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Отдел реализации\Отдел реализации\ОТЧЕТЫ\Отчеты на Сайт\01. РРЭ\04. Цены\"/>
    </mc:Choice>
  </mc:AlternateContent>
  <xr:revisionPtr revIDLastSave="0" documentId="13_ncr:1_{31EE37AC-3729-4E98-81BA-38FE1529E8A5}" xr6:coauthVersionLast="47" xr6:coauthVersionMax="47" xr10:uidLastSave="{00000000-0000-0000-0000-000000000000}"/>
  <bookViews>
    <workbookView xWindow="0" yWindow="0" windowWidth="14400" windowHeight="15600" firstSheet="1" activeTab="2" xr2:uid="{600ACE5D-B801-4994-AAD2-3B384EB728E0}"/>
  </bookViews>
  <sheets>
    <sheet name="C1" sheetId="1" r:id="rId1"/>
    <sheet name="П" sheetId="2" r:id="rId2"/>
    <sheet name="1" sheetId="3" r:id="rId3"/>
    <sheet name="1 РРЭ" sheetId="4" r:id="rId4"/>
    <sheet name="2" sheetId="5" r:id="rId5"/>
    <sheet name="3.1." sheetId="6" r:id="rId6"/>
    <sheet name="3.2." sheetId="7" r:id="rId7"/>
    <sheet name="3.2. РРЭ" sheetId="8" r:id="rId8"/>
    <sheet name="3.3." sheetId="9" r:id="rId9"/>
    <sheet name="4.1." sheetId="10" r:id="rId10"/>
    <sheet name="4.2." sheetId="11" r:id="rId11"/>
    <sheet name="4.3." sheetId="12" r:id="rId12"/>
    <sheet name="5.1." sheetId="13" r:id="rId13"/>
    <sheet name="5.2." sheetId="14" r:id="rId14"/>
    <sheet name="5.3." sheetId="15" r:id="rId15"/>
    <sheet name="6.1." sheetId="16" r:id="rId16"/>
    <sheet name="6.2." sheetId="17" r:id="rId17"/>
    <sheet name="6.3." sheetId="18" r:id="rId18"/>
  </sheets>
  <definedNames>
    <definedName name="_xlnm._FilterDatabase" localSheetId="5" hidden="1">'3.1.'!$B$6:$C$584</definedName>
    <definedName name="_xlnm._FilterDatabase" localSheetId="6" hidden="1">'3.2.'!$B$6:$C$584</definedName>
    <definedName name="_xlnm._FilterDatabase" localSheetId="7" hidden="1">'3.2. РРЭ'!$B$6:$C$182</definedName>
    <definedName name="_xlnm._FilterDatabase" localSheetId="8" hidden="1">'3.3.'!$B$6:$C$584</definedName>
    <definedName name="_xlnm._FilterDatabase" localSheetId="9" hidden="1">'4.1.'!$B$6:$C$585</definedName>
    <definedName name="_xlnm._FilterDatabase" localSheetId="10" hidden="1">'4.2.'!$B$7:$C$578</definedName>
    <definedName name="_xlnm._FilterDatabase" localSheetId="11" hidden="1">'4.3.'!$B$6:$C$578</definedName>
    <definedName name="_xlnm._FilterDatabase" localSheetId="12" hidden="1">'5.1.'!$B$6:$C$704</definedName>
    <definedName name="_xlnm._FilterDatabase" localSheetId="13" hidden="1">'5.2.'!$B$6:$C$698</definedName>
    <definedName name="_xlnm._FilterDatabase" localSheetId="14" hidden="1">'5.3.'!$B$6:$C$698</definedName>
    <definedName name="_xlnm._FilterDatabase" localSheetId="15" hidden="1">'6.1.'!$B$6:$C$698</definedName>
    <definedName name="_xlnm._FilterDatabase" localSheetId="16" hidden="1">'6.2.'!$B$6:$C$698</definedName>
    <definedName name="_xlnm._FilterDatabase" localSheetId="17" hidden="1">'6.3.'!$B$6:$C$698</definedName>
    <definedName name="_xlnm.Print_Area" localSheetId="2">'1'!$A$1:$G$28</definedName>
    <definedName name="_xlnm.Print_Area" localSheetId="3">'1 РРЭ'!$A$1:$G$31</definedName>
    <definedName name="_xlnm.Print_Area" localSheetId="4">'2'!$A$1:$G$97</definedName>
    <definedName name="_xlnm.Print_Area" localSheetId="5">'3.1.'!$A$1:$AA$649</definedName>
    <definedName name="_xlnm.Print_Area" localSheetId="6">'3.2.'!$A$1:$AA$648</definedName>
    <definedName name="_xlnm.Print_Area" localSheetId="7">'3.2. РРЭ'!$A$1:$AA$204</definedName>
    <definedName name="_xlnm.Print_Area" localSheetId="8">'3.3.'!$A$1:$AA$648</definedName>
    <definedName name="_xlnm.Print_Area" localSheetId="9">'4.1.'!$A$1:$AA$649</definedName>
    <definedName name="_xlnm.Print_Area" localSheetId="10">'4.2.'!$A$1:$AA$649</definedName>
    <definedName name="_xlnm.Print_Area" localSheetId="11">'4.3.'!$A$1:$AA$649</definedName>
    <definedName name="_xlnm.Print_Area" localSheetId="12">'5.1.'!$A$1:$AA$786</definedName>
    <definedName name="_xlnm.Print_Area" localSheetId="13">'5.2.'!$A$1:$AA$786</definedName>
    <definedName name="_xlnm.Print_Area" localSheetId="14">'5.3.'!$A$1:$AA$786</definedName>
    <definedName name="_xlnm.Print_Area" localSheetId="15">'6.1.'!$A$1:$AA$788</definedName>
    <definedName name="_xlnm.Print_Area" localSheetId="16">'6.2.'!$A$1:$AA$787</definedName>
    <definedName name="_xlnm.Print_Area" localSheetId="17">'6.3.'!$A$1:$AA$788</definedName>
    <definedName name="_xlnm.Print_Area" localSheetId="0">'C1'!$A$1:$N$35</definedName>
    <definedName name="_xlnm.Print_Area" localSheetId="1">П!$A$1:$G$13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99" i="8" l="1"/>
  <c r="AA193" i="8"/>
  <c r="B188" i="8"/>
  <c r="B182" i="8"/>
  <c r="B176" i="8"/>
  <c r="B170" i="8"/>
  <c r="B164" i="8"/>
  <c r="B158" i="8"/>
  <c r="B152" i="8"/>
  <c r="B146" i="8"/>
  <c r="B140" i="8"/>
  <c r="B134" i="8"/>
  <c r="B128" i="8"/>
  <c r="B122" i="8"/>
  <c r="B116" i="8"/>
  <c r="B110" i="8"/>
  <c r="S106" i="8"/>
  <c r="B104" i="8"/>
  <c r="B98" i="8"/>
  <c r="B92" i="8"/>
  <c r="B86" i="8"/>
  <c r="K82" i="8"/>
  <c r="B80" i="8"/>
  <c r="T76" i="8"/>
  <c r="B74" i="8"/>
  <c r="K73" i="8"/>
  <c r="B68" i="8"/>
  <c r="E66" i="8"/>
  <c r="B62" i="8"/>
  <c r="L61" i="8"/>
  <c r="X58" i="8"/>
  <c r="B56" i="8"/>
  <c r="G55" i="8"/>
  <c r="S52" i="8"/>
  <c r="B50" i="8"/>
  <c r="Z48" i="8"/>
  <c r="N46" i="8"/>
  <c r="B44" i="8"/>
  <c r="U42" i="8"/>
  <c r="I40" i="8"/>
  <c r="B38" i="8"/>
  <c r="V37" i="8"/>
  <c r="J36" i="8"/>
  <c r="B32" i="8"/>
  <c r="P31" i="8"/>
  <c r="V30" i="8"/>
  <c r="D30" i="8"/>
  <c r="J28" i="8"/>
  <c r="B26" i="8"/>
  <c r="T25" i="8"/>
  <c r="H25" i="8"/>
  <c r="T24" i="8"/>
  <c r="H24" i="8"/>
  <c r="T22" i="8"/>
  <c r="T20" i="8" s="1"/>
  <c r="H22" i="8"/>
  <c r="B20" i="8"/>
  <c r="Y19" i="8"/>
  <c r="R19" i="8"/>
  <c r="K19" i="8"/>
  <c r="E19" i="8"/>
  <c r="W18" i="8"/>
  <c r="Q18" i="8"/>
  <c r="K18" i="8"/>
  <c r="E18" i="8"/>
  <c r="W16" i="8"/>
  <c r="Q16" i="8"/>
  <c r="K16" i="8"/>
  <c r="E16" i="8"/>
  <c r="B14" i="8"/>
  <c r="X13" i="8"/>
  <c r="R13" i="8"/>
  <c r="L13" i="8"/>
  <c r="F13" i="8"/>
  <c r="F91" i="8"/>
  <c r="X12" i="8"/>
  <c r="X8" i="8" s="1"/>
  <c r="R12" i="8"/>
  <c r="L12" i="8"/>
  <c r="F12" i="8"/>
  <c r="Z126" i="8"/>
  <c r="X10" i="8"/>
  <c r="R10" i="8"/>
  <c r="L10" i="8"/>
  <c r="F10" i="8"/>
  <c r="W70" i="8"/>
  <c r="D8" i="8"/>
  <c r="B8" i="8"/>
  <c r="I43" i="4"/>
  <c r="I42" i="4"/>
  <c r="I41" i="4"/>
  <c r="I40" i="4"/>
  <c r="G28" i="4"/>
  <c r="F28" i="4"/>
  <c r="F27" i="4"/>
  <c r="E27" i="4"/>
  <c r="G27" i="4"/>
  <c r="F24" i="4"/>
  <c r="E24" i="4"/>
  <c r="G22" i="4"/>
  <c r="F22" i="4"/>
  <c r="F21" i="4"/>
  <c r="E21" i="4"/>
  <c r="G21" i="4"/>
  <c r="F18" i="4"/>
  <c r="E18" i="4"/>
  <c r="G16" i="4"/>
  <c r="F16" i="4"/>
  <c r="F15" i="4"/>
  <c r="E15" i="4"/>
  <c r="G15" i="4"/>
  <c r="F14" i="4"/>
  <c r="G14" i="4"/>
  <c r="G25" i="4"/>
  <c r="F25" i="4"/>
  <c r="E25" i="4"/>
  <c r="D25" i="4"/>
  <c r="E12" i="4"/>
  <c r="D24" i="4"/>
  <c r="G782" i="18"/>
  <c r="G781" i="18" s="1"/>
  <c r="AA769" i="18"/>
  <c r="Z769" i="18"/>
  <c r="Y769" i="18"/>
  <c r="X769" i="18"/>
  <c r="W769" i="18"/>
  <c r="V769" i="18"/>
  <c r="U769" i="18"/>
  <c r="T769" i="18"/>
  <c r="S769" i="18"/>
  <c r="R769" i="18"/>
  <c r="Q769" i="18"/>
  <c r="P769" i="18"/>
  <c r="O769" i="18"/>
  <c r="N769" i="18"/>
  <c r="M769" i="18"/>
  <c r="L769" i="18"/>
  <c r="K769" i="18"/>
  <c r="J769" i="18"/>
  <c r="I769" i="18"/>
  <c r="H769" i="18"/>
  <c r="G769" i="18"/>
  <c r="F769" i="18"/>
  <c r="E769" i="18"/>
  <c r="D769" i="18"/>
  <c r="B769" i="18"/>
  <c r="AA767" i="18"/>
  <c r="Z767" i="18"/>
  <c r="Y767" i="18"/>
  <c r="X767" i="18"/>
  <c r="W767" i="18"/>
  <c r="V767" i="18"/>
  <c r="U767" i="18"/>
  <c r="T767" i="18"/>
  <c r="S767" i="18"/>
  <c r="R767" i="18"/>
  <c r="Q767" i="18"/>
  <c r="P767" i="18"/>
  <c r="O767" i="18"/>
  <c r="N767" i="18"/>
  <c r="M767" i="18"/>
  <c r="L767" i="18"/>
  <c r="K767" i="18"/>
  <c r="J767" i="18"/>
  <c r="I767" i="18"/>
  <c r="H767" i="18"/>
  <c r="G767" i="18"/>
  <c r="F767" i="18"/>
  <c r="E767" i="18"/>
  <c r="D767" i="18"/>
  <c r="B767" i="18"/>
  <c r="AA765" i="18"/>
  <c r="Z765" i="18"/>
  <c r="Y765" i="18"/>
  <c r="X765" i="18"/>
  <c r="W765" i="18"/>
  <c r="V765" i="18"/>
  <c r="U765" i="18"/>
  <c r="T765" i="18"/>
  <c r="S765" i="18"/>
  <c r="R765" i="18"/>
  <c r="Q765" i="18"/>
  <c r="P765" i="18"/>
  <c r="O765" i="18"/>
  <c r="N765" i="18"/>
  <c r="M765" i="18"/>
  <c r="L765" i="18"/>
  <c r="K765" i="18"/>
  <c r="J765" i="18"/>
  <c r="I765" i="18"/>
  <c r="H765" i="18"/>
  <c r="G765" i="18"/>
  <c r="F765" i="18"/>
  <c r="E765" i="18"/>
  <c r="D765" i="18"/>
  <c r="B765" i="18"/>
  <c r="AA763" i="18"/>
  <c r="Z763" i="18"/>
  <c r="Y763" i="18"/>
  <c r="X763" i="18"/>
  <c r="W763" i="18"/>
  <c r="V763" i="18"/>
  <c r="U763" i="18"/>
  <c r="T763" i="18"/>
  <c r="S763" i="18"/>
  <c r="R763" i="18"/>
  <c r="Q763" i="18"/>
  <c r="P763" i="18"/>
  <c r="O763" i="18"/>
  <c r="N763" i="18"/>
  <c r="M763" i="18"/>
  <c r="L763" i="18"/>
  <c r="K763" i="18"/>
  <c r="J763" i="18"/>
  <c r="I763" i="18"/>
  <c r="H763" i="18"/>
  <c r="G763" i="18"/>
  <c r="F763" i="18"/>
  <c r="E763" i="18"/>
  <c r="D763" i="18"/>
  <c r="B763" i="18"/>
  <c r="AA761" i="18"/>
  <c r="Z761" i="18"/>
  <c r="Y761" i="18"/>
  <c r="X761" i="18"/>
  <c r="W761" i="18"/>
  <c r="V761" i="18"/>
  <c r="U761" i="18"/>
  <c r="T761" i="18"/>
  <c r="S761" i="18"/>
  <c r="R761" i="18"/>
  <c r="Q761" i="18"/>
  <c r="P761" i="18"/>
  <c r="O761" i="18"/>
  <c r="N761" i="18"/>
  <c r="M761" i="18"/>
  <c r="L761" i="18"/>
  <c r="K761" i="18"/>
  <c r="J761" i="18"/>
  <c r="I761" i="18"/>
  <c r="H761" i="18"/>
  <c r="G761" i="18"/>
  <c r="F761" i="18"/>
  <c r="E761" i="18"/>
  <c r="D761" i="18"/>
  <c r="B761" i="18"/>
  <c r="AA759" i="18"/>
  <c r="Z759" i="18"/>
  <c r="Y759" i="18"/>
  <c r="X759" i="18"/>
  <c r="W759" i="18"/>
  <c r="V759" i="18"/>
  <c r="U759" i="18"/>
  <c r="T759" i="18"/>
  <c r="S759" i="18"/>
  <c r="R759" i="18"/>
  <c r="Q759" i="18"/>
  <c r="P759" i="18"/>
  <c r="O759" i="18"/>
  <c r="N759" i="18"/>
  <c r="M759" i="18"/>
  <c r="L759" i="18"/>
  <c r="K759" i="18"/>
  <c r="J759" i="18"/>
  <c r="I759" i="18"/>
  <c r="H759" i="18"/>
  <c r="G759" i="18"/>
  <c r="F759" i="18"/>
  <c r="E759" i="18"/>
  <c r="D759" i="18"/>
  <c r="B759" i="18"/>
  <c r="AA757" i="18"/>
  <c r="Z757" i="18"/>
  <c r="Y757" i="18"/>
  <c r="X757" i="18"/>
  <c r="W757" i="18"/>
  <c r="V757" i="18"/>
  <c r="U757" i="18"/>
  <c r="T757" i="18"/>
  <c r="S757" i="18"/>
  <c r="R757" i="18"/>
  <c r="Q757" i="18"/>
  <c r="P757" i="18"/>
  <c r="O757" i="18"/>
  <c r="N757" i="18"/>
  <c r="M757" i="18"/>
  <c r="L757" i="18"/>
  <c r="K757" i="18"/>
  <c r="J757" i="18"/>
  <c r="I757" i="18"/>
  <c r="H757" i="18"/>
  <c r="G757" i="18"/>
  <c r="F757" i="18"/>
  <c r="E757" i="18"/>
  <c r="D757" i="18"/>
  <c r="B757" i="18"/>
  <c r="AA755" i="18"/>
  <c r="Z755" i="18"/>
  <c r="Y755" i="18"/>
  <c r="X755" i="18"/>
  <c r="W755" i="18"/>
  <c r="V755" i="18"/>
  <c r="U755" i="18"/>
  <c r="T755" i="18"/>
  <c r="S755" i="18"/>
  <c r="R755" i="18"/>
  <c r="Q755" i="18"/>
  <c r="P755" i="18"/>
  <c r="O755" i="18"/>
  <c r="N755" i="18"/>
  <c r="M755" i="18"/>
  <c r="L755" i="18"/>
  <c r="K755" i="18"/>
  <c r="J755" i="18"/>
  <c r="I755" i="18"/>
  <c r="H755" i="18"/>
  <c r="G755" i="18"/>
  <c r="F755" i="18"/>
  <c r="E755" i="18"/>
  <c r="D755" i="18"/>
  <c r="B755" i="18"/>
  <c r="AA753" i="18"/>
  <c r="Z753" i="18"/>
  <c r="Y753" i="18"/>
  <c r="X753" i="18"/>
  <c r="W753" i="18"/>
  <c r="V753" i="18"/>
  <c r="U753" i="18"/>
  <c r="T753" i="18"/>
  <c r="S753" i="18"/>
  <c r="R753" i="18"/>
  <c r="Q753" i="18"/>
  <c r="P753" i="18"/>
  <c r="O753" i="18"/>
  <c r="N753" i="18"/>
  <c r="M753" i="18"/>
  <c r="L753" i="18"/>
  <c r="K753" i="18"/>
  <c r="J753" i="18"/>
  <c r="I753" i="18"/>
  <c r="H753" i="18"/>
  <c r="G753" i="18"/>
  <c r="F753" i="18"/>
  <c r="E753" i="18"/>
  <c r="D753" i="18"/>
  <c r="B753" i="18"/>
  <c r="AA751" i="18"/>
  <c r="Z751" i="18"/>
  <c r="Y751" i="18"/>
  <c r="X751" i="18"/>
  <c r="W751" i="18"/>
  <c r="V751" i="18"/>
  <c r="U751" i="18"/>
  <c r="T751" i="18"/>
  <c r="S751" i="18"/>
  <c r="R751" i="18"/>
  <c r="Q751" i="18"/>
  <c r="P751" i="18"/>
  <c r="O751" i="18"/>
  <c r="N751" i="18"/>
  <c r="M751" i="18"/>
  <c r="L751" i="18"/>
  <c r="K751" i="18"/>
  <c r="J751" i="18"/>
  <c r="I751" i="18"/>
  <c r="H751" i="18"/>
  <c r="G751" i="18"/>
  <c r="F751" i="18"/>
  <c r="E751" i="18"/>
  <c r="D751" i="18"/>
  <c r="B751" i="18"/>
  <c r="AA749" i="18"/>
  <c r="Z749" i="18"/>
  <c r="Y749" i="18"/>
  <c r="X749" i="18"/>
  <c r="W749" i="18"/>
  <c r="V749" i="18"/>
  <c r="U749" i="18"/>
  <c r="T749" i="18"/>
  <c r="S749" i="18"/>
  <c r="R749" i="18"/>
  <c r="Q749" i="18"/>
  <c r="P749" i="18"/>
  <c r="O749" i="18"/>
  <c r="N749" i="18"/>
  <c r="M749" i="18"/>
  <c r="L749" i="18"/>
  <c r="K749" i="18"/>
  <c r="J749" i="18"/>
  <c r="I749" i="18"/>
  <c r="H749" i="18"/>
  <c r="G749" i="18"/>
  <c r="F749" i="18"/>
  <c r="E749" i="18"/>
  <c r="D749" i="18"/>
  <c r="B749" i="18"/>
  <c r="AA747" i="18"/>
  <c r="Z747" i="18"/>
  <c r="Y747" i="18"/>
  <c r="X747" i="18"/>
  <c r="W747" i="18"/>
  <c r="V747" i="18"/>
  <c r="U747" i="18"/>
  <c r="T747" i="18"/>
  <c r="S747" i="18"/>
  <c r="R747" i="18"/>
  <c r="Q747" i="18"/>
  <c r="P747" i="18"/>
  <c r="O747" i="18"/>
  <c r="N747" i="18"/>
  <c r="M747" i="18"/>
  <c r="L747" i="18"/>
  <c r="K747" i="18"/>
  <c r="J747" i="18"/>
  <c r="I747" i="18"/>
  <c r="H747" i="18"/>
  <c r="G747" i="18"/>
  <c r="F747" i="18"/>
  <c r="E747" i="18"/>
  <c r="D747" i="18"/>
  <c r="B747" i="18"/>
  <c r="AA745" i="18"/>
  <c r="Z745" i="18"/>
  <c r="Y745" i="18"/>
  <c r="X745" i="18"/>
  <c r="W745" i="18"/>
  <c r="V745" i="18"/>
  <c r="U745" i="18"/>
  <c r="T745" i="18"/>
  <c r="S745" i="18"/>
  <c r="R745" i="18"/>
  <c r="Q745" i="18"/>
  <c r="P745" i="18"/>
  <c r="O745" i="18"/>
  <c r="N745" i="18"/>
  <c r="M745" i="18"/>
  <c r="L745" i="18"/>
  <c r="K745" i="18"/>
  <c r="J745" i="18"/>
  <c r="I745" i="18"/>
  <c r="H745" i="18"/>
  <c r="G745" i="18"/>
  <c r="F745" i="18"/>
  <c r="E745" i="18"/>
  <c r="D745" i="18"/>
  <c r="B745" i="18"/>
  <c r="AA743" i="18"/>
  <c r="Z743" i="18"/>
  <c r="Y743" i="18"/>
  <c r="X743" i="18"/>
  <c r="W743" i="18"/>
  <c r="V743" i="18"/>
  <c r="U743" i="18"/>
  <c r="T743" i="18"/>
  <c r="S743" i="18"/>
  <c r="R743" i="18"/>
  <c r="Q743" i="18"/>
  <c r="P743" i="18"/>
  <c r="O743" i="18"/>
  <c r="N743" i="18"/>
  <c r="M743" i="18"/>
  <c r="L743" i="18"/>
  <c r="K743" i="18"/>
  <c r="J743" i="18"/>
  <c r="I743" i="18"/>
  <c r="H743" i="18"/>
  <c r="G743" i="18"/>
  <c r="F743" i="18"/>
  <c r="E743" i="18"/>
  <c r="D743" i="18"/>
  <c r="B743" i="18"/>
  <c r="AA741" i="18"/>
  <c r="Z741" i="18"/>
  <c r="Y741" i="18"/>
  <c r="X741" i="18"/>
  <c r="W741" i="18"/>
  <c r="V741" i="18"/>
  <c r="U741" i="18"/>
  <c r="T741" i="18"/>
  <c r="S741" i="18"/>
  <c r="R741" i="18"/>
  <c r="Q741" i="18"/>
  <c r="P741" i="18"/>
  <c r="O741" i="18"/>
  <c r="N741" i="18"/>
  <c r="M741" i="18"/>
  <c r="L741" i="18"/>
  <c r="K741" i="18"/>
  <c r="J741" i="18"/>
  <c r="I741" i="18"/>
  <c r="H741" i="18"/>
  <c r="G741" i="18"/>
  <c r="F741" i="18"/>
  <c r="E741" i="18"/>
  <c r="D741" i="18"/>
  <c r="B741" i="18"/>
  <c r="AA739" i="18"/>
  <c r="Z739" i="18"/>
  <c r="Y739" i="18"/>
  <c r="X739" i="18"/>
  <c r="W739" i="18"/>
  <c r="V739" i="18"/>
  <c r="U739" i="18"/>
  <c r="T739" i="18"/>
  <c r="S739" i="18"/>
  <c r="R739" i="18"/>
  <c r="Q739" i="18"/>
  <c r="P739" i="18"/>
  <c r="O739" i="18"/>
  <c r="N739" i="18"/>
  <c r="M739" i="18"/>
  <c r="L739" i="18"/>
  <c r="K739" i="18"/>
  <c r="J739" i="18"/>
  <c r="I739" i="18"/>
  <c r="H739" i="18"/>
  <c r="G739" i="18"/>
  <c r="F739" i="18"/>
  <c r="E739" i="18"/>
  <c r="D739" i="18"/>
  <c r="B739" i="18"/>
  <c r="AA737" i="18"/>
  <c r="Z737" i="18"/>
  <c r="Y737" i="18"/>
  <c r="X737" i="18"/>
  <c r="W737" i="18"/>
  <c r="V737" i="18"/>
  <c r="U737" i="18"/>
  <c r="T737" i="18"/>
  <c r="S737" i="18"/>
  <c r="R737" i="18"/>
  <c r="Q737" i="18"/>
  <c r="P737" i="18"/>
  <c r="O737" i="18"/>
  <c r="N737" i="18"/>
  <c r="M737" i="18"/>
  <c r="L737" i="18"/>
  <c r="K737" i="18"/>
  <c r="J737" i="18"/>
  <c r="I737" i="18"/>
  <c r="H737" i="18"/>
  <c r="G737" i="18"/>
  <c r="F737" i="18"/>
  <c r="E737" i="18"/>
  <c r="D737" i="18"/>
  <c r="B737" i="18"/>
  <c r="AA735" i="18"/>
  <c r="Z735" i="18"/>
  <c r="Y735" i="18"/>
  <c r="X735" i="18"/>
  <c r="W735" i="18"/>
  <c r="V735" i="18"/>
  <c r="U735" i="18"/>
  <c r="T735" i="18"/>
  <c r="S735" i="18"/>
  <c r="R735" i="18"/>
  <c r="Q735" i="18"/>
  <c r="P735" i="18"/>
  <c r="O735" i="18"/>
  <c r="N735" i="18"/>
  <c r="M735" i="18"/>
  <c r="L735" i="18"/>
  <c r="K735" i="18"/>
  <c r="J735" i="18"/>
  <c r="I735" i="18"/>
  <c r="H735" i="18"/>
  <c r="G735" i="18"/>
  <c r="F735" i="18"/>
  <c r="E735" i="18"/>
  <c r="D735" i="18"/>
  <c r="B735" i="18"/>
  <c r="AA733" i="18"/>
  <c r="Z733" i="18"/>
  <c r="Y733" i="18"/>
  <c r="X733" i="18"/>
  <c r="W733" i="18"/>
  <c r="V733" i="18"/>
  <c r="U733" i="18"/>
  <c r="T733" i="18"/>
  <c r="S733" i="18"/>
  <c r="R733" i="18"/>
  <c r="Q733" i="18"/>
  <c r="P733" i="18"/>
  <c r="O733" i="18"/>
  <c r="N733" i="18"/>
  <c r="M733" i="18"/>
  <c r="L733" i="18"/>
  <c r="K733" i="18"/>
  <c r="J733" i="18"/>
  <c r="I733" i="18"/>
  <c r="H733" i="18"/>
  <c r="G733" i="18"/>
  <c r="F733" i="18"/>
  <c r="E733" i="18"/>
  <c r="D733" i="18"/>
  <c r="B733" i="18"/>
  <c r="AA731" i="18"/>
  <c r="Z731" i="18"/>
  <c r="Y731" i="18"/>
  <c r="X731" i="18"/>
  <c r="W731" i="18"/>
  <c r="V731" i="18"/>
  <c r="U731" i="18"/>
  <c r="T731" i="18"/>
  <c r="S731" i="18"/>
  <c r="R731" i="18"/>
  <c r="Q731" i="18"/>
  <c r="P731" i="18"/>
  <c r="O731" i="18"/>
  <c r="N731" i="18"/>
  <c r="M731" i="18"/>
  <c r="L731" i="18"/>
  <c r="K731" i="18"/>
  <c r="J731" i="18"/>
  <c r="I731" i="18"/>
  <c r="H731" i="18"/>
  <c r="G731" i="18"/>
  <c r="F731" i="18"/>
  <c r="E731" i="18"/>
  <c r="D731" i="18"/>
  <c r="B731" i="18"/>
  <c r="AA729" i="18"/>
  <c r="Z729" i="18"/>
  <c r="Y729" i="18"/>
  <c r="X729" i="18"/>
  <c r="W729" i="18"/>
  <c r="V729" i="18"/>
  <c r="U729" i="18"/>
  <c r="T729" i="18"/>
  <c r="S729" i="18"/>
  <c r="R729" i="18"/>
  <c r="Q729" i="18"/>
  <c r="P729" i="18"/>
  <c r="O729" i="18"/>
  <c r="N729" i="18"/>
  <c r="M729" i="18"/>
  <c r="L729" i="18"/>
  <c r="K729" i="18"/>
  <c r="J729" i="18"/>
  <c r="I729" i="18"/>
  <c r="H729" i="18"/>
  <c r="G729" i="18"/>
  <c r="F729" i="18"/>
  <c r="E729" i="18"/>
  <c r="D729" i="18"/>
  <c r="B729" i="18"/>
  <c r="AA727" i="18"/>
  <c r="Z727" i="18"/>
  <c r="Y727" i="18"/>
  <c r="X727" i="18"/>
  <c r="W727" i="18"/>
  <c r="V727" i="18"/>
  <c r="U727" i="18"/>
  <c r="T727" i="18"/>
  <c r="S727" i="18"/>
  <c r="R727" i="18"/>
  <c r="Q727" i="18"/>
  <c r="P727" i="18"/>
  <c r="O727" i="18"/>
  <c r="N727" i="18"/>
  <c r="M727" i="18"/>
  <c r="L727" i="18"/>
  <c r="K727" i="18"/>
  <c r="J727" i="18"/>
  <c r="I727" i="18"/>
  <c r="H727" i="18"/>
  <c r="G727" i="18"/>
  <c r="F727" i="18"/>
  <c r="E727" i="18"/>
  <c r="D727" i="18"/>
  <c r="B727" i="18"/>
  <c r="AA725" i="18"/>
  <c r="Z725" i="18"/>
  <c r="Y725" i="18"/>
  <c r="X725" i="18"/>
  <c r="W725" i="18"/>
  <c r="V725" i="18"/>
  <c r="U725" i="18"/>
  <c r="T725" i="18"/>
  <c r="S725" i="18"/>
  <c r="R725" i="18"/>
  <c r="Q725" i="18"/>
  <c r="P725" i="18"/>
  <c r="O725" i="18"/>
  <c r="N725" i="18"/>
  <c r="M725" i="18"/>
  <c r="L725" i="18"/>
  <c r="K725" i="18"/>
  <c r="J725" i="18"/>
  <c r="I725" i="18"/>
  <c r="H725" i="18"/>
  <c r="G725" i="18"/>
  <c r="F725" i="18"/>
  <c r="E725" i="18"/>
  <c r="D725" i="18"/>
  <c r="B725" i="18"/>
  <c r="AA723" i="18"/>
  <c r="Z723" i="18"/>
  <c r="Y723" i="18"/>
  <c r="X723" i="18"/>
  <c r="W723" i="18"/>
  <c r="V723" i="18"/>
  <c r="U723" i="18"/>
  <c r="T723" i="18"/>
  <c r="S723" i="18"/>
  <c r="R723" i="18"/>
  <c r="Q723" i="18"/>
  <c r="P723" i="18"/>
  <c r="O723" i="18"/>
  <c r="N723" i="18"/>
  <c r="M723" i="18"/>
  <c r="L723" i="18"/>
  <c r="K723" i="18"/>
  <c r="J723" i="18"/>
  <c r="I723" i="18"/>
  <c r="H723" i="18"/>
  <c r="G723" i="18"/>
  <c r="F723" i="18"/>
  <c r="E723" i="18"/>
  <c r="D723" i="18"/>
  <c r="B723" i="18"/>
  <c r="AA721" i="18"/>
  <c r="Z721" i="18"/>
  <c r="Y721" i="18"/>
  <c r="X721" i="18"/>
  <c r="W721" i="18"/>
  <c r="V721" i="18"/>
  <c r="U721" i="18"/>
  <c r="T721" i="18"/>
  <c r="S721" i="18"/>
  <c r="R721" i="18"/>
  <c r="Q721" i="18"/>
  <c r="P721" i="18"/>
  <c r="O721" i="18"/>
  <c r="N721" i="18"/>
  <c r="M721" i="18"/>
  <c r="L721" i="18"/>
  <c r="K721" i="18"/>
  <c r="J721" i="18"/>
  <c r="I721" i="18"/>
  <c r="H721" i="18"/>
  <c r="G721" i="18"/>
  <c r="F721" i="18"/>
  <c r="E721" i="18"/>
  <c r="D721" i="18"/>
  <c r="B721" i="18"/>
  <c r="AA719" i="18"/>
  <c r="Z719" i="18"/>
  <c r="Y719" i="18"/>
  <c r="X719" i="18"/>
  <c r="W719" i="18"/>
  <c r="V719" i="18"/>
  <c r="U719" i="18"/>
  <c r="T719" i="18"/>
  <c r="S719" i="18"/>
  <c r="R719" i="18"/>
  <c r="Q719" i="18"/>
  <c r="P719" i="18"/>
  <c r="O719" i="18"/>
  <c r="N719" i="18"/>
  <c r="M719" i="18"/>
  <c r="L719" i="18"/>
  <c r="K719" i="18"/>
  <c r="J719" i="18"/>
  <c r="I719" i="18"/>
  <c r="H719" i="18"/>
  <c r="G719" i="18"/>
  <c r="F719" i="18"/>
  <c r="E719" i="18"/>
  <c r="D719" i="18"/>
  <c r="B719" i="18"/>
  <c r="AA717" i="18"/>
  <c r="Z717" i="18"/>
  <c r="Y717" i="18"/>
  <c r="X717" i="18"/>
  <c r="W717" i="18"/>
  <c r="V717" i="18"/>
  <c r="U717" i="18"/>
  <c r="T717" i="18"/>
  <c r="S717" i="18"/>
  <c r="R717" i="18"/>
  <c r="Q717" i="18"/>
  <c r="P717" i="18"/>
  <c r="O717" i="18"/>
  <c r="N717" i="18"/>
  <c r="M717" i="18"/>
  <c r="L717" i="18"/>
  <c r="K717" i="18"/>
  <c r="J717" i="18"/>
  <c r="I717" i="18"/>
  <c r="H717" i="18"/>
  <c r="G717" i="18"/>
  <c r="F717" i="18"/>
  <c r="E717" i="18"/>
  <c r="D717" i="18"/>
  <c r="B717" i="18"/>
  <c r="AA715" i="18"/>
  <c r="Z715" i="18"/>
  <c r="Y715" i="18"/>
  <c r="X715" i="18"/>
  <c r="W715" i="18"/>
  <c r="V715" i="18"/>
  <c r="U715" i="18"/>
  <c r="T715" i="18"/>
  <c r="S715" i="18"/>
  <c r="R715" i="18"/>
  <c r="Q715" i="18"/>
  <c r="P715" i="18"/>
  <c r="O715" i="18"/>
  <c r="N715" i="18"/>
  <c r="M715" i="18"/>
  <c r="L715" i="18"/>
  <c r="K715" i="18"/>
  <c r="J715" i="18"/>
  <c r="I715" i="18"/>
  <c r="H715" i="18"/>
  <c r="G715" i="18"/>
  <c r="F715" i="18"/>
  <c r="E715" i="18"/>
  <c r="D715" i="18"/>
  <c r="B715" i="18"/>
  <c r="AA713" i="18"/>
  <c r="Z713" i="18"/>
  <c r="Y713" i="18"/>
  <c r="X713" i="18"/>
  <c r="W713" i="18"/>
  <c r="V713" i="18"/>
  <c r="U713" i="18"/>
  <c r="T713" i="18"/>
  <c r="S713" i="18"/>
  <c r="R713" i="18"/>
  <c r="Q713" i="18"/>
  <c r="P713" i="18"/>
  <c r="O713" i="18"/>
  <c r="N713" i="18"/>
  <c r="M713" i="18"/>
  <c r="L713" i="18"/>
  <c r="K713" i="18"/>
  <c r="J713" i="18"/>
  <c r="I713" i="18"/>
  <c r="H713" i="18"/>
  <c r="G713" i="18"/>
  <c r="F713" i="18"/>
  <c r="E713" i="18"/>
  <c r="D713" i="18"/>
  <c r="B713" i="18"/>
  <c r="AA711" i="18"/>
  <c r="Z711" i="18"/>
  <c r="Y711" i="18"/>
  <c r="X711" i="18"/>
  <c r="W711" i="18"/>
  <c r="V711" i="18"/>
  <c r="U711" i="18"/>
  <c r="T711" i="18"/>
  <c r="S711" i="18"/>
  <c r="R711" i="18"/>
  <c r="Q711" i="18"/>
  <c r="P711" i="18"/>
  <c r="O711" i="18"/>
  <c r="N711" i="18"/>
  <c r="M711" i="18"/>
  <c r="L711" i="18"/>
  <c r="K711" i="18"/>
  <c r="J711" i="18"/>
  <c r="I711" i="18"/>
  <c r="H711" i="18"/>
  <c r="G711" i="18"/>
  <c r="F711" i="18"/>
  <c r="E711" i="18"/>
  <c r="D711" i="18"/>
  <c r="B711" i="18"/>
  <c r="AA709" i="18"/>
  <c r="Z709" i="18"/>
  <c r="Y709" i="18"/>
  <c r="X709" i="18"/>
  <c r="W709" i="18"/>
  <c r="V709" i="18"/>
  <c r="U709" i="18"/>
  <c r="T709" i="18"/>
  <c r="S709" i="18"/>
  <c r="R709" i="18"/>
  <c r="Q709" i="18"/>
  <c r="P709" i="18"/>
  <c r="O709" i="18"/>
  <c r="N709" i="18"/>
  <c r="M709" i="18"/>
  <c r="L709" i="18"/>
  <c r="K709" i="18"/>
  <c r="J709" i="18"/>
  <c r="I709" i="18"/>
  <c r="H709" i="18"/>
  <c r="G709" i="18"/>
  <c r="F709" i="18"/>
  <c r="E709" i="18"/>
  <c r="D709" i="18"/>
  <c r="B709" i="18"/>
  <c r="AA703" i="18"/>
  <c r="Z703" i="18"/>
  <c r="Y703" i="18"/>
  <c r="X703" i="18"/>
  <c r="W703" i="18"/>
  <c r="V703" i="18"/>
  <c r="U703" i="18"/>
  <c r="T703" i="18"/>
  <c r="S703" i="18"/>
  <c r="R703" i="18"/>
  <c r="Q703" i="18"/>
  <c r="P703" i="18"/>
  <c r="O703" i="18"/>
  <c r="N703" i="18"/>
  <c r="M703" i="18"/>
  <c r="L703" i="18"/>
  <c r="K703" i="18"/>
  <c r="J703" i="18"/>
  <c r="I703" i="18"/>
  <c r="H703" i="18"/>
  <c r="G703" i="18"/>
  <c r="F703" i="18"/>
  <c r="E703" i="18"/>
  <c r="D703" i="18"/>
  <c r="B703" i="18"/>
  <c r="AA701" i="18"/>
  <c r="Z701" i="18"/>
  <c r="Y701" i="18"/>
  <c r="X701" i="18"/>
  <c r="W701" i="18"/>
  <c r="V701" i="18"/>
  <c r="U701" i="18"/>
  <c r="T701" i="18"/>
  <c r="S701" i="18"/>
  <c r="R701" i="18"/>
  <c r="Q701" i="18"/>
  <c r="P701" i="18"/>
  <c r="O701" i="18"/>
  <c r="N701" i="18"/>
  <c r="M701" i="18"/>
  <c r="L701" i="18"/>
  <c r="K701" i="18"/>
  <c r="J701" i="18"/>
  <c r="I701" i="18"/>
  <c r="H701" i="18"/>
  <c r="G701" i="18"/>
  <c r="F701" i="18"/>
  <c r="E701" i="18"/>
  <c r="D701" i="18"/>
  <c r="B701" i="18"/>
  <c r="AA699" i="18"/>
  <c r="Z699" i="18"/>
  <c r="Y699" i="18"/>
  <c r="X699" i="18"/>
  <c r="W699" i="18"/>
  <c r="V699" i="18"/>
  <c r="U699" i="18"/>
  <c r="T699" i="18"/>
  <c r="S699" i="18"/>
  <c r="R699" i="18"/>
  <c r="Q699" i="18"/>
  <c r="P699" i="18"/>
  <c r="O699" i="18"/>
  <c r="N699" i="18"/>
  <c r="M699" i="18"/>
  <c r="L699" i="18"/>
  <c r="K699" i="18"/>
  <c r="J699" i="18"/>
  <c r="I699" i="18"/>
  <c r="H699" i="18"/>
  <c r="G699" i="18"/>
  <c r="F699" i="18"/>
  <c r="E699" i="18"/>
  <c r="D699" i="18"/>
  <c r="B699" i="18"/>
  <c r="AA697" i="18"/>
  <c r="Z697" i="18"/>
  <c r="Y697" i="18"/>
  <c r="X697" i="18"/>
  <c r="W697" i="18"/>
  <c r="V697" i="18"/>
  <c r="U697" i="18"/>
  <c r="T697" i="18"/>
  <c r="S697" i="18"/>
  <c r="R697" i="18"/>
  <c r="Q697" i="18"/>
  <c r="P697" i="18"/>
  <c r="O697" i="18"/>
  <c r="N697" i="18"/>
  <c r="M697" i="18"/>
  <c r="L697" i="18"/>
  <c r="K697" i="18"/>
  <c r="J697" i="18"/>
  <c r="I697" i="18"/>
  <c r="H697" i="18"/>
  <c r="G697" i="18"/>
  <c r="F697" i="18"/>
  <c r="E697" i="18"/>
  <c r="D697" i="18"/>
  <c r="B697" i="18"/>
  <c r="AA695" i="18"/>
  <c r="Z695" i="18"/>
  <c r="Y695" i="18"/>
  <c r="X695" i="18"/>
  <c r="W695" i="18"/>
  <c r="V695" i="18"/>
  <c r="U695" i="18"/>
  <c r="T695" i="18"/>
  <c r="S695" i="18"/>
  <c r="R695" i="18"/>
  <c r="Q695" i="18"/>
  <c r="P695" i="18"/>
  <c r="O695" i="18"/>
  <c r="N695" i="18"/>
  <c r="M695" i="18"/>
  <c r="L695" i="18"/>
  <c r="K695" i="18"/>
  <c r="J695" i="18"/>
  <c r="I695" i="18"/>
  <c r="H695" i="18"/>
  <c r="G695" i="18"/>
  <c r="F695" i="18"/>
  <c r="E695" i="18"/>
  <c r="D695" i="18"/>
  <c r="B695" i="18"/>
  <c r="AA693" i="18"/>
  <c r="Z693" i="18"/>
  <c r="Y693" i="18"/>
  <c r="X693" i="18"/>
  <c r="W693" i="18"/>
  <c r="V693" i="18"/>
  <c r="U693" i="18"/>
  <c r="T693" i="18"/>
  <c r="S693" i="18"/>
  <c r="R693" i="18"/>
  <c r="Q693" i="18"/>
  <c r="P693" i="18"/>
  <c r="O693" i="18"/>
  <c r="N693" i="18"/>
  <c r="M693" i="18"/>
  <c r="L693" i="18"/>
  <c r="K693" i="18"/>
  <c r="J693" i="18"/>
  <c r="I693" i="18"/>
  <c r="H693" i="18"/>
  <c r="G693" i="18"/>
  <c r="F693" i="18"/>
  <c r="E693" i="18"/>
  <c r="D693" i="18"/>
  <c r="B693" i="18"/>
  <c r="AA691" i="18"/>
  <c r="Z691" i="18"/>
  <c r="Y691" i="18"/>
  <c r="X691" i="18"/>
  <c r="W691" i="18"/>
  <c r="V691" i="18"/>
  <c r="U691" i="18"/>
  <c r="T691" i="18"/>
  <c r="S691" i="18"/>
  <c r="R691" i="18"/>
  <c r="Q691" i="18"/>
  <c r="P691" i="18"/>
  <c r="O691" i="18"/>
  <c r="N691" i="18"/>
  <c r="M691" i="18"/>
  <c r="L691" i="18"/>
  <c r="K691" i="18"/>
  <c r="J691" i="18"/>
  <c r="I691" i="18"/>
  <c r="H691" i="18"/>
  <c r="G691" i="18"/>
  <c r="F691" i="18"/>
  <c r="E691" i="18"/>
  <c r="D691" i="18"/>
  <c r="B691" i="18"/>
  <c r="AA689" i="18"/>
  <c r="Z689" i="18"/>
  <c r="Y689" i="18"/>
  <c r="X689" i="18"/>
  <c r="W689" i="18"/>
  <c r="V689" i="18"/>
  <c r="U689" i="18"/>
  <c r="T689" i="18"/>
  <c r="S689" i="18"/>
  <c r="R689" i="18"/>
  <c r="Q689" i="18"/>
  <c r="P689" i="18"/>
  <c r="O689" i="18"/>
  <c r="N689" i="18"/>
  <c r="M689" i="18"/>
  <c r="L689" i="18"/>
  <c r="K689" i="18"/>
  <c r="J689" i="18"/>
  <c r="I689" i="18"/>
  <c r="H689" i="18"/>
  <c r="G689" i="18"/>
  <c r="F689" i="18"/>
  <c r="E689" i="18"/>
  <c r="D689" i="18"/>
  <c r="B689" i="18"/>
  <c r="AA687" i="18"/>
  <c r="Z687" i="18"/>
  <c r="Y687" i="18"/>
  <c r="X687" i="18"/>
  <c r="W687" i="18"/>
  <c r="V687" i="18"/>
  <c r="U687" i="18"/>
  <c r="T687" i="18"/>
  <c r="S687" i="18"/>
  <c r="R687" i="18"/>
  <c r="Q687" i="18"/>
  <c r="P687" i="18"/>
  <c r="O687" i="18"/>
  <c r="N687" i="18"/>
  <c r="M687" i="18"/>
  <c r="L687" i="18"/>
  <c r="K687" i="18"/>
  <c r="J687" i="18"/>
  <c r="I687" i="18"/>
  <c r="H687" i="18"/>
  <c r="G687" i="18"/>
  <c r="F687" i="18"/>
  <c r="E687" i="18"/>
  <c r="D687" i="18"/>
  <c r="B687" i="18"/>
  <c r="AA685" i="18"/>
  <c r="Z685" i="18"/>
  <c r="Y685" i="18"/>
  <c r="X685" i="18"/>
  <c r="W685" i="18"/>
  <c r="V685" i="18"/>
  <c r="U685" i="18"/>
  <c r="T685" i="18"/>
  <c r="S685" i="18"/>
  <c r="R685" i="18"/>
  <c r="Q685" i="18"/>
  <c r="P685" i="18"/>
  <c r="O685" i="18"/>
  <c r="N685" i="18"/>
  <c r="M685" i="18"/>
  <c r="L685" i="18"/>
  <c r="K685" i="18"/>
  <c r="J685" i="18"/>
  <c r="I685" i="18"/>
  <c r="H685" i="18"/>
  <c r="G685" i="18"/>
  <c r="F685" i="18"/>
  <c r="E685" i="18"/>
  <c r="D685" i="18"/>
  <c r="B685" i="18"/>
  <c r="AA683" i="18"/>
  <c r="Z683" i="18"/>
  <c r="Y683" i="18"/>
  <c r="X683" i="18"/>
  <c r="W683" i="18"/>
  <c r="V683" i="18"/>
  <c r="U683" i="18"/>
  <c r="T683" i="18"/>
  <c r="S683" i="18"/>
  <c r="R683" i="18"/>
  <c r="Q683" i="18"/>
  <c r="P683" i="18"/>
  <c r="O683" i="18"/>
  <c r="N683" i="18"/>
  <c r="M683" i="18"/>
  <c r="L683" i="18"/>
  <c r="K683" i="18"/>
  <c r="J683" i="18"/>
  <c r="I683" i="18"/>
  <c r="H683" i="18"/>
  <c r="G683" i="18"/>
  <c r="F683" i="18"/>
  <c r="E683" i="18"/>
  <c r="D683" i="18"/>
  <c r="B683" i="18"/>
  <c r="AA681" i="18"/>
  <c r="Z681" i="18"/>
  <c r="Y681" i="18"/>
  <c r="X681" i="18"/>
  <c r="W681" i="18"/>
  <c r="V681" i="18"/>
  <c r="U681" i="18"/>
  <c r="T681" i="18"/>
  <c r="S681" i="18"/>
  <c r="R681" i="18"/>
  <c r="Q681" i="18"/>
  <c r="P681" i="18"/>
  <c r="O681" i="18"/>
  <c r="N681" i="18"/>
  <c r="M681" i="18"/>
  <c r="L681" i="18"/>
  <c r="K681" i="18"/>
  <c r="J681" i="18"/>
  <c r="I681" i="18"/>
  <c r="H681" i="18"/>
  <c r="G681" i="18"/>
  <c r="F681" i="18"/>
  <c r="E681" i="18"/>
  <c r="D681" i="18"/>
  <c r="B681" i="18"/>
  <c r="AA679" i="18"/>
  <c r="Z679" i="18"/>
  <c r="Y679" i="18"/>
  <c r="X679" i="18"/>
  <c r="W679" i="18"/>
  <c r="V679" i="18"/>
  <c r="U679" i="18"/>
  <c r="T679" i="18"/>
  <c r="S679" i="18"/>
  <c r="R679" i="18"/>
  <c r="Q679" i="18"/>
  <c r="P679" i="18"/>
  <c r="O679" i="18"/>
  <c r="N679" i="18"/>
  <c r="M679" i="18"/>
  <c r="L679" i="18"/>
  <c r="K679" i="18"/>
  <c r="J679" i="18"/>
  <c r="I679" i="18"/>
  <c r="H679" i="18"/>
  <c r="G679" i="18"/>
  <c r="F679" i="18"/>
  <c r="E679" i="18"/>
  <c r="D679" i="18"/>
  <c r="B679" i="18"/>
  <c r="AA677" i="18"/>
  <c r="Z677" i="18"/>
  <c r="Y677" i="18"/>
  <c r="X677" i="18"/>
  <c r="W677" i="18"/>
  <c r="V677" i="18"/>
  <c r="U677" i="18"/>
  <c r="T677" i="18"/>
  <c r="S677" i="18"/>
  <c r="R677" i="18"/>
  <c r="Q677" i="18"/>
  <c r="P677" i="18"/>
  <c r="O677" i="18"/>
  <c r="N677" i="18"/>
  <c r="M677" i="18"/>
  <c r="L677" i="18"/>
  <c r="K677" i="18"/>
  <c r="J677" i="18"/>
  <c r="I677" i="18"/>
  <c r="H677" i="18"/>
  <c r="G677" i="18"/>
  <c r="F677" i="18"/>
  <c r="E677" i="18"/>
  <c r="D677" i="18"/>
  <c r="B677" i="18"/>
  <c r="AA675" i="18"/>
  <c r="Z675" i="18"/>
  <c r="Y675" i="18"/>
  <c r="X675" i="18"/>
  <c r="W675" i="18"/>
  <c r="V675" i="18"/>
  <c r="U675" i="18"/>
  <c r="T675" i="18"/>
  <c r="S675" i="18"/>
  <c r="R675" i="18"/>
  <c r="Q675" i="18"/>
  <c r="P675" i="18"/>
  <c r="O675" i="18"/>
  <c r="N675" i="18"/>
  <c r="M675" i="18"/>
  <c r="L675" i="18"/>
  <c r="K675" i="18"/>
  <c r="J675" i="18"/>
  <c r="I675" i="18"/>
  <c r="H675" i="18"/>
  <c r="G675" i="18"/>
  <c r="F675" i="18"/>
  <c r="E675" i="18"/>
  <c r="D675" i="18"/>
  <c r="B675" i="18"/>
  <c r="AA673" i="18"/>
  <c r="Z673" i="18"/>
  <c r="Y673" i="18"/>
  <c r="X673" i="18"/>
  <c r="W673" i="18"/>
  <c r="V673" i="18"/>
  <c r="U673" i="18"/>
  <c r="T673" i="18"/>
  <c r="S673" i="18"/>
  <c r="R673" i="18"/>
  <c r="Q673" i="18"/>
  <c r="P673" i="18"/>
  <c r="O673" i="18"/>
  <c r="N673" i="18"/>
  <c r="M673" i="18"/>
  <c r="L673" i="18"/>
  <c r="K673" i="18"/>
  <c r="J673" i="18"/>
  <c r="I673" i="18"/>
  <c r="H673" i="18"/>
  <c r="G673" i="18"/>
  <c r="F673" i="18"/>
  <c r="E673" i="18"/>
  <c r="D673" i="18"/>
  <c r="B673" i="18"/>
  <c r="AA671" i="18"/>
  <c r="Z671" i="18"/>
  <c r="Y671" i="18"/>
  <c r="X671" i="18"/>
  <c r="W671" i="18"/>
  <c r="V671" i="18"/>
  <c r="U671" i="18"/>
  <c r="T671" i="18"/>
  <c r="S671" i="18"/>
  <c r="R671" i="18"/>
  <c r="Q671" i="18"/>
  <c r="P671" i="18"/>
  <c r="O671" i="18"/>
  <c r="N671" i="18"/>
  <c r="M671" i="18"/>
  <c r="L671" i="18"/>
  <c r="K671" i="18"/>
  <c r="J671" i="18"/>
  <c r="I671" i="18"/>
  <c r="H671" i="18"/>
  <c r="G671" i="18"/>
  <c r="F671" i="18"/>
  <c r="E671" i="18"/>
  <c r="D671" i="18"/>
  <c r="B671" i="18"/>
  <c r="AA669" i="18"/>
  <c r="Z669" i="18"/>
  <c r="Y669" i="18"/>
  <c r="X669" i="18"/>
  <c r="W669" i="18"/>
  <c r="V669" i="18"/>
  <c r="U669" i="18"/>
  <c r="T669" i="18"/>
  <c r="S669" i="18"/>
  <c r="R669" i="18"/>
  <c r="Q669" i="18"/>
  <c r="P669" i="18"/>
  <c r="O669" i="18"/>
  <c r="N669" i="18"/>
  <c r="M669" i="18"/>
  <c r="L669" i="18"/>
  <c r="K669" i="18"/>
  <c r="J669" i="18"/>
  <c r="I669" i="18"/>
  <c r="H669" i="18"/>
  <c r="G669" i="18"/>
  <c r="F669" i="18"/>
  <c r="E669" i="18"/>
  <c r="D669" i="18"/>
  <c r="B669" i="18"/>
  <c r="AA667" i="18"/>
  <c r="Z667" i="18"/>
  <c r="Y667" i="18"/>
  <c r="X667" i="18"/>
  <c r="W667" i="18"/>
  <c r="V667" i="18"/>
  <c r="U667" i="18"/>
  <c r="T667" i="18"/>
  <c r="S667" i="18"/>
  <c r="R667" i="18"/>
  <c r="Q667" i="18"/>
  <c r="P667" i="18"/>
  <c r="O667" i="18"/>
  <c r="N667" i="18"/>
  <c r="M667" i="18"/>
  <c r="L667" i="18"/>
  <c r="K667" i="18"/>
  <c r="J667" i="18"/>
  <c r="I667" i="18"/>
  <c r="H667" i="18"/>
  <c r="G667" i="18"/>
  <c r="F667" i="18"/>
  <c r="E667" i="18"/>
  <c r="D667" i="18"/>
  <c r="B667" i="18"/>
  <c r="AA665" i="18"/>
  <c r="Z665" i="18"/>
  <c r="Y665" i="18"/>
  <c r="X665" i="18"/>
  <c r="W665" i="18"/>
  <c r="V665" i="18"/>
  <c r="U665" i="18"/>
  <c r="T665" i="18"/>
  <c r="S665" i="18"/>
  <c r="R665" i="18"/>
  <c r="Q665" i="18"/>
  <c r="P665" i="18"/>
  <c r="O665" i="18"/>
  <c r="N665" i="18"/>
  <c r="M665" i="18"/>
  <c r="L665" i="18"/>
  <c r="K665" i="18"/>
  <c r="J665" i="18"/>
  <c r="I665" i="18"/>
  <c r="H665" i="18"/>
  <c r="G665" i="18"/>
  <c r="F665" i="18"/>
  <c r="E665" i="18"/>
  <c r="D665" i="18"/>
  <c r="B665" i="18"/>
  <c r="AA663" i="18"/>
  <c r="Z663" i="18"/>
  <c r="Y663" i="18"/>
  <c r="X663" i="18"/>
  <c r="W663" i="18"/>
  <c r="V663" i="18"/>
  <c r="U663" i="18"/>
  <c r="T663" i="18"/>
  <c r="S663" i="18"/>
  <c r="R663" i="18"/>
  <c r="Q663" i="18"/>
  <c r="P663" i="18"/>
  <c r="O663" i="18"/>
  <c r="N663" i="18"/>
  <c r="M663" i="18"/>
  <c r="L663" i="18"/>
  <c r="K663" i="18"/>
  <c r="J663" i="18"/>
  <c r="I663" i="18"/>
  <c r="H663" i="18"/>
  <c r="G663" i="18"/>
  <c r="F663" i="18"/>
  <c r="E663" i="18"/>
  <c r="D663" i="18"/>
  <c r="B663" i="18"/>
  <c r="AA661" i="18"/>
  <c r="Z661" i="18"/>
  <c r="Y661" i="18"/>
  <c r="X661" i="18"/>
  <c r="W661" i="18"/>
  <c r="V661" i="18"/>
  <c r="U661" i="18"/>
  <c r="T661" i="18"/>
  <c r="S661" i="18"/>
  <c r="R661" i="18"/>
  <c r="Q661" i="18"/>
  <c r="P661" i="18"/>
  <c r="O661" i="18"/>
  <c r="N661" i="18"/>
  <c r="M661" i="18"/>
  <c r="L661" i="18"/>
  <c r="K661" i="18"/>
  <c r="J661" i="18"/>
  <c r="I661" i="18"/>
  <c r="H661" i="18"/>
  <c r="G661" i="18"/>
  <c r="F661" i="18"/>
  <c r="E661" i="18"/>
  <c r="D661" i="18"/>
  <c r="B661" i="18"/>
  <c r="AA659" i="18"/>
  <c r="Z659" i="18"/>
  <c r="Y659" i="18"/>
  <c r="X659" i="18"/>
  <c r="W659" i="18"/>
  <c r="V659" i="18"/>
  <c r="U659" i="18"/>
  <c r="T659" i="18"/>
  <c r="S659" i="18"/>
  <c r="R659" i="18"/>
  <c r="Q659" i="18"/>
  <c r="P659" i="18"/>
  <c r="O659" i="18"/>
  <c r="N659" i="18"/>
  <c r="M659" i="18"/>
  <c r="L659" i="18"/>
  <c r="K659" i="18"/>
  <c r="J659" i="18"/>
  <c r="I659" i="18"/>
  <c r="H659" i="18"/>
  <c r="G659" i="18"/>
  <c r="F659" i="18"/>
  <c r="E659" i="18"/>
  <c r="D659" i="18"/>
  <c r="B659" i="18"/>
  <c r="AA657" i="18"/>
  <c r="Z657" i="18"/>
  <c r="Y657" i="18"/>
  <c r="X657" i="18"/>
  <c r="W657" i="18"/>
  <c r="V657" i="18"/>
  <c r="U657" i="18"/>
  <c r="T657" i="18"/>
  <c r="S657" i="18"/>
  <c r="R657" i="18"/>
  <c r="Q657" i="18"/>
  <c r="P657" i="18"/>
  <c r="O657" i="18"/>
  <c r="N657" i="18"/>
  <c r="M657" i="18"/>
  <c r="L657" i="18"/>
  <c r="K657" i="18"/>
  <c r="J657" i="18"/>
  <c r="I657" i="18"/>
  <c r="H657" i="18"/>
  <c r="G657" i="18"/>
  <c r="F657" i="18"/>
  <c r="E657" i="18"/>
  <c r="D657" i="18"/>
  <c r="B657" i="18"/>
  <c r="AA655" i="18"/>
  <c r="Z655" i="18"/>
  <c r="Y655" i="18"/>
  <c r="X655" i="18"/>
  <c r="W655" i="18"/>
  <c r="V655" i="18"/>
  <c r="U655" i="18"/>
  <c r="T655" i="18"/>
  <c r="S655" i="18"/>
  <c r="R655" i="18"/>
  <c r="Q655" i="18"/>
  <c r="P655" i="18"/>
  <c r="O655" i="18"/>
  <c r="N655" i="18"/>
  <c r="M655" i="18"/>
  <c r="L655" i="18"/>
  <c r="K655" i="18"/>
  <c r="J655" i="18"/>
  <c r="I655" i="18"/>
  <c r="H655" i="18"/>
  <c r="G655" i="18"/>
  <c r="F655" i="18"/>
  <c r="E655" i="18"/>
  <c r="D655" i="18"/>
  <c r="B655" i="18"/>
  <c r="AA653" i="18"/>
  <c r="Z653" i="18"/>
  <c r="Y653" i="18"/>
  <c r="X653" i="18"/>
  <c r="W653" i="18"/>
  <c r="V653" i="18"/>
  <c r="U653" i="18"/>
  <c r="T653" i="18"/>
  <c r="S653" i="18"/>
  <c r="R653" i="18"/>
  <c r="Q653" i="18"/>
  <c r="P653" i="18"/>
  <c r="O653" i="18"/>
  <c r="N653" i="18"/>
  <c r="M653" i="18"/>
  <c r="L653" i="18"/>
  <c r="K653" i="18"/>
  <c r="J653" i="18"/>
  <c r="I653" i="18"/>
  <c r="H653" i="18"/>
  <c r="G653" i="18"/>
  <c r="F653" i="18"/>
  <c r="E653" i="18"/>
  <c r="D653" i="18"/>
  <c r="B653" i="18"/>
  <c r="AA651" i="18"/>
  <c r="Z651" i="18"/>
  <c r="Y651" i="18"/>
  <c r="X651" i="18"/>
  <c r="W651" i="18"/>
  <c r="V651" i="18"/>
  <c r="U651" i="18"/>
  <c r="T651" i="18"/>
  <c r="S651" i="18"/>
  <c r="R651" i="18"/>
  <c r="Q651" i="18"/>
  <c r="P651" i="18"/>
  <c r="O651" i="18"/>
  <c r="N651" i="18"/>
  <c r="M651" i="18"/>
  <c r="L651" i="18"/>
  <c r="K651" i="18"/>
  <c r="J651" i="18"/>
  <c r="I651" i="18"/>
  <c r="H651" i="18"/>
  <c r="G651" i="18"/>
  <c r="F651" i="18"/>
  <c r="E651" i="18"/>
  <c r="D651" i="18"/>
  <c r="B651" i="18"/>
  <c r="AA649" i="18"/>
  <c r="Z649" i="18"/>
  <c r="Y649" i="18"/>
  <c r="X649" i="18"/>
  <c r="W649" i="18"/>
  <c r="V649" i="18"/>
  <c r="U649" i="18"/>
  <c r="T649" i="18"/>
  <c r="S649" i="18"/>
  <c r="R649" i="18"/>
  <c r="Q649" i="18"/>
  <c r="P649" i="18"/>
  <c r="O649" i="18"/>
  <c r="N649" i="18"/>
  <c r="M649" i="18"/>
  <c r="L649" i="18"/>
  <c r="K649" i="18"/>
  <c r="J649" i="18"/>
  <c r="I649" i="18"/>
  <c r="H649" i="18"/>
  <c r="G649" i="18"/>
  <c r="F649" i="18"/>
  <c r="E649" i="18"/>
  <c r="D649" i="18"/>
  <c r="B649" i="18"/>
  <c r="AA647" i="18"/>
  <c r="Z647" i="18"/>
  <c r="Y647" i="18"/>
  <c r="X647" i="18"/>
  <c r="W647" i="18"/>
  <c r="V647" i="18"/>
  <c r="U647" i="18"/>
  <c r="T647" i="18"/>
  <c r="S647" i="18"/>
  <c r="R647" i="18"/>
  <c r="Q647" i="18"/>
  <c r="P647" i="18"/>
  <c r="O647" i="18"/>
  <c r="N647" i="18"/>
  <c r="M647" i="18"/>
  <c r="L647" i="18"/>
  <c r="K647" i="18"/>
  <c r="J647" i="18"/>
  <c r="I647" i="18"/>
  <c r="H647" i="18"/>
  <c r="G647" i="18"/>
  <c r="F647" i="18"/>
  <c r="E647" i="18"/>
  <c r="D647" i="18"/>
  <c r="B647" i="18"/>
  <c r="AA645" i="18"/>
  <c r="Z645" i="18"/>
  <c r="Y645" i="18"/>
  <c r="X645" i="18"/>
  <c r="W645" i="18"/>
  <c r="V645" i="18"/>
  <c r="U645" i="18"/>
  <c r="T645" i="18"/>
  <c r="S645" i="18"/>
  <c r="R645" i="18"/>
  <c r="Q645" i="18"/>
  <c r="P645" i="18"/>
  <c r="O645" i="18"/>
  <c r="N645" i="18"/>
  <c r="M645" i="18"/>
  <c r="L645" i="18"/>
  <c r="K645" i="18"/>
  <c r="J645" i="18"/>
  <c r="I645" i="18"/>
  <c r="H645" i="18"/>
  <c r="G645" i="18"/>
  <c r="F645" i="18"/>
  <c r="E645" i="18"/>
  <c r="D645" i="18"/>
  <c r="B645" i="18"/>
  <c r="AA643" i="18"/>
  <c r="Z643" i="18"/>
  <c r="Y643" i="18"/>
  <c r="X643" i="18"/>
  <c r="W643" i="18"/>
  <c r="V643" i="18"/>
  <c r="U643" i="18"/>
  <c r="T643" i="18"/>
  <c r="S643" i="18"/>
  <c r="R643" i="18"/>
  <c r="Q643" i="18"/>
  <c r="P643" i="18"/>
  <c r="O643" i="18"/>
  <c r="N643" i="18"/>
  <c r="M643" i="18"/>
  <c r="L643" i="18"/>
  <c r="K643" i="18"/>
  <c r="J643" i="18"/>
  <c r="I643" i="18"/>
  <c r="H643" i="18"/>
  <c r="G643" i="18"/>
  <c r="F643" i="18"/>
  <c r="E643" i="18"/>
  <c r="D643" i="18"/>
  <c r="B643" i="18"/>
  <c r="B634" i="18"/>
  <c r="B629" i="18"/>
  <c r="B624" i="18"/>
  <c r="B619" i="18"/>
  <c r="B614" i="18"/>
  <c r="B609" i="18"/>
  <c r="B604" i="18"/>
  <c r="B599" i="18"/>
  <c r="B594" i="18"/>
  <c r="B589" i="18"/>
  <c r="B584" i="18"/>
  <c r="B579" i="18"/>
  <c r="B574" i="18"/>
  <c r="B569" i="18"/>
  <c r="B564" i="18"/>
  <c r="B559" i="18"/>
  <c r="B554" i="18"/>
  <c r="B549" i="18"/>
  <c r="B544" i="18"/>
  <c r="B539" i="18"/>
  <c r="B534" i="18"/>
  <c r="Z531" i="18"/>
  <c r="B529" i="18"/>
  <c r="B524" i="18"/>
  <c r="B519" i="18"/>
  <c r="B514" i="18"/>
  <c r="V511" i="18"/>
  <c r="D511" i="18"/>
  <c r="B509" i="18"/>
  <c r="B504" i="18"/>
  <c r="W501" i="18"/>
  <c r="N501" i="18"/>
  <c r="B499" i="18"/>
  <c r="F496" i="18"/>
  <c r="B494" i="18"/>
  <c r="O491" i="18"/>
  <c r="M491" i="18"/>
  <c r="B489" i="18"/>
  <c r="Z486" i="18"/>
  <c r="N486" i="18"/>
  <c r="L486" i="18"/>
  <c r="E546" i="18"/>
  <c r="B484" i="18"/>
  <c r="B475" i="18"/>
  <c r="B470" i="18"/>
  <c r="B465" i="18"/>
  <c r="B460" i="18"/>
  <c r="B455" i="18"/>
  <c r="B450" i="18"/>
  <c r="L447" i="18"/>
  <c r="B445" i="18"/>
  <c r="B440" i="18"/>
  <c r="B435" i="18"/>
  <c r="B430" i="18"/>
  <c r="B425" i="18"/>
  <c r="B420" i="18"/>
  <c r="B415" i="18"/>
  <c r="B410" i="18"/>
  <c r="B405" i="18"/>
  <c r="B400" i="18"/>
  <c r="B395" i="18"/>
  <c r="B390" i="18"/>
  <c r="B385" i="18"/>
  <c r="B380" i="18"/>
  <c r="B375" i="18"/>
  <c r="B370" i="18"/>
  <c r="B365" i="18"/>
  <c r="B360" i="18"/>
  <c r="K357" i="18"/>
  <c r="B355" i="18"/>
  <c r="B350" i="18"/>
  <c r="B345" i="18"/>
  <c r="U342" i="18"/>
  <c r="L342" i="18"/>
  <c r="B340" i="18"/>
  <c r="F337" i="18"/>
  <c r="B335" i="18"/>
  <c r="B330" i="18"/>
  <c r="X327" i="18"/>
  <c r="P327" i="18"/>
  <c r="Y427" i="18"/>
  <c r="B325" i="18"/>
  <c r="B316" i="18"/>
  <c r="B311" i="18"/>
  <c r="B306" i="18"/>
  <c r="B301" i="18"/>
  <c r="B296" i="18"/>
  <c r="B291" i="18"/>
  <c r="B286" i="18"/>
  <c r="B281" i="18"/>
  <c r="B276" i="18"/>
  <c r="B271" i="18"/>
  <c r="B266" i="18"/>
  <c r="B261" i="18"/>
  <c r="B256" i="18"/>
  <c r="B251" i="18"/>
  <c r="B246" i="18"/>
  <c r="B241" i="18"/>
  <c r="B236" i="18"/>
  <c r="B231" i="18"/>
  <c r="B226" i="18"/>
  <c r="B221" i="18"/>
  <c r="B216" i="18"/>
  <c r="B211" i="18"/>
  <c r="B206" i="18"/>
  <c r="X203" i="18"/>
  <c r="B201" i="18"/>
  <c r="B196" i="18"/>
  <c r="B191" i="18"/>
  <c r="B186" i="18"/>
  <c r="B181" i="18"/>
  <c r="W178" i="18"/>
  <c r="B176" i="18"/>
  <c r="B171" i="18"/>
  <c r="B166" i="18"/>
  <c r="B157" i="18"/>
  <c r="B152" i="18"/>
  <c r="B147" i="18"/>
  <c r="B142" i="18"/>
  <c r="B137" i="18"/>
  <c r="B132" i="18"/>
  <c r="Z131" i="18"/>
  <c r="B127" i="18"/>
  <c r="B122" i="18"/>
  <c r="B117" i="18"/>
  <c r="B112" i="18"/>
  <c r="B107" i="18"/>
  <c r="B102" i="18"/>
  <c r="B97" i="18"/>
  <c r="B92" i="18"/>
  <c r="B87" i="18"/>
  <c r="B82" i="18"/>
  <c r="B77" i="18"/>
  <c r="N74" i="18"/>
  <c r="B72" i="18"/>
  <c r="B67" i="18"/>
  <c r="B62" i="18"/>
  <c r="Q59" i="18"/>
  <c r="B57" i="18"/>
  <c r="I56" i="18"/>
  <c r="F56" i="18"/>
  <c r="B52" i="18"/>
  <c r="M51" i="18"/>
  <c r="S49" i="18"/>
  <c r="B47" i="18"/>
  <c r="Q46" i="18"/>
  <c r="P46" i="18"/>
  <c r="B42" i="18"/>
  <c r="O41" i="18"/>
  <c r="M41" i="18"/>
  <c r="F41" i="18"/>
  <c r="B37" i="18"/>
  <c r="V36" i="18"/>
  <c r="T36" i="18"/>
  <c r="R34" i="18"/>
  <c r="B32" i="18"/>
  <c r="U31" i="18"/>
  <c r="O31" i="18"/>
  <c r="N31" i="18"/>
  <c r="P29" i="18"/>
  <c r="B27" i="18"/>
  <c r="AA26" i="18"/>
  <c r="U26" i="18"/>
  <c r="T26" i="18"/>
  <c r="E26" i="18"/>
  <c r="V24" i="18"/>
  <c r="B22" i="18"/>
  <c r="AA21" i="18"/>
  <c r="Y21" i="18"/>
  <c r="S21" i="18"/>
  <c r="R21" i="18"/>
  <c r="Q21" i="18"/>
  <c r="K21" i="18"/>
  <c r="J21" i="18"/>
  <c r="J17" i="18" s="1"/>
  <c r="G21" i="18"/>
  <c r="X19" i="18"/>
  <c r="Q19" i="18"/>
  <c r="J19" i="18"/>
  <c r="B17" i="18"/>
  <c r="W16" i="18"/>
  <c r="V16" i="18"/>
  <c r="T16" i="18"/>
  <c r="P16" i="18"/>
  <c r="N16" i="18"/>
  <c r="M16" i="18"/>
  <c r="H16" i="18"/>
  <c r="G16" i="18"/>
  <c r="F16" i="18"/>
  <c r="W14" i="18"/>
  <c r="P14" i="18"/>
  <c r="H14" i="18"/>
  <c r="H12" i="18" s="1"/>
  <c r="B12" i="18"/>
  <c r="AA11" i="18"/>
  <c r="W11" i="18"/>
  <c r="U11" i="18"/>
  <c r="T11" i="18"/>
  <c r="O11" i="18"/>
  <c r="N11" i="18"/>
  <c r="M11" i="18"/>
  <c r="H11" i="18"/>
  <c r="G11" i="18"/>
  <c r="F11" i="18"/>
  <c r="V245" i="18"/>
  <c r="X9" i="18"/>
  <c r="Q9" i="18"/>
  <c r="I9" i="18"/>
  <c r="D7" i="18"/>
  <c r="B7" i="18"/>
  <c r="B759" i="17"/>
  <c r="D781" i="17"/>
  <c r="AA769" i="17"/>
  <c r="Z769" i="17"/>
  <c r="Y769" i="17"/>
  <c r="X769" i="17"/>
  <c r="W769" i="17"/>
  <c r="V769" i="17"/>
  <c r="U769" i="17"/>
  <c r="T769" i="17"/>
  <c r="S769" i="17"/>
  <c r="R769" i="17"/>
  <c r="Q769" i="17"/>
  <c r="P769" i="17"/>
  <c r="O769" i="17"/>
  <c r="N769" i="17"/>
  <c r="M769" i="17"/>
  <c r="L769" i="17"/>
  <c r="K769" i="17"/>
  <c r="J769" i="17"/>
  <c r="I769" i="17"/>
  <c r="H769" i="17"/>
  <c r="G769" i="17"/>
  <c r="F769" i="17"/>
  <c r="E769" i="17"/>
  <c r="D769" i="17"/>
  <c r="B769" i="17"/>
  <c r="AA767" i="17"/>
  <c r="Z767" i="17"/>
  <c r="Y767" i="17"/>
  <c r="X767" i="17"/>
  <c r="W767" i="17"/>
  <c r="V767" i="17"/>
  <c r="U767" i="17"/>
  <c r="T767" i="17"/>
  <c r="S767" i="17"/>
  <c r="R767" i="17"/>
  <c r="Q767" i="17"/>
  <c r="P767" i="17"/>
  <c r="O767" i="17"/>
  <c r="N767" i="17"/>
  <c r="M767" i="17"/>
  <c r="L767" i="17"/>
  <c r="K767" i="17"/>
  <c r="J767" i="17"/>
  <c r="I767" i="17"/>
  <c r="H767" i="17"/>
  <c r="G767" i="17"/>
  <c r="F767" i="17"/>
  <c r="E767" i="17"/>
  <c r="D767" i="17"/>
  <c r="B767" i="17"/>
  <c r="AA765" i="17"/>
  <c r="Z765" i="17"/>
  <c r="Y765" i="17"/>
  <c r="X765" i="17"/>
  <c r="W765" i="17"/>
  <c r="V765" i="17"/>
  <c r="U765" i="17"/>
  <c r="T765" i="17"/>
  <c r="S765" i="17"/>
  <c r="R765" i="17"/>
  <c r="Q765" i="17"/>
  <c r="P765" i="17"/>
  <c r="O765" i="17"/>
  <c r="N765" i="17"/>
  <c r="M765" i="17"/>
  <c r="L765" i="17"/>
  <c r="K765" i="17"/>
  <c r="J765" i="17"/>
  <c r="I765" i="17"/>
  <c r="H765" i="17"/>
  <c r="G765" i="17"/>
  <c r="F765" i="17"/>
  <c r="E765" i="17"/>
  <c r="D765" i="17"/>
  <c r="B765" i="17"/>
  <c r="AA763" i="17"/>
  <c r="Z763" i="17"/>
  <c r="Y763" i="17"/>
  <c r="X763" i="17"/>
  <c r="W763" i="17"/>
  <c r="V763" i="17"/>
  <c r="U763" i="17"/>
  <c r="T763" i="17"/>
  <c r="S763" i="17"/>
  <c r="R763" i="17"/>
  <c r="Q763" i="17"/>
  <c r="P763" i="17"/>
  <c r="O763" i="17"/>
  <c r="N763" i="17"/>
  <c r="M763" i="17"/>
  <c r="L763" i="17"/>
  <c r="K763" i="17"/>
  <c r="J763" i="17"/>
  <c r="I763" i="17"/>
  <c r="H763" i="17"/>
  <c r="G763" i="17"/>
  <c r="F763" i="17"/>
  <c r="E763" i="17"/>
  <c r="D763" i="17"/>
  <c r="B763" i="17"/>
  <c r="AA761" i="17"/>
  <c r="Z761" i="17"/>
  <c r="Y761" i="17"/>
  <c r="X761" i="17"/>
  <c r="W761" i="17"/>
  <c r="V761" i="17"/>
  <c r="U761" i="17"/>
  <c r="T761" i="17"/>
  <c r="S761" i="17"/>
  <c r="R761" i="17"/>
  <c r="Q761" i="17"/>
  <c r="P761" i="17"/>
  <c r="O761" i="17"/>
  <c r="N761" i="17"/>
  <c r="M761" i="17"/>
  <c r="L761" i="17"/>
  <c r="K761" i="17"/>
  <c r="J761" i="17"/>
  <c r="I761" i="17"/>
  <c r="H761" i="17"/>
  <c r="G761" i="17"/>
  <c r="F761" i="17"/>
  <c r="E761" i="17"/>
  <c r="D761" i="17"/>
  <c r="B761" i="17"/>
  <c r="AA759" i="17"/>
  <c r="Z759" i="17"/>
  <c r="Y759" i="17"/>
  <c r="X759" i="17"/>
  <c r="W759" i="17"/>
  <c r="V759" i="17"/>
  <c r="U759" i="17"/>
  <c r="T759" i="17"/>
  <c r="S759" i="17"/>
  <c r="R759" i="17"/>
  <c r="Q759" i="17"/>
  <c r="P759" i="17"/>
  <c r="O759" i="17"/>
  <c r="N759" i="17"/>
  <c r="M759" i="17"/>
  <c r="L759" i="17"/>
  <c r="K759" i="17"/>
  <c r="J759" i="17"/>
  <c r="I759" i="17"/>
  <c r="H759" i="17"/>
  <c r="G759" i="17"/>
  <c r="F759" i="17"/>
  <c r="E759" i="17"/>
  <c r="D759" i="17"/>
  <c r="AA757" i="17"/>
  <c r="Z757" i="17"/>
  <c r="Y757" i="17"/>
  <c r="X757" i="17"/>
  <c r="W757" i="17"/>
  <c r="V757" i="17"/>
  <c r="U757" i="17"/>
  <c r="T757" i="17"/>
  <c r="S757" i="17"/>
  <c r="R757" i="17"/>
  <c r="Q757" i="17"/>
  <c r="P757" i="17"/>
  <c r="O757" i="17"/>
  <c r="N757" i="17"/>
  <c r="M757" i="17"/>
  <c r="L757" i="17"/>
  <c r="K757" i="17"/>
  <c r="J757" i="17"/>
  <c r="I757" i="17"/>
  <c r="H757" i="17"/>
  <c r="G757" i="17"/>
  <c r="F757" i="17"/>
  <c r="E757" i="17"/>
  <c r="D757" i="17"/>
  <c r="B757" i="17"/>
  <c r="AA755" i="17"/>
  <c r="Z755" i="17"/>
  <c r="Y755" i="17"/>
  <c r="X755" i="17"/>
  <c r="W755" i="17"/>
  <c r="V755" i="17"/>
  <c r="U755" i="17"/>
  <c r="T755" i="17"/>
  <c r="S755" i="17"/>
  <c r="R755" i="17"/>
  <c r="Q755" i="17"/>
  <c r="P755" i="17"/>
  <c r="O755" i="17"/>
  <c r="N755" i="17"/>
  <c r="M755" i="17"/>
  <c r="L755" i="17"/>
  <c r="K755" i="17"/>
  <c r="J755" i="17"/>
  <c r="I755" i="17"/>
  <c r="H755" i="17"/>
  <c r="G755" i="17"/>
  <c r="F755" i="17"/>
  <c r="E755" i="17"/>
  <c r="D755" i="17"/>
  <c r="B755" i="17"/>
  <c r="AA753" i="17"/>
  <c r="Z753" i="17"/>
  <c r="Y753" i="17"/>
  <c r="X753" i="17"/>
  <c r="W753" i="17"/>
  <c r="V753" i="17"/>
  <c r="U753" i="17"/>
  <c r="T753" i="17"/>
  <c r="S753" i="17"/>
  <c r="R753" i="17"/>
  <c r="Q753" i="17"/>
  <c r="P753" i="17"/>
  <c r="O753" i="17"/>
  <c r="N753" i="17"/>
  <c r="M753" i="17"/>
  <c r="L753" i="17"/>
  <c r="K753" i="17"/>
  <c r="J753" i="17"/>
  <c r="I753" i="17"/>
  <c r="H753" i="17"/>
  <c r="G753" i="17"/>
  <c r="F753" i="17"/>
  <c r="E753" i="17"/>
  <c r="D753" i="17"/>
  <c r="B753" i="17"/>
  <c r="AA751" i="17"/>
  <c r="Z751" i="17"/>
  <c r="Y751" i="17"/>
  <c r="X751" i="17"/>
  <c r="W751" i="17"/>
  <c r="V751" i="17"/>
  <c r="U751" i="17"/>
  <c r="T751" i="17"/>
  <c r="S751" i="17"/>
  <c r="R751" i="17"/>
  <c r="Q751" i="17"/>
  <c r="P751" i="17"/>
  <c r="O751" i="17"/>
  <c r="N751" i="17"/>
  <c r="M751" i="17"/>
  <c r="L751" i="17"/>
  <c r="K751" i="17"/>
  <c r="J751" i="17"/>
  <c r="I751" i="17"/>
  <c r="H751" i="17"/>
  <c r="G751" i="17"/>
  <c r="F751" i="17"/>
  <c r="E751" i="17"/>
  <c r="D751" i="17"/>
  <c r="B751" i="17"/>
  <c r="AA749" i="17"/>
  <c r="Z749" i="17"/>
  <c r="Y749" i="17"/>
  <c r="X749" i="17"/>
  <c r="W749" i="17"/>
  <c r="V749" i="17"/>
  <c r="U749" i="17"/>
  <c r="T749" i="17"/>
  <c r="S749" i="17"/>
  <c r="R749" i="17"/>
  <c r="Q749" i="17"/>
  <c r="P749" i="17"/>
  <c r="O749" i="17"/>
  <c r="N749" i="17"/>
  <c r="M749" i="17"/>
  <c r="L749" i="17"/>
  <c r="K749" i="17"/>
  <c r="J749" i="17"/>
  <c r="I749" i="17"/>
  <c r="H749" i="17"/>
  <c r="G749" i="17"/>
  <c r="F749" i="17"/>
  <c r="E749" i="17"/>
  <c r="D749" i="17"/>
  <c r="B749" i="17"/>
  <c r="AA747" i="17"/>
  <c r="Z747" i="17"/>
  <c r="Y747" i="17"/>
  <c r="X747" i="17"/>
  <c r="W747" i="17"/>
  <c r="V747" i="17"/>
  <c r="U747" i="17"/>
  <c r="T747" i="17"/>
  <c r="S747" i="17"/>
  <c r="R747" i="17"/>
  <c r="Q747" i="17"/>
  <c r="P747" i="17"/>
  <c r="O747" i="17"/>
  <c r="N747" i="17"/>
  <c r="M747" i="17"/>
  <c r="L747" i="17"/>
  <c r="K747" i="17"/>
  <c r="J747" i="17"/>
  <c r="I747" i="17"/>
  <c r="H747" i="17"/>
  <c r="G747" i="17"/>
  <c r="F747" i="17"/>
  <c r="E747" i="17"/>
  <c r="D747" i="17"/>
  <c r="B747" i="17"/>
  <c r="AA745" i="17"/>
  <c r="Z745" i="17"/>
  <c r="Y745" i="17"/>
  <c r="X745" i="17"/>
  <c r="W745" i="17"/>
  <c r="V745" i="17"/>
  <c r="U745" i="17"/>
  <c r="T745" i="17"/>
  <c r="S745" i="17"/>
  <c r="R745" i="17"/>
  <c r="Q745" i="17"/>
  <c r="P745" i="17"/>
  <c r="O745" i="17"/>
  <c r="N745" i="17"/>
  <c r="M745" i="17"/>
  <c r="L745" i="17"/>
  <c r="K745" i="17"/>
  <c r="J745" i="17"/>
  <c r="I745" i="17"/>
  <c r="H745" i="17"/>
  <c r="G745" i="17"/>
  <c r="F745" i="17"/>
  <c r="E745" i="17"/>
  <c r="D745" i="17"/>
  <c r="B745" i="17"/>
  <c r="AA743" i="17"/>
  <c r="Z743" i="17"/>
  <c r="Y743" i="17"/>
  <c r="X743" i="17"/>
  <c r="W743" i="17"/>
  <c r="V743" i="17"/>
  <c r="U743" i="17"/>
  <c r="T743" i="17"/>
  <c r="S743" i="17"/>
  <c r="R743" i="17"/>
  <c r="Q743" i="17"/>
  <c r="P743" i="17"/>
  <c r="O743" i="17"/>
  <c r="N743" i="17"/>
  <c r="M743" i="17"/>
  <c r="L743" i="17"/>
  <c r="K743" i="17"/>
  <c r="J743" i="17"/>
  <c r="I743" i="17"/>
  <c r="H743" i="17"/>
  <c r="G743" i="17"/>
  <c r="F743" i="17"/>
  <c r="E743" i="17"/>
  <c r="D743" i="17"/>
  <c r="B743" i="17"/>
  <c r="AA741" i="17"/>
  <c r="Z741" i="17"/>
  <c r="Y741" i="17"/>
  <c r="X741" i="17"/>
  <c r="W741" i="17"/>
  <c r="V741" i="17"/>
  <c r="U741" i="17"/>
  <c r="T741" i="17"/>
  <c r="S741" i="17"/>
  <c r="R741" i="17"/>
  <c r="Q741" i="17"/>
  <c r="P741" i="17"/>
  <c r="O741" i="17"/>
  <c r="N741" i="17"/>
  <c r="M741" i="17"/>
  <c r="L741" i="17"/>
  <c r="K741" i="17"/>
  <c r="J741" i="17"/>
  <c r="I741" i="17"/>
  <c r="H741" i="17"/>
  <c r="G741" i="17"/>
  <c r="F741" i="17"/>
  <c r="E741" i="17"/>
  <c r="D741" i="17"/>
  <c r="B741" i="17"/>
  <c r="AA739" i="17"/>
  <c r="Z739" i="17"/>
  <c r="Y739" i="17"/>
  <c r="X739" i="17"/>
  <c r="W739" i="17"/>
  <c r="V739" i="17"/>
  <c r="U739" i="17"/>
  <c r="T739" i="17"/>
  <c r="S739" i="17"/>
  <c r="R739" i="17"/>
  <c r="Q739" i="17"/>
  <c r="P739" i="17"/>
  <c r="O739" i="17"/>
  <c r="N739" i="17"/>
  <c r="M739" i="17"/>
  <c r="L739" i="17"/>
  <c r="K739" i="17"/>
  <c r="J739" i="17"/>
  <c r="I739" i="17"/>
  <c r="H739" i="17"/>
  <c r="G739" i="17"/>
  <c r="F739" i="17"/>
  <c r="E739" i="17"/>
  <c r="D739" i="17"/>
  <c r="B739" i="17"/>
  <c r="AA737" i="17"/>
  <c r="Z737" i="17"/>
  <c r="Y737" i="17"/>
  <c r="X737" i="17"/>
  <c r="W737" i="17"/>
  <c r="V737" i="17"/>
  <c r="U737" i="17"/>
  <c r="T737" i="17"/>
  <c r="S737" i="17"/>
  <c r="R737" i="17"/>
  <c r="Q737" i="17"/>
  <c r="P737" i="17"/>
  <c r="O737" i="17"/>
  <c r="N737" i="17"/>
  <c r="M737" i="17"/>
  <c r="L737" i="17"/>
  <c r="K737" i="17"/>
  <c r="J737" i="17"/>
  <c r="I737" i="17"/>
  <c r="H737" i="17"/>
  <c r="G737" i="17"/>
  <c r="F737" i="17"/>
  <c r="E737" i="17"/>
  <c r="D737" i="17"/>
  <c r="B737" i="17"/>
  <c r="AA735" i="17"/>
  <c r="Z735" i="17"/>
  <c r="Y735" i="17"/>
  <c r="X735" i="17"/>
  <c r="W735" i="17"/>
  <c r="V735" i="17"/>
  <c r="U735" i="17"/>
  <c r="T735" i="17"/>
  <c r="S735" i="17"/>
  <c r="R735" i="17"/>
  <c r="Q735" i="17"/>
  <c r="P735" i="17"/>
  <c r="O735" i="17"/>
  <c r="N735" i="17"/>
  <c r="M735" i="17"/>
  <c r="L735" i="17"/>
  <c r="K735" i="17"/>
  <c r="J735" i="17"/>
  <c r="I735" i="17"/>
  <c r="H735" i="17"/>
  <c r="G735" i="17"/>
  <c r="F735" i="17"/>
  <c r="E735" i="17"/>
  <c r="D735" i="17"/>
  <c r="B735" i="17"/>
  <c r="AA733" i="17"/>
  <c r="Z733" i="17"/>
  <c r="Y733" i="17"/>
  <c r="X733" i="17"/>
  <c r="W733" i="17"/>
  <c r="V733" i="17"/>
  <c r="U733" i="17"/>
  <c r="T733" i="17"/>
  <c r="S733" i="17"/>
  <c r="R733" i="17"/>
  <c r="Q733" i="17"/>
  <c r="P733" i="17"/>
  <c r="O733" i="17"/>
  <c r="N733" i="17"/>
  <c r="M733" i="17"/>
  <c r="L733" i="17"/>
  <c r="K733" i="17"/>
  <c r="J733" i="17"/>
  <c r="I733" i="17"/>
  <c r="H733" i="17"/>
  <c r="G733" i="17"/>
  <c r="F733" i="17"/>
  <c r="E733" i="17"/>
  <c r="D733" i="17"/>
  <c r="B733" i="17"/>
  <c r="AA731" i="17"/>
  <c r="Z731" i="17"/>
  <c r="Y731" i="17"/>
  <c r="X731" i="17"/>
  <c r="W731" i="17"/>
  <c r="V731" i="17"/>
  <c r="U731" i="17"/>
  <c r="T731" i="17"/>
  <c r="S731" i="17"/>
  <c r="R731" i="17"/>
  <c r="Q731" i="17"/>
  <c r="P731" i="17"/>
  <c r="O731" i="17"/>
  <c r="N731" i="17"/>
  <c r="M731" i="17"/>
  <c r="L731" i="17"/>
  <c r="K731" i="17"/>
  <c r="J731" i="17"/>
  <c r="I731" i="17"/>
  <c r="H731" i="17"/>
  <c r="G731" i="17"/>
  <c r="F731" i="17"/>
  <c r="E731" i="17"/>
  <c r="D731" i="17"/>
  <c r="B731" i="17"/>
  <c r="AA729" i="17"/>
  <c r="Z729" i="17"/>
  <c r="Y729" i="17"/>
  <c r="X729" i="17"/>
  <c r="W729" i="17"/>
  <c r="V729" i="17"/>
  <c r="U729" i="17"/>
  <c r="T729" i="17"/>
  <c r="S729" i="17"/>
  <c r="R729" i="17"/>
  <c r="Q729" i="17"/>
  <c r="P729" i="17"/>
  <c r="O729" i="17"/>
  <c r="N729" i="17"/>
  <c r="M729" i="17"/>
  <c r="L729" i="17"/>
  <c r="K729" i="17"/>
  <c r="J729" i="17"/>
  <c r="I729" i="17"/>
  <c r="H729" i="17"/>
  <c r="G729" i="17"/>
  <c r="F729" i="17"/>
  <c r="E729" i="17"/>
  <c r="D729" i="17"/>
  <c r="B729" i="17"/>
  <c r="AA727" i="17"/>
  <c r="Z727" i="17"/>
  <c r="Y727" i="17"/>
  <c r="X727" i="17"/>
  <c r="W727" i="17"/>
  <c r="V727" i="17"/>
  <c r="U727" i="17"/>
  <c r="T727" i="17"/>
  <c r="S727" i="17"/>
  <c r="R727" i="17"/>
  <c r="Q727" i="17"/>
  <c r="P727" i="17"/>
  <c r="O727" i="17"/>
  <c r="N727" i="17"/>
  <c r="M727" i="17"/>
  <c r="L727" i="17"/>
  <c r="K727" i="17"/>
  <c r="J727" i="17"/>
  <c r="I727" i="17"/>
  <c r="H727" i="17"/>
  <c r="G727" i="17"/>
  <c r="F727" i="17"/>
  <c r="E727" i="17"/>
  <c r="D727" i="17"/>
  <c r="B727" i="17"/>
  <c r="AA725" i="17"/>
  <c r="Z725" i="17"/>
  <c r="Y725" i="17"/>
  <c r="X725" i="17"/>
  <c r="W725" i="17"/>
  <c r="V725" i="17"/>
  <c r="U725" i="17"/>
  <c r="T725" i="17"/>
  <c r="S725" i="17"/>
  <c r="R725" i="17"/>
  <c r="Q725" i="17"/>
  <c r="P725" i="17"/>
  <c r="O725" i="17"/>
  <c r="N725" i="17"/>
  <c r="M725" i="17"/>
  <c r="L725" i="17"/>
  <c r="K725" i="17"/>
  <c r="J725" i="17"/>
  <c r="I725" i="17"/>
  <c r="H725" i="17"/>
  <c r="G725" i="17"/>
  <c r="F725" i="17"/>
  <c r="E725" i="17"/>
  <c r="D725" i="17"/>
  <c r="B725" i="17"/>
  <c r="AA723" i="17"/>
  <c r="Z723" i="17"/>
  <c r="Y723" i="17"/>
  <c r="X723" i="17"/>
  <c r="W723" i="17"/>
  <c r="V723" i="17"/>
  <c r="U723" i="17"/>
  <c r="T723" i="17"/>
  <c r="S723" i="17"/>
  <c r="R723" i="17"/>
  <c r="Q723" i="17"/>
  <c r="P723" i="17"/>
  <c r="O723" i="17"/>
  <c r="N723" i="17"/>
  <c r="M723" i="17"/>
  <c r="L723" i="17"/>
  <c r="K723" i="17"/>
  <c r="J723" i="17"/>
  <c r="I723" i="17"/>
  <c r="H723" i="17"/>
  <c r="G723" i="17"/>
  <c r="F723" i="17"/>
  <c r="E723" i="17"/>
  <c r="D723" i="17"/>
  <c r="B723" i="17"/>
  <c r="AA721" i="17"/>
  <c r="Z721" i="17"/>
  <c r="Y721" i="17"/>
  <c r="X721" i="17"/>
  <c r="W721" i="17"/>
  <c r="V721" i="17"/>
  <c r="U721" i="17"/>
  <c r="T721" i="17"/>
  <c r="S721" i="17"/>
  <c r="R721" i="17"/>
  <c r="Q721" i="17"/>
  <c r="P721" i="17"/>
  <c r="O721" i="17"/>
  <c r="N721" i="17"/>
  <c r="M721" i="17"/>
  <c r="L721" i="17"/>
  <c r="K721" i="17"/>
  <c r="J721" i="17"/>
  <c r="I721" i="17"/>
  <c r="H721" i="17"/>
  <c r="G721" i="17"/>
  <c r="F721" i="17"/>
  <c r="E721" i="17"/>
  <c r="D721" i="17"/>
  <c r="B721" i="17"/>
  <c r="AA719" i="17"/>
  <c r="Z719" i="17"/>
  <c r="Y719" i="17"/>
  <c r="X719" i="17"/>
  <c r="W719" i="17"/>
  <c r="V719" i="17"/>
  <c r="U719" i="17"/>
  <c r="T719" i="17"/>
  <c r="S719" i="17"/>
  <c r="R719" i="17"/>
  <c r="Q719" i="17"/>
  <c r="P719" i="17"/>
  <c r="O719" i="17"/>
  <c r="N719" i="17"/>
  <c r="M719" i="17"/>
  <c r="L719" i="17"/>
  <c r="K719" i="17"/>
  <c r="J719" i="17"/>
  <c r="I719" i="17"/>
  <c r="H719" i="17"/>
  <c r="G719" i="17"/>
  <c r="F719" i="17"/>
  <c r="E719" i="17"/>
  <c r="D719" i="17"/>
  <c r="B719" i="17"/>
  <c r="AA717" i="17"/>
  <c r="Z717" i="17"/>
  <c r="Y717" i="17"/>
  <c r="X717" i="17"/>
  <c r="W717" i="17"/>
  <c r="V717" i="17"/>
  <c r="U717" i="17"/>
  <c r="T717" i="17"/>
  <c r="S717" i="17"/>
  <c r="R717" i="17"/>
  <c r="Q717" i="17"/>
  <c r="P717" i="17"/>
  <c r="O717" i="17"/>
  <c r="N717" i="17"/>
  <c r="M717" i="17"/>
  <c r="L717" i="17"/>
  <c r="K717" i="17"/>
  <c r="J717" i="17"/>
  <c r="I717" i="17"/>
  <c r="H717" i="17"/>
  <c r="G717" i="17"/>
  <c r="F717" i="17"/>
  <c r="E717" i="17"/>
  <c r="D717" i="17"/>
  <c r="B717" i="17"/>
  <c r="AA715" i="17"/>
  <c r="Z715" i="17"/>
  <c r="Y715" i="17"/>
  <c r="X715" i="17"/>
  <c r="W715" i="17"/>
  <c r="V715" i="17"/>
  <c r="U715" i="17"/>
  <c r="T715" i="17"/>
  <c r="S715" i="17"/>
  <c r="R715" i="17"/>
  <c r="Q715" i="17"/>
  <c r="P715" i="17"/>
  <c r="O715" i="17"/>
  <c r="N715" i="17"/>
  <c r="M715" i="17"/>
  <c r="L715" i="17"/>
  <c r="K715" i="17"/>
  <c r="J715" i="17"/>
  <c r="I715" i="17"/>
  <c r="H715" i="17"/>
  <c r="G715" i="17"/>
  <c r="F715" i="17"/>
  <c r="E715" i="17"/>
  <c r="D715" i="17"/>
  <c r="B715" i="17"/>
  <c r="AA713" i="17"/>
  <c r="Z713" i="17"/>
  <c r="Y713" i="17"/>
  <c r="X713" i="17"/>
  <c r="W713" i="17"/>
  <c r="V713" i="17"/>
  <c r="U713" i="17"/>
  <c r="T713" i="17"/>
  <c r="S713" i="17"/>
  <c r="R713" i="17"/>
  <c r="Q713" i="17"/>
  <c r="P713" i="17"/>
  <c r="O713" i="17"/>
  <c r="N713" i="17"/>
  <c r="M713" i="17"/>
  <c r="L713" i="17"/>
  <c r="K713" i="17"/>
  <c r="J713" i="17"/>
  <c r="I713" i="17"/>
  <c r="H713" i="17"/>
  <c r="G713" i="17"/>
  <c r="F713" i="17"/>
  <c r="E713" i="17"/>
  <c r="D713" i="17"/>
  <c r="B713" i="17"/>
  <c r="AA711" i="17"/>
  <c r="Z711" i="17"/>
  <c r="Y711" i="17"/>
  <c r="X711" i="17"/>
  <c r="W711" i="17"/>
  <c r="V711" i="17"/>
  <c r="U711" i="17"/>
  <c r="T711" i="17"/>
  <c r="S711" i="17"/>
  <c r="R711" i="17"/>
  <c r="Q711" i="17"/>
  <c r="P711" i="17"/>
  <c r="O711" i="17"/>
  <c r="N711" i="17"/>
  <c r="M711" i="17"/>
  <c r="L711" i="17"/>
  <c r="K711" i="17"/>
  <c r="J711" i="17"/>
  <c r="I711" i="17"/>
  <c r="H711" i="17"/>
  <c r="G711" i="17"/>
  <c r="F711" i="17"/>
  <c r="E711" i="17"/>
  <c r="D711" i="17"/>
  <c r="B711" i="17"/>
  <c r="AA709" i="17"/>
  <c r="Z709" i="17"/>
  <c r="Y709" i="17"/>
  <c r="X709" i="17"/>
  <c r="W709" i="17"/>
  <c r="V709" i="17"/>
  <c r="U709" i="17"/>
  <c r="T709" i="17"/>
  <c r="S709" i="17"/>
  <c r="R709" i="17"/>
  <c r="Q709" i="17"/>
  <c r="P709" i="17"/>
  <c r="O709" i="17"/>
  <c r="N709" i="17"/>
  <c r="M709" i="17"/>
  <c r="L709" i="17"/>
  <c r="K709" i="17"/>
  <c r="J709" i="17"/>
  <c r="I709" i="17"/>
  <c r="H709" i="17"/>
  <c r="G709" i="17"/>
  <c r="F709" i="17"/>
  <c r="E709" i="17"/>
  <c r="D709" i="17"/>
  <c r="B709" i="17"/>
  <c r="AA703" i="17"/>
  <c r="Z703" i="17"/>
  <c r="Y703" i="17"/>
  <c r="X703" i="17"/>
  <c r="W703" i="17"/>
  <c r="V703" i="17"/>
  <c r="U703" i="17"/>
  <c r="T703" i="17"/>
  <c r="S703" i="17"/>
  <c r="R703" i="17"/>
  <c r="Q703" i="17"/>
  <c r="P703" i="17"/>
  <c r="O703" i="17"/>
  <c r="N703" i="17"/>
  <c r="M703" i="17"/>
  <c r="L703" i="17"/>
  <c r="K703" i="17"/>
  <c r="J703" i="17"/>
  <c r="I703" i="17"/>
  <c r="H703" i="17"/>
  <c r="G703" i="17"/>
  <c r="F703" i="17"/>
  <c r="E703" i="17"/>
  <c r="D703" i="17"/>
  <c r="B703" i="17"/>
  <c r="AA701" i="17"/>
  <c r="Z701" i="17"/>
  <c r="Y701" i="17"/>
  <c r="X701" i="17"/>
  <c r="W701" i="17"/>
  <c r="V701" i="17"/>
  <c r="U701" i="17"/>
  <c r="T701" i="17"/>
  <c r="S701" i="17"/>
  <c r="R701" i="17"/>
  <c r="Q701" i="17"/>
  <c r="P701" i="17"/>
  <c r="O701" i="17"/>
  <c r="N701" i="17"/>
  <c r="M701" i="17"/>
  <c r="L701" i="17"/>
  <c r="K701" i="17"/>
  <c r="J701" i="17"/>
  <c r="I701" i="17"/>
  <c r="H701" i="17"/>
  <c r="G701" i="17"/>
  <c r="F701" i="17"/>
  <c r="E701" i="17"/>
  <c r="D701" i="17"/>
  <c r="B701" i="17"/>
  <c r="AA699" i="17"/>
  <c r="Z699" i="17"/>
  <c r="Y699" i="17"/>
  <c r="X699" i="17"/>
  <c r="W699" i="17"/>
  <c r="V699" i="17"/>
  <c r="U699" i="17"/>
  <c r="T699" i="17"/>
  <c r="S699" i="17"/>
  <c r="R699" i="17"/>
  <c r="Q699" i="17"/>
  <c r="P699" i="17"/>
  <c r="O699" i="17"/>
  <c r="N699" i="17"/>
  <c r="M699" i="17"/>
  <c r="L699" i="17"/>
  <c r="K699" i="17"/>
  <c r="J699" i="17"/>
  <c r="I699" i="17"/>
  <c r="H699" i="17"/>
  <c r="G699" i="17"/>
  <c r="F699" i="17"/>
  <c r="E699" i="17"/>
  <c r="D699" i="17"/>
  <c r="B699" i="17"/>
  <c r="AA697" i="17"/>
  <c r="Z697" i="17"/>
  <c r="Y697" i="17"/>
  <c r="X697" i="17"/>
  <c r="W697" i="17"/>
  <c r="V697" i="17"/>
  <c r="U697" i="17"/>
  <c r="T697" i="17"/>
  <c r="S697" i="17"/>
  <c r="R697" i="17"/>
  <c r="Q697" i="17"/>
  <c r="P697" i="17"/>
  <c r="O697" i="17"/>
  <c r="N697" i="17"/>
  <c r="M697" i="17"/>
  <c r="L697" i="17"/>
  <c r="K697" i="17"/>
  <c r="J697" i="17"/>
  <c r="I697" i="17"/>
  <c r="H697" i="17"/>
  <c r="G697" i="17"/>
  <c r="F697" i="17"/>
  <c r="E697" i="17"/>
  <c r="D697" i="17"/>
  <c r="B697" i="17"/>
  <c r="AA695" i="17"/>
  <c r="Z695" i="17"/>
  <c r="Y695" i="17"/>
  <c r="X695" i="17"/>
  <c r="W695" i="17"/>
  <c r="V695" i="17"/>
  <c r="U695" i="17"/>
  <c r="T695" i="17"/>
  <c r="S695" i="17"/>
  <c r="R695" i="17"/>
  <c r="Q695" i="17"/>
  <c r="P695" i="17"/>
  <c r="O695" i="17"/>
  <c r="N695" i="17"/>
  <c r="M695" i="17"/>
  <c r="L695" i="17"/>
  <c r="K695" i="17"/>
  <c r="J695" i="17"/>
  <c r="I695" i="17"/>
  <c r="H695" i="17"/>
  <c r="G695" i="17"/>
  <c r="F695" i="17"/>
  <c r="E695" i="17"/>
  <c r="D695" i="17"/>
  <c r="B695" i="17"/>
  <c r="AA693" i="17"/>
  <c r="Z693" i="17"/>
  <c r="Y693" i="17"/>
  <c r="X693" i="17"/>
  <c r="W693" i="17"/>
  <c r="V693" i="17"/>
  <c r="U693" i="17"/>
  <c r="T693" i="17"/>
  <c r="S693" i="17"/>
  <c r="R693" i="17"/>
  <c r="Q693" i="17"/>
  <c r="P693" i="17"/>
  <c r="O693" i="17"/>
  <c r="N693" i="17"/>
  <c r="M693" i="17"/>
  <c r="L693" i="17"/>
  <c r="K693" i="17"/>
  <c r="J693" i="17"/>
  <c r="I693" i="17"/>
  <c r="H693" i="17"/>
  <c r="G693" i="17"/>
  <c r="F693" i="17"/>
  <c r="E693" i="17"/>
  <c r="D693" i="17"/>
  <c r="B693" i="17"/>
  <c r="AA691" i="17"/>
  <c r="Z691" i="17"/>
  <c r="Y691" i="17"/>
  <c r="X691" i="17"/>
  <c r="W691" i="17"/>
  <c r="V691" i="17"/>
  <c r="U691" i="17"/>
  <c r="T691" i="17"/>
  <c r="S691" i="17"/>
  <c r="R691" i="17"/>
  <c r="Q691" i="17"/>
  <c r="P691" i="17"/>
  <c r="O691" i="17"/>
  <c r="N691" i="17"/>
  <c r="M691" i="17"/>
  <c r="L691" i="17"/>
  <c r="K691" i="17"/>
  <c r="J691" i="17"/>
  <c r="I691" i="17"/>
  <c r="H691" i="17"/>
  <c r="G691" i="17"/>
  <c r="F691" i="17"/>
  <c r="E691" i="17"/>
  <c r="D691" i="17"/>
  <c r="B691" i="17"/>
  <c r="AA689" i="17"/>
  <c r="Z689" i="17"/>
  <c r="Y689" i="17"/>
  <c r="X689" i="17"/>
  <c r="W689" i="17"/>
  <c r="V689" i="17"/>
  <c r="U689" i="17"/>
  <c r="T689" i="17"/>
  <c r="S689" i="17"/>
  <c r="R689" i="17"/>
  <c r="Q689" i="17"/>
  <c r="P689" i="17"/>
  <c r="O689" i="17"/>
  <c r="N689" i="17"/>
  <c r="M689" i="17"/>
  <c r="L689" i="17"/>
  <c r="K689" i="17"/>
  <c r="J689" i="17"/>
  <c r="I689" i="17"/>
  <c r="H689" i="17"/>
  <c r="G689" i="17"/>
  <c r="F689" i="17"/>
  <c r="E689" i="17"/>
  <c r="D689" i="17"/>
  <c r="B689" i="17"/>
  <c r="AA687" i="17"/>
  <c r="Z687" i="17"/>
  <c r="Y687" i="17"/>
  <c r="X687" i="17"/>
  <c r="W687" i="17"/>
  <c r="V687" i="17"/>
  <c r="U687" i="17"/>
  <c r="T687" i="17"/>
  <c r="S687" i="17"/>
  <c r="R687" i="17"/>
  <c r="Q687" i="17"/>
  <c r="P687" i="17"/>
  <c r="O687" i="17"/>
  <c r="N687" i="17"/>
  <c r="M687" i="17"/>
  <c r="L687" i="17"/>
  <c r="K687" i="17"/>
  <c r="J687" i="17"/>
  <c r="I687" i="17"/>
  <c r="H687" i="17"/>
  <c r="G687" i="17"/>
  <c r="F687" i="17"/>
  <c r="E687" i="17"/>
  <c r="D687" i="17"/>
  <c r="B687" i="17"/>
  <c r="AA685" i="17"/>
  <c r="Z685" i="17"/>
  <c r="Y685" i="17"/>
  <c r="X685" i="17"/>
  <c r="W685" i="17"/>
  <c r="V685" i="17"/>
  <c r="U685" i="17"/>
  <c r="T685" i="17"/>
  <c r="S685" i="17"/>
  <c r="R685" i="17"/>
  <c r="Q685" i="17"/>
  <c r="P685" i="17"/>
  <c r="O685" i="17"/>
  <c r="N685" i="17"/>
  <c r="M685" i="17"/>
  <c r="L685" i="17"/>
  <c r="K685" i="17"/>
  <c r="J685" i="17"/>
  <c r="I685" i="17"/>
  <c r="H685" i="17"/>
  <c r="G685" i="17"/>
  <c r="F685" i="17"/>
  <c r="E685" i="17"/>
  <c r="D685" i="17"/>
  <c r="B685" i="17"/>
  <c r="AA683" i="17"/>
  <c r="Z683" i="17"/>
  <c r="Y683" i="17"/>
  <c r="X683" i="17"/>
  <c r="W683" i="17"/>
  <c r="V683" i="17"/>
  <c r="U683" i="17"/>
  <c r="T683" i="17"/>
  <c r="S683" i="17"/>
  <c r="R683" i="17"/>
  <c r="Q683" i="17"/>
  <c r="P683" i="17"/>
  <c r="O683" i="17"/>
  <c r="N683" i="17"/>
  <c r="M683" i="17"/>
  <c r="L683" i="17"/>
  <c r="K683" i="17"/>
  <c r="J683" i="17"/>
  <c r="I683" i="17"/>
  <c r="H683" i="17"/>
  <c r="G683" i="17"/>
  <c r="F683" i="17"/>
  <c r="E683" i="17"/>
  <c r="D683" i="17"/>
  <c r="B683" i="17"/>
  <c r="AA681" i="17"/>
  <c r="Z681" i="17"/>
  <c r="Y681" i="17"/>
  <c r="X681" i="17"/>
  <c r="W681" i="17"/>
  <c r="V681" i="17"/>
  <c r="U681" i="17"/>
  <c r="T681" i="17"/>
  <c r="S681" i="17"/>
  <c r="R681" i="17"/>
  <c r="Q681" i="17"/>
  <c r="P681" i="17"/>
  <c r="O681" i="17"/>
  <c r="N681" i="17"/>
  <c r="M681" i="17"/>
  <c r="L681" i="17"/>
  <c r="K681" i="17"/>
  <c r="J681" i="17"/>
  <c r="I681" i="17"/>
  <c r="H681" i="17"/>
  <c r="G681" i="17"/>
  <c r="F681" i="17"/>
  <c r="E681" i="17"/>
  <c r="D681" i="17"/>
  <c r="B681" i="17"/>
  <c r="AA679" i="17"/>
  <c r="Z679" i="17"/>
  <c r="Y679" i="17"/>
  <c r="X679" i="17"/>
  <c r="W679" i="17"/>
  <c r="V679" i="17"/>
  <c r="U679" i="17"/>
  <c r="T679" i="17"/>
  <c r="S679" i="17"/>
  <c r="R679" i="17"/>
  <c r="Q679" i="17"/>
  <c r="P679" i="17"/>
  <c r="O679" i="17"/>
  <c r="N679" i="17"/>
  <c r="M679" i="17"/>
  <c r="L679" i="17"/>
  <c r="K679" i="17"/>
  <c r="J679" i="17"/>
  <c r="I679" i="17"/>
  <c r="H679" i="17"/>
  <c r="G679" i="17"/>
  <c r="F679" i="17"/>
  <c r="E679" i="17"/>
  <c r="D679" i="17"/>
  <c r="B679" i="17"/>
  <c r="AA677" i="17"/>
  <c r="Z677" i="17"/>
  <c r="Y677" i="17"/>
  <c r="X677" i="17"/>
  <c r="W677" i="17"/>
  <c r="V677" i="17"/>
  <c r="U677" i="17"/>
  <c r="T677" i="17"/>
  <c r="S677" i="17"/>
  <c r="R677" i="17"/>
  <c r="Q677" i="17"/>
  <c r="P677" i="17"/>
  <c r="O677" i="17"/>
  <c r="N677" i="17"/>
  <c r="M677" i="17"/>
  <c r="L677" i="17"/>
  <c r="K677" i="17"/>
  <c r="J677" i="17"/>
  <c r="I677" i="17"/>
  <c r="H677" i="17"/>
  <c r="G677" i="17"/>
  <c r="F677" i="17"/>
  <c r="E677" i="17"/>
  <c r="D677" i="17"/>
  <c r="B677" i="17"/>
  <c r="AA675" i="17"/>
  <c r="Z675" i="17"/>
  <c r="Y675" i="17"/>
  <c r="X675" i="17"/>
  <c r="W675" i="17"/>
  <c r="V675" i="17"/>
  <c r="U675" i="17"/>
  <c r="T675" i="17"/>
  <c r="S675" i="17"/>
  <c r="R675" i="17"/>
  <c r="Q675" i="17"/>
  <c r="P675" i="17"/>
  <c r="O675" i="17"/>
  <c r="N675" i="17"/>
  <c r="M675" i="17"/>
  <c r="L675" i="17"/>
  <c r="K675" i="17"/>
  <c r="J675" i="17"/>
  <c r="I675" i="17"/>
  <c r="H675" i="17"/>
  <c r="G675" i="17"/>
  <c r="F675" i="17"/>
  <c r="E675" i="17"/>
  <c r="D675" i="17"/>
  <c r="B675" i="17"/>
  <c r="AA673" i="17"/>
  <c r="Z673" i="17"/>
  <c r="Y673" i="17"/>
  <c r="X673" i="17"/>
  <c r="W673" i="17"/>
  <c r="V673" i="17"/>
  <c r="U673" i="17"/>
  <c r="T673" i="17"/>
  <c r="S673" i="17"/>
  <c r="R673" i="17"/>
  <c r="Q673" i="17"/>
  <c r="P673" i="17"/>
  <c r="O673" i="17"/>
  <c r="N673" i="17"/>
  <c r="M673" i="17"/>
  <c r="L673" i="17"/>
  <c r="K673" i="17"/>
  <c r="J673" i="17"/>
  <c r="I673" i="17"/>
  <c r="H673" i="17"/>
  <c r="G673" i="17"/>
  <c r="F673" i="17"/>
  <c r="E673" i="17"/>
  <c r="D673" i="17"/>
  <c r="B673" i="17"/>
  <c r="AA671" i="17"/>
  <c r="Z671" i="17"/>
  <c r="Y671" i="17"/>
  <c r="X671" i="17"/>
  <c r="W671" i="17"/>
  <c r="V671" i="17"/>
  <c r="U671" i="17"/>
  <c r="T671" i="17"/>
  <c r="S671" i="17"/>
  <c r="R671" i="17"/>
  <c r="Q671" i="17"/>
  <c r="P671" i="17"/>
  <c r="O671" i="17"/>
  <c r="N671" i="17"/>
  <c r="M671" i="17"/>
  <c r="L671" i="17"/>
  <c r="K671" i="17"/>
  <c r="J671" i="17"/>
  <c r="I671" i="17"/>
  <c r="H671" i="17"/>
  <c r="G671" i="17"/>
  <c r="F671" i="17"/>
  <c r="E671" i="17"/>
  <c r="D671" i="17"/>
  <c r="B671" i="17"/>
  <c r="AA669" i="17"/>
  <c r="Z669" i="17"/>
  <c r="Y669" i="17"/>
  <c r="X669" i="17"/>
  <c r="W669" i="17"/>
  <c r="V669" i="17"/>
  <c r="U669" i="17"/>
  <c r="T669" i="17"/>
  <c r="S669" i="17"/>
  <c r="R669" i="17"/>
  <c r="Q669" i="17"/>
  <c r="P669" i="17"/>
  <c r="O669" i="17"/>
  <c r="N669" i="17"/>
  <c r="M669" i="17"/>
  <c r="L669" i="17"/>
  <c r="K669" i="17"/>
  <c r="J669" i="17"/>
  <c r="I669" i="17"/>
  <c r="H669" i="17"/>
  <c r="G669" i="17"/>
  <c r="F669" i="17"/>
  <c r="E669" i="17"/>
  <c r="D669" i="17"/>
  <c r="B669" i="17"/>
  <c r="AA667" i="17"/>
  <c r="Z667" i="17"/>
  <c r="Y667" i="17"/>
  <c r="X667" i="17"/>
  <c r="W667" i="17"/>
  <c r="V667" i="17"/>
  <c r="U667" i="17"/>
  <c r="T667" i="17"/>
  <c r="S667" i="17"/>
  <c r="R667" i="17"/>
  <c r="Q667" i="17"/>
  <c r="P667" i="17"/>
  <c r="O667" i="17"/>
  <c r="N667" i="17"/>
  <c r="M667" i="17"/>
  <c r="L667" i="17"/>
  <c r="K667" i="17"/>
  <c r="J667" i="17"/>
  <c r="I667" i="17"/>
  <c r="H667" i="17"/>
  <c r="G667" i="17"/>
  <c r="F667" i="17"/>
  <c r="E667" i="17"/>
  <c r="D667" i="17"/>
  <c r="B667" i="17"/>
  <c r="AA665" i="17"/>
  <c r="Z665" i="17"/>
  <c r="Y665" i="17"/>
  <c r="X665" i="17"/>
  <c r="W665" i="17"/>
  <c r="V665" i="17"/>
  <c r="U665" i="17"/>
  <c r="T665" i="17"/>
  <c r="S665" i="17"/>
  <c r="R665" i="17"/>
  <c r="Q665" i="17"/>
  <c r="P665" i="17"/>
  <c r="O665" i="17"/>
  <c r="N665" i="17"/>
  <c r="M665" i="17"/>
  <c r="L665" i="17"/>
  <c r="K665" i="17"/>
  <c r="J665" i="17"/>
  <c r="I665" i="17"/>
  <c r="H665" i="17"/>
  <c r="G665" i="17"/>
  <c r="F665" i="17"/>
  <c r="E665" i="17"/>
  <c r="D665" i="17"/>
  <c r="B665" i="17"/>
  <c r="AA663" i="17"/>
  <c r="Z663" i="17"/>
  <c r="Y663" i="17"/>
  <c r="X663" i="17"/>
  <c r="W663" i="17"/>
  <c r="V663" i="17"/>
  <c r="U663" i="17"/>
  <c r="T663" i="17"/>
  <c r="S663" i="17"/>
  <c r="R663" i="17"/>
  <c r="Q663" i="17"/>
  <c r="P663" i="17"/>
  <c r="O663" i="17"/>
  <c r="N663" i="17"/>
  <c r="M663" i="17"/>
  <c r="L663" i="17"/>
  <c r="K663" i="17"/>
  <c r="J663" i="17"/>
  <c r="I663" i="17"/>
  <c r="H663" i="17"/>
  <c r="G663" i="17"/>
  <c r="F663" i="17"/>
  <c r="E663" i="17"/>
  <c r="D663" i="17"/>
  <c r="B663" i="17"/>
  <c r="AA661" i="17"/>
  <c r="Z661" i="17"/>
  <c r="Y661" i="17"/>
  <c r="X661" i="17"/>
  <c r="W661" i="17"/>
  <c r="V661" i="17"/>
  <c r="U661" i="17"/>
  <c r="T661" i="17"/>
  <c r="S661" i="17"/>
  <c r="R661" i="17"/>
  <c r="Q661" i="17"/>
  <c r="P661" i="17"/>
  <c r="O661" i="17"/>
  <c r="N661" i="17"/>
  <c r="M661" i="17"/>
  <c r="L661" i="17"/>
  <c r="K661" i="17"/>
  <c r="J661" i="17"/>
  <c r="I661" i="17"/>
  <c r="H661" i="17"/>
  <c r="G661" i="17"/>
  <c r="F661" i="17"/>
  <c r="E661" i="17"/>
  <c r="D661" i="17"/>
  <c r="B661" i="17"/>
  <c r="AA659" i="17"/>
  <c r="Z659" i="17"/>
  <c r="Y659" i="17"/>
  <c r="X659" i="17"/>
  <c r="W659" i="17"/>
  <c r="V659" i="17"/>
  <c r="U659" i="17"/>
  <c r="T659" i="17"/>
  <c r="S659" i="17"/>
  <c r="R659" i="17"/>
  <c r="Q659" i="17"/>
  <c r="P659" i="17"/>
  <c r="O659" i="17"/>
  <c r="N659" i="17"/>
  <c r="M659" i="17"/>
  <c r="L659" i="17"/>
  <c r="K659" i="17"/>
  <c r="J659" i="17"/>
  <c r="I659" i="17"/>
  <c r="H659" i="17"/>
  <c r="G659" i="17"/>
  <c r="F659" i="17"/>
  <c r="E659" i="17"/>
  <c r="D659" i="17"/>
  <c r="B659" i="17"/>
  <c r="AA657" i="17"/>
  <c r="Z657" i="17"/>
  <c r="Y657" i="17"/>
  <c r="X657" i="17"/>
  <c r="W657" i="17"/>
  <c r="V657" i="17"/>
  <c r="U657" i="17"/>
  <c r="T657" i="17"/>
  <c r="S657" i="17"/>
  <c r="R657" i="17"/>
  <c r="Q657" i="17"/>
  <c r="P657" i="17"/>
  <c r="O657" i="17"/>
  <c r="N657" i="17"/>
  <c r="M657" i="17"/>
  <c r="L657" i="17"/>
  <c r="K657" i="17"/>
  <c r="J657" i="17"/>
  <c r="I657" i="17"/>
  <c r="H657" i="17"/>
  <c r="G657" i="17"/>
  <c r="F657" i="17"/>
  <c r="E657" i="17"/>
  <c r="D657" i="17"/>
  <c r="B657" i="17"/>
  <c r="AA655" i="17"/>
  <c r="Z655" i="17"/>
  <c r="Y655" i="17"/>
  <c r="X655" i="17"/>
  <c r="W655" i="17"/>
  <c r="V655" i="17"/>
  <c r="U655" i="17"/>
  <c r="T655" i="17"/>
  <c r="S655" i="17"/>
  <c r="R655" i="17"/>
  <c r="Q655" i="17"/>
  <c r="P655" i="17"/>
  <c r="O655" i="17"/>
  <c r="N655" i="17"/>
  <c r="M655" i="17"/>
  <c r="L655" i="17"/>
  <c r="K655" i="17"/>
  <c r="J655" i="17"/>
  <c r="I655" i="17"/>
  <c r="H655" i="17"/>
  <c r="G655" i="17"/>
  <c r="F655" i="17"/>
  <c r="E655" i="17"/>
  <c r="D655" i="17"/>
  <c r="B655" i="17"/>
  <c r="AA653" i="17"/>
  <c r="Z653" i="17"/>
  <c r="Y653" i="17"/>
  <c r="X653" i="17"/>
  <c r="W653" i="17"/>
  <c r="V653" i="17"/>
  <c r="U653" i="17"/>
  <c r="T653" i="17"/>
  <c r="S653" i="17"/>
  <c r="R653" i="17"/>
  <c r="Q653" i="17"/>
  <c r="P653" i="17"/>
  <c r="O653" i="17"/>
  <c r="N653" i="17"/>
  <c r="M653" i="17"/>
  <c r="L653" i="17"/>
  <c r="K653" i="17"/>
  <c r="J653" i="17"/>
  <c r="I653" i="17"/>
  <c r="H653" i="17"/>
  <c r="G653" i="17"/>
  <c r="F653" i="17"/>
  <c r="E653" i="17"/>
  <c r="D653" i="17"/>
  <c r="B653" i="17"/>
  <c r="AA651" i="17"/>
  <c r="Z651" i="17"/>
  <c r="Y651" i="17"/>
  <c r="X651" i="17"/>
  <c r="W651" i="17"/>
  <c r="V651" i="17"/>
  <c r="U651" i="17"/>
  <c r="T651" i="17"/>
  <c r="S651" i="17"/>
  <c r="R651" i="17"/>
  <c r="Q651" i="17"/>
  <c r="P651" i="17"/>
  <c r="O651" i="17"/>
  <c r="N651" i="17"/>
  <c r="M651" i="17"/>
  <c r="L651" i="17"/>
  <c r="K651" i="17"/>
  <c r="J651" i="17"/>
  <c r="I651" i="17"/>
  <c r="H651" i="17"/>
  <c r="G651" i="17"/>
  <c r="F651" i="17"/>
  <c r="E651" i="17"/>
  <c r="D651" i="17"/>
  <c r="B651" i="17"/>
  <c r="AA649" i="17"/>
  <c r="Z649" i="17"/>
  <c r="Y649" i="17"/>
  <c r="X649" i="17"/>
  <c r="W649" i="17"/>
  <c r="V649" i="17"/>
  <c r="U649" i="17"/>
  <c r="T649" i="17"/>
  <c r="S649" i="17"/>
  <c r="R649" i="17"/>
  <c r="Q649" i="17"/>
  <c r="P649" i="17"/>
  <c r="O649" i="17"/>
  <c r="N649" i="17"/>
  <c r="M649" i="17"/>
  <c r="L649" i="17"/>
  <c r="K649" i="17"/>
  <c r="J649" i="17"/>
  <c r="I649" i="17"/>
  <c r="H649" i="17"/>
  <c r="G649" i="17"/>
  <c r="F649" i="17"/>
  <c r="E649" i="17"/>
  <c r="D649" i="17"/>
  <c r="B649" i="17"/>
  <c r="AA647" i="17"/>
  <c r="Z647" i="17"/>
  <c r="Y647" i="17"/>
  <c r="X647" i="17"/>
  <c r="W647" i="17"/>
  <c r="V647" i="17"/>
  <c r="U647" i="17"/>
  <c r="T647" i="17"/>
  <c r="S647" i="17"/>
  <c r="R647" i="17"/>
  <c r="Q647" i="17"/>
  <c r="P647" i="17"/>
  <c r="O647" i="17"/>
  <c r="N647" i="17"/>
  <c r="M647" i="17"/>
  <c r="L647" i="17"/>
  <c r="K647" i="17"/>
  <c r="J647" i="17"/>
  <c r="I647" i="17"/>
  <c r="H647" i="17"/>
  <c r="G647" i="17"/>
  <c r="F647" i="17"/>
  <c r="E647" i="17"/>
  <c r="D647" i="17"/>
  <c r="B647" i="17"/>
  <c r="AA645" i="17"/>
  <c r="Z645" i="17"/>
  <c r="Y645" i="17"/>
  <c r="X645" i="17"/>
  <c r="W645" i="17"/>
  <c r="V645" i="17"/>
  <c r="U645" i="17"/>
  <c r="T645" i="17"/>
  <c r="S645" i="17"/>
  <c r="R645" i="17"/>
  <c r="Q645" i="17"/>
  <c r="P645" i="17"/>
  <c r="O645" i="17"/>
  <c r="N645" i="17"/>
  <c r="M645" i="17"/>
  <c r="L645" i="17"/>
  <c r="K645" i="17"/>
  <c r="J645" i="17"/>
  <c r="I645" i="17"/>
  <c r="H645" i="17"/>
  <c r="G645" i="17"/>
  <c r="F645" i="17"/>
  <c r="E645" i="17"/>
  <c r="D645" i="17"/>
  <c r="B645" i="17"/>
  <c r="AA643" i="17"/>
  <c r="Z643" i="17"/>
  <c r="Y643" i="17"/>
  <c r="X643" i="17"/>
  <c r="W643" i="17"/>
  <c r="V643" i="17"/>
  <c r="U643" i="17"/>
  <c r="T643" i="17"/>
  <c r="S643" i="17"/>
  <c r="R643" i="17"/>
  <c r="Q643" i="17"/>
  <c r="P643" i="17"/>
  <c r="O643" i="17"/>
  <c r="N643" i="17"/>
  <c r="M643" i="17"/>
  <c r="L643" i="17"/>
  <c r="K643" i="17"/>
  <c r="J643" i="17"/>
  <c r="I643" i="17"/>
  <c r="H643" i="17"/>
  <c r="G643" i="17"/>
  <c r="F643" i="17"/>
  <c r="E643" i="17"/>
  <c r="D643" i="17"/>
  <c r="B643" i="17"/>
  <c r="B634" i="17"/>
  <c r="B629" i="17"/>
  <c r="B624" i="17"/>
  <c r="W621" i="17"/>
  <c r="B619" i="17"/>
  <c r="B614" i="17"/>
  <c r="B609" i="17"/>
  <c r="B604" i="17"/>
  <c r="B599" i="17"/>
  <c r="M596" i="17"/>
  <c r="B594" i="17"/>
  <c r="B589" i="17"/>
  <c r="B584" i="17"/>
  <c r="B579" i="17"/>
  <c r="O576" i="17"/>
  <c r="B574" i="17"/>
  <c r="F571" i="17"/>
  <c r="B569" i="17"/>
  <c r="B564" i="17"/>
  <c r="B559" i="17"/>
  <c r="B554" i="17"/>
  <c r="V551" i="17"/>
  <c r="B549" i="17"/>
  <c r="N546" i="17"/>
  <c r="B544" i="17"/>
  <c r="F541" i="17"/>
  <c r="B539" i="17"/>
  <c r="B534" i="17"/>
  <c r="B529" i="17"/>
  <c r="B524" i="17"/>
  <c r="V521" i="17"/>
  <c r="B519" i="17"/>
  <c r="N516" i="17"/>
  <c r="B514" i="17"/>
  <c r="F511" i="17"/>
  <c r="B509" i="17"/>
  <c r="B504" i="17"/>
  <c r="E501" i="17"/>
  <c r="B499" i="17"/>
  <c r="X496" i="17"/>
  <c r="O496" i="17"/>
  <c r="F496" i="17"/>
  <c r="B494" i="17"/>
  <c r="V491" i="17"/>
  <c r="M491" i="17"/>
  <c r="D491" i="17"/>
  <c r="B489" i="17"/>
  <c r="W486" i="17"/>
  <c r="N486" i="17"/>
  <c r="E486" i="17"/>
  <c r="E636" i="17"/>
  <c r="B484" i="17"/>
  <c r="AA477" i="17"/>
  <c r="B475" i="17"/>
  <c r="B470" i="17"/>
  <c r="G467" i="17"/>
  <c r="B465" i="17"/>
  <c r="Q462" i="17"/>
  <c r="B460" i="17"/>
  <c r="Y457" i="17"/>
  <c r="B455" i="17"/>
  <c r="K452" i="17"/>
  <c r="B450" i="17"/>
  <c r="AA447" i="17"/>
  <c r="E447" i="17"/>
  <c r="B445" i="17"/>
  <c r="M442" i="17"/>
  <c r="B440" i="17"/>
  <c r="V437" i="17"/>
  <c r="B435" i="17"/>
  <c r="I432" i="17"/>
  <c r="B430" i="17"/>
  <c r="V427" i="17"/>
  <c r="D427" i="17"/>
  <c r="B425" i="17"/>
  <c r="Q422" i="17"/>
  <c r="B420" i="17"/>
  <c r="L417" i="17"/>
  <c r="B415" i="17"/>
  <c r="M412" i="17"/>
  <c r="B410" i="17"/>
  <c r="Z407" i="17"/>
  <c r="H407" i="17"/>
  <c r="B405" i="17"/>
  <c r="U402" i="17"/>
  <c r="B400" i="17"/>
  <c r="J397" i="17"/>
  <c r="B395" i="17"/>
  <c r="W392" i="17"/>
  <c r="E392" i="17"/>
  <c r="B390" i="17"/>
  <c r="R387" i="17"/>
  <c r="B385" i="17"/>
  <c r="M382" i="17"/>
  <c r="B380" i="17"/>
  <c r="Z377" i="17"/>
  <c r="H377" i="17"/>
  <c r="B375" i="17"/>
  <c r="U372" i="17"/>
  <c r="B370" i="17"/>
  <c r="J367" i="17"/>
  <c r="B365" i="17"/>
  <c r="W362" i="17"/>
  <c r="K362" i="17"/>
  <c r="B360" i="17"/>
  <c r="X357" i="17"/>
  <c r="T357" i="17"/>
  <c r="O357" i="17"/>
  <c r="K357" i="17"/>
  <c r="F357" i="17"/>
  <c r="B355" i="17"/>
  <c r="X352" i="17"/>
  <c r="S352" i="17"/>
  <c r="O352" i="17"/>
  <c r="J352" i="17"/>
  <c r="F352" i="17"/>
  <c r="B350" i="17"/>
  <c r="Z347" i="17"/>
  <c r="V347" i="17"/>
  <c r="Q347" i="17"/>
  <c r="M347" i="17"/>
  <c r="H347" i="17"/>
  <c r="D347" i="17"/>
  <c r="B345" i="17"/>
  <c r="Z342" i="17"/>
  <c r="U342" i="17"/>
  <c r="Q342" i="17"/>
  <c r="L342" i="17"/>
  <c r="H342" i="17"/>
  <c r="B340" i="17"/>
  <c r="Y337" i="17"/>
  <c r="U337" i="17"/>
  <c r="P337" i="17"/>
  <c r="L337" i="17"/>
  <c r="G337" i="17"/>
  <c r="B335" i="17"/>
  <c r="Y332" i="17"/>
  <c r="T332" i="17"/>
  <c r="P332" i="17"/>
  <c r="K332" i="17"/>
  <c r="G332" i="17"/>
  <c r="B330" i="17"/>
  <c r="X327" i="17"/>
  <c r="T327" i="17"/>
  <c r="O327" i="17"/>
  <c r="K327" i="17"/>
  <c r="F327" i="17"/>
  <c r="W477" i="17"/>
  <c r="B325" i="17"/>
  <c r="B316" i="17"/>
  <c r="B311" i="17"/>
  <c r="B306" i="17"/>
  <c r="B301" i="17"/>
  <c r="B296" i="17"/>
  <c r="B291" i="17"/>
  <c r="B286" i="17"/>
  <c r="B281" i="17"/>
  <c r="B276" i="17"/>
  <c r="B271" i="17"/>
  <c r="B266" i="17"/>
  <c r="B261" i="17"/>
  <c r="B256" i="17"/>
  <c r="B251" i="17"/>
  <c r="B246" i="17"/>
  <c r="B241" i="17"/>
  <c r="B236" i="17"/>
  <c r="B231" i="17"/>
  <c r="B226" i="17"/>
  <c r="B221" i="17"/>
  <c r="B216" i="17"/>
  <c r="B211" i="17"/>
  <c r="B206" i="17"/>
  <c r="B201" i="17"/>
  <c r="V200" i="17"/>
  <c r="B196" i="17"/>
  <c r="B191" i="17"/>
  <c r="B186" i="17"/>
  <c r="B181" i="17"/>
  <c r="B176" i="17"/>
  <c r="V173" i="17"/>
  <c r="B171" i="17"/>
  <c r="I168" i="17"/>
  <c r="I248" i="17"/>
  <c r="B166" i="17"/>
  <c r="B157" i="17"/>
  <c r="M156" i="17"/>
  <c r="B152" i="17"/>
  <c r="B147" i="17"/>
  <c r="H146" i="17"/>
  <c r="B142" i="17"/>
  <c r="B137" i="17"/>
  <c r="L136" i="17"/>
  <c r="B132" i="17"/>
  <c r="B127" i="17"/>
  <c r="B122" i="17"/>
  <c r="AA121" i="17"/>
  <c r="B117" i="17"/>
  <c r="B112" i="17"/>
  <c r="B107" i="17"/>
  <c r="R106" i="17"/>
  <c r="B102" i="17"/>
  <c r="G101" i="17"/>
  <c r="B97" i="17"/>
  <c r="B92" i="17"/>
  <c r="O91" i="17"/>
  <c r="B87" i="17"/>
  <c r="B82" i="17"/>
  <c r="Q81" i="17"/>
  <c r="B77" i="17"/>
  <c r="F76" i="17"/>
  <c r="B72" i="17"/>
  <c r="B67" i="17"/>
  <c r="T66" i="17"/>
  <c r="B62" i="17"/>
  <c r="B57" i="17"/>
  <c r="P56" i="17"/>
  <c r="B52" i="17"/>
  <c r="E51" i="17"/>
  <c r="B47" i="17"/>
  <c r="B42" i="17"/>
  <c r="S41" i="17"/>
  <c r="B37" i="17"/>
  <c r="H36" i="17"/>
  <c r="B32" i="17"/>
  <c r="AA31" i="17"/>
  <c r="B27" i="17"/>
  <c r="D26" i="17"/>
  <c r="B22" i="17"/>
  <c r="B17" i="17"/>
  <c r="R16" i="17"/>
  <c r="B12" i="17"/>
  <c r="G11" i="17"/>
  <c r="G414" i="17"/>
  <c r="E79" i="17"/>
  <c r="D7" i="17"/>
  <c r="B7" i="17"/>
  <c r="B729" i="16"/>
  <c r="G782" i="16"/>
  <c r="F782" i="16"/>
  <c r="AA769" i="16"/>
  <c r="Z769" i="16"/>
  <c r="Y769" i="16"/>
  <c r="X769" i="16"/>
  <c r="W769" i="16"/>
  <c r="V769" i="16"/>
  <c r="U769" i="16"/>
  <c r="T769" i="16"/>
  <c r="S769" i="16"/>
  <c r="R769" i="16"/>
  <c r="Q769" i="16"/>
  <c r="P769" i="16"/>
  <c r="O769" i="16"/>
  <c r="N769" i="16"/>
  <c r="M769" i="16"/>
  <c r="L769" i="16"/>
  <c r="K769" i="16"/>
  <c r="J769" i="16"/>
  <c r="I769" i="16"/>
  <c r="H769" i="16"/>
  <c r="G769" i="16"/>
  <c r="F769" i="16"/>
  <c r="E769" i="16"/>
  <c r="D769" i="16"/>
  <c r="AA767" i="16"/>
  <c r="Z767" i="16"/>
  <c r="Y767" i="16"/>
  <c r="X767" i="16"/>
  <c r="W767" i="16"/>
  <c r="V767" i="16"/>
  <c r="U767" i="16"/>
  <c r="T767" i="16"/>
  <c r="S767" i="16"/>
  <c r="R767" i="16"/>
  <c r="Q767" i="16"/>
  <c r="P767" i="16"/>
  <c r="O767" i="16"/>
  <c r="N767" i="16"/>
  <c r="M767" i="16"/>
  <c r="L767" i="16"/>
  <c r="K767" i="16"/>
  <c r="J767" i="16"/>
  <c r="I767" i="16"/>
  <c r="H767" i="16"/>
  <c r="G767" i="16"/>
  <c r="F767" i="16"/>
  <c r="E767" i="16"/>
  <c r="D767" i="16"/>
  <c r="AA765" i="16"/>
  <c r="Z765" i="16"/>
  <c r="Y765" i="16"/>
  <c r="X765" i="16"/>
  <c r="W765" i="16"/>
  <c r="V765" i="16"/>
  <c r="U765" i="16"/>
  <c r="T765" i="16"/>
  <c r="S765" i="16"/>
  <c r="R765" i="16"/>
  <c r="Q765" i="16"/>
  <c r="P765" i="16"/>
  <c r="O765" i="16"/>
  <c r="N765" i="16"/>
  <c r="M765" i="16"/>
  <c r="L765" i="16"/>
  <c r="K765" i="16"/>
  <c r="J765" i="16"/>
  <c r="I765" i="16"/>
  <c r="H765" i="16"/>
  <c r="G765" i="16"/>
  <c r="F765" i="16"/>
  <c r="E765" i="16"/>
  <c r="D765" i="16"/>
  <c r="B765" i="16"/>
  <c r="AA763" i="16"/>
  <c r="Z763" i="16"/>
  <c r="Y763" i="16"/>
  <c r="X763" i="16"/>
  <c r="W763" i="16"/>
  <c r="V763" i="16"/>
  <c r="U763" i="16"/>
  <c r="T763" i="16"/>
  <c r="S763" i="16"/>
  <c r="R763" i="16"/>
  <c r="Q763" i="16"/>
  <c r="P763" i="16"/>
  <c r="O763" i="16"/>
  <c r="N763" i="16"/>
  <c r="M763" i="16"/>
  <c r="L763" i="16"/>
  <c r="K763" i="16"/>
  <c r="J763" i="16"/>
  <c r="I763" i="16"/>
  <c r="H763" i="16"/>
  <c r="G763" i="16"/>
  <c r="F763" i="16"/>
  <c r="E763" i="16"/>
  <c r="D763" i="16"/>
  <c r="AA761" i="16"/>
  <c r="Z761" i="16"/>
  <c r="Y761" i="16"/>
  <c r="X761" i="16"/>
  <c r="W761" i="16"/>
  <c r="V761" i="16"/>
  <c r="U761" i="16"/>
  <c r="T761" i="16"/>
  <c r="S761" i="16"/>
  <c r="R761" i="16"/>
  <c r="Q761" i="16"/>
  <c r="P761" i="16"/>
  <c r="O761" i="16"/>
  <c r="N761" i="16"/>
  <c r="M761" i="16"/>
  <c r="L761" i="16"/>
  <c r="K761" i="16"/>
  <c r="J761" i="16"/>
  <c r="I761" i="16"/>
  <c r="H761" i="16"/>
  <c r="G761" i="16"/>
  <c r="F761" i="16"/>
  <c r="E761" i="16"/>
  <c r="D761" i="16"/>
  <c r="AA759" i="16"/>
  <c r="Z759" i="16"/>
  <c r="Y759" i="16"/>
  <c r="X759" i="16"/>
  <c r="W759" i="16"/>
  <c r="V759" i="16"/>
  <c r="U759" i="16"/>
  <c r="T759" i="16"/>
  <c r="S759" i="16"/>
  <c r="R759" i="16"/>
  <c r="Q759" i="16"/>
  <c r="P759" i="16"/>
  <c r="O759" i="16"/>
  <c r="N759" i="16"/>
  <c r="M759" i="16"/>
  <c r="L759" i="16"/>
  <c r="K759" i="16"/>
  <c r="J759" i="16"/>
  <c r="I759" i="16"/>
  <c r="H759" i="16"/>
  <c r="G759" i="16"/>
  <c r="F759" i="16"/>
  <c r="E759" i="16"/>
  <c r="D759" i="16"/>
  <c r="AA757" i="16"/>
  <c r="Z757" i="16"/>
  <c r="Y757" i="16"/>
  <c r="X757" i="16"/>
  <c r="W757" i="16"/>
  <c r="V757" i="16"/>
  <c r="U757" i="16"/>
  <c r="T757" i="16"/>
  <c r="S757" i="16"/>
  <c r="R757" i="16"/>
  <c r="Q757" i="16"/>
  <c r="P757" i="16"/>
  <c r="O757" i="16"/>
  <c r="N757" i="16"/>
  <c r="M757" i="16"/>
  <c r="L757" i="16"/>
  <c r="K757" i="16"/>
  <c r="J757" i="16"/>
  <c r="I757" i="16"/>
  <c r="H757" i="16"/>
  <c r="G757" i="16"/>
  <c r="F757" i="16"/>
  <c r="E757" i="16"/>
  <c r="D757" i="16"/>
  <c r="AA755" i="16"/>
  <c r="Z755" i="16"/>
  <c r="Y755" i="16"/>
  <c r="X755" i="16"/>
  <c r="W755" i="16"/>
  <c r="V755" i="16"/>
  <c r="U755" i="16"/>
  <c r="T755" i="16"/>
  <c r="S755" i="16"/>
  <c r="R755" i="16"/>
  <c r="Q755" i="16"/>
  <c r="P755" i="16"/>
  <c r="O755" i="16"/>
  <c r="N755" i="16"/>
  <c r="M755" i="16"/>
  <c r="L755" i="16"/>
  <c r="K755" i="16"/>
  <c r="J755" i="16"/>
  <c r="I755" i="16"/>
  <c r="H755" i="16"/>
  <c r="G755" i="16"/>
  <c r="F755" i="16"/>
  <c r="E755" i="16"/>
  <c r="D755" i="16"/>
  <c r="AA753" i="16"/>
  <c r="Z753" i="16"/>
  <c r="Y753" i="16"/>
  <c r="X753" i="16"/>
  <c r="W753" i="16"/>
  <c r="V753" i="16"/>
  <c r="U753" i="16"/>
  <c r="T753" i="16"/>
  <c r="S753" i="16"/>
  <c r="R753" i="16"/>
  <c r="Q753" i="16"/>
  <c r="P753" i="16"/>
  <c r="O753" i="16"/>
  <c r="N753" i="16"/>
  <c r="M753" i="16"/>
  <c r="L753" i="16"/>
  <c r="K753" i="16"/>
  <c r="J753" i="16"/>
  <c r="I753" i="16"/>
  <c r="H753" i="16"/>
  <c r="G753" i="16"/>
  <c r="F753" i="16"/>
  <c r="E753" i="16"/>
  <c r="D753" i="16"/>
  <c r="B753" i="16"/>
  <c r="AA751" i="16"/>
  <c r="Z751" i="16"/>
  <c r="Y751" i="16"/>
  <c r="X751" i="16"/>
  <c r="W751" i="16"/>
  <c r="V751" i="16"/>
  <c r="U751" i="16"/>
  <c r="T751" i="16"/>
  <c r="S751" i="16"/>
  <c r="R751" i="16"/>
  <c r="Q751" i="16"/>
  <c r="P751" i="16"/>
  <c r="O751" i="16"/>
  <c r="N751" i="16"/>
  <c r="M751" i="16"/>
  <c r="L751" i="16"/>
  <c r="K751" i="16"/>
  <c r="J751" i="16"/>
  <c r="I751" i="16"/>
  <c r="H751" i="16"/>
  <c r="G751" i="16"/>
  <c r="F751" i="16"/>
  <c r="E751" i="16"/>
  <c r="D751" i="16"/>
  <c r="AA749" i="16"/>
  <c r="Z749" i="16"/>
  <c r="Y749" i="16"/>
  <c r="X749" i="16"/>
  <c r="W749" i="16"/>
  <c r="V749" i="16"/>
  <c r="U749" i="16"/>
  <c r="T749" i="16"/>
  <c r="S749" i="16"/>
  <c r="R749" i="16"/>
  <c r="Q749" i="16"/>
  <c r="P749" i="16"/>
  <c r="O749" i="16"/>
  <c r="N749" i="16"/>
  <c r="M749" i="16"/>
  <c r="L749" i="16"/>
  <c r="K749" i="16"/>
  <c r="J749" i="16"/>
  <c r="I749" i="16"/>
  <c r="H749" i="16"/>
  <c r="G749" i="16"/>
  <c r="F749" i="16"/>
  <c r="E749" i="16"/>
  <c r="D749" i="16"/>
  <c r="AA747" i="16"/>
  <c r="Z747" i="16"/>
  <c r="Y747" i="16"/>
  <c r="X747" i="16"/>
  <c r="W747" i="16"/>
  <c r="V747" i="16"/>
  <c r="U747" i="16"/>
  <c r="T747" i="16"/>
  <c r="S747" i="16"/>
  <c r="R747" i="16"/>
  <c r="Q747" i="16"/>
  <c r="P747" i="16"/>
  <c r="O747" i="16"/>
  <c r="N747" i="16"/>
  <c r="M747" i="16"/>
  <c r="L747" i="16"/>
  <c r="K747" i="16"/>
  <c r="J747" i="16"/>
  <c r="I747" i="16"/>
  <c r="H747" i="16"/>
  <c r="G747" i="16"/>
  <c r="F747" i="16"/>
  <c r="E747" i="16"/>
  <c r="D747" i="16"/>
  <c r="AA745" i="16"/>
  <c r="Z745" i="16"/>
  <c r="Y745" i="16"/>
  <c r="X745" i="16"/>
  <c r="W745" i="16"/>
  <c r="V745" i="16"/>
  <c r="U745" i="16"/>
  <c r="T745" i="16"/>
  <c r="S745" i="16"/>
  <c r="R745" i="16"/>
  <c r="Q745" i="16"/>
  <c r="P745" i="16"/>
  <c r="O745" i="16"/>
  <c r="N745" i="16"/>
  <c r="M745" i="16"/>
  <c r="L745" i="16"/>
  <c r="K745" i="16"/>
  <c r="J745" i="16"/>
  <c r="I745" i="16"/>
  <c r="H745" i="16"/>
  <c r="G745" i="16"/>
  <c r="F745" i="16"/>
  <c r="E745" i="16"/>
  <c r="D745" i="16"/>
  <c r="AA743" i="16"/>
  <c r="Z743" i="16"/>
  <c r="Y743" i="16"/>
  <c r="X743" i="16"/>
  <c r="W743" i="16"/>
  <c r="V743" i="16"/>
  <c r="U743" i="16"/>
  <c r="T743" i="16"/>
  <c r="S743" i="16"/>
  <c r="R743" i="16"/>
  <c r="Q743" i="16"/>
  <c r="P743" i="16"/>
  <c r="O743" i="16"/>
  <c r="N743" i="16"/>
  <c r="M743" i="16"/>
  <c r="L743" i="16"/>
  <c r="K743" i="16"/>
  <c r="J743" i="16"/>
  <c r="I743" i="16"/>
  <c r="H743" i="16"/>
  <c r="G743" i="16"/>
  <c r="F743" i="16"/>
  <c r="E743" i="16"/>
  <c r="D743" i="16"/>
  <c r="AA741" i="16"/>
  <c r="Z741" i="16"/>
  <c r="Y741" i="16"/>
  <c r="X741" i="16"/>
  <c r="W741" i="16"/>
  <c r="V741" i="16"/>
  <c r="U741" i="16"/>
  <c r="T741" i="16"/>
  <c r="S741" i="16"/>
  <c r="R741" i="16"/>
  <c r="Q741" i="16"/>
  <c r="P741" i="16"/>
  <c r="O741" i="16"/>
  <c r="N741" i="16"/>
  <c r="M741" i="16"/>
  <c r="L741" i="16"/>
  <c r="K741" i="16"/>
  <c r="J741" i="16"/>
  <c r="I741" i="16"/>
  <c r="H741" i="16"/>
  <c r="G741" i="16"/>
  <c r="F741" i="16"/>
  <c r="E741" i="16"/>
  <c r="D741" i="16"/>
  <c r="B741" i="16"/>
  <c r="AA739" i="16"/>
  <c r="Z739" i="16"/>
  <c r="Y739" i="16"/>
  <c r="X739" i="16"/>
  <c r="W739" i="16"/>
  <c r="V739" i="16"/>
  <c r="U739" i="16"/>
  <c r="T739" i="16"/>
  <c r="S739" i="16"/>
  <c r="R739" i="16"/>
  <c r="Q739" i="16"/>
  <c r="P739" i="16"/>
  <c r="O739" i="16"/>
  <c r="N739" i="16"/>
  <c r="M739" i="16"/>
  <c r="L739" i="16"/>
  <c r="K739" i="16"/>
  <c r="J739" i="16"/>
  <c r="I739" i="16"/>
  <c r="H739" i="16"/>
  <c r="G739" i="16"/>
  <c r="F739" i="16"/>
  <c r="E739" i="16"/>
  <c r="D739" i="16"/>
  <c r="AA737" i="16"/>
  <c r="Z737" i="16"/>
  <c r="Y737" i="16"/>
  <c r="X737" i="16"/>
  <c r="W737" i="16"/>
  <c r="V737" i="16"/>
  <c r="U737" i="16"/>
  <c r="T737" i="16"/>
  <c r="S737" i="16"/>
  <c r="R737" i="16"/>
  <c r="Q737" i="16"/>
  <c r="P737" i="16"/>
  <c r="O737" i="16"/>
  <c r="N737" i="16"/>
  <c r="M737" i="16"/>
  <c r="L737" i="16"/>
  <c r="K737" i="16"/>
  <c r="J737" i="16"/>
  <c r="I737" i="16"/>
  <c r="H737" i="16"/>
  <c r="G737" i="16"/>
  <c r="F737" i="16"/>
  <c r="E737" i="16"/>
  <c r="D737" i="16"/>
  <c r="AA735" i="16"/>
  <c r="Z735" i="16"/>
  <c r="Y735" i="16"/>
  <c r="X735" i="16"/>
  <c r="W735" i="16"/>
  <c r="V735" i="16"/>
  <c r="U735" i="16"/>
  <c r="T735" i="16"/>
  <c r="S735" i="16"/>
  <c r="R735" i="16"/>
  <c r="Q735" i="16"/>
  <c r="P735" i="16"/>
  <c r="O735" i="16"/>
  <c r="N735" i="16"/>
  <c r="M735" i="16"/>
  <c r="L735" i="16"/>
  <c r="K735" i="16"/>
  <c r="J735" i="16"/>
  <c r="I735" i="16"/>
  <c r="H735" i="16"/>
  <c r="G735" i="16"/>
  <c r="F735" i="16"/>
  <c r="E735" i="16"/>
  <c r="D735" i="16"/>
  <c r="AA733" i="16"/>
  <c r="Z733" i="16"/>
  <c r="Y733" i="16"/>
  <c r="X733" i="16"/>
  <c r="W733" i="16"/>
  <c r="V733" i="16"/>
  <c r="U733" i="16"/>
  <c r="T733" i="16"/>
  <c r="S733" i="16"/>
  <c r="R733" i="16"/>
  <c r="Q733" i="16"/>
  <c r="P733" i="16"/>
  <c r="O733" i="16"/>
  <c r="N733" i="16"/>
  <c r="M733" i="16"/>
  <c r="L733" i="16"/>
  <c r="K733" i="16"/>
  <c r="J733" i="16"/>
  <c r="I733" i="16"/>
  <c r="H733" i="16"/>
  <c r="G733" i="16"/>
  <c r="F733" i="16"/>
  <c r="E733" i="16"/>
  <c r="D733" i="16"/>
  <c r="AA731" i="16"/>
  <c r="Z731" i="16"/>
  <c r="Y731" i="16"/>
  <c r="X731" i="16"/>
  <c r="W731" i="16"/>
  <c r="V731" i="16"/>
  <c r="U731" i="16"/>
  <c r="T731" i="16"/>
  <c r="S731" i="16"/>
  <c r="R731" i="16"/>
  <c r="Q731" i="16"/>
  <c r="P731" i="16"/>
  <c r="O731" i="16"/>
  <c r="N731" i="16"/>
  <c r="M731" i="16"/>
  <c r="L731" i="16"/>
  <c r="K731" i="16"/>
  <c r="J731" i="16"/>
  <c r="I731" i="16"/>
  <c r="H731" i="16"/>
  <c r="G731" i="16"/>
  <c r="F731" i="16"/>
  <c r="E731" i="16"/>
  <c r="D731" i="16"/>
  <c r="AA729" i="16"/>
  <c r="Z729" i="16"/>
  <c r="Y729" i="16"/>
  <c r="X729" i="16"/>
  <c r="W729" i="16"/>
  <c r="V729" i="16"/>
  <c r="U729" i="16"/>
  <c r="T729" i="16"/>
  <c r="S729" i="16"/>
  <c r="R729" i="16"/>
  <c r="Q729" i="16"/>
  <c r="P729" i="16"/>
  <c r="O729" i="16"/>
  <c r="N729" i="16"/>
  <c r="M729" i="16"/>
  <c r="L729" i="16"/>
  <c r="K729" i="16"/>
  <c r="J729" i="16"/>
  <c r="I729" i="16"/>
  <c r="H729" i="16"/>
  <c r="G729" i="16"/>
  <c r="F729" i="16"/>
  <c r="E729" i="16"/>
  <c r="D729" i="16"/>
  <c r="AA727" i="16"/>
  <c r="Z727" i="16"/>
  <c r="Y727" i="16"/>
  <c r="X727" i="16"/>
  <c r="W727" i="16"/>
  <c r="V727" i="16"/>
  <c r="U727" i="16"/>
  <c r="T727" i="16"/>
  <c r="S727" i="16"/>
  <c r="R727" i="16"/>
  <c r="Q727" i="16"/>
  <c r="P727" i="16"/>
  <c r="O727" i="16"/>
  <c r="N727" i="16"/>
  <c r="M727" i="16"/>
  <c r="L727" i="16"/>
  <c r="K727" i="16"/>
  <c r="J727" i="16"/>
  <c r="I727" i="16"/>
  <c r="H727" i="16"/>
  <c r="G727" i="16"/>
  <c r="F727" i="16"/>
  <c r="E727" i="16"/>
  <c r="D727" i="16"/>
  <c r="AA725" i="16"/>
  <c r="Z725" i="16"/>
  <c r="Y725" i="16"/>
  <c r="X725" i="16"/>
  <c r="W725" i="16"/>
  <c r="V725" i="16"/>
  <c r="U725" i="16"/>
  <c r="T725" i="16"/>
  <c r="S725" i="16"/>
  <c r="R725" i="16"/>
  <c r="Q725" i="16"/>
  <c r="P725" i="16"/>
  <c r="O725" i="16"/>
  <c r="N725" i="16"/>
  <c r="M725" i="16"/>
  <c r="L725" i="16"/>
  <c r="K725" i="16"/>
  <c r="J725" i="16"/>
  <c r="I725" i="16"/>
  <c r="H725" i="16"/>
  <c r="G725" i="16"/>
  <c r="F725" i="16"/>
  <c r="E725" i="16"/>
  <c r="D725" i="16"/>
  <c r="AA723" i="16"/>
  <c r="Z723" i="16"/>
  <c r="Y723" i="16"/>
  <c r="X723" i="16"/>
  <c r="W723" i="16"/>
  <c r="V723" i="16"/>
  <c r="U723" i="16"/>
  <c r="T723" i="16"/>
  <c r="S723" i="16"/>
  <c r="R723" i="16"/>
  <c r="Q723" i="16"/>
  <c r="P723" i="16"/>
  <c r="O723" i="16"/>
  <c r="N723" i="16"/>
  <c r="M723" i="16"/>
  <c r="L723" i="16"/>
  <c r="K723" i="16"/>
  <c r="J723" i="16"/>
  <c r="I723" i="16"/>
  <c r="H723" i="16"/>
  <c r="G723" i="16"/>
  <c r="F723" i="16"/>
  <c r="E723" i="16"/>
  <c r="D723" i="16"/>
  <c r="AA721" i="16"/>
  <c r="Z721" i="16"/>
  <c r="Y721" i="16"/>
  <c r="X721" i="16"/>
  <c r="W721" i="16"/>
  <c r="V721" i="16"/>
  <c r="U721" i="16"/>
  <c r="T721" i="16"/>
  <c r="S721" i="16"/>
  <c r="R721" i="16"/>
  <c r="Q721" i="16"/>
  <c r="P721" i="16"/>
  <c r="O721" i="16"/>
  <c r="N721" i="16"/>
  <c r="M721" i="16"/>
  <c r="L721" i="16"/>
  <c r="K721" i="16"/>
  <c r="J721" i="16"/>
  <c r="I721" i="16"/>
  <c r="H721" i="16"/>
  <c r="G721" i="16"/>
  <c r="F721" i="16"/>
  <c r="E721" i="16"/>
  <c r="D721" i="16"/>
  <c r="AA719" i="16"/>
  <c r="Z719" i="16"/>
  <c r="Y719" i="16"/>
  <c r="X719" i="16"/>
  <c r="W719" i="16"/>
  <c r="V719" i="16"/>
  <c r="U719" i="16"/>
  <c r="T719" i="16"/>
  <c r="S719" i="16"/>
  <c r="R719" i="16"/>
  <c r="Q719" i="16"/>
  <c r="P719" i="16"/>
  <c r="O719" i="16"/>
  <c r="N719" i="16"/>
  <c r="M719" i="16"/>
  <c r="L719" i="16"/>
  <c r="K719" i="16"/>
  <c r="J719" i="16"/>
  <c r="I719" i="16"/>
  <c r="H719" i="16"/>
  <c r="G719" i="16"/>
  <c r="F719" i="16"/>
  <c r="E719" i="16"/>
  <c r="D719" i="16"/>
  <c r="AA717" i="16"/>
  <c r="Z717" i="16"/>
  <c r="Y717" i="16"/>
  <c r="X717" i="16"/>
  <c r="W717" i="16"/>
  <c r="V717" i="16"/>
  <c r="U717" i="16"/>
  <c r="T717" i="16"/>
  <c r="S717" i="16"/>
  <c r="R717" i="16"/>
  <c r="Q717" i="16"/>
  <c r="P717" i="16"/>
  <c r="O717" i="16"/>
  <c r="N717" i="16"/>
  <c r="M717" i="16"/>
  <c r="L717" i="16"/>
  <c r="K717" i="16"/>
  <c r="J717" i="16"/>
  <c r="I717" i="16"/>
  <c r="H717" i="16"/>
  <c r="G717" i="16"/>
  <c r="F717" i="16"/>
  <c r="E717" i="16"/>
  <c r="D717" i="16"/>
  <c r="B717" i="16"/>
  <c r="AA715" i="16"/>
  <c r="Z715" i="16"/>
  <c r="Y715" i="16"/>
  <c r="X715" i="16"/>
  <c r="W715" i="16"/>
  <c r="V715" i="16"/>
  <c r="U715" i="16"/>
  <c r="T715" i="16"/>
  <c r="S715" i="16"/>
  <c r="R715" i="16"/>
  <c r="Q715" i="16"/>
  <c r="P715" i="16"/>
  <c r="O715" i="16"/>
  <c r="N715" i="16"/>
  <c r="M715" i="16"/>
  <c r="L715" i="16"/>
  <c r="K715" i="16"/>
  <c r="J715" i="16"/>
  <c r="I715" i="16"/>
  <c r="H715" i="16"/>
  <c r="G715" i="16"/>
  <c r="F715" i="16"/>
  <c r="E715" i="16"/>
  <c r="D715" i="16"/>
  <c r="AA713" i="16"/>
  <c r="Z713" i="16"/>
  <c r="Y713" i="16"/>
  <c r="X713" i="16"/>
  <c r="W713" i="16"/>
  <c r="V713" i="16"/>
  <c r="U713" i="16"/>
  <c r="T713" i="16"/>
  <c r="S713" i="16"/>
  <c r="R713" i="16"/>
  <c r="Q713" i="16"/>
  <c r="P713" i="16"/>
  <c r="O713" i="16"/>
  <c r="N713" i="16"/>
  <c r="M713" i="16"/>
  <c r="L713" i="16"/>
  <c r="K713" i="16"/>
  <c r="J713" i="16"/>
  <c r="I713" i="16"/>
  <c r="H713" i="16"/>
  <c r="G713" i="16"/>
  <c r="F713" i="16"/>
  <c r="E713" i="16"/>
  <c r="D713" i="16"/>
  <c r="AA711" i="16"/>
  <c r="Z711" i="16"/>
  <c r="Y711" i="16"/>
  <c r="X711" i="16"/>
  <c r="W711" i="16"/>
  <c r="V711" i="16"/>
  <c r="U711" i="16"/>
  <c r="T711" i="16"/>
  <c r="S711" i="16"/>
  <c r="R711" i="16"/>
  <c r="Q711" i="16"/>
  <c r="P711" i="16"/>
  <c r="O711" i="16"/>
  <c r="N711" i="16"/>
  <c r="M711" i="16"/>
  <c r="L711" i="16"/>
  <c r="K711" i="16"/>
  <c r="J711" i="16"/>
  <c r="I711" i="16"/>
  <c r="H711" i="16"/>
  <c r="G711" i="16"/>
  <c r="F711" i="16"/>
  <c r="E711" i="16"/>
  <c r="D711" i="16"/>
  <c r="AA709" i="16"/>
  <c r="Z709" i="16"/>
  <c r="Y709" i="16"/>
  <c r="X709" i="16"/>
  <c r="W709" i="16"/>
  <c r="V709" i="16"/>
  <c r="U709" i="16"/>
  <c r="T709" i="16"/>
  <c r="S709" i="16"/>
  <c r="R709" i="16"/>
  <c r="Q709" i="16"/>
  <c r="P709" i="16"/>
  <c r="O709" i="16"/>
  <c r="N709" i="16"/>
  <c r="M709" i="16"/>
  <c r="L709" i="16"/>
  <c r="K709" i="16"/>
  <c r="J709" i="16"/>
  <c r="I709" i="16"/>
  <c r="H709" i="16"/>
  <c r="G709" i="16"/>
  <c r="F709" i="16"/>
  <c r="E709" i="16"/>
  <c r="D709" i="16"/>
  <c r="AA703" i="16"/>
  <c r="Z703" i="16"/>
  <c r="Y703" i="16"/>
  <c r="X703" i="16"/>
  <c r="W703" i="16"/>
  <c r="V703" i="16"/>
  <c r="U703" i="16"/>
  <c r="T703" i="16"/>
  <c r="S703" i="16"/>
  <c r="R703" i="16"/>
  <c r="Q703" i="16"/>
  <c r="P703" i="16"/>
  <c r="O703" i="16"/>
  <c r="N703" i="16"/>
  <c r="M703" i="16"/>
  <c r="L703" i="16"/>
  <c r="K703" i="16"/>
  <c r="J703" i="16"/>
  <c r="I703" i="16"/>
  <c r="H703" i="16"/>
  <c r="G703" i="16"/>
  <c r="F703" i="16"/>
  <c r="E703" i="16"/>
  <c r="D703" i="16"/>
  <c r="AA701" i="16"/>
  <c r="Z701" i="16"/>
  <c r="Y701" i="16"/>
  <c r="X701" i="16"/>
  <c r="W701" i="16"/>
  <c r="V701" i="16"/>
  <c r="U701" i="16"/>
  <c r="T701" i="16"/>
  <c r="S701" i="16"/>
  <c r="R701" i="16"/>
  <c r="Q701" i="16"/>
  <c r="P701" i="16"/>
  <c r="O701" i="16"/>
  <c r="N701" i="16"/>
  <c r="M701" i="16"/>
  <c r="L701" i="16"/>
  <c r="K701" i="16"/>
  <c r="J701" i="16"/>
  <c r="I701" i="16"/>
  <c r="H701" i="16"/>
  <c r="G701" i="16"/>
  <c r="F701" i="16"/>
  <c r="E701" i="16"/>
  <c r="D701" i="16"/>
  <c r="AA699" i="16"/>
  <c r="Z699" i="16"/>
  <c r="Y699" i="16"/>
  <c r="X699" i="16"/>
  <c r="W699" i="16"/>
  <c r="V699" i="16"/>
  <c r="U699" i="16"/>
  <c r="T699" i="16"/>
  <c r="S699" i="16"/>
  <c r="R699" i="16"/>
  <c r="Q699" i="16"/>
  <c r="P699" i="16"/>
  <c r="O699" i="16"/>
  <c r="N699" i="16"/>
  <c r="M699" i="16"/>
  <c r="L699" i="16"/>
  <c r="K699" i="16"/>
  <c r="J699" i="16"/>
  <c r="I699" i="16"/>
  <c r="H699" i="16"/>
  <c r="G699" i="16"/>
  <c r="F699" i="16"/>
  <c r="E699" i="16"/>
  <c r="D699" i="16"/>
  <c r="AA697" i="16"/>
  <c r="Z697" i="16"/>
  <c r="Y697" i="16"/>
  <c r="X697" i="16"/>
  <c r="W697" i="16"/>
  <c r="V697" i="16"/>
  <c r="U697" i="16"/>
  <c r="T697" i="16"/>
  <c r="S697" i="16"/>
  <c r="R697" i="16"/>
  <c r="Q697" i="16"/>
  <c r="P697" i="16"/>
  <c r="O697" i="16"/>
  <c r="N697" i="16"/>
  <c r="M697" i="16"/>
  <c r="L697" i="16"/>
  <c r="K697" i="16"/>
  <c r="J697" i="16"/>
  <c r="I697" i="16"/>
  <c r="H697" i="16"/>
  <c r="G697" i="16"/>
  <c r="F697" i="16"/>
  <c r="E697" i="16"/>
  <c r="D697" i="16"/>
  <c r="AA695" i="16"/>
  <c r="Z695" i="16"/>
  <c r="Y695" i="16"/>
  <c r="X695" i="16"/>
  <c r="W695" i="16"/>
  <c r="V695" i="16"/>
  <c r="U695" i="16"/>
  <c r="T695" i="16"/>
  <c r="S695" i="16"/>
  <c r="R695" i="16"/>
  <c r="Q695" i="16"/>
  <c r="P695" i="16"/>
  <c r="O695" i="16"/>
  <c r="N695" i="16"/>
  <c r="M695" i="16"/>
  <c r="L695" i="16"/>
  <c r="K695" i="16"/>
  <c r="J695" i="16"/>
  <c r="I695" i="16"/>
  <c r="H695" i="16"/>
  <c r="G695" i="16"/>
  <c r="F695" i="16"/>
  <c r="E695" i="16"/>
  <c r="D695" i="16"/>
  <c r="AA693" i="16"/>
  <c r="Z693" i="16"/>
  <c r="Y693" i="16"/>
  <c r="X693" i="16"/>
  <c r="W693" i="16"/>
  <c r="V693" i="16"/>
  <c r="U693" i="16"/>
  <c r="T693" i="16"/>
  <c r="S693" i="16"/>
  <c r="R693" i="16"/>
  <c r="Q693" i="16"/>
  <c r="P693" i="16"/>
  <c r="O693" i="16"/>
  <c r="N693" i="16"/>
  <c r="M693" i="16"/>
  <c r="L693" i="16"/>
  <c r="K693" i="16"/>
  <c r="J693" i="16"/>
  <c r="I693" i="16"/>
  <c r="H693" i="16"/>
  <c r="G693" i="16"/>
  <c r="F693" i="16"/>
  <c r="E693" i="16"/>
  <c r="D693" i="16"/>
  <c r="AA691" i="16"/>
  <c r="Z691" i="16"/>
  <c r="Y691" i="16"/>
  <c r="X691" i="16"/>
  <c r="W691" i="16"/>
  <c r="V691" i="16"/>
  <c r="U691" i="16"/>
  <c r="T691" i="16"/>
  <c r="S691" i="16"/>
  <c r="R691" i="16"/>
  <c r="Q691" i="16"/>
  <c r="P691" i="16"/>
  <c r="O691" i="16"/>
  <c r="N691" i="16"/>
  <c r="M691" i="16"/>
  <c r="L691" i="16"/>
  <c r="K691" i="16"/>
  <c r="J691" i="16"/>
  <c r="I691" i="16"/>
  <c r="H691" i="16"/>
  <c r="G691" i="16"/>
  <c r="F691" i="16"/>
  <c r="E691" i="16"/>
  <c r="D691" i="16"/>
  <c r="AA689" i="16"/>
  <c r="Z689" i="16"/>
  <c r="Y689" i="16"/>
  <c r="X689" i="16"/>
  <c r="W689" i="16"/>
  <c r="V689" i="16"/>
  <c r="U689" i="16"/>
  <c r="T689" i="16"/>
  <c r="S689" i="16"/>
  <c r="R689" i="16"/>
  <c r="Q689" i="16"/>
  <c r="P689" i="16"/>
  <c r="O689" i="16"/>
  <c r="N689" i="16"/>
  <c r="M689" i="16"/>
  <c r="L689" i="16"/>
  <c r="K689" i="16"/>
  <c r="J689" i="16"/>
  <c r="I689" i="16"/>
  <c r="H689" i="16"/>
  <c r="G689" i="16"/>
  <c r="F689" i="16"/>
  <c r="E689" i="16"/>
  <c r="D689" i="16"/>
  <c r="B689" i="16"/>
  <c r="AA687" i="16"/>
  <c r="Z687" i="16"/>
  <c r="Y687" i="16"/>
  <c r="X687" i="16"/>
  <c r="W687" i="16"/>
  <c r="V687" i="16"/>
  <c r="U687" i="16"/>
  <c r="T687" i="16"/>
  <c r="S687" i="16"/>
  <c r="R687" i="16"/>
  <c r="Q687" i="16"/>
  <c r="P687" i="16"/>
  <c r="O687" i="16"/>
  <c r="N687" i="16"/>
  <c r="M687" i="16"/>
  <c r="L687" i="16"/>
  <c r="K687" i="16"/>
  <c r="J687" i="16"/>
  <c r="I687" i="16"/>
  <c r="H687" i="16"/>
  <c r="G687" i="16"/>
  <c r="F687" i="16"/>
  <c r="E687" i="16"/>
  <c r="D687" i="16"/>
  <c r="AA685" i="16"/>
  <c r="Z685" i="16"/>
  <c r="Y685" i="16"/>
  <c r="X685" i="16"/>
  <c r="W685" i="16"/>
  <c r="V685" i="16"/>
  <c r="U685" i="16"/>
  <c r="T685" i="16"/>
  <c r="S685" i="16"/>
  <c r="R685" i="16"/>
  <c r="Q685" i="16"/>
  <c r="P685" i="16"/>
  <c r="O685" i="16"/>
  <c r="N685" i="16"/>
  <c r="M685" i="16"/>
  <c r="L685" i="16"/>
  <c r="K685" i="16"/>
  <c r="J685" i="16"/>
  <c r="I685" i="16"/>
  <c r="H685" i="16"/>
  <c r="G685" i="16"/>
  <c r="F685" i="16"/>
  <c r="E685" i="16"/>
  <c r="D685" i="16"/>
  <c r="AA683" i="16"/>
  <c r="Z683" i="16"/>
  <c r="Y683" i="16"/>
  <c r="X683" i="16"/>
  <c r="W683" i="16"/>
  <c r="V683" i="16"/>
  <c r="U683" i="16"/>
  <c r="T683" i="16"/>
  <c r="S683" i="16"/>
  <c r="R683" i="16"/>
  <c r="Q683" i="16"/>
  <c r="P683" i="16"/>
  <c r="O683" i="16"/>
  <c r="N683" i="16"/>
  <c r="M683" i="16"/>
  <c r="L683" i="16"/>
  <c r="K683" i="16"/>
  <c r="J683" i="16"/>
  <c r="I683" i="16"/>
  <c r="H683" i="16"/>
  <c r="G683" i="16"/>
  <c r="F683" i="16"/>
  <c r="E683" i="16"/>
  <c r="D683" i="16"/>
  <c r="AA681" i="16"/>
  <c r="Z681" i="16"/>
  <c r="Y681" i="16"/>
  <c r="X681" i="16"/>
  <c r="W681" i="16"/>
  <c r="V681" i="16"/>
  <c r="U681" i="16"/>
  <c r="T681" i="16"/>
  <c r="S681" i="16"/>
  <c r="R681" i="16"/>
  <c r="Q681" i="16"/>
  <c r="P681" i="16"/>
  <c r="O681" i="16"/>
  <c r="N681" i="16"/>
  <c r="M681" i="16"/>
  <c r="L681" i="16"/>
  <c r="K681" i="16"/>
  <c r="J681" i="16"/>
  <c r="I681" i="16"/>
  <c r="H681" i="16"/>
  <c r="G681" i="16"/>
  <c r="F681" i="16"/>
  <c r="E681" i="16"/>
  <c r="D681" i="16"/>
  <c r="AA679" i="16"/>
  <c r="Z679" i="16"/>
  <c r="Y679" i="16"/>
  <c r="X679" i="16"/>
  <c r="W679" i="16"/>
  <c r="V679" i="16"/>
  <c r="U679" i="16"/>
  <c r="T679" i="16"/>
  <c r="S679" i="16"/>
  <c r="R679" i="16"/>
  <c r="Q679" i="16"/>
  <c r="P679" i="16"/>
  <c r="O679" i="16"/>
  <c r="N679" i="16"/>
  <c r="M679" i="16"/>
  <c r="L679" i="16"/>
  <c r="K679" i="16"/>
  <c r="J679" i="16"/>
  <c r="I679" i="16"/>
  <c r="H679" i="16"/>
  <c r="G679" i="16"/>
  <c r="F679" i="16"/>
  <c r="E679" i="16"/>
  <c r="D679" i="16"/>
  <c r="AA677" i="16"/>
  <c r="Z677" i="16"/>
  <c r="Y677" i="16"/>
  <c r="X677" i="16"/>
  <c r="W677" i="16"/>
  <c r="V677" i="16"/>
  <c r="U677" i="16"/>
  <c r="T677" i="16"/>
  <c r="S677" i="16"/>
  <c r="R677" i="16"/>
  <c r="Q677" i="16"/>
  <c r="P677" i="16"/>
  <c r="O677" i="16"/>
  <c r="N677" i="16"/>
  <c r="M677" i="16"/>
  <c r="L677" i="16"/>
  <c r="K677" i="16"/>
  <c r="J677" i="16"/>
  <c r="I677" i="16"/>
  <c r="H677" i="16"/>
  <c r="G677" i="16"/>
  <c r="F677" i="16"/>
  <c r="E677" i="16"/>
  <c r="D677" i="16"/>
  <c r="B677" i="16"/>
  <c r="AA675" i="16"/>
  <c r="Z675" i="16"/>
  <c r="Y675" i="16"/>
  <c r="X675" i="16"/>
  <c r="W675" i="16"/>
  <c r="V675" i="16"/>
  <c r="U675" i="16"/>
  <c r="T675" i="16"/>
  <c r="S675" i="16"/>
  <c r="R675" i="16"/>
  <c r="Q675" i="16"/>
  <c r="P675" i="16"/>
  <c r="O675" i="16"/>
  <c r="N675" i="16"/>
  <c r="M675" i="16"/>
  <c r="L675" i="16"/>
  <c r="K675" i="16"/>
  <c r="J675" i="16"/>
  <c r="I675" i="16"/>
  <c r="H675" i="16"/>
  <c r="G675" i="16"/>
  <c r="F675" i="16"/>
  <c r="E675" i="16"/>
  <c r="D675" i="16"/>
  <c r="AA673" i="16"/>
  <c r="Z673" i="16"/>
  <c r="Y673" i="16"/>
  <c r="X673" i="16"/>
  <c r="W673" i="16"/>
  <c r="V673" i="16"/>
  <c r="U673" i="16"/>
  <c r="T673" i="16"/>
  <c r="S673" i="16"/>
  <c r="R673" i="16"/>
  <c r="Q673" i="16"/>
  <c r="P673" i="16"/>
  <c r="O673" i="16"/>
  <c r="N673" i="16"/>
  <c r="M673" i="16"/>
  <c r="L673" i="16"/>
  <c r="K673" i="16"/>
  <c r="J673" i="16"/>
  <c r="I673" i="16"/>
  <c r="H673" i="16"/>
  <c r="G673" i="16"/>
  <c r="F673" i="16"/>
  <c r="E673" i="16"/>
  <c r="D673" i="16"/>
  <c r="AA671" i="16"/>
  <c r="Z671" i="16"/>
  <c r="Y671" i="16"/>
  <c r="X671" i="16"/>
  <c r="W671" i="16"/>
  <c r="V671" i="16"/>
  <c r="U671" i="16"/>
  <c r="T671" i="16"/>
  <c r="S671" i="16"/>
  <c r="R671" i="16"/>
  <c r="Q671" i="16"/>
  <c r="P671" i="16"/>
  <c r="O671" i="16"/>
  <c r="N671" i="16"/>
  <c r="M671" i="16"/>
  <c r="L671" i="16"/>
  <c r="K671" i="16"/>
  <c r="J671" i="16"/>
  <c r="I671" i="16"/>
  <c r="H671" i="16"/>
  <c r="G671" i="16"/>
  <c r="F671" i="16"/>
  <c r="E671" i="16"/>
  <c r="D671" i="16"/>
  <c r="B671" i="16"/>
  <c r="AA669" i="16"/>
  <c r="Z669" i="16"/>
  <c r="Y669" i="16"/>
  <c r="X669" i="16"/>
  <c r="W669" i="16"/>
  <c r="V669" i="16"/>
  <c r="U669" i="16"/>
  <c r="T669" i="16"/>
  <c r="S669" i="16"/>
  <c r="R669" i="16"/>
  <c r="Q669" i="16"/>
  <c r="P669" i="16"/>
  <c r="O669" i="16"/>
  <c r="N669" i="16"/>
  <c r="M669" i="16"/>
  <c r="L669" i="16"/>
  <c r="K669" i="16"/>
  <c r="J669" i="16"/>
  <c r="I669" i="16"/>
  <c r="H669" i="16"/>
  <c r="G669" i="16"/>
  <c r="F669" i="16"/>
  <c r="E669" i="16"/>
  <c r="D669" i="16"/>
  <c r="AA667" i="16"/>
  <c r="Z667" i="16"/>
  <c r="Y667" i="16"/>
  <c r="X667" i="16"/>
  <c r="W667" i="16"/>
  <c r="V667" i="16"/>
  <c r="U667" i="16"/>
  <c r="T667" i="16"/>
  <c r="S667" i="16"/>
  <c r="R667" i="16"/>
  <c r="Q667" i="16"/>
  <c r="P667" i="16"/>
  <c r="O667" i="16"/>
  <c r="N667" i="16"/>
  <c r="M667" i="16"/>
  <c r="L667" i="16"/>
  <c r="K667" i="16"/>
  <c r="J667" i="16"/>
  <c r="I667" i="16"/>
  <c r="H667" i="16"/>
  <c r="G667" i="16"/>
  <c r="F667" i="16"/>
  <c r="E667" i="16"/>
  <c r="D667" i="16"/>
  <c r="AA665" i="16"/>
  <c r="Z665" i="16"/>
  <c r="Y665" i="16"/>
  <c r="X665" i="16"/>
  <c r="W665" i="16"/>
  <c r="V665" i="16"/>
  <c r="U665" i="16"/>
  <c r="T665" i="16"/>
  <c r="S665" i="16"/>
  <c r="R665" i="16"/>
  <c r="Q665" i="16"/>
  <c r="P665" i="16"/>
  <c r="O665" i="16"/>
  <c r="N665" i="16"/>
  <c r="M665" i="16"/>
  <c r="L665" i="16"/>
  <c r="K665" i="16"/>
  <c r="J665" i="16"/>
  <c r="I665" i="16"/>
  <c r="H665" i="16"/>
  <c r="G665" i="16"/>
  <c r="F665" i="16"/>
  <c r="E665" i="16"/>
  <c r="D665" i="16"/>
  <c r="AA663" i="16"/>
  <c r="Z663" i="16"/>
  <c r="Y663" i="16"/>
  <c r="X663" i="16"/>
  <c r="W663" i="16"/>
  <c r="V663" i="16"/>
  <c r="U663" i="16"/>
  <c r="T663" i="16"/>
  <c r="S663" i="16"/>
  <c r="R663" i="16"/>
  <c r="Q663" i="16"/>
  <c r="P663" i="16"/>
  <c r="O663" i="16"/>
  <c r="N663" i="16"/>
  <c r="M663" i="16"/>
  <c r="L663" i="16"/>
  <c r="K663" i="16"/>
  <c r="J663" i="16"/>
  <c r="I663" i="16"/>
  <c r="H663" i="16"/>
  <c r="G663" i="16"/>
  <c r="F663" i="16"/>
  <c r="E663" i="16"/>
  <c r="D663" i="16"/>
  <c r="AA661" i="16"/>
  <c r="Z661" i="16"/>
  <c r="Y661" i="16"/>
  <c r="X661" i="16"/>
  <c r="W661" i="16"/>
  <c r="V661" i="16"/>
  <c r="U661" i="16"/>
  <c r="T661" i="16"/>
  <c r="S661" i="16"/>
  <c r="R661" i="16"/>
  <c r="Q661" i="16"/>
  <c r="P661" i="16"/>
  <c r="O661" i="16"/>
  <c r="N661" i="16"/>
  <c r="M661" i="16"/>
  <c r="L661" i="16"/>
  <c r="K661" i="16"/>
  <c r="J661" i="16"/>
  <c r="I661" i="16"/>
  <c r="H661" i="16"/>
  <c r="G661" i="16"/>
  <c r="F661" i="16"/>
  <c r="E661" i="16"/>
  <c r="D661" i="16"/>
  <c r="AA659" i="16"/>
  <c r="Z659" i="16"/>
  <c r="Y659" i="16"/>
  <c r="X659" i="16"/>
  <c r="W659" i="16"/>
  <c r="V659" i="16"/>
  <c r="U659" i="16"/>
  <c r="T659" i="16"/>
  <c r="S659" i="16"/>
  <c r="R659" i="16"/>
  <c r="Q659" i="16"/>
  <c r="P659" i="16"/>
  <c r="O659" i="16"/>
  <c r="N659" i="16"/>
  <c r="M659" i="16"/>
  <c r="L659" i="16"/>
  <c r="K659" i="16"/>
  <c r="J659" i="16"/>
  <c r="I659" i="16"/>
  <c r="H659" i="16"/>
  <c r="G659" i="16"/>
  <c r="F659" i="16"/>
  <c r="E659" i="16"/>
  <c r="D659" i="16"/>
  <c r="B659" i="16"/>
  <c r="AA657" i="16"/>
  <c r="Z657" i="16"/>
  <c r="Y657" i="16"/>
  <c r="X657" i="16"/>
  <c r="W657" i="16"/>
  <c r="V657" i="16"/>
  <c r="U657" i="16"/>
  <c r="T657" i="16"/>
  <c r="S657" i="16"/>
  <c r="R657" i="16"/>
  <c r="Q657" i="16"/>
  <c r="P657" i="16"/>
  <c r="O657" i="16"/>
  <c r="N657" i="16"/>
  <c r="M657" i="16"/>
  <c r="L657" i="16"/>
  <c r="K657" i="16"/>
  <c r="J657" i="16"/>
  <c r="I657" i="16"/>
  <c r="H657" i="16"/>
  <c r="G657" i="16"/>
  <c r="F657" i="16"/>
  <c r="E657" i="16"/>
  <c r="D657" i="16"/>
  <c r="B657" i="16"/>
  <c r="AA655" i="16"/>
  <c r="Z655" i="16"/>
  <c r="Y655" i="16"/>
  <c r="X655" i="16"/>
  <c r="W655" i="16"/>
  <c r="V655" i="16"/>
  <c r="U655" i="16"/>
  <c r="T655" i="16"/>
  <c r="S655" i="16"/>
  <c r="R655" i="16"/>
  <c r="Q655" i="16"/>
  <c r="P655" i="16"/>
  <c r="O655" i="16"/>
  <c r="N655" i="16"/>
  <c r="M655" i="16"/>
  <c r="L655" i="16"/>
  <c r="K655" i="16"/>
  <c r="J655" i="16"/>
  <c r="I655" i="16"/>
  <c r="H655" i="16"/>
  <c r="G655" i="16"/>
  <c r="F655" i="16"/>
  <c r="E655" i="16"/>
  <c r="D655" i="16"/>
  <c r="AA653" i="16"/>
  <c r="Z653" i="16"/>
  <c r="Y653" i="16"/>
  <c r="X653" i="16"/>
  <c r="W653" i="16"/>
  <c r="V653" i="16"/>
  <c r="U653" i="16"/>
  <c r="T653" i="16"/>
  <c r="S653" i="16"/>
  <c r="R653" i="16"/>
  <c r="Q653" i="16"/>
  <c r="P653" i="16"/>
  <c r="O653" i="16"/>
  <c r="N653" i="16"/>
  <c r="M653" i="16"/>
  <c r="L653" i="16"/>
  <c r="K653" i="16"/>
  <c r="J653" i="16"/>
  <c r="I653" i="16"/>
  <c r="H653" i="16"/>
  <c r="G653" i="16"/>
  <c r="F653" i="16"/>
  <c r="E653" i="16"/>
  <c r="D653" i="16"/>
  <c r="B653" i="16"/>
  <c r="AA651" i="16"/>
  <c r="Z651" i="16"/>
  <c r="Y651" i="16"/>
  <c r="X651" i="16"/>
  <c r="W651" i="16"/>
  <c r="V651" i="16"/>
  <c r="U651" i="16"/>
  <c r="T651" i="16"/>
  <c r="S651" i="16"/>
  <c r="R651" i="16"/>
  <c r="Q651" i="16"/>
  <c r="P651" i="16"/>
  <c r="O651" i="16"/>
  <c r="N651" i="16"/>
  <c r="M651" i="16"/>
  <c r="L651" i="16"/>
  <c r="K651" i="16"/>
  <c r="J651" i="16"/>
  <c r="I651" i="16"/>
  <c r="H651" i="16"/>
  <c r="G651" i="16"/>
  <c r="F651" i="16"/>
  <c r="E651" i="16"/>
  <c r="D651" i="16"/>
  <c r="AA649" i="16"/>
  <c r="Z649" i="16"/>
  <c r="Y649" i="16"/>
  <c r="X649" i="16"/>
  <c r="W649" i="16"/>
  <c r="V649" i="16"/>
  <c r="U649" i="16"/>
  <c r="T649" i="16"/>
  <c r="S649" i="16"/>
  <c r="R649" i="16"/>
  <c r="Q649" i="16"/>
  <c r="P649" i="16"/>
  <c r="O649" i="16"/>
  <c r="N649" i="16"/>
  <c r="M649" i="16"/>
  <c r="L649" i="16"/>
  <c r="K649" i="16"/>
  <c r="J649" i="16"/>
  <c r="I649" i="16"/>
  <c r="H649" i="16"/>
  <c r="G649" i="16"/>
  <c r="F649" i="16"/>
  <c r="E649" i="16"/>
  <c r="D649" i="16"/>
  <c r="B649" i="16"/>
  <c r="AA647" i="16"/>
  <c r="Z647" i="16"/>
  <c r="Y647" i="16"/>
  <c r="X647" i="16"/>
  <c r="W647" i="16"/>
  <c r="V647" i="16"/>
  <c r="U647" i="16"/>
  <c r="T647" i="16"/>
  <c r="S647" i="16"/>
  <c r="R647" i="16"/>
  <c r="Q647" i="16"/>
  <c r="P647" i="16"/>
  <c r="O647" i="16"/>
  <c r="N647" i="16"/>
  <c r="M647" i="16"/>
  <c r="L647" i="16"/>
  <c r="K647" i="16"/>
  <c r="J647" i="16"/>
  <c r="I647" i="16"/>
  <c r="H647" i="16"/>
  <c r="G647" i="16"/>
  <c r="F647" i="16"/>
  <c r="E647" i="16"/>
  <c r="D647" i="16"/>
  <c r="B647" i="16"/>
  <c r="AA645" i="16"/>
  <c r="Z645" i="16"/>
  <c r="Y645" i="16"/>
  <c r="X645" i="16"/>
  <c r="W645" i="16"/>
  <c r="V645" i="16"/>
  <c r="U645" i="16"/>
  <c r="T645" i="16"/>
  <c r="S645" i="16"/>
  <c r="R645" i="16"/>
  <c r="Q645" i="16"/>
  <c r="P645" i="16"/>
  <c r="O645" i="16"/>
  <c r="N645" i="16"/>
  <c r="M645" i="16"/>
  <c r="L645" i="16"/>
  <c r="K645" i="16"/>
  <c r="J645" i="16"/>
  <c r="I645" i="16"/>
  <c r="H645" i="16"/>
  <c r="G645" i="16"/>
  <c r="F645" i="16"/>
  <c r="E645" i="16"/>
  <c r="D645" i="16"/>
  <c r="AA643" i="16"/>
  <c r="Z643" i="16"/>
  <c r="Y643" i="16"/>
  <c r="X643" i="16"/>
  <c r="W643" i="16"/>
  <c r="V643" i="16"/>
  <c r="U643" i="16"/>
  <c r="T643" i="16"/>
  <c r="S643" i="16"/>
  <c r="R643" i="16"/>
  <c r="Q643" i="16"/>
  <c r="P643" i="16"/>
  <c r="O643" i="16"/>
  <c r="N643" i="16"/>
  <c r="M643" i="16"/>
  <c r="L643" i="16"/>
  <c r="K643" i="16"/>
  <c r="J643" i="16"/>
  <c r="I643" i="16"/>
  <c r="H643" i="16"/>
  <c r="G643" i="16"/>
  <c r="F643" i="16"/>
  <c r="E643" i="16"/>
  <c r="D643" i="16"/>
  <c r="B634" i="16"/>
  <c r="X631" i="16"/>
  <c r="B629" i="16"/>
  <c r="J626" i="16"/>
  <c r="B624" i="16"/>
  <c r="B619" i="16"/>
  <c r="B614" i="16"/>
  <c r="T611" i="16"/>
  <c r="B604" i="16"/>
  <c r="B599" i="16"/>
  <c r="P596" i="16"/>
  <c r="B594" i="16"/>
  <c r="I591" i="16"/>
  <c r="B589" i="16"/>
  <c r="B584" i="16"/>
  <c r="B579" i="16"/>
  <c r="X576" i="16"/>
  <c r="B574" i="16"/>
  <c r="Y571" i="16"/>
  <c r="B569" i="16"/>
  <c r="T566" i="16"/>
  <c r="B564" i="16"/>
  <c r="O561" i="16"/>
  <c r="B559" i="16"/>
  <c r="D556" i="16"/>
  <c r="B554" i="16"/>
  <c r="B549" i="16"/>
  <c r="B544" i="16"/>
  <c r="Y541" i="16"/>
  <c r="B539" i="16"/>
  <c r="T536" i="16"/>
  <c r="B534" i="16"/>
  <c r="O531" i="16"/>
  <c r="B529" i="16"/>
  <c r="D526" i="16"/>
  <c r="B524" i="16"/>
  <c r="B519" i="16"/>
  <c r="B514" i="16"/>
  <c r="Y511" i="16"/>
  <c r="B509" i="16"/>
  <c r="T506" i="16"/>
  <c r="N506" i="16"/>
  <c r="B504" i="16"/>
  <c r="O501" i="16"/>
  <c r="I501" i="16"/>
  <c r="B499" i="16"/>
  <c r="P496" i="16"/>
  <c r="L496" i="16"/>
  <c r="B494" i="16"/>
  <c r="Y491" i="16"/>
  <c r="W491" i="16"/>
  <c r="G491" i="16"/>
  <c r="E491" i="16"/>
  <c r="B489" i="16"/>
  <c r="U486" i="16"/>
  <c r="T486" i="16"/>
  <c r="I486" i="16"/>
  <c r="H486" i="16"/>
  <c r="Z636" i="16"/>
  <c r="B484" i="16"/>
  <c r="B475" i="16"/>
  <c r="B470" i="16"/>
  <c r="B465" i="16"/>
  <c r="B460" i="16"/>
  <c r="B455" i="16"/>
  <c r="B450" i="16"/>
  <c r="B445" i="16"/>
  <c r="B440" i="16"/>
  <c r="B435" i="16"/>
  <c r="B430" i="16"/>
  <c r="B425" i="16"/>
  <c r="B420" i="16"/>
  <c r="B415" i="16"/>
  <c r="B410" i="16"/>
  <c r="B405" i="16"/>
  <c r="B400" i="16"/>
  <c r="Q397" i="16"/>
  <c r="B395" i="16"/>
  <c r="B390" i="16"/>
  <c r="B385" i="16"/>
  <c r="B380" i="16"/>
  <c r="B375" i="16"/>
  <c r="B370" i="16"/>
  <c r="B365" i="16"/>
  <c r="B360" i="16"/>
  <c r="B355" i="16"/>
  <c r="B350" i="16"/>
  <c r="B345" i="16"/>
  <c r="B340" i="16"/>
  <c r="B335" i="16"/>
  <c r="AA332" i="16"/>
  <c r="B330" i="16"/>
  <c r="Q457" i="16"/>
  <c r="B325" i="16"/>
  <c r="B316" i="16"/>
  <c r="B311" i="16"/>
  <c r="B306" i="16"/>
  <c r="B301" i="16"/>
  <c r="B296" i="16"/>
  <c r="B291" i="16"/>
  <c r="B286" i="16"/>
  <c r="B281" i="16"/>
  <c r="B276" i="16"/>
  <c r="B271" i="16"/>
  <c r="B266" i="16"/>
  <c r="B261" i="16"/>
  <c r="B256" i="16"/>
  <c r="B251" i="16"/>
  <c r="B246" i="16"/>
  <c r="B241" i="16"/>
  <c r="AA238" i="16"/>
  <c r="B236" i="16"/>
  <c r="V233" i="16"/>
  <c r="B231" i="16"/>
  <c r="W228" i="16"/>
  <c r="B226" i="16"/>
  <c r="X223" i="16"/>
  <c r="B221" i="16"/>
  <c r="Y218" i="16"/>
  <c r="G218" i="16"/>
  <c r="B216" i="16"/>
  <c r="W213" i="16"/>
  <c r="E213" i="16"/>
  <c r="B211" i="16"/>
  <c r="R208" i="16"/>
  <c r="B206" i="16"/>
  <c r="M203" i="16"/>
  <c r="B201" i="16"/>
  <c r="K198" i="16"/>
  <c r="B196" i="16"/>
  <c r="X193" i="16"/>
  <c r="F193" i="16"/>
  <c r="B191" i="16"/>
  <c r="P188" i="16"/>
  <c r="B186" i="16"/>
  <c r="K183" i="16"/>
  <c r="B181" i="16"/>
  <c r="AA178" i="16"/>
  <c r="O178" i="16"/>
  <c r="B176" i="16"/>
  <c r="V173" i="16"/>
  <c r="J173" i="16"/>
  <c r="B171" i="16"/>
  <c r="S168" i="16"/>
  <c r="G168" i="16"/>
  <c r="Y308" i="16"/>
  <c r="B166" i="16"/>
  <c r="B157" i="16"/>
  <c r="R156" i="16"/>
  <c r="B152" i="16"/>
  <c r="B147" i="16"/>
  <c r="B142" i="16"/>
  <c r="B137" i="16"/>
  <c r="B132" i="16"/>
  <c r="B127" i="16"/>
  <c r="B122" i="16"/>
  <c r="B117" i="16"/>
  <c r="B112" i="16"/>
  <c r="Q109" i="16"/>
  <c r="B107" i="16"/>
  <c r="F104" i="16"/>
  <c r="B102" i="16"/>
  <c r="B97" i="16"/>
  <c r="Z94" i="16"/>
  <c r="B92" i="16"/>
  <c r="AA89" i="16"/>
  <c r="B87" i="16"/>
  <c r="B82" i="16"/>
  <c r="E79" i="16"/>
  <c r="B77" i="16"/>
  <c r="R74" i="16"/>
  <c r="B72" i="16"/>
  <c r="B67" i="16"/>
  <c r="N64" i="16"/>
  <c r="B62" i="16"/>
  <c r="B57" i="16"/>
  <c r="B52" i="16"/>
  <c r="Q49" i="16"/>
  <c r="E49" i="16"/>
  <c r="B47" i="16"/>
  <c r="B42" i="16"/>
  <c r="Y39" i="16"/>
  <c r="B37" i="16"/>
  <c r="Z34" i="16"/>
  <c r="B32" i="16"/>
  <c r="O29" i="16"/>
  <c r="B27" i="16"/>
  <c r="V24" i="16"/>
  <c r="J24" i="16"/>
  <c r="D24" i="16"/>
  <c r="B22" i="16"/>
  <c r="W19" i="16"/>
  <c r="K19" i="16"/>
  <c r="B17" i="16"/>
  <c r="X14" i="16"/>
  <c r="L14" i="16"/>
  <c r="F14" i="16"/>
  <c r="B12" i="16"/>
  <c r="U11" i="16"/>
  <c r="K21" i="16"/>
  <c r="AA9" i="16"/>
  <c r="Y9" i="16"/>
  <c r="S9" i="16"/>
  <c r="M9" i="16"/>
  <c r="I9" i="16"/>
  <c r="G9" i="16"/>
  <c r="N144" i="16"/>
  <c r="B7" i="16"/>
  <c r="AA769" i="15"/>
  <c r="Z769" i="15"/>
  <c r="Y769" i="15"/>
  <c r="X769" i="15"/>
  <c r="W769" i="15"/>
  <c r="V769" i="15"/>
  <c r="U769" i="15"/>
  <c r="T769" i="15"/>
  <c r="S769" i="15"/>
  <c r="R769" i="15"/>
  <c r="Q769" i="15"/>
  <c r="P769" i="15"/>
  <c r="O769" i="15"/>
  <c r="N769" i="15"/>
  <c r="M769" i="15"/>
  <c r="L769" i="15"/>
  <c r="K769" i="15"/>
  <c r="J769" i="15"/>
  <c r="I769" i="15"/>
  <c r="H769" i="15"/>
  <c r="G769" i="15"/>
  <c r="F769" i="15"/>
  <c r="E769" i="15"/>
  <c r="D769" i="15"/>
  <c r="AA767" i="15"/>
  <c r="Z767" i="15"/>
  <c r="Y767" i="15"/>
  <c r="X767" i="15"/>
  <c r="W767" i="15"/>
  <c r="V767" i="15"/>
  <c r="U767" i="15"/>
  <c r="T767" i="15"/>
  <c r="S767" i="15"/>
  <c r="R767" i="15"/>
  <c r="Q767" i="15"/>
  <c r="P767" i="15"/>
  <c r="O767" i="15"/>
  <c r="N767" i="15"/>
  <c r="M767" i="15"/>
  <c r="L767" i="15"/>
  <c r="K767" i="15"/>
  <c r="J767" i="15"/>
  <c r="I767" i="15"/>
  <c r="H767" i="15"/>
  <c r="G767" i="15"/>
  <c r="F767" i="15"/>
  <c r="E767" i="15"/>
  <c r="D767" i="15"/>
  <c r="AA765" i="15"/>
  <c r="Z765" i="15"/>
  <c r="Y765" i="15"/>
  <c r="X765" i="15"/>
  <c r="W765" i="15"/>
  <c r="V765" i="15"/>
  <c r="U765" i="15"/>
  <c r="T765" i="15"/>
  <c r="S765" i="15"/>
  <c r="R765" i="15"/>
  <c r="Q765" i="15"/>
  <c r="P765" i="15"/>
  <c r="O765" i="15"/>
  <c r="N765" i="15"/>
  <c r="M765" i="15"/>
  <c r="L765" i="15"/>
  <c r="K765" i="15"/>
  <c r="J765" i="15"/>
  <c r="I765" i="15"/>
  <c r="H765" i="15"/>
  <c r="G765" i="15"/>
  <c r="F765" i="15"/>
  <c r="E765" i="15"/>
  <c r="D765" i="15"/>
  <c r="AA763" i="15"/>
  <c r="Z763" i="15"/>
  <c r="Y763" i="15"/>
  <c r="X763" i="15"/>
  <c r="W763" i="15"/>
  <c r="V763" i="15"/>
  <c r="U763" i="15"/>
  <c r="T763" i="15"/>
  <c r="S763" i="15"/>
  <c r="R763" i="15"/>
  <c r="Q763" i="15"/>
  <c r="P763" i="15"/>
  <c r="O763" i="15"/>
  <c r="N763" i="15"/>
  <c r="M763" i="15"/>
  <c r="L763" i="15"/>
  <c r="K763" i="15"/>
  <c r="J763" i="15"/>
  <c r="I763" i="15"/>
  <c r="H763" i="15"/>
  <c r="G763" i="15"/>
  <c r="F763" i="15"/>
  <c r="E763" i="15"/>
  <c r="D763" i="15"/>
  <c r="AA761" i="15"/>
  <c r="Z761" i="15"/>
  <c r="Y761" i="15"/>
  <c r="X761" i="15"/>
  <c r="W761" i="15"/>
  <c r="V761" i="15"/>
  <c r="U761" i="15"/>
  <c r="T761" i="15"/>
  <c r="S761" i="15"/>
  <c r="R761" i="15"/>
  <c r="Q761" i="15"/>
  <c r="P761" i="15"/>
  <c r="O761" i="15"/>
  <c r="N761" i="15"/>
  <c r="M761" i="15"/>
  <c r="L761" i="15"/>
  <c r="K761" i="15"/>
  <c r="J761" i="15"/>
  <c r="I761" i="15"/>
  <c r="H761" i="15"/>
  <c r="G761" i="15"/>
  <c r="F761" i="15"/>
  <c r="E761" i="15"/>
  <c r="D761" i="15"/>
  <c r="AA759" i="15"/>
  <c r="Z759" i="15"/>
  <c r="Y759" i="15"/>
  <c r="X759" i="15"/>
  <c r="W759" i="15"/>
  <c r="V759" i="15"/>
  <c r="U759" i="15"/>
  <c r="T759" i="15"/>
  <c r="S759" i="15"/>
  <c r="R759" i="15"/>
  <c r="Q759" i="15"/>
  <c r="P759" i="15"/>
  <c r="O759" i="15"/>
  <c r="N759" i="15"/>
  <c r="M759" i="15"/>
  <c r="L759" i="15"/>
  <c r="K759" i="15"/>
  <c r="J759" i="15"/>
  <c r="I759" i="15"/>
  <c r="H759" i="15"/>
  <c r="G759" i="15"/>
  <c r="F759" i="15"/>
  <c r="E759" i="15"/>
  <c r="D759" i="15"/>
  <c r="AA757" i="15"/>
  <c r="Z757" i="15"/>
  <c r="Y757" i="15"/>
  <c r="X757" i="15"/>
  <c r="W757" i="15"/>
  <c r="V757" i="15"/>
  <c r="U757" i="15"/>
  <c r="T757" i="15"/>
  <c r="S757" i="15"/>
  <c r="R757" i="15"/>
  <c r="Q757" i="15"/>
  <c r="P757" i="15"/>
  <c r="O757" i="15"/>
  <c r="N757" i="15"/>
  <c r="M757" i="15"/>
  <c r="L757" i="15"/>
  <c r="K757" i="15"/>
  <c r="J757" i="15"/>
  <c r="I757" i="15"/>
  <c r="H757" i="15"/>
  <c r="G757" i="15"/>
  <c r="F757" i="15"/>
  <c r="E757" i="15"/>
  <c r="D757" i="15"/>
  <c r="B757" i="15"/>
  <c r="AA755" i="15"/>
  <c r="Z755" i="15"/>
  <c r="Y755" i="15"/>
  <c r="X755" i="15"/>
  <c r="W755" i="15"/>
  <c r="V755" i="15"/>
  <c r="U755" i="15"/>
  <c r="T755" i="15"/>
  <c r="S755" i="15"/>
  <c r="R755" i="15"/>
  <c r="Q755" i="15"/>
  <c r="P755" i="15"/>
  <c r="O755" i="15"/>
  <c r="N755" i="15"/>
  <c r="M755" i="15"/>
  <c r="L755" i="15"/>
  <c r="K755" i="15"/>
  <c r="J755" i="15"/>
  <c r="I755" i="15"/>
  <c r="H755" i="15"/>
  <c r="G755" i="15"/>
  <c r="F755" i="15"/>
  <c r="E755" i="15"/>
  <c r="D755" i="15"/>
  <c r="AA753" i="15"/>
  <c r="Z753" i="15"/>
  <c r="Y753" i="15"/>
  <c r="X753" i="15"/>
  <c r="W753" i="15"/>
  <c r="V753" i="15"/>
  <c r="U753" i="15"/>
  <c r="T753" i="15"/>
  <c r="S753" i="15"/>
  <c r="R753" i="15"/>
  <c r="Q753" i="15"/>
  <c r="P753" i="15"/>
  <c r="O753" i="15"/>
  <c r="N753" i="15"/>
  <c r="M753" i="15"/>
  <c r="L753" i="15"/>
  <c r="K753" i="15"/>
  <c r="J753" i="15"/>
  <c r="I753" i="15"/>
  <c r="H753" i="15"/>
  <c r="G753" i="15"/>
  <c r="F753" i="15"/>
  <c r="E753" i="15"/>
  <c r="D753" i="15"/>
  <c r="AA751" i="15"/>
  <c r="Z751" i="15"/>
  <c r="Y751" i="15"/>
  <c r="X751" i="15"/>
  <c r="W751" i="15"/>
  <c r="V751" i="15"/>
  <c r="U751" i="15"/>
  <c r="T751" i="15"/>
  <c r="S751" i="15"/>
  <c r="R751" i="15"/>
  <c r="Q751" i="15"/>
  <c r="P751" i="15"/>
  <c r="O751" i="15"/>
  <c r="N751" i="15"/>
  <c r="M751" i="15"/>
  <c r="L751" i="15"/>
  <c r="K751" i="15"/>
  <c r="J751" i="15"/>
  <c r="I751" i="15"/>
  <c r="H751" i="15"/>
  <c r="G751" i="15"/>
  <c r="F751" i="15"/>
  <c r="E751" i="15"/>
  <c r="D751" i="15"/>
  <c r="AA749" i="15"/>
  <c r="Z749" i="15"/>
  <c r="Y749" i="15"/>
  <c r="X749" i="15"/>
  <c r="W749" i="15"/>
  <c r="V749" i="15"/>
  <c r="U749" i="15"/>
  <c r="T749" i="15"/>
  <c r="S749" i="15"/>
  <c r="R749" i="15"/>
  <c r="Q749" i="15"/>
  <c r="P749" i="15"/>
  <c r="O749" i="15"/>
  <c r="N749" i="15"/>
  <c r="M749" i="15"/>
  <c r="L749" i="15"/>
  <c r="K749" i="15"/>
  <c r="J749" i="15"/>
  <c r="I749" i="15"/>
  <c r="H749" i="15"/>
  <c r="G749" i="15"/>
  <c r="F749" i="15"/>
  <c r="E749" i="15"/>
  <c r="D749" i="15"/>
  <c r="AA747" i="15"/>
  <c r="Z747" i="15"/>
  <c r="Y747" i="15"/>
  <c r="X747" i="15"/>
  <c r="W747" i="15"/>
  <c r="V747" i="15"/>
  <c r="U747" i="15"/>
  <c r="T747" i="15"/>
  <c r="S747" i="15"/>
  <c r="R747" i="15"/>
  <c r="Q747" i="15"/>
  <c r="P747" i="15"/>
  <c r="O747" i="15"/>
  <c r="N747" i="15"/>
  <c r="M747" i="15"/>
  <c r="L747" i="15"/>
  <c r="K747" i="15"/>
  <c r="J747" i="15"/>
  <c r="I747" i="15"/>
  <c r="H747" i="15"/>
  <c r="G747" i="15"/>
  <c r="F747" i="15"/>
  <c r="E747" i="15"/>
  <c r="D747" i="15"/>
  <c r="AA745" i="15"/>
  <c r="Z745" i="15"/>
  <c r="Y745" i="15"/>
  <c r="X745" i="15"/>
  <c r="W745" i="15"/>
  <c r="V745" i="15"/>
  <c r="U745" i="15"/>
  <c r="T745" i="15"/>
  <c r="S745" i="15"/>
  <c r="R745" i="15"/>
  <c r="Q745" i="15"/>
  <c r="P745" i="15"/>
  <c r="O745" i="15"/>
  <c r="N745" i="15"/>
  <c r="M745" i="15"/>
  <c r="L745" i="15"/>
  <c r="K745" i="15"/>
  <c r="J745" i="15"/>
  <c r="I745" i="15"/>
  <c r="H745" i="15"/>
  <c r="G745" i="15"/>
  <c r="F745" i="15"/>
  <c r="E745" i="15"/>
  <c r="D745" i="15"/>
  <c r="AA743" i="15"/>
  <c r="Z743" i="15"/>
  <c r="Y743" i="15"/>
  <c r="X743" i="15"/>
  <c r="W743" i="15"/>
  <c r="V743" i="15"/>
  <c r="U743" i="15"/>
  <c r="T743" i="15"/>
  <c r="S743" i="15"/>
  <c r="R743" i="15"/>
  <c r="Q743" i="15"/>
  <c r="P743" i="15"/>
  <c r="O743" i="15"/>
  <c r="N743" i="15"/>
  <c r="M743" i="15"/>
  <c r="L743" i="15"/>
  <c r="K743" i="15"/>
  <c r="J743" i="15"/>
  <c r="I743" i="15"/>
  <c r="H743" i="15"/>
  <c r="G743" i="15"/>
  <c r="F743" i="15"/>
  <c r="E743" i="15"/>
  <c r="D743" i="15"/>
  <c r="AA741" i="15"/>
  <c r="Z741" i="15"/>
  <c r="Y741" i="15"/>
  <c r="X741" i="15"/>
  <c r="W741" i="15"/>
  <c r="V741" i="15"/>
  <c r="U741" i="15"/>
  <c r="T741" i="15"/>
  <c r="S741" i="15"/>
  <c r="R741" i="15"/>
  <c r="Q741" i="15"/>
  <c r="P741" i="15"/>
  <c r="O741" i="15"/>
  <c r="N741" i="15"/>
  <c r="M741" i="15"/>
  <c r="L741" i="15"/>
  <c r="K741" i="15"/>
  <c r="J741" i="15"/>
  <c r="I741" i="15"/>
  <c r="H741" i="15"/>
  <c r="G741" i="15"/>
  <c r="F741" i="15"/>
  <c r="E741" i="15"/>
  <c r="D741" i="15"/>
  <c r="AA739" i="15"/>
  <c r="Z739" i="15"/>
  <c r="Y739" i="15"/>
  <c r="X739" i="15"/>
  <c r="W739" i="15"/>
  <c r="V739" i="15"/>
  <c r="U739" i="15"/>
  <c r="T739" i="15"/>
  <c r="S739" i="15"/>
  <c r="R739" i="15"/>
  <c r="Q739" i="15"/>
  <c r="P739" i="15"/>
  <c r="O739" i="15"/>
  <c r="N739" i="15"/>
  <c r="M739" i="15"/>
  <c r="L739" i="15"/>
  <c r="K739" i="15"/>
  <c r="J739" i="15"/>
  <c r="I739" i="15"/>
  <c r="H739" i="15"/>
  <c r="G739" i="15"/>
  <c r="F739" i="15"/>
  <c r="E739" i="15"/>
  <c r="D739" i="15"/>
  <c r="AA737" i="15"/>
  <c r="Z737" i="15"/>
  <c r="Y737" i="15"/>
  <c r="X737" i="15"/>
  <c r="W737" i="15"/>
  <c r="V737" i="15"/>
  <c r="U737" i="15"/>
  <c r="T737" i="15"/>
  <c r="S737" i="15"/>
  <c r="R737" i="15"/>
  <c r="Q737" i="15"/>
  <c r="P737" i="15"/>
  <c r="O737" i="15"/>
  <c r="N737" i="15"/>
  <c r="M737" i="15"/>
  <c r="L737" i="15"/>
  <c r="K737" i="15"/>
  <c r="J737" i="15"/>
  <c r="I737" i="15"/>
  <c r="H737" i="15"/>
  <c r="G737" i="15"/>
  <c r="F737" i="15"/>
  <c r="E737" i="15"/>
  <c r="D737" i="15"/>
  <c r="AA735" i="15"/>
  <c r="Z735" i="15"/>
  <c r="Y735" i="15"/>
  <c r="X735" i="15"/>
  <c r="W735" i="15"/>
  <c r="V735" i="15"/>
  <c r="U735" i="15"/>
  <c r="T735" i="15"/>
  <c r="S735" i="15"/>
  <c r="R735" i="15"/>
  <c r="Q735" i="15"/>
  <c r="P735" i="15"/>
  <c r="O735" i="15"/>
  <c r="N735" i="15"/>
  <c r="M735" i="15"/>
  <c r="L735" i="15"/>
  <c r="K735" i="15"/>
  <c r="J735" i="15"/>
  <c r="I735" i="15"/>
  <c r="H735" i="15"/>
  <c r="G735" i="15"/>
  <c r="F735" i="15"/>
  <c r="E735" i="15"/>
  <c r="D735" i="15"/>
  <c r="AA733" i="15"/>
  <c r="Z733" i="15"/>
  <c r="Y733" i="15"/>
  <c r="X733" i="15"/>
  <c r="W733" i="15"/>
  <c r="V733" i="15"/>
  <c r="U733" i="15"/>
  <c r="T733" i="15"/>
  <c r="S733" i="15"/>
  <c r="R733" i="15"/>
  <c r="Q733" i="15"/>
  <c r="P733" i="15"/>
  <c r="O733" i="15"/>
  <c r="N733" i="15"/>
  <c r="M733" i="15"/>
  <c r="L733" i="15"/>
  <c r="K733" i="15"/>
  <c r="J733" i="15"/>
  <c r="I733" i="15"/>
  <c r="H733" i="15"/>
  <c r="G733" i="15"/>
  <c r="F733" i="15"/>
  <c r="E733" i="15"/>
  <c r="D733" i="15"/>
  <c r="AA731" i="15"/>
  <c r="Z731" i="15"/>
  <c r="Y731" i="15"/>
  <c r="X731" i="15"/>
  <c r="W731" i="15"/>
  <c r="V731" i="15"/>
  <c r="U731" i="15"/>
  <c r="T731" i="15"/>
  <c r="S731" i="15"/>
  <c r="R731" i="15"/>
  <c r="Q731" i="15"/>
  <c r="P731" i="15"/>
  <c r="O731" i="15"/>
  <c r="N731" i="15"/>
  <c r="M731" i="15"/>
  <c r="L731" i="15"/>
  <c r="K731" i="15"/>
  <c r="J731" i="15"/>
  <c r="I731" i="15"/>
  <c r="H731" i="15"/>
  <c r="G731" i="15"/>
  <c r="F731" i="15"/>
  <c r="E731" i="15"/>
  <c r="D731" i="15"/>
  <c r="AA729" i="15"/>
  <c r="Z729" i="15"/>
  <c r="Y729" i="15"/>
  <c r="X729" i="15"/>
  <c r="W729" i="15"/>
  <c r="V729" i="15"/>
  <c r="U729" i="15"/>
  <c r="T729" i="15"/>
  <c r="S729" i="15"/>
  <c r="R729" i="15"/>
  <c r="Q729" i="15"/>
  <c r="P729" i="15"/>
  <c r="O729" i="15"/>
  <c r="N729" i="15"/>
  <c r="M729" i="15"/>
  <c r="L729" i="15"/>
  <c r="K729" i="15"/>
  <c r="J729" i="15"/>
  <c r="I729" i="15"/>
  <c r="H729" i="15"/>
  <c r="G729" i="15"/>
  <c r="F729" i="15"/>
  <c r="E729" i="15"/>
  <c r="D729" i="15"/>
  <c r="AA727" i="15"/>
  <c r="Z727" i="15"/>
  <c r="Y727" i="15"/>
  <c r="X727" i="15"/>
  <c r="W727" i="15"/>
  <c r="V727" i="15"/>
  <c r="U727" i="15"/>
  <c r="T727" i="15"/>
  <c r="S727" i="15"/>
  <c r="R727" i="15"/>
  <c r="Q727" i="15"/>
  <c r="P727" i="15"/>
  <c r="O727" i="15"/>
  <c r="N727" i="15"/>
  <c r="M727" i="15"/>
  <c r="L727" i="15"/>
  <c r="K727" i="15"/>
  <c r="J727" i="15"/>
  <c r="I727" i="15"/>
  <c r="H727" i="15"/>
  <c r="G727" i="15"/>
  <c r="F727" i="15"/>
  <c r="E727" i="15"/>
  <c r="D727" i="15"/>
  <c r="AA725" i="15"/>
  <c r="Z725" i="15"/>
  <c r="Y725" i="15"/>
  <c r="X725" i="15"/>
  <c r="W725" i="15"/>
  <c r="V725" i="15"/>
  <c r="U725" i="15"/>
  <c r="T725" i="15"/>
  <c r="S725" i="15"/>
  <c r="R725" i="15"/>
  <c r="Q725" i="15"/>
  <c r="P725" i="15"/>
  <c r="O725" i="15"/>
  <c r="N725" i="15"/>
  <c r="M725" i="15"/>
  <c r="L725" i="15"/>
  <c r="K725" i="15"/>
  <c r="J725" i="15"/>
  <c r="I725" i="15"/>
  <c r="H725" i="15"/>
  <c r="G725" i="15"/>
  <c r="F725" i="15"/>
  <c r="E725" i="15"/>
  <c r="D725" i="15"/>
  <c r="AA723" i="15"/>
  <c r="Z723" i="15"/>
  <c r="Y723" i="15"/>
  <c r="X723" i="15"/>
  <c r="W723" i="15"/>
  <c r="V723" i="15"/>
  <c r="U723" i="15"/>
  <c r="T723" i="15"/>
  <c r="S723" i="15"/>
  <c r="R723" i="15"/>
  <c r="Q723" i="15"/>
  <c r="P723" i="15"/>
  <c r="O723" i="15"/>
  <c r="N723" i="15"/>
  <c r="M723" i="15"/>
  <c r="L723" i="15"/>
  <c r="K723" i="15"/>
  <c r="J723" i="15"/>
  <c r="I723" i="15"/>
  <c r="H723" i="15"/>
  <c r="G723" i="15"/>
  <c r="F723" i="15"/>
  <c r="E723" i="15"/>
  <c r="D723" i="15"/>
  <c r="AA721" i="15"/>
  <c r="Z721" i="15"/>
  <c r="Y721" i="15"/>
  <c r="X721" i="15"/>
  <c r="W721" i="15"/>
  <c r="V721" i="15"/>
  <c r="U721" i="15"/>
  <c r="T721" i="15"/>
  <c r="S721" i="15"/>
  <c r="R721" i="15"/>
  <c r="Q721" i="15"/>
  <c r="P721" i="15"/>
  <c r="O721" i="15"/>
  <c r="N721" i="15"/>
  <c r="M721" i="15"/>
  <c r="L721" i="15"/>
  <c r="K721" i="15"/>
  <c r="J721" i="15"/>
  <c r="I721" i="15"/>
  <c r="H721" i="15"/>
  <c r="G721" i="15"/>
  <c r="F721" i="15"/>
  <c r="E721" i="15"/>
  <c r="D721" i="15"/>
  <c r="AA719" i="15"/>
  <c r="Z719" i="15"/>
  <c r="Y719" i="15"/>
  <c r="X719" i="15"/>
  <c r="W719" i="15"/>
  <c r="V719" i="15"/>
  <c r="U719" i="15"/>
  <c r="T719" i="15"/>
  <c r="S719" i="15"/>
  <c r="R719" i="15"/>
  <c r="Q719" i="15"/>
  <c r="P719" i="15"/>
  <c r="O719" i="15"/>
  <c r="N719" i="15"/>
  <c r="M719" i="15"/>
  <c r="L719" i="15"/>
  <c r="K719" i="15"/>
  <c r="J719" i="15"/>
  <c r="I719" i="15"/>
  <c r="H719" i="15"/>
  <c r="G719" i="15"/>
  <c r="F719" i="15"/>
  <c r="E719" i="15"/>
  <c r="D719" i="15"/>
  <c r="AA717" i="15"/>
  <c r="Z717" i="15"/>
  <c r="Y717" i="15"/>
  <c r="X717" i="15"/>
  <c r="W717" i="15"/>
  <c r="V717" i="15"/>
  <c r="U717" i="15"/>
  <c r="T717" i="15"/>
  <c r="S717" i="15"/>
  <c r="R717" i="15"/>
  <c r="Q717" i="15"/>
  <c r="P717" i="15"/>
  <c r="O717" i="15"/>
  <c r="N717" i="15"/>
  <c r="M717" i="15"/>
  <c r="L717" i="15"/>
  <c r="K717" i="15"/>
  <c r="J717" i="15"/>
  <c r="I717" i="15"/>
  <c r="H717" i="15"/>
  <c r="G717" i="15"/>
  <c r="F717" i="15"/>
  <c r="E717" i="15"/>
  <c r="D717" i="15"/>
  <c r="AA715" i="15"/>
  <c r="Z715" i="15"/>
  <c r="Y715" i="15"/>
  <c r="X715" i="15"/>
  <c r="W715" i="15"/>
  <c r="V715" i="15"/>
  <c r="U715" i="15"/>
  <c r="T715" i="15"/>
  <c r="S715" i="15"/>
  <c r="R715" i="15"/>
  <c r="Q715" i="15"/>
  <c r="P715" i="15"/>
  <c r="O715" i="15"/>
  <c r="N715" i="15"/>
  <c r="M715" i="15"/>
  <c r="L715" i="15"/>
  <c r="K715" i="15"/>
  <c r="J715" i="15"/>
  <c r="I715" i="15"/>
  <c r="H715" i="15"/>
  <c r="G715" i="15"/>
  <c r="F715" i="15"/>
  <c r="E715" i="15"/>
  <c r="D715" i="15"/>
  <c r="AA713" i="15"/>
  <c r="Z713" i="15"/>
  <c r="Y713" i="15"/>
  <c r="X713" i="15"/>
  <c r="W713" i="15"/>
  <c r="V713" i="15"/>
  <c r="U713" i="15"/>
  <c r="T713" i="15"/>
  <c r="S713" i="15"/>
  <c r="R713" i="15"/>
  <c r="Q713" i="15"/>
  <c r="P713" i="15"/>
  <c r="O713" i="15"/>
  <c r="N713" i="15"/>
  <c r="M713" i="15"/>
  <c r="L713" i="15"/>
  <c r="K713" i="15"/>
  <c r="J713" i="15"/>
  <c r="I713" i="15"/>
  <c r="H713" i="15"/>
  <c r="G713" i="15"/>
  <c r="F713" i="15"/>
  <c r="E713" i="15"/>
  <c r="D713" i="15"/>
  <c r="AA711" i="15"/>
  <c r="Z711" i="15"/>
  <c r="Y711" i="15"/>
  <c r="X711" i="15"/>
  <c r="W711" i="15"/>
  <c r="V711" i="15"/>
  <c r="U711" i="15"/>
  <c r="T711" i="15"/>
  <c r="S711" i="15"/>
  <c r="R711" i="15"/>
  <c r="Q711" i="15"/>
  <c r="P711" i="15"/>
  <c r="O711" i="15"/>
  <c r="N711" i="15"/>
  <c r="M711" i="15"/>
  <c r="L711" i="15"/>
  <c r="K711" i="15"/>
  <c r="J711" i="15"/>
  <c r="I711" i="15"/>
  <c r="H711" i="15"/>
  <c r="G711" i="15"/>
  <c r="F711" i="15"/>
  <c r="E711" i="15"/>
  <c r="D711" i="15"/>
  <c r="AA709" i="15"/>
  <c r="Z709" i="15"/>
  <c r="Y709" i="15"/>
  <c r="X709" i="15"/>
  <c r="W709" i="15"/>
  <c r="V709" i="15"/>
  <c r="U709" i="15"/>
  <c r="T709" i="15"/>
  <c r="S709" i="15"/>
  <c r="R709" i="15"/>
  <c r="Q709" i="15"/>
  <c r="P709" i="15"/>
  <c r="O709" i="15"/>
  <c r="N709" i="15"/>
  <c r="M709" i="15"/>
  <c r="L709" i="15"/>
  <c r="K709" i="15"/>
  <c r="J709" i="15"/>
  <c r="I709" i="15"/>
  <c r="H709" i="15"/>
  <c r="G709" i="15"/>
  <c r="F709" i="15"/>
  <c r="E709" i="15"/>
  <c r="D709" i="15"/>
  <c r="AA703" i="15"/>
  <c r="Z703" i="15"/>
  <c r="Y703" i="15"/>
  <c r="X703" i="15"/>
  <c r="W703" i="15"/>
  <c r="V703" i="15"/>
  <c r="U703" i="15"/>
  <c r="T703" i="15"/>
  <c r="S703" i="15"/>
  <c r="R703" i="15"/>
  <c r="Q703" i="15"/>
  <c r="P703" i="15"/>
  <c r="O703" i="15"/>
  <c r="N703" i="15"/>
  <c r="M703" i="15"/>
  <c r="L703" i="15"/>
  <c r="K703" i="15"/>
  <c r="J703" i="15"/>
  <c r="I703" i="15"/>
  <c r="H703" i="15"/>
  <c r="G703" i="15"/>
  <c r="F703" i="15"/>
  <c r="E703" i="15"/>
  <c r="D703" i="15"/>
  <c r="AA701" i="15"/>
  <c r="Z701" i="15"/>
  <c r="Y701" i="15"/>
  <c r="X701" i="15"/>
  <c r="W701" i="15"/>
  <c r="V701" i="15"/>
  <c r="U701" i="15"/>
  <c r="T701" i="15"/>
  <c r="S701" i="15"/>
  <c r="R701" i="15"/>
  <c r="Q701" i="15"/>
  <c r="P701" i="15"/>
  <c r="O701" i="15"/>
  <c r="N701" i="15"/>
  <c r="M701" i="15"/>
  <c r="L701" i="15"/>
  <c r="K701" i="15"/>
  <c r="J701" i="15"/>
  <c r="I701" i="15"/>
  <c r="H701" i="15"/>
  <c r="G701" i="15"/>
  <c r="F701" i="15"/>
  <c r="E701" i="15"/>
  <c r="D701" i="15"/>
  <c r="AA699" i="15"/>
  <c r="Z699" i="15"/>
  <c r="Y699" i="15"/>
  <c r="X699" i="15"/>
  <c r="W699" i="15"/>
  <c r="V699" i="15"/>
  <c r="U699" i="15"/>
  <c r="T699" i="15"/>
  <c r="S699" i="15"/>
  <c r="R699" i="15"/>
  <c r="Q699" i="15"/>
  <c r="P699" i="15"/>
  <c r="O699" i="15"/>
  <c r="N699" i="15"/>
  <c r="M699" i="15"/>
  <c r="L699" i="15"/>
  <c r="K699" i="15"/>
  <c r="J699" i="15"/>
  <c r="I699" i="15"/>
  <c r="H699" i="15"/>
  <c r="G699" i="15"/>
  <c r="F699" i="15"/>
  <c r="E699" i="15"/>
  <c r="D699" i="15"/>
  <c r="AA697" i="15"/>
  <c r="Z697" i="15"/>
  <c r="Y697" i="15"/>
  <c r="X697" i="15"/>
  <c r="W697" i="15"/>
  <c r="V697" i="15"/>
  <c r="U697" i="15"/>
  <c r="T697" i="15"/>
  <c r="S697" i="15"/>
  <c r="R697" i="15"/>
  <c r="Q697" i="15"/>
  <c r="P697" i="15"/>
  <c r="O697" i="15"/>
  <c r="N697" i="15"/>
  <c r="M697" i="15"/>
  <c r="L697" i="15"/>
  <c r="K697" i="15"/>
  <c r="J697" i="15"/>
  <c r="I697" i="15"/>
  <c r="H697" i="15"/>
  <c r="G697" i="15"/>
  <c r="F697" i="15"/>
  <c r="E697" i="15"/>
  <c r="D697" i="15"/>
  <c r="AA695" i="15"/>
  <c r="Z695" i="15"/>
  <c r="Y695" i="15"/>
  <c r="X695" i="15"/>
  <c r="W695" i="15"/>
  <c r="V695" i="15"/>
  <c r="U695" i="15"/>
  <c r="T695" i="15"/>
  <c r="S695" i="15"/>
  <c r="R695" i="15"/>
  <c r="Q695" i="15"/>
  <c r="P695" i="15"/>
  <c r="O695" i="15"/>
  <c r="N695" i="15"/>
  <c r="M695" i="15"/>
  <c r="L695" i="15"/>
  <c r="K695" i="15"/>
  <c r="J695" i="15"/>
  <c r="I695" i="15"/>
  <c r="H695" i="15"/>
  <c r="G695" i="15"/>
  <c r="F695" i="15"/>
  <c r="E695" i="15"/>
  <c r="D695" i="15"/>
  <c r="AA693" i="15"/>
  <c r="Z693" i="15"/>
  <c r="Y693" i="15"/>
  <c r="X693" i="15"/>
  <c r="W693" i="15"/>
  <c r="V693" i="15"/>
  <c r="U693" i="15"/>
  <c r="T693" i="15"/>
  <c r="S693" i="15"/>
  <c r="R693" i="15"/>
  <c r="Q693" i="15"/>
  <c r="P693" i="15"/>
  <c r="O693" i="15"/>
  <c r="N693" i="15"/>
  <c r="M693" i="15"/>
  <c r="L693" i="15"/>
  <c r="K693" i="15"/>
  <c r="J693" i="15"/>
  <c r="I693" i="15"/>
  <c r="H693" i="15"/>
  <c r="G693" i="15"/>
  <c r="F693" i="15"/>
  <c r="E693" i="15"/>
  <c r="D693" i="15"/>
  <c r="AA691" i="15"/>
  <c r="Z691" i="15"/>
  <c r="Y691" i="15"/>
  <c r="X691" i="15"/>
  <c r="W691" i="15"/>
  <c r="V691" i="15"/>
  <c r="U691" i="15"/>
  <c r="T691" i="15"/>
  <c r="S691" i="15"/>
  <c r="R691" i="15"/>
  <c r="Q691" i="15"/>
  <c r="P691" i="15"/>
  <c r="O691" i="15"/>
  <c r="N691" i="15"/>
  <c r="M691" i="15"/>
  <c r="L691" i="15"/>
  <c r="K691" i="15"/>
  <c r="J691" i="15"/>
  <c r="I691" i="15"/>
  <c r="H691" i="15"/>
  <c r="G691" i="15"/>
  <c r="F691" i="15"/>
  <c r="E691" i="15"/>
  <c r="D691" i="15"/>
  <c r="AA689" i="15"/>
  <c r="Z689" i="15"/>
  <c r="Y689" i="15"/>
  <c r="X689" i="15"/>
  <c r="W689" i="15"/>
  <c r="V689" i="15"/>
  <c r="U689" i="15"/>
  <c r="T689" i="15"/>
  <c r="S689" i="15"/>
  <c r="R689" i="15"/>
  <c r="Q689" i="15"/>
  <c r="P689" i="15"/>
  <c r="O689" i="15"/>
  <c r="N689" i="15"/>
  <c r="M689" i="15"/>
  <c r="L689" i="15"/>
  <c r="K689" i="15"/>
  <c r="J689" i="15"/>
  <c r="I689" i="15"/>
  <c r="H689" i="15"/>
  <c r="G689" i="15"/>
  <c r="F689" i="15"/>
  <c r="E689" i="15"/>
  <c r="D689" i="15"/>
  <c r="AA687" i="15"/>
  <c r="Z687" i="15"/>
  <c r="Y687" i="15"/>
  <c r="X687" i="15"/>
  <c r="W687" i="15"/>
  <c r="V687" i="15"/>
  <c r="U687" i="15"/>
  <c r="T687" i="15"/>
  <c r="S687" i="15"/>
  <c r="R687" i="15"/>
  <c r="Q687" i="15"/>
  <c r="P687" i="15"/>
  <c r="O687" i="15"/>
  <c r="N687" i="15"/>
  <c r="M687" i="15"/>
  <c r="L687" i="15"/>
  <c r="K687" i="15"/>
  <c r="J687" i="15"/>
  <c r="I687" i="15"/>
  <c r="H687" i="15"/>
  <c r="G687" i="15"/>
  <c r="F687" i="15"/>
  <c r="E687" i="15"/>
  <c r="D687" i="15"/>
  <c r="AA685" i="15"/>
  <c r="Z685" i="15"/>
  <c r="Y685" i="15"/>
  <c r="X685" i="15"/>
  <c r="W685" i="15"/>
  <c r="V685" i="15"/>
  <c r="U685" i="15"/>
  <c r="T685" i="15"/>
  <c r="S685" i="15"/>
  <c r="R685" i="15"/>
  <c r="Q685" i="15"/>
  <c r="P685" i="15"/>
  <c r="O685" i="15"/>
  <c r="N685" i="15"/>
  <c r="M685" i="15"/>
  <c r="L685" i="15"/>
  <c r="K685" i="15"/>
  <c r="J685" i="15"/>
  <c r="I685" i="15"/>
  <c r="H685" i="15"/>
  <c r="G685" i="15"/>
  <c r="F685" i="15"/>
  <c r="E685" i="15"/>
  <c r="D685" i="15"/>
  <c r="AA683" i="15"/>
  <c r="Z683" i="15"/>
  <c r="Y683" i="15"/>
  <c r="X683" i="15"/>
  <c r="W683" i="15"/>
  <c r="V683" i="15"/>
  <c r="U683" i="15"/>
  <c r="T683" i="15"/>
  <c r="S683" i="15"/>
  <c r="R683" i="15"/>
  <c r="Q683" i="15"/>
  <c r="P683" i="15"/>
  <c r="O683" i="15"/>
  <c r="N683" i="15"/>
  <c r="M683" i="15"/>
  <c r="L683" i="15"/>
  <c r="K683" i="15"/>
  <c r="J683" i="15"/>
  <c r="I683" i="15"/>
  <c r="H683" i="15"/>
  <c r="G683" i="15"/>
  <c r="F683" i="15"/>
  <c r="E683" i="15"/>
  <c r="D683" i="15"/>
  <c r="AA681" i="15"/>
  <c r="Z681" i="15"/>
  <c r="Y681" i="15"/>
  <c r="X681" i="15"/>
  <c r="W681" i="15"/>
  <c r="V681" i="15"/>
  <c r="U681" i="15"/>
  <c r="T681" i="15"/>
  <c r="S681" i="15"/>
  <c r="R681" i="15"/>
  <c r="Q681" i="15"/>
  <c r="P681" i="15"/>
  <c r="O681" i="15"/>
  <c r="N681" i="15"/>
  <c r="M681" i="15"/>
  <c r="L681" i="15"/>
  <c r="K681" i="15"/>
  <c r="J681" i="15"/>
  <c r="I681" i="15"/>
  <c r="H681" i="15"/>
  <c r="G681" i="15"/>
  <c r="F681" i="15"/>
  <c r="E681" i="15"/>
  <c r="D681" i="15"/>
  <c r="AA679" i="15"/>
  <c r="Z679" i="15"/>
  <c r="Y679" i="15"/>
  <c r="X679" i="15"/>
  <c r="W679" i="15"/>
  <c r="V679" i="15"/>
  <c r="U679" i="15"/>
  <c r="T679" i="15"/>
  <c r="S679" i="15"/>
  <c r="R679" i="15"/>
  <c r="Q679" i="15"/>
  <c r="P679" i="15"/>
  <c r="O679" i="15"/>
  <c r="N679" i="15"/>
  <c r="M679" i="15"/>
  <c r="L679" i="15"/>
  <c r="K679" i="15"/>
  <c r="J679" i="15"/>
  <c r="I679" i="15"/>
  <c r="H679" i="15"/>
  <c r="G679" i="15"/>
  <c r="F679" i="15"/>
  <c r="E679" i="15"/>
  <c r="D679" i="15"/>
  <c r="AA677" i="15"/>
  <c r="Z677" i="15"/>
  <c r="Y677" i="15"/>
  <c r="X677" i="15"/>
  <c r="W677" i="15"/>
  <c r="V677" i="15"/>
  <c r="U677" i="15"/>
  <c r="T677" i="15"/>
  <c r="S677" i="15"/>
  <c r="R677" i="15"/>
  <c r="Q677" i="15"/>
  <c r="P677" i="15"/>
  <c r="O677" i="15"/>
  <c r="N677" i="15"/>
  <c r="M677" i="15"/>
  <c r="L677" i="15"/>
  <c r="K677" i="15"/>
  <c r="J677" i="15"/>
  <c r="I677" i="15"/>
  <c r="H677" i="15"/>
  <c r="G677" i="15"/>
  <c r="F677" i="15"/>
  <c r="E677" i="15"/>
  <c r="D677" i="15"/>
  <c r="AA675" i="15"/>
  <c r="Z675" i="15"/>
  <c r="Y675" i="15"/>
  <c r="X675" i="15"/>
  <c r="W675" i="15"/>
  <c r="V675" i="15"/>
  <c r="U675" i="15"/>
  <c r="T675" i="15"/>
  <c r="S675" i="15"/>
  <c r="R675" i="15"/>
  <c r="Q675" i="15"/>
  <c r="P675" i="15"/>
  <c r="O675" i="15"/>
  <c r="N675" i="15"/>
  <c r="M675" i="15"/>
  <c r="L675" i="15"/>
  <c r="K675" i="15"/>
  <c r="J675" i="15"/>
  <c r="I675" i="15"/>
  <c r="H675" i="15"/>
  <c r="G675" i="15"/>
  <c r="F675" i="15"/>
  <c r="E675" i="15"/>
  <c r="D675" i="15"/>
  <c r="AA673" i="15"/>
  <c r="Z673" i="15"/>
  <c r="Y673" i="15"/>
  <c r="X673" i="15"/>
  <c r="W673" i="15"/>
  <c r="V673" i="15"/>
  <c r="U673" i="15"/>
  <c r="T673" i="15"/>
  <c r="S673" i="15"/>
  <c r="R673" i="15"/>
  <c r="Q673" i="15"/>
  <c r="P673" i="15"/>
  <c r="O673" i="15"/>
  <c r="N673" i="15"/>
  <c r="M673" i="15"/>
  <c r="L673" i="15"/>
  <c r="K673" i="15"/>
  <c r="J673" i="15"/>
  <c r="I673" i="15"/>
  <c r="H673" i="15"/>
  <c r="G673" i="15"/>
  <c r="F673" i="15"/>
  <c r="E673" i="15"/>
  <c r="D673" i="15"/>
  <c r="AA671" i="15"/>
  <c r="Z671" i="15"/>
  <c r="Y671" i="15"/>
  <c r="X671" i="15"/>
  <c r="W671" i="15"/>
  <c r="V671" i="15"/>
  <c r="U671" i="15"/>
  <c r="T671" i="15"/>
  <c r="S671" i="15"/>
  <c r="R671" i="15"/>
  <c r="Q671" i="15"/>
  <c r="P671" i="15"/>
  <c r="O671" i="15"/>
  <c r="N671" i="15"/>
  <c r="M671" i="15"/>
  <c r="L671" i="15"/>
  <c r="K671" i="15"/>
  <c r="J671" i="15"/>
  <c r="I671" i="15"/>
  <c r="H671" i="15"/>
  <c r="G671" i="15"/>
  <c r="F671" i="15"/>
  <c r="E671" i="15"/>
  <c r="D671" i="15"/>
  <c r="AA669" i="15"/>
  <c r="Z669" i="15"/>
  <c r="Y669" i="15"/>
  <c r="X669" i="15"/>
  <c r="W669" i="15"/>
  <c r="V669" i="15"/>
  <c r="U669" i="15"/>
  <c r="T669" i="15"/>
  <c r="S669" i="15"/>
  <c r="R669" i="15"/>
  <c r="Q669" i="15"/>
  <c r="P669" i="15"/>
  <c r="O669" i="15"/>
  <c r="N669" i="15"/>
  <c r="M669" i="15"/>
  <c r="L669" i="15"/>
  <c r="K669" i="15"/>
  <c r="J669" i="15"/>
  <c r="I669" i="15"/>
  <c r="H669" i="15"/>
  <c r="G669" i="15"/>
  <c r="F669" i="15"/>
  <c r="E669" i="15"/>
  <c r="D669" i="15"/>
  <c r="AA667" i="15"/>
  <c r="Z667" i="15"/>
  <c r="Y667" i="15"/>
  <c r="X667" i="15"/>
  <c r="W667" i="15"/>
  <c r="V667" i="15"/>
  <c r="U667" i="15"/>
  <c r="T667" i="15"/>
  <c r="S667" i="15"/>
  <c r="R667" i="15"/>
  <c r="Q667" i="15"/>
  <c r="P667" i="15"/>
  <c r="O667" i="15"/>
  <c r="N667" i="15"/>
  <c r="M667" i="15"/>
  <c r="L667" i="15"/>
  <c r="K667" i="15"/>
  <c r="J667" i="15"/>
  <c r="I667" i="15"/>
  <c r="H667" i="15"/>
  <c r="G667" i="15"/>
  <c r="F667" i="15"/>
  <c r="E667" i="15"/>
  <c r="D667" i="15"/>
  <c r="AA665" i="15"/>
  <c r="Z665" i="15"/>
  <c r="Y665" i="15"/>
  <c r="X665" i="15"/>
  <c r="W665" i="15"/>
  <c r="V665" i="15"/>
  <c r="U665" i="15"/>
  <c r="T665" i="15"/>
  <c r="S665" i="15"/>
  <c r="R665" i="15"/>
  <c r="Q665" i="15"/>
  <c r="P665" i="15"/>
  <c r="O665" i="15"/>
  <c r="N665" i="15"/>
  <c r="M665" i="15"/>
  <c r="L665" i="15"/>
  <c r="K665" i="15"/>
  <c r="J665" i="15"/>
  <c r="I665" i="15"/>
  <c r="H665" i="15"/>
  <c r="G665" i="15"/>
  <c r="F665" i="15"/>
  <c r="E665" i="15"/>
  <c r="D665" i="15"/>
  <c r="AA663" i="15"/>
  <c r="Z663" i="15"/>
  <c r="Y663" i="15"/>
  <c r="X663" i="15"/>
  <c r="W663" i="15"/>
  <c r="V663" i="15"/>
  <c r="U663" i="15"/>
  <c r="T663" i="15"/>
  <c r="S663" i="15"/>
  <c r="R663" i="15"/>
  <c r="Q663" i="15"/>
  <c r="P663" i="15"/>
  <c r="O663" i="15"/>
  <c r="N663" i="15"/>
  <c r="M663" i="15"/>
  <c r="L663" i="15"/>
  <c r="K663" i="15"/>
  <c r="J663" i="15"/>
  <c r="I663" i="15"/>
  <c r="H663" i="15"/>
  <c r="G663" i="15"/>
  <c r="F663" i="15"/>
  <c r="E663" i="15"/>
  <c r="D663" i="15"/>
  <c r="AA661" i="15"/>
  <c r="Z661" i="15"/>
  <c r="Y661" i="15"/>
  <c r="X661" i="15"/>
  <c r="W661" i="15"/>
  <c r="V661" i="15"/>
  <c r="U661" i="15"/>
  <c r="T661" i="15"/>
  <c r="S661" i="15"/>
  <c r="R661" i="15"/>
  <c r="Q661" i="15"/>
  <c r="P661" i="15"/>
  <c r="O661" i="15"/>
  <c r="N661" i="15"/>
  <c r="M661" i="15"/>
  <c r="L661" i="15"/>
  <c r="K661" i="15"/>
  <c r="J661" i="15"/>
  <c r="I661" i="15"/>
  <c r="H661" i="15"/>
  <c r="G661" i="15"/>
  <c r="F661" i="15"/>
  <c r="E661" i="15"/>
  <c r="D661" i="15"/>
  <c r="AA659" i="15"/>
  <c r="Z659" i="15"/>
  <c r="Y659" i="15"/>
  <c r="X659" i="15"/>
  <c r="W659" i="15"/>
  <c r="V659" i="15"/>
  <c r="U659" i="15"/>
  <c r="T659" i="15"/>
  <c r="S659" i="15"/>
  <c r="R659" i="15"/>
  <c r="Q659" i="15"/>
  <c r="P659" i="15"/>
  <c r="O659" i="15"/>
  <c r="N659" i="15"/>
  <c r="M659" i="15"/>
  <c r="L659" i="15"/>
  <c r="K659" i="15"/>
  <c r="J659" i="15"/>
  <c r="I659" i="15"/>
  <c r="H659" i="15"/>
  <c r="G659" i="15"/>
  <c r="F659" i="15"/>
  <c r="E659" i="15"/>
  <c r="D659" i="15"/>
  <c r="AA657" i="15"/>
  <c r="Z657" i="15"/>
  <c r="Y657" i="15"/>
  <c r="X657" i="15"/>
  <c r="W657" i="15"/>
  <c r="V657" i="15"/>
  <c r="U657" i="15"/>
  <c r="T657" i="15"/>
  <c r="S657" i="15"/>
  <c r="R657" i="15"/>
  <c r="Q657" i="15"/>
  <c r="P657" i="15"/>
  <c r="O657" i="15"/>
  <c r="N657" i="15"/>
  <c r="M657" i="15"/>
  <c r="L657" i="15"/>
  <c r="K657" i="15"/>
  <c r="J657" i="15"/>
  <c r="I657" i="15"/>
  <c r="H657" i="15"/>
  <c r="G657" i="15"/>
  <c r="F657" i="15"/>
  <c r="E657" i="15"/>
  <c r="D657" i="15"/>
  <c r="AA655" i="15"/>
  <c r="Z655" i="15"/>
  <c r="Y655" i="15"/>
  <c r="X655" i="15"/>
  <c r="W655" i="15"/>
  <c r="V655" i="15"/>
  <c r="U655" i="15"/>
  <c r="T655" i="15"/>
  <c r="S655" i="15"/>
  <c r="R655" i="15"/>
  <c r="Q655" i="15"/>
  <c r="P655" i="15"/>
  <c r="O655" i="15"/>
  <c r="N655" i="15"/>
  <c r="M655" i="15"/>
  <c r="L655" i="15"/>
  <c r="K655" i="15"/>
  <c r="J655" i="15"/>
  <c r="I655" i="15"/>
  <c r="H655" i="15"/>
  <c r="G655" i="15"/>
  <c r="F655" i="15"/>
  <c r="E655" i="15"/>
  <c r="D655" i="15"/>
  <c r="AA653" i="15"/>
  <c r="Z653" i="15"/>
  <c r="Y653" i="15"/>
  <c r="X653" i="15"/>
  <c r="W653" i="15"/>
  <c r="V653" i="15"/>
  <c r="U653" i="15"/>
  <c r="T653" i="15"/>
  <c r="S653" i="15"/>
  <c r="R653" i="15"/>
  <c r="Q653" i="15"/>
  <c r="P653" i="15"/>
  <c r="O653" i="15"/>
  <c r="N653" i="15"/>
  <c r="M653" i="15"/>
  <c r="L653" i="15"/>
  <c r="K653" i="15"/>
  <c r="J653" i="15"/>
  <c r="I653" i="15"/>
  <c r="H653" i="15"/>
  <c r="G653" i="15"/>
  <c r="F653" i="15"/>
  <c r="E653" i="15"/>
  <c r="D653" i="15"/>
  <c r="AA651" i="15"/>
  <c r="Z651" i="15"/>
  <c r="Y651" i="15"/>
  <c r="X651" i="15"/>
  <c r="W651" i="15"/>
  <c r="V651" i="15"/>
  <c r="U651" i="15"/>
  <c r="T651" i="15"/>
  <c r="S651" i="15"/>
  <c r="R651" i="15"/>
  <c r="Q651" i="15"/>
  <c r="P651" i="15"/>
  <c r="O651" i="15"/>
  <c r="N651" i="15"/>
  <c r="M651" i="15"/>
  <c r="L651" i="15"/>
  <c r="K651" i="15"/>
  <c r="J651" i="15"/>
  <c r="I651" i="15"/>
  <c r="H651" i="15"/>
  <c r="G651" i="15"/>
  <c r="F651" i="15"/>
  <c r="E651" i="15"/>
  <c r="D651" i="15"/>
  <c r="AA649" i="15"/>
  <c r="Z649" i="15"/>
  <c r="Y649" i="15"/>
  <c r="X649" i="15"/>
  <c r="W649" i="15"/>
  <c r="V649" i="15"/>
  <c r="U649" i="15"/>
  <c r="T649" i="15"/>
  <c r="S649" i="15"/>
  <c r="R649" i="15"/>
  <c r="Q649" i="15"/>
  <c r="P649" i="15"/>
  <c r="O649" i="15"/>
  <c r="N649" i="15"/>
  <c r="M649" i="15"/>
  <c r="L649" i="15"/>
  <c r="K649" i="15"/>
  <c r="J649" i="15"/>
  <c r="I649" i="15"/>
  <c r="H649" i="15"/>
  <c r="G649" i="15"/>
  <c r="F649" i="15"/>
  <c r="E649" i="15"/>
  <c r="D649" i="15"/>
  <c r="AA647" i="15"/>
  <c r="Z647" i="15"/>
  <c r="Y647" i="15"/>
  <c r="X647" i="15"/>
  <c r="W647" i="15"/>
  <c r="V647" i="15"/>
  <c r="U647" i="15"/>
  <c r="T647" i="15"/>
  <c r="S647" i="15"/>
  <c r="R647" i="15"/>
  <c r="Q647" i="15"/>
  <c r="P647" i="15"/>
  <c r="O647" i="15"/>
  <c r="N647" i="15"/>
  <c r="M647" i="15"/>
  <c r="L647" i="15"/>
  <c r="K647" i="15"/>
  <c r="J647" i="15"/>
  <c r="I647" i="15"/>
  <c r="H647" i="15"/>
  <c r="G647" i="15"/>
  <c r="F647" i="15"/>
  <c r="E647" i="15"/>
  <c r="D647" i="15"/>
  <c r="AA645" i="15"/>
  <c r="Z645" i="15"/>
  <c r="Y645" i="15"/>
  <c r="X645" i="15"/>
  <c r="W645" i="15"/>
  <c r="V645" i="15"/>
  <c r="U645" i="15"/>
  <c r="T645" i="15"/>
  <c r="S645" i="15"/>
  <c r="R645" i="15"/>
  <c r="Q645" i="15"/>
  <c r="P645" i="15"/>
  <c r="O645" i="15"/>
  <c r="N645" i="15"/>
  <c r="M645" i="15"/>
  <c r="L645" i="15"/>
  <c r="K645" i="15"/>
  <c r="J645" i="15"/>
  <c r="I645" i="15"/>
  <c r="H645" i="15"/>
  <c r="G645" i="15"/>
  <c r="F645" i="15"/>
  <c r="E645" i="15"/>
  <c r="D645" i="15"/>
  <c r="AA643" i="15"/>
  <c r="Z643" i="15"/>
  <c r="Y643" i="15"/>
  <c r="X643" i="15"/>
  <c r="W643" i="15"/>
  <c r="V643" i="15"/>
  <c r="U643" i="15"/>
  <c r="T643" i="15"/>
  <c r="S643" i="15"/>
  <c r="R643" i="15"/>
  <c r="Q643" i="15"/>
  <c r="P643" i="15"/>
  <c r="O643" i="15"/>
  <c r="N643" i="15"/>
  <c r="M643" i="15"/>
  <c r="L643" i="15"/>
  <c r="K643" i="15"/>
  <c r="J643" i="15"/>
  <c r="I643" i="15"/>
  <c r="H643" i="15"/>
  <c r="G643" i="15"/>
  <c r="F643" i="15"/>
  <c r="E643" i="15"/>
  <c r="D643" i="15"/>
  <c r="G626" i="15"/>
  <c r="L601" i="15"/>
  <c r="Q576" i="15"/>
  <c r="V551" i="15"/>
  <c r="W526" i="15"/>
  <c r="M516" i="15"/>
  <c r="V506" i="15"/>
  <c r="J506" i="15"/>
  <c r="W501" i="15"/>
  <c r="Q501" i="15"/>
  <c r="E501" i="15"/>
  <c r="AA496" i="15"/>
  <c r="O496" i="15"/>
  <c r="I496" i="15"/>
  <c r="V491" i="15"/>
  <c r="P491" i="15"/>
  <c r="D491" i="15"/>
  <c r="Z486" i="15"/>
  <c r="N486" i="15"/>
  <c r="H486" i="15"/>
  <c r="K636" i="15"/>
  <c r="O477" i="15"/>
  <c r="D472" i="15"/>
  <c r="Y457" i="15"/>
  <c r="T452" i="15"/>
  <c r="O447" i="15"/>
  <c r="D442" i="15"/>
  <c r="Y427" i="15"/>
  <c r="T422" i="15"/>
  <c r="O417" i="15"/>
  <c r="D412" i="15"/>
  <c r="Y397" i="15"/>
  <c r="T392" i="15"/>
  <c r="O387" i="15"/>
  <c r="D382" i="15"/>
  <c r="Y367" i="15"/>
  <c r="T362" i="15"/>
  <c r="O357" i="15"/>
  <c r="D352" i="15"/>
  <c r="N347" i="15"/>
  <c r="X342" i="15"/>
  <c r="F342" i="15"/>
  <c r="M337" i="15"/>
  <c r="W332" i="15"/>
  <c r="E332" i="15"/>
  <c r="O327" i="15"/>
  <c r="Z477" i="15"/>
  <c r="R228" i="15"/>
  <c r="D223" i="15"/>
  <c r="N218" i="15"/>
  <c r="X213" i="15"/>
  <c r="V208" i="15"/>
  <c r="U203" i="15"/>
  <c r="K203" i="15"/>
  <c r="V200" i="15"/>
  <c r="U198" i="15"/>
  <c r="J198" i="15"/>
  <c r="R193" i="15"/>
  <c r="G193" i="15"/>
  <c r="K190" i="15"/>
  <c r="R188" i="15"/>
  <c r="H188" i="15"/>
  <c r="R183" i="15"/>
  <c r="G183" i="15"/>
  <c r="E180" i="15"/>
  <c r="T178" i="15"/>
  <c r="K178" i="15"/>
  <c r="W173" i="15"/>
  <c r="O173" i="15"/>
  <c r="F173" i="15"/>
  <c r="G170" i="15"/>
  <c r="S168" i="15"/>
  <c r="J168" i="15"/>
  <c r="F218" i="15"/>
  <c r="AA154" i="15"/>
  <c r="V139" i="15"/>
  <c r="S126" i="15"/>
  <c r="V109" i="15"/>
  <c r="S96" i="15"/>
  <c r="P76" i="15"/>
  <c r="D76" i="15"/>
  <c r="X71" i="15"/>
  <c r="F66" i="15"/>
  <c r="R64" i="15"/>
  <c r="Z61" i="15"/>
  <c r="N61" i="15"/>
  <c r="U54" i="15"/>
  <c r="H54" i="15"/>
  <c r="U51" i="15"/>
  <c r="P51" i="15"/>
  <c r="AA49" i="15"/>
  <c r="V46" i="15"/>
  <c r="Q46" i="15"/>
  <c r="D46" i="15"/>
  <c r="E44" i="15"/>
  <c r="X41" i="15"/>
  <c r="W41" i="15"/>
  <c r="F41" i="15"/>
  <c r="E41" i="15"/>
  <c r="L39" i="15"/>
  <c r="Y36" i="15"/>
  <c r="L36" i="15"/>
  <c r="G36" i="15"/>
  <c r="N31" i="15"/>
  <c r="M31" i="15"/>
  <c r="S29" i="15"/>
  <c r="T26" i="15"/>
  <c r="O26" i="15"/>
  <c r="Z24" i="15"/>
  <c r="V21" i="15"/>
  <c r="U21" i="15"/>
  <c r="J21" i="15"/>
  <c r="I21" i="15"/>
  <c r="P19" i="15"/>
  <c r="S16" i="15"/>
  <c r="Q16" i="15"/>
  <c r="G16" i="15"/>
  <c r="E16" i="15"/>
  <c r="E14" i="15"/>
  <c r="X11" i="15"/>
  <c r="W11" i="15"/>
  <c r="O11" i="15"/>
  <c r="N11" i="15"/>
  <c r="F11" i="15"/>
  <c r="E11" i="15"/>
  <c r="U205" i="15"/>
  <c r="U201" i="15" s="1"/>
  <c r="W9" i="15"/>
  <c r="U9" i="15"/>
  <c r="D7" i="15"/>
  <c r="B769" i="14"/>
  <c r="AA769" i="14"/>
  <c r="Z769" i="14"/>
  <c r="Y769" i="14"/>
  <c r="X769" i="14"/>
  <c r="W769" i="14"/>
  <c r="V769" i="14"/>
  <c r="U769" i="14"/>
  <c r="T769" i="14"/>
  <c r="S769" i="14"/>
  <c r="R769" i="14"/>
  <c r="Q769" i="14"/>
  <c r="P769" i="14"/>
  <c r="O769" i="14"/>
  <c r="N769" i="14"/>
  <c r="M769" i="14"/>
  <c r="L769" i="14"/>
  <c r="K769" i="14"/>
  <c r="J769" i="14"/>
  <c r="I769" i="14"/>
  <c r="H769" i="14"/>
  <c r="G769" i="14"/>
  <c r="F769" i="14"/>
  <c r="E769" i="14"/>
  <c r="D769" i="14"/>
  <c r="AA767" i="14"/>
  <c r="Z767" i="14"/>
  <c r="Y767" i="14"/>
  <c r="X767" i="14"/>
  <c r="W767" i="14"/>
  <c r="V767" i="14"/>
  <c r="U767" i="14"/>
  <c r="T767" i="14"/>
  <c r="S767" i="14"/>
  <c r="R767" i="14"/>
  <c r="Q767" i="14"/>
  <c r="P767" i="14"/>
  <c r="O767" i="14"/>
  <c r="N767" i="14"/>
  <c r="M767" i="14"/>
  <c r="L767" i="14"/>
  <c r="K767" i="14"/>
  <c r="J767" i="14"/>
  <c r="I767" i="14"/>
  <c r="H767" i="14"/>
  <c r="G767" i="14"/>
  <c r="F767" i="14"/>
  <c r="E767" i="14"/>
  <c r="D767" i="14"/>
  <c r="B767" i="14"/>
  <c r="AA765" i="14"/>
  <c r="Z765" i="14"/>
  <c r="Y765" i="14"/>
  <c r="X765" i="14"/>
  <c r="W765" i="14"/>
  <c r="V765" i="14"/>
  <c r="U765" i="14"/>
  <c r="T765" i="14"/>
  <c r="S765" i="14"/>
  <c r="R765" i="14"/>
  <c r="Q765" i="14"/>
  <c r="P765" i="14"/>
  <c r="O765" i="14"/>
  <c r="N765" i="14"/>
  <c r="M765" i="14"/>
  <c r="L765" i="14"/>
  <c r="K765" i="14"/>
  <c r="J765" i="14"/>
  <c r="I765" i="14"/>
  <c r="H765" i="14"/>
  <c r="G765" i="14"/>
  <c r="F765" i="14"/>
  <c r="E765" i="14"/>
  <c r="D765" i="14"/>
  <c r="B765" i="14"/>
  <c r="AA763" i="14"/>
  <c r="Z763" i="14"/>
  <c r="Y763" i="14"/>
  <c r="X763" i="14"/>
  <c r="W763" i="14"/>
  <c r="V763" i="14"/>
  <c r="U763" i="14"/>
  <c r="T763" i="14"/>
  <c r="S763" i="14"/>
  <c r="R763" i="14"/>
  <c r="Q763" i="14"/>
  <c r="P763" i="14"/>
  <c r="O763" i="14"/>
  <c r="N763" i="14"/>
  <c r="M763" i="14"/>
  <c r="L763" i="14"/>
  <c r="K763" i="14"/>
  <c r="J763" i="14"/>
  <c r="I763" i="14"/>
  <c r="H763" i="14"/>
  <c r="G763" i="14"/>
  <c r="F763" i="14"/>
  <c r="E763" i="14"/>
  <c r="D763" i="14"/>
  <c r="B763" i="14"/>
  <c r="AA761" i="14"/>
  <c r="Z761" i="14"/>
  <c r="Y761" i="14"/>
  <c r="X761" i="14"/>
  <c r="W761" i="14"/>
  <c r="V761" i="14"/>
  <c r="U761" i="14"/>
  <c r="T761" i="14"/>
  <c r="S761" i="14"/>
  <c r="R761" i="14"/>
  <c r="Q761" i="14"/>
  <c r="P761" i="14"/>
  <c r="O761" i="14"/>
  <c r="N761" i="14"/>
  <c r="M761" i="14"/>
  <c r="L761" i="14"/>
  <c r="K761" i="14"/>
  <c r="J761" i="14"/>
  <c r="I761" i="14"/>
  <c r="H761" i="14"/>
  <c r="G761" i="14"/>
  <c r="F761" i="14"/>
  <c r="E761" i="14"/>
  <c r="D761" i="14"/>
  <c r="B761" i="14"/>
  <c r="AA759" i="14"/>
  <c r="Z759" i="14"/>
  <c r="Y759" i="14"/>
  <c r="X759" i="14"/>
  <c r="W759" i="14"/>
  <c r="V759" i="14"/>
  <c r="U759" i="14"/>
  <c r="T759" i="14"/>
  <c r="S759" i="14"/>
  <c r="R759" i="14"/>
  <c r="Q759" i="14"/>
  <c r="P759" i="14"/>
  <c r="O759" i="14"/>
  <c r="N759" i="14"/>
  <c r="M759" i="14"/>
  <c r="L759" i="14"/>
  <c r="K759" i="14"/>
  <c r="J759" i="14"/>
  <c r="I759" i="14"/>
  <c r="H759" i="14"/>
  <c r="G759" i="14"/>
  <c r="F759" i="14"/>
  <c r="E759" i="14"/>
  <c r="D759" i="14"/>
  <c r="B759" i="14"/>
  <c r="AA757" i="14"/>
  <c r="Z757" i="14"/>
  <c r="Y757" i="14"/>
  <c r="X757" i="14"/>
  <c r="W757" i="14"/>
  <c r="V757" i="14"/>
  <c r="U757" i="14"/>
  <c r="T757" i="14"/>
  <c r="S757" i="14"/>
  <c r="R757" i="14"/>
  <c r="Q757" i="14"/>
  <c r="P757" i="14"/>
  <c r="O757" i="14"/>
  <c r="N757" i="14"/>
  <c r="M757" i="14"/>
  <c r="L757" i="14"/>
  <c r="K757" i="14"/>
  <c r="J757" i="14"/>
  <c r="I757" i="14"/>
  <c r="H757" i="14"/>
  <c r="G757" i="14"/>
  <c r="F757" i="14"/>
  <c r="E757" i="14"/>
  <c r="D757" i="14"/>
  <c r="B757" i="14"/>
  <c r="AA755" i="14"/>
  <c r="Z755" i="14"/>
  <c r="Y755" i="14"/>
  <c r="X755" i="14"/>
  <c r="W755" i="14"/>
  <c r="V755" i="14"/>
  <c r="U755" i="14"/>
  <c r="T755" i="14"/>
  <c r="S755" i="14"/>
  <c r="R755" i="14"/>
  <c r="Q755" i="14"/>
  <c r="P755" i="14"/>
  <c r="O755" i="14"/>
  <c r="N755" i="14"/>
  <c r="M755" i="14"/>
  <c r="L755" i="14"/>
  <c r="K755" i="14"/>
  <c r="J755" i="14"/>
  <c r="I755" i="14"/>
  <c r="H755" i="14"/>
  <c r="G755" i="14"/>
  <c r="F755" i="14"/>
  <c r="E755" i="14"/>
  <c r="D755" i="14"/>
  <c r="B755" i="14"/>
  <c r="AA753" i="14"/>
  <c r="Z753" i="14"/>
  <c r="Y753" i="14"/>
  <c r="X753" i="14"/>
  <c r="W753" i="14"/>
  <c r="V753" i="14"/>
  <c r="U753" i="14"/>
  <c r="T753" i="14"/>
  <c r="S753" i="14"/>
  <c r="R753" i="14"/>
  <c r="Q753" i="14"/>
  <c r="P753" i="14"/>
  <c r="O753" i="14"/>
  <c r="N753" i="14"/>
  <c r="M753" i="14"/>
  <c r="L753" i="14"/>
  <c r="K753" i="14"/>
  <c r="J753" i="14"/>
  <c r="I753" i="14"/>
  <c r="H753" i="14"/>
  <c r="G753" i="14"/>
  <c r="F753" i="14"/>
  <c r="E753" i="14"/>
  <c r="D753" i="14"/>
  <c r="B753" i="14"/>
  <c r="AA751" i="14"/>
  <c r="Z751" i="14"/>
  <c r="Y751" i="14"/>
  <c r="X751" i="14"/>
  <c r="W751" i="14"/>
  <c r="V751" i="14"/>
  <c r="U751" i="14"/>
  <c r="T751" i="14"/>
  <c r="S751" i="14"/>
  <c r="R751" i="14"/>
  <c r="Q751" i="14"/>
  <c r="P751" i="14"/>
  <c r="O751" i="14"/>
  <c r="N751" i="14"/>
  <c r="M751" i="14"/>
  <c r="L751" i="14"/>
  <c r="K751" i="14"/>
  <c r="J751" i="14"/>
  <c r="I751" i="14"/>
  <c r="H751" i="14"/>
  <c r="G751" i="14"/>
  <c r="F751" i="14"/>
  <c r="E751" i="14"/>
  <c r="D751" i="14"/>
  <c r="B751" i="14"/>
  <c r="AA749" i="14"/>
  <c r="Z749" i="14"/>
  <c r="Y749" i="14"/>
  <c r="X749" i="14"/>
  <c r="W749" i="14"/>
  <c r="V749" i="14"/>
  <c r="U749" i="14"/>
  <c r="T749" i="14"/>
  <c r="S749" i="14"/>
  <c r="R749" i="14"/>
  <c r="Q749" i="14"/>
  <c r="P749" i="14"/>
  <c r="O749" i="14"/>
  <c r="N749" i="14"/>
  <c r="M749" i="14"/>
  <c r="L749" i="14"/>
  <c r="K749" i="14"/>
  <c r="J749" i="14"/>
  <c r="I749" i="14"/>
  <c r="H749" i="14"/>
  <c r="G749" i="14"/>
  <c r="F749" i="14"/>
  <c r="E749" i="14"/>
  <c r="D749" i="14"/>
  <c r="B749" i="14"/>
  <c r="AA747" i="14"/>
  <c r="Z747" i="14"/>
  <c r="Y747" i="14"/>
  <c r="X747" i="14"/>
  <c r="W747" i="14"/>
  <c r="V747" i="14"/>
  <c r="U747" i="14"/>
  <c r="T747" i="14"/>
  <c r="S747" i="14"/>
  <c r="R747" i="14"/>
  <c r="Q747" i="14"/>
  <c r="P747" i="14"/>
  <c r="O747" i="14"/>
  <c r="N747" i="14"/>
  <c r="M747" i="14"/>
  <c r="L747" i="14"/>
  <c r="K747" i="14"/>
  <c r="J747" i="14"/>
  <c r="I747" i="14"/>
  <c r="H747" i="14"/>
  <c r="G747" i="14"/>
  <c r="F747" i="14"/>
  <c r="E747" i="14"/>
  <c r="D747" i="14"/>
  <c r="B747" i="14"/>
  <c r="AA745" i="14"/>
  <c r="Z745" i="14"/>
  <c r="Y745" i="14"/>
  <c r="X745" i="14"/>
  <c r="W745" i="14"/>
  <c r="V745" i="14"/>
  <c r="U745" i="14"/>
  <c r="T745" i="14"/>
  <c r="S745" i="14"/>
  <c r="R745" i="14"/>
  <c r="Q745" i="14"/>
  <c r="P745" i="14"/>
  <c r="O745" i="14"/>
  <c r="N745" i="14"/>
  <c r="M745" i="14"/>
  <c r="L745" i="14"/>
  <c r="K745" i="14"/>
  <c r="J745" i="14"/>
  <c r="I745" i="14"/>
  <c r="H745" i="14"/>
  <c r="G745" i="14"/>
  <c r="F745" i="14"/>
  <c r="E745" i="14"/>
  <c r="D745" i="14"/>
  <c r="B745" i="14"/>
  <c r="AA743" i="14"/>
  <c r="Z743" i="14"/>
  <c r="Y743" i="14"/>
  <c r="X743" i="14"/>
  <c r="W743" i="14"/>
  <c r="V743" i="14"/>
  <c r="U743" i="14"/>
  <c r="T743" i="14"/>
  <c r="S743" i="14"/>
  <c r="R743" i="14"/>
  <c r="Q743" i="14"/>
  <c r="P743" i="14"/>
  <c r="O743" i="14"/>
  <c r="N743" i="14"/>
  <c r="M743" i="14"/>
  <c r="L743" i="14"/>
  <c r="K743" i="14"/>
  <c r="J743" i="14"/>
  <c r="I743" i="14"/>
  <c r="H743" i="14"/>
  <c r="G743" i="14"/>
  <c r="F743" i="14"/>
  <c r="E743" i="14"/>
  <c r="D743" i="14"/>
  <c r="B743" i="14"/>
  <c r="AA741" i="14"/>
  <c r="Z741" i="14"/>
  <c r="Y741" i="14"/>
  <c r="X741" i="14"/>
  <c r="W741" i="14"/>
  <c r="V741" i="14"/>
  <c r="U741" i="14"/>
  <c r="T741" i="14"/>
  <c r="S741" i="14"/>
  <c r="R741" i="14"/>
  <c r="Q741" i="14"/>
  <c r="P741" i="14"/>
  <c r="O741" i="14"/>
  <c r="N741" i="14"/>
  <c r="M741" i="14"/>
  <c r="L741" i="14"/>
  <c r="K741" i="14"/>
  <c r="J741" i="14"/>
  <c r="I741" i="14"/>
  <c r="H741" i="14"/>
  <c r="G741" i="14"/>
  <c r="F741" i="14"/>
  <c r="E741" i="14"/>
  <c r="D741" i="14"/>
  <c r="B741" i="14"/>
  <c r="AA739" i="14"/>
  <c r="Z739" i="14"/>
  <c r="Y739" i="14"/>
  <c r="X739" i="14"/>
  <c r="W739" i="14"/>
  <c r="V739" i="14"/>
  <c r="U739" i="14"/>
  <c r="T739" i="14"/>
  <c r="S739" i="14"/>
  <c r="R739" i="14"/>
  <c r="Q739" i="14"/>
  <c r="P739" i="14"/>
  <c r="O739" i="14"/>
  <c r="N739" i="14"/>
  <c r="M739" i="14"/>
  <c r="L739" i="14"/>
  <c r="K739" i="14"/>
  <c r="J739" i="14"/>
  <c r="I739" i="14"/>
  <c r="H739" i="14"/>
  <c r="G739" i="14"/>
  <c r="F739" i="14"/>
  <c r="E739" i="14"/>
  <c r="D739" i="14"/>
  <c r="B739" i="14"/>
  <c r="AA737" i="14"/>
  <c r="Z737" i="14"/>
  <c r="Y737" i="14"/>
  <c r="X737" i="14"/>
  <c r="W737" i="14"/>
  <c r="V737" i="14"/>
  <c r="U737" i="14"/>
  <c r="T737" i="14"/>
  <c r="S737" i="14"/>
  <c r="R737" i="14"/>
  <c r="Q737" i="14"/>
  <c r="P737" i="14"/>
  <c r="O737" i="14"/>
  <c r="N737" i="14"/>
  <c r="M737" i="14"/>
  <c r="L737" i="14"/>
  <c r="K737" i="14"/>
  <c r="J737" i="14"/>
  <c r="I737" i="14"/>
  <c r="H737" i="14"/>
  <c r="G737" i="14"/>
  <c r="F737" i="14"/>
  <c r="E737" i="14"/>
  <c r="D737" i="14"/>
  <c r="B737" i="14"/>
  <c r="AA735" i="14"/>
  <c r="Z735" i="14"/>
  <c r="Y735" i="14"/>
  <c r="X735" i="14"/>
  <c r="W735" i="14"/>
  <c r="V735" i="14"/>
  <c r="U735" i="14"/>
  <c r="T735" i="14"/>
  <c r="S735" i="14"/>
  <c r="R735" i="14"/>
  <c r="Q735" i="14"/>
  <c r="P735" i="14"/>
  <c r="O735" i="14"/>
  <c r="N735" i="14"/>
  <c r="M735" i="14"/>
  <c r="L735" i="14"/>
  <c r="K735" i="14"/>
  <c r="J735" i="14"/>
  <c r="I735" i="14"/>
  <c r="H735" i="14"/>
  <c r="G735" i="14"/>
  <c r="F735" i="14"/>
  <c r="E735" i="14"/>
  <c r="D735" i="14"/>
  <c r="B735" i="14"/>
  <c r="AA733" i="14"/>
  <c r="Z733" i="14"/>
  <c r="Y733" i="14"/>
  <c r="X733" i="14"/>
  <c r="W733" i="14"/>
  <c r="V733" i="14"/>
  <c r="U733" i="14"/>
  <c r="T733" i="14"/>
  <c r="S733" i="14"/>
  <c r="R733" i="14"/>
  <c r="Q733" i="14"/>
  <c r="P733" i="14"/>
  <c r="O733" i="14"/>
  <c r="N733" i="14"/>
  <c r="M733" i="14"/>
  <c r="L733" i="14"/>
  <c r="K733" i="14"/>
  <c r="J733" i="14"/>
  <c r="I733" i="14"/>
  <c r="H733" i="14"/>
  <c r="G733" i="14"/>
  <c r="F733" i="14"/>
  <c r="E733" i="14"/>
  <c r="D733" i="14"/>
  <c r="B733" i="14"/>
  <c r="AA731" i="14"/>
  <c r="Z731" i="14"/>
  <c r="Y731" i="14"/>
  <c r="X731" i="14"/>
  <c r="W731" i="14"/>
  <c r="V731" i="14"/>
  <c r="U731" i="14"/>
  <c r="T731" i="14"/>
  <c r="S731" i="14"/>
  <c r="R731" i="14"/>
  <c r="Q731" i="14"/>
  <c r="P731" i="14"/>
  <c r="O731" i="14"/>
  <c r="N731" i="14"/>
  <c r="M731" i="14"/>
  <c r="L731" i="14"/>
  <c r="K731" i="14"/>
  <c r="J731" i="14"/>
  <c r="I731" i="14"/>
  <c r="H731" i="14"/>
  <c r="G731" i="14"/>
  <c r="F731" i="14"/>
  <c r="E731" i="14"/>
  <c r="D731" i="14"/>
  <c r="B731" i="14"/>
  <c r="AA729" i="14"/>
  <c r="Z729" i="14"/>
  <c r="Y729" i="14"/>
  <c r="X729" i="14"/>
  <c r="W729" i="14"/>
  <c r="V729" i="14"/>
  <c r="U729" i="14"/>
  <c r="T729" i="14"/>
  <c r="S729" i="14"/>
  <c r="R729" i="14"/>
  <c r="Q729" i="14"/>
  <c r="P729" i="14"/>
  <c r="O729" i="14"/>
  <c r="N729" i="14"/>
  <c r="M729" i="14"/>
  <c r="L729" i="14"/>
  <c r="K729" i="14"/>
  <c r="J729" i="14"/>
  <c r="I729" i="14"/>
  <c r="H729" i="14"/>
  <c r="G729" i="14"/>
  <c r="F729" i="14"/>
  <c r="E729" i="14"/>
  <c r="D729" i="14"/>
  <c r="B729" i="14"/>
  <c r="AA727" i="14"/>
  <c r="Z727" i="14"/>
  <c r="Y727" i="14"/>
  <c r="X727" i="14"/>
  <c r="W727" i="14"/>
  <c r="V727" i="14"/>
  <c r="U727" i="14"/>
  <c r="T727" i="14"/>
  <c r="S727" i="14"/>
  <c r="R727" i="14"/>
  <c r="Q727" i="14"/>
  <c r="P727" i="14"/>
  <c r="O727" i="14"/>
  <c r="N727" i="14"/>
  <c r="M727" i="14"/>
  <c r="L727" i="14"/>
  <c r="K727" i="14"/>
  <c r="J727" i="14"/>
  <c r="I727" i="14"/>
  <c r="H727" i="14"/>
  <c r="G727" i="14"/>
  <c r="F727" i="14"/>
  <c r="E727" i="14"/>
  <c r="D727" i="14"/>
  <c r="B727" i="14"/>
  <c r="AA725" i="14"/>
  <c r="Z725" i="14"/>
  <c r="Y725" i="14"/>
  <c r="X725" i="14"/>
  <c r="W725" i="14"/>
  <c r="V725" i="14"/>
  <c r="U725" i="14"/>
  <c r="T725" i="14"/>
  <c r="S725" i="14"/>
  <c r="R725" i="14"/>
  <c r="Q725" i="14"/>
  <c r="P725" i="14"/>
  <c r="O725" i="14"/>
  <c r="N725" i="14"/>
  <c r="M725" i="14"/>
  <c r="L725" i="14"/>
  <c r="K725" i="14"/>
  <c r="J725" i="14"/>
  <c r="I725" i="14"/>
  <c r="H725" i="14"/>
  <c r="G725" i="14"/>
  <c r="F725" i="14"/>
  <c r="E725" i="14"/>
  <c r="D725" i="14"/>
  <c r="B725" i="14"/>
  <c r="AA723" i="14"/>
  <c r="Z723" i="14"/>
  <c r="Y723" i="14"/>
  <c r="X723" i="14"/>
  <c r="W723" i="14"/>
  <c r="V723" i="14"/>
  <c r="U723" i="14"/>
  <c r="T723" i="14"/>
  <c r="S723" i="14"/>
  <c r="R723" i="14"/>
  <c r="Q723" i="14"/>
  <c r="P723" i="14"/>
  <c r="O723" i="14"/>
  <c r="N723" i="14"/>
  <c r="M723" i="14"/>
  <c r="L723" i="14"/>
  <c r="K723" i="14"/>
  <c r="J723" i="14"/>
  <c r="I723" i="14"/>
  <c r="H723" i="14"/>
  <c r="G723" i="14"/>
  <c r="F723" i="14"/>
  <c r="E723" i="14"/>
  <c r="D723" i="14"/>
  <c r="B723" i="14"/>
  <c r="AA721" i="14"/>
  <c r="Z721" i="14"/>
  <c r="Y721" i="14"/>
  <c r="X721" i="14"/>
  <c r="W721" i="14"/>
  <c r="V721" i="14"/>
  <c r="U721" i="14"/>
  <c r="T721" i="14"/>
  <c r="S721" i="14"/>
  <c r="R721" i="14"/>
  <c r="Q721" i="14"/>
  <c r="P721" i="14"/>
  <c r="O721" i="14"/>
  <c r="N721" i="14"/>
  <c r="M721" i="14"/>
  <c r="L721" i="14"/>
  <c r="K721" i="14"/>
  <c r="J721" i="14"/>
  <c r="I721" i="14"/>
  <c r="H721" i="14"/>
  <c r="G721" i="14"/>
  <c r="F721" i="14"/>
  <c r="E721" i="14"/>
  <c r="D721" i="14"/>
  <c r="B721" i="14"/>
  <c r="AA719" i="14"/>
  <c r="Z719" i="14"/>
  <c r="Y719" i="14"/>
  <c r="X719" i="14"/>
  <c r="W719" i="14"/>
  <c r="V719" i="14"/>
  <c r="U719" i="14"/>
  <c r="T719" i="14"/>
  <c r="S719" i="14"/>
  <c r="R719" i="14"/>
  <c r="Q719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/>
  <c r="D719" i="14"/>
  <c r="B719" i="14"/>
  <c r="AA717" i="14"/>
  <c r="Z717" i="14"/>
  <c r="Y717" i="14"/>
  <c r="X717" i="14"/>
  <c r="W717" i="14"/>
  <c r="V717" i="14"/>
  <c r="U717" i="14"/>
  <c r="T717" i="14"/>
  <c r="S717" i="14"/>
  <c r="R717" i="14"/>
  <c r="Q717" i="14"/>
  <c r="P717" i="14"/>
  <c r="O717" i="14"/>
  <c r="N717" i="14"/>
  <c r="M717" i="14"/>
  <c r="L717" i="14"/>
  <c r="K717" i="14"/>
  <c r="J717" i="14"/>
  <c r="I717" i="14"/>
  <c r="H717" i="14"/>
  <c r="G717" i="14"/>
  <c r="F717" i="14"/>
  <c r="E717" i="14"/>
  <c r="D717" i="14"/>
  <c r="B717" i="14"/>
  <c r="AA715" i="14"/>
  <c r="Z715" i="14"/>
  <c r="Y715" i="14"/>
  <c r="X715" i="14"/>
  <c r="W715" i="14"/>
  <c r="V715" i="14"/>
  <c r="U715" i="14"/>
  <c r="T715" i="14"/>
  <c r="S715" i="14"/>
  <c r="R715" i="14"/>
  <c r="Q715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/>
  <c r="D715" i="14"/>
  <c r="B715" i="14"/>
  <c r="AA713" i="14"/>
  <c r="Z713" i="14"/>
  <c r="Y713" i="14"/>
  <c r="X713" i="14"/>
  <c r="W713" i="14"/>
  <c r="V713" i="14"/>
  <c r="U713" i="14"/>
  <c r="T713" i="14"/>
  <c r="S713" i="14"/>
  <c r="R713" i="14"/>
  <c r="Q713" i="14"/>
  <c r="P713" i="14"/>
  <c r="O713" i="14"/>
  <c r="N713" i="14"/>
  <c r="M713" i="14"/>
  <c r="L713" i="14"/>
  <c r="K713" i="14"/>
  <c r="J713" i="14"/>
  <c r="I713" i="14"/>
  <c r="H713" i="14"/>
  <c r="G713" i="14"/>
  <c r="F713" i="14"/>
  <c r="E713" i="14"/>
  <c r="D713" i="14"/>
  <c r="B713" i="14"/>
  <c r="AA711" i="14"/>
  <c r="Z711" i="14"/>
  <c r="Y711" i="14"/>
  <c r="X711" i="14"/>
  <c r="W711" i="14"/>
  <c r="V711" i="14"/>
  <c r="U711" i="14"/>
  <c r="T711" i="14"/>
  <c r="S711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F711" i="14"/>
  <c r="E711" i="14"/>
  <c r="D711" i="14"/>
  <c r="B711" i="14"/>
  <c r="AA709" i="14"/>
  <c r="Z709" i="14"/>
  <c r="Y709" i="14"/>
  <c r="X709" i="14"/>
  <c r="W709" i="14"/>
  <c r="V709" i="14"/>
  <c r="U709" i="14"/>
  <c r="T709" i="14"/>
  <c r="S709" i="14"/>
  <c r="R709" i="14"/>
  <c r="Q709" i="14"/>
  <c r="P709" i="14"/>
  <c r="O709" i="14"/>
  <c r="N709" i="14"/>
  <c r="M709" i="14"/>
  <c r="L709" i="14"/>
  <c r="K709" i="14"/>
  <c r="J709" i="14"/>
  <c r="I709" i="14"/>
  <c r="H709" i="14"/>
  <c r="G709" i="14"/>
  <c r="F709" i="14"/>
  <c r="E709" i="14"/>
  <c r="D709" i="14"/>
  <c r="B709" i="14"/>
  <c r="AA703" i="14"/>
  <c r="Z703" i="14"/>
  <c r="Y703" i="14"/>
  <c r="X703" i="14"/>
  <c r="W703" i="14"/>
  <c r="V703" i="14"/>
  <c r="U703" i="14"/>
  <c r="T703" i="14"/>
  <c r="S703" i="14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F703" i="14"/>
  <c r="E703" i="14"/>
  <c r="D703" i="14"/>
  <c r="B703" i="14"/>
  <c r="AA701" i="14"/>
  <c r="Z701" i="14"/>
  <c r="Y701" i="14"/>
  <c r="X701" i="14"/>
  <c r="W701" i="14"/>
  <c r="V701" i="14"/>
  <c r="U701" i="14"/>
  <c r="T701" i="14"/>
  <c r="S701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/>
  <c r="E701" i="14"/>
  <c r="D701" i="14"/>
  <c r="B701" i="14"/>
  <c r="AA699" i="14"/>
  <c r="Z699" i="14"/>
  <c r="Y699" i="14"/>
  <c r="X699" i="14"/>
  <c r="W699" i="14"/>
  <c r="V699" i="14"/>
  <c r="U699" i="14"/>
  <c r="T699" i="14"/>
  <c r="S699" i="14"/>
  <c r="R699" i="14"/>
  <c r="Q699" i="14"/>
  <c r="P699" i="14"/>
  <c r="O699" i="14"/>
  <c r="N699" i="14"/>
  <c r="M699" i="14"/>
  <c r="L699" i="14"/>
  <c r="K699" i="14"/>
  <c r="J699" i="14"/>
  <c r="I699" i="14"/>
  <c r="H699" i="14"/>
  <c r="G699" i="14"/>
  <c r="F699" i="14"/>
  <c r="E699" i="14"/>
  <c r="D699" i="14"/>
  <c r="B699" i="14"/>
  <c r="AA697" i="14"/>
  <c r="Z697" i="14"/>
  <c r="Y697" i="14"/>
  <c r="X697" i="14"/>
  <c r="W697" i="14"/>
  <c r="V697" i="14"/>
  <c r="U697" i="14"/>
  <c r="T697" i="14"/>
  <c r="S697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F697" i="14"/>
  <c r="E697" i="14"/>
  <c r="D697" i="14"/>
  <c r="B697" i="14"/>
  <c r="AA695" i="14"/>
  <c r="Z695" i="14"/>
  <c r="Y695" i="14"/>
  <c r="X695" i="14"/>
  <c r="W695" i="14"/>
  <c r="V695" i="14"/>
  <c r="U695" i="14"/>
  <c r="T695" i="14"/>
  <c r="S695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F695" i="14"/>
  <c r="E695" i="14"/>
  <c r="D695" i="14"/>
  <c r="B695" i="14"/>
  <c r="AA693" i="14"/>
  <c r="Z693" i="14"/>
  <c r="Y693" i="14"/>
  <c r="X693" i="14"/>
  <c r="W693" i="14"/>
  <c r="V693" i="14"/>
  <c r="U693" i="14"/>
  <c r="T693" i="14"/>
  <c r="S693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/>
  <c r="E693" i="14"/>
  <c r="D693" i="14"/>
  <c r="B693" i="14"/>
  <c r="AA691" i="14"/>
  <c r="Z691" i="14"/>
  <c r="Y691" i="14"/>
  <c r="X691" i="14"/>
  <c r="W691" i="14"/>
  <c r="V691" i="14"/>
  <c r="U691" i="14"/>
  <c r="T691" i="14"/>
  <c r="S691" i="14"/>
  <c r="R691" i="14"/>
  <c r="Q691" i="14"/>
  <c r="P691" i="14"/>
  <c r="O691" i="14"/>
  <c r="N691" i="14"/>
  <c r="M691" i="14"/>
  <c r="L691" i="14"/>
  <c r="K691" i="14"/>
  <c r="J691" i="14"/>
  <c r="I691" i="14"/>
  <c r="H691" i="14"/>
  <c r="G691" i="14"/>
  <c r="F691" i="14"/>
  <c r="E691" i="14"/>
  <c r="D691" i="14"/>
  <c r="B691" i="14"/>
  <c r="AA689" i="14"/>
  <c r="Z689" i="14"/>
  <c r="Y689" i="14"/>
  <c r="X689" i="14"/>
  <c r="W689" i="14"/>
  <c r="V689" i="14"/>
  <c r="U689" i="14"/>
  <c r="T689" i="14"/>
  <c r="S689" i="14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F689" i="14"/>
  <c r="E689" i="14"/>
  <c r="D689" i="14"/>
  <c r="B689" i="14"/>
  <c r="AA687" i="14"/>
  <c r="Z687" i="14"/>
  <c r="Y687" i="14"/>
  <c r="X687" i="14"/>
  <c r="W687" i="14"/>
  <c r="V687" i="14"/>
  <c r="U687" i="14"/>
  <c r="T687" i="14"/>
  <c r="S687" i="14"/>
  <c r="R687" i="14"/>
  <c r="Q687" i="14"/>
  <c r="P687" i="14"/>
  <c r="O687" i="14"/>
  <c r="N687" i="14"/>
  <c r="M687" i="14"/>
  <c r="L687" i="14"/>
  <c r="K687" i="14"/>
  <c r="J687" i="14"/>
  <c r="I687" i="14"/>
  <c r="H687" i="14"/>
  <c r="G687" i="14"/>
  <c r="F687" i="14"/>
  <c r="E687" i="14"/>
  <c r="D687" i="14"/>
  <c r="B687" i="14"/>
  <c r="AA685" i="14"/>
  <c r="Z685" i="14"/>
  <c r="Y685" i="14"/>
  <c r="X685" i="14"/>
  <c r="W685" i="14"/>
  <c r="V685" i="14"/>
  <c r="U685" i="14"/>
  <c r="T685" i="14"/>
  <c r="S685" i="14"/>
  <c r="R685" i="14"/>
  <c r="Q685" i="14"/>
  <c r="P685" i="14"/>
  <c r="O685" i="14"/>
  <c r="N685" i="14"/>
  <c r="M685" i="14"/>
  <c r="L685" i="14"/>
  <c r="K685" i="14"/>
  <c r="J685" i="14"/>
  <c r="I685" i="14"/>
  <c r="H685" i="14"/>
  <c r="G685" i="14"/>
  <c r="F685" i="14"/>
  <c r="E685" i="14"/>
  <c r="D685" i="14"/>
  <c r="B685" i="14"/>
  <c r="AA683" i="14"/>
  <c r="Z683" i="14"/>
  <c r="Y683" i="14"/>
  <c r="X683" i="14"/>
  <c r="W683" i="14"/>
  <c r="V683" i="14"/>
  <c r="U683" i="14"/>
  <c r="T683" i="14"/>
  <c r="S683" i="14"/>
  <c r="R683" i="14"/>
  <c r="Q683" i="14"/>
  <c r="P683" i="14"/>
  <c r="O683" i="14"/>
  <c r="N683" i="14"/>
  <c r="M683" i="14"/>
  <c r="L683" i="14"/>
  <c r="K683" i="14"/>
  <c r="J683" i="14"/>
  <c r="I683" i="14"/>
  <c r="H683" i="14"/>
  <c r="G683" i="14"/>
  <c r="F683" i="14"/>
  <c r="E683" i="14"/>
  <c r="D683" i="14"/>
  <c r="B683" i="14"/>
  <c r="AA681" i="14"/>
  <c r="Z681" i="14"/>
  <c r="Y681" i="14"/>
  <c r="X681" i="14"/>
  <c r="W681" i="14"/>
  <c r="V681" i="14"/>
  <c r="U681" i="14"/>
  <c r="T681" i="14"/>
  <c r="S681" i="14"/>
  <c r="R681" i="14"/>
  <c r="Q681" i="14"/>
  <c r="P681" i="14"/>
  <c r="O681" i="14"/>
  <c r="N681" i="14"/>
  <c r="M681" i="14"/>
  <c r="L681" i="14"/>
  <c r="K681" i="14"/>
  <c r="J681" i="14"/>
  <c r="I681" i="14"/>
  <c r="H681" i="14"/>
  <c r="G681" i="14"/>
  <c r="F681" i="14"/>
  <c r="E681" i="14"/>
  <c r="D681" i="14"/>
  <c r="B681" i="14"/>
  <c r="AA679" i="14"/>
  <c r="Z679" i="14"/>
  <c r="Y679" i="14"/>
  <c r="X679" i="14"/>
  <c r="W679" i="14"/>
  <c r="V679" i="14"/>
  <c r="U679" i="14"/>
  <c r="T679" i="14"/>
  <c r="S679" i="14"/>
  <c r="R679" i="14"/>
  <c r="Q679" i="14"/>
  <c r="P679" i="14"/>
  <c r="O679" i="14"/>
  <c r="N679" i="14"/>
  <c r="M679" i="14"/>
  <c r="L679" i="14"/>
  <c r="K679" i="14"/>
  <c r="J679" i="14"/>
  <c r="I679" i="14"/>
  <c r="H679" i="14"/>
  <c r="G679" i="14"/>
  <c r="F679" i="14"/>
  <c r="E679" i="14"/>
  <c r="D679" i="14"/>
  <c r="B679" i="14"/>
  <c r="AA677" i="14"/>
  <c r="Z677" i="14"/>
  <c r="Y677" i="14"/>
  <c r="X677" i="14"/>
  <c r="W677" i="14"/>
  <c r="V677" i="14"/>
  <c r="U677" i="14"/>
  <c r="T677" i="14"/>
  <c r="S677" i="14"/>
  <c r="R677" i="14"/>
  <c r="Q677" i="14"/>
  <c r="P677" i="14"/>
  <c r="O677" i="14"/>
  <c r="N677" i="14"/>
  <c r="M677" i="14"/>
  <c r="L677" i="14"/>
  <c r="K677" i="14"/>
  <c r="J677" i="14"/>
  <c r="I677" i="14"/>
  <c r="H677" i="14"/>
  <c r="G677" i="14"/>
  <c r="F677" i="14"/>
  <c r="E677" i="14"/>
  <c r="D677" i="14"/>
  <c r="B677" i="14"/>
  <c r="AA675" i="14"/>
  <c r="Z675" i="14"/>
  <c r="Y675" i="14"/>
  <c r="X675" i="14"/>
  <c r="W675" i="14"/>
  <c r="V675" i="14"/>
  <c r="U675" i="14"/>
  <c r="T675" i="14"/>
  <c r="S675" i="14"/>
  <c r="R675" i="14"/>
  <c r="Q675" i="14"/>
  <c r="P675" i="14"/>
  <c r="O675" i="14"/>
  <c r="N675" i="14"/>
  <c r="M675" i="14"/>
  <c r="L675" i="14"/>
  <c r="K675" i="14"/>
  <c r="J675" i="14"/>
  <c r="I675" i="14"/>
  <c r="H675" i="14"/>
  <c r="G675" i="14"/>
  <c r="F675" i="14"/>
  <c r="E675" i="14"/>
  <c r="D675" i="14"/>
  <c r="B675" i="14"/>
  <c r="AA673" i="14"/>
  <c r="Z673" i="14"/>
  <c r="Y673" i="14"/>
  <c r="X673" i="14"/>
  <c r="W673" i="14"/>
  <c r="V673" i="14"/>
  <c r="U673" i="14"/>
  <c r="T673" i="14"/>
  <c r="S673" i="14"/>
  <c r="R673" i="14"/>
  <c r="Q673" i="14"/>
  <c r="P673" i="14"/>
  <c r="O673" i="14"/>
  <c r="N673" i="14"/>
  <c r="M673" i="14"/>
  <c r="L673" i="14"/>
  <c r="K673" i="14"/>
  <c r="J673" i="14"/>
  <c r="I673" i="14"/>
  <c r="H673" i="14"/>
  <c r="G673" i="14"/>
  <c r="F673" i="14"/>
  <c r="E673" i="14"/>
  <c r="D673" i="14"/>
  <c r="B673" i="14"/>
  <c r="AA671" i="14"/>
  <c r="Z671" i="14"/>
  <c r="Y671" i="14"/>
  <c r="X671" i="14"/>
  <c r="W671" i="14"/>
  <c r="V671" i="14"/>
  <c r="U671" i="14"/>
  <c r="T671" i="14"/>
  <c r="S671" i="14"/>
  <c r="R671" i="14"/>
  <c r="Q671" i="14"/>
  <c r="P671" i="14"/>
  <c r="O671" i="14"/>
  <c r="N671" i="14"/>
  <c r="M671" i="14"/>
  <c r="L671" i="14"/>
  <c r="K671" i="14"/>
  <c r="J671" i="14"/>
  <c r="I671" i="14"/>
  <c r="H671" i="14"/>
  <c r="G671" i="14"/>
  <c r="F671" i="14"/>
  <c r="E671" i="14"/>
  <c r="D671" i="14"/>
  <c r="B671" i="14"/>
  <c r="AA669" i="14"/>
  <c r="Z669" i="14"/>
  <c r="Y669" i="14"/>
  <c r="X669" i="14"/>
  <c r="W669" i="14"/>
  <c r="V669" i="14"/>
  <c r="U669" i="14"/>
  <c r="T669" i="14"/>
  <c r="S669" i="14"/>
  <c r="R669" i="14"/>
  <c r="Q669" i="14"/>
  <c r="P669" i="14"/>
  <c r="O669" i="14"/>
  <c r="N669" i="14"/>
  <c r="M669" i="14"/>
  <c r="L669" i="14"/>
  <c r="K669" i="14"/>
  <c r="J669" i="14"/>
  <c r="I669" i="14"/>
  <c r="H669" i="14"/>
  <c r="G669" i="14"/>
  <c r="F669" i="14"/>
  <c r="E669" i="14"/>
  <c r="D669" i="14"/>
  <c r="B669" i="14"/>
  <c r="AA667" i="14"/>
  <c r="Z667" i="14"/>
  <c r="Y667" i="14"/>
  <c r="X667" i="14"/>
  <c r="W667" i="14"/>
  <c r="V667" i="14"/>
  <c r="U667" i="14"/>
  <c r="T667" i="14"/>
  <c r="S667" i="14"/>
  <c r="R667" i="14"/>
  <c r="Q667" i="14"/>
  <c r="P667" i="14"/>
  <c r="O667" i="14"/>
  <c r="N667" i="14"/>
  <c r="M667" i="14"/>
  <c r="L667" i="14"/>
  <c r="K667" i="14"/>
  <c r="J667" i="14"/>
  <c r="I667" i="14"/>
  <c r="H667" i="14"/>
  <c r="G667" i="14"/>
  <c r="F667" i="14"/>
  <c r="E667" i="14"/>
  <c r="D667" i="14"/>
  <c r="B667" i="14"/>
  <c r="AA665" i="14"/>
  <c r="Z665" i="14"/>
  <c r="Y665" i="14"/>
  <c r="X665" i="14"/>
  <c r="W665" i="14"/>
  <c r="V665" i="14"/>
  <c r="U665" i="14"/>
  <c r="T665" i="14"/>
  <c r="S665" i="14"/>
  <c r="R665" i="14"/>
  <c r="Q665" i="14"/>
  <c r="P665" i="14"/>
  <c r="O665" i="14"/>
  <c r="N665" i="14"/>
  <c r="M665" i="14"/>
  <c r="L665" i="14"/>
  <c r="K665" i="14"/>
  <c r="J665" i="14"/>
  <c r="I665" i="14"/>
  <c r="H665" i="14"/>
  <c r="G665" i="14"/>
  <c r="F665" i="14"/>
  <c r="E665" i="14"/>
  <c r="D665" i="14"/>
  <c r="B665" i="14"/>
  <c r="AA663" i="14"/>
  <c r="Z663" i="14"/>
  <c r="Y663" i="14"/>
  <c r="X663" i="14"/>
  <c r="W663" i="14"/>
  <c r="V663" i="14"/>
  <c r="U663" i="14"/>
  <c r="T663" i="14"/>
  <c r="S663" i="14"/>
  <c r="R663" i="14"/>
  <c r="Q663" i="14"/>
  <c r="P663" i="14"/>
  <c r="O663" i="14"/>
  <c r="N663" i="14"/>
  <c r="M663" i="14"/>
  <c r="L663" i="14"/>
  <c r="K663" i="14"/>
  <c r="J663" i="14"/>
  <c r="I663" i="14"/>
  <c r="H663" i="14"/>
  <c r="G663" i="14"/>
  <c r="F663" i="14"/>
  <c r="E663" i="14"/>
  <c r="D663" i="14"/>
  <c r="B663" i="14"/>
  <c r="AA661" i="14"/>
  <c r="Z661" i="14"/>
  <c r="Y661" i="14"/>
  <c r="X661" i="14"/>
  <c r="W661" i="14"/>
  <c r="V661" i="14"/>
  <c r="U661" i="14"/>
  <c r="T661" i="14"/>
  <c r="S661" i="14"/>
  <c r="R661" i="14"/>
  <c r="Q661" i="14"/>
  <c r="P661" i="14"/>
  <c r="O661" i="14"/>
  <c r="N661" i="14"/>
  <c r="M661" i="14"/>
  <c r="L661" i="14"/>
  <c r="K661" i="14"/>
  <c r="J661" i="14"/>
  <c r="I661" i="14"/>
  <c r="H661" i="14"/>
  <c r="G661" i="14"/>
  <c r="F661" i="14"/>
  <c r="E661" i="14"/>
  <c r="D661" i="14"/>
  <c r="B661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F659" i="14"/>
  <c r="E659" i="14"/>
  <c r="D659" i="14"/>
  <c r="B659" i="14"/>
  <c r="AA657" i="14"/>
  <c r="Z657" i="14"/>
  <c r="Y657" i="14"/>
  <c r="X657" i="14"/>
  <c r="W657" i="14"/>
  <c r="V657" i="14"/>
  <c r="U657" i="14"/>
  <c r="T657" i="14"/>
  <c r="S657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/>
  <c r="E657" i="14"/>
  <c r="D657" i="14"/>
  <c r="B657" i="14"/>
  <c r="AA655" i="14"/>
  <c r="Z655" i="14"/>
  <c r="Y655" i="14"/>
  <c r="X655" i="14"/>
  <c r="W655" i="14"/>
  <c r="V655" i="14"/>
  <c r="U655" i="14"/>
  <c r="T655" i="14"/>
  <c r="S655" i="14"/>
  <c r="R655" i="14"/>
  <c r="Q655" i="14"/>
  <c r="P655" i="14"/>
  <c r="O655" i="14"/>
  <c r="N655" i="14"/>
  <c r="M655" i="14"/>
  <c r="L655" i="14"/>
  <c r="K655" i="14"/>
  <c r="J655" i="14"/>
  <c r="I655" i="14"/>
  <c r="H655" i="14"/>
  <c r="G655" i="14"/>
  <c r="F655" i="14"/>
  <c r="E655" i="14"/>
  <c r="D655" i="14"/>
  <c r="B655" i="14"/>
  <c r="AA653" i="14"/>
  <c r="Z653" i="14"/>
  <c r="Y653" i="14"/>
  <c r="X653" i="14"/>
  <c r="W653" i="14"/>
  <c r="V653" i="14"/>
  <c r="U653" i="14"/>
  <c r="T653" i="14"/>
  <c r="S653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/>
  <c r="E653" i="14"/>
  <c r="D653" i="14"/>
  <c r="B653" i="14"/>
  <c r="AA651" i="14"/>
  <c r="Z651" i="14"/>
  <c r="Y651" i="14"/>
  <c r="X651" i="14"/>
  <c r="W651" i="14"/>
  <c r="V651" i="14"/>
  <c r="U651" i="14"/>
  <c r="T651" i="14"/>
  <c r="S651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/>
  <c r="E651" i="14"/>
  <c r="D651" i="14"/>
  <c r="B651" i="14"/>
  <c r="AA649" i="14"/>
  <c r="Z649" i="14"/>
  <c r="Y649" i="14"/>
  <c r="X649" i="14"/>
  <c r="W649" i="14"/>
  <c r="V649" i="14"/>
  <c r="U649" i="14"/>
  <c r="T649" i="14"/>
  <c r="S649" i="14"/>
  <c r="R649" i="14"/>
  <c r="Q649" i="14"/>
  <c r="P649" i="14"/>
  <c r="O649" i="14"/>
  <c r="N649" i="14"/>
  <c r="M649" i="14"/>
  <c r="L649" i="14"/>
  <c r="K649" i="14"/>
  <c r="J649" i="14"/>
  <c r="I649" i="14"/>
  <c r="H649" i="14"/>
  <c r="G649" i="14"/>
  <c r="F649" i="14"/>
  <c r="E649" i="14"/>
  <c r="D649" i="14"/>
  <c r="B649" i="14"/>
  <c r="AA647" i="14"/>
  <c r="Z647" i="14"/>
  <c r="Y647" i="14"/>
  <c r="X647" i="14"/>
  <c r="W647" i="14"/>
  <c r="V647" i="14"/>
  <c r="U647" i="14"/>
  <c r="T647" i="14"/>
  <c r="S647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F647" i="14"/>
  <c r="E647" i="14"/>
  <c r="D647" i="14"/>
  <c r="B647" i="14"/>
  <c r="AA645" i="14"/>
  <c r="Z645" i="14"/>
  <c r="Y645" i="14"/>
  <c r="X645" i="14"/>
  <c r="W645" i="14"/>
  <c r="V645" i="14"/>
  <c r="U645" i="14"/>
  <c r="T645" i="14"/>
  <c r="S645" i="14"/>
  <c r="R645" i="14"/>
  <c r="Q645" i="14"/>
  <c r="P645" i="14"/>
  <c r="O645" i="14"/>
  <c r="N645" i="14"/>
  <c r="M645" i="14"/>
  <c r="L645" i="14"/>
  <c r="K645" i="14"/>
  <c r="J645" i="14"/>
  <c r="I645" i="14"/>
  <c r="H645" i="14"/>
  <c r="G645" i="14"/>
  <c r="F645" i="14"/>
  <c r="E645" i="14"/>
  <c r="D645" i="14"/>
  <c r="B645" i="14"/>
  <c r="AA643" i="14"/>
  <c r="Z643" i="14"/>
  <c r="Y643" i="14"/>
  <c r="X643" i="14"/>
  <c r="W643" i="14"/>
  <c r="V643" i="14"/>
  <c r="U643" i="14"/>
  <c r="T643" i="14"/>
  <c r="S643" i="14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F643" i="14"/>
  <c r="E643" i="14"/>
  <c r="D643" i="14"/>
  <c r="B643" i="14"/>
  <c r="B634" i="14"/>
  <c r="W631" i="14"/>
  <c r="E631" i="14"/>
  <c r="B629" i="14"/>
  <c r="B624" i="14"/>
  <c r="B619" i="14"/>
  <c r="Z616" i="14"/>
  <c r="B614" i="14"/>
  <c r="B609" i="14"/>
  <c r="P606" i="14"/>
  <c r="B604" i="14"/>
  <c r="B599" i="14"/>
  <c r="B594" i="14"/>
  <c r="S591" i="14"/>
  <c r="B589" i="14"/>
  <c r="B584" i="14"/>
  <c r="O581" i="14"/>
  <c r="B579" i="14"/>
  <c r="B574" i="14"/>
  <c r="B569" i="14"/>
  <c r="L566" i="14"/>
  <c r="B564" i="14"/>
  <c r="B559" i="14"/>
  <c r="H556" i="14"/>
  <c r="B554" i="14"/>
  <c r="B549" i="14"/>
  <c r="B544" i="14"/>
  <c r="W541" i="14"/>
  <c r="E541" i="14"/>
  <c r="B539" i="14"/>
  <c r="B534" i="14"/>
  <c r="B529" i="14"/>
  <c r="Z526" i="14"/>
  <c r="H526" i="14"/>
  <c r="B524" i="14"/>
  <c r="B519" i="14"/>
  <c r="P516" i="14"/>
  <c r="B514" i="14"/>
  <c r="W511" i="14"/>
  <c r="B509" i="14"/>
  <c r="B504" i="14"/>
  <c r="S501" i="14"/>
  <c r="B499" i="14"/>
  <c r="B494" i="14"/>
  <c r="O491" i="14"/>
  <c r="B489" i="14"/>
  <c r="P486" i="14"/>
  <c r="H616" i="14"/>
  <c r="B484" i="14"/>
  <c r="Q477" i="14"/>
  <c r="K477" i="14"/>
  <c r="B475" i="14"/>
  <c r="L472" i="14"/>
  <c r="F472" i="14"/>
  <c r="B470" i="14"/>
  <c r="G467" i="14"/>
  <c r="B465" i="14"/>
  <c r="B460" i="14"/>
  <c r="AA457" i="14"/>
  <c r="B455" i="14"/>
  <c r="V452" i="14"/>
  <c r="P452" i="14"/>
  <c r="B450" i="14"/>
  <c r="Q447" i="14"/>
  <c r="K447" i="14"/>
  <c r="B445" i="14"/>
  <c r="L442" i="14"/>
  <c r="F442" i="14"/>
  <c r="B440" i="14"/>
  <c r="G437" i="14"/>
  <c r="B435" i="14"/>
  <c r="B430" i="14"/>
  <c r="AA427" i="14"/>
  <c r="B425" i="14"/>
  <c r="V422" i="14"/>
  <c r="P422" i="14"/>
  <c r="B420" i="14"/>
  <c r="Q417" i="14"/>
  <c r="K417" i="14"/>
  <c r="B415" i="14"/>
  <c r="L412" i="14"/>
  <c r="F412" i="14"/>
  <c r="B410" i="14"/>
  <c r="G407" i="14"/>
  <c r="B405" i="14"/>
  <c r="B400" i="14"/>
  <c r="AA397" i="14"/>
  <c r="B395" i="14"/>
  <c r="V392" i="14"/>
  <c r="P392" i="14"/>
  <c r="B390" i="14"/>
  <c r="Q387" i="14"/>
  <c r="K387" i="14"/>
  <c r="B385" i="14"/>
  <c r="L382" i="14"/>
  <c r="F382" i="14"/>
  <c r="B380" i="14"/>
  <c r="G377" i="14"/>
  <c r="B375" i="14"/>
  <c r="B370" i="14"/>
  <c r="AA367" i="14"/>
  <c r="B365" i="14"/>
  <c r="V362" i="14"/>
  <c r="P362" i="14"/>
  <c r="B360" i="14"/>
  <c r="Q357" i="14"/>
  <c r="K357" i="14"/>
  <c r="B355" i="14"/>
  <c r="L352" i="14"/>
  <c r="F352" i="14"/>
  <c r="B350" i="14"/>
  <c r="G347" i="14"/>
  <c r="B345" i="14"/>
  <c r="N342" i="14"/>
  <c r="B340" i="14"/>
  <c r="AA337" i="14"/>
  <c r="I337" i="14"/>
  <c r="B335" i="14"/>
  <c r="V332" i="14"/>
  <c r="P332" i="14"/>
  <c r="J332" i="14"/>
  <c r="B330" i="14"/>
  <c r="Q327" i="14"/>
  <c r="K327" i="14"/>
  <c r="E327" i="14"/>
  <c r="V477" i="14"/>
  <c r="B325" i="14"/>
  <c r="B316" i="14"/>
  <c r="Y313" i="14"/>
  <c r="B311" i="14"/>
  <c r="B306" i="14"/>
  <c r="B301" i="14"/>
  <c r="B296" i="14"/>
  <c r="B291" i="14"/>
  <c r="B286" i="14"/>
  <c r="G283" i="14"/>
  <c r="B281" i="14"/>
  <c r="B276" i="14"/>
  <c r="B271" i="14"/>
  <c r="U268" i="14"/>
  <c r="B266" i="14"/>
  <c r="H263" i="14"/>
  <c r="B261" i="14"/>
  <c r="B256" i="14"/>
  <c r="V253" i="14"/>
  <c r="B251" i="14"/>
  <c r="Q248" i="14"/>
  <c r="B246" i="14"/>
  <c r="L243" i="14"/>
  <c r="B241" i="14"/>
  <c r="G238" i="14"/>
  <c r="B236" i="14"/>
  <c r="B231" i="14"/>
  <c r="B226" i="14"/>
  <c r="B221" i="14"/>
  <c r="W218" i="14"/>
  <c r="B216" i="14"/>
  <c r="R213" i="14"/>
  <c r="B211" i="14"/>
  <c r="M208" i="14"/>
  <c r="B206" i="14"/>
  <c r="H203" i="14"/>
  <c r="B201" i="14"/>
  <c r="B196" i="14"/>
  <c r="V193" i="14"/>
  <c r="B191" i="14"/>
  <c r="W188" i="14"/>
  <c r="Q188" i="14"/>
  <c r="B186" i="14"/>
  <c r="R183" i="14"/>
  <c r="L183" i="14"/>
  <c r="B181" i="14"/>
  <c r="M178" i="14"/>
  <c r="G178" i="14"/>
  <c r="B176" i="14"/>
  <c r="H173" i="14"/>
  <c r="B171" i="14"/>
  <c r="Y283" i="14"/>
  <c r="B166" i="14"/>
  <c r="B157" i="14"/>
  <c r="B152" i="14"/>
  <c r="B147" i="14"/>
  <c r="M144" i="14"/>
  <c r="B142" i="14"/>
  <c r="B137" i="14"/>
  <c r="B132" i="14"/>
  <c r="B127" i="14"/>
  <c r="B122" i="14"/>
  <c r="B117" i="14"/>
  <c r="B112" i="14"/>
  <c r="T109" i="14"/>
  <c r="B107" i="14"/>
  <c r="B102" i="14"/>
  <c r="B97" i="14"/>
  <c r="B92" i="14"/>
  <c r="F89" i="14"/>
  <c r="B87" i="14"/>
  <c r="B82" i="14"/>
  <c r="B77" i="14"/>
  <c r="AA74" i="14"/>
  <c r="B72" i="14"/>
  <c r="B67" i="14"/>
  <c r="B62" i="14"/>
  <c r="B57" i="14"/>
  <c r="M54" i="14"/>
  <c r="B52" i="14"/>
  <c r="B47" i="14"/>
  <c r="B42" i="14"/>
  <c r="B37" i="14"/>
  <c r="B32" i="14"/>
  <c r="B27" i="14"/>
  <c r="B22" i="14"/>
  <c r="T19" i="14"/>
  <c r="B17" i="14"/>
  <c r="B12" i="14"/>
  <c r="S240" i="14"/>
  <c r="E154" i="14"/>
  <c r="B7" i="14"/>
  <c r="D781" i="13"/>
  <c r="AA769" i="13"/>
  <c r="Z769" i="13"/>
  <c r="Y769" i="13"/>
  <c r="X769" i="13"/>
  <c r="W769" i="13"/>
  <c r="V769" i="13"/>
  <c r="U769" i="13"/>
  <c r="T769" i="13"/>
  <c r="S769" i="13"/>
  <c r="R769" i="13"/>
  <c r="Q769" i="13"/>
  <c r="P769" i="13"/>
  <c r="O769" i="13"/>
  <c r="N769" i="13"/>
  <c r="M769" i="13"/>
  <c r="L769" i="13"/>
  <c r="K769" i="13"/>
  <c r="J769" i="13"/>
  <c r="I769" i="13"/>
  <c r="H769" i="13"/>
  <c r="G769" i="13"/>
  <c r="F769" i="13"/>
  <c r="E769" i="13"/>
  <c r="D769" i="13"/>
  <c r="AA767" i="13"/>
  <c r="Z767" i="13"/>
  <c r="Y767" i="13"/>
  <c r="X767" i="13"/>
  <c r="W767" i="13"/>
  <c r="V767" i="13"/>
  <c r="U767" i="13"/>
  <c r="T767" i="13"/>
  <c r="S767" i="13"/>
  <c r="R767" i="13"/>
  <c r="Q767" i="13"/>
  <c r="P767" i="13"/>
  <c r="O767" i="13"/>
  <c r="N767" i="13"/>
  <c r="M767" i="13"/>
  <c r="L767" i="13"/>
  <c r="K767" i="13"/>
  <c r="J767" i="13"/>
  <c r="I767" i="13"/>
  <c r="H767" i="13"/>
  <c r="G767" i="13"/>
  <c r="F767" i="13"/>
  <c r="E767" i="13"/>
  <c r="D767" i="13"/>
  <c r="AA765" i="13"/>
  <c r="Z765" i="13"/>
  <c r="Y765" i="13"/>
  <c r="X765" i="13"/>
  <c r="W765" i="13"/>
  <c r="V765" i="13"/>
  <c r="U765" i="13"/>
  <c r="T765" i="13"/>
  <c r="S765" i="13"/>
  <c r="R765" i="13"/>
  <c r="Q765" i="13"/>
  <c r="P765" i="13"/>
  <c r="O765" i="13"/>
  <c r="N765" i="13"/>
  <c r="M765" i="13"/>
  <c r="L765" i="13"/>
  <c r="K765" i="13"/>
  <c r="J765" i="13"/>
  <c r="I765" i="13"/>
  <c r="H765" i="13"/>
  <c r="G765" i="13"/>
  <c r="F765" i="13"/>
  <c r="E765" i="13"/>
  <c r="D765" i="13"/>
  <c r="AA763" i="13"/>
  <c r="Z763" i="13"/>
  <c r="Y763" i="13"/>
  <c r="X763" i="13"/>
  <c r="W763" i="13"/>
  <c r="V763" i="13"/>
  <c r="U763" i="13"/>
  <c r="T763" i="13"/>
  <c r="S763" i="13"/>
  <c r="R763" i="13"/>
  <c r="Q763" i="13"/>
  <c r="P763" i="13"/>
  <c r="O763" i="13"/>
  <c r="N763" i="13"/>
  <c r="M763" i="13"/>
  <c r="L763" i="13"/>
  <c r="K763" i="13"/>
  <c r="J763" i="13"/>
  <c r="I763" i="13"/>
  <c r="H763" i="13"/>
  <c r="G763" i="13"/>
  <c r="F763" i="13"/>
  <c r="E763" i="13"/>
  <c r="D763" i="13"/>
  <c r="AA761" i="13"/>
  <c r="Z761" i="13"/>
  <c r="Y761" i="13"/>
  <c r="X761" i="13"/>
  <c r="W761" i="13"/>
  <c r="V761" i="13"/>
  <c r="U761" i="13"/>
  <c r="T761" i="13"/>
  <c r="S761" i="13"/>
  <c r="R761" i="13"/>
  <c r="Q761" i="13"/>
  <c r="P761" i="13"/>
  <c r="O761" i="13"/>
  <c r="N761" i="13"/>
  <c r="M761" i="13"/>
  <c r="L761" i="13"/>
  <c r="K761" i="13"/>
  <c r="J761" i="13"/>
  <c r="I761" i="13"/>
  <c r="H761" i="13"/>
  <c r="G761" i="13"/>
  <c r="F761" i="13"/>
  <c r="E761" i="13"/>
  <c r="D761" i="13"/>
  <c r="AA759" i="13"/>
  <c r="Z759" i="13"/>
  <c r="Y759" i="13"/>
  <c r="X759" i="13"/>
  <c r="W759" i="13"/>
  <c r="V759" i="13"/>
  <c r="U759" i="13"/>
  <c r="T759" i="13"/>
  <c r="S759" i="13"/>
  <c r="R759" i="13"/>
  <c r="Q759" i="13"/>
  <c r="P759" i="13"/>
  <c r="O759" i="13"/>
  <c r="N759" i="13"/>
  <c r="M759" i="13"/>
  <c r="L759" i="13"/>
  <c r="K759" i="13"/>
  <c r="J759" i="13"/>
  <c r="I759" i="13"/>
  <c r="H759" i="13"/>
  <c r="G759" i="13"/>
  <c r="F759" i="13"/>
  <c r="E759" i="13"/>
  <c r="D759" i="13"/>
  <c r="AA757" i="13"/>
  <c r="Z757" i="13"/>
  <c r="Y757" i="13"/>
  <c r="X757" i="13"/>
  <c r="W757" i="13"/>
  <c r="V757" i="13"/>
  <c r="U757" i="13"/>
  <c r="T757" i="13"/>
  <c r="S757" i="13"/>
  <c r="R757" i="13"/>
  <c r="Q757" i="13"/>
  <c r="P757" i="13"/>
  <c r="O757" i="13"/>
  <c r="N757" i="13"/>
  <c r="M757" i="13"/>
  <c r="L757" i="13"/>
  <c r="K757" i="13"/>
  <c r="J757" i="13"/>
  <c r="I757" i="13"/>
  <c r="H757" i="13"/>
  <c r="G757" i="13"/>
  <c r="F757" i="13"/>
  <c r="E757" i="13"/>
  <c r="D757" i="13"/>
  <c r="AA755" i="13"/>
  <c r="Z755" i="13"/>
  <c r="Y755" i="13"/>
  <c r="X755" i="13"/>
  <c r="W755" i="13"/>
  <c r="V755" i="13"/>
  <c r="U755" i="13"/>
  <c r="T755" i="13"/>
  <c r="S755" i="13"/>
  <c r="R755" i="13"/>
  <c r="Q755" i="13"/>
  <c r="P755" i="13"/>
  <c r="O755" i="13"/>
  <c r="N755" i="13"/>
  <c r="M755" i="13"/>
  <c r="L755" i="13"/>
  <c r="K755" i="13"/>
  <c r="J755" i="13"/>
  <c r="I755" i="13"/>
  <c r="H755" i="13"/>
  <c r="G755" i="13"/>
  <c r="F755" i="13"/>
  <c r="E755" i="13"/>
  <c r="D755" i="13"/>
  <c r="AA753" i="13"/>
  <c r="Z753" i="13"/>
  <c r="Y753" i="13"/>
  <c r="X753" i="13"/>
  <c r="W753" i="13"/>
  <c r="V753" i="13"/>
  <c r="U753" i="13"/>
  <c r="T753" i="13"/>
  <c r="S753" i="13"/>
  <c r="R753" i="13"/>
  <c r="Q753" i="13"/>
  <c r="P753" i="13"/>
  <c r="O753" i="13"/>
  <c r="N753" i="13"/>
  <c r="M753" i="13"/>
  <c r="L753" i="13"/>
  <c r="K753" i="13"/>
  <c r="J753" i="13"/>
  <c r="I753" i="13"/>
  <c r="H753" i="13"/>
  <c r="G753" i="13"/>
  <c r="F753" i="13"/>
  <c r="E753" i="13"/>
  <c r="D753" i="13"/>
  <c r="AA751" i="13"/>
  <c r="Z751" i="13"/>
  <c r="Y751" i="13"/>
  <c r="X751" i="13"/>
  <c r="W751" i="13"/>
  <c r="V751" i="13"/>
  <c r="U751" i="13"/>
  <c r="T751" i="13"/>
  <c r="S751" i="13"/>
  <c r="R751" i="13"/>
  <c r="Q751" i="13"/>
  <c r="P751" i="13"/>
  <c r="O751" i="13"/>
  <c r="N751" i="13"/>
  <c r="M751" i="13"/>
  <c r="L751" i="13"/>
  <c r="K751" i="13"/>
  <c r="J751" i="13"/>
  <c r="I751" i="13"/>
  <c r="H751" i="13"/>
  <c r="G751" i="13"/>
  <c r="F751" i="13"/>
  <c r="E751" i="13"/>
  <c r="D751" i="13"/>
  <c r="AA749" i="13"/>
  <c r="Z749" i="13"/>
  <c r="Y749" i="13"/>
  <c r="X749" i="13"/>
  <c r="W749" i="13"/>
  <c r="V749" i="13"/>
  <c r="U749" i="13"/>
  <c r="T749" i="13"/>
  <c r="S749" i="13"/>
  <c r="R749" i="13"/>
  <c r="Q749" i="13"/>
  <c r="P749" i="13"/>
  <c r="O749" i="13"/>
  <c r="N749" i="13"/>
  <c r="M749" i="13"/>
  <c r="L749" i="13"/>
  <c r="K749" i="13"/>
  <c r="J749" i="13"/>
  <c r="I749" i="13"/>
  <c r="H749" i="13"/>
  <c r="G749" i="13"/>
  <c r="F749" i="13"/>
  <c r="E749" i="13"/>
  <c r="D749" i="13"/>
  <c r="AA747" i="13"/>
  <c r="Z747" i="13"/>
  <c r="Y747" i="13"/>
  <c r="X747" i="13"/>
  <c r="W747" i="13"/>
  <c r="V747" i="13"/>
  <c r="U747" i="13"/>
  <c r="T747" i="13"/>
  <c r="S747" i="13"/>
  <c r="R747" i="13"/>
  <c r="Q747" i="13"/>
  <c r="P747" i="13"/>
  <c r="O747" i="13"/>
  <c r="N747" i="13"/>
  <c r="M747" i="13"/>
  <c r="L747" i="13"/>
  <c r="K747" i="13"/>
  <c r="J747" i="13"/>
  <c r="I747" i="13"/>
  <c r="H747" i="13"/>
  <c r="G747" i="13"/>
  <c r="F747" i="13"/>
  <c r="E747" i="13"/>
  <c r="D747" i="13"/>
  <c r="AA745" i="13"/>
  <c r="Z745" i="13"/>
  <c r="Y745" i="13"/>
  <c r="X745" i="13"/>
  <c r="W745" i="13"/>
  <c r="V745" i="13"/>
  <c r="U745" i="13"/>
  <c r="T745" i="13"/>
  <c r="S745" i="13"/>
  <c r="R745" i="13"/>
  <c r="Q745" i="13"/>
  <c r="P745" i="13"/>
  <c r="O745" i="13"/>
  <c r="N745" i="13"/>
  <c r="M745" i="13"/>
  <c r="L745" i="13"/>
  <c r="K745" i="13"/>
  <c r="J745" i="13"/>
  <c r="I745" i="13"/>
  <c r="H745" i="13"/>
  <c r="G745" i="13"/>
  <c r="F745" i="13"/>
  <c r="E745" i="13"/>
  <c r="D745" i="13"/>
  <c r="AA743" i="13"/>
  <c r="Z743" i="13"/>
  <c r="Y743" i="13"/>
  <c r="X743" i="13"/>
  <c r="W743" i="13"/>
  <c r="V743" i="13"/>
  <c r="U743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A741" i="13"/>
  <c r="Z741" i="13"/>
  <c r="Y741" i="13"/>
  <c r="X741" i="13"/>
  <c r="W741" i="13"/>
  <c r="V741" i="13"/>
  <c r="U741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A739" i="13"/>
  <c r="Z739" i="13"/>
  <c r="Y739" i="13"/>
  <c r="X739" i="13"/>
  <c r="W739" i="13"/>
  <c r="V739" i="13"/>
  <c r="U739" i="13"/>
  <c r="T739" i="13"/>
  <c r="S739" i="13"/>
  <c r="R739" i="13"/>
  <c r="Q739" i="13"/>
  <c r="P739" i="13"/>
  <c r="O739" i="13"/>
  <c r="N739" i="13"/>
  <c r="M739" i="13"/>
  <c r="L739" i="13"/>
  <c r="K739" i="13"/>
  <c r="J739" i="13"/>
  <c r="I739" i="13"/>
  <c r="H739" i="13"/>
  <c r="G739" i="13"/>
  <c r="F739" i="13"/>
  <c r="E739" i="13"/>
  <c r="D739" i="13"/>
  <c r="AA737" i="13"/>
  <c r="Z737" i="13"/>
  <c r="Y737" i="13"/>
  <c r="X737" i="13"/>
  <c r="W737" i="13"/>
  <c r="V737" i="13"/>
  <c r="U737" i="13"/>
  <c r="T737" i="13"/>
  <c r="S737" i="13"/>
  <c r="R737" i="13"/>
  <c r="Q737" i="13"/>
  <c r="P737" i="13"/>
  <c r="O737" i="13"/>
  <c r="N737" i="13"/>
  <c r="M737" i="13"/>
  <c r="L737" i="13"/>
  <c r="K737" i="13"/>
  <c r="J737" i="13"/>
  <c r="I737" i="13"/>
  <c r="H737" i="13"/>
  <c r="G737" i="13"/>
  <c r="F737" i="13"/>
  <c r="E737" i="13"/>
  <c r="D737" i="13"/>
  <c r="AA735" i="13"/>
  <c r="Z735" i="13"/>
  <c r="Y735" i="13"/>
  <c r="X735" i="13"/>
  <c r="W735" i="13"/>
  <c r="V735" i="13"/>
  <c r="U735" i="13"/>
  <c r="T735" i="13"/>
  <c r="S735" i="13"/>
  <c r="R735" i="13"/>
  <c r="Q735" i="13"/>
  <c r="P735" i="13"/>
  <c r="O735" i="13"/>
  <c r="N735" i="13"/>
  <c r="M735" i="13"/>
  <c r="L735" i="13"/>
  <c r="K735" i="13"/>
  <c r="J735" i="13"/>
  <c r="I735" i="13"/>
  <c r="H735" i="13"/>
  <c r="G735" i="13"/>
  <c r="F735" i="13"/>
  <c r="E735" i="13"/>
  <c r="D735" i="13"/>
  <c r="AA733" i="13"/>
  <c r="Z733" i="13"/>
  <c r="Y733" i="13"/>
  <c r="X733" i="13"/>
  <c r="W733" i="13"/>
  <c r="V733" i="13"/>
  <c r="U733" i="13"/>
  <c r="T733" i="13"/>
  <c r="S733" i="13"/>
  <c r="R733" i="13"/>
  <c r="Q733" i="13"/>
  <c r="P733" i="13"/>
  <c r="O733" i="13"/>
  <c r="N733" i="13"/>
  <c r="M733" i="13"/>
  <c r="L733" i="13"/>
  <c r="K733" i="13"/>
  <c r="J733" i="13"/>
  <c r="I733" i="13"/>
  <c r="H733" i="13"/>
  <c r="G733" i="13"/>
  <c r="F733" i="13"/>
  <c r="E733" i="13"/>
  <c r="D733" i="13"/>
  <c r="B733" i="13"/>
  <c r="AA731" i="13"/>
  <c r="Z731" i="13"/>
  <c r="Y731" i="13"/>
  <c r="X731" i="13"/>
  <c r="W731" i="13"/>
  <c r="V731" i="13"/>
  <c r="U731" i="13"/>
  <c r="T731" i="13"/>
  <c r="S731" i="13"/>
  <c r="R731" i="13"/>
  <c r="Q731" i="13"/>
  <c r="P731" i="13"/>
  <c r="O731" i="13"/>
  <c r="N731" i="13"/>
  <c r="M731" i="13"/>
  <c r="L731" i="13"/>
  <c r="K731" i="13"/>
  <c r="J731" i="13"/>
  <c r="I731" i="13"/>
  <c r="H731" i="13"/>
  <c r="G731" i="13"/>
  <c r="F731" i="13"/>
  <c r="E731" i="13"/>
  <c r="D731" i="13"/>
  <c r="B731" i="13"/>
  <c r="AA729" i="13"/>
  <c r="Z729" i="13"/>
  <c r="Y729" i="13"/>
  <c r="X729" i="13"/>
  <c r="W729" i="13"/>
  <c r="V729" i="13"/>
  <c r="U729" i="13"/>
  <c r="T729" i="13"/>
  <c r="S729" i="13"/>
  <c r="R729" i="13"/>
  <c r="Q729" i="13"/>
  <c r="P729" i="13"/>
  <c r="O729" i="13"/>
  <c r="N729" i="13"/>
  <c r="M729" i="13"/>
  <c r="L729" i="13"/>
  <c r="K729" i="13"/>
  <c r="J729" i="13"/>
  <c r="I729" i="13"/>
  <c r="H729" i="13"/>
  <c r="G729" i="13"/>
  <c r="F729" i="13"/>
  <c r="E729" i="13"/>
  <c r="D729" i="13"/>
  <c r="AA727" i="13"/>
  <c r="Z727" i="13"/>
  <c r="Y727" i="13"/>
  <c r="X727" i="13"/>
  <c r="W727" i="13"/>
  <c r="V727" i="13"/>
  <c r="U727" i="13"/>
  <c r="T727" i="13"/>
  <c r="S727" i="13"/>
  <c r="R727" i="13"/>
  <c r="Q727" i="13"/>
  <c r="P727" i="13"/>
  <c r="O727" i="13"/>
  <c r="N727" i="13"/>
  <c r="M727" i="13"/>
  <c r="L727" i="13"/>
  <c r="K727" i="13"/>
  <c r="J727" i="13"/>
  <c r="I727" i="13"/>
  <c r="H727" i="13"/>
  <c r="G727" i="13"/>
  <c r="F727" i="13"/>
  <c r="E727" i="13"/>
  <c r="D727" i="13"/>
  <c r="AA725" i="13"/>
  <c r="Z725" i="13"/>
  <c r="Y725" i="13"/>
  <c r="X725" i="13"/>
  <c r="W725" i="13"/>
  <c r="V725" i="13"/>
  <c r="U725" i="13"/>
  <c r="T725" i="13"/>
  <c r="S725" i="13"/>
  <c r="R725" i="13"/>
  <c r="Q725" i="13"/>
  <c r="P725" i="13"/>
  <c r="O725" i="13"/>
  <c r="N725" i="13"/>
  <c r="M725" i="13"/>
  <c r="L725" i="13"/>
  <c r="K725" i="13"/>
  <c r="J725" i="13"/>
  <c r="I725" i="13"/>
  <c r="H725" i="13"/>
  <c r="G725" i="13"/>
  <c r="F725" i="13"/>
  <c r="E725" i="13"/>
  <c r="D725" i="13"/>
  <c r="AA723" i="13"/>
  <c r="Z723" i="13"/>
  <c r="Y723" i="13"/>
  <c r="X723" i="13"/>
  <c r="W723" i="13"/>
  <c r="V723" i="13"/>
  <c r="U723" i="13"/>
  <c r="T723" i="13"/>
  <c r="S723" i="13"/>
  <c r="R723" i="13"/>
  <c r="Q723" i="13"/>
  <c r="P723" i="13"/>
  <c r="O723" i="13"/>
  <c r="N723" i="13"/>
  <c r="M723" i="13"/>
  <c r="L723" i="13"/>
  <c r="K723" i="13"/>
  <c r="J723" i="13"/>
  <c r="I723" i="13"/>
  <c r="H723" i="13"/>
  <c r="G723" i="13"/>
  <c r="F723" i="13"/>
  <c r="E723" i="13"/>
  <c r="D723" i="13"/>
  <c r="AA721" i="13"/>
  <c r="Z721" i="13"/>
  <c r="Y721" i="13"/>
  <c r="X721" i="13"/>
  <c r="W721" i="13"/>
  <c r="V721" i="13"/>
  <c r="U721" i="13"/>
  <c r="T721" i="13"/>
  <c r="S721" i="13"/>
  <c r="R721" i="13"/>
  <c r="Q721" i="13"/>
  <c r="P721" i="13"/>
  <c r="O721" i="13"/>
  <c r="N721" i="13"/>
  <c r="M721" i="13"/>
  <c r="L721" i="13"/>
  <c r="K721" i="13"/>
  <c r="J721" i="13"/>
  <c r="I721" i="13"/>
  <c r="H721" i="13"/>
  <c r="G721" i="13"/>
  <c r="F721" i="13"/>
  <c r="E721" i="13"/>
  <c r="D721" i="13"/>
  <c r="AA719" i="13"/>
  <c r="Z719" i="13"/>
  <c r="Y719" i="13"/>
  <c r="X719" i="13"/>
  <c r="W719" i="13"/>
  <c r="V719" i="13"/>
  <c r="U719" i="13"/>
  <c r="T719" i="13"/>
  <c r="S719" i="13"/>
  <c r="R719" i="13"/>
  <c r="Q719" i="13"/>
  <c r="P719" i="13"/>
  <c r="O719" i="13"/>
  <c r="N719" i="13"/>
  <c r="M719" i="13"/>
  <c r="L719" i="13"/>
  <c r="K719" i="13"/>
  <c r="J719" i="13"/>
  <c r="I719" i="13"/>
  <c r="H719" i="13"/>
  <c r="G719" i="13"/>
  <c r="F719" i="13"/>
  <c r="E719" i="13"/>
  <c r="D719" i="13"/>
  <c r="AA717" i="13"/>
  <c r="Z717" i="13"/>
  <c r="Y717" i="13"/>
  <c r="X717" i="13"/>
  <c r="W717" i="13"/>
  <c r="V717" i="13"/>
  <c r="U717" i="13"/>
  <c r="T717" i="13"/>
  <c r="S717" i="13"/>
  <c r="R717" i="13"/>
  <c r="Q717" i="13"/>
  <c r="P717" i="13"/>
  <c r="O717" i="13"/>
  <c r="N717" i="13"/>
  <c r="M717" i="13"/>
  <c r="L717" i="13"/>
  <c r="K717" i="13"/>
  <c r="J717" i="13"/>
  <c r="I717" i="13"/>
  <c r="H717" i="13"/>
  <c r="G717" i="13"/>
  <c r="F717" i="13"/>
  <c r="E717" i="13"/>
  <c r="D717" i="13"/>
  <c r="AA715" i="13"/>
  <c r="Z715" i="13"/>
  <c r="Y715" i="13"/>
  <c r="X715" i="13"/>
  <c r="W715" i="13"/>
  <c r="V715" i="13"/>
  <c r="U715" i="13"/>
  <c r="T715" i="13"/>
  <c r="S715" i="13"/>
  <c r="R715" i="13"/>
  <c r="Q715" i="13"/>
  <c r="P715" i="13"/>
  <c r="O715" i="13"/>
  <c r="N715" i="13"/>
  <c r="M715" i="13"/>
  <c r="L715" i="13"/>
  <c r="K715" i="13"/>
  <c r="J715" i="13"/>
  <c r="I715" i="13"/>
  <c r="H715" i="13"/>
  <c r="G715" i="13"/>
  <c r="F715" i="13"/>
  <c r="E715" i="13"/>
  <c r="D715" i="13"/>
  <c r="AA713" i="13"/>
  <c r="Z713" i="13"/>
  <c r="Y713" i="13"/>
  <c r="X713" i="13"/>
  <c r="W713" i="13"/>
  <c r="V713" i="13"/>
  <c r="U713" i="13"/>
  <c r="T713" i="13"/>
  <c r="S713" i="13"/>
  <c r="R713" i="13"/>
  <c r="Q713" i="13"/>
  <c r="P713" i="13"/>
  <c r="O713" i="13"/>
  <c r="N713" i="13"/>
  <c r="M713" i="13"/>
  <c r="L713" i="13"/>
  <c r="K713" i="13"/>
  <c r="J713" i="13"/>
  <c r="I713" i="13"/>
  <c r="H713" i="13"/>
  <c r="G713" i="13"/>
  <c r="F713" i="13"/>
  <c r="E713" i="13"/>
  <c r="D713" i="13"/>
  <c r="AA711" i="13"/>
  <c r="Z711" i="13"/>
  <c r="Y711" i="13"/>
  <c r="X711" i="13"/>
  <c r="W711" i="13"/>
  <c r="V711" i="13"/>
  <c r="U711" i="13"/>
  <c r="T711" i="13"/>
  <c r="S711" i="13"/>
  <c r="R711" i="13"/>
  <c r="Q711" i="13"/>
  <c r="P711" i="13"/>
  <c r="O711" i="13"/>
  <c r="N711" i="13"/>
  <c r="M711" i="13"/>
  <c r="L711" i="13"/>
  <c r="K711" i="13"/>
  <c r="J711" i="13"/>
  <c r="I711" i="13"/>
  <c r="H711" i="13"/>
  <c r="G711" i="13"/>
  <c r="F711" i="13"/>
  <c r="E711" i="13"/>
  <c r="D711" i="13"/>
  <c r="AA709" i="13"/>
  <c r="Z709" i="13"/>
  <c r="Y709" i="13"/>
  <c r="X709" i="13"/>
  <c r="W709" i="13"/>
  <c r="V709" i="13"/>
  <c r="U709" i="13"/>
  <c r="T709" i="13"/>
  <c r="S709" i="13"/>
  <c r="R709" i="13"/>
  <c r="Q709" i="13"/>
  <c r="P709" i="13"/>
  <c r="O709" i="13"/>
  <c r="N709" i="13"/>
  <c r="M709" i="13"/>
  <c r="L709" i="13"/>
  <c r="K709" i="13"/>
  <c r="J709" i="13"/>
  <c r="I709" i="13"/>
  <c r="H709" i="13"/>
  <c r="G709" i="13"/>
  <c r="F709" i="13"/>
  <c r="E709" i="13"/>
  <c r="D709" i="13"/>
  <c r="AA703" i="13"/>
  <c r="Z703" i="13"/>
  <c r="Y703" i="13"/>
  <c r="X703" i="13"/>
  <c r="W703" i="13"/>
  <c r="V703" i="13"/>
  <c r="U703" i="13"/>
  <c r="T703" i="13"/>
  <c r="S703" i="13"/>
  <c r="R703" i="13"/>
  <c r="Q703" i="13"/>
  <c r="P703" i="13"/>
  <c r="O703" i="13"/>
  <c r="N703" i="13"/>
  <c r="M703" i="13"/>
  <c r="L703" i="13"/>
  <c r="K703" i="13"/>
  <c r="J703" i="13"/>
  <c r="I703" i="13"/>
  <c r="H703" i="13"/>
  <c r="G703" i="13"/>
  <c r="F703" i="13"/>
  <c r="E703" i="13"/>
  <c r="D703" i="13"/>
  <c r="AA701" i="13"/>
  <c r="Z701" i="13"/>
  <c r="Y701" i="13"/>
  <c r="X701" i="13"/>
  <c r="W701" i="13"/>
  <c r="V701" i="13"/>
  <c r="U701" i="13"/>
  <c r="T701" i="13"/>
  <c r="S701" i="13"/>
  <c r="R701" i="13"/>
  <c r="Q701" i="13"/>
  <c r="P701" i="13"/>
  <c r="O701" i="13"/>
  <c r="N701" i="13"/>
  <c r="M701" i="13"/>
  <c r="L701" i="13"/>
  <c r="K701" i="13"/>
  <c r="J701" i="13"/>
  <c r="I701" i="13"/>
  <c r="H701" i="13"/>
  <c r="G701" i="13"/>
  <c r="F701" i="13"/>
  <c r="E701" i="13"/>
  <c r="D701" i="13"/>
  <c r="AA699" i="13"/>
  <c r="Z699" i="13"/>
  <c r="Y699" i="13"/>
  <c r="X699" i="13"/>
  <c r="W699" i="13"/>
  <c r="V699" i="13"/>
  <c r="U699" i="13"/>
  <c r="T699" i="13"/>
  <c r="S699" i="13"/>
  <c r="R699" i="13"/>
  <c r="Q699" i="13"/>
  <c r="P699" i="13"/>
  <c r="O699" i="13"/>
  <c r="N699" i="13"/>
  <c r="M699" i="13"/>
  <c r="L699" i="13"/>
  <c r="K699" i="13"/>
  <c r="J699" i="13"/>
  <c r="I699" i="13"/>
  <c r="H699" i="13"/>
  <c r="G699" i="13"/>
  <c r="F699" i="13"/>
  <c r="E699" i="13"/>
  <c r="D699" i="13"/>
  <c r="AA697" i="13"/>
  <c r="Z697" i="13"/>
  <c r="Y697" i="13"/>
  <c r="X697" i="13"/>
  <c r="W697" i="13"/>
  <c r="V697" i="13"/>
  <c r="U697" i="13"/>
  <c r="T697" i="13"/>
  <c r="S697" i="13"/>
  <c r="R697" i="13"/>
  <c r="Q697" i="13"/>
  <c r="P697" i="13"/>
  <c r="O697" i="13"/>
  <c r="N697" i="13"/>
  <c r="M697" i="13"/>
  <c r="L697" i="13"/>
  <c r="K697" i="13"/>
  <c r="J697" i="13"/>
  <c r="I697" i="13"/>
  <c r="H697" i="13"/>
  <c r="G697" i="13"/>
  <c r="F697" i="13"/>
  <c r="E697" i="13"/>
  <c r="D697" i="13"/>
  <c r="AA695" i="13"/>
  <c r="Z695" i="13"/>
  <c r="Y695" i="13"/>
  <c r="X695" i="13"/>
  <c r="W695" i="13"/>
  <c r="V695" i="13"/>
  <c r="U695" i="13"/>
  <c r="T695" i="13"/>
  <c r="S695" i="13"/>
  <c r="R695" i="13"/>
  <c r="Q695" i="13"/>
  <c r="P695" i="13"/>
  <c r="O695" i="13"/>
  <c r="N695" i="13"/>
  <c r="M695" i="13"/>
  <c r="L695" i="13"/>
  <c r="K695" i="13"/>
  <c r="J695" i="13"/>
  <c r="I695" i="13"/>
  <c r="H695" i="13"/>
  <c r="G695" i="13"/>
  <c r="F695" i="13"/>
  <c r="E695" i="13"/>
  <c r="D695" i="13"/>
  <c r="AA693" i="13"/>
  <c r="Z693" i="13"/>
  <c r="Y693" i="13"/>
  <c r="X693" i="13"/>
  <c r="W693" i="13"/>
  <c r="V693" i="13"/>
  <c r="U693" i="13"/>
  <c r="T693" i="13"/>
  <c r="S693" i="13"/>
  <c r="R693" i="13"/>
  <c r="Q693" i="13"/>
  <c r="P693" i="13"/>
  <c r="O693" i="13"/>
  <c r="N693" i="13"/>
  <c r="M693" i="13"/>
  <c r="L693" i="13"/>
  <c r="K693" i="13"/>
  <c r="J693" i="13"/>
  <c r="I693" i="13"/>
  <c r="H693" i="13"/>
  <c r="G693" i="13"/>
  <c r="F693" i="13"/>
  <c r="E693" i="13"/>
  <c r="D693" i="13"/>
  <c r="B693" i="13"/>
  <c r="AA691" i="13"/>
  <c r="Z691" i="13"/>
  <c r="Y691" i="13"/>
  <c r="X691" i="13"/>
  <c r="W691" i="13"/>
  <c r="V691" i="13"/>
  <c r="U691" i="13"/>
  <c r="T691" i="13"/>
  <c r="S691" i="13"/>
  <c r="R691" i="13"/>
  <c r="Q691" i="13"/>
  <c r="P691" i="13"/>
  <c r="O691" i="13"/>
  <c r="N691" i="13"/>
  <c r="M691" i="13"/>
  <c r="L691" i="13"/>
  <c r="K691" i="13"/>
  <c r="J691" i="13"/>
  <c r="I691" i="13"/>
  <c r="H691" i="13"/>
  <c r="G691" i="13"/>
  <c r="F691" i="13"/>
  <c r="E691" i="13"/>
  <c r="D691" i="13"/>
  <c r="B691" i="13"/>
  <c r="AA689" i="13"/>
  <c r="Z689" i="13"/>
  <c r="Y689" i="13"/>
  <c r="X689" i="13"/>
  <c r="W689" i="13"/>
  <c r="V689" i="13"/>
  <c r="U689" i="13"/>
  <c r="T689" i="13"/>
  <c r="S689" i="13"/>
  <c r="R689" i="13"/>
  <c r="Q689" i="13"/>
  <c r="P689" i="13"/>
  <c r="O689" i="13"/>
  <c r="N689" i="13"/>
  <c r="M689" i="13"/>
  <c r="L689" i="13"/>
  <c r="K689" i="13"/>
  <c r="J689" i="13"/>
  <c r="I689" i="13"/>
  <c r="H689" i="13"/>
  <c r="G689" i="13"/>
  <c r="F689" i="13"/>
  <c r="E689" i="13"/>
  <c r="D689" i="13"/>
  <c r="AA687" i="13"/>
  <c r="Z687" i="13"/>
  <c r="Y687" i="13"/>
  <c r="X687" i="13"/>
  <c r="W687" i="13"/>
  <c r="V687" i="13"/>
  <c r="U687" i="13"/>
  <c r="T687" i="13"/>
  <c r="S687" i="13"/>
  <c r="R687" i="13"/>
  <c r="Q687" i="13"/>
  <c r="P687" i="13"/>
  <c r="O687" i="13"/>
  <c r="N687" i="13"/>
  <c r="M687" i="13"/>
  <c r="L687" i="13"/>
  <c r="K687" i="13"/>
  <c r="J687" i="13"/>
  <c r="I687" i="13"/>
  <c r="H687" i="13"/>
  <c r="G687" i="13"/>
  <c r="F687" i="13"/>
  <c r="E687" i="13"/>
  <c r="D687" i="13"/>
  <c r="AA685" i="13"/>
  <c r="Z685" i="13"/>
  <c r="Y685" i="13"/>
  <c r="X685" i="13"/>
  <c r="W685" i="13"/>
  <c r="V685" i="13"/>
  <c r="U685" i="13"/>
  <c r="T685" i="13"/>
  <c r="S685" i="13"/>
  <c r="R685" i="13"/>
  <c r="Q685" i="13"/>
  <c r="P685" i="13"/>
  <c r="O685" i="13"/>
  <c r="N685" i="13"/>
  <c r="M685" i="13"/>
  <c r="L685" i="13"/>
  <c r="K685" i="13"/>
  <c r="J685" i="13"/>
  <c r="I685" i="13"/>
  <c r="H685" i="13"/>
  <c r="G685" i="13"/>
  <c r="F685" i="13"/>
  <c r="E685" i="13"/>
  <c r="D685" i="13"/>
  <c r="AA683" i="13"/>
  <c r="Z683" i="13"/>
  <c r="Y683" i="13"/>
  <c r="X683" i="13"/>
  <c r="W683" i="13"/>
  <c r="V683" i="13"/>
  <c r="U683" i="13"/>
  <c r="T683" i="13"/>
  <c r="S683" i="13"/>
  <c r="R683" i="13"/>
  <c r="Q683" i="13"/>
  <c r="P683" i="13"/>
  <c r="O683" i="13"/>
  <c r="N683" i="13"/>
  <c r="M683" i="13"/>
  <c r="L683" i="13"/>
  <c r="K683" i="13"/>
  <c r="J683" i="13"/>
  <c r="I683" i="13"/>
  <c r="H683" i="13"/>
  <c r="G683" i="13"/>
  <c r="F683" i="13"/>
  <c r="E683" i="13"/>
  <c r="D683" i="13"/>
  <c r="AA681" i="13"/>
  <c r="Z681" i="13"/>
  <c r="Y681" i="13"/>
  <c r="X681" i="13"/>
  <c r="W681" i="13"/>
  <c r="V681" i="13"/>
  <c r="U681" i="13"/>
  <c r="T681" i="13"/>
  <c r="S681" i="13"/>
  <c r="R681" i="13"/>
  <c r="Q681" i="13"/>
  <c r="P681" i="13"/>
  <c r="O681" i="13"/>
  <c r="N681" i="13"/>
  <c r="M681" i="13"/>
  <c r="L681" i="13"/>
  <c r="K681" i="13"/>
  <c r="J681" i="13"/>
  <c r="I681" i="13"/>
  <c r="H681" i="13"/>
  <c r="G681" i="13"/>
  <c r="F681" i="13"/>
  <c r="E681" i="13"/>
  <c r="D681" i="13"/>
  <c r="AA679" i="13"/>
  <c r="Z679" i="13"/>
  <c r="Y679" i="13"/>
  <c r="X679" i="13"/>
  <c r="W679" i="13"/>
  <c r="V679" i="13"/>
  <c r="U679" i="13"/>
  <c r="T679" i="13"/>
  <c r="S679" i="13"/>
  <c r="R679" i="13"/>
  <c r="Q679" i="13"/>
  <c r="P679" i="13"/>
  <c r="O679" i="13"/>
  <c r="N679" i="13"/>
  <c r="M679" i="13"/>
  <c r="L679" i="13"/>
  <c r="K679" i="13"/>
  <c r="J679" i="13"/>
  <c r="I679" i="13"/>
  <c r="H679" i="13"/>
  <c r="G679" i="13"/>
  <c r="F679" i="13"/>
  <c r="E679" i="13"/>
  <c r="D679" i="13"/>
  <c r="AA677" i="13"/>
  <c r="Z677" i="13"/>
  <c r="Y677" i="13"/>
  <c r="X677" i="13"/>
  <c r="W677" i="13"/>
  <c r="V677" i="13"/>
  <c r="U677" i="13"/>
  <c r="T677" i="13"/>
  <c r="S677" i="13"/>
  <c r="R677" i="13"/>
  <c r="Q677" i="13"/>
  <c r="P677" i="13"/>
  <c r="O677" i="13"/>
  <c r="N677" i="13"/>
  <c r="M677" i="13"/>
  <c r="L677" i="13"/>
  <c r="K677" i="13"/>
  <c r="J677" i="13"/>
  <c r="I677" i="13"/>
  <c r="H677" i="13"/>
  <c r="G677" i="13"/>
  <c r="F677" i="13"/>
  <c r="E677" i="13"/>
  <c r="D677" i="13"/>
  <c r="AA675" i="13"/>
  <c r="Z675" i="13"/>
  <c r="Y675" i="13"/>
  <c r="X675" i="13"/>
  <c r="W675" i="13"/>
  <c r="V675" i="13"/>
  <c r="U675" i="13"/>
  <c r="T675" i="13"/>
  <c r="S675" i="13"/>
  <c r="R675" i="13"/>
  <c r="Q675" i="13"/>
  <c r="P675" i="13"/>
  <c r="O675" i="13"/>
  <c r="N675" i="13"/>
  <c r="M675" i="13"/>
  <c r="L675" i="13"/>
  <c r="K675" i="13"/>
  <c r="J675" i="13"/>
  <c r="I675" i="13"/>
  <c r="H675" i="13"/>
  <c r="G675" i="13"/>
  <c r="F675" i="13"/>
  <c r="E675" i="13"/>
  <c r="D675" i="13"/>
  <c r="AA673" i="13"/>
  <c r="Z673" i="13"/>
  <c r="Y673" i="13"/>
  <c r="X673" i="13"/>
  <c r="W673" i="13"/>
  <c r="V673" i="13"/>
  <c r="U673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AA671" i="13"/>
  <c r="Z671" i="13"/>
  <c r="Y671" i="13"/>
  <c r="X671" i="13"/>
  <c r="W671" i="13"/>
  <c r="V671" i="13"/>
  <c r="U671" i="13"/>
  <c r="T671" i="13"/>
  <c r="S671" i="13"/>
  <c r="R671" i="13"/>
  <c r="Q671" i="13"/>
  <c r="P671" i="13"/>
  <c r="O671" i="13"/>
  <c r="N671" i="13"/>
  <c r="M671" i="13"/>
  <c r="L671" i="13"/>
  <c r="K671" i="13"/>
  <c r="J671" i="13"/>
  <c r="I671" i="13"/>
  <c r="H671" i="13"/>
  <c r="G671" i="13"/>
  <c r="F671" i="13"/>
  <c r="E671" i="13"/>
  <c r="D671" i="13"/>
  <c r="AA669" i="13"/>
  <c r="Z669" i="13"/>
  <c r="Y669" i="13"/>
  <c r="X669" i="13"/>
  <c r="W669" i="13"/>
  <c r="V669" i="13"/>
  <c r="U669" i="13"/>
  <c r="T669" i="13"/>
  <c r="S669" i="13"/>
  <c r="R669" i="13"/>
  <c r="Q669" i="13"/>
  <c r="P669" i="13"/>
  <c r="O669" i="13"/>
  <c r="N669" i="13"/>
  <c r="M669" i="13"/>
  <c r="L669" i="13"/>
  <c r="K669" i="13"/>
  <c r="J669" i="13"/>
  <c r="I669" i="13"/>
  <c r="H669" i="13"/>
  <c r="G669" i="13"/>
  <c r="F669" i="13"/>
  <c r="E669" i="13"/>
  <c r="D669" i="13"/>
  <c r="AA667" i="13"/>
  <c r="Z667" i="13"/>
  <c r="Y667" i="13"/>
  <c r="X667" i="13"/>
  <c r="W667" i="13"/>
  <c r="V667" i="13"/>
  <c r="U667" i="13"/>
  <c r="T667" i="13"/>
  <c r="S667" i="13"/>
  <c r="R667" i="13"/>
  <c r="Q667" i="13"/>
  <c r="P667" i="13"/>
  <c r="O667" i="13"/>
  <c r="N667" i="13"/>
  <c r="M667" i="13"/>
  <c r="L667" i="13"/>
  <c r="K667" i="13"/>
  <c r="J667" i="13"/>
  <c r="I667" i="13"/>
  <c r="H667" i="13"/>
  <c r="G667" i="13"/>
  <c r="F667" i="13"/>
  <c r="E667" i="13"/>
  <c r="D667" i="13"/>
  <c r="AA665" i="13"/>
  <c r="Z665" i="13"/>
  <c r="Y665" i="13"/>
  <c r="X665" i="13"/>
  <c r="W665" i="13"/>
  <c r="V665" i="13"/>
  <c r="U665" i="13"/>
  <c r="T665" i="13"/>
  <c r="S665" i="13"/>
  <c r="R665" i="13"/>
  <c r="Q665" i="13"/>
  <c r="P665" i="13"/>
  <c r="O665" i="13"/>
  <c r="N665" i="13"/>
  <c r="M665" i="13"/>
  <c r="L665" i="13"/>
  <c r="K665" i="13"/>
  <c r="J665" i="13"/>
  <c r="I665" i="13"/>
  <c r="H665" i="13"/>
  <c r="G665" i="13"/>
  <c r="F665" i="13"/>
  <c r="E665" i="13"/>
  <c r="D665" i="13"/>
  <c r="AA663" i="13"/>
  <c r="Z663" i="13"/>
  <c r="Y663" i="13"/>
  <c r="X663" i="13"/>
  <c r="W663" i="13"/>
  <c r="V663" i="13"/>
  <c r="U663" i="13"/>
  <c r="T663" i="13"/>
  <c r="S663" i="13"/>
  <c r="R663" i="13"/>
  <c r="Q663" i="13"/>
  <c r="P663" i="13"/>
  <c r="O663" i="13"/>
  <c r="N663" i="13"/>
  <c r="M663" i="13"/>
  <c r="L663" i="13"/>
  <c r="K663" i="13"/>
  <c r="J663" i="13"/>
  <c r="I663" i="13"/>
  <c r="H663" i="13"/>
  <c r="G663" i="13"/>
  <c r="F663" i="13"/>
  <c r="E663" i="13"/>
  <c r="D663" i="13"/>
  <c r="AA661" i="13"/>
  <c r="Z661" i="13"/>
  <c r="Y661" i="13"/>
  <c r="X661" i="13"/>
  <c r="W661" i="13"/>
  <c r="V661" i="13"/>
  <c r="U661" i="13"/>
  <c r="T661" i="13"/>
  <c r="S661" i="13"/>
  <c r="R661" i="13"/>
  <c r="Q661" i="13"/>
  <c r="P661" i="13"/>
  <c r="O661" i="13"/>
  <c r="N661" i="13"/>
  <c r="M661" i="13"/>
  <c r="L661" i="13"/>
  <c r="K661" i="13"/>
  <c r="J661" i="13"/>
  <c r="I661" i="13"/>
  <c r="H661" i="13"/>
  <c r="G661" i="13"/>
  <c r="F661" i="13"/>
  <c r="E661" i="13"/>
  <c r="D661" i="13"/>
  <c r="AA659" i="13"/>
  <c r="Z659" i="13"/>
  <c r="Y659" i="13"/>
  <c r="X659" i="13"/>
  <c r="W659" i="13"/>
  <c r="V659" i="13"/>
  <c r="U659" i="13"/>
  <c r="T659" i="13"/>
  <c r="S659" i="13"/>
  <c r="R659" i="13"/>
  <c r="Q659" i="13"/>
  <c r="P659" i="13"/>
  <c r="O659" i="13"/>
  <c r="N659" i="13"/>
  <c r="M659" i="13"/>
  <c r="L659" i="13"/>
  <c r="K659" i="13"/>
  <c r="J659" i="13"/>
  <c r="I659" i="13"/>
  <c r="H659" i="13"/>
  <c r="G659" i="13"/>
  <c r="F659" i="13"/>
  <c r="E659" i="13"/>
  <c r="D659" i="13"/>
  <c r="AA657" i="13"/>
  <c r="Z657" i="13"/>
  <c r="Y657" i="13"/>
  <c r="X657" i="13"/>
  <c r="W657" i="13"/>
  <c r="V657" i="13"/>
  <c r="U657" i="13"/>
  <c r="T657" i="13"/>
  <c r="S657" i="13"/>
  <c r="R657" i="13"/>
  <c r="Q657" i="13"/>
  <c r="P657" i="13"/>
  <c r="O657" i="13"/>
  <c r="N657" i="13"/>
  <c r="M657" i="13"/>
  <c r="L657" i="13"/>
  <c r="K657" i="13"/>
  <c r="J657" i="13"/>
  <c r="I657" i="13"/>
  <c r="H657" i="13"/>
  <c r="G657" i="13"/>
  <c r="F657" i="13"/>
  <c r="E657" i="13"/>
  <c r="D657" i="13"/>
  <c r="B657" i="13"/>
  <c r="AA655" i="13"/>
  <c r="Z655" i="13"/>
  <c r="Y655" i="13"/>
  <c r="X655" i="13"/>
  <c r="W655" i="13"/>
  <c r="V655" i="13"/>
  <c r="U655" i="13"/>
  <c r="T655" i="13"/>
  <c r="S655" i="13"/>
  <c r="R655" i="13"/>
  <c r="Q655" i="13"/>
  <c r="P655" i="13"/>
  <c r="O655" i="13"/>
  <c r="N655" i="13"/>
  <c r="M655" i="13"/>
  <c r="L655" i="13"/>
  <c r="K655" i="13"/>
  <c r="J655" i="13"/>
  <c r="I655" i="13"/>
  <c r="H655" i="13"/>
  <c r="G655" i="13"/>
  <c r="F655" i="13"/>
  <c r="E655" i="13"/>
  <c r="D655" i="13"/>
  <c r="B655" i="13"/>
  <c r="AA653" i="13"/>
  <c r="Z653" i="13"/>
  <c r="Y653" i="13"/>
  <c r="X653" i="13"/>
  <c r="W653" i="13"/>
  <c r="V653" i="13"/>
  <c r="U653" i="13"/>
  <c r="T653" i="13"/>
  <c r="S653" i="13"/>
  <c r="R653" i="13"/>
  <c r="Q653" i="13"/>
  <c r="P653" i="13"/>
  <c r="O653" i="13"/>
  <c r="N653" i="13"/>
  <c r="M653" i="13"/>
  <c r="L653" i="13"/>
  <c r="K653" i="13"/>
  <c r="J653" i="13"/>
  <c r="I653" i="13"/>
  <c r="H653" i="13"/>
  <c r="G653" i="13"/>
  <c r="F653" i="13"/>
  <c r="E653" i="13"/>
  <c r="D653" i="13"/>
  <c r="AA651" i="13"/>
  <c r="Z651" i="13"/>
  <c r="Y651" i="13"/>
  <c r="X651" i="13"/>
  <c r="W651" i="13"/>
  <c r="V651" i="13"/>
  <c r="U651" i="13"/>
  <c r="T651" i="13"/>
  <c r="S651" i="13"/>
  <c r="R651" i="13"/>
  <c r="Q651" i="13"/>
  <c r="P651" i="13"/>
  <c r="O651" i="13"/>
  <c r="N651" i="13"/>
  <c r="M651" i="13"/>
  <c r="L651" i="13"/>
  <c r="K651" i="13"/>
  <c r="J651" i="13"/>
  <c r="I651" i="13"/>
  <c r="H651" i="13"/>
  <c r="G651" i="13"/>
  <c r="F651" i="13"/>
  <c r="E651" i="13"/>
  <c r="D651" i="13"/>
  <c r="AA649" i="13"/>
  <c r="Z649" i="13"/>
  <c r="Y649" i="13"/>
  <c r="X649" i="13"/>
  <c r="W649" i="13"/>
  <c r="V649" i="13"/>
  <c r="U649" i="13"/>
  <c r="T649" i="13"/>
  <c r="S649" i="13"/>
  <c r="R649" i="13"/>
  <c r="Q649" i="13"/>
  <c r="P649" i="13"/>
  <c r="O649" i="13"/>
  <c r="N649" i="13"/>
  <c r="M649" i="13"/>
  <c r="L649" i="13"/>
  <c r="K649" i="13"/>
  <c r="J649" i="13"/>
  <c r="I649" i="13"/>
  <c r="H649" i="13"/>
  <c r="G649" i="13"/>
  <c r="F649" i="13"/>
  <c r="E649" i="13"/>
  <c r="D649" i="13"/>
  <c r="AA647" i="13"/>
  <c r="Z647" i="13"/>
  <c r="Y647" i="13"/>
  <c r="X647" i="13"/>
  <c r="W647" i="13"/>
  <c r="V647" i="13"/>
  <c r="U647" i="13"/>
  <c r="T647" i="13"/>
  <c r="S647" i="13"/>
  <c r="R647" i="13"/>
  <c r="Q647" i="13"/>
  <c r="P647" i="13"/>
  <c r="O647" i="13"/>
  <c r="N647" i="13"/>
  <c r="M647" i="13"/>
  <c r="L647" i="13"/>
  <c r="K647" i="13"/>
  <c r="J647" i="13"/>
  <c r="I647" i="13"/>
  <c r="H647" i="13"/>
  <c r="G647" i="13"/>
  <c r="F647" i="13"/>
  <c r="E647" i="13"/>
  <c r="D647" i="13"/>
  <c r="AA645" i="13"/>
  <c r="Z645" i="13"/>
  <c r="Y645" i="13"/>
  <c r="X645" i="13"/>
  <c r="W645" i="13"/>
  <c r="V645" i="13"/>
  <c r="U645" i="13"/>
  <c r="T645" i="13"/>
  <c r="S645" i="13"/>
  <c r="R645" i="13"/>
  <c r="Q645" i="13"/>
  <c r="P645" i="13"/>
  <c r="O645" i="13"/>
  <c r="N645" i="13"/>
  <c r="M645" i="13"/>
  <c r="L645" i="13"/>
  <c r="K645" i="13"/>
  <c r="J645" i="13"/>
  <c r="I645" i="13"/>
  <c r="H645" i="13"/>
  <c r="G645" i="13"/>
  <c r="F645" i="13"/>
  <c r="E645" i="13"/>
  <c r="D645" i="13"/>
  <c r="AA643" i="13"/>
  <c r="Z643" i="13"/>
  <c r="Y643" i="13"/>
  <c r="X643" i="13"/>
  <c r="W643" i="13"/>
  <c r="V643" i="13"/>
  <c r="U643" i="13"/>
  <c r="T643" i="13"/>
  <c r="S643" i="13"/>
  <c r="R643" i="13"/>
  <c r="Q643" i="13"/>
  <c r="P643" i="13"/>
  <c r="O643" i="13"/>
  <c r="N643" i="13"/>
  <c r="M643" i="13"/>
  <c r="L643" i="13"/>
  <c r="K643" i="13"/>
  <c r="J643" i="13"/>
  <c r="I643" i="13"/>
  <c r="H643" i="13"/>
  <c r="G643" i="13"/>
  <c r="F643" i="13"/>
  <c r="E643" i="13"/>
  <c r="D643" i="13"/>
  <c r="H636" i="13"/>
  <c r="I631" i="13"/>
  <c r="B629" i="13"/>
  <c r="W621" i="13"/>
  <c r="X616" i="13"/>
  <c r="Y611" i="13"/>
  <c r="Z606" i="13"/>
  <c r="AA601" i="13"/>
  <c r="V596" i="13"/>
  <c r="P596" i="13"/>
  <c r="Q591" i="13"/>
  <c r="K591" i="13"/>
  <c r="R586" i="13"/>
  <c r="L586" i="13"/>
  <c r="S581" i="13"/>
  <c r="M581" i="13"/>
  <c r="T576" i="13"/>
  <c r="N576" i="13"/>
  <c r="U571" i="13"/>
  <c r="O571" i="13"/>
  <c r="J566" i="13"/>
  <c r="D566" i="13"/>
  <c r="E561" i="13"/>
  <c r="F556" i="13"/>
  <c r="G551" i="13"/>
  <c r="B549" i="13"/>
  <c r="H546" i="13"/>
  <c r="I541" i="13"/>
  <c r="B534" i="13"/>
  <c r="W531" i="13"/>
  <c r="X526" i="13"/>
  <c r="Y521" i="13"/>
  <c r="Z516" i="13"/>
  <c r="AA511" i="13"/>
  <c r="V506" i="13"/>
  <c r="P506" i="13"/>
  <c r="Q501" i="13"/>
  <c r="K501" i="13"/>
  <c r="R496" i="13"/>
  <c r="L496" i="13"/>
  <c r="S491" i="13"/>
  <c r="M491" i="13"/>
  <c r="T486" i="13"/>
  <c r="N486" i="13"/>
  <c r="Y636" i="13"/>
  <c r="B435" i="13"/>
  <c r="S399" i="13"/>
  <c r="P389" i="13"/>
  <c r="B375" i="13"/>
  <c r="B370" i="13"/>
  <c r="S344" i="13"/>
  <c r="M344" i="13"/>
  <c r="B330" i="13"/>
  <c r="V472" i="13"/>
  <c r="B325" i="13"/>
  <c r="F313" i="13"/>
  <c r="B306" i="13"/>
  <c r="T303" i="13"/>
  <c r="N303" i="13"/>
  <c r="D295" i="13"/>
  <c r="V293" i="13"/>
  <c r="F285" i="13"/>
  <c r="X283" i="13"/>
  <c r="B281" i="13"/>
  <c r="T275" i="13"/>
  <c r="N275" i="13"/>
  <c r="B266" i="13"/>
  <c r="V265" i="13"/>
  <c r="B256" i="13"/>
  <c r="X255" i="13"/>
  <c r="G248" i="13"/>
  <c r="B241" i="13"/>
  <c r="U238" i="13"/>
  <c r="O238" i="13"/>
  <c r="B231" i="13"/>
  <c r="W228" i="13"/>
  <c r="Q228" i="13"/>
  <c r="G220" i="13"/>
  <c r="Y218" i="13"/>
  <c r="B216" i="13"/>
  <c r="U210" i="13"/>
  <c r="O210" i="13"/>
  <c r="W200" i="13"/>
  <c r="Q200" i="13"/>
  <c r="B191" i="13"/>
  <c r="Y190" i="13"/>
  <c r="H183" i="13"/>
  <c r="B176" i="13"/>
  <c r="P173" i="13"/>
  <c r="J173" i="13"/>
  <c r="E288" i="13"/>
  <c r="F161" i="13"/>
  <c r="X159" i="13"/>
  <c r="B157" i="13"/>
  <c r="B152" i="13"/>
  <c r="Z151" i="13"/>
  <c r="O144" i="13"/>
  <c r="I144" i="13"/>
  <c r="B137" i="13"/>
  <c r="Q134" i="13"/>
  <c r="K134" i="13"/>
  <c r="M126" i="13"/>
  <c r="G126" i="13"/>
  <c r="B117" i="13"/>
  <c r="J109" i="13"/>
  <c r="D109" i="13"/>
  <c r="B102" i="13"/>
  <c r="R99" i="13"/>
  <c r="L99" i="13"/>
  <c r="T91" i="13"/>
  <c r="N91" i="13"/>
  <c r="B82" i="13"/>
  <c r="E74" i="13"/>
  <c r="B67" i="13"/>
  <c r="Y64" i="13"/>
  <c r="S64" i="13"/>
  <c r="B62" i="13"/>
  <c r="AA56" i="13"/>
  <c r="U56" i="13"/>
  <c r="D51" i="13"/>
  <c r="V49" i="13"/>
  <c r="B47" i="13"/>
  <c r="W46" i="13"/>
  <c r="Q46" i="13"/>
  <c r="K44" i="13"/>
  <c r="E44" i="13"/>
  <c r="B42" i="13"/>
  <c r="L41" i="13"/>
  <c r="F41" i="13"/>
  <c r="B37" i="13"/>
  <c r="G36" i="13"/>
  <c r="Y34" i="13"/>
  <c r="B32" i="13"/>
  <c r="Z29" i="13"/>
  <c r="T29" i="13"/>
  <c r="B27" i="13"/>
  <c r="AA26" i="13"/>
  <c r="U24" i="13"/>
  <c r="O24" i="13"/>
  <c r="B22" i="13"/>
  <c r="P21" i="13"/>
  <c r="J21" i="13"/>
  <c r="D19" i="13"/>
  <c r="B17" i="13"/>
  <c r="W14" i="13"/>
  <c r="Q14" i="13"/>
  <c r="B12" i="13"/>
  <c r="X11" i="13"/>
  <c r="R11" i="13"/>
  <c r="K354" i="13"/>
  <c r="R9" i="13"/>
  <c r="L9" i="13"/>
  <c r="Y154" i="13"/>
  <c r="R7" i="13"/>
  <c r="D7" i="13"/>
  <c r="B7" i="13"/>
  <c r="D643" i="12"/>
  <c r="B634" i="12"/>
  <c r="B629" i="12"/>
  <c r="B624" i="12"/>
  <c r="S621" i="12"/>
  <c r="B619" i="12"/>
  <c r="B614" i="12"/>
  <c r="B609" i="12"/>
  <c r="B604" i="12"/>
  <c r="E601" i="12"/>
  <c r="B599" i="12"/>
  <c r="B594" i="12"/>
  <c r="B589" i="12"/>
  <c r="Z586" i="12"/>
  <c r="B584" i="12"/>
  <c r="B579" i="12"/>
  <c r="B574" i="12"/>
  <c r="B569" i="12"/>
  <c r="L566" i="12"/>
  <c r="B564" i="12"/>
  <c r="B559" i="12"/>
  <c r="B554" i="12"/>
  <c r="B549" i="12"/>
  <c r="B544" i="12"/>
  <c r="B539" i="12"/>
  <c r="I536" i="12"/>
  <c r="B534" i="12"/>
  <c r="B529" i="12"/>
  <c r="AA526" i="12"/>
  <c r="B524" i="12"/>
  <c r="V521" i="12"/>
  <c r="P521" i="12"/>
  <c r="B519" i="12"/>
  <c r="Q516" i="12"/>
  <c r="K516" i="12"/>
  <c r="B514" i="12"/>
  <c r="L511" i="12"/>
  <c r="F511" i="12"/>
  <c r="B509" i="12"/>
  <c r="G506" i="12"/>
  <c r="B504" i="12"/>
  <c r="B499" i="12"/>
  <c r="AA496" i="12"/>
  <c r="B494" i="12"/>
  <c r="V491" i="12"/>
  <c r="P491" i="12"/>
  <c r="B489" i="12"/>
  <c r="Q486" i="12"/>
  <c r="K486" i="12"/>
  <c r="V636" i="12"/>
  <c r="B484" i="12"/>
  <c r="B475" i="12"/>
  <c r="B470" i="12"/>
  <c r="B465" i="12"/>
  <c r="B460" i="12"/>
  <c r="B455" i="12"/>
  <c r="B450" i="12"/>
  <c r="B445" i="12"/>
  <c r="B440" i="12"/>
  <c r="B435" i="12"/>
  <c r="B430" i="12"/>
  <c r="B425" i="12"/>
  <c r="B420" i="12"/>
  <c r="B415" i="12"/>
  <c r="B410" i="12"/>
  <c r="B405" i="12"/>
  <c r="B400" i="12"/>
  <c r="B395" i="12"/>
  <c r="B390" i="12"/>
  <c r="B385" i="12"/>
  <c r="B380" i="12"/>
  <c r="B375" i="12"/>
  <c r="B370" i="12"/>
  <c r="B365" i="12"/>
  <c r="B360" i="12"/>
  <c r="B355" i="12"/>
  <c r="B350" i="12"/>
  <c r="B345" i="12"/>
  <c r="B340" i="12"/>
  <c r="B335" i="12"/>
  <c r="K332" i="12"/>
  <c r="B330" i="12"/>
  <c r="AA342" i="12"/>
  <c r="B325" i="12"/>
  <c r="B316" i="12"/>
  <c r="B311" i="12"/>
  <c r="B306" i="12"/>
  <c r="B301" i="12"/>
  <c r="B296" i="12"/>
  <c r="B291" i="12"/>
  <c r="B286" i="12"/>
  <c r="B281" i="12"/>
  <c r="B276" i="12"/>
  <c r="B271" i="12"/>
  <c r="B266" i="12"/>
  <c r="B261" i="12"/>
  <c r="B256" i="12"/>
  <c r="B251" i="12"/>
  <c r="B246" i="12"/>
  <c r="B241" i="12"/>
  <c r="B236" i="12"/>
  <c r="B231" i="12"/>
  <c r="B226" i="12"/>
  <c r="B221" i="12"/>
  <c r="B216" i="12"/>
  <c r="B211" i="12"/>
  <c r="B206" i="12"/>
  <c r="B201" i="12"/>
  <c r="B196" i="12"/>
  <c r="B191" i="12"/>
  <c r="B186" i="12"/>
  <c r="B181" i="12"/>
  <c r="B176" i="12"/>
  <c r="B171" i="12"/>
  <c r="AA168" i="12"/>
  <c r="U168" i="12"/>
  <c r="V318" i="12"/>
  <c r="B166" i="12"/>
  <c r="B157" i="12"/>
  <c r="B152" i="12"/>
  <c r="B147" i="12"/>
  <c r="B142" i="12"/>
  <c r="B137" i="12"/>
  <c r="B132" i="12"/>
  <c r="B127" i="12"/>
  <c r="B122" i="12"/>
  <c r="B117" i="12"/>
  <c r="B112" i="12"/>
  <c r="B107" i="12"/>
  <c r="B102" i="12"/>
  <c r="B97" i="12"/>
  <c r="B92" i="12"/>
  <c r="B87" i="12"/>
  <c r="B82" i="12"/>
  <c r="B77" i="12"/>
  <c r="B72" i="12"/>
  <c r="B67" i="12"/>
  <c r="B62" i="12"/>
  <c r="B57" i="12"/>
  <c r="B52" i="12"/>
  <c r="B47" i="12"/>
  <c r="B42" i="12"/>
  <c r="B37" i="12"/>
  <c r="B32" i="12"/>
  <c r="B27" i="12"/>
  <c r="B22" i="12"/>
  <c r="B17" i="12"/>
  <c r="B12" i="12"/>
  <c r="L479" i="12"/>
  <c r="Y159" i="12"/>
  <c r="B7" i="12"/>
  <c r="G644" i="11"/>
  <c r="B634" i="11"/>
  <c r="B629" i="11"/>
  <c r="B624" i="11"/>
  <c r="B619" i="11"/>
  <c r="B614" i="11"/>
  <c r="B609" i="11"/>
  <c r="B604" i="11"/>
  <c r="B599" i="11"/>
  <c r="B594" i="11"/>
  <c r="B589" i="11"/>
  <c r="B584" i="11"/>
  <c r="B579" i="11"/>
  <c r="B574" i="11"/>
  <c r="B569" i="11"/>
  <c r="B564" i="11"/>
  <c r="B559" i="11"/>
  <c r="B554" i="11"/>
  <c r="B549" i="11"/>
  <c r="B544" i="11"/>
  <c r="B539" i="11"/>
  <c r="B534" i="11"/>
  <c r="B529" i="11"/>
  <c r="B524" i="11"/>
  <c r="B519" i="11"/>
  <c r="B514" i="11"/>
  <c r="B509" i="11"/>
  <c r="B504" i="11"/>
  <c r="B499" i="11"/>
  <c r="B494" i="11"/>
  <c r="B489" i="11"/>
  <c r="W636" i="11"/>
  <c r="B484" i="11"/>
  <c r="B475" i="11"/>
  <c r="B470" i="11"/>
  <c r="B465" i="11"/>
  <c r="B460" i="11"/>
  <c r="B455" i="11"/>
  <c r="B450" i="11"/>
  <c r="B445" i="11"/>
  <c r="B440" i="11"/>
  <c r="B435" i="11"/>
  <c r="B430" i="11"/>
  <c r="B425" i="11"/>
  <c r="B420" i="11"/>
  <c r="B415" i="11"/>
  <c r="B410" i="11"/>
  <c r="B405" i="11"/>
  <c r="B400" i="11"/>
  <c r="B395" i="11"/>
  <c r="B390" i="11"/>
  <c r="B385" i="11"/>
  <c r="B380" i="11"/>
  <c r="B375" i="11"/>
  <c r="B370" i="11"/>
  <c r="B365" i="11"/>
  <c r="B360" i="11"/>
  <c r="B355" i="11"/>
  <c r="B350" i="11"/>
  <c r="B345" i="11"/>
  <c r="B340" i="11"/>
  <c r="B335" i="11"/>
  <c r="B330" i="11"/>
  <c r="X407" i="11"/>
  <c r="B325" i="11"/>
  <c r="B316" i="11"/>
  <c r="B311" i="11"/>
  <c r="B306" i="11"/>
  <c r="B301" i="11"/>
  <c r="B296" i="11"/>
  <c r="B291" i="11"/>
  <c r="B286" i="11"/>
  <c r="B281" i="11"/>
  <c r="B276" i="11"/>
  <c r="B271" i="11"/>
  <c r="B266" i="11"/>
  <c r="B261" i="11"/>
  <c r="B256" i="11"/>
  <c r="B251" i="11"/>
  <c r="B246" i="11"/>
  <c r="B241" i="11"/>
  <c r="B236" i="11"/>
  <c r="B231" i="11"/>
  <c r="B226" i="11"/>
  <c r="B221" i="11"/>
  <c r="B216" i="11"/>
  <c r="B211" i="11"/>
  <c r="B206" i="11"/>
  <c r="B201" i="11"/>
  <c r="B196" i="11"/>
  <c r="B191" i="11"/>
  <c r="B186" i="11"/>
  <c r="B181" i="11"/>
  <c r="B176" i="11"/>
  <c r="B171" i="11"/>
  <c r="W318" i="11"/>
  <c r="B166" i="11"/>
  <c r="B157" i="11"/>
  <c r="B152" i="11"/>
  <c r="B147" i="11"/>
  <c r="B142" i="11"/>
  <c r="B137" i="11"/>
  <c r="B132" i="11"/>
  <c r="B127" i="11"/>
  <c r="B122" i="11"/>
  <c r="B117" i="11"/>
  <c r="B112" i="11"/>
  <c r="B107" i="11"/>
  <c r="B102" i="11"/>
  <c r="B97" i="11"/>
  <c r="B92" i="11"/>
  <c r="B87" i="11"/>
  <c r="B82" i="11"/>
  <c r="B77" i="11"/>
  <c r="B72" i="11"/>
  <c r="B67" i="11"/>
  <c r="B62" i="11"/>
  <c r="B57" i="11"/>
  <c r="B52" i="11"/>
  <c r="B47" i="11"/>
  <c r="B42" i="11"/>
  <c r="B37" i="11"/>
  <c r="B32" i="11"/>
  <c r="B27" i="11"/>
  <c r="B22" i="11"/>
  <c r="B17" i="11"/>
  <c r="B12" i="11"/>
  <c r="V404" i="11"/>
  <c r="X159" i="11"/>
  <c r="D7" i="11"/>
  <c r="B7" i="11"/>
  <c r="F644" i="10"/>
  <c r="F643" i="10" s="1"/>
  <c r="B634" i="10"/>
  <c r="B629" i="10"/>
  <c r="B624" i="10"/>
  <c r="B619" i="10"/>
  <c r="B614" i="10"/>
  <c r="B609" i="10"/>
  <c r="B604" i="10"/>
  <c r="B599" i="10"/>
  <c r="B594" i="10"/>
  <c r="B589" i="10"/>
  <c r="B584" i="10"/>
  <c r="B579" i="10"/>
  <c r="B574" i="10"/>
  <c r="B569" i="10"/>
  <c r="B564" i="10"/>
  <c r="B559" i="10"/>
  <c r="B554" i="10"/>
  <c r="B549" i="10"/>
  <c r="B544" i="10"/>
  <c r="B539" i="10"/>
  <c r="B534" i="10"/>
  <c r="B529" i="10"/>
  <c r="B524" i="10"/>
  <c r="B519" i="10"/>
  <c r="B514" i="10"/>
  <c r="B509" i="10"/>
  <c r="B504" i="10"/>
  <c r="B499" i="10"/>
  <c r="B494" i="10"/>
  <c r="B489" i="10"/>
  <c r="Z486" i="10"/>
  <c r="Y486" i="10"/>
  <c r="H486" i="10"/>
  <c r="G486" i="10"/>
  <c r="V636" i="10"/>
  <c r="B484" i="10"/>
  <c r="B475" i="10"/>
  <c r="B470" i="10"/>
  <c r="B465" i="10"/>
  <c r="B460" i="10"/>
  <c r="B455" i="10"/>
  <c r="B450" i="10"/>
  <c r="V447" i="10"/>
  <c r="O447" i="10"/>
  <c r="B445" i="10"/>
  <c r="N442" i="10"/>
  <c r="H442" i="10"/>
  <c r="B440" i="10"/>
  <c r="I437" i="10"/>
  <c r="B435" i="10"/>
  <c r="B430" i="10"/>
  <c r="W427" i="10"/>
  <c r="B425" i="10"/>
  <c r="X422" i="10"/>
  <c r="R422" i="10"/>
  <c r="B420" i="10"/>
  <c r="S417" i="10"/>
  <c r="M417" i="10"/>
  <c r="B415" i="10"/>
  <c r="N412" i="10"/>
  <c r="H412" i="10"/>
  <c r="B410" i="10"/>
  <c r="I407" i="10"/>
  <c r="B405" i="10"/>
  <c r="B400" i="10"/>
  <c r="W397" i="10"/>
  <c r="B395" i="10"/>
  <c r="X392" i="10"/>
  <c r="R392" i="10"/>
  <c r="B390" i="10"/>
  <c r="S387" i="10"/>
  <c r="M387" i="10"/>
  <c r="B385" i="10"/>
  <c r="N382" i="10"/>
  <c r="H382" i="10"/>
  <c r="B380" i="10"/>
  <c r="AA377" i="10"/>
  <c r="B375" i="10"/>
  <c r="B370" i="10"/>
  <c r="E367" i="10"/>
  <c r="B365" i="10"/>
  <c r="L362" i="10"/>
  <c r="F362" i="10"/>
  <c r="B360" i="10"/>
  <c r="S357" i="10"/>
  <c r="M357" i="10"/>
  <c r="B355" i="10"/>
  <c r="Z352" i="10"/>
  <c r="T352" i="10"/>
  <c r="B350" i="10"/>
  <c r="AA347" i="10"/>
  <c r="B345" i="10"/>
  <c r="B340" i="10"/>
  <c r="E337" i="10"/>
  <c r="B335" i="10"/>
  <c r="L332" i="10"/>
  <c r="F332" i="10"/>
  <c r="B330" i="10"/>
  <c r="S327" i="10"/>
  <c r="M327" i="10"/>
  <c r="R457" i="10"/>
  <c r="B325" i="10"/>
  <c r="Z318" i="10"/>
  <c r="B316" i="10"/>
  <c r="B311" i="10"/>
  <c r="D308" i="10"/>
  <c r="B306" i="10"/>
  <c r="E303" i="10"/>
  <c r="B301" i="10"/>
  <c r="B296" i="10"/>
  <c r="Y293" i="10"/>
  <c r="B291" i="10"/>
  <c r="Z288" i="10"/>
  <c r="B286" i="10"/>
  <c r="B281" i="10"/>
  <c r="D278" i="10"/>
  <c r="B276" i="10"/>
  <c r="E273" i="10"/>
  <c r="B271" i="10"/>
  <c r="B266" i="10"/>
  <c r="Y263" i="10"/>
  <c r="B261" i="10"/>
  <c r="Z258" i="10"/>
  <c r="B256" i="10"/>
  <c r="B251" i="10"/>
  <c r="D248" i="10"/>
  <c r="B246" i="10"/>
  <c r="E243" i="10"/>
  <c r="B241" i="10"/>
  <c r="B236" i="10"/>
  <c r="Y233" i="10"/>
  <c r="B231" i="10"/>
  <c r="Z228" i="10"/>
  <c r="B226" i="10"/>
  <c r="B221" i="10"/>
  <c r="D218" i="10"/>
  <c r="B216" i="10"/>
  <c r="E213" i="10"/>
  <c r="B211" i="10"/>
  <c r="B206" i="10"/>
  <c r="Y203" i="10"/>
  <c r="B201" i="10"/>
  <c r="Z198" i="10"/>
  <c r="B196" i="10"/>
  <c r="B191" i="10"/>
  <c r="D188" i="10"/>
  <c r="B186" i="10"/>
  <c r="E183" i="10"/>
  <c r="B181" i="10"/>
  <c r="B176" i="10"/>
  <c r="Y173" i="10"/>
  <c r="B171" i="10"/>
  <c r="Z168" i="10"/>
  <c r="N168" i="10"/>
  <c r="M168" i="10"/>
  <c r="H168" i="10"/>
  <c r="L298" i="10"/>
  <c r="B166" i="10"/>
  <c r="B157" i="10"/>
  <c r="B152" i="10"/>
  <c r="B147" i="10"/>
  <c r="B142" i="10"/>
  <c r="B137" i="10"/>
  <c r="B132" i="10"/>
  <c r="B127" i="10"/>
  <c r="B122" i="10"/>
  <c r="B117" i="10"/>
  <c r="B112" i="10"/>
  <c r="B107" i="10"/>
  <c r="B102" i="10"/>
  <c r="B97" i="10"/>
  <c r="B92" i="10"/>
  <c r="B87" i="10"/>
  <c r="B82" i="10"/>
  <c r="B77" i="10"/>
  <c r="B72" i="10"/>
  <c r="B67" i="10"/>
  <c r="B62" i="10"/>
  <c r="B57" i="10"/>
  <c r="B52" i="10"/>
  <c r="B47" i="10"/>
  <c r="B42" i="10"/>
  <c r="B37" i="10"/>
  <c r="B32" i="10"/>
  <c r="B27" i="10"/>
  <c r="B22" i="10"/>
  <c r="B17" i="10"/>
  <c r="B12" i="10"/>
  <c r="H200" i="10"/>
  <c r="E149" i="10"/>
  <c r="D7" i="10"/>
  <c r="B7" i="10"/>
  <c r="G644" i="9"/>
  <c r="G643" i="9" s="1"/>
  <c r="B634" i="9"/>
  <c r="B629" i="9"/>
  <c r="B624" i="9"/>
  <c r="B619" i="9"/>
  <c r="B614" i="9"/>
  <c r="B609" i="9"/>
  <c r="B604" i="9"/>
  <c r="B599" i="9"/>
  <c r="B594" i="9"/>
  <c r="B589" i="9"/>
  <c r="B584" i="9"/>
  <c r="B579" i="9"/>
  <c r="B574" i="9"/>
  <c r="B569" i="9"/>
  <c r="B564" i="9"/>
  <c r="B559" i="9"/>
  <c r="B554" i="9"/>
  <c r="B549" i="9"/>
  <c r="B544" i="9"/>
  <c r="B539" i="9"/>
  <c r="B534" i="9"/>
  <c r="B529" i="9"/>
  <c r="B524" i="9"/>
  <c r="B519" i="9"/>
  <c r="B514" i="9"/>
  <c r="B509" i="9"/>
  <c r="B504" i="9"/>
  <c r="B499" i="9"/>
  <c r="B494" i="9"/>
  <c r="B489" i="9"/>
  <c r="Y636" i="9"/>
  <c r="B484" i="9"/>
  <c r="B475" i="9"/>
  <c r="B470" i="9"/>
  <c r="B465" i="9"/>
  <c r="B460" i="9"/>
  <c r="B455" i="9"/>
  <c r="B450" i="9"/>
  <c r="B445" i="9"/>
  <c r="B440" i="9"/>
  <c r="B435" i="9"/>
  <c r="B430" i="9"/>
  <c r="B425" i="9"/>
  <c r="B420" i="9"/>
  <c r="B415" i="9"/>
  <c r="B410" i="9"/>
  <c r="B405" i="9"/>
  <c r="B400" i="9"/>
  <c r="B395" i="9"/>
  <c r="B390" i="9"/>
  <c r="B385" i="9"/>
  <c r="B380" i="9"/>
  <c r="B375" i="9"/>
  <c r="B370" i="9"/>
  <c r="B365" i="9"/>
  <c r="B360" i="9"/>
  <c r="B355" i="9"/>
  <c r="B350" i="9"/>
  <c r="B345" i="9"/>
  <c r="B340" i="9"/>
  <c r="B335" i="9"/>
  <c r="B330" i="9"/>
  <c r="Z477" i="9"/>
  <c r="B325" i="9"/>
  <c r="B316" i="9"/>
  <c r="B311" i="9"/>
  <c r="B306" i="9"/>
  <c r="B301" i="9"/>
  <c r="B296" i="9"/>
  <c r="B291" i="9"/>
  <c r="B286" i="9"/>
  <c r="B281" i="9"/>
  <c r="B276" i="9"/>
  <c r="B271" i="9"/>
  <c r="B266" i="9"/>
  <c r="B261" i="9"/>
  <c r="B256" i="9"/>
  <c r="B251" i="9"/>
  <c r="B246" i="9"/>
  <c r="B241" i="9"/>
  <c r="B236" i="9"/>
  <c r="B231" i="9"/>
  <c r="B226" i="9"/>
  <c r="B221" i="9"/>
  <c r="B216" i="9"/>
  <c r="B211" i="9"/>
  <c r="B206" i="9"/>
  <c r="B201" i="9"/>
  <c r="B196" i="9"/>
  <c r="B191" i="9"/>
  <c r="B186" i="9"/>
  <c r="B181" i="9"/>
  <c r="B176" i="9"/>
  <c r="B171" i="9"/>
  <c r="AA318" i="9"/>
  <c r="B166" i="9"/>
  <c r="B157" i="9"/>
  <c r="B152" i="9"/>
  <c r="B147" i="9"/>
  <c r="B142" i="9"/>
  <c r="B137" i="9"/>
  <c r="B132" i="9"/>
  <c r="B127" i="9"/>
  <c r="B122" i="9"/>
  <c r="B117" i="9"/>
  <c r="B112" i="9"/>
  <c r="B107" i="9"/>
  <c r="B102" i="9"/>
  <c r="B97" i="9"/>
  <c r="B92" i="9"/>
  <c r="B87" i="9"/>
  <c r="B82" i="9"/>
  <c r="B77" i="9"/>
  <c r="B72" i="9"/>
  <c r="B67" i="9"/>
  <c r="B62" i="9"/>
  <c r="B57" i="9"/>
  <c r="B52" i="9"/>
  <c r="B47" i="9"/>
  <c r="B42" i="9"/>
  <c r="B37" i="9"/>
  <c r="B32" i="9"/>
  <c r="B27" i="9"/>
  <c r="B22" i="9"/>
  <c r="B17" i="9"/>
  <c r="B12" i="9"/>
  <c r="K76" i="9"/>
  <c r="E74" i="9"/>
  <c r="D7" i="9"/>
  <c r="B7" i="9"/>
  <c r="B634" i="7"/>
  <c r="G644" i="7"/>
  <c r="G643" i="7" s="1"/>
  <c r="F644" i="7"/>
  <c r="F643" i="7" s="1"/>
  <c r="D643" i="7"/>
  <c r="B619" i="7"/>
  <c r="B614" i="7"/>
  <c r="B609" i="7"/>
  <c r="B604" i="7"/>
  <c r="B599" i="7"/>
  <c r="B594" i="7"/>
  <c r="B589" i="7"/>
  <c r="B584" i="7"/>
  <c r="B579" i="7"/>
  <c r="B574" i="7"/>
  <c r="B569" i="7"/>
  <c r="B564" i="7"/>
  <c r="B559" i="7"/>
  <c r="B554" i="7"/>
  <c r="B549" i="7"/>
  <c r="B544" i="7"/>
  <c r="B539" i="7"/>
  <c r="B534" i="7"/>
  <c r="B529" i="7"/>
  <c r="B524" i="7"/>
  <c r="B519" i="7"/>
  <c r="B514" i="7"/>
  <c r="B509" i="7"/>
  <c r="B504" i="7"/>
  <c r="B499" i="7"/>
  <c r="B494" i="7"/>
  <c r="B489" i="7"/>
  <c r="Z636" i="7"/>
  <c r="B484" i="7"/>
  <c r="B475" i="7"/>
  <c r="B470" i="7"/>
  <c r="B465" i="7"/>
  <c r="B460" i="7"/>
  <c r="B455" i="7"/>
  <c r="B450" i="7"/>
  <c r="B445" i="7"/>
  <c r="B440" i="7"/>
  <c r="B435" i="7"/>
  <c r="B430" i="7"/>
  <c r="B425" i="7"/>
  <c r="B420" i="7"/>
  <c r="B415" i="7"/>
  <c r="B410" i="7"/>
  <c r="B405" i="7"/>
  <c r="B400" i="7"/>
  <c r="B395" i="7"/>
  <c r="B390" i="7"/>
  <c r="B385" i="7"/>
  <c r="B380" i="7"/>
  <c r="B375" i="7"/>
  <c r="B370" i="7"/>
  <c r="B365" i="7"/>
  <c r="B360" i="7"/>
  <c r="B355" i="7"/>
  <c r="B350" i="7"/>
  <c r="B345" i="7"/>
  <c r="B340" i="7"/>
  <c r="B335" i="7"/>
  <c r="B330" i="7"/>
  <c r="AA477" i="7"/>
  <c r="B325" i="7"/>
  <c r="B316" i="7"/>
  <c r="B311" i="7"/>
  <c r="B306" i="7"/>
  <c r="B301" i="7"/>
  <c r="B296" i="7"/>
  <c r="B291" i="7"/>
  <c r="B286" i="7"/>
  <c r="B281" i="7"/>
  <c r="B276" i="7"/>
  <c r="B271" i="7"/>
  <c r="B266" i="7"/>
  <c r="B261" i="7"/>
  <c r="B256" i="7"/>
  <c r="B251" i="7"/>
  <c r="B246" i="7"/>
  <c r="B241" i="7"/>
  <c r="B236" i="7"/>
  <c r="B231" i="7"/>
  <c r="B226" i="7"/>
  <c r="B221" i="7"/>
  <c r="B216" i="7"/>
  <c r="B211" i="7"/>
  <c r="B206" i="7"/>
  <c r="B201" i="7"/>
  <c r="B196" i="7"/>
  <c r="B191" i="7"/>
  <c r="B186" i="7"/>
  <c r="B181" i="7"/>
  <c r="B176" i="7"/>
  <c r="B171" i="7"/>
  <c r="V318" i="7"/>
  <c r="B166" i="7"/>
  <c r="B157" i="7"/>
  <c r="B152" i="7"/>
  <c r="B147" i="7"/>
  <c r="B142" i="7"/>
  <c r="B137" i="7"/>
  <c r="B132" i="7"/>
  <c r="B127" i="7"/>
  <c r="B122" i="7"/>
  <c r="B117" i="7"/>
  <c r="B112" i="7"/>
  <c r="B107" i="7"/>
  <c r="B102" i="7"/>
  <c r="B97" i="7"/>
  <c r="B92" i="7"/>
  <c r="B87" i="7"/>
  <c r="B82" i="7"/>
  <c r="B77" i="7"/>
  <c r="B72" i="7"/>
  <c r="B67" i="7"/>
  <c r="B62" i="7"/>
  <c r="B57" i="7"/>
  <c r="B52" i="7"/>
  <c r="B47" i="7"/>
  <c r="B42" i="7"/>
  <c r="B37" i="7"/>
  <c r="B32" i="7"/>
  <c r="B27" i="7"/>
  <c r="B22" i="7"/>
  <c r="B17" i="7"/>
  <c r="B12" i="7"/>
  <c r="Z638" i="7"/>
  <c r="W159" i="7"/>
  <c r="D7" i="7"/>
  <c r="B7" i="7"/>
  <c r="F644" i="6"/>
  <c r="F643" i="6" s="1"/>
  <c r="G644" i="6"/>
  <c r="G643" i="6" s="1"/>
  <c r="D643" i="6"/>
  <c r="B634" i="6"/>
  <c r="B629" i="6"/>
  <c r="B624" i="6"/>
  <c r="B619" i="6"/>
  <c r="B614" i="6"/>
  <c r="B609" i="6"/>
  <c r="B604" i="6"/>
  <c r="B599" i="6"/>
  <c r="B594" i="6"/>
  <c r="B589" i="6"/>
  <c r="B584" i="6"/>
  <c r="B579" i="6"/>
  <c r="B574" i="6"/>
  <c r="B569" i="6"/>
  <c r="B564" i="6"/>
  <c r="B559" i="6"/>
  <c r="B554" i="6"/>
  <c r="B549" i="6"/>
  <c r="B544" i="6"/>
  <c r="B539" i="6"/>
  <c r="B534" i="6"/>
  <c r="B529" i="6"/>
  <c r="B524" i="6"/>
  <c r="B519" i="6"/>
  <c r="B514" i="6"/>
  <c r="B509" i="6"/>
  <c r="B504" i="6"/>
  <c r="B499" i="6"/>
  <c r="B494" i="6"/>
  <c r="B489" i="6"/>
  <c r="W636" i="6"/>
  <c r="B484" i="6"/>
  <c r="B475" i="6"/>
  <c r="B470" i="6"/>
  <c r="B465" i="6"/>
  <c r="B460" i="6"/>
  <c r="B455" i="6"/>
  <c r="B450" i="6"/>
  <c r="B445" i="6"/>
  <c r="B440" i="6"/>
  <c r="B435" i="6"/>
  <c r="B430" i="6"/>
  <c r="B425" i="6"/>
  <c r="B420" i="6"/>
  <c r="B415" i="6"/>
  <c r="B410" i="6"/>
  <c r="B405" i="6"/>
  <c r="B400" i="6"/>
  <c r="B395" i="6"/>
  <c r="B390" i="6"/>
  <c r="B385" i="6"/>
  <c r="B380" i="6"/>
  <c r="B375" i="6"/>
  <c r="B370" i="6"/>
  <c r="B365" i="6"/>
  <c r="B360" i="6"/>
  <c r="B355" i="6"/>
  <c r="B350" i="6"/>
  <c r="B345" i="6"/>
  <c r="B340" i="6"/>
  <c r="B335" i="6"/>
  <c r="B330" i="6"/>
  <c r="X477" i="6"/>
  <c r="B325" i="6"/>
  <c r="B316" i="6"/>
  <c r="B311" i="6"/>
  <c r="B306" i="6"/>
  <c r="B301" i="6"/>
  <c r="B296" i="6"/>
  <c r="B291" i="6"/>
  <c r="B286" i="6"/>
  <c r="B281" i="6"/>
  <c r="B276" i="6"/>
  <c r="B271" i="6"/>
  <c r="B266" i="6"/>
  <c r="B261" i="6"/>
  <c r="B256" i="6"/>
  <c r="B251" i="6"/>
  <c r="B246" i="6"/>
  <c r="B241" i="6"/>
  <c r="B236" i="6"/>
  <c r="B231" i="6"/>
  <c r="B226" i="6"/>
  <c r="B221" i="6"/>
  <c r="B216" i="6"/>
  <c r="B211" i="6"/>
  <c r="B206" i="6"/>
  <c r="B201" i="6"/>
  <c r="B196" i="6"/>
  <c r="B191" i="6"/>
  <c r="B186" i="6"/>
  <c r="B181" i="6"/>
  <c r="B176" i="6"/>
  <c r="B171" i="6"/>
  <c r="X273" i="6"/>
  <c r="B166" i="6"/>
  <c r="B157" i="6"/>
  <c r="B152" i="6"/>
  <c r="B147" i="6"/>
  <c r="B142" i="6"/>
  <c r="B137" i="6"/>
  <c r="B132" i="6"/>
  <c r="B127" i="6"/>
  <c r="B122" i="6"/>
  <c r="B117" i="6"/>
  <c r="B112" i="6"/>
  <c r="B107" i="6"/>
  <c r="B102" i="6"/>
  <c r="B97" i="6"/>
  <c r="B92" i="6"/>
  <c r="B87" i="6"/>
  <c r="B82" i="6"/>
  <c r="B77" i="6"/>
  <c r="B72" i="6"/>
  <c r="B67" i="6"/>
  <c r="B62" i="6"/>
  <c r="B57" i="6"/>
  <c r="B52" i="6"/>
  <c r="B47" i="6"/>
  <c r="B42" i="6"/>
  <c r="B37" i="6"/>
  <c r="B32" i="6"/>
  <c r="B27" i="6"/>
  <c r="B22" i="6"/>
  <c r="B17" i="6"/>
  <c r="B12" i="6"/>
  <c r="AA159" i="6"/>
  <c r="D7" i="6"/>
  <c r="B7" i="6"/>
  <c r="G94" i="5"/>
  <c r="E89" i="5"/>
  <c r="G83" i="5"/>
  <c r="G78" i="5"/>
  <c r="E73" i="5"/>
  <c r="G66" i="5"/>
  <c r="F61" i="5"/>
  <c r="G61" i="5"/>
  <c r="F55" i="5"/>
  <c r="E55" i="5"/>
  <c r="G50" i="5"/>
  <c r="G45" i="5"/>
  <c r="E38" i="5"/>
  <c r="F35" i="5"/>
  <c r="F63" i="5" s="1"/>
  <c r="E35" i="5"/>
  <c r="G33" i="5"/>
  <c r="G30" i="5"/>
  <c r="G27" i="5"/>
  <c r="D52" i="5"/>
  <c r="E22" i="5"/>
  <c r="F19" i="5"/>
  <c r="F47" i="5" s="1"/>
  <c r="E19" i="5"/>
  <c r="G17" i="5"/>
  <c r="G87" i="5"/>
  <c r="F87" i="5"/>
  <c r="E92" i="5"/>
  <c r="D92" i="5"/>
  <c r="G14" i="5"/>
  <c r="E25" i="3"/>
  <c r="G20" i="3"/>
  <c r="G15" i="3"/>
  <c r="G14" i="3"/>
  <c r="G10" i="2"/>
  <c r="F9" i="2"/>
  <c r="E9" i="2"/>
  <c r="N27" i="1"/>
  <c r="N10" i="1"/>
  <c r="A1" i="3"/>
  <c r="W12" i="18" l="1"/>
  <c r="K14" i="8"/>
  <c r="F8" i="8"/>
  <c r="E14" i="8"/>
  <c r="H20" i="8"/>
  <c r="L8" i="8"/>
  <c r="R8" i="8"/>
  <c r="G10" i="8"/>
  <c r="M10" i="8"/>
  <c r="S10" i="8"/>
  <c r="Y10" i="8"/>
  <c r="G12" i="8"/>
  <c r="M12" i="8"/>
  <c r="S12" i="8"/>
  <c r="Y12" i="8"/>
  <c r="G13" i="8"/>
  <c r="M13" i="8"/>
  <c r="S13" i="8"/>
  <c r="Y13" i="8"/>
  <c r="F16" i="8"/>
  <c r="L16" i="8"/>
  <c r="R16" i="8"/>
  <c r="X16" i="8"/>
  <c r="F18" i="8"/>
  <c r="L18" i="8"/>
  <c r="R18" i="8"/>
  <c r="X18" i="8"/>
  <c r="F19" i="8"/>
  <c r="L19" i="8"/>
  <c r="S19" i="8"/>
  <c r="Z19" i="8"/>
  <c r="K22" i="8"/>
  <c r="W22" i="8"/>
  <c r="K24" i="8"/>
  <c r="W24" i="8"/>
  <c r="K25" i="8"/>
  <c r="W25" i="8"/>
  <c r="K28" i="8"/>
  <c r="E30" i="8"/>
  <c r="W30" i="8"/>
  <c r="Q31" i="8"/>
  <c r="D34" i="8"/>
  <c r="P36" i="8"/>
  <c r="O40" i="8"/>
  <c r="AA42" i="8"/>
  <c r="T46" i="8"/>
  <c r="H49" i="8"/>
  <c r="Y52" i="8"/>
  <c r="M55" i="8"/>
  <c r="F60" i="8"/>
  <c r="R61" i="8"/>
  <c r="N66" i="8"/>
  <c r="W73" i="8"/>
  <c r="N78" i="8"/>
  <c r="E84" i="8"/>
  <c r="R88" i="8"/>
  <c r="K94" i="8"/>
  <c r="G109" i="8"/>
  <c r="J118" i="8"/>
  <c r="P138" i="8"/>
  <c r="H10" i="8"/>
  <c r="N10" i="8"/>
  <c r="T10" i="8"/>
  <c r="Z10" i="8"/>
  <c r="H12" i="8"/>
  <c r="N12" i="8"/>
  <c r="T12" i="8"/>
  <c r="Z12" i="8"/>
  <c r="H13" i="8"/>
  <c r="N13" i="8"/>
  <c r="T13" i="8"/>
  <c r="Z13" i="8"/>
  <c r="G16" i="8"/>
  <c r="M16" i="8"/>
  <c r="S16" i="8"/>
  <c r="Y16" i="8"/>
  <c r="G18" i="8"/>
  <c r="M18" i="8"/>
  <c r="S18" i="8"/>
  <c r="Y18" i="8"/>
  <c r="G19" i="8"/>
  <c r="M19" i="8"/>
  <c r="T19" i="8"/>
  <c r="AA19" i="8"/>
  <c r="L22" i="8"/>
  <c r="X22" i="8"/>
  <c r="L24" i="8"/>
  <c r="X24" i="8"/>
  <c r="L25" i="8"/>
  <c r="X25" i="8"/>
  <c r="P28" i="8"/>
  <c r="J30" i="8"/>
  <c r="D31" i="8"/>
  <c r="V31" i="8"/>
  <c r="J34" i="8"/>
  <c r="V36" i="8"/>
  <c r="U40" i="8"/>
  <c r="I43" i="8"/>
  <c r="Z46" i="8"/>
  <c r="N49" i="8"/>
  <c r="G54" i="8"/>
  <c r="S55" i="8"/>
  <c r="L60" i="8"/>
  <c r="X61" i="8"/>
  <c r="E64" i="8"/>
  <c r="X66" i="8"/>
  <c r="K70" i="8"/>
  <c r="H79" i="8"/>
  <c r="W84" i="8"/>
  <c r="L90" i="8"/>
  <c r="E96" i="8"/>
  <c r="T100" i="8"/>
  <c r="I10" i="8"/>
  <c r="O10" i="8"/>
  <c r="U10" i="8"/>
  <c r="AA10" i="8"/>
  <c r="I12" i="8"/>
  <c r="O12" i="8"/>
  <c r="U12" i="8"/>
  <c r="AA12" i="8"/>
  <c r="I13" i="8"/>
  <c r="O13" i="8"/>
  <c r="U13" i="8"/>
  <c r="AA13" i="8"/>
  <c r="H16" i="8"/>
  <c r="N16" i="8"/>
  <c r="T16" i="8"/>
  <c r="Z16" i="8"/>
  <c r="H18" i="8"/>
  <c r="N18" i="8"/>
  <c r="T18" i="8"/>
  <c r="Z18" i="8"/>
  <c r="H19" i="8"/>
  <c r="N19" i="8"/>
  <c r="U19" i="8"/>
  <c r="N22" i="8"/>
  <c r="Z22" i="8"/>
  <c r="N24" i="8"/>
  <c r="Z24" i="8"/>
  <c r="N25" i="8"/>
  <c r="Z25" i="8"/>
  <c r="Q28" i="8"/>
  <c r="K30" i="8"/>
  <c r="E31" i="8"/>
  <c r="W31" i="8"/>
  <c r="P34" i="8"/>
  <c r="D37" i="8"/>
  <c r="AA40" i="8"/>
  <c r="O43" i="8"/>
  <c r="H48" i="8"/>
  <c r="T49" i="8"/>
  <c r="M54" i="8"/>
  <c r="Y55" i="8"/>
  <c r="F58" i="8"/>
  <c r="R60" i="8"/>
  <c r="K64" i="8"/>
  <c r="L67" i="8"/>
  <c r="Z79" i="8"/>
  <c r="Q85" i="8"/>
  <c r="W96" i="8"/>
  <c r="Z102" i="8"/>
  <c r="Y190" i="8"/>
  <c r="S190" i="8"/>
  <c r="M190" i="8"/>
  <c r="G190" i="8"/>
  <c r="Z184" i="8"/>
  <c r="T184" i="8"/>
  <c r="N184" i="8"/>
  <c r="H184" i="8"/>
  <c r="AA178" i="8"/>
  <c r="U178" i="8"/>
  <c r="O178" i="8"/>
  <c r="I178" i="8"/>
  <c r="V172" i="8"/>
  <c r="P172" i="8"/>
  <c r="J172" i="8"/>
  <c r="D172" i="8"/>
  <c r="X190" i="8"/>
  <c r="R190" i="8"/>
  <c r="L190" i="8"/>
  <c r="F190" i="8"/>
  <c r="Y184" i="8"/>
  <c r="S184" i="8"/>
  <c r="M184" i="8"/>
  <c r="G184" i="8"/>
  <c r="Z178" i="8"/>
  <c r="T178" i="8"/>
  <c r="N178" i="8"/>
  <c r="H178" i="8"/>
  <c r="W190" i="8"/>
  <c r="Q190" i="8"/>
  <c r="K190" i="8"/>
  <c r="E190" i="8"/>
  <c r="X184" i="8"/>
  <c r="R184" i="8"/>
  <c r="L184" i="8"/>
  <c r="F184" i="8"/>
  <c r="Y178" i="8"/>
  <c r="S178" i="8"/>
  <c r="M178" i="8"/>
  <c r="G178" i="8"/>
  <c r="Z172" i="8"/>
  <c r="T172" i="8"/>
  <c r="N172" i="8"/>
  <c r="H172" i="8"/>
  <c r="AA166" i="8"/>
  <c r="U166" i="8"/>
  <c r="O166" i="8"/>
  <c r="I166" i="8"/>
  <c r="P190" i="8"/>
  <c r="D190" i="8"/>
  <c r="Q184" i="8"/>
  <c r="E184" i="8"/>
  <c r="R178" i="8"/>
  <c r="F178" i="8"/>
  <c r="S172" i="8"/>
  <c r="K172" i="8"/>
  <c r="Z166" i="8"/>
  <c r="S166" i="8"/>
  <c r="L166" i="8"/>
  <c r="E166" i="8"/>
  <c r="AA160" i="8"/>
  <c r="U160" i="8"/>
  <c r="O160" i="8"/>
  <c r="I160" i="8"/>
  <c r="V154" i="8"/>
  <c r="P154" i="8"/>
  <c r="J154" i="8"/>
  <c r="D154" i="8"/>
  <c r="V190" i="8"/>
  <c r="J190" i="8"/>
  <c r="W184" i="8"/>
  <c r="K184" i="8"/>
  <c r="X178" i="8"/>
  <c r="L178" i="8"/>
  <c r="X172" i="8"/>
  <c r="O172" i="8"/>
  <c r="F172" i="8"/>
  <c r="W166" i="8"/>
  <c r="P166" i="8"/>
  <c r="H166" i="8"/>
  <c r="X160" i="8"/>
  <c r="R160" i="8"/>
  <c r="L160" i="8"/>
  <c r="F160" i="8"/>
  <c r="U190" i="8"/>
  <c r="I190" i="8"/>
  <c r="V184" i="8"/>
  <c r="J184" i="8"/>
  <c r="W178" i="8"/>
  <c r="K178" i="8"/>
  <c r="W172" i="8"/>
  <c r="M172" i="8"/>
  <c r="E172" i="8"/>
  <c r="V166" i="8"/>
  <c r="N166" i="8"/>
  <c r="G166" i="8"/>
  <c r="W160" i="8"/>
  <c r="Q160" i="8"/>
  <c r="K160" i="8"/>
  <c r="E160" i="8"/>
  <c r="X154" i="8"/>
  <c r="R154" i="8"/>
  <c r="L154" i="8"/>
  <c r="F154" i="8"/>
  <c r="Y148" i="8"/>
  <c r="S148" i="8"/>
  <c r="M148" i="8"/>
  <c r="N190" i="8"/>
  <c r="O184" i="8"/>
  <c r="P178" i="8"/>
  <c r="AA172" i="8"/>
  <c r="I172" i="8"/>
  <c r="T166" i="8"/>
  <c r="F166" i="8"/>
  <c r="Y160" i="8"/>
  <c r="M160" i="8"/>
  <c r="AA154" i="8"/>
  <c r="S154" i="8"/>
  <c r="I154" i="8"/>
  <c r="Z148" i="8"/>
  <c r="R148" i="8"/>
  <c r="K148" i="8"/>
  <c r="E148" i="8"/>
  <c r="X142" i="8"/>
  <c r="R142" i="8"/>
  <c r="L142" i="8"/>
  <c r="F142" i="8"/>
  <c r="Y136" i="8"/>
  <c r="S136" i="8"/>
  <c r="M136" i="8"/>
  <c r="G136" i="8"/>
  <c r="T190" i="8"/>
  <c r="U184" i="8"/>
  <c r="V178" i="8"/>
  <c r="Q172" i="8"/>
  <c r="Y166" i="8"/>
  <c r="K166" i="8"/>
  <c r="P160" i="8"/>
  <c r="D160" i="8"/>
  <c r="U154" i="8"/>
  <c r="M154" i="8"/>
  <c r="U148" i="8"/>
  <c r="N148" i="8"/>
  <c r="G148" i="8"/>
  <c r="Z142" i="8"/>
  <c r="T142" i="8"/>
  <c r="N142" i="8"/>
  <c r="H142" i="8"/>
  <c r="AA184" i="8"/>
  <c r="J178" i="8"/>
  <c r="U172" i="8"/>
  <c r="Q166" i="8"/>
  <c r="S160" i="8"/>
  <c r="Q154" i="8"/>
  <c r="E154" i="8"/>
  <c r="V148" i="8"/>
  <c r="J148" i="8"/>
  <c r="AA142" i="8"/>
  <c r="Q142" i="8"/>
  <c r="I142" i="8"/>
  <c r="U136" i="8"/>
  <c r="N136" i="8"/>
  <c r="F136" i="8"/>
  <c r="X130" i="8"/>
  <c r="R130" i="8"/>
  <c r="L130" i="8"/>
  <c r="F130" i="8"/>
  <c r="Y124" i="8"/>
  <c r="AA190" i="8"/>
  <c r="P184" i="8"/>
  <c r="E178" i="8"/>
  <c r="R172" i="8"/>
  <c r="M166" i="8"/>
  <c r="N160" i="8"/>
  <c r="O154" i="8"/>
  <c r="T148" i="8"/>
  <c r="I148" i="8"/>
  <c r="Y142" i="8"/>
  <c r="P142" i="8"/>
  <c r="G142" i="8"/>
  <c r="AA136" i="8"/>
  <c r="T136" i="8"/>
  <c r="L136" i="8"/>
  <c r="E136" i="8"/>
  <c r="W130" i="8"/>
  <c r="Q130" i="8"/>
  <c r="K130" i="8"/>
  <c r="E130" i="8"/>
  <c r="Z190" i="8"/>
  <c r="H190" i="8"/>
  <c r="X166" i="8"/>
  <c r="V160" i="8"/>
  <c r="G160" i="8"/>
  <c r="W154" i="8"/>
  <c r="H154" i="8"/>
  <c r="X148" i="8"/>
  <c r="O148" i="8"/>
  <c r="D148" i="8"/>
  <c r="U142" i="8"/>
  <c r="K142" i="8"/>
  <c r="W136" i="8"/>
  <c r="P136" i="8"/>
  <c r="O190" i="8"/>
  <c r="T160" i="8"/>
  <c r="K154" i="8"/>
  <c r="AA148" i="8"/>
  <c r="F148" i="8"/>
  <c r="M142" i="8"/>
  <c r="X136" i="8"/>
  <c r="J136" i="8"/>
  <c r="Y130" i="8"/>
  <c r="O130" i="8"/>
  <c r="G130" i="8"/>
  <c r="AA124" i="8"/>
  <c r="T124" i="8"/>
  <c r="N124" i="8"/>
  <c r="H124" i="8"/>
  <c r="AA118" i="8"/>
  <c r="U118" i="8"/>
  <c r="O118" i="8"/>
  <c r="I118" i="8"/>
  <c r="J160" i="8"/>
  <c r="G154" i="8"/>
  <c r="I184" i="8"/>
  <c r="Y172" i="8"/>
  <c r="H160" i="8"/>
  <c r="Z154" i="8"/>
  <c r="Q148" i="8"/>
  <c r="W142" i="8"/>
  <c r="E142" i="8"/>
  <c r="R136" i="8"/>
  <c r="H136" i="8"/>
  <c r="U130" i="8"/>
  <c r="M130" i="8"/>
  <c r="X124" i="8"/>
  <c r="R124" i="8"/>
  <c r="L124" i="8"/>
  <c r="F124" i="8"/>
  <c r="Y118" i="8"/>
  <c r="S118" i="8"/>
  <c r="M118" i="8"/>
  <c r="G118" i="8"/>
  <c r="Q178" i="8"/>
  <c r="G172" i="8"/>
  <c r="J166" i="8"/>
  <c r="T154" i="8"/>
  <c r="L148" i="8"/>
  <c r="S142" i="8"/>
  <c r="O136" i="8"/>
  <c r="AA130" i="8"/>
  <c r="S130" i="8"/>
  <c r="I130" i="8"/>
  <c r="V124" i="8"/>
  <c r="P124" i="8"/>
  <c r="J124" i="8"/>
  <c r="D124" i="8"/>
  <c r="W118" i="8"/>
  <c r="Q118" i="8"/>
  <c r="K118" i="8"/>
  <c r="E118" i="8"/>
  <c r="W148" i="8"/>
  <c r="J142" i="8"/>
  <c r="I136" i="8"/>
  <c r="N130" i="8"/>
  <c r="S124" i="8"/>
  <c r="G124" i="8"/>
  <c r="T118" i="8"/>
  <c r="H118" i="8"/>
  <c r="W112" i="8"/>
  <c r="Q112" i="8"/>
  <c r="K112" i="8"/>
  <c r="E112" i="8"/>
  <c r="X106" i="8"/>
  <c r="R106" i="8"/>
  <c r="L106" i="8"/>
  <c r="F106" i="8"/>
  <c r="Y100" i="8"/>
  <c r="S100" i="8"/>
  <c r="M100" i="8"/>
  <c r="G100" i="8"/>
  <c r="Z94" i="8"/>
  <c r="T94" i="8"/>
  <c r="N94" i="8"/>
  <c r="H94" i="8"/>
  <c r="AA88" i="8"/>
  <c r="U88" i="8"/>
  <c r="O88" i="8"/>
  <c r="I88" i="8"/>
  <c r="V82" i="8"/>
  <c r="P82" i="8"/>
  <c r="J82" i="8"/>
  <c r="D82" i="8"/>
  <c r="W76" i="8"/>
  <c r="Q76" i="8"/>
  <c r="K76" i="8"/>
  <c r="E76" i="8"/>
  <c r="X70" i="8"/>
  <c r="R70" i="8"/>
  <c r="L70" i="8"/>
  <c r="F70" i="8"/>
  <c r="Z160" i="8"/>
  <c r="P148" i="8"/>
  <c r="D142" i="8"/>
  <c r="D136" i="8"/>
  <c r="J130" i="8"/>
  <c r="Q124" i="8"/>
  <c r="E124" i="8"/>
  <c r="R118" i="8"/>
  <c r="F118" i="8"/>
  <c r="V112" i="8"/>
  <c r="P112" i="8"/>
  <c r="J112" i="8"/>
  <c r="D112" i="8"/>
  <c r="W106" i="8"/>
  <c r="Q106" i="8"/>
  <c r="K106" i="8"/>
  <c r="E106" i="8"/>
  <c r="X100" i="8"/>
  <c r="R100" i="8"/>
  <c r="L100" i="8"/>
  <c r="F100" i="8"/>
  <c r="Y94" i="8"/>
  <c r="S94" i="8"/>
  <c r="M94" i="8"/>
  <c r="G94" i="8"/>
  <c r="Z88" i="8"/>
  <c r="T88" i="8"/>
  <c r="N88" i="8"/>
  <c r="H88" i="8"/>
  <c r="AA82" i="8"/>
  <c r="U82" i="8"/>
  <c r="O82" i="8"/>
  <c r="I82" i="8"/>
  <c r="V76" i="8"/>
  <c r="D184" i="8"/>
  <c r="R166" i="8"/>
  <c r="Y154" i="8"/>
  <c r="H148" i="8"/>
  <c r="Z136" i="8"/>
  <c r="Z130" i="8"/>
  <c r="H130" i="8"/>
  <c r="O124" i="8"/>
  <c r="P118" i="8"/>
  <c r="D118" i="8"/>
  <c r="AA112" i="8"/>
  <c r="U112" i="8"/>
  <c r="O112" i="8"/>
  <c r="I112" i="8"/>
  <c r="V106" i="8"/>
  <c r="P106" i="8"/>
  <c r="J106" i="8"/>
  <c r="D106" i="8"/>
  <c r="W100" i="8"/>
  <c r="Q100" i="8"/>
  <c r="K100" i="8"/>
  <c r="E100" i="8"/>
  <c r="X94" i="8"/>
  <c r="R94" i="8"/>
  <c r="L94" i="8"/>
  <c r="F94" i="8"/>
  <c r="Y88" i="8"/>
  <c r="S88" i="8"/>
  <c r="M88" i="8"/>
  <c r="G88" i="8"/>
  <c r="Z82" i="8"/>
  <c r="T82" i="8"/>
  <c r="N82" i="8"/>
  <c r="H82" i="8"/>
  <c r="AA76" i="8"/>
  <c r="U76" i="8"/>
  <c r="O76" i="8"/>
  <c r="I76" i="8"/>
  <c r="V70" i="8"/>
  <c r="P70" i="8"/>
  <c r="J70" i="8"/>
  <c r="D70" i="8"/>
  <c r="L172" i="8"/>
  <c r="D166" i="8"/>
  <c r="N154" i="8"/>
  <c r="V136" i="8"/>
  <c r="V130" i="8"/>
  <c r="D130" i="8"/>
  <c r="Z124" i="8"/>
  <c r="M124" i="8"/>
  <c r="Z118" i="8"/>
  <c r="N118" i="8"/>
  <c r="Z112" i="8"/>
  <c r="T112" i="8"/>
  <c r="N112" i="8"/>
  <c r="H112" i="8"/>
  <c r="AA106" i="8"/>
  <c r="U106" i="8"/>
  <c r="O106" i="8"/>
  <c r="I106" i="8"/>
  <c r="V142" i="8"/>
  <c r="Q136" i="8"/>
  <c r="T130" i="8"/>
  <c r="W124" i="8"/>
  <c r="K124" i="8"/>
  <c r="X118" i="8"/>
  <c r="L118" i="8"/>
  <c r="Y112" i="8"/>
  <c r="S112" i="8"/>
  <c r="M112" i="8"/>
  <c r="G112" i="8"/>
  <c r="Z106" i="8"/>
  <c r="T106" i="8"/>
  <c r="N106" i="8"/>
  <c r="H106" i="8"/>
  <c r="AA100" i="8"/>
  <c r="U100" i="8"/>
  <c r="O100" i="8"/>
  <c r="I100" i="8"/>
  <c r="V94" i="8"/>
  <c r="P94" i="8"/>
  <c r="J94" i="8"/>
  <c r="D94" i="8"/>
  <c r="W88" i="8"/>
  <c r="Q88" i="8"/>
  <c r="K88" i="8"/>
  <c r="E88" i="8"/>
  <c r="X82" i="8"/>
  <c r="R82" i="8"/>
  <c r="L82" i="8"/>
  <c r="F82" i="8"/>
  <c r="Y76" i="8"/>
  <c r="S76" i="8"/>
  <c r="M76" i="8"/>
  <c r="G76" i="8"/>
  <c r="Z70" i="8"/>
  <c r="T70" i="8"/>
  <c r="N70" i="8"/>
  <c r="H70" i="8"/>
  <c r="K136" i="8"/>
  <c r="P130" i="8"/>
  <c r="R112" i="8"/>
  <c r="M106" i="8"/>
  <c r="P100" i="8"/>
  <c r="AA94" i="8"/>
  <c r="I94" i="8"/>
  <c r="P88" i="8"/>
  <c r="Y82" i="8"/>
  <c r="G82" i="8"/>
  <c r="R76" i="8"/>
  <c r="F76" i="8"/>
  <c r="U70" i="8"/>
  <c r="I70" i="8"/>
  <c r="V64" i="8"/>
  <c r="P64" i="8"/>
  <c r="J64" i="8"/>
  <c r="D64" i="8"/>
  <c r="W58" i="8"/>
  <c r="Q58" i="8"/>
  <c r="K58" i="8"/>
  <c r="E58" i="8"/>
  <c r="X52" i="8"/>
  <c r="R52" i="8"/>
  <c r="L52" i="8"/>
  <c r="F52" i="8"/>
  <c r="Y46" i="8"/>
  <c r="S46" i="8"/>
  <c r="M46" i="8"/>
  <c r="G46" i="8"/>
  <c r="Z40" i="8"/>
  <c r="T40" i="8"/>
  <c r="N40" i="8"/>
  <c r="H40" i="8"/>
  <c r="AA34" i="8"/>
  <c r="U34" i="8"/>
  <c r="O34" i="8"/>
  <c r="I34" i="8"/>
  <c r="U124" i="8"/>
  <c r="L112" i="8"/>
  <c r="G106" i="8"/>
  <c r="N100" i="8"/>
  <c r="W94" i="8"/>
  <c r="E94" i="8"/>
  <c r="L88" i="8"/>
  <c r="W82" i="8"/>
  <c r="E82" i="8"/>
  <c r="P76" i="8"/>
  <c r="D76" i="8"/>
  <c r="S70" i="8"/>
  <c r="G70" i="8"/>
  <c r="AA64" i="8"/>
  <c r="U64" i="8"/>
  <c r="O64" i="8"/>
  <c r="I64" i="8"/>
  <c r="V58" i="8"/>
  <c r="P58" i="8"/>
  <c r="J58" i="8"/>
  <c r="D58" i="8"/>
  <c r="W52" i="8"/>
  <c r="Q52" i="8"/>
  <c r="K52" i="8"/>
  <c r="E52" i="8"/>
  <c r="X46" i="8"/>
  <c r="R46" i="8"/>
  <c r="L46" i="8"/>
  <c r="F46" i="8"/>
  <c r="Y40" i="8"/>
  <c r="S40" i="8"/>
  <c r="M40" i="8"/>
  <c r="G40" i="8"/>
  <c r="Z34" i="8"/>
  <c r="T34" i="8"/>
  <c r="N34" i="8"/>
  <c r="H34" i="8"/>
  <c r="AA28" i="8"/>
  <c r="U28" i="8"/>
  <c r="O28" i="8"/>
  <c r="I28" i="8"/>
  <c r="V22" i="8"/>
  <c r="P22" i="8"/>
  <c r="J22" i="8"/>
  <c r="D22" i="8"/>
  <c r="D178" i="8"/>
  <c r="I124" i="8"/>
  <c r="F112" i="8"/>
  <c r="J100" i="8"/>
  <c r="U94" i="8"/>
  <c r="J88" i="8"/>
  <c r="S82" i="8"/>
  <c r="N76" i="8"/>
  <c r="Q70" i="8"/>
  <c r="E70" i="8"/>
  <c r="Z64" i="8"/>
  <c r="T64" i="8"/>
  <c r="N64" i="8"/>
  <c r="H64" i="8"/>
  <c r="AA58" i="8"/>
  <c r="U58" i="8"/>
  <c r="O58" i="8"/>
  <c r="I58" i="8"/>
  <c r="V52" i="8"/>
  <c r="P52" i="8"/>
  <c r="J52" i="8"/>
  <c r="D52" i="8"/>
  <c r="W46" i="8"/>
  <c r="Q46" i="8"/>
  <c r="K46" i="8"/>
  <c r="E46" i="8"/>
  <c r="X40" i="8"/>
  <c r="R40" i="8"/>
  <c r="L40" i="8"/>
  <c r="F40" i="8"/>
  <c r="Y34" i="8"/>
  <c r="S34" i="8"/>
  <c r="M34" i="8"/>
  <c r="G34" i="8"/>
  <c r="Z28" i="8"/>
  <c r="T28" i="8"/>
  <c r="N28" i="8"/>
  <c r="H28" i="8"/>
  <c r="AA22" i="8"/>
  <c r="U22" i="8"/>
  <c r="O22" i="8"/>
  <c r="I22" i="8"/>
  <c r="O142" i="8"/>
  <c r="Z100" i="8"/>
  <c r="H100" i="8"/>
  <c r="Q94" i="8"/>
  <c r="X88" i="8"/>
  <c r="F88" i="8"/>
  <c r="Q82" i="8"/>
  <c r="Z76" i="8"/>
  <c r="L76" i="8"/>
  <c r="AA70" i="8"/>
  <c r="O70" i="8"/>
  <c r="Y64" i="8"/>
  <c r="S64" i="8"/>
  <c r="M64" i="8"/>
  <c r="G64" i="8"/>
  <c r="Z58" i="8"/>
  <c r="T58" i="8"/>
  <c r="N58" i="8"/>
  <c r="H58" i="8"/>
  <c r="AA52" i="8"/>
  <c r="U52" i="8"/>
  <c r="O52" i="8"/>
  <c r="I52" i="8"/>
  <c r="V46" i="8"/>
  <c r="P46" i="8"/>
  <c r="J46" i="8"/>
  <c r="D46" i="8"/>
  <c r="W40" i="8"/>
  <c r="Q40" i="8"/>
  <c r="K40" i="8"/>
  <c r="E40" i="8"/>
  <c r="X34" i="8"/>
  <c r="R34" i="8"/>
  <c r="L34" i="8"/>
  <c r="F34" i="8"/>
  <c r="Y28" i="8"/>
  <c r="S28" i="8"/>
  <c r="M28" i="8"/>
  <c r="G28" i="8"/>
  <c r="V118" i="8"/>
  <c r="Y106" i="8"/>
  <c r="V100" i="8"/>
  <c r="D100" i="8"/>
  <c r="O94" i="8"/>
  <c r="V88" i="8"/>
  <c r="D88" i="8"/>
  <c r="M82" i="8"/>
  <c r="X76" i="8"/>
  <c r="J76" i="8"/>
  <c r="Y70" i="8"/>
  <c r="M70" i="8"/>
  <c r="X64" i="8"/>
  <c r="R64" i="8"/>
  <c r="L64" i="8"/>
  <c r="F64" i="8"/>
  <c r="Y58" i="8"/>
  <c r="S58" i="8"/>
  <c r="M58" i="8"/>
  <c r="G58" i="8"/>
  <c r="Z52" i="8"/>
  <c r="T52" i="8"/>
  <c r="N52" i="8"/>
  <c r="H52" i="8"/>
  <c r="AA46" i="8"/>
  <c r="U46" i="8"/>
  <c r="O46" i="8"/>
  <c r="I46" i="8"/>
  <c r="V40" i="8"/>
  <c r="P40" i="8"/>
  <c r="J40" i="8"/>
  <c r="D40" i="8"/>
  <c r="W34" i="8"/>
  <c r="Q34" i="8"/>
  <c r="K34" i="8"/>
  <c r="E34" i="8"/>
  <c r="X28" i="8"/>
  <c r="R28" i="8"/>
  <c r="L28" i="8"/>
  <c r="F28" i="8"/>
  <c r="Y22" i="8"/>
  <c r="S22" i="8"/>
  <c r="M22" i="8"/>
  <c r="G22" i="8"/>
  <c r="J10" i="8"/>
  <c r="P10" i="8"/>
  <c r="V10" i="8"/>
  <c r="Z192" i="8"/>
  <c r="T192" i="8"/>
  <c r="N192" i="8"/>
  <c r="H192" i="8"/>
  <c r="Y192" i="8"/>
  <c r="S192" i="8"/>
  <c r="M192" i="8"/>
  <c r="G192" i="8"/>
  <c r="Z186" i="8"/>
  <c r="T186" i="8"/>
  <c r="N186" i="8"/>
  <c r="H186" i="8"/>
  <c r="AA180" i="8"/>
  <c r="U180" i="8"/>
  <c r="O180" i="8"/>
  <c r="I180" i="8"/>
  <c r="V174" i="8"/>
  <c r="P174" i="8"/>
  <c r="J174" i="8"/>
  <c r="D174" i="8"/>
  <c r="W168" i="8"/>
  <c r="Q168" i="8"/>
  <c r="K168" i="8"/>
  <c r="E168" i="8"/>
  <c r="X192" i="8"/>
  <c r="R192" i="8"/>
  <c r="L192" i="8"/>
  <c r="F192" i="8"/>
  <c r="Y186" i="8"/>
  <c r="S186" i="8"/>
  <c r="M186" i="8"/>
  <c r="G186" i="8"/>
  <c r="Z180" i="8"/>
  <c r="T180" i="8"/>
  <c r="N180" i="8"/>
  <c r="H180" i="8"/>
  <c r="AA174" i="8"/>
  <c r="W192" i="8"/>
  <c r="Q192" i="8"/>
  <c r="K192" i="8"/>
  <c r="E192" i="8"/>
  <c r="X186" i="8"/>
  <c r="R186" i="8"/>
  <c r="L186" i="8"/>
  <c r="F186" i="8"/>
  <c r="Y180" i="8"/>
  <c r="S180" i="8"/>
  <c r="M180" i="8"/>
  <c r="G180" i="8"/>
  <c r="Z174" i="8"/>
  <c r="T174" i="8"/>
  <c r="N174" i="8"/>
  <c r="H174" i="8"/>
  <c r="AA168" i="8"/>
  <c r="U168" i="8"/>
  <c r="O168" i="8"/>
  <c r="I168" i="8"/>
  <c r="V162" i="8"/>
  <c r="V192" i="8"/>
  <c r="P192" i="8"/>
  <c r="J192" i="8"/>
  <c r="D192" i="8"/>
  <c r="I192" i="8"/>
  <c r="Q186" i="8"/>
  <c r="E186" i="8"/>
  <c r="R180" i="8"/>
  <c r="F180" i="8"/>
  <c r="W174" i="8"/>
  <c r="M174" i="8"/>
  <c r="E174" i="8"/>
  <c r="T168" i="8"/>
  <c r="L168" i="8"/>
  <c r="U162" i="8"/>
  <c r="O162" i="8"/>
  <c r="I162" i="8"/>
  <c r="V156" i="8"/>
  <c r="P156" i="8"/>
  <c r="J156" i="8"/>
  <c r="D156" i="8"/>
  <c r="W150" i="8"/>
  <c r="Q150" i="8"/>
  <c r="K150" i="8"/>
  <c r="E150" i="8"/>
  <c r="AA192" i="8"/>
  <c r="W186" i="8"/>
  <c r="K186" i="8"/>
  <c r="X180" i="8"/>
  <c r="L180" i="8"/>
  <c r="R174" i="8"/>
  <c r="I174" i="8"/>
  <c r="Y168" i="8"/>
  <c r="P168" i="8"/>
  <c r="G168" i="8"/>
  <c r="Y162" i="8"/>
  <c r="R162" i="8"/>
  <c r="L162" i="8"/>
  <c r="F162" i="8"/>
  <c r="U192" i="8"/>
  <c r="V186" i="8"/>
  <c r="J186" i="8"/>
  <c r="W180" i="8"/>
  <c r="K180" i="8"/>
  <c r="Y174" i="8"/>
  <c r="Q174" i="8"/>
  <c r="G174" i="8"/>
  <c r="X168" i="8"/>
  <c r="N168" i="8"/>
  <c r="F168" i="8"/>
  <c r="X162" i="8"/>
  <c r="Q162" i="8"/>
  <c r="K162" i="8"/>
  <c r="E162" i="8"/>
  <c r="X156" i="8"/>
  <c r="R156" i="8"/>
  <c r="L156" i="8"/>
  <c r="F156" i="8"/>
  <c r="Y150" i="8"/>
  <c r="S150" i="8"/>
  <c r="M150" i="8"/>
  <c r="G150" i="8"/>
  <c r="O186" i="8"/>
  <c r="P180" i="8"/>
  <c r="U174" i="8"/>
  <c r="M168" i="8"/>
  <c r="Z162" i="8"/>
  <c r="M162" i="8"/>
  <c r="U156" i="8"/>
  <c r="M156" i="8"/>
  <c r="T150" i="8"/>
  <c r="J150" i="8"/>
  <c r="X144" i="8"/>
  <c r="R144" i="8"/>
  <c r="L144" i="8"/>
  <c r="F144" i="8"/>
  <c r="Y138" i="8"/>
  <c r="S138" i="8"/>
  <c r="M138" i="8"/>
  <c r="G138" i="8"/>
  <c r="U186" i="8"/>
  <c r="V180" i="8"/>
  <c r="K174" i="8"/>
  <c r="S168" i="8"/>
  <c r="P162" i="8"/>
  <c r="D162" i="8"/>
  <c r="Y156" i="8"/>
  <c r="O156" i="8"/>
  <c r="G156" i="8"/>
  <c r="V150" i="8"/>
  <c r="N150" i="8"/>
  <c r="D150" i="8"/>
  <c r="Z144" i="8"/>
  <c r="T144" i="8"/>
  <c r="N144" i="8"/>
  <c r="H144" i="8"/>
  <c r="AA138" i="8"/>
  <c r="U138" i="8"/>
  <c r="O192" i="8"/>
  <c r="X174" i="8"/>
  <c r="R168" i="8"/>
  <c r="J162" i="8"/>
  <c r="T156" i="8"/>
  <c r="H156" i="8"/>
  <c r="X150" i="8"/>
  <c r="I150" i="8"/>
  <c r="U144" i="8"/>
  <c r="K144" i="8"/>
  <c r="R138" i="8"/>
  <c r="K138" i="8"/>
  <c r="D138" i="8"/>
  <c r="X132" i="8"/>
  <c r="R132" i="8"/>
  <c r="L132" i="8"/>
  <c r="F132" i="8"/>
  <c r="Y126" i="8"/>
  <c r="S126" i="8"/>
  <c r="M126" i="8"/>
  <c r="G126" i="8"/>
  <c r="Q180" i="8"/>
  <c r="S174" i="8"/>
  <c r="J168" i="8"/>
  <c r="AA162" i="8"/>
  <c r="H162" i="8"/>
  <c r="S156" i="8"/>
  <c r="E156" i="8"/>
  <c r="U150" i="8"/>
  <c r="H150" i="8"/>
  <c r="S144" i="8"/>
  <c r="J144" i="8"/>
  <c r="Z138" i="8"/>
  <c r="Q138" i="8"/>
  <c r="J138" i="8"/>
  <c r="W132" i="8"/>
  <c r="Q132" i="8"/>
  <c r="K132" i="8"/>
  <c r="E132" i="8"/>
  <c r="I186" i="8"/>
  <c r="D180" i="8"/>
  <c r="F174" i="8"/>
  <c r="Z168" i="8"/>
  <c r="S162" i="8"/>
  <c r="Z156" i="8"/>
  <c r="K156" i="8"/>
  <c r="AA150" i="8"/>
  <c r="O150" i="8"/>
  <c r="W144" i="8"/>
  <c r="O144" i="8"/>
  <c r="E144" i="8"/>
  <c r="V138" i="8"/>
  <c r="N138" i="8"/>
  <c r="F138" i="8"/>
  <c r="P186" i="8"/>
  <c r="O174" i="8"/>
  <c r="V168" i="8"/>
  <c r="N156" i="8"/>
  <c r="Y144" i="8"/>
  <c r="G144" i="8"/>
  <c r="O138" i="8"/>
  <c r="AA132" i="8"/>
  <c r="S132" i="8"/>
  <c r="I132" i="8"/>
  <c r="X126" i="8"/>
  <c r="Q126" i="8"/>
  <c r="J126" i="8"/>
  <c r="AA120" i="8"/>
  <c r="U120" i="8"/>
  <c r="O120" i="8"/>
  <c r="I120" i="8"/>
  <c r="D186" i="8"/>
  <c r="L174" i="8"/>
  <c r="H168" i="8"/>
  <c r="W162" i="8"/>
  <c r="I156" i="8"/>
  <c r="J180" i="8"/>
  <c r="D168" i="8"/>
  <c r="T162" i="8"/>
  <c r="R150" i="8"/>
  <c r="Q144" i="8"/>
  <c r="X138" i="8"/>
  <c r="I138" i="8"/>
  <c r="Y132" i="8"/>
  <c r="O132" i="8"/>
  <c r="G132" i="8"/>
  <c r="V126" i="8"/>
  <c r="O126" i="8"/>
  <c r="H126" i="8"/>
  <c r="Y120" i="8"/>
  <c r="S120" i="8"/>
  <c r="M120" i="8"/>
  <c r="G120" i="8"/>
  <c r="Z114" i="8"/>
  <c r="T114" i="8"/>
  <c r="G162" i="8"/>
  <c r="W156" i="8"/>
  <c r="L150" i="8"/>
  <c r="M144" i="8"/>
  <c r="T138" i="8"/>
  <c r="E138" i="8"/>
  <c r="U132" i="8"/>
  <c r="M132" i="8"/>
  <c r="AA126" i="8"/>
  <c r="T126" i="8"/>
  <c r="L126" i="8"/>
  <c r="E126" i="8"/>
  <c r="W120" i="8"/>
  <c r="Q120" i="8"/>
  <c r="K120" i="8"/>
  <c r="E120" i="8"/>
  <c r="N162" i="8"/>
  <c r="AA156" i="8"/>
  <c r="V144" i="8"/>
  <c r="L138" i="8"/>
  <c r="Z132" i="8"/>
  <c r="H132" i="8"/>
  <c r="W126" i="8"/>
  <c r="I126" i="8"/>
  <c r="T120" i="8"/>
  <c r="H120" i="8"/>
  <c r="X114" i="8"/>
  <c r="Q114" i="8"/>
  <c r="K114" i="8"/>
  <c r="E114" i="8"/>
  <c r="X108" i="8"/>
  <c r="R108" i="8"/>
  <c r="L108" i="8"/>
  <c r="F108" i="8"/>
  <c r="Y102" i="8"/>
  <c r="S102" i="8"/>
  <c r="M102" i="8"/>
  <c r="G102" i="8"/>
  <c r="Z96" i="8"/>
  <c r="T96" i="8"/>
  <c r="N96" i="8"/>
  <c r="H96" i="8"/>
  <c r="AA90" i="8"/>
  <c r="U90" i="8"/>
  <c r="O90" i="8"/>
  <c r="I90" i="8"/>
  <c r="V84" i="8"/>
  <c r="P84" i="8"/>
  <c r="J84" i="8"/>
  <c r="D84" i="8"/>
  <c r="W78" i="8"/>
  <c r="Q78" i="8"/>
  <c r="K78" i="8"/>
  <c r="E78" i="8"/>
  <c r="X72" i="8"/>
  <c r="R72" i="8"/>
  <c r="L72" i="8"/>
  <c r="F72" i="8"/>
  <c r="Y66" i="8"/>
  <c r="S66" i="8"/>
  <c r="M66" i="8"/>
  <c r="G66" i="8"/>
  <c r="AA186" i="8"/>
  <c r="Q156" i="8"/>
  <c r="P144" i="8"/>
  <c r="H138" i="8"/>
  <c r="V132" i="8"/>
  <c r="D132" i="8"/>
  <c r="U126" i="8"/>
  <c r="F126" i="8"/>
  <c r="R120" i="8"/>
  <c r="F120" i="8"/>
  <c r="W114" i="8"/>
  <c r="P114" i="8"/>
  <c r="J114" i="8"/>
  <c r="D114" i="8"/>
  <c r="W108" i="8"/>
  <c r="Q108" i="8"/>
  <c r="K108" i="8"/>
  <c r="E108" i="8"/>
  <c r="X102" i="8"/>
  <c r="R102" i="8"/>
  <c r="L102" i="8"/>
  <c r="F102" i="8"/>
  <c r="Y96" i="8"/>
  <c r="S96" i="8"/>
  <c r="M96" i="8"/>
  <c r="G96" i="8"/>
  <c r="Z90" i="8"/>
  <c r="T90" i="8"/>
  <c r="N90" i="8"/>
  <c r="H90" i="8"/>
  <c r="AA84" i="8"/>
  <c r="U84" i="8"/>
  <c r="O84" i="8"/>
  <c r="I84" i="8"/>
  <c r="V78" i="8"/>
  <c r="P78" i="8"/>
  <c r="J78" i="8"/>
  <c r="D78" i="8"/>
  <c r="I144" i="8"/>
  <c r="T132" i="8"/>
  <c r="R126" i="8"/>
  <c r="D126" i="8"/>
  <c r="P120" i="8"/>
  <c r="D120" i="8"/>
  <c r="V114" i="8"/>
  <c r="O114" i="8"/>
  <c r="I114" i="8"/>
  <c r="V108" i="8"/>
  <c r="P108" i="8"/>
  <c r="J108" i="8"/>
  <c r="D108" i="8"/>
  <c r="W102" i="8"/>
  <c r="Q102" i="8"/>
  <c r="K102" i="8"/>
  <c r="E102" i="8"/>
  <c r="X96" i="8"/>
  <c r="R96" i="8"/>
  <c r="L96" i="8"/>
  <c r="F96" i="8"/>
  <c r="Y90" i="8"/>
  <c r="S90" i="8"/>
  <c r="M90" i="8"/>
  <c r="G90" i="8"/>
  <c r="Z84" i="8"/>
  <c r="T84" i="8"/>
  <c r="N84" i="8"/>
  <c r="H84" i="8"/>
  <c r="AA78" i="8"/>
  <c r="U78" i="8"/>
  <c r="O78" i="8"/>
  <c r="I78" i="8"/>
  <c r="V72" i="8"/>
  <c r="P72" i="8"/>
  <c r="J72" i="8"/>
  <c r="D72" i="8"/>
  <c r="W66" i="8"/>
  <c r="Z150" i="8"/>
  <c r="D144" i="8"/>
  <c r="P132" i="8"/>
  <c r="P126" i="8"/>
  <c r="Z120" i="8"/>
  <c r="N120" i="8"/>
  <c r="U114" i="8"/>
  <c r="N114" i="8"/>
  <c r="H114" i="8"/>
  <c r="AA108" i="8"/>
  <c r="U108" i="8"/>
  <c r="O108" i="8"/>
  <c r="I108" i="8"/>
  <c r="V102" i="8"/>
  <c r="P102" i="8"/>
  <c r="J102" i="8"/>
  <c r="D102" i="8"/>
  <c r="E180" i="8"/>
  <c r="P150" i="8"/>
  <c r="W138" i="8"/>
  <c r="N132" i="8"/>
  <c r="N126" i="8"/>
  <c r="X120" i="8"/>
  <c r="L120" i="8"/>
  <c r="AA114" i="8"/>
  <c r="S114" i="8"/>
  <c r="M114" i="8"/>
  <c r="G114" i="8"/>
  <c r="Z108" i="8"/>
  <c r="T108" i="8"/>
  <c r="N108" i="8"/>
  <c r="H108" i="8"/>
  <c r="AA102" i="8"/>
  <c r="U102" i="8"/>
  <c r="O102" i="8"/>
  <c r="I102" i="8"/>
  <c r="V96" i="8"/>
  <c r="P96" i="8"/>
  <c r="J96" i="8"/>
  <c r="D96" i="8"/>
  <c r="W90" i="8"/>
  <c r="Q90" i="8"/>
  <c r="K90" i="8"/>
  <c r="E90" i="8"/>
  <c r="X84" i="8"/>
  <c r="R84" i="8"/>
  <c r="L84" i="8"/>
  <c r="F84" i="8"/>
  <c r="Y78" i="8"/>
  <c r="S78" i="8"/>
  <c r="M78" i="8"/>
  <c r="G78" i="8"/>
  <c r="Z72" i="8"/>
  <c r="T72" i="8"/>
  <c r="N72" i="8"/>
  <c r="H72" i="8"/>
  <c r="AA66" i="8"/>
  <c r="U66" i="8"/>
  <c r="O66" i="8"/>
  <c r="I66" i="8"/>
  <c r="K126" i="8"/>
  <c r="Y108" i="8"/>
  <c r="T102" i="8"/>
  <c r="U96" i="8"/>
  <c r="J90" i="8"/>
  <c r="S84" i="8"/>
  <c r="L78" i="8"/>
  <c r="U72" i="8"/>
  <c r="I72" i="8"/>
  <c r="V66" i="8"/>
  <c r="L66" i="8"/>
  <c r="D66" i="8"/>
  <c r="W60" i="8"/>
  <c r="Q60" i="8"/>
  <c r="K60" i="8"/>
  <c r="E60" i="8"/>
  <c r="X54" i="8"/>
  <c r="R54" i="8"/>
  <c r="L54" i="8"/>
  <c r="F54" i="8"/>
  <c r="Y48" i="8"/>
  <c r="S48" i="8"/>
  <c r="M48" i="8"/>
  <c r="G48" i="8"/>
  <c r="Z42" i="8"/>
  <c r="T42" i="8"/>
  <c r="N42" i="8"/>
  <c r="H42" i="8"/>
  <c r="AA36" i="8"/>
  <c r="U36" i="8"/>
  <c r="O36" i="8"/>
  <c r="I36" i="8"/>
  <c r="Y114" i="8"/>
  <c r="S108" i="8"/>
  <c r="N102" i="8"/>
  <c r="Q96" i="8"/>
  <c r="X90" i="8"/>
  <c r="F90" i="8"/>
  <c r="Q84" i="8"/>
  <c r="Z78" i="8"/>
  <c r="H78" i="8"/>
  <c r="S72" i="8"/>
  <c r="G72" i="8"/>
  <c r="T66" i="8"/>
  <c r="K66" i="8"/>
  <c r="V60" i="8"/>
  <c r="P60" i="8"/>
  <c r="J60" i="8"/>
  <c r="D60" i="8"/>
  <c r="W54" i="8"/>
  <c r="Q54" i="8"/>
  <c r="K54" i="8"/>
  <c r="E54" i="8"/>
  <c r="X48" i="8"/>
  <c r="R48" i="8"/>
  <c r="L48" i="8"/>
  <c r="F48" i="8"/>
  <c r="Y42" i="8"/>
  <c r="S42" i="8"/>
  <c r="M42" i="8"/>
  <c r="G42" i="8"/>
  <c r="Z36" i="8"/>
  <c r="T36" i="8"/>
  <c r="N36" i="8"/>
  <c r="H36" i="8"/>
  <c r="AA30" i="8"/>
  <c r="U30" i="8"/>
  <c r="O30" i="8"/>
  <c r="I30" i="8"/>
  <c r="V24" i="8"/>
  <c r="P24" i="8"/>
  <c r="J24" i="8"/>
  <c r="D24" i="8"/>
  <c r="AA144" i="8"/>
  <c r="V120" i="8"/>
  <c r="R114" i="8"/>
  <c r="M108" i="8"/>
  <c r="H102" i="8"/>
  <c r="O96" i="8"/>
  <c r="V90" i="8"/>
  <c r="D90" i="8"/>
  <c r="M84" i="8"/>
  <c r="X78" i="8"/>
  <c r="F78" i="8"/>
  <c r="Q72" i="8"/>
  <c r="E72" i="8"/>
  <c r="R66" i="8"/>
  <c r="J66" i="8"/>
  <c r="AA60" i="8"/>
  <c r="U60" i="8"/>
  <c r="O60" i="8"/>
  <c r="I60" i="8"/>
  <c r="V54" i="8"/>
  <c r="P54" i="8"/>
  <c r="J54" i="8"/>
  <c r="D54" i="8"/>
  <c r="W48" i="8"/>
  <c r="Q48" i="8"/>
  <c r="K48" i="8"/>
  <c r="E48" i="8"/>
  <c r="X42" i="8"/>
  <c r="R42" i="8"/>
  <c r="L42" i="8"/>
  <c r="F42" i="8"/>
  <c r="Y36" i="8"/>
  <c r="S36" i="8"/>
  <c r="M36" i="8"/>
  <c r="G36" i="8"/>
  <c r="Z30" i="8"/>
  <c r="T30" i="8"/>
  <c r="N30" i="8"/>
  <c r="H30" i="8"/>
  <c r="AA24" i="8"/>
  <c r="U24" i="8"/>
  <c r="O24" i="8"/>
  <c r="I24" i="8"/>
  <c r="J120" i="8"/>
  <c r="L114" i="8"/>
  <c r="G108" i="8"/>
  <c r="K96" i="8"/>
  <c r="R90" i="8"/>
  <c r="K84" i="8"/>
  <c r="T78" i="8"/>
  <c r="AA72" i="8"/>
  <c r="O72" i="8"/>
  <c r="Q66" i="8"/>
  <c r="H66" i="8"/>
  <c r="Z60" i="8"/>
  <c r="T60" i="8"/>
  <c r="N60" i="8"/>
  <c r="H60" i="8"/>
  <c r="AA54" i="8"/>
  <c r="U54" i="8"/>
  <c r="O54" i="8"/>
  <c r="I54" i="8"/>
  <c r="V48" i="8"/>
  <c r="P48" i="8"/>
  <c r="J48" i="8"/>
  <c r="D48" i="8"/>
  <c r="W42" i="8"/>
  <c r="Q42" i="8"/>
  <c r="K42" i="8"/>
  <c r="E42" i="8"/>
  <c r="X36" i="8"/>
  <c r="R36" i="8"/>
  <c r="L36" i="8"/>
  <c r="F36" i="8"/>
  <c r="Y30" i="8"/>
  <c r="S30" i="8"/>
  <c r="M30" i="8"/>
  <c r="G30" i="8"/>
  <c r="F114" i="8"/>
  <c r="AA96" i="8"/>
  <c r="I96" i="8"/>
  <c r="P90" i="8"/>
  <c r="Y84" i="8"/>
  <c r="G84" i="8"/>
  <c r="R78" i="8"/>
  <c r="Y72" i="8"/>
  <c r="M72" i="8"/>
  <c r="Z66" i="8"/>
  <c r="P66" i="8"/>
  <c r="F66" i="8"/>
  <c r="Y60" i="8"/>
  <c r="S60" i="8"/>
  <c r="M60" i="8"/>
  <c r="G60" i="8"/>
  <c r="Z54" i="8"/>
  <c r="T54" i="8"/>
  <c r="N54" i="8"/>
  <c r="H54" i="8"/>
  <c r="AA48" i="8"/>
  <c r="U48" i="8"/>
  <c r="O48" i="8"/>
  <c r="I48" i="8"/>
  <c r="V42" i="8"/>
  <c r="P42" i="8"/>
  <c r="J42" i="8"/>
  <c r="D42" i="8"/>
  <c r="W36" i="8"/>
  <c r="Q36" i="8"/>
  <c r="K36" i="8"/>
  <c r="E36" i="8"/>
  <c r="X30" i="8"/>
  <c r="R30" i="8"/>
  <c r="L30" i="8"/>
  <c r="F30" i="8"/>
  <c r="Y24" i="8"/>
  <c r="S24" i="8"/>
  <c r="M24" i="8"/>
  <c r="G24" i="8"/>
  <c r="J12" i="8"/>
  <c r="P12" i="8"/>
  <c r="V12" i="8"/>
  <c r="Z193" i="8"/>
  <c r="T193" i="8"/>
  <c r="N193" i="8"/>
  <c r="H193" i="8"/>
  <c r="Y193" i="8"/>
  <c r="S193" i="8"/>
  <c r="M193" i="8"/>
  <c r="G193" i="8"/>
  <c r="Z187" i="8"/>
  <c r="T187" i="8"/>
  <c r="N187" i="8"/>
  <c r="H187" i="8"/>
  <c r="AA181" i="8"/>
  <c r="U181" i="8"/>
  <c r="O181" i="8"/>
  <c r="I181" i="8"/>
  <c r="V175" i="8"/>
  <c r="P175" i="8"/>
  <c r="J175" i="8"/>
  <c r="D175" i="8"/>
  <c r="W169" i="8"/>
  <c r="Q169" i="8"/>
  <c r="K169" i="8"/>
  <c r="E169" i="8"/>
  <c r="X193" i="8"/>
  <c r="R193" i="8"/>
  <c r="L193" i="8"/>
  <c r="F193" i="8"/>
  <c r="Y187" i="8"/>
  <c r="S187" i="8"/>
  <c r="M187" i="8"/>
  <c r="G187" i="8"/>
  <c r="Z181" i="8"/>
  <c r="T181" i="8"/>
  <c r="N181" i="8"/>
  <c r="H181" i="8"/>
  <c r="AA175" i="8"/>
  <c r="U175" i="8"/>
  <c r="O175" i="8"/>
  <c r="I175" i="8"/>
  <c r="W193" i="8"/>
  <c r="Q193" i="8"/>
  <c r="K193" i="8"/>
  <c r="E193" i="8"/>
  <c r="X187" i="8"/>
  <c r="R187" i="8"/>
  <c r="L187" i="8"/>
  <c r="F187" i="8"/>
  <c r="Y181" i="8"/>
  <c r="S181" i="8"/>
  <c r="M181" i="8"/>
  <c r="G181" i="8"/>
  <c r="Z175" i="8"/>
  <c r="T175" i="8"/>
  <c r="N175" i="8"/>
  <c r="H175" i="8"/>
  <c r="AA169" i="8"/>
  <c r="U169" i="8"/>
  <c r="O169" i="8"/>
  <c r="I169" i="8"/>
  <c r="V163" i="8"/>
  <c r="P163" i="8"/>
  <c r="J163" i="8"/>
  <c r="D163" i="8"/>
  <c r="V193" i="8"/>
  <c r="P193" i="8"/>
  <c r="J193" i="8"/>
  <c r="D193" i="8"/>
  <c r="U193" i="8"/>
  <c r="Q187" i="8"/>
  <c r="E187" i="8"/>
  <c r="R181" i="8"/>
  <c r="F181" i="8"/>
  <c r="W175" i="8"/>
  <c r="K175" i="8"/>
  <c r="X169" i="8"/>
  <c r="X164" i="8" s="1"/>
  <c r="N169" i="8"/>
  <c r="F169" i="8"/>
  <c r="Z163" i="8"/>
  <c r="S163" i="8"/>
  <c r="L163" i="8"/>
  <c r="E163" i="8"/>
  <c r="V157" i="8"/>
  <c r="P157" i="8"/>
  <c r="J157" i="8"/>
  <c r="D157" i="8"/>
  <c r="W151" i="8"/>
  <c r="Q151" i="8"/>
  <c r="K151" i="8"/>
  <c r="E151" i="8"/>
  <c r="O193" i="8"/>
  <c r="O188" i="8" s="1"/>
  <c r="W187" i="8"/>
  <c r="K187" i="8"/>
  <c r="X181" i="8"/>
  <c r="L181" i="8"/>
  <c r="Q175" i="8"/>
  <c r="E175" i="8"/>
  <c r="S169" i="8"/>
  <c r="J169" i="8"/>
  <c r="W163" i="8"/>
  <c r="O163" i="8"/>
  <c r="H163" i="8"/>
  <c r="V187" i="8"/>
  <c r="V182" i="8" s="1"/>
  <c r="J187" i="8"/>
  <c r="W181" i="8"/>
  <c r="K181" i="8"/>
  <c r="K176" i="8" s="1"/>
  <c r="Y175" i="8"/>
  <c r="M175" i="8"/>
  <c r="Z169" i="8"/>
  <c r="R169" i="8"/>
  <c r="H169" i="8"/>
  <c r="U163" i="8"/>
  <c r="N163" i="8"/>
  <c r="G163" i="8"/>
  <c r="X157" i="8"/>
  <c r="R157" i="8"/>
  <c r="L157" i="8"/>
  <c r="F157" i="8"/>
  <c r="Y151" i="8"/>
  <c r="S151" i="8"/>
  <c r="M151" i="8"/>
  <c r="G151" i="8"/>
  <c r="I193" i="8"/>
  <c r="O187" i="8"/>
  <c r="P181" i="8"/>
  <c r="S175" i="8"/>
  <c r="Y169" i="8"/>
  <c r="G169" i="8"/>
  <c r="Q163" i="8"/>
  <c r="Y157" i="8"/>
  <c r="O157" i="8"/>
  <c r="G157" i="8"/>
  <c r="V151" i="8"/>
  <c r="N151" i="8"/>
  <c r="D151" i="8"/>
  <c r="X145" i="8"/>
  <c r="R145" i="8"/>
  <c r="L145" i="8"/>
  <c r="F145" i="8"/>
  <c r="Y139" i="8"/>
  <c r="S139" i="8"/>
  <c r="M139" i="8"/>
  <c r="G139" i="8"/>
  <c r="U187" i="8"/>
  <c r="V181" i="8"/>
  <c r="F175" i="8"/>
  <c r="M169" i="8"/>
  <c r="T163" i="8"/>
  <c r="F163" i="8"/>
  <c r="AA157" i="8"/>
  <c r="S157" i="8"/>
  <c r="I157" i="8"/>
  <c r="Z151" i="8"/>
  <c r="P151" i="8"/>
  <c r="H151" i="8"/>
  <c r="Z145" i="8"/>
  <c r="T145" i="8"/>
  <c r="N145" i="8"/>
  <c r="H145" i="8"/>
  <c r="AA139" i="8"/>
  <c r="U139" i="8"/>
  <c r="O139" i="8"/>
  <c r="I139" i="8"/>
  <c r="I187" i="8"/>
  <c r="D181" i="8"/>
  <c r="T169" i="8"/>
  <c r="AA163" i="8"/>
  <c r="I163" i="8"/>
  <c r="W157" i="8"/>
  <c r="K157" i="8"/>
  <c r="AA151" i="8"/>
  <c r="L151" i="8"/>
  <c r="W145" i="8"/>
  <c r="O145" i="8"/>
  <c r="E145" i="8"/>
  <c r="E140" i="8" s="1"/>
  <c r="V139" i="8"/>
  <c r="L139" i="8"/>
  <c r="D139" i="8"/>
  <c r="X133" i="8"/>
  <c r="R133" i="8"/>
  <c r="L133" i="8"/>
  <c r="F133" i="8"/>
  <c r="Y127" i="8"/>
  <c r="S127" i="8"/>
  <c r="M127" i="8"/>
  <c r="G127" i="8"/>
  <c r="G122" i="8" s="1"/>
  <c r="D187" i="8"/>
  <c r="D182" i="8" s="1"/>
  <c r="P169" i="8"/>
  <c r="Y163" i="8"/>
  <c r="U157" i="8"/>
  <c r="H157" i="8"/>
  <c r="H152" i="8" s="1"/>
  <c r="X151" i="8"/>
  <c r="J151" i="8"/>
  <c r="V145" i="8"/>
  <c r="M145" i="8"/>
  <c r="D145" i="8"/>
  <c r="D140" i="8" s="1"/>
  <c r="T139" i="8"/>
  <c r="K139" i="8"/>
  <c r="W133" i="8"/>
  <c r="Q133" i="8"/>
  <c r="K133" i="8"/>
  <c r="E133" i="8"/>
  <c r="AA187" i="8"/>
  <c r="J181" i="8"/>
  <c r="L175" i="8"/>
  <c r="L170" i="8" s="1"/>
  <c r="M163" i="8"/>
  <c r="N157" i="8"/>
  <c r="R151" i="8"/>
  <c r="AA145" i="8"/>
  <c r="Q145" i="8"/>
  <c r="I145" i="8"/>
  <c r="X139" i="8"/>
  <c r="P139" i="8"/>
  <c r="F139" i="8"/>
  <c r="Q181" i="8"/>
  <c r="K163" i="8"/>
  <c r="Q157" i="8"/>
  <c r="F151" i="8"/>
  <c r="S145" i="8"/>
  <c r="Z139" i="8"/>
  <c r="Z134" i="8" s="1"/>
  <c r="H139" i="8"/>
  <c r="U133" i="8"/>
  <c r="M133" i="8"/>
  <c r="M128" i="8" s="1"/>
  <c r="V127" i="8"/>
  <c r="O127" i="8"/>
  <c r="H127" i="8"/>
  <c r="AA121" i="8"/>
  <c r="U121" i="8"/>
  <c r="O121" i="8"/>
  <c r="I121" i="8"/>
  <c r="E181" i="8"/>
  <c r="M157" i="8"/>
  <c r="E157" i="8"/>
  <c r="U151" i="8"/>
  <c r="K145" i="8"/>
  <c r="R139" i="8"/>
  <c r="AA133" i="8"/>
  <c r="S133" i="8"/>
  <c r="I133" i="8"/>
  <c r="AA127" i="8"/>
  <c r="T127" i="8"/>
  <c r="L127" i="8"/>
  <c r="E127" i="8"/>
  <c r="Y121" i="8"/>
  <c r="S121" i="8"/>
  <c r="M121" i="8"/>
  <c r="G121" i="8"/>
  <c r="Z115" i="8"/>
  <c r="T115" i="8"/>
  <c r="N115" i="8"/>
  <c r="H115" i="8"/>
  <c r="P187" i="8"/>
  <c r="P182" i="8" s="1"/>
  <c r="R175" i="8"/>
  <c r="L169" i="8"/>
  <c r="X163" i="8"/>
  <c r="Z157" i="8"/>
  <c r="Z152" i="8" s="1"/>
  <c r="O151" i="8"/>
  <c r="Y145" i="8"/>
  <c r="G145" i="8"/>
  <c r="N139" i="8"/>
  <c r="Y133" i="8"/>
  <c r="O133" i="8"/>
  <c r="G133" i="8"/>
  <c r="X127" i="8"/>
  <c r="Q127" i="8"/>
  <c r="J127" i="8"/>
  <c r="W121" i="8"/>
  <c r="Q121" i="8"/>
  <c r="K121" i="8"/>
  <c r="E121" i="8"/>
  <c r="V169" i="8"/>
  <c r="W139" i="8"/>
  <c r="T133" i="8"/>
  <c r="N127" i="8"/>
  <c r="T121" i="8"/>
  <c r="H121" i="8"/>
  <c r="V115" i="8"/>
  <c r="O115" i="8"/>
  <c r="G115" i="8"/>
  <c r="X109" i="8"/>
  <c r="R109" i="8"/>
  <c r="L109" i="8"/>
  <c r="F109" i="8"/>
  <c r="Y103" i="8"/>
  <c r="S103" i="8"/>
  <c r="M103" i="8"/>
  <c r="G103" i="8"/>
  <c r="Z97" i="8"/>
  <c r="T97" i="8"/>
  <c r="N97" i="8"/>
  <c r="H97" i="8"/>
  <c r="AA91" i="8"/>
  <c r="U91" i="8"/>
  <c r="O91" i="8"/>
  <c r="I91" i="8"/>
  <c r="V85" i="8"/>
  <c r="P85" i="8"/>
  <c r="J85" i="8"/>
  <c r="D85" i="8"/>
  <c r="W79" i="8"/>
  <c r="Q79" i="8"/>
  <c r="K79" i="8"/>
  <c r="E79" i="8"/>
  <c r="X73" i="8"/>
  <c r="R73" i="8"/>
  <c r="L73" i="8"/>
  <c r="F73" i="8"/>
  <c r="Y67" i="8"/>
  <c r="S67" i="8"/>
  <c r="M67" i="8"/>
  <c r="G67" i="8"/>
  <c r="X175" i="8"/>
  <c r="D169" i="8"/>
  <c r="T151" i="8"/>
  <c r="Q139" i="8"/>
  <c r="P133" i="8"/>
  <c r="Z127" i="8"/>
  <c r="K127" i="8"/>
  <c r="R121" i="8"/>
  <c r="F121" i="8"/>
  <c r="U115" i="8"/>
  <c r="M115" i="8"/>
  <c r="F115" i="8"/>
  <c r="W109" i="8"/>
  <c r="Q109" i="8"/>
  <c r="K109" i="8"/>
  <c r="E109" i="8"/>
  <c r="X103" i="8"/>
  <c r="R103" i="8"/>
  <c r="L103" i="8"/>
  <c r="F103" i="8"/>
  <c r="Y97" i="8"/>
  <c r="S97" i="8"/>
  <c r="M97" i="8"/>
  <c r="G97" i="8"/>
  <c r="Z91" i="8"/>
  <c r="T91" i="8"/>
  <c r="N91" i="8"/>
  <c r="H91" i="8"/>
  <c r="AA85" i="8"/>
  <c r="U85" i="8"/>
  <c r="O85" i="8"/>
  <c r="I85" i="8"/>
  <c r="V79" i="8"/>
  <c r="P79" i="8"/>
  <c r="J79" i="8"/>
  <c r="D79" i="8"/>
  <c r="G175" i="8"/>
  <c r="I151" i="8"/>
  <c r="U145" i="8"/>
  <c r="J139" i="8"/>
  <c r="N133" i="8"/>
  <c r="W127" i="8"/>
  <c r="I127" i="8"/>
  <c r="P121" i="8"/>
  <c r="D121" i="8"/>
  <c r="AA115" i="8"/>
  <c r="S115" i="8"/>
  <c r="L115" i="8"/>
  <c r="E115" i="8"/>
  <c r="V109" i="8"/>
  <c r="P109" i="8"/>
  <c r="J109" i="8"/>
  <c r="D109" i="8"/>
  <c r="W103" i="8"/>
  <c r="Q103" i="8"/>
  <c r="K103" i="8"/>
  <c r="E103" i="8"/>
  <c r="X97" i="8"/>
  <c r="R97" i="8"/>
  <c r="L97" i="8"/>
  <c r="F97" i="8"/>
  <c r="Y91" i="8"/>
  <c r="S91" i="8"/>
  <c r="M91" i="8"/>
  <c r="G91" i="8"/>
  <c r="Z85" i="8"/>
  <c r="T85" i="8"/>
  <c r="N85" i="8"/>
  <c r="H85" i="8"/>
  <c r="AA79" i="8"/>
  <c r="U79" i="8"/>
  <c r="O79" i="8"/>
  <c r="I79" i="8"/>
  <c r="V73" i="8"/>
  <c r="P73" i="8"/>
  <c r="J73" i="8"/>
  <c r="D73" i="8"/>
  <c r="W67" i="8"/>
  <c r="Q67" i="8"/>
  <c r="K67" i="8"/>
  <c r="E67" i="8"/>
  <c r="P145" i="8"/>
  <c r="E139" i="8"/>
  <c r="J133" i="8"/>
  <c r="U127" i="8"/>
  <c r="F127" i="8"/>
  <c r="Z121" i="8"/>
  <c r="N121" i="8"/>
  <c r="Y115" i="8"/>
  <c r="R115" i="8"/>
  <c r="K115" i="8"/>
  <c r="D115" i="8"/>
  <c r="AA109" i="8"/>
  <c r="U109" i="8"/>
  <c r="O109" i="8"/>
  <c r="I109" i="8"/>
  <c r="V103" i="8"/>
  <c r="P103" i="8"/>
  <c r="J103" i="8"/>
  <c r="D103" i="8"/>
  <c r="J145" i="8"/>
  <c r="Z133" i="8"/>
  <c r="H133" i="8"/>
  <c r="H128" i="8" s="1"/>
  <c r="R127" i="8"/>
  <c r="D127" i="8"/>
  <c r="X121" i="8"/>
  <c r="L121" i="8"/>
  <c r="X115" i="8"/>
  <c r="Q115" i="8"/>
  <c r="J115" i="8"/>
  <c r="Z109" i="8"/>
  <c r="T109" i="8"/>
  <c r="N109" i="8"/>
  <c r="H109" i="8"/>
  <c r="AA103" i="8"/>
  <c r="U103" i="8"/>
  <c r="O103" i="8"/>
  <c r="I103" i="8"/>
  <c r="V97" i="8"/>
  <c r="P97" i="8"/>
  <c r="J97" i="8"/>
  <c r="D97" i="8"/>
  <c r="W91" i="8"/>
  <c r="Q91" i="8"/>
  <c r="K91" i="8"/>
  <c r="E91" i="8"/>
  <c r="X85" i="8"/>
  <c r="R85" i="8"/>
  <c r="L85" i="8"/>
  <c r="F85" i="8"/>
  <c r="Y79" i="8"/>
  <c r="S79" i="8"/>
  <c r="M79" i="8"/>
  <c r="G79" i="8"/>
  <c r="Z73" i="8"/>
  <c r="T73" i="8"/>
  <c r="N73" i="8"/>
  <c r="H73" i="8"/>
  <c r="AA67" i="8"/>
  <c r="U67" i="8"/>
  <c r="O67" i="8"/>
  <c r="I67" i="8"/>
  <c r="R163" i="8"/>
  <c r="V121" i="8"/>
  <c r="I115" i="8"/>
  <c r="O97" i="8"/>
  <c r="V91" i="8"/>
  <c r="D91" i="8"/>
  <c r="M85" i="8"/>
  <c r="X79" i="8"/>
  <c r="F79" i="8"/>
  <c r="U73" i="8"/>
  <c r="U68" i="8" s="1"/>
  <c r="I73" i="8"/>
  <c r="V67" i="8"/>
  <c r="J67" i="8"/>
  <c r="W61" i="8"/>
  <c r="Q61" i="8"/>
  <c r="K61" i="8"/>
  <c r="E61" i="8"/>
  <c r="X55" i="8"/>
  <c r="R55" i="8"/>
  <c r="L55" i="8"/>
  <c r="F55" i="8"/>
  <c r="Y49" i="8"/>
  <c r="S49" i="8"/>
  <c r="M49" i="8"/>
  <c r="G49" i="8"/>
  <c r="Z43" i="8"/>
  <c r="T43" i="8"/>
  <c r="N43" i="8"/>
  <c r="H43" i="8"/>
  <c r="AA37" i="8"/>
  <c r="U37" i="8"/>
  <c r="O37" i="8"/>
  <c r="I37" i="8"/>
  <c r="J121" i="8"/>
  <c r="Z103" i="8"/>
  <c r="K97" i="8"/>
  <c r="R91" i="8"/>
  <c r="K85" i="8"/>
  <c r="T79" i="8"/>
  <c r="S73" i="8"/>
  <c r="S68" i="8" s="1"/>
  <c r="G73" i="8"/>
  <c r="T67" i="8"/>
  <c r="H67" i="8"/>
  <c r="V61" i="8"/>
  <c r="P61" i="8"/>
  <c r="J61" i="8"/>
  <c r="D61" i="8"/>
  <c r="W55" i="8"/>
  <c r="Q55" i="8"/>
  <c r="K55" i="8"/>
  <c r="E55" i="8"/>
  <c r="X49" i="8"/>
  <c r="R49" i="8"/>
  <c r="L49" i="8"/>
  <c r="F49" i="8"/>
  <c r="Y43" i="8"/>
  <c r="S43" i="8"/>
  <c r="M43" i="8"/>
  <c r="G43" i="8"/>
  <c r="Z37" i="8"/>
  <c r="T37" i="8"/>
  <c r="N37" i="8"/>
  <c r="H37" i="8"/>
  <c r="AA31" i="8"/>
  <c r="U31" i="8"/>
  <c r="O31" i="8"/>
  <c r="I31" i="8"/>
  <c r="V25" i="8"/>
  <c r="P25" i="8"/>
  <c r="J25" i="8"/>
  <c r="D25" i="8"/>
  <c r="W19" i="8"/>
  <c r="W14" i="8" s="1"/>
  <c r="Q19" i="8"/>
  <c r="Q14" i="8" s="1"/>
  <c r="T157" i="8"/>
  <c r="Y109" i="8"/>
  <c r="T103" i="8"/>
  <c r="AA97" i="8"/>
  <c r="I97" i="8"/>
  <c r="P91" i="8"/>
  <c r="Y85" i="8"/>
  <c r="G85" i="8"/>
  <c r="R79" i="8"/>
  <c r="Q73" i="8"/>
  <c r="E73" i="8"/>
  <c r="R67" i="8"/>
  <c r="F67" i="8"/>
  <c r="AA61" i="8"/>
  <c r="U61" i="8"/>
  <c r="O61" i="8"/>
  <c r="I61" i="8"/>
  <c r="V55" i="8"/>
  <c r="P55" i="8"/>
  <c r="J55" i="8"/>
  <c r="D55" i="8"/>
  <c r="W49" i="8"/>
  <c r="Q49" i="8"/>
  <c r="K49" i="8"/>
  <c r="E49" i="8"/>
  <c r="X43" i="8"/>
  <c r="R43" i="8"/>
  <c r="L43" i="8"/>
  <c r="F43" i="8"/>
  <c r="Y37" i="8"/>
  <c r="S37" i="8"/>
  <c r="M37" i="8"/>
  <c r="G37" i="8"/>
  <c r="Z31" i="8"/>
  <c r="T31" i="8"/>
  <c r="N31" i="8"/>
  <c r="H31" i="8"/>
  <c r="AA25" i="8"/>
  <c r="U25" i="8"/>
  <c r="O25" i="8"/>
  <c r="I25" i="8"/>
  <c r="V133" i="8"/>
  <c r="S109" i="8"/>
  <c r="N103" i="8"/>
  <c r="W97" i="8"/>
  <c r="E97" i="8"/>
  <c r="L91" i="8"/>
  <c r="W85" i="8"/>
  <c r="E85" i="8"/>
  <c r="N79" i="8"/>
  <c r="AA73" i="8"/>
  <c r="O73" i="8"/>
  <c r="P67" i="8"/>
  <c r="D67" i="8"/>
  <c r="Z61" i="8"/>
  <c r="T61" i="8"/>
  <c r="N61" i="8"/>
  <c r="H61" i="8"/>
  <c r="AA55" i="8"/>
  <c r="U55" i="8"/>
  <c r="O55" i="8"/>
  <c r="I55" i="8"/>
  <c r="V49" i="8"/>
  <c r="P49" i="8"/>
  <c r="J49" i="8"/>
  <c r="D49" i="8"/>
  <c r="W43" i="8"/>
  <c r="Q43" i="8"/>
  <c r="K43" i="8"/>
  <c r="E43" i="8"/>
  <c r="X37" i="8"/>
  <c r="R37" i="8"/>
  <c r="L37" i="8"/>
  <c r="F37" i="8"/>
  <c r="Y31" i="8"/>
  <c r="S31" i="8"/>
  <c r="M31" i="8"/>
  <c r="G31" i="8"/>
  <c r="D133" i="8"/>
  <c r="P127" i="8"/>
  <c r="W115" i="8"/>
  <c r="M109" i="8"/>
  <c r="H103" i="8"/>
  <c r="U97" i="8"/>
  <c r="J91" i="8"/>
  <c r="S85" i="8"/>
  <c r="L79" i="8"/>
  <c r="Y73" i="8"/>
  <c r="M73" i="8"/>
  <c r="M68" i="8" s="1"/>
  <c r="Z67" i="8"/>
  <c r="N67" i="8"/>
  <c r="Y61" i="8"/>
  <c r="S61" i="8"/>
  <c r="M61" i="8"/>
  <c r="G61" i="8"/>
  <c r="Z55" i="8"/>
  <c r="T55" i="8"/>
  <c r="N55" i="8"/>
  <c r="H55" i="8"/>
  <c r="AA49" i="8"/>
  <c r="U49" i="8"/>
  <c r="O49" i="8"/>
  <c r="I49" i="8"/>
  <c r="V43" i="8"/>
  <c r="P43" i="8"/>
  <c r="J43" i="8"/>
  <c r="D43" i="8"/>
  <c r="W37" i="8"/>
  <c r="Q37" i="8"/>
  <c r="K37" i="8"/>
  <c r="E37" i="8"/>
  <c r="X31" i="8"/>
  <c r="R31" i="8"/>
  <c r="L31" i="8"/>
  <c r="F31" i="8"/>
  <c r="Y25" i="8"/>
  <c r="S25" i="8"/>
  <c r="M25" i="8"/>
  <c r="G25" i="8"/>
  <c r="J13" i="8"/>
  <c r="P13" i="8"/>
  <c r="V13" i="8"/>
  <c r="I16" i="8"/>
  <c r="O16" i="8"/>
  <c r="U16" i="8"/>
  <c r="AA16" i="8"/>
  <c r="AA14" i="8" s="1"/>
  <c r="I18" i="8"/>
  <c r="O18" i="8"/>
  <c r="U18" i="8"/>
  <c r="AA18" i="8"/>
  <c r="I19" i="8"/>
  <c r="O19" i="8"/>
  <c r="V19" i="8"/>
  <c r="E22" i="8"/>
  <c r="Q22" i="8"/>
  <c r="E24" i="8"/>
  <c r="Q24" i="8"/>
  <c r="E25" i="8"/>
  <c r="Q25" i="8"/>
  <c r="D28" i="8"/>
  <c r="D26" i="8" s="1"/>
  <c r="V28" i="8"/>
  <c r="V26" i="8" s="1"/>
  <c r="P30" i="8"/>
  <c r="P26" i="8" s="1"/>
  <c r="J31" i="8"/>
  <c r="V34" i="8"/>
  <c r="V32" i="8" s="1"/>
  <c r="J37" i="8"/>
  <c r="I42" i="8"/>
  <c r="I38" i="8" s="1"/>
  <c r="U43" i="8"/>
  <c r="N48" i="8"/>
  <c r="N44" i="8" s="1"/>
  <c r="Z49" i="8"/>
  <c r="G52" i="8"/>
  <c r="S54" i="8"/>
  <c r="S50" i="8" s="1"/>
  <c r="L58" i="8"/>
  <c r="L56" i="8" s="1"/>
  <c r="X60" i="8"/>
  <c r="X56" i="8" s="1"/>
  <c r="Q64" i="8"/>
  <c r="X67" i="8"/>
  <c r="K72" i="8"/>
  <c r="X91" i="8"/>
  <c r="Q97" i="8"/>
  <c r="X112" i="8"/>
  <c r="X110" i="8" s="1"/>
  <c r="F150" i="8"/>
  <c r="E10" i="8"/>
  <c r="K10" i="8"/>
  <c r="Q10" i="8"/>
  <c r="W10" i="8"/>
  <c r="E12" i="8"/>
  <c r="K12" i="8"/>
  <c r="Q12" i="8"/>
  <c r="W12" i="8"/>
  <c r="E13" i="8"/>
  <c r="K13" i="8"/>
  <c r="Q13" i="8"/>
  <c r="W13" i="8"/>
  <c r="D16" i="8"/>
  <c r="J16" i="8"/>
  <c r="P16" i="8"/>
  <c r="V16" i="8"/>
  <c r="D18" i="8"/>
  <c r="J18" i="8"/>
  <c r="P18" i="8"/>
  <c r="V18" i="8"/>
  <c r="D19" i="8"/>
  <c r="J19" i="8"/>
  <c r="P19" i="8"/>
  <c r="X19" i="8"/>
  <c r="F22" i="8"/>
  <c r="R22" i="8"/>
  <c r="R20" i="8" s="1"/>
  <c r="F24" i="8"/>
  <c r="R24" i="8"/>
  <c r="F25" i="8"/>
  <c r="R25" i="8"/>
  <c r="E28" i="8"/>
  <c r="E26" i="8" s="1"/>
  <c r="W28" i="8"/>
  <c r="W26" i="8" s="1"/>
  <c r="Q30" i="8"/>
  <c r="K31" i="8"/>
  <c r="D36" i="8"/>
  <c r="P37" i="8"/>
  <c r="O42" i="8"/>
  <c r="AA43" i="8"/>
  <c r="H46" i="8"/>
  <c r="H44" i="8" s="1"/>
  <c r="T48" i="8"/>
  <c r="M52" i="8"/>
  <c r="M50" i="8" s="1"/>
  <c r="Y54" i="8"/>
  <c r="R58" i="8"/>
  <c r="F61" i="8"/>
  <c r="W64" i="8"/>
  <c r="W62" i="8" s="1"/>
  <c r="W72" i="8"/>
  <c r="W68" i="8" s="1"/>
  <c r="H76" i="8"/>
  <c r="H74" i="8" s="1"/>
  <c r="P115" i="8"/>
  <c r="J132" i="8"/>
  <c r="N152" i="8"/>
  <c r="T152" i="8"/>
  <c r="J140" i="8"/>
  <c r="T128" i="8"/>
  <c r="D176" i="8"/>
  <c r="U146" i="8"/>
  <c r="N134" i="8"/>
  <c r="T134" i="8"/>
  <c r="O146" i="8"/>
  <c r="J164" i="8"/>
  <c r="J182" i="8"/>
  <c r="J134" i="8"/>
  <c r="V134" i="8"/>
  <c r="V140" i="8"/>
  <c r="S128" i="8"/>
  <c r="F146" i="8"/>
  <c r="I182" i="8"/>
  <c r="K134" i="8"/>
  <c r="Q134" i="8"/>
  <c r="W134" i="8"/>
  <c r="Q140" i="8"/>
  <c r="W140" i="8"/>
  <c r="N164" i="8"/>
  <c r="I188" i="8"/>
  <c r="P146" i="8"/>
  <c r="E152" i="8"/>
  <c r="P158" i="8"/>
  <c r="U170" i="8"/>
  <c r="O182" i="8"/>
  <c r="U182" i="8"/>
  <c r="G158" i="8"/>
  <c r="Y158" i="8"/>
  <c r="F164" i="8"/>
  <c r="R164" i="8"/>
  <c r="W176" i="8"/>
  <c r="N188" i="8"/>
  <c r="G164" i="8"/>
  <c r="G170" i="8"/>
  <c r="Y170" i="8"/>
  <c r="K170" i="8"/>
  <c r="D11" i="4"/>
  <c r="F12" i="4"/>
  <c r="D20" i="4"/>
  <c r="D26" i="4"/>
  <c r="E14" i="4"/>
  <c r="G18" i="4"/>
  <c r="G24" i="4"/>
  <c r="G19" i="4"/>
  <c r="D19" i="4"/>
  <c r="E16" i="4"/>
  <c r="E19" i="4"/>
  <c r="E22" i="4"/>
  <c r="E28" i="4"/>
  <c r="D18" i="4"/>
  <c r="D17" i="4" s="1"/>
  <c r="F19" i="4"/>
  <c r="O486" i="6"/>
  <c r="R9" i="9"/>
  <c r="X11" i="9"/>
  <c r="E16" i="9"/>
  <c r="J19" i="9"/>
  <c r="V21" i="9"/>
  <c r="AA24" i="9"/>
  <c r="N31" i="9"/>
  <c r="M34" i="9"/>
  <c r="Y36" i="9"/>
  <c r="X39" i="9"/>
  <c r="E44" i="9"/>
  <c r="Q46" i="9"/>
  <c r="V49" i="9"/>
  <c r="O56" i="9"/>
  <c r="H59" i="9"/>
  <c r="T61" i="9"/>
  <c r="M64" i="9"/>
  <c r="Y66" i="9"/>
  <c r="R69" i="9"/>
  <c r="E76" i="9"/>
  <c r="E72" i="9" s="1"/>
  <c r="F38" i="5"/>
  <c r="T486" i="6"/>
  <c r="E644" i="6"/>
  <c r="E643" i="6" s="1"/>
  <c r="B624" i="7"/>
  <c r="E644" i="7"/>
  <c r="E643" i="7" s="1"/>
  <c r="X9" i="9"/>
  <c r="X7" i="9" s="1"/>
  <c r="K16" i="9"/>
  <c r="P19" i="9"/>
  <c r="I26" i="9"/>
  <c r="H29" i="9"/>
  <c r="H27" i="9" s="1"/>
  <c r="T31" i="9"/>
  <c r="S34" i="9"/>
  <c r="F41" i="9"/>
  <c r="K44" i="9"/>
  <c r="W46" i="9"/>
  <c r="D51" i="9"/>
  <c r="I54" i="9"/>
  <c r="U56" i="9"/>
  <c r="N59" i="9"/>
  <c r="Z61" i="9"/>
  <c r="S64" i="9"/>
  <c r="X69" i="9"/>
  <c r="X67" i="9" s="1"/>
  <c r="F15" i="3"/>
  <c r="F89" i="5"/>
  <c r="U486" i="6"/>
  <c r="B629" i="7"/>
  <c r="Y638" i="9"/>
  <c r="Q384" i="9"/>
  <c r="L379" i="9"/>
  <c r="G374" i="9"/>
  <c r="V359" i="9"/>
  <c r="Q354" i="9"/>
  <c r="L349" i="9"/>
  <c r="G344" i="9"/>
  <c r="V329" i="9"/>
  <c r="G310" i="9"/>
  <c r="U300" i="9"/>
  <c r="D295" i="9"/>
  <c r="W290" i="9"/>
  <c r="F285" i="9"/>
  <c r="T275" i="9"/>
  <c r="I270" i="9"/>
  <c r="K260" i="9"/>
  <c r="S250" i="9"/>
  <c r="H245" i="9"/>
  <c r="P235" i="9"/>
  <c r="R225" i="9"/>
  <c r="G220" i="9"/>
  <c r="U210" i="9"/>
  <c r="D205" i="9"/>
  <c r="W200" i="9"/>
  <c r="F195" i="9"/>
  <c r="T185" i="9"/>
  <c r="I180" i="9"/>
  <c r="K170" i="9"/>
  <c r="F161" i="9"/>
  <c r="AA146" i="9"/>
  <c r="J141" i="9"/>
  <c r="J137" i="9" s="1"/>
  <c r="R131" i="9"/>
  <c r="M126" i="9"/>
  <c r="H121" i="9"/>
  <c r="V111" i="9"/>
  <c r="E106" i="9"/>
  <c r="Y96" i="9"/>
  <c r="Y92" i="9" s="1"/>
  <c r="T91" i="9"/>
  <c r="O86" i="9"/>
  <c r="K384" i="9"/>
  <c r="F379" i="9"/>
  <c r="AA364" i="9"/>
  <c r="P359" i="9"/>
  <c r="K354" i="9"/>
  <c r="F349" i="9"/>
  <c r="AA334" i="9"/>
  <c r="P329" i="9"/>
  <c r="W320" i="9"/>
  <c r="Z305" i="9"/>
  <c r="Z301" i="9" s="1"/>
  <c r="O300" i="9"/>
  <c r="Q290" i="9"/>
  <c r="Y280" i="9"/>
  <c r="N275" i="9"/>
  <c r="V265" i="9"/>
  <c r="E260" i="9"/>
  <c r="E256" i="9" s="1"/>
  <c r="X255" i="9"/>
  <c r="M250" i="9"/>
  <c r="AA240" i="9"/>
  <c r="J235" i="9"/>
  <c r="L225" i="9"/>
  <c r="Z215" i="9"/>
  <c r="Z211" i="9" s="1"/>
  <c r="O210" i="9"/>
  <c r="Q200" i="9"/>
  <c r="Y190" i="9"/>
  <c r="N185" i="9"/>
  <c r="V175" i="9"/>
  <c r="E170" i="9"/>
  <c r="Z151" i="9"/>
  <c r="U146" i="9"/>
  <c r="D141" i="9"/>
  <c r="W136" i="9"/>
  <c r="L131" i="9"/>
  <c r="G126" i="9"/>
  <c r="P111" i="9"/>
  <c r="X101" i="9"/>
  <c r="S96" i="9"/>
  <c r="N91" i="9"/>
  <c r="I86" i="9"/>
  <c r="E384" i="9"/>
  <c r="Z369" i="9"/>
  <c r="U364" i="9"/>
  <c r="J359" i="9"/>
  <c r="E354" i="9"/>
  <c r="Z339" i="9"/>
  <c r="U334" i="9"/>
  <c r="J329" i="9"/>
  <c r="Q320" i="9"/>
  <c r="X315" i="9"/>
  <c r="T305" i="9"/>
  <c r="I300" i="9"/>
  <c r="K290" i="9"/>
  <c r="S280" i="9"/>
  <c r="H275" i="9"/>
  <c r="P265" i="9"/>
  <c r="R255" i="9"/>
  <c r="G250" i="9"/>
  <c r="U240" i="9"/>
  <c r="D235" i="9"/>
  <c r="W230" i="9"/>
  <c r="F225" i="9"/>
  <c r="T215" i="9"/>
  <c r="I210" i="9"/>
  <c r="K200" i="9"/>
  <c r="S190" i="9"/>
  <c r="H185" i="9"/>
  <c r="P175" i="9"/>
  <c r="Y156" i="9"/>
  <c r="T151" i="9"/>
  <c r="O146" i="9"/>
  <c r="O142" i="9" s="1"/>
  <c r="Q136" i="9"/>
  <c r="F131" i="9"/>
  <c r="AA116" i="9"/>
  <c r="J111" i="9"/>
  <c r="R101" i="9"/>
  <c r="M96" i="9"/>
  <c r="H91" i="9"/>
  <c r="V81" i="9"/>
  <c r="Y374" i="9"/>
  <c r="T369" i="9"/>
  <c r="O364" i="9"/>
  <c r="D359" i="9"/>
  <c r="Y344" i="9"/>
  <c r="T339" i="9"/>
  <c r="O334" i="9"/>
  <c r="D329" i="9"/>
  <c r="K320" i="9"/>
  <c r="R315" i="9"/>
  <c r="Y310" i="9"/>
  <c r="N305" i="9"/>
  <c r="V295" i="9"/>
  <c r="E290" i="9"/>
  <c r="X285" i="9"/>
  <c r="M280" i="9"/>
  <c r="AA270" i="9"/>
  <c r="J265" i="9"/>
  <c r="L255" i="9"/>
  <c r="Z245" i="9"/>
  <c r="O240" i="9"/>
  <c r="Q230" i="9"/>
  <c r="Y220" i="9"/>
  <c r="N215" i="9"/>
  <c r="V205" i="9"/>
  <c r="E200" i="9"/>
  <c r="X195" i="9"/>
  <c r="M190" i="9"/>
  <c r="AA180" i="9"/>
  <c r="J175" i="9"/>
  <c r="X161" i="9"/>
  <c r="S156" i="9"/>
  <c r="N151" i="9"/>
  <c r="I146" i="9"/>
  <c r="I142" i="9" s="1"/>
  <c r="K136" i="9"/>
  <c r="Z121" i="9"/>
  <c r="U116" i="9"/>
  <c r="D111" i="9"/>
  <c r="W106" i="9"/>
  <c r="L101" i="9"/>
  <c r="G96" i="9"/>
  <c r="P81" i="9"/>
  <c r="X379" i="9"/>
  <c r="S374" i="9"/>
  <c r="N369" i="9"/>
  <c r="I364" i="9"/>
  <c r="X349" i="9"/>
  <c r="S344" i="9"/>
  <c r="N339" i="9"/>
  <c r="I334" i="9"/>
  <c r="E320" i="9"/>
  <c r="L315" i="9"/>
  <c r="S310" i="9"/>
  <c r="H305" i="9"/>
  <c r="P295" i="9"/>
  <c r="R285" i="9"/>
  <c r="G280" i="9"/>
  <c r="U270" i="9"/>
  <c r="D265" i="9"/>
  <c r="W260" i="9"/>
  <c r="F255" i="9"/>
  <c r="T245" i="9"/>
  <c r="I240" i="9"/>
  <c r="K230" i="9"/>
  <c r="S220" i="9"/>
  <c r="H215" i="9"/>
  <c r="P205" i="9"/>
  <c r="R195" i="9"/>
  <c r="G190" i="9"/>
  <c r="U180" i="9"/>
  <c r="D175" i="9"/>
  <c r="W170" i="9"/>
  <c r="R161" i="9"/>
  <c r="M156" i="9"/>
  <c r="H151" i="9"/>
  <c r="V141" i="9"/>
  <c r="V137" i="9" s="1"/>
  <c r="E136" i="9"/>
  <c r="Y126" i="9"/>
  <c r="T121" i="9"/>
  <c r="O116" i="9"/>
  <c r="Q106" i="9"/>
  <c r="F101" i="9"/>
  <c r="F97" i="9" s="1"/>
  <c r="AA86" i="9"/>
  <c r="J81" i="9"/>
  <c r="W384" i="9"/>
  <c r="R379" i="9"/>
  <c r="M374" i="9"/>
  <c r="H369" i="9"/>
  <c r="W354" i="9"/>
  <c r="R349" i="9"/>
  <c r="M344" i="9"/>
  <c r="H339" i="9"/>
  <c r="F315" i="9"/>
  <c r="M310" i="9"/>
  <c r="AA300" i="9"/>
  <c r="J295" i="9"/>
  <c r="L285" i="9"/>
  <c r="Z275" i="9"/>
  <c r="O270" i="9"/>
  <c r="Q260" i="9"/>
  <c r="Y250" i="9"/>
  <c r="N245" i="9"/>
  <c r="V235" i="9"/>
  <c r="E230" i="9"/>
  <c r="X225" i="9"/>
  <c r="M220" i="9"/>
  <c r="AA210" i="9"/>
  <c r="J205" i="9"/>
  <c r="L195" i="9"/>
  <c r="Z185" i="9"/>
  <c r="O180" i="9"/>
  <c r="Q170" i="9"/>
  <c r="L161" i="9"/>
  <c r="G156" i="9"/>
  <c r="P141" i="9"/>
  <c r="X131" i="9"/>
  <c r="S126" i="9"/>
  <c r="N121" i="9"/>
  <c r="I116" i="9"/>
  <c r="K106" i="9"/>
  <c r="Z91" i="9"/>
  <c r="U86" i="9"/>
  <c r="D81" i="9"/>
  <c r="W76" i="9"/>
  <c r="E14" i="9"/>
  <c r="Q16" i="9"/>
  <c r="V19" i="9"/>
  <c r="O26" i="9"/>
  <c r="N29" i="9"/>
  <c r="Z31" i="9"/>
  <c r="Z27" i="9" s="1"/>
  <c r="Y34" i="9"/>
  <c r="Y32" i="9" s="1"/>
  <c r="L41" i="9"/>
  <c r="Q44" i="9"/>
  <c r="J51" i="9"/>
  <c r="O54" i="9"/>
  <c r="O52" i="9" s="1"/>
  <c r="AA56" i="9"/>
  <c r="T59" i="9"/>
  <c r="T57" i="9" s="1"/>
  <c r="Y64" i="9"/>
  <c r="F71" i="9"/>
  <c r="Q76" i="9"/>
  <c r="H486" i="6"/>
  <c r="Z486" i="6"/>
  <c r="V159" i="9"/>
  <c r="Y154" i="9"/>
  <c r="T149" i="9"/>
  <c r="T147" i="9" s="1"/>
  <c r="O144" i="9"/>
  <c r="Q134" i="9"/>
  <c r="F129" i="9"/>
  <c r="F127" i="9" s="1"/>
  <c r="AA114" i="9"/>
  <c r="AA112" i="9" s="1"/>
  <c r="J109" i="9"/>
  <c r="R99" i="9"/>
  <c r="M94" i="9"/>
  <c r="H89" i="9"/>
  <c r="V79" i="9"/>
  <c r="V77" i="9" s="1"/>
  <c r="X159" i="9"/>
  <c r="S154" i="9"/>
  <c r="N149" i="9"/>
  <c r="I144" i="9"/>
  <c r="K134" i="9"/>
  <c r="Z119" i="9"/>
  <c r="Z117" i="9" s="1"/>
  <c r="U114" i="9"/>
  <c r="D109" i="9"/>
  <c r="W104" i="9"/>
  <c r="L99" i="9"/>
  <c r="G94" i="9"/>
  <c r="P79" i="9"/>
  <c r="P77" i="9" s="1"/>
  <c r="R159" i="9"/>
  <c r="M154" i="9"/>
  <c r="H149" i="9"/>
  <c r="V139" i="9"/>
  <c r="E134" i="9"/>
  <c r="Y124" i="9"/>
  <c r="Y122" i="9" s="1"/>
  <c r="T119" i="9"/>
  <c r="T117" i="9" s="1"/>
  <c r="O114" i="9"/>
  <c r="Q104" i="9"/>
  <c r="F99" i="9"/>
  <c r="AA84" i="9"/>
  <c r="AA82" i="9" s="1"/>
  <c r="J79" i="9"/>
  <c r="J77" i="9" s="1"/>
  <c r="L159" i="9"/>
  <c r="G154" i="9"/>
  <c r="P139" i="9"/>
  <c r="X129" i="9"/>
  <c r="S124" i="9"/>
  <c r="S122" i="9" s="1"/>
  <c r="N119" i="9"/>
  <c r="N117" i="9" s="1"/>
  <c r="I114" i="9"/>
  <c r="K104" i="9"/>
  <c r="Z89" i="9"/>
  <c r="Z87" i="9" s="1"/>
  <c r="U84" i="9"/>
  <c r="D79" i="9"/>
  <c r="F159" i="9"/>
  <c r="F157" i="9" s="1"/>
  <c r="AA144" i="9"/>
  <c r="AA142" i="9" s="1"/>
  <c r="J139" i="9"/>
  <c r="R129" i="9"/>
  <c r="M124" i="9"/>
  <c r="M122" i="9" s="1"/>
  <c r="H119" i="9"/>
  <c r="V109" i="9"/>
  <c r="V107" i="9" s="1"/>
  <c r="E104" i="9"/>
  <c r="Y94" i="9"/>
  <c r="T89" i="9"/>
  <c r="T87" i="9" s="1"/>
  <c r="O84" i="9"/>
  <c r="Z149" i="9"/>
  <c r="Z147" i="9" s="1"/>
  <c r="U144" i="9"/>
  <c r="D139" i="9"/>
  <c r="W134" i="9"/>
  <c r="L129" i="9"/>
  <c r="G124" i="9"/>
  <c r="P109" i="9"/>
  <c r="X99" i="9"/>
  <c r="X97" i="9" s="1"/>
  <c r="S94" i="9"/>
  <c r="S92" i="9" s="1"/>
  <c r="N89" i="9"/>
  <c r="I84" i="9"/>
  <c r="F11" i="9"/>
  <c r="E12" i="9"/>
  <c r="K14" i="9"/>
  <c r="K12" i="9" s="1"/>
  <c r="W16" i="9"/>
  <c r="D21" i="9"/>
  <c r="I24" i="9"/>
  <c r="I22" i="9" s="1"/>
  <c r="U26" i="9"/>
  <c r="T29" i="9"/>
  <c r="T27" i="9" s="1"/>
  <c r="G36" i="9"/>
  <c r="F39" i="9"/>
  <c r="F37" i="9" s="1"/>
  <c r="R41" i="9"/>
  <c r="W44" i="9"/>
  <c r="W42" i="9" s="1"/>
  <c r="D49" i="9"/>
  <c r="P51" i="9"/>
  <c r="U54" i="9"/>
  <c r="U52" i="9" s="1"/>
  <c r="Z59" i="9"/>
  <c r="Z57" i="9" s="1"/>
  <c r="G66" i="9"/>
  <c r="L71" i="9"/>
  <c r="K74" i="9"/>
  <c r="K72" i="9" s="1"/>
  <c r="F73" i="5"/>
  <c r="I486" i="6"/>
  <c r="AA486" i="6"/>
  <c r="F9" i="9"/>
  <c r="F7" i="9" s="1"/>
  <c r="L11" i="9"/>
  <c r="Q14" i="9"/>
  <c r="Q12" i="9" s="1"/>
  <c r="J21" i="9"/>
  <c r="O24" i="9"/>
  <c r="O22" i="9" s="1"/>
  <c r="AA26" i="9"/>
  <c r="Z29" i="9"/>
  <c r="M36" i="9"/>
  <c r="L39" i="9"/>
  <c r="L37" i="9" s="1"/>
  <c r="X41" i="9"/>
  <c r="E46" i="9"/>
  <c r="E42" i="9" s="1"/>
  <c r="J49" i="9"/>
  <c r="J47" i="9" s="1"/>
  <c r="V51" i="9"/>
  <c r="V47" i="9" s="1"/>
  <c r="AA54" i="9"/>
  <c r="H57" i="9"/>
  <c r="H61" i="9"/>
  <c r="M66" i="9"/>
  <c r="F69" i="9"/>
  <c r="F67" i="9" s="1"/>
  <c r="R71" i="9"/>
  <c r="Q74" i="9"/>
  <c r="Q72" i="9" s="1"/>
  <c r="D77" i="9"/>
  <c r="E102" i="9"/>
  <c r="L127" i="9"/>
  <c r="E132" i="9"/>
  <c r="M152" i="9"/>
  <c r="S152" i="9"/>
  <c r="L157" i="9"/>
  <c r="F22" i="5"/>
  <c r="N486" i="6"/>
  <c r="L9" i="9"/>
  <c r="L7" i="9" s="1"/>
  <c r="R11" i="9"/>
  <c r="W14" i="9"/>
  <c r="W12" i="9" s="1"/>
  <c r="J17" i="9"/>
  <c r="V17" i="9"/>
  <c r="D19" i="9"/>
  <c r="D17" i="9" s="1"/>
  <c r="P21" i="9"/>
  <c r="P17" i="9" s="1"/>
  <c r="U24" i="9"/>
  <c r="U22" i="9" s="1"/>
  <c r="N27" i="9"/>
  <c r="H31" i="9"/>
  <c r="G34" i="9"/>
  <c r="S36" i="9"/>
  <c r="S32" i="9" s="1"/>
  <c r="R37" i="9"/>
  <c r="X37" i="9"/>
  <c r="R39" i="9"/>
  <c r="K46" i="9"/>
  <c r="P49" i="9"/>
  <c r="I56" i="9"/>
  <c r="N61" i="9"/>
  <c r="N57" i="9" s="1"/>
  <c r="G64" i="9"/>
  <c r="G62" i="9" s="1"/>
  <c r="S66" i="9"/>
  <c r="L69" i="9"/>
  <c r="L67" i="9" s="1"/>
  <c r="X71" i="9"/>
  <c r="W74" i="9"/>
  <c r="D325" i="9"/>
  <c r="D137" i="9"/>
  <c r="P137" i="9"/>
  <c r="E168" i="9"/>
  <c r="V173" i="9"/>
  <c r="V171" i="9" s="1"/>
  <c r="N183" i="9"/>
  <c r="Y188" i="9"/>
  <c r="Y186" i="9" s="1"/>
  <c r="Q198" i="9"/>
  <c r="O208" i="9"/>
  <c r="Z213" i="9"/>
  <c r="L223" i="9"/>
  <c r="L221" i="9" s="1"/>
  <c r="J233" i="9"/>
  <c r="AA238" i="9"/>
  <c r="AA236" i="9" s="1"/>
  <c r="M248" i="9"/>
  <c r="M246" i="9" s="1"/>
  <c r="X253" i="9"/>
  <c r="E258" i="9"/>
  <c r="V263" i="9"/>
  <c r="V261" i="9" s="1"/>
  <c r="N273" i="9"/>
  <c r="Y278" i="9"/>
  <c r="Y276" i="9" s="1"/>
  <c r="Q288" i="9"/>
  <c r="O298" i="9"/>
  <c r="Z303" i="9"/>
  <c r="W318" i="9"/>
  <c r="W316" i="9" s="1"/>
  <c r="K486" i="9"/>
  <c r="G496" i="9"/>
  <c r="L501" i="9"/>
  <c r="Q506" i="9"/>
  <c r="V511" i="9"/>
  <c r="G526" i="9"/>
  <c r="L531" i="9"/>
  <c r="Q536" i="9"/>
  <c r="V541" i="9"/>
  <c r="G556" i="9"/>
  <c r="L561" i="9"/>
  <c r="Q566" i="9"/>
  <c r="V571" i="9"/>
  <c r="G586" i="9"/>
  <c r="L591" i="9"/>
  <c r="Q596" i="9"/>
  <c r="V601" i="9"/>
  <c r="G616" i="9"/>
  <c r="L621" i="9"/>
  <c r="Q626" i="9"/>
  <c r="V631" i="9"/>
  <c r="D643" i="9"/>
  <c r="AA9" i="10"/>
  <c r="N14" i="10"/>
  <c r="Z16" i="10"/>
  <c r="G19" i="10"/>
  <c r="S21" i="10"/>
  <c r="L26" i="10"/>
  <c r="E31" i="10"/>
  <c r="V34" i="10"/>
  <c r="U39" i="10"/>
  <c r="N44" i="10"/>
  <c r="Z46" i="10"/>
  <c r="G49" i="10"/>
  <c r="S51" i="10"/>
  <c r="AA69" i="10"/>
  <c r="Z74" i="10"/>
  <c r="AA99" i="10"/>
  <c r="Z104" i="10"/>
  <c r="AA129" i="10"/>
  <c r="Z134" i="10"/>
  <c r="AA159" i="10"/>
  <c r="G92" i="9"/>
  <c r="I112" i="9"/>
  <c r="O112" i="9"/>
  <c r="U112" i="9"/>
  <c r="R127" i="9"/>
  <c r="X127" i="9"/>
  <c r="H147" i="9"/>
  <c r="K168" i="9"/>
  <c r="K166" i="9" s="1"/>
  <c r="I178" i="9"/>
  <c r="I176" i="9" s="1"/>
  <c r="T183" i="9"/>
  <c r="T181" i="9" s="1"/>
  <c r="F193" i="9"/>
  <c r="W198" i="9"/>
  <c r="D203" i="9"/>
  <c r="D201" i="9" s="1"/>
  <c r="U208" i="9"/>
  <c r="G218" i="9"/>
  <c r="R223" i="9"/>
  <c r="R221" i="9" s="1"/>
  <c r="P233" i="9"/>
  <c r="H243" i="9"/>
  <c r="S248" i="9"/>
  <c r="K258" i="9"/>
  <c r="K256" i="9" s="1"/>
  <c r="I268" i="9"/>
  <c r="I266" i="9" s="1"/>
  <c r="T273" i="9"/>
  <c r="T271" i="9" s="1"/>
  <c r="F283" i="9"/>
  <c r="W288" i="9"/>
  <c r="D293" i="9"/>
  <c r="D291" i="9" s="1"/>
  <c r="U298" i="9"/>
  <c r="G308" i="9"/>
  <c r="O486" i="9"/>
  <c r="H491" i="9"/>
  <c r="M496" i="9"/>
  <c r="R501" i="9"/>
  <c r="W506" i="9"/>
  <c r="H521" i="9"/>
  <c r="M526" i="9"/>
  <c r="R531" i="9"/>
  <c r="W536" i="9"/>
  <c r="H551" i="9"/>
  <c r="M556" i="9"/>
  <c r="R561" i="9"/>
  <c r="W566" i="9"/>
  <c r="H581" i="9"/>
  <c r="M586" i="9"/>
  <c r="R591" i="9"/>
  <c r="W596" i="9"/>
  <c r="H611" i="9"/>
  <c r="M616" i="9"/>
  <c r="R621" i="9"/>
  <c r="W626" i="9"/>
  <c r="G459" i="10"/>
  <c r="E369" i="10"/>
  <c r="L364" i="10"/>
  <c r="S359" i="10"/>
  <c r="Z354" i="10"/>
  <c r="E339" i="10"/>
  <c r="L334" i="10"/>
  <c r="L330" i="10" s="1"/>
  <c r="S329" i="10"/>
  <c r="D310" i="10"/>
  <c r="K305" i="10"/>
  <c r="R300" i="10"/>
  <c r="Y295" i="10"/>
  <c r="D280" i="10"/>
  <c r="D276" i="10" s="1"/>
  <c r="K275" i="10"/>
  <c r="R270" i="10"/>
  <c r="Y265" i="10"/>
  <c r="D250" i="10"/>
  <c r="K245" i="10"/>
  <c r="R240" i="10"/>
  <c r="R236" i="10" s="1"/>
  <c r="Y235" i="10"/>
  <c r="D220" i="10"/>
  <c r="K215" i="10"/>
  <c r="R210" i="10"/>
  <c r="Y205" i="10"/>
  <c r="D190" i="10"/>
  <c r="D186" i="10" s="1"/>
  <c r="K185" i="10"/>
  <c r="R180" i="10"/>
  <c r="Y175" i="10"/>
  <c r="AA379" i="10"/>
  <c r="F364" i="10"/>
  <c r="M359" i="10"/>
  <c r="T354" i="10"/>
  <c r="AA349" i="10"/>
  <c r="F334" i="10"/>
  <c r="M329" i="10"/>
  <c r="Z320" i="10"/>
  <c r="E305" i="10"/>
  <c r="E301" i="10" s="1"/>
  <c r="L300" i="10"/>
  <c r="S295" i="10"/>
  <c r="Z290" i="10"/>
  <c r="E275" i="10"/>
  <c r="L270" i="10"/>
  <c r="S265" i="10"/>
  <c r="Z260" i="10"/>
  <c r="E245" i="10"/>
  <c r="L240" i="10"/>
  <c r="S235" i="10"/>
  <c r="Z230" i="10"/>
  <c r="E215" i="10"/>
  <c r="E211" i="10" s="1"/>
  <c r="L210" i="10"/>
  <c r="S205" i="10"/>
  <c r="Z200" i="10"/>
  <c r="E185" i="10"/>
  <c r="L180" i="10"/>
  <c r="S175" i="10"/>
  <c r="S171" i="10" s="1"/>
  <c r="Z170" i="10"/>
  <c r="U379" i="10"/>
  <c r="V374" i="10"/>
  <c r="G359" i="10"/>
  <c r="N354" i="10"/>
  <c r="U349" i="10"/>
  <c r="V344" i="10"/>
  <c r="G329" i="10"/>
  <c r="T320" i="10"/>
  <c r="AA315" i="10"/>
  <c r="F300" i="10"/>
  <c r="M295" i="10"/>
  <c r="T290" i="10"/>
  <c r="AA285" i="10"/>
  <c r="F270" i="10"/>
  <c r="M265" i="10"/>
  <c r="T260" i="10"/>
  <c r="AA255" i="10"/>
  <c r="F240" i="10"/>
  <c r="M235" i="10"/>
  <c r="T230" i="10"/>
  <c r="AA225" i="10"/>
  <c r="F210" i="10"/>
  <c r="M205" i="10"/>
  <c r="T200" i="10"/>
  <c r="AA195" i="10"/>
  <c r="F180" i="10"/>
  <c r="M175" i="10"/>
  <c r="T170" i="10"/>
  <c r="O379" i="10"/>
  <c r="P374" i="10"/>
  <c r="W369" i="10"/>
  <c r="H354" i="10"/>
  <c r="O349" i="10"/>
  <c r="P344" i="10"/>
  <c r="W339" i="10"/>
  <c r="N320" i="10"/>
  <c r="U315" i="10"/>
  <c r="V310" i="10"/>
  <c r="G295" i="10"/>
  <c r="N290" i="10"/>
  <c r="U285" i="10"/>
  <c r="V280" i="10"/>
  <c r="G265" i="10"/>
  <c r="N260" i="10"/>
  <c r="U255" i="10"/>
  <c r="V250" i="10"/>
  <c r="G235" i="10"/>
  <c r="N230" i="10"/>
  <c r="U225" i="10"/>
  <c r="V220" i="10"/>
  <c r="G205" i="10"/>
  <c r="N200" i="10"/>
  <c r="U195" i="10"/>
  <c r="V190" i="10"/>
  <c r="G175" i="10"/>
  <c r="N170" i="10"/>
  <c r="N166" i="10" s="1"/>
  <c r="Y359" i="10"/>
  <c r="Y329" i="10"/>
  <c r="O315" i="10"/>
  <c r="O311" i="10" s="1"/>
  <c r="J310" i="10"/>
  <c r="O285" i="10"/>
  <c r="J280" i="10"/>
  <c r="O255" i="10"/>
  <c r="J250" i="10"/>
  <c r="O225" i="10"/>
  <c r="J220" i="10"/>
  <c r="O195" i="10"/>
  <c r="J190" i="10"/>
  <c r="O161" i="10"/>
  <c r="P156" i="10"/>
  <c r="W151" i="10"/>
  <c r="H136" i="10"/>
  <c r="O131" i="10"/>
  <c r="P126" i="10"/>
  <c r="W121" i="10"/>
  <c r="H106" i="10"/>
  <c r="O101" i="10"/>
  <c r="P96" i="10"/>
  <c r="W91" i="10"/>
  <c r="H76" i="10"/>
  <c r="O71" i="10"/>
  <c r="P66" i="10"/>
  <c r="W61" i="10"/>
  <c r="X364" i="10"/>
  <c r="X334" i="10"/>
  <c r="H320" i="10"/>
  <c r="I315" i="10"/>
  <c r="H290" i="10"/>
  <c r="I285" i="10"/>
  <c r="I281" i="10" s="1"/>
  <c r="H260" i="10"/>
  <c r="I255" i="10"/>
  <c r="Q369" i="10"/>
  <c r="R364" i="10"/>
  <c r="Q339" i="10"/>
  <c r="R334" i="10"/>
  <c r="J374" i="10"/>
  <c r="K369" i="10"/>
  <c r="J344" i="10"/>
  <c r="K339" i="10"/>
  <c r="X300" i="10"/>
  <c r="X270" i="10"/>
  <c r="X266" i="10" s="1"/>
  <c r="X240" i="10"/>
  <c r="X210" i="10"/>
  <c r="X180" i="10"/>
  <c r="E151" i="10"/>
  <c r="L146" i="10"/>
  <c r="S141" i="10"/>
  <c r="Z136" i="10"/>
  <c r="E121" i="10"/>
  <c r="L116" i="10"/>
  <c r="S111" i="10"/>
  <c r="Z106" i="10"/>
  <c r="E91" i="10"/>
  <c r="L86" i="10"/>
  <c r="S81" i="10"/>
  <c r="Z76" i="10"/>
  <c r="E61" i="10"/>
  <c r="L56" i="10"/>
  <c r="I379" i="10"/>
  <c r="D374" i="10"/>
  <c r="I349" i="10"/>
  <c r="D344" i="10"/>
  <c r="W305" i="10"/>
  <c r="W275" i="10"/>
  <c r="W245" i="10"/>
  <c r="W215" i="10"/>
  <c r="W185" i="10"/>
  <c r="AA161" i="10"/>
  <c r="F146" i="10"/>
  <c r="M141" i="10"/>
  <c r="T136" i="10"/>
  <c r="AA131" i="10"/>
  <c r="F116" i="10"/>
  <c r="M111" i="10"/>
  <c r="T106" i="10"/>
  <c r="AA101" i="10"/>
  <c r="F86" i="10"/>
  <c r="M81" i="10"/>
  <c r="T76" i="10"/>
  <c r="AA71" i="10"/>
  <c r="F56" i="10"/>
  <c r="P310" i="10"/>
  <c r="Q305" i="10"/>
  <c r="Q301" i="10" s="1"/>
  <c r="P280" i="10"/>
  <c r="Q275" i="10"/>
  <c r="P250" i="10"/>
  <c r="Q245" i="10"/>
  <c r="P220" i="10"/>
  <c r="Q215" i="10"/>
  <c r="Q211" i="10" s="1"/>
  <c r="P190" i="10"/>
  <c r="Q185" i="10"/>
  <c r="U161" i="10"/>
  <c r="V156" i="10"/>
  <c r="G141" i="10"/>
  <c r="N136" i="10"/>
  <c r="U131" i="10"/>
  <c r="V126" i="10"/>
  <c r="G111" i="10"/>
  <c r="N106" i="10"/>
  <c r="U101" i="10"/>
  <c r="V96" i="10"/>
  <c r="G81" i="10"/>
  <c r="N76" i="10"/>
  <c r="U71" i="10"/>
  <c r="V66" i="10"/>
  <c r="T14" i="10"/>
  <c r="M19" i="10"/>
  <c r="Y21" i="10"/>
  <c r="F24" i="10"/>
  <c r="R26" i="10"/>
  <c r="K31" i="10"/>
  <c r="D36" i="10"/>
  <c r="AA39" i="10"/>
  <c r="T44" i="10"/>
  <c r="M49" i="10"/>
  <c r="Y51" i="10"/>
  <c r="F54" i="10"/>
  <c r="F52" i="10" s="1"/>
  <c r="E59" i="10"/>
  <c r="E57" i="10" s="1"/>
  <c r="D66" i="10"/>
  <c r="I71" i="10"/>
  <c r="F84" i="10"/>
  <c r="E89" i="10"/>
  <c r="D96" i="10"/>
  <c r="I101" i="10"/>
  <c r="F114" i="10"/>
  <c r="F112" i="10" s="1"/>
  <c r="E119" i="10"/>
  <c r="E117" i="10" s="1"/>
  <c r="D126" i="10"/>
  <c r="I131" i="10"/>
  <c r="F144" i="10"/>
  <c r="F142" i="10" s="1"/>
  <c r="D156" i="10"/>
  <c r="I161" i="10"/>
  <c r="I157" i="10" s="1"/>
  <c r="K102" i="9"/>
  <c r="Q102" i="9"/>
  <c r="W102" i="9"/>
  <c r="Q168" i="9"/>
  <c r="Q166" i="9" s="1"/>
  <c r="O178" i="9"/>
  <c r="O176" i="9" s="1"/>
  <c r="Z183" i="9"/>
  <c r="L193" i="9"/>
  <c r="J203" i="9"/>
  <c r="J201" i="9" s="1"/>
  <c r="AA208" i="9"/>
  <c r="AA206" i="9" s="1"/>
  <c r="M218" i="9"/>
  <c r="M216" i="9" s="1"/>
  <c r="X223" i="9"/>
  <c r="X221" i="9" s="1"/>
  <c r="E228" i="9"/>
  <c r="V233" i="9"/>
  <c r="N243" i="9"/>
  <c r="S246" i="9"/>
  <c r="Y248" i="9"/>
  <c r="Y246" i="9" s="1"/>
  <c r="Q258" i="9"/>
  <c r="O268" i="9"/>
  <c r="O266" i="9" s="1"/>
  <c r="Z273" i="9"/>
  <c r="L283" i="9"/>
  <c r="J293" i="9"/>
  <c r="J291" i="9" s="1"/>
  <c r="AA298" i="9"/>
  <c r="AA296" i="9" s="1"/>
  <c r="M308" i="9"/>
  <c r="F313" i="9"/>
  <c r="F311" i="9" s="1"/>
  <c r="Q486" i="9"/>
  <c r="N491" i="9"/>
  <c r="S496" i="9"/>
  <c r="X501" i="9"/>
  <c r="I516" i="9"/>
  <c r="N521" i="9"/>
  <c r="S526" i="9"/>
  <c r="X531" i="9"/>
  <c r="I546" i="9"/>
  <c r="N551" i="9"/>
  <c r="S556" i="9"/>
  <c r="X561" i="9"/>
  <c r="I576" i="9"/>
  <c r="N581" i="9"/>
  <c r="S586" i="9"/>
  <c r="X591" i="9"/>
  <c r="I606" i="9"/>
  <c r="N611" i="9"/>
  <c r="S616" i="9"/>
  <c r="X621" i="9"/>
  <c r="I636" i="9"/>
  <c r="E644" i="9"/>
  <c r="E643" i="9" s="1"/>
  <c r="Y159" i="10"/>
  <c r="D154" i="10"/>
  <c r="D152" i="10" s="1"/>
  <c r="K149" i="10"/>
  <c r="R144" i="10"/>
  <c r="Y139" i="10"/>
  <c r="D124" i="10"/>
  <c r="D122" i="10" s="1"/>
  <c r="K119" i="10"/>
  <c r="R114" i="10"/>
  <c r="Y109" i="10"/>
  <c r="D94" i="10"/>
  <c r="D92" i="10" s="1"/>
  <c r="K89" i="10"/>
  <c r="R84" i="10"/>
  <c r="Y79" i="10"/>
  <c r="D64" i="10"/>
  <c r="D62" i="10" s="1"/>
  <c r="K59" i="10"/>
  <c r="R54" i="10"/>
  <c r="U159" i="10"/>
  <c r="U157" i="10" s="1"/>
  <c r="V154" i="10"/>
  <c r="V152" i="10" s="1"/>
  <c r="G139" i="10"/>
  <c r="G137" i="10" s="1"/>
  <c r="N134" i="10"/>
  <c r="N132" i="10" s="1"/>
  <c r="U129" i="10"/>
  <c r="U127" i="10" s="1"/>
  <c r="V124" i="10"/>
  <c r="V122" i="10" s="1"/>
  <c r="G109" i="10"/>
  <c r="G107" i="10" s="1"/>
  <c r="N104" i="10"/>
  <c r="N102" i="10" s="1"/>
  <c r="U99" i="10"/>
  <c r="U97" i="10" s="1"/>
  <c r="V94" i="10"/>
  <c r="V92" i="10" s="1"/>
  <c r="G79" i="10"/>
  <c r="G77" i="10" s="1"/>
  <c r="N74" i="10"/>
  <c r="N72" i="10" s="1"/>
  <c r="U69" i="10"/>
  <c r="U67" i="10" s="1"/>
  <c r="V64" i="10"/>
  <c r="V62" i="10" s="1"/>
  <c r="O159" i="10"/>
  <c r="O157" i="10" s="1"/>
  <c r="P154" i="10"/>
  <c r="P152" i="10" s="1"/>
  <c r="W149" i="10"/>
  <c r="H134" i="10"/>
  <c r="H132" i="10" s="1"/>
  <c r="O129" i="10"/>
  <c r="O127" i="10" s="1"/>
  <c r="P124" i="10"/>
  <c r="P122" i="10" s="1"/>
  <c r="W119" i="10"/>
  <c r="W117" i="10" s="1"/>
  <c r="H104" i="10"/>
  <c r="H102" i="10" s="1"/>
  <c r="O99" i="10"/>
  <c r="P94" i="10"/>
  <c r="P92" i="10" s="1"/>
  <c r="W89" i="10"/>
  <c r="W87" i="10" s="1"/>
  <c r="H74" i="10"/>
  <c r="H72" i="10" s="1"/>
  <c r="O69" i="10"/>
  <c r="O67" i="10" s="1"/>
  <c r="P64" i="10"/>
  <c r="P62" i="10" s="1"/>
  <c r="W59" i="10"/>
  <c r="I159" i="10"/>
  <c r="J154" i="10"/>
  <c r="Q149" i="10"/>
  <c r="X144" i="10"/>
  <c r="I129" i="10"/>
  <c r="I127" i="10" s="1"/>
  <c r="J124" i="10"/>
  <c r="Q119" i="10"/>
  <c r="X114" i="10"/>
  <c r="I99" i="10"/>
  <c r="I97" i="10" s="1"/>
  <c r="J94" i="10"/>
  <c r="Q89" i="10"/>
  <c r="X84" i="10"/>
  <c r="I69" i="10"/>
  <c r="I67" i="10" s="1"/>
  <c r="J64" i="10"/>
  <c r="Q59" i="10"/>
  <c r="X54" i="10"/>
  <c r="I11" i="10"/>
  <c r="Z14" i="10"/>
  <c r="S19" i="10"/>
  <c r="S17" i="10" s="1"/>
  <c r="L24" i="10"/>
  <c r="L22" i="10" s="1"/>
  <c r="X26" i="10"/>
  <c r="E29" i="10"/>
  <c r="E27" i="10" s="1"/>
  <c r="Q31" i="10"/>
  <c r="J36" i="10"/>
  <c r="I41" i="10"/>
  <c r="Z44" i="10"/>
  <c r="Z42" i="10" s="1"/>
  <c r="S49" i="10"/>
  <c r="S47" i="10" s="1"/>
  <c r="L54" i="10"/>
  <c r="L52" i="10" s="1"/>
  <c r="K61" i="10"/>
  <c r="J66" i="10"/>
  <c r="L84" i="10"/>
  <c r="L82" i="10" s="1"/>
  <c r="K91" i="10"/>
  <c r="J96" i="10"/>
  <c r="L114" i="10"/>
  <c r="L112" i="10" s="1"/>
  <c r="K121" i="10"/>
  <c r="J126" i="10"/>
  <c r="L144" i="10"/>
  <c r="E147" i="10"/>
  <c r="K151" i="10"/>
  <c r="J156" i="10"/>
  <c r="D216" i="10"/>
  <c r="H230" i="10"/>
  <c r="H87" i="9"/>
  <c r="N87" i="9"/>
  <c r="G122" i="9"/>
  <c r="R157" i="9"/>
  <c r="X157" i="9"/>
  <c r="W168" i="9"/>
  <c r="W166" i="9" s="1"/>
  <c r="D173" i="9"/>
  <c r="D171" i="9" s="1"/>
  <c r="U178" i="9"/>
  <c r="N181" i="9"/>
  <c r="Z181" i="9"/>
  <c r="G188" i="9"/>
  <c r="G186" i="9" s="1"/>
  <c r="L191" i="9"/>
  <c r="R193" i="9"/>
  <c r="R191" i="9" s="1"/>
  <c r="P203" i="9"/>
  <c r="P201" i="9" s="1"/>
  <c r="H213" i="9"/>
  <c r="H211" i="9" s="1"/>
  <c r="S218" i="9"/>
  <c r="E226" i="9"/>
  <c r="K228" i="9"/>
  <c r="I238" i="9"/>
  <c r="I236" i="9" s="1"/>
  <c r="T243" i="9"/>
  <c r="T241" i="9" s="1"/>
  <c r="F253" i="9"/>
  <c r="F251" i="9" s="1"/>
  <c r="W258" i="9"/>
  <c r="W256" i="9" s="1"/>
  <c r="D263" i="9"/>
  <c r="D261" i="9" s="1"/>
  <c r="U268" i="9"/>
  <c r="N271" i="9"/>
  <c r="Z271" i="9"/>
  <c r="G278" i="9"/>
  <c r="G276" i="9" s="1"/>
  <c r="L281" i="9"/>
  <c r="R283" i="9"/>
  <c r="R281" i="9" s="1"/>
  <c r="P293" i="9"/>
  <c r="P291" i="9" s="1"/>
  <c r="H303" i="9"/>
  <c r="H301" i="9" s="1"/>
  <c r="S308" i="9"/>
  <c r="L313" i="9"/>
  <c r="E318" i="9"/>
  <c r="E316" i="9" s="1"/>
  <c r="U486" i="9"/>
  <c r="T491" i="9"/>
  <c r="Y496" i="9"/>
  <c r="D511" i="9"/>
  <c r="O516" i="9"/>
  <c r="T521" i="9"/>
  <c r="Y526" i="9"/>
  <c r="D541" i="9"/>
  <c r="O546" i="9"/>
  <c r="T551" i="9"/>
  <c r="Y556" i="9"/>
  <c r="D571" i="9"/>
  <c r="O576" i="9"/>
  <c r="T581" i="9"/>
  <c r="Y586" i="9"/>
  <c r="D601" i="9"/>
  <c r="O606" i="9"/>
  <c r="T611" i="9"/>
  <c r="Y616" i="9"/>
  <c r="D631" i="9"/>
  <c r="O636" i="9"/>
  <c r="F644" i="9"/>
  <c r="F643" i="9" s="1"/>
  <c r="I9" i="10"/>
  <c r="O11" i="10"/>
  <c r="H16" i="10"/>
  <c r="Y19" i="10"/>
  <c r="Y17" i="10" s="1"/>
  <c r="R24" i="10"/>
  <c r="R22" i="10" s="1"/>
  <c r="K29" i="10"/>
  <c r="K27" i="10" s="1"/>
  <c r="W31" i="10"/>
  <c r="D34" i="10"/>
  <c r="D32" i="10" s="1"/>
  <c r="P36" i="10"/>
  <c r="O41" i="10"/>
  <c r="H46" i="10"/>
  <c r="Y49" i="10"/>
  <c r="Y47" i="10" s="1"/>
  <c r="R56" i="10"/>
  <c r="Q61" i="10"/>
  <c r="M79" i="10"/>
  <c r="M77" i="10" s="1"/>
  <c r="R86" i="10"/>
  <c r="Q91" i="10"/>
  <c r="M109" i="10"/>
  <c r="M107" i="10" s="1"/>
  <c r="R116" i="10"/>
  <c r="Q121" i="10"/>
  <c r="M139" i="10"/>
  <c r="M137" i="10" s="1"/>
  <c r="L142" i="10"/>
  <c r="R146" i="10"/>
  <c r="R142" i="10" s="1"/>
  <c r="Q151" i="10"/>
  <c r="Q147" i="10" s="1"/>
  <c r="Z166" i="10"/>
  <c r="I195" i="10"/>
  <c r="M325" i="10"/>
  <c r="D107" i="9"/>
  <c r="J107" i="9"/>
  <c r="P107" i="9"/>
  <c r="K132" i="9"/>
  <c r="Q132" i="9"/>
  <c r="W132" i="9"/>
  <c r="J173" i="9"/>
  <c r="J171" i="9" s="1"/>
  <c r="AA178" i="9"/>
  <c r="AA176" i="9" s="1"/>
  <c r="M188" i="9"/>
  <c r="X193" i="9"/>
  <c r="X191" i="9" s="1"/>
  <c r="E198" i="9"/>
  <c r="V203" i="9"/>
  <c r="V201" i="9" s="1"/>
  <c r="O206" i="9"/>
  <c r="U206" i="9"/>
  <c r="N213" i="9"/>
  <c r="N211" i="9" s="1"/>
  <c r="G216" i="9"/>
  <c r="S216" i="9"/>
  <c r="Y218" i="9"/>
  <c r="Y216" i="9" s="1"/>
  <c r="Q228" i="9"/>
  <c r="O238" i="9"/>
  <c r="O236" i="9" s="1"/>
  <c r="Z243" i="9"/>
  <c r="L253" i="9"/>
  <c r="J263" i="9"/>
  <c r="J261" i="9" s="1"/>
  <c r="AA268" i="9"/>
  <c r="AA266" i="9" s="1"/>
  <c r="M278" i="9"/>
  <c r="X283" i="9"/>
  <c r="X281" i="9" s="1"/>
  <c r="E288" i="9"/>
  <c r="E286" i="9" s="1"/>
  <c r="V293" i="9"/>
  <c r="V291" i="9" s="1"/>
  <c r="O296" i="9"/>
  <c r="U296" i="9"/>
  <c r="N303" i="9"/>
  <c r="N301" i="9" s="1"/>
  <c r="G306" i="9"/>
  <c r="S306" i="9"/>
  <c r="Y308" i="9"/>
  <c r="Y306" i="9" s="1"/>
  <c r="R313" i="9"/>
  <c r="K318" i="9"/>
  <c r="K316" i="9" s="1"/>
  <c r="E486" i="9"/>
  <c r="W486" i="9"/>
  <c r="Z491" i="9"/>
  <c r="E506" i="9"/>
  <c r="J511" i="9"/>
  <c r="U516" i="9"/>
  <c r="Z521" i="9"/>
  <c r="E536" i="9"/>
  <c r="J541" i="9"/>
  <c r="U546" i="9"/>
  <c r="Z551" i="9"/>
  <c r="E566" i="9"/>
  <c r="J571" i="9"/>
  <c r="U576" i="9"/>
  <c r="Z581" i="9"/>
  <c r="E596" i="9"/>
  <c r="J601" i="9"/>
  <c r="U606" i="9"/>
  <c r="Z611" i="9"/>
  <c r="E626" i="9"/>
  <c r="J631" i="9"/>
  <c r="U636" i="9"/>
  <c r="O9" i="10"/>
  <c r="O7" i="10" s="1"/>
  <c r="U11" i="10"/>
  <c r="N16" i="10"/>
  <c r="G21" i="10"/>
  <c r="X24" i="10"/>
  <c r="X22" i="10" s="1"/>
  <c r="Q29" i="10"/>
  <c r="J34" i="10"/>
  <c r="J32" i="10" s="1"/>
  <c r="V36" i="10"/>
  <c r="I39" i="10"/>
  <c r="I37" i="10" s="1"/>
  <c r="U41" i="10"/>
  <c r="N46" i="10"/>
  <c r="G51" i="10"/>
  <c r="X56" i="10"/>
  <c r="S79" i="10"/>
  <c r="S77" i="10" s="1"/>
  <c r="X86" i="10"/>
  <c r="S109" i="10"/>
  <c r="S107" i="10" s="1"/>
  <c r="X116" i="10"/>
  <c r="S139" i="10"/>
  <c r="X146" i="10"/>
  <c r="X142" i="10" s="1"/>
  <c r="H170" i="10"/>
  <c r="H166" i="10" s="1"/>
  <c r="I82" i="9"/>
  <c r="O82" i="9"/>
  <c r="U82" i="9"/>
  <c r="R97" i="9"/>
  <c r="H117" i="9"/>
  <c r="Y152" i="9"/>
  <c r="P173" i="9"/>
  <c r="P171" i="9" s="1"/>
  <c r="H183" i="9"/>
  <c r="H181" i="9" s="1"/>
  <c r="S188" i="9"/>
  <c r="S186" i="9" s="1"/>
  <c r="E196" i="9"/>
  <c r="Q196" i="9"/>
  <c r="W196" i="9"/>
  <c r="K198" i="9"/>
  <c r="K196" i="9" s="1"/>
  <c r="I208" i="9"/>
  <c r="I206" i="9" s="1"/>
  <c r="T213" i="9"/>
  <c r="T211" i="9" s="1"/>
  <c r="F223" i="9"/>
  <c r="F221" i="9" s="1"/>
  <c r="W228" i="9"/>
  <c r="W226" i="9" s="1"/>
  <c r="J231" i="9"/>
  <c r="P231" i="9"/>
  <c r="V231" i="9"/>
  <c r="D233" i="9"/>
  <c r="D231" i="9" s="1"/>
  <c r="U238" i="9"/>
  <c r="H241" i="9"/>
  <c r="N241" i="9"/>
  <c r="Z241" i="9"/>
  <c r="G248" i="9"/>
  <c r="G246" i="9" s="1"/>
  <c r="L251" i="9"/>
  <c r="X251" i="9"/>
  <c r="R253" i="9"/>
  <c r="R251" i="9" s="1"/>
  <c r="P263" i="9"/>
  <c r="P261" i="9" s="1"/>
  <c r="H273" i="9"/>
  <c r="H271" i="9" s="1"/>
  <c r="S278" i="9"/>
  <c r="S276" i="9" s="1"/>
  <c r="Q286" i="9"/>
  <c r="W286" i="9"/>
  <c r="K288" i="9"/>
  <c r="I298" i="9"/>
  <c r="I296" i="9" s="1"/>
  <c r="T303" i="9"/>
  <c r="T301" i="9" s="1"/>
  <c r="X313" i="9"/>
  <c r="X311" i="9" s="1"/>
  <c r="Q318" i="9"/>
  <c r="Q316" i="9" s="1"/>
  <c r="I486" i="9"/>
  <c r="AA486" i="9"/>
  <c r="F501" i="9"/>
  <c r="K506" i="9"/>
  <c r="P511" i="9"/>
  <c r="AA516" i="9"/>
  <c r="F531" i="9"/>
  <c r="K536" i="9"/>
  <c r="P541" i="9"/>
  <c r="AA546" i="9"/>
  <c r="F561" i="9"/>
  <c r="K566" i="9"/>
  <c r="P571" i="9"/>
  <c r="AA576" i="9"/>
  <c r="F591" i="9"/>
  <c r="K596" i="9"/>
  <c r="P601" i="9"/>
  <c r="AA606" i="9"/>
  <c r="F621" i="9"/>
  <c r="K626" i="9"/>
  <c r="P631" i="9"/>
  <c r="AA636" i="9"/>
  <c r="U9" i="10"/>
  <c r="U7" i="10" s="1"/>
  <c r="AA11" i="10"/>
  <c r="H14" i="10"/>
  <c r="T16" i="10"/>
  <c r="M21" i="10"/>
  <c r="F26" i="10"/>
  <c r="W29" i="10"/>
  <c r="W27" i="10" s="1"/>
  <c r="P34" i="10"/>
  <c r="O39" i="10"/>
  <c r="O37" i="10" s="1"/>
  <c r="AA41" i="10"/>
  <c r="H44" i="10"/>
  <c r="H42" i="10" s="1"/>
  <c r="T46" i="10"/>
  <c r="M51" i="10"/>
  <c r="T74" i="10"/>
  <c r="T72" i="10" s="1"/>
  <c r="Y81" i="10"/>
  <c r="T104" i="10"/>
  <c r="T102" i="10" s="1"/>
  <c r="Y111" i="10"/>
  <c r="T134" i="10"/>
  <c r="Y141" i="10"/>
  <c r="I225" i="10"/>
  <c r="S168" i="10"/>
  <c r="L178" i="10"/>
  <c r="L208" i="10"/>
  <c r="L238" i="10"/>
  <c r="L268" i="10"/>
  <c r="AA345" i="10"/>
  <c r="Z350" i="10"/>
  <c r="AA375" i="10"/>
  <c r="X318" i="10"/>
  <c r="T318" i="10"/>
  <c r="T316" i="10" s="1"/>
  <c r="AA313" i="10"/>
  <c r="AA311" i="10" s="1"/>
  <c r="F298" i="10"/>
  <c r="F296" i="10" s="1"/>
  <c r="M293" i="10"/>
  <c r="M291" i="10" s="1"/>
  <c r="T288" i="10"/>
  <c r="T286" i="10" s="1"/>
  <c r="AA283" i="10"/>
  <c r="AA281" i="10" s="1"/>
  <c r="F268" i="10"/>
  <c r="F266" i="10" s="1"/>
  <c r="M263" i="10"/>
  <c r="M261" i="10" s="1"/>
  <c r="T258" i="10"/>
  <c r="T256" i="10" s="1"/>
  <c r="AA253" i="10"/>
  <c r="AA251" i="10" s="1"/>
  <c r="F238" i="10"/>
  <c r="F236" i="10" s="1"/>
  <c r="M233" i="10"/>
  <c r="M231" i="10" s="1"/>
  <c r="T228" i="10"/>
  <c r="T226" i="10" s="1"/>
  <c r="AA223" i="10"/>
  <c r="AA221" i="10" s="1"/>
  <c r="F208" i="10"/>
  <c r="F206" i="10" s="1"/>
  <c r="M203" i="10"/>
  <c r="M201" i="10" s="1"/>
  <c r="T198" i="10"/>
  <c r="T196" i="10" s="1"/>
  <c r="AA193" i="10"/>
  <c r="AA191" i="10" s="1"/>
  <c r="F178" i="10"/>
  <c r="F176" i="10" s="1"/>
  <c r="M173" i="10"/>
  <c r="M171" i="10" s="1"/>
  <c r="N318" i="10"/>
  <c r="N316" i="10" s="1"/>
  <c r="U313" i="10"/>
  <c r="U311" i="10" s="1"/>
  <c r="V308" i="10"/>
  <c r="V306" i="10" s="1"/>
  <c r="G293" i="10"/>
  <c r="G291" i="10" s="1"/>
  <c r="N288" i="10"/>
  <c r="N286" i="10" s="1"/>
  <c r="U283" i="10"/>
  <c r="V278" i="10"/>
  <c r="V276" i="10" s="1"/>
  <c r="G263" i="10"/>
  <c r="G261" i="10" s="1"/>
  <c r="N258" i="10"/>
  <c r="N256" i="10" s="1"/>
  <c r="U253" i="10"/>
  <c r="U251" i="10" s="1"/>
  <c r="V248" i="10"/>
  <c r="V246" i="10" s="1"/>
  <c r="G233" i="10"/>
  <c r="N228" i="10"/>
  <c r="N226" i="10" s="1"/>
  <c r="U223" i="10"/>
  <c r="U221" i="10" s="1"/>
  <c r="V218" i="10"/>
  <c r="V216" i="10" s="1"/>
  <c r="G203" i="10"/>
  <c r="G201" i="10" s="1"/>
  <c r="N198" i="10"/>
  <c r="N196" i="10" s="1"/>
  <c r="U193" i="10"/>
  <c r="V188" i="10"/>
  <c r="V186" i="10" s="1"/>
  <c r="G173" i="10"/>
  <c r="G171" i="10" s="1"/>
  <c r="H318" i="10"/>
  <c r="O313" i="10"/>
  <c r="P308" i="10"/>
  <c r="W303" i="10"/>
  <c r="H288" i="10"/>
  <c r="H286" i="10" s="1"/>
  <c r="O283" i="10"/>
  <c r="O281" i="10" s="1"/>
  <c r="P278" i="10"/>
  <c r="W273" i="10"/>
  <c r="H258" i="10"/>
  <c r="O253" i="10"/>
  <c r="O251" i="10" s="1"/>
  <c r="P248" i="10"/>
  <c r="W243" i="10"/>
  <c r="W241" i="10" s="1"/>
  <c r="H228" i="10"/>
  <c r="H226" i="10" s="1"/>
  <c r="O223" i="10"/>
  <c r="P218" i="10"/>
  <c r="P216" i="10" s="1"/>
  <c r="W213" i="10"/>
  <c r="H198" i="10"/>
  <c r="O193" i="10"/>
  <c r="O191" i="10" s="1"/>
  <c r="P188" i="10"/>
  <c r="P186" i="10" s="1"/>
  <c r="W183" i="10"/>
  <c r="I313" i="10"/>
  <c r="J308" i="10"/>
  <c r="Q303" i="10"/>
  <c r="X298" i="10"/>
  <c r="X296" i="10" s="1"/>
  <c r="I283" i="10"/>
  <c r="J278" i="10"/>
  <c r="Q273" i="10"/>
  <c r="X268" i="10"/>
  <c r="I253" i="10"/>
  <c r="I251" i="10" s="1"/>
  <c r="J248" i="10"/>
  <c r="J246" i="10" s="1"/>
  <c r="Q243" i="10"/>
  <c r="X238" i="10"/>
  <c r="I223" i="10"/>
  <c r="I221" i="10" s="1"/>
  <c r="J218" i="10"/>
  <c r="J216" i="10" s="1"/>
  <c r="Q213" i="10"/>
  <c r="X208" i="10"/>
  <c r="X206" i="10" s="1"/>
  <c r="I193" i="10"/>
  <c r="J188" i="10"/>
  <c r="J186" i="10" s="1"/>
  <c r="Q183" i="10"/>
  <c r="X178" i="10"/>
  <c r="T168" i="10"/>
  <c r="T166" i="10" s="1"/>
  <c r="R178" i="10"/>
  <c r="R176" i="10" s="1"/>
  <c r="H196" i="10"/>
  <c r="Z196" i="10"/>
  <c r="R208" i="10"/>
  <c r="Z226" i="10"/>
  <c r="R238" i="10"/>
  <c r="H256" i="10"/>
  <c r="Z256" i="10"/>
  <c r="R268" i="10"/>
  <c r="Z286" i="10"/>
  <c r="R298" i="10"/>
  <c r="H316" i="10"/>
  <c r="Z316" i="10"/>
  <c r="F330" i="10"/>
  <c r="E335" i="10"/>
  <c r="F360" i="10"/>
  <c r="E365" i="10"/>
  <c r="B745" i="15"/>
  <c r="B669" i="15"/>
  <c r="B470" i="15"/>
  <c r="B440" i="15"/>
  <c r="B410" i="15"/>
  <c r="B380" i="15"/>
  <c r="B350" i="15"/>
  <c r="B340" i="15"/>
  <c r="B330" i="15"/>
  <c r="B311" i="15"/>
  <c r="B281" i="15"/>
  <c r="B251" i="15"/>
  <c r="B226" i="15"/>
  <c r="B221" i="15"/>
  <c r="B142" i="15"/>
  <c r="B112" i="15"/>
  <c r="B82" i="15"/>
  <c r="B733" i="15"/>
  <c r="B657" i="15"/>
  <c r="B524" i="15"/>
  <c r="B504" i="15"/>
  <c r="B494" i="15"/>
  <c r="B475" i="15"/>
  <c r="B445" i="15"/>
  <c r="B415" i="15"/>
  <c r="B385" i="15"/>
  <c r="B355" i="15"/>
  <c r="B306" i="15"/>
  <c r="B276" i="15"/>
  <c r="B246" i="15"/>
  <c r="B216" i="15"/>
  <c r="B186" i="15"/>
  <c r="B181" i="15"/>
  <c r="B157" i="15"/>
  <c r="B137" i="15"/>
  <c r="B107" i="15"/>
  <c r="B77" i="15"/>
  <c r="B721" i="15"/>
  <c r="B645" i="15"/>
  <c r="B614" i="15"/>
  <c r="B534" i="15"/>
  <c r="B509" i="15"/>
  <c r="B484" i="15"/>
  <c r="B450" i="15"/>
  <c r="B420" i="15"/>
  <c r="B390" i="15"/>
  <c r="B360" i="15"/>
  <c r="B301" i="15"/>
  <c r="B271" i="15"/>
  <c r="B241" i="15"/>
  <c r="B191" i="15"/>
  <c r="B171" i="15"/>
  <c r="B132" i="15"/>
  <c r="B102" i="15"/>
  <c r="B72" i="15"/>
  <c r="B709" i="15"/>
  <c r="B584" i="15"/>
  <c r="B455" i="15"/>
  <c r="B425" i="15"/>
  <c r="B395" i="15"/>
  <c r="B365" i="15"/>
  <c r="B345" i="15"/>
  <c r="B335" i="15"/>
  <c r="B296" i="15"/>
  <c r="B266" i="15"/>
  <c r="B236" i="15"/>
  <c r="B196" i="15"/>
  <c r="B152" i="15"/>
  <c r="B127" i="15"/>
  <c r="B97" i="15"/>
  <c r="B693" i="15"/>
  <c r="B554" i="15"/>
  <c r="B499" i="15"/>
  <c r="B489" i="15"/>
  <c r="B460" i="15"/>
  <c r="B430" i="15"/>
  <c r="B400" i="15"/>
  <c r="B370" i="15"/>
  <c r="B325" i="15"/>
  <c r="B291" i="15"/>
  <c r="B261" i="15"/>
  <c r="B231" i="15"/>
  <c r="B206" i="15"/>
  <c r="B201" i="15"/>
  <c r="B122" i="15"/>
  <c r="B92" i="15"/>
  <c r="B62" i="15"/>
  <c r="B465" i="15"/>
  <c r="B256" i="15"/>
  <c r="B57" i="15"/>
  <c r="B27" i="15"/>
  <c r="B17" i="15"/>
  <c r="B176" i="15"/>
  <c r="B147" i="15"/>
  <c r="B67" i="15"/>
  <c r="B52" i="15"/>
  <c r="B22" i="15"/>
  <c r="B12" i="15"/>
  <c r="B117" i="15"/>
  <c r="B47" i="15"/>
  <c r="B375" i="15"/>
  <c r="B166" i="15"/>
  <c r="B87" i="15"/>
  <c r="B42" i="15"/>
  <c r="B681" i="15"/>
  <c r="B32" i="15"/>
  <c r="B316" i="15"/>
  <c r="B211" i="15"/>
  <c r="B37" i="15"/>
  <c r="B7" i="15"/>
  <c r="B286" i="15"/>
  <c r="B405" i="15"/>
  <c r="B539" i="15"/>
  <c r="B435" i="15"/>
  <c r="G168" i="10"/>
  <c r="Y168" i="10"/>
  <c r="S173" i="10"/>
  <c r="L176" i="10"/>
  <c r="X176" i="10"/>
  <c r="S203" i="10"/>
  <c r="L206" i="10"/>
  <c r="R206" i="10"/>
  <c r="S233" i="10"/>
  <c r="L236" i="10"/>
  <c r="X236" i="10"/>
  <c r="S263" i="10"/>
  <c r="L266" i="10"/>
  <c r="R266" i="10"/>
  <c r="S293" i="10"/>
  <c r="L296" i="10"/>
  <c r="R296" i="10"/>
  <c r="L360" i="10"/>
  <c r="D7" i="12"/>
  <c r="E644" i="12"/>
  <c r="E643" i="12" s="1"/>
  <c r="F644" i="12"/>
  <c r="F643" i="12" s="1"/>
  <c r="I311" i="10"/>
  <c r="M355" i="10"/>
  <c r="D246" i="10"/>
  <c r="P246" i="10"/>
  <c r="J276" i="10"/>
  <c r="P276" i="10"/>
  <c r="D306" i="10"/>
  <c r="J306" i="10"/>
  <c r="P306" i="10"/>
  <c r="S355" i="10"/>
  <c r="Y171" i="10"/>
  <c r="E181" i="10"/>
  <c r="Q181" i="10"/>
  <c r="W181" i="10"/>
  <c r="K183" i="10"/>
  <c r="K181" i="10" s="1"/>
  <c r="S201" i="10"/>
  <c r="Y201" i="10"/>
  <c r="W211" i="10"/>
  <c r="K213" i="10"/>
  <c r="K211" i="10" s="1"/>
  <c r="S231" i="10"/>
  <c r="Y231" i="10"/>
  <c r="E241" i="10"/>
  <c r="Q241" i="10"/>
  <c r="K243" i="10"/>
  <c r="K241" i="10" s="1"/>
  <c r="S261" i="10"/>
  <c r="Y261" i="10"/>
  <c r="E271" i="10"/>
  <c r="Q271" i="10"/>
  <c r="W271" i="10"/>
  <c r="K273" i="10"/>
  <c r="K271" i="10" s="1"/>
  <c r="S291" i="10"/>
  <c r="Y291" i="10"/>
  <c r="W301" i="10"/>
  <c r="K303" i="10"/>
  <c r="K301" i="10" s="1"/>
  <c r="S325" i="10"/>
  <c r="T350" i="10"/>
  <c r="Y327" i="10"/>
  <c r="Y325" i="10" s="1"/>
  <c r="R332" i="10"/>
  <c r="K337" i="10"/>
  <c r="K335" i="10" s="1"/>
  <c r="D342" i="10"/>
  <c r="D340" i="10" s="1"/>
  <c r="Y357" i="10"/>
  <c r="Y355" i="10" s="1"/>
  <c r="R362" i="10"/>
  <c r="R360" i="10" s="1"/>
  <c r="K367" i="10"/>
  <c r="K365" i="10" s="1"/>
  <c r="D372" i="10"/>
  <c r="D370" i="10" s="1"/>
  <c r="T382" i="10"/>
  <c r="Y387" i="10"/>
  <c r="D402" i="10"/>
  <c r="O407" i="10"/>
  <c r="T412" i="10"/>
  <c r="Y417" i="10"/>
  <c r="D432" i="10"/>
  <c r="O437" i="10"/>
  <c r="T442" i="10"/>
  <c r="M486" i="10"/>
  <c r="G643" i="11"/>
  <c r="W486" i="12"/>
  <c r="H501" i="12"/>
  <c r="M506" i="12"/>
  <c r="R511" i="12"/>
  <c r="W516" i="12"/>
  <c r="H531" i="12"/>
  <c r="R536" i="12"/>
  <c r="Z556" i="12"/>
  <c r="E571" i="12"/>
  <c r="S591" i="12"/>
  <c r="L626" i="12"/>
  <c r="X9" i="13"/>
  <c r="X7" i="13" s="1"/>
  <c r="E16" i="13"/>
  <c r="J19" i="13"/>
  <c r="J17" i="13" s="1"/>
  <c r="V21" i="13"/>
  <c r="AA24" i="13"/>
  <c r="AA22" i="13" s="1"/>
  <c r="H31" i="13"/>
  <c r="M36" i="13"/>
  <c r="F39" i="13"/>
  <c r="F37" i="13" s="1"/>
  <c r="R41" i="13"/>
  <c r="Q44" i="13"/>
  <c r="Q42" i="13" s="1"/>
  <c r="J51" i="13"/>
  <c r="N59" i="13"/>
  <c r="K76" i="13"/>
  <c r="K72" i="13" s="1"/>
  <c r="I86" i="13"/>
  <c r="G94" i="13"/>
  <c r="X101" i="13"/>
  <c r="P111" i="13"/>
  <c r="Z119" i="13"/>
  <c r="W136" i="13"/>
  <c r="U146" i="13"/>
  <c r="S154" i="13"/>
  <c r="V175" i="13"/>
  <c r="N185" i="13"/>
  <c r="X193" i="13"/>
  <c r="V203" i="13"/>
  <c r="N213" i="13"/>
  <c r="AA240" i="13"/>
  <c r="M250" i="13"/>
  <c r="E260" i="13"/>
  <c r="AA268" i="13"/>
  <c r="M278" i="13"/>
  <c r="Z305" i="13"/>
  <c r="L315" i="13"/>
  <c r="B753" i="13"/>
  <c r="B741" i="13"/>
  <c r="B729" i="13"/>
  <c r="B717" i="13"/>
  <c r="B701" i="13"/>
  <c r="B689" i="13"/>
  <c r="B677" i="13"/>
  <c r="B665" i="13"/>
  <c r="B653" i="13"/>
  <c r="B564" i="13"/>
  <c r="B465" i="13"/>
  <c r="B450" i="13"/>
  <c r="B430" i="13"/>
  <c r="B410" i="13"/>
  <c r="B395" i="13"/>
  <c r="B380" i="13"/>
  <c r="B350" i="13"/>
  <c r="B751" i="13"/>
  <c r="B739" i="13"/>
  <c r="B727" i="13"/>
  <c r="B715" i="13"/>
  <c r="B699" i="13"/>
  <c r="B687" i="13"/>
  <c r="B675" i="13"/>
  <c r="B663" i="13"/>
  <c r="B651" i="13"/>
  <c r="B589" i="13"/>
  <c r="B584" i="13"/>
  <c r="B579" i="13"/>
  <c r="B574" i="13"/>
  <c r="B569" i="13"/>
  <c r="B499" i="13"/>
  <c r="B494" i="13"/>
  <c r="B489" i="13"/>
  <c r="B445" i="13"/>
  <c r="B385" i="13"/>
  <c r="B355" i="13"/>
  <c r="B769" i="13"/>
  <c r="B749" i="13"/>
  <c r="B737" i="13"/>
  <c r="B725" i="13"/>
  <c r="B713" i="13"/>
  <c r="B697" i="13"/>
  <c r="B685" i="13"/>
  <c r="B673" i="13"/>
  <c r="B661" i="13"/>
  <c r="B649" i="13"/>
  <c r="B594" i="13"/>
  <c r="B504" i="13"/>
  <c r="B484" i="13"/>
  <c r="B460" i="13"/>
  <c r="B440" i="13"/>
  <c r="B425" i="13"/>
  <c r="B405" i="13"/>
  <c r="B390" i="13"/>
  <c r="B360" i="13"/>
  <c r="B765" i="13"/>
  <c r="B747" i="13"/>
  <c r="B735" i="13"/>
  <c r="B723" i="13"/>
  <c r="B711" i="13"/>
  <c r="B695" i="13"/>
  <c r="B683" i="13"/>
  <c r="B671" i="13"/>
  <c r="B659" i="13"/>
  <c r="B647" i="13"/>
  <c r="B619" i="13"/>
  <c r="B614" i="13"/>
  <c r="B609" i="13"/>
  <c r="B604" i="13"/>
  <c r="B599" i="13"/>
  <c r="B529" i="13"/>
  <c r="B524" i="13"/>
  <c r="B519" i="13"/>
  <c r="B514" i="13"/>
  <c r="B509" i="13"/>
  <c r="B475" i="13"/>
  <c r="B365" i="13"/>
  <c r="B763" i="13"/>
  <c r="B721" i="13"/>
  <c r="B681" i="13"/>
  <c r="B645" i="13"/>
  <c r="B624" i="13"/>
  <c r="B335" i="13"/>
  <c r="B311" i="13"/>
  <c r="B296" i="13"/>
  <c r="B286" i="13"/>
  <c r="B271" i="13"/>
  <c r="B246" i="13"/>
  <c r="B221" i="13"/>
  <c r="B206" i="13"/>
  <c r="B196" i="13"/>
  <c r="B181" i="13"/>
  <c r="B166" i="13"/>
  <c r="B122" i="13"/>
  <c r="B107" i="13"/>
  <c r="B72" i="13"/>
  <c r="B757" i="13"/>
  <c r="B719" i="13"/>
  <c r="B679" i="13"/>
  <c r="B643" i="13"/>
  <c r="B559" i="13"/>
  <c r="B544" i="13"/>
  <c r="B470" i="13"/>
  <c r="B420" i="13"/>
  <c r="B340" i="13"/>
  <c r="B261" i="13"/>
  <c r="B171" i="13"/>
  <c r="B142" i="13"/>
  <c r="B127" i="13"/>
  <c r="B87" i="13"/>
  <c r="B52" i="13"/>
  <c r="B745" i="13"/>
  <c r="B709" i="13"/>
  <c r="B669" i="13"/>
  <c r="B415" i="13"/>
  <c r="B345" i="13"/>
  <c r="B316" i="13"/>
  <c r="B301" i="13"/>
  <c r="B276" i="13"/>
  <c r="B251" i="13"/>
  <c r="B236" i="13"/>
  <c r="B226" i="13"/>
  <c r="B211" i="13"/>
  <c r="B186" i="13"/>
  <c r="B132" i="13"/>
  <c r="B92" i="13"/>
  <c r="B77" i="13"/>
  <c r="B743" i="13"/>
  <c r="B703" i="13"/>
  <c r="B667" i="13"/>
  <c r="B634" i="13"/>
  <c r="B554" i="13"/>
  <c r="B539" i="13"/>
  <c r="B455" i="13"/>
  <c r="B400" i="13"/>
  <c r="B291" i="13"/>
  <c r="B201" i="13"/>
  <c r="B147" i="13"/>
  <c r="B112" i="13"/>
  <c r="B97" i="13"/>
  <c r="B57" i="13"/>
  <c r="E12" i="15"/>
  <c r="X332" i="10"/>
  <c r="X330" i="10" s="1"/>
  <c r="Q337" i="10"/>
  <c r="Q335" i="10" s="1"/>
  <c r="J342" i="10"/>
  <c r="J340" i="10" s="1"/>
  <c r="I347" i="10"/>
  <c r="I345" i="10" s="1"/>
  <c r="X362" i="10"/>
  <c r="X360" i="10" s="1"/>
  <c r="Q367" i="10"/>
  <c r="Q365" i="10" s="1"/>
  <c r="J372" i="10"/>
  <c r="J370" i="10" s="1"/>
  <c r="I377" i="10"/>
  <c r="Z382" i="10"/>
  <c r="E397" i="10"/>
  <c r="J402" i="10"/>
  <c r="U407" i="10"/>
  <c r="Z412" i="10"/>
  <c r="E427" i="10"/>
  <c r="J432" i="10"/>
  <c r="U437" i="10"/>
  <c r="Z442" i="10"/>
  <c r="N452" i="10"/>
  <c r="N486" i="10"/>
  <c r="D337" i="12"/>
  <c r="I496" i="12"/>
  <c r="N501" i="12"/>
  <c r="S506" i="12"/>
  <c r="X511" i="12"/>
  <c r="I526" i="12"/>
  <c r="N531" i="12"/>
  <c r="I633" i="13"/>
  <c r="T638" i="13"/>
  <c r="AA633" i="13"/>
  <c r="F558" i="13"/>
  <c r="M553" i="13"/>
  <c r="T548" i="13"/>
  <c r="AA543" i="13"/>
  <c r="D389" i="13"/>
  <c r="Y374" i="13"/>
  <c r="T369" i="13"/>
  <c r="O364" i="13"/>
  <c r="D359" i="13"/>
  <c r="L464" i="13"/>
  <c r="S429" i="13"/>
  <c r="E409" i="13"/>
  <c r="Z394" i="13"/>
  <c r="X379" i="13"/>
  <c r="S374" i="13"/>
  <c r="N369" i="13"/>
  <c r="I364" i="13"/>
  <c r="X349" i="13"/>
  <c r="F588" i="13"/>
  <c r="M583" i="13"/>
  <c r="T578" i="13"/>
  <c r="AA573" i="13"/>
  <c r="F498" i="13"/>
  <c r="M493" i="13"/>
  <c r="M489" i="13" s="1"/>
  <c r="T488" i="13"/>
  <c r="W384" i="13"/>
  <c r="R379" i="13"/>
  <c r="M374" i="13"/>
  <c r="H369" i="13"/>
  <c r="W354" i="13"/>
  <c r="R349" i="13"/>
  <c r="S459" i="13"/>
  <c r="E439" i="13"/>
  <c r="Z424" i="13"/>
  <c r="L404" i="13"/>
  <c r="V389" i="13"/>
  <c r="Q384" i="13"/>
  <c r="L379" i="13"/>
  <c r="G374" i="13"/>
  <c r="V359" i="13"/>
  <c r="Q354" i="13"/>
  <c r="L349" i="13"/>
  <c r="T608" i="13"/>
  <c r="F528" i="13"/>
  <c r="AA513" i="13"/>
  <c r="L434" i="13"/>
  <c r="J389" i="13"/>
  <c r="Z369" i="13"/>
  <c r="E354" i="13"/>
  <c r="G344" i="13"/>
  <c r="V329" i="13"/>
  <c r="W320" i="13"/>
  <c r="F315" i="13"/>
  <c r="F311" i="13" s="1"/>
  <c r="T305" i="13"/>
  <c r="T301" i="13" s="1"/>
  <c r="I300" i="13"/>
  <c r="K290" i="13"/>
  <c r="S280" i="13"/>
  <c r="H275" i="13"/>
  <c r="P265" i="13"/>
  <c r="R255" i="13"/>
  <c r="G250" i="13"/>
  <c r="U240" i="13"/>
  <c r="D235" i="13"/>
  <c r="W230" i="13"/>
  <c r="F225" i="13"/>
  <c r="T215" i="13"/>
  <c r="I210" i="13"/>
  <c r="K200" i="13"/>
  <c r="S190" i="13"/>
  <c r="H185" i="13"/>
  <c r="P175" i="13"/>
  <c r="Y156" i="13"/>
  <c r="Y152" i="13" s="1"/>
  <c r="T151" i="13"/>
  <c r="O146" i="13"/>
  <c r="Q136" i="13"/>
  <c r="Q132" i="13" s="1"/>
  <c r="F131" i="13"/>
  <c r="AA116" i="13"/>
  <c r="J111" i="13"/>
  <c r="J107" i="13" s="1"/>
  <c r="R101" i="13"/>
  <c r="R97" i="13" s="1"/>
  <c r="M96" i="13"/>
  <c r="H91" i="13"/>
  <c r="V81" i="13"/>
  <c r="E76" i="13"/>
  <c r="E72" i="13" s="1"/>
  <c r="Y66" i="13"/>
  <c r="Y62" i="13" s="1"/>
  <c r="T61" i="13"/>
  <c r="O56" i="13"/>
  <c r="K384" i="13"/>
  <c r="AA364" i="13"/>
  <c r="F349" i="13"/>
  <c r="AA334" i="13"/>
  <c r="P329" i="13"/>
  <c r="Q320" i="13"/>
  <c r="Y310" i="13"/>
  <c r="N305" i="13"/>
  <c r="V295" i="13"/>
  <c r="E290" i="13"/>
  <c r="X285" i="13"/>
  <c r="M280" i="13"/>
  <c r="AA270" i="13"/>
  <c r="J265" i="13"/>
  <c r="L255" i="13"/>
  <c r="Z245" i="13"/>
  <c r="O240" i="13"/>
  <c r="Q230" i="13"/>
  <c r="Y220" i="13"/>
  <c r="N215" i="13"/>
  <c r="V205" i="13"/>
  <c r="E200" i="13"/>
  <c r="E196" i="13" s="1"/>
  <c r="X195" i="13"/>
  <c r="M190" i="13"/>
  <c r="AA180" i="13"/>
  <c r="J175" i="13"/>
  <c r="X161" i="13"/>
  <c r="X157" i="13" s="1"/>
  <c r="S156" i="13"/>
  <c r="S152" i="13" s="1"/>
  <c r="N151" i="13"/>
  <c r="I146" i="13"/>
  <c r="K136" i="13"/>
  <c r="K132" i="13" s="1"/>
  <c r="Z121" i="13"/>
  <c r="U116" i="13"/>
  <c r="D111" i="13"/>
  <c r="D107" i="13" s="1"/>
  <c r="W106" i="13"/>
  <c r="L101" i="13"/>
  <c r="L97" i="13" s="1"/>
  <c r="G96" i="13"/>
  <c r="G92" i="13" s="1"/>
  <c r="P81" i="13"/>
  <c r="X71" i="13"/>
  <c r="S66" i="13"/>
  <c r="N61" i="13"/>
  <c r="N57" i="13" s="1"/>
  <c r="I56" i="13"/>
  <c r="F618" i="13"/>
  <c r="AA603" i="13"/>
  <c r="M523" i="13"/>
  <c r="E469" i="13"/>
  <c r="E384" i="13"/>
  <c r="U364" i="13"/>
  <c r="Z339" i="13"/>
  <c r="U334" i="13"/>
  <c r="J329" i="13"/>
  <c r="K320" i="13"/>
  <c r="K316" i="13" s="1"/>
  <c r="S310" i="13"/>
  <c r="H305" i="13"/>
  <c r="P295" i="13"/>
  <c r="R285" i="13"/>
  <c r="G280" i="13"/>
  <c r="U270" i="13"/>
  <c r="D265" i="13"/>
  <c r="W260" i="13"/>
  <c r="F255" i="13"/>
  <c r="T245" i="13"/>
  <c r="I240" i="13"/>
  <c r="K230" i="13"/>
  <c r="K226" i="13" s="1"/>
  <c r="S220" i="13"/>
  <c r="H215" i="13"/>
  <c r="P205" i="13"/>
  <c r="R195" i="13"/>
  <c r="G190" i="13"/>
  <c r="U180" i="13"/>
  <c r="D175" i="13"/>
  <c r="W170" i="13"/>
  <c r="R161" i="13"/>
  <c r="M156" i="13"/>
  <c r="H151" i="13"/>
  <c r="V141" i="13"/>
  <c r="E136" i="13"/>
  <c r="Y126" i="13"/>
  <c r="T121" i="13"/>
  <c r="O116" i="13"/>
  <c r="Q106" i="13"/>
  <c r="F101" i="13"/>
  <c r="AA86" i="13"/>
  <c r="J81" i="13"/>
  <c r="R71" i="13"/>
  <c r="M66" i="13"/>
  <c r="H61" i="13"/>
  <c r="V51" i="13"/>
  <c r="V47" i="13" s="1"/>
  <c r="F379" i="13"/>
  <c r="P359" i="13"/>
  <c r="Y344" i="13"/>
  <c r="T339" i="13"/>
  <c r="O334" i="13"/>
  <c r="D329" i="13"/>
  <c r="D325" i="13" s="1"/>
  <c r="E320" i="13"/>
  <c r="X315" i="13"/>
  <c r="M310" i="13"/>
  <c r="AA300" i="13"/>
  <c r="J295" i="13"/>
  <c r="L285" i="13"/>
  <c r="Z275" i="13"/>
  <c r="O270" i="13"/>
  <c r="Q260" i="13"/>
  <c r="Y250" i="13"/>
  <c r="N245" i="13"/>
  <c r="V235" i="13"/>
  <c r="E230" i="13"/>
  <c r="X225" i="13"/>
  <c r="M220" i="13"/>
  <c r="AA210" i="13"/>
  <c r="J205" i="13"/>
  <c r="L195" i="13"/>
  <c r="Z185" i="13"/>
  <c r="O180" i="13"/>
  <c r="Q170" i="13"/>
  <c r="L161" i="13"/>
  <c r="G156" i="13"/>
  <c r="P141" i="13"/>
  <c r="P137" i="13" s="1"/>
  <c r="X131" i="13"/>
  <c r="S126" i="13"/>
  <c r="N121" i="13"/>
  <c r="I116" i="13"/>
  <c r="K106" i="13"/>
  <c r="Z91" i="13"/>
  <c r="U86" i="13"/>
  <c r="D81" i="13"/>
  <c r="W76" i="13"/>
  <c r="L71" i="13"/>
  <c r="G66" i="13"/>
  <c r="P51" i="13"/>
  <c r="K16" i="13"/>
  <c r="P19" i="13"/>
  <c r="P17" i="13" s="1"/>
  <c r="I26" i="13"/>
  <c r="N31" i="13"/>
  <c r="G34" i="13"/>
  <c r="G32" i="13" s="1"/>
  <c r="S36" i="13"/>
  <c r="L39" i="13"/>
  <c r="L37" i="13" s="1"/>
  <c r="X41" i="13"/>
  <c r="W44" i="13"/>
  <c r="W42" i="13" s="1"/>
  <c r="D49" i="13"/>
  <c r="D47" i="13" s="1"/>
  <c r="T59" i="13"/>
  <c r="T57" i="13" s="1"/>
  <c r="S62" i="13"/>
  <c r="Q76" i="13"/>
  <c r="O86" i="13"/>
  <c r="M94" i="13"/>
  <c r="M92" i="13" s="1"/>
  <c r="V111" i="13"/>
  <c r="H121" i="13"/>
  <c r="F129" i="13"/>
  <c r="F127" i="13" s="1"/>
  <c r="AA146" i="13"/>
  <c r="V318" i="13"/>
  <c r="K318" i="13"/>
  <c r="S308" i="13"/>
  <c r="S306" i="13" s="1"/>
  <c r="H303" i="13"/>
  <c r="H301" i="13" s="1"/>
  <c r="P293" i="13"/>
  <c r="R283" i="13"/>
  <c r="G278" i="13"/>
  <c r="U268" i="13"/>
  <c r="D263" i="13"/>
  <c r="W258" i="13"/>
  <c r="W256" i="13" s="1"/>
  <c r="F253" i="13"/>
  <c r="F251" i="13" s="1"/>
  <c r="T243" i="13"/>
  <c r="T241" i="13" s="1"/>
  <c r="I238" i="13"/>
  <c r="K228" i="13"/>
  <c r="S218" i="13"/>
  <c r="H213" i="13"/>
  <c r="H211" i="13" s="1"/>
  <c r="P203" i="13"/>
  <c r="R193" i="13"/>
  <c r="G188" i="13"/>
  <c r="U178" i="13"/>
  <c r="D173" i="13"/>
  <c r="W168" i="13"/>
  <c r="W166" i="13" s="1"/>
  <c r="E318" i="13"/>
  <c r="X313" i="13"/>
  <c r="M308" i="13"/>
  <c r="M306" i="13" s="1"/>
  <c r="AA298" i="13"/>
  <c r="AA296" i="13" s="1"/>
  <c r="J293" i="13"/>
  <c r="L283" i="13"/>
  <c r="L281" i="13" s="1"/>
  <c r="Z273" i="13"/>
  <c r="O268" i="13"/>
  <c r="Q258" i="13"/>
  <c r="Y248" i="13"/>
  <c r="N243" i="13"/>
  <c r="N241" i="13" s="1"/>
  <c r="V233" i="13"/>
  <c r="E228" i="13"/>
  <c r="X223" i="13"/>
  <c r="M218" i="13"/>
  <c r="AA208" i="13"/>
  <c r="AA206" i="13" s="1"/>
  <c r="J203" i="13"/>
  <c r="L193" i="13"/>
  <c r="L191" i="13" s="1"/>
  <c r="Z183" i="13"/>
  <c r="O178" i="13"/>
  <c r="Q168" i="13"/>
  <c r="R313" i="13"/>
  <c r="G308" i="13"/>
  <c r="U298" i="13"/>
  <c r="U296" i="13" s="1"/>
  <c r="D293" i="13"/>
  <c r="W288" i="13"/>
  <c r="F283" i="13"/>
  <c r="F281" i="13" s="1"/>
  <c r="T273" i="13"/>
  <c r="T271" i="13" s="1"/>
  <c r="I268" i="13"/>
  <c r="K258" i="13"/>
  <c r="K256" i="13" s="1"/>
  <c r="S248" i="13"/>
  <c r="H243" i="13"/>
  <c r="P233" i="13"/>
  <c r="R223" i="13"/>
  <c r="G218" i="13"/>
  <c r="U208" i="13"/>
  <c r="U206" i="13" s="1"/>
  <c r="D203" i="13"/>
  <c r="W198" i="13"/>
  <c r="F193" i="13"/>
  <c r="T183" i="13"/>
  <c r="I178" i="13"/>
  <c r="K168" i="13"/>
  <c r="K166" i="13" s="1"/>
  <c r="L313" i="13"/>
  <c r="Z303" i="13"/>
  <c r="O298" i="13"/>
  <c r="Q288" i="13"/>
  <c r="Y278" i="13"/>
  <c r="N273" i="13"/>
  <c r="N271" i="13" s="1"/>
  <c r="V263" i="13"/>
  <c r="E258" i="13"/>
  <c r="X253" i="13"/>
  <c r="X251" i="13" s="1"/>
  <c r="M248" i="13"/>
  <c r="M246" i="13" s="1"/>
  <c r="AA238" i="13"/>
  <c r="AA236" i="13" s="1"/>
  <c r="J233" i="13"/>
  <c r="L223" i="13"/>
  <c r="Z213" i="13"/>
  <c r="O208" i="13"/>
  <c r="Q198" i="13"/>
  <c r="Y188" i="13"/>
  <c r="N183" i="13"/>
  <c r="N181" i="13" s="1"/>
  <c r="V173" i="13"/>
  <c r="E168" i="13"/>
  <c r="T185" i="13"/>
  <c r="F195" i="13"/>
  <c r="D205" i="13"/>
  <c r="T213" i="13"/>
  <c r="T211" i="13" s="1"/>
  <c r="G216" i="13"/>
  <c r="M216" i="13"/>
  <c r="S216" i="13"/>
  <c r="Y216" i="13"/>
  <c r="F223" i="13"/>
  <c r="F221" i="13" s="1"/>
  <c r="V231" i="13"/>
  <c r="D233" i="13"/>
  <c r="D231" i="13" s="1"/>
  <c r="S250" i="13"/>
  <c r="K260" i="13"/>
  <c r="I270" i="13"/>
  <c r="S278" i="13"/>
  <c r="E286" i="13"/>
  <c r="K286" i="13"/>
  <c r="K288" i="13"/>
  <c r="I298" i="13"/>
  <c r="I296" i="13" s="1"/>
  <c r="R315" i="13"/>
  <c r="I334" i="13"/>
  <c r="J359" i="13"/>
  <c r="Z454" i="13"/>
  <c r="M613" i="13"/>
  <c r="W337" i="10"/>
  <c r="P342" i="10"/>
  <c r="P340" i="10" s="1"/>
  <c r="O347" i="10"/>
  <c r="O345" i="10" s="1"/>
  <c r="H352" i="10"/>
  <c r="H350" i="10" s="1"/>
  <c r="W367" i="10"/>
  <c r="W365" i="10" s="1"/>
  <c r="P372" i="10"/>
  <c r="P370" i="10" s="1"/>
  <c r="O377" i="10"/>
  <c r="F392" i="10"/>
  <c r="K397" i="10"/>
  <c r="P402" i="10"/>
  <c r="AA407" i="10"/>
  <c r="F422" i="10"/>
  <c r="K427" i="10"/>
  <c r="P432" i="10"/>
  <c r="AA437" i="10"/>
  <c r="S486" i="10"/>
  <c r="I168" i="12"/>
  <c r="J327" i="12"/>
  <c r="D491" i="12"/>
  <c r="O496" i="12"/>
  <c r="T501" i="12"/>
  <c r="Y506" i="12"/>
  <c r="D521" i="12"/>
  <c r="O526" i="12"/>
  <c r="T531" i="12"/>
  <c r="E541" i="12"/>
  <c r="S561" i="12"/>
  <c r="L596" i="12"/>
  <c r="L594" i="12" s="1"/>
  <c r="Z616" i="12"/>
  <c r="E631" i="12"/>
  <c r="W159" i="13"/>
  <c r="R159" i="13"/>
  <c r="M154" i="13"/>
  <c r="H149" i="13"/>
  <c r="H147" i="13" s="1"/>
  <c r="V139" i="13"/>
  <c r="E134" i="13"/>
  <c r="E132" i="13" s="1"/>
  <c r="Y124" i="13"/>
  <c r="T119" i="13"/>
  <c r="T117" i="13" s="1"/>
  <c r="O114" i="13"/>
  <c r="Q104" i="13"/>
  <c r="Q102" i="13" s="1"/>
  <c r="F99" i="13"/>
  <c r="AA84" i="13"/>
  <c r="AA82" i="13" s="1"/>
  <c r="J79" i="13"/>
  <c r="R69" i="13"/>
  <c r="M64" i="13"/>
  <c r="M62" i="13" s="1"/>
  <c r="H59" i="13"/>
  <c r="H57" i="13" s="1"/>
  <c r="L159" i="13"/>
  <c r="L157" i="13" s="1"/>
  <c r="G154" i="13"/>
  <c r="P139" i="13"/>
  <c r="X129" i="13"/>
  <c r="S124" i="13"/>
  <c r="S122" i="13" s="1"/>
  <c r="N119" i="13"/>
  <c r="I114" i="13"/>
  <c r="K104" i="13"/>
  <c r="Z89" i="13"/>
  <c r="U84" i="13"/>
  <c r="D79" i="13"/>
  <c r="W74" i="13"/>
  <c r="W72" i="13" s="1"/>
  <c r="L69" i="13"/>
  <c r="L67" i="13" s="1"/>
  <c r="G64" i="13"/>
  <c r="F159" i="13"/>
  <c r="F157" i="13" s="1"/>
  <c r="AA144" i="13"/>
  <c r="AA142" i="13" s="1"/>
  <c r="J139" i="13"/>
  <c r="R129" i="13"/>
  <c r="M124" i="13"/>
  <c r="M122" i="13" s="1"/>
  <c r="H119" i="13"/>
  <c r="V109" i="13"/>
  <c r="E104" i="13"/>
  <c r="Y94" i="13"/>
  <c r="T89" i="13"/>
  <c r="T87" i="13" s="1"/>
  <c r="O84" i="13"/>
  <c r="O82" i="13" s="1"/>
  <c r="Q74" i="13"/>
  <c r="F69" i="13"/>
  <c r="AA54" i="13"/>
  <c r="AA52" i="13" s="1"/>
  <c r="Z149" i="13"/>
  <c r="Z147" i="13" s="1"/>
  <c r="U144" i="13"/>
  <c r="D139" i="13"/>
  <c r="W134" i="13"/>
  <c r="L129" i="13"/>
  <c r="G124" i="13"/>
  <c r="G122" i="13" s="1"/>
  <c r="P109" i="13"/>
  <c r="P107" i="13" s="1"/>
  <c r="X99" i="13"/>
  <c r="X97" i="13" s="1"/>
  <c r="S94" i="13"/>
  <c r="N89" i="13"/>
  <c r="N87" i="13" s="1"/>
  <c r="I84" i="13"/>
  <c r="I82" i="13" s="1"/>
  <c r="K74" i="13"/>
  <c r="Z59" i="13"/>
  <c r="U54" i="13"/>
  <c r="U52" i="13" s="1"/>
  <c r="F11" i="13"/>
  <c r="E14" i="13"/>
  <c r="E12" i="13" s="1"/>
  <c r="Q16" i="13"/>
  <c r="V19" i="13"/>
  <c r="V17" i="13" s="1"/>
  <c r="O26" i="13"/>
  <c r="O22" i="13" s="1"/>
  <c r="H29" i="13"/>
  <c r="H27" i="13" s="1"/>
  <c r="T31" i="13"/>
  <c r="T27" i="13" s="1"/>
  <c r="M34" i="13"/>
  <c r="Y36" i="13"/>
  <c r="Y32" i="13" s="1"/>
  <c r="R39" i="13"/>
  <c r="R37" i="13" s="1"/>
  <c r="E46" i="13"/>
  <c r="E42" i="13" s="1"/>
  <c r="J49" i="13"/>
  <c r="J47" i="13" s="1"/>
  <c r="I54" i="13"/>
  <c r="Z61" i="13"/>
  <c r="X69" i="13"/>
  <c r="P79" i="13"/>
  <c r="S96" i="13"/>
  <c r="W104" i="13"/>
  <c r="W102" i="13" s="1"/>
  <c r="U114" i="13"/>
  <c r="L131" i="13"/>
  <c r="D141" i="13"/>
  <c r="N149" i="13"/>
  <c r="E170" i="13"/>
  <c r="AA178" i="13"/>
  <c r="AA176" i="13" s="1"/>
  <c r="M188" i="13"/>
  <c r="M186" i="13" s="1"/>
  <c r="F191" i="13"/>
  <c r="E198" i="13"/>
  <c r="O206" i="13"/>
  <c r="Z215" i="13"/>
  <c r="Z211" i="13" s="1"/>
  <c r="L225" i="13"/>
  <c r="J235" i="13"/>
  <c r="Z243" i="13"/>
  <c r="L253" i="13"/>
  <c r="L251" i="13" s="1"/>
  <c r="J263" i="13"/>
  <c r="Y280" i="13"/>
  <c r="Y276" i="13" s="1"/>
  <c r="Q290" i="13"/>
  <c r="Q286" i="13" s="1"/>
  <c r="O300" i="13"/>
  <c r="Y308" i="13"/>
  <c r="Y306" i="13" s="1"/>
  <c r="Q318" i="13"/>
  <c r="H339" i="13"/>
  <c r="M579" i="13"/>
  <c r="G327" i="10"/>
  <c r="G325" i="10" s="1"/>
  <c r="V342" i="10"/>
  <c r="V340" i="10" s="1"/>
  <c r="U347" i="10"/>
  <c r="U345" i="10" s="1"/>
  <c r="N352" i="10"/>
  <c r="N350" i="10" s="1"/>
  <c r="G357" i="10"/>
  <c r="G355" i="10" s="1"/>
  <c r="V372" i="10"/>
  <c r="V370" i="10" s="1"/>
  <c r="U377" i="10"/>
  <c r="U375" i="10" s="1"/>
  <c r="G387" i="10"/>
  <c r="L392" i="10"/>
  <c r="Q397" i="10"/>
  <c r="V402" i="10"/>
  <c r="G417" i="10"/>
  <c r="L422" i="10"/>
  <c r="Q427" i="10"/>
  <c r="V432" i="10"/>
  <c r="H447" i="10"/>
  <c r="L457" i="10"/>
  <c r="T486" i="10"/>
  <c r="O168" i="12"/>
  <c r="P327" i="12"/>
  <c r="E486" i="12"/>
  <c r="J491" i="12"/>
  <c r="U496" i="12"/>
  <c r="Z501" i="12"/>
  <c r="E516" i="12"/>
  <c r="J521" i="12"/>
  <c r="U526" i="12"/>
  <c r="Z531" i="12"/>
  <c r="F9" i="13"/>
  <c r="F7" i="13" s="1"/>
  <c r="L11" i="13"/>
  <c r="L7" i="13" s="1"/>
  <c r="Q12" i="13"/>
  <c r="K14" i="13"/>
  <c r="K12" i="13" s="1"/>
  <c r="W16" i="13"/>
  <c r="W12" i="13" s="1"/>
  <c r="D21" i="13"/>
  <c r="D17" i="13" s="1"/>
  <c r="I24" i="13"/>
  <c r="I22" i="13" s="1"/>
  <c r="U26" i="13"/>
  <c r="U22" i="13" s="1"/>
  <c r="N29" i="13"/>
  <c r="Z31" i="13"/>
  <c r="Z27" i="13" s="1"/>
  <c r="S34" i="13"/>
  <c r="X39" i="13"/>
  <c r="X37" i="13" s="1"/>
  <c r="K46" i="13"/>
  <c r="K42" i="13" s="1"/>
  <c r="P49" i="13"/>
  <c r="O54" i="13"/>
  <c r="F71" i="13"/>
  <c r="V79" i="13"/>
  <c r="H89" i="13"/>
  <c r="H87" i="13" s="1"/>
  <c r="Y96" i="13"/>
  <c r="E102" i="13"/>
  <c r="E106" i="13"/>
  <c r="AA114" i="13"/>
  <c r="AA112" i="13" s="1"/>
  <c r="R131" i="13"/>
  <c r="J141" i="13"/>
  <c r="T149" i="13"/>
  <c r="T147" i="13" s="1"/>
  <c r="M152" i="13"/>
  <c r="Q166" i="13"/>
  <c r="K170" i="13"/>
  <c r="I180" i="13"/>
  <c r="S188" i="13"/>
  <c r="Q196" i="13"/>
  <c r="W196" i="13"/>
  <c r="K198" i="13"/>
  <c r="K196" i="13" s="1"/>
  <c r="I208" i="13"/>
  <c r="I206" i="13" s="1"/>
  <c r="R225" i="13"/>
  <c r="P235" i="13"/>
  <c r="P231" i="13" s="1"/>
  <c r="H245" i="13"/>
  <c r="R253" i="13"/>
  <c r="P263" i="13"/>
  <c r="P261" i="13" s="1"/>
  <c r="H273" i="13"/>
  <c r="W290" i="13"/>
  <c r="W286" i="13" s="1"/>
  <c r="U300" i="13"/>
  <c r="G310" i="13"/>
  <c r="W318" i="13"/>
  <c r="N339" i="13"/>
  <c r="T518" i="13"/>
  <c r="Q72" i="13"/>
  <c r="D137" i="13"/>
  <c r="J137" i="13"/>
  <c r="I176" i="13"/>
  <c r="O176" i="13"/>
  <c r="U176" i="13"/>
  <c r="G186" i="13"/>
  <c r="S186" i="13"/>
  <c r="Y186" i="13"/>
  <c r="I266" i="13"/>
  <c r="O266" i="13"/>
  <c r="U266" i="13"/>
  <c r="G276" i="13"/>
  <c r="S276" i="13"/>
  <c r="L213" i="14"/>
  <c r="V223" i="14"/>
  <c r="M238" i="14"/>
  <c r="W248" i="14"/>
  <c r="V159" i="15"/>
  <c r="D159" i="15"/>
  <c r="T154" i="15"/>
  <c r="O144" i="15"/>
  <c r="P139" i="15"/>
  <c r="W134" i="15"/>
  <c r="H119" i="15"/>
  <c r="O114" i="15"/>
  <c r="P109" i="15"/>
  <c r="W104" i="15"/>
  <c r="H89" i="15"/>
  <c r="O84" i="15"/>
  <c r="P79" i="15"/>
  <c r="Q74" i="15"/>
  <c r="W69" i="15"/>
  <c r="E69" i="15"/>
  <c r="Y64" i="15"/>
  <c r="G64" i="15"/>
  <c r="M59" i="15"/>
  <c r="M154" i="15"/>
  <c r="I144" i="15"/>
  <c r="J139" i="15"/>
  <c r="Q134" i="15"/>
  <c r="X129" i="15"/>
  <c r="I114" i="15"/>
  <c r="J109" i="15"/>
  <c r="Q104" i="15"/>
  <c r="X99" i="15"/>
  <c r="I84" i="15"/>
  <c r="J79" i="15"/>
  <c r="P74" i="15"/>
  <c r="P72" i="15" s="1"/>
  <c r="R69" i="15"/>
  <c r="X64" i="15"/>
  <c r="F64" i="15"/>
  <c r="Z59" i="15"/>
  <c r="Z57" i="15" s="1"/>
  <c r="H59" i="15"/>
  <c r="F154" i="15"/>
  <c r="U149" i="15"/>
  <c r="D139" i="15"/>
  <c r="K134" i="15"/>
  <c r="R129" i="15"/>
  <c r="Y124" i="15"/>
  <c r="D109" i="15"/>
  <c r="K104" i="15"/>
  <c r="R99" i="15"/>
  <c r="Y94" i="15"/>
  <c r="D79" i="15"/>
  <c r="K74" i="15"/>
  <c r="Q69" i="15"/>
  <c r="S64" i="15"/>
  <c r="Y59" i="15"/>
  <c r="G59" i="15"/>
  <c r="Y159" i="15"/>
  <c r="N149" i="15"/>
  <c r="E134" i="15"/>
  <c r="L129" i="15"/>
  <c r="S124" i="15"/>
  <c r="S122" i="15" s="1"/>
  <c r="Z119" i="15"/>
  <c r="E104" i="15"/>
  <c r="L99" i="15"/>
  <c r="S94" i="15"/>
  <c r="S92" i="15" s="1"/>
  <c r="Z89" i="15"/>
  <c r="R159" i="15"/>
  <c r="G149" i="15"/>
  <c r="AA144" i="15"/>
  <c r="F129" i="15"/>
  <c r="M124" i="15"/>
  <c r="T119" i="15"/>
  <c r="AA114" i="15"/>
  <c r="F99" i="15"/>
  <c r="M94" i="15"/>
  <c r="T89" i="15"/>
  <c r="AA84" i="15"/>
  <c r="W74" i="15"/>
  <c r="E74" i="15"/>
  <c r="K69" i="15"/>
  <c r="M64" i="15"/>
  <c r="S59" i="15"/>
  <c r="G94" i="15"/>
  <c r="V79" i="15"/>
  <c r="V74" i="15"/>
  <c r="L64" i="15"/>
  <c r="T54" i="15"/>
  <c r="U49" i="15"/>
  <c r="U47" i="15" s="1"/>
  <c r="V44" i="15"/>
  <c r="V42" i="15" s="1"/>
  <c r="D44" i="15"/>
  <c r="D42" i="15" s="1"/>
  <c r="X39" i="15"/>
  <c r="X37" i="15" s="1"/>
  <c r="F39" i="15"/>
  <c r="F37" i="15" s="1"/>
  <c r="L34" i="15"/>
  <c r="L32" i="15" s="1"/>
  <c r="N29" i="15"/>
  <c r="N27" i="15" s="1"/>
  <c r="T24" i="15"/>
  <c r="T22" i="15" s="1"/>
  <c r="O19" i="15"/>
  <c r="P14" i="15"/>
  <c r="D14" i="15"/>
  <c r="T9" i="15"/>
  <c r="K9" i="15"/>
  <c r="K7" i="15" s="1"/>
  <c r="N119" i="15"/>
  <c r="J74" i="15"/>
  <c r="T59" i="15"/>
  <c r="O54" i="15"/>
  <c r="P49" i="15"/>
  <c r="Q44" i="15"/>
  <c r="Q42" i="15" s="1"/>
  <c r="W39" i="15"/>
  <c r="W37" i="15" s="1"/>
  <c r="E39" i="15"/>
  <c r="E37" i="15" s="1"/>
  <c r="Y34" i="15"/>
  <c r="Y32" i="15" s="1"/>
  <c r="G34" i="15"/>
  <c r="G32" i="15" s="1"/>
  <c r="M29" i="15"/>
  <c r="M27" i="15" s="1"/>
  <c r="O24" i="15"/>
  <c r="J19" i="15"/>
  <c r="J17" i="15" s="1"/>
  <c r="Y14" i="15"/>
  <c r="M14" i="15"/>
  <c r="AA9" i="15"/>
  <c r="R9" i="15"/>
  <c r="I9" i="15"/>
  <c r="U144" i="15"/>
  <c r="N89" i="15"/>
  <c r="D74" i="15"/>
  <c r="X69" i="15"/>
  <c r="X67" i="15" s="1"/>
  <c r="N59" i="15"/>
  <c r="N57" i="15" s="1"/>
  <c r="N54" i="15"/>
  <c r="O49" i="15"/>
  <c r="P44" i="15"/>
  <c r="R39" i="15"/>
  <c r="X34" i="15"/>
  <c r="F34" i="15"/>
  <c r="Z29" i="15"/>
  <c r="H29" i="15"/>
  <c r="N24" i="15"/>
  <c r="AA19" i="15"/>
  <c r="I19" i="15"/>
  <c r="I17" i="15" s="1"/>
  <c r="W14" i="15"/>
  <c r="K14" i="15"/>
  <c r="Z9" i="15"/>
  <c r="Q9" i="15"/>
  <c r="H9" i="15"/>
  <c r="U114" i="15"/>
  <c r="L69" i="15"/>
  <c r="AA54" i="15"/>
  <c r="I54" i="15"/>
  <c r="J49" i="15"/>
  <c r="K44" i="15"/>
  <c r="Q39" i="15"/>
  <c r="S34" i="15"/>
  <c r="Y29" i="15"/>
  <c r="G29" i="15"/>
  <c r="AA24" i="15"/>
  <c r="I24" i="15"/>
  <c r="V19" i="15"/>
  <c r="V17" i="15" s="1"/>
  <c r="D19" i="15"/>
  <c r="V14" i="15"/>
  <c r="J14" i="15"/>
  <c r="X9" i="15"/>
  <c r="X7" i="15" s="1"/>
  <c r="O9" i="15"/>
  <c r="O7" i="15" s="1"/>
  <c r="F9" i="15"/>
  <c r="F7" i="15" s="1"/>
  <c r="G14" i="15"/>
  <c r="G12" i="15" s="1"/>
  <c r="U19" i="15"/>
  <c r="U17" i="15" s="1"/>
  <c r="T29" i="15"/>
  <c r="J44" i="15"/>
  <c r="Z54" i="15"/>
  <c r="K159" i="15"/>
  <c r="Y92" i="13"/>
  <c r="I112" i="13"/>
  <c r="O112" i="13"/>
  <c r="R127" i="13"/>
  <c r="X127" i="13"/>
  <c r="D201" i="13"/>
  <c r="J201" i="13"/>
  <c r="P201" i="13"/>
  <c r="V201" i="13"/>
  <c r="N211" i="13"/>
  <c r="L221" i="13"/>
  <c r="R221" i="13"/>
  <c r="X221" i="13"/>
  <c r="E256" i="13"/>
  <c r="Q256" i="13"/>
  <c r="D291" i="13"/>
  <c r="J291" i="13"/>
  <c r="P291" i="13"/>
  <c r="V291" i="13"/>
  <c r="N301" i="13"/>
  <c r="Z301" i="13"/>
  <c r="L311" i="13"/>
  <c r="R311" i="13"/>
  <c r="X311" i="13"/>
  <c r="E782" i="13"/>
  <c r="E781" i="13" s="1"/>
  <c r="G782" i="13"/>
  <c r="G781" i="13" s="1"/>
  <c r="F782" i="13"/>
  <c r="F781" i="13" s="1"/>
  <c r="W7" i="15"/>
  <c r="E9" i="15"/>
  <c r="E7" i="15" s="1"/>
  <c r="Q14" i="15"/>
  <c r="Q12" i="15" s="1"/>
  <c r="O22" i="15"/>
  <c r="M34" i="15"/>
  <c r="W44" i="15"/>
  <c r="P47" i="15"/>
  <c r="D49" i="15"/>
  <c r="F62" i="15"/>
  <c r="G124" i="15"/>
  <c r="D77" i="13"/>
  <c r="J77" i="13"/>
  <c r="P77" i="13"/>
  <c r="K102" i="13"/>
  <c r="I236" i="13"/>
  <c r="O236" i="13"/>
  <c r="U236" i="13"/>
  <c r="G246" i="13"/>
  <c r="S246" i="13"/>
  <c r="Y246" i="13"/>
  <c r="F782" i="14"/>
  <c r="F781" i="14" s="1"/>
  <c r="G782" i="14"/>
  <c r="G781" i="14" s="1"/>
  <c r="L9" i="15"/>
  <c r="S14" i="15"/>
  <c r="S12" i="15" s="1"/>
  <c r="H24" i="15"/>
  <c r="R34" i="15"/>
  <c r="I49" i="15"/>
  <c r="F69" i="15"/>
  <c r="U84" i="15"/>
  <c r="I52" i="13"/>
  <c r="O52" i="13"/>
  <c r="R67" i="13"/>
  <c r="X67" i="13"/>
  <c r="Y122" i="13"/>
  <c r="I142" i="13"/>
  <c r="O142" i="13"/>
  <c r="R157" i="13"/>
  <c r="D171" i="13"/>
  <c r="J171" i="13"/>
  <c r="P171" i="13"/>
  <c r="V171" i="13"/>
  <c r="H181" i="13"/>
  <c r="Z181" i="13"/>
  <c r="R191" i="13"/>
  <c r="X191" i="13"/>
  <c r="E226" i="13"/>
  <c r="Q226" i="13"/>
  <c r="W226" i="13"/>
  <c r="D261" i="13"/>
  <c r="J261" i="13"/>
  <c r="V261" i="13"/>
  <c r="H271" i="13"/>
  <c r="Z271" i="13"/>
  <c r="R281" i="13"/>
  <c r="X281" i="13"/>
  <c r="E316" i="13"/>
  <c r="Q316" i="13"/>
  <c r="W316" i="13"/>
  <c r="I268" i="14"/>
  <c r="AA258" i="14"/>
  <c r="P253" i="14"/>
  <c r="K248" i="14"/>
  <c r="F243" i="14"/>
  <c r="AA228" i="14"/>
  <c r="P223" i="14"/>
  <c r="K218" i="14"/>
  <c r="F213" i="14"/>
  <c r="AA198" i="14"/>
  <c r="P193" i="14"/>
  <c r="K188" i="14"/>
  <c r="F183" i="14"/>
  <c r="AA168" i="14"/>
  <c r="W288" i="14"/>
  <c r="M278" i="14"/>
  <c r="U258" i="14"/>
  <c r="J253" i="14"/>
  <c r="E248" i="14"/>
  <c r="Z233" i="14"/>
  <c r="U228" i="14"/>
  <c r="J223" i="14"/>
  <c r="E218" i="14"/>
  <c r="Z203" i="14"/>
  <c r="U198" i="14"/>
  <c r="J193" i="14"/>
  <c r="E188" i="14"/>
  <c r="Z173" i="14"/>
  <c r="U168" i="14"/>
  <c r="E288" i="14"/>
  <c r="T263" i="14"/>
  <c r="O258" i="14"/>
  <c r="D253" i="14"/>
  <c r="Y238" i="14"/>
  <c r="T233" i="14"/>
  <c r="O228" i="14"/>
  <c r="D223" i="14"/>
  <c r="Y208" i="14"/>
  <c r="T203" i="14"/>
  <c r="O198" i="14"/>
  <c r="D193" i="14"/>
  <c r="Y178" i="14"/>
  <c r="T173" i="14"/>
  <c r="O168" i="14"/>
  <c r="R318" i="14"/>
  <c r="D298" i="14"/>
  <c r="O273" i="14"/>
  <c r="N263" i="14"/>
  <c r="I258" i="14"/>
  <c r="X243" i="14"/>
  <c r="S238" i="14"/>
  <c r="N233" i="14"/>
  <c r="I228" i="14"/>
  <c r="X213" i="14"/>
  <c r="S208" i="14"/>
  <c r="N203" i="14"/>
  <c r="I198" i="14"/>
  <c r="X183" i="14"/>
  <c r="S178" i="14"/>
  <c r="N173" i="14"/>
  <c r="I168" i="14"/>
  <c r="G208" i="14"/>
  <c r="Q218" i="14"/>
  <c r="H233" i="14"/>
  <c r="R243" i="14"/>
  <c r="K293" i="14"/>
  <c r="N9" i="15"/>
  <c r="N7" i="15" s="1"/>
  <c r="U24" i="15"/>
  <c r="K39" i="15"/>
  <c r="V49" i="15"/>
  <c r="B769" i="15"/>
  <c r="Z486" i="13"/>
  <c r="Y491" i="13"/>
  <c r="X496" i="13"/>
  <c r="W501" i="13"/>
  <c r="D536" i="13"/>
  <c r="O541" i="13"/>
  <c r="N546" i="13"/>
  <c r="M551" i="13"/>
  <c r="M549" i="13" s="1"/>
  <c r="L556" i="13"/>
  <c r="K561" i="13"/>
  <c r="P566" i="13"/>
  <c r="AA571" i="13"/>
  <c r="Z576" i="13"/>
  <c r="Y581" i="13"/>
  <c r="X586" i="13"/>
  <c r="W591" i="13"/>
  <c r="D626" i="13"/>
  <c r="O631" i="13"/>
  <c r="N636" i="13"/>
  <c r="W327" i="14"/>
  <c r="H342" i="14"/>
  <c r="M347" i="14"/>
  <c r="R352" i="14"/>
  <c r="W357" i="14"/>
  <c r="H372" i="14"/>
  <c r="M377" i="14"/>
  <c r="R382" i="14"/>
  <c r="W387" i="14"/>
  <c r="H402" i="14"/>
  <c r="M407" i="14"/>
  <c r="R412" i="14"/>
  <c r="W417" i="14"/>
  <c r="H432" i="14"/>
  <c r="M437" i="14"/>
  <c r="R442" i="14"/>
  <c r="W447" i="14"/>
  <c r="H462" i="14"/>
  <c r="M467" i="14"/>
  <c r="R472" i="14"/>
  <c r="W477" i="14"/>
  <c r="L506" i="14"/>
  <c r="S531" i="14"/>
  <c r="Z556" i="14"/>
  <c r="E571" i="14"/>
  <c r="L596" i="14"/>
  <c r="S621" i="14"/>
  <c r="H11" i="15"/>
  <c r="Q11" i="15"/>
  <c r="Q7" i="15" s="1"/>
  <c r="Z11" i="15"/>
  <c r="J16" i="15"/>
  <c r="V16" i="15"/>
  <c r="L21" i="15"/>
  <c r="X21" i="15"/>
  <c r="U26" i="15"/>
  <c r="S31" i="15"/>
  <c r="S27" i="15" s="1"/>
  <c r="M36" i="15"/>
  <c r="K41" i="15"/>
  <c r="E46" i="15"/>
  <c r="E42" i="15" s="1"/>
  <c r="W46" i="15"/>
  <c r="D51" i="15"/>
  <c r="D47" i="15" s="1"/>
  <c r="V51" i="15"/>
  <c r="L66" i="15"/>
  <c r="L62" i="15" s="1"/>
  <c r="V76" i="15"/>
  <c r="L101" i="15"/>
  <c r="N66" i="16"/>
  <c r="E81" i="16"/>
  <c r="F141" i="16"/>
  <c r="I511" i="13"/>
  <c r="H516" i="13"/>
  <c r="G521" i="13"/>
  <c r="F526" i="13"/>
  <c r="F524" i="13" s="1"/>
  <c r="E531" i="13"/>
  <c r="J536" i="13"/>
  <c r="U541" i="13"/>
  <c r="T546" i="13"/>
  <c r="T544" i="13" s="1"/>
  <c r="S551" i="13"/>
  <c r="R556" i="13"/>
  <c r="Q561" i="13"/>
  <c r="V566" i="13"/>
  <c r="I601" i="13"/>
  <c r="H606" i="13"/>
  <c r="G611" i="13"/>
  <c r="F616" i="13"/>
  <c r="F614" i="13" s="1"/>
  <c r="E621" i="13"/>
  <c r="J626" i="13"/>
  <c r="U631" i="13"/>
  <c r="T636" i="13"/>
  <c r="T634" i="13" s="1"/>
  <c r="M24" i="14"/>
  <c r="AA44" i="14"/>
  <c r="F59" i="14"/>
  <c r="T79" i="14"/>
  <c r="M114" i="14"/>
  <c r="AA134" i="14"/>
  <c r="F149" i="14"/>
  <c r="S347" i="14"/>
  <c r="X352" i="14"/>
  <c r="I367" i="14"/>
  <c r="N372" i="14"/>
  <c r="S377" i="14"/>
  <c r="X382" i="14"/>
  <c r="I397" i="14"/>
  <c r="N402" i="14"/>
  <c r="S407" i="14"/>
  <c r="X412" i="14"/>
  <c r="I427" i="14"/>
  <c r="N432" i="14"/>
  <c r="S437" i="14"/>
  <c r="X442" i="14"/>
  <c r="I457" i="14"/>
  <c r="N462" i="14"/>
  <c r="S467" i="14"/>
  <c r="X472" i="14"/>
  <c r="H496" i="14"/>
  <c r="O521" i="14"/>
  <c r="P546" i="14"/>
  <c r="W571" i="14"/>
  <c r="H586" i="14"/>
  <c r="O611" i="14"/>
  <c r="P636" i="14"/>
  <c r="I11" i="15"/>
  <c r="R11" i="15"/>
  <c r="AA11" i="15"/>
  <c r="K16" i="15"/>
  <c r="W16" i="15"/>
  <c r="W12" i="15" s="1"/>
  <c r="O21" i="15"/>
  <c r="AA21" i="15"/>
  <c r="H26" i="15"/>
  <c r="Z26" i="15"/>
  <c r="Z22" i="15" s="1"/>
  <c r="T31" i="15"/>
  <c r="T27" i="15" s="1"/>
  <c r="R36" i="15"/>
  <c r="L41" i="15"/>
  <c r="L37" i="15" s="1"/>
  <c r="J46" i="15"/>
  <c r="I51" i="15"/>
  <c r="AA51" i="15"/>
  <c r="AA47" i="15" s="1"/>
  <c r="N56" i="15"/>
  <c r="X66" i="15"/>
  <c r="X62" i="15" s="1"/>
  <c r="D72" i="15"/>
  <c r="V72" i="15"/>
  <c r="L131" i="15"/>
  <c r="Y101" i="16"/>
  <c r="Y97" i="16" s="1"/>
  <c r="D506" i="13"/>
  <c r="O511" i="13"/>
  <c r="N516" i="13"/>
  <c r="M521" i="13"/>
  <c r="L526" i="13"/>
  <c r="K531" i="13"/>
  <c r="P536" i="13"/>
  <c r="AA541" i="13"/>
  <c r="AA539" i="13" s="1"/>
  <c r="Z546" i="13"/>
  <c r="Y551" i="13"/>
  <c r="X556" i="13"/>
  <c r="W561" i="13"/>
  <c r="D596" i="13"/>
  <c r="O601" i="13"/>
  <c r="N606" i="13"/>
  <c r="M611" i="13"/>
  <c r="L616" i="13"/>
  <c r="K621" i="13"/>
  <c r="P626" i="13"/>
  <c r="AA631" i="13"/>
  <c r="Z636" i="13"/>
  <c r="D332" i="14"/>
  <c r="O337" i="14"/>
  <c r="T342" i="14"/>
  <c r="Y347" i="14"/>
  <c r="D362" i="14"/>
  <c r="O367" i="14"/>
  <c r="T372" i="14"/>
  <c r="Y377" i="14"/>
  <c r="D392" i="14"/>
  <c r="O397" i="14"/>
  <c r="T402" i="14"/>
  <c r="Y407" i="14"/>
  <c r="D422" i="14"/>
  <c r="O427" i="14"/>
  <c r="T432" i="14"/>
  <c r="Y437" i="14"/>
  <c r="D452" i="14"/>
  <c r="O457" i="14"/>
  <c r="T462" i="14"/>
  <c r="Y467" i="14"/>
  <c r="Z496" i="14"/>
  <c r="E511" i="14"/>
  <c r="L536" i="14"/>
  <c r="S561" i="14"/>
  <c r="Z586" i="14"/>
  <c r="E601" i="14"/>
  <c r="L626" i="14"/>
  <c r="K11" i="15"/>
  <c r="T11" i="15"/>
  <c r="M16" i="15"/>
  <c r="Y16" i="15"/>
  <c r="D21" i="15"/>
  <c r="P21" i="15"/>
  <c r="P17" i="15" s="1"/>
  <c r="I26" i="15"/>
  <c r="AA26" i="15"/>
  <c r="G31" i="15"/>
  <c r="Y31" i="15"/>
  <c r="S36" i="15"/>
  <c r="Q41" i="15"/>
  <c r="K46" i="15"/>
  <c r="J51" i="15"/>
  <c r="T56" i="15"/>
  <c r="F71" i="15"/>
  <c r="Z91" i="15"/>
  <c r="E106" i="15"/>
  <c r="D185" i="15"/>
  <c r="P195" i="15"/>
  <c r="D781" i="15"/>
  <c r="G782" i="15"/>
  <c r="G781" i="15" s="1"/>
  <c r="F782" i="15"/>
  <c r="F781" i="15" s="1"/>
  <c r="E782" i="15"/>
  <c r="E781" i="15" s="1"/>
  <c r="H486" i="13"/>
  <c r="G491" i="13"/>
  <c r="F496" i="13"/>
  <c r="E501" i="13"/>
  <c r="J506" i="13"/>
  <c r="U511" i="13"/>
  <c r="T516" i="13"/>
  <c r="T514" i="13" s="1"/>
  <c r="S521" i="13"/>
  <c r="R526" i="13"/>
  <c r="Q531" i="13"/>
  <c r="V536" i="13"/>
  <c r="I571" i="13"/>
  <c r="H576" i="13"/>
  <c r="G581" i="13"/>
  <c r="F586" i="13"/>
  <c r="E591" i="13"/>
  <c r="J596" i="13"/>
  <c r="U601" i="13"/>
  <c r="T606" i="13"/>
  <c r="T604" i="13" s="1"/>
  <c r="S611" i="13"/>
  <c r="R616" i="13"/>
  <c r="Q621" i="13"/>
  <c r="V626" i="13"/>
  <c r="B761" i="13"/>
  <c r="AA14" i="14"/>
  <c r="F29" i="14"/>
  <c r="T49" i="14"/>
  <c r="M84" i="14"/>
  <c r="AA104" i="14"/>
  <c r="F119" i="14"/>
  <c r="T139" i="14"/>
  <c r="U337" i="14"/>
  <c r="Z342" i="14"/>
  <c r="E357" i="14"/>
  <c r="J362" i="14"/>
  <c r="U367" i="14"/>
  <c r="Z372" i="14"/>
  <c r="E387" i="14"/>
  <c r="J392" i="14"/>
  <c r="U397" i="14"/>
  <c r="Z402" i="14"/>
  <c r="E417" i="14"/>
  <c r="J422" i="14"/>
  <c r="U427" i="14"/>
  <c r="Z432" i="14"/>
  <c r="E447" i="14"/>
  <c r="J452" i="14"/>
  <c r="U457" i="14"/>
  <c r="Z462" i="14"/>
  <c r="E477" i="14"/>
  <c r="O551" i="14"/>
  <c r="P576" i="14"/>
  <c r="W601" i="14"/>
  <c r="K230" i="15"/>
  <c r="AA210" i="15"/>
  <c r="N205" i="15"/>
  <c r="O200" i="15"/>
  <c r="H195" i="15"/>
  <c r="U175" i="15"/>
  <c r="W161" i="15"/>
  <c r="L151" i="15"/>
  <c r="AA146" i="15"/>
  <c r="F131" i="15"/>
  <c r="M126" i="15"/>
  <c r="T121" i="15"/>
  <c r="AA116" i="15"/>
  <c r="F101" i="15"/>
  <c r="M96" i="15"/>
  <c r="T91" i="15"/>
  <c r="AA86" i="15"/>
  <c r="K76" i="15"/>
  <c r="Q71" i="15"/>
  <c r="Q67" i="15" s="1"/>
  <c r="S66" i="15"/>
  <c r="Y61" i="15"/>
  <c r="Y57" i="15" s="1"/>
  <c r="G61" i="15"/>
  <c r="G57" i="15" s="1"/>
  <c r="AA56" i="15"/>
  <c r="I56" i="15"/>
  <c r="P225" i="15"/>
  <c r="Z220" i="15"/>
  <c r="T210" i="15"/>
  <c r="F205" i="15"/>
  <c r="G200" i="15"/>
  <c r="N175" i="15"/>
  <c r="P161" i="15"/>
  <c r="D151" i="15"/>
  <c r="U146" i="15"/>
  <c r="V141" i="15"/>
  <c r="V137" i="15" s="1"/>
  <c r="G126" i="15"/>
  <c r="N121" i="15"/>
  <c r="U116" i="15"/>
  <c r="V111" i="15"/>
  <c r="V107" i="15" s="1"/>
  <c r="G96" i="15"/>
  <c r="N91" i="15"/>
  <c r="U86" i="15"/>
  <c r="V81" i="15"/>
  <c r="J76" i="15"/>
  <c r="L71" i="15"/>
  <c r="R66" i="15"/>
  <c r="R62" i="15" s="1"/>
  <c r="T61" i="15"/>
  <c r="Z56" i="15"/>
  <c r="H56" i="15"/>
  <c r="H52" i="15" s="1"/>
  <c r="F225" i="15"/>
  <c r="R220" i="15"/>
  <c r="T215" i="15"/>
  <c r="M210" i="15"/>
  <c r="Z185" i="15"/>
  <c r="AA180" i="15"/>
  <c r="F175" i="15"/>
  <c r="F171" i="15" s="1"/>
  <c r="H161" i="15"/>
  <c r="Y156" i="15"/>
  <c r="O146" i="15"/>
  <c r="P141" i="15"/>
  <c r="W136" i="15"/>
  <c r="H121" i="15"/>
  <c r="O116" i="15"/>
  <c r="O112" i="15" s="1"/>
  <c r="P111" i="15"/>
  <c r="W106" i="15"/>
  <c r="H91" i="15"/>
  <c r="O86" i="15"/>
  <c r="P81" i="15"/>
  <c r="W76" i="15"/>
  <c r="E76" i="15"/>
  <c r="K71" i="15"/>
  <c r="K67" i="15" s="1"/>
  <c r="M66" i="15"/>
  <c r="S61" i="15"/>
  <c r="U56" i="15"/>
  <c r="U52" i="15" s="1"/>
  <c r="H220" i="15"/>
  <c r="L215" i="15"/>
  <c r="E210" i="15"/>
  <c r="Y190" i="15"/>
  <c r="S185" i="15"/>
  <c r="T180" i="15"/>
  <c r="T176" i="15" s="1"/>
  <c r="V170" i="15"/>
  <c r="R156" i="15"/>
  <c r="I146" i="15"/>
  <c r="J141" i="15"/>
  <c r="Q136" i="15"/>
  <c r="X131" i="15"/>
  <c r="I116" i="15"/>
  <c r="J111" i="15"/>
  <c r="Q106" i="15"/>
  <c r="X101" i="15"/>
  <c r="I86" i="15"/>
  <c r="J81" i="15"/>
  <c r="D215" i="15"/>
  <c r="W195" i="15"/>
  <c r="R190" i="15"/>
  <c r="R186" i="15" s="1"/>
  <c r="L185" i="15"/>
  <c r="M180" i="15"/>
  <c r="O170" i="15"/>
  <c r="K156" i="15"/>
  <c r="Z151" i="15"/>
  <c r="D141" i="15"/>
  <c r="K136" i="15"/>
  <c r="R131" i="15"/>
  <c r="Y126" i="15"/>
  <c r="D111" i="15"/>
  <c r="K106" i="15"/>
  <c r="R101" i="15"/>
  <c r="Y96" i="15"/>
  <c r="D81" i="15"/>
  <c r="Q76" i="15"/>
  <c r="W71" i="15"/>
  <c r="W67" i="15" s="1"/>
  <c r="E71" i="15"/>
  <c r="E67" i="15" s="1"/>
  <c r="Y66" i="15"/>
  <c r="G66" i="15"/>
  <c r="M61" i="15"/>
  <c r="M57" i="15" s="1"/>
  <c r="O56" i="15"/>
  <c r="O52" i="15" s="1"/>
  <c r="L11" i="15"/>
  <c r="U11" i="15"/>
  <c r="U7" i="15" s="1"/>
  <c r="D16" i="15"/>
  <c r="P16" i="15"/>
  <c r="F21" i="15"/>
  <c r="R21" i="15"/>
  <c r="N26" i="15"/>
  <c r="H31" i="15"/>
  <c r="Z31" i="15"/>
  <c r="F36" i="15"/>
  <c r="X36" i="15"/>
  <c r="R41" i="15"/>
  <c r="P46" i="15"/>
  <c r="O51" i="15"/>
  <c r="H61" i="15"/>
  <c r="R71" i="15"/>
  <c r="E102" i="15"/>
  <c r="Z121" i="15"/>
  <c r="E136" i="15"/>
  <c r="S151" i="15"/>
  <c r="Y613" i="16"/>
  <c r="W384" i="16"/>
  <c r="Q359" i="16"/>
  <c r="R349" i="16"/>
  <c r="D329" i="16"/>
  <c r="D265" i="16"/>
  <c r="K260" i="16"/>
  <c r="Q439" i="16"/>
  <c r="U424" i="16"/>
  <c r="U394" i="16"/>
  <c r="D295" i="16"/>
  <c r="K290" i="16"/>
  <c r="R285" i="16"/>
  <c r="Y280" i="16"/>
  <c r="Z404" i="16"/>
  <c r="W364" i="16"/>
  <c r="K354" i="16"/>
  <c r="Y344" i="16"/>
  <c r="M573" i="16"/>
  <c r="K320" i="16"/>
  <c r="R315" i="16"/>
  <c r="Y310" i="16"/>
  <c r="R255" i="16"/>
  <c r="Y250" i="16"/>
  <c r="D205" i="16"/>
  <c r="H170" i="16"/>
  <c r="I156" i="16"/>
  <c r="J151" i="16"/>
  <c r="Z146" i="16"/>
  <c r="G136" i="16"/>
  <c r="O131" i="16"/>
  <c r="W126" i="16"/>
  <c r="J116" i="16"/>
  <c r="X106" i="16"/>
  <c r="S101" i="16"/>
  <c r="S97" i="16" s="1"/>
  <c r="H96" i="16"/>
  <c r="V86" i="16"/>
  <c r="K81" i="16"/>
  <c r="T66" i="16"/>
  <c r="I61" i="16"/>
  <c r="W51" i="16"/>
  <c r="L46" i="16"/>
  <c r="G41" i="16"/>
  <c r="U31" i="16"/>
  <c r="J26" i="16"/>
  <c r="J22" i="16" s="1"/>
  <c r="E429" i="16"/>
  <c r="U210" i="16"/>
  <c r="M190" i="16"/>
  <c r="R175" i="16"/>
  <c r="S146" i="16"/>
  <c r="F175" i="16"/>
  <c r="L146" i="16"/>
  <c r="AA141" i="16"/>
  <c r="I126" i="16"/>
  <c r="X121" i="16"/>
  <c r="W111" i="16"/>
  <c r="L106" i="16"/>
  <c r="G101" i="16"/>
  <c r="G97" i="16" s="1"/>
  <c r="U91" i="16"/>
  <c r="J86" i="16"/>
  <c r="X76" i="16"/>
  <c r="S71" i="16"/>
  <c r="H66" i="16"/>
  <c r="V56" i="16"/>
  <c r="K51" i="16"/>
  <c r="T36" i="16"/>
  <c r="I31" i="16"/>
  <c r="Z374" i="16"/>
  <c r="Q215" i="16"/>
  <c r="L195" i="16"/>
  <c r="U180" i="16"/>
  <c r="Z161" i="16"/>
  <c r="E146" i="16"/>
  <c r="T141" i="16"/>
  <c r="Q121" i="16"/>
  <c r="Q111" i="16"/>
  <c r="Q107" i="16" s="1"/>
  <c r="F106" i="16"/>
  <c r="Z96" i="16"/>
  <c r="O91" i="16"/>
  <c r="D86" i="16"/>
  <c r="R76" i="16"/>
  <c r="M71" i="16"/>
  <c r="AA61" i="16"/>
  <c r="P56" i="16"/>
  <c r="E51" i="16"/>
  <c r="Y41" i="16"/>
  <c r="N36" i="16"/>
  <c r="D235" i="16"/>
  <c r="K230" i="16"/>
  <c r="R225" i="16"/>
  <c r="Y220" i="16"/>
  <c r="Y216" i="16" s="1"/>
  <c r="Z200" i="16"/>
  <c r="E180" i="16"/>
  <c r="Q161" i="16"/>
  <c r="AA156" i="16"/>
  <c r="M141" i="16"/>
  <c r="U136" i="16"/>
  <c r="J121" i="16"/>
  <c r="V116" i="16"/>
  <c r="K111" i="16"/>
  <c r="K107" i="16" s="1"/>
  <c r="T96" i="16"/>
  <c r="I91" i="16"/>
  <c r="W81" i="16"/>
  <c r="L76" i="16"/>
  <c r="G71" i="16"/>
  <c r="U61" i="16"/>
  <c r="J56" i="16"/>
  <c r="X46" i="16"/>
  <c r="Q185" i="16"/>
  <c r="P126" i="16"/>
  <c r="P116" i="16"/>
  <c r="M101" i="16"/>
  <c r="P86" i="16"/>
  <c r="Y71" i="16"/>
  <c r="AA31" i="16"/>
  <c r="V26" i="16"/>
  <c r="E21" i="16"/>
  <c r="L16" i="16"/>
  <c r="L12" i="16" s="1"/>
  <c r="S11" i="16"/>
  <c r="S7" i="16" s="1"/>
  <c r="W414" i="16"/>
  <c r="V205" i="16"/>
  <c r="S151" i="16"/>
  <c r="N136" i="16"/>
  <c r="D116" i="16"/>
  <c r="R106" i="16"/>
  <c r="D56" i="16"/>
  <c r="S41" i="16"/>
  <c r="Z36" i="16"/>
  <c r="O31" i="16"/>
  <c r="P26" i="16"/>
  <c r="P22" i="16" s="1"/>
  <c r="Z16" i="16"/>
  <c r="H16" i="16"/>
  <c r="O11" i="16"/>
  <c r="AA91" i="16"/>
  <c r="F76" i="16"/>
  <c r="R46" i="16"/>
  <c r="R42" i="16" s="1"/>
  <c r="M41" i="16"/>
  <c r="H36" i="16"/>
  <c r="D26" i="16"/>
  <c r="X16" i="16"/>
  <c r="F16" i="16"/>
  <c r="M11" i="16"/>
  <c r="M7" i="16" s="1"/>
  <c r="H161" i="16"/>
  <c r="V131" i="16"/>
  <c r="O61" i="16"/>
  <c r="F46" i="16"/>
  <c r="W21" i="16"/>
  <c r="T16" i="16"/>
  <c r="AA11" i="16"/>
  <c r="AA7" i="16" s="1"/>
  <c r="I11" i="16"/>
  <c r="I7" i="16" s="1"/>
  <c r="D7" i="16"/>
  <c r="H200" i="16"/>
  <c r="T170" i="16"/>
  <c r="H131" i="16"/>
  <c r="E111" i="16"/>
  <c r="E107" i="16" s="1"/>
  <c r="N96" i="16"/>
  <c r="Q81" i="16"/>
  <c r="Z66" i="16"/>
  <c r="Q51" i="16"/>
  <c r="Q47" i="16" s="1"/>
  <c r="Q21" i="16"/>
  <c r="R16" i="16"/>
  <c r="Y11" i="16"/>
  <c r="G11" i="16"/>
  <c r="N16" i="16"/>
  <c r="L168" i="15"/>
  <c r="U168" i="15"/>
  <c r="H173" i="15"/>
  <c r="P173" i="15"/>
  <c r="Z173" i="15"/>
  <c r="D178" i="15"/>
  <c r="M178" i="15"/>
  <c r="U178" i="15"/>
  <c r="I183" i="15"/>
  <c r="S183" i="15"/>
  <c r="I188" i="15"/>
  <c r="T188" i="15"/>
  <c r="H193" i="15"/>
  <c r="T193" i="15"/>
  <c r="L198" i="15"/>
  <c r="V198" i="15"/>
  <c r="V196" i="15" s="1"/>
  <c r="L203" i="15"/>
  <c r="W203" i="15"/>
  <c r="Y208" i="15"/>
  <c r="G213" i="15"/>
  <c r="X218" i="15"/>
  <c r="L223" i="15"/>
  <c r="R327" i="15"/>
  <c r="H332" i="15"/>
  <c r="Z332" i="15"/>
  <c r="P337" i="15"/>
  <c r="I342" i="15"/>
  <c r="AA342" i="15"/>
  <c r="Q347" i="15"/>
  <c r="J352" i="15"/>
  <c r="U357" i="15"/>
  <c r="Z362" i="15"/>
  <c r="E377" i="15"/>
  <c r="J382" i="15"/>
  <c r="U387" i="15"/>
  <c r="Z392" i="15"/>
  <c r="E407" i="15"/>
  <c r="J412" i="15"/>
  <c r="U417" i="15"/>
  <c r="Z422" i="15"/>
  <c r="E437" i="15"/>
  <c r="J442" i="15"/>
  <c r="U447" i="15"/>
  <c r="Z452" i="15"/>
  <c r="E467" i="15"/>
  <c r="J472" i="15"/>
  <c r="U477" i="15"/>
  <c r="K486" i="15"/>
  <c r="S491" i="15"/>
  <c r="L496" i="15"/>
  <c r="T501" i="15"/>
  <c r="P506" i="15"/>
  <c r="Y516" i="15"/>
  <c r="J531" i="15"/>
  <c r="H541" i="15"/>
  <c r="P581" i="15"/>
  <c r="K606" i="15"/>
  <c r="F631" i="15"/>
  <c r="O9" i="16"/>
  <c r="O7" i="16" s="1"/>
  <c r="X12" i="16"/>
  <c r="R14" i="16"/>
  <c r="E19" i="16"/>
  <c r="E17" i="16" s="1"/>
  <c r="P24" i="16"/>
  <c r="O27" i="16"/>
  <c r="N34" i="16"/>
  <c r="G39" i="16"/>
  <c r="F44" i="16"/>
  <c r="F42" i="16" s="1"/>
  <c r="AA59" i="16"/>
  <c r="AA57" i="16" s="1"/>
  <c r="O89" i="16"/>
  <c r="L119" i="16"/>
  <c r="E168" i="15"/>
  <c r="M168" i="15"/>
  <c r="V168" i="15"/>
  <c r="I173" i="15"/>
  <c r="R173" i="15"/>
  <c r="AA173" i="15"/>
  <c r="E178" i="15"/>
  <c r="E176" i="15" s="1"/>
  <c r="N178" i="15"/>
  <c r="V178" i="15"/>
  <c r="J183" i="15"/>
  <c r="U183" i="15"/>
  <c r="K188" i="15"/>
  <c r="K186" i="15" s="1"/>
  <c r="W188" i="15"/>
  <c r="K193" i="15"/>
  <c r="V193" i="15"/>
  <c r="M198" i="15"/>
  <c r="X198" i="15"/>
  <c r="D203" i="15"/>
  <c r="N203" i="15"/>
  <c r="N201" i="15" s="1"/>
  <c r="Z203" i="15"/>
  <c r="H208" i="15"/>
  <c r="I213" i="15"/>
  <c r="V223" i="15"/>
  <c r="U327" i="15"/>
  <c r="K332" i="15"/>
  <c r="S337" i="15"/>
  <c r="L342" i="15"/>
  <c r="T347" i="15"/>
  <c r="P352" i="15"/>
  <c r="AA357" i="15"/>
  <c r="F372" i="15"/>
  <c r="K377" i="15"/>
  <c r="P382" i="15"/>
  <c r="AA387" i="15"/>
  <c r="F402" i="15"/>
  <c r="K407" i="15"/>
  <c r="P412" i="15"/>
  <c r="AA417" i="15"/>
  <c r="F432" i="15"/>
  <c r="K437" i="15"/>
  <c r="P442" i="15"/>
  <c r="AA447" i="15"/>
  <c r="F462" i="15"/>
  <c r="K467" i="15"/>
  <c r="P472" i="15"/>
  <c r="AA477" i="15"/>
  <c r="L521" i="15"/>
  <c r="V531" i="15"/>
  <c r="T541" i="15"/>
  <c r="U556" i="15"/>
  <c r="J611" i="15"/>
  <c r="E636" i="15"/>
  <c r="K17" i="16"/>
  <c r="W17" i="16"/>
  <c r="AA87" i="16"/>
  <c r="Z119" i="16"/>
  <c r="F168" i="15"/>
  <c r="O168" i="15"/>
  <c r="O166" i="15" s="1"/>
  <c r="W168" i="15"/>
  <c r="K173" i="15"/>
  <c r="T173" i="15"/>
  <c r="G178" i="15"/>
  <c r="O178" i="15"/>
  <c r="Y178" i="15"/>
  <c r="L183" i="15"/>
  <c r="X183" i="15"/>
  <c r="M188" i="15"/>
  <c r="X188" i="15"/>
  <c r="M193" i="15"/>
  <c r="W193" i="15"/>
  <c r="E198" i="15"/>
  <c r="O198" i="15"/>
  <c r="O196" i="15" s="1"/>
  <c r="AA198" i="15"/>
  <c r="E203" i="15"/>
  <c r="P203" i="15"/>
  <c r="AA203" i="15"/>
  <c r="J208" i="15"/>
  <c r="N213" i="15"/>
  <c r="F327" i="15"/>
  <c r="X327" i="15"/>
  <c r="N332" i="15"/>
  <c r="D337" i="15"/>
  <c r="V337" i="15"/>
  <c r="O342" i="15"/>
  <c r="E347" i="15"/>
  <c r="W347" i="15"/>
  <c r="V352" i="15"/>
  <c r="G367" i="15"/>
  <c r="L372" i="15"/>
  <c r="Q377" i="15"/>
  <c r="V382" i="15"/>
  <c r="G397" i="15"/>
  <c r="L402" i="15"/>
  <c r="Q407" i="15"/>
  <c r="V412" i="15"/>
  <c r="G427" i="15"/>
  <c r="L432" i="15"/>
  <c r="Q437" i="15"/>
  <c r="V442" i="15"/>
  <c r="G457" i="15"/>
  <c r="L462" i="15"/>
  <c r="Q467" i="15"/>
  <c r="V472" i="15"/>
  <c r="Q486" i="15"/>
  <c r="G491" i="15"/>
  <c r="Y491" i="15"/>
  <c r="R496" i="15"/>
  <c r="H501" i="15"/>
  <c r="Z501" i="15"/>
  <c r="X521" i="15"/>
  <c r="G546" i="15"/>
  <c r="T561" i="15"/>
  <c r="O586" i="15"/>
  <c r="Z159" i="16"/>
  <c r="Z157" i="16" s="1"/>
  <c r="W159" i="16"/>
  <c r="G144" i="16"/>
  <c r="V139" i="16"/>
  <c r="D124" i="16"/>
  <c r="S119" i="16"/>
  <c r="W109" i="16"/>
  <c r="L104" i="16"/>
  <c r="G99" i="16"/>
  <c r="U89" i="16"/>
  <c r="U87" i="16" s="1"/>
  <c r="J84" i="16"/>
  <c r="J82" i="16" s="1"/>
  <c r="X74" i="16"/>
  <c r="S69" i="16"/>
  <c r="S67" i="16" s="1"/>
  <c r="H64" i="16"/>
  <c r="V54" i="16"/>
  <c r="K49" i="16"/>
  <c r="T34" i="16"/>
  <c r="T32" i="16" s="1"/>
  <c r="I29" i="16"/>
  <c r="I27" i="16" s="1"/>
  <c r="N159" i="16"/>
  <c r="X154" i="16"/>
  <c r="Z149" i="16"/>
  <c r="O139" i="16"/>
  <c r="W134" i="16"/>
  <c r="E159" i="16"/>
  <c r="O154" i="16"/>
  <c r="S149" i="16"/>
  <c r="H139" i="16"/>
  <c r="P134" i="16"/>
  <c r="X129" i="16"/>
  <c r="E119" i="16"/>
  <c r="V114" i="16"/>
  <c r="K109" i="16"/>
  <c r="T94" i="16"/>
  <c r="I89" i="16"/>
  <c r="I87" i="16" s="1"/>
  <c r="W79" i="16"/>
  <c r="W77" i="16" s="1"/>
  <c r="L74" i="16"/>
  <c r="G69" i="16"/>
  <c r="G67" i="16" s="1"/>
  <c r="U59" i="16"/>
  <c r="J54" i="16"/>
  <c r="X44" i="16"/>
  <c r="X42" i="16" s="1"/>
  <c r="S39" i="16"/>
  <c r="S37" i="16" s="1"/>
  <c r="H34" i="16"/>
  <c r="F154" i="16"/>
  <c r="L149" i="16"/>
  <c r="I134" i="16"/>
  <c r="Q129" i="16"/>
  <c r="Y124" i="16"/>
  <c r="P114" i="16"/>
  <c r="E109" i="16"/>
  <c r="Y99" i="16"/>
  <c r="N94" i="16"/>
  <c r="Q79" i="16"/>
  <c r="Q77" i="16" s="1"/>
  <c r="F74" i="16"/>
  <c r="F72" i="16" s="1"/>
  <c r="Z64" i="16"/>
  <c r="O59" i="16"/>
  <c r="O57" i="16" s="1"/>
  <c r="D54" i="16"/>
  <c r="R44" i="16"/>
  <c r="M39" i="16"/>
  <c r="M37" i="16" s="1"/>
  <c r="AA29" i="16"/>
  <c r="AA27" i="16" s="1"/>
  <c r="E149" i="16"/>
  <c r="U144" i="16"/>
  <c r="J129" i="16"/>
  <c r="R124" i="16"/>
  <c r="J114" i="16"/>
  <c r="J112" i="16" s="1"/>
  <c r="X104" i="16"/>
  <c r="X102" i="16" s="1"/>
  <c r="S99" i="16"/>
  <c r="H94" i="16"/>
  <c r="V84" i="16"/>
  <c r="K79" i="16"/>
  <c r="T64" i="16"/>
  <c r="T62" i="16" s="1"/>
  <c r="I59" i="16"/>
  <c r="W49" i="16"/>
  <c r="L44" i="16"/>
  <c r="U9" i="16"/>
  <c r="U7" i="16" s="1"/>
  <c r="Q19" i="16"/>
  <c r="U29" i="16"/>
  <c r="U27" i="16" s="1"/>
  <c r="P54" i="16"/>
  <c r="P52" i="16" s="1"/>
  <c r="M69" i="16"/>
  <c r="V82" i="16"/>
  <c r="D84" i="16"/>
  <c r="D82" i="16" s="1"/>
  <c r="R104" i="16"/>
  <c r="R102" i="16" s="1"/>
  <c r="P112" i="16"/>
  <c r="V112" i="16"/>
  <c r="D114" i="16"/>
  <c r="G168" i="15"/>
  <c r="G166" i="15" s="1"/>
  <c r="P168" i="15"/>
  <c r="X168" i="15"/>
  <c r="D173" i="15"/>
  <c r="L173" i="15"/>
  <c r="U173" i="15"/>
  <c r="M176" i="15"/>
  <c r="H178" i="15"/>
  <c r="Q178" i="15"/>
  <c r="Z178" i="15"/>
  <c r="N183" i="15"/>
  <c r="Y183" i="15"/>
  <c r="O188" i="15"/>
  <c r="Y188" i="15"/>
  <c r="D193" i="15"/>
  <c r="N193" i="15"/>
  <c r="Y193" i="15"/>
  <c r="F198" i="15"/>
  <c r="Q198" i="15"/>
  <c r="F203" i="15"/>
  <c r="R203" i="15"/>
  <c r="O208" i="15"/>
  <c r="P213" i="15"/>
  <c r="I327" i="15"/>
  <c r="AA327" i="15"/>
  <c r="Q332" i="15"/>
  <c r="G337" i="15"/>
  <c r="Y337" i="15"/>
  <c r="R342" i="15"/>
  <c r="H347" i="15"/>
  <c r="Z347" i="15"/>
  <c r="H362" i="15"/>
  <c r="M367" i="15"/>
  <c r="R372" i="15"/>
  <c r="W377" i="15"/>
  <c r="H392" i="15"/>
  <c r="M397" i="15"/>
  <c r="R402" i="15"/>
  <c r="W407" i="15"/>
  <c r="H422" i="15"/>
  <c r="M427" i="15"/>
  <c r="R432" i="15"/>
  <c r="W437" i="15"/>
  <c r="H452" i="15"/>
  <c r="M457" i="15"/>
  <c r="R462" i="15"/>
  <c r="W467" i="15"/>
  <c r="T486" i="15"/>
  <c r="J491" i="15"/>
  <c r="U496" i="15"/>
  <c r="K501" i="15"/>
  <c r="N511" i="15"/>
  <c r="I536" i="15"/>
  <c r="S546" i="15"/>
  <c r="S566" i="15"/>
  <c r="N591" i="15"/>
  <c r="I616" i="15"/>
  <c r="G7" i="16"/>
  <c r="Y7" i="16"/>
  <c r="G37" i="16"/>
  <c r="Y37" i="16"/>
  <c r="Y69" i="16"/>
  <c r="Y67" i="16" s="1"/>
  <c r="L72" i="16"/>
  <c r="R72" i="16"/>
  <c r="X72" i="16"/>
  <c r="P84" i="16"/>
  <c r="M99" i="16"/>
  <c r="M97" i="16" s="1"/>
  <c r="F102" i="16"/>
  <c r="L102" i="16"/>
  <c r="K124" i="16"/>
  <c r="I168" i="15"/>
  <c r="Q168" i="15"/>
  <c r="AA168" i="15"/>
  <c r="E173" i="15"/>
  <c r="N173" i="15"/>
  <c r="N171" i="15" s="1"/>
  <c r="V173" i="15"/>
  <c r="J178" i="15"/>
  <c r="S178" i="15"/>
  <c r="AA178" i="15"/>
  <c r="D183" i="15"/>
  <c r="P183" i="15"/>
  <c r="Z183" i="15"/>
  <c r="F188" i="15"/>
  <c r="Q188" i="15"/>
  <c r="AA188" i="15"/>
  <c r="F193" i="15"/>
  <c r="P193" i="15"/>
  <c r="P191" i="15" s="1"/>
  <c r="G198" i="15"/>
  <c r="S198" i="15"/>
  <c r="I203" i="15"/>
  <c r="T203" i="15"/>
  <c r="Q208" i="15"/>
  <c r="U213" i="15"/>
  <c r="L327" i="15"/>
  <c r="T332" i="15"/>
  <c r="J337" i="15"/>
  <c r="U342" i="15"/>
  <c r="K347" i="15"/>
  <c r="I357" i="15"/>
  <c r="N362" i="15"/>
  <c r="S367" i="15"/>
  <c r="X372" i="15"/>
  <c r="I387" i="15"/>
  <c r="N392" i="15"/>
  <c r="S397" i="15"/>
  <c r="X402" i="15"/>
  <c r="I417" i="15"/>
  <c r="N422" i="15"/>
  <c r="S427" i="15"/>
  <c r="X432" i="15"/>
  <c r="I447" i="15"/>
  <c r="N452" i="15"/>
  <c r="S457" i="15"/>
  <c r="X462" i="15"/>
  <c r="I477" i="15"/>
  <c r="E486" i="15"/>
  <c r="W486" i="15"/>
  <c r="M491" i="15"/>
  <c r="F496" i="15"/>
  <c r="X496" i="15"/>
  <c r="N501" i="15"/>
  <c r="D506" i="15"/>
  <c r="Z511" i="15"/>
  <c r="K526" i="15"/>
  <c r="U536" i="15"/>
  <c r="F551" i="15"/>
  <c r="R571" i="15"/>
  <c r="M596" i="15"/>
  <c r="H621" i="15"/>
  <c r="F12" i="16"/>
  <c r="D22" i="16"/>
  <c r="V22" i="16"/>
  <c r="H32" i="16"/>
  <c r="N32" i="16"/>
  <c r="Z32" i="16"/>
  <c r="E77" i="16"/>
  <c r="K77" i="16"/>
  <c r="H168" i="16"/>
  <c r="H166" i="16" s="1"/>
  <c r="T168" i="16"/>
  <c r="T166" i="16" s="1"/>
  <c r="L173" i="16"/>
  <c r="X173" i="16"/>
  <c r="E178" i="16"/>
  <c r="E176" i="16" s="1"/>
  <c r="Q178" i="16"/>
  <c r="N183" i="16"/>
  <c r="S188" i="16"/>
  <c r="I193" i="16"/>
  <c r="AA193" i="16"/>
  <c r="N198" i="16"/>
  <c r="P203" i="16"/>
  <c r="U208" i="16"/>
  <c r="H213" i="16"/>
  <c r="Z213" i="16"/>
  <c r="J218" i="16"/>
  <c r="G248" i="16"/>
  <c r="F253" i="16"/>
  <c r="K258" i="16"/>
  <c r="H273" i="16"/>
  <c r="L283" i="16"/>
  <c r="J293" i="16"/>
  <c r="T303" i="16"/>
  <c r="W318" i="16"/>
  <c r="F14" i="17"/>
  <c r="G39" i="17"/>
  <c r="H64" i="17"/>
  <c r="F104" i="17"/>
  <c r="L42" i="16"/>
  <c r="D52" i="16"/>
  <c r="V52" i="16"/>
  <c r="O87" i="16"/>
  <c r="K168" i="16"/>
  <c r="W168" i="16"/>
  <c r="M173" i="16"/>
  <c r="Y173" i="16"/>
  <c r="F178" i="16"/>
  <c r="R178" i="16"/>
  <c r="Q183" i="16"/>
  <c r="D188" i="16"/>
  <c r="V188" i="16"/>
  <c r="L193" i="16"/>
  <c r="Q198" i="16"/>
  <c r="S203" i="16"/>
  <c r="F208" i="16"/>
  <c r="X208" i="16"/>
  <c r="K213" i="16"/>
  <c r="M218" i="16"/>
  <c r="H243" i="16"/>
  <c r="M248" i="16"/>
  <c r="L253" i="16"/>
  <c r="T273" i="16"/>
  <c r="X283" i="16"/>
  <c r="V293" i="16"/>
  <c r="O29" i="17"/>
  <c r="D54" i="17"/>
  <c r="H62" i="16"/>
  <c r="N62" i="16"/>
  <c r="Z62" i="16"/>
  <c r="W107" i="16"/>
  <c r="M168" i="16"/>
  <c r="Y168" i="16"/>
  <c r="D173" i="16"/>
  <c r="P173" i="16"/>
  <c r="I178" i="16"/>
  <c r="U178" i="16"/>
  <c r="T183" i="16"/>
  <c r="G188" i="16"/>
  <c r="Y188" i="16"/>
  <c r="O193" i="16"/>
  <c r="T198" i="16"/>
  <c r="D203" i="16"/>
  <c r="V203" i="16"/>
  <c r="I208" i="16"/>
  <c r="AA208" i="16"/>
  <c r="N213" i="16"/>
  <c r="P218" i="16"/>
  <c r="F223" i="16"/>
  <c r="E228" i="16"/>
  <c r="D233" i="16"/>
  <c r="I238" i="16"/>
  <c r="N243" i="16"/>
  <c r="S248" i="16"/>
  <c r="R253" i="16"/>
  <c r="J263" i="16"/>
  <c r="W159" i="17"/>
  <c r="M159" i="17"/>
  <c r="K139" i="17"/>
  <c r="S129" i="17"/>
  <c r="H124" i="17"/>
  <c r="AA119" i="17"/>
  <c r="D114" i="17"/>
  <c r="F159" i="17"/>
  <c r="W154" i="17"/>
  <c r="D139" i="17"/>
  <c r="X134" i="17"/>
  <c r="M129" i="17"/>
  <c r="U119" i="17"/>
  <c r="W109" i="17"/>
  <c r="H154" i="17"/>
  <c r="P149" i="17"/>
  <c r="Y144" i="17"/>
  <c r="L134" i="17"/>
  <c r="Z124" i="17"/>
  <c r="I119" i="17"/>
  <c r="V114" i="17"/>
  <c r="K109" i="17"/>
  <c r="I149" i="17"/>
  <c r="Q144" i="17"/>
  <c r="Z139" i="17"/>
  <c r="F134" i="17"/>
  <c r="T124" i="17"/>
  <c r="P114" i="17"/>
  <c r="E109" i="17"/>
  <c r="O154" i="17"/>
  <c r="J144" i="17"/>
  <c r="R134" i="17"/>
  <c r="Y99" i="17"/>
  <c r="N94" i="17"/>
  <c r="J84" i="17"/>
  <c r="J82" i="17" s="1"/>
  <c r="X74" i="17"/>
  <c r="M69" i="17"/>
  <c r="U59" i="17"/>
  <c r="W49" i="17"/>
  <c r="L44" i="17"/>
  <c r="Z34" i="17"/>
  <c r="I29" i="17"/>
  <c r="V24" i="17"/>
  <c r="K19" i="17"/>
  <c r="O119" i="17"/>
  <c r="S99" i="17"/>
  <c r="H94" i="17"/>
  <c r="AA89" i="17"/>
  <c r="D84" i="17"/>
  <c r="R74" i="17"/>
  <c r="G69" i="17"/>
  <c r="O59" i="17"/>
  <c r="Q49" i="17"/>
  <c r="Q47" i="17" s="1"/>
  <c r="F44" i="17"/>
  <c r="T34" i="17"/>
  <c r="P24" i="17"/>
  <c r="E19" i="17"/>
  <c r="Y9" i="17"/>
  <c r="Q109" i="17"/>
  <c r="X104" i="17"/>
  <c r="M99" i="17"/>
  <c r="U89" i="17"/>
  <c r="W79" i="17"/>
  <c r="L74" i="17"/>
  <c r="Z64" i="17"/>
  <c r="Z62" i="17" s="1"/>
  <c r="I59" i="17"/>
  <c r="V54" i="17"/>
  <c r="K49" i="17"/>
  <c r="Y39" i="17"/>
  <c r="N34" i="17"/>
  <c r="J24" i="17"/>
  <c r="J22" i="17" s="1"/>
  <c r="X14" i="17"/>
  <c r="S9" i="17"/>
  <c r="T159" i="17"/>
  <c r="X149" i="17"/>
  <c r="R139" i="17"/>
  <c r="N124" i="17"/>
  <c r="R104" i="17"/>
  <c r="R102" i="17" s="1"/>
  <c r="G99" i="17"/>
  <c r="O89" i="17"/>
  <c r="O87" i="17" s="1"/>
  <c r="Q79" i="17"/>
  <c r="F74" i="17"/>
  <c r="T64" i="17"/>
  <c r="P54" i="17"/>
  <c r="P52" i="17" s="1"/>
  <c r="E49" i="17"/>
  <c r="S39" i="17"/>
  <c r="H34" i="17"/>
  <c r="H32" i="17" s="1"/>
  <c r="AA29" i="17"/>
  <c r="D24" i="17"/>
  <c r="D22" i="17" s="1"/>
  <c r="R14" i="17"/>
  <c r="R12" i="17" s="1"/>
  <c r="M9" i="17"/>
  <c r="Y129" i="17"/>
  <c r="L104" i="17"/>
  <c r="Z94" i="17"/>
  <c r="I89" i="17"/>
  <c r="I87" i="17" s="1"/>
  <c r="V84" i="17"/>
  <c r="K79" i="17"/>
  <c r="Y69" i="17"/>
  <c r="N64" i="17"/>
  <c r="J54" i="17"/>
  <c r="X44" i="17"/>
  <c r="X42" i="17" s="1"/>
  <c r="M39" i="17"/>
  <c r="U29" i="17"/>
  <c r="W19" i="17"/>
  <c r="L14" i="17"/>
  <c r="G9" i="17"/>
  <c r="T94" i="17"/>
  <c r="V318" i="16"/>
  <c r="Q318" i="16"/>
  <c r="R313" i="16"/>
  <c r="S308" i="16"/>
  <c r="N303" i="16"/>
  <c r="I298" i="16"/>
  <c r="D293" i="16"/>
  <c r="E288" i="16"/>
  <c r="F283" i="16"/>
  <c r="G278" i="16"/>
  <c r="K318" i="16"/>
  <c r="L313" i="16"/>
  <c r="M308" i="16"/>
  <c r="H303" i="16"/>
  <c r="AA268" i="16"/>
  <c r="V263" i="16"/>
  <c r="W258" i="16"/>
  <c r="E318" i="16"/>
  <c r="F313" i="16"/>
  <c r="G308" i="16"/>
  <c r="Z273" i="16"/>
  <c r="U268" i="16"/>
  <c r="P263" i="16"/>
  <c r="Q258" i="16"/>
  <c r="Z303" i="16"/>
  <c r="U298" i="16"/>
  <c r="P293" i="16"/>
  <c r="Q288" i="16"/>
  <c r="R283" i="16"/>
  <c r="S278" i="16"/>
  <c r="N273" i="16"/>
  <c r="I268" i="16"/>
  <c r="D263" i="16"/>
  <c r="E258" i="16"/>
  <c r="N168" i="16"/>
  <c r="Z168" i="16"/>
  <c r="F173" i="16"/>
  <c r="R173" i="16"/>
  <c r="R171" i="16" s="1"/>
  <c r="K178" i="16"/>
  <c r="W178" i="16"/>
  <c r="E183" i="16"/>
  <c r="W183" i="16"/>
  <c r="J188" i="16"/>
  <c r="R193" i="16"/>
  <c r="E198" i="16"/>
  <c r="W198" i="16"/>
  <c r="G203" i="16"/>
  <c r="Y203" i="16"/>
  <c r="L208" i="16"/>
  <c r="Q213" i="16"/>
  <c r="S218" i="16"/>
  <c r="L223" i="16"/>
  <c r="K228" i="16"/>
  <c r="J233" i="16"/>
  <c r="O238" i="16"/>
  <c r="T243" i="16"/>
  <c r="Y248" i="16"/>
  <c r="X253" i="16"/>
  <c r="M278" i="16"/>
  <c r="K288" i="16"/>
  <c r="O298" i="16"/>
  <c r="Q19" i="17"/>
  <c r="R44" i="17"/>
  <c r="S69" i="17"/>
  <c r="G129" i="17"/>
  <c r="E47" i="16"/>
  <c r="K47" i="16"/>
  <c r="W47" i="16"/>
  <c r="H92" i="16"/>
  <c r="N92" i="16"/>
  <c r="Z92" i="16"/>
  <c r="E168" i="16"/>
  <c r="Q168" i="16"/>
  <c r="G173" i="16"/>
  <c r="S173" i="16"/>
  <c r="L178" i="16"/>
  <c r="X178" i="16"/>
  <c r="H183" i="16"/>
  <c r="Z183" i="16"/>
  <c r="M186" i="16"/>
  <c r="M188" i="16"/>
  <c r="U193" i="16"/>
  <c r="H198" i="16"/>
  <c r="H196" i="16" s="1"/>
  <c r="Z198" i="16"/>
  <c r="Z196" i="16" s="1"/>
  <c r="J203" i="16"/>
  <c r="O208" i="16"/>
  <c r="T213" i="16"/>
  <c r="D218" i="16"/>
  <c r="V218" i="16"/>
  <c r="R223" i="16"/>
  <c r="Q228" i="16"/>
  <c r="P233" i="16"/>
  <c r="U238" i="16"/>
  <c r="Z243" i="16"/>
  <c r="O268" i="16"/>
  <c r="Y278" i="16"/>
  <c r="W288" i="16"/>
  <c r="AA298" i="16"/>
  <c r="X313" i="16"/>
  <c r="AA59" i="17"/>
  <c r="P84" i="17"/>
  <c r="J114" i="17"/>
  <c r="O332" i="16"/>
  <c r="M342" i="16"/>
  <c r="W352" i="16"/>
  <c r="D362" i="16"/>
  <c r="S387" i="16"/>
  <c r="L486" i="16"/>
  <c r="X486" i="16"/>
  <c r="K491" i="16"/>
  <c r="R496" i="16"/>
  <c r="U501" i="16"/>
  <c r="Z506" i="16"/>
  <c r="E521" i="16"/>
  <c r="J526" i="16"/>
  <c r="U531" i="16"/>
  <c r="Z536" i="16"/>
  <c r="E551" i="16"/>
  <c r="J556" i="16"/>
  <c r="U561" i="16"/>
  <c r="Z566" i="16"/>
  <c r="D586" i="16"/>
  <c r="O591" i="16"/>
  <c r="W596" i="16"/>
  <c r="G606" i="16"/>
  <c r="D621" i="16"/>
  <c r="Q626" i="16"/>
  <c r="F781" i="16"/>
  <c r="M11" i="17"/>
  <c r="M7" i="17" s="1"/>
  <c r="X16" i="17"/>
  <c r="J26" i="17"/>
  <c r="N36" i="17"/>
  <c r="N32" i="17" s="1"/>
  <c r="Y41" i="17"/>
  <c r="K51" i="17"/>
  <c r="V56" i="17"/>
  <c r="I61" i="17"/>
  <c r="Z66" i="17"/>
  <c r="L76" i="17"/>
  <c r="Q77" i="17"/>
  <c r="W81" i="17"/>
  <c r="U91" i="17"/>
  <c r="M101" i="17"/>
  <c r="D116" i="17"/>
  <c r="D112" i="17" s="1"/>
  <c r="L132" i="17"/>
  <c r="O168" i="17"/>
  <c r="P175" i="17"/>
  <c r="H188" i="17"/>
  <c r="I218" i="17"/>
  <c r="E377" i="16"/>
  <c r="S417" i="16"/>
  <c r="Y432" i="16"/>
  <c r="N486" i="16"/>
  <c r="Z486" i="16"/>
  <c r="M491" i="16"/>
  <c r="D496" i="16"/>
  <c r="V496" i="16"/>
  <c r="AA501" i="16"/>
  <c r="F516" i="16"/>
  <c r="K521" i="16"/>
  <c r="P526" i="16"/>
  <c r="AA531" i="16"/>
  <c r="F546" i="16"/>
  <c r="K551" i="16"/>
  <c r="P556" i="16"/>
  <c r="AA561" i="16"/>
  <c r="E581" i="16"/>
  <c r="J586" i="16"/>
  <c r="U591" i="16"/>
  <c r="N606" i="16"/>
  <c r="E616" i="16"/>
  <c r="K621" i="16"/>
  <c r="Y626" i="16"/>
  <c r="H636" i="16"/>
  <c r="G781" i="16"/>
  <c r="S11" i="17"/>
  <c r="X12" i="17"/>
  <c r="E21" i="17"/>
  <c r="P26" i="17"/>
  <c r="T36" i="17"/>
  <c r="F46" i="17"/>
  <c r="Q51" i="17"/>
  <c r="I57" i="17"/>
  <c r="O61" i="17"/>
  <c r="G71" i="17"/>
  <c r="G67" i="17" s="1"/>
  <c r="R76" i="17"/>
  <c r="D86" i="17"/>
  <c r="D82" i="17" s="1"/>
  <c r="AA91" i="17"/>
  <c r="H96" i="17"/>
  <c r="S101" i="17"/>
  <c r="V116" i="17"/>
  <c r="V112" i="17" s="1"/>
  <c r="S131" i="17"/>
  <c r="S127" i="17" s="1"/>
  <c r="V168" i="17"/>
  <c r="AA190" i="17"/>
  <c r="X205" i="17"/>
  <c r="W377" i="16"/>
  <c r="AA392" i="16"/>
  <c r="O486" i="16"/>
  <c r="AA486" i="16"/>
  <c r="Q491" i="16"/>
  <c r="F496" i="16"/>
  <c r="X496" i="16"/>
  <c r="G511" i="16"/>
  <c r="L516" i="16"/>
  <c r="Q521" i="16"/>
  <c r="V526" i="16"/>
  <c r="G541" i="16"/>
  <c r="L546" i="16"/>
  <c r="Q551" i="16"/>
  <c r="V556" i="16"/>
  <c r="G571" i="16"/>
  <c r="F576" i="16"/>
  <c r="K581" i="16"/>
  <c r="P586" i="16"/>
  <c r="AA591" i="16"/>
  <c r="H601" i="16"/>
  <c r="U606" i="16"/>
  <c r="L616" i="16"/>
  <c r="R621" i="16"/>
  <c r="O636" i="16"/>
  <c r="G7" i="17"/>
  <c r="S7" i="17"/>
  <c r="Y7" i="17"/>
  <c r="Y11" i="17"/>
  <c r="K21" i="17"/>
  <c r="K17" i="17" s="1"/>
  <c r="V26" i="17"/>
  <c r="V22" i="17" s="1"/>
  <c r="I31" i="17"/>
  <c r="Z36" i="17"/>
  <c r="Z32" i="17" s="1"/>
  <c r="S37" i="17"/>
  <c r="L46" i="17"/>
  <c r="E47" i="17"/>
  <c r="W51" i="17"/>
  <c r="U61" i="17"/>
  <c r="U57" i="17" s="1"/>
  <c r="M71" i="17"/>
  <c r="X76" i="17"/>
  <c r="J86" i="17"/>
  <c r="N96" i="17"/>
  <c r="N92" i="17" s="1"/>
  <c r="Y101" i="17"/>
  <c r="H126" i="17"/>
  <c r="P141" i="17"/>
  <c r="U151" i="17"/>
  <c r="R161" i="17"/>
  <c r="J170" i="17"/>
  <c r="Q178" i="17"/>
  <c r="Q225" i="17"/>
  <c r="P327" i="16"/>
  <c r="H337" i="16"/>
  <c r="F347" i="16"/>
  <c r="AA357" i="16"/>
  <c r="Q367" i="16"/>
  <c r="W407" i="16"/>
  <c r="F486" i="16"/>
  <c r="R486" i="16"/>
  <c r="S491" i="16"/>
  <c r="J496" i="16"/>
  <c r="H506" i="16"/>
  <c r="M511" i="16"/>
  <c r="R516" i="16"/>
  <c r="W521" i="16"/>
  <c r="H536" i="16"/>
  <c r="M541" i="16"/>
  <c r="R546" i="16"/>
  <c r="W551" i="16"/>
  <c r="H566" i="16"/>
  <c r="M571" i="16"/>
  <c r="L576" i="16"/>
  <c r="Q581" i="16"/>
  <c r="V586" i="16"/>
  <c r="O601" i="16"/>
  <c r="F611" i="16"/>
  <c r="S616" i="16"/>
  <c r="Z621" i="16"/>
  <c r="I631" i="16"/>
  <c r="W636" i="16"/>
  <c r="F16" i="17"/>
  <c r="Q21" i="17"/>
  <c r="I27" i="17"/>
  <c r="O31" i="17"/>
  <c r="G41" i="17"/>
  <c r="G37" i="17" s="1"/>
  <c r="R46" i="17"/>
  <c r="D56" i="17"/>
  <c r="D52" i="17" s="1"/>
  <c r="AA61" i="17"/>
  <c r="H66" i="17"/>
  <c r="S71" i="17"/>
  <c r="S67" i="17" s="1"/>
  <c r="L72" i="17"/>
  <c r="X72" i="17"/>
  <c r="E81" i="17"/>
  <c r="E77" i="17" s="1"/>
  <c r="P86" i="17"/>
  <c r="T96" i="17"/>
  <c r="F106" i="17"/>
  <c r="K111" i="17"/>
  <c r="K107" i="17" s="1"/>
  <c r="Z126" i="17"/>
  <c r="W195" i="17"/>
  <c r="T210" i="17"/>
  <c r="T337" i="16"/>
  <c r="I467" i="16"/>
  <c r="S511" i="16"/>
  <c r="X516" i="16"/>
  <c r="I531" i="16"/>
  <c r="N536" i="16"/>
  <c r="S541" i="16"/>
  <c r="X546" i="16"/>
  <c r="I561" i="16"/>
  <c r="N566" i="16"/>
  <c r="S571" i="16"/>
  <c r="R576" i="16"/>
  <c r="W581" i="16"/>
  <c r="I596" i="16"/>
  <c r="V601" i="16"/>
  <c r="M611" i="16"/>
  <c r="AA616" i="16"/>
  <c r="P631" i="16"/>
  <c r="D444" i="17"/>
  <c r="M339" i="17"/>
  <c r="E334" i="17"/>
  <c r="D320" i="17"/>
  <c r="V305" i="17"/>
  <c r="D290" i="17"/>
  <c r="V275" i="17"/>
  <c r="G260" i="17"/>
  <c r="H210" i="17"/>
  <c r="L205" i="17"/>
  <c r="M200" i="17"/>
  <c r="N195" i="17"/>
  <c r="T190" i="17"/>
  <c r="V180" i="17"/>
  <c r="I175" i="17"/>
  <c r="F156" i="17"/>
  <c r="N151" i="17"/>
  <c r="V146" i="17"/>
  <c r="F136" i="17"/>
  <c r="T126" i="17"/>
  <c r="P116" i="17"/>
  <c r="E111" i="17"/>
  <c r="V429" i="17"/>
  <c r="V245" i="17"/>
  <c r="V215" i="17"/>
  <c r="D200" i="17"/>
  <c r="E195" i="17"/>
  <c r="M190" i="17"/>
  <c r="U185" i="17"/>
  <c r="O180" i="17"/>
  <c r="Y161" i="17"/>
  <c r="G151" i="17"/>
  <c r="O146" i="17"/>
  <c r="W141" i="17"/>
  <c r="Y131" i="17"/>
  <c r="Y127" i="17" s="1"/>
  <c r="N126" i="17"/>
  <c r="J116" i="17"/>
  <c r="X106" i="17"/>
  <c r="X102" i="17" s="1"/>
  <c r="R354" i="17"/>
  <c r="P300" i="17"/>
  <c r="P270" i="17"/>
  <c r="N255" i="17"/>
  <c r="M230" i="17"/>
  <c r="D215" i="17"/>
  <c r="F190" i="17"/>
  <c r="N185" i="17"/>
  <c r="H180" i="17"/>
  <c r="U220" i="17"/>
  <c r="G185" i="17"/>
  <c r="X170" i="17"/>
  <c r="K161" i="17"/>
  <c r="AA156" i="17"/>
  <c r="I141" i="17"/>
  <c r="X136" i="17"/>
  <c r="M131" i="17"/>
  <c r="U121" i="17"/>
  <c r="U117" i="17" s="1"/>
  <c r="W111" i="17"/>
  <c r="J295" i="17"/>
  <c r="J265" i="17"/>
  <c r="U250" i="17"/>
  <c r="W175" i="17"/>
  <c r="Q170" i="17"/>
  <c r="D161" i="17"/>
  <c r="T156" i="17"/>
  <c r="R136" i="17"/>
  <c r="G131" i="17"/>
  <c r="O121" i="17"/>
  <c r="Q111" i="17"/>
  <c r="Q107" i="17" s="1"/>
  <c r="L16" i="17"/>
  <c r="L12" i="17" s="1"/>
  <c r="E17" i="17"/>
  <c r="Q17" i="17"/>
  <c r="W21" i="17"/>
  <c r="U31" i="17"/>
  <c r="U27" i="17" s="1"/>
  <c r="M41" i="17"/>
  <c r="X46" i="17"/>
  <c r="J56" i="17"/>
  <c r="N66" i="17"/>
  <c r="N62" i="17" s="1"/>
  <c r="Y71" i="17"/>
  <c r="K81" i="17"/>
  <c r="V86" i="17"/>
  <c r="V82" i="17" s="1"/>
  <c r="I91" i="17"/>
  <c r="Z96" i="17"/>
  <c r="Z92" i="17" s="1"/>
  <c r="G97" i="17"/>
  <c r="S97" i="17"/>
  <c r="L106" i="17"/>
  <c r="L102" i="17" s="1"/>
  <c r="I121" i="17"/>
  <c r="I117" i="17" s="1"/>
  <c r="M318" i="17"/>
  <c r="X233" i="17"/>
  <c r="W223" i="17"/>
  <c r="T183" i="17"/>
  <c r="N178" i="17"/>
  <c r="H173" i="17"/>
  <c r="AA168" i="17"/>
  <c r="L168" i="17"/>
  <c r="E223" i="17"/>
  <c r="T208" i="17"/>
  <c r="T206" i="17" s="1"/>
  <c r="X203" i="17"/>
  <c r="X201" i="17" s="1"/>
  <c r="P183" i="17"/>
  <c r="J178" i="17"/>
  <c r="Z173" i="17"/>
  <c r="D173" i="17"/>
  <c r="W168" i="17"/>
  <c r="J168" i="17"/>
  <c r="V313" i="17"/>
  <c r="V283" i="17"/>
  <c r="J243" i="17"/>
  <c r="H208" i="17"/>
  <c r="H206" i="17" s="1"/>
  <c r="L203" i="17"/>
  <c r="S198" i="17"/>
  <c r="T193" i="17"/>
  <c r="M183" i="17"/>
  <c r="G178" i="17"/>
  <c r="S228" i="17"/>
  <c r="J213" i="17"/>
  <c r="J198" i="17"/>
  <c r="K193" i="17"/>
  <c r="W188" i="17"/>
  <c r="I183" i="17"/>
  <c r="Y178" i="17"/>
  <c r="R173" i="17"/>
  <c r="S168" i="17"/>
  <c r="G168" i="17"/>
  <c r="I308" i="17"/>
  <c r="I278" i="17"/>
  <c r="Q238" i="17"/>
  <c r="AA218" i="17"/>
  <c r="O188" i="17"/>
  <c r="AA183" i="17"/>
  <c r="F183" i="17"/>
  <c r="U178" i="17"/>
  <c r="O173" i="17"/>
  <c r="P168" i="17"/>
  <c r="E168" i="17"/>
  <c r="K173" i="17"/>
  <c r="X183" i="17"/>
  <c r="N122" i="17"/>
  <c r="L327" i="17"/>
  <c r="U327" i="17"/>
  <c r="D332" i="17"/>
  <c r="M332" i="17"/>
  <c r="V332" i="17"/>
  <c r="D337" i="17"/>
  <c r="M337" i="17"/>
  <c r="V337" i="17"/>
  <c r="E342" i="17"/>
  <c r="N342" i="17"/>
  <c r="W342" i="17"/>
  <c r="E347" i="17"/>
  <c r="N347" i="17"/>
  <c r="W347" i="17"/>
  <c r="G352" i="17"/>
  <c r="P352" i="17"/>
  <c r="Y352" i="17"/>
  <c r="H357" i="17"/>
  <c r="Q357" i="17"/>
  <c r="Z357" i="17"/>
  <c r="N362" i="17"/>
  <c r="P367" i="17"/>
  <c r="AA372" i="17"/>
  <c r="F387" i="17"/>
  <c r="K392" i="17"/>
  <c r="P397" i="17"/>
  <c r="AA402" i="17"/>
  <c r="E422" i="17"/>
  <c r="J427" i="17"/>
  <c r="Q432" i="17"/>
  <c r="L447" i="17"/>
  <c r="S452" i="17"/>
  <c r="N467" i="17"/>
  <c r="I477" i="17"/>
  <c r="H486" i="17"/>
  <c r="Z486" i="17"/>
  <c r="P491" i="17"/>
  <c r="I496" i="17"/>
  <c r="AA496" i="17"/>
  <c r="M506" i="17"/>
  <c r="E531" i="17"/>
  <c r="X541" i="17"/>
  <c r="M566" i="17"/>
  <c r="R591" i="17"/>
  <c r="Q606" i="17"/>
  <c r="E327" i="17"/>
  <c r="N327" i="17"/>
  <c r="W327" i="17"/>
  <c r="E332" i="17"/>
  <c r="N332" i="17"/>
  <c r="W332" i="17"/>
  <c r="F337" i="17"/>
  <c r="O337" i="17"/>
  <c r="X337" i="17"/>
  <c r="F342" i="17"/>
  <c r="O342" i="17"/>
  <c r="X342" i="17"/>
  <c r="G347" i="17"/>
  <c r="P347" i="17"/>
  <c r="Y347" i="17"/>
  <c r="I352" i="17"/>
  <c r="R352" i="17"/>
  <c r="AA352" i="17"/>
  <c r="I357" i="17"/>
  <c r="R357" i="17"/>
  <c r="AA357" i="17"/>
  <c r="Q362" i="17"/>
  <c r="V367" i="17"/>
  <c r="G382" i="17"/>
  <c r="L387" i="17"/>
  <c r="Q392" i="17"/>
  <c r="V397" i="17"/>
  <c r="G412" i="17"/>
  <c r="F417" i="17"/>
  <c r="K422" i="17"/>
  <c r="P427" i="17"/>
  <c r="X432" i="17"/>
  <c r="F442" i="17"/>
  <c r="T447" i="17"/>
  <c r="Z452" i="17"/>
  <c r="I462" i="17"/>
  <c r="V467" i="17"/>
  <c r="R477" i="17"/>
  <c r="K486" i="17"/>
  <c r="S491" i="17"/>
  <c r="L496" i="17"/>
  <c r="D521" i="17"/>
  <c r="W531" i="17"/>
  <c r="O556" i="17"/>
  <c r="J581" i="17"/>
  <c r="L308" i="18"/>
  <c r="J243" i="18"/>
  <c r="N223" i="18"/>
  <c r="W208" i="18"/>
  <c r="J203" i="18"/>
  <c r="P178" i="18"/>
  <c r="Q268" i="18"/>
  <c r="V228" i="18"/>
  <c r="E223" i="18"/>
  <c r="P208" i="18"/>
  <c r="V183" i="18"/>
  <c r="I178" i="18"/>
  <c r="Y168" i="18"/>
  <c r="Q238" i="18"/>
  <c r="D228" i="18"/>
  <c r="V213" i="18"/>
  <c r="I208" i="18"/>
  <c r="Y198" i="18"/>
  <c r="Z193" i="18"/>
  <c r="U188" i="18"/>
  <c r="O183" i="18"/>
  <c r="S168" i="18"/>
  <c r="J263" i="18"/>
  <c r="I248" i="18"/>
  <c r="Y218" i="18"/>
  <c r="O213" i="18"/>
  <c r="R198" i="18"/>
  <c r="S193" i="18"/>
  <c r="N188" i="18"/>
  <c r="H183" i="18"/>
  <c r="X173" i="18"/>
  <c r="M168" i="18"/>
  <c r="G218" i="18"/>
  <c r="Q203" i="18"/>
  <c r="E193" i="18"/>
  <c r="Q173" i="18"/>
  <c r="H213" i="18"/>
  <c r="K198" i="18"/>
  <c r="G188" i="18"/>
  <c r="J173" i="18"/>
  <c r="W223" i="18"/>
  <c r="D198" i="18"/>
  <c r="D258" i="18"/>
  <c r="G168" i="18"/>
  <c r="U233" i="18"/>
  <c r="L193" i="18"/>
  <c r="G127" i="17"/>
  <c r="H327" i="17"/>
  <c r="Q327" i="17"/>
  <c r="Z327" i="17"/>
  <c r="H332" i="17"/>
  <c r="Q332" i="17"/>
  <c r="Z332" i="17"/>
  <c r="I337" i="17"/>
  <c r="R337" i="17"/>
  <c r="AA337" i="17"/>
  <c r="I342" i="17"/>
  <c r="R342" i="17"/>
  <c r="AA342" i="17"/>
  <c r="J347" i="17"/>
  <c r="S347" i="17"/>
  <c r="L352" i="17"/>
  <c r="U352" i="17"/>
  <c r="L357" i="17"/>
  <c r="U357" i="17"/>
  <c r="E362" i="17"/>
  <c r="I372" i="17"/>
  <c r="N377" i="17"/>
  <c r="S382" i="17"/>
  <c r="X387" i="17"/>
  <c r="I402" i="17"/>
  <c r="N407" i="17"/>
  <c r="S412" i="17"/>
  <c r="R417" i="17"/>
  <c r="W422" i="17"/>
  <c r="G437" i="17"/>
  <c r="U442" i="17"/>
  <c r="J457" i="17"/>
  <c r="X462" i="17"/>
  <c r="J472" i="17"/>
  <c r="Q486" i="17"/>
  <c r="G491" i="17"/>
  <c r="Y491" i="17"/>
  <c r="R496" i="17"/>
  <c r="K501" i="17"/>
  <c r="X511" i="17"/>
  <c r="M536" i="17"/>
  <c r="E561" i="17"/>
  <c r="X571" i="17"/>
  <c r="F586" i="17"/>
  <c r="I616" i="17"/>
  <c r="Q17" i="18"/>
  <c r="Q218" i="18"/>
  <c r="J112" i="17"/>
  <c r="I327" i="17"/>
  <c r="R327" i="17"/>
  <c r="AA327" i="17"/>
  <c r="J332" i="17"/>
  <c r="S332" i="17"/>
  <c r="J337" i="17"/>
  <c r="S337" i="17"/>
  <c r="K342" i="17"/>
  <c r="T342" i="17"/>
  <c r="K347" i="17"/>
  <c r="T347" i="17"/>
  <c r="D352" i="17"/>
  <c r="M352" i="17"/>
  <c r="V352" i="17"/>
  <c r="E357" i="17"/>
  <c r="N357" i="17"/>
  <c r="W357" i="17"/>
  <c r="H362" i="17"/>
  <c r="D367" i="17"/>
  <c r="O372" i="17"/>
  <c r="T377" i="17"/>
  <c r="Y382" i="17"/>
  <c r="D397" i="17"/>
  <c r="O402" i="17"/>
  <c r="T407" i="17"/>
  <c r="Y412" i="17"/>
  <c r="X417" i="17"/>
  <c r="N437" i="17"/>
  <c r="D452" i="17"/>
  <c r="R457" i="17"/>
  <c r="S472" i="17"/>
  <c r="G626" i="17"/>
  <c r="N621" i="17"/>
  <c r="K606" i="17"/>
  <c r="H601" i="17"/>
  <c r="J596" i="17"/>
  <c r="N591" i="17"/>
  <c r="X586" i="17"/>
  <c r="G581" i="17"/>
  <c r="K576" i="17"/>
  <c r="U571" i="17"/>
  <c r="J566" i="17"/>
  <c r="T561" i="17"/>
  <c r="L556" i="17"/>
  <c r="S551" i="17"/>
  <c r="K546" i="17"/>
  <c r="U541" i="17"/>
  <c r="J536" i="17"/>
  <c r="T531" i="17"/>
  <c r="L526" i="17"/>
  <c r="S521" i="17"/>
  <c r="K516" i="17"/>
  <c r="U511" i="17"/>
  <c r="J506" i="17"/>
  <c r="T501" i="17"/>
  <c r="L631" i="17"/>
  <c r="E621" i="17"/>
  <c r="S611" i="17"/>
  <c r="E606" i="17"/>
  <c r="F596" i="17"/>
  <c r="K591" i="17"/>
  <c r="T586" i="17"/>
  <c r="Y581" i="17"/>
  <c r="H576" i="17"/>
  <c r="R571" i="17"/>
  <c r="Y566" i="17"/>
  <c r="G566" i="17"/>
  <c r="Q561" i="17"/>
  <c r="AA556" i="17"/>
  <c r="I556" i="17"/>
  <c r="P551" i="17"/>
  <c r="Z546" i="17"/>
  <c r="H546" i="17"/>
  <c r="R541" i="17"/>
  <c r="Y536" i="17"/>
  <c r="G536" i="17"/>
  <c r="Q531" i="17"/>
  <c r="AA526" i="17"/>
  <c r="I526" i="17"/>
  <c r="P521" i="17"/>
  <c r="Z516" i="17"/>
  <c r="H516" i="17"/>
  <c r="R511" i="17"/>
  <c r="Y506" i="17"/>
  <c r="G506" i="17"/>
  <c r="Q501" i="17"/>
  <c r="J611" i="17"/>
  <c r="X596" i="17"/>
  <c r="G591" i="17"/>
  <c r="Q586" i="17"/>
  <c r="U581" i="17"/>
  <c r="Z576" i="17"/>
  <c r="D576" i="17"/>
  <c r="O571" i="17"/>
  <c r="V566" i="17"/>
  <c r="D566" i="17"/>
  <c r="N561" i="17"/>
  <c r="X556" i="17"/>
  <c r="F556" i="17"/>
  <c r="M551" i="17"/>
  <c r="W546" i="17"/>
  <c r="E546" i="17"/>
  <c r="O541" i="17"/>
  <c r="V536" i="17"/>
  <c r="D536" i="17"/>
  <c r="N531" i="17"/>
  <c r="X526" i="17"/>
  <c r="F526" i="17"/>
  <c r="M521" i="17"/>
  <c r="W516" i="17"/>
  <c r="E516" i="17"/>
  <c r="O511" i="17"/>
  <c r="V506" i="17"/>
  <c r="D506" i="17"/>
  <c r="N501" i="17"/>
  <c r="S626" i="17"/>
  <c r="AA616" i="17"/>
  <c r="Z601" i="17"/>
  <c r="U596" i="17"/>
  <c r="Y591" i="17"/>
  <c r="D591" i="17"/>
  <c r="M586" i="17"/>
  <c r="R581" i="17"/>
  <c r="V576" i="17"/>
  <c r="L571" i="17"/>
  <c r="S566" i="17"/>
  <c r="K561" i="17"/>
  <c r="U556" i="17"/>
  <c r="J551" i="17"/>
  <c r="T546" i="17"/>
  <c r="L541" i="17"/>
  <c r="S536" i="17"/>
  <c r="K531" i="17"/>
  <c r="U526" i="17"/>
  <c r="J521" i="17"/>
  <c r="T516" i="17"/>
  <c r="L511" i="17"/>
  <c r="S506" i="17"/>
  <c r="W636" i="17"/>
  <c r="R616" i="17"/>
  <c r="W606" i="17"/>
  <c r="T601" i="17"/>
  <c r="Q596" i="17"/>
  <c r="V591" i="17"/>
  <c r="I586" i="17"/>
  <c r="N581" i="17"/>
  <c r="S576" i="17"/>
  <c r="AA571" i="17"/>
  <c r="I571" i="17"/>
  <c r="P566" i="17"/>
  <c r="Z561" i="17"/>
  <c r="H561" i="17"/>
  <c r="R556" i="17"/>
  <c r="Y551" i="17"/>
  <c r="G551" i="17"/>
  <c r="Q546" i="17"/>
  <c r="AA541" i="17"/>
  <c r="I541" i="17"/>
  <c r="P536" i="17"/>
  <c r="Z531" i="17"/>
  <c r="H531" i="17"/>
  <c r="R526" i="17"/>
  <c r="Y521" i="17"/>
  <c r="G521" i="17"/>
  <c r="Q516" i="17"/>
  <c r="AA511" i="17"/>
  <c r="I511" i="17"/>
  <c r="P506" i="17"/>
  <c r="Z501" i="17"/>
  <c r="H501" i="17"/>
  <c r="T486" i="17"/>
  <c r="J491" i="17"/>
  <c r="U496" i="17"/>
  <c r="W501" i="17"/>
  <c r="O526" i="17"/>
  <c r="D551" i="17"/>
  <c r="W561" i="17"/>
  <c r="AA586" i="17"/>
  <c r="N601" i="17"/>
  <c r="P12" i="18"/>
  <c r="E114" i="18"/>
  <c r="H109" i="18"/>
  <c r="D104" i="18"/>
  <c r="N99" i="18"/>
  <c r="Q94" i="18"/>
  <c r="M79" i="18"/>
  <c r="H74" i="18"/>
  <c r="P64" i="18"/>
  <c r="K59" i="18"/>
  <c r="X54" i="18"/>
  <c r="P49" i="18"/>
  <c r="Z44" i="18"/>
  <c r="H44" i="18"/>
  <c r="AA39" i="18"/>
  <c r="O39" i="18"/>
  <c r="O37" i="18" s="1"/>
  <c r="Y34" i="18"/>
  <c r="P34" i="18"/>
  <c r="G34" i="18"/>
  <c r="V29" i="18"/>
  <c r="O29" i="18"/>
  <c r="H29" i="18"/>
  <c r="U24" i="18"/>
  <c r="U22" i="18" s="1"/>
  <c r="N24" i="18"/>
  <c r="F24" i="18"/>
  <c r="Z159" i="18"/>
  <c r="N129" i="18"/>
  <c r="S119" i="18"/>
  <c r="E99" i="18"/>
  <c r="H94" i="18"/>
  <c r="V89" i="18"/>
  <c r="G79" i="18"/>
  <c r="AA69" i="18"/>
  <c r="J64" i="18"/>
  <c r="E59" i="18"/>
  <c r="R54" i="18"/>
  <c r="M49" i="18"/>
  <c r="W44" i="18"/>
  <c r="E44" i="18"/>
  <c r="X39" i="18"/>
  <c r="L39" i="18"/>
  <c r="X34" i="18"/>
  <c r="N34" i="18"/>
  <c r="F34" i="18"/>
  <c r="U29" i="18"/>
  <c r="N29" i="18"/>
  <c r="G29" i="18"/>
  <c r="AA24" i="18"/>
  <c r="AA22" i="18" s="1"/>
  <c r="T24" i="18"/>
  <c r="T22" i="18" s="1"/>
  <c r="L24" i="18"/>
  <c r="E24" i="18"/>
  <c r="E22" i="18" s="1"/>
  <c r="E144" i="18"/>
  <c r="O89" i="18"/>
  <c r="W84" i="18"/>
  <c r="U69" i="18"/>
  <c r="D64" i="18"/>
  <c r="L54" i="18"/>
  <c r="J49" i="18"/>
  <c r="T44" i="18"/>
  <c r="W39" i="18"/>
  <c r="K39" i="18"/>
  <c r="V34" i="18"/>
  <c r="V32" i="18" s="1"/>
  <c r="M34" i="18"/>
  <c r="D34" i="18"/>
  <c r="AA29" i="18"/>
  <c r="T29" i="18"/>
  <c r="M29" i="18"/>
  <c r="E29" i="18"/>
  <c r="Z24" i="18"/>
  <c r="R24" i="18"/>
  <c r="K24" i="18"/>
  <c r="D24" i="18"/>
  <c r="J134" i="18"/>
  <c r="H89" i="18"/>
  <c r="P84" i="18"/>
  <c r="Z74" i="18"/>
  <c r="O69" i="18"/>
  <c r="F54" i="18"/>
  <c r="F52" i="18" s="1"/>
  <c r="Y49" i="18"/>
  <c r="G49" i="18"/>
  <c r="Q44" i="18"/>
  <c r="Q42" i="18" s="1"/>
  <c r="U39" i="18"/>
  <c r="I39" i="18"/>
  <c r="T34" i="18"/>
  <c r="L34" i="18"/>
  <c r="Z29" i="18"/>
  <c r="S29" i="18"/>
  <c r="K29" i="18"/>
  <c r="D29" i="18"/>
  <c r="X24" i="18"/>
  <c r="Q24" i="18"/>
  <c r="J24" i="18"/>
  <c r="K9" i="18"/>
  <c r="R9" i="18"/>
  <c r="Y9" i="18"/>
  <c r="J14" i="18"/>
  <c r="Q14" i="18"/>
  <c r="X14" i="18"/>
  <c r="D19" i="18"/>
  <c r="K19" i="18"/>
  <c r="K17" i="18" s="1"/>
  <c r="R19" i="18"/>
  <c r="R17" i="18" s="1"/>
  <c r="Y19" i="18"/>
  <c r="Y17" i="18" s="1"/>
  <c r="W24" i="18"/>
  <c r="Q29" i="18"/>
  <c r="S34" i="18"/>
  <c r="E39" i="18"/>
  <c r="V49" i="18"/>
  <c r="W59" i="18"/>
  <c r="T74" i="18"/>
  <c r="I84" i="18"/>
  <c r="Z94" i="18"/>
  <c r="M104" i="18"/>
  <c r="Q114" i="18"/>
  <c r="E782" i="17"/>
  <c r="E9" i="18"/>
  <c r="L9" i="18"/>
  <c r="S9" i="18"/>
  <c r="Z9" i="18"/>
  <c r="D14" i="18"/>
  <c r="K14" i="18"/>
  <c r="R14" i="18"/>
  <c r="Y14" i="18"/>
  <c r="E19" i="18"/>
  <c r="L19" i="18"/>
  <c r="S19" i="18"/>
  <c r="AA19" i="18"/>
  <c r="AA17" i="18" s="1"/>
  <c r="H24" i="18"/>
  <c r="N27" i="18"/>
  <c r="W29" i="18"/>
  <c r="T32" i="18"/>
  <c r="Z34" i="18"/>
  <c r="F39" i="18"/>
  <c r="F37" i="18" s="1"/>
  <c r="K44" i="18"/>
  <c r="M47" i="18"/>
  <c r="I69" i="18"/>
  <c r="Z76" i="18"/>
  <c r="U86" i="18"/>
  <c r="K96" i="18"/>
  <c r="V104" i="18"/>
  <c r="E116" i="18"/>
  <c r="E112" i="18" s="1"/>
  <c r="J151" i="18"/>
  <c r="F782" i="17"/>
  <c r="F781" i="17" s="1"/>
  <c r="F9" i="18"/>
  <c r="F7" i="18" s="1"/>
  <c r="M9" i="18"/>
  <c r="M7" i="18" s="1"/>
  <c r="T9" i="18"/>
  <c r="T7" i="18" s="1"/>
  <c r="AA9" i="18"/>
  <c r="AA7" i="18" s="1"/>
  <c r="I11" i="18"/>
  <c r="I7" i="18" s="1"/>
  <c r="Q11" i="18"/>
  <c r="Q7" i="18" s="1"/>
  <c r="X11" i="18"/>
  <c r="X7" i="18" s="1"/>
  <c r="E14" i="18"/>
  <c r="L14" i="18"/>
  <c r="S14" i="18"/>
  <c r="Z14" i="18"/>
  <c r="J16" i="18"/>
  <c r="Q16" i="18"/>
  <c r="X16" i="18"/>
  <c r="F19" i="18"/>
  <c r="M19" i="18"/>
  <c r="U19" i="18"/>
  <c r="U17" i="18" s="1"/>
  <c r="D21" i="18"/>
  <c r="L21" i="18"/>
  <c r="U21" i="18"/>
  <c r="I24" i="18"/>
  <c r="F26" i="18"/>
  <c r="O27" i="18"/>
  <c r="U27" i="18"/>
  <c r="Y29" i="18"/>
  <c r="V31" i="18"/>
  <c r="D36" i="18"/>
  <c r="Q39" i="18"/>
  <c r="W41" i="18"/>
  <c r="W37" i="18" s="1"/>
  <c r="N44" i="18"/>
  <c r="P51" i="18"/>
  <c r="X56" i="18"/>
  <c r="O71" i="18"/>
  <c r="J225" i="18"/>
  <c r="G782" i="17"/>
  <c r="G781" i="17" s="1"/>
  <c r="G9" i="18"/>
  <c r="G7" i="18" s="1"/>
  <c r="N9" i="18"/>
  <c r="N7" i="18" s="1"/>
  <c r="U9" i="18"/>
  <c r="U7" i="18" s="1"/>
  <c r="P230" i="18"/>
  <c r="M185" i="18"/>
  <c r="H131" i="18"/>
  <c r="M121" i="18"/>
  <c r="F91" i="18"/>
  <c r="N86" i="18"/>
  <c r="Y81" i="18"/>
  <c r="T76" i="18"/>
  <c r="I71" i="18"/>
  <c r="W61" i="18"/>
  <c r="U56" i="18"/>
  <c r="J51" i="18"/>
  <c r="Z46" i="18"/>
  <c r="N46" i="18"/>
  <c r="U41" i="18"/>
  <c r="L41" i="18"/>
  <c r="S36" i="18"/>
  <c r="J36" i="18"/>
  <c r="AA31" i="18"/>
  <c r="T31" i="18"/>
  <c r="M31" i="18"/>
  <c r="E31" i="18"/>
  <c r="Z26" i="18"/>
  <c r="R26" i="18"/>
  <c r="K26" i="18"/>
  <c r="D26" i="18"/>
  <c r="Q255" i="18"/>
  <c r="M215" i="18"/>
  <c r="X195" i="18"/>
  <c r="S190" i="18"/>
  <c r="Q146" i="18"/>
  <c r="V136" i="18"/>
  <c r="G86" i="18"/>
  <c r="S81" i="18"/>
  <c r="N76" i="18"/>
  <c r="N72" i="18" s="1"/>
  <c r="V66" i="18"/>
  <c r="Q61" i="18"/>
  <c r="R56" i="18"/>
  <c r="Y51" i="18"/>
  <c r="G51" i="18"/>
  <c r="W46" i="18"/>
  <c r="K46" i="18"/>
  <c r="S41" i="18"/>
  <c r="K41" i="18"/>
  <c r="K37" i="18" s="1"/>
  <c r="Z36" i="18"/>
  <c r="R36" i="18"/>
  <c r="R32" i="18" s="1"/>
  <c r="H36" i="18"/>
  <c r="Z31" i="18"/>
  <c r="S31" i="18"/>
  <c r="K31" i="18"/>
  <c r="D31" i="18"/>
  <c r="X26" i="18"/>
  <c r="Q26" i="18"/>
  <c r="J26" i="18"/>
  <c r="W21" i="18"/>
  <c r="P21" i="18"/>
  <c r="I21" i="18"/>
  <c r="D136" i="18"/>
  <c r="U106" i="18"/>
  <c r="Z101" i="18"/>
  <c r="M81" i="18"/>
  <c r="H76" i="18"/>
  <c r="P66" i="18"/>
  <c r="K61" i="18"/>
  <c r="O56" i="18"/>
  <c r="V51" i="18"/>
  <c r="D51" i="18"/>
  <c r="V46" i="18"/>
  <c r="J46" i="18"/>
  <c r="AA41" i="18"/>
  <c r="R41" i="18"/>
  <c r="I41" i="18"/>
  <c r="Y36" i="18"/>
  <c r="P36" i="18"/>
  <c r="G36" i="18"/>
  <c r="G32" i="18" s="1"/>
  <c r="Y31" i="18"/>
  <c r="Q31" i="18"/>
  <c r="J31" i="18"/>
  <c r="W26" i="18"/>
  <c r="P26" i="18"/>
  <c r="I26" i="18"/>
  <c r="I156" i="18"/>
  <c r="L126" i="18"/>
  <c r="Q116" i="18"/>
  <c r="Q112" i="18" s="1"/>
  <c r="T111" i="18"/>
  <c r="I106" i="18"/>
  <c r="Q101" i="18"/>
  <c r="T96" i="18"/>
  <c r="AA91" i="18"/>
  <c r="G81" i="18"/>
  <c r="G77" i="18" s="1"/>
  <c r="AA71" i="18"/>
  <c r="J66" i="18"/>
  <c r="E61" i="18"/>
  <c r="L56" i="18"/>
  <c r="S51" i="18"/>
  <c r="S47" i="18" s="1"/>
  <c r="T46" i="18"/>
  <c r="H46" i="18"/>
  <c r="Y41" i="18"/>
  <c r="Q41" i="18"/>
  <c r="G41" i="18"/>
  <c r="X36" i="18"/>
  <c r="N36" i="18"/>
  <c r="F36" i="18"/>
  <c r="W31" i="18"/>
  <c r="P31" i="18"/>
  <c r="P27" i="18" s="1"/>
  <c r="I31" i="18"/>
  <c r="V26" i="18"/>
  <c r="V22" i="18" s="1"/>
  <c r="O26" i="18"/>
  <c r="H26" i="18"/>
  <c r="K11" i="18"/>
  <c r="R11" i="18"/>
  <c r="Y11" i="18"/>
  <c r="F14" i="18"/>
  <c r="F12" i="18" s="1"/>
  <c r="M14" i="18"/>
  <c r="M12" i="18" s="1"/>
  <c r="T14" i="18"/>
  <c r="T12" i="18" s="1"/>
  <c r="D16" i="18"/>
  <c r="K16" i="18"/>
  <c r="R16" i="18"/>
  <c r="Y16" i="18"/>
  <c r="S17" i="18"/>
  <c r="G19" i="18"/>
  <c r="G17" i="18" s="1"/>
  <c r="O19" i="18"/>
  <c r="V19" i="18"/>
  <c r="V17" i="18" s="1"/>
  <c r="E21" i="18"/>
  <c r="M21" i="18"/>
  <c r="M17" i="18" s="1"/>
  <c r="V21" i="18"/>
  <c r="O24" i="18"/>
  <c r="O22" i="18" s="1"/>
  <c r="L26" i="18"/>
  <c r="I29" i="18"/>
  <c r="I27" i="18" s="1"/>
  <c r="G31" i="18"/>
  <c r="H34" i="18"/>
  <c r="H32" i="18" s="1"/>
  <c r="L36" i="18"/>
  <c r="R39" i="18"/>
  <c r="R37" i="18" s="1"/>
  <c r="X41" i="18"/>
  <c r="D46" i="18"/>
  <c r="AA56" i="18"/>
  <c r="V64" i="18"/>
  <c r="V62" i="18" s="1"/>
  <c r="U71" i="18"/>
  <c r="S79" i="18"/>
  <c r="S77" i="18" s="1"/>
  <c r="M91" i="18"/>
  <c r="W99" i="18"/>
  <c r="T109" i="18"/>
  <c r="L139" i="18"/>
  <c r="H9" i="18"/>
  <c r="H7" i="18" s="1"/>
  <c r="O9" i="18"/>
  <c r="O7" i="18" s="1"/>
  <c r="W9" i="18"/>
  <c r="W7" i="18" s="1"/>
  <c r="E11" i="18"/>
  <c r="L11" i="18"/>
  <c r="S11" i="18"/>
  <c r="Z11" i="18"/>
  <c r="G14" i="18"/>
  <c r="G12" i="18" s="1"/>
  <c r="N14" i="18"/>
  <c r="V14" i="18"/>
  <c r="V12" i="18" s="1"/>
  <c r="E16" i="18"/>
  <c r="L16" i="18"/>
  <c r="S16" i="18"/>
  <c r="Z16" i="18"/>
  <c r="I19" i="18"/>
  <c r="I17" i="18" s="1"/>
  <c r="P19" i="18"/>
  <c r="P17" i="18" s="1"/>
  <c r="W19" i="18"/>
  <c r="W17" i="18" s="1"/>
  <c r="F21" i="18"/>
  <c r="O21" i="18"/>
  <c r="X21" i="18"/>
  <c r="X17" i="18" s="1"/>
  <c r="P24" i="18"/>
  <c r="P22" i="18" s="1"/>
  <c r="N26" i="18"/>
  <c r="J29" i="18"/>
  <c r="J27" i="18" s="1"/>
  <c r="H31" i="18"/>
  <c r="H27" i="18" s="1"/>
  <c r="J34" i="18"/>
  <c r="J32" i="18" s="1"/>
  <c r="M36" i="18"/>
  <c r="E41" i="18"/>
  <c r="E46" i="18"/>
  <c r="J47" i="18"/>
  <c r="P47" i="18"/>
  <c r="V47" i="18"/>
  <c r="D49" i="18"/>
  <c r="D47" i="18" s="1"/>
  <c r="D66" i="18"/>
  <c r="Y79" i="18"/>
  <c r="Y77" i="18" s="1"/>
  <c r="T91" i="18"/>
  <c r="H101" i="18"/>
  <c r="H111" i="18"/>
  <c r="R124" i="18"/>
  <c r="X141" i="18"/>
  <c r="T42" i="18"/>
  <c r="M337" i="18"/>
  <c r="P486" i="18"/>
  <c r="D491" i="18"/>
  <c r="R491" i="18"/>
  <c r="O496" i="18"/>
  <c r="Q27" i="18"/>
  <c r="H332" i="18"/>
  <c r="T337" i="18"/>
  <c r="R347" i="18"/>
  <c r="Q362" i="18"/>
  <c r="E382" i="18"/>
  <c r="E486" i="18"/>
  <c r="S486" i="18"/>
  <c r="F491" i="18"/>
  <c r="U491" i="18"/>
  <c r="X496" i="18"/>
  <c r="D506" i="18"/>
  <c r="H566" i="18"/>
  <c r="L52" i="18"/>
  <c r="R52" i="18"/>
  <c r="O332" i="18"/>
  <c r="G486" i="18"/>
  <c r="V486" i="18"/>
  <c r="G491" i="18"/>
  <c r="V491" i="18"/>
  <c r="P506" i="18"/>
  <c r="L22" i="18"/>
  <c r="R22" i="18"/>
  <c r="I327" i="18"/>
  <c r="W332" i="18"/>
  <c r="E342" i="18"/>
  <c r="E352" i="18"/>
  <c r="W367" i="18"/>
  <c r="K387" i="18"/>
  <c r="H486" i="18"/>
  <c r="W486" i="18"/>
  <c r="K491" i="18"/>
  <c r="Y491" i="18"/>
  <c r="E501" i="18"/>
  <c r="H526" i="18"/>
  <c r="E63" i="5"/>
  <c r="E91" i="5"/>
  <c r="A1" i="5"/>
  <c r="G42" i="5"/>
  <c r="G70" i="5"/>
  <c r="E47" i="5"/>
  <c r="E75" i="5"/>
  <c r="G58" i="5"/>
  <c r="G86" i="5"/>
  <c r="D24" i="3"/>
  <c r="F25" i="5"/>
  <c r="D31" i="5"/>
  <c r="D42" i="5"/>
  <c r="F43" i="5"/>
  <c r="D48" i="5"/>
  <c r="D58" i="5"/>
  <c r="F59" i="5"/>
  <c r="D64" i="5"/>
  <c r="D75" i="5"/>
  <c r="F76" i="5"/>
  <c r="D81" i="5"/>
  <c r="D91" i="5"/>
  <c r="F92" i="5"/>
  <c r="J9" i="6"/>
  <c r="P9" i="6"/>
  <c r="V9" i="6"/>
  <c r="W638" i="6"/>
  <c r="Q638" i="6"/>
  <c r="K638" i="6"/>
  <c r="E638" i="6"/>
  <c r="X633" i="6"/>
  <c r="R633" i="6"/>
  <c r="L633" i="6"/>
  <c r="F633" i="6"/>
  <c r="Y628" i="6"/>
  <c r="S628" i="6"/>
  <c r="M628" i="6"/>
  <c r="G628" i="6"/>
  <c r="Z623" i="6"/>
  <c r="T623" i="6"/>
  <c r="N623" i="6"/>
  <c r="H623" i="6"/>
  <c r="AA618" i="6"/>
  <c r="U618" i="6"/>
  <c r="O618" i="6"/>
  <c r="I618" i="6"/>
  <c r="V613" i="6"/>
  <c r="P613" i="6"/>
  <c r="J613" i="6"/>
  <c r="D613" i="6"/>
  <c r="W608" i="6"/>
  <c r="Q608" i="6"/>
  <c r="K608" i="6"/>
  <c r="E608" i="6"/>
  <c r="X603" i="6"/>
  <c r="R603" i="6"/>
  <c r="L603" i="6"/>
  <c r="F603" i="6"/>
  <c r="Y598" i="6"/>
  <c r="S598" i="6"/>
  <c r="M598" i="6"/>
  <c r="G598" i="6"/>
  <c r="Z593" i="6"/>
  <c r="T593" i="6"/>
  <c r="N593" i="6"/>
  <c r="H593" i="6"/>
  <c r="AA588" i="6"/>
  <c r="U588" i="6"/>
  <c r="O588" i="6"/>
  <c r="I588" i="6"/>
  <c r="V583" i="6"/>
  <c r="P583" i="6"/>
  <c r="J583" i="6"/>
  <c r="D583" i="6"/>
  <c r="W578" i="6"/>
  <c r="Q578" i="6"/>
  <c r="K578" i="6"/>
  <c r="E578" i="6"/>
  <c r="X573" i="6"/>
  <c r="R573" i="6"/>
  <c r="L573" i="6"/>
  <c r="F573" i="6"/>
  <c r="Y568" i="6"/>
  <c r="S568" i="6"/>
  <c r="M568" i="6"/>
  <c r="G568" i="6"/>
  <c r="Z563" i="6"/>
  <c r="T563" i="6"/>
  <c r="N563" i="6"/>
  <c r="H563" i="6"/>
  <c r="AA558" i="6"/>
  <c r="U558" i="6"/>
  <c r="O558" i="6"/>
  <c r="I558" i="6"/>
  <c r="V553" i="6"/>
  <c r="P553" i="6"/>
  <c r="J553" i="6"/>
  <c r="D553" i="6"/>
  <c r="W548" i="6"/>
  <c r="Q548" i="6"/>
  <c r="K548" i="6"/>
  <c r="E548" i="6"/>
  <c r="X543" i="6"/>
  <c r="R543" i="6"/>
  <c r="L543" i="6"/>
  <c r="F543" i="6"/>
  <c r="Y538" i="6"/>
  <c r="S538" i="6"/>
  <c r="M538" i="6"/>
  <c r="G538" i="6"/>
  <c r="Z533" i="6"/>
  <c r="T533" i="6"/>
  <c r="N533" i="6"/>
  <c r="H533" i="6"/>
  <c r="AA528" i="6"/>
  <c r="U528" i="6"/>
  <c r="O528" i="6"/>
  <c r="I528" i="6"/>
  <c r="V523" i="6"/>
  <c r="P523" i="6"/>
  <c r="J523" i="6"/>
  <c r="D523" i="6"/>
  <c r="W518" i="6"/>
  <c r="Q518" i="6"/>
  <c r="K518" i="6"/>
  <c r="E518" i="6"/>
  <c r="X513" i="6"/>
  <c r="R513" i="6"/>
  <c r="L513" i="6"/>
  <c r="F513" i="6"/>
  <c r="Y508" i="6"/>
  <c r="S508" i="6"/>
  <c r="M508" i="6"/>
  <c r="G508" i="6"/>
  <c r="Z503" i="6"/>
  <c r="T503" i="6"/>
  <c r="N503" i="6"/>
  <c r="H503" i="6"/>
  <c r="AA498" i="6"/>
  <c r="U498" i="6"/>
  <c r="O498" i="6"/>
  <c r="I498" i="6"/>
  <c r="V493" i="6"/>
  <c r="P493" i="6"/>
  <c r="J493" i="6"/>
  <c r="D493" i="6"/>
  <c r="W488" i="6"/>
  <c r="Q488" i="6"/>
  <c r="K488" i="6"/>
  <c r="E488" i="6"/>
  <c r="X479" i="6"/>
  <c r="R479" i="6"/>
  <c r="L479" i="6"/>
  <c r="F479" i="6"/>
  <c r="Y474" i="6"/>
  <c r="S474" i="6"/>
  <c r="M474" i="6"/>
  <c r="G474" i="6"/>
  <c r="Z469" i="6"/>
  <c r="T469" i="6"/>
  <c r="N469" i="6"/>
  <c r="H469" i="6"/>
  <c r="AA464" i="6"/>
  <c r="U464" i="6"/>
  <c r="O464" i="6"/>
  <c r="I464" i="6"/>
  <c r="V459" i="6"/>
  <c r="P459" i="6"/>
  <c r="J459" i="6"/>
  <c r="D459" i="6"/>
  <c r="W454" i="6"/>
  <c r="Q454" i="6"/>
  <c r="K454" i="6"/>
  <c r="E454" i="6"/>
  <c r="X449" i="6"/>
  <c r="R449" i="6"/>
  <c r="L449" i="6"/>
  <c r="F449" i="6"/>
  <c r="Y444" i="6"/>
  <c r="S444" i="6"/>
  <c r="M444" i="6"/>
  <c r="G444" i="6"/>
  <c r="Z439" i="6"/>
  <c r="T439" i="6"/>
  <c r="N439" i="6"/>
  <c r="H439" i="6"/>
  <c r="AA434" i="6"/>
  <c r="U434" i="6"/>
  <c r="O434" i="6"/>
  <c r="I434" i="6"/>
  <c r="V429" i="6"/>
  <c r="P429" i="6"/>
  <c r="J429" i="6"/>
  <c r="D429" i="6"/>
  <c r="W424" i="6"/>
  <c r="Q424" i="6"/>
  <c r="K424" i="6"/>
  <c r="E424" i="6"/>
  <c r="X419" i="6"/>
  <c r="R419" i="6"/>
  <c r="L419" i="6"/>
  <c r="F419" i="6"/>
  <c r="Y414" i="6"/>
  <c r="S414" i="6"/>
  <c r="M414" i="6"/>
  <c r="G414" i="6"/>
  <c r="Z409" i="6"/>
  <c r="T409" i="6"/>
  <c r="N409" i="6"/>
  <c r="H409" i="6"/>
  <c r="AA404" i="6"/>
  <c r="U404" i="6"/>
  <c r="O404" i="6"/>
  <c r="I404" i="6"/>
  <c r="V399" i="6"/>
  <c r="P399" i="6"/>
  <c r="J399" i="6"/>
  <c r="D399" i="6"/>
  <c r="W394" i="6"/>
  <c r="Q394" i="6"/>
  <c r="K394" i="6"/>
  <c r="E394" i="6"/>
  <c r="X389" i="6"/>
  <c r="R389" i="6"/>
  <c r="L389" i="6"/>
  <c r="F389" i="6"/>
  <c r="Y384" i="6"/>
  <c r="S384" i="6"/>
  <c r="M384" i="6"/>
  <c r="G384" i="6"/>
  <c r="Z379" i="6"/>
  <c r="T379" i="6"/>
  <c r="N379" i="6"/>
  <c r="H379" i="6"/>
  <c r="AA374" i="6"/>
  <c r="U374" i="6"/>
  <c r="O374" i="6"/>
  <c r="I374" i="6"/>
  <c r="V369" i="6"/>
  <c r="P369" i="6"/>
  <c r="J369" i="6"/>
  <c r="D369" i="6"/>
  <c r="W364" i="6"/>
  <c r="Q364" i="6"/>
  <c r="K364" i="6"/>
  <c r="E364" i="6"/>
  <c r="X359" i="6"/>
  <c r="R359" i="6"/>
  <c r="L359" i="6"/>
  <c r="F359" i="6"/>
  <c r="Y354" i="6"/>
  <c r="S354" i="6"/>
  <c r="M354" i="6"/>
  <c r="G354" i="6"/>
  <c r="Z349" i="6"/>
  <c r="T349" i="6"/>
  <c r="N349" i="6"/>
  <c r="H349" i="6"/>
  <c r="AA344" i="6"/>
  <c r="U344" i="6"/>
  <c r="O344" i="6"/>
  <c r="I344" i="6"/>
  <c r="V339" i="6"/>
  <c r="P339" i="6"/>
  <c r="J339" i="6"/>
  <c r="D339" i="6"/>
  <c r="W334" i="6"/>
  <c r="Q334" i="6"/>
  <c r="K334" i="6"/>
  <c r="E334" i="6"/>
  <c r="X329" i="6"/>
  <c r="R329" i="6"/>
  <c r="L329" i="6"/>
  <c r="F329" i="6"/>
  <c r="Y320" i="6"/>
  <c r="S320" i="6"/>
  <c r="M320" i="6"/>
  <c r="G320" i="6"/>
  <c r="Z315" i="6"/>
  <c r="T315" i="6"/>
  <c r="N315" i="6"/>
  <c r="H315" i="6"/>
  <c r="AA310" i="6"/>
  <c r="U310" i="6"/>
  <c r="O310" i="6"/>
  <c r="I310" i="6"/>
  <c r="V305" i="6"/>
  <c r="P305" i="6"/>
  <c r="J305" i="6"/>
  <c r="D305" i="6"/>
  <c r="W300" i="6"/>
  <c r="Q300" i="6"/>
  <c r="K300" i="6"/>
  <c r="E300" i="6"/>
  <c r="X295" i="6"/>
  <c r="R295" i="6"/>
  <c r="L295" i="6"/>
  <c r="F295" i="6"/>
  <c r="Y290" i="6"/>
  <c r="S290" i="6"/>
  <c r="M290" i="6"/>
  <c r="G290" i="6"/>
  <c r="Z285" i="6"/>
  <c r="T285" i="6"/>
  <c r="N285" i="6"/>
  <c r="H285" i="6"/>
  <c r="AA280" i="6"/>
  <c r="U280" i="6"/>
  <c r="O280" i="6"/>
  <c r="I280" i="6"/>
  <c r="V638" i="6"/>
  <c r="P638" i="6"/>
  <c r="J638" i="6"/>
  <c r="D638" i="6"/>
  <c r="W633" i="6"/>
  <c r="Q633" i="6"/>
  <c r="K633" i="6"/>
  <c r="E633" i="6"/>
  <c r="X628" i="6"/>
  <c r="R628" i="6"/>
  <c r="L628" i="6"/>
  <c r="F628" i="6"/>
  <c r="Y623" i="6"/>
  <c r="S623" i="6"/>
  <c r="M623" i="6"/>
  <c r="G623" i="6"/>
  <c r="Z618" i="6"/>
  <c r="T618" i="6"/>
  <c r="N618" i="6"/>
  <c r="H618" i="6"/>
  <c r="AA613" i="6"/>
  <c r="U613" i="6"/>
  <c r="O613" i="6"/>
  <c r="I613" i="6"/>
  <c r="V608" i="6"/>
  <c r="P608" i="6"/>
  <c r="J608" i="6"/>
  <c r="D608" i="6"/>
  <c r="W603" i="6"/>
  <c r="Q603" i="6"/>
  <c r="K603" i="6"/>
  <c r="E603" i="6"/>
  <c r="X598" i="6"/>
  <c r="R598" i="6"/>
  <c r="L598" i="6"/>
  <c r="F598" i="6"/>
  <c r="Y593" i="6"/>
  <c r="S593" i="6"/>
  <c r="M593" i="6"/>
  <c r="G593" i="6"/>
  <c r="Z588" i="6"/>
  <c r="T588" i="6"/>
  <c r="N588" i="6"/>
  <c r="H588" i="6"/>
  <c r="AA583" i="6"/>
  <c r="U583" i="6"/>
  <c r="O583" i="6"/>
  <c r="I583" i="6"/>
  <c r="V578" i="6"/>
  <c r="P578" i="6"/>
  <c r="J578" i="6"/>
  <c r="D578" i="6"/>
  <c r="W573" i="6"/>
  <c r="Q573" i="6"/>
  <c r="K573" i="6"/>
  <c r="E573" i="6"/>
  <c r="X568" i="6"/>
  <c r="R568" i="6"/>
  <c r="L568" i="6"/>
  <c r="F568" i="6"/>
  <c r="Y563" i="6"/>
  <c r="S563" i="6"/>
  <c r="M563" i="6"/>
  <c r="G563" i="6"/>
  <c r="Z558" i="6"/>
  <c r="T558" i="6"/>
  <c r="N558" i="6"/>
  <c r="H558" i="6"/>
  <c r="AA553" i="6"/>
  <c r="U553" i="6"/>
  <c r="O553" i="6"/>
  <c r="I553" i="6"/>
  <c r="V548" i="6"/>
  <c r="P548" i="6"/>
  <c r="J548" i="6"/>
  <c r="D548" i="6"/>
  <c r="W543" i="6"/>
  <c r="Q543" i="6"/>
  <c r="K543" i="6"/>
  <c r="E543" i="6"/>
  <c r="X538" i="6"/>
  <c r="R538" i="6"/>
  <c r="L538" i="6"/>
  <c r="F538" i="6"/>
  <c r="Y533" i="6"/>
  <c r="S533" i="6"/>
  <c r="M533" i="6"/>
  <c r="G533" i="6"/>
  <c r="Z528" i="6"/>
  <c r="T528" i="6"/>
  <c r="N528" i="6"/>
  <c r="H528" i="6"/>
  <c r="AA523" i="6"/>
  <c r="U523" i="6"/>
  <c r="O523" i="6"/>
  <c r="I523" i="6"/>
  <c r="V518" i="6"/>
  <c r="P518" i="6"/>
  <c r="J518" i="6"/>
  <c r="D518" i="6"/>
  <c r="W513" i="6"/>
  <c r="Q513" i="6"/>
  <c r="K513" i="6"/>
  <c r="E513" i="6"/>
  <c r="X508" i="6"/>
  <c r="R508" i="6"/>
  <c r="L508" i="6"/>
  <c r="F508" i="6"/>
  <c r="Y503" i="6"/>
  <c r="S503" i="6"/>
  <c r="M503" i="6"/>
  <c r="G503" i="6"/>
  <c r="Z498" i="6"/>
  <c r="T498" i="6"/>
  <c r="N498" i="6"/>
  <c r="H498" i="6"/>
  <c r="AA493" i="6"/>
  <c r="U493" i="6"/>
  <c r="O493" i="6"/>
  <c r="I493" i="6"/>
  <c r="V488" i="6"/>
  <c r="P488" i="6"/>
  <c r="J488" i="6"/>
  <c r="D488" i="6"/>
  <c r="D484" i="6" s="1"/>
  <c r="W479" i="6"/>
  <c r="Q479" i="6"/>
  <c r="K479" i="6"/>
  <c r="E479" i="6"/>
  <c r="X474" i="6"/>
  <c r="R474" i="6"/>
  <c r="L474" i="6"/>
  <c r="F474" i="6"/>
  <c r="Y469" i="6"/>
  <c r="S469" i="6"/>
  <c r="M469" i="6"/>
  <c r="G469" i="6"/>
  <c r="Z464" i="6"/>
  <c r="T464" i="6"/>
  <c r="N464" i="6"/>
  <c r="H464" i="6"/>
  <c r="AA459" i="6"/>
  <c r="U459" i="6"/>
  <c r="O459" i="6"/>
  <c r="I459" i="6"/>
  <c r="V454" i="6"/>
  <c r="P454" i="6"/>
  <c r="J454" i="6"/>
  <c r="D454" i="6"/>
  <c r="W449" i="6"/>
  <c r="Q449" i="6"/>
  <c r="K449" i="6"/>
  <c r="E449" i="6"/>
  <c r="X444" i="6"/>
  <c r="R444" i="6"/>
  <c r="L444" i="6"/>
  <c r="F444" i="6"/>
  <c r="Y439" i="6"/>
  <c r="S439" i="6"/>
  <c r="M439" i="6"/>
  <c r="G439" i="6"/>
  <c r="Z434" i="6"/>
  <c r="T434" i="6"/>
  <c r="N434" i="6"/>
  <c r="H434" i="6"/>
  <c r="AA429" i="6"/>
  <c r="U429" i="6"/>
  <c r="O429" i="6"/>
  <c r="I429" i="6"/>
  <c r="V424" i="6"/>
  <c r="P424" i="6"/>
  <c r="J424" i="6"/>
  <c r="D424" i="6"/>
  <c r="W419" i="6"/>
  <c r="Q419" i="6"/>
  <c r="K419" i="6"/>
  <c r="E419" i="6"/>
  <c r="X414" i="6"/>
  <c r="R414" i="6"/>
  <c r="L414" i="6"/>
  <c r="F414" i="6"/>
  <c r="Y409" i="6"/>
  <c r="S409" i="6"/>
  <c r="M409" i="6"/>
  <c r="G409" i="6"/>
  <c r="Z404" i="6"/>
  <c r="T404" i="6"/>
  <c r="N404" i="6"/>
  <c r="H404" i="6"/>
  <c r="AA399" i="6"/>
  <c r="U399" i="6"/>
  <c r="O399" i="6"/>
  <c r="I399" i="6"/>
  <c r="V394" i="6"/>
  <c r="P394" i="6"/>
  <c r="J394" i="6"/>
  <c r="D394" i="6"/>
  <c r="W389" i="6"/>
  <c r="Q389" i="6"/>
  <c r="K389" i="6"/>
  <c r="E389" i="6"/>
  <c r="X384" i="6"/>
  <c r="R384" i="6"/>
  <c r="L384" i="6"/>
  <c r="F384" i="6"/>
  <c r="Y379" i="6"/>
  <c r="S379" i="6"/>
  <c r="M379" i="6"/>
  <c r="G379" i="6"/>
  <c r="Z374" i="6"/>
  <c r="T374" i="6"/>
  <c r="N374" i="6"/>
  <c r="H374" i="6"/>
  <c r="AA369" i="6"/>
  <c r="U369" i="6"/>
  <c r="O369" i="6"/>
  <c r="I369" i="6"/>
  <c r="V364" i="6"/>
  <c r="P364" i="6"/>
  <c r="J364" i="6"/>
  <c r="D364" i="6"/>
  <c r="W359" i="6"/>
  <c r="Q359" i="6"/>
  <c r="K359" i="6"/>
  <c r="E359" i="6"/>
  <c r="X354" i="6"/>
  <c r="R354" i="6"/>
  <c r="L354" i="6"/>
  <c r="F354" i="6"/>
  <c r="Y349" i="6"/>
  <c r="S349" i="6"/>
  <c r="M349" i="6"/>
  <c r="G349" i="6"/>
  <c r="Z344" i="6"/>
  <c r="T344" i="6"/>
  <c r="N344" i="6"/>
  <c r="H344" i="6"/>
  <c r="AA339" i="6"/>
  <c r="U339" i="6"/>
  <c r="O339" i="6"/>
  <c r="I339" i="6"/>
  <c r="V334" i="6"/>
  <c r="P334" i="6"/>
  <c r="J334" i="6"/>
  <c r="D334" i="6"/>
  <c r="W329" i="6"/>
  <c r="Q329" i="6"/>
  <c r="K329" i="6"/>
  <c r="E329" i="6"/>
  <c r="X320" i="6"/>
  <c r="R320" i="6"/>
  <c r="L320" i="6"/>
  <c r="F320" i="6"/>
  <c r="Y315" i="6"/>
  <c r="S315" i="6"/>
  <c r="M315" i="6"/>
  <c r="G315" i="6"/>
  <c r="Z310" i="6"/>
  <c r="T310" i="6"/>
  <c r="N310" i="6"/>
  <c r="H310" i="6"/>
  <c r="AA305" i="6"/>
  <c r="U305" i="6"/>
  <c r="O305" i="6"/>
  <c r="I305" i="6"/>
  <c r="V300" i="6"/>
  <c r="P300" i="6"/>
  <c r="J300" i="6"/>
  <c r="D300" i="6"/>
  <c r="W295" i="6"/>
  <c r="Q295" i="6"/>
  <c r="K295" i="6"/>
  <c r="E295" i="6"/>
  <c r="X290" i="6"/>
  <c r="R290" i="6"/>
  <c r="L290" i="6"/>
  <c r="F290" i="6"/>
  <c r="Y285" i="6"/>
  <c r="S285" i="6"/>
  <c r="M285" i="6"/>
  <c r="G285" i="6"/>
  <c r="Z280" i="6"/>
  <c r="T280" i="6"/>
  <c r="N280" i="6"/>
  <c r="H280" i="6"/>
  <c r="AA275" i="6"/>
  <c r="U275" i="6"/>
  <c r="AA638" i="6"/>
  <c r="U638" i="6"/>
  <c r="O638" i="6"/>
  <c r="I638" i="6"/>
  <c r="V633" i="6"/>
  <c r="P633" i="6"/>
  <c r="J633" i="6"/>
  <c r="D633" i="6"/>
  <c r="W628" i="6"/>
  <c r="Q628" i="6"/>
  <c r="K628" i="6"/>
  <c r="E628" i="6"/>
  <c r="X623" i="6"/>
  <c r="R623" i="6"/>
  <c r="L623" i="6"/>
  <c r="F623" i="6"/>
  <c r="Y618" i="6"/>
  <c r="S618" i="6"/>
  <c r="M618" i="6"/>
  <c r="G618" i="6"/>
  <c r="Z613" i="6"/>
  <c r="T613" i="6"/>
  <c r="N613" i="6"/>
  <c r="H613" i="6"/>
  <c r="AA608" i="6"/>
  <c r="U608" i="6"/>
  <c r="O608" i="6"/>
  <c r="I608" i="6"/>
  <c r="V603" i="6"/>
  <c r="P603" i="6"/>
  <c r="J603" i="6"/>
  <c r="D603" i="6"/>
  <c r="W598" i="6"/>
  <c r="Q598" i="6"/>
  <c r="K598" i="6"/>
  <c r="E598" i="6"/>
  <c r="X593" i="6"/>
  <c r="R593" i="6"/>
  <c r="L593" i="6"/>
  <c r="F593" i="6"/>
  <c r="Y588" i="6"/>
  <c r="S588" i="6"/>
  <c r="M588" i="6"/>
  <c r="G588" i="6"/>
  <c r="Z583" i="6"/>
  <c r="T583" i="6"/>
  <c r="N583" i="6"/>
  <c r="H583" i="6"/>
  <c r="AA578" i="6"/>
  <c r="U578" i="6"/>
  <c r="O578" i="6"/>
  <c r="I578" i="6"/>
  <c r="V573" i="6"/>
  <c r="P573" i="6"/>
  <c r="J573" i="6"/>
  <c r="D573" i="6"/>
  <c r="W568" i="6"/>
  <c r="Q568" i="6"/>
  <c r="K568" i="6"/>
  <c r="E568" i="6"/>
  <c r="X563" i="6"/>
  <c r="R563" i="6"/>
  <c r="L563" i="6"/>
  <c r="F563" i="6"/>
  <c r="Y558" i="6"/>
  <c r="S558" i="6"/>
  <c r="M558" i="6"/>
  <c r="G558" i="6"/>
  <c r="Z553" i="6"/>
  <c r="T553" i="6"/>
  <c r="N553" i="6"/>
  <c r="H553" i="6"/>
  <c r="AA548" i="6"/>
  <c r="U548" i="6"/>
  <c r="O548" i="6"/>
  <c r="I548" i="6"/>
  <c r="V543" i="6"/>
  <c r="P543" i="6"/>
  <c r="J543" i="6"/>
  <c r="D543" i="6"/>
  <c r="W538" i="6"/>
  <c r="Q538" i="6"/>
  <c r="K538" i="6"/>
  <c r="E538" i="6"/>
  <c r="X533" i="6"/>
  <c r="R533" i="6"/>
  <c r="L533" i="6"/>
  <c r="F533" i="6"/>
  <c r="Y528" i="6"/>
  <c r="S528" i="6"/>
  <c r="M528" i="6"/>
  <c r="G528" i="6"/>
  <c r="Z523" i="6"/>
  <c r="T523" i="6"/>
  <c r="N523" i="6"/>
  <c r="H523" i="6"/>
  <c r="AA518" i="6"/>
  <c r="U518" i="6"/>
  <c r="O518" i="6"/>
  <c r="I518" i="6"/>
  <c r="V513" i="6"/>
  <c r="P513" i="6"/>
  <c r="J513" i="6"/>
  <c r="D513" i="6"/>
  <c r="W508" i="6"/>
  <c r="Q508" i="6"/>
  <c r="K508" i="6"/>
  <c r="E508" i="6"/>
  <c r="X503" i="6"/>
  <c r="R503" i="6"/>
  <c r="L503" i="6"/>
  <c r="F503" i="6"/>
  <c r="Y498" i="6"/>
  <c r="S498" i="6"/>
  <c r="M498" i="6"/>
  <c r="G498" i="6"/>
  <c r="Z493" i="6"/>
  <c r="T493" i="6"/>
  <c r="N493" i="6"/>
  <c r="H493" i="6"/>
  <c r="AA488" i="6"/>
  <c r="AA484" i="6" s="1"/>
  <c r="U488" i="6"/>
  <c r="U484" i="6" s="1"/>
  <c r="O488" i="6"/>
  <c r="O484" i="6" s="1"/>
  <c r="I488" i="6"/>
  <c r="I484" i="6" s="1"/>
  <c r="V479" i="6"/>
  <c r="P479" i="6"/>
  <c r="J479" i="6"/>
  <c r="D479" i="6"/>
  <c r="W474" i="6"/>
  <c r="Q474" i="6"/>
  <c r="K474" i="6"/>
  <c r="E474" i="6"/>
  <c r="X469" i="6"/>
  <c r="R469" i="6"/>
  <c r="L469" i="6"/>
  <c r="F469" i="6"/>
  <c r="Y464" i="6"/>
  <c r="S464" i="6"/>
  <c r="M464" i="6"/>
  <c r="G464" i="6"/>
  <c r="Z459" i="6"/>
  <c r="T459" i="6"/>
  <c r="N459" i="6"/>
  <c r="H459" i="6"/>
  <c r="AA454" i="6"/>
  <c r="U454" i="6"/>
  <c r="O454" i="6"/>
  <c r="I454" i="6"/>
  <c r="V449" i="6"/>
  <c r="P449" i="6"/>
  <c r="J449" i="6"/>
  <c r="D449" i="6"/>
  <c r="W444" i="6"/>
  <c r="Q444" i="6"/>
  <c r="K444" i="6"/>
  <c r="E444" i="6"/>
  <c r="X439" i="6"/>
  <c r="R439" i="6"/>
  <c r="L439" i="6"/>
  <c r="F439" i="6"/>
  <c r="Y434" i="6"/>
  <c r="S434" i="6"/>
  <c r="M434" i="6"/>
  <c r="G434" i="6"/>
  <c r="Z429" i="6"/>
  <c r="T429" i="6"/>
  <c r="N429" i="6"/>
  <c r="H429" i="6"/>
  <c r="AA424" i="6"/>
  <c r="U424" i="6"/>
  <c r="O424" i="6"/>
  <c r="I424" i="6"/>
  <c r="V419" i="6"/>
  <c r="P419" i="6"/>
  <c r="J419" i="6"/>
  <c r="D419" i="6"/>
  <c r="W414" i="6"/>
  <c r="Q414" i="6"/>
  <c r="K414" i="6"/>
  <c r="E414" i="6"/>
  <c r="X409" i="6"/>
  <c r="R409" i="6"/>
  <c r="L409" i="6"/>
  <c r="F409" i="6"/>
  <c r="Y404" i="6"/>
  <c r="S404" i="6"/>
  <c r="M404" i="6"/>
  <c r="G404" i="6"/>
  <c r="Z399" i="6"/>
  <c r="T399" i="6"/>
  <c r="N399" i="6"/>
  <c r="H399" i="6"/>
  <c r="AA394" i="6"/>
  <c r="U394" i="6"/>
  <c r="O394" i="6"/>
  <c r="I394" i="6"/>
  <c r="V389" i="6"/>
  <c r="P389" i="6"/>
  <c r="J389" i="6"/>
  <c r="D389" i="6"/>
  <c r="W384" i="6"/>
  <c r="Q384" i="6"/>
  <c r="K384" i="6"/>
  <c r="E384" i="6"/>
  <c r="X379" i="6"/>
  <c r="R379" i="6"/>
  <c r="L379" i="6"/>
  <c r="F379" i="6"/>
  <c r="Y374" i="6"/>
  <c r="S374" i="6"/>
  <c r="M374" i="6"/>
  <c r="G374" i="6"/>
  <c r="Z369" i="6"/>
  <c r="T369" i="6"/>
  <c r="N369" i="6"/>
  <c r="H369" i="6"/>
  <c r="AA364" i="6"/>
  <c r="U364" i="6"/>
  <c r="O364" i="6"/>
  <c r="I364" i="6"/>
  <c r="V359" i="6"/>
  <c r="P359" i="6"/>
  <c r="J359" i="6"/>
  <c r="D359" i="6"/>
  <c r="W354" i="6"/>
  <c r="Q354" i="6"/>
  <c r="K354" i="6"/>
  <c r="E354" i="6"/>
  <c r="X349" i="6"/>
  <c r="R349" i="6"/>
  <c r="L349" i="6"/>
  <c r="F349" i="6"/>
  <c r="Y344" i="6"/>
  <c r="S344" i="6"/>
  <c r="M344" i="6"/>
  <c r="G344" i="6"/>
  <c r="Z339" i="6"/>
  <c r="T339" i="6"/>
  <c r="N339" i="6"/>
  <c r="H339" i="6"/>
  <c r="AA334" i="6"/>
  <c r="U334" i="6"/>
  <c r="O334" i="6"/>
  <c r="I334" i="6"/>
  <c r="V329" i="6"/>
  <c r="P329" i="6"/>
  <c r="J329" i="6"/>
  <c r="D329" i="6"/>
  <c r="D325" i="6" s="1"/>
  <c r="W320" i="6"/>
  <c r="Q320" i="6"/>
  <c r="K320" i="6"/>
  <c r="E320" i="6"/>
  <c r="X315" i="6"/>
  <c r="R315" i="6"/>
  <c r="L315" i="6"/>
  <c r="F315" i="6"/>
  <c r="Y310" i="6"/>
  <c r="S310" i="6"/>
  <c r="M310" i="6"/>
  <c r="G310" i="6"/>
  <c r="Z305" i="6"/>
  <c r="T305" i="6"/>
  <c r="N305" i="6"/>
  <c r="H305" i="6"/>
  <c r="AA300" i="6"/>
  <c r="U300" i="6"/>
  <c r="O300" i="6"/>
  <c r="I300" i="6"/>
  <c r="V295" i="6"/>
  <c r="P295" i="6"/>
  <c r="J295" i="6"/>
  <c r="D295" i="6"/>
  <c r="W290" i="6"/>
  <c r="Q290" i="6"/>
  <c r="K290" i="6"/>
  <c r="E290" i="6"/>
  <c r="X285" i="6"/>
  <c r="R285" i="6"/>
  <c r="L285" i="6"/>
  <c r="F285" i="6"/>
  <c r="Y280" i="6"/>
  <c r="S280" i="6"/>
  <c r="M280" i="6"/>
  <c r="G280" i="6"/>
  <c r="Z638" i="6"/>
  <c r="T638" i="6"/>
  <c r="N638" i="6"/>
  <c r="H638" i="6"/>
  <c r="AA633" i="6"/>
  <c r="U633" i="6"/>
  <c r="O633" i="6"/>
  <c r="I633" i="6"/>
  <c r="V628" i="6"/>
  <c r="P628" i="6"/>
  <c r="J628" i="6"/>
  <c r="D628" i="6"/>
  <c r="W623" i="6"/>
  <c r="Q623" i="6"/>
  <c r="K623" i="6"/>
  <c r="E623" i="6"/>
  <c r="X618" i="6"/>
  <c r="R618" i="6"/>
  <c r="L618" i="6"/>
  <c r="F618" i="6"/>
  <c r="Y613" i="6"/>
  <c r="S613" i="6"/>
  <c r="M613" i="6"/>
  <c r="G613" i="6"/>
  <c r="Z608" i="6"/>
  <c r="T608" i="6"/>
  <c r="N608" i="6"/>
  <c r="H608" i="6"/>
  <c r="AA603" i="6"/>
  <c r="U603" i="6"/>
  <c r="O603" i="6"/>
  <c r="I603" i="6"/>
  <c r="V598" i="6"/>
  <c r="P598" i="6"/>
  <c r="J598" i="6"/>
  <c r="D598" i="6"/>
  <c r="W593" i="6"/>
  <c r="Q593" i="6"/>
  <c r="K593" i="6"/>
  <c r="E593" i="6"/>
  <c r="X588" i="6"/>
  <c r="R588" i="6"/>
  <c r="L588" i="6"/>
  <c r="F588" i="6"/>
  <c r="Y583" i="6"/>
  <c r="S583" i="6"/>
  <c r="M583" i="6"/>
  <c r="G583" i="6"/>
  <c r="Z578" i="6"/>
  <c r="T578" i="6"/>
  <c r="N578" i="6"/>
  <c r="H578" i="6"/>
  <c r="AA573" i="6"/>
  <c r="U573" i="6"/>
  <c r="O573" i="6"/>
  <c r="I573" i="6"/>
  <c r="V568" i="6"/>
  <c r="P568" i="6"/>
  <c r="J568" i="6"/>
  <c r="D568" i="6"/>
  <c r="W563" i="6"/>
  <c r="Q563" i="6"/>
  <c r="K563" i="6"/>
  <c r="E563" i="6"/>
  <c r="X558" i="6"/>
  <c r="R558" i="6"/>
  <c r="L558" i="6"/>
  <c r="F558" i="6"/>
  <c r="Y553" i="6"/>
  <c r="S553" i="6"/>
  <c r="M553" i="6"/>
  <c r="G553" i="6"/>
  <c r="Z548" i="6"/>
  <c r="T548" i="6"/>
  <c r="N548" i="6"/>
  <c r="H548" i="6"/>
  <c r="AA543" i="6"/>
  <c r="U543" i="6"/>
  <c r="O543" i="6"/>
  <c r="I543" i="6"/>
  <c r="V538" i="6"/>
  <c r="P538" i="6"/>
  <c r="J538" i="6"/>
  <c r="D538" i="6"/>
  <c r="W533" i="6"/>
  <c r="Q533" i="6"/>
  <c r="K533" i="6"/>
  <c r="E533" i="6"/>
  <c r="X528" i="6"/>
  <c r="R528" i="6"/>
  <c r="L528" i="6"/>
  <c r="F528" i="6"/>
  <c r="Y523" i="6"/>
  <c r="S523" i="6"/>
  <c r="M523" i="6"/>
  <c r="G523" i="6"/>
  <c r="Z518" i="6"/>
  <c r="T518" i="6"/>
  <c r="N518" i="6"/>
  <c r="H518" i="6"/>
  <c r="AA513" i="6"/>
  <c r="U513" i="6"/>
  <c r="O513" i="6"/>
  <c r="I513" i="6"/>
  <c r="V508" i="6"/>
  <c r="P508" i="6"/>
  <c r="J508" i="6"/>
  <c r="D508" i="6"/>
  <c r="W503" i="6"/>
  <c r="Q503" i="6"/>
  <c r="K503" i="6"/>
  <c r="E503" i="6"/>
  <c r="X498" i="6"/>
  <c r="R498" i="6"/>
  <c r="L498" i="6"/>
  <c r="F498" i="6"/>
  <c r="Y493" i="6"/>
  <c r="S493" i="6"/>
  <c r="M493" i="6"/>
  <c r="G493" i="6"/>
  <c r="Z488" i="6"/>
  <c r="Z484" i="6" s="1"/>
  <c r="T488" i="6"/>
  <c r="T484" i="6" s="1"/>
  <c r="N488" i="6"/>
  <c r="N484" i="6" s="1"/>
  <c r="H488" i="6"/>
  <c r="H484" i="6" s="1"/>
  <c r="AA479" i="6"/>
  <c r="U479" i="6"/>
  <c r="O479" i="6"/>
  <c r="I479" i="6"/>
  <c r="V474" i="6"/>
  <c r="P474" i="6"/>
  <c r="J474" i="6"/>
  <c r="D474" i="6"/>
  <c r="W469" i="6"/>
  <c r="Q469" i="6"/>
  <c r="K469" i="6"/>
  <c r="E469" i="6"/>
  <c r="X464" i="6"/>
  <c r="R464" i="6"/>
  <c r="L464" i="6"/>
  <c r="F464" i="6"/>
  <c r="Y459" i="6"/>
  <c r="S459" i="6"/>
  <c r="M459" i="6"/>
  <c r="G459" i="6"/>
  <c r="Z454" i="6"/>
  <c r="T454" i="6"/>
  <c r="N454" i="6"/>
  <c r="H454" i="6"/>
  <c r="AA449" i="6"/>
  <c r="U449" i="6"/>
  <c r="O449" i="6"/>
  <c r="I449" i="6"/>
  <c r="V444" i="6"/>
  <c r="P444" i="6"/>
  <c r="J444" i="6"/>
  <c r="D444" i="6"/>
  <c r="W439" i="6"/>
  <c r="Q439" i="6"/>
  <c r="K439" i="6"/>
  <c r="E439" i="6"/>
  <c r="X434" i="6"/>
  <c r="R434" i="6"/>
  <c r="L434" i="6"/>
  <c r="F434" i="6"/>
  <c r="Y429" i="6"/>
  <c r="S429" i="6"/>
  <c r="M429" i="6"/>
  <c r="G429" i="6"/>
  <c r="Z424" i="6"/>
  <c r="T424" i="6"/>
  <c r="N424" i="6"/>
  <c r="H424" i="6"/>
  <c r="AA419" i="6"/>
  <c r="U419" i="6"/>
  <c r="O419" i="6"/>
  <c r="I419" i="6"/>
  <c r="V414" i="6"/>
  <c r="P414" i="6"/>
  <c r="J414" i="6"/>
  <c r="D414" i="6"/>
  <c r="W409" i="6"/>
  <c r="Q409" i="6"/>
  <c r="K409" i="6"/>
  <c r="E409" i="6"/>
  <c r="X404" i="6"/>
  <c r="R404" i="6"/>
  <c r="L404" i="6"/>
  <c r="F404" i="6"/>
  <c r="Y399" i="6"/>
  <c r="S399" i="6"/>
  <c r="M399" i="6"/>
  <c r="G399" i="6"/>
  <c r="Z394" i="6"/>
  <c r="T394" i="6"/>
  <c r="N394" i="6"/>
  <c r="H394" i="6"/>
  <c r="AA389" i="6"/>
  <c r="U389" i="6"/>
  <c r="O389" i="6"/>
  <c r="I389" i="6"/>
  <c r="V384" i="6"/>
  <c r="P384" i="6"/>
  <c r="J384" i="6"/>
  <c r="D384" i="6"/>
  <c r="W379" i="6"/>
  <c r="Q379" i="6"/>
  <c r="K379" i="6"/>
  <c r="E379" i="6"/>
  <c r="X374" i="6"/>
  <c r="R374" i="6"/>
  <c r="L374" i="6"/>
  <c r="F374" i="6"/>
  <c r="Y369" i="6"/>
  <c r="S369" i="6"/>
  <c r="M369" i="6"/>
  <c r="G369" i="6"/>
  <c r="Z364" i="6"/>
  <c r="T364" i="6"/>
  <c r="N364" i="6"/>
  <c r="H364" i="6"/>
  <c r="AA359" i="6"/>
  <c r="U359" i="6"/>
  <c r="O359" i="6"/>
  <c r="I359" i="6"/>
  <c r="V354" i="6"/>
  <c r="P354" i="6"/>
  <c r="J354" i="6"/>
  <c r="D354" i="6"/>
  <c r="W349" i="6"/>
  <c r="Q349" i="6"/>
  <c r="K349" i="6"/>
  <c r="E349" i="6"/>
  <c r="X344" i="6"/>
  <c r="R344" i="6"/>
  <c r="L344" i="6"/>
  <c r="F344" i="6"/>
  <c r="Y339" i="6"/>
  <c r="S339" i="6"/>
  <c r="M339" i="6"/>
  <c r="G339" i="6"/>
  <c r="Z334" i="6"/>
  <c r="T334" i="6"/>
  <c r="N334" i="6"/>
  <c r="H334" i="6"/>
  <c r="AA329" i="6"/>
  <c r="U329" i="6"/>
  <c r="O329" i="6"/>
  <c r="I329" i="6"/>
  <c r="V320" i="6"/>
  <c r="P320" i="6"/>
  <c r="J320" i="6"/>
  <c r="D320" i="6"/>
  <c r="W315" i="6"/>
  <c r="Q315" i="6"/>
  <c r="K315" i="6"/>
  <c r="E315" i="6"/>
  <c r="X310" i="6"/>
  <c r="R310" i="6"/>
  <c r="L310" i="6"/>
  <c r="F310" i="6"/>
  <c r="Y305" i="6"/>
  <c r="S305" i="6"/>
  <c r="M305" i="6"/>
  <c r="G305" i="6"/>
  <c r="Z300" i="6"/>
  <c r="T300" i="6"/>
  <c r="N300" i="6"/>
  <c r="H300" i="6"/>
  <c r="AA295" i="6"/>
  <c r="U295" i="6"/>
  <c r="O295" i="6"/>
  <c r="I295" i="6"/>
  <c r="V290" i="6"/>
  <c r="P290" i="6"/>
  <c r="J290" i="6"/>
  <c r="D290" i="6"/>
  <c r="W285" i="6"/>
  <c r="Q285" i="6"/>
  <c r="K285" i="6"/>
  <c r="E285" i="6"/>
  <c r="X280" i="6"/>
  <c r="R280" i="6"/>
  <c r="L280" i="6"/>
  <c r="F280" i="6"/>
  <c r="Y638" i="6"/>
  <c r="S638" i="6"/>
  <c r="M638" i="6"/>
  <c r="G638" i="6"/>
  <c r="Z633" i="6"/>
  <c r="T633" i="6"/>
  <c r="N633" i="6"/>
  <c r="H633" i="6"/>
  <c r="AA628" i="6"/>
  <c r="U628" i="6"/>
  <c r="O628" i="6"/>
  <c r="I628" i="6"/>
  <c r="V623" i="6"/>
  <c r="P623" i="6"/>
  <c r="J623" i="6"/>
  <c r="D623" i="6"/>
  <c r="W618" i="6"/>
  <c r="Q618" i="6"/>
  <c r="K618" i="6"/>
  <c r="E618" i="6"/>
  <c r="X613" i="6"/>
  <c r="R613" i="6"/>
  <c r="L613" i="6"/>
  <c r="F613" i="6"/>
  <c r="Y608" i="6"/>
  <c r="S608" i="6"/>
  <c r="M608" i="6"/>
  <c r="G608" i="6"/>
  <c r="Z603" i="6"/>
  <c r="T603" i="6"/>
  <c r="N603" i="6"/>
  <c r="H603" i="6"/>
  <c r="AA598" i="6"/>
  <c r="U598" i="6"/>
  <c r="O598" i="6"/>
  <c r="I598" i="6"/>
  <c r="V593" i="6"/>
  <c r="P593" i="6"/>
  <c r="J593" i="6"/>
  <c r="D593" i="6"/>
  <c r="W588" i="6"/>
  <c r="Q588" i="6"/>
  <c r="K588" i="6"/>
  <c r="E588" i="6"/>
  <c r="X583" i="6"/>
  <c r="R583" i="6"/>
  <c r="L583" i="6"/>
  <c r="F583" i="6"/>
  <c r="Y578" i="6"/>
  <c r="S578" i="6"/>
  <c r="M578" i="6"/>
  <c r="G578" i="6"/>
  <c r="Z573" i="6"/>
  <c r="T573" i="6"/>
  <c r="N573" i="6"/>
  <c r="H573" i="6"/>
  <c r="AA568" i="6"/>
  <c r="U568" i="6"/>
  <c r="O568" i="6"/>
  <c r="I568" i="6"/>
  <c r="V563" i="6"/>
  <c r="P563" i="6"/>
  <c r="J563" i="6"/>
  <c r="D563" i="6"/>
  <c r="W558" i="6"/>
  <c r="Q558" i="6"/>
  <c r="K558" i="6"/>
  <c r="E558" i="6"/>
  <c r="X553" i="6"/>
  <c r="R553" i="6"/>
  <c r="L553" i="6"/>
  <c r="F553" i="6"/>
  <c r="Y548" i="6"/>
  <c r="S548" i="6"/>
  <c r="M548" i="6"/>
  <c r="G548" i="6"/>
  <c r="Z543" i="6"/>
  <c r="T543" i="6"/>
  <c r="N543" i="6"/>
  <c r="H543" i="6"/>
  <c r="AA538" i="6"/>
  <c r="U538" i="6"/>
  <c r="O538" i="6"/>
  <c r="I538" i="6"/>
  <c r="V533" i="6"/>
  <c r="P533" i="6"/>
  <c r="J533" i="6"/>
  <c r="D533" i="6"/>
  <c r="W528" i="6"/>
  <c r="Q528" i="6"/>
  <c r="K528" i="6"/>
  <c r="E528" i="6"/>
  <c r="X523" i="6"/>
  <c r="R523" i="6"/>
  <c r="L523" i="6"/>
  <c r="F523" i="6"/>
  <c r="Y518" i="6"/>
  <c r="S518" i="6"/>
  <c r="M518" i="6"/>
  <c r="G518" i="6"/>
  <c r="Z513" i="6"/>
  <c r="T513" i="6"/>
  <c r="N513" i="6"/>
  <c r="H513" i="6"/>
  <c r="AA508" i="6"/>
  <c r="U508" i="6"/>
  <c r="O508" i="6"/>
  <c r="I508" i="6"/>
  <c r="V503" i="6"/>
  <c r="P503" i="6"/>
  <c r="J503" i="6"/>
  <c r="D503" i="6"/>
  <c r="W498" i="6"/>
  <c r="Q498" i="6"/>
  <c r="K498" i="6"/>
  <c r="E498" i="6"/>
  <c r="X493" i="6"/>
  <c r="R493" i="6"/>
  <c r="L493" i="6"/>
  <c r="F493" i="6"/>
  <c r="Y488" i="6"/>
  <c r="S488" i="6"/>
  <c r="M488" i="6"/>
  <c r="G488" i="6"/>
  <c r="Z479" i="6"/>
  <c r="T479" i="6"/>
  <c r="N479" i="6"/>
  <c r="H479" i="6"/>
  <c r="AA474" i="6"/>
  <c r="U474" i="6"/>
  <c r="O474" i="6"/>
  <c r="I474" i="6"/>
  <c r="V469" i="6"/>
  <c r="P469" i="6"/>
  <c r="J469" i="6"/>
  <c r="D469" i="6"/>
  <c r="W464" i="6"/>
  <c r="Q464" i="6"/>
  <c r="K464" i="6"/>
  <c r="E464" i="6"/>
  <c r="X459" i="6"/>
  <c r="R459" i="6"/>
  <c r="L459" i="6"/>
  <c r="F459" i="6"/>
  <c r="Y454" i="6"/>
  <c r="S454" i="6"/>
  <c r="M454" i="6"/>
  <c r="G454" i="6"/>
  <c r="Z449" i="6"/>
  <c r="T449" i="6"/>
  <c r="N449" i="6"/>
  <c r="H449" i="6"/>
  <c r="AA444" i="6"/>
  <c r="U444" i="6"/>
  <c r="O444" i="6"/>
  <c r="I444" i="6"/>
  <c r="V439" i="6"/>
  <c r="P439" i="6"/>
  <c r="J439" i="6"/>
  <c r="D439" i="6"/>
  <c r="W434" i="6"/>
  <c r="Q434" i="6"/>
  <c r="K434" i="6"/>
  <c r="E434" i="6"/>
  <c r="X429" i="6"/>
  <c r="R429" i="6"/>
  <c r="L429" i="6"/>
  <c r="F429" i="6"/>
  <c r="Y424" i="6"/>
  <c r="S424" i="6"/>
  <c r="M424" i="6"/>
  <c r="G424" i="6"/>
  <c r="Z419" i="6"/>
  <c r="T419" i="6"/>
  <c r="N419" i="6"/>
  <c r="H419" i="6"/>
  <c r="AA414" i="6"/>
  <c r="U414" i="6"/>
  <c r="O414" i="6"/>
  <c r="I414" i="6"/>
  <c r="V409" i="6"/>
  <c r="P409" i="6"/>
  <c r="J409" i="6"/>
  <c r="D409" i="6"/>
  <c r="W404" i="6"/>
  <c r="Q404" i="6"/>
  <c r="K404" i="6"/>
  <c r="E404" i="6"/>
  <c r="X399" i="6"/>
  <c r="R399" i="6"/>
  <c r="L399" i="6"/>
  <c r="F399" i="6"/>
  <c r="Y394" i="6"/>
  <c r="S394" i="6"/>
  <c r="M394" i="6"/>
  <c r="G394" i="6"/>
  <c r="Z389" i="6"/>
  <c r="T389" i="6"/>
  <c r="N389" i="6"/>
  <c r="H389" i="6"/>
  <c r="AA384" i="6"/>
  <c r="U384" i="6"/>
  <c r="O384" i="6"/>
  <c r="I384" i="6"/>
  <c r="V379" i="6"/>
  <c r="P379" i="6"/>
  <c r="J379" i="6"/>
  <c r="D379" i="6"/>
  <c r="W374" i="6"/>
  <c r="Q374" i="6"/>
  <c r="K374" i="6"/>
  <c r="E374" i="6"/>
  <c r="X369" i="6"/>
  <c r="R369" i="6"/>
  <c r="L369" i="6"/>
  <c r="F369" i="6"/>
  <c r="Y364" i="6"/>
  <c r="S364" i="6"/>
  <c r="M364" i="6"/>
  <c r="G364" i="6"/>
  <c r="Z359" i="6"/>
  <c r="T359" i="6"/>
  <c r="N359" i="6"/>
  <c r="H359" i="6"/>
  <c r="AA354" i="6"/>
  <c r="U354" i="6"/>
  <c r="O354" i="6"/>
  <c r="I354" i="6"/>
  <c r="V349" i="6"/>
  <c r="P349" i="6"/>
  <c r="J349" i="6"/>
  <c r="D349" i="6"/>
  <c r="W344" i="6"/>
  <c r="Q344" i="6"/>
  <c r="K344" i="6"/>
  <c r="E344" i="6"/>
  <c r="X339" i="6"/>
  <c r="R339" i="6"/>
  <c r="L339" i="6"/>
  <c r="F339" i="6"/>
  <c r="Y334" i="6"/>
  <c r="S334" i="6"/>
  <c r="M334" i="6"/>
  <c r="G334" i="6"/>
  <c r="Z329" i="6"/>
  <c r="T329" i="6"/>
  <c r="N329" i="6"/>
  <c r="H329" i="6"/>
  <c r="AA320" i="6"/>
  <c r="U320" i="6"/>
  <c r="O320" i="6"/>
  <c r="I320" i="6"/>
  <c r="V315" i="6"/>
  <c r="P315" i="6"/>
  <c r="J315" i="6"/>
  <c r="D315" i="6"/>
  <c r="W310" i="6"/>
  <c r="Q310" i="6"/>
  <c r="K310" i="6"/>
  <c r="E310" i="6"/>
  <c r="X305" i="6"/>
  <c r="R305" i="6"/>
  <c r="L305" i="6"/>
  <c r="F305" i="6"/>
  <c r="Y300" i="6"/>
  <c r="S300" i="6"/>
  <c r="M300" i="6"/>
  <c r="G300" i="6"/>
  <c r="Z295" i="6"/>
  <c r="T295" i="6"/>
  <c r="N295" i="6"/>
  <c r="H295" i="6"/>
  <c r="AA290" i="6"/>
  <c r="U290" i="6"/>
  <c r="O290" i="6"/>
  <c r="I290" i="6"/>
  <c r="V285" i="6"/>
  <c r="P285" i="6"/>
  <c r="J285" i="6"/>
  <c r="D285" i="6"/>
  <c r="W280" i="6"/>
  <c r="Q280" i="6"/>
  <c r="K280" i="6"/>
  <c r="E280" i="6"/>
  <c r="X275" i="6"/>
  <c r="X271" i="6" s="1"/>
  <c r="R275" i="6"/>
  <c r="X638" i="6"/>
  <c r="R638" i="6"/>
  <c r="L638" i="6"/>
  <c r="F638" i="6"/>
  <c r="Y633" i="6"/>
  <c r="S633" i="6"/>
  <c r="M633" i="6"/>
  <c r="G633" i="6"/>
  <c r="Z628" i="6"/>
  <c r="T628" i="6"/>
  <c r="N628" i="6"/>
  <c r="H628" i="6"/>
  <c r="AA623" i="6"/>
  <c r="U623" i="6"/>
  <c r="O623" i="6"/>
  <c r="I623" i="6"/>
  <c r="V618" i="6"/>
  <c r="P618" i="6"/>
  <c r="J618" i="6"/>
  <c r="D618" i="6"/>
  <c r="W613" i="6"/>
  <c r="Q613" i="6"/>
  <c r="K613" i="6"/>
  <c r="E613" i="6"/>
  <c r="X608" i="6"/>
  <c r="R608" i="6"/>
  <c r="L608" i="6"/>
  <c r="F608" i="6"/>
  <c r="Y603" i="6"/>
  <c r="S603" i="6"/>
  <c r="M603" i="6"/>
  <c r="G603" i="6"/>
  <c r="Z598" i="6"/>
  <c r="T598" i="6"/>
  <c r="N598" i="6"/>
  <c r="H598" i="6"/>
  <c r="AA593" i="6"/>
  <c r="U593" i="6"/>
  <c r="O593" i="6"/>
  <c r="I593" i="6"/>
  <c r="V588" i="6"/>
  <c r="P588" i="6"/>
  <c r="J588" i="6"/>
  <c r="D588" i="6"/>
  <c r="W583" i="6"/>
  <c r="Q583" i="6"/>
  <c r="K583" i="6"/>
  <c r="E583" i="6"/>
  <c r="X578" i="6"/>
  <c r="R578" i="6"/>
  <c r="L578" i="6"/>
  <c r="F578" i="6"/>
  <c r="Y573" i="6"/>
  <c r="S573" i="6"/>
  <c r="M573" i="6"/>
  <c r="G573" i="6"/>
  <c r="Z568" i="6"/>
  <c r="T568" i="6"/>
  <c r="N568" i="6"/>
  <c r="H568" i="6"/>
  <c r="AA563" i="6"/>
  <c r="U563" i="6"/>
  <c r="O563" i="6"/>
  <c r="I563" i="6"/>
  <c r="V558" i="6"/>
  <c r="P558" i="6"/>
  <c r="J558" i="6"/>
  <c r="D558" i="6"/>
  <c r="W553" i="6"/>
  <c r="Q553" i="6"/>
  <c r="K553" i="6"/>
  <c r="E553" i="6"/>
  <c r="X548" i="6"/>
  <c r="R548" i="6"/>
  <c r="L548" i="6"/>
  <c r="F548" i="6"/>
  <c r="Y543" i="6"/>
  <c r="S543" i="6"/>
  <c r="M543" i="6"/>
  <c r="G543" i="6"/>
  <c r="Z538" i="6"/>
  <c r="T538" i="6"/>
  <c r="N538" i="6"/>
  <c r="H538" i="6"/>
  <c r="AA533" i="6"/>
  <c r="U533" i="6"/>
  <c r="O533" i="6"/>
  <c r="I533" i="6"/>
  <c r="V528" i="6"/>
  <c r="P528" i="6"/>
  <c r="J528" i="6"/>
  <c r="D528" i="6"/>
  <c r="W523" i="6"/>
  <c r="Q523" i="6"/>
  <c r="K523" i="6"/>
  <c r="E523" i="6"/>
  <c r="X518" i="6"/>
  <c r="R518" i="6"/>
  <c r="L518" i="6"/>
  <c r="F518" i="6"/>
  <c r="Y513" i="6"/>
  <c r="S513" i="6"/>
  <c r="M513" i="6"/>
  <c r="G513" i="6"/>
  <c r="Z508" i="6"/>
  <c r="T508" i="6"/>
  <c r="N508" i="6"/>
  <c r="H508" i="6"/>
  <c r="AA503" i="6"/>
  <c r="U503" i="6"/>
  <c r="O503" i="6"/>
  <c r="I503" i="6"/>
  <c r="V498" i="6"/>
  <c r="P498" i="6"/>
  <c r="J498" i="6"/>
  <c r="D498" i="6"/>
  <c r="W493" i="6"/>
  <c r="Q493" i="6"/>
  <c r="K493" i="6"/>
  <c r="E493" i="6"/>
  <c r="X488" i="6"/>
  <c r="R488" i="6"/>
  <c r="L488" i="6"/>
  <c r="F488" i="6"/>
  <c r="Y479" i="6"/>
  <c r="S479" i="6"/>
  <c r="M479" i="6"/>
  <c r="G479" i="6"/>
  <c r="Z474" i="6"/>
  <c r="T474" i="6"/>
  <c r="N474" i="6"/>
  <c r="H474" i="6"/>
  <c r="AA469" i="6"/>
  <c r="U469" i="6"/>
  <c r="O469" i="6"/>
  <c r="I469" i="6"/>
  <c r="V464" i="6"/>
  <c r="P464" i="6"/>
  <c r="J464" i="6"/>
  <c r="D464" i="6"/>
  <c r="W459" i="6"/>
  <c r="Q459" i="6"/>
  <c r="K459" i="6"/>
  <c r="E459" i="6"/>
  <c r="X454" i="6"/>
  <c r="R454" i="6"/>
  <c r="L454" i="6"/>
  <c r="F454" i="6"/>
  <c r="Y449" i="6"/>
  <c r="S449" i="6"/>
  <c r="M449" i="6"/>
  <c r="G449" i="6"/>
  <c r="Z444" i="6"/>
  <c r="T444" i="6"/>
  <c r="N444" i="6"/>
  <c r="H444" i="6"/>
  <c r="AA439" i="6"/>
  <c r="U439" i="6"/>
  <c r="O439" i="6"/>
  <c r="I439" i="6"/>
  <c r="V434" i="6"/>
  <c r="P434" i="6"/>
  <c r="J434" i="6"/>
  <c r="D434" i="6"/>
  <c r="W429" i="6"/>
  <c r="Q429" i="6"/>
  <c r="K429" i="6"/>
  <c r="E429" i="6"/>
  <c r="X424" i="6"/>
  <c r="R424" i="6"/>
  <c r="L424" i="6"/>
  <c r="F424" i="6"/>
  <c r="Y419" i="6"/>
  <c r="S419" i="6"/>
  <c r="M419" i="6"/>
  <c r="G419" i="6"/>
  <c r="Z414" i="6"/>
  <c r="T414" i="6"/>
  <c r="N414" i="6"/>
  <c r="H414" i="6"/>
  <c r="AA409" i="6"/>
  <c r="U409" i="6"/>
  <c r="O409" i="6"/>
  <c r="I409" i="6"/>
  <c r="V404" i="6"/>
  <c r="P404" i="6"/>
  <c r="J404" i="6"/>
  <c r="D404" i="6"/>
  <c r="W399" i="6"/>
  <c r="Q399" i="6"/>
  <c r="K399" i="6"/>
  <c r="E399" i="6"/>
  <c r="X394" i="6"/>
  <c r="R394" i="6"/>
  <c r="L394" i="6"/>
  <c r="F394" i="6"/>
  <c r="Y389" i="6"/>
  <c r="S389" i="6"/>
  <c r="M389" i="6"/>
  <c r="G389" i="6"/>
  <c r="Z384" i="6"/>
  <c r="T384" i="6"/>
  <c r="N384" i="6"/>
  <c r="H384" i="6"/>
  <c r="AA379" i="6"/>
  <c r="U379" i="6"/>
  <c r="O379" i="6"/>
  <c r="I379" i="6"/>
  <c r="V374" i="6"/>
  <c r="P374" i="6"/>
  <c r="J374" i="6"/>
  <c r="D374" i="6"/>
  <c r="W369" i="6"/>
  <c r="Q369" i="6"/>
  <c r="K369" i="6"/>
  <c r="E369" i="6"/>
  <c r="X364" i="6"/>
  <c r="R364" i="6"/>
  <c r="L364" i="6"/>
  <c r="F364" i="6"/>
  <c r="Y359" i="6"/>
  <c r="S359" i="6"/>
  <c r="M359" i="6"/>
  <c r="G359" i="6"/>
  <c r="Z354" i="6"/>
  <c r="T354" i="6"/>
  <c r="N354" i="6"/>
  <c r="H354" i="6"/>
  <c r="AA349" i="6"/>
  <c r="U349" i="6"/>
  <c r="O349" i="6"/>
  <c r="I349" i="6"/>
  <c r="V344" i="6"/>
  <c r="P344" i="6"/>
  <c r="J344" i="6"/>
  <c r="D344" i="6"/>
  <c r="W339" i="6"/>
  <c r="Q339" i="6"/>
  <c r="K339" i="6"/>
  <c r="E339" i="6"/>
  <c r="X334" i="6"/>
  <c r="R334" i="6"/>
  <c r="L334" i="6"/>
  <c r="F334" i="6"/>
  <c r="Y329" i="6"/>
  <c r="S329" i="6"/>
  <c r="M329" i="6"/>
  <c r="G329" i="6"/>
  <c r="Z320" i="6"/>
  <c r="T320" i="6"/>
  <c r="N320" i="6"/>
  <c r="H320" i="6"/>
  <c r="AA315" i="6"/>
  <c r="U315" i="6"/>
  <c r="O315" i="6"/>
  <c r="I315" i="6"/>
  <c r="V310" i="6"/>
  <c r="P310" i="6"/>
  <c r="J310" i="6"/>
  <c r="D310" i="6"/>
  <c r="W305" i="6"/>
  <c r="Q305" i="6"/>
  <c r="K305" i="6"/>
  <c r="E305" i="6"/>
  <c r="X300" i="6"/>
  <c r="R300" i="6"/>
  <c r="L300" i="6"/>
  <c r="F300" i="6"/>
  <c r="Y295" i="6"/>
  <c r="S295" i="6"/>
  <c r="M295" i="6"/>
  <c r="G295" i="6"/>
  <c r="Z290" i="6"/>
  <c r="T290" i="6"/>
  <c r="N290" i="6"/>
  <c r="H290" i="6"/>
  <c r="AA285" i="6"/>
  <c r="U285" i="6"/>
  <c r="O285" i="6"/>
  <c r="I285" i="6"/>
  <c r="V280" i="6"/>
  <c r="P280" i="6"/>
  <c r="J280" i="6"/>
  <c r="D280" i="6"/>
  <c r="J11" i="6"/>
  <c r="P11" i="6"/>
  <c r="V11" i="6"/>
  <c r="I14" i="6"/>
  <c r="O14" i="6"/>
  <c r="U14" i="6"/>
  <c r="U12" i="6" s="1"/>
  <c r="AA14" i="6"/>
  <c r="I16" i="6"/>
  <c r="O16" i="6"/>
  <c r="U16" i="6"/>
  <c r="AA16" i="6"/>
  <c r="H19" i="6"/>
  <c r="H17" i="6" s="1"/>
  <c r="N19" i="6"/>
  <c r="T19" i="6"/>
  <c r="Z19" i="6"/>
  <c r="H21" i="6"/>
  <c r="N21" i="6"/>
  <c r="T21" i="6"/>
  <c r="Z21" i="6"/>
  <c r="G24" i="6"/>
  <c r="M24" i="6"/>
  <c r="S24" i="6"/>
  <c r="S22" i="6" s="1"/>
  <c r="Y24" i="6"/>
  <c r="G26" i="6"/>
  <c r="M26" i="6"/>
  <c r="S26" i="6"/>
  <c r="Y26" i="6"/>
  <c r="F29" i="6"/>
  <c r="F27" i="6" s="1"/>
  <c r="L29" i="6"/>
  <c r="R29" i="6"/>
  <c r="R27" i="6" s="1"/>
  <c r="X29" i="6"/>
  <c r="F31" i="6"/>
  <c r="L31" i="6"/>
  <c r="R31" i="6"/>
  <c r="X31" i="6"/>
  <c r="E34" i="6"/>
  <c r="E32" i="6" s="1"/>
  <c r="K34" i="6"/>
  <c r="Q34" i="6"/>
  <c r="W34" i="6"/>
  <c r="E36" i="6"/>
  <c r="K36" i="6"/>
  <c r="Q36" i="6"/>
  <c r="W36" i="6"/>
  <c r="D39" i="6"/>
  <c r="J39" i="6"/>
  <c r="P39" i="6"/>
  <c r="P37" i="6" s="1"/>
  <c r="V39" i="6"/>
  <c r="D41" i="6"/>
  <c r="J41" i="6"/>
  <c r="P41" i="6"/>
  <c r="V41" i="6"/>
  <c r="I44" i="6"/>
  <c r="I42" i="6" s="1"/>
  <c r="O44" i="6"/>
  <c r="U44" i="6"/>
  <c r="U42" i="6" s="1"/>
  <c r="AA44" i="6"/>
  <c r="I46" i="6"/>
  <c r="O46" i="6"/>
  <c r="U46" i="6"/>
  <c r="AA46" i="6"/>
  <c r="H49" i="6"/>
  <c r="H47" i="6" s="1"/>
  <c r="N49" i="6"/>
  <c r="T49" i="6"/>
  <c r="Z49" i="6"/>
  <c r="H51" i="6"/>
  <c r="N51" i="6"/>
  <c r="T51" i="6"/>
  <c r="Z51" i="6"/>
  <c r="G54" i="6"/>
  <c r="M54" i="6"/>
  <c r="S54" i="6"/>
  <c r="S52" i="6" s="1"/>
  <c r="Y54" i="6"/>
  <c r="G56" i="6"/>
  <c r="M56" i="6"/>
  <c r="S56" i="6"/>
  <c r="Y56" i="6"/>
  <c r="F59" i="6"/>
  <c r="F57" i="6" s="1"/>
  <c r="L59" i="6"/>
  <c r="R59" i="6"/>
  <c r="R57" i="6" s="1"/>
  <c r="X59" i="6"/>
  <c r="F61" i="6"/>
  <c r="L61" i="6"/>
  <c r="R61" i="6"/>
  <c r="X61" i="6"/>
  <c r="E64" i="6"/>
  <c r="E62" i="6" s="1"/>
  <c r="K64" i="6"/>
  <c r="Q64" i="6"/>
  <c r="W64" i="6"/>
  <c r="E66" i="6"/>
  <c r="K66" i="6"/>
  <c r="Q66" i="6"/>
  <c r="W66" i="6"/>
  <c r="D69" i="6"/>
  <c r="J69" i="6"/>
  <c r="P69" i="6"/>
  <c r="P67" i="6" s="1"/>
  <c r="V69" i="6"/>
  <c r="V67" i="6" s="1"/>
  <c r="D71" i="6"/>
  <c r="J71" i="6"/>
  <c r="P71" i="6"/>
  <c r="V71" i="6"/>
  <c r="I74" i="6"/>
  <c r="I72" i="6" s="1"/>
  <c r="O74" i="6"/>
  <c r="O72" i="6" s="1"/>
  <c r="U74" i="6"/>
  <c r="U72" i="6" s="1"/>
  <c r="AA74" i="6"/>
  <c r="I76" i="6"/>
  <c r="O76" i="6"/>
  <c r="U76" i="6"/>
  <c r="AA76" i="6"/>
  <c r="H79" i="6"/>
  <c r="H77" i="6" s="1"/>
  <c r="N79" i="6"/>
  <c r="T79" i="6"/>
  <c r="Z79" i="6"/>
  <c r="H81" i="6"/>
  <c r="N81" i="6"/>
  <c r="T81" i="6"/>
  <c r="Z81" i="6"/>
  <c r="G84" i="6"/>
  <c r="M84" i="6"/>
  <c r="S84" i="6"/>
  <c r="S82" i="6" s="1"/>
  <c r="Y84" i="6"/>
  <c r="Y82" i="6" s="1"/>
  <c r="G86" i="6"/>
  <c r="M86" i="6"/>
  <c r="S86" i="6"/>
  <c r="Y86" i="6"/>
  <c r="F89" i="6"/>
  <c r="F87" i="6" s="1"/>
  <c r="L89" i="6"/>
  <c r="L87" i="6" s="1"/>
  <c r="R89" i="6"/>
  <c r="R87" i="6" s="1"/>
  <c r="X89" i="6"/>
  <c r="F91" i="6"/>
  <c r="L91" i="6"/>
  <c r="R91" i="6"/>
  <c r="X91" i="6"/>
  <c r="E94" i="6"/>
  <c r="E92" i="6" s="1"/>
  <c r="K94" i="6"/>
  <c r="Q94" i="6"/>
  <c r="W94" i="6"/>
  <c r="E96" i="6"/>
  <c r="K96" i="6"/>
  <c r="Q96" i="6"/>
  <c r="W96" i="6"/>
  <c r="D99" i="6"/>
  <c r="J99" i="6"/>
  <c r="P99" i="6"/>
  <c r="P97" i="6" s="1"/>
  <c r="V99" i="6"/>
  <c r="V97" i="6" s="1"/>
  <c r="D101" i="6"/>
  <c r="J101" i="6"/>
  <c r="P101" i="6"/>
  <c r="V101" i="6"/>
  <c r="I104" i="6"/>
  <c r="I102" i="6" s="1"/>
  <c r="O104" i="6"/>
  <c r="O102" i="6" s="1"/>
  <c r="U104" i="6"/>
  <c r="U102" i="6" s="1"/>
  <c r="AA104" i="6"/>
  <c r="I106" i="6"/>
  <c r="O106" i="6"/>
  <c r="U106" i="6"/>
  <c r="AA106" i="6"/>
  <c r="H109" i="6"/>
  <c r="H107" i="6" s="1"/>
  <c r="N109" i="6"/>
  <c r="T109" i="6"/>
  <c r="Z109" i="6"/>
  <c r="H111" i="6"/>
  <c r="N111" i="6"/>
  <c r="T111" i="6"/>
  <c r="Z111" i="6"/>
  <c r="G114" i="6"/>
  <c r="M114" i="6"/>
  <c r="S114" i="6"/>
  <c r="S112" i="6" s="1"/>
  <c r="Y114" i="6"/>
  <c r="Y112" i="6" s="1"/>
  <c r="G116" i="6"/>
  <c r="M116" i="6"/>
  <c r="S116" i="6"/>
  <c r="Y116" i="6"/>
  <c r="F119" i="6"/>
  <c r="F117" i="6" s="1"/>
  <c r="L119" i="6"/>
  <c r="L117" i="6" s="1"/>
  <c r="R119" i="6"/>
  <c r="R117" i="6" s="1"/>
  <c r="X119" i="6"/>
  <c r="F121" i="6"/>
  <c r="L121" i="6"/>
  <c r="R121" i="6"/>
  <c r="X121" i="6"/>
  <c r="E124" i="6"/>
  <c r="E122" i="6" s="1"/>
  <c r="K124" i="6"/>
  <c r="Q124" i="6"/>
  <c r="W124" i="6"/>
  <c r="E126" i="6"/>
  <c r="K126" i="6"/>
  <c r="Q126" i="6"/>
  <c r="W126" i="6"/>
  <c r="D129" i="6"/>
  <c r="J129" i="6"/>
  <c r="P129" i="6"/>
  <c r="P127" i="6" s="1"/>
  <c r="V129" i="6"/>
  <c r="V127" i="6" s="1"/>
  <c r="D131" i="6"/>
  <c r="J131" i="6"/>
  <c r="P131" i="6"/>
  <c r="V131" i="6"/>
  <c r="I134" i="6"/>
  <c r="I132" i="6" s="1"/>
  <c r="O134" i="6"/>
  <c r="O132" i="6" s="1"/>
  <c r="U134" i="6"/>
  <c r="U132" i="6" s="1"/>
  <c r="AA134" i="6"/>
  <c r="I136" i="6"/>
  <c r="O136" i="6"/>
  <c r="U136" i="6"/>
  <c r="AA136" i="6"/>
  <c r="H139" i="6"/>
  <c r="H137" i="6" s="1"/>
  <c r="N139" i="6"/>
  <c r="T139" i="6"/>
  <c r="Z139" i="6"/>
  <c r="H141" i="6"/>
  <c r="N141" i="6"/>
  <c r="T141" i="6"/>
  <c r="Z141" i="6"/>
  <c r="G144" i="6"/>
  <c r="M144" i="6"/>
  <c r="S144" i="6"/>
  <c r="S142" i="6" s="1"/>
  <c r="Y144" i="6"/>
  <c r="Y142" i="6" s="1"/>
  <c r="G146" i="6"/>
  <c r="M146" i="6"/>
  <c r="S146" i="6"/>
  <c r="Y146" i="6"/>
  <c r="F149" i="6"/>
  <c r="F147" i="6" s="1"/>
  <c r="L149" i="6"/>
  <c r="L147" i="6" s="1"/>
  <c r="R149" i="6"/>
  <c r="X149" i="6"/>
  <c r="F151" i="6"/>
  <c r="L151" i="6"/>
  <c r="R151" i="6"/>
  <c r="X151" i="6"/>
  <c r="E154" i="6"/>
  <c r="E152" i="6" s="1"/>
  <c r="K154" i="6"/>
  <c r="Q154" i="6"/>
  <c r="W154" i="6"/>
  <c r="E156" i="6"/>
  <c r="K156" i="6"/>
  <c r="Q156" i="6"/>
  <c r="W156" i="6"/>
  <c r="D159" i="6"/>
  <c r="J159" i="6"/>
  <c r="P159" i="6"/>
  <c r="P157" i="6" s="1"/>
  <c r="V159" i="6"/>
  <c r="V157" i="6" s="1"/>
  <c r="D161" i="6"/>
  <c r="J161" i="6"/>
  <c r="P161" i="6"/>
  <c r="V161" i="6"/>
  <c r="I168" i="6"/>
  <c r="I166" i="6" s="1"/>
  <c r="O168" i="6"/>
  <c r="O166" i="6" s="1"/>
  <c r="U168" i="6"/>
  <c r="AA168" i="6"/>
  <c r="I170" i="6"/>
  <c r="O170" i="6"/>
  <c r="U170" i="6"/>
  <c r="AA170" i="6"/>
  <c r="H173" i="6"/>
  <c r="N173" i="6"/>
  <c r="T173" i="6"/>
  <c r="Z173" i="6"/>
  <c r="H175" i="6"/>
  <c r="N175" i="6"/>
  <c r="T175" i="6"/>
  <c r="Z175" i="6"/>
  <c r="G178" i="6"/>
  <c r="M178" i="6"/>
  <c r="S178" i="6"/>
  <c r="S176" i="6" s="1"/>
  <c r="Y178" i="6"/>
  <c r="Y176" i="6" s="1"/>
  <c r="G180" i="6"/>
  <c r="M180" i="6"/>
  <c r="S180" i="6"/>
  <c r="Y180" i="6"/>
  <c r="F183" i="6"/>
  <c r="F181" i="6" s="1"/>
  <c r="L183" i="6"/>
  <c r="L181" i="6" s="1"/>
  <c r="R183" i="6"/>
  <c r="X183" i="6"/>
  <c r="F185" i="6"/>
  <c r="L185" i="6"/>
  <c r="R185" i="6"/>
  <c r="X185" i="6"/>
  <c r="E188" i="6"/>
  <c r="K188" i="6"/>
  <c r="Q188" i="6"/>
  <c r="W188" i="6"/>
  <c r="E190" i="6"/>
  <c r="K190" i="6"/>
  <c r="Q190" i="6"/>
  <c r="W190" i="6"/>
  <c r="D193" i="6"/>
  <c r="J193" i="6"/>
  <c r="P193" i="6"/>
  <c r="P191" i="6" s="1"/>
  <c r="V193" i="6"/>
  <c r="V191" i="6" s="1"/>
  <c r="D195" i="6"/>
  <c r="J195" i="6"/>
  <c r="P195" i="6"/>
  <c r="V195" i="6"/>
  <c r="I198" i="6"/>
  <c r="I196" i="6" s="1"/>
  <c r="O198" i="6"/>
  <c r="O196" i="6" s="1"/>
  <c r="U198" i="6"/>
  <c r="AA198" i="6"/>
  <c r="I200" i="6"/>
  <c r="O200" i="6"/>
  <c r="U200" i="6"/>
  <c r="AA200" i="6"/>
  <c r="H203" i="6"/>
  <c r="N203" i="6"/>
  <c r="T203" i="6"/>
  <c r="Z203" i="6"/>
  <c r="H205" i="6"/>
  <c r="N205" i="6"/>
  <c r="T205" i="6"/>
  <c r="Z205" i="6"/>
  <c r="G208" i="6"/>
  <c r="M208" i="6"/>
  <c r="S208" i="6"/>
  <c r="S206" i="6" s="1"/>
  <c r="Y208" i="6"/>
  <c r="Y206" i="6" s="1"/>
  <c r="G210" i="6"/>
  <c r="M210" i="6"/>
  <c r="S210" i="6"/>
  <c r="Y210" i="6"/>
  <c r="F213" i="6"/>
  <c r="F211" i="6" s="1"/>
  <c r="L213" i="6"/>
  <c r="L211" i="6" s="1"/>
  <c r="R213" i="6"/>
  <c r="X213" i="6"/>
  <c r="F215" i="6"/>
  <c r="L215" i="6"/>
  <c r="R215" i="6"/>
  <c r="X215" i="6"/>
  <c r="E218" i="6"/>
  <c r="K218" i="6"/>
  <c r="Q218" i="6"/>
  <c r="W218" i="6"/>
  <c r="E220" i="6"/>
  <c r="K220" i="6"/>
  <c r="Q220" i="6"/>
  <c r="W220" i="6"/>
  <c r="D223" i="6"/>
  <c r="J223" i="6"/>
  <c r="P223" i="6"/>
  <c r="P221" i="6" s="1"/>
  <c r="V223" i="6"/>
  <c r="V221" i="6" s="1"/>
  <c r="D225" i="6"/>
  <c r="J225" i="6"/>
  <c r="P225" i="6"/>
  <c r="V225" i="6"/>
  <c r="I228" i="6"/>
  <c r="I226" i="6" s="1"/>
  <c r="O228" i="6"/>
  <c r="O226" i="6" s="1"/>
  <c r="U228" i="6"/>
  <c r="AA228" i="6"/>
  <c r="I230" i="6"/>
  <c r="O230" i="6"/>
  <c r="U230" i="6"/>
  <c r="AA230" i="6"/>
  <c r="H233" i="6"/>
  <c r="N233" i="6"/>
  <c r="T233" i="6"/>
  <c r="Z233" i="6"/>
  <c r="H235" i="6"/>
  <c r="N235" i="6"/>
  <c r="T235" i="6"/>
  <c r="Z235" i="6"/>
  <c r="G238" i="6"/>
  <c r="M238" i="6"/>
  <c r="S238" i="6"/>
  <c r="S236" i="6" s="1"/>
  <c r="Y238" i="6"/>
  <c r="Y236" i="6" s="1"/>
  <c r="G240" i="6"/>
  <c r="M240" i="6"/>
  <c r="S240" i="6"/>
  <c r="Y240" i="6"/>
  <c r="F243" i="6"/>
  <c r="F241" i="6" s="1"/>
  <c r="L243" i="6"/>
  <c r="L241" i="6" s="1"/>
  <c r="R243" i="6"/>
  <c r="X243" i="6"/>
  <c r="F245" i="6"/>
  <c r="L245" i="6"/>
  <c r="R245" i="6"/>
  <c r="X245" i="6"/>
  <c r="E248" i="6"/>
  <c r="K248" i="6"/>
  <c r="Q248" i="6"/>
  <c r="W248" i="6"/>
  <c r="E250" i="6"/>
  <c r="K250" i="6"/>
  <c r="Q250" i="6"/>
  <c r="W250" i="6"/>
  <c r="D253" i="6"/>
  <c r="J253" i="6"/>
  <c r="P253" i="6"/>
  <c r="P251" i="6" s="1"/>
  <c r="V253" i="6"/>
  <c r="V251" i="6" s="1"/>
  <c r="D255" i="6"/>
  <c r="J255" i="6"/>
  <c r="P255" i="6"/>
  <c r="V255" i="6"/>
  <c r="I258" i="6"/>
  <c r="I256" i="6" s="1"/>
  <c r="O258" i="6"/>
  <c r="O256" i="6" s="1"/>
  <c r="U258" i="6"/>
  <c r="AA258" i="6"/>
  <c r="I260" i="6"/>
  <c r="O260" i="6"/>
  <c r="U260" i="6"/>
  <c r="AA260" i="6"/>
  <c r="H263" i="6"/>
  <c r="N263" i="6"/>
  <c r="T263" i="6"/>
  <c r="Z263" i="6"/>
  <c r="H265" i="6"/>
  <c r="N265" i="6"/>
  <c r="T265" i="6"/>
  <c r="Z265" i="6"/>
  <c r="G268" i="6"/>
  <c r="M268" i="6"/>
  <c r="S268" i="6"/>
  <c r="S266" i="6" s="1"/>
  <c r="Y268" i="6"/>
  <c r="Y266" i="6" s="1"/>
  <c r="G270" i="6"/>
  <c r="M270" i="6"/>
  <c r="S270" i="6"/>
  <c r="Y270" i="6"/>
  <c r="F273" i="6"/>
  <c r="F271" i="6" s="1"/>
  <c r="L273" i="6"/>
  <c r="L271" i="6" s="1"/>
  <c r="R273" i="6"/>
  <c r="R271" i="6" s="1"/>
  <c r="F275" i="6"/>
  <c r="L275" i="6"/>
  <c r="S275" i="6"/>
  <c r="Z634" i="7"/>
  <c r="F25" i="3"/>
  <c r="O1" i="1"/>
  <c r="A1" i="2"/>
  <c r="G9" i="2"/>
  <c r="E15" i="3"/>
  <c r="G25" i="3"/>
  <c r="G19" i="5"/>
  <c r="G22" i="5"/>
  <c r="E24" i="5"/>
  <c r="G25" i="5"/>
  <c r="E27" i="5"/>
  <c r="E31" i="5"/>
  <c r="G35" i="5"/>
  <c r="G38" i="5"/>
  <c r="G43" i="5"/>
  <c r="E45" i="5"/>
  <c r="E48" i="5"/>
  <c r="G55" i="5"/>
  <c r="G59" i="5"/>
  <c r="E61" i="5"/>
  <c r="E64" i="5"/>
  <c r="G73" i="5"/>
  <c r="G76" i="5"/>
  <c r="E78" i="5"/>
  <c r="E81" i="5"/>
  <c r="G89" i="5"/>
  <c r="G92" i="5"/>
  <c r="E94" i="5"/>
  <c r="E9" i="6"/>
  <c r="K9" i="6"/>
  <c r="Q9" i="6"/>
  <c r="W9" i="6"/>
  <c r="W7" i="6" s="1"/>
  <c r="E11" i="6"/>
  <c r="K11" i="6"/>
  <c r="Q11" i="6"/>
  <c r="W11" i="6"/>
  <c r="D14" i="6"/>
  <c r="J14" i="6"/>
  <c r="J12" i="6" s="1"/>
  <c r="P14" i="6"/>
  <c r="V14" i="6"/>
  <c r="D16" i="6"/>
  <c r="J16" i="6"/>
  <c r="P16" i="6"/>
  <c r="V16" i="6"/>
  <c r="I19" i="6"/>
  <c r="O19" i="6"/>
  <c r="U19" i="6"/>
  <c r="AA19" i="6"/>
  <c r="I21" i="6"/>
  <c r="O21" i="6"/>
  <c r="U21" i="6"/>
  <c r="AA21" i="6"/>
  <c r="H24" i="6"/>
  <c r="N24" i="6"/>
  <c r="T24" i="6"/>
  <c r="Z24" i="6"/>
  <c r="Z22" i="6" s="1"/>
  <c r="H26" i="6"/>
  <c r="N26" i="6"/>
  <c r="T26" i="6"/>
  <c r="Z26" i="6"/>
  <c r="G29" i="6"/>
  <c r="M29" i="6"/>
  <c r="M27" i="6" s="1"/>
  <c r="S29" i="6"/>
  <c r="Y29" i="6"/>
  <c r="G31" i="6"/>
  <c r="M31" i="6"/>
  <c r="S31" i="6"/>
  <c r="Y31" i="6"/>
  <c r="F34" i="6"/>
  <c r="L34" i="6"/>
  <c r="R34" i="6"/>
  <c r="X34" i="6"/>
  <c r="F36" i="6"/>
  <c r="L36" i="6"/>
  <c r="R36" i="6"/>
  <c r="X36" i="6"/>
  <c r="E39" i="6"/>
  <c r="K39" i="6"/>
  <c r="Q39" i="6"/>
  <c r="W39" i="6"/>
  <c r="W37" i="6" s="1"/>
  <c r="E41" i="6"/>
  <c r="K41" i="6"/>
  <c r="Q41" i="6"/>
  <c r="W41" i="6"/>
  <c r="D44" i="6"/>
  <c r="J44" i="6"/>
  <c r="J42" i="6" s="1"/>
  <c r="P44" i="6"/>
  <c r="V44" i="6"/>
  <c r="D46" i="6"/>
  <c r="J46" i="6"/>
  <c r="P46" i="6"/>
  <c r="V46" i="6"/>
  <c r="I49" i="6"/>
  <c r="O49" i="6"/>
  <c r="U49" i="6"/>
  <c r="AA49" i="6"/>
  <c r="I51" i="6"/>
  <c r="O51" i="6"/>
  <c r="U51" i="6"/>
  <c r="AA51" i="6"/>
  <c r="H54" i="6"/>
  <c r="N54" i="6"/>
  <c r="T54" i="6"/>
  <c r="T52" i="6" s="1"/>
  <c r="Z54" i="6"/>
  <c r="Z52" i="6" s="1"/>
  <c r="H56" i="6"/>
  <c r="N56" i="6"/>
  <c r="T56" i="6"/>
  <c r="Z56" i="6"/>
  <c r="G59" i="6"/>
  <c r="G57" i="6" s="1"/>
  <c r="M59" i="6"/>
  <c r="M57" i="6" s="1"/>
  <c r="S59" i="6"/>
  <c r="Y59" i="6"/>
  <c r="G61" i="6"/>
  <c r="M61" i="6"/>
  <c r="S61" i="6"/>
  <c r="Y61" i="6"/>
  <c r="F64" i="6"/>
  <c r="L64" i="6"/>
  <c r="R64" i="6"/>
  <c r="X64" i="6"/>
  <c r="F66" i="6"/>
  <c r="L66" i="6"/>
  <c r="R66" i="6"/>
  <c r="X66" i="6"/>
  <c r="E69" i="6"/>
  <c r="K69" i="6"/>
  <c r="Q69" i="6"/>
  <c r="Q67" i="6" s="1"/>
  <c r="W69" i="6"/>
  <c r="W67" i="6" s="1"/>
  <c r="E71" i="6"/>
  <c r="K71" i="6"/>
  <c r="Q71" i="6"/>
  <c r="W71" i="6"/>
  <c r="D74" i="6"/>
  <c r="D72" i="6" s="1"/>
  <c r="J74" i="6"/>
  <c r="J72" i="6" s="1"/>
  <c r="P74" i="6"/>
  <c r="V74" i="6"/>
  <c r="D76" i="6"/>
  <c r="J76" i="6"/>
  <c r="P76" i="6"/>
  <c r="V76" i="6"/>
  <c r="I79" i="6"/>
  <c r="O79" i="6"/>
  <c r="U79" i="6"/>
  <c r="AA79" i="6"/>
  <c r="I81" i="6"/>
  <c r="O81" i="6"/>
  <c r="U81" i="6"/>
  <c r="AA81" i="6"/>
  <c r="H84" i="6"/>
  <c r="N84" i="6"/>
  <c r="T84" i="6"/>
  <c r="T82" i="6" s="1"/>
  <c r="Z84" i="6"/>
  <c r="Z82" i="6" s="1"/>
  <c r="H86" i="6"/>
  <c r="N86" i="6"/>
  <c r="T86" i="6"/>
  <c r="Z86" i="6"/>
  <c r="G89" i="6"/>
  <c r="G87" i="6" s="1"/>
  <c r="M89" i="6"/>
  <c r="M87" i="6" s="1"/>
  <c r="S89" i="6"/>
  <c r="Y89" i="6"/>
  <c r="G91" i="6"/>
  <c r="M91" i="6"/>
  <c r="S91" i="6"/>
  <c r="Y91" i="6"/>
  <c r="F94" i="6"/>
  <c r="L94" i="6"/>
  <c r="R94" i="6"/>
  <c r="X94" i="6"/>
  <c r="F96" i="6"/>
  <c r="L96" i="6"/>
  <c r="R96" i="6"/>
  <c r="X96" i="6"/>
  <c r="E99" i="6"/>
  <c r="K99" i="6"/>
  <c r="Q99" i="6"/>
  <c r="Q97" i="6" s="1"/>
  <c r="W99" i="6"/>
  <c r="W97" i="6" s="1"/>
  <c r="E101" i="6"/>
  <c r="K101" i="6"/>
  <c r="Q101" i="6"/>
  <c r="W101" i="6"/>
  <c r="D104" i="6"/>
  <c r="D102" i="6" s="1"/>
  <c r="J104" i="6"/>
  <c r="J102" i="6" s="1"/>
  <c r="P104" i="6"/>
  <c r="V104" i="6"/>
  <c r="D106" i="6"/>
  <c r="J106" i="6"/>
  <c r="P106" i="6"/>
  <c r="V106" i="6"/>
  <c r="I109" i="6"/>
  <c r="O109" i="6"/>
  <c r="U109" i="6"/>
  <c r="AA109" i="6"/>
  <c r="I111" i="6"/>
  <c r="O111" i="6"/>
  <c r="U111" i="6"/>
  <c r="AA111" i="6"/>
  <c r="H114" i="6"/>
  <c r="N114" i="6"/>
  <c r="T114" i="6"/>
  <c r="T112" i="6" s="1"/>
  <c r="Z114" i="6"/>
  <c r="Z112" i="6" s="1"/>
  <c r="H116" i="6"/>
  <c r="N116" i="6"/>
  <c r="T116" i="6"/>
  <c r="Z116" i="6"/>
  <c r="G119" i="6"/>
  <c r="G117" i="6" s="1"/>
  <c r="M119" i="6"/>
  <c r="M117" i="6" s="1"/>
  <c r="S119" i="6"/>
  <c r="Y119" i="6"/>
  <c r="G121" i="6"/>
  <c r="M121" i="6"/>
  <c r="S121" i="6"/>
  <c r="Y121" i="6"/>
  <c r="F124" i="6"/>
  <c r="L124" i="6"/>
  <c r="R124" i="6"/>
  <c r="X124" i="6"/>
  <c r="F126" i="6"/>
  <c r="L126" i="6"/>
  <c r="R126" i="6"/>
  <c r="X126" i="6"/>
  <c r="E129" i="6"/>
  <c r="K129" i="6"/>
  <c r="Q129" i="6"/>
  <c r="Q127" i="6" s="1"/>
  <c r="W129" i="6"/>
  <c r="W127" i="6" s="1"/>
  <c r="E131" i="6"/>
  <c r="K131" i="6"/>
  <c r="Q131" i="6"/>
  <c r="W131" i="6"/>
  <c r="D134" i="6"/>
  <c r="D132" i="6" s="1"/>
  <c r="J134" i="6"/>
  <c r="J132" i="6" s="1"/>
  <c r="P134" i="6"/>
  <c r="V134" i="6"/>
  <c r="D136" i="6"/>
  <c r="J136" i="6"/>
  <c r="P136" i="6"/>
  <c r="V136" i="6"/>
  <c r="I139" i="6"/>
  <c r="O139" i="6"/>
  <c r="U139" i="6"/>
  <c r="AA139" i="6"/>
  <c r="I141" i="6"/>
  <c r="O141" i="6"/>
  <c r="U141" i="6"/>
  <c r="AA141" i="6"/>
  <c r="H144" i="6"/>
  <c r="N144" i="6"/>
  <c r="T144" i="6"/>
  <c r="T142" i="6" s="1"/>
  <c r="Z144" i="6"/>
  <c r="Z142" i="6" s="1"/>
  <c r="H146" i="6"/>
  <c r="N146" i="6"/>
  <c r="T146" i="6"/>
  <c r="Z146" i="6"/>
  <c r="G149" i="6"/>
  <c r="G147" i="6" s="1"/>
  <c r="M149" i="6"/>
  <c r="M147" i="6" s="1"/>
  <c r="S149" i="6"/>
  <c r="Y149" i="6"/>
  <c r="G151" i="6"/>
  <c r="M151" i="6"/>
  <c r="S151" i="6"/>
  <c r="Y151" i="6"/>
  <c r="F154" i="6"/>
  <c r="L154" i="6"/>
  <c r="R154" i="6"/>
  <c r="X154" i="6"/>
  <c r="F156" i="6"/>
  <c r="L156" i="6"/>
  <c r="R156" i="6"/>
  <c r="X156" i="6"/>
  <c r="E159" i="6"/>
  <c r="K159" i="6"/>
  <c r="Q159" i="6"/>
  <c r="Q157" i="6" s="1"/>
  <c r="W159" i="6"/>
  <c r="W157" i="6" s="1"/>
  <c r="E161" i="6"/>
  <c r="K161" i="6"/>
  <c r="Q161" i="6"/>
  <c r="W161" i="6"/>
  <c r="Y318" i="6"/>
  <c r="Y316" i="6" s="1"/>
  <c r="S318" i="6"/>
  <c r="S316" i="6" s="1"/>
  <c r="M318" i="6"/>
  <c r="M316" i="6" s="1"/>
  <c r="G318" i="6"/>
  <c r="G316" i="6" s="1"/>
  <c r="Z313" i="6"/>
  <c r="Z311" i="6" s="1"/>
  <c r="T313" i="6"/>
  <c r="T311" i="6" s="1"/>
  <c r="N313" i="6"/>
  <c r="N311" i="6" s="1"/>
  <c r="H313" i="6"/>
  <c r="H311" i="6" s="1"/>
  <c r="AA308" i="6"/>
  <c r="AA306" i="6" s="1"/>
  <c r="U308" i="6"/>
  <c r="U306" i="6" s="1"/>
  <c r="O308" i="6"/>
  <c r="O306" i="6" s="1"/>
  <c r="I308" i="6"/>
  <c r="I306" i="6" s="1"/>
  <c r="V303" i="6"/>
  <c r="V301" i="6" s="1"/>
  <c r="P303" i="6"/>
  <c r="P301" i="6" s="1"/>
  <c r="J303" i="6"/>
  <c r="J301" i="6" s="1"/>
  <c r="D303" i="6"/>
  <c r="D301" i="6" s="1"/>
  <c r="W298" i="6"/>
  <c r="W296" i="6" s="1"/>
  <c r="Q298" i="6"/>
  <c r="Q296" i="6" s="1"/>
  <c r="K298" i="6"/>
  <c r="K296" i="6" s="1"/>
  <c r="E298" i="6"/>
  <c r="E296" i="6" s="1"/>
  <c r="X293" i="6"/>
  <c r="X291" i="6" s="1"/>
  <c r="R293" i="6"/>
  <c r="R291" i="6" s="1"/>
  <c r="L293" i="6"/>
  <c r="L291" i="6" s="1"/>
  <c r="F293" i="6"/>
  <c r="F291" i="6" s="1"/>
  <c r="Y288" i="6"/>
  <c r="Y286" i="6" s="1"/>
  <c r="S288" i="6"/>
  <c r="S286" i="6" s="1"/>
  <c r="M288" i="6"/>
  <c r="M286" i="6" s="1"/>
  <c r="G288" i="6"/>
  <c r="G286" i="6" s="1"/>
  <c r="Z283" i="6"/>
  <c r="Z281" i="6" s="1"/>
  <c r="T283" i="6"/>
  <c r="T281" i="6" s="1"/>
  <c r="N283" i="6"/>
  <c r="N281" i="6" s="1"/>
  <c r="H283" i="6"/>
  <c r="H281" i="6" s="1"/>
  <c r="AA278" i="6"/>
  <c r="AA276" i="6" s="1"/>
  <c r="U278" i="6"/>
  <c r="U276" i="6" s="1"/>
  <c r="O278" i="6"/>
  <c r="O276" i="6" s="1"/>
  <c r="I278" i="6"/>
  <c r="I276" i="6" s="1"/>
  <c r="X318" i="6"/>
  <c r="X316" i="6" s="1"/>
  <c r="R318" i="6"/>
  <c r="R316" i="6" s="1"/>
  <c r="L318" i="6"/>
  <c r="L316" i="6" s="1"/>
  <c r="F318" i="6"/>
  <c r="F316" i="6" s="1"/>
  <c r="Y313" i="6"/>
  <c r="Y311" i="6" s="1"/>
  <c r="S313" i="6"/>
  <c r="M313" i="6"/>
  <c r="M311" i="6" s="1"/>
  <c r="G313" i="6"/>
  <c r="G311" i="6" s="1"/>
  <c r="Z308" i="6"/>
  <c r="Z306" i="6" s="1"/>
  <c r="T308" i="6"/>
  <c r="T306" i="6" s="1"/>
  <c r="N308" i="6"/>
  <c r="N306" i="6" s="1"/>
  <c r="H308" i="6"/>
  <c r="AA303" i="6"/>
  <c r="AA301" i="6" s="1"/>
  <c r="U303" i="6"/>
  <c r="U301" i="6" s="1"/>
  <c r="O303" i="6"/>
  <c r="O301" i="6" s="1"/>
  <c r="I303" i="6"/>
  <c r="I301" i="6" s="1"/>
  <c r="V298" i="6"/>
  <c r="V296" i="6" s="1"/>
  <c r="P298" i="6"/>
  <c r="J298" i="6"/>
  <c r="J296" i="6" s="1"/>
  <c r="D298" i="6"/>
  <c r="D296" i="6" s="1"/>
  <c r="W293" i="6"/>
  <c r="W291" i="6" s="1"/>
  <c r="Q293" i="6"/>
  <c r="Q291" i="6" s="1"/>
  <c r="K293" i="6"/>
  <c r="K291" i="6" s="1"/>
  <c r="E293" i="6"/>
  <c r="X288" i="6"/>
  <c r="X286" i="6" s="1"/>
  <c r="R288" i="6"/>
  <c r="R286" i="6" s="1"/>
  <c r="L288" i="6"/>
  <c r="L286" i="6" s="1"/>
  <c r="F288" i="6"/>
  <c r="F286" i="6" s="1"/>
  <c r="Y283" i="6"/>
  <c r="Y281" i="6" s="1"/>
  <c r="S283" i="6"/>
  <c r="M283" i="6"/>
  <c r="M281" i="6" s="1"/>
  <c r="G283" i="6"/>
  <c r="G281" i="6" s="1"/>
  <c r="Z278" i="6"/>
  <c r="Z276" i="6" s="1"/>
  <c r="T278" i="6"/>
  <c r="T276" i="6" s="1"/>
  <c r="N278" i="6"/>
  <c r="N276" i="6" s="1"/>
  <c r="H278" i="6"/>
  <c r="W318" i="6"/>
  <c r="W316" i="6" s="1"/>
  <c r="Q318" i="6"/>
  <c r="Q316" i="6" s="1"/>
  <c r="K318" i="6"/>
  <c r="K316" i="6" s="1"/>
  <c r="E318" i="6"/>
  <c r="E316" i="6" s="1"/>
  <c r="X313" i="6"/>
  <c r="X311" i="6" s="1"/>
  <c r="R313" i="6"/>
  <c r="R311" i="6" s="1"/>
  <c r="L313" i="6"/>
  <c r="L311" i="6" s="1"/>
  <c r="F313" i="6"/>
  <c r="F311" i="6" s="1"/>
  <c r="Y308" i="6"/>
  <c r="Y306" i="6" s="1"/>
  <c r="S308" i="6"/>
  <c r="S306" i="6" s="1"/>
  <c r="M308" i="6"/>
  <c r="M306" i="6" s="1"/>
  <c r="G308" i="6"/>
  <c r="G306" i="6" s="1"/>
  <c r="Z303" i="6"/>
  <c r="Z301" i="6" s="1"/>
  <c r="T303" i="6"/>
  <c r="T301" i="6" s="1"/>
  <c r="N303" i="6"/>
  <c r="N301" i="6" s="1"/>
  <c r="H303" i="6"/>
  <c r="H301" i="6" s="1"/>
  <c r="AA298" i="6"/>
  <c r="AA296" i="6" s="1"/>
  <c r="U298" i="6"/>
  <c r="U296" i="6" s="1"/>
  <c r="O298" i="6"/>
  <c r="O296" i="6" s="1"/>
  <c r="I298" i="6"/>
  <c r="I296" i="6" s="1"/>
  <c r="V293" i="6"/>
  <c r="V291" i="6" s="1"/>
  <c r="P293" i="6"/>
  <c r="P291" i="6" s="1"/>
  <c r="J293" i="6"/>
  <c r="J291" i="6" s="1"/>
  <c r="D293" i="6"/>
  <c r="D291" i="6" s="1"/>
  <c r="W288" i="6"/>
  <c r="W286" i="6" s="1"/>
  <c r="Q288" i="6"/>
  <c r="Q286" i="6" s="1"/>
  <c r="K288" i="6"/>
  <c r="K286" i="6" s="1"/>
  <c r="E288" i="6"/>
  <c r="E286" i="6" s="1"/>
  <c r="X283" i="6"/>
  <c r="X281" i="6" s="1"/>
  <c r="R283" i="6"/>
  <c r="R281" i="6" s="1"/>
  <c r="L283" i="6"/>
  <c r="L281" i="6" s="1"/>
  <c r="F283" i="6"/>
  <c r="F281" i="6" s="1"/>
  <c r="Y278" i="6"/>
  <c r="Y276" i="6" s="1"/>
  <c r="V318" i="6"/>
  <c r="V316" i="6" s="1"/>
  <c r="P318" i="6"/>
  <c r="P316" i="6" s="1"/>
  <c r="J318" i="6"/>
  <c r="J316" i="6" s="1"/>
  <c r="D318" i="6"/>
  <c r="D316" i="6" s="1"/>
  <c r="W313" i="6"/>
  <c r="W311" i="6" s="1"/>
  <c r="Q313" i="6"/>
  <c r="K313" i="6"/>
  <c r="K311" i="6" s="1"/>
  <c r="E313" i="6"/>
  <c r="E311" i="6" s="1"/>
  <c r="X308" i="6"/>
  <c r="X306" i="6" s="1"/>
  <c r="R308" i="6"/>
  <c r="R306" i="6" s="1"/>
  <c r="L308" i="6"/>
  <c r="L306" i="6" s="1"/>
  <c r="F308" i="6"/>
  <c r="Y303" i="6"/>
  <c r="Y301" i="6" s="1"/>
  <c r="S303" i="6"/>
  <c r="S301" i="6" s="1"/>
  <c r="M303" i="6"/>
  <c r="M301" i="6" s="1"/>
  <c r="G303" i="6"/>
  <c r="G301" i="6" s="1"/>
  <c r="Z298" i="6"/>
  <c r="Z296" i="6" s="1"/>
  <c r="T298" i="6"/>
  <c r="N298" i="6"/>
  <c r="N296" i="6" s="1"/>
  <c r="H298" i="6"/>
  <c r="H296" i="6" s="1"/>
  <c r="AA293" i="6"/>
  <c r="AA291" i="6" s="1"/>
  <c r="U293" i="6"/>
  <c r="U291" i="6" s="1"/>
  <c r="O293" i="6"/>
  <c r="O291" i="6" s="1"/>
  <c r="I293" i="6"/>
  <c r="V288" i="6"/>
  <c r="V286" i="6" s="1"/>
  <c r="P288" i="6"/>
  <c r="P286" i="6" s="1"/>
  <c r="J288" i="6"/>
  <c r="J286" i="6" s="1"/>
  <c r="D288" i="6"/>
  <c r="D286" i="6" s="1"/>
  <c r="W283" i="6"/>
  <c r="W281" i="6" s="1"/>
  <c r="Q283" i="6"/>
  <c r="K283" i="6"/>
  <c r="K281" i="6" s="1"/>
  <c r="E283" i="6"/>
  <c r="E281" i="6" s="1"/>
  <c r="X278" i="6"/>
  <c r="X276" i="6" s="1"/>
  <c r="R278" i="6"/>
  <c r="R276" i="6" s="1"/>
  <c r="L278" i="6"/>
  <c r="L276" i="6" s="1"/>
  <c r="F278" i="6"/>
  <c r="AA318" i="6"/>
  <c r="AA316" i="6" s="1"/>
  <c r="U318" i="6"/>
  <c r="U316" i="6" s="1"/>
  <c r="O318" i="6"/>
  <c r="O316" i="6" s="1"/>
  <c r="I318" i="6"/>
  <c r="V313" i="6"/>
  <c r="V311" i="6" s="1"/>
  <c r="P313" i="6"/>
  <c r="P311" i="6" s="1"/>
  <c r="J313" i="6"/>
  <c r="J311" i="6" s="1"/>
  <c r="D313" i="6"/>
  <c r="D311" i="6" s="1"/>
  <c r="W308" i="6"/>
  <c r="W306" i="6" s="1"/>
  <c r="Q308" i="6"/>
  <c r="K308" i="6"/>
  <c r="K306" i="6" s="1"/>
  <c r="E308" i="6"/>
  <c r="E306" i="6" s="1"/>
  <c r="X303" i="6"/>
  <c r="X301" i="6" s="1"/>
  <c r="R303" i="6"/>
  <c r="R301" i="6" s="1"/>
  <c r="L303" i="6"/>
  <c r="L301" i="6" s="1"/>
  <c r="F303" i="6"/>
  <c r="Y298" i="6"/>
  <c r="Y296" i="6" s="1"/>
  <c r="S298" i="6"/>
  <c r="S296" i="6" s="1"/>
  <c r="M298" i="6"/>
  <c r="M296" i="6" s="1"/>
  <c r="G298" i="6"/>
  <c r="G296" i="6" s="1"/>
  <c r="Z293" i="6"/>
  <c r="Z291" i="6" s="1"/>
  <c r="T293" i="6"/>
  <c r="N293" i="6"/>
  <c r="N291" i="6" s="1"/>
  <c r="H293" i="6"/>
  <c r="H291" i="6" s="1"/>
  <c r="AA288" i="6"/>
  <c r="AA286" i="6" s="1"/>
  <c r="U288" i="6"/>
  <c r="U286" i="6" s="1"/>
  <c r="O288" i="6"/>
  <c r="O286" i="6" s="1"/>
  <c r="I288" i="6"/>
  <c r="V283" i="6"/>
  <c r="V281" i="6" s="1"/>
  <c r="P283" i="6"/>
  <c r="P281" i="6" s="1"/>
  <c r="J283" i="6"/>
  <c r="J281" i="6" s="1"/>
  <c r="D283" i="6"/>
  <c r="D281" i="6" s="1"/>
  <c r="W278" i="6"/>
  <c r="W276" i="6" s="1"/>
  <c r="Q278" i="6"/>
  <c r="K278" i="6"/>
  <c r="K276" i="6" s="1"/>
  <c r="E278" i="6"/>
  <c r="E276" i="6" s="1"/>
  <c r="Z318" i="6"/>
  <c r="Z316" i="6" s="1"/>
  <c r="T318" i="6"/>
  <c r="T316" i="6" s="1"/>
  <c r="N318" i="6"/>
  <c r="N316" i="6" s="1"/>
  <c r="H318" i="6"/>
  <c r="H316" i="6" s="1"/>
  <c r="AA313" i="6"/>
  <c r="AA311" i="6" s="1"/>
  <c r="U313" i="6"/>
  <c r="O313" i="6"/>
  <c r="O311" i="6" s="1"/>
  <c r="I313" i="6"/>
  <c r="I311" i="6" s="1"/>
  <c r="V308" i="6"/>
  <c r="V306" i="6" s="1"/>
  <c r="P308" i="6"/>
  <c r="P306" i="6" s="1"/>
  <c r="J308" i="6"/>
  <c r="J306" i="6" s="1"/>
  <c r="D308" i="6"/>
  <c r="W303" i="6"/>
  <c r="W301" i="6" s="1"/>
  <c r="Q303" i="6"/>
  <c r="Q301" i="6" s="1"/>
  <c r="K303" i="6"/>
  <c r="K301" i="6" s="1"/>
  <c r="E303" i="6"/>
  <c r="E301" i="6" s="1"/>
  <c r="X298" i="6"/>
  <c r="X296" i="6" s="1"/>
  <c r="R298" i="6"/>
  <c r="L298" i="6"/>
  <c r="L296" i="6" s="1"/>
  <c r="F298" i="6"/>
  <c r="F296" i="6" s="1"/>
  <c r="Y293" i="6"/>
  <c r="Y291" i="6" s="1"/>
  <c r="S293" i="6"/>
  <c r="S291" i="6" s="1"/>
  <c r="M293" i="6"/>
  <c r="M291" i="6" s="1"/>
  <c r="G293" i="6"/>
  <c r="Z288" i="6"/>
  <c r="Z286" i="6" s="1"/>
  <c r="T288" i="6"/>
  <c r="T286" i="6" s="1"/>
  <c r="N288" i="6"/>
  <c r="N286" i="6" s="1"/>
  <c r="H288" i="6"/>
  <c r="H286" i="6" s="1"/>
  <c r="AA283" i="6"/>
  <c r="AA281" i="6" s="1"/>
  <c r="U283" i="6"/>
  <c r="O283" i="6"/>
  <c r="O281" i="6" s="1"/>
  <c r="I283" i="6"/>
  <c r="I281" i="6" s="1"/>
  <c r="V278" i="6"/>
  <c r="V276" i="6" s="1"/>
  <c r="P278" i="6"/>
  <c r="P276" i="6" s="1"/>
  <c r="J278" i="6"/>
  <c r="J276" i="6" s="1"/>
  <c r="D278" i="6"/>
  <c r="J168" i="6"/>
  <c r="P168" i="6"/>
  <c r="V168" i="6"/>
  <c r="D170" i="6"/>
  <c r="D166" i="6" s="1"/>
  <c r="J170" i="6"/>
  <c r="P170" i="6"/>
  <c r="V170" i="6"/>
  <c r="I173" i="6"/>
  <c r="O173" i="6"/>
  <c r="U173" i="6"/>
  <c r="U171" i="6" s="1"/>
  <c r="AA173" i="6"/>
  <c r="AA171" i="6" s="1"/>
  <c r="I175" i="6"/>
  <c r="O175" i="6"/>
  <c r="U175" i="6"/>
  <c r="AA175" i="6"/>
  <c r="H178" i="6"/>
  <c r="H176" i="6" s="1"/>
  <c r="N178" i="6"/>
  <c r="N176" i="6" s="1"/>
  <c r="T178" i="6"/>
  <c r="Z178" i="6"/>
  <c r="H180" i="6"/>
  <c r="N180" i="6"/>
  <c r="T180" i="6"/>
  <c r="Z180" i="6"/>
  <c r="G183" i="6"/>
  <c r="M183" i="6"/>
  <c r="S183" i="6"/>
  <c r="Y183" i="6"/>
  <c r="G185" i="6"/>
  <c r="M185" i="6"/>
  <c r="S185" i="6"/>
  <c r="Y185" i="6"/>
  <c r="F188" i="6"/>
  <c r="L188" i="6"/>
  <c r="R188" i="6"/>
  <c r="R186" i="6" s="1"/>
  <c r="X188" i="6"/>
  <c r="X186" i="6" s="1"/>
  <c r="F190" i="6"/>
  <c r="L190" i="6"/>
  <c r="R190" i="6"/>
  <c r="X190" i="6"/>
  <c r="E193" i="6"/>
  <c r="E191" i="6" s="1"/>
  <c r="K193" i="6"/>
  <c r="K191" i="6" s="1"/>
  <c r="Q193" i="6"/>
  <c r="W193" i="6"/>
  <c r="E195" i="6"/>
  <c r="K195" i="6"/>
  <c r="Q195" i="6"/>
  <c r="W195" i="6"/>
  <c r="D198" i="6"/>
  <c r="J198" i="6"/>
  <c r="P198" i="6"/>
  <c r="V198" i="6"/>
  <c r="D200" i="6"/>
  <c r="J200" i="6"/>
  <c r="P200" i="6"/>
  <c r="V200" i="6"/>
  <c r="I203" i="6"/>
  <c r="O203" i="6"/>
  <c r="U203" i="6"/>
  <c r="U201" i="6" s="1"/>
  <c r="AA203" i="6"/>
  <c r="AA201" i="6" s="1"/>
  <c r="I205" i="6"/>
  <c r="O205" i="6"/>
  <c r="U205" i="6"/>
  <c r="AA205" i="6"/>
  <c r="H208" i="6"/>
  <c r="H206" i="6" s="1"/>
  <c r="N208" i="6"/>
  <c r="N206" i="6" s="1"/>
  <c r="T208" i="6"/>
  <c r="Z208" i="6"/>
  <c r="H210" i="6"/>
  <c r="N210" i="6"/>
  <c r="T210" i="6"/>
  <c r="Z210" i="6"/>
  <c r="G213" i="6"/>
  <c r="M213" i="6"/>
  <c r="S213" i="6"/>
  <c r="Y213" i="6"/>
  <c r="G215" i="6"/>
  <c r="M215" i="6"/>
  <c r="S215" i="6"/>
  <c r="Y215" i="6"/>
  <c r="F218" i="6"/>
  <c r="L218" i="6"/>
  <c r="R218" i="6"/>
  <c r="R216" i="6" s="1"/>
  <c r="X218" i="6"/>
  <c r="X216" i="6" s="1"/>
  <c r="F220" i="6"/>
  <c r="L220" i="6"/>
  <c r="R220" i="6"/>
  <c r="X220" i="6"/>
  <c r="E223" i="6"/>
  <c r="E221" i="6" s="1"/>
  <c r="K223" i="6"/>
  <c r="K221" i="6" s="1"/>
  <c r="Q223" i="6"/>
  <c r="W223" i="6"/>
  <c r="E225" i="6"/>
  <c r="K225" i="6"/>
  <c r="Q225" i="6"/>
  <c r="W225" i="6"/>
  <c r="D228" i="6"/>
  <c r="J228" i="6"/>
  <c r="P228" i="6"/>
  <c r="V228" i="6"/>
  <c r="D230" i="6"/>
  <c r="J230" i="6"/>
  <c r="P230" i="6"/>
  <c r="V230" i="6"/>
  <c r="I233" i="6"/>
  <c r="O233" i="6"/>
  <c r="U233" i="6"/>
  <c r="U231" i="6" s="1"/>
  <c r="AA233" i="6"/>
  <c r="AA231" i="6" s="1"/>
  <c r="I235" i="6"/>
  <c r="O235" i="6"/>
  <c r="U235" i="6"/>
  <c r="AA235" i="6"/>
  <c r="H238" i="6"/>
  <c r="H236" i="6" s="1"/>
  <c r="N238" i="6"/>
  <c r="N236" i="6" s="1"/>
  <c r="T238" i="6"/>
  <c r="Z238" i="6"/>
  <c r="H240" i="6"/>
  <c r="N240" i="6"/>
  <c r="T240" i="6"/>
  <c r="Z240" i="6"/>
  <c r="G243" i="6"/>
  <c r="M243" i="6"/>
  <c r="S243" i="6"/>
  <c r="Y243" i="6"/>
  <c r="G245" i="6"/>
  <c r="M245" i="6"/>
  <c r="S245" i="6"/>
  <c r="Y245" i="6"/>
  <c r="F248" i="6"/>
  <c r="L248" i="6"/>
  <c r="R248" i="6"/>
  <c r="R246" i="6" s="1"/>
  <c r="X248" i="6"/>
  <c r="X246" i="6" s="1"/>
  <c r="F250" i="6"/>
  <c r="L250" i="6"/>
  <c r="R250" i="6"/>
  <c r="X250" i="6"/>
  <c r="E253" i="6"/>
  <c r="E251" i="6" s="1"/>
  <c r="K253" i="6"/>
  <c r="K251" i="6" s="1"/>
  <c r="Q253" i="6"/>
  <c r="W253" i="6"/>
  <c r="E255" i="6"/>
  <c r="K255" i="6"/>
  <c r="Q255" i="6"/>
  <c r="W255" i="6"/>
  <c r="D258" i="6"/>
  <c r="J258" i="6"/>
  <c r="P258" i="6"/>
  <c r="V258" i="6"/>
  <c r="D260" i="6"/>
  <c r="J260" i="6"/>
  <c r="P260" i="6"/>
  <c r="V260" i="6"/>
  <c r="I263" i="6"/>
  <c r="O263" i="6"/>
  <c r="U263" i="6"/>
  <c r="U261" i="6" s="1"/>
  <c r="AA263" i="6"/>
  <c r="AA261" i="6" s="1"/>
  <c r="I265" i="6"/>
  <c r="O265" i="6"/>
  <c r="U265" i="6"/>
  <c r="AA265" i="6"/>
  <c r="H268" i="6"/>
  <c r="H266" i="6" s="1"/>
  <c r="N268" i="6"/>
  <c r="N266" i="6" s="1"/>
  <c r="T268" i="6"/>
  <c r="Z268" i="6"/>
  <c r="H270" i="6"/>
  <c r="N270" i="6"/>
  <c r="T270" i="6"/>
  <c r="Z270" i="6"/>
  <c r="G273" i="6"/>
  <c r="M273" i="6"/>
  <c r="S273" i="6"/>
  <c r="S271" i="6" s="1"/>
  <c r="Y273" i="6"/>
  <c r="G275" i="6"/>
  <c r="M275" i="6"/>
  <c r="T275" i="6"/>
  <c r="D20" i="5"/>
  <c r="F24" i="5"/>
  <c r="F27" i="5"/>
  <c r="F31" i="5"/>
  <c r="D36" i="5"/>
  <c r="F45" i="5"/>
  <c r="D47" i="5"/>
  <c r="F48" i="5"/>
  <c r="D53" i="5"/>
  <c r="D63" i="5"/>
  <c r="F64" i="5"/>
  <c r="D71" i="5"/>
  <c r="F75" i="5"/>
  <c r="F78" i="5"/>
  <c r="D80" i="5"/>
  <c r="F81" i="5"/>
  <c r="D87" i="5"/>
  <c r="F91" i="5"/>
  <c r="F94" i="5"/>
  <c r="F9" i="6"/>
  <c r="F7" i="6" s="1"/>
  <c r="L9" i="6"/>
  <c r="L7" i="6" s="1"/>
  <c r="R9" i="6"/>
  <c r="X9" i="6"/>
  <c r="F11" i="6"/>
  <c r="L11" i="6"/>
  <c r="R11" i="6"/>
  <c r="X11" i="6"/>
  <c r="E14" i="6"/>
  <c r="K14" i="6"/>
  <c r="Q14" i="6"/>
  <c r="W14" i="6"/>
  <c r="E16" i="6"/>
  <c r="K16" i="6"/>
  <c r="Q16" i="6"/>
  <c r="W16" i="6"/>
  <c r="D19" i="6"/>
  <c r="J19" i="6"/>
  <c r="P19" i="6"/>
  <c r="P17" i="6" s="1"/>
  <c r="V19" i="6"/>
  <c r="V17" i="6" s="1"/>
  <c r="D21" i="6"/>
  <c r="J21" i="6"/>
  <c r="P21" i="6"/>
  <c r="V21" i="6"/>
  <c r="I24" i="6"/>
  <c r="I22" i="6" s="1"/>
  <c r="O24" i="6"/>
  <c r="O22" i="6" s="1"/>
  <c r="U24" i="6"/>
  <c r="AA24" i="6"/>
  <c r="I26" i="6"/>
  <c r="O26" i="6"/>
  <c r="U26" i="6"/>
  <c r="AA26" i="6"/>
  <c r="H29" i="6"/>
  <c r="N29" i="6"/>
  <c r="T29" i="6"/>
  <c r="Z29" i="6"/>
  <c r="H31" i="6"/>
  <c r="N31" i="6"/>
  <c r="T31" i="6"/>
  <c r="Z31" i="6"/>
  <c r="G34" i="6"/>
  <c r="M34" i="6"/>
  <c r="S34" i="6"/>
  <c r="S32" i="6" s="1"/>
  <c r="Y34" i="6"/>
  <c r="Y32" i="6" s="1"/>
  <c r="G36" i="6"/>
  <c r="M36" i="6"/>
  <c r="S36" i="6"/>
  <c r="Y36" i="6"/>
  <c r="F39" i="6"/>
  <c r="F37" i="6" s="1"/>
  <c r="L39" i="6"/>
  <c r="L37" i="6" s="1"/>
  <c r="R39" i="6"/>
  <c r="X39" i="6"/>
  <c r="F41" i="6"/>
  <c r="L41" i="6"/>
  <c r="R41" i="6"/>
  <c r="X41" i="6"/>
  <c r="E44" i="6"/>
  <c r="K44" i="6"/>
  <c r="Q44" i="6"/>
  <c r="W44" i="6"/>
  <c r="E46" i="6"/>
  <c r="K46" i="6"/>
  <c r="Q46" i="6"/>
  <c r="W46" i="6"/>
  <c r="D49" i="6"/>
  <c r="J49" i="6"/>
  <c r="P49" i="6"/>
  <c r="P47" i="6" s="1"/>
  <c r="V49" i="6"/>
  <c r="V47" i="6" s="1"/>
  <c r="D51" i="6"/>
  <c r="J51" i="6"/>
  <c r="P51" i="6"/>
  <c r="V51" i="6"/>
  <c r="I54" i="6"/>
  <c r="I52" i="6" s="1"/>
  <c r="O54" i="6"/>
  <c r="O52" i="6" s="1"/>
  <c r="U54" i="6"/>
  <c r="AA54" i="6"/>
  <c r="I56" i="6"/>
  <c r="O56" i="6"/>
  <c r="U56" i="6"/>
  <c r="AA56" i="6"/>
  <c r="H59" i="6"/>
  <c r="N59" i="6"/>
  <c r="T59" i="6"/>
  <c r="Z59" i="6"/>
  <c r="H61" i="6"/>
  <c r="N61" i="6"/>
  <c r="T61" i="6"/>
  <c r="Z61" i="6"/>
  <c r="G64" i="6"/>
  <c r="M64" i="6"/>
  <c r="S64" i="6"/>
  <c r="S62" i="6" s="1"/>
  <c r="Y64" i="6"/>
  <c r="Y62" i="6" s="1"/>
  <c r="G66" i="6"/>
  <c r="M66" i="6"/>
  <c r="S66" i="6"/>
  <c r="Y66" i="6"/>
  <c r="F69" i="6"/>
  <c r="F67" i="6" s="1"/>
  <c r="L69" i="6"/>
  <c r="L67" i="6" s="1"/>
  <c r="R69" i="6"/>
  <c r="X69" i="6"/>
  <c r="F71" i="6"/>
  <c r="L71" i="6"/>
  <c r="R71" i="6"/>
  <c r="X71" i="6"/>
  <c r="E74" i="6"/>
  <c r="K74" i="6"/>
  <c r="Q74" i="6"/>
  <c r="W74" i="6"/>
  <c r="E76" i="6"/>
  <c r="K76" i="6"/>
  <c r="Q76" i="6"/>
  <c r="W76" i="6"/>
  <c r="D79" i="6"/>
  <c r="J79" i="6"/>
  <c r="P79" i="6"/>
  <c r="P77" i="6" s="1"/>
  <c r="V79" i="6"/>
  <c r="V77" i="6" s="1"/>
  <c r="D81" i="6"/>
  <c r="J81" i="6"/>
  <c r="P81" i="6"/>
  <c r="V81" i="6"/>
  <c r="I84" i="6"/>
  <c r="I82" i="6" s="1"/>
  <c r="O84" i="6"/>
  <c r="O82" i="6" s="1"/>
  <c r="U84" i="6"/>
  <c r="AA84" i="6"/>
  <c r="I86" i="6"/>
  <c r="O86" i="6"/>
  <c r="U86" i="6"/>
  <c r="AA86" i="6"/>
  <c r="H89" i="6"/>
  <c r="N89" i="6"/>
  <c r="T89" i="6"/>
  <c r="Z89" i="6"/>
  <c r="H91" i="6"/>
  <c r="N91" i="6"/>
  <c r="T91" i="6"/>
  <c r="Z91" i="6"/>
  <c r="G94" i="6"/>
  <c r="M94" i="6"/>
  <c r="S94" i="6"/>
  <c r="S92" i="6" s="1"/>
  <c r="Y94" i="6"/>
  <c r="Y92" i="6" s="1"/>
  <c r="G96" i="6"/>
  <c r="M96" i="6"/>
  <c r="S96" i="6"/>
  <c r="Y96" i="6"/>
  <c r="F99" i="6"/>
  <c r="F97" i="6" s="1"/>
  <c r="L99" i="6"/>
  <c r="L97" i="6" s="1"/>
  <c r="R99" i="6"/>
  <c r="X99" i="6"/>
  <c r="F101" i="6"/>
  <c r="L101" i="6"/>
  <c r="R101" i="6"/>
  <c r="X101" i="6"/>
  <c r="E104" i="6"/>
  <c r="K104" i="6"/>
  <c r="Q104" i="6"/>
  <c r="W104" i="6"/>
  <c r="E106" i="6"/>
  <c r="K106" i="6"/>
  <c r="Q106" i="6"/>
  <c r="W106" i="6"/>
  <c r="D109" i="6"/>
  <c r="J109" i="6"/>
  <c r="P109" i="6"/>
  <c r="P107" i="6" s="1"/>
  <c r="V109" i="6"/>
  <c r="V107" i="6" s="1"/>
  <c r="D111" i="6"/>
  <c r="J111" i="6"/>
  <c r="P111" i="6"/>
  <c r="V111" i="6"/>
  <c r="I114" i="6"/>
  <c r="I112" i="6" s="1"/>
  <c r="O114" i="6"/>
  <c r="O112" i="6" s="1"/>
  <c r="U114" i="6"/>
  <c r="AA114" i="6"/>
  <c r="I116" i="6"/>
  <c r="O116" i="6"/>
  <c r="U116" i="6"/>
  <c r="AA116" i="6"/>
  <c r="H119" i="6"/>
  <c r="N119" i="6"/>
  <c r="T119" i="6"/>
  <c r="Z119" i="6"/>
  <c r="H121" i="6"/>
  <c r="N121" i="6"/>
  <c r="T121" i="6"/>
  <c r="Z121" i="6"/>
  <c r="G124" i="6"/>
  <c r="M124" i="6"/>
  <c r="S124" i="6"/>
  <c r="S122" i="6" s="1"/>
  <c r="Y124" i="6"/>
  <c r="Y122" i="6" s="1"/>
  <c r="G126" i="6"/>
  <c r="M126" i="6"/>
  <c r="S126" i="6"/>
  <c r="Y126" i="6"/>
  <c r="F129" i="6"/>
  <c r="F127" i="6" s="1"/>
  <c r="L129" i="6"/>
  <c r="L127" i="6" s="1"/>
  <c r="R129" i="6"/>
  <c r="X129" i="6"/>
  <c r="F131" i="6"/>
  <c r="L131" i="6"/>
  <c r="R131" i="6"/>
  <c r="X131" i="6"/>
  <c r="E134" i="6"/>
  <c r="K134" i="6"/>
  <c r="Q134" i="6"/>
  <c r="W134" i="6"/>
  <c r="E136" i="6"/>
  <c r="K136" i="6"/>
  <c r="Q136" i="6"/>
  <c r="W136" i="6"/>
  <c r="D139" i="6"/>
  <c r="J139" i="6"/>
  <c r="P139" i="6"/>
  <c r="P137" i="6" s="1"/>
  <c r="V139" i="6"/>
  <c r="V137" i="6" s="1"/>
  <c r="D141" i="6"/>
  <c r="J141" i="6"/>
  <c r="P141" i="6"/>
  <c r="V141" i="6"/>
  <c r="I144" i="6"/>
  <c r="I142" i="6" s="1"/>
  <c r="O144" i="6"/>
  <c r="O142" i="6" s="1"/>
  <c r="U144" i="6"/>
  <c r="AA144" i="6"/>
  <c r="I146" i="6"/>
  <c r="O146" i="6"/>
  <c r="U146" i="6"/>
  <c r="AA146" i="6"/>
  <c r="H149" i="6"/>
  <c r="N149" i="6"/>
  <c r="T149" i="6"/>
  <c r="Z149" i="6"/>
  <c r="H151" i="6"/>
  <c r="N151" i="6"/>
  <c r="T151" i="6"/>
  <c r="Z151" i="6"/>
  <c r="G154" i="6"/>
  <c r="M154" i="6"/>
  <c r="S154" i="6"/>
  <c r="S152" i="6" s="1"/>
  <c r="Y154" i="6"/>
  <c r="Y152" i="6" s="1"/>
  <c r="G156" i="6"/>
  <c r="M156" i="6"/>
  <c r="S156" i="6"/>
  <c r="Y156" i="6"/>
  <c r="F159" i="6"/>
  <c r="F157" i="6" s="1"/>
  <c r="L159" i="6"/>
  <c r="L157" i="6" s="1"/>
  <c r="R159" i="6"/>
  <c r="X159" i="6"/>
  <c r="F161" i="6"/>
  <c r="L161" i="6"/>
  <c r="R161" i="6"/>
  <c r="X161" i="6"/>
  <c r="E168" i="6"/>
  <c r="K168" i="6"/>
  <c r="Q168" i="6"/>
  <c r="W168" i="6"/>
  <c r="E170" i="6"/>
  <c r="K170" i="6"/>
  <c r="Q170" i="6"/>
  <c r="W170" i="6"/>
  <c r="D173" i="6"/>
  <c r="J173" i="6"/>
  <c r="P173" i="6"/>
  <c r="P171" i="6" s="1"/>
  <c r="V173" i="6"/>
  <c r="V171" i="6" s="1"/>
  <c r="D175" i="6"/>
  <c r="J175" i="6"/>
  <c r="P175" i="6"/>
  <c r="V175" i="6"/>
  <c r="I178" i="6"/>
  <c r="I176" i="6" s="1"/>
  <c r="O178" i="6"/>
  <c r="O176" i="6" s="1"/>
  <c r="U178" i="6"/>
  <c r="AA178" i="6"/>
  <c r="I180" i="6"/>
  <c r="O180" i="6"/>
  <c r="U180" i="6"/>
  <c r="AA180" i="6"/>
  <c r="H183" i="6"/>
  <c r="N183" i="6"/>
  <c r="T183" i="6"/>
  <c r="Z183" i="6"/>
  <c r="H185" i="6"/>
  <c r="N185" i="6"/>
  <c r="T185" i="6"/>
  <c r="Z185" i="6"/>
  <c r="G188" i="6"/>
  <c r="M188" i="6"/>
  <c r="S188" i="6"/>
  <c r="S186" i="6" s="1"/>
  <c r="Y188" i="6"/>
  <c r="Y186" i="6" s="1"/>
  <c r="G190" i="6"/>
  <c r="M190" i="6"/>
  <c r="S190" i="6"/>
  <c r="Y190" i="6"/>
  <c r="F193" i="6"/>
  <c r="F191" i="6" s="1"/>
  <c r="L193" i="6"/>
  <c r="L191" i="6" s="1"/>
  <c r="R193" i="6"/>
  <c r="X193" i="6"/>
  <c r="F195" i="6"/>
  <c r="L195" i="6"/>
  <c r="R195" i="6"/>
  <c r="X195" i="6"/>
  <c r="E198" i="6"/>
  <c r="K198" i="6"/>
  <c r="Q198" i="6"/>
  <c r="W198" i="6"/>
  <c r="E200" i="6"/>
  <c r="K200" i="6"/>
  <c r="Q200" i="6"/>
  <c r="W200" i="6"/>
  <c r="D203" i="6"/>
  <c r="J203" i="6"/>
  <c r="P203" i="6"/>
  <c r="P201" i="6" s="1"/>
  <c r="V203" i="6"/>
  <c r="V201" i="6" s="1"/>
  <c r="D205" i="6"/>
  <c r="J205" i="6"/>
  <c r="P205" i="6"/>
  <c r="V205" i="6"/>
  <c r="I208" i="6"/>
  <c r="I206" i="6" s="1"/>
  <c r="O208" i="6"/>
  <c r="O206" i="6" s="1"/>
  <c r="U208" i="6"/>
  <c r="AA208" i="6"/>
  <c r="I210" i="6"/>
  <c r="O210" i="6"/>
  <c r="U210" i="6"/>
  <c r="AA210" i="6"/>
  <c r="H213" i="6"/>
  <c r="N213" i="6"/>
  <c r="T213" i="6"/>
  <c r="Z213" i="6"/>
  <c r="H215" i="6"/>
  <c r="N215" i="6"/>
  <c r="T215" i="6"/>
  <c r="Z215" i="6"/>
  <c r="G218" i="6"/>
  <c r="M218" i="6"/>
  <c r="S218" i="6"/>
  <c r="S216" i="6" s="1"/>
  <c r="Y218" i="6"/>
  <c r="Y216" i="6" s="1"/>
  <c r="G220" i="6"/>
  <c r="M220" i="6"/>
  <c r="S220" i="6"/>
  <c r="Y220" i="6"/>
  <c r="F223" i="6"/>
  <c r="F221" i="6" s="1"/>
  <c r="L223" i="6"/>
  <c r="L221" i="6" s="1"/>
  <c r="R223" i="6"/>
  <c r="X223" i="6"/>
  <c r="F225" i="6"/>
  <c r="L225" i="6"/>
  <c r="R225" i="6"/>
  <c r="X225" i="6"/>
  <c r="E228" i="6"/>
  <c r="K228" i="6"/>
  <c r="Q228" i="6"/>
  <c r="W228" i="6"/>
  <c r="E230" i="6"/>
  <c r="K230" i="6"/>
  <c r="Q230" i="6"/>
  <c r="W230" i="6"/>
  <c r="D233" i="6"/>
  <c r="J233" i="6"/>
  <c r="P233" i="6"/>
  <c r="P231" i="6" s="1"/>
  <c r="V233" i="6"/>
  <c r="V231" i="6" s="1"/>
  <c r="D235" i="6"/>
  <c r="J235" i="6"/>
  <c r="P235" i="6"/>
  <c r="V235" i="6"/>
  <c r="I238" i="6"/>
  <c r="I236" i="6" s="1"/>
  <c r="O238" i="6"/>
  <c r="O236" i="6" s="1"/>
  <c r="U238" i="6"/>
  <c r="AA238" i="6"/>
  <c r="I240" i="6"/>
  <c r="O240" i="6"/>
  <c r="U240" i="6"/>
  <c r="AA240" i="6"/>
  <c r="H243" i="6"/>
  <c r="N243" i="6"/>
  <c r="T243" i="6"/>
  <c r="Z243" i="6"/>
  <c r="H245" i="6"/>
  <c r="N245" i="6"/>
  <c r="T245" i="6"/>
  <c r="Z245" i="6"/>
  <c r="G248" i="6"/>
  <c r="M248" i="6"/>
  <c r="S248" i="6"/>
  <c r="S246" i="6" s="1"/>
  <c r="Y248" i="6"/>
  <c r="Y246" i="6" s="1"/>
  <c r="G250" i="6"/>
  <c r="M250" i="6"/>
  <c r="S250" i="6"/>
  <c r="Y250" i="6"/>
  <c r="F253" i="6"/>
  <c r="F251" i="6" s="1"/>
  <c r="L253" i="6"/>
  <c r="L251" i="6" s="1"/>
  <c r="R253" i="6"/>
  <c r="X253" i="6"/>
  <c r="F255" i="6"/>
  <c r="L255" i="6"/>
  <c r="R255" i="6"/>
  <c r="X255" i="6"/>
  <c r="E258" i="6"/>
  <c r="K258" i="6"/>
  <c r="Q258" i="6"/>
  <c r="W258" i="6"/>
  <c r="E260" i="6"/>
  <c r="K260" i="6"/>
  <c r="Q260" i="6"/>
  <c r="W260" i="6"/>
  <c r="D263" i="6"/>
  <c r="J263" i="6"/>
  <c r="P263" i="6"/>
  <c r="P261" i="6" s="1"/>
  <c r="V263" i="6"/>
  <c r="V261" i="6" s="1"/>
  <c r="D265" i="6"/>
  <c r="J265" i="6"/>
  <c r="P265" i="6"/>
  <c r="V265" i="6"/>
  <c r="I268" i="6"/>
  <c r="I266" i="6" s="1"/>
  <c r="O268" i="6"/>
  <c r="O266" i="6" s="1"/>
  <c r="U268" i="6"/>
  <c r="AA268" i="6"/>
  <c r="I270" i="6"/>
  <c r="O270" i="6"/>
  <c r="U270" i="6"/>
  <c r="AA270" i="6"/>
  <c r="H273" i="6"/>
  <c r="N273" i="6"/>
  <c r="T273" i="6"/>
  <c r="Z273" i="6"/>
  <c r="H275" i="6"/>
  <c r="N275" i="6"/>
  <c r="V275" i="6"/>
  <c r="E10" i="2"/>
  <c r="E14" i="3"/>
  <c r="E20" i="3"/>
  <c r="E14" i="5"/>
  <c r="E17" i="5"/>
  <c r="E20" i="5"/>
  <c r="G24" i="5"/>
  <c r="E30" i="5"/>
  <c r="G31" i="5"/>
  <c r="E33" i="5"/>
  <c r="E36" i="5"/>
  <c r="G48" i="5"/>
  <c r="E50" i="5"/>
  <c r="E53" i="5"/>
  <c r="G64" i="5"/>
  <c r="E66" i="5"/>
  <c r="E71" i="5"/>
  <c r="G81" i="5"/>
  <c r="E83" i="5"/>
  <c r="E87" i="5"/>
  <c r="G9" i="6"/>
  <c r="M9" i="6"/>
  <c r="S9" i="6"/>
  <c r="Y9" i="6"/>
  <c r="G11" i="6"/>
  <c r="M11" i="6"/>
  <c r="S11" i="6"/>
  <c r="Y11" i="6"/>
  <c r="F14" i="6"/>
  <c r="L14" i="6"/>
  <c r="R14" i="6"/>
  <c r="R12" i="6" s="1"/>
  <c r="X14" i="6"/>
  <c r="F16" i="6"/>
  <c r="L16" i="6"/>
  <c r="R16" i="6"/>
  <c r="X16" i="6"/>
  <c r="E19" i="6"/>
  <c r="E17" i="6" s="1"/>
  <c r="K19" i="6"/>
  <c r="Q19" i="6"/>
  <c r="W19" i="6"/>
  <c r="E21" i="6"/>
  <c r="K21" i="6"/>
  <c r="Q21" i="6"/>
  <c r="W21" i="6"/>
  <c r="D24" i="6"/>
  <c r="J24" i="6"/>
  <c r="P24" i="6"/>
  <c r="V24" i="6"/>
  <c r="D26" i="6"/>
  <c r="J26" i="6"/>
  <c r="P26" i="6"/>
  <c r="V26" i="6"/>
  <c r="I29" i="6"/>
  <c r="O29" i="6"/>
  <c r="U29" i="6"/>
  <c r="U27" i="6" s="1"/>
  <c r="AA29" i="6"/>
  <c r="I31" i="6"/>
  <c r="O31" i="6"/>
  <c r="U31" i="6"/>
  <c r="AA31" i="6"/>
  <c r="H34" i="6"/>
  <c r="H32" i="6" s="1"/>
  <c r="N34" i="6"/>
  <c r="T34" i="6"/>
  <c r="Z34" i="6"/>
  <c r="H36" i="6"/>
  <c r="N36" i="6"/>
  <c r="T36" i="6"/>
  <c r="Z36" i="6"/>
  <c r="G39" i="6"/>
  <c r="M39" i="6"/>
  <c r="S39" i="6"/>
  <c r="Y39" i="6"/>
  <c r="G41" i="6"/>
  <c r="M41" i="6"/>
  <c r="S41" i="6"/>
  <c r="Y41" i="6"/>
  <c r="F44" i="6"/>
  <c r="L44" i="6"/>
  <c r="R44" i="6"/>
  <c r="R42" i="6" s="1"/>
  <c r="X44" i="6"/>
  <c r="F46" i="6"/>
  <c r="L46" i="6"/>
  <c r="R46" i="6"/>
  <c r="X46" i="6"/>
  <c r="E49" i="6"/>
  <c r="E47" i="6" s="1"/>
  <c r="K49" i="6"/>
  <c r="Q49" i="6"/>
  <c r="W49" i="6"/>
  <c r="E51" i="6"/>
  <c r="K51" i="6"/>
  <c r="Q51" i="6"/>
  <c r="W51" i="6"/>
  <c r="D54" i="6"/>
  <c r="J54" i="6"/>
  <c r="P54" i="6"/>
  <c r="V54" i="6"/>
  <c r="D56" i="6"/>
  <c r="J56" i="6"/>
  <c r="P56" i="6"/>
  <c r="V56" i="6"/>
  <c r="I59" i="6"/>
  <c r="O59" i="6"/>
  <c r="U59" i="6"/>
  <c r="U57" i="6" s="1"/>
  <c r="AA59" i="6"/>
  <c r="I61" i="6"/>
  <c r="O61" i="6"/>
  <c r="U61" i="6"/>
  <c r="AA61" i="6"/>
  <c r="H64" i="6"/>
  <c r="H62" i="6" s="1"/>
  <c r="N64" i="6"/>
  <c r="T64" i="6"/>
  <c r="Z64" i="6"/>
  <c r="H66" i="6"/>
  <c r="N66" i="6"/>
  <c r="T66" i="6"/>
  <c r="Z66" i="6"/>
  <c r="G69" i="6"/>
  <c r="M69" i="6"/>
  <c r="S69" i="6"/>
  <c r="Y69" i="6"/>
  <c r="G71" i="6"/>
  <c r="M71" i="6"/>
  <c r="S71" i="6"/>
  <c r="Y71" i="6"/>
  <c r="F74" i="6"/>
  <c r="L74" i="6"/>
  <c r="R74" i="6"/>
  <c r="R72" i="6" s="1"/>
  <c r="X74" i="6"/>
  <c r="F76" i="6"/>
  <c r="L76" i="6"/>
  <c r="R76" i="6"/>
  <c r="X76" i="6"/>
  <c r="E79" i="6"/>
  <c r="E77" i="6" s="1"/>
  <c r="K79" i="6"/>
  <c r="Q79" i="6"/>
  <c r="W79" i="6"/>
  <c r="E81" i="6"/>
  <c r="K81" i="6"/>
  <c r="Q81" i="6"/>
  <c r="W81" i="6"/>
  <c r="D84" i="6"/>
  <c r="J84" i="6"/>
  <c r="P84" i="6"/>
  <c r="V84" i="6"/>
  <c r="D86" i="6"/>
  <c r="J86" i="6"/>
  <c r="P86" i="6"/>
  <c r="V86" i="6"/>
  <c r="I89" i="6"/>
  <c r="O89" i="6"/>
  <c r="U89" i="6"/>
  <c r="U87" i="6" s="1"/>
  <c r="AA89" i="6"/>
  <c r="I91" i="6"/>
  <c r="O91" i="6"/>
  <c r="U91" i="6"/>
  <c r="AA91" i="6"/>
  <c r="H94" i="6"/>
  <c r="H92" i="6" s="1"/>
  <c r="N94" i="6"/>
  <c r="T94" i="6"/>
  <c r="Z94" i="6"/>
  <c r="H96" i="6"/>
  <c r="N96" i="6"/>
  <c r="T96" i="6"/>
  <c r="Z96" i="6"/>
  <c r="G99" i="6"/>
  <c r="M99" i="6"/>
  <c r="S99" i="6"/>
  <c r="Y99" i="6"/>
  <c r="G101" i="6"/>
  <c r="M101" i="6"/>
  <c r="S101" i="6"/>
  <c r="Y101" i="6"/>
  <c r="F104" i="6"/>
  <c r="L104" i="6"/>
  <c r="R104" i="6"/>
  <c r="R102" i="6" s="1"/>
  <c r="X104" i="6"/>
  <c r="F106" i="6"/>
  <c r="L106" i="6"/>
  <c r="R106" i="6"/>
  <c r="X106" i="6"/>
  <c r="E109" i="6"/>
  <c r="E107" i="6" s="1"/>
  <c r="K109" i="6"/>
  <c r="Q109" i="6"/>
  <c r="W109" i="6"/>
  <c r="E111" i="6"/>
  <c r="K111" i="6"/>
  <c r="Q111" i="6"/>
  <c r="W111" i="6"/>
  <c r="D114" i="6"/>
  <c r="J114" i="6"/>
  <c r="P114" i="6"/>
  <c r="V114" i="6"/>
  <c r="D116" i="6"/>
  <c r="J116" i="6"/>
  <c r="P116" i="6"/>
  <c r="V116" i="6"/>
  <c r="I119" i="6"/>
  <c r="O119" i="6"/>
  <c r="U119" i="6"/>
  <c r="U117" i="6" s="1"/>
  <c r="AA119" i="6"/>
  <c r="I121" i="6"/>
  <c r="O121" i="6"/>
  <c r="U121" i="6"/>
  <c r="AA121" i="6"/>
  <c r="H124" i="6"/>
  <c r="H122" i="6" s="1"/>
  <c r="N124" i="6"/>
  <c r="T124" i="6"/>
  <c r="Z124" i="6"/>
  <c r="H126" i="6"/>
  <c r="N126" i="6"/>
  <c r="T126" i="6"/>
  <c r="Z126" i="6"/>
  <c r="G129" i="6"/>
  <c r="M129" i="6"/>
  <c r="S129" i="6"/>
  <c r="Y129" i="6"/>
  <c r="G131" i="6"/>
  <c r="M131" i="6"/>
  <c r="S131" i="6"/>
  <c r="Y131" i="6"/>
  <c r="F134" i="6"/>
  <c r="L134" i="6"/>
  <c r="R134" i="6"/>
  <c r="R132" i="6" s="1"/>
  <c r="X134" i="6"/>
  <c r="F136" i="6"/>
  <c r="L136" i="6"/>
  <c r="R136" i="6"/>
  <c r="X136" i="6"/>
  <c r="E139" i="6"/>
  <c r="E137" i="6" s="1"/>
  <c r="K139" i="6"/>
  <c r="Q139" i="6"/>
  <c r="W139" i="6"/>
  <c r="E141" i="6"/>
  <c r="K141" i="6"/>
  <c r="Q141" i="6"/>
  <c r="W141" i="6"/>
  <c r="D144" i="6"/>
  <c r="J144" i="6"/>
  <c r="P144" i="6"/>
  <c r="V144" i="6"/>
  <c r="D146" i="6"/>
  <c r="J146" i="6"/>
  <c r="P146" i="6"/>
  <c r="V146" i="6"/>
  <c r="I149" i="6"/>
  <c r="O149" i="6"/>
  <c r="U149" i="6"/>
  <c r="U147" i="6" s="1"/>
  <c r="AA149" i="6"/>
  <c r="I151" i="6"/>
  <c r="O151" i="6"/>
  <c r="U151" i="6"/>
  <c r="AA151" i="6"/>
  <c r="H154" i="6"/>
  <c r="H152" i="6" s="1"/>
  <c r="N154" i="6"/>
  <c r="T154" i="6"/>
  <c r="Z154" i="6"/>
  <c r="H156" i="6"/>
  <c r="N156" i="6"/>
  <c r="T156" i="6"/>
  <c r="Z156" i="6"/>
  <c r="G159" i="6"/>
  <c r="M159" i="6"/>
  <c r="S159" i="6"/>
  <c r="Y159" i="6"/>
  <c r="G161" i="6"/>
  <c r="M161" i="6"/>
  <c r="S161" i="6"/>
  <c r="Y161" i="6"/>
  <c r="F168" i="6"/>
  <c r="L168" i="6"/>
  <c r="R168" i="6"/>
  <c r="R166" i="6" s="1"/>
  <c r="X168" i="6"/>
  <c r="F170" i="6"/>
  <c r="L170" i="6"/>
  <c r="R170" i="6"/>
  <c r="X170" i="6"/>
  <c r="E173" i="6"/>
  <c r="E171" i="6" s="1"/>
  <c r="K173" i="6"/>
  <c r="Q173" i="6"/>
  <c r="W173" i="6"/>
  <c r="E175" i="6"/>
  <c r="K175" i="6"/>
  <c r="Q175" i="6"/>
  <c r="W175" i="6"/>
  <c r="D178" i="6"/>
  <c r="J178" i="6"/>
  <c r="P178" i="6"/>
  <c r="V178" i="6"/>
  <c r="D180" i="6"/>
  <c r="J180" i="6"/>
  <c r="P180" i="6"/>
  <c r="V180" i="6"/>
  <c r="I183" i="6"/>
  <c r="O183" i="6"/>
  <c r="U183" i="6"/>
  <c r="U181" i="6" s="1"/>
  <c r="AA183" i="6"/>
  <c r="I185" i="6"/>
  <c r="O185" i="6"/>
  <c r="U185" i="6"/>
  <c r="AA185" i="6"/>
  <c r="H188" i="6"/>
  <c r="H186" i="6" s="1"/>
  <c r="N188" i="6"/>
  <c r="T188" i="6"/>
  <c r="Z188" i="6"/>
  <c r="H190" i="6"/>
  <c r="N190" i="6"/>
  <c r="T190" i="6"/>
  <c r="Z190" i="6"/>
  <c r="G193" i="6"/>
  <c r="M193" i="6"/>
  <c r="S193" i="6"/>
  <c r="Y193" i="6"/>
  <c r="G195" i="6"/>
  <c r="M195" i="6"/>
  <c r="S195" i="6"/>
  <c r="Y195" i="6"/>
  <c r="F198" i="6"/>
  <c r="L198" i="6"/>
  <c r="R198" i="6"/>
  <c r="R196" i="6" s="1"/>
  <c r="X198" i="6"/>
  <c r="F200" i="6"/>
  <c r="L200" i="6"/>
  <c r="R200" i="6"/>
  <c r="X200" i="6"/>
  <c r="E203" i="6"/>
  <c r="E201" i="6" s="1"/>
  <c r="K203" i="6"/>
  <c r="Q203" i="6"/>
  <c r="W203" i="6"/>
  <c r="E205" i="6"/>
  <c r="K205" i="6"/>
  <c r="Q205" i="6"/>
  <c r="W205" i="6"/>
  <c r="D208" i="6"/>
  <c r="J208" i="6"/>
  <c r="P208" i="6"/>
  <c r="V208" i="6"/>
  <c r="D210" i="6"/>
  <c r="J210" i="6"/>
  <c r="P210" i="6"/>
  <c r="V210" i="6"/>
  <c r="I213" i="6"/>
  <c r="O213" i="6"/>
  <c r="U213" i="6"/>
  <c r="U211" i="6" s="1"/>
  <c r="AA213" i="6"/>
  <c r="I215" i="6"/>
  <c r="O215" i="6"/>
  <c r="U215" i="6"/>
  <c r="AA215" i="6"/>
  <c r="H218" i="6"/>
  <c r="H216" i="6" s="1"/>
  <c r="N218" i="6"/>
  <c r="T218" i="6"/>
  <c r="Z218" i="6"/>
  <c r="H220" i="6"/>
  <c r="N220" i="6"/>
  <c r="T220" i="6"/>
  <c r="Z220" i="6"/>
  <c r="G223" i="6"/>
  <c r="M223" i="6"/>
  <c r="S223" i="6"/>
  <c r="Y223" i="6"/>
  <c r="G225" i="6"/>
  <c r="M225" i="6"/>
  <c r="S225" i="6"/>
  <c r="Y225" i="6"/>
  <c r="F228" i="6"/>
  <c r="L228" i="6"/>
  <c r="R228" i="6"/>
  <c r="R226" i="6" s="1"/>
  <c r="X228" i="6"/>
  <c r="F230" i="6"/>
  <c r="L230" i="6"/>
  <c r="R230" i="6"/>
  <c r="X230" i="6"/>
  <c r="E233" i="6"/>
  <c r="E231" i="6" s="1"/>
  <c r="K233" i="6"/>
  <c r="Q233" i="6"/>
  <c r="W233" i="6"/>
  <c r="E235" i="6"/>
  <c r="K235" i="6"/>
  <c r="Q235" i="6"/>
  <c r="W235" i="6"/>
  <c r="D238" i="6"/>
  <c r="J238" i="6"/>
  <c r="P238" i="6"/>
  <c r="V238" i="6"/>
  <c r="D240" i="6"/>
  <c r="J240" i="6"/>
  <c r="P240" i="6"/>
  <c r="V240" i="6"/>
  <c r="I243" i="6"/>
  <c r="O243" i="6"/>
  <c r="U243" i="6"/>
  <c r="U241" i="6" s="1"/>
  <c r="AA243" i="6"/>
  <c r="I245" i="6"/>
  <c r="O245" i="6"/>
  <c r="U245" i="6"/>
  <c r="AA245" i="6"/>
  <c r="H248" i="6"/>
  <c r="H246" i="6" s="1"/>
  <c r="N248" i="6"/>
  <c r="T248" i="6"/>
  <c r="Z248" i="6"/>
  <c r="H250" i="6"/>
  <c r="N250" i="6"/>
  <c r="T250" i="6"/>
  <c r="Z250" i="6"/>
  <c r="G253" i="6"/>
  <c r="M253" i="6"/>
  <c r="S253" i="6"/>
  <c r="Y253" i="6"/>
  <c r="G255" i="6"/>
  <c r="M255" i="6"/>
  <c r="S255" i="6"/>
  <c r="Y255" i="6"/>
  <c r="F258" i="6"/>
  <c r="L258" i="6"/>
  <c r="R258" i="6"/>
  <c r="R256" i="6" s="1"/>
  <c r="X258" i="6"/>
  <c r="F260" i="6"/>
  <c r="L260" i="6"/>
  <c r="R260" i="6"/>
  <c r="X260" i="6"/>
  <c r="E263" i="6"/>
  <c r="E261" i="6" s="1"/>
  <c r="K263" i="6"/>
  <c r="Q263" i="6"/>
  <c r="W263" i="6"/>
  <c r="E265" i="6"/>
  <c r="K265" i="6"/>
  <c r="Q265" i="6"/>
  <c r="W265" i="6"/>
  <c r="D268" i="6"/>
  <c r="J268" i="6"/>
  <c r="P268" i="6"/>
  <c r="V268" i="6"/>
  <c r="D270" i="6"/>
  <c r="J270" i="6"/>
  <c r="P270" i="6"/>
  <c r="V270" i="6"/>
  <c r="I273" i="6"/>
  <c r="O273" i="6"/>
  <c r="U273" i="6"/>
  <c r="U271" i="6" s="1"/>
  <c r="AA273" i="6"/>
  <c r="AA271" i="6" s="1"/>
  <c r="I275" i="6"/>
  <c r="O275" i="6"/>
  <c r="W275" i="6"/>
  <c r="G278" i="6"/>
  <c r="G276" i="6" s="1"/>
  <c r="X475" i="6"/>
  <c r="F10" i="2"/>
  <c r="F14" i="3"/>
  <c r="D19" i="3"/>
  <c r="F20" i="3"/>
  <c r="F14" i="5"/>
  <c r="D16" i="5"/>
  <c r="D13" i="5" s="1"/>
  <c r="F17" i="5"/>
  <c r="F20" i="5"/>
  <c r="D25" i="5"/>
  <c r="F30" i="5"/>
  <c r="F33" i="5"/>
  <c r="F36" i="5"/>
  <c r="D43" i="5"/>
  <c r="F50" i="5"/>
  <c r="F53" i="5"/>
  <c r="D59" i="5"/>
  <c r="F66" i="5"/>
  <c r="D70" i="5"/>
  <c r="F71" i="5"/>
  <c r="D76" i="5"/>
  <c r="F83" i="5"/>
  <c r="D86" i="5"/>
  <c r="H9" i="6"/>
  <c r="N9" i="6"/>
  <c r="T9" i="6"/>
  <c r="Z9" i="6"/>
  <c r="H11" i="6"/>
  <c r="N11" i="6"/>
  <c r="T11" i="6"/>
  <c r="Z11" i="6"/>
  <c r="G14" i="6"/>
  <c r="M14" i="6"/>
  <c r="S14" i="6"/>
  <c r="Y14" i="6"/>
  <c r="Y12" i="6" s="1"/>
  <c r="G16" i="6"/>
  <c r="M16" i="6"/>
  <c r="S16" i="6"/>
  <c r="Y16" i="6"/>
  <c r="F19" i="6"/>
  <c r="L19" i="6"/>
  <c r="L17" i="6" s="1"/>
  <c r="R19" i="6"/>
  <c r="X19" i="6"/>
  <c r="F21" i="6"/>
  <c r="L21" i="6"/>
  <c r="R21" i="6"/>
  <c r="X21" i="6"/>
  <c r="E24" i="6"/>
  <c r="K24" i="6"/>
  <c r="Q24" i="6"/>
  <c r="W24" i="6"/>
  <c r="E26" i="6"/>
  <c r="K26" i="6"/>
  <c r="Q26" i="6"/>
  <c r="W26" i="6"/>
  <c r="D29" i="6"/>
  <c r="J29" i="6"/>
  <c r="P29" i="6"/>
  <c r="V29" i="6"/>
  <c r="V27" i="6" s="1"/>
  <c r="D31" i="6"/>
  <c r="J31" i="6"/>
  <c r="P31" i="6"/>
  <c r="V31" i="6"/>
  <c r="I34" i="6"/>
  <c r="O34" i="6"/>
  <c r="O32" i="6" s="1"/>
  <c r="U34" i="6"/>
  <c r="AA34" i="6"/>
  <c r="I36" i="6"/>
  <c r="O36" i="6"/>
  <c r="U36" i="6"/>
  <c r="AA36" i="6"/>
  <c r="H39" i="6"/>
  <c r="N39" i="6"/>
  <c r="T39" i="6"/>
  <c r="Z39" i="6"/>
  <c r="H41" i="6"/>
  <c r="N41" i="6"/>
  <c r="T41" i="6"/>
  <c r="Z41" i="6"/>
  <c r="G44" i="6"/>
  <c r="M44" i="6"/>
  <c r="S44" i="6"/>
  <c r="Y44" i="6"/>
  <c r="Y42" i="6" s="1"/>
  <c r="G46" i="6"/>
  <c r="M46" i="6"/>
  <c r="S46" i="6"/>
  <c r="Y46" i="6"/>
  <c r="F49" i="6"/>
  <c r="L49" i="6"/>
  <c r="L47" i="6" s="1"/>
  <c r="R49" i="6"/>
  <c r="X49" i="6"/>
  <c r="F51" i="6"/>
  <c r="L51" i="6"/>
  <c r="R51" i="6"/>
  <c r="X51" i="6"/>
  <c r="E54" i="6"/>
  <c r="K54" i="6"/>
  <c r="Q54" i="6"/>
  <c r="W54" i="6"/>
  <c r="E56" i="6"/>
  <c r="K56" i="6"/>
  <c r="Q56" i="6"/>
  <c r="W56" i="6"/>
  <c r="D59" i="6"/>
  <c r="J59" i="6"/>
  <c r="P59" i="6"/>
  <c r="V59" i="6"/>
  <c r="V57" i="6" s="1"/>
  <c r="D61" i="6"/>
  <c r="J61" i="6"/>
  <c r="P61" i="6"/>
  <c r="V61" i="6"/>
  <c r="I64" i="6"/>
  <c r="O64" i="6"/>
  <c r="O62" i="6" s="1"/>
  <c r="U64" i="6"/>
  <c r="AA64" i="6"/>
  <c r="I66" i="6"/>
  <c r="O66" i="6"/>
  <c r="U66" i="6"/>
  <c r="AA66" i="6"/>
  <c r="H69" i="6"/>
  <c r="N69" i="6"/>
  <c r="T69" i="6"/>
  <c r="Z69" i="6"/>
  <c r="H71" i="6"/>
  <c r="N71" i="6"/>
  <c r="T71" i="6"/>
  <c r="Z71" i="6"/>
  <c r="G74" i="6"/>
  <c r="M74" i="6"/>
  <c r="S74" i="6"/>
  <c r="Y74" i="6"/>
  <c r="Y72" i="6" s="1"/>
  <c r="G76" i="6"/>
  <c r="M76" i="6"/>
  <c r="S76" i="6"/>
  <c r="Y76" i="6"/>
  <c r="F79" i="6"/>
  <c r="L79" i="6"/>
  <c r="L77" i="6" s="1"/>
  <c r="R79" i="6"/>
  <c r="X79" i="6"/>
  <c r="F81" i="6"/>
  <c r="L81" i="6"/>
  <c r="R81" i="6"/>
  <c r="X81" i="6"/>
  <c r="E84" i="6"/>
  <c r="K84" i="6"/>
  <c r="Q84" i="6"/>
  <c r="W84" i="6"/>
  <c r="E86" i="6"/>
  <c r="K86" i="6"/>
  <c r="Q86" i="6"/>
  <c r="W86" i="6"/>
  <c r="D89" i="6"/>
  <c r="J89" i="6"/>
  <c r="P89" i="6"/>
  <c r="V89" i="6"/>
  <c r="V87" i="6" s="1"/>
  <c r="D91" i="6"/>
  <c r="J91" i="6"/>
  <c r="P91" i="6"/>
  <c r="V91" i="6"/>
  <c r="I94" i="6"/>
  <c r="O94" i="6"/>
  <c r="O92" i="6" s="1"/>
  <c r="U94" i="6"/>
  <c r="AA94" i="6"/>
  <c r="I96" i="6"/>
  <c r="O96" i="6"/>
  <c r="U96" i="6"/>
  <c r="AA96" i="6"/>
  <c r="H99" i="6"/>
  <c r="N99" i="6"/>
  <c r="T99" i="6"/>
  <c r="Z99" i="6"/>
  <c r="H101" i="6"/>
  <c r="N101" i="6"/>
  <c r="T101" i="6"/>
  <c r="Z101" i="6"/>
  <c r="G104" i="6"/>
  <c r="M104" i="6"/>
  <c r="S104" i="6"/>
  <c r="Y104" i="6"/>
  <c r="Y102" i="6" s="1"/>
  <c r="G106" i="6"/>
  <c r="M106" i="6"/>
  <c r="S106" i="6"/>
  <c r="Y106" i="6"/>
  <c r="F109" i="6"/>
  <c r="L109" i="6"/>
  <c r="L107" i="6" s="1"/>
  <c r="R109" i="6"/>
  <c r="X109" i="6"/>
  <c r="F111" i="6"/>
  <c r="L111" i="6"/>
  <c r="R111" i="6"/>
  <c r="X111" i="6"/>
  <c r="E114" i="6"/>
  <c r="K114" i="6"/>
  <c r="Q114" i="6"/>
  <c r="W114" i="6"/>
  <c r="E116" i="6"/>
  <c r="K116" i="6"/>
  <c r="Q116" i="6"/>
  <c r="W116" i="6"/>
  <c r="D119" i="6"/>
  <c r="J119" i="6"/>
  <c r="P119" i="6"/>
  <c r="V119" i="6"/>
  <c r="V117" i="6" s="1"/>
  <c r="D121" i="6"/>
  <c r="J121" i="6"/>
  <c r="P121" i="6"/>
  <c r="V121" i="6"/>
  <c r="I124" i="6"/>
  <c r="O124" i="6"/>
  <c r="O122" i="6" s="1"/>
  <c r="U124" i="6"/>
  <c r="AA124" i="6"/>
  <c r="I126" i="6"/>
  <c r="O126" i="6"/>
  <c r="U126" i="6"/>
  <c r="AA126" i="6"/>
  <c r="H129" i="6"/>
  <c r="N129" i="6"/>
  <c r="T129" i="6"/>
  <c r="Z129" i="6"/>
  <c r="H131" i="6"/>
  <c r="N131" i="6"/>
  <c r="T131" i="6"/>
  <c r="Z131" i="6"/>
  <c r="G134" i="6"/>
  <c r="M134" i="6"/>
  <c r="S134" i="6"/>
  <c r="Y134" i="6"/>
  <c r="Y132" i="6" s="1"/>
  <c r="G136" i="6"/>
  <c r="M136" i="6"/>
  <c r="S136" i="6"/>
  <c r="Y136" i="6"/>
  <c r="F139" i="6"/>
  <c r="L139" i="6"/>
  <c r="L137" i="6" s="1"/>
  <c r="R139" i="6"/>
  <c r="X139" i="6"/>
  <c r="F141" i="6"/>
  <c r="L141" i="6"/>
  <c r="R141" i="6"/>
  <c r="X141" i="6"/>
  <c r="E144" i="6"/>
  <c r="K144" i="6"/>
  <c r="Q144" i="6"/>
  <c r="W144" i="6"/>
  <c r="E146" i="6"/>
  <c r="K146" i="6"/>
  <c r="Q146" i="6"/>
  <c r="W146" i="6"/>
  <c r="D149" i="6"/>
  <c r="J149" i="6"/>
  <c r="P149" i="6"/>
  <c r="V149" i="6"/>
  <c r="V147" i="6" s="1"/>
  <c r="D151" i="6"/>
  <c r="J151" i="6"/>
  <c r="P151" i="6"/>
  <c r="V151" i="6"/>
  <c r="I154" i="6"/>
  <c r="O154" i="6"/>
  <c r="O152" i="6" s="1"/>
  <c r="U154" i="6"/>
  <c r="AA154" i="6"/>
  <c r="I156" i="6"/>
  <c r="O156" i="6"/>
  <c r="U156" i="6"/>
  <c r="AA156" i="6"/>
  <c r="H159" i="6"/>
  <c r="N159" i="6"/>
  <c r="T159" i="6"/>
  <c r="Z159" i="6"/>
  <c r="H161" i="6"/>
  <c r="N161" i="6"/>
  <c r="T161" i="6"/>
  <c r="Z161" i="6"/>
  <c r="G168" i="6"/>
  <c r="M168" i="6"/>
  <c r="S168" i="6"/>
  <c r="Y168" i="6"/>
  <c r="Y166" i="6" s="1"/>
  <c r="G170" i="6"/>
  <c r="M170" i="6"/>
  <c r="S170" i="6"/>
  <c r="Y170" i="6"/>
  <c r="F173" i="6"/>
  <c r="L173" i="6"/>
  <c r="L171" i="6" s="1"/>
  <c r="R173" i="6"/>
  <c r="X173" i="6"/>
  <c r="F175" i="6"/>
  <c r="L175" i="6"/>
  <c r="R175" i="6"/>
  <c r="X175" i="6"/>
  <c r="E178" i="6"/>
  <c r="K178" i="6"/>
  <c r="Q178" i="6"/>
  <c r="W178" i="6"/>
  <c r="E180" i="6"/>
  <c r="K180" i="6"/>
  <c r="Q180" i="6"/>
  <c r="W180" i="6"/>
  <c r="D183" i="6"/>
  <c r="J183" i="6"/>
  <c r="P183" i="6"/>
  <c r="V183" i="6"/>
  <c r="V181" i="6" s="1"/>
  <c r="D185" i="6"/>
  <c r="J185" i="6"/>
  <c r="P185" i="6"/>
  <c r="V185" i="6"/>
  <c r="I188" i="6"/>
  <c r="O188" i="6"/>
  <c r="O186" i="6" s="1"/>
  <c r="U188" i="6"/>
  <c r="AA188" i="6"/>
  <c r="I190" i="6"/>
  <c r="O190" i="6"/>
  <c r="U190" i="6"/>
  <c r="AA190" i="6"/>
  <c r="H193" i="6"/>
  <c r="N193" i="6"/>
  <c r="T193" i="6"/>
  <c r="Z193" i="6"/>
  <c r="H195" i="6"/>
  <c r="N195" i="6"/>
  <c r="T195" i="6"/>
  <c r="Z195" i="6"/>
  <c r="G198" i="6"/>
  <c r="M198" i="6"/>
  <c r="S198" i="6"/>
  <c r="Y198" i="6"/>
  <c r="Y196" i="6" s="1"/>
  <c r="G200" i="6"/>
  <c r="M200" i="6"/>
  <c r="S200" i="6"/>
  <c r="Y200" i="6"/>
  <c r="F203" i="6"/>
  <c r="L203" i="6"/>
  <c r="L201" i="6" s="1"/>
  <c r="R203" i="6"/>
  <c r="X203" i="6"/>
  <c r="F205" i="6"/>
  <c r="L205" i="6"/>
  <c r="R205" i="6"/>
  <c r="X205" i="6"/>
  <c r="E208" i="6"/>
  <c r="K208" i="6"/>
  <c r="Q208" i="6"/>
  <c r="W208" i="6"/>
  <c r="E210" i="6"/>
  <c r="K210" i="6"/>
  <c r="Q210" i="6"/>
  <c r="W210" i="6"/>
  <c r="D213" i="6"/>
  <c r="J213" i="6"/>
  <c r="P213" i="6"/>
  <c r="V213" i="6"/>
  <c r="V211" i="6" s="1"/>
  <c r="D215" i="6"/>
  <c r="J215" i="6"/>
  <c r="P215" i="6"/>
  <c r="V215" i="6"/>
  <c r="I218" i="6"/>
  <c r="O218" i="6"/>
  <c r="O216" i="6" s="1"/>
  <c r="U218" i="6"/>
  <c r="AA218" i="6"/>
  <c r="I220" i="6"/>
  <c r="O220" i="6"/>
  <c r="U220" i="6"/>
  <c r="AA220" i="6"/>
  <c r="H223" i="6"/>
  <c r="N223" i="6"/>
  <c r="T223" i="6"/>
  <c r="Z223" i="6"/>
  <c r="H225" i="6"/>
  <c r="N225" i="6"/>
  <c r="T225" i="6"/>
  <c r="Z225" i="6"/>
  <c r="G228" i="6"/>
  <c r="M228" i="6"/>
  <c r="S228" i="6"/>
  <c r="Y228" i="6"/>
  <c r="Y226" i="6" s="1"/>
  <c r="G230" i="6"/>
  <c r="M230" i="6"/>
  <c r="S230" i="6"/>
  <c r="Y230" i="6"/>
  <c r="F233" i="6"/>
  <c r="L233" i="6"/>
  <c r="L231" i="6" s="1"/>
  <c r="R233" i="6"/>
  <c r="X233" i="6"/>
  <c r="F235" i="6"/>
  <c r="L235" i="6"/>
  <c r="R235" i="6"/>
  <c r="X235" i="6"/>
  <c r="E238" i="6"/>
  <c r="K238" i="6"/>
  <c r="Q238" i="6"/>
  <c r="W238" i="6"/>
  <c r="E240" i="6"/>
  <c r="K240" i="6"/>
  <c r="Q240" i="6"/>
  <c r="W240" i="6"/>
  <c r="D243" i="6"/>
  <c r="J243" i="6"/>
  <c r="P243" i="6"/>
  <c r="V243" i="6"/>
  <c r="V241" i="6" s="1"/>
  <c r="D245" i="6"/>
  <c r="J245" i="6"/>
  <c r="P245" i="6"/>
  <c r="V245" i="6"/>
  <c r="I248" i="6"/>
  <c r="O248" i="6"/>
  <c r="O246" i="6" s="1"/>
  <c r="U248" i="6"/>
  <c r="AA248" i="6"/>
  <c r="I250" i="6"/>
  <c r="O250" i="6"/>
  <c r="U250" i="6"/>
  <c r="AA250" i="6"/>
  <c r="H253" i="6"/>
  <c r="N253" i="6"/>
  <c r="T253" i="6"/>
  <c r="Z253" i="6"/>
  <c r="H255" i="6"/>
  <c r="N255" i="6"/>
  <c r="T255" i="6"/>
  <c r="Z255" i="6"/>
  <c r="G258" i="6"/>
  <c r="M258" i="6"/>
  <c r="S258" i="6"/>
  <c r="Y258" i="6"/>
  <c r="Y256" i="6" s="1"/>
  <c r="G260" i="6"/>
  <c r="M260" i="6"/>
  <c r="S260" i="6"/>
  <c r="Y260" i="6"/>
  <c r="F263" i="6"/>
  <c r="L263" i="6"/>
  <c r="L261" i="6" s="1"/>
  <c r="R263" i="6"/>
  <c r="X263" i="6"/>
  <c r="F265" i="6"/>
  <c r="L265" i="6"/>
  <c r="R265" i="6"/>
  <c r="X265" i="6"/>
  <c r="E268" i="6"/>
  <c r="K268" i="6"/>
  <c r="Q268" i="6"/>
  <c r="W268" i="6"/>
  <c r="E270" i="6"/>
  <c r="K270" i="6"/>
  <c r="Q270" i="6"/>
  <c r="W270" i="6"/>
  <c r="D273" i="6"/>
  <c r="J273" i="6"/>
  <c r="P273" i="6"/>
  <c r="V273" i="6"/>
  <c r="V271" i="6" s="1"/>
  <c r="D275" i="6"/>
  <c r="J275" i="6"/>
  <c r="P275" i="6"/>
  <c r="Y275" i="6"/>
  <c r="M278" i="6"/>
  <c r="M276" i="6" s="1"/>
  <c r="G20" i="5"/>
  <c r="E25" i="5"/>
  <c r="G36" i="5"/>
  <c r="E43" i="5"/>
  <c r="G53" i="5"/>
  <c r="E59" i="5"/>
  <c r="G71" i="5"/>
  <c r="E76" i="5"/>
  <c r="I9" i="6"/>
  <c r="O9" i="6"/>
  <c r="U9" i="6"/>
  <c r="AA9" i="6"/>
  <c r="I11" i="6"/>
  <c r="O11" i="6"/>
  <c r="U11" i="6"/>
  <c r="AA11" i="6"/>
  <c r="H14" i="6"/>
  <c r="N14" i="6"/>
  <c r="T14" i="6"/>
  <c r="Z14" i="6"/>
  <c r="H16" i="6"/>
  <c r="N16" i="6"/>
  <c r="T16" i="6"/>
  <c r="Z16" i="6"/>
  <c r="G19" i="6"/>
  <c r="M19" i="6"/>
  <c r="S19" i="6"/>
  <c r="Y19" i="6"/>
  <c r="G21" i="6"/>
  <c r="M21" i="6"/>
  <c r="S21" i="6"/>
  <c r="Y21" i="6"/>
  <c r="F24" i="6"/>
  <c r="L24" i="6"/>
  <c r="R24" i="6"/>
  <c r="X24" i="6"/>
  <c r="F26" i="6"/>
  <c r="L26" i="6"/>
  <c r="R26" i="6"/>
  <c r="X26" i="6"/>
  <c r="E29" i="6"/>
  <c r="K29" i="6"/>
  <c r="Q29" i="6"/>
  <c r="W29" i="6"/>
  <c r="E31" i="6"/>
  <c r="K31" i="6"/>
  <c r="Q31" i="6"/>
  <c r="W31" i="6"/>
  <c r="D34" i="6"/>
  <c r="J34" i="6"/>
  <c r="P34" i="6"/>
  <c r="V34" i="6"/>
  <c r="D36" i="6"/>
  <c r="J36" i="6"/>
  <c r="P36" i="6"/>
  <c r="V36" i="6"/>
  <c r="I39" i="6"/>
  <c r="O39" i="6"/>
  <c r="U39" i="6"/>
  <c r="AA39" i="6"/>
  <c r="I41" i="6"/>
  <c r="O41" i="6"/>
  <c r="U41" i="6"/>
  <c r="AA41" i="6"/>
  <c r="H44" i="6"/>
  <c r="N44" i="6"/>
  <c r="T44" i="6"/>
  <c r="Z44" i="6"/>
  <c r="H46" i="6"/>
  <c r="N46" i="6"/>
  <c r="T46" i="6"/>
  <c r="Z46" i="6"/>
  <c r="G49" i="6"/>
  <c r="M49" i="6"/>
  <c r="S49" i="6"/>
  <c r="Y49" i="6"/>
  <c r="G51" i="6"/>
  <c r="M51" i="6"/>
  <c r="S51" i="6"/>
  <c r="Y51" i="6"/>
  <c r="F54" i="6"/>
  <c r="L54" i="6"/>
  <c r="R54" i="6"/>
  <c r="X54" i="6"/>
  <c r="F56" i="6"/>
  <c r="L56" i="6"/>
  <c r="R56" i="6"/>
  <c r="X56" i="6"/>
  <c r="E59" i="6"/>
  <c r="K59" i="6"/>
  <c r="Q59" i="6"/>
  <c r="W59" i="6"/>
  <c r="E61" i="6"/>
  <c r="K61" i="6"/>
  <c r="Q61" i="6"/>
  <c r="W61" i="6"/>
  <c r="D64" i="6"/>
  <c r="J64" i="6"/>
  <c r="P64" i="6"/>
  <c r="V64" i="6"/>
  <c r="D66" i="6"/>
  <c r="J66" i="6"/>
  <c r="P66" i="6"/>
  <c r="V66" i="6"/>
  <c r="I69" i="6"/>
  <c r="O69" i="6"/>
  <c r="U69" i="6"/>
  <c r="AA69" i="6"/>
  <c r="I71" i="6"/>
  <c r="O71" i="6"/>
  <c r="U71" i="6"/>
  <c r="AA71" i="6"/>
  <c r="H74" i="6"/>
  <c r="N74" i="6"/>
  <c r="T74" i="6"/>
  <c r="Z74" i="6"/>
  <c r="H76" i="6"/>
  <c r="N76" i="6"/>
  <c r="T76" i="6"/>
  <c r="Z76" i="6"/>
  <c r="G79" i="6"/>
  <c r="M79" i="6"/>
  <c r="S79" i="6"/>
  <c r="Y79" i="6"/>
  <c r="G81" i="6"/>
  <c r="M81" i="6"/>
  <c r="S81" i="6"/>
  <c r="Y81" i="6"/>
  <c r="F84" i="6"/>
  <c r="L84" i="6"/>
  <c r="R84" i="6"/>
  <c r="X84" i="6"/>
  <c r="F86" i="6"/>
  <c r="L86" i="6"/>
  <c r="R86" i="6"/>
  <c r="X86" i="6"/>
  <c r="E89" i="6"/>
  <c r="K89" i="6"/>
  <c r="Q89" i="6"/>
  <c r="W89" i="6"/>
  <c r="E91" i="6"/>
  <c r="K91" i="6"/>
  <c r="Q91" i="6"/>
  <c r="W91" i="6"/>
  <c r="D94" i="6"/>
  <c r="J94" i="6"/>
  <c r="P94" i="6"/>
  <c r="V94" i="6"/>
  <c r="D96" i="6"/>
  <c r="J96" i="6"/>
  <c r="P96" i="6"/>
  <c r="V96" i="6"/>
  <c r="I99" i="6"/>
  <c r="O99" i="6"/>
  <c r="U99" i="6"/>
  <c r="AA99" i="6"/>
  <c r="I101" i="6"/>
  <c r="O101" i="6"/>
  <c r="U101" i="6"/>
  <c r="AA101" i="6"/>
  <c r="H104" i="6"/>
  <c r="N104" i="6"/>
  <c r="T104" i="6"/>
  <c r="Z104" i="6"/>
  <c r="H106" i="6"/>
  <c r="N106" i="6"/>
  <c r="T106" i="6"/>
  <c r="Z106" i="6"/>
  <c r="G109" i="6"/>
  <c r="M109" i="6"/>
  <c r="S109" i="6"/>
  <c r="Y109" i="6"/>
  <c r="G111" i="6"/>
  <c r="M111" i="6"/>
  <c r="S111" i="6"/>
  <c r="Y111" i="6"/>
  <c r="F114" i="6"/>
  <c r="L114" i="6"/>
  <c r="R114" i="6"/>
  <c r="X114" i="6"/>
  <c r="F116" i="6"/>
  <c r="L116" i="6"/>
  <c r="R116" i="6"/>
  <c r="X116" i="6"/>
  <c r="E119" i="6"/>
  <c r="K119" i="6"/>
  <c r="Q119" i="6"/>
  <c r="W119" i="6"/>
  <c r="E121" i="6"/>
  <c r="K121" i="6"/>
  <c r="Q121" i="6"/>
  <c r="W121" i="6"/>
  <c r="D124" i="6"/>
  <c r="J124" i="6"/>
  <c r="P124" i="6"/>
  <c r="V124" i="6"/>
  <c r="D126" i="6"/>
  <c r="J126" i="6"/>
  <c r="P126" i="6"/>
  <c r="V126" i="6"/>
  <c r="I129" i="6"/>
  <c r="O129" i="6"/>
  <c r="U129" i="6"/>
  <c r="AA129" i="6"/>
  <c r="I131" i="6"/>
  <c r="O131" i="6"/>
  <c r="U131" i="6"/>
  <c r="AA131" i="6"/>
  <c r="H134" i="6"/>
  <c r="N134" i="6"/>
  <c r="T134" i="6"/>
  <c r="Z134" i="6"/>
  <c r="H136" i="6"/>
  <c r="N136" i="6"/>
  <c r="T136" i="6"/>
  <c r="Z136" i="6"/>
  <c r="G139" i="6"/>
  <c r="M139" i="6"/>
  <c r="S139" i="6"/>
  <c r="Y139" i="6"/>
  <c r="G141" i="6"/>
  <c r="M141" i="6"/>
  <c r="S141" i="6"/>
  <c r="Y141" i="6"/>
  <c r="F144" i="6"/>
  <c r="L144" i="6"/>
  <c r="R144" i="6"/>
  <c r="X144" i="6"/>
  <c r="F146" i="6"/>
  <c r="L146" i="6"/>
  <c r="R146" i="6"/>
  <c r="X146" i="6"/>
  <c r="E149" i="6"/>
  <c r="K149" i="6"/>
  <c r="Q149" i="6"/>
  <c r="W149" i="6"/>
  <c r="E151" i="6"/>
  <c r="K151" i="6"/>
  <c r="Q151" i="6"/>
  <c r="W151" i="6"/>
  <c r="D154" i="6"/>
  <c r="J154" i="6"/>
  <c r="P154" i="6"/>
  <c r="V154" i="6"/>
  <c r="D156" i="6"/>
  <c r="J156" i="6"/>
  <c r="P156" i="6"/>
  <c r="V156" i="6"/>
  <c r="I159" i="6"/>
  <c r="I157" i="6" s="1"/>
  <c r="O159" i="6"/>
  <c r="U159" i="6"/>
  <c r="I161" i="6"/>
  <c r="O161" i="6"/>
  <c r="U161" i="6"/>
  <c r="AA161" i="6"/>
  <c r="AA157" i="6" s="1"/>
  <c r="H168" i="6"/>
  <c r="N168" i="6"/>
  <c r="T168" i="6"/>
  <c r="Z168" i="6"/>
  <c r="H170" i="6"/>
  <c r="N170" i="6"/>
  <c r="T170" i="6"/>
  <c r="Z170" i="6"/>
  <c r="G173" i="6"/>
  <c r="M173" i="6"/>
  <c r="S173" i="6"/>
  <c r="Y173" i="6"/>
  <c r="G175" i="6"/>
  <c r="M175" i="6"/>
  <c r="S175" i="6"/>
  <c r="Y175" i="6"/>
  <c r="F178" i="6"/>
  <c r="L178" i="6"/>
  <c r="R178" i="6"/>
  <c r="X178" i="6"/>
  <c r="F180" i="6"/>
  <c r="L180" i="6"/>
  <c r="R180" i="6"/>
  <c r="X180" i="6"/>
  <c r="E183" i="6"/>
  <c r="K183" i="6"/>
  <c r="Q183" i="6"/>
  <c r="W183" i="6"/>
  <c r="E185" i="6"/>
  <c r="K185" i="6"/>
  <c r="Q185" i="6"/>
  <c r="W185" i="6"/>
  <c r="D188" i="6"/>
  <c r="J188" i="6"/>
  <c r="P188" i="6"/>
  <c r="V188" i="6"/>
  <c r="D190" i="6"/>
  <c r="J190" i="6"/>
  <c r="P190" i="6"/>
  <c r="V190" i="6"/>
  <c r="I193" i="6"/>
  <c r="O193" i="6"/>
  <c r="U193" i="6"/>
  <c r="AA193" i="6"/>
  <c r="I195" i="6"/>
  <c r="O195" i="6"/>
  <c r="U195" i="6"/>
  <c r="AA195" i="6"/>
  <c r="H198" i="6"/>
  <c r="N198" i="6"/>
  <c r="T198" i="6"/>
  <c r="Z198" i="6"/>
  <c r="H200" i="6"/>
  <c r="N200" i="6"/>
  <c r="T200" i="6"/>
  <c r="Z200" i="6"/>
  <c r="G203" i="6"/>
  <c r="M203" i="6"/>
  <c r="S203" i="6"/>
  <c r="Y203" i="6"/>
  <c r="G205" i="6"/>
  <c r="M205" i="6"/>
  <c r="S205" i="6"/>
  <c r="Y205" i="6"/>
  <c r="F208" i="6"/>
  <c r="L208" i="6"/>
  <c r="R208" i="6"/>
  <c r="X208" i="6"/>
  <c r="F210" i="6"/>
  <c r="L210" i="6"/>
  <c r="R210" i="6"/>
  <c r="X210" i="6"/>
  <c r="E213" i="6"/>
  <c r="K213" i="6"/>
  <c r="Q213" i="6"/>
  <c r="W213" i="6"/>
  <c r="E215" i="6"/>
  <c r="K215" i="6"/>
  <c r="Q215" i="6"/>
  <c r="W215" i="6"/>
  <c r="D218" i="6"/>
  <c r="J218" i="6"/>
  <c r="P218" i="6"/>
  <c r="V218" i="6"/>
  <c r="D220" i="6"/>
  <c r="J220" i="6"/>
  <c r="P220" i="6"/>
  <c r="V220" i="6"/>
  <c r="I223" i="6"/>
  <c r="O223" i="6"/>
  <c r="U223" i="6"/>
  <c r="AA223" i="6"/>
  <c r="I225" i="6"/>
  <c r="O225" i="6"/>
  <c r="U225" i="6"/>
  <c r="AA225" i="6"/>
  <c r="H228" i="6"/>
  <c r="N228" i="6"/>
  <c r="T228" i="6"/>
  <c r="Z228" i="6"/>
  <c r="H230" i="6"/>
  <c r="N230" i="6"/>
  <c r="T230" i="6"/>
  <c r="Z230" i="6"/>
  <c r="G233" i="6"/>
  <c r="M233" i="6"/>
  <c r="S233" i="6"/>
  <c r="Y233" i="6"/>
  <c r="G235" i="6"/>
  <c r="M235" i="6"/>
  <c r="S235" i="6"/>
  <c r="Y235" i="6"/>
  <c r="F238" i="6"/>
  <c r="L238" i="6"/>
  <c r="R238" i="6"/>
  <c r="X238" i="6"/>
  <c r="F240" i="6"/>
  <c r="L240" i="6"/>
  <c r="R240" i="6"/>
  <c r="X240" i="6"/>
  <c r="E243" i="6"/>
  <c r="K243" i="6"/>
  <c r="Q243" i="6"/>
  <c r="W243" i="6"/>
  <c r="E245" i="6"/>
  <c r="K245" i="6"/>
  <c r="Q245" i="6"/>
  <c r="W245" i="6"/>
  <c r="D248" i="6"/>
  <c r="J248" i="6"/>
  <c r="P248" i="6"/>
  <c r="V248" i="6"/>
  <c r="D250" i="6"/>
  <c r="J250" i="6"/>
  <c r="P250" i="6"/>
  <c r="V250" i="6"/>
  <c r="I253" i="6"/>
  <c r="O253" i="6"/>
  <c r="U253" i="6"/>
  <c r="AA253" i="6"/>
  <c r="I255" i="6"/>
  <c r="O255" i="6"/>
  <c r="U255" i="6"/>
  <c r="AA255" i="6"/>
  <c r="H258" i="6"/>
  <c r="N258" i="6"/>
  <c r="T258" i="6"/>
  <c r="Z258" i="6"/>
  <c r="H260" i="6"/>
  <c r="N260" i="6"/>
  <c r="T260" i="6"/>
  <c r="Z260" i="6"/>
  <c r="G263" i="6"/>
  <c r="M263" i="6"/>
  <c r="S263" i="6"/>
  <c r="Y263" i="6"/>
  <c r="G265" i="6"/>
  <c r="M265" i="6"/>
  <c r="S265" i="6"/>
  <c r="Y265" i="6"/>
  <c r="F268" i="6"/>
  <c r="L268" i="6"/>
  <c r="R268" i="6"/>
  <c r="X268" i="6"/>
  <c r="F270" i="6"/>
  <c r="L270" i="6"/>
  <c r="R270" i="6"/>
  <c r="X270" i="6"/>
  <c r="E273" i="6"/>
  <c r="K273" i="6"/>
  <c r="Q273" i="6"/>
  <c r="W273" i="6"/>
  <c r="W271" i="6" s="1"/>
  <c r="E275" i="6"/>
  <c r="K275" i="6"/>
  <c r="Q275" i="6"/>
  <c r="Z275" i="6"/>
  <c r="S278" i="6"/>
  <c r="S276" i="6" s="1"/>
  <c r="W634" i="6"/>
  <c r="G327" i="6"/>
  <c r="M327" i="6"/>
  <c r="M325" i="6" s="1"/>
  <c r="S327" i="6"/>
  <c r="S325" i="6" s="1"/>
  <c r="Y327" i="6"/>
  <c r="Y325" i="6" s="1"/>
  <c r="F332" i="6"/>
  <c r="F330" i="6" s="1"/>
  <c r="L332" i="6"/>
  <c r="L330" i="6" s="1"/>
  <c r="R332" i="6"/>
  <c r="X332" i="6"/>
  <c r="X330" i="6" s="1"/>
  <c r="E337" i="6"/>
  <c r="E335" i="6" s="1"/>
  <c r="K337" i="6"/>
  <c r="K335" i="6" s="1"/>
  <c r="Q337" i="6"/>
  <c r="Q335" i="6" s="1"/>
  <c r="W337" i="6"/>
  <c r="W335" i="6" s="1"/>
  <c r="D342" i="6"/>
  <c r="J342" i="6"/>
  <c r="J340" i="6" s="1"/>
  <c r="P342" i="6"/>
  <c r="P340" i="6" s="1"/>
  <c r="V342" i="6"/>
  <c r="V340" i="6" s="1"/>
  <c r="I347" i="6"/>
  <c r="I345" i="6" s="1"/>
  <c r="O347" i="6"/>
  <c r="O345" i="6" s="1"/>
  <c r="U347" i="6"/>
  <c r="AA347" i="6"/>
  <c r="AA345" i="6" s="1"/>
  <c r="H352" i="6"/>
  <c r="H350" i="6" s="1"/>
  <c r="N352" i="6"/>
  <c r="N350" i="6" s="1"/>
  <c r="T352" i="6"/>
  <c r="T350" i="6" s="1"/>
  <c r="Z352" i="6"/>
  <c r="Z350" i="6" s="1"/>
  <c r="G357" i="6"/>
  <c r="M357" i="6"/>
  <c r="M355" i="6" s="1"/>
  <c r="S357" i="6"/>
  <c r="S355" i="6" s="1"/>
  <c r="Y357" i="6"/>
  <c r="Y355" i="6" s="1"/>
  <c r="F362" i="6"/>
  <c r="F360" i="6" s="1"/>
  <c r="L362" i="6"/>
  <c r="L360" i="6" s="1"/>
  <c r="R362" i="6"/>
  <c r="X362" i="6"/>
  <c r="X360" i="6" s="1"/>
  <c r="E367" i="6"/>
  <c r="E365" i="6" s="1"/>
  <c r="K367" i="6"/>
  <c r="K365" i="6" s="1"/>
  <c r="Q367" i="6"/>
  <c r="Q365" i="6" s="1"/>
  <c r="W367" i="6"/>
  <c r="W365" i="6" s="1"/>
  <c r="D372" i="6"/>
  <c r="J372" i="6"/>
  <c r="J370" i="6" s="1"/>
  <c r="P372" i="6"/>
  <c r="P370" i="6" s="1"/>
  <c r="V372" i="6"/>
  <c r="V370" i="6" s="1"/>
  <c r="I377" i="6"/>
  <c r="I375" i="6" s="1"/>
  <c r="O377" i="6"/>
  <c r="O375" i="6" s="1"/>
  <c r="U377" i="6"/>
  <c r="AA377" i="6"/>
  <c r="AA375" i="6" s="1"/>
  <c r="H382" i="6"/>
  <c r="H380" i="6" s="1"/>
  <c r="N382" i="6"/>
  <c r="N380" i="6" s="1"/>
  <c r="T382" i="6"/>
  <c r="T380" i="6" s="1"/>
  <c r="Z382" i="6"/>
  <c r="Z380" i="6" s="1"/>
  <c r="G387" i="6"/>
  <c r="M387" i="6"/>
  <c r="M385" i="6" s="1"/>
  <c r="S387" i="6"/>
  <c r="S385" i="6" s="1"/>
  <c r="Y387" i="6"/>
  <c r="Y385" i="6" s="1"/>
  <c r="F392" i="6"/>
  <c r="F390" i="6" s="1"/>
  <c r="L392" i="6"/>
  <c r="L390" i="6" s="1"/>
  <c r="R392" i="6"/>
  <c r="X392" i="6"/>
  <c r="X390" i="6" s="1"/>
  <c r="E397" i="6"/>
  <c r="E395" i="6" s="1"/>
  <c r="K397" i="6"/>
  <c r="K395" i="6" s="1"/>
  <c r="Q397" i="6"/>
  <c r="Q395" i="6" s="1"/>
  <c r="W397" i="6"/>
  <c r="W395" i="6" s="1"/>
  <c r="D402" i="6"/>
  <c r="J402" i="6"/>
  <c r="J400" i="6" s="1"/>
  <c r="P402" i="6"/>
  <c r="P400" i="6" s="1"/>
  <c r="V402" i="6"/>
  <c r="V400" i="6" s="1"/>
  <c r="I407" i="6"/>
  <c r="I405" i="6" s="1"/>
  <c r="O407" i="6"/>
  <c r="O405" i="6" s="1"/>
  <c r="U407" i="6"/>
  <c r="AA407" i="6"/>
  <c r="AA405" i="6" s="1"/>
  <c r="H412" i="6"/>
  <c r="H410" i="6" s="1"/>
  <c r="N412" i="6"/>
  <c r="N410" i="6" s="1"/>
  <c r="T412" i="6"/>
  <c r="T410" i="6" s="1"/>
  <c r="Z412" i="6"/>
  <c r="Z410" i="6" s="1"/>
  <c r="G417" i="6"/>
  <c r="M417" i="6"/>
  <c r="M415" i="6" s="1"/>
  <c r="S417" i="6"/>
  <c r="S415" i="6" s="1"/>
  <c r="Y417" i="6"/>
  <c r="Y415" i="6" s="1"/>
  <c r="F422" i="6"/>
  <c r="F420" i="6" s="1"/>
  <c r="L422" i="6"/>
  <c r="L420" i="6" s="1"/>
  <c r="R422" i="6"/>
  <c r="X422" i="6"/>
  <c r="X420" i="6" s="1"/>
  <c r="E427" i="6"/>
  <c r="E425" i="6" s="1"/>
  <c r="K427" i="6"/>
  <c r="K425" i="6" s="1"/>
  <c r="Q427" i="6"/>
  <c r="Q425" i="6" s="1"/>
  <c r="W427" i="6"/>
  <c r="W425" i="6" s="1"/>
  <c r="D432" i="6"/>
  <c r="J432" i="6"/>
  <c r="J430" i="6" s="1"/>
  <c r="P432" i="6"/>
  <c r="P430" i="6" s="1"/>
  <c r="V432" i="6"/>
  <c r="V430" i="6" s="1"/>
  <c r="I437" i="6"/>
  <c r="I435" i="6" s="1"/>
  <c r="O437" i="6"/>
  <c r="O435" i="6" s="1"/>
  <c r="U437" i="6"/>
  <c r="AA437" i="6"/>
  <c r="AA435" i="6" s="1"/>
  <c r="H442" i="6"/>
  <c r="H440" i="6" s="1"/>
  <c r="N442" i="6"/>
  <c r="N440" i="6" s="1"/>
  <c r="T442" i="6"/>
  <c r="T440" i="6" s="1"/>
  <c r="Z442" i="6"/>
  <c r="Z440" i="6" s="1"/>
  <c r="G447" i="6"/>
  <c r="M447" i="6"/>
  <c r="M445" i="6" s="1"/>
  <c r="S447" i="6"/>
  <c r="S445" i="6" s="1"/>
  <c r="Y447" i="6"/>
  <c r="Y445" i="6" s="1"/>
  <c r="F452" i="6"/>
  <c r="F450" i="6" s="1"/>
  <c r="L452" i="6"/>
  <c r="L450" i="6" s="1"/>
  <c r="R452" i="6"/>
  <c r="X452" i="6"/>
  <c r="X450" i="6" s="1"/>
  <c r="E457" i="6"/>
  <c r="E455" i="6" s="1"/>
  <c r="K457" i="6"/>
  <c r="K455" i="6" s="1"/>
  <c r="Q457" i="6"/>
  <c r="Q455" i="6" s="1"/>
  <c r="W457" i="6"/>
  <c r="W455" i="6" s="1"/>
  <c r="D462" i="6"/>
  <c r="J462" i="6"/>
  <c r="J460" i="6" s="1"/>
  <c r="P462" i="6"/>
  <c r="P460" i="6" s="1"/>
  <c r="V462" i="6"/>
  <c r="V460" i="6" s="1"/>
  <c r="I467" i="6"/>
  <c r="I465" i="6" s="1"/>
  <c r="O467" i="6"/>
  <c r="O465" i="6" s="1"/>
  <c r="U467" i="6"/>
  <c r="AA467" i="6"/>
  <c r="AA465" i="6" s="1"/>
  <c r="H472" i="6"/>
  <c r="H470" i="6" s="1"/>
  <c r="N472" i="6"/>
  <c r="N470" i="6" s="1"/>
  <c r="T472" i="6"/>
  <c r="T470" i="6" s="1"/>
  <c r="Z472" i="6"/>
  <c r="Z470" i="6" s="1"/>
  <c r="G477" i="6"/>
  <c r="M477" i="6"/>
  <c r="M475" i="6" s="1"/>
  <c r="S477" i="6"/>
  <c r="S475" i="6" s="1"/>
  <c r="Y477" i="6"/>
  <c r="Y475" i="6" s="1"/>
  <c r="F486" i="6"/>
  <c r="F484" i="6" s="1"/>
  <c r="L486" i="6"/>
  <c r="L484" i="6" s="1"/>
  <c r="R486" i="6"/>
  <c r="X486" i="6"/>
  <c r="X484" i="6" s="1"/>
  <c r="E491" i="6"/>
  <c r="E489" i="6" s="1"/>
  <c r="K491" i="6"/>
  <c r="K489" i="6" s="1"/>
  <c r="Q491" i="6"/>
  <c r="Q489" i="6" s="1"/>
  <c r="W491" i="6"/>
  <c r="W489" i="6" s="1"/>
  <c r="D496" i="6"/>
  <c r="J496" i="6"/>
  <c r="J494" i="6" s="1"/>
  <c r="P496" i="6"/>
  <c r="P494" i="6" s="1"/>
  <c r="V496" i="6"/>
  <c r="V494" i="6" s="1"/>
  <c r="I501" i="6"/>
  <c r="I499" i="6" s="1"/>
  <c r="O501" i="6"/>
  <c r="O499" i="6" s="1"/>
  <c r="U501" i="6"/>
  <c r="AA501" i="6"/>
  <c r="AA499" i="6" s="1"/>
  <c r="H506" i="6"/>
  <c r="H504" i="6" s="1"/>
  <c r="N506" i="6"/>
  <c r="N504" i="6" s="1"/>
  <c r="T506" i="6"/>
  <c r="T504" i="6" s="1"/>
  <c r="Z506" i="6"/>
  <c r="Z504" i="6" s="1"/>
  <c r="G511" i="6"/>
  <c r="M511" i="6"/>
  <c r="M509" i="6" s="1"/>
  <c r="S511" i="6"/>
  <c r="S509" i="6" s="1"/>
  <c r="Y511" i="6"/>
  <c r="Y509" i="6" s="1"/>
  <c r="F516" i="6"/>
  <c r="F514" i="6" s="1"/>
  <c r="L516" i="6"/>
  <c r="L514" i="6" s="1"/>
  <c r="R516" i="6"/>
  <c r="X516" i="6"/>
  <c r="X514" i="6" s="1"/>
  <c r="E521" i="6"/>
  <c r="E519" i="6" s="1"/>
  <c r="K521" i="6"/>
  <c r="K519" i="6" s="1"/>
  <c r="Q521" i="6"/>
  <c r="Q519" i="6" s="1"/>
  <c r="W521" i="6"/>
  <c r="W519" i="6" s="1"/>
  <c r="D526" i="6"/>
  <c r="J526" i="6"/>
  <c r="J524" i="6" s="1"/>
  <c r="P526" i="6"/>
  <c r="P524" i="6" s="1"/>
  <c r="V526" i="6"/>
  <c r="V524" i="6" s="1"/>
  <c r="I531" i="6"/>
  <c r="I529" i="6" s="1"/>
  <c r="O531" i="6"/>
  <c r="O529" i="6" s="1"/>
  <c r="U531" i="6"/>
  <c r="AA531" i="6"/>
  <c r="AA529" i="6" s="1"/>
  <c r="H536" i="6"/>
  <c r="H534" i="6" s="1"/>
  <c r="N536" i="6"/>
  <c r="N534" i="6" s="1"/>
  <c r="T536" i="6"/>
  <c r="T534" i="6" s="1"/>
  <c r="Z536" i="6"/>
  <c r="Z534" i="6" s="1"/>
  <c r="G541" i="6"/>
  <c r="M541" i="6"/>
  <c r="M539" i="6" s="1"/>
  <c r="S541" i="6"/>
  <c r="S539" i="6" s="1"/>
  <c r="Y541" i="6"/>
  <c r="Y539" i="6" s="1"/>
  <c r="F546" i="6"/>
  <c r="F544" i="6" s="1"/>
  <c r="L546" i="6"/>
  <c r="L544" i="6" s="1"/>
  <c r="R546" i="6"/>
  <c r="X546" i="6"/>
  <c r="X544" i="6" s="1"/>
  <c r="E551" i="6"/>
  <c r="E549" i="6" s="1"/>
  <c r="K551" i="6"/>
  <c r="K549" i="6" s="1"/>
  <c r="Q551" i="6"/>
  <c r="Q549" i="6" s="1"/>
  <c r="W551" i="6"/>
  <c r="W549" i="6" s="1"/>
  <c r="D556" i="6"/>
  <c r="J556" i="6"/>
  <c r="J554" i="6" s="1"/>
  <c r="P556" i="6"/>
  <c r="P554" i="6" s="1"/>
  <c r="V556" i="6"/>
  <c r="V554" i="6" s="1"/>
  <c r="I561" i="6"/>
  <c r="I559" i="6" s="1"/>
  <c r="O561" i="6"/>
  <c r="O559" i="6" s="1"/>
  <c r="U561" i="6"/>
  <c r="AA561" i="6"/>
  <c r="AA559" i="6" s="1"/>
  <c r="H566" i="6"/>
  <c r="H564" i="6" s="1"/>
  <c r="N566" i="6"/>
  <c r="N564" i="6" s="1"/>
  <c r="T566" i="6"/>
  <c r="T564" i="6" s="1"/>
  <c r="Z566" i="6"/>
  <c r="Z564" i="6" s="1"/>
  <c r="G571" i="6"/>
  <c r="M571" i="6"/>
  <c r="M569" i="6" s="1"/>
  <c r="S571" i="6"/>
  <c r="S569" i="6" s="1"/>
  <c r="Y571" i="6"/>
  <c r="Y569" i="6" s="1"/>
  <c r="F576" i="6"/>
  <c r="F574" i="6" s="1"/>
  <c r="L576" i="6"/>
  <c r="L574" i="6" s="1"/>
  <c r="R576" i="6"/>
  <c r="X576" i="6"/>
  <c r="X574" i="6" s="1"/>
  <c r="E581" i="6"/>
  <c r="E579" i="6" s="1"/>
  <c r="K581" i="6"/>
  <c r="K579" i="6" s="1"/>
  <c r="Q581" i="6"/>
  <c r="Q579" i="6" s="1"/>
  <c r="W581" i="6"/>
  <c r="W579" i="6" s="1"/>
  <c r="D586" i="6"/>
  <c r="J586" i="6"/>
  <c r="J584" i="6" s="1"/>
  <c r="P586" i="6"/>
  <c r="P584" i="6" s="1"/>
  <c r="V586" i="6"/>
  <c r="V584" i="6" s="1"/>
  <c r="I591" i="6"/>
  <c r="I589" i="6" s="1"/>
  <c r="O591" i="6"/>
  <c r="O589" i="6" s="1"/>
  <c r="U591" i="6"/>
  <c r="AA591" i="6"/>
  <c r="AA589" i="6" s="1"/>
  <c r="H596" i="6"/>
  <c r="H594" i="6" s="1"/>
  <c r="N596" i="6"/>
  <c r="N594" i="6" s="1"/>
  <c r="T596" i="6"/>
  <c r="T594" i="6" s="1"/>
  <c r="Z596" i="6"/>
  <c r="Z594" i="6" s="1"/>
  <c r="G601" i="6"/>
  <c r="M601" i="6"/>
  <c r="M599" i="6" s="1"/>
  <c r="S601" i="6"/>
  <c r="S599" i="6" s="1"/>
  <c r="Y601" i="6"/>
  <c r="Y599" i="6" s="1"/>
  <c r="F606" i="6"/>
  <c r="F604" i="6" s="1"/>
  <c r="L606" i="6"/>
  <c r="L604" i="6" s="1"/>
  <c r="R606" i="6"/>
  <c r="X606" i="6"/>
  <c r="X604" i="6" s="1"/>
  <c r="E611" i="6"/>
  <c r="E609" i="6" s="1"/>
  <c r="K611" i="6"/>
  <c r="K609" i="6" s="1"/>
  <c r="Q611" i="6"/>
  <c r="Q609" i="6" s="1"/>
  <c r="W611" i="6"/>
  <c r="W609" i="6" s="1"/>
  <c r="D616" i="6"/>
  <c r="J616" i="6"/>
  <c r="J614" i="6" s="1"/>
  <c r="P616" i="6"/>
  <c r="P614" i="6" s="1"/>
  <c r="V616" i="6"/>
  <c r="V614" i="6" s="1"/>
  <c r="I621" i="6"/>
  <c r="I619" i="6" s="1"/>
  <c r="O621" i="6"/>
  <c r="O619" i="6" s="1"/>
  <c r="U621" i="6"/>
  <c r="AA621" i="6"/>
  <c r="AA619" i="6" s="1"/>
  <c r="H626" i="6"/>
  <c r="H624" i="6" s="1"/>
  <c r="N626" i="6"/>
  <c r="N624" i="6" s="1"/>
  <c r="T626" i="6"/>
  <c r="T624" i="6" s="1"/>
  <c r="Z626" i="6"/>
  <c r="Z624" i="6" s="1"/>
  <c r="G631" i="6"/>
  <c r="M631" i="6"/>
  <c r="M629" i="6" s="1"/>
  <c r="S631" i="6"/>
  <c r="S629" i="6" s="1"/>
  <c r="Y631" i="6"/>
  <c r="Y629" i="6" s="1"/>
  <c r="F636" i="6"/>
  <c r="F634" i="6" s="1"/>
  <c r="L636" i="6"/>
  <c r="L634" i="6" s="1"/>
  <c r="R636" i="6"/>
  <c r="X636" i="6"/>
  <c r="X634" i="6" s="1"/>
  <c r="F9" i="7"/>
  <c r="L9" i="7"/>
  <c r="R9" i="7"/>
  <c r="X9" i="7"/>
  <c r="X7" i="7" s="1"/>
  <c r="F11" i="7"/>
  <c r="L11" i="7"/>
  <c r="R11" i="7"/>
  <c r="X11" i="7"/>
  <c r="E14" i="7"/>
  <c r="E12" i="7" s="1"/>
  <c r="K14" i="7"/>
  <c r="K12" i="7" s="1"/>
  <c r="Q14" i="7"/>
  <c r="W14" i="7"/>
  <c r="E16" i="7"/>
  <c r="K16" i="7"/>
  <c r="Q16" i="7"/>
  <c r="W16" i="7"/>
  <c r="D19" i="7"/>
  <c r="J19" i="7"/>
  <c r="P19" i="7"/>
  <c r="V19" i="7"/>
  <c r="D21" i="7"/>
  <c r="J21" i="7"/>
  <c r="P21" i="7"/>
  <c r="V21" i="7"/>
  <c r="I24" i="7"/>
  <c r="O24" i="7"/>
  <c r="U24" i="7"/>
  <c r="U22" i="7" s="1"/>
  <c r="AA24" i="7"/>
  <c r="AA22" i="7" s="1"/>
  <c r="I26" i="7"/>
  <c r="O26" i="7"/>
  <c r="U26" i="7"/>
  <c r="AA26" i="7"/>
  <c r="H29" i="7"/>
  <c r="H27" i="7" s="1"/>
  <c r="N29" i="7"/>
  <c r="N27" i="7" s="1"/>
  <c r="T29" i="7"/>
  <c r="Z29" i="7"/>
  <c r="H31" i="7"/>
  <c r="N31" i="7"/>
  <c r="T31" i="7"/>
  <c r="Z31" i="7"/>
  <c r="G34" i="7"/>
  <c r="M34" i="7"/>
  <c r="S34" i="7"/>
  <c r="Y34" i="7"/>
  <c r="G36" i="7"/>
  <c r="M36" i="7"/>
  <c r="S36" i="7"/>
  <c r="Y36" i="7"/>
  <c r="F39" i="7"/>
  <c r="L39" i="7"/>
  <c r="R39" i="7"/>
  <c r="R37" i="7" s="1"/>
  <c r="X39" i="7"/>
  <c r="X37" i="7" s="1"/>
  <c r="F41" i="7"/>
  <c r="L41" i="7"/>
  <c r="R41" i="7"/>
  <c r="X41" i="7"/>
  <c r="E44" i="7"/>
  <c r="E42" i="7" s="1"/>
  <c r="K44" i="7"/>
  <c r="K42" i="7" s="1"/>
  <c r="Q44" i="7"/>
  <c r="W44" i="7"/>
  <c r="E46" i="7"/>
  <c r="K46" i="7"/>
  <c r="Q46" i="7"/>
  <c r="W46" i="7"/>
  <c r="D49" i="7"/>
  <c r="J49" i="7"/>
  <c r="P49" i="7"/>
  <c r="V49" i="7"/>
  <c r="D51" i="7"/>
  <c r="J51" i="7"/>
  <c r="P51" i="7"/>
  <c r="V51" i="7"/>
  <c r="I54" i="7"/>
  <c r="O54" i="7"/>
  <c r="U54" i="7"/>
  <c r="U52" i="7" s="1"/>
  <c r="AA54" i="7"/>
  <c r="AA52" i="7" s="1"/>
  <c r="I56" i="7"/>
  <c r="O56" i="7"/>
  <c r="U56" i="7"/>
  <c r="AA56" i="7"/>
  <c r="H59" i="7"/>
  <c r="H57" i="7" s="1"/>
  <c r="N59" i="7"/>
  <c r="N57" i="7" s="1"/>
  <c r="T59" i="7"/>
  <c r="Z59" i="7"/>
  <c r="H61" i="7"/>
  <c r="N61" i="7"/>
  <c r="T61" i="7"/>
  <c r="Z61" i="7"/>
  <c r="G64" i="7"/>
  <c r="M64" i="7"/>
  <c r="S64" i="7"/>
  <c r="Y64" i="7"/>
  <c r="G66" i="7"/>
  <c r="M66" i="7"/>
  <c r="S66" i="7"/>
  <c r="Y66" i="7"/>
  <c r="F69" i="7"/>
  <c r="L69" i="7"/>
  <c r="R69" i="7"/>
  <c r="R67" i="7" s="1"/>
  <c r="X69" i="7"/>
  <c r="X67" i="7" s="1"/>
  <c r="F71" i="7"/>
  <c r="L71" i="7"/>
  <c r="R71" i="7"/>
  <c r="X71" i="7"/>
  <c r="E74" i="7"/>
  <c r="E72" i="7" s="1"/>
  <c r="K74" i="7"/>
  <c r="K72" i="7" s="1"/>
  <c r="Q74" i="7"/>
  <c r="W74" i="7"/>
  <c r="E76" i="7"/>
  <c r="K76" i="7"/>
  <c r="Q76" i="7"/>
  <c r="W76" i="7"/>
  <c r="D79" i="7"/>
  <c r="J79" i="7"/>
  <c r="P79" i="7"/>
  <c r="V79" i="7"/>
  <c r="D81" i="7"/>
  <c r="J81" i="7"/>
  <c r="P81" i="7"/>
  <c r="V81" i="7"/>
  <c r="I84" i="7"/>
  <c r="O84" i="7"/>
  <c r="U84" i="7"/>
  <c r="U82" i="7" s="1"/>
  <c r="AA84" i="7"/>
  <c r="AA82" i="7" s="1"/>
  <c r="I86" i="7"/>
  <c r="O86" i="7"/>
  <c r="U86" i="7"/>
  <c r="AA86" i="7"/>
  <c r="H89" i="7"/>
  <c r="H87" i="7" s="1"/>
  <c r="N89" i="7"/>
  <c r="N87" i="7" s="1"/>
  <c r="T89" i="7"/>
  <c r="Z89" i="7"/>
  <c r="H91" i="7"/>
  <c r="N91" i="7"/>
  <c r="T91" i="7"/>
  <c r="Z91" i="7"/>
  <c r="G94" i="7"/>
  <c r="M94" i="7"/>
  <c r="S94" i="7"/>
  <c r="Y94" i="7"/>
  <c r="G96" i="7"/>
  <c r="M96" i="7"/>
  <c r="S96" i="7"/>
  <c r="Y96" i="7"/>
  <c r="F99" i="7"/>
  <c r="L99" i="7"/>
  <c r="R99" i="7"/>
  <c r="R97" i="7" s="1"/>
  <c r="X99" i="7"/>
  <c r="X97" i="7" s="1"/>
  <c r="F101" i="7"/>
  <c r="L101" i="7"/>
  <c r="R101" i="7"/>
  <c r="X101" i="7"/>
  <c r="E104" i="7"/>
  <c r="E102" i="7" s="1"/>
  <c r="K104" i="7"/>
  <c r="K102" i="7" s="1"/>
  <c r="Q104" i="7"/>
  <c r="W104" i="7"/>
  <c r="E106" i="7"/>
  <c r="K106" i="7"/>
  <c r="Q106" i="7"/>
  <c r="W106" i="7"/>
  <c r="D109" i="7"/>
  <c r="J109" i="7"/>
  <c r="P109" i="7"/>
  <c r="V109" i="7"/>
  <c r="D111" i="7"/>
  <c r="J111" i="7"/>
  <c r="P111" i="7"/>
  <c r="V111" i="7"/>
  <c r="I114" i="7"/>
  <c r="O114" i="7"/>
  <c r="U114" i="7"/>
  <c r="U112" i="7" s="1"/>
  <c r="AA114" i="7"/>
  <c r="AA112" i="7" s="1"/>
  <c r="I116" i="7"/>
  <c r="O116" i="7"/>
  <c r="U116" i="7"/>
  <c r="AA116" i="7"/>
  <c r="H119" i="7"/>
  <c r="H117" i="7" s="1"/>
  <c r="N119" i="7"/>
  <c r="N117" i="7" s="1"/>
  <c r="T119" i="7"/>
  <c r="Z119" i="7"/>
  <c r="H121" i="7"/>
  <c r="N121" i="7"/>
  <c r="T121" i="7"/>
  <c r="Z121" i="7"/>
  <c r="G124" i="7"/>
  <c r="M124" i="7"/>
  <c r="S124" i="7"/>
  <c r="Y124" i="7"/>
  <c r="G126" i="7"/>
  <c r="M126" i="7"/>
  <c r="S126" i="7"/>
  <c r="Y126" i="7"/>
  <c r="F129" i="7"/>
  <c r="L129" i="7"/>
  <c r="R129" i="7"/>
  <c r="R127" i="7" s="1"/>
  <c r="X129" i="7"/>
  <c r="X127" i="7" s="1"/>
  <c r="F131" i="7"/>
  <c r="L131" i="7"/>
  <c r="R131" i="7"/>
  <c r="X131" i="7"/>
  <c r="E134" i="7"/>
  <c r="E132" i="7" s="1"/>
  <c r="K134" i="7"/>
  <c r="K132" i="7" s="1"/>
  <c r="Q134" i="7"/>
  <c r="W134" i="7"/>
  <c r="E136" i="7"/>
  <c r="K136" i="7"/>
  <c r="Q136" i="7"/>
  <c r="W136" i="7"/>
  <c r="D139" i="7"/>
  <c r="J139" i="7"/>
  <c r="P139" i="7"/>
  <c r="V139" i="7"/>
  <c r="D141" i="7"/>
  <c r="J141" i="7"/>
  <c r="P141" i="7"/>
  <c r="V141" i="7"/>
  <c r="I144" i="7"/>
  <c r="O144" i="7"/>
  <c r="U144" i="7"/>
  <c r="U142" i="7" s="1"/>
  <c r="AA144" i="7"/>
  <c r="AA142" i="7" s="1"/>
  <c r="I146" i="7"/>
  <c r="O146" i="7"/>
  <c r="U146" i="7"/>
  <c r="AA146" i="7"/>
  <c r="H149" i="7"/>
  <c r="H147" i="7" s="1"/>
  <c r="N149" i="7"/>
  <c r="N147" i="7" s="1"/>
  <c r="T149" i="7"/>
  <c r="Z149" i="7"/>
  <c r="H151" i="7"/>
  <c r="N151" i="7"/>
  <c r="T151" i="7"/>
  <c r="Z151" i="7"/>
  <c r="G154" i="7"/>
  <c r="M154" i="7"/>
  <c r="S154" i="7"/>
  <c r="Y154" i="7"/>
  <c r="G156" i="7"/>
  <c r="M156" i="7"/>
  <c r="S156" i="7"/>
  <c r="Y156" i="7"/>
  <c r="F159" i="7"/>
  <c r="L159" i="7"/>
  <c r="R159" i="7"/>
  <c r="R157" i="7" s="1"/>
  <c r="X159" i="7"/>
  <c r="X157" i="7" s="1"/>
  <c r="F161" i="7"/>
  <c r="L161" i="7"/>
  <c r="R161" i="7"/>
  <c r="X161" i="7"/>
  <c r="E168" i="7"/>
  <c r="E166" i="7" s="1"/>
  <c r="K168" i="7"/>
  <c r="K166" i="7" s="1"/>
  <c r="Q168" i="7"/>
  <c r="W168" i="7"/>
  <c r="E170" i="7"/>
  <c r="K170" i="7"/>
  <c r="Q170" i="7"/>
  <c r="W170" i="7"/>
  <c r="D173" i="7"/>
  <c r="J173" i="7"/>
  <c r="P173" i="7"/>
  <c r="V173" i="7"/>
  <c r="D175" i="7"/>
  <c r="J175" i="7"/>
  <c r="P175" i="7"/>
  <c r="V175" i="7"/>
  <c r="I178" i="7"/>
  <c r="O178" i="7"/>
  <c r="U178" i="7"/>
  <c r="U176" i="7" s="1"/>
  <c r="AA178" i="7"/>
  <c r="AA176" i="7" s="1"/>
  <c r="I180" i="7"/>
  <c r="O180" i="7"/>
  <c r="U180" i="7"/>
  <c r="AA180" i="7"/>
  <c r="H183" i="7"/>
  <c r="H181" i="7" s="1"/>
  <c r="N183" i="7"/>
  <c r="N181" i="7" s="1"/>
  <c r="T183" i="7"/>
  <c r="Z183" i="7"/>
  <c r="H185" i="7"/>
  <c r="N185" i="7"/>
  <c r="T185" i="7"/>
  <c r="Z185" i="7"/>
  <c r="G188" i="7"/>
  <c r="M188" i="7"/>
  <c r="S188" i="7"/>
  <c r="Y188" i="7"/>
  <c r="G190" i="7"/>
  <c r="M190" i="7"/>
  <c r="S190" i="7"/>
  <c r="Y190" i="7"/>
  <c r="F193" i="7"/>
  <c r="L193" i="7"/>
  <c r="R193" i="7"/>
  <c r="R191" i="7" s="1"/>
  <c r="X193" i="7"/>
  <c r="X191" i="7" s="1"/>
  <c r="F195" i="7"/>
  <c r="L195" i="7"/>
  <c r="R195" i="7"/>
  <c r="X195" i="7"/>
  <c r="E198" i="7"/>
  <c r="E196" i="7" s="1"/>
  <c r="K198" i="7"/>
  <c r="K196" i="7" s="1"/>
  <c r="Q198" i="7"/>
  <c r="W198" i="7"/>
  <c r="E200" i="7"/>
  <c r="K200" i="7"/>
  <c r="Q200" i="7"/>
  <c r="W200" i="7"/>
  <c r="D203" i="7"/>
  <c r="J203" i="7"/>
  <c r="P203" i="7"/>
  <c r="V203" i="7"/>
  <c r="D205" i="7"/>
  <c r="J205" i="7"/>
  <c r="P205" i="7"/>
  <c r="V205" i="7"/>
  <c r="I208" i="7"/>
  <c r="O208" i="7"/>
  <c r="U208" i="7"/>
  <c r="U206" i="7" s="1"/>
  <c r="AA208" i="7"/>
  <c r="AA206" i="7" s="1"/>
  <c r="I210" i="7"/>
  <c r="O210" i="7"/>
  <c r="U210" i="7"/>
  <c r="AA210" i="7"/>
  <c r="H213" i="7"/>
  <c r="H211" i="7" s="1"/>
  <c r="N213" i="7"/>
  <c r="N211" i="7" s="1"/>
  <c r="T213" i="7"/>
  <c r="Z213" i="7"/>
  <c r="H215" i="7"/>
  <c r="N215" i="7"/>
  <c r="T215" i="7"/>
  <c r="Z215" i="7"/>
  <c r="G218" i="7"/>
  <c r="M218" i="7"/>
  <c r="S218" i="7"/>
  <c r="Y218" i="7"/>
  <c r="G220" i="7"/>
  <c r="M220" i="7"/>
  <c r="S220" i="7"/>
  <c r="Y220" i="7"/>
  <c r="F223" i="7"/>
  <c r="L223" i="7"/>
  <c r="R223" i="7"/>
  <c r="R221" i="7" s="1"/>
  <c r="X223" i="7"/>
  <c r="X221" i="7" s="1"/>
  <c r="F225" i="7"/>
  <c r="L225" i="7"/>
  <c r="R225" i="7"/>
  <c r="X225" i="7"/>
  <c r="E228" i="7"/>
  <c r="E226" i="7" s="1"/>
  <c r="K228" i="7"/>
  <c r="K226" i="7" s="1"/>
  <c r="Q228" i="7"/>
  <c r="W228" i="7"/>
  <c r="E230" i="7"/>
  <c r="K230" i="7"/>
  <c r="Q230" i="7"/>
  <c r="W230" i="7"/>
  <c r="D233" i="7"/>
  <c r="J233" i="7"/>
  <c r="P233" i="7"/>
  <c r="V233" i="7"/>
  <c r="D235" i="7"/>
  <c r="J235" i="7"/>
  <c r="P235" i="7"/>
  <c r="V235" i="7"/>
  <c r="I238" i="7"/>
  <c r="O238" i="7"/>
  <c r="U238" i="7"/>
  <c r="U236" i="7" s="1"/>
  <c r="AA238" i="7"/>
  <c r="AA236" i="7" s="1"/>
  <c r="I240" i="7"/>
  <c r="O240" i="7"/>
  <c r="U240" i="7"/>
  <c r="AA240" i="7"/>
  <c r="H243" i="7"/>
  <c r="H241" i="7" s="1"/>
  <c r="N243" i="7"/>
  <c r="N241" i="7" s="1"/>
  <c r="T243" i="7"/>
  <c r="Z243" i="7"/>
  <c r="H245" i="7"/>
  <c r="N245" i="7"/>
  <c r="T245" i="7"/>
  <c r="Z245" i="7"/>
  <c r="G248" i="7"/>
  <c r="M248" i="7"/>
  <c r="S248" i="7"/>
  <c r="Y248" i="7"/>
  <c r="G250" i="7"/>
  <c r="M250" i="7"/>
  <c r="S250" i="7"/>
  <c r="Y250" i="7"/>
  <c r="F253" i="7"/>
  <c r="L253" i="7"/>
  <c r="R253" i="7"/>
  <c r="R251" i="7" s="1"/>
  <c r="X253" i="7"/>
  <c r="X251" i="7" s="1"/>
  <c r="F255" i="7"/>
  <c r="L255" i="7"/>
  <c r="R255" i="7"/>
  <c r="X255" i="7"/>
  <c r="E258" i="7"/>
  <c r="E256" i="7" s="1"/>
  <c r="K258" i="7"/>
  <c r="K256" i="7" s="1"/>
  <c r="Q258" i="7"/>
  <c r="W258" i="7"/>
  <c r="E260" i="7"/>
  <c r="K260" i="7"/>
  <c r="Q260" i="7"/>
  <c r="W260" i="7"/>
  <c r="D263" i="7"/>
  <c r="J263" i="7"/>
  <c r="P263" i="7"/>
  <c r="V263" i="7"/>
  <c r="D265" i="7"/>
  <c r="J265" i="7"/>
  <c r="P265" i="7"/>
  <c r="V265" i="7"/>
  <c r="I268" i="7"/>
  <c r="O268" i="7"/>
  <c r="U268" i="7"/>
  <c r="U266" i="7" s="1"/>
  <c r="AA268" i="7"/>
  <c r="AA266" i="7" s="1"/>
  <c r="I270" i="7"/>
  <c r="O270" i="7"/>
  <c r="U270" i="7"/>
  <c r="AA270" i="7"/>
  <c r="H273" i="7"/>
  <c r="H271" i="7" s="1"/>
  <c r="N273" i="7"/>
  <c r="N271" i="7" s="1"/>
  <c r="T273" i="7"/>
  <c r="Z273" i="7"/>
  <c r="H275" i="7"/>
  <c r="N275" i="7"/>
  <c r="T275" i="7"/>
  <c r="Z275" i="7"/>
  <c r="G278" i="7"/>
  <c r="M278" i="7"/>
  <c r="S278" i="7"/>
  <c r="Y278" i="7"/>
  <c r="G280" i="7"/>
  <c r="M280" i="7"/>
  <c r="S280" i="7"/>
  <c r="Y280" i="7"/>
  <c r="F283" i="7"/>
  <c r="L283" i="7"/>
  <c r="R283" i="7"/>
  <c r="R281" i="7" s="1"/>
  <c r="X283" i="7"/>
  <c r="X281" i="7" s="1"/>
  <c r="F285" i="7"/>
  <c r="L285" i="7"/>
  <c r="R285" i="7"/>
  <c r="X285" i="7"/>
  <c r="E288" i="7"/>
  <c r="E286" i="7" s="1"/>
  <c r="K288" i="7"/>
  <c r="K286" i="7" s="1"/>
  <c r="Q288" i="7"/>
  <c r="W288" i="7"/>
  <c r="E290" i="7"/>
  <c r="K290" i="7"/>
  <c r="Q290" i="7"/>
  <c r="W290" i="7"/>
  <c r="D293" i="7"/>
  <c r="J293" i="7"/>
  <c r="P293" i="7"/>
  <c r="V293" i="7"/>
  <c r="D295" i="7"/>
  <c r="J295" i="7"/>
  <c r="P295" i="7"/>
  <c r="V295" i="7"/>
  <c r="I298" i="7"/>
  <c r="O298" i="7"/>
  <c r="U298" i="7"/>
  <c r="U296" i="7" s="1"/>
  <c r="AA298" i="7"/>
  <c r="AA296" i="7" s="1"/>
  <c r="I300" i="7"/>
  <c r="O300" i="7"/>
  <c r="U300" i="7"/>
  <c r="AA300" i="7"/>
  <c r="H303" i="7"/>
  <c r="H301" i="7" s="1"/>
  <c r="N303" i="7"/>
  <c r="N301" i="7" s="1"/>
  <c r="T303" i="7"/>
  <c r="Z303" i="7"/>
  <c r="H305" i="7"/>
  <c r="N305" i="7"/>
  <c r="T305" i="7"/>
  <c r="Z305" i="7"/>
  <c r="G308" i="7"/>
  <c r="M308" i="7"/>
  <c r="S308" i="7"/>
  <c r="Y308" i="7"/>
  <c r="G310" i="7"/>
  <c r="M310" i="7"/>
  <c r="S310" i="7"/>
  <c r="Y310" i="7"/>
  <c r="F313" i="7"/>
  <c r="L313" i="7"/>
  <c r="R313" i="7"/>
  <c r="R311" i="7" s="1"/>
  <c r="X313" i="7"/>
  <c r="X311" i="7" s="1"/>
  <c r="F315" i="7"/>
  <c r="L315" i="7"/>
  <c r="R315" i="7"/>
  <c r="X315" i="7"/>
  <c r="E318" i="7"/>
  <c r="E316" i="7" s="1"/>
  <c r="K318" i="7"/>
  <c r="K316" i="7" s="1"/>
  <c r="Q318" i="7"/>
  <c r="W318" i="7"/>
  <c r="E320" i="7"/>
  <c r="K320" i="7"/>
  <c r="Q320" i="7"/>
  <c r="W320" i="7"/>
  <c r="J327" i="7"/>
  <c r="P327" i="7"/>
  <c r="V327" i="7"/>
  <c r="D329" i="7"/>
  <c r="D325" i="7" s="1"/>
  <c r="J329" i="7"/>
  <c r="P329" i="7"/>
  <c r="V329" i="7"/>
  <c r="I332" i="7"/>
  <c r="O332" i="7"/>
  <c r="U332" i="7"/>
  <c r="AA332" i="7"/>
  <c r="AA330" i="7" s="1"/>
  <c r="I334" i="7"/>
  <c r="O334" i="7"/>
  <c r="U334" i="7"/>
  <c r="AA334" i="7"/>
  <c r="H337" i="7"/>
  <c r="N337" i="7"/>
  <c r="N335" i="7" s="1"/>
  <c r="T337" i="7"/>
  <c r="T335" i="7" s="1"/>
  <c r="Z337" i="7"/>
  <c r="H339" i="7"/>
  <c r="N339" i="7"/>
  <c r="T339" i="7"/>
  <c r="Z339" i="7"/>
  <c r="G342" i="7"/>
  <c r="G340" i="7" s="1"/>
  <c r="M342" i="7"/>
  <c r="S342" i="7"/>
  <c r="Y342" i="7"/>
  <c r="G344" i="7"/>
  <c r="M344" i="7"/>
  <c r="S344" i="7"/>
  <c r="Y344" i="7"/>
  <c r="F347" i="7"/>
  <c r="L347" i="7"/>
  <c r="R347" i="7"/>
  <c r="X347" i="7"/>
  <c r="X345" i="7" s="1"/>
  <c r="F349" i="7"/>
  <c r="L349" i="7"/>
  <c r="R349" i="7"/>
  <c r="X349" i="7"/>
  <c r="E352" i="7"/>
  <c r="K352" i="7"/>
  <c r="K350" i="7" s="1"/>
  <c r="Q352" i="7"/>
  <c r="Q350" i="7" s="1"/>
  <c r="W352" i="7"/>
  <c r="E354" i="7"/>
  <c r="K354" i="7"/>
  <c r="Q354" i="7"/>
  <c r="W354" i="7"/>
  <c r="D357" i="7"/>
  <c r="D355" i="7" s="1"/>
  <c r="J357" i="7"/>
  <c r="P357" i="7"/>
  <c r="V357" i="7"/>
  <c r="D359" i="7"/>
  <c r="J359" i="7"/>
  <c r="P359" i="7"/>
  <c r="V359" i="7"/>
  <c r="I362" i="7"/>
  <c r="O362" i="7"/>
  <c r="U362" i="7"/>
  <c r="AA362" i="7"/>
  <c r="AA360" i="7" s="1"/>
  <c r="I364" i="7"/>
  <c r="O364" i="7"/>
  <c r="U364" i="7"/>
  <c r="AA364" i="7"/>
  <c r="H367" i="7"/>
  <c r="N367" i="7"/>
  <c r="N365" i="7" s="1"/>
  <c r="T367" i="7"/>
  <c r="T365" i="7" s="1"/>
  <c r="Z367" i="7"/>
  <c r="H369" i="7"/>
  <c r="N369" i="7"/>
  <c r="T369" i="7"/>
  <c r="Z369" i="7"/>
  <c r="G372" i="7"/>
  <c r="G370" i="7" s="1"/>
  <c r="M372" i="7"/>
  <c r="S372" i="7"/>
  <c r="Y372" i="7"/>
  <c r="G374" i="7"/>
  <c r="M374" i="7"/>
  <c r="S374" i="7"/>
  <c r="Y374" i="7"/>
  <c r="F377" i="7"/>
  <c r="L377" i="7"/>
  <c r="R377" i="7"/>
  <c r="X377" i="7"/>
  <c r="X375" i="7" s="1"/>
  <c r="F379" i="7"/>
  <c r="L379" i="7"/>
  <c r="R379" i="7"/>
  <c r="X379" i="7"/>
  <c r="E382" i="7"/>
  <c r="K382" i="7"/>
  <c r="K380" i="7" s="1"/>
  <c r="Q382" i="7"/>
  <c r="Q380" i="7" s="1"/>
  <c r="W382" i="7"/>
  <c r="E384" i="7"/>
  <c r="K384" i="7"/>
  <c r="Q384" i="7"/>
  <c r="W384" i="7"/>
  <c r="D387" i="7"/>
  <c r="D385" i="7" s="1"/>
  <c r="J387" i="7"/>
  <c r="P387" i="7"/>
  <c r="V387" i="7"/>
  <c r="D389" i="7"/>
  <c r="J389" i="7"/>
  <c r="P389" i="7"/>
  <c r="V389" i="7"/>
  <c r="I392" i="7"/>
  <c r="O392" i="7"/>
  <c r="U392" i="7"/>
  <c r="AA392" i="7"/>
  <c r="AA390" i="7" s="1"/>
  <c r="I394" i="7"/>
  <c r="O394" i="7"/>
  <c r="U394" i="7"/>
  <c r="AA394" i="7"/>
  <c r="H397" i="7"/>
  <c r="N397" i="7"/>
  <c r="N395" i="7" s="1"/>
  <c r="T397" i="7"/>
  <c r="T395" i="7" s="1"/>
  <c r="Z397" i="7"/>
  <c r="H399" i="7"/>
  <c r="N399" i="7"/>
  <c r="T399" i="7"/>
  <c r="Z399" i="7"/>
  <c r="G402" i="7"/>
  <c r="G400" i="7" s="1"/>
  <c r="M402" i="7"/>
  <c r="S402" i="7"/>
  <c r="Y402" i="7"/>
  <c r="G404" i="7"/>
  <c r="M404" i="7"/>
  <c r="S404" i="7"/>
  <c r="Y404" i="7"/>
  <c r="F407" i="7"/>
  <c r="L407" i="7"/>
  <c r="R407" i="7"/>
  <c r="X407" i="7"/>
  <c r="X405" i="7" s="1"/>
  <c r="F409" i="7"/>
  <c r="L409" i="7"/>
  <c r="R409" i="7"/>
  <c r="X409" i="7"/>
  <c r="E412" i="7"/>
  <c r="K412" i="7"/>
  <c r="K410" i="7" s="1"/>
  <c r="Q412" i="7"/>
  <c r="Q410" i="7" s="1"/>
  <c r="W412" i="7"/>
  <c r="E414" i="7"/>
  <c r="K414" i="7"/>
  <c r="Q414" i="7"/>
  <c r="W414" i="7"/>
  <c r="D417" i="7"/>
  <c r="D415" i="7" s="1"/>
  <c r="J417" i="7"/>
  <c r="P417" i="7"/>
  <c r="V417" i="7"/>
  <c r="D419" i="7"/>
  <c r="J419" i="7"/>
  <c r="P419" i="7"/>
  <c r="V419" i="7"/>
  <c r="I422" i="7"/>
  <c r="O422" i="7"/>
  <c r="U422" i="7"/>
  <c r="AA422" i="7"/>
  <c r="AA420" i="7" s="1"/>
  <c r="I424" i="7"/>
  <c r="O424" i="7"/>
  <c r="U424" i="7"/>
  <c r="AA424" i="7"/>
  <c r="H427" i="7"/>
  <c r="N427" i="7"/>
  <c r="N425" i="7" s="1"/>
  <c r="T427" i="7"/>
  <c r="T425" i="7" s="1"/>
  <c r="Z427" i="7"/>
  <c r="H429" i="7"/>
  <c r="N429" i="7"/>
  <c r="T429" i="7"/>
  <c r="Z429" i="7"/>
  <c r="G432" i="7"/>
  <c r="G430" i="7" s="1"/>
  <c r="M432" i="7"/>
  <c r="S432" i="7"/>
  <c r="Y432" i="7"/>
  <c r="G434" i="7"/>
  <c r="M434" i="7"/>
  <c r="S434" i="7"/>
  <c r="Y434" i="7"/>
  <c r="F437" i="7"/>
  <c r="L437" i="7"/>
  <c r="R437" i="7"/>
  <c r="X437" i="7"/>
  <c r="X435" i="7" s="1"/>
  <c r="F439" i="7"/>
  <c r="L439" i="7"/>
  <c r="R439" i="7"/>
  <c r="X439" i="7"/>
  <c r="E442" i="7"/>
  <c r="K442" i="7"/>
  <c r="K440" i="7" s="1"/>
  <c r="Q442" i="7"/>
  <c r="Q440" i="7" s="1"/>
  <c r="W442" i="7"/>
  <c r="E444" i="7"/>
  <c r="K444" i="7"/>
  <c r="Q444" i="7"/>
  <c r="W444" i="7"/>
  <c r="D447" i="7"/>
  <c r="D445" i="7" s="1"/>
  <c r="J447" i="7"/>
  <c r="P447" i="7"/>
  <c r="V447" i="7"/>
  <c r="D449" i="7"/>
  <c r="J449" i="7"/>
  <c r="P449" i="7"/>
  <c r="V449" i="7"/>
  <c r="I452" i="7"/>
  <c r="O452" i="7"/>
  <c r="U452" i="7"/>
  <c r="AA452" i="7"/>
  <c r="AA450" i="7" s="1"/>
  <c r="I454" i="7"/>
  <c r="O454" i="7"/>
  <c r="U454" i="7"/>
  <c r="AA454" i="7"/>
  <c r="H457" i="7"/>
  <c r="N457" i="7"/>
  <c r="N455" i="7" s="1"/>
  <c r="T457" i="7"/>
  <c r="T455" i="7" s="1"/>
  <c r="Z457" i="7"/>
  <c r="H459" i="7"/>
  <c r="N459" i="7"/>
  <c r="T459" i="7"/>
  <c r="Z459" i="7"/>
  <c r="G462" i="7"/>
  <c r="G460" i="7" s="1"/>
  <c r="M462" i="7"/>
  <c r="S462" i="7"/>
  <c r="Y462" i="7"/>
  <c r="G464" i="7"/>
  <c r="M464" i="7"/>
  <c r="S464" i="7"/>
  <c r="Y464" i="7"/>
  <c r="F467" i="7"/>
  <c r="L467" i="7"/>
  <c r="R467" i="7"/>
  <c r="X467" i="7"/>
  <c r="X465" i="7" s="1"/>
  <c r="F469" i="7"/>
  <c r="L469" i="7"/>
  <c r="R469" i="7"/>
  <c r="X469" i="7"/>
  <c r="E472" i="7"/>
  <c r="K472" i="7"/>
  <c r="K470" i="7" s="1"/>
  <c r="Q472" i="7"/>
  <c r="Q470" i="7" s="1"/>
  <c r="W472" i="7"/>
  <c r="E474" i="7"/>
  <c r="K474" i="7"/>
  <c r="Q474" i="7"/>
  <c r="W474" i="7"/>
  <c r="D477" i="7"/>
  <c r="D475" i="7" s="1"/>
  <c r="J477" i="7"/>
  <c r="P477" i="7"/>
  <c r="V477" i="7"/>
  <c r="D479" i="7"/>
  <c r="J479" i="7"/>
  <c r="P479" i="7"/>
  <c r="V479" i="7"/>
  <c r="I486" i="7"/>
  <c r="O486" i="7"/>
  <c r="U486" i="7"/>
  <c r="AA486" i="7"/>
  <c r="AA484" i="7" s="1"/>
  <c r="I488" i="7"/>
  <c r="O488" i="7"/>
  <c r="U488" i="7"/>
  <c r="AA488" i="7"/>
  <c r="H491" i="7"/>
  <c r="N491" i="7"/>
  <c r="N489" i="7" s="1"/>
  <c r="T491" i="7"/>
  <c r="T489" i="7" s="1"/>
  <c r="Z491" i="7"/>
  <c r="H493" i="7"/>
  <c r="N493" i="7"/>
  <c r="T493" i="7"/>
  <c r="Z493" i="7"/>
  <c r="G496" i="7"/>
  <c r="G494" i="7" s="1"/>
  <c r="M496" i="7"/>
  <c r="S496" i="7"/>
  <c r="Y496" i="7"/>
  <c r="G498" i="7"/>
  <c r="M498" i="7"/>
  <c r="S498" i="7"/>
  <c r="Y498" i="7"/>
  <c r="F501" i="7"/>
  <c r="L501" i="7"/>
  <c r="R501" i="7"/>
  <c r="X501" i="7"/>
  <c r="X499" i="7" s="1"/>
  <c r="F503" i="7"/>
  <c r="L503" i="7"/>
  <c r="R503" i="7"/>
  <c r="X503" i="7"/>
  <c r="E506" i="7"/>
  <c r="K506" i="7"/>
  <c r="K504" i="7" s="1"/>
  <c r="Q506" i="7"/>
  <c r="Q504" i="7" s="1"/>
  <c r="W506" i="7"/>
  <c r="E508" i="7"/>
  <c r="K508" i="7"/>
  <c r="Q508" i="7"/>
  <c r="W508" i="7"/>
  <c r="D511" i="7"/>
  <c r="D509" i="7" s="1"/>
  <c r="J511" i="7"/>
  <c r="P511" i="7"/>
  <c r="V511" i="7"/>
  <c r="D513" i="7"/>
  <c r="J513" i="7"/>
  <c r="P513" i="7"/>
  <c r="V513" i="7"/>
  <c r="I516" i="7"/>
  <c r="O516" i="7"/>
  <c r="U516" i="7"/>
  <c r="AA516" i="7"/>
  <c r="AA514" i="7" s="1"/>
  <c r="I518" i="7"/>
  <c r="O518" i="7"/>
  <c r="U518" i="7"/>
  <c r="AA518" i="7"/>
  <c r="H521" i="7"/>
  <c r="N521" i="7"/>
  <c r="N519" i="7" s="1"/>
  <c r="T521" i="7"/>
  <c r="T519" i="7" s="1"/>
  <c r="Z521" i="7"/>
  <c r="H523" i="7"/>
  <c r="N523" i="7"/>
  <c r="T523" i="7"/>
  <c r="Z523" i="7"/>
  <c r="G526" i="7"/>
  <c r="G524" i="7" s="1"/>
  <c r="M526" i="7"/>
  <c r="S526" i="7"/>
  <c r="Y526" i="7"/>
  <c r="G528" i="7"/>
  <c r="M528" i="7"/>
  <c r="S528" i="7"/>
  <c r="Y528" i="7"/>
  <c r="F531" i="7"/>
  <c r="L531" i="7"/>
  <c r="R531" i="7"/>
  <c r="X531" i="7"/>
  <c r="X529" i="7" s="1"/>
  <c r="F533" i="7"/>
  <c r="L533" i="7"/>
  <c r="R533" i="7"/>
  <c r="X533" i="7"/>
  <c r="E536" i="7"/>
  <c r="K536" i="7"/>
  <c r="K534" i="7" s="1"/>
  <c r="Q536" i="7"/>
  <c r="Q534" i="7" s="1"/>
  <c r="W536" i="7"/>
  <c r="E538" i="7"/>
  <c r="K538" i="7"/>
  <c r="Q538" i="7"/>
  <c r="W538" i="7"/>
  <c r="D541" i="7"/>
  <c r="D539" i="7" s="1"/>
  <c r="J541" i="7"/>
  <c r="P541" i="7"/>
  <c r="V541" i="7"/>
  <c r="D543" i="7"/>
  <c r="J543" i="7"/>
  <c r="P543" i="7"/>
  <c r="V543" i="7"/>
  <c r="I546" i="7"/>
  <c r="O546" i="7"/>
  <c r="U546" i="7"/>
  <c r="AA546" i="7"/>
  <c r="AA544" i="7" s="1"/>
  <c r="I548" i="7"/>
  <c r="O548" i="7"/>
  <c r="U548" i="7"/>
  <c r="AA548" i="7"/>
  <c r="H551" i="7"/>
  <c r="N551" i="7"/>
  <c r="N549" i="7" s="1"/>
  <c r="T551" i="7"/>
  <c r="T549" i="7" s="1"/>
  <c r="Z551" i="7"/>
  <c r="H553" i="7"/>
  <c r="N553" i="7"/>
  <c r="T553" i="7"/>
  <c r="Z553" i="7"/>
  <c r="G556" i="7"/>
  <c r="G554" i="7" s="1"/>
  <c r="M556" i="7"/>
  <c r="S556" i="7"/>
  <c r="Y556" i="7"/>
  <c r="G558" i="7"/>
  <c r="M558" i="7"/>
  <c r="S558" i="7"/>
  <c r="Y558" i="7"/>
  <c r="F561" i="7"/>
  <c r="L561" i="7"/>
  <c r="R561" i="7"/>
  <c r="X561" i="7"/>
  <c r="X559" i="7" s="1"/>
  <c r="F563" i="7"/>
  <c r="L563" i="7"/>
  <c r="R563" i="7"/>
  <c r="X563" i="7"/>
  <c r="E566" i="7"/>
  <c r="K566" i="7"/>
  <c r="K564" i="7" s="1"/>
  <c r="Q566" i="7"/>
  <c r="Q564" i="7" s="1"/>
  <c r="W566" i="7"/>
  <c r="E568" i="7"/>
  <c r="K568" i="7"/>
  <c r="Q568" i="7"/>
  <c r="W568" i="7"/>
  <c r="D571" i="7"/>
  <c r="D569" i="7" s="1"/>
  <c r="J571" i="7"/>
  <c r="P571" i="7"/>
  <c r="V571" i="7"/>
  <c r="D573" i="7"/>
  <c r="J573" i="7"/>
  <c r="P573" i="7"/>
  <c r="V573" i="7"/>
  <c r="I576" i="7"/>
  <c r="O576" i="7"/>
  <c r="U576" i="7"/>
  <c r="AA576" i="7"/>
  <c r="AA574" i="7" s="1"/>
  <c r="I578" i="7"/>
  <c r="O578" i="7"/>
  <c r="U578" i="7"/>
  <c r="AA578" i="7"/>
  <c r="H581" i="7"/>
  <c r="N581" i="7"/>
  <c r="N579" i="7" s="1"/>
  <c r="T581" i="7"/>
  <c r="T579" i="7" s="1"/>
  <c r="Z581" i="7"/>
  <c r="H583" i="7"/>
  <c r="N583" i="7"/>
  <c r="T583" i="7"/>
  <c r="Z583" i="7"/>
  <c r="G586" i="7"/>
  <c r="G584" i="7" s="1"/>
  <c r="M586" i="7"/>
  <c r="S586" i="7"/>
  <c r="Y586" i="7"/>
  <c r="G588" i="7"/>
  <c r="M588" i="7"/>
  <c r="S588" i="7"/>
  <c r="Y588" i="7"/>
  <c r="F591" i="7"/>
  <c r="L591" i="7"/>
  <c r="R591" i="7"/>
  <c r="X591" i="7"/>
  <c r="X589" i="7" s="1"/>
  <c r="F593" i="7"/>
  <c r="L593" i="7"/>
  <c r="R593" i="7"/>
  <c r="X593" i="7"/>
  <c r="E596" i="7"/>
  <c r="K596" i="7"/>
  <c r="K594" i="7" s="1"/>
  <c r="Q596" i="7"/>
  <c r="Q594" i="7" s="1"/>
  <c r="W596" i="7"/>
  <c r="E598" i="7"/>
  <c r="K598" i="7"/>
  <c r="Q598" i="7"/>
  <c r="W598" i="7"/>
  <c r="D601" i="7"/>
  <c r="D599" i="7" s="1"/>
  <c r="J601" i="7"/>
  <c r="P601" i="7"/>
  <c r="V601" i="7"/>
  <c r="D603" i="7"/>
  <c r="J603" i="7"/>
  <c r="P603" i="7"/>
  <c r="V603" i="7"/>
  <c r="I606" i="7"/>
  <c r="O606" i="7"/>
  <c r="U606" i="7"/>
  <c r="AA606" i="7"/>
  <c r="AA604" i="7" s="1"/>
  <c r="I608" i="7"/>
  <c r="O608" i="7"/>
  <c r="U608" i="7"/>
  <c r="AA608" i="7"/>
  <c r="H611" i="7"/>
  <c r="N611" i="7"/>
  <c r="N609" i="7" s="1"/>
  <c r="T611" i="7"/>
  <c r="T609" i="7" s="1"/>
  <c r="Z611" i="7"/>
  <c r="H613" i="7"/>
  <c r="N613" i="7"/>
  <c r="T613" i="7"/>
  <c r="Z613" i="7"/>
  <c r="G616" i="7"/>
  <c r="G614" i="7" s="1"/>
  <c r="M616" i="7"/>
  <c r="S616" i="7"/>
  <c r="Y616" i="7"/>
  <c r="G618" i="7"/>
  <c r="M618" i="7"/>
  <c r="S618" i="7"/>
  <c r="Y618" i="7"/>
  <c r="F621" i="7"/>
  <c r="L621" i="7"/>
  <c r="R621" i="7"/>
  <c r="X621" i="7"/>
  <c r="X619" i="7" s="1"/>
  <c r="F623" i="7"/>
  <c r="L623" i="7"/>
  <c r="R623" i="7"/>
  <c r="X623" i="7"/>
  <c r="E626" i="7"/>
  <c r="K626" i="7"/>
  <c r="K624" i="7" s="1"/>
  <c r="Q626" i="7"/>
  <c r="Q624" i="7" s="1"/>
  <c r="W626" i="7"/>
  <c r="E628" i="7"/>
  <c r="K628" i="7"/>
  <c r="Q628" i="7"/>
  <c r="W628" i="7"/>
  <c r="D631" i="7"/>
  <c r="D629" i="7" s="1"/>
  <c r="J631" i="7"/>
  <c r="P631" i="7"/>
  <c r="V631" i="7"/>
  <c r="D633" i="7"/>
  <c r="J633" i="7"/>
  <c r="P633" i="7"/>
  <c r="V633" i="7"/>
  <c r="I636" i="7"/>
  <c r="O636" i="7"/>
  <c r="U636" i="7"/>
  <c r="AA636" i="7"/>
  <c r="AA634" i="7" s="1"/>
  <c r="I638" i="7"/>
  <c r="O638" i="7"/>
  <c r="U638" i="7"/>
  <c r="AA638" i="7"/>
  <c r="H327" i="6"/>
  <c r="H325" i="6" s="1"/>
  <c r="N327" i="6"/>
  <c r="N325" i="6" s="1"/>
  <c r="T327" i="6"/>
  <c r="T325" i="6" s="1"/>
  <c r="Z327" i="6"/>
  <c r="Z325" i="6" s="1"/>
  <c r="G332" i="6"/>
  <c r="G330" i="6" s="1"/>
  <c r="M332" i="6"/>
  <c r="M330" i="6" s="1"/>
  <c r="S332" i="6"/>
  <c r="S330" i="6" s="1"/>
  <c r="Y332" i="6"/>
  <c r="Y330" i="6" s="1"/>
  <c r="F337" i="6"/>
  <c r="F335" i="6" s="1"/>
  <c r="L337" i="6"/>
  <c r="L335" i="6" s="1"/>
  <c r="R337" i="6"/>
  <c r="R335" i="6" s="1"/>
  <c r="X337" i="6"/>
  <c r="X335" i="6" s="1"/>
  <c r="E342" i="6"/>
  <c r="E340" i="6" s="1"/>
  <c r="K342" i="6"/>
  <c r="K340" i="6" s="1"/>
  <c r="Q342" i="6"/>
  <c r="Q340" i="6" s="1"/>
  <c r="W342" i="6"/>
  <c r="W340" i="6" s="1"/>
  <c r="D347" i="6"/>
  <c r="D345" i="6" s="1"/>
  <c r="J347" i="6"/>
  <c r="J345" i="6" s="1"/>
  <c r="P347" i="6"/>
  <c r="P345" i="6" s="1"/>
  <c r="V347" i="6"/>
  <c r="V345" i="6" s="1"/>
  <c r="I352" i="6"/>
  <c r="I350" i="6" s="1"/>
  <c r="O352" i="6"/>
  <c r="O350" i="6" s="1"/>
  <c r="U352" i="6"/>
  <c r="U350" i="6" s="1"/>
  <c r="AA352" i="6"/>
  <c r="AA350" i="6" s="1"/>
  <c r="H357" i="6"/>
  <c r="H355" i="6" s="1"/>
  <c r="N357" i="6"/>
  <c r="N355" i="6" s="1"/>
  <c r="T357" i="6"/>
  <c r="T355" i="6" s="1"/>
  <c r="Z357" i="6"/>
  <c r="Z355" i="6" s="1"/>
  <c r="G362" i="6"/>
  <c r="G360" i="6" s="1"/>
  <c r="M362" i="6"/>
  <c r="M360" i="6" s="1"/>
  <c r="S362" i="6"/>
  <c r="S360" i="6" s="1"/>
  <c r="Y362" i="6"/>
  <c r="Y360" i="6" s="1"/>
  <c r="F367" i="6"/>
  <c r="F365" i="6" s="1"/>
  <c r="L367" i="6"/>
  <c r="L365" i="6" s="1"/>
  <c r="R367" i="6"/>
  <c r="R365" i="6" s="1"/>
  <c r="X367" i="6"/>
  <c r="X365" i="6" s="1"/>
  <c r="E372" i="6"/>
  <c r="E370" i="6" s="1"/>
  <c r="K372" i="6"/>
  <c r="K370" i="6" s="1"/>
  <c r="Q372" i="6"/>
  <c r="Q370" i="6" s="1"/>
  <c r="W372" i="6"/>
  <c r="W370" i="6" s="1"/>
  <c r="D377" i="6"/>
  <c r="D375" i="6" s="1"/>
  <c r="J377" i="6"/>
  <c r="J375" i="6" s="1"/>
  <c r="P377" i="6"/>
  <c r="P375" i="6" s="1"/>
  <c r="V377" i="6"/>
  <c r="V375" i="6" s="1"/>
  <c r="I382" i="6"/>
  <c r="I380" i="6" s="1"/>
  <c r="O382" i="6"/>
  <c r="O380" i="6" s="1"/>
  <c r="U382" i="6"/>
  <c r="U380" i="6" s="1"/>
  <c r="AA382" i="6"/>
  <c r="AA380" i="6" s="1"/>
  <c r="H387" i="6"/>
  <c r="H385" i="6" s="1"/>
  <c r="N387" i="6"/>
  <c r="N385" i="6" s="1"/>
  <c r="T387" i="6"/>
  <c r="T385" i="6" s="1"/>
  <c r="Z387" i="6"/>
  <c r="Z385" i="6" s="1"/>
  <c r="G392" i="6"/>
  <c r="G390" i="6" s="1"/>
  <c r="M392" i="6"/>
  <c r="M390" i="6" s="1"/>
  <c r="S392" i="6"/>
  <c r="S390" i="6" s="1"/>
  <c r="Y392" i="6"/>
  <c r="Y390" i="6" s="1"/>
  <c r="F397" i="6"/>
  <c r="F395" i="6" s="1"/>
  <c r="L397" i="6"/>
  <c r="L395" i="6" s="1"/>
  <c r="R397" i="6"/>
  <c r="R395" i="6" s="1"/>
  <c r="X397" i="6"/>
  <c r="X395" i="6" s="1"/>
  <c r="E402" i="6"/>
  <c r="E400" i="6" s="1"/>
  <c r="K402" i="6"/>
  <c r="K400" i="6" s="1"/>
  <c r="Q402" i="6"/>
  <c r="Q400" i="6" s="1"/>
  <c r="W402" i="6"/>
  <c r="W400" i="6" s="1"/>
  <c r="D407" i="6"/>
  <c r="D405" i="6" s="1"/>
  <c r="J407" i="6"/>
  <c r="J405" i="6" s="1"/>
  <c r="P407" i="6"/>
  <c r="P405" i="6" s="1"/>
  <c r="V407" i="6"/>
  <c r="V405" i="6" s="1"/>
  <c r="I412" i="6"/>
  <c r="I410" i="6" s="1"/>
  <c r="O412" i="6"/>
  <c r="O410" i="6" s="1"/>
  <c r="U412" i="6"/>
  <c r="U410" i="6" s="1"/>
  <c r="AA412" i="6"/>
  <c r="AA410" i="6" s="1"/>
  <c r="H417" i="6"/>
  <c r="H415" i="6" s="1"/>
  <c r="N417" i="6"/>
  <c r="N415" i="6" s="1"/>
  <c r="T417" i="6"/>
  <c r="T415" i="6" s="1"/>
  <c r="Z417" i="6"/>
  <c r="Z415" i="6" s="1"/>
  <c r="G422" i="6"/>
  <c r="G420" i="6" s="1"/>
  <c r="M422" i="6"/>
  <c r="M420" i="6" s="1"/>
  <c r="S422" i="6"/>
  <c r="S420" i="6" s="1"/>
  <c r="Y422" i="6"/>
  <c r="Y420" i="6" s="1"/>
  <c r="F427" i="6"/>
  <c r="F425" i="6" s="1"/>
  <c r="L427" i="6"/>
  <c r="L425" i="6" s="1"/>
  <c r="R427" i="6"/>
  <c r="R425" i="6" s="1"/>
  <c r="X427" i="6"/>
  <c r="X425" i="6" s="1"/>
  <c r="E432" i="6"/>
  <c r="E430" i="6" s="1"/>
  <c r="K432" i="6"/>
  <c r="K430" i="6" s="1"/>
  <c r="Q432" i="6"/>
  <c r="Q430" i="6" s="1"/>
  <c r="W432" i="6"/>
  <c r="W430" i="6" s="1"/>
  <c r="D437" i="6"/>
  <c r="D435" i="6" s="1"/>
  <c r="J437" i="6"/>
  <c r="J435" i="6" s="1"/>
  <c r="P437" i="6"/>
  <c r="P435" i="6" s="1"/>
  <c r="V437" i="6"/>
  <c r="V435" i="6" s="1"/>
  <c r="I442" i="6"/>
  <c r="I440" i="6" s="1"/>
  <c r="O442" i="6"/>
  <c r="O440" i="6" s="1"/>
  <c r="U442" i="6"/>
  <c r="U440" i="6" s="1"/>
  <c r="AA442" i="6"/>
  <c r="AA440" i="6" s="1"/>
  <c r="H447" i="6"/>
  <c r="H445" i="6" s="1"/>
  <c r="N447" i="6"/>
  <c r="N445" i="6" s="1"/>
  <c r="T447" i="6"/>
  <c r="T445" i="6" s="1"/>
  <c r="Z447" i="6"/>
  <c r="Z445" i="6" s="1"/>
  <c r="G452" i="6"/>
  <c r="G450" i="6" s="1"/>
  <c r="M452" i="6"/>
  <c r="M450" i="6" s="1"/>
  <c r="S452" i="6"/>
  <c r="S450" i="6" s="1"/>
  <c r="Y452" i="6"/>
  <c r="Y450" i="6" s="1"/>
  <c r="F457" i="6"/>
  <c r="F455" i="6" s="1"/>
  <c r="L457" i="6"/>
  <c r="L455" i="6" s="1"/>
  <c r="R457" i="6"/>
  <c r="R455" i="6" s="1"/>
  <c r="X457" i="6"/>
  <c r="X455" i="6" s="1"/>
  <c r="E462" i="6"/>
  <c r="E460" i="6" s="1"/>
  <c r="K462" i="6"/>
  <c r="K460" i="6" s="1"/>
  <c r="Q462" i="6"/>
  <c r="Q460" i="6" s="1"/>
  <c r="W462" i="6"/>
  <c r="W460" i="6" s="1"/>
  <c r="D467" i="6"/>
  <c r="D465" i="6" s="1"/>
  <c r="J467" i="6"/>
  <c r="J465" i="6" s="1"/>
  <c r="P467" i="6"/>
  <c r="P465" i="6" s="1"/>
  <c r="V467" i="6"/>
  <c r="V465" i="6" s="1"/>
  <c r="I472" i="6"/>
  <c r="I470" i="6" s="1"/>
  <c r="O472" i="6"/>
  <c r="O470" i="6" s="1"/>
  <c r="U472" i="6"/>
  <c r="U470" i="6" s="1"/>
  <c r="AA472" i="6"/>
  <c r="AA470" i="6" s="1"/>
  <c r="H477" i="6"/>
  <c r="H475" i="6" s="1"/>
  <c r="N477" i="6"/>
  <c r="N475" i="6" s="1"/>
  <c r="T477" i="6"/>
  <c r="T475" i="6" s="1"/>
  <c r="Z477" i="6"/>
  <c r="Z475" i="6" s="1"/>
  <c r="G486" i="6"/>
  <c r="G484" i="6" s="1"/>
  <c r="M486" i="6"/>
  <c r="M484" i="6" s="1"/>
  <c r="S486" i="6"/>
  <c r="S484" i="6" s="1"/>
  <c r="Y486" i="6"/>
  <c r="Y484" i="6" s="1"/>
  <c r="F491" i="6"/>
  <c r="F489" i="6" s="1"/>
  <c r="L491" i="6"/>
  <c r="L489" i="6" s="1"/>
  <c r="R491" i="6"/>
  <c r="R489" i="6" s="1"/>
  <c r="X491" i="6"/>
  <c r="X489" i="6" s="1"/>
  <c r="E496" i="6"/>
  <c r="E494" i="6" s="1"/>
  <c r="K496" i="6"/>
  <c r="K494" i="6" s="1"/>
  <c r="Q496" i="6"/>
  <c r="Q494" i="6" s="1"/>
  <c r="W496" i="6"/>
  <c r="W494" i="6" s="1"/>
  <c r="D501" i="6"/>
  <c r="D499" i="6" s="1"/>
  <c r="J501" i="6"/>
  <c r="J499" i="6" s="1"/>
  <c r="P501" i="6"/>
  <c r="P499" i="6" s="1"/>
  <c r="V501" i="6"/>
  <c r="V499" i="6" s="1"/>
  <c r="I506" i="6"/>
  <c r="I504" i="6" s="1"/>
  <c r="O506" i="6"/>
  <c r="O504" i="6" s="1"/>
  <c r="U506" i="6"/>
  <c r="U504" i="6" s="1"/>
  <c r="AA506" i="6"/>
  <c r="AA504" i="6" s="1"/>
  <c r="H511" i="6"/>
  <c r="H509" i="6" s="1"/>
  <c r="N511" i="6"/>
  <c r="N509" i="6" s="1"/>
  <c r="T511" i="6"/>
  <c r="T509" i="6" s="1"/>
  <c r="Z511" i="6"/>
  <c r="Z509" i="6" s="1"/>
  <c r="G516" i="6"/>
  <c r="G514" i="6" s="1"/>
  <c r="M516" i="6"/>
  <c r="M514" i="6" s="1"/>
  <c r="S516" i="6"/>
  <c r="S514" i="6" s="1"/>
  <c r="Y516" i="6"/>
  <c r="Y514" i="6" s="1"/>
  <c r="F521" i="6"/>
  <c r="F519" i="6" s="1"/>
  <c r="L521" i="6"/>
  <c r="L519" i="6" s="1"/>
  <c r="R521" i="6"/>
  <c r="R519" i="6" s="1"/>
  <c r="X521" i="6"/>
  <c r="X519" i="6" s="1"/>
  <c r="E526" i="6"/>
  <c r="E524" i="6" s="1"/>
  <c r="K526" i="6"/>
  <c r="K524" i="6" s="1"/>
  <c r="Q526" i="6"/>
  <c r="Q524" i="6" s="1"/>
  <c r="W526" i="6"/>
  <c r="W524" i="6" s="1"/>
  <c r="D531" i="6"/>
  <c r="D529" i="6" s="1"/>
  <c r="J531" i="6"/>
  <c r="J529" i="6" s="1"/>
  <c r="P531" i="6"/>
  <c r="P529" i="6" s="1"/>
  <c r="V531" i="6"/>
  <c r="V529" i="6" s="1"/>
  <c r="I536" i="6"/>
  <c r="I534" i="6" s="1"/>
  <c r="O536" i="6"/>
  <c r="O534" i="6" s="1"/>
  <c r="U536" i="6"/>
  <c r="U534" i="6" s="1"/>
  <c r="AA536" i="6"/>
  <c r="AA534" i="6" s="1"/>
  <c r="H541" i="6"/>
  <c r="H539" i="6" s="1"/>
  <c r="N541" i="6"/>
  <c r="N539" i="6" s="1"/>
  <c r="T541" i="6"/>
  <c r="T539" i="6" s="1"/>
  <c r="Z541" i="6"/>
  <c r="Z539" i="6" s="1"/>
  <c r="G546" i="6"/>
  <c r="G544" i="6" s="1"/>
  <c r="M546" i="6"/>
  <c r="M544" i="6" s="1"/>
  <c r="S546" i="6"/>
  <c r="S544" i="6" s="1"/>
  <c r="Y546" i="6"/>
  <c r="Y544" i="6" s="1"/>
  <c r="F551" i="6"/>
  <c r="F549" i="6" s="1"/>
  <c r="L551" i="6"/>
  <c r="L549" i="6" s="1"/>
  <c r="R551" i="6"/>
  <c r="R549" i="6" s="1"/>
  <c r="X551" i="6"/>
  <c r="X549" i="6" s="1"/>
  <c r="E556" i="6"/>
  <c r="E554" i="6" s="1"/>
  <c r="K556" i="6"/>
  <c r="K554" i="6" s="1"/>
  <c r="Q556" i="6"/>
  <c r="Q554" i="6" s="1"/>
  <c r="W556" i="6"/>
  <c r="W554" i="6" s="1"/>
  <c r="D561" i="6"/>
  <c r="D559" i="6" s="1"/>
  <c r="J561" i="6"/>
  <c r="J559" i="6" s="1"/>
  <c r="P561" i="6"/>
  <c r="P559" i="6" s="1"/>
  <c r="V561" i="6"/>
  <c r="V559" i="6" s="1"/>
  <c r="I566" i="6"/>
  <c r="I564" i="6" s="1"/>
  <c r="O566" i="6"/>
  <c r="O564" i="6" s="1"/>
  <c r="U566" i="6"/>
  <c r="U564" i="6" s="1"/>
  <c r="AA566" i="6"/>
  <c r="AA564" i="6" s="1"/>
  <c r="H571" i="6"/>
  <c r="H569" i="6" s="1"/>
  <c r="N571" i="6"/>
  <c r="N569" i="6" s="1"/>
  <c r="T571" i="6"/>
  <c r="T569" i="6" s="1"/>
  <c r="Z571" i="6"/>
  <c r="Z569" i="6" s="1"/>
  <c r="G576" i="6"/>
  <c r="G574" i="6" s="1"/>
  <c r="M576" i="6"/>
  <c r="M574" i="6" s="1"/>
  <c r="S576" i="6"/>
  <c r="S574" i="6" s="1"/>
  <c r="Y576" i="6"/>
  <c r="Y574" i="6" s="1"/>
  <c r="F581" i="6"/>
  <c r="F579" i="6" s="1"/>
  <c r="L581" i="6"/>
  <c r="L579" i="6" s="1"/>
  <c r="R581" i="6"/>
  <c r="R579" i="6" s="1"/>
  <c r="X581" i="6"/>
  <c r="X579" i="6" s="1"/>
  <c r="E586" i="6"/>
  <c r="E584" i="6" s="1"/>
  <c r="K586" i="6"/>
  <c r="K584" i="6" s="1"/>
  <c r="Q586" i="6"/>
  <c r="Q584" i="6" s="1"/>
  <c r="W586" i="6"/>
  <c r="W584" i="6" s="1"/>
  <c r="D591" i="6"/>
  <c r="D589" i="6" s="1"/>
  <c r="J591" i="6"/>
  <c r="J589" i="6" s="1"/>
  <c r="P591" i="6"/>
  <c r="P589" i="6" s="1"/>
  <c r="V591" i="6"/>
  <c r="V589" i="6" s="1"/>
  <c r="I596" i="6"/>
  <c r="I594" i="6" s="1"/>
  <c r="O596" i="6"/>
  <c r="O594" i="6" s="1"/>
  <c r="U596" i="6"/>
  <c r="U594" i="6" s="1"/>
  <c r="AA596" i="6"/>
  <c r="AA594" i="6" s="1"/>
  <c r="H601" i="6"/>
  <c r="H599" i="6" s="1"/>
  <c r="N601" i="6"/>
  <c r="N599" i="6" s="1"/>
  <c r="T601" i="6"/>
  <c r="T599" i="6" s="1"/>
  <c r="Z601" i="6"/>
  <c r="Z599" i="6" s="1"/>
  <c r="G606" i="6"/>
  <c r="G604" i="6" s="1"/>
  <c r="M606" i="6"/>
  <c r="M604" i="6" s="1"/>
  <c r="S606" i="6"/>
  <c r="S604" i="6" s="1"/>
  <c r="Y606" i="6"/>
  <c r="Y604" i="6" s="1"/>
  <c r="F611" i="6"/>
  <c r="F609" i="6" s="1"/>
  <c r="L611" i="6"/>
  <c r="L609" i="6" s="1"/>
  <c r="R611" i="6"/>
  <c r="R609" i="6" s="1"/>
  <c r="X611" i="6"/>
  <c r="X609" i="6" s="1"/>
  <c r="E616" i="6"/>
  <c r="E614" i="6" s="1"/>
  <c r="K616" i="6"/>
  <c r="K614" i="6" s="1"/>
  <c r="Q616" i="6"/>
  <c r="Q614" i="6" s="1"/>
  <c r="W616" i="6"/>
  <c r="W614" i="6" s="1"/>
  <c r="D621" i="6"/>
  <c r="D619" i="6" s="1"/>
  <c r="J621" i="6"/>
  <c r="J619" i="6" s="1"/>
  <c r="P621" i="6"/>
  <c r="P619" i="6" s="1"/>
  <c r="V621" i="6"/>
  <c r="V619" i="6" s="1"/>
  <c r="I626" i="6"/>
  <c r="I624" i="6" s="1"/>
  <c r="O626" i="6"/>
  <c r="O624" i="6" s="1"/>
  <c r="U626" i="6"/>
  <c r="U624" i="6" s="1"/>
  <c r="AA626" i="6"/>
  <c r="AA624" i="6" s="1"/>
  <c r="H631" i="6"/>
  <c r="H629" i="6" s="1"/>
  <c r="N631" i="6"/>
  <c r="N629" i="6" s="1"/>
  <c r="T631" i="6"/>
  <c r="T629" i="6" s="1"/>
  <c r="Z631" i="6"/>
  <c r="Z629" i="6" s="1"/>
  <c r="G636" i="6"/>
  <c r="G634" i="6" s="1"/>
  <c r="M636" i="6"/>
  <c r="M634" i="6" s="1"/>
  <c r="S636" i="6"/>
  <c r="S634" i="6" s="1"/>
  <c r="Y636" i="6"/>
  <c r="Y634" i="6" s="1"/>
  <c r="G9" i="7"/>
  <c r="M9" i="7"/>
  <c r="S9" i="7"/>
  <c r="S7" i="7" s="1"/>
  <c r="Y9" i="7"/>
  <c r="Y7" i="7" s="1"/>
  <c r="G11" i="7"/>
  <c r="M11" i="7"/>
  <c r="S11" i="7"/>
  <c r="Y11" i="7"/>
  <c r="F14" i="7"/>
  <c r="F12" i="7" s="1"/>
  <c r="L14" i="7"/>
  <c r="L12" i="7" s="1"/>
  <c r="R14" i="7"/>
  <c r="X14" i="7"/>
  <c r="F16" i="7"/>
  <c r="L16" i="7"/>
  <c r="R16" i="7"/>
  <c r="X16" i="7"/>
  <c r="E19" i="7"/>
  <c r="K19" i="7"/>
  <c r="Q19" i="7"/>
  <c r="W19" i="7"/>
  <c r="E21" i="7"/>
  <c r="K21" i="7"/>
  <c r="Q21" i="7"/>
  <c r="W21" i="7"/>
  <c r="D24" i="7"/>
  <c r="J24" i="7"/>
  <c r="P24" i="7"/>
  <c r="P22" i="7" s="1"/>
  <c r="V24" i="7"/>
  <c r="V22" i="7" s="1"/>
  <c r="D26" i="7"/>
  <c r="J26" i="7"/>
  <c r="P26" i="7"/>
  <c r="V26" i="7"/>
  <c r="I29" i="7"/>
  <c r="I27" i="7" s="1"/>
  <c r="O29" i="7"/>
  <c r="O27" i="7" s="1"/>
  <c r="U29" i="7"/>
  <c r="AA29" i="7"/>
  <c r="I31" i="7"/>
  <c r="O31" i="7"/>
  <c r="U31" i="7"/>
  <c r="AA31" i="7"/>
  <c r="H34" i="7"/>
  <c r="N34" i="7"/>
  <c r="T34" i="7"/>
  <c r="Z34" i="7"/>
  <c r="H36" i="7"/>
  <c r="N36" i="7"/>
  <c r="T36" i="7"/>
  <c r="Z36" i="7"/>
  <c r="G39" i="7"/>
  <c r="M39" i="7"/>
  <c r="S39" i="7"/>
  <c r="S37" i="7" s="1"/>
  <c r="Y39" i="7"/>
  <c r="Y37" i="7" s="1"/>
  <c r="G41" i="7"/>
  <c r="M41" i="7"/>
  <c r="S41" i="7"/>
  <c r="Y41" i="7"/>
  <c r="F44" i="7"/>
  <c r="F42" i="7" s="1"/>
  <c r="L44" i="7"/>
  <c r="L42" i="7" s="1"/>
  <c r="R44" i="7"/>
  <c r="X44" i="7"/>
  <c r="F46" i="7"/>
  <c r="L46" i="7"/>
  <c r="R46" i="7"/>
  <c r="X46" i="7"/>
  <c r="E49" i="7"/>
  <c r="K49" i="7"/>
  <c r="Q49" i="7"/>
  <c r="W49" i="7"/>
  <c r="E51" i="7"/>
  <c r="K51" i="7"/>
  <c r="Q51" i="7"/>
  <c r="W51" i="7"/>
  <c r="D54" i="7"/>
  <c r="J54" i="7"/>
  <c r="P54" i="7"/>
  <c r="P52" i="7" s="1"/>
  <c r="V54" i="7"/>
  <c r="V52" i="7" s="1"/>
  <c r="D56" i="7"/>
  <c r="J56" i="7"/>
  <c r="P56" i="7"/>
  <c r="V56" i="7"/>
  <c r="I59" i="7"/>
  <c r="I57" i="7" s="1"/>
  <c r="O59" i="7"/>
  <c r="O57" i="7" s="1"/>
  <c r="U59" i="7"/>
  <c r="AA59" i="7"/>
  <c r="I61" i="7"/>
  <c r="O61" i="7"/>
  <c r="U61" i="7"/>
  <c r="AA61" i="7"/>
  <c r="H64" i="7"/>
  <c r="N64" i="7"/>
  <c r="T64" i="7"/>
  <c r="Z64" i="7"/>
  <c r="H66" i="7"/>
  <c r="N66" i="7"/>
  <c r="T66" i="7"/>
  <c r="Z66" i="7"/>
  <c r="G69" i="7"/>
  <c r="M69" i="7"/>
  <c r="S69" i="7"/>
  <c r="S67" i="7" s="1"/>
  <c r="Y69" i="7"/>
  <c r="Y67" i="7" s="1"/>
  <c r="G71" i="7"/>
  <c r="M71" i="7"/>
  <c r="S71" i="7"/>
  <c r="Y71" i="7"/>
  <c r="F74" i="7"/>
  <c r="F72" i="7" s="1"/>
  <c r="L74" i="7"/>
  <c r="L72" i="7" s="1"/>
  <c r="R74" i="7"/>
  <c r="X74" i="7"/>
  <c r="F76" i="7"/>
  <c r="L76" i="7"/>
  <c r="R76" i="7"/>
  <c r="X76" i="7"/>
  <c r="E79" i="7"/>
  <c r="K79" i="7"/>
  <c r="Q79" i="7"/>
  <c r="W79" i="7"/>
  <c r="E81" i="7"/>
  <c r="K81" i="7"/>
  <c r="Q81" i="7"/>
  <c r="W81" i="7"/>
  <c r="D84" i="7"/>
  <c r="J84" i="7"/>
  <c r="P84" i="7"/>
  <c r="P82" i="7" s="1"/>
  <c r="V84" i="7"/>
  <c r="V82" i="7" s="1"/>
  <c r="D86" i="7"/>
  <c r="J86" i="7"/>
  <c r="P86" i="7"/>
  <c r="V86" i="7"/>
  <c r="I89" i="7"/>
  <c r="I87" i="7" s="1"/>
  <c r="O89" i="7"/>
  <c r="O87" i="7" s="1"/>
  <c r="U89" i="7"/>
  <c r="AA89" i="7"/>
  <c r="I91" i="7"/>
  <c r="O91" i="7"/>
  <c r="U91" i="7"/>
  <c r="AA91" i="7"/>
  <c r="H94" i="7"/>
  <c r="N94" i="7"/>
  <c r="T94" i="7"/>
  <c r="Z94" i="7"/>
  <c r="H96" i="7"/>
  <c r="N96" i="7"/>
  <c r="T96" i="7"/>
  <c r="Z96" i="7"/>
  <c r="G99" i="7"/>
  <c r="M99" i="7"/>
  <c r="S99" i="7"/>
  <c r="S97" i="7" s="1"/>
  <c r="Y99" i="7"/>
  <c r="Y97" i="7" s="1"/>
  <c r="G101" i="7"/>
  <c r="M101" i="7"/>
  <c r="S101" i="7"/>
  <c r="Y101" i="7"/>
  <c r="F104" i="7"/>
  <c r="F102" i="7" s="1"/>
  <c r="L104" i="7"/>
  <c r="L102" i="7" s="1"/>
  <c r="R104" i="7"/>
  <c r="X104" i="7"/>
  <c r="F106" i="7"/>
  <c r="L106" i="7"/>
  <c r="R106" i="7"/>
  <c r="X106" i="7"/>
  <c r="E109" i="7"/>
  <c r="K109" i="7"/>
  <c r="Q109" i="7"/>
  <c r="W109" i="7"/>
  <c r="E111" i="7"/>
  <c r="K111" i="7"/>
  <c r="Q111" i="7"/>
  <c r="W111" i="7"/>
  <c r="D114" i="7"/>
  <c r="J114" i="7"/>
  <c r="P114" i="7"/>
  <c r="P112" i="7" s="1"/>
  <c r="V114" i="7"/>
  <c r="V112" i="7" s="1"/>
  <c r="D116" i="7"/>
  <c r="J116" i="7"/>
  <c r="P116" i="7"/>
  <c r="V116" i="7"/>
  <c r="I119" i="7"/>
  <c r="I117" i="7" s="1"/>
  <c r="O119" i="7"/>
  <c r="O117" i="7" s="1"/>
  <c r="U119" i="7"/>
  <c r="AA119" i="7"/>
  <c r="I121" i="7"/>
  <c r="O121" i="7"/>
  <c r="U121" i="7"/>
  <c r="AA121" i="7"/>
  <c r="H124" i="7"/>
  <c r="N124" i="7"/>
  <c r="T124" i="7"/>
  <c r="Z124" i="7"/>
  <c r="H126" i="7"/>
  <c r="N126" i="7"/>
  <c r="T126" i="7"/>
  <c r="Z126" i="7"/>
  <c r="G129" i="7"/>
  <c r="M129" i="7"/>
  <c r="S129" i="7"/>
  <c r="S127" i="7" s="1"/>
  <c r="Y129" i="7"/>
  <c r="Y127" i="7" s="1"/>
  <c r="G131" i="7"/>
  <c r="M131" i="7"/>
  <c r="S131" i="7"/>
  <c r="Y131" i="7"/>
  <c r="F134" i="7"/>
  <c r="F132" i="7" s="1"/>
  <c r="L134" i="7"/>
  <c r="L132" i="7" s="1"/>
  <c r="R134" i="7"/>
  <c r="X134" i="7"/>
  <c r="F136" i="7"/>
  <c r="L136" i="7"/>
  <c r="R136" i="7"/>
  <c r="X136" i="7"/>
  <c r="E139" i="7"/>
  <c r="K139" i="7"/>
  <c r="Q139" i="7"/>
  <c r="W139" i="7"/>
  <c r="E141" i="7"/>
  <c r="K141" i="7"/>
  <c r="Q141" i="7"/>
  <c r="W141" i="7"/>
  <c r="D144" i="7"/>
  <c r="J144" i="7"/>
  <c r="P144" i="7"/>
  <c r="P142" i="7" s="1"/>
  <c r="V144" i="7"/>
  <c r="V142" i="7" s="1"/>
  <c r="D146" i="7"/>
  <c r="J146" i="7"/>
  <c r="P146" i="7"/>
  <c r="V146" i="7"/>
  <c r="I149" i="7"/>
  <c r="I147" i="7" s="1"/>
  <c r="O149" i="7"/>
  <c r="O147" i="7" s="1"/>
  <c r="U149" i="7"/>
  <c r="AA149" i="7"/>
  <c r="I151" i="7"/>
  <c r="O151" i="7"/>
  <c r="U151" i="7"/>
  <c r="AA151" i="7"/>
  <c r="H154" i="7"/>
  <c r="N154" i="7"/>
  <c r="T154" i="7"/>
  <c r="Z154" i="7"/>
  <c r="H156" i="7"/>
  <c r="N156" i="7"/>
  <c r="T156" i="7"/>
  <c r="Z156" i="7"/>
  <c r="G159" i="7"/>
  <c r="M159" i="7"/>
  <c r="S159" i="7"/>
  <c r="S157" i="7" s="1"/>
  <c r="Y159" i="7"/>
  <c r="Y157" i="7" s="1"/>
  <c r="G161" i="7"/>
  <c r="M161" i="7"/>
  <c r="S161" i="7"/>
  <c r="Y161" i="7"/>
  <c r="F168" i="7"/>
  <c r="F166" i="7" s="1"/>
  <c r="L168" i="7"/>
  <c r="L166" i="7" s="1"/>
  <c r="R168" i="7"/>
  <c r="X168" i="7"/>
  <c r="F170" i="7"/>
  <c r="L170" i="7"/>
  <c r="R170" i="7"/>
  <c r="X170" i="7"/>
  <c r="E173" i="7"/>
  <c r="K173" i="7"/>
  <c r="Q173" i="7"/>
  <c r="W173" i="7"/>
  <c r="E175" i="7"/>
  <c r="K175" i="7"/>
  <c r="Q175" i="7"/>
  <c r="W175" i="7"/>
  <c r="D178" i="7"/>
  <c r="J178" i="7"/>
  <c r="P178" i="7"/>
  <c r="P176" i="7" s="1"/>
  <c r="V178" i="7"/>
  <c r="V176" i="7" s="1"/>
  <c r="D180" i="7"/>
  <c r="J180" i="7"/>
  <c r="P180" i="7"/>
  <c r="V180" i="7"/>
  <c r="I183" i="7"/>
  <c r="I181" i="7" s="1"/>
  <c r="O183" i="7"/>
  <c r="O181" i="7" s="1"/>
  <c r="U183" i="7"/>
  <c r="AA183" i="7"/>
  <c r="I185" i="7"/>
  <c r="O185" i="7"/>
  <c r="U185" i="7"/>
  <c r="AA185" i="7"/>
  <c r="H188" i="7"/>
  <c r="N188" i="7"/>
  <c r="T188" i="7"/>
  <c r="Z188" i="7"/>
  <c r="H190" i="7"/>
  <c r="N190" i="7"/>
  <c r="T190" i="7"/>
  <c r="Z190" i="7"/>
  <c r="G193" i="7"/>
  <c r="M193" i="7"/>
  <c r="S193" i="7"/>
  <c r="S191" i="7" s="1"/>
  <c r="Y193" i="7"/>
  <c r="Y191" i="7" s="1"/>
  <c r="G195" i="7"/>
  <c r="M195" i="7"/>
  <c r="S195" i="7"/>
  <c r="Y195" i="7"/>
  <c r="F198" i="7"/>
  <c r="F196" i="7" s="1"/>
  <c r="L198" i="7"/>
  <c r="L196" i="7" s="1"/>
  <c r="R198" i="7"/>
  <c r="X198" i="7"/>
  <c r="F200" i="7"/>
  <c r="L200" i="7"/>
  <c r="R200" i="7"/>
  <c r="X200" i="7"/>
  <c r="E203" i="7"/>
  <c r="K203" i="7"/>
  <c r="Q203" i="7"/>
  <c r="W203" i="7"/>
  <c r="E205" i="7"/>
  <c r="K205" i="7"/>
  <c r="Q205" i="7"/>
  <c r="W205" i="7"/>
  <c r="D208" i="7"/>
  <c r="J208" i="7"/>
  <c r="P208" i="7"/>
  <c r="P206" i="7" s="1"/>
  <c r="V208" i="7"/>
  <c r="V206" i="7" s="1"/>
  <c r="D210" i="7"/>
  <c r="J210" i="7"/>
  <c r="P210" i="7"/>
  <c r="V210" i="7"/>
  <c r="I213" i="7"/>
  <c r="I211" i="7" s="1"/>
  <c r="O213" i="7"/>
  <c r="O211" i="7" s="1"/>
  <c r="U213" i="7"/>
  <c r="AA213" i="7"/>
  <c r="I215" i="7"/>
  <c r="O215" i="7"/>
  <c r="U215" i="7"/>
  <c r="AA215" i="7"/>
  <c r="H218" i="7"/>
  <c r="N218" i="7"/>
  <c r="T218" i="7"/>
  <c r="Z218" i="7"/>
  <c r="H220" i="7"/>
  <c r="N220" i="7"/>
  <c r="T220" i="7"/>
  <c r="Z220" i="7"/>
  <c r="G223" i="7"/>
  <c r="M223" i="7"/>
  <c r="S223" i="7"/>
  <c r="S221" i="7" s="1"/>
  <c r="Y223" i="7"/>
  <c r="Y221" i="7" s="1"/>
  <c r="G225" i="7"/>
  <c r="M225" i="7"/>
  <c r="S225" i="7"/>
  <c r="Y225" i="7"/>
  <c r="F228" i="7"/>
  <c r="F226" i="7" s="1"/>
  <c r="L228" i="7"/>
  <c r="L226" i="7" s="1"/>
  <c r="R228" i="7"/>
  <c r="X228" i="7"/>
  <c r="F230" i="7"/>
  <c r="L230" i="7"/>
  <c r="R230" i="7"/>
  <c r="X230" i="7"/>
  <c r="E233" i="7"/>
  <c r="K233" i="7"/>
  <c r="Q233" i="7"/>
  <c r="W233" i="7"/>
  <c r="E235" i="7"/>
  <c r="K235" i="7"/>
  <c r="Q235" i="7"/>
  <c r="W235" i="7"/>
  <c r="D238" i="7"/>
  <c r="J238" i="7"/>
  <c r="P238" i="7"/>
  <c r="P236" i="7" s="1"/>
  <c r="V238" i="7"/>
  <c r="V236" i="7" s="1"/>
  <c r="D240" i="7"/>
  <c r="J240" i="7"/>
  <c r="P240" i="7"/>
  <c r="V240" i="7"/>
  <c r="I243" i="7"/>
  <c r="I241" i="7" s="1"/>
  <c r="O243" i="7"/>
  <c r="O241" i="7" s="1"/>
  <c r="U243" i="7"/>
  <c r="AA243" i="7"/>
  <c r="I245" i="7"/>
  <c r="O245" i="7"/>
  <c r="U245" i="7"/>
  <c r="AA245" i="7"/>
  <c r="H248" i="7"/>
  <c r="N248" i="7"/>
  <c r="T248" i="7"/>
  <c r="Z248" i="7"/>
  <c r="H250" i="7"/>
  <c r="N250" i="7"/>
  <c r="T250" i="7"/>
  <c r="Z250" i="7"/>
  <c r="G253" i="7"/>
  <c r="M253" i="7"/>
  <c r="S253" i="7"/>
  <c r="S251" i="7" s="1"/>
  <c r="Y253" i="7"/>
  <c r="Y251" i="7" s="1"/>
  <c r="G255" i="7"/>
  <c r="M255" i="7"/>
  <c r="S255" i="7"/>
  <c r="Y255" i="7"/>
  <c r="F258" i="7"/>
  <c r="F256" i="7" s="1"/>
  <c r="L258" i="7"/>
  <c r="L256" i="7" s="1"/>
  <c r="R258" i="7"/>
  <c r="X258" i="7"/>
  <c r="F260" i="7"/>
  <c r="L260" i="7"/>
  <c r="R260" i="7"/>
  <c r="X260" i="7"/>
  <c r="E263" i="7"/>
  <c r="K263" i="7"/>
  <c r="Q263" i="7"/>
  <c r="W263" i="7"/>
  <c r="E265" i="7"/>
  <c r="K265" i="7"/>
  <c r="Q265" i="7"/>
  <c r="W265" i="7"/>
  <c r="D268" i="7"/>
  <c r="J268" i="7"/>
  <c r="P268" i="7"/>
  <c r="P266" i="7" s="1"/>
  <c r="V268" i="7"/>
  <c r="V266" i="7" s="1"/>
  <c r="D270" i="7"/>
  <c r="J270" i="7"/>
  <c r="P270" i="7"/>
  <c r="V270" i="7"/>
  <c r="I273" i="7"/>
  <c r="I271" i="7" s="1"/>
  <c r="O273" i="7"/>
  <c r="O271" i="7" s="1"/>
  <c r="U273" i="7"/>
  <c r="AA273" i="7"/>
  <c r="I275" i="7"/>
  <c r="O275" i="7"/>
  <c r="U275" i="7"/>
  <c r="AA275" i="7"/>
  <c r="H278" i="7"/>
  <c r="N278" i="7"/>
  <c r="T278" i="7"/>
  <c r="Z278" i="7"/>
  <c r="H280" i="7"/>
  <c r="N280" i="7"/>
  <c r="T280" i="7"/>
  <c r="Z280" i="7"/>
  <c r="G283" i="7"/>
  <c r="M283" i="7"/>
  <c r="S283" i="7"/>
  <c r="S281" i="7" s="1"/>
  <c r="Y283" i="7"/>
  <c r="Y281" i="7" s="1"/>
  <c r="G285" i="7"/>
  <c r="M285" i="7"/>
  <c r="S285" i="7"/>
  <c r="Y285" i="7"/>
  <c r="F288" i="7"/>
  <c r="F286" i="7" s="1"/>
  <c r="L288" i="7"/>
  <c r="L286" i="7" s="1"/>
  <c r="R288" i="7"/>
  <c r="X288" i="7"/>
  <c r="F290" i="7"/>
  <c r="L290" i="7"/>
  <c r="R290" i="7"/>
  <c r="X290" i="7"/>
  <c r="E293" i="7"/>
  <c r="K293" i="7"/>
  <c r="Q293" i="7"/>
  <c r="W293" i="7"/>
  <c r="E295" i="7"/>
  <c r="K295" i="7"/>
  <c r="Q295" i="7"/>
  <c r="W295" i="7"/>
  <c r="D298" i="7"/>
  <c r="J298" i="7"/>
  <c r="P298" i="7"/>
  <c r="P296" i="7" s="1"/>
  <c r="V298" i="7"/>
  <c r="V296" i="7" s="1"/>
  <c r="D300" i="7"/>
  <c r="J300" i="7"/>
  <c r="P300" i="7"/>
  <c r="V300" i="7"/>
  <c r="I303" i="7"/>
  <c r="I301" i="7" s="1"/>
  <c r="O303" i="7"/>
  <c r="O301" i="7" s="1"/>
  <c r="U303" i="7"/>
  <c r="AA303" i="7"/>
  <c r="I305" i="7"/>
  <c r="O305" i="7"/>
  <c r="U305" i="7"/>
  <c r="AA305" i="7"/>
  <c r="H308" i="7"/>
  <c r="N308" i="7"/>
  <c r="T308" i="7"/>
  <c r="Z308" i="7"/>
  <c r="H310" i="7"/>
  <c r="N310" i="7"/>
  <c r="T310" i="7"/>
  <c r="Z310" i="7"/>
  <c r="G313" i="7"/>
  <c r="M313" i="7"/>
  <c r="S313" i="7"/>
  <c r="S311" i="7" s="1"/>
  <c r="Y313" i="7"/>
  <c r="Y311" i="7" s="1"/>
  <c r="G315" i="7"/>
  <c r="M315" i="7"/>
  <c r="S315" i="7"/>
  <c r="Y315" i="7"/>
  <c r="F318" i="7"/>
  <c r="F316" i="7" s="1"/>
  <c r="L318" i="7"/>
  <c r="L316" i="7" s="1"/>
  <c r="R318" i="7"/>
  <c r="X318" i="7"/>
  <c r="F320" i="7"/>
  <c r="L320" i="7"/>
  <c r="R320" i="7"/>
  <c r="X320" i="7"/>
  <c r="E327" i="7"/>
  <c r="K327" i="7"/>
  <c r="Q327" i="7"/>
  <c r="W327" i="7"/>
  <c r="E329" i="7"/>
  <c r="K329" i="7"/>
  <c r="Q329" i="7"/>
  <c r="W329" i="7"/>
  <c r="D332" i="7"/>
  <c r="J332" i="7"/>
  <c r="P332" i="7"/>
  <c r="P330" i="7" s="1"/>
  <c r="V332" i="7"/>
  <c r="V330" i="7" s="1"/>
  <c r="D334" i="7"/>
  <c r="J334" i="7"/>
  <c r="P334" i="7"/>
  <c r="V334" i="7"/>
  <c r="I337" i="7"/>
  <c r="I335" i="7" s="1"/>
  <c r="O337" i="7"/>
  <c r="O335" i="7" s="1"/>
  <c r="U337" i="7"/>
  <c r="AA337" i="7"/>
  <c r="I339" i="7"/>
  <c r="O339" i="7"/>
  <c r="U339" i="7"/>
  <c r="AA339" i="7"/>
  <c r="H342" i="7"/>
  <c r="N342" i="7"/>
  <c r="T342" i="7"/>
  <c r="Z342" i="7"/>
  <c r="H344" i="7"/>
  <c r="N344" i="7"/>
  <c r="T344" i="7"/>
  <c r="Z344" i="7"/>
  <c r="G347" i="7"/>
  <c r="M347" i="7"/>
  <c r="S347" i="7"/>
  <c r="S345" i="7" s="1"/>
  <c r="Y347" i="7"/>
  <c r="Y345" i="7" s="1"/>
  <c r="G349" i="7"/>
  <c r="M349" i="7"/>
  <c r="S349" i="7"/>
  <c r="Y349" i="7"/>
  <c r="F352" i="7"/>
  <c r="F350" i="7" s="1"/>
  <c r="L352" i="7"/>
  <c r="L350" i="7" s="1"/>
  <c r="R352" i="7"/>
  <c r="X352" i="7"/>
  <c r="F354" i="7"/>
  <c r="L354" i="7"/>
  <c r="R354" i="7"/>
  <c r="X354" i="7"/>
  <c r="E357" i="7"/>
  <c r="K357" i="7"/>
  <c r="Q357" i="7"/>
  <c r="W357" i="7"/>
  <c r="E359" i="7"/>
  <c r="K359" i="7"/>
  <c r="Q359" i="7"/>
  <c r="W359" i="7"/>
  <c r="D362" i="7"/>
  <c r="J362" i="7"/>
  <c r="P362" i="7"/>
  <c r="P360" i="7" s="1"/>
  <c r="V362" i="7"/>
  <c r="V360" i="7" s="1"/>
  <c r="D364" i="7"/>
  <c r="J364" i="7"/>
  <c r="P364" i="7"/>
  <c r="V364" i="7"/>
  <c r="I367" i="7"/>
  <c r="I365" i="7" s="1"/>
  <c r="O367" i="7"/>
  <c r="O365" i="7" s="1"/>
  <c r="U367" i="7"/>
  <c r="AA367" i="7"/>
  <c r="I369" i="7"/>
  <c r="O369" i="7"/>
  <c r="U369" i="7"/>
  <c r="AA369" i="7"/>
  <c r="H372" i="7"/>
  <c r="N372" i="7"/>
  <c r="T372" i="7"/>
  <c r="Z372" i="7"/>
  <c r="H374" i="7"/>
  <c r="N374" i="7"/>
  <c r="T374" i="7"/>
  <c r="Z374" i="7"/>
  <c r="G377" i="7"/>
  <c r="M377" i="7"/>
  <c r="S377" i="7"/>
  <c r="S375" i="7" s="1"/>
  <c r="Y377" i="7"/>
  <c r="Y375" i="7" s="1"/>
  <c r="G379" i="7"/>
  <c r="M379" i="7"/>
  <c r="S379" i="7"/>
  <c r="Y379" i="7"/>
  <c r="F382" i="7"/>
  <c r="F380" i="7" s="1"/>
  <c r="L382" i="7"/>
  <c r="L380" i="7" s="1"/>
  <c r="R382" i="7"/>
  <c r="X382" i="7"/>
  <c r="F384" i="7"/>
  <c r="L384" i="7"/>
  <c r="R384" i="7"/>
  <c r="X384" i="7"/>
  <c r="E387" i="7"/>
  <c r="K387" i="7"/>
  <c r="Q387" i="7"/>
  <c r="W387" i="7"/>
  <c r="E389" i="7"/>
  <c r="K389" i="7"/>
  <c r="Q389" i="7"/>
  <c r="W389" i="7"/>
  <c r="D392" i="7"/>
  <c r="J392" i="7"/>
  <c r="P392" i="7"/>
  <c r="P390" i="7" s="1"/>
  <c r="V392" i="7"/>
  <c r="V390" i="7" s="1"/>
  <c r="D394" i="7"/>
  <c r="J394" i="7"/>
  <c r="P394" i="7"/>
  <c r="V394" i="7"/>
  <c r="I397" i="7"/>
  <c r="I395" i="7" s="1"/>
  <c r="O397" i="7"/>
  <c r="O395" i="7" s="1"/>
  <c r="U397" i="7"/>
  <c r="AA397" i="7"/>
  <c r="I399" i="7"/>
  <c r="O399" i="7"/>
  <c r="U399" i="7"/>
  <c r="AA399" i="7"/>
  <c r="H402" i="7"/>
  <c r="N402" i="7"/>
  <c r="T402" i="7"/>
  <c r="Z402" i="7"/>
  <c r="H404" i="7"/>
  <c r="N404" i="7"/>
  <c r="T404" i="7"/>
  <c r="Z404" i="7"/>
  <c r="G407" i="7"/>
  <c r="M407" i="7"/>
  <c r="S407" i="7"/>
  <c r="S405" i="7" s="1"/>
  <c r="Y407" i="7"/>
  <c r="Y405" i="7" s="1"/>
  <c r="G409" i="7"/>
  <c r="M409" i="7"/>
  <c r="S409" i="7"/>
  <c r="Y409" i="7"/>
  <c r="F412" i="7"/>
  <c r="F410" i="7" s="1"/>
  <c r="L412" i="7"/>
  <c r="L410" i="7" s="1"/>
  <c r="R412" i="7"/>
  <c r="X412" i="7"/>
  <c r="F414" i="7"/>
  <c r="L414" i="7"/>
  <c r="R414" i="7"/>
  <c r="X414" i="7"/>
  <c r="E417" i="7"/>
  <c r="K417" i="7"/>
  <c r="Q417" i="7"/>
  <c r="W417" i="7"/>
  <c r="E419" i="7"/>
  <c r="K419" i="7"/>
  <c r="Q419" i="7"/>
  <c r="W419" i="7"/>
  <c r="D422" i="7"/>
  <c r="J422" i="7"/>
  <c r="J420" i="7" s="1"/>
  <c r="P422" i="7"/>
  <c r="P420" i="7" s="1"/>
  <c r="V422" i="7"/>
  <c r="D424" i="7"/>
  <c r="J424" i="7"/>
  <c r="P424" i="7"/>
  <c r="V424" i="7"/>
  <c r="I427" i="7"/>
  <c r="I425" i="7" s="1"/>
  <c r="O427" i="7"/>
  <c r="U427" i="7"/>
  <c r="AA427" i="7"/>
  <c r="I429" i="7"/>
  <c r="O429" i="7"/>
  <c r="U429" i="7"/>
  <c r="AA429" i="7"/>
  <c r="H432" i="7"/>
  <c r="N432" i="7"/>
  <c r="T432" i="7"/>
  <c r="Z432" i="7"/>
  <c r="Z430" i="7" s="1"/>
  <c r="H434" i="7"/>
  <c r="N434" i="7"/>
  <c r="T434" i="7"/>
  <c r="Z434" i="7"/>
  <c r="G437" i="7"/>
  <c r="M437" i="7"/>
  <c r="M435" i="7" s="1"/>
  <c r="S437" i="7"/>
  <c r="S435" i="7" s="1"/>
  <c r="Y437" i="7"/>
  <c r="G439" i="7"/>
  <c r="M439" i="7"/>
  <c r="S439" i="7"/>
  <c r="Y439" i="7"/>
  <c r="F442" i="7"/>
  <c r="F440" i="7" s="1"/>
  <c r="L442" i="7"/>
  <c r="R442" i="7"/>
  <c r="X442" i="7"/>
  <c r="F444" i="7"/>
  <c r="L444" i="7"/>
  <c r="R444" i="7"/>
  <c r="X444" i="7"/>
  <c r="E447" i="7"/>
  <c r="K447" i="7"/>
  <c r="Q447" i="7"/>
  <c r="W447" i="7"/>
  <c r="W445" i="7" s="1"/>
  <c r="E449" i="7"/>
  <c r="K449" i="7"/>
  <c r="Q449" i="7"/>
  <c r="W449" i="7"/>
  <c r="D452" i="7"/>
  <c r="J452" i="7"/>
  <c r="J450" i="7" s="1"/>
  <c r="P452" i="7"/>
  <c r="P450" i="7" s="1"/>
  <c r="V452" i="7"/>
  <c r="D454" i="7"/>
  <c r="J454" i="7"/>
  <c r="P454" i="7"/>
  <c r="V454" i="7"/>
  <c r="I457" i="7"/>
  <c r="I455" i="7" s="1"/>
  <c r="O457" i="7"/>
  <c r="U457" i="7"/>
  <c r="AA457" i="7"/>
  <c r="I459" i="7"/>
  <c r="O459" i="7"/>
  <c r="U459" i="7"/>
  <c r="AA459" i="7"/>
  <c r="H462" i="7"/>
  <c r="N462" i="7"/>
  <c r="T462" i="7"/>
  <c r="Z462" i="7"/>
  <c r="Z460" i="7" s="1"/>
  <c r="H464" i="7"/>
  <c r="N464" i="7"/>
  <c r="T464" i="7"/>
  <c r="Z464" i="7"/>
  <c r="G467" i="7"/>
  <c r="M467" i="7"/>
  <c r="M465" i="7" s="1"/>
  <c r="S467" i="7"/>
  <c r="S465" i="7" s="1"/>
  <c r="Y467" i="7"/>
  <c r="G469" i="7"/>
  <c r="M469" i="7"/>
  <c r="S469" i="7"/>
  <c r="Y469" i="7"/>
  <c r="F472" i="7"/>
  <c r="F470" i="7" s="1"/>
  <c r="L472" i="7"/>
  <c r="R472" i="7"/>
  <c r="X472" i="7"/>
  <c r="F474" i="7"/>
  <c r="L474" i="7"/>
  <c r="R474" i="7"/>
  <c r="X474" i="7"/>
  <c r="E477" i="7"/>
  <c r="K477" i="7"/>
  <c r="Q477" i="7"/>
  <c r="W477" i="7"/>
  <c r="W475" i="7" s="1"/>
  <c r="E479" i="7"/>
  <c r="K479" i="7"/>
  <c r="Q479" i="7"/>
  <c r="W479" i="7"/>
  <c r="J486" i="7"/>
  <c r="P486" i="7"/>
  <c r="P484" i="7" s="1"/>
  <c r="V486" i="7"/>
  <c r="V484" i="7" s="1"/>
  <c r="D488" i="7"/>
  <c r="D484" i="7" s="1"/>
  <c r="J488" i="7"/>
  <c r="P488" i="7"/>
  <c r="V488" i="7"/>
  <c r="I491" i="7"/>
  <c r="I489" i="7" s="1"/>
  <c r="O491" i="7"/>
  <c r="O489" i="7" s="1"/>
  <c r="U491" i="7"/>
  <c r="AA491" i="7"/>
  <c r="I493" i="7"/>
  <c r="O493" i="7"/>
  <c r="U493" i="7"/>
  <c r="AA493" i="7"/>
  <c r="H496" i="7"/>
  <c r="N496" i="7"/>
  <c r="T496" i="7"/>
  <c r="Z496" i="7"/>
  <c r="H498" i="7"/>
  <c r="N498" i="7"/>
  <c r="T498" i="7"/>
  <c r="Z498" i="7"/>
  <c r="G501" i="7"/>
  <c r="M501" i="7"/>
  <c r="S501" i="7"/>
  <c r="S499" i="7" s="1"/>
  <c r="Y501" i="7"/>
  <c r="Y499" i="7" s="1"/>
  <c r="G503" i="7"/>
  <c r="M503" i="7"/>
  <c r="S503" i="7"/>
  <c r="Y503" i="7"/>
  <c r="F506" i="7"/>
  <c r="F504" i="7" s="1"/>
  <c r="L506" i="7"/>
  <c r="L504" i="7" s="1"/>
  <c r="R506" i="7"/>
  <c r="X506" i="7"/>
  <c r="F508" i="7"/>
  <c r="L508" i="7"/>
  <c r="R508" i="7"/>
  <c r="X508" i="7"/>
  <c r="E511" i="7"/>
  <c r="K511" i="7"/>
  <c r="Q511" i="7"/>
  <c r="W511" i="7"/>
  <c r="E513" i="7"/>
  <c r="K513" i="7"/>
  <c r="Q513" i="7"/>
  <c r="W513" i="7"/>
  <c r="D516" i="7"/>
  <c r="J516" i="7"/>
  <c r="P516" i="7"/>
  <c r="P514" i="7" s="1"/>
  <c r="V516" i="7"/>
  <c r="V514" i="7" s="1"/>
  <c r="D518" i="7"/>
  <c r="J518" i="7"/>
  <c r="P518" i="7"/>
  <c r="V518" i="7"/>
  <c r="I521" i="7"/>
  <c r="I519" i="7" s="1"/>
  <c r="O521" i="7"/>
  <c r="O519" i="7" s="1"/>
  <c r="U521" i="7"/>
  <c r="AA521" i="7"/>
  <c r="I523" i="7"/>
  <c r="O523" i="7"/>
  <c r="U523" i="7"/>
  <c r="AA523" i="7"/>
  <c r="H526" i="7"/>
  <c r="N526" i="7"/>
  <c r="T526" i="7"/>
  <c r="Z526" i="7"/>
  <c r="H528" i="7"/>
  <c r="N528" i="7"/>
  <c r="T528" i="7"/>
  <c r="Z528" i="7"/>
  <c r="G531" i="7"/>
  <c r="M531" i="7"/>
  <c r="S531" i="7"/>
  <c r="S529" i="7" s="1"/>
  <c r="Y531" i="7"/>
  <c r="Y529" i="7" s="1"/>
  <c r="G533" i="7"/>
  <c r="M533" i="7"/>
  <c r="S533" i="7"/>
  <c r="Y533" i="7"/>
  <c r="F536" i="7"/>
  <c r="F534" i="7" s="1"/>
  <c r="L536" i="7"/>
  <c r="L534" i="7" s="1"/>
  <c r="R536" i="7"/>
  <c r="X536" i="7"/>
  <c r="F538" i="7"/>
  <c r="L538" i="7"/>
  <c r="R538" i="7"/>
  <c r="X538" i="7"/>
  <c r="E541" i="7"/>
  <c r="K541" i="7"/>
  <c r="Q541" i="7"/>
  <c r="W541" i="7"/>
  <c r="E543" i="7"/>
  <c r="K543" i="7"/>
  <c r="Q543" i="7"/>
  <c r="W543" i="7"/>
  <c r="D546" i="7"/>
  <c r="J546" i="7"/>
  <c r="P546" i="7"/>
  <c r="P544" i="7" s="1"/>
  <c r="V546" i="7"/>
  <c r="V544" i="7" s="1"/>
  <c r="D548" i="7"/>
  <c r="J548" i="7"/>
  <c r="P548" i="7"/>
  <c r="V548" i="7"/>
  <c r="I551" i="7"/>
  <c r="I549" i="7" s="1"/>
  <c r="O551" i="7"/>
  <c r="O549" i="7" s="1"/>
  <c r="U551" i="7"/>
  <c r="AA551" i="7"/>
  <c r="I553" i="7"/>
  <c r="O553" i="7"/>
  <c r="U553" i="7"/>
  <c r="AA553" i="7"/>
  <c r="H556" i="7"/>
  <c r="N556" i="7"/>
  <c r="T556" i="7"/>
  <c r="Z556" i="7"/>
  <c r="H558" i="7"/>
  <c r="N558" i="7"/>
  <c r="T558" i="7"/>
  <c r="Z558" i="7"/>
  <c r="G561" i="7"/>
  <c r="M561" i="7"/>
  <c r="S561" i="7"/>
  <c r="S559" i="7" s="1"/>
  <c r="Y561" i="7"/>
  <c r="Y559" i="7" s="1"/>
  <c r="G563" i="7"/>
  <c r="M563" i="7"/>
  <c r="S563" i="7"/>
  <c r="Y563" i="7"/>
  <c r="F566" i="7"/>
  <c r="F564" i="7" s="1"/>
  <c r="L566" i="7"/>
  <c r="L564" i="7" s="1"/>
  <c r="R566" i="7"/>
  <c r="X566" i="7"/>
  <c r="F568" i="7"/>
  <c r="L568" i="7"/>
  <c r="R568" i="7"/>
  <c r="X568" i="7"/>
  <c r="E571" i="7"/>
  <c r="K571" i="7"/>
  <c r="Q571" i="7"/>
  <c r="W571" i="7"/>
  <c r="E573" i="7"/>
  <c r="K573" i="7"/>
  <c r="Q573" i="7"/>
  <c r="W573" i="7"/>
  <c r="D576" i="7"/>
  <c r="J576" i="7"/>
  <c r="P576" i="7"/>
  <c r="P574" i="7" s="1"/>
  <c r="V576" i="7"/>
  <c r="V574" i="7" s="1"/>
  <c r="D578" i="7"/>
  <c r="J578" i="7"/>
  <c r="P578" i="7"/>
  <c r="V578" i="7"/>
  <c r="I581" i="7"/>
  <c r="I579" i="7" s="1"/>
  <c r="O581" i="7"/>
  <c r="O579" i="7" s="1"/>
  <c r="U581" i="7"/>
  <c r="AA581" i="7"/>
  <c r="I583" i="7"/>
  <c r="O583" i="7"/>
  <c r="U583" i="7"/>
  <c r="AA583" i="7"/>
  <c r="H586" i="7"/>
  <c r="N586" i="7"/>
  <c r="T586" i="7"/>
  <c r="Z586" i="7"/>
  <c r="H588" i="7"/>
  <c r="N588" i="7"/>
  <c r="T588" i="7"/>
  <c r="Z588" i="7"/>
  <c r="G591" i="7"/>
  <c r="M591" i="7"/>
  <c r="S591" i="7"/>
  <c r="S589" i="7" s="1"/>
  <c r="Y591" i="7"/>
  <c r="Y589" i="7" s="1"/>
  <c r="G593" i="7"/>
  <c r="M593" i="7"/>
  <c r="S593" i="7"/>
  <c r="Y593" i="7"/>
  <c r="F596" i="7"/>
  <c r="F594" i="7" s="1"/>
  <c r="L596" i="7"/>
  <c r="L594" i="7" s="1"/>
  <c r="R596" i="7"/>
  <c r="X596" i="7"/>
  <c r="F598" i="7"/>
  <c r="L598" i="7"/>
  <c r="R598" i="7"/>
  <c r="X598" i="7"/>
  <c r="E601" i="7"/>
  <c r="K601" i="7"/>
  <c r="Q601" i="7"/>
  <c r="W601" i="7"/>
  <c r="E603" i="7"/>
  <c r="K603" i="7"/>
  <c r="Q603" i="7"/>
  <c r="W603" i="7"/>
  <c r="D606" i="7"/>
  <c r="J606" i="7"/>
  <c r="P606" i="7"/>
  <c r="P604" i="7" s="1"/>
  <c r="V606" i="7"/>
  <c r="V604" i="7" s="1"/>
  <c r="D608" i="7"/>
  <c r="J608" i="7"/>
  <c r="P608" i="7"/>
  <c r="V608" i="7"/>
  <c r="I611" i="7"/>
  <c r="I609" i="7" s="1"/>
  <c r="O611" i="7"/>
  <c r="O609" i="7" s="1"/>
  <c r="U611" i="7"/>
  <c r="AA611" i="7"/>
  <c r="I613" i="7"/>
  <c r="O613" i="7"/>
  <c r="U613" i="7"/>
  <c r="AA613" i="7"/>
  <c r="H616" i="7"/>
  <c r="N616" i="7"/>
  <c r="T616" i="7"/>
  <c r="Z616" i="7"/>
  <c r="H618" i="7"/>
  <c r="N618" i="7"/>
  <c r="T618" i="7"/>
  <c r="Z618" i="7"/>
  <c r="G621" i="7"/>
  <c r="M621" i="7"/>
  <c r="S621" i="7"/>
  <c r="S619" i="7" s="1"/>
  <c r="Y621" i="7"/>
  <c r="Y619" i="7" s="1"/>
  <c r="G623" i="7"/>
  <c r="M623" i="7"/>
  <c r="S623" i="7"/>
  <c r="Y623" i="7"/>
  <c r="F626" i="7"/>
  <c r="F624" i="7" s="1"/>
  <c r="L626" i="7"/>
  <c r="L624" i="7" s="1"/>
  <c r="R626" i="7"/>
  <c r="X626" i="7"/>
  <c r="F628" i="7"/>
  <c r="L628" i="7"/>
  <c r="R628" i="7"/>
  <c r="X628" i="7"/>
  <c r="E631" i="7"/>
  <c r="K631" i="7"/>
  <c r="Q631" i="7"/>
  <c r="W631" i="7"/>
  <c r="E633" i="7"/>
  <c r="K633" i="7"/>
  <c r="Q633" i="7"/>
  <c r="W633" i="7"/>
  <c r="D636" i="7"/>
  <c r="J636" i="7"/>
  <c r="P636" i="7"/>
  <c r="P634" i="7" s="1"/>
  <c r="V636" i="7"/>
  <c r="V634" i="7" s="1"/>
  <c r="D638" i="7"/>
  <c r="J638" i="7"/>
  <c r="P638" i="7"/>
  <c r="V638" i="7"/>
  <c r="I327" i="6"/>
  <c r="I325" i="6" s="1"/>
  <c r="O327" i="6"/>
  <c r="O325" i="6" s="1"/>
  <c r="U327" i="6"/>
  <c r="U325" i="6" s="1"/>
  <c r="AA327" i="6"/>
  <c r="AA325" i="6" s="1"/>
  <c r="H332" i="6"/>
  <c r="H330" i="6" s="1"/>
  <c r="N332" i="6"/>
  <c r="N330" i="6" s="1"/>
  <c r="T332" i="6"/>
  <c r="T330" i="6" s="1"/>
  <c r="Z332" i="6"/>
  <c r="Z330" i="6" s="1"/>
  <c r="G337" i="6"/>
  <c r="G335" i="6" s="1"/>
  <c r="M337" i="6"/>
  <c r="M335" i="6" s="1"/>
  <c r="S337" i="6"/>
  <c r="S335" i="6" s="1"/>
  <c r="Y337" i="6"/>
  <c r="Y335" i="6" s="1"/>
  <c r="F342" i="6"/>
  <c r="F340" i="6" s="1"/>
  <c r="L342" i="6"/>
  <c r="L340" i="6" s="1"/>
  <c r="R342" i="6"/>
  <c r="R340" i="6" s="1"/>
  <c r="X342" i="6"/>
  <c r="X340" i="6" s="1"/>
  <c r="E347" i="6"/>
  <c r="E345" i="6" s="1"/>
  <c r="K347" i="6"/>
  <c r="K345" i="6" s="1"/>
  <c r="Q347" i="6"/>
  <c r="Q345" i="6" s="1"/>
  <c r="W347" i="6"/>
  <c r="W345" i="6" s="1"/>
  <c r="D352" i="6"/>
  <c r="D350" i="6" s="1"/>
  <c r="J352" i="6"/>
  <c r="J350" i="6" s="1"/>
  <c r="P352" i="6"/>
  <c r="P350" i="6" s="1"/>
  <c r="V352" i="6"/>
  <c r="V350" i="6" s="1"/>
  <c r="I357" i="6"/>
  <c r="I355" i="6" s="1"/>
  <c r="O357" i="6"/>
  <c r="O355" i="6" s="1"/>
  <c r="U357" i="6"/>
  <c r="U355" i="6" s="1"/>
  <c r="AA357" i="6"/>
  <c r="AA355" i="6" s="1"/>
  <c r="H362" i="6"/>
  <c r="H360" i="6" s="1"/>
  <c r="N362" i="6"/>
  <c r="N360" i="6" s="1"/>
  <c r="T362" i="6"/>
  <c r="T360" i="6" s="1"/>
  <c r="Z362" i="6"/>
  <c r="Z360" i="6" s="1"/>
  <c r="G367" i="6"/>
  <c r="G365" i="6" s="1"/>
  <c r="M367" i="6"/>
  <c r="M365" i="6" s="1"/>
  <c r="S367" i="6"/>
  <c r="S365" i="6" s="1"/>
  <c r="Y367" i="6"/>
  <c r="Y365" i="6" s="1"/>
  <c r="F372" i="6"/>
  <c r="F370" i="6" s="1"/>
  <c r="L372" i="6"/>
  <c r="L370" i="6" s="1"/>
  <c r="R372" i="6"/>
  <c r="R370" i="6" s="1"/>
  <c r="X372" i="6"/>
  <c r="X370" i="6" s="1"/>
  <c r="E377" i="6"/>
  <c r="E375" i="6" s="1"/>
  <c r="K377" i="6"/>
  <c r="K375" i="6" s="1"/>
  <c r="Q377" i="6"/>
  <c r="Q375" i="6" s="1"/>
  <c r="W377" i="6"/>
  <c r="W375" i="6" s="1"/>
  <c r="D382" i="6"/>
  <c r="D380" i="6" s="1"/>
  <c r="J382" i="6"/>
  <c r="J380" i="6" s="1"/>
  <c r="P382" i="6"/>
  <c r="P380" i="6" s="1"/>
  <c r="V382" i="6"/>
  <c r="V380" i="6" s="1"/>
  <c r="I387" i="6"/>
  <c r="I385" i="6" s="1"/>
  <c r="O387" i="6"/>
  <c r="O385" i="6" s="1"/>
  <c r="U387" i="6"/>
  <c r="U385" i="6" s="1"/>
  <c r="AA387" i="6"/>
  <c r="AA385" i="6" s="1"/>
  <c r="H392" i="6"/>
  <c r="H390" i="6" s="1"/>
  <c r="N392" i="6"/>
  <c r="N390" i="6" s="1"/>
  <c r="T392" i="6"/>
  <c r="T390" i="6" s="1"/>
  <c r="Z392" i="6"/>
  <c r="Z390" i="6" s="1"/>
  <c r="G397" i="6"/>
  <c r="G395" i="6" s="1"/>
  <c r="M397" i="6"/>
  <c r="M395" i="6" s="1"/>
  <c r="S397" i="6"/>
  <c r="S395" i="6" s="1"/>
  <c r="Y397" i="6"/>
  <c r="Y395" i="6" s="1"/>
  <c r="F402" i="6"/>
  <c r="F400" i="6" s="1"/>
  <c r="L402" i="6"/>
  <c r="L400" i="6" s="1"/>
  <c r="R402" i="6"/>
  <c r="R400" i="6" s="1"/>
  <c r="X402" i="6"/>
  <c r="X400" i="6" s="1"/>
  <c r="E407" i="6"/>
  <c r="E405" i="6" s="1"/>
  <c r="K407" i="6"/>
  <c r="K405" i="6" s="1"/>
  <c r="Q407" i="6"/>
  <c r="Q405" i="6" s="1"/>
  <c r="W407" i="6"/>
  <c r="W405" i="6" s="1"/>
  <c r="D412" i="6"/>
  <c r="D410" i="6" s="1"/>
  <c r="J412" i="6"/>
  <c r="J410" i="6" s="1"/>
  <c r="P412" i="6"/>
  <c r="P410" i="6" s="1"/>
  <c r="V412" i="6"/>
  <c r="V410" i="6" s="1"/>
  <c r="I417" i="6"/>
  <c r="I415" i="6" s="1"/>
  <c r="O417" i="6"/>
  <c r="O415" i="6" s="1"/>
  <c r="U417" i="6"/>
  <c r="U415" i="6" s="1"/>
  <c r="AA417" i="6"/>
  <c r="AA415" i="6" s="1"/>
  <c r="H422" i="6"/>
  <c r="H420" i="6" s="1"/>
  <c r="N422" i="6"/>
  <c r="N420" i="6" s="1"/>
  <c r="T422" i="6"/>
  <c r="T420" i="6" s="1"/>
  <c r="Z422" i="6"/>
  <c r="Z420" i="6" s="1"/>
  <c r="G427" i="6"/>
  <c r="G425" i="6" s="1"/>
  <c r="M427" i="6"/>
  <c r="M425" i="6" s="1"/>
  <c r="S427" i="6"/>
  <c r="S425" i="6" s="1"/>
  <c r="Y427" i="6"/>
  <c r="Y425" i="6" s="1"/>
  <c r="F432" i="6"/>
  <c r="F430" i="6" s="1"/>
  <c r="L432" i="6"/>
  <c r="L430" i="6" s="1"/>
  <c r="R432" i="6"/>
  <c r="R430" i="6" s="1"/>
  <c r="X432" i="6"/>
  <c r="X430" i="6" s="1"/>
  <c r="E437" i="6"/>
  <c r="E435" i="6" s="1"/>
  <c r="K437" i="6"/>
  <c r="K435" i="6" s="1"/>
  <c r="Q437" i="6"/>
  <c r="Q435" i="6" s="1"/>
  <c r="W437" i="6"/>
  <c r="W435" i="6" s="1"/>
  <c r="D442" i="6"/>
  <c r="D440" i="6" s="1"/>
  <c r="J442" i="6"/>
  <c r="J440" i="6" s="1"/>
  <c r="P442" i="6"/>
  <c r="P440" i="6" s="1"/>
  <c r="V442" i="6"/>
  <c r="V440" i="6" s="1"/>
  <c r="I447" i="6"/>
  <c r="I445" i="6" s="1"/>
  <c r="O447" i="6"/>
  <c r="O445" i="6" s="1"/>
  <c r="U447" i="6"/>
  <c r="U445" i="6" s="1"/>
  <c r="AA447" i="6"/>
  <c r="AA445" i="6" s="1"/>
  <c r="H452" i="6"/>
  <c r="H450" i="6" s="1"/>
  <c r="N452" i="6"/>
  <c r="N450" i="6" s="1"/>
  <c r="T452" i="6"/>
  <c r="T450" i="6" s="1"/>
  <c r="Z452" i="6"/>
  <c r="Z450" i="6" s="1"/>
  <c r="G457" i="6"/>
  <c r="G455" i="6" s="1"/>
  <c r="M457" i="6"/>
  <c r="M455" i="6" s="1"/>
  <c r="S457" i="6"/>
  <c r="S455" i="6" s="1"/>
  <c r="Y457" i="6"/>
  <c r="Y455" i="6" s="1"/>
  <c r="F462" i="6"/>
  <c r="F460" i="6" s="1"/>
  <c r="L462" i="6"/>
  <c r="L460" i="6" s="1"/>
  <c r="R462" i="6"/>
  <c r="R460" i="6" s="1"/>
  <c r="X462" i="6"/>
  <c r="X460" i="6" s="1"/>
  <c r="E467" i="6"/>
  <c r="E465" i="6" s="1"/>
  <c r="K467" i="6"/>
  <c r="K465" i="6" s="1"/>
  <c r="Q467" i="6"/>
  <c r="Q465" i="6" s="1"/>
  <c r="W467" i="6"/>
  <c r="W465" i="6" s="1"/>
  <c r="D472" i="6"/>
  <c r="D470" i="6" s="1"/>
  <c r="J472" i="6"/>
  <c r="J470" i="6" s="1"/>
  <c r="P472" i="6"/>
  <c r="P470" i="6" s="1"/>
  <c r="V472" i="6"/>
  <c r="V470" i="6" s="1"/>
  <c r="I477" i="6"/>
  <c r="I475" i="6" s="1"/>
  <c r="O477" i="6"/>
  <c r="O475" i="6" s="1"/>
  <c r="U477" i="6"/>
  <c r="U475" i="6" s="1"/>
  <c r="AA477" i="6"/>
  <c r="AA475" i="6" s="1"/>
  <c r="G491" i="6"/>
  <c r="G489" i="6" s="1"/>
  <c r="M491" i="6"/>
  <c r="M489" i="6" s="1"/>
  <c r="S491" i="6"/>
  <c r="S489" i="6" s="1"/>
  <c r="Y491" i="6"/>
  <c r="Y489" i="6" s="1"/>
  <c r="F496" i="6"/>
  <c r="F494" i="6" s="1"/>
  <c r="L496" i="6"/>
  <c r="L494" i="6" s="1"/>
  <c r="R496" i="6"/>
  <c r="R494" i="6" s="1"/>
  <c r="X496" i="6"/>
  <c r="X494" i="6" s="1"/>
  <c r="E501" i="6"/>
  <c r="E499" i="6" s="1"/>
  <c r="K501" i="6"/>
  <c r="K499" i="6" s="1"/>
  <c r="Q501" i="6"/>
  <c r="Q499" i="6" s="1"/>
  <c r="W501" i="6"/>
  <c r="W499" i="6" s="1"/>
  <c r="D506" i="6"/>
  <c r="D504" i="6" s="1"/>
  <c r="J506" i="6"/>
  <c r="J504" i="6" s="1"/>
  <c r="P506" i="6"/>
  <c r="P504" i="6" s="1"/>
  <c r="V506" i="6"/>
  <c r="V504" i="6" s="1"/>
  <c r="I511" i="6"/>
  <c r="I509" i="6" s="1"/>
  <c r="O511" i="6"/>
  <c r="O509" i="6" s="1"/>
  <c r="U511" i="6"/>
  <c r="U509" i="6" s="1"/>
  <c r="AA511" i="6"/>
  <c r="AA509" i="6" s="1"/>
  <c r="H516" i="6"/>
  <c r="H514" i="6" s="1"/>
  <c r="N516" i="6"/>
  <c r="N514" i="6" s="1"/>
  <c r="T516" i="6"/>
  <c r="T514" i="6" s="1"/>
  <c r="Z516" i="6"/>
  <c r="Z514" i="6" s="1"/>
  <c r="G521" i="6"/>
  <c r="G519" i="6" s="1"/>
  <c r="M521" i="6"/>
  <c r="M519" i="6" s="1"/>
  <c r="S521" i="6"/>
  <c r="S519" i="6" s="1"/>
  <c r="Y521" i="6"/>
  <c r="Y519" i="6" s="1"/>
  <c r="F526" i="6"/>
  <c r="F524" i="6" s="1"/>
  <c r="L526" i="6"/>
  <c r="L524" i="6" s="1"/>
  <c r="R526" i="6"/>
  <c r="R524" i="6" s="1"/>
  <c r="X526" i="6"/>
  <c r="X524" i="6" s="1"/>
  <c r="E531" i="6"/>
  <c r="E529" i="6" s="1"/>
  <c r="K531" i="6"/>
  <c r="K529" i="6" s="1"/>
  <c r="Q531" i="6"/>
  <c r="Q529" i="6" s="1"/>
  <c r="W531" i="6"/>
  <c r="W529" i="6" s="1"/>
  <c r="D536" i="6"/>
  <c r="D534" i="6" s="1"/>
  <c r="J536" i="6"/>
  <c r="J534" i="6" s="1"/>
  <c r="P536" i="6"/>
  <c r="P534" i="6" s="1"/>
  <c r="V536" i="6"/>
  <c r="V534" i="6" s="1"/>
  <c r="I541" i="6"/>
  <c r="I539" i="6" s="1"/>
  <c r="O541" i="6"/>
  <c r="O539" i="6" s="1"/>
  <c r="U541" i="6"/>
  <c r="U539" i="6" s="1"/>
  <c r="AA541" i="6"/>
  <c r="AA539" i="6" s="1"/>
  <c r="H546" i="6"/>
  <c r="H544" i="6" s="1"/>
  <c r="N546" i="6"/>
  <c r="N544" i="6" s="1"/>
  <c r="T546" i="6"/>
  <c r="T544" i="6" s="1"/>
  <c r="Z546" i="6"/>
  <c r="Z544" i="6" s="1"/>
  <c r="G551" i="6"/>
  <c r="G549" i="6" s="1"/>
  <c r="M551" i="6"/>
  <c r="M549" i="6" s="1"/>
  <c r="S551" i="6"/>
  <c r="S549" i="6" s="1"/>
  <c r="Y551" i="6"/>
  <c r="Y549" i="6" s="1"/>
  <c r="F556" i="6"/>
  <c r="F554" i="6" s="1"/>
  <c r="L556" i="6"/>
  <c r="L554" i="6" s="1"/>
  <c r="R556" i="6"/>
  <c r="R554" i="6" s="1"/>
  <c r="X556" i="6"/>
  <c r="X554" i="6" s="1"/>
  <c r="E561" i="6"/>
  <c r="E559" i="6" s="1"/>
  <c r="K561" i="6"/>
  <c r="K559" i="6" s="1"/>
  <c r="Q561" i="6"/>
  <c r="Q559" i="6" s="1"/>
  <c r="W561" i="6"/>
  <c r="W559" i="6" s="1"/>
  <c r="D566" i="6"/>
  <c r="D564" i="6" s="1"/>
  <c r="J566" i="6"/>
  <c r="J564" i="6" s="1"/>
  <c r="P566" i="6"/>
  <c r="P564" i="6" s="1"/>
  <c r="V566" i="6"/>
  <c r="V564" i="6" s="1"/>
  <c r="I571" i="6"/>
  <c r="I569" i="6" s="1"/>
  <c r="O571" i="6"/>
  <c r="O569" i="6" s="1"/>
  <c r="U571" i="6"/>
  <c r="U569" i="6" s="1"/>
  <c r="AA571" i="6"/>
  <c r="AA569" i="6" s="1"/>
  <c r="H576" i="6"/>
  <c r="H574" i="6" s="1"/>
  <c r="N576" i="6"/>
  <c r="N574" i="6" s="1"/>
  <c r="T576" i="6"/>
  <c r="T574" i="6" s="1"/>
  <c r="Z576" i="6"/>
  <c r="Z574" i="6" s="1"/>
  <c r="G581" i="6"/>
  <c r="G579" i="6" s="1"/>
  <c r="M581" i="6"/>
  <c r="M579" i="6" s="1"/>
  <c r="S581" i="6"/>
  <c r="S579" i="6" s="1"/>
  <c r="Y581" i="6"/>
  <c r="Y579" i="6" s="1"/>
  <c r="F586" i="6"/>
  <c r="F584" i="6" s="1"/>
  <c r="L586" i="6"/>
  <c r="L584" i="6" s="1"/>
  <c r="R586" i="6"/>
  <c r="R584" i="6" s="1"/>
  <c r="X586" i="6"/>
  <c r="X584" i="6" s="1"/>
  <c r="E591" i="6"/>
  <c r="E589" i="6" s="1"/>
  <c r="K591" i="6"/>
  <c r="K589" i="6" s="1"/>
  <c r="Q591" i="6"/>
  <c r="Q589" i="6" s="1"/>
  <c r="W591" i="6"/>
  <c r="W589" i="6" s="1"/>
  <c r="D596" i="6"/>
  <c r="D594" i="6" s="1"/>
  <c r="J596" i="6"/>
  <c r="J594" i="6" s="1"/>
  <c r="P596" i="6"/>
  <c r="P594" i="6" s="1"/>
  <c r="V596" i="6"/>
  <c r="V594" i="6" s="1"/>
  <c r="I601" i="6"/>
  <c r="I599" i="6" s="1"/>
  <c r="O601" i="6"/>
  <c r="O599" i="6" s="1"/>
  <c r="U601" i="6"/>
  <c r="U599" i="6" s="1"/>
  <c r="AA601" i="6"/>
  <c r="AA599" i="6" s="1"/>
  <c r="H606" i="6"/>
  <c r="H604" i="6" s="1"/>
  <c r="N606" i="6"/>
  <c r="N604" i="6" s="1"/>
  <c r="T606" i="6"/>
  <c r="T604" i="6" s="1"/>
  <c r="Z606" i="6"/>
  <c r="Z604" i="6" s="1"/>
  <c r="G611" i="6"/>
  <c r="G609" i="6" s="1"/>
  <c r="M611" i="6"/>
  <c r="M609" i="6" s="1"/>
  <c r="S611" i="6"/>
  <c r="S609" i="6" s="1"/>
  <c r="Y611" i="6"/>
  <c r="Y609" i="6" s="1"/>
  <c r="F616" i="6"/>
  <c r="F614" i="6" s="1"/>
  <c r="L616" i="6"/>
  <c r="L614" i="6" s="1"/>
  <c r="R616" i="6"/>
  <c r="R614" i="6" s="1"/>
  <c r="X616" i="6"/>
  <c r="X614" i="6" s="1"/>
  <c r="E621" i="6"/>
  <c r="E619" i="6" s="1"/>
  <c r="K621" i="6"/>
  <c r="K619" i="6" s="1"/>
  <c r="Q621" i="6"/>
  <c r="Q619" i="6" s="1"/>
  <c r="W621" i="6"/>
  <c r="W619" i="6" s="1"/>
  <c r="D626" i="6"/>
  <c r="D624" i="6" s="1"/>
  <c r="J626" i="6"/>
  <c r="J624" i="6" s="1"/>
  <c r="P626" i="6"/>
  <c r="P624" i="6" s="1"/>
  <c r="V626" i="6"/>
  <c r="V624" i="6" s="1"/>
  <c r="I631" i="6"/>
  <c r="I629" i="6" s="1"/>
  <c r="O631" i="6"/>
  <c r="O629" i="6" s="1"/>
  <c r="U631" i="6"/>
  <c r="U629" i="6" s="1"/>
  <c r="AA631" i="6"/>
  <c r="AA629" i="6" s="1"/>
  <c r="H636" i="6"/>
  <c r="H634" i="6" s="1"/>
  <c r="N636" i="6"/>
  <c r="N634" i="6" s="1"/>
  <c r="T636" i="6"/>
  <c r="T634" i="6" s="1"/>
  <c r="Z636" i="6"/>
  <c r="Z634" i="6" s="1"/>
  <c r="H9" i="7"/>
  <c r="N9" i="7"/>
  <c r="T9" i="7"/>
  <c r="Z9" i="7"/>
  <c r="Z7" i="7" s="1"/>
  <c r="H11" i="7"/>
  <c r="N11" i="7"/>
  <c r="T11" i="7"/>
  <c r="Z11" i="7"/>
  <c r="G14" i="7"/>
  <c r="M14" i="7"/>
  <c r="M12" i="7" s="1"/>
  <c r="S14" i="7"/>
  <c r="Y14" i="7"/>
  <c r="G16" i="7"/>
  <c r="M16" i="7"/>
  <c r="S16" i="7"/>
  <c r="Y16" i="7"/>
  <c r="F19" i="7"/>
  <c r="L19" i="7"/>
  <c r="R19" i="7"/>
  <c r="X19" i="7"/>
  <c r="F21" i="7"/>
  <c r="L21" i="7"/>
  <c r="R21" i="7"/>
  <c r="X21" i="7"/>
  <c r="E24" i="7"/>
  <c r="K24" i="7"/>
  <c r="Q24" i="7"/>
  <c r="W24" i="7"/>
  <c r="W22" i="7" s="1"/>
  <c r="E26" i="7"/>
  <c r="K26" i="7"/>
  <c r="Q26" i="7"/>
  <c r="W26" i="7"/>
  <c r="D29" i="7"/>
  <c r="J29" i="7"/>
  <c r="J27" i="7" s="1"/>
  <c r="P29" i="7"/>
  <c r="V29" i="7"/>
  <c r="D31" i="7"/>
  <c r="J31" i="7"/>
  <c r="P31" i="7"/>
  <c r="V31" i="7"/>
  <c r="I34" i="7"/>
  <c r="O34" i="7"/>
  <c r="U34" i="7"/>
  <c r="AA34" i="7"/>
  <c r="I36" i="7"/>
  <c r="O36" i="7"/>
  <c r="U36" i="7"/>
  <c r="AA36" i="7"/>
  <c r="H39" i="7"/>
  <c r="N39" i="7"/>
  <c r="T39" i="7"/>
  <c r="Z39" i="7"/>
  <c r="Z37" i="7" s="1"/>
  <c r="H41" i="7"/>
  <c r="N41" i="7"/>
  <c r="T41" i="7"/>
  <c r="Z41" i="7"/>
  <c r="G44" i="7"/>
  <c r="M44" i="7"/>
  <c r="M42" i="7" s="1"/>
  <c r="S44" i="7"/>
  <c r="Y44" i="7"/>
  <c r="G46" i="7"/>
  <c r="M46" i="7"/>
  <c r="S46" i="7"/>
  <c r="Y46" i="7"/>
  <c r="F49" i="7"/>
  <c r="L49" i="7"/>
  <c r="R49" i="7"/>
  <c r="X49" i="7"/>
  <c r="F51" i="7"/>
  <c r="L51" i="7"/>
  <c r="R51" i="7"/>
  <c r="X51" i="7"/>
  <c r="E54" i="7"/>
  <c r="K54" i="7"/>
  <c r="Q54" i="7"/>
  <c r="W54" i="7"/>
  <c r="W52" i="7" s="1"/>
  <c r="E56" i="7"/>
  <c r="K56" i="7"/>
  <c r="Q56" i="7"/>
  <c r="W56" i="7"/>
  <c r="D59" i="7"/>
  <c r="J59" i="7"/>
  <c r="J57" i="7" s="1"/>
  <c r="P59" i="7"/>
  <c r="V59" i="7"/>
  <c r="D61" i="7"/>
  <c r="J61" i="7"/>
  <c r="P61" i="7"/>
  <c r="V61" i="7"/>
  <c r="I64" i="7"/>
  <c r="O64" i="7"/>
  <c r="U64" i="7"/>
  <c r="AA64" i="7"/>
  <c r="I66" i="7"/>
  <c r="O66" i="7"/>
  <c r="U66" i="7"/>
  <c r="AA66" i="7"/>
  <c r="H69" i="7"/>
  <c r="N69" i="7"/>
  <c r="T69" i="7"/>
  <c r="Z69" i="7"/>
  <c r="Z67" i="7" s="1"/>
  <c r="H71" i="7"/>
  <c r="N71" i="7"/>
  <c r="T71" i="7"/>
  <c r="Z71" i="7"/>
  <c r="G74" i="7"/>
  <c r="M74" i="7"/>
  <c r="M72" i="7" s="1"/>
  <c r="S74" i="7"/>
  <c r="Y74" i="7"/>
  <c r="G76" i="7"/>
  <c r="M76" i="7"/>
  <c r="S76" i="7"/>
  <c r="Y76" i="7"/>
  <c r="F79" i="7"/>
  <c r="L79" i="7"/>
  <c r="R79" i="7"/>
  <c r="X79" i="7"/>
  <c r="F81" i="7"/>
  <c r="L81" i="7"/>
  <c r="R81" i="7"/>
  <c r="X81" i="7"/>
  <c r="E84" i="7"/>
  <c r="K84" i="7"/>
  <c r="Q84" i="7"/>
  <c r="W84" i="7"/>
  <c r="W82" i="7" s="1"/>
  <c r="E86" i="7"/>
  <c r="K86" i="7"/>
  <c r="Q86" i="7"/>
  <c r="W86" i="7"/>
  <c r="D89" i="7"/>
  <c r="J89" i="7"/>
  <c r="J87" i="7" s="1"/>
  <c r="P89" i="7"/>
  <c r="V89" i="7"/>
  <c r="D91" i="7"/>
  <c r="J91" i="7"/>
  <c r="P91" i="7"/>
  <c r="V91" i="7"/>
  <c r="I94" i="7"/>
  <c r="O94" i="7"/>
  <c r="U94" i="7"/>
  <c r="AA94" i="7"/>
  <c r="I96" i="7"/>
  <c r="O96" i="7"/>
  <c r="U96" i="7"/>
  <c r="AA96" i="7"/>
  <c r="H99" i="7"/>
  <c r="N99" i="7"/>
  <c r="T99" i="7"/>
  <c r="Z99" i="7"/>
  <c r="Z97" i="7" s="1"/>
  <c r="H101" i="7"/>
  <c r="N101" i="7"/>
  <c r="T101" i="7"/>
  <c r="Z101" i="7"/>
  <c r="G104" i="7"/>
  <c r="M104" i="7"/>
  <c r="M102" i="7" s="1"/>
  <c r="S104" i="7"/>
  <c r="Y104" i="7"/>
  <c r="G106" i="7"/>
  <c r="M106" i="7"/>
  <c r="S106" i="7"/>
  <c r="Y106" i="7"/>
  <c r="F109" i="7"/>
  <c r="L109" i="7"/>
  <c r="R109" i="7"/>
  <c r="X109" i="7"/>
  <c r="F111" i="7"/>
  <c r="L111" i="7"/>
  <c r="R111" i="7"/>
  <c r="X111" i="7"/>
  <c r="E114" i="7"/>
  <c r="K114" i="7"/>
  <c r="Q114" i="7"/>
  <c r="W114" i="7"/>
  <c r="W112" i="7" s="1"/>
  <c r="E116" i="7"/>
  <c r="K116" i="7"/>
  <c r="Q116" i="7"/>
  <c r="W116" i="7"/>
  <c r="D119" i="7"/>
  <c r="J119" i="7"/>
  <c r="J117" i="7" s="1"/>
  <c r="P119" i="7"/>
  <c r="V119" i="7"/>
  <c r="D121" i="7"/>
  <c r="J121" i="7"/>
  <c r="P121" i="7"/>
  <c r="V121" i="7"/>
  <c r="I124" i="7"/>
  <c r="O124" i="7"/>
  <c r="U124" i="7"/>
  <c r="AA124" i="7"/>
  <c r="I126" i="7"/>
  <c r="O126" i="7"/>
  <c r="U126" i="7"/>
  <c r="AA126" i="7"/>
  <c r="H129" i="7"/>
  <c r="N129" i="7"/>
  <c r="T129" i="7"/>
  <c r="Z129" i="7"/>
  <c r="Z127" i="7" s="1"/>
  <c r="H131" i="7"/>
  <c r="N131" i="7"/>
  <c r="T131" i="7"/>
  <c r="Z131" i="7"/>
  <c r="G134" i="7"/>
  <c r="M134" i="7"/>
  <c r="M132" i="7" s="1"/>
  <c r="S134" i="7"/>
  <c r="Y134" i="7"/>
  <c r="G136" i="7"/>
  <c r="M136" i="7"/>
  <c r="S136" i="7"/>
  <c r="Y136" i="7"/>
  <c r="F139" i="7"/>
  <c r="L139" i="7"/>
  <c r="R139" i="7"/>
  <c r="X139" i="7"/>
  <c r="F141" i="7"/>
  <c r="L141" i="7"/>
  <c r="R141" i="7"/>
  <c r="X141" i="7"/>
  <c r="E144" i="7"/>
  <c r="K144" i="7"/>
  <c r="Q144" i="7"/>
  <c r="W144" i="7"/>
  <c r="W142" i="7" s="1"/>
  <c r="E146" i="7"/>
  <c r="K146" i="7"/>
  <c r="Q146" i="7"/>
  <c r="W146" i="7"/>
  <c r="D149" i="7"/>
  <c r="J149" i="7"/>
  <c r="J147" i="7" s="1"/>
  <c r="P149" i="7"/>
  <c r="V149" i="7"/>
  <c r="D151" i="7"/>
  <c r="J151" i="7"/>
  <c r="P151" i="7"/>
  <c r="V151" i="7"/>
  <c r="I154" i="7"/>
  <c r="O154" i="7"/>
  <c r="U154" i="7"/>
  <c r="AA154" i="7"/>
  <c r="I156" i="7"/>
  <c r="O156" i="7"/>
  <c r="U156" i="7"/>
  <c r="AA156" i="7"/>
  <c r="H159" i="7"/>
  <c r="N159" i="7"/>
  <c r="T159" i="7"/>
  <c r="Z159" i="7"/>
  <c r="Z157" i="7" s="1"/>
  <c r="H161" i="7"/>
  <c r="N161" i="7"/>
  <c r="T161" i="7"/>
  <c r="Z161" i="7"/>
  <c r="G168" i="7"/>
  <c r="M168" i="7"/>
  <c r="M166" i="7" s="1"/>
  <c r="S168" i="7"/>
  <c r="Y168" i="7"/>
  <c r="G170" i="7"/>
  <c r="M170" i="7"/>
  <c r="S170" i="7"/>
  <c r="Y170" i="7"/>
  <c r="F173" i="7"/>
  <c r="L173" i="7"/>
  <c r="R173" i="7"/>
  <c r="X173" i="7"/>
  <c r="F175" i="7"/>
  <c r="L175" i="7"/>
  <c r="R175" i="7"/>
  <c r="X175" i="7"/>
  <c r="E178" i="7"/>
  <c r="K178" i="7"/>
  <c r="Q178" i="7"/>
  <c r="W178" i="7"/>
  <c r="W176" i="7" s="1"/>
  <c r="E180" i="7"/>
  <c r="K180" i="7"/>
  <c r="Q180" i="7"/>
  <c r="W180" i="7"/>
  <c r="D183" i="7"/>
  <c r="J183" i="7"/>
  <c r="J181" i="7" s="1"/>
  <c r="P183" i="7"/>
  <c r="V183" i="7"/>
  <c r="D185" i="7"/>
  <c r="J185" i="7"/>
  <c r="P185" i="7"/>
  <c r="V185" i="7"/>
  <c r="I188" i="7"/>
  <c r="O188" i="7"/>
  <c r="U188" i="7"/>
  <c r="AA188" i="7"/>
  <c r="I190" i="7"/>
  <c r="O190" i="7"/>
  <c r="U190" i="7"/>
  <c r="AA190" i="7"/>
  <c r="H193" i="7"/>
  <c r="N193" i="7"/>
  <c r="T193" i="7"/>
  <c r="Z193" i="7"/>
  <c r="Z191" i="7" s="1"/>
  <c r="H195" i="7"/>
  <c r="N195" i="7"/>
  <c r="T195" i="7"/>
  <c r="Z195" i="7"/>
  <c r="G198" i="7"/>
  <c r="M198" i="7"/>
  <c r="M196" i="7" s="1"/>
  <c r="S198" i="7"/>
  <c r="Y198" i="7"/>
  <c r="G200" i="7"/>
  <c r="M200" i="7"/>
  <c r="S200" i="7"/>
  <c r="Y200" i="7"/>
  <c r="F203" i="7"/>
  <c r="L203" i="7"/>
  <c r="R203" i="7"/>
  <c r="X203" i="7"/>
  <c r="F205" i="7"/>
  <c r="L205" i="7"/>
  <c r="R205" i="7"/>
  <c r="X205" i="7"/>
  <c r="E208" i="7"/>
  <c r="K208" i="7"/>
  <c r="Q208" i="7"/>
  <c r="W208" i="7"/>
  <c r="W206" i="7" s="1"/>
  <c r="E210" i="7"/>
  <c r="K210" i="7"/>
  <c r="Q210" i="7"/>
  <c r="W210" i="7"/>
  <c r="D213" i="7"/>
  <c r="J213" i="7"/>
  <c r="J211" i="7" s="1"/>
  <c r="P213" i="7"/>
  <c r="V213" i="7"/>
  <c r="D215" i="7"/>
  <c r="J215" i="7"/>
  <c r="P215" i="7"/>
  <c r="V215" i="7"/>
  <c r="I218" i="7"/>
  <c r="O218" i="7"/>
  <c r="U218" i="7"/>
  <c r="AA218" i="7"/>
  <c r="I220" i="7"/>
  <c r="O220" i="7"/>
  <c r="U220" i="7"/>
  <c r="AA220" i="7"/>
  <c r="H223" i="7"/>
  <c r="N223" i="7"/>
  <c r="T223" i="7"/>
  <c r="Z223" i="7"/>
  <c r="Z221" i="7" s="1"/>
  <c r="H225" i="7"/>
  <c r="N225" i="7"/>
  <c r="T225" i="7"/>
  <c r="Z225" i="7"/>
  <c r="G228" i="7"/>
  <c r="M228" i="7"/>
  <c r="M226" i="7" s="1"/>
  <c r="S228" i="7"/>
  <c r="Y228" i="7"/>
  <c r="G230" i="7"/>
  <c r="M230" i="7"/>
  <c r="S230" i="7"/>
  <c r="Y230" i="7"/>
  <c r="F233" i="7"/>
  <c r="L233" i="7"/>
  <c r="R233" i="7"/>
  <c r="X233" i="7"/>
  <c r="F235" i="7"/>
  <c r="L235" i="7"/>
  <c r="R235" i="7"/>
  <c r="X235" i="7"/>
  <c r="E238" i="7"/>
  <c r="K238" i="7"/>
  <c r="Q238" i="7"/>
  <c r="W238" i="7"/>
  <c r="W236" i="7" s="1"/>
  <c r="E240" i="7"/>
  <c r="K240" i="7"/>
  <c r="Q240" i="7"/>
  <c r="W240" i="7"/>
  <c r="D243" i="7"/>
  <c r="J243" i="7"/>
  <c r="J241" i="7" s="1"/>
  <c r="P243" i="7"/>
  <c r="V243" i="7"/>
  <c r="D245" i="7"/>
  <c r="J245" i="7"/>
  <c r="P245" i="7"/>
  <c r="V245" i="7"/>
  <c r="I248" i="7"/>
  <c r="O248" i="7"/>
  <c r="U248" i="7"/>
  <c r="AA248" i="7"/>
  <c r="I250" i="7"/>
  <c r="O250" i="7"/>
  <c r="U250" i="7"/>
  <c r="AA250" i="7"/>
  <c r="H253" i="7"/>
  <c r="N253" i="7"/>
  <c r="T253" i="7"/>
  <c r="Z253" i="7"/>
  <c r="Z251" i="7" s="1"/>
  <c r="H255" i="7"/>
  <c r="N255" i="7"/>
  <c r="T255" i="7"/>
  <c r="Z255" i="7"/>
  <c r="G258" i="7"/>
  <c r="M258" i="7"/>
  <c r="M256" i="7" s="1"/>
  <c r="S258" i="7"/>
  <c r="Y258" i="7"/>
  <c r="G260" i="7"/>
  <c r="M260" i="7"/>
  <c r="S260" i="7"/>
  <c r="Y260" i="7"/>
  <c r="F263" i="7"/>
  <c r="L263" i="7"/>
  <c r="R263" i="7"/>
  <c r="X263" i="7"/>
  <c r="F265" i="7"/>
  <c r="L265" i="7"/>
  <c r="R265" i="7"/>
  <c r="X265" i="7"/>
  <c r="E268" i="7"/>
  <c r="K268" i="7"/>
  <c r="Q268" i="7"/>
  <c r="W268" i="7"/>
  <c r="W266" i="7" s="1"/>
  <c r="E270" i="7"/>
  <c r="K270" i="7"/>
  <c r="Q270" i="7"/>
  <c r="W270" i="7"/>
  <c r="D273" i="7"/>
  <c r="J273" i="7"/>
  <c r="J271" i="7" s="1"/>
  <c r="P273" i="7"/>
  <c r="V273" i="7"/>
  <c r="D275" i="7"/>
  <c r="J275" i="7"/>
  <c r="P275" i="7"/>
  <c r="V275" i="7"/>
  <c r="I278" i="7"/>
  <c r="O278" i="7"/>
  <c r="U278" i="7"/>
  <c r="AA278" i="7"/>
  <c r="I280" i="7"/>
  <c r="O280" i="7"/>
  <c r="U280" i="7"/>
  <c r="AA280" i="7"/>
  <c r="H283" i="7"/>
  <c r="N283" i="7"/>
  <c r="T283" i="7"/>
  <c r="Z283" i="7"/>
  <c r="Z281" i="7" s="1"/>
  <c r="H285" i="7"/>
  <c r="N285" i="7"/>
  <c r="T285" i="7"/>
  <c r="Z285" i="7"/>
  <c r="G288" i="7"/>
  <c r="M288" i="7"/>
  <c r="M286" i="7" s="1"/>
  <c r="S288" i="7"/>
  <c r="Y288" i="7"/>
  <c r="G290" i="7"/>
  <c r="M290" i="7"/>
  <c r="S290" i="7"/>
  <c r="Y290" i="7"/>
  <c r="F293" i="7"/>
  <c r="L293" i="7"/>
  <c r="R293" i="7"/>
  <c r="X293" i="7"/>
  <c r="F295" i="7"/>
  <c r="L295" i="7"/>
  <c r="R295" i="7"/>
  <c r="X295" i="7"/>
  <c r="E298" i="7"/>
  <c r="K298" i="7"/>
  <c r="Q298" i="7"/>
  <c r="W298" i="7"/>
  <c r="W296" i="7" s="1"/>
  <c r="E300" i="7"/>
  <c r="K300" i="7"/>
  <c r="Q300" i="7"/>
  <c r="W300" i="7"/>
  <c r="D303" i="7"/>
  <c r="J303" i="7"/>
  <c r="J301" i="7" s="1"/>
  <c r="P303" i="7"/>
  <c r="V303" i="7"/>
  <c r="D305" i="7"/>
  <c r="J305" i="7"/>
  <c r="P305" i="7"/>
  <c r="V305" i="7"/>
  <c r="I308" i="7"/>
  <c r="O308" i="7"/>
  <c r="U308" i="7"/>
  <c r="AA308" i="7"/>
  <c r="I310" i="7"/>
  <c r="O310" i="7"/>
  <c r="U310" i="7"/>
  <c r="AA310" i="7"/>
  <c r="H313" i="7"/>
  <c r="N313" i="7"/>
  <c r="T313" i="7"/>
  <c r="Z313" i="7"/>
  <c r="Z311" i="7" s="1"/>
  <c r="H315" i="7"/>
  <c r="N315" i="7"/>
  <c r="T315" i="7"/>
  <c r="Z315" i="7"/>
  <c r="G318" i="7"/>
  <c r="M318" i="7"/>
  <c r="M316" i="7" s="1"/>
  <c r="S318" i="7"/>
  <c r="Y318" i="7"/>
  <c r="G320" i="7"/>
  <c r="M320" i="7"/>
  <c r="S320" i="7"/>
  <c r="Y320" i="7"/>
  <c r="F327" i="7"/>
  <c r="L327" i="7"/>
  <c r="R327" i="7"/>
  <c r="X327" i="7"/>
  <c r="F329" i="7"/>
  <c r="L329" i="7"/>
  <c r="R329" i="7"/>
  <c r="X329" i="7"/>
  <c r="E332" i="7"/>
  <c r="K332" i="7"/>
  <c r="Q332" i="7"/>
  <c r="W332" i="7"/>
  <c r="W330" i="7" s="1"/>
  <c r="E334" i="7"/>
  <c r="K334" i="7"/>
  <c r="Q334" i="7"/>
  <c r="W334" i="7"/>
  <c r="D337" i="7"/>
  <c r="J337" i="7"/>
  <c r="J335" i="7" s="1"/>
  <c r="P337" i="7"/>
  <c r="V337" i="7"/>
  <c r="D339" i="7"/>
  <c r="J339" i="7"/>
  <c r="P339" i="7"/>
  <c r="V339" i="7"/>
  <c r="I342" i="7"/>
  <c r="O342" i="7"/>
  <c r="U342" i="7"/>
  <c r="AA342" i="7"/>
  <c r="I344" i="7"/>
  <c r="O344" i="7"/>
  <c r="U344" i="7"/>
  <c r="AA344" i="7"/>
  <c r="H347" i="7"/>
  <c r="N347" i="7"/>
  <c r="T347" i="7"/>
  <c r="Z347" i="7"/>
  <c r="Z345" i="7" s="1"/>
  <c r="H349" i="7"/>
  <c r="N349" i="7"/>
  <c r="T349" i="7"/>
  <c r="Z349" i="7"/>
  <c r="G352" i="7"/>
  <c r="M352" i="7"/>
  <c r="M350" i="7" s="1"/>
  <c r="S352" i="7"/>
  <c r="Y352" i="7"/>
  <c r="G354" i="7"/>
  <c r="M354" i="7"/>
  <c r="S354" i="7"/>
  <c r="Y354" i="7"/>
  <c r="F357" i="7"/>
  <c r="L357" i="7"/>
  <c r="R357" i="7"/>
  <c r="X357" i="7"/>
  <c r="F359" i="7"/>
  <c r="L359" i="7"/>
  <c r="R359" i="7"/>
  <c r="X359" i="7"/>
  <c r="E362" i="7"/>
  <c r="K362" i="7"/>
  <c r="Q362" i="7"/>
  <c r="W362" i="7"/>
  <c r="W360" i="7" s="1"/>
  <c r="E364" i="7"/>
  <c r="K364" i="7"/>
  <c r="Q364" i="7"/>
  <c r="W364" i="7"/>
  <c r="D367" i="7"/>
  <c r="J367" i="7"/>
  <c r="J365" i="7" s="1"/>
  <c r="P367" i="7"/>
  <c r="V367" i="7"/>
  <c r="D369" i="7"/>
  <c r="J369" i="7"/>
  <c r="P369" i="7"/>
  <c r="V369" i="7"/>
  <c r="I372" i="7"/>
  <c r="O372" i="7"/>
  <c r="U372" i="7"/>
  <c r="AA372" i="7"/>
  <c r="I374" i="7"/>
  <c r="O374" i="7"/>
  <c r="U374" i="7"/>
  <c r="AA374" i="7"/>
  <c r="H377" i="7"/>
  <c r="N377" i="7"/>
  <c r="T377" i="7"/>
  <c r="Z377" i="7"/>
  <c r="Z375" i="7" s="1"/>
  <c r="H379" i="7"/>
  <c r="N379" i="7"/>
  <c r="T379" i="7"/>
  <c r="Z379" i="7"/>
  <c r="G382" i="7"/>
  <c r="M382" i="7"/>
  <c r="M380" i="7" s="1"/>
  <c r="S382" i="7"/>
  <c r="Y382" i="7"/>
  <c r="G384" i="7"/>
  <c r="M384" i="7"/>
  <c r="S384" i="7"/>
  <c r="Y384" i="7"/>
  <c r="F387" i="7"/>
  <c r="L387" i="7"/>
  <c r="R387" i="7"/>
  <c r="X387" i="7"/>
  <c r="F389" i="7"/>
  <c r="L389" i="7"/>
  <c r="R389" i="7"/>
  <c r="X389" i="7"/>
  <c r="E392" i="7"/>
  <c r="K392" i="7"/>
  <c r="Q392" i="7"/>
  <c r="W392" i="7"/>
  <c r="W390" i="7" s="1"/>
  <c r="E394" i="7"/>
  <c r="K394" i="7"/>
  <c r="Q394" i="7"/>
  <c r="W394" i="7"/>
  <c r="D397" i="7"/>
  <c r="J397" i="7"/>
  <c r="J395" i="7" s="1"/>
  <c r="P397" i="7"/>
  <c r="V397" i="7"/>
  <c r="D399" i="7"/>
  <c r="J399" i="7"/>
  <c r="P399" i="7"/>
  <c r="V399" i="7"/>
  <c r="I402" i="7"/>
  <c r="O402" i="7"/>
  <c r="U402" i="7"/>
  <c r="AA402" i="7"/>
  <c r="I404" i="7"/>
  <c r="O404" i="7"/>
  <c r="U404" i="7"/>
  <c r="AA404" i="7"/>
  <c r="H407" i="7"/>
  <c r="N407" i="7"/>
  <c r="T407" i="7"/>
  <c r="Z407" i="7"/>
  <c r="Z405" i="7" s="1"/>
  <c r="H409" i="7"/>
  <c r="N409" i="7"/>
  <c r="T409" i="7"/>
  <c r="Z409" i="7"/>
  <c r="G412" i="7"/>
  <c r="M412" i="7"/>
  <c r="M410" i="7" s="1"/>
  <c r="S412" i="7"/>
  <c r="Y412" i="7"/>
  <c r="G414" i="7"/>
  <c r="M414" i="7"/>
  <c r="S414" i="7"/>
  <c r="Y414" i="7"/>
  <c r="F417" i="7"/>
  <c r="L417" i="7"/>
  <c r="R417" i="7"/>
  <c r="X417" i="7"/>
  <c r="F419" i="7"/>
  <c r="L419" i="7"/>
  <c r="R419" i="7"/>
  <c r="X419" i="7"/>
  <c r="E422" i="7"/>
  <c r="K422" i="7"/>
  <c r="Q422" i="7"/>
  <c r="W422" i="7"/>
  <c r="W420" i="7" s="1"/>
  <c r="E424" i="7"/>
  <c r="K424" i="7"/>
  <c r="Q424" i="7"/>
  <c r="W424" i="7"/>
  <c r="D427" i="7"/>
  <c r="J427" i="7"/>
  <c r="J425" i="7" s="1"/>
  <c r="P427" i="7"/>
  <c r="V427" i="7"/>
  <c r="D429" i="7"/>
  <c r="J429" i="7"/>
  <c r="P429" i="7"/>
  <c r="V429" i="7"/>
  <c r="I432" i="7"/>
  <c r="O432" i="7"/>
  <c r="U432" i="7"/>
  <c r="AA432" i="7"/>
  <c r="I434" i="7"/>
  <c r="O434" i="7"/>
  <c r="U434" i="7"/>
  <c r="AA434" i="7"/>
  <c r="H437" i="7"/>
  <c r="N437" i="7"/>
  <c r="T437" i="7"/>
  <c r="Z437" i="7"/>
  <c r="Z435" i="7" s="1"/>
  <c r="H439" i="7"/>
  <c r="N439" i="7"/>
  <c r="T439" i="7"/>
  <c r="Z439" i="7"/>
  <c r="G442" i="7"/>
  <c r="M442" i="7"/>
  <c r="M440" i="7" s="1"/>
  <c r="S442" i="7"/>
  <c r="Y442" i="7"/>
  <c r="G444" i="7"/>
  <c r="M444" i="7"/>
  <c r="S444" i="7"/>
  <c r="Y444" i="7"/>
  <c r="F447" i="7"/>
  <c r="L447" i="7"/>
  <c r="R447" i="7"/>
  <c r="X447" i="7"/>
  <c r="F449" i="7"/>
  <c r="L449" i="7"/>
  <c r="R449" i="7"/>
  <c r="X449" i="7"/>
  <c r="E452" i="7"/>
  <c r="K452" i="7"/>
  <c r="Q452" i="7"/>
  <c r="W452" i="7"/>
  <c r="W450" i="7" s="1"/>
  <c r="E454" i="7"/>
  <c r="K454" i="7"/>
  <c r="Q454" i="7"/>
  <c r="W454" i="7"/>
  <c r="D457" i="7"/>
  <c r="J457" i="7"/>
  <c r="J455" i="7" s="1"/>
  <c r="P457" i="7"/>
  <c r="V457" i="7"/>
  <c r="D459" i="7"/>
  <c r="J459" i="7"/>
  <c r="P459" i="7"/>
  <c r="V459" i="7"/>
  <c r="I462" i="7"/>
  <c r="O462" i="7"/>
  <c r="U462" i="7"/>
  <c r="AA462" i="7"/>
  <c r="I464" i="7"/>
  <c r="O464" i="7"/>
  <c r="U464" i="7"/>
  <c r="AA464" i="7"/>
  <c r="H467" i="7"/>
  <c r="N467" i="7"/>
  <c r="T467" i="7"/>
  <c r="Z467" i="7"/>
  <c r="Z465" i="7" s="1"/>
  <c r="H469" i="7"/>
  <c r="N469" i="7"/>
  <c r="T469" i="7"/>
  <c r="Z469" i="7"/>
  <c r="G472" i="7"/>
  <c r="M472" i="7"/>
  <c r="M470" i="7" s="1"/>
  <c r="S472" i="7"/>
  <c r="Y472" i="7"/>
  <c r="G474" i="7"/>
  <c r="M474" i="7"/>
  <c r="S474" i="7"/>
  <c r="Y474" i="7"/>
  <c r="F477" i="7"/>
  <c r="L477" i="7"/>
  <c r="R477" i="7"/>
  <c r="X477" i="7"/>
  <c r="F479" i="7"/>
  <c r="L479" i="7"/>
  <c r="R479" i="7"/>
  <c r="X479" i="7"/>
  <c r="E486" i="7"/>
  <c r="K486" i="7"/>
  <c r="Q486" i="7"/>
  <c r="W486" i="7"/>
  <c r="W484" i="7" s="1"/>
  <c r="E488" i="7"/>
  <c r="K488" i="7"/>
  <c r="Q488" i="7"/>
  <c r="W488" i="7"/>
  <c r="D491" i="7"/>
  <c r="J491" i="7"/>
  <c r="J489" i="7" s="1"/>
  <c r="P491" i="7"/>
  <c r="V491" i="7"/>
  <c r="D493" i="7"/>
  <c r="J493" i="7"/>
  <c r="P493" i="7"/>
  <c r="V493" i="7"/>
  <c r="I496" i="7"/>
  <c r="O496" i="7"/>
  <c r="U496" i="7"/>
  <c r="AA496" i="7"/>
  <c r="I498" i="7"/>
  <c r="O498" i="7"/>
  <c r="U498" i="7"/>
  <c r="AA498" i="7"/>
  <c r="H501" i="7"/>
  <c r="N501" i="7"/>
  <c r="T501" i="7"/>
  <c r="Z501" i="7"/>
  <c r="Z499" i="7" s="1"/>
  <c r="H503" i="7"/>
  <c r="N503" i="7"/>
  <c r="T503" i="7"/>
  <c r="Z503" i="7"/>
  <c r="G506" i="7"/>
  <c r="M506" i="7"/>
  <c r="M504" i="7" s="1"/>
  <c r="S506" i="7"/>
  <c r="Y506" i="7"/>
  <c r="G508" i="7"/>
  <c r="M508" i="7"/>
  <c r="S508" i="7"/>
  <c r="Y508" i="7"/>
  <c r="F511" i="7"/>
  <c r="L511" i="7"/>
  <c r="R511" i="7"/>
  <c r="X511" i="7"/>
  <c r="F513" i="7"/>
  <c r="L513" i="7"/>
  <c r="R513" i="7"/>
  <c r="X513" i="7"/>
  <c r="E516" i="7"/>
  <c r="K516" i="7"/>
  <c r="Q516" i="7"/>
  <c r="W516" i="7"/>
  <c r="W514" i="7" s="1"/>
  <c r="E518" i="7"/>
  <c r="K518" i="7"/>
  <c r="Q518" i="7"/>
  <c r="W518" i="7"/>
  <c r="D521" i="7"/>
  <c r="J521" i="7"/>
  <c r="J519" i="7" s="1"/>
  <c r="P521" i="7"/>
  <c r="V521" i="7"/>
  <c r="D523" i="7"/>
  <c r="J523" i="7"/>
  <c r="P523" i="7"/>
  <c r="V523" i="7"/>
  <c r="I526" i="7"/>
  <c r="O526" i="7"/>
  <c r="U526" i="7"/>
  <c r="AA526" i="7"/>
  <c r="I528" i="7"/>
  <c r="O528" i="7"/>
  <c r="U528" i="7"/>
  <c r="AA528" i="7"/>
  <c r="H531" i="7"/>
  <c r="N531" i="7"/>
  <c r="T531" i="7"/>
  <c r="Z531" i="7"/>
  <c r="Z529" i="7" s="1"/>
  <c r="H533" i="7"/>
  <c r="N533" i="7"/>
  <c r="T533" i="7"/>
  <c r="Z533" i="7"/>
  <c r="G536" i="7"/>
  <c r="M536" i="7"/>
  <c r="M534" i="7" s="1"/>
  <c r="S536" i="7"/>
  <c r="Y536" i="7"/>
  <c r="G538" i="7"/>
  <c r="M538" i="7"/>
  <c r="S538" i="7"/>
  <c r="Y538" i="7"/>
  <c r="F541" i="7"/>
  <c r="L541" i="7"/>
  <c r="R541" i="7"/>
  <c r="X541" i="7"/>
  <c r="F543" i="7"/>
  <c r="L543" i="7"/>
  <c r="R543" i="7"/>
  <c r="X543" i="7"/>
  <c r="E546" i="7"/>
  <c r="K546" i="7"/>
  <c r="Q546" i="7"/>
  <c r="W546" i="7"/>
  <c r="W544" i="7" s="1"/>
  <c r="E548" i="7"/>
  <c r="K548" i="7"/>
  <c r="Q548" i="7"/>
  <c r="W548" i="7"/>
  <c r="D551" i="7"/>
  <c r="J551" i="7"/>
  <c r="J549" i="7" s="1"/>
  <c r="P551" i="7"/>
  <c r="V551" i="7"/>
  <c r="D553" i="7"/>
  <c r="J553" i="7"/>
  <c r="P553" i="7"/>
  <c r="V553" i="7"/>
  <c r="I556" i="7"/>
  <c r="O556" i="7"/>
  <c r="U556" i="7"/>
  <c r="AA556" i="7"/>
  <c r="I558" i="7"/>
  <c r="O558" i="7"/>
  <c r="U558" i="7"/>
  <c r="AA558" i="7"/>
  <c r="H561" i="7"/>
  <c r="N561" i="7"/>
  <c r="T561" i="7"/>
  <c r="Z561" i="7"/>
  <c r="Z559" i="7" s="1"/>
  <c r="H563" i="7"/>
  <c r="N563" i="7"/>
  <c r="T563" i="7"/>
  <c r="Z563" i="7"/>
  <c r="G566" i="7"/>
  <c r="M566" i="7"/>
  <c r="M564" i="7" s="1"/>
  <c r="S566" i="7"/>
  <c r="Y566" i="7"/>
  <c r="G568" i="7"/>
  <c r="M568" i="7"/>
  <c r="S568" i="7"/>
  <c r="Y568" i="7"/>
  <c r="F571" i="7"/>
  <c r="L571" i="7"/>
  <c r="R571" i="7"/>
  <c r="X571" i="7"/>
  <c r="F573" i="7"/>
  <c r="L573" i="7"/>
  <c r="R573" i="7"/>
  <c r="X573" i="7"/>
  <c r="E576" i="7"/>
  <c r="K576" i="7"/>
  <c r="Q576" i="7"/>
  <c r="W576" i="7"/>
  <c r="W574" i="7" s="1"/>
  <c r="E578" i="7"/>
  <c r="K578" i="7"/>
  <c r="Q578" i="7"/>
  <c r="W578" i="7"/>
  <c r="D581" i="7"/>
  <c r="J581" i="7"/>
  <c r="J579" i="7" s="1"/>
  <c r="P581" i="7"/>
  <c r="V581" i="7"/>
  <c r="D583" i="7"/>
  <c r="J583" i="7"/>
  <c r="P583" i="7"/>
  <c r="V583" i="7"/>
  <c r="I586" i="7"/>
  <c r="O586" i="7"/>
  <c r="U586" i="7"/>
  <c r="AA586" i="7"/>
  <c r="I588" i="7"/>
  <c r="O588" i="7"/>
  <c r="U588" i="7"/>
  <c r="AA588" i="7"/>
  <c r="H591" i="7"/>
  <c r="N591" i="7"/>
  <c r="T591" i="7"/>
  <c r="Z591" i="7"/>
  <c r="Z589" i="7" s="1"/>
  <c r="H593" i="7"/>
  <c r="N593" i="7"/>
  <c r="T593" i="7"/>
  <c r="Z593" i="7"/>
  <c r="G596" i="7"/>
  <c r="M596" i="7"/>
  <c r="M594" i="7" s="1"/>
  <c r="S596" i="7"/>
  <c r="Y596" i="7"/>
  <c r="G598" i="7"/>
  <c r="M598" i="7"/>
  <c r="S598" i="7"/>
  <c r="Y598" i="7"/>
  <c r="F601" i="7"/>
  <c r="L601" i="7"/>
  <c r="R601" i="7"/>
  <c r="X601" i="7"/>
  <c r="F603" i="7"/>
  <c r="L603" i="7"/>
  <c r="R603" i="7"/>
  <c r="X603" i="7"/>
  <c r="E606" i="7"/>
  <c r="K606" i="7"/>
  <c r="Q606" i="7"/>
  <c r="W606" i="7"/>
  <c r="W604" i="7" s="1"/>
  <c r="E608" i="7"/>
  <c r="K608" i="7"/>
  <c r="Q608" i="7"/>
  <c r="W608" i="7"/>
  <c r="D611" i="7"/>
  <c r="J611" i="7"/>
  <c r="J609" i="7" s="1"/>
  <c r="P611" i="7"/>
  <c r="V611" i="7"/>
  <c r="D613" i="7"/>
  <c r="J613" i="7"/>
  <c r="P613" i="7"/>
  <c r="V613" i="7"/>
  <c r="I616" i="7"/>
  <c r="O616" i="7"/>
  <c r="U616" i="7"/>
  <c r="AA616" i="7"/>
  <c r="I618" i="7"/>
  <c r="O618" i="7"/>
  <c r="U618" i="7"/>
  <c r="AA618" i="7"/>
  <c r="H621" i="7"/>
  <c r="N621" i="7"/>
  <c r="T621" i="7"/>
  <c r="Z621" i="7"/>
  <c r="Z619" i="7" s="1"/>
  <c r="H623" i="7"/>
  <c r="N623" i="7"/>
  <c r="T623" i="7"/>
  <c r="Z623" i="7"/>
  <c r="G626" i="7"/>
  <c r="M626" i="7"/>
  <c r="M624" i="7" s="1"/>
  <c r="S626" i="7"/>
  <c r="Y626" i="7"/>
  <c r="G628" i="7"/>
  <c r="M628" i="7"/>
  <c r="S628" i="7"/>
  <c r="Y628" i="7"/>
  <c r="F631" i="7"/>
  <c r="L631" i="7"/>
  <c r="R631" i="7"/>
  <c r="X631" i="7"/>
  <c r="F633" i="7"/>
  <c r="L633" i="7"/>
  <c r="R633" i="7"/>
  <c r="X633" i="7"/>
  <c r="E636" i="7"/>
  <c r="K636" i="7"/>
  <c r="Q636" i="7"/>
  <c r="W636" i="7"/>
  <c r="W634" i="7" s="1"/>
  <c r="E638" i="7"/>
  <c r="K638" i="7"/>
  <c r="Q638" i="7"/>
  <c r="W638" i="7"/>
  <c r="J327" i="6"/>
  <c r="J325" i="6" s="1"/>
  <c r="P327" i="6"/>
  <c r="P325" i="6" s="1"/>
  <c r="V327" i="6"/>
  <c r="V325" i="6" s="1"/>
  <c r="I332" i="6"/>
  <c r="I330" i="6" s="1"/>
  <c r="O332" i="6"/>
  <c r="O330" i="6" s="1"/>
  <c r="U332" i="6"/>
  <c r="U330" i="6" s="1"/>
  <c r="AA332" i="6"/>
  <c r="AA330" i="6" s="1"/>
  <c r="H337" i="6"/>
  <c r="H335" i="6" s="1"/>
  <c r="N337" i="6"/>
  <c r="N335" i="6" s="1"/>
  <c r="T337" i="6"/>
  <c r="T335" i="6" s="1"/>
  <c r="Z337" i="6"/>
  <c r="Z335" i="6" s="1"/>
  <c r="G342" i="6"/>
  <c r="G340" i="6" s="1"/>
  <c r="M342" i="6"/>
  <c r="M340" i="6" s="1"/>
  <c r="S342" i="6"/>
  <c r="S340" i="6" s="1"/>
  <c r="Y342" i="6"/>
  <c r="Y340" i="6" s="1"/>
  <c r="F347" i="6"/>
  <c r="F345" i="6" s="1"/>
  <c r="L347" i="6"/>
  <c r="L345" i="6" s="1"/>
  <c r="R347" i="6"/>
  <c r="R345" i="6" s="1"/>
  <c r="X347" i="6"/>
  <c r="X345" i="6" s="1"/>
  <c r="E352" i="6"/>
  <c r="E350" i="6" s="1"/>
  <c r="K352" i="6"/>
  <c r="K350" i="6" s="1"/>
  <c r="Q352" i="6"/>
  <c r="Q350" i="6" s="1"/>
  <c r="W352" i="6"/>
  <c r="W350" i="6" s="1"/>
  <c r="D357" i="6"/>
  <c r="D355" i="6" s="1"/>
  <c r="J357" i="6"/>
  <c r="J355" i="6" s="1"/>
  <c r="P357" i="6"/>
  <c r="P355" i="6" s="1"/>
  <c r="V357" i="6"/>
  <c r="V355" i="6" s="1"/>
  <c r="I362" i="6"/>
  <c r="I360" i="6" s="1"/>
  <c r="O362" i="6"/>
  <c r="O360" i="6" s="1"/>
  <c r="U362" i="6"/>
  <c r="U360" i="6" s="1"/>
  <c r="AA362" i="6"/>
  <c r="AA360" i="6" s="1"/>
  <c r="H367" i="6"/>
  <c r="H365" i="6" s="1"/>
  <c r="N367" i="6"/>
  <c r="N365" i="6" s="1"/>
  <c r="T367" i="6"/>
  <c r="T365" i="6" s="1"/>
  <c r="Z367" i="6"/>
  <c r="Z365" i="6" s="1"/>
  <c r="G372" i="6"/>
  <c r="G370" i="6" s="1"/>
  <c r="M372" i="6"/>
  <c r="M370" i="6" s="1"/>
  <c r="S372" i="6"/>
  <c r="S370" i="6" s="1"/>
  <c r="Y372" i="6"/>
  <c r="Y370" i="6" s="1"/>
  <c r="F377" i="6"/>
  <c r="F375" i="6" s="1"/>
  <c r="L377" i="6"/>
  <c r="L375" i="6" s="1"/>
  <c r="R377" i="6"/>
  <c r="R375" i="6" s="1"/>
  <c r="X377" i="6"/>
  <c r="X375" i="6" s="1"/>
  <c r="E382" i="6"/>
  <c r="E380" i="6" s="1"/>
  <c r="K382" i="6"/>
  <c r="K380" i="6" s="1"/>
  <c r="Q382" i="6"/>
  <c r="Q380" i="6" s="1"/>
  <c r="W382" i="6"/>
  <c r="W380" i="6" s="1"/>
  <c r="D387" i="6"/>
  <c r="D385" i="6" s="1"/>
  <c r="J387" i="6"/>
  <c r="J385" i="6" s="1"/>
  <c r="P387" i="6"/>
  <c r="P385" i="6" s="1"/>
  <c r="V387" i="6"/>
  <c r="V385" i="6" s="1"/>
  <c r="I392" i="6"/>
  <c r="I390" i="6" s="1"/>
  <c r="O392" i="6"/>
  <c r="O390" i="6" s="1"/>
  <c r="U392" i="6"/>
  <c r="U390" i="6" s="1"/>
  <c r="AA392" i="6"/>
  <c r="AA390" i="6" s="1"/>
  <c r="H397" i="6"/>
  <c r="H395" i="6" s="1"/>
  <c r="N397" i="6"/>
  <c r="N395" i="6" s="1"/>
  <c r="T397" i="6"/>
  <c r="T395" i="6" s="1"/>
  <c r="Z397" i="6"/>
  <c r="Z395" i="6" s="1"/>
  <c r="G402" i="6"/>
  <c r="G400" i="6" s="1"/>
  <c r="M402" i="6"/>
  <c r="M400" i="6" s="1"/>
  <c r="S402" i="6"/>
  <c r="S400" i="6" s="1"/>
  <c r="Y402" i="6"/>
  <c r="Y400" i="6" s="1"/>
  <c r="F407" i="6"/>
  <c r="F405" i="6" s="1"/>
  <c r="L407" i="6"/>
  <c r="L405" i="6" s="1"/>
  <c r="R407" i="6"/>
  <c r="R405" i="6" s="1"/>
  <c r="X407" i="6"/>
  <c r="X405" i="6" s="1"/>
  <c r="E412" i="6"/>
  <c r="E410" i="6" s="1"/>
  <c r="K412" i="6"/>
  <c r="K410" i="6" s="1"/>
  <c r="Q412" i="6"/>
  <c r="Q410" i="6" s="1"/>
  <c r="W412" i="6"/>
  <c r="W410" i="6" s="1"/>
  <c r="D417" i="6"/>
  <c r="D415" i="6" s="1"/>
  <c r="J417" i="6"/>
  <c r="J415" i="6" s="1"/>
  <c r="P417" i="6"/>
  <c r="P415" i="6" s="1"/>
  <c r="V417" i="6"/>
  <c r="V415" i="6" s="1"/>
  <c r="I422" i="6"/>
  <c r="I420" i="6" s="1"/>
  <c r="O422" i="6"/>
  <c r="O420" i="6" s="1"/>
  <c r="U422" i="6"/>
  <c r="U420" i="6" s="1"/>
  <c r="AA422" i="6"/>
  <c r="AA420" i="6" s="1"/>
  <c r="H427" i="6"/>
  <c r="H425" i="6" s="1"/>
  <c r="N427" i="6"/>
  <c r="N425" i="6" s="1"/>
  <c r="T427" i="6"/>
  <c r="T425" i="6" s="1"/>
  <c r="Z427" i="6"/>
  <c r="Z425" i="6" s="1"/>
  <c r="G432" i="6"/>
  <c r="G430" i="6" s="1"/>
  <c r="M432" i="6"/>
  <c r="M430" i="6" s="1"/>
  <c r="S432" i="6"/>
  <c r="S430" i="6" s="1"/>
  <c r="Y432" i="6"/>
  <c r="Y430" i="6" s="1"/>
  <c r="F437" i="6"/>
  <c r="F435" i="6" s="1"/>
  <c r="L437" i="6"/>
  <c r="L435" i="6" s="1"/>
  <c r="R437" i="6"/>
  <c r="R435" i="6" s="1"/>
  <c r="X437" i="6"/>
  <c r="X435" i="6" s="1"/>
  <c r="E442" i="6"/>
  <c r="E440" i="6" s="1"/>
  <c r="K442" i="6"/>
  <c r="K440" i="6" s="1"/>
  <c r="Q442" i="6"/>
  <c r="Q440" i="6" s="1"/>
  <c r="W442" i="6"/>
  <c r="W440" i="6" s="1"/>
  <c r="D447" i="6"/>
  <c r="D445" i="6" s="1"/>
  <c r="J447" i="6"/>
  <c r="J445" i="6" s="1"/>
  <c r="P447" i="6"/>
  <c r="P445" i="6" s="1"/>
  <c r="V447" i="6"/>
  <c r="V445" i="6" s="1"/>
  <c r="I452" i="6"/>
  <c r="I450" i="6" s="1"/>
  <c r="O452" i="6"/>
  <c r="O450" i="6" s="1"/>
  <c r="U452" i="6"/>
  <c r="U450" i="6" s="1"/>
  <c r="AA452" i="6"/>
  <c r="AA450" i="6" s="1"/>
  <c r="H457" i="6"/>
  <c r="H455" i="6" s="1"/>
  <c r="N457" i="6"/>
  <c r="N455" i="6" s="1"/>
  <c r="T457" i="6"/>
  <c r="T455" i="6" s="1"/>
  <c r="Z457" i="6"/>
  <c r="Z455" i="6" s="1"/>
  <c r="G462" i="6"/>
  <c r="G460" i="6" s="1"/>
  <c r="M462" i="6"/>
  <c r="M460" i="6" s="1"/>
  <c r="S462" i="6"/>
  <c r="S460" i="6" s="1"/>
  <c r="Y462" i="6"/>
  <c r="Y460" i="6" s="1"/>
  <c r="F467" i="6"/>
  <c r="F465" i="6" s="1"/>
  <c r="L467" i="6"/>
  <c r="L465" i="6" s="1"/>
  <c r="R467" i="6"/>
  <c r="R465" i="6" s="1"/>
  <c r="X467" i="6"/>
  <c r="X465" i="6" s="1"/>
  <c r="E472" i="6"/>
  <c r="E470" i="6" s="1"/>
  <c r="K472" i="6"/>
  <c r="K470" i="6" s="1"/>
  <c r="Q472" i="6"/>
  <c r="Q470" i="6" s="1"/>
  <c r="W472" i="6"/>
  <c r="W470" i="6" s="1"/>
  <c r="D477" i="6"/>
  <c r="D475" i="6" s="1"/>
  <c r="J477" i="6"/>
  <c r="J475" i="6" s="1"/>
  <c r="P477" i="6"/>
  <c r="P475" i="6" s="1"/>
  <c r="V477" i="6"/>
  <c r="V475" i="6" s="1"/>
  <c r="H491" i="6"/>
  <c r="H489" i="6" s="1"/>
  <c r="N491" i="6"/>
  <c r="N489" i="6" s="1"/>
  <c r="T491" i="6"/>
  <c r="T489" i="6" s="1"/>
  <c r="Z491" i="6"/>
  <c r="Z489" i="6" s="1"/>
  <c r="G496" i="6"/>
  <c r="G494" i="6" s="1"/>
  <c r="M496" i="6"/>
  <c r="M494" i="6" s="1"/>
  <c r="S496" i="6"/>
  <c r="S494" i="6" s="1"/>
  <c r="Y496" i="6"/>
  <c r="Y494" i="6" s="1"/>
  <c r="F501" i="6"/>
  <c r="F499" i="6" s="1"/>
  <c r="L501" i="6"/>
  <c r="L499" i="6" s="1"/>
  <c r="R501" i="6"/>
  <c r="R499" i="6" s="1"/>
  <c r="X501" i="6"/>
  <c r="X499" i="6" s="1"/>
  <c r="E506" i="6"/>
  <c r="E504" i="6" s="1"/>
  <c r="K506" i="6"/>
  <c r="K504" i="6" s="1"/>
  <c r="Q506" i="6"/>
  <c r="Q504" i="6" s="1"/>
  <c r="W506" i="6"/>
  <c r="W504" i="6" s="1"/>
  <c r="D511" i="6"/>
  <c r="D509" i="6" s="1"/>
  <c r="J511" i="6"/>
  <c r="J509" i="6" s="1"/>
  <c r="P511" i="6"/>
  <c r="P509" i="6" s="1"/>
  <c r="V511" i="6"/>
  <c r="V509" i="6" s="1"/>
  <c r="I516" i="6"/>
  <c r="I514" i="6" s="1"/>
  <c r="O516" i="6"/>
  <c r="O514" i="6" s="1"/>
  <c r="U516" i="6"/>
  <c r="U514" i="6" s="1"/>
  <c r="AA516" i="6"/>
  <c r="AA514" i="6" s="1"/>
  <c r="H521" i="6"/>
  <c r="H519" i="6" s="1"/>
  <c r="N521" i="6"/>
  <c r="N519" i="6" s="1"/>
  <c r="T521" i="6"/>
  <c r="T519" i="6" s="1"/>
  <c r="Z521" i="6"/>
  <c r="Z519" i="6" s="1"/>
  <c r="G526" i="6"/>
  <c r="G524" i="6" s="1"/>
  <c r="M526" i="6"/>
  <c r="M524" i="6" s="1"/>
  <c r="S526" i="6"/>
  <c r="S524" i="6" s="1"/>
  <c r="Y526" i="6"/>
  <c r="Y524" i="6" s="1"/>
  <c r="F531" i="6"/>
  <c r="F529" i="6" s="1"/>
  <c r="L531" i="6"/>
  <c r="L529" i="6" s="1"/>
  <c r="R531" i="6"/>
  <c r="R529" i="6" s="1"/>
  <c r="X531" i="6"/>
  <c r="X529" i="6" s="1"/>
  <c r="E536" i="6"/>
  <c r="E534" i="6" s="1"/>
  <c r="K536" i="6"/>
  <c r="K534" i="6" s="1"/>
  <c r="Q536" i="6"/>
  <c r="Q534" i="6" s="1"/>
  <c r="W536" i="6"/>
  <c r="W534" i="6" s="1"/>
  <c r="D541" i="6"/>
  <c r="D539" i="6" s="1"/>
  <c r="J541" i="6"/>
  <c r="J539" i="6" s="1"/>
  <c r="P541" i="6"/>
  <c r="P539" i="6" s="1"/>
  <c r="V541" i="6"/>
  <c r="V539" i="6" s="1"/>
  <c r="I546" i="6"/>
  <c r="I544" i="6" s="1"/>
  <c r="O546" i="6"/>
  <c r="O544" i="6" s="1"/>
  <c r="U546" i="6"/>
  <c r="U544" i="6" s="1"/>
  <c r="AA546" i="6"/>
  <c r="AA544" i="6" s="1"/>
  <c r="H551" i="6"/>
  <c r="H549" i="6" s="1"/>
  <c r="N551" i="6"/>
  <c r="N549" i="6" s="1"/>
  <c r="T551" i="6"/>
  <c r="T549" i="6" s="1"/>
  <c r="Z551" i="6"/>
  <c r="Z549" i="6" s="1"/>
  <c r="G556" i="6"/>
  <c r="G554" i="6" s="1"/>
  <c r="M556" i="6"/>
  <c r="M554" i="6" s="1"/>
  <c r="S556" i="6"/>
  <c r="S554" i="6" s="1"/>
  <c r="Y556" i="6"/>
  <c r="Y554" i="6" s="1"/>
  <c r="F561" i="6"/>
  <c r="F559" i="6" s="1"/>
  <c r="L561" i="6"/>
  <c r="L559" i="6" s="1"/>
  <c r="R561" i="6"/>
  <c r="R559" i="6" s="1"/>
  <c r="X561" i="6"/>
  <c r="X559" i="6" s="1"/>
  <c r="E566" i="6"/>
  <c r="E564" i="6" s="1"/>
  <c r="K566" i="6"/>
  <c r="K564" i="6" s="1"/>
  <c r="Q566" i="6"/>
  <c r="Q564" i="6" s="1"/>
  <c r="W566" i="6"/>
  <c r="W564" i="6" s="1"/>
  <c r="D571" i="6"/>
  <c r="D569" i="6" s="1"/>
  <c r="J571" i="6"/>
  <c r="J569" i="6" s="1"/>
  <c r="P571" i="6"/>
  <c r="P569" i="6" s="1"/>
  <c r="V571" i="6"/>
  <c r="V569" i="6" s="1"/>
  <c r="I576" i="6"/>
  <c r="I574" i="6" s="1"/>
  <c r="O576" i="6"/>
  <c r="O574" i="6" s="1"/>
  <c r="U576" i="6"/>
  <c r="U574" i="6" s="1"/>
  <c r="AA576" i="6"/>
  <c r="AA574" i="6" s="1"/>
  <c r="H581" i="6"/>
  <c r="H579" i="6" s="1"/>
  <c r="N581" i="6"/>
  <c r="N579" i="6" s="1"/>
  <c r="T581" i="6"/>
  <c r="T579" i="6" s="1"/>
  <c r="Z581" i="6"/>
  <c r="Z579" i="6" s="1"/>
  <c r="G586" i="6"/>
  <c r="G584" i="6" s="1"/>
  <c r="M586" i="6"/>
  <c r="M584" i="6" s="1"/>
  <c r="S586" i="6"/>
  <c r="S584" i="6" s="1"/>
  <c r="Y586" i="6"/>
  <c r="Y584" i="6" s="1"/>
  <c r="F591" i="6"/>
  <c r="F589" i="6" s="1"/>
  <c r="L591" i="6"/>
  <c r="L589" i="6" s="1"/>
  <c r="R591" i="6"/>
  <c r="R589" i="6" s="1"/>
  <c r="X591" i="6"/>
  <c r="X589" i="6" s="1"/>
  <c r="E596" i="6"/>
  <c r="E594" i="6" s="1"/>
  <c r="K596" i="6"/>
  <c r="K594" i="6" s="1"/>
  <c r="Q596" i="6"/>
  <c r="Q594" i="6" s="1"/>
  <c r="W596" i="6"/>
  <c r="W594" i="6" s="1"/>
  <c r="D601" i="6"/>
  <c r="D599" i="6" s="1"/>
  <c r="J601" i="6"/>
  <c r="J599" i="6" s="1"/>
  <c r="P601" i="6"/>
  <c r="P599" i="6" s="1"/>
  <c r="V601" i="6"/>
  <c r="V599" i="6" s="1"/>
  <c r="I606" i="6"/>
  <c r="I604" i="6" s="1"/>
  <c r="O606" i="6"/>
  <c r="O604" i="6" s="1"/>
  <c r="U606" i="6"/>
  <c r="U604" i="6" s="1"/>
  <c r="AA606" i="6"/>
  <c r="AA604" i="6" s="1"/>
  <c r="H611" i="6"/>
  <c r="H609" i="6" s="1"/>
  <c r="N611" i="6"/>
  <c r="N609" i="6" s="1"/>
  <c r="T611" i="6"/>
  <c r="T609" i="6" s="1"/>
  <c r="Z611" i="6"/>
  <c r="Z609" i="6" s="1"/>
  <c r="G616" i="6"/>
  <c r="G614" i="6" s="1"/>
  <c r="M616" i="6"/>
  <c r="M614" i="6" s="1"/>
  <c r="S616" i="6"/>
  <c r="S614" i="6" s="1"/>
  <c r="Y616" i="6"/>
  <c r="Y614" i="6" s="1"/>
  <c r="F621" i="6"/>
  <c r="F619" i="6" s="1"/>
  <c r="L621" i="6"/>
  <c r="L619" i="6" s="1"/>
  <c r="R621" i="6"/>
  <c r="R619" i="6" s="1"/>
  <c r="X621" i="6"/>
  <c r="X619" i="6" s="1"/>
  <c r="E626" i="6"/>
  <c r="E624" i="6" s="1"/>
  <c r="K626" i="6"/>
  <c r="K624" i="6" s="1"/>
  <c r="Q626" i="6"/>
  <c r="Q624" i="6" s="1"/>
  <c r="W626" i="6"/>
  <c r="W624" i="6" s="1"/>
  <c r="D631" i="6"/>
  <c r="D629" i="6" s="1"/>
  <c r="J631" i="6"/>
  <c r="J629" i="6" s="1"/>
  <c r="P631" i="6"/>
  <c r="P629" i="6" s="1"/>
  <c r="V631" i="6"/>
  <c r="V629" i="6" s="1"/>
  <c r="I636" i="6"/>
  <c r="I634" i="6" s="1"/>
  <c r="O636" i="6"/>
  <c r="O634" i="6" s="1"/>
  <c r="U636" i="6"/>
  <c r="U634" i="6" s="1"/>
  <c r="AA636" i="6"/>
  <c r="AA634" i="6" s="1"/>
  <c r="I9" i="7"/>
  <c r="O9" i="7"/>
  <c r="U9" i="7"/>
  <c r="AA9" i="7"/>
  <c r="I11" i="7"/>
  <c r="O11" i="7"/>
  <c r="U11" i="7"/>
  <c r="AA11" i="7"/>
  <c r="H14" i="7"/>
  <c r="N14" i="7"/>
  <c r="T14" i="7"/>
  <c r="T12" i="7" s="1"/>
  <c r="Z14" i="7"/>
  <c r="H16" i="7"/>
  <c r="N16" i="7"/>
  <c r="T16" i="7"/>
  <c r="Z16" i="7"/>
  <c r="G19" i="7"/>
  <c r="G17" i="7" s="1"/>
  <c r="M19" i="7"/>
  <c r="S19" i="7"/>
  <c r="Y19" i="7"/>
  <c r="G21" i="7"/>
  <c r="M21" i="7"/>
  <c r="S21" i="7"/>
  <c r="Y21" i="7"/>
  <c r="F24" i="7"/>
  <c r="L24" i="7"/>
  <c r="R24" i="7"/>
  <c r="X24" i="7"/>
  <c r="F26" i="7"/>
  <c r="L26" i="7"/>
  <c r="R26" i="7"/>
  <c r="X26" i="7"/>
  <c r="E29" i="7"/>
  <c r="K29" i="7"/>
  <c r="Q29" i="7"/>
  <c r="Q27" i="7" s="1"/>
  <c r="W29" i="7"/>
  <c r="E31" i="7"/>
  <c r="K31" i="7"/>
  <c r="Q31" i="7"/>
  <c r="W31" i="7"/>
  <c r="D34" i="7"/>
  <c r="D32" i="7" s="1"/>
  <c r="J34" i="7"/>
  <c r="P34" i="7"/>
  <c r="V34" i="7"/>
  <c r="D36" i="7"/>
  <c r="J36" i="7"/>
  <c r="P36" i="7"/>
  <c r="V36" i="7"/>
  <c r="I39" i="7"/>
  <c r="O39" i="7"/>
  <c r="U39" i="7"/>
  <c r="AA39" i="7"/>
  <c r="I41" i="7"/>
  <c r="O41" i="7"/>
  <c r="U41" i="7"/>
  <c r="AA41" i="7"/>
  <c r="H44" i="7"/>
  <c r="N44" i="7"/>
  <c r="T44" i="7"/>
  <c r="T42" i="7" s="1"/>
  <c r="Z44" i="7"/>
  <c r="H46" i="7"/>
  <c r="N46" i="7"/>
  <c r="T46" i="7"/>
  <c r="Z46" i="7"/>
  <c r="G49" i="7"/>
  <c r="G47" i="7" s="1"/>
  <c r="M49" i="7"/>
  <c r="S49" i="7"/>
  <c r="Y49" i="7"/>
  <c r="G51" i="7"/>
  <c r="M51" i="7"/>
  <c r="S51" i="7"/>
  <c r="Y51" i="7"/>
  <c r="F54" i="7"/>
  <c r="L54" i="7"/>
  <c r="R54" i="7"/>
  <c r="X54" i="7"/>
  <c r="F56" i="7"/>
  <c r="L56" i="7"/>
  <c r="R56" i="7"/>
  <c r="X56" i="7"/>
  <c r="E59" i="7"/>
  <c r="K59" i="7"/>
  <c r="Q59" i="7"/>
  <c r="Q57" i="7" s="1"/>
  <c r="W59" i="7"/>
  <c r="E61" i="7"/>
  <c r="K61" i="7"/>
  <c r="Q61" i="7"/>
  <c r="W61" i="7"/>
  <c r="D64" i="7"/>
  <c r="D62" i="7" s="1"/>
  <c r="J64" i="7"/>
  <c r="P64" i="7"/>
  <c r="V64" i="7"/>
  <c r="D66" i="7"/>
  <c r="J66" i="7"/>
  <c r="P66" i="7"/>
  <c r="V66" i="7"/>
  <c r="I69" i="7"/>
  <c r="O69" i="7"/>
  <c r="U69" i="7"/>
  <c r="AA69" i="7"/>
  <c r="I71" i="7"/>
  <c r="O71" i="7"/>
  <c r="U71" i="7"/>
  <c r="AA71" i="7"/>
  <c r="H74" i="7"/>
  <c r="N74" i="7"/>
  <c r="T74" i="7"/>
  <c r="T72" i="7" s="1"/>
  <c r="Z74" i="7"/>
  <c r="H76" i="7"/>
  <c r="N76" i="7"/>
  <c r="T76" i="7"/>
  <c r="Z76" i="7"/>
  <c r="G79" i="7"/>
  <c r="G77" i="7" s="1"/>
  <c r="M79" i="7"/>
  <c r="S79" i="7"/>
  <c r="Y79" i="7"/>
  <c r="G81" i="7"/>
  <c r="M81" i="7"/>
  <c r="S81" i="7"/>
  <c r="Y81" i="7"/>
  <c r="F84" i="7"/>
  <c r="L84" i="7"/>
  <c r="R84" i="7"/>
  <c r="X84" i="7"/>
  <c r="F86" i="7"/>
  <c r="L86" i="7"/>
  <c r="R86" i="7"/>
  <c r="X86" i="7"/>
  <c r="E89" i="7"/>
  <c r="K89" i="7"/>
  <c r="Q89" i="7"/>
  <c r="Q87" i="7" s="1"/>
  <c r="W89" i="7"/>
  <c r="E91" i="7"/>
  <c r="K91" i="7"/>
  <c r="Q91" i="7"/>
  <c r="W91" i="7"/>
  <c r="D94" i="7"/>
  <c r="D92" i="7" s="1"/>
  <c r="J94" i="7"/>
  <c r="P94" i="7"/>
  <c r="V94" i="7"/>
  <c r="D96" i="7"/>
  <c r="J96" i="7"/>
  <c r="P96" i="7"/>
  <c r="V96" i="7"/>
  <c r="I99" i="7"/>
  <c r="O99" i="7"/>
  <c r="U99" i="7"/>
  <c r="AA99" i="7"/>
  <c r="I101" i="7"/>
  <c r="O101" i="7"/>
  <c r="U101" i="7"/>
  <c r="AA101" i="7"/>
  <c r="H104" i="7"/>
  <c r="N104" i="7"/>
  <c r="T104" i="7"/>
  <c r="T102" i="7" s="1"/>
  <c r="Z104" i="7"/>
  <c r="H106" i="7"/>
  <c r="N106" i="7"/>
  <c r="T106" i="7"/>
  <c r="Z106" i="7"/>
  <c r="G109" i="7"/>
  <c r="G107" i="7" s="1"/>
  <c r="M109" i="7"/>
  <c r="S109" i="7"/>
  <c r="Y109" i="7"/>
  <c r="G111" i="7"/>
  <c r="M111" i="7"/>
  <c r="S111" i="7"/>
  <c r="Y111" i="7"/>
  <c r="F114" i="7"/>
  <c r="L114" i="7"/>
  <c r="R114" i="7"/>
  <c r="X114" i="7"/>
  <c r="F116" i="7"/>
  <c r="L116" i="7"/>
  <c r="R116" i="7"/>
  <c r="X116" i="7"/>
  <c r="E119" i="7"/>
  <c r="K119" i="7"/>
  <c r="Q119" i="7"/>
  <c r="Q117" i="7" s="1"/>
  <c r="W119" i="7"/>
  <c r="E121" i="7"/>
  <c r="K121" i="7"/>
  <c r="Q121" i="7"/>
  <c r="W121" i="7"/>
  <c r="D124" i="7"/>
  <c r="D122" i="7" s="1"/>
  <c r="J124" i="7"/>
  <c r="P124" i="7"/>
  <c r="V124" i="7"/>
  <c r="D126" i="7"/>
  <c r="J126" i="7"/>
  <c r="P126" i="7"/>
  <c r="V126" i="7"/>
  <c r="I129" i="7"/>
  <c r="O129" i="7"/>
  <c r="U129" i="7"/>
  <c r="AA129" i="7"/>
  <c r="I131" i="7"/>
  <c r="O131" i="7"/>
  <c r="U131" i="7"/>
  <c r="AA131" i="7"/>
  <c r="H134" i="7"/>
  <c r="N134" i="7"/>
  <c r="T134" i="7"/>
  <c r="T132" i="7" s="1"/>
  <c r="Z134" i="7"/>
  <c r="H136" i="7"/>
  <c r="N136" i="7"/>
  <c r="T136" i="7"/>
  <c r="Z136" i="7"/>
  <c r="G139" i="7"/>
  <c r="G137" i="7" s="1"/>
  <c r="M139" i="7"/>
  <c r="S139" i="7"/>
  <c r="Y139" i="7"/>
  <c r="G141" i="7"/>
  <c r="M141" i="7"/>
  <c r="S141" i="7"/>
  <c r="Y141" i="7"/>
  <c r="F144" i="7"/>
  <c r="L144" i="7"/>
  <c r="R144" i="7"/>
  <c r="X144" i="7"/>
  <c r="F146" i="7"/>
  <c r="L146" i="7"/>
  <c r="R146" i="7"/>
  <c r="X146" i="7"/>
  <c r="E149" i="7"/>
  <c r="K149" i="7"/>
  <c r="Q149" i="7"/>
  <c r="Q147" i="7" s="1"/>
  <c r="W149" i="7"/>
  <c r="E151" i="7"/>
  <c r="K151" i="7"/>
  <c r="Q151" i="7"/>
  <c r="W151" i="7"/>
  <c r="D154" i="7"/>
  <c r="D152" i="7" s="1"/>
  <c r="J154" i="7"/>
  <c r="P154" i="7"/>
  <c r="V154" i="7"/>
  <c r="D156" i="7"/>
  <c r="J156" i="7"/>
  <c r="P156" i="7"/>
  <c r="V156" i="7"/>
  <c r="I159" i="7"/>
  <c r="O159" i="7"/>
  <c r="U159" i="7"/>
  <c r="AA159" i="7"/>
  <c r="I161" i="7"/>
  <c r="O161" i="7"/>
  <c r="U161" i="7"/>
  <c r="AA161" i="7"/>
  <c r="H168" i="7"/>
  <c r="N168" i="7"/>
  <c r="T168" i="7"/>
  <c r="T166" i="7" s="1"/>
  <c r="Z168" i="7"/>
  <c r="H170" i="7"/>
  <c r="N170" i="7"/>
  <c r="T170" i="7"/>
  <c r="Z170" i="7"/>
  <c r="G173" i="7"/>
  <c r="G171" i="7" s="1"/>
  <c r="M173" i="7"/>
  <c r="S173" i="7"/>
  <c r="Y173" i="7"/>
  <c r="G175" i="7"/>
  <c r="M175" i="7"/>
  <c r="S175" i="7"/>
  <c r="Y175" i="7"/>
  <c r="F178" i="7"/>
  <c r="L178" i="7"/>
  <c r="R178" i="7"/>
  <c r="X178" i="7"/>
  <c r="F180" i="7"/>
  <c r="L180" i="7"/>
  <c r="R180" i="7"/>
  <c r="X180" i="7"/>
  <c r="E183" i="7"/>
  <c r="K183" i="7"/>
  <c r="Q183" i="7"/>
  <c r="Q181" i="7" s="1"/>
  <c r="W183" i="7"/>
  <c r="E185" i="7"/>
  <c r="K185" i="7"/>
  <c r="Q185" i="7"/>
  <c r="W185" i="7"/>
  <c r="D188" i="7"/>
  <c r="D186" i="7" s="1"/>
  <c r="J188" i="7"/>
  <c r="P188" i="7"/>
  <c r="V188" i="7"/>
  <c r="D190" i="7"/>
  <c r="J190" i="7"/>
  <c r="P190" i="7"/>
  <c r="V190" i="7"/>
  <c r="I193" i="7"/>
  <c r="O193" i="7"/>
  <c r="U193" i="7"/>
  <c r="AA193" i="7"/>
  <c r="I195" i="7"/>
  <c r="O195" i="7"/>
  <c r="U195" i="7"/>
  <c r="AA195" i="7"/>
  <c r="H198" i="7"/>
  <c r="N198" i="7"/>
  <c r="T198" i="7"/>
  <c r="T196" i="7" s="1"/>
  <c r="Z198" i="7"/>
  <c r="H200" i="7"/>
  <c r="N200" i="7"/>
  <c r="T200" i="7"/>
  <c r="Z200" i="7"/>
  <c r="G203" i="7"/>
  <c r="G201" i="7" s="1"/>
  <c r="M203" i="7"/>
  <c r="S203" i="7"/>
  <c r="Y203" i="7"/>
  <c r="G205" i="7"/>
  <c r="M205" i="7"/>
  <c r="S205" i="7"/>
  <c r="Y205" i="7"/>
  <c r="F208" i="7"/>
  <c r="L208" i="7"/>
  <c r="R208" i="7"/>
  <c r="X208" i="7"/>
  <c r="F210" i="7"/>
  <c r="L210" i="7"/>
  <c r="R210" i="7"/>
  <c r="X210" i="7"/>
  <c r="E213" i="7"/>
  <c r="K213" i="7"/>
  <c r="Q213" i="7"/>
  <c r="Q211" i="7" s="1"/>
  <c r="W213" i="7"/>
  <c r="E215" i="7"/>
  <c r="K215" i="7"/>
  <c r="Q215" i="7"/>
  <c r="W215" i="7"/>
  <c r="D218" i="7"/>
  <c r="D216" i="7" s="1"/>
  <c r="J218" i="7"/>
  <c r="P218" i="7"/>
  <c r="V218" i="7"/>
  <c r="D220" i="7"/>
  <c r="J220" i="7"/>
  <c r="P220" i="7"/>
  <c r="V220" i="7"/>
  <c r="I223" i="7"/>
  <c r="O223" i="7"/>
  <c r="U223" i="7"/>
  <c r="AA223" i="7"/>
  <c r="I225" i="7"/>
  <c r="O225" i="7"/>
  <c r="U225" i="7"/>
  <c r="AA225" i="7"/>
  <c r="H228" i="7"/>
  <c r="N228" i="7"/>
  <c r="T228" i="7"/>
  <c r="T226" i="7" s="1"/>
  <c r="Z228" i="7"/>
  <c r="H230" i="7"/>
  <c r="N230" i="7"/>
  <c r="T230" i="7"/>
  <c r="Z230" i="7"/>
  <c r="G233" i="7"/>
  <c r="G231" i="7" s="1"/>
  <c r="M233" i="7"/>
  <c r="S233" i="7"/>
  <c r="Y233" i="7"/>
  <c r="G235" i="7"/>
  <c r="M235" i="7"/>
  <c r="S235" i="7"/>
  <c r="Y235" i="7"/>
  <c r="F238" i="7"/>
  <c r="L238" i="7"/>
  <c r="R238" i="7"/>
  <c r="X238" i="7"/>
  <c r="F240" i="7"/>
  <c r="L240" i="7"/>
  <c r="R240" i="7"/>
  <c r="X240" i="7"/>
  <c r="E243" i="7"/>
  <c r="K243" i="7"/>
  <c r="Q243" i="7"/>
  <c r="Q241" i="7" s="1"/>
  <c r="W243" i="7"/>
  <c r="E245" i="7"/>
  <c r="K245" i="7"/>
  <c r="Q245" i="7"/>
  <c r="W245" i="7"/>
  <c r="D248" i="7"/>
  <c r="D246" i="7" s="1"/>
  <c r="J248" i="7"/>
  <c r="P248" i="7"/>
  <c r="V248" i="7"/>
  <c r="D250" i="7"/>
  <c r="J250" i="7"/>
  <c r="P250" i="7"/>
  <c r="V250" i="7"/>
  <c r="I253" i="7"/>
  <c r="O253" i="7"/>
  <c r="U253" i="7"/>
  <c r="AA253" i="7"/>
  <c r="I255" i="7"/>
  <c r="O255" i="7"/>
  <c r="U255" i="7"/>
  <c r="AA255" i="7"/>
  <c r="H258" i="7"/>
  <c r="N258" i="7"/>
  <c r="T258" i="7"/>
  <c r="T256" i="7" s="1"/>
  <c r="Z258" i="7"/>
  <c r="H260" i="7"/>
  <c r="N260" i="7"/>
  <c r="T260" i="7"/>
  <c r="Z260" i="7"/>
  <c r="G263" i="7"/>
  <c r="G261" i="7" s="1"/>
  <c r="M263" i="7"/>
  <c r="S263" i="7"/>
  <c r="Y263" i="7"/>
  <c r="G265" i="7"/>
  <c r="M265" i="7"/>
  <c r="S265" i="7"/>
  <c r="Y265" i="7"/>
  <c r="F268" i="7"/>
  <c r="L268" i="7"/>
  <c r="R268" i="7"/>
  <c r="X268" i="7"/>
  <c r="F270" i="7"/>
  <c r="L270" i="7"/>
  <c r="R270" i="7"/>
  <c r="X270" i="7"/>
  <c r="E273" i="7"/>
  <c r="K273" i="7"/>
  <c r="Q273" i="7"/>
  <c r="Q271" i="7" s="1"/>
  <c r="W273" i="7"/>
  <c r="E275" i="7"/>
  <c r="K275" i="7"/>
  <c r="Q275" i="7"/>
  <c r="W275" i="7"/>
  <c r="D278" i="7"/>
  <c r="D276" i="7" s="1"/>
  <c r="J278" i="7"/>
  <c r="P278" i="7"/>
  <c r="V278" i="7"/>
  <c r="D280" i="7"/>
  <c r="J280" i="7"/>
  <c r="P280" i="7"/>
  <c r="V280" i="7"/>
  <c r="I283" i="7"/>
  <c r="O283" i="7"/>
  <c r="U283" i="7"/>
  <c r="AA283" i="7"/>
  <c r="I285" i="7"/>
  <c r="O285" i="7"/>
  <c r="U285" i="7"/>
  <c r="AA285" i="7"/>
  <c r="H288" i="7"/>
  <c r="N288" i="7"/>
  <c r="T288" i="7"/>
  <c r="T286" i="7" s="1"/>
  <c r="Z288" i="7"/>
  <c r="H290" i="7"/>
  <c r="N290" i="7"/>
  <c r="T290" i="7"/>
  <c r="Z290" i="7"/>
  <c r="G293" i="7"/>
  <c r="G291" i="7" s="1"/>
  <c r="M293" i="7"/>
  <c r="S293" i="7"/>
  <c r="Y293" i="7"/>
  <c r="G295" i="7"/>
  <c r="M295" i="7"/>
  <c r="S295" i="7"/>
  <c r="Y295" i="7"/>
  <c r="F298" i="7"/>
  <c r="L298" i="7"/>
  <c r="R298" i="7"/>
  <c r="X298" i="7"/>
  <c r="F300" i="7"/>
  <c r="L300" i="7"/>
  <c r="R300" i="7"/>
  <c r="X300" i="7"/>
  <c r="E303" i="7"/>
  <c r="K303" i="7"/>
  <c r="Q303" i="7"/>
  <c r="Q301" i="7" s="1"/>
  <c r="W303" i="7"/>
  <c r="E305" i="7"/>
  <c r="K305" i="7"/>
  <c r="Q305" i="7"/>
  <c r="W305" i="7"/>
  <c r="D308" i="7"/>
  <c r="D306" i="7" s="1"/>
  <c r="J308" i="7"/>
  <c r="P308" i="7"/>
  <c r="V308" i="7"/>
  <c r="D310" i="7"/>
  <c r="J310" i="7"/>
  <c r="P310" i="7"/>
  <c r="V310" i="7"/>
  <c r="I313" i="7"/>
  <c r="O313" i="7"/>
  <c r="U313" i="7"/>
  <c r="AA313" i="7"/>
  <c r="I315" i="7"/>
  <c r="O315" i="7"/>
  <c r="U315" i="7"/>
  <c r="AA315" i="7"/>
  <c r="H318" i="7"/>
  <c r="N318" i="7"/>
  <c r="T318" i="7"/>
  <c r="T316" i="7" s="1"/>
  <c r="Z318" i="7"/>
  <c r="H320" i="7"/>
  <c r="N320" i="7"/>
  <c r="T320" i="7"/>
  <c r="Z320" i="7"/>
  <c r="G327" i="7"/>
  <c r="G325" i="7" s="1"/>
  <c r="M327" i="7"/>
  <c r="S327" i="7"/>
  <c r="Y327" i="7"/>
  <c r="G329" i="7"/>
  <c r="M329" i="7"/>
  <c r="S329" i="7"/>
  <c r="Y329" i="7"/>
  <c r="F332" i="7"/>
  <c r="L332" i="7"/>
  <c r="R332" i="7"/>
  <c r="X332" i="7"/>
  <c r="F334" i="7"/>
  <c r="L334" i="7"/>
  <c r="R334" i="7"/>
  <c r="X334" i="7"/>
  <c r="E337" i="7"/>
  <c r="K337" i="7"/>
  <c r="Q337" i="7"/>
  <c r="Q335" i="7" s="1"/>
  <c r="W337" i="7"/>
  <c r="E339" i="7"/>
  <c r="K339" i="7"/>
  <c r="Q339" i="7"/>
  <c r="W339" i="7"/>
  <c r="D342" i="7"/>
  <c r="D340" i="7" s="1"/>
  <c r="J342" i="7"/>
  <c r="P342" i="7"/>
  <c r="V342" i="7"/>
  <c r="D344" i="7"/>
  <c r="J344" i="7"/>
  <c r="P344" i="7"/>
  <c r="V344" i="7"/>
  <c r="I347" i="7"/>
  <c r="O347" i="7"/>
  <c r="U347" i="7"/>
  <c r="AA347" i="7"/>
  <c r="I349" i="7"/>
  <c r="O349" i="7"/>
  <c r="U349" i="7"/>
  <c r="AA349" i="7"/>
  <c r="H352" i="7"/>
  <c r="N352" i="7"/>
  <c r="T352" i="7"/>
  <c r="T350" i="7" s="1"/>
  <c r="Z352" i="7"/>
  <c r="H354" i="7"/>
  <c r="N354" i="7"/>
  <c r="T354" i="7"/>
  <c r="Z354" i="7"/>
  <c r="G357" i="7"/>
  <c r="G355" i="7" s="1"/>
  <c r="M357" i="7"/>
  <c r="S357" i="7"/>
  <c r="Y357" i="7"/>
  <c r="G359" i="7"/>
  <c r="M359" i="7"/>
  <c r="S359" i="7"/>
  <c r="Y359" i="7"/>
  <c r="F362" i="7"/>
  <c r="L362" i="7"/>
  <c r="R362" i="7"/>
  <c r="X362" i="7"/>
  <c r="F364" i="7"/>
  <c r="L364" i="7"/>
  <c r="R364" i="7"/>
  <c r="X364" i="7"/>
  <c r="E367" i="7"/>
  <c r="K367" i="7"/>
  <c r="Q367" i="7"/>
  <c r="Q365" i="7" s="1"/>
  <c r="W367" i="7"/>
  <c r="E369" i="7"/>
  <c r="K369" i="7"/>
  <c r="Q369" i="7"/>
  <c r="W369" i="7"/>
  <c r="D372" i="7"/>
  <c r="D370" i="7" s="1"/>
  <c r="J372" i="7"/>
  <c r="P372" i="7"/>
  <c r="V372" i="7"/>
  <c r="D374" i="7"/>
  <c r="J374" i="7"/>
  <c r="P374" i="7"/>
  <c r="V374" i="7"/>
  <c r="I377" i="7"/>
  <c r="O377" i="7"/>
  <c r="U377" i="7"/>
  <c r="AA377" i="7"/>
  <c r="I379" i="7"/>
  <c r="O379" i="7"/>
  <c r="U379" i="7"/>
  <c r="AA379" i="7"/>
  <c r="H382" i="7"/>
  <c r="N382" i="7"/>
  <c r="T382" i="7"/>
  <c r="T380" i="7" s="1"/>
  <c r="Z382" i="7"/>
  <c r="H384" i="7"/>
  <c r="N384" i="7"/>
  <c r="T384" i="7"/>
  <c r="Z384" i="7"/>
  <c r="G387" i="7"/>
  <c r="G385" i="7" s="1"/>
  <c r="M387" i="7"/>
  <c r="S387" i="7"/>
  <c r="Y387" i="7"/>
  <c r="G389" i="7"/>
  <c r="M389" i="7"/>
  <c r="S389" i="7"/>
  <c r="Y389" i="7"/>
  <c r="F392" i="7"/>
  <c r="L392" i="7"/>
  <c r="R392" i="7"/>
  <c r="X392" i="7"/>
  <c r="F394" i="7"/>
  <c r="L394" i="7"/>
  <c r="R394" i="7"/>
  <c r="X394" i="7"/>
  <c r="E397" i="7"/>
  <c r="K397" i="7"/>
  <c r="Q397" i="7"/>
  <c r="Q395" i="7" s="1"/>
  <c r="W397" i="7"/>
  <c r="E399" i="7"/>
  <c r="K399" i="7"/>
  <c r="Q399" i="7"/>
  <c r="W399" i="7"/>
  <c r="D402" i="7"/>
  <c r="D400" i="7" s="1"/>
  <c r="J402" i="7"/>
  <c r="P402" i="7"/>
  <c r="V402" i="7"/>
  <c r="D404" i="7"/>
  <c r="J404" i="7"/>
  <c r="P404" i="7"/>
  <c r="V404" i="7"/>
  <c r="I407" i="7"/>
  <c r="O407" i="7"/>
  <c r="U407" i="7"/>
  <c r="AA407" i="7"/>
  <c r="I409" i="7"/>
  <c r="O409" i="7"/>
  <c r="U409" i="7"/>
  <c r="AA409" i="7"/>
  <c r="H412" i="7"/>
  <c r="N412" i="7"/>
  <c r="T412" i="7"/>
  <c r="T410" i="7" s="1"/>
  <c r="Z412" i="7"/>
  <c r="H414" i="7"/>
  <c r="N414" i="7"/>
  <c r="T414" i="7"/>
  <c r="Z414" i="7"/>
  <c r="G417" i="7"/>
  <c r="G415" i="7" s="1"/>
  <c r="M417" i="7"/>
  <c r="S417" i="7"/>
  <c r="Y417" i="7"/>
  <c r="G419" i="7"/>
  <c r="M419" i="7"/>
  <c r="S419" i="7"/>
  <c r="Y419" i="7"/>
  <c r="F422" i="7"/>
  <c r="L422" i="7"/>
  <c r="R422" i="7"/>
  <c r="X422" i="7"/>
  <c r="F424" i="7"/>
  <c r="L424" i="7"/>
  <c r="R424" i="7"/>
  <c r="X424" i="7"/>
  <c r="E427" i="7"/>
  <c r="K427" i="7"/>
  <c r="Q427" i="7"/>
  <c r="Q425" i="7" s="1"/>
  <c r="W427" i="7"/>
  <c r="E429" i="7"/>
  <c r="K429" i="7"/>
  <c r="Q429" i="7"/>
  <c r="W429" i="7"/>
  <c r="D432" i="7"/>
  <c r="D430" i="7" s="1"/>
  <c r="J432" i="7"/>
  <c r="P432" i="7"/>
  <c r="V432" i="7"/>
  <c r="D434" i="7"/>
  <c r="J434" i="7"/>
  <c r="P434" i="7"/>
  <c r="V434" i="7"/>
  <c r="I437" i="7"/>
  <c r="O437" i="7"/>
  <c r="U437" i="7"/>
  <c r="AA437" i="7"/>
  <c r="I439" i="7"/>
  <c r="O439" i="7"/>
  <c r="U439" i="7"/>
  <c r="AA439" i="7"/>
  <c r="H442" i="7"/>
  <c r="N442" i="7"/>
  <c r="T442" i="7"/>
  <c r="T440" i="7" s="1"/>
  <c r="Z442" i="7"/>
  <c r="H444" i="7"/>
  <c r="N444" i="7"/>
  <c r="T444" i="7"/>
  <c r="Z444" i="7"/>
  <c r="G447" i="7"/>
  <c r="G445" i="7" s="1"/>
  <c r="M447" i="7"/>
  <c r="S447" i="7"/>
  <c r="Y447" i="7"/>
  <c r="G449" i="7"/>
  <c r="M449" i="7"/>
  <c r="S449" i="7"/>
  <c r="Y449" i="7"/>
  <c r="F452" i="7"/>
  <c r="L452" i="7"/>
  <c r="R452" i="7"/>
  <c r="X452" i="7"/>
  <c r="F454" i="7"/>
  <c r="L454" i="7"/>
  <c r="R454" i="7"/>
  <c r="X454" i="7"/>
  <c r="E457" i="7"/>
  <c r="K457" i="7"/>
  <c r="Q457" i="7"/>
  <c r="Q455" i="7" s="1"/>
  <c r="W457" i="7"/>
  <c r="E459" i="7"/>
  <c r="K459" i="7"/>
  <c r="Q459" i="7"/>
  <c r="W459" i="7"/>
  <c r="D462" i="7"/>
  <c r="D460" i="7" s="1"/>
  <c r="J462" i="7"/>
  <c r="P462" i="7"/>
  <c r="V462" i="7"/>
  <c r="D464" i="7"/>
  <c r="J464" i="7"/>
  <c r="P464" i="7"/>
  <c r="V464" i="7"/>
  <c r="I467" i="7"/>
  <c r="O467" i="7"/>
  <c r="U467" i="7"/>
  <c r="AA467" i="7"/>
  <c r="I469" i="7"/>
  <c r="O469" i="7"/>
  <c r="U469" i="7"/>
  <c r="AA469" i="7"/>
  <c r="H472" i="7"/>
  <c r="N472" i="7"/>
  <c r="T472" i="7"/>
  <c r="T470" i="7" s="1"/>
  <c r="Z472" i="7"/>
  <c r="H474" i="7"/>
  <c r="N474" i="7"/>
  <c r="T474" i="7"/>
  <c r="Z474" i="7"/>
  <c r="G477" i="7"/>
  <c r="G475" i="7" s="1"/>
  <c r="M477" i="7"/>
  <c r="S477" i="7"/>
  <c r="Y477" i="7"/>
  <c r="G479" i="7"/>
  <c r="M479" i="7"/>
  <c r="S479" i="7"/>
  <c r="Y479" i="7"/>
  <c r="F486" i="7"/>
  <c r="L486" i="7"/>
  <c r="R486" i="7"/>
  <c r="X486" i="7"/>
  <c r="F488" i="7"/>
  <c r="L488" i="7"/>
  <c r="R488" i="7"/>
  <c r="X488" i="7"/>
  <c r="E491" i="7"/>
  <c r="K491" i="7"/>
  <c r="Q491" i="7"/>
  <c r="Q489" i="7" s="1"/>
  <c r="W491" i="7"/>
  <c r="E493" i="7"/>
  <c r="K493" i="7"/>
  <c r="Q493" i="7"/>
  <c r="W493" i="7"/>
  <c r="D496" i="7"/>
  <c r="D494" i="7" s="1"/>
  <c r="J496" i="7"/>
  <c r="P496" i="7"/>
  <c r="V496" i="7"/>
  <c r="D498" i="7"/>
  <c r="J498" i="7"/>
  <c r="P498" i="7"/>
  <c r="V498" i="7"/>
  <c r="I501" i="7"/>
  <c r="O501" i="7"/>
  <c r="U501" i="7"/>
  <c r="AA501" i="7"/>
  <c r="I503" i="7"/>
  <c r="O503" i="7"/>
  <c r="U503" i="7"/>
  <c r="AA503" i="7"/>
  <c r="H506" i="7"/>
  <c r="N506" i="7"/>
  <c r="T506" i="7"/>
  <c r="T504" i="7" s="1"/>
  <c r="Z506" i="7"/>
  <c r="H508" i="7"/>
  <c r="N508" i="7"/>
  <c r="T508" i="7"/>
  <c r="Z508" i="7"/>
  <c r="G511" i="7"/>
  <c r="G509" i="7" s="1"/>
  <c r="M511" i="7"/>
  <c r="S511" i="7"/>
  <c r="Y511" i="7"/>
  <c r="G513" i="7"/>
  <c r="M513" i="7"/>
  <c r="S513" i="7"/>
  <c r="Y513" i="7"/>
  <c r="F516" i="7"/>
  <c r="L516" i="7"/>
  <c r="R516" i="7"/>
  <c r="X516" i="7"/>
  <c r="F518" i="7"/>
  <c r="L518" i="7"/>
  <c r="R518" i="7"/>
  <c r="X518" i="7"/>
  <c r="E521" i="7"/>
  <c r="K521" i="7"/>
  <c r="Q521" i="7"/>
  <c r="Q519" i="7" s="1"/>
  <c r="W521" i="7"/>
  <c r="E523" i="7"/>
  <c r="K523" i="7"/>
  <c r="Q523" i="7"/>
  <c r="W523" i="7"/>
  <c r="D526" i="7"/>
  <c r="D524" i="7" s="1"/>
  <c r="J526" i="7"/>
  <c r="P526" i="7"/>
  <c r="V526" i="7"/>
  <c r="D528" i="7"/>
  <c r="J528" i="7"/>
  <c r="P528" i="7"/>
  <c r="V528" i="7"/>
  <c r="I531" i="7"/>
  <c r="O531" i="7"/>
  <c r="U531" i="7"/>
  <c r="AA531" i="7"/>
  <c r="I533" i="7"/>
  <c r="O533" i="7"/>
  <c r="U533" i="7"/>
  <c r="AA533" i="7"/>
  <c r="H536" i="7"/>
  <c r="N536" i="7"/>
  <c r="T536" i="7"/>
  <c r="T534" i="7" s="1"/>
  <c r="Z536" i="7"/>
  <c r="H538" i="7"/>
  <c r="N538" i="7"/>
  <c r="T538" i="7"/>
  <c r="Z538" i="7"/>
  <c r="G541" i="7"/>
  <c r="G539" i="7" s="1"/>
  <c r="M541" i="7"/>
  <c r="S541" i="7"/>
  <c r="Y541" i="7"/>
  <c r="G543" i="7"/>
  <c r="M543" i="7"/>
  <c r="S543" i="7"/>
  <c r="Y543" i="7"/>
  <c r="F546" i="7"/>
  <c r="L546" i="7"/>
  <c r="R546" i="7"/>
  <c r="X546" i="7"/>
  <c r="F548" i="7"/>
  <c r="L548" i="7"/>
  <c r="R548" i="7"/>
  <c r="X548" i="7"/>
  <c r="E551" i="7"/>
  <c r="K551" i="7"/>
  <c r="Q551" i="7"/>
  <c r="Q549" i="7" s="1"/>
  <c r="W551" i="7"/>
  <c r="E553" i="7"/>
  <c r="K553" i="7"/>
  <c r="Q553" i="7"/>
  <c r="W553" i="7"/>
  <c r="D556" i="7"/>
  <c r="D554" i="7" s="1"/>
  <c r="J556" i="7"/>
  <c r="P556" i="7"/>
  <c r="V556" i="7"/>
  <c r="D558" i="7"/>
  <c r="J558" i="7"/>
  <c r="P558" i="7"/>
  <c r="V558" i="7"/>
  <c r="I561" i="7"/>
  <c r="O561" i="7"/>
  <c r="U561" i="7"/>
  <c r="AA561" i="7"/>
  <c r="I563" i="7"/>
  <c r="O563" i="7"/>
  <c r="U563" i="7"/>
  <c r="AA563" i="7"/>
  <c r="H566" i="7"/>
  <c r="N566" i="7"/>
  <c r="T566" i="7"/>
  <c r="T564" i="7" s="1"/>
  <c r="Z566" i="7"/>
  <c r="H568" i="7"/>
  <c r="N568" i="7"/>
  <c r="T568" i="7"/>
  <c r="Z568" i="7"/>
  <c r="G571" i="7"/>
  <c r="G569" i="7" s="1"/>
  <c r="M571" i="7"/>
  <c r="S571" i="7"/>
  <c r="Y571" i="7"/>
  <c r="G573" i="7"/>
  <c r="M573" i="7"/>
  <c r="S573" i="7"/>
  <c r="Y573" i="7"/>
  <c r="F576" i="7"/>
  <c r="L576" i="7"/>
  <c r="R576" i="7"/>
  <c r="X576" i="7"/>
  <c r="F578" i="7"/>
  <c r="L578" i="7"/>
  <c r="R578" i="7"/>
  <c r="X578" i="7"/>
  <c r="E581" i="7"/>
  <c r="K581" i="7"/>
  <c r="Q581" i="7"/>
  <c r="Q579" i="7" s="1"/>
  <c r="W581" i="7"/>
  <c r="E583" i="7"/>
  <c r="K583" i="7"/>
  <c r="Q583" i="7"/>
  <c r="W583" i="7"/>
  <c r="D586" i="7"/>
  <c r="D584" i="7" s="1"/>
  <c r="J586" i="7"/>
  <c r="P586" i="7"/>
  <c r="V586" i="7"/>
  <c r="D588" i="7"/>
  <c r="J588" i="7"/>
  <c r="P588" i="7"/>
  <c r="V588" i="7"/>
  <c r="I591" i="7"/>
  <c r="O591" i="7"/>
  <c r="U591" i="7"/>
  <c r="AA591" i="7"/>
  <c r="I593" i="7"/>
  <c r="O593" i="7"/>
  <c r="U593" i="7"/>
  <c r="AA593" i="7"/>
  <c r="H596" i="7"/>
  <c r="N596" i="7"/>
  <c r="T596" i="7"/>
  <c r="T594" i="7" s="1"/>
  <c r="Z596" i="7"/>
  <c r="H598" i="7"/>
  <c r="N598" i="7"/>
  <c r="T598" i="7"/>
  <c r="Z598" i="7"/>
  <c r="G601" i="7"/>
  <c r="G599" i="7" s="1"/>
  <c r="M601" i="7"/>
  <c r="S601" i="7"/>
  <c r="Y601" i="7"/>
  <c r="G603" i="7"/>
  <c r="M603" i="7"/>
  <c r="S603" i="7"/>
  <c r="Y603" i="7"/>
  <c r="F606" i="7"/>
  <c r="L606" i="7"/>
  <c r="R606" i="7"/>
  <c r="X606" i="7"/>
  <c r="F608" i="7"/>
  <c r="L608" i="7"/>
  <c r="R608" i="7"/>
  <c r="X608" i="7"/>
  <c r="E611" i="7"/>
  <c r="K611" i="7"/>
  <c r="Q611" i="7"/>
  <c r="Q609" i="7" s="1"/>
  <c r="W611" i="7"/>
  <c r="E613" i="7"/>
  <c r="K613" i="7"/>
  <c r="Q613" i="7"/>
  <c r="W613" i="7"/>
  <c r="D616" i="7"/>
  <c r="D614" i="7" s="1"/>
  <c r="J616" i="7"/>
  <c r="P616" i="7"/>
  <c r="V616" i="7"/>
  <c r="D618" i="7"/>
  <c r="J618" i="7"/>
  <c r="P618" i="7"/>
  <c r="V618" i="7"/>
  <c r="I621" i="7"/>
  <c r="O621" i="7"/>
  <c r="U621" i="7"/>
  <c r="AA621" i="7"/>
  <c r="I623" i="7"/>
  <c r="O623" i="7"/>
  <c r="U623" i="7"/>
  <c r="AA623" i="7"/>
  <c r="H626" i="7"/>
  <c r="N626" i="7"/>
  <c r="T626" i="7"/>
  <c r="T624" i="7" s="1"/>
  <c r="Z626" i="7"/>
  <c r="H628" i="7"/>
  <c r="N628" i="7"/>
  <c r="T628" i="7"/>
  <c r="Z628" i="7"/>
  <c r="G631" i="7"/>
  <c r="G629" i="7" s="1"/>
  <c r="M631" i="7"/>
  <c r="S631" i="7"/>
  <c r="Y631" i="7"/>
  <c r="G633" i="7"/>
  <c r="M633" i="7"/>
  <c r="S633" i="7"/>
  <c r="Y633" i="7"/>
  <c r="F636" i="7"/>
  <c r="L636" i="7"/>
  <c r="R636" i="7"/>
  <c r="X636" i="7"/>
  <c r="F638" i="7"/>
  <c r="L638" i="7"/>
  <c r="R638" i="7"/>
  <c r="X638" i="7"/>
  <c r="Y634" i="9"/>
  <c r="E327" i="6"/>
  <c r="E325" i="6" s="1"/>
  <c r="K327" i="6"/>
  <c r="K325" i="6" s="1"/>
  <c r="Q327" i="6"/>
  <c r="Q325" i="6" s="1"/>
  <c r="W327" i="6"/>
  <c r="W325" i="6" s="1"/>
  <c r="D332" i="6"/>
  <c r="D330" i="6" s="1"/>
  <c r="J332" i="6"/>
  <c r="J330" i="6" s="1"/>
  <c r="P332" i="6"/>
  <c r="P330" i="6" s="1"/>
  <c r="V332" i="6"/>
  <c r="V330" i="6" s="1"/>
  <c r="I337" i="6"/>
  <c r="I335" i="6" s="1"/>
  <c r="O337" i="6"/>
  <c r="O335" i="6" s="1"/>
  <c r="U337" i="6"/>
  <c r="U335" i="6" s="1"/>
  <c r="AA337" i="6"/>
  <c r="AA335" i="6" s="1"/>
  <c r="H342" i="6"/>
  <c r="H340" i="6" s="1"/>
  <c r="N342" i="6"/>
  <c r="N340" i="6" s="1"/>
  <c r="T342" i="6"/>
  <c r="T340" i="6" s="1"/>
  <c r="Z342" i="6"/>
  <c r="Z340" i="6" s="1"/>
  <c r="G347" i="6"/>
  <c r="G345" i="6" s="1"/>
  <c r="M347" i="6"/>
  <c r="M345" i="6" s="1"/>
  <c r="S347" i="6"/>
  <c r="S345" i="6" s="1"/>
  <c r="Y347" i="6"/>
  <c r="Y345" i="6" s="1"/>
  <c r="F352" i="6"/>
  <c r="F350" i="6" s="1"/>
  <c r="L352" i="6"/>
  <c r="L350" i="6" s="1"/>
  <c r="R352" i="6"/>
  <c r="R350" i="6" s="1"/>
  <c r="X352" i="6"/>
  <c r="X350" i="6" s="1"/>
  <c r="E357" i="6"/>
  <c r="E355" i="6" s="1"/>
  <c r="K357" i="6"/>
  <c r="K355" i="6" s="1"/>
  <c r="Q357" i="6"/>
  <c r="Q355" i="6" s="1"/>
  <c r="W357" i="6"/>
  <c r="W355" i="6" s="1"/>
  <c r="D362" i="6"/>
  <c r="D360" i="6" s="1"/>
  <c r="J362" i="6"/>
  <c r="J360" i="6" s="1"/>
  <c r="P362" i="6"/>
  <c r="P360" i="6" s="1"/>
  <c r="V362" i="6"/>
  <c r="V360" i="6" s="1"/>
  <c r="I367" i="6"/>
  <c r="I365" i="6" s="1"/>
  <c r="O367" i="6"/>
  <c r="O365" i="6" s="1"/>
  <c r="U367" i="6"/>
  <c r="U365" i="6" s="1"/>
  <c r="AA367" i="6"/>
  <c r="AA365" i="6" s="1"/>
  <c r="H372" i="6"/>
  <c r="H370" i="6" s="1"/>
  <c r="N372" i="6"/>
  <c r="N370" i="6" s="1"/>
  <c r="T372" i="6"/>
  <c r="T370" i="6" s="1"/>
  <c r="Z372" i="6"/>
  <c r="Z370" i="6" s="1"/>
  <c r="G377" i="6"/>
  <c r="G375" i="6" s="1"/>
  <c r="M377" i="6"/>
  <c r="M375" i="6" s="1"/>
  <c r="S377" i="6"/>
  <c r="S375" i="6" s="1"/>
  <c r="Y377" i="6"/>
  <c r="Y375" i="6" s="1"/>
  <c r="F382" i="6"/>
  <c r="F380" i="6" s="1"/>
  <c r="L382" i="6"/>
  <c r="L380" i="6" s="1"/>
  <c r="R382" i="6"/>
  <c r="R380" i="6" s="1"/>
  <c r="X382" i="6"/>
  <c r="X380" i="6" s="1"/>
  <c r="E387" i="6"/>
  <c r="E385" i="6" s="1"/>
  <c r="K387" i="6"/>
  <c r="K385" i="6" s="1"/>
  <c r="Q387" i="6"/>
  <c r="Q385" i="6" s="1"/>
  <c r="W387" i="6"/>
  <c r="W385" i="6" s="1"/>
  <c r="D392" i="6"/>
  <c r="D390" i="6" s="1"/>
  <c r="J392" i="6"/>
  <c r="J390" i="6" s="1"/>
  <c r="P392" i="6"/>
  <c r="P390" i="6" s="1"/>
  <c r="V392" i="6"/>
  <c r="V390" i="6" s="1"/>
  <c r="I397" i="6"/>
  <c r="I395" i="6" s="1"/>
  <c r="O397" i="6"/>
  <c r="O395" i="6" s="1"/>
  <c r="U397" i="6"/>
  <c r="U395" i="6" s="1"/>
  <c r="AA397" i="6"/>
  <c r="AA395" i="6" s="1"/>
  <c r="H402" i="6"/>
  <c r="H400" i="6" s="1"/>
  <c r="N402" i="6"/>
  <c r="N400" i="6" s="1"/>
  <c r="T402" i="6"/>
  <c r="T400" i="6" s="1"/>
  <c r="Z402" i="6"/>
  <c r="Z400" i="6" s="1"/>
  <c r="G407" i="6"/>
  <c r="G405" i="6" s="1"/>
  <c r="M407" i="6"/>
  <c r="M405" i="6" s="1"/>
  <c r="S407" i="6"/>
  <c r="S405" i="6" s="1"/>
  <c r="Y407" i="6"/>
  <c r="Y405" i="6" s="1"/>
  <c r="F412" i="6"/>
  <c r="F410" i="6" s="1"/>
  <c r="L412" i="6"/>
  <c r="L410" i="6" s="1"/>
  <c r="R412" i="6"/>
  <c r="R410" i="6" s="1"/>
  <c r="X412" i="6"/>
  <c r="X410" i="6" s="1"/>
  <c r="E417" i="6"/>
  <c r="E415" i="6" s="1"/>
  <c r="K417" i="6"/>
  <c r="K415" i="6" s="1"/>
  <c r="Q417" i="6"/>
  <c r="Q415" i="6" s="1"/>
  <c r="W417" i="6"/>
  <c r="W415" i="6" s="1"/>
  <c r="D422" i="6"/>
  <c r="D420" i="6" s="1"/>
  <c r="J422" i="6"/>
  <c r="J420" i="6" s="1"/>
  <c r="P422" i="6"/>
  <c r="P420" i="6" s="1"/>
  <c r="V422" i="6"/>
  <c r="V420" i="6" s="1"/>
  <c r="I427" i="6"/>
  <c r="I425" i="6" s="1"/>
  <c r="O427" i="6"/>
  <c r="O425" i="6" s="1"/>
  <c r="U427" i="6"/>
  <c r="U425" i="6" s="1"/>
  <c r="AA427" i="6"/>
  <c r="AA425" i="6" s="1"/>
  <c r="H432" i="6"/>
  <c r="H430" i="6" s="1"/>
  <c r="N432" i="6"/>
  <c r="N430" i="6" s="1"/>
  <c r="T432" i="6"/>
  <c r="T430" i="6" s="1"/>
  <c r="Z432" i="6"/>
  <c r="Z430" i="6" s="1"/>
  <c r="G437" i="6"/>
  <c r="G435" i="6" s="1"/>
  <c r="M437" i="6"/>
  <c r="M435" i="6" s="1"/>
  <c r="S437" i="6"/>
  <c r="S435" i="6" s="1"/>
  <c r="Y437" i="6"/>
  <c r="Y435" i="6" s="1"/>
  <c r="F442" i="6"/>
  <c r="F440" i="6" s="1"/>
  <c r="L442" i="6"/>
  <c r="L440" i="6" s="1"/>
  <c r="R442" i="6"/>
  <c r="R440" i="6" s="1"/>
  <c r="X442" i="6"/>
  <c r="X440" i="6" s="1"/>
  <c r="E447" i="6"/>
  <c r="E445" i="6" s="1"/>
  <c r="K447" i="6"/>
  <c r="K445" i="6" s="1"/>
  <c r="Q447" i="6"/>
  <c r="Q445" i="6" s="1"/>
  <c r="W447" i="6"/>
  <c r="W445" i="6" s="1"/>
  <c r="D452" i="6"/>
  <c r="D450" i="6" s="1"/>
  <c r="J452" i="6"/>
  <c r="J450" i="6" s="1"/>
  <c r="P452" i="6"/>
  <c r="P450" i="6" s="1"/>
  <c r="V452" i="6"/>
  <c r="V450" i="6" s="1"/>
  <c r="I457" i="6"/>
  <c r="I455" i="6" s="1"/>
  <c r="O457" i="6"/>
  <c r="O455" i="6" s="1"/>
  <c r="U457" i="6"/>
  <c r="U455" i="6" s="1"/>
  <c r="AA457" i="6"/>
  <c r="AA455" i="6" s="1"/>
  <c r="H462" i="6"/>
  <c r="H460" i="6" s="1"/>
  <c r="N462" i="6"/>
  <c r="N460" i="6" s="1"/>
  <c r="T462" i="6"/>
  <c r="T460" i="6" s="1"/>
  <c r="Z462" i="6"/>
  <c r="Z460" i="6" s="1"/>
  <c r="G467" i="6"/>
  <c r="G465" i="6" s="1"/>
  <c r="M467" i="6"/>
  <c r="M465" i="6" s="1"/>
  <c r="S467" i="6"/>
  <c r="S465" i="6" s="1"/>
  <c r="Y467" i="6"/>
  <c r="Y465" i="6" s="1"/>
  <c r="F472" i="6"/>
  <c r="F470" i="6" s="1"/>
  <c r="L472" i="6"/>
  <c r="L470" i="6" s="1"/>
  <c r="R472" i="6"/>
  <c r="R470" i="6" s="1"/>
  <c r="X472" i="6"/>
  <c r="X470" i="6" s="1"/>
  <c r="E477" i="6"/>
  <c r="E475" i="6" s="1"/>
  <c r="K477" i="6"/>
  <c r="K475" i="6" s="1"/>
  <c r="Q477" i="6"/>
  <c r="Q475" i="6" s="1"/>
  <c r="W477" i="6"/>
  <c r="W475" i="6" s="1"/>
  <c r="J486" i="6"/>
  <c r="J484" i="6" s="1"/>
  <c r="P486" i="6"/>
  <c r="P484" i="6" s="1"/>
  <c r="V486" i="6"/>
  <c r="V484" i="6" s="1"/>
  <c r="I491" i="6"/>
  <c r="I489" i="6" s="1"/>
  <c r="O491" i="6"/>
  <c r="O489" i="6" s="1"/>
  <c r="U491" i="6"/>
  <c r="U489" i="6" s="1"/>
  <c r="AA491" i="6"/>
  <c r="AA489" i="6" s="1"/>
  <c r="H496" i="6"/>
  <c r="H494" i="6" s="1"/>
  <c r="N496" i="6"/>
  <c r="N494" i="6" s="1"/>
  <c r="T496" i="6"/>
  <c r="T494" i="6" s="1"/>
  <c r="Z496" i="6"/>
  <c r="Z494" i="6" s="1"/>
  <c r="G501" i="6"/>
  <c r="G499" i="6" s="1"/>
  <c r="M501" i="6"/>
  <c r="M499" i="6" s="1"/>
  <c r="S501" i="6"/>
  <c r="S499" i="6" s="1"/>
  <c r="Y501" i="6"/>
  <c r="Y499" i="6" s="1"/>
  <c r="F506" i="6"/>
  <c r="F504" i="6" s="1"/>
  <c r="L506" i="6"/>
  <c r="L504" i="6" s="1"/>
  <c r="R506" i="6"/>
  <c r="R504" i="6" s="1"/>
  <c r="X506" i="6"/>
  <c r="X504" i="6" s="1"/>
  <c r="E511" i="6"/>
  <c r="E509" i="6" s="1"/>
  <c r="K511" i="6"/>
  <c r="K509" i="6" s="1"/>
  <c r="Q511" i="6"/>
  <c r="Q509" i="6" s="1"/>
  <c r="W511" i="6"/>
  <c r="W509" i="6" s="1"/>
  <c r="D516" i="6"/>
  <c r="D514" i="6" s="1"/>
  <c r="J516" i="6"/>
  <c r="J514" i="6" s="1"/>
  <c r="P516" i="6"/>
  <c r="P514" i="6" s="1"/>
  <c r="V516" i="6"/>
  <c r="V514" i="6" s="1"/>
  <c r="I521" i="6"/>
  <c r="I519" i="6" s="1"/>
  <c r="O521" i="6"/>
  <c r="O519" i="6" s="1"/>
  <c r="U521" i="6"/>
  <c r="U519" i="6" s="1"/>
  <c r="AA521" i="6"/>
  <c r="AA519" i="6" s="1"/>
  <c r="H526" i="6"/>
  <c r="H524" i="6" s="1"/>
  <c r="N526" i="6"/>
  <c r="N524" i="6" s="1"/>
  <c r="T526" i="6"/>
  <c r="T524" i="6" s="1"/>
  <c r="Z526" i="6"/>
  <c r="Z524" i="6" s="1"/>
  <c r="G531" i="6"/>
  <c r="G529" i="6" s="1"/>
  <c r="M531" i="6"/>
  <c r="M529" i="6" s="1"/>
  <c r="S531" i="6"/>
  <c r="S529" i="6" s="1"/>
  <c r="Y531" i="6"/>
  <c r="Y529" i="6" s="1"/>
  <c r="F536" i="6"/>
  <c r="F534" i="6" s="1"/>
  <c r="L536" i="6"/>
  <c r="L534" i="6" s="1"/>
  <c r="R536" i="6"/>
  <c r="R534" i="6" s="1"/>
  <c r="X536" i="6"/>
  <c r="X534" i="6" s="1"/>
  <c r="E541" i="6"/>
  <c r="E539" i="6" s="1"/>
  <c r="K541" i="6"/>
  <c r="K539" i="6" s="1"/>
  <c r="Q541" i="6"/>
  <c r="Q539" i="6" s="1"/>
  <c r="W541" i="6"/>
  <c r="W539" i="6" s="1"/>
  <c r="D546" i="6"/>
  <c r="D544" i="6" s="1"/>
  <c r="J546" i="6"/>
  <c r="J544" i="6" s="1"/>
  <c r="P546" i="6"/>
  <c r="P544" i="6" s="1"/>
  <c r="V546" i="6"/>
  <c r="V544" i="6" s="1"/>
  <c r="I551" i="6"/>
  <c r="I549" i="6" s="1"/>
  <c r="O551" i="6"/>
  <c r="O549" i="6" s="1"/>
  <c r="U551" i="6"/>
  <c r="U549" i="6" s="1"/>
  <c r="AA551" i="6"/>
  <c r="AA549" i="6" s="1"/>
  <c r="H556" i="6"/>
  <c r="H554" i="6" s="1"/>
  <c r="N556" i="6"/>
  <c r="N554" i="6" s="1"/>
  <c r="T556" i="6"/>
  <c r="T554" i="6" s="1"/>
  <c r="Z556" i="6"/>
  <c r="Z554" i="6" s="1"/>
  <c r="G561" i="6"/>
  <c r="G559" i="6" s="1"/>
  <c r="M561" i="6"/>
  <c r="M559" i="6" s="1"/>
  <c r="S561" i="6"/>
  <c r="S559" i="6" s="1"/>
  <c r="Y561" i="6"/>
  <c r="Y559" i="6" s="1"/>
  <c r="F566" i="6"/>
  <c r="F564" i="6" s="1"/>
  <c r="L566" i="6"/>
  <c r="L564" i="6" s="1"/>
  <c r="R566" i="6"/>
  <c r="R564" i="6" s="1"/>
  <c r="X566" i="6"/>
  <c r="X564" i="6" s="1"/>
  <c r="E571" i="6"/>
  <c r="E569" i="6" s="1"/>
  <c r="K571" i="6"/>
  <c r="K569" i="6" s="1"/>
  <c r="Q571" i="6"/>
  <c r="Q569" i="6" s="1"/>
  <c r="W571" i="6"/>
  <c r="W569" i="6" s="1"/>
  <c r="D576" i="6"/>
  <c r="D574" i="6" s="1"/>
  <c r="J576" i="6"/>
  <c r="J574" i="6" s="1"/>
  <c r="P576" i="6"/>
  <c r="P574" i="6" s="1"/>
  <c r="V576" i="6"/>
  <c r="V574" i="6" s="1"/>
  <c r="I581" i="6"/>
  <c r="I579" i="6" s="1"/>
  <c r="O581" i="6"/>
  <c r="O579" i="6" s="1"/>
  <c r="U581" i="6"/>
  <c r="U579" i="6" s="1"/>
  <c r="AA581" i="6"/>
  <c r="AA579" i="6" s="1"/>
  <c r="H586" i="6"/>
  <c r="H584" i="6" s="1"/>
  <c r="N586" i="6"/>
  <c r="N584" i="6" s="1"/>
  <c r="T586" i="6"/>
  <c r="T584" i="6" s="1"/>
  <c r="Z586" i="6"/>
  <c r="Z584" i="6" s="1"/>
  <c r="G591" i="6"/>
  <c r="G589" i="6" s="1"/>
  <c r="M591" i="6"/>
  <c r="M589" i="6" s="1"/>
  <c r="S591" i="6"/>
  <c r="S589" i="6" s="1"/>
  <c r="Y591" i="6"/>
  <c r="Y589" i="6" s="1"/>
  <c r="F596" i="6"/>
  <c r="F594" i="6" s="1"/>
  <c r="L596" i="6"/>
  <c r="L594" i="6" s="1"/>
  <c r="R596" i="6"/>
  <c r="R594" i="6" s="1"/>
  <c r="X596" i="6"/>
  <c r="X594" i="6" s="1"/>
  <c r="E601" i="6"/>
  <c r="E599" i="6" s="1"/>
  <c r="K601" i="6"/>
  <c r="K599" i="6" s="1"/>
  <c r="Q601" i="6"/>
  <c r="Q599" i="6" s="1"/>
  <c r="W601" i="6"/>
  <c r="W599" i="6" s="1"/>
  <c r="D606" i="6"/>
  <c r="D604" i="6" s="1"/>
  <c r="J606" i="6"/>
  <c r="J604" i="6" s="1"/>
  <c r="P606" i="6"/>
  <c r="P604" i="6" s="1"/>
  <c r="V606" i="6"/>
  <c r="V604" i="6" s="1"/>
  <c r="I611" i="6"/>
  <c r="I609" i="6" s="1"/>
  <c r="O611" i="6"/>
  <c r="O609" i="6" s="1"/>
  <c r="U611" i="6"/>
  <c r="U609" i="6" s="1"/>
  <c r="AA611" i="6"/>
  <c r="AA609" i="6" s="1"/>
  <c r="H616" i="6"/>
  <c r="H614" i="6" s="1"/>
  <c r="N616" i="6"/>
  <c r="N614" i="6" s="1"/>
  <c r="T616" i="6"/>
  <c r="T614" i="6" s="1"/>
  <c r="Z616" i="6"/>
  <c r="Z614" i="6" s="1"/>
  <c r="G621" i="6"/>
  <c r="G619" i="6" s="1"/>
  <c r="M621" i="6"/>
  <c r="M619" i="6" s="1"/>
  <c r="S621" i="6"/>
  <c r="S619" i="6" s="1"/>
  <c r="Y621" i="6"/>
  <c r="Y619" i="6" s="1"/>
  <c r="F626" i="6"/>
  <c r="F624" i="6" s="1"/>
  <c r="L626" i="6"/>
  <c r="L624" i="6" s="1"/>
  <c r="R626" i="6"/>
  <c r="R624" i="6" s="1"/>
  <c r="X626" i="6"/>
  <c r="X624" i="6" s="1"/>
  <c r="E631" i="6"/>
  <c r="E629" i="6" s="1"/>
  <c r="K631" i="6"/>
  <c r="K629" i="6" s="1"/>
  <c r="Q631" i="6"/>
  <c r="Q629" i="6" s="1"/>
  <c r="W631" i="6"/>
  <c r="W629" i="6" s="1"/>
  <c r="D636" i="6"/>
  <c r="D634" i="6" s="1"/>
  <c r="J636" i="6"/>
  <c r="J634" i="6" s="1"/>
  <c r="P636" i="6"/>
  <c r="P634" i="6" s="1"/>
  <c r="V636" i="6"/>
  <c r="V634" i="6" s="1"/>
  <c r="J9" i="7"/>
  <c r="P9" i="7"/>
  <c r="P7" i="7" s="1"/>
  <c r="V9" i="7"/>
  <c r="J11" i="7"/>
  <c r="P11" i="7"/>
  <c r="V11" i="7"/>
  <c r="I14" i="7"/>
  <c r="I12" i="7" s="1"/>
  <c r="O14" i="7"/>
  <c r="U14" i="7"/>
  <c r="AA14" i="7"/>
  <c r="I16" i="7"/>
  <c r="O16" i="7"/>
  <c r="U16" i="7"/>
  <c r="AA16" i="7"/>
  <c r="H19" i="7"/>
  <c r="N19" i="7"/>
  <c r="T19" i="7"/>
  <c r="Z19" i="7"/>
  <c r="H21" i="7"/>
  <c r="N21" i="7"/>
  <c r="T21" i="7"/>
  <c r="Z21" i="7"/>
  <c r="G24" i="7"/>
  <c r="M24" i="7"/>
  <c r="S24" i="7"/>
  <c r="S22" i="7" s="1"/>
  <c r="Y24" i="7"/>
  <c r="G26" i="7"/>
  <c r="M26" i="7"/>
  <c r="S26" i="7"/>
  <c r="Y26" i="7"/>
  <c r="F29" i="7"/>
  <c r="F27" i="7" s="1"/>
  <c r="L29" i="7"/>
  <c r="R29" i="7"/>
  <c r="X29" i="7"/>
  <c r="F31" i="7"/>
  <c r="L31" i="7"/>
  <c r="R31" i="7"/>
  <c r="X31" i="7"/>
  <c r="E34" i="7"/>
  <c r="K34" i="7"/>
  <c r="Q34" i="7"/>
  <c r="W34" i="7"/>
  <c r="E36" i="7"/>
  <c r="K36" i="7"/>
  <c r="Q36" i="7"/>
  <c r="W36" i="7"/>
  <c r="D39" i="7"/>
  <c r="J39" i="7"/>
  <c r="P39" i="7"/>
  <c r="P37" i="7" s="1"/>
  <c r="V39" i="7"/>
  <c r="D41" i="7"/>
  <c r="J41" i="7"/>
  <c r="P41" i="7"/>
  <c r="V41" i="7"/>
  <c r="I44" i="7"/>
  <c r="I42" i="7" s="1"/>
  <c r="O44" i="7"/>
  <c r="U44" i="7"/>
  <c r="AA44" i="7"/>
  <c r="I46" i="7"/>
  <c r="O46" i="7"/>
  <c r="U46" i="7"/>
  <c r="AA46" i="7"/>
  <c r="H49" i="7"/>
  <c r="N49" i="7"/>
  <c r="T49" i="7"/>
  <c r="Z49" i="7"/>
  <c r="H51" i="7"/>
  <c r="N51" i="7"/>
  <c r="T51" i="7"/>
  <c r="Z51" i="7"/>
  <c r="G54" i="7"/>
  <c r="M54" i="7"/>
  <c r="S54" i="7"/>
  <c r="S52" i="7" s="1"/>
  <c r="Y54" i="7"/>
  <c r="G56" i="7"/>
  <c r="M56" i="7"/>
  <c r="S56" i="7"/>
  <c r="Y56" i="7"/>
  <c r="F59" i="7"/>
  <c r="F57" i="7" s="1"/>
  <c r="L59" i="7"/>
  <c r="R59" i="7"/>
  <c r="X59" i="7"/>
  <c r="F61" i="7"/>
  <c r="L61" i="7"/>
  <c r="R61" i="7"/>
  <c r="X61" i="7"/>
  <c r="E64" i="7"/>
  <c r="K64" i="7"/>
  <c r="Q64" i="7"/>
  <c r="W64" i="7"/>
  <c r="E66" i="7"/>
  <c r="K66" i="7"/>
  <c r="Q66" i="7"/>
  <c r="W66" i="7"/>
  <c r="D69" i="7"/>
  <c r="J69" i="7"/>
  <c r="P69" i="7"/>
  <c r="P67" i="7" s="1"/>
  <c r="V69" i="7"/>
  <c r="D71" i="7"/>
  <c r="J71" i="7"/>
  <c r="P71" i="7"/>
  <c r="V71" i="7"/>
  <c r="I74" i="7"/>
  <c r="I72" i="7" s="1"/>
  <c r="O74" i="7"/>
  <c r="U74" i="7"/>
  <c r="AA74" i="7"/>
  <c r="I76" i="7"/>
  <c r="O76" i="7"/>
  <c r="U76" i="7"/>
  <c r="AA76" i="7"/>
  <c r="H79" i="7"/>
  <c r="N79" i="7"/>
  <c r="T79" i="7"/>
  <c r="Z79" i="7"/>
  <c r="H81" i="7"/>
  <c r="N81" i="7"/>
  <c r="T81" i="7"/>
  <c r="Z81" i="7"/>
  <c r="G84" i="7"/>
  <c r="M84" i="7"/>
  <c r="S84" i="7"/>
  <c r="S82" i="7" s="1"/>
  <c r="Y84" i="7"/>
  <c r="G86" i="7"/>
  <c r="M86" i="7"/>
  <c r="S86" i="7"/>
  <c r="Y86" i="7"/>
  <c r="F89" i="7"/>
  <c r="F87" i="7" s="1"/>
  <c r="L89" i="7"/>
  <c r="R89" i="7"/>
  <c r="X89" i="7"/>
  <c r="F91" i="7"/>
  <c r="L91" i="7"/>
  <c r="R91" i="7"/>
  <c r="X91" i="7"/>
  <c r="E94" i="7"/>
  <c r="K94" i="7"/>
  <c r="Q94" i="7"/>
  <c r="W94" i="7"/>
  <c r="E96" i="7"/>
  <c r="K96" i="7"/>
  <c r="Q96" i="7"/>
  <c r="W96" i="7"/>
  <c r="D99" i="7"/>
  <c r="J99" i="7"/>
  <c r="P99" i="7"/>
  <c r="P97" i="7" s="1"/>
  <c r="V99" i="7"/>
  <c r="D101" i="7"/>
  <c r="J101" i="7"/>
  <c r="P101" i="7"/>
  <c r="V101" i="7"/>
  <c r="I104" i="7"/>
  <c r="I102" i="7" s="1"/>
  <c r="O104" i="7"/>
  <c r="U104" i="7"/>
  <c r="AA104" i="7"/>
  <c r="I106" i="7"/>
  <c r="O106" i="7"/>
  <c r="U106" i="7"/>
  <c r="AA106" i="7"/>
  <c r="H109" i="7"/>
  <c r="N109" i="7"/>
  <c r="T109" i="7"/>
  <c r="Z109" i="7"/>
  <c r="H111" i="7"/>
  <c r="N111" i="7"/>
  <c r="T111" i="7"/>
  <c r="Z111" i="7"/>
  <c r="G114" i="7"/>
  <c r="M114" i="7"/>
  <c r="S114" i="7"/>
  <c r="S112" i="7" s="1"/>
  <c r="Y114" i="7"/>
  <c r="G116" i="7"/>
  <c r="M116" i="7"/>
  <c r="S116" i="7"/>
  <c r="Y116" i="7"/>
  <c r="F119" i="7"/>
  <c r="F117" i="7" s="1"/>
  <c r="L119" i="7"/>
  <c r="R119" i="7"/>
  <c r="X119" i="7"/>
  <c r="F121" i="7"/>
  <c r="L121" i="7"/>
  <c r="R121" i="7"/>
  <c r="X121" i="7"/>
  <c r="E124" i="7"/>
  <c r="K124" i="7"/>
  <c r="Q124" i="7"/>
  <c r="W124" i="7"/>
  <c r="E126" i="7"/>
  <c r="K126" i="7"/>
  <c r="Q126" i="7"/>
  <c r="W126" i="7"/>
  <c r="D129" i="7"/>
  <c r="J129" i="7"/>
  <c r="P129" i="7"/>
  <c r="P127" i="7" s="1"/>
  <c r="V129" i="7"/>
  <c r="D131" i="7"/>
  <c r="J131" i="7"/>
  <c r="P131" i="7"/>
  <c r="V131" i="7"/>
  <c r="I134" i="7"/>
  <c r="I132" i="7" s="1"/>
  <c r="O134" i="7"/>
  <c r="U134" i="7"/>
  <c r="AA134" i="7"/>
  <c r="I136" i="7"/>
  <c r="O136" i="7"/>
  <c r="U136" i="7"/>
  <c r="AA136" i="7"/>
  <c r="H139" i="7"/>
  <c r="N139" i="7"/>
  <c r="T139" i="7"/>
  <c r="Z139" i="7"/>
  <c r="H141" i="7"/>
  <c r="N141" i="7"/>
  <c r="T141" i="7"/>
  <c r="Z141" i="7"/>
  <c r="G144" i="7"/>
  <c r="M144" i="7"/>
  <c r="S144" i="7"/>
  <c r="S142" i="7" s="1"/>
  <c r="Y144" i="7"/>
  <c r="G146" i="7"/>
  <c r="M146" i="7"/>
  <c r="S146" i="7"/>
  <c r="Y146" i="7"/>
  <c r="F149" i="7"/>
  <c r="F147" i="7" s="1"/>
  <c r="L149" i="7"/>
  <c r="R149" i="7"/>
  <c r="X149" i="7"/>
  <c r="F151" i="7"/>
  <c r="L151" i="7"/>
  <c r="R151" i="7"/>
  <c r="X151" i="7"/>
  <c r="E154" i="7"/>
  <c r="K154" i="7"/>
  <c r="Q154" i="7"/>
  <c r="W154" i="7"/>
  <c r="E156" i="7"/>
  <c r="K156" i="7"/>
  <c r="Q156" i="7"/>
  <c r="W156" i="7"/>
  <c r="D159" i="7"/>
  <c r="J159" i="7"/>
  <c r="P159" i="7"/>
  <c r="P157" i="7" s="1"/>
  <c r="V159" i="7"/>
  <c r="D161" i="7"/>
  <c r="J161" i="7"/>
  <c r="P161" i="7"/>
  <c r="V161" i="7"/>
  <c r="I168" i="7"/>
  <c r="I166" i="7" s="1"/>
  <c r="O168" i="7"/>
  <c r="U168" i="7"/>
  <c r="AA168" i="7"/>
  <c r="I170" i="7"/>
  <c r="O170" i="7"/>
  <c r="U170" i="7"/>
  <c r="AA170" i="7"/>
  <c r="H173" i="7"/>
  <c r="N173" i="7"/>
  <c r="T173" i="7"/>
  <c r="Z173" i="7"/>
  <c r="H175" i="7"/>
  <c r="N175" i="7"/>
  <c r="T175" i="7"/>
  <c r="Z175" i="7"/>
  <c r="G178" i="7"/>
  <c r="M178" i="7"/>
  <c r="S178" i="7"/>
  <c r="S176" i="7" s="1"/>
  <c r="Y178" i="7"/>
  <c r="G180" i="7"/>
  <c r="M180" i="7"/>
  <c r="S180" i="7"/>
  <c r="Y180" i="7"/>
  <c r="F183" i="7"/>
  <c r="F181" i="7" s="1"/>
  <c r="L183" i="7"/>
  <c r="R183" i="7"/>
  <c r="X183" i="7"/>
  <c r="F185" i="7"/>
  <c r="L185" i="7"/>
  <c r="R185" i="7"/>
  <c r="X185" i="7"/>
  <c r="E188" i="7"/>
  <c r="K188" i="7"/>
  <c r="Q188" i="7"/>
  <c r="W188" i="7"/>
  <c r="E190" i="7"/>
  <c r="K190" i="7"/>
  <c r="Q190" i="7"/>
  <c r="W190" i="7"/>
  <c r="D193" i="7"/>
  <c r="J193" i="7"/>
  <c r="P193" i="7"/>
  <c r="P191" i="7" s="1"/>
  <c r="V193" i="7"/>
  <c r="D195" i="7"/>
  <c r="J195" i="7"/>
  <c r="P195" i="7"/>
  <c r="V195" i="7"/>
  <c r="I198" i="7"/>
  <c r="I196" i="7" s="1"/>
  <c r="O198" i="7"/>
  <c r="U198" i="7"/>
  <c r="AA198" i="7"/>
  <c r="I200" i="7"/>
  <c r="O200" i="7"/>
  <c r="U200" i="7"/>
  <c r="AA200" i="7"/>
  <c r="H203" i="7"/>
  <c r="N203" i="7"/>
  <c r="T203" i="7"/>
  <c r="Z203" i="7"/>
  <c r="H205" i="7"/>
  <c r="N205" i="7"/>
  <c r="T205" i="7"/>
  <c r="Z205" i="7"/>
  <c r="G208" i="7"/>
  <c r="M208" i="7"/>
  <c r="S208" i="7"/>
  <c r="S206" i="7" s="1"/>
  <c r="Y208" i="7"/>
  <c r="G210" i="7"/>
  <c r="M210" i="7"/>
  <c r="S210" i="7"/>
  <c r="Y210" i="7"/>
  <c r="F213" i="7"/>
  <c r="F211" i="7" s="1"/>
  <c r="L213" i="7"/>
  <c r="R213" i="7"/>
  <c r="X213" i="7"/>
  <c r="F215" i="7"/>
  <c r="L215" i="7"/>
  <c r="R215" i="7"/>
  <c r="X215" i="7"/>
  <c r="E218" i="7"/>
  <c r="K218" i="7"/>
  <c r="Q218" i="7"/>
  <c r="W218" i="7"/>
  <c r="E220" i="7"/>
  <c r="K220" i="7"/>
  <c r="Q220" i="7"/>
  <c r="W220" i="7"/>
  <c r="D223" i="7"/>
  <c r="J223" i="7"/>
  <c r="P223" i="7"/>
  <c r="P221" i="7" s="1"/>
  <c r="V223" i="7"/>
  <c r="D225" i="7"/>
  <c r="J225" i="7"/>
  <c r="P225" i="7"/>
  <c r="V225" i="7"/>
  <c r="I228" i="7"/>
  <c r="I226" i="7" s="1"/>
  <c r="O228" i="7"/>
  <c r="U228" i="7"/>
  <c r="AA228" i="7"/>
  <c r="I230" i="7"/>
  <c r="O230" i="7"/>
  <c r="U230" i="7"/>
  <c r="AA230" i="7"/>
  <c r="H233" i="7"/>
  <c r="N233" i="7"/>
  <c r="T233" i="7"/>
  <c r="Z233" i="7"/>
  <c r="H235" i="7"/>
  <c r="N235" i="7"/>
  <c r="T235" i="7"/>
  <c r="Z235" i="7"/>
  <c r="G238" i="7"/>
  <c r="M238" i="7"/>
  <c r="S238" i="7"/>
  <c r="S236" i="7" s="1"/>
  <c r="Y238" i="7"/>
  <c r="G240" i="7"/>
  <c r="M240" i="7"/>
  <c r="S240" i="7"/>
  <c r="Y240" i="7"/>
  <c r="F243" i="7"/>
  <c r="F241" i="7" s="1"/>
  <c r="L243" i="7"/>
  <c r="R243" i="7"/>
  <c r="X243" i="7"/>
  <c r="F245" i="7"/>
  <c r="L245" i="7"/>
  <c r="R245" i="7"/>
  <c r="X245" i="7"/>
  <c r="E248" i="7"/>
  <c r="K248" i="7"/>
  <c r="Q248" i="7"/>
  <c r="W248" i="7"/>
  <c r="E250" i="7"/>
  <c r="K250" i="7"/>
  <c r="Q250" i="7"/>
  <c r="W250" i="7"/>
  <c r="D253" i="7"/>
  <c r="J253" i="7"/>
  <c r="P253" i="7"/>
  <c r="P251" i="7" s="1"/>
  <c r="V253" i="7"/>
  <c r="D255" i="7"/>
  <c r="J255" i="7"/>
  <c r="P255" i="7"/>
  <c r="V255" i="7"/>
  <c r="I258" i="7"/>
  <c r="I256" i="7" s="1"/>
  <c r="O258" i="7"/>
  <c r="U258" i="7"/>
  <c r="AA258" i="7"/>
  <c r="I260" i="7"/>
  <c r="O260" i="7"/>
  <c r="U260" i="7"/>
  <c r="AA260" i="7"/>
  <c r="H263" i="7"/>
  <c r="N263" i="7"/>
  <c r="T263" i="7"/>
  <c r="Z263" i="7"/>
  <c r="H265" i="7"/>
  <c r="N265" i="7"/>
  <c r="T265" i="7"/>
  <c r="Z265" i="7"/>
  <c r="G268" i="7"/>
  <c r="M268" i="7"/>
  <c r="S268" i="7"/>
  <c r="S266" i="7" s="1"/>
  <c r="Y268" i="7"/>
  <c r="G270" i="7"/>
  <c r="M270" i="7"/>
  <c r="S270" i="7"/>
  <c r="Y270" i="7"/>
  <c r="F273" i="7"/>
  <c r="F271" i="7" s="1"/>
  <c r="L273" i="7"/>
  <c r="R273" i="7"/>
  <c r="X273" i="7"/>
  <c r="F275" i="7"/>
  <c r="L275" i="7"/>
  <c r="R275" i="7"/>
  <c r="X275" i="7"/>
  <c r="E278" i="7"/>
  <c r="K278" i="7"/>
  <c r="Q278" i="7"/>
  <c r="W278" i="7"/>
  <c r="E280" i="7"/>
  <c r="K280" i="7"/>
  <c r="Q280" i="7"/>
  <c r="W280" i="7"/>
  <c r="D283" i="7"/>
  <c r="J283" i="7"/>
  <c r="P283" i="7"/>
  <c r="P281" i="7" s="1"/>
  <c r="V283" i="7"/>
  <c r="D285" i="7"/>
  <c r="J285" i="7"/>
  <c r="P285" i="7"/>
  <c r="V285" i="7"/>
  <c r="I288" i="7"/>
  <c r="I286" i="7" s="1"/>
  <c r="O288" i="7"/>
  <c r="U288" i="7"/>
  <c r="AA288" i="7"/>
  <c r="I290" i="7"/>
  <c r="O290" i="7"/>
  <c r="U290" i="7"/>
  <c r="AA290" i="7"/>
  <c r="H293" i="7"/>
  <c r="N293" i="7"/>
  <c r="T293" i="7"/>
  <c r="Z293" i="7"/>
  <c r="H295" i="7"/>
  <c r="N295" i="7"/>
  <c r="T295" i="7"/>
  <c r="Z295" i="7"/>
  <c r="G298" i="7"/>
  <c r="M298" i="7"/>
  <c r="S298" i="7"/>
  <c r="S296" i="7" s="1"/>
  <c r="Y298" i="7"/>
  <c r="G300" i="7"/>
  <c r="M300" i="7"/>
  <c r="S300" i="7"/>
  <c r="Y300" i="7"/>
  <c r="F303" i="7"/>
  <c r="F301" i="7" s="1"/>
  <c r="L303" i="7"/>
  <c r="R303" i="7"/>
  <c r="X303" i="7"/>
  <c r="F305" i="7"/>
  <c r="L305" i="7"/>
  <c r="R305" i="7"/>
  <c r="X305" i="7"/>
  <c r="E308" i="7"/>
  <c r="K308" i="7"/>
  <c r="Q308" i="7"/>
  <c r="W308" i="7"/>
  <c r="E310" i="7"/>
  <c r="K310" i="7"/>
  <c r="Q310" i="7"/>
  <c r="W310" i="7"/>
  <c r="D313" i="7"/>
  <c r="J313" i="7"/>
  <c r="P313" i="7"/>
  <c r="P311" i="7" s="1"/>
  <c r="V313" i="7"/>
  <c r="D315" i="7"/>
  <c r="J315" i="7"/>
  <c r="P315" i="7"/>
  <c r="V315" i="7"/>
  <c r="I318" i="7"/>
  <c r="I316" i="7" s="1"/>
  <c r="O318" i="7"/>
  <c r="U318" i="7"/>
  <c r="AA318" i="7"/>
  <c r="I320" i="7"/>
  <c r="O320" i="7"/>
  <c r="U320" i="7"/>
  <c r="AA320" i="7"/>
  <c r="H327" i="7"/>
  <c r="N327" i="7"/>
  <c r="T327" i="7"/>
  <c r="Z327" i="7"/>
  <c r="H329" i="7"/>
  <c r="N329" i="7"/>
  <c r="T329" i="7"/>
  <c r="Z329" i="7"/>
  <c r="G332" i="7"/>
  <c r="M332" i="7"/>
  <c r="S332" i="7"/>
  <c r="S330" i="7" s="1"/>
  <c r="Y332" i="7"/>
  <c r="G334" i="7"/>
  <c r="M334" i="7"/>
  <c r="S334" i="7"/>
  <c r="Y334" i="7"/>
  <c r="F337" i="7"/>
  <c r="F335" i="7" s="1"/>
  <c r="L337" i="7"/>
  <c r="R337" i="7"/>
  <c r="X337" i="7"/>
  <c r="F339" i="7"/>
  <c r="L339" i="7"/>
  <c r="R339" i="7"/>
  <c r="X339" i="7"/>
  <c r="E342" i="7"/>
  <c r="K342" i="7"/>
  <c r="Q342" i="7"/>
  <c r="W342" i="7"/>
  <c r="E344" i="7"/>
  <c r="K344" i="7"/>
  <c r="Q344" i="7"/>
  <c r="W344" i="7"/>
  <c r="D347" i="7"/>
  <c r="J347" i="7"/>
  <c r="P347" i="7"/>
  <c r="P345" i="7" s="1"/>
  <c r="V347" i="7"/>
  <c r="D349" i="7"/>
  <c r="J349" i="7"/>
  <c r="P349" i="7"/>
  <c r="V349" i="7"/>
  <c r="I352" i="7"/>
  <c r="I350" i="7" s="1"/>
  <c r="O352" i="7"/>
  <c r="U352" i="7"/>
  <c r="AA352" i="7"/>
  <c r="I354" i="7"/>
  <c r="O354" i="7"/>
  <c r="U354" i="7"/>
  <c r="AA354" i="7"/>
  <c r="H357" i="7"/>
  <c r="N357" i="7"/>
  <c r="T357" i="7"/>
  <c r="Z357" i="7"/>
  <c r="H359" i="7"/>
  <c r="N359" i="7"/>
  <c r="T359" i="7"/>
  <c r="Z359" i="7"/>
  <c r="G362" i="7"/>
  <c r="M362" i="7"/>
  <c r="S362" i="7"/>
  <c r="S360" i="7" s="1"/>
  <c r="Y362" i="7"/>
  <c r="G364" i="7"/>
  <c r="M364" i="7"/>
  <c r="S364" i="7"/>
  <c r="Y364" i="7"/>
  <c r="F367" i="7"/>
  <c r="F365" i="7" s="1"/>
  <c r="L367" i="7"/>
  <c r="R367" i="7"/>
  <c r="X367" i="7"/>
  <c r="F369" i="7"/>
  <c r="L369" i="7"/>
  <c r="R369" i="7"/>
  <c r="X369" i="7"/>
  <c r="E372" i="7"/>
  <c r="K372" i="7"/>
  <c r="Q372" i="7"/>
  <c r="W372" i="7"/>
  <c r="E374" i="7"/>
  <c r="K374" i="7"/>
  <c r="Q374" i="7"/>
  <c r="W374" i="7"/>
  <c r="D377" i="7"/>
  <c r="J377" i="7"/>
  <c r="P377" i="7"/>
  <c r="P375" i="7" s="1"/>
  <c r="V377" i="7"/>
  <c r="D379" i="7"/>
  <c r="J379" i="7"/>
  <c r="P379" i="7"/>
  <c r="V379" i="7"/>
  <c r="I382" i="7"/>
  <c r="I380" i="7" s="1"/>
  <c r="O382" i="7"/>
  <c r="U382" i="7"/>
  <c r="AA382" i="7"/>
  <c r="I384" i="7"/>
  <c r="O384" i="7"/>
  <c r="U384" i="7"/>
  <c r="AA384" i="7"/>
  <c r="H387" i="7"/>
  <c r="N387" i="7"/>
  <c r="T387" i="7"/>
  <c r="Z387" i="7"/>
  <c r="H389" i="7"/>
  <c r="N389" i="7"/>
  <c r="T389" i="7"/>
  <c r="Z389" i="7"/>
  <c r="G392" i="7"/>
  <c r="M392" i="7"/>
  <c r="S392" i="7"/>
  <c r="S390" i="7" s="1"/>
  <c r="Y392" i="7"/>
  <c r="G394" i="7"/>
  <c r="M394" i="7"/>
  <c r="S394" i="7"/>
  <c r="Y394" i="7"/>
  <c r="F397" i="7"/>
  <c r="F395" i="7" s="1"/>
  <c r="L397" i="7"/>
  <c r="R397" i="7"/>
  <c r="X397" i="7"/>
  <c r="F399" i="7"/>
  <c r="L399" i="7"/>
  <c r="R399" i="7"/>
  <c r="X399" i="7"/>
  <c r="E402" i="7"/>
  <c r="K402" i="7"/>
  <c r="Q402" i="7"/>
  <c r="W402" i="7"/>
  <c r="E404" i="7"/>
  <c r="K404" i="7"/>
  <c r="Q404" i="7"/>
  <c r="W404" i="7"/>
  <c r="D407" i="7"/>
  <c r="J407" i="7"/>
  <c r="P407" i="7"/>
  <c r="P405" i="7" s="1"/>
  <c r="V407" i="7"/>
  <c r="D409" i="7"/>
  <c r="J409" i="7"/>
  <c r="P409" i="7"/>
  <c r="V409" i="7"/>
  <c r="I412" i="7"/>
  <c r="I410" i="7" s="1"/>
  <c r="O412" i="7"/>
  <c r="U412" i="7"/>
  <c r="AA412" i="7"/>
  <c r="I414" i="7"/>
  <c r="O414" i="7"/>
  <c r="U414" i="7"/>
  <c r="AA414" i="7"/>
  <c r="H417" i="7"/>
  <c r="N417" i="7"/>
  <c r="T417" i="7"/>
  <c r="Z417" i="7"/>
  <c r="H419" i="7"/>
  <c r="N419" i="7"/>
  <c r="T419" i="7"/>
  <c r="Z419" i="7"/>
  <c r="G422" i="7"/>
  <c r="M422" i="7"/>
  <c r="S422" i="7"/>
  <c r="S420" i="7" s="1"/>
  <c r="Y422" i="7"/>
  <c r="G424" i="7"/>
  <c r="M424" i="7"/>
  <c r="S424" i="7"/>
  <c r="Y424" i="7"/>
  <c r="F427" i="7"/>
  <c r="F425" i="7" s="1"/>
  <c r="L427" i="7"/>
  <c r="R427" i="7"/>
  <c r="X427" i="7"/>
  <c r="F429" i="7"/>
  <c r="L429" i="7"/>
  <c r="R429" i="7"/>
  <c r="X429" i="7"/>
  <c r="E432" i="7"/>
  <c r="K432" i="7"/>
  <c r="Q432" i="7"/>
  <c r="W432" i="7"/>
  <c r="E434" i="7"/>
  <c r="K434" i="7"/>
  <c r="Q434" i="7"/>
  <c r="W434" i="7"/>
  <c r="D437" i="7"/>
  <c r="J437" i="7"/>
  <c r="P437" i="7"/>
  <c r="P435" i="7" s="1"/>
  <c r="V437" i="7"/>
  <c r="D439" i="7"/>
  <c r="J439" i="7"/>
  <c r="P439" i="7"/>
  <c r="V439" i="7"/>
  <c r="I442" i="7"/>
  <c r="I440" i="7" s="1"/>
  <c r="O442" i="7"/>
  <c r="U442" i="7"/>
  <c r="AA442" i="7"/>
  <c r="I444" i="7"/>
  <c r="O444" i="7"/>
  <c r="U444" i="7"/>
  <c r="AA444" i="7"/>
  <c r="H447" i="7"/>
  <c r="N447" i="7"/>
  <c r="T447" i="7"/>
  <c r="Z447" i="7"/>
  <c r="H449" i="7"/>
  <c r="N449" i="7"/>
  <c r="T449" i="7"/>
  <c r="Z449" i="7"/>
  <c r="G452" i="7"/>
  <c r="M452" i="7"/>
  <c r="S452" i="7"/>
  <c r="S450" i="7" s="1"/>
  <c r="Y452" i="7"/>
  <c r="G454" i="7"/>
  <c r="M454" i="7"/>
  <c r="S454" i="7"/>
  <c r="Y454" i="7"/>
  <c r="F457" i="7"/>
  <c r="F455" i="7" s="1"/>
  <c r="L457" i="7"/>
  <c r="R457" i="7"/>
  <c r="X457" i="7"/>
  <c r="F459" i="7"/>
  <c r="L459" i="7"/>
  <c r="R459" i="7"/>
  <c r="X459" i="7"/>
  <c r="E462" i="7"/>
  <c r="K462" i="7"/>
  <c r="Q462" i="7"/>
  <c r="W462" i="7"/>
  <c r="E464" i="7"/>
  <c r="K464" i="7"/>
  <c r="Q464" i="7"/>
  <c r="W464" i="7"/>
  <c r="D467" i="7"/>
  <c r="J467" i="7"/>
  <c r="P467" i="7"/>
  <c r="P465" i="7" s="1"/>
  <c r="V467" i="7"/>
  <c r="D469" i="7"/>
  <c r="J469" i="7"/>
  <c r="P469" i="7"/>
  <c r="V469" i="7"/>
  <c r="I472" i="7"/>
  <c r="I470" i="7" s="1"/>
  <c r="O472" i="7"/>
  <c r="U472" i="7"/>
  <c r="AA472" i="7"/>
  <c r="I474" i="7"/>
  <c r="O474" i="7"/>
  <c r="U474" i="7"/>
  <c r="AA474" i="7"/>
  <c r="H477" i="7"/>
  <c r="N477" i="7"/>
  <c r="T477" i="7"/>
  <c r="Z477" i="7"/>
  <c r="H479" i="7"/>
  <c r="N479" i="7"/>
  <c r="T479" i="7"/>
  <c r="Z479" i="7"/>
  <c r="G486" i="7"/>
  <c r="M486" i="7"/>
  <c r="S486" i="7"/>
  <c r="S484" i="7" s="1"/>
  <c r="Y486" i="7"/>
  <c r="G488" i="7"/>
  <c r="M488" i="7"/>
  <c r="S488" i="7"/>
  <c r="Y488" i="7"/>
  <c r="F491" i="7"/>
  <c r="F489" i="7" s="1"/>
  <c r="L491" i="7"/>
  <c r="R491" i="7"/>
  <c r="X491" i="7"/>
  <c r="F493" i="7"/>
  <c r="L493" i="7"/>
  <c r="R493" i="7"/>
  <c r="X493" i="7"/>
  <c r="E496" i="7"/>
  <c r="K496" i="7"/>
  <c r="Q496" i="7"/>
  <c r="W496" i="7"/>
  <c r="E498" i="7"/>
  <c r="K498" i="7"/>
  <c r="Q498" i="7"/>
  <c r="W498" i="7"/>
  <c r="D501" i="7"/>
  <c r="J501" i="7"/>
  <c r="P501" i="7"/>
  <c r="P499" i="7" s="1"/>
  <c r="V501" i="7"/>
  <c r="D503" i="7"/>
  <c r="J503" i="7"/>
  <c r="P503" i="7"/>
  <c r="V503" i="7"/>
  <c r="I506" i="7"/>
  <c r="I504" i="7" s="1"/>
  <c r="O506" i="7"/>
  <c r="U506" i="7"/>
  <c r="AA506" i="7"/>
  <c r="I508" i="7"/>
  <c r="O508" i="7"/>
  <c r="U508" i="7"/>
  <c r="AA508" i="7"/>
  <c r="H511" i="7"/>
  <c r="N511" i="7"/>
  <c r="T511" i="7"/>
  <c r="Z511" i="7"/>
  <c r="H513" i="7"/>
  <c r="N513" i="7"/>
  <c r="T513" i="7"/>
  <c r="Z513" i="7"/>
  <c r="G516" i="7"/>
  <c r="M516" i="7"/>
  <c r="S516" i="7"/>
  <c r="S514" i="7" s="1"/>
  <c r="Y516" i="7"/>
  <c r="G518" i="7"/>
  <c r="M518" i="7"/>
  <c r="S518" i="7"/>
  <c r="Y518" i="7"/>
  <c r="F521" i="7"/>
  <c r="F519" i="7" s="1"/>
  <c r="L521" i="7"/>
  <c r="R521" i="7"/>
  <c r="X521" i="7"/>
  <c r="F523" i="7"/>
  <c r="L523" i="7"/>
  <c r="R523" i="7"/>
  <c r="X523" i="7"/>
  <c r="E526" i="7"/>
  <c r="K526" i="7"/>
  <c r="Q526" i="7"/>
  <c r="W526" i="7"/>
  <c r="E528" i="7"/>
  <c r="K528" i="7"/>
  <c r="Q528" i="7"/>
  <c r="W528" i="7"/>
  <c r="D531" i="7"/>
  <c r="J531" i="7"/>
  <c r="P531" i="7"/>
  <c r="P529" i="7" s="1"/>
  <c r="V531" i="7"/>
  <c r="D533" i="7"/>
  <c r="J533" i="7"/>
  <c r="P533" i="7"/>
  <c r="V533" i="7"/>
  <c r="I536" i="7"/>
  <c r="I534" i="7" s="1"/>
  <c r="O536" i="7"/>
  <c r="U536" i="7"/>
  <c r="AA536" i="7"/>
  <c r="I538" i="7"/>
  <c r="O538" i="7"/>
  <c r="U538" i="7"/>
  <c r="AA538" i="7"/>
  <c r="H541" i="7"/>
  <c r="N541" i="7"/>
  <c r="T541" i="7"/>
  <c r="Z541" i="7"/>
  <c r="H543" i="7"/>
  <c r="N543" i="7"/>
  <c r="T543" i="7"/>
  <c r="Z543" i="7"/>
  <c r="G546" i="7"/>
  <c r="M546" i="7"/>
  <c r="S546" i="7"/>
  <c r="S544" i="7" s="1"/>
  <c r="Y546" i="7"/>
  <c r="G548" i="7"/>
  <c r="M548" i="7"/>
  <c r="S548" i="7"/>
  <c r="Y548" i="7"/>
  <c r="F551" i="7"/>
  <c r="F549" i="7" s="1"/>
  <c r="L551" i="7"/>
  <c r="R551" i="7"/>
  <c r="X551" i="7"/>
  <c r="F553" i="7"/>
  <c r="L553" i="7"/>
  <c r="R553" i="7"/>
  <c r="X553" i="7"/>
  <c r="E556" i="7"/>
  <c r="K556" i="7"/>
  <c r="Q556" i="7"/>
  <c r="W556" i="7"/>
  <c r="E558" i="7"/>
  <c r="K558" i="7"/>
  <c r="Q558" i="7"/>
  <c r="W558" i="7"/>
  <c r="D561" i="7"/>
  <c r="J561" i="7"/>
  <c r="P561" i="7"/>
  <c r="P559" i="7" s="1"/>
  <c r="V561" i="7"/>
  <c r="D563" i="7"/>
  <c r="J563" i="7"/>
  <c r="P563" i="7"/>
  <c r="V563" i="7"/>
  <c r="I566" i="7"/>
  <c r="I564" i="7" s="1"/>
  <c r="O566" i="7"/>
  <c r="U566" i="7"/>
  <c r="AA566" i="7"/>
  <c r="I568" i="7"/>
  <c r="O568" i="7"/>
  <c r="U568" i="7"/>
  <c r="AA568" i="7"/>
  <c r="H571" i="7"/>
  <c r="N571" i="7"/>
  <c r="T571" i="7"/>
  <c r="Z571" i="7"/>
  <c r="H573" i="7"/>
  <c r="N573" i="7"/>
  <c r="T573" i="7"/>
  <c r="Z573" i="7"/>
  <c r="G576" i="7"/>
  <c r="M576" i="7"/>
  <c r="S576" i="7"/>
  <c r="S574" i="7" s="1"/>
  <c r="Y576" i="7"/>
  <c r="G578" i="7"/>
  <c r="M578" i="7"/>
  <c r="S578" i="7"/>
  <c r="Y578" i="7"/>
  <c r="F581" i="7"/>
  <c r="F579" i="7" s="1"/>
  <c r="L581" i="7"/>
  <c r="R581" i="7"/>
  <c r="X581" i="7"/>
  <c r="F583" i="7"/>
  <c r="L583" i="7"/>
  <c r="R583" i="7"/>
  <c r="X583" i="7"/>
  <c r="E586" i="7"/>
  <c r="K586" i="7"/>
  <c r="Q586" i="7"/>
  <c r="W586" i="7"/>
  <c r="E588" i="7"/>
  <c r="K588" i="7"/>
  <c r="Q588" i="7"/>
  <c r="W588" i="7"/>
  <c r="D591" i="7"/>
  <c r="J591" i="7"/>
  <c r="P591" i="7"/>
  <c r="P589" i="7" s="1"/>
  <c r="V591" i="7"/>
  <c r="D593" i="7"/>
  <c r="J593" i="7"/>
  <c r="P593" i="7"/>
  <c r="V593" i="7"/>
  <c r="I596" i="7"/>
  <c r="I594" i="7" s="1"/>
  <c r="O596" i="7"/>
  <c r="U596" i="7"/>
  <c r="AA596" i="7"/>
  <c r="I598" i="7"/>
  <c r="O598" i="7"/>
  <c r="U598" i="7"/>
  <c r="AA598" i="7"/>
  <c r="H601" i="7"/>
  <c r="N601" i="7"/>
  <c r="T601" i="7"/>
  <c r="Z601" i="7"/>
  <c r="H603" i="7"/>
  <c r="N603" i="7"/>
  <c r="T603" i="7"/>
  <c r="Z603" i="7"/>
  <c r="G606" i="7"/>
  <c r="M606" i="7"/>
  <c r="S606" i="7"/>
  <c r="S604" i="7" s="1"/>
  <c r="Y606" i="7"/>
  <c r="G608" i="7"/>
  <c r="M608" i="7"/>
  <c r="S608" i="7"/>
  <c r="Y608" i="7"/>
  <c r="F611" i="7"/>
  <c r="F609" i="7" s="1"/>
  <c r="L611" i="7"/>
  <c r="R611" i="7"/>
  <c r="X611" i="7"/>
  <c r="F613" i="7"/>
  <c r="L613" i="7"/>
  <c r="R613" i="7"/>
  <c r="X613" i="7"/>
  <c r="E616" i="7"/>
  <c r="K616" i="7"/>
  <c r="Q616" i="7"/>
  <c r="W616" i="7"/>
  <c r="E618" i="7"/>
  <c r="K618" i="7"/>
  <c r="Q618" i="7"/>
  <c r="W618" i="7"/>
  <c r="D621" i="7"/>
  <c r="J621" i="7"/>
  <c r="P621" i="7"/>
  <c r="P619" i="7" s="1"/>
  <c r="V621" i="7"/>
  <c r="D623" i="7"/>
  <c r="J623" i="7"/>
  <c r="P623" i="7"/>
  <c r="V623" i="7"/>
  <c r="I626" i="7"/>
  <c r="I624" i="7" s="1"/>
  <c r="O626" i="7"/>
  <c r="U626" i="7"/>
  <c r="AA626" i="7"/>
  <c r="I628" i="7"/>
  <c r="O628" i="7"/>
  <c r="U628" i="7"/>
  <c r="AA628" i="7"/>
  <c r="H631" i="7"/>
  <c r="N631" i="7"/>
  <c r="T631" i="7"/>
  <c r="Z631" i="7"/>
  <c r="H633" i="7"/>
  <c r="N633" i="7"/>
  <c r="T633" i="7"/>
  <c r="Z633" i="7"/>
  <c r="G636" i="7"/>
  <c r="M636" i="7"/>
  <c r="S636" i="7"/>
  <c r="S634" i="7" s="1"/>
  <c r="Y636" i="7"/>
  <c r="G638" i="7"/>
  <c r="M638" i="7"/>
  <c r="S638" i="7"/>
  <c r="Y638" i="7"/>
  <c r="F327" i="6"/>
  <c r="F325" i="6" s="1"/>
  <c r="L327" i="6"/>
  <c r="L325" i="6" s="1"/>
  <c r="R327" i="6"/>
  <c r="R325" i="6" s="1"/>
  <c r="X327" i="6"/>
  <c r="X325" i="6" s="1"/>
  <c r="E332" i="6"/>
  <c r="E330" i="6" s="1"/>
  <c r="K332" i="6"/>
  <c r="K330" i="6" s="1"/>
  <c r="Q332" i="6"/>
  <c r="Q330" i="6" s="1"/>
  <c r="W332" i="6"/>
  <c r="W330" i="6" s="1"/>
  <c r="D337" i="6"/>
  <c r="D335" i="6" s="1"/>
  <c r="J337" i="6"/>
  <c r="J335" i="6" s="1"/>
  <c r="P337" i="6"/>
  <c r="P335" i="6" s="1"/>
  <c r="V337" i="6"/>
  <c r="V335" i="6" s="1"/>
  <c r="I342" i="6"/>
  <c r="I340" i="6" s="1"/>
  <c r="O342" i="6"/>
  <c r="O340" i="6" s="1"/>
  <c r="U342" i="6"/>
  <c r="U340" i="6" s="1"/>
  <c r="AA342" i="6"/>
  <c r="AA340" i="6" s="1"/>
  <c r="H347" i="6"/>
  <c r="H345" i="6" s="1"/>
  <c r="N347" i="6"/>
  <c r="N345" i="6" s="1"/>
  <c r="T347" i="6"/>
  <c r="T345" i="6" s="1"/>
  <c r="Z347" i="6"/>
  <c r="Z345" i="6" s="1"/>
  <c r="G352" i="6"/>
  <c r="G350" i="6" s="1"/>
  <c r="M352" i="6"/>
  <c r="M350" i="6" s="1"/>
  <c r="S352" i="6"/>
  <c r="S350" i="6" s="1"/>
  <c r="Y352" i="6"/>
  <c r="Y350" i="6" s="1"/>
  <c r="F357" i="6"/>
  <c r="F355" i="6" s="1"/>
  <c r="L357" i="6"/>
  <c r="L355" i="6" s="1"/>
  <c r="R357" i="6"/>
  <c r="R355" i="6" s="1"/>
  <c r="X357" i="6"/>
  <c r="X355" i="6" s="1"/>
  <c r="E362" i="6"/>
  <c r="E360" i="6" s="1"/>
  <c r="K362" i="6"/>
  <c r="K360" i="6" s="1"/>
  <c r="Q362" i="6"/>
  <c r="Q360" i="6" s="1"/>
  <c r="W362" i="6"/>
  <c r="W360" i="6" s="1"/>
  <c r="D367" i="6"/>
  <c r="D365" i="6" s="1"/>
  <c r="J367" i="6"/>
  <c r="J365" i="6" s="1"/>
  <c r="P367" i="6"/>
  <c r="P365" i="6" s="1"/>
  <c r="V367" i="6"/>
  <c r="V365" i="6" s="1"/>
  <c r="I372" i="6"/>
  <c r="I370" i="6" s="1"/>
  <c r="O372" i="6"/>
  <c r="O370" i="6" s="1"/>
  <c r="U372" i="6"/>
  <c r="U370" i="6" s="1"/>
  <c r="AA372" i="6"/>
  <c r="AA370" i="6" s="1"/>
  <c r="H377" i="6"/>
  <c r="H375" i="6" s="1"/>
  <c r="N377" i="6"/>
  <c r="N375" i="6" s="1"/>
  <c r="T377" i="6"/>
  <c r="T375" i="6" s="1"/>
  <c r="Z377" i="6"/>
  <c r="Z375" i="6" s="1"/>
  <c r="G382" i="6"/>
  <c r="G380" i="6" s="1"/>
  <c r="M382" i="6"/>
  <c r="M380" i="6" s="1"/>
  <c r="S382" i="6"/>
  <c r="S380" i="6" s="1"/>
  <c r="Y382" i="6"/>
  <c r="Y380" i="6" s="1"/>
  <c r="F387" i="6"/>
  <c r="F385" i="6" s="1"/>
  <c r="L387" i="6"/>
  <c r="L385" i="6" s="1"/>
  <c r="R387" i="6"/>
  <c r="R385" i="6" s="1"/>
  <c r="X387" i="6"/>
  <c r="X385" i="6" s="1"/>
  <c r="E392" i="6"/>
  <c r="E390" i="6" s="1"/>
  <c r="K392" i="6"/>
  <c r="K390" i="6" s="1"/>
  <c r="Q392" i="6"/>
  <c r="Q390" i="6" s="1"/>
  <c r="W392" i="6"/>
  <c r="W390" i="6" s="1"/>
  <c r="D397" i="6"/>
  <c r="D395" i="6" s="1"/>
  <c r="J397" i="6"/>
  <c r="J395" i="6" s="1"/>
  <c r="P397" i="6"/>
  <c r="P395" i="6" s="1"/>
  <c r="V397" i="6"/>
  <c r="V395" i="6" s="1"/>
  <c r="I402" i="6"/>
  <c r="I400" i="6" s="1"/>
  <c r="O402" i="6"/>
  <c r="O400" i="6" s="1"/>
  <c r="U402" i="6"/>
  <c r="U400" i="6" s="1"/>
  <c r="AA402" i="6"/>
  <c r="AA400" i="6" s="1"/>
  <c r="H407" i="6"/>
  <c r="H405" i="6" s="1"/>
  <c r="N407" i="6"/>
  <c r="N405" i="6" s="1"/>
  <c r="T407" i="6"/>
  <c r="T405" i="6" s="1"/>
  <c r="Z407" i="6"/>
  <c r="Z405" i="6" s="1"/>
  <c r="G412" i="6"/>
  <c r="G410" i="6" s="1"/>
  <c r="M412" i="6"/>
  <c r="M410" i="6" s="1"/>
  <c r="S412" i="6"/>
  <c r="S410" i="6" s="1"/>
  <c r="Y412" i="6"/>
  <c r="Y410" i="6" s="1"/>
  <c r="F417" i="6"/>
  <c r="F415" i="6" s="1"/>
  <c r="L417" i="6"/>
  <c r="L415" i="6" s="1"/>
  <c r="R417" i="6"/>
  <c r="R415" i="6" s="1"/>
  <c r="X417" i="6"/>
  <c r="X415" i="6" s="1"/>
  <c r="E422" i="6"/>
  <c r="E420" i="6" s="1"/>
  <c r="K422" i="6"/>
  <c r="K420" i="6" s="1"/>
  <c r="Q422" i="6"/>
  <c r="Q420" i="6" s="1"/>
  <c r="W422" i="6"/>
  <c r="W420" i="6" s="1"/>
  <c r="D427" i="6"/>
  <c r="D425" i="6" s="1"/>
  <c r="J427" i="6"/>
  <c r="J425" i="6" s="1"/>
  <c r="P427" i="6"/>
  <c r="P425" i="6" s="1"/>
  <c r="V427" i="6"/>
  <c r="V425" i="6" s="1"/>
  <c r="I432" i="6"/>
  <c r="I430" i="6" s="1"/>
  <c r="O432" i="6"/>
  <c r="O430" i="6" s="1"/>
  <c r="U432" i="6"/>
  <c r="U430" i="6" s="1"/>
  <c r="AA432" i="6"/>
  <c r="AA430" i="6" s="1"/>
  <c r="H437" i="6"/>
  <c r="H435" i="6" s="1"/>
  <c r="N437" i="6"/>
  <c r="N435" i="6" s="1"/>
  <c r="T437" i="6"/>
  <c r="T435" i="6" s="1"/>
  <c r="Z437" i="6"/>
  <c r="Z435" i="6" s="1"/>
  <c r="G442" i="6"/>
  <c r="G440" i="6" s="1"/>
  <c r="M442" i="6"/>
  <c r="M440" i="6" s="1"/>
  <c r="S442" i="6"/>
  <c r="S440" i="6" s="1"/>
  <c r="Y442" i="6"/>
  <c r="Y440" i="6" s="1"/>
  <c r="F447" i="6"/>
  <c r="F445" i="6" s="1"/>
  <c r="L447" i="6"/>
  <c r="L445" i="6" s="1"/>
  <c r="R447" i="6"/>
  <c r="R445" i="6" s="1"/>
  <c r="X447" i="6"/>
  <c r="X445" i="6" s="1"/>
  <c r="E452" i="6"/>
  <c r="E450" i="6" s="1"/>
  <c r="K452" i="6"/>
  <c r="K450" i="6" s="1"/>
  <c r="Q452" i="6"/>
  <c r="Q450" i="6" s="1"/>
  <c r="W452" i="6"/>
  <c r="W450" i="6" s="1"/>
  <c r="D457" i="6"/>
  <c r="D455" i="6" s="1"/>
  <c r="J457" i="6"/>
  <c r="J455" i="6" s="1"/>
  <c r="P457" i="6"/>
  <c r="P455" i="6" s="1"/>
  <c r="V457" i="6"/>
  <c r="V455" i="6" s="1"/>
  <c r="I462" i="6"/>
  <c r="I460" i="6" s="1"/>
  <c r="O462" i="6"/>
  <c r="O460" i="6" s="1"/>
  <c r="U462" i="6"/>
  <c r="U460" i="6" s="1"/>
  <c r="AA462" i="6"/>
  <c r="AA460" i="6" s="1"/>
  <c r="H467" i="6"/>
  <c r="H465" i="6" s="1"/>
  <c r="N467" i="6"/>
  <c r="N465" i="6" s="1"/>
  <c r="T467" i="6"/>
  <c r="T465" i="6" s="1"/>
  <c r="Z467" i="6"/>
  <c r="Z465" i="6" s="1"/>
  <c r="G472" i="6"/>
  <c r="G470" i="6" s="1"/>
  <c r="M472" i="6"/>
  <c r="M470" i="6" s="1"/>
  <c r="S472" i="6"/>
  <c r="S470" i="6" s="1"/>
  <c r="Y472" i="6"/>
  <c r="Y470" i="6" s="1"/>
  <c r="F477" i="6"/>
  <c r="F475" i="6" s="1"/>
  <c r="L477" i="6"/>
  <c r="L475" i="6" s="1"/>
  <c r="R477" i="6"/>
  <c r="R475" i="6" s="1"/>
  <c r="E486" i="6"/>
  <c r="E484" i="6" s="1"/>
  <c r="K486" i="6"/>
  <c r="K484" i="6" s="1"/>
  <c r="Q486" i="6"/>
  <c r="Q484" i="6" s="1"/>
  <c r="W486" i="6"/>
  <c r="W484" i="6" s="1"/>
  <c r="D491" i="6"/>
  <c r="D489" i="6" s="1"/>
  <c r="J491" i="6"/>
  <c r="J489" i="6" s="1"/>
  <c r="P491" i="6"/>
  <c r="P489" i="6" s="1"/>
  <c r="V491" i="6"/>
  <c r="V489" i="6" s="1"/>
  <c r="I496" i="6"/>
  <c r="I494" i="6" s="1"/>
  <c r="O496" i="6"/>
  <c r="O494" i="6" s="1"/>
  <c r="U496" i="6"/>
  <c r="U494" i="6" s="1"/>
  <c r="AA496" i="6"/>
  <c r="AA494" i="6" s="1"/>
  <c r="H501" i="6"/>
  <c r="H499" i="6" s="1"/>
  <c r="N501" i="6"/>
  <c r="N499" i="6" s="1"/>
  <c r="T501" i="6"/>
  <c r="T499" i="6" s="1"/>
  <c r="Z501" i="6"/>
  <c r="Z499" i="6" s="1"/>
  <c r="G506" i="6"/>
  <c r="G504" i="6" s="1"/>
  <c r="M506" i="6"/>
  <c r="M504" i="6" s="1"/>
  <c r="S506" i="6"/>
  <c r="S504" i="6" s="1"/>
  <c r="Y506" i="6"/>
  <c r="Y504" i="6" s="1"/>
  <c r="F511" i="6"/>
  <c r="F509" i="6" s="1"/>
  <c r="L511" i="6"/>
  <c r="L509" i="6" s="1"/>
  <c r="R511" i="6"/>
  <c r="R509" i="6" s="1"/>
  <c r="X511" i="6"/>
  <c r="X509" i="6" s="1"/>
  <c r="E516" i="6"/>
  <c r="E514" i="6" s="1"/>
  <c r="K516" i="6"/>
  <c r="K514" i="6" s="1"/>
  <c r="Q516" i="6"/>
  <c r="Q514" i="6" s="1"/>
  <c r="W516" i="6"/>
  <c r="W514" i="6" s="1"/>
  <c r="D521" i="6"/>
  <c r="D519" i="6" s="1"/>
  <c r="J521" i="6"/>
  <c r="J519" i="6" s="1"/>
  <c r="P521" i="6"/>
  <c r="P519" i="6" s="1"/>
  <c r="V521" i="6"/>
  <c r="V519" i="6" s="1"/>
  <c r="I526" i="6"/>
  <c r="I524" i="6" s="1"/>
  <c r="O526" i="6"/>
  <c r="O524" i="6" s="1"/>
  <c r="U526" i="6"/>
  <c r="U524" i="6" s="1"/>
  <c r="AA526" i="6"/>
  <c r="AA524" i="6" s="1"/>
  <c r="H531" i="6"/>
  <c r="H529" i="6" s="1"/>
  <c r="N531" i="6"/>
  <c r="N529" i="6" s="1"/>
  <c r="T531" i="6"/>
  <c r="T529" i="6" s="1"/>
  <c r="Z531" i="6"/>
  <c r="Z529" i="6" s="1"/>
  <c r="G536" i="6"/>
  <c r="G534" i="6" s="1"/>
  <c r="M536" i="6"/>
  <c r="M534" i="6" s="1"/>
  <c r="S536" i="6"/>
  <c r="S534" i="6" s="1"/>
  <c r="Y536" i="6"/>
  <c r="Y534" i="6" s="1"/>
  <c r="F541" i="6"/>
  <c r="F539" i="6" s="1"/>
  <c r="L541" i="6"/>
  <c r="L539" i="6" s="1"/>
  <c r="R541" i="6"/>
  <c r="R539" i="6" s="1"/>
  <c r="X541" i="6"/>
  <c r="X539" i="6" s="1"/>
  <c r="E546" i="6"/>
  <c r="E544" i="6" s="1"/>
  <c r="K546" i="6"/>
  <c r="K544" i="6" s="1"/>
  <c r="Q546" i="6"/>
  <c r="Q544" i="6" s="1"/>
  <c r="W546" i="6"/>
  <c r="W544" i="6" s="1"/>
  <c r="D551" i="6"/>
  <c r="D549" i="6" s="1"/>
  <c r="J551" i="6"/>
  <c r="J549" i="6" s="1"/>
  <c r="P551" i="6"/>
  <c r="P549" i="6" s="1"/>
  <c r="V551" i="6"/>
  <c r="V549" i="6" s="1"/>
  <c r="I556" i="6"/>
  <c r="I554" i="6" s="1"/>
  <c r="O556" i="6"/>
  <c r="O554" i="6" s="1"/>
  <c r="U556" i="6"/>
  <c r="U554" i="6" s="1"/>
  <c r="AA556" i="6"/>
  <c r="AA554" i="6" s="1"/>
  <c r="H561" i="6"/>
  <c r="H559" i="6" s="1"/>
  <c r="N561" i="6"/>
  <c r="N559" i="6" s="1"/>
  <c r="T561" i="6"/>
  <c r="T559" i="6" s="1"/>
  <c r="Z561" i="6"/>
  <c r="Z559" i="6" s="1"/>
  <c r="G566" i="6"/>
  <c r="G564" i="6" s="1"/>
  <c r="M566" i="6"/>
  <c r="M564" i="6" s="1"/>
  <c r="S566" i="6"/>
  <c r="S564" i="6" s="1"/>
  <c r="Y566" i="6"/>
  <c r="Y564" i="6" s="1"/>
  <c r="F571" i="6"/>
  <c r="F569" i="6" s="1"/>
  <c r="L571" i="6"/>
  <c r="L569" i="6" s="1"/>
  <c r="R571" i="6"/>
  <c r="R569" i="6" s="1"/>
  <c r="X571" i="6"/>
  <c r="X569" i="6" s="1"/>
  <c r="E576" i="6"/>
  <c r="E574" i="6" s="1"/>
  <c r="K576" i="6"/>
  <c r="K574" i="6" s="1"/>
  <c r="Q576" i="6"/>
  <c r="Q574" i="6" s="1"/>
  <c r="W576" i="6"/>
  <c r="W574" i="6" s="1"/>
  <c r="D581" i="6"/>
  <c r="D579" i="6" s="1"/>
  <c r="J581" i="6"/>
  <c r="J579" i="6" s="1"/>
  <c r="P581" i="6"/>
  <c r="P579" i="6" s="1"/>
  <c r="V581" i="6"/>
  <c r="V579" i="6" s="1"/>
  <c r="I586" i="6"/>
  <c r="I584" i="6" s="1"/>
  <c r="O586" i="6"/>
  <c r="O584" i="6" s="1"/>
  <c r="U586" i="6"/>
  <c r="U584" i="6" s="1"/>
  <c r="AA586" i="6"/>
  <c r="AA584" i="6" s="1"/>
  <c r="H591" i="6"/>
  <c r="H589" i="6" s="1"/>
  <c r="N591" i="6"/>
  <c r="N589" i="6" s="1"/>
  <c r="T591" i="6"/>
  <c r="T589" i="6" s="1"/>
  <c r="Z591" i="6"/>
  <c r="Z589" i="6" s="1"/>
  <c r="G596" i="6"/>
  <c r="G594" i="6" s="1"/>
  <c r="M596" i="6"/>
  <c r="M594" i="6" s="1"/>
  <c r="S596" i="6"/>
  <c r="S594" i="6" s="1"/>
  <c r="Y596" i="6"/>
  <c r="Y594" i="6" s="1"/>
  <c r="F601" i="6"/>
  <c r="F599" i="6" s="1"/>
  <c r="L601" i="6"/>
  <c r="L599" i="6" s="1"/>
  <c r="R601" i="6"/>
  <c r="R599" i="6" s="1"/>
  <c r="X601" i="6"/>
  <c r="X599" i="6" s="1"/>
  <c r="E606" i="6"/>
  <c r="E604" i="6" s="1"/>
  <c r="K606" i="6"/>
  <c r="K604" i="6" s="1"/>
  <c r="Q606" i="6"/>
  <c r="Q604" i="6" s="1"/>
  <c r="W606" i="6"/>
  <c r="W604" i="6" s="1"/>
  <c r="D611" i="6"/>
  <c r="D609" i="6" s="1"/>
  <c r="J611" i="6"/>
  <c r="J609" i="6" s="1"/>
  <c r="P611" i="6"/>
  <c r="P609" i="6" s="1"/>
  <c r="V611" i="6"/>
  <c r="V609" i="6" s="1"/>
  <c r="I616" i="6"/>
  <c r="I614" i="6" s="1"/>
  <c r="O616" i="6"/>
  <c r="O614" i="6" s="1"/>
  <c r="U616" i="6"/>
  <c r="U614" i="6" s="1"/>
  <c r="AA616" i="6"/>
  <c r="AA614" i="6" s="1"/>
  <c r="H621" i="6"/>
  <c r="H619" i="6" s="1"/>
  <c r="N621" i="6"/>
  <c r="N619" i="6" s="1"/>
  <c r="T621" i="6"/>
  <c r="T619" i="6" s="1"/>
  <c r="Z621" i="6"/>
  <c r="Z619" i="6" s="1"/>
  <c r="G626" i="6"/>
  <c r="G624" i="6" s="1"/>
  <c r="M626" i="6"/>
  <c r="M624" i="6" s="1"/>
  <c r="S626" i="6"/>
  <c r="S624" i="6" s="1"/>
  <c r="Y626" i="6"/>
  <c r="Y624" i="6" s="1"/>
  <c r="F631" i="6"/>
  <c r="F629" i="6" s="1"/>
  <c r="L631" i="6"/>
  <c r="L629" i="6" s="1"/>
  <c r="R631" i="6"/>
  <c r="R629" i="6" s="1"/>
  <c r="X631" i="6"/>
  <c r="X629" i="6" s="1"/>
  <c r="E636" i="6"/>
  <c r="E634" i="6" s="1"/>
  <c r="K636" i="6"/>
  <c r="K634" i="6" s="1"/>
  <c r="Q636" i="6"/>
  <c r="Q634" i="6" s="1"/>
  <c r="E9" i="7"/>
  <c r="E7" i="7" s="1"/>
  <c r="K9" i="7"/>
  <c r="Q9" i="7"/>
  <c r="W9" i="7"/>
  <c r="E11" i="7"/>
  <c r="K11" i="7"/>
  <c r="Q11" i="7"/>
  <c r="W11" i="7"/>
  <c r="D14" i="7"/>
  <c r="J14" i="7"/>
  <c r="P14" i="7"/>
  <c r="V14" i="7"/>
  <c r="D16" i="7"/>
  <c r="J16" i="7"/>
  <c r="P16" i="7"/>
  <c r="V16" i="7"/>
  <c r="I19" i="7"/>
  <c r="O19" i="7"/>
  <c r="U19" i="7"/>
  <c r="U17" i="7" s="1"/>
  <c r="AA19" i="7"/>
  <c r="I21" i="7"/>
  <c r="O21" i="7"/>
  <c r="U21" i="7"/>
  <c r="AA21" i="7"/>
  <c r="H24" i="7"/>
  <c r="H22" i="7" s="1"/>
  <c r="N24" i="7"/>
  <c r="T24" i="7"/>
  <c r="Z24" i="7"/>
  <c r="H26" i="7"/>
  <c r="N26" i="7"/>
  <c r="T26" i="7"/>
  <c r="Z26" i="7"/>
  <c r="G29" i="7"/>
  <c r="M29" i="7"/>
  <c r="S29" i="7"/>
  <c r="Y29" i="7"/>
  <c r="G31" i="7"/>
  <c r="M31" i="7"/>
  <c r="S31" i="7"/>
  <c r="Y31" i="7"/>
  <c r="F34" i="7"/>
  <c r="L34" i="7"/>
  <c r="R34" i="7"/>
  <c r="R32" i="7" s="1"/>
  <c r="X34" i="7"/>
  <c r="F36" i="7"/>
  <c r="L36" i="7"/>
  <c r="R36" i="7"/>
  <c r="X36" i="7"/>
  <c r="E39" i="7"/>
  <c r="E37" i="7" s="1"/>
  <c r="K39" i="7"/>
  <c r="Q39" i="7"/>
  <c r="W39" i="7"/>
  <c r="E41" i="7"/>
  <c r="K41" i="7"/>
  <c r="Q41" i="7"/>
  <c r="W41" i="7"/>
  <c r="D44" i="7"/>
  <c r="J44" i="7"/>
  <c r="P44" i="7"/>
  <c r="V44" i="7"/>
  <c r="D46" i="7"/>
  <c r="J46" i="7"/>
  <c r="P46" i="7"/>
  <c r="V46" i="7"/>
  <c r="I49" i="7"/>
  <c r="O49" i="7"/>
  <c r="U49" i="7"/>
  <c r="U47" i="7" s="1"/>
  <c r="AA49" i="7"/>
  <c r="I51" i="7"/>
  <c r="O51" i="7"/>
  <c r="U51" i="7"/>
  <c r="AA51" i="7"/>
  <c r="H54" i="7"/>
  <c r="H52" i="7" s="1"/>
  <c r="N54" i="7"/>
  <c r="T54" i="7"/>
  <c r="Z54" i="7"/>
  <c r="H56" i="7"/>
  <c r="N56" i="7"/>
  <c r="T56" i="7"/>
  <c r="Z56" i="7"/>
  <c r="G59" i="7"/>
  <c r="M59" i="7"/>
  <c r="S59" i="7"/>
  <c r="Y59" i="7"/>
  <c r="G61" i="7"/>
  <c r="M61" i="7"/>
  <c r="S61" i="7"/>
  <c r="Y61" i="7"/>
  <c r="F64" i="7"/>
  <c r="L64" i="7"/>
  <c r="R64" i="7"/>
  <c r="R62" i="7" s="1"/>
  <c r="X64" i="7"/>
  <c r="F66" i="7"/>
  <c r="L66" i="7"/>
  <c r="R66" i="7"/>
  <c r="X66" i="7"/>
  <c r="E69" i="7"/>
  <c r="E67" i="7" s="1"/>
  <c r="K69" i="7"/>
  <c r="Q69" i="7"/>
  <c r="W69" i="7"/>
  <c r="E71" i="7"/>
  <c r="K71" i="7"/>
  <c r="Q71" i="7"/>
  <c r="W71" i="7"/>
  <c r="D74" i="7"/>
  <c r="J74" i="7"/>
  <c r="P74" i="7"/>
  <c r="V74" i="7"/>
  <c r="D76" i="7"/>
  <c r="J76" i="7"/>
  <c r="P76" i="7"/>
  <c r="V76" i="7"/>
  <c r="I79" i="7"/>
  <c r="O79" i="7"/>
  <c r="U79" i="7"/>
  <c r="U77" i="7" s="1"/>
  <c r="AA79" i="7"/>
  <c r="I81" i="7"/>
  <c r="O81" i="7"/>
  <c r="U81" i="7"/>
  <c r="AA81" i="7"/>
  <c r="H84" i="7"/>
  <c r="H82" i="7" s="1"/>
  <c r="N84" i="7"/>
  <c r="T84" i="7"/>
  <c r="Z84" i="7"/>
  <c r="H86" i="7"/>
  <c r="N86" i="7"/>
  <c r="T86" i="7"/>
  <c r="Z86" i="7"/>
  <c r="G89" i="7"/>
  <c r="M89" i="7"/>
  <c r="S89" i="7"/>
  <c r="Y89" i="7"/>
  <c r="G91" i="7"/>
  <c r="M91" i="7"/>
  <c r="S91" i="7"/>
  <c r="Y91" i="7"/>
  <c r="F94" i="7"/>
  <c r="L94" i="7"/>
  <c r="R94" i="7"/>
  <c r="R92" i="7" s="1"/>
  <c r="X94" i="7"/>
  <c r="F96" i="7"/>
  <c r="L96" i="7"/>
  <c r="R96" i="7"/>
  <c r="X96" i="7"/>
  <c r="E99" i="7"/>
  <c r="E97" i="7" s="1"/>
  <c r="K99" i="7"/>
  <c r="Q99" i="7"/>
  <c r="W99" i="7"/>
  <c r="E101" i="7"/>
  <c r="K101" i="7"/>
  <c r="Q101" i="7"/>
  <c r="W101" i="7"/>
  <c r="D104" i="7"/>
  <c r="J104" i="7"/>
  <c r="P104" i="7"/>
  <c r="V104" i="7"/>
  <c r="D106" i="7"/>
  <c r="J106" i="7"/>
  <c r="P106" i="7"/>
  <c r="V106" i="7"/>
  <c r="I109" i="7"/>
  <c r="O109" i="7"/>
  <c r="U109" i="7"/>
  <c r="U107" i="7" s="1"/>
  <c r="AA109" i="7"/>
  <c r="I111" i="7"/>
  <c r="O111" i="7"/>
  <c r="U111" i="7"/>
  <c r="AA111" i="7"/>
  <c r="H114" i="7"/>
  <c r="H112" i="7" s="1"/>
  <c r="N114" i="7"/>
  <c r="T114" i="7"/>
  <c r="Z114" i="7"/>
  <c r="H116" i="7"/>
  <c r="N116" i="7"/>
  <c r="T116" i="7"/>
  <c r="Z116" i="7"/>
  <c r="G119" i="7"/>
  <c r="M119" i="7"/>
  <c r="S119" i="7"/>
  <c r="Y119" i="7"/>
  <c r="G121" i="7"/>
  <c r="M121" i="7"/>
  <c r="S121" i="7"/>
  <c r="Y121" i="7"/>
  <c r="F124" i="7"/>
  <c r="L124" i="7"/>
  <c r="R124" i="7"/>
  <c r="R122" i="7" s="1"/>
  <c r="X124" i="7"/>
  <c r="F126" i="7"/>
  <c r="L126" i="7"/>
  <c r="R126" i="7"/>
  <c r="X126" i="7"/>
  <c r="E129" i="7"/>
  <c r="E127" i="7" s="1"/>
  <c r="K129" i="7"/>
  <c r="Q129" i="7"/>
  <c r="W129" i="7"/>
  <c r="E131" i="7"/>
  <c r="K131" i="7"/>
  <c r="Q131" i="7"/>
  <c r="W131" i="7"/>
  <c r="D134" i="7"/>
  <c r="J134" i="7"/>
  <c r="P134" i="7"/>
  <c r="V134" i="7"/>
  <c r="D136" i="7"/>
  <c r="J136" i="7"/>
  <c r="P136" i="7"/>
  <c r="V136" i="7"/>
  <c r="I139" i="7"/>
  <c r="O139" i="7"/>
  <c r="U139" i="7"/>
  <c r="U137" i="7" s="1"/>
  <c r="AA139" i="7"/>
  <c r="I141" i="7"/>
  <c r="O141" i="7"/>
  <c r="U141" i="7"/>
  <c r="AA141" i="7"/>
  <c r="H144" i="7"/>
  <c r="H142" i="7" s="1"/>
  <c r="N144" i="7"/>
  <c r="T144" i="7"/>
  <c r="Z144" i="7"/>
  <c r="H146" i="7"/>
  <c r="N146" i="7"/>
  <c r="T146" i="7"/>
  <c r="Z146" i="7"/>
  <c r="G149" i="7"/>
  <c r="M149" i="7"/>
  <c r="S149" i="7"/>
  <c r="Y149" i="7"/>
  <c r="G151" i="7"/>
  <c r="M151" i="7"/>
  <c r="S151" i="7"/>
  <c r="Y151" i="7"/>
  <c r="F154" i="7"/>
  <c r="L154" i="7"/>
  <c r="R154" i="7"/>
  <c r="R152" i="7" s="1"/>
  <c r="X154" i="7"/>
  <c r="F156" i="7"/>
  <c r="L156" i="7"/>
  <c r="R156" i="7"/>
  <c r="X156" i="7"/>
  <c r="E159" i="7"/>
  <c r="K159" i="7"/>
  <c r="K157" i="7" s="1"/>
  <c r="Q159" i="7"/>
  <c r="E161" i="7"/>
  <c r="K161" i="7"/>
  <c r="Q161" i="7"/>
  <c r="W161" i="7"/>
  <c r="W157" i="7" s="1"/>
  <c r="J168" i="7"/>
  <c r="P168" i="7"/>
  <c r="V168" i="7"/>
  <c r="D170" i="7"/>
  <c r="D166" i="7" s="1"/>
  <c r="J170" i="7"/>
  <c r="P170" i="7"/>
  <c r="V170" i="7"/>
  <c r="I173" i="7"/>
  <c r="O173" i="7"/>
  <c r="U173" i="7"/>
  <c r="AA173" i="7"/>
  <c r="I175" i="7"/>
  <c r="O175" i="7"/>
  <c r="U175" i="7"/>
  <c r="AA175" i="7"/>
  <c r="H178" i="7"/>
  <c r="N178" i="7"/>
  <c r="T178" i="7"/>
  <c r="T176" i="7" s="1"/>
  <c r="Z178" i="7"/>
  <c r="H180" i="7"/>
  <c r="N180" i="7"/>
  <c r="T180" i="7"/>
  <c r="Z180" i="7"/>
  <c r="G183" i="7"/>
  <c r="G181" i="7" s="1"/>
  <c r="M183" i="7"/>
  <c r="S183" i="7"/>
  <c r="Y183" i="7"/>
  <c r="G185" i="7"/>
  <c r="M185" i="7"/>
  <c r="S185" i="7"/>
  <c r="Y185" i="7"/>
  <c r="F188" i="7"/>
  <c r="L188" i="7"/>
  <c r="R188" i="7"/>
  <c r="X188" i="7"/>
  <c r="F190" i="7"/>
  <c r="L190" i="7"/>
  <c r="R190" i="7"/>
  <c r="X190" i="7"/>
  <c r="E193" i="7"/>
  <c r="K193" i="7"/>
  <c r="Q193" i="7"/>
  <c r="Q191" i="7" s="1"/>
  <c r="W193" i="7"/>
  <c r="E195" i="7"/>
  <c r="K195" i="7"/>
  <c r="Q195" i="7"/>
  <c r="W195" i="7"/>
  <c r="D198" i="7"/>
  <c r="D196" i="7" s="1"/>
  <c r="J198" i="7"/>
  <c r="P198" i="7"/>
  <c r="V198" i="7"/>
  <c r="D200" i="7"/>
  <c r="J200" i="7"/>
  <c r="P200" i="7"/>
  <c r="V200" i="7"/>
  <c r="I203" i="7"/>
  <c r="O203" i="7"/>
  <c r="U203" i="7"/>
  <c r="AA203" i="7"/>
  <c r="I205" i="7"/>
  <c r="O205" i="7"/>
  <c r="U205" i="7"/>
  <c r="AA205" i="7"/>
  <c r="H208" i="7"/>
  <c r="N208" i="7"/>
  <c r="T208" i="7"/>
  <c r="T206" i="7" s="1"/>
  <c r="Z208" i="7"/>
  <c r="H210" i="7"/>
  <c r="N210" i="7"/>
  <c r="T210" i="7"/>
  <c r="Z210" i="7"/>
  <c r="G213" i="7"/>
  <c r="G211" i="7" s="1"/>
  <c r="M213" i="7"/>
  <c r="S213" i="7"/>
  <c r="Y213" i="7"/>
  <c r="G215" i="7"/>
  <c r="M215" i="7"/>
  <c r="S215" i="7"/>
  <c r="Y215" i="7"/>
  <c r="F218" i="7"/>
  <c r="L218" i="7"/>
  <c r="R218" i="7"/>
  <c r="X218" i="7"/>
  <c r="F220" i="7"/>
  <c r="L220" i="7"/>
  <c r="R220" i="7"/>
  <c r="X220" i="7"/>
  <c r="E223" i="7"/>
  <c r="K223" i="7"/>
  <c r="Q223" i="7"/>
  <c r="Q221" i="7" s="1"/>
  <c r="W223" i="7"/>
  <c r="E225" i="7"/>
  <c r="K225" i="7"/>
  <c r="Q225" i="7"/>
  <c r="W225" i="7"/>
  <c r="D228" i="7"/>
  <c r="D226" i="7" s="1"/>
  <c r="J228" i="7"/>
  <c r="P228" i="7"/>
  <c r="V228" i="7"/>
  <c r="D230" i="7"/>
  <c r="J230" i="7"/>
  <c r="P230" i="7"/>
  <c r="V230" i="7"/>
  <c r="I233" i="7"/>
  <c r="O233" i="7"/>
  <c r="U233" i="7"/>
  <c r="AA233" i="7"/>
  <c r="I235" i="7"/>
  <c r="O235" i="7"/>
  <c r="U235" i="7"/>
  <c r="AA235" i="7"/>
  <c r="H238" i="7"/>
  <c r="N238" i="7"/>
  <c r="T238" i="7"/>
  <c r="T236" i="7" s="1"/>
  <c r="Z238" i="7"/>
  <c r="H240" i="7"/>
  <c r="N240" i="7"/>
  <c r="T240" i="7"/>
  <c r="Z240" i="7"/>
  <c r="G243" i="7"/>
  <c r="G241" i="7" s="1"/>
  <c r="M243" i="7"/>
  <c r="S243" i="7"/>
  <c r="Y243" i="7"/>
  <c r="G245" i="7"/>
  <c r="M245" i="7"/>
  <c r="S245" i="7"/>
  <c r="Y245" i="7"/>
  <c r="F248" i="7"/>
  <c r="L248" i="7"/>
  <c r="R248" i="7"/>
  <c r="X248" i="7"/>
  <c r="F250" i="7"/>
  <c r="L250" i="7"/>
  <c r="R250" i="7"/>
  <c r="X250" i="7"/>
  <c r="E253" i="7"/>
  <c r="K253" i="7"/>
  <c r="Q253" i="7"/>
  <c r="Q251" i="7" s="1"/>
  <c r="W253" i="7"/>
  <c r="E255" i="7"/>
  <c r="K255" i="7"/>
  <c r="Q255" i="7"/>
  <c r="W255" i="7"/>
  <c r="D258" i="7"/>
  <c r="D256" i="7" s="1"/>
  <c r="J258" i="7"/>
  <c r="P258" i="7"/>
  <c r="V258" i="7"/>
  <c r="D260" i="7"/>
  <c r="J260" i="7"/>
  <c r="P260" i="7"/>
  <c r="V260" i="7"/>
  <c r="I263" i="7"/>
  <c r="O263" i="7"/>
  <c r="U263" i="7"/>
  <c r="AA263" i="7"/>
  <c r="I265" i="7"/>
  <c r="O265" i="7"/>
  <c r="U265" i="7"/>
  <c r="AA265" i="7"/>
  <c r="H268" i="7"/>
  <c r="N268" i="7"/>
  <c r="T268" i="7"/>
  <c r="T266" i="7" s="1"/>
  <c r="Z268" i="7"/>
  <c r="H270" i="7"/>
  <c r="N270" i="7"/>
  <c r="T270" i="7"/>
  <c r="Z270" i="7"/>
  <c r="G273" i="7"/>
  <c r="G271" i="7" s="1"/>
  <c r="M273" i="7"/>
  <c r="S273" i="7"/>
  <c r="Y273" i="7"/>
  <c r="G275" i="7"/>
  <c r="M275" i="7"/>
  <c r="S275" i="7"/>
  <c r="Y275" i="7"/>
  <c r="F278" i="7"/>
  <c r="L278" i="7"/>
  <c r="R278" i="7"/>
  <c r="X278" i="7"/>
  <c r="F280" i="7"/>
  <c r="L280" i="7"/>
  <c r="R280" i="7"/>
  <c r="X280" i="7"/>
  <c r="E283" i="7"/>
  <c r="K283" i="7"/>
  <c r="Q283" i="7"/>
  <c r="Q281" i="7" s="1"/>
  <c r="W283" i="7"/>
  <c r="E285" i="7"/>
  <c r="K285" i="7"/>
  <c r="Q285" i="7"/>
  <c r="W285" i="7"/>
  <c r="D288" i="7"/>
  <c r="D286" i="7" s="1"/>
  <c r="J288" i="7"/>
  <c r="P288" i="7"/>
  <c r="V288" i="7"/>
  <c r="D290" i="7"/>
  <c r="J290" i="7"/>
  <c r="P290" i="7"/>
  <c r="V290" i="7"/>
  <c r="I293" i="7"/>
  <c r="O293" i="7"/>
  <c r="U293" i="7"/>
  <c r="AA293" i="7"/>
  <c r="I295" i="7"/>
  <c r="O295" i="7"/>
  <c r="U295" i="7"/>
  <c r="AA295" i="7"/>
  <c r="H298" i="7"/>
  <c r="N298" i="7"/>
  <c r="T298" i="7"/>
  <c r="T296" i="7" s="1"/>
  <c r="Z298" i="7"/>
  <c r="H300" i="7"/>
  <c r="N300" i="7"/>
  <c r="T300" i="7"/>
  <c r="Z300" i="7"/>
  <c r="G303" i="7"/>
  <c r="G301" i="7" s="1"/>
  <c r="M303" i="7"/>
  <c r="S303" i="7"/>
  <c r="Y303" i="7"/>
  <c r="G305" i="7"/>
  <c r="M305" i="7"/>
  <c r="S305" i="7"/>
  <c r="Y305" i="7"/>
  <c r="F308" i="7"/>
  <c r="L308" i="7"/>
  <c r="R308" i="7"/>
  <c r="X308" i="7"/>
  <c r="F310" i="7"/>
  <c r="L310" i="7"/>
  <c r="R310" i="7"/>
  <c r="X310" i="7"/>
  <c r="E313" i="7"/>
  <c r="K313" i="7"/>
  <c r="Q313" i="7"/>
  <c r="Q311" i="7" s="1"/>
  <c r="W313" i="7"/>
  <c r="E315" i="7"/>
  <c r="K315" i="7"/>
  <c r="Q315" i="7"/>
  <c r="W315" i="7"/>
  <c r="D318" i="7"/>
  <c r="J318" i="7"/>
  <c r="J316" i="7" s="1"/>
  <c r="P318" i="7"/>
  <c r="D320" i="7"/>
  <c r="J320" i="7"/>
  <c r="P320" i="7"/>
  <c r="V320" i="7"/>
  <c r="V316" i="7" s="1"/>
  <c r="I327" i="7"/>
  <c r="O327" i="7"/>
  <c r="U327" i="7"/>
  <c r="AA327" i="7"/>
  <c r="I329" i="7"/>
  <c r="O329" i="7"/>
  <c r="U329" i="7"/>
  <c r="AA329" i="7"/>
  <c r="H332" i="7"/>
  <c r="N332" i="7"/>
  <c r="T332" i="7"/>
  <c r="Z332" i="7"/>
  <c r="Z330" i="7" s="1"/>
  <c r="H334" i="7"/>
  <c r="N334" i="7"/>
  <c r="T334" i="7"/>
  <c r="Z334" i="7"/>
  <c r="G337" i="7"/>
  <c r="M337" i="7"/>
  <c r="M335" i="7" s="1"/>
  <c r="S337" i="7"/>
  <c r="Y337" i="7"/>
  <c r="G339" i="7"/>
  <c r="M339" i="7"/>
  <c r="S339" i="7"/>
  <c r="Y339" i="7"/>
  <c r="F342" i="7"/>
  <c r="L342" i="7"/>
  <c r="R342" i="7"/>
  <c r="X342" i="7"/>
  <c r="F344" i="7"/>
  <c r="L344" i="7"/>
  <c r="R344" i="7"/>
  <c r="X344" i="7"/>
  <c r="E347" i="7"/>
  <c r="K347" i="7"/>
  <c r="Q347" i="7"/>
  <c r="W347" i="7"/>
  <c r="W345" i="7" s="1"/>
  <c r="E349" i="7"/>
  <c r="K349" i="7"/>
  <c r="Q349" i="7"/>
  <c r="W349" i="7"/>
  <c r="D352" i="7"/>
  <c r="J352" i="7"/>
  <c r="J350" i="7" s="1"/>
  <c r="P352" i="7"/>
  <c r="V352" i="7"/>
  <c r="D354" i="7"/>
  <c r="J354" i="7"/>
  <c r="P354" i="7"/>
  <c r="V354" i="7"/>
  <c r="I357" i="7"/>
  <c r="O357" i="7"/>
  <c r="U357" i="7"/>
  <c r="AA357" i="7"/>
  <c r="I359" i="7"/>
  <c r="O359" i="7"/>
  <c r="U359" i="7"/>
  <c r="AA359" i="7"/>
  <c r="H362" i="7"/>
  <c r="N362" i="7"/>
  <c r="T362" i="7"/>
  <c r="Z362" i="7"/>
  <c r="Z360" i="7" s="1"/>
  <c r="H364" i="7"/>
  <c r="N364" i="7"/>
  <c r="T364" i="7"/>
  <c r="Z364" i="7"/>
  <c r="G367" i="7"/>
  <c r="M367" i="7"/>
  <c r="M365" i="7" s="1"/>
  <c r="S367" i="7"/>
  <c r="Y367" i="7"/>
  <c r="G369" i="7"/>
  <c r="M369" i="7"/>
  <c r="S369" i="7"/>
  <c r="Y369" i="7"/>
  <c r="F372" i="7"/>
  <c r="L372" i="7"/>
  <c r="R372" i="7"/>
  <c r="X372" i="7"/>
  <c r="F374" i="7"/>
  <c r="L374" i="7"/>
  <c r="R374" i="7"/>
  <c r="X374" i="7"/>
  <c r="E377" i="7"/>
  <c r="K377" i="7"/>
  <c r="Q377" i="7"/>
  <c r="W377" i="7"/>
  <c r="W375" i="7" s="1"/>
  <c r="E379" i="7"/>
  <c r="K379" i="7"/>
  <c r="Q379" i="7"/>
  <c r="W379" i="7"/>
  <c r="D382" i="7"/>
  <c r="J382" i="7"/>
  <c r="J380" i="7" s="1"/>
  <c r="P382" i="7"/>
  <c r="V382" i="7"/>
  <c r="D384" i="7"/>
  <c r="J384" i="7"/>
  <c r="P384" i="7"/>
  <c r="V384" i="7"/>
  <c r="I387" i="7"/>
  <c r="O387" i="7"/>
  <c r="U387" i="7"/>
  <c r="AA387" i="7"/>
  <c r="I389" i="7"/>
  <c r="O389" i="7"/>
  <c r="U389" i="7"/>
  <c r="AA389" i="7"/>
  <c r="H392" i="7"/>
  <c r="N392" i="7"/>
  <c r="T392" i="7"/>
  <c r="Z392" i="7"/>
  <c r="Z390" i="7" s="1"/>
  <c r="H394" i="7"/>
  <c r="N394" i="7"/>
  <c r="T394" i="7"/>
  <c r="Z394" i="7"/>
  <c r="G397" i="7"/>
  <c r="M397" i="7"/>
  <c r="M395" i="7" s="1"/>
  <c r="S397" i="7"/>
  <c r="Y397" i="7"/>
  <c r="G399" i="7"/>
  <c r="M399" i="7"/>
  <c r="S399" i="7"/>
  <c r="Y399" i="7"/>
  <c r="F402" i="7"/>
  <c r="L402" i="7"/>
  <c r="R402" i="7"/>
  <c r="X402" i="7"/>
  <c r="F404" i="7"/>
  <c r="L404" i="7"/>
  <c r="R404" i="7"/>
  <c r="X404" i="7"/>
  <c r="E407" i="7"/>
  <c r="K407" i="7"/>
  <c r="Q407" i="7"/>
  <c r="W407" i="7"/>
  <c r="W405" i="7" s="1"/>
  <c r="E409" i="7"/>
  <c r="K409" i="7"/>
  <c r="Q409" i="7"/>
  <c r="W409" i="7"/>
  <c r="D412" i="7"/>
  <c r="J412" i="7"/>
  <c r="J410" i="7" s="1"/>
  <c r="P412" i="7"/>
  <c r="V412" i="7"/>
  <c r="D414" i="7"/>
  <c r="J414" i="7"/>
  <c r="P414" i="7"/>
  <c r="V414" i="7"/>
  <c r="I417" i="7"/>
  <c r="O417" i="7"/>
  <c r="U417" i="7"/>
  <c r="AA417" i="7"/>
  <c r="I419" i="7"/>
  <c r="O419" i="7"/>
  <c r="U419" i="7"/>
  <c r="AA419" i="7"/>
  <c r="H422" i="7"/>
  <c r="N422" i="7"/>
  <c r="T422" i="7"/>
  <c r="Z422" i="7"/>
  <c r="Z420" i="7" s="1"/>
  <c r="H424" i="7"/>
  <c r="N424" i="7"/>
  <c r="T424" i="7"/>
  <c r="Z424" i="7"/>
  <c r="G427" i="7"/>
  <c r="M427" i="7"/>
  <c r="M425" i="7" s="1"/>
  <c r="S427" i="7"/>
  <c r="Y427" i="7"/>
  <c r="G429" i="7"/>
  <c r="M429" i="7"/>
  <c r="S429" i="7"/>
  <c r="Y429" i="7"/>
  <c r="F432" i="7"/>
  <c r="L432" i="7"/>
  <c r="R432" i="7"/>
  <c r="X432" i="7"/>
  <c r="F434" i="7"/>
  <c r="L434" i="7"/>
  <c r="R434" i="7"/>
  <c r="X434" i="7"/>
  <c r="E437" i="7"/>
  <c r="K437" i="7"/>
  <c r="Q437" i="7"/>
  <c r="W437" i="7"/>
  <c r="W435" i="7" s="1"/>
  <c r="E439" i="7"/>
  <c r="K439" i="7"/>
  <c r="Q439" i="7"/>
  <c r="W439" i="7"/>
  <c r="D442" i="7"/>
  <c r="J442" i="7"/>
  <c r="J440" i="7" s="1"/>
  <c r="P442" i="7"/>
  <c r="V442" i="7"/>
  <c r="D444" i="7"/>
  <c r="J444" i="7"/>
  <c r="P444" i="7"/>
  <c r="V444" i="7"/>
  <c r="I447" i="7"/>
  <c r="O447" i="7"/>
  <c r="U447" i="7"/>
  <c r="AA447" i="7"/>
  <c r="I449" i="7"/>
  <c r="O449" i="7"/>
  <c r="U449" i="7"/>
  <c r="AA449" i="7"/>
  <c r="H452" i="7"/>
  <c r="N452" i="7"/>
  <c r="T452" i="7"/>
  <c r="Z452" i="7"/>
  <c r="Z450" i="7" s="1"/>
  <c r="H454" i="7"/>
  <c r="N454" i="7"/>
  <c r="T454" i="7"/>
  <c r="Z454" i="7"/>
  <c r="G457" i="7"/>
  <c r="M457" i="7"/>
  <c r="M455" i="7" s="1"/>
  <c r="S457" i="7"/>
  <c r="Y457" i="7"/>
  <c r="G459" i="7"/>
  <c r="M459" i="7"/>
  <c r="S459" i="7"/>
  <c r="Y459" i="7"/>
  <c r="F462" i="7"/>
  <c r="L462" i="7"/>
  <c r="R462" i="7"/>
  <c r="X462" i="7"/>
  <c r="F464" i="7"/>
  <c r="L464" i="7"/>
  <c r="R464" i="7"/>
  <c r="X464" i="7"/>
  <c r="E467" i="7"/>
  <c r="K467" i="7"/>
  <c r="Q467" i="7"/>
  <c r="W467" i="7"/>
  <c r="W465" i="7" s="1"/>
  <c r="E469" i="7"/>
  <c r="K469" i="7"/>
  <c r="Q469" i="7"/>
  <c r="W469" i="7"/>
  <c r="D472" i="7"/>
  <c r="J472" i="7"/>
  <c r="J470" i="7" s="1"/>
  <c r="P472" i="7"/>
  <c r="V472" i="7"/>
  <c r="D474" i="7"/>
  <c r="J474" i="7"/>
  <c r="P474" i="7"/>
  <c r="V474" i="7"/>
  <c r="I477" i="7"/>
  <c r="I475" i="7" s="1"/>
  <c r="O477" i="7"/>
  <c r="U477" i="7"/>
  <c r="I479" i="7"/>
  <c r="O479" i="7"/>
  <c r="U479" i="7"/>
  <c r="AA479" i="7"/>
  <c r="AA475" i="7" s="1"/>
  <c r="H486" i="7"/>
  <c r="N486" i="7"/>
  <c r="T486" i="7"/>
  <c r="Z486" i="7"/>
  <c r="H488" i="7"/>
  <c r="N488" i="7"/>
  <c r="T488" i="7"/>
  <c r="Z488" i="7"/>
  <c r="G491" i="7"/>
  <c r="M491" i="7"/>
  <c r="S491" i="7"/>
  <c r="S489" i="7" s="1"/>
  <c r="Y491" i="7"/>
  <c r="Y489" i="7" s="1"/>
  <c r="G493" i="7"/>
  <c r="M493" i="7"/>
  <c r="S493" i="7"/>
  <c r="Y493" i="7"/>
  <c r="F496" i="7"/>
  <c r="F494" i="7" s="1"/>
  <c r="L496" i="7"/>
  <c r="L494" i="7" s="1"/>
  <c r="R496" i="7"/>
  <c r="X496" i="7"/>
  <c r="F498" i="7"/>
  <c r="L498" i="7"/>
  <c r="R498" i="7"/>
  <c r="X498" i="7"/>
  <c r="E501" i="7"/>
  <c r="K501" i="7"/>
  <c r="Q501" i="7"/>
  <c r="W501" i="7"/>
  <c r="E503" i="7"/>
  <c r="K503" i="7"/>
  <c r="Q503" i="7"/>
  <c r="W503" i="7"/>
  <c r="D506" i="7"/>
  <c r="J506" i="7"/>
  <c r="P506" i="7"/>
  <c r="P504" i="7" s="1"/>
  <c r="V506" i="7"/>
  <c r="V504" i="7" s="1"/>
  <c r="D508" i="7"/>
  <c r="J508" i="7"/>
  <c r="P508" i="7"/>
  <c r="V508" i="7"/>
  <c r="I511" i="7"/>
  <c r="I509" i="7" s="1"/>
  <c r="O511" i="7"/>
  <c r="O509" i="7" s="1"/>
  <c r="U511" i="7"/>
  <c r="AA511" i="7"/>
  <c r="I513" i="7"/>
  <c r="O513" i="7"/>
  <c r="U513" i="7"/>
  <c r="AA513" i="7"/>
  <c r="H516" i="7"/>
  <c r="N516" i="7"/>
  <c r="T516" i="7"/>
  <c r="Z516" i="7"/>
  <c r="H518" i="7"/>
  <c r="N518" i="7"/>
  <c r="T518" i="7"/>
  <c r="Z518" i="7"/>
  <c r="G521" i="7"/>
  <c r="M521" i="7"/>
  <c r="S521" i="7"/>
  <c r="S519" i="7" s="1"/>
  <c r="Y521" i="7"/>
  <c r="Y519" i="7" s="1"/>
  <c r="G523" i="7"/>
  <c r="M523" i="7"/>
  <c r="S523" i="7"/>
  <c r="Y523" i="7"/>
  <c r="F526" i="7"/>
  <c r="F524" i="7" s="1"/>
  <c r="L526" i="7"/>
  <c r="L524" i="7" s="1"/>
  <c r="R526" i="7"/>
  <c r="X526" i="7"/>
  <c r="F528" i="7"/>
  <c r="L528" i="7"/>
  <c r="R528" i="7"/>
  <c r="X528" i="7"/>
  <c r="E531" i="7"/>
  <c r="K531" i="7"/>
  <c r="Q531" i="7"/>
  <c r="W531" i="7"/>
  <c r="E533" i="7"/>
  <c r="K533" i="7"/>
  <c r="Q533" i="7"/>
  <c r="W533" i="7"/>
  <c r="D536" i="7"/>
  <c r="J536" i="7"/>
  <c r="P536" i="7"/>
  <c r="P534" i="7" s="1"/>
  <c r="V536" i="7"/>
  <c r="V534" i="7" s="1"/>
  <c r="D538" i="7"/>
  <c r="J538" i="7"/>
  <c r="P538" i="7"/>
  <c r="V538" i="7"/>
  <c r="I541" i="7"/>
  <c r="I539" i="7" s="1"/>
  <c r="O541" i="7"/>
  <c r="O539" i="7" s="1"/>
  <c r="U541" i="7"/>
  <c r="AA541" i="7"/>
  <c r="I543" i="7"/>
  <c r="O543" i="7"/>
  <c r="U543" i="7"/>
  <c r="AA543" i="7"/>
  <c r="H546" i="7"/>
  <c r="N546" i="7"/>
  <c r="T546" i="7"/>
  <c r="Z546" i="7"/>
  <c r="H548" i="7"/>
  <c r="N548" i="7"/>
  <c r="T548" i="7"/>
  <c r="Z548" i="7"/>
  <c r="G551" i="7"/>
  <c r="M551" i="7"/>
  <c r="S551" i="7"/>
  <c r="S549" i="7" s="1"/>
  <c r="Y551" i="7"/>
  <c r="Y549" i="7" s="1"/>
  <c r="G553" i="7"/>
  <c r="M553" i="7"/>
  <c r="S553" i="7"/>
  <c r="Y553" i="7"/>
  <c r="F556" i="7"/>
  <c r="F554" i="7" s="1"/>
  <c r="L556" i="7"/>
  <c r="L554" i="7" s="1"/>
  <c r="R556" i="7"/>
  <c r="X556" i="7"/>
  <c r="F558" i="7"/>
  <c r="L558" i="7"/>
  <c r="R558" i="7"/>
  <c r="X558" i="7"/>
  <c r="E561" i="7"/>
  <c r="K561" i="7"/>
  <c r="Q561" i="7"/>
  <c r="W561" i="7"/>
  <c r="E563" i="7"/>
  <c r="K563" i="7"/>
  <c r="Q563" i="7"/>
  <c r="W563" i="7"/>
  <c r="D566" i="7"/>
  <c r="J566" i="7"/>
  <c r="P566" i="7"/>
  <c r="P564" i="7" s="1"/>
  <c r="V566" i="7"/>
  <c r="V564" i="7" s="1"/>
  <c r="D568" i="7"/>
  <c r="J568" i="7"/>
  <c r="P568" i="7"/>
  <c r="V568" i="7"/>
  <c r="I571" i="7"/>
  <c r="I569" i="7" s="1"/>
  <c r="O571" i="7"/>
  <c r="O569" i="7" s="1"/>
  <c r="U571" i="7"/>
  <c r="AA571" i="7"/>
  <c r="I573" i="7"/>
  <c r="O573" i="7"/>
  <c r="U573" i="7"/>
  <c r="AA573" i="7"/>
  <c r="H576" i="7"/>
  <c r="N576" i="7"/>
  <c r="T576" i="7"/>
  <c r="Z576" i="7"/>
  <c r="H578" i="7"/>
  <c r="N578" i="7"/>
  <c r="T578" i="7"/>
  <c r="Z578" i="7"/>
  <c r="G581" i="7"/>
  <c r="M581" i="7"/>
  <c r="S581" i="7"/>
  <c r="S579" i="7" s="1"/>
  <c r="Y581" i="7"/>
  <c r="Y579" i="7" s="1"/>
  <c r="G583" i="7"/>
  <c r="M583" i="7"/>
  <c r="S583" i="7"/>
  <c r="Y583" i="7"/>
  <c r="F586" i="7"/>
  <c r="F584" i="7" s="1"/>
  <c r="L586" i="7"/>
  <c r="L584" i="7" s="1"/>
  <c r="R586" i="7"/>
  <c r="X586" i="7"/>
  <c r="F588" i="7"/>
  <c r="L588" i="7"/>
  <c r="R588" i="7"/>
  <c r="X588" i="7"/>
  <c r="E591" i="7"/>
  <c r="K591" i="7"/>
  <c r="Q591" i="7"/>
  <c r="W591" i="7"/>
  <c r="E593" i="7"/>
  <c r="K593" i="7"/>
  <c r="Q593" i="7"/>
  <c r="W593" i="7"/>
  <c r="D596" i="7"/>
  <c r="J596" i="7"/>
  <c r="P596" i="7"/>
  <c r="P594" i="7" s="1"/>
  <c r="V596" i="7"/>
  <c r="V594" i="7" s="1"/>
  <c r="D598" i="7"/>
  <c r="J598" i="7"/>
  <c r="P598" i="7"/>
  <c r="V598" i="7"/>
  <c r="I601" i="7"/>
  <c r="I599" i="7" s="1"/>
  <c r="O601" i="7"/>
  <c r="O599" i="7" s="1"/>
  <c r="U601" i="7"/>
  <c r="AA601" i="7"/>
  <c r="I603" i="7"/>
  <c r="O603" i="7"/>
  <c r="U603" i="7"/>
  <c r="AA603" i="7"/>
  <c r="H606" i="7"/>
  <c r="N606" i="7"/>
  <c r="T606" i="7"/>
  <c r="T604" i="7" s="1"/>
  <c r="Z606" i="7"/>
  <c r="H608" i="7"/>
  <c r="N608" i="7"/>
  <c r="T608" i="7"/>
  <c r="Z608" i="7"/>
  <c r="G611" i="7"/>
  <c r="G609" i="7" s="1"/>
  <c r="M611" i="7"/>
  <c r="S611" i="7"/>
  <c r="S609" i="7" s="1"/>
  <c r="Y611" i="7"/>
  <c r="Y609" i="7" s="1"/>
  <c r="G613" i="7"/>
  <c r="M613" i="7"/>
  <c r="S613" i="7"/>
  <c r="Y613" i="7"/>
  <c r="F616" i="7"/>
  <c r="F614" i="7" s="1"/>
  <c r="L616" i="7"/>
  <c r="L614" i="7" s="1"/>
  <c r="R616" i="7"/>
  <c r="X616" i="7"/>
  <c r="F618" i="7"/>
  <c r="L618" i="7"/>
  <c r="R618" i="7"/>
  <c r="X618" i="7"/>
  <c r="E621" i="7"/>
  <c r="K621" i="7"/>
  <c r="Q621" i="7"/>
  <c r="Q619" i="7" s="1"/>
  <c r="W621" i="7"/>
  <c r="E623" i="7"/>
  <c r="K623" i="7"/>
  <c r="Q623" i="7"/>
  <c r="W623" i="7"/>
  <c r="D626" i="7"/>
  <c r="D624" i="7" s="1"/>
  <c r="J626" i="7"/>
  <c r="P626" i="7"/>
  <c r="P624" i="7" s="1"/>
  <c r="V626" i="7"/>
  <c r="V624" i="7" s="1"/>
  <c r="D628" i="7"/>
  <c r="J628" i="7"/>
  <c r="P628" i="7"/>
  <c r="V628" i="7"/>
  <c r="I631" i="7"/>
  <c r="I629" i="7" s="1"/>
  <c r="O631" i="7"/>
  <c r="O629" i="7" s="1"/>
  <c r="U631" i="7"/>
  <c r="AA631" i="7"/>
  <c r="I633" i="7"/>
  <c r="O633" i="7"/>
  <c r="U633" i="7"/>
  <c r="AA633" i="7"/>
  <c r="H636" i="7"/>
  <c r="N636" i="7"/>
  <c r="T636" i="7"/>
  <c r="H638" i="7"/>
  <c r="N638" i="7"/>
  <c r="T638" i="7"/>
  <c r="E9" i="9"/>
  <c r="K9" i="9"/>
  <c r="Q9" i="9"/>
  <c r="W9" i="9"/>
  <c r="W7" i="9" s="1"/>
  <c r="E11" i="9"/>
  <c r="K11" i="9"/>
  <c r="Q11" i="9"/>
  <c r="W11" i="9"/>
  <c r="D14" i="9"/>
  <c r="J14" i="9"/>
  <c r="J12" i="9" s="1"/>
  <c r="P14" i="9"/>
  <c r="V14" i="9"/>
  <c r="D16" i="9"/>
  <c r="J16" i="9"/>
  <c r="P16" i="9"/>
  <c r="V16" i="9"/>
  <c r="I19" i="9"/>
  <c r="O19" i="9"/>
  <c r="U19" i="9"/>
  <c r="AA19" i="9"/>
  <c r="I21" i="9"/>
  <c r="O21" i="9"/>
  <c r="U21" i="9"/>
  <c r="AA21" i="9"/>
  <c r="H24" i="9"/>
  <c r="N24" i="9"/>
  <c r="T24" i="9"/>
  <c r="Z24" i="9"/>
  <c r="Z22" i="9" s="1"/>
  <c r="H26" i="9"/>
  <c r="N26" i="9"/>
  <c r="T26" i="9"/>
  <c r="Z26" i="9"/>
  <c r="G29" i="9"/>
  <c r="M29" i="9"/>
  <c r="M27" i="9" s="1"/>
  <c r="S29" i="9"/>
  <c r="Y29" i="9"/>
  <c r="G31" i="9"/>
  <c r="M31" i="9"/>
  <c r="S31" i="9"/>
  <c r="Y31" i="9"/>
  <c r="F34" i="9"/>
  <c r="L34" i="9"/>
  <c r="R34" i="9"/>
  <c r="R32" i="9" s="1"/>
  <c r="X34" i="9"/>
  <c r="F36" i="9"/>
  <c r="L36" i="9"/>
  <c r="R36" i="9"/>
  <c r="X36" i="9"/>
  <c r="E39" i="9"/>
  <c r="E37" i="9" s="1"/>
  <c r="K39" i="9"/>
  <c r="Q39" i="9"/>
  <c r="W39" i="9"/>
  <c r="W37" i="9" s="1"/>
  <c r="E41" i="9"/>
  <c r="K41" i="9"/>
  <c r="Q41" i="9"/>
  <c r="W41" i="9"/>
  <c r="D44" i="9"/>
  <c r="J44" i="9"/>
  <c r="J42" i="9" s="1"/>
  <c r="P44" i="9"/>
  <c r="V44" i="9"/>
  <c r="D46" i="9"/>
  <c r="J46" i="9"/>
  <c r="P46" i="9"/>
  <c r="V46" i="9"/>
  <c r="I49" i="9"/>
  <c r="O49" i="9"/>
  <c r="U49" i="9"/>
  <c r="U47" i="9" s="1"/>
  <c r="AA49" i="9"/>
  <c r="I51" i="9"/>
  <c r="O51" i="9"/>
  <c r="U51" i="9"/>
  <c r="AA51" i="9"/>
  <c r="H54" i="9"/>
  <c r="H52" i="9" s="1"/>
  <c r="N54" i="9"/>
  <c r="T54" i="9"/>
  <c r="Z54" i="9"/>
  <c r="Z52" i="9" s="1"/>
  <c r="H56" i="9"/>
  <c r="N56" i="9"/>
  <c r="T56" i="9"/>
  <c r="Z56" i="9"/>
  <c r="G59" i="9"/>
  <c r="M59" i="9"/>
  <c r="M57" i="9" s="1"/>
  <c r="S59" i="9"/>
  <c r="Y59" i="9"/>
  <c r="G61" i="9"/>
  <c r="M61" i="9"/>
  <c r="S61" i="9"/>
  <c r="Y61" i="9"/>
  <c r="F64" i="9"/>
  <c r="L64" i="9"/>
  <c r="R64" i="9"/>
  <c r="R62" i="9" s="1"/>
  <c r="X64" i="9"/>
  <c r="F66" i="9"/>
  <c r="L66" i="9"/>
  <c r="R66" i="9"/>
  <c r="X66" i="9"/>
  <c r="E69" i="9"/>
  <c r="E67" i="9" s="1"/>
  <c r="K69" i="9"/>
  <c r="Q69" i="9"/>
  <c r="W69" i="9"/>
  <c r="W67" i="9" s="1"/>
  <c r="E71" i="9"/>
  <c r="K71" i="9"/>
  <c r="Q71" i="9"/>
  <c r="W71" i="9"/>
  <c r="D74" i="9"/>
  <c r="J74" i="9"/>
  <c r="J72" i="9" s="1"/>
  <c r="P74" i="9"/>
  <c r="V74" i="9"/>
  <c r="D76" i="9"/>
  <c r="J76" i="9"/>
  <c r="P76" i="9"/>
  <c r="V76" i="9"/>
  <c r="I79" i="9"/>
  <c r="O79" i="9"/>
  <c r="U79" i="9"/>
  <c r="U77" i="9" s="1"/>
  <c r="AA79" i="9"/>
  <c r="I81" i="9"/>
  <c r="O81" i="9"/>
  <c r="U81" i="9"/>
  <c r="AA81" i="9"/>
  <c r="H84" i="9"/>
  <c r="H82" i="9" s="1"/>
  <c r="N84" i="9"/>
  <c r="T84" i="9"/>
  <c r="Z84" i="9"/>
  <c r="Z82" i="9" s="1"/>
  <c r="H86" i="9"/>
  <c r="N86" i="9"/>
  <c r="T86" i="9"/>
  <c r="Z86" i="9"/>
  <c r="G89" i="9"/>
  <c r="M89" i="9"/>
  <c r="M87" i="9" s="1"/>
  <c r="S89" i="9"/>
  <c r="Y89" i="9"/>
  <c r="G91" i="9"/>
  <c r="M91" i="9"/>
  <c r="S91" i="9"/>
  <c r="Y91" i="9"/>
  <c r="F94" i="9"/>
  <c r="L94" i="9"/>
  <c r="R94" i="9"/>
  <c r="R92" i="9" s="1"/>
  <c r="X94" i="9"/>
  <c r="F96" i="9"/>
  <c r="L96" i="9"/>
  <c r="R96" i="9"/>
  <c r="X96" i="9"/>
  <c r="E99" i="9"/>
  <c r="E97" i="9" s="1"/>
  <c r="K99" i="9"/>
  <c r="Q99" i="9"/>
  <c r="W99" i="9"/>
  <c r="W97" i="9" s="1"/>
  <c r="E101" i="9"/>
  <c r="K101" i="9"/>
  <c r="Q101" i="9"/>
  <c r="W101" i="9"/>
  <c r="D104" i="9"/>
  <c r="J104" i="9"/>
  <c r="J102" i="9" s="1"/>
  <c r="P104" i="9"/>
  <c r="V104" i="9"/>
  <c r="D106" i="9"/>
  <c r="J106" i="9"/>
  <c r="P106" i="9"/>
  <c r="V106" i="9"/>
  <c r="I109" i="9"/>
  <c r="O109" i="9"/>
  <c r="U109" i="9"/>
  <c r="U107" i="9" s="1"/>
  <c r="AA109" i="9"/>
  <c r="I111" i="9"/>
  <c r="O111" i="9"/>
  <c r="U111" i="9"/>
  <c r="AA111" i="9"/>
  <c r="H114" i="9"/>
  <c r="H112" i="9" s="1"/>
  <c r="N114" i="9"/>
  <c r="T114" i="9"/>
  <c r="Z114" i="9"/>
  <c r="Z112" i="9" s="1"/>
  <c r="H116" i="9"/>
  <c r="N116" i="9"/>
  <c r="T116" i="9"/>
  <c r="Z116" i="9"/>
  <c r="G119" i="9"/>
  <c r="M119" i="9"/>
  <c r="M117" i="9" s="1"/>
  <c r="S119" i="9"/>
  <c r="Y119" i="9"/>
  <c r="G121" i="9"/>
  <c r="M121" i="9"/>
  <c r="S121" i="9"/>
  <c r="Y121" i="9"/>
  <c r="F124" i="9"/>
  <c r="L124" i="9"/>
  <c r="R124" i="9"/>
  <c r="R122" i="9" s="1"/>
  <c r="X124" i="9"/>
  <c r="F126" i="9"/>
  <c r="L126" i="9"/>
  <c r="R126" i="9"/>
  <c r="X126" i="9"/>
  <c r="E129" i="9"/>
  <c r="E127" i="9" s="1"/>
  <c r="K129" i="9"/>
  <c r="Q129" i="9"/>
  <c r="W129" i="9"/>
  <c r="W127" i="9" s="1"/>
  <c r="E131" i="9"/>
  <c r="K131" i="9"/>
  <c r="Q131" i="9"/>
  <c r="W131" i="9"/>
  <c r="D134" i="9"/>
  <c r="J134" i="9"/>
  <c r="J132" i="9" s="1"/>
  <c r="P134" i="9"/>
  <c r="V134" i="9"/>
  <c r="D136" i="9"/>
  <c r="J136" i="9"/>
  <c r="P136" i="9"/>
  <c r="V136" i="9"/>
  <c r="I139" i="9"/>
  <c r="O139" i="9"/>
  <c r="U139" i="9"/>
  <c r="U137" i="9" s="1"/>
  <c r="AA139" i="9"/>
  <c r="I141" i="9"/>
  <c r="O141" i="9"/>
  <c r="U141" i="9"/>
  <c r="AA141" i="9"/>
  <c r="H144" i="9"/>
  <c r="H142" i="9" s="1"/>
  <c r="N144" i="9"/>
  <c r="T144" i="9"/>
  <c r="Z144" i="9"/>
  <c r="Z142" i="9" s="1"/>
  <c r="H146" i="9"/>
  <c r="N146" i="9"/>
  <c r="T146" i="9"/>
  <c r="Z146" i="9"/>
  <c r="G149" i="9"/>
  <c r="M149" i="9"/>
  <c r="M147" i="9" s="1"/>
  <c r="S149" i="9"/>
  <c r="Y149" i="9"/>
  <c r="G151" i="9"/>
  <c r="M151" i="9"/>
  <c r="S151" i="9"/>
  <c r="Y151" i="9"/>
  <c r="F154" i="9"/>
  <c r="L154" i="9"/>
  <c r="R154" i="9"/>
  <c r="R152" i="9" s="1"/>
  <c r="X154" i="9"/>
  <c r="F156" i="9"/>
  <c r="L156" i="9"/>
  <c r="R156" i="9"/>
  <c r="X156" i="9"/>
  <c r="E159" i="9"/>
  <c r="E157" i="9" s="1"/>
  <c r="K159" i="9"/>
  <c r="Q159" i="9"/>
  <c r="W159" i="9"/>
  <c r="W157" i="9" s="1"/>
  <c r="E161" i="9"/>
  <c r="K161" i="9"/>
  <c r="Q161" i="9"/>
  <c r="W161" i="9"/>
  <c r="J168" i="9"/>
  <c r="P168" i="9"/>
  <c r="P166" i="9" s="1"/>
  <c r="V168" i="9"/>
  <c r="D170" i="9"/>
  <c r="D166" i="9" s="1"/>
  <c r="J170" i="9"/>
  <c r="P170" i="9"/>
  <c r="V170" i="9"/>
  <c r="I173" i="9"/>
  <c r="I171" i="9" s="1"/>
  <c r="O173" i="9"/>
  <c r="U173" i="9"/>
  <c r="AA173" i="9"/>
  <c r="AA171" i="9" s="1"/>
  <c r="I175" i="9"/>
  <c r="O175" i="9"/>
  <c r="U175" i="9"/>
  <c r="AA175" i="9"/>
  <c r="H178" i="9"/>
  <c r="N178" i="9"/>
  <c r="N176" i="9" s="1"/>
  <c r="T178" i="9"/>
  <c r="Z178" i="9"/>
  <c r="H180" i="9"/>
  <c r="N180" i="9"/>
  <c r="T180" i="9"/>
  <c r="Z180" i="9"/>
  <c r="G183" i="9"/>
  <c r="M183" i="9"/>
  <c r="S183" i="9"/>
  <c r="S181" i="9" s="1"/>
  <c r="Y183" i="9"/>
  <c r="G185" i="9"/>
  <c r="M185" i="9"/>
  <c r="S185" i="9"/>
  <c r="Y185" i="9"/>
  <c r="F188" i="9"/>
  <c r="F186" i="9" s="1"/>
  <c r="L188" i="9"/>
  <c r="R188" i="9"/>
  <c r="X188" i="9"/>
  <c r="X186" i="9" s="1"/>
  <c r="F190" i="9"/>
  <c r="L190" i="9"/>
  <c r="R190" i="9"/>
  <c r="X190" i="9"/>
  <c r="E193" i="9"/>
  <c r="K193" i="9"/>
  <c r="K191" i="9" s="1"/>
  <c r="Q193" i="9"/>
  <c r="W193" i="9"/>
  <c r="E195" i="9"/>
  <c r="K195" i="9"/>
  <c r="Q195" i="9"/>
  <c r="W195" i="9"/>
  <c r="D198" i="9"/>
  <c r="J198" i="9"/>
  <c r="P198" i="9"/>
  <c r="P196" i="9" s="1"/>
  <c r="V198" i="9"/>
  <c r="D200" i="9"/>
  <c r="J200" i="9"/>
  <c r="P200" i="9"/>
  <c r="V200" i="9"/>
  <c r="I203" i="9"/>
  <c r="I201" i="9" s="1"/>
  <c r="O203" i="9"/>
  <c r="U203" i="9"/>
  <c r="AA203" i="9"/>
  <c r="AA201" i="9" s="1"/>
  <c r="I205" i="9"/>
  <c r="O205" i="9"/>
  <c r="U205" i="9"/>
  <c r="AA205" i="9"/>
  <c r="H208" i="9"/>
  <c r="N208" i="9"/>
  <c r="N206" i="9" s="1"/>
  <c r="T208" i="9"/>
  <c r="Z208" i="9"/>
  <c r="H210" i="9"/>
  <c r="N210" i="9"/>
  <c r="T210" i="9"/>
  <c r="Z210" i="9"/>
  <c r="G213" i="9"/>
  <c r="M213" i="9"/>
  <c r="S213" i="9"/>
  <c r="S211" i="9" s="1"/>
  <c r="Y213" i="9"/>
  <c r="G215" i="9"/>
  <c r="M215" i="9"/>
  <c r="S215" i="9"/>
  <c r="Y215" i="9"/>
  <c r="F218" i="9"/>
  <c r="F216" i="9" s="1"/>
  <c r="L218" i="9"/>
  <c r="R218" i="9"/>
  <c r="X218" i="9"/>
  <c r="X216" i="9" s="1"/>
  <c r="F220" i="9"/>
  <c r="L220" i="9"/>
  <c r="R220" i="9"/>
  <c r="X220" i="9"/>
  <c r="E223" i="9"/>
  <c r="K223" i="9"/>
  <c r="K221" i="9" s="1"/>
  <c r="Q223" i="9"/>
  <c r="W223" i="9"/>
  <c r="E225" i="9"/>
  <c r="K225" i="9"/>
  <c r="Q225" i="9"/>
  <c r="W225" i="9"/>
  <c r="D228" i="9"/>
  <c r="J228" i="9"/>
  <c r="P228" i="9"/>
  <c r="P226" i="9" s="1"/>
  <c r="V228" i="9"/>
  <c r="D230" i="9"/>
  <c r="J230" i="9"/>
  <c r="P230" i="9"/>
  <c r="V230" i="9"/>
  <c r="I233" i="9"/>
  <c r="I231" i="9" s="1"/>
  <c r="O233" i="9"/>
  <c r="U233" i="9"/>
  <c r="AA233" i="9"/>
  <c r="AA231" i="9" s="1"/>
  <c r="I235" i="9"/>
  <c r="O235" i="9"/>
  <c r="U235" i="9"/>
  <c r="AA235" i="9"/>
  <c r="H238" i="9"/>
  <c r="N238" i="9"/>
  <c r="N236" i="9" s="1"/>
  <c r="T238" i="9"/>
  <c r="Z238" i="9"/>
  <c r="H240" i="9"/>
  <c r="N240" i="9"/>
  <c r="T240" i="9"/>
  <c r="Z240" i="9"/>
  <c r="G243" i="9"/>
  <c r="M243" i="9"/>
  <c r="S243" i="9"/>
  <c r="S241" i="9" s="1"/>
  <c r="Y243" i="9"/>
  <c r="G245" i="9"/>
  <c r="M245" i="9"/>
  <c r="S245" i="9"/>
  <c r="Y245" i="9"/>
  <c r="F248" i="9"/>
  <c r="F246" i="9" s="1"/>
  <c r="L248" i="9"/>
  <c r="R248" i="9"/>
  <c r="X248" i="9"/>
  <c r="X246" i="9" s="1"/>
  <c r="F250" i="9"/>
  <c r="L250" i="9"/>
  <c r="R250" i="9"/>
  <c r="X250" i="9"/>
  <c r="E253" i="9"/>
  <c r="K253" i="9"/>
  <c r="K251" i="9" s="1"/>
  <c r="Q253" i="9"/>
  <c r="W253" i="9"/>
  <c r="E255" i="9"/>
  <c r="K255" i="9"/>
  <c r="Q255" i="9"/>
  <c r="W255" i="9"/>
  <c r="D258" i="9"/>
  <c r="J258" i="9"/>
  <c r="P258" i="9"/>
  <c r="P256" i="9" s="1"/>
  <c r="V258" i="9"/>
  <c r="D260" i="9"/>
  <c r="J260" i="9"/>
  <c r="P260" i="9"/>
  <c r="V260" i="9"/>
  <c r="I263" i="9"/>
  <c r="I261" i="9" s="1"/>
  <c r="O263" i="9"/>
  <c r="U263" i="9"/>
  <c r="AA263" i="9"/>
  <c r="AA261" i="9" s="1"/>
  <c r="I265" i="9"/>
  <c r="O265" i="9"/>
  <c r="U265" i="9"/>
  <c r="AA265" i="9"/>
  <c r="H268" i="9"/>
  <c r="N268" i="9"/>
  <c r="N266" i="9" s="1"/>
  <c r="T268" i="9"/>
  <c r="Z268" i="9"/>
  <c r="H270" i="9"/>
  <c r="N270" i="9"/>
  <c r="T270" i="9"/>
  <c r="Z270" i="9"/>
  <c r="G273" i="9"/>
  <c r="M273" i="9"/>
  <c r="S273" i="9"/>
  <c r="S271" i="9" s="1"/>
  <c r="Y273" i="9"/>
  <c r="G275" i="9"/>
  <c r="M275" i="9"/>
  <c r="S275" i="9"/>
  <c r="Y275" i="9"/>
  <c r="F278" i="9"/>
  <c r="F276" i="9" s="1"/>
  <c r="L278" i="9"/>
  <c r="R278" i="9"/>
  <c r="X278" i="9"/>
  <c r="X276" i="9" s="1"/>
  <c r="F280" i="9"/>
  <c r="L280" i="9"/>
  <c r="R280" i="9"/>
  <c r="X280" i="9"/>
  <c r="E283" i="9"/>
  <c r="K283" i="9"/>
  <c r="K281" i="9" s="1"/>
  <c r="Q283" i="9"/>
  <c r="W283" i="9"/>
  <c r="E285" i="9"/>
  <c r="K285" i="9"/>
  <c r="Q285" i="9"/>
  <c r="W285" i="9"/>
  <c r="D288" i="9"/>
  <c r="J288" i="9"/>
  <c r="P288" i="9"/>
  <c r="P286" i="9" s="1"/>
  <c r="V288" i="9"/>
  <c r="D290" i="9"/>
  <c r="J290" i="9"/>
  <c r="P290" i="9"/>
  <c r="V290" i="9"/>
  <c r="I293" i="9"/>
  <c r="I291" i="9" s="1"/>
  <c r="O293" i="9"/>
  <c r="U293" i="9"/>
  <c r="AA293" i="9"/>
  <c r="AA291" i="9" s="1"/>
  <c r="I295" i="9"/>
  <c r="O295" i="9"/>
  <c r="U295" i="9"/>
  <c r="AA295" i="9"/>
  <c r="H298" i="9"/>
  <c r="N298" i="9"/>
  <c r="N296" i="9" s="1"/>
  <c r="T298" i="9"/>
  <c r="Z298" i="9"/>
  <c r="H300" i="9"/>
  <c r="N300" i="9"/>
  <c r="T300" i="9"/>
  <c r="Z300" i="9"/>
  <c r="G303" i="9"/>
  <c r="M303" i="9"/>
  <c r="S303" i="9"/>
  <c r="S301" i="9" s="1"/>
  <c r="Y303" i="9"/>
  <c r="G305" i="9"/>
  <c r="M305" i="9"/>
  <c r="S305" i="9"/>
  <c r="Y305" i="9"/>
  <c r="F308" i="9"/>
  <c r="F306" i="9" s="1"/>
  <c r="L308" i="9"/>
  <c r="R308" i="9"/>
  <c r="X308" i="9"/>
  <c r="X306" i="9" s="1"/>
  <c r="F310" i="9"/>
  <c r="L310" i="9"/>
  <c r="R310" i="9"/>
  <c r="X310" i="9"/>
  <c r="E313" i="9"/>
  <c r="K313" i="9"/>
  <c r="K311" i="9" s="1"/>
  <c r="Q313" i="9"/>
  <c r="W313" i="9"/>
  <c r="E315" i="9"/>
  <c r="K315" i="9"/>
  <c r="Q315" i="9"/>
  <c r="W315" i="9"/>
  <c r="D318" i="9"/>
  <c r="J318" i="9"/>
  <c r="P318" i="9"/>
  <c r="P316" i="9" s="1"/>
  <c r="V318" i="9"/>
  <c r="D320" i="9"/>
  <c r="J320" i="9"/>
  <c r="P320" i="9"/>
  <c r="V320" i="9"/>
  <c r="I327" i="9"/>
  <c r="I325" i="9" s="1"/>
  <c r="O327" i="9"/>
  <c r="U327" i="9"/>
  <c r="AA327" i="9"/>
  <c r="AA325" i="9" s="1"/>
  <c r="I329" i="9"/>
  <c r="O329" i="9"/>
  <c r="U329" i="9"/>
  <c r="AA329" i="9"/>
  <c r="H332" i="9"/>
  <c r="N332" i="9"/>
  <c r="N330" i="9" s="1"/>
  <c r="T332" i="9"/>
  <c r="Z332" i="9"/>
  <c r="H334" i="9"/>
  <c r="N334" i="9"/>
  <c r="T334" i="9"/>
  <c r="Z334" i="9"/>
  <c r="G337" i="9"/>
  <c r="M337" i="9"/>
  <c r="S337" i="9"/>
  <c r="S335" i="9" s="1"/>
  <c r="Y337" i="9"/>
  <c r="G339" i="9"/>
  <c r="M339" i="9"/>
  <c r="S339" i="9"/>
  <c r="Y339" i="9"/>
  <c r="F342" i="9"/>
  <c r="F340" i="9" s="1"/>
  <c r="L342" i="9"/>
  <c r="R342" i="9"/>
  <c r="X342" i="9"/>
  <c r="X340" i="9" s="1"/>
  <c r="F344" i="9"/>
  <c r="L344" i="9"/>
  <c r="R344" i="9"/>
  <c r="X344" i="9"/>
  <c r="E347" i="9"/>
  <c r="K347" i="9"/>
  <c r="K345" i="9" s="1"/>
  <c r="Q347" i="9"/>
  <c r="W347" i="9"/>
  <c r="E349" i="9"/>
  <c r="K349" i="9"/>
  <c r="Q349" i="9"/>
  <c r="W349" i="9"/>
  <c r="D352" i="9"/>
  <c r="J352" i="9"/>
  <c r="P352" i="9"/>
  <c r="P350" i="9" s="1"/>
  <c r="V352" i="9"/>
  <c r="D354" i="9"/>
  <c r="J354" i="9"/>
  <c r="P354" i="9"/>
  <c r="V354" i="9"/>
  <c r="I357" i="9"/>
  <c r="I355" i="9" s="1"/>
  <c r="O357" i="9"/>
  <c r="U357" i="9"/>
  <c r="AA357" i="9"/>
  <c r="AA355" i="9" s="1"/>
  <c r="I359" i="9"/>
  <c r="O359" i="9"/>
  <c r="U359" i="9"/>
  <c r="AA359" i="9"/>
  <c r="H362" i="9"/>
  <c r="N362" i="9"/>
  <c r="N360" i="9" s="1"/>
  <c r="T362" i="9"/>
  <c r="Z362" i="9"/>
  <c r="H364" i="9"/>
  <c r="N364" i="9"/>
  <c r="T364" i="9"/>
  <c r="Z364" i="9"/>
  <c r="G367" i="9"/>
  <c r="M367" i="9"/>
  <c r="S367" i="9"/>
  <c r="S365" i="9" s="1"/>
  <c r="Y367" i="9"/>
  <c r="G369" i="9"/>
  <c r="M369" i="9"/>
  <c r="S369" i="9"/>
  <c r="Y369" i="9"/>
  <c r="F372" i="9"/>
  <c r="F370" i="9" s="1"/>
  <c r="L372" i="9"/>
  <c r="R372" i="9"/>
  <c r="X372" i="9"/>
  <c r="X370" i="9" s="1"/>
  <c r="F374" i="9"/>
  <c r="L374" i="9"/>
  <c r="R374" i="9"/>
  <c r="X374" i="9"/>
  <c r="E377" i="9"/>
  <c r="K377" i="9"/>
  <c r="K375" i="9" s="1"/>
  <c r="Q377" i="9"/>
  <c r="W377" i="9"/>
  <c r="E379" i="9"/>
  <c r="K379" i="9"/>
  <c r="Q379" i="9"/>
  <c r="W379" i="9"/>
  <c r="D382" i="9"/>
  <c r="J382" i="9"/>
  <c r="P382" i="9"/>
  <c r="P380" i="9" s="1"/>
  <c r="V382" i="9"/>
  <c r="D384" i="9"/>
  <c r="J384" i="9"/>
  <c r="P384" i="9"/>
  <c r="V384" i="9"/>
  <c r="I387" i="9"/>
  <c r="I385" i="9" s="1"/>
  <c r="O387" i="9"/>
  <c r="U387" i="9"/>
  <c r="AA387" i="9"/>
  <c r="AA385" i="9" s="1"/>
  <c r="I389" i="9"/>
  <c r="O389" i="9"/>
  <c r="U389" i="9"/>
  <c r="AA389" i="9"/>
  <c r="H392" i="9"/>
  <c r="N392" i="9"/>
  <c r="N390" i="9" s="1"/>
  <c r="T392" i="9"/>
  <c r="Z392" i="9"/>
  <c r="H394" i="9"/>
  <c r="N394" i="9"/>
  <c r="T394" i="9"/>
  <c r="Z394" i="9"/>
  <c r="G397" i="9"/>
  <c r="M397" i="9"/>
  <c r="S397" i="9"/>
  <c r="S395" i="9" s="1"/>
  <c r="Y397" i="9"/>
  <c r="G399" i="9"/>
  <c r="M399" i="9"/>
  <c r="S399" i="9"/>
  <c r="Y399" i="9"/>
  <c r="F402" i="9"/>
  <c r="F400" i="9" s="1"/>
  <c r="L402" i="9"/>
  <c r="R402" i="9"/>
  <c r="X402" i="9"/>
  <c r="X400" i="9" s="1"/>
  <c r="F404" i="9"/>
  <c r="L404" i="9"/>
  <c r="R404" i="9"/>
  <c r="X404" i="9"/>
  <c r="E407" i="9"/>
  <c r="K407" i="9"/>
  <c r="K405" i="9" s="1"/>
  <c r="Q407" i="9"/>
  <c r="W407" i="9"/>
  <c r="E409" i="9"/>
  <c r="K409" i="9"/>
  <c r="Q409" i="9"/>
  <c r="W409" i="9"/>
  <c r="D412" i="9"/>
  <c r="J412" i="9"/>
  <c r="P412" i="9"/>
  <c r="P410" i="9" s="1"/>
  <c r="V412" i="9"/>
  <c r="D414" i="9"/>
  <c r="J414" i="9"/>
  <c r="P414" i="9"/>
  <c r="V414" i="9"/>
  <c r="I417" i="9"/>
  <c r="I415" i="9" s="1"/>
  <c r="O417" i="9"/>
  <c r="U417" i="9"/>
  <c r="AA417" i="9"/>
  <c r="AA415" i="9" s="1"/>
  <c r="I419" i="9"/>
  <c r="O419" i="9"/>
  <c r="U419" i="9"/>
  <c r="AA419" i="9"/>
  <c r="H422" i="9"/>
  <c r="N422" i="9"/>
  <c r="N420" i="9" s="1"/>
  <c r="T422" i="9"/>
  <c r="Z422" i="9"/>
  <c r="H424" i="9"/>
  <c r="N424" i="9"/>
  <c r="T424" i="9"/>
  <c r="Z424" i="9"/>
  <c r="G427" i="9"/>
  <c r="M427" i="9"/>
  <c r="S427" i="9"/>
  <c r="S425" i="9" s="1"/>
  <c r="Y427" i="9"/>
  <c r="G429" i="9"/>
  <c r="M429" i="9"/>
  <c r="S429" i="9"/>
  <c r="Y429" i="9"/>
  <c r="F432" i="9"/>
  <c r="F430" i="9" s="1"/>
  <c r="L432" i="9"/>
  <c r="R432" i="9"/>
  <c r="X432" i="9"/>
  <c r="X430" i="9" s="1"/>
  <c r="F434" i="9"/>
  <c r="L434" i="9"/>
  <c r="R434" i="9"/>
  <c r="X434" i="9"/>
  <c r="E437" i="9"/>
  <c r="K437" i="9"/>
  <c r="K435" i="9" s="1"/>
  <c r="Q437" i="9"/>
  <c r="W437" i="9"/>
  <c r="E439" i="9"/>
  <c r="K439" i="9"/>
  <c r="Q439" i="9"/>
  <c r="W439" i="9"/>
  <c r="D442" i="9"/>
  <c r="J442" i="9"/>
  <c r="P442" i="9"/>
  <c r="P440" i="9" s="1"/>
  <c r="V442" i="9"/>
  <c r="D444" i="9"/>
  <c r="J444" i="9"/>
  <c r="P444" i="9"/>
  <c r="V444" i="9"/>
  <c r="I447" i="9"/>
  <c r="I445" i="9" s="1"/>
  <c r="O447" i="9"/>
  <c r="U447" i="9"/>
  <c r="AA447" i="9"/>
  <c r="AA445" i="9" s="1"/>
  <c r="I449" i="9"/>
  <c r="O449" i="9"/>
  <c r="U449" i="9"/>
  <c r="AA449" i="9"/>
  <c r="H452" i="9"/>
  <c r="N452" i="9"/>
  <c r="N450" i="9" s="1"/>
  <c r="T452" i="9"/>
  <c r="Z452" i="9"/>
  <c r="H454" i="9"/>
  <c r="N454" i="9"/>
  <c r="T454" i="9"/>
  <c r="Z454" i="9"/>
  <c r="G457" i="9"/>
  <c r="M457" i="9"/>
  <c r="S457" i="9"/>
  <c r="S455" i="9" s="1"/>
  <c r="Y457" i="9"/>
  <c r="G459" i="9"/>
  <c r="M459" i="9"/>
  <c r="S459" i="9"/>
  <c r="Y459" i="9"/>
  <c r="F462" i="9"/>
  <c r="F460" i="9" s="1"/>
  <c r="L462" i="9"/>
  <c r="R462" i="9"/>
  <c r="X462" i="9"/>
  <c r="X460" i="9" s="1"/>
  <c r="F464" i="9"/>
  <c r="L464" i="9"/>
  <c r="R464" i="9"/>
  <c r="X464" i="9"/>
  <c r="E467" i="9"/>
  <c r="K467" i="9"/>
  <c r="K465" i="9" s="1"/>
  <c r="Q467" i="9"/>
  <c r="W467" i="9"/>
  <c r="E469" i="9"/>
  <c r="K469" i="9"/>
  <c r="Q469" i="9"/>
  <c r="W469" i="9"/>
  <c r="D472" i="9"/>
  <c r="J472" i="9"/>
  <c r="P472" i="9"/>
  <c r="P470" i="9" s="1"/>
  <c r="V472" i="9"/>
  <c r="D474" i="9"/>
  <c r="J474" i="9"/>
  <c r="P474" i="9"/>
  <c r="V474" i="9"/>
  <c r="I477" i="9"/>
  <c r="I475" i="9" s="1"/>
  <c r="O477" i="9"/>
  <c r="U477" i="9"/>
  <c r="AA477" i="9"/>
  <c r="AA475" i="9" s="1"/>
  <c r="I479" i="9"/>
  <c r="O479" i="9"/>
  <c r="U479" i="9"/>
  <c r="AA479" i="9"/>
  <c r="H486" i="9"/>
  <c r="N486" i="9"/>
  <c r="N484" i="9" s="1"/>
  <c r="T486" i="9"/>
  <c r="Z486" i="9"/>
  <c r="H488" i="9"/>
  <c r="N488" i="9"/>
  <c r="T488" i="9"/>
  <c r="Z488" i="9"/>
  <c r="G491" i="9"/>
  <c r="M491" i="9"/>
  <c r="S491" i="9"/>
  <c r="S489" i="9" s="1"/>
  <c r="Y491" i="9"/>
  <c r="G493" i="9"/>
  <c r="M493" i="9"/>
  <c r="S493" i="9"/>
  <c r="Y493" i="9"/>
  <c r="F496" i="9"/>
  <c r="F494" i="9" s="1"/>
  <c r="L496" i="9"/>
  <c r="R496" i="9"/>
  <c r="X496" i="9"/>
  <c r="X494" i="9" s="1"/>
  <c r="F498" i="9"/>
  <c r="L498" i="9"/>
  <c r="R498" i="9"/>
  <c r="X498" i="9"/>
  <c r="E501" i="9"/>
  <c r="K501" i="9"/>
  <c r="K499" i="9" s="1"/>
  <c r="Q501" i="9"/>
  <c r="W501" i="9"/>
  <c r="E503" i="9"/>
  <c r="K503" i="9"/>
  <c r="Q503" i="9"/>
  <c r="W503" i="9"/>
  <c r="D506" i="9"/>
  <c r="J506" i="9"/>
  <c r="P506" i="9"/>
  <c r="P504" i="9" s="1"/>
  <c r="V506" i="9"/>
  <c r="D508" i="9"/>
  <c r="J508" i="9"/>
  <c r="P508" i="9"/>
  <c r="V508" i="9"/>
  <c r="I511" i="9"/>
  <c r="I509" i="9" s="1"/>
  <c r="O511" i="9"/>
  <c r="U511" i="9"/>
  <c r="AA511" i="9"/>
  <c r="AA509" i="9" s="1"/>
  <c r="I513" i="9"/>
  <c r="O513" i="9"/>
  <c r="U513" i="9"/>
  <c r="AA513" i="9"/>
  <c r="H516" i="9"/>
  <c r="N516" i="9"/>
  <c r="N514" i="9" s="1"/>
  <c r="T516" i="9"/>
  <c r="Z516" i="9"/>
  <c r="H518" i="9"/>
  <c r="N518" i="9"/>
  <c r="T518" i="9"/>
  <c r="Z518" i="9"/>
  <c r="G521" i="9"/>
  <c r="M521" i="9"/>
  <c r="S521" i="9"/>
  <c r="S519" i="9" s="1"/>
  <c r="Y521" i="9"/>
  <c r="G523" i="9"/>
  <c r="M523" i="9"/>
  <c r="S523" i="9"/>
  <c r="Y523" i="9"/>
  <c r="F526" i="9"/>
  <c r="F524" i="9" s="1"/>
  <c r="L526" i="9"/>
  <c r="R526" i="9"/>
  <c r="X526" i="9"/>
  <c r="X524" i="9" s="1"/>
  <c r="F528" i="9"/>
  <c r="L528" i="9"/>
  <c r="R528" i="9"/>
  <c r="X528" i="9"/>
  <c r="E531" i="9"/>
  <c r="K531" i="9"/>
  <c r="K529" i="9" s="1"/>
  <c r="Q531" i="9"/>
  <c r="W531" i="9"/>
  <c r="E533" i="9"/>
  <c r="K533" i="9"/>
  <c r="Q533" i="9"/>
  <c r="W533" i="9"/>
  <c r="D536" i="9"/>
  <c r="J536" i="9"/>
  <c r="P536" i="9"/>
  <c r="P534" i="9" s="1"/>
  <c r="V536" i="9"/>
  <c r="D538" i="9"/>
  <c r="J538" i="9"/>
  <c r="P538" i="9"/>
  <c r="V538" i="9"/>
  <c r="I541" i="9"/>
  <c r="I539" i="9" s="1"/>
  <c r="O541" i="9"/>
  <c r="U541" i="9"/>
  <c r="AA541" i="9"/>
  <c r="AA539" i="9" s="1"/>
  <c r="I543" i="9"/>
  <c r="O543" i="9"/>
  <c r="U543" i="9"/>
  <c r="AA543" i="9"/>
  <c r="H546" i="9"/>
  <c r="N546" i="9"/>
  <c r="N544" i="9" s="1"/>
  <c r="T546" i="9"/>
  <c r="Z546" i="9"/>
  <c r="H548" i="9"/>
  <c r="N548" i="9"/>
  <c r="T548" i="9"/>
  <c r="Z548" i="9"/>
  <c r="G551" i="9"/>
  <c r="M551" i="9"/>
  <c r="S551" i="9"/>
  <c r="S549" i="9" s="1"/>
  <c r="Y551" i="9"/>
  <c r="G553" i="9"/>
  <c r="M553" i="9"/>
  <c r="S553" i="9"/>
  <c r="Y553" i="9"/>
  <c r="F556" i="9"/>
  <c r="F554" i="9" s="1"/>
  <c r="L556" i="9"/>
  <c r="R556" i="9"/>
  <c r="X556" i="9"/>
  <c r="X554" i="9" s="1"/>
  <c r="F558" i="9"/>
  <c r="L558" i="9"/>
  <c r="R558" i="9"/>
  <c r="X558" i="9"/>
  <c r="E561" i="9"/>
  <c r="K561" i="9"/>
  <c r="K559" i="9" s="1"/>
  <c r="Q561" i="9"/>
  <c r="W561" i="9"/>
  <c r="E563" i="9"/>
  <c r="K563" i="9"/>
  <c r="Q563" i="9"/>
  <c r="W563" i="9"/>
  <c r="D566" i="9"/>
  <c r="J566" i="9"/>
  <c r="P566" i="9"/>
  <c r="P564" i="9" s="1"/>
  <c r="V566" i="9"/>
  <c r="D568" i="9"/>
  <c r="J568" i="9"/>
  <c r="P568" i="9"/>
  <c r="V568" i="9"/>
  <c r="I571" i="9"/>
  <c r="I569" i="9" s="1"/>
  <c r="O571" i="9"/>
  <c r="U571" i="9"/>
  <c r="U569" i="9" s="1"/>
  <c r="AA571" i="9"/>
  <c r="AA569" i="9" s="1"/>
  <c r="I573" i="9"/>
  <c r="O573" i="9"/>
  <c r="U573" i="9"/>
  <c r="AA573" i="9"/>
  <c r="H576" i="9"/>
  <c r="H574" i="9" s="1"/>
  <c r="N576" i="9"/>
  <c r="N574" i="9" s="1"/>
  <c r="T576" i="9"/>
  <c r="Z576" i="9"/>
  <c r="H578" i="9"/>
  <c r="N578" i="9"/>
  <c r="T578" i="9"/>
  <c r="Z578" i="9"/>
  <c r="G581" i="9"/>
  <c r="M581" i="9"/>
  <c r="S581" i="9"/>
  <c r="S579" i="9" s="1"/>
  <c r="Y581" i="9"/>
  <c r="G583" i="9"/>
  <c r="M583" i="9"/>
  <c r="S583" i="9"/>
  <c r="Y583" i="9"/>
  <c r="F586" i="9"/>
  <c r="F584" i="9" s="1"/>
  <c r="L586" i="9"/>
  <c r="R586" i="9"/>
  <c r="R584" i="9" s="1"/>
  <c r="X586" i="9"/>
  <c r="X584" i="9" s="1"/>
  <c r="F588" i="9"/>
  <c r="L588" i="9"/>
  <c r="R588" i="9"/>
  <c r="X588" i="9"/>
  <c r="E591" i="9"/>
  <c r="E589" i="9" s="1"/>
  <c r="K591" i="9"/>
  <c r="K589" i="9" s="1"/>
  <c r="Q591" i="9"/>
  <c r="W591" i="9"/>
  <c r="E593" i="9"/>
  <c r="K593" i="9"/>
  <c r="Q593" i="9"/>
  <c r="W593" i="9"/>
  <c r="D596" i="9"/>
  <c r="J596" i="9"/>
  <c r="P596" i="9"/>
  <c r="P594" i="9" s="1"/>
  <c r="V596" i="9"/>
  <c r="D598" i="9"/>
  <c r="J598" i="9"/>
  <c r="P598" i="9"/>
  <c r="V598" i="9"/>
  <c r="I601" i="9"/>
  <c r="I599" i="9" s="1"/>
  <c r="O601" i="9"/>
  <c r="U601" i="9"/>
  <c r="U599" i="9" s="1"/>
  <c r="AA601" i="9"/>
  <c r="AA599" i="9" s="1"/>
  <c r="I603" i="9"/>
  <c r="O603" i="9"/>
  <c r="U603" i="9"/>
  <c r="AA603" i="9"/>
  <c r="H606" i="9"/>
  <c r="H604" i="9" s="1"/>
  <c r="N606" i="9"/>
  <c r="N604" i="9" s="1"/>
  <c r="T606" i="9"/>
  <c r="Z606" i="9"/>
  <c r="H608" i="9"/>
  <c r="N608" i="9"/>
  <c r="T608" i="9"/>
  <c r="Z608" i="9"/>
  <c r="G611" i="9"/>
  <c r="M611" i="9"/>
  <c r="S611" i="9"/>
  <c r="S609" i="9" s="1"/>
  <c r="Y611" i="9"/>
  <c r="G613" i="9"/>
  <c r="M613" i="9"/>
  <c r="S613" i="9"/>
  <c r="Y613" i="9"/>
  <c r="F616" i="9"/>
  <c r="F614" i="9" s="1"/>
  <c r="L616" i="9"/>
  <c r="R616" i="9"/>
  <c r="R614" i="9" s="1"/>
  <c r="X616" i="9"/>
  <c r="X614" i="9" s="1"/>
  <c r="F618" i="9"/>
  <c r="L618" i="9"/>
  <c r="R618" i="9"/>
  <c r="X618" i="9"/>
  <c r="E621" i="9"/>
  <c r="E619" i="9" s="1"/>
  <c r="K621" i="9"/>
  <c r="K619" i="9" s="1"/>
  <c r="Q621" i="9"/>
  <c r="W621" i="9"/>
  <c r="E623" i="9"/>
  <c r="K623" i="9"/>
  <c r="Q623" i="9"/>
  <c r="W623" i="9"/>
  <c r="D626" i="9"/>
  <c r="J626" i="9"/>
  <c r="P626" i="9"/>
  <c r="P624" i="9" s="1"/>
  <c r="V626" i="9"/>
  <c r="D628" i="9"/>
  <c r="J628" i="9"/>
  <c r="P628" i="9"/>
  <c r="V628" i="9"/>
  <c r="I631" i="9"/>
  <c r="I629" i="9" s="1"/>
  <c r="O631" i="9"/>
  <c r="U631" i="9"/>
  <c r="U629" i="9" s="1"/>
  <c r="AA631" i="9"/>
  <c r="AA629" i="9" s="1"/>
  <c r="I633" i="9"/>
  <c r="O633" i="9"/>
  <c r="U633" i="9"/>
  <c r="AA633" i="9"/>
  <c r="H636" i="9"/>
  <c r="H634" i="9" s="1"/>
  <c r="N636" i="9"/>
  <c r="N634" i="9" s="1"/>
  <c r="T636" i="9"/>
  <c r="Z636" i="9"/>
  <c r="H638" i="9"/>
  <c r="N638" i="9"/>
  <c r="T638" i="9"/>
  <c r="Z638" i="9"/>
  <c r="H9" i="10"/>
  <c r="N9" i="10"/>
  <c r="T9" i="10"/>
  <c r="T7" i="10" s="1"/>
  <c r="Z9" i="10"/>
  <c r="H11" i="10"/>
  <c r="N11" i="10"/>
  <c r="T11" i="10"/>
  <c r="Z11" i="10"/>
  <c r="G14" i="10"/>
  <c r="G12" i="10" s="1"/>
  <c r="M14" i="10"/>
  <c r="S14" i="10"/>
  <c r="Y14" i="10"/>
  <c r="Y12" i="10" s="1"/>
  <c r="G16" i="10"/>
  <c r="M16" i="10"/>
  <c r="S16" i="10"/>
  <c r="Y16" i="10"/>
  <c r="F19" i="10"/>
  <c r="L19" i="10"/>
  <c r="L17" i="10" s="1"/>
  <c r="R19" i="10"/>
  <c r="X19" i="10"/>
  <c r="F21" i="10"/>
  <c r="L21" i="10"/>
  <c r="R21" i="10"/>
  <c r="X21" i="10"/>
  <c r="E24" i="10"/>
  <c r="K24" i="10"/>
  <c r="Q24" i="10"/>
  <c r="Q22" i="10" s="1"/>
  <c r="W24" i="10"/>
  <c r="E26" i="10"/>
  <c r="K26" i="10"/>
  <c r="Q26" i="10"/>
  <c r="W26" i="10"/>
  <c r="D29" i="10"/>
  <c r="D27" i="10" s="1"/>
  <c r="J29" i="10"/>
  <c r="P29" i="10"/>
  <c r="V29" i="10"/>
  <c r="V27" i="10" s="1"/>
  <c r="D31" i="10"/>
  <c r="J31" i="10"/>
  <c r="P31" i="10"/>
  <c r="V31" i="10"/>
  <c r="I34" i="10"/>
  <c r="O34" i="10"/>
  <c r="O32" i="10" s="1"/>
  <c r="U34" i="10"/>
  <c r="AA34" i="10"/>
  <c r="I36" i="10"/>
  <c r="O36" i="10"/>
  <c r="U36" i="10"/>
  <c r="AA36" i="10"/>
  <c r="H39" i="10"/>
  <c r="N39" i="10"/>
  <c r="T39" i="10"/>
  <c r="T37" i="10" s="1"/>
  <c r="Z39" i="10"/>
  <c r="H41" i="10"/>
  <c r="N41" i="10"/>
  <c r="T41" i="10"/>
  <c r="Z41" i="10"/>
  <c r="G44" i="10"/>
  <c r="G42" i="10" s="1"/>
  <c r="M44" i="10"/>
  <c r="S44" i="10"/>
  <c r="Y44" i="10"/>
  <c r="Y42" i="10" s="1"/>
  <c r="G46" i="10"/>
  <c r="M46" i="10"/>
  <c r="S46" i="10"/>
  <c r="Y46" i="10"/>
  <c r="F49" i="10"/>
  <c r="L49" i="10"/>
  <c r="L47" i="10" s="1"/>
  <c r="R49" i="10"/>
  <c r="X49" i="10"/>
  <c r="F51" i="10"/>
  <c r="L51" i="10"/>
  <c r="R51" i="10"/>
  <c r="X51" i="10"/>
  <c r="E54" i="10"/>
  <c r="K54" i="10"/>
  <c r="Q54" i="10"/>
  <c r="Q52" i="10" s="1"/>
  <c r="W54" i="10"/>
  <c r="E56" i="10"/>
  <c r="K56" i="10"/>
  <c r="Q56" i="10"/>
  <c r="W56" i="10"/>
  <c r="D59" i="10"/>
  <c r="D57" i="10" s="1"/>
  <c r="J59" i="10"/>
  <c r="P59" i="10"/>
  <c r="V59" i="10"/>
  <c r="V57" i="10" s="1"/>
  <c r="D61" i="10"/>
  <c r="J61" i="10"/>
  <c r="P61" i="10"/>
  <c r="V61" i="10"/>
  <c r="I64" i="10"/>
  <c r="O64" i="10"/>
  <c r="O62" i="10" s="1"/>
  <c r="U64" i="10"/>
  <c r="AA64" i="10"/>
  <c r="I66" i="10"/>
  <c r="O66" i="10"/>
  <c r="U66" i="10"/>
  <c r="AA66" i="10"/>
  <c r="H69" i="10"/>
  <c r="N69" i="10"/>
  <c r="T69" i="10"/>
  <c r="T67" i="10" s="1"/>
  <c r="Z69" i="10"/>
  <c r="H71" i="10"/>
  <c r="N71" i="10"/>
  <c r="T71" i="10"/>
  <c r="Z71" i="10"/>
  <c r="G74" i="10"/>
  <c r="G72" i="10" s="1"/>
  <c r="M74" i="10"/>
  <c r="S74" i="10"/>
  <c r="Y74" i="10"/>
  <c r="Y72" i="10" s="1"/>
  <c r="G76" i="10"/>
  <c r="M76" i="10"/>
  <c r="S76" i="10"/>
  <c r="Y76" i="10"/>
  <c r="F79" i="10"/>
  <c r="L79" i="10"/>
  <c r="L77" i="10" s="1"/>
  <c r="R79" i="10"/>
  <c r="X79" i="10"/>
  <c r="F81" i="10"/>
  <c r="L81" i="10"/>
  <c r="R81" i="10"/>
  <c r="X81" i="10"/>
  <c r="E84" i="10"/>
  <c r="K84" i="10"/>
  <c r="Q84" i="10"/>
  <c r="Q82" i="10" s="1"/>
  <c r="W84" i="10"/>
  <c r="E86" i="10"/>
  <c r="K86" i="10"/>
  <c r="Q86" i="10"/>
  <c r="W86" i="10"/>
  <c r="D89" i="10"/>
  <c r="D87" i="10" s="1"/>
  <c r="J89" i="10"/>
  <c r="P89" i="10"/>
  <c r="V89" i="10"/>
  <c r="V87" i="10" s="1"/>
  <c r="D91" i="10"/>
  <c r="J91" i="10"/>
  <c r="P91" i="10"/>
  <c r="V91" i="10"/>
  <c r="I94" i="10"/>
  <c r="O94" i="10"/>
  <c r="O92" i="10" s="1"/>
  <c r="U94" i="10"/>
  <c r="AA94" i="10"/>
  <c r="I96" i="10"/>
  <c r="O96" i="10"/>
  <c r="U96" i="10"/>
  <c r="AA96" i="10"/>
  <c r="H99" i="10"/>
  <c r="N99" i="10"/>
  <c r="T99" i="10"/>
  <c r="T97" i="10" s="1"/>
  <c r="Z99" i="10"/>
  <c r="H101" i="10"/>
  <c r="N101" i="10"/>
  <c r="T101" i="10"/>
  <c r="Z101" i="10"/>
  <c r="G104" i="10"/>
  <c r="G102" i="10" s="1"/>
  <c r="M104" i="10"/>
  <c r="S104" i="10"/>
  <c r="Y104" i="10"/>
  <c r="Y102" i="10" s="1"/>
  <c r="G106" i="10"/>
  <c r="M106" i="10"/>
  <c r="S106" i="10"/>
  <c r="Y106" i="10"/>
  <c r="F109" i="10"/>
  <c r="L109" i="10"/>
  <c r="L107" i="10" s="1"/>
  <c r="R109" i="10"/>
  <c r="X109" i="10"/>
  <c r="F111" i="10"/>
  <c r="L111" i="10"/>
  <c r="R111" i="10"/>
  <c r="X111" i="10"/>
  <c r="E114" i="10"/>
  <c r="K114" i="10"/>
  <c r="Q114" i="10"/>
  <c r="Q112" i="10" s="1"/>
  <c r="W114" i="10"/>
  <c r="E116" i="10"/>
  <c r="K116" i="10"/>
  <c r="Q116" i="10"/>
  <c r="W116" i="10"/>
  <c r="D119" i="10"/>
  <c r="D117" i="10" s="1"/>
  <c r="J119" i="10"/>
  <c r="P119" i="10"/>
  <c r="V119" i="10"/>
  <c r="V117" i="10" s="1"/>
  <c r="D121" i="10"/>
  <c r="J121" i="10"/>
  <c r="P121" i="10"/>
  <c r="V121" i="10"/>
  <c r="I124" i="10"/>
  <c r="O124" i="10"/>
  <c r="O122" i="10" s="1"/>
  <c r="U124" i="10"/>
  <c r="AA124" i="10"/>
  <c r="I126" i="10"/>
  <c r="O126" i="10"/>
  <c r="U126" i="10"/>
  <c r="AA126" i="10"/>
  <c r="H129" i="10"/>
  <c r="N129" i="10"/>
  <c r="T129" i="10"/>
  <c r="T127" i="10" s="1"/>
  <c r="Z129" i="10"/>
  <c r="H131" i="10"/>
  <c r="N131" i="10"/>
  <c r="T131" i="10"/>
  <c r="Z131" i="10"/>
  <c r="G134" i="10"/>
  <c r="G132" i="10" s="1"/>
  <c r="M134" i="10"/>
  <c r="S134" i="10"/>
  <c r="Y134" i="10"/>
  <c r="Y132" i="10" s="1"/>
  <c r="G136" i="10"/>
  <c r="M136" i="10"/>
  <c r="S136" i="10"/>
  <c r="Y136" i="10"/>
  <c r="F139" i="10"/>
  <c r="L139" i="10"/>
  <c r="L137" i="10" s="1"/>
  <c r="R139" i="10"/>
  <c r="X139" i="10"/>
  <c r="F141" i="10"/>
  <c r="L141" i="10"/>
  <c r="R141" i="10"/>
  <c r="X141" i="10"/>
  <c r="E144" i="10"/>
  <c r="K144" i="10"/>
  <c r="Q144" i="10"/>
  <c r="Q142" i="10" s="1"/>
  <c r="W144" i="10"/>
  <c r="E146" i="10"/>
  <c r="K146" i="10"/>
  <c r="Q146" i="10"/>
  <c r="W146" i="10"/>
  <c r="D149" i="10"/>
  <c r="D147" i="10" s="1"/>
  <c r="J149" i="10"/>
  <c r="P149" i="10"/>
  <c r="V149" i="10"/>
  <c r="V147" i="10" s="1"/>
  <c r="D151" i="10"/>
  <c r="J151" i="10"/>
  <c r="P151" i="10"/>
  <c r="V151" i="10"/>
  <c r="I154" i="10"/>
  <c r="O154" i="10"/>
  <c r="O152" i="10" s="1"/>
  <c r="U154" i="10"/>
  <c r="AA154" i="10"/>
  <c r="I156" i="10"/>
  <c r="O156" i="10"/>
  <c r="U156" i="10"/>
  <c r="AA156" i="10"/>
  <c r="H159" i="10"/>
  <c r="N159" i="10"/>
  <c r="T159" i="10"/>
  <c r="T157" i="10" s="1"/>
  <c r="Z159" i="10"/>
  <c r="H161" i="10"/>
  <c r="N161" i="10"/>
  <c r="T161" i="10"/>
  <c r="Z161" i="10"/>
  <c r="G170" i="10"/>
  <c r="G166" i="10" s="1"/>
  <c r="M170" i="10"/>
  <c r="M166" i="10" s="1"/>
  <c r="S170" i="10"/>
  <c r="S166" i="10" s="1"/>
  <c r="Y170" i="10"/>
  <c r="Y166" i="10" s="1"/>
  <c r="F173" i="10"/>
  <c r="L173" i="10"/>
  <c r="R173" i="10"/>
  <c r="R171" i="10" s="1"/>
  <c r="X173" i="10"/>
  <c r="F175" i="10"/>
  <c r="L175" i="10"/>
  <c r="R175" i="10"/>
  <c r="X175" i="10"/>
  <c r="E178" i="10"/>
  <c r="E176" i="10" s="1"/>
  <c r="K178" i="10"/>
  <c r="Q178" i="10"/>
  <c r="W178" i="10"/>
  <c r="W176" i="10" s="1"/>
  <c r="E180" i="10"/>
  <c r="K180" i="10"/>
  <c r="Q180" i="10"/>
  <c r="W180" i="10"/>
  <c r="D183" i="10"/>
  <c r="J183" i="10"/>
  <c r="J181" i="10" s="1"/>
  <c r="P183" i="10"/>
  <c r="V183" i="10"/>
  <c r="D185" i="10"/>
  <c r="J185" i="10"/>
  <c r="P185" i="10"/>
  <c r="V185" i="10"/>
  <c r="I188" i="10"/>
  <c r="O188" i="10"/>
  <c r="U188" i="10"/>
  <c r="U186" i="10" s="1"/>
  <c r="AA188" i="10"/>
  <c r="I190" i="10"/>
  <c r="O190" i="10"/>
  <c r="U190" i="10"/>
  <c r="AA190" i="10"/>
  <c r="H193" i="10"/>
  <c r="H191" i="10" s="1"/>
  <c r="N193" i="10"/>
  <c r="T193" i="10"/>
  <c r="Z193" i="10"/>
  <c r="Z191" i="10" s="1"/>
  <c r="H195" i="10"/>
  <c r="N195" i="10"/>
  <c r="T195" i="10"/>
  <c r="Z195" i="10"/>
  <c r="G198" i="10"/>
  <c r="M198" i="10"/>
  <c r="M196" i="10" s="1"/>
  <c r="S198" i="10"/>
  <c r="Y198" i="10"/>
  <c r="G200" i="10"/>
  <c r="M200" i="10"/>
  <c r="S200" i="10"/>
  <c r="Y200" i="10"/>
  <c r="F203" i="10"/>
  <c r="L203" i="10"/>
  <c r="R203" i="10"/>
  <c r="R201" i="10" s="1"/>
  <c r="X203" i="10"/>
  <c r="F205" i="10"/>
  <c r="L205" i="10"/>
  <c r="R205" i="10"/>
  <c r="X205" i="10"/>
  <c r="E208" i="10"/>
  <c r="E206" i="10" s="1"/>
  <c r="K208" i="10"/>
  <c r="Q208" i="10"/>
  <c r="W208" i="10"/>
  <c r="W206" i="10" s="1"/>
  <c r="E210" i="10"/>
  <c r="K210" i="10"/>
  <c r="Q210" i="10"/>
  <c r="W210" i="10"/>
  <c r="D213" i="10"/>
  <c r="J213" i="10"/>
  <c r="J211" i="10" s="1"/>
  <c r="P213" i="10"/>
  <c r="V213" i="10"/>
  <c r="D215" i="10"/>
  <c r="J215" i="10"/>
  <c r="P215" i="10"/>
  <c r="V215" i="10"/>
  <c r="I218" i="10"/>
  <c r="O218" i="10"/>
  <c r="U218" i="10"/>
  <c r="U216" i="10" s="1"/>
  <c r="AA218" i="10"/>
  <c r="I220" i="10"/>
  <c r="O220" i="10"/>
  <c r="U220" i="10"/>
  <c r="AA220" i="10"/>
  <c r="H223" i="10"/>
  <c r="H221" i="10" s="1"/>
  <c r="N223" i="10"/>
  <c r="T223" i="10"/>
  <c r="Z223" i="10"/>
  <c r="Z221" i="10" s="1"/>
  <c r="H225" i="10"/>
  <c r="N225" i="10"/>
  <c r="T225" i="10"/>
  <c r="Z225" i="10"/>
  <c r="G228" i="10"/>
  <c r="M228" i="10"/>
  <c r="M226" i="10" s="1"/>
  <c r="S228" i="10"/>
  <c r="Y228" i="10"/>
  <c r="G230" i="10"/>
  <c r="M230" i="10"/>
  <c r="S230" i="10"/>
  <c r="Y230" i="10"/>
  <c r="F233" i="10"/>
  <c r="L233" i="10"/>
  <c r="R233" i="10"/>
  <c r="R231" i="10" s="1"/>
  <c r="X233" i="10"/>
  <c r="F235" i="10"/>
  <c r="L235" i="10"/>
  <c r="R235" i="10"/>
  <c r="X235" i="10"/>
  <c r="E238" i="10"/>
  <c r="E236" i="10" s="1"/>
  <c r="K238" i="10"/>
  <c r="Q238" i="10"/>
  <c r="W238" i="10"/>
  <c r="W236" i="10" s="1"/>
  <c r="E240" i="10"/>
  <c r="K240" i="10"/>
  <c r="Q240" i="10"/>
  <c r="W240" i="10"/>
  <c r="D243" i="10"/>
  <c r="J243" i="10"/>
  <c r="J241" i="10" s="1"/>
  <c r="P243" i="10"/>
  <c r="V243" i="10"/>
  <c r="D245" i="10"/>
  <c r="J245" i="10"/>
  <c r="P245" i="10"/>
  <c r="V245" i="10"/>
  <c r="I248" i="10"/>
  <c r="O248" i="10"/>
  <c r="U248" i="10"/>
  <c r="U246" i="10" s="1"/>
  <c r="AA248" i="10"/>
  <c r="I250" i="10"/>
  <c r="O250" i="10"/>
  <c r="U250" i="10"/>
  <c r="AA250" i="10"/>
  <c r="H253" i="10"/>
  <c r="H251" i="10" s="1"/>
  <c r="N253" i="10"/>
  <c r="T253" i="10"/>
  <c r="Z253" i="10"/>
  <c r="Z251" i="10" s="1"/>
  <c r="H255" i="10"/>
  <c r="N255" i="10"/>
  <c r="T255" i="10"/>
  <c r="Z255" i="10"/>
  <c r="G258" i="10"/>
  <c r="M258" i="10"/>
  <c r="M256" i="10" s="1"/>
  <c r="S258" i="10"/>
  <c r="Y258" i="10"/>
  <c r="G260" i="10"/>
  <c r="M260" i="10"/>
  <c r="S260" i="10"/>
  <c r="Y260" i="10"/>
  <c r="F263" i="10"/>
  <c r="L263" i="10"/>
  <c r="R263" i="10"/>
  <c r="R261" i="10" s="1"/>
  <c r="X263" i="10"/>
  <c r="F265" i="10"/>
  <c r="L265" i="10"/>
  <c r="R265" i="10"/>
  <c r="X265" i="10"/>
  <c r="E268" i="10"/>
  <c r="E266" i="10" s="1"/>
  <c r="K268" i="10"/>
  <c r="Q268" i="10"/>
  <c r="W268" i="10"/>
  <c r="W266" i="10" s="1"/>
  <c r="E270" i="10"/>
  <c r="K270" i="10"/>
  <c r="Q270" i="10"/>
  <c r="W270" i="10"/>
  <c r="D273" i="10"/>
  <c r="J273" i="10"/>
  <c r="J271" i="10" s="1"/>
  <c r="P273" i="10"/>
  <c r="V273" i="10"/>
  <c r="D275" i="10"/>
  <c r="J275" i="10"/>
  <c r="P275" i="10"/>
  <c r="V275" i="10"/>
  <c r="I278" i="10"/>
  <c r="O278" i="10"/>
  <c r="U278" i="10"/>
  <c r="U276" i="10" s="1"/>
  <c r="AA278" i="10"/>
  <c r="I280" i="10"/>
  <c r="O280" i="10"/>
  <c r="U280" i="10"/>
  <c r="AA280" i="10"/>
  <c r="H283" i="10"/>
  <c r="H281" i="10" s="1"/>
  <c r="N283" i="10"/>
  <c r="T283" i="10"/>
  <c r="Z283" i="10"/>
  <c r="Z281" i="10" s="1"/>
  <c r="H285" i="10"/>
  <c r="N285" i="10"/>
  <c r="T285" i="10"/>
  <c r="Z285" i="10"/>
  <c r="G288" i="10"/>
  <c r="M288" i="10"/>
  <c r="M286" i="10" s="1"/>
  <c r="S288" i="10"/>
  <c r="Y288" i="10"/>
  <c r="G290" i="10"/>
  <c r="M290" i="10"/>
  <c r="S290" i="10"/>
  <c r="Y290" i="10"/>
  <c r="F293" i="10"/>
  <c r="L293" i="10"/>
  <c r="R293" i="10"/>
  <c r="R291" i="10" s="1"/>
  <c r="X293" i="10"/>
  <c r="F295" i="10"/>
  <c r="L295" i="10"/>
  <c r="R295" i="10"/>
  <c r="X295" i="10"/>
  <c r="E298" i="10"/>
  <c r="E296" i="10" s="1"/>
  <c r="K298" i="10"/>
  <c r="Q298" i="10"/>
  <c r="W298" i="10"/>
  <c r="W296" i="10" s="1"/>
  <c r="E300" i="10"/>
  <c r="K300" i="10"/>
  <c r="Q300" i="10"/>
  <c r="W300" i="10"/>
  <c r="D303" i="10"/>
  <c r="J303" i="10"/>
  <c r="J301" i="10" s="1"/>
  <c r="P303" i="10"/>
  <c r="V303" i="10"/>
  <c r="D305" i="10"/>
  <c r="J305" i="10"/>
  <c r="P305" i="10"/>
  <c r="V305" i="10"/>
  <c r="I308" i="10"/>
  <c r="O308" i="10"/>
  <c r="U308" i="10"/>
  <c r="U306" i="10" s="1"/>
  <c r="AA308" i="10"/>
  <c r="I310" i="10"/>
  <c r="O310" i="10"/>
  <c r="U310" i="10"/>
  <c r="AA310" i="10"/>
  <c r="H313" i="10"/>
  <c r="H311" i="10" s="1"/>
  <c r="N313" i="10"/>
  <c r="T313" i="10"/>
  <c r="Z313" i="10"/>
  <c r="Z311" i="10" s="1"/>
  <c r="H315" i="10"/>
  <c r="N315" i="10"/>
  <c r="T315" i="10"/>
  <c r="Z315" i="10"/>
  <c r="G318" i="10"/>
  <c r="M318" i="10"/>
  <c r="M316" i="10" s="1"/>
  <c r="S318" i="10"/>
  <c r="Y318" i="10"/>
  <c r="G320" i="10"/>
  <c r="M320" i="10"/>
  <c r="S320" i="10"/>
  <c r="Y320" i="10"/>
  <c r="F327" i="10"/>
  <c r="L327" i="10"/>
  <c r="R327" i="10"/>
  <c r="R325" i="10" s="1"/>
  <c r="X327" i="10"/>
  <c r="F329" i="10"/>
  <c r="L329" i="10"/>
  <c r="R329" i="10"/>
  <c r="X329" i="10"/>
  <c r="E332" i="10"/>
  <c r="E330" i="10" s="1"/>
  <c r="K332" i="10"/>
  <c r="Q332" i="10"/>
  <c r="W332" i="10"/>
  <c r="W330" i="10" s="1"/>
  <c r="E334" i="10"/>
  <c r="K334" i="10"/>
  <c r="Q334" i="10"/>
  <c r="W334" i="10"/>
  <c r="D337" i="10"/>
  <c r="J337" i="10"/>
  <c r="J335" i="10" s="1"/>
  <c r="P337" i="10"/>
  <c r="V337" i="10"/>
  <c r="D339" i="10"/>
  <c r="J339" i="10"/>
  <c r="P339" i="10"/>
  <c r="V339" i="10"/>
  <c r="I342" i="10"/>
  <c r="O342" i="10"/>
  <c r="U342" i="10"/>
  <c r="U340" i="10" s="1"/>
  <c r="AA342" i="10"/>
  <c r="I344" i="10"/>
  <c r="O344" i="10"/>
  <c r="U344" i="10"/>
  <c r="AA344" i="10"/>
  <c r="H347" i="10"/>
  <c r="H345" i="10" s="1"/>
  <c r="N347" i="10"/>
  <c r="T347" i="10"/>
  <c r="Z347" i="10"/>
  <c r="Z345" i="10" s="1"/>
  <c r="H349" i="10"/>
  <c r="N349" i="10"/>
  <c r="T349" i="10"/>
  <c r="Z349" i="10"/>
  <c r="G352" i="10"/>
  <c r="M352" i="10"/>
  <c r="M350" i="10" s="1"/>
  <c r="S352" i="10"/>
  <c r="Y352" i="10"/>
  <c r="G354" i="10"/>
  <c r="M354" i="10"/>
  <c r="S354" i="10"/>
  <c r="Y354" i="10"/>
  <c r="F357" i="10"/>
  <c r="L357" i="10"/>
  <c r="R357" i="10"/>
  <c r="R355" i="10" s="1"/>
  <c r="X357" i="10"/>
  <c r="F359" i="10"/>
  <c r="L359" i="10"/>
  <c r="R359" i="10"/>
  <c r="X359" i="10"/>
  <c r="E362" i="10"/>
  <c r="E360" i="10" s="1"/>
  <c r="K362" i="10"/>
  <c r="Q362" i="10"/>
  <c r="W362" i="10"/>
  <c r="W360" i="10" s="1"/>
  <c r="E364" i="10"/>
  <c r="K364" i="10"/>
  <c r="Q364" i="10"/>
  <c r="W364" i="10"/>
  <c r="D367" i="10"/>
  <c r="J367" i="10"/>
  <c r="J365" i="10" s="1"/>
  <c r="P367" i="10"/>
  <c r="V367" i="10"/>
  <c r="D369" i="10"/>
  <c r="J369" i="10"/>
  <c r="P369" i="10"/>
  <c r="V369" i="10"/>
  <c r="I372" i="10"/>
  <c r="O372" i="10"/>
  <c r="U372" i="10"/>
  <c r="U370" i="10" s="1"/>
  <c r="AA372" i="10"/>
  <c r="I374" i="10"/>
  <c r="O374" i="10"/>
  <c r="U374" i="10"/>
  <c r="AA374" i="10"/>
  <c r="H377" i="10"/>
  <c r="H375" i="10" s="1"/>
  <c r="N377" i="10"/>
  <c r="T377" i="10"/>
  <c r="Z377" i="10"/>
  <c r="Z375" i="10" s="1"/>
  <c r="H379" i="10"/>
  <c r="N379" i="10"/>
  <c r="T379" i="10"/>
  <c r="Z379" i="10"/>
  <c r="G382" i="10"/>
  <c r="M382" i="10"/>
  <c r="M380" i="10" s="1"/>
  <c r="S382" i="10"/>
  <c r="Y382" i="10"/>
  <c r="G384" i="10"/>
  <c r="M384" i="10"/>
  <c r="S384" i="10"/>
  <c r="Y384" i="10"/>
  <c r="F387" i="10"/>
  <c r="L387" i="10"/>
  <c r="R387" i="10"/>
  <c r="R385" i="10" s="1"/>
  <c r="X387" i="10"/>
  <c r="F389" i="10"/>
  <c r="L389" i="10"/>
  <c r="R389" i="10"/>
  <c r="X389" i="10"/>
  <c r="E392" i="10"/>
  <c r="E390" i="10" s="1"/>
  <c r="K392" i="10"/>
  <c r="Q392" i="10"/>
  <c r="W392" i="10"/>
  <c r="W390" i="10" s="1"/>
  <c r="E394" i="10"/>
  <c r="K394" i="10"/>
  <c r="Q394" i="10"/>
  <c r="W394" i="10"/>
  <c r="D397" i="10"/>
  <c r="J397" i="10"/>
  <c r="J395" i="10" s="1"/>
  <c r="P397" i="10"/>
  <c r="V397" i="10"/>
  <c r="D399" i="10"/>
  <c r="J399" i="10"/>
  <c r="P399" i="10"/>
  <c r="V399" i="10"/>
  <c r="I402" i="10"/>
  <c r="O402" i="10"/>
  <c r="U402" i="10"/>
  <c r="U400" i="10" s="1"/>
  <c r="AA402" i="10"/>
  <c r="I404" i="10"/>
  <c r="O404" i="10"/>
  <c r="U404" i="10"/>
  <c r="AA404" i="10"/>
  <c r="H407" i="10"/>
  <c r="H405" i="10" s="1"/>
  <c r="N407" i="10"/>
  <c r="T407" i="10"/>
  <c r="Z407" i="10"/>
  <c r="Z405" i="10" s="1"/>
  <c r="H409" i="10"/>
  <c r="N409" i="10"/>
  <c r="T409" i="10"/>
  <c r="Z409" i="10"/>
  <c r="G412" i="10"/>
  <c r="M412" i="10"/>
  <c r="M410" i="10" s="1"/>
  <c r="S412" i="10"/>
  <c r="Y412" i="10"/>
  <c r="G414" i="10"/>
  <c r="M414" i="10"/>
  <c r="S414" i="10"/>
  <c r="Y414" i="10"/>
  <c r="F417" i="10"/>
  <c r="L417" i="10"/>
  <c r="R417" i="10"/>
  <c r="R415" i="10" s="1"/>
  <c r="X417" i="10"/>
  <c r="F419" i="10"/>
  <c r="L419" i="10"/>
  <c r="R419" i="10"/>
  <c r="X419" i="10"/>
  <c r="E422" i="10"/>
  <c r="E420" i="10" s="1"/>
  <c r="K422" i="10"/>
  <c r="Q422" i="10"/>
  <c r="W422" i="10"/>
  <c r="W420" i="10" s="1"/>
  <c r="E424" i="10"/>
  <c r="K424" i="10"/>
  <c r="Q424" i="10"/>
  <c r="W424" i="10"/>
  <c r="D427" i="10"/>
  <c r="J427" i="10"/>
  <c r="J425" i="10" s="1"/>
  <c r="P427" i="10"/>
  <c r="V427" i="10"/>
  <c r="D429" i="10"/>
  <c r="J429" i="10"/>
  <c r="P429" i="10"/>
  <c r="V429" i="10"/>
  <c r="I432" i="10"/>
  <c r="O432" i="10"/>
  <c r="U432" i="10"/>
  <c r="U430" i="10" s="1"/>
  <c r="AA432" i="10"/>
  <c r="I434" i="10"/>
  <c r="O434" i="10"/>
  <c r="U434" i="10"/>
  <c r="AA434" i="10"/>
  <c r="H437" i="10"/>
  <c r="H435" i="10" s="1"/>
  <c r="N437" i="10"/>
  <c r="T437" i="10"/>
  <c r="Z437" i="10"/>
  <c r="Z435" i="10" s="1"/>
  <c r="H439" i="10"/>
  <c r="N439" i="10"/>
  <c r="T439" i="10"/>
  <c r="Z439" i="10"/>
  <c r="G442" i="10"/>
  <c r="M442" i="10"/>
  <c r="M440" i="10" s="1"/>
  <c r="S442" i="10"/>
  <c r="Y442" i="10"/>
  <c r="G444" i="10"/>
  <c r="M444" i="10"/>
  <c r="S444" i="10"/>
  <c r="Y444" i="10"/>
  <c r="F447" i="10"/>
  <c r="N447" i="10"/>
  <c r="U447" i="10"/>
  <c r="D449" i="10"/>
  <c r="K449" i="10"/>
  <c r="R449" i="10"/>
  <c r="Z449" i="10"/>
  <c r="M452" i="10"/>
  <c r="G454" i="10"/>
  <c r="Y454" i="10"/>
  <c r="G457" i="10"/>
  <c r="G455" i="10" s="1"/>
  <c r="Y457" i="10"/>
  <c r="J327" i="9"/>
  <c r="J325" i="9" s="1"/>
  <c r="P327" i="9"/>
  <c r="P325" i="9" s="1"/>
  <c r="V327" i="9"/>
  <c r="V325" i="9" s="1"/>
  <c r="I332" i="9"/>
  <c r="I330" i="9" s="1"/>
  <c r="O332" i="9"/>
  <c r="O330" i="9" s="1"/>
  <c r="U332" i="9"/>
  <c r="U330" i="9" s="1"/>
  <c r="AA332" i="9"/>
  <c r="AA330" i="9" s="1"/>
  <c r="H337" i="9"/>
  <c r="H335" i="9" s="1"/>
  <c r="N337" i="9"/>
  <c r="N335" i="9" s="1"/>
  <c r="T337" i="9"/>
  <c r="T335" i="9" s="1"/>
  <c r="Z337" i="9"/>
  <c r="Z335" i="9" s="1"/>
  <c r="G342" i="9"/>
  <c r="G340" i="9" s="1"/>
  <c r="M342" i="9"/>
  <c r="M340" i="9" s="1"/>
  <c r="S342" i="9"/>
  <c r="S340" i="9" s="1"/>
  <c r="Y342" i="9"/>
  <c r="Y340" i="9" s="1"/>
  <c r="F347" i="9"/>
  <c r="F345" i="9" s="1"/>
  <c r="L347" i="9"/>
  <c r="L345" i="9" s="1"/>
  <c r="R347" i="9"/>
  <c r="R345" i="9" s="1"/>
  <c r="X347" i="9"/>
  <c r="X345" i="9" s="1"/>
  <c r="E352" i="9"/>
  <c r="E350" i="9" s="1"/>
  <c r="K352" i="9"/>
  <c r="K350" i="9" s="1"/>
  <c r="Q352" i="9"/>
  <c r="Q350" i="9" s="1"/>
  <c r="W352" i="9"/>
  <c r="W350" i="9" s="1"/>
  <c r="D357" i="9"/>
  <c r="D355" i="9" s="1"/>
  <c r="J357" i="9"/>
  <c r="J355" i="9" s="1"/>
  <c r="P357" i="9"/>
  <c r="P355" i="9" s="1"/>
  <c r="V357" i="9"/>
  <c r="V355" i="9" s="1"/>
  <c r="I362" i="9"/>
  <c r="I360" i="9" s="1"/>
  <c r="O362" i="9"/>
  <c r="O360" i="9" s="1"/>
  <c r="U362" i="9"/>
  <c r="U360" i="9" s="1"/>
  <c r="AA362" i="9"/>
  <c r="AA360" i="9" s="1"/>
  <c r="H367" i="9"/>
  <c r="H365" i="9" s="1"/>
  <c r="N367" i="9"/>
  <c r="N365" i="9" s="1"/>
  <c r="T367" i="9"/>
  <c r="T365" i="9" s="1"/>
  <c r="Z367" i="9"/>
  <c r="Z365" i="9" s="1"/>
  <c r="G372" i="9"/>
  <c r="G370" i="9" s="1"/>
  <c r="M372" i="9"/>
  <c r="M370" i="9" s="1"/>
  <c r="S372" i="9"/>
  <c r="S370" i="9" s="1"/>
  <c r="Y372" i="9"/>
  <c r="Y370" i="9" s="1"/>
  <c r="F377" i="9"/>
  <c r="F375" i="9" s="1"/>
  <c r="L377" i="9"/>
  <c r="L375" i="9" s="1"/>
  <c r="R377" i="9"/>
  <c r="R375" i="9" s="1"/>
  <c r="X377" i="9"/>
  <c r="X375" i="9" s="1"/>
  <c r="E382" i="9"/>
  <c r="E380" i="9" s="1"/>
  <c r="K382" i="9"/>
  <c r="K380" i="9" s="1"/>
  <c r="Q382" i="9"/>
  <c r="Q380" i="9" s="1"/>
  <c r="W382" i="9"/>
  <c r="W380" i="9" s="1"/>
  <c r="D387" i="9"/>
  <c r="J387" i="9"/>
  <c r="P387" i="9"/>
  <c r="V387" i="9"/>
  <c r="V385" i="9" s="1"/>
  <c r="D389" i="9"/>
  <c r="J389" i="9"/>
  <c r="P389" i="9"/>
  <c r="V389" i="9"/>
  <c r="I392" i="9"/>
  <c r="O392" i="9"/>
  <c r="O390" i="9" s="1"/>
  <c r="U392" i="9"/>
  <c r="AA392" i="9"/>
  <c r="I394" i="9"/>
  <c r="O394" i="9"/>
  <c r="U394" i="9"/>
  <c r="AA394" i="9"/>
  <c r="H397" i="9"/>
  <c r="N397" i="9"/>
  <c r="T397" i="9"/>
  <c r="Z397" i="9"/>
  <c r="H399" i="9"/>
  <c r="N399" i="9"/>
  <c r="T399" i="9"/>
  <c r="Z399" i="9"/>
  <c r="G402" i="9"/>
  <c r="M402" i="9"/>
  <c r="S402" i="9"/>
  <c r="Y402" i="9"/>
  <c r="Y400" i="9" s="1"/>
  <c r="G404" i="9"/>
  <c r="M404" i="9"/>
  <c r="S404" i="9"/>
  <c r="Y404" i="9"/>
  <c r="F407" i="9"/>
  <c r="L407" i="9"/>
  <c r="L405" i="9" s="1"/>
  <c r="R407" i="9"/>
  <c r="X407" i="9"/>
  <c r="F409" i="9"/>
  <c r="L409" i="9"/>
  <c r="R409" i="9"/>
  <c r="X409" i="9"/>
  <c r="E412" i="9"/>
  <c r="K412" i="9"/>
  <c r="Q412" i="9"/>
  <c r="W412" i="9"/>
  <c r="E414" i="9"/>
  <c r="K414" i="9"/>
  <c r="Q414" i="9"/>
  <c r="W414" i="9"/>
  <c r="D417" i="9"/>
  <c r="J417" i="9"/>
  <c r="P417" i="9"/>
  <c r="V417" i="9"/>
  <c r="V415" i="9" s="1"/>
  <c r="D419" i="9"/>
  <c r="J419" i="9"/>
  <c r="P419" i="9"/>
  <c r="V419" i="9"/>
  <c r="I422" i="9"/>
  <c r="O422" i="9"/>
  <c r="O420" i="9" s="1"/>
  <c r="U422" i="9"/>
  <c r="AA422" i="9"/>
  <c r="I424" i="9"/>
  <c r="O424" i="9"/>
  <c r="U424" i="9"/>
  <c r="AA424" i="9"/>
  <c r="H427" i="9"/>
  <c r="N427" i="9"/>
  <c r="T427" i="9"/>
  <c r="Z427" i="9"/>
  <c r="H429" i="9"/>
  <c r="N429" i="9"/>
  <c r="T429" i="9"/>
  <c r="Z429" i="9"/>
  <c r="G432" i="9"/>
  <c r="M432" i="9"/>
  <c r="S432" i="9"/>
  <c r="Y432" i="9"/>
  <c r="Y430" i="9" s="1"/>
  <c r="G434" i="9"/>
  <c r="M434" i="9"/>
  <c r="S434" i="9"/>
  <c r="Y434" i="9"/>
  <c r="F437" i="9"/>
  <c r="L437" i="9"/>
  <c r="L435" i="9" s="1"/>
  <c r="R437" i="9"/>
  <c r="X437" i="9"/>
  <c r="F439" i="9"/>
  <c r="L439" i="9"/>
  <c r="R439" i="9"/>
  <c r="X439" i="9"/>
  <c r="E442" i="9"/>
  <c r="K442" i="9"/>
  <c r="Q442" i="9"/>
  <c r="W442" i="9"/>
  <c r="E444" i="9"/>
  <c r="K444" i="9"/>
  <c r="Q444" i="9"/>
  <c r="W444" i="9"/>
  <c r="D447" i="9"/>
  <c r="J447" i="9"/>
  <c r="P447" i="9"/>
  <c r="V447" i="9"/>
  <c r="V445" i="9" s="1"/>
  <c r="D449" i="9"/>
  <c r="J449" i="9"/>
  <c r="P449" i="9"/>
  <c r="V449" i="9"/>
  <c r="I452" i="9"/>
  <c r="O452" i="9"/>
  <c r="O450" i="9" s="1"/>
  <c r="U452" i="9"/>
  <c r="AA452" i="9"/>
  <c r="I454" i="9"/>
  <c r="O454" i="9"/>
  <c r="U454" i="9"/>
  <c r="AA454" i="9"/>
  <c r="H457" i="9"/>
  <c r="N457" i="9"/>
  <c r="T457" i="9"/>
  <c r="Z457" i="9"/>
  <c r="H459" i="9"/>
  <c r="N459" i="9"/>
  <c r="T459" i="9"/>
  <c r="Z459" i="9"/>
  <c r="G462" i="9"/>
  <c r="M462" i="9"/>
  <c r="S462" i="9"/>
  <c r="Y462" i="9"/>
  <c r="Y460" i="9" s="1"/>
  <c r="G464" i="9"/>
  <c r="M464" i="9"/>
  <c r="S464" i="9"/>
  <c r="Y464" i="9"/>
  <c r="F467" i="9"/>
  <c r="L467" i="9"/>
  <c r="L465" i="9" s="1"/>
  <c r="R467" i="9"/>
  <c r="X467" i="9"/>
  <c r="F469" i="9"/>
  <c r="L469" i="9"/>
  <c r="R469" i="9"/>
  <c r="X469" i="9"/>
  <c r="E472" i="9"/>
  <c r="K472" i="9"/>
  <c r="Q472" i="9"/>
  <c r="W472" i="9"/>
  <c r="E474" i="9"/>
  <c r="K474" i="9"/>
  <c r="Q474" i="9"/>
  <c r="W474" i="9"/>
  <c r="D477" i="9"/>
  <c r="J477" i="9"/>
  <c r="P477" i="9"/>
  <c r="V477" i="9"/>
  <c r="V475" i="9" s="1"/>
  <c r="D479" i="9"/>
  <c r="J479" i="9"/>
  <c r="P479" i="9"/>
  <c r="V479" i="9"/>
  <c r="I488" i="9"/>
  <c r="I484" i="9" s="1"/>
  <c r="O488" i="9"/>
  <c r="O484" i="9" s="1"/>
  <c r="U488" i="9"/>
  <c r="U484" i="9" s="1"/>
  <c r="AA488" i="9"/>
  <c r="AA484" i="9" s="1"/>
  <c r="H493" i="9"/>
  <c r="H489" i="9" s="1"/>
  <c r="N493" i="9"/>
  <c r="N489" i="9" s="1"/>
  <c r="T493" i="9"/>
  <c r="T489" i="9" s="1"/>
  <c r="Z493" i="9"/>
  <c r="Z489" i="9" s="1"/>
  <c r="G498" i="9"/>
  <c r="G494" i="9" s="1"/>
  <c r="M498" i="9"/>
  <c r="M494" i="9" s="1"/>
  <c r="S498" i="9"/>
  <c r="S494" i="9" s="1"/>
  <c r="Y498" i="9"/>
  <c r="Y494" i="9" s="1"/>
  <c r="F503" i="9"/>
  <c r="F499" i="9" s="1"/>
  <c r="L503" i="9"/>
  <c r="L499" i="9" s="1"/>
  <c r="R503" i="9"/>
  <c r="R499" i="9" s="1"/>
  <c r="X503" i="9"/>
  <c r="X499" i="9" s="1"/>
  <c r="E508" i="9"/>
  <c r="E504" i="9" s="1"/>
  <c r="K508" i="9"/>
  <c r="K504" i="9" s="1"/>
  <c r="Q508" i="9"/>
  <c r="Q504" i="9" s="1"/>
  <c r="W508" i="9"/>
  <c r="W504" i="9" s="1"/>
  <c r="D513" i="9"/>
  <c r="D509" i="9" s="1"/>
  <c r="J513" i="9"/>
  <c r="J509" i="9" s="1"/>
  <c r="P513" i="9"/>
  <c r="P509" i="9" s="1"/>
  <c r="V513" i="9"/>
  <c r="V509" i="9" s="1"/>
  <c r="I518" i="9"/>
  <c r="I514" i="9" s="1"/>
  <c r="O518" i="9"/>
  <c r="O514" i="9" s="1"/>
  <c r="U518" i="9"/>
  <c r="U514" i="9" s="1"/>
  <c r="AA518" i="9"/>
  <c r="AA514" i="9" s="1"/>
  <c r="H523" i="9"/>
  <c r="H519" i="9" s="1"/>
  <c r="N523" i="9"/>
  <c r="N519" i="9" s="1"/>
  <c r="T523" i="9"/>
  <c r="T519" i="9" s="1"/>
  <c r="Z523" i="9"/>
  <c r="Z519" i="9" s="1"/>
  <c r="G528" i="9"/>
  <c r="G524" i="9" s="1"/>
  <c r="M528" i="9"/>
  <c r="M524" i="9" s="1"/>
  <c r="S528" i="9"/>
  <c r="S524" i="9" s="1"/>
  <c r="Y528" i="9"/>
  <c r="Y524" i="9" s="1"/>
  <c r="F533" i="9"/>
  <c r="F529" i="9" s="1"/>
  <c r="L533" i="9"/>
  <c r="L529" i="9" s="1"/>
  <c r="R533" i="9"/>
  <c r="R529" i="9" s="1"/>
  <c r="X533" i="9"/>
  <c r="X529" i="9" s="1"/>
  <c r="E538" i="9"/>
  <c r="E534" i="9" s="1"/>
  <c r="K538" i="9"/>
  <c r="K534" i="9" s="1"/>
  <c r="Q538" i="9"/>
  <c r="Q534" i="9" s="1"/>
  <c r="W538" i="9"/>
  <c r="W534" i="9" s="1"/>
  <c r="D543" i="9"/>
  <c r="D539" i="9" s="1"/>
  <c r="J543" i="9"/>
  <c r="J539" i="9" s="1"/>
  <c r="P543" i="9"/>
  <c r="P539" i="9" s="1"/>
  <c r="V543" i="9"/>
  <c r="V539" i="9" s="1"/>
  <c r="I548" i="9"/>
  <c r="I544" i="9" s="1"/>
  <c r="O548" i="9"/>
  <c r="O544" i="9" s="1"/>
  <c r="U548" i="9"/>
  <c r="U544" i="9" s="1"/>
  <c r="AA548" i="9"/>
  <c r="AA544" i="9" s="1"/>
  <c r="H553" i="9"/>
  <c r="H549" i="9" s="1"/>
  <c r="N553" i="9"/>
  <c r="N549" i="9" s="1"/>
  <c r="T553" i="9"/>
  <c r="T549" i="9" s="1"/>
  <c r="Z553" i="9"/>
  <c r="Z549" i="9" s="1"/>
  <c r="G558" i="9"/>
  <c r="G554" i="9" s="1"/>
  <c r="M558" i="9"/>
  <c r="M554" i="9" s="1"/>
  <c r="S558" i="9"/>
  <c r="S554" i="9" s="1"/>
  <c r="Y558" i="9"/>
  <c r="Y554" i="9" s="1"/>
  <c r="F563" i="9"/>
  <c r="F559" i="9" s="1"/>
  <c r="L563" i="9"/>
  <c r="L559" i="9" s="1"/>
  <c r="R563" i="9"/>
  <c r="R559" i="9" s="1"/>
  <c r="X563" i="9"/>
  <c r="X559" i="9" s="1"/>
  <c r="E568" i="9"/>
  <c r="E564" i="9" s="1"/>
  <c r="K568" i="9"/>
  <c r="K564" i="9" s="1"/>
  <c r="Q568" i="9"/>
  <c r="Q564" i="9" s="1"/>
  <c r="W568" i="9"/>
  <c r="W564" i="9" s="1"/>
  <c r="D573" i="9"/>
  <c r="D569" i="9" s="1"/>
  <c r="J573" i="9"/>
  <c r="J569" i="9" s="1"/>
  <c r="P573" i="9"/>
  <c r="P569" i="9" s="1"/>
  <c r="V573" i="9"/>
  <c r="V569" i="9" s="1"/>
  <c r="I578" i="9"/>
  <c r="I574" i="9" s="1"/>
  <c r="O578" i="9"/>
  <c r="O574" i="9" s="1"/>
  <c r="U578" i="9"/>
  <c r="U574" i="9" s="1"/>
  <c r="AA578" i="9"/>
  <c r="AA574" i="9" s="1"/>
  <c r="H583" i="9"/>
  <c r="H579" i="9" s="1"/>
  <c r="N583" i="9"/>
  <c r="N579" i="9" s="1"/>
  <c r="T583" i="9"/>
  <c r="T579" i="9" s="1"/>
  <c r="Z583" i="9"/>
  <c r="Z579" i="9" s="1"/>
  <c r="G588" i="9"/>
  <c r="G584" i="9" s="1"/>
  <c r="M588" i="9"/>
  <c r="M584" i="9" s="1"/>
  <c r="S588" i="9"/>
  <c r="S584" i="9" s="1"/>
  <c r="Y588" i="9"/>
  <c r="Y584" i="9" s="1"/>
  <c r="F593" i="9"/>
  <c r="F589" i="9" s="1"/>
  <c r="L593" i="9"/>
  <c r="L589" i="9" s="1"/>
  <c r="R593" i="9"/>
  <c r="R589" i="9" s="1"/>
  <c r="X593" i="9"/>
  <c r="X589" i="9" s="1"/>
  <c r="E598" i="9"/>
  <c r="E594" i="9" s="1"/>
  <c r="K598" i="9"/>
  <c r="K594" i="9" s="1"/>
  <c r="Q598" i="9"/>
  <c r="Q594" i="9" s="1"/>
  <c r="W598" i="9"/>
  <c r="W594" i="9" s="1"/>
  <c r="D603" i="9"/>
  <c r="D599" i="9" s="1"/>
  <c r="J603" i="9"/>
  <c r="J599" i="9" s="1"/>
  <c r="P603" i="9"/>
  <c r="P599" i="9" s="1"/>
  <c r="V603" i="9"/>
  <c r="V599" i="9" s="1"/>
  <c r="I608" i="9"/>
  <c r="I604" i="9" s="1"/>
  <c r="O608" i="9"/>
  <c r="O604" i="9" s="1"/>
  <c r="U608" i="9"/>
  <c r="U604" i="9" s="1"/>
  <c r="AA608" i="9"/>
  <c r="AA604" i="9" s="1"/>
  <c r="H613" i="9"/>
  <c r="H609" i="9" s="1"/>
  <c r="N613" i="9"/>
  <c r="N609" i="9" s="1"/>
  <c r="T613" i="9"/>
  <c r="T609" i="9" s="1"/>
  <c r="Z613" i="9"/>
  <c r="Z609" i="9" s="1"/>
  <c r="G618" i="9"/>
  <c r="G614" i="9" s="1"/>
  <c r="M618" i="9"/>
  <c r="M614" i="9" s="1"/>
  <c r="S618" i="9"/>
  <c r="S614" i="9" s="1"/>
  <c r="Y618" i="9"/>
  <c r="Y614" i="9" s="1"/>
  <c r="F623" i="9"/>
  <c r="F619" i="9" s="1"/>
  <c r="L623" i="9"/>
  <c r="L619" i="9" s="1"/>
  <c r="R623" i="9"/>
  <c r="R619" i="9" s="1"/>
  <c r="X623" i="9"/>
  <c r="X619" i="9" s="1"/>
  <c r="E628" i="9"/>
  <c r="E624" i="9" s="1"/>
  <c r="K628" i="9"/>
  <c r="K624" i="9" s="1"/>
  <c r="Q628" i="9"/>
  <c r="Q624" i="9" s="1"/>
  <c r="W628" i="9"/>
  <c r="W624" i="9" s="1"/>
  <c r="D633" i="9"/>
  <c r="D629" i="9" s="1"/>
  <c r="J633" i="9"/>
  <c r="J629" i="9" s="1"/>
  <c r="P633" i="9"/>
  <c r="P629" i="9" s="1"/>
  <c r="V633" i="9"/>
  <c r="V629" i="9" s="1"/>
  <c r="I638" i="9"/>
  <c r="I634" i="9" s="1"/>
  <c r="O638" i="9"/>
  <c r="O634" i="9" s="1"/>
  <c r="U638" i="9"/>
  <c r="U634" i="9" s="1"/>
  <c r="AA638" i="9"/>
  <c r="AA634" i="9" s="1"/>
  <c r="H384" i="10"/>
  <c r="H380" i="10" s="1"/>
  <c r="N384" i="10"/>
  <c r="N380" i="10" s="1"/>
  <c r="T384" i="10"/>
  <c r="T380" i="10" s="1"/>
  <c r="Z384" i="10"/>
  <c r="Z380" i="10" s="1"/>
  <c r="G389" i="10"/>
  <c r="G385" i="10" s="1"/>
  <c r="M389" i="10"/>
  <c r="M385" i="10" s="1"/>
  <c r="S389" i="10"/>
  <c r="S385" i="10" s="1"/>
  <c r="Y389" i="10"/>
  <c r="Y385" i="10" s="1"/>
  <c r="F394" i="10"/>
  <c r="F390" i="10" s="1"/>
  <c r="L394" i="10"/>
  <c r="L390" i="10" s="1"/>
  <c r="R394" i="10"/>
  <c r="R390" i="10" s="1"/>
  <c r="X394" i="10"/>
  <c r="X390" i="10" s="1"/>
  <c r="E399" i="10"/>
  <c r="E395" i="10" s="1"/>
  <c r="K399" i="10"/>
  <c r="K395" i="10" s="1"/>
  <c r="Q399" i="10"/>
  <c r="Q395" i="10" s="1"/>
  <c r="W399" i="10"/>
  <c r="W395" i="10" s="1"/>
  <c r="D404" i="10"/>
  <c r="D400" i="10" s="1"/>
  <c r="J404" i="10"/>
  <c r="J400" i="10" s="1"/>
  <c r="P404" i="10"/>
  <c r="P400" i="10" s="1"/>
  <c r="V404" i="10"/>
  <c r="V400" i="10" s="1"/>
  <c r="I409" i="10"/>
  <c r="I405" i="10" s="1"/>
  <c r="O409" i="10"/>
  <c r="O405" i="10" s="1"/>
  <c r="U409" i="10"/>
  <c r="U405" i="10" s="1"/>
  <c r="AA409" i="10"/>
  <c r="AA405" i="10" s="1"/>
  <c r="H414" i="10"/>
  <c r="H410" i="10" s="1"/>
  <c r="N414" i="10"/>
  <c r="N410" i="10" s="1"/>
  <c r="T414" i="10"/>
  <c r="T410" i="10" s="1"/>
  <c r="Z414" i="10"/>
  <c r="Z410" i="10" s="1"/>
  <c r="G419" i="10"/>
  <c r="G415" i="10" s="1"/>
  <c r="M419" i="10"/>
  <c r="M415" i="10" s="1"/>
  <c r="S419" i="10"/>
  <c r="S415" i="10" s="1"/>
  <c r="Y419" i="10"/>
  <c r="Y415" i="10" s="1"/>
  <c r="F424" i="10"/>
  <c r="F420" i="10" s="1"/>
  <c r="L424" i="10"/>
  <c r="L420" i="10" s="1"/>
  <c r="R424" i="10"/>
  <c r="R420" i="10" s="1"/>
  <c r="X424" i="10"/>
  <c r="X420" i="10" s="1"/>
  <c r="E429" i="10"/>
  <c r="E425" i="10" s="1"/>
  <c r="K429" i="10"/>
  <c r="K425" i="10" s="1"/>
  <c r="Q429" i="10"/>
  <c r="Q425" i="10" s="1"/>
  <c r="W429" i="10"/>
  <c r="W425" i="10" s="1"/>
  <c r="D434" i="10"/>
  <c r="D430" i="10" s="1"/>
  <c r="J434" i="10"/>
  <c r="J430" i="10" s="1"/>
  <c r="P434" i="10"/>
  <c r="P430" i="10" s="1"/>
  <c r="V434" i="10"/>
  <c r="V430" i="10" s="1"/>
  <c r="I439" i="10"/>
  <c r="I435" i="10" s="1"/>
  <c r="O439" i="10"/>
  <c r="O435" i="10" s="1"/>
  <c r="U439" i="10"/>
  <c r="U435" i="10" s="1"/>
  <c r="AA439" i="10"/>
  <c r="AA435" i="10" s="1"/>
  <c r="H444" i="10"/>
  <c r="H440" i="10" s="1"/>
  <c r="N444" i="10"/>
  <c r="N440" i="10" s="1"/>
  <c r="T444" i="10"/>
  <c r="T440" i="10" s="1"/>
  <c r="Z444" i="10"/>
  <c r="Z440" i="10" s="1"/>
  <c r="E449" i="10"/>
  <c r="L449" i="10"/>
  <c r="T449" i="10"/>
  <c r="AA449" i="10"/>
  <c r="H454" i="10"/>
  <c r="Z454" i="10"/>
  <c r="G9" i="9"/>
  <c r="M9" i="9"/>
  <c r="M7" i="9" s="1"/>
  <c r="S9" i="9"/>
  <c r="S7" i="9" s="1"/>
  <c r="Y9" i="9"/>
  <c r="G11" i="9"/>
  <c r="M11" i="9"/>
  <c r="S11" i="9"/>
  <c r="Y11" i="9"/>
  <c r="F14" i="9"/>
  <c r="F12" i="9" s="1"/>
  <c r="L14" i="9"/>
  <c r="R14" i="9"/>
  <c r="X14" i="9"/>
  <c r="F16" i="9"/>
  <c r="L16" i="9"/>
  <c r="R16" i="9"/>
  <c r="X16" i="9"/>
  <c r="E19" i="9"/>
  <c r="K19" i="9"/>
  <c r="Q19" i="9"/>
  <c r="W19" i="9"/>
  <c r="W17" i="9" s="1"/>
  <c r="E21" i="9"/>
  <c r="K21" i="9"/>
  <c r="Q21" i="9"/>
  <c r="W21" i="9"/>
  <c r="D24" i="9"/>
  <c r="J24" i="9"/>
  <c r="J22" i="9" s="1"/>
  <c r="P24" i="9"/>
  <c r="P22" i="9" s="1"/>
  <c r="V24" i="9"/>
  <c r="D26" i="9"/>
  <c r="J26" i="9"/>
  <c r="P26" i="9"/>
  <c r="V26" i="9"/>
  <c r="I29" i="9"/>
  <c r="I27" i="9" s="1"/>
  <c r="O29" i="9"/>
  <c r="U29" i="9"/>
  <c r="AA29" i="9"/>
  <c r="I31" i="9"/>
  <c r="O31" i="9"/>
  <c r="U31" i="9"/>
  <c r="AA31" i="9"/>
  <c r="H34" i="9"/>
  <c r="N34" i="9"/>
  <c r="T34" i="9"/>
  <c r="Z34" i="9"/>
  <c r="Z32" i="9" s="1"/>
  <c r="H36" i="9"/>
  <c r="N36" i="9"/>
  <c r="T36" i="9"/>
  <c r="Z36" i="9"/>
  <c r="G39" i="9"/>
  <c r="M39" i="9"/>
  <c r="M37" i="9" s="1"/>
  <c r="S39" i="9"/>
  <c r="S37" i="9" s="1"/>
  <c r="Y39" i="9"/>
  <c r="G41" i="9"/>
  <c r="M41" i="9"/>
  <c r="S41" i="9"/>
  <c r="Y41" i="9"/>
  <c r="F44" i="9"/>
  <c r="F42" i="9" s="1"/>
  <c r="L44" i="9"/>
  <c r="R44" i="9"/>
  <c r="X44" i="9"/>
  <c r="F46" i="9"/>
  <c r="L46" i="9"/>
  <c r="R46" i="9"/>
  <c r="X46" i="9"/>
  <c r="E49" i="9"/>
  <c r="K49" i="9"/>
  <c r="Q49" i="9"/>
  <c r="W49" i="9"/>
  <c r="W47" i="9" s="1"/>
  <c r="E51" i="9"/>
  <c r="K51" i="9"/>
  <c r="Q51" i="9"/>
  <c r="W51" i="9"/>
  <c r="D54" i="9"/>
  <c r="J54" i="9"/>
  <c r="J52" i="9" s="1"/>
  <c r="P54" i="9"/>
  <c r="P52" i="9" s="1"/>
  <c r="V54" i="9"/>
  <c r="D56" i="9"/>
  <c r="J56" i="9"/>
  <c r="P56" i="9"/>
  <c r="V56" i="9"/>
  <c r="I59" i="9"/>
  <c r="I57" i="9" s="1"/>
  <c r="O59" i="9"/>
  <c r="U59" i="9"/>
  <c r="AA59" i="9"/>
  <c r="I61" i="9"/>
  <c r="O61" i="9"/>
  <c r="U61" i="9"/>
  <c r="AA61" i="9"/>
  <c r="H64" i="9"/>
  <c r="N64" i="9"/>
  <c r="T64" i="9"/>
  <c r="Z64" i="9"/>
  <c r="Z62" i="9" s="1"/>
  <c r="H66" i="9"/>
  <c r="N66" i="9"/>
  <c r="T66" i="9"/>
  <c r="Z66" i="9"/>
  <c r="G69" i="9"/>
  <c r="M69" i="9"/>
  <c r="M67" i="9" s="1"/>
  <c r="S69" i="9"/>
  <c r="S67" i="9" s="1"/>
  <c r="Y69" i="9"/>
  <c r="G71" i="9"/>
  <c r="M71" i="9"/>
  <c r="S71" i="9"/>
  <c r="Y71" i="9"/>
  <c r="F74" i="9"/>
  <c r="F72" i="9" s="1"/>
  <c r="L74" i="9"/>
  <c r="R74" i="9"/>
  <c r="X74" i="9"/>
  <c r="F76" i="9"/>
  <c r="L76" i="9"/>
  <c r="R76" i="9"/>
  <c r="X76" i="9"/>
  <c r="E79" i="9"/>
  <c r="K79" i="9"/>
  <c r="Q79" i="9"/>
  <c r="W79" i="9"/>
  <c r="W77" i="9" s="1"/>
  <c r="E81" i="9"/>
  <c r="K81" i="9"/>
  <c r="Q81" i="9"/>
  <c r="W81" i="9"/>
  <c r="D84" i="9"/>
  <c r="J84" i="9"/>
  <c r="J82" i="9" s="1"/>
  <c r="P84" i="9"/>
  <c r="P82" i="9" s="1"/>
  <c r="V84" i="9"/>
  <c r="D86" i="9"/>
  <c r="J86" i="9"/>
  <c r="P86" i="9"/>
  <c r="V86" i="9"/>
  <c r="I89" i="9"/>
  <c r="I87" i="9" s="1"/>
  <c r="O89" i="9"/>
  <c r="U89" i="9"/>
  <c r="AA89" i="9"/>
  <c r="I91" i="9"/>
  <c r="O91" i="9"/>
  <c r="U91" i="9"/>
  <c r="AA91" i="9"/>
  <c r="H94" i="9"/>
  <c r="N94" i="9"/>
  <c r="T94" i="9"/>
  <c r="Z94" i="9"/>
  <c r="Z92" i="9" s="1"/>
  <c r="H96" i="9"/>
  <c r="N96" i="9"/>
  <c r="T96" i="9"/>
  <c r="Z96" i="9"/>
  <c r="G99" i="9"/>
  <c r="M99" i="9"/>
  <c r="M97" i="9" s="1"/>
  <c r="S99" i="9"/>
  <c r="S97" i="9" s="1"/>
  <c r="Y99" i="9"/>
  <c r="G101" i="9"/>
  <c r="M101" i="9"/>
  <c r="S101" i="9"/>
  <c r="Y101" i="9"/>
  <c r="F104" i="9"/>
  <c r="F102" i="9" s="1"/>
  <c r="L104" i="9"/>
  <c r="R104" i="9"/>
  <c r="X104" i="9"/>
  <c r="F106" i="9"/>
  <c r="L106" i="9"/>
  <c r="R106" i="9"/>
  <c r="X106" i="9"/>
  <c r="E109" i="9"/>
  <c r="K109" i="9"/>
  <c r="Q109" i="9"/>
  <c r="W109" i="9"/>
  <c r="W107" i="9" s="1"/>
  <c r="E111" i="9"/>
  <c r="K111" i="9"/>
  <c r="Q111" i="9"/>
  <c r="W111" i="9"/>
  <c r="D114" i="9"/>
  <c r="J114" i="9"/>
  <c r="J112" i="9" s="1"/>
  <c r="P114" i="9"/>
  <c r="P112" i="9" s="1"/>
  <c r="V114" i="9"/>
  <c r="D116" i="9"/>
  <c r="J116" i="9"/>
  <c r="P116" i="9"/>
  <c r="V116" i="9"/>
  <c r="I119" i="9"/>
  <c r="I117" i="9" s="1"/>
  <c r="O119" i="9"/>
  <c r="U119" i="9"/>
  <c r="AA119" i="9"/>
  <c r="I121" i="9"/>
  <c r="O121" i="9"/>
  <c r="U121" i="9"/>
  <c r="AA121" i="9"/>
  <c r="H124" i="9"/>
  <c r="N124" i="9"/>
  <c r="T124" i="9"/>
  <c r="Z124" i="9"/>
  <c r="Z122" i="9" s="1"/>
  <c r="H126" i="9"/>
  <c r="N126" i="9"/>
  <c r="T126" i="9"/>
  <c r="Z126" i="9"/>
  <c r="G129" i="9"/>
  <c r="M129" i="9"/>
  <c r="M127" i="9" s="1"/>
  <c r="S129" i="9"/>
  <c r="S127" i="9" s="1"/>
  <c r="Y129" i="9"/>
  <c r="G131" i="9"/>
  <c r="M131" i="9"/>
  <c r="S131" i="9"/>
  <c r="Y131" i="9"/>
  <c r="F134" i="9"/>
  <c r="F132" i="9" s="1"/>
  <c r="L134" i="9"/>
  <c r="R134" i="9"/>
  <c r="X134" i="9"/>
  <c r="F136" i="9"/>
  <c r="L136" i="9"/>
  <c r="R136" i="9"/>
  <c r="X136" i="9"/>
  <c r="E139" i="9"/>
  <c r="K139" i="9"/>
  <c r="Q139" i="9"/>
  <c r="W139" i="9"/>
  <c r="W137" i="9" s="1"/>
  <c r="E141" i="9"/>
  <c r="K141" i="9"/>
  <c r="Q141" i="9"/>
  <c r="W141" i="9"/>
  <c r="D144" i="9"/>
  <c r="J144" i="9"/>
  <c r="J142" i="9" s="1"/>
  <c r="P144" i="9"/>
  <c r="P142" i="9" s="1"/>
  <c r="V144" i="9"/>
  <c r="D146" i="9"/>
  <c r="J146" i="9"/>
  <c r="P146" i="9"/>
  <c r="V146" i="9"/>
  <c r="I149" i="9"/>
  <c r="I147" i="9" s="1"/>
  <c r="O149" i="9"/>
  <c r="U149" i="9"/>
  <c r="AA149" i="9"/>
  <c r="I151" i="9"/>
  <c r="O151" i="9"/>
  <c r="U151" i="9"/>
  <c r="AA151" i="9"/>
  <c r="H154" i="9"/>
  <c r="N154" i="9"/>
  <c r="T154" i="9"/>
  <c r="Z154" i="9"/>
  <c r="Z152" i="9" s="1"/>
  <c r="H156" i="9"/>
  <c r="N156" i="9"/>
  <c r="T156" i="9"/>
  <c r="Z156" i="9"/>
  <c r="G159" i="9"/>
  <c r="M159" i="9"/>
  <c r="M157" i="9" s="1"/>
  <c r="S159" i="9"/>
  <c r="S157" i="9" s="1"/>
  <c r="Y159" i="9"/>
  <c r="G161" i="9"/>
  <c r="M161" i="9"/>
  <c r="S161" i="9"/>
  <c r="Y161" i="9"/>
  <c r="F168" i="9"/>
  <c r="F166" i="9" s="1"/>
  <c r="L168" i="9"/>
  <c r="R168" i="9"/>
  <c r="X168" i="9"/>
  <c r="F170" i="9"/>
  <c r="L170" i="9"/>
  <c r="R170" i="9"/>
  <c r="X170" i="9"/>
  <c r="E173" i="9"/>
  <c r="K173" i="9"/>
  <c r="Q173" i="9"/>
  <c r="W173" i="9"/>
  <c r="W171" i="9" s="1"/>
  <c r="E175" i="9"/>
  <c r="K175" i="9"/>
  <c r="Q175" i="9"/>
  <c r="W175" i="9"/>
  <c r="D178" i="9"/>
  <c r="J178" i="9"/>
  <c r="J176" i="9" s="1"/>
  <c r="P178" i="9"/>
  <c r="P176" i="9" s="1"/>
  <c r="V178" i="9"/>
  <c r="D180" i="9"/>
  <c r="J180" i="9"/>
  <c r="P180" i="9"/>
  <c r="V180" i="9"/>
  <c r="I183" i="9"/>
  <c r="I181" i="9" s="1"/>
  <c r="O183" i="9"/>
  <c r="U183" i="9"/>
  <c r="AA183" i="9"/>
  <c r="I185" i="9"/>
  <c r="O185" i="9"/>
  <c r="U185" i="9"/>
  <c r="AA185" i="9"/>
  <c r="H188" i="9"/>
  <c r="N188" i="9"/>
  <c r="T188" i="9"/>
  <c r="Z188" i="9"/>
  <c r="Z186" i="9" s="1"/>
  <c r="H190" i="9"/>
  <c r="N190" i="9"/>
  <c r="T190" i="9"/>
  <c r="Z190" i="9"/>
  <c r="G193" i="9"/>
  <c r="M193" i="9"/>
  <c r="M191" i="9" s="1"/>
  <c r="S193" i="9"/>
  <c r="S191" i="9" s="1"/>
  <c r="Y193" i="9"/>
  <c r="G195" i="9"/>
  <c r="M195" i="9"/>
  <c r="S195" i="9"/>
  <c r="Y195" i="9"/>
  <c r="F198" i="9"/>
  <c r="F196" i="9" s="1"/>
  <c r="L198" i="9"/>
  <c r="R198" i="9"/>
  <c r="X198" i="9"/>
  <c r="F200" i="9"/>
  <c r="L200" i="9"/>
  <c r="R200" i="9"/>
  <c r="X200" i="9"/>
  <c r="E203" i="9"/>
  <c r="K203" i="9"/>
  <c r="Q203" i="9"/>
  <c r="W203" i="9"/>
  <c r="W201" i="9" s="1"/>
  <c r="E205" i="9"/>
  <c r="K205" i="9"/>
  <c r="Q205" i="9"/>
  <c r="W205" i="9"/>
  <c r="D208" i="9"/>
  <c r="J208" i="9"/>
  <c r="J206" i="9" s="1"/>
  <c r="P208" i="9"/>
  <c r="P206" i="9" s="1"/>
  <c r="V208" i="9"/>
  <c r="D210" i="9"/>
  <c r="J210" i="9"/>
  <c r="P210" i="9"/>
  <c r="V210" i="9"/>
  <c r="I213" i="9"/>
  <c r="I211" i="9" s="1"/>
  <c r="O213" i="9"/>
  <c r="U213" i="9"/>
  <c r="AA213" i="9"/>
  <c r="I215" i="9"/>
  <c r="O215" i="9"/>
  <c r="U215" i="9"/>
  <c r="AA215" i="9"/>
  <c r="H218" i="9"/>
  <c r="N218" i="9"/>
  <c r="T218" i="9"/>
  <c r="Z218" i="9"/>
  <c r="Z216" i="9" s="1"/>
  <c r="H220" i="9"/>
  <c r="N220" i="9"/>
  <c r="T220" i="9"/>
  <c r="Z220" i="9"/>
  <c r="G223" i="9"/>
  <c r="M223" i="9"/>
  <c r="M221" i="9" s="1"/>
  <c r="S223" i="9"/>
  <c r="S221" i="9" s="1"/>
  <c r="Y223" i="9"/>
  <c r="G225" i="9"/>
  <c r="M225" i="9"/>
  <c r="S225" i="9"/>
  <c r="Y225" i="9"/>
  <c r="F228" i="9"/>
  <c r="F226" i="9" s="1"/>
  <c r="L228" i="9"/>
  <c r="R228" i="9"/>
  <c r="X228" i="9"/>
  <c r="F230" i="9"/>
  <c r="L230" i="9"/>
  <c r="R230" i="9"/>
  <c r="X230" i="9"/>
  <c r="E233" i="9"/>
  <c r="K233" i="9"/>
  <c r="Q233" i="9"/>
  <c r="W233" i="9"/>
  <c r="W231" i="9" s="1"/>
  <c r="E235" i="9"/>
  <c r="K235" i="9"/>
  <c r="Q235" i="9"/>
  <c r="W235" i="9"/>
  <c r="D238" i="9"/>
  <c r="J238" i="9"/>
  <c r="J236" i="9" s="1"/>
  <c r="P238" i="9"/>
  <c r="P236" i="9" s="1"/>
  <c r="V238" i="9"/>
  <c r="D240" i="9"/>
  <c r="J240" i="9"/>
  <c r="P240" i="9"/>
  <c r="V240" i="9"/>
  <c r="I243" i="9"/>
  <c r="I241" i="9" s="1"/>
  <c r="O243" i="9"/>
  <c r="U243" i="9"/>
  <c r="AA243" i="9"/>
  <c r="I245" i="9"/>
  <c r="O245" i="9"/>
  <c r="U245" i="9"/>
  <c r="AA245" i="9"/>
  <c r="H248" i="9"/>
  <c r="N248" i="9"/>
  <c r="T248" i="9"/>
  <c r="Z248" i="9"/>
  <c r="Z246" i="9" s="1"/>
  <c r="H250" i="9"/>
  <c r="N250" i="9"/>
  <c r="T250" i="9"/>
  <c r="Z250" i="9"/>
  <c r="G253" i="9"/>
  <c r="M253" i="9"/>
  <c r="M251" i="9" s="1"/>
  <c r="S253" i="9"/>
  <c r="S251" i="9" s="1"/>
  <c r="Y253" i="9"/>
  <c r="G255" i="9"/>
  <c r="M255" i="9"/>
  <c r="S255" i="9"/>
  <c r="Y255" i="9"/>
  <c r="F258" i="9"/>
  <c r="F256" i="9" s="1"/>
  <c r="L258" i="9"/>
  <c r="R258" i="9"/>
  <c r="X258" i="9"/>
  <c r="F260" i="9"/>
  <c r="L260" i="9"/>
  <c r="R260" i="9"/>
  <c r="X260" i="9"/>
  <c r="E263" i="9"/>
  <c r="K263" i="9"/>
  <c r="Q263" i="9"/>
  <c r="W263" i="9"/>
  <c r="W261" i="9" s="1"/>
  <c r="E265" i="9"/>
  <c r="K265" i="9"/>
  <c r="Q265" i="9"/>
  <c r="W265" i="9"/>
  <c r="D268" i="9"/>
  <c r="J268" i="9"/>
  <c r="J266" i="9" s="1"/>
  <c r="P268" i="9"/>
  <c r="P266" i="9" s="1"/>
  <c r="V268" i="9"/>
  <c r="D270" i="9"/>
  <c r="J270" i="9"/>
  <c r="P270" i="9"/>
  <c r="V270" i="9"/>
  <c r="I273" i="9"/>
  <c r="I271" i="9" s="1"/>
  <c r="O273" i="9"/>
  <c r="U273" i="9"/>
  <c r="AA273" i="9"/>
  <c r="I275" i="9"/>
  <c r="O275" i="9"/>
  <c r="U275" i="9"/>
  <c r="AA275" i="9"/>
  <c r="H278" i="9"/>
  <c r="N278" i="9"/>
  <c r="T278" i="9"/>
  <c r="Z278" i="9"/>
  <c r="Z276" i="9" s="1"/>
  <c r="H280" i="9"/>
  <c r="N280" i="9"/>
  <c r="T280" i="9"/>
  <c r="Z280" i="9"/>
  <c r="G283" i="9"/>
  <c r="M283" i="9"/>
  <c r="M281" i="9" s="1"/>
  <c r="S283" i="9"/>
  <c r="S281" i="9" s="1"/>
  <c r="Y283" i="9"/>
  <c r="G285" i="9"/>
  <c r="M285" i="9"/>
  <c r="S285" i="9"/>
  <c r="Y285" i="9"/>
  <c r="F288" i="9"/>
  <c r="F286" i="9" s="1"/>
  <c r="L288" i="9"/>
  <c r="R288" i="9"/>
  <c r="X288" i="9"/>
  <c r="F290" i="9"/>
  <c r="L290" i="9"/>
  <c r="R290" i="9"/>
  <c r="X290" i="9"/>
  <c r="E293" i="9"/>
  <c r="K293" i="9"/>
  <c r="Q293" i="9"/>
  <c r="W293" i="9"/>
  <c r="W291" i="9" s="1"/>
  <c r="E295" i="9"/>
  <c r="K295" i="9"/>
  <c r="Q295" i="9"/>
  <c r="W295" i="9"/>
  <c r="D298" i="9"/>
  <c r="J298" i="9"/>
  <c r="J296" i="9" s="1"/>
  <c r="P298" i="9"/>
  <c r="P296" i="9" s="1"/>
  <c r="V298" i="9"/>
  <c r="D300" i="9"/>
  <c r="J300" i="9"/>
  <c r="P300" i="9"/>
  <c r="V300" i="9"/>
  <c r="I303" i="9"/>
  <c r="I301" i="9" s="1"/>
  <c r="O303" i="9"/>
  <c r="U303" i="9"/>
  <c r="AA303" i="9"/>
  <c r="I305" i="9"/>
  <c r="O305" i="9"/>
  <c r="U305" i="9"/>
  <c r="AA305" i="9"/>
  <c r="H308" i="9"/>
  <c r="N308" i="9"/>
  <c r="T308" i="9"/>
  <c r="Z308" i="9"/>
  <c r="Z306" i="9" s="1"/>
  <c r="H310" i="9"/>
  <c r="N310" i="9"/>
  <c r="T310" i="9"/>
  <c r="Z310" i="9"/>
  <c r="G313" i="9"/>
  <c r="M313" i="9"/>
  <c r="M311" i="9" s="1"/>
  <c r="S313" i="9"/>
  <c r="S311" i="9" s="1"/>
  <c r="Y313" i="9"/>
  <c r="G315" i="9"/>
  <c r="M315" i="9"/>
  <c r="S315" i="9"/>
  <c r="Y315" i="9"/>
  <c r="F318" i="9"/>
  <c r="F316" i="9" s="1"/>
  <c r="L318" i="9"/>
  <c r="R318" i="9"/>
  <c r="X318" i="9"/>
  <c r="F320" i="9"/>
  <c r="L320" i="9"/>
  <c r="R320" i="9"/>
  <c r="X320" i="9"/>
  <c r="E327" i="9"/>
  <c r="K327" i="9"/>
  <c r="Q327" i="9"/>
  <c r="W327" i="9"/>
  <c r="W325" i="9" s="1"/>
  <c r="E329" i="9"/>
  <c r="K329" i="9"/>
  <c r="Q329" i="9"/>
  <c r="W329" i="9"/>
  <c r="D332" i="9"/>
  <c r="J332" i="9"/>
  <c r="J330" i="9" s="1"/>
  <c r="P332" i="9"/>
  <c r="P330" i="9" s="1"/>
  <c r="V332" i="9"/>
  <c r="D334" i="9"/>
  <c r="J334" i="9"/>
  <c r="P334" i="9"/>
  <c r="V334" i="9"/>
  <c r="I337" i="9"/>
  <c r="I335" i="9" s="1"/>
  <c r="O337" i="9"/>
  <c r="U337" i="9"/>
  <c r="AA337" i="9"/>
  <c r="I339" i="9"/>
  <c r="O339" i="9"/>
  <c r="U339" i="9"/>
  <c r="AA339" i="9"/>
  <c r="H342" i="9"/>
  <c r="N342" i="9"/>
  <c r="T342" i="9"/>
  <c r="Z342" i="9"/>
  <c r="Z340" i="9" s="1"/>
  <c r="H344" i="9"/>
  <c r="N344" i="9"/>
  <c r="T344" i="9"/>
  <c r="Z344" i="9"/>
  <c r="G347" i="9"/>
  <c r="M347" i="9"/>
  <c r="M345" i="9" s="1"/>
  <c r="S347" i="9"/>
  <c r="S345" i="9" s="1"/>
  <c r="Y347" i="9"/>
  <c r="G349" i="9"/>
  <c r="M349" i="9"/>
  <c r="S349" i="9"/>
  <c r="Y349" i="9"/>
  <c r="F352" i="9"/>
  <c r="F350" i="9" s="1"/>
  <c r="L352" i="9"/>
  <c r="R352" i="9"/>
  <c r="X352" i="9"/>
  <c r="F354" i="9"/>
  <c r="L354" i="9"/>
  <c r="R354" i="9"/>
  <c r="X354" i="9"/>
  <c r="E357" i="9"/>
  <c r="K357" i="9"/>
  <c r="Q357" i="9"/>
  <c r="W357" i="9"/>
  <c r="W355" i="9" s="1"/>
  <c r="E359" i="9"/>
  <c r="K359" i="9"/>
  <c r="Q359" i="9"/>
  <c r="W359" i="9"/>
  <c r="D362" i="9"/>
  <c r="J362" i="9"/>
  <c r="J360" i="9" s="1"/>
  <c r="P362" i="9"/>
  <c r="P360" i="9" s="1"/>
  <c r="V362" i="9"/>
  <c r="D364" i="9"/>
  <c r="J364" i="9"/>
  <c r="P364" i="9"/>
  <c r="V364" i="9"/>
  <c r="I367" i="9"/>
  <c r="I365" i="9" s="1"/>
  <c r="O367" i="9"/>
  <c r="U367" i="9"/>
  <c r="AA367" i="9"/>
  <c r="I369" i="9"/>
  <c r="O369" i="9"/>
  <c r="U369" i="9"/>
  <c r="AA369" i="9"/>
  <c r="H372" i="9"/>
  <c r="N372" i="9"/>
  <c r="T372" i="9"/>
  <c r="Z372" i="9"/>
  <c r="Z370" i="9" s="1"/>
  <c r="H374" i="9"/>
  <c r="N374" i="9"/>
  <c r="T374" i="9"/>
  <c r="Z374" i="9"/>
  <c r="G377" i="9"/>
  <c r="M377" i="9"/>
  <c r="M375" i="9" s="1"/>
  <c r="S377" i="9"/>
  <c r="S375" i="9" s="1"/>
  <c r="Y377" i="9"/>
  <c r="G379" i="9"/>
  <c r="M379" i="9"/>
  <c r="S379" i="9"/>
  <c r="Y379" i="9"/>
  <c r="F382" i="9"/>
  <c r="F380" i="9" s="1"/>
  <c r="L382" i="9"/>
  <c r="R382" i="9"/>
  <c r="X382" i="9"/>
  <c r="F384" i="9"/>
  <c r="L384" i="9"/>
  <c r="R384" i="9"/>
  <c r="X384" i="9"/>
  <c r="E387" i="9"/>
  <c r="K387" i="9"/>
  <c r="Q387" i="9"/>
  <c r="W387" i="9"/>
  <c r="W385" i="9" s="1"/>
  <c r="E389" i="9"/>
  <c r="K389" i="9"/>
  <c r="Q389" i="9"/>
  <c r="W389" i="9"/>
  <c r="D392" i="9"/>
  <c r="J392" i="9"/>
  <c r="J390" i="9" s="1"/>
  <c r="P392" i="9"/>
  <c r="P390" i="9" s="1"/>
  <c r="V392" i="9"/>
  <c r="D394" i="9"/>
  <c r="J394" i="9"/>
  <c r="P394" i="9"/>
  <c r="V394" i="9"/>
  <c r="I397" i="9"/>
  <c r="I395" i="9" s="1"/>
  <c r="O397" i="9"/>
  <c r="U397" i="9"/>
  <c r="AA397" i="9"/>
  <c r="I399" i="9"/>
  <c r="O399" i="9"/>
  <c r="U399" i="9"/>
  <c r="AA399" i="9"/>
  <c r="H402" i="9"/>
  <c r="N402" i="9"/>
  <c r="T402" i="9"/>
  <c r="Z402" i="9"/>
  <c r="Z400" i="9" s="1"/>
  <c r="H404" i="9"/>
  <c r="N404" i="9"/>
  <c r="T404" i="9"/>
  <c r="Z404" i="9"/>
  <c r="G407" i="9"/>
  <c r="M407" i="9"/>
  <c r="M405" i="9" s="1"/>
  <c r="S407" i="9"/>
  <c r="S405" i="9" s="1"/>
  <c r="Y407" i="9"/>
  <c r="G409" i="9"/>
  <c r="M409" i="9"/>
  <c r="S409" i="9"/>
  <c r="Y409" i="9"/>
  <c r="F412" i="9"/>
  <c r="F410" i="9" s="1"/>
  <c r="L412" i="9"/>
  <c r="R412" i="9"/>
  <c r="X412" i="9"/>
  <c r="F414" i="9"/>
  <c r="L414" i="9"/>
  <c r="R414" i="9"/>
  <c r="X414" i="9"/>
  <c r="E417" i="9"/>
  <c r="K417" i="9"/>
  <c r="Q417" i="9"/>
  <c r="W417" i="9"/>
  <c r="W415" i="9" s="1"/>
  <c r="E419" i="9"/>
  <c r="K419" i="9"/>
  <c r="Q419" i="9"/>
  <c r="W419" i="9"/>
  <c r="D422" i="9"/>
  <c r="J422" i="9"/>
  <c r="J420" i="9" s="1"/>
  <c r="P422" i="9"/>
  <c r="P420" i="9" s="1"/>
  <c r="V422" i="9"/>
  <c r="D424" i="9"/>
  <c r="J424" i="9"/>
  <c r="P424" i="9"/>
  <c r="V424" i="9"/>
  <c r="I427" i="9"/>
  <c r="I425" i="9" s="1"/>
  <c r="O427" i="9"/>
  <c r="U427" i="9"/>
  <c r="AA427" i="9"/>
  <c r="I429" i="9"/>
  <c r="O429" i="9"/>
  <c r="U429" i="9"/>
  <c r="AA429" i="9"/>
  <c r="H432" i="9"/>
  <c r="N432" i="9"/>
  <c r="T432" i="9"/>
  <c r="Z432" i="9"/>
  <c r="Z430" i="9" s="1"/>
  <c r="H434" i="9"/>
  <c r="N434" i="9"/>
  <c r="T434" i="9"/>
  <c r="Z434" i="9"/>
  <c r="G437" i="9"/>
  <c r="M437" i="9"/>
  <c r="M435" i="9" s="1"/>
  <c r="S437" i="9"/>
  <c r="S435" i="9" s="1"/>
  <c r="Y437" i="9"/>
  <c r="G439" i="9"/>
  <c r="M439" i="9"/>
  <c r="S439" i="9"/>
  <c r="Y439" i="9"/>
  <c r="F442" i="9"/>
  <c r="F440" i="9" s="1"/>
  <c r="L442" i="9"/>
  <c r="R442" i="9"/>
  <c r="X442" i="9"/>
  <c r="F444" i="9"/>
  <c r="L444" i="9"/>
  <c r="R444" i="9"/>
  <c r="X444" i="9"/>
  <c r="E447" i="9"/>
  <c r="K447" i="9"/>
  <c r="Q447" i="9"/>
  <c r="W447" i="9"/>
  <c r="W445" i="9" s="1"/>
  <c r="E449" i="9"/>
  <c r="K449" i="9"/>
  <c r="Q449" i="9"/>
  <c r="W449" i="9"/>
  <c r="D452" i="9"/>
  <c r="J452" i="9"/>
  <c r="J450" i="9" s="1"/>
  <c r="P452" i="9"/>
  <c r="P450" i="9" s="1"/>
  <c r="V452" i="9"/>
  <c r="D454" i="9"/>
  <c r="J454" i="9"/>
  <c r="P454" i="9"/>
  <c r="V454" i="9"/>
  <c r="I457" i="9"/>
  <c r="I455" i="9" s="1"/>
  <c r="O457" i="9"/>
  <c r="U457" i="9"/>
  <c r="AA457" i="9"/>
  <c r="I459" i="9"/>
  <c r="O459" i="9"/>
  <c r="U459" i="9"/>
  <c r="AA459" i="9"/>
  <c r="H462" i="9"/>
  <c r="N462" i="9"/>
  <c r="T462" i="9"/>
  <c r="Z462" i="9"/>
  <c r="Z460" i="9" s="1"/>
  <c r="H464" i="9"/>
  <c r="N464" i="9"/>
  <c r="T464" i="9"/>
  <c r="Z464" i="9"/>
  <c r="G467" i="9"/>
  <c r="M467" i="9"/>
  <c r="M465" i="9" s="1"/>
  <c r="S467" i="9"/>
  <c r="S465" i="9" s="1"/>
  <c r="Y467" i="9"/>
  <c r="G469" i="9"/>
  <c r="M469" i="9"/>
  <c r="S469" i="9"/>
  <c r="Y469" i="9"/>
  <c r="F472" i="9"/>
  <c r="F470" i="9" s="1"/>
  <c r="L472" i="9"/>
  <c r="R472" i="9"/>
  <c r="X472" i="9"/>
  <c r="F474" i="9"/>
  <c r="L474" i="9"/>
  <c r="R474" i="9"/>
  <c r="X474" i="9"/>
  <c r="E477" i="9"/>
  <c r="K477" i="9"/>
  <c r="Q477" i="9"/>
  <c r="W477" i="9"/>
  <c r="W475" i="9" s="1"/>
  <c r="E479" i="9"/>
  <c r="K479" i="9"/>
  <c r="Q479" i="9"/>
  <c r="W479" i="9"/>
  <c r="J486" i="9"/>
  <c r="P486" i="9"/>
  <c r="P484" i="9" s="1"/>
  <c r="V486" i="9"/>
  <c r="V484" i="9" s="1"/>
  <c r="D488" i="9"/>
  <c r="D484" i="9" s="1"/>
  <c r="J488" i="9"/>
  <c r="P488" i="9"/>
  <c r="V488" i="9"/>
  <c r="I491" i="9"/>
  <c r="I489" i="9" s="1"/>
  <c r="O491" i="9"/>
  <c r="O489" i="9" s="1"/>
  <c r="U491" i="9"/>
  <c r="AA491" i="9"/>
  <c r="I493" i="9"/>
  <c r="O493" i="9"/>
  <c r="U493" i="9"/>
  <c r="AA493" i="9"/>
  <c r="H496" i="9"/>
  <c r="N496" i="9"/>
  <c r="T496" i="9"/>
  <c r="Z496" i="9"/>
  <c r="H498" i="9"/>
  <c r="N498" i="9"/>
  <c r="T498" i="9"/>
  <c r="Z498" i="9"/>
  <c r="G501" i="9"/>
  <c r="M501" i="9"/>
  <c r="S501" i="9"/>
  <c r="S499" i="9" s="1"/>
  <c r="Y501" i="9"/>
  <c r="Y499" i="9" s="1"/>
  <c r="G503" i="9"/>
  <c r="M503" i="9"/>
  <c r="S503" i="9"/>
  <c r="Y503" i="9"/>
  <c r="F506" i="9"/>
  <c r="F504" i="9" s="1"/>
  <c r="L506" i="9"/>
  <c r="L504" i="9" s="1"/>
  <c r="R506" i="9"/>
  <c r="X506" i="9"/>
  <c r="F508" i="9"/>
  <c r="L508" i="9"/>
  <c r="R508" i="9"/>
  <c r="X508" i="9"/>
  <c r="E511" i="9"/>
  <c r="K511" i="9"/>
  <c r="Q511" i="9"/>
  <c r="W511" i="9"/>
  <c r="E513" i="9"/>
  <c r="K513" i="9"/>
  <c r="Q513" i="9"/>
  <c r="W513" i="9"/>
  <c r="D516" i="9"/>
  <c r="J516" i="9"/>
  <c r="P516" i="9"/>
  <c r="P514" i="9" s="1"/>
  <c r="V516" i="9"/>
  <c r="V514" i="9" s="1"/>
  <c r="D518" i="9"/>
  <c r="J518" i="9"/>
  <c r="P518" i="9"/>
  <c r="V518" i="9"/>
  <c r="I521" i="9"/>
  <c r="I519" i="9" s="1"/>
  <c r="O521" i="9"/>
  <c r="O519" i="9" s="1"/>
  <c r="U521" i="9"/>
  <c r="AA521" i="9"/>
  <c r="I523" i="9"/>
  <c r="O523" i="9"/>
  <c r="U523" i="9"/>
  <c r="AA523" i="9"/>
  <c r="H526" i="9"/>
  <c r="N526" i="9"/>
  <c r="T526" i="9"/>
  <c r="Z526" i="9"/>
  <c r="H528" i="9"/>
  <c r="N528" i="9"/>
  <c r="T528" i="9"/>
  <c r="Z528" i="9"/>
  <c r="G531" i="9"/>
  <c r="M531" i="9"/>
  <c r="S531" i="9"/>
  <c r="S529" i="9" s="1"/>
  <c r="Y531" i="9"/>
  <c r="Y529" i="9" s="1"/>
  <c r="G533" i="9"/>
  <c r="M533" i="9"/>
  <c r="S533" i="9"/>
  <c r="Y533" i="9"/>
  <c r="F536" i="9"/>
  <c r="F534" i="9" s="1"/>
  <c r="L536" i="9"/>
  <c r="L534" i="9" s="1"/>
  <c r="R536" i="9"/>
  <c r="X536" i="9"/>
  <c r="F538" i="9"/>
  <c r="L538" i="9"/>
  <c r="R538" i="9"/>
  <c r="X538" i="9"/>
  <c r="E541" i="9"/>
  <c r="K541" i="9"/>
  <c r="Q541" i="9"/>
  <c r="W541" i="9"/>
  <c r="E543" i="9"/>
  <c r="K543" i="9"/>
  <c r="Q543" i="9"/>
  <c r="W543" i="9"/>
  <c r="D546" i="9"/>
  <c r="J546" i="9"/>
  <c r="P546" i="9"/>
  <c r="P544" i="9" s="1"/>
  <c r="V546" i="9"/>
  <c r="V544" i="9" s="1"/>
  <c r="D548" i="9"/>
  <c r="J548" i="9"/>
  <c r="P548" i="9"/>
  <c r="V548" i="9"/>
  <c r="I551" i="9"/>
  <c r="I549" i="9" s="1"/>
  <c r="O551" i="9"/>
  <c r="O549" i="9" s="1"/>
  <c r="U551" i="9"/>
  <c r="AA551" i="9"/>
  <c r="I553" i="9"/>
  <c r="O553" i="9"/>
  <c r="U553" i="9"/>
  <c r="AA553" i="9"/>
  <c r="H556" i="9"/>
  <c r="N556" i="9"/>
  <c r="T556" i="9"/>
  <c r="Z556" i="9"/>
  <c r="H558" i="9"/>
  <c r="N558" i="9"/>
  <c r="T558" i="9"/>
  <c r="Z558" i="9"/>
  <c r="G561" i="9"/>
  <c r="M561" i="9"/>
  <c r="S561" i="9"/>
  <c r="S559" i="9" s="1"/>
  <c r="Y561" i="9"/>
  <c r="Y559" i="9" s="1"/>
  <c r="G563" i="9"/>
  <c r="M563" i="9"/>
  <c r="S563" i="9"/>
  <c r="Y563" i="9"/>
  <c r="F566" i="9"/>
  <c r="F564" i="9" s="1"/>
  <c r="L566" i="9"/>
  <c r="L564" i="9" s="1"/>
  <c r="R566" i="9"/>
  <c r="X566" i="9"/>
  <c r="F568" i="9"/>
  <c r="L568" i="9"/>
  <c r="R568" i="9"/>
  <c r="X568" i="9"/>
  <c r="E571" i="9"/>
  <c r="K571" i="9"/>
  <c r="Q571" i="9"/>
  <c r="W571" i="9"/>
  <c r="E573" i="9"/>
  <c r="K573" i="9"/>
  <c r="Q573" i="9"/>
  <c r="W573" i="9"/>
  <c r="D576" i="9"/>
  <c r="J576" i="9"/>
  <c r="P576" i="9"/>
  <c r="P574" i="9" s="1"/>
  <c r="V576" i="9"/>
  <c r="V574" i="9" s="1"/>
  <c r="D578" i="9"/>
  <c r="J578" i="9"/>
  <c r="P578" i="9"/>
  <c r="V578" i="9"/>
  <c r="I581" i="9"/>
  <c r="I579" i="9" s="1"/>
  <c r="O581" i="9"/>
  <c r="O579" i="9" s="1"/>
  <c r="U581" i="9"/>
  <c r="AA581" i="9"/>
  <c r="I583" i="9"/>
  <c r="O583" i="9"/>
  <c r="U583" i="9"/>
  <c r="AA583" i="9"/>
  <c r="H586" i="9"/>
  <c r="N586" i="9"/>
  <c r="T586" i="9"/>
  <c r="Z586" i="9"/>
  <c r="H588" i="9"/>
  <c r="N588" i="9"/>
  <c r="T588" i="9"/>
  <c r="Z588" i="9"/>
  <c r="G591" i="9"/>
  <c r="M591" i="9"/>
  <c r="S591" i="9"/>
  <c r="S589" i="9" s="1"/>
  <c r="Y591" i="9"/>
  <c r="Y589" i="9" s="1"/>
  <c r="G593" i="9"/>
  <c r="M593" i="9"/>
  <c r="S593" i="9"/>
  <c r="Y593" i="9"/>
  <c r="F596" i="9"/>
  <c r="F594" i="9" s="1"/>
  <c r="L596" i="9"/>
  <c r="L594" i="9" s="1"/>
  <c r="R596" i="9"/>
  <c r="X596" i="9"/>
  <c r="F598" i="9"/>
  <c r="L598" i="9"/>
  <c r="R598" i="9"/>
  <c r="X598" i="9"/>
  <c r="E601" i="9"/>
  <c r="K601" i="9"/>
  <c r="Q601" i="9"/>
  <c r="W601" i="9"/>
  <c r="E603" i="9"/>
  <c r="K603" i="9"/>
  <c r="Q603" i="9"/>
  <c r="W603" i="9"/>
  <c r="D606" i="9"/>
  <c r="J606" i="9"/>
  <c r="P606" i="9"/>
  <c r="P604" i="9" s="1"/>
  <c r="V606" i="9"/>
  <c r="V604" i="9" s="1"/>
  <c r="D608" i="9"/>
  <c r="J608" i="9"/>
  <c r="P608" i="9"/>
  <c r="V608" i="9"/>
  <c r="I611" i="9"/>
  <c r="I609" i="9" s="1"/>
  <c r="O611" i="9"/>
  <c r="O609" i="9" s="1"/>
  <c r="U611" i="9"/>
  <c r="AA611" i="9"/>
  <c r="I613" i="9"/>
  <c r="O613" i="9"/>
  <c r="U613" i="9"/>
  <c r="AA613" i="9"/>
  <c r="H616" i="9"/>
  <c r="N616" i="9"/>
  <c r="T616" i="9"/>
  <c r="Z616" i="9"/>
  <c r="H618" i="9"/>
  <c r="N618" i="9"/>
  <c r="T618" i="9"/>
  <c r="Z618" i="9"/>
  <c r="G621" i="9"/>
  <c r="M621" i="9"/>
  <c r="S621" i="9"/>
  <c r="S619" i="9" s="1"/>
  <c r="Y621" i="9"/>
  <c r="Y619" i="9" s="1"/>
  <c r="G623" i="9"/>
  <c r="M623" i="9"/>
  <c r="S623" i="9"/>
  <c r="Y623" i="9"/>
  <c r="F626" i="9"/>
  <c r="F624" i="9" s="1"/>
  <c r="L626" i="9"/>
  <c r="L624" i="9" s="1"/>
  <c r="R626" i="9"/>
  <c r="X626" i="9"/>
  <c r="F628" i="9"/>
  <c r="L628" i="9"/>
  <c r="R628" i="9"/>
  <c r="X628" i="9"/>
  <c r="E631" i="9"/>
  <c r="K631" i="9"/>
  <c r="Q631" i="9"/>
  <c r="W631" i="9"/>
  <c r="E633" i="9"/>
  <c r="K633" i="9"/>
  <c r="Q633" i="9"/>
  <c r="W633" i="9"/>
  <c r="D636" i="9"/>
  <c r="J636" i="9"/>
  <c r="P636" i="9"/>
  <c r="P634" i="9" s="1"/>
  <c r="V636" i="9"/>
  <c r="V634" i="9" s="1"/>
  <c r="D638" i="9"/>
  <c r="J638" i="9"/>
  <c r="P638" i="9"/>
  <c r="V638" i="9"/>
  <c r="J9" i="10"/>
  <c r="P9" i="10"/>
  <c r="V9" i="10"/>
  <c r="V638" i="10"/>
  <c r="V634" i="10" s="1"/>
  <c r="P638" i="10"/>
  <c r="J638" i="10"/>
  <c r="D638" i="10"/>
  <c r="W633" i="10"/>
  <c r="Q633" i="10"/>
  <c r="K633" i="10"/>
  <c r="E633" i="10"/>
  <c r="X628" i="10"/>
  <c r="R628" i="10"/>
  <c r="L628" i="10"/>
  <c r="F628" i="10"/>
  <c r="Y623" i="10"/>
  <c r="S623" i="10"/>
  <c r="M623" i="10"/>
  <c r="G623" i="10"/>
  <c r="Z618" i="10"/>
  <c r="T618" i="10"/>
  <c r="N618" i="10"/>
  <c r="H618" i="10"/>
  <c r="AA613" i="10"/>
  <c r="U613" i="10"/>
  <c r="O613" i="10"/>
  <c r="I613" i="10"/>
  <c r="V608" i="10"/>
  <c r="P608" i="10"/>
  <c r="J608" i="10"/>
  <c r="D608" i="10"/>
  <c r="W603" i="10"/>
  <c r="Q603" i="10"/>
  <c r="K603" i="10"/>
  <c r="E603" i="10"/>
  <c r="X598" i="10"/>
  <c r="R598" i="10"/>
  <c r="L598" i="10"/>
  <c r="F598" i="10"/>
  <c r="Y593" i="10"/>
  <c r="S593" i="10"/>
  <c r="M593" i="10"/>
  <c r="G593" i="10"/>
  <c r="Z588" i="10"/>
  <c r="T588" i="10"/>
  <c r="N588" i="10"/>
  <c r="H588" i="10"/>
  <c r="AA583" i="10"/>
  <c r="U583" i="10"/>
  <c r="O583" i="10"/>
  <c r="I583" i="10"/>
  <c r="V578" i="10"/>
  <c r="P578" i="10"/>
  <c r="J578" i="10"/>
  <c r="D578" i="10"/>
  <c r="W573" i="10"/>
  <c r="Q573" i="10"/>
  <c r="K573" i="10"/>
  <c r="E573" i="10"/>
  <c r="X568" i="10"/>
  <c r="R568" i="10"/>
  <c r="L568" i="10"/>
  <c r="F568" i="10"/>
  <c r="Y563" i="10"/>
  <c r="S563" i="10"/>
  <c r="M563" i="10"/>
  <c r="G563" i="10"/>
  <c r="Z558" i="10"/>
  <c r="T558" i="10"/>
  <c r="N558" i="10"/>
  <c r="H558" i="10"/>
  <c r="AA553" i="10"/>
  <c r="U553" i="10"/>
  <c r="O553" i="10"/>
  <c r="I553" i="10"/>
  <c r="V548" i="10"/>
  <c r="P548" i="10"/>
  <c r="J548" i="10"/>
  <c r="D548" i="10"/>
  <c r="W543" i="10"/>
  <c r="Q543" i="10"/>
  <c r="K543" i="10"/>
  <c r="E543" i="10"/>
  <c r="X538" i="10"/>
  <c r="R538" i="10"/>
  <c r="L538" i="10"/>
  <c r="F538" i="10"/>
  <c r="Y533" i="10"/>
  <c r="S533" i="10"/>
  <c r="M533" i="10"/>
  <c r="G533" i="10"/>
  <c r="Z528" i="10"/>
  <c r="T528" i="10"/>
  <c r="N528" i="10"/>
  <c r="H528" i="10"/>
  <c r="AA523" i="10"/>
  <c r="U523" i="10"/>
  <c r="O523" i="10"/>
  <c r="I523" i="10"/>
  <c r="V518" i="10"/>
  <c r="P518" i="10"/>
  <c r="J518" i="10"/>
  <c r="D518" i="10"/>
  <c r="W513" i="10"/>
  <c r="Q513" i="10"/>
  <c r="K513" i="10"/>
  <c r="E513" i="10"/>
  <c r="X508" i="10"/>
  <c r="R508" i="10"/>
  <c r="L508" i="10"/>
  <c r="F508" i="10"/>
  <c r="Y503" i="10"/>
  <c r="S503" i="10"/>
  <c r="M503" i="10"/>
  <c r="G503" i="10"/>
  <c r="Z498" i="10"/>
  <c r="T498" i="10"/>
  <c r="N498" i="10"/>
  <c r="H498" i="10"/>
  <c r="AA493" i="10"/>
  <c r="U493" i="10"/>
  <c r="O493" i="10"/>
  <c r="I493" i="10"/>
  <c r="V488" i="10"/>
  <c r="P488" i="10"/>
  <c r="J488" i="10"/>
  <c r="D488" i="10"/>
  <c r="D484" i="10" s="1"/>
  <c r="W479" i="10"/>
  <c r="Q479" i="10"/>
  <c r="K479" i="10"/>
  <c r="E479" i="10"/>
  <c r="X474" i="10"/>
  <c r="R474" i="10"/>
  <c r="L474" i="10"/>
  <c r="F474" i="10"/>
  <c r="Y469" i="10"/>
  <c r="S469" i="10"/>
  <c r="M469" i="10"/>
  <c r="G469" i="10"/>
  <c r="Z464" i="10"/>
  <c r="T464" i="10"/>
  <c r="N464" i="10"/>
  <c r="H464" i="10"/>
  <c r="AA459" i="10"/>
  <c r="U459" i="10"/>
  <c r="O459" i="10"/>
  <c r="I459" i="10"/>
  <c r="V454" i="10"/>
  <c r="P454" i="10"/>
  <c r="J454" i="10"/>
  <c r="D454" i="10"/>
  <c r="AA638" i="10"/>
  <c r="U638" i="10"/>
  <c r="O638" i="10"/>
  <c r="I638" i="10"/>
  <c r="V633" i="10"/>
  <c r="P633" i="10"/>
  <c r="J633" i="10"/>
  <c r="D633" i="10"/>
  <c r="W628" i="10"/>
  <c r="Q628" i="10"/>
  <c r="K628" i="10"/>
  <c r="E628" i="10"/>
  <c r="X623" i="10"/>
  <c r="R623" i="10"/>
  <c r="L623" i="10"/>
  <c r="F623" i="10"/>
  <c r="Y618" i="10"/>
  <c r="S618" i="10"/>
  <c r="M618" i="10"/>
  <c r="G618" i="10"/>
  <c r="Z613" i="10"/>
  <c r="T613" i="10"/>
  <c r="N613" i="10"/>
  <c r="H613" i="10"/>
  <c r="AA608" i="10"/>
  <c r="U608" i="10"/>
  <c r="O608" i="10"/>
  <c r="I608" i="10"/>
  <c r="V603" i="10"/>
  <c r="P603" i="10"/>
  <c r="J603" i="10"/>
  <c r="D603" i="10"/>
  <c r="W598" i="10"/>
  <c r="Q598" i="10"/>
  <c r="K598" i="10"/>
  <c r="E598" i="10"/>
  <c r="X593" i="10"/>
  <c r="R593" i="10"/>
  <c r="L593" i="10"/>
  <c r="F593" i="10"/>
  <c r="Y588" i="10"/>
  <c r="S588" i="10"/>
  <c r="M588" i="10"/>
  <c r="G588" i="10"/>
  <c r="Z583" i="10"/>
  <c r="T583" i="10"/>
  <c r="N583" i="10"/>
  <c r="H583" i="10"/>
  <c r="AA578" i="10"/>
  <c r="U578" i="10"/>
  <c r="O578" i="10"/>
  <c r="I578" i="10"/>
  <c r="V573" i="10"/>
  <c r="P573" i="10"/>
  <c r="J573" i="10"/>
  <c r="D573" i="10"/>
  <c r="W568" i="10"/>
  <c r="Q568" i="10"/>
  <c r="K568" i="10"/>
  <c r="E568" i="10"/>
  <c r="X563" i="10"/>
  <c r="R563" i="10"/>
  <c r="L563" i="10"/>
  <c r="F563" i="10"/>
  <c r="Y558" i="10"/>
  <c r="S558" i="10"/>
  <c r="M558" i="10"/>
  <c r="G558" i="10"/>
  <c r="Z553" i="10"/>
  <c r="T553" i="10"/>
  <c r="N553" i="10"/>
  <c r="H553" i="10"/>
  <c r="AA548" i="10"/>
  <c r="U548" i="10"/>
  <c r="O548" i="10"/>
  <c r="I548" i="10"/>
  <c r="V543" i="10"/>
  <c r="P543" i="10"/>
  <c r="J543" i="10"/>
  <c r="D543" i="10"/>
  <c r="W538" i="10"/>
  <c r="Q538" i="10"/>
  <c r="K538" i="10"/>
  <c r="E538" i="10"/>
  <c r="X533" i="10"/>
  <c r="R533" i="10"/>
  <c r="L533" i="10"/>
  <c r="F533" i="10"/>
  <c r="Y528" i="10"/>
  <c r="S528" i="10"/>
  <c r="M528" i="10"/>
  <c r="G528" i="10"/>
  <c r="Z523" i="10"/>
  <c r="T523" i="10"/>
  <c r="N523" i="10"/>
  <c r="H523" i="10"/>
  <c r="AA518" i="10"/>
  <c r="U518" i="10"/>
  <c r="O518" i="10"/>
  <c r="I518" i="10"/>
  <c r="V513" i="10"/>
  <c r="P513" i="10"/>
  <c r="J513" i="10"/>
  <c r="D513" i="10"/>
  <c r="W508" i="10"/>
  <c r="Q508" i="10"/>
  <c r="K508" i="10"/>
  <c r="E508" i="10"/>
  <c r="X503" i="10"/>
  <c r="R503" i="10"/>
  <c r="L503" i="10"/>
  <c r="F503" i="10"/>
  <c r="Y498" i="10"/>
  <c r="S498" i="10"/>
  <c r="M498" i="10"/>
  <c r="G498" i="10"/>
  <c r="Z493" i="10"/>
  <c r="T493" i="10"/>
  <c r="N493" i="10"/>
  <c r="H493" i="10"/>
  <c r="AA488" i="10"/>
  <c r="U488" i="10"/>
  <c r="O488" i="10"/>
  <c r="I488" i="10"/>
  <c r="V479" i="10"/>
  <c r="P479" i="10"/>
  <c r="J479" i="10"/>
  <c r="D479" i="10"/>
  <c r="W474" i="10"/>
  <c r="Q474" i="10"/>
  <c r="K474" i="10"/>
  <c r="E474" i="10"/>
  <c r="X469" i="10"/>
  <c r="R469" i="10"/>
  <c r="L469" i="10"/>
  <c r="F469" i="10"/>
  <c r="Y464" i="10"/>
  <c r="S464" i="10"/>
  <c r="M464" i="10"/>
  <c r="G464" i="10"/>
  <c r="Z459" i="10"/>
  <c r="T459" i="10"/>
  <c r="N459" i="10"/>
  <c r="H459" i="10"/>
  <c r="AA454" i="10"/>
  <c r="U454" i="10"/>
  <c r="O454" i="10"/>
  <c r="I454" i="10"/>
  <c r="Z638" i="10"/>
  <c r="T638" i="10"/>
  <c r="N638" i="10"/>
  <c r="H638" i="10"/>
  <c r="AA633" i="10"/>
  <c r="U633" i="10"/>
  <c r="O633" i="10"/>
  <c r="I633" i="10"/>
  <c r="V628" i="10"/>
  <c r="P628" i="10"/>
  <c r="J628" i="10"/>
  <c r="D628" i="10"/>
  <c r="W623" i="10"/>
  <c r="Q623" i="10"/>
  <c r="K623" i="10"/>
  <c r="E623" i="10"/>
  <c r="X618" i="10"/>
  <c r="R618" i="10"/>
  <c r="L618" i="10"/>
  <c r="F618" i="10"/>
  <c r="Y613" i="10"/>
  <c r="S613" i="10"/>
  <c r="M613" i="10"/>
  <c r="G613" i="10"/>
  <c r="Z608" i="10"/>
  <c r="T608" i="10"/>
  <c r="N608" i="10"/>
  <c r="H608" i="10"/>
  <c r="AA603" i="10"/>
  <c r="U603" i="10"/>
  <c r="O603" i="10"/>
  <c r="I603" i="10"/>
  <c r="V598" i="10"/>
  <c r="P598" i="10"/>
  <c r="J598" i="10"/>
  <c r="D598" i="10"/>
  <c r="W593" i="10"/>
  <c r="Q593" i="10"/>
  <c r="K593" i="10"/>
  <c r="E593" i="10"/>
  <c r="X588" i="10"/>
  <c r="R588" i="10"/>
  <c r="L588" i="10"/>
  <c r="F588" i="10"/>
  <c r="Y583" i="10"/>
  <c r="S583" i="10"/>
  <c r="M583" i="10"/>
  <c r="G583" i="10"/>
  <c r="Z578" i="10"/>
  <c r="T578" i="10"/>
  <c r="N578" i="10"/>
  <c r="H578" i="10"/>
  <c r="AA573" i="10"/>
  <c r="U573" i="10"/>
  <c r="O573" i="10"/>
  <c r="I573" i="10"/>
  <c r="V568" i="10"/>
  <c r="P568" i="10"/>
  <c r="J568" i="10"/>
  <c r="D568" i="10"/>
  <c r="W563" i="10"/>
  <c r="Q563" i="10"/>
  <c r="K563" i="10"/>
  <c r="E563" i="10"/>
  <c r="X558" i="10"/>
  <c r="R558" i="10"/>
  <c r="L558" i="10"/>
  <c r="F558" i="10"/>
  <c r="Y553" i="10"/>
  <c r="S553" i="10"/>
  <c r="M553" i="10"/>
  <c r="G553" i="10"/>
  <c r="Z548" i="10"/>
  <c r="T548" i="10"/>
  <c r="N548" i="10"/>
  <c r="H548" i="10"/>
  <c r="AA543" i="10"/>
  <c r="U543" i="10"/>
  <c r="O543" i="10"/>
  <c r="I543" i="10"/>
  <c r="V538" i="10"/>
  <c r="P538" i="10"/>
  <c r="J538" i="10"/>
  <c r="D538" i="10"/>
  <c r="W533" i="10"/>
  <c r="Q533" i="10"/>
  <c r="K533" i="10"/>
  <c r="E533" i="10"/>
  <c r="X528" i="10"/>
  <c r="R528" i="10"/>
  <c r="L528" i="10"/>
  <c r="F528" i="10"/>
  <c r="Y523" i="10"/>
  <c r="S523" i="10"/>
  <c r="M523" i="10"/>
  <c r="G523" i="10"/>
  <c r="Z518" i="10"/>
  <c r="T518" i="10"/>
  <c r="N518" i="10"/>
  <c r="H518" i="10"/>
  <c r="AA513" i="10"/>
  <c r="U513" i="10"/>
  <c r="O513" i="10"/>
  <c r="I513" i="10"/>
  <c r="V508" i="10"/>
  <c r="P508" i="10"/>
  <c r="J508" i="10"/>
  <c r="D508" i="10"/>
  <c r="W503" i="10"/>
  <c r="Q503" i="10"/>
  <c r="K503" i="10"/>
  <c r="E503" i="10"/>
  <c r="X498" i="10"/>
  <c r="R498" i="10"/>
  <c r="L498" i="10"/>
  <c r="F498" i="10"/>
  <c r="Y493" i="10"/>
  <c r="S493" i="10"/>
  <c r="M493" i="10"/>
  <c r="G493" i="10"/>
  <c r="Z488" i="10"/>
  <c r="Z484" i="10" s="1"/>
  <c r="T488" i="10"/>
  <c r="T484" i="10" s="1"/>
  <c r="N488" i="10"/>
  <c r="N484" i="10" s="1"/>
  <c r="H488" i="10"/>
  <c r="H484" i="10" s="1"/>
  <c r="AA479" i="10"/>
  <c r="U479" i="10"/>
  <c r="O479" i="10"/>
  <c r="I479" i="10"/>
  <c r="V474" i="10"/>
  <c r="P474" i="10"/>
  <c r="J474" i="10"/>
  <c r="D474" i="10"/>
  <c r="W469" i="10"/>
  <c r="Q469" i="10"/>
  <c r="K469" i="10"/>
  <c r="E469" i="10"/>
  <c r="X464" i="10"/>
  <c r="R464" i="10"/>
  <c r="L464" i="10"/>
  <c r="F464" i="10"/>
  <c r="Y638" i="10"/>
  <c r="S638" i="10"/>
  <c r="M638" i="10"/>
  <c r="G638" i="10"/>
  <c r="Z633" i="10"/>
  <c r="T633" i="10"/>
  <c r="N633" i="10"/>
  <c r="H633" i="10"/>
  <c r="AA628" i="10"/>
  <c r="U628" i="10"/>
  <c r="O628" i="10"/>
  <c r="I628" i="10"/>
  <c r="V623" i="10"/>
  <c r="P623" i="10"/>
  <c r="J623" i="10"/>
  <c r="D623" i="10"/>
  <c r="W618" i="10"/>
  <c r="Q618" i="10"/>
  <c r="K618" i="10"/>
  <c r="E618" i="10"/>
  <c r="X613" i="10"/>
  <c r="R613" i="10"/>
  <c r="L613" i="10"/>
  <c r="F613" i="10"/>
  <c r="Y608" i="10"/>
  <c r="S608" i="10"/>
  <c r="M608" i="10"/>
  <c r="G608" i="10"/>
  <c r="Z603" i="10"/>
  <c r="T603" i="10"/>
  <c r="N603" i="10"/>
  <c r="H603" i="10"/>
  <c r="AA598" i="10"/>
  <c r="U598" i="10"/>
  <c r="O598" i="10"/>
  <c r="I598" i="10"/>
  <c r="V593" i="10"/>
  <c r="P593" i="10"/>
  <c r="J593" i="10"/>
  <c r="D593" i="10"/>
  <c r="W588" i="10"/>
  <c r="Q588" i="10"/>
  <c r="K588" i="10"/>
  <c r="E588" i="10"/>
  <c r="X583" i="10"/>
  <c r="R583" i="10"/>
  <c r="L583" i="10"/>
  <c r="F583" i="10"/>
  <c r="Y578" i="10"/>
  <c r="S578" i="10"/>
  <c r="M578" i="10"/>
  <c r="G578" i="10"/>
  <c r="Z573" i="10"/>
  <c r="T573" i="10"/>
  <c r="N573" i="10"/>
  <c r="H573" i="10"/>
  <c r="AA568" i="10"/>
  <c r="U568" i="10"/>
  <c r="O568" i="10"/>
  <c r="I568" i="10"/>
  <c r="V563" i="10"/>
  <c r="P563" i="10"/>
  <c r="J563" i="10"/>
  <c r="D563" i="10"/>
  <c r="W558" i="10"/>
  <c r="Q558" i="10"/>
  <c r="K558" i="10"/>
  <c r="E558" i="10"/>
  <c r="X553" i="10"/>
  <c r="R553" i="10"/>
  <c r="L553" i="10"/>
  <c r="F553" i="10"/>
  <c r="Y548" i="10"/>
  <c r="S548" i="10"/>
  <c r="M548" i="10"/>
  <c r="G548" i="10"/>
  <c r="Z543" i="10"/>
  <c r="T543" i="10"/>
  <c r="N543" i="10"/>
  <c r="H543" i="10"/>
  <c r="AA538" i="10"/>
  <c r="U538" i="10"/>
  <c r="O538" i="10"/>
  <c r="I538" i="10"/>
  <c r="V533" i="10"/>
  <c r="P533" i="10"/>
  <c r="J533" i="10"/>
  <c r="D533" i="10"/>
  <c r="W528" i="10"/>
  <c r="Q528" i="10"/>
  <c r="K528" i="10"/>
  <c r="E528" i="10"/>
  <c r="X523" i="10"/>
  <c r="R523" i="10"/>
  <c r="L523" i="10"/>
  <c r="F523" i="10"/>
  <c r="Y518" i="10"/>
  <c r="S518" i="10"/>
  <c r="M518" i="10"/>
  <c r="G518" i="10"/>
  <c r="Z513" i="10"/>
  <c r="T513" i="10"/>
  <c r="N513" i="10"/>
  <c r="H513" i="10"/>
  <c r="AA508" i="10"/>
  <c r="U508" i="10"/>
  <c r="O508" i="10"/>
  <c r="I508" i="10"/>
  <c r="V503" i="10"/>
  <c r="P503" i="10"/>
  <c r="J503" i="10"/>
  <c r="D503" i="10"/>
  <c r="W498" i="10"/>
  <c r="Q498" i="10"/>
  <c r="K498" i="10"/>
  <c r="E498" i="10"/>
  <c r="X493" i="10"/>
  <c r="R493" i="10"/>
  <c r="L493" i="10"/>
  <c r="F493" i="10"/>
  <c r="Y488" i="10"/>
  <c r="Y484" i="10" s="1"/>
  <c r="S488" i="10"/>
  <c r="S484" i="10" s="1"/>
  <c r="M488" i="10"/>
  <c r="M484" i="10" s="1"/>
  <c r="G488" i="10"/>
  <c r="G484" i="10" s="1"/>
  <c r="Z479" i="10"/>
  <c r="T479" i="10"/>
  <c r="N479" i="10"/>
  <c r="H479" i="10"/>
  <c r="AA474" i="10"/>
  <c r="U474" i="10"/>
  <c r="O474" i="10"/>
  <c r="I474" i="10"/>
  <c r="V469" i="10"/>
  <c r="P469" i="10"/>
  <c r="J469" i="10"/>
  <c r="D469" i="10"/>
  <c r="W464" i="10"/>
  <c r="Q464" i="10"/>
  <c r="K464" i="10"/>
  <c r="E464" i="10"/>
  <c r="X459" i="10"/>
  <c r="R459" i="10"/>
  <c r="R455" i="10" s="1"/>
  <c r="L459" i="10"/>
  <c r="L455" i="10" s="1"/>
  <c r="F459" i="10"/>
  <c r="X638" i="10"/>
  <c r="R638" i="10"/>
  <c r="L638" i="10"/>
  <c r="F638" i="10"/>
  <c r="Y633" i="10"/>
  <c r="S633" i="10"/>
  <c r="M633" i="10"/>
  <c r="G633" i="10"/>
  <c r="Z628" i="10"/>
  <c r="T628" i="10"/>
  <c r="N628" i="10"/>
  <c r="H628" i="10"/>
  <c r="AA623" i="10"/>
  <c r="U623" i="10"/>
  <c r="O623" i="10"/>
  <c r="I623" i="10"/>
  <c r="V618" i="10"/>
  <c r="P618" i="10"/>
  <c r="J618" i="10"/>
  <c r="D618" i="10"/>
  <c r="W613" i="10"/>
  <c r="Q613" i="10"/>
  <c r="K613" i="10"/>
  <c r="E613" i="10"/>
  <c r="X608" i="10"/>
  <c r="R608" i="10"/>
  <c r="L608" i="10"/>
  <c r="F608" i="10"/>
  <c r="Y603" i="10"/>
  <c r="S603" i="10"/>
  <c r="M603" i="10"/>
  <c r="G603" i="10"/>
  <c r="Z598" i="10"/>
  <c r="T598" i="10"/>
  <c r="N598" i="10"/>
  <c r="H598" i="10"/>
  <c r="AA593" i="10"/>
  <c r="U593" i="10"/>
  <c r="O593" i="10"/>
  <c r="I593" i="10"/>
  <c r="V588" i="10"/>
  <c r="P588" i="10"/>
  <c r="J588" i="10"/>
  <c r="D588" i="10"/>
  <c r="W583" i="10"/>
  <c r="Q583" i="10"/>
  <c r="K583" i="10"/>
  <c r="E583" i="10"/>
  <c r="X578" i="10"/>
  <c r="R578" i="10"/>
  <c r="L578" i="10"/>
  <c r="F578" i="10"/>
  <c r="Y573" i="10"/>
  <c r="S573" i="10"/>
  <c r="M573" i="10"/>
  <c r="G573" i="10"/>
  <c r="Z568" i="10"/>
  <c r="T568" i="10"/>
  <c r="N568" i="10"/>
  <c r="H568" i="10"/>
  <c r="AA563" i="10"/>
  <c r="U563" i="10"/>
  <c r="O563" i="10"/>
  <c r="I563" i="10"/>
  <c r="V558" i="10"/>
  <c r="P558" i="10"/>
  <c r="J558" i="10"/>
  <c r="D558" i="10"/>
  <c r="W553" i="10"/>
  <c r="Q553" i="10"/>
  <c r="K553" i="10"/>
  <c r="E553" i="10"/>
  <c r="X548" i="10"/>
  <c r="R548" i="10"/>
  <c r="L548" i="10"/>
  <c r="F548" i="10"/>
  <c r="Y543" i="10"/>
  <c r="S543" i="10"/>
  <c r="M543" i="10"/>
  <c r="G543" i="10"/>
  <c r="Z538" i="10"/>
  <c r="T538" i="10"/>
  <c r="N538" i="10"/>
  <c r="H538" i="10"/>
  <c r="AA533" i="10"/>
  <c r="U533" i="10"/>
  <c r="O533" i="10"/>
  <c r="I533" i="10"/>
  <c r="V528" i="10"/>
  <c r="P528" i="10"/>
  <c r="J528" i="10"/>
  <c r="D528" i="10"/>
  <c r="W523" i="10"/>
  <c r="Q523" i="10"/>
  <c r="K523" i="10"/>
  <c r="E523" i="10"/>
  <c r="X518" i="10"/>
  <c r="R518" i="10"/>
  <c r="L518" i="10"/>
  <c r="F518" i="10"/>
  <c r="Y513" i="10"/>
  <c r="S513" i="10"/>
  <c r="M513" i="10"/>
  <c r="G513" i="10"/>
  <c r="Z508" i="10"/>
  <c r="T508" i="10"/>
  <c r="N508" i="10"/>
  <c r="H508" i="10"/>
  <c r="AA503" i="10"/>
  <c r="U503" i="10"/>
  <c r="O503" i="10"/>
  <c r="I503" i="10"/>
  <c r="V498" i="10"/>
  <c r="P498" i="10"/>
  <c r="J498" i="10"/>
  <c r="D498" i="10"/>
  <c r="W493" i="10"/>
  <c r="Q493" i="10"/>
  <c r="K493" i="10"/>
  <c r="E493" i="10"/>
  <c r="X488" i="10"/>
  <c r="R488" i="10"/>
  <c r="L488" i="10"/>
  <c r="F488" i="10"/>
  <c r="Y479" i="10"/>
  <c r="S479" i="10"/>
  <c r="M479" i="10"/>
  <c r="G479" i="10"/>
  <c r="Z474" i="10"/>
  <c r="T474" i="10"/>
  <c r="N474" i="10"/>
  <c r="H474" i="10"/>
  <c r="AA469" i="10"/>
  <c r="U469" i="10"/>
  <c r="O469" i="10"/>
  <c r="I469" i="10"/>
  <c r="V464" i="10"/>
  <c r="P464" i="10"/>
  <c r="J464" i="10"/>
  <c r="D464" i="10"/>
  <c r="W459" i="10"/>
  <c r="Q459" i="10"/>
  <c r="K459" i="10"/>
  <c r="E459" i="10"/>
  <c r="X454" i="10"/>
  <c r="R454" i="10"/>
  <c r="L454" i="10"/>
  <c r="F454" i="10"/>
  <c r="Y449" i="10"/>
  <c r="S449" i="10"/>
  <c r="M449" i="10"/>
  <c r="G449" i="10"/>
  <c r="W638" i="10"/>
  <c r="Q638" i="10"/>
  <c r="K638" i="10"/>
  <c r="E638" i="10"/>
  <c r="X633" i="10"/>
  <c r="R633" i="10"/>
  <c r="L633" i="10"/>
  <c r="F633" i="10"/>
  <c r="Y628" i="10"/>
  <c r="S628" i="10"/>
  <c r="M628" i="10"/>
  <c r="G628" i="10"/>
  <c r="Z623" i="10"/>
  <c r="T623" i="10"/>
  <c r="N623" i="10"/>
  <c r="H623" i="10"/>
  <c r="AA618" i="10"/>
  <c r="U618" i="10"/>
  <c r="O618" i="10"/>
  <c r="I618" i="10"/>
  <c r="V613" i="10"/>
  <c r="P613" i="10"/>
  <c r="J613" i="10"/>
  <c r="D613" i="10"/>
  <c r="W608" i="10"/>
  <c r="Q608" i="10"/>
  <c r="K608" i="10"/>
  <c r="E608" i="10"/>
  <c r="X603" i="10"/>
  <c r="R603" i="10"/>
  <c r="L603" i="10"/>
  <c r="F603" i="10"/>
  <c r="Y598" i="10"/>
  <c r="S598" i="10"/>
  <c r="M598" i="10"/>
  <c r="G598" i="10"/>
  <c r="Z593" i="10"/>
  <c r="T593" i="10"/>
  <c r="N593" i="10"/>
  <c r="H593" i="10"/>
  <c r="AA588" i="10"/>
  <c r="U588" i="10"/>
  <c r="O588" i="10"/>
  <c r="I588" i="10"/>
  <c r="V583" i="10"/>
  <c r="P583" i="10"/>
  <c r="J583" i="10"/>
  <c r="D583" i="10"/>
  <c r="W578" i="10"/>
  <c r="Q578" i="10"/>
  <c r="K578" i="10"/>
  <c r="E578" i="10"/>
  <c r="X573" i="10"/>
  <c r="R573" i="10"/>
  <c r="L573" i="10"/>
  <c r="F573" i="10"/>
  <c r="Y568" i="10"/>
  <c r="S568" i="10"/>
  <c r="M568" i="10"/>
  <c r="G568" i="10"/>
  <c r="Z563" i="10"/>
  <c r="T563" i="10"/>
  <c r="N563" i="10"/>
  <c r="H563" i="10"/>
  <c r="AA558" i="10"/>
  <c r="U558" i="10"/>
  <c r="O558" i="10"/>
  <c r="I558" i="10"/>
  <c r="V553" i="10"/>
  <c r="P553" i="10"/>
  <c r="J553" i="10"/>
  <c r="D553" i="10"/>
  <c r="W548" i="10"/>
  <c r="Q548" i="10"/>
  <c r="K548" i="10"/>
  <c r="E548" i="10"/>
  <c r="X543" i="10"/>
  <c r="R543" i="10"/>
  <c r="L543" i="10"/>
  <c r="F543" i="10"/>
  <c r="Y538" i="10"/>
  <c r="S538" i="10"/>
  <c r="M538" i="10"/>
  <c r="G538" i="10"/>
  <c r="Z533" i="10"/>
  <c r="T533" i="10"/>
  <c r="N533" i="10"/>
  <c r="H533" i="10"/>
  <c r="AA528" i="10"/>
  <c r="U528" i="10"/>
  <c r="O528" i="10"/>
  <c r="I528" i="10"/>
  <c r="V523" i="10"/>
  <c r="P523" i="10"/>
  <c r="J523" i="10"/>
  <c r="D523" i="10"/>
  <c r="W518" i="10"/>
  <c r="Q518" i="10"/>
  <c r="K518" i="10"/>
  <c r="E518" i="10"/>
  <c r="X513" i="10"/>
  <c r="R513" i="10"/>
  <c r="L513" i="10"/>
  <c r="F513" i="10"/>
  <c r="Y508" i="10"/>
  <c r="S508" i="10"/>
  <c r="M508" i="10"/>
  <c r="G508" i="10"/>
  <c r="Z503" i="10"/>
  <c r="T503" i="10"/>
  <c r="N503" i="10"/>
  <c r="H503" i="10"/>
  <c r="AA498" i="10"/>
  <c r="U498" i="10"/>
  <c r="O498" i="10"/>
  <c r="I498" i="10"/>
  <c r="V493" i="10"/>
  <c r="P493" i="10"/>
  <c r="J493" i="10"/>
  <c r="D493" i="10"/>
  <c r="W488" i="10"/>
  <c r="Q488" i="10"/>
  <c r="K488" i="10"/>
  <c r="E488" i="10"/>
  <c r="X479" i="10"/>
  <c r="R479" i="10"/>
  <c r="L479" i="10"/>
  <c r="F479" i="10"/>
  <c r="Y474" i="10"/>
  <c r="S474" i="10"/>
  <c r="M474" i="10"/>
  <c r="G474" i="10"/>
  <c r="Z469" i="10"/>
  <c r="T469" i="10"/>
  <c r="N469" i="10"/>
  <c r="H469" i="10"/>
  <c r="AA464" i="10"/>
  <c r="U464" i="10"/>
  <c r="O464" i="10"/>
  <c r="I464" i="10"/>
  <c r="V459" i="10"/>
  <c r="P459" i="10"/>
  <c r="J459" i="10"/>
  <c r="D459" i="10"/>
  <c r="W454" i="10"/>
  <c r="Q454" i="10"/>
  <c r="K454" i="10"/>
  <c r="E454" i="10"/>
  <c r="J11" i="10"/>
  <c r="P11" i="10"/>
  <c r="V11" i="10"/>
  <c r="I14" i="10"/>
  <c r="O14" i="10"/>
  <c r="U14" i="10"/>
  <c r="AA14" i="10"/>
  <c r="AA12" i="10" s="1"/>
  <c r="I16" i="10"/>
  <c r="O16" i="10"/>
  <c r="U16" i="10"/>
  <c r="AA16" i="10"/>
  <c r="H19" i="10"/>
  <c r="N19" i="10"/>
  <c r="N17" i="10" s="1"/>
  <c r="T19" i="10"/>
  <c r="Z19" i="10"/>
  <c r="H21" i="10"/>
  <c r="N21" i="10"/>
  <c r="T21" i="10"/>
  <c r="Z21" i="10"/>
  <c r="G24" i="10"/>
  <c r="M24" i="10"/>
  <c r="S24" i="10"/>
  <c r="Y24" i="10"/>
  <c r="G26" i="10"/>
  <c r="M26" i="10"/>
  <c r="S26" i="10"/>
  <c r="Y26" i="10"/>
  <c r="F29" i="10"/>
  <c r="L29" i="10"/>
  <c r="R29" i="10"/>
  <c r="X29" i="10"/>
  <c r="X27" i="10" s="1"/>
  <c r="F31" i="10"/>
  <c r="L31" i="10"/>
  <c r="R31" i="10"/>
  <c r="X31" i="10"/>
  <c r="E34" i="10"/>
  <c r="K34" i="10"/>
  <c r="K32" i="10" s="1"/>
  <c r="Q34" i="10"/>
  <c r="W34" i="10"/>
  <c r="E36" i="10"/>
  <c r="K36" i="10"/>
  <c r="Q36" i="10"/>
  <c r="W36" i="10"/>
  <c r="D39" i="10"/>
  <c r="J39" i="10"/>
  <c r="P39" i="10"/>
  <c r="V39" i="10"/>
  <c r="D41" i="10"/>
  <c r="J41" i="10"/>
  <c r="P41" i="10"/>
  <c r="V41" i="10"/>
  <c r="I44" i="10"/>
  <c r="O44" i="10"/>
  <c r="U44" i="10"/>
  <c r="AA44" i="10"/>
  <c r="AA42" i="10" s="1"/>
  <c r="I46" i="10"/>
  <c r="O46" i="10"/>
  <c r="U46" i="10"/>
  <c r="AA46" i="10"/>
  <c r="H49" i="10"/>
  <c r="N49" i="10"/>
  <c r="N47" i="10" s="1"/>
  <c r="T49" i="10"/>
  <c r="Z49" i="10"/>
  <c r="H51" i="10"/>
  <c r="N51" i="10"/>
  <c r="T51" i="10"/>
  <c r="Z51" i="10"/>
  <c r="G54" i="10"/>
  <c r="M54" i="10"/>
  <c r="S54" i="10"/>
  <c r="Y54" i="10"/>
  <c r="G56" i="10"/>
  <c r="M56" i="10"/>
  <c r="S56" i="10"/>
  <c r="Y56" i="10"/>
  <c r="F59" i="10"/>
  <c r="L59" i="10"/>
  <c r="R59" i="10"/>
  <c r="X59" i="10"/>
  <c r="X57" i="10" s="1"/>
  <c r="F61" i="10"/>
  <c r="L61" i="10"/>
  <c r="R61" i="10"/>
  <c r="X61" i="10"/>
  <c r="E64" i="10"/>
  <c r="K64" i="10"/>
  <c r="K62" i="10" s="1"/>
  <c r="Q64" i="10"/>
  <c r="W64" i="10"/>
  <c r="E66" i="10"/>
  <c r="K66" i="10"/>
  <c r="Q66" i="10"/>
  <c r="W66" i="10"/>
  <c r="D69" i="10"/>
  <c r="J69" i="10"/>
  <c r="P69" i="10"/>
  <c r="V69" i="10"/>
  <c r="D71" i="10"/>
  <c r="J71" i="10"/>
  <c r="P71" i="10"/>
  <c r="V71" i="10"/>
  <c r="I74" i="10"/>
  <c r="O74" i="10"/>
  <c r="U74" i="10"/>
  <c r="AA74" i="10"/>
  <c r="AA72" i="10" s="1"/>
  <c r="I76" i="10"/>
  <c r="O76" i="10"/>
  <c r="U76" i="10"/>
  <c r="AA76" i="10"/>
  <c r="H79" i="10"/>
  <c r="N79" i="10"/>
  <c r="N77" i="10" s="1"/>
  <c r="T79" i="10"/>
  <c r="Z79" i="10"/>
  <c r="H81" i="10"/>
  <c r="N81" i="10"/>
  <c r="T81" i="10"/>
  <c r="Z81" i="10"/>
  <c r="G84" i="10"/>
  <c r="M84" i="10"/>
  <c r="S84" i="10"/>
  <c r="Y84" i="10"/>
  <c r="G86" i="10"/>
  <c r="M86" i="10"/>
  <c r="S86" i="10"/>
  <c r="Y86" i="10"/>
  <c r="F89" i="10"/>
  <c r="L89" i="10"/>
  <c r="R89" i="10"/>
  <c r="X89" i="10"/>
  <c r="X87" i="10" s="1"/>
  <c r="F91" i="10"/>
  <c r="L91" i="10"/>
  <c r="R91" i="10"/>
  <c r="X91" i="10"/>
  <c r="E94" i="10"/>
  <c r="K94" i="10"/>
  <c r="K92" i="10" s="1"/>
  <c r="Q94" i="10"/>
  <c r="W94" i="10"/>
  <c r="E96" i="10"/>
  <c r="K96" i="10"/>
  <c r="Q96" i="10"/>
  <c r="W96" i="10"/>
  <c r="D99" i="10"/>
  <c r="J99" i="10"/>
  <c r="P99" i="10"/>
  <c r="V99" i="10"/>
  <c r="D101" i="10"/>
  <c r="J101" i="10"/>
  <c r="P101" i="10"/>
  <c r="V101" i="10"/>
  <c r="I104" i="10"/>
  <c r="O104" i="10"/>
  <c r="U104" i="10"/>
  <c r="AA104" i="10"/>
  <c r="AA102" i="10" s="1"/>
  <c r="I106" i="10"/>
  <c r="O106" i="10"/>
  <c r="U106" i="10"/>
  <c r="AA106" i="10"/>
  <c r="H109" i="10"/>
  <c r="N109" i="10"/>
  <c r="N107" i="10" s="1"/>
  <c r="T109" i="10"/>
  <c r="Z109" i="10"/>
  <c r="H111" i="10"/>
  <c r="N111" i="10"/>
  <c r="T111" i="10"/>
  <c r="Z111" i="10"/>
  <c r="G114" i="10"/>
  <c r="M114" i="10"/>
  <c r="S114" i="10"/>
  <c r="Y114" i="10"/>
  <c r="G116" i="10"/>
  <c r="M116" i="10"/>
  <c r="S116" i="10"/>
  <c r="Y116" i="10"/>
  <c r="F119" i="10"/>
  <c r="L119" i="10"/>
  <c r="R119" i="10"/>
  <c r="X119" i="10"/>
  <c r="X117" i="10" s="1"/>
  <c r="F121" i="10"/>
  <c r="L121" i="10"/>
  <c r="R121" i="10"/>
  <c r="X121" i="10"/>
  <c r="E124" i="10"/>
  <c r="K124" i="10"/>
  <c r="K122" i="10" s="1"/>
  <c r="Q124" i="10"/>
  <c r="W124" i="10"/>
  <c r="E126" i="10"/>
  <c r="K126" i="10"/>
  <c r="Q126" i="10"/>
  <c r="W126" i="10"/>
  <c r="D129" i="10"/>
  <c r="J129" i="10"/>
  <c r="P129" i="10"/>
  <c r="V129" i="10"/>
  <c r="D131" i="10"/>
  <c r="J131" i="10"/>
  <c r="P131" i="10"/>
  <c r="V131" i="10"/>
  <c r="I134" i="10"/>
  <c r="O134" i="10"/>
  <c r="U134" i="10"/>
  <c r="AA134" i="10"/>
  <c r="AA132" i="10" s="1"/>
  <c r="I136" i="10"/>
  <c r="O136" i="10"/>
  <c r="U136" i="10"/>
  <c r="AA136" i="10"/>
  <c r="H139" i="10"/>
  <c r="N139" i="10"/>
  <c r="N137" i="10" s="1"/>
  <c r="T139" i="10"/>
  <c r="Z139" i="10"/>
  <c r="H141" i="10"/>
  <c r="N141" i="10"/>
  <c r="T141" i="10"/>
  <c r="Z141" i="10"/>
  <c r="G144" i="10"/>
  <c r="M144" i="10"/>
  <c r="S144" i="10"/>
  <c r="Y144" i="10"/>
  <c r="G146" i="10"/>
  <c r="M146" i="10"/>
  <c r="S146" i="10"/>
  <c r="Y146" i="10"/>
  <c r="F149" i="10"/>
  <c r="L149" i="10"/>
  <c r="R149" i="10"/>
  <c r="X149" i="10"/>
  <c r="X147" i="10" s="1"/>
  <c r="F151" i="10"/>
  <c r="L151" i="10"/>
  <c r="R151" i="10"/>
  <c r="X151" i="10"/>
  <c r="E154" i="10"/>
  <c r="K154" i="10"/>
  <c r="K152" i="10" s="1"/>
  <c r="Q154" i="10"/>
  <c r="W154" i="10"/>
  <c r="E156" i="10"/>
  <c r="K156" i="10"/>
  <c r="Q156" i="10"/>
  <c r="W156" i="10"/>
  <c r="D159" i="10"/>
  <c r="J159" i="10"/>
  <c r="P159" i="10"/>
  <c r="V159" i="10"/>
  <c r="D161" i="10"/>
  <c r="J161" i="10"/>
  <c r="P161" i="10"/>
  <c r="V161" i="10"/>
  <c r="I168" i="10"/>
  <c r="O168" i="10"/>
  <c r="U168" i="10"/>
  <c r="AA168" i="10"/>
  <c r="AA166" i="10" s="1"/>
  <c r="I170" i="10"/>
  <c r="O170" i="10"/>
  <c r="U170" i="10"/>
  <c r="AA170" i="10"/>
  <c r="H173" i="10"/>
  <c r="N173" i="10"/>
  <c r="N171" i="10" s="1"/>
  <c r="T173" i="10"/>
  <c r="Z173" i="10"/>
  <c r="H175" i="10"/>
  <c r="N175" i="10"/>
  <c r="T175" i="10"/>
  <c r="Z175" i="10"/>
  <c r="G178" i="10"/>
  <c r="M178" i="10"/>
  <c r="S178" i="10"/>
  <c r="Y178" i="10"/>
  <c r="G180" i="10"/>
  <c r="M180" i="10"/>
  <c r="S180" i="10"/>
  <c r="Y180" i="10"/>
  <c r="F183" i="10"/>
  <c r="L183" i="10"/>
  <c r="R183" i="10"/>
  <c r="X183" i="10"/>
  <c r="X181" i="10" s="1"/>
  <c r="F185" i="10"/>
  <c r="L185" i="10"/>
  <c r="R185" i="10"/>
  <c r="X185" i="10"/>
  <c r="E188" i="10"/>
  <c r="K188" i="10"/>
  <c r="K186" i="10" s="1"/>
  <c r="Q188" i="10"/>
  <c r="W188" i="10"/>
  <c r="E190" i="10"/>
  <c r="K190" i="10"/>
  <c r="Q190" i="10"/>
  <c r="W190" i="10"/>
  <c r="D193" i="10"/>
  <c r="J193" i="10"/>
  <c r="P193" i="10"/>
  <c r="V193" i="10"/>
  <c r="D195" i="10"/>
  <c r="J195" i="10"/>
  <c r="P195" i="10"/>
  <c r="V195" i="10"/>
  <c r="I198" i="10"/>
  <c r="O198" i="10"/>
  <c r="U198" i="10"/>
  <c r="AA198" i="10"/>
  <c r="AA196" i="10" s="1"/>
  <c r="I200" i="10"/>
  <c r="O200" i="10"/>
  <c r="U200" i="10"/>
  <c r="AA200" i="10"/>
  <c r="H203" i="10"/>
  <c r="N203" i="10"/>
  <c r="N201" i="10" s="1"/>
  <c r="T203" i="10"/>
  <c r="Z203" i="10"/>
  <c r="H205" i="10"/>
  <c r="N205" i="10"/>
  <c r="T205" i="10"/>
  <c r="Z205" i="10"/>
  <c r="G208" i="10"/>
  <c r="M208" i="10"/>
  <c r="S208" i="10"/>
  <c r="Y208" i="10"/>
  <c r="G210" i="10"/>
  <c r="M210" i="10"/>
  <c r="S210" i="10"/>
  <c r="Y210" i="10"/>
  <c r="F213" i="10"/>
  <c r="L213" i="10"/>
  <c r="R213" i="10"/>
  <c r="X213" i="10"/>
  <c r="X211" i="10" s="1"/>
  <c r="F215" i="10"/>
  <c r="L215" i="10"/>
  <c r="R215" i="10"/>
  <c r="X215" i="10"/>
  <c r="E218" i="10"/>
  <c r="K218" i="10"/>
  <c r="K216" i="10" s="1"/>
  <c r="Q218" i="10"/>
  <c r="W218" i="10"/>
  <c r="E220" i="10"/>
  <c r="K220" i="10"/>
  <c r="Q220" i="10"/>
  <c r="W220" i="10"/>
  <c r="D223" i="10"/>
  <c r="J223" i="10"/>
  <c r="P223" i="10"/>
  <c r="V223" i="10"/>
  <c r="D225" i="10"/>
  <c r="J225" i="10"/>
  <c r="P225" i="10"/>
  <c r="V225" i="10"/>
  <c r="I228" i="10"/>
  <c r="O228" i="10"/>
  <c r="U228" i="10"/>
  <c r="AA228" i="10"/>
  <c r="AA226" i="10" s="1"/>
  <c r="I230" i="10"/>
  <c r="O230" i="10"/>
  <c r="U230" i="10"/>
  <c r="AA230" i="10"/>
  <c r="H233" i="10"/>
  <c r="N233" i="10"/>
  <c r="N231" i="10" s="1"/>
  <c r="T233" i="10"/>
  <c r="Z233" i="10"/>
  <c r="H235" i="10"/>
  <c r="N235" i="10"/>
  <c r="T235" i="10"/>
  <c r="Z235" i="10"/>
  <c r="G238" i="10"/>
  <c r="M238" i="10"/>
  <c r="S238" i="10"/>
  <c r="Y238" i="10"/>
  <c r="G240" i="10"/>
  <c r="M240" i="10"/>
  <c r="S240" i="10"/>
  <c r="Y240" i="10"/>
  <c r="F243" i="10"/>
  <c r="L243" i="10"/>
  <c r="R243" i="10"/>
  <c r="X243" i="10"/>
  <c r="X241" i="10" s="1"/>
  <c r="F245" i="10"/>
  <c r="L245" i="10"/>
  <c r="R245" i="10"/>
  <c r="X245" i="10"/>
  <c r="E248" i="10"/>
  <c r="K248" i="10"/>
  <c r="K246" i="10" s="1"/>
  <c r="Q248" i="10"/>
  <c r="W248" i="10"/>
  <c r="E250" i="10"/>
  <c r="K250" i="10"/>
  <c r="Q250" i="10"/>
  <c r="W250" i="10"/>
  <c r="D253" i="10"/>
  <c r="J253" i="10"/>
  <c r="P253" i="10"/>
  <c r="V253" i="10"/>
  <c r="D255" i="10"/>
  <c r="J255" i="10"/>
  <c r="P255" i="10"/>
  <c r="V255" i="10"/>
  <c r="I258" i="10"/>
  <c r="O258" i="10"/>
  <c r="U258" i="10"/>
  <c r="AA258" i="10"/>
  <c r="AA256" i="10" s="1"/>
  <c r="I260" i="10"/>
  <c r="O260" i="10"/>
  <c r="U260" i="10"/>
  <c r="AA260" i="10"/>
  <c r="H263" i="10"/>
  <c r="N263" i="10"/>
  <c r="N261" i="10" s="1"/>
  <c r="T263" i="10"/>
  <c r="Z263" i="10"/>
  <c r="H265" i="10"/>
  <c r="N265" i="10"/>
  <c r="T265" i="10"/>
  <c r="Z265" i="10"/>
  <c r="G268" i="10"/>
  <c r="M268" i="10"/>
  <c r="S268" i="10"/>
  <c r="Y268" i="10"/>
  <c r="G270" i="10"/>
  <c r="M270" i="10"/>
  <c r="S270" i="10"/>
  <c r="Y270" i="10"/>
  <c r="F273" i="10"/>
  <c r="L273" i="10"/>
  <c r="R273" i="10"/>
  <c r="X273" i="10"/>
  <c r="X271" i="10" s="1"/>
  <c r="F275" i="10"/>
  <c r="L275" i="10"/>
  <c r="R275" i="10"/>
  <c r="X275" i="10"/>
  <c r="E278" i="10"/>
  <c r="K278" i="10"/>
  <c r="K276" i="10" s="1"/>
  <c r="Q278" i="10"/>
  <c r="W278" i="10"/>
  <c r="E280" i="10"/>
  <c r="K280" i="10"/>
  <c r="Q280" i="10"/>
  <c r="W280" i="10"/>
  <c r="D283" i="10"/>
  <c r="J283" i="10"/>
  <c r="P283" i="10"/>
  <c r="V283" i="10"/>
  <c r="D285" i="10"/>
  <c r="J285" i="10"/>
  <c r="P285" i="10"/>
  <c r="V285" i="10"/>
  <c r="I288" i="10"/>
  <c r="O288" i="10"/>
  <c r="U288" i="10"/>
  <c r="AA288" i="10"/>
  <c r="AA286" i="10" s="1"/>
  <c r="I290" i="10"/>
  <c r="O290" i="10"/>
  <c r="U290" i="10"/>
  <c r="AA290" i="10"/>
  <c r="H293" i="10"/>
  <c r="N293" i="10"/>
  <c r="N291" i="10" s="1"/>
  <c r="T293" i="10"/>
  <c r="Z293" i="10"/>
  <c r="H295" i="10"/>
  <c r="N295" i="10"/>
  <c r="T295" i="10"/>
  <c r="Z295" i="10"/>
  <c r="G298" i="10"/>
  <c r="M298" i="10"/>
  <c r="S298" i="10"/>
  <c r="Y298" i="10"/>
  <c r="G300" i="10"/>
  <c r="M300" i="10"/>
  <c r="S300" i="10"/>
  <c r="Y300" i="10"/>
  <c r="F303" i="10"/>
  <c r="L303" i="10"/>
  <c r="R303" i="10"/>
  <c r="X303" i="10"/>
  <c r="X301" i="10" s="1"/>
  <c r="F305" i="10"/>
  <c r="L305" i="10"/>
  <c r="R305" i="10"/>
  <c r="X305" i="10"/>
  <c r="E308" i="10"/>
  <c r="K308" i="10"/>
  <c r="K306" i="10" s="1"/>
  <c r="Q308" i="10"/>
  <c r="W308" i="10"/>
  <c r="E310" i="10"/>
  <c r="K310" i="10"/>
  <c r="Q310" i="10"/>
  <c r="W310" i="10"/>
  <c r="D313" i="10"/>
  <c r="J313" i="10"/>
  <c r="P313" i="10"/>
  <c r="V313" i="10"/>
  <c r="D315" i="10"/>
  <c r="J315" i="10"/>
  <c r="P315" i="10"/>
  <c r="V315" i="10"/>
  <c r="I318" i="10"/>
  <c r="O318" i="10"/>
  <c r="U318" i="10"/>
  <c r="AA318" i="10"/>
  <c r="AA316" i="10" s="1"/>
  <c r="I320" i="10"/>
  <c r="O320" i="10"/>
  <c r="U320" i="10"/>
  <c r="AA320" i="10"/>
  <c r="H327" i="10"/>
  <c r="N327" i="10"/>
  <c r="N325" i="10" s="1"/>
  <c r="T327" i="10"/>
  <c r="Z327" i="10"/>
  <c r="H329" i="10"/>
  <c r="N329" i="10"/>
  <c r="T329" i="10"/>
  <c r="Z329" i="10"/>
  <c r="G332" i="10"/>
  <c r="M332" i="10"/>
  <c r="S332" i="10"/>
  <c r="Y332" i="10"/>
  <c r="G334" i="10"/>
  <c r="M334" i="10"/>
  <c r="S334" i="10"/>
  <c r="Y334" i="10"/>
  <c r="F337" i="10"/>
  <c r="L337" i="10"/>
  <c r="R337" i="10"/>
  <c r="X337" i="10"/>
  <c r="X335" i="10" s="1"/>
  <c r="F339" i="10"/>
  <c r="L339" i="10"/>
  <c r="R339" i="10"/>
  <c r="X339" i="10"/>
  <c r="E342" i="10"/>
  <c r="K342" i="10"/>
  <c r="K340" i="10" s="1"/>
  <c r="Q342" i="10"/>
  <c r="W342" i="10"/>
  <c r="E344" i="10"/>
  <c r="K344" i="10"/>
  <c r="Q344" i="10"/>
  <c r="W344" i="10"/>
  <c r="D347" i="10"/>
  <c r="J347" i="10"/>
  <c r="P347" i="10"/>
  <c r="V347" i="10"/>
  <c r="D349" i="10"/>
  <c r="J349" i="10"/>
  <c r="P349" i="10"/>
  <c r="V349" i="10"/>
  <c r="I352" i="10"/>
  <c r="O352" i="10"/>
  <c r="U352" i="10"/>
  <c r="AA352" i="10"/>
  <c r="AA350" i="10" s="1"/>
  <c r="I354" i="10"/>
  <c r="O354" i="10"/>
  <c r="U354" i="10"/>
  <c r="AA354" i="10"/>
  <c r="H357" i="10"/>
  <c r="N357" i="10"/>
  <c r="N355" i="10" s="1"/>
  <c r="T357" i="10"/>
  <c r="Z357" i="10"/>
  <c r="H359" i="10"/>
  <c r="N359" i="10"/>
  <c r="T359" i="10"/>
  <c r="Z359" i="10"/>
  <c r="G362" i="10"/>
  <c r="M362" i="10"/>
  <c r="S362" i="10"/>
  <c r="Y362" i="10"/>
  <c r="G364" i="10"/>
  <c r="M364" i="10"/>
  <c r="S364" i="10"/>
  <c r="Y364" i="10"/>
  <c r="F367" i="10"/>
  <c r="L367" i="10"/>
  <c r="R367" i="10"/>
  <c r="X367" i="10"/>
  <c r="X365" i="10" s="1"/>
  <c r="F369" i="10"/>
  <c r="L369" i="10"/>
  <c r="R369" i="10"/>
  <c r="X369" i="10"/>
  <c r="E372" i="10"/>
  <c r="K372" i="10"/>
  <c r="K370" i="10" s="1"/>
  <c r="Q372" i="10"/>
  <c r="W372" i="10"/>
  <c r="E374" i="10"/>
  <c r="K374" i="10"/>
  <c r="Q374" i="10"/>
  <c r="W374" i="10"/>
  <c r="D377" i="10"/>
  <c r="J377" i="10"/>
  <c r="P377" i="10"/>
  <c r="V377" i="10"/>
  <c r="D379" i="10"/>
  <c r="J379" i="10"/>
  <c r="P379" i="10"/>
  <c r="V379" i="10"/>
  <c r="I382" i="10"/>
  <c r="O382" i="10"/>
  <c r="U382" i="10"/>
  <c r="AA382" i="10"/>
  <c r="AA380" i="10" s="1"/>
  <c r="I384" i="10"/>
  <c r="O384" i="10"/>
  <c r="U384" i="10"/>
  <c r="AA384" i="10"/>
  <c r="H387" i="10"/>
  <c r="N387" i="10"/>
  <c r="N385" i="10" s="1"/>
  <c r="T387" i="10"/>
  <c r="Z387" i="10"/>
  <c r="H389" i="10"/>
  <c r="N389" i="10"/>
  <c r="T389" i="10"/>
  <c r="Z389" i="10"/>
  <c r="G392" i="10"/>
  <c r="M392" i="10"/>
  <c r="S392" i="10"/>
  <c r="Y392" i="10"/>
  <c r="G394" i="10"/>
  <c r="M394" i="10"/>
  <c r="S394" i="10"/>
  <c r="Y394" i="10"/>
  <c r="F397" i="10"/>
  <c r="L397" i="10"/>
  <c r="R397" i="10"/>
  <c r="X397" i="10"/>
  <c r="X395" i="10" s="1"/>
  <c r="F399" i="10"/>
  <c r="L399" i="10"/>
  <c r="R399" i="10"/>
  <c r="X399" i="10"/>
  <c r="E402" i="10"/>
  <c r="K402" i="10"/>
  <c r="K400" i="10" s="1"/>
  <c r="Q402" i="10"/>
  <c r="W402" i="10"/>
  <c r="E404" i="10"/>
  <c r="K404" i="10"/>
  <c r="Q404" i="10"/>
  <c r="W404" i="10"/>
  <c r="D407" i="10"/>
  <c r="J407" i="10"/>
  <c r="P407" i="10"/>
  <c r="V407" i="10"/>
  <c r="D409" i="10"/>
  <c r="J409" i="10"/>
  <c r="P409" i="10"/>
  <c r="V409" i="10"/>
  <c r="I412" i="10"/>
  <c r="O412" i="10"/>
  <c r="U412" i="10"/>
  <c r="AA412" i="10"/>
  <c r="AA410" i="10" s="1"/>
  <c r="I414" i="10"/>
  <c r="O414" i="10"/>
  <c r="U414" i="10"/>
  <c r="AA414" i="10"/>
  <c r="H417" i="10"/>
  <c r="N417" i="10"/>
  <c r="N415" i="10" s="1"/>
  <c r="T417" i="10"/>
  <c r="Z417" i="10"/>
  <c r="H419" i="10"/>
  <c r="N419" i="10"/>
  <c r="T419" i="10"/>
  <c r="Z419" i="10"/>
  <c r="G422" i="10"/>
  <c r="M422" i="10"/>
  <c r="S422" i="10"/>
  <c r="Y422" i="10"/>
  <c r="G424" i="10"/>
  <c r="M424" i="10"/>
  <c r="S424" i="10"/>
  <c r="Y424" i="10"/>
  <c r="F427" i="10"/>
  <c r="L427" i="10"/>
  <c r="R427" i="10"/>
  <c r="X427" i="10"/>
  <c r="X425" i="10" s="1"/>
  <c r="F429" i="10"/>
  <c r="L429" i="10"/>
  <c r="R429" i="10"/>
  <c r="X429" i="10"/>
  <c r="E432" i="10"/>
  <c r="K432" i="10"/>
  <c r="K430" i="10" s="1"/>
  <c r="Q432" i="10"/>
  <c r="W432" i="10"/>
  <c r="E434" i="10"/>
  <c r="K434" i="10"/>
  <c r="Q434" i="10"/>
  <c r="W434" i="10"/>
  <c r="D437" i="10"/>
  <c r="J437" i="10"/>
  <c r="P437" i="10"/>
  <c r="V437" i="10"/>
  <c r="D439" i="10"/>
  <c r="J439" i="10"/>
  <c r="P439" i="10"/>
  <c r="V439" i="10"/>
  <c r="I442" i="10"/>
  <c r="O442" i="10"/>
  <c r="U442" i="10"/>
  <c r="AA442" i="10"/>
  <c r="AA440" i="10" s="1"/>
  <c r="I444" i="10"/>
  <c r="O444" i="10"/>
  <c r="U444" i="10"/>
  <c r="AA444" i="10"/>
  <c r="I447" i="10"/>
  <c r="P447" i="10"/>
  <c r="W447" i="10"/>
  <c r="F449" i="10"/>
  <c r="N449" i="10"/>
  <c r="U449" i="10"/>
  <c r="S452" i="10"/>
  <c r="M454" i="10"/>
  <c r="M457" i="10"/>
  <c r="M459" i="10"/>
  <c r="H9" i="9"/>
  <c r="N9" i="9"/>
  <c r="T9" i="9"/>
  <c r="T7" i="9" s="1"/>
  <c r="Z9" i="9"/>
  <c r="Z7" i="9" s="1"/>
  <c r="H11" i="9"/>
  <c r="N11" i="9"/>
  <c r="T11" i="9"/>
  <c r="Z11" i="9"/>
  <c r="G14" i="9"/>
  <c r="G12" i="9" s="1"/>
  <c r="M14" i="9"/>
  <c r="M12" i="9" s="1"/>
  <c r="S14" i="9"/>
  <c r="Y14" i="9"/>
  <c r="G16" i="9"/>
  <c r="M16" i="9"/>
  <c r="S16" i="9"/>
  <c r="Y16" i="9"/>
  <c r="F19" i="9"/>
  <c r="L19" i="9"/>
  <c r="R19" i="9"/>
  <c r="X19" i="9"/>
  <c r="F21" i="9"/>
  <c r="L21" i="9"/>
  <c r="R21" i="9"/>
  <c r="X21" i="9"/>
  <c r="E24" i="9"/>
  <c r="K24" i="9"/>
  <c r="Q24" i="9"/>
  <c r="Q22" i="9" s="1"/>
  <c r="W24" i="9"/>
  <c r="W22" i="9" s="1"/>
  <c r="E26" i="9"/>
  <c r="K26" i="9"/>
  <c r="Q26" i="9"/>
  <c r="W26" i="9"/>
  <c r="D29" i="9"/>
  <c r="D27" i="9" s="1"/>
  <c r="J29" i="9"/>
  <c r="J27" i="9" s="1"/>
  <c r="P29" i="9"/>
  <c r="V29" i="9"/>
  <c r="D31" i="9"/>
  <c r="J31" i="9"/>
  <c r="P31" i="9"/>
  <c r="V31" i="9"/>
  <c r="I34" i="9"/>
  <c r="O34" i="9"/>
  <c r="U34" i="9"/>
  <c r="AA34" i="9"/>
  <c r="I36" i="9"/>
  <c r="O36" i="9"/>
  <c r="U36" i="9"/>
  <c r="AA36" i="9"/>
  <c r="H39" i="9"/>
  <c r="N39" i="9"/>
  <c r="T39" i="9"/>
  <c r="T37" i="9" s="1"/>
  <c r="Z39" i="9"/>
  <c r="Z37" i="9" s="1"/>
  <c r="H41" i="9"/>
  <c r="N41" i="9"/>
  <c r="T41" i="9"/>
  <c r="Z41" i="9"/>
  <c r="G44" i="9"/>
  <c r="G42" i="9" s="1"/>
  <c r="M44" i="9"/>
  <c r="M42" i="9" s="1"/>
  <c r="S44" i="9"/>
  <c r="Y44" i="9"/>
  <c r="G46" i="9"/>
  <c r="M46" i="9"/>
  <c r="S46" i="9"/>
  <c r="Y46" i="9"/>
  <c r="F49" i="9"/>
  <c r="L49" i="9"/>
  <c r="R49" i="9"/>
  <c r="X49" i="9"/>
  <c r="F51" i="9"/>
  <c r="L51" i="9"/>
  <c r="R51" i="9"/>
  <c r="X51" i="9"/>
  <c r="E54" i="9"/>
  <c r="K54" i="9"/>
  <c r="Q54" i="9"/>
  <c r="Q52" i="9" s="1"/>
  <c r="W54" i="9"/>
  <c r="W52" i="9" s="1"/>
  <c r="E56" i="9"/>
  <c r="K56" i="9"/>
  <c r="Q56" i="9"/>
  <c r="W56" i="9"/>
  <c r="D59" i="9"/>
  <c r="D57" i="9" s="1"/>
  <c r="J59" i="9"/>
  <c r="J57" i="9" s="1"/>
  <c r="P59" i="9"/>
  <c r="V59" i="9"/>
  <c r="D61" i="9"/>
  <c r="J61" i="9"/>
  <c r="P61" i="9"/>
  <c r="V61" i="9"/>
  <c r="I64" i="9"/>
  <c r="O64" i="9"/>
  <c r="U64" i="9"/>
  <c r="AA64" i="9"/>
  <c r="I66" i="9"/>
  <c r="O66" i="9"/>
  <c r="U66" i="9"/>
  <c r="AA66" i="9"/>
  <c r="H69" i="9"/>
  <c r="N69" i="9"/>
  <c r="T69" i="9"/>
  <c r="T67" i="9" s="1"/>
  <c r="Z69" i="9"/>
  <c r="Z67" i="9" s="1"/>
  <c r="H71" i="9"/>
  <c r="N71" i="9"/>
  <c r="T71" i="9"/>
  <c r="Z71" i="9"/>
  <c r="G74" i="9"/>
  <c r="G72" i="9" s="1"/>
  <c r="M74" i="9"/>
  <c r="M72" i="9" s="1"/>
  <c r="S74" i="9"/>
  <c r="Y74" i="9"/>
  <c r="G76" i="9"/>
  <c r="M76" i="9"/>
  <c r="S76" i="9"/>
  <c r="Y76" i="9"/>
  <c r="F79" i="9"/>
  <c r="L79" i="9"/>
  <c r="R79" i="9"/>
  <c r="X79" i="9"/>
  <c r="F81" i="9"/>
  <c r="L81" i="9"/>
  <c r="R81" i="9"/>
  <c r="X81" i="9"/>
  <c r="E84" i="9"/>
  <c r="K84" i="9"/>
  <c r="Q84" i="9"/>
  <c r="Q82" i="9" s="1"/>
  <c r="W84" i="9"/>
  <c r="W82" i="9" s="1"/>
  <c r="E86" i="9"/>
  <c r="K86" i="9"/>
  <c r="Q86" i="9"/>
  <c r="W86" i="9"/>
  <c r="D89" i="9"/>
  <c r="D87" i="9" s="1"/>
  <c r="J89" i="9"/>
  <c r="J87" i="9" s="1"/>
  <c r="P89" i="9"/>
  <c r="V89" i="9"/>
  <c r="D91" i="9"/>
  <c r="J91" i="9"/>
  <c r="P91" i="9"/>
  <c r="V91" i="9"/>
  <c r="I94" i="9"/>
  <c r="O94" i="9"/>
  <c r="U94" i="9"/>
  <c r="AA94" i="9"/>
  <c r="I96" i="9"/>
  <c r="O96" i="9"/>
  <c r="U96" i="9"/>
  <c r="AA96" i="9"/>
  <c r="H99" i="9"/>
  <c r="N99" i="9"/>
  <c r="T99" i="9"/>
  <c r="T97" i="9" s="1"/>
  <c r="Z99" i="9"/>
  <c r="Z97" i="9" s="1"/>
  <c r="H101" i="9"/>
  <c r="N101" i="9"/>
  <c r="T101" i="9"/>
  <c r="Z101" i="9"/>
  <c r="G104" i="9"/>
  <c r="G102" i="9" s="1"/>
  <c r="M104" i="9"/>
  <c r="M102" i="9" s="1"/>
  <c r="S104" i="9"/>
  <c r="Y104" i="9"/>
  <c r="G106" i="9"/>
  <c r="M106" i="9"/>
  <c r="S106" i="9"/>
  <c r="Y106" i="9"/>
  <c r="F109" i="9"/>
  <c r="L109" i="9"/>
  <c r="R109" i="9"/>
  <c r="X109" i="9"/>
  <c r="F111" i="9"/>
  <c r="L111" i="9"/>
  <c r="R111" i="9"/>
  <c r="X111" i="9"/>
  <c r="E114" i="9"/>
  <c r="K114" i="9"/>
  <c r="Q114" i="9"/>
  <c r="Q112" i="9" s="1"/>
  <c r="W114" i="9"/>
  <c r="W112" i="9" s="1"/>
  <c r="E116" i="9"/>
  <c r="K116" i="9"/>
  <c r="Q116" i="9"/>
  <c r="W116" i="9"/>
  <c r="D119" i="9"/>
  <c r="D117" i="9" s="1"/>
  <c r="J119" i="9"/>
  <c r="J117" i="9" s="1"/>
  <c r="P119" i="9"/>
  <c r="V119" i="9"/>
  <c r="D121" i="9"/>
  <c r="J121" i="9"/>
  <c r="P121" i="9"/>
  <c r="V121" i="9"/>
  <c r="I124" i="9"/>
  <c r="O124" i="9"/>
  <c r="U124" i="9"/>
  <c r="AA124" i="9"/>
  <c r="I126" i="9"/>
  <c r="O126" i="9"/>
  <c r="U126" i="9"/>
  <c r="AA126" i="9"/>
  <c r="H129" i="9"/>
  <c r="N129" i="9"/>
  <c r="T129" i="9"/>
  <c r="T127" i="9" s="1"/>
  <c r="Z129" i="9"/>
  <c r="Z127" i="9" s="1"/>
  <c r="H131" i="9"/>
  <c r="N131" i="9"/>
  <c r="T131" i="9"/>
  <c r="Z131" i="9"/>
  <c r="G134" i="9"/>
  <c r="G132" i="9" s="1"/>
  <c r="M134" i="9"/>
  <c r="M132" i="9" s="1"/>
  <c r="S134" i="9"/>
  <c r="Y134" i="9"/>
  <c r="G136" i="9"/>
  <c r="M136" i="9"/>
  <c r="S136" i="9"/>
  <c r="Y136" i="9"/>
  <c r="F139" i="9"/>
  <c r="L139" i="9"/>
  <c r="R139" i="9"/>
  <c r="X139" i="9"/>
  <c r="F141" i="9"/>
  <c r="L141" i="9"/>
  <c r="R141" i="9"/>
  <c r="X141" i="9"/>
  <c r="E144" i="9"/>
  <c r="K144" i="9"/>
  <c r="Q144" i="9"/>
  <c r="Q142" i="9" s="1"/>
  <c r="W144" i="9"/>
  <c r="W142" i="9" s="1"/>
  <c r="E146" i="9"/>
  <c r="K146" i="9"/>
  <c r="Q146" i="9"/>
  <c r="W146" i="9"/>
  <c r="D149" i="9"/>
  <c r="D147" i="9" s="1"/>
  <c r="J149" i="9"/>
  <c r="J147" i="9" s="1"/>
  <c r="P149" i="9"/>
  <c r="V149" i="9"/>
  <c r="D151" i="9"/>
  <c r="J151" i="9"/>
  <c r="P151" i="9"/>
  <c r="V151" i="9"/>
  <c r="I154" i="9"/>
  <c r="O154" i="9"/>
  <c r="U154" i="9"/>
  <c r="AA154" i="9"/>
  <c r="I156" i="9"/>
  <c r="O156" i="9"/>
  <c r="U156" i="9"/>
  <c r="AA156" i="9"/>
  <c r="H159" i="9"/>
  <c r="N159" i="9"/>
  <c r="T159" i="9"/>
  <c r="T157" i="9" s="1"/>
  <c r="Z159" i="9"/>
  <c r="Z157" i="9" s="1"/>
  <c r="H161" i="9"/>
  <c r="N161" i="9"/>
  <c r="T161" i="9"/>
  <c r="Z161" i="9"/>
  <c r="G168" i="9"/>
  <c r="G166" i="9" s="1"/>
  <c r="M168" i="9"/>
  <c r="M166" i="9" s="1"/>
  <c r="S168" i="9"/>
  <c r="Y168" i="9"/>
  <c r="G170" i="9"/>
  <c r="M170" i="9"/>
  <c r="S170" i="9"/>
  <c r="Y170" i="9"/>
  <c r="F173" i="9"/>
  <c r="L173" i="9"/>
  <c r="R173" i="9"/>
  <c r="X173" i="9"/>
  <c r="F175" i="9"/>
  <c r="L175" i="9"/>
  <c r="R175" i="9"/>
  <c r="X175" i="9"/>
  <c r="E178" i="9"/>
  <c r="K178" i="9"/>
  <c r="Q178" i="9"/>
  <c r="Q176" i="9" s="1"/>
  <c r="W178" i="9"/>
  <c r="W176" i="9" s="1"/>
  <c r="E180" i="9"/>
  <c r="K180" i="9"/>
  <c r="Q180" i="9"/>
  <c r="W180" i="9"/>
  <c r="D183" i="9"/>
  <c r="D181" i="9" s="1"/>
  <c r="J183" i="9"/>
  <c r="J181" i="9" s="1"/>
  <c r="P183" i="9"/>
  <c r="V183" i="9"/>
  <c r="D185" i="9"/>
  <c r="J185" i="9"/>
  <c r="P185" i="9"/>
  <c r="V185" i="9"/>
  <c r="I188" i="9"/>
  <c r="O188" i="9"/>
  <c r="U188" i="9"/>
  <c r="AA188" i="9"/>
  <c r="I190" i="9"/>
  <c r="O190" i="9"/>
  <c r="U190" i="9"/>
  <c r="AA190" i="9"/>
  <c r="H193" i="9"/>
  <c r="N193" i="9"/>
  <c r="T193" i="9"/>
  <c r="T191" i="9" s="1"/>
  <c r="Z193" i="9"/>
  <c r="Z191" i="9" s="1"/>
  <c r="H195" i="9"/>
  <c r="N195" i="9"/>
  <c r="T195" i="9"/>
  <c r="Z195" i="9"/>
  <c r="G198" i="9"/>
  <c r="G196" i="9" s="1"/>
  <c r="M198" i="9"/>
  <c r="M196" i="9" s="1"/>
  <c r="S198" i="9"/>
  <c r="Y198" i="9"/>
  <c r="G200" i="9"/>
  <c r="M200" i="9"/>
  <c r="S200" i="9"/>
  <c r="Y200" i="9"/>
  <c r="F203" i="9"/>
  <c r="L203" i="9"/>
  <c r="R203" i="9"/>
  <c r="X203" i="9"/>
  <c r="F205" i="9"/>
  <c r="L205" i="9"/>
  <c r="R205" i="9"/>
  <c r="X205" i="9"/>
  <c r="E208" i="9"/>
  <c r="K208" i="9"/>
  <c r="Q208" i="9"/>
  <c r="Q206" i="9" s="1"/>
  <c r="W208" i="9"/>
  <c r="W206" i="9" s="1"/>
  <c r="E210" i="9"/>
  <c r="K210" i="9"/>
  <c r="Q210" i="9"/>
  <c r="W210" i="9"/>
  <c r="D213" i="9"/>
  <c r="D211" i="9" s="1"/>
  <c r="J213" i="9"/>
  <c r="J211" i="9" s="1"/>
  <c r="P213" i="9"/>
  <c r="V213" i="9"/>
  <c r="D215" i="9"/>
  <c r="J215" i="9"/>
  <c r="P215" i="9"/>
  <c r="V215" i="9"/>
  <c r="I218" i="9"/>
  <c r="O218" i="9"/>
  <c r="U218" i="9"/>
  <c r="AA218" i="9"/>
  <c r="I220" i="9"/>
  <c r="O220" i="9"/>
  <c r="U220" i="9"/>
  <c r="AA220" i="9"/>
  <c r="H223" i="9"/>
  <c r="N223" i="9"/>
  <c r="T223" i="9"/>
  <c r="T221" i="9" s="1"/>
  <c r="Z223" i="9"/>
  <c r="Z221" i="9" s="1"/>
  <c r="H225" i="9"/>
  <c r="N225" i="9"/>
  <c r="T225" i="9"/>
  <c r="Z225" i="9"/>
  <c r="G228" i="9"/>
  <c r="G226" i="9" s="1"/>
  <c r="M228" i="9"/>
  <c r="M226" i="9" s="1"/>
  <c r="S228" i="9"/>
  <c r="Y228" i="9"/>
  <c r="G230" i="9"/>
  <c r="M230" i="9"/>
  <c r="S230" i="9"/>
  <c r="Y230" i="9"/>
  <c r="F233" i="9"/>
  <c r="L233" i="9"/>
  <c r="R233" i="9"/>
  <c r="X233" i="9"/>
  <c r="F235" i="9"/>
  <c r="L235" i="9"/>
  <c r="R235" i="9"/>
  <c r="X235" i="9"/>
  <c r="E238" i="9"/>
  <c r="K238" i="9"/>
  <c r="Q238" i="9"/>
  <c r="Q236" i="9" s="1"/>
  <c r="W238" i="9"/>
  <c r="W236" i="9" s="1"/>
  <c r="E240" i="9"/>
  <c r="K240" i="9"/>
  <c r="Q240" i="9"/>
  <c r="W240" i="9"/>
  <c r="D243" i="9"/>
  <c r="D241" i="9" s="1"/>
  <c r="J243" i="9"/>
  <c r="J241" i="9" s="1"/>
  <c r="P243" i="9"/>
  <c r="V243" i="9"/>
  <c r="D245" i="9"/>
  <c r="J245" i="9"/>
  <c r="P245" i="9"/>
  <c r="V245" i="9"/>
  <c r="I248" i="9"/>
  <c r="O248" i="9"/>
  <c r="U248" i="9"/>
  <c r="AA248" i="9"/>
  <c r="I250" i="9"/>
  <c r="O250" i="9"/>
  <c r="U250" i="9"/>
  <c r="AA250" i="9"/>
  <c r="H253" i="9"/>
  <c r="N253" i="9"/>
  <c r="T253" i="9"/>
  <c r="T251" i="9" s="1"/>
  <c r="Z253" i="9"/>
  <c r="Z251" i="9" s="1"/>
  <c r="H255" i="9"/>
  <c r="N255" i="9"/>
  <c r="T255" i="9"/>
  <c r="Z255" i="9"/>
  <c r="G258" i="9"/>
  <c r="G256" i="9" s="1"/>
  <c r="M258" i="9"/>
  <c r="M256" i="9" s="1"/>
  <c r="S258" i="9"/>
  <c r="Y258" i="9"/>
  <c r="G260" i="9"/>
  <c r="M260" i="9"/>
  <c r="S260" i="9"/>
  <c r="Y260" i="9"/>
  <c r="F263" i="9"/>
  <c r="L263" i="9"/>
  <c r="R263" i="9"/>
  <c r="X263" i="9"/>
  <c r="F265" i="9"/>
  <c r="L265" i="9"/>
  <c r="R265" i="9"/>
  <c r="X265" i="9"/>
  <c r="E268" i="9"/>
  <c r="K268" i="9"/>
  <c r="Q268" i="9"/>
  <c r="Q266" i="9" s="1"/>
  <c r="W268" i="9"/>
  <c r="W266" i="9" s="1"/>
  <c r="E270" i="9"/>
  <c r="K270" i="9"/>
  <c r="Q270" i="9"/>
  <c r="W270" i="9"/>
  <c r="D273" i="9"/>
  <c r="D271" i="9" s="1"/>
  <c r="J273" i="9"/>
  <c r="J271" i="9" s="1"/>
  <c r="P273" i="9"/>
  <c r="V273" i="9"/>
  <c r="D275" i="9"/>
  <c r="J275" i="9"/>
  <c r="P275" i="9"/>
  <c r="V275" i="9"/>
  <c r="I278" i="9"/>
  <c r="O278" i="9"/>
  <c r="U278" i="9"/>
  <c r="AA278" i="9"/>
  <c r="I280" i="9"/>
  <c r="O280" i="9"/>
  <c r="U280" i="9"/>
  <c r="AA280" i="9"/>
  <c r="H283" i="9"/>
  <c r="N283" i="9"/>
  <c r="T283" i="9"/>
  <c r="T281" i="9" s="1"/>
  <c r="Z283" i="9"/>
  <c r="Z281" i="9" s="1"/>
  <c r="H285" i="9"/>
  <c r="N285" i="9"/>
  <c r="T285" i="9"/>
  <c r="Z285" i="9"/>
  <c r="G288" i="9"/>
  <c r="G286" i="9" s="1"/>
  <c r="M288" i="9"/>
  <c r="M286" i="9" s="1"/>
  <c r="S288" i="9"/>
  <c r="Y288" i="9"/>
  <c r="G290" i="9"/>
  <c r="M290" i="9"/>
  <c r="S290" i="9"/>
  <c r="Y290" i="9"/>
  <c r="F293" i="9"/>
  <c r="L293" i="9"/>
  <c r="R293" i="9"/>
  <c r="X293" i="9"/>
  <c r="F295" i="9"/>
  <c r="L295" i="9"/>
  <c r="R295" i="9"/>
  <c r="X295" i="9"/>
  <c r="E298" i="9"/>
  <c r="K298" i="9"/>
  <c r="Q298" i="9"/>
  <c r="Q296" i="9" s="1"/>
  <c r="W298" i="9"/>
  <c r="W296" i="9" s="1"/>
  <c r="E300" i="9"/>
  <c r="K300" i="9"/>
  <c r="Q300" i="9"/>
  <c r="W300" i="9"/>
  <c r="D303" i="9"/>
  <c r="D301" i="9" s="1"/>
  <c r="J303" i="9"/>
  <c r="J301" i="9" s="1"/>
  <c r="P303" i="9"/>
  <c r="V303" i="9"/>
  <c r="D305" i="9"/>
  <c r="J305" i="9"/>
  <c r="P305" i="9"/>
  <c r="V305" i="9"/>
  <c r="I308" i="9"/>
  <c r="O308" i="9"/>
  <c r="U308" i="9"/>
  <c r="AA308" i="9"/>
  <c r="I310" i="9"/>
  <c r="O310" i="9"/>
  <c r="U310" i="9"/>
  <c r="AA310" i="9"/>
  <c r="H313" i="9"/>
  <c r="N313" i="9"/>
  <c r="T313" i="9"/>
  <c r="T311" i="9" s="1"/>
  <c r="Z313" i="9"/>
  <c r="Z311" i="9" s="1"/>
  <c r="H315" i="9"/>
  <c r="N315" i="9"/>
  <c r="T315" i="9"/>
  <c r="Z315" i="9"/>
  <c r="G318" i="9"/>
  <c r="G316" i="9" s="1"/>
  <c r="M318" i="9"/>
  <c r="M316" i="9" s="1"/>
  <c r="S318" i="9"/>
  <c r="Y318" i="9"/>
  <c r="G320" i="9"/>
  <c r="M320" i="9"/>
  <c r="S320" i="9"/>
  <c r="Y320" i="9"/>
  <c r="F327" i="9"/>
  <c r="L327" i="9"/>
  <c r="R327" i="9"/>
  <c r="X327" i="9"/>
  <c r="F329" i="9"/>
  <c r="L329" i="9"/>
  <c r="R329" i="9"/>
  <c r="X329" i="9"/>
  <c r="E332" i="9"/>
  <c r="K332" i="9"/>
  <c r="Q332" i="9"/>
  <c r="Q330" i="9" s="1"/>
  <c r="W332" i="9"/>
  <c r="W330" i="9" s="1"/>
  <c r="E334" i="9"/>
  <c r="K334" i="9"/>
  <c r="Q334" i="9"/>
  <c r="W334" i="9"/>
  <c r="D337" i="9"/>
  <c r="D335" i="9" s="1"/>
  <c r="J337" i="9"/>
  <c r="J335" i="9" s="1"/>
  <c r="P337" i="9"/>
  <c r="V337" i="9"/>
  <c r="D339" i="9"/>
  <c r="J339" i="9"/>
  <c r="P339" i="9"/>
  <c r="V339" i="9"/>
  <c r="I342" i="9"/>
  <c r="O342" i="9"/>
  <c r="U342" i="9"/>
  <c r="AA342" i="9"/>
  <c r="I344" i="9"/>
  <c r="O344" i="9"/>
  <c r="U344" i="9"/>
  <c r="AA344" i="9"/>
  <c r="H347" i="9"/>
  <c r="N347" i="9"/>
  <c r="T347" i="9"/>
  <c r="T345" i="9" s="1"/>
  <c r="Z347" i="9"/>
  <c r="Z345" i="9" s="1"/>
  <c r="H349" i="9"/>
  <c r="N349" i="9"/>
  <c r="T349" i="9"/>
  <c r="Z349" i="9"/>
  <c r="G352" i="9"/>
  <c r="G350" i="9" s="1"/>
  <c r="M352" i="9"/>
  <c r="M350" i="9" s="1"/>
  <c r="S352" i="9"/>
  <c r="Y352" i="9"/>
  <c r="G354" i="9"/>
  <c r="M354" i="9"/>
  <c r="S354" i="9"/>
  <c r="Y354" i="9"/>
  <c r="F357" i="9"/>
  <c r="L357" i="9"/>
  <c r="R357" i="9"/>
  <c r="X357" i="9"/>
  <c r="F359" i="9"/>
  <c r="L359" i="9"/>
  <c r="R359" i="9"/>
  <c r="X359" i="9"/>
  <c r="E362" i="9"/>
  <c r="K362" i="9"/>
  <c r="Q362" i="9"/>
  <c r="Q360" i="9" s="1"/>
  <c r="W362" i="9"/>
  <c r="W360" i="9" s="1"/>
  <c r="E364" i="9"/>
  <c r="K364" i="9"/>
  <c r="Q364" i="9"/>
  <c r="W364" i="9"/>
  <c r="D367" i="9"/>
  <c r="D365" i="9" s="1"/>
  <c r="J367" i="9"/>
  <c r="J365" i="9" s="1"/>
  <c r="P367" i="9"/>
  <c r="V367" i="9"/>
  <c r="D369" i="9"/>
  <c r="J369" i="9"/>
  <c r="P369" i="9"/>
  <c r="V369" i="9"/>
  <c r="I372" i="9"/>
  <c r="O372" i="9"/>
  <c r="U372" i="9"/>
  <c r="AA372" i="9"/>
  <c r="I374" i="9"/>
  <c r="O374" i="9"/>
  <c r="U374" i="9"/>
  <c r="AA374" i="9"/>
  <c r="H377" i="9"/>
  <c r="N377" i="9"/>
  <c r="T377" i="9"/>
  <c r="T375" i="9" s="1"/>
  <c r="Z377" i="9"/>
  <c r="Z375" i="9" s="1"/>
  <c r="H379" i="9"/>
  <c r="N379" i="9"/>
  <c r="T379" i="9"/>
  <c r="Z379" i="9"/>
  <c r="G382" i="9"/>
  <c r="G380" i="9" s="1"/>
  <c r="M382" i="9"/>
  <c r="M380" i="9" s="1"/>
  <c r="S382" i="9"/>
  <c r="Y382" i="9"/>
  <c r="G384" i="9"/>
  <c r="M384" i="9"/>
  <c r="S384" i="9"/>
  <c r="Y384" i="9"/>
  <c r="F387" i="9"/>
  <c r="L387" i="9"/>
  <c r="R387" i="9"/>
  <c r="X387" i="9"/>
  <c r="F389" i="9"/>
  <c r="L389" i="9"/>
  <c r="R389" i="9"/>
  <c r="X389" i="9"/>
  <c r="E392" i="9"/>
  <c r="K392" i="9"/>
  <c r="Q392" i="9"/>
  <c r="Q390" i="9" s="1"/>
  <c r="W392" i="9"/>
  <c r="W390" i="9" s="1"/>
  <c r="E394" i="9"/>
  <c r="K394" i="9"/>
  <c r="Q394" i="9"/>
  <c r="W394" i="9"/>
  <c r="D397" i="9"/>
  <c r="D395" i="9" s="1"/>
  <c r="J397" i="9"/>
  <c r="J395" i="9" s="1"/>
  <c r="P397" i="9"/>
  <c r="V397" i="9"/>
  <c r="D399" i="9"/>
  <c r="J399" i="9"/>
  <c r="P399" i="9"/>
  <c r="V399" i="9"/>
  <c r="I402" i="9"/>
  <c r="O402" i="9"/>
  <c r="U402" i="9"/>
  <c r="AA402" i="9"/>
  <c r="I404" i="9"/>
  <c r="O404" i="9"/>
  <c r="U404" i="9"/>
  <c r="AA404" i="9"/>
  <c r="H407" i="9"/>
  <c r="N407" i="9"/>
  <c r="T407" i="9"/>
  <c r="T405" i="9" s="1"/>
  <c r="Z407" i="9"/>
  <c r="Z405" i="9" s="1"/>
  <c r="H409" i="9"/>
  <c r="N409" i="9"/>
  <c r="T409" i="9"/>
  <c r="Z409" i="9"/>
  <c r="G412" i="9"/>
  <c r="G410" i="9" s="1"/>
  <c r="M412" i="9"/>
  <c r="M410" i="9" s="1"/>
  <c r="S412" i="9"/>
  <c r="Y412" i="9"/>
  <c r="G414" i="9"/>
  <c r="M414" i="9"/>
  <c r="S414" i="9"/>
  <c r="Y414" i="9"/>
  <c r="F417" i="9"/>
  <c r="L417" i="9"/>
  <c r="R417" i="9"/>
  <c r="X417" i="9"/>
  <c r="F419" i="9"/>
  <c r="L419" i="9"/>
  <c r="R419" i="9"/>
  <c r="X419" i="9"/>
  <c r="E422" i="9"/>
  <c r="K422" i="9"/>
  <c r="Q422" i="9"/>
  <c r="Q420" i="9" s="1"/>
  <c r="W422" i="9"/>
  <c r="W420" i="9" s="1"/>
  <c r="E424" i="9"/>
  <c r="K424" i="9"/>
  <c r="Q424" i="9"/>
  <c r="W424" i="9"/>
  <c r="D427" i="9"/>
  <c r="D425" i="9" s="1"/>
  <c r="J427" i="9"/>
  <c r="J425" i="9" s="1"/>
  <c r="P427" i="9"/>
  <c r="V427" i="9"/>
  <c r="D429" i="9"/>
  <c r="J429" i="9"/>
  <c r="P429" i="9"/>
  <c r="V429" i="9"/>
  <c r="I432" i="9"/>
  <c r="O432" i="9"/>
  <c r="U432" i="9"/>
  <c r="AA432" i="9"/>
  <c r="I434" i="9"/>
  <c r="O434" i="9"/>
  <c r="U434" i="9"/>
  <c r="AA434" i="9"/>
  <c r="H437" i="9"/>
  <c r="N437" i="9"/>
  <c r="T437" i="9"/>
  <c r="T435" i="9" s="1"/>
  <c r="Z437" i="9"/>
  <c r="Z435" i="9" s="1"/>
  <c r="H439" i="9"/>
  <c r="N439" i="9"/>
  <c r="T439" i="9"/>
  <c r="Z439" i="9"/>
  <c r="G442" i="9"/>
  <c r="G440" i="9" s="1"/>
  <c r="M442" i="9"/>
  <c r="M440" i="9" s="1"/>
  <c r="S442" i="9"/>
  <c r="Y442" i="9"/>
  <c r="G444" i="9"/>
  <c r="M444" i="9"/>
  <c r="S444" i="9"/>
  <c r="Y444" i="9"/>
  <c r="F447" i="9"/>
  <c r="L447" i="9"/>
  <c r="R447" i="9"/>
  <c r="X447" i="9"/>
  <c r="F449" i="9"/>
  <c r="L449" i="9"/>
  <c r="R449" i="9"/>
  <c r="X449" i="9"/>
  <c r="E452" i="9"/>
  <c r="K452" i="9"/>
  <c r="Q452" i="9"/>
  <c r="Q450" i="9" s="1"/>
  <c r="W452" i="9"/>
  <c r="W450" i="9" s="1"/>
  <c r="E454" i="9"/>
  <c r="K454" i="9"/>
  <c r="Q454" i="9"/>
  <c r="W454" i="9"/>
  <c r="D457" i="9"/>
  <c r="D455" i="9" s="1"/>
  <c r="J457" i="9"/>
  <c r="J455" i="9" s="1"/>
  <c r="P457" i="9"/>
  <c r="V457" i="9"/>
  <c r="D459" i="9"/>
  <c r="J459" i="9"/>
  <c r="P459" i="9"/>
  <c r="V459" i="9"/>
  <c r="I462" i="9"/>
  <c r="O462" i="9"/>
  <c r="U462" i="9"/>
  <c r="AA462" i="9"/>
  <c r="I464" i="9"/>
  <c r="O464" i="9"/>
  <c r="U464" i="9"/>
  <c r="AA464" i="9"/>
  <c r="H467" i="9"/>
  <c r="N467" i="9"/>
  <c r="T467" i="9"/>
  <c r="T465" i="9" s="1"/>
  <c r="Z467" i="9"/>
  <c r="Z465" i="9" s="1"/>
  <c r="H469" i="9"/>
  <c r="N469" i="9"/>
  <c r="T469" i="9"/>
  <c r="Z469" i="9"/>
  <c r="G472" i="9"/>
  <c r="G470" i="9" s="1"/>
  <c r="M472" i="9"/>
  <c r="M470" i="9" s="1"/>
  <c r="S472" i="9"/>
  <c r="Y472" i="9"/>
  <c r="G474" i="9"/>
  <c r="M474" i="9"/>
  <c r="S474" i="9"/>
  <c r="Y474" i="9"/>
  <c r="F477" i="9"/>
  <c r="L477" i="9"/>
  <c r="R477" i="9"/>
  <c r="X477" i="9"/>
  <c r="F479" i="9"/>
  <c r="L479" i="9"/>
  <c r="R479" i="9"/>
  <c r="X479" i="9"/>
  <c r="E488" i="9"/>
  <c r="E484" i="9" s="1"/>
  <c r="K488" i="9"/>
  <c r="K484" i="9" s="1"/>
  <c r="Q488" i="9"/>
  <c r="Q484" i="9" s="1"/>
  <c r="W488" i="9"/>
  <c r="W484" i="9" s="1"/>
  <c r="D491" i="9"/>
  <c r="J491" i="9"/>
  <c r="P491" i="9"/>
  <c r="V491" i="9"/>
  <c r="D493" i="9"/>
  <c r="J493" i="9"/>
  <c r="P493" i="9"/>
  <c r="V493" i="9"/>
  <c r="I496" i="9"/>
  <c r="O496" i="9"/>
  <c r="U496" i="9"/>
  <c r="U494" i="9" s="1"/>
  <c r="AA496" i="9"/>
  <c r="AA494" i="9" s="1"/>
  <c r="I498" i="9"/>
  <c r="O498" i="9"/>
  <c r="U498" i="9"/>
  <c r="AA498" i="9"/>
  <c r="H501" i="9"/>
  <c r="H499" i="9" s="1"/>
  <c r="N501" i="9"/>
  <c r="N499" i="9" s="1"/>
  <c r="T501" i="9"/>
  <c r="Z501" i="9"/>
  <c r="H503" i="9"/>
  <c r="N503" i="9"/>
  <c r="T503" i="9"/>
  <c r="Z503" i="9"/>
  <c r="G506" i="9"/>
  <c r="M506" i="9"/>
  <c r="S506" i="9"/>
  <c r="Y506" i="9"/>
  <c r="G508" i="9"/>
  <c r="M508" i="9"/>
  <c r="S508" i="9"/>
  <c r="Y508" i="9"/>
  <c r="F511" i="9"/>
  <c r="L511" i="9"/>
  <c r="R511" i="9"/>
  <c r="R509" i="9" s="1"/>
  <c r="X511" i="9"/>
  <c r="X509" i="9" s="1"/>
  <c r="F513" i="9"/>
  <c r="L513" i="9"/>
  <c r="R513" i="9"/>
  <c r="X513" i="9"/>
  <c r="E516" i="9"/>
  <c r="E514" i="9" s="1"/>
  <c r="K516" i="9"/>
  <c r="K514" i="9" s="1"/>
  <c r="Q516" i="9"/>
  <c r="W516" i="9"/>
  <c r="E518" i="9"/>
  <c r="K518" i="9"/>
  <c r="Q518" i="9"/>
  <c r="W518" i="9"/>
  <c r="D521" i="9"/>
  <c r="J521" i="9"/>
  <c r="P521" i="9"/>
  <c r="V521" i="9"/>
  <c r="D523" i="9"/>
  <c r="J523" i="9"/>
  <c r="P523" i="9"/>
  <c r="V523" i="9"/>
  <c r="I526" i="9"/>
  <c r="O526" i="9"/>
  <c r="U526" i="9"/>
  <c r="U524" i="9" s="1"/>
  <c r="AA526" i="9"/>
  <c r="AA524" i="9" s="1"/>
  <c r="I528" i="9"/>
  <c r="O528" i="9"/>
  <c r="U528" i="9"/>
  <c r="AA528" i="9"/>
  <c r="H531" i="9"/>
  <c r="H529" i="9" s="1"/>
  <c r="N531" i="9"/>
  <c r="N529" i="9" s="1"/>
  <c r="T531" i="9"/>
  <c r="Z531" i="9"/>
  <c r="H533" i="9"/>
  <c r="N533" i="9"/>
  <c r="T533" i="9"/>
  <c r="Z533" i="9"/>
  <c r="G536" i="9"/>
  <c r="M536" i="9"/>
  <c r="S536" i="9"/>
  <c r="Y536" i="9"/>
  <c r="G538" i="9"/>
  <c r="M538" i="9"/>
  <c r="S538" i="9"/>
  <c r="Y538" i="9"/>
  <c r="F541" i="9"/>
  <c r="L541" i="9"/>
  <c r="R541" i="9"/>
  <c r="R539" i="9" s="1"/>
  <c r="X541" i="9"/>
  <c r="X539" i="9" s="1"/>
  <c r="F543" i="9"/>
  <c r="L543" i="9"/>
  <c r="R543" i="9"/>
  <c r="X543" i="9"/>
  <c r="E546" i="9"/>
  <c r="E544" i="9" s="1"/>
  <c r="K546" i="9"/>
  <c r="K544" i="9" s="1"/>
  <c r="Q546" i="9"/>
  <c r="W546" i="9"/>
  <c r="E548" i="9"/>
  <c r="K548" i="9"/>
  <c r="Q548" i="9"/>
  <c r="W548" i="9"/>
  <c r="D551" i="9"/>
  <c r="J551" i="9"/>
  <c r="P551" i="9"/>
  <c r="V551" i="9"/>
  <c r="D553" i="9"/>
  <c r="J553" i="9"/>
  <c r="P553" i="9"/>
  <c r="V553" i="9"/>
  <c r="I556" i="9"/>
  <c r="O556" i="9"/>
  <c r="U556" i="9"/>
  <c r="U554" i="9" s="1"/>
  <c r="AA556" i="9"/>
  <c r="AA554" i="9" s="1"/>
  <c r="I558" i="9"/>
  <c r="O558" i="9"/>
  <c r="U558" i="9"/>
  <c r="AA558" i="9"/>
  <c r="H561" i="9"/>
  <c r="H559" i="9" s="1"/>
  <c r="N561" i="9"/>
  <c r="N559" i="9" s="1"/>
  <c r="T561" i="9"/>
  <c r="Z561" i="9"/>
  <c r="H563" i="9"/>
  <c r="N563" i="9"/>
  <c r="T563" i="9"/>
  <c r="Z563" i="9"/>
  <c r="G566" i="9"/>
  <c r="M566" i="9"/>
  <c r="S566" i="9"/>
  <c r="Y566" i="9"/>
  <c r="G568" i="9"/>
  <c r="M568" i="9"/>
  <c r="S568" i="9"/>
  <c r="Y568" i="9"/>
  <c r="F571" i="9"/>
  <c r="L571" i="9"/>
  <c r="R571" i="9"/>
  <c r="R569" i="9" s="1"/>
  <c r="X571" i="9"/>
  <c r="X569" i="9" s="1"/>
  <c r="F573" i="9"/>
  <c r="L573" i="9"/>
  <c r="R573" i="9"/>
  <c r="X573" i="9"/>
  <c r="E576" i="9"/>
  <c r="E574" i="9" s="1"/>
  <c r="K576" i="9"/>
  <c r="K574" i="9" s="1"/>
  <c r="Q576" i="9"/>
  <c r="W576" i="9"/>
  <c r="E578" i="9"/>
  <c r="K578" i="9"/>
  <c r="Q578" i="9"/>
  <c r="W578" i="9"/>
  <c r="D581" i="9"/>
  <c r="J581" i="9"/>
  <c r="P581" i="9"/>
  <c r="V581" i="9"/>
  <c r="D583" i="9"/>
  <c r="J583" i="9"/>
  <c r="P583" i="9"/>
  <c r="V583" i="9"/>
  <c r="I586" i="9"/>
  <c r="O586" i="9"/>
  <c r="U586" i="9"/>
  <c r="U584" i="9" s="1"/>
  <c r="AA586" i="9"/>
  <c r="AA584" i="9" s="1"/>
  <c r="I588" i="9"/>
  <c r="O588" i="9"/>
  <c r="U588" i="9"/>
  <c r="AA588" i="9"/>
  <c r="H591" i="9"/>
  <c r="H589" i="9" s="1"/>
  <c r="N591" i="9"/>
  <c r="N589" i="9" s="1"/>
  <c r="T591" i="9"/>
  <c r="Z591" i="9"/>
  <c r="H593" i="9"/>
  <c r="N593" i="9"/>
  <c r="T593" i="9"/>
  <c r="Z593" i="9"/>
  <c r="G596" i="9"/>
  <c r="M596" i="9"/>
  <c r="S596" i="9"/>
  <c r="Y596" i="9"/>
  <c r="G598" i="9"/>
  <c r="M598" i="9"/>
  <c r="S598" i="9"/>
  <c r="Y598" i="9"/>
  <c r="F601" i="9"/>
  <c r="L601" i="9"/>
  <c r="R601" i="9"/>
  <c r="R599" i="9" s="1"/>
  <c r="X601" i="9"/>
  <c r="X599" i="9" s="1"/>
  <c r="F603" i="9"/>
  <c r="L603" i="9"/>
  <c r="R603" i="9"/>
  <c r="X603" i="9"/>
  <c r="E606" i="9"/>
  <c r="E604" i="9" s="1"/>
  <c r="K606" i="9"/>
  <c r="K604" i="9" s="1"/>
  <c r="Q606" i="9"/>
  <c r="W606" i="9"/>
  <c r="E608" i="9"/>
  <c r="K608" i="9"/>
  <c r="Q608" i="9"/>
  <c r="W608" i="9"/>
  <c r="D611" i="9"/>
  <c r="J611" i="9"/>
  <c r="P611" i="9"/>
  <c r="V611" i="9"/>
  <c r="D613" i="9"/>
  <c r="J613" i="9"/>
  <c r="P613" i="9"/>
  <c r="V613" i="9"/>
  <c r="I616" i="9"/>
  <c r="O616" i="9"/>
  <c r="U616" i="9"/>
  <c r="U614" i="9" s="1"/>
  <c r="AA616" i="9"/>
  <c r="AA614" i="9" s="1"/>
  <c r="I618" i="9"/>
  <c r="O618" i="9"/>
  <c r="U618" i="9"/>
  <c r="AA618" i="9"/>
  <c r="H621" i="9"/>
  <c r="H619" i="9" s="1"/>
  <c r="N621" i="9"/>
  <c r="N619" i="9" s="1"/>
  <c r="T621" i="9"/>
  <c r="Z621" i="9"/>
  <c r="H623" i="9"/>
  <c r="N623" i="9"/>
  <c r="T623" i="9"/>
  <c r="Z623" i="9"/>
  <c r="G626" i="9"/>
  <c r="M626" i="9"/>
  <c r="S626" i="9"/>
  <c r="Y626" i="9"/>
  <c r="G628" i="9"/>
  <c r="M628" i="9"/>
  <c r="S628" i="9"/>
  <c r="Y628" i="9"/>
  <c r="F631" i="9"/>
  <c r="L631" i="9"/>
  <c r="R631" i="9"/>
  <c r="R629" i="9" s="1"/>
  <c r="X631" i="9"/>
  <c r="X629" i="9" s="1"/>
  <c r="F633" i="9"/>
  <c r="L633" i="9"/>
  <c r="R633" i="9"/>
  <c r="X633" i="9"/>
  <c r="E636" i="9"/>
  <c r="E634" i="9" s="1"/>
  <c r="K636" i="9"/>
  <c r="K634" i="9" s="1"/>
  <c r="Q636" i="9"/>
  <c r="W636" i="9"/>
  <c r="E638" i="9"/>
  <c r="K638" i="9"/>
  <c r="Q638" i="9"/>
  <c r="W638" i="9"/>
  <c r="E9" i="10"/>
  <c r="K9" i="10"/>
  <c r="Q9" i="10"/>
  <c r="W9" i="10"/>
  <c r="E11" i="10"/>
  <c r="K11" i="10"/>
  <c r="Q11" i="10"/>
  <c r="W11" i="10"/>
  <c r="D14" i="10"/>
  <c r="J14" i="10"/>
  <c r="P14" i="10"/>
  <c r="V14" i="10"/>
  <c r="V12" i="10" s="1"/>
  <c r="D16" i="10"/>
  <c r="J16" i="10"/>
  <c r="P16" i="10"/>
  <c r="V16" i="10"/>
  <c r="I19" i="10"/>
  <c r="O19" i="10"/>
  <c r="O17" i="10" s="1"/>
  <c r="U19" i="10"/>
  <c r="AA19" i="10"/>
  <c r="I21" i="10"/>
  <c r="O21" i="10"/>
  <c r="U21" i="10"/>
  <c r="AA21" i="10"/>
  <c r="H24" i="10"/>
  <c r="N24" i="10"/>
  <c r="T24" i="10"/>
  <c r="Z24" i="10"/>
  <c r="H26" i="10"/>
  <c r="N26" i="10"/>
  <c r="T26" i="10"/>
  <c r="Z26" i="10"/>
  <c r="G29" i="10"/>
  <c r="M29" i="10"/>
  <c r="S29" i="10"/>
  <c r="Y29" i="10"/>
  <c r="Y27" i="10" s="1"/>
  <c r="G31" i="10"/>
  <c r="M31" i="10"/>
  <c r="S31" i="10"/>
  <c r="Y31" i="10"/>
  <c r="F34" i="10"/>
  <c r="L34" i="10"/>
  <c r="L32" i="10" s="1"/>
  <c r="R34" i="10"/>
  <c r="X34" i="10"/>
  <c r="F36" i="10"/>
  <c r="L36" i="10"/>
  <c r="R36" i="10"/>
  <c r="X36" i="10"/>
  <c r="E39" i="10"/>
  <c r="K39" i="10"/>
  <c r="Q39" i="10"/>
  <c r="W39" i="10"/>
  <c r="E41" i="10"/>
  <c r="K41" i="10"/>
  <c r="Q41" i="10"/>
  <c r="W41" i="10"/>
  <c r="D44" i="10"/>
  <c r="J44" i="10"/>
  <c r="P44" i="10"/>
  <c r="V44" i="10"/>
  <c r="V42" i="10" s="1"/>
  <c r="D46" i="10"/>
  <c r="J46" i="10"/>
  <c r="P46" i="10"/>
  <c r="V46" i="10"/>
  <c r="I49" i="10"/>
  <c r="O49" i="10"/>
  <c r="O47" i="10" s="1"/>
  <c r="U49" i="10"/>
  <c r="AA49" i="10"/>
  <c r="I51" i="10"/>
  <c r="O51" i="10"/>
  <c r="U51" i="10"/>
  <c r="AA51" i="10"/>
  <c r="H54" i="10"/>
  <c r="N54" i="10"/>
  <c r="T54" i="10"/>
  <c r="Z54" i="10"/>
  <c r="H56" i="10"/>
  <c r="N56" i="10"/>
  <c r="T56" i="10"/>
  <c r="Z56" i="10"/>
  <c r="G59" i="10"/>
  <c r="M59" i="10"/>
  <c r="S59" i="10"/>
  <c r="Y59" i="10"/>
  <c r="Y57" i="10" s="1"/>
  <c r="G61" i="10"/>
  <c r="M61" i="10"/>
  <c r="S61" i="10"/>
  <c r="Y61" i="10"/>
  <c r="F64" i="10"/>
  <c r="L64" i="10"/>
  <c r="L62" i="10" s="1"/>
  <c r="R64" i="10"/>
  <c r="X64" i="10"/>
  <c r="F66" i="10"/>
  <c r="L66" i="10"/>
  <c r="R66" i="10"/>
  <c r="X66" i="10"/>
  <c r="E69" i="10"/>
  <c r="K69" i="10"/>
  <c r="Q69" i="10"/>
  <c r="W69" i="10"/>
  <c r="E71" i="10"/>
  <c r="K71" i="10"/>
  <c r="Q71" i="10"/>
  <c r="W71" i="10"/>
  <c r="D74" i="10"/>
  <c r="J74" i="10"/>
  <c r="P74" i="10"/>
  <c r="V74" i="10"/>
  <c r="V72" i="10" s="1"/>
  <c r="D76" i="10"/>
  <c r="J76" i="10"/>
  <c r="P76" i="10"/>
  <c r="V76" i="10"/>
  <c r="I79" i="10"/>
  <c r="O79" i="10"/>
  <c r="O77" i="10" s="1"/>
  <c r="U79" i="10"/>
  <c r="AA79" i="10"/>
  <c r="I81" i="10"/>
  <c r="O81" i="10"/>
  <c r="U81" i="10"/>
  <c r="AA81" i="10"/>
  <c r="H84" i="10"/>
  <c r="N84" i="10"/>
  <c r="T84" i="10"/>
  <c r="Z84" i="10"/>
  <c r="H86" i="10"/>
  <c r="N86" i="10"/>
  <c r="T86" i="10"/>
  <c r="Z86" i="10"/>
  <c r="G89" i="10"/>
  <c r="M89" i="10"/>
  <c r="S89" i="10"/>
  <c r="Y89" i="10"/>
  <c r="Y87" i="10" s="1"/>
  <c r="G91" i="10"/>
  <c r="M91" i="10"/>
  <c r="S91" i="10"/>
  <c r="Y91" i="10"/>
  <c r="F94" i="10"/>
  <c r="L94" i="10"/>
  <c r="L92" i="10" s="1"/>
  <c r="R94" i="10"/>
  <c r="X94" i="10"/>
  <c r="F96" i="10"/>
  <c r="L96" i="10"/>
  <c r="R96" i="10"/>
  <c r="X96" i="10"/>
  <c r="E99" i="10"/>
  <c r="K99" i="10"/>
  <c r="Q99" i="10"/>
  <c r="W99" i="10"/>
  <c r="E101" i="10"/>
  <c r="K101" i="10"/>
  <c r="Q101" i="10"/>
  <c r="W101" i="10"/>
  <c r="D104" i="10"/>
  <c r="J104" i="10"/>
  <c r="P104" i="10"/>
  <c r="V104" i="10"/>
  <c r="V102" i="10" s="1"/>
  <c r="D106" i="10"/>
  <c r="J106" i="10"/>
  <c r="P106" i="10"/>
  <c r="V106" i="10"/>
  <c r="I109" i="10"/>
  <c r="O109" i="10"/>
  <c r="O107" i="10" s="1"/>
  <c r="U109" i="10"/>
  <c r="AA109" i="10"/>
  <c r="I111" i="10"/>
  <c r="O111" i="10"/>
  <c r="U111" i="10"/>
  <c r="AA111" i="10"/>
  <c r="H114" i="10"/>
  <c r="N114" i="10"/>
  <c r="T114" i="10"/>
  <c r="Z114" i="10"/>
  <c r="H116" i="10"/>
  <c r="N116" i="10"/>
  <c r="T116" i="10"/>
  <c r="Z116" i="10"/>
  <c r="G119" i="10"/>
  <c r="M119" i="10"/>
  <c r="S119" i="10"/>
  <c r="Y119" i="10"/>
  <c r="Y117" i="10" s="1"/>
  <c r="G121" i="10"/>
  <c r="M121" i="10"/>
  <c r="S121" i="10"/>
  <c r="Y121" i="10"/>
  <c r="F124" i="10"/>
  <c r="L124" i="10"/>
  <c r="L122" i="10" s="1"/>
  <c r="R124" i="10"/>
  <c r="X124" i="10"/>
  <c r="F126" i="10"/>
  <c r="L126" i="10"/>
  <c r="R126" i="10"/>
  <c r="X126" i="10"/>
  <c r="E129" i="10"/>
  <c r="K129" i="10"/>
  <c r="Q129" i="10"/>
  <c r="W129" i="10"/>
  <c r="E131" i="10"/>
  <c r="K131" i="10"/>
  <c r="Q131" i="10"/>
  <c r="W131" i="10"/>
  <c r="D134" i="10"/>
  <c r="J134" i="10"/>
  <c r="P134" i="10"/>
  <c r="V134" i="10"/>
  <c r="V132" i="10" s="1"/>
  <c r="D136" i="10"/>
  <c r="J136" i="10"/>
  <c r="P136" i="10"/>
  <c r="V136" i="10"/>
  <c r="I139" i="10"/>
  <c r="O139" i="10"/>
  <c r="O137" i="10" s="1"/>
  <c r="U139" i="10"/>
  <c r="AA139" i="10"/>
  <c r="I141" i="10"/>
  <c r="O141" i="10"/>
  <c r="U141" i="10"/>
  <c r="AA141" i="10"/>
  <c r="H144" i="10"/>
  <c r="N144" i="10"/>
  <c r="T144" i="10"/>
  <c r="Z144" i="10"/>
  <c r="H146" i="10"/>
  <c r="N146" i="10"/>
  <c r="T146" i="10"/>
  <c r="Z146" i="10"/>
  <c r="G149" i="10"/>
  <c r="M149" i="10"/>
  <c r="S149" i="10"/>
  <c r="Y149" i="10"/>
  <c r="Y147" i="10" s="1"/>
  <c r="G151" i="10"/>
  <c r="M151" i="10"/>
  <c r="S151" i="10"/>
  <c r="Y151" i="10"/>
  <c r="F154" i="10"/>
  <c r="L154" i="10"/>
  <c r="L152" i="10" s="1"/>
  <c r="R154" i="10"/>
  <c r="X154" i="10"/>
  <c r="F156" i="10"/>
  <c r="L156" i="10"/>
  <c r="R156" i="10"/>
  <c r="X156" i="10"/>
  <c r="E159" i="10"/>
  <c r="K159" i="10"/>
  <c r="Q159" i="10"/>
  <c r="W159" i="10"/>
  <c r="E161" i="10"/>
  <c r="K161" i="10"/>
  <c r="Q161" i="10"/>
  <c r="W161" i="10"/>
  <c r="J168" i="10"/>
  <c r="P168" i="10"/>
  <c r="V168" i="10"/>
  <c r="D170" i="10"/>
  <c r="D166" i="10" s="1"/>
  <c r="J170" i="10"/>
  <c r="P170" i="10"/>
  <c r="V170" i="10"/>
  <c r="I173" i="10"/>
  <c r="O173" i="10"/>
  <c r="U173" i="10"/>
  <c r="U171" i="10" s="1"/>
  <c r="AA173" i="10"/>
  <c r="I175" i="10"/>
  <c r="O175" i="10"/>
  <c r="U175" i="10"/>
  <c r="AA175" i="10"/>
  <c r="H178" i="10"/>
  <c r="H176" i="10" s="1"/>
  <c r="N178" i="10"/>
  <c r="T178" i="10"/>
  <c r="Z178" i="10"/>
  <c r="H180" i="10"/>
  <c r="N180" i="10"/>
  <c r="T180" i="10"/>
  <c r="Z180" i="10"/>
  <c r="G183" i="10"/>
  <c r="M183" i="10"/>
  <c r="S183" i="10"/>
  <c r="Y183" i="10"/>
  <c r="G185" i="10"/>
  <c r="M185" i="10"/>
  <c r="S185" i="10"/>
  <c r="Y185" i="10"/>
  <c r="F188" i="10"/>
  <c r="L188" i="10"/>
  <c r="R188" i="10"/>
  <c r="R186" i="10" s="1"/>
  <c r="X188" i="10"/>
  <c r="F190" i="10"/>
  <c r="L190" i="10"/>
  <c r="R190" i="10"/>
  <c r="X190" i="10"/>
  <c r="E193" i="10"/>
  <c r="E191" i="10" s="1"/>
  <c r="K193" i="10"/>
  <c r="Q193" i="10"/>
  <c r="W193" i="10"/>
  <c r="E195" i="10"/>
  <c r="K195" i="10"/>
  <c r="Q195" i="10"/>
  <c r="W195" i="10"/>
  <c r="D198" i="10"/>
  <c r="J198" i="10"/>
  <c r="P198" i="10"/>
  <c r="V198" i="10"/>
  <c r="D200" i="10"/>
  <c r="J200" i="10"/>
  <c r="P200" i="10"/>
  <c r="V200" i="10"/>
  <c r="I203" i="10"/>
  <c r="O203" i="10"/>
  <c r="U203" i="10"/>
  <c r="U201" i="10" s="1"/>
  <c r="AA203" i="10"/>
  <c r="I205" i="10"/>
  <c r="O205" i="10"/>
  <c r="U205" i="10"/>
  <c r="AA205" i="10"/>
  <c r="H208" i="10"/>
  <c r="H206" i="10" s="1"/>
  <c r="N208" i="10"/>
  <c r="T208" i="10"/>
  <c r="Z208" i="10"/>
  <c r="H210" i="10"/>
  <c r="N210" i="10"/>
  <c r="T210" i="10"/>
  <c r="Z210" i="10"/>
  <c r="G213" i="10"/>
  <c r="M213" i="10"/>
  <c r="S213" i="10"/>
  <c r="Y213" i="10"/>
  <c r="G215" i="10"/>
  <c r="M215" i="10"/>
  <c r="S215" i="10"/>
  <c r="Y215" i="10"/>
  <c r="F218" i="10"/>
  <c r="L218" i="10"/>
  <c r="R218" i="10"/>
  <c r="R216" i="10" s="1"/>
  <c r="X218" i="10"/>
  <c r="F220" i="10"/>
  <c r="L220" i="10"/>
  <c r="R220" i="10"/>
  <c r="X220" i="10"/>
  <c r="E223" i="10"/>
  <c r="E221" i="10" s="1"/>
  <c r="K223" i="10"/>
  <c r="Q223" i="10"/>
  <c r="W223" i="10"/>
  <c r="E225" i="10"/>
  <c r="K225" i="10"/>
  <c r="Q225" i="10"/>
  <c r="W225" i="10"/>
  <c r="D228" i="10"/>
  <c r="J228" i="10"/>
  <c r="P228" i="10"/>
  <c r="V228" i="10"/>
  <c r="D230" i="10"/>
  <c r="J230" i="10"/>
  <c r="P230" i="10"/>
  <c r="V230" i="10"/>
  <c r="I233" i="10"/>
  <c r="O233" i="10"/>
  <c r="U233" i="10"/>
  <c r="U231" i="10" s="1"/>
  <c r="AA233" i="10"/>
  <c r="I235" i="10"/>
  <c r="O235" i="10"/>
  <c r="U235" i="10"/>
  <c r="AA235" i="10"/>
  <c r="H238" i="10"/>
  <c r="H236" i="10" s="1"/>
  <c r="N238" i="10"/>
  <c r="T238" i="10"/>
  <c r="Z238" i="10"/>
  <c r="H240" i="10"/>
  <c r="N240" i="10"/>
  <c r="T240" i="10"/>
  <c r="Z240" i="10"/>
  <c r="G243" i="10"/>
  <c r="M243" i="10"/>
  <c r="S243" i="10"/>
  <c r="Y243" i="10"/>
  <c r="G245" i="10"/>
  <c r="M245" i="10"/>
  <c r="S245" i="10"/>
  <c r="Y245" i="10"/>
  <c r="F248" i="10"/>
  <c r="L248" i="10"/>
  <c r="R248" i="10"/>
  <c r="R246" i="10" s="1"/>
  <c r="X248" i="10"/>
  <c r="F250" i="10"/>
  <c r="L250" i="10"/>
  <c r="R250" i="10"/>
  <c r="X250" i="10"/>
  <c r="E253" i="10"/>
  <c r="E251" i="10" s="1"/>
  <c r="K253" i="10"/>
  <c r="Q253" i="10"/>
  <c r="W253" i="10"/>
  <c r="E255" i="10"/>
  <c r="K255" i="10"/>
  <c r="Q255" i="10"/>
  <c r="W255" i="10"/>
  <c r="D258" i="10"/>
  <c r="J258" i="10"/>
  <c r="P258" i="10"/>
  <c r="V258" i="10"/>
  <c r="D260" i="10"/>
  <c r="J260" i="10"/>
  <c r="P260" i="10"/>
  <c r="V260" i="10"/>
  <c r="I263" i="10"/>
  <c r="O263" i="10"/>
  <c r="U263" i="10"/>
  <c r="U261" i="10" s="1"/>
  <c r="AA263" i="10"/>
  <c r="I265" i="10"/>
  <c r="O265" i="10"/>
  <c r="U265" i="10"/>
  <c r="AA265" i="10"/>
  <c r="H268" i="10"/>
  <c r="H266" i="10" s="1"/>
  <c r="N268" i="10"/>
  <c r="T268" i="10"/>
  <c r="Z268" i="10"/>
  <c r="H270" i="10"/>
  <c r="N270" i="10"/>
  <c r="T270" i="10"/>
  <c r="Z270" i="10"/>
  <c r="G273" i="10"/>
  <c r="M273" i="10"/>
  <c r="S273" i="10"/>
  <c r="Y273" i="10"/>
  <c r="G275" i="10"/>
  <c r="M275" i="10"/>
  <c r="S275" i="10"/>
  <c r="Y275" i="10"/>
  <c r="F278" i="10"/>
  <c r="L278" i="10"/>
  <c r="R278" i="10"/>
  <c r="R276" i="10" s="1"/>
  <c r="X278" i="10"/>
  <c r="F280" i="10"/>
  <c r="L280" i="10"/>
  <c r="R280" i="10"/>
  <c r="X280" i="10"/>
  <c r="E283" i="10"/>
  <c r="E281" i="10" s="1"/>
  <c r="K283" i="10"/>
  <c r="Q283" i="10"/>
  <c r="W283" i="10"/>
  <c r="E285" i="10"/>
  <c r="K285" i="10"/>
  <c r="Q285" i="10"/>
  <c r="W285" i="10"/>
  <c r="D288" i="10"/>
  <c r="J288" i="10"/>
  <c r="P288" i="10"/>
  <c r="V288" i="10"/>
  <c r="D290" i="10"/>
  <c r="J290" i="10"/>
  <c r="P290" i="10"/>
  <c r="V290" i="10"/>
  <c r="I293" i="10"/>
  <c r="O293" i="10"/>
  <c r="U293" i="10"/>
  <c r="U291" i="10" s="1"/>
  <c r="AA293" i="10"/>
  <c r="I295" i="10"/>
  <c r="O295" i="10"/>
  <c r="U295" i="10"/>
  <c r="AA295" i="10"/>
  <c r="H298" i="10"/>
  <c r="H296" i="10" s="1"/>
  <c r="N298" i="10"/>
  <c r="T298" i="10"/>
  <c r="Z298" i="10"/>
  <c r="H300" i="10"/>
  <c r="N300" i="10"/>
  <c r="T300" i="10"/>
  <c r="Z300" i="10"/>
  <c r="G303" i="10"/>
  <c r="M303" i="10"/>
  <c r="S303" i="10"/>
  <c r="Y303" i="10"/>
  <c r="G305" i="10"/>
  <c r="M305" i="10"/>
  <c r="S305" i="10"/>
  <c r="Y305" i="10"/>
  <c r="F308" i="10"/>
  <c r="L308" i="10"/>
  <c r="R308" i="10"/>
  <c r="R306" i="10" s="1"/>
  <c r="X308" i="10"/>
  <c r="F310" i="10"/>
  <c r="L310" i="10"/>
  <c r="R310" i="10"/>
  <c r="X310" i="10"/>
  <c r="E313" i="10"/>
  <c r="E311" i="10" s="1"/>
  <c r="K313" i="10"/>
  <c r="Q313" i="10"/>
  <c r="W313" i="10"/>
  <c r="E315" i="10"/>
  <c r="K315" i="10"/>
  <c r="Q315" i="10"/>
  <c r="W315" i="10"/>
  <c r="D318" i="10"/>
  <c r="J318" i="10"/>
  <c r="P318" i="10"/>
  <c r="V318" i="10"/>
  <c r="D320" i="10"/>
  <c r="J320" i="10"/>
  <c r="P320" i="10"/>
  <c r="V320" i="10"/>
  <c r="I327" i="10"/>
  <c r="O327" i="10"/>
  <c r="U327" i="10"/>
  <c r="U325" i="10" s="1"/>
  <c r="AA327" i="10"/>
  <c r="I329" i="10"/>
  <c r="O329" i="10"/>
  <c r="U329" i="10"/>
  <c r="AA329" i="10"/>
  <c r="H332" i="10"/>
  <c r="H330" i="10" s="1"/>
  <c r="N332" i="10"/>
  <c r="T332" i="10"/>
  <c r="Z332" i="10"/>
  <c r="H334" i="10"/>
  <c r="N334" i="10"/>
  <c r="T334" i="10"/>
  <c r="Z334" i="10"/>
  <c r="G337" i="10"/>
  <c r="M337" i="10"/>
  <c r="S337" i="10"/>
  <c r="Y337" i="10"/>
  <c r="G339" i="10"/>
  <c r="M339" i="10"/>
  <c r="S339" i="10"/>
  <c r="Y339" i="10"/>
  <c r="F342" i="10"/>
  <c r="L342" i="10"/>
  <c r="R342" i="10"/>
  <c r="R340" i="10" s="1"/>
  <c r="X342" i="10"/>
  <c r="F344" i="10"/>
  <c r="L344" i="10"/>
  <c r="R344" i="10"/>
  <c r="X344" i="10"/>
  <c r="E347" i="10"/>
  <c r="E345" i="10" s="1"/>
  <c r="K347" i="10"/>
  <c r="Q347" i="10"/>
  <c r="W347" i="10"/>
  <c r="E349" i="10"/>
  <c r="K349" i="10"/>
  <c r="Q349" i="10"/>
  <c r="W349" i="10"/>
  <c r="D352" i="10"/>
  <c r="J352" i="10"/>
  <c r="P352" i="10"/>
  <c r="V352" i="10"/>
  <c r="D354" i="10"/>
  <c r="J354" i="10"/>
  <c r="P354" i="10"/>
  <c r="V354" i="10"/>
  <c r="I357" i="10"/>
  <c r="O357" i="10"/>
  <c r="U357" i="10"/>
  <c r="U355" i="10" s="1"/>
  <c r="AA357" i="10"/>
  <c r="I359" i="10"/>
  <c r="O359" i="10"/>
  <c r="U359" i="10"/>
  <c r="AA359" i="10"/>
  <c r="H362" i="10"/>
  <c r="H360" i="10" s="1"/>
  <c r="N362" i="10"/>
  <c r="T362" i="10"/>
  <c r="Z362" i="10"/>
  <c r="H364" i="10"/>
  <c r="N364" i="10"/>
  <c r="T364" i="10"/>
  <c r="Z364" i="10"/>
  <c r="G367" i="10"/>
  <c r="M367" i="10"/>
  <c r="S367" i="10"/>
  <c r="Y367" i="10"/>
  <c r="G369" i="10"/>
  <c r="M369" i="10"/>
  <c r="S369" i="10"/>
  <c r="Y369" i="10"/>
  <c r="F372" i="10"/>
  <c r="L372" i="10"/>
  <c r="R372" i="10"/>
  <c r="R370" i="10" s="1"/>
  <c r="X372" i="10"/>
  <c r="F374" i="10"/>
  <c r="L374" i="10"/>
  <c r="R374" i="10"/>
  <c r="X374" i="10"/>
  <c r="E377" i="10"/>
  <c r="E375" i="10" s="1"/>
  <c r="K377" i="10"/>
  <c r="Q377" i="10"/>
  <c r="W377" i="10"/>
  <c r="E379" i="10"/>
  <c r="K379" i="10"/>
  <c r="Q379" i="10"/>
  <c r="W379" i="10"/>
  <c r="D382" i="10"/>
  <c r="J382" i="10"/>
  <c r="P382" i="10"/>
  <c r="V382" i="10"/>
  <c r="D384" i="10"/>
  <c r="J384" i="10"/>
  <c r="P384" i="10"/>
  <c r="V384" i="10"/>
  <c r="I387" i="10"/>
  <c r="O387" i="10"/>
  <c r="U387" i="10"/>
  <c r="U385" i="10" s="1"/>
  <c r="AA387" i="10"/>
  <c r="I389" i="10"/>
  <c r="O389" i="10"/>
  <c r="U389" i="10"/>
  <c r="AA389" i="10"/>
  <c r="H392" i="10"/>
  <c r="H390" i="10" s="1"/>
  <c r="N392" i="10"/>
  <c r="T392" i="10"/>
  <c r="Z392" i="10"/>
  <c r="H394" i="10"/>
  <c r="N394" i="10"/>
  <c r="T394" i="10"/>
  <c r="Z394" i="10"/>
  <c r="G397" i="10"/>
  <c r="M397" i="10"/>
  <c r="S397" i="10"/>
  <c r="Y397" i="10"/>
  <c r="G399" i="10"/>
  <c r="M399" i="10"/>
  <c r="S399" i="10"/>
  <c r="Y399" i="10"/>
  <c r="F402" i="10"/>
  <c r="L402" i="10"/>
  <c r="R402" i="10"/>
  <c r="R400" i="10" s="1"/>
  <c r="X402" i="10"/>
  <c r="F404" i="10"/>
  <c r="L404" i="10"/>
  <c r="R404" i="10"/>
  <c r="X404" i="10"/>
  <c r="E407" i="10"/>
  <c r="E405" i="10" s="1"/>
  <c r="K407" i="10"/>
  <c r="Q407" i="10"/>
  <c r="W407" i="10"/>
  <c r="E409" i="10"/>
  <c r="K409" i="10"/>
  <c r="Q409" i="10"/>
  <c r="W409" i="10"/>
  <c r="D412" i="10"/>
  <c r="J412" i="10"/>
  <c r="P412" i="10"/>
  <c r="V412" i="10"/>
  <c r="D414" i="10"/>
  <c r="J414" i="10"/>
  <c r="P414" i="10"/>
  <c r="V414" i="10"/>
  <c r="I417" i="10"/>
  <c r="O417" i="10"/>
  <c r="U417" i="10"/>
  <c r="U415" i="10" s="1"/>
  <c r="AA417" i="10"/>
  <c r="I419" i="10"/>
  <c r="O419" i="10"/>
  <c r="U419" i="10"/>
  <c r="AA419" i="10"/>
  <c r="H422" i="10"/>
  <c r="H420" i="10" s="1"/>
  <c r="N422" i="10"/>
  <c r="T422" i="10"/>
  <c r="Z422" i="10"/>
  <c r="H424" i="10"/>
  <c r="N424" i="10"/>
  <c r="T424" i="10"/>
  <c r="Z424" i="10"/>
  <c r="G427" i="10"/>
  <c r="M427" i="10"/>
  <c r="S427" i="10"/>
  <c r="Y427" i="10"/>
  <c r="G429" i="10"/>
  <c r="M429" i="10"/>
  <c r="S429" i="10"/>
  <c r="Y429" i="10"/>
  <c r="F432" i="10"/>
  <c r="L432" i="10"/>
  <c r="R432" i="10"/>
  <c r="R430" i="10" s="1"/>
  <c r="X432" i="10"/>
  <c r="F434" i="10"/>
  <c r="L434" i="10"/>
  <c r="R434" i="10"/>
  <c r="X434" i="10"/>
  <c r="E437" i="10"/>
  <c r="E435" i="10" s="1"/>
  <c r="K437" i="10"/>
  <c r="Q437" i="10"/>
  <c r="W437" i="10"/>
  <c r="E439" i="10"/>
  <c r="K439" i="10"/>
  <c r="Q439" i="10"/>
  <c r="W439" i="10"/>
  <c r="D442" i="10"/>
  <c r="J442" i="10"/>
  <c r="P442" i="10"/>
  <c r="V442" i="10"/>
  <c r="D444" i="10"/>
  <c r="J444" i="10"/>
  <c r="P444" i="10"/>
  <c r="V444" i="10"/>
  <c r="J447" i="10"/>
  <c r="Q447" i="10"/>
  <c r="X447" i="10"/>
  <c r="H449" i="10"/>
  <c r="H445" i="10" s="1"/>
  <c r="O449" i="10"/>
  <c r="O445" i="10" s="1"/>
  <c r="V449" i="10"/>
  <c r="V445" i="10" s="1"/>
  <c r="E452" i="10"/>
  <c r="T452" i="10"/>
  <c r="N454" i="10"/>
  <c r="N450" i="10" s="1"/>
  <c r="S459" i="10"/>
  <c r="I9" i="9"/>
  <c r="O9" i="9"/>
  <c r="U9" i="9"/>
  <c r="AA9" i="9"/>
  <c r="AA7" i="9" s="1"/>
  <c r="I11" i="9"/>
  <c r="O11" i="9"/>
  <c r="U11" i="9"/>
  <c r="AA11" i="9"/>
  <c r="H14" i="9"/>
  <c r="N14" i="9"/>
  <c r="N12" i="9" s="1"/>
  <c r="T14" i="9"/>
  <c r="T12" i="9" s="1"/>
  <c r="Z14" i="9"/>
  <c r="H16" i="9"/>
  <c r="N16" i="9"/>
  <c r="T16" i="9"/>
  <c r="Z16" i="9"/>
  <c r="G19" i="9"/>
  <c r="G17" i="9" s="1"/>
  <c r="M19" i="9"/>
  <c r="S19" i="9"/>
  <c r="Y19" i="9"/>
  <c r="G21" i="9"/>
  <c r="M21" i="9"/>
  <c r="S21" i="9"/>
  <c r="Y21" i="9"/>
  <c r="F24" i="9"/>
  <c r="L24" i="9"/>
  <c r="R24" i="9"/>
  <c r="X24" i="9"/>
  <c r="X22" i="9" s="1"/>
  <c r="F26" i="9"/>
  <c r="L26" i="9"/>
  <c r="R26" i="9"/>
  <c r="X26" i="9"/>
  <c r="E29" i="9"/>
  <c r="K29" i="9"/>
  <c r="K27" i="9" s="1"/>
  <c r="Q29" i="9"/>
  <c r="Q27" i="9" s="1"/>
  <c r="W29" i="9"/>
  <c r="E31" i="9"/>
  <c r="K31" i="9"/>
  <c r="Q31" i="9"/>
  <c r="W31" i="9"/>
  <c r="D34" i="9"/>
  <c r="D32" i="9" s="1"/>
  <c r="J34" i="9"/>
  <c r="P34" i="9"/>
  <c r="V34" i="9"/>
  <c r="D36" i="9"/>
  <c r="J36" i="9"/>
  <c r="P36" i="9"/>
  <c r="V36" i="9"/>
  <c r="I39" i="9"/>
  <c r="O39" i="9"/>
  <c r="U39" i="9"/>
  <c r="AA39" i="9"/>
  <c r="AA37" i="9" s="1"/>
  <c r="I41" i="9"/>
  <c r="O41" i="9"/>
  <c r="U41" i="9"/>
  <c r="AA41" i="9"/>
  <c r="H44" i="9"/>
  <c r="N44" i="9"/>
  <c r="N42" i="9" s="1"/>
  <c r="T44" i="9"/>
  <c r="T42" i="9" s="1"/>
  <c r="Z44" i="9"/>
  <c r="H46" i="9"/>
  <c r="N46" i="9"/>
  <c r="T46" i="9"/>
  <c r="Z46" i="9"/>
  <c r="G49" i="9"/>
  <c r="G47" i="9" s="1"/>
  <c r="M49" i="9"/>
  <c r="S49" i="9"/>
  <c r="Y49" i="9"/>
  <c r="G51" i="9"/>
  <c r="M51" i="9"/>
  <c r="S51" i="9"/>
  <c r="Y51" i="9"/>
  <c r="F54" i="9"/>
  <c r="L54" i="9"/>
  <c r="R54" i="9"/>
  <c r="X54" i="9"/>
  <c r="X52" i="9" s="1"/>
  <c r="F56" i="9"/>
  <c r="L56" i="9"/>
  <c r="R56" i="9"/>
  <c r="X56" i="9"/>
  <c r="E59" i="9"/>
  <c r="K59" i="9"/>
  <c r="K57" i="9" s="1"/>
  <c r="Q59" i="9"/>
  <c r="Q57" i="9" s="1"/>
  <c r="W59" i="9"/>
  <c r="E61" i="9"/>
  <c r="K61" i="9"/>
  <c r="Q61" i="9"/>
  <c r="W61" i="9"/>
  <c r="D64" i="9"/>
  <c r="D62" i="9" s="1"/>
  <c r="J64" i="9"/>
  <c r="P64" i="9"/>
  <c r="V64" i="9"/>
  <c r="D66" i="9"/>
  <c r="J66" i="9"/>
  <c r="P66" i="9"/>
  <c r="V66" i="9"/>
  <c r="I69" i="9"/>
  <c r="O69" i="9"/>
  <c r="U69" i="9"/>
  <c r="AA69" i="9"/>
  <c r="AA67" i="9" s="1"/>
  <c r="I71" i="9"/>
  <c r="O71" i="9"/>
  <c r="U71" i="9"/>
  <c r="AA71" i="9"/>
  <c r="H74" i="9"/>
  <c r="N74" i="9"/>
  <c r="N72" i="9" s="1"/>
  <c r="T74" i="9"/>
  <c r="T72" i="9" s="1"/>
  <c r="Z74" i="9"/>
  <c r="H76" i="9"/>
  <c r="N76" i="9"/>
  <c r="T76" i="9"/>
  <c r="Z76" i="9"/>
  <c r="G79" i="9"/>
  <c r="G77" i="9" s="1"/>
  <c r="M79" i="9"/>
  <c r="S79" i="9"/>
  <c r="Y79" i="9"/>
  <c r="G81" i="9"/>
  <c r="M81" i="9"/>
  <c r="S81" i="9"/>
  <c r="Y81" i="9"/>
  <c r="F84" i="9"/>
  <c r="L84" i="9"/>
  <c r="R84" i="9"/>
  <c r="X84" i="9"/>
  <c r="X82" i="9" s="1"/>
  <c r="F86" i="9"/>
  <c r="L86" i="9"/>
  <c r="R86" i="9"/>
  <c r="X86" i="9"/>
  <c r="E89" i="9"/>
  <c r="K89" i="9"/>
  <c r="K87" i="9" s="1"/>
  <c r="Q89" i="9"/>
  <c r="Q87" i="9" s="1"/>
  <c r="W89" i="9"/>
  <c r="E91" i="9"/>
  <c r="K91" i="9"/>
  <c r="Q91" i="9"/>
  <c r="W91" i="9"/>
  <c r="D94" i="9"/>
  <c r="D92" i="9" s="1"/>
  <c r="J94" i="9"/>
  <c r="P94" i="9"/>
  <c r="V94" i="9"/>
  <c r="D96" i="9"/>
  <c r="J96" i="9"/>
  <c r="P96" i="9"/>
  <c r="V96" i="9"/>
  <c r="I99" i="9"/>
  <c r="O99" i="9"/>
  <c r="U99" i="9"/>
  <c r="AA99" i="9"/>
  <c r="AA97" i="9" s="1"/>
  <c r="I101" i="9"/>
  <c r="O101" i="9"/>
  <c r="U101" i="9"/>
  <c r="AA101" i="9"/>
  <c r="H104" i="9"/>
  <c r="N104" i="9"/>
  <c r="N102" i="9" s="1"/>
  <c r="T104" i="9"/>
  <c r="T102" i="9" s="1"/>
  <c r="Z104" i="9"/>
  <c r="H106" i="9"/>
  <c r="N106" i="9"/>
  <c r="T106" i="9"/>
  <c r="Z106" i="9"/>
  <c r="G109" i="9"/>
  <c r="G107" i="9" s="1"/>
  <c r="M109" i="9"/>
  <c r="S109" i="9"/>
  <c r="Y109" i="9"/>
  <c r="G111" i="9"/>
  <c r="M111" i="9"/>
  <c r="S111" i="9"/>
  <c r="Y111" i="9"/>
  <c r="F114" i="9"/>
  <c r="L114" i="9"/>
  <c r="R114" i="9"/>
  <c r="X114" i="9"/>
  <c r="X112" i="9" s="1"/>
  <c r="F116" i="9"/>
  <c r="L116" i="9"/>
  <c r="R116" i="9"/>
  <c r="X116" i="9"/>
  <c r="E119" i="9"/>
  <c r="K119" i="9"/>
  <c r="K117" i="9" s="1"/>
  <c r="Q119" i="9"/>
  <c r="Q117" i="9" s="1"/>
  <c r="W119" i="9"/>
  <c r="E121" i="9"/>
  <c r="K121" i="9"/>
  <c r="Q121" i="9"/>
  <c r="W121" i="9"/>
  <c r="D124" i="9"/>
  <c r="D122" i="9" s="1"/>
  <c r="J124" i="9"/>
  <c r="P124" i="9"/>
  <c r="V124" i="9"/>
  <c r="D126" i="9"/>
  <c r="J126" i="9"/>
  <c r="P126" i="9"/>
  <c r="V126" i="9"/>
  <c r="I129" i="9"/>
  <c r="O129" i="9"/>
  <c r="U129" i="9"/>
  <c r="AA129" i="9"/>
  <c r="AA127" i="9" s="1"/>
  <c r="I131" i="9"/>
  <c r="O131" i="9"/>
  <c r="U131" i="9"/>
  <c r="AA131" i="9"/>
  <c r="H134" i="9"/>
  <c r="N134" i="9"/>
  <c r="N132" i="9" s="1"/>
  <c r="T134" i="9"/>
  <c r="T132" i="9" s="1"/>
  <c r="Z134" i="9"/>
  <c r="H136" i="9"/>
  <c r="N136" i="9"/>
  <c r="T136" i="9"/>
  <c r="Z136" i="9"/>
  <c r="G139" i="9"/>
  <c r="G137" i="9" s="1"/>
  <c r="M139" i="9"/>
  <c r="S139" i="9"/>
  <c r="Y139" i="9"/>
  <c r="G141" i="9"/>
  <c r="M141" i="9"/>
  <c r="S141" i="9"/>
  <c r="Y141" i="9"/>
  <c r="F144" i="9"/>
  <c r="L144" i="9"/>
  <c r="R144" i="9"/>
  <c r="X144" i="9"/>
  <c r="X142" i="9" s="1"/>
  <c r="F146" i="9"/>
  <c r="L146" i="9"/>
  <c r="R146" i="9"/>
  <c r="X146" i="9"/>
  <c r="E149" i="9"/>
  <c r="K149" i="9"/>
  <c r="K147" i="9" s="1"/>
  <c r="Q149" i="9"/>
  <c r="Q147" i="9" s="1"/>
  <c r="W149" i="9"/>
  <c r="E151" i="9"/>
  <c r="K151" i="9"/>
  <c r="Q151" i="9"/>
  <c r="W151" i="9"/>
  <c r="D154" i="9"/>
  <c r="D152" i="9" s="1"/>
  <c r="J154" i="9"/>
  <c r="P154" i="9"/>
  <c r="V154" i="9"/>
  <c r="D156" i="9"/>
  <c r="J156" i="9"/>
  <c r="P156" i="9"/>
  <c r="V156" i="9"/>
  <c r="I159" i="9"/>
  <c r="O159" i="9"/>
  <c r="U159" i="9"/>
  <c r="AA159" i="9"/>
  <c r="AA157" i="9" s="1"/>
  <c r="I161" i="9"/>
  <c r="O161" i="9"/>
  <c r="U161" i="9"/>
  <c r="AA161" i="9"/>
  <c r="H168" i="9"/>
  <c r="N168" i="9"/>
  <c r="N166" i="9" s="1"/>
  <c r="T168" i="9"/>
  <c r="T166" i="9" s="1"/>
  <c r="Z168" i="9"/>
  <c r="H170" i="9"/>
  <c r="N170" i="9"/>
  <c r="T170" i="9"/>
  <c r="Z170" i="9"/>
  <c r="G173" i="9"/>
  <c r="G171" i="9" s="1"/>
  <c r="M173" i="9"/>
  <c r="S173" i="9"/>
  <c r="Y173" i="9"/>
  <c r="G175" i="9"/>
  <c r="M175" i="9"/>
  <c r="S175" i="9"/>
  <c r="Y175" i="9"/>
  <c r="F178" i="9"/>
  <c r="L178" i="9"/>
  <c r="R178" i="9"/>
  <c r="X178" i="9"/>
  <c r="X176" i="9" s="1"/>
  <c r="F180" i="9"/>
  <c r="L180" i="9"/>
  <c r="R180" i="9"/>
  <c r="X180" i="9"/>
  <c r="E183" i="9"/>
  <c r="K183" i="9"/>
  <c r="K181" i="9" s="1"/>
  <c r="Q183" i="9"/>
  <c r="Q181" i="9" s="1"/>
  <c r="W183" i="9"/>
  <c r="E185" i="9"/>
  <c r="K185" i="9"/>
  <c r="Q185" i="9"/>
  <c r="W185" i="9"/>
  <c r="D188" i="9"/>
  <c r="D186" i="9" s="1"/>
  <c r="J188" i="9"/>
  <c r="P188" i="9"/>
  <c r="V188" i="9"/>
  <c r="D190" i="9"/>
  <c r="J190" i="9"/>
  <c r="P190" i="9"/>
  <c r="V190" i="9"/>
  <c r="I193" i="9"/>
  <c r="O193" i="9"/>
  <c r="U193" i="9"/>
  <c r="AA193" i="9"/>
  <c r="AA191" i="9" s="1"/>
  <c r="I195" i="9"/>
  <c r="O195" i="9"/>
  <c r="U195" i="9"/>
  <c r="AA195" i="9"/>
  <c r="H198" i="9"/>
  <c r="N198" i="9"/>
  <c r="N196" i="9" s="1"/>
  <c r="T198" i="9"/>
  <c r="T196" i="9" s="1"/>
  <c r="Z198" i="9"/>
  <c r="H200" i="9"/>
  <c r="N200" i="9"/>
  <c r="T200" i="9"/>
  <c r="Z200" i="9"/>
  <c r="G203" i="9"/>
  <c r="G201" i="9" s="1"/>
  <c r="M203" i="9"/>
  <c r="S203" i="9"/>
  <c r="Y203" i="9"/>
  <c r="G205" i="9"/>
  <c r="M205" i="9"/>
  <c r="S205" i="9"/>
  <c r="Y205" i="9"/>
  <c r="F208" i="9"/>
  <c r="L208" i="9"/>
  <c r="R208" i="9"/>
  <c r="X208" i="9"/>
  <c r="X206" i="9" s="1"/>
  <c r="F210" i="9"/>
  <c r="L210" i="9"/>
  <c r="R210" i="9"/>
  <c r="X210" i="9"/>
  <c r="E213" i="9"/>
  <c r="K213" i="9"/>
  <c r="K211" i="9" s="1"/>
  <c r="Q213" i="9"/>
  <c r="Q211" i="9" s="1"/>
  <c r="W213" i="9"/>
  <c r="E215" i="9"/>
  <c r="K215" i="9"/>
  <c r="Q215" i="9"/>
  <c r="W215" i="9"/>
  <c r="D218" i="9"/>
  <c r="D216" i="9" s="1"/>
  <c r="J218" i="9"/>
  <c r="P218" i="9"/>
  <c r="V218" i="9"/>
  <c r="D220" i="9"/>
  <c r="J220" i="9"/>
  <c r="P220" i="9"/>
  <c r="V220" i="9"/>
  <c r="I223" i="9"/>
  <c r="O223" i="9"/>
  <c r="U223" i="9"/>
  <c r="AA223" i="9"/>
  <c r="AA221" i="9" s="1"/>
  <c r="I225" i="9"/>
  <c r="O225" i="9"/>
  <c r="U225" i="9"/>
  <c r="AA225" i="9"/>
  <c r="H228" i="9"/>
  <c r="N228" i="9"/>
  <c r="N226" i="9" s="1"/>
  <c r="T228" i="9"/>
  <c r="T226" i="9" s="1"/>
  <c r="Z228" i="9"/>
  <c r="H230" i="9"/>
  <c r="N230" i="9"/>
  <c r="T230" i="9"/>
  <c r="Z230" i="9"/>
  <c r="G233" i="9"/>
  <c r="G231" i="9" s="1"/>
  <c r="M233" i="9"/>
  <c r="S233" i="9"/>
  <c r="Y233" i="9"/>
  <c r="G235" i="9"/>
  <c r="M235" i="9"/>
  <c r="S235" i="9"/>
  <c r="Y235" i="9"/>
  <c r="F238" i="9"/>
  <c r="L238" i="9"/>
  <c r="R238" i="9"/>
  <c r="X238" i="9"/>
  <c r="X236" i="9" s="1"/>
  <c r="F240" i="9"/>
  <c r="L240" i="9"/>
  <c r="R240" i="9"/>
  <c r="X240" i="9"/>
  <c r="E243" i="9"/>
  <c r="K243" i="9"/>
  <c r="K241" i="9" s="1"/>
  <c r="Q243" i="9"/>
  <c r="Q241" i="9" s="1"/>
  <c r="W243" i="9"/>
  <c r="E245" i="9"/>
  <c r="K245" i="9"/>
  <c r="Q245" i="9"/>
  <c r="W245" i="9"/>
  <c r="D248" i="9"/>
  <c r="D246" i="9" s="1"/>
  <c r="J248" i="9"/>
  <c r="P248" i="9"/>
  <c r="V248" i="9"/>
  <c r="D250" i="9"/>
  <c r="J250" i="9"/>
  <c r="P250" i="9"/>
  <c r="V250" i="9"/>
  <c r="I253" i="9"/>
  <c r="O253" i="9"/>
  <c r="U253" i="9"/>
  <c r="AA253" i="9"/>
  <c r="AA251" i="9" s="1"/>
  <c r="I255" i="9"/>
  <c r="O255" i="9"/>
  <c r="U255" i="9"/>
  <c r="AA255" i="9"/>
  <c r="H258" i="9"/>
  <c r="N258" i="9"/>
  <c r="N256" i="9" s="1"/>
  <c r="T258" i="9"/>
  <c r="T256" i="9" s="1"/>
  <c r="Z258" i="9"/>
  <c r="H260" i="9"/>
  <c r="N260" i="9"/>
  <c r="T260" i="9"/>
  <c r="Z260" i="9"/>
  <c r="G263" i="9"/>
  <c r="G261" i="9" s="1"/>
  <c r="M263" i="9"/>
  <c r="S263" i="9"/>
  <c r="Y263" i="9"/>
  <c r="G265" i="9"/>
  <c r="M265" i="9"/>
  <c r="S265" i="9"/>
  <c r="Y265" i="9"/>
  <c r="F268" i="9"/>
  <c r="L268" i="9"/>
  <c r="R268" i="9"/>
  <c r="X268" i="9"/>
  <c r="X266" i="9" s="1"/>
  <c r="F270" i="9"/>
  <c r="L270" i="9"/>
  <c r="R270" i="9"/>
  <c r="X270" i="9"/>
  <c r="E273" i="9"/>
  <c r="K273" i="9"/>
  <c r="K271" i="9" s="1"/>
  <c r="Q273" i="9"/>
  <c r="Q271" i="9" s="1"/>
  <c r="W273" i="9"/>
  <c r="E275" i="9"/>
  <c r="K275" i="9"/>
  <c r="Q275" i="9"/>
  <c r="W275" i="9"/>
  <c r="D278" i="9"/>
  <c r="D276" i="9" s="1"/>
  <c r="J278" i="9"/>
  <c r="P278" i="9"/>
  <c r="V278" i="9"/>
  <c r="D280" i="9"/>
  <c r="J280" i="9"/>
  <c r="P280" i="9"/>
  <c r="V280" i="9"/>
  <c r="I283" i="9"/>
  <c r="O283" i="9"/>
  <c r="U283" i="9"/>
  <c r="AA283" i="9"/>
  <c r="AA281" i="9" s="1"/>
  <c r="I285" i="9"/>
  <c r="O285" i="9"/>
  <c r="U285" i="9"/>
  <c r="AA285" i="9"/>
  <c r="H288" i="9"/>
  <c r="N288" i="9"/>
  <c r="N286" i="9" s="1"/>
  <c r="T288" i="9"/>
  <c r="T286" i="9" s="1"/>
  <c r="Z288" i="9"/>
  <c r="H290" i="9"/>
  <c r="N290" i="9"/>
  <c r="T290" i="9"/>
  <c r="Z290" i="9"/>
  <c r="G293" i="9"/>
  <c r="G291" i="9" s="1"/>
  <c r="M293" i="9"/>
  <c r="S293" i="9"/>
  <c r="Y293" i="9"/>
  <c r="G295" i="9"/>
  <c r="M295" i="9"/>
  <c r="S295" i="9"/>
  <c r="Y295" i="9"/>
  <c r="F298" i="9"/>
  <c r="L298" i="9"/>
  <c r="R298" i="9"/>
  <c r="X298" i="9"/>
  <c r="X296" i="9" s="1"/>
  <c r="F300" i="9"/>
  <c r="L300" i="9"/>
  <c r="R300" i="9"/>
  <c r="X300" i="9"/>
  <c r="E303" i="9"/>
  <c r="K303" i="9"/>
  <c r="K301" i="9" s="1"/>
  <c r="Q303" i="9"/>
  <c r="Q301" i="9" s="1"/>
  <c r="W303" i="9"/>
  <c r="E305" i="9"/>
  <c r="K305" i="9"/>
  <c r="Q305" i="9"/>
  <c r="W305" i="9"/>
  <c r="D308" i="9"/>
  <c r="D306" i="9" s="1"/>
  <c r="J308" i="9"/>
  <c r="P308" i="9"/>
  <c r="V308" i="9"/>
  <c r="D310" i="9"/>
  <c r="J310" i="9"/>
  <c r="P310" i="9"/>
  <c r="V310" i="9"/>
  <c r="I313" i="9"/>
  <c r="O313" i="9"/>
  <c r="U313" i="9"/>
  <c r="AA313" i="9"/>
  <c r="AA311" i="9" s="1"/>
  <c r="I315" i="9"/>
  <c r="O315" i="9"/>
  <c r="U315" i="9"/>
  <c r="AA315" i="9"/>
  <c r="H318" i="9"/>
  <c r="N318" i="9"/>
  <c r="N316" i="9" s="1"/>
  <c r="T318" i="9"/>
  <c r="T316" i="9" s="1"/>
  <c r="Z318" i="9"/>
  <c r="H320" i="9"/>
  <c r="N320" i="9"/>
  <c r="T320" i="9"/>
  <c r="Z320" i="9"/>
  <c r="G327" i="9"/>
  <c r="G325" i="9" s="1"/>
  <c r="M327" i="9"/>
  <c r="S327" i="9"/>
  <c r="Y327" i="9"/>
  <c r="G329" i="9"/>
  <c r="M329" i="9"/>
  <c r="S329" i="9"/>
  <c r="Y329" i="9"/>
  <c r="F332" i="9"/>
  <c r="L332" i="9"/>
  <c r="R332" i="9"/>
  <c r="X332" i="9"/>
  <c r="X330" i="9" s="1"/>
  <c r="F334" i="9"/>
  <c r="L334" i="9"/>
  <c r="R334" i="9"/>
  <c r="X334" i="9"/>
  <c r="E337" i="9"/>
  <c r="K337" i="9"/>
  <c r="K335" i="9" s="1"/>
  <c r="Q337" i="9"/>
  <c r="Q335" i="9" s="1"/>
  <c r="W337" i="9"/>
  <c r="E339" i="9"/>
  <c r="K339" i="9"/>
  <c r="Q339" i="9"/>
  <c r="W339" i="9"/>
  <c r="D342" i="9"/>
  <c r="D340" i="9" s="1"/>
  <c r="J342" i="9"/>
  <c r="P342" i="9"/>
  <c r="V342" i="9"/>
  <c r="D344" i="9"/>
  <c r="J344" i="9"/>
  <c r="P344" i="9"/>
  <c r="V344" i="9"/>
  <c r="I347" i="9"/>
  <c r="O347" i="9"/>
  <c r="U347" i="9"/>
  <c r="AA347" i="9"/>
  <c r="AA345" i="9" s="1"/>
  <c r="I349" i="9"/>
  <c r="O349" i="9"/>
  <c r="U349" i="9"/>
  <c r="AA349" i="9"/>
  <c r="H352" i="9"/>
  <c r="N352" i="9"/>
  <c r="N350" i="9" s="1"/>
  <c r="T352" i="9"/>
  <c r="T350" i="9" s="1"/>
  <c r="Z352" i="9"/>
  <c r="H354" i="9"/>
  <c r="N354" i="9"/>
  <c r="T354" i="9"/>
  <c r="Z354" i="9"/>
  <c r="G357" i="9"/>
  <c r="G355" i="9" s="1"/>
  <c r="M357" i="9"/>
  <c r="S357" i="9"/>
  <c r="Y357" i="9"/>
  <c r="G359" i="9"/>
  <c r="M359" i="9"/>
  <c r="S359" i="9"/>
  <c r="Y359" i="9"/>
  <c r="F362" i="9"/>
  <c r="L362" i="9"/>
  <c r="R362" i="9"/>
  <c r="X362" i="9"/>
  <c r="X360" i="9" s="1"/>
  <c r="F364" i="9"/>
  <c r="L364" i="9"/>
  <c r="R364" i="9"/>
  <c r="X364" i="9"/>
  <c r="E367" i="9"/>
  <c r="K367" i="9"/>
  <c r="K365" i="9" s="1"/>
  <c r="Q367" i="9"/>
  <c r="Q365" i="9" s="1"/>
  <c r="W367" i="9"/>
  <c r="E369" i="9"/>
  <c r="K369" i="9"/>
  <c r="Q369" i="9"/>
  <c r="W369" i="9"/>
  <c r="D372" i="9"/>
  <c r="D370" i="9" s="1"/>
  <c r="J372" i="9"/>
  <c r="P372" i="9"/>
  <c r="V372" i="9"/>
  <c r="D374" i="9"/>
  <c r="J374" i="9"/>
  <c r="P374" i="9"/>
  <c r="V374" i="9"/>
  <c r="I377" i="9"/>
  <c r="O377" i="9"/>
  <c r="U377" i="9"/>
  <c r="AA377" i="9"/>
  <c r="AA375" i="9" s="1"/>
  <c r="I379" i="9"/>
  <c r="O379" i="9"/>
  <c r="U379" i="9"/>
  <c r="AA379" i="9"/>
  <c r="H382" i="9"/>
  <c r="N382" i="9"/>
  <c r="N380" i="9" s="1"/>
  <c r="T382" i="9"/>
  <c r="T380" i="9" s="1"/>
  <c r="Z382" i="9"/>
  <c r="H384" i="9"/>
  <c r="N384" i="9"/>
  <c r="T384" i="9"/>
  <c r="Z384" i="9"/>
  <c r="G387" i="9"/>
  <c r="G385" i="9" s="1"/>
  <c r="M387" i="9"/>
  <c r="S387" i="9"/>
  <c r="Y387" i="9"/>
  <c r="G389" i="9"/>
  <c r="M389" i="9"/>
  <c r="S389" i="9"/>
  <c r="Y389" i="9"/>
  <c r="F392" i="9"/>
  <c r="L392" i="9"/>
  <c r="R392" i="9"/>
  <c r="X392" i="9"/>
  <c r="X390" i="9" s="1"/>
  <c r="F394" i="9"/>
  <c r="L394" i="9"/>
  <c r="R394" i="9"/>
  <c r="X394" i="9"/>
  <c r="E397" i="9"/>
  <c r="K397" i="9"/>
  <c r="K395" i="9" s="1"/>
  <c r="Q397" i="9"/>
  <c r="Q395" i="9" s="1"/>
  <c r="W397" i="9"/>
  <c r="E399" i="9"/>
  <c r="K399" i="9"/>
  <c r="Q399" i="9"/>
  <c r="W399" i="9"/>
  <c r="D402" i="9"/>
  <c r="D400" i="9" s="1"/>
  <c r="J402" i="9"/>
  <c r="P402" i="9"/>
  <c r="V402" i="9"/>
  <c r="D404" i="9"/>
  <c r="J404" i="9"/>
  <c r="P404" i="9"/>
  <c r="V404" i="9"/>
  <c r="I407" i="9"/>
  <c r="O407" i="9"/>
  <c r="U407" i="9"/>
  <c r="AA407" i="9"/>
  <c r="AA405" i="9" s="1"/>
  <c r="I409" i="9"/>
  <c r="O409" i="9"/>
  <c r="U409" i="9"/>
  <c r="AA409" i="9"/>
  <c r="H412" i="9"/>
  <c r="N412" i="9"/>
  <c r="N410" i="9" s="1"/>
  <c r="T412" i="9"/>
  <c r="T410" i="9" s="1"/>
  <c r="Z412" i="9"/>
  <c r="H414" i="9"/>
  <c r="N414" i="9"/>
  <c r="T414" i="9"/>
  <c r="Z414" i="9"/>
  <c r="G417" i="9"/>
  <c r="G415" i="9" s="1"/>
  <c r="M417" i="9"/>
  <c r="S417" i="9"/>
  <c r="Y417" i="9"/>
  <c r="G419" i="9"/>
  <c r="M419" i="9"/>
  <c r="S419" i="9"/>
  <c r="Y419" i="9"/>
  <c r="F422" i="9"/>
  <c r="L422" i="9"/>
  <c r="R422" i="9"/>
  <c r="X422" i="9"/>
  <c r="X420" i="9" s="1"/>
  <c r="F424" i="9"/>
  <c r="L424" i="9"/>
  <c r="R424" i="9"/>
  <c r="X424" i="9"/>
  <c r="E427" i="9"/>
  <c r="K427" i="9"/>
  <c r="K425" i="9" s="1"/>
  <c r="Q427" i="9"/>
  <c r="Q425" i="9" s="1"/>
  <c r="W427" i="9"/>
  <c r="E429" i="9"/>
  <c r="K429" i="9"/>
  <c r="Q429" i="9"/>
  <c r="W429" i="9"/>
  <c r="D432" i="9"/>
  <c r="D430" i="9" s="1"/>
  <c r="J432" i="9"/>
  <c r="P432" i="9"/>
  <c r="V432" i="9"/>
  <c r="D434" i="9"/>
  <c r="J434" i="9"/>
  <c r="P434" i="9"/>
  <c r="V434" i="9"/>
  <c r="I437" i="9"/>
  <c r="O437" i="9"/>
  <c r="U437" i="9"/>
  <c r="AA437" i="9"/>
  <c r="AA435" i="9" s="1"/>
  <c r="I439" i="9"/>
  <c r="O439" i="9"/>
  <c r="U439" i="9"/>
  <c r="AA439" i="9"/>
  <c r="H442" i="9"/>
  <c r="N442" i="9"/>
  <c r="N440" i="9" s="1"/>
  <c r="T442" i="9"/>
  <c r="T440" i="9" s="1"/>
  <c r="Z442" i="9"/>
  <c r="H444" i="9"/>
  <c r="N444" i="9"/>
  <c r="T444" i="9"/>
  <c r="Z444" i="9"/>
  <c r="G447" i="9"/>
  <c r="G445" i="9" s="1"/>
  <c r="M447" i="9"/>
  <c r="S447" i="9"/>
  <c r="Y447" i="9"/>
  <c r="G449" i="9"/>
  <c r="M449" i="9"/>
  <c r="S449" i="9"/>
  <c r="Y449" i="9"/>
  <c r="F452" i="9"/>
  <c r="L452" i="9"/>
  <c r="R452" i="9"/>
  <c r="X452" i="9"/>
  <c r="X450" i="9" s="1"/>
  <c r="F454" i="9"/>
  <c r="L454" i="9"/>
  <c r="R454" i="9"/>
  <c r="X454" i="9"/>
  <c r="E457" i="9"/>
  <c r="K457" i="9"/>
  <c r="K455" i="9" s="1"/>
  <c r="Q457" i="9"/>
  <c r="Q455" i="9" s="1"/>
  <c r="W457" i="9"/>
  <c r="E459" i="9"/>
  <c r="K459" i="9"/>
  <c r="Q459" i="9"/>
  <c r="W459" i="9"/>
  <c r="D462" i="9"/>
  <c r="D460" i="9" s="1"/>
  <c r="J462" i="9"/>
  <c r="P462" i="9"/>
  <c r="V462" i="9"/>
  <c r="D464" i="9"/>
  <c r="J464" i="9"/>
  <c r="P464" i="9"/>
  <c r="V464" i="9"/>
  <c r="I467" i="9"/>
  <c r="O467" i="9"/>
  <c r="U467" i="9"/>
  <c r="AA467" i="9"/>
  <c r="AA465" i="9" s="1"/>
  <c r="I469" i="9"/>
  <c r="O469" i="9"/>
  <c r="U469" i="9"/>
  <c r="AA469" i="9"/>
  <c r="H472" i="9"/>
  <c r="N472" i="9"/>
  <c r="N470" i="9" s="1"/>
  <c r="T472" i="9"/>
  <c r="T470" i="9" s="1"/>
  <c r="Z472" i="9"/>
  <c r="H474" i="9"/>
  <c r="N474" i="9"/>
  <c r="T474" i="9"/>
  <c r="Z474" i="9"/>
  <c r="G477" i="9"/>
  <c r="G475" i="9" s="1"/>
  <c r="M477" i="9"/>
  <c r="S477" i="9"/>
  <c r="Y477" i="9"/>
  <c r="G479" i="9"/>
  <c r="M479" i="9"/>
  <c r="S479" i="9"/>
  <c r="Y479" i="9"/>
  <c r="F486" i="9"/>
  <c r="L486" i="9"/>
  <c r="R486" i="9"/>
  <c r="X486" i="9"/>
  <c r="X484" i="9" s="1"/>
  <c r="F488" i="9"/>
  <c r="L488" i="9"/>
  <c r="R488" i="9"/>
  <c r="X488" i="9"/>
  <c r="E491" i="9"/>
  <c r="K491" i="9"/>
  <c r="K489" i="9" s="1"/>
  <c r="Q491" i="9"/>
  <c r="Q489" i="9" s="1"/>
  <c r="W491" i="9"/>
  <c r="E493" i="9"/>
  <c r="K493" i="9"/>
  <c r="Q493" i="9"/>
  <c r="W493" i="9"/>
  <c r="D496" i="9"/>
  <c r="D494" i="9" s="1"/>
  <c r="J496" i="9"/>
  <c r="P496" i="9"/>
  <c r="V496" i="9"/>
  <c r="D498" i="9"/>
  <c r="J498" i="9"/>
  <c r="P498" i="9"/>
  <c r="V498" i="9"/>
  <c r="I501" i="9"/>
  <c r="O501" i="9"/>
  <c r="U501" i="9"/>
  <c r="AA501" i="9"/>
  <c r="AA499" i="9" s="1"/>
  <c r="I503" i="9"/>
  <c r="O503" i="9"/>
  <c r="U503" i="9"/>
  <c r="AA503" i="9"/>
  <c r="H506" i="9"/>
  <c r="N506" i="9"/>
  <c r="N504" i="9" s="1"/>
  <c r="T506" i="9"/>
  <c r="T504" i="9" s="1"/>
  <c r="Z506" i="9"/>
  <c r="H508" i="9"/>
  <c r="N508" i="9"/>
  <c r="T508" i="9"/>
  <c r="Z508" i="9"/>
  <c r="G511" i="9"/>
  <c r="G509" i="9" s="1"/>
  <c r="M511" i="9"/>
  <c r="S511" i="9"/>
  <c r="Y511" i="9"/>
  <c r="G513" i="9"/>
  <c r="M513" i="9"/>
  <c r="S513" i="9"/>
  <c r="Y513" i="9"/>
  <c r="F516" i="9"/>
  <c r="L516" i="9"/>
  <c r="R516" i="9"/>
  <c r="X516" i="9"/>
  <c r="X514" i="9" s="1"/>
  <c r="F518" i="9"/>
  <c r="L518" i="9"/>
  <c r="R518" i="9"/>
  <c r="X518" i="9"/>
  <c r="E521" i="9"/>
  <c r="K521" i="9"/>
  <c r="K519" i="9" s="1"/>
  <c r="Q521" i="9"/>
  <c r="Q519" i="9" s="1"/>
  <c r="W521" i="9"/>
  <c r="E523" i="9"/>
  <c r="K523" i="9"/>
  <c r="Q523" i="9"/>
  <c r="W523" i="9"/>
  <c r="D526" i="9"/>
  <c r="D524" i="9" s="1"/>
  <c r="J526" i="9"/>
  <c r="P526" i="9"/>
  <c r="V526" i="9"/>
  <c r="D528" i="9"/>
  <c r="J528" i="9"/>
  <c r="P528" i="9"/>
  <c r="V528" i="9"/>
  <c r="I531" i="9"/>
  <c r="O531" i="9"/>
  <c r="U531" i="9"/>
  <c r="AA531" i="9"/>
  <c r="AA529" i="9" s="1"/>
  <c r="I533" i="9"/>
  <c r="O533" i="9"/>
  <c r="U533" i="9"/>
  <c r="AA533" i="9"/>
  <c r="H536" i="9"/>
  <c r="N536" i="9"/>
  <c r="N534" i="9" s="1"/>
  <c r="T536" i="9"/>
  <c r="T534" i="9" s="1"/>
  <c r="Z536" i="9"/>
  <c r="H538" i="9"/>
  <c r="N538" i="9"/>
  <c r="T538" i="9"/>
  <c r="Z538" i="9"/>
  <c r="G541" i="9"/>
  <c r="G539" i="9" s="1"/>
  <c r="M541" i="9"/>
  <c r="S541" i="9"/>
  <c r="Y541" i="9"/>
  <c r="G543" i="9"/>
  <c r="M543" i="9"/>
  <c r="S543" i="9"/>
  <c r="Y543" i="9"/>
  <c r="F546" i="9"/>
  <c r="L546" i="9"/>
  <c r="R546" i="9"/>
  <c r="X546" i="9"/>
  <c r="X544" i="9" s="1"/>
  <c r="F548" i="9"/>
  <c r="L548" i="9"/>
  <c r="R548" i="9"/>
  <c r="X548" i="9"/>
  <c r="E551" i="9"/>
  <c r="K551" i="9"/>
  <c r="K549" i="9" s="1"/>
  <c r="Q551" i="9"/>
  <c r="Q549" i="9" s="1"/>
  <c r="W551" i="9"/>
  <c r="E553" i="9"/>
  <c r="K553" i="9"/>
  <c r="Q553" i="9"/>
  <c r="W553" i="9"/>
  <c r="D556" i="9"/>
  <c r="D554" i="9" s="1"/>
  <c r="J556" i="9"/>
  <c r="P556" i="9"/>
  <c r="V556" i="9"/>
  <c r="D558" i="9"/>
  <c r="J558" i="9"/>
  <c r="P558" i="9"/>
  <c r="V558" i="9"/>
  <c r="I561" i="9"/>
  <c r="O561" i="9"/>
  <c r="U561" i="9"/>
  <c r="AA561" i="9"/>
  <c r="AA559" i="9" s="1"/>
  <c r="I563" i="9"/>
  <c r="O563" i="9"/>
  <c r="U563" i="9"/>
  <c r="AA563" i="9"/>
  <c r="H566" i="9"/>
  <c r="N566" i="9"/>
  <c r="N564" i="9" s="1"/>
  <c r="T566" i="9"/>
  <c r="T564" i="9" s="1"/>
  <c r="Z566" i="9"/>
  <c r="H568" i="9"/>
  <c r="N568" i="9"/>
  <c r="T568" i="9"/>
  <c r="Z568" i="9"/>
  <c r="G571" i="9"/>
  <c r="G569" i="9" s="1"/>
  <c r="M571" i="9"/>
  <c r="S571" i="9"/>
  <c r="Y571" i="9"/>
  <c r="G573" i="9"/>
  <c r="M573" i="9"/>
  <c r="S573" i="9"/>
  <c r="Y573" i="9"/>
  <c r="F576" i="9"/>
  <c r="L576" i="9"/>
  <c r="R576" i="9"/>
  <c r="X576" i="9"/>
  <c r="X574" i="9" s="1"/>
  <c r="F578" i="9"/>
  <c r="L578" i="9"/>
  <c r="R578" i="9"/>
  <c r="X578" i="9"/>
  <c r="E581" i="9"/>
  <c r="K581" i="9"/>
  <c r="K579" i="9" s="1"/>
  <c r="Q581" i="9"/>
  <c r="Q579" i="9" s="1"/>
  <c r="W581" i="9"/>
  <c r="E583" i="9"/>
  <c r="K583" i="9"/>
  <c r="Q583" i="9"/>
  <c r="W583" i="9"/>
  <c r="D586" i="9"/>
  <c r="D584" i="9" s="1"/>
  <c r="J586" i="9"/>
  <c r="P586" i="9"/>
  <c r="V586" i="9"/>
  <c r="D588" i="9"/>
  <c r="J588" i="9"/>
  <c r="P588" i="9"/>
  <c r="V588" i="9"/>
  <c r="I591" i="9"/>
  <c r="O591" i="9"/>
  <c r="U591" i="9"/>
  <c r="AA591" i="9"/>
  <c r="AA589" i="9" s="1"/>
  <c r="I593" i="9"/>
  <c r="O593" i="9"/>
  <c r="U593" i="9"/>
  <c r="AA593" i="9"/>
  <c r="H596" i="9"/>
  <c r="N596" i="9"/>
  <c r="N594" i="9" s="1"/>
  <c r="T596" i="9"/>
  <c r="T594" i="9" s="1"/>
  <c r="Z596" i="9"/>
  <c r="H598" i="9"/>
  <c r="N598" i="9"/>
  <c r="T598" i="9"/>
  <c r="Z598" i="9"/>
  <c r="G601" i="9"/>
  <c r="G599" i="9" s="1"/>
  <c r="M601" i="9"/>
  <c r="S601" i="9"/>
  <c r="Y601" i="9"/>
  <c r="G603" i="9"/>
  <c r="M603" i="9"/>
  <c r="S603" i="9"/>
  <c r="Y603" i="9"/>
  <c r="F606" i="9"/>
  <c r="L606" i="9"/>
  <c r="R606" i="9"/>
  <c r="X606" i="9"/>
  <c r="X604" i="9" s="1"/>
  <c r="F608" i="9"/>
  <c r="L608" i="9"/>
  <c r="R608" i="9"/>
  <c r="X608" i="9"/>
  <c r="E611" i="9"/>
  <c r="K611" i="9"/>
  <c r="K609" i="9" s="1"/>
  <c r="Q611" i="9"/>
  <c r="Q609" i="9" s="1"/>
  <c r="W611" i="9"/>
  <c r="E613" i="9"/>
  <c r="K613" i="9"/>
  <c r="Q613" i="9"/>
  <c r="W613" i="9"/>
  <c r="D616" i="9"/>
  <c r="D614" i="9" s="1"/>
  <c r="J616" i="9"/>
  <c r="P616" i="9"/>
  <c r="V616" i="9"/>
  <c r="D618" i="9"/>
  <c r="J618" i="9"/>
  <c r="P618" i="9"/>
  <c r="V618" i="9"/>
  <c r="I621" i="9"/>
  <c r="O621" i="9"/>
  <c r="U621" i="9"/>
  <c r="AA621" i="9"/>
  <c r="AA619" i="9" s="1"/>
  <c r="I623" i="9"/>
  <c r="O623" i="9"/>
  <c r="U623" i="9"/>
  <c r="AA623" i="9"/>
  <c r="H626" i="9"/>
  <c r="N626" i="9"/>
  <c r="N624" i="9" s="1"/>
  <c r="T626" i="9"/>
  <c r="T624" i="9" s="1"/>
  <c r="Z626" i="9"/>
  <c r="H628" i="9"/>
  <c r="N628" i="9"/>
  <c r="T628" i="9"/>
  <c r="Z628" i="9"/>
  <c r="G631" i="9"/>
  <c r="G629" i="9" s="1"/>
  <c r="M631" i="9"/>
  <c r="S631" i="9"/>
  <c r="Y631" i="9"/>
  <c r="G633" i="9"/>
  <c r="M633" i="9"/>
  <c r="S633" i="9"/>
  <c r="Y633" i="9"/>
  <c r="F636" i="9"/>
  <c r="L636" i="9"/>
  <c r="R636" i="9"/>
  <c r="X636" i="9"/>
  <c r="X634" i="9" s="1"/>
  <c r="F638" i="9"/>
  <c r="L638" i="9"/>
  <c r="R638" i="9"/>
  <c r="X638" i="9"/>
  <c r="F9" i="10"/>
  <c r="L9" i="10"/>
  <c r="R9" i="10"/>
  <c r="R7" i="10" s="1"/>
  <c r="X9" i="10"/>
  <c r="F11" i="10"/>
  <c r="L11" i="10"/>
  <c r="R11" i="10"/>
  <c r="X11" i="10"/>
  <c r="E14" i="10"/>
  <c r="E12" i="10" s="1"/>
  <c r="K14" i="10"/>
  <c r="Q14" i="10"/>
  <c r="W14" i="10"/>
  <c r="E16" i="10"/>
  <c r="K16" i="10"/>
  <c r="Q16" i="10"/>
  <c r="W16" i="10"/>
  <c r="D19" i="10"/>
  <c r="J19" i="10"/>
  <c r="P19" i="10"/>
  <c r="V19" i="10"/>
  <c r="D21" i="10"/>
  <c r="J21" i="10"/>
  <c r="P21" i="10"/>
  <c r="V21" i="10"/>
  <c r="I24" i="10"/>
  <c r="O24" i="10"/>
  <c r="U24" i="10"/>
  <c r="U22" i="10" s="1"/>
  <c r="AA24" i="10"/>
  <c r="I26" i="10"/>
  <c r="O26" i="10"/>
  <c r="U26" i="10"/>
  <c r="AA26" i="10"/>
  <c r="H29" i="10"/>
  <c r="H27" i="10" s="1"/>
  <c r="N29" i="10"/>
  <c r="T29" i="10"/>
  <c r="Z29" i="10"/>
  <c r="H31" i="10"/>
  <c r="N31" i="10"/>
  <c r="T31" i="10"/>
  <c r="Z31" i="10"/>
  <c r="G34" i="10"/>
  <c r="M34" i="10"/>
  <c r="S34" i="10"/>
  <c r="Y34" i="10"/>
  <c r="G36" i="10"/>
  <c r="M36" i="10"/>
  <c r="S36" i="10"/>
  <c r="Y36" i="10"/>
  <c r="F39" i="10"/>
  <c r="L39" i="10"/>
  <c r="R39" i="10"/>
  <c r="R37" i="10" s="1"/>
  <c r="X39" i="10"/>
  <c r="F41" i="10"/>
  <c r="L41" i="10"/>
  <c r="R41" i="10"/>
  <c r="X41" i="10"/>
  <c r="E44" i="10"/>
  <c r="E42" i="10" s="1"/>
  <c r="K44" i="10"/>
  <c r="Q44" i="10"/>
  <c r="W44" i="10"/>
  <c r="E46" i="10"/>
  <c r="K46" i="10"/>
  <c r="Q46" i="10"/>
  <c r="W46" i="10"/>
  <c r="D49" i="10"/>
  <c r="J49" i="10"/>
  <c r="P49" i="10"/>
  <c r="V49" i="10"/>
  <c r="D51" i="10"/>
  <c r="J51" i="10"/>
  <c r="P51" i="10"/>
  <c r="V51" i="10"/>
  <c r="I54" i="10"/>
  <c r="O54" i="10"/>
  <c r="U54" i="10"/>
  <c r="U52" i="10" s="1"/>
  <c r="AA54" i="10"/>
  <c r="I56" i="10"/>
  <c r="O56" i="10"/>
  <c r="U56" i="10"/>
  <c r="AA56" i="10"/>
  <c r="H59" i="10"/>
  <c r="H57" i="10" s="1"/>
  <c r="N59" i="10"/>
  <c r="T59" i="10"/>
  <c r="Z59" i="10"/>
  <c r="H61" i="10"/>
  <c r="N61" i="10"/>
  <c r="T61" i="10"/>
  <c r="Z61" i="10"/>
  <c r="G64" i="10"/>
  <c r="M64" i="10"/>
  <c r="S64" i="10"/>
  <c r="Y64" i="10"/>
  <c r="G66" i="10"/>
  <c r="M66" i="10"/>
  <c r="S66" i="10"/>
  <c r="Y66" i="10"/>
  <c r="F69" i="10"/>
  <c r="L69" i="10"/>
  <c r="R69" i="10"/>
  <c r="R67" i="10" s="1"/>
  <c r="X69" i="10"/>
  <c r="F71" i="10"/>
  <c r="L71" i="10"/>
  <c r="R71" i="10"/>
  <c r="X71" i="10"/>
  <c r="E74" i="10"/>
  <c r="E72" i="10" s="1"/>
  <c r="K74" i="10"/>
  <c r="Q74" i="10"/>
  <c r="W74" i="10"/>
  <c r="E76" i="10"/>
  <c r="K76" i="10"/>
  <c r="Q76" i="10"/>
  <c r="W76" i="10"/>
  <c r="D79" i="10"/>
  <c r="J79" i="10"/>
  <c r="P79" i="10"/>
  <c r="V79" i="10"/>
  <c r="D81" i="10"/>
  <c r="J81" i="10"/>
  <c r="P81" i="10"/>
  <c r="V81" i="10"/>
  <c r="I84" i="10"/>
  <c r="O84" i="10"/>
  <c r="U84" i="10"/>
  <c r="U82" i="10" s="1"/>
  <c r="AA84" i="10"/>
  <c r="I86" i="10"/>
  <c r="O86" i="10"/>
  <c r="U86" i="10"/>
  <c r="AA86" i="10"/>
  <c r="H89" i="10"/>
  <c r="H87" i="10" s="1"/>
  <c r="N89" i="10"/>
  <c r="T89" i="10"/>
  <c r="Z89" i="10"/>
  <c r="H91" i="10"/>
  <c r="N91" i="10"/>
  <c r="T91" i="10"/>
  <c r="Z91" i="10"/>
  <c r="G94" i="10"/>
  <c r="M94" i="10"/>
  <c r="S94" i="10"/>
  <c r="Y94" i="10"/>
  <c r="G96" i="10"/>
  <c r="M96" i="10"/>
  <c r="S96" i="10"/>
  <c r="Y96" i="10"/>
  <c r="F99" i="10"/>
  <c r="L99" i="10"/>
  <c r="R99" i="10"/>
  <c r="R97" i="10" s="1"/>
  <c r="X99" i="10"/>
  <c r="F101" i="10"/>
  <c r="L101" i="10"/>
  <c r="R101" i="10"/>
  <c r="X101" i="10"/>
  <c r="E104" i="10"/>
  <c r="E102" i="10" s="1"/>
  <c r="K104" i="10"/>
  <c r="Q104" i="10"/>
  <c r="W104" i="10"/>
  <c r="E106" i="10"/>
  <c r="K106" i="10"/>
  <c r="Q106" i="10"/>
  <c r="W106" i="10"/>
  <c r="D109" i="10"/>
  <c r="J109" i="10"/>
  <c r="P109" i="10"/>
  <c r="V109" i="10"/>
  <c r="D111" i="10"/>
  <c r="J111" i="10"/>
  <c r="P111" i="10"/>
  <c r="V111" i="10"/>
  <c r="I114" i="10"/>
  <c r="O114" i="10"/>
  <c r="U114" i="10"/>
  <c r="U112" i="10" s="1"/>
  <c r="AA114" i="10"/>
  <c r="I116" i="10"/>
  <c r="O116" i="10"/>
  <c r="U116" i="10"/>
  <c r="AA116" i="10"/>
  <c r="H119" i="10"/>
  <c r="H117" i="10" s="1"/>
  <c r="N119" i="10"/>
  <c r="T119" i="10"/>
  <c r="Z119" i="10"/>
  <c r="H121" i="10"/>
  <c r="N121" i="10"/>
  <c r="T121" i="10"/>
  <c r="Z121" i="10"/>
  <c r="G124" i="10"/>
  <c r="M124" i="10"/>
  <c r="S124" i="10"/>
  <c r="Y124" i="10"/>
  <c r="G126" i="10"/>
  <c r="M126" i="10"/>
  <c r="S126" i="10"/>
  <c r="Y126" i="10"/>
  <c r="F129" i="10"/>
  <c r="L129" i="10"/>
  <c r="R129" i="10"/>
  <c r="R127" i="10" s="1"/>
  <c r="X129" i="10"/>
  <c r="F131" i="10"/>
  <c r="L131" i="10"/>
  <c r="R131" i="10"/>
  <c r="X131" i="10"/>
  <c r="E134" i="10"/>
  <c r="E132" i="10" s="1"/>
  <c r="K134" i="10"/>
  <c r="Q134" i="10"/>
  <c r="W134" i="10"/>
  <c r="E136" i="10"/>
  <c r="K136" i="10"/>
  <c r="Q136" i="10"/>
  <c r="W136" i="10"/>
  <c r="D139" i="10"/>
  <c r="J139" i="10"/>
  <c r="P139" i="10"/>
  <c r="V139" i="10"/>
  <c r="D141" i="10"/>
  <c r="J141" i="10"/>
  <c r="P141" i="10"/>
  <c r="V141" i="10"/>
  <c r="I144" i="10"/>
  <c r="O144" i="10"/>
  <c r="U144" i="10"/>
  <c r="U142" i="10" s="1"/>
  <c r="AA144" i="10"/>
  <c r="I146" i="10"/>
  <c r="O146" i="10"/>
  <c r="U146" i="10"/>
  <c r="AA146" i="10"/>
  <c r="H149" i="10"/>
  <c r="H147" i="10" s="1"/>
  <c r="N149" i="10"/>
  <c r="T149" i="10"/>
  <c r="Z149" i="10"/>
  <c r="H151" i="10"/>
  <c r="N151" i="10"/>
  <c r="T151" i="10"/>
  <c r="Z151" i="10"/>
  <c r="G154" i="10"/>
  <c r="M154" i="10"/>
  <c r="S154" i="10"/>
  <c r="Y154" i="10"/>
  <c r="G156" i="10"/>
  <c r="M156" i="10"/>
  <c r="S156" i="10"/>
  <c r="Y156" i="10"/>
  <c r="F159" i="10"/>
  <c r="L159" i="10"/>
  <c r="R159" i="10"/>
  <c r="R157" i="10" s="1"/>
  <c r="X159" i="10"/>
  <c r="F161" i="10"/>
  <c r="L161" i="10"/>
  <c r="R161" i="10"/>
  <c r="X161" i="10"/>
  <c r="E168" i="10"/>
  <c r="E166" i="10" s="1"/>
  <c r="K168" i="10"/>
  <c r="Q168" i="10"/>
  <c r="W168" i="10"/>
  <c r="E170" i="10"/>
  <c r="K170" i="10"/>
  <c r="Q170" i="10"/>
  <c r="W170" i="10"/>
  <c r="D173" i="10"/>
  <c r="J173" i="10"/>
  <c r="P173" i="10"/>
  <c r="V173" i="10"/>
  <c r="D175" i="10"/>
  <c r="J175" i="10"/>
  <c r="P175" i="10"/>
  <c r="V175" i="10"/>
  <c r="I178" i="10"/>
  <c r="O178" i="10"/>
  <c r="U178" i="10"/>
  <c r="U176" i="10" s="1"/>
  <c r="AA178" i="10"/>
  <c r="I180" i="10"/>
  <c r="O180" i="10"/>
  <c r="U180" i="10"/>
  <c r="AA180" i="10"/>
  <c r="H183" i="10"/>
  <c r="H181" i="10" s="1"/>
  <c r="N183" i="10"/>
  <c r="T183" i="10"/>
  <c r="Z183" i="10"/>
  <c r="H185" i="10"/>
  <c r="N185" i="10"/>
  <c r="T185" i="10"/>
  <c r="Z185" i="10"/>
  <c r="G188" i="10"/>
  <c r="M188" i="10"/>
  <c r="S188" i="10"/>
  <c r="Y188" i="10"/>
  <c r="G190" i="10"/>
  <c r="M190" i="10"/>
  <c r="S190" i="10"/>
  <c r="Y190" i="10"/>
  <c r="F193" i="10"/>
  <c r="L193" i="10"/>
  <c r="R193" i="10"/>
  <c r="R191" i="10" s="1"/>
  <c r="X193" i="10"/>
  <c r="F195" i="10"/>
  <c r="L195" i="10"/>
  <c r="R195" i="10"/>
  <c r="X195" i="10"/>
  <c r="E198" i="10"/>
  <c r="E196" i="10" s="1"/>
  <c r="K198" i="10"/>
  <c r="Q198" i="10"/>
  <c r="W198" i="10"/>
  <c r="E200" i="10"/>
  <c r="K200" i="10"/>
  <c r="Q200" i="10"/>
  <c r="W200" i="10"/>
  <c r="D203" i="10"/>
  <c r="J203" i="10"/>
  <c r="P203" i="10"/>
  <c r="V203" i="10"/>
  <c r="D205" i="10"/>
  <c r="J205" i="10"/>
  <c r="P205" i="10"/>
  <c r="V205" i="10"/>
  <c r="I208" i="10"/>
  <c r="O208" i="10"/>
  <c r="U208" i="10"/>
  <c r="U206" i="10" s="1"/>
  <c r="AA208" i="10"/>
  <c r="I210" i="10"/>
  <c r="O210" i="10"/>
  <c r="U210" i="10"/>
  <c r="AA210" i="10"/>
  <c r="H213" i="10"/>
  <c r="H211" i="10" s="1"/>
  <c r="N213" i="10"/>
  <c r="T213" i="10"/>
  <c r="Z213" i="10"/>
  <c r="H215" i="10"/>
  <c r="N215" i="10"/>
  <c r="T215" i="10"/>
  <c r="Z215" i="10"/>
  <c r="G218" i="10"/>
  <c r="M218" i="10"/>
  <c r="S218" i="10"/>
  <c r="Y218" i="10"/>
  <c r="G220" i="10"/>
  <c r="M220" i="10"/>
  <c r="S220" i="10"/>
  <c r="Y220" i="10"/>
  <c r="F223" i="10"/>
  <c r="L223" i="10"/>
  <c r="R223" i="10"/>
  <c r="R221" i="10" s="1"/>
  <c r="X223" i="10"/>
  <c r="F225" i="10"/>
  <c r="L225" i="10"/>
  <c r="R225" i="10"/>
  <c r="X225" i="10"/>
  <c r="E228" i="10"/>
  <c r="E226" i="10" s="1"/>
  <c r="K228" i="10"/>
  <c r="Q228" i="10"/>
  <c r="W228" i="10"/>
  <c r="E230" i="10"/>
  <c r="K230" i="10"/>
  <c r="Q230" i="10"/>
  <c r="W230" i="10"/>
  <c r="D233" i="10"/>
  <c r="J233" i="10"/>
  <c r="P233" i="10"/>
  <c r="V233" i="10"/>
  <c r="D235" i="10"/>
  <c r="J235" i="10"/>
  <c r="P235" i="10"/>
  <c r="V235" i="10"/>
  <c r="I238" i="10"/>
  <c r="O238" i="10"/>
  <c r="U238" i="10"/>
  <c r="U236" i="10" s="1"/>
  <c r="AA238" i="10"/>
  <c r="I240" i="10"/>
  <c r="O240" i="10"/>
  <c r="U240" i="10"/>
  <c r="AA240" i="10"/>
  <c r="H243" i="10"/>
  <c r="H241" i="10" s="1"/>
  <c r="N243" i="10"/>
  <c r="T243" i="10"/>
  <c r="Z243" i="10"/>
  <c r="H245" i="10"/>
  <c r="N245" i="10"/>
  <c r="T245" i="10"/>
  <c r="Z245" i="10"/>
  <c r="G248" i="10"/>
  <c r="M248" i="10"/>
  <c r="S248" i="10"/>
  <c r="Y248" i="10"/>
  <c r="G250" i="10"/>
  <c r="M250" i="10"/>
  <c r="S250" i="10"/>
  <c r="Y250" i="10"/>
  <c r="F253" i="10"/>
  <c r="L253" i="10"/>
  <c r="R253" i="10"/>
  <c r="R251" i="10" s="1"/>
  <c r="X253" i="10"/>
  <c r="F255" i="10"/>
  <c r="L255" i="10"/>
  <c r="R255" i="10"/>
  <c r="X255" i="10"/>
  <c r="E258" i="10"/>
  <c r="E256" i="10" s="1"/>
  <c r="K258" i="10"/>
  <c r="Q258" i="10"/>
  <c r="W258" i="10"/>
  <c r="E260" i="10"/>
  <c r="K260" i="10"/>
  <c r="Q260" i="10"/>
  <c r="W260" i="10"/>
  <c r="D263" i="10"/>
  <c r="J263" i="10"/>
  <c r="P263" i="10"/>
  <c r="V263" i="10"/>
  <c r="D265" i="10"/>
  <c r="J265" i="10"/>
  <c r="P265" i="10"/>
  <c r="V265" i="10"/>
  <c r="I268" i="10"/>
  <c r="O268" i="10"/>
  <c r="U268" i="10"/>
  <c r="U266" i="10" s="1"/>
  <c r="AA268" i="10"/>
  <c r="I270" i="10"/>
  <c r="O270" i="10"/>
  <c r="U270" i="10"/>
  <c r="AA270" i="10"/>
  <c r="H273" i="10"/>
  <c r="H271" i="10" s="1"/>
  <c r="N273" i="10"/>
  <c r="T273" i="10"/>
  <c r="Z273" i="10"/>
  <c r="H275" i="10"/>
  <c r="N275" i="10"/>
  <c r="T275" i="10"/>
  <c r="Z275" i="10"/>
  <c r="G278" i="10"/>
  <c r="M278" i="10"/>
  <c r="S278" i="10"/>
  <c r="Y278" i="10"/>
  <c r="G280" i="10"/>
  <c r="M280" i="10"/>
  <c r="S280" i="10"/>
  <c r="Y280" i="10"/>
  <c r="F283" i="10"/>
  <c r="L283" i="10"/>
  <c r="R283" i="10"/>
  <c r="R281" i="10" s="1"/>
  <c r="X283" i="10"/>
  <c r="F285" i="10"/>
  <c r="L285" i="10"/>
  <c r="R285" i="10"/>
  <c r="X285" i="10"/>
  <c r="E288" i="10"/>
  <c r="E286" i="10" s="1"/>
  <c r="K288" i="10"/>
  <c r="Q288" i="10"/>
  <c r="W288" i="10"/>
  <c r="E290" i="10"/>
  <c r="K290" i="10"/>
  <c r="Q290" i="10"/>
  <c r="W290" i="10"/>
  <c r="D293" i="10"/>
  <c r="J293" i="10"/>
  <c r="P293" i="10"/>
  <c r="V293" i="10"/>
  <c r="D295" i="10"/>
  <c r="J295" i="10"/>
  <c r="P295" i="10"/>
  <c r="V295" i="10"/>
  <c r="I298" i="10"/>
  <c r="O298" i="10"/>
  <c r="U298" i="10"/>
  <c r="U296" i="10" s="1"/>
  <c r="AA298" i="10"/>
  <c r="I300" i="10"/>
  <c r="O300" i="10"/>
  <c r="U300" i="10"/>
  <c r="AA300" i="10"/>
  <c r="H303" i="10"/>
  <c r="H301" i="10" s="1"/>
  <c r="N303" i="10"/>
  <c r="T303" i="10"/>
  <c r="Z303" i="10"/>
  <c r="H305" i="10"/>
  <c r="N305" i="10"/>
  <c r="T305" i="10"/>
  <c r="Z305" i="10"/>
  <c r="G308" i="10"/>
  <c r="M308" i="10"/>
  <c r="S308" i="10"/>
  <c r="Y308" i="10"/>
  <c r="G310" i="10"/>
  <c r="M310" i="10"/>
  <c r="S310" i="10"/>
  <c r="Y310" i="10"/>
  <c r="F313" i="10"/>
  <c r="L313" i="10"/>
  <c r="R313" i="10"/>
  <c r="R311" i="10" s="1"/>
  <c r="X313" i="10"/>
  <c r="F315" i="10"/>
  <c r="L315" i="10"/>
  <c r="R315" i="10"/>
  <c r="X315" i="10"/>
  <c r="E318" i="10"/>
  <c r="E316" i="10" s="1"/>
  <c r="K318" i="10"/>
  <c r="Q318" i="10"/>
  <c r="W318" i="10"/>
  <c r="E320" i="10"/>
  <c r="K320" i="10"/>
  <c r="Q320" i="10"/>
  <c r="W320" i="10"/>
  <c r="W477" i="10"/>
  <c r="W475" i="10" s="1"/>
  <c r="Q477" i="10"/>
  <c r="K477" i="10"/>
  <c r="E477" i="10"/>
  <c r="E475" i="10" s="1"/>
  <c r="X472" i="10"/>
  <c r="X470" i="10" s="1"/>
  <c r="R472" i="10"/>
  <c r="L472" i="10"/>
  <c r="L470" i="10" s="1"/>
  <c r="F472" i="10"/>
  <c r="Y467" i="10"/>
  <c r="S467" i="10"/>
  <c r="S465" i="10" s="1"/>
  <c r="M467" i="10"/>
  <c r="M465" i="10" s="1"/>
  <c r="G467" i="10"/>
  <c r="Z462" i="10"/>
  <c r="Z460" i="10" s="1"/>
  <c r="T462" i="10"/>
  <c r="N462" i="10"/>
  <c r="H462" i="10"/>
  <c r="H460" i="10" s="1"/>
  <c r="AA457" i="10"/>
  <c r="AA455" i="10" s="1"/>
  <c r="U457" i="10"/>
  <c r="O457" i="10"/>
  <c r="O455" i="10" s="1"/>
  <c r="I457" i="10"/>
  <c r="V452" i="10"/>
  <c r="P452" i="10"/>
  <c r="P450" i="10" s="1"/>
  <c r="J452" i="10"/>
  <c r="J450" i="10" s="1"/>
  <c r="D452" i="10"/>
  <c r="V477" i="10"/>
  <c r="V475" i="10" s="1"/>
  <c r="P477" i="10"/>
  <c r="J477" i="10"/>
  <c r="D477" i="10"/>
  <c r="D475" i="10" s="1"/>
  <c r="W472" i="10"/>
  <c r="Q472" i="10"/>
  <c r="Q470" i="10" s="1"/>
  <c r="K472" i="10"/>
  <c r="K470" i="10" s="1"/>
  <c r="E472" i="10"/>
  <c r="X467" i="10"/>
  <c r="R467" i="10"/>
  <c r="R465" i="10" s="1"/>
  <c r="L467" i="10"/>
  <c r="F467" i="10"/>
  <c r="F465" i="10" s="1"/>
  <c r="Y462" i="10"/>
  <c r="Y460" i="10" s="1"/>
  <c r="S462" i="10"/>
  <c r="M462" i="10"/>
  <c r="G462" i="10"/>
  <c r="G460" i="10" s="1"/>
  <c r="Z457" i="10"/>
  <c r="T457" i="10"/>
  <c r="T455" i="10" s="1"/>
  <c r="N457" i="10"/>
  <c r="N455" i="10" s="1"/>
  <c r="H457" i="10"/>
  <c r="AA452" i="10"/>
  <c r="U452" i="10"/>
  <c r="U450" i="10" s="1"/>
  <c r="O452" i="10"/>
  <c r="I452" i="10"/>
  <c r="I450" i="10" s="1"/>
  <c r="AA477" i="10"/>
  <c r="AA475" i="10" s="1"/>
  <c r="U477" i="10"/>
  <c r="U475" i="10" s="1"/>
  <c r="O477" i="10"/>
  <c r="O475" i="10" s="1"/>
  <c r="I477" i="10"/>
  <c r="I475" i="10" s="1"/>
  <c r="V472" i="10"/>
  <c r="V470" i="10" s="1"/>
  <c r="P472" i="10"/>
  <c r="P470" i="10" s="1"/>
  <c r="J472" i="10"/>
  <c r="J470" i="10" s="1"/>
  <c r="D472" i="10"/>
  <c r="D470" i="10" s="1"/>
  <c r="W467" i="10"/>
  <c r="W465" i="10" s="1"/>
  <c r="Q467" i="10"/>
  <c r="Q465" i="10" s="1"/>
  <c r="K467" i="10"/>
  <c r="K465" i="10" s="1"/>
  <c r="E467" i="10"/>
  <c r="E465" i="10" s="1"/>
  <c r="X462" i="10"/>
  <c r="X460" i="10" s="1"/>
  <c r="R462" i="10"/>
  <c r="R460" i="10" s="1"/>
  <c r="L462" i="10"/>
  <c r="L460" i="10" s="1"/>
  <c r="F462" i="10"/>
  <c r="F460" i="10" s="1"/>
  <c r="Z477" i="10"/>
  <c r="Z475" i="10" s="1"/>
  <c r="T477" i="10"/>
  <c r="N477" i="10"/>
  <c r="N475" i="10" s="1"/>
  <c r="H477" i="10"/>
  <c r="AA472" i="10"/>
  <c r="U472" i="10"/>
  <c r="U470" i="10" s="1"/>
  <c r="O472" i="10"/>
  <c r="O470" i="10" s="1"/>
  <c r="I472" i="10"/>
  <c r="V467" i="10"/>
  <c r="V465" i="10" s="1"/>
  <c r="P467" i="10"/>
  <c r="J467" i="10"/>
  <c r="D467" i="10"/>
  <c r="D465" i="10" s="1"/>
  <c r="W462" i="10"/>
  <c r="W460" i="10" s="1"/>
  <c r="Q462" i="10"/>
  <c r="K462" i="10"/>
  <c r="K460" i="10" s="1"/>
  <c r="E462" i="10"/>
  <c r="Y477" i="10"/>
  <c r="Y475" i="10" s="1"/>
  <c r="S477" i="10"/>
  <c r="S475" i="10" s="1"/>
  <c r="M477" i="10"/>
  <c r="M475" i="10" s="1"/>
  <c r="G477" i="10"/>
  <c r="G475" i="10" s="1"/>
  <c r="Z472" i="10"/>
  <c r="Z470" i="10" s="1"/>
  <c r="T472" i="10"/>
  <c r="T470" i="10" s="1"/>
  <c r="N472" i="10"/>
  <c r="N470" i="10" s="1"/>
  <c r="H472" i="10"/>
  <c r="H470" i="10" s="1"/>
  <c r="AA467" i="10"/>
  <c r="AA465" i="10" s="1"/>
  <c r="U467" i="10"/>
  <c r="U465" i="10" s="1"/>
  <c r="O467" i="10"/>
  <c r="O465" i="10" s="1"/>
  <c r="I467" i="10"/>
  <c r="I465" i="10" s="1"/>
  <c r="V462" i="10"/>
  <c r="V460" i="10" s="1"/>
  <c r="P462" i="10"/>
  <c r="P460" i="10" s="1"/>
  <c r="J462" i="10"/>
  <c r="J460" i="10" s="1"/>
  <c r="D462" i="10"/>
  <c r="D460" i="10" s="1"/>
  <c r="W457" i="10"/>
  <c r="W455" i="10" s="1"/>
  <c r="Q457" i="10"/>
  <c r="Q455" i="10" s="1"/>
  <c r="K457" i="10"/>
  <c r="K455" i="10" s="1"/>
  <c r="E457" i="10"/>
  <c r="E455" i="10" s="1"/>
  <c r="X452" i="10"/>
  <c r="X450" i="10" s="1"/>
  <c r="R452" i="10"/>
  <c r="R450" i="10" s="1"/>
  <c r="L452" i="10"/>
  <c r="L450" i="10" s="1"/>
  <c r="F452" i="10"/>
  <c r="F450" i="10" s="1"/>
  <c r="Y447" i="10"/>
  <c r="Y445" i="10" s="1"/>
  <c r="S447" i="10"/>
  <c r="S445" i="10" s="1"/>
  <c r="M447" i="10"/>
  <c r="M445" i="10" s="1"/>
  <c r="G447" i="10"/>
  <c r="G445" i="10" s="1"/>
  <c r="X477" i="10"/>
  <c r="X475" i="10" s="1"/>
  <c r="R477" i="10"/>
  <c r="L477" i="10"/>
  <c r="F477" i="10"/>
  <c r="F475" i="10" s="1"/>
  <c r="Y472" i="10"/>
  <c r="Y470" i="10" s="1"/>
  <c r="S472" i="10"/>
  <c r="M472" i="10"/>
  <c r="M470" i="10" s="1"/>
  <c r="G472" i="10"/>
  <c r="Z467" i="10"/>
  <c r="T467" i="10"/>
  <c r="T465" i="10" s="1"/>
  <c r="N467" i="10"/>
  <c r="N465" i="10" s="1"/>
  <c r="H467" i="10"/>
  <c r="AA462" i="10"/>
  <c r="AA460" i="10" s="1"/>
  <c r="U462" i="10"/>
  <c r="O462" i="10"/>
  <c r="I462" i="10"/>
  <c r="I460" i="10" s="1"/>
  <c r="V457" i="10"/>
  <c r="V455" i="10" s="1"/>
  <c r="P457" i="10"/>
  <c r="J457" i="10"/>
  <c r="J455" i="10" s="1"/>
  <c r="D457" i="10"/>
  <c r="W452" i="10"/>
  <c r="Q452" i="10"/>
  <c r="Q450" i="10" s="1"/>
  <c r="K452" i="10"/>
  <c r="K450" i="10" s="1"/>
  <c r="J327" i="10"/>
  <c r="P327" i="10"/>
  <c r="V327" i="10"/>
  <c r="D329" i="10"/>
  <c r="D325" i="10" s="1"/>
  <c r="J329" i="10"/>
  <c r="P329" i="10"/>
  <c r="V329" i="10"/>
  <c r="I332" i="10"/>
  <c r="O332" i="10"/>
  <c r="U332" i="10"/>
  <c r="AA332" i="10"/>
  <c r="I334" i="10"/>
  <c r="O334" i="10"/>
  <c r="U334" i="10"/>
  <c r="AA334" i="10"/>
  <c r="H337" i="10"/>
  <c r="N337" i="10"/>
  <c r="T337" i="10"/>
  <c r="T335" i="10" s="1"/>
  <c r="Z337" i="10"/>
  <c r="H339" i="10"/>
  <c r="N339" i="10"/>
  <c r="T339" i="10"/>
  <c r="Z339" i="10"/>
  <c r="G342" i="10"/>
  <c r="G340" i="10" s="1"/>
  <c r="M342" i="10"/>
  <c r="S342" i="10"/>
  <c r="Y342" i="10"/>
  <c r="G344" i="10"/>
  <c r="M344" i="10"/>
  <c r="S344" i="10"/>
  <c r="Y344" i="10"/>
  <c r="F347" i="10"/>
  <c r="L347" i="10"/>
  <c r="R347" i="10"/>
  <c r="X347" i="10"/>
  <c r="F349" i="10"/>
  <c r="L349" i="10"/>
  <c r="R349" i="10"/>
  <c r="X349" i="10"/>
  <c r="E352" i="10"/>
  <c r="K352" i="10"/>
  <c r="Q352" i="10"/>
  <c r="Q350" i="10" s="1"/>
  <c r="W352" i="10"/>
  <c r="E354" i="10"/>
  <c r="K354" i="10"/>
  <c r="Q354" i="10"/>
  <c r="W354" i="10"/>
  <c r="D357" i="10"/>
  <c r="D355" i="10" s="1"/>
  <c r="J357" i="10"/>
  <c r="P357" i="10"/>
  <c r="V357" i="10"/>
  <c r="D359" i="10"/>
  <c r="J359" i="10"/>
  <c r="P359" i="10"/>
  <c r="V359" i="10"/>
  <c r="I362" i="10"/>
  <c r="O362" i="10"/>
  <c r="U362" i="10"/>
  <c r="AA362" i="10"/>
  <c r="I364" i="10"/>
  <c r="O364" i="10"/>
  <c r="U364" i="10"/>
  <c r="AA364" i="10"/>
  <c r="H367" i="10"/>
  <c r="N367" i="10"/>
  <c r="T367" i="10"/>
  <c r="T365" i="10" s="1"/>
  <c r="Z367" i="10"/>
  <c r="H369" i="10"/>
  <c r="N369" i="10"/>
  <c r="T369" i="10"/>
  <c r="Z369" i="10"/>
  <c r="G372" i="10"/>
  <c r="G370" i="10" s="1"/>
  <c r="M372" i="10"/>
  <c r="S372" i="10"/>
  <c r="Y372" i="10"/>
  <c r="G374" i="10"/>
  <c r="M374" i="10"/>
  <c r="S374" i="10"/>
  <c r="Y374" i="10"/>
  <c r="F377" i="10"/>
  <c r="L377" i="10"/>
  <c r="R377" i="10"/>
  <c r="X377" i="10"/>
  <c r="F379" i="10"/>
  <c r="L379" i="10"/>
  <c r="R379" i="10"/>
  <c r="X379" i="10"/>
  <c r="E382" i="10"/>
  <c r="K382" i="10"/>
  <c r="Q382" i="10"/>
  <c r="Q380" i="10" s="1"/>
  <c r="W382" i="10"/>
  <c r="E384" i="10"/>
  <c r="K384" i="10"/>
  <c r="Q384" i="10"/>
  <c r="W384" i="10"/>
  <c r="D387" i="10"/>
  <c r="D385" i="10" s="1"/>
  <c r="J387" i="10"/>
  <c r="P387" i="10"/>
  <c r="V387" i="10"/>
  <c r="D389" i="10"/>
  <c r="J389" i="10"/>
  <c r="P389" i="10"/>
  <c r="V389" i="10"/>
  <c r="I392" i="10"/>
  <c r="O392" i="10"/>
  <c r="U392" i="10"/>
  <c r="AA392" i="10"/>
  <c r="I394" i="10"/>
  <c r="O394" i="10"/>
  <c r="U394" i="10"/>
  <c r="AA394" i="10"/>
  <c r="H397" i="10"/>
  <c r="N397" i="10"/>
  <c r="T397" i="10"/>
  <c r="T395" i="10" s="1"/>
  <c r="Z397" i="10"/>
  <c r="H399" i="10"/>
  <c r="N399" i="10"/>
  <c r="T399" i="10"/>
  <c r="Z399" i="10"/>
  <c r="G402" i="10"/>
  <c r="G400" i="10" s="1"/>
  <c r="M402" i="10"/>
  <c r="S402" i="10"/>
  <c r="Y402" i="10"/>
  <c r="G404" i="10"/>
  <c r="M404" i="10"/>
  <c r="S404" i="10"/>
  <c r="Y404" i="10"/>
  <c r="F407" i="10"/>
  <c r="L407" i="10"/>
  <c r="R407" i="10"/>
  <c r="X407" i="10"/>
  <c r="F409" i="10"/>
  <c r="L409" i="10"/>
  <c r="R409" i="10"/>
  <c r="X409" i="10"/>
  <c r="E412" i="10"/>
  <c r="K412" i="10"/>
  <c r="Q412" i="10"/>
  <c r="Q410" i="10" s="1"/>
  <c r="W412" i="10"/>
  <c r="E414" i="10"/>
  <c r="K414" i="10"/>
  <c r="Q414" i="10"/>
  <c r="W414" i="10"/>
  <c r="D417" i="10"/>
  <c r="D415" i="10" s="1"/>
  <c r="J417" i="10"/>
  <c r="P417" i="10"/>
  <c r="V417" i="10"/>
  <c r="D419" i="10"/>
  <c r="J419" i="10"/>
  <c r="P419" i="10"/>
  <c r="V419" i="10"/>
  <c r="I422" i="10"/>
  <c r="O422" i="10"/>
  <c r="U422" i="10"/>
  <c r="AA422" i="10"/>
  <c r="I424" i="10"/>
  <c r="O424" i="10"/>
  <c r="U424" i="10"/>
  <c r="AA424" i="10"/>
  <c r="H427" i="10"/>
  <c r="N427" i="10"/>
  <c r="T427" i="10"/>
  <c r="T425" i="10" s="1"/>
  <c r="Z427" i="10"/>
  <c r="H429" i="10"/>
  <c r="N429" i="10"/>
  <c r="T429" i="10"/>
  <c r="Z429" i="10"/>
  <c r="G432" i="10"/>
  <c r="G430" i="10" s="1"/>
  <c r="M432" i="10"/>
  <c r="S432" i="10"/>
  <c r="Y432" i="10"/>
  <c r="G434" i="10"/>
  <c r="M434" i="10"/>
  <c r="S434" i="10"/>
  <c r="Y434" i="10"/>
  <c r="F437" i="10"/>
  <c r="L437" i="10"/>
  <c r="R437" i="10"/>
  <c r="X437" i="10"/>
  <c r="F439" i="10"/>
  <c r="L439" i="10"/>
  <c r="R439" i="10"/>
  <c r="X439" i="10"/>
  <c r="E442" i="10"/>
  <c r="K442" i="10"/>
  <c r="Q442" i="10"/>
  <c r="Q440" i="10" s="1"/>
  <c r="W442" i="10"/>
  <c r="E444" i="10"/>
  <c r="K444" i="10"/>
  <c r="Q444" i="10"/>
  <c r="W444" i="10"/>
  <c r="D447" i="10"/>
  <c r="D445" i="10" s="1"/>
  <c r="K447" i="10"/>
  <c r="K445" i="10" s="1"/>
  <c r="R447" i="10"/>
  <c r="R445" i="10" s="1"/>
  <c r="Z447" i="10"/>
  <c r="Z445" i="10" s="1"/>
  <c r="I449" i="10"/>
  <c r="P449" i="10"/>
  <c r="W449" i="10"/>
  <c r="G452" i="10"/>
  <c r="G450" i="10" s="1"/>
  <c r="Y452" i="10"/>
  <c r="Y450" i="10" s="1"/>
  <c r="S454" i="10"/>
  <c r="S457" i="10"/>
  <c r="Y459" i="10"/>
  <c r="J9" i="9"/>
  <c r="P9" i="9"/>
  <c r="V9" i="9"/>
  <c r="J11" i="9"/>
  <c r="P11" i="9"/>
  <c r="V11" i="9"/>
  <c r="I14" i="9"/>
  <c r="O14" i="9"/>
  <c r="U14" i="9"/>
  <c r="AA14" i="9"/>
  <c r="I16" i="9"/>
  <c r="O16" i="9"/>
  <c r="U16" i="9"/>
  <c r="AA16" i="9"/>
  <c r="H19" i="9"/>
  <c r="N19" i="9"/>
  <c r="T19" i="9"/>
  <c r="Z19" i="9"/>
  <c r="Z17" i="9" s="1"/>
  <c r="H21" i="9"/>
  <c r="N21" i="9"/>
  <c r="T21" i="9"/>
  <c r="Z21" i="9"/>
  <c r="G24" i="9"/>
  <c r="M24" i="9"/>
  <c r="M22" i="9" s="1"/>
  <c r="S24" i="9"/>
  <c r="Y24" i="9"/>
  <c r="G26" i="9"/>
  <c r="M26" i="9"/>
  <c r="S26" i="9"/>
  <c r="Y26" i="9"/>
  <c r="F29" i="9"/>
  <c r="L29" i="9"/>
  <c r="R29" i="9"/>
  <c r="X29" i="9"/>
  <c r="F31" i="9"/>
  <c r="L31" i="9"/>
  <c r="R31" i="9"/>
  <c r="X31" i="9"/>
  <c r="E34" i="9"/>
  <c r="K34" i="9"/>
  <c r="Q34" i="9"/>
  <c r="W34" i="9"/>
  <c r="W32" i="9" s="1"/>
  <c r="E36" i="9"/>
  <c r="K36" i="9"/>
  <c r="Q36" i="9"/>
  <c r="W36" i="9"/>
  <c r="D39" i="9"/>
  <c r="J39" i="9"/>
  <c r="J37" i="9" s="1"/>
  <c r="P39" i="9"/>
  <c r="V39" i="9"/>
  <c r="D41" i="9"/>
  <c r="J41" i="9"/>
  <c r="P41" i="9"/>
  <c r="V41" i="9"/>
  <c r="I44" i="9"/>
  <c r="O44" i="9"/>
  <c r="U44" i="9"/>
  <c r="AA44" i="9"/>
  <c r="I46" i="9"/>
  <c r="O46" i="9"/>
  <c r="U46" i="9"/>
  <c r="AA46" i="9"/>
  <c r="H49" i="9"/>
  <c r="N49" i="9"/>
  <c r="T49" i="9"/>
  <c r="Z49" i="9"/>
  <c r="Z47" i="9" s="1"/>
  <c r="H51" i="9"/>
  <c r="N51" i="9"/>
  <c r="T51" i="9"/>
  <c r="Z51" i="9"/>
  <c r="G54" i="9"/>
  <c r="M54" i="9"/>
  <c r="M52" i="9" s="1"/>
  <c r="S54" i="9"/>
  <c r="Y54" i="9"/>
  <c r="G56" i="9"/>
  <c r="M56" i="9"/>
  <c r="S56" i="9"/>
  <c r="Y56" i="9"/>
  <c r="F59" i="9"/>
  <c r="L59" i="9"/>
  <c r="R59" i="9"/>
  <c r="X59" i="9"/>
  <c r="F61" i="9"/>
  <c r="L61" i="9"/>
  <c r="R61" i="9"/>
  <c r="X61" i="9"/>
  <c r="E64" i="9"/>
  <c r="K64" i="9"/>
  <c r="Q64" i="9"/>
  <c r="W64" i="9"/>
  <c r="W62" i="9" s="1"/>
  <c r="E66" i="9"/>
  <c r="K66" i="9"/>
  <c r="Q66" i="9"/>
  <c r="W66" i="9"/>
  <c r="D69" i="9"/>
  <c r="J69" i="9"/>
  <c r="J67" i="9" s="1"/>
  <c r="P69" i="9"/>
  <c r="V69" i="9"/>
  <c r="D71" i="9"/>
  <c r="J71" i="9"/>
  <c r="P71" i="9"/>
  <c r="V71" i="9"/>
  <c r="I74" i="9"/>
  <c r="O74" i="9"/>
  <c r="U74" i="9"/>
  <c r="AA74" i="9"/>
  <c r="I76" i="9"/>
  <c r="O76" i="9"/>
  <c r="U76" i="9"/>
  <c r="AA76" i="9"/>
  <c r="H79" i="9"/>
  <c r="N79" i="9"/>
  <c r="T79" i="9"/>
  <c r="Z79" i="9"/>
  <c r="Z77" i="9" s="1"/>
  <c r="H81" i="9"/>
  <c r="N81" i="9"/>
  <c r="T81" i="9"/>
  <c r="Z81" i="9"/>
  <c r="G84" i="9"/>
  <c r="M84" i="9"/>
  <c r="M82" i="9" s="1"/>
  <c r="S84" i="9"/>
  <c r="Y84" i="9"/>
  <c r="G86" i="9"/>
  <c r="M86" i="9"/>
  <c r="S86" i="9"/>
  <c r="Y86" i="9"/>
  <c r="F89" i="9"/>
  <c r="L89" i="9"/>
  <c r="R89" i="9"/>
  <c r="X89" i="9"/>
  <c r="F91" i="9"/>
  <c r="L91" i="9"/>
  <c r="R91" i="9"/>
  <c r="X91" i="9"/>
  <c r="E94" i="9"/>
  <c r="K94" i="9"/>
  <c r="Q94" i="9"/>
  <c r="W94" i="9"/>
  <c r="W92" i="9" s="1"/>
  <c r="E96" i="9"/>
  <c r="K96" i="9"/>
  <c r="Q96" i="9"/>
  <c r="W96" i="9"/>
  <c r="D99" i="9"/>
  <c r="J99" i="9"/>
  <c r="J97" i="9" s="1"/>
  <c r="P99" i="9"/>
  <c r="V99" i="9"/>
  <c r="D101" i="9"/>
  <c r="J101" i="9"/>
  <c r="P101" i="9"/>
  <c r="V101" i="9"/>
  <c r="I104" i="9"/>
  <c r="O104" i="9"/>
  <c r="U104" i="9"/>
  <c r="AA104" i="9"/>
  <c r="I106" i="9"/>
  <c r="O106" i="9"/>
  <c r="U106" i="9"/>
  <c r="AA106" i="9"/>
  <c r="H109" i="9"/>
  <c r="N109" i="9"/>
  <c r="T109" i="9"/>
  <c r="Z109" i="9"/>
  <c r="Z107" i="9" s="1"/>
  <c r="H111" i="9"/>
  <c r="N111" i="9"/>
  <c r="T111" i="9"/>
  <c r="Z111" i="9"/>
  <c r="G114" i="9"/>
  <c r="M114" i="9"/>
  <c r="M112" i="9" s="1"/>
  <c r="S114" i="9"/>
  <c r="Y114" i="9"/>
  <c r="G116" i="9"/>
  <c r="M116" i="9"/>
  <c r="S116" i="9"/>
  <c r="Y116" i="9"/>
  <c r="F119" i="9"/>
  <c r="L119" i="9"/>
  <c r="R119" i="9"/>
  <c r="X119" i="9"/>
  <c r="F121" i="9"/>
  <c r="L121" i="9"/>
  <c r="R121" i="9"/>
  <c r="X121" i="9"/>
  <c r="E124" i="9"/>
  <c r="K124" i="9"/>
  <c r="Q124" i="9"/>
  <c r="W124" i="9"/>
  <c r="W122" i="9" s="1"/>
  <c r="E126" i="9"/>
  <c r="K126" i="9"/>
  <c r="Q126" i="9"/>
  <c r="W126" i="9"/>
  <c r="D129" i="9"/>
  <c r="J129" i="9"/>
  <c r="J127" i="9" s="1"/>
  <c r="P129" i="9"/>
  <c r="V129" i="9"/>
  <c r="D131" i="9"/>
  <c r="J131" i="9"/>
  <c r="P131" i="9"/>
  <c r="V131" i="9"/>
  <c r="I134" i="9"/>
  <c r="O134" i="9"/>
  <c r="U134" i="9"/>
  <c r="AA134" i="9"/>
  <c r="I136" i="9"/>
  <c r="O136" i="9"/>
  <c r="U136" i="9"/>
  <c r="AA136" i="9"/>
  <c r="H139" i="9"/>
  <c r="N139" i="9"/>
  <c r="T139" i="9"/>
  <c r="Z139" i="9"/>
  <c r="Z137" i="9" s="1"/>
  <c r="H141" i="9"/>
  <c r="N141" i="9"/>
  <c r="T141" i="9"/>
  <c r="Z141" i="9"/>
  <c r="G144" i="9"/>
  <c r="M144" i="9"/>
  <c r="M142" i="9" s="1"/>
  <c r="S144" i="9"/>
  <c r="Y144" i="9"/>
  <c r="G146" i="9"/>
  <c r="M146" i="9"/>
  <c r="S146" i="9"/>
  <c r="Y146" i="9"/>
  <c r="F149" i="9"/>
  <c r="L149" i="9"/>
  <c r="R149" i="9"/>
  <c r="X149" i="9"/>
  <c r="F151" i="9"/>
  <c r="L151" i="9"/>
  <c r="R151" i="9"/>
  <c r="X151" i="9"/>
  <c r="E154" i="9"/>
  <c r="K154" i="9"/>
  <c r="Q154" i="9"/>
  <c r="W154" i="9"/>
  <c r="W152" i="9" s="1"/>
  <c r="E156" i="9"/>
  <c r="K156" i="9"/>
  <c r="Q156" i="9"/>
  <c r="W156" i="9"/>
  <c r="D159" i="9"/>
  <c r="J159" i="9"/>
  <c r="P159" i="9"/>
  <c r="D161" i="9"/>
  <c r="J161" i="9"/>
  <c r="P161" i="9"/>
  <c r="V161" i="9"/>
  <c r="V157" i="9" s="1"/>
  <c r="I168" i="9"/>
  <c r="I166" i="9" s="1"/>
  <c r="O168" i="9"/>
  <c r="U168" i="9"/>
  <c r="AA168" i="9"/>
  <c r="I170" i="9"/>
  <c r="O170" i="9"/>
  <c r="U170" i="9"/>
  <c r="AA170" i="9"/>
  <c r="H173" i="9"/>
  <c r="N173" i="9"/>
  <c r="T173" i="9"/>
  <c r="Z173" i="9"/>
  <c r="H175" i="9"/>
  <c r="N175" i="9"/>
  <c r="T175" i="9"/>
  <c r="Z175" i="9"/>
  <c r="G178" i="9"/>
  <c r="M178" i="9"/>
  <c r="S178" i="9"/>
  <c r="S176" i="9" s="1"/>
  <c r="Y178" i="9"/>
  <c r="G180" i="9"/>
  <c r="M180" i="9"/>
  <c r="S180" i="9"/>
  <c r="Y180" i="9"/>
  <c r="F183" i="9"/>
  <c r="F181" i="9" s="1"/>
  <c r="L183" i="9"/>
  <c r="R183" i="9"/>
  <c r="X183" i="9"/>
  <c r="F185" i="9"/>
  <c r="L185" i="9"/>
  <c r="R185" i="9"/>
  <c r="X185" i="9"/>
  <c r="E188" i="9"/>
  <c r="K188" i="9"/>
  <c r="Q188" i="9"/>
  <c r="W188" i="9"/>
  <c r="E190" i="9"/>
  <c r="K190" i="9"/>
  <c r="Q190" i="9"/>
  <c r="W190" i="9"/>
  <c r="D193" i="9"/>
  <c r="J193" i="9"/>
  <c r="P193" i="9"/>
  <c r="P191" i="9" s="1"/>
  <c r="V193" i="9"/>
  <c r="D195" i="9"/>
  <c r="J195" i="9"/>
  <c r="P195" i="9"/>
  <c r="V195" i="9"/>
  <c r="I198" i="9"/>
  <c r="I196" i="9" s="1"/>
  <c r="O198" i="9"/>
  <c r="U198" i="9"/>
  <c r="AA198" i="9"/>
  <c r="I200" i="9"/>
  <c r="O200" i="9"/>
  <c r="U200" i="9"/>
  <c r="AA200" i="9"/>
  <c r="H203" i="9"/>
  <c r="N203" i="9"/>
  <c r="T203" i="9"/>
  <c r="Z203" i="9"/>
  <c r="H205" i="9"/>
  <c r="N205" i="9"/>
  <c r="T205" i="9"/>
  <c r="Z205" i="9"/>
  <c r="G208" i="9"/>
  <c r="M208" i="9"/>
  <c r="S208" i="9"/>
  <c r="S206" i="9" s="1"/>
  <c r="Y208" i="9"/>
  <c r="G210" i="9"/>
  <c r="M210" i="9"/>
  <c r="S210" i="9"/>
  <c r="Y210" i="9"/>
  <c r="F213" i="9"/>
  <c r="F211" i="9" s="1"/>
  <c r="L213" i="9"/>
  <c r="R213" i="9"/>
  <c r="X213" i="9"/>
  <c r="F215" i="9"/>
  <c r="L215" i="9"/>
  <c r="R215" i="9"/>
  <c r="X215" i="9"/>
  <c r="E218" i="9"/>
  <c r="K218" i="9"/>
  <c r="Q218" i="9"/>
  <c r="W218" i="9"/>
  <c r="E220" i="9"/>
  <c r="K220" i="9"/>
  <c r="Q220" i="9"/>
  <c r="W220" i="9"/>
  <c r="D223" i="9"/>
  <c r="J223" i="9"/>
  <c r="P223" i="9"/>
  <c r="P221" i="9" s="1"/>
  <c r="V223" i="9"/>
  <c r="D225" i="9"/>
  <c r="J225" i="9"/>
  <c r="P225" i="9"/>
  <c r="V225" i="9"/>
  <c r="I228" i="9"/>
  <c r="I226" i="9" s="1"/>
  <c r="O228" i="9"/>
  <c r="U228" i="9"/>
  <c r="AA228" i="9"/>
  <c r="I230" i="9"/>
  <c r="O230" i="9"/>
  <c r="U230" i="9"/>
  <c r="AA230" i="9"/>
  <c r="H233" i="9"/>
  <c r="N233" i="9"/>
  <c r="T233" i="9"/>
  <c r="Z233" i="9"/>
  <c r="H235" i="9"/>
  <c r="N235" i="9"/>
  <c r="T235" i="9"/>
  <c r="Z235" i="9"/>
  <c r="G238" i="9"/>
  <c r="M238" i="9"/>
  <c r="S238" i="9"/>
  <c r="S236" i="9" s="1"/>
  <c r="Y238" i="9"/>
  <c r="G240" i="9"/>
  <c r="M240" i="9"/>
  <c r="S240" i="9"/>
  <c r="Y240" i="9"/>
  <c r="F243" i="9"/>
  <c r="F241" i="9" s="1"/>
  <c r="L243" i="9"/>
  <c r="R243" i="9"/>
  <c r="X243" i="9"/>
  <c r="F245" i="9"/>
  <c r="L245" i="9"/>
  <c r="R245" i="9"/>
  <c r="X245" i="9"/>
  <c r="E248" i="9"/>
  <c r="K248" i="9"/>
  <c r="Q248" i="9"/>
  <c r="W248" i="9"/>
  <c r="E250" i="9"/>
  <c r="K250" i="9"/>
  <c r="Q250" i="9"/>
  <c r="W250" i="9"/>
  <c r="D253" i="9"/>
  <c r="J253" i="9"/>
  <c r="P253" i="9"/>
  <c r="P251" i="9" s="1"/>
  <c r="V253" i="9"/>
  <c r="D255" i="9"/>
  <c r="J255" i="9"/>
  <c r="P255" i="9"/>
  <c r="V255" i="9"/>
  <c r="I258" i="9"/>
  <c r="I256" i="9" s="1"/>
  <c r="O258" i="9"/>
  <c r="U258" i="9"/>
  <c r="AA258" i="9"/>
  <c r="I260" i="9"/>
  <c r="O260" i="9"/>
  <c r="U260" i="9"/>
  <c r="AA260" i="9"/>
  <c r="H263" i="9"/>
  <c r="N263" i="9"/>
  <c r="T263" i="9"/>
  <c r="Z263" i="9"/>
  <c r="H265" i="9"/>
  <c r="N265" i="9"/>
  <c r="T265" i="9"/>
  <c r="Z265" i="9"/>
  <c r="G268" i="9"/>
  <c r="M268" i="9"/>
  <c r="S268" i="9"/>
  <c r="S266" i="9" s="1"/>
  <c r="Y268" i="9"/>
  <c r="G270" i="9"/>
  <c r="M270" i="9"/>
  <c r="S270" i="9"/>
  <c r="Y270" i="9"/>
  <c r="F273" i="9"/>
  <c r="F271" i="9" s="1"/>
  <c r="L273" i="9"/>
  <c r="R273" i="9"/>
  <c r="X273" i="9"/>
  <c r="F275" i="9"/>
  <c r="L275" i="9"/>
  <c r="R275" i="9"/>
  <c r="X275" i="9"/>
  <c r="E278" i="9"/>
  <c r="K278" i="9"/>
  <c r="Q278" i="9"/>
  <c r="W278" i="9"/>
  <c r="E280" i="9"/>
  <c r="K280" i="9"/>
  <c r="Q280" i="9"/>
  <c r="W280" i="9"/>
  <c r="D283" i="9"/>
  <c r="J283" i="9"/>
  <c r="P283" i="9"/>
  <c r="P281" i="9" s="1"/>
  <c r="V283" i="9"/>
  <c r="D285" i="9"/>
  <c r="J285" i="9"/>
  <c r="P285" i="9"/>
  <c r="V285" i="9"/>
  <c r="I288" i="9"/>
  <c r="I286" i="9" s="1"/>
  <c r="O288" i="9"/>
  <c r="U288" i="9"/>
  <c r="AA288" i="9"/>
  <c r="I290" i="9"/>
  <c r="O290" i="9"/>
  <c r="U290" i="9"/>
  <c r="AA290" i="9"/>
  <c r="H293" i="9"/>
  <c r="N293" i="9"/>
  <c r="T293" i="9"/>
  <c r="Z293" i="9"/>
  <c r="H295" i="9"/>
  <c r="N295" i="9"/>
  <c r="T295" i="9"/>
  <c r="Z295" i="9"/>
  <c r="G298" i="9"/>
  <c r="M298" i="9"/>
  <c r="S298" i="9"/>
  <c r="S296" i="9" s="1"/>
  <c r="Y298" i="9"/>
  <c r="G300" i="9"/>
  <c r="M300" i="9"/>
  <c r="S300" i="9"/>
  <c r="Y300" i="9"/>
  <c r="F303" i="9"/>
  <c r="F301" i="9" s="1"/>
  <c r="L303" i="9"/>
  <c r="R303" i="9"/>
  <c r="X303" i="9"/>
  <c r="F305" i="9"/>
  <c r="L305" i="9"/>
  <c r="R305" i="9"/>
  <c r="X305" i="9"/>
  <c r="E308" i="9"/>
  <c r="K308" i="9"/>
  <c r="Q308" i="9"/>
  <c r="W308" i="9"/>
  <c r="E310" i="9"/>
  <c r="K310" i="9"/>
  <c r="Q310" i="9"/>
  <c r="W310" i="9"/>
  <c r="D313" i="9"/>
  <c r="J313" i="9"/>
  <c r="P313" i="9"/>
  <c r="P311" i="9" s="1"/>
  <c r="V313" i="9"/>
  <c r="D315" i="9"/>
  <c r="J315" i="9"/>
  <c r="P315" i="9"/>
  <c r="V315" i="9"/>
  <c r="I318" i="9"/>
  <c r="O318" i="9"/>
  <c r="U318" i="9"/>
  <c r="I320" i="9"/>
  <c r="O320" i="9"/>
  <c r="U320" i="9"/>
  <c r="AA320" i="9"/>
  <c r="AA316" i="9" s="1"/>
  <c r="H327" i="9"/>
  <c r="N327" i="9"/>
  <c r="T327" i="9"/>
  <c r="Z327" i="9"/>
  <c r="H329" i="9"/>
  <c r="N329" i="9"/>
  <c r="T329" i="9"/>
  <c r="Z329" i="9"/>
  <c r="G332" i="9"/>
  <c r="M332" i="9"/>
  <c r="S332" i="9"/>
  <c r="Y332" i="9"/>
  <c r="Y330" i="9" s="1"/>
  <c r="G334" i="9"/>
  <c r="M334" i="9"/>
  <c r="S334" i="9"/>
  <c r="Y334" i="9"/>
  <c r="F337" i="9"/>
  <c r="L337" i="9"/>
  <c r="L335" i="9" s="1"/>
  <c r="R337" i="9"/>
  <c r="X337" i="9"/>
  <c r="F339" i="9"/>
  <c r="L339" i="9"/>
  <c r="R339" i="9"/>
  <c r="X339" i="9"/>
  <c r="E342" i="9"/>
  <c r="K342" i="9"/>
  <c r="Q342" i="9"/>
  <c r="W342" i="9"/>
  <c r="E344" i="9"/>
  <c r="K344" i="9"/>
  <c r="Q344" i="9"/>
  <c r="W344" i="9"/>
  <c r="D347" i="9"/>
  <c r="J347" i="9"/>
  <c r="P347" i="9"/>
  <c r="V347" i="9"/>
  <c r="V345" i="9" s="1"/>
  <c r="D349" i="9"/>
  <c r="J349" i="9"/>
  <c r="P349" i="9"/>
  <c r="V349" i="9"/>
  <c r="I352" i="9"/>
  <c r="O352" i="9"/>
  <c r="O350" i="9" s="1"/>
  <c r="U352" i="9"/>
  <c r="AA352" i="9"/>
  <c r="I354" i="9"/>
  <c r="O354" i="9"/>
  <c r="U354" i="9"/>
  <c r="AA354" i="9"/>
  <c r="H357" i="9"/>
  <c r="N357" i="9"/>
  <c r="T357" i="9"/>
  <c r="Z357" i="9"/>
  <c r="H359" i="9"/>
  <c r="N359" i="9"/>
  <c r="T359" i="9"/>
  <c r="Z359" i="9"/>
  <c r="G362" i="9"/>
  <c r="M362" i="9"/>
  <c r="S362" i="9"/>
  <c r="Y362" i="9"/>
  <c r="Y360" i="9" s="1"/>
  <c r="G364" i="9"/>
  <c r="M364" i="9"/>
  <c r="S364" i="9"/>
  <c r="Y364" i="9"/>
  <c r="F367" i="9"/>
  <c r="L367" i="9"/>
  <c r="L365" i="9" s="1"/>
  <c r="R367" i="9"/>
  <c r="X367" i="9"/>
  <c r="F369" i="9"/>
  <c r="L369" i="9"/>
  <c r="R369" i="9"/>
  <c r="X369" i="9"/>
  <c r="E372" i="9"/>
  <c r="K372" i="9"/>
  <c r="Q372" i="9"/>
  <c r="W372" i="9"/>
  <c r="E374" i="9"/>
  <c r="K374" i="9"/>
  <c r="Q374" i="9"/>
  <c r="W374" i="9"/>
  <c r="D377" i="9"/>
  <c r="J377" i="9"/>
  <c r="P377" i="9"/>
  <c r="V377" i="9"/>
  <c r="V375" i="9" s="1"/>
  <c r="D379" i="9"/>
  <c r="J379" i="9"/>
  <c r="P379" i="9"/>
  <c r="V379" i="9"/>
  <c r="I382" i="9"/>
  <c r="O382" i="9"/>
  <c r="O380" i="9" s="1"/>
  <c r="U382" i="9"/>
  <c r="AA382" i="9"/>
  <c r="I384" i="9"/>
  <c r="O384" i="9"/>
  <c r="U384" i="9"/>
  <c r="AA384" i="9"/>
  <c r="H387" i="9"/>
  <c r="N387" i="9"/>
  <c r="T387" i="9"/>
  <c r="Z387" i="9"/>
  <c r="H389" i="9"/>
  <c r="N389" i="9"/>
  <c r="T389" i="9"/>
  <c r="Z389" i="9"/>
  <c r="G392" i="9"/>
  <c r="M392" i="9"/>
  <c r="S392" i="9"/>
  <c r="Y392" i="9"/>
  <c r="Y390" i="9" s="1"/>
  <c r="G394" i="9"/>
  <c r="M394" i="9"/>
  <c r="S394" i="9"/>
  <c r="Y394" i="9"/>
  <c r="F397" i="9"/>
  <c r="L397" i="9"/>
  <c r="L395" i="9" s="1"/>
  <c r="R397" i="9"/>
  <c r="X397" i="9"/>
  <c r="F399" i="9"/>
  <c r="L399" i="9"/>
  <c r="R399" i="9"/>
  <c r="X399" i="9"/>
  <c r="E402" i="9"/>
  <c r="K402" i="9"/>
  <c r="Q402" i="9"/>
  <c r="W402" i="9"/>
  <c r="E404" i="9"/>
  <c r="K404" i="9"/>
  <c r="Q404" i="9"/>
  <c r="W404" i="9"/>
  <c r="D407" i="9"/>
  <c r="J407" i="9"/>
  <c r="P407" i="9"/>
  <c r="V407" i="9"/>
  <c r="V405" i="9" s="1"/>
  <c r="D409" i="9"/>
  <c r="J409" i="9"/>
  <c r="P409" i="9"/>
  <c r="V409" i="9"/>
  <c r="I412" i="9"/>
  <c r="O412" i="9"/>
  <c r="O410" i="9" s="1"/>
  <c r="U412" i="9"/>
  <c r="AA412" i="9"/>
  <c r="I414" i="9"/>
  <c r="O414" i="9"/>
  <c r="U414" i="9"/>
  <c r="AA414" i="9"/>
  <c r="H417" i="9"/>
  <c r="N417" i="9"/>
  <c r="T417" i="9"/>
  <c r="Z417" i="9"/>
  <c r="H419" i="9"/>
  <c r="N419" i="9"/>
  <c r="T419" i="9"/>
  <c r="Z419" i="9"/>
  <c r="G422" i="9"/>
  <c r="M422" i="9"/>
  <c r="S422" i="9"/>
  <c r="Y422" i="9"/>
  <c r="Y420" i="9" s="1"/>
  <c r="G424" i="9"/>
  <c r="M424" i="9"/>
  <c r="S424" i="9"/>
  <c r="Y424" i="9"/>
  <c r="F427" i="9"/>
  <c r="L427" i="9"/>
  <c r="L425" i="9" s="1"/>
  <c r="R427" i="9"/>
  <c r="X427" i="9"/>
  <c r="F429" i="9"/>
  <c r="L429" i="9"/>
  <c r="R429" i="9"/>
  <c r="X429" i="9"/>
  <c r="E432" i="9"/>
  <c r="K432" i="9"/>
  <c r="Q432" i="9"/>
  <c r="W432" i="9"/>
  <c r="E434" i="9"/>
  <c r="K434" i="9"/>
  <c r="Q434" i="9"/>
  <c r="W434" i="9"/>
  <c r="D437" i="9"/>
  <c r="J437" i="9"/>
  <c r="P437" i="9"/>
  <c r="V437" i="9"/>
  <c r="V435" i="9" s="1"/>
  <c r="D439" i="9"/>
  <c r="J439" i="9"/>
  <c r="P439" i="9"/>
  <c r="V439" i="9"/>
  <c r="I442" i="9"/>
  <c r="O442" i="9"/>
  <c r="O440" i="9" s="1"/>
  <c r="U442" i="9"/>
  <c r="AA442" i="9"/>
  <c r="I444" i="9"/>
  <c r="O444" i="9"/>
  <c r="U444" i="9"/>
  <c r="AA444" i="9"/>
  <c r="H447" i="9"/>
  <c r="N447" i="9"/>
  <c r="T447" i="9"/>
  <c r="Z447" i="9"/>
  <c r="H449" i="9"/>
  <c r="N449" i="9"/>
  <c r="T449" i="9"/>
  <c r="Z449" i="9"/>
  <c r="G452" i="9"/>
  <c r="M452" i="9"/>
  <c r="S452" i="9"/>
  <c r="Y452" i="9"/>
  <c r="Y450" i="9" s="1"/>
  <c r="G454" i="9"/>
  <c r="M454" i="9"/>
  <c r="S454" i="9"/>
  <c r="Y454" i="9"/>
  <c r="F457" i="9"/>
  <c r="L457" i="9"/>
  <c r="L455" i="9" s="1"/>
  <c r="R457" i="9"/>
  <c r="X457" i="9"/>
  <c r="F459" i="9"/>
  <c r="L459" i="9"/>
  <c r="R459" i="9"/>
  <c r="X459" i="9"/>
  <c r="E462" i="9"/>
  <c r="K462" i="9"/>
  <c r="Q462" i="9"/>
  <c r="W462" i="9"/>
  <c r="E464" i="9"/>
  <c r="K464" i="9"/>
  <c r="Q464" i="9"/>
  <c r="W464" i="9"/>
  <c r="D467" i="9"/>
  <c r="J467" i="9"/>
  <c r="P467" i="9"/>
  <c r="V467" i="9"/>
  <c r="V465" i="9" s="1"/>
  <c r="D469" i="9"/>
  <c r="J469" i="9"/>
  <c r="P469" i="9"/>
  <c r="V469" i="9"/>
  <c r="I472" i="9"/>
  <c r="O472" i="9"/>
  <c r="O470" i="9" s="1"/>
  <c r="U472" i="9"/>
  <c r="AA472" i="9"/>
  <c r="I474" i="9"/>
  <c r="O474" i="9"/>
  <c r="U474" i="9"/>
  <c r="AA474" i="9"/>
  <c r="H477" i="9"/>
  <c r="N477" i="9"/>
  <c r="T477" i="9"/>
  <c r="H479" i="9"/>
  <c r="N479" i="9"/>
  <c r="T479" i="9"/>
  <c r="Z479" i="9"/>
  <c r="Z475" i="9" s="1"/>
  <c r="G486" i="9"/>
  <c r="M486" i="9"/>
  <c r="S486" i="9"/>
  <c r="Y486" i="9"/>
  <c r="G488" i="9"/>
  <c r="M488" i="9"/>
  <c r="S488" i="9"/>
  <c r="Y488" i="9"/>
  <c r="F491" i="9"/>
  <c r="L491" i="9"/>
  <c r="R491" i="9"/>
  <c r="R489" i="9" s="1"/>
  <c r="X491" i="9"/>
  <c r="F493" i="9"/>
  <c r="L493" i="9"/>
  <c r="R493" i="9"/>
  <c r="X493" i="9"/>
  <c r="E496" i="9"/>
  <c r="E494" i="9" s="1"/>
  <c r="K496" i="9"/>
  <c r="Q496" i="9"/>
  <c r="W496" i="9"/>
  <c r="E498" i="9"/>
  <c r="K498" i="9"/>
  <c r="Q498" i="9"/>
  <c r="W498" i="9"/>
  <c r="D501" i="9"/>
  <c r="J501" i="9"/>
  <c r="P501" i="9"/>
  <c r="V501" i="9"/>
  <c r="D503" i="9"/>
  <c r="J503" i="9"/>
  <c r="P503" i="9"/>
  <c r="V503" i="9"/>
  <c r="I506" i="9"/>
  <c r="O506" i="9"/>
  <c r="U506" i="9"/>
  <c r="U504" i="9" s="1"/>
  <c r="AA506" i="9"/>
  <c r="I508" i="9"/>
  <c r="O508" i="9"/>
  <c r="U508" i="9"/>
  <c r="AA508" i="9"/>
  <c r="H511" i="9"/>
  <c r="H509" i="9" s="1"/>
  <c r="N511" i="9"/>
  <c r="T511" i="9"/>
  <c r="Z511" i="9"/>
  <c r="H513" i="9"/>
  <c r="N513" i="9"/>
  <c r="T513" i="9"/>
  <c r="Z513" i="9"/>
  <c r="G516" i="9"/>
  <c r="M516" i="9"/>
  <c r="S516" i="9"/>
  <c r="Y516" i="9"/>
  <c r="G518" i="9"/>
  <c r="M518" i="9"/>
  <c r="S518" i="9"/>
  <c r="Y518" i="9"/>
  <c r="F521" i="9"/>
  <c r="L521" i="9"/>
  <c r="R521" i="9"/>
  <c r="R519" i="9" s="1"/>
  <c r="X521" i="9"/>
  <c r="F523" i="9"/>
  <c r="L523" i="9"/>
  <c r="R523" i="9"/>
  <c r="X523" i="9"/>
  <c r="E526" i="9"/>
  <c r="E524" i="9" s="1"/>
  <c r="K526" i="9"/>
  <c r="Q526" i="9"/>
  <c r="W526" i="9"/>
  <c r="E528" i="9"/>
  <c r="K528" i="9"/>
  <c r="Q528" i="9"/>
  <c r="W528" i="9"/>
  <c r="D531" i="9"/>
  <c r="J531" i="9"/>
  <c r="P531" i="9"/>
  <c r="V531" i="9"/>
  <c r="D533" i="9"/>
  <c r="J533" i="9"/>
  <c r="P533" i="9"/>
  <c r="V533" i="9"/>
  <c r="I536" i="9"/>
  <c r="O536" i="9"/>
  <c r="U536" i="9"/>
  <c r="U534" i="9" s="1"/>
  <c r="AA536" i="9"/>
  <c r="I538" i="9"/>
  <c r="O538" i="9"/>
  <c r="U538" i="9"/>
  <c r="AA538" i="9"/>
  <c r="H541" i="9"/>
  <c r="H539" i="9" s="1"/>
  <c r="N541" i="9"/>
  <c r="T541" i="9"/>
  <c r="Z541" i="9"/>
  <c r="H543" i="9"/>
  <c r="N543" i="9"/>
  <c r="T543" i="9"/>
  <c r="Z543" i="9"/>
  <c r="G546" i="9"/>
  <c r="M546" i="9"/>
  <c r="S546" i="9"/>
  <c r="Y546" i="9"/>
  <c r="G548" i="9"/>
  <c r="M548" i="9"/>
  <c r="S548" i="9"/>
  <c r="Y548" i="9"/>
  <c r="F551" i="9"/>
  <c r="L551" i="9"/>
  <c r="R551" i="9"/>
  <c r="R549" i="9" s="1"/>
  <c r="X551" i="9"/>
  <c r="F553" i="9"/>
  <c r="L553" i="9"/>
  <c r="R553" i="9"/>
  <c r="X553" i="9"/>
  <c r="E556" i="9"/>
  <c r="E554" i="9" s="1"/>
  <c r="K556" i="9"/>
  <c r="Q556" i="9"/>
  <c r="W556" i="9"/>
  <c r="E558" i="9"/>
  <c r="K558" i="9"/>
  <c r="Q558" i="9"/>
  <c r="W558" i="9"/>
  <c r="D561" i="9"/>
  <c r="J561" i="9"/>
  <c r="P561" i="9"/>
  <c r="V561" i="9"/>
  <c r="D563" i="9"/>
  <c r="J563" i="9"/>
  <c r="P563" i="9"/>
  <c r="V563" i="9"/>
  <c r="I566" i="9"/>
  <c r="O566" i="9"/>
  <c r="U566" i="9"/>
  <c r="U564" i="9" s="1"/>
  <c r="AA566" i="9"/>
  <c r="I568" i="9"/>
  <c r="O568" i="9"/>
  <c r="U568" i="9"/>
  <c r="AA568" i="9"/>
  <c r="H571" i="9"/>
  <c r="H569" i="9" s="1"/>
  <c r="N571" i="9"/>
  <c r="T571" i="9"/>
  <c r="Z571" i="9"/>
  <c r="H573" i="9"/>
  <c r="N573" i="9"/>
  <c r="T573" i="9"/>
  <c r="Z573" i="9"/>
  <c r="G576" i="9"/>
  <c r="M576" i="9"/>
  <c r="S576" i="9"/>
  <c r="Y576" i="9"/>
  <c r="G578" i="9"/>
  <c r="M578" i="9"/>
  <c r="S578" i="9"/>
  <c r="Y578" i="9"/>
  <c r="F581" i="9"/>
  <c r="L581" i="9"/>
  <c r="R581" i="9"/>
  <c r="R579" i="9" s="1"/>
  <c r="X581" i="9"/>
  <c r="F583" i="9"/>
  <c r="L583" i="9"/>
  <c r="R583" i="9"/>
  <c r="X583" i="9"/>
  <c r="E586" i="9"/>
  <c r="E584" i="9" s="1"/>
  <c r="K586" i="9"/>
  <c r="Q586" i="9"/>
  <c r="W586" i="9"/>
  <c r="E588" i="9"/>
  <c r="K588" i="9"/>
  <c r="Q588" i="9"/>
  <c r="W588" i="9"/>
  <c r="D591" i="9"/>
  <c r="J591" i="9"/>
  <c r="P591" i="9"/>
  <c r="V591" i="9"/>
  <c r="D593" i="9"/>
  <c r="J593" i="9"/>
  <c r="P593" i="9"/>
  <c r="V593" i="9"/>
  <c r="I596" i="9"/>
  <c r="O596" i="9"/>
  <c r="U596" i="9"/>
  <c r="U594" i="9" s="1"/>
  <c r="AA596" i="9"/>
  <c r="I598" i="9"/>
  <c r="O598" i="9"/>
  <c r="U598" i="9"/>
  <c r="AA598" i="9"/>
  <c r="H601" i="9"/>
  <c r="H599" i="9" s="1"/>
  <c r="N601" i="9"/>
  <c r="T601" i="9"/>
  <c r="Z601" i="9"/>
  <c r="H603" i="9"/>
  <c r="N603" i="9"/>
  <c r="T603" i="9"/>
  <c r="Z603" i="9"/>
  <c r="G606" i="9"/>
  <c r="M606" i="9"/>
  <c r="S606" i="9"/>
  <c r="Y606" i="9"/>
  <c r="G608" i="9"/>
  <c r="M608" i="9"/>
  <c r="S608" i="9"/>
  <c r="Y608" i="9"/>
  <c r="F611" i="9"/>
  <c r="L611" i="9"/>
  <c r="R611" i="9"/>
  <c r="R609" i="9" s="1"/>
  <c r="X611" i="9"/>
  <c r="F613" i="9"/>
  <c r="L613" i="9"/>
  <c r="R613" i="9"/>
  <c r="X613" i="9"/>
  <c r="E616" i="9"/>
  <c r="E614" i="9" s="1"/>
  <c r="K616" i="9"/>
  <c r="Q616" i="9"/>
  <c r="W616" i="9"/>
  <c r="E618" i="9"/>
  <c r="K618" i="9"/>
  <c r="Q618" i="9"/>
  <c r="W618" i="9"/>
  <c r="D621" i="9"/>
  <c r="J621" i="9"/>
  <c r="P621" i="9"/>
  <c r="V621" i="9"/>
  <c r="D623" i="9"/>
  <c r="J623" i="9"/>
  <c r="P623" i="9"/>
  <c r="V623" i="9"/>
  <c r="I626" i="9"/>
  <c r="O626" i="9"/>
  <c r="U626" i="9"/>
  <c r="U624" i="9" s="1"/>
  <c r="AA626" i="9"/>
  <c r="I628" i="9"/>
  <c r="O628" i="9"/>
  <c r="U628" i="9"/>
  <c r="AA628" i="9"/>
  <c r="H631" i="9"/>
  <c r="H629" i="9" s="1"/>
  <c r="N631" i="9"/>
  <c r="T631" i="9"/>
  <c r="Z631" i="9"/>
  <c r="H633" i="9"/>
  <c r="N633" i="9"/>
  <c r="T633" i="9"/>
  <c r="Z633" i="9"/>
  <c r="G636" i="9"/>
  <c r="M636" i="9"/>
  <c r="S636" i="9"/>
  <c r="G638" i="9"/>
  <c r="M638" i="9"/>
  <c r="S638" i="9"/>
  <c r="G9" i="10"/>
  <c r="M9" i="10"/>
  <c r="S9" i="10"/>
  <c r="Y9" i="10"/>
  <c r="G11" i="10"/>
  <c r="M11" i="10"/>
  <c r="S11" i="10"/>
  <c r="Y11" i="10"/>
  <c r="F14" i="10"/>
  <c r="L14" i="10"/>
  <c r="R14" i="10"/>
  <c r="X14" i="10"/>
  <c r="F16" i="10"/>
  <c r="L16" i="10"/>
  <c r="R16" i="10"/>
  <c r="X16" i="10"/>
  <c r="E19" i="10"/>
  <c r="K19" i="10"/>
  <c r="Q19" i="10"/>
  <c r="W19" i="10"/>
  <c r="E21" i="10"/>
  <c r="K21" i="10"/>
  <c r="Q21" i="10"/>
  <c r="W21" i="10"/>
  <c r="D24" i="10"/>
  <c r="J24" i="10"/>
  <c r="P24" i="10"/>
  <c r="V24" i="10"/>
  <c r="D26" i="10"/>
  <c r="J26" i="10"/>
  <c r="P26" i="10"/>
  <c r="V26" i="10"/>
  <c r="I29" i="10"/>
  <c r="O29" i="10"/>
  <c r="U29" i="10"/>
  <c r="AA29" i="10"/>
  <c r="I31" i="10"/>
  <c r="O31" i="10"/>
  <c r="U31" i="10"/>
  <c r="AA31" i="10"/>
  <c r="H34" i="10"/>
  <c r="N34" i="10"/>
  <c r="T34" i="10"/>
  <c r="Z34" i="10"/>
  <c r="H36" i="10"/>
  <c r="N36" i="10"/>
  <c r="T36" i="10"/>
  <c r="Z36" i="10"/>
  <c r="G39" i="10"/>
  <c r="M39" i="10"/>
  <c r="S39" i="10"/>
  <c r="Y39" i="10"/>
  <c r="G41" i="10"/>
  <c r="M41" i="10"/>
  <c r="S41" i="10"/>
  <c r="Y41" i="10"/>
  <c r="F44" i="10"/>
  <c r="L44" i="10"/>
  <c r="R44" i="10"/>
  <c r="X44" i="10"/>
  <c r="F46" i="10"/>
  <c r="L46" i="10"/>
  <c r="R46" i="10"/>
  <c r="X46" i="10"/>
  <c r="E49" i="10"/>
  <c r="K49" i="10"/>
  <c r="Q49" i="10"/>
  <c r="W49" i="10"/>
  <c r="E51" i="10"/>
  <c r="K51" i="10"/>
  <c r="Q51" i="10"/>
  <c r="W51" i="10"/>
  <c r="D54" i="10"/>
  <c r="J54" i="10"/>
  <c r="P54" i="10"/>
  <c r="V54" i="10"/>
  <c r="D56" i="10"/>
  <c r="J56" i="10"/>
  <c r="P56" i="10"/>
  <c r="V56" i="10"/>
  <c r="I59" i="10"/>
  <c r="O59" i="10"/>
  <c r="U59" i="10"/>
  <c r="AA59" i="10"/>
  <c r="I61" i="10"/>
  <c r="O61" i="10"/>
  <c r="U61" i="10"/>
  <c r="AA61" i="10"/>
  <c r="H64" i="10"/>
  <c r="N64" i="10"/>
  <c r="T64" i="10"/>
  <c r="Z64" i="10"/>
  <c r="H66" i="10"/>
  <c r="N66" i="10"/>
  <c r="T66" i="10"/>
  <c r="Z66" i="10"/>
  <c r="G69" i="10"/>
  <c r="M69" i="10"/>
  <c r="S69" i="10"/>
  <c r="Y69" i="10"/>
  <c r="G71" i="10"/>
  <c r="M71" i="10"/>
  <c r="S71" i="10"/>
  <c r="Y71" i="10"/>
  <c r="F74" i="10"/>
  <c r="L74" i="10"/>
  <c r="R74" i="10"/>
  <c r="X74" i="10"/>
  <c r="F76" i="10"/>
  <c r="L76" i="10"/>
  <c r="R76" i="10"/>
  <c r="X76" i="10"/>
  <c r="E79" i="10"/>
  <c r="K79" i="10"/>
  <c r="Q79" i="10"/>
  <c r="W79" i="10"/>
  <c r="E81" i="10"/>
  <c r="K81" i="10"/>
  <c r="Q81" i="10"/>
  <c r="W81" i="10"/>
  <c r="D84" i="10"/>
  <c r="J84" i="10"/>
  <c r="P84" i="10"/>
  <c r="V84" i="10"/>
  <c r="D86" i="10"/>
  <c r="J86" i="10"/>
  <c r="P86" i="10"/>
  <c r="V86" i="10"/>
  <c r="I89" i="10"/>
  <c r="O89" i="10"/>
  <c r="U89" i="10"/>
  <c r="AA89" i="10"/>
  <c r="I91" i="10"/>
  <c r="O91" i="10"/>
  <c r="U91" i="10"/>
  <c r="AA91" i="10"/>
  <c r="H94" i="10"/>
  <c r="N94" i="10"/>
  <c r="T94" i="10"/>
  <c r="Z94" i="10"/>
  <c r="H96" i="10"/>
  <c r="N96" i="10"/>
  <c r="T96" i="10"/>
  <c r="Z96" i="10"/>
  <c r="G99" i="10"/>
  <c r="M99" i="10"/>
  <c r="S99" i="10"/>
  <c r="Y99" i="10"/>
  <c r="G101" i="10"/>
  <c r="M101" i="10"/>
  <c r="S101" i="10"/>
  <c r="Y101" i="10"/>
  <c r="F104" i="10"/>
  <c r="L104" i="10"/>
  <c r="R104" i="10"/>
  <c r="X104" i="10"/>
  <c r="F106" i="10"/>
  <c r="L106" i="10"/>
  <c r="R106" i="10"/>
  <c r="X106" i="10"/>
  <c r="E109" i="10"/>
  <c r="K109" i="10"/>
  <c r="Q109" i="10"/>
  <c r="W109" i="10"/>
  <c r="E111" i="10"/>
  <c r="K111" i="10"/>
  <c r="Q111" i="10"/>
  <c r="W111" i="10"/>
  <c r="D114" i="10"/>
  <c r="J114" i="10"/>
  <c r="P114" i="10"/>
  <c r="V114" i="10"/>
  <c r="D116" i="10"/>
  <c r="J116" i="10"/>
  <c r="P116" i="10"/>
  <c r="V116" i="10"/>
  <c r="I119" i="10"/>
  <c r="O119" i="10"/>
  <c r="U119" i="10"/>
  <c r="AA119" i="10"/>
  <c r="I121" i="10"/>
  <c r="O121" i="10"/>
  <c r="U121" i="10"/>
  <c r="AA121" i="10"/>
  <c r="H124" i="10"/>
  <c r="N124" i="10"/>
  <c r="T124" i="10"/>
  <c r="Z124" i="10"/>
  <c r="H126" i="10"/>
  <c r="N126" i="10"/>
  <c r="T126" i="10"/>
  <c r="Z126" i="10"/>
  <c r="G129" i="10"/>
  <c r="M129" i="10"/>
  <c r="S129" i="10"/>
  <c r="Y129" i="10"/>
  <c r="G131" i="10"/>
  <c r="M131" i="10"/>
  <c r="S131" i="10"/>
  <c r="Y131" i="10"/>
  <c r="F134" i="10"/>
  <c r="L134" i="10"/>
  <c r="R134" i="10"/>
  <c r="X134" i="10"/>
  <c r="F136" i="10"/>
  <c r="L136" i="10"/>
  <c r="R136" i="10"/>
  <c r="X136" i="10"/>
  <c r="E139" i="10"/>
  <c r="K139" i="10"/>
  <c r="Q139" i="10"/>
  <c r="W139" i="10"/>
  <c r="E141" i="10"/>
  <c r="K141" i="10"/>
  <c r="Q141" i="10"/>
  <c r="W141" i="10"/>
  <c r="D144" i="10"/>
  <c r="J144" i="10"/>
  <c r="P144" i="10"/>
  <c r="V144" i="10"/>
  <c r="D146" i="10"/>
  <c r="J146" i="10"/>
  <c r="P146" i="10"/>
  <c r="V146" i="10"/>
  <c r="I149" i="10"/>
  <c r="O149" i="10"/>
  <c r="U149" i="10"/>
  <c r="AA149" i="10"/>
  <c r="I151" i="10"/>
  <c r="O151" i="10"/>
  <c r="U151" i="10"/>
  <c r="AA151" i="10"/>
  <c r="H154" i="10"/>
  <c r="N154" i="10"/>
  <c r="T154" i="10"/>
  <c r="Z154" i="10"/>
  <c r="H156" i="10"/>
  <c r="N156" i="10"/>
  <c r="T156" i="10"/>
  <c r="Z156" i="10"/>
  <c r="G159" i="10"/>
  <c r="M159" i="10"/>
  <c r="S159" i="10"/>
  <c r="G161" i="10"/>
  <c r="M161" i="10"/>
  <c r="S161" i="10"/>
  <c r="Y161" i="10"/>
  <c r="Y157" i="10" s="1"/>
  <c r="F168" i="10"/>
  <c r="L168" i="10"/>
  <c r="R168" i="10"/>
  <c r="X168" i="10"/>
  <c r="F170" i="10"/>
  <c r="L170" i="10"/>
  <c r="R170" i="10"/>
  <c r="X170" i="10"/>
  <c r="E173" i="10"/>
  <c r="K173" i="10"/>
  <c r="Q173" i="10"/>
  <c r="W173" i="10"/>
  <c r="E175" i="10"/>
  <c r="K175" i="10"/>
  <c r="Q175" i="10"/>
  <c r="W175" i="10"/>
  <c r="D178" i="10"/>
  <c r="J178" i="10"/>
  <c r="P178" i="10"/>
  <c r="V178" i="10"/>
  <c r="D180" i="10"/>
  <c r="J180" i="10"/>
  <c r="P180" i="10"/>
  <c r="V180" i="10"/>
  <c r="I183" i="10"/>
  <c r="O183" i="10"/>
  <c r="U183" i="10"/>
  <c r="AA183" i="10"/>
  <c r="I185" i="10"/>
  <c r="O185" i="10"/>
  <c r="U185" i="10"/>
  <c r="AA185" i="10"/>
  <c r="H188" i="10"/>
  <c r="N188" i="10"/>
  <c r="T188" i="10"/>
  <c r="Z188" i="10"/>
  <c r="H190" i="10"/>
  <c r="N190" i="10"/>
  <c r="T190" i="10"/>
  <c r="Z190" i="10"/>
  <c r="G193" i="10"/>
  <c r="M193" i="10"/>
  <c r="S193" i="10"/>
  <c r="Y193" i="10"/>
  <c r="G195" i="10"/>
  <c r="M195" i="10"/>
  <c r="S195" i="10"/>
  <c r="Y195" i="10"/>
  <c r="F198" i="10"/>
  <c r="L198" i="10"/>
  <c r="R198" i="10"/>
  <c r="X198" i="10"/>
  <c r="F200" i="10"/>
  <c r="L200" i="10"/>
  <c r="R200" i="10"/>
  <c r="X200" i="10"/>
  <c r="E203" i="10"/>
  <c r="K203" i="10"/>
  <c r="Q203" i="10"/>
  <c r="W203" i="10"/>
  <c r="E205" i="10"/>
  <c r="K205" i="10"/>
  <c r="Q205" i="10"/>
  <c r="W205" i="10"/>
  <c r="D208" i="10"/>
  <c r="J208" i="10"/>
  <c r="P208" i="10"/>
  <c r="V208" i="10"/>
  <c r="D210" i="10"/>
  <c r="J210" i="10"/>
  <c r="P210" i="10"/>
  <c r="V210" i="10"/>
  <c r="I213" i="10"/>
  <c r="O213" i="10"/>
  <c r="U213" i="10"/>
  <c r="AA213" i="10"/>
  <c r="I215" i="10"/>
  <c r="O215" i="10"/>
  <c r="U215" i="10"/>
  <c r="AA215" i="10"/>
  <c r="H218" i="10"/>
  <c r="N218" i="10"/>
  <c r="T218" i="10"/>
  <c r="Z218" i="10"/>
  <c r="H220" i="10"/>
  <c r="N220" i="10"/>
  <c r="T220" i="10"/>
  <c r="Z220" i="10"/>
  <c r="G223" i="10"/>
  <c r="M223" i="10"/>
  <c r="S223" i="10"/>
  <c r="Y223" i="10"/>
  <c r="G225" i="10"/>
  <c r="M225" i="10"/>
  <c r="S225" i="10"/>
  <c r="Y225" i="10"/>
  <c r="F228" i="10"/>
  <c r="L228" i="10"/>
  <c r="R228" i="10"/>
  <c r="X228" i="10"/>
  <c r="F230" i="10"/>
  <c r="L230" i="10"/>
  <c r="R230" i="10"/>
  <c r="X230" i="10"/>
  <c r="E233" i="10"/>
  <c r="K233" i="10"/>
  <c r="Q233" i="10"/>
  <c r="W233" i="10"/>
  <c r="E235" i="10"/>
  <c r="K235" i="10"/>
  <c r="Q235" i="10"/>
  <c r="W235" i="10"/>
  <c r="D238" i="10"/>
  <c r="J238" i="10"/>
  <c r="P238" i="10"/>
  <c r="V238" i="10"/>
  <c r="D240" i="10"/>
  <c r="J240" i="10"/>
  <c r="P240" i="10"/>
  <c r="V240" i="10"/>
  <c r="I243" i="10"/>
  <c r="O243" i="10"/>
  <c r="U243" i="10"/>
  <c r="AA243" i="10"/>
  <c r="I245" i="10"/>
  <c r="O245" i="10"/>
  <c r="U245" i="10"/>
  <c r="AA245" i="10"/>
  <c r="H248" i="10"/>
  <c r="N248" i="10"/>
  <c r="T248" i="10"/>
  <c r="Z248" i="10"/>
  <c r="H250" i="10"/>
  <c r="N250" i="10"/>
  <c r="T250" i="10"/>
  <c r="Z250" i="10"/>
  <c r="G253" i="10"/>
  <c r="M253" i="10"/>
  <c r="S253" i="10"/>
  <c r="Y253" i="10"/>
  <c r="G255" i="10"/>
  <c r="M255" i="10"/>
  <c r="S255" i="10"/>
  <c r="Y255" i="10"/>
  <c r="F258" i="10"/>
  <c r="L258" i="10"/>
  <c r="R258" i="10"/>
  <c r="X258" i="10"/>
  <c r="F260" i="10"/>
  <c r="L260" i="10"/>
  <c r="R260" i="10"/>
  <c r="X260" i="10"/>
  <c r="E263" i="10"/>
  <c r="K263" i="10"/>
  <c r="Q263" i="10"/>
  <c r="W263" i="10"/>
  <c r="E265" i="10"/>
  <c r="K265" i="10"/>
  <c r="Q265" i="10"/>
  <c r="W265" i="10"/>
  <c r="D268" i="10"/>
  <c r="J268" i="10"/>
  <c r="P268" i="10"/>
  <c r="V268" i="10"/>
  <c r="D270" i="10"/>
  <c r="J270" i="10"/>
  <c r="P270" i="10"/>
  <c r="V270" i="10"/>
  <c r="I273" i="10"/>
  <c r="O273" i="10"/>
  <c r="U273" i="10"/>
  <c r="AA273" i="10"/>
  <c r="I275" i="10"/>
  <c r="O275" i="10"/>
  <c r="U275" i="10"/>
  <c r="AA275" i="10"/>
  <c r="H278" i="10"/>
  <c r="N278" i="10"/>
  <c r="T278" i="10"/>
  <c r="Z278" i="10"/>
  <c r="H280" i="10"/>
  <c r="N280" i="10"/>
  <c r="T280" i="10"/>
  <c r="Z280" i="10"/>
  <c r="G283" i="10"/>
  <c r="M283" i="10"/>
  <c r="S283" i="10"/>
  <c r="Y283" i="10"/>
  <c r="G285" i="10"/>
  <c r="M285" i="10"/>
  <c r="S285" i="10"/>
  <c r="Y285" i="10"/>
  <c r="F288" i="10"/>
  <c r="L288" i="10"/>
  <c r="R288" i="10"/>
  <c r="X288" i="10"/>
  <c r="F290" i="10"/>
  <c r="L290" i="10"/>
  <c r="R290" i="10"/>
  <c r="X290" i="10"/>
  <c r="E293" i="10"/>
  <c r="K293" i="10"/>
  <c r="Q293" i="10"/>
  <c r="W293" i="10"/>
  <c r="E295" i="10"/>
  <c r="K295" i="10"/>
  <c r="Q295" i="10"/>
  <c r="W295" i="10"/>
  <c r="D298" i="10"/>
  <c r="J298" i="10"/>
  <c r="P298" i="10"/>
  <c r="V298" i="10"/>
  <c r="D300" i="10"/>
  <c r="J300" i="10"/>
  <c r="P300" i="10"/>
  <c r="V300" i="10"/>
  <c r="I303" i="10"/>
  <c r="O303" i="10"/>
  <c r="U303" i="10"/>
  <c r="AA303" i="10"/>
  <c r="I305" i="10"/>
  <c r="O305" i="10"/>
  <c r="U305" i="10"/>
  <c r="AA305" i="10"/>
  <c r="H308" i="10"/>
  <c r="N308" i="10"/>
  <c r="T308" i="10"/>
  <c r="Z308" i="10"/>
  <c r="H310" i="10"/>
  <c r="N310" i="10"/>
  <c r="T310" i="10"/>
  <c r="Z310" i="10"/>
  <c r="G313" i="10"/>
  <c r="M313" i="10"/>
  <c r="S313" i="10"/>
  <c r="Y313" i="10"/>
  <c r="G315" i="10"/>
  <c r="M315" i="10"/>
  <c r="S315" i="10"/>
  <c r="Y315" i="10"/>
  <c r="F318" i="10"/>
  <c r="L318" i="10"/>
  <c r="R318" i="10"/>
  <c r="F320" i="10"/>
  <c r="L320" i="10"/>
  <c r="R320" i="10"/>
  <c r="X320" i="10"/>
  <c r="X316" i="10" s="1"/>
  <c r="E327" i="10"/>
  <c r="K327" i="10"/>
  <c r="Q327" i="10"/>
  <c r="W327" i="10"/>
  <c r="E329" i="10"/>
  <c r="K329" i="10"/>
  <c r="Q329" i="10"/>
  <c r="W329" i="10"/>
  <c r="D332" i="10"/>
  <c r="J332" i="10"/>
  <c r="P332" i="10"/>
  <c r="V332" i="10"/>
  <c r="D334" i="10"/>
  <c r="J334" i="10"/>
  <c r="P334" i="10"/>
  <c r="V334" i="10"/>
  <c r="I337" i="10"/>
  <c r="O337" i="10"/>
  <c r="U337" i="10"/>
  <c r="AA337" i="10"/>
  <c r="I339" i="10"/>
  <c r="O339" i="10"/>
  <c r="U339" i="10"/>
  <c r="AA339" i="10"/>
  <c r="H342" i="10"/>
  <c r="N342" i="10"/>
  <c r="T342" i="10"/>
  <c r="Z342" i="10"/>
  <c r="H344" i="10"/>
  <c r="N344" i="10"/>
  <c r="T344" i="10"/>
  <c r="Z344" i="10"/>
  <c r="G347" i="10"/>
  <c r="M347" i="10"/>
  <c r="S347" i="10"/>
  <c r="Y347" i="10"/>
  <c r="G349" i="10"/>
  <c r="M349" i="10"/>
  <c r="S349" i="10"/>
  <c r="Y349" i="10"/>
  <c r="F352" i="10"/>
  <c r="L352" i="10"/>
  <c r="R352" i="10"/>
  <c r="X352" i="10"/>
  <c r="F354" i="10"/>
  <c r="L354" i="10"/>
  <c r="R354" i="10"/>
  <c r="X354" i="10"/>
  <c r="E357" i="10"/>
  <c r="K357" i="10"/>
  <c r="Q357" i="10"/>
  <c r="W357" i="10"/>
  <c r="E359" i="10"/>
  <c r="K359" i="10"/>
  <c r="Q359" i="10"/>
  <c r="W359" i="10"/>
  <c r="D362" i="10"/>
  <c r="J362" i="10"/>
  <c r="P362" i="10"/>
  <c r="V362" i="10"/>
  <c r="D364" i="10"/>
  <c r="J364" i="10"/>
  <c r="P364" i="10"/>
  <c r="V364" i="10"/>
  <c r="I367" i="10"/>
  <c r="O367" i="10"/>
  <c r="U367" i="10"/>
  <c r="AA367" i="10"/>
  <c r="I369" i="10"/>
  <c r="O369" i="10"/>
  <c r="U369" i="10"/>
  <c r="AA369" i="10"/>
  <c r="H372" i="10"/>
  <c r="N372" i="10"/>
  <c r="T372" i="10"/>
  <c r="Z372" i="10"/>
  <c r="H374" i="10"/>
  <c r="N374" i="10"/>
  <c r="T374" i="10"/>
  <c r="Z374" i="10"/>
  <c r="G377" i="10"/>
  <c r="M377" i="10"/>
  <c r="S377" i="10"/>
  <c r="Y377" i="10"/>
  <c r="G379" i="10"/>
  <c r="M379" i="10"/>
  <c r="S379" i="10"/>
  <c r="Y379" i="10"/>
  <c r="F382" i="10"/>
  <c r="L382" i="10"/>
  <c r="R382" i="10"/>
  <c r="X382" i="10"/>
  <c r="F384" i="10"/>
  <c r="L384" i="10"/>
  <c r="R384" i="10"/>
  <c r="X384" i="10"/>
  <c r="E387" i="10"/>
  <c r="K387" i="10"/>
  <c r="Q387" i="10"/>
  <c r="W387" i="10"/>
  <c r="E389" i="10"/>
  <c r="K389" i="10"/>
  <c r="Q389" i="10"/>
  <c r="W389" i="10"/>
  <c r="D392" i="10"/>
  <c r="J392" i="10"/>
  <c r="P392" i="10"/>
  <c r="V392" i="10"/>
  <c r="D394" i="10"/>
  <c r="J394" i="10"/>
  <c r="P394" i="10"/>
  <c r="V394" i="10"/>
  <c r="I397" i="10"/>
  <c r="O397" i="10"/>
  <c r="U397" i="10"/>
  <c r="AA397" i="10"/>
  <c r="I399" i="10"/>
  <c r="O399" i="10"/>
  <c r="U399" i="10"/>
  <c r="AA399" i="10"/>
  <c r="H402" i="10"/>
  <c r="N402" i="10"/>
  <c r="T402" i="10"/>
  <c r="Z402" i="10"/>
  <c r="H404" i="10"/>
  <c r="N404" i="10"/>
  <c r="T404" i="10"/>
  <c r="Z404" i="10"/>
  <c r="G407" i="10"/>
  <c r="M407" i="10"/>
  <c r="S407" i="10"/>
  <c r="Y407" i="10"/>
  <c r="G409" i="10"/>
  <c r="M409" i="10"/>
  <c r="S409" i="10"/>
  <c r="Y409" i="10"/>
  <c r="F412" i="10"/>
  <c r="L412" i="10"/>
  <c r="R412" i="10"/>
  <c r="X412" i="10"/>
  <c r="F414" i="10"/>
  <c r="L414" i="10"/>
  <c r="R414" i="10"/>
  <c r="X414" i="10"/>
  <c r="E417" i="10"/>
  <c r="K417" i="10"/>
  <c r="Q417" i="10"/>
  <c r="W417" i="10"/>
  <c r="E419" i="10"/>
  <c r="K419" i="10"/>
  <c r="Q419" i="10"/>
  <c r="W419" i="10"/>
  <c r="D422" i="10"/>
  <c r="J422" i="10"/>
  <c r="P422" i="10"/>
  <c r="V422" i="10"/>
  <c r="D424" i="10"/>
  <c r="J424" i="10"/>
  <c r="P424" i="10"/>
  <c r="V424" i="10"/>
  <c r="I427" i="10"/>
  <c r="O427" i="10"/>
  <c r="U427" i="10"/>
  <c r="AA427" i="10"/>
  <c r="I429" i="10"/>
  <c r="O429" i="10"/>
  <c r="U429" i="10"/>
  <c r="AA429" i="10"/>
  <c r="H432" i="10"/>
  <c r="N432" i="10"/>
  <c r="T432" i="10"/>
  <c r="Z432" i="10"/>
  <c r="H434" i="10"/>
  <c r="N434" i="10"/>
  <c r="T434" i="10"/>
  <c r="Z434" i="10"/>
  <c r="G437" i="10"/>
  <c r="M437" i="10"/>
  <c r="S437" i="10"/>
  <c r="Y437" i="10"/>
  <c r="G439" i="10"/>
  <c r="M439" i="10"/>
  <c r="S439" i="10"/>
  <c r="Y439" i="10"/>
  <c r="F442" i="10"/>
  <c r="L442" i="10"/>
  <c r="R442" i="10"/>
  <c r="X442" i="10"/>
  <c r="F444" i="10"/>
  <c r="L444" i="10"/>
  <c r="R444" i="10"/>
  <c r="X444" i="10"/>
  <c r="E447" i="10"/>
  <c r="E445" i="10" s="1"/>
  <c r="L447" i="10"/>
  <c r="L445" i="10" s="1"/>
  <c r="T447" i="10"/>
  <c r="T445" i="10" s="1"/>
  <c r="AA447" i="10"/>
  <c r="AA445" i="10" s="1"/>
  <c r="J449" i="10"/>
  <c r="Q449" i="10"/>
  <c r="X449" i="10"/>
  <c r="H452" i="10"/>
  <c r="Z452" i="10"/>
  <c r="Z450" i="10" s="1"/>
  <c r="T454" i="10"/>
  <c r="F457" i="10"/>
  <c r="F455" i="10" s="1"/>
  <c r="X457" i="10"/>
  <c r="E486" i="10"/>
  <c r="K486" i="10"/>
  <c r="K484" i="10" s="1"/>
  <c r="Q486" i="10"/>
  <c r="Q484" i="10" s="1"/>
  <c r="W486" i="10"/>
  <c r="D491" i="10"/>
  <c r="D489" i="10" s="1"/>
  <c r="J491" i="10"/>
  <c r="P491" i="10"/>
  <c r="V491" i="10"/>
  <c r="V489" i="10" s="1"/>
  <c r="I496" i="10"/>
  <c r="I494" i="10" s="1"/>
  <c r="O496" i="10"/>
  <c r="U496" i="10"/>
  <c r="U494" i="10" s="1"/>
  <c r="AA496" i="10"/>
  <c r="H501" i="10"/>
  <c r="N501" i="10"/>
  <c r="N499" i="10" s="1"/>
  <c r="T501" i="10"/>
  <c r="T499" i="10" s="1"/>
  <c r="Z501" i="10"/>
  <c r="G506" i="10"/>
  <c r="G504" i="10" s="1"/>
  <c r="M506" i="10"/>
  <c r="S506" i="10"/>
  <c r="Y506" i="10"/>
  <c r="Y504" i="10" s="1"/>
  <c r="F511" i="10"/>
  <c r="F509" i="10" s="1"/>
  <c r="L511" i="10"/>
  <c r="R511" i="10"/>
  <c r="R509" i="10" s="1"/>
  <c r="X511" i="10"/>
  <c r="E516" i="10"/>
  <c r="K516" i="10"/>
  <c r="K514" i="10" s="1"/>
  <c r="Q516" i="10"/>
  <c r="Q514" i="10" s="1"/>
  <c r="W516" i="10"/>
  <c r="D521" i="10"/>
  <c r="D519" i="10" s="1"/>
  <c r="J521" i="10"/>
  <c r="P521" i="10"/>
  <c r="V521" i="10"/>
  <c r="V519" i="10" s="1"/>
  <c r="I526" i="10"/>
  <c r="I524" i="10" s="1"/>
  <c r="O526" i="10"/>
  <c r="U526" i="10"/>
  <c r="U524" i="10" s="1"/>
  <c r="AA526" i="10"/>
  <c r="H531" i="10"/>
  <c r="N531" i="10"/>
  <c r="N529" i="10" s="1"/>
  <c r="T531" i="10"/>
  <c r="T529" i="10" s="1"/>
  <c r="Z531" i="10"/>
  <c r="G536" i="10"/>
  <c r="G534" i="10" s="1"/>
  <c r="M536" i="10"/>
  <c r="S536" i="10"/>
  <c r="Y536" i="10"/>
  <c r="Y534" i="10" s="1"/>
  <c r="F541" i="10"/>
  <c r="F539" i="10" s="1"/>
  <c r="L541" i="10"/>
  <c r="R541" i="10"/>
  <c r="R539" i="10" s="1"/>
  <c r="X541" i="10"/>
  <c r="E546" i="10"/>
  <c r="K546" i="10"/>
  <c r="K544" i="10" s="1"/>
  <c r="Q546" i="10"/>
  <c r="Q544" i="10" s="1"/>
  <c r="W546" i="10"/>
  <c r="D551" i="10"/>
  <c r="D549" i="10" s="1"/>
  <c r="J551" i="10"/>
  <c r="P551" i="10"/>
  <c r="V551" i="10"/>
  <c r="V549" i="10" s="1"/>
  <c r="I556" i="10"/>
  <c r="I554" i="10" s="1"/>
  <c r="O556" i="10"/>
  <c r="U556" i="10"/>
  <c r="U554" i="10" s="1"/>
  <c r="AA556" i="10"/>
  <c r="H561" i="10"/>
  <c r="N561" i="10"/>
  <c r="N559" i="10" s="1"/>
  <c r="T561" i="10"/>
  <c r="T559" i="10" s="1"/>
  <c r="Z561" i="10"/>
  <c r="G566" i="10"/>
  <c r="G564" i="10" s="1"/>
  <c r="M566" i="10"/>
  <c r="S566" i="10"/>
  <c r="Y566" i="10"/>
  <c r="Y564" i="10" s="1"/>
  <c r="F571" i="10"/>
  <c r="F569" i="10" s="1"/>
  <c r="L571" i="10"/>
  <c r="R571" i="10"/>
  <c r="R569" i="10" s="1"/>
  <c r="X571" i="10"/>
  <c r="E576" i="10"/>
  <c r="K576" i="10"/>
  <c r="K574" i="10" s="1"/>
  <c r="Q576" i="10"/>
  <c r="Q574" i="10" s="1"/>
  <c r="W576" i="10"/>
  <c r="D581" i="10"/>
  <c r="D579" i="10" s="1"/>
  <c r="J581" i="10"/>
  <c r="P581" i="10"/>
  <c r="V581" i="10"/>
  <c r="V579" i="10" s="1"/>
  <c r="I586" i="10"/>
  <c r="I584" i="10" s="1"/>
  <c r="O586" i="10"/>
  <c r="U586" i="10"/>
  <c r="U584" i="10" s="1"/>
  <c r="AA586" i="10"/>
  <c r="H591" i="10"/>
  <c r="N591" i="10"/>
  <c r="N589" i="10" s="1"/>
  <c r="T591" i="10"/>
  <c r="T589" i="10" s="1"/>
  <c r="Z591" i="10"/>
  <c r="G596" i="10"/>
  <c r="G594" i="10" s="1"/>
  <c r="M596" i="10"/>
  <c r="S596" i="10"/>
  <c r="Y596" i="10"/>
  <c r="Y594" i="10" s="1"/>
  <c r="F601" i="10"/>
  <c r="F599" i="10" s="1"/>
  <c r="L601" i="10"/>
  <c r="R601" i="10"/>
  <c r="R599" i="10" s="1"/>
  <c r="X601" i="10"/>
  <c r="E606" i="10"/>
  <c r="K606" i="10"/>
  <c r="K604" i="10" s="1"/>
  <c r="Q606" i="10"/>
  <c r="Q604" i="10" s="1"/>
  <c r="W606" i="10"/>
  <c r="D611" i="10"/>
  <c r="D609" i="10" s="1"/>
  <c r="J611" i="10"/>
  <c r="P611" i="10"/>
  <c r="V611" i="10"/>
  <c r="V609" i="10" s="1"/>
  <c r="I616" i="10"/>
  <c r="I614" i="10" s="1"/>
  <c r="O616" i="10"/>
  <c r="U616" i="10"/>
  <c r="U614" i="10" s="1"/>
  <c r="AA616" i="10"/>
  <c r="H621" i="10"/>
  <c r="N621" i="10"/>
  <c r="N619" i="10" s="1"/>
  <c r="T621" i="10"/>
  <c r="T619" i="10" s="1"/>
  <c r="Z621" i="10"/>
  <c r="G626" i="10"/>
  <c r="G624" i="10" s="1"/>
  <c r="M626" i="10"/>
  <c r="S626" i="10"/>
  <c r="Y626" i="10"/>
  <c r="Y624" i="10" s="1"/>
  <c r="F631" i="10"/>
  <c r="F629" i="10" s="1"/>
  <c r="L631" i="10"/>
  <c r="R631" i="10"/>
  <c r="R629" i="10" s="1"/>
  <c r="X631" i="10"/>
  <c r="E636" i="10"/>
  <c r="K636" i="10"/>
  <c r="K634" i="10" s="1"/>
  <c r="Q636" i="10"/>
  <c r="Q634" i="10" s="1"/>
  <c r="W636" i="10"/>
  <c r="G644" i="10"/>
  <c r="G643" i="10" s="1"/>
  <c r="G9" i="11"/>
  <c r="M9" i="11"/>
  <c r="S9" i="11"/>
  <c r="Y9" i="11"/>
  <c r="Y7" i="11" s="1"/>
  <c r="G11" i="11"/>
  <c r="M11" i="11"/>
  <c r="S11" i="11"/>
  <c r="Y11" i="11"/>
  <c r="F14" i="11"/>
  <c r="L14" i="11"/>
  <c r="L12" i="11" s="1"/>
  <c r="R14" i="11"/>
  <c r="R12" i="11" s="1"/>
  <c r="X14" i="11"/>
  <c r="F16" i="11"/>
  <c r="L16" i="11"/>
  <c r="R16" i="11"/>
  <c r="X16" i="11"/>
  <c r="E19" i="11"/>
  <c r="E17" i="11" s="1"/>
  <c r="K19" i="11"/>
  <c r="Q19" i="11"/>
  <c r="W19" i="11"/>
  <c r="E21" i="11"/>
  <c r="K21" i="11"/>
  <c r="Q21" i="11"/>
  <c r="W21" i="11"/>
  <c r="D24" i="11"/>
  <c r="J24" i="11"/>
  <c r="P24" i="11"/>
  <c r="V24" i="11"/>
  <c r="V22" i="11" s="1"/>
  <c r="D26" i="11"/>
  <c r="J26" i="11"/>
  <c r="P26" i="11"/>
  <c r="V26" i="11"/>
  <c r="I29" i="11"/>
  <c r="O29" i="11"/>
  <c r="O27" i="11" s="1"/>
  <c r="U29" i="11"/>
  <c r="U27" i="11" s="1"/>
  <c r="AA29" i="11"/>
  <c r="I31" i="11"/>
  <c r="O31" i="11"/>
  <c r="U31" i="11"/>
  <c r="AA31" i="11"/>
  <c r="H34" i="11"/>
  <c r="H32" i="11" s="1"/>
  <c r="N34" i="11"/>
  <c r="T34" i="11"/>
  <c r="Z34" i="11"/>
  <c r="H36" i="11"/>
  <c r="N36" i="11"/>
  <c r="T36" i="11"/>
  <c r="Z36" i="11"/>
  <c r="G39" i="11"/>
  <c r="M39" i="11"/>
  <c r="S39" i="11"/>
  <c r="Y39" i="11"/>
  <c r="Y37" i="11" s="1"/>
  <c r="G41" i="11"/>
  <c r="M41" i="11"/>
  <c r="S41" i="11"/>
  <c r="Y41" i="11"/>
  <c r="F44" i="11"/>
  <c r="L44" i="11"/>
  <c r="L42" i="11" s="1"/>
  <c r="R44" i="11"/>
  <c r="R42" i="11" s="1"/>
  <c r="X44" i="11"/>
  <c r="F46" i="11"/>
  <c r="L46" i="11"/>
  <c r="R46" i="11"/>
  <c r="X46" i="11"/>
  <c r="E49" i="11"/>
  <c r="E47" i="11" s="1"/>
  <c r="K49" i="11"/>
  <c r="Q49" i="11"/>
  <c r="W49" i="11"/>
  <c r="E51" i="11"/>
  <c r="K51" i="11"/>
  <c r="Q51" i="11"/>
  <c r="W51" i="11"/>
  <c r="D54" i="11"/>
  <c r="J54" i="11"/>
  <c r="P54" i="11"/>
  <c r="V54" i="11"/>
  <c r="V52" i="11" s="1"/>
  <c r="D56" i="11"/>
  <c r="J56" i="11"/>
  <c r="P56" i="11"/>
  <c r="V56" i="11"/>
  <c r="I59" i="11"/>
  <c r="O59" i="11"/>
  <c r="O57" i="11" s="1"/>
  <c r="U59" i="11"/>
  <c r="U57" i="11" s="1"/>
  <c r="AA59" i="11"/>
  <c r="I61" i="11"/>
  <c r="O61" i="11"/>
  <c r="U61" i="11"/>
  <c r="AA61" i="11"/>
  <c r="H64" i="11"/>
  <c r="H62" i="11" s="1"/>
  <c r="N64" i="11"/>
  <c r="T64" i="11"/>
  <c r="Z64" i="11"/>
  <c r="H66" i="11"/>
  <c r="N66" i="11"/>
  <c r="T66" i="11"/>
  <c r="Z66" i="11"/>
  <c r="G69" i="11"/>
  <c r="M69" i="11"/>
  <c r="S69" i="11"/>
  <c r="Y69" i="11"/>
  <c r="Y67" i="11" s="1"/>
  <c r="G71" i="11"/>
  <c r="M71" i="11"/>
  <c r="S71" i="11"/>
  <c r="Y71" i="11"/>
  <c r="F74" i="11"/>
  <c r="L74" i="11"/>
  <c r="L72" i="11" s="1"/>
  <c r="R74" i="11"/>
  <c r="R72" i="11" s="1"/>
  <c r="X74" i="11"/>
  <c r="F76" i="11"/>
  <c r="L76" i="11"/>
  <c r="R76" i="11"/>
  <c r="X76" i="11"/>
  <c r="E79" i="11"/>
  <c r="E77" i="11" s="1"/>
  <c r="K79" i="11"/>
  <c r="Q79" i="11"/>
  <c r="W79" i="11"/>
  <c r="E81" i="11"/>
  <c r="K81" i="11"/>
  <c r="Q81" i="11"/>
  <c r="W81" i="11"/>
  <c r="D84" i="11"/>
  <c r="J84" i="11"/>
  <c r="P84" i="11"/>
  <c r="V84" i="11"/>
  <c r="V82" i="11" s="1"/>
  <c r="D86" i="11"/>
  <c r="J86" i="11"/>
  <c r="P86" i="11"/>
  <c r="V86" i="11"/>
  <c r="I89" i="11"/>
  <c r="O89" i="11"/>
  <c r="O87" i="11" s="1"/>
  <c r="U89" i="11"/>
  <c r="U87" i="11" s="1"/>
  <c r="AA89" i="11"/>
  <c r="I91" i="11"/>
  <c r="O91" i="11"/>
  <c r="U91" i="11"/>
  <c r="AA91" i="11"/>
  <c r="H94" i="11"/>
  <c r="H92" i="11" s="1"/>
  <c r="N94" i="11"/>
  <c r="T94" i="11"/>
  <c r="Z94" i="11"/>
  <c r="H96" i="11"/>
  <c r="N96" i="11"/>
  <c r="T96" i="11"/>
  <c r="Z96" i="11"/>
  <c r="G99" i="11"/>
  <c r="M99" i="11"/>
  <c r="S99" i="11"/>
  <c r="Y99" i="11"/>
  <c r="Y97" i="11" s="1"/>
  <c r="G101" i="11"/>
  <c r="M101" i="11"/>
  <c r="S101" i="11"/>
  <c r="Y101" i="11"/>
  <c r="F104" i="11"/>
  <c r="L104" i="11"/>
  <c r="L102" i="11" s="1"/>
  <c r="R104" i="11"/>
  <c r="R102" i="11" s="1"/>
  <c r="X104" i="11"/>
  <c r="F106" i="11"/>
  <c r="L106" i="11"/>
  <c r="R106" i="11"/>
  <c r="X106" i="11"/>
  <c r="E109" i="11"/>
  <c r="E107" i="11" s="1"/>
  <c r="K109" i="11"/>
  <c r="Q109" i="11"/>
  <c r="W109" i="11"/>
  <c r="E111" i="11"/>
  <c r="K111" i="11"/>
  <c r="Q111" i="11"/>
  <c r="W111" i="11"/>
  <c r="D114" i="11"/>
  <c r="J114" i="11"/>
  <c r="P114" i="11"/>
  <c r="V114" i="11"/>
  <c r="V112" i="11" s="1"/>
  <c r="D116" i="11"/>
  <c r="J116" i="11"/>
  <c r="P116" i="11"/>
  <c r="V116" i="11"/>
  <c r="I119" i="11"/>
  <c r="O119" i="11"/>
  <c r="O117" i="11" s="1"/>
  <c r="U119" i="11"/>
  <c r="U117" i="11" s="1"/>
  <c r="AA119" i="11"/>
  <c r="I121" i="11"/>
  <c r="O121" i="11"/>
  <c r="U121" i="11"/>
  <c r="AA121" i="11"/>
  <c r="H124" i="11"/>
  <c r="H122" i="11" s="1"/>
  <c r="N124" i="11"/>
  <c r="T124" i="11"/>
  <c r="Z124" i="11"/>
  <c r="H126" i="11"/>
  <c r="N126" i="11"/>
  <c r="T126" i="11"/>
  <c r="Z126" i="11"/>
  <c r="G129" i="11"/>
  <c r="M129" i="11"/>
  <c r="S129" i="11"/>
  <c r="Y129" i="11"/>
  <c r="Y127" i="11" s="1"/>
  <c r="G131" i="11"/>
  <c r="M131" i="11"/>
  <c r="S131" i="11"/>
  <c r="Y131" i="11"/>
  <c r="F134" i="11"/>
  <c r="L134" i="11"/>
  <c r="L132" i="11" s="1"/>
  <c r="R134" i="11"/>
  <c r="R132" i="11" s="1"/>
  <c r="X134" i="11"/>
  <c r="F136" i="11"/>
  <c r="L136" i="11"/>
  <c r="R136" i="11"/>
  <c r="X136" i="11"/>
  <c r="E139" i="11"/>
  <c r="E137" i="11" s="1"/>
  <c r="K139" i="11"/>
  <c r="Q139" i="11"/>
  <c r="W139" i="11"/>
  <c r="E141" i="11"/>
  <c r="K141" i="11"/>
  <c r="Q141" i="11"/>
  <c r="W141" i="11"/>
  <c r="D144" i="11"/>
  <c r="J144" i="11"/>
  <c r="P144" i="11"/>
  <c r="V144" i="11"/>
  <c r="V142" i="11" s="1"/>
  <c r="D146" i="11"/>
  <c r="J146" i="11"/>
  <c r="P146" i="11"/>
  <c r="V146" i="11"/>
  <c r="I149" i="11"/>
  <c r="O149" i="11"/>
  <c r="O147" i="11" s="1"/>
  <c r="U149" i="11"/>
  <c r="U147" i="11" s="1"/>
  <c r="AA149" i="11"/>
  <c r="I151" i="11"/>
  <c r="O151" i="11"/>
  <c r="U151" i="11"/>
  <c r="AA151" i="11"/>
  <c r="H154" i="11"/>
  <c r="H152" i="11" s="1"/>
  <c r="N154" i="11"/>
  <c r="T154" i="11"/>
  <c r="Z154" i="11"/>
  <c r="H156" i="11"/>
  <c r="N156" i="11"/>
  <c r="T156" i="11"/>
  <c r="Z156" i="11"/>
  <c r="G159" i="11"/>
  <c r="M159" i="11"/>
  <c r="S159" i="11"/>
  <c r="Y159" i="11"/>
  <c r="Y157" i="11" s="1"/>
  <c r="G161" i="11"/>
  <c r="M161" i="11"/>
  <c r="S161" i="11"/>
  <c r="Y161" i="11"/>
  <c r="F168" i="11"/>
  <c r="L168" i="11"/>
  <c r="L166" i="11" s="1"/>
  <c r="R168" i="11"/>
  <c r="R166" i="11" s="1"/>
  <c r="X168" i="11"/>
  <c r="F170" i="11"/>
  <c r="L170" i="11"/>
  <c r="R170" i="11"/>
  <c r="X170" i="11"/>
  <c r="E173" i="11"/>
  <c r="E171" i="11" s="1"/>
  <c r="K173" i="11"/>
  <c r="Q173" i="11"/>
  <c r="W173" i="11"/>
  <c r="E175" i="11"/>
  <c r="K175" i="11"/>
  <c r="Q175" i="11"/>
  <c r="W175" i="11"/>
  <c r="D178" i="11"/>
  <c r="J178" i="11"/>
  <c r="P178" i="11"/>
  <c r="V178" i="11"/>
  <c r="V176" i="11" s="1"/>
  <c r="D180" i="11"/>
  <c r="J180" i="11"/>
  <c r="P180" i="11"/>
  <c r="V180" i="11"/>
  <c r="I183" i="11"/>
  <c r="O183" i="11"/>
  <c r="O181" i="11" s="1"/>
  <c r="U183" i="11"/>
  <c r="U181" i="11" s="1"/>
  <c r="AA183" i="11"/>
  <c r="I185" i="11"/>
  <c r="O185" i="11"/>
  <c r="U185" i="11"/>
  <c r="AA185" i="11"/>
  <c r="H188" i="11"/>
  <c r="H186" i="11" s="1"/>
  <c r="N188" i="11"/>
  <c r="T188" i="11"/>
  <c r="Z188" i="11"/>
  <c r="H190" i="11"/>
  <c r="N190" i="11"/>
  <c r="T190" i="11"/>
  <c r="Z190" i="11"/>
  <c r="G193" i="11"/>
  <c r="M193" i="11"/>
  <c r="S193" i="11"/>
  <c r="Y193" i="11"/>
  <c r="Y191" i="11" s="1"/>
  <c r="G195" i="11"/>
  <c r="M195" i="11"/>
  <c r="S195" i="11"/>
  <c r="Y195" i="11"/>
  <c r="F198" i="11"/>
  <c r="L198" i="11"/>
  <c r="L196" i="11" s="1"/>
  <c r="R198" i="11"/>
  <c r="R196" i="11" s="1"/>
  <c r="X198" i="11"/>
  <c r="F200" i="11"/>
  <c r="L200" i="11"/>
  <c r="R200" i="11"/>
  <c r="X200" i="11"/>
  <c r="E203" i="11"/>
  <c r="E201" i="11" s="1"/>
  <c r="K203" i="11"/>
  <c r="Q203" i="11"/>
  <c r="W203" i="11"/>
  <c r="E205" i="11"/>
  <c r="K205" i="11"/>
  <c r="Q205" i="11"/>
  <c r="W205" i="11"/>
  <c r="D208" i="11"/>
  <c r="J208" i="11"/>
  <c r="P208" i="11"/>
  <c r="V208" i="11"/>
  <c r="V206" i="11" s="1"/>
  <c r="D210" i="11"/>
  <c r="J210" i="11"/>
  <c r="P210" i="11"/>
  <c r="V210" i="11"/>
  <c r="I213" i="11"/>
  <c r="O213" i="11"/>
  <c r="O211" i="11" s="1"/>
  <c r="U213" i="11"/>
  <c r="U211" i="11" s="1"/>
  <c r="AA213" i="11"/>
  <c r="I215" i="11"/>
  <c r="O215" i="11"/>
  <c r="U215" i="11"/>
  <c r="AA215" i="11"/>
  <c r="H218" i="11"/>
  <c r="H216" i="11" s="1"/>
  <c r="N218" i="11"/>
  <c r="T218" i="11"/>
  <c r="Z218" i="11"/>
  <c r="H220" i="11"/>
  <c r="N220" i="11"/>
  <c r="T220" i="11"/>
  <c r="Z220" i="11"/>
  <c r="G223" i="11"/>
  <c r="M223" i="11"/>
  <c r="S223" i="11"/>
  <c r="Y223" i="11"/>
  <c r="Y221" i="11" s="1"/>
  <c r="G225" i="11"/>
  <c r="M225" i="11"/>
  <c r="S225" i="11"/>
  <c r="Y225" i="11"/>
  <c r="F228" i="11"/>
  <c r="L228" i="11"/>
  <c r="L226" i="11" s="1"/>
  <c r="R228" i="11"/>
  <c r="R226" i="11" s="1"/>
  <c r="X228" i="11"/>
  <c r="F230" i="11"/>
  <c r="L230" i="11"/>
  <c r="R230" i="11"/>
  <c r="X230" i="11"/>
  <c r="E233" i="11"/>
  <c r="E231" i="11" s="1"/>
  <c r="K233" i="11"/>
  <c r="Q233" i="11"/>
  <c r="W233" i="11"/>
  <c r="E235" i="11"/>
  <c r="K235" i="11"/>
  <c r="Q235" i="11"/>
  <c r="W235" i="11"/>
  <c r="D238" i="11"/>
  <c r="J238" i="11"/>
  <c r="P238" i="11"/>
  <c r="V238" i="11"/>
  <c r="V236" i="11" s="1"/>
  <c r="D240" i="11"/>
  <c r="J240" i="11"/>
  <c r="P240" i="11"/>
  <c r="V240" i="11"/>
  <c r="I243" i="11"/>
  <c r="O243" i="11"/>
  <c r="O241" i="11" s="1"/>
  <c r="U243" i="11"/>
  <c r="U241" i="11" s="1"/>
  <c r="AA243" i="11"/>
  <c r="I245" i="11"/>
  <c r="O245" i="11"/>
  <c r="U245" i="11"/>
  <c r="AA245" i="11"/>
  <c r="H248" i="11"/>
  <c r="H246" i="11" s="1"/>
  <c r="N248" i="11"/>
  <c r="T248" i="11"/>
  <c r="Z248" i="11"/>
  <c r="H250" i="11"/>
  <c r="N250" i="11"/>
  <c r="T250" i="11"/>
  <c r="Z250" i="11"/>
  <c r="G253" i="11"/>
  <c r="M253" i="11"/>
  <c r="S253" i="11"/>
  <c r="Y253" i="11"/>
  <c r="Y251" i="11" s="1"/>
  <c r="G255" i="11"/>
  <c r="M255" i="11"/>
  <c r="S255" i="11"/>
  <c r="Y255" i="11"/>
  <c r="F258" i="11"/>
  <c r="L258" i="11"/>
  <c r="L256" i="11" s="1"/>
  <c r="R258" i="11"/>
  <c r="R256" i="11" s="1"/>
  <c r="X258" i="11"/>
  <c r="F260" i="11"/>
  <c r="L260" i="11"/>
  <c r="R260" i="11"/>
  <c r="X260" i="11"/>
  <c r="E263" i="11"/>
  <c r="E261" i="11" s="1"/>
  <c r="K263" i="11"/>
  <c r="Q263" i="11"/>
  <c r="W263" i="11"/>
  <c r="E265" i="11"/>
  <c r="K265" i="11"/>
  <c r="Q265" i="11"/>
  <c r="W265" i="11"/>
  <c r="D268" i="11"/>
  <c r="J268" i="11"/>
  <c r="P268" i="11"/>
  <c r="V268" i="11"/>
  <c r="V266" i="11" s="1"/>
  <c r="D270" i="11"/>
  <c r="J270" i="11"/>
  <c r="P270" i="11"/>
  <c r="V270" i="11"/>
  <c r="I273" i="11"/>
  <c r="O273" i="11"/>
  <c r="O271" i="11" s="1"/>
  <c r="U273" i="11"/>
  <c r="U271" i="11" s="1"/>
  <c r="AA273" i="11"/>
  <c r="I275" i="11"/>
  <c r="O275" i="11"/>
  <c r="U275" i="11"/>
  <c r="AA275" i="11"/>
  <c r="H278" i="11"/>
  <c r="H276" i="11" s="1"/>
  <c r="N278" i="11"/>
  <c r="T278" i="11"/>
  <c r="Z278" i="11"/>
  <c r="H280" i="11"/>
  <c r="N280" i="11"/>
  <c r="T280" i="11"/>
  <c r="Z280" i="11"/>
  <c r="G283" i="11"/>
  <c r="M283" i="11"/>
  <c r="S283" i="11"/>
  <c r="Y283" i="11"/>
  <c r="Y281" i="11" s="1"/>
  <c r="G285" i="11"/>
  <c r="M285" i="11"/>
  <c r="S285" i="11"/>
  <c r="Y285" i="11"/>
  <c r="F288" i="11"/>
  <c r="L288" i="11"/>
  <c r="L286" i="11" s="1"/>
  <c r="R288" i="11"/>
  <c r="R286" i="11" s="1"/>
  <c r="X288" i="11"/>
  <c r="F290" i="11"/>
  <c r="L290" i="11"/>
  <c r="R290" i="11"/>
  <c r="X290" i="11"/>
  <c r="E293" i="11"/>
  <c r="E291" i="11" s="1"/>
  <c r="K293" i="11"/>
  <c r="Q293" i="11"/>
  <c r="W293" i="11"/>
  <c r="E295" i="11"/>
  <c r="K295" i="11"/>
  <c r="Q295" i="11"/>
  <c r="W295" i="11"/>
  <c r="D298" i="11"/>
  <c r="J298" i="11"/>
  <c r="P298" i="11"/>
  <c r="V298" i="11"/>
  <c r="V296" i="11" s="1"/>
  <c r="D300" i="11"/>
  <c r="J300" i="11"/>
  <c r="P300" i="11"/>
  <c r="V300" i="11"/>
  <c r="I303" i="11"/>
  <c r="O303" i="11"/>
  <c r="O301" i="11" s="1"/>
  <c r="U303" i="11"/>
  <c r="U301" i="11" s="1"/>
  <c r="AA303" i="11"/>
  <c r="I305" i="11"/>
  <c r="O305" i="11"/>
  <c r="U305" i="11"/>
  <c r="AA305" i="11"/>
  <c r="H308" i="11"/>
  <c r="H306" i="11" s="1"/>
  <c r="N308" i="11"/>
  <c r="T308" i="11"/>
  <c r="Z308" i="11"/>
  <c r="H310" i="11"/>
  <c r="N310" i="11"/>
  <c r="T310" i="11"/>
  <c r="Z310" i="11"/>
  <c r="G313" i="11"/>
  <c r="M313" i="11"/>
  <c r="S313" i="11"/>
  <c r="Y313" i="11"/>
  <c r="Y311" i="11" s="1"/>
  <c r="G315" i="11"/>
  <c r="M315" i="11"/>
  <c r="S315" i="11"/>
  <c r="Y315" i="11"/>
  <c r="F318" i="11"/>
  <c r="L318" i="11"/>
  <c r="L316" i="11" s="1"/>
  <c r="R318" i="11"/>
  <c r="R316" i="11" s="1"/>
  <c r="X318" i="11"/>
  <c r="F320" i="11"/>
  <c r="L320" i="11"/>
  <c r="R320" i="11"/>
  <c r="X320" i="11"/>
  <c r="E327" i="11"/>
  <c r="E325" i="11" s="1"/>
  <c r="K327" i="11"/>
  <c r="Q327" i="11"/>
  <c r="W327" i="11"/>
  <c r="E329" i="11"/>
  <c r="K329" i="11"/>
  <c r="Q329" i="11"/>
  <c r="W329" i="11"/>
  <c r="D332" i="11"/>
  <c r="J332" i="11"/>
  <c r="P332" i="11"/>
  <c r="V332" i="11"/>
  <c r="V330" i="11" s="1"/>
  <c r="D334" i="11"/>
  <c r="J334" i="11"/>
  <c r="P334" i="11"/>
  <c r="V334" i="11"/>
  <c r="I337" i="11"/>
  <c r="O337" i="11"/>
  <c r="O335" i="11" s="1"/>
  <c r="U337" i="11"/>
  <c r="U335" i="11" s="1"/>
  <c r="AA337" i="11"/>
  <c r="I339" i="11"/>
  <c r="O339" i="11"/>
  <c r="U339" i="11"/>
  <c r="AA339" i="11"/>
  <c r="H342" i="11"/>
  <c r="H340" i="11" s="1"/>
  <c r="N342" i="11"/>
  <c r="T342" i="11"/>
  <c r="Z342" i="11"/>
  <c r="H344" i="11"/>
  <c r="N344" i="11"/>
  <c r="T344" i="11"/>
  <c r="Z344" i="11"/>
  <c r="G347" i="11"/>
  <c r="M347" i="11"/>
  <c r="S347" i="11"/>
  <c r="Y347" i="11"/>
  <c r="Y345" i="11" s="1"/>
  <c r="G349" i="11"/>
  <c r="M349" i="11"/>
  <c r="S349" i="11"/>
  <c r="Y349" i="11"/>
  <c r="F352" i="11"/>
  <c r="L352" i="11"/>
  <c r="L350" i="11" s="1"/>
  <c r="R352" i="11"/>
  <c r="R350" i="11" s="1"/>
  <c r="X352" i="11"/>
  <c r="F354" i="11"/>
  <c r="L354" i="11"/>
  <c r="R354" i="11"/>
  <c r="X354" i="11"/>
  <c r="E357" i="11"/>
  <c r="E355" i="11" s="1"/>
  <c r="K357" i="11"/>
  <c r="Q357" i="11"/>
  <c r="W357" i="11"/>
  <c r="E359" i="11"/>
  <c r="K359" i="11"/>
  <c r="Q359" i="11"/>
  <c r="W359" i="11"/>
  <c r="D362" i="11"/>
  <c r="J362" i="11"/>
  <c r="P362" i="11"/>
  <c r="V362" i="11"/>
  <c r="V360" i="11" s="1"/>
  <c r="D364" i="11"/>
  <c r="J364" i="11"/>
  <c r="P364" i="11"/>
  <c r="V364" i="11"/>
  <c r="I367" i="11"/>
  <c r="O367" i="11"/>
  <c r="O365" i="11" s="1"/>
  <c r="U367" i="11"/>
  <c r="U365" i="11" s="1"/>
  <c r="AA367" i="11"/>
  <c r="I369" i="11"/>
  <c r="O369" i="11"/>
  <c r="U369" i="11"/>
  <c r="AA369" i="11"/>
  <c r="H372" i="11"/>
  <c r="H370" i="11" s="1"/>
  <c r="N372" i="11"/>
  <c r="T372" i="11"/>
  <c r="Z372" i="11"/>
  <c r="H374" i="11"/>
  <c r="N374" i="11"/>
  <c r="T374" i="11"/>
  <c r="Z374" i="11"/>
  <c r="G377" i="11"/>
  <c r="M377" i="11"/>
  <c r="S377" i="11"/>
  <c r="Y377" i="11"/>
  <c r="Y375" i="11" s="1"/>
  <c r="G379" i="11"/>
  <c r="M379" i="11"/>
  <c r="S379" i="11"/>
  <c r="Y379" i="11"/>
  <c r="F382" i="11"/>
  <c r="L382" i="11"/>
  <c r="L380" i="11" s="1"/>
  <c r="R382" i="11"/>
  <c r="R380" i="11" s="1"/>
  <c r="X382" i="11"/>
  <c r="F384" i="11"/>
  <c r="L384" i="11"/>
  <c r="R384" i="11"/>
  <c r="X384" i="11"/>
  <c r="E387" i="11"/>
  <c r="E385" i="11" s="1"/>
  <c r="K387" i="11"/>
  <c r="Q387" i="11"/>
  <c r="W387" i="11"/>
  <c r="E389" i="11"/>
  <c r="K389" i="11"/>
  <c r="Q389" i="11"/>
  <c r="W389" i="11"/>
  <c r="D392" i="11"/>
  <c r="J392" i="11"/>
  <c r="P392" i="11"/>
  <c r="V392" i="11"/>
  <c r="V390" i="11" s="1"/>
  <c r="D394" i="11"/>
  <c r="J394" i="11"/>
  <c r="P394" i="11"/>
  <c r="V394" i="11"/>
  <c r="I397" i="11"/>
  <c r="O397" i="11"/>
  <c r="O395" i="11" s="1"/>
  <c r="U397" i="11"/>
  <c r="U395" i="11" s="1"/>
  <c r="AA397" i="11"/>
  <c r="I399" i="11"/>
  <c r="O399" i="11"/>
  <c r="U399" i="11"/>
  <c r="AA399" i="11"/>
  <c r="H402" i="11"/>
  <c r="H400" i="11" s="1"/>
  <c r="N402" i="11"/>
  <c r="T402" i="11"/>
  <c r="Z402" i="11"/>
  <c r="H404" i="11"/>
  <c r="N404" i="11"/>
  <c r="T404" i="11"/>
  <c r="Z404" i="11"/>
  <c r="E407" i="11"/>
  <c r="O407" i="11"/>
  <c r="F486" i="10"/>
  <c r="F484" i="10" s="1"/>
  <c r="L486" i="10"/>
  <c r="R486" i="10"/>
  <c r="R484" i="10" s="1"/>
  <c r="X486" i="10"/>
  <c r="X484" i="10" s="1"/>
  <c r="E491" i="10"/>
  <c r="K491" i="10"/>
  <c r="K489" i="10" s="1"/>
  <c r="Q491" i="10"/>
  <c r="Q489" i="10" s="1"/>
  <c r="W491" i="10"/>
  <c r="D496" i="10"/>
  <c r="D494" i="10" s="1"/>
  <c r="J496" i="10"/>
  <c r="J494" i="10" s="1"/>
  <c r="P496" i="10"/>
  <c r="V496" i="10"/>
  <c r="V494" i="10" s="1"/>
  <c r="I501" i="10"/>
  <c r="I499" i="10" s="1"/>
  <c r="O501" i="10"/>
  <c r="U501" i="10"/>
  <c r="U499" i="10" s="1"/>
  <c r="AA501" i="10"/>
  <c r="AA499" i="10" s="1"/>
  <c r="H506" i="10"/>
  <c r="N506" i="10"/>
  <c r="N504" i="10" s="1"/>
  <c r="T506" i="10"/>
  <c r="T504" i="10" s="1"/>
  <c r="Z506" i="10"/>
  <c r="G511" i="10"/>
  <c r="G509" i="10" s="1"/>
  <c r="M511" i="10"/>
  <c r="M509" i="10" s="1"/>
  <c r="S511" i="10"/>
  <c r="Y511" i="10"/>
  <c r="Y509" i="10" s="1"/>
  <c r="F516" i="10"/>
  <c r="F514" i="10" s="1"/>
  <c r="L516" i="10"/>
  <c r="R516" i="10"/>
  <c r="R514" i="10" s="1"/>
  <c r="X516" i="10"/>
  <c r="X514" i="10" s="1"/>
  <c r="E521" i="10"/>
  <c r="K521" i="10"/>
  <c r="K519" i="10" s="1"/>
  <c r="Q521" i="10"/>
  <c r="Q519" i="10" s="1"/>
  <c r="W521" i="10"/>
  <c r="D526" i="10"/>
  <c r="D524" i="10" s="1"/>
  <c r="J526" i="10"/>
  <c r="J524" i="10" s="1"/>
  <c r="P526" i="10"/>
  <c r="V526" i="10"/>
  <c r="V524" i="10" s="1"/>
  <c r="I531" i="10"/>
  <c r="I529" i="10" s="1"/>
  <c r="O531" i="10"/>
  <c r="U531" i="10"/>
  <c r="U529" i="10" s="1"/>
  <c r="AA531" i="10"/>
  <c r="AA529" i="10" s="1"/>
  <c r="H536" i="10"/>
  <c r="N536" i="10"/>
  <c r="N534" i="10" s="1"/>
  <c r="T536" i="10"/>
  <c r="T534" i="10" s="1"/>
  <c r="Z536" i="10"/>
  <c r="G541" i="10"/>
  <c r="G539" i="10" s="1"/>
  <c r="M541" i="10"/>
  <c r="M539" i="10" s="1"/>
  <c r="S541" i="10"/>
  <c r="Y541" i="10"/>
  <c r="Y539" i="10" s="1"/>
  <c r="F546" i="10"/>
  <c r="F544" i="10" s="1"/>
  <c r="L546" i="10"/>
  <c r="R546" i="10"/>
  <c r="R544" i="10" s="1"/>
  <c r="X546" i="10"/>
  <c r="X544" i="10" s="1"/>
  <c r="E551" i="10"/>
  <c r="K551" i="10"/>
  <c r="K549" i="10" s="1"/>
  <c r="Q551" i="10"/>
  <c r="Q549" i="10" s="1"/>
  <c r="W551" i="10"/>
  <c r="D556" i="10"/>
  <c r="D554" i="10" s="1"/>
  <c r="J556" i="10"/>
  <c r="J554" i="10" s="1"/>
  <c r="P556" i="10"/>
  <c r="V556" i="10"/>
  <c r="V554" i="10" s="1"/>
  <c r="I561" i="10"/>
  <c r="I559" i="10" s="1"/>
  <c r="O561" i="10"/>
  <c r="U561" i="10"/>
  <c r="U559" i="10" s="1"/>
  <c r="AA561" i="10"/>
  <c r="AA559" i="10" s="1"/>
  <c r="H566" i="10"/>
  <c r="N566" i="10"/>
  <c r="N564" i="10" s="1"/>
  <c r="T566" i="10"/>
  <c r="T564" i="10" s="1"/>
  <c r="Z566" i="10"/>
  <c r="G571" i="10"/>
  <c r="G569" i="10" s="1"/>
  <c r="M571" i="10"/>
  <c r="M569" i="10" s="1"/>
  <c r="S571" i="10"/>
  <c r="Y571" i="10"/>
  <c r="Y569" i="10" s="1"/>
  <c r="F576" i="10"/>
  <c r="F574" i="10" s="1"/>
  <c r="L576" i="10"/>
  <c r="R576" i="10"/>
  <c r="R574" i="10" s="1"/>
  <c r="X576" i="10"/>
  <c r="X574" i="10" s="1"/>
  <c r="E581" i="10"/>
  <c r="K581" i="10"/>
  <c r="K579" i="10" s="1"/>
  <c r="Q581" i="10"/>
  <c r="Q579" i="10" s="1"/>
  <c r="W581" i="10"/>
  <c r="D586" i="10"/>
  <c r="D584" i="10" s="1"/>
  <c r="J586" i="10"/>
  <c r="J584" i="10" s="1"/>
  <c r="P586" i="10"/>
  <c r="V586" i="10"/>
  <c r="V584" i="10" s="1"/>
  <c r="I591" i="10"/>
  <c r="I589" i="10" s="1"/>
  <c r="O591" i="10"/>
  <c r="U591" i="10"/>
  <c r="U589" i="10" s="1"/>
  <c r="AA591" i="10"/>
  <c r="AA589" i="10" s="1"/>
  <c r="H596" i="10"/>
  <c r="N596" i="10"/>
  <c r="N594" i="10" s="1"/>
  <c r="T596" i="10"/>
  <c r="T594" i="10" s="1"/>
  <c r="Z596" i="10"/>
  <c r="G601" i="10"/>
  <c r="G599" i="10" s="1"/>
  <c r="M601" i="10"/>
  <c r="M599" i="10" s="1"/>
  <c r="S601" i="10"/>
  <c r="Y601" i="10"/>
  <c r="Y599" i="10" s="1"/>
  <c r="F606" i="10"/>
  <c r="F604" i="10" s="1"/>
  <c r="L606" i="10"/>
  <c r="R606" i="10"/>
  <c r="R604" i="10" s="1"/>
  <c r="X606" i="10"/>
  <c r="X604" i="10" s="1"/>
  <c r="E611" i="10"/>
  <c r="K611" i="10"/>
  <c r="K609" i="10" s="1"/>
  <c r="Q611" i="10"/>
  <c r="Q609" i="10" s="1"/>
  <c r="W611" i="10"/>
  <c r="D616" i="10"/>
  <c r="D614" i="10" s="1"/>
  <c r="J616" i="10"/>
  <c r="J614" i="10" s="1"/>
  <c r="P616" i="10"/>
  <c r="V616" i="10"/>
  <c r="V614" i="10" s="1"/>
  <c r="I621" i="10"/>
  <c r="I619" i="10" s="1"/>
  <c r="O621" i="10"/>
  <c r="U621" i="10"/>
  <c r="U619" i="10" s="1"/>
  <c r="AA621" i="10"/>
  <c r="AA619" i="10" s="1"/>
  <c r="H626" i="10"/>
  <c r="N626" i="10"/>
  <c r="N624" i="10" s="1"/>
  <c r="T626" i="10"/>
  <c r="T624" i="10" s="1"/>
  <c r="Z626" i="10"/>
  <c r="G631" i="10"/>
  <c r="G629" i="10" s="1"/>
  <c r="M631" i="10"/>
  <c r="M629" i="10" s="1"/>
  <c r="S631" i="10"/>
  <c r="Y631" i="10"/>
  <c r="Y629" i="10" s="1"/>
  <c r="F636" i="10"/>
  <c r="F634" i="10" s="1"/>
  <c r="L636" i="10"/>
  <c r="R636" i="10"/>
  <c r="R634" i="10" s="1"/>
  <c r="X636" i="10"/>
  <c r="X634" i="10" s="1"/>
  <c r="H9" i="11"/>
  <c r="N9" i="11"/>
  <c r="T9" i="11"/>
  <c r="Z9" i="11"/>
  <c r="H11" i="11"/>
  <c r="N11" i="11"/>
  <c r="T11" i="11"/>
  <c r="Z11" i="11"/>
  <c r="G14" i="11"/>
  <c r="M14" i="11"/>
  <c r="S14" i="11"/>
  <c r="S12" i="11" s="1"/>
  <c r="Y14" i="11"/>
  <c r="G16" i="11"/>
  <c r="M16" i="11"/>
  <c r="S16" i="11"/>
  <c r="Y16" i="11"/>
  <c r="F19" i="11"/>
  <c r="F17" i="11" s="1"/>
  <c r="L19" i="11"/>
  <c r="R19" i="11"/>
  <c r="X19" i="11"/>
  <c r="F21" i="11"/>
  <c r="L21" i="11"/>
  <c r="R21" i="11"/>
  <c r="X21" i="11"/>
  <c r="E24" i="11"/>
  <c r="K24" i="11"/>
  <c r="Q24" i="11"/>
  <c r="W24" i="11"/>
  <c r="E26" i="11"/>
  <c r="K26" i="11"/>
  <c r="Q26" i="11"/>
  <c r="W26" i="11"/>
  <c r="D29" i="11"/>
  <c r="J29" i="11"/>
  <c r="P29" i="11"/>
  <c r="P27" i="11" s="1"/>
  <c r="V29" i="11"/>
  <c r="D31" i="11"/>
  <c r="J31" i="11"/>
  <c r="P31" i="11"/>
  <c r="V31" i="11"/>
  <c r="I34" i="11"/>
  <c r="I32" i="11" s="1"/>
  <c r="O34" i="11"/>
  <c r="U34" i="11"/>
  <c r="AA34" i="11"/>
  <c r="I36" i="11"/>
  <c r="O36" i="11"/>
  <c r="U36" i="11"/>
  <c r="AA36" i="11"/>
  <c r="H39" i="11"/>
  <c r="N39" i="11"/>
  <c r="T39" i="11"/>
  <c r="Z39" i="11"/>
  <c r="H41" i="11"/>
  <c r="N41" i="11"/>
  <c r="T41" i="11"/>
  <c r="Z41" i="11"/>
  <c r="G44" i="11"/>
  <c r="M44" i="11"/>
  <c r="S44" i="11"/>
  <c r="S42" i="11" s="1"/>
  <c r="Y44" i="11"/>
  <c r="G46" i="11"/>
  <c r="M46" i="11"/>
  <c r="S46" i="11"/>
  <c r="Y46" i="11"/>
  <c r="F49" i="11"/>
  <c r="F47" i="11" s="1"/>
  <c r="L49" i="11"/>
  <c r="R49" i="11"/>
  <c r="X49" i="11"/>
  <c r="F51" i="11"/>
  <c r="L51" i="11"/>
  <c r="R51" i="11"/>
  <c r="X51" i="11"/>
  <c r="E54" i="11"/>
  <c r="K54" i="11"/>
  <c r="Q54" i="11"/>
  <c r="W54" i="11"/>
  <c r="E56" i="11"/>
  <c r="K56" i="11"/>
  <c r="Q56" i="11"/>
  <c r="W56" i="11"/>
  <c r="D59" i="11"/>
  <c r="J59" i="11"/>
  <c r="P59" i="11"/>
  <c r="P57" i="11" s="1"/>
  <c r="V59" i="11"/>
  <c r="D61" i="11"/>
  <c r="J61" i="11"/>
  <c r="P61" i="11"/>
  <c r="V61" i="11"/>
  <c r="I64" i="11"/>
  <c r="I62" i="11" s="1"/>
  <c r="O64" i="11"/>
  <c r="U64" i="11"/>
  <c r="AA64" i="11"/>
  <c r="I66" i="11"/>
  <c r="O66" i="11"/>
  <c r="U66" i="11"/>
  <c r="AA66" i="11"/>
  <c r="H69" i="11"/>
  <c r="N69" i="11"/>
  <c r="T69" i="11"/>
  <c r="Z69" i="11"/>
  <c r="H71" i="11"/>
  <c r="N71" i="11"/>
  <c r="T71" i="11"/>
  <c r="Z71" i="11"/>
  <c r="G74" i="11"/>
  <c r="M74" i="11"/>
  <c r="S74" i="11"/>
  <c r="S72" i="11" s="1"/>
  <c r="Y74" i="11"/>
  <c r="G76" i="11"/>
  <c r="M76" i="11"/>
  <c r="S76" i="11"/>
  <c r="Y76" i="11"/>
  <c r="F79" i="11"/>
  <c r="F77" i="11" s="1"/>
  <c r="L79" i="11"/>
  <c r="R79" i="11"/>
  <c r="X79" i="11"/>
  <c r="F81" i="11"/>
  <c r="L81" i="11"/>
  <c r="R81" i="11"/>
  <c r="X81" i="11"/>
  <c r="E84" i="11"/>
  <c r="K84" i="11"/>
  <c r="Q84" i="11"/>
  <c r="W84" i="11"/>
  <c r="E86" i="11"/>
  <c r="K86" i="11"/>
  <c r="Q86" i="11"/>
  <c r="W86" i="11"/>
  <c r="D89" i="11"/>
  <c r="J89" i="11"/>
  <c r="P89" i="11"/>
  <c r="P87" i="11" s="1"/>
  <c r="V89" i="11"/>
  <c r="D91" i="11"/>
  <c r="J91" i="11"/>
  <c r="P91" i="11"/>
  <c r="V91" i="11"/>
  <c r="I94" i="11"/>
  <c r="I92" i="11" s="1"/>
  <c r="O94" i="11"/>
  <c r="U94" i="11"/>
  <c r="AA94" i="11"/>
  <c r="I96" i="11"/>
  <c r="O96" i="11"/>
  <c r="U96" i="11"/>
  <c r="AA96" i="11"/>
  <c r="H99" i="11"/>
  <c r="N99" i="11"/>
  <c r="T99" i="11"/>
  <c r="Z99" i="11"/>
  <c r="H101" i="11"/>
  <c r="N101" i="11"/>
  <c r="T101" i="11"/>
  <c r="Z101" i="11"/>
  <c r="G104" i="11"/>
  <c r="M104" i="11"/>
  <c r="S104" i="11"/>
  <c r="S102" i="11" s="1"/>
  <c r="Y104" i="11"/>
  <c r="G106" i="11"/>
  <c r="M106" i="11"/>
  <c r="S106" i="11"/>
  <c r="Y106" i="11"/>
  <c r="F109" i="11"/>
  <c r="F107" i="11" s="1"/>
  <c r="L109" i="11"/>
  <c r="R109" i="11"/>
  <c r="X109" i="11"/>
  <c r="F111" i="11"/>
  <c r="L111" i="11"/>
  <c r="R111" i="11"/>
  <c r="X111" i="11"/>
  <c r="E114" i="11"/>
  <c r="K114" i="11"/>
  <c r="Q114" i="11"/>
  <c r="W114" i="11"/>
  <c r="E116" i="11"/>
  <c r="K116" i="11"/>
  <c r="Q116" i="11"/>
  <c r="W116" i="11"/>
  <c r="D119" i="11"/>
  <c r="J119" i="11"/>
  <c r="P119" i="11"/>
  <c r="P117" i="11" s="1"/>
  <c r="V119" i="11"/>
  <c r="D121" i="11"/>
  <c r="J121" i="11"/>
  <c r="P121" i="11"/>
  <c r="V121" i="11"/>
  <c r="I124" i="11"/>
  <c r="I122" i="11" s="1"/>
  <c r="O124" i="11"/>
  <c r="U124" i="11"/>
  <c r="AA124" i="11"/>
  <c r="I126" i="11"/>
  <c r="O126" i="11"/>
  <c r="U126" i="11"/>
  <c r="AA126" i="11"/>
  <c r="H129" i="11"/>
  <c r="N129" i="11"/>
  <c r="T129" i="11"/>
  <c r="Z129" i="11"/>
  <c r="H131" i="11"/>
  <c r="N131" i="11"/>
  <c r="T131" i="11"/>
  <c r="Z131" i="11"/>
  <c r="G134" i="11"/>
  <c r="M134" i="11"/>
  <c r="S134" i="11"/>
  <c r="S132" i="11" s="1"/>
  <c r="Y134" i="11"/>
  <c r="G136" i="11"/>
  <c r="M136" i="11"/>
  <c r="S136" i="11"/>
  <c r="Y136" i="11"/>
  <c r="F139" i="11"/>
  <c r="F137" i="11" s="1"/>
  <c r="L139" i="11"/>
  <c r="R139" i="11"/>
  <c r="X139" i="11"/>
  <c r="F141" i="11"/>
  <c r="L141" i="11"/>
  <c r="R141" i="11"/>
  <c r="X141" i="11"/>
  <c r="E144" i="11"/>
  <c r="K144" i="11"/>
  <c r="Q144" i="11"/>
  <c r="W144" i="11"/>
  <c r="E146" i="11"/>
  <c r="K146" i="11"/>
  <c r="Q146" i="11"/>
  <c r="W146" i="11"/>
  <c r="D149" i="11"/>
  <c r="J149" i="11"/>
  <c r="P149" i="11"/>
  <c r="P147" i="11" s="1"/>
  <c r="V149" i="11"/>
  <c r="D151" i="11"/>
  <c r="J151" i="11"/>
  <c r="P151" i="11"/>
  <c r="V151" i="11"/>
  <c r="I154" i="11"/>
  <c r="I152" i="11" s="1"/>
  <c r="O154" i="11"/>
  <c r="U154" i="11"/>
  <c r="AA154" i="11"/>
  <c r="I156" i="11"/>
  <c r="O156" i="11"/>
  <c r="U156" i="11"/>
  <c r="AA156" i="11"/>
  <c r="H159" i="11"/>
  <c r="N159" i="11"/>
  <c r="T159" i="11"/>
  <c r="Z159" i="11"/>
  <c r="H161" i="11"/>
  <c r="N161" i="11"/>
  <c r="T161" i="11"/>
  <c r="Z161" i="11"/>
  <c r="G168" i="11"/>
  <c r="M168" i="11"/>
  <c r="S168" i="11"/>
  <c r="S166" i="11" s="1"/>
  <c r="Y168" i="11"/>
  <c r="G170" i="11"/>
  <c r="M170" i="11"/>
  <c r="S170" i="11"/>
  <c r="Y170" i="11"/>
  <c r="F173" i="11"/>
  <c r="F171" i="11" s="1"/>
  <c r="L173" i="11"/>
  <c r="R173" i="11"/>
  <c r="X173" i="11"/>
  <c r="F175" i="11"/>
  <c r="L175" i="11"/>
  <c r="R175" i="11"/>
  <c r="X175" i="11"/>
  <c r="E178" i="11"/>
  <c r="K178" i="11"/>
  <c r="Q178" i="11"/>
  <c r="W178" i="11"/>
  <c r="E180" i="11"/>
  <c r="K180" i="11"/>
  <c r="Q180" i="11"/>
  <c r="W180" i="11"/>
  <c r="D183" i="11"/>
  <c r="J183" i="11"/>
  <c r="P183" i="11"/>
  <c r="P181" i="11" s="1"/>
  <c r="V183" i="11"/>
  <c r="D185" i="11"/>
  <c r="J185" i="11"/>
  <c r="P185" i="11"/>
  <c r="V185" i="11"/>
  <c r="I188" i="11"/>
  <c r="I186" i="11" s="1"/>
  <c r="O188" i="11"/>
  <c r="U188" i="11"/>
  <c r="AA188" i="11"/>
  <c r="I190" i="11"/>
  <c r="O190" i="11"/>
  <c r="U190" i="11"/>
  <c r="AA190" i="11"/>
  <c r="H193" i="11"/>
  <c r="N193" i="11"/>
  <c r="T193" i="11"/>
  <c r="Z193" i="11"/>
  <c r="H195" i="11"/>
  <c r="N195" i="11"/>
  <c r="T195" i="11"/>
  <c r="Z195" i="11"/>
  <c r="G198" i="11"/>
  <c r="M198" i="11"/>
  <c r="S198" i="11"/>
  <c r="S196" i="11" s="1"/>
  <c r="Y198" i="11"/>
  <c r="G200" i="11"/>
  <c r="M200" i="11"/>
  <c r="S200" i="11"/>
  <c r="Y200" i="11"/>
  <c r="F203" i="11"/>
  <c r="F201" i="11" s="1"/>
  <c r="L203" i="11"/>
  <c r="R203" i="11"/>
  <c r="X203" i="11"/>
  <c r="F205" i="11"/>
  <c r="L205" i="11"/>
  <c r="R205" i="11"/>
  <c r="X205" i="11"/>
  <c r="E208" i="11"/>
  <c r="K208" i="11"/>
  <c r="Q208" i="11"/>
  <c r="W208" i="11"/>
  <c r="E210" i="11"/>
  <c r="K210" i="11"/>
  <c r="Q210" i="11"/>
  <c r="W210" i="11"/>
  <c r="D213" i="11"/>
  <c r="J213" i="11"/>
  <c r="P213" i="11"/>
  <c r="P211" i="11" s="1"/>
  <c r="V213" i="11"/>
  <c r="D215" i="11"/>
  <c r="J215" i="11"/>
  <c r="P215" i="11"/>
  <c r="V215" i="11"/>
  <c r="I218" i="11"/>
  <c r="I216" i="11" s="1"/>
  <c r="O218" i="11"/>
  <c r="U218" i="11"/>
  <c r="AA218" i="11"/>
  <c r="I220" i="11"/>
  <c r="O220" i="11"/>
  <c r="U220" i="11"/>
  <c r="AA220" i="11"/>
  <c r="H223" i="11"/>
  <c r="N223" i="11"/>
  <c r="T223" i="11"/>
  <c r="Z223" i="11"/>
  <c r="H225" i="11"/>
  <c r="N225" i="11"/>
  <c r="T225" i="11"/>
  <c r="Z225" i="11"/>
  <c r="G228" i="11"/>
  <c r="M228" i="11"/>
  <c r="S228" i="11"/>
  <c r="S226" i="11" s="1"/>
  <c r="Y228" i="11"/>
  <c r="G230" i="11"/>
  <c r="M230" i="11"/>
  <c r="S230" i="11"/>
  <c r="Y230" i="11"/>
  <c r="F233" i="11"/>
  <c r="F231" i="11" s="1"/>
  <c r="L233" i="11"/>
  <c r="R233" i="11"/>
  <c r="X233" i="11"/>
  <c r="F235" i="11"/>
  <c r="L235" i="11"/>
  <c r="R235" i="11"/>
  <c r="X235" i="11"/>
  <c r="E238" i="11"/>
  <c r="K238" i="11"/>
  <c r="Q238" i="11"/>
  <c r="W238" i="11"/>
  <c r="E240" i="11"/>
  <c r="K240" i="11"/>
  <c r="Q240" i="11"/>
  <c r="W240" i="11"/>
  <c r="D243" i="11"/>
  <c r="J243" i="11"/>
  <c r="P243" i="11"/>
  <c r="P241" i="11" s="1"/>
  <c r="V243" i="11"/>
  <c r="D245" i="11"/>
  <c r="J245" i="11"/>
  <c r="P245" i="11"/>
  <c r="V245" i="11"/>
  <c r="I248" i="11"/>
  <c r="I246" i="11" s="1"/>
  <c r="O248" i="11"/>
  <c r="U248" i="11"/>
  <c r="AA248" i="11"/>
  <c r="I250" i="11"/>
  <c r="O250" i="11"/>
  <c r="U250" i="11"/>
  <c r="AA250" i="11"/>
  <c r="H253" i="11"/>
  <c r="N253" i="11"/>
  <c r="T253" i="11"/>
  <c r="Z253" i="11"/>
  <c r="H255" i="11"/>
  <c r="N255" i="11"/>
  <c r="T255" i="11"/>
  <c r="Z255" i="11"/>
  <c r="G258" i="11"/>
  <c r="M258" i="11"/>
  <c r="S258" i="11"/>
  <c r="S256" i="11" s="1"/>
  <c r="Y258" i="11"/>
  <c r="G260" i="11"/>
  <c r="M260" i="11"/>
  <c r="S260" i="11"/>
  <c r="Y260" i="11"/>
  <c r="F263" i="11"/>
  <c r="F261" i="11" s="1"/>
  <c r="L263" i="11"/>
  <c r="R263" i="11"/>
  <c r="X263" i="11"/>
  <c r="F265" i="11"/>
  <c r="L265" i="11"/>
  <c r="R265" i="11"/>
  <c r="X265" i="11"/>
  <c r="E268" i="11"/>
  <c r="K268" i="11"/>
  <c r="Q268" i="11"/>
  <c r="W268" i="11"/>
  <c r="E270" i="11"/>
  <c r="K270" i="11"/>
  <c r="Q270" i="11"/>
  <c r="W270" i="11"/>
  <c r="D273" i="11"/>
  <c r="J273" i="11"/>
  <c r="P273" i="11"/>
  <c r="P271" i="11" s="1"/>
  <c r="V273" i="11"/>
  <c r="D275" i="11"/>
  <c r="J275" i="11"/>
  <c r="P275" i="11"/>
  <c r="V275" i="11"/>
  <c r="I278" i="11"/>
  <c r="I276" i="11" s="1"/>
  <c r="O278" i="11"/>
  <c r="U278" i="11"/>
  <c r="AA278" i="11"/>
  <c r="I280" i="11"/>
  <c r="O280" i="11"/>
  <c r="U280" i="11"/>
  <c r="AA280" i="11"/>
  <c r="H283" i="11"/>
  <c r="N283" i="11"/>
  <c r="T283" i="11"/>
  <c r="Z283" i="11"/>
  <c r="H285" i="11"/>
  <c r="N285" i="11"/>
  <c r="T285" i="11"/>
  <c r="Z285" i="11"/>
  <c r="G288" i="11"/>
  <c r="M288" i="11"/>
  <c r="S288" i="11"/>
  <c r="S286" i="11" s="1"/>
  <c r="Y288" i="11"/>
  <c r="G290" i="11"/>
  <c r="M290" i="11"/>
  <c r="S290" i="11"/>
  <c r="Y290" i="11"/>
  <c r="F293" i="11"/>
  <c r="F291" i="11" s="1"/>
  <c r="L293" i="11"/>
  <c r="R293" i="11"/>
  <c r="X293" i="11"/>
  <c r="F295" i="11"/>
  <c r="L295" i="11"/>
  <c r="R295" i="11"/>
  <c r="X295" i="11"/>
  <c r="E298" i="11"/>
  <c r="K298" i="11"/>
  <c r="Q298" i="11"/>
  <c r="W298" i="11"/>
  <c r="E300" i="11"/>
  <c r="K300" i="11"/>
  <c r="Q300" i="11"/>
  <c r="W300" i="11"/>
  <c r="D303" i="11"/>
  <c r="J303" i="11"/>
  <c r="P303" i="11"/>
  <c r="P301" i="11" s="1"/>
  <c r="V303" i="11"/>
  <c r="D305" i="11"/>
  <c r="J305" i="11"/>
  <c r="P305" i="11"/>
  <c r="V305" i="11"/>
  <c r="I308" i="11"/>
  <c r="I306" i="11" s="1"/>
  <c r="O308" i="11"/>
  <c r="U308" i="11"/>
  <c r="AA308" i="11"/>
  <c r="I310" i="11"/>
  <c r="O310" i="11"/>
  <c r="U310" i="11"/>
  <c r="AA310" i="11"/>
  <c r="H313" i="11"/>
  <c r="N313" i="11"/>
  <c r="T313" i="11"/>
  <c r="Z313" i="11"/>
  <c r="H315" i="11"/>
  <c r="N315" i="11"/>
  <c r="T315" i="11"/>
  <c r="Z315" i="11"/>
  <c r="G318" i="11"/>
  <c r="M318" i="11"/>
  <c r="S318" i="11"/>
  <c r="S316" i="11" s="1"/>
  <c r="Y318" i="11"/>
  <c r="G320" i="11"/>
  <c r="M320" i="11"/>
  <c r="S320" i="11"/>
  <c r="Y320" i="11"/>
  <c r="F327" i="11"/>
  <c r="F325" i="11" s="1"/>
  <c r="L327" i="11"/>
  <c r="R327" i="11"/>
  <c r="X327" i="11"/>
  <c r="F329" i="11"/>
  <c r="L329" i="11"/>
  <c r="R329" i="11"/>
  <c r="X329" i="11"/>
  <c r="E332" i="11"/>
  <c r="K332" i="11"/>
  <c r="Q332" i="11"/>
  <c r="W332" i="11"/>
  <c r="E334" i="11"/>
  <c r="K334" i="11"/>
  <c r="Q334" i="11"/>
  <c r="W334" i="11"/>
  <c r="D337" i="11"/>
  <c r="J337" i="11"/>
  <c r="P337" i="11"/>
  <c r="P335" i="11" s="1"/>
  <c r="V337" i="11"/>
  <c r="D339" i="11"/>
  <c r="J339" i="11"/>
  <c r="P339" i="11"/>
  <c r="V339" i="11"/>
  <c r="I342" i="11"/>
  <c r="I340" i="11" s="1"/>
  <c r="O342" i="11"/>
  <c r="U342" i="11"/>
  <c r="AA342" i="11"/>
  <c r="I344" i="11"/>
  <c r="O344" i="11"/>
  <c r="U344" i="11"/>
  <c r="AA344" i="11"/>
  <c r="H347" i="11"/>
  <c r="N347" i="11"/>
  <c r="T347" i="11"/>
  <c r="Z347" i="11"/>
  <c r="H349" i="11"/>
  <c r="N349" i="11"/>
  <c r="T349" i="11"/>
  <c r="Z349" i="11"/>
  <c r="G352" i="11"/>
  <c r="M352" i="11"/>
  <c r="S352" i="11"/>
  <c r="S350" i="11" s="1"/>
  <c r="Y352" i="11"/>
  <c r="G354" i="11"/>
  <c r="M354" i="11"/>
  <c r="S354" i="11"/>
  <c r="Y354" i="11"/>
  <c r="F357" i="11"/>
  <c r="F355" i="11" s="1"/>
  <c r="L357" i="11"/>
  <c r="R357" i="11"/>
  <c r="X357" i="11"/>
  <c r="F359" i="11"/>
  <c r="L359" i="11"/>
  <c r="R359" i="11"/>
  <c r="X359" i="11"/>
  <c r="E362" i="11"/>
  <c r="K362" i="11"/>
  <c r="Q362" i="11"/>
  <c r="W362" i="11"/>
  <c r="E364" i="11"/>
  <c r="K364" i="11"/>
  <c r="Q364" i="11"/>
  <c r="W364" i="11"/>
  <c r="D367" i="11"/>
  <c r="J367" i="11"/>
  <c r="P367" i="11"/>
  <c r="P365" i="11" s="1"/>
  <c r="V367" i="11"/>
  <c r="D369" i="11"/>
  <c r="J369" i="11"/>
  <c r="P369" i="11"/>
  <c r="V369" i="11"/>
  <c r="I372" i="11"/>
  <c r="I370" i="11" s="1"/>
  <c r="O372" i="11"/>
  <c r="U372" i="11"/>
  <c r="AA372" i="11"/>
  <c r="I374" i="11"/>
  <c r="O374" i="11"/>
  <c r="U374" i="11"/>
  <c r="AA374" i="11"/>
  <c r="H377" i="11"/>
  <c r="N377" i="11"/>
  <c r="T377" i="11"/>
  <c r="Z377" i="11"/>
  <c r="H379" i="11"/>
  <c r="N379" i="11"/>
  <c r="T379" i="11"/>
  <c r="Z379" i="11"/>
  <c r="G382" i="11"/>
  <c r="M382" i="11"/>
  <c r="S382" i="11"/>
  <c r="S380" i="11" s="1"/>
  <c r="Y382" i="11"/>
  <c r="G384" i="11"/>
  <c r="M384" i="11"/>
  <c r="S384" i="11"/>
  <c r="Y384" i="11"/>
  <c r="F387" i="11"/>
  <c r="F385" i="11" s="1"/>
  <c r="L387" i="11"/>
  <c r="R387" i="11"/>
  <c r="X387" i="11"/>
  <c r="F389" i="11"/>
  <c r="L389" i="11"/>
  <c r="R389" i="11"/>
  <c r="X389" i="11"/>
  <c r="E392" i="11"/>
  <c r="K392" i="11"/>
  <c r="Q392" i="11"/>
  <c r="W392" i="11"/>
  <c r="E394" i="11"/>
  <c r="K394" i="11"/>
  <c r="Q394" i="11"/>
  <c r="W394" i="11"/>
  <c r="D397" i="11"/>
  <c r="J397" i="11"/>
  <c r="P397" i="11"/>
  <c r="P395" i="11" s="1"/>
  <c r="V397" i="11"/>
  <c r="D399" i="11"/>
  <c r="J399" i="11"/>
  <c r="P399" i="11"/>
  <c r="V399" i="11"/>
  <c r="I402" i="11"/>
  <c r="I400" i="11" s="1"/>
  <c r="O402" i="11"/>
  <c r="U402" i="11"/>
  <c r="AA402" i="11"/>
  <c r="I404" i="11"/>
  <c r="O404" i="11"/>
  <c r="U404" i="11"/>
  <c r="AA404" i="11"/>
  <c r="F407" i="11"/>
  <c r="Q407" i="11"/>
  <c r="F491" i="10"/>
  <c r="L491" i="10"/>
  <c r="L489" i="10" s="1"/>
  <c r="R491" i="10"/>
  <c r="R489" i="10" s="1"/>
  <c r="X491" i="10"/>
  <c r="X489" i="10" s="1"/>
  <c r="E496" i="10"/>
  <c r="E494" i="10" s="1"/>
  <c r="K496" i="10"/>
  <c r="K494" i="10" s="1"/>
  <c r="Q496" i="10"/>
  <c r="W496" i="10"/>
  <c r="W494" i="10" s="1"/>
  <c r="D501" i="10"/>
  <c r="D499" i="10" s="1"/>
  <c r="J501" i="10"/>
  <c r="J499" i="10" s="1"/>
  <c r="P501" i="10"/>
  <c r="P499" i="10" s="1"/>
  <c r="V501" i="10"/>
  <c r="V499" i="10" s="1"/>
  <c r="I506" i="10"/>
  <c r="O506" i="10"/>
  <c r="O504" i="10" s="1"/>
  <c r="U506" i="10"/>
  <c r="U504" i="10" s="1"/>
  <c r="AA506" i="10"/>
  <c r="AA504" i="10" s="1"/>
  <c r="H511" i="10"/>
  <c r="H509" i="10" s="1"/>
  <c r="N511" i="10"/>
  <c r="N509" i="10" s="1"/>
  <c r="T511" i="10"/>
  <c r="Z511" i="10"/>
  <c r="Z509" i="10" s="1"/>
  <c r="G516" i="10"/>
  <c r="G514" i="10" s="1"/>
  <c r="M516" i="10"/>
  <c r="M514" i="10" s="1"/>
  <c r="S516" i="10"/>
  <c r="S514" i="10" s="1"/>
  <c r="Y516" i="10"/>
  <c r="Y514" i="10" s="1"/>
  <c r="F521" i="10"/>
  <c r="L521" i="10"/>
  <c r="L519" i="10" s="1"/>
  <c r="R521" i="10"/>
  <c r="R519" i="10" s="1"/>
  <c r="X521" i="10"/>
  <c r="X519" i="10" s="1"/>
  <c r="E526" i="10"/>
  <c r="E524" i="10" s="1"/>
  <c r="K526" i="10"/>
  <c r="K524" i="10" s="1"/>
  <c r="Q526" i="10"/>
  <c r="W526" i="10"/>
  <c r="W524" i="10" s="1"/>
  <c r="D531" i="10"/>
  <c r="D529" i="10" s="1"/>
  <c r="J531" i="10"/>
  <c r="J529" i="10" s="1"/>
  <c r="P531" i="10"/>
  <c r="P529" i="10" s="1"/>
  <c r="V531" i="10"/>
  <c r="V529" i="10" s="1"/>
  <c r="I536" i="10"/>
  <c r="O536" i="10"/>
  <c r="O534" i="10" s="1"/>
  <c r="U536" i="10"/>
  <c r="U534" i="10" s="1"/>
  <c r="AA536" i="10"/>
  <c r="AA534" i="10" s="1"/>
  <c r="H541" i="10"/>
  <c r="H539" i="10" s="1"/>
  <c r="N541" i="10"/>
  <c r="N539" i="10" s="1"/>
  <c r="T541" i="10"/>
  <c r="Z541" i="10"/>
  <c r="Z539" i="10" s="1"/>
  <c r="G546" i="10"/>
  <c r="G544" i="10" s="1"/>
  <c r="M546" i="10"/>
  <c r="M544" i="10" s="1"/>
  <c r="S546" i="10"/>
  <c r="S544" i="10" s="1"/>
  <c r="Y546" i="10"/>
  <c r="Y544" i="10" s="1"/>
  <c r="F551" i="10"/>
  <c r="L551" i="10"/>
  <c r="L549" i="10" s="1"/>
  <c r="R551" i="10"/>
  <c r="R549" i="10" s="1"/>
  <c r="X551" i="10"/>
  <c r="X549" i="10" s="1"/>
  <c r="E556" i="10"/>
  <c r="E554" i="10" s="1"/>
  <c r="K556" i="10"/>
  <c r="K554" i="10" s="1"/>
  <c r="Q556" i="10"/>
  <c r="W556" i="10"/>
  <c r="W554" i="10" s="1"/>
  <c r="D561" i="10"/>
  <c r="D559" i="10" s="1"/>
  <c r="J561" i="10"/>
  <c r="J559" i="10" s="1"/>
  <c r="P561" i="10"/>
  <c r="P559" i="10" s="1"/>
  <c r="V561" i="10"/>
  <c r="V559" i="10" s="1"/>
  <c r="I566" i="10"/>
  <c r="O566" i="10"/>
  <c r="O564" i="10" s="1"/>
  <c r="U566" i="10"/>
  <c r="U564" i="10" s="1"/>
  <c r="AA566" i="10"/>
  <c r="AA564" i="10" s="1"/>
  <c r="H571" i="10"/>
  <c r="H569" i="10" s="1"/>
  <c r="N571" i="10"/>
  <c r="N569" i="10" s="1"/>
  <c r="T571" i="10"/>
  <c r="Z571" i="10"/>
  <c r="Z569" i="10" s="1"/>
  <c r="G576" i="10"/>
  <c r="G574" i="10" s="1"/>
  <c r="M576" i="10"/>
  <c r="M574" i="10" s="1"/>
  <c r="S576" i="10"/>
  <c r="S574" i="10" s="1"/>
  <c r="Y576" i="10"/>
  <c r="Y574" i="10" s="1"/>
  <c r="F581" i="10"/>
  <c r="L581" i="10"/>
  <c r="L579" i="10" s="1"/>
  <c r="R581" i="10"/>
  <c r="R579" i="10" s="1"/>
  <c r="X581" i="10"/>
  <c r="X579" i="10" s="1"/>
  <c r="E586" i="10"/>
  <c r="E584" i="10" s="1"/>
  <c r="K586" i="10"/>
  <c r="K584" i="10" s="1"/>
  <c r="Q586" i="10"/>
  <c r="W586" i="10"/>
  <c r="W584" i="10" s="1"/>
  <c r="D591" i="10"/>
  <c r="D589" i="10" s="1"/>
  <c r="J591" i="10"/>
  <c r="J589" i="10" s="1"/>
  <c r="P591" i="10"/>
  <c r="P589" i="10" s="1"/>
  <c r="V591" i="10"/>
  <c r="V589" i="10" s="1"/>
  <c r="I596" i="10"/>
  <c r="O596" i="10"/>
  <c r="O594" i="10" s="1"/>
  <c r="U596" i="10"/>
  <c r="U594" i="10" s="1"/>
  <c r="AA596" i="10"/>
  <c r="AA594" i="10" s="1"/>
  <c r="H601" i="10"/>
  <c r="H599" i="10" s="1"/>
  <c r="N601" i="10"/>
  <c r="N599" i="10" s="1"/>
  <c r="T601" i="10"/>
  <c r="Z601" i="10"/>
  <c r="Z599" i="10" s="1"/>
  <c r="G606" i="10"/>
  <c r="G604" i="10" s="1"/>
  <c r="M606" i="10"/>
  <c r="M604" i="10" s="1"/>
  <c r="S606" i="10"/>
  <c r="S604" i="10" s="1"/>
  <c r="Y606" i="10"/>
  <c r="Y604" i="10" s="1"/>
  <c r="F611" i="10"/>
  <c r="L611" i="10"/>
  <c r="L609" i="10" s="1"/>
  <c r="R611" i="10"/>
  <c r="R609" i="10" s="1"/>
  <c r="X611" i="10"/>
  <c r="X609" i="10" s="1"/>
  <c r="E616" i="10"/>
  <c r="E614" i="10" s="1"/>
  <c r="K616" i="10"/>
  <c r="K614" i="10" s="1"/>
  <c r="Q616" i="10"/>
  <c r="W616" i="10"/>
  <c r="W614" i="10" s="1"/>
  <c r="D621" i="10"/>
  <c r="D619" i="10" s="1"/>
  <c r="J621" i="10"/>
  <c r="J619" i="10" s="1"/>
  <c r="P621" i="10"/>
  <c r="P619" i="10" s="1"/>
  <c r="V621" i="10"/>
  <c r="V619" i="10" s="1"/>
  <c r="I626" i="10"/>
  <c r="O626" i="10"/>
  <c r="O624" i="10" s="1"/>
  <c r="U626" i="10"/>
  <c r="U624" i="10" s="1"/>
  <c r="AA626" i="10"/>
  <c r="AA624" i="10" s="1"/>
  <c r="H631" i="10"/>
  <c r="H629" i="10" s="1"/>
  <c r="N631" i="10"/>
  <c r="N629" i="10" s="1"/>
  <c r="T631" i="10"/>
  <c r="Z631" i="10"/>
  <c r="Z629" i="10" s="1"/>
  <c r="G636" i="10"/>
  <c r="G634" i="10" s="1"/>
  <c r="M636" i="10"/>
  <c r="M634" i="10" s="1"/>
  <c r="S636" i="10"/>
  <c r="S634" i="10" s="1"/>
  <c r="Y636" i="10"/>
  <c r="Y634" i="10" s="1"/>
  <c r="I9" i="11"/>
  <c r="O9" i="11"/>
  <c r="U9" i="11"/>
  <c r="U7" i="11" s="1"/>
  <c r="AA9" i="11"/>
  <c r="I11" i="11"/>
  <c r="O11" i="11"/>
  <c r="U11" i="11"/>
  <c r="AA11" i="11"/>
  <c r="H14" i="11"/>
  <c r="H12" i="11" s="1"/>
  <c r="N14" i="11"/>
  <c r="T14" i="11"/>
  <c r="Z14" i="11"/>
  <c r="H16" i="11"/>
  <c r="N16" i="11"/>
  <c r="T16" i="11"/>
  <c r="Z16" i="11"/>
  <c r="G19" i="11"/>
  <c r="M19" i="11"/>
  <c r="S19" i="11"/>
  <c r="Y19" i="11"/>
  <c r="G21" i="11"/>
  <c r="M21" i="11"/>
  <c r="S21" i="11"/>
  <c r="Y21" i="11"/>
  <c r="F24" i="11"/>
  <c r="L24" i="11"/>
  <c r="R24" i="11"/>
  <c r="R22" i="11" s="1"/>
  <c r="X24" i="11"/>
  <c r="F26" i="11"/>
  <c r="L26" i="11"/>
  <c r="R26" i="11"/>
  <c r="X26" i="11"/>
  <c r="E29" i="11"/>
  <c r="E27" i="11" s="1"/>
  <c r="K29" i="11"/>
  <c r="Q29" i="11"/>
  <c r="W29" i="11"/>
  <c r="E31" i="11"/>
  <c r="K31" i="11"/>
  <c r="Q31" i="11"/>
  <c r="W31" i="11"/>
  <c r="D34" i="11"/>
  <c r="J34" i="11"/>
  <c r="P34" i="11"/>
  <c r="V34" i="11"/>
  <c r="D36" i="11"/>
  <c r="J36" i="11"/>
  <c r="P36" i="11"/>
  <c r="V36" i="11"/>
  <c r="I39" i="11"/>
  <c r="O39" i="11"/>
  <c r="U39" i="11"/>
  <c r="U37" i="11" s="1"/>
  <c r="AA39" i="11"/>
  <c r="I41" i="11"/>
  <c r="O41" i="11"/>
  <c r="U41" i="11"/>
  <c r="AA41" i="11"/>
  <c r="H44" i="11"/>
  <c r="H42" i="11" s="1"/>
  <c r="N44" i="11"/>
  <c r="T44" i="11"/>
  <c r="Z44" i="11"/>
  <c r="H46" i="11"/>
  <c r="N46" i="11"/>
  <c r="T46" i="11"/>
  <c r="Z46" i="11"/>
  <c r="G49" i="11"/>
  <c r="M49" i="11"/>
  <c r="S49" i="11"/>
  <c r="Y49" i="11"/>
  <c r="G51" i="11"/>
  <c r="M51" i="11"/>
  <c r="S51" i="11"/>
  <c r="Y51" i="11"/>
  <c r="F54" i="11"/>
  <c r="L54" i="11"/>
  <c r="R54" i="11"/>
  <c r="R52" i="11" s="1"/>
  <c r="X54" i="11"/>
  <c r="F56" i="11"/>
  <c r="L56" i="11"/>
  <c r="R56" i="11"/>
  <c r="X56" i="11"/>
  <c r="E59" i="11"/>
  <c r="E57" i="11" s="1"/>
  <c r="K59" i="11"/>
  <c r="Q59" i="11"/>
  <c r="W59" i="11"/>
  <c r="E61" i="11"/>
  <c r="K61" i="11"/>
  <c r="Q61" i="11"/>
  <c r="W61" i="11"/>
  <c r="D64" i="11"/>
  <c r="J64" i="11"/>
  <c r="P64" i="11"/>
  <c r="V64" i="11"/>
  <c r="D66" i="11"/>
  <c r="J66" i="11"/>
  <c r="P66" i="11"/>
  <c r="V66" i="11"/>
  <c r="I69" i="11"/>
  <c r="O69" i="11"/>
  <c r="U69" i="11"/>
  <c r="U67" i="11" s="1"/>
  <c r="AA69" i="11"/>
  <c r="I71" i="11"/>
  <c r="O71" i="11"/>
  <c r="U71" i="11"/>
  <c r="AA71" i="11"/>
  <c r="H74" i="11"/>
  <c r="H72" i="11" s="1"/>
  <c r="N74" i="11"/>
  <c r="T74" i="11"/>
  <c r="Z74" i="11"/>
  <c r="H76" i="11"/>
  <c r="N76" i="11"/>
  <c r="T76" i="11"/>
  <c r="Z76" i="11"/>
  <c r="G79" i="11"/>
  <c r="M79" i="11"/>
  <c r="S79" i="11"/>
  <c r="Y79" i="11"/>
  <c r="G81" i="11"/>
  <c r="M81" i="11"/>
  <c r="S81" i="11"/>
  <c r="Y81" i="11"/>
  <c r="F84" i="11"/>
  <c r="L84" i="11"/>
  <c r="R84" i="11"/>
  <c r="R82" i="11" s="1"/>
  <c r="X84" i="11"/>
  <c r="F86" i="11"/>
  <c r="L86" i="11"/>
  <c r="R86" i="11"/>
  <c r="X86" i="11"/>
  <c r="E89" i="11"/>
  <c r="E87" i="11" s="1"/>
  <c r="K89" i="11"/>
  <c r="Q89" i="11"/>
  <c r="W89" i="11"/>
  <c r="E91" i="11"/>
  <c r="K91" i="11"/>
  <c r="Q91" i="11"/>
  <c r="W91" i="11"/>
  <c r="D94" i="11"/>
  <c r="J94" i="11"/>
  <c r="P94" i="11"/>
  <c r="V94" i="11"/>
  <c r="D96" i="11"/>
  <c r="J96" i="11"/>
  <c r="P96" i="11"/>
  <c r="V96" i="11"/>
  <c r="I99" i="11"/>
  <c r="O99" i="11"/>
  <c r="U99" i="11"/>
  <c r="U97" i="11" s="1"/>
  <c r="AA99" i="11"/>
  <c r="I101" i="11"/>
  <c r="O101" i="11"/>
  <c r="U101" i="11"/>
  <c r="AA101" i="11"/>
  <c r="H104" i="11"/>
  <c r="H102" i="11" s="1"/>
  <c r="N104" i="11"/>
  <c r="T104" i="11"/>
  <c r="Z104" i="11"/>
  <c r="H106" i="11"/>
  <c r="N106" i="11"/>
  <c r="T106" i="11"/>
  <c r="Z106" i="11"/>
  <c r="G109" i="11"/>
  <c r="M109" i="11"/>
  <c r="S109" i="11"/>
  <c r="Y109" i="11"/>
  <c r="G111" i="11"/>
  <c r="M111" i="11"/>
  <c r="S111" i="11"/>
  <c r="Y111" i="11"/>
  <c r="F114" i="11"/>
  <c r="L114" i="11"/>
  <c r="R114" i="11"/>
  <c r="R112" i="11" s="1"/>
  <c r="X114" i="11"/>
  <c r="F116" i="11"/>
  <c r="L116" i="11"/>
  <c r="R116" i="11"/>
  <c r="X116" i="11"/>
  <c r="E119" i="11"/>
  <c r="E117" i="11" s="1"/>
  <c r="K119" i="11"/>
  <c r="Q119" i="11"/>
  <c r="W119" i="11"/>
  <c r="E121" i="11"/>
  <c r="K121" i="11"/>
  <c r="Q121" i="11"/>
  <c r="W121" i="11"/>
  <c r="D124" i="11"/>
  <c r="J124" i="11"/>
  <c r="P124" i="11"/>
  <c r="V124" i="11"/>
  <c r="D126" i="11"/>
  <c r="J126" i="11"/>
  <c r="P126" i="11"/>
  <c r="V126" i="11"/>
  <c r="I129" i="11"/>
  <c r="O129" i="11"/>
  <c r="U129" i="11"/>
  <c r="U127" i="11" s="1"/>
  <c r="AA129" i="11"/>
  <c r="I131" i="11"/>
  <c r="O131" i="11"/>
  <c r="U131" i="11"/>
  <c r="AA131" i="11"/>
  <c r="H134" i="11"/>
  <c r="H132" i="11" s="1"/>
  <c r="N134" i="11"/>
  <c r="T134" i="11"/>
  <c r="Z134" i="11"/>
  <c r="H136" i="11"/>
  <c r="N136" i="11"/>
  <c r="T136" i="11"/>
  <c r="Z136" i="11"/>
  <c r="G139" i="11"/>
  <c r="M139" i="11"/>
  <c r="S139" i="11"/>
  <c r="Y139" i="11"/>
  <c r="G141" i="11"/>
  <c r="M141" i="11"/>
  <c r="S141" i="11"/>
  <c r="Y141" i="11"/>
  <c r="F144" i="11"/>
  <c r="L144" i="11"/>
  <c r="R144" i="11"/>
  <c r="R142" i="11" s="1"/>
  <c r="X144" i="11"/>
  <c r="F146" i="11"/>
  <c r="L146" i="11"/>
  <c r="R146" i="11"/>
  <c r="X146" i="11"/>
  <c r="E149" i="11"/>
  <c r="E147" i="11" s="1"/>
  <c r="K149" i="11"/>
  <c r="Q149" i="11"/>
  <c r="W149" i="11"/>
  <c r="E151" i="11"/>
  <c r="K151" i="11"/>
  <c r="Q151" i="11"/>
  <c r="W151" i="11"/>
  <c r="D154" i="11"/>
  <c r="J154" i="11"/>
  <c r="P154" i="11"/>
  <c r="V154" i="11"/>
  <c r="D156" i="11"/>
  <c r="J156" i="11"/>
  <c r="P156" i="11"/>
  <c r="V156" i="11"/>
  <c r="I159" i="11"/>
  <c r="O159" i="11"/>
  <c r="U159" i="11"/>
  <c r="U157" i="11" s="1"/>
  <c r="AA159" i="11"/>
  <c r="I161" i="11"/>
  <c r="O161" i="11"/>
  <c r="U161" i="11"/>
  <c r="AA161" i="11"/>
  <c r="H168" i="11"/>
  <c r="H166" i="11" s="1"/>
  <c r="N168" i="11"/>
  <c r="T168" i="11"/>
  <c r="Z168" i="11"/>
  <c r="H170" i="11"/>
  <c r="N170" i="11"/>
  <c r="T170" i="11"/>
  <c r="Z170" i="11"/>
  <c r="G173" i="11"/>
  <c r="M173" i="11"/>
  <c r="S173" i="11"/>
  <c r="Y173" i="11"/>
  <c r="G175" i="11"/>
  <c r="M175" i="11"/>
  <c r="S175" i="11"/>
  <c r="Y175" i="11"/>
  <c r="F178" i="11"/>
  <c r="L178" i="11"/>
  <c r="R178" i="11"/>
  <c r="R176" i="11" s="1"/>
  <c r="X178" i="11"/>
  <c r="F180" i="11"/>
  <c r="L180" i="11"/>
  <c r="R180" i="11"/>
  <c r="X180" i="11"/>
  <c r="E183" i="11"/>
  <c r="E181" i="11" s="1"/>
  <c r="K183" i="11"/>
  <c r="Q183" i="11"/>
  <c r="W183" i="11"/>
  <c r="E185" i="11"/>
  <c r="K185" i="11"/>
  <c r="Q185" i="11"/>
  <c r="W185" i="11"/>
  <c r="D188" i="11"/>
  <c r="J188" i="11"/>
  <c r="P188" i="11"/>
  <c r="V188" i="11"/>
  <c r="D190" i="11"/>
  <c r="J190" i="11"/>
  <c r="P190" i="11"/>
  <c r="V190" i="11"/>
  <c r="I193" i="11"/>
  <c r="O193" i="11"/>
  <c r="U193" i="11"/>
  <c r="U191" i="11" s="1"/>
  <c r="AA193" i="11"/>
  <c r="I195" i="11"/>
  <c r="O195" i="11"/>
  <c r="U195" i="11"/>
  <c r="AA195" i="11"/>
  <c r="H198" i="11"/>
  <c r="H196" i="11" s="1"/>
  <c r="N198" i="11"/>
  <c r="T198" i="11"/>
  <c r="Z198" i="11"/>
  <c r="H200" i="11"/>
  <c r="N200" i="11"/>
  <c r="T200" i="11"/>
  <c r="Z200" i="11"/>
  <c r="G203" i="11"/>
  <c r="M203" i="11"/>
  <c r="S203" i="11"/>
  <c r="Y203" i="11"/>
  <c r="G205" i="11"/>
  <c r="M205" i="11"/>
  <c r="S205" i="11"/>
  <c r="Y205" i="11"/>
  <c r="F208" i="11"/>
  <c r="L208" i="11"/>
  <c r="R208" i="11"/>
  <c r="R206" i="11" s="1"/>
  <c r="X208" i="11"/>
  <c r="F210" i="11"/>
  <c r="L210" i="11"/>
  <c r="R210" i="11"/>
  <c r="X210" i="11"/>
  <c r="E213" i="11"/>
  <c r="E211" i="11" s="1"/>
  <c r="K213" i="11"/>
  <c r="Q213" i="11"/>
  <c r="W213" i="11"/>
  <c r="E215" i="11"/>
  <c r="K215" i="11"/>
  <c r="Q215" i="11"/>
  <c r="W215" i="11"/>
  <c r="D218" i="11"/>
  <c r="J218" i="11"/>
  <c r="P218" i="11"/>
  <c r="V218" i="11"/>
  <c r="D220" i="11"/>
  <c r="J220" i="11"/>
  <c r="P220" i="11"/>
  <c r="V220" i="11"/>
  <c r="I223" i="11"/>
  <c r="O223" i="11"/>
  <c r="U223" i="11"/>
  <c r="U221" i="11" s="1"/>
  <c r="AA223" i="11"/>
  <c r="I225" i="11"/>
  <c r="O225" i="11"/>
  <c r="U225" i="11"/>
  <c r="AA225" i="11"/>
  <c r="H228" i="11"/>
  <c r="H226" i="11" s="1"/>
  <c r="N228" i="11"/>
  <c r="T228" i="11"/>
  <c r="Z228" i="11"/>
  <c r="H230" i="11"/>
  <c r="N230" i="11"/>
  <c r="T230" i="11"/>
  <c r="Z230" i="11"/>
  <c r="G233" i="11"/>
  <c r="M233" i="11"/>
  <c r="S233" i="11"/>
  <c r="Y233" i="11"/>
  <c r="G235" i="11"/>
  <c r="M235" i="11"/>
  <c r="S235" i="11"/>
  <c r="Y235" i="11"/>
  <c r="F238" i="11"/>
  <c r="L238" i="11"/>
  <c r="R238" i="11"/>
  <c r="R236" i="11" s="1"/>
  <c r="X238" i="11"/>
  <c r="F240" i="11"/>
  <c r="L240" i="11"/>
  <c r="R240" i="11"/>
  <c r="X240" i="11"/>
  <c r="E243" i="11"/>
  <c r="E241" i="11" s="1"/>
  <c r="K243" i="11"/>
  <c r="Q243" i="11"/>
  <c r="W243" i="11"/>
  <c r="E245" i="11"/>
  <c r="K245" i="11"/>
  <c r="Q245" i="11"/>
  <c r="W245" i="11"/>
  <c r="D248" i="11"/>
  <c r="J248" i="11"/>
  <c r="P248" i="11"/>
  <c r="V248" i="11"/>
  <c r="D250" i="11"/>
  <c r="J250" i="11"/>
  <c r="P250" i="11"/>
  <c r="V250" i="11"/>
  <c r="I253" i="11"/>
  <c r="O253" i="11"/>
  <c r="U253" i="11"/>
  <c r="U251" i="11" s="1"/>
  <c r="AA253" i="11"/>
  <c r="I255" i="11"/>
  <c r="O255" i="11"/>
  <c r="U255" i="11"/>
  <c r="AA255" i="11"/>
  <c r="H258" i="11"/>
  <c r="H256" i="11" s="1"/>
  <c r="N258" i="11"/>
  <c r="T258" i="11"/>
  <c r="Z258" i="11"/>
  <c r="H260" i="11"/>
  <c r="N260" i="11"/>
  <c r="T260" i="11"/>
  <c r="Z260" i="11"/>
  <c r="G263" i="11"/>
  <c r="M263" i="11"/>
  <c r="S263" i="11"/>
  <c r="Y263" i="11"/>
  <c r="G265" i="11"/>
  <c r="M265" i="11"/>
  <c r="S265" i="11"/>
  <c r="Y265" i="11"/>
  <c r="F268" i="11"/>
  <c r="L268" i="11"/>
  <c r="R268" i="11"/>
  <c r="R266" i="11" s="1"/>
  <c r="X268" i="11"/>
  <c r="F270" i="11"/>
  <c r="L270" i="11"/>
  <c r="R270" i="11"/>
  <c r="X270" i="11"/>
  <c r="E273" i="11"/>
  <c r="E271" i="11" s="1"/>
  <c r="K273" i="11"/>
  <c r="Q273" i="11"/>
  <c r="W273" i="11"/>
  <c r="E275" i="11"/>
  <c r="K275" i="11"/>
  <c r="Q275" i="11"/>
  <c r="W275" i="11"/>
  <c r="D278" i="11"/>
  <c r="J278" i="11"/>
  <c r="P278" i="11"/>
  <c r="V278" i="11"/>
  <c r="D280" i="11"/>
  <c r="J280" i="11"/>
  <c r="P280" i="11"/>
  <c r="V280" i="11"/>
  <c r="I283" i="11"/>
  <c r="O283" i="11"/>
  <c r="U283" i="11"/>
  <c r="U281" i="11" s="1"/>
  <c r="AA283" i="11"/>
  <c r="I285" i="11"/>
  <c r="O285" i="11"/>
  <c r="U285" i="11"/>
  <c r="AA285" i="11"/>
  <c r="H288" i="11"/>
  <c r="H286" i="11" s="1"/>
  <c r="N288" i="11"/>
  <c r="T288" i="11"/>
  <c r="Z288" i="11"/>
  <c r="H290" i="11"/>
  <c r="N290" i="11"/>
  <c r="T290" i="11"/>
  <c r="Z290" i="11"/>
  <c r="G293" i="11"/>
  <c r="M293" i="11"/>
  <c r="S293" i="11"/>
  <c r="Y293" i="11"/>
  <c r="G295" i="11"/>
  <c r="M295" i="11"/>
  <c r="S295" i="11"/>
  <c r="Y295" i="11"/>
  <c r="F298" i="11"/>
  <c r="L298" i="11"/>
  <c r="R298" i="11"/>
  <c r="R296" i="11" s="1"/>
  <c r="X298" i="11"/>
  <c r="F300" i="11"/>
  <c r="L300" i="11"/>
  <c r="R300" i="11"/>
  <c r="X300" i="11"/>
  <c r="E303" i="11"/>
  <c r="E301" i="11" s="1"/>
  <c r="K303" i="11"/>
  <c r="Q303" i="11"/>
  <c r="W303" i="11"/>
  <c r="E305" i="11"/>
  <c r="K305" i="11"/>
  <c r="Q305" i="11"/>
  <c r="W305" i="11"/>
  <c r="D308" i="11"/>
  <c r="J308" i="11"/>
  <c r="P308" i="11"/>
  <c r="V308" i="11"/>
  <c r="D310" i="11"/>
  <c r="J310" i="11"/>
  <c r="P310" i="11"/>
  <c r="V310" i="11"/>
  <c r="I313" i="11"/>
  <c r="O313" i="11"/>
  <c r="U313" i="11"/>
  <c r="U311" i="11" s="1"/>
  <c r="AA313" i="11"/>
  <c r="I315" i="11"/>
  <c r="O315" i="11"/>
  <c r="U315" i="11"/>
  <c r="AA315" i="11"/>
  <c r="H318" i="11"/>
  <c r="H316" i="11" s="1"/>
  <c r="N318" i="11"/>
  <c r="T318" i="11"/>
  <c r="Z318" i="11"/>
  <c r="H320" i="11"/>
  <c r="N320" i="11"/>
  <c r="T320" i="11"/>
  <c r="Z320" i="11"/>
  <c r="G327" i="11"/>
  <c r="M327" i="11"/>
  <c r="S327" i="11"/>
  <c r="Y327" i="11"/>
  <c r="G329" i="11"/>
  <c r="M329" i="11"/>
  <c r="S329" i="11"/>
  <c r="Y329" i="11"/>
  <c r="F332" i="11"/>
  <c r="L332" i="11"/>
  <c r="R332" i="11"/>
  <c r="R330" i="11" s="1"/>
  <c r="X332" i="11"/>
  <c r="F334" i="11"/>
  <c r="L334" i="11"/>
  <c r="R334" i="11"/>
  <c r="X334" i="11"/>
  <c r="E337" i="11"/>
  <c r="E335" i="11" s="1"/>
  <c r="K337" i="11"/>
  <c r="Q337" i="11"/>
  <c r="W337" i="11"/>
  <c r="E339" i="11"/>
  <c r="K339" i="11"/>
  <c r="Q339" i="11"/>
  <c r="W339" i="11"/>
  <c r="D342" i="11"/>
  <c r="J342" i="11"/>
  <c r="P342" i="11"/>
  <c r="V342" i="11"/>
  <c r="D344" i="11"/>
  <c r="J344" i="11"/>
  <c r="P344" i="11"/>
  <c r="V344" i="11"/>
  <c r="I347" i="11"/>
  <c r="O347" i="11"/>
  <c r="U347" i="11"/>
  <c r="U345" i="11" s="1"/>
  <c r="AA347" i="11"/>
  <c r="I349" i="11"/>
  <c r="O349" i="11"/>
  <c r="U349" i="11"/>
  <c r="AA349" i="11"/>
  <c r="H352" i="11"/>
  <c r="H350" i="11" s="1"/>
  <c r="N352" i="11"/>
  <c r="T352" i="11"/>
  <c r="Z352" i="11"/>
  <c r="H354" i="11"/>
  <c r="N354" i="11"/>
  <c r="T354" i="11"/>
  <c r="Z354" i="11"/>
  <c r="G357" i="11"/>
  <c r="M357" i="11"/>
  <c r="S357" i="11"/>
  <c r="Y357" i="11"/>
  <c r="G359" i="11"/>
  <c r="M359" i="11"/>
  <c r="S359" i="11"/>
  <c r="Y359" i="11"/>
  <c r="F362" i="11"/>
  <c r="L362" i="11"/>
  <c r="R362" i="11"/>
  <c r="R360" i="11" s="1"/>
  <c r="X362" i="11"/>
  <c r="F364" i="11"/>
  <c r="L364" i="11"/>
  <c r="R364" i="11"/>
  <c r="X364" i="11"/>
  <c r="E367" i="11"/>
  <c r="E365" i="11" s="1"/>
  <c r="K367" i="11"/>
  <c r="Q367" i="11"/>
  <c r="W367" i="11"/>
  <c r="E369" i="11"/>
  <c r="K369" i="11"/>
  <c r="Q369" i="11"/>
  <c r="W369" i="11"/>
  <c r="D372" i="11"/>
  <c r="J372" i="11"/>
  <c r="P372" i="11"/>
  <c r="V372" i="11"/>
  <c r="D374" i="11"/>
  <c r="J374" i="11"/>
  <c r="P374" i="11"/>
  <c r="V374" i="11"/>
  <c r="I377" i="11"/>
  <c r="O377" i="11"/>
  <c r="U377" i="11"/>
  <c r="U375" i="11" s="1"/>
  <c r="AA377" i="11"/>
  <c r="I379" i="11"/>
  <c r="O379" i="11"/>
  <c r="U379" i="11"/>
  <c r="AA379" i="11"/>
  <c r="H382" i="11"/>
  <c r="H380" i="11" s="1"/>
  <c r="N382" i="11"/>
  <c r="T382" i="11"/>
  <c r="Z382" i="11"/>
  <c r="H384" i="11"/>
  <c r="N384" i="11"/>
  <c r="T384" i="11"/>
  <c r="Z384" i="11"/>
  <c r="G387" i="11"/>
  <c r="M387" i="11"/>
  <c r="S387" i="11"/>
  <c r="Y387" i="11"/>
  <c r="G389" i="11"/>
  <c r="M389" i="11"/>
  <c r="S389" i="11"/>
  <c r="Y389" i="11"/>
  <c r="F392" i="11"/>
  <c r="L392" i="11"/>
  <c r="R392" i="11"/>
  <c r="R390" i="11" s="1"/>
  <c r="X392" i="11"/>
  <c r="F394" i="11"/>
  <c r="L394" i="11"/>
  <c r="R394" i="11"/>
  <c r="X394" i="11"/>
  <c r="E397" i="11"/>
  <c r="E395" i="11" s="1"/>
  <c r="K397" i="11"/>
  <c r="Q397" i="11"/>
  <c r="W397" i="11"/>
  <c r="E399" i="11"/>
  <c r="K399" i="11"/>
  <c r="Q399" i="11"/>
  <c r="W399" i="11"/>
  <c r="D402" i="11"/>
  <c r="J402" i="11"/>
  <c r="P402" i="11"/>
  <c r="V402" i="11"/>
  <c r="V400" i="11" s="1"/>
  <c r="D404" i="11"/>
  <c r="J404" i="11"/>
  <c r="P404" i="11"/>
  <c r="I407" i="11"/>
  <c r="R407" i="11"/>
  <c r="G491" i="10"/>
  <c r="G489" i="10" s="1"/>
  <c r="M491" i="10"/>
  <c r="S491" i="10"/>
  <c r="S489" i="10" s="1"/>
  <c r="Y491" i="10"/>
  <c r="Y489" i="10" s="1"/>
  <c r="F496" i="10"/>
  <c r="L496" i="10"/>
  <c r="L494" i="10" s="1"/>
  <c r="R496" i="10"/>
  <c r="R494" i="10" s="1"/>
  <c r="X496" i="10"/>
  <c r="E501" i="10"/>
  <c r="E499" i="10" s="1"/>
  <c r="K501" i="10"/>
  <c r="K499" i="10" s="1"/>
  <c r="Q501" i="10"/>
  <c r="W501" i="10"/>
  <c r="W499" i="10" s="1"/>
  <c r="D506" i="10"/>
  <c r="D504" i="10" s="1"/>
  <c r="J506" i="10"/>
  <c r="P506" i="10"/>
  <c r="P504" i="10" s="1"/>
  <c r="V506" i="10"/>
  <c r="V504" i="10" s="1"/>
  <c r="I511" i="10"/>
  <c r="O511" i="10"/>
  <c r="O509" i="10" s="1"/>
  <c r="U511" i="10"/>
  <c r="U509" i="10" s="1"/>
  <c r="AA511" i="10"/>
  <c r="H516" i="10"/>
  <c r="H514" i="10" s="1"/>
  <c r="N516" i="10"/>
  <c r="N514" i="10" s="1"/>
  <c r="T516" i="10"/>
  <c r="Z516" i="10"/>
  <c r="Z514" i="10" s="1"/>
  <c r="G521" i="10"/>
  <c r="G519" i="10" s="1"/>
  <c r="M521" i="10"/>
  <c r="S521" i="10"/>
  <c r="S519" i="10" s="1"/>
  <c r="Y521" i="10"/>
  <c r="Y519" i="10" s="1"/>
  <c r="F526" i="10"/>
  <c r="L526" i="10"/>
  <c r="L524" i="10" s="1"/>
  <c r="R526" i="10"/>
  <c r="R524" i="10" s="1"/>
  <c r="X526" i="10"/>
  <c r="E531" i="10"/>
  <c r="E529" i="10" s="1"/>
  <c r="K531" i="10"/>
  <c r="K529" i="10" s="1"/>
  <c r="Q531" i="10"/>
  <c r="W531" i="10"/>
  <c r="W529" i="10" s="1"/>
  <c r="D536" i="10"/>
  <c r="D534" i="10" s="1"/>
  <c r="J536" i="10"/>
  <c r="P536" i="10"/>
  <c r="P534" i="10" s="1"/>
  <c r="V536" i="10"/>
  <c r="V534" i="10" s="1"/>
  <c r="I541" i="10"/>
  <c r="O541" i="10"/>
  <c r="O539" i="10" s="1"/>
  <c r="U541" i="10"/>
  <c r="U539" i="10" s="1"/>
  <c r="AA541" i="10"/>
  <c r="H546" i="10"/>
  <c r="H544" i="10" s="1"/>
  <c r="N546" i="10"/>
  <c r="N544" i="10" s="1"/>
  <c r="T546" i="10"/>
  <c r="Z546" i="10"/>
  <c r="Z544" i="10" s="1"/>
  <c r="G551" i="10"/>
  <c r="G549" i="10" s="1"/>
  <c r="M551" i="10"/>
  <c r="S551" i="10"/>
  <c r="S549" i="10" s="1"/>
  <c r="Y551" i="10"/>
  <c r="Y549" i="10" s="1"/>
  <c r="F556" i="10"/>
  <c r="L556" i="10"/>
  <c r="L554" i="10" s="1"/>
  <c r="R556" i="10"/>
  <c r="R554" i="10" s="1"/>
  <c r="X556" i="10"/>
  <c r="E561" i="10"/>
  <c r="E559" i="10" s="1"/>
  <c r="K561" i="10"/>
  <c r="K559" i="10" s="1"/>
  <c r="Q561" i="10"/>
  <c r="W561" i="10"/>
  <c r="W559" i="10" s="1"/>
  <c r="D566" i="10"/>
  <c r="D564" i="10" s="1"/>
  <c r="J566" i="10"/>
  <c r="P566" i="10"/>
  <c r="P564" i="10" s="1"/>
  <c r="V566" i="10"/>
  <c r="V564" i="10" s="1"/>
  <c r="I571" i="10"/>
  <c r="O571" i="10"/>
  <c r="O569" i="10" s="1"/>
  <c r="U571" i="10"/>
  <c r="U569" i="10" s="1"/>
  <c r="AA571" i="10"/>
  <c r="H576" i="10"/>
  <c r="H574" i="10" s="1"/>
  <c r="N576" i="10"/>
  <c r="N574" i="10" s="1"/>
  <c r="T576" i="10"/>
  <c r="Z576" i="10"/>
  <c r="Z574" i="10" s="1"/>
  <c r="G581" i="10"/>
  <c r="G579" i="10" s="1"/>
  <c r="M581" i="10"/>
  <c r="S581" i="10"/>
  <c r="S579" i="10" s="1"/>
  <c r="Y581" i="10"/>
  <c r="Y579" i="10" s="1"/>
  <c r="F586" i="10"/>
  <c r="L586" i="10"/>
  <c r="L584" i="10" s="1"/>
  <c r="R586" i="10"/>
  <c r="R584" i="10" s="1"/>
  <c r="X586" i="10"/>
  <c r="E591" i="10"/>
  <c r="E589" i="10" s="1"/>
  <c r="K591" i="10"/>
  <c r="K589" i="10" s="1"/>
  <c r="Q591" i="10"/>
  <c r="W591" i="10"/>
  <c r="W589" i="10" s="1"/>
  <c r="D596" i="10"/>
  <c r="D594" i="10" s="1"/>
  <c r="J596" i="10"/>
  <c r="P596" i="10"/>
  <c r="P594" i="10" s="1"/>
  <c r="V596" i="10"/>
  <c r="V594" i="10" s="1"/>
  <c r="I601" i="10"/>
  <c r="O601" i="10"/>
  <c r="O599" i="10" s="1"/>
  <c r="U601" i="10"/>
  <c r="U599" i="10" s="1"/>
  <c r="AA601" i="10"/>
  <c r="H606" i="10"/>
  <c r="H604" i="10" s="1"/>
  <c r="N606" i="10"/>
  <c r="N604" i="10" s="1"/>
  <c r="T606" i="10"/>
  <c r="Z606" i="10"/>
  <c r="Z604" i="10" s="1"/>
  <c r="G611" i="10"/>
  <c r="G609" i="10" s="1"/>
  <c r="M611" i="10"/>
  <c r="S611" i="10"/>
  <c r="S609" i="10" s="1"/>
  <c r="Y611" i="10"/>
  <c r="Y609" i="10" s="1"/>
  <c r="F616" i="10"/>
  <c r="L616" i="10"/>
  <c r="L614" i="10" s="1"/>
  <c r="R616" i="10"/>
  <c r="R614" i="10" s="1"/>
  <c r="X616" i="10"/>
  <c r="E621" i="10"/>
  <c r="E619" i="10" s="1"/>
  <c r="K621" i="10"/>
  <c r="K619" i="10" s="1"/>
  <c r="Q621" i="10"/>
  <c r="W621" i="10"/>
  <c r="W619" i="10" s="1"/>
  <c r="D626" i="10"/>
  <c r="D624" i="10" s="1"/>
  <c r="J626" i="10"/>
  <c r="P626" i="10"/>
  <c r="P624" i="10" s="1"/>
  <c r="V626" i="10"/>
  <c r="V624" i="10" s="1"/>
  <c r="I631" i="10"/>
  <c r="O631" i="10"/>
  <c r="O629" i="10" s="1"/>
  <c r="U631" i="10"/>
  <c r="U629" i="10" s="1"/>
  <c r="AA631" i="10"/>
  <c r="H636" i="10"/>
  <c r="H634" i="10" s="1"/>
  <c r="N636" i="10"/>
  <c r="N634" i="10" s="1"/>
  <c r="T636" i="10"/>
  <c r="Z636" i="10"/>
  <c r="Z634" i="10" s="1"/>
  <c r="J9" i="11"/>
  <c r="P9" i="11"/>
  <c r="V9" i="11"/>
  <c r="W638" i="11"/>
  <c r="W634" i="11" s="1"/>
  <c r="Q638" i="11"/>
  <c r="K638" i="11"/>
  <c r="E638" i="11"/>
  <c r="X633" i="11"/>
  <c r="R633" i="11"/>
  <c r="L633" i="11"/>
  <c r="F633" i="11"/>
  <c r="Y628" i="11"/>
  <c r="S628" i="11"/>
  <c r="M628" i="11"/>
  <c r="G628" i="11"/>
  <c r="Z623" i="11"/>
  <c r="T623" i="11"/>
  <c r="N623" i="11"/>
  <c r="H623" i="11"/>
  <c r="AA618" i="11"/>
  <c r="U618" i="11"/>
  <c r="O618" i="11"/>
  <c r="I618" i="11"/>
  <c r="V613" i="11"/>
  <c r="P613" i="11"/>
  <c r="J613" i="11"/>
  <c r="D613" i="11"/>
  <c r="W608" i="11"/>
  <c r="Q608" i="11"/>
  <c r="K608" i="11"/>
  <c r="E608" i="11"/>
  <c r="X603" i="11"/>
  <c r="R603" i="11"/>
  <c r="L603" i="11"/>
  <c r="F603" i="11"/>
  <c r="Y598" i="11"/>
  <c r="S598" i="11"/>
  <c r="M598" i="11"/>
  <c r="G598" i="11"/>
  <c r="Z593" i="11"/>
  <c r="T593" i="11"/>
  <c r="N593" i="11"/>
  <c r="H593" i="11"/>
  <c r="AA588" i="11"/>
  <c r="U588" i="11"/>
  <c r="O588" i="11"/>
  <c r="I588" i="11"/>
  <c r="V583" i="11"/>
  <c r="P583" i="11"/>
  <c r="J583" i="11"/>
  <c r="D583" i="11"/>
  <c r="W578" i="11"/>
  <c r="Q578" i="11"/>
  <c r="K578" i="11"/>
  <c r="E578" i="11"/>
  <c r="X573" i="11"/>
  <c r="R573" i="11"/>
  <c r="L573" i="11"/>
  <c r="F573" i="11"/>
  <c r="Y568" i="11"/>
  <c r="S568" i="11"/>
  <c r="M568" i="11"/>
  <c r="G568" i="11"/>
  <c r="Z563" i="11"/>
  <c r="T563" i="11"/>
  <c r="N563" i="11"/>
  <c r="H563" i="11"/>
  <c r="AA558" i="11"/>
  <c r="U558" i="11"/>
  <c r="O558" i="11"/>
  <c r="I558" i="11"/>
  <c r="V553" i="11"/>
  <c r="P553" i="11"/>
  <c r="J553" i="11"/>
  <c r="D553" i="11"/>
  <c r="W548" i="11"/>
  <c r="Q548" i="11"/>
  <c r="K548" i="11"/>
  <c r="E548" i="11"/>
  <c r="X543" i="11"/>
  <c r="R543" i="11"/>
  <c r="L543" i="11"/>
  <c r="F543" i="11"/>
  <c r="Y538" i="11"/>
  <c r="S538" i="11"/>
  <c r="M538" i="11"/>
  <c r="G538" i="11"/>
  <c r="Z533" i="11"/>
  <c r="T533" i="11"/>
  <c r="N533" i="11"/>
  <c r="H533" i="11"/>
  <c r="AA528" i="11"/>
  <c r="U528" i="11"/>
  <c r="O528" i="11"/>
  <c r="I528" i="11"/>
  <c r="V523" i="11"/>
  <c r="P523" i="11"/>
  <c r="J523" i="11"/>
  <c r="D523" i="11"/>
  <c r="W518" i="11"/>
  <c r="Q518" i="11"/>
  <c r="K518" i="11"/>
  <c r="E518" i="11"/>
  <c r="X513" i="11"/>
  <c r="R513" i="11"/>
  <c r="L513" i="11"/>
  <c r="F513" i="11"/>
  <c r="Y508" i="11"/>
  <c r="S508" i="11"/>
  <c r="M508" i="11"/>
  <c r="G508" i="11"/>
  <c r="Z503" i="11"/>
  <c r="T503" i="11"/>
  <c r="N503" i="11"/>
  <c r="H503" i="11"/>
  <c r="AA498" i="11"/>
  <c r="U498" i="11"/>
  <c r="O498" i="11"/>
  <c r="I498" i="11"/>
  <c r="V493" i="11"/>
  <c r="P493" i="11"/>
  <c r="J493" i="11"/>
  <c r="D493" i="11"/>
  <c r="W488" i="11"/>
  <c r="Q488" i="11"/>
  <c r="K488" i="11"/>
  <c r="E488" i="11"/>
  <c r="X479" i="11"/>
  <c r="R479" i="11"/>
  <c r="L479" i="11"/>
  <c r="F479" i="11"/>
  <c r="Y474" i="11"/>
  <c r="S474" i="11"/>
  <c r="M474" i="11"/>
  <c r="G474" i="11"/>
  <c r="Z469" i="11"/>
  <c r="T469" i="11"/>
  <c r="N469" i="11"/>
  <c r="H469" i="11"/>
  <c r="AA464" i="11"/>
  <c r="U464" i="11"/>
  <c r="O464" i="11"/>
  <c r="I464" i="11"/>
  <c r="V459" i="11"/>
  <c r="P459" i="11"/>
  <c r="J459" i="11"/>
  <c r="D459" i="11"/>
  <c r="W454" i="11"/>
  <c r="Q454" i="11"/>
  <c r="K454" i="11"/>
  <c r="E454" i="11"/>
  <c r="X449" i="11"/>
  <c r="R449" i="11"/>
  <c r="L449" i="11"/>
  <c r="F449" i="11"/>
  <c r="Y444" i="11"/>
  <c r="S444" i="11"/>
  <c r="M444" i="11"/>
  <c r="G444" i="11"/>
  <c r="Z439" i="11"/>
  <c r="T439" i="11"/>
  <c r="N439" i="11"/>
  <c r="H439" i="11"/>
  <c r="AA434" i="11"/>
  <c r="U434" i="11"/>
  <c r="O434" i="11"/>
  <c r="I434" i="11"/>
  <c r="V429" i="11"/>
  <c r="P429" i="11"/>
  <c r="J429" i="11"/>
  <c r="D429" i="11"/>
  <c r="W424" i="11"/>
  <c r="Q424" i="11"/>
  <c r="K424" i="11"/>
  <c r="E424" i="11"/>
  <c r="X419" i="11"/>
  <c r="R419" i="11"/>
  <c r="L419" i="11"/>
  <c r="F419" i="11"/>
  <c r="Y414" i="11"/>
  <c r="S414" i="11"/>
  <c r="M414" i="11"/>
  <c r="G414" i="11"/>
  <c r="Z409" i="11"/>
  <c r="T409" i="11"/>
  <c r="N409" i="11"/>
  <c r="H409" i="11"/>
  <c r="V638" i="11"/>
  <c r="P638" i="11"/>
  <c r="J638" i="11"/>
  <c r="D638" i="11"/>
  <c r="W633" i="11"/>
  <c r="Q633" i="11"/>
  <c r="K633" i="11"/>
  <c r="E633" i="11"/>
  <c r="X628" i="11"/>
  <c r="R628" i="11"/>
  <c r="L628" i="11"/>
  <c r="F628" i="11"/>
  <c r="Y623" i="11"/>
  <c r="S623" i="11"/>
  <c r="M623" i="11"/>
  <c r="G623" i="11"/>
  <c r="Z618" i="11"/>
  <c r="T618" i="11"/>
  <c r="N618" i="11"/>
  <c r="H618" i="11"/>
  <c r="AA613" i="11"/>
  <c r="U613" i="11"/>
  <c r="O613" i="11"/>
  <c r="I613" i="11"/>
  <c r="V608" i="11"/>
  <c r="P608" i="11"/>
  <c r="J608" i="11"/>
  <c r="D608" i="11"/>
  <c r="W603" i="11"/>
  <c r="Q603" i="11"/>
  <c r="K603" i="11"/>
  <c r="E603" i="11"/>
  <c r="X598" i="11"/>
  <c r="R598" i="11"/>
  <c r="L598" i="11"/>
  <c r="F598" i="11"/>
  <c r="Y593" i="11"/>
  <c r="S593" i="11"/>
  <c r="M593" i="11"/>
  <c r="G593" i="11"/>
  <c r="Z588" i="11"/>
  <c r="T588" i="11"/>
  <c r="N588" i="11"/>
  <c r="H588" i="11"/>
  <c r="AA583" i="11"/>
  <c r="U583" i="11"/>
  <c r="O583" i="11"/>
  <c r="I583" i="11"/>
  <c r="V578" i="11"/>
  <c r="P578" i="11"/>
  <c r="J578" i="11"/>
  <c r="D578" i="11"/>
  <c r="W573" i="11"/>
  <c r="Q573" i="11"/>
  <c r="K573" i="11"/>
  <c r="E573" i="11"/>
  <c r="X568" i="11"/>
  <c r="R568" i="11"/>
  <c r="L568" i="11"/>
  <c r="F568" i="11"/>
  <c r="Y563" i="11"/>
  <c r="S563" i="11"/>
  <c r="M563" i="11"/>
  <c r="G563" i="11"/>
  <c r="Z558" i="11"/>
  <c r="T558" i="11"/>
  <c r="N558" i="11"/>
  <c r="H558" i="11"/>
  <c r="AA553" i="11"/>
  <c r="U553" i="11"/>
  <c r="O553" i="11"/>
  <c r="I553" i="11"/>
  <c r="V548" i="11"/>
  <c r="P548" i="11"/>
  <c r="J548" i="11"/>
  <c r="D548" i="11"/>
  <c r="W543" i="11"/>
  <c r="Q543" i="11"/>
  <c r="K543" i="11"/>
  <c r="E543" i="11"/>
  <c r="X538" i="11"/>
  <c r="R538" i="11"/>
  <c r="L538" i="11"/>
  <c r="F538" i="11"/>
  <c r="Y533" i="11"/>
  <c r="S533" i="11"/>
  <c r="M533" i="11"/>
  <c r="G533" i="11"/>
  <c r="Z528" i="11"/>
  <c r="T528" i="11"/>
  <c r="N528" i="11"/>
  <c r="H528" i="11"/>
  <c r="AA523" i="11"/>
  <c r="U523" i="11"/>
  <c r="O523" i="11"/>
  <c r="I523" i="11"/>
  <c r="V518" i="11"/>
  <c r="P518" i="11"/>
  <c r="J518" i="11"/>
  <c r="D518" i="11"/>
  <c r="W513" i="11"/>
  <c r="Q513" i="11"/>
  <c r="K513" i="11"/>
  <c r="E513" i="11"/>
  <c r="X508" i="11"/>
  <c r="R508" i="11"/>
  <c r="L508" i="11"/>
  <c r="F508" i="11"/>
  <c r="Y503" i="11"/>
  <c r="S503" i="11"/>
  <c r="M503" i="11"/>
  <c r="G503" i="11"/>
  <c r="Z498" i="11"/>
  <c r="T498" i="11"/>
  <c r="N498" i="11"/>
  <c r="H498" i="11"/>
  <c r="AA493" i="11"/>
  <c r="U493" i="11"/>
  <c r="O493" i="11"/>
  <c r="I493" i="11"/>
  <c r="V488" i="11"/>
  <c r="P488" i="11"/>
  <c r="J488" i="11"/>
  <c r="D488" i="11"/>
  <c r="D484" i="11" s="1"/>
  <c r="W479" i="11"/>
  <c r="Q479" i="11"/>
  <c r="K479" i="11"/>
  <c r="E479" i="11"/>
  <c r="X474" i="11"/>
  <c r="R474" i="11"/>
  <c r="L474" i="11"/>
  <c r="F474" i="11"/>
  <c r="Y469" i="11"/>
  <c r="S469" i="11"/>
  <c r="M469" i="11"/>
  <c r="G469" i="11"/>
  <c r="Z464" i="11"/>
  <c r="T464" i="11"/>
  <c r="N464" i="11"/>
  <c r="H464" i="11"/>
  <c r="AA459" i="11"/>
  <c r="U459" i="11"/>
  <c r="O459" i="11"/>
  <c r="I459" i="11"/>
  <c r="V454" i="11"/>
  <c r="P454" i="11"/>
  <c r="J454" i="11"/>
  <c r="D454" i="11"/>
  <c r="W449" i="11"/>
  <c r="Q449" i="11"/>
  <c r="K449" i="11"/>
  <c r="E449" i="11"/>
  <c r="X444" i="11"/>
  <c r="R444" i="11"/>
  <c r="L444" i="11"/>
  <c r="F444" i="11"/>
  <c r="Y439" i="11"/>
  <c r="S439" i="11"/>
  <c r="M439" i="11"/>
  <c r="G439" i="11"/>
  <c r="Z434" i="11"/>
  <c r="T434" i="11"/>
  <c r="N434" i="11"/>
  <c r="H434" i="11"/>
  <c r="AA429" i="11"/>
  <c r="U429" i="11"/>
  <c r="O429" i="11"/>
  <c r="I429" i="11"/>
  <c r="V424" i="11"/>
  <c r="P424" i="11"/>
  <c r="J424" i="11"/>
  <c r="D424" i="11"/>
  <c r="W419" i="11"/>
  <c r="Q419" i="11"/>
  <c r="K419" i="11"/>
  <c r="E419" i="11"/>
  <c r="X414" i="11"/>
  <c r="R414" i="11"/>
  <c r="L414" i="11"/>
  <c r="F414" i="11"/>
  <c r="Y409" i="11"/>
  <c r="S409" i="11"/>
  <c r="M409" i="11"/>
  <c r="G409" i="11"/>
  <c r="AA638" i="11"/>
  <c r="U638" i="11"/>
  <c r="O638" i="11"/>
  <c r="I638" i="11"/>
  <c r="V633" i="11"/>
  <c r="P633" i="11"/>
  <c r="J633" i="11"/>
  <c r="D633" i="11"/>
  <c r="W628" i="11"/>
  <c r="Q628" i="11"/>
  <c r="K628" i="11"/>
  <c r="E628" i="11"/>
  <c r="X623" i="11"/>
  <c r="R623" i="11"/>
  <c r="L623" i="11"/>
  <c r="F623" i="11"/>
  <c r="Y618" i="11"/>
  <c r="S618" i="11"/>
  <c r="M618" i="11"/>
  <c r="G618" i="11"/>
  <c r="Z613" i="11"/>
  <c r="T613" i="11"/>
  <c r="N613" i="11"/>
  <c r="H613" i="11"/>
  <c r="AA608" i="11"/>
  <c r="U608" i="11"/>
  <c r="O608" i="11"/>
  <c r="I608" i="11"/>
  <c r="V603" i="11"/>
  <c r="P603" i="11"/>
  <c r="J603" i="11"/>
  <c r="D603" i="11"/>
  <c r="W598" i="11"/>
  <c r="Q598" i="11"/>
  <c r="K598" i="11"/>
  <c r="E598" i="11"/>
  <c r="X593" i="11"/>
  <c r="R593" i="11"/>
  <c r="L593" i="11"/>
  <c r="F593" i="11"/>
  <c r="Y588" i="11"/>
  <c r="S588" i="11"/>
  <c r="M588" i="11"/>
  <c r="G588" i="11"/>
  <c r="Z583" i="11"/>
  <c r="T583" i="11"/>
  <c r="N583" i="11"/>
  <c r="H583" i="11"/>
  <c r="AA578" i="11"/>
  <c r="U578" i="11"/>
  <c r="O578" i="11"/>
  <c r="I578" i="11"/>
  <c r="V573" i="11"/>
  <c r="P573" i="11"/>
  <c r="J573" i="11"/>
  <c r="D573" i="11"/>
  <c r="W568" i="11"/>
  <c r="Q568" i="11"/>
  <c r="K568" i="11"/>
  <c r="E568" i="11"/>
  <c r="X563" i="11"/>
  <c r="R563" i="11"/>
  <c r="L563" i="11"/>
  <c r="F563" i="11"/>
  <c r="Y558" i="11"/>
  <c r="S558" i="11"/>
  <c r="M558" i="11"/>
  <c r="G558" i="11"/>
  <c r="Z553" i="11"/>
  <c r="T553" i="11"/>
  <c r="N553" i="11"/>
  <c r="H553" i="11"/>
  <c r="AA548" i="11"/>
  <c r="U548" i="11"/>
  <c r="O548" i="11"/>
  <c r="I548" i="11"/>
  <c r="V543" i="11"/>
  <c r="P543" i="11"/>
  <c r="J543" i="11"/>
  <c r="D543" i="11"/>
  <c r="W538" i="11"/>
  <c r="Q538" i="11"/>
  <c r="K538" i="11"/>
  <c r="E538" i="11"/>
  <c r="X533" i="11"/>
  <c r="R533" i="11"/>
  <c r="L533" i="11"/>
  <c r="F533" i="11"/>
  <c r="Y528" i="11"/>
  <c r="S528" i="11"/>
  <c r="M528" i="11"/>
  <c r="G528" i="11"/>
  <c r="Z523" i="11"/>
  <c r="T523" i="11"/>
  <c r="N523" i="11"/>
  <c r="H523" i="11"/>
  <c r="AA518" i="11"/>
  <c r="U518" i="11"/>
  <c r="O518" i="11"/>
  <c r="I518" i="11"/>
  <c r="V513" i="11"/>
  <c r="P513" i="11"/>
  <c r="J513" i="11"/>
  <c r="D513" i="11"/>
  <c r="W508" i="11"/>
  <c r="Q508" i="11"/>
  <c r="K508" i="11"/>
  <c r="E508" i="11"/>
  <c r="X503" i="11"/>
  <c r="R503" i="11"/>
  <c r="L503" i="11"/>
  <c r="F503" i="11"/>
  <c r="Y498" i="11"/>
  <c r="S498" i="11"/>
  <c r="M498" i="11"/>
  <c r="G498" i="11"/>
  <c r="Z493" i="11"/>
  <c r="T493" i="11"/>
  <c r="N493" i="11"/>
  <c r="H493" i="11"/>
  <c r="AA488" i="11"/>
  <c r="U488" i="11"/>
  <c r="O488" i="11"/>
  <c r="I488" i="11"/>
  <c r="V479" i="11"/>
  <c r="P479" i="11"/>
  <c r="J479" i="11"/>
  <c r="D479" i="11"/>
  <c r="W474" i="11"/>
  <c r="Q474" i="11"/>
  <c r="K474" i="11"/>
  <c r="E474" i="11"/>
  <c r="X469" i="11"/>
  <c r="R469" i="11"/>
  <c r="L469" i="11"/>
  <c r="F469" i="11"/>
  <c r="Y464" i="11"/>
  <c r="S464" i="11"/>
  <c r="M464" i="11"/>
  <c r="G464" i="11"/>
  <c r="Z459" i="11"/>
  <c r="T459" i="11"/>
  <c r="N459" i="11"/>
  <c r="H459" i="11"/>
  <c r="AA454" i="11"/>
  <c r="U454" i="11"/>
  <c r="O454" i="11"/>
  <c r="I454" i="11"/>
  <c r="V449" i="11"/>
  <c r="P449" i="11"/>
  <c r="J449" i="11"/>
  <c r="D449" i="11"/>
  <c r="W444" i="11"/>
  <c r="Q444" i="11"/>
  <c r="K444" i="11"/>
  <c r="E444" i="11"/>
  <c r="X439" i="11"/>
  <c r="R439" i="11"/>
  <c r="L439" i="11"/>
  <c r="F439" i="11"/>
  <c r="Y434" i="11"/>
  <c r="S434" i="11"/>
  <c r="M434" i="11"/>
  <c r="G434" i="11"/>
  <c r="Z429" i="11"/>
  <c r="T429" i="11"/>
  <c r="N429" i="11"/>
  <c r="H429" i="11"/>
  <c r="AA424" i="11"/>
  <c r="U424" i="11"/>
  <c r="O424" i="11"/>
  <c r="I424" i="11"/>
  <c r="V419" i="11"/>
  <c r="P419" i="11"/>
  <c r="J419" i="11"/>
  <c r="D419" i="11"/>
  <c r="W414" i="11"/>
  <c r="Q414" i="11"/>
  <c r="K414" i="11"/>
  <c r="E414" i="11"/>
  <c r="X409" i="11"/>
  <c r="X405" i="11" s="1"/>
  <c r="R409" i="11"/>
  <c r="L409" i="11"/>
  <c r="F409" i="11"/>
  <c r="Z638" i="11"/>
  <c r="T638" i="11"/>
  <c r="N638" i="11"/>
  <c r="H638" i="11"/>
  <c r="AA633" i="11"/>
  <c r="U633" i="11"/>
  <c r="O633" i="11"/>
  <c r="I633" i="11"/>
  <c r="V628" i="11"/>
  <c r="P628" i="11"/>
  <c r="J628" i="11"/>
  <c r="D628" i="11"/>
  <c r="W623" i="11"/>
  <c r="Q623" i="11"/>
  <c r="K623" i="11"/>
  <c r="E623" i="11"/>
  <c r="X618" i="11"/>
  <c r="R618" i="11"/>
  <c r="L618" i="11"/>
  <c r="F618" i="11"/>
  <c r="Y613" i="11"/>
  <c r="S613" i="11"/>
  <c r="M613" i="11"/>
  <c r="G613" i="11"/>
  <c r="Z608" i="11"/>
  <c r="T608" i="11"/>
  <c r="N608" i="11"/>
  <c r="H608" i="11"/>
  <c r="AA603" i="11"/>
  <c r="U603" i="11"/>
  <c r="O603" i="11"/>
  <c r="I603" i="11"/>
  <c r="V598" i="11"/>
  <c r="P598" i="11"/>
  <c r="J598" i="11"/>
  <c r="D598" i="11"/>
  <c r="W593" i="11"/>
  <c r="Q593" i="11"/>
  <c r="K593" i="11"/>
  <c r="E593" i="11"/>
  <c r="X588" i="11"/>
  <c r="R588" i="11"/>
  <c r="L588" i="11"/>
  <c r="F588" i="11"/>
  <c r="Y583" i="11"/>
  <c r="S583" i="11"/>
  <c r="M583" i="11"/>
  <c r="G583" i="11"/>
  <c r="Z578" i="11"/>
  <c r="T578" i="11"/>
  <c r="N578" i="11"/>
  <c r="H578" i="11"/>
  <c r="AA573" i="11"/>
  <c r="U573" i="11"/>
  <c r="O573" i="11"/>
  <c r="I573" i="11"/>
  <c r="V568" i="11"/>
  <c r="P568" i="11"/>
  <c r="J568" i="11"/>
  <c r="D568" i="11"/>
  <c r="W563" i="11"/>
  <c r="Q563" i="11"/>
  <c r="K563" i="11"/>
  <c r="E563" i="11"/>
  <c r="X558" i="11"/>
  <c r="R558" i="11"/>
  <c r="L558" i="11"/>
  <c r="F558" i="11"/>
  <c r="Y553" i="11"/>
  <c r="S553" i="11"/>
  <c r="M553" i="11"/>
  <c r="G553" i="11"/>
  <c r="Z548" i="11"/>
  <c r="T548" i="11"/>
  <c r="N548" i="11"/>
  <c r="H548" i="11"/>
  <c r="AA543" i="11"/>
  <c r="U543" i="11"/>
  <c r="O543" i="11"/>
  <c r="I543" i="11"/>
  <c r="V538" i="11"/>
  <c r="P538" i="11"/>
  <c r="J538" i="11"/>
  <c r="D538" i="11"/>
  <c r="W533" i="11"/>
  <c r="Q533" i="11"/>
  <c r="K533" i="11"/>
  <c r="E533" i="11"/>
  <c r="X528" i="11"/>
  <c r="R528" i="11"/>
  <c r="L528" i="11"/>
  <c r="F528" i="11"/>
  <c r="Y523" i="11"/>
  <c r="S523" i="11"/>
  <c r="M523" i="11"/>
  <c r="G523" i="11"/>
  <c r="Z518" i="11"/>
  <c r="T518" i="11"/>
  <c r="N518" i="11"/>
  <c r="H518" i="11"/>
  <c r="AA513" i="11"/>
  <c r="U513" i="11"/>
  <c r="O513" i="11"/>
  <c r="I513" i="11"/>
  <c r="V508" i="11"/>
  <c r="P508" i="11"/>
  <c r="J508" i="11"/>
  <c r="D508" i="11"/>
  <c r="W503" i="11"/>
  <c r="Q503" i="11"/>
  <c r="K503" i="11"/>
  <c r="E503" i="11"/>
  <c r="X498" i="11"/>
  <c r="R498" i="11"/>
  <c r="L498" i="11"/>
  <c r="F498" i="11"/>
  <c r="Y493" i="11"/>
  <c r="S493" i="11"/>
  <c r="M493" i="11"/>
  <c r="G493" i="11"/>
  <c r="Z488" i="11"/>
  <c r="T488" i="11"/>
  <c r="N488" i="11"/>
  <c r="H488" i="11"/>
  <c r="AA479" i="11"/>
  <c r="U479" i="11"/>
  <c r="O479" i="11"/>
  <c r="I479" i="11"/>
  <c r="V474" i="11"/>
  <c r="P474" i="11"/>
  <c r="J474" i="11"/>
  <c r="D474" i="11"/>
  <c r="W469" i="11"/>
  <c r="Q469" i="11"/>
  <c r="K469" i="11"/>
  <c r="E469" i="11"/>
  <c r="X464" i="11"/>
  <c r="R464" i="11"/>
  <c r="L464" i="11"/>
  <c r="F464" i="11"/>
  <c r="Y459" i="11"/>
  <c r="S459" i="11"/>
  <c r="M459" i="11"/>
  <c r="G459" i="11"/>
  <c r="Z454" i="11"/>
  <c r="T454" i="11"/>
  <c r="N454" i="11"/>
  <c r="H454" i="11"/>
  <c r="AA449" i="11"/>
  <c r="U449" i="11"/>
  <c r="O449" i="11"/>
  <c r="I449" i="11"/>
  <c r="V444" i="11"/>
  <c r="P444" i="11"/>
  <c r="J444" i="11"/>
  <c r="D444" i="11"/>
  <c r="W439" i="11"/>
  <c r="Q439" i="11"/>
  <c r="K439" i="11"/>
  <c r="E439" i="11"/>
  <c r="X434" i="11"/>
  <c r="R434" i="11"/>
  <c r="L434" i="11"/>
  <c r="F434" i="11"/>
  <c r="Y429" i="11"/>
  <c r="S429" i="11"/>
  <c r="M429" i="11"/>
  <c r="G429" i="11"/>
  <c r="Z424" i="11"/>
  <c r="T424" i="11"/>
  <c r="N424" i="11"/>
  <c r="H424" i="11"/>
  <c r="AA419" i="11"/>
  <c r="U419" i="11"/>
  <c r="O419" i="11"/>
  <c r="I419" i="11"/>
  <c r="V414" i="11"/>
  <c r="P414" i="11"/>
  <c r="J414" i="11"/>
  <c r="D414" i="11"/>
  <c r="W409" i="11"/>
  <c r="Q409" i="11"/>
  <c r="K409" i="11"/>
  <c r="E409" i="11"/>
  <c r="Y638" i="11"/>
  <c r="S638" i="11"/>
  <c r="M638" i="11"/>
  <c r="G638" i="11"/>
  <c r="Z633" i="11"/>
  <c r="T633" i="11"/>
  <c r="N633" i="11"/>
  <c r="H633" i="11"/>
  <c r="AA628" i="11"/>
  <c r="U628" i="11"/>
  <c r="O628" i="11"/>
  <c r="I628" i="11"/>
  <c r="V623" i="11"/>
  <c r="P623" i="11"/>
  <c r="J623" i="11"/>
  <c r="D623" i="11"/>
  <c r="W618" i="11"/>
  <c r="Q618" i="11"/>
  <c r="K618" i="11"/>
  <c r="E618" i="11"/>
  <c r="X613" i="11"/>
  <c r="R613" i="11"/>
  <c r="L613" i="11"/>
  <c r="F613" i="11"/>
  <c r="Y608" i="11"/>
  <c r="S608" i="11"/>
  <c r="M608" i="11"/>
  <c r="G608" i="11"/>
  <c r="Z603" i="11"/>
  <c r="T603" i="11"/>
  <c r="N603" i="11"/>
  <c r="H603" i="11"/>
  <c r="AA598" i="11"/>
  <c r="U598" i="11"/>
  <c r="O598" i="11"/>
  <c r="I598" i="11"/>
  <c r="V593" i="11"/>
  <c r="P593" i="11"/>
  <c r="J593" i="11"/>
  <c r="D593" i="11"/>
  <c r="W588" i="11"/>
  <c r="Q588" i="11"/>
  <c r="K588" i="11"/>
  <c r="E588" i="11"/>
  <c r="X583" i="11"/>
  <c r="R583" i="11"/>
  <c r="L583" i="11"/>
  <c r="F583" i="11"/>
  <c r="Y578" i="11"/>
  <c r="S578" i="11"/>
  <c r="M578" i="11"/>
  <c r="G578" i="11"/>
  <c r="Z573" i="11"/>
  <c r="T573" i="11"/>
  <c r="N573" i="11"/>
  <c r="H573" i="11"/>
  <c r="AA568" i="11"/>
  <c r="U568" i="11"/>
  <c r="O568" i="11"/>
  <c r="I568" i="11"/>
  <c r="V563" i="11"/>
  <c r="P563" i="11"/>
  <c r="J563" i="11"/>
  <c r="D563" i="11"/>
  <c r="W558" i="11"/>
  <c r="Q558" i="11"/>
  <c r="K558" i="11"/>
  <c r="E558" i="11"/>
  <c r="X553" i="11"/>
  <c r="R553" i="11"/>
  <c r="L553" i="11"/>
  <c r="F553" i="11"/>
  <c r="Y548" i="11"/>
  <c r="S548" i="11"/>
  <c r="M548" i="11"/>
  <c r="G548" i="11"/>
  <c r="Z543" i="11"/>
  <c r="T543" i="11"/>
  <c r="N543" i="11"/>
  <c r="H543" i="11"/>
  <c r="AA538" i="11"/>
  <c r="U538" i="11"/>
  <c r="O538" i="11"/>
  <c r="I538" i="11"/>
  <c r="V533" i="11"/>
  <c r="P533" i="11"/>
  <c r="J533" i="11"/>
  <c r="D533" i="11"/>
  <c r="W528" i="11"/>
  <c r="Q528" i="11"/>
  <c r="K528" i="11"/>
  <c r="E528" i="11"/>
  <c r="X523" i="11"/>
  <c r="R523" i="11"/>
  <c r="L523" i="11"/>
  <c r="F523" i="11"/>
  <c r="Y518" i="11"/>
  <c r="S518" i="11"/>
  <c r="M518" i="11"/>
  <c r="G518" i="11"/>
  <c r="Z513" i="11"/>
  <c r="T513" i="11"/>
  <c r="N513" i="11"/>
  <c r="H513" i="11"/>
  <c r="AA508" i="11"/>
  <c r="U508" i="11"/>
  <c r="O508" i="11"/>
  <c r="I508" i="11"/>
  <c r="V503" i="11"/>
  <c r="P503" i="11"/>
  <c r="J503" i="11"/>
  <c r="D503" i="11"/>
  <c r="W498" i="11"/>
  <c r="Q498" i="11"/>
  <c r="K498" i="11"/>
  <c r="E498" i="11"/>
  <c r="X493" i="11"/>
  <c r="R493" i="11"/>
  <c r="L493" i="11"/>
  <c r="F493" i="11"/>
  <c r="Y488" i="11"/>
  <c r="S488" i="11"/>
  <c r="M488" i="11"/>
  <c r="G488" i="11"/>
  <c r="Z479" i="11"/>
  <c r="T479" i="11"/>
  <c r="N479" i="11"/>
  <c r="H479" i="11"/>
  <c r="AA474" i="11"/>
  <c r="U474" i="11"/>
  <c r="O474" i="11"/>
  <c r="I474" i="11"/>
  <c r="V469" i="11"/>
  <c r="P469" i="11"/>
  <c r="J469" i="11"/>
  <c r="D469" i="11"/>
  <c r="W464" i="11"/>
  <c r="Q464" i="11"/>
  <c r="K464" i="11"/>
  <c r="E464" i="11"/>
  <c r="X459" i="11"/>
  <c r="R459" i="11"/>
  <c r="L459" i="11"/>
  <c r="F459" i="11"/>
  <c r="Y454" i="11"/>
  <c r="S454" i="11"/>
  <c r="M454" i="11"/>
  <c r="G454" i="11"/>
  <c r="Z449" i="11"/>
  <c r="T449" i="11"/>
  <c r="N449" i="11"/>
  <c r="H449" i="11"/>
  <c r="AA444" i="11"/>
  <c r="U444" i="11"/>
  <c r="O444" i="11"/>
  <c r="I444" i="11"/>
  <c r="V439" i="11"/>
  <c r="P439" i="11"/>
  <c r="J439" i="11"/>
  <c r="D439" i="11"/>
  <c r="W434" i="11"/>
  <c r="Q434" i="11"/>
  <c r="K434" i="11"/>
  <c r="E434" i="11"/>
  <c r="X429" i="11"/>
  <c r="R429" i="11"/>
  <c r="L429" i="11"/>
  <c r="F429" i="11"/>
  <c r="Y424" i="11"/>
  <c r="S424" i="11"/>
  <c r="M424" i="11"/>
  <c r="G424" i="11"/>
  <c r="Z419" i="11"/>
  <c r="T419" i="11"/>
  <c r="N419" i="11"/>
  <c r="H419" i="11"/>
  <c r="AA414" i="11"/>
  <c r="U414" i="11"/>
  <c r="O414" i="11"/>
  <c r="I414" i="11"/>
  <c r="V409" i="11"/>
  <c r="P409" i="11"/>
  <c r="J409" i="11"/>
  <c r="D409" i="11"/>
  <c r="X638" i="11"/>
  <c r="R638" i="11"/>
  <c r="L638" i="11"/>
  <c r="F638" i="11"/>
  <c r="Y633" i="11"/>
  <c r="S633" i="11"/>
  <c r="M633" i="11"/>
  <c r="G633" i="11"/>
  <c r="Z628" i="11"/>
  <c r="T628" i="11"/>
  <c r="N628" i="11"/>
  <c r="H628" i="11"/>
  <c r="AA623" i="11"/>
  <c r="U623" i="11"/>
  <c r="O623" i="11"/>
  <c r="I623" i="11"/>
  <c r="V618" i="11"/>
  <c r="P618" i="11"/>
  <c r="J618" i="11"/>
  <c r="D618" i="11"/>
  <c r="W613" i="11"/>
  <c r="Q613" i="11"/>
  <c r="K613" i="11"/>
  <c r="E613" i="11"/>
  <c r="X608" i="11"/>
  <c r="R608" i="11"/>
  <c r="L608" i="11"/>
  <c r="F608" i="11"/>
  <c r="Y603" i="11"/>
  <c r="S603" i="11"/>
  <c r="M603" i="11"/>
  <c r="G603" i="11"/>
  <c r="Z598" i="11"/>
  <c r="T598" i="11"/>
  <c r="N598" i="11"/>
  <c r="H598" i="11"/>
  <c r="AA593" i="11"/>
  <c r="U593" i="11"/>
  <c r="O593" i="11"/>
  <c r="I593" i="11"/>
  <c r="V588" i="11"/>
  <c r="P588" i="11"/>
  <c r="J588" i="11"/>
  <c r="D588" i="11"/>
  <c r="W583" i="11"/>
  <c r="Q583" i="11"/>
  <c r="K583" i="11"/>
  <c r="E583" i="11"/>
  <c r="X578" i="11"/>
  <c r="R578" i="11"/>
  <c r="L578" i="11"/>
  <c r="F578" i="11"/>
  <c r="Y573" i="11"/>
  <c r="S573" i="11"/>
  <c r="M573" i="11"/>
  <c r="G573" i="11"/>
  <c r="Z568" i="11"/>
  <c r="T568" i="11"/>
  <c r="N568" i="11"/>
  <c r="H568" i="11"/>
  <c r="AA563" i="11"/>
  <c r="U563" i="11"/>
  <c r="O563" i="11"/>
  <c r="I563" i="11"/>
  <c r="V558" i="11"/>
  <c r="P558" i="11"/>
  <c r="J558" i="11"/>
  <c r="D558" i="11"/>
  <c r="W553" i="11"/>
  <c r="Q553" i="11"/>
  <c r="K553" i="11"/>
  <c r="E553" i="11"/>
  <c r="X548" i="11"/>
  <c r="R548" i="11"/>
  <c r="L548" i="11"/>
  <c r="F548" i="11"/>
  <c r="Y543" i="11"/>
  <c r="S543" i="11"/>
  <c r="M543" i="11"/>
  <c r="G543" i="11"/>
  <c r="Z538" i="11"/>
  <c r="T538" i="11"/>
  <c r="N538" i="11"/>
  <c r="H538" i="11"/>
  <c r="AA533" i="11"/>
  <c r="U533" i="11"/>
  <c r="O533" i="11"/>
  <c r="I533" i="11"/>
  <c r="V528" i="11"/>
  <c r="P528" i="11"/>
  <c r="J528" i="11"/>
  <c r="D528" i="11"/>
  <c r="W523" i="11"/>
  <c r="Q523" i="11"/>
  <c r="K523" i="11"/>
  <c r="E523" i="11"/>
  <c r="X518" i="11"/>
  <c r="R518" i="11"/>
  <c r="L518" i="11"/>
  <c r="F518" i="11"/>
  <c r="Y513" i="11"/>
  <c r="S513" i="11"/>
  <c r="M513" i="11"/>
  <c r="G513" i="11"/>
  <c r="Z508" i="11"/>
  <c r="T508" i="11"/>
  <c r="N508" i="11"/>
  <c r="H508" i="11"/>
  <c r="AA503" i="11"/>
  <c r="U503" i="11"/>
  <c r="O503" i="11"/>
  <c r="I503" i="11"/>
  <c r="V498" i="11"/>
  <c r="P498" i="11"/>
  <c r="J498" i="11"/>
  <c r="D498" i="11"/>
  <c r="W493" i="11"/>
  <c r="Q493" i="11"/>
  <c r="K493" i="11"/>
  <c r="E493" i="11"/>
  <c r="X488" i="11"/>
  <c r="R488" i="11"/>
  <c r="L488" i="11"/>
  <c r="F488" i="11"/>
  <c r="Y479" i="11"/>
  <c r="S479" i="11"/>
  <c r="M479" i="11"/>
  <c r="G479" i="11"/>
  <c r="Z474" i="11"/>
  <c r="T474" i="11"/>
  <c r="N474" i="11"/>
  <c r="H474" i="11"/>
  <c r="AA469" i="11"/>
  <c r="U469" i="11"/>
  <c r="O469" i="11"/>
  <c r="I469" i="11"/>
  <c r="V464" i="11"/>
  <c r="P464" i="11"/>
  <c r="J464" i="11"/>
  <c r="D464" i="11"/>
  <c r="W459" i="11"/>
  <c r="Q459" i="11"/>
  <c r="K459" i="11"/>
  <c r="E459" i="11"/>
  <c r="X454" i="11"/>
  <c r="R454" i="11"/>
  <c r="L454" i="11"/>
  <c r="F454" i="11"/>
  <c r="Y449" i="11"/>
  <c r="S449" i="11"/>
  <c r="M449" i="11"/>
  <c r="G449" i="11"/>
  <c r="Z444" i="11"/>
  <c r="T444" i="11"/>
  <c r="N444" i="11"/>
  <c r="H444" i="11"/>
  <c r="AA439" i="11"/>
  <c r="U439" i="11"/>
  <c r="O439" i="11"/>
  <c r="I439" i="11"/>
  <c r="V434" i="11"/>
  <c r="P434" i="11"/>
  <c r="J434" i="11"/>
  <c r="D434" i="11"/>
  <c r="W429" i="11"/>
  <c r="Q429" i="11"/>
  <c r="K429" i="11"/>
  <c r="E429" i="11"/>
  <c r="X424" i="11"/>
  <c r="R424" i="11"/>
  <c r="L424" i="11"/>
  <c r="F424" i="11"/>
  <c r="Y419" i="11"/>
  <c r="S419" i="11"/>
  <c r="M419" i="11"/>
  <c r="G419" i="11"/>
  <c r="Z414" i="11"/>
  <c r="T414" i="11"/>
  <c r="N414" i="11"/>
  <c r="H414" i="11"/>
  <c r="AA409" i="11"/>
  <c r="U409" i="11"/>
  <c r="O409" i="11"/>
  <c r="O405" i="11" s="1"/>
  <c r="I409" i="11"/>
  <c r="J11" i="11"/>
  <c r="P11" i="11"/>
  <c r="V11" i="11"/>
  <c r="I14" i="11"/>
  <c r="I12" i="11" s="1"/>
  <c r="O14" i="11"/>
  <c r="U14" i="11"/>
  <c r="AA14" i="11"/>
  <c r="I16" i="11"/>
  <c r="O16" i="11"/>
  <c r="U16" i="11"/>
  <c r="AA16" i="11"/>
  <c r="H19" i="11"/>
  <c r="N19" i="11"/>
  <c r="T19" i="11"/>
  <c r="Z19" i="11"/>
  <c r="H21" i="11"/>
  <c r="N21" i="11"/>
  <c r="T21" i="11"/>
  <c r="Z21" i="11"/>
  <c r="G24" i="11"/>
  <c r="M24" i="11"/>
  <c r="S24" i="11"/>
  <c r="S22" i="11" s="1"/>
  <c r="Y24" i="11"/>
  <c r="G26" i="11"/>
  <c r="M26" i="11"/>
  <c r="S26" i="11"/>
  <c r="Y26" i="11"/>
  <c r="F29" i="11"/>
  <c r="F27" i="11" s="1"/>
  <c r="L29" i="11"/>
  <c r="R29" i="11"/>
  <c r="X29" i="11"/>
  <c r="F31" i="11"/>
  <c r="L31" i="11"/>
  <c r="R31" i="11"/>
  <c r="X31" i="11"/>
  <c r="E34" i="11"/>
  <c r="K34" i="11"/>
  <c r="Q34" i="11"/>
  <c r="W34" i="11"/>
  <c r="E36" i="11"/>
  <c r="K36" i="11"/>
  <c r="Q36" i="11"/>
  <c r="W36" i="11"/>
  <c r="D39" i="11"/>
  <c r="J39" i="11"/>
  <c r="P39" i="11"/>
  <c r="P37" i="11" s="1"/>
  <c r="V39" i="11"/>
  <c r="D41" i="11"/>
  <c r="J41" i="11"/>
  <c r="P41" i="11"/>
  <c r="V41" i="11"/>
  <c r="I44" i="11"/>
  <c r="I42" i="11" s="1"/>
  <c r="O44" i="11"/>
  <c r="U44" i="11"/>
  <c r="AA44" i="11"/>
  <c r="I46" i="11"/>
  <c r="O46" i="11"/>
  <c r="U46" i="11"/>
  <c r="AA46" i="11"/>
  <c r="H49" i="11"/>
  <c r="N49" i="11"/>
  <c r="T49" i="11"/>
  <c r="Z49" i="11"/>
  <c r="H51" i="11"/>
  <c r="N51" i="11"/>
  <c r="T51" i="11"/>
  <c r="Z51" i="11"/>
  <c r="G54" i="11"/>
  <c r="M54" i="11"/>
  <c r="S54" i="11"/>
  <c r="S52" i="11" s="1"/>
  <c r="Y54" i="11"/>
  <c r="G56" i="11"/>
  <c r="M56" i="11"/>
  <c r="S56" i="11"/>
  <c r="Y56" i="11"/>
  <c r="F59" i="11"/>
  <c r="F57" i="11" s="1"/>
  <c r="L59" i="11"/>
  <c r="R59" i="11"/>
  <c r="X59" i="11"/>
  <c r="F61" i="11"/>
  <c r="L61" i="11"/>
  <c r="R61" i="11"/>
  <c r="X61" i="11"/>
  <c r="E64" i="11"/>
  <c r="K64" i="11"/>
  <c r="Q64" i="11"/>
  <c r="W64" i="11"/>
  <c r="E66" i="11"/>
  <c r="K66" i="11"/>
  <c r="Q66" i="11"/>
  <c r="W66" i="11"/>
  <c r="D69" i="11"/>
  <c r="J69" i="11"/>
  <c r="P69" i="11"/>
  <c r="P67" i="11" s="1"/>
  <c r="V69" i="11"/>
  <c r="D71" i="11"/>
  <c r="J71" i="11"/>
  <c r="P71" i="11"/>
  <c r="V71" i="11"/>
  <c r="I74" i="11"/>
  <c r="I72" i="11" s="1"/>
  <c r="O74" i="11"/>
  <c r="U74" i="11"/>
  <c r="AA74" i="11"/>
  <c r="I76" i="11"/>
  <c r="O76" i="11"/>
  <c r="U76" i="11"/>
  <c r="AA76" i="11"/>
  <c r="H79" i="11"/>
  <c r="N79" i="11"/>
  <c r="T79" i="11"/>
  <c r="Z79" i="11"/>
  <c r="H81" i="11"/>
  <c r="N81" i="11"/>
  <c r="T81" i="11"/>
  <c r="Z81" i="11"/>
  <c r="G84" i="11"/>
  <c r="M84" i="11"/>
  <c r="S84" i="11"/>
  <c r="S82" i="11" s="1"/>
  <c r="Y84" i="11"/>
  <c r="G86" i="11"/>
  <c r="M86" i="11"/>
  <c r="S86" i="11"/>
  <c r="Y86" i="11"/>
  <c r="F89" i="11"/>
  <c r="F87" i="11" s="1"/>
  <c r="L89" i="11"/>
  <c r="R89" i="11"/>
  <c r="X89" i="11"/>
  <c r="F91" i="11"/>
  <c r="L91" i="11"/>
  <c r="R91" i="11"/>
  <c r="X91" i="11"/>
  <c r="E94" i="11"/>
  <c r="K94" i="11"/>
  <c r="Q94" i="11"/>
  <c r="W94" i="11"/>
  <c r="E96" i="11"/>
  <c r="K96" i="11"/>
  <c r="Q96" i="11"/>
  <c r="W96" i="11"/>
  <c r="D99" i="11"/>
  <c r="J99" i="11"/>
  <c r="P99" i="11"/>
  <c r="P97" i="11" s="1"/>
  <c r="V99" i="11"/>
  <c r="D101" i="11"/>
  <c r="J101" i="11"/>
  <c r="P101" i="11"/>
  <c r="V101" i="11"/>
  <c r="I104" i="11"/>
  <c r="I102" i="11" s="1"/>
  <c r="O104" i="11"/>
  <c r="U104" i="11"/>
  <c r="AA104" i="11"/>
  <c r="I106" i="11"/>
  <c r="O106" i="11"/>
  <c r="U106" i="11"/>
  <c r="AA106" i="11"/>
  <c r="H109" i="11"/>
  <c r="N109" i="11"/>
  <c r="T109" i="11"/>
  <c r="Z109" i="11"/>
  <c r="H111" i="11"/>
  <c r="N111" i="11"/>
  <c r="T111" i="11"/>
  <c r="Z111" i="11"/>
  <c r="G114" i="11"/>
  <c r="M114" i="11"/>
  <c r="S114" i="11"/>
  <c r="S112" i="11" s="1"/>
  <c r="Y114" i="11"/>
  <c r="G116" i="11"/>
  <c r="M116" i="11"/>
  <c r="S116" i="11"/>
  <c r="Y116" i="11"/>
  <c r="F119" i="11"/>
  <c r="F117" i="11" s="1"/>
  <c r="L119" i="11"/>
  <c r="R119" i="11"/>
  <c r="X119" i="11"/>
  <c r="F121" i="11"/>
  <c r="L121" i="11"/>
  <c r="R121" i="11"/>
  <c r="X121" i="11"/>
  <c r="E124" i="11"/>
  <c r="K124" i="11"/>
  <c r="Q124" i="11"/>
  <c r="W124" i="11"/>
  <c r="E126" i="11"/>
  <c r="K126" i="11"/>
  <c r="Q126" i="11"/>
  <c r="W126" i="11"/>
  <c r="D129" i="11"/>
  <c r="J129" i="11"/>
  <c r="P129" i="11"/>
  <c r="P127" i="11" s="1"/>
  <c r="V129" i="11"/>
  <c r="D131" i="11"/>
  <c r="J131" i="11"/>
  <c r="P131" i="11"/>
  <c r="V131" i="11"/>
  <c r="I134" i="11"/>
  <c r="I132" i="11" s="1"/>
  <c r="O134" i="11"/>
  <c r="U134" i="11"/>
  <c r="AA134" i="11"/>
  <c r="I136" i="11"/>
  <c r="O136" i="11"/>
  <c r="U136" i="11"/>
  <c r="AA136" i="11"/>
  <c r="H139" i="11"/>
  <c r="N139" i="11"/>
  <c r="T139" i="11"/>
  <c r="Z139" i="11"/>
  <c r="H141" i="11"/>
  <c r="N141" i="11"/>
  <c r="T141" i="11"/>
  <c r="Z141" i="11"/>
  <c r="G144" i="11"/>
  <c r="M144" i="11"/>
  <c r="S144" i="11"/>
  <c r="S142" i="11" s="1"/>
  <c r="Y144" i="11"/>
  <c r="G146" i="11"/>
  <c r="M146" i="11"/>
  <c r="S146" i="11"/>
  <c r="Y146" i="11"/>
  <c r="F149" i="11"/>
  <c r="F147" i="11" s="1"/>
  <c r="L149" i="11"/>
  <c r="R149" i="11"/>
  <c r="X149" i="11"/>
  <c r="F151" i="11"/>
  <c r="L151" i="11"/>
  <c r="R151" i="11"/>
  <c r="X151" i="11"/>
  <c r="E154" i="11"/>
  <c r="K154" i="11"/>
  <c r="Q154" i="11"/>
  <c r="W154" i="11"/>
  <c r="E156" i="11"/>
  <c r="K156" i="11"/>
  <c r="Q156" i="11"/>
  <c r="W156" i="11"/>
  <c r="D159" i="11"/>
  <c r="J159" i="11"/>
  <c r="P159" i="11"/>
  <c r="P157" i="11" s="1"/>
  <c r="V159" i="11"/>
  <c r="D161" i="11"/>
  <c r="J161" i="11"/>
  <c r="P161" i="11"/>
  <c r="V161" i="11"/>
  <c r="I168" i="11"/>
  <c r="I166" i="11" s="1"/>
  <c r="O168" i="11"/>
  <c r="U168" i="11"/>
  <c r="AA168" i="11"/>
  <c r="I170" i="11"/>
  <c r="O170" i="11"/>
  <c r="U170" i="11"/>
  <c r="AA170" i="11"/>
  <c r="H173" i="11"/>
  <c r="N173" i="11"/>
  <c r="T173" i="11"/>
  <c r="Z173" i="11"/>
  <c r="H175" i="11"/>
  <c r="N175" i="11"/>
  <c r="T175" i="11"/>
  <c r="Z175" i="11"/>
  <c r="G178" i="11"/>
  <c r="M178" i="11"/>
  <c r="S178" i="11"/>
  <c r="S176" i="11" s="1"/>
  <c r="Y178" i="11"/>
  <c r="G180" i="11"/>
  <c r="M180" i="11"/>
  <c r="S180" i="11"/>
  <c r="Y180" i="11"/>
  <c r="F183" i="11"/>
  <c r="F181" i="11" s="1"/>
  <c r="L183" i="11"/>
  <c r="R183" i="11"/>
  <c r="X183" i="11"/>
  <c r="F185" i="11"/>
  <c r="L185" i="11"/>
  <c r="R185" i="11"/>
  <c r="X185" i="11"/>
  <c r="E188" i="11"/>
  <c r="K188" i="11"/>
  <c r="Q188" i="11"/>
  <c r="W188" i="11"/>
  <c r="E190" i="11"/>
  <c r="K190" i="11"/>
  <c r="Q190" i="11"/>
  <c r="W190" i="11"/>
  <c r="D193" i="11"/>
  <c r="J193" i="11"/>
  <c r="P193" i="11"/>
  <c r="P191" i="11" s="1"/>
  <c r="V193" i="11"/>
  <c r="D195" i="11"/>
  <c r="J195" i="11"/>
  <c r="P195" i="11"/>
  <c r="V195" i="11"/>
  <c r="I198" i="11"/>
  <c r="I196" i="11" s="1"/>
  <c r="O198" i="11"/>
  <c r="U198" i="11"/>
  <c r="AA198" i="11"/>
  <c r="I200" i="11"/>
  <c r="O200" i="11"/>
  <c r="U200" i="11"/>
  <c r="AA200" i="11"/>
  <c r="H203" i="11"/>
  <c r="N203" i="11"/>
  <c r="T203" i="11"/>
  <c r="Z203" i="11"/>
  <c r="H205" i="11"/>
  <c r="N205" i="11"/>
  <c r="T205" i="11"/>
  <c r="Z205" i="11"/>
  <c r="G208" i="11"/>
  <c r="M208" i="11"/>
  <c r="S208" i="11"/>
  <c r="S206" i="11" s="1"/>
  <c r="Y208" i="11"/>
  <c r="G210" i="11"/>
  <c r="M210" i="11"/>
  <c r="S210" i="11"/>
  <c r="Y210" i="11"/>
  <c r="F213" i="11"/>
  <c r="F211" i="11" s="1"/>
  <c r="L213" i="11"/>
  <c r="R213" i="11"/>
  <c r="X213" i="11"/>
  <c r="F215" i="11"/>
  <c r="L215" i="11"/>
  <c r="R215" i="11"/>
  <c r="X215" i="11"/>
  <c r="E218" i="11"/>
  <c r="K218" i="11"/>
  <c r="Q218" i="11"/>
  <c r="W218" i="11"/>
  <c r="E220" i="11"/>
  <c r="K220" i="11"/>
  <c r="Q220" i="11"/>
  <c r="W220" i="11"/>
  <c r="D223" i="11"/>
  <c r="J223" i="11"/>
  <c r="P223" i="11"/>
  <c r="P221" i="11" s="1"/>
  <c r="V223" i="11"/>
  <c r="D225" i="11"/>
  <c r="J225" i="11"/>
  <c r="P225" i="11"/>
  <c r="V225" i="11"/>
  <c r="I228" i="11"/>
  <c r="I226" i="11" s="1"/>
  <c r="O228" i="11"/>
  <c r="U228" i="11"/>
  <c r="AA228" i="11"/>
  <c r="I230" i="11"/>
  <c r="O230" i="11"/>
  <c r="U230" i="11"/>
  <c r="AA230" i="11"/>
  <c r="H233" i="11"/>
  <c r="N233" i="11"/>
  <c r="T233" i="11"/>
  <c r="Z233" i="11"/>
  <c r="H235" i="11"/>
  <c r="N235" i="11"/>
  <c r="T235" i="11"/>
  <c r="Z235" i="11"/>
  <c r="G238" i="11"/>
  <c r="M238" i="11"/>
  <c r="S238" i="11"/>
  <c r="S236" i="11" s="1"/>
  <c r="Y238" i="11"/>
  <c r="G240" i="11"/>
  <c r="M240" i="11"/>
  <c r="S240" i="11"/>
  <c r="Y240" i="11"/>
  <c r="F243" i="11"/>
  <c r="F241" i="11" s="1"/>
  <c r="L243" i="11"/>
  <c r="R243" i="11"/>
  <c r="X243" i="11"/>
  <c r="F245" i="11"/>
  <c r="L245" i="11"/>
  <c r="R245" i="11"/>
  <c r="X245" i="11"/>
  <c r="E248" i="11"/>
  <c r="K248" i="11"/>
  <c r="Q248" i="11"/>
  <c r="W248" i="11"/>
  <c r="E250" i="11"/>
  <c r="K250" i="11"/>
  <c r="Q250" i="11"/>
  <c r="W250" i="11"/>
  <c r="D253" i="11"/>
  <c r="J253" i="11"/>
  <c r="P253" i="11"/>
  <c r="P251" i="11" s="1"/>
  <c r="V253" i="11"/>
  <c r="D255" i="11"/>
  <c r="J255" i="11"/>
  <c r="P255" i="11"/>
  <c r="V255" i="11"/>
  <c r="I258" i="11"/>
  <c r="I256" i="11" s="1"/>
  <c r="O258" i="11"/>
  <c r="U258" i="11"/>
  <c r="AA258" i="11"/>
  <c r="I260" i="11"/>
  <c r="O260" i="11"/>
  <c r="U260" i="11"/>
  <c r="AA260" i="11"/>
  <c r="H263" i="11"/>
  <c r="N263" i="11"/>
  <c r="T263" i="11"/>
  <c r="Z263" i="11"/>
  <c r="H265" i="11"/>
  <c r="N265" i="11"/>
  <c r="T265" i="11"/>
  <c r="Z265" i="11"/>
  <c r="G268" i="11"/>
  <c r="M268" i="11"/>
  <c r="S268" i="11"/>
  <c r="S266" i="11" s="1"/>
  <c r="Y268" i="11"/>
  <c r="G270" i="11"/>
  <c r="M270" i="11"/>
  <c r="S270" i="11"/>
  <c r="Y270" i="11"/>
  <c r="F273" i="11"/>
  <c r="F271" i="11" s="1"/>
  <c r="L273" i="11"/>
  <c r="R273" i="11"/>
  <c r="X273" i="11"/>
  <c r="F275" i="11"/>
  <c r="L275" i="11"/>
  <c r="R275" i="11"/>
  <c r="X275" i="11"/>
  <c r="E278" i="11"/>
  <c r="K278" i="11"/>
  <c r="Q278" i="11"/>
  <c r="W278" i="11"/>
  <c r="E280" i="11"/>
  <c r="K280" i="11"/>
  <c r="Q280" i="11"/>
  <c r="W280" i="11"/>
  <c r="D283" i="11"/>
  <c r="J283" i="11"/>
  <c r="P283" i="11"/>
  <c r="P281" i="11" s="1"/>
  <c r="V283" i="11"/>
  <c r="D285" i="11"/>
  <c r="J285" i="11"/>
  <c r="P285" i="11"/>
  <c r="V285" i="11"/>
  <c r="I288" i="11"/>
  <c r="I286" i="11" s="1"/>
  <c r="O288" i="11"/>
  <c r="U288" i="11"/>
  <c r="AA288" i="11"/>
  <c r="I290" i="11"/>
  <c r="O290" i="11"/>
  <c r="U290" i="11"/>
  <c r="AA290" i="11"/>
  <c r="H293" i="11"/>
  <c r="N293" i="11"/>
  <c r="T293" i="11"/>
  <c r="Z293" i="11"/>
  <c r="H295" i="11"/>
  <c r="N295" i="11"/>
  <c r="T295" i="11"/>
  <c r="Z295" i="11"/>
  <c r="G298" i="11"/>
  <c r="M298" i="11"/>
  <c r="S298" i="11"/>
  <c r="S296" i="11" s="1"/>
  <c r="Y298" i="11"/>
  <c r="G300" i="11"/>
  <c r="M300" i="11"/>
  <c r="S300" i="11"/>
  <c r="Y300" i="11"/>
  <c r="F303" i="11"/>
  <c r="F301" i="11" s="1"/>
  <c r="L303" i="11"/>
  <c r="R303" i="11"/>
  <c r="X303" i="11"/>
  <c r="F305" i="11"/>
  <c r="L305" i="11"/>
  <c r="R305" i="11"/>
  <c r="X305" i="11"/>
  <c r="E308" i="11"/>
  <c r="K308" i="11"/>
  <c r="Q308" i="11"/>
  <c r="W308" i="11"/>
  <c r="E310" i="11"/>
  <c r="K310" i="11"/>
  <c r="Q310" i="11"/>
  <c r="W310" i="11"/>
  <c r="D313" i="11"/>
  <c r="J313" i="11"/>
  <c r="P313" i="11"/>
  <c r="P311" i="11" s="1"/>
  <c r="V313" i="11"/>
  <c r="D315" i="11"/>
  <c r="J315" i="11"/>
  <c r="P315" i="11"/>
  <c r="V315" i="11"/>
  <c r="I318" i="11"/>
  <c r="I316" i="11" s="1"/>
  <c r="O318" i="11"/>
  <c r="U318" i="11"/>
  <c r="AA318" i="11"/>
  <c r="I320" i="11"/>
  <c r="O320" i="11"/>
  <c r="U320" i="11"/>
  <c r="AA320" i="11"/>
  <c r="H327" i="11"/>
  <c r="N327" i="11"/>
  <c r="T327" i="11"/>
  <c r="Z327" i="11"/>
  <c r="H329" i="11"/>
  <c r="N329" i="11"/>
  <c r="T329" i="11"/>
  <c r="Z329" i="11"/>
  <c r="G332" i="11"/>
  <c r="M332" i="11"/>
  <c r="S332" i="11"/>
  <c r="S330" i="11" s="1"/>
  <c r="Y332" i="11"/>
  <c r="G334" i="11"/>
  <c r="M334" i="11"/>
  <c r="S334" i="11"/>
  <c r="Y334" i="11"/>
  <c r="F337" i="11"/>
  <c r="F335" i="11" s="1"/>
  <c r="L337" i="11"/>
  <c r="R337" i="11"/>
  <c r="X337" i="11"/>
  <c r="F339" i="11"/>
  <c r="L339" i="11"/>
  <c r="R339" i="11"/>
  <c r="X339" i="11"/>
  <c r="E342" i="11"/>
  <c r="K342" i="11"/>
  <c r="Q342" i="11"/>
  <c r="W342" i="11"/>
  <c r="E344" i="11"/>
  <c r="K344" i="11"/>
  <c r="Q344" i="11"/>
  <c r="W344" i="11"/>
  <c r="D347" i="11"/>
  <c r="J347" i="11"/>
  <c r="P347" i="11"/>
  <c r="P345" i="11" s="1"/>
  <c r="V347" i="11"/>
  <c r="D349" i="11"/>
  <c r="J349" i="11"/>
  <c r="P349" i="11"/>
  <c r="V349" i="11"/>
  <c r="I352" i="11"/>
  <c r="I350" i="11" s="1"/>
  <c r="O352" i="11"/>
  <c r="U352" i="11"/>
  <c r="AA352" i="11"/>
  <c r="I354" i="11"/>
  <c r="O354" i="11"/>
  <c r="U354" i="11"/>
  <c r="AA354" i="11"/>
  <c r="H357" i="11"/>
  <c r="N357" i="11"/>
  <c r="T357" i="11"/>
  <c r="Z357" i="11"/>
  <c r="H359" i="11"/>
  <c r="N359" i="11"/>
  <c r="T359" i="11"/>
  <c r="Z359" i="11"/>
  <c r="G362" i="11"/>
  <c r="M362" i="11"/>
  <c r="S362" i="11"/>
  <c r="S360" i="11" s="1"/>
  <c r="Y362" i="11"/>
  <c r="G364" i="11"/>
  <c r="M364" i="11"/>
  <c r="S364" i="11"/>
  <c r="Y364" i="11"/>
  <c r="F367" i="11"/>
  <c r="F365" i="11" s="1"/>
  <c r="L367" i="11"/>
  <c r="R367" i="11"/>
  <c r="X367" i="11"/>
  <c r="F369" i="11"/>
  <c r="L369" i="11"/>
  <c r="R369" i="11"/>
  <c r="X369" i="11"/>
  <c r="E372" i="11"/>
  <c r="K372" i="11"/>
  <c r="Q372" i="11"/>
  <c r="W372" i="11"/>
  <c r="E374" i="11"/>
  <c r="K374" i="11"/>
  <c r="Q374" i="11"/>
  <c r="W374" i="11"/>
  <c r="D377" i="11"/>
  <c r="J377" i="11"/>
  <c r="P377" i="11"/>
  <c r="P375" i="11" s="1"/>
  <c r="V377" i="11"/>
  <c r="D379" i="11"/>
  <c r="J379" i="11"/>
  <c r="P379" i="11"/>
  <c r="V379" i="11"/>
  <c r="I382" i="11"/>
  <c r="I380" i="11" s="1"/>
  <c r="O382" i="11"/>
  <c r="U382" i="11"/>
  <c r="AA382" i="11"/>
  <c r="I384" i="11"/>
  <c r="O384" i="11"/>
  <c r="U384" i="11"/>
  <c r="AA384" i="11"/>
  <c r="H387" i="11"/>
  <c r="N387" i="11"/>
  <c r="T387" i="11"/>
  <c r="Z387" i="11"/>
  <c r="H389" i="11"/>
  <c r="N389" i="11"/>
  <c r="T389" i="11"/>
  <c r="Z389" i="11"/>
  <c r="G392" i="11"/>
  <c r="M392" i="11"/>
  <c r="S392" i="11"/>
  <c r="S390" i="11" s="1"/>
  <c r="Y392" i="11"/>
  <c r="G394" i="11"/>
  <c r="M394" i="11"/>
  <c r="S394" i="11"/>
  <c r="Y394" i="11"/>
  <c r="F397" i="11"/>
  <c r="F395" i="11" s="1"/>
  <c r="L397" i="11"/>
  <c r="R397" i="11"/>
  <c r="X397" i="11"/>
  <c r="F399" i="11"/>
  <c r="L399" i="11"/>
  <c r="R399" i="11"/>
  <c r="X399" i="11"/>
  <c r="E402" i="11"/>
  <c r="K402" i="11"/>
  <c r="Q402" i="11"/>
  <c r="W402" i="11"/>
  <c r="E404" i="11"/>
  <c r="K404" i="11"/>
  <c r="Q404" i="11"/>
  <c r="W404" i="11"/>
  <c r="J407" i="11"/>
  <c r="W407" i="11"/>
  <c r="I486" i="10"/>
  <c r="I484" i="10" s="1"/>
  <c r="O486" i="10"/>
  <c r="U486" i="10"/>
  <c r="U484" i="10" s="1"/>
  <c r="AA486" i="10"/>
  <c r="AA484" i="10" s="1"/>
  <c r="H491" i="10"/>
  <c r="N491" i="10"/>
  <c r="N489" i="10" s="1"/>
  <c r="T491" i="10"/>
  <c r="T489" i="10" s="1"/>
  <c r="Z491" i="10"/>
  <c r="G496" i="10"/>
  <c r="G494" i="10" s="1"/>
  <c r="M496" i="10"/>
  <c r="M494" i="10" s="1"/>
  <c r="S496" i="10"/>
  <c r="Y496" i="10"/>
  <c r="Y494" i="10" s="1"/>
  <c r="F501" i="10"/>
  <c r="F499" i="10" s="1"/>
  <c r="L501" i="10"/>
  <c r="R501" i="10"/>
  <c r="R499" i="10" s="1"/>
  <c r="X501" i="10"/>
  <c r="X499" i="10" s="1"/>
  <c r="E506" i="10"/>
  <c r="K506" i="10"/>
  <c r="K504" i="10" s="1"/>
  <c r="Q506" i="10"/>
  <c r="Q504" i="10" s="1"/>
  <c r="W506" i="10"/>
  <c r="D511" i="10"/>
  <c r="D509" i="10" s="1"/>
  <c r="J511" i="10"/>
  <c r="J509" i="10" s="1"/>
  <c r="P511" i="10"/>
  <c r="V511" i="10"/>
  <c r="V509" i="10" s="1"/>
  <c r="I516" i="10"/>
  <c r="I514" i="10" s="1"/>
  <c r="O516" i="10"/>
  <c r="U516" i="10"/>
  <c r="U514" i="10" s="1"/>
  <c r="AA516" i="10"/>
  <c r="AA514" i="10" s="1"/>
  <c r="H521" i="10"/>
  <c r="N521" i="10"/>
  <c r="N519" i="10" s="1"/>
  <c r="T521" i="10"/>
  <c r="T519" i="10" s="1"/>
  <c r="Z521" i="10"/>
  <c r="G526" i="10"/>
  <c r="G524" i="10" s="1"/>
  <c r="M526" i="10"/>
  <c r="M524" i="10" s="1"/>
  <c r="S526" i="10"/>
  <c r="Y526" i="10"/>
  <c r="Y524" i="10" s="1"/>
  <c r="F531" i="10"/>
  <c r="F529" i="10" s="1"/>
  <c r="L531" i="10"/>
  <c r="R531" i="10"/>
  <c r="R529" i="10" s="1"/>
  <c r="X531" i="10"/>
  <c r="X529" i="10" s="1"/>
  <c r="E536" i="10"/>
  <c r="K536" i="10"/>
  <c r="K534" i="10" s="1"/>
  <c r="Q536" i="10"/>
  <c r="Q534" i="10" s="1"/>
  <c r="W536" i="10"/>
  <c r="D541" i="10"/>
  <c r="D539" i="10" s="1"/>
  <c r="J541" i="10"/>
  <c r="J539" i="10" s="1"/>
  <c r="P541" i="10"/>
  <c r="V541" i="10"/>
  <c r="V539" i="10" s="1"/>
  <c r="I546" i="10"/>
  <c r="I544" i="10" s="1"/>
  <c r="O546" i="10"/>
  <c r="U546" i="10"/>
  <c r="U544" i="10" s="1"/>
  <c r="AA546" i="10"/>
  <c r="AA544" i="10" s="1"/>
  <c r="H551" i="10"/>
  <c r="N551" i="10"/>
  <c r="N549" i="10" s="1"/>
  <c r="T551" i="10"/>
  <c r="T549" i="10" s="1"/>
  <c r="Z551" i="10"/>
  <c r="G556" i="10"/>
  <c r="G554" i="10" s="1"/>
  <c r="M556" i="10"/>
  <c r="M554" i="10" s="1"/>
  <c r="S556" i="10"/>
  <c r="Y556" i="10"/>
  <c r="Y554" i="10" s="1"/>
  <c r="F561" i="10"/>
  <c r="F559" i="10" s="1"/>
  <c r="L561" i="10"/>
  <c r="R561" i="10"/>
  <c r="R559" i="10" s="1"/>
  <c r="X561" i="10"/>
  <c r="X559" i="10" s="1"/>
  <c r="E566" i="10"/>
  <c r="K566" i="10"/>
  <c r="K564" i="10" s="1"/>
  <c r="Q566" i="10"/>
  <c r="Q564" i="10" s="1"/>
  <c r="W566" i="10"/>
  <c r="D571" i="10"/>
  <c r="D569" i="10" s="1"/>
  <c r="J571" i="10"/>
  <c r="J569" i="10" s="1"/>
  <c r="P571" i="10"/>
  <c r="V571" i="10"/>
  <c r="V569" i="10" s="1"/>
  <c r="I576" i="10"/>
  <c r="I574" i="10" s="1"/>
  <c r="O576" i="10"/>
  <c r="U576" i="10"/>
  <c r="U574" i="10" s="1"/>
  <c r="AA576" i="10"/>
  <c r="AA574" i="10" s="1"/>
  <c r="H581" i="10"/>
  <c r="N581" i="10"/>
  <c r="N579" i="10" s="1"/>
  <c r="T581" i="10"/>
  <c r="T579" i="10" s="1"/>
  <c r="Z581" i="10"/>
  <c r="G586" i="10"/>
  <c r="G584" i="10" s="1"/>
  <c r="M586" i="10"/>
  <c r="M584" i="10" s="1"/>
  <c r="S586" i="10"/>
  <c r="Y586" i="10"/>
  <c r="Y584" i="10" s="1"/>
  <c r="F591" i="10"/>
  <c r="F589" i="10" s="1"/>
  <c r="L591" i="10"/>
  <c r="R591" i="10"/>
  <c r="R589" i="10" s="1"/>
  <c r="X591" i="10"/>
  <c r="X589" i="10" s="1"/>
  <c r="E596" i="10"/>
  <c r="K596" i="10"/>
  <c r="K594" i="10" s="1"/>
  <c r="Q596" i="10"/>
  <c r="Q594" i="10" s="1"/>
  <c r="W596" i="10"/>
  <c r="D601" i="10"/>
  <c r="D599" i="10" s="1"/>
  <c r="J601" i="10"/>
  <c r="J599" i="10" s="1"/>
  <c r="P601" i="10"/>
  <c r="V601" i="10"/>
  <c r="V599" i="10" s="1"/>
  <c r="I606" i="10"/>
  <c r="I604" i="10" s="1"/>
  <c r="O606" i="10"/>
  <c r="U606" i="10"/>
  <c r="U604" i="10" s="1"/>
  <c r="AA606" i="10"/>
  <c r="AA604" i="10" s="1"/>
  <c r="H611" i="10"/>
  <c r="N611" i="10"/>
  <c r="N609" i="10" s="1"/>
  <c r="T611" i="10"/>
  <c r="T609" i="10" s="1"/>
  <c r="Z611" i="10"/>
  <c r="G616" i="10"/>
  <c r="G614" i="10" s="1"/>
  <c r="M616" i="10"/>
  <c r="M614" i="10" s="1"/>
  <c r="S616" i="10"/>
  <c r="Y616" i="10"/>
  <c r="Y614" i="10" s="1"/>
  <c r="F621" i="10"/>
  <c r="F619" i="10" s="1"/>
  <c r="L621" i="10"/>
  <c r="R621" i="10"/>
  <c r="R619" i="10" s="1"/>
  <c r="X621" i="10"/>
  <c r="X619" i="10" s="1"/>
  <c r="E626" i="10"/>
  <c r="K626" i="10"/>
  <c r="K624" i="10" s="1"/>
  <c r="Q626" i="10"/>
  <c r="Q624" i="10" s="1"/>
  <c r="W626" i="10"/>
  <c r="D631" i="10"/>
  <c r="D629" i="10" s="1"/>
  <c r="J631" i="10"/>
  <c r="J629" i="10" s="1"/>
  <c r="P631" i="10"/>
  <c r="V631" i="10"/>
  <c r="V629" i="10" s="1"/>
  <c r="I636" i="10"/>
  <c r="I634" i="10" s="1"/>
  <c r="O636" i="10"/>
  <c r="U636" i="10"/>
  <c r="U634" i="10" s="1"/>
  <c r="AA636" i="10"/>
  <c r="AA634" i="10" s="1"/>
  <c r="E644" i="10"/>
  <c r="E643" i="10" s="1"/>
  <c r="E9" i="11"/>
  <c r="K9" i="11"/>
  <c r="K7" i="11" s="1"/>
  <c r="Q9" i="11"/>
  <c r="W9" i="11"/>
  <c r="E11" i="11"/>
  <c r="K11" i="11"/>
  <c r="Q11" i="11"/>
  <c r="W11" i="11"/>
  <c r="D14" i="11"/>
  <c r="J14" i="11"/>
  <c r="P14" i="11"/>
  <c r="V14" i="11"/>
  <c r="D16" i="11"/>
  <c r="J16" i="11"/>
  <c r="P16" i="11"/>
  <c r="V16" i="11"/>
  <c r="I19" i="11"/>
  <c r="O19" i="11"/>
  <c r="U19" i="11"/>
  <c r="AA19" i="11"/>
  <c r="AA17" i="11" s="1"/>
  <c r="I21" i="11"/>
  <c r="O21" i="11"/>
  <c r="U21" i="11"/>
  <c r="AA21" i="11"/>
  <c r="H24" i="11"/>
  <c r="N24" i="11"/>
  <c r="N22" i="11" s="1"/>
  <c r="T24" i="11"/>
  <c r="Z24" i="11"/>
  <c r="H26" i="11"/>
  <c r="N26" i="11"/>
  <c r="T26" i="11"/>
  <c r="Z26" i="11"/>
  <c r="G29" i="11"/>
  <c r="M29" i="11"/>
  <c r="S29" i="11"/>
  <c r="Y29" i="11"/>
  <c r="G31" i="11"/>
  <c r="M31" i="11"/>
  <c r="S31" i="11"/>
  <c r="Y31" i="11"/>
  <c r="F34" i="11"/>
  <c r="L34" i="11"/>
  <c r="R34" i="11"/>
  <c r="X34" i="11"/>
  <c r="X32" i="11" s="1"/>
  <c r="F36" i="11"/>
  <c r="L36" i="11"/>
  <c r="R36" i="11"/>
  <c r="X36" i="11"/>
  <c r="E39" i="11"/>
  <c r="K39" i="11"/>
  <c r="K37" i="11" s="1"/>
  <c r="Q39" i="11"/>
  <c r="W39" i="11"/>
  <c r="E41" i="11"/>
  <c r="K41" i="11"/>
  <c r="Q41" i="11"/>
  <c r="W41" i="11"/>
  <c r="D44" i="11"/>
  <c r="J44" i="11"/>
  <c r="P44" i="11"/>
  <c r="V44" i="11"/>
  <c r="D46" i="11"/>
  <c r="J46" i="11"/>
  <c r="P46" i="11"/>
  <c r="V46" i="11"/>
  <c r="I49" i="11"/>
  <c r="O49" i="11"/>
  <c r="U49" i="11"/>
  <c r="AA49" i="11"/>
  <c r="AA47" i="11" s="1"/>
  <c r="I51" i="11"/>
  <c r="O51" i="11"/>
  <c r="U51" i="11"/>
  <c r="AA51" i="11"/>
  <c r="H54" i="11"/>
  <c r="N54" i="11"/>
  <c r="N52" i="11" s="1"/>
  <c r="T54" i="11"/>
  <c r="Z54" i="11"/>
  <c r="H56" i="11"/>
  <c r="N56" i="11"/>
  <c r="T56" i="11"/>
  <c r="Z56" i="11"/>
  <c r="G59" i="11"/>
  <c r="M59" i="11"/>
  <c r="S59" i="11"/>
  <c r="Y59" i="11"/>
  <c r="G61" i="11"/>
  <c r="M61" i="11"/>
  <c r="S61" i="11"/>
  <c r="Y61" i="11"/>
  <c r="F64" i="11"/>
  <c r="L64" i="11"/>
  <c r="R64" i="11"/>
  <c r="X64" i="11"/>
  <c r="X62" i="11" s="1"/>
  <c r="F66" i="11"/>
  <c r="L66" i="11"/>
  <c r="R66" i="11"/>
  <c r="X66" i="11"/>
  <c r="E69" i="11"/>
  <c r="K69" i="11"/>
  <c r="K67" i="11" s="1"/>
  <c r="Q69" i="11"/>
  <c r="W69" i="11"/>
  <c r="E71" i="11"/>
  <c r="K71" i="11"/>
  <c r="Q71" i="11"/>
  <c r="W71" i="11"/>
  <c r="D74" i="11"/>
  <c r="J74" i="11"/>
  <c r="P74" i="11"/>
  <c r="V74" i="11"/>
  <c r="D76" i="11"/>
  <c r="J76" i="11"/>
  <c r="P76" i="11"/>
  <c r="V76" i="11"/>
  <c r="I79" i="11"/>
  <c r="O79" i="11"/>
  <c r="U79" i="11"/>
  <c r="AA79" i="11"/>
  <c r="AA77" i="11" s="1"/>
  <c r="I81" i="11"/>
  <c r="O81" i="11"/>
  <c r="U81" i="11"/>
  <c r="AA81" i="11"/>
  <c r="H84" i="11"/>
  <c r="N84" i="11"/>
  <c r="N82" i="11" s="1"/>
  <c r="T84" i="11"/>
  <c r="Z84" i="11"/>
  <c r="H86" i="11"/>
  <c r="N86" i="11"/>
  <c r="T86" i="11"/>
  <c r="Z86" i="11"/>
  <c r="G89" i="11"/>
  <c r="M89" i="11"/>
  <c r="S89" i="11"/>
  <c r="Y89" i="11"/>
  <c r="G91" i="11"/>
  <c r="M91" i="11"/>
  <c r="S91" i="11"/>
  <c r="Y91" i="11"/>
  <c r="F94" i="11"/>
  <c r="L94" i="11"/>
  <c r="R94" i="11"/>
  <c r="X94" i="11"/>
  <c r="X92" i="11" s="1"/>
  <c r="F96" i="11"/>
  <c r="L96" i="11"/>
  <c r="R96" i="11"/>
  <c r="X96" i="11"/>
  <c r="E99" i="11"/>
  <c r="K99" i="11"/>
  <c r="K97" i="11" s="1"/>
  <c r="Q99" i="11"/>
  <c r="W99" i="11"/>
  <c r="E101" i="11"/>
  <c r="K101" i="11"/>
  <c r="Q101" i="11"/>
  <c r="W101" i="11"/>
  <c r="D104" i="11"/>
  <c r="J104" i="11"/>
  <c r="P104" i="11"/>
  <c r="V104" i="11"/>
  <c r="D106" i="11"/>
  <c r="J106" i="11"/>
  <c r="P106" i="11"/>
  <c r="V106" i="11"/>
  <c r="I109" i="11"/>
  <c r="O109" i="11"/>
  <c r="U109" i="11"/>
  <c r="AA109" i="11"/>
  <c r="AA107" i="11" s="1"/>
  <c r="I111" i="11"/>
  <c r="O111" i="11"/>
  <c r="U111" i="11"/>
  <c r="AA111" i="11"/>
  <c r="H114" i="11"/>
  <c r="N114" i="11"/>
  <c r="N112" i="11" s="1"/>
  <c r="T114" i="11"/>
  <c r="Z114" i="11"/>
  <c r="H116" i="11"/>
  <c r="N116" i="11"/>
  <c r="T116" i="11"/>
  <c r="Z116" i="11"/>
  <c r="G119" i="11"/>
  <c r="M119" i="11"/>
  <c r="S119" i="11"/>
  <c r="Y119" i="11"/>
  <c r="G121" i="11"/>
  <c r="M121" i="11"/>
  <c r="S121" i="11"/>
  <c r="Y121" i="11"/>
  <c r="F124" i="11"/>
  <c r="L124" i="11"/>
  <c r="R124" i="11"/>
  <c r="X124" i="11"/>
  <c r="X122" i="11" s="1"/>
  <c r="F126" i="11"/>
  <c r="L126" i="11"/>
  <c r="R126" i="11"/>
  <c r="X126" i="11"/>
  <c r="E129" i="11"/>
  <c r="K129" i="11"/>
  <c r="K127" i="11" s="1"/>
  <c r="Q129" i="11"/>
  <c r="W129" i="11"/>
  <c r="E131" i="11"/>
  <c r="K131" i="11"/>
  <c r="Q131" i="11"/>
  <c r="W131" i="11"/>
  <c r="D134" i="11"/>
  <c r="J134" i="11"/>
  <c r="P134" i="11"/>
  <c r="V134" i="11"/>
  <c r="D136" i="11"/>
  <c r="J136" i="11"/>
  <c r="P136" i="11"/>
  <c r="V136" i="11"/>
  <c r="I139" i="11"/>
  <c r="O139" i="11"/>
  <c r="U139" i="11"/>
  <c r="AA139" i="11"/>
  <c r="AA137" i="11" s="1"/>
  <c r="I141" i="11"/>
  <c r="O141" i="11"/>
  <c r="U141" i="11"/>
  <c r="AA141" i="11"/>
  <c r="H144" i="11"/>
  <c r="N144" i="11"/>
  <c r="N142" i="11" s="1"/>
  <c r="T144" i="11"/>
  <c r="Z144" i="11"/>
  <c r="H146" i="11"/>
  <c r="N146" i="11"/>
  <c r="T146" i="11"/>
  <c r="Z146" i="11"/>
  <c r="G149" i="11"/>
  <c r="M149" i="11"/>
  <c r="S149" i="11"/>
  <c r="Y149" i="11"/>
  <c r="G151" i="11"/>
  <c r="M151" i="11"/>
  <c r="S151" i="11"/>
  <c r="Y151" i="11"/>
  <c r="F154" i="11"/>
  <c r="L154" i="11"/>
  <c r="R154" i="11"/>
  <c r="X154" i="11"/>
  <c r="X152" i="11" s="1"/>
  <c r="F156" i="11"/>
  <c r="L156" i="11"/>
  <c r="R156" i="11"/>
  <c r="X156" i="11"/>
  <c r="E159" i="11"/>
  <c r="K159" i="11"/>
  <c r="K157" i="11" s="1"/>
  <c r="Q159" i="11"/>
  <c r="W159" i="11"/>
  <c r="E161" i="11"/>
  <c r="K161" i="11"/>
  <c r="Q161" i="11"/>
  <c r="W161" i="11"/>
  <c r="J168" i="11"/>
  <c r="P168" i="11"/>
  <c r="V168" i="11"/>
  <c r="D170" i="11"/>
  <c r="D166" i="11" s="1"/>
  <c r="J170" i="11"/>
  <c r="P170" i="11"/>
  <c r="V170" i="11"/>
  <c r="I173" i="11"/>
  <c r="O173" i="11"/>
  <c r="U173" i="11"/>
  <c r="AA173" i="11"/>
  <c r="I175" i="11"/>
  <c r="O175" i="11"/>
  <c r="U175" i="11"/>
  <c r="AA175" i="11"/>
  <c r="H178" i="11"/>
  <c r="N178" i="11"/>
  <c r="T178" i="11"/>
  <c r="T176" i="11" s="1"/>
  <c r="Z178" i="11"/>
  <c r="H180" i="11"/>
  <c r="N180" i="11"/>
  <c r="T180" i="11"/>
  <c r="Z180" i="11"/>
  <c r="G183" i="11"/>
  <c r="G181" i="11" s="1"/>
  <c r="M183" i="11"/>
  <c r="S183" i="11"/>
  <c r="Y183" i="11"/>
  <c r="G185" i="11"/>
  <c r="M185" i="11"/>
  <c r="S185" i="11"/>
  <c r="Y185" i="11"/>
  <c r="F188" i="11"/>
  <c r="L188" i="11"/>
  <c r="R188" i="11"/>
  <c r="X188" i="11"/>
  <c r="F190" i="11"/>
  <c r="L190" i="11"/>
  <c r="R190" i="11"/>
  <c r="X190" i="11"/>
  <c r="E193" i="11"/>
  <c r="K193" i="11"/>
  <c r="Q193" i="11"/>
  <c r="Q191" i="11" s="1"/>
  <c r="W193" i="11"/>
  <c r="E195" i="11"/>
  <c r="K195" i="11"/>
  <c r="Q195" i="11"/>
  <c r="W195" i="11"/>
  <c r="D198" i="11"/>
  <c r="D196" i="11" s="1"/>
  <c r="J198" i="11"/>
  <c r="P198" i="11"/>
  <c r="V198" i="11"/>
  <c r="D200" i="11"/>
  <c r="J200" i="11"/>
  <c r="P200" i="11"/>
  <c r="V200" i="11"/>
  <c r="I203" i="11"/>
  <c r="O203" i="11"/>
  <c r="U203" i="11"/>
  <c r="AA203" i="11"/>
  <c r="I205" i="11"/>
  <c r="O205" i="11"/>
  <c r="U205" i="11"/>
  <c r="AA205" i="11"/>
  <c r="H208" i="11"/>
  <c r="N208" i="11"/>
  <c r="T208" i="11"/>
  <c r="T206" i="11" s="1"/>
  <c r="Z208" i="11"/>
  <c r="H210" i="11"/>
  <c r="N210" i="11"/>
  <c r="T210" i="11"/>
  <c r="Z210" i="11"/>
  <c r="G213" i="11"/>
  <c r="G211" i="11" s="1"/>
  <c r="M213" i="11"/>
  <c r="S213" i="11"/>
  <c r="Y213" i="11"/>
  <c r="G215" i="11"/>
  <c r="M215" i="11"/>
  <c r="S215" i="11"/>
  <c r="Y215" i="11"/>
  <c r="F218" i="11"/>
  <c r="L218" i="11"/>
  <c r="R218" i="11"/>
  <c r="X218" i="11"/>
  <c r="F220" i="11"/>
  <c r="L220" i="11"/>
  <c r="R220" i="11"/>
  <c r="X220" i="11"/>
  <c r="E223" i="11"/>
  <c r="K223" i="11"/>
  <c r="Q223" i="11"/>
  <c r="Q221" i="11" s="1"/>
  <c r="W223" i="11"/>
  <c r="E225" i="11"/>
  <c r="K225" i="11"/>
  <c r="Q225" i="11"/>
  <c r="W225" i="11"/>
  <c r="D228" i="11"/>
  <c r="D226" i="11" s="1"/>
  <c r="J228" i="11"/>
  <c r="P228" i="11"/>
  <c r="V228" i="11"/>
  <c r="D230" i="11"/>
  <c r="J230" i="11"/>
  <c r="P230" i="11"/>
  <c r="V230" i="11"/>
  <c r="I233" i="11"/>
  <c r="O233" i="11"/>
  <c r="U233" i="11"/>
  <c r="AA233" i="11"/>
  <c r="I235" i="11"/>
  <c r="O235" i="11"/>
  <c r="U235" i="11"/>
  <c r="AA235" i="11"/>
  <c r="H238" i="11"/>
  <c r="N238" i="11"/>
  <c r="T238" i="11"/>
  <c r="T236" i="11" s="1"/>
  <c r="Z238" i="11"/>
  <c r="H240" i="11"/>
  <c r="N240" i="11"/>
  <c r="T240" i="11"/>
  <c r="Z240" i="11"/>
  <c r="G243" i="11"/>
  <c r="G241" i="11" s="1"/>
  <c r="M243" i="11"/>
  <c r="S243" i="11"/>
  <c r="Y243" i="11"/>
  <c r="G245" i="11"/>
  <c r="M245" i="11"/>
  <c r="S245" i="11"/>
  <c r="Y245" i="11"/>
  <c r="F248" i="11"/>
  <c r="L248" i="11"/>
  <c r="R248" i="11"/>
  <c r="X248" i="11"/>
  <c r="F250" i="11"/>
  <c r="L250" i="11"/>
  <c r="R250" i="11"/>
  <c r="X250" i="11"/>
  <c r="E253" i="11"/>
  <c r="K253" i="11"/>
  <c r="Q253" i="11"/>
  <c r="Q251" i="11" s="1"/>
  <c r="W253" i="11"/>
  <c r="E255" i="11"/>
  <c r="K255" i="11"/>
  <c r="Q255" i="11"/>
  <c r="W255" i="11"/>
  <c r="D258" i="11"/>
  <c r="D256" i="11" s="1"/>
  <c r="J258" i="11"/>
  <c r="P258" i="11"/>
  <c r="V258" i="11"/>
  <c r="D260" i="11"/>
  <c r="J260" i="11"/>
  <c r="P260" i="11"/>
  <c r="V260" i="11"/>
  <c r="I263" i="11"/>
  <c r="O263" i="11"/>
  <c r="U263" i="11"/>
  <c r="AA263" i="11"/>
  <c r="I265" i="11"/>
  <c r="O265" i="11"/>
  <c r="U265" i="11"/>
  <c r="AA265" i="11"/>
  <c r="H268" i="11"/>
  <c r="N268" i="11"/>
  <c r="T268" i="11"/>
  <c r="T266" i="11" s="1"/>
  <c r="Z268" i="11"/>
  <c r="H270" i="11"/>
  <c r="N270" i="11"/>
  <c r="T270" i="11"/>
  <c r="Z270" i="11"/>
  <c r="G273" i="11"/>
  <c r="G271" i="11" s="1"/>
  <c r="M273" i="11"/>
  <c r="S273" i="11"/>
  <c r="Y273" i="11"/>
  <c r="G275" i="11"/>
  <c r="M275" i="11"/>
  <c r="S275" i="11"/>
  <c r="Y275" i="11"/>
  <c r="F278" i="11"/>
  <c r="L278" i="11"/>
  <c r="R278" i="11"/>
  <c r="X278" i="11"/>
  <c r="F280" i="11"/>
  <c r="L280" i="11"/>
  <c r="R280" i="11"/>
  <c r="X280" i="11"/>
  <c r="E283" i="11"/>
  <c r="K283" i="11"/>
  <c r="Q283" i="11"/>
  <c r="Q281" i="11" s="1"/>
  <c r="W283" i="11"/>
  <c r="E285" i="11"/>
  <c r="K285" i="11"/>
  <c r="Q285" i="11"/>
  <c r="W285" i="11"/>
  <c r="D288" i="11"/>
  <c r="D286" i="11" s="1"/>
  <c r="J288" i="11"/>
  <c r="P288" i="11"/>
  <c r="V288" i="11"/>
  <c r="D290" i="11"/>
  <c r="J290" i="11"/>
  <c r="P290" i="11"/>
  <c r="V290" i="11"/>
  <c r="I293" i="11"/>
  <c r="O293" i="11"/>
  <c r="U293" i="11"/>
  <c r="AA293" i="11"/>
  <c r="I295" i="11"/>
  <c r="O295" i="11"/>
  <c r="U295" i="11"/>
  <c r="AA295" i="11"/>
  <c r="H298" i="11"/>
  <c r="N298" i="11"/>
  <c r="T298" i="11"/>
  <c r="T296" i="11" s="1"/>
  <c r="Z298" i="11"/>
  <c r="H300" i="11"/>
  <c r="N300" i="11"/>
  <c r="T300" i="11"/>
  <c r="Z300" i="11"/>
  <c r="G303" i="11"/>
  <c r="G301" i="11" s="1"/>
  <c r="M303" i="11"/>
  <c r="S303" i="11"/>
  <c r="Y303" i="11"/>
  <c r="G305" i="11"/>
  <c r="M305" i="11"/>
  <c r="S305" i="11"/>
  <c r="Y305" i="11"/>
  <c r="F308" i="11"/>
  <c r="L308" i="11"/>
  <c r="R308" i="11"/>
  <c r="X308" i="11"/>
  <c r="F310" i="11"/>
  <c r="L310" i="11"/>
  <c r="R310" i="11"/>
  <c r="X310" i="11"/>
  <c r="E313" i="11"/>
  <c r="K313" i="11"/>
  <c r="Q313" i="11"/>
  <c r="Q311" i="11" s="1"/>
  <c r="W313" i="11"/>
  <c r="E315" i="11"/>
  <c r="K315" i="11"/>
  <c r="Q315" i="11"/>
  <c r="W315" i="11"/>
  <c r="D318" i="11"/>
  <c r="D316" i="11" s="1"/>
  <c r="J318" i="11"/>
  <c r="P318" i="11"/>
  <c r="V318" i="11"/>
  <c r="D320" i="11"/>
  <c r="J320" i="11"/>
  <c r="P320" i="11"/>
  <c r="V320" i="11"/>
  <c r="I327" i="11"/>
  <c r="O327" i="11"/>
  <c r="U327" i="11"/>
  <c r="AA327" i="11"/>
  <c r="I329" i="11"/>
  <c r="O329" i="11"/>
  <c r="U329" i="11"/>
  <c r="AA329" i="11"/>
  <c r="H332" i="11"/>
  <c r="N332" i="11"/>
  <c r="T332" i="11"/>
  <c r="T330" i="11" s="1"/>
  <c r="Z332" i="11"/>
  <c r="H334" i="11"/>
  <c r="N334" i="11"/>
  <c r="T334" i="11"/>
  <c r="Z334" i="11"/>
  <c r="G337" i="11"/>
  <c r="G335" i="11" s="1"/>
  <c r="M337" i="11"/>
  <c r="S337" i="11"/>
  <c r="Y337" i="11"/>
  <c r="G339" i="11"/>
  <c r="M339" i="11"/>
  <c r="S339" i="11"/>
  <c r="Y339" i="11"/>
  <c r="F342" i="11"/>
  <c r="L342" i="11"/>
  <c r="R342" i="11"/>
  <c r="X342" i="11"/>
  <c r="F344" i="11"/>
  <c r="L344" i="11"/>
  <c r="R344" i="11"/>
  <c r="X344" i="11"/>
  <c r="E347" i="11"/>
  <c r="K347" i="11"/>
  <c r="Q347" i="11"/>
  <c r="Q345" i="11" s="1"/>
  <c r="W347" i="11"/>
  <c r="E349" i="11"/>
  <c r="K349" i="11"/>
  <c r="Q349" i="11"/>
  <c r="W349" i="11"/>
  <c r="D352" i="11"/>
  <c r="D350" i="11" s="1"/>
  <c r="J352" i="11"/>
  <c r="P352" i="11"/>
  <c r="V352" i="11"/>
  <c r="D354" i="11"/>
  <c r="J354" i="11"/>
  <c r="P354" i="11"/>
  <c r="V354" i="11"/>
  <c r="I357" i="11"/>
  <c r="O357" i="11"/>
  <c r="U357" i="11"/>
  <c r="AA357" i="11"/>
  <c r="I359" i="11"/>
  <c r="O359" i="11"/>
  <c r="U359" i="11"/>
  <c r="AA359" i="11"/>
  <c r="H362" i="11"/>
  <c r="N362" i="11"/>
  <c r="T362" i="11"/>
  <c r="T360" i="11" s="1"/>
  <c r="Z362" i="11"/>
  <c r="H364" i="11"/>
  <c r="N364" i="11"/>
  <c r="T364" i="11"/>
  <c r="Z364" i="11"/>
  <c r="G367" i="11"/>
  <c r="G365" i="11" s="1"/>
  <c r="M367" i="11"/>
  <c r="S367" i="11"/>
  <c r="Y367" i="11"/>
  <c r="G369" i="11"/>
  <c r="M369" i="11"/>
  <c r="S369" i="11"/>
  <c r="Y369" i="11"/>
  <c r="F372" i="11"/>
  <c r="L372" i="11"/>
  <c r="R372" i="11"/>
  <c r="X372" i="11"/>
  <c r="F374" i="11"/>
  <c r="L374" i="11"/>
  <c r="R374" i="11"/>
  <c r="X374" i="11"/>
  <c r="E377" i="11"/>
  <c r="K377" i="11"/>
  <c r="Q377" i="11"/>
  <c r="Q375" i="11" s="1"/>
  <c r="W377" i="11"/>
  <c r="E379" i="11"/>
  <c r="K379" i="11"/>
  <c r="Q379" i="11"/>
  <c r="W379" i="11"/>
  <c r="D382" i="11"/>
  <c r="D380" i="11" s="1"/>
  <c r="J382" i="11"/>
  <c r="P382" i="11"/>
  <c r="V382" i="11"/>
  <c r="D384" i="11"/>
  <c r="J384" i="11"/>
  <c r="P384" i="11"/>
  <c r="V384" i="11"/>
  <c r="I387" i="11"/>
  <c r="O387" i="11"/>
  <c r="U387" i="11"/>
  <c r="AA387" i="11"/>
  <c r="I389" i="11"/>
  <c r="O389" i="11"/>
  <c r="U389" i="11"/>
  <c r="AA389" i="11"/>
  <c r="H392" i="11"/>
  <c r="N392" i="11"/>
  <c r="T392" i="11"/>
  <c r="T390" i="11" s="1"/>
  <c r="Z392" i="11"/>
  <c r="H394" i="11"/>
  <c r="N394" i="11"/>
  <c r="T394" i="11"/>
  <c r="Z394" i="11"/>
  <c r="G397" i="11"/>
  <c r="G395" i="11" s="1"/>
  <c r="M397" i="11"/>
  <c r="S397" i="11"/>
  <c r="Y397" i="11"/>
  <c r="G399" i="11"/>
  <c r="M399" i="11"/>
  <c r="S399" i="11"/>
  <c r="Y399" i="11"/>
  <c r="F402" i="11"/>
  <c r="L402" i="11"/>
  <c r="R402" i="11"/>
  <c r="X402" i="11"/>
  <c r="F404" i="11"/>
  <c r="L404" i="11"/>
  <c r="R404" i="11"/>
  <c r="X404" i="11"/>
  <c r="K407" i="11"/>
  <c r="K405" i="11" s="1"/>
  <c r="J486" i="10"/>
  <c r="J484" i="10" s="1"/>
  <c r="P486" i="10"/>
  <c r="P484" i="10" s="1"/>
  <c r="V486" i="10"/>
  <c r="I491" i="10"/>
  <c r="I489" i="10" s="1"/>
  <c r="O491" i="10"/>
  <c r="O489" i="10" s="1"/>
  <c r="U491" i="10"/>
  <c r="U489" i="10" s="1"/>
  <c r="AA491" i="10"/>
  <c r="AA489" i="10" s="1"/>
  <c r="H496" i="10"/>
  <c r="H494" i="10" s="1"/>
  <c r="N496" i="10"/>
  <c r="T496" i="10"/>
  <c r="T494" i="10" s="1"/>
  <c r="Z496" i="10"/>
  <c r="Z494" i="10" s="1"/>
  <c r="G501" i="10"/>
  <c r="G499" i="10" s="1"/>
  <c r="M501" i="10"/>
  <c r="M499" i="10" s="1"/>
  <c r="S501" i="10"/>
  <c r="S499" i="10" s="1"/>
  <c r="Y501" i="10"/>
  <c r="F506" i="10"/>
  <c r="F504" i="10" s="1"/>
  <c r="L506" i="10"/>
  <c r="L504" i="10" s="1"/>
  <c r="R506" i="10"/>
  <c r="R504" i="10" s="1"/>
  <c r="X506" i="10"/>
  <c r="X504" i="10" s="1"/>
  <c r="E511" i="10"/>
  <c r="E509" i="10" s="1"/>
  <c r="K511" i="10"/>
  <c r="Q511" i="10"/>
  <c r="Q509" i="10" s="1"/>
  <c r="W511" i="10"/>
  <c r="W509" i="10" s="1"/>
  <c r="D516" i="10"/>
  <c r="D514" i="10" s="1"/>
  <c r="J516" i="10"/>
  <c r="J514" i="10" s="1"/>
  <c r="P516" i="10"/>
  <c r="P514" i="10" s="1"/>
  <c r="V516" i="10"/>
  <c r="I521" i="10"/>
  <c r="I519" i="10" s="1"/>
  <c r="O521" i="10"/>
  <c r="O519" i="10" s="1"/>
  <c r="U521" i="10"/>
  <c r="U519" i="10" s="1"/>
  <c r="AA521" i="10"/>
  <c r="AA519" i="10" s="1"/>
  <c r="H526" i="10"/>
  <c r="H524" i="10" s="1"/>
  <c r="N526" i="10"/>
  <c r="T526" i="10"/>
  <c r="T524" i="10" s="1"/>
  <c r="Z526" i="10"/>
  <c r="Z524" i="10" s="1"/>
  <c r="G531" i="10"/>
  <c r="G529" i="10" s="1"/>
  <c r="M531" i="10"/>
  <c r="M529" i="10" s="1"/>
  <c r="S531" i="10"/>
  <c r="S529" i="10" s="1"/>
  <c r="Y531" i="10"/>
  <c r="F536" i="10"/>
  <c r="F534" i="10" s="1"/>
  <c r="L536" i="10"/>
  <c r="L534" i="10" s="1"/>
  <c r="R536" i="10"/>
  <c r="R534" i="10" s="1"/>
  <c r="X536" i="10"/>
  <c r="X534" i="10" s="1"/>
  <c r="E541" i="10"/>
  <c r="E539" i="10" s="1"/>
  <c r="K541" i="10"/>
  <c r="Q541" i="10"/>
  <c r="Q539" i="10" s="1"/>
  <c r="W541" i="10"/>
  <c r="W539" i="10" s="1"/>
  <c r="D546" i="10"/>
  <c r="D544" i="10" s="1"/>
  <c r="J546" i="10"/>
  <c r="J544" i="10" s="1"/>
  <c r="P546" i="10"/>
  <c r="P544" i="10" s="1"/>
  <c r="V546" i="10"/>
  <c r="I551" i="10"/>
  <c r="I549" i="10" s="1"/>
  <c r="O551" i="10"/>
  <c r="O549" i="10" s="1"/>
  <c r="U551" i="10"/>
  <c r="U549" i="10" s="1"/>
  <c r="AA551" i="10"/>
  <c r="AA549" i="10" s="1"/>
  <c r="H556" i="10"/>
  <c r="H554" i="10" s="1"/>
  <c r="N556" i="10"/>
  <c r="T556" i="10"/>
  <c r="T554" i="10" s="1"/>
  <c r="Z556" i="10"/>
  <c r="Z554" i="10" s="1"/>
  <c r="G561" i="10"/>
  <c r="G559" i="10" s="1"/>
  <c r="M561" i="10"/>
  <c r="M559" i="10" s="1"/>
  <c r="S561" i="10"/>
  <c r="S559" i="10" s="1"/>
  <c r="Y561" i="10"/>
  <c r="F566" i="10"/>
  <c r="F564" i="10" s="1"/>
  <c r="L566" i="10"/>
  <c r="L564" i="10" s="1"/>
  <c r="R566" i="10"/>
  <c r="R564" i="10" s="1"/>
  <c r="X566" i="10"/>
  <c r="X564" i="10" s="1"/>
  <c r="E571" i="10"/>
  <c r="E569" i="10" s="1"/>
  <c r="K571" i="10"/>
  <c r="Q571" i="10"/>
  <c r="Q569" i="10" s="1"/>
  <c r="W571" i="10"/>
  <c r="W569" i="10" s="1"/>
  <c r="D576" i="10"/>
  <c r="D574" i="10" s="1"/>
  <c r="J576" i="10"/>
  <c r="J574" i="10" s="1"/>
  <c r="P576" i="10"/>
  <c r="P574" i="10" s="1"/>
  <c r="V576" i="10"/>
  <c r="I581" i="10"/>
  <c r="I579" i="10" s="1"/>
  <c r="O581" i="10"/>
  <c r="O579" i="10" s="1"/>
  <c r="U581" i="10"/>
  <c r="U579" i="10" s="1"/>
  <c r="AA581" i="10"/>
  <c r="AA579" i="10" s="1"/>
  <c r="H586" i="10"/>
  <c r="H584" i="10" s="1"/>
  <c r="N586" i="10"/>
  <c r="T586" i="10"/>
  <c r="T584" i="10" s="1"/>
  <c r="Z586" i="10"/>
  <c r="Z584" i="10" s="1"/>
  <c r="G591" i="10"/>
  <c r="G589" i="10" s="1"/>
  <c r="M591" i="10"/>
  <c r="M589" i="10" s="1"/>
  <c r="S591" i="10"/>
  <c r="S589" i="10" s="1"/>
  <c r="Y591" i="10"/>
  <c r="F596" i="10"/>
  <c r="F594" i="10" s="1"/>
  <c r="L596" i="10"/>
  <c r="L594" i="10" s="1"/>
  <c r="R596" i="10"/>
  <c r="R594" i="10" s="1"/>
  <c r="X596" i="10"/>
  <c r="X594" i="10" s="1"/>
  <c r="E601" i="10"/>
  <c r="E599" i="10" s="1"/>
  <c r="K601" i="10"/>
  <c r="Q601" i="10"/>
  <c r="Q599" i="10" s="1"/>
  <c r="W601" i="10"/>
  <c r="W599" i="10" s="1"/>
  <c r="D606" i="10"/>
  <c r="D604" i="10" s="1"/>
  <c r="J606" i="10"/>
  <c r="J604" i="10" s="1"/>
  <c r="P606" i="10"/>
  <c r="P604" i="10" s="1"/>
  <c r="V606" i="10"/>
  <c r="I611" i="10"/>
  <c r="I609" i="10" s="1"/>
  <c r="O611" i="10"/>
  <c r="O609" i="10" s="1"/>
  <c r="U611" i="10"/>
  <c r="U609" i="10" s="1"/>
  <c r="AA611" i="10"/>
  <c r="AA609" i="10" s="1"/>
  <c r="H616" i="10"/>
  <c r="H614" i="10" s="1"/>
  <c r="N616" i="10"/>
  <c r="T616" i="10"/>
  <c r="T614" i="10" s="1"/>
  <c r="Z616" i="10"/>
  <c r="Z614" i="10" s="1"/>
  <c r="G621" i="10"/>
  <c r="G619" i="10" s="1"/>
  <c r="M621" i="10"/>
  <c r="M619" i="10" s="1"/>
  <c r="S621" i="10"/>
  <c r="S619" i="10" s="1"/>
  <c r="Y621" i="10"/>
  <c r="F626" i="10"/>
  <c r="F624" i="10" s="1"/>
  <c r="L626" i="10"/>
  <c r="L624" i="10" s="1"/>
  <c r="R626" i="10"/>
  <c r="R624" i="10" s="1"/>
  <c r="X626" i="10"/>
  <c r="X624" i="10" s="1"/>
  <c r="E631" i="10"/>
  <c r="E629" i="10" s="1"/>
  <c r="K631" i="10"/>
  <c r="Q631" i="10"/>
  <c r="Q629" i="10" s="1"/>
  <c r="W631" i="10"/>
  <c r="W629" i="10" s="1"/>
  <c r="D636" i="10"/>
  <c r="D634" i="10" s="1"/>
  <c r="J636" i="10"/>
  <c r="J634" i="10" s="1"/>
  <c r="P636" i="10"/>
  <c r="P634" i="10" s="1"/>
  <c r="D643" i="10"/>
  <c r="F9" i="11"/>
  <c r="L9" i="11"/>
  <c r="R9" i="11"/>
  <c r="X9" i="11"/>
  <c r="F11" i="11"/>
  <c r="L11" i="11"/>
  <c r="R11" i="11"/>
  <c r="X11" i="11"/>
  <c r="E14" i="11"/>
  <c r="K14" i="11"/>
  <c r="Q14" i="11"/>
  <c r="W14" i="11"/>
  <c r="E16" i="11"/>
  <c r="K16" i="11"/>
  <c r="Q16" i="11"/>
  <c r="W16" i="11"/>
  <c r="D19" i="11"/>
  <c r="J19" i="11"/>
  <c r="P19" i="11"/>
  <c r="V19" i="11"/>
  <c r="D21" i="11"/>
  <c r="J21" i="11"/>
  <c r="P21" i="11"/>
  <c r="V21" i="11"/>
  <c r="I24" i="11"/>
  <c r="O24" i="11"/>
  <c r="U24" i="11"/>
  <c r="AA24" i="11"/>
  <c r="I26" i="11"/>
  <c r="O26" i="11"/>
  <c r="U26" i="11"/>
  <c r="AA26" i="11"/>
  <c r="H29" i="11"/>
  <c r="N29" i="11"/>
  <c r="T29" i="11"/>
  <c r="Z29" i="11"/>
  <c r="H31" i="11"/>
  <c r="N31" i="11"/>
  <c r="T31" i="11"/>
  <c r="Z31" i="11"/>
  <c r="G34" i="11"/>
  <c r="M34" i="11"/>
  <c r="S34" i="11"/>
  <c r="Y34" i="11"/>
  <c r="G36" i="11"/>
  <c r="M36" i="11"/>
  <c r="S36" i="11"/>
  <c r="Y36" i="11"/>
  <c r="F39" i="11"/>
  <c r="L39" i="11"/>
  <c r="R39" i="11"/>
  <c r="X39" i="11"/>
  <c r="F41" i="11"/>
  <c r="L41" i="11"/>
  <c r="R41" i="11"/>
  <c r="X41" i="11"/>
  <c r="E44" i="11"/>
  <c r="K44" i="11"/>
  <c r="Q44" i="11"/>
  <c r="W44" i="11"/>
  <c r="E46" i="11"/>
  <c r="K46" i="11"/>
  <c r="Q46" i="11"/>
  <c r="W46" i="11"/>
  <c r="D49" i="11"/>
  <c r="J49" i="11"/>
  <c r="P49" i="11"/>
  <c r="V49" i="11"/>
  <c r="D51" i="11"/>
  <c r="J51" i="11"/>
  <c r="P51" i="11"/>
  <c r="V51" i="11"/>
  <c r="I54" i="11"/>
  <c r="O54" i="11"/>
  <c r="U54" i="11"/>
  <c r="AA54" i="11"/>
  <c r="I56" i="11"/>
  <c r="O56" i="11"/>
  <c r="U56" i="11"/>
  <c r="AA56" i="11"/>
  <c r="H59" i="11"/>
  <c r="N59" i="11"/>
  <c r="T59" i="11"/>
  <c r="Z59" i="11"/>
  <c r="H61" i="11"/>
  <c r="N61" i="11"/>
  <c r="T61" i="11"/>
  <c r="Z61" i="11"/>
  <c r="G64" i="11"/>
  <c r="M64" i="11"/>
  <c r="S64" i="11"/>
  <c r="Y64" i="11"/>
  <c r="G66" i="11"/>
  <c r="M66" i="11"/>
  <c r="S66" i="11"/>
  <c r="Y66" i="11"/>
  <c r="F69" i="11"/>
  <c r="L69" i="11"/>
  <c r="R69" i="11"/>
  <c r="X69" i="11"/>
  <c r="F71" i="11"/>
  <c r="L71" i="11"/>
  <c r="R71" i="11"/>
  <c r="X71" i="11"/>
  <c r="E74" i="11"/>
  <c r="K74" i="11"/>
  <c r="Q74" i="11"/>
  <c r="W74" i="11"/>
  <c r="E76" i="11"/>
  <c r="K76" i="11"/>
  <c r="Q76" i="11"/>
  <c r="W76" i="11"/>
  <c r="D79" i="11"/>
  <c r="J79" i="11"/>
  <c r="P79" i="11"/>
  <c r="V79" i="11"/>
  <c r="D81" i="11"/>
  <c r="J81" i="11"/>
  <c r="P81" i="11"/>
  <c r="V81" i="11"/>
  <c r="I84" i="11"/>
  <c r="O84" i="11"/>
  <c r="U84" i="11"/>
  <c r="AA84" i="11"/>
  <c r="I86" i="11"/>
  <c r="O86" i="11"/>
  <c r="U86" i="11"/>
  <c r="AA86" i="11"/>
  <c r="H89" i="11"/>
  <c r="N89" i="11"/>
  <c r="T89" i="11"/>
  <c r="Z89" i="11"/>
  <c r="H91" i="11"/>
  <c r="N91" i="11"/>
  <c r="T91" i="11"/>
  <c r="Z91" i="11"/>
  <c r="G94" i="11"/>
  <c r="M94" i="11"/>
  <c r="S94" i="11"/>
  <c r="Y94" i="11"/>
  <c r="G96" i="11"/>
  <c r="M96" i="11"/>
  <c r="S96" i="11"/>
  <c r="Y96" i="11"/>
  <c r="F99" i="11"/>
  <c r="L99" i="11"/>
  <c r="R99" i="11"/>
  <c r="X99" i="11"/>
  <c r="F101" i="11"/>
  <c r="L101" i="11"/>
  <c r="R101" i="11"/>
  <c r="X101" i="11"/>
  <c r="E104" i="11"/>
  <c r="K104" i="11"/>
  <c r="Q104" i="11"/>
  <c r="W104" i="11"/>
  <c r="E106" i="11"/>
  <c r="K106" i="11"/>
  <c r="Q106" i="11"/>
  <c r="W106" i="11"/>
  <c r="D109" i="11"/>
  <c r="J109" i="11"/>
  <c r="P109" i="11"/>
  <c r="V109" i="11"/>
  <c r="D111" i="11"/>
  <c r="J111" i="11"/>
  <c r="P111" i="11"/>
  <c r="V111" i="11"/>
  <c r="I114" i="11"/>
  <c r="O114" i="11"/>
  <c r="U114" i="11"/>
  <c r="AA114" i="11"/>
  <c r="I116" i="11"/>
  <c r="O116" i="11"/>
  <c r="U116" i="11"/>
  <c r="AA116" i="11"/>
  <c r="H119" i="11"/>
  <c r="N119" i="11"/>
  <c r="T119" i="11"/>
  <c r="Z119" i="11"/>
  <c r="H121" i="11"/>
  <c r="N121" i="11"/>
  <c r="T121" i="11"/>
  <c r="Z121" i="11"/>
  <c r="G124" i="11"/>
  <c r="M124" i="11"/>
  <c r="S124" i="11"/>
  <c r="Y124" i="11"/>
  <c r="G126" i="11"/>
  <c r="M126" i="11"/>
  <c r="S126" i="11"/>
  <c r="Y126" i="11"/>
  <c r="F129" i="11"/>
  <c r="L129" i="11"/>
  <c r="R129" i="11"/>
  <c r="X129" i="11"/>
  <c r="F131" i="11"/>
  <c r="L131" i="11"/>
  <c r="R131" i="11"/>
  <c r="X131" i="11"/>
  <c r="E134" i="11"/>
  <c r="K134" i="11"/>
  <c r="Q134" i="11"/>
  <c r="W134" i="11"/>
  <c r="E136" i="11"/>
  <c r="K136" i="11"/>
  <c r="Q136" i="11"/>
  <c r="W136" i="11"/>
  <c r="D139" i="11"/>
  <c r="J139" i="11"/>
  <c r="P139" i="11"/>
  <c r="V139" i="11"/>
  <c r="D141" i="11"/>
  <c r="J141" i="11"/>
  <c r="P141" i="11"/>
  <c r="V141" i="11"/>
  <c r="I144" i="11"/>
  <c r="O144" i="11"/>
  <c r="U144" i="11"/>
  <c r="AA144" i="11"/>
  <c r="I146" i="11"/>
  <c r="O146" i="11"/>
  <c r="U146" i="11"/>
  <c r="AA146" i="11"/>
  <c r="H149" i="11"/>
  <c r="N149" i="11"/>
  <c r="T149" i="11"/>
  <c r="Z149" i="11"/>
  <c r="H151" i="11"/>
  <c r="N151" i="11"/>
  <c r="T151" i="11"/>
  <c r="Z151" i="11"/>
  <c r="G154" i="11"/>
  <c r="M154" i="11"/>
  <c r="S154" i="11"/>
  <c r="Y154" i="11"/>
  <c r="G156" i="11"/>
  <c r="M156" i="11"/>
  <c r="S156" i="11"/>
  <c r="Y156" i="11"/>
  <c r="F159" i="11"/>
  <c r="L159" i="11"/>
  <c r="R159" i="11"/>
  <c r="F161" i="11"/>
  <c r="L161" i="11"/>
  <c r="R161" i="11"/>
  <c r="X161" i="11"/>
  <c r="X157" i="11" s="1"/>
  <c r="E168" i="11"/>
  <c r="K168" i="11"/>
  <c r="Q168" i="11"/>
  <c r="W168" i="11"/>
  <c r="E170" i="11"/>
  <c r="K170" i="11"/>
  <c r="Q170" i="11"/>
  <c r="W170" i="11"/>
  <c r="D173" i="11"/>
  <c r="J173" i="11"/>
  <c r="P173" i="11"/>
  <c r="V173" i="11"/>
  <c r="D175" i="11"/>
  <c r="J175" i="11"/>
  <c r="P175" i="11"/>
  <c r="V175" i="11"/>
  <c r="I178" i="11"/>
  <c r="O178" i="11"/>
  <c r="U178" i="11"/>
  <c r="AA178" i="11"/>
  <c r="I180" i="11"/>
  <c r="O180" i="11"/>
  <c r="U180" i="11"/>
  <c r="AA180" i="11"/>
  <c r="H183" i="11"/>
  <c r="N183" i="11"/>
  <c r="T183" i="11"/>
  <c r="Z183" i="11"/>
  <c r="H185" i="11"/>
  <c r="N185" i="11"/>
  <c r="T185" i="11"/>
  <c r="Z185" i="11"/>
  <c r="G188" i="11"/>
  <c r="M188" i="11"/>
  <c r="S188" i="11"/>
  <c r="Y188" i="11"/>
  <c r="G190" i="11"/>
  <c r="M190" i="11"/>
  <c r="S190" i="11"/>
  <c r="Y190" i="11"/>
  <c r="F193" i="11"/>
  <c r="L193" i="11"/>
  <c r="R193" i="11"/>
  <c r="X193" i="11"/>
  <c r="F195" i="11"/>
  <c r="L195" i="11"/>
  <c r="R195" i="11"/>
  <c r="X195" i="11"/>
  <c r="E198" i="11"/>
  <c r="K198" i="11"/>
  <c r="Q198" i="11"/>
  <c r="W198" i="11"/>
  <c r="E200" i="11"/>
  <c r="K200" i="11"/>
  <c r="Q200" i="11"/>
  <c r="W200" i="11"/>
  <c r="D203" i="11"/>
  <c r="J203" i="11"/>
  <c r="P203" i="11"/>
  <c r="V203" i="11"/>
  <c r="D205" i="11"/>
  <c r="J205" i="11"/>
  <c r="P205" i="11"/>
  <c r="V205" i="11"/>
  <c r="I208" i="11"/>
  <c r="O208" i="11"/>
  <c r="U208" i="11"/>
  <c r="AA208" i="11"/>
  <c r="I210" i="11"/>
  <c r="O210" i="11"/>
  <c r="U210" i="11"/>
  <c r="AA210" i="11"/>
  <c r="H213" i="11"/>
  <c r="N213" i="11"/>
  <c r="T213" i="11"/>
  <c r="Z213" i="11"/>
  <c r="H215" i="11"/>
  <c r="N215" i="11"/>
  <c r="T215" i="11"/>
  <c r="Z215" i="11"/>
  <c r="G218" i="11"/>
  <c r="M218" i="11"/>
  <c r="S218" i="11"/>
  <c r="Y218" i="11"/>
  <c r="G220" i="11"/>
  <c r="M220" i="11"/>
  <c r="S220" i="11"/>
  <c r="Y220" i="11"/>
  <c r="F223" i="11"/>
  <c r="L223" i="11"/>
  <c r="R223" i="11"/>
  <c r="X223" i="11"/>
  <c r="F225" i="11"/>
  <c r="L225" i="11"/>
  <c r="R225" i="11"/>
  <c r="X225" i="11"/>
  <c r="E228" i="11"/>
  <c r="K228" i="11"/>
  <c r="Q228" i="11"/>
  <c r="W228" i="11"/>
  <c r="E230" i="11"/>
  <c r="K230" i="11"/>
  <c r="Q230" i="11"/>
  <c r="W230" i="11"/>
  <c r="D233" i="11"/>
  <c r="J233" i="11"/>
  <c r="P233" i="11"/>
  <c r="V233" i="11"/>
  <c r="D235" i="11"/>
  <c r="J235" i="11"/>
  <c r="P235" i="11"/>
  <c r="V235" i="11"/>
  <c r="I238" i="11"/>
  <c r="O238" i="11"/>
  <c r="U238" i="11"/>
  <c r="AA238" i="11"/>
  <c r="I240" i="11"/>
  <c r="O240" i="11"/>
  <c r="U240" i="11"/>
  <c r="AA240" i="11"/>
  <c r="H243" i="11"/>
  <c r="N243" i="11"/>
  <c r="T243" i="11"/>
  <c r="Z243" i="11"/>
  <c r="H245" i="11"/>
  <c r="N245" i="11"/>
  <c r="T245" i="11"/>
  <c r="Z245" i="11"/>
  <c r="G248" i="11"/>
  <c r="M248" i="11"/>
  <c r="S248" i="11"/>
  <c r="Y248" i="11"/>
  <c r="G250" i="11"/>
  <c r="M250" i="11"/>
  <c r="S250" i="11"/>
  <c r="Y250" i="11"/>
  <c r="F253" i="11"/>
  <c r="L253" i="11"/>
  <c r="R253" i="11"/>
  <c r="X253" i="11"/>
  <c r="F255" i="11"/>
  <c r="L255" i="11"/>
  <c r="R255" i="11"/>
  <c r="X255" i="11"/>
  <c r="E258" i="11"/>
  <c r="K258" i="11"/>
  <c r="Q258" i="11"/>
  <c r="W258" i="11"/>
  <c r="E260" i="11"/>
  <c r="K260" i="11"/>
  <c r="Q260" i="11"/>
  <c r="W260" i="11"/>
  <c r="D263" i="11"/>
  <c r="J263" i="11"/>
  <c r="P263" i="11"/>
  <c r="V263" i="11"/>
  <c r="D265" i="11"/>
  <c r="J265" i="11"/>
  <c r="P265" i="11"/>
  <c r="V265" i="11"/>
  <c r="I268" i="11"/>
  <c r="O268" i="11"/>
  <c r="U268" i="11"/>
  <c r="AA268" i="11"/>
  <c r="I270" i="11"/>
  <c r="O270" i="11"/>
  <c r="U270" i="11"/>
  <c r="AA270" i="11"/>
  <c r="H273" i="11"/>
  <c r="N273" i="11"/>
  <c r="T273" i="11"/>
  <c r="Z273" i="11"/>
  <c r="H275" i="11"/>
  <c r="N275" i="11"/>
  <c r="T275" i="11"/>
  <c r="Z275" i="11"/>
  <c r="G278" i="11"/>
  <c r="M278" i="11"/>
  <c r="S278" i="11"/>
  <c r="Y278" i="11"/>
  <c r="G280" i="11"/>
  <c r="M280" i="11"/>
  <c r="S280" i="11"/>
  <c r="Y280" i="11"/>
  <c r="F283" i="11"/>
  <c r="L283" i="11"/>
  <c r="R283" i="11"/>
  <c r="X283" i="11"/>
  <c r="F285" i="11"/>
  <c r="L285" i="11"/>
  <c r="R285" i="11"/>
  <c r="X285" i="11"/>
  <c r="E288" i="11"/>
  <c r="K288" i="11"/>
  <c r="Q288" i="11"/>
  <c r="W288" i="11"/>
  <c r="E290" i="11"/>
  <c r="K290" i="11"/>
  <c r="Q290" i="11"/>
  <c r="W290" i="11"/>
  <c r="D293" i="11"/>
  <c r="J293" i="11"/>
  <c r="P293" i="11"/>
  <c r="V293" i="11"/>
  <c r="D295" i="11"/>
  <c r="J295" i="11"/>
  <c r="P295" i="11"/>
  <c r="V295" i="11"/>
  <c r="I298" i="11"/>
  <c r="O298" i="11"/>
  <c r="U298" i="11"/>
  <c r="AA298" i="11"/>
  <c r="I300" i="11"/>
  <c r="O300" i="11"/>
  <c r="U300" i="11"/>
  <c r="AA300" i="11"/>
  <c r="H303" i="11"/>
  <c r="N303" i="11"/>
  <c r="T303" i="11"/>
  <c r="Z303" i="11"/>
  <c r="H305" i="11"/>
  <c r="N305" i="11"/>
  <c r="T305" i="11"/>
  <c r="Z305" i="11"/>
  <c r="G308" i="11"/>
  <c r="M308" i="11"/>
  <c r="S308" i="11"/>
  <c r="Y308" i="11"/>
  <c r="G310" i="11"/>
  <c r="M310" i="11"/>
  <c r="S310" i="11"/>
  <c r="Y310" i="11"/>
  <c r="F313" i="11"/>
  <c r="L313" i="11"/>
  <c r="R313" i="11"/>
  <c r="X313" i="11"/>
  <c r="F315" i="11"/>
  <c r="L315" i="11"/>
  <c r="R315" i="11"/>
  <c r="X315" i="11"/>
  <c r="E318" i="11"/>
  <c r="K318" i="11"/>
  <c r="Q318" i="11"/>
  <c r="E320" i="11"/>
  <c r="K320" i="11"/>
  <c r="Q320" i="11"/>
  <c r="W320" i="11"/>
  <c r="W316" i="11" s="1"/>
  <c r="X477" i="11"/>
  <c r="R477" i="11"/>
  <c r="R475" i="11" s="1"/>
  <c r="L477" i="11"/>
  <c r="F477" i="11"/>
  <c r="F475" i="11" s="1"/>
  <c r="Y472" i="11"/>
  <c r="S472" i="11"/>
  <c r="M472" i="11"/>
  <c r="G472" i="11"/>
  <c r="G470" i="11" s="1"/>
  <c r="Z467" i="11"/>
  <c r="T467" i="11"/>
  <c r="T465" i="11" s="1"/>
  <c r="N467" i="11"/>
  <c r="H467" i="11"/>
  <c r="AA462" i="11"/>
  <c r="U462" i="11"/>
  <c r="U460" i="11" s="1"/>
  <c r="O462" i="11"/>
  <c r="I462" i="11"/>
  <c r="I460" i="11" s="1"/>
  <c r="V457" i="11"/>
  <c r="P457" i="11"/>
  <c r="J457" i="11"/>
  <c r="D457" i="11"/>
  <c r="D455" i="11" s="1"/>
  <c r="W452" i="11"/>
  <c r="Q452" i="11"/>
  <c r="Q450" i="11" s="1"/>
  <c r="K452" i="11"/>
  <c r="E452" i="11"/>
  <c r="X447" i="11"/>
  <c r="R447" i="11"/>
  <c r="R445" i="11" s="1"/>
  <c r="L447" i="11"/>
  <c r="F447" i="11"/>
  <c r="F445" i="11" s="1"/>
  <c r="Y442" i="11"/>
  <c r="S442" i="11"/>
  <c r="M442" i="11"/>
  <c r="G442" i="11"/>
  <c r="G440" i="11" s="1"/>
  <c r="Z437" i="11"/>
  <c r="T437" i="11"/>
  <c r="T435" i="11" s="1"/>
  <c r="N437" i="11"/>
  <c r="H437" i="11"/>
  <c r="AA432" i="11"/>
  <c r="U432" i="11"/>
  <c r="U430" i="11" s="1"/>
  <c r="O432" i="11"/>
  <c r="I432" i="11"/>
  <c r="I430" i="11" s="1"/>
  <c r="V427" i="11"/>
  <c r="P427" i="11"/>
  <c r="J427" i="11"/>
  <c r="D427" i="11"/>
  <c r="D425" i="11" s="1"/>
  <c r="W422" i="11"/>
  <c r="Q422" i="11"/>
  <c r="Q420" i="11" s="1"/>
  <c r="K422" i="11"/>
  <c r="E422" i="11"/>
  <c r="X417" i="11"/>
  <c r="R417" i="11"/>
  <c r="R415" i="11" s="1"/>
  <c r="L417" i="11"/>
  <c r="F417" i="11"/>
  <c r="F415" i="11" s="1"/>
  <c r="Y412" i="11"/>
  <c r="S412" i="11"/>
  <c r="M412" i="11"/>
  <c r="G412" i="11"/>
  <c r="G410" i="11" s="1"/>
  <c r="Z407" i="11"/>
  <c r="T407" i="11"/>
  <c r="T405" i="11" s="1"/>
  <c r="N407" i="11"/>
  <c r="H407" i="11"/>
  <c r="W477" i="11"/>
  <c r="W475" i="11" s="1"/>
  <c r="Q477" i="11"/>
  <c r="K477" i="11"/>
  <c r="K475" i="11" s="1"/>
  <c r="E477" i="11"/>
  <c r="X472" i="11"/>
  <c r="R472" i="11"/>
  <c r="L472" i="11"/>
  <c r="L470" i="11" s="1"/>
  <c r="F472" i="11"/>
  <c r="Y467" i="11"/>
  <c r="Y465" i="11" s="1"/>
  <c r="S467" i="11"/>
  <c r="M467" i="11"/>
  <c r="G467" i="11"/>
  <c r="Z462" i="11"/>
  <c r="Z460" i="11" s="1"/>
  <c r="T462" i="11"/>
  <c r="N462" i="11"/>
  <c r="N460" i="11" s="1"/>
  <c r="H462" i="11"/>
  <c r="AA457" i="11"/>
  <c r="U457" i="11"/>
  <c r="O457" i="11"/>
  <c r="O455" i="11" s="1"/>
  <c r="I457" i="11"/>
  <c r="V452" i="11"/>
  <c r="V450" i="11" s="1"/>
  <c r="P452" i="11"/>
  <c r="J452" i="11"/>
  <c r="D452" i="11"/>
  <c r="W447" i="11"/>
  <c r="W445" i="11" s="1"/>
  <c r="Q447" i="11"/>
  <c r="K447" i="11"/>
  <c r="K445" i="11" s="1"/>
  <c r="E447" i="11"/>
  <c r="X442" i="11"/>
  <c r="R442" i="11"/>
  <c r="L442" i="11"/>
  <c r="L440" i="11" s="1"/>
  <c r="F442" i="11"/>
  <c r="Y437" i="11"/>
  <c r="Y435" i="11" s="1"/>
  <c r="S437" i="11"/>
  <c r="M437" i="11"/>
  <c r="G437" i="11"/>
  <c r="Z432" i="11"/>
  <c r="Z430" i="11" s="1"/>
  <c r="T432" i="11"/>
  <c r="N432" i="11"/>
  <c r="N430" i="11" s="1"/>
  <c r="H432" i="11"/>
  <c r="AA427" i="11"/>
  <c r="U427" i="11"/>
  <c r="O427" i="11"/>
  <c r="O425" i="11" s="1"/>
  <c r="I427" i="11"/>
  <c r="V422" i="11"/>
  <c r="V420" i="11" s="1"/>
  <c r="P422" i="11"/>
  <c r="J422" i="11"/>
  <c r="D422" i="11"/>
  <c r="W417" i="11"/>
  <c r="W415" i="11" s="1"/>
  <c r="Q417" i="11"/>
  <c r="K417" i="11"/>
  <c r="K415" i="11" s="1"/>
  <c r="E417" i="11"/>
  <c r="X412" i="11"/>
  <c r="R412" i="11"/>
  <c r="L412" i="11"/>
  <c r="L410" i="11" s="1"/>
  <c r="F412" i="11"/>
  <c r="Y407" i="11"/>
  <c r="Y405" i="11" s="1"/>
  <c r="S407" i="11"/>
  <c r="M407" i="11"/>
  <c r="G407" i="11"/>
  <c r="V477" i="11"/>
  <c r="P477" i="11"/>
  <c r="P475" i="11" s="1"/>
  <c r="J477" i="11"/>
  <c r="J475" i="11" s="1"/>
  <c r="D477" i="11"/>
  <c r="W472" i="11"/>
  <c r="Q472" i="11"/>
  <c r="K472" i="11"/>
  <c r="E472" i="11"/>
  <c r="E470" i="11" s="1"/>
  <c r="X467" i="11"/>
  <c r="X465" i="11" s="1"/>
  <c r="R467" i="11"/>
  <c r="L467" i="11"/>
  <c r="F467" i="11"/>
  <c r="Y462" i="11"/>
  <c r="S462" i="11"/>
  <c r="S460" i="11" s="1"/>
  <c r="M462" i="11"/>
  <c r="M460" i="11" s="1"/>
  <c r="G462" i="11"/>
  <c r="Z457" i="11"/>
  <c r="T457" i="11"/>
  <c r="N457" i="11"/>
  <c r="H457" i="11"/>
  <c r="H455" i="11" s="1"/>
  <c r="AA452" i="11"/>
  <c r="AA450" i="11" s="1"/>
  <c r="U452" i="11"/>
  <c r="O452" i="11"/>
  <c r="I452" i="11"/>
  <c r="V447" i="11"/>
  <c r="P447" i="11"/>
  <c r="P445" i="11" s="1"/>
  <c r="J447" i="11"/>
  <c r="J445" i="11" s="1"/>
  <c r="D447" i="11"/>
  <c r="W442" i="11"/>
  <c r="Q442" i="11"/>
  <c r="K442" i="11"/>
  <c r="E442" i="11"/>
  <c r="E440" i="11" s="1"/>
  <c r="X437" i="11"/>
  <c r="X435" i="11" s="1"/>
  <c r="R437" i="11"/>
  <c r="L437" i="11"/>
  <c r="F437" i="11"/>
  <c r="Y432" i="11"/>
  <c r="S432" i="11"/>
  <c r="S430" i="11" s="1"/>
  <c r="M432" i="11"/>
  <c r="M430" i="11" s="1"/>
  <c r="G432" i="11"/>
  <c r="Z427" i="11"/>
  <c r="T427" i="11"/>
  <c r="N427" i="11"/>
  <c r="H427" i="11"/>
  <c r="H425" i="11" s="1"/>
  <c r="AA422" i="11"/>
  <c r="AA420" i="11" s="1"/>
  <c r="U422" i="11"/>
  <c r="O422" i="11"/>
  <c r="I422" i="11"/>
  <c r="V417" i="11"/>
  <c r="P417" i="11"/>
  <c r="P415" i="11" s="1"/>
  <c r="J417" i="11"/>
  <c r="J415" i="11" s="1"/>
  <c r="D417" i="11"/>
  <c r="W412" i="11"/>
  <c r="Q412" i="11"/>
  <c r="K412" i="11"/>
  <c r="E412" i="11"/>
  <c r="E410" i="11" s="1"/>
  <c r="AA477" i="11"/>
  <c r="AA475" i="11" s="1"/>
  <c r="U477" i="11"/>
  <c r="O477" i="11"/>
  <c r="I477" i="11"/>
  <c r="V472" i="11"/>
  <c r="V470" i="11" s="1"/>
  <c r="P472" i="11"/>
  <c r="J472" i="11"/>
  <c r="J470" i="11" s="1"/>
  <c r="D472" i="11"/>
  <c r="W467" i="11"/>
  <c r="Q467" i="11"/>
  <c r="K467" i="11"/>
  <c r="K465" i="11" s="1"/>
  <c r="E467" i="11"/>
  <c r="X462" i="11"/>
  <c r="X460" i="11" s="1"/>
  <c r="R462" i="11"/>
  <c r="L462" i="11"/>
  <c r="F462" i="11"/>
  <c r="Y457" i="11"/>
  <c r="Y455" i="11" s="1"/>
  <c r="S457" i="11"/>
  <c r="M457" i="11"/>
  <c r="M455" i="11" s="1"/>
  <c r="G457" i="11"/>
  <c r="Z452" i="11"/>
  <c r="T452" i="11"/>
  <c r="N452" i="11"/>
  <c r="N450" i="11" s="1"/>
  <c r="H452" i="11"/>
  <c r="AA447" i="11"/>
  <c r="AA445" i="11" s="1"/>
  <c r="U447" i="11"/>
  <c r="O447" i="11"/>
  <c r="I447" i="11"/>
  <c r="V442" i="11"/>
  <c r="V440" i="11" s="1"/>
  <c r="P442" i="11"/>
  <c r="J442" i="11"/>
  <c r="J440" i="11" s="1"/>
  <c r="D442" i="11"/>
  <c r="W437" i="11"/>
  <c r="Q437" i="11"/>
  <c r="K437" i="11"/>
  <c r="K435" i="11" s="1"/>
  <c r="E437" i="11"/>
  <c r="X432" i="11"/>
  <c r="X430" i="11" s="1"/>
  <c r="R432" i="11"/>
  <c r="L432" i="11"/>
  <c r="F432" i="11"/>
  <c r="Y427" i="11"/>
  <c r="Y425" i="11" s="1"/>
  <c r="S427" i="11"/>
  <c r="M427" i="11"/>
  <c r="M425" i="11" s="1"/>
  <c r="G427" i="11"/>
  <c r="Z422" i="11"/>
  <c r="T422" i="11"/>
  <c r="N422" i="11"/>
  <c r="N420" i="11" s="1"/>
  <c r="H422" i="11"/>
  <c r="AA417" i="11"/>
  <c r="AA415" i="11" s="1"/>
  <c r="U417" i="11"/>
  <c r="O417" i="11"/>
  <c r="I417" i="11"/>
  <c r="V412" i="11"/>
  <c r="V410" i="11" s="1"/>
  <c r="P412" i="11"/>
  <c r="J412" i="11"/>
  <c r="J410" i="11" s="1"/>
  <c r="D412" i="11"/>
  <c r="Z477" i="11"/>
  <c r="T477" i="11"/>
  <c r="N477" i="11"/>
  <c r="H477" i="11"/>
  <c r="H475" i="11" s="1"/>
  <c r="AA472" i="11"/>
  <c r="U472" i="11"/>
  <c r="U470" i="11" s="1"/>
  <c r="O472" i="11"/>
  <c r="I472" i="11"/>
  <c r="V467" i="11"/>
  <c r="P467" i="11"/>
  <c r="P465" i="11" s="1"/>
  <c r="J467" i="11"/>
  <c r="D467" i="11"/>
  <c r="D465" i="11" s="1"/>
  <c r="W462" i="11"/>
  <c r="Q462" i="11"/>
  <c r="K462" i="11"/>
  <c r="E462" i="11"/>
  <c r="E460" i="11" s="1"/>
  <c r="X457" i="11"/>
  <c r="R457" i="11"/>
  <c r="R455" i="11" s="1"/>
  <c r="L457" i="11"/>
  <c r="F457" i="11"/>
  <c r="Y452" i="11"/>
  <c r="S452" i="11"/>
  <c r="S450" i="11" s="1"/>
  <c r="M452" i="11"/>
  <c r="G452" i="11"/>
  <c r="G450" i="11" s="1"/>
  <c r="Z447" i="11"/>
  <c r="T447" i="11"/>
  <c r="N447" i="11"/>
  <c r="H447" i="11"/>
  <c r="H445" i="11" s="1"/>
  <c r="AA442" i="11"/>
  <c r="U442" i="11"/>
  <c r="U440" i="11" s="1"/>
  <c r="O442" i="11"/>
  <c r="I442" i="11"/>
  <c r="V437" i="11"/>
  <c r="P437" i="11"/>
  <c r="P435" i="11" s="1"/>
  <c r="J437" i="11"/>
  <c r="D437" i="11"/>
  <c r="D435" i="11" s="1"/>
  <c r="W432" i="11"/>
  <c r="Q432" i="11"/>
  <c r="K432" i="11"/>
  <c r="E432" i="11"/>
  <c r="E430" i="11" s="1"/>
  <c r="X427" i="11"/>
  <c r="R427" i="11"/>
  <c r="R425" i="11" s="1"/>
  <c r="L427" i="11"/>
  <c r="F427" i="11"/>
  <c r="Y422" i="11"/>
  <c r="S422" i="11"/>
  <c r="S420" i="11" s="1"/>
  <c r="M422" i="11"/>
  <c r="G422" i="11"/>
  <c r="G420" i="11" s="1"/>
  <c r="Z417" i="11"/>
  <c r="T417" i="11"/>
  <c r="N417" i="11"/>
  <c r="H417" i="11"/>
  <c r="H415" i="11" s="1"/>
  <c r="AA412" i="11"/>
  <c r="U412" i="11"/>
  <c r="U410" i="11" s="1"/>
  <c r="O412" i="11"/>
  <c r="I412" i="11"/>
  <c r="V407" i="11"/>
  <c r="P407" i="11"/>
  <c r="P405" i="11" s="1"/>
  <c r="Y477" i="11"/>
  <c r="S477" i="11"/>
  <c r="S475" i="11" s="1"/>
  <c r="M477" i="11"/>
  <c r="G477" i="11"/>
  <c r="Z472" i="11"/>
  <c r="T472" i="11"/>
  <c r="T470" i="11" s="1"/>
  <c r="N472" i="11"/>
  <c r="H472" i="11"/>
  <c r="H470" i="11" s="1"/>
  <c r="AA467" i="11"/>
  <c r="U467" i="11"/>
  <c r="O467" i="11"/>
  <c r="I467" i="11"/>
  <c r="I465" i="11" s="1"/>
  <c r="V462" i="11"/>
  <c r="P462" i="11"/>
  <c r="P460" i="11" s="1"/>
  <c r="J462" i="11"/>
  <c r="D462" i="11"/>
  <c r="W457" i="11"/>
  <c r="Q457" i="11"/>
  <c r="Q455" i="11" s="1"/>
  <c r="K457" i="11"/>
  <c r="E457" i="11"/>
  <c r="E455" i="11" s="1"/>
  <c r="X452" i="11"/>
  <c r="R452" i="11"/>
  <c r="L452" i="11"/>
  <c r="F452" i="11"/>
  <c r="F450" i="11" s="1"/>
  <c r="Y447" i="11"/>
  <c r="S447" i="11"/>
  <c r="S445" i="11" s="1"/>
  <c r="M447" i="11"/>
  <c r="G447" i="11"/>
  <c r="Z442" i="11"/>
  <c r="T442" i="11"/>
  <c r="T440" i="11" s="1"/>
  <c r="N442" i="11"/>
  <c r="H442" i="11"/>
  <c r="H440" i="11" s="1"/>
  <c r="AA437" i="11"/>
  <c r="U437" i="11"/>
  <c r="O437" i="11"/>
  <c r="I437" i="11"/>
  <c r="I435" i="11" s="1"/>
  <c r="V432" i="11"/>
  <c r="P432" i="11"/>
  <c r="P430" i="11" s="1"/>
  <c r="J432" i="11"/>
  <c r="D432" i="11"/>
  <c r="W427" i="11"/>
  <c r="Q427" i="11"/>
  <c r="Q425" i="11" s="1"/>
  <c r="K427" i="11"/>
  <c r="E427" i="11"/>
  <c r="E425" i="11" s="1"/>
  <c r="X422" i="11"/>
  <c r="R422" i="11"/>
  <c r="L422" i="11"/>
  <c r="F422" i="11"/>
  <c r="F420" i="11" s="1"/>
  <c r="Y417" i="11"/>
  <c r="S417" i="11"/>
  <c r="S415" i="11" s="1"/>
  <c r="M417" i="11"/>
  <c r="G417" i="11"/>
  <c r="Z412" i="11"/>
  <c r="T412" i="11"/>
  <c r="T410" i="11" s="1"/>
  <c r="N412" i="11"/>
  <c r="H412" i="11"/>
  <c r="H410" i="11" s="1"/>
  <c r="AA407" i="11"/>
  <c r="U407" i="11"/>
  <c r="J327" i="11"/>
  <c r="P327" i="11"/>
  <c r="P325" i="11" s="1"/>
  <c r="V327" i="11"/>
  <c r="D329" i="11"/>
  <c r="D325" i="11" s="1"/>
  <c r="J329" i="11"/>
  <c r="P329" i="11"/>
  <c r="V329" i="11"/>
  <c r="I332" i="11"/>
  <c r="I330" i="11" s="1"/>
  <c r="O332" i="11"/>
  <c r="U332" i="11"/>
  <c r="AA332" i="11"/>
  <c r="I334" i="11"/>
  <c r="O334" i="11"/>
  <c r="U334" i="11"/>
  <c r="AA334" i="11"/>
  <c r="H337" i="11"/>
  <c r="N337" i="11"/>
  <c r="T337" i="11"/>
  <c r="Z337" i="11"/>
  <c r="H339" i="11"/>
  <c r="N339" i="11"/>
  <c r="T339" i="11"/>
  <c r="Z339" i="11"/>
  <c r="G342" i="11"/>
  <c r="M342" i="11"/>
  <c r="S342" i="11"/>
  <c r="S340" i="11" s="1"/>
  <c r="Y342" i="11"/>
  <c r="G344" i="11"/>
  <c r="M344" i="11"/>
  <c r="S344" i="11"/>
  <c r="Y344" i="11"/>
  <c r="F347" i="11"/>
  <c r="F345" i="11" s="1"/>
  <c r="L347" i="11"/>
  <c r="R347" i="11"/>
  <c r="X347" i="11"/>
  <c r="F349" i="11"/>
  <c r="L349" i="11"/>
  <c r="R349" i="11"/>
  <c r="X349" i="11"/>
  <c r="E352" i="11"/>
  <c r="K352" i="11"/>
  <c r="Q352" i="11"/>
  <c r="W352" i="11"/>
  <c r="E354" i="11"/>
  <c r="K354" i="11"/>
  <c r="Q354" i="11"/>
  <c r="W354" i="11"/>
  <c r="D357" i="11"/>
  <c r="J357" i="11"/>
  <c r="P357" i="11"/>
  <c r="P355" i="11" s="1"/>
  <c r="V357" i="11"/>
  <c r="D359" i="11"/>
  <c r="J359" i="11"/>
  <c r="P359" i="11"/>
  <c r="V359" i="11"/>
  <c r="I362" i="11"/>
  <c r="I360" i="11" s="1"/>
  <c r="O362" i="11"/>
  <c r="U362" i="11"/>
  <c r="AA362" i="11"/>
  <c r="I364" i="11"/>
  <c r="O364" i="11"/>
  <c r="U364" i="11"/>
  <c r="AA364" i="11"/>
  <c r="H367" i="11"/>
  <c r="N367" i="11"/>
  <c r="T367" i="11"/>
  <c r="Z367" i="11"/>
  <c r="H369" i="11"/>
  <c r="N369" i="11"/>
  <c r="T369" i="11"/>
  <c r="Z369" i="11"/>
  <c r="G372" i="11"/>
  <c r="M372" i="11"/>
  <c r="S372" i="11"/>
  <c r="S370" i="11" s="1"/>
  <c r="Y372" i="11"/>
  <c r="G374" i="11"/>
  <c r="M374" i="11"/>
  <c r="S374" i="11"/>
  <c r="Y374" i="11"/>
  <c r="F377" i="11"/>
  <c r="F375" i="11" s="1"/>
  <c r="L377" i="11"/>
  <c r="R377" i="11"/>
  <c r="X377" i="11"/>
  <c r="F379" i="11"/>
  <c r="L379" i="11"/>
  <c r="R379" i="11"/>
  <c r="X379" i="11"/>
  <c r="E382" i="11"/>
  <c r="K382" i="11"/>
  <c r="Q382" i="11"/>
  <c r="W382" i="11"/>
  <c r="E384" i="11"/>
  <c r="K384" i="11"/>
  <c r="Q384" i="11"/>
  <c r="W384" i="11"/>
  <c r="D387" i="11"/>
  <c r="J387" i="11"/>
  <c r="P387" i="11"/>
  <c r="P385" i="11" s="1"/>
  <c r="V387" i="11"/>
  <c r="D389" i="11"/>
  <c r="J389" i="11"/>
  <c r="P389" i="11"/>
  <c r="V389" i="11"/>
  <c r="I392" i="11"/>
  <c r="I390" i="11" s="1"/>
  <c r="O392" i="11"/>
  <c r="U392" i="11"/>
  <c r="AA392" i="11"/>
  <c r="I394" i="11"/>
  <c r="O394" i="11"/>
  <c r="U394" i="11"/>
  <c r="AA394" i="11"/>
  <c r="H397" i="11"/>
  <c r="N397" i="11"/>
  <c r="T397" i="11"/>
  <c r="Z397" i="11"/>
  <c r="H399" i="11"/>
  <c r="N399" i="11"/>
  <c r="T399" i="11"/>
  <c r="Z399" i="11"/>
  <c r="G402" i="11"/>
  <c r="M402" i="11"/>
  <c r="S402" i="11"/>
  <c r="S400" i="11" s="1"/>
  <c r="Y402" i="11"/>
  <c r="G404" i="11"/>
  <c r="M404" i="11"/>
  <c r="S404" i="11"/>
  <c r="Y404" i="11"/>
  <c r="D407" i="11"/>
  <c r="D405" i="11" s="1"/>
  <c r="L407" i="11"/>
  <c r="L405" i="11" s="1"/>
  <c r="F486" i="11"/>
  <c r="L486" i="11"/>
  <c r="R486" i="11"/>
  <c r="X486" i="11"/>
  <c r="E491" i="11"/>
  <c r="K491" i="11"/>
  <c r="K489" i="11" s="1"/>
  <c r="Q491" i="11"/>
  <c r="W491" i="11"/>
  <c r="D496" i="11"/>
  <c r="J496" i="11"/>
  <c r="P496" i="11"/>
  <c r="V496" i="11"/>
  <c r="V494" i="11" s="1"/>
  <c r="I501" i="11"/>
  <c r="O501" i="11"/>
  <c r="U501" i="11"/>
  <c r="AA501" i="11"/>
  <c r="H506" i="11"/>
  <c r="N506" i="11"/>
  <c r="N504" i="11" s="1"/>
  <c r="T506" i="11"/>
  <c r="Z506" i="11"/>
  <c r="G511" i="11"/>
  <c r="M511" i="11"/>
  <c r="S511" i="11"/>
  <c r="Y511" i="11"/>
  <c r="Y509" i="11" s="1"/>
  <c r="F516" i="11"/>
  <c r="L516" i="11"/>
  <c r="R516" i="11"/>
  <c r="X516" i="11"/>
  <c r="E521" i="11"/>
  <c r="K521" i="11"/>
  <c r="K519" i="11" s="1"/>
  <c r="Q521" i="11"/>
  <c r="W521" i="11"/>
  <c r="D526" i="11"/>
  <c r="J526" i="11"/>
  <c r="P526" i="11"/>
  <c r="V526" i="11"/>
  <c r="V524" i="11" s="1"/>
  <c r="I531" i="11"/>
  <c r="O531" i="11"/>
  <c r="U531" i="11"/>
  <c r="AA531" i="11"/>
  <c r="H536" i="11"/>
  <c r="N536" i="11"/>
  <c r="N534" i="11" s="1"/>
  <c r="T536" i="11"/>
  <c r="Z536" i="11"/>
  <c r="G541" i="11"/>
  <c r="M541" i="11"/>
  <c r="S541" i="11"/>
  <c r="Y541" i="11"/>
  <c r="Y539" i="11" s="1"/>
  <c r="F546" i="11"/>
  <c r="L546" i="11"/>
  <c r="R546" i="11"/>
  <c r="X546" i="11"/>
  <c r="E551" i="11"/>
  <c r="K551" i="11"/>
  <c r="K549" i="11" s="1"/>
  <c r="Q551" i="11"/>
  <c r="W551" i="11"/>
  <c r="D556" i="11"/>
  <c r="J556" i="11"/>
  <c r="P556" i="11"/>
  <c r="V556" i="11"/>
  <c r="V554" i="11" s="1"/>
  <c r="I561" i="11"/>
  <c r="O561" i="11"/>
  <c r="U561" i="11"/>
  <c r="AA561" i="11"/>
  <c r="H566" i="11"/>
  <c r="N566" i="11"/>
  <c r="N564" i="11" s="1"/>
  <c r="T566" i="11"/>
  <c r="Z566" i="11"/>
  <c r="G571" i="11"/>
  <c r="M571" i="11"/>
  <c r="S571" i="11"/>
  <c r="Y571" i="11"/>
  <c r="Y569" i="11" s="1"/>
  <c r="F576" i="11"/>
  <c r="L576" i="11"/>
  <c r="R576" i="11"/>
  <c r="X576" i="11"/>
  <c r="E581" i="11"/>
  <c r="K581" i="11"/>
  <c r="K579" i="11" s="1"/>
  <c r="Q581" i="11"/>
  <c r="W581" i="11"/>
  <c r="D586" i="11"/>
  <c r="J586" i="11"/>
  <c r="P586" i="11"/>
  <c r="V586" i="11"/>
  <c r="V584" i="11" s="1"/>
  <c r="I591" i="11"/>
  <c r="O591" i="11"/>
  <c r="U591" i="11"/>
  <c r="AA591" i="11"/>
  <c r="H596" i="11"/>
  <c r="N596" i="11"/>
  <c r="N594" i="11" s="1"/>
  <c r="T596" i="11"/>
  <c r="Z596" i="11"/>
  <c r="G601" i="11"/>
  <c r="M601" i="11"/>
  <c r="S601" i="11"/>
  <c r="Y601" i="11"/>
  <c r="Y599" i="11" s="1"/>
  <c r="F606" i="11"/>
  <c r="L606" i="11"/>
  <c r="R606" i="11"/>
  <c r="X606" i="11"/>
  <c r="E611" i="11"/>
  <c r="K611" i="11"/>
  <c r="K609" i="11" s="1"/>
  <c r="Q611" i="11"/>
  <c r="W611" i="11"/>
  <c r="D616" i="11"/>
  <c r="J616" i="11"/>
  <c r="P616" i="11"/>
  <c r="V616" i="11"/>
  <c r="V614" i="11" s="1"/>
  <c r="I621" i="11"/>
  <c r="O621" i="11"/>
  <c r="U621" i="11"/>
  <c r="AA621" i="11"/>
  <c r="H626" i="11"/>
  <c r="N626" i="11"/>
  <c r="N624" i="11" s="1"/>
  <c r="T626" i="11"/>
  <c r="Z626" i="11"/>
  <c r="G631" i="11"/>
  <c r="M631" i="11"/>
  <c r="S631" i="11"/>
  <c r="Y631" i="11"/>
  <c r="Y629" i="11" s="1"/>
  <c r="F636" i="11"/>
  <c r="L636" i="11"/>
  <c r="R636" i="11"/>
  <c r="X636" i="11"/>
  <c r="H9" i="12"/>
  <c r="N9" i="12"/>
  <c r="T9" i="12"/>
  <c r="Z9" i="12"/>
  <c r="H11" i="12"/>
  <c r="N11" i="12"/>
  <c r="T11" i="12"/>
  <c r="Z11" i="12"/>
  <c r="G14" i="12"/>
  <c r="G12" i="12" s="1"/>
  <c r="M14" i="12"/>
  <c r="S14" i="12"/>
  <c r="S12" i="12" s="1"/>
  <c r="Y14" i="12"/>
  <c r="G16" i="12"/>
  <c r="M16" i="12"/>
  <c r="S16" i="12"/>
  <c r="Y16" i="12"/>
  <c r="F19" i="12"/>
  <c r="F17" i="12" s="1"/>
  <c r="L19" i="12"/>
  <c r="R19" i="12"/>
  <c r="X19" i="12"/>
  <c r="F21" i="12"/>
  <c r="L21" i="12"/>
  <c r="R21" i="12"/>
  <c r="X21" i="12"/>
  <c r="E24" i="12"/>
  <c r="K24" i="12"/>
  <c r="Q24" i="12"/>
  <c r="Q22" i="12" s="1"/>
  <c r="W24" i="12"/>
  <c r="E26" i="12"/>
  <c r="K26" i="12"/>
  <c r="Q26" i="12"/>
  <c r="W26" i="12"/>
  <c r="D29" i="12"/>
  <c r="D27" i="12" s="1"/>
  <c r="J29" i="12"/>
  <c r="P29" i="12"/>
  <c r="P27" i="12" s="1"/>
  <c r="V29" i="12"/>
  <c r="D31" i="12"/>
  <c r="J31" i="12"/>
  <c r="P31" i="12"/>
  <c r="V31" i="12"/>
  <c r="I34" i="12"/>
  <c r="I32" i="12" s="1"/>
  <c r="O34" i="12"/>
  <c r="U34" i="12"/>
  <c r="AA34" i="12"/>
  <c r="I36" i="12"/>
  <c r="O36" i="12"/>
  <c r="U36" i="12"/>
  <c r="AA36" i="12"/>
  <c r="H39" i="12"/>
  <c r="N39" i="12"/>
  <c r="T39" i="12"/>
  <c r="T37" i="12" s="1"/>
  <c r="Z39" i="12"/>
  <c r="H41" i="12"/>
  <c r="N41" i="12"/>
  <c r="T41" i="12"/>
  <c r="Z41" i="12"/>
  <c r="G44" i="12"/>
  <c r="G42" i="12" s="1"/>
  <c r="M44" i="12"/>
  <c r="S44" i="12"/>
  <c r="S42" i="12" s="1"/>
  <c r="Y44" i="12"/>
  <c r="G46" i="12"/>
  <c r="M46" i="12"/>
  <c r="S46" i="12"/>
  <c r="Y46" i="12"/>
  <c r="F49" i="12"/>
  <c r="F47" i="12" s="1"/>
  <c r="L49" i="12"/>
  <c r="R49" i="12"/>
  <c r="X49" i="12"/>
  <c r="F51" i="12"/>
  <c r="L51" i="12"/>
  <c r="R51" i="12"/>
  <c r="X51" i="12"/>
  <c r="E54" i="12"/>
  <c r="K54" i="12"/>
  <c r="Q54" i="12"/>
  <c r="Q52" i="12" s="1"/>
  <c r="W54" i="12"/>
  <c r="E56" i="12"/>
  <c r="K56" i="12"/>
  <c r="Q56" i="12"/>
  <c r="W56" i="12"/>
  <c r="D59" i="12"/>
  <c r="D57" i="12" s="1"/>
  <c r="J59" i="12"/>
  <c r="P59" i="12"/>
  <c r="P57" i="12" s="1"/>
  <c r="V59" i="12"/>
  <c r="D61" i="12"/>
  <c r="J61" i="12"/>
  <c r="P61" i="12"/>
  <c r="V61" i="12"/>
  <c r="I64" i="12"/>
  <c r="I62" i="12" s="1"/>
  <c r="O64" i="12"/>
  <c r="U64" i="12"/>
  <c r="AA64" i="12"/>
  <c r="I66" i="12"/>
  <c r="O66" i="12"/>
  <c r="U66" i="12"/>
  <c r="AA66" i="12"/>
  <c r="H69" i="12"/>
  <c r="N69" i="12"/>
  <c r="T69" i="12"/>
  <c r="T67" i="12" s="1"/>
  <c r="Z69" i="12"/>
  <c r="H71" i="12"/>
  <c r="N71" i="12"/>
  <c r="T71" i="12"/>
  <c r="Z71" i="12"/>
  <c r="G74" i="12"/>
  <c r="G72" i="12" s="1"/>
  <c r="M74" i="12"/>
  <c r="S74" i="12"/>
  <c r="S72" i="12" s="1"/>
  <c r="Y74" i="12"/>
  <c r="G76" i="12"/>
  <c r="M76" i="12"/>
  <c r="S76" i="12"/>
  <c r="Y76" i="12"/>
  <c r="F79" i="12"/>
  <c r="F77" i="12" s="1"/>
  <c r="L79" i="12"/>
  <c r="R79" i="12"/>
  <c r="X79" i="12"/>
  <c r="F81" i="12"/>
  <c r="L81" i="12"/>
  <c r="R81" i="12"/>
  <c r="X81" i="12"/>
  <c r="E84" i="12"/>
  <c r="K84" i="12"/>
  <c r="Q84" i="12"/>
  <c r="Q82" i="12" s="1"/>
  <c r="W84" i="12"/>
  <c r="E86" i="12"/>
  <c r="K86" i="12"/>
  <c r="Q86" i="12"/>
  <c r="W86" i="12"/>
  <c r="D89" i="12"/>
  <c r="D87" i="12" s="1"/>
  <c r="J89" i="12"/>
  <c r="P89" i="12"/>
  <c r="P87" i="12" s="1"/>
  <c r="V89" i="12"/>
  <c r="D91" i="12"/>
  <c r="J91" i="12"/>
  <c r="P91" i="12"/>
  <c r="V91" i="12"/>
  <c r="I94" i="12"/>
  <c r="I92" i="12" s="1"/>
  <c r="O94" i="12"/>
  <c r="U94" i="12"/>
  <c r="AA94" i="12"/>
  <c r="I96" i="12"/>
  <c r="O96" i="12"/>
  <c r="U96" i="12"/>
  <c r="AA96" i="12"/>
  <c r="H99" i="12"/>
  <c r="N99" i="12"/>
  <c r="T99" i="12"/>
  <c r="T97" i="12" s="1"/>
  <c r="Z99" i="12"/>
  <c r="H101" i="12"/>
  <c r="N101" i="12"/>
  <c r="T101" i="12"/>
  <c r="Z101" i="12"/>
  <c r="G104" i="12"/>
  <c r="G102" i="12" s="1"/>
  <c r="M104" i="12"/>
  <c r="S104" i="12"/>
  <c r="S102" i="12" s="1"/>
  <c r="Y104" i="12"/>
  <c r="G106" i="12"/>
  <c r="M106" i="12"/>
  <c r="S106" i="12"/>
  <c r="Y106" i="12"/>
  <c r="F109" i="12"/>
  <c r="F107" i="12" s="1"/>
  <c r="L109" i="12"/>
  <c r="R109" i="12"/>
  <c r="X109" i="12"/>
  <c r="F111" i="12"/>
  <c r="L111" i="12"/>
  <c r="R111" i="12"/>
  <c r="X111" i="12"/>
  <c r="E114" i="12"/>
  <c r="K114" i="12"/>
  <c r="Q114" i="12"/>
  <c r="Q112" i="12" s="1"/>
  <c r="W114" i="12"/>
  <c r="E116" i="12"/>
  <c r="K116" i="12"/>
  <c r="Q116" i="12"/>
  <c r="W116" i="12"/>
  <c r="D119" i="12"/>
  <c r="D117" i="12" s="1"/>
  <c r="J119" i="12"/>
  <c r="P119" i="12"/>
  <c r="P117" i="12" s="1"/>
  <c r="V119" i="12"/>
  <c r="D121" i="12"/>
  <c r="J121" i="12"/>
  <c r="P121" i="12"/>
  <c r="V121" i="12"/>
  <c r="I124" i="12"/>
  <c r="I122" i="12" s="1"/>
  <c r="O124" i="12"/>
  <c r="U124" i="12"/>
  <c r="AA124" i="12"/>
  <c r="I126" i="12"/>
  <c r="O126" i="12"/>
  <c r="U126" i="12"/>
  <c r="AA126" i="12"/>
  <c r="H129" i="12"/>
  <c r="N129" i="12"/>
  <c r="T129" i="12"/>
  <c r="T127" i="12" s="1"/>
  <c r="Z129" i="12"/>
  <c r="H131" i="12"/>
  <c r="N131" i="12"/>
  <c r="T131" i="12"/>
  <c r="Z131" i="12"/>
  <c r="G134" i="12"/>
  <c r="G132" i="12" s="1"/>
  <c r="M134" i="12"/>
  <c r="S134" i="12"/>
  <c r="S132" i="12" s="1"/>
  <c r="Y134" i="12"/>
  <c r="G136" i="12"/>
  <c r="M136" i="12"/>
  <c r="S136" i="12"/>
  <c r="Y136" i="12"/>
  <c r="F139" i="12"/>
  <c r="F137" i="12" s="1"/>
  <c r="L139" i="12"/>
  <c r="R139" i="12"/>
  <c r="X139" i="12"/>
  <c r="F141" i="12"/>
  <c r="L141" i="12"/>
  <c r="R141" i="12"/>
  <c r="X141" i="12"/>
  <c r="E144" i="12"/>
  <c r="K144" i="12"/>
  <c r="Q144" i="12"/>
  <c r="Q142" i="12" s="1"/>
  <c r="W144" i="12"/>
  <c r="E146" i="12"/>
  <c r="K146" i="12"/>
  <c r="Q146" i="12"/>
  <c r="W146" i="12"/>
  <c r="D149" i="12"/>
  <c r="D147" i="12" s="1"/>
  <c r="J149" i="12"/>
  <c r="P149" i="12"/>
  <c r="P147" i="12" s="1"/>
  <c r="V149" i="12"/>
  <c r="D151" i="12"/>
  <c r="J151" i="12"/>
  <c r="P151" i="12"/>
  <c r="V151" i="12"/>
  <c r="I154" i="12"/>
  <c r="I152" i="12" s="1"/>
  <c r="O154" i="12"/>
  <c r="U154" i="12"/>
  <c r="AA154" i="12"/>
  <c r="I156" i="12"/>
  <c r="O156" i="12"/>
  <c r="U156" i="12"/>
  <c r="AA156" i="12"/>
  <c r="H159" i="12"/>
  <c r="N159" i="12"/>
  <c r="T159" i="12"/>
  <c r="T157" i="12" s="1"/>
  <c r="Z159" i="12"/>
  <c r="H161" i="12"/>
  <c r="N161" i="12"/>
  <c r="T161" i="12"/>
  <c r="Z161" i="12"/>
  <c r="G168" i="12"/>
  <c r="G166" i="12" s="1"/>
  <c r="M168" i="12"/>
  <c r="S168" i="12"/>
  <c r="S166" i="12" s="1"/>
  <c r="Y168" i="12"/>
  <c r="G170" i="12"/>
  <c r="M170" i="12"/>
  <c r="S170" i="12"/>
  <c r="Y170" i="12"/>
  <c r="F173" i="12"/>
  <c r="F171" i="12" s="1"/>
  <c r="L173" i="12"/>
  <c r="R173" i="12"/>
  <c r="X173" i="12"/>
  <c r="F175" i="12"/>
  <c r="L175" i="12"/>
  <c r="R175" i="12"/>
  <c r="X175" i="12"/>
  <c r="E178" i="12"/>
  <c r="K178" i="12"/>
  <c r="Q178" i="12"/>
  <c r="Q176" i="12" s="1"/>
  <c r="W178" i="12"/>
  <c r="E180" i="12"/>
  <c r="K180" i="12"/>
  <c r="Q180" i="12"/>
  <c r="W180" i="12"/>
  <c r="D183" i="12"/>
  <c r="D181" i="12" s="1"/>
  <c r="J183" i="12"/>
  <c r="P183" i="12"/>
  <c r="P181" i="12" s="1"/>
  <c r="V183" i="12"/>
  <c r="D185" i="12"/>
  <c r="J185" i="12"/>
  <c r="P185" i="12"/>
  <c r="V185" i="12"/>
  <c r="I188" i="12"/>
  <c r="I186" i="12" s="1"/>
  <c r="O188" i="12"/>
  <c r="U188" i="12"/>
  <c r="AA188" i="12"/>
  <c r="I190" i="12"/>
  <c r="O190" i="12"/>
  <c r="U190" i="12"/>
  <c r="AA190" i="12"/>
  <c r="H193" i="12"/>
  <c r="N193" i="12"/>
  <c r="T193" i="12"/>
  <c r="T191" i="12" s="1"/>
  <c r="Z193" i="12"/>
  <c r="H195" i="12"/>
  <c r="N195" i="12"/>
  <c r="T195" i="12"/>
  <c r="Z195" i="12"/>
  <c r="G198" i="12"/>
  <c r="G196" i="12" s="1"/>
  <c r="M198" i="12"/>
  <c r="S198" i="12"/>
  <c r="S196" i="12" s="1"/>
  <c r="Y198" i="12"/>
  <c r="G200" i="12"/>
  <c r="M200" i="12"/>
  <c r="S200" i="12"/>
  <c r="Y200" i="12"/>
  <c r="F203" i="12"/>
  <c r="F201" i="12" s="1"/>
  <c r="L203" i="12"/>
  <c r="R203" i="12"/>
  <c r="X203" i="12"/>
  <c r="F205" i="12"/>
  <c r="L205" i="12"/>
  <c r="R205" i="12"/>
  <c r="X205" i="12"/>
  <c r="E208" i="12"/>
  <c r="K208" i="12"/>
  <c r="Q208" i="12"/>
  <c r="Q206" i="12" s="1"/>
  <c r="W208" i="12"/>
  <c r="E210" i="12"/>
  <c r="K210" i="12"/>
  <c r="Q210" i="12"/>
  <c r="W210" i="12"/>
  <c r="D213" i="12"/>
  <c r="D211" i="12" s="1"/>
  <c r="J213" i="12"/>
  <c r="P213" i="12"/>
  <c r="P211" i="12" s="1"/>
  <c r="V213" i="12"/>
  <c r="D215" i="12"/>
  <c r="J215" i="12"/>
  <c r="P215" i="12"/>
  <c r="V215" i="12"/>
  <c r="I218" i="12"/>
  <c r="I216" i="12" s="1"/>
  <c r="O218" i="12"/>
  <c r="U218" i="12"/>
  <c r="AA218" i="12"/>
  <c r="I220" i="12"/>
  <c r="O220" i="12"/>
  <c r="U220" i="12"/>
  <c r="AA220" i="12"/>
  <c r="H223" i="12"/>
  <c r="N223" i="12"/>
  <c r="T223" i="12"/>
  <c r="T221" i="12" s="1"/>
  <c r="Z223" i="12"/>
  <c r="H225" i="12"/>
  <c r="N225" i="12"/>
  <c r="T225" i="12"/>
  <c r="Z225" i="12"/>
  <c r="G228" i="12"/>
  <c r="G226" i="12" s="1"/>
  <c r="M228" i="12"/>
  <c r="S228" i="12"/>
  <c r="S226" i="12" s="1"/>
  <c r="Y228" i="12"/>
  <c r="G230" i="12"/>
  <c r="M230" i="12"/>
  <c r="S230" i="12"/>
  <c r="Y230" i="12"/>
  <c r="F233" i="12"/>
  <c r="F231" i="12" s="1"/>
  <c r="L233" i="12"/>
  <c r="R233" i="12"/>
  <c r="X233" i="12"/>
  <c r="F235" i="12"/>
  <c r="L235" i="12"/>
  <c r="R235" i="12"/>
  <c r="X235" i="12"/>
  <c r="E238" i="12"/>
  <c r="K238" i="12"/>
  <c r="Q238" i="12"/>
  <c r="Q236" i="12" s="1"/>
  <c r="W238" i="12"/>
  <c r="E240" i="12"/>
  <c r="K240" i="12"/>
  <c r="Q240" i="12"/>
  <c r="W240" i="12"/>
  <c r="D243" i="12"/>
  <c r="D241" i="12" s="1"/>
  <c r="J243" i="12"/>
  <c r="P243" i="12"/>
  <c r="P241" i="12" s="1"/>
  <c r="V243" i="12"/>
  <c r="D245" i="12"/>
  <c r="J245" i="12"/>
  <c r="P245" i="12"/>
  <c r="V245" i="12"/>
  <c r="I248" i="12"/>
  <c r="I246" i="12" s="1"/>
  <c r="O248" i="12"/>
  <c r="U248" i="12"/>
  <c r="AA248" i="12"/>
  <c r="I250" i="12"/>
  <c r="O250" i="12"/>
  <c r="U250" i="12"/>
  <c r="AA250" i="12"/>
  <c r="H253" i="12"/>
  <c r="N253" i="12"/>
  <c r="T253" i="12"/>
  <c r="T251" i="12" s="1"/>
  <c r="Z253" i="12"/>
  <c r="H255" i="12"/>
  <c r="N255" i="12"/>
  <c r="T255" i="12"/>
  <c r="Z255" i="12"/>
  <c r="G258" i="12"/>
  <c r="G256" i="12" s="1"/>
  <c r="M258" i="12"/>
  <c r="S258" i="12"/>
  <c r="S256" i="12" s="1"/>
  <c r="Y258" i="12"/>
  <c r="G260" i="12"/>
  <c r="M260" i="12"/>
  <c r="S260" i="12"/>
  <c r="Y260" i="12"/>
  <c r="F263" i="12"/>
  <c r="F261" i="12" s="1"/>
  <c r="L263" i="12"/>
  <c r="R263" i="12"/>
  <c r="X263" i="12"/>
  <c r="F265" i="12"/>
  <c r="L265" i="12"/>
  <c r="R265" i="12"/>
  <c r="X265" i="12"/>
  <c r="E268" i="12"/>
  <c r="K268" i="12"/>
  <c r="Q268" i="12"/>
  <c r="Q266" i="12" s="1"/>
  <c r="W268" i="12"/>
  <c r="E270" i="12"/>
  <c r="K270" i="12"/>
  <c r="Q270" i="12"/>
  <c r="W270" i="12"/>
  <c r="D273" i="12"/>
  <c r="D271" i="12" s="1"/>
  <c r="J273" i="12"/>
  <c r="P273" i="12"/>
  <c r="P271" i="12" s="1"/>
  <c r="V273" i="12"/>
  <c r="D275" i="12"/>
  <c r="J275" i="12"/>
  <c r="P275" i="12"/>
  <c r="V275" i="12"/>
  <c r="I278" i="12"/>
  <c r="I276" i="12" s="1"/>
  <c r="O278" i="12"/>
  <c r="U278" i="12"/>
  <c r="AA278" i="12"/>
  <c r="I280" i="12"/>
  <c r="O280" i="12"/>
  <c r="U280" i="12"/>
  <c r="AA280" i="12"/>
  <c r="H283" i="12"/>
  <c r="N283" i="12"/>
  <c r="T283" i="12"/>
  <c r="T281" i="12" s="1"/>
  <c r="Z283" i="12"/>
  <c r="H285" i="12"/>
  <c r="N285" i="12"/>
  <c r="T285" i="12"/>
  <c r="Z285" i="12"/>
  <c r="G288" i="12"/>
  <c r="G286" i="12" s="1"/>
  <c r="M288" i="12"/>
  <c r="S288" i="12"/>
  <c r="S286" i="12" s="1"/>
  <c r="Y288" i="12"/>
  <c r="G290" i="12"/>
  <c r="M290" i="12"/>
  <c r="S290" i="12"/>
  <c r="Y290" i="12"/>
  <c r="F293" i="12"/>
  <c r="F291" i="12" s="1"/>
  <c r="L293" i="12"/>
  <c r="R293" i="12"/>
  <c r="X293" i="12"/>
  <c r="F295" i="12"/>
  <c r="L295" i="12"/>
  <c r="R295" i="12"/>
  <c r="X295" i="12"/>
  <c r="E298" i="12"/>
  <c r="K298" i="12"/>
  <c r="Q298" i="12"/>
  <c r="W298" i="12"/>
  <c r="E300" i="12"/>
  <c r="K300" i="12"/>
  <c r="R300" i="12"/>
  <c r="Z300" i="12"/>
  <c r="E303" i="12"/>
  <c r="M303" i="12"/>
  <c r="T303" i="12"/>
  <c r="AA303" i="12"/>
  <c r="J305" i="12"/>
  <c r="Q305" i="12"/>
  <c r="Y305" i="12"/>
  <c r="D308" i="12"/>
  <c r="L308" i="12"/>
  <c r="S308" i="12"/>
  <c r="Z308" i="12"/>
  <c r="I310" i="12"/>
  <c r="P310" i="12"/>
  <c r="X310" i="12"/>
  <c r="K313" i="12"/>
  <c r="R313" i="12"/>
  <c r="Y313" i="12"/>
  <c r="H315" i="12"/>
  <c r="O315" i="12"/>
  <c r="W315" i="12"/>
  <c r="J318" i="12"/>
  <c r="S318" i="12"/>
  <c r="E320" i="12"/>
  <c r="S320" i="12"/>
  <c r="W477" i="12"/>
  <c r="Q477" i="12"/>
  <c r="K477" i="12"/>
  <c r="E477" i="12"/>
  <c r="X472" i="12"/>
  <c r="R472" i="12"/>
  <c r="L472" i="12"/>
  <c r="F472" i="12"/>
  <c r="Y467" i="12"/>
  <c r="S467" i="12"/>
  <c r="M467" i="12"/>
  <c r="G467" i="12"/>
  <c r="Z462" i="12"/>
  <c r="T462" i="12"/>
  <c r="N462" i="12"/>
  <c r="H462" i="12"/>
  <c r="AA457" i="12"/>
  <c r="U457" i="12"/>
  <c r="O457" i="12"/>
  <c r="I457" i="12"/>
  <c r="V452" i="12"/>
  <c r="P452" i="12"/>
  <c r="J452" i="12"/>
  <c r="D452" i="12"/>
  <c r="W447" i="12"/>
  <c r="Q447" i="12"/>
  <c r="K447" i="12"/>
  <c r="E447" i="12"/>
  <c r="X442" i="12"/>
  <c r="R442" i="12"/>
  <c r="L442" i="12"/>
  <c r="F442" i="12"/>
  <c r="Y437" i="12"/>
  <c r="S437" i="12"/>
  <c r="M437" i="12"/>
  <c r="G437" i="12"/>
  <c r="Z432" i="12"/>
  <c r="T432" i="12"/>
  <c r="N432" i="12"/>
  <c r="H432" i="12"/>
  <c r="AA427" i="12"/>
  <c r="U427" i="12"/>
  <c r="O427" i="12"/>
  <c r="I427" i="12"/>
  <c r="V422" i="12"/>
  <c r="P422" i="12"/>
  <c r="J422" i="12"/>
  <c r="D422" i="12"/>
  <c r="W417" i="12"/>
  <c r="Q417" i="12"/>
  <c r="K417" i="12"/>
  <c r="E417" i="12"/>
  <c r="X412" i="12"/>
  <c r="R412" i="12"/>
  <c r="L412" i="12"/>
  <c r="F412" i="12"/>
  <c r="Y407" i="12"/>
  <c r="S407" i="12"/>
  <c r="M407" i="12"/>
  <c r="G407" i="12"/>
  <c r="Z402" i="12"/>
  <c r="T402" i="12"/>
  <c r="N402" i="12"/>
  <c r="H402" i="12"/>
  <c r="AA397" i="12"/>
  <c r="U397" i="12"/>
  <c r="O397" i="12"/>
  <c r="I397" i="12"/>
  <c r="V392" i="12"/>
  <c r="P392" i="12"/>
  <c r="J392" i="12"/>
  <c r="D392" i="12"/>
  <c r="W387" i="12"/>
  <c r="Q387" i="12"/>
  <c r="K387" i="12"/>
  <c r="E387" i="12"/>
  <c r="X382" i="12"/>
  <c r="R382" i="12"/>
  <c r="L382" i="12"/>
  <c r="F382" i="12"/>
  <c r="Y377" i="12"/>
  <c r="S377" i="12"/>
  <c r="M377" i="12"/>
  <c r="G377" i="12"/>
  <c r="Z372" i="12"/>
  <c r="T372" i="12"/>
  <c r="N372" i="12"/>
  <c r="H372" i="12"/>
  <c r="AA367" i="12"/>
  <c r="U367" i="12"/>
  <c r="O367" i="12"/>
  <c r="I367" i="12"/>
  <c r="V362" i="12"/>
  <c r="P362" i="12"/>
  <c r="J362" i="12"/>
  <c r="D362" i="12"/>
  <c r="W357" i="12"/>
  <c r="Q357" i="12"/>
  <c r="K357" i="12"/>
  <c r="E357" i="12"/>
  <c r="X352" i="12"/>
  <c r="R352" i="12"/>
  <c r="L352" i="12"/>
  <c r="F352" i="12"/>
  <c r="Y347" i="12"/>
  <c r="S347" i="12"/>
  <c r="M347" i="12"/>
  <c r="G347" i="12"/>
  <c r="Z342" i="12"/>
  <c r="T342" i="12"/>
  <c r="N342" i="12"/>
  <c r="H342" i="12"/>
  <c r="AA337" i="12"/>
  <c r="U337" i="12"/>
  <c r="O337" i="12"/>
  <c r="I337" i="12"/>
  <c r="V332" i="12"/>
  <c r="P332" i="12"/>
  <c r="J332" i="12"/>
  <c r="D332" i="12"/>
  <c r="W327" i="12"/>
  <c r="Q327" i="12"/>
  <c r="K327" i="12"/>
  <c r="E327" i="12"/>
  <c r="V477" i="12"/>
  <c r="P477" i="12"/>
  <c r="J477" i="12"/>
  <c r="D477" i="12"/>
  <c r="W472" i="12"/>
  <c r="Q472" i="12"/>
  <c r="K472" i="12"/>
  <c r="E472" i="12"/>
  <c r="X467" i="12"/>
  <c r="R467" i="12"/>
  <c r="L467" i="12"/>
  <c r="F467" i="12"/>
  <c r="Y462" i="12"/>
  <c r="S462" i="12"/>
  <c r="M462" i="12"/>
  <c r="G462" i="12"/>
  <c r="Z457" i="12"/>
  <c r="T457" i="12"/>
  <c r="N457" i="12"/>
  <c r="H457" i="12"/>
  <c r="AA452" i="12"/>
  <c r="U452" i="12"/>
  <c r="O452" i="12"/>
  <c r="I452" i="12"/>
  <c r="V447" i="12"/>
  <c r="P447" i="12"/>
  <c r="J447" i="12"/>
  <c r="D447" i="12"/>
  <c r="W442" i="12"/>
  <c r="Q442" i="12"/>
  <c r="K442" i="12"/>
  <c r="E442" i="12"/>
  <c r="X437" i="12"/>
  <c r="R437" i="12"/>
  <c r="L437" i="12"/>
  <c r="F437" i="12"/>
  <c r="Y432" i="12"/>
  <c r="S432" i="12"/>
  <c r="M432" i="12"/>
  <c r="G432" i="12"/>
  <c r="Z427" i="12"/>
  <c r="T427" i="12"/>
  <c r="N427" i="12"/>
  <c r="H427" i="12"/>
  <c r="AA422" i="12"/>
  <c r="U422" i="12"/>
  <c r="O422" i="12"/>
  <c r="I422" i="12"/>
  <c r="V417" i="12"/>
  <c r="P417" i="12"/>
  <c r="J417" i="12"/>
  <c r="D417" i="12"/>
  <c r="W412" i="12"/>
  <c r="Q412" i="12"/>
  <c r="K412" i="12"/>
  <c r="E412" i="12"/>
  <c r="X407" i="12"/>
  <c r="R407" i="12"/>
  <c r="L407" i="12"/>
  <c r="F407" i="12"/>
  <c r="Y402" i="12"/>
  <c r="S402" i="12"/>
  <c r="M402" i="12"/>
  <c r="G402" i="12"/>
  <c r="Z397" i="12"/>
  <c r="T397" i="12"/>
  <c r="N397" i="12"/>
  <c r="H397" i="12"/>
  <c r="AA392" i="12"/>
  <c r="U392" i="12"/>
  <c r="O392" i="12"/>
  <c r="I392" i="12"/>
  <c r="V387" i="12"/>
  <c r="P387" i="12"/>
  <c r="J387" i="12"/>
  <c r="D387" i="12"/>
  <c r="W382" i="12"/>
  <c r="Q382" i="12"/>
  <c r="K382" i="12"/>
  <c r="E382" i="12"/>
  <c r="X377" i="12"/>
  <c r="R377" i="12"/>
  <c r="L377" i="12"/>
  <c r="F377" i="12"/>
  <c r="Y372" i="12"/>
  <c r="S372" i="12"/>
  <c r="M372" i="12"/>
  <c r="G372" i="12"/>
  <c r="Z367" i="12"/>
  <c r="T367" i="12"/>
  <c r="N367" i="12"/>
  <c r="H367" i="12"/>
  <c r="AA362" i="12"/>
  <c r="U362" i="12"/>
  <c r="O362" i="12"/>
  <c r="I362" i="12"/>
  <c r="V357" i="12"/>
  <c r="P357" i="12"/>
  <c r="J357" i="12"/>
  <c r="D357" i="12"/>
  <c r="W352" i="12"/>
  <c r="Q352" i="12"/>
  <c r="K352" i="12"/>
  <c r="E352" i="12"/>
  <c r="X347" i="12"/>
  <c r="R347" i="12"/>
  <c r="L347" i="12"/>
  <c r="F347" i="12"/>
  <c r="Y342" i="12"/>
  <c r="S342" i="12"/>
  <c r="M342" i="12"/>
  <c r="G342" i="12"/>
  <c r="Z337" i="12"/>
  <c r="T337" i="12"/>
  <c r="N337" i="12"/>
  <c r="H337" i="12"/>
  <c r="AA332" i="12"/>
  <c r="U332" i="12"/>
  <c r="O332" i="12"/>
  <c r="I332" i="12"/>
  <c r="AA477" i="12"/>
  <c r="U477" i="12"/>
  <c r="O477" i="12"/>
  <c r="I477" i="12"/>
  <c r="V472" i="12"/>
  <c r="P472" i="12"/>
  <c r="J472" i="12"/>
  <c r="D472" i="12"/>
  <c r="W467" i="12"/>
  <c r="Q467" i="12"/>
  <c r="K467" i="12"/>
  <c r="E467" i="12"/>
  <c r="X462" i="12"/>
  <c r="R462" i="12"/>
  <c r="L462" i="12"/>
  <c r="F462" i="12"/>
  <c r="Y457" i="12"/>
  <c r="S457" i="12"/>
  <c r="M457" i="12"/>
  <c r="G457" i="12"/>
  <c r="Z452" i="12"/>
  <c r="T452" i="12"/>
  <c r="N452" i="12"/>
  <c r="H452" i="12"/>
  <c r="AA447" i="12"/>
  <c r="U447" i="12"/>
  <c r="O447" i="12"/>
  <c r="I447" i="12"/>
  <c r="V442" i="12"/>
  <c r="P442" i="12"/>
  <c r="J442" i="12"/>
  <c r="D442" i="12"/>
  <c r="W437" i="12"/>
  <c r="Q437" i="12"/>
  <c r="K437" i="12"/>
  <c r="E437" i="12"/>
  <c r="X432" i="12"/>
  <c r="R432" i="12"/>
  <c r="L432" i="12"/>
  <c r="F432" i="12"/>
  <c r="Y427" i="12"/>
  <c r="S427" i="12"/>
  <c r="M427" i="12"/>
  <c r="G427" i="12"/>
  <c r="Z422" i="12"/>
  <c r="T422" i="12"/>
  <c r="N422" i="12"/>
  <c r="H422" i="12"/>
  <c r="AA417" i="12"/>
  <c r="U417" i="12"/>
  <c r="O417" i="12"/>
  <c r="I417" i="12"/>
  <c r="V412" i="12"/>
  <c r="P412" i="12"/>
  <c r="J412" i="12"/>
  <c r="D412" i="12"/>
  <c r="W407" i="12"/>
  <c r="Q407" i="12"/>
  <c r="K407" i="12"/>
  <c r="E407" i="12"/>
  <c r="X402" i="12"/>
  <c r="R402" i="12"/>
  <c r="L402" i="12"/>
  <c r="F402" i="12"/>
  <c r="Y397" i="12"/>
  <c r="S397" i="12"/>
  <c r="M397" i="12"/>
  <c r="G397" i="12"/>
  <c r="Z392" i="12"/>
  <c r="T392" i="12"/>
  <c r="N392" i="12"/>
  <c r="H392" i="12"/>
  <c r="AA387" i="12"/>
  <c r="U387" i="12"/>
  <c r="O387" i="12"/>
  <c r="I387" i="12"/>
  <c r="V382" i="12"/>
  <c r="P382" i="12"/>
  <c r="J382" i="12"/>
  <c r="D382" i="12"/>
  <c r="W377" i="12"/>
  <c r="Q377" i="12"/>
  <c r="K377" i="12"/>
  <c r="E377" i="12"/>
  <c r="X372" i="12"/>
  <c r="R372" i="12"/>
  <c r="L372" i="12"/>
  <c r="F372" i="12"/>
  <c r="Y367" i="12"/>
  <c r="S367" i="12"/>
  <c r="M367" i="12"/>
  <c r="G367" i="12"/>
  <c r="Z362" i="12"/>
  <c r="T362" i="12"/>
  <c r="N362" i="12"/>
  <c r="H362" i="12"/>
  <c r="AA357" i="12"/>
  <c r="U357" i="12"/>
  <c r="O357" i="12"/>
  <c r="I357" i="12"/>
  <c r="V352" i="12"/>
  <c r="P352" i="12"/>
  <c r="J352" i="12"/>
  <c r="D352" i="12"/>
  <c r="W347" i="12"/>
  <c r="Q347" i="12"/>
  <c r="K347" i="12"/>
  <c r="E347" i="12"/>
  <c r="X342" i="12"/>
  <c r="R342" i="12"/>
  <c r="L342" i="12"/>
  <c r="F342" i="12"/>
  <c r="Y337" i="12"/>
  <c r="S337" i="12"/>
  <c r="M337" i="12"/>
  <c r="G337" i="12"/>
  <c r="Z332" i="12"/>
  <c r="T332" i="12"/>
  <c r="N332" i="12"/>
  <c r="H332" i="12"/>
  <c r="AA327" i="12"/>
  <c r="U327" i="12"/>
  <c r="O327" i="12"/>
  <c r="I327" i="12"/>
  <c r="Z477" i="12"/>
  <c r="T477" i="12"/>
  <c r="N477" i="12"/>
  <c r="H477" i="12"/>
  <c r="AA472" i="12"/>
  <c r="U472" i="12"/>
  <c r="O472" i="12"/>
  <c r="I472" i="12"/>
  <c r="V467" i="12"/>
  <c r="P467" i="12"/>
  <c r="J467" i="12"/>
  <c r="D467" i="12"/>
  <c r="W462" i="12"/>
  <c r="Q462" i="12"/>
  <c r="K462" i="12"/>
  <c r="E462" i="12"/>
  <c r="X457" i="12"/>
  <c r="R457" i="12"/>
  <c r="L457" i="12"/>
  <c r="F457" i="12"/>
  <c r="Y452" i="12"/>
  <c r="S452" i="12"/>
  <c r="M452" i="12"/>
  <c r="G452" i="12"/>
  <c r="Z447" i="12"/>
  <c r="T447" i="12"/>
  <c r="N447" i="12"/>
  <c r="H447" i="12"/>
  <c r="AA442" i="12"/>
  <c r="U442" i="12"/>
  <c r="O442" i="12"/>
  <c r="I442" i="12"/>
  <c r="V437" i="12"/>
  <c r="P437" i="12"/>
  <c r="J437" i="12"/>
  <c r="D437" i="12"/>
  <c r="W432" i="12"/>
  <c r="Q432" i="12"/>
  <c r="K432" i="12"/>
  <c r="E432" i="12"/>
  <c r="X427" i="12"/>
  <c r="R427" i="12"/>
  <c r="L427" i="12"/>
  <c r="F427" i="12"/>
  <c r="Y422" i="12"/>
  <c r="S422" i="12"/>
  <c r="M422" i="12"/>
  <c r="G422" i="12"/>
  <c r="Z417" i="12"/>
  <c r="T417" i="12"/>
  <c r="N417" i="12"/>
  <c r="H417" i="12"/>
  <c r="AA412" i="12"/>
  <c r="U412" i="12"/>
  <c r="O412" i="12"/>
  <c r="I412" i="12"/>
  <c r="V407" i="12"/>
  <c r="P407" i="12"/>
  <c r="J407" i="12"/>
  <c r="D407" i="12"/>
  <c r="W402" i="12"/>
  <c r="Q402" i="12"/>
  <c r="K402" i="12"/>
  <c r="E402" i="12"/>
  <c r="X397" i="12"/>
  <c r="R397" i="12"/>
  <c r="L397" i="12"/>
  <c r="F397" i="12"/>
  <c r="Y392" i="12"/>
  <c r="S392" i="12"/>
  <c r="M392" i="12"/>
  <c r="G392" i="12"/>
  <c r="Z387" i="12"/>
  <c r="T387" i="12"/>
  <c r="N387" i="12"/>
  <c r="H387" i="12"/>
  <c r="AA382" i="12"/>
  <c r="U382" i="12"/>
  <c r="O382" i="12"/>
  <c r="I382" i="12"/>
  <c r="V377" i="12"/>
  <c r="P377" i="12"/>
  <c r="J377" i="12"/>
  <c r="D377" i="12"/>
  <c r="W372" i="12"/>
  <c r="Q372" i="12"/>
  <c r="K372" i="12"/>
  <c r="E372" i="12"/>
  <c r="X367" i="12"/>
  <c r="R367" i="12"/>
  <c r="L367" i="12"/>
  <c r="F367" i="12"/>
  <c r="Y362" i="12"/>
  <c r="S362" i="12"/>
  <c r="M362" i="12"/>
  <c r="G362" i="12"/>
  <c r="Z357" i="12"/>
  <c r="T357" i="12"/>
  <c r="N357" i="12"/>
  <c r="H357" i="12"/>
  <c r="AA352" i="12"/>
  <c r="U352" i="12"/>
  <c r="O352" i="12"/>
  <c r="I352" i="12"/>
  <c r="V347" i="12"/>
  <c r="P347" i="12"/>
  <c r="J347" i="12"/>
  <c r="D347" i="12"/>
  <c r="W342" i="12"/>
  <c r="Q342" i="12"/>
  <c r="K342" i="12"/>
  <c r="E342" i="12"/>
  <c r="X337" i="12"/>
  <c r="R337" i="12"/>
  <c r="L337" i="12"/>
  <c r="F337" i="12"/>
  <c r="Y332" i="12"/>
  <c r="S332" i="12"/>
  <c r="M332" i="12"/>
  <c r="G332" i="12"/>
  <c r="Z327" i="12"/>
  <c r="T327" i="12"/>
  <c r="N327" i="12"/>
  <c r="H327" i="12"/>
  <c r="Y477" i="12"/>
  <c r="S477" i="12"/>
  <c r="M477" i="12"/>
  <c r="G477" i="12"/>
  <c r="Z472" i="12"/>
  <c r="T472" i="12"/>
  <c r="N472" i="12"/>
  <c r="H472" i="12"/>
  <c r="AA467" i="12"/>
  <c r="U467" i="12"/>
  <c r="O467" i="12"/>
  <c r="I467" i="12"/>
  <c r="V462" i="12"/>
  <c r="P462" i="12"/>
  <c r="J462" i="12"/>
  <c r="D462" i="12"/>
  <c r="W457" i="12"/>
  <c r="Q457" i="12"/>
  <c r="K457" i="12"/>
  <c r="E457" i="12"/>
  <c r="X452" i="12"/>
  <c r="R452" i="12"/>
  <c r="L452" i="12"/>
  <c r="F452" i="12"/>
  <c r="Y447" i="12"/>
  <c r="S447" i="12"/>
  <c r="M447" i="12"/>
  <c r="G447" i="12"/>
  <c r="Z442" i="12"/>
  <c r="T442" i="12"/>
  <c r="T440" i="12" s="1"/>
  <c r="N442" i="12"/>
  <c r="H442" i="12"/>
  <c r="AA437" i="12"/>
  <c r="U437" i="12"/>
  <c r="O437" i="12"/>
  <c r="I437" i="12"/>
  <c r="I435" i="12" s="1"/>
  <c r="V432" i="12"/>
  <c r="P432" i="12"/>
  <c r="J432" i="12"/>
  <c r="D432" i="12"/>
  <c r="W427" i="12"/>
  <c r="Q427" i="12"/>
  <c r="Q425" i="12" s="1"/>
  <c r="K427" i="12"/>
  <c r="E427" i="12"/>
  <c r="X422" i="12"/>
  <c r="R422" i="12"/>
  <c r="L422" i="12"/>
  <c r="F422" i="12"/>
  <c r="F420" i="12" s="1"/>
  <c r="Y417" i="12"/>
  <c r="S417" i="12"/>
  <c r="M417" i="12"/>
  <c r="G417" i="12"/>
  <c r="Z412" i="12"/>
  <c r="T412" i="12"/>
  <c r="T410" i="12" s="1"/>
  <c r="N412" i="12"/>
  <c r="H412" i="12"/>
  <c r="AA407" i="12"/>
  <c r="U407" i="12"/>
  <c r="O407" i="12"/>
  <c r="I407" i="12"/>
  <c r="I405" i="12" s="1"/>
  <c r="V402" i="12"/>
  <c r="P402" i="12"/>
  <c r="J402" i="12"/>
  <c r="D402" i="12"/>
  <c r="W397" i="12"/>
  <c r="Q397" i="12"/>
  <c r="Q395" i="12" s="1"/>
  <c r="K397" i="12"/>
  <c r="E397" i="12"/>
  <c r="X392" i="12"/>
  <c r="R392" i="12"/>
  <c r="L392" i="12"/>
  <c r="F392" i="12"/>
  <c r="F390" i="12" s="1"/>
  <c r="Y387" i="12"/>
  <c r="S387" i="12"/>
  <c r="M387" i="12"/>
  <c r="G387" i="12"/>
  <c r="Z382" i="12"/>
  <c r="T382" i="12"/>
  <c r="T380" i="12" s="1"/>
  <c r="N382" i="12"/>
  <c r="H382" i="12"/>
  <c r="AA377" i="12"/>
  <c r="U377" i="12"/>
  <c r="O377" i="12"/>
  <c r="I377" i="12"/>
  <c r="I375" i="12" s="1"/>
  <c r="V372" i="12"/>
  <c r="P372" i="12"/>
  <c r="J372" i="12"/>
  <c r="D372" i="12"/>
  <c r="W367" i="12"/>
  <c r="Q367" i="12"/>
  <c r="Q365" i="12" s="1"/>
  <c r="K367" i="12"/>
  <c r="E367" i="12"/>
  <c r="X362" i="12"/>
  <c r="R362" i="12"/>
  <c r="L362" i="12"/>
  <c r="F362" i="12"/>
  <c r="F360" i="12" s="1"/>
  <c r="Y357" i="12"/>
  <c r="S357" i="12"/>
  <c r="M357" i="12"/>
  <c r="G357" i="12"/>
  <c r="Z352" i="12"/>
  <c r="T352" i="12"/>
  <c r="T350" i="12" s="1"/>
  <c r="N352" i="12"/>
  <c r="H352" i="12"/>
  <c r="AA347" i="12"/>
  <c r="U347" i="12"/>
  <c r="O347" i="12"/>
  <c r="I347" i="12"/>
  <c r="I345" i="12" s="1"/>
  <c r="V342" i="12"/>
  <c r="P342" i="12"/>
  <c r="J342" i="12"/>
  <c r="D342" i="12"/>
  <c r="W337" i="12"/>
  <c r="Q337" i="12"/>
  <c r="Q335" i="12" s="1"/>
  <c r="K337" i="12"/>
  <c r="E337" i="12"/>
  <c r="X332" i="12"/>
  <c r="R332" i="12"/>
  <c r="L332" i="12"/>
  <c r="F332" i="12"/>
  <c r="F330" i="12" s="1"/>
  <c r="Y327" i="12"/>
  <c r="S327" i="12"/>
  <c r="M327" i="12"/>
  <c r="G327" i="12"/>
  <c r="V327" i="12"/>
  <c r="P329" i="12"/>
  <c r="P325" i="12" s="1"/>
  <c r="W332" i="12"/>
  <c r="P337" i="12"/>
  <c r="O342" i="12"/>
  <c r="AA344" i="12"/>
  <c r="AA340" i="12" s="1"/>
  <c r="H347" i="12"/>
  <c r="T349" i="12"/>
  <c r="M354" i="12"/>
  <c r="F359" i="12"/>
  <c r="W362" i="12"/>
  <c r="P367" i="12"/>
  <c r="O372" i="12"/>
  <c r="AA374" i="12"/>
  <c r="H377" i="12"/>
  <c r="T379" i="12"/>
  <c r="M384" i="12"/>
  <c r="F389" i="12"/>
  <c r="W392" i="12"/>
  <c r="P397" i="12"/>
  <c r="O402" i="12"/>
  <c r="AA404" i="12"/>
  <c r="H407" i="12"/>
  <c r="T409" i="12"/>
  <c r="M414" i="12"/>
  <c r="F419" i="12"/>
  <c r="W422" i="12"/>
  <c r="P427" i="12"/>
  <c r="O432" i="12"/>
  <c r="AA434" i="12"/>
  <c r="H437" i="12"/>
  <c r="T439" i="12"/>
  <c r="M444" i="12"/>
  <c r="F449" i="12"/>
  <c r="W452" i="12"/>
  <c r="P457" i="12"/>
  <c r="O462" i="12"/>
  <c r="AA464" i="12"/>
  <c r="H467" i="12"/>
  <c r="T469" i="12"/>
  <c r="M474" i="12"/>
  <c r="F479" i="12"/>
  <c r="G486" i="11"/>
  <c r="G484" i="11" s="1"/>
  <c r="M486" i="11"/>
  <c r="S486" i="11"/>
  <c r="Y486" i="11"/>
  <c r="F491" i="11"/>
  <c r="L491" i="11"/>
  <c r="L489" i="11" s="1"/>
  <c r="R491" i="11"/>
  <c r="R489" i="11" s="1"/>
  <c r="X491" i="11"/>
  <c r="E496" i="11"/>
  <c r="K496" i="11"/>
  <c r="Q496" i="11"/>
  <c r="W496" i="11"/>
  <c r="W494" i="11" s="1"/>
  <c r="D501" i="11"/>
  <c r="D499" i="11" s="1"/>
  <c r="J501" i="11"/>
  <c r="P501" i="11"/>
  <c r="V501" i="11"/>
  <c r="I506" i="11"/>
  <c r="O506" i="11"/>
  <c r="O504" i="11" s="1"/>
  <c r="U506" i="11"/>
  <c r="U504" i="11" s="1"/>
  <c r="AA506" i="11"/>
  <c r="H511" i="11"/>
  <c r="N511" i="11"/>
  <c r="T511" i="11"/>
  <c r="Z511" i="11"/>
  <c r="Z509" i="11" s="1"/>
  <c r="G516" i="11"/>
  <c r="G514" i="11" s="1"/>
  <c r="M516" i="11"/>
  <c r="S516" i="11"/>
  <c r="Y516" i="11"/>
  <c r="F521" i="11"/>
  <c r="L521" i="11"/>
  <c r="L519" i="11" s="1"/>
  <c r="R521" i="11"/>
  <c r="R519" i="11" s="1"/>
  <c r="X521" i="11"/>
  <c r="E526" i="11"/>
  <c r="K526" i="11"/>
  <c r="Q526" i="11"/>
  <c r="W526" i="11"/>
  <c r="W524" i="11" s="1"/>
  <c r="D531" i="11"/>
  <c r="D529" i="11" s="1"/>
  <c r="J531" i="11"/>
  <c r="P531" i="11"/>
  <c r="V531" i="11"/>
  <c r="I536" i="11"/>
  <c r="O536" i="11"/>
  <c r="O534" i="11" s="1"/>
  <c r="U536" i="11"/>
  <c r="U534" i="11" s="1"/>
  <c r="AA536" i="11"/>
  <c r="H541" i="11"/>
  <c r="N541" i="11"/>
  <c r="T541" i="11"/>
  <c r="Z541" i="11"/>
  <c r="Z539" i="11" s="1"/>
  <c r="G546" i="11"/>
  <c r="G544" i="11" s="1"/>
  <c r="M546" i="11"/>
  <c r="S546" i="11"/>
  <c r="Y546" i="11"/>
  <c r="F551" i="11"/>
  <c r="L551" i="11"/>
  <c r="L549" i="11" s="1"/>
  <c r="R551" i="11"/>
  <c r="R549" i="11" s="1"/>
  <c r="X551" i="11"/>
  <c r="E556" i="11"/>
  <c r="K556" i="11"/>
  <c r="Q556" i="11"/>
  <c r="W556" i="11"/>
  <c r="W554" i="11" s="1"/>
  <c r="D561" i="11"/>
  <c r="D559" i="11" s="1"/>
  <c r="J561" i="11"/>
  <c r="P561" i="11"/>
  <c r="V561" i="11"/>
  <c r="I566" i="11"/>
  <c r="O566" i="11"/>
  <c r="O564" i="11" s="1"/>
  <c r="U566" i="11"/>
  <c r="U564" i="11" s="1"/>
  <c r="AA566" i="11"/>
  <c r="H571" i="11"/>
  <c r="N571" i="11"/>
  <c r="T571" i="11"/>
  <c r="Z571" i="11"/>
  <c r="Z569" i="11" s="1"/>
  <c r="G576" i="11"/>
  <c r="G574" i="11" s="1"/>
  <c r="M576" i="11"/>
  <c r="S576" i="11"/>
  <c r="Y576" i="11"/>
  <c r="F581" i="11"/>
  <c r="L581" i="11"/>
  <c r="L579" i="11" s="1"/>
  <c r="R581" i="11"/>
  <c r="R579" i="11" s="1"/>
  <c r="X581" i="11"/>
  <c r="E586" i="11"/>
  <c r="K586" i="11"/>
  <c r="Q586" i="11"/>
  <c r="W586" i="11"/>
  <c r="W584" i="11" s="1"/>
  <c r="D591" i="11"/>
  <c r="D589" i="11" s="1"/>
  <c r="J591" i="11"/>
  <c r="P591" i="11"/>
  <c r="V591" i="11"/>
  <c r="I596" i="11"/>
  <c r="O596" i="11"/>
  <c r="O594" i="11" s="1"/>
  <c r="U596" i="11"/>
  <c r="U594" i="11" s="1"/>
  <c r="AA596" i="11"/>
  <c r="H601" i="11"/>
  <c r="N601" i="11"/>
  <c r="T601" i="11"/>
  <c r="Z601" i="11"/>
  <c r="Z599" i="11" s="1"/>
  <c r="G606" i="11"/>
  <c r="G604" i="11" s="1"/>
  <c r="M606" i="11"/>
  <c r="S606" i="11"/>
  <c r="Y606" i="11"/>
  <c r="F611" i="11"/>
  <c r="L611" i="11"/>
  <c r="L609" i="11" s="1"/>
  <c r="R611" i="11"/>
  <c r="R609" i="11" s="1"/>
  <c r="X611" i="11"/>
  <c r="E616" i="11"/>
  <c r="K616" i="11"/>
  <c r="Q616" i="11"/>
  <c r="W616" i="11"/>
  <c r="W614" i="11" s="1"/>
  <c r="D621" i="11"/>
  <c r="D619" i="11" s="1"/>
  <c r="J621" i="11"/>
  <c r="P621" i="11"/>
  <c r="V621" i="11"/>
  <c r="I626" i="11"/>
  <c r="O626" i="11"/>
  <c r="O624" i="11" s="1"/>
  <c r="U626" i="11"/>
  <c r="U624" i="11" s="1"/>
  <c r="AA626" i="11"/>
  <c r="H631" i="11"/>
  <c r="N631" i="11"/>
  <c r="T631" i="11"/>
  <c r="Z631" i="11"/>
  <c r="Z629" i="11" s="1"/>
  <c r="G636" i="11"/>
  <c r="G634" i="11" s="1"/>
  <c r="M636" i="11"/>
  <c r="S636" i="11"/>
  <c r="Y636" i="11"/>
  <c r="I9" i="12"/>
  <c r="O9" i="12"/>
  <c r="U9" i="12"/>
  <c r="AA9" i="12"/>
  <c r="I11" i="12"/>
  <c r="O11" i="12"/>
  <c r="U11" i="12"/>
  <c r="AA11" i="12"/>
  <c r="H14" i="12"/>
  <c r="N14" i="12"/>
  <c r="T14" i="12"/>
  <c r="Z14" i="12"/>
  <c r="H16" i="12"/>
  <c r="N16" i="12"/>
  <c r="T16" i="12"/>
  <c r="Z16" i="12"/>
  <c r="G19" i="12"/>
  <c r="M19" i="12"/>
  <c r="S19" i="12"/>
  <c r="Y19" i="12"/>
  <c r="G21" i="12"/>
  <c r="M21" i="12"/>
  <c r="S21" i="12"/>
  <c r="Y21" i="12"/>
  <c r="F24" i="12"/>
  <c r="L24" i="12"/>
  <c r="R24" i="12"/>
  <c r="X24" i="12"/>
  <c r="F26" i="12"/>
  <c r="L26" i="12"/>
  <c r="R26" i="12"/>
  <c r="X26" i="12"/>
  <c r="E29" i="12"/>
  <c r="K29" i="12"/>
  <c r="Q29" i="12"/>
  <c r="W29" i="12"/>
  <c r="E31" i="12"/>
  <c r="K31" i="12"/>
  <c r="Q31" i="12"/>
  <c r="W31" i="12"/>
  <c r="D34" i="12"/>
  <c r="J34" i="12"/>
  <c r="P34" i="12"/>
  <c r="V34" i="12"/>
  <c r="D36" i="12"/>
  <c r="J36" i="12"/>
  <c r="P36" i="12"/>
  <c r="V36" i="12"/>
  <c r="I39" i="12"/>
  <c r="O39" i="12"/>
  <c r="U39" i="12"/>
  <c r="AA39" i="12"/>
  <c r="I41" i="12"/>
  <c r="O41" i="12"/>
  <c r="U41" i="12"/>
  <c r="AA41" i="12"/>
  <c r="H44" i="12"/>
  <c r="N44" i="12"/>
  <c r="T44" i="12"/>
  <c r="Z44" i="12"/>
  <c r="H46" i="12"/>
  <c r="N46" i="12"/>
  <c r="T46" i="12"/>
  <c r="Z46" i="12"/>
  <c r="G49" i="12"/>
  <c r="M49" i="12"/>
  <c r="S49" i="12"/>
  <c r="Y49" i="12"/>
  <c r="G51" i="12"/>
  <c r="M51" i="12"/>
  <c r="S51" i="12"/>
  <c r="Y51" i="12"/>
  <c r="F54" i="12"/>
  <c r="L54" i="12"/>
  <c r="L52" i="12" s="1"/>
  <c r="R54" i="12"/>
  <c r="X54" i="12"/>
  <c r="F56" i="12"/>
  <c r="L56" i="12"/>
  <c r="R56" i="12"/>
  <c r="X56" i="12"/>
  <c r="E59" i="12"/>
  <c r="K59" i="12"/>
  <c r="Q59" i="12"/>
  <c r="W59" i="12"/>
  <c r="E61" i="12"/>
  <c r="K61" i="12"/>
  <c r="Q61" i="12"/>
  <c r="W61" i="12"/>
  <c r="D64" i="12"/>
  <c r="J64" i="12"/>
  <c r="P64" i="12"/>
  <c r="V64" i="12"/>
  <c r="V62" i="12" s="1"/>
  <c r="D66" i="12"/>
  <c r="J66" i="12"/>
  <c r="P66" i="12"/>
  <c r="V66" i="12"/>
  <c r="I69" i="12"/>
  <c r="O69" i="12"/>
  <c r="O67" i="12" s="1"/>
  <c r="U69" i="12"/>
  <c r="AA69" i="12"/>
  <c r="I71" i="12"/>
  <c r="O71" i="12"/>
  <c r="U71" i="12"/>
  <c r="AA71" i="12"/>
  <c r="H74" i="12"/>
  <c r="N74" i="12"/>
  <c r="T74" i="12"/>
  <c r="Z74" i="12"/>
  <c r="H76" i="12"/>
  <c r="N76" i="12"/>
  <c r="T76" i="12"/>
  <c r="Z76" i="12"/>
  <c r="G79" i="12"/>
  <c r="M79" i="12"/>
  <c r="S79" i="12"/>
  <c r="Y79" i="12"/>
  <c r="Y77" i="12" s="1"/>
  <c r="G81" i="12"/>
  <c r="M81" i="12"/>
  <c r="S81" i="12"/>
  <c r="Y81" i="12"/>
  <c r="F84" i="12"/>
  <c r="L84" i="12"/>
  <c r="L82" i="12" s="1"/>
  <c r="R84" i="12"/>
  <c r="X84" i="12"/>
  <c r="F86" i="12"/>
  <c r="L86" i="12"/>
  <c r="R86" i="12"/>
  <c r="X86" i="12"/>
  <c r="E89" i="12"/>
  <c r="K89" i="12"/>
  <c r="Q89" i="12"/>
  <c r="W89" i="12"/>
  <c r="E91" i="12"/>
  <c r="K91" i="12"/>
  <c r="Q91" i="12"/>
  <c r="W91" i="12"/>
  <c r="D94" i="12"/>
  <c r="J94" i="12"/>
  <c r="P94" i="12"/>
  <c r="V94" i="12"/>
  <c r="V92" i="12" s="1"/>
  <c r="D96" i="12"/>
  <c r="J96" i="12"/>
  <c r="P96" i="12"/>
  <c r="V96" i="12"/>
  <c r="I99" i="12"/>
  <c r="O99" i="12"/>
  <c r="O97" i="12" s="1"/>
  <c r="U99" i="12"/>
  <c r="AA99" i="12"/>
  <c r="I101" i="12"/>
  <c r="O101" i="12"/>
  <c r="U101" i="12"/>
  <c r="AA101" i="12"/>
  <c r="H104" i="12"/>
  <c r="N104" i="12"/>
  <c r="T104" i="12"/>
  <c r="Z104" i="12"/>
  <c r="H106" i="12"/>
  <c r="N106" i="12"/>
  <c r="T106" i="12"/>
  <c r="Z106" i="12"/>
  <c r="G109" i="12"/>
  <c r="M109" i="12"/>
  <c r="S109" i="12"/>
  <c r="Y109" i="12"/>
  <c r="Y107" i="12" s="1"/>
  <c r="G111" i="12"/>
  <c r="M111" i="12"/>
  <c r="S111" i="12"/>
  <c r="Y111" i="12"/>
  <c r="F114" i="12"/>
  <c r="L114" i="12"/>
  <c r="L112" i="12" s="1"/>
  <c r="R114" i="12"/>
  <c r="X114" i="12"/>
  <c r="F116" i="12"/>
  <c r="L116" i="12"/>
  <c r="R116" i="12"/>
  <c r="X116" i="12"/>
  <c r="E119" i="12"/>
  <c r="K119" i="12"/>
  <c r="Q119" i="12"/>
  <c r="W119" i="12"/>
  <c r="E121" i="12"/>
  <c r="K121" i="12"/>
  <c r="Q121" i="12"/>
  <c r="W121" i="12"/>
  <c r="D124" i="12"/>
  <c r="J124" i="12"/>
  <c r="P124" i="12"/>
  <c r="V124" i="12"/>
  <c r="V122" i="12" s="1"/>
  <c r="D126" i="12"/>
  <c r="J126" i="12"/>
  <c r="P126" i="12"/>
  <c r="V126" i="12"/>
  <c r="I129" i="12"/>
  <c r="O129" i="12"/>
  <c r="O127" i="12" s="1"/>
  <c r="U129" i="12"/>
  <c r="AA129" i="12"/>
  <c r="I131" i="12"/>
  <c r="O131" i="12"/>
  <c r="U131" i="12"/>
  <c r="AA131" i="12"/>
  <c r="H134" i="12"/>
  <c r="N134" i="12"/>
  <c r="T134" i="12"/>
  <c r="Z134" i="12"/>
  <c r="H136" i="12"/>
  <c r="N136" i="12"/>
  <c r="T136" i="12"/>
  <c r="Z136" i="12"/>
  <c r="G139" i="12"/>
  <c r="M139" i="12"/>
  <c r="S139" i="12"/>
  <c r="Y139" i="12"/>
  <c r="Y137" i="12" s="1"/>
  <c r="G141" i="12"/>
  <c r="M141" i="12"/>
  <c r="S141" i="12"/>
  <c r="Y141" i="12"/>
  <c r="F144" i="12"/>
  <c r="L144" i="12"/>
  <c r="L142" i="12" s="1"/>
  <c r="R144" i="12"/>
  <c r="X144" i="12"/>
  <c r="F146" i="12"/>
  <c r="L146" i="12"/>
  <c r="R146" i="12"/>
  <c r="X146" i="12"/>
  <c r="E149" i="12"/>
  <c r="K149" i="12"/>
  <c r="Q149" i="12"/>
  <c r="W149" i="12"/>
  <c r="E151" i="12"/>
  <c r="K151" i="12"/>
  <c r="Q151" i="12"/>
  <c r="W151" i="12"/>
  <c r="D154" i="12"/>
  <c r="J154" i="12"/>
  <c r="P154" i="12"/>
  <c r="V154" i="12"/>
  <c r="V152" i="12" s="1"/>
  <c r="D156" i="12"/>
  <c r="J156" i="12"/>
  <c r="P156" i="12"/>
  <c r="V156" i="12"/>
  <c r="I159" i="12"/>
  <c r="O159" i="12"/>
  <c r="O157" i="12" s="1"/>
  <c r="U159" i="12"/>
  <c r="AA159" i="12"/>
  <c r="I161" i="12"/>
  <c r="O161" i="12"/>
  <c r="U161" i="12"/>
  <c r="AA161" i="12"/>
  <c r="H168" i="12"/>
  <c r="N168" i="12"/>
  <c r="T168" i="12"/>
  <c r="Z168" i="12"/>
  <c r="H170" i="12"/>
  <c r="N170" i="12"/>
  <c r="T170" i="12"/>
  <c r="Z170" i="12"/>
  <c r="G173" i="12"/>
  <c r="M173" i="12"/>
  <c r="S173" i="12"/>
  <c r="Y173" i="12"/>
  <c r="Y171" i="12" s="1"/>
  <c r="G175" i="12"/>
  <c r="M175" i="12"/>
  <c r="S175" i="12"/>
  <c r="Y175" i="12"/>
  <c r="F178" i="12"/>
  <c r="L178" i="12"/>
  <c r="L176" i="12" s="1"/>
  <c r="R178" i="12"/>
  <c r="X178" i="12"/>
  <c r="F180" i="12"/>
  <c r="L180" i="12"/>
  <c r="R180" i="12"/>
  <c r="X180" i="12"/>
  <c r="E183" i="12"/>
  <c r="K183" i="12"/>
  <c r="Q183" i="12"/>
  <c r="W183" i="12"/>
  <c r="E185" i="12"/>
  <c r="K185" i="12"/>
  <c r="Q185" i="12"/>
  <c r="W185" i="12"/>
  <c r="D188" i="12"/>
  <c r="J188" i="12"/>
  <c r="P188" i="12"/>
  <c r="V188" i="12"/>
  <c r="V186" i="12" s="1"/>
  <c r="D190" i="12"/>
  <c r="J190" i="12"/>
  <c r="P190" i="12"/>
  <c r="V190" i="12"/>
  <c r="I193" i="12"/>
  <c r="O193" i="12"/>
  <c r="O191" i="12" s="1"/>
  <c r="U193" i="12"/>
  <c r="AA193" i="12"/>
  <c r="I195" i="12"/>
  <c r="O195" i="12"/>
  <c r="U195" i="12"/>
  <c r="AA195" i="12"/>
  <c r="H198" i="12"/>
  <c r="N198" i="12"/>
  <c r="T198" i="12"/>
  <c r="Z198" i="12"/>
  <c r="H200" i="12"/>
  <c r="N200" i="12"/>
  <c r="T200" i="12"/>
  <c r="Z200" i="12"/>
  <c r="G203" i="12"/>
  <c r="M203" i="12"/>
  <c r="S203" i="12"/>
  <c r="Y203" i="12"/>
  <c r="Y201" i="12" s="1"/>
  <c r="G205" i="12"/>
  <c r="M205" i="12"/>
  <c r="S205" i="12"/>
  <c r="Y205" i="12"/>
  <c r="F208" i="12"/>
  <c r="L208" i="12"/>
  <c r="L206" i="12" s="1"/>
  <c r="R208" i="12"/>
  <c r="X208" i="12"/>
  <c r="F210" i="12"/>
  <c r="L210" i="12"/>
  <c r="R210" i="12"/>
  <c r="X210" i="12"/>
  <c r="E213" i="12"/>
  <c r="K213" i="12"/>
  <c r="Q213" i="12"/>
  <c r="W213" i="12"/>
  <c r="E215" i="12"/>
  <c r="K215" i="12"/>
  <c r="Q215" i="12"/>
  <c r="W215" i="12"/>
  <c r="D218" i="12"/>
  <c r="J218" i="12"/>
  <c r="P218" i="12"/>
  <c r="V218" i="12"/>
  <c r="V216" i="12" s="1"/>
  <c r="D220" i="12"/>
  <c r="J220" i="12"/>
  <c r="P220" i="12"/>
  <c r="V220" i="12"/>
  <c r="I223" i="12"/>
  <c r="O223" i="12"/>
  <c r="O221" i="12" s="1"/>
  <c r="U223" i="12"/>
  <c r="AA223" i="12"/>
  <c r="I225" i="12"/>
  <c r="O225" i="12"/>
  <c r="U225" i="12"/>
  <c r="AA225" i="12"/>
  <c r="H228" i="12"/>
  <c r="N228" i="12"/>
  <c r="T228" i="12"/>
  <c r="Z228" i="12"/>
  <c r="H230" i="12"/>
  <c r="N230" i="12"/>
  <c r="T230" i="12"/>
  <c r="Z230" i="12"/>
  <c r="G233" i="12"/>
  <c r="M233" i="12"/>
  <c r="S233" i="12"/>
  <c r="Y233" i="12"/>
  <c r="Y231" i="12" s="1"/>
  <c r="G235" i="12"/>
  <c r="M235" i="12"/>
  <c r="S235" i="12"/>
  <c r="Y235" i="12"/>
  <c r="F238" i="12"/>
  <c r="L238" i="12"/>
  <c r="L236" i="12" s="1"/>
  <c r="R238" i="12"/>
  <c r="X238" i="12"/>
  <c r="F240" i="12"/>
  <c r="L240" i="12"/>
  <c r="R240" i="12"/>
  <c r="X240" i="12"/>
  <c r="E243" i="12"/>
  <c r="K243" i="12"/>
  <c r="Q243" i="12"/>
  <c r="W243" i="12"/>
  <c r="E245" i="12"/>
  <c r="K245" i="12"/>
  <c r="Q245" i="12"/>
  <c r="W245" i="12"/>
  <c r="D248" i="12"/>
  <c r="J248" i="12"/>
  <c r="P248" i="12"/>
  <c r="V248" i="12"/>
  <c r="V246" i="12" s="1"/>
  <c r="D250" i="12"/>
  <c r="J250" i="12"/>
  <c r="P250" i="12"/>
  <c r="V250" i="12"/>
  <c r="I253" i="12"/>
  <c r="O253" i="12"/>
  <c r="O251" i="12" s="1"/>
  <c r="U253" i="12"/>
  <c r="AA253" i="12"/>
  <c r="I255" i="12"/>
  <c r="O255" i="12"/>
  <c r="U255" i="12"/>
  <c r="AA255" i="12"/>
  <c r="H258" i="12"/>
  <c r="N258" i="12"/>
  <c r="T258" i="12"/>
  <c r="Z258" i="12"/>
  <c r="H260" i="12"/>
  <c r="N260" i="12"/>
  <c r="T260" i="12"/>
  <c r="Z260" i="12"/>
  <c r="G263" i="12"/>
  <c r="M263" i="12"/>
  <c r="S263" i="12"/>
  <c r="Y263" i="12"/>
  <c r="Y261" i="12" s="1"/>
  <c r="G265" i="12"/>
  <c r="M265" i="12"/>
  <c r="S265" i="12"/>
  <c r="Y265" i="12"/>
  <c r="F268" i="12"/>
  <c r="L268" i="12"/>
  <c r="L266" i="12" s="1"/>
  <c r="R268" i="12"/>
  <c r="X268" i="12"/>
  <c r="F270" i="12"/>
  <c r="L270" i="12"/>
  <c r="R270" i="12"/>
  <c r="X270" i="12"/>
  <c r="E273" i="12"/>
  <c r="K273" i="12"/>
  <c r="Q273" i="12"/>
  <c r="W273" i="12"/>
  <c r="E275" i="12"/>
  <c r="K275" i="12"/>
  <c r="Q275" i="12"/>
  <c r="W275" i="12"/>
  <c r="D278" i="12"/>
  <c r="J278" i="12"/>
  <c r="P278" i="12"/>
  <c r="V278" i="12"/>
  <c r="V276" i="12" s="1"/>
  <c r="D280" i="12"/>
  <c r="J280" i="12"/>
  <c r="P280" i="12"/>
  <c r="V280" i="12"/>
  <c r="I283" i="12"/>
  <c r="O283" i="12"/>
  <c r="O281" i="12" s="1"/>
  <c r="U283" i="12"/>
  <c r="AA283" i="12"/>
  <c r="I285" i="12"/>
  <c r="O285" i="12"/>
  <c r="U285" i="12"/>
  <c r="AA285" i="12"/>
  <c r="H288" i="12"/>
  <c r="N288" i="12"/>
  <c r="T288" i="12"/>
  <c r="Z288" i="12"/>
  <c r="H290" i="12"/>
  <c r="N290" i="12"/>
  <c r="T290" i="12"/>
  <c r="Z290" i="12"/>
  <c r="G293" i="12"/>
  <c r="M293" i="12"/>
  <c r="S293" i="12"/>
  <c r="Y293" i="12"/>
  <c r="Y291" i="12" s="1"/>
  <c r="G295" i="12"/>
  <c r="M295" i="12"/>
  <c r="S295" i="12"/>
  <c r="Y295" i="12"/>
  <c r="F298" i="12"/>
  <c r="L298" i="12"/>
  <c r="L296" i="12" s="1"/>
  <c r="R298" i="12"/>
  <c r="R296" i="12" s="1"/>
  <c r="X298" i="12"/>
  <c r="F300" i="12"/>
  <c r="L300" i="12"/>
  <c r="T300" i="12"/>
  <c r="AA300" i="12"/>
  <c r="G303" i="12"/>
  <c r="G301" i="12" s="1"/>
  <c r="N303" i="12"/>
  <c r="U303" i="12"/>
  <c r="D305" i="12"/>
  <c r="K305" i="12"/>
  <c r="S305" i="12"/>
  <c r="Z305" i="12"/>
  <c r="F308" i="12"/>
  <c r="M308" i="12"/>
  <c r="T308" i="12"/>
  <c r="AA308" i="12"/>
  <c r="J310" i="12"/>
  <c r="R310" i="12"/>
  <c r="Y310" i="12"/>
  <c r="E313" i="12"/>
  <c r="L313" i="12"/>
  <c r="S313" i="12"/>
  <c r="Z313" i="12"/>
  <c r="I315" i="12"/>
  <c r="Q315" i="12"/>
  <c r="X315" i="12"/>
  <c r="K318" i="12"/>
  <c r="T318" i="12"/>
  <c r="G320" i="12"/>
  <c r="W320" i="12"/>
  <c r="F327" i="12"/>
  <c r="X327" i="12"/>
  <c r="R329" i="12"/>
  <c r="E334" i="12"/>
  <c r="V337" i="12"/>
  <c r="U342" i="12"/>
  <c r="N347" i="12"/>
  <c r="Z349" i="12"/>
  <c r="G352" i="12"/>
  <c r="S354" i="12"/>
  <c r="L359" i="12"/>
  <c r="E364" i="12"/>
  <c r="V367" i="12"/>
  <c r="U372" i="12"/>
  <c r="N377" i="12"/>
  <c r="Z379" i="12"/>
  <c r="G382" i="12"/>
  <c r="S384" i="12"/>
  <c r="L389" i="12"/>
  <c r="E394" i="12"/>
  <c r="V397" i="12"/>
  <c r="U402" i="12"/>
  <c r="N407" i="12"/>
  <c r="Z409" i="12"/>
  <c r="G412" i="12"/>
  <c r="S414" i="12"/>
  <c r="L419" i="12"/>
  <c r="E424" i="12"/>
  <c r="V427" i="12"/>
  <c r="U432" i="12"/>
  <c r="N437" i="12"/>
  <c r="Z439" i="12"/>
  <c r="G442" i="12"/>
  <c r="S444" i="12"/>
  <c r="L449" i="12"/>
  <c r="E454" i="12"/>
  <c r="V457" i="12"/>
  <c r="U462" i="12"/>
  <c r="N467" i="12"/>
  <c r="Z469" i="12"/>
  <c r="G472" i="12"/>
  <c r="S474" i="12"/>
  <c r="H486" i="11"/>
  <c r="N486" i="11"/>
  <c r="N484" i="11" s="1"/>
  <c r="T486" i="11"/>
  <c r="T484" i="11" s="1"/>
  <c r="Z486" i="11"/>
  <c r="G491" i="11"/>
  <c r="M491" i="11"/>
  <c r="S491" i="11"/>
  <c r="Y491" i="11"/>
  <c r="Y489" i="11" s="1"/>
  <c r="F496" i="11"/>
  <c r="F494" i="11" s="1"/>
  <c r="L496" i="11"/>
  <c r="R496" i="11"/>
  <c r="X496" i="11"/>
  <c r="E501" i="11"/>
  <c r="K501" i="11"/>
  <c r="K499" i="11" s="1"/>
  <c r="Q501" i="11"/>
  <c r="Q499" i="11" s="1"/>
  <c r="W501" i="11"/>
  <c r="D506" i="11"/>
  <c r="J506" i="11"/>
  <c r="P506" i="11"/>
  <c r="V506" i="11"/>
  <c r="V504" i="11" s="1"/>
  <c r="I511" i="11"/>
  <c r="I509" i="11" s="1"/>
  <c r="O511" i="11"/>
  <c r="U511" i="11"/>
  <c r="AA511" i="11"/>
  <c r="H516" i="11"/>
  <c r="N516" i="11"/>
  <c r="N514" i="11" s="1"/>
  <c r="T516" i="11"/>
  <c r="T514" i="11" s="1"/>
  <c r="Z516" i="11"/>
  <c r="G521" i="11"/>
  <c r="M521" i="11"/>
  <c r="S521" i="11"/>
  <c r="Y521" i="11"/>
  <c r="Y519" i="11" s="1"/>
  <c r="F526" i="11"/>
  <c r="F524" i="11" s="1"/>
  <c r="L526" i="11"/>
  <c r="R526" i="11"/>
  <c r="X526" i="11"/>
  <c r="E531" i="11"/>
  <c r="K531" i="11"/>
  <c r="K529" i="11" s="1"/>
  <c r="Q531" i="11"/>
  <c r="Q529" i="11" s="1"/>
  <c r="W531" i="11"/>
  <c r="D536" i="11"/>
  <c r="J536" i="11"/>
  <c r="P536" i="11"/>
  <c r="V536" i="11"/>
  <c r="V534" i="11" s="1"/>
  <c r="I541" i="11"/>
  <c r="I539" i="11" s="1"/>
  <c r="O541" i="11"/>
  <c r="U541" i="11"/>
  <c r="AA541" i="11"/>
  <c r="H546" i="11"/>
  <c r="N546" i="11"/>
  <c r="N544" i="11" s="1"/>
  <c r="T546" i="11"/>
  <c r="T544" i="11" s="1"/>
  <c r="Z546" i="11"/>
  <c r="G551" i="11"/>
  <c r="M551" i="11"/>
  <c r="S551" i="11"/>
  <c r="Y551" i="11"/>
  <c r="Y549" i="11" s="1"/>
  <c r="F556" i="11"/>
  <c r="F554" i="11" s="1"/>
  <c r="L556" i="11"/>
  <c r="R556" i="11"/>
  <c r="X556" i="11"/>
  <c r="E561" i="11"/>
  <c r="K561" i="11"/>
  <c r="K559" i="11" s="1"/>
  <c r="Q561" i="11"/>
  <c r="Q559" i="11" s="1"/>
  <c r="W561" i="11"/>
  <c r="D566" i="11"/>
  <c r="J566" i="11"/>
  <c r="P566" i="11"/>
  <c r="V566" i="11"/>
  <c r="V564" i="11" s="1"/>
  <c r="I571" i="11"/>
  <c r="I569" i="11" s="1"/>
  <c r="O571" i="11"/>
  <c r="U571" i="11"/>
  <c r="AA571" i="11"/>
  <c r="H576" i="11"/>
  <c r="N576" i="11"/>
  <c r="N574" i="11" s="1"/>
  <c r="T576" i="11"/>
  <c r="T574" i="11" s="1"/>
  <c r="Z576" i="11"/>
  <c r="G581" i="11"/>
  <c r="M581" i="11"/>
  <c r="S581" i="11"/>
  <c r="Y581" i="11"/>
  <c r="Y579" i="11" s="1"/>
  <c r="F586" i="11"/>
  <c r="F584" i="11" s="1"/>
  <c r="L586" i="11"/>
  <c r="R586" i="11"/>
  <c r="X586" i="11"/>
  <c r="E591" i="11"/>
  <c r="K591" i="11"/>
  <c r="K589" i="11" s="1"/>
  <c r="Q591" i="11"/>
  <c r="Q589" i="11" s="1"/>
  <c r="W591" i="11"/>
  <c r="D596" i="11"/>
  <c r="J596" i="11"/>
  <c r="P596" i="11"/>
  <c r="V596" i="11"/>
  <c r="V594" i="11" s="1"/>
  <c r="I601" i="11"/>
  <c r="I599" i="11" s="1"/>
  <c r="O601" i="11"/>
  <c r="U601" i="11"/>
  <c r="AA601" i="11"/>
  <c r="H606" i="11"/>
  <c r="N606" i="11"/>
  <c r="N604" i="11" s="1"/>
  <c r="T606" i="11"/>
  <c r="T604" i="11" s="1"/>
  <c r="Z606" i="11"/>
  <c r="G611" i="11"/>
  <c r="M611" i="11"/>
  <c r="S611" i="11"/>
  <c r="Y611" i="11"/>
  <c r="Y609" i="11" s="1"/>
  <c r="F616" i="11"/>
  <c r="F614" i="11" s="1"/>
  <c r="L616" i="11"/>
  <c r="R616" i="11"/>
  <c r="X616" i="11"/>
  <c r="E621" i="11"/>
  <c r="K621" i="11"/>
  <c r="K619" i="11" s="1"/>
  <c r="Q621" i="11"/>
  <c r="Q619" i="11" s="1"/>
  <c r="W621" i="11"/>
  <c r="D626" i="11"/>
  <c r="J626" i="11"/>
  <c r="P626" i="11"/>
  <c r="V626" i="11"/>
  <c r="V624" i="11" s="1"/>
  <c r="I631" i="11"/>
  <c r="I629" i="11" s="1"/>
  <c r="O631" i="11"/>
  <c r="U631" i="11"/>
  <c r="AA631" i="11"/>
  <c r="H636" i="11"/>
  <c r="N636" i="11"/>
  <c r="N634" i="11" s="1"/>
  <c r="T636" i="11"/>
  <c r="T634" i="11" s="1"/>
  <c r="Z636" i="11"/>
  <c r="J9" i="12"/>
  <c r="P9" i="12"/>
  <c r="V9" i="12"/>
  <c r="AA638" i="12"/>
  <c r="U638" i="12"/>
  <c r="O638" i="12"/>
  <c r="I638" i="12"/>
  <c r="V633" i="12"/>
  <c r="P633" i="12"/>
  <c r="J633" i="12"/>
  <c r="D633" i="12"/>
  <c r="W628" i="12"/>
  <c r="Q628" i="12"/>
  <c r="K628" i="12"/>
  <c r="E628" i="12"/>
  <c r="X623" i="12"/>
  <c r="R623" i="12"/>
  <c r="L623" i="12"/>
  <c r="F623" i="12"/>
  <c r="Y618" i="12"/>
  <c r="S618" i="12"/>
  <c r="M618" i="12"/>
  <c r="G618" i="12"/>
  <c r="Z613" i="12"/>
  <c r="T613" i="12"/>
  <c r="N613" i="12"/>
  <c r="H613" i="12"/>
  <c r="AA608" i="12"/>
  <c r="U608" i="12"/>
  <c r="O608" i="12"/>
  <c r="I608" i="12"/>
  <c r="V603" i="12"/>
  <c r="P603" i="12"/>
  <c r="J603" i="12"/>
  <c r="D603" i="12"/>
  <c r="W598" i="12"/>
  <c r="Q598" i="12"/>
  <c r="K598" i="12"/>
  <c r="E598" i="12"/>
  <c r="X593" i="12"/>
  <c r="R593" i="12"/>
  <c r="L593" i="12"/>
  <c r="F593" i="12"/>
  <c r="Y588" i="12"/>
  <c r="S588" i="12"/>
  <c r="M588" i="12"/>
  <c r="G588" i="12"/>
  <c r="Z583" i="12"/>
  <c r="T583" i="12"/>
  <c r="N583" i="12"/>
  <c r="H583" i="12"/>
  <c r="AA578" i="12"/>
  <c r="U578" i="12"/>
  <c r="O578" i="12"/>
  <c r="I578" i="12"/>
  <c r="V573" i="12"/>
  <c r="P573" i="12"/>
  <c r="J573" i="12"/>
  <c r="D573" i="12"/>
  <c r="W568" i="12"/>
  <c r="Q568" i="12"/>
  <c r="K568" i="12"/>
  <c r="E568" i="12"/>
  <c r="X563" i="12"/>
  <c r="R563" i="12"/>
  <c r="L563" i="12"/>
  <c r="F563" i="12"/>
  <c r="Y558" i="12"/>
  <c r="S558" i="12"/>
  <c r="M558" i="12"/>
  <c r="G558" i="12"/>
  <c r="Z553" i="12"/>
  <c r="T553" i="12"/>
  <c r="N553" i="12"/>
  <c r="H553" i="12"/>
  <c r="AA548" i="12"/>
  <c r="U548" i="12"/>
  <c r="O548" i="12"/>
  <c r="I548" i="12"/>
  <c r="V543" i="12"/>
  <c r="P543" i="12"/>
  <c r="J543" i="12"/>
  <c r="D543" i="12"/>
  <c r="W538" i="12"/>
  <c r="Q538" i="12"/>
  <c r="K538" i="12"/>
  <c r="E538" i="12"/>
  <c r="Z638" i="12"/>
  <c r="T638" i="12"/>
  <c r="N638" i="12"/>
  <c r="H638" i="12"/>
  <c r="AA633" i="12"/>
  <c r="U633" i="12"/>
  <c r="O633" i="12"/>
  <c r="I633" i="12"/>
  <c r="V628" i="12"/>
  <c r="P628" i="12"/>
  <c r="J628" i="12"/>
  <c r="D628" i="12"/>
  <c r="W623" i="12"/>
  <c r="Q623" i="12"/>
  <c r="K623" i="12"/>
  <c r="E623" i="12"/>
  <c r="X618" i="12"/>
  <c r="R618" i="12"/>
  <c r="L618" i="12"/>
  <c r="F618" i="12"/>
  <c r="Y613" i="12"/>
  <c r="S613" i="12"/>
  <c r="M613" i="12"/>
  <c r="G613" i="12"/>
  <c r="Z608" i="12"/>
  <c r="T608" i="12"/>
  <c r="N608" i="12"/>
  <c r="H608" i="12"/>
  <c r="AA603" i="12"/>
  <c r="U603" i="12"/>
  <c r="O603" i="12"/>
  <c r="I603" i="12"/>
  <c r="V598" i="12"/>
  <c r="P598" i="12"/>
  <c r="J598" i="12"/>
  <c r="D598" i="12"/>
  <c r="W593" i="12"/>
  <c r="Q593" i="12"/>
  <c r="K593" i="12"/>
  <c r="E593" i="12"/>
  <c r="X588" i="12"/>
  <c r="R588" i="12"/>
  <c r="L588" i="12"/>
  <c r="F588" i="12"/>
  <c r="Y583" i="12"/>
  <c r="S583" i="12"/>
  <c r="M583" i="12"/>
  <c r="G583" i="12"/>
  <c r="Z578" i="12"/>
  <c r="T578" i="12"/>
  <c r="N578" i="12"/>
  <c r="H578" i="12"/>
  <c r="AA573" i="12"/>
  <c r="U573" i="12"/>
  <c r="O573" i="12"/>
  <c r="I573" i="12"/>
  <c r="V568" i="12"/>
  <c r="P568" i="12"/>
  <c r="J568" i="12"/>
  <c r="D568" i="12"/>
  <c r="W563" i="12"/>
  <c r="Q563" i="12"/>
  <c r="K563" i="12"/>
  <c r="E563" i="12"/>
  <c r="X558" i="12"/>
  <c r="R558" i="12"/>
  <c r="L558" i="12"/>
  <c r="F558" i="12"/>
  <c r="Y553" i="12"/>
  <c r="S553" i="12"/>
  <c r="M553" i="12"/>
  <c r="G553" i="12"/>
  <c r="Z548" i="12"/>
  <c r="T548" i="12"/>
  <c r="N548" i="12"/>
  <c r="H548" i="12"/>
  <c r="AA543" i="12"/>
  <c r="U543" i="12"/>
  <c r="O543" i="12"/>
  <c r="I543" i="12"/>
  <c r="V538" i="12"/>
  <c r="P538" i="12"/>
  <c r="J538" i="12"/>
  <c r="D538" i="12"/>
  <c r="Y638" i="12"/>
  <c r="S638" i="12"/>
  <c r="M638" i="12"/>
  <c r="G638" i="12"/>
  <c r="Z633" i="12"/>
  <c r="T633" i="12"/>
  <c r="N633" i="12"/>
  <c r="H633" i="12"/>
  <c r="AA628" i="12"/>
  <c r="U628" i="12"/>
  <c r="O628" i="12"/>
  <c r="I628" i="12"/>
  <c r="V623" i="12"/>
  <c r="P623" i="12"/>
  <c r="J623" i="12"/>
  <c r="D623" i="12"/>
  <c r="W618" i="12"/>
  <c r="Q618" i="12"/>
  <c r="K618" i="12"/>
  <c r="E618" i="12"/>
  <c r="X613" i="12"/>
  <c r="R613" i="12"/>
  <c r="L613" i="12"/>
  <c r="F613" i="12"/>
  <c r="Y608" i="12"/>
  <c r="S608" i="12"/>
  <c r="M608" i="12"/>
  <c r="G608" i="12"/>
  <c r="Z603" i="12"/>
  <c r="T603" i="12"/>
  <c r="N603" i="12"/>
  <c r="H603" i="12"/>
  <c r="AA598" i="12"/>
  <c r="U598" i="12"/>
  <c r="O598" i="12"/>
  <c r="I598" i="12"/>
  <c r="V593" i="12"/>
  <c r="P593" i="12"/>
  <c r="J593" i="12"/>
  <c r="D593" i="12"/>
  <c r="W588" i="12"/>
  <c r="Q588" i="12"/>
  <c r="K588" i="12"/>
  <c r="E588" i="12"/>
  <c r="X583" i="12"/>
  <c r="R583" i="12"/>
  <c r="L583" i="12"/>
  <c r="F583" i="12"/>
  <c r="Y578" i="12"/>
  <c r="S578" i="12"/>
  <c r="M578" i="12"/>
  <c r="G578" i="12"/>
  <c r="Z573" i="12"/>
  <c r="T573" i="12"/>
  <c r="N573" i="12"/>
  <c r="H573" i="12"/>
  <c r="AA568" i="12"/>
  <c r="U568" i="12"/>
  <c r="O568" i="12"/>
  <c r="I568" i="12"/>
  <c r="V563" i="12"/>
  <c r="P563" i="12"/>
  <c r="J563" i="12"/>
  <c r="D563" i="12"/>
  <c r="W558" i="12"/>
  <c r="Q558" i="12"/>
  <c r="K558" i="12"/>
  <c r="E558" i="12"/>
  <c r="X553" i="12"/>
  <c r="R553" i="12"/>
  <c r="L553" i="12"/>
  <c r="F553" i="12"/>
  <c r="Y548" i="12"/>
  <c r="S548" i="12"/>
  <c r="M548" i="12"/>
  <c r="G548" i="12"/>
  <c r="Z543" i="12"/>
  <c r="T543" i="12"/>
  <c r="N543" i="12"/>
  <c r="H543" i="12"/>
  <c r="AA538" i="12"/>
  <c r="U538" i="12"/>
  <c r="O538" i="12"/>
  <c r="I538" i="12"/>
  <c r="I534" i="12" s="1"/>
  <c r="X638" i="12"/>
  <c r="R638" i="12"/>
  <c r="L638" i="12"/>
  <c r="F638" i="12"/>
  <c r="Y633" i="12"/>
  <c r="S633" i="12"/>
  <c r="M633" i="12"/>
  <c r="G633" i="12"/>
  <c r="Z628" i="12"/>
  <c r="T628" i="12"/>
  <c r="N628" i="12"/>
  <c r="H628" i="12"/>
  <c r="AA623" i="12"/>
  <c r="U623" i="12"/>
  <c r="O623" i="12"/>
  <c r="I623" i="12"/>
  <c r="V618" i="12"/>
  <c r="P618" i="12"/>
  <c r="J618" i="12"/>
  <c r="D618" i="12"/>
  <c r="W613" i="12"/>
  <c r="Q613" i="12"/>
  <c r="K613" i="12"/>
  <c r="E613" i="12"/>
  <c r="X608" i="12"/>
  <c r="R608" i="12"/>
  <c r="L608" i="12"/>
  <c r="F608" i="12"/>
  <c r="Y603" i="12"/>
  <c r="S603" i="12"/>
  <c r="M603" i="12"/>
  <c r="G603" i="12"/>
  <c r="Z598" i="12"/>
  <c r="T598" i="12"/>
  <c r="N598" i="12"/>
  <c r="H598" i="12"/>
  <c r="AA593" i="12"/>
  <c r="U593" i="12"/>
  <c r="O593" i="12"/>
  <c r="I593" i="12"/>
  <c r="V588" i="12"/>
  <c r="P588" i="12"/>
  <c r="J588" i="12"/>
  <c r="D588" i="12"/>
  <c r="W583" i="12"/>
  <c r="Q583" i="12"/>
  <c r="K583" i="12"/>
  <c r="E583" i="12"/>
  <c r="X578" i="12"/>
  <c r="R578" i="12"/>
  <c r="L578" i="12"/>
  <c r="F578" i="12"/>
  <c r="Y573" i="12"/>
  <c r="S573" i="12"/>
  <c r="M573" i="12"/>
  <c r="G573" i="12"/>
  <c r="Z568" i="12"/>
  <c r="T568" i="12"/>
  <c r="N568" i="12"/>
  <c r="H568" i="12"/>
  <c r="AA563" i="12"/>
  <c r="U563" i="12"/>
  <c r="O563" i="12"/>
  <c r="I563" i="12"/>
  <c r="V558" i="12"/>
  <c r="P558" i="12"/>
  <c r="J558" i="12"/>
  <c r="D558" i="12"/>
  <c r="W553" i="12"/>
  <c r="Q553" i="12"/>
  <c r="K553" i="12"/>
  <c r="E553" i="12"/>
  <c r="X548" i="12"/>
  <c r="R548" i="12"/>
  <c r="L548" i="12"/>
  <c r="F548" i="12"/>
  <c r="Y543" i="12"/>
  <c r="S543" i="12"/>
  <c r="M543" i="12"/>
  <c r="G543" i="12"/>
  <c r="Z538" i="12"/>
  <c r="W638" i="12"/>
  <c r="Q638" i="12"/>
  <c r="K638" i="12"/>
  <c r="E638" i="12"/>
  <c r="X633" i="12"/>
  <c r="R633" i="12"/>
  <c r="L633" i="12"/>
  <c r="F633" i="12"/>
  <c r="Y628" i="12"/>
  <c r="S628" i="12"/>
  <c r="M628" i="12"/>
  <c r="G628" i="12"/>
  <c r="Z623" i="12"/>
  <c r="T623" i="12"/>
  <c r="N623" i="12"/>
  <c r="H623" i="12"/>
  <c r="AA618" i="12"/>
  <c r="U618" i="12"/>
  <c r="O618" i="12"/>
  <c r="I618" i="12"/>
  <c r="V613" i="12"/>
  <c r="P613" i="12"/>
  <c r="J613" i="12"/>
  <c r="D613" i="12"/>
  <c r="W608" i="12"/>
  <c r="Q608" i="12"/>
  <c r="K608" i="12"/>
  <c r="E608" i="12"/>
  <c r="X603" i="12"/>
  <c r="R603" i="12"/>
  <c r="L603" i="12"/>
  <c r="F603" i="12"/>
  <c r="Y598" i="12"/>
  <c r="S598" i="12"/>
  <c r="M598" i="12"/>
  <c r="G598" i="12"/>
  <c r="Z593" i="12"/>
  <c r="T593" i="12"/>
  <c r="N593" i="12"/>
  <c r="H593" i="12"/>
  <c r="AA588" i="12"/>
  <c r="U588" i="12"/>
  <c r="O588" i="12"/>
  <c r="I588" i="12"/>
  <c r="V583" i="12"/>
  <c r="P583" i="12"/>
  <c r="J583" i="12"/>
  <c r="D583" i="12"/>
  <c r="W578" i="12"/>
  <c r="Q578" i="12"/>
  <c r="K578" i="12"/>
  <c r="E578" i="12"/>
  <c r="X573" i="12"/>
  <c r="R573" i="12"/>
  <c r="L573" i="12"/>
  <c r="F573" i="12"/>
  <c r="Y568" i="12"/>
  <c r="S568" i="12"/>
  <c r="M568" i="12"/>
  <c r="G568" i="12"/>
  <c r="Z563" i="12"/>
  <c r="T563" i="12"/>
  <c r="N563" i="12"/>
  <c r="H563" i="12"/>
  <c r="AA558" i="12"/>
  <c r="U558" i="12"/>
  <c r="O558" i="12"/>
  <c r="I558" i="12"/>
  <c r="V553" i="12"/>
  <c r="P553" i="12"/>
  <c r="J553" i="12"/>
  <c r="D553" i="12"/>
  <c r="W548" i="12"/>
  <c r="Q548" i="12"/>
  <c r="K548" i="12"/>
  <c r="E548" i="12"/>
  <c r="X543" i="12"/>
  <c r="R543" i="12"/>
  <c r="L543" i="12"/>
  <c r="F543" i="12"/>
  <c r="Y538" i="12"/>
  <c r="S538" i="12"/>
  <c r="M538" i="12"/>
  <c r="G538" i="12"/>
  <c r="J638" i="12"/>
  <c r="Q633" i="12"/>
  <c r="X628" i="12"/>
  <c r="I613" i="12"/>
  <c r="J608" i="12"/>
  <c r="Q603" i="12"/>
  <c r="X598" i="12"/>
  <c r="I583" i="12"/>
  <c r="J578" i="12"/>
  <c r="Q573" i="12"/>
  <c r="X568" i="12"/>
  <c r="I553" i="12"/>
  <c r="J548" i="12"/>
  <c r="Q543" i="12"/>
  <c r="X538" i="12"/>
  <c r="F538" i="12"/>
  <c r="Z533" i="12"/>
  <c r="Z529" i="12" s="1"/>
  <c r="T533" i="12"/>
  <c r="T529" i="12" s="1"/>
  <c r="N533" i="12"/>
  <c r="N529" i="12" s="1"/>
  <c r="H533" i="12"/>
  <c r="AA528" i="12"/>
  <c r="AA524" i="12" s="1"/>
  <c r="U528" i="12"/>
  <c r="U524" i="12" s="1"/>
  <c r="O528" i="12"/>
  <c r="O524" i="12" s="1"/>
  <c r="I528" i="12"/>
  <c r="I524" i="12" s="1"/>
  <c r="V523" i="12"/>
  <c r="V519" i="12" s="1"/>
  <c r="P523" i="12"/>
  <c r="P519" i="12" s="1"/>
  <c r="J523" i="12"/>
  <c r="J519" i="12" s="1"/>
  <c r="D523" i="12"/>
  <c r="D519" i="12" s="1"/>
  <c r="W518" i="12"/>
  <c r="W514" i="12" s="1"/>
  <c r="Q518" i="12"/>
  <c r="Q514" i="12" s="1"/>
  <c r="K518" i="12"/>
  <c r="K514" i="12" s="1"/>
  <c r="E518" i="12"/>
  <c r="E514" i="12" s="1"/>
  <c r="X513" i="12"/>
  <c r="X509" i="12" s="1"/>
  <c r="R513" i="12"/>
  <c r="R509" i="12" s="1"/>
  <c r="L513" i="12"/>
  <c r="L509" i="12" s="1"/>
  <c r="F513" i="12"/>
  <c r="F509" i="12" s="1"/>
  <c r="Y508" i="12"/>
  <c r="S508" i="12"/>
  <c r="M508" i="12"/>
  <c r="M504" i="12" s="1"/>
  <c r="G508" i="12"/>
  <c r="G504" i="12" s="1"/>
  <c r="Z503" i="12"/>
  <c r="Z499" i="12" s="1"/>
  <c r="T503" i="12"/>
  <c r="T499" i="12" s="1"/>
  <c r="N503" i="12"/>
  <c r="N499" i="12" s="1"/>
  <c r="H503" i="12"/>
  <c r="H499" i="12" s="1"/>
  <c r="AA498" i="12"/>
  <c r="AA494" i="12" s="1"/>
  <c r="U498" i="12"/>
  <c r="O498" i="12"/>
  <c r="O494" i="12" s="1"/>
  <c r="I498" i="12"/>
  <c r="I494" i="12" s="1"/>
  <c r="V493" i="12"/>
  <c r="V489" i="12" s="1"/>
  <c r="P493" i="12"/>
  <c r="P489" i="12" s="1"/>
  <c r="J493" i="12"/>
  <c r="J489" i="12" s="1"/>
  <c r="D493" i="12"/>
  <c r="D489" i="12" s="1"/>
  <c r="D638" i="12"/>
  <c r="K633" i="12"/>
  <c r="R628" i="12"/>
  <c r="Y623" i="12"/>
  <c r="D608" i="12"/>
  <c r="K603" i="12"/>
  <c r="R598" i="12"/>
  <c r="Y593" i="12"/>
  <c r="D578" i="12"/>
  <c r="K573" i="12"/>
  <c r="R568" i="12"/>
  <c r="Y563" i="12"/>
  <c r="D548" i="12"/>
  <c r="K543" i="12"/>
  <c r="T538" i="12"/>
  <c r="Y533" i="12"/>
  <c r="S533" i="12"/>
  <c r="M533" i="12"/>
  <c r="G533" i="12"/>
  <c r="Z528" i="12"/>
  <c r="T528" i="12"/>
  <c r="N528" i="12"/>
  <c r="H528" i="12"/>
  <c r="AA523" i="12"/>
  <c r="U523" i="12"/>
  <c r="O523" i="12"/>
  <c r="I523" i="12"/>
  <c r="V518" i="12"/>
  <c r="P518" i="12"/>
  <c r="J518" i="12"/>
  <c r="D518" i="12"/>
  <c r="W513" i="12"/>
  <c r="Q513" i="12"/>
  <c r="K513" i="12"/>
  <c r="E513" i="12"/>
  <c r="X508" i="12"/>
  <c r="R508" i="12"/>
  <c r="L508" i="12"/>
  <c r="F508" i="12"/>
  <c r="Y503" i="12"/>
  <c r="S503" i="12"/>
  <c r="M503" i="12"/>
  <c r="G503" i="12"/>
  <c r="Z498" i="12"/>
  <c r="T498" i="12"/>
  <c r="N498" i="12"/>
  <c r="H498" i="12"/>
  <c r="AA493" i="12"/>
  <c r="U493" i="12"/>
  <c r="O493" i="12"/>
  <c r="I493" i="12"/>
  <c r="V488" i="12"/>
  <c r="P488" i="12"/>
  <c r="J488" i="12"/>
  <c r="D488" i="12"/>
  <c r="D484" i="12" s="1"/>
  <c r="W479" i="12"/>
  <c r="Q479" i="12"/>
  <c r="K479" i="12"/>
  <c r="E479" i="12"/>
  <c r="X474" i="12"/>
  <c r="R474" i="12"/>
  <c r="L474" i="12"/>
  <c r="F474" i="12"/>
  <c r="Y469" i="12"/>
  <c r="S469" i="12"/>
  <c r="M469" i="12"/>
  <c r="G469" i="12"/>
  <c r="Z464" i="12"/>
  <c r="T464" i="12"/>
  <c r="N464" i="12"/>
  <c r="H464" i="12"/>
  <c r="AA459" i="12"/>
  <c r="U459" i="12"/>
  <c r="O459" i="12"/>
  <c r="I459" i="12"/>
  <c r="V454" i="12"/>
  <c r="P454" i="12"/>
  <c r="J454" i="12"/>
  <c r="D454" i="12"/>
  <c r="W449" i="12"/>
  <c r="Q449" i="12"/>
  <c r="K449" i="12"/>
  <c r="E449" i="12"/>
  <c r="X444" i="12"/>
  <c r="R444" i="12"/>
  <c r="L444" i="12"/>
  <c r="F444" i="12"/>
  <c r="Y439" i="12"/>
  <c r="S439" i="12"/>
  <c r="M439" i="12"/>
  <c r="G439" i="12"/>
  <c r="Z434" i="12"/>
  <c r="T434" i="12"/>
  <c r="N434" i="12"/>
  <c r="H434" i="12"/>
  <c r="AA429" i="12"/>
  <c r="U429" i="12"/>
  <c r="O429" i="12"/>
  <c r="I429" i="12"/>
  <c r="V424" i="12"/>
  <c r="P424" i="12"/>
  <c r="J424" i="12"/>
  <c r="D424" i="12"/>
  <c r="W419" i="12"/>
  <c r="Q419" i="12"/>
  <c r="K419" i="12"/>
  <c r="E419" i="12"/>
  <c r="X414" i="12"/>
  <c r="R414" i="12"/>
  <c r="L414" i="12"/>
  <c r="F414" i="12"/>
  <c r="Y409" i="12"/>
  <c r="S409" i="12"/>
  <c r="M409" i="12"/>
  <c r="G409" i="12"/>
  <c r="Z404" i="12"/>
  <c r="T404" i="12"/>
  <c r="N404" i="12"/>
  <c r="H404" i="12"/>
  <c r="AA399" i="12"/>
  <c r="U399" i="12"/>
  <c r="O399" i="12"/>
  <c r="I399" i="12"/>
  <c r="V394" i="12"/>
  <c r="P394" i="12"/>
  <c r="J394" i="12"/>
  <c r="D394" i="12"/>
  <c r="W389" i="12"/>
  <c r="Q389" i="12"/>
  <c r="K389" i="12"/>
  <c r="E389" i="12"/>
  <c r="X384" i="12"/>
  <c r="R384" i="12"/>
  <c r="L384" i="12"/>
  <c r="F384" i="12"/>
  <c r="Y379" i="12"/>
  <c r="S379" i="12"/>
  <c r="M379" i="12"/>
  <c r="G379" i="12"/>
  <c r="Z374" i="12"/>
  <c r="T374" i="12"/>
  <c r="N374" i="12"/>
  <c r="H374" i="12"/>
  <c r="AA369" i="12"/>
  <c r="U369" i="12"/>
  <c r="O369" i="12"/>
  <c r="I369" i="12"/>
  <c r="V364" i="12"/>
  <c r="P364" i="12"/>
  <c r="J364" i="12"/>
  <c r="D364" i="12"/>
  <c r="W359" i="12"/>
  <c r="Q359" i="12"/>
  <c r="K359" i="12"/>
  <c r="E359" i="12"/>
  <c r="X354" i="12"/>
  <c r="R354" i="12"/>
  <c r="L354" i="12"/>
  <c r="F354" i="12"/>
  <c r="Y349" i="12"/>
  <c r="S349" i="12"/>
  <c r="M349" i="12"/>
  <c r="G349" i="12"/>
  <c r="Z344" i="12"/>
  <c r="T344" i="12"/>
  <c r="N344" i="12"/>
  <c r="H344" i="12"/>
  <c r="AA339" i="12"/>
  <c r="U339" i="12"/>
  <c r="O339" i="12"/>
  <c r="I339" i="12"/>
  <c r="V334" i="12"/>
  <c r="P334" i="12"/>
  <c r="J334" i="12"/>
  <c r="D334" i="12"/>
  <c r="W329" i="12"/>
  <c r="Q329" i="12"/>
  <c r="K329" i="12"/>
  <c r="E329" i="12"/>
  <c r="X320" i="12"/>
  <c r="R320" i="12"/>
  <c r="L320" i="12"/>
  <c r="F320" i="12"/>
  <c r="E633" i="12"/>
  <c r="E629" i="12" s="1"/>
  <c r="L628" i="12"/>
  <c r="S623" i="12"/>
  <c r="Z618" i="12"/>
  <c r="E603" i="12"/>
  <c r="E599" i="12" s="1"/>
  <c r="L598" i="12"/>
  <c r="S593" i="12"/>
  <c r="S589" i="12" s="1"/>
  <c r="Z588" i="12"/>
  <c r="E573" i="12"/>
  <c r="L568" i="12"/>
  <c r="L564" i="12" s="1"/>
  <c r="S563" i="12"/>
  <c r="S559" i="12" s="1"/>
  <c r="Z558" i="12"/>
  <c r="Z554" i="12" s="1"/>
  <c r="E543" i="12"/>
  <c r="E539" i="12" s="1"/>
  <c r="R538" i="12"/>
  <c r="R534" i="12" s="1"/>
  <c r="X533" i="12"/>
  <c r="R533" i="12"/>
  <c r="L533" i="12"/>
  <c r="F533" i="12"/>
  <c r="Y528" i="12"/>
  <c r="S528" i="12"/>
  <c r="M528" i="12"/>
  <c r="G528" i="12"/>
  <c r="Z523" i="12"/>
  <c r="T523" i="12"/>
  <c r="N523" i="12"/>
  <c r="H523" i="12"/>
  <c r="AA518" i="12"/>
  <c r="U518" i="12"/>
  <c r="O518" i="12"/>
  <c r="I518" i="12"/>
  <c r="V513" i="12"/>
  <c r="P513" i="12"/>
  <c r="J513" i="12"/>
  <c r="D513" i="12"/>
  <c r="W508" i="12"/>
  <c r="Q508" i="12"/>
  <c r="K508" i="12"/>
  <c r="E508" i="12"/>
  <c r="X503" i="12"/>
  <c r="R503" i="12"/>
  <c r="L503" i="12"/>
  <c r="F503" i="12"/>
  <c r="Y498" i="12"/>
  <c r="S498" i="12"/>
  <c r="M498" i="12"/>
  <c r="G498" i="12"/>
  <c r="Z493" i="12"/>
  <c r="T493" i="12"/>
  <c r="N493" i="12"/>
  <c r="H493" i="12"/>
  <c r="AA488" i="12"/>
  <c r="U488" i="12"/>
  <c r="O488" i="12"/>
  <c r="I488" i="12"/>
  <c r="V479" i="12"/>
  <c r="P479" i="12"/>
  <c r="J479" i="12"/>
  <c r="D479" i="12"/>
  <c r="W474" i="12"/>
  <c r="Q474" i="12"/>
  <c r="K474" i="12"/>
  <c r="E474" i="12"/>
  <c r="X469" i="12"/>
  <c r="R469" i="12"/>
  <c r="L469" i="12"/>
  <c r="F469" i="12"/>
  <c r="Y464" i="12"/>
  <c r="S464" i="12"/>
  <c r="M464" i="12"/>
  <c r="G464" i="12"/>
  <c r="Z459" i="12"/>
  <c r="T459" i="12"/>
  <c r="N459" i="12"/>
  <c r="H459" i="12"/>
  <c r="AA454" i="12"/>
  <c r="U454" i="12"/>
  <c r="O454" i="12"/>
  <c r="I454" i="12"/>
  <c r="V449" i="12"/>
  <c r="P449" i="12"/>
  <c r="J449" i="12"/>
  <c r="D449" i="12"/>
  <c r="W444" i="12"/>
  <c r="Q444" i="12"/>
  <c r="K444" i="12"/>
  <c r="E444" i="12"/>
  <c r="X439" i="12"/>
  <c r="R439" i="12"/>
  <c r="L439" i="12"/>
  <c r="F439" i="12"/>
  <c r="Y434" i="12"/>
  <c r="S434" i="12"/>
  <c r="M434" i="12"/>
  <c r="G434" i="12"/>
  <c r="Z429" i="12"/>
  <c r="T429" i="12"/>
  <c r="N429" i="12"/>
  <c r="H429" i="12"/>
  <c r="AA424" i="12"/>
  <c r="U424" i="12"/>
  <c r="O424" i="12"/>
  <c r="I424" i="12"/>
  <c r="V419" i="12"/>
  <c r="P419" i="12"/>
  <c r="J419" i="12"/>
  <c r="D419" i="12"/>
  <c r="W414" i="12"/>
  <c r="Q414" i="12"/>
  <c r="K414" i="12"/>
  <c r="E414" i="12"/>
  <c r="X409" i="12"/>
  <c r="R409" i="12"/>
  <c r="L409" i="12"/>
  <c r="F409" i="12"/>
  <c r="Y404" i="12"/>
  <c r="S404" i="12"/>
  <c r="M404" i="12"/>
  <c r="G404" i="12"/>
  <c r="Z399" i="12"/>
  <c r="T399" i="12"/>
  <c r="N399" i="12"/>
  <c r="H399" i="12"/>
  <c r="AA394" i="12"/>
  <c r="U394" i="12"/>
  <c r="O394" i="12"/>
  <c r="I394" i="12"/>
  <c r="V389" i="12"/>
  <c r="P389" i="12"/>
  <c r="J389" i="12"/>
  <c r="D389" i="12"/>
  <c r="W384" i="12"/>
  <c r="Q384" i="12"/>
  <c r="K384" i="12"/>
  <c r="E384" i="12"/>
  <c r="X379" i="12"/>
  <c r="R379" i="12"/>
  <c r="L379" i="12"/>
  <c r="F379" i="12"/>
  <c r="Y374" i="12"/>
  <c r="S374" i="12"/>
  <c r="M374" i="12"/>
  <c r="G374" i="12"/>
  <c r="Z369" i="12"/>
  <c r="T369" i="12"/>
  <c r="N369" i="12"/>
  <c r="H369" i="12"/>
  <c r="AA364" i="12"/>
  <c r="U364" i="12"/>
  <c r="O364" i="12"/>
  <c r="I364" i="12"/>
  <c r="V359" i="12"/>
  <c r="P359" i="12"/>
  <c r="J359" i="12"/>
  <c r="D359" i="12"/>
  <c r="W354" i="12"/>
  <c r="Q354" i="12"/>
  <c r="K354" i="12"/>
  <c r="E354" i="12"/>
  <c r="X349" i="12"/>
  <c r="R349" i="12"/>
  <c r="L349" i="12"/>
  <c r="F349" i="12"/>
  <c r="Y344" i="12"/>
  <c r="S344" i="12"/>
  <c r="M344" i="12"/>
  <c r="G344" i="12"/>
  <c r="Z339" i="12"/>
  <c r="T339" i="12"/>
  <c r="N339" i="12"/>
  <c r="H339" i="12"/>
  <c r="AA334" i="12"/>
  <c r="U334" i="12"/>
  <c r="O334" i="12"/>
  <c r="I334" i="12"/>
  <c r="F628" i="12"/>
  <c r="M623" i="12"/>
  <c r="T618" i="12"/>
  <c r="AA613" i="12"/>
  <c r="F598" i="12"/>
  <c r="M593" i="12"/>
  <c r="T588" i="12"/>
  <c r="AA583" i="12"/>
  <c r="F568" i="12"/>
  <c r="M563" i="12"/>
  <c r="T558" i="12"/>
  <c r="AA553" i="12"/>
  <c r="N538" i="12"/>
  <c r="W533" i="12"/>
  <c r="Q533" i="12"/>
  <c r="K533" i="12"/>
  <c r="E533" i="12"/>
  <c r="X528" i="12"/>
  <c r="R528" i="12"/>
  <c r="L528" i="12"/>
  <c r="F528" i="12"/>
  <c r="Y523" i="12"/>
  <c r="S523" i="12"/>
  <c r="M523" i="12"/>
  <c r="G523" i="12"/>
  <c r="Z518" i="12"/>
  <c r="T518" i="12"/>
  <c r="N518" i="12"/>
  <c r="H518" i="12"/>
  <c r="AA513" i="12"/>
  <c r="U513" i="12"/>
  <c r="O513" i="12"/>
  <c r="I513" i="12"/>
  <c r="V508" i="12"/>
  <c r="P508" i="12"/>
  <c r="J508" i="12"/>
  <c r="D508" i="12"/>
  <c r="W503" i="12"/>
  <c r="Q503" i="12"/>
  <c r="K503" i="12"/>
  <c r="E503" i="12"/>
  <c r="X498" i="12"/>
  <c r="R498" i="12"/>
  <c r="L498" i="12"/>
  <c r="F498" i="12"/>
  <c r="Y493" i="12"/>
  <c r="S493" i="12"/>
  <c r="M493" i="12"/>
  <c r="G493" i="12"/>
  <c r="Z488" i="12"/>
  <c r="T488" i="12"/>
  <c r="N488" i="12"/>
  <c r="H488" i="12"/>
  <c r="AA479" i="12"/>
  <c r="U479" i="12"/>
  <c r="O479" i="12"/>
  <c r="I479" i="12"/>
  <c r="V474" i="12"/>
  <c r="P474" i="12"/>
  <c r="J474" i="12"/>
  <c r="D474" i="12"/>
  <c r="W469" i="12"/>
  <c r="Q469" i="12"/>
  <c r="K469" i="12"/>
  <c r="E469" i="12"/>
  <c r="X464" i="12"/>
  <c r="R464" i="12"/>
  <c r="L464" i="12"/>
  <c r="F464" i="12"/>
  <c r="Y459" i="12"/>
  <c r="S459" i="12"/>
  <c r="M459" i="12"/>
  <c r="G459" i="12"/>
  <c r="Z454" i="12"/>
  <c r="T454" i="12"/>
  <c r="N454" i="12"/>
  <c r="H454" i="12"/>
  <c r="AA449" i="12"/>
  <c r="U449" i="12"/>
  <c r="O449" i="12"/>
  <c r="I449" i="12"/>
  <c r="V444" i="12"/>
  <c r="P444" i="12"/>
  <c r="J444" i="12"/>
  <c r="D444" i="12"/>
  <c r="W439" i="12"/>
  <c r="Q439" i="12"/>
  <c r="K439" i="12"/>
  <c r="E439" i="12"/>
  <c r="X434" i="12"/>
  <c r="R434" i="12"/>
  <c r="L434" i="12"/>
  <c r="F434" i="12"/>
  <c r="Y429" i="12"/>
  <c r="S429" i="12"/>
  <c r="M429" i="12"/>
  <c r="G429" i="12"/>
  <c r="Z424" i="12"/>
  <c r="T424" i="12"/>
  <c r="N424" i="12"/>
  <c r="H424" i="12"/>
  <c r="AA419" i="12"/>
  <c r="U419" i="12"/>
  <c r="O419" i="12"/>
  <c r="I419" i="12"/>
  <c r="V414" i="12"/>
  <c r="P414" i="12"/>
  <c r="J414" i="12"/>
  <c r="D414" i="12"/>
  <c r="W409" i="12"/>
  <c r="Q409" i="12"/>
  <c r="K409" i="12"/>
  <c r="E409" i="12"/>
  <c r="X404" i="12"/>
  <c r="R404" i="12"/>
  <c r="L404" i="12"/>
  <c r="F404" i="12"/>
  <c r="Y399" i="12"/>
  <c r="S399" i="12"/>
  <c r="M399" i="12"/>
  <c r="G399" i="12"/>
  <c r="Z394" i="12"/>
  <c r="T394" i="12"/>
  <c r="N394" i="12"/>
  <c r="H394" i="12"/>
  <c r="AA389" i="12"/>
  <c r="U389" i="12"/>
  <c r="O389" i="12"/>
  <c r="I389" i="12"/>
  <c r="V384" i="12"/>
  <c r="P384" i="12"/>
  <c r="J384" i="12"/>
  <c r="D384" i="12"/>
  <c r="W379" i="12"/>
  <c r="Q379" i="12"/>
  <c r="K379" i="12"/>
  <c r="E379" i="12"/>
  <c r="X374" i="12"/>
  <c r="R374" i="12"/>
  <c r="L374" i="12"/>
  <c r="F374" i="12"/>
  <c r="Y369" i="12"/>
  <c r="S369" i="12"/>
  <c r="M369" i="12"/>
  <c r="G369" i="12"/>
  <c r="Z364" i="12"/>
  <c r="T364" i="12"/>
  <c r="N364" i="12"/>
  <c r="H364" i="12"/>
  <c r="AA359" i="12"/>
  <c r="U359" i="12"/>
  <c r="O359" i="12"/>
  <c r="I359" i="12"/>
  <c r="V354" i="12"/>
  <c r="P354" i="12"/>
  <c r="J354" i="12"/>
  <c r="D354" i="12"/>
  <c r="W349" i="12"/>
  <c r="Q349" i="12"/>
  <c r="K349" i="12"/>
  <c r="E349" i="12"/>
  <c r="X344" i="12"/>
  <c r="R344" i="12"/>
  <c r="L344" i="12"/>
  <c r="F344" i="12"/>
  <c r="Y339" i="12"/>
  <c r="S339" i="12"/>
  <c r="M339" i="12"/>
  <c r="G339" i="12"/>
  <c r="Z334" i="12"/>
  <c r="T334" i="12"/>
  <c r="N334" i="12"/>
  <c r="H334" i="12"/>
  <c r="AA329" i="12"/>
  <c r="U329" i="12"/>
  <c r="O329" i="12"/>
  <c r="I329" i="12"/>
  <c r="V320" i="12"/>
  <c r="V316" i="12" s="1"/>
  <c r="P320" i="12"/>
  <c r="V638" i="12"/>
  <c r="V634" i="12" s="1"/>
  <c r="G623" i="12"/>
  <c r="N618" i="12"/>
  <c r="U613" i="12"/>
  <c r="V608" i="12"/>
  <c r="G593" i="12"/>
  <c r="N588" i="12"/>
  <c r="U583" i="12"/>
  <c r="V578" i="12"/>
  <c r="G563" i="12"/>
  <c r="N558" i="12"/>
  <c r="U553" i="12"/>
  <c r="V548" i="12"/>
  <c r="L538" i="12"/>
  <c r="V533" i="12"/>
  <c r="P533" i="12"/>
  <c r="J533" i="12"/>
  <c r="D533" i="12"/>
  <c r="W528" i="12"/>
  <c r="Q528" i="12"/>
  <c r="K528" i="12"/>
  <c r="E528" i="12"/>
  <c r="X523" i="12"/>
  <c r="R523" i="12"/>
  <c r="L523" i="12"/>
  <c r="F523" i="12"/>
  <c r="Y518" i="12"/>
  <c r="S518" i="12"/>
  <c r="M518" i="12"/>
  <c r="G518" i="12"/>
  <c r="Z513" i="12"/>
  <c r="T513" i="12"/>
  <c r="N513" i="12"/>
  <c r="H513" i="12"/>
  <c r="AA508" i="12"/>
  <c r="U508" i="12"/>
  <c r="O508" i="12"/>
  <c r="I508" i="12"/>
  <c r="V503" i="12"/>
  <c r="P503" i="12"/>
  <c r="J503" i="12"/>
  <c r="D503" i="12"/>
  <c r="W498" i="12"/>
  <c r="Q498" i="12"/>
  <c r="K498" i="12"/>
  <c r="E498" i="12"/>
  <c r="X493" i="12"/>
  <c r="R493" i="12"/>
  <c r="L493" i="12"/>
  <c r="F493" i="12"/>
  <c r="Y488" i="12"/>
  <c r="S488" i="12"/>
  <c r="M488" i="12"/>
  <c r="G488" i="12"/>
  <c r="Z479" i="12"/>
  <c r="T479" i="12"/>
  <c r="N479" i="12"/>
  <c r="H479" i="12"/>
  <c r="AA474" i="12"/>
  <c r="U474" i="12"/>
  <c r="O474" i="12"/>
  <c r="I474" i="12"/>
  <c r="V469" i="12"/>
  <c r="P469" i="12"/>
  <c r="J469" i="12"/>
  <c r="D469" i="12"/>
  <c r="W464" i="12"/>
  <c r="Q464" i="12"/>
  <c r="K464" i="12"/>
  <c r="E464" i="12"/>
  <c r="X459" i="12"/>
  <c r="R459" i="12"/>
  <c r="L459" i="12"/>
  <c r="F459" i="12"/>
  <c r="Y454" i="12"/>
  <c r="S454" i="12"/>
  <c r="M454" i="12"/>
  <c r="G454" i="12"/>
  <c r="Z449" i="12"/>
  <c r="T449" i="12"/>
  <c r="N449" i="12"/>
  <c r="H449" i="12"/>
  <c r="AA444" i="12"/>
  <c r="U444" i="12"/>
  <c r="O444" i="12"/>
  <c r="I444" i="12"/>
  <c r="V439" i="12"/>
  <c r="P439" i="12"/>
  <c r="J439" i="12"/>
  <c r="D439" i="12"/>
  <c r="W434" i="12"/>
  <c r="Q434" i="12"/>
  <c r="K434" i="12"/>
  <c r="E434" i="12"/>
  <c r="X429" i="12"/>
  <c r="R429" i="12"/>
  <c r="L429" i="12"/>
  <c r="F429" i="12"/>
  <c r="Y424" i="12"/>
  <c r="S424" i="12"/>
  <c r="M424" i="12"/>
  <c r="G424" i="12"/>
  <c r="Z419" i="12"/>
  <c r="T419" i="12"/>
  <c r="N419" i="12"/>
  <c r="H419" i="12"/>
  <c r="AA414" i="12"/>
  <c r="U414" i="12"/>
  <c r="O414" i="12"/>
  <c r="I414" i="12"/>
  <c r="V409" i="12"/>
  <c r="P409" i="12"/>
  <c r="J409" i="12"/>
  <c r="D409" i="12"/>
  <c r="W404" i="12"/>
  <c r="Q404" i="12"/>
  <c r="K404" i="12"/>
  <c r="E404" i="12"/>
  <c r="X399" i="12"/>
  <c r="R399" i="12"/>
  <c r="L399" i="12"/>
  <c r="F399" i="12"/>
  <c r="Y394" i="12"/>
  <c r="S394" i="12"/>
  <c r="M394" i="12"/>
  <c r="G394" i="12"/>
  <c r="Z389" i="12"/>
  <c r="T389" i="12"/>
  <c r="N389" i="12"/>
  <c r="H389" i="12"/>
  <c r="AA384" i="12"/>
  <c r="U384" i="12"/>
  <c r="O384" i="12"/>
  <c r="I384" i="12"/>
  <c r="V379" i="12"/>
  <c r="P379" i="12"/>
  <c r="J379" i="12"/>
  <c r="D379" i="12"/>
  <c r="W374" i="12"/>
  <c r="Q374" i="12"/>
  <c r="K374" i="12"/>
  <c r="E374" i="12"/>
  <c r="X369" i="12"/>
  <c r="R369" i="12"/>
  <c r="L369" i="12"/>
  <c r="F369" i="12"/>
  <c r="Y364" i="12"/>
  <c r="S364" i="12"/>
  <c r="M364" i="12"/>
  <c r="G364" i="12"/>
  <c r="Z359" i="12"/>
  <c r="T359" i="12"/>
  <c r="N359" i="12"/>
  <c r="H359" i="12"/>
  <c r="AA354" i="12"/>
  <c r="U354" i="12"/>
  <c r="O354" i="12"/>
  <c r="I354" i="12"/>
  <c r="V349" i="12"/>
  <c r="P349" i="12"/>
  <c r="J349" i="12"/>
  <c r="D349" i="12"/>
  <c r="W344" i="12"/>
  <c r="Q344" i="12"/>
  <c r="K344" i="12"/>
  <c r="E344" i="12"/>
  <c r="X339" i="12"/>
  <c r="R339" i="12"/>
  <c r="L339" i="12"/>
  <c r="F339" i="12"/>
  <c r="Y334" i="12"/>
  <c r="S334" i="12"/>
  <c r="M334" i="12"/>
  <c r="G334" i="12"/>
  <c r="Z329" i="12"/>
  <c r="T329" i="12"/>
  <c r="N329" i="12"/>
  <c r="H329" i="12"/>
  <c r="AA320" i="12"/>
  <c r="U320" i="12"/>
  <c r="O320" i="12"/>
  <c r="I320" i="12"/>
  <c r="V315" i="12"/>
  <c r="P315" i="12"/>
  <c r="J315" i="12"/>
  <c r="D315" i="12"/>
  <c r="W310" i="12"/>
  <c r="Q310" i="12"/>
  <c r="K310" i="12"/>
  <c r="E310" i="12"/>
  <c r="X305" i="12"/>
  <c r="R305" i="12"/>
  <c r="L305" i="12"/>
  <c r="F305" i="12"/>
  <c r="Y300" i="12"/>
  <c r="S300" i="12"/>
  <c r="M300" i="12"/>
  <c r="P638" i="12"/>
  <c r="W633" i="12"/>
  <c r="H618" i="12"/>
  <c r="O613" i="12"/>
  <c r="P608" i="12"/>
  <c r="W603" i="12"/>
  <c r="H588" i="12"/>
  <c r="O583" i="12"/>
  <c r="P578" i="12"/>
  <c r="W573" i="12"/>
  <c r="H558" i="12"/>
  <c r="O553" i="12"/>
  <c r="P548" i="12"/>
  <c r="W543" i="12"/>
  <c r="H538" i="12"/>
  <c r="AA533" i="12"/>
  <c r="U533" i="12"/>
  <c r="O533" i="12"/>
  <c r="I533" i="12"/>
  <c r="V528" i="12"/>
  <c r="P528" i="12"/>
  <c r="J528" i="12"/>
  <c r="D528" i="12"/>
  <c r="W523" i="12"/>
  <c r="Q523" i="12"/>
  <c r="K523" i="12"/>
  <c r="E523" i="12"/>
  <c r="X518" i="12"/>
  <c r="R518" i="12"/>
  <c r="L518" i="12"/>
  <c r="F518" i="12"/>
  <c r="Y513" i="12"/>
  <c r="S513" i="12"/>
  <c r="M513" i="12"/>
  <c r="G513" i="12"/>
  <c r="Z508" i="12"/>
  <c r="T508" i="12"/>
  <c r="N508" i="12"/>
  <c r="H508" i="12"/>
  <c r="AA503" i="12"/>
  <c r="U503" i="12"/>
  <c r="O503" i="12"/>
  <c r="I503" i="12"/>
  <c r="V498" i="12"/>
  <c r="P498" i="12"/>
  <c r="J498" i="12"/>
  <c r="D498" i="12"/>
  <c r="W493" i="12"/>
  <c r="Q493" i="12"/>
  <c r="K493" i="12"/>
  <c r="E493" i="12"/>
  <c r="X488" i="12"/>
  <c r="R488" i="12"/>
  <c r="L488" i="12"/>
  <c r="F488" i="12"/>
  <c r="Y479" i="12"/>
  <c r="S479" i="12"/>
  <c r="M479" i="12"/>
  <c r="G479" i="12"/>
  <c r="Z474" i="12"/>
  <c r="T474" i="12"/>
  <c r="N474" i="12"/>
  <c r="H474" i="12"/>
  <c r="AA469" i="12"/>
  <c r="U469" i="12"/>
  <c r="O469" i="12"/>
  <c r="I469" i="12"/>
  <c r="V464" i="12"/>
  <c r="P464" i="12"/>
  <c r="J464" i="12"/>
  <c r="D464" i="12"/>
  <c r="W459" i="12"/>
  <c r="Q459" i="12"/>
  <c r="K459" i="12"/>
  <c r="E459" i="12"/>
  <c r="X454" i="12"/>
  <c r="R454" i="12"/>
  <c r="L454" i="12"/>
  <c r="F454" i="12"/>
  <c r="Y449" i="12"/>
  <c r="S449" i="12"/>
  <c r="M449" i="12"/>
  <c r="G449" i="12"/>
  <c r="Z444" i="12"/>
  <c r="T444" i="12"/>
  <c r="N444" i="12"/>
  <c r="H444" i="12"/>
  <c r="AA439" i="12"/>
  <c r="U439" i="12"/>
  <c r="O439" i="12"/>
  <c r="I439" i="12"/>
  <c r="V434" i="12"/>
  <c r="P434" i="12"/>
  <c r="J434" i="12"/>
  <c r="D434" i="12"/>
  <c r="W429" i="12"/>
  <c r="Q429" i="12"/>
  <c r="K429" i="12"/>
  <c r="E429" i="12"/>
  <c r="X424" i="12"/>
  <c r="R424" i="12"/>
  <c r="L424" i="12"/>
  <c r="F424" i="12"/>
  <c r="Y419" i="12"/>
  <c r="S419" i="12"/>
  <c r="M419" i="12"/>
  <c r="G419" i="12"/>
  <c r="Z414" i="12"/>
  <c r="T414" i="12"/>
  <c r="N414" i="12"/>
  <c r="H414" i="12"/>
  <c r="AA409" i="12"/>
  <c r="U409" i="12"/>
  <c r="O409" i="12"/>
  <c r="I409" i="12"/>
  <c r="V404" i="12"/>
  <c r="P404" i="12"/>
  <c r="J404" i="12"/>
  <c r="D404" i="12"/>
  <c r="W399" i="12"/>
  <c r="Q399" i="12"/>
  <c r="K399" i="12"/>
  <c r="E399" i="12"/>
  <c r="X394" i="12"/>
  <c r="R394" i="12"/>
  <c r="L394" i="12"/>
  <c r="F394" i="12"/>
  <c r="Y389" i="12"/>
  <c r="S389" i="12"/>
  <c r="M389" i="12"/>
  <c r="G389" i="12"/>
  <c r="Z384" i="12"/>
  <c r="T384" i="12"/>
  <c r="N384" i="12"/>
  <c r="H384" i="12"/>
  <c r="AA379" i="12"/>
  <c r="U379" i="12"/>
  <c r="O379" i="12"/>
  <c r="I379" i="12"/>
  <c r="V374" i="12"/>
  <c r="P374" i="12"/>
  <c r="J374" i="12"/>
  <c r="D374" i="12"/>
  <c r="W369" i="12"/>
  <c r="Q369" i="12"/>
  <c r="K369" i="12"/>
  <c r="E369" i="12"/>
  <c r="X364" i="12"/>
  <c r="R364" i="12"/>
  <c r="L364" i="12"/>
  <c r="F364" i="12"/>
  <c r="Y359" i="12"/>
  <c r="S359" i="12"/>
  <c r="M359" i="12"/>
  <c r="G359" i="12"/>
  <c r="Z354" i="12"/>
  <c r="T354" i="12"/>
  <c r="N354" i="12"/>
  <c r="H354" i="12"/>
  <c r="AA349" i="12"/>
  <c r="U349" i="12"/>
  <c r="O349" i="12"/>
  <c r="I349" i="12"/>
  <c r="V344" i="12"/>
  <c r="P344" i="12"/>
  <c r="J344" i="12"/>
  <c r="D344" i="12"/>
  <c r="W339" i="12"/>
  <c r="Q339" i="12"/>
  <c r="K339" i="12"/>
  <c r="E339" i="12"/>
  <c r="X334" i="12"/>
  <c r="R334" i="12"/>
  <c r="L334" i="12"/>
  <c r="F334" i="12"/>
  <c r="Y329" i="12"/>
  <c r="S329" i="12"/>
  <c r="M329" i="12"/>
  <c r="G329" i="12"/>
  <c r="Z320" i="12"/>
  <c r="Z316" i="12" s="1"/>
  <c r="T320" i="12"/>
  <c r="N320" i="12"/>
  <c r="H320" i="12"/>
  <c r="J11" i="12"/>
  <c r="P11" i="12"/>
  <c r="V11" i="12"/>
  <c r="I14" i="12"/>
  <c r="O14" i="12"/>
  <c r="U14" i="12"/>
  <c r="AA14" i="12"/>
  <c r="I16" i="12"/>
  <c r="O16" i="12"/>
  <c r="U16" i="12"/>
  <c r="AA16" i="12"/>
  <c r="H19" i="12"/>
  <c r="N19" i="12"/>
  <c r="T19" i="12"/>
  <c r="Z19" i="12"/>
  <c r="Z17" i="12" s="1"/>
  <c r="H21" i="12"/>
  <c r="N21" i="12"/>
  <c r="T21" i="12"/>
  <c r="Z21" i="12"/>
  <c r="G24" i="12"/>
  <c r="M24" i="12"/>
  <c r="M22" i="12" s="1"/>
  <c r="S24" i="12"/>
  <c r="Y24" i="12"/>
  <c r="G26" i="12"/>
  <c r="M26" i="12"/>
  <c r="S26" i="12"/>
  <c r="Y26" i="12"/>
  <c r="F29" i="12"/>
  <c r="L29" i="12"/>
  <c r="R29" i="12"/>
  <c r="X29" i="12"/>
  <c r="F31" i="12"/>
  <c r="L31" i="12"/>
  <c r="R31" i="12"/>
  <c r="X31" i="12"/>
  <c r="E34" i="12"/>
  <c r="K34" i="12"/>
  <c r="Q34" i="12"/>
  <c r="W34" i="12"/>
  <c r="W32" i="12" s="1"/>
  <c r="E36" i="12"/>
  <c r="K36" i="12"/>
  <c r="Q36" i="12"/>
  <c r="W36" i="12"/>
  <c r="D39" i="12"/>
  <c r="J39" i="12"/>
  <c r="J37" i="12" s="1"/>
  <c r="P39" i="12"/>
  <c r="V39" i="12"/>
  <c r="D41" i="12"/>
  <c r="J41" i="12"/>
  <c r="P41" i="12"/>
  <c r="V41" i="12"/>
  <c r="I44" i="12"/>
  <c r="O44" i="12"/>
  <c r="U44" i="12"/>
  <c r="AA44" i="12"/>
  <c r="I46" i="12"/>
  <c r="O46" i="12"/>
  <c r="U46" i="12"/>
  <c r="AA46" i="12"/>
  <c r="H49" i="12"/>
  <c r="N49" i="12"/>
  <c r="T49" i="12"/>
  <c r="Z49" i="12"/>
  <c r="Z47" i="12" s="1"/>
  <c r="H51" i="12"/>
  <c r="N51" i="12"/>
  <c r="T51" i="12"/>
  <c r="Z51" i="12"/>
  <c r="G54" i="12"/>
  <c r="M54" i="12"/>
  <c r="M52" i="12" s="1"/>
  <c r="S54" i="12"/>
  <c r="Y54" i="12"/>
  <c r="G56" i="12"/>
  <c r="M56" i="12"/>
  <c r="S56" i="12"/>
  <c r="Y56" i="12"/>
  <c r="F59" i="12"/>
  <c r="L59" i="12"/>
  <c r="R59" i="12"/>
  <c r="X59" i="12"/>
  <c r="F61" i="12"/>
  <c r="L61" i="12"/>
  <c r="R61" i="12"/>
  <c r="X61" i="12"/>
  <c r="E64" i="12"/>
  <c r="K64" i="12"/>
  <c r="Q64" i="12"/>
  <c r="W64" i="12"/>
  <c r="W62" i="12" s="1"/>
  <c r="E66" i="12"/>
  <c r="K66" i="12"/>
  <c r="Q66" i="12"/>
  <c r="W66" i="12"/>
  <c r="D69" i="12"/>
  <c r="J69" i="12"/>
  <c r="J67" i="12" s="1"/>
  <c r="P69" i="12"/>
  <c r="V69" i="12"/>
  <c r="D71" i="12"/>
  <c r="J71" i="12"/>
  <c r="P71" i="12"/>
  <c r="V71" i="12"/>
  <c r="I74" i="12"/>
  <c r="O74" i="12"/>
  <c r="U74" i="12"/>
  <c r="AA74" i="12"/>
  <c r="I76" i="12"/>
  <c r="O76" i="12"/>
  <c r="U76" i="12"/>
  <c r="AA76" i="12"/>
  <c r="H79" i="12"/>
  <c r="N79" i="12"/>
  <c r="T79" i="12"/>
  <c r="Z79" i="12"/>
  <c r="Z77" i="12" s="1"/>
  <c r="H81" i="12"/>
  <c r="N81" i="12"/>
  <c r="T81" i="12"/>
  <c r="Z81" i="12"/>
  <c r="G84" i="12"/>
  <c r="M84" i="12"/>
  <c r="M82" i="12" s="1"/>
  <c r="S84" i="12"/>
  <c r="Y84" i="12"/>
  <c r="G86" i="12"/>
  <c r="M86" i="12"/>
  <c r="S86" i="12"/>
  <c r="Y86" i="12"/>
  <c r="F89" i="12"/>
  <c r="L89" i="12"/>
  <c r="R89" i="12"/>
  <c r="X89" i="12"/>
  <c r="F91" i="12"/>
  <c r="L91" i="12"/>
  <c r="R91" i="12"/>
  <c r="X91" i="12"/>
  <c r="E94" i="12"/>
  <c r="K94" i="12"/>
  <c r="Q94" i="12"/>
  <c r="W94" i="12"/>
  <c r="W92" i="12" s="1"/>
  <c r="E96" i="12"/>
  <c r="K96" i="12"/>
  <c r="Q96" i="12"/>
  <c r="W96" i="12"/>
  <c r="D99" i="12"/>
  <c r="J99" i="12"/>
  <c r="J97" i="12" s="1"/>
  <c r="P99" i="12"/>
  <c r="V99" i="12"/>
  <c r="D101" i="12"/>
  <c r="J101" i="12"/>
  <c r="P101" i="12"/>
  <c r="V101" i="12"/>
  <c r="I104" i="12"/>
  <c r="O104" i="12"/>
  <c r="U104" i="12"/>
  <c r="AA104" i="12"/>
  <c r="I106" i="12"/>
  <c r="O106" i="12"/>
  <c r="U106" i="12"/>
  <c r="AA106" i="12"/>
  <c r="H109" i="12"/>
  <c r="N109" i="12"/>
  <c r="T109" i="12"/>
  <c r="Z109" i="12"/>
  <c r="Z107" i="12" s="1"/>
  <c r="H111" i="12"/>
  <c r="N111" i="12"/>
  <c r="T111" i="12"/>
  <c r="Z111" i="12"/>
  <c r="G114" i="12"/>
  <c r="M114" i="12"/>
  <c r="M112" i="12" s="1"/>
  <c r="S114" i="12"/>
  <c r="Y114" i="12"/>
  <c r="G116" i="12"/>
  <c r="M116" i="12"/>
  <c r="S116" i="12"/>
  <c r="Y116" i="12"/>
  <c r="F119" i="12"/>
  <c r="L119" i="12"/>
  <c r="R119" i="12"/>
  <c r="X119" i="12"/>
  <c r="F121" i="12"/>
  <c r="L121" i="12"/>
  <c r="R121" i="12"/>
  <c r="X121" i="12"/>
  <c r="E124" i="12"/>
  <c r="K124" i="12"/>
  <c r="Q124" i="12"/>
  <c r="W124" i="12"/>
  <c r="W122" i="12" s="1"/>
  <c r="E126" i="12"/>
  <c r="K126" i="12"/>
  <c r="Q126" i="12"/>
  <c r="W126" i="12"/>
  <c r="D129" i="12"/>
  <c r="J129" i="12"/>
  <c r="J127" i="12" s="1"/>
  <c r="P129" i="12"/>
  <c r="V129" i="12"/>
  <c r="D131" i="12"/>
  <c r="J131" i="12"/>
  <c r="P131" i="12"/>
  <c r="V131" i="12"/>
  <c r="I134" i="12"/>
  <c r="O134" i="12"/>
  <c r="U134" i="12"/>
  <c r="AA134" i="12"/>
  <c r="I136" i="12"/>
  <c r="O136" i="12"/>
  <c r="U136" i="12"/>
  <c r="AA136" i="12"/>
  <c r="H139" i="12"/>
  <c r="N139" i="12"/>
  <c r="T139" i="12"/>
  <c r="Z139" i="12"/>
  <c r="Z137" i="12" s="1"/>
  <c r="H141" i="12"/>
  <c r="N141" i="12"/>
  <c r="T141" i="12"/>
  <c r="Z141" i="12"/>
  <c r="G144" i="12"/>
  <c r="M144" i="12"/>
  <c r="M142" i="12" s="1"/>
  <c r="S144" i="12"/>
  <c r="Y144" i="12"/>
  <c r="G146" i="12"/>
  <c r="M146" i="12"/>
  <c r="S146" i="12"/>
  <c r="Y146" i="12"/>
  <c r="F149" i="12"/>
  <c r="L149" i="12"/>
  <c r="R149" i="12"/>
  <c r="X149" i="12"/>
  <c r="F151" i="12"/>
  <c r="L151" i="12"/>
  <c r="R151" i="12"/>
  <c r="X151" i="12"/>
  <c r="E154" i="12"/>
  <c r="K154" i="12"/>
  <c r="Q154" i="12"/>
  <c r="W154" i="12"/>
  <c r="W152" i="12" s="1"/>
  <c r="E156" i="12"/>
  <c r="K156" i="12"/>
  <c r="Q156" i="12"/>
  <c r="W156" i="12"/>
  <c r="D159" i="12"/>
  <c r="J159" i="12"/>
  <c r="J157" i="12" s="1"/>
  <c r="P159" i="12"/>
  <c r="V159" i="12"/>
  <c r="D161" i="12"/>
  <c r="J161" i="12"/>
  <c r="P161" i="12"/>
  <c r="V161" i="12"/>
  <c r="I170" i="12"/>
  <c r="I166" i="12" s="1"/>
  <c r="O170" i="12"/>
  <c r="O166" i="12" s="1"/>
  <c r="U170" i="12"/>
  <c r="U166" i="12" s="1"/>
  <c r="AA170" i="12"/>
  <c r="AA166" i="12" s="1"/>
  <c r="H173" i="12"/>
  <c r="N173" i="12"/>
  <c r="N171" i="12" s="1"/>
  <c r="T173" i="12"/>
  <c r="Z173" i="12"/>
  <c r="H175" i="12"/>
  <c r="N175" i="12"/>
  <c r="T175" i="12"/>
  <c r="Z175" i="12"/>
  <c r="G178" i="12"/>
  <c r="M178" i="12"/>
  <c r="S178" i="12"/>
  <c r="Y178" i="12"/>
  <c r="G180" i="12"/>
  <c r="M180" i="12"/>
  <c r="S180" i="12"/>
  <c r="Y180" i="12"/>
  <c r="F183" i="12"/>
  <c r="L183" i="12"/>
  <c r="R183" i="12"/>
  <c r="X183" i="12"/>
  <c r="X181" i="12" s="1"/>
  <c r="F185" i="12"/>
  <c r="L185" i="12"/>
  <c r="R185" i="12"/>
  <c r="X185" i="12"/>
  <c r="E188" i="12"/>
  <c r="K188" i="12"/>
  <c r="K186" i="12" s="1"/>
  <c r="Q188" i="12"/>
  <c r="W188" i="12"/>
  <c r="E190" i="12"/>
  <c r="K190" i="12"/>
  <c r="Q190" i="12"/>
  <c r="W190" i="12"/>
  <c r="D193" i="12"/>
  <c r="J193" i="12"/>
  <c r="P193" i="12"/>
  <c r="V193" i="12"/>
  <c r="D195" i="12"/>
  <c r="J195" i="12"/>
  <c r="P195" i="12"/>
  <c r="V195" i="12"/>
  <c r="I198" i="12"/>
  <c r="O198" i="12"/>
  <c r="U198" i="12"/>
  <c r="AA198" i="12"/>
  <c r="AA196" i="12" s="1"/>
  <c r="I200" i="12"/>
  <c r="O200" i="12"/>
  <c r="U200" i="12"/>
  <c r="AA200" i="12"/>
  <c r="H203" i="12"/>
  <c r="N203" i="12"/>
  <c r="N201" i="12" s="1"/>
  <c r="T203" i="12"/>
  <c r="Z203" i="12"/>
  <c r="H205" i="12"/>
  <c r="N205" i="12"/>
  <c r="T205" i="12"/>
  <c r="Z205" i="12"/>
  <c r="G208" i="12"/>
  <c r="M208" i="12"/>
  <c r="S208" i="12"/>
  <c r="Y208" i="12"/>
  <c r="G210" i="12"/>
  <c r="M210" i="12"/>
  <c r="S210" i="12"/>
  <c r="Y210" i="12"/>
  <c r="F213" i="12"/>
  <c r="L213" i="12"/>
  <c r="R213" i="12"/>
  <c r="X213" i="12"/>
  <c r="X211" i="12" s="1"/>
  <c r="F215" i="12"/>
  <c r="L215" i="12"/>
  <c r="R215" i="12"/>
  <c r="X215" i="12"/>
  <c r="E218" i="12"/>
  <c r="K218" i="12"/>
  <c r="K216" i="12" s="1"/>
  <c r="Q218" i="12"/>
  <c r="W218" i="12"/>
  <c r="E220" i="12"/>
  <c r="K220" i="12"/>
  <c r="Q220" i="12"/>
  <c r="W220" i="12"/>
  <c r="D223" i="12"/>
  <c r="J223" i="12"/>
  <c r="P223" i="12"/>
  <c r="V223" i="12"/>
  <c r="D225" i="12"/>
  <c r="J225" i="12"/>
  <c r="P225" i="12"/>
  <c r="V225" i="12"/>
  <c r="I228" i="12"/>
  <c r="O228" i="12"/>
  <c r="U228" i="12"/>
  <c r="AA228" i="12"/>
  <c r="AA226" i="12" s="1"/>
  <c r="I230" i="12"/>
  <c r="O230" i="12"/>
  <c r="U230" i="12"/>
  <c r="AA230" i="12"/>
  <c r="H233" i="12"/>
  <c r="N233" i="12"/>
  <c r="N231" i="12" s="1"/>
  <c r="T233" i="12"/>
  <c r="Z233" i="12"/>
  <c r="H235" i="12"/>
  <c r="N235" i="12"/>
  <c r="T235" i="12"/>
  <c r="Z235" i="12"/>
  <c r="G238" i="12"/>
  <c r="M238" i="12"/>
  <c r="S238" i="12"/>
  <c r="Y238" i="12"/>
  <c r="G240" i="12"/>
  <c r="M240" i="12"/>
  <c r="S240" i="12"/>
  <c r="Y240" i="12"/>
  <c r="F243" i="12"/>
  <c r="L243" i="12"/>
  <c r="R243" i="12"/>
  <c r="X243" i="12"/>
  <c r="X241" i="12" s="1"/>
  <c r="F245" i="12"/>
  <c r="L245" i="12"/>
  <c r="R245" i="12"/>
  <c r="X245" i="12"/>
  <c r="E248" i="12"/>
  <c r="K248" i="12"/>
  <c r="K246" i="12" s="1"/>
  <c r="Q248" i="12"/>
  <c r="W248" i="12"/>
  <c r="E250" i="12"/>
  <c r="K250" i="12"/>
  <c r="Q250" i="12"/>
  <c r="W250" i="12"/>
  <c r="D253" i="12"/>
  <c r="J253" i="12"/>
  <c r="P253" i="12"/>
  <c r="V253" i="12"/>
  <c r="D255" i="12"/>
  <c r="J255" i="12"/>
  <c r="P255" i="12"/>
  <c r="V255" i="12"/>
  <c r="I258" i="12"/>
  <c r="O258" i="12"/>
  <c r="U258" i="12"/>
  <c r="AA258" i="12"/>
  <c r="AA256" i="12" s="1"/>
  <c r="I260" i="12"/>
  <c r="O260" i="12"/>
  <c r="U260" i="12"/>
  <c r="AA260" i="12"/>
  <c r="H263" i="12"/>
  <c r="N263" i="12"/>
  <c r="N261" i="12" s="1"/>
  <c r="T263" i="12"/>
  <c r="Z263" i="12"/>
  <c r="H265" i="12"/>
  <c r="N265" i="12"/>
  <c r="T265" i="12"/>
  <c r="Z265" i="12"/>
  <c r="G268" i="12"/>
  <c r="M268" i="12"/>
  <c r="S268" i="12"/>
  <c r="Y268" i="12"/>
  <c r="G270" i="12"/>
  <c r="M270" i="12"/>
  <c r="S270" i="12"/>
  <c r="Y270" i="12"/>
  <c r="F273" i="12"/>
  <c r="L273" i="12"/>
  <c r="R273" i="12"/>
  <c r="X273" i="12"/>
  <c r="X271" i="12" s="1"/>
  <c r="F275" i="12"/>
  <c r="L275" i="12"/>
  <c r="R275" i="12"/>
  <c r="X275" i="12"/>
  <c r="E278" i="12"/>
  <c r="K278" i="12"/>
  <c r="K276" i="12" s="1"/>
  <c r="Q278" i="12"/>
  <c r="Q276" i="12" s="1"/>
  <c r="W278" i="12"/>
  <c r="E280" i="12"/>
  <c r="K280" i="12"/>
  <c r="Q280" i="12"/>
  <c r="W280" i="12"/>
  <c r="D283" i="12"/>
  <c r="D281" i="12" s="1"/>
  <c r="J283" i="12"/>
  <c r="P283" i="12"/>
  <c r="V283" i="12"/>
  <c r="D285" i="12"/>
  <c r="J285" i="12"/>
  <c r="P285" i="12"/>
  <c r="V285" i="12"/>
  <c r="I288" i="12"/>
  <c r="O288" i="12"/>
  <c r="U288" i="12"/>
  <c r="AA288" i="12"/>
  <c r="AA286" i="12" s="1"/>
  <c r="I290" i="12"/>
  <c r="O290" i="12"/>
  <c r="U290" i="12"/>
  <c r="AA290" i="12"/>
  <c r="H293" i="12"/>
  <c r="N293" i="12"/>
  <c r="N291" i="12" s="1"/>
  <c r="T293" i="12"/>
  <c r="T291" i="12" s="1"/>
  <c r="Z293" i="12"/>
  <c r="H295" i="12"/>
  <c r="N295" i="12"/>
  <c r="T295" i="12"/>
  <c r="Z295" i="12"/>
  <c r="G298" i="12"/>
  <c r="G296" i="12" s="1"/>
  <c r="M298" i="12"/>
  <c r="S298" i="12"/>
  <c r="Y298" i="12"/>
  <c r="Y296" i="12" s="1"/>
  <c r="G300" i="12"/>
  <c r="N300" i="12"/>
  <c r="U300" i="12"/>
  <c r="H303" i="12"/>
  <c r="O303" i="12"/>
  <c r="V303" i="12"/>
  <c r="E305" i="12"/>
  <c r="M305" i="12"/>
  <c r="T305" i="12"/>
  <c r="AA305" i="12"/>
  <c r="G308" i="12"/>
  <c r="N308" i="12"/>
  <c r="U308" i="12"/>
  <c r="D310" i="12"/>
  <c r="L310" i="12"/>
  <c r="S310" i="12"/>
  <c r="Z310" i="12"/>
  <c r="F313" i="12"/>
  <c r="M313" i="12"/>
  <c r="T313" i="12"/>
  <c r="AA313" i="12"/>
  <c r="K315" i="12"/>
  <c r="R315" i="12"/>
  <c r="Y315" i="12"/>
  <c r="D318" i="12"/>
  <c r="M318" i="12"/>
  <c r="J320" i="12"/>
  <c r="Y320" i="12"/>
  <c r="D329" i="12"/>
  <c r="D325" i="12" s="1"/>
  <c r="V329" i="12"/>
  <c r="K334" i="12"/>
  <c r="K330" i="12" s="1"/>
  <c r="D339" i="12"/>
  <c r="D335" i="12" s="1"/>
  <c r="T347" i="12"/>
  <c r="M352" i="12"/>
  <c r="Y354" i="12"/>
  <c r="F357" i="12"/>
  <c r="F355" i="12" s="1"/>
  <c r="R359" i="12"/>
  <c r="K364" i="12"/>
  <c r="D369" i="12"/>
  <c r="AA372" i="12"/>
  <c r="T377" i="12"/>
  <c r="T375" i="12" s="1"/>
  <c r="M382" i="12"/>
  <c r="Y384" i="12"/>
  <c r="F387" i="12"/>
  <c r="F385" i="12" s="1"/>
  <c r="R389" i="12"/>
  <c r="K394" i="12"/>
  <c r="D399" i="12"/>
  <c r="AA402" i="12"/>
  <c r="AA400" i="12" s="1"/>
  <c r="T407" i="12"/>
  <c r="T405" i="12" s="1"/>
  <c r="M412" i="12"/>
  <c r="M410" i="12" s="1"/>
  <c r="Y414" i="12"/>
  <c r="F417" i="12"/>
  <c r="R419" i="12"/>
  <c r="K424" i="12"/>
  <c r="D429" i="12"/>
  <c r="AA432" i="12"/>
  <c r="AA430" i="12" s="1"/>
  <c r="T437" i="12"/>
  <c r="M442" i="12"/>
  <c r="Y444" i="12"/>
  <c r="F447" i="12"/>
  <c r="F445" i="12" s="1"/>
  <c r="R449" i="12"/>
  <c r="K454" i="12"/>
  <c r="D459" i="12"/>
  <c r="AA462" i="12"/>
  <c r="T467" i="12"/>
  <c r="T465" i="12" s="1"/>
  <c r="M472" i="12"/>
  <c r="Y474" i="12"/>
  <c r="F477" i="12"/>
  <c r="F475" i="12" s="1"/>
  <c r="R479" i="12"/>
  <c r="E488" i="12"/>
  <c r="E484" i="12" s="1"/>
  <c r="I486" i="11"/>
  <c r="O486" i="11"/>
  <c r="O484" i="11" s="1"/>
  <c r="U486" i="11"/>
  <c r="AA486" i="11"/>
  <c r="AA484" i="11" s="1"/>
  <c r="H491" i="11"/>
  <c r="H489" i="11" s="1"/>
  <c r="N491" i="11"/>
  <c r="T491" i="11"/>
  <c r="Z491" i="11"/>
  <c r="Z489" i="11" s="1"/>
  <c r="G496" i="11"/>
  <c r="M496" i="11"/>
  <c r="M494" i="11" s="1"/>
  <c r="S496" i="11"/>
  <c r="S494" i="11" s="1"/>
  <c r="Y496" i="11"/>
  <c r="F501" i="11"/>
  <c r="L501" i="11"/>
  <c r="L499" i="11" s="1"/>
  <c r="R501" i="11"/>
  <c r="X501" i="11"/>
  <c r="X499" i="11" s="1"/>
  <c r="E506" i="11"/>
  <c r="E504" i="11" s="1"/>
  <c r="K506" i="11"/>
  <c r="Q506" i="11"/>
  <c r="W506" i="11"/>
  <c r="W504" i="11" s="1"/>
  <c r="D511" i="11"/>
  <c r="J511" i="11"/>
  <c r="J509" i="11" s="1"/>
  <c r="P511" i="11"/>
  <c r="P509" i="11" s="1"/>
  <c r="V511" i="11"/>
  <c r="I516" i="11"/>
  <c r="O516" i="11"/>
  <c r="O514" i="11" s="1"/>
  <c r="U516" i="11"/>
  <c r="AA516" i="11"/>
  <c r="AA514" i="11" s="1"/>
  <c r="H521" i="11"/>
  <c r="H519" i="11" s="1"/>
  <c r="N521" i="11"/>
  <c r="T521" i="11"/>
  <c r="Z521" i="11"/>
  <c r="Z519" i="11" s="1"/>
  <c r="G526" i="11"/>
  <c r="M526" i="11"/>
  <c r="M524" i="11" s="1"/>
  <c r="S526" i="11"/>
  <c r="S524" i="11" s="1"/>
  <c r="Y526" i="11"/>
  <c r="F531" i="11"/>
  <c r="L531" i="11"/>
  <c r="L529" i="11" s="1"/>
  <c r="R531" i="11"/>
  <c r="X531" i="11"/>
  <c r="X529" i="11" s="1"/>
  <c r="E536" i="11"/>
  <c r="E534" i="11" s="1"/>
  <c r="K536" i="11"/>
  <c r="Q536" i="11"/>
  <c r="W536" i="11"/>
  <c r="W534" i="11" s="1"/>
  <c r="D541" i="11"/>
  <c r="J541" i="11"/>
  <c r="J539" i="11" s="1"/>
  <c r="P541" i="11"/>
  <c r="P539" i="11" s="1"/>
  <c r="V541" i="11"/>
  <c r="I546" i="11"/>
  <c r="O546" i="11"/>
  <c r="O544" i="11" s="1"/>
  <c r="U546" i="11"/>
  <c r="AA546" i="11"/>
  <c r="AA544" i="11" s="1"/>
  <c r="H551" i="11"/>
  <c r="H549" i="11" s="1"/>
  <c r="N551" i="11"/>
  <c r="T551" i="11"/>
  <c r="Z551" i="11"/>
  <c r="Z549" i="11" s="1"/>
  <c r="G556" i="11"/>
  <c r="M556" i="11"/>
  <c r="M554" i="11" s="1"/>
  <c r="S556" i="11"/>
  <c r="S554" i="11" s="1"/>
  <c r="Y556" i="11"/>
  <c r="F561" i="11"/>
  <c r="L561" i="11"/>
  <c r="L559" i="11" s="1"/>
  <c r="R561" i="11"/>
  <c r="X561" i="11"/>
  <c r="X559" i="11" s="1"/>
  <c r="E566" i="11"/>
  <c r="E564" i="11" s="1"/>
  <c r="K566" i="11"/>
  <c r="Q566" i="11"/>
  <c r="W566" i="11"/>
  <c r="W564" i="11" s="1"/>
  <c r="D571" i="11"/>
  <c r="J571" i="11"/>
  <c r="J569" i="11" s="1"/>
  <c r="P571" i="11"/>
  <c r="P569" i="11" s="1"/>
  <c r="V571" i="11"/>
  <c r="I576" i="11"/>
  <c r="O576" i="11"/>
  <c r="O574" i="11" s="1"/>
  <c r="U576" i="11"/>
  <c r="AA576" i="11"/>
  <c r="AA574" i="11" s="1"/>
  <c r="H581" i="11"/>
  <c r="H579" i="11" s="1"/>
  <c r="N581" i="11"/>
  <c r="T581" i="11"/>
  <c r="Z581" i="11"/>
  <c r="Z579" i="11" s="1"/>
  <c r="G586" i="11"/>
  <c r="M586" i="11"/>
  <c r="M584" i="11" s="1"/>
  <c r="S586" i="11"/>
  <c r="S584" i="11" s="1"/>
  <c r="Y586" i="11"/>
  <c r="F591" i="11"/>
  <c r="L591" i="11"/>
  <c r="L589" i="11" s="1"/>
  <c r="R591" i="11"/>
  <c r="X591" i="11"/>
  <c r="X589" i="11" s="1"/>
  <c r="E596" i="11"/>
  <c r="E594" i="11" s="1"/>
  <c r="K596" i="11"/>
  <c r="Q596" i="11"/>
  <c r="W596" i="11"/>
  <c r="W594" i="11" s="1"/>
  <c r="D601" i="11"/>
  <c r="J601" i="11"/>
  <c r="J599" i="11" s="1"/>
  <c r="P601" i="11"/>
  <c r="P599" i="11" s="1"/>
  <c r="V601" i="11"/>
  <c r="I606" i="11"/>
  <c r="O606" i="11"/>
  <c r="O604" i="11" s="1"/>
  <c r="U606" i="11"/>
  <c r="AA606" i="11"/>
  <c r="AA604" i="11" s="1"/>
  <c r="H611" i="11"/>
  <c r="H609" i="11" s="1"/>
  <c r="N611" i="11"/>
  <c r="T611" i="11"/>
  <c r="Z611" i="11"/>
  <c r="Z609" i="11" s="1"/>
  <c r="G616" i="11"/>
  <c r="M616" i="11"/>
  <c r="M614" i="11" s="1"/>
  <c r="S616" i="11"/>
  <c r="S614" i="11" s="1"/>
  <c r="Y616" i="11"/>
  <c r="F621" i="11"/>
  <c r="L621" i="11"/>
  <c r="L619" i="11" s="1"/>
  <c r="R621" i="11"/>
  <c r="X621" i="11"/>
  <c r="X619" i="11" s="1"/>
  <c r="E626" i="11"/>
  <c r="E624" i="11" s="1"/>
  <c r="K626" i="11"/>
  <c r="Q626" i="11"/>
  <c r="W626" i="11"/>
  <c r="W624" i="11" s="1"/>
  <c r="D631" i="11"/>
  <c r="J631" i="11"/>
  <c r="J629" i="11" s="1"/>
  <c r="P631" i="11"/>
  <c r="P629" i="11" s="1"/>
  <c r="V631" i="11"/>
  <c r="I636" i="11"/>
  <c r="O636" i="11"/>
  <c r="O634" i="11" s="1"/>
  <c r="U636" i="11"/>
  <c r="AA636" i="11"/>
  <c r="AA634" i="11" s="1"/>
  <c r="E644" i="11"/>
  <c r="E643" i="11" s="1"/>
  <c r="E9" i="12"/>
  <c r="K9" i="12"/>
  <c r="Q9" i="12"/>
  <c r="Q7" i="12" s="1"/>
  <c r="W9" i="12"/>
  <c r="E11" i="12"/>
  <c r="K11" i="12"/>
  <c r="Q11" i="12"/>
  <c r="W11" i="12"/>
  <c r="D14" i="12"/>
  <c r="D12" i="12" s="1"/>
  <c r="J14" i="12"/>
  <c r="P14" i="12"/>
  <c r="V14" i="12"/>
  <c r="D16" i="12"/>
  <c r="J16" i="12"/>
  <c r="P16" i="12"/>
  <c r="V16" i="12"/>
  <c r="I19" i="12"/>
  <c r="O19" i="12"/>
  <c r="U19" i="12"/>
  <c r="AA19" i="12"/>
  <c r="I21" i="12"/>
  <c r="O21" i="12"/>
  <c r="U21" i="12"/>
  <c r="AA21" i="12"/>
  <c r="H24" i="12"/>
  <c r="N24" i="12"/>
  <c r="T24" i="12"/>
  <c r="T22" i="12" s="1"/>
  <c r="Z24" i="12"/>
  <c r="H26" i="12"/>
  <c r="N26" i="12"/>
  <c r="T26" i="12"/>
  <c r="Z26" i="12"/>
  <c r="G29" i="12"/>
  <c r="G27" i="12" s="1"/>
  <c r="M29" i="12"/>
  <c r="S29" i="12"/>
  <c r="Y29" i="12"/>
  <c r="G31" i="12"/>
  <c r="M31" i="12"/>
  <c r="S31" i="12"/>
  <c r="Y31" i="12"/>
  <c r="F34" i="12"/>
  <c r="L34" i="12"/>
  <c r="R34" i="12"/>
  <c r="X34" i="12"/>
  <c r="F36" i="12"/>
  <c r="L36" i="12"/>
  <c r="R36" i="12"/>
  <c r="X36" i="12"/>
  <c r="E39" i="12"/>
  <c r="K39" i="12"/>
  <c r="Q39" i="12"/>
  <c r="Q37" i="12" s="1"/>
  <c r="W39" i="12"/>
  <c r="E41" i="12"/>
  <c r="K41" i="12"/>
  <c r="Q41" i="12"/>
  <c r="W41" i="12"/>
  <c r="D44" i="12"/>
  <c r="D42" i="12" s="1"/>
  <c r="J44" i="12"/>
  <c r="P44" i="12"/>
  <c r="V44" i="12"/>
  <c r="D46" i="12"/>
  <c r="J46" i="12"/>
  <c r="P46" i="12"/>
  <c r="V46" i="12"/>
  <c r="I49" i="12"/>
  <c r="O49" i="12"/>
  <c r="U49" i="12"/>
  <c r="AA49" i="12"/>
  <c r="I51" i="12"/>
  <c r="O51" i="12"/>
  <c r="U51" i="12"/>
  <c r="AA51" i="12"/>
  <c r="H54" i="12"/>
  <c r="N54" i="12"/>
  <c r="T54" i="12"/>
  <c r="T52" i="12" s="1"/>
  <c r="Z54" i="12"/>
  <c r="H56" i="12"/>
  <c r="N56" i="12"/>
  <c r="T56" i="12"/>
  <c r="Z56" i="12"/>
  <c r="G59" i="12"/>
  <c r="G57" i="12" s="1"/>
  <c r="M59" i="12"/>
  <c r="S59" i="12"/>
  <c r="Y59" i="12"/>
  <c r="G61" i="12"/>
  <c r="M61" i="12"/>
  <c r="S61" i="12"/>
  <c r="Y61" i="12"/>
  <c r="F64" i="12"/>
  <c r="L64" i="12"/>
  <c r="R64" i="12"/>
  <c r="X64" i="12"/>
  <c r="F66" i="12"/>
  <c r="L66" i="12"/>
  <c r="R66" i="12"/>
  <c r="X66" i="12"/>
  <c r="E69" i="12"/>
  <c r="K69" i="12"/>
  <c r="Q69" i="12"/>
  <c r="Q67" i="12" s="1"/>
  <c r="W69" i="12"/>
  <c r="E71" i="12"/>
  <c r="K71" i="12"/>
  <c r="Q71" i="12"/>
  <c r="W71" i="12"/>
  <c r="D74" i="12"/>
  <c r="D72" i="12" s="1"/>
  <c r="J74" i="12"/>
  <c r="P74" i="12"/>
  <c r="V74" i="12"/>
  <c r="D76" i="12"/>
  <c r="J76" i="12"/>
  <c r="P76" i="12"/>
  <c r="V76" i="12"/>
  <c r="I79" i="12"/>
  <c r="O79" i="12"/>
  <c r="U79" i="12"/>
  <c r="AA79" i="12"/>
  <c r="I81" i="12"/>
  <c r="O81" i="12"/>
  <c r="U81" i="12"/>
  <c r="AA81" i="12"/>
  <c r="H84" i="12"/>
  <c r="N84" i="12"/>
  <c r="T84" i="12"/>
  <c r="T82" i="12" s="1"/>
  <c r="Z84" i="12"/>
  <c r="H86" i="12"/>
  <c r="N86" i="12"/>
  <c r="T86" i="12"/>
  <c r="Z86" i="12"/>
  <c r="G89" i="12"/>
  <c r="G87" i="12" s="1"/>
  <c r="M89" i="12"/>
  <c r="S89" i="12"/>
  <c r="Y89" i="12"/>
  <c r="G91" i="12"/>
  <c r="M91" i="12"/>
  <c r="S91" i="12"/>
  <c r="Y91" i="12"/>
  <c r="F94" i="12"/>
  <c r="L94" i="12"/>
  <c r="R94" i="12"/>
  <c r="X94" i="12"/>
  <c r="F96" i="12"/>
  <c r="L96" i="12"/>
  <c r="R96" i="12"/>
  <c r="X96" i="12"/>
  <c r="E99" i="12"/>
  <c r="K99" i="12"/>
  <c r="Q99" i="12"/>
  <c r="Q97" i="12" s="1"/>
  <c r="W99" i="12"/>
  <c r="E101" i="12"/>
  <c r="K101" i="12"/>
  <c r="Q101" i="12"/>
  <c r="W101" i="12"/>
  <c r="D104" i="12"/>
  <c r="D102" i="12" s="1"/>
  <c r="J104" i="12"/>
  <c r="P104" i="12"/>
  <c r="V104" i="12"/>
  <c r="D106" i="12"/>
  <c r="J106" i="12"/>
  <c r="P106" i="12"/>
  <c r="V106" i="12"/>
  <c r="I109" i="12"/>
  <c r="O109" i="12"/>
  <c r="U109" i="12"/>
  <c r="AA109" i="12"/>
  <c r="I111" i="12"/>
  <c r="O111" i="12"/>
  <c r="U111" i="12"/>
  <c r="AA111" i="12"/>
  <c r="H114" i="12"/>
  <c r="N114" i="12"/>
  <c r="T114" i="12"/>
  <c r="T112" i="12" s="1"/>
  <c r="Z114" i="12"/>
  <c r="H116" i="12"/>
  <c r="N116" i="12"/>
  <c r="T116" i="12"/>
  <c r="Z116" i="12"/>
  <c r="G119" i="12"/>
  <c r="G117" i="12" s="1"/>
  <c r="M119" i="12"/>
  <c r="S119" i="12"/>
  <c r="Y119" i="12"/>
  <c r="G121" i="12"/>
  <c r="M121" i="12"/>
  <c r="S121" i="12"/>
  <c r="Y121" i="12"/>
  <c r="F124" i="12"/>
  <c r="L124" i="12"/>
  <c r="R124" i="12"/>
  <c r="X124" i="12"/>
  <c r="F126" i="12"/>
  <c r="L126" i="12"/>
  <c r="R126" i="12"/>
  <c r="X126" i="12"/>
  <c r="E129" i="12"/>
  <c r="K129" i="12"/>
  <c r="Q129" i="12"/>
  <c r="Q127" i="12" s="1"/>
  <c r="W129" i="12"/>
  <c r="E131" i="12"/>
  <c r="K131" i="12"/>
  <c r="Q131" i="12"/>
  <c r="W131" i="12"/>
  <c r="D134" i="12"/>
  <c r="D132" i="12" s="1"/>
  <c r="J134" i="12"/>
  <c r="P134" i="12"/>
  <c r="V134" i="12"/>
  <c r="D136" i="12"/>
  <c r="J136" i="12"/>
  <c r="P136" i="12"/>
  <c r="V136" i="12"/>
  <c r="I139" i="12"/>
  <c r="O139" i="12"/>
  <c r="U139" i="12"/>
  <c r="AA139" i="12"/>
  <c r="I141" i="12"/>
  <c r="O141" i="12"/>
  <c r="U141" i="12"/>
  <c r="AA141" i="12"/>
  <c r="H144" i="12"/>
  <c r="N144" i="12"/>
  <c r="T144" i="12"/>
  <c r="T142" i="12" s="1"/>
  <c r="Z144" i="12"/>
  <c r="H146" i="12"/>
  <c r="N146" i="12"/>
  <c r="T146" i="12"/>
  <c r="Z146" i="12"/>
  <c r="G149" i="12"/>
  <c r="G147" i="12" s="1"/>
  <c r="M149" i="12"/>
  <c r="S149" i="12"/>
  <c r="Y149" i="12"/>
  <c r="G151" i="12"/>
  <c r="M151" i="12"/>
  <c r="S151" i="12"/>
  <c r="Y151" i="12"/>
  <c r="F154" i="12"/>
  <c r="L154" i="12"/>
  <c r="R154" i="12"/>
  <c r="X154" i="12"/>
  <c r="F156" i="12"/>
  <c r="L156" i="12"/>
  <c r="R156" i="12"/>
  <c r="X156" i="12"/>
  <c r="E159" i="12"/>
  <c r="K159" i="12"/>
  <c r="Q159" i="12"/>
  <c r="Q157" i="12" s="1"/>
  <c r="W159" i="12"/>
  <c r="E161" i="12"/>
  <c r="K161" i="12"/>
  <c r="Q161" i="12"/>
  <c r="W161" i="12"/>
  <c r="X318" i="12"/>
  <c r="X316" i="12" s="1"/>
  <c r="R318" i="12"/>
  <c r="L318" i="12"/>
  <c r="F318" i="12"/>
  <c r="AA318" i="12"/>
  <c r="U318" i="12"/>
  <c r="O318" i="12"/>
  <c r="I318" i="12"/>
  <c r="V313" i="12"/>
  <c r="P313" i="12"/>
  <c r="P311" i="12" s="1"/>
  <c r="J313" i="12"/>
  <c r="D313" i="12"/>
  <c r="W308" i="12"/>
  <c r="Q308" i="12"/>
  <c r="K308" i="12"/>
  <c r="E308" i="12"/>
  <c r="E306" i="12" s="1"/>
  <c r="X303" i="12"/>
  <c r="R303" i="12"/>
  <c r="L303" i="12"/>
  <c r="F303" i="12"/>
  <c r="Z318" i="12"/>
  <c r="J168" i="12"/>
  <c r="P168" i="12"/>
  <c r="V168" i="12"/>
  <c r="D170" i="12"/>
  <c r="D166" i="12" s="1"/>
  <c r="J170" i="12"/>
  <c r="P170" i="12"/>
  <c r="V170" i="12"/>
  <c r="I173" i="12"/>
  <c r="O173" i="12"/>
  <c r="U173" i="12"/>
  <c r="U171" i="12" s="1"/>
  <c r="AA173" i="12"/>
  <c r="I175" i="12"/>
  <c r="O175" i="12"/>
  <c r="U175" i="12"/>
  <c r="AA175" i="12"/>
  <c r="H178" i="12"/>
  <c r="H176" i="12" s="1"/>
  <c r="N178" i="12"/>
  <c r="T178" i="12"/>
  <c r="Z178" i="12"/>
  <c r="H180" i="12"/>
  <c r="N180" i="12"/>
  <c r="T180" i="12"/>
  <c r="Z180" i="12"/>
  <c r="G183" i="12"/>
  <c r="M183" i="12"/>
  <c r="S183" i="12"/>
  <c r="Y183" i="12"/>
  <c r="G185" i="12"/>
  <c r="M185" i="12"/>
  <c r="S185" i="12"/>
  <c r="Y185" i="12"/>
  <c r="F188" i="12"/>
  <c r="L188" i="12"/>
  <c r="R188" i="12"/>
  <c r="R186" i="12" s="1"/>
  <c r="X188" i="12"/>
  <c r="F190" i="12"/>
  <c r="L190" i="12"/>
  <c r="R190" i="12"/>
  <c r="X190" i="12"/>
  <c r="E193" i="12"/>
  <c r="E191" i="12" s="1"/>
  <c r="K193" i="12"/>
  <c r="Q193" i="12"/>
  <c r="W193" i="12"/>
  <c r="E195" i="12"/>
  <c r="K195" i="12"/>
  <c r="Q195" i="12"/>
  <c r="W195" i="12"/>
  <c r="D198" i="12"/>
  <c r="J198" i="12"/>
  <c r="P198" i="12"/>
  <c r="V198" i="12"/>
  <c r="D200" i="12"/>
  <c r="J200" i="12"/>
  <c r="P200" i="12"/>
  <c r="V200" i="12"/>
  <c r="I203" i="12"/>
  <c r="O203" i="12"/>
  <c r="U203" i="12"/>
  <c r="U201" i="12" s="1"/>
  <c r="AA203" i="12"/>
  <c r="I205" i="12"/>
  <c r="O205" i="12"/>
  <c r="U205" i="12"/>
  <c r="AA205" i="12"/>
  <c r="H208" i="12"/>
  <c r="H206" i="12" s="1"/>
  <c r="N208" i="12"/>
  <c r="T208" i="12"/>
  <c r="Z208" i="12"/>
  <c r="H210" i="12"/>
  <c r="N210" i="12"/>
  <c r="T210" i="12"/>
  <c r="Z210" i="12"/>
  <c r="G213" i="12"/>
  <c r="M213" i="12"/>
  <c r="S213" i="12"/>
  <c r="Y213" i="12"/>
  <c r="G215" i="12"/>
  <c r="M215" i="12"/>
  <c r="S215" i="12"/>
  <c r="Y215" i="12"/>
  <c r="F218" i="12"/>
  <c r="L218" i="12"/>
  <c r="R218" i="12"/>
  <c r="R216" i="12" s="1"/>
  <c r="X218" i="12"/>
  <c r="F220" i="12"/>
  <c r="L220" i="12"/>
  <c r="R220" i="12"/>
  <c r="X220" i="12"/>
  <c r="E223" i="12"/>
  <c r="E221" i="12" s="1"/>
  <c r="K223" i="12"/>
  <c r="Q223" i="12"/>
  <c r="W223" i="12"/>
  <c r="E225" i="12"/>
  <c r="K225" i="12"/>
  <c r="Q225" i="12"/>
  <c r="W225" i="12"/>
  <c r="D228" i="12"/>
  <c r="J228" i="12"/>
  <c r="P228" i="12"/>
  <c r="V228" i="12"/>
  <c r="D230" i="12"/>
  <c r="J230" i="12"/>
  <c r="P230" i="12"/>
  <c r="V230" i="12"/>
  <c r="I233" i="12"/>
  <c r="O233" i="12"/>
  <c r="U233" i="12"/>
  <c r="U231" i="12" s="1"/>
  <c r="AA233" i="12"/>
  <c r="I235" i="12"/>
  <c r="O235" i="12"/>
  <c r="U235" i="12"/>
  <c r="AA235" i="12"/>
  <c r="H238" i="12"/>
  <c r="H236" i="12" s="1"/>
  <c r="N238" i="12"/>
  <c r="T238" i="12"/>
  <c r="Z238" i="12"/>
  <c r="H240" i="12"/>
  <c r="N240" i="12"/>
  <c r="T240" i="12"/>
  <c r="Z240" i="12"/>
  <c r="G243" i="12"/>
  <c r="M243" i="12"/>
  <c r="S243" i="12"/>
  <c r="Y243" i="12"/>
  <c r="G245" i="12"/>
  <c r="M245" i="12"/>
  <c r="S245" i="12"/>
  <c r="Y245" i="12"/>
  <c r="F248" i="12"/>
  <c r="L248" i="12"/>
  <c r="R248" i="12"/>
  <c r="R246" i="12" s="1"/>
  <c r="X248" i="12"/>
  <c r="F250" i="12"/>
  <c r="L250" i="12"/>
  <c r="R250" i="12"/>
  <c r="X250" i="12"/>
  <c r="E253" i="12"/>
  <c r="E251" i="12" s="1"/>
  <c r="K253" i="12"/>
  <c r="Q253" i="12"/>
  <c r="W253" i="12"/>
  <c r="E255" i="12"/>
  <c r="K255" i="12"/>
  <c r="Q255" i="12"/>
  <c r="W255" i="12"/>
  <c r="D258" i="12"/>
  <c r="J258" i="12"/>
  <c r="P258" i="12"/>
  <c r="V258" i="12"/>
  <c r="D260" i="12"/>
  <c r="J260" i="12"/>
  <c r="P260" i="12"/>
  <c r="V260" i="12"/>
  <c r="I263" i="12"/>
  <c r="O263" i="12"/>
  <c r="U263" i="12"/>
  <c r="U261" i="12" s="1"/>
  <c r="AA263" i="12"/>
  <c r="I265" i="12"/>
  <c r="O265" i="12"/>
  <c r="U265" i="12"/>
  <c r="AA265" i="12"/>
  <c r="H268" i="12"/>
  <c r="H266" i="12" s="1"/>
  <c r="N268" i="12"/>
  <c r="T268" i="12"/>
  <c r="Z268" i="12"/>
  <c r="H270" i="12"/>
  <c r="N270" i="12"/>
  <c r="T270" i="12"/>
  <c r="Z270" i="12"/>
  <c r="G273" i="12"/>
  <c r="M273" i="12"/>
  <c r="S273" i="12"/>
  <c r="Y273" i="12"/>
  <c r="G275" i="12"/>
  <c r="M275" i="12"/>
  <c r="S275" i="12"/>
  <c r="Y275" i="12"/>
  <c r="F278" i="12"/>
  <c r="L278" i="12"/>
  <c r="R278" i="12"/>
  <c r="R276" i="12" s="1"/>
  <c r="X278" i="12"/>
  <c r="F280" i="12"/>
  <c r="L280" i="12"/>
  <c r="R280" i="12"/>
  <c r="X280" i="12"/>
  <c r="E283" i="12"/>
  <c r="E281" i="12" s="1"/>
  <c r="K283" i="12"/>
  <c r="Q283" i="12"/>
  <c r="W283" i="12"/>
  <c r="E285" i="12"/>
  <c r="K285" i="12"/>
  <c r="Q285" i="12"/>
  <c r="W285" i="12"/>
  <c r="D288" i="12"/>
  <c r="J288" i="12"/>
  <c r="P288" i="12"/>
  <c r="V288" i="12"/>
  <c r="D290" i="12"/>
  <c r="J290" i="12"/>
  <c r="P290" i="12"/>
  <c r="V290" i="12"/>
  <c r="I293" i="12"/>
  <c r="O293" i="12"/>
  <c r="U293" i="12"/>
  <c r="U291" i="12" s="1"/>
  <c r="AA293" i="12"/>
  <c r="I295" i="12"/>
  <c r="O295" i="12"/>
  <c r="U295" i="12"/>
  <c r="AA295" i="12"/>
  <c r="H298" i="12"/>
  <c r="H296" i="12" s="1"/>
  <c r="N298" i="12"/>
  <c r="T298" i="12"/>
  <c r="Z298" i="12"/>
  <c r="Z296" i="12" s="1"/>
  <c r="H300" i="12"/>
  <c r="O300" i="12"/>
  <c r="V300" i="12"/>
  <c r="I303" i="12"/>
  <c r="P303" i="12"/>
  <c r="W303" i="12"/>
  <c r="G305" i="12"/>
  <c r="N305" i="12"/>
  <c r="U305" i="12"/>
  <c r="H308" i="12"/>
  <c r="O308" i="12"/>
  <c r="V308" i="12"/>
  <c r="F310" i="12"/>
  <c r="M310" i="12"/>
  <c r="T310" i="12"/>
  <c r="T306" i="12" s="1"/>
  <c r="AA310" i="12"/>
  <c r="G313" i="12"/>
  <c r="N313" i="12"/>
  <c r="U313" i="12"/>
  <c r="E315" i="12"/>
  <c r="L315" i="12"/>
  <c r="S315" i="12"/>
  <c r="Z315" i="12"/>
  <c r="E318" i="12"/>
  <c r="E316" i="12" s="1"/>
  <c r="N318" i="12"/>
  <c r="W318" i="12"/>
  <c r="K320" i="12"/>
  <c r="L327" i="12"/>
  <c r="F329" i="12"/>
  <c r="X329" i="12"/>
  <c r="E332" i="12"/>
  <c r="Q334" i="12"/>
  <c r="J339" i="12"/>
  <c r="I344" i="12"/>
  <c r="Z347" i="12"/>
  <c r="S352" i="12"/>
  <c r="S350" i="12" s="1"/>
  <c r="L357" i="12"/>
  <c r="X359" i="12"/>
  <c r="E362" i="12"/>
  <c r="Q364" i="12"/>
  <c r="J369" i="12"/>
  <c r="I374" i="12"/>
  <c r="Z377" i="12"/>
  <c r="S382" i="12"/>
  <c r="L387" i="12"/>
  <c r="X389" i="12"/>
  <c r="E392" i="12"/>
  <c r="Q394" i="12"/>
  <c r="J399" i="12"/>
  <c r="I404" i="12"/>
  <c r="Z407" i="12"/>
  <c r="S412" i="12"/>
  <c r="L417" i="12"/>
  <c r="L415" i="12" s="1"/>
  <c r="X419" i="12"/>
  <c r="E422" i="12"/>
  <c r="Q424" i="12"/>
  <c r="J429" i="12"/>
  <c r="I434" i="12"/>
  <c r="Z437" i="12"/>
  <c r="S442" i="12"/>
  <c r="S440" i="12" s="1"/>
  <c r="L447" i="12"/>
  <c r="X449" i="12"/>
  <c r="E452" i="12"/>
  <c r="Q454" i="12"/>
  <c r="J459" i="12"/>
  <c r="I464" i="12"/>
  <c r="Z467" i="12"/>
  <c r="S472" i="12"/>
  <c r="L477" i="12"/>
  <c r="L475" i="12" s="1"/>
  <c r="X479" i="12"/>
  <c r="K488" i="12"/>
  <c r="K484" i="12" s="1"/>
  <c r="Z614" i="12"/>
  <c r="J486" i="11"/>
  <c r="P486" i="11"/>
  <c r="P484" i="11" s="1"/>
  <c r="V486" i="11"/>
  <c r="V484" i="11" s="1"/>
  <c r="I491" i="11"/>
  <c r="O491" i="11"/>
  <c r="O489" i="11" s="1"/>
  <c r="U491" i="11"/>
  <c r="U489" i="11" s="1"/>
  <c r="AA491" i="11"/>
  <c r="H496" i="11"/>
  <c r="H494" i="11" s="1"/>
  <c r="N496" i="11"/>
  <c r="N494" i="11" s="1"/>
  <c r="T496" i="11"/>
  <c r="Z496" i="11"/>
  <c r="Z494" i="11" s="1"/>
  <c r="G501" i="11"/>
  <c r="G499" i="11" s="1"/>
  <c r="M501" i="11"/>
  <c r="S501" i="11"/>
  <c r="S499" i="11" s="1"/>
  <c r="Y501" i="11"/>
  <c r="Y499" i="11" s="1"/>
  <c r="F506" i="11"/>
  <c r="L506" i="11"/>
  <c r="L504" i="11" s="1"/>
  <c r="R506" i="11"/>
  <c r="R504" i="11" s="1"/>
  <c r="X506" i="11"/>
  <c r="E511" i="11"/>
  <c r="E509" i="11" s="1"/>
  <c r="K511" i="11"/>
  <c r="K509" i="11" s="1"/>
  <c r="Q511" i="11"/>
  <c r="W511" i="11"/>
  <c r="W509" i="11" s="1"/>
  <c r="D516" i="11"/>
  <c r="D514" i="11" s="1"/>
  <c r="J516" i="11"/>
  <c r="P516" i="11"/>
  <c r="P514" i="11" s="1"/>
  <c r="V516" i="11"/>
  <c r="V514" i="11" s="1"/>
  <c r="I521" i="11"/>
  <c r="O521" i="11"/>
  <c r="O519" i="11" s="1"/>
  <c r="U521" i="11"/>
  <c r="U519" i="11" s="1"/>
  <c r="AA521" i="11"/>
  <c r="H526" i="11"/>
  <c r="H524" i="11" s="1"/>
  <c r="N526" i="11"/>
  <c r="N524" i="11" s="1"/>
  <c r="T526" i="11"/>
  <c r="Z526" i="11"/>
  <c r="Z524" i="11" s="1"/>
  <c r="G531" i="11"/>
  <c r="G529" i="11" s="1"/>
  <c r="M531" i="11"/>
  <c r="S531" i="11"/>
  <c r="S529" i="11" s="1"/>
  <c r="Y531" i="11"/>
  <c r="Y529" i="11" s="1"/>
  <c r="F536" i="11"/>
  <c r="L536" i="11"/>
  <c r="L534" i="11" s="1"/>
  <c r="R536" i="11"/>
  <c r="R534" i="11" s="1"/>
  <c r="X536" i="11"/>
  <c r="E541" i="11"/>
  <c r="E539" i="11" s="1"/>
  <c r="K541" i="11"/>
  <c r="K539" i="11" s="1"/>
  <c r="Q541" i="11"/>
  <c r="W541" i="11"/>
  <c r="W539" i="11" s="1"/>
  <c r="D546" i="11"/>
  <c r="D544" i="11" s="1"/>
  <c r="J546" i="11"/>
  <c r="P546" i="11"/>
  <c r="P544" i="11" s="1"/>
  <c r="V546" i="11"/>
  <c r="V544" i="11" s="1"/>
  <c r="I551" i="11"/>
  <c r="O551" i="11"/>
  <c r="O549" i="11" s="1"/>
  <c r="U551" i="11"/>
  <c r="U549" i="11" s="1"/>
  <c r="AA551" i="11"/>
  <c r="H556" i="11"/>
  <c r="H554" i="11" s="1"/>
  <c r="N556" i="11"/>
  <c r="N554" i="11" s="1"/>
  <c r="T556" i="11"/>
  <c r="Z556" i="11"/>
  <c r="Z554" i="11" s="1"/>
  <c r="G561" i="11"/>
  <c r="G559" i="11" s="1"/>
  <c r="M561" i="11"/>
  <c r="S561" i="11"/>
  <c r="S559" i="11" s="1"/>
  <c r="Y561" i="11"/>
  <c r="Y559" i="11" s="1"/>
  <c r="F566" i="11"/>
  <c r="L566" i="11"/>
  <c r="L564" i="11" s="1"/>
  <c r="R566" i="11"/>
  <c r="R564" i="11" s="1"/>
  <c r="X566" i="11"/>
  <c r="E571" i="11"/>
  <c r="E569" i="11" s="1"/>
  <c r="K571" i="11"/>
  <c r="K569" i="11" s="1"/>
  <c r="Q571" i="11"/>
  <c r="W571" i="11"/>
  <c r="W569" i="11" s="1"/>
  <c r="D576" i="11"/>
  <c r="D574" i="11" s="1"/>
  <c r="J576" i="11"/>
  <c r="P576" i="11"/>
  <c r="P574" i="11" s="1"/>
  <c r="V576" i="11"/>
  <c r="V574" i="11" s="1"/>
  <c r="I581" i="11"/>
  <c r="O581" i="11"/>
  <c r="O579" i="11" s="1"/>
  <c r="U581" i="11"/>
  <c r="U579" i="11" s="1"/>
  <c r="AA581" i="11"/>
  <c r="H586" i="11"/>
  <c r="H584" i="11" s="1"/>
  <c r="N586" i="11"/>
  <c r="N584" i="11" s="1"/>
  <c r="T586" i="11"/>
  <c r="Z586" i="11"/>
  <c r="Z584" i="11" s="1"/>
  <c r="G591" i="11"/>
  <c r="G589" i="11" s="1"/>
  <c r="M591" i="11"/>
  <c r="S591" i="11"/>
  <c r="S589" i="11" s="1"/>
  <c r="Y591" i="11"/>
  <c r="Y589" i="11" s="1"/>
  <c r="F596" i="11"/>
  <c r="L596" i="11"/>
  <c r="L594" i="11" s="1"/>
  <c r="R596" i="11"/>
  <c r="R594" i="11" s="1"/>
  <c r="X596" i="11"/>
  <c r="E601" i="11"/>
  <c r="E599" i="11" s="1"/>
  <c r="K601" i="11"/>
  <c r="K599" i="11" s="1"/>
  <c r="Q601" i="11"/>
  <c r="W601" i="11"/>
  <c r="W599" i="11" s="1"/>
  <c r="D606" i="11"/>
  <c r="D604" i="11" s="1"/>
  <c r="J606" i="11"/>
  <c r="P606" i="11"/>
  <c r="P604" i="11" s="1"/>
  <c r="V606" i="11"/>
  <c r="V604" i="11" s="1"/>
  <c r="I611" i="11"/>
  <c r="O611" i="11"/>
  <c r="O609" i="11" s="1"/>
  <c r="U611" i="11"/>
  <c r="U609" i="11" s="1"/>
  <c r="AA611" i="11"/>
  <c r="H616" i="11"/>
  <c r="H614" i="11" s="1"/>
  <c r="N616" i="11"/>
  <c r="N614" i="11" s="1"/>
  <c r="T616" i="11"/>
  <c r="Z616" i="11"/>
  <c r="Z614" i="11" s="1"/>
  <c r="G621" i="11"/>
  <c r="G619" i="11" s="1"/>
  <c r="M621" i="11"/>
  <c r="S621" i="11"/>
  <c r="S619" i="11" s="1"/>
  <c r="Y621" i="11"/>
  <c r="Y619" i="11" s="1"/>
  <c r="F626" i="11"/>
  <c r="L626" i="11"/>
  <c r="L624" i="11" s="1"/>
  <c r="R626" i="11"/>
  <c r="R624" i="11" s="1"/>
  <c r="X626" i="11"/>
  <c r="E631" i="11"/>
  <c r="E629" i="11" s="1"/>
  <c r="K631" i="11"/>
  <c r="K629" i="11" s="1"/>
  <c r="Q631" i="11"/>
  <c r="W631" i="11"/>
  <c r="W629" i="11" s="1"/>
  <c r="D636" i="11"/>
  <c r="D634" i="11" s="1"/>
  <c r="J636" i="11"/>
  <c r="P636" i="11"/>
  <c r="P634" i="11" s="1"/>
  <c r="V636" i="11"/>
  <c r="V634" i="11" s="1"/>
  <c r="D643" i="11"/>
  <c r="F644" i="11"/>
  <c r="F643" i="11" s="1"/>
  <c r="F9" i="12"/>
  <c r="L9" i="12"/>
  <c r="R9" i="12"/>
  <c r="R7" i="12" s="1"/>
  <c r="X9" i="12"/>
  <c r="F11" i="12"/>
  <c r="L11" i="12"/>
  <c r="R11" i="12"/>
  <c r="X11" i="12"/>
  <c r="E14" i="12"/>
  <c r="E12" i="12" s="1"/>
  <c r="K14" i="12"/>
  <c r="Q14" i="12"/>
  <c r="W14" i="12"/>
  <c r="E16" i="12"/>
  <c r="K16" i="12"/>
  <c r="Q16" i="12"/>
  <c r="W16" i="12"/>
  <c r="D19" i="12"/>
  <c r="J19" i="12"/>
  <c r="P19" i="12"/>
  <c r="V19" i="12"/>
  <c r="D21" i="12"/>
  <c r="J21" i="12"/>
  <c r="P21" i="12"/>
  <c r="V21" i="12"/>
  <c r="I24" i="12"/>
  <c r="O24" i="12"/>
  <c r="U24" i="12"/>
  <c r="U22" i="12" s="1"/>
  <c r="AA24" i="12"/>
  <c r="I26" i="12"/>
  <c r="O26" i="12"/>
  <c r="U26" i="12"/>
  <c r="AA26" i="12"/>
  <c r="H29" i="12"/>
  <c r="H27" i="12" s="1"/>
  <c r="N29" i="12"/>
  <c r="T29" i="12"/>
  <c r="Z29" i="12"/>
  <c r="H31" i="12"/>
  <c r="N31" i="12"/>
  <c r="T31" i="12"/>
  <c r="Z31" i="12"/>
  <c r="G34" i="12"/>
  <c r="M34" i="12"/>
  <c r="S34" i="12"/>
  <c r="Y34" i="12"/>
  <c r="G36" i="12"/>
  <c r="M36" i="12"/>
  <c r="S36" i="12"/>
  <c r="Y36" i="12"/>
  <c r="F39" i="12"/>
  <c r="L39" i="12"/>
  <c r="R39" i="12"/>
  <c r="R37" i="12" s="1"/>
  <c r="X39" i="12"/>
  <c r="F41" i="12"/>
  <c r="L41" i="12"/>
  <c r="R41" i="12"/>
  <c r="X41" i="12"/>
  <c r="E44" i="12"/>
  <c r="E42" i="12" s="1"/>
  <c r="K44" i="12"/>
  <c r="Q44" i="12"/>
  <c r="W44" i="12"/>
  <c r="E46" i="12"/>
  <c r="K46" i="12"/>
  <c r="Q46" i="12"/>
  <c r="W46" i="12"/>
  <c r="D49" i="12"/>
  <c r="J49" i="12"/>
  <c r="P49" i="12"/>
  <c r="V49" i="12"/>
  <c r="D51" i="12"/>
  <c r="J51" i="12"/>
  <c r="P51" i="12"/>
  <c r="V51" i="12"/>
  <c r="I54" i="12"/>
  <c r="O54" i="12"/>
  <c r="U54" i="12"/>
  <c r="U52" i="12" s="1"/>
  <c r="AA54" i="12"/>
  <c r="I56" i="12"/>
  <c r="O56" i="12"/>
  <c r="U56" i="12"/>
  <c r="AA56" i="12"/>
  <c r="H59" i="12"/>
  <c r="H57" i="12" s="1"/>
  <c r="N59" i="12"/>
  <c r="T59" i="12"/>
  <c r="Z59" i="12"/>
  <c r="H61" i="12"/>
  <c r="N61" i="12"/>
  <c r="T61" i="12"/>
  <c r="Z61" i="12"/>
  <c r="G64" i="12"/>
  <c r="M64" i="12"/>
  <c r="S64" i="12"/>
  <c r="Y64" i="12"/>
  <c r="G66" i="12"/>
  <c r="M66" i="12"/>
  <c r="S66" i="12"/>
  <c r="Y66" i="12"/>
  <c r="F69" i="12"/>
  <c r="L69" i="12"/>
  <c r="R69" i="12"/>
  <c r="R67" i="12" s="1"/>
  <c r="X69" i="12"/>
  <c r="F71" i="12"/>
  <c r="L71" i="12"/>
  <c r="R71" i="12"/>
  <c r="X71" i="12"/>
  <c r="E74" i="12"/>
  <c r="E72" i="12" s="1"/>
  <c r="K74" i="12"/>
  <c r="Q74" i="12"/>
  <c r="W74" i="12"/>
  <c r="E76" i="12"/>
  <c r="K76" i="12"/>
  <c r="Q76" i="12"/>
  <c r="W76" i="12"/>
  <c r="D79" i="12"/>
  <c r="J79" i="12"/>
  <c r="P79" i="12"/>
  <c r="V79" i="12"/>
  <c r="D81" i="12"/>
  <c r="J81" i="12"/>
  <c r="P81" i="12"/>
  <c r="V81" i="12"/>
  <c r="I84" i="12"/>
  <c r="I82" i="12" s="1"/>
  <c r="O84" i="12"/>
  <c r="U84" i="12"/>
  <c r="AA84" i="12"/>
  <c r="I86" i="12"/>
  <c r="O86" i="12"/>
  <c r="U86" i="12"/>
  <c r="AA86" i="12"/>
  <c r="H89" i="12"/>
  <c r="N89" i="12"/>
  <c r="T89" i="12"/>
  <c r="Z89" i="12"/>
  <c r="H91" i="12"/>
  <c r="N91" i="12"/>
  <c r="T91" i="12"/>
  <c r="Z91" i="12"/>
  <c r="G94" i="12"/>
  <c r="M94" i="12"/>
  <c r="S94" i="12"/>
  <c r="S92" i="12" s="1"/>
  <c r="Y94" i="12"/>
  <c r="G96" i="12"/>
  <c r="M96" i="12"/>
  <c r="S96" i="12"/>
  <c r="Y96" i="12"/>
  <c r="F99" i="12"/>
  <c r="F97" i="12" s="1"/>
  <c r="L99" i="12"/>
  <c r="R99" i="12"/>
  <c r="X99" i="12"/>
  <c r="F101" i="12"/>
  <c r="L101" i="12"/>
  <c r="R101" i="12"/>
  <c r="X101" i="12"/>
  <c r="E104" i="12"/>
  <c r="K104" i="12"/>
  <c r="Q104" i="12"/>
  <c r="W104" i="12"/>
  <c r="E106" i="12"/>
  <c r="K106" i="12"/>
  <c r="Q106" i="12"/>
  <c r="W106" i="12"/>
  <c r="D109" i="12"/>
  <c r="J109" i="12"/>
  <c r="P109" i="12"/>
  <c r="P107" i="12" s="1"/>
  <c r="V109" i="12"/>
  <c r="D111" i="12"/>
  <c r="J111" i="12"/>
  <c r="P111" i="12"/>
  <c r="V111" i="12"/>
  <c r="I114" i="12"/>
  <c r="I112" i="12" s="1"/>
  <c r="O114" i="12"/>
  <c r="U114" i="12"/>
  <c r="AA114" i="12"/>
  <c r="I116" i="12"/>
  <c r="O116" i="12"/>
  <c r="U116" i="12"/>
  <c r="AA116" i="12"/>
  <c r="H119" i="12"/>
  <c r="N119" i="12"/>
  <c r="T119" i="12"/>
  <c r="Z119" i="12"/>
  <c r="H121" i="12"/>
  <c r="N121" i="12"/>
  <c r="T121" i="12"/>
  <c r="Z121" i="12"/>
  <c r="G124" i="12"/>
  <c r="M124" i="12"/>
  <c r="S124" i="12"/>
  <c r="S122" i="12" s="1"/>
  <c r="Y124" i="12"/>
  <c r="G126" i="12"/>
  <c r="M126" i="12"/>
  <c r="S126" i="12"/>
  <c r="Y126" i="12"/>
  <c r="F129" i="12"/>
  <c r="F127" i="12" s="1"/>
  <c r="L129" i="12"/>
  <c r="R129" i="12"/>
  <c r="X129" i="12"/>
  <c r="F131" i="12"/>
  <c r="L131" i="12"/>
  <c r="R131" i="12"/>
  <c r="X131" i="12"/>
  <c r="E134" i="12"/>
  <c r="K134" i="12"/>
  <c r="Q134" i="12"/>
  <c r="W134" i="12"/>
  <c r="E136" i="12"/>
  <c r="K136" i="12"/>
  <c r="Q136" i="12"/>
  <c r="W136" i="12"/>
  <c r="D139" i="12"/>
  <c r="J139" i="12"/>
  <c r="P139" i="12"/>
  <c r="P137" i="12" s="1"/>
  <c r="V139" i="12"/>
  <c r="D141" i="12"/>
  <c r="J141" i="12"/>
  <c r="P141" i="12"/>
  <c r="V141" i="12"/>
  <c r="I144" i="12"/>
  <c r="I142" i="12" s="1"/>
  <c r="O144" i="12"/>
  <c r="U144" i="12"/>
  <c r="AA144" i="12"/>
  <c r="I146" i="12"/>
  <c r="O146" i="12"/>
  <c r="U146" i="12"/>
  <c r="AA146" i="12"/>
  <c r="H149" i="12"/>
  <c r="N149" i="12"/>
  <c r="T149" i="12"/>
  <c r="Z149" i="12"/>
  <c r="H151" i="12"/>
  <c r="N151" i="12"/>
  <c r="T151" i="12"/>
  <c r="Z151" i="12"/>
  <c r="G154" i="12"/>
  <c r="M154" i="12"/>
  <c r="S154" i="12"/>
  <c r="S152" i="12" s="1"/>
  <c r="Y154" i="12"/>
  <c r="G156" i="12"/>
  <c r="M156" i="12"/>
  <c r="S156" i="12"/>
  <c r="Y156" i="12"/>
  <c r="F159" i="12"/>
  <c r="F157" i="12" s="1"/>
  <c r="L159" i="12"/>
  <c r="R159" i="12"/>
  <c r="X159" i="12"/>
  <c r="F161" i="12"/>
  <c r="L161" i="12"/>
  <c r="R161" i="12"/>
  <c r="X161" i="12"/>
  <c r="E168" i="12"/>
  <c r="K168" i="12"/>
  <c r="Q168" i="12"/>
  <c r="W168" i="12"/>
  <c r="E170" i="12"/>
  <c r="K170" i="12"/>
  <c r="Q170" i="12"/>
  <c r="W170" i="12"/>
  <c r="D173" i="12"/>
  <c r="J173" i="12"/>
  <c r="P173" i="12"/>
  <c r="P171" i="12" s="1"/>
  <c r="V173" i="12"/>
  <c r="D175" i="12"/>
  <c r="J175" i="12"/>
  <c r="P175" i="12"/>
  <c r="V175" i="12"/>
  <c r="I178" i="12"/>
  <c r="I176" i="12" s="1"/>
  <c r="O178" i="12"/>
  <c r="U178" i="12"/>
  <c r="AA178" i="12"/>
  <c r="I180" i="12"/>
  <c r="O180" i="12"/>
  <c r="U180" i="12"/>
  <c r="AA180" i="12"/>
  <c r="H183" i="12"/>
  <c r="N183" i="12"/>
  <c r="T183" i="12"/>
  <c r="Z183" i="12"/>
  <c r="H185" i="12"/>
  <c r="N185" i="12"/>
  <c r="T185" i="12"/>
  <c r="Z185" i="12"/>
  <c r="G188" i="12"/>
  <c r="M188" i="12"/>
  <c r="S188" i="12"/>
  <c r="S186" i="12" s="1"/>
  <c r="Y188" i="12"/>
  <c r="G190" i="12"/>
  <c r="M190" i="12"/>
  <c r="S190" i="12"/>
  <c r="Y190" i="12"/>
  <c r="F193" i="12"/>
  <c r="F191" i="12" s="1"/>
  <c r="L193" i="12"/>
  <c r="R193" i="12"/>
  <c r="X193" i="12"/>
  <c r="F195" i="12"/>
  <c r="L195" i="12"/>
  <c r="R195" i="12"/>
  <c r="X195" i="12"/>
  <c r="E198" i="12"/>
  <c r="K198" i="12"/>
  <c r="Q198" i="12"/>
  <c r="W198" i="12"/>
  <c r="E200" i="12"/>
  <c r="K200" i="12"/>
  <c r="Q200" i="12"/>
  <c r="W200" i="12"/>
  <c r="D203" i="12"/>
  <c r="J203" i="12"/>
  <c r="P203" i="12"/>
  <c r="P201" i="12" s="1"/>
  <c r="V203" i="12"/>
  <c r="D205" i="12"/>
  <c r="J205" i="12"/>
  <c r="P205" i="12"/>
  <c r="V205" i="12"/>
  <c r="I208" i="12"/>
  <c r="I206" i="12" s="1"/>
  <c r="O208" i="12"/>
  <c r="U208" i="12"/>
  <c r="AA208" i="12"/>
  <c r="I210" i="12"/>
  <c r="O210" i="12"/>
  <c r="U210" i="12"/>
  <c r="AA210" i="12"/>
  <c r="H213" i="12"/>
  <c r="N213" i="12"/>
  <c r="T213" i="12"/>
  <c r="Z213" i="12"/>
  <c r="H215" i="12"/>
  <c r="N215" i="12"/>
  <c r="T215" i="12"/>
  <c r="Z215" i="12"/>
  <c r="G218" i="12"/>
  <c r="M218" i="12"/>
  <c r="S218" i="12"/>
  <c r="S216" i="12" s="1"/>
  <c r="Y218" i="12"/>
  <c r="G220" i="12"/>
  <c r="M220" i="12"/>
  <c r="S220" i="12"/>
  <c r="Y220" i="12"/>
  <c r="F223" i="12"/>
  <c r="F221" i="12" s="1"/>
  <c r="L223" i="12"/>
  <c r="R223" i="12"/>
  <c r="X223" i="12"/>
  <c r="F225" i="12"/>
  <c r="L225" i="12"/>
  <c r="R225" i="12"/>
  <c r="X225" i="12"/>
  <c r="E228" i="12"/>
  <c r="K228" i="12"/>
  <c r="Q228" i="12"/>
  <c r="W228" i="12"/>
  <c r="E230" i="12"/>
  <c r="K230" i="12"/>
  <c r="Q230" i="12"/>
  <c r="W230" i="12"/>
  <c r="D233" i="12"/>
  <c r="J233" i="12"/>
  <c r="P233" i="12"/>
  <c r="P231" i="12" s="1"/>
  <c r="V233" i="12"/>
  <c r="D235" i="12"/>
  <c r="J235" i="12"/>
  <c r="P235" i="12"/>
  <c r="V235" i="12"/>
  <c r="I238" i="12"/>
  <c r="I236" i="12" s="1"/>
  <c r="O238" i="12"/>
  <c r="U238" i="12"/>
  <c r="AA238" i="12"/>
  <c r="I240" i="12"/>
  <c r="O240" i="12"/>
  <c r="U240" i="12"/>
  <c r="AA240" i="12"/>
  <c r="H243" i="12"/>
  <c r="N243" i="12"/>
  <c r="T243" i="12"/>
  <c r="Z243" i="12"/>
  <c r="H245" i="12"/>
  <c r="N245" i="12"/>
  <c r="T245" i="12"/>
  <c r="Z245" i="12"/>
  <c r="G248" i="12"/>
  <c r="M248" i="12"/>
  <c r="S248" i="12"/>
  <c r="S246" i="12" s="1"/>
  <c r="Y248" i="12"/>
  <c r="G250" i="12"/>
  <c r="M250" i="12"/>
  <c r="S250" i="12"/>
  <c r="Y250" i="12"/>
  <c r="F253" i="12"/>
  <c r="F251" i="12" s="1"/>
  <c r="L253" i="12"/>
  <c r="R253" i="12"/>
  <c r="X253" i="12"/>
  <c r="F255" i="12"/>
  <c r="L255" i="12"/>
  <c r="R255" i="12"/>
  <c r="X255" i="12"/>
  <c r="E258" i="12"/>
  <c r="K258" i="12"/>
  <c r="Q258" i="12"/>
  <c r="W258" i="12"/>
  <c r="E260" i="12"/>
  <c r="K260" i="12"/>
  <c r="Q260" i="12"/>
  <c r="W260" i="12"/>
  <c r="D263" i="12"/>
  <c r="J263" i="12"/>
  <c r="P263" i="12"/>
  <c r="P261" i="12" s="1"/>
  <c r="V263" i="12"/>
  <c r="D265" i="12"/>
  <c r="J265" i="12"/>
  <c r="P265" i="12"/>
  <c r="V265" i="12"/>
  <c r="I268" i="12"/>
  <c r="I266" i="12" s="1"/>
  <c r="O268" i="12"/>
  <c r="U268" i="12"/>
  <c r="AA268" i="12"/>
  <c r="I270" i="12"/>
  <c r="O270" i="12"/>
  <c r="U270" i="12"/>
  <c r="AA270" i="12"/>
  <c r="H273" i="12"/>
  <c r="N273" i="12"/>
  <c r="T273" i="12"/>
  <c r="Z273" i="12"/>
  <c r="H275" i="12"/>
  <c r="N275" i="12"/>
  <c r="T275" i="12"/>
  <c r="Z275" i="12"/>
  <c r="G278" i="12"/>
  <c r="M278" i="12"/>
  <c r="S278" i="12"/>
  <c r="S276" i="12" s="1"/>
  <c r="Y278" i="12"/>
  <c r="G280" i="12"/>
  <c r="M280" i="12"/>
  <c r="S280" i="12"/>
  <c r="Y280" i="12"/>
  <c r="F283" i="12"/>
  <c r="F281" i="12" s="1"/>
  <c r="L283" i="12"/>
  <c r="R283" i="12"/>
  <c r="X283" i="12"/>
  <c r="F285" i="12"/>
  <c r="L285" i="12"/>
  <c r="R285" i="12"/>
  <c r="X285" i="12"/>
  <c r="E288" i="12"/>
  <c r="K288" i="12"/>
  <c r="Q288" i="12"/>
  <c r="W288" i="12"/>
  <c r="E290" i="12"/>
  <c r="K290" i="12"/>
  <c r="Q290" i="12"/>
  <c r="W290" i="12"/>
  <c r="D293" i="12"/>
  <c r="J293" i="12"/>
  <c r="P293" i="12"/>
  <c r="P291" i="12" s="1"/>
  <c r="V293" i="12"/>
  <c r="D295" i="12"/>
  <c r="J295" i="12"/>
  <c r="P295" i="12"/>
  <c r="V295" i="12"/>
  <c r="I298" i="12"/>
  <c r="I296" i="12" s="1"/>
  <c r="O298" i="12"/>
  <c r="O296" i="12" s="1"/>
  <c r="U298" i="12"/>
  <c r="U296" i="12" s="1"/>
  <c r="AA298" i="12"/>
  <c r="I300" i="12"/>
  <c r="P300" i="12"/>
  <c r="W300" i="12"/>
  <c r="J303" i="12"/>
  <c r="J301" i="12" s="1"/>
  <c r="Q303" i="12"/>
  <c r="Q301" i="12" s="1"/>
  <c r="Y303" i="12"/>
  <c r="Y301" i="12" s="1"/>
  <c r="H305" i="12"/>
  <c r="O305" i="12"/>
  <c r="V305" i="12"/>
  <c r="I308" i="12"/>
  <c r="P308" i="12"/>
  <c r="P306" i="12" s="1"/>
  <c r="X308" i="12"/>
  <c r="X306" i="12" s="1"/>
  <c r="G310" i="12"/>
  <c r="N310" i="12"/>
  <c r="U310" i="12"/>
  <c r="H313" i="12"/>
  <c r="O313" i="12"/>
  <c r="O311" i="12" s="1"/>
  <c r="W313" i="12"/>
  <c r="W311" i="12" s="1"/>
  <c r="F315" i="12"/>
  <c r="M315" i="12"/>
  <c r="T315" i="12"/>
  <c r="AA315" i="12"/>
  <c r="G318" i="12"/>
  <c r="G316" i="12" s="1"/>
  <c r="P318" i="12"/>
  <c r="Y318" i="12"/>
  <c r="M320" i="12"/>
  <c r="J329" i="12"/>
  <c r="J325" i="12" s="1"/>
  <c r="W334" i="12"/>
  <c r="P339" i="12"/>
  <c r="O344" i="12"/>
  <c r="H349" i="12"/>
  <c r="Y352" i="12"/>
  <c r="R357" i="12"/>
  <c r="R355" i="12" s="1"/>
  <c r="K362" i="12"/>
  <c r="W364" i="12"/>
  <c r="D367" i="12"/>
  <c r="P369" i="12"/>
  <c r="O374" i="12"/>
  <c r="H379" i="12"/>
  <c r="Y382" i="12"/>
  <c r="Y380" i="12" s="1"/>
  <c r="R387" i="12"/>
  <c r="R385" i="12" s="1"/>
  <c r="K392" i="12"/>
  <c r="K390" i="12" s="1"/>
  <c r="W394" i="12"/>
  <c r="D397" i="12"/>
  <c r="D395" i="12" s="1"/>
  <c r="P399" i="12"/>
  <c r="O404" i="12"/>
  <c r="H409" i="12"/>
  <c r="Y412" i="12"/>
  <c r="R417" i="12"/>
  <c r="K422" i="12"/>
  <c r="K420" i="12" s="1"/>
  <c r="W424" i="12"/>
  <c r="D427" i="12"/>
  <c r="D425" i="12" s="1"/>
  <c r="P429" i="12"/>
  <c r="O434" i="12"/>
  <c r="H439" i="12"/>
  <c r="Y442" i="12"/>
  <c r="Y440" i="12" s="1"/>
  <c r="R447" i="12"/>
  <c r="R445" i="12" s="1"/>
  <c r="K452" i="12"/>
  <c r="W454" i="12"/>
  <c r="D457" i="12"/>
  <c r="P459" i="12"/>
  <c r="O464" i="12"/>
  <c r="H469" i="12"/>
  <c r="Y472" i="12"/>
  <c r="Y470" i="12" s="1"/>
  <c r="R477" i="12"/>
  <c r="R475" i="12" s="1"/>
  <c r="Q488" i="12"/>
  <c r="Q484" i="12" s="1"/>
  <c r="E569" i="12"/>
  <c r="S619" i="12"/>
  <c r="E486" i="11"/>
  <c r="K486" i="11"/>
  <c r="K484" i="11" s="1"/>
  <c r="Q486" i="11"/>
  <c r="Q484" i="11" s="1"/>
  <c r="W486" i="11"/>
  <c r="W484" i="11" s="1"/>
  <c r="D491" i="11"/>
  <c r="J491" i="11"/>
  <c r="J489" i="11" s="1"/>
  <c r="P491" i="11"/>
  <c r="V491" i="11"/>
  <c r="V489" i="11" s="1"/>
  <c r="I496" i="11"/>
  <c r="I494" i="11" s="1"/>
  <c r="O496" i="11"/>
  <c r="O494" i="11" s="1"/>
  <c r="U496" i="11"/>
  <c r="AA496" i="11"/>
  <c r="AA494" i="11" s="1"/>
  <c r="H501" i="11"/>
  <c r="N501" i="11"/>
  <c r="N499" i="11" s="1"/>
  <c r="T501" i="11"/>
  <c r="T499" i="11" s="1"/>
  <c r="Z501" i="11"/>
  <c r="Z499" i="11" s="1"/>
  <c r="G506" i="11"/>
  <c r="M506" i="11"/>
  <c r="M504" i="11" s="1"/>
  <c r="S506" i="11"/>
  <c r="Y506" i="11"/>
  <c r="Y504" i="11" s="1"/>
  <c r="F511" i="11"/>
  <c r="F509" i="11" s="1"/>
  <c r="L511" i="11"/>
  <c r="L509" i="11" s="1"/>
  <c r="R511" i="11"/>
  <c r="X511" i="11"/>
  <c r="X509" i="11" s="1"/>
  <c r="E516" i="11"/>
  <c r="K516" i="11"/>
  <c r="K514" i="11" s="1"/>
  <c r="Q516" i="11"/>
  <c r="Q514" i="11" s="1"/>
  <c r="W516" i="11"/>
  <c r="W514" i="11" s="1"/>
  <c r="D521" i="11"/>
  <c r="J521" i="11"/>
  <c r="J519" i="11" s="1"/>
  <c r="P521" i="11"/>
  <c r="V521" i="11"/>
  <c r="V519" i="11" s="1"/>
  <c r="I526" i="11"/>
  <c r="I524" i="11" s="1"/>
  <c r="O526" i="11"/>
  <c r="O524" i="11" s="1"/>
  <c r="U526" i="11"/>
  <c r="AA526" i="11"/>
  <c r="AA524" i="11" s="1"/>
  <c r="H531" i="11"/>
  <c r="N531" i="11"/>
  <c r="N529" i="11" s="1"/>
  <c r="T531" i="11"/>
  <c r="T529" i="11" s="1"/>
  <c r="Z531" i="11"/>
  <c r="Z529" i="11" s="1"/>
  <c r="G536" i="11"/>
  <c r="M536" i="11"/>
  <c r="M534" i="11" s="1"/>
  <c r="S536" i="11"/>
  <c r="Y536" i="11"/>
  <c r="Y534" i="11" s="1"/>
  <c r="F541" i="11"/>
  <c r="F539" i="11" s="1"/>
  <c r="L541" i="11"/>
  <c r="L539" i="11" s="1"/>
  <c r="R541" i="11"/>
  <c r="X541" i="11"/>
  <c r="X539" i="11" s="1"/>
  <c r="E546" i="11"/>
  <c r="K546" i="11"/>
  <c r="K544" i="11" s="1"/>
  <c r="Q546" i="11"/>
  <c r="Q544" i="11" s="1"/>
  <c r="W546" i="11"/>
  <c r="W544" i="11" s="1"/>
  <c r="D551" i="11"/>
  <c r="J551" i="11"/>
  <c r="J549" i="11" s="1"/>
  <c r="P551" i="11"/>
  <c r="V551" i="11"/>
  <c r="V549" i="11" s="1"/>
  <c r="I556" i="11"/>
  <c r="I554" i="11" s="1"/>
  <c r="O556" i="11"/>
  <c r="O554" i="11" s="1"/>
  <c r="U556" i="11"/>
  <c r="AA556" i="11"/>
  <c r="AA554" i="11" s="1"/>
  <c r="H561" i="11"/>
  <c r="N561" i="11"/>
  <c r="N559" i="11" s="1"/>
  <c r="T561" i="11"/>
  <c r="T559" i="11" s="1"/>
  <c r="Z561" i="11"/>
  <c r="Z559" i="11" s="1"/>
  <c r="G566" i="11"/>
  <c r="M566" i="11"/>
  <c r="M564" i="11" s="1"/>
  <c r="S566" i="11"/>
  <c r="Y566" i="11"/>
  <c r="Y564" i="11" s="1"/>
  <c r="F571" i="11"/>
  <c r="F569" i="11" s="1"/>
  <c r="L571" i="11"/>
  <c r="L569" i="11" s="1"/>
  <c r="R571" i="11"/>
  <c r="X571" i="11"/>
  <c r="X569" i="11" s="1"/>
  <c r="E576" i="11"/>
  <c r="K576" i="11"/>
  <c r="K574" i="11" s="1"/>
  <c r="Q576" i="11"/>
  <c r="Q574" i="11" s="1"/>
  <c r="W576" i="11"/>
  <c r="W574" i="11" s="1"/>
  <c r="D581" i="11"/>
  <c r="J581" i="11"/>
  <c r="J579" i="11" s="1"/>
  <c r="P581" i="11"/>
  <c r="V581" i="11"/>
  <c r="V579" i="11" s="1"/>
  <c r="I586" i="11"/>
  <c r="I584" i="11" s="1"/>
  <c r="O586" i="11"/>
  <c r="O584" i="11" s="1"/>
  <c r="U586" i="11"/>
  <c r="AA586" i="11"/>
  <c r="AA584" i="11" s="1"/>
  <c r="H591" i="11"/>
  <c r="N591" i="11"/>
  <c r="N589" i="11" s="1"/>
  <c r="T591" i="11"/>
  <c r="T589" i="11" s="1"/>
  <c r="Z591" i="11"/>
  <c r="Z589" i="11" s="1"/>
  <c r="G596" i="11"/>
  <c r="M596" i="11"/>
  <c r="M594" i="11" s="1"/>
  <c r="S596" i="11"/>
  <c r="Y596" i="11"/>
  <c r="Y594" i="11" s="1"/>
  <c r="F601" i="11"/>
  <c r="F599" i="11" s="1"/>
  <c r="L601" i="11"/>
  <c r="L599" i="11" s="1"/>
  <c r="R601" i="11"/>
  <c r="X601" i="11"/>
  <c r="X599" i="11" s="1"/>
  <c r="E606" i="11"/>
  <c r="K606" i="11"/>
  <c r="K604" i="11" s="1"/>
  <c r="Q606" i="11"/>
  <c r="Q604" i="11" s="1"/>
  <c r="W606" i="11"/>
  <c r="W604" i="11" s="1"/>
  <c r="D611" i="11"/>
  <c r="J611" i="11"/>
  <c r="J609" i="11" s="1"/>
  <c r="P611" i="11"/>
  <c r="V611" i="11"/>
  <c r="V609" i="11" s="1"/>
  <c r="I616" i="11"/>
  <c r="I614" i="11" s="1"/>
  <c r="O616" i="11"/>
  <c r="O614" i="11" s="1"/>
  <c r="U616" i="11"/>
  <c r="AA616" i="11"/>
  <c r="AA614" i="11" s="1"/>
  <c r="H621" i="11"/>
  <c r="N621" i="11"/>
  <c r="N619" i="11" s="1"/>
  <c r="T621" i="11"/>
  <c r="T619" i="11" s="1"/>
  <c r="Z621" i="11"/>
  <c r="Z619" i="11" s="1"/>
  <c r="G626" i="11"/>
  <c r="M626" i="11"/>
  <c r="M624" i="11" s="1"/>
  <c r="S626" i="11"/>
  <c r="Y626" i="11"/>
  <c r="Y624" i="11" s="1"/>
  <c r="F631" i="11"/>
  <c r="F629" i="11" s="1"/>
  <c r="L631" i="11"/>
  <c r="L629" i="11" s="1"/>
  <c r="R631" i="11"/>
  <c r="X631" i="11"/>
  <c r="X629" i="11" s="1"/>
  <c r="E636" i="11"/>
  <c r="K636" i="11"/>
  <c r="K634" i="11" s="1"/>
  <c r="Q636" i="11"/>
  <c r="Q634" i="11" s="1"/>
  <c r="G9" i="12"/>
  <c r="G7" i="12" s="1"/>
  <c r="M9" i="12"/>
  <c r="S9" i="12"/>
  <c r="Y9" i="12"/>
  <c r="G11" i="12"/>
  <c r="M11" i="12"/>
  <c r="S11" i="12"/>
  <c r="Y11" i="12"/>
  <c r="F14" i="12"/>
  <c r="L14" i="12"/>
  <c r="R14" i="12"/>
  <c r="X14" i="12"/>
  <c r="F16" i="12"/>
  <c r="L16" i="12"/>
  <c r="R16" i="12"/>
  <c r="X16" i="12"/>
  <c r="E19" i="12"/>
  <c r="K19" i="12"/>
  <c r="Q19" i="12"/>
  <c r="Q17" i="12" s="1"/>
  <c r="W19" i="12"/>
  <c r="E21" i="12"/>
  <c r="K21" i="12"/>
  <c r="Q21" i="12"/>
  <c r="W21" i="12"/>
  <c r="D24" i="12"/>
  <c r="D22" i="12" s="1"/>
  <c r="J24" i="12"/>
  <c r="P24" i="12"/>
  <c r="V24" i="12"/>
  <c r="D26" i="12"/>
  <c r="J26" i="12"/>
  <c r="P26" i="12"/>
  <c r="V26" i="12"/>
  <c r="I29" i="12"/>
  <c r="O29" i="12"/>
  <c r="U29" i="12"/>
  <c r="AA29" i="12"/>
  <c r="I31" i="12"/>
  <c r="O31" i="12"/>
  <c r="U31" i="12"/>
  <c r="AA31" i="12"/>
  <c r="H34" i="12"/>
  <c r="N34" i="12"/>
  <c r="T34" i="12"/>
  <c r="T32" i="12" s="1"/>
  <c r="Z34" i="12"/>
  <c r="H36" i="12"/>
  <c r="N36" i="12"/>
  <c r="T36" i="12"/>
  <c r="Z36" i="12"/>
  <c r="G39" i="12"/>
  <c r="G37" i="12" s="1"/>
  <c r="M39" i="12"/>
  <c r="S39" i="12"/>
  <c r="Y39" i="12"/>
  <c r="G41" i="12"/>
  <c r="M41" i="12"/>
  <c r="S41" i="12"/>
  <c r="Y41" i="12"/>
  <c r="F44" i="12"/>
  <c r="L44" i="12"/>
  <c r="R44" i="12"/>
  <c r="X44" i="12"/>
  <c r="F46" i="12"/>
  <c r="L46" i="12"/>
  <c r="R46" i="12"/>
  <c r="X46" i="12"/>
  <c r="E49" i="12"/>
  <c r="K49" i="12"/>
  <c r="Q49" i="12"/>
  <c r="Q47" i="12" s="1"/>
  <c r="W49" i="12"/>
  <c r="E51" i="12"/>
  <c r="K51" i="12"/>
  <c r="Q51" i="12"/>
  <c r="W51" i="12"/>
  <c r="D54" i="12"/>
  <c r="D52" i="12" s="1"/>
  <c r="J54" i="12"/>
  <c r="P54" i="12"/>
  <c r="V54" i="12"/>
  <c r="D56" i="12"/>
  <c r="J56" i="12"/>
  <c r="P56" i="12"/>
  <c r="V56" i="12"/>
  <c r="I59" i="12"/>
  <c r="O59" i="12"/>
  <c r="U59" i="12"/>
  <c r="AA59" i="12"/>
  <c r="I61" i="12"/>
  <c r="O61" i="12"/>
  <c r="U61" i="12"/>
  <c r="AA61" i="12"/>
  <c r="H64" i="12"/>
  <c r="N64" i="12"/>
  <c r="T64" i="12"/>
  <c r="T62" i="12" s="1"/>
  <c r="Z64" i="12"/>
  <c r="H66" i="12"/>
  <c r="N66" i="12"/>
  <c r="T66" i="12"/>
  <c r="Z66" i="12"/>
  <c r="G69" i="12"/>
  <c r="G67" i="12" s="1"/>
  <c r="M69" i="12"/>
  <c r="S69" i="12"/>
  <c r="Y69" i="12"/>
  <c r="G71" i="12"/>
  <c r="M71" i="12"/>
  <c r="S71" i="12"/>
  <c r="Y71" i="12"/>
  <c r="F74" i="12"/>
  <c r="L74" i="12"/>
  <c r="R74" i="12"/>
  <c r="X74" i="12"/>
  <c r="F76" i="12"/>
  <c r="L76" i="12"/>
  <c r="R76" i="12"/>
  <c r="X76" i="12"/>
  <c r="E79" i="12"/>
  <c r="K79" i="12"/>
  <c r="Q79" i="12"/>
  <c r="Q77" i="12" s="1"/>
  <c r="W79" i="12"/>
  <c r="E81" i="12"/>
  <c r="K81" i="12"/>
  <c r="Q81" i="12"/>
  <c r="W81" i="12"/>
  <c r="D84" i="12"/>
  <c r="D82" i="12" s="1"/>
  <c r="J84" i="12"/>
  <c r="P84" i="12"/>
  <c r="V84" i="12"/>
  <c r="D86" i="12"/>
  <c r="J86" i="12"/>
  <c r="P86" i="12"/>
  <c r="V86" i="12"/>
  <c r="I89" i="12"/>
  <c r="O89" i="12"/>
  <c r="U89" i="12"/>
  <c r="AA89" i="12"/>
  <c r="I91" i="12"/>
  <c r="O91" i="12"/>
  <c r="U91" i="12"/>
  <c r="AA91" i="12"/>
  <c r="H94" i="12"/>
  <c r="N94" i="12"/>
  <c r="T94" i="12"/>
  <c r="T92" i="12" s="1"/>
  <c r="Z94" i="12"/>
  <c r="H96" i="12"/>
  <c r="N96" i="12"/>
  <c r="T96" i="12"/>
  <c r="Z96" i="12"/>
  <c r="G99" i="12"/>
  <c r="G97" i="12" s="1"/>
  <c r="M99" i="12"/>
  <c r="S99" i="12"/>
  <c r="Y99" i="12"/>
  <c r="G101" i="12"/>
  <c r="M101" i="12"/>
  <c r="S101" i="12"/>
  <c r="Y101" i="12"/>
  <c r="F104" i="12"/>
  <c r="L104" i="12"/>
  <c r="R104" i="12"/>
  <c r="X104" i="12"/>
  <c r="F106" i="12"/>
  <c r="L106" i="12"/>
  <c r="R106" i="12"/>
  <c r="X106" i="12"/>
  <c r="E109" i="12"/>
  <c r="K109" i="12"/>
  <c r="Q109" i="12"/>
  <c r="Q107" i="12" s="1"/>
  <c r="W109" i="12"/>
  <c r="E111" i="12"/>
  <c r="K111" i="12"/>
  <c r="Q111" i="12"/>
  <c r="W111" i="12"/>
  <c r="D114" i="12"/>
  <c r="D112" i="12" s="1"/>
  <c r="J114" i="12"/>
  <c r="P114" i="12"/>
  <c r="V114" i="12"/>
  <c r="D116" i="12"/>
  <c r="J116" i="12"/>
  <c r="P116" i="12"/>
  <c r="V116" i="12"/>
  <c r="I119" i="12"/>
  <c r="O119" i="12"/>
  <c r="U119" i="12"/>
  <c r="AA119" i="12"/>
  <c r="I121" i="12"/>
  <c r="O121" i="12"/>
  <c r="U121" i="12"/>
  <c r="AA121" i="12"/>
  <c r="H124" i="12"/>
  <c r="N124" i="12"/>
  <c r="T124" i="12"/>
  <c r="T122" i="12" s="1"/>
  <c r="Z124" i="12"/>
  <c r="H126" i="12"/>
  <c r="N126" i="12"/>
  <c r="T126" i="12"/>
  <c r="Z126" i="12"/>
  <c r="G129" i="12"/>
  <c r="G127" i="12" s="1"/>
  <c r="M129" i="12"/>
  <c r="S129" i="12"/>
  <c r="Y129" i="12"/>
  <c r="G131" i="12"/>
  <c r="M131" i="12"/>
  <c r="S131" i="12"/>
  <c r="Y131" i="12"/>
  <c r="F134" i="12"/>
  <c r="L134" i="12"/>
  <c r="R134" i="12"/>
  <c r="X134" i="12"/>
  <c r="F136" i="12"/>
  <c r="L136" i="12"/>
  <c r="R136" i="12"/>
  <c r="X136" i="12"/>
  <c r="E139" i="12"/>
  <c r="K139" i="12"/>
  <c r="Q139" i="12"/>
  <c r="Q137" i="12" s="1"/>
  <c r="W139" i="12"/>
  <c r="E141" i="12"/>
  <c r="K141" i="12"/>
  <c r="Q141" i="12"/>
  <c r="W141" i="12"/>
  <c r="D144" i="12"/>
  <c r="D142" i="12" s="1"/>
  <c r="J144" i="12"/>
  <c r="P144" i="12"/>
  <c r="V144" i="12"/>
  <c r="D146" i="12"/>
  <c r="J146" i="12"/>
  <c r="P146" i="12"/>
  <c r="V146" i="12"/>
  <c r="I149" i="12"/>
  <c r="O149" i="12"/>
  <c r="U149" i="12"/>
  <c r="AA149" i="12"/>
  <c r="I151" i="12"/>
  <c r="O151" i="12"/>
  <c r="U151" i="12"/>
  <c r="AA151" i="12"/>
  <c r="H154" i="12"/>
  <c r="N154" i="12"/>
  <c r="T154" i="12"/>
  <c r="T152" i="12" s="1"/>
  <c r="Z154" i="12"/>
  <c r="H156" i="12"/>
  <c r="N156" i="12"/>
  <c r="T156" i="12"/>
  <c r="Z156" i="12"/>
  <c r="G159" i="12"/>
  <c r="M159" i="12"/>
  <c r="S159" i="12"/>
  <c r="G161" i="12"/>
  <c r="M161" i="12"/>
  <c r="S161" i="12"/>
  <c r="Y161" i="12"/>
  <c r="Y157" i="12" s="1"/>
  <c r="F168" i="12"/>
  <c r="L168" i="12"/>
  <c r="R168" i="12"/>
  <c r="X168" i="12"/>
  <c r="F170" i="12"/>
  <c r="L170" i="12"/>
  <c r="R170" i="12"/>
  <c r="X170" i="12"/>
  <c r="E173" i="12"/>
  <c r="K173" i="12"/>
  <c r="Q173" i="12"/>
  <c r="W173" i="12"/>
  <c r="W171" i="12" s="1"/>
  <c r="E175" i="12"/>
  <c r="K175" i="12"/>
  <c r="Q175" i="12"/>
  <c r="W175" i="12"/>
  <c r="D178" i="12"/>
  <c r="J178" i="12"/>
  <c r="J176" i="12" s="1"/>
  <c r="P178" i="12"/>
  <c r="V178" i="12"/>
  <c r="D180" i="12"/>
  <c r="J180" i="12"/>
  <c r="P180" i="12"/>
  <c r="V180" i="12"/>
  <c r="I183" i="12"/>
  <c r="O183" i="12"/>
  <c r="U183" i="12"/>
  <c r="AA183" i="12"/>
  <c r="I185" i="12"/>
  <c r="O185" i="12"/>
  <c r="U185" i="12"/>
  <c r="AA185" i="12"/>
  <c r="H188" i="12"/>
  <c r="N188" i="12"/>
  <c r="T188" i="12"/>
  <c r="Z188" i="12"/>
  <c r="Z186" i="12" s="1"/>
  <c r="H190" i="12"/>
  <c r="N190" i="12"/>
  <c r="T190" i="12"/>
  <c r="Z190" i="12"/>
  <c r="G193" i="12"/>
  <c r="M193" i="12"/>
  <c r="M191" i="12" s="1"/>
  <c r="S193" i="12"/>
  <c r="Y193" i="12"/>
  <c r="G195" i="12"/>
  <c r="M195" i="12"/>
  <c r="S195" i="12"/>
  <c r="Y195" i="12"/>
  <c r="F198" i="12"/>
  <c r="L198" i="12"/>
  <c r="R198" i="12"/>
  <c r="X198" i="12"/>
  <c r="F200" i="12"/>
  <c r="L200" i="12"/>
  <c r="R200" i="12"/>
  <c r="X200" i="12"/>
  <c r="E203" i="12"/>
  <c r="K203" i="12"/>
  <c r="Q203" i="12"/>
  <c r="W203" i="12"/>
  <c r="W201" i="12" s="1"/>
  <c r="E205" i="12"/>
  <c r="K205" i="12"/>
  <c r="Q205" i="12"/>
  <c r="W205" i="12"/>
  <c r="D208" i="12"/>
  <c r="J208" i="12"/>
  <c r="J206" i="12" s="1"/>
  <c r="P208" i="12"/>
  <c r="V208" i="12"/>
  <c r="D210" i="12"/>
  <c r="J210" i="12"/>
  <c r="P210" i="12"/>
  <c r="V210" i="12"/>
  <c r="I213" i="12"/>
  <c r="O213" i="12"/>
  <c r="U213" i="12"/>
  <c r="AA213" i="12"/>
  <c r="I215" i="12"/>
  <c r="O215" i="12"/>
  <c r="U215" i="12"/>
  <c r="AA215" i="12"/>
  <c r="H218" i="12"/>
  <c r="N218" i="12"/>
  <c r="T218" i="12"/>
  <c r="Z218" i="12"/>
  <c r="Z216" i="12" s="1"/>
  <c r="H220" i="12"/>
  <c r="N220" i="12"/>
  <c r="T220" i="12"/>
  <c r="Z220" i="12"/>
  <c r="G223" i="12"/>
  <c r="M223" i="12"/>
  <c r="M221" i="12" s="1"/>
  <c r="S223" i="12"/>
  <c r="Y223" i="12"/>
  <c r="G225" i="12"/>
  <c r="M225" i="12"/>
  <c r="S225" i="12"/>
  <c r="Y225" i="12"/>
  <c r="F228" i="12"/>
  <c r="L228" i="12"/>
  <c r="R228" i="12"/>
  <c r="X228" i="12"/>
  <c r="F230" i="12"/>
  <c r="L230" i="12"/>
  <c r="R230" i="12"/>
  <c r="X230" i="12"/>
  <c r="E233" i="12"/>
  <c r="K233" i="12"/>
  <c r="Q233" i="12"/>
  <c r="W233" i="12"/>
  <c r="W231" i="12" s="1"/>
  <c r="E235" i="12"/>
  <c r="K235" i="12"/>
  <c r="Q235" i="12"/>
  <c r="W235" i="12"/>
  <c r="D238" i="12"/>
  <c r="J238" i="12"/>
  <c r="J236" i="12" s="1"/>
  <c r="P238" i="12"/>
  <c r="V238" i="12"/>
  <c r="D240" i="12"/>
  <c r="J240" i="12"/>
  <c r="P240" i="12"/>
  <c r="V240" i="12"/>
  <c r="I243" i="12"/>
  <c r="O243" i="12"/>
  <c r="U243" i="12"/>
  <c r="AA243" i="12"/>
  <c r="I245" i="12"/>
  <c r="O245" i="12"/>
  <c r="U245" i="12"/>
  <c r="AA245" i="12"/>
  <c r="H248" i="12"/>
  <c r="N248" i="12"/>
  <c r="T248" i="12"/>
  <c r="Z248" i="12"/>
  <c r="Z246" i="12" s="1"/>
  <c r="H250" i="12"/>
  <c r="N250" i="12"/>
  <c r="T250" i="12"/>
  <c r="Z250" i="12"/>
  <c r="G253" i="12"/>
  <c r="M253" i="12"/>
  <c r="M251" i="12" s="1"/>
  <c r="S253" i="12"/>
  <c r="Y253" i="12"/>
  <c r="G255" i="12"/>
  <c r="M255" i="12"/>
  <c r="S255" i="12"/>
  <c r="Y255" i="12"/>
  <c r="F258" i="12"/>
  <c r="L258" i="12"/>
  <c r="R258" i="12"/>
  <c r="X258" i="12"/>
  <c r="F260" i="12"/>
  <c r="L260" i="12"/>
  <c r="R260" i="12"/>
  <c r="X260" i="12"/>
  <c r="E263" i="12"/>
  <c r="K263" i="12"/>
  <c r="Q263" i="12"/>
  <c r="W263" i="12"/>
  <c r="W261" i="12" s="1"/>
  <c r="E265" i="12"/>
  <c r="K265" i="12"/>
  <c r="Q265" i="12"/>
  <c r="W265" i="12"/>
  <c r="D268" i="12"/>
  <c r="J268" i="12"/>
  <c r="J266" i="12" s="1"/>
  <c r="P268" i="12"/>
  <c r="V268" i="12"/>
  <c r="D270" i="12"/>
  <c r="J270" i="12"/>
  <c r="P270" i="12"/>
  <c r="V270" i="12"/>
  <c r="I273" i="12"/>
  <c r="O273" i="12"/>
  <c r="U273" i="12"/>
  <c r="AA273" i="12"/>
  <c r="I275" i="12"/>
  <c r="O275" i="12"/>
  <c r="U275" i="12"/>
  <c r="AA275" i="12"/>
  <c r="H278" i="12"/>
  <c r="N278" i="12"/>
  <c r="T278" i="12"/>
  <c r="Z278" i="12"/>
  <c r="Z276" i="12" s="1"/>
  <c r="H280" i="12"/>
  <c r="N280" i="12"/>
  <c r="T280" i="12"/>
  <c r="Z280" i="12"/>
  <c r="G283" i="12"/>
  <c r="M283" i="12"/>
  <c r="M281" i="12" s="1"/>
  <c r="S283" i="12"/>
  <c r="Y283" i="12"/>
  <c r="G285" i="12"/>
  <c r="M285" i="12"/>
  <c r="S285" i="12"/>
  <c r="Y285" i="12"/>
  <c r="F288" i="12"/>
  <c r="L288" i="12"/>
  <c r="R288" i="12"/>
  <c r="X288" i="12"/>
  <c r="F290" i="12"/>
  <c r="L290" i="12"/>
  <c r="R290" i="12"/>
  <c r="X290" i="12"/>
  <c r="E293" i="12"/>
  <c r="K293" i="12"/>
  <c r="Q293" i="12"/>
  <c r="W293" i="12"/>
  <c r="W291" i="12" s="1"/>
  <c r="E295" i="12"/>
  <c r="K295" i="12"/>
  <c r="Q295" i="12"/>
  <c r="W295" i="12"/>
  <c r="D298" i="12"/>
  <c r="J298" i="12"/>
  <c r="J296" i="12" s="1"/>
  <c r="P298" i="12"/>
  <c r="V298" i="12"/>
  <c r="D300" i="12"/>
  <c r="J300" i="12"/>
  <c r="Q300" i="12"/>
  <c r="X300" i="12"/>
  <c r="D303" i="12"/>
  <c r="D301" i="12" s="1"/>
  <c r="K303" i="12"/>
  <c r="S303" i="12"/>
  <c r="S301" i="12" s="1"/>
  <c r="Z303" i="12"/>
  <c r="I305" i="12"/>
  <c r="P305" i="12"/>
  <c r="W305" i="12"/>
  <c r="J308" i="12"/>
  <c r="R308" i="12"/>
  <c r="Y308" i="12"/>
  <c r="H310" i="12"/>
  <c r="O310" i="12"/>
  <c r="O306" i="12" s="1"/>
  <c r="V310" i="12"/>
  <c r="I313" i="12"/>
  <c r="I311" i="12" s="1"/>
  <c r="Q313" i="12"/>
  <c r="X313" i="12"/>
  <c r="G315" i="12"/>
  <c r="N315" i="12"/>
  <c r="U315" i="12"/>
  <c r="H318" i="12"/>
  <c r="Q318" i="12"/>
  <c r="D320" i="12"/>
  <c r="Q320" i="12"/>
  <c r="R327" i="12"/>
  <c r="R325" i="12" s="1"/>
  <c r="L329" i="12"/>
  <c r="Q332" i="12"/>
  <c r="Q330" i="12" s="1"/>
  <c r="J337" i="12"/>
  <c r="J335" i="12" s="1"/>
  <c r="V339" i="12"/>
  <c r="I342" i="12"/>
  <c r="I340" i="12" s="1"/>
  <c r="U344" i="12"/>
  <c r="N349" i="12"/>
  <c r="G354" i="12"/>
  <c r="X357" i="12"/>
  <c r="X355" i="12" s="1"/>
  <c r="Q362" i="12"/>
  <c r="J367" i="12"/>
  <c r="J365" i="12" s="1"/>
  <c r="V369" i="12"/>
  <c r="I372" i="12"/>
  <c r="U374" i="12"/>
  <c r="N379" i="12"/>
  <c r="G384" i="12"/>
  <c r="X387" i="12"/>
  <c r="X385" i="12" s="1"/>
  <c r="Q392" i="12"/>
  <c r="J397" i="12"/>
  <c r="V399" i="12"/>
  <c r="I402" i="12"/>
  <c r="I400" i="12" s="1"/>
  <c r="U404" i="12"/>
  <c r="N409" i="12"/>
  <c r="G414" i="12"/>
  <c r="X417" i="12"/>
  <c r="Q422" i="12"/>
  <c r="Q420" i="12" s="1"/>
  <c r="J427" i="12"/>
  <c r="J425" i="12" s="1"/>
  <c r="V429" i="12"/>
  <c r="I432" i="12"/>
  <c r="I430" i="12" s="1"/>
  <c r="U434" i="12"/>
  <c r="N439" i="12"/>
  <c r="G444" i="12"/>
  <c r="X447" i="12"/>
  <c r="X445" i="12" s="1"/>
  <c r="Q452" i="12"/>
  <c r="J457" i="12"/>
  <c r="J455" i="12" s="1"/>
  <c r="V459" i="12"/>
  <c r="I462" i="12"/>
  <c r="U464" i="12"/>
  <c r="N469" i="12"/>
  <c r="G474" i="12"/>
  <c r="X477" i="12"/>
  <c r="X475" i="12" s="1"/>
  <c r="W488" i="12"/>
  <c r="W484" i="12" s="1"/>
  <c r="Z584" i="12"/>
  <c r="L624" i="12"/>
  <c r="F486" i="12"/>
  <c r="F484" i="12" s="1"/>
  <c r="L486" i="12"/>
  <c r="R486" i="12"/>
  <c r="R484" i="12" s="1"/>
  <c r="X486" i="12"/>
  <c r="X484" i="12" s="1"/>
  <c r="E491" i="12"/>
  <c r="K491" i="12"/>
  <c r="K489" i="12" s="1"/>
  <c r="Q491" i="12"/>
  <c r="Q489" i="12" s="1"/>
  <c r="W491" i="12"/>
  <c r="D496" i="12"/>
  <c r="D494" i="12" s="1"/>
  <c r="J496" i="12"/>
  <c r="J494" i="12" s="1"/>
  <c r="P496" i="12"/>
  <c r="V496" i="12"/>
  <c r="V494" i="12" s="1"/>
  <c r="I501" i="12"/>
  <c r="I499" i="12" s="1"/>
  <c r="O501" i="12"/>
  <c r="U501" i="12"/>
  <c r="U499" i="12" s="1"/>
  <c r="AA501" i="12"/>
  <c r="AA499" i="12" s="1"/>
  <c r="H506" i="12"/>
  <c r="N506" i="12"/>
  <c r="N504" i="12" s="1"/>
  <c r="T506" i="12"/>
  <c r="T504" i="12" s="1"/>
  <c r="Z506" i="12"/>
  <c r="G511" i="12"/>
  <c r="G509" i="12" s="1"/>
  <c r="M511" i="12"/>
  <c r="M509" i="12" s="1"/>
  <c r="S511" i="12"/>
  <c r="Y511" i="12"/>
  <c r="Y509" i="12" s="1"/>
  <c r="F516" i="12"/>
  <c r="F514" i="12" s="1"/>
  <c r="L516" i="12"/>
  <c r="R516" i="12"/>
  <c r="R514" i="12" s="1"/>
  <c r="X516" i="12"/>
  <c r="X514" i="12" s="1"/>
  <c r="E521" i="12"/>
  <c r="K521" i="12"/>
  <c r="K519" i="12" s="1"/>
  <c r="Q521" i="12"/>
  <c r="Q519" i="12" s="1"/>
  <c r="W521" i="12"/>
  <c r="D526" i="12"/>
  <c r="D524" i="12" s="1"/>
  <c r="J526" i="12"/>
  <c r="J524" i="12" s="1"/>
  <c r="P526" i="12"/>
  <c r="V526" i="12"/>
  <c r="V524" i="12" s="1"/>
  <c r="I531" i="12"/>
  <c r="I529" i="12" s="1"/>
  <c r="O531" i="12"/>
  <c r="U531" i="12"/>
  <c r="U529" i="12" s="1"/>
  <c r="AA531" i="12"/>
  <c r="AA529" i="12" s="1"/>
  <c r="J536" i="12"/>
  <c r="T536" i="12"/>
  <c r="T534" i="12" s="1"/>
  <c r="K541" i="12"/>
  <c r="K539" i="12" s="1"/>
  <c r="D546" i="12"/>
  <c r="Y561" i="12"/>
  <c r="Y559" i="12" s="1"/>
  <c r="R566" i="12"/>
  <c r="R564" i="12" s="1"/>
  <c r="K571" i="12"/>
  <c r="D576" i="12"/>
  <c r="D574" i="12" s="1"/>
  <c r="Y591" i="12"/>
  <c r="Y589" i="12" s="1"/>
  <c r="R596" i="12"/>
  <c r="K601" i="12"/>
  <c r="K599" i="12" s="1"/>
  <c r="D606" i="12"/>
  <c r="D604" i="12" s="1"/>
  <c r="Y621" i="12"/>
  <c r="R626" i="12"/>
  <c r="R624" i="12" s="1"/>
  <c r="K631" i="12"/>
  <c r="K629" i="12" s="1"/>
  <c r="D636" i="12"/>
  <c r="J327" i="13"/>
  <c r="J325" i="13" s="1"/>
  <c r="I332" i="13"/>
  <c r="I330" i="13" s="1"/>
  <c r="X347" i="13"/>
  <c r="X345" i="13" s="1"/>
  <c r="Q352" i="13"/>
  <c r="Q350" i="13" s="1"/>
  <c r="J357" i="13"/>
  <c r="J355" i="13" s="1"/>
  <c r="I362" i="13"/>
  <c r="I360" i="13" s="1"/>
  <c r="X377" i="13"/>
  <c r="X375" i="13" s="1"/>
  <c r="Q382" i="13"/>
  <c r="Q380" i="13" s="1"/>
  <c r="J387" i="13"/>
  <c r="J385" i="13" s="1"/>
  <c r="I392" i="13"/>
  <c r="G397" i="13"/>
  <c r="G427" i="13"/>
  <c r="G457" i="13"/>
  <c r="T484" i="13"/>
  <c r="F494" i="13"/>
  <c r="T574" i="13"/>
  <c r="F584" i="13"/>
  <c r="Z171" i="14"/>
  <c r="Z175" i="14"/>
  <c r="S180" i="14"/>
  <c r="S176" i="14" s="1"/>
  <c r="E250" i="14"/>
  <c r="E246" i="14" s="1"/>
  <c r="J364" i="14"/>
  <c r="G486" i="12"/>
  <c r="G484" i="12" s="1"/>
  <c r="M486" i="12"/>
  <c r="S486" i="12"/>
  <c r="S484" i="12" s="1"/>
  <c r="Y486" i="12"/>
  <c r="Y484" i="12" s="1"/>
  <c r="F491" i="12"/>
  <c r="L491" i="12"/>
  <c r="L489" i="12" s="1"/>
  <c r="R491" i="12"/>
  <c r="R489" i="12" s="1"/>
  <c r="X491" i="12"/>
  <c r="E496" i="12"/>
  <c r="E494" i="12" s="1"/>
  <c r="K496" i="12"/>
  <c r="K494" i="12" s="1"/>
  <c r="Q496" i="12"/>
  <c r="W496" i="12"/>
  <c r="W494" i="12" s="1"/>
  <c r="D501" i="12"/>
  <c r="D499" i="12" s="1"/>
  <c r="J501" i="12"/>
  <c r="P501" i="12"/>
  <c r="P499" i="12" s="1"/>
  <c r="V501" i="12"/>
  <c r="V499" i="12" s="1"/>
  <c r="I506" i="12"/>
  <c r="O506" i="12"/>
  <c r="O504" i="12" s="1"/>
  <c r="U506" i="12"/>
  <c r="U504" i="12" s="1"/>
  <c r="AA506" i="12"/>
  <c r="H511" i="12"/>
  <c r="H509" i="12" s="1"/>
  <c r="N511" i="12"/>
  <c r="N509" i="12" s="1"/>
  <c r="T511" i="12"/>
  <c r="Z511" i="12"/>
  <c r="Z509" i="12" s="1"/>
  <c r="G516" i="12"/>
  <c r="G514" i="12" s="1"/>
  <c r="M516" i="12"/>
  <c r="S516" i="12"/>
  <c r="S514" i="12" s="1"/>
  <c r="Y516" i="12"/>
  <c r="Y514" i="12" s="1"/>
  <c r="F521" i="12"/>
  <c r="L521" i="12"/>
  <c r="L519" i="12" s="1"/>
  <c r="R521" i="12"/>
  <c r="R519" i="12" s="1"/>
  <c r="X521" i="12"/>
  <c r="E526" i="12"/>
  <c r="E524" i="12" s="1"/>
  <c r="K526" i="12"/>
  <c r="K524" i="12" s="1"/>
  <c r="Q526" i="12"/>
  <c r="W526" i="12"/>
  <c r="W524" i="12" s="1"/>
  <c r="D531" i="12"/>
  <c r="D529" i="12" s="1"/>
  <c r="J531" i="12"/>
  <c r="P531" i="12"/>
  <c r="P529" i="12" s="1"/>
  <c r="V531" i="12"/>
  <c r="V529" i="12" s="1"/>
  <c r="D536" i="12"/>
  <c r="D534" i="12" s="1"/>
  <c r="L536" i="12"/>
  <c r="U536" i="12"/>
  <c r="U534" i="12" s="1"/>
  <c r="Q541" i="12"/>
  <c r="J546" i="12"/>
  <c r="J544" i="12" s="1"/>
  <c r="I551" i="12"/>
  <c r="I549" i="12" s="1"/>
  <c r="X566" i="12"/>
  <c r="Q571" i="12"/>
  <c r="Q569" i="12" s="1"/>
  <c r="J576" i="12"/>
  <c r="J574" i="12" s="1"/>
  <c r="I581" i="12"/>
  <c r="X596" i="12"/>
  <c r="X594" i="12" s="1"/>
  <c r="Q601" i="12"/>
  <c r="Q599" i="12" s="1"/>
  <c r="J606" i="12"/>
  <c r="I611" i="12"/>
  <c r="I609" i="12" s="1"/>
  <c r="X626" i="12"/>
  <c r="X624" i="12" s="1"/>
  <c r="Q631" i="12"/>
  <c r="J636" i="12"/>
  <c r="J634" i="12" s="1"/>
  <c r="P327" i="13"/>
  <c r="P325" i="13" s="1"/>
  <c r="O332" i="13"/>
  <c r="O330" i="13" s="1"/>
  <c r="H337" i="13"/>
  <c r="H335" i="13" s="1"/>
  <c r="W352" i="13"/>
  <c r="W350" i="13" s="1"/>
  <c r="P357" i="13"/>
  <c r="P355" i="13" s="1"/>
  <c r="O362" i="13"/>
  <c r="O360" i="13" s="1"/>
  <c r="H367" i="13"/>
  <c r="H365" i="13" s="1"/>
  <c r="W382" i="13"/>
  <c r="W380" i="13" s="1"/>
  <c r="P387" i="13"/>
  <c r="P385" i="13" s="1"/>
  <c r="O392" i="13"/>
  <c r="U417" i="13"/>
  <c r="U447" i="13"/>
  <c r="U477" i="13"/>
  <c r="AA569" i="13"/>
  <c r="I629" i="13"/>
  <c r="L185" i="14"/>
  <c r="L181" i="14" s="1"/>
  <c r="H486" i="12"/>
  <c r="H484" i="12" s="1"/>
  <c r="N486" i="12"/>
  <c r="T486" i="12"/>
  <c r="T484" i="12" s="1"/>
  <c r="Z486" i="12"/>
  <c r="Z484" i="12" s="1"/>
  <c r="G491" i="12"/>
  <c r="M491" i="12"/>
  <c r="M489" i="12" s="1"/>
  <c r="S491" i="12"/>
  <c r="S489" i="12" s="1"/>
  <c r="Y491" i="12"/>
  <c r="F496" i="12"/>
  <c r="F494" i="12" s="1"/>
  <c r="L496" i="12"/>
  <c r="L494" i="12" s="1"/>
  <c r="R496" i="12"/>
  <c r="X496" i="12"/>
  <c r="X494" i="12" s="1"/>
  <c r="E501" i="12"/>
  <c r="E499" i="12" s="1"/>
  <c r="K501" i="12"/>
  <c r="Q501" i="12"/>
  <c r="Q499" i="12" s="1"/>
  <c r="W501" i="12"/>
  <c r="W499" i="12" s="1"/>
  <c r="D506" i="12"/>
  <c r="J506" i="12"/>
  <c r="J504" i="12" s="1"/>
  <c r="P506" i="12"/>
  <c r="P504" i="12" s="1"/>
  <c r="V506" i="12"/>
  <c r="I511" i="12"/>
  <c r="I509" i="12" s="1"/>
  <c r="O511" i="12"/>
  <c r="O509" i="12" s="1"/>
  <c r="U511" i="12"/>
  <c r="AA511" i="12"/>
  <c r="AA509" i="12" s="1"/>
  <c r="H516" i="12"/>
  <c r="H514" i="12" s="1"/>
  <c r="N516" i="12"/>
  <c r="T516" i="12"/>
  <c r="T514" i="12" s="1"/>
  <c r="Z516" i="12"/>
  <c r="Z514" i="12" s="1"/>
  <c r="G521" i="12"/>
  <c r="M521" i="12"/>
  <c r="M519" i="12" s="1"/>
  <c r="S521" i="12"/>
  <c r="S519" i="12" s="1"/>
  <c r="Y521" i="12"/>
  <c r="F526" i="12"/>
  <c r="F524" i="12" s="1"/>
  <c r="L526" i="12"/>
  <c r="L524" i="12" s="1"/>
  <c r="R526" i="12"/>
  <c r="X526" i="12"/>
  <c r="X524" i="12" s="1"/>
  <c r="E531" i="12"/>
  <c r="E529" i="12" s="1"/>
  <c r="K531" i="12"/>
  <c r="Q531" i="12"/>
  <c r="Q529" i="12" s="1"/>
  <c r="W531" i="12"/>
  <c r="W529" i="12" s="1"/>
  <c r="E536" i="12"/>
  <c r="E534" i="12" s="1"/>
  <c r="N536" i="12"/>
  <c r="X536" i="12"/>
  <c r="X534" i="12" s="1"/>
  <c r="W541" i="12"/>
  <c r="P546" i="12"/>
  <c r="P544" i="12" s="1"/>
  <c r="O551" i="12"/>
  <c r="H556" i="12"/>
  <c r="H554" i="12" s="1"/>
  <c r="W571" i="12"/>
  <c r="W569" i="12" s="1"/>
  <c r="P576" i="12"/>
  <c r="O581" i="12"/>
  <c r="H586" i="12"/>
  <c r="H584" i="12" s="1"/>
  <c r="W601" i="12"/>
  <c r="P606" i="12"/>
  <c r="P604" i="12" s="1"/>
  <c r="O611" i="12"/>
  <c r="O609" i="12" s="1"/>
  <c r="H616" i="12"/>
  <c r="W631" i="12"/>
  <c r="P636" i="12"/>
  <c r="P634" i="12" s="1"/>
  <c r="V327" i="13"/>
  <c r="V325" i="13" s="1"/>
  <c r="U332" i="13"/>
  <c r="U330" i="13" s="1"/>
  <c r="N337" i="13"/>
  <c r="N335" i="13" s="1"/>
  <c r="G342" i="13"/>
  <c r="G340" i="13" s="1"/>
  <c r="V357" i="13"/>
  <c r="V355" i="13" s="1"/>
  <c r="U362" i="13"/>
  <c r="U360" i="13" s="1"/>
  <c r="N367" i="13"/>
  <c r="N365" i="13" s="1"/>
  <c r="G372" i="13"/>
  <c r="G370" i="13" s="1"/>
  <c r="V387" i="13"/>
  <c r="V385" i="13" s="1"/>
  <c r="U392" i="13"/>
  <c r="M519" i="13"/>
  <c r="M609" i="13"/>
  <c r="Y26" i="14"/>
  <c r="K36" i="14"/>
  <c r="Y56" i="14"/>
  <c r="K66" i="14"/>
  <c r="Y86" i="14"/>
  <c r="K96" i="14"/>
  <c r="Y116" i="14"/>
  <c r="K126" i="14"/>
  <c r="Y146" i="14"/>
  <c r="K156" i="14"/>
  <c r="E190" i="14"/>
  <c r="Z205" i="14"/>
  <c r="Z201" i="14" s="1"/>
  <c r="S210" i="14"/>
  <c r="S206" i="14" s="1"/>
  <c r="I486" i="12"/>
  <c r="I484" i="12" s="1"/>
  <c r="O486" i="12"/>
  <c r="O484" i="12" s="1"/>
  <c r="U486" i="12"/>
  <c r="AA486" i="12"/>
  <c r="AA484" i="12" s="1"/>
  <c r="H491" i="12"/>
  <c r="H489" i="12" s="1"/>
  <c r="N491" i="12"/>
  <c r="T491" i="12"/>
  <c r="T489" i="12" s="1"/>
  <c r="Z491" i="12"/>
  <c r="Z489" i="12" s="1"/>
  <c r="G496" i="12"/>
  <c r="M496" i="12"/>
  <c r="M494" i="12" s="1"/>
  <c r="S496" i="12"/>
  <c r="S494" i="12" s="1"/>
  <c r="Y496" i="12"/>
  <c r="F501" i="12"/>
  <c r="F499" i="12" s="1"/>
  <c r="L501" i="12"/>
  <c r="L499" i="12" s="1"/>
  <c r="R501" i="12"/>
  <c r="X501" i="12"/>
  <c r="X499" i="12" s="1"/>
  <c r="E506" i="12"/>
  <c r="E504" i="12" s="1"/>
  <c r="K506" i="12"/>
  <c r="Q506" i="12"/>
  <c r="Q504" i="12" s="1"/>
  <c r="W506" i="12"/>
  <c r="W504" i="12" s="1"/>
  <c r="D511" i="12"/>
  <c r="J511" i="12"/>
  <c r="J509" i="12" s="1"/>
  <c r="P511" i="12"/>
  <c r="P509" i="12" s="1"/>
  <c r="V511" i="12"/>
  <c r="I516" i="12"/>
  <c r="I514" i="12" s="1"/>
  <c r="O516" i="12"/>
  <c r="O514" i="12" s="1"/>
  <c r="U516" i="12"/>
  <c r="AA516" i="12"/>
  <c r="AA514" i="12" s="1"/>
  <c r="H521" i="12"/>
  <c r="H519" i="12" s="1"/>
  <c r="N521" i="12"/>
  <c r="T521" i="12"/>
  <c r="T519" i="12" s="1"/>
  <c r="Z521" i="12"/>
  <c r="Z519" i="12" s="1"/>
  <c r="G526" i="12"/>
  <c r="M526" i="12"/>
  <c r="M524" i="12" s="1"/>
  <c r="S526" i="12"/>
  <c r="S524" i="12" s="1"/>
  <c r="Y526" i="12"/>
  <c r="F531" i="12"/>
  <c r="F529" i="12" s="1"/>
  <c r="L531" i="12"/>
  <c r="L529" i="12" s="1"/>
  <c r="R531" i="12"/>
  <c r="X531" i="12"/>
  <c r="X529" i="12" s="1"/>
  <c r="F536" i="12"/>
  <c r="F534" i="12" s="1"/>
  <c r="O536" i="12"/>
  <c r="Z536" i="12"/>
  <c r="Z534" i="12" s="1"/>
  <c r="V546" i="12"/>
  <c r="V544" i="12" s="1"/>
  <c r="U551" i="12"/>
  <c r="U549" i="12" s="1"/>
  <c r="N556" i="12"/>
  <c r="G561" i="12"/>
  <c r="G559" i="12" s="1"/>
  <c r="V576" i="12"/>
  <c r="V574" i="12" s="1"/>
  <c r="U581" i="12"/>
  <c r="N586" i="12"/>
  <c r="N584" i="12" s="1"/>
  <c r="G591" i="12"/>
  <c r="G589" i="12" s="1"/>
  <c r="V606" i="12"/>
  <c r="U611" i="12"/>
  <c r="U609" i="12" s="1"/>
  <c r="N616" i="12"/>
  <c r="N614" i="12" s="1"/>
  <c r="G621" i="12"/>
  <c r="AA332" i="13"/>
  <c r="AA330" i="13" s="1"/>
  <c r="T337" i="13"/>
  <c r="T335" i="13" s="1"/>
  <c r="M342" i="13"/>
  <c r="M340" i="13" s="1"/>
  <c r="F347" i="13"/>
  <c r="F345" i="13" s="1"/>
  <c r="AA362" i="13"/>
  <c r="AA360" i="13" s="1"/>
  <c r="T367" i="13"/>
  <c r="T365" i="13" s="1"/>
  <c r="M372" i="13"/>
  <c r="M370" i="13" s="1"/>
  <c r="F377" i="13"/>
  <c r="F375" i="13" s="1"/>
  <c r="AA392" i="13"/>
  <c r="N422" i="13"/>
  <c r="N452" i="13"/>
  <c r="AA509" i="13"/>
  <c r="AA599" i="13"/>
  <c r="L215" i="14"/>
  <c r="L211" i="14" s="1"/>
  <c r="S236" i="14"/>
  <c r="AA636" i="12"/>
  <c r="AA634" i="12" s="1"/>
  <c r="U636" i="12"/>
  <c r="O636" i="12"/>
  <c r="O634" i="12" s="1"/>
  <c r="I636" i="12"/>
  <c r="I634" i="12" s="1"/>
  <c r="V631" i="12"/>
  <c r="P631" i="12"/>
  <c r="P629" i="12" s="1"/>
  <c r="J631" i="12"/>
  <c r="J629" i="12" s="1"/>
  <c r="D631" i="12"/>
  <c r="W626" i="12"/>
  <c r="W624" i="12" s="1"/>
  <c r="Q626" i="12"/>
  <c r="Q624" i="12" s="1"/>
  <c r="K626" i="12"/>
  <c r="E626" i="12"/>
  <c r="E624" i="12" s="1"/>
  <c r="X621" i="12"/>
  <c r="X619" i="12" s="1"/>
  <c r="R621" i="12"/>
  <c r="L621" i="12"/>
  <c r="L619" i="12" s="1"/>
  <c r="F621" i="12"/>
  <c r="F619" i="12" s="1"/>
  <c r="Y616" i="12"/>
  <c r="S616" i="12"/>
  <c r="S614" i="12" s="1"/>
  <c r="M616" i="12"/>
  <c r="M614" i="12" s="1"/>
  <c r="G616" i="12"/>
  <c r="Z611" i="12"/>
  <c r="Z609" i="12" s="1"/>
  <c r="T611" i="12"/>
  <c r="T609" i="12" s="1"/>
  <c r="N611" i="12"/>
  <c r="H611" i="12"/>
  <c r="H609" i="12" s="1"/>
  <c r="AA606" i="12"/>
  <c r="AA604" i="12" s="1"/>
  <c r="U606" i="12"/>
  <c r="O606" i="12"/>
  <c r="O604" i="12" s="1"/>
  <c r="I606" i="12"/>
  <c r="I604" i="12" s="1"/>
  <c r="V601" i="12"/>
  <c r="P601" i="12"/>
  <c r="P599" i="12" s="1"/>
  <c r="J601" i="12"/>
  <c r="J599" i="12" s="1"/>
  <c r="D601" i="12"/>
  <c r="W596" i="12"/>
  <c r="W594" i="12" s="1"/>
  <c r="Q596" i="12"/>
  <c r="Q594" i="12" s="1"/>
  <c r="K596" i="12"/>
  <c r="E596" i="12"/>
  <c r="E594" i="12" s="1"/>
  <c r="X591" i="12"/>
  <c r="X589" i="12" s="1"/>
  <c r="R591" i="12"/>
  <c r="L591" i="12"/>
  <c r="L589" i="12" s="1"/>
  <c r="F591" i="12"/>
  <c r="F589" i="12" s="1"/>
  <c r="Y586" i="12"/>
  <c r="S586" i="12"/>
  <c r="S584" i="12" s="1"/>
  <c r="M586" i="12"/>
  <c r="M584" i="12" s="1"/>
  <c r="G586" i="12"/>
  <c r="Z581" i="12"/>
  <c r="Z579" i="12" s="1"/>
  <c r="T581" i="12"/>
  <c r="T579" i="12" s="1"/>
  <c r="N581" i="12"/>
  <c r="H581" i="12"/>
  <c r="H579" i="12" s="1"/>
  <c r="AA576" i="12"/>
  <c r="AA574" i="12" s="1"/>
  <c r="U576" i="12"/>
  <c r="O576" i="12"/>
  <c r="O574" i="12" s="1"/>
  <c r="I576" i="12"/>
  <c r="I574" i="12" s="1"/>
  <c r="V571" i="12"/>
  <c r="P571" i="12"/>
  <c r="P569" i="12" s="1"/>
  <c r="J571" i="12"/>
  <c r="J569" i="12" s="1"/>
  <c r="D571" i="12"/>
  <c r="W566" i="12"/>
  <c r="W564" i="12" s="1"/>
  <c r="Q566" i="12"/>
  <c r="Q564" i="12" s="1"/>
  <c r="K566" i="12"/>
  <c r="E566" i="12"/>
  <c r="E564" i="12" s="1"/>
  <c r="X561" i="12"/>
  <c r="X559" i="12" s="1"/>
  <c r="R561" i="12"/>
  <c r="L561" i="12"/>
  <c r="L559" i="12" s="1"/>
  <c r="F561" i="12"/>
  <c r="F559" i="12" s="1"/>
  <c r="Y556" i="12"/>
  <c r="S556" i="12"/>
  <c r="S554" i="12" s="1"/>
  <c r="M556" i="12"/>
  <c r="M554" i="12" s="1"/>
  <c r="G556" i="12"/>
  <c r="Z551" i="12"/>
  <c r="Z549" i="12" s="1"/>
  <c r="T551" i="12"/>
  <c r="T549" i="12" s="1"/>
  <c r="N551" i="12"/>
  <c r="H551" i="12"/>
  <c r="H549" i="12" s="1"/>
  <c r="AA546" i="12"/>
  <c r="AA544" i="12" s="1"/>
  <c r="U546" i="12"/>
  <c r="O546" i="12"/>
  <c r="O544" i="12" s="1"/>
  <c r="I546" i="12"/>
  <c r="I544" i="12" s="1"/>
  <c r="V541" i="12"/>
  <c r="P541" i="12"/>
  <c r="P539" i="12" s="1"/>
  <c r="J541" i="12"/>
  <c r="J539" i="12" s="1"/>
  <c r="D541" i="12"/>
  <c r="W536" i="12"/>
  <c r="W534" i="12" s="1"/>
  <c r="Q536" i="12"/>
  <c r="Q534" i="12" s="1"/>
  <c r="K536" i="12"/>
  <c r="Z636" i="12"/>
  <c r="Z634" i="12" s="1"/>
  <c r="T636" i="12"/>
  <c r="T634" i="12" s="1"/>
  <c r="N636" i="12"/>
  <c r="N634" i="12" s="1"/>
  <c r="H636" i="12"/>
  <c r="H634" i="12" s="1"/>
  <c r="AA631" i="12"/>
  <c r="U631" i="12"/>
  <c r="U629" i="12" s="1"/>
  <c r="O631" i="12"/>
  <c r="O629" i="12" s="1"/>
  <c r="I631" i="12"/>
  <c r="I629" i="12" s="1"/>
  <c r="V626" i="12"/>
  <c r="V624" i="12" s="1"/>
  <c r="P626" i="12"/>
  <c r="P624" i="12" s="1"/>
  <c r="J626" i="12"/>
  <c r="D626" i="12"/>
  <c r="D624" i="12" s="1"/>
  <c r="W621" i="12"/>
  <c r="W619" i="12" s="1"/>
  <c r="Q621" i="12"/>
  <c r="Q619" i="12" s="1"/>
  <c r="K621" i="12"/>
  <c r="K619" i="12" s="1"/>
  <c r="E621" i="12"/>
  <c r="E619" i="12" s="1"/>
  <c r="X616" i="12"/>
  <c r="R616" i="12"/>
  <c r="R614" i="12" s="1"/>
  <c r="L616" i="12"/>
  <c r="L614" i="12" s="1"/>
  <c r="F616" i="12"/>
  <c r="F614" i="12" s="1"/>
  <c r="Y611" i="12"/>
  <c r="Y609" i="12" s="1"/>
  <c r="S611" i="12"/>
  <c r="S609" i="12" s="1"/>
  <c r="M611" i="12"/>
  <c r="G611" i="12"/>
  <c r="G609" i="12" s="1"/>
  <c r="Z606" i="12"/>
  <c r="Z604" i="12" s="1"/>
  <c r="T606" i="12"/>
  <c r="T604" i="12" s="1"/>
  <c r="N606" i="12"/>
  <c r="N604" i="12" s="1"/>
  <c r="H606" i="12"/>
  <c r="H604" i="12" s="1"/>
  <c r="AA601" i="12"/>
  <c r="U601" i="12"/>
  <c r="U599" i="12" s="1"/>
  <c r="O601" i="12"/>
  <c r="O599" i="12" s="1"/>
  <c r="I601" i="12"/>
  <c r="I599" i="12" s="1"/>
  <c r="V596" i="12"/>
  <c r="V594" i="12" s="1"/>
  <c r="P596" i="12"/>
  <c r="P594" i="12" s="1"/>
  <c r="J596" i="12"/>
  <c r="D596" i="12"/>
  <c r="D594" i="12" s="1"/>
  <c r="W591" i="12"/>
  <c r="W589" i="12" s="1"/>
  <c r="Q591" i="12"/>
  <c r="Q589" i="12" s="1"/>
  <c r="K591" i="12"/>
  <c r="K589" i="12" s="1"/>
  <c r="E591" i="12"/>
  <c r="E589" i="12" s="1"/>
  <c r="X586" i="12"/>
  <c r="R586" i="12"/>
  <c r="R584" i="12" s="1"/>
  <c r="L586" i="12"/>
  <c r="L584" i="12" s="1"/>
  <c r="F586" i="12"/>
  <c r="F584" i="12" s="1"/>
  <c r="Y581" i="12"/>
  <c r="Y579" i="12" s="1"/>
  <c r="S581" i="12"/>
  <c r="S579" i="12" s="1"/>
  <c r="M581" i="12"/>
  <c r="G581" i="12"/>
  <c r="G579" i="12" s="1"/>
  <c r="Z576" i="12"/>
  <c r="Z574" i="12" s="1"/>
  <c r="T576" i="12"/>
  <c r="T574" i="12" s="1"/>
  <c r="N576" i="12"/>
  <c r="N574" i="12" s="1"/>
  <c r="H576" i="12"/>
  <c r="H574" i="12" s="1"/>
  <c r="AA571" i="12"/>
  <c r="U571" i="12"/>
  <c r="U569" i="12" s="1"/>
  <c r="O571" i="12"/>
  <c r="O569" i="12" s="1"/>
  <c r="I571" i="12"/>
  <c r="I569" i="12" s="1"/>
  <c r="V566" i="12"/>
  <c r="V564" i="12" s="1"/>
  <c r="P566" i="12"/>
  <c r="P564" i="12" s="1"/>
  <c r="J566" i="12"/>
  <c r="D566" i="12"/>
  <c r="D564" i="12" s="1"/>
  <c r="W561" i="12"/>
  <c r="W559" i="12" s="1"/>
  <c r="Q561" i="12"/>
  <c r="Q559" i="12" s="1"/>
  <c r="K561" i="12"/>
  <c r="K559" i="12" s="1"/>
  <c r="E561" i="12"/>
  <c r="E559" i="12" s="1"/>
  <c r="X556" i="12"/>
  <c r="R556" i="12"/>
  <c r="R554" i="12" s="1"/>
  <c r="L556" i="12"/>
  <c r="L554" i="12" s="1"/>
  <c r="F556" i="12"/>
  <c r="F554" i="12" s="1"/>
  <c r="Y551" i="12"/>
  <c r="Y549" i="12" s="1"/>
  <c r="S551" i="12"/>
  <c r="S549" i="12" s="1"/>
  <c r="M551" i="12"/>
  <c r="G551" i="12"/>
  <c r="G549" i="12" s="1"/>
  <c r="Z546" i="12"/>
  <c r="Z544" i="12" s="1"/>
  <c r="T546" i="12"/>
  <c r="T544" i="12" s="1"/>
  <c r="N546" i="12"/>
  <c r="N544" i="12" s="1"/>
  <c r="H546" i="12"/>
  <c r="H544" i="12" s="1"/>
  <c r="AA541" i="12"/>
  <c r="U541" i="12"/>
  <c r="U539" i="12" s="1"/>
  <c r="O541" i="12"/>
  <c r="O539" i="12" s="1"/>
  <c r="I541" i="12"/>
  <c r="I539" i="12" s="1"/>
  <c r="V536" i="12"/>
  <c r="V534" i="12" s="1"/>
  <c r="Y636" i="12"/>
  <c r="Y634" i="12" s="1"/>
  <c r="S636" i="12"/>
  <c r="S634" i="12" s="1"/>
  <c r="M636" i="12"/>
  <c r="M634" i="12" s="1"/>
  <c r="G636" i="12"/>
  <c r="G634" i="12" s="1"/>
  <c r="Z631" i="12"/>
  <c r="T631" i="12"/>
  <c r="T629" i="12" s="1"/>
  <c r="N631" i="12"/>
  <c r="N629" i="12" s="1"/>
  <c r="H631" i="12"/>
  <c r="H629" i="12" s="1"/>
  <c r="AA626" i="12"/>
  <c r="AA624" i="12" s="1"/>
  <c r="U626" i="12"/>
  <c r="U624" i="12" s="1"/>
  <c r="O626" i="12"/>
  <c r="I626" i="12"/>
  <c r="I624" i="12" s="1"/>
  <c r="V621" i="12"/>
  <c r="V619" i="12" s="1"/>
  <c r="P621" i="12"/>
  <c r="P619" i="12" s="1"/>
  <c r="J621" i="12"/>
  <c r="J619" i="12" s="1"/>
  <c r="D621" i="12"/>
  <c r="D619" i="12" s="1"/>
  <c r="W616" i="12"/>
  <c r="Q616" i="12"/>
  <c r="Q614" i="12" s="1"/>
  <c r="K616" i="12"/>
  <c r="K614" i="12" s="1"/>
  <c r="E616" i="12"/>
  <c r="E614" i="12" s="1"/>
  <c r="X611" i="12"/>
  <c r="X609" i="12" s="1"/>
  <c r="R611" i="12"/>
  <c r="R609" i="12" s="1"/>
  <c r="L611" i="12"/>
  <c r="F611" i="12"/>
  <c r="F609" i="12" s="1"/>
  <c r="Y606" i="12"/>
  <c r="Y604" i="12" s="1"/>
  <c r="S606" i="12"/>
  <c r="S604" i="12" s="1"/>
  <c r="M606" i="12"/>
  <c r="M604" i="12" s="1"/>
  <c r="G606" i="12"/>
  <c r="G604" i="12" s="1"/>
  <c r="Z601" i="12"/>
  <c r="T601" i="12"/>
  <c r="T599" i="12" s="1"/>
  <c r="N601" i="12"/>
  <c r="N599" i="12" s="1"/>
  <c r="H601" i="12"/>
  <c r="H599" i="12" s="1"/>
  <c r="AA596" i="12"/>
  <c r="AA594" i="12" s="1"/>
  <c r="U596" i="12"/>
  <c r="U594" i="12" s="1"/>
  <c r="O596" i="12"/>
  <c r="I596" i="12"/>
  <c r="I594" i="12" s="1"/>
  <c r="V591" i="12"/>
  <c r="V589" i="12" s="1"/>
  <c r="P591" i="12"/>
  <c r="P589" i="12" s="1"/>
  <c r="J591" i="12"/>
  <c r="J589" i="12" s="1"/>
  <c r="D591" i="12"/>
  <c r="D589" i="12" s="1"/>
  <c r="W586" i="12"/>
  <c r="Q586" i="12"/>
  <c r="Q584" i="12" s="1"/>
  <c r="K586" i="12"/>
  <c r="K584" i="12" s="1"/>
  <c r="E586" i="12"/>
  <c r="E584" i="12" s="1"/>
  <c r="X581" i="12"/>
  <c r="X579" i="12" s="1"/>
  <c r="R581" i="12"/>
  <c r="R579" i="12" s="1"/>
  <c r="L581" i="12"/>
  <c r="F581" i="12"/>
  <c r="F579" i="12" s="1"/>
  <c r="Y576" i="12"/>
  <c r="Y574" i="12" s="1"/>
  <c r="S576" i="12"/>
  <c r="S574" i="12" s="1"/>
  <c r="M576" i="12"/>
  <c r="M574" i="12" s="1"/>
  <c r="G576" i="12"/>
  <c r="G574" i="12" s="1"/>
  <c r="Z571" i="12"/>
  <c r="T571" i="12"/>
  <c r="T569" i="12" s="1"/>
  <c r="N571" i="12"/>
  <c r="N569" i="12" s="1"/>
  <c r="H571" i="12"/>
  <c r="H569" i="12" s="1"/>
  <c r="AA566" i="12"/>
  <c r="AA564" i="12" s="1"/>
  <c r="U566" i="12"/>
  <c r="U564" i="12" s="1"/>
  <c r="O566" i="12"/>
  <c r="I566" i="12"/>
  <c r="I564" i="12" s="1"/>
  <c r="V561" i="12"/>
  <c r="V559" i="12" s="1"/>
  <c r="P561" i="12"/>
  <c r="P559" i="12" s="1"/>
  <c r="J561" i="12"/>
  <c r="J559" i="12" s="1"/>
  <c r="D561" i="12"/>
  <c r="D559" i="12" s="1"/>
  <c r="W556" i="12"/>
  <c r="Q556" i="12"/>
  <c r="Q554" i="12" s="1"/>
  <c r="K556" i="12"/>
  <c r="K554" i="12" s="1"/>
  <c r="E556" i="12"/>
  <c r="E554" i="12" s="1"/>
  <c r="X551" i="12"/>
  <c r="X549" i="12" s="1"/>
  <c r="R551" i="12"/>
  <c r="R549" i="12" s="1"/>
  <c r="L551" i="12"/>
  <c r="F551" i="12"/>
  <c r="F549" i="12" s="1"/>
  <c r="Y546" i="12"/>
  <c r="Y544" i="12" s="1"/>
  <c r="S546" i="12"/>
  <c r="S544" i="12" s="1"/>
  <c r="M546" i="12"/>
  <c r="M544" i="12" s="1"/>
  <c r="G546" i="12"/>
  <c r="G544" i="12" s="1"/>
  <c r="Z541" i="12"/>
  <c r="T541" i="12"/>
  <c r="T539" i="12" s="1"/>
  <c r="N541" i="12"/>
  <c r="N539" i="12" s="1"/>
  <c r="H541" i="12"/>
  <c r="H539" i="12" s="1"/>
  <c r="X636" i="12"/>
  <c r="X634" i="12" s="1"/>
  <c r="R636" i="12"/>
  <c r="L636" i="12"/>
  <c r="L634" i="12" s="1"/>
  <c r="F636" i="12"/>
  <c r="F634" i="12" s="1"/>
  <c r="Y631" i="12"/>
  <c r="S631" i="12"/>
  <c r="S629" i="12" s="1"/>
  <c r="M631" i="12"/>
  <c r="M629" i="12" s="1"/>
  <c r="G631" i="12"/>
  <c r="Z626" i="12"/>
  <c r="Z624" i="12" s="1"/>
  <c r="T626" i="12"/>
  <c r="T624" i="12" s="1"/>
  <c r="N626" i="12"/>
  <c r="H626" i="12"/>
  <c r="H624" i="12" s="1"/>
  <c r="AA621" i="12"/>
  <c r="AA619" i="12" s="1"/>
  <c r="U621" i="12"/>
  <c r="O621" i="12"/>
  <c r="O619" i="12" s="1"/>
  <c r="I621" i="12"/>
  <c r="I619" i="12" s="1"/>
  <c r="V616" i="12"/>
  <c r="P616" i="12"/>
  <c r="P614" i="12" s="1"/>
  <c r="J616" i="12"/>
  <c r="J614" i="12" s="1"/>
  <c r="D616" i="12"/>
  <c r="W611" i="12"/>
  <c r="W609" i="12" s="1"/>
  <c r="Q611" i="12"/>
  <c r="Q609" i="12" s="1"/>
  <c r="K611" i="12"/>
  <c r="E611" i="12"/>
  <c r="E609" i="12" s="1"/>
  <c r="X606" i="12"/>
  <c r="X604" i="12" s="1"/>
  <c r="R606" i="12"/>
  <c r="L606" i="12"/>
  <c r="L604" i="12" s="1"/>
  <c r="F606" i="12"/>
  <c r="F604" i="12" s="1"/>
  <c r="Y601" i="12"/>
  <c r="S601" i="12"/>
  <c r="S599" i="12" s="1"/>
  <c r="M601" i="12"/>
  <c r="M599" i="12" s="1"/>
  <c r="G601" i="12"/>
  <c r="Z596" i="12"/>
  <c r="Z594" i="12" s="1"/>
  <c r="T596" i="12"/>
  <c r="T594" i="12" s="1"/>
  <c r="N596" i="12"/>
  <c r="H596" i="12"/>
  <c r="H594" i="12" s="1"/>
  <c r="AA591" i="12"/>
  <c r="AA589" i="12" s="1"/>
  <c r="U591" i="12"/>
  <c r="O591" i="12"/>
  <c r="O589" i="12" s="1"/>
  <c r="I591" i="12"/>
  <c r="I589" i="12" s="1"/>
  <c r="V586" i="12"/>
  <c r="P586" i="12"/>
  <c r="P584" i="12" s="1"/>
  <c r="J586" i="12"/>
  <c r="J584" i="12" s="1"/>
  <c r="D586" i="12"/>
  <c r="W581" i="12"/>
  <c r="W579" i="12" s="1"/>
  <c r="Q581" i="12"/>
  <c r="Q579" i="12" s="1"/>
  <c r="K581" i="12"/>
  <c r="E581" i="12"/>
  <c r="E579" i="12" s="1"/>
  <c r="X576" i="12"/>
  <c r="X574" i="12" s="1"/>
  <c r="R576" i="12"/>
  <c r="L576" i="12"/>
  <c r="L574" i="12" s="1"/>
  <c r="F576" i="12"/>
  <c r="F574" i="12" s="1"/>
  <c r="Y571" i="12"/>
  <c r="S571" i="12"/>
  <c r="S569" i="12" s="1"/>
  <c r="M571" i="12"/>
  <c r="M569" i="12" s="1"/>
  <c r="G571" i="12"/>
  <c r="Z566" i="12"/>
  <c r="Z564" i="12" s="1"/>
  <c r="T566" i="12"/>
  <c r="T564" i="12" s="1"/>
  <c r="N566" i="12"/>
  <c r="H566" i="12"/>
  <c r="H564" i="12" s="1"/>
  <c r="AA561" i="12"/>
  <c r="AA559" i="12" s="1"/>
  <c r="U561" i="12"/>
  <c r="O561" i="12"/>
  <c r="O559" i="12" s="1"/>
  <c r="I561" i="12"/>
  <c r="I559" i="12" s="1"/>
  <c r="V556" i="12"/>
  <c r="P556" i="12"/>
  <c r="P554" i="12" s="1"/>
  <c r="J556" i="12"/>
  <c r="J554" i="12" s="1"/>
  <c r="D556" i="12"/>
  <c r="W551" i="12"/>
  <c r="W549" i="12" s="1"/>
  <c r="Q551" i="12"/>
  <c r="Q549" i="12" s="1"/>
  <c r="K551" i="12"/>
  <c r="E551" i="12"/>
  <c r="E549" i="12" s="1"/>
  <c r="X546" i="12"/>
  <c r="X544" i="12" s="1"/>
  <c r="R546" i="12"/>
  <c r="L546" i="12"/>
  <c r="L544" i="12" s="1"/>
  <c r="F546" i="12"/>
  <c r="F544" i="12" s="1"/>
  <c r="Y541" i="12"/>
  <c r="S541" i="12"/>
  <c r="S539" i="12" s="1"/>
  <c r="M541" i="12"/>
  <c r="M539" i="12" s="1"/>
  <c r="G541" i="12"/>
  <c r="W636" i="12"/>
  <c r="W634" i="12" s="1"/>
  <c r="Q636" i="12"/>
  <c r="K636" i="12"/>
  <c r="K634" i="12" s="1"/>
  <c r="E636" i="12"/>
  <c r="E634" i="12" s="1"/>
  <c r="X631" i="12"/>
  <c r="R631" i="12"/>
  <c r="R629" i="12" s="1"/>
  <c r="L631" i="12"/>
  <c r="L629" i="12" s="1"/>
  <c r="F631" i="12"/>
  <c r="Y626" i="12"/>
  <c r="Y624" i="12" s="1"/>
  <c r="S626" i="12"/>
  <c r="S624" i="12" s="1"/>
  <c r="M626" i="12"/>
  <c r="G626" i="12"/>
  <c r="G624" i="12" s="1"/>
  <c r="Z621" i="12"/>
  <c r="Z619" i="12" s="1"/>
  <c r="T621" i="12"/>
  <c r="N621" i="12"/>
  <c r="N619" i="12" s="1"/>
  <c r="H621" i="12"/>
  <c r="H619" i="12" s="1"/>
  <c r="AA616" i="12"/>
  <c r="U616" i="12"/>
  <c r="U614" i="12" s="1"/>
  <c r="O616" i="12"/>
  <c r="O614" i="12" s="1"/>
  <c r="I616" i="12"/>
  <c r="V611" i="12"/>
  <c r="V609" i="12" s="1"/>
  <c r="P611" i="12"/>
  <c r="P609" i="12" s="1"/>
  <c r="J611" i="12"/>
  <c r="D611" i="12"/>
  <c r="D609" i="12" s="1"/>
  <c r="W606" i="12"/>
  <c r="W604" i="12" s="1"/>
  <c r="Q606" i="12"/>
  <c r="K606" i="12"/>
  <c r="K604" i="12" s="1"/>
  <c r="E606" i="12"/>
  <c r="E604" i="12" s="1"/>
  <c r="X601" i="12"/>
  <c r="R601" i="12"/>
  <c r="R599" i="12" s="1"/>
  <c r="L601" i="12"/>
  <c r="L599" i="12" s="1"/>
  <c r="F601" i="12"/>
  <c r="Y596" i="12"/>
  <c r="Y594" i="12" s="1"/>
  <c r="S596" i="12"/>
  <c r="S594" i="12" s="1"/>
  <c r="M596" i="12"/>
  <c r="G596" i="12"/>
  <c r="G594" i="12" s="1"/>
  <c r="Z591" i="12"/>
  <c r="Z589" i="12" s="1"/>
  <c r="T591" i="12"/>
  <c r="N591" i="12"/>
  <c r="N589" i="12" s="1"/>
  <c r="H591" i="12"/>
  <c r="H589" i="12" s="1"/>
  <c r="AA586" i="12"/>
  <c r="U586" i="12"/>
  <c r="U584" i="12" s="1"/>
  <c r="O586" i="12"/>
  <c r="O584" i="12" s="1"/>
  <c r="I586" i="12"/>
  <c r="V581" i="12"/>
  <c r="V579" i="12" s="1"/>
  <c r="P581" i="12"/>
  <c r="P579" i="12" s="1"/>
  <c r="J581" i="12"/>
  <c r="D581" i="12"/>
  <c r="D579" i="12" s="1"/>
  <c r="W576" i="12"/>
  <c r="W574" i="12" s="1"/>
  <c r="Q576" i="12"/>
  <c r="K576" i="12"/>
  <c r="K574" i="12" s="1"/>
  <c r="E576" i="12"/>
  <c r="E574" i="12" s="1"/>
  <c r="X571" i="12"/>
  <c r="R571" i="12"/>
  <c r="R569" i="12" s="1"/>
  <c r="L571" i="12"/>
  <c r="L569" i="12" s="1"/>
  <c r="F571" i="12"/>
  <c r="Y566" i="12"/>
  <c r="Y564" i="12" s="1"/>
  <c r="S566" i="12"/>
  <c r="S564" i="12" s="1"/>
  <c r="M566" i="12"/>
  <c r="G566" i="12"/>
  <c r="G564" i="12" s="1"/>
  <c r="Z561" i="12"/>
  <c r="Z559" i="12" s="1"/>
  <c r="T561" i="12"/>
  <c r="N561" i="12"/>
  <c r="N559" i="12" s="1"/>
  <c r="H561" i="12"/>
  <c r="H559" i="12" s="1"/>
  <c r="AA556" i="12"/>
  <c r="U556" i="12"/>
  <c r="U554" i="12" s="1"/>
  <c r="O556" i="12"/>
  <c r="O554" i="12" s="1"/>
  <c r="I556" i="12"/>
  <c r="V551" i="12"/>
  <c r="V549" i="12" s="1"/>
  <c r="P551" i="12"/>
  <c r="P549" i="12" s="1"/>
  <c r="J551" i="12"/>
  <c r="D551" i="12"/>
  <c r="D549" i="12" s="1"/>
  <c r="W546" i="12"/>
  <c r="W544" i="12" s="1"/>
  <c r="Q546" i="12"/>
  <c r="K546" i="12"/>
  <c r="K544" i="12" s="1"/>
  <c r="E546" i="12"/>
  <c r="E544" i="12" s="1"/>
  <c r="X541" i="12"/>
  <c r="R541" i="12"/>
  <c r="R539" i="12" s="1"/>
  <c r="L541" i="12"/>
  <c r="L539" i="12" s="1"/>
  <c r="F541" i="12"/>
  <c r="Y536" i="12"/>
  <c r="Y534" i="12" s="1"/>
  <c r="S536" i="12"/>
  <c r="S534" i="12" s="1"/>
  <c r="M536" i="12"/>
  <c r="G536" i="12"/>
  <c r="G534" i="12" s="1"/>
  <c r="J486" i="12"/>
  <c r="J484" i="12" s="1"/>
  <c r="P486" i="12"/>
  <c r="P484" i="12" s="1"/>
  <c r="V486" i="12"/>
  <c r="I491" i="12"/>
  <c r="I489" i="12" s="1"/>
  <c r="O491" i="12"/>
  <c r="O489" i="12" s="1"/>
  <c r="U491" i="12"/>
  <c r="AA491" i="12"/>
  <c r="AA489" i="12" s="1"/>
  <c r="H496" i="12"/>
  <c r="H494" i="12" s="1"/>
  <c r="N496" i="12"/>
  <c r="T496" i="12"/>
  <c r="T494" i="12" s="1"/>
  <c r="Z496" i="12"/>
  <c r="Z494" i="12" s="1"/>
  <c r="G501" i="12"/>
  <c r="M501" i="12"/>
  <c r="M499" i="12" s="1"/>
  <c r="S501" i="12"/>
  <c r="S499" i="12" s="1"/>
  <c r="Y501" i="12"/>
  <c r="F506" i="12"/>
  <c r="F504" i="12" s="1"/>
  <c r="L506" i="12"/>
  <c r="L504" i="12" s="1"/>
  <c r="R506" i="12"/>
  <c r="X506" i="12"/>
  <c r="X504" i="12" s="1"/>
  <c r="E511" i="12"/>
  <c r="E509" i="12" s="1"/>
  <c r="K511" i="12"/>
  <c r="Q511" i="12"/>
  <c r="Q509" i="12" s="1"/>
  <c r="W511" i="12"/>
  <c r="W509" i="12" s="1"/>
  <c r="D516" i="12"/>
  <c r="J516" i="12"/>
  <c r="J514" i="12" s="1"/>
  <c r="P516" i="12"/>
  <c r="P514" i="12" s="1"/>
  <c r="V516" i="12"/>
  <c r="I521" i="12"/>
  <c r="I519" i="12" s="1"/>
  <c r="O521" i="12"/>
  <c r="O519" i="12" s="1"/>
  <c r="U521" i="12"/>
  <c r="AA521" i="12"/>
  <c r="AA519" i="12" s="1"/>
  <c r="H526" i="12"/>
  <c r="H524" i="12" s="1"/>
  <c r="N526" i="12"/>
  <c r="T526" i="12"/>
  <c r="T524" i="12" s="1"/>
  <c r="Z526" i="12"/>
  <c r="Z524" i="12" s="1"/>
  <c r="G531" i="12"/>
  <c r="M531" i="12"/>
  <c r="M529" i="12" s="1"/>
  <c r="S531" i="12"/>
  <c r="S529" i="12" s="1"/>
  <c r="Y531" i="12"/>
  <c r="H536" i="12"/>
  <c r="P536" i="12"/>
  <c r="P534" i="12" s="1"/>
  <c r="AA536" i="12"/>
  <c r="AA534" i="12" s="1"/>
  <c r="AA551" i="12"/>
  <c r="AA549" i="12" s="1"/>
  <c r="T556" i="12"/>
  <c r="T554" i="12" s="1"/>
  <c r="M561" i="12"/>
  <c r="F566" i="12"/>
  <c r="F564" i="12" s="1"/>
  <c r="AA581" i="12"/>
  <c r="AA579" i="12" s="1"/>
  <c r="T586" i="12"/>
  <c r="M591" i="12"/>
  <c r="M589" i="12" s="1"/>
  <c r="F596" i="12"/>
  <c r="F594" i="12" s="1"/>
  <c r="AA611" i="12"/>
  <c r="T616" i="12"/>
  <c r="T614" i="12" s="1"/>
  <c r="M621" i="12"/>
  <c r="M619" i="12" s="1"/>
  <c r="F626" i="12"/>
  <c r="Z337" i="13"/>
  <c r="Z335" i="13" s="1"/>
  <c r="S342" i="13"/>
  <c r="S340" i="13" s="1"/>
  <c r="L347" i="13"/>
  <c r="L345" i="13" s="1"/>
  <c r="E352" i="13"/>
  <c r="E350" i="13" s="1"/>
  <c r="Z367" i="13"/>
  <c r="Z365" i="13" s="1"/>
  <c r="S372" i="13"/>
  <c r="S370" i="13" s="1"/>
  <c r="L377" i="13"/>
  <c r="L375" i="13" s="1"/>
  <c r="E382" i="13"/>
  <c r="E380" i="13" s="1"/>
  <c r="V412" i="13"/>
  <c r="V442" i="13"/>
  <c r="F554" i="13"/>
  <c r="D7" i="14"/>
  <c r="E220" i="14"/>
  <c r="E216" i="14" s="1"/>
  <c r="Z235" i="14"/>
  <c r="Z231" i="14" s="1"/>
  <c r="Z477" i="13"/>
  <c r="T477" i="13"/>
  <c r="N477" i="13"/>
  <c r="H477" i="13"/>
  <c r="AA472" i="13"/>
  <c r="U472" i="13"/>
  <c r="O472" i="13"/>
  <c r="I472" i="13"/>
  <c r="V467" i="13"/>
  <c r="P467" i="13"/>
  <c r="J467" i="13"/>
  <c r="D467" i="13"/>
  <c r="W462" i="13"/>
  <c r="Q462" i="13"/>
  <c r="K462" i="13"/>
  <c r="E462" i="13"/>
  <c r="X457" i="13"/>
  <c r="R457" i="13"/>
  <c r="L457" i="13"/>
  <c r="F457" i="13"/>
  <c r="Y452" i="13"/>
  <c r="S452" i="13"/>
  <c r="M452" i="13"/>
  <c r="G452" i="13"/>
  <c r="Z447" i="13"/>
  <c r="T447" i="13"/>
  <c r="N447" i="13"/>
  <c r="H447" i="13"/>
  <c r="AA442" i="13"/>
  <c r="U442" i="13"/>
  <c r="O442" i="13"/>
  <c r="I442" i="13"/>
  <c r="V437" i="13"/>
  <c r="P437" i="13"/>
  <c r="J437" i="13"/>
  <c r="D437" i="13"/>
  <c r="W432" i="13"/>
  <c r="Q432" i="13"/>
  <c r="K432" i="13"/>
  <c r="E432" i="13"/>
  <c r="X427" i="13"/>
  <c r="R427" i="13"/>
  <c r="L427" i="13"/>
  <c r="F427" i="13"/>
  <c r="Y422" i="13"/>
  <c r="S422" i="13"/>
  <c r="M422" i="13"/>
  <c r="G422" i="13"/>
  <c r="Z417" i="13"/>
  <c r="T417" i="13"/>
  <c r="N417" i="13"/>
  <c r="H417" i="13"/>
  <c r="AA412" i="13"/>
  <c r="U412" i="13"/>
  <c r="O412" i="13"/>
  <c r="I412" i="13"/>
  <c r="V407" i="13"/>
  <c r="P407" i="13"/>
  <c r="J407" i="13"/>
  <c r="D407" i="13"/>
  <c r="W402" i="13"/>
  <c r="Q402" i="13"/>
  <c r="K402" i="13"/>
  <c r="E402" i="13"/>
  <c r="X397" i="13"/>
  <c r="R397" i="13"/>
  <c r="L397" i="13"/>
  <c r="F397" i="13"/>
  <c r="Y477" i="13"/>
  <c r="S477" i="13"/>
  <c r="M477" i="13"/>
  <c r="G477" i="13"/>
  <c r="Z472" i="13"/>
  <c r="T472" i="13"/>
  <c r="N472" i="13"/>
  <c r="H472" i="13"/>
  <c r="AA467" i="13"/>
  <c r="U467" i="13"/>
  <c r="O467" i="13"/>
  <c r="I467" i="13"/>
  <c r="V462" i="13"/>
  <c r="P462" i="13"/>
  <c r="J462" i="13"/>
  <c r="D462" i="13"/>
  <c r="W457" i="13"/>
  <c r="Q457" i="13"/>
  <c r="K457" i="13"/>
  <c r="E457" i="13"/>
  <c r="X452" i="13"/>
  <c r="R452" i="13"/>
  <c r="L452" i="13"/>
  <c r="F452" i="13"/>
  <c r="Y447" i="13"/>
  <c r="S447" i="13"/>
  <c r="M447" i="13"/>
  <c r="G447" i="13"/>
  <c r="Z442" i="13"/>
  <c r="T442" i="13"/>
  <c r="N442" i="13"/>
  <c r="H442" i="13"/>
  <c r="AA437" i="13"/>
  <c r="U437" i="13"/>
  <c r="O437" i="13"/>
  <c r="I437" i="13"/>
  <c r="V432" i="13"/>
  <c r="P432" i="13"/>
  <c r="J432" i="13"/>
  <c r="D432" i="13"/>
  <c r="W427" i="13"/>
  <c r="Q427" i="13"/>
  <c r="K427" i="13"/>
  <c r="E427" i="13"/>
  <c r="X422" i="13"/>
  <c r="R422" i="13"/>
  <c r="L422" i="13"/>
  <c r="F422" i="13"/>
  <c r="Y417" i="13"/>
  <c r="S417" i="13"/>
  <c r="M417" i="13"/>
  <c r="G417" i="13"/>
  <c r="Z412" i="13"/>
  <c r="T412" i="13"/>
  <c r="N412" i="13"/>
  <c r="H412" i="13"/>
  <c r="AA407" i="13"/>
  <c r="U407" i="13"/>
  <c r="O407" i="13"/>
  <c r="I407" i="13"/>
  <c r="V402" i="13"/>
  <c r="P402" i="13"/>
  <c r="J402" i="13"/>
  <c r="D402" i="13"/>
  <c r="W397" i="13"/>
  <c r="Q397" i="13"/>
  <c r="K397" i="13"/>
  <c r="E397" i="13"/>
  <c r="X477" i="13"/>
  <c r="R477" i="13"/>
  <c r="L477" i="13"/>
  <c r="F477" i="13"/>
  <c r="Y472" i="13"/>
  <c r="S472" i="13"/>
  <c r="M472" i="13"/>
  <c r="G472" i="13"/>
  <c r="Z467" i="13"/>
  <c r="T467" i="13"/>
  <c r="N467" i="13"/>
  <c r="H467" i="13"/>
  <c r="AA462" i="13"/>
  <c r="U462" i="13"/>
  <c r="O462" i="13"/>
  <c r="I462" i="13"/>
  <c r="V457" i="13"/>
  <c r="P457" i="13"/>
  <c r="J457" i="13"/>
  <c r="D457" i="13"/>
  <c r="W452" i="13"/>
  <c r="Q452" i="13"/>
  <c r="K452" i="13"/>
  <c r="E452" i="13"/>
  <c r="X447" i="13"/>
  <c r="R447" i="13"/>
  <c r="L447" i="13"/>
  <c r="F447" i="13"/>
  <c r="Y442" i="13"/>
  <c r="S442" i="13"/>
  <c r="M442" i="13"/>
  <c r="G442" i="13"/>
  <c r="Z437" i="13"/>
  <c r="T437" i="13"/>
  <c r="N437" i="13"/>
  <c r="H437" i="13"/>
  <c r="AA432" i="13"/>
  <c r="U432" i="13"/>
  <c r="O432" i="13"/>
  <c r="I432" i="13"/>
  <c r="V427" i="13"/>
  <c r="P427" i="13"/>
  <c r="J427" i="13"/>
  <c r="D427" i="13"/>
  <c r="W422" i="13"/>
  <c r="Q422" i="13"/>
  <c r="K422" i="13"/>
  <c r="E422" i="13"/>
  <c r="X417" i="13"/>
  <c r="R417" i="13"/>
  <c r="L417" i="13"/>
  <c r="F417" i="13"/>
  <c r="Y412" i="13"/>
  <c r="S412" i="13"/>
  <c r="M412" i="13"/>
  <c r="G412" i="13"/>
  <c r="Z407" i="13"/>
  <c r="T407" i="13"/>
  <c r="N407" i="13"/>
  <c r="H407" i="13"/>
  <c r="AA402" i="13"/>
  <c r="U402" i="13"/>
  <c r="O402" i="13"/>
  <c r="I402" i="13"/>
  <c r="V397" i="13"/>
  <c r="P397" i="13"/>
  <c r="J397" i="13"/>
  <c r="D397" i="13"/>
  <c r="W477" i="13"/>
  <c r="Q477" i="13"/>
  <c r="K477" i="13"/>
  <c r="E477" i="13"/>
  <c r="X472" i="13"/>
  <c r="R472" i="13"/>
  <c r="L472" i="13"/>
  <c r="F472" i="13"/>
  <c r="Y467" i="13"/>
  <c r="S467" i="13"/>
  <c r="M467" i="13"/>
  <c r="G467" i="13"/>
  <c r="Z462" i="13"/>
  <c r="T462" i="13"/>
  <c r="N462" i="13"/>
  <c r="H462" i="13"/>
  <c r="AA457" i="13"/>
  <c r="U457" i="13"/>
  <c r="O457" i="13"/>
  <c r="I457" i="13"/>
  <c r="V452" i="13"/>
  <c r="P452" i="13"/>
  <c r="J452" i="13"/>
  <c r="D452" i="13"/>
  <c r="W447" i="13"/>
  <c r="Q447" i="13"/>
  <c r="K447" i="13"/>
  <c r="E447" i="13"/>
  <c r="X442" i="13"/>
  <c r="R442" i="13"/>
  <c r="L442" i="13"/>
  <c r="F442" i="13"/>
  <c r="Y437" i="13"/>
  <c r="S437" i="13"/>
  <c r="M437" i="13"/>
  <c r="G437" i="13"/>
  <c r="Z432" i="13"/>
  <c r="T432" i="13"/>
  <c r="N432" i="13"/>
  <c r="H432" i="13"/>
  <c r="AA427" i="13"/>
  <c r="U427" i="13"/>
  <c r="O427" i="13"/>
  <c r="I427" i="13"/>
  <c r="V422" i="13"/>
  <c r="P422" i="13"/>
  <c r="J422" i="13"/>
  <c r="D422" i="13"/>
  <c r="W417" i="13"/>
  <c r="Q417" i="13"/>
  <c r="K417" i="13"/>
  <c r="E417" i="13"/>
  <c r="X412" i="13"/>
  <c r="R412" i="13"/>
  <c r="L412" i="13"/>
  <c r="F412" i="13"/>
  <c r="Y407" i="13"/>
  <c r="S407" i="13"/>
  <c r="M407" i="13"/>
  <c r="G407" i="13"/>
  <c r="Z402" i="13"/>
  <c r="T402" i="13"/>
  <c r="N402" i="13"/>
  <c r="H402" i="13"/>
  <c r="AA397" i="13"/>
  <c r="U397" i="13"/>
  <c r="O397" i="13"/>
  <c r="I397" i="13"/>
  <c r="V477" i="13"/>
  <c r="P477" i="13"/>
  <c r="J477" i="13"/>
  <c r="D477" i="13"/>
  <c r="W472" i="13"/>
  <c r="Q472" i="13"/>
  <c r="K472" i="13"/>
  <c r="E472" i="13"/>
  <c r="X467" i="13"/>
  <c r="R467" i="13"/>
  <c r="L467" i="13"/>
  <c r="F467" i="13"/>
  <c r="Y462" i="13"/>
  <c r="S462" i="13"/>
  <c r="M462" i="13"/>
  <c r="G462" i="13"/>
  <c r="Z457" i="13"/>
  <c r="T457" i="13"/>
  <c r="N457" i="13"/>
  <c r="H457" i="13"/>
  <c r="AA452" i="13"/>
  <c r="U452" i="13"/>
  <c r="O452" i="13"/>
  <c r="I452" i="13"/>
  <c r="V447" i="13"/>
  <c r="P447" i="13"/>
  <c r="J447" i="13"/>
  <c r="D447" i="13"/>
  <c r="W442" i="13"/>
  <c r="Q442" i="13"/>
  <c r="K442" i="13"/>
  <c r="E442" i="13"/>
  <c r="X437" i="13"/>
  <c r="R437" i="13"/>
  <c r="L437" i="13"/>
  <c r="F437" i="13"/>
  <c r="Y432" i="13"/>
  <c r="S432" i="13"/>
  <c r="M432" i="13"/>
  <c r="G432" i="13"/>
  <c r="Z427" i="13"/>
  <c r="T427" i="13"/>
  <c r="N427" i="13"/>
  <c r="H427" i="13"/>
  <c r="AA422" i="13"/>
  <c r="U422" i="13"/>
  <c r="O422" i="13"/>
  <c r="I422" i="13"/>
  <c r="V417" i="13"/>
  <c r="P417" i="13"/>
  <c r="J417" i="13"/>
  <c r="D417" i="13"/>
  <c r="W412" i="13"/>
  <c r="Q412" i="13"/>
  <c r="K412" i="13"/>
  <c r="E412" i="13"/>
  <c r="X407" i="13"/>
  <c r="R407" i="13"/>
  <c r="L407" i="13"/>
  <c r="F407" i="13"/>
  <c r="Y402" i="13"/>
  <c r="S402" i="13"/>
  <c r="M402" i="13"/>
  <c r="G402" i="13"/>
  <c r="Z397" i="13"/>
  <c r="T397" i="13"/>
  <c r="N397" i="13"/>
  <c r="H397" i="13"/>
  <c r="O477" i="13"/>
  <c r="P472" i="13"/>
  <c r="W467" i="13"/>
  <c r="H452" i="13"/>
  <c r="O447" i="13"/>
  <c r="P442" i="13"/>
  <c r="W437" i="13"/>
  <c r="H422" i="13"/>
  <c r="O417" i="13"/>
  <c r="P412" i="13"/>
  <c r="W407" i="13"/>
  <c r="Z392" i="13"/>
  <c r="Z390" i="13" s="1"/>
  <c r="T392" i="13"/>
  <c r="N392" i="13"/>
  <c r="H392" i="13"/>
  <c r="AA387" i="13"/>
  <c r="U387" i="13"/>
  <c r="O387" i="13"/>
  <c r="I387" i="13"/>
  <c r="V382" i="13"/>
  <c r="P382" i="13"/>
  <c r="J382" i="13"/>
  <c r="D382" i="13"/>
  <c r="W377" i="13"/>
  <c r="Q377" i="13"/>
  <c r="K377" i="13"/>
  <c r="E377" i="13"/>
  <c r="X372" i="13"/>
  <c r="R372" i="13"/>
  <c r="L372" i="13"/>
  <c r="F372" i="13"/>
  <c r="Y367" i="13"/>
  <c r="S367" i="13"/>
  <c r="M367" i="13"/>
  <c r="G367" i="13"/>
  <c r="Z362" i="13"/>
  <c r="T362" i="13"/>
  <c r="N362" i="13"/>
  <c r="H362" i="13"/>
  <c r="AA357" i="13"/>
  <c r="U357" i="13"/>
  <c r="O357" i="13"/>
  <c r="I357" i="13"/>
  <c r="V352" i="13"/>
  <c r="P352" i="13"/>
  <c r="J352" i="13"/>
  <c r="D352" i="13"/>
  <c r="W347" i="13"/>
  <c r="Q347" i="13"/>
  <c r="K347" i="13"/>
  <c r="E347" i="13"/>
  <c r="X342" i="13"/>
  <c r="R342" i="13"/>
  <c r="L342" i="13"/>
  <c r="F342" i="13"/>
  <c r="Y337" i="13"/>
  <c r="S337" i="13"/>
  <c r="M337" i="13"/>
  <c r="G337" i="13"/>
  <c r="Z332" i="13"/>
  <c r="T332" i="13"/>
  <c r="N332" i="13"/>
  <c r="H332" i="13"/>
  <c r="AA327" i="13"/>
  <c r="U327" i="13"/>
  <c r="O327" i="13"/>
  <c r="I327" i="13"/>
  <c r="I477" i="13"/>
  <c r="J472" i="13"/>
  <c r="Q467" i="13"/>
  <c r="X462" i="13"/>
  <c r="I447" i="13"/>
  <c r="J442" i="13"/>
  <c r="Q437" i="13"/>
  <c r="X432" i="13"/>
  <c r="I417" i="13"/>
  <c r="J412" i="13"/>
  <c r="Q407" i="13"/>
  <c r="X402" i="13"/>
  <c r="Y392" i="13"/>
  <c r="S392" i="13"/>
  <c r="M392" i="13"/>
  <c r="G392" i="13"/>
  <c r="Z387" i="13"/>
  <c r="T387" i="13"/>
  <c r="N387" i="13"/>
  <c r="H387" i="13"/>
  <c r="AA382" i="13"/>
  <c r="U382" i="13"/>
  <c r="O382" i="13"/>
  <c r="I382" i="13"/>
  <c r="V377" i="13"/>
  <c r="P377" i="13"/>
  <c r="J377" i="13"/>
  <c r="D377" i="13"/>
  <c r="W372" i="13"/>
  <c r="Q372" i="13"/>
  <c r="K372" i="13"/>
  <c r="E372" i="13"/>
  <c r="X367" i="13"/>
  <c r="R367" i="13"/>
  <c r="L367" i="13"/>
  <c r="F367" i="13"/>
  <c r="Y362" i="13"/>
  <c r="S362" i="13"/>
  <c r="M362" i="13"/>
  <c r="G362" i="13"/>
  <c r="Z357" i="13"/>
  <c r="T357" i="13"/>
  <c r="N357" i="13"/>
  <c r="H357" i="13"/>
  <c r="AA352" i="13"/>
  <c r="U352" i="13"/>
  <c r="O352" i="13"/>
  <c r="I352" i="13"/>
  <c r="V347" i="13"/>
  <c r="P347" i="13"/>
  <c r="J347" i="13"/>
  <c r="D347" i="13"/>
  <c r="W342" i="13"/>
  <c r="Q342" i="13"/>
  <c r="K342" i="13"/>
  <c r="E342" i="13"/>
  <c r="X337" i="13"/>
  <c r="R337" i="13"/>
  <c r="L337" i="13"/>
  <c r="F337" i="13"/>
  <c r="Y332" i="13"/>
  <c r="S332" i="13"/>
  <c r="M332" i="13"/>
  <c r="G332" i="13"/>
  <c r="Z327" i="13"/>
  <c r="T327" i="13"/>
  <c r="N327" i="13"/>
  <c r="H327" i="13"/>
  <c r="D472" i="13"/>
  <c r="K467" i="13"/>
  <c r="R462" i="13"/>
  <c r="Y457" i="13"/>
  <c r="D442" i="13"/>
  <c r="K437" i="13"/>
  <c r="R432" i="13"/>
  <c r="Y427" i="13"/>
  <c r="D412" i="13"/>
  <c r="K407" i="13"/>
  <c r="R402" i="13"/>
  <c r="Y397" i="13"/>
  <c r="X392" i="13"/>
  <c r="R392" i="13"/>
  <c r="L392" i="13"/>
  <c r="F392" i="13"/>
  <c r="Y387" i="13"/>
  <c r="S387" i="13"/>
  <c r="M387" i="13"/>
  <c r="G387" i="13"/>
  <c r="Z382" i="13"/>
  <c r="T382" i="13"/>
  <c r="N382" i="13"/>
  <c r="H382" i="13"/>
  <c r="AA377" i="13"/>
  <c r="U377" i="13"/>
  <c r="O377" i="13"/>
  <c r="I377" i="13"/>
  <c r="V372" i="13"/>
  <c r="P372" i="13"/>
  <c r="J372" i="13"/>
  <c r="D372" i="13"/>
  <c r="W367" i="13"/>
  <c r="Q367" i="13"/>
  <c r="K367" i="13"/>
  <c r="E367" i="13"/>
  <c r="X362" i="13"/>
  <c r="R362" i="13"/>
  <c r="L362" i="13"/>
  <c r="F362" i="13"/>
  <c r="Y357" i="13"/>
  <c r="S357" i="13"/>
  <c r="M357" i="13"/>
  <c r="G357" i="13"/>
  <c r="Z352" i="13"/>
  <c r="T352" i="13"/>
  <c r="N352" i="13"/>
  <c r="H352" i="13"/>
  <c r="AA347" i="13"/>
  <c r="U347" i="13"/>
  <c r="O347" i="13"/>
  <c r="I347" i="13"/>
  <c r="V342" i="13"/>
  <c r="P342" i="13"/>
  <c r="J342" i="13"/>
  <c r="D342" i="13"/>
  <c r="W337" i="13"/>
  <c r="Q337" i="13"/>
  <c r="K337" i="13"/>
  <c r="E337" i="13"/>
  <c r="X332" i="13"/>
  <c r="R332" i="13"/>
  <c r="L332" i="13"/>
  <c r="F332" i="13"/>
  <c r="Y327" i="13"/>
  <c r="S327" i="13"/>
  <c r="M327" i="13"/>
  <c r="G327" i="13"/>
  <c r="E467" i="13"/>
  <c r="E465" i="13" s="1"/>
  <c r="L462" i="13"/>
  <c r="L460" i="13" s="1"/>
  <c r="S457" i="13"/>
  <c r="S455" i="13" s="1"/>
  <c r="Z452" i="13"/>
  <c r="Z450" i="13" s="1"/>
  <c r="E437" i="13"/>
  <c r="E435" i="13" s="1"/>
  <c r="L432" i="13"/>
  <c r="L430" i="13" s="1"/>
  <c r="S427" i="13"/>
  <c r="S425" i="13" s="1"/>
  <c r="Z422" i="13"/>
  <c r="Z420" i="13" s="1"/>
  <c r="E407" i="13"/>
  <c r="E405" i="13" s="1"/>
  <c r="L402" i="13"/>
  <c r="L400" i="13" s="1"/>
  <c r="S397" i="13"/>
  <c r="S395" i="13" s="1"/>
  <c r="W392" i="13"/>
  <c r="Q392" i="13"/>
  <c r="K392" i="13"/>
  <c r="E392" i="13"/>
  <c r="X387" i="13"/>
  <c r="R387" i="13"/>
  <c r="L387" i="13"/>
  <c r="F387" i="13"/>
  <c r="Y382" i="13"/>
  <c r="S382" i="13"/>
  <c r="M382" i="13"/>
  <c r="G382" i="13"/>
  <c r="Z377" i="13"/>
  <c r="T377" i="13"/>
  <c r="N377" i="13"/>
  <c r="H377" i="13"/>
  <c r="AA372" i="13"/>
  <c r="U372" i="13"/>
  <c r="O372" i="13"/>
  <c r="I372" i="13"/>
  <c r="V367" i="13"/>
  <c r="P367" i="13"/>
  <c r="J367" i="13"/>
  <c r="D367" i="13"/>
  <c r="W362" i="13"/>
  <c r="Q362" i="13"/>
  <c r="K362" i="13"/>
  <c r="E362" i="13"/>
  <c r="X357" i="13"/>
  <c r="R357" i="13"/>
  <c r="L357" i="13"/>
  <c r="F357" i="13"/>
  <c r="Y352" i="13"/>
  <c r="S352" i="13"/>
  <c r="M352" i="13"/>
  <c r="G352" i="13"/>
  <c r="Z347" i="13"/>
  <c r="T347" i="13"/>
  <c r="N347" i="13"/>
  <c r="H347" i="13"/>
  <c r="AA342" i="13"/>
  <c r="U342" i="13"/>
  <c r="O342" i="13"/>
  <c r="I342" i="13"/>
  <c r="V337" i="13"/>
  <c r="P337" i="13"/>
  <c r="J337" i="13"/>
  <c r="D337" i="13"/>
  <c r="W332" i="13"/>
  <c r="Q332" i="13"/>
  <c r="K332" i="13"/>
  <c r="E332" i="13"/>
  <c r="X327" i="13"/>
  <c r="R327" i="13"/>
  <c r="L327" i="13"/>
  <c r="F327" i="13"/>
  <c r="AA477" i="13"/>
  <c r="F462" i="13"/>
  <c r="M457" i="13"/>
  <c r="T452" i="13"/>
  <c r="AA447" i="13"/>
  <c r="F432" i="13"/>
  <c r="M427" i="13"/>
  <c r="T422" i="13"/>
  <c r="AA417" i="13"/>
  <c r="F402" i="13"/>
  <c r="M397" i="13"/>
  <c r="V392" i="13"/>
  <c r="P392" i="13"/>
  <c r="J392" i="13"/>
  <c r="D392" i="13"/>
  <c r="W387" i="13"/>
  <c r="Q387" i="13"/>
  <c r="K387" i="13"/>
  <c r="E387" i="13"/>
  <c r="X382" i="13"/>
  <c r="R382" i="13"/>
  <c r="L382" i="13"/>
  <c r="F382" i="13"/>
  <c r="Y377" i="13"/>
  <c r="S377" i="13"/>
  <c r="M377" i="13"/>
  <c r="G377" i="13"/>
  <c r="Z372" i="13"/>
  <c r="T372" i="13"/>
  <c r="N372" i="13"/>
  <c r="H372" i="13"/>
  <c r="AA367" i="13"/>
  <c r="U367" i="13"/>
  <c r="O367" i="13"/>
  <c r="I367" i="13"/>
  <c r="V362" i="13"/>
  <c r="P362" i="13"/>
  <c r="J362" i="13"/>
  <c r="D362" i="13"/>
  <c r="W357" i="13"/>
  <c r="Q357" i="13"/>
  <c r="K357" i="13"/>
  <c r="E357" i="13"/>
  <c r="X352" i="13"/>
  <c r="R352" i="13"/>
  <c r="L352" i="13"/>
  <c r="F352" i="13"/>
  <c r="Y347" i="13"/>
  <c r="S347" i="13"/>
  <c r="M347" i="13"/>
  <c r="G347" i="13"/>
  <c r="Z342" i="13"/>
  <c r="T342" i="13"/>
  <c r="N342" i="13"/>
  <c r="H342" i="13"/>
  <c r="AA337" i="13"/>
  <c r="U337" i="13"/>
  <c r="O337" i="13"/>
  <c r="I337" i="13"/>
  <c r="V332" i="13"/>
  <c r="P332" i="13"/>
  <c r="J332" i="13"/>
  <c r="D332" i="13"/>
  <c r="W327" i="13"/>
  <c r="Q327" i="13"/>
  <c r="K327" i="13"/>
  <c r="E327" i="13"/>
  <c r="Y342" i="13"/>
  <c r="Y340" i="13" s="1"/>
  <c r="R347" i="13"/>
  <c r="R345" i="13" s="1"/>
  <c r="K352" i="13"/>
  <c r="K350" i="13" s="1"/>
  <c r="D357" i="13"/>
  <c r="D355" i="13" s="1"/>
  <c r="Y372" i="13"/>
  <c r="Y370" i="13" s="1"/>
  <c r="R377" i="13"/>
  <c r="R375" i="13" s="1"/>
  <c r="K382" i="13"/>
  <c r="K380" i="13" s="1"/>
  <c r="D387" i="13"/>
  <c r="D385" i="13" s="1"/>
  <c r="AA638" i="14"/>
  <c r="U638" i="14"/>
  <c r="O638" i="14"/>
  <c r="I638" i="14"/>
  <c r="V633" i="14"/>
  <c r="P633" i="14"/>
  <c r="J633" i="14"/>
  <c r="D633" i="14"/>
  <c r="W628" i="14"/>
  <c r="Q628" i="14"/>
  <c r="K628" i="14"/>
  <c r="E628" i="14"/>
  <c r="X623" i="14"/>
  <c r="R623" i="14"/>
  <c r="L623" i="14"/>
  <c r="F623" i="14"/>
  <c r="Y618" i="14"/>
  <c r="S618" i="14"/>
  <c r="M618" i="14"/>
  <c r="G618" i="14"/>
  <c r="Z613" i="14"/>
  <c r="T613" i="14"/>
  <c r="N613" i="14"/>
  <c r="H613" i="14"/>
  <c r="AA608" i="14"/>
  <c r="U608" i="14"/>
  <c r="O608" i="14"/>
  <c r="I608" i="14"/>
  <c r="V603" i="14"/>
  <c r="P603" i="14"/>
  <c r="J603" i="14"/>
  <c r="D603" i="14"/>
  <c r="W598" i="14"/>
  <c r="Q598" i="14"/>
  <c r="K598" i="14"/>
  <c r="E598" i="14"/>
  <c r="X593" i="14"/>
  <c r="R593" i="14"/>
  <c r="L593" i="14"/>
  <c r="F593" i="14"/>
  <c r="Y588" i="14"/>
  <c r="S588" i="14"/>
  <c r="M588" i="14"/>
  <c r="G588" i="14"/>
  <c r="Z583" i="14"/>
  <c r="T583" i="14"/>
  <c r="N583" i="14"/>
  <c r="H583" i="14"/>
  <c r="AA578" i="14"/>
  <c r="U578" i="14"/>
  <c r="O578" i="14"/>
  <c r="I578" i="14"/>
  <c r="V573" i="14"/>
  <c r="P573" i="14"/>
  <c r="J573" i="14"/>
  <c r="D573" i="14"/>
  <c r="W568" i="14"/>
  <c r="Q568" i="14"/>
  <c r="K568" i="14"/>
  <c r="E568" i="14"/>
  <c r="X563" i="14"/>
  <c r="R563" i="14"/>
  <c r="L563" i="14"/>
  <c r="F563" i="14"/>
  <c r="Y558" i="14"/>
  <c r="S558" i="14"/>
  <c r="M558" i="14"/>
  <c r="G558" i="14"/>
  <c r="Z553" i="14"/>
  <c r="T553" i="14"/>
  <c r="N553" i="14"/>
  <c r="H553" i="14"/>
  <c r="AA548" i="14"/>
  <c r="U548" i="14"/>
  <c r="O548" i="14"/>
  <c r="I548" i="14"/>
  <c r="V543" i="14"/>
  <c r="P543" i="14"/>
  <c r="J543" i="14"/>
  <c r="D543" i="14"/>
  <c r="W538" i="14"/>
  <c r="Q538" i="14"/>
  <c r="K538" i="14"/>
  <c r="E538" i="14"/>
  <c r="X533" i="14"/>
  <c r="R533" i="14"/>
  <c r="L533" i="14"/>
  <c r="F533" i="14"/>
  <c r="Y528" i="14"/>
  <c r="S528" i="14"/>
  <c r="M528" i="14"/>
  <c r="G528" i="14"/>
  <c r="Z523" i="14"/>
  <c r="T523" i="14"/>
  <c r="N523" i="14"/>
  <c r="H523" i="14"/>
  <c r="AA518" i="14"/>
  <c r="U518" i="14"/>
  <c r="O518" i="14"/>
  <c r="I518" i="14"/>
  <c r="V513" i="14"/>
  <c r="P513" i="14"/>
  <c r="J513" i="14"/>
  <c r="D513" i="14"/>
  <c r="W508" i="14"/>
  <c r="Q508" i="14"/>
  <c r="K508" i="14"/>
  <c r="E508" i="14"/>
  <c r="X503" i="14"/>
  <c r="R503" i="14"/>
  <c r="L503" i="14"/>
  <c r="F503" i="14"/>
  <c r="Y498" i="14"/>
  <c r="S498" i="14"/>
  <c r="M498" i="14"/>
  <c r="G498" i="14"/>
  <c r="Z493" i="14"/>
  <c r="T493" i="14"/>
  <c r="N493" i="14"/>
  <c r="H493" i="14"/>
  <c r="AA488" i="14"/>
  <c r="U488" i="14"/>
  <c r="O488" i="14"/>
  <c r="I488" i="14"/>
  <c r="V479" i="14"/>
  <c r="P479" i="14"/>
  <c r="J479" i="14"/>
  <c r="D479" i="14"/>
  <c r="W474" i="14"/>
  <c r="Q474" i="14"/>
  <c r="K474" i="14"/>
  <c r="E474" i="14"/>
  <c r="X469" i="14"/>
  <c r="R469" i="14"/>
  <c r="L469" i="14"/>
  <c r="F469" i="14"/>
  <c r="Y464" i="14"/>
  <c r="S464" i="14"/>
  <c r="M464" i="14"/>
  <c r="G464" i="14"/>
  <c r="Z459" i="14"/>
  <c r="T459" i="14"/>
  <c r="N459" i="14"/>
  <c r="H459" i="14"/>
  <c r="AA454" i="14"/>
  <c r="U454" i="14"/>
  <c r="O454" i="14"/>
  <c r="I454" i="14"/>
  <c r="V449" i="14"/>
  <c r="P449" i="14"/>
  <c r="J449" i="14"/>
  <c r="D449" i="14"/>
  <c r="W444" i="14"/>
  <c r="Q444" i="14"/>
  <c r="K444" i="14"/>
  <c r="E444" i="14"/>
  <c r="X439" i="14"/>
  <c r="R439" i="14"/>
  <c r="L439" i="14"/>
  <c r="F439" i="14"/>
  <c r="Y434" i="14"/>
  <c r="S434" i="14"/>
  <c r="M434" i="14"/>
  <c r="G434" i="14"/>
  <c r="Z429" i="14"/>
  <c r="T429" i="14"/>
  <c r="N429" i="14"/>
  <c r="H429" i="14"/>
  <c r="AA424" i="14"/>
  <c r="U424" i="14"/>
  <c r="O424" i="14"/>
  <c r="I424" i="14"/>
  <c r="V419" i="14"/>
  <c r="P419" i="14"/>
  <c r="J419" i="14"/>
  <c r="D419" i="14"/>
  <c r="W414" i="14"/>
  <c r="Q414" i="14"/>
  <c r="K414" i="14"/>
  <c r="E414" i="14"/>
  <c r="X409" i="14"/>
  <c r="R409" i="14"/>
  <c r="L409" i="14"/>
  <c r="F409" i="14"/>
  <c r="Y404" i="14"/>
  <c r="S404" i="14"/>
  <c r="M404" i="14"/>
  <c r="G404" i="14"/>
  <c r="Z399" i="14"/>
  <c r="T399" i="14"/>
  <c r="N399" i="14"/>
  <c r="H399" i="14"/>
  <c r="AA394" i="14"/>
  <c r="U394" i="14"/>
  <c r="O394" i="14"/>
  <c r="I394" i="14"/>
  <c r="V389" i="14"/>
  <c r="P389" i="14"/>
  <c r="J389" i="14"/>
  <c r="D389" i="14"/>
  <c r="W384" i="14"/>
  <c r="Q384" i="14"/>
  <c r="K384" i="14"/>
  <c r="E384" i="14"/>
  <c r="X379" i="14"/>
  <c r="R379" i="14"/>
  <c r="L379" i="14"/>
  <c r="F379" i="14"/>
  <c r="Y374" i="14"/>
  <c r="S374" i="14"/>
  <c r="M374" i="14"/>
  <c r="G374" i="14"/>
  <c r="Z369" i="14"/>
  <c r="T369" i="14"/>
  <c r="N369" i="14"/>
  <c r="H369" i="14"/>
  <c r="AA364" i="14"/>
  <c r="U364" i="14"/>
  <c r="O364" i="14"/>
  <c r="I364" i="14"/>
  <c r="V359" i="14"/>
  <c r="P359" i="14"/>
  <c r="J359" i="14"/>
  <c r="D359" i="14"/>
  <c r="W354" i="14"/>
  <c r="Q354" i="14"/>
  <c r="K354" i="14"/>
  <c r="E354" i="14"/>
  <c r="X349" i="14"/>
  <c r="R349" i="14"/>
  <c r="L349" i="14"/>
  <c r="F349" i="14"/>
  <c r="Y344" i="14"/>
  <c r="S344" i="14"/>
  <c r="M344" i="14"/>
  <c r="G344" i="14"/>
  <c r="Z339" i="14"/>
  <c r="T339" i="14"/>
  <c r="N339" i="14"/>
  <c r="H339" i="14"/>
  <c r="AA334" i="14"/>
  <c r="U334" i="14"/>
  <c r="O334" i="14"/>
  <c r="I334" i="14"/>
  <c r="V329" i="14"/>
  <c r="P329" i="14"/>
  <c r="J329" i="14"/>
  <c r="D329" i="14"/>
  <c r="D325" i="14" s="1"/>
  <c r="W320" i="14"/>
  <c r="Q320" i="14"/>
  <c r="K320" i="14"/>
  <c r="E320" i="14"/>
  <c r="X315" i="14"/>
  <c r="R315" i="14"/>
  <c r="L315" i="14"/>
  <c r="F315" i="14"/>
  <c r="Y310" i="14"/>
  <c r="S310" i="14"/>
  <c r="M310" i="14"/>
  <c r="G310" i="14"/>
  <c r="Z305" i="14"/>
  <c r="T305" i="14"/>
  <c r="N305" i="14"/>
  <c r="H305" i="14"/>
  <c r="AA300" i="14"/>
  <c r="U300" i="14"/>
  <c r="O300" i="14"/>
  <c r="I300" i="14"/>
  <c r="V295" i="14"/>
  <c r="P295" i="14"/>
  <c r="J295" i="14"/>
  <c r="D295" i="14"/>
  <c r="Z638" i="14"/>
  <c r="T638" i="14"/>
  <c r="N638" i="14"/>
  <c r="H638" i="14"/>
  <c r="AA633" i="14"/>
  <c r="U633" i="14"/>
  <c r="O633" i="14"/>
  <c r="I633" i="14"/>
  <c r="V628" i="14"/>
  <c r="P628" i="14"/>
  <c r="J628" i="14"/>
  <c r="D628" i="14"/>
  <c r="W623" i="14"/>
  <c r="Q623" i="14"/>
  <c r="K623" i="14"/>
  <c r="E623" i="14"/>
  <c r="X618" i="14"/>
  <c r="R618" i="14"/>
  <c r="L618" i="14"/>
  <c r="F618" i="14"/>
  <c r="Y613" i="14"/>
  <c r="S613" i="14"/>
  <c r="M613" i="14"/>
  <c r="G613" i="14"/>
  <c r="Z608" i="14"/>
  <c r="T608" i="14"/>
  <c r="N608" i="14"/>
  <c r="H608" i="14"/>
  <c r="AA603" i="14"/>
  <c r="U603" i="14"/>
  <c r="O603" i="14"/>
  <c r="I603" i="14"/>
  <c r="V598" i="14"/>
  <c r="P598" i="14"/>
  <c r="J598" i="14"/>
  <c r="D598" i="14"/>
  <c r="W593" i="14"/>
  <c r="Q593" i="14"/>
  <c r="K593" i="14"/>
  <c r="E593" i="14"/>
  <c r="X588" i="14"/>
  <c r="R588" i="14"/>
  <c r="L588" i="14"/>
  <c r="F588" i="14"/>
  <c r="Y583" i="14"/>
  <c r="S583" i="14"/>
  <c r="M583" i="14"/>
  <c r="G583" i="14"/>
  <c r="Z578" i="14"/>
  <c r="T578" i="14"/>
  <c r="N578" i="14"/>
  <c r="H578" i="14"/>
  <c r="AA573" i="14"/>
  <c r="U573" i="14"/>
  <c r="O573" i="14"/>
  <c r="I573" i="14"/>
  <c r="V568" i="14"/>
  <c r="P568" i="14"/>
  <c r="J568" i="14"/>
  <c r="D568" i="14"/>
  <c r="W563" i="14"/>
  <c r="Q563" i="14"/>
  <c r="K563" i="14"/>
  <c r="E563" i="14"/>
  <c r="X558" i="14"/>
  <c r="R558" i="14"/>
  <c r="L558" i="14"/>
  <c r="F558" i="14"/>
  <c r="Y553" i="14"/>
  <c r="S553" i="14"/>
  <c r="M553" i="14"/>
  <c r="G553" i="14"/>
  <c r="Z548" i="14"/>
  <c r="T548" i="14"/>
  <c r="N548" i="14"/>
  <c r="H548" i="14"/>
  <c r="AA543" i="14"/>
  <c r="U543" i="14"/>
  <c r="O543" i="14"/>
  <c r="I543" i="14"/>
  <c r="V538" i="14"/>
  <c r="P538" i="14"/>
  <c r="J538" i="14"/>
  <c r="D538" i="14"/>
  <c r="W533" i="14"/>
  <c r="Q533" i="14"/>
  <c r="K533" i="14"/>
  <c r="E533" i="14"/>
  <c r="X528" i="14"/>
  <c r="R528" i="14"/>
  <c r="L528" i="14"/>
  <c r="F528" i="14"/>
  <c r="Y523" i="14"/>
  <c r="S523" i="14"/>
  <c r="M523" i="14"/>
  <c r="G523" i="14"/>
  <c r="Z518" i="14"/>
  <c r="T518" i="14"/>
  <c r="N518" i="14"/>
  <c r="H518" i="14"/>
  <c r="AA513" i="14"/>
  <c r="U513" i="14"/>
  <c r="O513" i="14"/>
  <c r="I513" i="14"/>
  <c r="V508" i="14"/>
  <c r="P508" i="14"/>
  <c r="J508" i="14"/>
  <c r="D508" i="14"/>
  <c r="W503" i="14"/>
  <c r="Q503" i="14"/>
  <c r="K503" i="14"/>
  <c r="E503" i="14"/>
  <c r="X498" i="14"/>
  <c r="R498" i="14"/>
  <c r="L498" i="14"/>
  <c r="F498" i="14"/>
  <c r="Y493" i="14"/>
  <c r="S493" i="14"/>
  <c r="M493" i="14"/>
  <c r="G493" i="14"/>
  <c r="Z488" i="14"/>
  <c r="T488" i="14"/>
  <c r="N488" i="14"/>
  <c r="H488" i="14"/>
  <c r="AA479" i="14"/>
  <c r="U479" i="14"/>
  <c r="O479" i="14"/>
  <c r="I479" i="14"/>
  <c r="V474" i="14"/>
  <c r="P474" i="14"/>
  <c r="J474" i="14"/>
  <c r="D474" i="14"/>
  <c r="W469" i="14"/>
  <c r="Q469" i="14"/>
  <c r="K469" i="14"/>
  <c r="E469" i="14"/>
  <c r="X464" i="14"/>
  <c r="R464" i="14"/>
  <c r="L464" i="14"/>
  <c r="F464" i="14"/>
  <c r="Y459" i="14"/>
  <c r="S459" i="14"/>
  <c r="M459" i="14"/>
  <c r="G459" i="14"/>
  <c r="Z454" i="14"/>
  <c r="T454" i="14"/>
  <c r="N454" i="14"/>
  <c r="H454" i="14"/>
  <c r="AA449" i="14"/>
  <c r="U449" i="14"/>
  <c r="O449" i="14"/>
  <c r="I449" i="14"/>
  <c r="V444" i="14"/>
  <c r="P444" i="14"/>
  <c r="J444" i="14"/>
  <c r="D444" i="14"/>
  <c r="W439" i="14"/>
  <c r="Q439" i="14"/>
  <c r="K439" i="14"/>
  <c r="E439" i="14"/>
  <c r="X434" i="14"/>
  <c r="R434" i="14"/>
  <c r="L434" i="14"/>
  <c r="F434" i="14"/>
  <c r="Y429" i="14"/>
  <c r="S429" i="14"/>
  <c r="M429" i="14"/>
  <c r="G429" i="14"/>
  <c r="Z424" i="14"/>
  <c r="T424" i="14"/>
  <c r="N424" i="14"/>
  <c r="H424" i="14"/>
  <c r="AA419" i="14"/>
  <c r="U419" i="14"/>
  <c r="O419" i="14"/>
  <c r="I419" i="14"/>
  <c r="V414" i="14"/>
  <c r="P414" i="14"/>
  <c r="J414" i="14"/>
  <c r="D414" i="14"/>
  <c r="W409" i="14"/>
  <c r="Q409" i="14"/>
  <c r="K409" i="14"/>
  <c r="E409" i="14"/>
  <c r="X404" i="14"/>
  <c r="R404" i="14"/>
  <c r="L404" i="14"/>
  <c r="F404" i="14"/>
  <c r="Y399" i="14"/>
  <c r="S399" i="14"/>
  <c r="M399" i="14"/>
  <c r="G399" i="14"/>
  <c r="Z394" i="14"/>
  <c r="T394" i="14"/>
  <c r="N394" i="14"/>
  <c r="H394" i="14"/>
  <c r="AA389" i="14"/>
  <c r="U389" i="14"/>
  <c r="O389" i="14"/>
  <c r="I389" i="14"/>
  <c r="V384" i="14"/>
  <c r="P384" i="14"/>
  <c r="J384" i="14"/>
  <c r="D384" i="14"/>
  <c r="W379" i="14"/>
  <c r="Q379" i="14"/>
  <c r="K379" i="14"/>
  <c r="E379" i="14"/>
  <c r="X374" i="14"/>
  <c r="R374" i="14"/>
  <c r="L374" i="14"/>
  <c r="F374" i="14"/>
  <c r="Y369" i="14"/>
  <c r="S369" i="14"/>
  <c r="M369" i="14"/>
  <c r="G369" i="14"/>
  <c r="Z364" i="14"/>
  <c r="T364" i="14"/>
  <c r="N364" i="14"/>
  <c r="H364" i="14"/>
  <c r="AA359" i="14"/>
  <c r="U359" i="14"/>
  <c r="O359" i="14"/>
  <c r="I359" i="14"/>
  <c r="V354" i="14"/>
  <c r="P354" i="14"/>
  <c r="J354" i="14"/>
  <c r="D354" i="14"/>
  <c r="W349" i="14"/>
  <c r="Q349" i="14"/>
  <c r="K349" i="14"/>
  <c r="E349" i="14"/>
  <c r="X344" i="14"/>
  <c r="R344" i="14"/>
  <c r="L344" i="14"/>
  <c r="F344" i="14"/>
  <c r="Y339" i="14"/>
  <c r="S339" i="14"/>
  <c r="M339" i="14"/>
  <c r="G339" i="14"/>
  <c r="Z334" i="14"/>
  <c r="T334" i="14"/>
  <c r="N334" i="14"/>
  <c r="H334" i="14"/>
  <c r="AA329" i="14"/>
  <c r="U329" i="14"/>
  <c r="O329" i="14"/>
  <c r="I329" i="14"/>
  <c r="V320" i="14"/>
  <c r="P320" i="14"/>
  <c r="J320" i="14"/>
  <c r="D320" i="14"/>
  <c r="W315" i="14"/>
  <c r="Q315" i="14"/>
  <c r="K315" i="14"/>
  <c r="E315" i="14"/>
  <c r="X310" i="14"/>
  <c r="R310" i="14"/>
  <c r="L310" i="14"/>
  <c r="F310" i="14"/>
  <c r="Y305" i="14"/>
  <c r="S305" i="14"/>
  <c r="M305" i="14"/>
  <c r="G305" i="14"/>
  <c r="Z300" i="14"/>
  <c r="T300" i="14"/>
  <c r="N300" i="14"/>
  <c r="H300" i="14"/>
  <c r="AA295" i="14"/>
  <c r="U295" i="14"/>
  <c r="O295" i="14"/>
  <c r="I295" i="14"/>
  <c r="V290" i="14"/>
  <c r="P290" i="14"/>
  <c r="J290" i="14"/>
  <c r="D290" i="14"/>
  <c r="W285" i="14"/>
  <c r="Q285" i="14"/>
  <c r="K285" i="14"/>
  <c r="E285" i="14"/>
  <c r="X280" i="14"/>
  <c r="R280" i="14"/>
  <c r="L280" i="14"/>
  <c r="F280" i="14"/>
  <c r="Y275" i="14"/>
  <c r="S275" i="14"/>
  <c r="M275" i="14"/>
  <c r="G275" i="14"/>
  <c r="Z270" i="14"/>
  <c r="T270" i="14"/>
  <c r="N270" i="14"/>
  <c r="H270" i="14"/>
  <c r="AA265" i="14"/>
  <c r="U265" i="14"/>
  <c r="O265" i="14"/>
  <c r="I265" i="14"/>
  <c r="Y638" i="14"/>
  <c r="S638" i="14"/>
  <c r="M638" i="14"/>
  <c r="G638" i="14"/>
  <c r="Z633" i="14"/>
  <c r="T633" i="14"/>
  <c r="N633" i="14"/>
  <c r="H633" i="14"/>
  <c r="AA628" i="14"/>
  <c r="U628" i="14"/>
  <c r="O628" i="14"/>
  <c r="I628" i="14"/>
  <c r="V623" i="14"/>
  <c r="P623" i="14"/>
  <c r="J623" i="14"/>
  <c r="D623" i="14"/>
  <c r="W618" i="14"/>
  <c r="Q618" i="14"/>
  <c r="K618" i="14"/>
  <c r="E618" i="14"/>
  <c r="X613" i="14"/>
  <c r="R613" i="14"/>
  <c r="L613" i="14"/>
  <c r="F613" i="14"/>
  <c r="Y608" i="14"/>
  <c r="S608" i="14"/>
  <c r="M608" i="14"/>
  <c r="G608" i="14"/>
  <c r="Z603" i="14"/>
  <c r="T603" i="14"/>
  <c r="N603" i="14"/>
  <c r="H603" i="14"/>
  <c r="AA598" i="14"/>
  <c r="U598" i="14"/>
  <c r="O598" i="14"/>
  <c r="I598" i="14"/>
  <c r="V593" i="14"/>
  <c r="P593" i="14"/>
  <c r="J593" i="14"/>
  <c r="D593" i="14"/>
  <c r="W588" i="14"/>
  <c r="Q588" i="14"/>
  <c r="K588" i="14"/>
  <c r="E588" i="14"/>
  <c r="X583" i="14"/>
  <c r="R583" i="14"/>
  <c r="L583" i="14"/>
  <c r="F583" i="14"/>
  <c r="Y578" i="14"/>
  <c r="S578" i="14"/>
  <c r="M578" i="14"/>
  <c r="G578" i="14"/>
  <c r="Z573" i="14"/>
  <c r="T573" i="14"/>
  <c r="N573" i="14"/>
  <c r="H573" i="14"/>
  <c r="AA568" i="14"/>
  <c r="U568" i="14"/>
  <c r="O568" i="14"/>
  <c r="I568" i="14"/>
  <c r="V563" i="14"/>
  <c r="P563" i="14"/>
  <c r="J563" i="14"/>
  <c r="D563" i="14"/>
  <c r="W558" i="14"/>
  <c r="Q558" i="14"/>
  <c r="K558" i="14"/>
  <c r="E558" i="14"/>
  <c r="X553" i="14"/>
  <c r="R553" i="14"/>
  <c r="L553" i="14"/>
  <c r="F553" i="14"/>
  <c r="Y548" i="14"/>
  <c r="S548" i="14"/>
  <c r="M548" i="14"/>
  <c r="G548" i="14"/>
  <c r="Z543" i="14"/>
  <c r="T543" i="14"/>
  <c r="N543" i="14"/>
  <c r="H543" i="14"/>
  <c r="AA538" i="14"/>
  <c r="U538" i="14"/>
  <c r="O538" i="14"/>
  <c r="I538" i="14"/>
  <c r="V533" i="14"/>
  <c r="P533" i="14"/>
  <c r="J533" i="14"/>
  <c r="D533" i="14"/>
  <c r="W528" i="14"/>
  <c r="Q528" i="14"/>
  <c r="K528" i="14"/>
  <c r="E528" i="14"/>
  <c r="X523" i="14"/>
  <c r="R523" i="14"/>
  <c r="L523" i="14"/>
  <c r="F523" i="14"/>
  <c r="Y518" i="14"/>
  <c r="S518" i="14"/>
  <c r="M518" i="14"/>
  <c r="G518" i="14"/>
  <c r="Z513" i="14"/>
  <c r="T513" i="14"/>
  <c r="N513" i="14"/>
  <c r="H513" i="14"/>
  <c r="AA508" i="14"/>
  <c r="U508" i="14"/>
  <c r="O508" i="14"/>
  <c r="I508" i="14"/>
  <c r="V503" i="14"/>
  <c r="P503" i="14"/>
  <c r="J503" i="14"/>
  <c r="D503" i="14"/>
  <c r="W498" i="14"/>
  <c r="Q498" i="14"/>
  <c r="K498" i="14"/>
  <c r="E498" i="14"/>
  <c r="X493" i="14"/>
  <c r="R493" i="14"/>
  <c r="L493" i="14"/>
  <c r="F493" i="14"/>
  <c r="Y488" i="14"/>
  <c r="S488" i="14"/>
  <c r="M488" i="14"/>
  <c r="G488" i="14"/>
  <c r="Z479" i="14"/>
  <c r="T479" i="14"/>
  <c r="N479" i="14"/>
  <c r="H479" i="14"/>
  <c r="AA474" i="14"/>
  <c r="U474" i="14"/>
  <c r="O474" i="14"/>
  <c r="I474" i="14"/>
  <c r="V469" i="14"/>
  <c r="P469" i="14"/>
  <c r="J469" i="14"/>
  <c r="D469" i="14"/>
  <c r="W464" i="14"/>
  <c r="Q464" i="14"/>
  <c r="K464" i="14"/>
  <c r="E464" i="14"/>
  <c r="X459" i="14"/>
  <c r="R459" i="14"/>
  <c r="L459" i="14"/>
  <c r="F459" i="14"/>
  <c r="Y454" i="14"/>
  <c r="S454" i="14"/>
  <c r="M454" i="14"/>
  <c r="G454" i="14"/>
  <c r="Z449" i="14"/>
  <c r="T449" i="14"/>
  <c r="N449" i="14"/>
  <c r="H449" i="14"/>
  <c r="AA444" i="14"/>
  <c r="U444" i="14"/>
  <c r="O444" i="14"/>
  <c r="I444" i="14"/>
  <c r="V439" i="14"/>
  <c r="P439" i="14"/>
  <c r="J439" i="14"/>
  <c r="D439" i="14"/>
  <c r="W434" i="14"/>
  <c r="Q434" i="14"/>
  <c r="K434" i="14"/>
  <c r="E434" i="14"/>
  <c r="X429" i="14"/>
  <c r="R429" i="14"/>
  <c r="L429" i="14"/>
  <c r="F429" i="14"/>
  <c r="Y424" i="14"/>
  <c r="S424" i="14"/>
  <c r="M424" i="14"/>
  <c r="G424" i="14"/>
  <c r="Z419" i="14"/>
  <c r="T419" i="14"/>
  <c r="N419" i="14"/>
  <c r="H419" i="14"/>
  <c r="AA414" i="14"/>
  <c r="U414" i="14"/>
  <c r="O414" i="14"/>
  <c r="I414" i="14"/>
  <c r="V409" i="14"/>
  <c r="P409" i="14"/>
  <c r="J409" i="14"/>
  <c r="D409" i="14"/>
  <c r="W404" i="14"/>
  <c r="Q404" i="14"/>
  <c r="K404" i="14"/>
  <c r="E404" i="14"/>
  <c r="X399" i="14"/>
  <c r="R399" i="14"/>
  <c r="L399" i="14"/>
  <c r="F399" i="14"/>
  <c r="Y394" i="14"/>
  <c r="S394" i="14"/>
  <c r="M394" i="14"/>
  <c r="G394" i="14"/>
  <c r="Z389" i="14"/>
  <c r="T389" i="14"/>
  <c r="N389" i="14"/>
  <c r="H389" i="14"/>
  <c r="AA384" i="14"/>
  <c r="U384" i="14"/>
  <c r="O384" i="14"/>
  <c r="I384" i="14"/>
  <c r="V379" i="14"/>
  <c r="P379" i="14"/>
  <c r="J379" i="14"/>
  <c r="D379" i="14"/>
  <c r="W374" i="14"/>
  <c r="Q374" i="14"/>
  <c r="K374" i="14"/>
  <c r="E374" i="14"/>
  <c r="X369" i="14"/>
  <c r="R369" i="14"/>
  <c r="L369" i="14"/>
  <c r="F369" i="14"/>
  <c r="Y364" i="14"/>
  <c r="S364" i="14"/>
  <c r="M364" i="14"/>
  <c r="G364" i="14"/>
  <c r="Z359" i="14"/>
  <c r="T359" i="14"/>
  <c r="N359" i="14"/>
  <c r="H359" i="14"/>
  <c r="AA354" i="14"/>
  <c r="U354" i="14"/>
  <c r="O354" i="14"/>
  <c r="I354" i="14"/>
  <c r="V349" i="14"/>
  <c r="P349" i="14"/>
  <c r="J349" i="14"/>
  <c r="D349" i="14"/>
  <c r="W344" i="14"/>
  <c r="Q344" i="14"/>
  <c r="K344" i="14"/>
  <c r="E344" i="14"/>
  <c r="X339" i="14"/>
  <c r="R339" i="14"/>
  <c r="L339" i="14"/>
  <c r="F339" i="14"/>
  <c r="Y334" i="14"/>
  <c r="S334" i="14"/>
  <c r="M334" i="14"/>
  <c r="G334" i="14"/>
  <c r="Z329" i="14"/>
  <c r="T329" i="14"/>
  <c r="N329" i="14"/>
  <c r="H329" i="14"/>
  <c r="AA320" i="14"/>
  <c r="U320" i="14"/>
  <c r="O320" i="14"/>
  <c r="I320" i="14"/>
  <c r="V315" i="14"/>
  <c r="P315" i="14"/>
  <c r="J315" i="14"/>
  <c r="D315" i="14"/>
  <c r="W310" i="14"/>
  <c r="Q310" i="14"/>
  <c r="K310" i="14"/>
  <c r="E310" i="14"/>
  <c r="X305" i="14"/>
  <c r="R305" i="14"/>
  <c r="L305" i="14"/>
  <c r="F305" i="14"/>
  <c r="Y300" i="14"/>
  <c r="S300" i="14"/>
  <c r="M300" i="14"/>
  <c r="G300" i="14"/>
  <c r="Z295" i="14"/>
  <c r="T295" i="14"/>
  <c r="N295" i="14"/>
  <c r="H295" i="14"/>
  <c r="AA290" i="14"/>
  <c r="U290" i="14"/>
  <c r="O290" i="14"/>
  <c r="I290" i="14"/>
  <c r="V285" i="14"/>
  <c r="P285" i="14"/>
  <c r="J285" i="14"/>
  <c r="D285" i="14"/>
  <c r="W280" i="14"/>
  <c r="Q280" i="14"/>
  <c r="K280" i="14"/>
  <c r="E280" i="14"/>
  <c r="X275" i="14"/>
  <c r="R275" i="14"/>
  <c r="L275" i="14"/>
  <c r="F275" i="14"/>
  <c r="Y270" i="14"/>
  <c r="S270" i="14"/>
  <c r="M270" i="14"/>
  <c r="G270" i="14"/>
  <c r="X638" i="14"/>
  <c r="R638" i="14"/>
  <c r="L638" i="14"/>
  <c r="F638" i="14"/>
  <c r="Y633" i="14"/>
  <c r="S633" i="14"/>
  <c r="M633" i="14"/>
  <c r="G633" i="14"/>
  <c r="Z628" i="14"/>
  <c r="T628" i="14"/>
  <c r="N628" i="14"/>
  <c r="H628" i="14"/>
  <c r="AA623" i="14"/>
  <c r="U623" i="14"/>
  <c r="O623" i="14"/>
  <c r="I623" i="14"/>
  <c r="V618" i="14"/>
  <c r="P618" i="14"/>
  <c r="J618" i="14"/>
  <c r="D618" i="14"/>
  <c r="W613" i="14"/>
  <c r="Q613" i="14"/>
  <c r="K613" i="14"/>
  <c r="E613" i="14"/>
  <c r="X608" i="14"/>
  <c r="R608" i="14"/>
  <c r="L608" i="14"/>
  <c r="F608" i="14"/>
  <c r="Y603" i="14"/>
  <c r="S603" i="14"/>
  <c r="M603" i="14"/>
  <c r="G603" i="14"/>
  <c r="Z598" i="14"/>
  <c r="T598" i="14"/>
  <c r="N598" i="14"/>
  <c r="H598" i="14"/>
  <c r="AA593" i="14"/>
  <c r="U593" i="14"/>
  <c r="O593" i="14"/>
  <c r="I593" i="14"/>
  <c r="V588" i="14"/>
  <c r="P588" i="14"/>
  <c r="J588" i="14"/>
  <c r="D588" i="14"/>
  <c r="W583" i="14"/>
  <c r="Q583" i="14"/>
  <c r="K583" i="14"/>
  <c r="E583" i="14"/>
  <c r="X578" i="14"/>
  <c r="R578" i="14"/>
  <c r="L578" i="14"/>
  <c r="F578" i="14"/>
  <c r="Y573" i="14"/>
  <c r="S573" i="14"/>
  <c r="M573" i="14"/>
  <c r="G573" i="14"/>
  <c r="Z568" i="14"/>
  <c r="T568" i="14"/>
  <c r="N568" i="14"/>
  <c r="H568" i="14"/>
  <c r="AA563" i="14"/>
  <c r="U563" i="14"/>
  <c r="O563" i="14"/>
  <c r="I563" i="14"/>
  <c r="V558" i="14"/>
  <c r="P558" i="14"/>
  <c r="J558" i="14"/>
  <c r="D558" i="14"/>
  <c r="W553" i="14"/>
  <c r="Q553" i="14"/>
  <c r="K553" i="14"/>
  <c r="E553" i="14"/>
  <c r="X548" i="14"/>
  <c r="R548" i="14"/>
  <c r="L548" i="14"/>
  <c r="F548" i="14"/>
  <c r="Y543" i="14"/>
  <c r="S543" i="14"/>
  <c r="M543" i="14"/>
  <c r="G543" i="14"/>
  <c r="Z538" i="14"/>
  <c r="T538" i="14"/>
  <c r="N538" i="14"/>
  <c r="H538" i="14"/>
  <c r="AA533" i="14"/>
  <c r="U533" i="14"/>
  <c r="O533" i="14"/>
  <c r="I533" i="14"/>
  <c r="V528" i="14"/>
  <c r="P528" i="14"/>
  <c r="J528" i="14"/>
  <c r="D528" i="14"/>
  <c r="W523" i="14"/>
  <c r="Q523" i="14"/>
  <c r="K523" i="14"/>
  <c r="E523" i="14"/>
  <c r="X518" i="14"/>
  <c r="R518" i="14"/>
  <c r="L518" i="14"/>
  <c r="F518" i="14"/>
  <c r="Y513" i="14"/>
  <c r="S513" i="14"/>
  <c r="M513" i="14"/>
  <c r="G513" i="14"/>
  <c r="Z508" i="14"/>
  <c r="T508" i="14"/>
  <c r="N508" i="14"/>
  <c r="H508" i="14"/>
  <c r="AA503" i="14"/>
  <c r="U503" i="14"/>
  <c r="O503" i="14"/>
  <c r="I503" i="14"/>
  <c r="V498" i="14"/>
  <c r="P498" i="14"/>
  <c r="J498" i="14"/>
  <c r="D498" i="14"/>
  <c r="W493" i="14"/>
  <c r="Q493" i="14"/>
  <c r="K493" i="14"/>
  <c r="E493" i="14"/>
  <c r="X488" i="14"/>
  <c r="R488" i="14"/>
  <c r="L488" i="14"/>
  <c r="F488" i="14"/>
  <c r="Y479" i="14"/>
  <c r="S479" i="14"/>
  <c r="M479" i="14"/>
  <c r="G479" i="14"/>
  <c r="Z474" i="14"/>
  <c r="T474" i="14"/>
  <c r="N474" i="14"/>
  <c r="H474" i="14"/>
  <c r="AA469" i="14"/>
  <c r="U469" i="14"/>
  <c r="O469" i="14"/>
  <c r="I469" i="14"/>
  <c r="V464" i="14"/>
  <c r="P464" i="14"/>
  <c r="J464" i="14"/>
  <c r="D464" i="14"/>
  <c r="W459" i="14"/>
  <c r="Q459" i="14"/>
  <c r="K459" i="14"/>
  <c r="E459" i="14"/>
  <c r="X454" i="14"/>
  <c r="R454" i="14"/>
  <c r="L454" i="14"/>
  <c r="F454" i="14"/>
  <c r="Y449" i="14"/>
  <c r="S449" i="14"/>
  <c r="M449" i="14"/>
  <c r="G449" i="14"/>
  <c r="Z444" i="14"/>
  <c r="T444" i="14"/>
  <c r="N444" i="14"/>
  <c r="H444" i="14"/>
  <c r="AA439" i="14"/>
  <c r="U439" i="14"/>
  <c r="O439" i="14"/>
  <c r="I439" i="14"/>
  <c r="V434" i="14"/>
  <c r="P434" i="14"/>
  <c r="J434" i="14"/>
  <c r="D434" i="14"/>
  <c r="W429" i="14"/>
  <c r="Q429" i="14"/>
  <c r="K429" i="14"/>
  <c r="E429" i="14"/>
  <c r="X424" i="14"/>
  <c r="R424" i="14"/>
  <c r="L424" i="14"/>
  <c r="F424" i="14"/>
  <c r="Y419" i="14"/>
  <c r="S419" i="14"/>
  <c r="M419" i="14"/>
  <c r="G419" i="14"/>
  <c r="Z414" i="14"/>
  <c r="T414" i="14"/>
  <c r="N414" i="14"/>
  <c r="H414" i="14"/>
  <c r="AA409" i="14"/>
  <c r="U409" i="14"/>
  <c r="O409" i="14"/>
  <c r="I409" i="14"/>
  <c r="V404" i="14"/>
  <c r="P404" i="14"/>
  <c r="J404" i="14"/>
  <c r="D404" i="14"/>
  <c r="W399" i="14"/>
  <c r="Q399" i="14"/>
  <c r="K399" i="14"/>
  <c r="E399" i="14"/>
  <c r="X394" i="14"/>
  <c r="R394" i="14"/>
  <c r="L394" i="14"/>
  <c r="F394" i="14"/>
  <c r="Y389" i="14"/>
  <c r="S389" i="14"/>
  <c r="M389" i="14"/>
  <c r="G389" i="14"/>
  <c r="Z384" i="14"/>
  <c r="T384" i="14"/>
  <c r="N384" i="14"/>
  <c r="H384" i="14"/>
  <c r="AA379" i="14"/>
  <c r="U379" i="14"/>
  <c r="O379" i="14"/>
  <c r="I379" i="14"/>
  <c r="V374" i="14"/>
  <c r="P374" i="14"/>
  <c r="J374" i="14"/>
  <c r="D374" i="14"/>
  <c r="W369" i="14"/>
  <c r="Q369" i="14"/>
  <c r="K369" i="14"/>
  <c r="E369" i="14"/>
  <c r="X364" i="14"/>
  <c r="R364" i="14"/>
  <c r="L364" i="14"/>
  <c r="F364" i="14"/>
  <c r="Y359" i="14"/>
  <c r="S359" i="14"/>
  <c r="M359" i="14"/>
  <c r="G359" i="14"/>
  <c r="Z354" i="14"/>
  <c r="T354" i="14"/>
  <c r="N354" i="14"/>
  <c r="H354" i="14"/>
  <c r="AA349" i="14"/>
  <c r="U349" i="14"/>
  <c r="O349" i="14"/>
  <c r="I349" i="14"/>
  <c r="V344" i="14"/>
  <c r="P344" i="14"/>
  <c r="J344" i="14"/>
  <c r="D344" i="14"/>
  <c r="W339" i="14"/>
  <c r="Q339" i="14"/>
  <c r="K339" i="14"/>
  <c r="E339" i="14"/>
  <c r="X334" i="14"/>
  <c r="R334" i="14"/>
  <c r="L334" i="14"/>
  <c r="F334" i="14"/>
  <c r="Y329" i="14"/>
  <c r="S329" i="14"/>
  <c r="M329" i="14"/>
  <c r="G329" i="14"/>
  <c r="Z320" i="14"/>
  <c r="T320" i="14"/>
  <c r="N320" i="14"/>
  <c r="H320" i="14"/>
  <c r="AA315" i="14"/>
  <c r="U315" i="14"/>
  <c r="O315" i="14"/>
  <c r="I315" i="14"/>
  <c r="V310" i="14"/>
  <c r="P310" i="14"/>
  <c r="J310" i="14"/>
  <c r="D310" i="14"/>
  <c r="W305" i="14"/>
  <c r="Q305" i="14"/>
  <c r="K305" i="14"/>
  <c r="E305" i="14"/>
  <c r="X300" i="14"/>
  <c r="R300" i="14"/>
  <c r="L300" i="14"/>
  <c r="F300" i="14"/>
  <c r="Y295" i="14"/>
  <c r="S295" i="14"/>
  <c r="M295" i="14"/>
  <c r="G295" i="14"/>
  <c r="Z290" i="14"/>
  <c r="T290" i="14"/>
  <c r="N290" i="14"/>
  <c r="H290" i="14"/>
  <c r="AA285" i="14"/>
  <c r="U285" i="14"/>
  <c r="O285" i="14"/>
  <c r="I285" i="14"/>
  <c r="V280" i="14"/>
  <c r="P280" i="14"/>
  <c r="J280" i="14"/>
  <c r="D280" i="14"/>
  <c r="W275" i="14"/>
  <c r="Q275" i="14"/>
  <c r="K275" i="14"/>
  <c r="E275" i="14"/>
  <c r="X270" i="14"/>
  <c r="R270" i="14"/>
  <c r="L270" i="14"/>
  <c r="F270" i="14"/>
  <c r="W638" i="14"/>
  <c r="Q638" i="14"/>
  <c r="K638" i="14"/>
  <c r="E638" i="14"/>
  <c r="X633" i="14"/>
  <c r="R633" i="14"/>
  <c r="L633" i="14"/>
  <c r="F633" i="14"/>
  <c r="Y628" i="14"/>
  <c r="S628" i="14"/>
  <c r="M628" i="14"/>
  <c r="G628" i="14"/>
  <c r="Z623" i="14"/>
  <c r="T623" i="14"/>
  <c r="N623" i="14"/>
  <c r="H623" i="14"/>
  <c r="AA618" i="14"/>
  <c r="U618" i="14"/>
  <c r="O618" i="14"/>
  <c r="I618" i="14"/>
  <c r="V613" i="14"/>
  <c r="P613" i="14"/>
  <c r="J613" i="14"/>
  <c r="D613" i="14"/>
  <c r="W608" i="14"/>
  <c r="Q608" i="14"/>
  <c r="K608" i="14"/>
  <c r="E608" i="14"/>
  <c r="X603" i="14"/>
  <c r="R603" i="14"/>
  <c r="L603" i="14"/>
  <c r="F603" i="14"/>
  <c r="Y598" i="14"/>
  <c r="S598" i="14"/>
  <c r="M598" i="14"/>
  <c r="G598" i="14"/>
  <c r="Z593" i="14"/>
  <c r="T593" i="14"/>
  <c r="N593" i="14"/>
  <c r="H593" i="14"/>
  <c r="AA588" i="14"/>
  <c r="U588" i="14"/>
  <c r="O588" i="14"/>
  <c r="I588" i="14"/>
  <c r="V583" i="14"/>
  <c r="P583" i="14"/>
  <c r="J583" i="14"/>
  <c r="D583" i="14"/>
  <c r="W578" i="14"/>
  <c r="Q578" i="14"/>
  <c r="K578" i="14"/>
  <c r="E578" i="14"/>
  <c r="X573" i="14"/>
  <c r="R573" i="14"/>
  <c r="L573" i="14"/>
  <c r="F573" i="14"/>
  <c r="Y568" i="14"/>
  <c r="S568" i="14"/>
  <c r="M568" i="14"/>
  <c r="G568" i="14"/>
  <c r="Z563" i="14"/>
  <c r="T563" i="14"/>
  <c r="N563" i="14"/>
  <c r="H563" i="14"/>
  <c r="AA558" i="14"/>
  <c r="U558" i="14"/>
  <c r="O558" i="14"/>
  <c r="I558" i="14"/>
  <c r="V553" i="14"/>
  <c r="P553" i="14"/>
  <c r="J553" i="14"/>
  <c r="D553" i="14"/>
  <c r="W548" i="14"/>
  <c r="Q548" i="14"/>
  <c r="K548" i="14"/>
  <c r="E548" i="14"/>
  <c r="X543" i="14"/>
  <c r="R543" i="14"/>
  <c r="L543" i="14"/>
  <c r="F543" i="14"/>
  <c r="Y538" i="14"/>
  <c r="S538" i="14"/>
  <c r="M538" i="14"/>
  <c r="G538" i="14"/>
  <c r="Z533" i="14"/>
  <c r="T533" i="14"/>
  <c r="N533" i="14"/>
  <c r="H533" i="14"/>
  <c r="AA528" i="14"/>
  <c r="U528" i="14"/>
  <c r="O528" i="14"/>
  <c r="I528" i="14"/>
  <c r="V523" i="14"/>
  <c r="P523" i="14"/>
  <c r="J523" i="14"/>
  <c r="D523" i="14"/>
  <c r="W518" i="14"/>
  <c r="Q518" i="14"/>
  <c r="K518" i="14"/>
  <c r="E518" i="14"/>
  <c r="X513" i="14"/>
  <c r="R513" i="14"/>
  <c r="L513" i="14"/>
  <c r="F513" i="14"/>
  <c r="Y508" i="14"/>
  <c r="S508" i="14"/>
  <c r="M508" i="14"/>
  <c r="G508" i="14"/>
  <c r="Z503" i="14"/>
  <c r="T503" i="14"/>
  <c r="N503" i="14"/>
  <c r="H503" i="14"/>
  <c r="AA498" i="14"/>
  <c r="U498" i="14"/>
  <c r="O498" i="14"/>
  <c r="I498" i="14"/>
  <c r="V493" i="14"/>
  <c r="P493" i="14"/>
  <c r="J493" i="14"/>
  <c r="D493" i="14"/>
  <c r="W488" i="14"/>
  <c r="Q488" i="14"/>
  <c r="K488" i="14"/>
  <c r="E488" i="14"/>
  <c r="X479" i="14"/>
  <c r="R479" i="14"/>
  <c r="L479" i="14"/>
  <c r="F479" i="14"/>
  <c r="Y474" i="14"/>
  <c r="S474" i="14"/>
  <c r="M474" i="14"/>
  <c r="G474" i="14"/>
  <c r="Z469" i="14"/>
  <c r="T469" i="14"/>
  <c r="N469" i="14"/>
  <c r="H469" i="14"/>
  <c r="AA464" i="14"/>
  <c r="U464" i="14"/>
  <c r="O464" i="14"/>
  <c r="I464" i="14"/>
  <c r="V459" i="14"/>
  <c r="P459" i="14"/>
  <c r="J459" i="14"/>
  <c r="D459" i="14"/>
  <c r="W454" i="14"/>
  <c r="Q454" i="14"/>
  <c r="K454" i="14"/>
  <c r="E454" i="14"/>
  <c r="X449" i="14"/>
  <c r="R449" i="14"/>
  <c r="L449" i="14"/>
  <c r="F449" i="14"/>
  <c r="Y444" i="14"/>
  <c r="S444" i="14"/>
  <c r="M444" i="14"/>
  <c r="G444" i="14"/>
  <c r="Z439" i="14"/>
  <c r="T439" i="14"/>
  <c r="N439" i="14"/>
  <c r="H439" i="14"/>
  <c r="AA434" i="14"/>
  <c r="U434" i="14"/>
  <c r="O434" i="14"/>
  <c r="I434" i="14"/>
  <c r="V429" i="14"/>
  <c r="P429" i="14"/>
  <c r="J429" i="14"/>
  <c r="D429" i="14"/>
  <c r="W424" i="14"/>
  <c r="Q424" i="14"/>
  <c r="K424" i="14"/>
  <c r="E424" i="14"/>
  <c r="X419" i="14"/>
  <c r="R419" i="14"/>
  <c r="L419" i="14"/>
  <c r="F419" i="14"/>
  <c r="Y414" i="14"/>
  <c r="S414" i="14"/>
  <c r="M414" i="14"/>
  <c r="G414" i="14"/>
  <c r="Z409" i="14"/>
  <c r="T409" i="14"/>
  <c r="N409" i="14"/>
  <c r="H409" i="14"/>
  <c r="AA404" i="14"/>
  <c r="U404" i="14"/>
  <c r="O404" i="14"/>
  <c r="I404" i="14"/>
  <c r="V399" i="14"/>
  <c r="P399" i="14"/>
  <c r="J399" i="14"/>
  <c r="D399" i="14"/>
  <c r="W394" i="14"/>
  <c r="Q394" i="14"/>
  <c r="K394" i="14"/>
  <c r="E394" i="14"/>
  <c r="X389" i="14"/>
  <c r="R389" i="14"/>
  <c r="L389" i="14"/>
  <c r="F389" i="14"/>
  <c r="Y384" i="14"/>
  <c r="S384" i="14"/>
  <c r="M384" i="14"/>
  <c r="G384" i="14"/>
  <c r="Z379" i="14"/>
  <c r="T379" i="14"/>
  <c r="N379" i="14"/>
  <c r="H379" i="14"/>
  <c r="AA374" i="14"/>
  <c r="U374" i="14"/>
  <c r="O374" i="14"/>
  <c r="I374" i="14"/>
  <c r="V369" i="14"/>
  <c r="P369" i="14"/>
  <c r="J369" i="14"/>
  <c r="D369" i="14"/>
  <c r="W364" i="14"/>
  <c r="Q364" i="14"/>
  <c r="K364" i="14"/>
  <c r="E364" i="14"/>
  <c r="X359" i="14"/>
  <c r="R359" i="14"/>
  <c r="L359" i="14"/>
  <c r="F359" i="14"/>
  <c r="Y354" i="14"/>
  <c r="S354" i="14"/>
  <c r="M354" i="14"/>
  <c r="G354" i="14"/>
  <c r="Z349" i="14"/>
  <c r="T349" i="14"/>
  <c r="N349" i="14"/>
  <c r="H349" i="14"/>
  <c r="AA344" i="14"/>
  <c r="U344" i="14"/>
  <c r="O344" i="14"/>
  <c r="I344" i="14"/>
  <c r="V339" i="14"/>
  <c r="P339" i="14"/>
  <c r="J339" i="14"/>
  <c r="D339" i="14"/>
  <c r="W334" i="14"/>
  <c r="Q334" i="14"/>
  <c r="K334" i="14"/>
  <c r="E334" i="14"/>
  <c r="X329" i="14"/>
  <c r="R329" i="14"/>
  <c r="L329" i="14"/>
  <c r="F329" i="14"/>
  <c r="Y320" i="14"/>
  <c r="S320" i="14"/>
  <c r="M320" i="14"/>
  <c r="G320" i="14"/>
  <c r="Z315" i="14"/>
  <c r="T315" i="14"/>
  <c r="N315" i="14"/>
  <c r="H315" i="14"/>
  <c r="AA310" i="14"/>
  <c r="U310" i="14"/>
  <c r="O310" i="14"/>
  <c r="I310" i="14"/>
  <c r="V305" i="14"/>
  <c r="P305" i="14"/>
  <c r="J305" i="14"/>
  <c r="D305" i="14"/>
  <c r="W300" i="14"/>
  <c r="Q300" i="14"/>
  <c r="K300" i="14"/>
  <c r="E300" i="14"/>
  <c r="X295" i="14"/>
  <c r="R295" i="14"/>
  <c r="L295" i="14"/>
  <c r="F295" i="14"/>
  <c r="Y290" i="14"/>
  <c r="S290" i="14"/>
  <c r="M290" i="14"/>
  <c r="G290" i="14"/>
  <c r="Z285" i="14"/>
  <c r="T285" i="14"/>
  <c r="N285" i="14"/>
  <c r="H285" i="14"/>
  <c r="AA280" i="14"/>
  <c r="U280" i="14"/>
  <c r="O280" i="14"/>
  <c r="I280" i="14"/>
  <c r="V275" i="14"/>
  <c r="P275" i="14"/>
  <c r="J275" i="14"/>
  <c r="D275" i="14"/>
  <c r="W270" i="14"/>
  <c r="Q270" i="14"/>
  <c r="K270" i="14"/>
  <c r="E270" i="14"/>
  <c r="X265" i="14"/>
  <c r="R265" i="14"/>
  <c r="L265" i="14"/>
  <c r="D638" i="14"/>
  <c r="K633" i="14"/>
  <c r="R628" i="14"/>
  <c r="Y623" i="14"/>
  <c r="D608" i="14"/>
  <c r="K603" i="14"/>
  <c r="R598" i="14"/>
  <c r="Y593" i="14"/>
  <c r="D578" i="14"/>
  <c r="K573" i="14"/>
  <c r="R568" i="14"/>
  <c r="Y563" i="14"/>
  <c r="D548" i="14"/>
  <c r="K543" i="14"/>
  <c r="R538" i="14"/>
  <c r="Y533" i="14"/>
  <c r="D518" i="14"/>
  <c r="K513" i="14"/>
  <c r="R508" i="14"/>
  <c r="Y503" i="14"/>
  <c r="D488" i="14"/>
  <c r="D484" i="14" s="1"/>
  <c r="K479" i="14"/>
  <c r="K475" i="14" s="1"/>
  <c r="R474" i="14"/>
  <c r="R470" i="14" s="1"/>
  <c r="Y469" i="14"/>
  <c r="Y465" i="14" s="1"/>
  <c r="D454" i="14"/>
  <c r="D450" i="14" s="1"/>
  <c r="K449" i="14"/>
  <c r="K445" i="14" s="1"/>
  <c r="R444" i="14"/>
  <c r="R440" i="14" s="1"/>
  <c r="Y439" i="14"/>
  <c r="Y435" i="14" s="1"/>
  <c r="D424" i="14"/>
  <c r="D420" i="14" s="1"/>
  <c r="K419" i="14"/>
  <c r="K415" i="14" s="1"/>
  <c r="R414" i="14"/>
  <c r="R410" i="14" s="1"/>
  <c r="Y409" i="14"/>
  <c r="Y405" i="14" s="1"/>
  <c r="D394" i="14"/>
  <c r="D390" i="14" s="1"/>
  <c r="K389" i="14"/>
  <c r="K385" i="14" s="1"/>
  <c r="R384" i="14"/>
  <c r="R380" i="14" s="1"/>
  <c r="Y379" i="14"/>
  <c r="Y375" i="14" s="1"/>
  <c r="D364" i="14"/>
  <c r="D360" i="14" s="1"/>
  <c r="K359" i="14"/>
  <c r="K355" i="14" s="1"/>
  <c r="R354" i="14"/>
  <c r="R350" i="14" s="1"/>
  <c r="Y349" i="14"/>
  <c r="Y345" i="14" s="1"/>
  <c r="D334" i="14"/>
  <c r="D330" i="14" s="1"/>
  <c r="K329" i="14"/>
  <c r="X320" i="14"/>
  <c r="I305" i="14"/>
  <c r="J300" i="14"/>
  <c r="Q295" i="14"/>
  <c r="L290" i="14"/>
  <c r="R285" i="14"/>
  <c r="T280" i="14"/>
  <c r="Z275" i="14"/>
  <c r="H275" i="14"/>
  <c r="AA270" i="14"/>
  <c r="I270" i="14"/>
  <c r="S265" i="14"/>
  <c r="J265" i="14"/>
  <c r="Z260" i="14"/>
  <c r="T260" i="14"/>
  <c r="N260" i="14"/>
  <c r="H260" i="14"/>
  <c r="AA255" i="14"/>
  <c r="U255" i="14"/>
  <c r="O255" i="14"/>
  <c r="I255" i="14"/>
  <c r="V250" i="14"/>
  <c r="P250" i="14"/>
  <c r="J250" i="14"/>
  <c r="D250" i="14"/>
  <c r="W245" i="14"/>
  <c r="Q245" i="14"/>
  <c r="K245" i="14"/>
  <c r="E245" i="14"/>
  <c r="X240" i="14"/>
  <c r="R240" i="14"/>
  <c r="L240" i="14"/>
  <c r="F240" i="14"/>
  <c r="Y235" i="14"/>
  <c r="S235" i="14"/>
  <c r="M235" i="14"/>
  <c r="G235" i="14"/>
  <c r="Z230" i="14"/>
  <c r="T230" i="14"/>
  <c r="N230" i="14"/>
  <c r="H230" i="14"/>
  <c r="AA225" i="14"/>
  <c r="U225" i="14"/>
  <c r="O225" i="14"/>
  <c r="I225" i="14"/>
  <c r="V220" i="14"/>
  <c r="P220" i="14"/>
  <c r="J220" i="14"/>
  <c r="D220" i="14"/>
  <c r="W215" i="14"/>
  <c r="Q215" i="14"/>
  <c r="K215" i="14"/>
  <c r="E215" i="14"/>
  <c r="X210" i="14"/>
  <c r="R210" i="14"/>
  <c r="L210" i="14"/>
  <c r="F210" i="14"/>
  <c r="Y205" i="14"/>
  <c r="S205" i="14"/>
  <c r="M205" i="14"/>
  <c r="G205" i="14"/>
  <c r="Z200" i="14"/>
  <c r="T200" i="14"/>
  <c r="N200" i="14"/>
  <c r="H200" i="14"/>
  <c r="AA195" i="14"/>
  <c r="U195" i="14"/>
  <c r="O195" i="14"/>
  <c r="I195" i="14"/>
  <c r="V190" i="14"/>
  <c r="P190" i="14"/>
  <c r="J190" i="14"/>
  <c r="D190" i="14"/>
  <c r="W185" i="14"/>
  <c r="Q185" i="14"/>
  <c r="K185" i="14"/>
  <c r="E185" i="14"/>
  <c r="X180" i="14"/>
  <c r="R180" i="14"/>
  <c r="L180" i="14"/>
  <c r="F180" i="14"/>
  <c r="Y175" i="14"/>
  <c r="S175" i="14"/>
  <c r="M175" i="14"/>
  <c r="G175" i="14"/>
  <c r="Z170" i="14"/>
  <c r="T170" i="14"/>
  <c r="N170" i="14"/>
  <c r="H170" i="14"/>
  <c r="AA161" i="14"/>
  <c r="U161" i="14"/>
  <c r="O161" i="14"/>
  <c r="I161" i="14"/>
  <c r="V156" i="14"/>
  <c r="P156" i="14"/>
  <c r="J156" i="14"/>
  <c r="D156" i="14"/>
  <c r="W151" i="14"/>
  <c r="Q151" i="14"/>
  <c r="K151" i="14"/>
  <c r="E151" i="14"/>
  <c r="X146" i="14"/>
  <c r="R146" i="14"/>
  <c r="L146" i="14"/>
  <c r="F146" i="14"/>
  <c r="Y141" i="14"/>
  <c r="S141" i="14"/>
  <c r="M141" i="14"/>
  <c r="G141" i="14"/>
  <c r="Z136" i="14"/>
  <c r="T136" i="14"/>
  <c r="N136" i="14"/>
  <c r="H136" i="14"/>
  <c r="AA131" i="14"/>
  <c r="U131" i="14"/>
  <c r="O131" i="14"/>
  <c r="I131" i="14"/>
  <c r="V126" i="14"/>
  <c r="P126" i="14"/>
  <c r="J126" i="14"/>
  <c r="D126" i="14"/>
  <c r="W121" i="14"/>
  <c r="Q121" i="14"/>
  <c r="K121" i="14"/>
  <c r="E121" i="14"/>
  <c r="X116" i="14"/>
  <c r="R116" i="14"/>
  <c r="L116" i="14"/>
  <c r="F116" i="14"/>
  <c r="Y111" i="14"/>
  <c r="S111" i="14"/>
  <c r="M111" i="14"/>
  <c r="G111" i="14"/>
  <c r="Z106" i="14"/>
  <c r="T106" i="14"/>
  <c r="N106" i="14"/>
  <c r="H106" i="14"/>
  <c r="AA101" i="14"/>
  <c r="U101" i="14"/>
  <c r="O101" i="14"/>
  <c r="I101" i="14"/>
  <c r="V96" i="14"/>
  <c r="P96" i="14"/>
  <c r="J96" i="14"/>
  <c r="D96" i="14"/>
  <c r="W91" i="14"/>
  <c r="Q91" i="14"/>
  <c r="K91" i="14"/>
  <c r="E91" i="14"/>
  <c r="X86" i="14"/>
  <c r="R86" i="14"/>
  <c r="L86" i="14"/>
  <c r="F86" i="14"/>
  <c r="Y81" i="14"/>
  <c r="S81" i="14"/>
  <c r="M81" i="14"/>
  <c r="G81" i="14"/>
  <c r="Z76" i="14"/>
  <c r="T76" i="14"/>
  <c r="N76" i="14"/>
  <c r="H76" i="14"/>
  <c r="AA71" i="14"/>
  <c r="U71" i="14"/>
  <c r="O71" i="14"/>
  <c r="I71" i="14"/>
  <c r="V66" i="14"/>
  <c r="P66" i="14"/>
  <c r="J66" i="14"/>
  <c r="D66" i="14"/>
  <c r="W61" i="14"/>
  <c r="Q61" i="14"/>
  <c r="K61" i="14"/>
  <c r="E61" i="14"/>
  <c r="X56" i="14"/>
  <c r="R56" i="14"/>
  <c r="L56" i="14"/>
  <c r="F56" i="14"/>
  <c r="Y51" i="14"/>
  <c r="S51" i="14"/>
  <c r="M51" i="14"/>
  <c r="G51" i="14"/>
  <c r="Z46" i="14"/>
  <c r="T46" i="14"/>
  <c r="N46" i="14"/>
  <c r="H46" i="14"/>
  <c r="AA41" i="14"/>
  <c r="U41" i="14"/>
  <c r="O41" i="14"/>
  <c r="I41" i="14"/>
  <c r="V36" i="14"/>
  <c r="P36" i="14"/>
  <c r="J36" i="14"/>
  <c r="D36" i="14"/>
  <c r="W31" i="14"/>
  <c r="Q31" i="14"/>
  <c r="K31" i="14"/>
  <c r="E31" i="14"/>
  <c r="X26" i="14"/>
  <c r="R26" i="14"/>
  <c r="L26" i="14"/>
  <c r="F26" i="14"/>
  <c r="Y21" i="14"/>
  <c r="S21" i="14"/>
  <c r="M21" i="14"/>
  <c r="G21" i="14"/>
  <c r="Z16" i="14"/>
  <c r="T16" i="14"/>
  <c r="N16" i="14"/>
  <c r="H16" i="14"/>
  <c r="AA11" i="14"/>
  <c r="U11" i="14"/>
  <c r="O11" i="14"/>
  <c r="I11" i="14"/>
  <c r="E633" i="14"/>
  <c r="L628" i="14"/>
  <c r="S623" i="14"/>
  <c r="S619" i="14" s="1"/>
  <c r="Z618" i="14"/>
  <c r="Z614" i="14" s="1"/>
  <c r="E603" i="14"/>
  <c r="L598" i="14"/>
  <c r="L594" i="14" s="1"/>
  <c r="S593" i="14"/>
  <c r="Z588" i="14"/>
  <c r="E573" i="14"/>
  <c r="L568" i="14"/>
  <c r="S563" i="14"/>
  <c r="Z558" i="14"/>
  <c r="Z554" i="14" s="1"/>
  <c r="E543" i="14"/>
  <c r="E539" i="14" s="1"/>
  <c r="L538" i="14"/>
  <c r="S533" i="14"/>
  <c r="S529" i="14" s="1"/>
  <c r="Z528" i="14"/>
  <c r="Z524" i="14" s="1"/>
  <c r="E513" i="14"/>
  <c r="L508" i="14"/>
  <c r="L504" i="14" s="1"/>
  <c r="S503" i="14"/>
  <c r="S499" i="14" s="1"/>
  <c r="Z498" i="14"/>
  <c r="E479" i="14"/>
  <c r="L474" i="14"/>
  <c r="S469" i="14"/>
  <c r="S465" i="14" s="1"/>
  <c r="Z464" i="14"/>
  <c r="Z460" i="14" s="1"/>
  <c r="E449" i="14"/>
  <c r="L444" i="14"/>
  <c r="S439" i="14"/>
  <c r="Z434" i="14"/>
  <c r="E419" i="14"/>
  <c r="E415" i="14" s="1"/>
  <c r="L414" i="14"/>
  <c r="L410" i="14" s="1"/>
  <c r="S409" i="14"/>
  <c r="Z404" i="14"/>
  <c r="E389" i="14"/>
  <c r="E385" i="14" s="1"/>
  <c r="L384" i="14"/>
  <c r="S379" i="14"/>
  <c r="S375" i="14" s="1"/>
  <c r="Z374" i="14"/>
  <c r="Z370" i="14" s="1"/>
  <c r="E359" i="14"/>
  <c r="E355" i="14" s="1"/>
  <c r="L354" i="14"/>
  <c r="S349" i="14"/>
  <c r="Z344" i="14"/>
  <c r="Z340" i="14" s="1"/>
  <c r="E329" i="14"/>
  <c r="R320" i="14"/>
  <c r="Y315" i="14"/>
  <c r="D300" i="14"/>
  <c r="K295" i="14"/>
  <c r="K290" i="14"/>
  <c r="M285" i="14"/>
  <c r="S280" i="14"/>
  <c r="U275" i="14"/>
  <c r="V270" i="14"/>
  <c r="D270" i="14"/>
  <c r="Z265" i="14"/>
  <c r="Q265" i="14"/>
  <c r="H265" i="14"/>
  <c r="H261" i="14" s="1"/>
  <c r="Y260" i="14"/>
  <c r="S260" i="14"/>
  <c r="M260" i="14"/>
  <c r="G260" i="14"/>
  <c r="Z255" i="14"/>
  <c r="T255" i="14"/>
  <c r="N255" i="14"/>
  <c r="H255" i="14"/>
  <c r="AA250" i="14"/>
  <c r="U250" i="14"/>
  <c r="O250" i="14"/>
  <c r="I250" i="14"/>
  <c r="V245" i="14"/>
  <c r="P245" i="14"/>
  <c r="J245" i="14"/>
  <c r="D245" i="14"/>
  <c r="W240" i="14"/>
  <c r="Q240" i="14"/>
  <c r="K240" i="14"/>
  <c r="E240" i="14"/>
  <c r="X235" i="14"/>
  <c r="R235" i="14"/>
  <c r="L235" i="14"/>
  <c r="F235" i="14"/>
  <c r="Y230" i="14"/>
  <c r="S230" i="14"/>
  <c r="M230" i="14"/>
  <c r="G230" i="14"/>
  <c r="Z225" i="14"/>
  <c r="T225" i="14"/>
  <c r="N225" i="14"/>
  <c r="H225" i="14"/>
  <c r="AA220" i="14"/>
  <c r="U220" i="14"/>
  <c r="O220" i="14"/>
  <c r="I220" i="14"/>
  <c r="V215" i="14"/>
  <c r="P215" i="14"/>
  <c r="J215" i="14"/>
  <c r="D215" i="14"/>
  <c r="W210" i="14"/>
  <c r="Q210" i="14"/>
  <c r="K210" i="14"/>
  <c r="E210" i="14"/>
  <c r="X205" i="14"/>
  <c r="R205" i="14"/>
  <c r="L205" i="14"/>
  <c r="F205" i="14"/>
  <c r="Y200" i="14"/>
  <c r="S200" i="14"/>
  <c r="M200" i="14"/>
  <c r="G200" i="14"/>
  <c r="Z195" i="14"/>
  <c r="T195" i="14"/>
  <c r="N195" i="14"/>
  <c r="H195" i="14"/>
  <c r="AA190" i="14"/>
  <c r="U190" i="14"/>
  <c r="O190" i="14"/>
  <c r="I190" i="14"/>
  <c r="V185" i="14"/>
  <c r="P185" i="14"/>
  <c r="J185" i="14"/>
  <c r="D185" i="14"/>
  <c r="W180" i="14"/>
  <c r="Q180" i="14"/>
  <c r="K180" i="14"/>
  <c r="E180" i="14"/>
  <c r="X175" i="14"/>
  <c r="R175" i="14"/>
  <c r="L175" i="14"/>
  <c r="F175" i="14"/>
  <c r="Y170" i="14"/>
  <c r="S170" i="14"/>
  <c r="M170" i="14"/>
  <c r="G170" i="14"/>
  <c r="Z161" i="14"/>
  <c r="T161" i="14"/>
  <c r="N161" i="14"/>
  <c r="H161" i="14"/>
  <c r="AA156" i="14"/>
  <c r="U156" i="14"/>
  <c r="O156" i="14"/>
  <c r="I156" i="14"/>
  <c r="V151" i="14"/>
  <c r="P151" i="14"/>
  <c r="J151" i="14"/>
  <c r="D151" i="14"/>
  <c r="W146" i="14"/>
  <c r="Q146" i="14"/>
  <c r="K146" i="14"/>
  <c r="E146" i="14"/>
  <c r="X141" i="14"/>
  <c r="R141" i="14"/>
  <c r="L141" i="14"/>
  <c r="F141" i="14"/>
  <c r="Y136" i="14"/>
  <c r="S136" i="14"/>
  <c r="M136" i="14"/>
  <c r="G136" i="14"/>
  <c r="Z131" i="14"/>
  <c r="T131" i="14"/>
  <c r="N131" i="14"/>
  <c r="H131" i="14"/>
  <c r="AA126" i="14"/>
  <c r="U126" i="14"/>
  <c r="O126" i="14"/>
  <c r="I126" i="14"/>
  <c r="V121" i="14"/>
  <c r="P121" i="14"/>
  <c r="J121" i="14"/>
  <c r="D121" i="14"/>
  <c r="W116" i="14"/>
  <c r="Q116" i="14"/>
  <c r="K116" i="14"/>
  <c r="E116" i="14"/>
  <c r="X111" i="14"/>
  <c r="R111" i="14"/>
  <c r="L111" i="14"/>
  <c r="F111" i="14"/>
  <c r="Y106" i="14"/>
  <c r="S106" i="14"/>
  <c r="M106" i="14"/>
  <c r="G106" i="14"/>
  <c r="Z101" i="14"/>
  <c r="T101" i="14"/>
  <c r="N101" i="14"/>
  <c r="H101" i="14"/>
  <c r="AA96" i="14"/>
  <c r="U96" i="14"/>
  <c r="O96" i="14"/>
  <c r="I96" i="14"/>
  <c r="V91" i="14"/>
  <c r="P91" i="14"/>
  <c r="J91" i="14"/>
  <c r="D91" i="14"/>
  <c r="W86" i="14"/>
  <c r="Q86" i="14"/>
  <c r="K86" i="14"/>
  <c r="E86" i="14"/>
  <c r="X81" i="14"/>
  <c r="R81" i="14"/>
  <c r="L81" i="14"/>
  <c r="F81" i="14"/>
  <c r="Y76" i="14"/>
  <c r="S76" i="14"/>
  <c r="M76" i="14"/>
  <c r="G76" i="14"/>
  <c r="Z71" i="14"/>
  <c r="T71" i="14"/>
  <c r="N71" i="14"/>
  <c r="H71" i="14"/>
  <c r="AA66" i="14"/>
  <c r="U66" i="14"/>
  <c r="O66" i="14"/>
  <c r="I66" i="14"/>
  <c r="V61" i="14"/>
  <c r="P61" i="14"/>
  <c r="J61" i="14"/>
  <c r="D61" i="14"/>
  <c r="W56" i="14"/>
  <c r="Q56" i="14"/>
  <c r="K56" i="14"/>
  <c r="E56" i="14"/>
  <c r="X51" i="14"/>
  <c r="R51" i="14"/>
  <c r="L51" i="14"/>
  <c r="F51" i="14"/>
  <c r="Y46" i="14"/>
  <c r="S46" i="14"/>
  <c r="M46" i="14"/>
  <c r="G46" i="14"/>
  <c r="Z41" i="14"/>
  <c r="T41" i="14"/>
  <c r="N41" i="14"/>
  <c r="H41" i="14"/>
  <c r="AA36" i="14"/>
  <c r="U36" i="14"/>
  <c r="O36" i="14"/>
  <c r="I36" i="14"/>
  <c r="V31" i="14"/>
  <c r="P31" i="14"/>
  <c r="J31" i="14"/>
  <c r="D31" i="14"/>
  <c r="W26" i="14"/>
  <c r="Q26" i="14"/>
  <c r="K26" i="14"/>
  <c r="E26" i="14"/>
  <c r="X21" i="14"/>
  <c r="R21" i="14"/>
  <c r="L21" i="14"/>
  <c r="F21" i="14"/>
  <c r="Y16" i="14"/>
  <c r="S16" i="14"/>
  <c r="M16" i="14"/>
  <c r="G16" i="14"/>
  <c r="Z11" i="14"/>
  <c r="T11" i="14"/>
  <c r="N11" i="14"/>
  <c r="H11" i="14"/>
  <c r="F628" i="14"/>
  <c r="M623" i="14"/>
  <c r="T618" i="14"/>
  <c r="AA613" i="14"/>
  <c r="F598" i="14"/>
  <c r="M593" i="14"/>
  <c r="T588" i="14"/>
  <c r="AA583" i="14"/>
  <c r="F568" i="14"/>
  <c r="M563" i="14"/>
  <c r="T558" i="14"/>
  <c r="AA553" i="14"/>
  <c r="F538" i="14"/>
  <c r="M533" i="14"/>
  <c r="T528" i="14"/>
  <c r="AA523" i="14"/>
  <c r="F508" i="14"/>
  <c r="M503" i="14"/>
  <c r="T498" i="14"/>
  <c r="AA493" i="14"/>
  <c r="F474" i="14"/>
  <c r="F470" i="14" s="1"/>
  <c r="M469" i="14"/>
  <c r="M465" i="14" s="1"/>
  <c r="T464" i="14"/>
  <c r="T460" i="14" s="1"/>
  <c r="AA459" i="14"/>
  <c r="AA455" i="14" s="1"/>
  <c r="F444" i="14"/>
  <c r="F440" i="14" s="1"/>
  <c r="M439" i="14"/>
  <c r="M435" i="14" s="1"/>
  <c r="T434" i="14"/>
  <c r="T430" i="14" s="1"/>
  <c r="AA429" i="14"/>
  <c r="AA425" i="14" s="1"/>
  <c r="F414" i="14"/>
  <c r="F410" i="14" s="1"/>
  <c r="M409" i="14"/>
  <c r="M405" i="14" s="1"/>
  <c r="T404" i="14"/>
  <c r="T400" i="14" s="1"/>
  <c r="AA399" i="14"/>
  <c r="AA395" i="14" s="1"/>
  <c r="F384" i="14"/>
  <c r="F380" i="14" s="1"/>
  <c r="M379" i="14"/>
  <c r="M375" i="14" s="1"/>
  <c r="T374" i="14"/>
  <c r="T370" i="14" s="1"/>
  <c r="AA369" i="14"/>
  <c r="AA365" i="14" s="1"/>
  <c r="F354" i="14"/>
  <c r="F350" i="14" s="1"/>
  <c r="M349" i="14"/>
  <c r="M345" i="14" s="1"/>
  <c r="T344" i="14"/>
  <c r="T340" i="14" s="1"/>
  <c r="AA339" i="14"/>
  <c r="AA335" i="14" s="1"/>
  <c r="L320" i="14"/>
  <c r="S315" i="14"/>
  <c r="Z310" i="14"/>
  <c r="E295" i="14"/>
  <c r="X290" i="14"/>
  <c r="F290" i="14"/>
  <c r="L285" i="14"/>
  <c r="N280" i="14"/>
  <c r="T275" i="14"/>
  <c r="U270" i="14"/>
  <c r="Y265" i="14"/>
  <c r="P265" i="14"/>
  <c r="G265" i="14"/>
  <c r="X260" i="14"/>
  <c r="R260" i="14"/>
  <c r="L260" i="14"/>
  <c r="F260" i="14"/>
  <c r="Y255" i="14"/>
  <c r="S255" i="14"/>
  <c r="M255" i="14"/>
  <c r="G255" i="14"/>
  <c r="Z250" i="14"/>
  <c r="T250" i="14"/>
  <c r="N250" i="14"/>
  <c r="H250" i="14"/>
  <c r="AA245" i="14"/>
  <c r="U245" i="14"/>
  <c r="O245" i="14"/>
  <c r="I245" i="14"/>
  <c r="V240" i="14"/>
  <c r="P240" i="14"/>
  <c r="J240" i="14"/>
  <c r="D240" i="14"/>
  <c r="W235" i="14"/>
  <c r="Q235" i="14"/>
  <c r="K235" i="14"/>
  <c r="E235" i="14"/>
  <c r="X230" i="14"/>
  <c r="R230" i="14"/>
  <c r="L230" i="14"/>
  <c r="F230" i="14"/>
  <c r="Y225" i="14"/>
  <c r="S225" i="14"/>
  <c r="M225" i="14"/>
  <c r="G225" i="14"/>
  <c r="Z220" i="14"/>
  <c r="T220" i="14"/>
  <c r="N220" i="14"/>
  <c r="H220" i="14"/>
  <c r="AA215" i="14"/>
  <c r="U215" i="14"/>
  <c r="O215" i="14"/>
  <c r="I215" i="14"/>
  <c r="V210" i="14"/>
  <c r="P210" i="14"/>
  <c r="J210" i="14"/>
  <c r="D210" i="14"/>
  <c r="W205" i="14"/>
  <c r="Q205" i="14"/>
  <c r="K205" i="14"/>
  <c r="E205" i="14"/>
  <c r="X200" i="14"/>
  <c r="R200" i="14"/>
  <c r="L200" i="14"/>
  <c r="F200" i="14"/>
  <c r="Y195" i="14"/>
  <c r="S195" i="14"/>
  <c r="M195" i="14"/>
  <c r="G195" i="14"/>
  <c r="Z190" i="14"/>
  <c r="T190" i="14"/>
  <c r="N190" i="14"/>
  <c r="H190" i="14"/>
  <c r="AA185" i="14"/>
  <c r="U185" i="14"/>
  <c r="O185" i="14"/>
  <c r="I185" i="14"/>
  <c r="V180" i="14"/>
  <c r="P180" i="14"/>
  <c r="J180" i="14"/>
  <c r="D180" i="14"/>
  <c r="W175" i="14"/>
  <c r="Q175" i="14"/>
  <c r="K175" i="14"/>
  <c r="E175" i="14"/>
  <c r="X170" i="14"/>
  <c r="R170" i="14"/>
  <c r="L170" i="14"/>
  <c r="F170" i="14"/>
  <c r="Y161" i="14"/>
  <c r="S161" i="14"/>
  <c r="M161" i="14"/>
  <c r="G161" i="14"/>
  <c r="Z156" i="14"/>
  <c r="T156" i="14"/>
  <c r="N156" i="14"/>
  <c r="H156" i="14"/>
  <c r="AA151" i="14"/>
  <c r="U151" i="14"/>
  <c r="O151" i="14"/>
  <c r="I151" i="14"/>
  <c r="V146" i="14"/>
  <c r="P146" i="14"/>
  <c r="J146" i="14"/>
  <c r="D146" i="14"/>
  <c r="W141" i="14"/>
  <c r="Q141" i="14"/>
  <c r="K141" i="14"/>
  <c r="E141" i="14"/>
  <c r="X136" i="14"/>
  <c r="R136" i="14"/>
  <c r="L136" i="14"/>
  <c r="F136" i="14"/>
  <c r="Y131" i="14"/>
  <c r="S131" i="14"/>
  <c r="M131" i="14"/>
  <c r="G131" i="14"/>
  <c r="Z126" i="14"/>
  <c r="T126" i="14"/>
  <c r="N126" i="14"/>
  <c r="H126" i="14"/>
  <c r="AA121" i="14"/>
  <c r="U121" i="14"/>
  <c r="O121" i="14"/>
  <c r="I121" i="14"/>
  <c r="V116" i="14"/>
  <c r="P116" i="14"/>
  <c r="J116" i="14"/>
  <c r="D116" i="14"/>
  <c r="W111" i="14"/>
  <c r="Q111" i="14"/>
  <c r="K111" i="14"/>
  <c r="E111" i="14"/>
  <c r="X106" i="14"/>
  <c r="R106" i="14"/>
  <c r="L106" i="14"/>
  <c r="F106" i="14"/>
  <c r="Y101" i="14"/>
  <c r="S101" i="14"/>
  <c r="M101" i="14"/>
  <c r="G101" i="14"/>
  <c r="Z96" i="14"/>
  <c r="T96" i="14"/>
  <c r="N96" i="14"/>
  <c r="H96" i="14"/>
  <c r="AA91" i="14"/>
  <c r="U91" i="14"/>
  <c r="O91" i="14"/>
  <c r="I91" i="14"/>
  <c r="V86" i="14"/>
  <c r="P86" i="14"/>
  <c r="J86" i="14"/>
  <c r="D86" i="14"/>
  <c r="W81" i="14"/>
  <c r="Q81" i="14"/>
  <c r="K81" i="14"/>
  <c r="E81" i="14"/>
  <c r="X76" i="14"/>
  <c r="R76" i="14"/>
  <c r="L76" i="14"/>
  <c r="F76" i="14"/>
  <c r="Y71" i="14"/>
  <c r="S71" i="14"/>
  <c r="M71" i="14"/>
  <c r="G71" i="14"/>
  <c r="Z66" i="14"/>
  <c r="T66" i="14"/>
  <c r="N66" i="14"/>
  <c r="H66" i="14"/>
  <c r="AA61" i="14"/>
  <c r="U61" i="14"/>
  <c r="O61" i="14"/>
  <c r="I61" i="14"/>
  <c r="V56" i="14"/>
  <c r="P56" i="14"/>
  <c r="J56" i="14"/>
  <c r="D56" i="14"/>
  <c r="W51" i="14"/>
  <c r="Q51" i="14"/>
  <c r="K51" i="14"/>
  <c r="E51" i="14"/>
  <c r="X46" i="14"/>
  <c r="R46" i="14"/>
  <c r="L46" i="14"/>
  <c r="F46" i="14"/>
  <c r="Y41" i="14"/>
  <c r="S41" i="14"/>
  <c r="M41" i="14"/>
  <c r="G41" i="14"/>
  <c r="Z36" i="14"/>
  <c r="T36" i="14"/>
  <c r="N36" i="14"/>
  <c r="H36" i="14"/>
  <c r="AA31" i="14"/>
  <c r="U31" i="14"/>
  <c r="O31" i="14"/>
  <c r="I31" i="14"/>
  <c r="V26" i="14"/>
  <c r="P26" i="14"/>
  <c r="J26" i="14"/>
  <c r="D26" i="14"/>
  <c r="W21" i="14"/>
  <c r="Q21" i="14"/>
  <c r="K21" i="14"/>
  <c r="E21" i="14"/>
  <c r="X16" i="14"/>
  <c r="R16" i="14"/>
  <c r="L16" i="14"/>
  <c r="F16" i="14"/>
  <c r="Y11" i="14"/>
  <c r="S11" i="14"/>
  <c r="M11" i="14"/>
  <c r="G11" i="14"/>
  <c r="V638" i="14"/>
  <c r="G623" i="14"/>
  <c r="N618" i="14"/>
  <c r="U613" i="14"/>
  <c r="V608" i="14"/>
  <c r="G593" i="14"/>
  <c r="N588" i="14"/>
  <c r="U583" i="14"/>
  <c r="V578" i="14"/>
  <c r="G563" i="14"/>
  <c r="N558" i="14"/>
  <c r="U553" i="14"/>
  <c r="V548" i="14"/>
  <c r="G533" i="14"/>
  <c r="N528" i="14"/>
  <c r="U523" i="14"/>
  <c r="V518" i="14"/>
  <c r="G503" i="14"/>
  <c r="N498" i="14"/>
  <c r="U493" i="14"/>
  <c r="V488" i="14"/>
  <c r="G469" i="14"/>
  <c r="G465" i="14" s="1"/>
  <c r="N464" i="14"/>
  <c r="N460" i="14" s="1"/>
  <c r="U459" i="14"/>
  <c r="U455" i="14" s="1"/>
  <c r="V454" i="14"/>
  <c r="V450" i="14" s="1"/>
  <c r="G439" i="14"/>
  <c r="G435" i="14" s="1"/>
  <c r="N434" i="14"/>
  <c r="N430" i="14" s="1"/>
  <c r="U429" i="14"/>
  <c r="U425" i="14" s="1"/>
  <c r="V424" i="14"/>
  <c r="V420" i="14" s="1"/>
  <c r="G409" i="14"/>
  <c r="G405" i="14" s="1"/>
  <c r="N404" i="14"/>
  <c r="N400" i="14" s="1"/>
  <c r="U399" i="14"/>
  <c r="U395" i="14" s="1"/>
  <c r="V394" i="14"/>
  <c r="V390" i="14" s="1"/>
  <c r="G379" i="14"/>
  <c r="G375" i="14" s="1"/>
  <c r="N374" i="14"/>
  <c r="N370" i="14" s="1"/>
  <c r="U369" i="14"/>
  <c r="U365" i="14" s="1"/>
  <c r="V364" i="14"/>
  <c r="V360" i="14" s="1"/>
  <c r="G349" i="14"/>
  <c r="G345" i="14" s="1"/>
  <c r="N344" i="14"/>
  <c r="N340" i="14" s="1"/>
  <c r="U339" i="14"/>
  <c r="U335" i="14" s="1"/>
  <c r="V334" i="14"/>
  <c r="V330" i="14" s="1"/>
  <c r="F320" i="14"/>
  <c r="M315" i="14"/>
  <c r="T310" i="14"/>
  <c r="AA305" i="14"/>
  <c r="W290" i="14"/>
  <c r="W286" i="14" s="1"/>
  <c r="E290" i="14"/>
  <c r="E286" i="14" s="1"/>
  <c r="Y285" i="14"/>
  <c r="G285" i="14"/>
  <c r="G281" i="14" s="1"/>
  <c r="M280" i="14"/>
  <c r="O275" i="14"/>
  <c r="O271" i="14" s="1"/>
  <c r="P270" i="14"/>
  <c r="W265" i="14"/>
  <c r="N265" i="14"/>
  <c r="N261" i="14" s="1"/>
  <c r="F265" i="14"/>
  <c r="W260" i="14"/>
  <c r="Q260" i="14"/>
  <c r="K260" i="14"/>
  <c r="E260" i="14"/>
  <c r="X255" i="14"/>
  <c r="R255" i="14"/>
  <c r="L255" i="14"/>
  <c r="F255" i="14"/>
  <c r="Y250" i="14"/>
  <c r="S250" i="14"/>
  <c r="M250" i="14"/>
  <c r="G250" i="14"/>
  <c r="Z245" i="14"/>
  <c r="T245" i="14"/>
  <c r="N245" i="14"/>
  <c r="H245" i="14"/>
  <c r="AA240" i="14"/>
  <c r="U240" i="14"/>
  <c r="O240" i="14"/>
  <c r="I240" i="14"/>
  <c r="V235" i="14"/>
  <c r="P235" i="14"/>
  <c r="J235" i="14"/>
  <c r="D235" i="14"/>
  <c r="W230" i="14"/>
  <c r="Q230" i="14"/>
  <c r="K230" i="14"/>
  <c r="E230" i="14"/>
  <c r="X225" i="14"/>
  <c r="R225" i="14"/>
  <c r="L225" i="14"/>
  <c r="F225" i="14"/>
  <c r="Y220" i="14"/>
  <c r="S220" i="14"/>
  <c r="M220" i="14"/>
  <c r="G220" i="14"/>
  <c r="Z215" i="14"/>
  <c r="T215" i="14"/>
  <c r="N215" i="14"/>
  <c r="H215" i="14"/>
  <c r="AA210" i="14"/>
  <c r="U210" i="14"/>
  <c r="O210" i="14"/>
  <c r="I210" i="14"/>
  <c r="V205" i="14"/>
  <c r="P205" i="14"/>
  <c r="J205" i="14"/>
  <c r="D205" i="14"/>
  <c r="W200" i="14"/>
  <c r="Q200" i="14"/>
  <c r="K200" i="14"/>
  <c r="E200" i="14"/>
  <c r="X195" i="14"/>
  <c r="R195" i="14"/>
  <c r="L195" i="14"/>
  <c r="F195" i="14"/>
  <c r="Y190" i="14"/>
  <c r="S190" i="14"/>
  <c r="M190" i="14"/>
  <c r="G190" i="14"/>
  <c r="Z185" i="14"/>
  <c r="T185" i="14"/>
  <c r="N185" i="14"/>
  <c r="H185" i="14"/>
  <c r="AA180" i="14"/>
  <c r="U180" i="14"/>
  <c r="O180" i="14"/>
  <c r="I180" i="14"/>
  <c r="V175" i="14"/>
  <c r="P175" i="14"/>
  <c r="J175" i="14"/>
  <c r="D175" i="14"/>
  <c r="W170" i="14"/>
  <c r="Q170" i="14"/>
  <c r="K170" i="14"/>
  <c r="E170" i="14"/>
  <c r="X161" i="14"/>
  <c r="R161" i="14"/>
  <c r="L161" i="14"/>
  <c r="F161" i="14"/>
  <c r="Y156" i="14"/>
  <c r="S156" i="14"/>
  <c r="M156" i="14"/>
  <c r="G156" i="14"/>
  <c r="Z151" i="14"/>
  <c r="T151" i="14"/>
  <c r="N151" i="14"/>
  <c r="H151" i="14"/>
  <c r="AA146" i="14"/>
  <c r="U146" i="14"/>
  <c r="O146" i="14"/>
  <c r="I146" i="14"/>
  <c r="V141" i="14"/>
  <c r="P141" i="14"/>
  <c r="J141" i="14"/>
  <c r="D141" i="14"/>
  <c r="W136" i="14"/>
  <c r="Q136" i="14"/>
  <c r="K136" i="14"/>
  <c r="E136" i="14"/>
  <c r="X131" i="14"/>
  <c r="R131" i="14"/>
  <c r="L131" i="14"/>
  <c r="F131" i="14"/>
  <c r="Y126" i="14"/>
  <c r="S126" i="14"/>
  <c r="M126" i="14"/>
  <c r="G126" i="14"/>
  <c r="Z121" i="14"/>
  <c r="T121" i="14"/>
  <c r="N121" i="14"/>
  <c r="H121" i="14"/>
  <c r="AA116" i="14"/>
  <c r="U116" i="14"/>
  <c r="O116" i="14"/>
  <c r="I116" i="14"/>
  <c r="V111" i="14"/>
  <c r="P111" i="14"/>
  <c r="J111" i="14"/>
  <c r="D111" i="14"/>
  <c r="W106" i="14"/>
  <c r="Q106" i="14"/>
  <c r="K106" i="14"/>
  <c r="E106" i="14"/>
  <c r="X101" i="14"/>
  <c r="R101" i="14"/>
  <c r="L101" i="14"/>
  <c r="F101" i="14"/>
  <c r="Y96" i="14"/>
  <c r="S96" i="14"/>
  <c r="M96" i="14"/>
  <c r="G96" i="14"/>
  <c r="Z91" i="14"/>
  <c r="T91" i="14"/>
  <c r="N91" i="14"/>
  <c r="H91" i="14"/>
  <c r="AA86" i="14"/>
  <c r="U86" i="14"/>
  <c r="O86" i="14"/>
  <c r="I86" i="14"/>
  <c r="V81" i="14"/>
  <c r="P81" i="14"/>
  <c r="J81" i="14"/>
  <c r="D81" i="14"/>
  <c r="W76" i="14"/>
  <c r="Q76" i="14"/>
  <c r="K76" i="14"/>
  <c r="E76" i="14"/>
  <c r="X71" i="14"/>
  <c r="R71" i="14"/>
  <c r="L71" i="14"/>
  <c r="F71" i="14"/>
  <c r="Y66" i="14"/>
  <c r="S66" i="14"/>
  <c r="M66" i="14"/>
  <c r="G66" i="14"/>
  <c r="Z61" i="14"/>
  <c r="T61" i="14"/>
  <c r="N61" i="14"/>
  <c r="H61" i="14"/>
  <c r="AA56" i="14"/>
  <c r="U56" i="14"/>
  <c r="O56" i="14"/>
  <c r="I56" i="14"/>
  <c r="V51" i="14"/>
  <c r="P51" i="14"/>
  <c r="J51" i="14"/>
  <c r="D51" i="14"/>
  <c r="W46" i="14"/>
  <c r="Q46" i="14"/>
  <c r="K46" i="14"/>
  <c r="E46" i="14"/>
  <c r="X41" i="14"/>
  <c r="R41" i="14"/>
  <c r="L41" i="14"/>
  <c r="F41" i="14"/>
  <c r="Y36" i="14"/>
  <c r="S36" i="14"/>
  <c r="M36" i="14"/>
  <c r="G36" i="14"/>
  <c r="Z31" i="14"/>
  <c r="T31" i="14"/>
  <c r="N31" i="14"/>
  <c r="H31" i="14"/>
  <c r="AA26" i="14"/>
  <c r="U26" i="14"/>
  <c r="O26" i="14"/>
  <c r="I26" i="14"/>
  <c r="V21" i="14"/>
  <c r="P21" i="14"/>
  <c r="J21" i="14"/>
  <c r="D21" i="14"/>
  <c r="W16" i="14"/>
  <c r="Q16" i="14"/>
  <c r="K16" i="14"/>
  <c r="E16" i="14"/>
  <c r="X11" i="14"/>
  <c r="R11" i="14"/>
  <c r="L11" i="14"/>
  <c r="F11" i="14"/>
  <c r="P638" i="14"/>
  <c r="P634" i="14" s="1"/>
  <c r="W633" i="14"/>
  <c r="H618" i="14"/>
  <c r="O613" i="14"/>
  <c r="P608" i="14"/>
  <c r="W603" i="14"/>
  <c r="H588" i="14"/>
  <c r="H584" i="14" s="1"/>
  <c r="O583" i="14"/>
  <c r="P578" i="14"/>
  <c r="W573" i="14"/>
  <c r="W569" i="14" s="1"/>
  <c r="H558" i="14"/>
  <c r="O553" i="14"/>
  <c r="P548" i="14"/>
  <c r="P544" i="14" s="1"/>
  <c r="W543" i="14"/>
  <c r="H528" i="14"/>
  <c r="O523" i="14"/>
  <c r="P518" i="14"/>
  <c r="W513" i="14"/>
  <c r="H498" i="14"/>
  <c r="H494" i="14" s="1"/>
  <c r="O493" i="14"/>
  <c r="P488" i="14"/>
  <c r="P484" i="14" s="1"/>
  <c r="W479" i="14"/>
  <c r="H464" i="14"/>
  <c r="O459" i="14"/>
  <c r="P454" i="14"/>
  <c r="W449" i="14"/>
  <c r="H434" i="14"/>
  <c r="H430" i="14" s="1"/>
  <c r="O429" i="14"/>
  <c r="O425" i="14" s="1"/>
  <c r="P424" i="14"/>
  <c r="P420" i="14" s="1"/>
  <c r="W419" i="14"/>
  <c r="W415" i="14" s="1"/>
  <c r="H404" i="14"/>
  <c r="O399" i="14"/>
  <c r="P394" i="14"/>
  <c r="W389" i="14"/>
  <c r="H374" i="14"/>
  <c r="O369" i="14"/>
  <c r="O365" i="14" s="1"/>
  <c r="P364" i="14"/>
  <c r="W359" i="14"/>
  <c r="H344" i="14"/>
  <c r="H340" i="14" s="1"/>
  <c r="O339" i="14"/>
  <c r="O335" i="14" s="1"/>
  <c r="P334" i="14"/>
  <c r="P330" i="14" s="1"/>
  <c r="W329" i="14"/>
  <c r="G315" i="14"/>
  <c r="N310" i="14"/>
  <c r="U305" i="14"/>
  <c r="V300" i="14"/>
  <c r="R290" i="14"/>
  <c r="X285" i="14"/>
  <c r="F285" i="14"/>
  <c r="Z280" i="14"/>
  <c r="H280" i="14"/>
  <c r="N275" i="14"/>
  <c r="O270" i="14"/>
  <c r="V265" i="14"/>
  <c r="M265" i="14"/>
  <c r="E265" i="14"/>
  <c r="V260" i="14"/>
  <c r="P260" i="14"/>
  <c r="J260" i="14"/>
  <c r="D260" i="14"/>
  <c r="W255" i="14"/>
  <c r="Q255" i="14"/>
  <c r="K255" i="14"/>
  <c r="E255" i="14"/>
  <c r="X250" i="14"/>
  <c r="R250" i="14"/>
  <c r="L250" i="14"/>
  <c r="F250" i="14"/>
  <c r="Y245" i="14"/>
  <c r="S245" i="14"/>
  <c r="M245" i="14"/>
  <c r="G245" i="14"/>
  <c r="Z240" i="14"/>
  <c r="T240" i="14"/>
  <c r="N240" i="14"/>
  <c r="H240" i="14"/>
  <c r="AA235" i="14"/>
  <c r="U235" i="14"/>
  <c r="O235" i="14"/>
  <c r="I235" i="14"/>
  <c r="V230" i="14"/>
  <c r="P230" i="14"/>
  <c r="J230" i="14"/>
  <c r="D230" i="14"/>
  <c r="W225" i="14"/>
  <c r="Q225" i="14"/>
  <c r="K225" i="14"/>
  <c r="E225" i="14"/>
  <c r="X220" i="14"/>
  <c r="R220" i="14"/>
  <c r="L220" i="14"/>
  <c r="F220" i="14"/>
  <c r="Y215" i="14"/>
  <c r="S215" i="14"/>
  <c r="M215" i="14"/>
  <c r="G215" i="14"/>
  <c r="Z210" i="14"/>
  <c r="T210" i="14"/>
  <c r="N210" i="14"/>
  <c r="H210" i="14"/>
  <c r="AA205" i="14"/>
  <c r="U205" i="14"/>
  <c r="O205" i="14"/>
  <c r="I205" i="14"/>
  <c r="V200" i="14"/>
  <c r="P200" i="14"/>
  <c r="J200" i="14"/>
  <c r="D200" i="14"/>
  <c r="W195" i="14"/>
  <c r="Q195" i="14"/>
  <c r="K195" i="14"/>
  <c r="E195" i="14"/>
  <c r="X190" i="14"/>
  <c r="R190" i="14"/>
  <c r="L190" i="14"/>
  <c r="F190" i="14"/>
  <c r="Y185" i="14"/>
  <c r="S185" i="14"/>
  <c r="M185" i="14"/>
  <c r="G185" i="14"/>
  <c r="Z180" i="14"/>
  <c r="T180" i="14"/>
  <c r="N180" i="14"/>
  <c r="H180" i="14"/>
  <c r="AA175" i="14"/>
  <c r="U175" i="14"/>
  <c r="O175" i="14"/>
  <c r="I175" i="14"/>
  <c r="V170" i="14"/>
  <c r="P170" i="14"/>
  <c r="J170" i="14"/>
  <c r="D170" i="14"/>
  <c r="D166" i="14" s="1"/>
  <c r="W161" i="14"/>
  <c r="Q161" i="14"/>
  <c r="K161" i="14"/>
  <c r="E161" i="14"/>
  <c r="X156" i="14"/>
  <c r="R156" i="14"/>
  <c r="L156" i="14"/>
  <c r="F156" i="14"/>
  <c r="Y151" i="14"/>
  <c r="S151" i="14"/>
  <c r="M151" i="14"/>
  <c r="G151" i="14"/>
  <c r="Z146" i="14"/>
  <c r="T146" i="14"/>
  <c r="N146" i="14"/>
  <c r="H146" i="14"/>
  <c r="AA141" i="14"/>
  <c r="U141" i="14"/>
  <c r="O141" i="14"/>
  <c r="I141" i="14"/>
  <c r="V136" i="14"/>
  <c r="P136" i="14"/>
  <c r="J136" i="14"/>
  <c r="D136" i="14"/>
  <c r="W131" i="14"/>
  <c r="Q131" i="14"/>
  <c r="K131" i="14"/>
  <c r="E131" i="14"/>
  <c r="X126" i="14"/>
  <c r="R126" i="14"/>
  <c r="L126" i="14"/>
  <c r="F126" i="14"/>
  <c r="Y121" i="14"/>
  <c r="S121" i="14"/>
  <c r="M121" i="14"/>
  <c r="G121" i="14"/>
  <c r="Z116" i="14"/>
  <c r="T116" i="14"/>
  <c r="N116" i="14"/>
  <c r="H116" i="14"/>
  <c r="AA111" i="14"/>
  <c r="U111" i="14"/>
  <c r="O111" i="14"/>
  <c r="I111" i="14"/>
  <c r="V106" i="14"/>
  <c r="P106" i="14"/>
  <c r="J106" i="14"/>
  <c r="D106" i="14"/>
  <c r="W101" i="14"/>
  <c r="Q101" i="14"/>
  <c r="K101" i="14"/>
  <c r="E101" i="14"/>
  <c r="X96" i="14"/>
  <c r="R96" i="14"/>
  <c r="L96" i="14"/>
  <c r="F96" i="14"/>
  <c r="Y91" i="14"/>
  <c r="S91" i="14"/>
  <c r="M91" i="14"/>
  <c r="G91" i="14"/>
  <c r="Z86" i="14"/>
  <c r="T86" i="14"/>
  <c r="N86" i="14"/>
  <c r="H86" i="14"/>
  <c r="AA81" i="14"/>
  <c r="U81" i="14"/>
  <c r="O81" i="14"/>
  <c r="I81" i="14"/>
  <c r="V76" i="14"/>
  <c r="P76" i="14"/>
  <c r="J76" i="14"/>
  <c r="D76" i="14"/>
  <c r="W71" i="14"/>
  <c r="Q71" i="14"/>
  <c r="K71" i="14"/>
  <c r="E71" i="14"/>
  <c r="X66" i="14"/>
  <c r="R66" i="14"/>
  <c r="L66" i="14"/>
  <c r="F66" i="14"/>
  <c r="Y61" i="14"/>
  <c r="S61" i="14"/>
  <c r="M61" i="14"/>
  <c r="G61" i="14"/>
  <c r="Z56" i="14"/>
  <c r="T56" i="14"/>
  <c r="N56" i="14"/>
  <c r="H56" i="14"/>
  <c r="AA51" i="14"/>
  <c r="U51" i="14"/>
  <c r="O51" i="14"/>
  <c r="I51" i="14"/>
  <c r="V46" i="14"/>
  <c r="P46" i="14"/>
  <c r="J46" i="14"/>
  <c r="D46" i="14"/>
  <c r="W41" i="14"/>
  <c r="Q41" i="14"/>
  <c r="K41" i="14"/>
  <c r="E41" i="14"/>
  <c r="X36" i="14"/>
  <c r="R36" i="14"/>
  <c r="L36" i="14"/>
  <c r="F36" i="14"/>
  <c r="Y31" i="14"/>
  <c r="S31" i="14"/>
  <c r="M31" i="14"/>
  <c r="G31" i="14"/>
  <c r="Z26" i="14"/>
  <c r="T26" i="14"/>
  <c r="N26" i="14"/>
  <c r="H26" i="14"/>
  <c r="AA21" i="14"/>
  <c r="U21" i="14"/>
  <c r="O21" i="14"/>
  <c r="I21" i="14"/>
  <c r="V16" i="14"/>
  <c r="P16" i="14"/>
  <c r="J16" i="14"/>
  <c r="D16" i="14"/>
  <c r="W11" i="14"/>
  <c r="Q11" i="14"/>
  <c r="K11" i="14"/>
  <c r="E11" i="14"/>
  <c r="Q449" i="14"/>
  <c r="X444" i="14"/>
  <c r="X440" i="14" s="1"/>
  <c r="I429" i="14"/>
  <c r="I425" i="14" s="1"/>
  <c r="Q359" i="14"/>
  <c r="X354" i="14"/>
  <c r="I339" i="14"/>
  <c r="I335" i="14" s="1"/>
  <c r="O305" i="14"/>
  <c r="W295" i="14"/>
  <c r="J270" i="14"/>
  <c r="AA260" i="14"/>
  <c r="AA256" i="14" s="1"/>
  <c r="F245" i="14"/>
  <c r="F241" i="14" s="1"/>
  <c r="M240" i="14"/>
  <c r="M236" i="14" s="1"/>
  <c r="T235" i="14"/>
  <c r="T231" i="14" s="1"/>
  <c r="AA230" i="14"/>
  <c r="AA226" i="14" s="1"/>
  <c r="F215" i="14"/>
  <c r="F211" i="14" s="1"/>
  <c r="M210" i="14"/>
  <c r="M206" i="14" s="1"/>
  <c r="T205" i="14"/>
  <c r="T201" i="14" s="1"/>
  <c r="AA200" i="14"/>
  <c r="AA196" i="14" s="1"/>
  <c r="F185" i="14"/>
  <c r="F181" i="14" s="1"/>
  <c r="M180" i="14"/>
  <c r="M176" i="14" s="1"/>
  <c r="T175" i="14"/>
  <c r="T171" i="14" s="1"/>
  <c r="AA170" i="14"/>
  <c r="AA166" i="14" s="1"/>
  <c r="E156" i="14"/>
  <c r="E152" i="14" s="1"/>
  <c r="L151" i="14"/>
  <c r="S146" i="14"/>
  <c r="Z141" i="14"/>
  <c r="E126" i="14"/>
  <c r="L121" i="14"/>
  <c r="S116" i="14"/>
  <c r="Z111" i="14"/>
  <c r="E96" i="14"/>
  <c r="L91" i="14"/>
  <c r="S86" i="14"/>
  <c r="Z81" i="14"/>
  <c r="E66" i="14"/>
  <c r="L61" i="14"/>
  <c r="S56" i="14"/>
  <c r="Z51" i="14"/>
  <c r="E36" i="14"/>
  <c r="L31" i="14"/>
  <c r="S26" i="14"/>
  <c r="Z21" i="14"/>
  <c r="Q633" i="14"/>
  <c r="J608" i="14"/>
  <c r="I583" i="14"/>
  <c r="X568" i="14"/>
  <c r="Q543" i="14"/>
  <c r="J518" i="14"/>
  <c r="I493" i="14"/>
  <c r="J424" i="14"/>
  <c r="J420" i="14" s="1"/>
  <c r="J334" i="14"/>
  <c r="J330" i="14" s="1"/>
  <c r="AA275" i="14"/>
  <c r="T265" i="14"/>
  <c r="T261" i="14" s="1"/>
  <c r="U260" i="14"/>
  <c r="U256" i="14" s="1"/>
  <c r="V255" i="14"/>
  <c r="V251" i="14" s="1"/>
  <c r="G240" i="14"/>
  <c r="G236" i="14" s="1"/>
  <c r="N235" i="14"/>
  <c r="N231" i="14" s="1"/>
  <c r="U230" i="14"/>
  <c r="U226" i="14" s="1"/>
  <c r="V225" i="14"/>
  <c r="V221" i="14" s="1"/>
  <c r="G210" i="14"/>
  <c r="G206" i="14" s="1"/>
  <c r="N205" i="14"/>
  <c r="N201" i="14" s="1"/>
  <c r="U200" i="14"/>
  <c r="U196" i="14" s="1"/>
  <c r="V195" i="14"/>
  <c r="V191" i="14" s="1"/>
  <c r="G180" i="14"/>
  <c r="N175" i="14"/>
  <c r="N171" i="14" s="1"/>
  <c r="U170" i="14"/>
  <c r="U166" i="14" s="1"/>
  <c r="F151" i="14"/>
  <c r="F147" i="14" s="1"/>
  <c r="M146" i="14"/>
  <c r="M142" i="14" s="1"/>
  <c r="T141" i="14"/>
  <c r="T137" i="14" s="1"/>
  <c r="AA136" i="14"/>
  <c r="AA132" i="14" s="1"/>
  <c r="F121" i="14"/>
  <c r="F117" i="14" s="1"/>
  <c r="M116" i="14"/>
  <c r="M112" i="14" s="1"/>
  <c r="T111" i="14"/>
  <c r="AA106" i="14"/>
  <c r="AA102" i="14" s="1"/>
  <c r="F91" i="14"/>
  <c r="F87" i="14" s="1"/>
  <c r="M86" i="14"/>
  <c r="M82" i="14" s="1"/>
  <c r="T81" i="14"/>
  <c r="T77" i="14" s="1"/>
  <c r="AA76" i="14"/>
  <c r="AA72" i="14" s="1"/>
  <c r="F61" i="14"/>
  <c r="F57" i="14" s="1"/>
  <c r="M56" i="14"/>
  <c r="M52" i="14" s="1"/>
  <c r="T51" i="14"/>
  <c r="T47" i="14" s="1"/>
  <c r="AA46" i="14"/>
  <c r="AA42" i="14" s="1"/>
  <c r="F31" i="14"/>
  <c r="F27" i="14" s="1"/>
  <c r="M26" i="14"/>
  <c r="M22" i="14" s="1"/>
  <c r="T21" i="14"/>
  <c r="AA16" i="14"/>
  <c r="AA12" i="14" s="1"/>
  <c r="Q419" i="14"/>
  <c r="Q415" i="14" s="1"/>
  <c r="X414" i="14"/>
  <c r="X410" i="14" s="1"/>
  <c r="I399" i="14"/>
  <c r="Q329" i="14"/>
  <c r="Y280" i="14"/>
  <c r="I275" i="14"/>
  <c r="K265" i="14"/>
  <c r="O260" i="14"/>
  <c r="O256" i="14" s="1"/>
  <c r="P255" i="14"/>
  <c r="P251" i="14" s="1"/>
  <c r="W250" i="14"/>
  <c r="W246" i="14" s="1"/>
  <c r="H235" i="14"/>
  <c r="H231" i="14" s="1"/>
  <c r="O230" i="14"/>
  <c r="O226" i="14" s="1"/>
  <c r="P225" i="14"/>
  <c r="P221" i="14" s="1"/>
  <c r="W220" i="14"/>
  <c r="W216" i="14" s="1"/>
  <c r="H205" i="14"/>
  <c r="H201" i="14" s="1"/>
  <c r="O200" i="14"/>
  <c r="O196" i="14" s="1"/>
  <c r="P195" i="14"/>
  <c r="P191" i="14" s="1"/>
  <c r="W190" i="14"/>
  <c r="W186" i="14" s="1"/>
  <c r="H175" i="14"/>
  <c r="H171" i="14" s="1"/>
  <c r="O170" i="14"/>
  <c r="O166" i="14" s="1"/>
  <c r="V161" i="14"/>
  <c r="G146" i="14"/>
  <c r="N141" i="14"/>
  <c r="U136" i="14"/>
  <c r="V131" i="14"/>
  <c r="G116" i="14"/>
  <c r="N111" i="14"/>
  <c r="U106" i="14"/>
  <c r="V101" i="14"/>
  <c r="G86" i="14"/>
  <c r="N81" i="14"/>
  <c r="U76" i="14"/>
  <c r="V71" i="14"/>
  <c r="G56" i="14"/>
  <c r="N51" i="14"/>
  <c r="U46" i="14"/>
  <c r="V41" i="14"/>
  <c r="G26" i="14"/>
  <c r="N21" i="14"/>
  <c r="U16" i="14"/>
  <c r="V11" i="14"/>
  <c r="J638" i="14"/>
  <c r="I613" i="14"/>
  <c r="X598" i="14"/>
  <c r="Q573" i="14"/>
  <c r="J548" i="14"/>
  <c r="I523" i="14"/>
  <c r="X508" i="14"/>
  <c r="J394" i="14"/>
  <c r="H310" i="14"/>
  <c r="P300" i="14"/>
  <c r="S285" i="14"/>
  <c r="G280" i="14"/>
  <c r="D265" i="14"/>
  <c r="I260" i="14"/>
  <c r="I256" i="14" s="1"/>
  <c r="J255" i="14"/>
  <c r="J251" i="14" s="1"/>
  <c r="Q250" i="14"/>
  <c r="Q246" i="14" s="1"/>
  <c r="X245" i="14"/>
  <c r="X241" i="14" s="1"/>
  <c r="I230" i="14"/>
  <c r="I226" i="14" s="1"/>
  <c r="J225" i="14"/>
  <c r="J221" i="14" s="1"/>
  <c r="Q220" i="14"/>
  <c r="Q216" i="14" s="1"/>
  <c r="X215" i="14"/>
  <c r="X211" i="14" s="1"/>
  <c r="I200" i="14"/>
  <c r="I196" i="14" s="1"/>
  <c r="J195" i="14"/>
  <c r="J191" i="14" s="1"/>
  <c r="Q190" i="14"/>
  <c r="Q186" i="14" s="1"/>
  <c r="X185" i="14"/>
  <c r="X181" i="14" s="1"/>
  <c r="I170" i="14"/>
  <c r="I166" i="14" s="1"/>
  <c r="P161" i="14"/>
  <c r="W156" i="14"/>
  <c r="H141" i="14"/>
  <c r="O136" i="14"/>
  <c r="P131" i="14"/>
  <c r="W126" i="14"/>
  <c r="H111" i="14"/>
  <c r="O106" i="14"/>
  <c r="P101" i="14"/>
  <c r="W96" i="14"/>
  <c r="H81" i="14"/>
  <c r="O76" i="14"/>
  <c r="P71" i="14"/>
  <c r="W66" i="14"/>
  <c r="H51" i="14"/>
  <c r="O46" i="14"/>
  <c r="P41" i="14"/>
  <c r="W36" i="14"/>
  <c r="H21" i="14"/>
  <c r="O16" i="14"/>
  <c r="P11" i="14"/>
  <c r="Q479" i="14"/>
  <c r="X474" i="14"/>
  <c r="I459" i="14"/>
  <c r="I455" i="14" s="1"/>
  <c r="Q389" i="14"/>
  <c r="X384" i="14"/>
  <c r="I369" i="14"/>
  <c r="Q290" i="14"/>
  <c r="D255" i="14"/>
  <c r="D251" i="14" s="1"/>
  <c r="K250" i="14"/>
  <c r="K246" i="14" s="1"/>
  <c r="R245" i="14"/>
  <c r="R241" i="14" s="1"/>
  <c r="Y240" i="14"/>
  <c r="Y236" i="14" s="1"/>
  <c r="D225" i="14"/>
  <c r="D221" i="14" s="1"/>
  <c r="K220" i="14"/>
  <c r="K216" i="14" s="1"/>
  <c r="R215" i="14"/>
  <c r="R211" i="14" s="1"/>
  <c r="Y210" i="14"/>
  <c r="Y206" i="14" s="1"/>
  <c r="D195" i="14"/>
  <c r="K190" i="14"/>
  <c r="K186" i="14" s="1"/>
  <c r="R185" i="14"/>
  <c r="R181" i="14" s="1"/>
  <c r="Y180" i="14"/>
  <c r="J161" i="14"/>
  <c r="Q156" i="14"/>
  <c r="X151" i="14"/>
  <c r="I136" i="14"/>
  <c r="J131" i="14"/>
  <c r="Q126" i="14"/>
  <c r="X121" i="14"/>
  <c r="I106" i="14"/>
  <c r="J101" i="14"/>
  <c r="Q96" i="14"/>
  <c r="X91" i="14"/>
  <c r="I76" i="14"/>
  <c r="J71" i="14"/>
  <c r="Q66" i="14"/>
  <c r="X61" i="14"/>
  <c r="I46" i="14"/>
  <c r="J41" i="14"/>
  <c r="Q36" i="14"/>
  <c r="X31" i="14"/>
  <c r="I16" i="14"/>
  <c r="J11" i="14"/>
  <c r="X628" i="14"/>
  <c r="Q603" i="14"/>
  <c r="J578" i="14"/>
  <c r="I553" i="14"/>
  <c r="X538" i="14"/>
  <c r="Q513" i="14"/>
  <c r="J488" i="14"/>
  <c r="J454" i="14"/>
  <c r="T17" i="14"/>
  <c r="R31" i="14"/>
  <c r="D41" i="14"/>
  <c r="R61" i="14"/>
  <c r="D71" i="14"/>
  <c r="R91" i="14"/>
  <c r="D101" i="14"/>
  <c r="T107" i="14"/>
  <c r="R121" i="14"/>
  <c r="D131" i="14"/>
  <c r="R151" i="14"/>
  <c r="D161" i="14"/>
  <c r="G176" i="14"/>
  <c r="Y176" i="14"/>
  <c r="E186" i="14"/>
  <c r="D191" i="14"/>
  <c r="L245" i="14"/>
  <c r="L241" i="14" s="1"/>
  <c r="Z430" i="14"/>
  <c r="G644" i="12"/>
  <c r="G643" i="12" s="1"/>
  <c r="G9" i="13"/>
  <c r="M9" i="13"/>
  <c r="S9" i="13"/>
  <c r="Y9" i="13"/>
  <c r="G11" i="13"/>
  <c r="M11" i="13"/>
  <c r="S11" i="13"/>
  <c r="Y11" i="13"/>
  <c r="F14" i="13"/>
  <c r="L14" i="13"/>
  <c r="R14" i="13"/>
  <c r="X14" i="13"/>
  <c r="X12" i="13" s="1"/>
  <c r="F16" i="13"/>
  <c r="L16" i="13"/>
  <c r="R16" i="13"/>
  <c r="X16" i="13"/>
  <c r="E19" i="13"/>
  <c r="K19" i="13"/>
  <c r="K17" i="13" s="1"/>
  <c r="Q19" i="13"/>
  <c r="W19" i="13"/>
  <c r="E21" i="13"/>
  <c r="K21" i="13"/>
  <c r="Q21" i="13"/>
  <c r="W21" i="13"/>
  <c r="D24" i="13"/>
  <c r="J24" i="13"/>
  <c r="P24" i="13"/>
  <c r="V24" i="13"/>
  <c r="D26" i="13"/>
  <c r="J26" i="13"/>
  <c r="P26" i="13"/>
  <c r="V26" i="13"/>
  <c r="I29" i="13"/>
  <c r="O29" i="13"/>
  <c r="U29" i="13"/>
  <c r="AA29" i="13"/>
  <c r="AA27" i="13" s="1"/>
  <c r="I31" i="13"/>
  <c r="O31" i="13"/>
  <c r="U31" i="13"/>
  <c r="AA31" i="13"/>
  <c r="H34" i="13"/>
  <c r="N34" i="13"/>
  <c r="N32" i="13" s="1"/>
  <c r="T34" i="13"/>
  <c r="Z34" i="13"/>
  <c r="H36" i="13"/>
  <c r="N36" i="13"/>
  <c r="T36" i="13"/>
  <c r="Z36" i="13"/>
  <c r="G39" i="13"/>
  <c r="M39" i="13"/>
  <c r="S39" i="13"/>
  <c r="Y39" i="13"/>
  <c r="G41" i="13"/>
  <c r="M41" i="13"/>
  <c r="S41" i="13"/>
  <c r="Y41" i="13"/>
  <c r="F44" i="13"/>
  <c r="L44" i="13"/>
  <c r="R44" i="13"/>
  <c r="X44" i="13"/>
  <c r="X42" i="13" s="1"/>
  <c r="F46" i="13"/>
  <c r="L46" i="13"/>
  <c r="R46" i="13"/>
  <c r="X46" i="13"/>
  <c r="E49" i="13"/>
  <c r="K49" i="13"/>
  <c r="K47" i="13" s="1"/>
  <c r="Q49" i="13"/>
  <c r="W49" i="13"/>
  <c r="E51" i="13"/>
  <c r="K51" i="13"/>
  <c r="Q51" i="13"/>
  <c r="W51" i="13"/>
  <c r="D54" i="13"/>
  <c r="J54" i="13"/>
  <c r="P54" i="13"/>
  <c r="V54" i="13"/>
  <c r="D56" i="13"/>
  <c r="J56" i="13"/>
  <c r="P56" i="13"/>
  <c r="V56" i="13"/>
  <c r="I59" i="13"/>
  <c r="I57" i="13" s="1"/>
  <c r="O59" i="13"/>
  <c r="U59" i="13"/>
  <c r="AA59" i="13"/>
  <c r="AA57" i="13" s="1"/>
  <c r="I61" i="13"/>
  <c r="O61" i="13"/>
  <c r="U61" i="13"/>
  <c r="AA61" i="13"/>
  <c r="H64" i="13"/>
  <c r="N64" i="13"/>
  <c r="N62" i="13" s="1"/>
  <c r="T64" i="13"/>
  <c r="Z64" i="13"/>
  <c r="H66" i="13"/>
  <c r="N66" i="13"/>
  <c r="T66" i="13"/>
  <c r="Z66" i="13"/>
  <c r="G69" i="13"/>
  <c r="M69" i="13"/>
  <c r="S69" i="13"/>
  <c r="S67" i="13" s="1"/>
  <c r="Y69" i="13"/>
  <c r="G71" i="13"/>
  <c r="M71" i="13"/>
  <c r="S71" i="13"/>
  <c r="Y71" i="13"/>
  <c r="F74" i="13"/>
  <c r="F72" i="13" s="1"/>
  <c r="L74" i="13"/>
  <c r="R74" i="13"/>
  <c r="X74" i="13"/>
  <c r="X72" i="13" s="1"/>
  <c r="F76" i="13"/>
  <c r="L76" i="13"/>
  <c r="R76" i="13"/>
  <c r="X76" i="13"/>
  <c r="E79" i="13"/>
  <c r="K79" i="13"/>
  <c r="K77" i="13" s="1"/>
  <c r="Q79" i="13"/>
  <c r="W79" i="13"/>
  <c r="E81" i="13"/>
  <c r="K81" i="13"/>
  <c r="Q81" i="13"/>
  <c r="W81" i="13"/>
  <c r="D84" i="13"/>
  <c r="J84" i="13"/>
  <c r="P84" i="13"/>
  <c r="P82" i="13" s="1"/>
  <c r="V84" i="13"/>
  <c r="D86" i="13"/>
  <c r="J86" i="13"/>
  <c r="P86" i="13"/>
  <c r="V86" i="13"/>
  <c r="I89" i="13"/>
  <c r="I87" i="13" s="1"/>
  <c r="O89" i="13"/>
  <c r="U89" i="13"/>
  <c r="AA89" i="13"/>
  <c r="AA87" i="13" s="1"/>
  <c r="I91" i="13"/>
  <c r="O91" i="13"/>
  <c r="U91" i="13"/>
  <c r="AA91" i="13"/>
  <c r="H94" i="13"/>
  <c r="N94" i="13"/>
  <c r="N92" i="13" s="1"/>
  <c r="T94" i="13"/>
  <c r="Z94" i="13"/>
  <c r="H96" i="13"/>
  <c r="N96" i="13"/>
  <c r="T96" i="13"/>
  <c r="Z96" i="13"/>
  <c r="G99" i="13"/>
  <c r="M99" i="13"/>
  <c r="S99" i="13"/>
  <c r="S97" i="13" s="1"/>
  <c r="Y99" i="13"/>
  <c r="G101" i="13"/>
  <c r="M101" i="13"/>
  <c r="S101" i="13"/>
  <c r="Y101" i="13"/>
  <c r="F104" i="13"/>
  <c r="F102" i="13" s="1"/>
  <c r="L104" i="13"/>
  <c r="R104" i="13"/>
  <c r="X104" i="13"/>
  <c r="X102" i="13" s="1"/>
  <c r="F106" i="13"/>
  <c r="L106" i="13"/>
  <c r="R106" i="13"/>
  <c r="X106" i="13"/>
  <c r="E109" i="13"/>
  <c r="K109" i="13"/>
  <c r="K107" i="13" s="1"/>
  <c r="Q109" i="13"/>
  <c r="W109" i="13"/>
  <c r="E111" i="13"/>
  <c r="K111" i="13"/>
  <c r="Q111" i="13"/>
  <c r="W111" i="13"/>
  <c r="D114" i="13"/>
  <c r="J114" i="13"/>
  <c r="P114" i="13"/>
  <c r="P112" i="13" s="1"/>
  <c r="V114" i="13"/>
  <c r="D116" i="13"/>
  <c r="J116" i="13"/>
  <c r="P116" i="13"/>
  <c r="V116" i="13"/>
  <c r="I119" i="13"/>
  <c r="I117" i="13" s="1"/>
  <c r="O119" i="13"/>
  <c r="U119" i="13"/>
  <c r="AA119" i="13"/>
  <c r="AA117" i="13" s="1"/>
  <c r="I121" i="13"/>
  <c r="O121" i="13"/>
  <c r="U121" i="13"/>
  <c r="AA121" i="13"/>
  <c r="H124" i="13"/>
  <c r="N124" i="13"/>
  <c r="N122" i="13" s="1"/>
  <c r="T124" i="13"/>
  <c r="Z124" i="13"/>
  <c r="H126" i="13"/>
  <c r="N126" i="13"/>
  <c r="T126" i="13"/>
  <c r="Z126" i="13"/>
  <c r="G129" i="13"/>
  <c r="M129" i="13"/>
  <c r="S129" i="13"/>
  <c r="S127" i="13" s="1"/>
  <c r="Y129" i="13"/>
  <c r="G131" i="13"/>
  <c r="M131" i="13"/>
  <c r="S131" i="13"/>
  <c r="Y131" i="13"/>
  <c r="F134" i="13"/>
  <c r="F132" i="13" s="1"/>
  <c r="L134" i="13"/>
  <c r="R134" i="13"/>
  <c r="X134" i="13"/>
  <c r="X132" i="13" s="1"/>
  <c r="F136" i="13"/>
  <c r="L136" i="13"/>
  <c r="R136" i="13"/>
  <c r="X136" i="13"/>
  <c r="E139" i="13"/>
  <c r="K139" i="13"/>
  <c r="K137" i="13" s="1"/>
  <c r="Q139" i="13"/>
  <c r="W139" i="13"/>
  <c r="E141" i="13"/>
  <c r="K141" i="13"/>
  <c r="Q141" i="13"/>
  <c r="W141" i="13"/>
  <c r="D144" i="13"/>
  <c r="J144" i="13"/>
  <c r="P144" i="13"/>
  <c r="P142" i="13" s="1"/>
  <c r="V144" i="13"/>
  <c r="D146" i="13"/>
  <c r="J146" i="13"/>
  <c r="P146" i="13"/>
  <c r="V146" i="13"/>
  <c r="I149" i="13"/>
  <c r="I147" i="13" s="1"/>
  <c r="O149" i="13"/>
  <c r="U149" i="13"/>
  <c r="AA149" i="13"/>
  <c r="AA147" i="13" s="1"/>
  <c r="I151" i="13"/>
  <c r="O151" i="13"/>
  <c r="U151" i="13"/>
  <c r="AA151" i="13"/>
  <c r="H154" i="13"/>
  <c r="N154" i="13"/>
  <c r="N152" i="13" s="1"/>
  <c r="T154" i="13"/>
  <c r="Z154" i="13"/>
  <c r="H156" i="13"/>
  <c r="N156" i="13"/>
  <c r="T156" i="13"/>
  <c r="Z156" i="13"/>
  <c r="G159" i="13"/>
  <c r="M159" i="13"/>
  <c r="S159" i="13"/>
  <c r="S157" i="13" s="1"/>
  <c r="Y159" i="13"/>
  <c r="G161" i="13"/>
  <c r="M161" i="13"/>
  <c r="S161" i="13"/>
  <c r="Y161" i="13"/>
  <c r="F168" i="13"/>
  <c r="F166" i="13" s="1"/>
  <c r="L168" i="13"/>
  <c r="R168" i="13"/>
  <c r="X168" i="13"/>
  <c r="X166" i="13" s="1"/>
  <c r="F170" i="13"/>
  <c r="L170" i="13"/>
  <c r="R170" i="13"/>
  <c r="X170" i="13"/>
  <c r="E173" i="13"/>
  <c r="K173" i="13"/>
  <c r="K171" i="13" s="1"/>
  <c r="Q173" i="13"/>
  <c r="W173" i="13"/>
  <c r="E175" i="13"/>
  <c r="K175" i="13"/>
  <c r="Q175" i="13"/>
  <c r="W175" i="13"/>
  <c r="D178" i="13"/>
  <c r="J178" i="13"/>
  <c r="P178" i="13"/>
  <c r="P176" i="13" s="1"/>
  <c r="V178" i="13"/>
  <c r="D180" i="13"/>
  <c r="J180" i="13"/>
  <c r="P180" i="13"/>
  <c r="V180" i="13"/>
  <c r="I183" i="13"/>
  <c r="I181" i="13" s="1"/>
  <c r="O183" i="13"/>
  <c r="U183" i="13"/>
  <c r="AA183" i="13"/>
  <c r="AA181" i="13" s="1"/>
  <c r="I185" i="13"/>
  <c r="O185" i="13"/>
  <c r="U185" i="13"/>
  <c r="AA185" i="13"/>
  <c r="H188" i="13"/>
  <c r="N188" i="13"/>
  <c r="N186" i="13" s="1"/>
  <c r="T188" i="13"/>
  <c r="Z188" i="13"/>
  <c r="H190" i="13"/>
  <c r="N190" i="13"/>
  <c r="T190" i="13"/>
  <c r="Z190" i="13"/>
  <c r="G193" i="13"/>
  <c r="M193" i="13"/>
  <c r="S193" i="13"/>
  <c r="S191" i="13" s="1"/>
  <c r="Y193" i="13"/>
  <c r="G195" i="13"/>
  <c r="M195" i="13"/>
  <c r="S195" i="13"/>
  <c r="Y195" i="13"/>
  <c r="F198" i="13"/>
  <c r="F196" i="13" s="1"/>
  <c r="L198" i="13"/>
  <c r="R198" i="13"/>
  <c r="X198" i="13"/>
  <c r="X196" i="13" s="1"/>
  <c r="F200" i="13"/>
  <c r="L200" i="13"/>
  <c r="R200" i="13"/>
  <c r="X200" i="13"/>
  <c r="E203" i="13"/>
  <c r="K203" i="13"/>
  <c r="K201" i="13" s="1"/>
  <c r="Q203" i="13"/>
  <c r="W203" i="13"/>
  <c r="E205" i="13"/>
  <c r="K205" i="13"/>
  <c r="Q205" i="13"/>
  <c r="W205" i="13"/>
  <c r="D208" i="13"/>
  <c r="J208" i="13"/>
  <c r="P208" i="13"/>
  <c r="P206" i="13" s="1"/>
  <c r="V208" i="13"/>
  <c r="D210" i="13"/>
  <c r="J210" i="13"/>
  <c r="P210" i="13"/>
  <c r="V210" i="13"/>
  <c r="I213" i="13"/>
  <c r="I211" i="13" s="1"/>
  <c r="O213" i="13"/>
  <c r="U213" i="13"/>
  <c r="AA213" i="13"/>
  <c r="AA211" i="13" s="1"/>
  <c r="I215" i="13"/>
  <c r="O215" i="13"/>
  <c r="U215" i="13"/>
  <c r="AA215" i="13"/>
  <c r="H218" i="13"/>
  <c r="N218" i="13"/>
  <c r="N216" i="13" s="1"/>
  <c r="T218" i="13"/>
  <c r="Z218" i="13"/>
  <c r="H220" i="13"/>
  <c r="N220" i="13"/>
  <c r="T220" i="13"/>
  <c r="Z220" i="13"/>
  <c r="G223" i="13"/>
  <c r="M223" i="13"/>
  <c r="S223" i="13"/>
  <c r="S221" i="13" s="1"/>
  <c r="Y223" i="13"/>
  <c r="G225" i="13"/>
  <c r="M225" i="13"/>
  <c r="S225" i="13"/>
  <c r="Y225" i="13"/>
  <c r="F228" i="13"/>
  <c r="F226" i="13" s="1"/>
  <c r="L228" i="13"/>
  <c r="R228" i="13"/>
  <c r="X228" i="13"/>
  <c r="X226" i="13" s="1"/>
  <c r="F230" i="13"/>
  <c r="L230" i="13"/>
  <c r="R230" i="13"/>
  <c r="X230" i="13"/>
  <c r="E233" i="13"/>
  <c r="K233" i="13"/>
  <c r="K231" i="13" s="1"/>
  <c r="Q233" i="13"/>
  <c r="W233" i="13"/>
  <c r="E235" i="13"/>
  <c r="K235" i="13"/>
  <c r="Q235" i="13"/>
  <c r="W235" i="13"/>
  <c r="D238" i="13"/>
  <c r="J238" i="13"/>
  <c r="P238" i="13"/>
  <c r="P236" i="13" s="1"/>
  <c r="V238" i="13"/>
  <c r="D240" i="13"/>
  <c r="J240" i="13"/>
  <c r="P240" i="13"/>
  <c r="V240" i="13"/>
  <c r="I243" i="13"/>
  <c r="I241" i="13" s="1"/>
  <c r="O243" i="13"/>
  <c r="U243" i="13"/>
  <c r="AA243" i="13"/>
  <c r="AA241" i="13" s="1"/>
  <c r="I245" i="13"/>
  <c r="O245" i="13"/>
  <c r="U245" i="13"/>
  <c r="AA245" i="13"/>
  <c r="H248" i="13"/>
  <c r="N248" i="13"/>
  <c r="N246" i="13" s="1"/>
  <c r="T248" i="13"/>
  <c r="Z248" i="13"/>
  <c r="H250" i="13"/>
  <c r="N250" i="13"/>
  <c r="T250" i="13"/>
  <c r="Z250" i="13"/>
  <c r="G253" i="13"/>
  <c r="M253" i="13"/>
  <c r="S253" i="13"/>
  <c r="S251" i="13" s="1"/>
  <c r="Y253" i="13"/>
  <c r="G255" i="13"/>
  <c r="M255" i="13"/>
  <c r="S255" i="13"/>
  <c r="Y255" i="13"/>
  <c r="F258" i="13"/>
  <c r="F256" i="13" s="1"/>
  <c r="L258" i="13"/>
  <c r="R258" i="13"/>
  <c r="X258" i="13"/>
  <c r="X256" i="13" s="1"/>
  <c r="F260" i="13"/>
  <c r="L260" i="13"/>
  <c r="R260" i="13"/>
  <c r="X260" i="13"/>
  <c r="E263" i="13"/>
  <c r="K263" i="13"/>
  <c r="K261" i="13" s="1"/>
  <c r="Q263" i="13"/>
  <c r="W263" i="13"/>
  <c r="E265" i="13"/>
  <c r="K265" i="13"/>
  <c r="Q265" i="13"/>
  <c r="W265" i="13"/>
  <c r="D268" i="13"/>
  <c r="J268" i="13"/>
  <c r="P268" i="13"/>
  <c r="P266" i="13" s="1"/>
  <c r="V268" i="13"/>
  <c r="D270" i="13"/>
  <c r="J270" i="13"/>
  <c r="P270" i="13"/>
  <c r="V270" i="13"/>
  <c r="I273" i="13"/>
  <c r="I271" i="13" s="1"/>
  <c r="O273" i="13"/>
  <c r="U273" i="13"/>
  <c r="AA273" i="13"/>
  <c r="AA271" i="13" s="1"/>
  <c r="I275" i="13"/>
  <c r="O275" i="13"/>
  <c r="U275" i="13"/>
  <c r="AA275" i="13"/>
  <c r="H278" i="13"/>
  <c r="N278" i="13"/>
  <c r="N276" i="13" s="1"/>
  <c r="T278" i="13"/>
  <c r="Z278" i="13"/>
  <c r="H280" i="13"/>
  <c r="N280" i="13"/>
  <c r="T280" i="13"/>
  <c r="Z280" i="13"/>
  <c r="G283" i="13"/>
  <c r="M283" i="13"/>
  <c r="S283" i="13"/>
  <c r="S281" i="13" s="1"/>
  <c r="Y283" i="13"/>
  <c r="G285" i="13"/>
  <c r="M285" i="13"/>
  <c r="S285" i="13"/>
  <c r="Y285" i="13"/>
  <c r="F288" i="13"/>
  <c r="F286" i="13" s="1"/>
  <c r="L288" i="13"/>
  <c r="R288" i="13"/>
  <c r="X288" i="13"/>
  <c r="X286" i="13" s="1"/>
  <c r="F290" i="13"/>
  <c r="L290" i="13"/>
  <c r="R290" i="13"/>
  <c r="X290" i="13"/>
  <c r="E293" i="13"/>
  <c r="K293" i="13"/>
  <c r="K291" i="13" s="1"/>
  <c r="Q293" i="13"/>
  <c r="W293" i="13"/>
  <c r="E295" i="13"/>
  <c r="K295" i="13"/>
  <c r="Q295" i="13"/>
  <c r="W295" i="13"/>
  <c r="D298" i="13"/>
  <c r="J298" i="13"/>
  <c r="P298" i="13"/>
  <c r="P296" i="13" s="1"/>
  <c r="V298" i="13"/>
  <c r="D300" i="13"/>
  <c r="J300" i="13"/>
  <c r="P300" i="13"/>
  <c r="V300" i="13"/>
  <c r="I303" i="13"/>
  <c r="I301" i="13" s="1"/>
  <c r="O303" i="13"/>
  <c r="U303" i="13"/>
  <c r="AA303" i="13"/>
  <c r="AA301" i="13" s="1"/>
  <c r="I305" i="13"/>
  <c r="O305" i="13"/>
  <c r="U305" i="13"/>
  <c r="AA305" i="13"/>
  <c r="H308" i="13"/>
  <c r="N308" i="13"/>
  <c r="N306" i="13" s="1"/>
  <c r="T308" i="13"/>
  <c r="Z308" i="13"/>
  <c r="H310" i="13"/>
  <c r="N310" i="13"/>
  <c r="T310" i="13"/>
  <c r="Z310" i="13"/>
  <c r="G313" i="13"/>
  <c r="M313" i="13"/>
  <c r="S313" i="13"/>
  <c r="S311" i="13" s="1"/>
  <c r="Y313" i="13"/>
  <c r="G315" i="13"/>
  <c r="M315" i="13"/>
  <c r="S315" i="13"/>
  <c r="Y315" i="13"/>
  <c r="F318" i="13"/>
  <c r="F316" i="13" s="1"/>
  <c r="L318" i="13"/>
  <c r="R318" i="13"/>
  <c r="X318" i="13"/>
  <c r="X316" i="13" s="1"/>
  <c r="F320" i="13"/>
  <c r="L320" i="13"/>
  <c r="R320" i="13"/>
  <c r="X320" i="13"/>
  <c r="E329" i="13"/>
  <c r="K329" i="13"/>
  <c r="Q329" i="13"/>
  <c r="W329" i="13"/>
  <c r="D334" i="13"/>
  <c r="J334" i="13"/>
  <c r="P334" i="13"/>
  <c r="V334" i="13"/>
  <c r="I339" i="13"/>
  <c r="O339" i="13"/>
  <c r="U339" i="13"/>
  <c r="AA339" i="13"/>
  <c r="H344" i="13"/>
  <c r="N344" i="13"/>
  <c r="T344" i="13"/>
  <c r="Z344" i="13"/>
  <c r="G349" i="13"/>
  <c r="M349" i="13"/>
  <c r="S349" i="13"/>
  <c r="Y349" i="13"/>
  <c r="F354" i="13"/>
  <c r="L354" i="13"/>
  <c r="R354" i="13"/>
  <c r="X354" i="13"/>
  <c r="E359" i="13"/>
  <c r="K359" i="13"/>
  <c r="Q359" i="13"/>
  <c r="W359" i="13"/>
  <c r="D364" i="13"/>
  <c r="J364" i="13"/>
  <c r="P364" i="13"/>
  <c r="V364" i="13"/>
  <c r="I369" i="13"/>
  <c r="O369" i="13"/>
  <c r="U369" i="13"/>
  <c r="AA369" i="13"/>
  <c r="H374" i="13"/>
  <c r="N374" i="13"/>
  <c r="T374" i="13"/>
  <c r="Z374" i="13"/>
  <c r="G379" i="13"/>
  <c r="M379" i="13"/>
  <c r="S379" i="13"/>
  <c r="Y379" i="13"/>
  <c r="F384" i="13"/>
  <c r="L384" i="13"/>
  <c r="R384" i="13"/>
  <c r="X384" i="13"/>
  <c r="E389" i="13"/>
  <c r="K389" i="13"/>
  <c r="Q389" i="13"/>
  <c r="W389" i="13"/>
  <c r="F394" i="13"/>
  <c r="Y399" i="13"/>
  <c r="R404" i="13"/>
  <c r="R400" i="13" s="1"/>
  <c r="K409" i="13"/>
  <c r="D414" i="13"/>
  <c r="Y429" i="13"/>
  <c r="R434" i="13"/>
  <c r="K439" i="13"/>
  <c r="D444" i="13"/>
  <c r="D440" i="13" s="1"/>
  <c r="Y459" i="13"/>
  <c r="R464" i="13"/>
  <c r="K469" i="13"/>
  <c r="D474" i="13"/>
  <c r="Z488" i="13"/>
  <c r="Z484" i="13" s="1"/>
  <c r="S493" i="13"/>
  <c r="S489" i="13" s="1"/>
  <c r="L498" i="13"/>
  <c r="L494" i="13" s="1"/>
  <c r="E503" i="13"/>
  <c r="E499" i="13" s="1"/>
  <c r="Z518" i="13"/>
  <c r="Z514" i="13" s="1"/>
  <c r="S523" i="13"/>
  <c r="S519" i="13" s="1"/>
  <c r="L528" i="13"/>
  <c r="L524" i="13" s="1"/>
  <c r="E533" i="13"/>
  <c r="E529" i="13" s="1"/>
  <c r="Z548" i="13"/>
  <c r="Z544" i="13" s="1"/>
  <c r="S553" i="13"/>
  <c r="S549" i="13" s="1"/>
  <c r="L558" i="13"/>
  <c r="L554" i="13" s="1"/>
  <c r="E563" i="13"/>
  <c r="E559" i="13" s="1"/>
  <c r="Z578" i="13"/>
  <c r="Z574" i="13" s="1"/>
  <c r="S583" i="13"/>
  <c r="S579" i="13" s="1"/>
  <c r="L588" i="13"/>
  <c r="L584" i="13" s="1"/>
  <c r="E593" i="13"/>
  <c r="E589" i="13" s="1"/>
  <c r="Z608" i="13"/>
  <c r="Z604" i="13" s="1"/>
  <c r="S613" i="13"/>
  <c r="S609" i="13" s="1"/>
  <c r="L618" i="13"/>
  <c r="L614" i="13" s="1"/>
  <c r="E623" i="13"/>
  <c r="E619" i="13" s="1"/>
  <c r="Z638" i="13"/>
  <c r="Z634" i="13" s="1"/>
  <c r="Z19" i="14"/>
  <c r="S24" i="14"/>
  <c r="S22" i="14" s="1"/>
  <c r="L29" i="14"/>
  <c r="E34" i="14"/>
  <c r="Z49" i="14"/>
  <c r="S54" i="14"/>
  <c r="S52" i="14" s="1"/>
  <c r="L59" i="14"/>
  <c r="L57" i="14" s="1"/>
  <c r="E64" i="14"/>
  <c r="Z79" i="14"/>
  <c r="S84" i="14"/>
  <c r="S82" i="14" s="1"/>
  <c r="L89" i="14"/>
  <c r="E94" i="14"/>
  <c r="E92" i="14" s="1"/>
  <c r="Z109" i="14"/>
  <c r="S114" i="14"/>
  <c r="S112" i="14" s="1"/>
  <c r="L119" i="14"/>
  <c r="L117" i="14" s="1"/>
  <c r="E124" i="14"/>
  <c r="Z139" i="14"/>
  <c r="S144" i="14"/>
  <c r="S142" i="14" s="1"/>
  <c r="L149" i="14"/>
  <c r="D296" i="14"/>
  <c r="O519" i="14"/>
  <c r="L534" i="14"/>
  <c r="E569" i="14"/>
  <c r="O609" i="14"/>
  <c r="L624" i="14"/>
  <c r="H9" i="13"/>
  <c r="N9" i="13"/>
  <c r="T9" i="13"/>
  <c r="Z9" i="13"/>
  <c r="H11" i="13"/>
  <c r="N11" i="13"/>
  <c r="T11" i="13"/>
  <c r="Z11" i="13"/>
  <c r="G14" i="13"/>
  <c r="M14" i="13"/>
  <c r="S14" i="13"/>
  <c r="Y14" i="13"/>
  <c r="G16" i="13"/>
  <c r="M16" i="13"/>
  <c r="S16" i="13"/>
  <c r="Y16" i="13"/>
  <c r="F19" i="13"/>
  <c r="L19" i="13"/>
  <c r="R19" i="13"/>
  <c r="X19" i="13"/>
  <c r="F21" i="13"/>
  <c r="L21" i="13"/>
  <c r="R21" i="13"/>
  <c r="X21" i="13"/>
  <c r="E24" i="13"/>
  <c r="K24" i="13"/>
  <c r="Q24" i="13"/>
  <c r="W24" i="13"/>
  <c r="E26" i="13"/>
  <c r="K26" i="13"/>
  <c r="Q26" i="13"/>
  <c r="W26" i="13"/>
  <c r="D29" i="13"/>
  <c r="J29" i="13"/>
  <c r="P29" i="13"/>
  <c r="V29" i="13"/>
  <c r="D31" i="13"/>
  <c r="J31" i="13"/>
  <c r="P31" i="13"/>
  <c r="V31" i="13"/>
  <c r="I34" i="13"/>
  <c r="O34" i="13"/>
  <c r="U34" i="13"/>
  <c r="AA34" i="13"/>
  <c r="I36" i="13"/>
  <c r="O36" i="13"/>
  <c r="U36" i="13"/>
  <c r="AA36" i="13"/>
  <c r="H39" i="13"/>
  <c r="N39" i="13"/>
  <c r="T39" i="13"/>
  <c r="Z39" i="13"/>
  <c r="H41" i="13"/>
  <c r="N41" i="13"/>
  <c r="T41" i="13"/>
  <c r="Z41" i="13"/>
  <c r="G44" i="13"/>
  <c r="M44" i="13"/>
  <c r="S44" i="13"/>
  <c r="Y44" i="13"/>
  <c r="G46" i="13"/>
  <c r="M46" i="13"/>
  <c r="S46" i="13"/>
  <c r="Y46" i="13"/>
  <c r="F49" i="13"/>
  <c r="L49" i="13"/>
  <c r="R49" i="13"/>
  <c r="X49" i="13"/>
  <c r="F51" i="13"/>
  <c r="L51" i="13"/>
  <c r="R51" i="13"/>
  <c r="X51" i="13"/>
  <c r="E54" i="13"/>
  <c r="K54" i="13"/>
  <c r="Q54" i="13"/>
  <c r="W54" i="13"/>
  <c r="E56" i="13"/>
  <c r="K56" i="13"/>
  <c r="Q56" i="13"/>
  <c r="W56" i="13"/>
  <c r="D59" i="13"/>
  <c r="J59" i="13"/>
  <c r="P59" i="13"/>
  <c r="V59" i="13"/>
  <c r="D61" i="13"/>
  <c r="J61" i="13"/>
  <c r="P61" i="13"/>
  <c r="V61" i="13"/>
  <c r="I64" i="13"/>
  <c r="O64" i="13"/>
  <c r="U64" i="13"/>
  <c r="AA64" i="13"/>
  <c r="I66" i="13"/>
  <c r="O66" i="13"/>
  <c r="U66" i="13"/>
  <c r="AA66" i="13"/>
  <c r="H69" i="13"/>
  <c r="N69" i="13"/>
  <c r="T69" i="13"/>
  <c r="Z69" i="13"/>
  <c r="H71" i="13"/>
  <c r="N71" i="13"/>
  <c r="T71" i="13"/>
  <c r="Z71" i="13"/>
  <c r="G74" i="13"/>
  <c r="M74" i="13"/>
  <c r="S74" i="13"/>
  <c r="Y74" i="13"/>
  <c r="G76" i="13"/>
  <c r="M76" i="13"/>
  <c r="S76" i="13"/>
  <c r="Y76" i="13"/>
  <c r="F79" i="13"/>
  <c r="L79" i="13"/>
  <c r="R79" i="13"/>
  <c r="X79" i="13"/>
  <c r="F81" i="13"/>
  <c r="L81" i="13"/>
  <c r="R81" i="13"/>
  <c r="X81" i="13"/>
  <c r="E84" i="13"/>
  <c r="K84" i="13"/>
  <c r="Q84" i="13"/>
  <c r="W84" i="13"/>
  <c r="E86" i="13"/>
  <c r="K86" i="13"/>
  <c r="Q86" i="13"/>
  <c r="W86" i="13"/>
  <c r="D89" i="13"/>
  <c r="J89" i="13"/>
  <c r="P89" i="13"/>
  <c r="V89" i="13"/>
  <c r="D91" i="13"/>
  <c r="J91" i="13"/>
  <c r="P91" i="13"/>
  <c r="V91" i="13"/>
  <c r="I94" i="13"/>
  <c r="O94" i="13"/>
  <c r="U94" i="13"/>
  <c r="AA94" i="13"/>
  <c r="I96" i="13"/>
  <c r="O96" i="13"/>
  <c r="U96" i="13"/>
  <c r="AA96" i="13"/>
  <c r="H99" i="13"/>
  <c r="N99" i="13"/>
  <c r="T99" i="13"/>
  <c r="Z99" i="13"/>
  <c r="H101" i="13"/>
  <c r="N101" i="13"/>
  <c r="T101" i="13"/>
  <c r="Z101" i="13"/>
  <c r="G104" i="13"/>
  <c r="M104" i="13"/>
  <c r="S104" i="13"/>
  <c r="Y104" i="13"/>
  <c r="G106" i="13"/>
  <c r="M106" i="13"/>
  <c r="S106" i="13"/>
  <c r="Y106" i="13"/>
  <c r="F109" i="13"/>
  <c r="L109" i="13"/>
  <c r="R109" i="13"/>
  <c r="X109" i="13"/>
  <c r="F111" i="13"/>
  <c r="L111" i="13"/>
  <c r="R111" i="13"/>
  <c r="X111" i="13"/>
  <c r="E114" i="13"/>
  <c r="K114" i="13"/>
  <c r="Q114" i="13"/>
  <c r="W114" i="13"/>
  <c r="E116" i="13"/>
  <c r="K116" i="13"/>
  <c r="Q116" i="13"/>
  <c r="W116" i="13"/>
  <c r="D119" i="13"/>
  <c r="J119" i="13"/>
  <c r="P119" i="13"/>
  <c r="V119" i="13"/>
  <c r="D121" i="13"/>
  <c r="J121" i="13"/>
  <c r="P121" i="13"/>
  <c r="V121" i="13"/>
  <c r="I124" i="13"/>
  <c r="O124" i="13"/>
  <c r="U124" i="13"/>
  <c r="AA124" i="13"/>
  <c r="I126" i="13"/>
  <c r="O126" i="13"/>
  <c r="U126" i="13"/>
  <c r="AA126" i="13"/>
  <c r="H129" i="13"/>
  <c r="N129" i="13"/>
  <c r="T129" i="13"/>
  <c r="Z129" i="13"/>
  <c r="H131" i="13"/>
  <c r="N131" i="13"/>
  <c r="T131" i="13"/>
  <c r="Z131" i="13"/>
  <c r="G134" i="13"/>
  <c r="M134" i="13"/>
  <c r="S134" i="13"/>
  <c r="Y134" i="13"/>
  <c r="G136" i="13"/>
  <c r="M136" i="13"/>
  <c r="S136" i="13"/>
  <c r="Y136" i="13"/>
  <c r="F139" i="13"/>
  <c r="L139" i="13"/>
  <c r="R139" i="13"/>
  <c r="X139" i="13"/>
  <c r="F141" i="13"/>
  <c r="L141" i="13"/>
  <c r="R141" i="13"/>
  <c r="X141" i="13"/>
  <c r="E144" i="13"/>
  <c r="K144" i="13"/>
  <c r="Q144" i="13"/>
  <c r="W144" i="13"/>
  <c r="E146" i="13"/>
  <c r="K146" i="13"/>
  <c r="Q146" i="13"/>
  <c r="W146" i="13"/>
  <c r="D149" i="13"/>
  <c r="J149" i="13"/>
  <c r="P149" i="13"/>
  <c r="V149" i="13"/>
  <c r="D151" i="13"/>
  <c r="J151" i="13"/>
  <c r="P151" i="13"/>
  <c r="V151" i="13"/>
  <c r="I154" i="13"/>
  <c r="O154" i="13"/>
  <c r="U154" i="13"/>
  <c r="AA154" i="13"/>
  <c r="I156" i="13"/>
  <c r="O156" i="13"/>
  <c r="U156" i="13"/>
  <c r="AA156" i="13"/>
  <c r="H159" i="13"/>
  <c r="N159" i="13"/>
  <c r="T159" i="13"/>
  <c r="Z159" i="13"/>
  <c r="H161" i="13"/>
  <c r="N161" i="13"/>
  <c r="T161" i="13"/>
  <c r="Z161" i="13"/>
  <c r="G168" i="13"/>
  <c r="M168" i="13"/>
  <c r="S168" i="13"/>
  <c r="Y168" i="13"/>
  <c r="G170" i="13"/>
  <c r="M170" i="13"/>
  <c r="S170" i="13"/>
  <c r="Y170" i="13"/>
  <c r="F173" i="13"/>
  <c r="L173" i="13"/>
  <c r="R173" i="13"/>
  <c r="X173" i="13"/>
  <c r="F175" i="13"/>
  <c r="L175" i="13"/>
  <c r="R175" i="13"/>
  <c r="X175" i="13"/>
  <c r="E178" i="13"/>
  <c r="K178" i="13"/>
  <c r="Q178" i="13"/>
  <c r="W178" i="13"/>
  <c r="E180" i="13"/>
  <c r="K180" i="13"/>
  <c r="Q180" i="13"/>
  <c r="W180" i="13"/>
  <c r="D183" i="13"/>
  <c r="J183" i="13"/>
  <c r="P183" i="13"/>
  <c r="V183" i="13"/>
  <c r="D185" i="13"/>
  <c r="J185" i="13"/>
  <c r="P185" i="13"/>
  <c r="V185" i="13"/>
  <c r="I188" i="13"/>
  <c r="O188" i="13"/>
  <c r="U188" i="13"/>
  <c r="AA188" i="13"/>
  <c r="I190" i="13"/>
  <c r="O190" i="13"/>
  <c r="U190" i="13"/>
  <c r="AA190" i="13"/>
  <c r="H193" i="13"/>
  <c r="N193" i="13"/>
  <c r="T193" i="13"/>
  <c r="Z193" i="13"/>
  <c r="H195" i="13"/>
  <c r="N195" i="13"/>
  <c r="T195" i="13"/>
  <c r="Z195" i="13"/>
  <c r="G198" i="13"/>
  <c r="M198" i="13"/>
  <c r="S198" i="13"/>
  <c r="Y198" i="13"/>
  <c r="G200" i="13"/>
  <c r="M200" i="13"/>
  <c r="S200" i="13"/>
  <c r="Y200" i="13"/>
  <c r="F203" i="13"/>
  <c r="L203" i="13"/>
  <c r="R203" i="13"/>
  <c r="X203" i="13"/>
  <c r="F205" i="13"/>
  <c r="L205" i="13"/>
  <c r="R205" i="13"/>
  <c r="X205" i="13"/>
  <c r="E208" i="13"/>
  <c r="K208" i="13"/>
  <c r="Q208" i="13"/>
  <c r="W208" i="13"/>
  <c r="E210" i="13"/>
  <c r="K210" i="13"/>
  <c r="Q210" i="13"/>
  <c r="W210" i="13"/>
  <c r="D213" i="13"/>
  <c r="J213" i="13"/>
  <c r="P213" i="13"/>
  <c r="V213" i="13"/>
  <c r="D215" i="13"/>
  <c r="J215" i="13"/>
  <c r="P215" i="13"/>
  <c r="V215" i="13"/>
  <c r="I218" i="13"/>
  <c r="O218" i="13"/>
  <c r="U218" i="13"/>
  <c r="AA218" i="13"/>
  <c r="I220" i="13"/>
  <c r="O220" i="13"/>
  <c r="U220" i="13"/>
  <c r="AA220" i="13"/>
  <c r="H223" i="13"/>
  <c r="N223" i="13"/>
  <c r="T223" i="13"/>
  <c r="Z223" i="13"/>
  <c r="H225" i="13"/>
  <c r="N225" i="13"/>
  <c r="T225" i="13"/>
  <c r="Z225" i="13"/>
  <c r="G228" i="13"/>
  <c r="M228" i="13"/>
  <c r="S228" i="13"/>
  <c r="Y228" i="13"/>
  <c r="G230" i="13"/>
  <c r="M230" i="13"/>
  <c r="S230" i="13"/>
  <c r="Y230" i="13"/>
  <c r="F233" i="13"/>
  <c r="L233" i="13"/>
  <c r="R233" i="13"/>
  <c r="X233" i="13"/>
  <c r="F235" i="13"/>
  <c r="L235" i="13"/>
  <c r="R235" i="13"/>
  <c r="X235" i="13"/>
  <c r="E238" i="13"/>
  <c r="K238" i="13"/>
  <c r="Q238" i="13"/>
  <c r="W238" i="13"/>
  <c r="E240" i="13"/>
  <c r="K240" i="13"/>
  <c r="Q240" i="13"/>
  <c r="W240" i="13"/>
  <c r="D243" i="13"/>
  <c r="J243" i="13"/>
  <c r="P243" i="13"/>
  <c r="V243" i="13"/>
  <c r="D245" i="13"/>
  <c r="J245" i="13"/>
  <c r="P245" i="13"/>
  <c r="V245" i="13"/>
  <c r="I248" i="13"/>
  <c r="O248" i="13"/>
  <c r="U248" i="13"/>
  <c r="AA248" i="13"/>
  <c r="I250" i="13"/>
  <c r="O250" i="13"/>
  <c r="U250" i="13"/>
  <c r="AA250" i="13"/>
  <c r="H253" i="13"/>
  <c r="N253" i="13"/>
  <c r="T253" i="13"/>
  <c r="Z253" i="13"/>
  <c r="H255" i="13"/>
  <c r="N255" i="13"/>
  <c r="T255" i="13"/>
  <c r="Z255" i="13"/>
  <c r="G258" i="13"/>
  <c r="M258" i="13"/>
  <c r="S258" i="13"/>
  <c r="Y258" i="13"/>
  <c r="G260" i="13"/>
  <c r="M260" i="13"/>
  <c r="S260" i="13"/>
  <c r="Y260" i="13"/>
  <c r="F263" i="13"/>
  <c r="L263" i="13"/>
  <c r="R263" i="13"/>
  <c r="X263" i="13"/>
  <c r="F265" i="13"/>
  <c r="L265" i="13"/>
  <c r="R265" i="13"/>
  <c r="X265" i="13"/>
  <c r="E268" i="13"/>
  <c r="K268" i="13"/>
  <c r="Q268" i="13"/>
  <c r="W268" i="13"/>
  <c r="E270" i="13"/>
  <c r="K270" i="13"/>
  <c r="Q270" i="13"/>
  <c r="W270" i="13"/>
  <c r="D273" i="13"/>
  <c r="J273" i="13"/>
  <c r="P273" i="13"/>
  <c r="V273" i="13"/>
  <c r="D275" i="13"/>
  <c r="J275" i="13"/>
  <c r="P275" i="13"/>
  <c r="V275" i="13"/>
  <c r="I278" i="13"/>
  <c r="O278" i="13"/>
  <c r="U278" i="13"/>
  <c r="AA278" i="13"/>
  <c r="I280" i="13"/>
  <c r="O280" i="13"/>
  <c r="U280" i="13"/>
  <c r="AA280" i="13"/>
  <c r="H283" i="13"/>
  <c r="N283" i="13"/>
  <c r="T283" i="13"/>
  <c r="Z283" i="13"/>
  <c r="H285" i="13"/>
  <c r="N285" i="13"/>
  <c r="T285" i="13"/>
  <c r="Z285" i="13"/>
  <c r="G288" i="13"/>
  <c r="M288" i="13"/>
  <c r="S288" i="13"/>
  <c r="Y288" i="13"/>
  <c r="G290" i="13"/>
  <c r="M290" i="13"/>
  <c r="S290" i="13"/>
  <c r="Y290" i="13"/>
  <c r="F293" i="13"/>
  <c r="L293" i="13"/>
  <c r="R293" i="13"/>
  <c r="X293" i="13"/>
  <c r="F295" i="13"/>
  <c r="L295" i="13"/>
  <c r="R295" i="13"/>
  <c r="X295" i="13"/>
  <c r="E298" i="13"/>
  <c r="K298" i="13"/>
  <c r="Q298" i="13"/>
  <c r="W298" i="13"/>
  <c r="E300" i="13"/>
  <c r="K300" i="13"/>
  <c r="Q300" i="13"/>
  <c r="W300" i="13"/>
  <c r="D303" i="13"/>
  <c r="J303" i="13"/>
  <c r="P303" i="13"/>
  <c r="V303" i="13"/>
  <c r="D305" i="13"/>
  <c r="J305" i="13"/>
  <c r="P305" i="13"/>
  <c r="V305" i="13"/>
  <c r="I308" i="13"/>
  <c r="O308" i="13"/>
  <c r="U308" i="13"/>
  <c r="AA308" i="13"/>
  <c r="I310" i="13"/>
  <c r="O310" i="13"/>
  <c r="U310" i="13"/>
  <c r="AA310" i="13"/>
  <c r="H313" i="13"/>
  <c r="N313" i="13"/>
  <c r="T313" i="13"/>
  <c r="Z313" i="13"/>
  <c r="H315" i="13"/>
  <c r="N315" i="13"/>
  <c r="T315" i="13"/>
  <c r="Z315" i="13"/>
  <c r="G318" i="13"/>
  <c r="M318" i="13"/>
  <c r="S318" i="13"/>
  <c r="Y318" i="13"/>
  <c r="G320" i="13"/>
  <c r="M320" i="13"/>
  <c r="S320" i="13"/>
  <c r="Y320" i="13"/>
  <c r="F329" i="13"/>
  <c r="L329" i="13"/>
  <c r="R329" i="13"/>
  <c r="X329" i="13"/>
  <c r="E334" i="13"/>
  <c r="K334" i="13"/>
  <c r="Q334" i="13"/>
  <c r="W334" i="13"/>
  <c r="D339" i="13"/>
  <c r="J339" i="13"/>
  <c r="P339" i="13"/>
  <c r="V339" i="13"/>
  <c r="I344" i="13"/>
  <c r="O344" i="13"/>
  <c r="U344" i="13"/>
  <c r="AA344" i="13"/>
  <c r="H349" i="13"/>
  <c r="N349" i="13"/>
  <c r="T349" i="13"/>
  <c r="Z349" i="13"/>
  <c r="G354" i="13"/>
  <c r="M354" i="13"/>
  <c r="S354" i="13"/>
  <c r="Y354" i="13"/>
  <c r="F359" i="13"/>
  <c r="L359" i="13"/>
  <c r="R359" i="13"/>
  <c r="X359" i="13"/>
  <c r="E364" i="13"/>
  <c r="K364" i="13"/>
  <c r="Q364" i="13"/>
  <c r="W364" i="13"/>
  <c r="D369" i="13"/>
  <c r="J369" i="13"/>
  <c r="P369" i="13"/>
  <c r="V369" i="13"/>
  <c r="I374" i="13"/>
  <c r="O374" i="13"/>
  <c r="U374" i="13"/>
  <c r="AA374" i="13"/>
  <c r="H379" i="13"/>
  <c r="N379" i="13"/>
  <c r="T379" i="13"/>
  <c r="Z379" i="13"/>
  <c r="G384" i="13"/>
  <c r="M384" i="13"/>
  <c r="S384" i="13"/>
  <c r="Y384" i="13"/>
  <c r="F389" i="13"/>
  <c r="L389" i="13"/>
  <c r="R389" i="13"/>
  <c r="X389" i="13"/>
  <c r="H394" i="13"/>
  <c r="X404" i="13"/>
  <c r="Q409" i="13"/>
  <c r="J414" i="13"/>
  <c r="I419" i="13"/>
  <c r="X434" i="13"/>
  <c r="Q439" i="13"/>
  <c r="J444" i="13"/>
  <c r="I449" i="13"/>
  <c r="X464" i="13"/>
  <c r="Q469" i="13"/>
  <c r="J474" i="13"/>
  <c r="I479" i="13"/>
  <c r="Y493" i="13"/>
  <c r="Y489" i="13" s="1"/>
  <c r="R498" i="13"/>
  <c r="R494" i="13" s="1"/>
  <c r="K503" i="13"/>
  <c r="K499" i="13" s="1"/>
  <c r="D508" i="13"/>
  <c r="D504" i="13" s="1"/>
  <c r="Y523" i="13"/>
  <c r="Y519" i="13" s="1"/>
  <c r="R528" i="13"/>
  <c r="R524" i="13" s="1"/>
  <c r="K533" i="13"/>
  <c r="K529" i="13" s="1"/>
  <c r="D538" i="13"/>
  <c r="D534" i="13" s="1"/>
  <c r="Y553" i="13"/>
  <c r="Y549" i="13" s="1"/>
  <c r="R558" i="13"/>
  <c r="R554" i="13" s="1"/>
  <c r="K563" i="13"/>
  <c r="K559" i="13" s="1"/>
  <c r="D568" i="13"/>
  <c r="D564" i="13" s="1"/>
  <c r="Y583" i="13"/>
  <c r="Y579" i="13" s="1"/>
  <c r="R588" i="13"/>
  <c r="R584" i="13" s="1"/>
  <c r="K593" i="13"/>
  <c r="K589" i="13" s="1"/>
  <c r="D598" i="13"/>
  <c r="D594" i="13" s="1"/>
  <c r="Y613" i="13"/>
  <c r="Y609" i="13" s="1"/>
  <c r="R618" i="13"/>
  <c r="R614" i="13" s="1"/>
  <c r="K623" i="13"/>
  <c r="K619" i="13" s="1"/>
  <c r="D628" i="13"/>
  <c r="D624" i="13" s="1"/>
  <c r="AA159" i="14"/>
  <c r="U159" i="14"/>
  <c r="U157" i="14" s="1"/>
  <c r="O159" i="14"/>
  <c r="I159" i="14"/>
  <c r="V154" i="14"/>
  <c r="V152" i="14" s="1"/>
  <c r="P154" i="14"/>
  <c r="P152" i="14" s="1"/>
  <c r="J154" i="14"/>
  <c r="D154" i="14"/>
  <c r="D152" i="14" s="1"/>
  <c r="W149" i="14"/>
  <c r="Q149" i="14"/>
  <c r="K149" i="14"/>
  <c r="K147" i="14" s="1"/>
  <c r="E149" i="14"/>
  <c r="E147" i="14" s="1"/>
  <c r="X144" i="14"/>
  <c r="R144" i="14"/>
  <c r="R142" i="14" s="1"/>
  <c r="L144" i="14"/>
  <c r="F144" i="14"/>
  <c r="Y139" i="14"/>
  <c r="Y137" i="14" s="1"/>
  <c r="S139" i="14"/>
  <c r="S137" i="14" s="1"/>
  <c r="M139" i="14"/>
  <c r="G139" i="14"/>
  <c r="G137" i="14" s="1"/>
  <c r="Z134" i="14"/>
  <c r="T134" i="14"/>
  <c r="N134" i="14"/>
  <c r="N132" i="14" s="1"/>
  <c r="H134" i="14"/>
  <c r="H132" i="14" s="1"/>
  <c r="AA129" i="14"/>
  <c r="U129" i="14"/>
  <c r="U127" i="14" s="1"/>
  <c r="O129" i="14"/>
  <c r="I129" i="14"/>
  <c r="V124" i="14"/>
  <c r="V122" i="14" s="1"/>
  <c r="P124" i="14"/>
  <c r="P122" i="14" s="1"/>
  <c r="J124" i="14"/>
  <c r="D124" i="14"/>
  <c r="D122" i="14" s="1"/>
  <c r="W119" i="14"/>
  <c r="Q119" i="14"/>
  <c r="K119" i="14"/>
  <c r="K117" i="14" s="1"/>
  <c r="E119" i="14"/>
  <c r="E117" i="14" s="1"/>
  <c r="X114" i="14"/>
  <c r="R114" i="14"/>
  <c r="R112" i="14" s="1"/>
  <c r="L114" i="14"/>
  <c r="F114" i="14"/>
  <c r="Y109" i="14"/>
  <c r="Y107" i="14" s="1"/>
  <c r="S109" i="14"/>
  <c r="S107" i="14" s="1"/>
  <c r="M109" i="14"/>
  <c r="G109" i="14"/>
  <c r="G107" i="14" s="1"/>
  <c r="Z104" i="14"/>
  <c r="T104" i="14"/>
  <c r="N104" i="14"/>
  <c r="N102" i="14" s="1"/>
  <c r="H104" i="14"/>
  <c r="H102" i="14" s="1"/>
  <c r="AA99" i="14"/>
  <c r="U99" i="14"/>
  <c r="U97" i="14" s="1"/>
  <c r="O99" i="14"/>
  <c r="I99" i="14"/>
  <c r="V94" i="14"/>
  <c r="V92" i="14" s="1"/>
  <c r="P94" i="14"/>
  <c r="P92" i="14" s="1"/>
  <c r="J94" i="14"/>
  <c r="D94" i="14"/>
  <c r="D92" i="14" s="1"/>
  <c r="W89" i="14"/>
  <c r="Q89" i="14"/>
  <c r="K89" i="14"/>
  <c r="K87" i="14" s="1"/>
  <c r="E89" i="14"/>
  <c r="E87" i="14" s="1"/>
  <c r="X84" i="14"/>
  <c r="R84" i="14"/>
  <c r="R82" i="14" s="1"/>
  <c r="L84" i="14"/>
  <c r="F84" i="14"/>
  <c r="Y79" i="14"/>
  <c r="Y77" i="14" s="1"/>
  <c r="S79" i="14"/>
  <c r="S77" i="14" s="1"/>
  <c r="M79" i="14"/>
  <c r="G79" i="14"/>
  <c r="G77" i="14" s="1"/>
  <c r="Z74" i="14"/>
  <c r="T74" i="14"/>
  <c r="N74" i="14"/>
  <c r="N72" i="14" s="1"/>
  <c r="H74" i="14"/>
  <c r="H72" i="14" s="1"/>
  <c r="AA69" i="14"/>
  <c r="U69" i="14"/>
  <c r="U67" i="14" s="1"/>
  <c r="O69" i="14"/>
  <c r="I69" i="14"/>
  <c r="V64" i="14"/>
  <c r="V62" i="14" s="1"/>
  <c r="P64" i="14"/>
  <c r="P62" i="14" s="1"/>
  <c r="J64" i="14"/>
  <c r="D64" i="14"/>
  <c r="D62" i="14" s="1"/>
  <c r="W59" i="14"/>
  <c r="W57" i="14" s="1"/>
  <c r="Q59" i="14"/>
  <c r="K59" i="14"/>
  <c r="K57" i="14" s="1"/>
  <c r="E59" i="14"/>
  <c r="E57" i="14" s="1"/>
  <c r="X54" i="14"/>
  <c r="R54" i="14"/>
  <c r="R52" i="14" s="1"/>
  <c r="L54" i="14"/>
  <c r="L52" i="14" s="1"/>
  <c r="F54" i="14"/>
  <c r="Y49" i="14"/>
  <c r="Y47" i="14" s="1"/>
  <c r="S49" i="14"/>
  <c r="S47" i="14" s="1"/>
  <c r="M49" i="14"/>
  <c r="G49" i="14"/>
  <c r="G47" i="14" s="1"/>
  <c r="Z44" i="14"/>
  <c r="Z42" i="14" s="1"/>
  <c r="T44" i="14"/>
  <c r="N44" i="14"/>
  <c r="N42" i="14" s="1"/>
  <c r="H44" i="14"/>
  <c r="H42" i="14" s="1"/>
  <c r="AA39" i="14"/>
  <c r="U39" i="14"/>
  <c r="U37" i="14" s="1"/>
  <c r="O39" i="14"/>
  <c r="O37" i="14" s="1"/>
  <c r="I39" i="14"/>
  <c r="V34" i="14"/>
  <c r="V32" i="14" s="1"/>
  <c r="P34" i="14"/>
  <c r="P32" i="14" s="1"/>
  <c r="J34" i="14"/>
  <c r="D34" i="14"/>
  <c r="D32" i="14" s="1"/>
  <c r="W29" i="14"/>
  <c r="W27" i="14" s="1"/>
  <c r="Q29" i="14"/>
  <c r="K29" i="14"/>
  <c r="K27" i="14" s="1"/>
  <c r="E29" i="14"/>
  <c r="E27" i="14" s="1"/>
  <c r="X24" i="14"/>
  <c r="R24" i="14"/>
  <c r="R22" i="14" s="1"/>
  <c r="L24" i="14"/>
  <c r="L22" i="14" s="1"/>
  <c r="F24" i="14"/>
  <c r="Y19" i="14"/>
  <c r="Y17" i="14" s="1"/>
  <c r="S19" i="14"/>
  <c r="S17" i="14" s="1"/>
  <c r="M19" i="14"/>
  <c r="G19" i="14"/>
  <c r="G17" i="14" s="1"/>
  <c r="Z14" i="14"/>
  <c r="Z12" i="14" s="1"/>
  <c r="T14" i="14"/>
  <c r="N14" i="14"/>
  <c r="N12" i="14" s="1"/>
  <c r="H14" i="14"/>
  <c r="H12" i="14" s="1"/>
  <c r="AA9" i="14"/>
  <c r="U9" i="14"/>
  <c r="U7" i="14" s="1"/>
  <c r="O9" i="14"/>
  <c r="O7" i="14" s="1"/>
  <c r="I9" i="14"/>
  <c r="Z159" i="14"/>
  <c r="Z157" i="14" s="1"/>
  <c r="T159" i="14"/>
  <c r="N159" i="14"/>
  <c r="H159" i="14"/>
  <c r="H157" i="14" s="1"/>
  <c r="AA154" i="14"/>
  <c r="U154" i="14"/>
  <c r="O154" i="14"/>
  <c r="O152" i="14" s="1"/>
  <c r="I154" i="14"/>
  <c r="V149" i="14"/>
  <c r="P149" i="14"/>
  <c r="P147" i="14" s="1"/>
  <c r="J149" i="14"/>
  <c r="D149" i="14"/>
  <c r="W144" i="14"/>
  <c r="W142" i="14" s="1"/>
  <c r="Q144" i="14"/>
  <c r="K144" i="14"/>
  <c r="E144" i="14"/>
  <c r="E142" i="14" s="1"/>
  <c r="X139" i="14"/>
  <c r="R139" i="14"/>
  <c r="L139" i="14"/>
  <c r="L137" i="14" s="1"/>
  <c r="F139" i="14"/>
  <c r="Y134" i="14"/>
  <c r="S134" i="14"/>
  <c r="S132" i="14" s="1"/>
  <c r="M134" i="14"/>
  <c r="G134" i="14"/>
  <c r="Z129" i="14"/>
  <c r="Z127" i="14" s="1"/>
  <c r="T129" i="14"/>
  <c r="N129" i="14"/>
  <c r="H129" i="14"/>
  <c r="H127" i="14" s="1"/>
  <c r="AA124" i="14"/>
  <c r="U124" i="14"/>
  <c r="O124" i="14"/>
  <c r="O122" i="14" s="1"/>
  <c r="I124" i="14"/>
  <c r="V119" i="14"/>
  <c r="P119" i="14"/>
  <c r="P117" i="14" s="1"/>
  <c r="J119" i="14"/>
  <c r="D119" i="14"/>
  <c r="W114" i="14"/>
  <c r="W112" i="14" s="1"/>
  <c r="Q114" i="14"/>
  <c r="K114" i="14"/>
  <c r="E114" i="14"/>
  <c r="E112" i="14" s="1"/>
  <c r="X109" i="14"/>
  <c r="R109" i="14"/>
  <c r="L109" i="14"/>
  <c r="L107" i="14" s="1"/>
  <c r="F109" i="14"/>
  <c r="Y104" i="14"/>
  <c r="S104" i="14"/>
  <c r="S102" i="14" s="1"/>
  <c r="M104" i="14"/>
  <c r="G104" i="14"/>
  <c r="Z99" i="14"/>
  <c r="Z97" i="14" s="1"/>
  <c r="T99" i="14"/>
  <c r="N99" i="14"/>
  <c r="H99" i="14"/>
  <c r="H97" i="14" s="1"/>
  <c r="AA94" i="14"/>
  <c r="U94" i="14"/>
  <c r="O94" i="14"/>
  <c r="O92" i="14" s="1"/>
  <c r="I94" i="14"/>
  <c r="V89" i="14"/>
  <c r="P89" i="14"/>
  <c r="P87" i="14" s="1"/>
  <c r="J89" i="14"/>
  <c r="D89" i="14"/>
  <c r="W84" i="14"/>
  <c r="W82" i="14" s="1"/>
  <c r="Q84" i="14"/>
  <c r="K84" i="14"/>
  <c r="E84" i="14"/>
  <c r="E82" i="14" s="1"/>
  <c r="X79" i="14"/>
  <c r="R79" i="14"/>
  <c r="L79" i="14"/>
  <c r="L77" i="14" s="1"/>
  <c r="F79" i="14"/>
  <c r="Y74" i="14"/>
  <c r="S74" i="14"/>
  <c r="S72" i="14" s="1"/>
  <c r="M74" i="14"/>
  <c r="G74" i="14"/>
  <c r="Z69" i="14"/>
  <c r="Z67" i="14" s="1"/>
  <c r="T69" i="14"/>
  <c r="N69" i="14"/>
  <c r="H69" i="14"/>
  <c r="H67" i="14" s="1"/>
  <c r="AA64" i="14"/>
  <c r="U64" i="14"/>
  <c r="O64" i="14"/>
  <c r="O62" i="14" s="1"/>
  <c r="I64" i="14"/>
  <c r="V59" i="14"/>
  <c r="P59" i="14"/>
  <c r="P57" i="14" s="1"/>
  <c r="J59" i="14"/>
  <c r="D59" i="14"/>
  <c r="W54" i="14"/>
  <c r="W52" i="14" s="1"/>
  <c r="Q54" i="14"/>
  <c r="K54" i="14"/>
  <c r="E54" i="14"/>
  <c r="E52" i="14" s="1"/>
  <c r="X49" i="14"/>
  <c r="R49" i="14"/>
  <c r="L49" i="14"/>
  <c r="L47" i="14" s="1"/>
  <c r="F49" i="14"/>
  <c r="Y44" i="14"/>
  <c r="S44" i="14"/>
  <c r="S42" i="14" s="1"/>
  <c r="M44" i="14"/>
  <c r="G44" i="14"/>
  <c r="Z39" i="14"/>
  <c r="Z37" i="14" s="1"/>
  <c r="T39" i="14"/>
  <c r="N39" i="14"/>
  <c r="H39" i="14"/>
  <c r="H37" i="14" s="1"/>
  <c r="AA34" i="14"/>
  <c r="U34" i="14"/>
  <c r="O34" i="14"/>
  <c r="O32" i="14" s="1"/>
  <c r="I34" i="14"/>
  <c r="V29" i="14"/>
  <c r="P29" i="14"/>
  <c r="P27" i="14" s="1"/>
  <c r="J29" i="14"/>
  <c r="D29" i="14"/>
  <c r="W24" i="14"/>
  <c r="W22" i="14" s="1"/>
  <c r="Q24" i="14"/>
  <c r="K24" i="14"/>
  <c r="E24" i="14"/>
  <c r="E22" i="14" s="1"/>
  <c r="X19" i="14"/>
  <c r="R19" i="14"/>
  <c r="L19" i="14"/>
  <c r="L17" i="14" s="1"/>
  <c r="F19" i="14"/>
  <c r="Y14" i="14"/>
  <c r="S14" i="14"/>
  <c r="S12" i="14" s="1"/>
  <c r="M14" i="14"/>
  <c r="G14" i="14"/>
  <c r="Z9" i="14"/>
  <c r="Z7" i="14" s="1"/>
  <c r="T9" i="14"/>
  <c r="N9" i="14"/>
  <c r="H9" i="14"/>
  <c r="H7" i="14" s="1"/>
  <c r="Y159" i="14"/>
  <c r="S159" i="14"/>
  <c r="M159" i="14"/>
  <c r="M157" i="14" s="1"/>
  <c r="G159" i="14"/>
  <c r="Z154" i="14"/>
  <c r="T154" i="14"/>
  <c r="T152" i="14" s="1"/>
  <c r="N154" i="14"/>
  <c r="H154" i="14"/>
  <c r="AA149" i="14"/>
  <c r="AA147" i="14" s="1"/>
  <c r="U149" i="14"/>
  <c r="O149" i="14"/>
  <c r="I149" i="14"/>
  <c r="I147" i="14" s="1"/>
  <c r="V144" i="14"/>
  <c r="P144" i="14"/>
  <c r="J144" i="14"/>
  <c r="J142" i="14" s="1"/>
  <c r="D144" i="14"/>
  <c r="W139" i="14"/>
  <c r="Q139" i="14"/>
  <c r="Q137" i="14" s="1"/>
  <c r="K139" i="14"/>
  <c r="E139" i="14"/>
  <c r="X134" i="14"/>
  <c r="X132" i="14" s="1"/>
  <c r="R134" i="14"/>
  <c r="L134" i="14"/>
  <c r="F134" i="14"/>
  <c r="F132" i="14" s="1"/>
  <c r="Y129" i="14"/>
  <c r="S129" i="14"/>
  <c r="M129" i="14"/>
  <c r="M127" i="14" s="1"/>
  <c r="G129" i="14"/>
  <c r="Z124" i="14"/>
  <c r="T124" i="14"/>
  <c r="T122" i="14" s="1"/>
  <c r="N124" i="14"/>
  <c r="H124" i="14"/>
  <c r="AA119" i="14"/>
  <c r="AA117" i="14" s="1"/>
  <c r="U119" i="14"/>
  <c r="O119" i="14"/>
  <c r="I119" i="14"/>
  <c r="I117" i="14" s="1"/>
  <c r="V114" i="14"/>
  <c r="P114" i="14"/>
  <c r="J114" i="14"/>
  <c r="J112" i="14" s="1"/>
  <c r="D114" i="14"/>
  <c r="W109" i="14"/>
  <c r="Q109" i="14"/>
  <c r="Q107" i="14" s="1"/>
  <c r="K109" i="14"/>
  <c r="E109" i="14"/>
  <c r="X104" i="14"/>
  <c r="X102" i="14" s="1"/>
  <c r="R104" i="14"/>
  <c r="L104" i="14"/>
  <c r="F104" i="14"/>
  <c r="F102" i="14" s="1"/>
  <c r="Y99" i="14"/>
  <c r="S99" i="14"/>
  <c r="M99" i="14"/>
  <c r="M97" i="14" s="1"/>
  <c r="G99" i="14"/>
  <c r="Z94" i="14"/>
  <c r="T94" i="14"/>
  <c r="T92" i="14" s="1"/>
  <c r="N94" i="14"/>
  <c r="H94" i="14"/>
  <c r="AA89" i="14"/>
  <c r="AA87" i="14" s="1"/>
  <c r="U89" i="14"/>
  <c r="O89" i="14"/>
  <c r="I89" i="14"/>
  <c r="I87" i="14" s="1"/>
  <c r="V84" i="14"/>
  <c r="P84" i="14"/>
  <c r="J84" i="14"/>
  <c r="J82" i="14" s="1"/>
  <c r="D84" i="14"/>
  <c r="W79" i="14"/>
  <c r="Q79" i="14"/>
  <c r="Q77" i="14" s="1"/>
  <c r="K79" i="14"/>
  <c r="E79" i="14"/>
  <c r="X74" i="14"/>
  <c r="X72" i="14" s="1"/>
  <c r="R74" i="14"/>
  <c r="L74" i="14"/>
  <c r="F74" i="14"/>
  <c r="F72" i="14" s="1"/>
  <c r="Y69" i="14"/>
  <c r="S69" i="14"/>
  <c r="M69" i="14"/>
  <c r="M67" i="14" s="1"/>
  <c r="G69" i="14"/>
  <c r="Z64" i="14"/>
  <c r="T64" i="14"/>
  <c r="T62" i="14" s="1"/>
  <c r="N64" i="14"/>
  <c r="H64" i="14"/>
  <c r="AA59" i="14"/>
  <c r="AA57" i="14" s="1"/>
  <c r="U59" i="14"/>
  <c r="O59" i="14"/>
  <c r="I59" i="14"/>
  <c r="I57" i="14" s="1"/>
  <c r="V54" i="14"/>
  <c r="P54" i="14"/>
  <c r="J54" i="14"/>
  <c r="J52" i="14" s="1"/>
  <c r="D54" i="14"/>
  <c r="W49" i="14"/>
  <c r="Q49" i="14"/>
  <c r="Q47" i="14" s="1"/>
  <c r="K49" i="14"/>
  <c r="E49" i="14"/>
  <c r="X44" i="14"/>
  <c r="X42" i="14" s="1"/>
  <c r="R44" i="14"/>
  <c r="L44" i="14"/>
  <c r="F44" i="14"/>
  <c r="F42" i="14" s="1"/>
  <c r="Y39" i="14"/>
  <c r="S39" i="14"/>
  <c r="M39" i="14"/>
  <c r="M37" i="14" s="1"/>
  <c r="G39" i="14"/>
  <c r="Z34" i="14"/>
  <c r="T34" i="14"/>
  <c r="T32" i="14" s="1"/>
  <c r="N34" i="14"/>
  <c r="H34" i="14"/>
  <c r="AA29" i="14"/>
  <c r="AA27" i="14" s="1"/>
  <c r="U29" i="14"/>
  <c r="O29" i="14"/>
  <c r="I29" i="14"/>
  <c r="I27" i="14" s="1"/>
  <c r="V24" i="14"/>
  <c r="P24" i="14"/>
  <c r="J24" i="14"/>
  <c r="J22" i="14" s="1"/>
  <c r="D24" i="14"/>
  <c r="W19" i="14"/>
  <c r="Q19" i="14"/>
  <c r="Q17" i="14" s="1"/>
  <c r="K19" i="14"/>
  <c r="E19" i="14"/>
  <c r="X14" i="14"/>
  <c r="X12" i="14" s="1"/>
  <c r="R14" i="14"/>
  <c r="L14" i="14"/>
  <c r="F14" i="14"/>
  <c r="F12" i="14" s="1"/>
  <c r="Y9" i="14"/>
  <c r="S9" i="14"/>
  <c r="M9" i="14"/>
  <c r="M7" i="14" s="1"/>
  <c r="G9" i="14"/>
  <c r="X159" i="14"/>
  <c r="R159" i="14"/>
  <c r="R157" i="14" s="1"/>
  <c r="L159" i="14"/>
  <c r="L157" i="14" s="1"/>
  <c r="F159" i="14"/>
  <c r="Y154" i="14"/>
  <c r="Y152" i="14" s="1"/>
  <c r="S154" i="14"/>
  <c r="S152" i="14" s="1"/>
  <c r="M154" i="14"/>
  <c r="G154" i="14"/>
  <c r="G152" i="14" s="1"/>
  <c r="Z149" i="14"/>
  <c r="Z147" i="14" s="1"/>
  <c r="T149" i="14"/>
  <c r="N149" i="14"/>
  <c r="N147" i="14" s="1"/>
  <c r="H149" i="14"/>
  <c r="H147" i="14" s="1"/>
  <c r="AA144" i="14"/>
  <c r="U144" i="14"/>
  <c r="U142" i="14" s="1"/>
  <c r="O144" i="14"/>
  <c r="O142" i="14" s="1"/>
  <c r="I144" i="14"/>
  <c r="V139" i="14"/>
  <c r="V137" i="14" s="1"/>
  <c r="P139" i="14"/>
  <c r="P137" i="14" s="1"/>
  <c r="J139" i="14"/>
  <c r="D139" i="14"/>
  <c r="D137" i="14" s="1"/>
  <c r="W134" i="14"/>
  <c r="W132" i="14" s="1"/>
  <c r="Q134" i="14"/>
  <c r="K134" i="14"/>
  <c r="K132" i="14" s="1"/>
  <c r="E134" i="14"/>
  <c r="E132" i="14" s="1"/>
  <c r="X129" i="14"/>
  <c r="R129" i="14"/>
  <c r="R127" i="14" s="1"/>
  <c r="L129" i="14"/>
  <c r="L127" i="14" s="1"/>
  <c r="F129" i="14"/>
  <c r="Y124" i="14"/>
  <c r="Y122" i="14" s="1"/>
  <c r="S124" i="14"/>
  <c r="S122" i="14" s="1"/>
  <c r="M124" i="14"/>
  <c r="G124" i="14"/>
  <c r="G122" i="14" s="1"/>
  <c r="Z119" i="14"/>
  <c r="Z117" i="14" s="1"/>
  <c r="T119" i="14"/>
  <c r="N119" i="14"/>
  <c r="N117" i="14" s="1"/>
  <c r="H119" i="14"/>
  <c r="H117" i="14" s="1"/>
  <c r="AA114" i="14"/>
  <c r="U114" i="14"/>
  <c r="U112" i="14" s="1"/>
  <c r="O114" i="14"/>
  <c r="O112" i="14" s="1"/>
  <c r="I114" i="14"/>
  <c r="V109" i="14"/>
  <c r="V107" i="14" s="1"/>
  <c r="P109" i="14"/>
  <c r="P107" i="14" s="1"/>
  <c r="J109" i="14"/>
  <c r="D109" i="14"/>
  <c r="D107" i="14" s="1"/>
  <c r="W104" i="14"/>
  <c r="W102" i="14" s="1"/>
  <c r="Q104" i="14"/>
  <c r="K104" i="14"/>
  <c r="K102" i="14" s="1"/>
  <c r="E104" i="14"/>
  <c r="E102" i="14" s="1"/>
  <c r="X99" i="14"/>
  <c r="R99" i="14"/>
  <c r="R97" i="14" s="1"/>
  <c r="L99" i="14"/>
  <c r="L97" i="14" s="1"/>
  <c r="F99" i="14"/>
  <c r="Y94" i="14"/>
  <c r="Y92" i="14" s="1"/>
  <c r="S94" i="14"/>
  <c r="S92" i="14" s="1"/>
  <c r="M94" i="14"/>
  <c r="G94" i="14"/>
  <c r="G92" i="14" s="1"/>
  <c r="Z89" i="14"/>
  <c r="Z87" i="14" s="1"/>
  <c r="T89" i="14"/>
  <c r="N89" i="14"/>
  <c r="N87" i="14" s="1"/>
  <c r="H89" i="14"/>
  <c r="H87" i="14" s="1"/>
  <c r="AA84" i="14"/>
  <c r="U84" i="14"/>
  <c r="U82" i="14" s="1"/>
  <c r="O84" i="14"/>
  <c r="O82" i="14" s="1"/>
  <c r="I84" i="14"/>
  <c r="V79" i="14"/>
  <c r="V77" i="14" s="1"/>
  <c r="P79" i="14"/>
  <c r="P77" i="14" s="1"/>
  <c r="J79" i="14"/>
  <c r="D79" i="14"/>
  <c r="D77" i="14" s="1"/>
  <c r="W74" i="14"/>
  <c r="W72" i="14" s="1"/>
  <c r="Q74" i="14"/>
  <c r="K74" i="14"/>
  <c r="K72" i="14" s="1"/>
  <c r="E74" i="14"/>
  <c r="E72" i="14" s="1"/>
  <c r="X69" i="14"/>
  <c r="R69" i="14"/>
  <c r="R67" i="14" s="1"/>
  <c r="L69" i="14"/>
  <c r="L67" i="14" s="1"/>
  <c r="F69" i="14"/>
  <c r="Y64" i="14"/>
  <c r="Y62" i="14" s="1"/>
  <c r="S64" i="14"/>
  <c r="S62" i="14" s="1"/>
  <c r="M64" i="14"/>
  <c r="G64" i="14"/>
  <c r="G62" i="14" s="1"/>
  <c r="Z59" i="14"/>
  <c r="Z57" i="14" s="1"/>
  <c r="T59" i="14"/>
  <c r="N59" i="14"/>
  <c r="N57" i="14" s="1"/>
  <c r="H59" i="14"/>
  <c r="H57" i="14" s="1"/>
  <c r="AA54" i="14"/>
  <c r="U54" i="14"/>
  <c r="U52" i="14" s="1"/>
  <c r="O54" i="14"/>
  <c r="O52" i="14" s="1"/>
  <c r="I54" i="14"/>
  <c r="V49" i="14"/>
  <c r="V47" i="14" s="1"/>
  <c r="P49" i="14"/>
  <c r="P47" i="14" s="1"/>
  <c r="J49" i="14"/>
  <c r="D49" i="14"/>
  <c r="D47" i="14" s="1"/>
  <c r="W44" i="14"/>
  <c r="W42" i="14" s="1"/>
  <c r="Q44" i="14"/>
  <c r="K44" i="14"/>
  <c r="K42" i="14" s="1"/>
  <c r="E44" i="14"/>
  <c r="E42" i="14" s="1"/>
  <c r="X39" i="14"/>
  <c r="R39" i="14"/>
  <c r="R37" i="14" s="1"/>
  <c r="L39" i="14"/>
  <c r="L37" i="14" s="1"/>
  <c r="F39" i="14"/>
  <c r="Y34" i="14"/>
  <c r="Y32" i="14" s="1"/>
  <c r="S34" i="14"/>
  <c r="S32" i="14" s="1"/>
  <c r="M34" i="14"/>
  <c r="G34" i="14"/>
  <c r="G32" i="14" s="1"/>
  <c r="Z29" i="14"/>
  <c r="Z27" i="14" s="1"/>
  <c r="T29" i="14"/>
  <c r="N29" i="14"/>
  <c r="N27" i="14" s="1"/>
  <c r="H29" i="14"/>
  <c r="H27" i="14" s="1"/>
  <c r="AA24" i="14"/>
  <c r="U24" i="14"/>
  <c r="U22" i="14" s="1"/>
  <c r="O24" i="14"/>
  <c r="O22" i="14" s="1"/>
  <c r="I24" i="14"/>
  <c r="V19" i="14"/>
  <c r="V17" i="14" s="1"/>
  <c r="P19" i="14"/>
  <c r="P17" i="14" s="1"/>
  <c r="J19" i="14"/>
  <c r="D19" i="14"/>
  <c r="D17" i="14" s="1"/>
  <c r="W14" i="14"/>
  <c r="W12" i="14" s="1"/>
  <c r="Q14" i="14"/>
  <c r="K14" i="14"/>
  <c r="K12" i="14" s="1"/>
  <c r="E14" i="14"/>
  <c r="E12" i="14" s="1"/>
  <c r="X9" i="14"/>
  <c r="R9" i="14"/>
  <c r="R7" i="14" s="1"/>
  <c r="L9" i="14"/>
  <c r="L7" i="14" s="1"/>
  <c r="F9" i="14"/>
  <c r="W159" i="14"/>
  <c r="W157" i="14" s="1"/>
  <c r="Q159" i="14"/>
  <c r="Q157" i="14" s="1"/>
  <c r="K159" i="14"/>
  <c r="E159" i="14"/>
  <c r="E157" i="14" s="1"/>
  <c r="X154" i="14"/>
  <c r="X152" i="14" s="1"/>
  <c r="R154" i="14"/>
  <c r="L154" i="14"/>
  <c r="L152" i="14" s="1"/>
  <c r="F154" i="14"/>
  <c r="F152" i="14" s="1"/>
  <c r="Y149" i="14"/>
  <c r="S149" i="14"/>
  <c r="S147" i="14" s="1"/>
  <c r="M149" i="14"/>
  <c r="M147" i="14" s="1"/>
  <c r="G149" i="14"/>
  <c r="Z144" i="14"/>
  <c r="Z142" i="14" s="1"/>
  <c r="T144" i="14"/>
  <c r="T142" i="14" s="1"/>
  <c r="N144" i="14"/>
  <c r="H144" i="14"/>
  <c r="H142" i="14" s="1"/>
  <c r="AA139" i="14"/>
  <c r="AA137" i="14" s="1"/>
  <c r="U139" i="14"/>
  <c r="O139" i="14"/>
  <c r="O137" i="14" s="1"/>
  <c r="I139" i="14"/>
  <c r="I137" i="14" s="1"/>
  <c r="V134" i="14"/>
  <c r="P134" i="14"/>
  <c r="P132" i="14" s="1"/>
  <c r="J134" i="14"/>
  <c r="J132" i="14" s="1"/>
  <c r="D134" i="14"/>
  <c r="W129" i="14"/>
  <c r="W127" i="14" s="1"/>
  <c r="Q129" i="14"/>
  <c r="Q127" i="14" s="1"/>
  <c r="K129" i="14"/>
  <c r="E129" i="14"/>
  <c r="E127" i="14" s="1"/>
  <c r="X124" i="14"/>
  <c r="X122" i="14" s="1"/>
  <c r="R124" i="14"/>
  <c r="L124" i="14"/>
  <c r="L122" i="14" s="1"/>
  <c r="F124" i="14"/>
  <c r="F122" i="14" s="1"/>
  <c r="Y119" i="14"/>
  <c r="S119" i="14"/>
  <c r="S117" i="14" s="1"/>
  <c r="M119" i="14"/>
  <c r="M117" i="14" s="1"/>
  <c r="G119" i="14"/>
  <c r="Z114" i="14"/>
  <c r="Z112" i="14" s="1"/>
  <c r="T114" i="14"/>
  <c r="T112" i="14" s="1"/>
  <c r="N114" i="14"/>
  <c r="H114" i="14"/>
  <c r="H112" i="14" s="1"/>
  <c r="AA109" i="14"/>
  <c r="AA107" i="14" s="1"/>
  <c r="U109" i="14"/>
  <c r="O109" i="14"/>
  <c r="O107" i="14" s="1"/>
  <c r="I109" i="14"/>
  <c r="I107" i="14" s="1"/>
  <c r="V104" i="14"/>
  <c r="P104" i="14"/>
  <c r="P102" i="14" s="1"/>
  <c r="J104" i="14"/>
  <c r="J102" i="14" s="1"/>
  <c r="D104" i="14"/>
  <c r="W99" i="14"/>
  <c r="W97" i="14" s="1"/>
  <c r="Q99" i="14"/>
  <c r="Q97" i="14" s="1"/>
  <c r="K99" i="14"/>
  <c r="E99" i="14"/>
  <c r="E97" i="14" s="1"/>
  <c r="X94" i="14"/>
  <c r="X92" i="14" s="1"/>
  <c r="R94" i="14"/>
  <c r="L94" i="14"/>
  <c r="L92" i="14" s="1"/>
  <c r="F94" i="14"/>
  <c r="F92" i="14" s="1"/>
  <c r="Y89" i="14"/>
  <c r="S89" i="14"/>
  <c r="S87" i="14" s="1"/>
  <c r="M89" i="14"/>
  <c r="M87" i="14" s="1"/>
  <c r="G89" i="14"/>
  <c r="Z84" i="14"/>
  <c r="Z82" i="14" s="1"/>
  <c r="T84" i="14"/>
  <c r="T82" i="14" s="1"/>
  <c r="N84" i="14"/>
  <c r="H84" i="14"/>
  <c r="H82" i="14" s="1"/>
  <c r="AA79" i="14"/>
  <c r="AA77" i="14" s="1"/>
  <c r="U79" i="14"/>
  <c r="O79" i="14"/>
  <c r="O77" i="14" s="1"/>
  <c r="I79" i="14"/>
  <c r="I77" i="14" s="1"/>
  <c r="V74" i="14"/>
  <c r="P74" i="14"/>
  <c r="P72" i="14" s="1"/>
  <c r="J74" i="14"/>
  <c r="J72" i="14" s="1"/>
  <c r="D74" i="14"/>
  <c r="W69" i="14"/>
  <c r="W67" i="14" s="1"/>
  <c r="Q69" i="14"/>
  <c r="Q67" i="14" s="1"/>
  <c r="K69" i="14"/>
  <c r="E69" i="14"/>
  <c r="E67" i="14" s="1"/>
  <c r="X64" i="14"/>
  <c r="X62" i="14" s="1"/>
  <c r="R64" i="14"/>
  <c r="L64" i="14"/>
  <c r="L62" i="14" s="1"/>
  <c r="F64" i="14"/>
  <c r="F62" i="14" s="1"/>
  <c r="Y59" i="14"/>
  <c r="S59" i="14"/>
  <c r="S57" i="14" s="1"/>
  <c r="M59" i="14"/>
  <c r="M57" i="14" s="1"/>
  <c r="G59" i="14"/>
  <c r="Z54" i="14"/>
  <c r="Z52" i="14" s="1"/>
  <c r="T54" i="14"/>
  <c r="T52" i="14" s="1"/>
  <c r="N54" i="14"/>
  <c r="H54" i="14"/>
  <c r="H52" i="14" s="1"/>
  <c r="AA49" i="14"/>
  <c r="AA47" i="14" s="1"/>
  <c r="U49" i="14"/>
  <c r="O49" i="14"/>
  <c r="O47" i="14" s="1"/>
  <c r="I49" i="14"/>
  <c r="I47" i="14" s="1"/>
  <c r="V44" i="14"/>
  <c r="P44" i="14"/>
  <c r="P42" i="14" s="1"/>
  <c r="J44" i="14"/>
  <c r="J42" i="14" s="1"/>
  <c r="D44" i="14"/>
  <c r="W39" i="14"/>
  <c r="W37" i="14" s="1"/>
  <c r="Q39" i="14"/>
  <c r="Q37" i="14" s="1"/>
  <c r="K39" i="14"/>
  <c r="E39" i="14"/>
  <c r="E37" i="14" s="1"/>
  <c r="X34" i="14"/>
  <c r="X32" i="14" s="1"/>
  <c r="R34" i="14"/>
  <c r="L34" i="14"/>
  <c r="L32" i="14" s="1"/>
  <c r="F34" i="14"/>
  <c r="F32" i="14" s="1"/>
  <c r="Y29" i="14"/>
  <c r="S29" i="14"/>
  <c r="S27" i="14" s="1"/>
  <c r="M29" i="14"/>
  <c r="M27" i="14" s="1"/>
  <c r="G29" i="14"/>
  <c r="Z24" i="14"/>
  <c r="Z22" i="14" s="1"/>
  <c r="T24" i="14"/>
  <c r="T22" i="14" s="1"/>
  <c r="N24" i="14"/>
  <c r="H24" i="14"/>
  <c r="H22" i="14" s="1"/>
  <c r="AA19" i="14"/>
  <c r="AA17" i="14" s="1"/>
  <c r="U19" i="14"/>
  <c r="O19" i="14"/>
  <c r="O17" i="14" s="1"/>
  <c r="I19" i="14"/>
  <c r="I17" i="14" s="1"/>
  <c r="V14" i="14"/>
  <c r="P14" i="14"/>
  <c r="P12" i="14" s="1"/>
  <c r="J14" i="14"/>
  <c r="J12" i="14" s="1"/>
  <c r="D14" i="14"/>
  <c r="W9" i="14"/>
  <c r="W7" i="14" s="1"/>
  <c r="Q9" i="14"/>
  <c r="Q7" i="14" s="1"/>
  <c r="K9" i="14"/>
  <c r="E9" i="14"/>
  <c r="E7" i="14" s="1"/>
  <c r="Y24" i="14"/>
  <c r="Y22" i="14" s="1"/>
  <c r="R29" i="14"/>
  <c r="R27" i="14" s="1"/>
  <c r="K34" i="14"/>
  <c r="K32" i="14" s="1"/>
  <c r="D39" i="14"/>
  <c r="D37" i="14" s="1"/>
  <c r="Y54" i="14"/>
  <c r="Y52" i="14" s="1"/>
  <c r="R59" i="14"/>
  <c r="R57" i="14" s="1"/>
  <c r="K64" i="14"/>
  <c r="K62" i="14" s="1"/>
  <c r="D69" i="14"/>
  <c r="D67" i="14" s="1"/>
  <c r="Y84" i="14"/>
  <c r="Y82" i="14" s="1"/>
  <c r="R89" i="14"/>
  <c r="K94" i="14"/>
  <c r="K92" i="14" s="1"/>
  <c r="D99" i="14"/>
  <c r="Y114" i="14"/>
  <c r="R119" i="14"/>
  <c r="R117" i="14" s="1"/>
  <c r="K124" i="14"/>
  <c r="K122" i="14" s="1"/>
  <c r="D129" i="14"/>
  <c r="D127" i="14" s="1"/>
  <c r="Y144" i="14"/>
  <c r="R149" i="14"/>
  <c r="R147" i="14" s="1"/>
  <c r="K154" i="14"/>
  <c r="K152" i="14" s="1"/>
  <c r="D159" i="14"/>
  <c r="U266" i="14"/>
  <c r="Y311" i="14"/>
  <c r="Q355" i="14"/>
  <c r="W355" i="14"/>
  <c r="J360" i="14"/>
  <c r="P360" i="14"/>
  <c r="I365" i="14"/>
  <c r="H370" i="14"/>
  <c r="E445" i="14"/>
  <c r="Q445" i="14"/>
  <c r="W445" i="14"/>
  <c r="J450" i="14"/>
  <c r="P450" i="14"/>
  <c r="O455" i="14"/>
  <c r="H460" i="14"/>
  <c r="S589" i="14"/>
  <c r="I9" i="13"/>
  <c r="O9" i="13"/>
  <c r="U9" i="13"/>
  <c r="AA9" i="13"/>
  <c r="AA7" i="13" s="1"/>
  <c r="I11" i="13"/>
  <c r="O11" i="13"/>
  <c r="U11" i="13"/>
  <c r="AA11" i="13"/>
  <c r="H14" i="13"/>
  <c r="N14" i="13"/>
  <c r="N12" i="13" s="1"/>
  <c r="T14" i="13"/>
  <c r="Z14" i="13"/>
  <c r="H16" i="13"/>
  <c r="N16" i="13"/>
  <c r="T16" i="13"/>
  <c r="Z16" i="13"/>
  <c r="G19" i="13"/>
  <c r="M19" i="13"/>
  <c r="S19" i="13"/>
  <c r="Y19" i="13"/>
  <c r="G21" i="13"/>
  <c r="M21" i="13"/>
  <c r="S21" i="13"/>
  <c r="Y21" i="13"/>
  <c r="F24" i="13"/>
  <c r="L24" i="13"/>
  <c r="R24" i="13"/>
  <c r="X24" i="13"/>
  <c r="X22" i="13" s="1"/>
  <c r="F26" i="13"/>
  <c r="L26" i="13"/>
  <c r="R26" i="13"/>
  <c r="X26" i="13"/>
  <c r="E29" i="13"/>
  <c r="K29" i="13"/>
  <c r="K27" i="13" s="1"/>
  <c r="Q29" i="13"/>
  <c r="W29" i="13"/>
  <c r="E31" i="13"/>
  <c r="K31" i="13"/>
  <c r="Q31" i="13"/>
  <c r="W31" i="13"/>
  <c r="D34" i="13"/>
  <c r="J34" i="13"/>
  <c r="P34" i="13"/>
  <c r="V34" i="13"/>
  <c r="D36" i="13"/>
  <c r="J36" i="13"/>
  <c r="P36" i="13"/>
  <c r="V36" i="13"/>
  <c r="I39" i="13"/>
  <c r="O39" i="13"/>
  <c r="U39" i="13"/>
  <c r="AA39" i="13"/>
  <c r="AA37" i="13" s="1"/>
  <c r="I41" i="13"/>
  <c r="O41" i="13"/>
  <c r="U41" i="13"/>
  <c r="AA41" i="13"/>
  <c r="H44" i="13"/>
  <c r="N44" i="13"/>
  <c r="N42" i="13" s="1"/>
  <c r="T44" i="13"/>
  <c r="Z44" i="13"/>
  <c r="H46" i="13"/>
  <c r="N46" i="13"/>
  <c r="T46" i="13"/>
  <c r="Z46" i="13"/>
  <c r="G49" i="13"/>
  <c r="M49" i="13"/>
  <c r="S49" i="13"/>
  <c r="Y49" i="13"/>
  <c r="G51" i="13"/>
  <c r="M51" i="13"/>
  <c r="S51" i="13"/>
  <c r="Y51" i="13"/>
  <c r="F54" i="13"/>
  <c r="L54" i="13"/>
  <c r="R54" i="13"/>
  <c r="X54" i="13"/>
  <c r="X52" i="13" s="1"/>
  <c r="F56" i="13"/>
  <c r="L56" i="13"/>
  <c r="R56" i="13"/>
  <c r="X56" i="13"/>
  <c r="E59" i="13"/>
  <c r="K59" i="13"/>
  <c r="K57" i="13" s="1"/>
  <c r="Q59" i="13"/>
  <c r="W59" i="13"/>
  <c r="E61" i="13"/>
  <c r="K61" i="13"/>
  <c r="Q61" i="13"/>
  <c r="W61" i="13"/>
  <c r="D64" i="13"/>
  <c r="J64" i="13"/>
  <c r="P64" i="13"/>
  <c r="V64" i="13"/>
  <c r="D66" i="13"/>
  <c r="J66" i="13"/>
  <c r="P66" i="13"/>
  <c r="V66" i="13"/>
  <c r="I69" i="13"/>
  <c r="O69" i="13"/>
  <c r="U69" i="13"/>
  <c r="AA69" i="13"/>
  <c r="AA67" i="13" s="1"/>
  <c r="I71" i="13"/>
  <c r="O71" i="13"/>
  <c r="U71" i="13"/>
  <c r="AA71" i="13"/>
  <c r="H74" i="13"/>
  <c r="N74" i="13"/>
  <c r="N72" i="13" s="1"/>
  <c r="T74" i="13"/>
  <c r="Z74" i="13"/>
  <c r="H76" i="13"/>
  <c r="N76" i="13"/>
  <c r="T76" i="13"/>
  <c r="Z76" i="13"/>
  <c r="G79" i="13"/>
  <c r="M79" i="13"/>
  <c r="S79" i="13"/>
  <c r="Y79" i="13"/>
  <c r="G81" i="13"/>
  <c r="M81" i="13"/>
  <c r="S81" i="13"/>
  <c r="Y81" i="13"/>
  <c r="F84" i="13"/>
  <c r="L84" i="13"/>
  <c r="R84" i="13"/>
  <c r="X84" i="13"/>
  <c r="X82" i="13" s="1"/>
  <c r="F86" i="13"/>
  <c r="L86" i="13"/>
  <c r="R86" i="13"/>
  <c r="X86" i="13"/>
  <c r="E89" i="13"/>
  <c r="K89" i="13"/>
  <c r="K87" i="13" s="1"/>
  <c r="Q89" i="13"/>
  <c r="W89" i="13"/>
  <c r="E91" i="13"/>
  <c r="K91" i="13"/>
  <c r="Q91" i="13"/>
  <c r="W91" i="13"/>
  <c r="D94" i="13"/>
  <c r="J94" i="13"/>
  <c r="P94" i="13"/>
  <c r="V94" i="13"/>
  <c r="D96" i="13"/>
  <c r="J96" i="13"/>
  <c r="P96" i="13"/>
  <c r="V96" i="13"/>
  <c r="I99" i="13"/>
  <c r="O99" i="13"/>
  <c r="U99" i="13"/>
  <c r="AA99" i="13"/>
  <c r="AA97" i="13" s="1"/>
  <c r="I101" i="13"/>
  <c r="O101" i="13"/>
  <c r="U101" i="13"/>
  <c r="AA101" i="13"/>
  <c r="H104" i="13"/>
  <c r="N104" i="13"/>
  <c r="N102" i="13" s="1"/>
  <c r="T104" i="13"/>
  <c r="Z104" i="13"/>
  <c r="H106" i="13"/>
  <c r="N106" i="13"/>
  <c r="T106" i="13"/>
  <c r="Z106" i="13"/>
  <c r="G109" i="13"/>
  <c r="M109" i="13"/>
  <c r="S109" i="13"/>
  <c r="Y109" i="13"/>
  <c r="G111" i="13"/>
  <c r="M111" i="13"/>
  <c r="S111" i="13"/>
  <c r="Y111" i="13"/>
  <c r="F114" i="13"/>
  <c r="L114" i="13"/>
  <c r="R114" i="13"/>
  <c r="X114" i="13"/>
  <c r="X112" i="13" s="1"/>
  <c r="F116" i="13"/>
  <c r="L116" i="13"/>
  <c r="R116" i="13"/>
  <c r="X116" i="13"/>
  <c r="E119" i="13"/>
  <c r="K119" i="13"/>
  <c r="K117" i="13" s="1"/>
  <c r="Q119" i="13"/>
  <c r="W119" i="13"/>
  <c r="E121" i="13"/>
  <c r="K121" i="13"/>
  <c r="Q121" i="13"/>
  <c r="W121" i="13"/>
  <c r="D124" i="13"/>
  <c r="J124" i="13"/>
  <c r="P124" i="13"/>
  <c r="V124" i="13"/>
  <c r="D126" i="13"/>
  <c r="J126" i="13"/>
  <c r="P126" i="13"/>
  <c r="V126" i="13"/>
  <c r="I129" i="13"/>
  <c r="O129" i="13"/>
  <c r="U129" i="13"/>
  <c r="AA129" i="13"/>
  <c r="AA127" i="13" s="1"/>
  <c r="I131" i="13"/>
  <c r="O131" i="13"/>
  <c r="U131" i="13"/>
  <c r="AA131" i="13"/>
  <c r="H134" i="13"/>
  <c r="N134" i="13"/>
  <c r="N132" i="13" s="1"/>
  <c r="T134" i="13"/>
  <c r="Z134" i="13"/>
  <c r="H136" i="13"/>
  <c r="N136" i="13"/>
  <c r="T136" i="13"/>
  <c r="Z136" i="13"/>
  <c r="G139" i="13"/>
  <c r="M139" i="13"/>
  <c r="S139" i="13"/>
  <c r="Y139" i="13"/>
  <c r="G141" i="13"/>
  <c r="M141" i="13"/>
  <c r="S141" i="13"/>
  <c r="Y141" i="13"/>
  <c r="F144" i="13"/>
  <c r="L144" i="13"/>
  <c r="R144" i="13"/>
  <c r="X144" i="13"/>
  <c r="X142" i="13" s="1"/>
  <c r="F146" i="13"/>
  <c r="L146" i="13"/>
  <c r="R146" i="13"/>
  <c r="X146" i="13"/>
  <c r="E149" i="13"/>
  <c r="K149" i="13"/>
  <c r="K147" i="13" s="1"/>
  <c r="Q149" i="13"/>
  <c r="W149" i="13"/>
  <c r="E151" i="13"/>
  <c r="K151" i="13"/>
  <c r="Q151" i="13"/>
  <c r="W151" i="13"/>
  <c r="D154" i="13"/>
  <c r="J154" i="13"/>
  <c r="P154" i="13"/>
  <c r="V154" i="13"/>
  <c r="D156" i="13"/>
  <c r="J156" i="13"/>
  <c r="P156" i="13"/>
  <c r="V156" i="13"/>
  <c r="I159" i="13"/>
  <c r="O159" i="13"/>
  <c r="U159" i="13"/>
  <c r="AA159" i="13"/>
  <c r="AA157" i="13" s="1"/>
  <c r="I161" i="13"/>
  <c r="O161" i="13"/>
  <c r="U161" i="13"/>
  <c r="AA161" i="13"/>
  <c r="H168" i="13"/>
  <c r="N168" i="13"/>
  <c r="N166" i="13" s="1"/>
  <c r="T168" i="13"/>
  <c r="Z168" i="13"/>
  <c r="H170" i="13"/>
  <c r="N170" i="13"/>
  <c r="T170" i="13"/>
  <c r="Z170" i="13"/>
  <c r="G173" i="13"/>
  <c r="M173" i="13"/>
  <c r="S173" i="13"/>
  <c r="Y173" i="13"/>
  <c r="G175" i="13"/>
  <c r="M175" i="13"/>
  <c r="S175" i="13"/>
  <c r="Y175" i="13"/>
  <c r="F178" i="13"/>
  <c r="L178" i="13"/>
  <c r="R178" i="13"/>
  <c r="X178" i="13"/>
  <c r="X176" i="13" s="1"/>
  <c r="F180" i="13"/>
  <c r="L180" i="13"/>
  <c r="R180" i="13"/>
  <c r="X180" i="13"/>
  <c r="E183" i="13"/>
  <c r="K183" i="13"/>
  <c r="K181" i="13" s="1"/>
  <c r="Q183" i="13"/>
  <c r="W183" i="13"/>
  <c r="E185" i="13"/>
  <c r="K185" i="13"/>
  <c r="Q185" i="13"/>
  <c r="W185" i="13"/>
  <c r="D188" i="13"/>
  <c r="J188" i="13"/>
  <c r="P188" i="13"/>
  <c r="V188" i="13"/>
  <c r="D190" i="13"/>
  <c r="J190" i="13"/>
  <c r="P190" i="13"/>
  <c r="V190" i="13"/>
  <c r="I193" i="13"/>
  <c r="O193" i="13"/>
  <c r="U193" i="13"/>
  <c r="AA193" i="13"/>
  <c r="AA191" i="13" s="1"/>
  <c r="I195" i="13"/>
  <c r="O195" i="13"/>
  <c r="U195" i="13"/>
  <c r="AA195" i="13"/>
  <c r="H198" i="13"/>
  <c r="H196" i="13" s="1"/>
  <c r="N198" i="13"/>
  <c r="N196" i="13" s="1"/>
  <c r="T198" i="13"/>
  <c r="Z198" i="13"/>
  <c r="H200" i="13"/>
  <c r="N200" i="13"/>
  <c r="T200" i="13"/>
  <c r="Z200" i="13"/>
  <c r="G203" i="13"/>
  <c r="M203" i="13"/>
  <c r="S203" i="13"/>
  <c r="Y203" i="13"/>
  <c r="G205" i="13"/>
  <c r="M205" i="13"/>
  <c r="S205" i="13"/>
  <c r="Y205" i="13"/>
  <c r="F208" i="13"/>
  <c r="L208" i="13"/>
  <c r="R208" i="13"/>
  <c r="R206" i="13" s="1"/>
  <c r="X208" i="13"/>
  <c r="X206" i="13" s="1"/>
  <c r="F210" i="13"/>
  <c r="L210" i="13"/>
  <c r="R210" i="13"/>
  <c r="X210" i="13"/>
  <c r="E213" i="13"/>
  <c r="E211" i="13" s="1"/>
  <c r="K213" i="13"/>
  <c r="K211" i="13" s="1"/>
  <c r="Q213" i="13"/>
  <c r="W213" i="13"/>
  <c r="E215" i="13"/>
  <c r="K215" i="13"/>
  <c r="Q215" i="13"/>
  <c r="W215" i="13"/>
  <c r="D218" i="13"/>
  <c r="J218" i="13"/>
  <c r="P218" i="13"/>
  <c r="V218" i="13"/>
  <c r="D220" i="13"/>
  <c r="J220" i="13"/>
  <c r="P220" i="13"/>
  <c r="V220" i="13"/>
  <c r="I223" i="13"/>
  <c r="O223" i="13"/>
  <c r="U223" i="13"/>
  <c r="U221" i="13" s="1"/>
  <c r="AA223" i="13"/>
  <c r="AA221" i="13" s="1"/>
  <c r="I225" i="13"/>
  <c r="O225" i="13"/>
  <c r="U225" i="13"/>
  <c r="AA225" i="13"/>
  <c r="H228" i="13"/>
  <c r="H226" i="13" s="1"/>
  <c r="N228" i="13"/>
  <c r="N226" i="13" s="1"/>
  <c r="T228" i="13"/>
  <c r="Z228" i="13"/>
  <c r="H230" i="13"/>
  <c r="N230" i="13"/>
  <c r="T230" i="13"/>
  <c r="Z230" i="13"/>
  <c r="G233" i="13"/>
  <c r="M233" i="13"/>
  <c r="S233" i="13"/>
  <c r="Y233" i="13"/>
  <c r="G235" i="13"/>
  <c r="M235" i="13"/>
  <c r="S235" i="13"/>
  <c r="Y235" i="13"/>
  <c r="F238" i="13"/>
  <c r="L238" i="13"/>
  <c r="R238" i="13"/>
  <c r="R236" i="13" s="1"/>
  <c r="X238" i="13"/>
  <c r="X236" i="13" s="1"/>
  <c r="F240" i="13"/>
  <c r="L240" i="13"/>
  <c r="R240" i="13"/>
  <c r="X240" i="13"/>
  <c r="E243" i="13"/>
  <c r="E241" i="13" s="1"/>
  <c r="K243" i="13"/>
  <c r="K241" i="13" s="1"/>
  <c r="Q243" i="13"/>
  <c r="W243" i="13"/>
  <c r="E245" i="13"/>
  <c r="K245" i="13"/>
  <c r="Q245" i="13"/>
  <c r="W245" i="13"/>
  <c r="D248" i="13"/>
  <c r="J248" i="13"/>
  <c r="P248" i="13"/>
  <c r="V248" i="13"/>
  <c r="D250" i="13"/>
  <c r="J250" i="13"/>
  <c r="P250" i="13"/>
  <c r="V250" i="13"/>
  <c r="I253" i="13"/>
  <c r="O253" i="13"/>
  <c r="U253" i="13"/>
  <c r="U251" i="13" s="1"/>
  <c r="AA253" i="13"/>
  <c r="AA251" i="13" s="1"/>
  <c r="I255" i="13"/>
  <c r="O255" i="13"/>
  <c r="U255" i="13"/>
  <c r="AA255" i="13"/>
  <c r="H258" i="13"/>
  <c r="H256" i="13" s="1"/>
  <c r="N258" i="13"/>
  <c r="N256" i="13" s="1"/>
  <c r="T258" i="13"/>
  <c r="Z258" i="13"/>
  <c r="H260" i="13"/>
  <c r="N260" i="13"/>
  <c r="T260" i="13"/>
  <c r="Z260" i="13"/>
  <c r="G263" i="13"/>
  <c r="M263" i="13"/>
  <c r="S263" i="13"/>
  <c r="Y263" i="13"/>
  <c r="G265" i="13"/>
  <c r="M265" i="13"/>
  <c r="S265" i="13"/>
  <c r="Y265" i="13"/>
  <c r="F268" i="13"/>
  <c r="L268" i="13"/>
  <c r="R268" i="13"/>
  <c r="R266" i="13" s="1"/>
  <c r="X268" i="13"/>
  <c r="X266" i="13" s="1"/>
  <c r="F270" i="13"/>
  <c r="L270" i="13"/>
  <c r="R270" i="13"/>
  <c r="X270" i="13"/>
  <c r="E273" i="13"/>
  <c r="E271" i="13" s="1"/>
  <c r="K273" i="13"/>
  <c r="K271" i="13" s="1"/>
  <c r="Q273" i="13"/>
  <c r="W273" i="13"/>
  <c r="E275" i="13"/>
  <c r="K275" i="13"/>
  <c r="Q275" i="13"/>
  <c r="W275" i="13"/>
  <c r="D278" i="13"/>
  <c r="J278" i="13"/>
  <c r="P278" i="13"/>
  <c r="V278" i="13"/>
  <c r="D280" i="13"/>
  <c r="J280" i="13"/>
  <c r="P280" i="13"/>
  <c r="V280" i="13"/>
  <c r="I283" i="13"/>
  <c r="O283" i="13"/>
  <c r="U283" i="13"/>
  <c r="U281" i="13" s="1"/>
  <c r="AA283" i="13"/>
  <c r="AA281" i="13" s="1"/>
  <c r="I285" i="13"/>
  <c r="O285" i="13"/>
  <c r="U285" i="13"/>
  <c r="AA285" i="13"/>
  <c r="H288" i="13"/>
  <c r="H286" i="13" s="1"/>
  <c r="N288" i="13"/>
  <c r="N286" i="13" s="1"/>
  <c r="T288" i="13"/>
  <c r="Z288" i="13"/>
  <c r="H290" i="13"/>
  <c r="N290" i="13"/>
  <c r="T290" i="13"/>
  <c r="Z290" i="13"/>
  <c r="G293" i="13"/>
  <c r="M293" i="13"/>
  <c r="S293" i="13"/>
  <c r="Y293" i="13"/>
  <c r="G295" i="13"/>
  <c r="M295" i="13"/>
  <c r="S295" i="13"/>
  <c r="Y295" i="13"/>
  <c r="F298" i="13"/>
  <c r="L298" i="13"/>
  <c r="R298" i="13"/>
  <c r="R296" i="13" s="1"/>
  <c r="X298" i="13"/>
  <c r="X296" i="13" s="1"/>
  <c r="F300" i="13"/>
  <c r="L300" i="13"/>
  <c r="R300" i="13"/>
  <c r="X300" i="13"/>
  <c r="E303" i="13"/>
  <c r="E301" i="13" s="1"/>
  <c r="K303" i="13"/>
  <c r="K301" i="13" s="1"/>
  <c r="Q303" i="13"/>
  <c r="W303" i="13"/>
  <c r="E305" i="13"/>
  <c r="K305" i="13"/>
  <c r="Q305" i="13"/>
  <c r="W305" i="13"/>
  <c r="D308" i="13"/>
  <c r="J308" i="13"/>
  <c r="P308" i="13"/>
  <c r="V308" i="13"/>
  <c r="D310" i="13"/>
  <c r="J310" i="13"/>
  <c r="P310" i="13"/>
  <c r="V310" i="13"/>
  <c r="I313" i="13"/>
  <c r="O313" i="13"/>
  <c r="U313" i="13"/>
  <c r="U311" i="13" s="1"/>
  <c r="AA313" i="13"/>
  <c r="AA311" i="13" s="1"/>
  <c r="I315" i="13"/>
  <c r="O315" i="13"/>
  <c r="U315" i="13"/>
  <c r="AA315" i="13"/>
  <c r="H318" i="13"/>
  <c r="H316" i="13" s="1"/>
  <c r="N318" i="13"/>
  <c r="N316" i="13" s="1"/>
  <c r="T318" i="13"/>
  <c r="Z318" i="13"/>
  <c r="H320" i="13"/>
  <c r="N320" i="13"/>
  <c r="T320" i="13"/>
  <c r="Z320" i="13"/>
  <c r="G329" i="13"/>
  <c r="M329" i="13"/>
  <c r="S329" i="13"/>
  <c r="Y329" i="13"/>
  <c r="F334" i="13"/>
  <c r="L334" i="13"/>
  <c r="R334" i="13"/>
  <c r="X334" i="13"/>
  <c r="E339" i="13"/>
  <c r="K339" i="13"/>
  <c r="Q339" i="13"/>
  <c r="W339" i="13"/>
  <c r="D344" i="13"/>
  <c r="J344" i="13"/>
  <c r="P344" i="13"/>
  <c r="V344" i="13"/>
  <c r="I349" i="13"/>
  <c r="O349" i="13"/>
  <c r="U349" i="13"/>
  <c r="AA349" i="13"/>
  <c r="H354" i="13"/>
  <c r="N354" i="13"/>
  <c r="T354" i="13"/>
  <c r="Z354" i="13"/>
  <c r="G359" i="13"/>
  <c r="M359" i="13"/>
  <c r="S359" i="13"/>
  <c r="Y359" i="13"/>
  <c r="F364" i="13"/>
  <c r="L364" i="13"/>
  <c r="R364" i="13"/>
  <c r="X364" i="13"/>
  <c r="E369" i="13"/>
  <c r="K369" i="13"/>
  <c r="Q369" i="13"/>
  <c r="W369" i="13"/>
  <c r="D374" i="13"/>
  <c r="J374" i="13"/>
  <c r="P374" i="13"/>
  <c r="V374" i="13"/>
  <c r="I379" i="13"/>
  <c r="O379" i="13"/>
  <c r="U379" i="13"/>
  <c r="AA379" i="13"/>
  <c r="H384" i="13"/>
  <c r="N384" i="13"/>
  <c r="T384" i="13"/>
  <c r="Z384" i="13"/>
  <c r="G389" i="13"/>
  <c r="M389" i="13"/>
  <c r="S389" i="13"/>
  <c r="Y389" i="13"/>
  <c r="L394" i="13"/>
  <c r="W409" i="13"/>
  <c r="P414" i="13"/>
  <c r="P410" i="13" s="1"/>
  <c r="O419" i="13"/>
  <c r="H424" i="13"/>
  <c r="W439" i="13"/>
  <c r="P444" i="13"/>
  <c r="O449" i="13"/>
  <c r="H454" i="13"/>
  <c r="H450" i="13" s="1"/>
  <c r="W469" i="13"/>
  <c r="P474" i="13"/>
  <c r="O479" i="13"/>
  <c r="X498" i="13"/>
  <c r="X494" i="13" s="1"/>
  <c r="Q503" i="13"/>
  <c r="Q499" i="13" s="1"/>
  <c r="J508" i="13"/>
  <c r="J504" i="13" s="1"/>
  <c r="I513" i="13"/>
  <c r="I509" i="13" s="1"/>
  <c r="X528" i="13"/>
  <c r="X524" i="13" s="1"/>
  <c r="Q533" i="13"/>
  <c r="Q529" i="13" s="1"/>
  <c r="J538" i="13"/>
  <c r="J534" i="13" s="1"/>
  <c r="I543" i="13"/>
  <c r="I539" i="13" s="1"/>
  <c r="X558" i="13"/>
  <c r="X554" i="13" s="1"/>
  <c r="Q563" i="13"/>
  <c r="Q559" i="13" s="1"/>
  <c r="J568" i="13"/>
  <c r="J564" i="13" s="1"/>
  <c r="I573" i="13"/>
  <c r="I569" i="13" s="1"/>
  <c r="X588" i="13"/>
  <c r="X584" i="13" s="1"/>
  <c r="Q593" i="13"/>
  <c r="Q589" i="13" s="1"/>
  <c r="J598" i="13"/>
  <c r="J594" i="13" s="1"/>
  <c r="I603" i="13"/>
  <c r="I599" i="13" s="1"/>
  <c r="X618" i="13"/>
  <c r="X614" i="13" s="1"/>
  <c r="Q623" i="13"/>
  <c r="Q619" i="13" s="1"/>
  <c r="J628" i="13"/>
  <c r="J624" i="13" s="1"/>
  <c r="J9" i="14"/>
  <c r="J7" i="14" s="1"/>
  <c r="I14" i="14"/>
  <c r="X29" i="14"/>
  <c r="X27" i="14" s="1"/>
  <c r="Q34" i="14"/>
  <c r="Q32" i="14" s="1"/>
  <c r="J39" i="14"/>
  <c r="I44" i="14"/>
  <c r="I42" i="14" s="1"/>
  <c r="X59" i="14"/>
  <c r="X57" i="14" s="1"/>
  <c r="Q64" i="14"/>
  <c r="J69" i="14"/>
  <c r="J67" i="14" s="1"/>
  <c r="I74" i="14"/>
  <c r="I72" i="14" s="1"/>
  <c r="X89" i="14"/>
  <c r="Q94" i="14"/>
  <c r="Q92" i="14" s="1"/>
  <c r="J99" i="14"/>
  <c r="J97" i="14" s="1"/>
  <c r="I104" i="14"/>
  <c r="X119" i="14"/>
  <c r="X117" i="14" s="1"/>
  <c r="Q124" i="14"/>
  <c r="Q122" i="14" s="1"/>
  <c r="J129" i="14"/>
  <c r="I134" i="14"/>
  <c r="I132" i="14" s="1"/>
  <c r="X149" i="14"/>
  <c r="X147" i="14" s="1"/>
  <c r="Q154" i="14"/>
  <c r="J159" i="14"/>
  <c r="J157" i="14" s="1"/>
  <c r="I266" i="14"/>
  <c r="Y281" i="14"/>
  <c r="L350" i="14"/>
  <c r="X350" i="14"/>
  <c r="S405" i="14"/>
  <c r="L440" i="14"/>
  <c r="O489" i="14"/>
  <c r="P514" i="14"/>
  <c r="W539" i="14"/>
  <c r="H554" i="14"/>
  <c r="O579" i="14"/>
  <c r="P604" i="14"/>
  <c r="E629" i="14"/>
  <c r="W629" i="14"/>
  <c r="J9" i="13"/>
  <c r="P9" i="13"/>
  <c r="V9" i="13"/>
  <c r="Y638" i="13"/>
  <c r="S638" i="13"/>
  <c r="M638" i="13"/>
  <c r="G638" i="13"/>
  <c r="Z633" i="13"/>
  <c r="T633" i="13"/>
  <c r="N633" i="13"/>
  <c r="H633" i="13"/>
  <c r="AA628" i="13"/>
  <c r="U628" i="13"/>
  <c r="O628" i="13"/>
  <c r="I628" i="13"/>
  <c r="V623" i="13"/>
  <c r="P623" i="13"/>
  <c r="J623" i="13"/>
  <c r="D623" i="13"/>
  <c r="W618" i="13"/>
  <c r="Q618" i="13"/>
  <c r="K618" i="13"/>
  <c r="E618" i="13"/>
  <c r="X613" i="13"/>
  <c r="R613" i="13"/>
  <c r="L613" i="13"/>
  <c r="F613" i="13"/>
  <c r="Y608" i="13"/>
  <c r="S608" i="13"/>
  <c r="M608" i="13"/>
  <c r="G608" i="13"/>
  <c r="Z603" i="13"/>
  <c r="T603" i="13"/>
  <c r="N603" i="13"/>
  <c r="H603" i="13"/>
  <c r="AA598" i="13"/>
  <c r="U598" i="13"/>
  <c r="O598" i="13"/>
  <c r="I598" i="13"/>
  <c r="V593" i="13"/>
  <c r="P593" i="13"/>
  <c r="J593" i="13"/>
  <c r="D593" i="13"/>
  <c r="W588" i="13"/>
  <c r="Q588" i="13"/>
  <c r="K588" i="13"/>
  <c r="E588" i="13"/>
  <c r="X583" i="13"/>
  <c r="R583" i="13"/>
  <c r="L583" i="13"/>
  <c r="F583" i="13"/>
  <c r="Y578" i="13"/>
  <c r="S578" i="13"/>
  <c r="M578" i="13"/>
  <c r="G578" i="13"/>
  <c r="Z573" i="13"/>
  <c r="T573" i="13"/>
  <c r="N573" i="13"/>
  <c r="H573" i="13"/>
  <c r="AA568" i="13"/>
  <c r="U568" i="13"/>
  <c r="O568" i="13"/>
  <c r="I568" i="13"/>
  <c r="V563" i="13"/>
  <c r="P563" i="13"/>
  <c r="J563" i="13"/>
  <c r="D563" i="13"/>
  <c r="W558" i="13"/>
  <c r="Q558" i="13"/>
  <c r="K558" i="13"/>
  <c r="E558" i="13"/>
  <c r="X553" i="13"/>
  <c r="R553" i="13"/>
  <c r="L553" i="13"/>
  <c r="F553" i="13"/>
  <c r="Y548" i="13"/>
  <c r="S548" i="13"/>
  <c r="M548" i="13"/>
  <c r="G548" i="13"/>
  <c r="Z543" i="13"/>
  <c r="T543" i="13"/>
  <c r="N543" i="13"/>
  <c r="H543" i="13"/>
  <c r="AA538" i="13"/>
  <c r="U538" i="13"/>
  <c r="O538" i="13"/>
  <c r="I538" i="13"/>
  <c r="V533" i="13"/>
  <c r="P533" i="13"/>
  <c r="J533" i="13"/>
  <c r="D533" i="13"/>
  <c r="W528" i="13"/>
  <c r="Q528" i="13"/>
  <c r="K528" i="13"/>
  <c r="E528" i="13"/>
  <c r="X523" i="13"/>
  <c r="R523" i="13"/>
  <c r="L523" i="13"/>
  <c r="F523" i="13"/>
  <c r="Y518" i="13"/>
  <c r="S518" i="13"/>
  <c r="M518" i="13"/>
  <c r="G518" i="13"/>
  <c r="Z513" i="13"/>
  <c r="T513" i="13"/>
  <c r="N513" i="13"/>
  <c r="H513" i="13"/>
  <c r="AA508" i="13"/>
  <c r="U508" i="13"/>
  <c r="O508" i="13"/>
  <c r="I508" i="13"/>
  <c r="V503" i="13"/>
  <c r="P503" i="13"/>
  <c r="J503" i="13"/>
  <c r="D503" i="13"/>
  <c r="W498" i="13"/>
  <c r="Q498" i="13"/>
  <c r="K498" i="13"/>
  <c r="E498" i="13"/>
  <c r="X493" i="13"/>
  <c r="R493" i="13"/>
  <c r="L493" i="13"/>
  <c r="F493" i="13"/>
  <c r="Y488" i="13"/>
  <c r="S488" i="13"/>
  <c r="M488" i="13"/>
  <c r="G488" i="13"/>
  <c r="Z479" i="13"/>
  <c r="T479" i="13"/>
  <c r="N479" i="13"/>
  <c r="H479" i="13"/>
  <c r="AA474" i="13"/>
  <c r="U474" i="13"/>
  <c r="O474" i="13"/>
  <c r="I474" i="13"/>
  <c r="V469" i="13"/>
  <c r="P469" i="13"/>
  <c r="J469" i="13"/>
  <c r="D469" i="13"/>
  <c r="W464" i="13"/>
  <c r="Q464" i="13"/>
  <c r="K464" i="13"/>
  <c r="E464" i="13"/>
  <c r="X459" i="13"/>
  <c r="R459" i="13"/>
  <c r="L459" i="13"/>
  <c r="F459" i="13"/>
  <c r="Y454" i="13"/>
  <c r="S454" i="13"/>
  <c r="M454" i="13"/>
  <c r="G454" i="13"/>
  <c r="Z449" i="13"/>
  <c r="T449" i="13"/>
  <c r="N449" i="13"/>
  <c r="H449" i="13"/>
  <c r="AA444" i="13"/>
  <c r="U444" i="13"/>
  <c r="O444" i="13"/>
  <c r="I444" i="13"/>
  <c r="V439" i="13"/>
  <c r="P439" i="13"/>
  <c r="J439" i="13"/>
  <c r="D439" i="13"/>
  <c r="W434" i="13"/>
  <c r="Q434" i="13"/>
  <c r="K434" i="13"/>
  <c r="E434" i="13"/>
  <c r="X429" i="13"/>
  <c r="R429" i="13"/>
  <c r="L429" i="13"/>
  <c r="F429" i="13"/>
  <c r="Y424" i="13"/>
  <c r="S424" i="13"/>
  <c r="M424" i="13"/>
  <c r="G424" i="13"/>
  <c r="Z419" i="13"/>
  <c r="T419" i="13"/>
  <c r="N419" i="13"/>
  <c r="H419" i="13"/>
  <c r="AA414" i="13"/>
  <c r="U414" i="13"/>
  <c r="O414" i="13"/>
  <c r="I414" i="13"/>
  <c r="V409" i="13"/>
  <c r="P409" i="13"/>
  <c r="J409" i="13"/>
  <c r="D409" i="13"/>
  <c r="W404" i="13"/>
  <c r="Q404" i="13"/>
  <c r="K404" i="13"/>
  <c r="E404" i="13"/>
  <c r="X399" i="13"/>
  <c r="R399" i="13"/>
  <c r="L399" i="13"/>
  <c r="F399" i="13"/>
  <c r="Y394" i="13"/>
  <c r="S394" i="13"/>
  <c r="M394" i="13"/>
  <c r="G394" i="13"/>
  <c r="X638" i="13"/>
  <c r="R638" i="13"/>
  <c r="L638" i="13"/>
  <c r="F638" i="13"/>
  <c r="Y633" i="13"/>
  <c r="S633" i="13"/>
  <c r="M633" i="13"/>
  <c r="G633" i="13"/>
  <c r="Z628" i="13"/>
  <c r="T628" i="13"/>
  <c r="N628" i="13"/>
  <c r="H628" i="13"/>
  <c r="AA623" i="13"/>
  <c r="U623" i="13"/>
  <c r="O623" i="13"/>
  <c r="I623" i="13"/>
  <c r="V618" i="13"/>
  <c r="P618" i="13"/>
  <c r="J618" i="13"/>
  <c r="D618" i="13"/>
  <c r="W613" i="13"/>
  <c r="Q613" i="13"/>
  <c r="K613" i="13"/>
  <c r="E613" i="13"/>
  <c r="X608" i="13"/>
  <c r="R608" i="13"/>
  <c r="L608" i="13"/>
  <c r="F608" i="13"/>
  <c r="Y603" i="13"/>
  <c r="S603" i="13"/>
  <c r="M603" i="13"/>
  <c r="G603" i="13"/>
  <c r="Z598" i="13"/>
  <c r="T598" i="13"/>
  <c r="N598" i="13"/>
  <c r="H598" i="13"/>
  <c r="AA593" i="13"/>
  <c r="U593" i="13"/>
  <c r="O593" i="13"/>
  <c r="I593" i="13"/>
  <c r="V588" i="13"/>
  <c r="P588" i="13"/>
  <c r="J588" i="13"/>
  <c r="D588" i="13"/>
  <c r="W583" i="13"/>
  <c r="Q583" i="13"/>
  <c r="K583" i="13"/>
  <c r="E583" i="13"/>
  <c r="X578" i="13"/>
  <c r="R578" i="13"/>
  <c r="L578" i="13"/>
  <c r="F578" i="13"/>
  <c r="Y573" i="13"/>
  <c r="S573" i="13"/>
  <c r="M573" i="13"/>
  <c r="G573" i="13"/>
  <c r="Z568" i="13"/>
  <c r="T568" i="13"/>
  <c r="N568" i="13"/>
  <c r="H568" i="13"/>
  <c r="AA563" i="13"/>
  <c r="U563" i="13"/>
  <c r="O563" i="13"/>
  <c r="I563" i="13"/>
  <c r="V558" i="13"/>
  <c r="P558" i="13"/>
  <c r="J558" i="13"/>
  <c r="D558" i="13"/>
  <c r="W553" i="13"/>
  <c r="Q553" i="13"/>
  <c r="K553" i="13"/>
  <c r="E553" i="13"/>
  <c r="X548" i="13"/>
  <c r="R548" i="13"/>
  <c r="L548" i="13"/>
  <c r="F548" i="13"/>
  <c r="Y543" i="13"/>
  <c r="S543" i="13"/>
  <c r="M543" i="13"/>
  <c r="G543" i="13"/>
  <c r="Z538" i="13"/>
  <c r="T538" i="13"/>
  <c r="N538" i="13"/>
  <c r="H538" i="13"/>
  <c r="AA533" i="13"/>
  <c r="U533" i="13"/>
  <c r="O533" i="13"/>
  <c r="I533" i="13"/>
  <c r="V528" i="13"/>
  <c r="P528" i="13"/>
  <c r="J528" i="13"/>
  <c r="D528" i="13"/>
  <c r="W523" i="13"/>
  <c r="Q523" i="13"/>
  <c r="K523" i="13"/>
  <c r="E523" i="13"/>
  <c r="X518" i="13"/>
  <c r="R518" i="13"/>
  <c r="L518" i="13"/>
  <c r="F518" i="13"/>
  <c r="Y513" i="13"/>
  <c r="S513" i="13"/>
  <c r="M513" i="13"/>
  <c r="G513" i="13"/>
  <c r="Z508" i="13"/>
  <c r="T508" i="13"/>
  <c r="N508" i="13"/>
  <c r="H508" i="13"/>
  <c r="AA503" i="13"/>
  <c r="U503" i="13"/>
  <c r="O503" i="13"/>
  <c r="I503" i="13"/>
  <c r="V498" i="13"/>
  <c r="P498" i="13"/>
  <c r="J498" i="13"/>
  <c r="D498" i="13"/>
  <c r="W493" i="13"/>
  <c r="Q493" i="13"/>
  <c r="K493" i="13"/>
  <c r="E493" i="13"/>
  <c r="X488" i="13"/>
  <c r="R488" i="13"/>
  <c r="L488" i="13"/>
  <c r="F488" i="13"/>
  <c r="Y479" i="13"/>
  <c r="S479" i="13"/>
  <c r="M479" i="13"/>
  <c r="G479" i="13"/>
  <c r="Z474" i="13"/>
  <c r="T474" i="13"/>
  <c r="N474" i="13"/>
  <c r="H474" i="13"/>
  <c r="AA469" i="13"/>
  <c r="U469" i="13"/>
  <c r="O469" i="13"/>
  <c r="I469" i="13"/>
  <c r="V464" i="13"/>
  <c r="P464" i="13"/>
  <c r="J464" i="13"/>
  <c r="D464" i="13"/>
  <c r="W459" i="13"/>
  <c r="Q459" i="13"/>
  <c r="K459" i="13"/>
  <c r="E459" i="13"/>
  <c r="X454" i="13"/>
  <c r="R454" i="13"/>
  <c r="L454" i="13"/>
  <c r="F454" i="13"/>
  <c r="Y449" i="13"/>
  <c r="S449" i="13"/>
  <c r="M449" i="13"/>
  <c r="G449" i="13"/>
  <c r="Z444" i="13"/>
  <c r="T444" i="13"/>
  <c r="N444" i="13"/>
  <c r="H444" i="13"/>
  <c r="AA439" i="13"/>
  <c r="U439" i="13"/>
  <c r="O439" i="13"/>
  <c r="I439" i="13"/>
  <c r="V434" i="13"/>
  <c r="P434" i="13"/>
  <c r="J434" i="13"/>
  <c r="D434" i="13"/>
  <c r="W429" i="13"/>
  <c r="Q429" i="13"/>
  <c r="K429" i="13"/>
  <c r="E429" i="13"/>
  <c r="X424" i="13"/>
  <c r="R424" i="13"/>
  <c r="L424" i="13"/>
  <c r="F424" i="13"/>
  <c r="Y419" i="13"/>
  <c r="S419" i="13"/>
  <c r="M419" i="13"/>
  <c r="G419" i="13"/>
  <c r="Z414" i="13"/>
  <c r="T414" i="13"/>
  <c r="N414" i="13"/>
  <c r="H414" i="13"/>
  <c r="AA409" i="13"/>
  <c r="U409" i="13"/>
  <c r="O409" i="13"/>
  <c r="I409" i="13"/>
  <c r="V404" i="13"/>
  <c r="P404" i="13"/>
  <c r="J404" i="13"/>
  <c r="D404" i="13"/>
  <c r="W399" i="13"/>
  <c r="Q399" i="13"/>
  <c r="K399" i="13"/>
  <c r="E399" i="13"/>
  <c r="X394" i="13"/>
  <c r="R394" i="13"/>
  <c r="W638" i="13"/>
  <c r="Q638" i="13"/>
  <c r="K638" i="13"/>
  <c r="E638" i="13"/>
  <c r="X633" i="13"/>
  <c r="R633" i="13"/>
  <c r="L633" i="13"/>
  <c r="F633" i="13"/>
  <c r="Y628" i="13"/>
  <c r="S628" i="13"/>
  <c r="M628" i="13"/>
  <c r="G628" i="13"/>
  <c r="Z623" i="13"/>
  <c r="T623" i="13"/>
  <c r="N623" i="13"/>
  <c r="H623" i="13"/>
  <c r="AA618" i="13"/>
  <c r="U618" i="13"/>
  <c r="O618" i="13"/>
  <c r="I618" i="13"/>
  <c r="V613" i="13"/>
  <c r="P613" i="13"/>
  <c r="J613" i="13"/>
  <c r="D613" i="13"/>
  <c r="W608" i="13"/>
  <c r="Q608" i="13"/>
  <c r="K608" i="13"/>
  <c r="E608" i="13"/>
  <c r="X603" i="13"/>
  <c r="R603" i="13"/>
  <c r="L603" i="13"/>
  <c r="F603" i="13"/>
  <c r="Y598" i="13"/>
  <c r="S598" i="13"/>
  <c r="M598" i="13"/>
  <c r="G598" i="13"/>
  <c r="Z593" i="13"/>
  <c r="T593" i="13"/>
  <c r="N593" i="13"/>
  <c r="H593" i="13"/>
  <c r="AA588" i="13"/>
  <c r="U588" i="13"/>
  <c r="O588" i="13"/>
  <c r="I588" i="13"/>
  <c r="V583" i="13"/>
  <c r="P583" i="13"/>
  <c r="J583" i="13"/>
  <c r="D583" i="13"/>
  <c r="W578" i="13"/>
  <c r="Q578" i="13"/>
  <c r="K578" i="13"/>
  <c r="E578" i="13"/>
  <c r="X573" i="13"/>
  <c r="R573" i="13"/>
  <c r="L573" i="13"/>
  <c r="F573" i="13"/>
  <c r="Y568" i="13"/>
  <c r="S568" i="13"/>
  <c r="M568" i="13"/>
  <c r="G568" i="13"/>
  <c r="Z563" i="13"/>
  <c r="T563" i="13"/>
  <c r="N563" i="13"/>
  <c r="H563" i="13"/>
  <c r="AA558" i="13"/>
  <c r="U558" i="13"/>
  <c r="O558" i="13"/>
  <c r="I558" i="13"/>
  <c r="V553" i="13"/>
  <c r="P553" i="13"/>
  <c r="J553" i="13"/>
  <c r="D553" i="13"/>
  <c r="W548" i="13"/>
  <c r="Q548" i="13"/>
  <c r="K548" i="13"/>
  <c r="E548" i="13"/>
  <c r="X543" i="13"/>
  <c r="R543" i="13"/>
  <c r="L543" i="13"/>
  <c r="F543" i="13"/>
  <c r="Y538" i="13"/>
  <c r="S538" i="13"/>
  <c r="M538" i="13"/>
  <c r="G538" i="13"/>
  <c r="Z533" i="13"/>
  <c r="T533" i="13"/>
  <c r="N533" i="13"/>
  <c r="H533" i="13"/>
  <c r="AA528" i="13"/>
  <c r="U528" i="13"/>
  <c r="O528" i="13"/>
  <c r="I528" i="13"/>
  <c r="V523" i="13"/>
  <c r="P523" i="13"/>
  <c r="J523" i="13"/>
  <c r="D523" i="13"/>
  <c r="W518" i="13"/>
  <c r="Q518" i="13"/>
  <c r="K518" i="13"/>
  <c r="E518" i="13"/>
  <c r="X513" i="13"/>
  <c r="R513" i="13"/>
  <c r="L513" i="13"/>
  <c r="F513" i="13"/>
  <c r="Y508" i="13"/>
  <c r="S508" i="13"/>
  <c r="M508" i="13"/>
  <c r="G508" i="13"/>
  <c r="Z503" i="13"/>
  <c r="T503" i="13"/>
  <c r="N503" i="13"/>
  <c r="H503" i="13"/>
  <c r="AA498" i="13"/>
  <c r="U498" i="13"/>
  <c r="O498" i="13"/>
  <c r="I498" i="13"/>
  <c r="V493" i="13"/>
  <c r="P493" i="13"/>
  <c r="J493" i="13"/>
  <c r="D493" i="13"/>
  <c r="W488" i="13"/>
  <c r="Q488" i="13"/>
  <c r="K488" i="13"/>
  <c r="E488" i="13"/>
  <c r="X479" i="13"/>
  <c r="R479" i="13"/>
  <c r="L479" i="13"/>
  <c r="F479" i="13"/>
  <c r="Y474" i="13"/>
  <c r="S474" i="13"/>
  <c r="M474" i="13"/>
  <c r="G474" i="13"/>
  <c r="Z469" i="13"/>
  <c r="T469" i="13"/>
  <c r="N469" i="13"/>
  <c r="H469" i="13"/>
  <c r="AA464" i="13"/>
  <c r="U464" i="13"/>
  <c r="O464" i="13"/>
  <c r="I464" i="13"/>
  <c r="V459" i="13"/>
  <c r="P459" i="13"/>
  <c r="J459" i="13"/>
  <c r="D459" i="13"/>
  <c r="W454" i="13"/>
  <c r="Q454" i="13"/>
  <c r="K454" i="13"/>
  <c r="E454" i="13"/>
  <c r="X449" i="13"/>
  <c r="R449" i="13"/>
  <c r="L449" i="13"/>
  <c r="F449" i="13"/>
  <c r="Y444" i="13"/>
  <c r="S444" i="13"/>
  <c r="M444" i="13"/>
  <c r="G444" i="13"/>
  <c r="Z439" i="13"/>
  <c r="T439" i="13"/>
  <c r="N439" i="13"/>
  <c r="H439" i="13"/>
  <c r="AA434" i="13"/>
  <c r="U434" i="13"/>
  <c r="O434" i="13"/>
  <c r="I434" i="13"/>
  <c r="V429" i="13"/>
  <c r="P429" i="13"/>
  <c r="J429" i="13"/>
  <c r="D429" i="13"/>
  <c r="W424" i="13"/>
  <c r="Q424" i="13"/>
  <c r="K424" i="13"/>
  <c r="E424" i="13"/>
  <c r="X419" i="13"/>
  <c r="R419" i="13"/>
  <c r="L419" i="13"/>
  <c r="F419" i="13"/>
  <c r="Y414" i="13"/>
  <c r="S414" i="13"/>
  <c r="M414" i="13"/>
  <c r="G414" i="13"/>
  <c r="Z409" i="13"/>
  <c r="T409" i="13"/>
  <c r="N409" i="13"/>
  <c r="H409" i="13"/>
  <c r="AA404" i="13"/>
  <c r="U404" i="13"/>
  <c r="O404" i="13"/>
  <c r="I404" i="13"/>
  <c r="V399" i="13"/>
  <c r="P399" i="13"/>
  <c r="J399" i="13"/>
  <c r="D399" i="13"/>
  <c r="W394" i="13"/>
  <c r="Q394" i="13"/>
  <c r="K394" i="13"/>
  <c r="E394" i="13"/>
  <c r="V638" i="13"/>
  <c r="P638" i="13"/>
  <c r="J638" i="13"/>
  <c r="D638" i="13"/>
  <c r="W633" i="13"/>
  <c r="Q633" i="13"/>
  <c r="K633" i="13"/>
  <c r="E633" i="13"/>
  <c r="X628" i="13"/>
  <c r="R628" i="13"/>
  <c r="L628" i="13"/>
  <c r="F628" i="13"/>
  <c r="Y623" i="13"/>
  <c r="S623" i="13"/>
  <c r="M623" i="13"/>
  <c r="G623" i="13"/>
  <c r="Z618" i="13"/>
  <c r="T618" i="13"/>
  <c r="N618" i="13"/>
  <c r="H618" i="13"/>
  <c r="AA613" i="13"/>
  <c r="U613" i="13"/>
  <c r="O613" i="13"/>
  <c r="I613" i="13"/>
  <c r="V608" i="13"/>
  <c r="P608" i="13"/>
  <c r="J608" i="13"/>
  <c r="D608" i="13"/>
  <c r="W603" i="13"/>
  <c r="Q603" i="13"/>
  <c r="K603" i="13"/>
  <c r="E603" i="13"/>
  <c r="X598" i="13"/>
  <c r="R598" i="13"/>
  <c r="L598" i="13"/>
  <c r="F598" i="13"/>
  <c r="Y593" i="13"/>
  <c r="S593" i="13"/>
  <c r="M593" i="13"/>
  <c r="G593" i="13"/>
  <c r="Z588" i="13"/>
  <c r="T588" i="13"/>
  <c r="N588" i="13"/>
  <c r="H588" i="13"/>
  <c r="AA583" i="13"/>
  <c r="U583" i="13"/>
  <c r="O583" i="13"/>
  <c r="I583" i="13"/>
  <c r="V578" i="13"/>
  <c r="P578" i="13"/>
  <c r="J578" i="13"/>
  <c r="D578" i="13"/>
  <c r="W573" i="13"/>
  <c r="Q573" i="13"/>
  <c r="K573" i="13"/>
  <c r="E573" i="13"/>
  <c r="X568" i="13"/>
  <c r="R568" i="13"/>
  <c r="L568" i="13"/>
  <c r="F568" i="13"/>
  <c r="Y563" i="13"/>
  <c r="S563" i="13"/>
  <c r="M563" i="13"/>
  <c r="G563" i="13"/>
  <c r="Z558" i="13"/>
  <c r="T558" i="13"/>
  <c r="N558" i="13"/>
  <c r="H558" i="13"/>
  <c r="AA553" i="13"/>
  <c r="U553" i="13"/>
  <c r="O553" i="13"/>
  <c r="I553" i="13"/>
  <c r="V548" i="13"/>
  <c r="P548" i="13"/>
  <c r="J548" i="13"/>
  <c r="D548" i="13"/>
  <c r="W543" i="13"/>
  <c r="Q543" i="13"/>
  <c r="K543" i="13"/>
  <c r="E543" i="13"/>
  <c r="X538" i="13"/>
  <c r="R538" i="13"/>
  <c r="L538" i="13"/>
  <c r="F538" i="13"/>
  <c r="Y533" i="13"/>
  <c r="S533" i="13"/>
  <c r="M533" i="13"/>
  <c r="G533" i="13"/>
  <c r="Z528" i="13"/>
  <c r="T528" i="13"/>
  <c r="N528" i="13"/>
  <c r="H528" i="13"/>
  <c r="AA523" i="13"/>
  <c r="U523" i="13"/>
  <c r="O523" i="13"/>
  <c r="I523" i="13"/>
  <c r="V518" i="13"/>
  <c r="P518" i="13"/>
  <c r="J518" i="13"/>
  <c r="D518" i="13"/>
  <c r="W513" i="13"/>
  <c r="Q513" i="13"/>
  <c r="K513" i="13"/>
  <c r="E513" i="13"/>
  <c r="X508" i="13"/>
  <c r="R508" i="13"/>
  <c r="L508" i="13"/>
  <c r="F508" i="13"/>
  <c r="Y503" i="13"/>
  <c r="S503" i="13"/>
  <c r="M503" i="13"/>
  <c r="G503" i="13"/>
  <c r="Z498" i="13"/>
  <c r="T498" i="13"/>
  <c r="N498" i="13"/>
  <c r="H498" i="13"/>
  <c r="AA493" i="13"/>
  <c r="U493" i="13"/>
  <c r="O493" i="13"/>
  <c r="I493" i="13"/>
  <c r="V488" i="13"/>
  <c r="P488" i="13"/>
  <c r="J488" i="13"/>
  <c r="D488" i="13"/>
  <c r="D484" i="13" s="1"/>
  <c r="W479" i="13"/>
  <c r="Q479" i="13"/>
  <c r="K479" i="13"/>
  <c r="E479" i="13"/>
  <c r="X474" i="13"/>
  <c r="R474" i="13"/>
  <c r="L474" i="13"/>
  <c r="F474" i="13"/>
  <c r="Y469" i="13"/>
  <c r="S469" i="13"/>
  <c r="M469" i="13"/>
  <c r="G469" i="13"/>
  <c r="Z464" i="13"/>
  <c r="T464" i="13"/>
  <c r="N464" i="13"/>
  <c r="H464" i="13"/>
  <c r="AA459" i="13"/>
  <c r="U459" i="13"/>
  <c r="O459" i="13"/>
  <c r="I459" i="13"/>
  <c r="V454" i="13"/>
  <c r="P454" i="13"/>
  <c r="J454" i="13"/>
  <c r="D454" i="13"/>
  <c r="W449" i="13"/>
  <c r="Q449" i="13"/>
  <c r="K449" i="13"/>
  <c r="E449" i="13"/>
  <c r="X444" i="13"/>
  <c r="R444" i="13"/>
  <c r="L444" i="13"/>
  <c r="F444" i="13"/>
  <c r="Y439" i="13"/>
  <c r="S439" i="13"/>
  <c r="M439" i="13"/>
  <c r="G439" i="13"/>
  <c r="Z434" i="13"/>
  <c r="T434" i="13"/>
  <c r="N434" i="13"/>
  <c r="H434" i="13"/>
  <c r="AA429" i="13"/>
  <c r="U429" i="13"/>
  <c r="O429" i="13"/>
  <c r="I429" i="13"/>
  <c r="V424" i="13"/>
  <c r="P424" i="13"/>
  <c r="J424" i="13"/>
  <c r="D424" i="13"/>
  <c r="W419" i="13"/>
  <c r="Q419" i="13"/>
  <c r="K419" i="13"/>
  <c r="E419" i="13"/>
  <c r="X414" i="13"/>
  <c r="R414" i="13"/>
  <c r="L414" i="13"/>
  <c r="F414" i="13"/>
  <c r="Y409" i="13"/>
  <c r="S409" i="13"/>
  <c r="M409" i="13"/>
  <c r="G409" i="13"/>
  <c r="Z404" i="13"/>
  <c r="T404" i="13"/>
  <c r="N404" i="13"/>
  <c r="H404" i="13"/>
  <c r="AA399" i="13"/>
  <c r="U399" i="13"/>
  <c r="O399" i="13"/>
  <c r="I399" i="13"/>
  <c r="V394" i="13"/>
  <c r="P394" i="13"/>
  <c r="J394" i="13"/>
  <c r="D394" i="13"/>
  <c r="AA638" i="13"/>
  <c r="U638" i="13"/>
  <c r="O638" i="13"/>
  <c r="I638" i="13"/>
  <c r="V633" i="13"/>
  <c r="P633" i="13"/>
  <c r="J633" i="13"/>
  <c r="D633" i="13"/>
  <c r="W628" i="13"/>
  <c r="Q628" i="13"/>
  <c r="K628" i="13"/>
  <c r="E628" i="13"/>
  <c r="X623" i="13"/>
  <c r="R623" i="13"/>
  <c r="L623" i="13"/>
  <c r="F623" i="13"/>
  <c r="Y618" i="13"/>
  <c r="S618" i="13"/>
  <c r="M618" i="13"/>
  <c r="G618" i="13"/>
  <c r="Z613" i="13"/>
  <c r="T613" i="13"/>
  <c r="N613" i="13"/>
  <c r="H613" i="13"/>
  <c r="AA608" i="13"/>
  <c r="U608" i="13"/>
  <c r="O608" i="13"/>
  <c r="I608" i="13"/>
  <c r="V603" i="13"/>
  <c r="P603" i="13"/>
  <c r="J603" i="13"/>
  <c r="D603" i="13"/>
  <c r="W598" i="13"/>
  <c r="Q598" i="13"/>
  <c r="K598" i="13"/>
  <c r="E598" i="13"/>
  <c r="X593" i="13"/>
  <c r="R593" i="13"/>
  <c r="L593" i="13"/>
  <c r="F593" i="13"/>
  <c r="Y588" i="13"/>
  <c r="S588" i="13"/>
  <c r="M588" i="13"/>
  <c r="G588" i="13"/>
  <c r="Z583" i="13"/>
  <c r="T583" i="13"/>
  <c r="N583" i="13"/>
  <c r="H583" i="13"/>
  <c r="AA578" i="13"/>
  <c r="U578" i="13"/>
  <c r="O578" i="13"/>
  <c r="I578" i="13"/>
  <c r="V573" i="13"/>
  <c r="P573" i="13"/>
  <c r="J573" i="13"/>
  <c r="D573" i="13"/>
  <c r="W568" i="13"/>
  <c r="Q568" i="13"/>
  <c r="K568" i="13"/>
  <c r="E568" i="13"/>
  <c r="X563" i="13"/>
  <c r="R563" i="13"/>
  <c r="L563" i="13"/>
  <c r="F563" i="13"/>
  <c r="Y558" i="13"/>
  <c r="S558" i="13"/>
  <c r="M558" i="13"/>
  <c r="G558" i="13"/>
  <c r="Z553" i="13"/>
  <c r="T553" i="13"/>
  <c r="N553" i="13"/>
  <c r="H553" i="13"/>
  <c r="AA548" i="13"/>
  <c r="U548" i="13"/>
  <c r="O548" i="13"/>
  <c r="I548" i="13"/>
  <c r="V543" i="13"/>
  <c r="P543" i="13"/>
  <c r="J543" i="13"/>
  <c r="D543" i="13"/>
  <c r="W538" i="13"/>
  <c r="Q538" i="13"/>
  <c r="K538" i="13"/>
  <c r="E538" i="13"/>
  <c r="X533" i="13"/>
  <c r="R533" i="13"/>
  <c r="L533" i="13"/>
  <c r="F533" i="13"/>
  <c r="Y528" i="13"/>
  <c r="S528" i="13"/>
  <c r="M528" i="13"/>
  <c r="G528" i="13"/>
  <c r="Z523" i="13"/>
  <c r="T523" i="13"/>
  <c r="N523" i="13"/>
  <c r="H523" i="13"/>
  <c r="AA518" i="13"/>
  <c r="U518" i="13"/>
  <c r="O518" i="13"/>
  <c r="I518" i="13"/>
  <c r="V513" i="13"/>
  <c r="P513" i="13"/>
  <c r="J513" i="13"/>
  <c r="D513" i="13"/>
  <c r="W508" i="13"/>
  <c r="Q508" i="13"/>
  <c r="K508" i="13"/>
  <c r="E508" i="13"/>
  <c r="X503" i="13"/>
  <c r="R503" i="13"/>
  <c r="L503" i="13"/>
  <c r="F503" i="13"/>
  <c r="Y498" i="13"/>
  <c r="S498" i="13"/>
  <c r="M498" i="13"/>
  <c r="G498" i="13"/>
  <c r="Z493" i="13"/>
  <c r="T493" i="13"/>
  <c r="N493" i="13"/>
  <c r="H493" i="13"/>
  <c r="AA488" i="13"/>
  <c r="U488" i="13"/>
  <c r="O488" i="13"/>
  <c r="I488" i="13"/>
  <c r="V479" i="13"/>
  <c r="P479" i="13"/>
  <c r="J479" i="13"/>
  <c r="D479" i="13"/>
  <c r="W474" i="13"/>
  <c r="Q474" i="13"/>
  <c r="K474" i="13"/>
  <c r="E474" i="13"/>
  <c r="X469" i="13"/>
  <c r="R469" i="13"/>
  <c r="L469" i="13"/>
  <c r="F469" i="13"/>
  <c r="Y464" i="13"/>
  <c r="S464" i="13"/>
  <c r="M464" i="13"/>
  <c r="G464" i="13"/>
  <c r="Z459" i="13"/>
  <c r="T459" i="13"/>
  <c r="N459" i="13"/>
  <c r="H459" i="13"/>
  <c r="AA454" i="13"/>
  <c r="U454" i="13"/>
  <c r="O454" i="13"/>
  <c r="I454" i="13"/>
  <c r="V449" i="13"/>
  <c r="P449" i="13"/>
  <c r="J449" i="13"/>
  <c r="D449" i="13"/>
  <c r="W444" i="13"/>
  <c r="Q444" i="13"/>
  <c r="K444" i="13"/>
  <c r="E444" i="13"/>
  <c r="X439" i="13"/>
  <c r="R439" i="13"/>
  <c r="L439" i="13"/>
  <c r="F439" i="13"/>
  <c r="Y434" i="13"/>
  <c r="S434" i="13"/>
  <c r="M434" i="13"/>
  <c r="G434" i="13"/>
  <c r="Z429" i="13"/>
  <c r="T429" i="13"/>
  <c r="N429" i="13"/>
  <c r="H429" i="13"/>
  <c r="AA424" i="13"/>
  <c r="U424" i="13"/>
  <c r="O424" i="13"/>
  <c r="I424" i="13"/>
  <c r="V419" i="13"/>
  <c r="P419" i="13"/>
  <c r="J419" i="13"/>
  <c r="D419" i="13"/>
  <c r="W414" i="13"/>
  <c r="Q414" i="13"/>
  <c r="K414" i="13"/>
  <c r="E414" i="13"/>
  <c r="X409" i="13"/>
  <c r="R409" i="13"/>
  <c r="L409" i="13"/>
  <c r="F409" i="13"/>
  <c r="Y404" i="13"/>
  <c r="S404" i="13"/>
  <c r="M404" i="13"/>
  <c r="G404" i="13"/>
  <c r="Z399" i="13"/>
  <c r="T399" i="13"/>
  <c r="N399" i="13"/>
  <c r="H399" i="13"/>
  <c r="AA394" i="13"/>
  <c r="U394" i="13"/>
  <c r="O394" i="13"/>
  <c r="I394" i="13"/>
  <c r="J11" i="13"/>
  <c r="P11" i="13"/>
  <c r="V11" i="13"/>
  <c r="I14" i="13"/>
  <c r="O14" i="13"/>
  <c r="U14" i="13"/>
  <c r="U12" i="13" s="1"/>
  <c r="AA14" i="13"/>
  <c r="I16" i="13"/>
  <c r="O16" i="13"/>
  <c r="U16" i="13"/>
  <c r="AA16" i="13"/>
  <c r="H19" i="13"/>
  <c r="H17" i="13" s="1"/>
  <c r="N19" i="13"/>
  <c r="T19" i="13"/>
  <c r="Z19" i="13"/>
  <c r="Z17" i="13" s="1"/>
  <c r="H21" i="13"/>
  <c r="N21" i="13"/>
  <c r="T21" i="13"/>
  <c r="Z21" i="13"/>
  <c r="G24" i="13"/>
  <c r="M24" i="13"/>
  <c r="M22" i="13" s="1"/>
  <c r="S24" i="13"/>
  <c r="Y24" i="13"/>
  <c r="G26" i="13"/>
  <c r="M26" i="13"/>
  <c r="S26" i="13"/>
  <c r="Y26" i="13"/>
  <c r="F29" i="13"/>
  <c r="L29" i="13"/>
  <c r="R29" i="13"/>
  <c r="R27" i="13" s="1"/>
  <c r="X29" i="13"/>
  <c r="F31" i="13"/>
  <c r="L31" i="13"/>
  <c r="R31" i="13"/>
  <c r="X31" i="13"/>
  <c r="E34" i="13"/>
  <c r="E32" i="13" s="1"/>
  <c r="K34" i="13"/>
  <c r="Q34" i="13"/>
  <c r="W34" i="13"/>
  <c r="W32" i="13" s="1"/>
  <c r="E36" i="13"/>
  <c r="K36" i="13"/>
  <c r="Q36" i="13"/>
  <c r="W36" i="13"/>
  <c r="D39" i="13"/>
  <c r="J39" i="13"/>
  <c r="J37" i="13" s="1"/>
  <c r="P39" i="13"/>
  <c r="V39" i="13"/>
  <c r="D41" i="13"/>
  <c r="J41" i="13"/>
  <c r="P41" i="13"/>
  <c r="V41" i="13"/>
  <c r="I44" i="13"/>
  <c r="O44" i="13"/>
  <c r="U44" i="13"/>
  <c r="U42" i="13" s="1"/>
  <c r="AA44" i="13"/>
  <c r="I46" i="13"/>
  <c r="O46" i="13"/>
  <c r="U46" i="13"/>
  <c r="AA46" i="13"/>
  <c r="H49" i="13"/>
  <c r="H47" i="13" s="1"/>
  <c r="N49" i="13"/>
  <c r="T49" i="13"/>
  <c r="Z49" i="13"/>
  <c r="Z47" i="13" s="1"/>
  <c r="H51" i="13"/>
  <c r="N51" i="13"/>
  <c r="T51" i="13"/>
  <c r="Z51" i="13"/>
  <c r="G54" i="13"/>
  <c r="M54" i="13"/>
  <c r="M52" i="13" s="1"/>
  <c r="S54" i="13"/>
  <c r="Y54" i="13"/>
  <c r="G56" i="13"/>
  <c r="M56" i="13"/>
  <c r="S56" i="13"/>
  <c r="Y56" i="13"/>
  <c r="F59" i="13"/>
  <c r="L59" i="13"/>
  <c r="R59" i="13"/>
  <c r="R57" i="13" s="1"/>
  <c r="X59" i="13"/>
  <c r="F61" i="13"/>
  <c r="L61" i="13"/>
  <c r="R61" i="13"/>
  <c r="X61" i="13"/>
  <c r="E64" i="13"/>
  <c r="E62" i="13" s="1"/>
  <c r="K64" i="13"/>
  <c r="Q64" i="13"/>
  <c r="W64" i="13"/>
  <c r="W62" i="13" s="1"/>
  <c r="E66" i="13"/>
  <c r="K66" i="13"/>
  <c r="Q66" i="13"/>
  <c r="W66" i="13"/>
  <c r="D69" i="13"/>
  <c r="J69" i="13"/>
  <c r="J67" i="13" s="1"/>
  <c r="P69" i="13"/>
  <c r="V69" i="13"/>
  <c r="D71" i="13"/>
  <c r="J71" i="13"/>
  <c r="P71" i="13"/>
  <c r="V71" i="13"/>
  <c r="I74" i="13"/>
  <c r="O74" i="13"/>
  <c r="U74" i="13"/>
  <c r="U72" i="13" s="1"/>
  <c r="AA74" i="13"/>
  <c r="I76" i="13"/>
  <c r="O76" i="13"/>
  <c r="U76" i="13"/>
  <c r="AA76" i="13"/>
  <c r="H79" i="13"/>
  <c r="H77" i="13" s="1"/>
  <c r="N79" i="13"/>
  <c r="T79" i="13"/>
  <c r="Z79" i="13"/>
  <c r="Z77" i="13" s="1"/>
  <c r="H81" i="13"/>
  <c r="N81" i="13"/>
  <c r="T81" i="13"/>
  <c r="Z81" i="13"/>
  <c r="G84" i="13"/>
  <c r="M84" i="13"/>
  <c r="M82" i="13" s="1"/>
  <c r="S84" i="13"/>
  <c r="Y84" i="13"/>
  <c r="G86" i="13"/>
  <c r="M86" i="13"/>
  <c r="S86" i="13"/>
  <c r="Y86" i="13"/>
  <c r="F89" i="13"/>
  <c r="L89" i="13"/>
  <c r="R89" i="13"/>
  <c r="R87" i="13" s="1"/>
  <c r="X89" i="13"/>
  <c r="F91" i="13"/>
  <c r="L91" i="13"/>
  <c r="R91" i="13"/>
  <c r="X91" i="13"/>
  <c r="E94" i="13"/>
  <c r="E92" i="13" s="1"/>
  <c r="K94" i="13"/>
  <c r="Q94" i="13"/>
  <c r="W94" i="13"/>
  <c r="W92" i="13" s="1"/>
  <c r="E96" i="13"/>
  <c r="K96" i="13"/>
  <c r="Q96" i="13"/>
  <c r="W96" i="13"/>
  <c r="D99" i="13"/>
  <c r="J99" i="13"/>
  <c r="J97" i="13" s="1"/>
  <c r="P99" i="13"/>
  <c r="V99" i="13"/>
  <c r="D101" i="13"/>
  <c r="J101" i="13"/>
  <c r="P101" i="13"/>
  <c r="V101" i="13"/>
  <c r="I104" i="13"/>
  <c r="O104" i="13"/>
  <c r="U104" i="13"/>
  <c r="U102" i="13" s="1"/>
  <c r="AA104" i="13"/>
  <c r="I106" i="13"/>
  <c r="O106" i="13"/>
  <c r="U106" i="13"/>
  <c r="AA106" i="13"/>
  <c r="H109" i="13"/>
  <c r="H107" i="13" s="1"/>
  <c r="N109" i="13"/>
  <c r="T109" i="13"/>
  <c r="Z109" i="13"/>
  <c r="Z107" i="13" s="1"/>
  <c r="H111" i="13"/>
  <c r="N111" i="13"/>
  <c r="T111" i="13"/>
  <c r="Z111" i="13"/>
  <c r="G114" i="13"/>
  <c r="M114" i="13"/>
  <c r="M112" i="13" s="1"/>
  <c r="S114" i="13"/>
  <c r="Y114" i="13"/>
  <c r="G116" i="13"/>
  <c r="M116" i="13"/>
  <c r="S116" i="13"/>
  <c r="Y116" i="13"/>
  <c r="F119" i="13"/>
  <c r="L119" i="13"/>
  <c r="R119" i="13"/>
  <c r="R117" i="13" s="1"/>
  <c r="X119" i="13"/>
  <c r="F121" i="13"/>
  <c r="L121" i="13"/>
  <c r="R121" i="13"/>
  <c r="X121" i="13"/>
  <c r="E124" i="13"/>
  <c r="E122" i="13" s="1"/>
  <c r="K124" i="13"/>
  <c r="Q124" i="13"/>
  <c r="W124" i="13"/>
  <c r="W122" i="13" s="1"/>
  <c r="E126" i="13"/>
  <c r="K126" i="13"/>
  <c r="Q126" i="13"/>
  <c r="W126" i="13"/>
  <c r="D129" i="13"/>
  <c r="J129" i="13"/>
  <c r="J127" i="13" s="1"/>
  <c r="P129" i="13"/>
  <c r="V129" i="13"/>
  <c r="D131" i="13"/>
  <c r="J131" i="13"/>
  <c r="P131" i="13"/>
  <c r="V131" i="13"/>
  <c r="I134" i="13"/>
  <c r="O134" i="13"/>
  <c r="U134" i="13"/>
  <c r="U132" i="13" s="1"/>
  <c r="AA134" i="13"/>
  <c r="I136" i="13"/>
  <c r="O136" i="13"/>
  <c r="U136" i="13"/>
  <c r="AA136" i="13"/>
  <c r="H139" i="13"/>
  <c r="H137" i="13" s="1"/>
  <c r="N139" i="13"/>
  <c r="T139" i="13"/>
  <c r="Z139" i="13"/>
  <c r="Z137" i="13" s="1"/>
  <c r="H141" i="13"/>
  <c r="N141" i="13"/>
  <c r="T141" i="13"/>
  <c r="Z141" i="13"/>
  <c r="G144" i="13"/>
  <c r="M144" i="13"/>
  <c r="M142" i="13" s="1"/>
  <c r="S144" i="13"/>
  <c r="Y144" i="13"/>
  <c r="G146" i="13"/>
  <c r="M146" i="13"/>
  <c r="S146" i="13"/>
  <c r="Y146" i="13"/>
  <c r="F149" i="13"/>
  <c r="L149" i="13"/>
  <c r="R149" i="13"/>
  <c r="R147" i="13" s="1"/>
  <c r="X149" i="13"/>
  <c r="F151" i="13"/>
  <c r="L151" i="13"/>
  <c r="R151" i="13"/>
  <c r="X151" i="13"/>
  <c r="E154" i="13"/>
  <c r="E152" i="13" s="1"/>
  <c r="K154" i="13"/>
  <c r="Q154" i="13"/>
  <c r="W154" i="13"/>
  <c r="W152" i="13" s="1"/>
  <c r="E156" i="13"/>
  <c r="K156" i="13"/>
  <c r="Q156" i="13"/>
  <c r="W156" i="13"/>
  <c r="D159" i="13"/>
  <c r="J159" i="13"/>
  <c r="J157" i="13" s="1"/>
  <c r="P159" i="13"/>
  <c r="V159" i="13"/>
  <c r="D161" i="13"/>
  <c r="J161" i="13"/>
  <c r="P161" i="13"/>
  <c r="V161" i="13"/>
  <c r="I168" i="13"/>
  <c r="O168" i="13"/>
  <c r="U168" i="13"/>
  <c r="U166" i="13" s="1"/>
  <c r="AA168" i="13"/>
  <c r="I170" i="13"/>
  <c r="O170" i="13"/>
  <c r="U170" i="13"/>
  <c r="AA170" i="13"/>
  <c r="H173" i="13"/>
  <c r="H171" i="13" s="1"/>
  <c r="N173" i="13"/>
  <c r="T173" i="13"/>
  <c r="Z173" i="13"/>
  <c r="Z171" i="13" s="1"/>
  <c r="H175" i="13"/>
  <c r="N175" i="13"/>
  <c r="T175" i="13"/>
  <c r="Z175" i="13"/>
  <c r="G178" i="13"/>
  <c r="M178" i="13"/>
  <c r="M176" i="13" s="1"/>
  <c r="S178" i="13"/>
  <c r="Y178" i="13"/>
  <c r="G180" i="13"/>
  <c r="M180" i="13"/>
  <c r="S180" i="13"/>
  <c r="Y180" i="13"/>
  <c r="F183" i="13"/>
  <c r="L183" i="13"/>
  <c r="R183" i="13"/>
  <c r="R181" i="13" s="1"/>
  <c r="X183" i="13"/>
  <c r="F185" i="13"/>
  <c r="L185" i="13"/>
  <c r="R185" i="13"/>
  <c r="X185" i="13"/>
  <c r="E188" i="13"/>
  <c r="E186" i="13" s="1"/>
  <c r="K188" i="13"/>
  <c r="Q188" i="13"/>
  <c r="W188" i="13"/>
  <c r="W186" i="13" s="1"/>
  <c r="E190" i="13"/>
  <c r="K190" i="13"/>
  <c r="Q190" i="13"/>
  <c r="W190" i="13"/>
  <c r="D193" i="13"/>
  <c r="J193" i="13"/>
  <c r="J191" i="13" s="1"/>
  <c r="P193" i="13"/>
  <c r="P191" i="13" s="1"/>
  <c r="V193" i="13"/>
  <c r="D195" i="13"/>
  <c r="J195" i="13"/>
  <c r="P195" i="13"/>
  <c r="V195" i="13"/>
  <c r="I198" i="13"/>
  <c r="I196" i="13" s="1"/>
  <c r="O198" i="13"/>
  <c r="U198" i="13"/>
  <c r="U196" i="13" s="1"/>
  <c r="AA198" i="13"/>
  <c r="I200" i="13"/>
  <c r="O200" i="13"/>
  <c r="U200" i="13"/>
  <c r="AA200" i="13"/>
  <c r="H203" i="13"/>
  <c r="H201" i="13" s="1"/>
  <c r="N203" i="13"/>
  <c r="T203" i="13"/>
  <c r="Z203" i="13"/>
  <c r="Z201" i="13" s="1"/>
  <c r="H205" i="13"/>
  <c r="N205" i="13"/>
  <c r="T205" i="13"/>
  <c r="Z205" i="13"/>
  <c r="G208" i="13"/>
  <c r="M208" i="13"/>
  <c r="M206" i="13" s="1"/>
  <c r="S208" i="13"/>
  <c r="S206" i="13" s="1"/>
  <c r="Y208" i="13"/>
  <c r="G210" i="13"/>
  <c r="M210" i="13"/>
  <c r="S210" i="13"/>
  <c r="Y210" i="13"/>
  <c r="F213" i="13"/>
  <c r="F211" i="13" s="1"/>
  <c r="L213" i="13"/>
  <c r="R213" i="13"/>
  <c r="R211" i="13" s="1"/>
  <c r="X213" i="13"/>
  <c r="F215" i="13"/>
  <c r="L215" i="13"/>
  <c r="R215" i="13"/>
  <c r="X215" i="13"/>
  <c r="E218" i="13"/>
  <c r="E216" i="13" s="1"/>
  <c r="K218" i="13"/>
  <c r="Q218" i="13"/>
  <c r="W218" i="13"/>
  <c r="W216" i="13" s="1"/>
  <c r="E220" i="13"/>
  <c r="K220" i="13"/>
  <c r="Q220" i="13"/>
  <c r="W220" i="13"/>
  <c r="D223" i="13"/>
  <c r="J223" i="13"/>
  <c r="J221" i="13" s="1"/>
  <c r="P223" i="13"/>
  <c r="P221" i="13" s="1"/>
  <c r="V223" i="13"/>
  <c r="D225" i="13"/>
  <c r="J225" i="13"/>
  <c r="P225" i="13"/>
  <c r="V225" i="13"/>
  <c r="I228" i="13"/>
  <c r="I226" i="13" s="1"/>
  <c r="O228" i="13"/>
  <c r="U228" i="13"/>
  <c r="U226" i="13" s="1"/>
  <c r="AA228" i="13"/>
  <c r="I230" i="13"/>
  <c r="O230" i="13"/>
  <c r="U230" i="13"/>
  <c r="AA230" i="13"/>
  <c r="H233" i="13"/>
  <c r="H231" i="13" s="1"/>
  <c r="N233" i="13"/>
  <c r="T233" i="13"/>
  <c r="Z233" i="13"/>
  <c r="Z231" i="13" s="1"/>
  <c r="H235" i="13"/>
  <c r="N235" i="13"/>
  <c r="T235" i="13"/>
  <c r="Z235" i="13"/>
  <c r="G238" i="13"/>
  <c r="M238" i="13"/>
  <c r="M236" i="13" s="1"/>
  <c r="S238" i="13"/>
  <c r="S236" i="13" s="1"/>
  <c r="Y238" i="13"/>
  <c r="G240" i="13"/>
  <c r="M240" i="13"/>
  <c r="S240" i="13"/>
  <c r="Y240" i="13"/>
  <c r="F243" i="13"/>
  <c r="F241" i="13" s="1"/>
  <c r="L243" i="13"/>
  <c r="R243" i="13"/>
  <c r="R241" i="13" s="1"/>
  <c r="X243" i="13"/>
  <c r="F245" i="13"/>
  <c r="L245" i="13"/>
  <c r="R245" i="13"/>
  <c r="X245" i="13"/>
  <c r="E248" i="13"/>
  <c r="E246" i="13" s="1"/>
  <c r="K248" i="13"/>
  <c r="Q248" i="13"/>
  <c r="W248" i="13"/>
  <c r="W246" i="13" s="1"/>
  <c r="E250" i="13"/>
  <c r="K250" i="13"/>
  <c r="Q250" i="13"/>
  <c r="W250" i="13"/>
  <c r="D253" i="13"/>
  <c r="J253" i="13"/>
  <c r="J251" i="13" s="1"/>
  <c r="P253" i="13"/>
  <c r="P251" i="13" s="1"/>
  <c r="V253" i="13"/>
  <c r="D255" i="13"/>
  <c r="J255" i="13"/>
  <c r="P255" i="13"/>
  <c r="V255" i="13"/>
  <c r="I258" i="13"/>
  <c r="I256" i="13" s="1"/>
  <c r="O258" i="13"/>
  <c r="U258" i="13"/>
  <c r="U256" i="13" s="1"/>
  <c r="AA258" i="13"/>
  <c r="I260" i="13"/>
  <c r="O260" i="13"/>
  <c r="U260" i="13"/>
  <c r="AA260" i="13"/>
  <c r="H263" i="13"/>
  <c r="H261" i="13" s="1"/>
  <c r="N263" i="13"/>
  <c r="T263" i="13"/>
  <c r="Z263" i="13"/>
  <c r="Z261" i="13" s="1"/>
  <c r="H265" i="13"/>
  <c r="N265" i="13"/>
  <c r="T265" i="13"/>
  <c r="Z265" i="13"/>
  <c r="G268" i="13"/>
  <c r="M268" i="13"/>
  <c r="M266" i="13" s="1"/>
  <c r="S268" i="13"/>
  <c r="S266" i="13" s="1"/>
  <c r="Y268" i="13"/>
  <c r="G270" i="13"/>
  <c r="M270" i="13"/>
  <c r="S270" i="13"/>
  <c r="Y270" i="13"/>
  <c r="F273" i="13"/>
  <c r="F271" i="13" s="1"/>
  <c r="L273" i="13"/>
  <c r="R273" i="13"/>
  <c r="R271" i="13" s="1"/>
  <c r="X273" i="13"/>
  <c r="F275" i="13"/>
  <c r="L275" i="13"/>
  <c r="R275" i="13"/>
  <c r="X275" i="13"/>
  <c r="E278" i="13"/>
  <c r="E276" i="13" s="1"/>
  <c r="K278" i="13"/>
  <c r="Q278" i="13"/>
  <c r="W278" i="13"/>
  <c r="W276" i="13" s="1"/>
  <c r="E280" i="13"/>
  <c r="K280" i="13"/>
  <c r="Q280" i="13"/>
  <c r="W280" i="13"/>
  <c r="D283" i="13"/>
  <c r="J283" i="13"/>
  <c r="J281" i="13" s="1"/>
  <c r="P283" i="13"/>
  <c r="P281" i="13" s="1"/>
  <c r="V283" i="13"/>
  <c r="D285" i="13"/>
  <c r="J285" i="13"/>
  <c r="P285" i="13"/>
  <c r="V285" i="13"/>
  <c r="I288" i="13"/>
  <c r="I286" i="13" s="1"/>
  <c r="O288" i="13"/>
  <c r="U288" i="13"/>
  <c r="U286" i="13" s="1"/>
  <c r="AA288" i="13"/>
  <c r="I290" i="13"/>
  <c r="O290" i="13"/>
  <c r="U290" i="13"/>
  <c r="AA290" i="13"/>
  <c r="H293" i="13"/>
  <c r="H291" i="13" s="1"/>
  <c r="N293" i="13"/>
  <c r="T293" i="13"/>
  <c r="Z293" i="13"/>
  <c r="Z291" i="13" s="1"/>
  <c r="H295" i="13"/>
  <c r="N295" i="13"/>
  <c r="T295" i="13"/>
  <c r="Z295" i="13"/>
  <c r="G298" i="13"/>
  <c r="M298" i="13"/>
  <c r="M296" i="13" s="1"/>
  <c r="S298" i="13"/>
  <c r="S296" i="13" s="1"/>
  <c r="Y298" i="13"/>
  <c r="G300" i="13"/>
  <c r="M300" i="13"/>
  <c r="S300" i="13"/>
  <c r="Y300" i="13"/>
  <c r="F303" i="13"/>
  <c r="F301" i="13" s="1"/>
  <c r="L303" i="13"/>
  <c r="R303" i="13"/>
  <c r="R301" i="13" s="1"/>
  <c r="X303" i="13"/>
  <c r="F305" i="13"/>
  <c r="L305" i="13"/>
  <c r="R305" i="13"/>
  <c r="X305" i="13"/>
  <c r="E308" i="13"/>
  <c r="E306" i="13" s="1"/>
  <c r="K308" i="13"/>
  <c r="Q308" i="13"/>
  <c r="W308" i="13"/>
  <c r="W306" i="13" s="1"/>
  <c r="E310" i="13"/>
  <c r="K310" i="13"/>
  <c r="Q310" i="13"/>
  <c r="W310" i="13"/>
  <c r="D313" i="13"/>
  <c r="J313" i="13"/>
  <c r="J311" i="13" s="1"/>
  <c r="P313" i="13"/>
  <c r="P311" i="13" s="1"/>
  <c r="V313" i="13"/>
  <c r="D315" i="13"/>
  <c r="J315" i="13"/>
  <c r="P315" i="13"/>
  <c r="V315" i="13"/>
  <c r="I318" i="13"/>
  <c r="I316" i="13" s="1"/>
  <c r="O318" i="13"/>
  <c r="U318" i="13"/>
  <c r="U316" i="13" s="1"/>
  <c r="AA318" i="13"/>
  <c r="I320" i="13"/>
  <c r="O320" i="13"/>
  <c r="U320" i="13"/>
  <c r="AA320" i="13"/>
  <c r="H329" i="13"/>
  <c r="N329" i="13"/>
  <c r="T329" i="13"/>
  <c r="Z329" i="13"/>
  <c r="G334" i="13"/>
  <c r="M334" i="13"/>
  <c r="S334" i="13"/>
  <c r="Y334" i="13"/>
  <c r="F339" i="13"/>
  <c r="L339" i="13"/>
  <c r="R339" i="13"/>
  <c r="X339" i="13"/>
  <c r="E344" i="13"/>
  <c r="K344" i="13"/>
  <c r="Q344" i="13"/>
  <c r="W344" i="13"/>
  <c r="D349" i="13"/>
  <c r="J349" i="13"/>
  <c r="P349" i="13"/>
  <c r="V349" i="13"/>
  <c r="I354" i="13"/>
  <c r="O354" i="13"/>
  <c r="U354" i="13"/>
  <c r="AA354" i="13"/>
  <c r="H359" i="13"/>
  <c r="N359" i="13"/>
  <c r="T359" i="13"/>
  <c r="Z359" i="13"/>
  <c r="G364" i="13"/>
  <c r="M364" i="13"/>
  <c r="S364" i="13"/>
  <c r="Y364" i="13"/>
  <c r="F369" i="13"/>
  <c r="L369" i="13"/>
  <c r="R369" i="13"/>
  <c r="X369" i="13"/>
  <c r="E374" i="13"/>
  <c r="K374" i="13"/>
  <c r="Q374" i="13"/>
  <c r="W374" i="13"/>
  <c r="D379" i="13"/>
  <c r="J379" i="13"/>
  <c r="P379" i="13"/>
  <c r="V379" i="13"/>
  <c r="I384" i="13"/>
  <c r="O384" i="13"/>
  <c r="U384" i="13"/>
  <c r="AA384" i="13"/>
  <c r="H389" i="13"/>
  <c r="N389" i="13"/>
  <c r="T389" i="13"/>
  <c r="Z389" i="13"/>
  <c r="N394" i="13"/>
  <c r="G399" i="13"/>
  <c r="V414" i="13"/>
  <c r="U419" i="13"/>
  <c r="N424" i="13"/>
  <c r="G429" i="13"/>
  <c r="V444" i="13"/>
  <c r="U449" i="13"/>
  <c r="N454" i="13"/>
  <c r="G459" i="13"/>
  <c r="V474" i="13"/>
  <c r="V470" i="13" s="1"/>
  <c r="U479" i="13"/>
  <c r="H488" i="13"/>
  <c r="H484" i="13" s="1"/>
  <c r="W503" i="13"/>
  <c r="W499" i="13" s="1"/>
  <c r="P508" i="13"/>
  <c r="P504" i="13" s="1"/>
  <c r="O513" i="13"/>
  <c r="O509" i="13" s="1"/>
  <c r="H518" i="13"/>
  <c r="H514" i="13" s="1"/>
  <c r="W533" i="13"/>
  <c r="W529" i="13" s="1"/>
  <c r="P538" i="13"/>
  <c r="P534" i="13" s="1"/>
  <c r="O543" i="13"/>
  <c r="O539" i="13" s="1"/>
  <c r="H548" i="13"/>
  <c r="H544" i="13" s="1"/>
  <c r="W563" i="13"/>
  <c r="W559" i="13" s="1"/>
  <c r="P568" i="13"/>
  <c r="P564" i="13" s="1"/>
  <c r="O573" i="13"/>
  <c r="O569" i="13" s="1"/>
  <c r="H578" i="13"/>
  <c r="H574" i="13" s="1"/>
  <c r="W593" i="13"/>
  <c r="W589" i="13" s="1"/>
  <c r="P598" i="13"/>
  <c r="P594" i="13" s="1"/>
  <c r="O603" i="13"/>
  <c r="O599" i="13" s="1"/>
  <c r="H608" i="13"/>
  <c r="H604" i="13" s="1"/>
  <c r="W623" i="13"/>
  <c r="W619" i="13" s="1"/>
  <c r="P628" i="13"/>
  <c r="P624" i="13" s="1"/>
  <c r="O633" i="13"/>
  <c r="O629" i="13" s="1"/>
  <c r="H638" i="13"/>
  <c r="H634" i="13" s="1"/>
  <c r="P9" i="14"/>
  <c r="P7" i="14" s="1"/>
  <c r="O14" i="14"/>
  <c r="H19" i="14"/>
  <c r="H17" i="14" s="1"/>
  <c r="W34" i="14"/>
  <c r="W32" i="14" s="1"/>
  <c r="P39" i="14"/>
  <c r="P37" i="14" s="1"/>
  <c r="O44" i="14"/>
  <c r="O42" i="14" s="1"/>
  <c r="H49" i="14"/>
  <c r="H47" i="14" s="1"/>
  <c r="W64" i="14"/>
  <c r="P69" i="14"/>
  <c r="P67" i="14" s="1"/>
  <c r="O74" i="14"/>
  <c r="O72" i="14" s="1"/>
  <c r="H79" i="14"/>
  <c r="H77" i="14" s="1"/>
  <c r="W94" i="14"/>
  <c r="W92" i="14" s="1"/>
  <c r="P99" i="14"/>
  <c r="P97" i="14" s="1"/>
  <c r="O104" i="14"/>
  <c r="H109" i="14"/>
  <c r="H107" i="14" s="1"/>
  <c r="W124" i="14"/>
  <c r="W122" i="14" s="1"/>
  <c r="P129" i="14"/>
  <c r="P127" i="14" s="1"/>
  <c r="O134" i="14"/>
  <c r="O132" i="14" s="1"/>
  <c r="H139" i="14"/>
  <c r="H137" i="14" s="1"/>
  <c r="W154" i="14"/>
  <c r="P159" i="14"/>
  <c r="P157" i="14" s="1"/>
  <c r="M276" i="14"/>
  <c r="R316" i="14"/>
  <c r="Q385" i="14"/>
  <c r="W385" i="14"/>
  <c r="J390" i="14"/>
  <c r="P390" i="14"/>
  <c r="I395" i="14"/>
  <c r="O395" i="14"/>
  <c r="H400" i="14"/>
  <c r="Z400" i="14"/>
  <c r="E475" i="14"/>
  <c r="Q475" i="14"/>
  <c r="W475" i="14"/>
  <c r="S559" i="14"/>
  <c r="E9" i="13"/>
  <c r="E7" i="13" s="1"/>
  <c r="K9" i="13"/>
  <c r="Q9" i="13"/>
  <c r="W9" i="13"/>
  <c r="E11" i="13"/>
  <c r="K11" i="13"/>
  <c r="Q11" i="13"/>
  <c r="W11" i="13"/>
  <c r="D14" i="13"/>
  <c r="J14" i="13"/>
  <c r="P14" i="13"/>
  <c r="P12" i="13" s="1"/>
  <c r="V14" i="13"/>
  <c r="D16" i="13"/>
  <c r="J16" i="13"/>
  <c r="P16" i="13"/>
  <c r="V16" i="13"/>
  <c r="I19" i="13"/>
  <c r="I17" i="13" s="1"/>
  <c r="O19" i="13"/>
  <c r="U19" i="13"/>
  <c r="U17" i="13" s="1"/>
  <c r="AA19" i="13"/>
  <c r="I21" i="13"/>
  <c r="O21" i="13"/>
  <c r="U21" i="13"/>
  <c r="AA21" i="13"/>
  <c r="H24" i="13"/>
  <c r="H22" i="13" s="1"/>
  <c r="N24" i="13"/>
  <c r="T24" i="13"/>
  <c r="Z24" i="13"/>
  <c r="H26" i="13"/>
  <c r="N26" i="13"/>
  <c r="T26" i="13"/>
  <c r="Z26" i="13"/>
  <c r="G29" i="13"/>
  <c r="M29" i="13"/>
  <c r="S29" i="13"/>
  <c r="S27" i="13" s="1"/>
  <c r="Y29" i="13"/>
  <c r="G31" i="13"/>
  <c r="M31" i="13"/>
  <c r="S31" i="13"/>
  <c r="Y31" i="13"/>
  <c r="F34" i="13"/>
  <c r="F32" i="13" s="1"/>
  <c r="L34" i="13"/>
  <c r="R34" i="13"/>
  <c r="R32" i="13" s="1"/>
  <c r="X34" i="13"/>
  <c r="F36" i="13"/>
  <c r="L36" i="13"/>
  <c r="R36" i="13"/>
  <c r="X36" i="13"/>
  <c r="E39" i="13"/>
  <c r="E37" i="13" s="1"/>
  <c r="K39" i="13"/>
  <c r="Q39" i="13"/>
  <c r="W39" i="13"/>
  <c r="E41" i="13"/>
  <c r="K41" i="13"/>
  <c r="Q41" i="13"/>
  <c r="W41" i="13"/>
  <c r="D44" i="13"/>
  <c r="J44" i="13"/>
  <c r="P44" i="13"/>
  <c r="P42" i="13" s="1"/>
  <c r="V44" i="13"/>
  <c r="D46" i="13"/>
  <c r="J46" i="13"/>
  <c r="P46" i="13"/>
  <c r="V46" i="13"/>
  <c r="I49" i="13"/>
  <c r="I47" i="13" s="1"/>
  <c r="O49" i="13"/>
  <c r="U49" i="13"/>
  <c r="U47" i="13" s="1"/>
  <c r="AA49" i="13"/>
  <c r="I51" i="13"/>
  <c r="O51" i="13"/>
  <c r="U51" i="13"/>
  <c r="AA51" i="13"/>
  <c r="H54" i="13"/>
  <c r="H52" i="13" s="1"/>
  <c r="N54" i="13"/>
  <c r="T54" i="13"/>
  <c r="Z54" i="13"/>
  <c r="H56" i="13"/>
  <c r="N56" i="13"/>
  <c r="T56" i="13"/>
  <c r="Z56" i="13"/>
  <c r="G59" i="13"/>
  <c r="M59" i="13"/>
  <c r="S59" i="13"/>
  <c r="S57" i="13" s="1"/>
  <c r="Y59" i="13"/>
  <c r="G61" i="13"/>
  <c r="M61" i="13"/>
  <c r="S61" i="13"/>
  <c r="Y61" i="13"/>
  <c r="F64" i="13"/>
  <c r="F62" i="13" s="1"/>
  <c r="L64" i="13"/>
  <c r="R64" i="13"/>
  <c r="R62" i="13" s="1"/>
  <c r="X64" i="13"/>
  <c r="F66" i="13"/>
  <c r="L66" i="13"/>
  <c r="R66" i="13"/>
  <c r="X66" i="13"/>
  <c r="E69" i="13"/>
  <c r="E67" i="13" s="1"/>
  <c r="K69" i="13"/>
  <c r="Q69" i="13"/>
  <c r="W69" i="13"/>
  <c r="E71" i="13"/>
  <c r="K71" i="13"/>
  <c r="Q71" i="13"/>
  <c r="W71" i="13"/>
  <c r="D74" i="13"/>
  <c r="J74" i="13"/>
  <c r="P74" i="13"/>
  <c r="P72" i="13" s="1"/>
  <c r="V74" i="13"/>
  <c r="D76" i="13"/>
  <c r="J76" i="13"/>
  <c r="P76" i="13"/>
  <c r="V76" i="13"/>
  <c r="I79" i="13"/>
  <c r="I77" i="13" s="1"/>
  <c r="O79" i="13"/>
  <c r="U79" i="13"/>
  <c r="U77" i="13" s="1"/>
  <c r="AA79" i="13"/>
  <c r="I81" i="13"/>
  <c r="O81" i="13"/>
  <c r="U81" i="13"/>
  <c r="AA81" i="13"/>
  <c r="H84" i="13"/>
  <c r="H82" i="13" s="1"/>
  <c r="N84" i="13"/>
  <c r="T84" i="13"/>
  <c r="Z84" i="13"/>
  <c r="H86" i="13"/>
  <c r="N86" i="13"/>
  <c r="T86" i="13"/>
  <c r="Z86" i="13"/>
  <c r="G89" i="13"/>
  <c r="M89" i="13"/>
  <c r="S89" i="13"/>
  <c r="S87" i="13" s="1"/>
  <c r="Y89" i="13"/>
  <c r="G91" i="13"/>
  <c r="M91" i="13"/>
  <c r="S91" i="13"/>
  <c r="Y91" i="13"/>
  <c r="F94" i="13"/>
  <c r="F92" i="13" s="1"/>
  <c r="L94" i="13"/>
  <c r="R94" i="13"/>
  <c r="R92" i="13" s="1"/>
  <c r="X94" i="13"/>
  <c r="F96" i="13"/>
  <c r="L96" i="13"/>
  <c r="R96" i="13"/>
  <c r="X96" i="13"/>
  <c r="E99" i="13"/>
  <c r="E97" i="13" s="1"/>
  <c r="K99" i="13"/>
  <c r="Q99" i="13"/>
  <c r="W99" i="13"/>
  <c r="E101" i="13"/>
  <c r="K101" i="13"/>
  <c r="Q101" i="13"/>
  <c r="W101" i="13"/>
  <c r="D104" i="13"/>
  <c r="J104" i="13"/>
  <c r="P104" i="13"/>
  <c r="P102" i="13" s="1"/>
  <c r="V104" i="13"/>
  <c r="D106" i="13"/>
  <c r="J106" i="13"/>
  <c r="P106" i="13"/>
  <c r="V106" i="13"/>
  <c r="I109" i="13"/>
  <c r="I107" i="13" s="1"/>
  <c r="O109" i="13"/>
  <c r="U109" i="13"/>
  <c r="U107" i="13" s="1"/>
  <c r="AA109" i="13"/>
  <c r="I111" i="13"/>
  <c r="O111" i="13"/>
  <c r="U111" i="13"/>
  <c r="AA111" i="13"/>
  <c r="H114" i="13"/>
  <c r="H112" i="13" s="1"/>
  <c r="N114" i="13"/>
  <c r="T114" i="13"/>
  <c r="Z114" i="13"/>
  <c r="H116" i="13"/>
  <c r="N116" i="13"/>
  <c r="T116" i="13"/>
  <c r="Z116" i="13"/>
  <c r="G119" i="13"/>
  <c r="M119" i="13"/>
  <c r="S119" i="13"/>
  <c r="S117" i="13" s="1"/>
  <c r="Y119" i="13"/>
  <c r="G121" i="13"/>
  <c r="M121" i="13"/>
  <c r="S121" i="13"/>
  <c r="Y121" i="13"/>
  <c r="F124" i="13"/>
  <c r="F122" i="13" s="1"/>
  <c r="L124" i="13"/>
  <c r="R124" i="13"/>
  <c r="R122" i="13" s="1"/>
  <c r="X124" i="13"/>
  <c r="F126" i="13"/>
  <c r="L126" i="13"/>
  <c r="R126" i="13"/>
  <c r="X126" i="13"/>
  <c r="E129" i="13"/>
  <c r="E127" i="13" s="1"/>
  <c r="K129" i="13"/>
  <c r="Q129" i="13"/>
  <c r="W129" i="13"/>
  <c r="W127" i="13" s="1"/>
  <c r="E131" i="13"/>
  <c r="K131" i="13"/>
  <c r="Q131" i="13"/>
  <c r="W131" i="13"/>
  <c r="D134" i="13"/>
  <c r="J134" i="13"/>
  <c r="J132" i="13" s="1"/>
  <c r="P134" i="13"/>
  <c r="P132" i="13" s="1"/>
  <c r="V134" i="13"/>
  <c r="D136" i="13"/>
  <c r="J136" i="13"/>
  <c r="P136" i="13"/>
  <c r="V136" i="13"/>
  <c r="I139" i="13"/>
  <c r="I137" i="13" s="1"/>
  <c r="O139" i="13"/>
  <c r="U139" i="13"/>
  <c r="U137" i="13" s="1"/>
  <c r="AA139" i="13"/>
  <c r="I141" i="13"/>
  <c r="O141" i="13"/>
  <c r="U141" i="13"/>
  <c r="AA141" i="13"/>
  <c r="H144" i="13"/>
  <c r="H142" i="13" s="1"/>
  <c r="N144" i="13"/>
  <c r="T144" i="13"/>
  <c r="Z144" i="13"/>
  <c r="Z142" i="13" s="1"/>
  <c r="H146" i="13"/>
  <c r="N146" i="13"/>
  <c r="T146" i="13"/>
  <c r="Z146" i="13"/>
  <c r="G149" i="13"/>
  <c r="M149" i="13"/>
  <c r="M147" i="13" s="1"/>
  <c r="S149" i="13"/>
  <c r="S147" i="13" s="1"/>
  <c r="Y149" i="13"/>
  <c r="G151" i="13"/>
  <c r="M151" i="13"/>
  <c r="S151" i="13"/>
  <c r="Y151" i="13"/>
  <c r="F154" i="13"/>
  <c r="F152" i="13" s="1"/>
  <c r="L154" i="13"/>
  <c r="R154" i="13"/>
  <c r="R152" i="13" s="1"/>
  <c r="X154" i="13"/>
  <c r="F156" i="13"/>
  <c r="L156" i="13"/>
  <c r="R156" i="13"/>
  <c r="X156" i="13"/>
  <c r="E159" i="13"/>
  <c r="K159" i="13"/>
  <c r="Q159" i="13"/>
  <c r="E161" i="13"/>
  <c r="K161" i="13"/>
  <c r="Q161" i="13"/>
  <c r="W161" i="13"/>
  <c r="W157" i="13" s="1"/>
  <c r="J168" i="13"/>
  <c r="P168" i="13"/>
  <c r="V168" i="13"/>
  <c r="V166" i="13" s="1"/>
  <c r="D170" i="13"/>
  <c r="D166" i="13" s="1"/>
  <c r="J170" i="13"/>
  <c r="P170" i="13"/>
  <c r="V170" i="13"/>
  <c r="I173" i="13"/>
  <c r="O173" i="13"/>
  <c r="O171" i="13" s="1"/>
  <c r="U173" i="13"/>
  <c r="U171" i="13" s="1"/>
  <c r="AA173" i="13"/>
  <c r="I175" i="13"/>
  <c r="O175" i="13"/>
  <c r="U175" i="13"/>
  <c r="AA175" i="13"/>
  <c r="H178" i="13"/>
  <c r="H176" i="13" s="1"/>
  <c r="N178" i="13"/>
  <c r="T178" i="13"/>
  <c r="T176" i="13" s="1"/>
  <c r="Z178" i="13"/>
  <c r="H180" i="13"/>
  <c r="N180" i="13"/>
  <c r="T180" i="13"/>
  <c r="Z180" i="13"/>
  <c r="G183" i="13"/>
  <c r="G181" i="13" s="1"/>
  <c r="M183" i="13"/>
  <c r="S183" i="13"/>
  <c r="Y183" i="13"/>
  <c r="Y181" i="13" s="1"/>
  <c r="G185" i="13"/>
  <c r="M185" i="13"/>
  <c r="S185" i="13"/>
  <c r="Y185" i="13"/>
  <c r="F188" i="13"/>
  <c r="L188" i="13"/>
  <c r="L186" i="13" s="1"/>
  <c r="R188" i="13"/>
  <c r="X188" i="13"/>
  <c r="F190" i="13"/>
  <c r="L190" i="13"/>
  <c r="R190" i="13"/>
  <c r="X190" i="13"/>
  <c r="E193" i="13"/>
  <c r="K193" i="13"/>
  <c r="Q193" i="13"/>
  <c r="Q191" i="13" s="1"/>
  <c r="W193" i="13"/>
  <c r="E195" i="13"/>
  <c r="K195" i="13"/>
  <c r="Q195" i="13"/>
  <c r="W195" i="13"/>
  <c r="D198" i="13"/>
  <c r="D196" i="13" s="1"/>
  <c r="J198" i="13"/>
  <c r="P198" i="13"/>
  <c r="V198" i="13"/>
  <c r="V196" i="13" s="1"/>
  <c r="D200" i="13"/>
  <c r="J200" i="13"/>
  <c r="P200" i="13"/>
  <c r="V200" i="13"/>
  <c r="I203" i="13"/>
  <c r="O203" i="13"/>
  <c r="O201" i="13" s="1"/>
  <c r="U203" i="13"/>
  <c r="AA203" i="13"/>
  <c r="I205" i="13"/>
  <c r="O205" i="13"/>
  <c r="U205" i="13"/>
  <c r="AA205" i="13"/>
  <c r="H208" i="13"/>
  <c r="N208" i="13"/>
  <c r="T208" i="13"/>
  <c r="T206" i="13" s="1"/>
  <c r="Z208" i="13"/>
  <c r="H210" i="13"/>
  <c r="N210" i="13"/>
  <c r="T210" i="13"/>
  <c r="Z210" i="13"/>
  <c r="G213" i="13"/>
  <c r="G211" i="13" s="1"/>
  <c r="M213" i="13"/>
  <c r="S213" i="13"/>
  <c r="Y213" i="13"/>
  <c r="Y211" i="13" s="1"/>
  <c r="G215" i="13"/>
  <c r="M215" i="13"/>
  <c r="S215" i="13"/>
  <c r="Y215" i="13"/>
  <c r="F218" i="13"/>
  <c r="L218" i="13"/>
  <c r="L216" i="13" s="1"/>
  <c r="R218" i="13"/>
  <c r="X218" i="13"/>
  <c r="F220" i="13"/>
  <c r="L220" i="13"/>
  <c r="R220" i="13"/>
  <c r="X220" i="13"/>
  <c r="E223" i="13"/>
  <c r="K223" i="13"/>
  <c r="Q223" i="13"/>
  <c r="Q221" i="13" s="1"/>
  <c r="W223" i="13"/>
  <c r="E225" i="13"/>
  <c r="K225" i="13"/>
  <c r="Q225" i="13"/>
  <c r="W225" i="13"/>
  <c r="D228" i="13"/>
  <c r="D226" i="13" s="1"/>
  <c r="J228" i="13"/>
  <c r="P228" i="13"/>
  <c r="V228" i="13"/>
  <c r="V226" i="13" s="1"/>
  <c r="D230" i="13"/>
  <c r="J230" i="13"/>
  <c r="P230" i="13"/>
  <c r="V230" i="13"/>
  <c r="I233" i="13"/>
  <c r="O233" i="13"/>
  <c r="O231" i="13" s="1"/>
  <c r="U233" i="13"/>
  <c r="AA233" i="13"/>
  <c r="I235" i="13"/>
  <c r="O235" i="13"/>
  <c r="U235" i="13"/>
  <c r="AA235" i="13"/>
  <c r="H238" i="13"/>
  <c r="N238" i="13"/>
  <c r="T238" i="13"/>
  <c r="T236" i="13" s="1"/>
  <c r="Z238" i="13"/>
  <c r="H240" i="13"/>
  <c r="N240" i="13"/>
  <c r="T240" i="13"/>
  <c r="Z240" i="13"/>
  <c r="G243" i="13"/>
  <c r="G241" i="13" s="1"/>
  <c r="M243" i="13"/>
  <c r="S243" i="13"/>
  <c r="Y243" i="13"/>
  <c r="Y241" i="13" s="1"/>
  <c r="G245" i="13"/>
  <c r="M245" i="13"/>
  <c r="S245" i="13"/>
  <c r="Y245" i="13"/>
  <c r="F248" i="13"/>
  <c r="L248" i="13"/>
  <c r="L246" i="13" s="1"/>
  <c r="R248" i="13"/>
  <c r="X248" i="13"/>
  <c r="F250" i="13"/>
  <c r="L250" i="13"/>
  <c r="R250" i="13"/>
  <c r="X250" i="13"/>
  <c r="E253" i="13"/>
  <c r="K253" i="13"/>
  <c r="Q253" i="13"/>
  <c r="Q251" i="13" s="1"/>
  <c r="W253" i="13"/>
  <c r="E255" i="13"/>
  <c r="K255" i="13"/>
  <c r="Q255" i="13"/>
  <c r="W255" i="13"/>
  <c r="D258" i="13"/>
  <c r="D256" i="13" s="1"/>
  <c r="J258" i="13"/>
  <c r="P258" i="13"/>
  <c r="V258" i="13"/>
  <c r="V256" i="13" s="1"/>
  <c r="D260" i="13"/>
  <c r="J260" i="13"/>
  <c r="P260" i="13"/>
  <c r="V260" i="13"/>
  <c r="I263" i="13"/>
  <c r="O263" i="13"/>
  <c r="O261" i="13" s="1"/>
  <c r="U263" i="13"/>
  <c r="AA263" i="13"/>
  <c r="I265" i="13"/>
  <c r="O265" i="13"/>
  <c r="U265" i="13"/>
  <c r="AA265" i="13"/>
  <c r="H268" i="13"/>
  <c r="N268" i="13"/>
  <c r="T268" i="13"/>
  <c r="T266" i="13" s="1"/>
  <c r="Z268" i="13"/>
  <c r="H270" i="13"/>
  <c r="N270" i="13"/>
  <c r="T270" i="13"/>
  <c r="Z270" i="13"/>
  <c r="G273" i="13"/>
  <c r="G271" i="13" s="1"/>
  <c r="M273" i="13"/>
  <c r="S273" i="13"/>
  <c r="Y273" i="13"/>
  <c r="Y271" i="13" s="1"/>
  <c r="G275" i="13"/>
  <c r="M275" i="13"/>
  <c r="S275" i="13"/>
  <c r="Y275" i="13"/>
  <c r="F278" i="13"/>
  <c r="L278" i="13"/>
  <c r="L276" i="13" s="1"/>
  <c r="R278" i="13"/>
  <c r="X278" i="13"/>
  <c r="F280" i="13"/>
  <c r="L280" i="13"/>
  <c r="R280" i="13"/>
  <c r="X280" i="13"/>
  <c r="E283" i="13"/>
  <c r="K283" i="13"/>
  <c r="Q283" i="13"/>
  <c r="Q281" i="13" s="1"/>
  <c r="W283" i="13"/>
  <c r="E285" i="13"/>
  <c r="K285" i="13"/>
  <c r="Q285" i="13"/>
  <c r="W285" i="13"/>
  <c r="D288" i="13"/>
  <c r="D286" i="13" s="1"/>
  <c r="J288" i="13"/>
  <c r="P288" i="13"/>
  <c r="V288" i="13"/>
  <c r="V286" i="13" s="1"/>
  <c r="D290" i="13"/>
  <c r="J290" i="13"/>
  <c r="P290" i="13"/>
  <c r="V290" i="13"/>
  <c r="I293" i="13"/>
  <c r="O293" i="13"/>
  <c r="O291" i="13" s="1"/>
  <c r="U293" i="13"/>
  <c r="AA293" i="13"/>
  <c r="I295" i="13"/>
  <c r="O295" i="13"/>
  <c r="U295" i="13"/>
  <c r="AA295" i="13"/>
  <c r="H298" i="13"/>
  <c r="N298" i="13"/>
  <c r="T298" i="13"/>
  <c r="T296" i="13" s="1"/>
  <c r="Z298" i="13"/>
  <c r="H300" i="13"/>
  <c r="N300" i="13"/>
  <c r="T300" i="13"/>
  <c r="Z300" i="13"/>
  <c r="G303" i="13"/>
  <c r="G301" i="13" s="1"/>
  <c r="M303" i="13"/>
  <c r="S303" i="13"/>
  <c r="Y303" i="13"/>
  <c r="Y301" i="13" s="1"/>
  <c r="G305" i="13"/>
  <c r="M305" i="13"/>
  <c r="S305" i="13"/>
  <c r="Y305" i="13"/>
  <c r="F308" i="13"/>
  <c r="L308" i="13"/>
  <c r="L306" i="13" s="1"/>
  <c r="R308" i="13"/>
  <c r="X308" i="13"/>
  <c r="F310" i="13"/>
  <c r="L310" i="13"/>
  <c r="R310" i="13"/>
  <c r="X310" i="13"/>
  <c r="E313" i="13"/>
  <c r="K313" i="13"/>
  <c r="Q313" i="13"/>
  <c r="Q311" i="13" s="1"/>
  <c r="W313" i="13"/>
  <c r="E315" i="13"/>
  <c r="K315" i="13"/>
  <c r="Q315" i="13"/>
  <c r="W315" i="13"/>
  <c r="D318" i="13"/>
  <c r="J318" i="13"/>
  <c r="P318" i="13"/>
  <c r="D320" i="13"/>
  <c r="J320" i="13"/>
  <c r="P320" i="13"/>
  <c r="V320" i="13"/>
  <c r="V316" i="13" s="1"/>
  <c r="I329" i="13"/>
  <c r="O329" i="13"/>
  <c r="U329" i="13"/>
  <c r="AA329" i="13"/>
  <c r="H334" i="13"/>
  <c r="N334" i="13"/>
  <c r="T334" i="13"/>
  <c r="Z334" i="13"/>
  <c r="G339" i="13"/>
  <c r="M339" i="13"/>
  <c r="S339" i="13"/>
  <c r="Y339" i="13"/>
  <c r="F344" i="13"/>
  <c r="L344" i="13"/>
  <c r="R344" i="13"/>
  <c r="X344" i="13"/>
  <c r="E349" i="13"/>
  <c r="K349" i="13"/>
  <c r="Q349" i="13"/>
  <c r="W349" i="13"/>
  <c r="D354" i="13"/>
  <c r="J354" i="13"/>
  <c r="P354" i="13"/>
  <c r="V354" i="13"/>
  <c r="I359" i="13"/>
  <c r="O359" i="13"/>
  <c r="U359" i="13"/>
  <c r="AA359" i="13"/>
  <c r="H364" i="13"/>
  <c r="N364" i="13"/>
  <c r="T364" i="13"/>
  <c r="Z364" i="13"/>
  <c r="G369" i="13"/>
  <c r="M369" i="13"/>
  <c r="S369" i="13"/>
  <c r="Y369" i="13"/>
  <c r="F374" i="13"/>
  <c r="L374" i="13"/>
  <c r="R374" i="13"/>
  <c r="X374" i="13"/>
  <c r="E379" i="13"/>
  <c r="K379" i="13"/>
  <c r="Q379" i="13"/>
  <c r="W379" i="13"/>
  <c r="D384" i="13"/>
  <c r="J384" i="13"/>
  <c r="P384" i="13"/>
  <c r="V384" i="13"/>
  <c r="I389" i="13"/>
  <c r="O389" i="13"/>
  <c r="U389" i="13"/>
  <c r="AA389" i="13"/>
  <c r="T394" i="13"/>
  <c r="M399" i="13"/>
  <c r="F404" i="13"/>
  <c r="AA419" i="13"/>
  <c r="T424" i="13"/>
  <c r="M429" i="13"/>
  <c r="F434" i="13"/>
  <c r="AA449" i="13"/>
  <c r="T454" i="13"/>
  <c r="M459" i="13"/>
  <c r="F464" i="13"/>
  <c r="AA479" i="13"/>
  <c r="Y634" i="13"/>
  <c r="N488" i="13"/>
  <c r="N484" i="13" s="1"/>
  <c r="G493" i="13"/>
  <c r="G489" i="13" s="1"/>
  <c r="V508" i="13"/>
  <c r="V504" i="13" s="1"/>
  <c r="U513" i="13"/>
  <c r="U509" i="13" s="1"/>
  <c r="N518" i="13"/>
  <c r="N514" i="13" s="1"/>
  <c r="G523" i="13"/>
  <c r="G519" i="13" s="1"/>
  <c r="V538" i="13"/>
  <c r="V534" i="13" s="1"/>
  <c r="U543" i="13"/>
  <c r="U539" i="13" s="1"/>
  <c r="N548" i="13"/>
  <c r="N544" i="13" s="1"/>
  <c r="G553" i="13"/>
  <c r="G549" i="13" s="1"/>
  <c r="V568" i="13"/>
  <c r="V564" i="13" s="1"/>
  <c r="U573" i="13"/>
  <c r="U569" i="13" s="1"/>
  <c r="N578" i="13"/>
  <c r="N574" i="13" s="1"/>
  <c r="G583" i="13"/>
  <c r="G579" i="13" s="1"/>
  <c r="V598" i="13"/>
  <c r="V594" i="13" s="1"/>
  <c r="U603" i="13"/>
  <c r="U599" i="13" s="1"/>
  <c r="N608" i="13"/>
  <c r="N604" i="13" s="1"/>
  <c r="G613" i="13"/>
  <c r="G609" i="13" s="1"/>
  <c r="V628" i="13"/>
  <c r="V624" i="13" s="1"/>
  <c r="U633" i="13"/>
  <c r="U629" i="13" s="1"/>
  <c r="N638" i="13"/>
  <c r="N634" i="13" s="1"/>
  <c r="V9" i="14"/>
  <c r="V7" i="14" s="1"/>
  <c r="U14" i="14"/>
  <c r="U12" i="14" s="1"/>
  <c r="N19" i="14"/>
  <c r="N17" i="14" s="1"/>
  <c r="G24" i="14"/>
  <c r="G22" i="14" s="1"/>
  <c r="V39" i="14"/>
  <c r="V37" i="14" s="1"/>
  <c r="U44" i="14"/>
  <c r="U42" i="14" s="1"/>
  <c r="N49" i="14"/>
  <c r="N47" i="14" s="1"/>
  <c r="G54" i="14"/>
  <c r="G52" i="14" s="1"/>
  <c r="V69" i="14"/>
  <c r="V67" i="14" s="1"/>
  <c r="U74" i="14"/>
  <c r="U72" i="14" s="1"/>
  <c r="N79" i="14"/>
  <c r="N77" i="14" s="1"/>
  <c r="G84" i="14"/>
  <c r="G82" i="14" s="1"/>
  <c r="V99" i="14"/>
  <c r="V97" i="14" s="1"/>
  <c r="U104" i="14"/>
  <c r="U102" i="14" s="1"/>
  <c r="N109" i="14"/>
  <c r="N107" i="14" s="1"/>
  <c r="G114" i="14"/>
  <c r="G112" i="14" s="1"/>
  <c r="V129" i="14"/>
  <c r="V127" i="14" s="1"/>
  <c r="U134" i="14"/>
  <c r="U132" i="14" s="1"/>
  <c r="N139" i="14"/>
  <c r="N137" i="14" s="1"/>
  <c r="G144" i="14"/>
  <c r="G142" i="14" s="1"/>
  <c r="V159" i="14"/>
  <c r="V157" i="14" s="1"/>
  <c r="K291" i="14"/>
  <c r="E325" i="14"/>
  <c r="K325" i="14"/>
  <c r="Q325" i="14"/>
  <c r="W325" i="14"/>
  <c r="S345" i="14"/>
  <c r="L380" i="14"/>
  <c r="X380" i="14"/>
  <c r="S435" i="14"/>
  <c r="L470" i="14"/>
  <c r="X470" i="14"/>
  <c r="Z494" i="14"/>
  <c r="E509" i="14"/>
  <c r="W509" i="14"/>
  <c r="H524" i="14"/>
  <c r="O549" i="14"/>
  <c r="L564" i="14"/>
  <c r="P574" i="14"/>
  <c r="Z584" i="14"/>
  <c r="E599" i="14"/>
  <c r="W599" i="14"/>
  <c r="H614" i="14"/>
  <c r="I486" i="13"/>
  <c r="O486" i="13"/>
  <c r="U486" i="13"/>
  <c r="U484" i="13" s="1"/>
  <c r="AA486" i="13"/>
  <c r="H491" i="13"/>
  <c r="H489" i="13" s="1"/>
  <c r="N491" i="13"/>
  <c r="N489" i="13" s="1"/>
  <c r="T491" i="13"/>
  <c r="Z491" i="13"/>
  <c r="G496" i="13"/>
  <c r="G494" i="13" s="1"/>
  <c r="M496" i="13"/>
  <c r="S496" i="13"/>
  <c r="S494" i="13" s="1"/>
  <c r="Y496" i="13"/>
  <c r="Y494" i="13" s="1"/>
  <c r="F501" i="13"/>
  <c r="L501" i="13"/>
  <c r="R501" i="13"/>
  <c r="R499" i="13" s="1"/>
  <c r="X501" i="13"/>
  <c r="E506" i="13"/>
  <c r="E504" i="13" s="1"/>
  <c r="K506" i="13"/>
  <c r="K504" i="13" s="1"/>
  <c r="Q506" i="13"/>
  <c r="W506" i="13"/>
  <c r="D511" i="13"/>
  <c r="D509" i="13" s="1"/>
  <c r="J511" i="13"/>
  <c r="P511" i="13"/>
  <c r="P509" i="13" s="1"/>
  <c r="V511" i="13"/>
  <c r="V509" i="13" s="1"/>
  <c r="I516" i="13"/>
  <c r="O516" i="13"/>
  <c r="U516" i="13"/>
  <c r="U514" i="13" s="1"/>
  <c r="AA516" i="13"/>
  <c r="H521" i="13"/>
  <c r="H519" i="13" s="1"/>
  <c r="N521" i="13"/>
  <c r="N519" i="13" s="1"/>
  <c r="T521" i="13"/>
  <c r="Z521" i="13"/>
  <c r="G526" i="13"/>
  <c r="G524" i="13" s="1"/>
  <c r="M526" i="13"/>
  <c r="S526" i="13"/>
  <c r="S524" i="13" s="1"/>
  <c r="Y526" i="13"/>
  <c r="Y524" i="13" s="1"/>
  <c r="F531" i="13"/>
  <c r="L531" i="13"/>
  <c r="R531" i="13"/>
  <c r="R529" i="13" s="1"/>
  <c r="X531" i="13"/>
  <c r="E536" i="13"/>
  <c r="E534" i="13" s="1"/>
  <c r="K536" i="13"/>
  <c r="K534" i="13" s="1"/>
  <c r="Q536" i="13"/>
  <c r="W536" i="13"/>
  <c r="D541" i="13"/>
  <c r="D539" i="13" s="1"/>
  <c r="J541" i="13"/>
  <c r="P541" i="13"/>
  <c r="P539" i="13" s="1"/>
  <c r="V541" i="13"/>
  <c r="V539" i="13" s="1"/>
  <c r="I546" i="13"/>
  <c r="O546" i="13"/>
  <c r="U546" i="13"/>
  <c r="U544" i="13" s="1"/>
  <c r="AA546" i="13"/>
  <c r="H551" i="13"/>
  <c r="H549" i="13" s="1"/>
  <c r="N551" i="13"/>
  <c r="N549" i="13" s="1"/>
  <c r="T551" i="13"/>
  <c r="Z551" i="13"/>
  <c r="G556" i="13"/>
  <c r="G554" i="13" s="1"/>
  <c r="M556" i="13"/>
  <c r="S556" i="13"/>
  <c r="S554" i="13" s="1"/>
  <c r="Y556" i="13"/>
  <c r="Y554" i="13" s="1"/>
  <c r="F561" i="13"/>
  <c r="L561" i="13"/>
  <c r="R561" i="13"/>
  <c r="R559" i="13" s="1"/>
  <c r="X561" i="13"/>
  <c r="E566" i="13"/>
  <c r="E564" i="13" s="1"/>
  <c r="K566" i="13"/>
  <c r="K564" i="13" s="1"/>
  <c r="Q566" i="13"/>
  <c r="W566" i="13"/>
  <c r="D571" i="13"/>
  <c r="D569" i="13" s="1"/>
  <c r="J571" i="13"/>
  <c r="P571" i="13"/>
  <c r="P569" i="13" s="1"/>
  <c r="V571" i="13"/>
  <c r="V569" i="13" s="1"/>
  <c r="I576" i="13"/>
  <c r="O576" i="13"/>
  <c r="U576" i="13"/>
  <c r="U574" i="13" s="1"/>
  <c r="AA576" i="13"/>
  <c r="H581" i="13"/>
  <c r="H579" i="13" s="1"/>
  <c r="N581" i="13"/>
  <c r="N579" i="13" s="1"/>
  <c r="T581" i="13"/>
  <c r="Z581" i="13"/>
  <c r="G586" i="13"/>
  <c r="G584" i="13" s="1"/>
  <c r="M586" i="13"/>
  <c r="S586" i="13"/>
  <c r="S584" i="13" s="1"/>
  <c r="Y586" i="13"/>
  <c r="Y584" i="13" s="1"/>
  <c r="F591" i="13"/>
  <c r="L591" i="13"/>
  <c r="R591" i="13"/>
  <c r="R589" i="13" s="1"/>
  <c r="X591" i="13"/>
  <c r="E596" i="13"/>
  <c r="E594" i="13" s="1"/>
  <c r="K596" i="13"/>
  <c r="K594" i="13" s="1"/>
  <c r="Q596" i="13"/>
  <c r="W596" i="13"/>
  <c r="D601" i="13"/>
  <c r="D599" i="13" s="1"/>
  <c r="J601" i="13"/>
  <c r="P601" i="13"/>
  <c r="P599" i="13" s="1"/>
  <c r="V601" i="13"/>
  <c r="V599" i="13" s="1"/>
  <c r="I606" i="13"/>
  <c r="O606" i="13"/>
  <c r="U606" i="13"/>
  <c r="U604" i="13" s="1"/>
  <c r="AA606" i="13"/>
  <c r="H611" i="13"/>
  <c r="H609" i="13" s="1"/>
  <c r="N611" i="13"/>
  <c r="N609" i="13" s="1"/>
  <c r="T611" i="13"/>
  <c r="Z611" i="13"/>
  <c r="G616" i="13"/>
  <c r="G614" i="13" s="1"/>
  <c r="M616" i="13"/>
  <c r="S616" i="13"/>
  <c r="S614" i="13" s="1"/>
  <c r="Y616" i="13"/>
  <c r="Y614" i="13" s="1"/>
  <c r="F621" i="13"/>
  <c r="L621" i="13"/>
  <c r="R621" i="13"/>
  <c r="R619" i="13" s="1"/>
  <c r="X621" i="13"/>
  <c r="E626" i="13"/>
  <c r="E624" i="13" s="1"/>
  <c r="K626" i="13"/>
  <c r="K624" i="13" s="1"/>
  <c r="Q626" i="13"/>
  <c r="W626" i="13"/>
  <c r="D631" i="13"/>
  <c r="D629" i="13" s="1"/>
  <c r="J631" i="13"/>
  <c r="P631" i="13"/>
  <c r="P629" i="13" s="1"/>
  <c r="V631" i="13"/>
  <c r="V629" i="13" s="1"/>
  <c r="I636" i="13"/>
  <c r="O636" i="13"/>
  <c r="U636" i="13"/>
  <c r="U634" i="13" s="1"/>
  <c r="AA636" i="13"/>
  <c r="W318" i="14"/>
  <c r="W316" i="14" s="1"/>
  <c r="Q318" i="14"/>
  <c r="Q316" i="14" s="1"/>
  <c r="K318" i="14"/>
  <c r="K316" i="14" s="1"/>
  <c r="E318" i="14"/>
  <c r="E316" i="14" s="1"/>
  <c r="X313" i="14"/>
  <c r="X311" i="14" s="1"/>
  <c r="R313" i="14"/>
  <c r="R311" i="14" s="1"/>
  <c r="L313" i="14"/>
  <c r="L311" i="14" s="1"/>
  <c r="F313" i="14"/>
  <c r="F311" i="14" s="1"/>
  <c r="Y308" i="14"/>
  <c r="Y306" i="14" s="1"/>
  <c r="S308" i="14"/>
  <c r="S306" i="14" s="1"/>
  <c r="M308" i="14"/>
  <c r="M306" i="14" s="1"/>
  <c r="G308" i="14"/>
  <c r="G306" i="14" s="1"/>
  <c r="Z303" i="14"/>
  <c r="Z301" i="14" s="1"/>
  <c r="T303" i="14"/>
  <c r="T301" i="14" s="1"/>
  <c r="N303" i="14"/>
  <c r="N301" i="14" s="1"/>
  <c r="H303" i="14"/>
  <c r="H301" i="14" s="1"/>
  <c r="AA298" i="14"/>
  <c r="AA296" i="14" s="1"/>
  <c r="U298" i="14"/>
  <c r="U296" i="14" s="1"/>
  <c r="O298" i="14"/>
  <c r="O296" i="14" s="1"/>
  <c r="I298" i="14"/>
  <c r="I296" i="14" s="1"/>
  <c r="V293" i="14"/>
  <c r="V291" i="14" s="1"/>
  <c r="P293" i="14"/>
  <c r="P291" i="14" s="1"/>
  <c r="J293" i="14"/>
  <c r="J291" i="14" s="1"/>
  <c r="D293" i="14"/>
  <c r="D291" i="14" s="1"/>
  <c r="V318" i="14"/>
  <c r="V316" i="14" s="1"/>
  <c r="P318" i="14"/>
  <c r="P316" i="14" s="1"/>
  <c r="J318" i="14"/>
  <c r="J316" i="14" s="1"/>
  <c r="D318" i="14"/>
  <c r="D316" i="14" s="1"/>
  <c r="W313" i="14"/>
  <c r="W311" i="14" s="1"/>
  <c r="Q313" i="14"/>
  <c r="Q311" i="14" s="1"/>
  <c r="K313" i="14"/>
  <c r="K311" i="14" s="1"/>
  <c r="E313" i="14"/>
  <c r="E311" i="14" s="1"/>
  <c r="X308" i="14"/>
  <c r="X306" i="14" s="1"/>
  <c r="R308" i="14"/>
  <c r="R306" i="14" s="1"/>
  <c r="L308" i="14"/>
  <c r="L306" i="14" s="1"/>
  <c r="F308" i="14"/>
  <c r="F306" i="14" s="1"/>
  <c r="Y303" i="14"/>
  <c r="Y301" i="14" s="1"/>
  <c r="S303" i="14"/>
  <c r="S301" i="14" s="1"/>
  <c r="M303" i="14"/>
  <c r="M301" i="14" s="1"/>
  <c r="G303" i="14"/>
  <c r="G301" i="14" s="1"/>
  <c r="Z298" i="14"/>
  <c r="Z296" i="14" s="1"/>
  <c r="T298" i="14"/>
  <c r="T296" i="14" s="1"/>
  <c r="N298" i="14"/>
  <c r="N296" i="14" s="1"/>
  <c r="H298" i="14"/>
  <c r="H296" i="14" s="1"/>
  <c r="AA293" i="14"/>
  <c r="AA291" i="14" s="1"/>
  <c r="U293" i="14"/>
  <c r="U291" i="14" s="1"/>
  <c r="O293" i="14"/>
  <c r="O291" i="14" s="1"/>
  <c r="I293" i="14"/>
  <c r="I291" i="14" s="1"/>
  <c r="V288" i="14"/>
  <c r="V286" i="14" s="1"/>
  <c r="P288" i="14"/>
  <c r="P286" i="14" s="1"/>
  <c r="J288" i="14"/>
  <c r="J286" i="14" s="1"/>
  <c r="D288" i="14"/>
  <c r="D286" i="14" s="1"/>
  <c r="W283" i="14"/>
  <c r="W281" i="14" s="1"/>
  <c r="Q283" i="14"/>
  <c r="Q281" i="14" s="1"/>
  <c r="K283" i="14"/>
  <c r="K281" i="14" s="1"/>
  <c r="E283" i="14"/>
  <c r="E281" i="14" s="1"/>
  <c r="X278" i="14"/>
  <c r="X276" i="14" s="1"/>
  <c r="R278" i="14"/>
  <c r="R276" i="14" s="1"/>
  <c r="L278" i="14"/>
  <c r="L276" i="14" s="1"/>
  <c r="F278" i="14"/>
  <c r="F276" i="14" s="1"/>
  <c r="Y273" i="14"/>
  <c r="Y271" i="14" s="1"/>
  <c r="S273" i="14"/>
  <c r="S271" i="14" s="1"/>
  <c r="M273" i="14"/>
  <c r="M271" i="14" s="1"/>
  <c r="G273" i="14"/>
  <c r="G271" i="14" s="1"/>
  <c r="Z268" i="14"/>
  <c r="Z266" i="14" s="1"/>
  <c r="T268" i="14"/>
  <c r="T266" i="14" s="1"/>
  <c r="N268" i="14"/>
  <c r="N266" i="14" s="1"/>
  <c r="H268" i="14"/>
  <c r="H266" i="14" s="1"/>
  <c r="AA263" i="14"/>
  <c r="AA261" i="14" s="1"/>
  <c r="U263" i="14"/>
  <c r="U261" i="14" s="1"/>
  <c r="AA318" i="14"/>
  <c r="AA316" i="14" s="1"/>
  <c r="U318" i="14"/>
  <c r="U316" i="14" s="1"/>
  <c r="O318" i="14"/>
  <c r="O316" i="14" s="1"/>
  <c r="I318" i="14"/>
  <c r="I316" i="14" s="1"/>
  <c r="V313" i="14"/>
  <c r="V311" i="14" s="1"/>
  <c r="P313" i="14"/>
  <c r="P311" i="14" s="1"/>
  <c r="J313" i="14"/>
  <c r="J311" i="14" s="1"/>
  <c r="D313" i="14"/>
  <c r="D311" i="14" s="1"/>
  <c r="W308" i="14"/>
  <c r="W306" i="14" s="1"/>
  <c r="Q308" i="14"/>
  <c r="Q306" i="14" s="1"/>
  <c r="K308" i="14"/>
  <c r="K306" i="14" s="1"/>
  <c r="E308" i="14"/>
  <c r="E306" i="14" s="1"/>
  <c r="X303" i="14"/>
  <c r="X301" i="14" s="1"/>
  <c r="R303" i="14"/>
  <c r="R301" i="14" s="1"/>
  <c r="L303" i="14"/>
  <c r="L301" i="14" s="1"/>
  <c r="F303" i="14"/>
  <c r="F301" i="14" s="1"/>
  <c r="Y298" i="14"/>
  <c r="Y296" i="14" s="1"/>
  <c r="S298" i="14"/>
  <c r="S296" i="14" s="1"/>
  <c r="M298" i="14"/>
  <c r="M296" i="14" s="1"/>
  <c r="G298" i="14"/>
  <c r="G296" i="14" s="1"/>
  <c r="Z293" i="14"/>
  <c r="Z291" i="14" s="1"/>
  <c r="T293" i="14"/>
  <c r="T291" i="14" s="1"/>
  <c r="N293" i="14"/>
  <c r="N291" i="14" s="1"/>
  <c r="H293" i="14"/>
  <c r="H291" i="14" s="1"/>
  <c r="AA288" i="14"/>
  <c r="AA286" i="14" s="1"/>
  <c r="U288" i="14"/>
  <c r="U286" i="14" s="1"/>
  <c r="O288" i="14"/>
  <c r="O286" i="14" s="1"/>
  <c r="I288" i="14"/>
  <c r="I286" i="14" s="1"/>
  <c r="V283" i="14"/>
  <c r="V281" i="14" s="1"/>
  <c r="P283" i="14"/>
  <c r="P281" i="14" s="1"/>
  <c r="J283" i="14"/>
  <c r="J281" i="14" s="1"/>
  <c r="D283" i="14"/>
  <c r="D281" i="14" s="1"/>
  <c r="W278" i="14"/>
  <c r="W276" i="14" s="1"/>
  <c r="Q278" i="14"/>
  <c r="Q276" i="14" s="1"/>
  <c r="K278" i="14"/>
  <c r="K276" i="14" s="1"/>
  <c r="E278" i="14"/>
  <c r="E276" i="14" s="1"/>
  <c r="X273" i="14"/>
  <c r="X271" i="14" s="1"/>
  <c r="R273" i="14"/>
  <c r="R271" i="14" s="1"/>
  <c r="L273" i="14"/>
  <c r="L271" i="14" s="1"/>
  <c r="F273" i="14"/>
  <c r="F271" i="14" s="1"/>
  <c r="Z318" i="14"/>
  <c r="Z316" i="14" s="1"/>
  <c r="T318" i="14"/>
  <c r="T316" i="14" s="1"/>
  <c r="N318" i="14"/>
  <c r="N316" i="14" s="1"/>
  <c r="H318" i="14"/>
  <c r="H316" i="14" s="1"/>
  <c r="AA313" i="14"/>
  <c r="AA311" i="14" s="1"/>
  <c r="U313" i="14"/>
  <c r="U311" i="14" s="1"/>
  <c r="O313" i="14"/>
  <c r="O311" i="14" s="1"/>
  <c r="I313" i="14"/>
  <c r="I311" i="14" s="1"/>
  <c r="V308" i="14"/>
  <c r="V306" i="14" s="1"/>
  <c r="P308" i="14"/>
  <c r="P306" i="14" s="1"/>
  <c r="J308" i="14"/>
  <c r="J306" i="14" s="1"/>
  <c r="D308" i="14"/>
  <c r="D306" i="14" s="1"/>
  <c r="W303" i="14"/>
  <c r="W301" i="14" s="1"/>
  <c r="Q303" i="14"/>
  <c r="Q301" i="14" s="1"/>
  <c r="K303" i="14"/>
  <c r="K301" i="14" s="1"/>
  <c r="E303" i="14"/>
  <c r="E301" i="14" s="1"/>
  <c r="X298" i="14"/>
  <c r="X296" i="14" s="1"/>
  <c r="R298" i="14"/>
  <c r="R296" i="14" s="1"/>
  <c r="L298" i="14"/>
  <c r="L296" i="14" s="1"/>
  <c r="F298" i="14"/>
  <c r="F296" i="14" s="1"/>
  <c r="Y293" i="14"/>
  <c r="Y291" i="14" s="1"/>
  <c r="S293" i="14"/>
  <c r="S291" i="14" s="1"/>
  <c r="M293" i="14"/>
  <c r="M291" i="14" s="1"/>
  <c r="G293" i="14"/>
  <c r="G291" i="14" s="1"/>
  <c r="Z288" i="14"/>
  <c r="Z286" i="14" s="1"/>
  <c r="T288" i="14"/>
  <c r="T286" i="14" s="1"/>
  <c r="N288" i="14"/>
  <c r="N286" i="14" s="1"/>
  <c r="H288" i="14"/>
  <c r="H286" i="14" s="1"/>
  <c r="AA283" i="14"/>
  <c r="AA281" i="14" s="1"/>
  <c r="U283" i="14"/>
  <c r="U281" i="14" s="1"/>
  <c r="O283" i="14"/>
  <c r="O281" i="14" s="1"/>
  <c r="I283" i="14"/>
  <c r="I281" i="14" s="1"/>
  <c r="V278" i="14"/>
  <c r="V276" i="14" s="1"/>
  <c r="P278" i="14"/>
  <c r="P276" i="14" s="1"/>
  <c r="J278" i="14"/>
  <c r="J276" i="14" s="1"/>
  <c r="D278" i="14"/>
  <c r="D276" i="14" s="1"/>
  <c r="W273" i="14"/>
  <c r="W271" i="14" s="1"/>
  <c r="Q273" i="14"/>
  <c r="Q271" i="14" s="1"/>
  <c r="K273" i="14"/>
  <c r="K271" i="14" s="1"/>
  <c r="E273" i="14"/>
  <c r="E271" i="14" s="1"/>
  <c r="X268" i="14"/>
  <c r="X266" i="14" s="1"/>
  <c r="R268" i="14"/>
  <c r="R266" i="14" s="1"/>
  <c r="L268" i="14"/>
  <c r="L266" i="14" s="1"/>
  <c r="F268" i="14"/>
  <c r="F266" i="14" s="1"/>
  <c r="Y318" i="14"/>
  <c r="Y316" i="14" s="1"/>
  <c r="S318" i="14"/>
  <c r="S316" i="14" s="1"/>
  <c r="M318" i="14"/>
  <c r="M316" i="14" s="1"/>
  <c r="G318" i="14"/>
  <c r="G316" i="14" s="1"/>
  <c r="Z313" i="14"/>
  <c r="Z311" i="14" s="1"/>
  <c r="T313" i="14"/>
  <c r="T311" i="14" s="1"/>
  <c r="N313" i="14"/>
  <c r="N311" i="14" s="1"/>
  <c r="H313" i="14"/>
  <c r="H311" i="14" s="1"/>
  <c r="AA308" i="14"/>
  <c r="AA306" i="14" s="1"/>
  <c r="U308" i="14"/>
  <c r="U306" i="14" s="1"/>
  <c r="O308" i="14"/>
  <c r="O306" i="14" s="1"/>
  <c r="I308" i="14"/>
  <c r="I306" i="14" s="1"/>
  <c r="V303" i="14"/>
  <c r="V301" i="14" s="1"/>
  <c r="P303" i="14"/>
  <c r="P301" i="14" s="1"/>
  <c r="J303" i="14"/>
  <c r="J301" i="14" s="1"/>
  <c r="D303" i="14"/>
  <c r="D301" i="14" s="1"/>
  <c r="W298" i="14"/>
  <c r="W296" i="14" s="1"/>
  <c r="Q298" i="14"/>
  <c r="Q296" i="14" s="1"/>
  <c r="K298" i="14"/>
  <c r="K296" i="14" s="1"/>
  <c r="E298" i="14"/>
  <c r="E296" i="14" s="1"/>
  <c r="X293" i="14"/>
  <c r="X291" i="14" s="1"/>
  <c r="R293" i="14"/>
  <c r="R291" i="14" s="1"/>
  <c r="L293" i="14"/>
  <c r="L291" i="14" s="1"/>
  <c r="F293" i="14"/>
  <c r="F291" i="14" s="1"/>
  <c r="Y288" i="14"/>
  <c r="Y286" i="14" s="1"/>
  <c r="S288" i="14"/>
  <c r="S286" i="14" s="1"/>
  <c r="M288" i="14"/>
  <c r="M286" i="14" s="1"/>
  <c r="G288" i="14"/>
  <c r="G286" i="14" s="1"/>
  <c r="Z283" i="14"/>
  <c r="Z281" i="14" s="1"/>
  <c r="T283" i="14"/>
  <c r="T281" i="14" s="1"/>
  <c r="N283" i="14"/>
  <c r="N281" i="14" s="1"/>
  <c r="H283" i="14"/>
  <c r="H281" i="14" s="1"/>
  <c r="AA278" i="14"/>
  <c r="AA276" i="14" s="1"/>
  <c r="U278" i="14"/>
  <c r="U276" i="14" s="1"/>
  <c r="O278" i="14"/>
  <c r="O276" i="14" s="1"/>
  <c r="I278" i="14"/>
  <c r="I276" i="14" s="1"/>
  <c r="V273" i="14"/>
  <c r="V271" i="14" s="1"/>
  <c r="P273" i="14"/>
  <c r="P271" i="14" s="1"/>
  <c r="J273" i="14"/>
  <c r="J271" i="14" s="1"/>
  <c r="D273" i="14"/>
  <c r="D271" i="14" s="1"/>
  <c r="W268" i="14"/>
  <c r="W266" i="14" s="1"/>
  <c r="Q268" i="14"/>
  <c r="Q266" i="14" s="1"/>
  <c r="K268" i="14"/>
  <c r="K266" i="14" s="1"/>
  <c r="E268" i="14"/>
  <c r="E266" i="14" s="1"/>
  <c r="J168" i="14"/>
  <c r="J166" i="14" s="1"/>
  <c r="P168" i="14"/>
  <c r="P166" i="14" s="1"/>
  <c r="V168" i="14"/>
  <c r="V166" i="14" s="1"/>
  <c r="I173" i="14"/>
  <c r="I171" i="14" s="1"/>
  <c r="O173" i="14"/>
  <c r="O171" i="14" s="1"/>
  <c r="U173" i="14"/>
  <c r="U171" i="14" s="1"/>
  <c r="AA173" i="14"/>
  <c r="AA171" i="14" s="1"/>
  <c r="H178" i="14"/>
  <c r="H176" i="14" s="1"/>
  <c r="N178" i="14"/>
  <c r="N176" i="14" s="1"/>
  <c r="T178" i="14"/>
  <c r="T176" i="14" s="1"/>
  <c r="Z178" i="14"/>
  <c r="Z176" i="14" s="1"/>
  <c r="G183" i="14"/>
  <c r="G181" i="14" s="1"/>
  <c r="M183" i="14"/>
  <c r="M181" i="14" s="1"/>
  <c r="S183" i="14"/>
  <c r="S181" i="14" s="1"/>
  <c r="Y183" i="14"/>
  <c r="Y181" i="14" s="1"/>
  <c r="F188" i="14"/>
  <c r="F186" i="14" s="1"/>
  <c r="L188" i="14"/>
  <c r="L186" i="14" s="1"/>
  <c r="R188" i="14"/>
  <c r="R186" i="14" s="1"/>
  <c r="X188" i="14"/>
  <c r="X186" i="14" s="1"/>
  <c r="E193" i="14"/>
  <c r="E191" i="14" s="1"/>
  <c r="K193" i="14"/>
  <c r="K191" i="14" s="1"/>
  <c r="Q193" i="14"/>
  <c r="Q191" i="14" s="1"/>
  <c r="W193" i="14"/>
  <c r="W191" i="14" s="1"/>
  <c r="D198" i="14"/>
  <c r="D196" i="14" s="1"/>
  <c r="J198" i="14"/>
  <c r="J196" i="14" s="1"/>
  <c r="P198" i="14"/>
  <c r="P196" i="14" s="1"/>
  <c r="V198" i="14"/>
  <c r="V196" i="14" s="1"/>
  <c r="I203" i="14"/>
  <c r="I201" i="14" s="1"/>
  <c r="O203" i="14"/>
  <c r="O201" i="14" s="1"/>
  <c r="U203" i="14"/>
  <c r="U201" i="14" s="1"/>
  <c r="AA203" i="14"/>
  <c r="AA201" i="14" s="1"/>
  <c r="H208" i="14"/>
  <c r="H206" i="14" s="1"/>
  <c r="N208" i="14"/>
  <c r="N206" i="14" s="1"/>
  <c r="T208" i="14"/>
  <c r="T206" i="14" s="1"/>
  <c r="Z208" i="14"/>
  <c r="Z206" i="14" s="1"/>
  <c r="G213" i="14"/>
  <c r="G211" i="14" s="1"/>
  <c r="M213" i="14"/>
  <c r="M211" i="14" s="1"/>
  <c r="S213" i="14"/>
  <c r="S211" i="14" s="1"/>
  <c r="Y213" i="14"/>
  <c r="Y211" i="14" s="1"/>
  <c r="F218" i="14"/>
  <c r="F216" i="14" s="1"/>
  <c r="L218" i="14"/>
  <c r="L216" i="14" s="1"/>
  <c r="R218" i="14"/>
  <c r="R216" i="14" s="1"/>
  <c r="X218" i="14"/>
  <c r="X216" i="14" s="1"/>
  <c r="E223" i="14"/>
  <c r="E221" i="14" s="1"/>
  <c r="K223" i="14"/>
  <c r="K221" i="14" s="1"/>
  <c r="Q223" i="14"/>
  <c r="Q221" i="14" s="1"/>
  <c r="W223" i="14"/>
  <c r="W221" i="14" s="1"/>
  <c r="D228" i="14"/>
  <c r="D226" i="14" s="1"/>
  <c r="J228" i="14"/>
  <c r="J226" i="14" s="1"/>
  <c r="P228" i="14"/>
  <c r="P226" i="14" s="1"/>
  <c r="V228" i="14"/>
  <c r="V226" i="14" s="1"/>
  <c r="I233" i="14"/>
  <c r="I231" i="14" s="1"/>
  <c r="O233" i="14"/>
  <c r="O231" i="14" s="1"/>
  <c r="U233" i="14"/>
  <c r="U231" i="14" s="1"/>
  <c r="AA233" i="14"/>
  <c r="AA231" i="14" s="1"/>
  <c r="H238" i="14"/>
  <c r="H236" i="14" s="1"/>
  <c r="N238" i="14"/>
  <c r="N236" i="14" s="1"/>
  <c r="T238" i="14"/>
  <c r="T236" i="14" s="1"/>
  <c r="Z238" i="14"/>
  <c r="Z236" i="14" s="1"/>
  <c r="G243" i="14"/>
  <c r="G241" i="14" s="1"/>
  <c r="M243" i="14"/>
  <c r="M241" i="14" s="1"/>
  <c r="S243" i="14"/>
  <c r="S241" i="14" s="1"/>
  <c r="Y243" i="14"/>
  <c r="Y241" i="14" s="1"/>
  <c r="F248" i="14"/>
  <c r="F246" i="14" s="1"/>
  <c r="L248" i="14"/>
  <c r="L246" i="14" s="1"/>
  <c r="R248" i="14"/>
  <c r="R246" i="14" s="1"/>
  <c r="X248" i="14"/>
  <c r="X246" i="14" s="1"/>
  <c r="E253" i="14"/>
  <c r="E251" i="14" s="1"/>
  <c r="K253" i="14"/>
  <c r="K251" i="14" s="1"/>
  <c r="Q253" i="14"/>
  <c r="Q251" i="14" s="1"/>
  <c r="W253" i="14"/>
  <c r="W251" i="14" s="1"/>
  <c r="D258" i="14"/>
  <c r="D256" i="14" s="1"/>
  <c r="J258" i="14"/>
  <c r="J256" i="14" s="1"/>
  <c r="P258" i="14"/>
  <c r="P256" i="14" s="1"/>
  <c r="V258" i="14"/>
  <c r="V256" i="14" s="1"/>
  <c r="I263" i="14"/>
  <c r="I261" i="14" s="1"/>
  <c r="O263" i="14"/>
  <c r="O261" i="14" s="1"/>
  <c r="V263" i="14"/>
  <c r="V261" i="14" s="1"/>
  <c r="J268" i="14"/>
  <c r="J266" i="14" s="1"/>
  <c r="V268" i="14"/>
  <c r="V266" i="14" s="1"/>
  <c r="T273" i="14"/>
  <c r="T271" i="14" s="1"/>
  <c r="N278" i="14"/>
  <c r="N276" i="14" s="1"/>
  <c r="L283" i="14"/>
  <c r="L281" i="14" s="1"/>
  <c r="F288" i="14"/>
  <c r="F286" i="14" s="1"/>
  <c r="X288" i="14"/>
  <c r="X286" i="14" s="1"/>
  <c r="Q293" i="14"/>
  <c r="Q291" i="14" s="1"/>
  <c r="J298" i="14"/>
  <c r="J296" i="14" s="1"/>
  <c r="I303" i="14"/>
  <c r="I301" i="14" s="1"/>
  <c r="X318" i="14"/>
  <c r="X316" i="14" s="1"/>
  <c r="AA636" i="14"/>
  <c r="AA634" i="14" s="1"/>
  <c r="U636" i="14"/>
  <c r="U634" i="14" s="1"/>
  <c r="O636" i="14"/>
  <c r="O634" i="14" s="1"/>
  <c r="I636" i="14"/>
  <c r="I634" i="14" s="1"/>
  <c r="V631" i="14"/>
  <c r="V629" i="14" s="1"/>
  <c r="P631" i="14"/>
  <c r="P629" i="14" s="1"/>
  <c r="J631" i="14"/>
  <c r="J629" i="14" s="1"/>
  <c r="D631" i="14"/>
  <c r="D629" i="14" s="1"/>
  <c r="W626" i="14"/>
  <c r="W624" i="14" s="1"/>
  <c r="Q626" i="14"/>
  <c r="Q624" i="14" s="1"/>
  <c r="K626" i="14"/>
  <c r="K624" i="14" s="1"/>
  <c r="E626" i="14"/>
  <c r="E624" i="14" s="1"/>
  <c r="X621" i="14"/>
  <c r="X619" i="14" s="1"/>
  <c r="R621" i="14"/>
  <c r="R619" i="14" s="1"/>
  <c r="L621" i="14"/>
  <c r="L619" i="14" s="1"/>
  <c r="F621" i="14"/>
  <c r="F619" i="14" s="1"/>
  <c r="Y616" i="14"/>
  <c r="Y614" i="14" s="1"/>
  <c r="S616" i="14"/>
  <c r="S614" i="14" s="1"/>
  <c r="M616" i="14"/>
  <c r="M614" i="14" s="1"/>
  <c r="G616" i="14"/>
  <c r="G614" i="14" s="1"/>
  <c r="Z611" i="14"/>
  <c r="Z609" i="14" s="1"/>
  <c r="T611" i="14"/>
  <c r="T609" i="14" s="1"/>
  <c r="N611" i="14"/>
  <c r="N609" i="14" s="1"/>
  <c r="H611" i="14"/>
  <c r="H609" i="14" s="1"/>
  <c r="AA606" i="14"/>
  <c r="AA604" i="14" s="1"/>
  <c r="U606" i="14"/>
  <c r="U604" i="14" s="1"/>
  <c r="O606" i="14"/>
  <c r="O604" i="14" s="1"/>
  <c r="I606" i="14"/>
  <c r="I604" i="14" s="1"/>
  <c r="V601" i="14"/>
  <c r="V599" i="14" s="1"/>
  <c r="P601" i="14"/>
  <c r="P599" i="14" s="1"/>
  <c r="J601" i="14"/>
  <c r="J599" i="14" s="1"/>
  <c r="D601" i="14"/>
  <c r="D599" i="14" s="1"/>
  <c r="W596" i="14"/>
  <c r="W594" i="14" s="1"/>
  <c r="Q596" i="14"/>
  <c r="Q594" i="14" s="1"/>
  <c r="K596" i="14"/>
  <c r="K594" i="14" s="1"/>
  <c r="E596" i="14"/>
  <c r="E594" i="14" s="1"/>
  <c r="X591" i="14"/>
  <c r="X589" i="14" s="1"/>
  <c r="R591" i="14"/>
  <c r="R589" i="14" s="1"/>
  <c r="L591" i="14"/>
  <c r="L589" i="14" s="1"/>
  <c r="F591" i="14"/>
  <c r="F589" i="14" s="1"/>
  <c r="Y586" i="14"/>
  <c r="Y584" i="14" s="1"/>
  <c r="S586" i="14"/>
  <c r="S584" i="14" s="1"/>
  <c r="M586" i="14"/>
  <c r="M584" i="14" s="1"/>
  <c r="G586" i="14"/>
  <c r="G584" i="14" s="1"/>
  <c r="Z581" i="14"/>
  <c r="Z579" i="14" s="1"/>
  <c r="T581" i="14"/>
  <c r="T579" i="14" s="1"/>
  <c r="N581" i="14"/>
  <c r="N579" i="14" s="1"/>
  <c r="H581" i="14"/>
  <c r="H579" i="14" s="1"/>
  <c r="AA576" i="14"/>
  <c r="AA574" i="14" s="1"/>
  <c r="U576" i="14"/>
  <c r="U574" i="14" s="1"/>
  <c r="O576" i="14"/>
  <c r="O574" i="14" s="1"/>
  <c r="I576" i="14"/>
  <c r="I574" i="14" s="1"/>
  <c r="V571" i="14"/>
  <c r="V569" i="14" s="1"/>
  <c r="P571" i="14"/>
  <c r="P569" i="14" s="1"/>
  <c r="J571" i="14"/>
  <c r="J569" i="14" s="1"/>
  <c r="D571" i="14"/>
  <c r="D569" i="14" s="1"/>
  <c r="W566" i="14"/>
  <c r="W564" i="14" s="1"/>
  <c r="Q566" i="14"/>
  <c r="Q564" i="14" s="1"/>
  <c r="K566" i="14"/>
  <c r="K564" i="14" s="1"/>
  <c r="E566" i="14"/>
  <c r="E564" i="14" s="1"/>
  <c r="X561" i="14"/>
  <c r="X559" i="14" s="1"/>
  <c r="R561" i="14"/>
  <c r="R559" i="14" s="1"/>
  <c r="L561" i="14"/>
  <c r="L559" i="14" s="1"/>
  <c r="F561" i="14"/>
  <c r="F559" i="14" s="1"/>
  <c r="Y556" i="14"/>
  <c r="Y554" i="14" s="1"/>
  <c r="S556" i="14"/>
  <c r="S554" i="14" s="1"/>
  <c r="M556" i="14"/>
  <c r="M554" i="14" s="1"/>
  <c r="G556" i="14"/>
  <c r="G554" i="14" s="1"/>
  <c r="Z551" i="14"/>
  <c r="Z549" i="14" s="1"/>
  <c r="T551" i="14"/>
  <c r="T549" i="14" s="1"/>
  <c r="N551" i="14"/>
  <c r="N549" i="14" s="1"/>
  <c r="H551" i="14"/>
  <c r="H549" i="14" s="1"/>
  <c r="AA546" i="14"/>
  <c r="AA544" i="14" s="1"/>
  <c r="U546" i="14"/>
  <c r="U544" i="14" s="1"/>
  <c r="O546" i="14"/>
  <c r="O544" i="14" s="1"/>
  <c r="I546" i="14"/>
  <c r="I544" i="14" s="1"/>
  <c r="V541" i="14"/>
  <c r="V539" i="14" s="1"/>
  <c r="P541" i="14"/>
  <c r="P539" i="14" s="1"/>
  <c r="J541" i="14"/>
  <c r="J539" i="14" s="1"/>
  <c r="D541" i="14"/>
  <c r="D539" i="14" s="1"/>
  <c r="W536" i="14"/>
  <c r="W534" i="14" s="1"/>
  <c r="Q536" i="14"/>
  <c r="Q534" i="14" s="1"/>
  <c r="K536" i="14"/>
  <c r="K534" i="14" s="1"/>
  <c r="E536" i="14"/>
  <c r="E534" i="14" s="1"/>
  <c r="X531" i="14"/>
  <c r="X529" i="14" s="1"/>
  <c r="R531" i="14"/>
  <c r="R529" i="14" s="1"/>
  <c r="L531" i="14"/>
  <c r="L529" i="14" s="1"/>
  <c r="F531" i="14"/>
  <c r="F529" i="14" s="1"/>
  <c r="Y526" i="14"/>
  <c r="Y524" i="14" s="1"/>
  <c r="S526" i="14"/>
  <c r="S524" i="14" s="1"/>
  <c r="M526" i="14"/>
  <c r="M524" i="14" s="1"/>
  <c r="G526" i="14"/>
  <c r="G524" i="14" s="1"/>
  <c r="Z521" i="14"/>
  <c r="Z519" i="14" s="1"/>
  <c r="T521" i="14"/>
  <c r="T519" i="14" s="1"/>
  <c r="N521" i="14"/>
  <c r="N519" i="14" s="1"/>
  <c r="H521" i="14"/>
  <c r="H519" i="14" s="1"/>
  <c r="AA516" i="14"/>
  <c r="AA514" i="14" s="1"/>
  <c r="U516" i="14"/>
  <c r="U514" i="14" s="1"/>
  <c r="O516" i="14"/>
  <c r="O514" i="14" s="1"/>
  <c r="I516" i="14"/>
  <c r="I514" i="14" s="1"/>
  <c r="V511" i="14"/>
  <c r="V509" i="14" s="1"/>
  <c r="P511" i="14"/>
  <c r="P509" i="14" s="1"/>
  <c r="J511" i="14"/>
  <c r="J509" i="14" s="1"/>
  <c r="D511" i="14"/>
  <c r="D509" i="14" s="1"/>
  <c r="W506" i="14"/>
  <c r="W504" i="14" s="1"/>
  <c r="Q506" i="14"/>
  <c r="Q504" i="14" s="1"/>
  <c r="K506" i="14"/>
  <c r="K504" i="14" s="1"/>
  <c r="E506" i="14"/>
  <c r="E504" i="14" s="1"/>
  <c r="X501" i="14"/>
  <c r="X499" i="14" s="1"/>
  <c r="R501" i="14"/>
  <c r="R499" i="14" s="1"/>
  <c r="L501" i="14"/>
  <c r="L499" i="14" s="1"/>
  <c r="F501" i="14"/>
  <c r="F499" i="14" s="1"/>
  <c r="Y496" i="14"/>
  <c r="Y494" i="14" s="1"/>
  <c r="S496" i="14"/>
  <c r="S494" i="14" s="1"/>
  <c r="M496" i="14"/>
  <c r="M494" i="14" s="1"/>
  <c r="G496" i="14"/>
  <c r="G494" i="14" s="1"/>
  <c r="Z491" i="14"/>
  <c r="Z489" i="14" s="1"/>
  <c r="T491" i="14"/>
  <c r="T489" i="14" s="1"/>
  <c r="N491" i="14"/>
  <c r="N489" i="14" s="1"/>
  <c r="H491" i="14"/>
  <c r="H489" i="14" s="1"/>
  <c r="AA486" i="14"/>
  <c r="AA484" i="14" s="1"/>
  <c r="U486" i="14"/>
  <c r="U484" i="14" s="1"/>
  <c r="O486" i="14"/>
  <c r="O484" i="14" s="1"/>
  <c r="I486" i="14"/>
  <c r="I484" i="14" s="1"/>
  <c r="Z636" i="14"/>
  <c r="Z634" i="14" s="1"/>
  <c r="T636" i="14"/>
  <c r="T634" i="14" s="1"/>
  <c r="N636" i="14"/>
  <c r="N634" i="14" s="1"/>
  <c r="H636" i="14"/>
  <c r="H634" i="14" s="1"/>
  <c r="AA631" i="14"/>
  <c r="AA629" i="14" s="1"/>
  <c r="U631" i="14"/>
  <c r="U629" i="14" s="1"/>
  <c r="O631" i="14"/>
  <c r="O629" i="14" s="1"/>
  <c r="I631" i="14"/>
  <c r="I629" i="14" s="1"/>
  <c r="V626" i="14"/>
  <c r="V624" i="14" s="1"/>
  <c r="P626" i="14"/>
  <c r="P624" i="14" s="1"/>
  <c r="J626" i="14"/>
  <c r="J624" i="14" s="1"/>
  <c r="D626" i="14"/>
  <c r="D624" i="14" s="1"/>
  <c r="W621" i="14"/>
  <c r="W619" i="14" s="1"/>
  <c r="Q621" i="14"/>
  <c r="Q619" i="14" s="1"/>
  <c r="K621" i="14"/>
  <c r="K619" i="14" s="1"/>
  <c r="E621" i="14"/>
  <c r="E619" i="14" s="1"/>
  <c r="X616" i="14"/>
  <c r="X614" i="14" s="1"/>
  <c r="R616" i="14"/>
  <c r="R614" i="14" s="1"/>
  <c r="L616" i="14"/>
  <c r="L614" i="14" s="1"/>
  <c r="F616" i="14"/>
  <c r="F614" i="14" s="1"/>
  <c r="Y611" i="14"/>
  <c r="Y609" i="14" s="1"/>
  <c r="S611" i="14"/>
  <c r="S609" i="14" s="1"/>
  <c r="M611" i="14"/>
  <c r="M609" i="14" s="1"/>
  <c r="G611" i="14"/>
  <c r="G609" i="14" s="1"/>
  <c r="Z606" i="14"/>
  <c r="Z604" i="14" s="1"/>
  <c r="T606" i="14"/>
  <c r="T604" i="14" s="1"/>
  <c r="N606" i="14"/>
  <c r="N604" i="14" s="1"/>
  <c r="H606" i="14"/>
  <c r="H604" i="14" s="1"/>
  <c r="AA601" i="14"/>
  <c r="AA599" i="14" s="1"/>
  <c r="U601" i="14"/>
  <c r="U599" i="14" s="1"/>
  <c r="O601" i="14"/>
  <c r="O599" i="14" s="1"/>
  <c r="I601" i="14"/>
  <c r="I599" i="14" s="1"/>
  <c r="V596" i="14"/>
  <c r="V594" i="14" s="1"/>
  <c r="P596" i="14"/>
  <c r="P594" i="14" s="1"/>
  <c r="J596" i="14"/>
  <c r="J594" i="14" s="1"/>
  <c r="D596" i="14"/>
  <c r="D594" i="14" s="1"/>
  <c r="W591" i="14"/>
  <c r="W589" i="14" s="1"/>
  <c r="Q591" i="14"/>
  <c r="Q589" i="14" s="1"/>
  <c r="K591" i="14"/>
  <c r="K589" i="14" s="1"/>
  <c r="E591" i="14"/>
  <c r="E589" i="14" s="1"/>
  <c r="X586" i="14"/>
  <c r="X584" i="14" s="1"/>
  <c r="R586" i="14"/>
  <c r="R584" i="14" s="1"/>
  <c r="L586" i="14"/>
  <c r="L584" i="14" s="1"/>
  <c r="F586" i="14"/>
  <c r="F584" i="14" s="1"/>
  <c r="Y581" i="14"/>
  <c r="Y579" i="14" s="1"/>
  <c r="S581" i="14"/>
  <c r="S579" i="14" s="1"/>
  <c r="M581" i="14"/>
  <c r="M579" i="14" s="1"/>
  <c r="G581" i="14"/>
  <c r="G579" i="14" s="1"/>
  <c r="Z576" i="14"/>
  <c r="Z574" i="14" s="1"/>
  <c r="T576" i="14"/>
  <c r="T574" i="14" s="1"/>
  <c r="N576" i="14"/>
  <c r="N574" i="14" s="1"/>
  <c r="H576" i="14"/>
  <c r="H574" i="14" s="1"/>
  <c r="AA571" i="14"/>
  <c r="AA569" i="14" s="1"/>
  <c r="U571" i="14"/>
  <c r="U569" i="14" s="1"/>
  <c r="O571" i="14"/>
  <c r="O569" i="14" s="1"/>
  <c r="I571" i="14"/>
  <c r="I569" i="14" s="1"/>
  <c r="V566" i="14"/>
  <c r="V564" i="14" s="1"/>
  <c r="P566" i="14"/>
  <c r="P564" i="14" s="1"/>
  <c r="J566" i="14"/>
  <c r="J564" i="14" s="1"/>
  <c r="D566" i="14"/>
  <c r="D564" i="14" s="1"/>
  <c r="W561" i="14"/>
  <c r="W559" i="14" s="1"/>
  <c r="Q561" i="14"/>
  <c r="Q559" i="14" s="1"/>
  <c r="K561" i="14"/>
  <c r="K559" i="14" s="1"/>
  <c r="E561" i="14"/>
  <c r="E559" i="14" s="1"/>
  <c r="X556" i="14"/>
  <c r="X554" i="14" s="1"/>
  <c r="R556" i="14"/>
  <c r="R554" i="14" s="1"/>
  <c r="L556" i="14"/>
  <c r="L554" i="14" s="1"/>
  <c r="F556" i="14"/>
  <c r="F554" i="14" s="1"/>
  <c r="Y551" i="14"/>
  <c r="Y549" i="14" s="1"/>
  <c r="S551" i="14"/>
  <c r="S549" i="14" s="1"/>
  <c r="M551" i="14"/>
  <c r="M549" i="14" s="1"/>
  <c r="G551" i="14"/>
  <c r="G549" i="14" s="1"/>
  <c r="Z546" i="14"/>
  <c r="Z544" i="14" s="1"/>
  <c r="T546" i="14"/>
  <c r="T544" i="14" s="1"/>
  <c r="N546" i="14"/>
  <c r="N544" i="14" s="1"/>
  <c r="H546" i="14"/>
  <c r="H544" i="14" s="1"/>
  <c r="AA541" i="14"/>
  <c r="AA539" i="14" s="1"/>
  <c r="U541" i="14"/>
  <c r="U539" i="14" s="1"/>
  <c r="O541" i="14"/>
  <c r="O539" i="14" s="1"/>
  <c r="I541" i="14"/>
  <c r="I539" i="14" s="1"/>
  <c r="V536" i="14"/>
  <c r="V534" i="14" s="1"/>
  <c r="P536" i="14"/>
  <c r="P534" i="14" s="1"/>
  <c r="J536" i="14"/>
  <c r="J534" i="14" s="1"/>
  <c r="D536" i="14"/>
  <c r="D534" i="14" s="1"/>
  <c r="W531" i="14"/>
  <c r="W529" i="14" s="1"/>
  <c r="Q531" i="14"/>
  <c r="Q529" i="14" s="1"/>
  <c r="K531" i="14"/>
  <c r="K529" i="14" s="1"/>
  <c r="E531" i="14"/>
  <c r="E529" i="14" s="1"/>
  <c r="X526" i="14"/>
  <c r="X524" i="14" s="1"/>
  <c r="R526" i="14"/>
  <c r="R524" i="14" s="1"/>
  <c r="L526" i="14"/>
  <c r="L524" i="14" s="1"/>
  <c r="F526" i="14"/>
  <c r="F524" i="14" s="1"/>
  <c r="Y521" i="14"/>
  <c r="Y519" i="14" s="1"/>
  <c r="S521" i="14"/>
  <c r="S519" i="14" s="1"/>
  <c r="M521" i="14"/>
  <c r="M519" i="14" s="1"/>
  <c r="G521" i="14"/>
  <c r="G519" i="14" s="1"/>
  <c r="Z516" i="14"/>
  <c r="Z514" i="14" s="1"/>
  <c r="T516" i="14"/>
  <c r="T514" i="14" s="1"/>
  <c r="N516" i="14"/>
  <c r="N514" i="14" s="1"/>
  <c r="H516" i="14"/>
  <c r="H514" i="14" s="1"/>
  <c r="AA511" i="14"/>
  <c r="AA509" i="14" s="1"/>
  <c r="U511" i="14"/>
  <c r="U509" i="14" s="1"/>
  <c r="O511" i="14"/>
  <c r="O509" i="14" s="1"/>
  <c r="I511" i="14"/>
  <c r="I509" i="14" s="1"/>
  <c r="V506" i="14"/>
  <c r="V504" i="14" s="1"/>
  <c r="P506" i="14"/>
  <c r="P504" i="14" s="1"/>
  <c r="J506" i="14"/>
  <c r="J504" i="14" s="1"/>
  <c r="D506" i="14"/>
  <c r="D504" i="14" s="1"/>
  <c r="W501" i="14"/>
  <c r="W499" i="14" s="1"/>
  <c r="Q501" i="14"/>
  <c r="Q499" i="14" s="1"/>
  <c r="K501" i="14"/>
  <c r="K499" i="14" s="1"/>
  <c r="E501" i="14"/>
  <c r="E499" i="14" s="1"/>
  <c r="X496" i="14"/>
  <c r="X494" i="14" s="1"/>
  <c r="R496" i="14"/>
  <c r="R494" i="14" s="1"/>
  <c r="L496" i="14"/>
  <c r="L494" i="14" s="1"/>
  <c r="F496" i="14"/>
  <c r="F494" i="14" s="1"/>
  <c r="Y491" i="14"/>
  <c r="Y489" i="14" s="1"/>
  <c r="S491" i="14"/>
  <c r="S489" i="14" s="1"/>
  <c r="M491" i="14"/>
  <c r="M489" i="14" s="1"/>
  <c r="G491" i="14"/>
  <c r="G489" i="14" s="1"/>
  <c r="Z486" i="14"/>
  <c r="Z484" i="14" s="1"/>
  <c r="T486" i="14"/>
  <c r="T484" i="14" s="1"/>
  <c r="N486" i="14"/>
  <c r="N484" i="14" s="1"/>
  <c r="H486" i="14"/>
  <c r="H484" i="14" s="1"/>
  <c r="Y636" i="14"/>
  <c r="Y634" i="14" s="1"/>
  <c r="S636" i="14"/>
  <c r="S634" i="14" s="1"/>
  <c r="M636" i="14"/>
  <c r="M634" i="14" s="1"/>
  <c r="G636" i="14"/>
  <c r="G634" i="14" s="1"/>
  <c r="Z631" i="14"/>
  <c r="Z629" i="14" s="1"/>
  <c r="T631" i="14"/>
  <c r="T629" i="14" s="1"/>
  <c r="N631" i="14"/>
  <c r="N629" i="14" s="1"/>
  <c r="H631" i="14"/>
  <c r="H629" i="14" s="1"/>
  <c r="AA626" i="14"/>
  <c r="AA624" i="14" s="1"/>
  <c r="U626" i="14"/>
  <c r="U624" i="14" s="1"/>
  <c r="O626" i="14"/>
  <c r="O624" i="14" s="1"/>
  <c r="I626" i="14"/>
  <c r="I624" i="14" s="1"/>
  <c r="V621" i="14"/>
  <c r="V619" i="14" s="1"/>
  <c r="P621" i="14"/>
  <c r="P619" i="14" s="1"/>
  <c r="J621" i="14"/>
  <c r="J619" i="14" s="1"/>
  <c r="D621" i="14"/>
  <c r="D619" i="14" s="1"/>
  <c r="W616" i="14"/>
  <c r="W614" i="14" s="1"/>
  <c r="Q616" i="14"/>
  <c r="Q614" i="14" s="1"/>
  <c r="K616" i="14"/>
  <c r="K614" i="14" s="1"/>
  <c r="E616" i="14"/>
  <c r="E614" i="14" s="1"/>
  <c r="X611" i="14"/>
  <c r="X609" i="14" s="1"/>
  <c r="R611" i="14"/>
  <c r="R609" i="14" s="1"/>
  <c r="L611" i="14"/>
  <c r="L609" i="14" s="1"/>
  <c r="F611" i="14"/>
  <c r="F609" i="14" s="1"/>
  <c r="Y606" i="14"/>
  <c r="Y604" i="14" s="1"/>
  <c r="S606" i="14"/>
  <c r="S604" i="14" s="1"/>
  <c r="M606" i="14"/>
  <c r="M604" i="14" s="1"/>
  <c r="G606" i="14"/>
  <c r="G604" i="14" s="1"/>
  <c r="Z601" i="14"/>
  <c r="Z599" i="14" s="1"/>
  <c r="T601" i="14"/>
  <c r="T599" i="14" s="1"/>
  <c r="N601" i="14"/>
  <c r="N599" i="14" s="1"/>
  <c r="H601" i="14"/>
  <c r="H599" i="14" s="1"/>
  <c r="AA596" i="14"/>
  <c r="AA594" i="14" s="1"/>
  <c r="U596" i="14"/>
  <c r="U594" i="14" s="1"/>
  <c r="O596" i="14"/>
  <c r="O594" i="14" s="1"/>
  <c r="I596" i="14"/>
  <c r="I594" i="14" s="1"/>
  <c r="V591" i="14"/>
  <c r="V589" i="14" s="1"/>
  <c r="P591" i="14"/>
  <c r="P589" i="14" s="1"/>
  <c r="J591" i="14"/>
  <c r="J589" i="14" s="1"/>
  <c r="D591" i="14"/>
  <c r="D589" i="14" s="1"/>
  <c r="W586" i="14"/>
  <c r="W584" i="14" s="1"/>
  <c r="Q586" i="14"/>
  <c r="Q584" i="14" s="1"/>
  <c r="K586" i="14"/>
  <c r="K584" i="14" s="1"/>
  <c r="E586" i="14"/>
  <c r="E584" i="14" s="1"/>
  <c r="X581" i="14"/>
  <c r="X579" i="14" s="1"/>
  <c r="R581" i="14"/>
  <c r="R579" i="14" s="1"/>
  <c r="L581" i="14"/>
  <c r="L579" i="14" s="1"/>
  <c r="F581" i="14"/>
  <c r="F579" i="14" s="1"/>
  <c r="Y576" i="14"/>
  <c r="Y574" i="14" s="1"/>
  <c r="S576" i="14"/>
  <c r="S574" i="14" s="1"/>
  <c r="M576" i="14"/>
  <c r="M574" i="14" s="1"/>
  <c r="G576" i="14"/>
  <c r="G574" i="14" s="1"/>
  <c r="Z571" i="14"/>
  <c r="Z569" i="14" s="1"/>
  <c r="T571" i="14"/>
  <c r="T569" i="14" s="1"/>
  <c r="N571" i="14"/>
  <c r="N569" i="14" s="1"/>
  <c r="H571" i="14"/>
  <c r="H569" i="14" s="1"/>
  <c r="AA566" i="14"/>
  <c r="AA564" i="14" s="1"/>
  <c r="U566" i="14"/>
  <c r="U564" i="14" s="1"/>
  <c r="O566" i="14"/>
  <c r="O564" i="14" s="1"/>
  <c r="I566" i="14"/>
  <c r="I564" i="14" s="1"/>
  <c r="V561" i="14"/>
  <c r="V559" i="14" s="1"/>
  <c r="P561" i="14"/>
  <c r="P559" i="14" s="1"/>
  <c r="J561" i="14"/>
  <c r="J559" i="14" s="1"/>
  <c r="D561" i="14"/>
  <c r="D559" i="14" s="1"/>
  <c r="W556" i="14"/>
  <c r="W554" i="14" s="1"/>
  <c r="Q556" i="14"/>
  <c r="Q554" i="14" s="1"/>
  <c r="K556" i="14"/>
  <c r="K554" i="14" s="1"/>
  <c r="E556" i="14"/>
  <c r="E554" i="14" s="1"/>
  <c r="X551" i="14"/>
  <c r="X549" i="14" s="1"/>
  <c r="R551" i="14"/>
  <c r="R549" i="14" s="1"/>
  <c r="L551" i="14"/>
  <c r="L549" i="14" s="1"/>
  <c r="F551" i="14"/>
  <c r="F549" i="14" s="1"/>
  <c r="Y546" i="14"/>
  <c r="Y544" i="14" s="1"/>
  <c r="S546" i="14"/>
  <c r="S544" i="14" s="1"/>
  <c r="M546" i="14"/>
  <c r="M544" i="14" s="1"/>
  <c r="G546" i="14"/>
  <c r="G544" i="14" s="1"/>
  <c r="Z541" i="14"/>
  <c r="Z539" i="14" s="1"/>
  <c r="T541" i="14"/>
  <c r="T539" i="14" s="1"/>
  <c r="N541" i="14"/>
  <c r="N539" i="14" s="1"/>
  <c r="H541" i="14"/>
  <c r="H539" i="14" s="1"/>
  <c r="AA536" i="14"/>
  <c r="AA534" i="14" s="1"/>
  <c r="U536" i="14"/>
  <c r="U534" i="14" s="1"/>
  <c r="O536" i="14"/>
  <c r="O534" i="14" s="1"/>
  <c r="I536" i="14"/>
  <c r="I534" i="14" s="1"/>
  <c r="V531" i="14"/>
  <c r="V529" i="14" s="1"/>
  <c r="P531" i="14"/>
  <c r="P529" i="14" s="1"/>
  <c r="J531" i="14"/>
  <c r="J529" i="14" s="1"/>
  <c r="D531" i="14"/>
  <c r="D529" i="14" s="1"/>
  <c r="W526" i="14"/>
  <c r="W524" i="14" s="1"/>
  <c r="Q526" i="14"/>
  <c r="Q524" i="14" s="1"/>
  <c r="K526" i="14"/>
  <c r="K524" i="14" s="1"/>
  <c r="E526" i="14"/>
  <c r="E524" i="14" s="1"/>
  <c r="X521" i="14"/>
  <c r="X519" i="14" s="1"/>
  <c r="R521" i="14"/>
  <c r="R519" i="14" s="1"/>
  <c r="L521" i="14"/>
  <c r="L519" i="14" s="1"/>
  <c r="F521" i="14"/>
  <c r="F519" i="14" s="1"/>
  <c r="Y516" i="14"/>
  <c r="Y514" i="14" s="1"/>
  <c r="S516" i="14"/>
  <c r="S514" i="14" s="1"/>
  <c r="M516" i="14"/>
  <c r="M514" i="14" s="1"/>
  <c r="G516" i="14"/>
  <c r="G514" i="14" s="1"/>
  <c r="Z511" i="14"/>
  <c r="Z509" i="14" s="1"/>
  <c r="T511" i="14"/>
  <c r="T509" i="14" s="1"/>
  <c r="N511" i="14"/>
  <c r="N509" i="14" s="1"/>
  <c r="H511" i="14"/>
  <c r="H509" i="14" s="1"/>
  <c r="AA506" i="14"/>
  <c r="AA504" i="14" s="1"/>
  <c r="U506" i="14"/>
  <c r="U504" i="14" s="1"/>
  <c r="O506" i="14"/>
  <c r="O504" i="14" s="1"/>
  <c r="I506" i="14"/>
  <c r="I504" i="14" s="1"/>
  <c r="V501" i="14"/>
  <c r="V499" i="14" s="1"/>
  <c r="P501" i="14"/>
  <c r="P499" i="14" s="1"/>
  <c r="J501" i="14"/>
  <c r="J499" i="14" s="1"/>
  <c r="D501" i="14"/>
  <c r="D499" i="14" s="1"/>
  <c r="W496" i="14"/>
  <c r="W494" i="14" s="1"/>
  <c r="Q496" i="14"/>
  <c r="Q494" i="14" s="1"/>
  <c r="K496" i="14"/>
  <c r="K494" i="14" s="1"/>
  <c r="E496" i="14"/>
  <c r="E494" i="14" s="1"/>
  <c r="X491" i="14"/>
  <c r="X489" i="14" s="1"/>
  <c r="R491" i="14"/>
  <c r="R489" i="14" s="1"/>
  <c r="L491" i="14"/>
  <c r="L489" i="14" s="1"/>
  <c r="F491" i="14"/>
  <c r="F489" i="14" s="1"/>
  <c r="Y486" i="14"/>
  <c r="Y484" i="14" s="1"/>
  <c r="S486" i="14"/>
  <c r="S484" i="14" s="1"/>
  <c r="M486" i="14"/>
  <c r="M484" i="14" s="1"/>
  <c r="G486" i="14"/>
  <c r="G484" i="14" s="1"/>
  <c r="X636" i="14"/>
  <c r="X634" i="14" s="1"/>
  <c r="R636" i="14"/>
  <c r="R634" i="14" s="1"/>
  <c r="L636" i="14"/>
  <c r="L634" i="14" s="1"/>
  <c r="F636" i="14"/>
  <c r="F634" i="14" s="1"/>
  <c r="Y631" i="14"/>
  <c r="Y629" i="14" s="1"/>
  <c r="S631" i="14"/>
  <c r="S629" i="14" s="1"/>
  <c r="M631" i="14"/>
  <c r="M629" i="14" s="1"/>
  <c r="G631" i="14"/>
  <c r="G629" i="14" s="1"/>
  <c r="Z626" i="14"/>
  <c r="Z624" i="14" s="1"/>
  <c r="T626" i="14"/>
  <c r="T624" i="14" s="1"/>
  <c r="N626" i="14"/>
  <c r="N624" i="14" s="1"/>
  <c r="H626" i="14"/>
  <c r="H624" i="14" s="1"/>
  <c r="AA621" i="14"/>
  <c r="AA619" i="14" s="1"/>
  <c r="U621" i="14"/>
  <c r="U619" i="14" s="1"/>
  <c r="O621" i="14"/>
  <c r="O619" i="14" s="1"/>
  <c r="I621" i="14"/>
  <c r="I619" i="14" s="1"/>
  <c r="V616" i="14"/>
  <c r="V614" i="14" s="1"/>
  <c r="P616" i="14"/>
  <c r="P614" i="14" s="1"/>
  <c r="J616" i="14"/>
  <c r="J614" i="14" s="1"/>
  <c r="D616" i="14"/>
  <c r="D614" i="14" s="1"/>
  <c r="W611" i="14"/>
  <c r="W609" i="14" s="1"/>
  <c r="Q611" i="14"/>
  <c r="Q609" i="14" s="1"/>
  <c r="K611" i="14"/>
  <c r="K609" i="14" s="1"/>
  <c r="E611" i="14"/>
  <c r="E609" i="14" s="1"/>
  <c r="X606" i="14"/>
  <c r="X604" i="14" s="1"/>
  <c r="R606" i="14"/>
  <c r="R604" i="14" s="1"/>
  <c r="L606" i="14"/>
  <c r="L604" i="14" s="1"/>
  <c r="F606" i="14"/>
  <c r="F604" i="14" s="1"/>
  <c r="Y601" i="14"/>
  <c r="Y599" i="14" s="1"/>
  <c r="S601" i="14"/>
  <c r="S599" i="14" s="1"/>
  <c r="M601" i="14"/>
  <c r="M599" i="14" s="1"/>
  <c r="G601" i="14"/>
  <c r="G599" i="14" s="1"/>
  <c r="Z596" i="14"/>
  <c r="Z594" i="14" s="1"/>
  <c r="T596" i="14"/>
  <c r="T594" i="14" s="1"/>
  <c r="N596" i="14"/>
  <c r="N594" i="14" s="1"/>
  <c r="H596" i="14"/>
  <c r="H594" i="14" s="1"/>
  <c r="AA591" i="14"/>
  <c r="AA589" i="14" s="1"/>
  <c r="U591" i="14"/>
  <c r="U589" i="14" s="1"/>
  <c r="O591" i="14"/>
  <c r="O589" i="14" s="1"/>
  <c r="I591" i="14"/>
  <c r="I589" i="14" s="1"/>
  <c r="V586" i="14"/>
  <c r="V584" i="14" s="1"/>
  <c r="P586" i="14"/>
  <c r="P584" i="14" s="1"/>
  <c r="J586" i="14"/>
  <c r="J584" i="14" s="1"/>
  <c r="D586" i="14"/>
  <c r="D584" i="14" s="1"/>
  <c r="W581" i="14"/>
  <c r="W579" i="14" s="1"/>
  <c r="Q581" i="14"/>
  <c r="Q579" i="14" s="1"/>
  <c r="K581" i="14"/>
  <c r="K579" i="14" s="1"/>
  <c r="E581" i="14"/>
  <c r="E579" i="14" s="1"/>
  <c r="X576" i="14"/>
  <c r="X574" i="14" s="1"/>
  <c r="R576" i="14"/>
  <c r="R574" i="14" s="1"/>
  <c r="L576" i="14"/>
  <c r="L574" i="14" s="1"/>
  <c r="F576" i="14"/>
  <c r="F574" i="14" s="1"/>
  <c r="Y571" i="14"/>
  <c r="Y569" i="14" s="1"/>
  <c r="S571" i="14"/>
  <c r="S569" i="14" s="1"/>
  <c r="M571" i="14"/>
  <c r="M569" i="14" s="1"/>
  <c r="G571" i="14"/>
  <c r="G569" i="14" s="1"/>
  <c r="Z566" i="14"/>
  <c r="Z564" i="14" s="1"/>
  <c r="T566" i="14"/>
  <c r="T564" i="14" s="1"/>
  <c r="N566" i="14"/>
  <c r="N564" i="14" s="1"/>
  <c r="H566" i="14"/>
  <c r="H564" i="14" s="1"/>
  <c r="AA561" i="14"/>
  <c r="AA559" i="14" s="1"/>
  <c r="U561" i="14"/>
  <c r="U559" i="14" s="1"/>
  <c r="O561" i="14"/>
  <c r="O559" i="14" s="1"/>
  <c r="I561" i="14"/>
  <c r="I559" i="14" s="1"/>
  <c r="V556" i="14"/>
  <c r="V554" i="14" s="1"/>
  <c r="P556" i="14"/>
  <c r="P554" i="14" s="1"/>
  <c r="J556" i="14"/>
  <c r="J554" i="14" s="1"/>
  <c r="D556" i="14"/>
  <c r="D554" i="14" s="1"/>
  <c r="W551" i="14"/>
  <c r="W549" i="14" s="1"/>
  <c r="Q551" i="14"/>
  <c r="Q549" i="14" s="1"/>
  <c r="K551" i="14"/>
  <c r="K549" i="14" s="1"/>
  <c r="E551" i="14"/>
  <c r="E549" i="14" s="1"/>
  <c r="X546" i="14"/>
  <c r="X544" i="14" s="1"/>
  <c r="R546" i="14"/>
  <c r="R544" i="14" s="1"/>
  <c r="L546" i="14"/>
  <c r="L544" i="14" s="1"/>
  <c r="F546" i="14"/>
  <c r="F544" i="14" s="1"/>
  <c r="Y541" i="14"/>
  <c r="Y539" i="14" s="1"/>
  <c r="S541" i="14"/>
  <c r="S539" i="14" s="1"/>
  <c r="M541" i="14"/>
  <c r="M539" i="14" s="1"/>
  <c r="G541" i="14"/>
  <c r="G539" i="14" s="1"/>
  <c r="Z536" i="14"/>
  <c r="Z534" i="14" s="1"/>
  <c r="T536" i="14"/>
  <c r="T534" i="14" s="1"/>
  <c r="N536" i="14"/>
  <c r="N534" i="14" s="1"/>
  <c r="H536" i="14"/>
  <c r="H534" i="14" s="1"/>
  <c r="AA531" i="14"/>
  <c r="AA529" i="14" s="1"/>
  <c r="U531" i="14"/>
  <c r="U529" i="14" s="1"/>
  <c r="O531" i="14"/>
  <c r="O529" i="14" s="1"/>
  <c r="I531" i="14"/>
  <c r="I529" i="14" s="1"/>
  <c r="V526" i="14"/>
  <c r="V524" i="14" s="1"/>
  <c r="P526" i="14"/>
  <c r="P524" i="14" s="1"/>
  <c r="J526" i="14"/>
  <c r="J524" i="14" s="1"/>
  <c r="D526" i="14"/>
  <c r="D524" i="14" s="1"/>
  <c r="W521" i="14"/>
  <c r="W519" i="14" s="1"/>
  <c r="Q521" i="14"/>
  <c r="Q519" i="14" s="1"/>
  <c r="K521" i="14"/>
  <c r="K519" i="14" s="1"/>
  <c r="E521" i="14"/>
  <c r="E519" i="14" s="1"/>
  <c r="X516" i="14"/>
  <c r="X514" i="14" s="1"/>
  <c r="R516" i="14"/>
  <c r="R514" i="14" s="1"/>
  <c r="L516" i="14"/>
  <c r="L514" i="14" s="1"/>
  <c r="F516" i="14"/>
  <c r="F514" i="14" s="1"/>
  <c r="Y511" i="14"/>
  <c r="Y509" i="14" s="1"/>
  <c r="S511" i="14"/>
  <c r="S509" i="14" s="1"/>
  <c r="M511" i="14"/>
  <c r="M509" i="14" s="1"/>
  <c r="G511" i="14"/>
  <c r="G509" i="14" s="1"/>
  <c r="Z506" i="14"/>
  <c r="Z504" i="14" s="1"/>
  <c r="T506" i="14"/>
  <c r="T504" i="14" s="1"/>
  <c r="N506" i="14"/>
  <c r="N504" i="14" s="1"/>
  <c r="H506" i="14"/>
  <c r="H504" i="14" s="1"/>
  <c r="AA501" i="14"/>
  <c r="AA499" i="14" s="1"/>
  <c r="U501" i="14"/>
  <c r="U499" i="14" s="1"/>
  <c r="O501" i="14"/>
  <c r="O499" i="14" s="1"/>
  <c r="I501" i="14"/>
  <c r="I499" i="14" s="1"/>
  <c r="V496" i="14"/>
  <c r="V494" i="14" s="1"/>
  <c r="P496" i="14"/>
  <c r="P494" i="14" s="1"/>
  <c r="J496" i="14"/>
  <c r="J494" i="14" s="1"/>
  <c r="D496" i="14"/>
  <c r="D494" i="14" s="1"/>
  <c r="W491" i="14"/>
  <c r="W489" i="14" s="1"/>
  <c r="Q491" i="14"/>
  <c r="Q489" i="14" s="1"/>
  <c r="K491" i="14"/>
  <c r="K489" i="14" s="1"/>
  <c r="E491" i="14"/>
  <c r="E489" i="14" s="1"/>
  <c r="X486" i="14"/>
  <c r="X484" i="14" s="1"/>
  <c r="R486" i="14"/>
  <c r="R484" i="14" s="1"/>
  <c r="L486" i="14"/>
  <c r="L484" i="14" s="1"/>
  <c r="F486" i="14"/>
  <c r="F484" i="14" s="1"/>
  <c r="W636" i="14"/>
  <c r="W634" i="14" s="1"/>
  <c r="Q636" i="14"/>
  <c r="Q634" i="14" s="1"/>
  <c r="K636" i="14"/>
  <c r="K634" i="14" s="1"/>
  <c r="E636" i="14"/>
  <c r="E634" i="14" s="1"/>
  <c r="X631" i="14"/>
  <c r="X629" i="14" s="1"/>
  <c r="R631" i="14"/>
  <c r="R629" i="14" s="1"/>
  <c r="L631" i="14"/>
  <c r="L629" i="14" s="1"/>
  <c r="F631" i="14"/>
  <c r="F629" i="14" s="1"/>
  <c r="Y626" i="14"/>
  <c r="Y624" i="14" s="1"/>
  <c r="S626" i="14"/>
  <c r="S624" i="14" s="1"/>
  <c r="M626" i="14"/>
  <c r="M624" i="14" s="1"/>
  <c r="G626" i="14"/>
  <c r="G624" i="14" s="1"/>
  <c r="Z621" i="14"/>
  <c r="Z619" i="14" s="1"/>
  <c r="T621" i="14"/>
  <c r="T619" i="14" s="1"/>
  <c r="N621" i="14"/>
  <c r="N619" i="14" s="1"/>
  <c r="H621" i="14"/>
  <c r="H619" i="14" s="1"/>
  <c r="AA616" i="14"/>
  <c r="AA614" i="14" s="1"/>
  <c r="U616" i="14"/>
  <c r="U614" i="14" s="1"/>
  <c r="O616" i="14"/>
  <c r="O614" i="14" s="1"/>
  <c r="I616" i="14"/>
  <c r="I614" i="14" s="1"/>
  <c r="V611" i="14"/>
  <c r="V609" i="14" s="1"/>
  <c r="P611" i="14"/>
  <c r="P609" i="14" s="1"/>
  <c r="J611" i="14"/>
  <c r="J609" i="14" s="1"/>
  <c r="D611" i="14"/>
  <c r="D609" i="14" s="1"/>
  <c r="W606" i="14"/>
  <c r="W604" i="14" s="1"/>
  <c r="Q606" i="14"/>
  <c r="Q604" i="14" s="1"/>
  <c r="K606" i="14"/>
  <c r="K604" i="14" s="1"/>
  <c r="E606" i="14"/>
  <c r="E604" i="14" s="1"/>
  <c r="X601" i="14"/>
  <c r="X599" i="14" s="1"/>
  <c r="R601" i="14"/>
  <c r="R599" i="14" s="1"/>
  <c r="L601" i="14"/>
  <c r="L599" i="14" s="1"/>
  <c r="F601" i="14"/>
  <c r="F599" i="14" s="1"/>
  <c r="Y596" i="14"/>
  <c r="Y594" i="14" s="1"/>
  <c r="S596" i="14"/>
  <c r="S594" i="14" s="1"/>
  <c r="M596" i="14"/>
  <c r="M594" i="14" s="1"/>
  <c r="G596" i="14"/>
  <c r="G594" i="14" s="1"/>
  <c r="Z591" i="14"/>
  <c r="Z589" i="14" s="1"/>
  <c r="T591" i="14"/>
  <c r="T589" i="14" s="1"/>
  <c r="N591" i="14"/>
  <c r="N589" i="14" s="1"/>
  <c r="H591" i="14"/>
  <c r="H589" i="14" s="1"/>
  <c r="AA586" i="14"/>
  <c r="AA584" i="14" s="1"/>
  <c r="U586" i="14"/>
  <c r="U584" i="14" s="1"/>
  <c r="O586" i="14"/>
  <c r="O584" i="14" s="1"/>
  <c r="I586" i="14"/>
  <c r="I584" i="14" s="1"/>
  <c r="V581" i="14"/>
  <c r="V579" i="14" s="1"/>
  <c r="P581" i="14"/>
  <c r="P579" i="14" s="1"/>
  <c r="J581" i="14"/>
  <c r="J579" i="14" s="1"/>
  <c r="D581" i="14"/>
  <c r="D579" i="14" s="1"/>
  <c r="W576" i="14"/>
  <c r="W574" i="14" s="1"/>
  <c r="Q576" i="14"/>
  <c r="Q574" i="14" s="1"/>
  <c r="K576" i="14"/>
  <c r="K574" i="14" s="1"/>
  <c r="E576" i="14"/>
  <c r="E574" i="14" s="1"/>
  <c r="X571" i="14"/>
  <c r="X569" i="14" s="1"/>
  <c r="R571" i="14"/>
  <c r="R569" i="14" s="1"/>
  <c r="L571" i="14"/>
  <c r="L569" i="14" s="1"/>
  <c r="F571" i="14"/>
  <c r="F569" i="14" s="1"/>
  <c r="Y566" i="14"/>
  <c r="Y564" i="14" s="1"/>
  <c r="S566" i="14"/>
  <c r="S564" i="14" s="1"/>
  <c r="M566" i="14"/>
  <c r="M564" i="14" s="1"/>
  <c r="G566" i="14"/>
  <c r="G564" i="14" s="1"/>
  <c r="Z561" i="14"/>
  <c r="Z559" i="14" s="1"/>
  <c r="T561" i="14"/>
  <c r="T559" i="14" s="1"/>
  <c r="N561" i="14"/>
  <c r="N559" i="14" s="1"/>
  <c r="H561" i="14"/>
  <c r="H559" i="14" s="1"/>
  <c r="AA556" i="14"/>
  <c r="AA554" i="14" s="1"/>
  <c r="U556" i="14"/>
  <c r="U554" i="14" s="1"/>
  <c r="O556" i="14"/>
  <c r="O554" i="14" s="1"/>
  <c r="I556" i="14"/>
  <c r="I554" i="14" s="1"/>
  <c r="V551" i="14"/>
  <c r="V549" i="14" s="1"/>
  <c r="P551" i="14"/>
  <c r="P549" i="14" s="1"/>
  <c r="J551" i="14"/>
  <c r="J549" i="14" s="1"/>
  <c r="D551" i="14"/>
  <c r="D549" i="14" s="1"/>
  <c r="W546" i="14"/>
  <c r="W544" i="14" s="1"/>
  <c r="Q546" i="14"/>
  <c r="Q544" i="14" s="1"/>
  <c r="K546" i="14"/>
  <c r="K544" i="14" s="1"/>
  <c r="E546" i="14"/>
  <c r="E544" i="14" s="1"/>
  <c r="X541" i="14"/>
  <c r="X539" i="14" s="1"/>
  <c r="R541" i="14"/>
  <c r="R539" i="14" s="1"/>
  <c r="L541" i="14"/>
  <c r="L539" i="14" s="1"/>
  <c r="F541" i="14"/>
  <c r="F539" i="14" s="1"/>
  <c r="Y536" i="14"/>
  <c r="Y534" i="14" s="1"/>
  <c r="S536" i="14"/>
  <c r="S534" i="14" s="1"/>
  <c r="M536" i="14"/>
  <c r="M534" i="14" s="1"/>
  <c r="G536" i="14"/>
  <c r="G534" i="14" s="1"/>
  <c r="Z531" i="14"/>
  <c r="Z529" i="14" s="1"/>
  <c r="T531" i="14"/>
  <c r="T529" i="14" s="1"/>
  <c r="N531" i="14"/>
  <c r="N529" i="14" s="1"/>
  <c r="H531" i="14"/>
  <c r="H529" i="14" s="1"/>
  <c r="AA526" i="14"/>
  <c r="AA524" i="14" s="1"/>
  <c r="U526" i="14"/>
  <c r="U524" i="14" s="1"/>
  <c r="O526" i="14"/>
  <c r="O524" i="14" s="1"/>
  <c r="I526" i="14"/>
  <c r="I524" i="14" s="1"/>
  <c r="V521" i="14"/>
  <c r="V519" i="14" s="1"/>
  <c r="P521" i="14"/>
  <c r="P519" i="14" s="1"/>
  <c r="J521" i="14"/>
  <c r="J519" i="14" s="1"/>
  <c r="D521" i="14"/>
  <c r="D519" i="14" s="1"/>
  <c r="W516" i="14"/>
  <c r="W514" i="14" s="1"/>
  <c r="Q516" i="14"/>
  <c r="Q514" i="14" s="1"/>
  <c r="K516" i="14"/>
  <c r="K514" i="14" s="1"/>
  <c r="E516" i="14"/>
  <c r="E514" i="14" s="1"/>
  <c r="X511" i="14"/>
  <c r="X509" i="14" s="1"/>
  <c r="R511" i="14"/>
  <c r="R509" i="14" s="1"/>
  <c r="L511" i="14"/>
  <c r="L509" i="14" s="1"/>
  <c r="F511" i="14"/>
  <c r="F509" i="14" s="1"/>
  <c r="Y506" i="14"/>
  <c r="Y504" i="14" s="1"/>
  <c r="S506" i="14"/>
  <c r="S504" i="14" s="1"/>
  <c r="M506" i="14"/>
  <c r="M504" i="14" s="1"/>
  <c r="G506" i="14"/>
  <c r="G504" i="14" s="1"/>
  <c r="Z501" i="14"/>
  <c r="Z499" i="14" s="1"/>
  <c r="T501" i="14"/>
  <c r="T499" i="14" s="1"/>
  <c r="N501" i="14"/>
  <c r="N499" i="14" s="1"/>
  <c r="H501" i="14"/>
  <c r="H499" i="14" s="1"/>
  <c r="AA496" i="14"/>
  <c r="AA494" i="14" s="1"/>
  <c r="U496" i="14"/>
  <c r="U494" i="14" s="1"/>
  <c r="O496" i="14"/>
  <c r="O494" i="14" s="1"/>
  <c r="I496" i="14"/>
  <c r="I494" i="14" s="1"/>
  <c r="V491" i="14"/>
  <c r="V489" i="14" s="1"/>
  <c r="P491" i="14"/>
  <c r="P489" i="14" s="1"/>
  <c r="J491" i="14"/>
  <c r="J489" i="14" s="1"/>
  <c r="D491" i="14"/>
  <c r="D489" i="14" s="1"/>
  <c r="W486" i="14"/>
  <c r="W484" i="14" s="1"/>
  <c r="Q486" i="14"/>
  <c r="Q484" i="14" s="1"/>
  <c r="K486" i="14"/>
  <c r="K484" i="14" s="1"/>
  <c r="E486" i="14"/>
  <c r="E484" i="14" s="1"/>
  <c r="Y501" i="14"/>
  <c r="Y499" i="14" s="1"/>
  <c r="R506" i="14"/>
  <c r="R504" i="14" s="1"/>
  <c r="K511" i="14"/>
  <c r="K509" i="14" s="1"/>
  <c r="D516" i="14"/>
  <c r="D514" i="14" s="1"/>
  <c r="Y531" i="14"/>
  <c r="Y529" i="14" s="1"/>
  <c r="R536" i="14"/>
  <c r="R534" i="14" s="1"/>
  <c r="K541" i="14"/>
  <c r="K539" i="14" s="1"/>
  <c r="D546" i="14"/>
  <c r="D544" i="14" s="1"/>
  <c r="Y561" i="14"/>
  <c r="Y559" i="14" s="1"/>
  <c r="R566" i="14"/>
  <c r="R564" i="14" s="1"/>
  <c r="K571" i="14"/>
  <c r="K569" i="14" s="1"/>
  <c r="D576" i="14"/>
  <c r="D574" i="14" s="1"/>
  <c r="Y591" i="14"/>
  <c r="Y589" i="14" s="1"/>
  <c r="R596" i="14"/>
  <c r="R594" i="14" s="1"/>
  <c r="K601" i="14"/>
  <c r="K599" i="14" s="1"/>
  <c r="D606" i="14"/>
  <c r="D604" i="14" s="1"/>
  <c r="Y621" i="14"/>
  <c r="Y619" i="14" s="1"/>
  <c r="R626" i="14"/>
  <c r="R624" i="14" s="1"/>
  <c r="K631" i="14"/>
  <c r="K629" i="14" s="1"/>
  <c r="D636" i="14"/>
  <c r="D634" i="14" s="1"/>
  <c r="J486" i="13"/>
  <c r="J484" i="13" s="1"/>
  <c r="P486" i="13"/>
  <c r="P484" i="13" s="1"/>
  <c r="V486" i="13"/>
  <c r="V484" i="13" s="1"/>
  <c r="I491" i="13"/>
  <c r="I489" i="13" s="1"/>
  <c r="O491" i="13"/>
  <c r="U491" i="13"/>
  <c r="U489" i="13" s="1"/>
  <c r="AA491" i="13"/>
  <c r="AA489" i="13" s="1"/>
  <c r="H496" i="13"/>
  <c r="H494" i="13" s="1"/>
  <c r="N496" i="13"/>
  <c r="N494" i="13" s="1"/>
  <c r="T496" i="13"/>
  <c r="T494" i="13" s="1"/>
  <c r="Z496" i="13"/>
  <c r="G501" i="13"/>
  <c r="G499" i="13" s="1"/>
  <c r="M501" i="13"/>
  <c r="M499" i="13" s="1"/>
  <c r="S501" i="13"/>
  <c r="S499" i="13" s="1"/>
  <c r="Y501" i="13"/>
  <c r="Y499" i="13" s="1"/>
  <c r="F506" i="13"/>
  <c r="F504" i="13" s="1"/>
  <c r="L506" i="13"/>
  <c r="R506" i="13"/>
  <c r="R504" i="13" s="1"/>
  <c r="X506" i="13"/>
  <c r="X504" i="13" s="1"/>
  <c r="E511" i="13"/>
  <c r="E509" i="13" s="1"/>
  <c r="K511" i="13"/>
  <c r="K509" i="13" s="1"/>
  <c r="Q511" i="13"/>
  <c r="Q509" i="13" s="1"/>
  <c r="W511" i="13"/>
  <c r="D516" i="13"/>
  <c r="D514" i="13" s="1"/>
  <c r="J516" i="13"/>
  <c r="J514" i="13" s="1"/>
  <c r="P516" i="13"/>
  <c r="P514" i="13" s="1"/>
  <c r="V516" i="13"/>
  <c r="V514" i="13" s="1"/>
  <c r="I521" i="13"/>
  <c r="I519" i="13" s="1"/>
  <c r="O521" i="13"/>
  <c r="U521" i="13"/>
  <c r="U519" i="13" s="1"/>
  <c r="AA521" i="13"/>
  <c r="AA519" i="13" s="1"/>
  <c r="H526" i="13"/>
  <c r="H524" i="13" s="1"/>
  <c r="N526" i="13"/>
  <c r="N524" i="13" s="1"/>
  <c r="T526" i="13"/>
  <c r="T524" i="13" s="1"/>
  <c r="Z526" i="13"/>
  <c r="G531" i="13"/>
  <c r="G529" i="13" s="1"/>
  <c r="M531" i="13"/>
  <c r="M529" i="13" s="1"/>
  <c r="S531" i="13"/>
  <c r="S529" i="13" s="1"/>
  <c r="Y531" i="13"/>
  <c r="Y529" i="13" s="1"/>
  <c r="F536" i="13"/>
  <c r="F534" i="13" s="1"/>
  <c r="L536" i="13"/>
  <c r="R536" i="13"/>
  <c r="R534" i="13" s="1"/>
  <c r="X536" i="13"/>
  <c r="X534" i="13" s="1"/>
  <c r="E541" i="13"/>
  <c r="E539" i="13" s="1"/>
  <c r="K541" i="13"/>
  <c r="K539" i="13" s="1"/>
  <c r="Q541" i="13"/>
  <c r="Q539" i="13" s="1"/>
  <c r="W541" i="13"/>
  <c r="D546" i="13"/>
  <c r="D544" i="13" s="1"/>
  <c r="J546" i="13"/>
  <c r="J544" i="13" s="1"/>
  <c r="P546" i="13"/>
  <c r="P544" i="13" s="1"/>
  <c r="V546" i="13"/>
  <c r="V544" i="13" s="1"/>
  <c r="I551" i="13"/>
  <c r="I549" i="13" s="1"/>
  <c r="O551" i="13"/>
  <c r="U551" i="13"/>
  <c r="U549" i="13" s="1"/>
  <c r="AA551" i="13"/>
  <c r="AA549" i="13" s="1"/>
  <c r="H556" i="13"/>
  <c r="H554" i="13" s="1"/>
  <c r="N556" i="13"/>
  <c r="N554" i="13" s="1"/>
  <c r="T556" i="13"/>
  <c r="T554" i="13" s="1"/>
  <c r="Z556" i="13"/>
  <c r="G561" i="13"/>
  <c r="G559" i="13" s="1"/>
  <c r="M561" i="13"/>
  <c r="M559" i="13" s="1"/>
  <c r="S561" i="13"/>
  <c r="S559" i="13" s="1"/>
  <c r="Y561" i="13"/>
  <c r="Y559" i="13" s="1"/>
  <c r="F566" i="13"/>
  <c r="F564" i="13" s="1"/>
  <c r="L566" i="13"/>
  <c r="R566" i="13"/>
  <c r="R564" i="13" s="1"/>
  <c r="X566" i="13"/>
  <c r="X564" i="13" s="1"/>
  <c r="E571" i="13"/>
  <c r="E569" i="13" s="1"/>
  <c r="K571" i="13"/>
  <c r="K569" i="13" s="1"/>
  <c r="Q571" i="13"/>
  <c r="Q569" i="13" s="1"/>
  <c r="W571" i="13"/>
  <c r="D576" i="13"/>
  <c r="D574" i="13" s="1"/>
  <c r="J576" i="13"/>
  <c r="J574" i="13" s="1"/>
  <c r="P576" i="13"/>
  <c r="P574" i="13" s="1"/>
  <c r="V576" i="13"/>
  <c r="V574" i="13" s="1"/>
  <c r="I581" i="13"/>
  <c r="I579" i="13" s="1"/>
  <c r="O581" i="13"/>
  <c r="U581" i="13"/>
  <c r="U579" i="13" s="1"/>
  <c r="AA581" i="13"/>
  <c r="AA579" i="13" s="1"/>
  <c r="H586" i="13"/>
  <c r="H584" i="13" s="1"/>
  <c r="N586" i="13"/>
  <c r="N584" i="13" s="1"/>
  <c r="T586" i="13"/>
  <c r="T584" i="13" s="1"/>
  <c r="Z586" i="13"/>
  <c r="G591" i="13"/>
  <c r="G589" i="13" s="1"/>
  <c r="M591" i="13"/>
  <c r="M589" i="13" s="1"/>
  <c r="S591" i="13"/>
  <c r="S589" i="13" s="1"/>
  <c r="Y591" i="13"/>
  <c r="Y589" i="13" s="1"/>
  <c r="F596" i="13"/>
  <c r="F594" i="13" s="1"/>
  <c r="L596" i="13"/>
  <c r="R596" i="13"/>
  <c r="R594" i="13" s="1"/>
  <c r="X596" i="13"/>
  <c r="X594" i="13" s="1"/>
  <c r="E601" i="13"/>
  <c r="E599" i="13" s="1"/>
  <c r="K601" i="13"/>
  <c r="K599" i="13" s="1"/>
  <c r="Q601" i="13"/>
  <c r="Q599" i="13" s="1"/>
  <c r="W601" i="13"/>
  <c r="D606" i="13"/>
  <c r="D604" i="13" s="1"/>
  <c r="J606" i="13"/>
  <c r="J604" i="13" s="1"/>
  <c r="P606" i="13"/>
  <c r="P604" i="13" s="1"/>
  <c r="V606" i="13"/>
  <c r="V604" i="13" s="1"/>
  <c r="I611" i="13"/>
  <c r="I609" i="13" s="1"/>
  <c r="O611" i="13"/>
  <c r="U611" i="13"/>
  <c r="U609" i="13" s="1"/>
  <c r="AA611" i="13"/>
  <c r="AA609" i="13" s="1"/>
  <c r="H616" i="13"/>
  <c r="H614" i="13" s="1"/>
  <c r="N616" i="13"/>
  <c r="N614" i="13" s="1"/>
  <c r="T616" i="13"/>
  <c r="T614" i="13" s="1"/>
  <c r="Z616" i="13"/>
  <c r="G621" i="13"/>
  <c r="G619" i="13" s="1"/>
  <c r="M621" i="13"/>
  <c r="M619" i="13" s="1"/>
  <c r="S621" i="13"/>
  <c r="S619" i="13" s="1"/>
  <c r="Y621" i="13"/>
  <c r="Y619" i="13" s="1"/>
  <c r="F626" i="13"/>
  <c r="F624" i="13" s="1"/>
  <c r="L626" i="13"/>
  <c r="R626" i="13"/>
  <c r="R624" i="13" s="1"/>
  <c r="X626" i="13"/>
  <c r="X624" i="13" s="1"/>
  <c r="E631" i="13"/>
  <c r="E629" i="13" s="1"/>
  <c r="K631" i="13"/>
  <c r="K629" i="13" s="1"/>
  <c r="Q631" i="13"/>
  <c r="Q629" i="13" s="1"/>
  <c r="W631" i="13"/>
  <c r="D636" i="13"/>
  <c r="D634" i="13" s="1"/>
  <c r="J636" i="13"/>
  <c r="J634" i="13" s="1"/>
  <c r="P636" i="13"/>
  <c r="P634" i="13" s="1"/>
  <c r="V636" i="13"/>
  <c r="V634" i="13" s="1"/>
  <c r="B755" i="13"/>
  <c r="B767" i="13"/>
  <c r="E168" i="14"/>
  <c r="E166" i="14" s="1"/>
  <c r="K168" i="14"/>
  <c r="K166" i="14" s="1"/>
  <c r="Q168" i="14"/>
  <c r="Q166" i="14" s="1"/>
  <c r="W168" i="14"/>
  <c r="W166" i="14" s="1"/>
  <c r="D173" i="14"/>
  <c r="D171" i="14" s="1"/>
  <c r="J173" i="14"/>
  <c r="J171" i="14" s="1"/>
  <c r="P173" i="14"/>
  <c r="P171" i="14" s="1"/>
  <c r="V173" i="14"/>
  <c r="V171" i="14" s="1"/>
  <c r="I178" i="14"/>
  <c r="I176" i="14" s="1"/>
  <c r="O178" i="14"/>
  <c r="O176" i="14" s="1"/>
  <c r="U178" i="14"/>
  <c r="U176" i="14" s="1"/>
  <c r="AA178" i="14"/>
  <c r="AA176" i="14" s="1"/>
  <c r="H183" i="14"/>
  <c r="H181" i="14" s="1"/>
  <c r="N183" i="14"/>
  <c r="N181" i="14" s="1"/>
  <c r="T183" i="14"/>
  <c r="T181" i="14" s="1"/>
  <c r="Z183" i="14"/>
  <c r="Z181" i="14" s="1"/>
  <c r="G188" i="14"/>
  <c r="G186" i="14" s="1"/>
  <c r="M188" i="14"/>
  <c r="M186" i="14" s="1"/>
  <c r="S188" i="14"/>
  <c r="S186" i="14" s="1"/>
  <c r="Y188" i="14"/>
  <c r="Y186" i="14" s="1"/>
  <c r="F193" i="14"/>
  <c r="F191" i="14" s="1"/>
  <c r="L193" i="14"/>
  <c r="L191" i="14" s="1"/>
  <c r="R193" i="14"/>
  <c r="R191" i="14" s="1"/>
  <c r="X193" i="14"/>
  <c r="X191" i="14" s="1"/>
  <c r="E198" i="14"/>
  <c r="E196" i="14" s="1"/>
  <c r="K198" i="14"/>
  <c r="K196" i="14" s="1"/>
  <c r="Q198" i="14"/>
  <c r="Q196" i="14" s="1"/>
  <c r="W198" i="14"/>
  <c r="W196" i="14" s="1"/>
  <c r="D203" i="14"/>
  <c r="D201" i="14" s="1"/>
  <c r="J203" i="14"/>
  <c r="J201" i="14" s="1"/>
  <c r="P203" i="14"/>
  <c r="P201" i="14" s="1"/>
  <c r="V203" i="14"/>
  <c r="V201" i="14" s="1"/>
  <c r="I208" i="14"/>
  <c r="I206" i="14" s="1"/>
  <c r="O208" i="14"/>
  <c r="O206" i="14" s="1"/>
  <c r="U208" i="14"/>
  <c r="U206" i="14" s="1"/>
  <c r="AA208" i="14"/>
  <c r="AA206" i="14" s="1"/>
  <c r="H213" i="14"/>
  <c r="H211" i="14" s="1"/>
  <c r="N213" i="14"/>
  <c r="N211" i="14" s="1"/>
  <c r="T213" i="14"/>
  <c r="T211" i="14" s="1"/>
  <c r="Z213" i="14"/>
  <c r="Z211" i="14" s="1"/>
  <c r="G218" i="14"/>
  <c r="G216" i="14" s="1"/>
  <c r="M218" i="14"/>
  <c r="M216" i="14" s="1"/>
  <c r="S218" i="14"/>
  <c r="S216" i="14" s="1"/>
  <c r="Y218" i="14"/>
  <c r="Y216" i="14" s="1"/>
  <c r="F223" i="14"/>
  <c r="F221" i="14" s="1"/>
  <c r="L223" i="14"/>
  <c r="L221" i="14" s="1"/>
  <c r="R223" i="14"/>
  <c r="R221" i="14" s="1"/>
  <c r="X223" i="14"/>
  <c r="X221" i="14" s="1"/>
  <c r="E228" i="14"/>
  <c r="E226" i="14" s="1"/>
  <c r="K228" i="14"/>
  <c r="K226" i="14" s="1"/>
  <c r="Q228" i="14"/>
  <c r="Q226" i="14" s="1"/>
  <c r="W228" i="14"/>
  <c r="W226" i="14" s="1"/>
  <c r="D233" i="14"/>
  <c r="D231" i="14" s="1"/>
  <c r="J233" i="14"/>
  <c r="J231" i="14" s="1"/>
  <c r="P233" i="14"/>
  <c r="P231" i="14" s="1"/>
  <c r="V233" i="14"/>
  <c r="V231" i="14" s="1"/>
  <c r="I238" i="14"/>
  <c r="I236" i="14" s="1"/>
  <c r="O238" i="14"/>
  <c r="O236" i="14" s="1"/>
  <c r="U238" i="14"/>
  <c r="U236" i="14" s="1"/>
  <c r="AA238" i="14"/>
  <c r="AA236" i="14" s="1"/>
  <c r="H243" i="14"/>
  <c r="H241" i="14" s="1"/>
  <c r="N243" i="14"/>
  <c r="N241" i="14" s="1"/>
  <c r="T243" i="14"/>
  <c r="T241" i="14" s="1"/>
  <c r="Z243" i="14"/>
  <c r="Z241" i="14" s="1"/>
  <c r="G248" i="14"/>
  <c r="G246" i="14" s="1"/>
  <c r="M248" i="14"/>
  <c r="M246" i="14" s="1"/>
  <c r="S248" i="14"/>
  <c r="S246" i="14" s="1"/>
  <c r="Y248" i="14"/>
  <c r="Y246" i="14" s="1"/>
  <c r="F253" i="14"/>
  <c r="F251" i="14" s="1"/>
  <c r="L253" i="14"/>
  <c r="L251" i="14" s="1"/>
  <c r="R253" i="14"/>
  <c r="R251" i="14" s="1"/>
  <c r="X253" i="14"/>
  <c r="X251" i="14" s="1"/>
  <c r="E258" i="14"/>
  <c r="E256" i="14" s="1"/>
  <c r="K258" i="14"/>
  <c r="K256" i="14" s="1"/>
  <c r="Q258" i="14"/>
  <c r="Q256" i="14" s="1"/>
  <c r="W258" i="14"/>
  <c r="W256" i="14" s="1"/>
  <c r="D263" i="14"/>
  <c r="D261" i="14" s="1"/>
  <c r="J263" i="14"/>
  <c r="J261" i="14" s="1"/>
  <c r="P263" i="14"/>
  <c r="P261" i="14" s="1"/>
  <c r="W263" i="14"/>
  <c r="W261" i="14" s="1"/>
  <c r="M268" i="14"/>
  <c r="M266" i="14" s="1"/>
  <c r="Y268" i="14"/>
  <c r="Y266" i="14" s="1"/>
  <c r="U273" i="14"/>
  <c r="U271" i="14" s="1"/>
  <c r="S278" i="14"/>
  <c r="S276" i="14" s="1"/>
  <c r="M283" i="14"/>
  <c r="M281" i="14" s="1"/>
  <c r="K288" i="14"/>
  <c r="K286" i="14" s="1"/>
  <c r="W293" i="14"/>
  <c r="W291" i="14" s="1"/>
  <c r="P298" i="14"/>
  <c r="P296" i="14" s="1"/>
  <c r="O303" i="14"/>
  <c r="O301" i="14" s="1"/>
  <c r="H308" i="14"/>
  <c r="H306" i="14" s="1"/>
  <c r="J486" i="14"/>
  <c r="J484" i="14" s="1"/>
  <c r="I491" i="14"/>
  <c r="I489" i="14" s="1"/>
  <c r="X506" i="14"/>
  <c r="X504" i="14" s="1"/>
  <c r="Q511" i="14"/>
  <c r="Q509" i="14" s="1"/>
  <c r="J516" i="14"/>
  <c r="J514" i="14" s="1"/>
  <c r="I521" i="14"/>
  <c r="I519" i="14" s="1"/>
  <c r="X536" i="14"/>
  <c r="X534" i="14" s="1"/>
  <c r="Q541" i="14"/>
  <c r="Q539" i="14" s="1"/>
  <c r="J546" i="14"/>
  <c r="J544" i="14" s="1"/>
  <c r="I551" i="14"/>
  <c r="I549" i="14" s="1"/>
  <c r="X566" i="14"/>
  <c r="X564" i="14" s="1"/>
  <c r="Q571" i="14"/>
  <c r="Q569" i="14" s="1"/>
  <c r="J576" i="14"/>
  <c r="J574" i="14" s="1"/>
  <c r="I581" i="14"/>
  <c r="I579" i="14" s="1"/>
  <c r="X596" i="14"/>
  <c r="X594" i="14" s="1"/>
  <c r="Q601" i="14"/>
  <c r="Q599" i="14" s="1"/>
  <c r="J606" i="14"/>
  <c r="J604" i="14" s="1"/>
  <c r="I611" i="14"/>
  <c r="I609" i="14" s="1"/>
  <c r="X626" i="14"/>
  <c r="X624" i="14" s="1"/>
  <c r="Q631" i="14"/>
  <c r="Q629" i="14" s="1"/>
  <c r="J636" i="14"/>
  <c r="J634" i="14" s="1"/>
  <c r="E486" i="13"/>
  <c r="E484" i="13" s="1"/>
  <c r="K486" i="13"/>
  <c r="Q486" i="13"/>
  <c r="Q484" i="13" s="1"/>
  <c r="W486" i="13"/>
  <c r="W484" i="13" s="1"/>
  <c r="D491" i="13"/>
  <c r="J491" i="13"/>
  <c r="P491" i="13"/>
  <c r="P489" i="13" s="1"/>
  <c r="V491" i="13"/>
  <c r="I496" i="13"/>
  <c r="I494" i="13" s="1"/>
  <c r="O496" i="13"/>
  <c r="O494" i="13" s="1"/>
  <c r="U496" i="13"/>
  <c r="AA496" i="13"/>
  <c r="H501" i="13"/>
  <c r="H499" i="13" s="1"/>
  <c r="N501" i="13"/>
  <c r="T501" i="13"/>
  <c r="T499" i="13" s="1"/>
  <c r="Z501" i="13"/>
  <c r="Z499" i="13" s="1"/>
  <c r="G506" i="13"/>
  <c r="M506" i="13"/>
  <c r="S506" i="13"/>
  <c r="S504" i="13" s="1"/>
  <c r="Y506" i="13"/>
  <c r="F511" i="13"/>
  <c r="F509" i="13" s="1"/>
  <c r="L511" i="13"/>
  <c r="L509" i="13" s="1"/>
  <c r="R511" i="13"/>
  <c r="X511" i="13"/>
  <c r="E516" i="13"/>
  <c r="E514" i="13" s="1"/>
  <c r="K516" i="13"/>
  <c r="Q516" i="13"/>
  <c r="Q514" i="13" s="1"/>
  <c r="W516" i="13"/>
  <c r="W514" i="13" s="1"/>
  <c r="D521" i="13"/>
  <c r="J521" i="13"/>
  <c r="P521" i="13"/>
  <c r="P519" i="13" s="1"/>
  <c r="V521" i="13"/>
  <c r="I526" i="13"/>
  <c r="I524" i="13" s="1"/>
  <c r="O526" i="13"/>
  <c r="O524" i="13" s="1"/>
  <c r="U526" i="13"/>
  <c r="AA526" i="13"/>
  <c r="H531" i="13"/>
  <c r="H529" i="13" s="1"/>
  <c r="N531" i="13"/>
  <c r="T531" i="13"/>
  <c r="T529" i="13" s="1"/>
  <c r="Z531" i="13"/>
  <c r="Z529" i="13" s="1"/>
  <c r="G536" i="13"/>
  <c r="M536" i="13"/>
  <c r="S536" i="13"/>
  <c r="S534" i="13" s="1"/>
  <c r="Y536" i="13"/>
  <c r="F541" i="13"/>
  <c r="F539" i="13" s="1"/>
  <c r="L541" i="13"/>
  <c r="L539" i="13" s="1"/>
  <c r="R541" i="13"/>
  <c r="X541" i="13"/>
  <c r="E546" i="13"/>
  <c r="E544" i="13" s="1"/>
  <c r="K546" i="13"/>
  <c r="Q546" i="13"/>
  <c r="Q544" i="13" s="1"/>
  <c r="W546" i="13"/>
  <c r="W544" i="13" s="1"/>
  <c r="D551" i="13"/>
  <c r="J551" i="13"/>
  <c r="P551" i="13"/>
  <c r="P549" i="13" s="1"/>
  <c r="V551" i="13"/>
  <c r="I556" i="13"/>
  <c r="I554" i="13" s="1"/>
  <c r="O556" i="13"/>
  <c r="O554" i="13" s="1"/>
  <c r="U556" i="13"/>
  <c r="AA556" i="13"/>
  <c r="H561" i="13"/>
  <c r="H559" i="13" s="1"/>
  <c r="N561" i="13"/>
  <c r="T561" i="13"/>
  <c r="T559" i="13" s="1"/>
  <c r="Z561" i="13"/>
  <c r="Z559" i="13" s="1"/>
  <c r="G566" i="13"/>
  <c r="M566" i="13"/>
  <c r="S566" i="13"/>
  <c r="S564" i="13" s="1"/>
  <c r="Y566" i="13"/>
  <c r="F571" i="13"/>
  <c r="F569" i="13" s="1"/>
  <c r="L571" i="13"/>
  <c r="L569" i="13" s="1"/>
  <c r="R571" i="13"/>
  <c r="X571" i="13"/>
  <c r="E576" i="13"/>
  <c r="E574" i="13" s="1"/>
  <c r="K576" i="13"/>
  <c r="Q576" i="13"/>
  <c r="Q574" i="13" s="1"/>
  <c r="W576" i="13"/>
  <c r="W574" i="13" s="1"/>
  <c r="D581" i="13"/>
  <c r="J581" i="13"/>
  <c r="P581" i="13"/>
  <c r="P579" i="13" s="1"/>
  <c r="V581" i="13"/>
  <c r="I586" i="13"/>
  <c r="I584" i="13" s="1"/>
  <c r="O586" i="13"/>
  <c r="O584" i="13" s="1"/>
  <c r="U586" i="13"/>
  <c r="AA586" i="13"/>
  <c r="H591" i="13"/>
  <c r="H589" i="13" s="1"/>
  <c r="N591" i="13"/>
  <c r="T591" i="13"/>
  <c r="T589" i="13" s="1"/>
  <c r="Z591" i="13"/>
  <c r="Z589" i="13" s="1"/>
  <c r="G596" i="13"/>
  <c r="M596" i="13"/>
  <c r="S596" i="13"/>
  <c r="S594" i="13" s="1"/>
  <c r="Y596" i="13"/>
  <c r="F601" i="13"/>
  <c r="F599" i="13" s="1"/>
  <c r="L601" i="13"/>
  <c r="L599" i="13" s="1"/>
  <c r="R601" i="13"/>
  <c r="X601" i="13"/>
  <c r="E606" i="13"/>
  <c r="E604" i="13" s="1"/>
  <c r="K606" i="13"/>
  <c r="Q606" i="13"/>
  <c r="Q604" i="13" s="1"/>
  <c r="W606" i="13"/>
  <c r="W604" i="13" s="1"/>
  <c r="D611" i="13"/>
  <c r="J611" i="13"/>
  <c r="P611" i="13"/>
  <c r="P609" i="13" s="1"/>
  <c r="V611" i="13"/>
  <c r="I616" i="13"/>
  <c r="I614" i="13" s="1"/>
  <c r="O616" i="13"/>
  <c r="O614" i="13" s="1"/>
  <c r="U616" i="13"/>
  <c r="AA616" i="13"/>
  <c r="H621" i="13"/>
  <c r="H619" i="13" s="1"/>
  <c r="N621" i="13"/>
  <c r="T621" i="13"/>
  <c r="T619" i="13" s="1"/>
  <c r="Z621" i="13"/>
  <c r="Z619" i="13" s="1"/>
  <c r="G626" i="13"/>
  <c r="M626" i="13"/>
  <c r="S626" i="13"/>
  <c r="S624" i="13" s="1"/>
  <c r="Y626" i="13"/>
  <c r="F631" i="13"/>
  <c r="F629" i="13" s="1"/>
  <c r="L631" i="13"/>
  <c r="L629" i="13" s="1"/>
  <c r="R631" i="13"/>
  <c r="X631" i="13"/>
  <c r="E636" i="13"/>
  <c r="E634" i="13" s="1"/>
  <c r="K636" i="13"/>
  <c r="Q636" i="13"/>
  <c r="Q634" i="13" s="1"/>
  <c r="W636" i="13"/>
  <c r="W634" i="13" s="1"/>
  <c r="F168" i="14"/>
  <c r="F166" i="14" s="1"/>
  <c r="L168" i="14"/>
  <c r="L166" i="14" s="1"/>
  <c r="R168" i="14"/>
  <c r="R166" i="14" s="1"/>
  <c r="X168" i="14"/>
  <c r="X166" i="14" s="1"/>
  <c r="E173" i="14"/>
  <c r="E171" i="14" s="1"/>
  <c r="K173" i="14"/>
  <c r="K171" i="14" s="1"/>
  <c r="Q173" i="14"/>
  <c r="Q171" i="14" s="1"/>
  <c r="W173" i="14"/>
  <c r="W171" i="14" s="1"/>
  <c r="D178" i="14"/>
  <c r="D176" i="14" s="1"/>
  <c r="J178" i="14"/>
  <c r="J176" i="14" s="1"/>
  <c r="P178" i="14"/>
  <c r="P176" i="14" s="1"/>
  <c r="V178" i="14"/>
  <c r="V176" i="14" s="1"/>
  <c r="I183" i="14"/>
  <c r="I181" i="14" s="1"/>
  <c r="O183" i="14"/>
  <c r="O181" i="14" s="1"/>
  <c r="U183" i="14"/>
  <c r="U181" i="14" s="1"/>
  <c r="AA183" i="14"/>
  <c r="AA181" i="14" s="1"/>
  <c r="H188" i="14"/>
  <c r="H186" i="14" s="1"/>
  <c r="N188" i="14"/>
  <c r="N186" i="14" s="1"/>
  <c r="T188" i="14"/>
  <c r="T186" i="14" s="1"/>
  <c r="Z188" i="14"/>
  <c r="Z186" i="14" s="1"/>
  <c r="G193" i="14"/>
  <c r="G191" i="14" s="1"/>
  <c r="M193" i="14"/>
  <c r="M191" i="14" s="1"/>
  <c r="S193" i="14"/>
  <c r="S191" i="14" s="1"/>
  <c r="Y193" i="14"/>
  <c r="Y191" i="14" s="1"/>
  <c r="F198" i="14"/>
  <c r="F196" i="14" s="1"/>
  <c r="L198" i="14"/>
  <c r="L196" i="14" s="1"/>
  <c r="R198" i="14"/>
  <c r="R196" i="14" s="1"/>
  <c r="X198" i="14"/>
  <c r="X196" i="14" s="1"/>
  <c r="E203" i="14"/>
  <c r="E201" i="14" s="1"/>
  <c r="K203" i="14"/>
  <c r="K201" i="14" s="1"/>
  <c r="Q203" i="14"/>
  <c r="Q201" i="14" s="1"/>
  <c r="W203" i="14"/>
  <c r="W201" i="14" s="1"/>
  <c r="D208" i="14"/>
  <c r="D206" i="14" s="1"/>
  <c r="J208" i="14"/>
  <c r="J206" i="14" s="1"/>
  <c r="P208" i="14"/>
  <c r="P206" i="14" s="1"/>
  <c r="V208" i="14"/>
  <c r="V206" i="14" s="1"/>
  <c r="I213" i="14"/>
  <c r="I211" i="14" s="1"/>
  <c r="O213" i="14"/>
  <c r="O211" i="14" s="1"/>
  <c r="U213" i="14"/>
  <c r="U211" i="14" s="1"/>
  <c r="AA213" i="14"/>
  <c r="AA211" i="14" s="1"/>
  <c r="H218" i="14"/>
  <c r="H216" i="14" s="1"/>
  <c r="N218" i="14"/>
  <c r="N216" i="14" s="1"/>
  <c r="T218" i="14"/>
  <c r="T216" i="14" s="1"/>
  <c r="Z218" i="14"/>
  <c r="Z216" i="14" s="1"/>
  <c r="G223" i="14"/>
  <c r="G221" i="14" s="1"/>
  <c r="M223" i="14"/>
  <c r="M221" i="14" s="1"/>
  <c r="S223" i="14"/>
  <c r="S221" i="14" s="1"/>
  <c r="Y223" i="14"/>
  <c r="Y221" i="14" s="1"/>
  <c r="F228" i="14"/>
  <c r="F226" i="14" s="1"/>
  <c r="L228" i="14"/>
  <c r="L226" i="14" s="1"/>
  <c r="R228" i="14"/>
  <c r="R226" i="14" s="1"/>
  <c r="X228" i="14"/>
  <c r="X226" i="14" s="1"/>
  <c r="E233" i="14"/>
  <c r="E231" i="14" s="1"/>
  <c r="K233" i="14"/>
  <c r="K231" i="14" s="1"/>
  <c r="Q233" i="14"/>
  <c r="Q231" i="14" s="1"/>
  <c r="W233" i="14"/>
  <c r="W231" i="14" s="1"/>
  <c r="D238" i="14"/>
  <c r="D236" i="14" s="1"/>
  <c r="J238" i="14"/>
  <c r="J236" i="14" s="1"/>
  <c r="P238" i="14"/>
  <c r="P236" i="14" s="1"/>
  <c r="V238" i="14"/>
  <c r="V236" i="14" s="1"/>
  <c r="I243" i="14"/>
  <c r="I241" i="14" s="1"/>
  <c r="O243" i="14"/>
  <c r="O241" i="14" s="1"/>
  <c r="U243" i="14"/>
  <c r="U241" i="14" s="1"/>
  <c r="AA243" i="14"/>
  <c r="AA241" i="14" s="1"/>
  <c r="H248" i="14"/>
  <c r="H246" i="14" s="1"/>
  <c r="N248" i="14"/>
  <c r="N246" i="14" s="1"/>
  <c r="T248" i="14"/>
  <c r="T246" i="14" s="1"/>
  <c r="Z248" i="14"/>
  <c r="Z246" i="14" s="1"/>
  <c r="G253" i="14"/>
  <c r="G251" i="14" s="1"/>
  <c r="M253" i="14"/>
  <c r="M251" i="14" s="1"/>
  <c r="S253" i="14"/>
  <c r="S251" i="14" s="1"/>
  <c r="Y253" i="14"/>
  <c r="Y251" i="14" s="1"/>
  <c r="F258" i="14"/>
  <c r="F256" i="14" s="1"/>
  <c r="L258" i="14"/>
  <c r="L256" i="14" s="1"/>
  <c r="R258" i="14"/>
  <c r="R256" i="14" s="1"/>
  <c r="X258" i="14"/>
  <c r="X256" i="14" s="1"/>
  <c r="E263" i="14"/>
  <c r="E261" i="14" s="1"/>
  <c r="K263" i="14"/>
  <c r="K261" i="14" s="1"/>
  <c r="Q263" i="14"/>
  <c r="Q261" i="14" s="1"/>
  <c r="X263" i="14"/>
  <c r="X261" i="14" s="1"/>
  <c r="O268" i="14"/>
  <c r="O266" i="14" s="1"/>
  <c r="AA268" i="14"/>
  <c r="AA266" i="14" s="1"/>
  <c r="H273" i="14"/>
  <c r="H271" i="14" s="1"/>
  <c r="Z273" i="14"/>
  <c r="Z271" i="14" s="1"/>
  <c r="T278" i="14"/>
  <c r="T276" i="14" s="1"/>
  <c r="R283" i="14"/>
  <c r="R281" i="14" s="1"/>
  <c r="L288" i="14"/>
  <c r="L286" i="14" s="1"/>
  <c r="V298" i="14"/>
  <c r="V296" i="14" s="1"/>
  <c r="U303" i="14"/>
  <c r="U301" i="14" s="1"/>
  <c r="N308" i="14"/>
  <c r="N306" i="14" s="1"/>
  <c r="G313" i="14"/>
  <c r="G311" i="14" s="1"/>
  <c r="F486" i="13"/>
  <c r="F484" i="13" s="1"/>
  <c r="L486" i="13"/>
  <c r="L484" i="13" s="1"/>
  <c r="R486" i="13"/>
  <c r="X486" i="13"/>
  <c r="E491" i="13"/>
  <c r="E489" i="13" s="1"/>
  <c r="K491" i="13"/>
  <c r="Q491" i="13"/>
  <c r="Q489" i="13" s="1"/>
  <c r="W491" i="13"/>
  <c r="W489" i="13" s="1"/>
  <c r="D496" i="13"/>
  <c r="J496" i="13"/>
  <c r="P496" i="13"/>
  <c r="P494" i="13" s="1"/>
  <c r="V496" i="13"/>
  <c r="I501" i="13"/>
  <c r="I499" i="13" s="1"/>
  <c r="O501" i="13"/>
  <c r="O499" i="13" s="1"/>
  <c r="U501" i="13"/>
  <c r="AA501" i="13"/>
  <c r="H506" i="13"/>
  <c r="H504" i="13" s="1"/>
  <c r="N506" i="13"/>
  <c r="T506" i="13"/>
  <c r="T504" i="13" s="1"/>
  <c r="Z506" i="13"/>
  <c r="Z504" i="13" s="1"/>
  <c r="G511" i="13"/>
  <c r="M511" i="13"/>
  <c r="S511" i="13"/>
  <c r="S509" i="13" s="1"/>
  <c r="Y511" i="13"/>
  <c r="F516" i="13"/>
  <c r="F514" i="13" s="1"/>
  <c r="L516" i="13"/>
  <c r="L514" i="13" s="1"/>
  <c r="R516" i="13"/>
  <c r="X516" i="13"/>
  <c r="E521" i="13"/>
  <c r="E519" i="13" s="1"/>
  <c r="K521" i="13"/>
  <c r="Q521" i="13"/>
  <c r="Q519" i="13" s="1"/>
  <c r="W521" i="13"/>
  <c r="W519" i="13" s="1"/>
  <c r="D526" i="13"/>
  <c r="J526" i="13"/>
  <c r="P526" i="13"/>
  <c r="P524" i="13" s="1"/>
  <c r="V526" i="13"/>
  <c r="I531" i="13"/>
  <c r="I529" i="13" s="1"/>
  <c r="O531" i="13"/>
  <c r="O529" i="13" s="1"/>
  <c r="U531" i="13"/>
  <c r="AA531" i="13"/>
  <c r="H536" i="13"/>
  <c r="H534" i="13" s="1"/>
  <c r="N536" i="13"/>
  <c r="T536" i="13"/>
  <c r="T534" i="13" s="1"/>
  <c r="Z536" i="13"/>
  <c r="Z534" i="13" s="1"/>
  <c r="G541" i="13"/>
  <c r="M541" i="13"/>
  <c r="S541" i="13"/>
  <c r="S539" i="13" s="1"/>
  <c r="Y541" i="13"/>
  <c r="F546" i="13"/>
  <c r="F544" i="13" s="1"/>
  <c r="L546" i="13"/>
  <c r="L544" i="13" s="1"/>
  <c r="R546" i="13"/>
  <c r="X546" i="13"/>
  <c r="E551" i="13"/>
  <c r="E549" i="13" s="1"/>
  <c r="K551" i="13"/>
  <c r="Q551" i="13"/>
  <c r="Q549" i="13" s="1"/>
  <c r="W551" i="13"/>
  <c r="W549" i="13" s="1"/>
  <c r="D556" i="13"/>
  <c r="J556" i="13"/>
  <c r="P556" i="13"/>
  <c r="P554" i="13" s="1"/>
  <c r="V556" i="13"/>
  <c r="I561" i="13"/>
  <c r="I559" i="13" s="1"/>
  <c r="O561" i="13"/>
  <c r="O559" i="13" s="1"/>
  <c r="U561" i="13"/>
  <c r="AA561" i="13"/>
  <c r="H566" i="13"/>
  <c r="H564" i="13" s="1"/>
  <c r="N566" i="13"/>
  <c r="T566" i="13"/>
  <c r="T564" i="13" s="1"/>
  <c r="Z566" i="13"/>
  <c r="Z564" i="13" s="1"/>
  <c r="G571" i="13"/>
  <c r="M571" i="13"/>
  <c r="S571" i="13"/>
  <c r="S569" i="13" s="1"/>
  <c r="Y571" i="13"/>
  <c r="F576" i="13"/>
  <c r="F574" i="13" s="1"/>
  <c r="L576" i="13"/>
  <c r="L574" i="13" s="1"/>
  <c r="R576" i="13"/>
  <c r="X576" i="13"/>
  <c r="E581" i="13"/>
  <c r="E579" i="13" s="1"/>
  <c r="K581" i="13"/>
  <c r="Q581" i="13"/>
  <c r="Q579" i="13" s="1"/>
  <c r="W581" i="13"/>
  <c r="W579" i="13" s="1"/>
  <c r="D586" i="13"/>
  <c r="J586" i="13"/>
  <c r="P586" i="13"/>
  <c r="P584" i="13" s="1"/>
  <c r="V586" i="13"/>
  <c r="I591" i="13"/>
  <c r="I589" i="13" s="1"/>
  <c r="O591" i="13"/>
  <c r="O589" i="13" s="1"/>
  <c r="U591" i="13"/>
  <c r="AA591" i="13"/>
  <c r="H596" i="13"/>
  <c r="H594" i="13" s="1"/>
  <c r="N596" i="13"/>
  <c r="T596" i="13"/>
  <c r="T594" i="13" s="1"/>
  <c r="Z596" i="13"/>
  <c r="Z594" i="13" s="1"/>
  <c r="G601" i="13"/>
  <c r="M601" i="13"/>
  <c r="S601" i="13"/>
  <c r="S599" i="13" s="1"/>
  <c r="Y601" i="13"/>
  <c r="F606" i="13"/>
  <c r="F604" i="13" s="1"/>
  <c r="L606" i="13"/>
  <c r="L604" i="13" s="1"/>
  <c r="R606" i="13"/>
  <c r="X606" i="13"/>
  <c r="E611" i="13"/>
  <c r="E609" i="13" s="1"/>
  <c r="K611" i="13"/>
  <c r="Q611" i="13"/>
  <c r="Q609" i="13" s="1"/>
  <c r="W611" i="13"/>
  <c r="W609" i="13" s="1"/>
  <c r="D616" i="13"/>
  <c r="J616" i="13"/>
  <c r="P616" i="13"/>
  <c r="P614" i="13" s="1"/>
  <c r="V616" i="13"/>
  <c r="I621" i="13"/>
  <c r="I619" i="13" s="1"/>
  <c r="O621" i="13"/>
  <c r="O619" i="13" s="1"/>
  <c r="U621" i="13"/>
  <c r="AA621" i="13"/>
  <c r="H626" i="13"/>
  <c r="H624" i="13" s="1"/>
  <c r="N626" i="13"/>
  <c r="T626" i="13"/>
  <c r="T624" i="13" s="1"/>
  <c r="Z626" i="13"/>
  <c r="Z624" i="13" s="1"/>
  <c r="G631" i="13"/>
  <c r="M631" i="13"/>
  <c r="S631" i="13"/>
  <c r="S629" i="13" s="1"/>
  <c r="Y631" i="13"/>
  <c r="F636" i="13"/>
  <c r="F634" i="13" s="1"/>
  <c r="L636" i="13"/>
  <c r="L634" i="13" s="1"/>
  <c r="R636" i="13"/>
  <c r="X636" i="13"/>
  <c r="B759" i="13"/>
  <c r="G168" i="14"/>
  <c r="G166" i="14" s="1"/>
  <c r="M168" i="14"/>
  <c r="M166" i="14" s="1"/>
  <c r="S168" i="14"/>
  <c r="S166" i="14" s="1"/>
  <c r="Y168" i="14"/>
  <c r="Y166" i="14" s="1"/>
  <c r="F173" i="14"/>
  <c r="F171" i="14" s="1"/>
  <c r="L173" i="14"/>
  <c r="L171" i="14" s="1"/>
  <c r="R173" i="14"/>
  <c r="R171" i="14" s="1"/>
  <c r="X173" i="14"/>
  <c r="X171" i="14" s="1"/>
  <c r="E178" i="14"/>
  <c r="E176" i="14" s="1"/>
  <c r="K178" i="14"/>
  <c r="K176" i="14" s="1"/>
  <c r="Q178" i="14"/>
  <c r="Q176" i="14" s="1"/>
  <c r="W178" i="14"/>
  <c r="W176" i="14" s="1"/>
  <c r="D183" i="14"/>
  <c r="D181" i="14" s="1"/>
  <c r="J183" i="14"/>
  <c r="J181" i="14" s="1"/>
  <c r="P183" i="14"/>
  <c r="P181" i="14" s="1"/>
  <c r="V183" i="14"/>
  <c r="V181" i="14" s="1"/>
  <c r="I188" i="14"/>
  <c r="I186" i="14" s="1"/>
  <c r="O188" i="14"/>
  <c r="O186" i="14" s="1"/>
  <c r="U188" i="14"/>
  <c r="U186" i="14" s="1"/>
  <c r="AA188" i="14"/>
  <c r="AA186" i="14" s="1"/>
  <c r="H193" i="14"/>
  <c r="H191" i="14" s="1"/>
  <c r="N193" i="14"/>
  <c r="N191" i="14" s="1"/>
  <c r="T193" i="14"/>
  <c r="T191" i="14" s="1"/>
  <c r="Z193" i="14"/>
  <c r="Z191" i="14" s="1"/>
  <c r="G198" i="14"/>
  <c r="G196" i="14" s="1"/>
  <c r="M198" i="14"/>
  <c r="M196" i="14" s="1"/>
  <c r="S198" i="14"/>
  <c r="S196" i="14" s="1"/>
  <c r="Y198" i="14"/>
  <c r="Y196" i="14" s="1"/>
  <c r="F203" i="14"/>
  <c r="F201" i="14" s="1"/>
  <c r="L203" i="14"/>
  <c r="L201" i="14" s="1"/>
  <c r="R203" i="14"/>
  <c r="R201" i="14" s="1"/>
  <c r="X203" i="14"/>
  <c r="X201" i="14" s="1"/>
  <c r="E208" i="14"/>
  <c r="E206" i="14" s="1"/>
  <c r="K208" i="14"/>
  <c r="K206" i="14" s="1"/>
  <c r="Q208" i="14"/>
  <c r="Q206" i="14" s="1"/>
  <c r="W208" i="14"/>
  <c r="W206" i="14" s="1"/>
  <c r="D213" i="14"/>
  <c r="D211" i="14" s="1"/>
  <c r="J213" i="14"/>
  <c r="J211" i="14" s="1"/>
  <c r="P213" i="14"/>
  <c r="P211" i="14" s="1"/>
  <c r="V213" i="14"/>
  <c r="V211" i="14" s="1"/>
  <c r="I218" i="14"/>
  <c r="I216" i="14" s="1"/>
  <c r="O218" i="14"/>
  <c r="O216" i="14" s="1"/>
  <c r="U218" i="14"/>
  <c r="U216" i="14" s="1"/>
  <c r="AA218" i="14"/>
  <c r="AA216" i="14" s="1"/>
  <c r="H223" i="14"/>
  <c r="H221" i="14" s="1"/>
  <c r="N223" i="14"/>
  <c r="N221" i="14" s="1"/>
  <c r="T223" i="14"/>
  <c r="T221" i="14" s="1"/>
  <c r="Z223" i="14"/>
  <c r="Z221" i="14" s="1"/>
  <c r="G228" i="14"/>
  <c r="G226" i="14" s="1"/>
  <c r="M228" i="14"/>
  <c r="M226" i="14" s="1"/>
  <c r="S228" i="14"/>
  <c r="S226" i="14" s="1"/>
  <c r="Y228" i="14"/>
  <c r="Y226" i="14" s="1"/>
  <c r="F233" i="14"/>
  <c r="F231" i="14" s="1"/>
  <c r="L233" i="14"/>
  <c r="L231" i="14" s="1"/>
  <c r="R233" i="14"/>
  <c r="R231" i="14" s="1"/>
  <c r="X233" i="14"/>
  <c r="X231" i="14" s="1"/>
  <c r="E238" i="14"/>
  <c r="E236" i="14" s="1"/>
  <c r="K238" i="14"/>
  <c r="K236" i="14" s="1"/>
  <c r="Q238" i="14"/>
  <c r="Q236" i="14" s="1"/>
  <c r="W238" i="14"/>
  <c r="W236" i="14" s="1"/>
  <c r="D243" i="14"/>
  <c r="D241" i="14" s="1"/>
  <c r="J243" i="14"/>
  <c r="J241" i="14" s="1"/>
  <c r="P243" i="14"/>
  <c r="P241" i="14" s="1"/>
  <c r="V243" i="14"/>
  <c r="V241" i="14" s="1"/>
  <c r="I248" i="14"/>
  <c r="I246" i="14" s="1"/>
  <c r="O248" i="14"/>
  <c r="O246" i="14" s="1"/>
  <c r="U248" i="14"/>
  <c r="U246" i="14" s="1"/>
  <c r="AA248" i="14"/>
  <c r="AA246" i="14" s="1"/>
  <c r="H253" i="14"/>
  <c r="H251" i="14" s="1"/>
  <c r="N253" i="14"/>
  <c r="N251" i="14" s="1"/>
  <c r="T253" i="14"/>
  <c r="T251" i="14" s="1"/>
  <c r="Z253" i="14"/>
  <c r="Z251" i="14" s="1"/>
  <c r="G258" i="14"/>
  <c r="G256" i="14" s="1"/>
  <c r="M258" i="14"/>
  <c r="M256" i="14" s="1"/>
  <c r="S258" i="14"/>
  <c r="S256" i="14" s="1"/>
  <c r="Y258" i="14"/>
  <c r="Y256" i="14" s="1"/>
  <c r="F263" i="14"/>
  <c r="F261" i="14" s="1"/>
  <c r="L263" i="14"/>
  <c r="L261" i="14" s="1"/>
  <c r="R263" i="14"/>
  <c r="R261" i="14" s="1"/>
  <c r="Y263" i="14"/>
  <c r="Y261" i="14" s="1"/>
  <c r="D268" i="14"/>
  <c r="D266" i="14" s="1"/>
  <c r="P268" i="14"/>
  <c r="P266" i="14" s="1"/>
  <c r="I273" i="14"/>
  <c r="I271" i="14" s="1"/>
  <c r="AA273" i="14"/>
  <c r="AA271" i="14" s="1"/>
  <c r="G278" i="14"/>
  <c r="G276" i="14" s="1"/>
  <c r="Y278" i="14"/>
  <c r="Y276" i="14" s="1"/>
  <c r="S283" i="14"/>
  <c r="S281" i="14" s="1"/>
  <c r="Q288" i="14"/>
  <c r="Q286" i="14" s="1"/>
  <c r="AA303" i="14"/>
  <c r="AA301" i="14" s="1"/>
  <c r="T308" i="14"/>
  <c r="T306" i="14" s="1"/>
  <c r="M313" i="14"/>
  <c r="M311" i="14" s="1"/>
  <c r="F318" i="14"/>
  <c r="F316" i="14" s="1"/>
  <c r="V486" i="14"/>
  <c r="V484" i="14" s="1"/>
  <c r="U491" i="14"/>
  <c r="U489" i="14" s="1"/>
  <c r="N496" i="14"/>
  <c r="N494" i="14" s="1"/>
  <c r="G501" i="14"/>
  <c r="G499" i="14" s="1"/>
  <c r="V516" i="14"/>
  <c r="V514" i="14" s="1"/>
  <c r="U521" i="14"/>
  <c r="U519" i="14" s="1"/>
  <c r="N526" i="14"/>
  <c r="N524" i="14" s="1"/>
  <c r="G531" i="14"/>
  <c r="G529" i="14" s="1"/>
  <c r="V546" i="14"/>
  <c r="V544" i="14" s="1"/>
  <c r="U551" i="14"/>
  <c r="U549" i="14" s="1"/>
  <c r="N556" i="14"/>
  <c r="N554" i="14" s="1"/>
  <c r="G561" i="14"/>
  <c r="G559" i="14" s="1"/>
  <c r="V576" i="14"/>
  <c r="V574" i="14" s="1"/>
  <c r="U581" i="14"/>
  <c r="U579" i="14" s="1"/>
  <c r="N586" i="14"/>
  <c r="N584" i="14" s="1"/>
  <c r="G591" i="14"/>
  <c r="G589" i="14" s="1"/>
  <c r="V606" i="14"/>
  <c r="V604" i="14" s="1"/>
  <c r="U611" i="14"/>
  <c r="U609" i="14" s="1"/>
  <c r="N616" i="14"/>
  <c r="N614" i="14" s="1"/>
  <c r="G621" i="14"/>
  <c r="G619" i="14" s="1"/>
  <c r="V636" i="14"/>
  <c r="V634" i="14" s="1"/>
  <c r="G486" i="13"/>
  <c r="G484" i="13" s="1"/>
  <c r="M486" i="13"/>
  <c r="S486" i="13"/>
  <c r="S484" i="13" s="1"/>
  <c r="Y486" i="13"/>
  <c r="Y484" i="13" s="1"/>
  <c r="F491" i="13"/>
  <c r="L491" i="13"/>
  <c r="L489" i="13" s="1"/>
  <c r="R491" i="13"/>
  <c r="R489" i="13" s="1"/>
  <c r="X491" i="13"/>
  <c r="E496" i="13"/>
  <c r="E494" i="13" s="1"/>
  <c r="K496" i="13"/>
  <c r="K494" i="13" s="1"/>
  <c r="Q496" i="13"/>
  <c r="W496" i="13"/>
  <c r="W494" i="13" s="1"/>
  <c r="D501" i="13"/>
  <c r="D499" i="13" s="1"/>
  <c r="J501" i="13"/>
  <c r="P501" i="13"/>
  <c r="P499" i="13" s="1"/>
  <c r="V501" i="13"/>
  <c r="V499" i="13" s="1"/>
  <c r="I506" i="13"/>
  <c r="O506" i="13"/>
  <c r="O504" i="13" s="1"/>
  <c r="U506" i="13"/>
  <c r="U504" i="13" s="1"/>
  <c r="AA506" i="13"/>
  <c r="H511" i="13"/>
  <c r="H509" i="13" s="1"/>
  <c r="N511" i="13"/>
  <c r="N509" i="13" s="1"/>
  <c r="T511" i="13"/>
  <c r="Z511" i="13"/>
  <c r="Z509" i="13" s="1"/>
  <c r="G516" i="13"/>
  <c r="G514" i="13" s="1"/>
  <c r="M516" i="13"/>
  <c r="S516" i="13"/>
  <c r="S514" i="13" s="1"/>
  <c r="Y516" i="13"/>
  <c r="Y514" i="13" s="1"/>
  <c r="F521" i="13"/>
  <c r="L521" i="13"/>
  <c r="L519" i="13" s="1"/>
  <c r="R521" i="13"/>
  <c r="R519" i="13" s="1"/>
  <c r="X521" i="13"/>
  <c r="E526" i="13"/>
  <c r="E524" i="13" s="1"/>
  <c r="K526" i="13"/>
  <c r="K524" i="13" s="1"/>
  <c r="Q526" i="13"/>
  <c r="W526" i="13"/>
  <c r="W524" i="13" s="1"/>
  <c r="D531" i="13"/>
  <c r="D529" i="13" s="1"/>
  <c r="J531" i="13"/>
  <c r="P531" i="13"/>
  <c r="P529" i="13" s="1"/>
  <c r="V531" i="13"/>
  <c r="V529" i="13" s="1"/>
  <c r="I536" i="13"/>
  <c r="O536" i="13"/>
  <c r="O534" i="13" s="1"/>
  <c r="U536" i="13"/>
  <c r="U534" i="13" s="1"/>
  <c r="AA536" i="13"/>
  <c r="H541" i="13"/>
  <c r="H539" i="13" s="1"/>
  <c r="N541" i="13"/>
  <c r="N539" i="13" s="1"/>
  <c r="T541" i="13"/>
  <c r="Z541" i="13"/>
  <c r="Z539" i="13" s="1"/>
  <c r="G546" i="13"/>
  <c r="G544" i="13" s="1"/>
  <c r="M546" i="13"/>
  <c r="S546" i="13"/>
  <c r="S544" i="13" s="1"/>
  <c r="Y546" i="13"/>
  <c r="Y544" i="13" s="1"/>
  <c r="F551" i="13"/>
  <c r="L551" i="13"/>
  <c r="L549" i="13" s="1"/>
  <c r="R551" i="13"/>
  <c r="R549" i="13" s="1"/>
  <c r="X551" i="13"/>
  <c r="E556" i="13"/>
  <c r="E554" i="13" s="1"/>
  <c r="K556" i="13"/>
  <c r="K554" i="13" s="1"/>
  <c r="Q556" i="13"/>
  <c r="W556" i="13"/>
  <c r="W554" i="13" s="1"/>
  <c r="D561" i="13"/>
  <c r="D559" i="13" s="1"/>
  <c r="J561" i="13"/>
  <c r="P561" i="13"/>
  <c r="P559" i="13" s="1"/>
  <c r="V561" i="13"/>
  <c r="V559" i="13" s="1"/>
  <c r="I566" i="13"/>
  <c r="O566" i="13"/>
  <c r="O564" i="13" s="1"/>
  <c r="U566" i="13"/>
  <c r="U564" i="13" s="1"/>
  <c r="AA566" i="13"/>
  <c r="H571" i="13"/>
  <c r="H569" i="13" s="1"/>
  <c r="N571" i="13"/>
  <c r="N569" i="13" s="1"/>
  <c r="T571" i="13"/>
  <c r="Z571" i="13"/>
  <c r="Z569" i="13" s="1"/>
  <c r="G576" i="13"/>
  <c r="G574" i="13" s="1"/>
  <c r="M576" i="13"/>
  <c r="S576" i="13"/>
  <c r="S574" i="13" s="1"/>
  <c r="Y576" i="13"/>
  <c r="Y574" i="13" s="1"/>
  <c r="F581" i="13"/>
  <c r="L581" i="13"/>
  <c r="L579" i="13" s="1"/>
  <c r="R581" i="13"/>
  <c r="R579" i="13" s="1"/>
  <c r="X581" i="13"/>
  <c r="E586" i="13"/>
  <c r="E584" i="13" s="1"/>
  <c r="K586" i="13"/>
  <c r="K584" i="13" s="1"/>
  <c r="Q586" i="13"/>
  <c r="W586" i="13"/>
  <c r="W584" i="13" s="1"/>
  <c r="D591" i="13"/>
  <c r="D589" i="13" s="1"/>
  <c r="J591" i="13"/>
  <c r="P591" i="13"/>
  <c r="P589" i="13" s="1"/>
  <c r="V591" i="13"/>
  <c r="V589" i="13" s="1"/>
  <c r="I596" i="13"/>
  <c r="O596" i="13"/>
  <c r="O594" i="13" s="1"/>
  <c r="U596" i="13"/>
  <c r="U594" i="13" s="1"/>
  <c r="AA596" i="13"/>
  <c r="H601" i="13"/>
  <c r="H599" i="13" s="1"/>
  <c r="N601" i="13"/>
  <c r="N599" i="13" s="1"/>
  <c r="T601" i="13"/>
  <c r="Z601" i="13"/>
  <c r="Z599" i="13" s="1"/>
  <c r="G606" i="13"/>
  <c r="G604" i="13" s="1"/>
  <c r="M606" i="13"/>
  <c r="S606" i="13"/>
  <c r="S604" i="13" s="1"/>
  <c r="Y606" i="13"/>
  <c r="Y604" i="13" s="1"/>
  <c r="F611" i="13"/>
  <c r="L611" i="13"/>
  <c r="L609" i="13" s="1"/>
  <c r="R611" i="13"/>
  <c r="R609" i="13" s="1"/>
  <c r="X611" i="13"/>
  <c r="E616" i="13"/>
  <c r="E614" i="13" s="1"/>
  <c r="K616" i="13"/>
  <c r="K614" i="13" s="1"/>
  <c r="Q616" i="13"/>
  <c r="W616" i="13"/>
  <c r="W614" i="13" s="1"/>
  <c r="D621" i="13"/>
  <c r="D619" i="13" s="1"/>
  <c r="J621" i="13"/>
  <c r="P621" i="13"/>
  <c r="P619" i="13" s="1"/>
  <c r="V621" i="13"/>
  <c r="V619" i="13" s="1"/>
  <c r="I626" i="13"/>
  <c r="O626" i="13"/>
  <c r="O624" i="13" s="1"/>
  <c r="U626" i="13"/>
  <c r="U624" i="13" s="1"/>
  <c r="AA626" i="13"/>
  <c r="H631" i="13"/>
  <c r="H629" i="13" s="1"/>
  <c r="N631" i="13"/>
  <c r="N629" i="13" s="1"/>
  <c r="T631" i="13"/>
  <c r="T629" i="13" s="1"/>
  <c r="Z631" i="13"/>
  <c r="Z629" i="13" s="1"/>
  <c r="G636" i="13"/>
  <c r="G634" i="13" s="1"/>
  <c r="M636" i="13"/>
  <c r="S636" i="13"/>
  <c r="S634" i="13" s="1"/>
  <c r="H168" i="14"/>
  <c r="H166" i="14" s="1"/>
  <c r="N168" i="14"/>
  <c r="N166" i="14" s="1"/>
  <c r="T168" i="14"/>
  <c r="T166" i="14" s="1"/>
  <c r="Z168" i="14"/>
  <c r="Z166" i="14" s="1"/>
  <c r="G173" i="14"/>
  <c r="G171" i="14" s="1"/>
  <c r="M173" i="14"/>
  <c r="M171" i="14" s="1"/>
  <c r="S173" i="14"/>
  <c r="S171" i="14" s="1"/>
  <c r="Y173" i="14"/>
  <c r="Y171" i="14" s="1"/>
  <c r="F178" i="14"/>
  <c r="F176" i="14" s="1"/>
  <c r="L178" i="14"/>
  <c r="L176" i="14" s="1"/>
  <c r="R178" i="14"/>
  <c r="R176" i="14" s="1"/>
  <c r="X178" i="14"/>
  <c r="X176" i="14" s="1"/>
  <c r="E183" i="14"/>
  <c r="E181" i="14" s="1"/>
  <c r="K183" i="14"/>
  <c r="K181" i="14" s="1"/>
  <c r="Q183" i="14"/>
  <c r="Q181" i="14" s="1"/>
  <c r="W183" i="14"/>
  <c r="W181" i="14" s="1"/>
  <c r="D188" i="14"/>
  <c r="D186" i="14" s="1"/>
  <c r="J188" i="14"/>
  <c r="J186" i="14" s="1"/>
  <c r="P188" i="14"/>
  <c r="P186" i="14" s="1"/>
  <c r="V188" i="14"/>
  <c r="V186" i="14" s="1"/>
  <c r="I193" i="14"/>
  <c r="I191" i="14" s="1"/>
  <c r="O193" i="14"/>
  <c r="O191" i="14" s="1"/>
  <c r="U193" i="14"/>
  <c r="U191" i="14" s="1"/>
  <c r="AA193" i="14"/>
  <c r="AA191" i="14" s="1"/>
  <c r="H198" i="14"/>
  <c r="H196" i="14" s="1"/>
  <c r="N198" i="14"/>
  <c r="N196" i="14" s="1"/>
  <c r="T198" i="14"/>
  <c r="T196" i="14" s="1"/>
  <c r="Z198" i="14"/>
  <c r="Z196" i="14" s="1"/>
  <c r="G203" i="14"/>
  <c r="G201" i="14" s="1"/>
  <c r="M203" i="14"/>
  <c r="M201" i="14" s="1"/>
  <c r="S203" i="14"/>
  <c r="S201" i="14" s="1"/>
  <c r="Y203" i="14"/>
  <c r="Y201" i="14" s="1"/>
  <c r="F208" i="14"/>
  <c r="F206" i="14" s="1"/>
  <c r="L208" i="14"/>
  <c r="L206" i="14" s="1"/>
  <c r="R208" i="14"/>
  <c r="R206" i="14" s="1"/>
  <c r="X208" i="14"/>
  <c r="X206" i="14" s="1"/>
  <c r="E213" i="14"/>
  <c r="E211" i="14" s="1"/>
  <c r="K213" i="14"/>
  <c r="K211" i="14" s="1"/>
  <c r="Q213" i="14"/>
  <c r="Q211" i="14" s="1"/>
  <c r="W213" i="14"/>
  <c r="W211" i="14" s="1"/>
  <c r="D218" i="14"/>
  <c r="D216" i="14" s="1"/>
  <c r="J218" i="14"/>
  <c r="J216" i="14" s="1"/>
  <c r="P218" i="14"/>
  <c r="P216" i="14" s="1"/>
  <c r="V218" i="14"/>
  <c r="V216" i="14" s="1"/>
  <c r="I223" i="14"/>
  <c r="I221" i="14" s="1"/>
  <c r="O223" i="14"/>
  <c r="O221" i="14" s="1"/>
  <c r="U223" i="14"/>
  <c r="U221" i="14" s="1"/>
  <c r="AA223" i="14"/>
  <c r="AA221" i="14" s="1"/>
  <c r="H228" i="14"/>
  <c r="H226" i="14" s="1"/>
  <c r="N228" i="14"/>
  <c r="N226" i="14" s="1"/>
  <c r="T228" i="14"/>
  <c r="T226" i="14" s="1"/>
  <c r="Z228" i="14"/>
  <c r="Z226" i="14" s="1"/>
  <c r="G233" i="14"/>
  <c r="G231" i="14" s="1"/>
  <c r="M233" i="14"/>
  <c r="M231" i="14" s="1"/>
  <c r="S233" i="14"/>
  <c r="S231" i="14" s="1"/>
  <c r="Y233" i="14"/>
  <c r="Y231" i="14" s="1"/>
  <c r="F238" i="14"/>
  <c r="F236" i="14" s="1"/>
  <c r="L238" i="14"/>
  <c r="L236" i="14" s="1"/>
  <c r="R238" i="14"/>
  <c r="R236" i="14" s="1"/>
  <c r="X238" i="14"/>
  <c r="X236" i="14" s="1"/>
  <c r="E243" i="14"/>
  <c r="E241" i="14" s="1"/>
  <c r="K243" i="14"/>
  <c r="K241" i="14" s="1"/>
  <c r="Q243" i="14"/>
  <c r="Q241" i="14" s="1"/>
  <c r="W243" i="14"/>
  <c r="W241" i="14" s="1"/>
  <c r="D248" i="14"/>
  <c r="D246" i="14" s="1"/>
  <c r="J248" i="14"/>
  <c r="J246" i="14" s="1"/>
  <c r="P248" i="14"/>
  <c r="P246" i="14" s="1"/>
  <c r="V248" i="14"/>
  <c r="V246" i="14" s="1"/>
  <c r="I253" i="14"/>
  <c r="I251" i="14" s="1"/>
  <c r="O253" i="14"/>
  <c r="O251" i="14" s="1"/>
  <c r="U253" i="14"/>
  <c r="U251" i="14" s="1"/>
  <c r="AA253" i="14"/>
  <c r="AA251" i="14" s="1"/>
  <c r="H258" i="14"/>
  <c r="H256" i="14" s="1"/>
  <c r="N258" i="14"/>
  <c r="N256" i="14" s="1"/>
  <c r="T258" i="14"/>
  <c r="T256" i="14" s="1"/>
  <c r="Z258" i="14"/>
  <c r="Z256" i="14" s="1"/>
  <c r="G263" i="14"/>
  <c r="G261" i="14" s="1"/>
  <c r="M263" i="14"/>
  <c r="M261" i="14" s="1"/>
  <c r="S263" i="14"/>
  <c r="S261" i="14" s="1"/>
  <c r="Z263" i="14"/>
  <c r="Z261" i="14" s="1"/>
  <c r="G268" i="14"/>
  <c r="G266" i="14" s="1"/>
  <c r="S268" i="14"/>
  <c r="S266" i="14" s="1"/>
  <c r="N273" i="14"/>
  <c r="N271" i="14" s="1"/>
  <c r="H278" i="14"/>
  <c r="H276" i="14" s="1"/>
  <c r="Z278" i="14"/>
  <c r="Z276" i="14" s="1"/>
  <c r="F283" i="14"/>
  <c r="F281" i="14" s="1"/>
  <c r="X283" i="14"/>
  <c r="X281" i="14" s="1"/>
  <c r="R288" i="14"/>
  <c r="R286" i="14" s="1"/>
  <c r="E293" i="14"/>
  <c r="E291" i="14" s="1"/>
  <c r="Z308" i="14"/>
  <c r="Z306" i="14" s="1"/>
  <c r="S313" i="14"/>
  <c r="S311" i="14" s="1"/>
  <c r="L318" i="14"/>
  <c r="L316" i="14" s="1"/>
  <c r="V475" i="14"/>
  <c r="AA491" i="14"/>
  <c r="AA489" i="14" s="1"/>
  <c r="T496" i="14"/>
  <c r="T494" i="14" s="1"/>
  <c r="M501" i="14"/>
  <c r="M499" i="14" s="1"/>
  <c r="F506" i="14"/>
  <c r="F504" i="14" s="1"/>
  <c r="AA521" i="14"/>
  <c r="AA519" i="14" s="1"/>
  <c r="T526" i="14"/>
  <c r="T524" i="14" s="1"/>
  <c r="M531" i="14"/>
  <c r="M529" i="14" s="1"/>
  <c r="F536" i="14"/>
  <c r="F534" i="14" s="1"/>
  <c r="AA551" i="14"/>
  <c r="AA549" i="14" s="1"/>
  <c r="T556" i="14"/>
  <c r="T554" i="14" s="1"/>
  <c r="M561" i="14"/>
  <c r="M559" i="14" s="1"/>
  <c r="F566" i="14"/>
  <c r="F564" i="14" s="1"/>
  <c r="AA581" i="14"/>
  <c r="AA579" i="14" s="1"/>
  <c r="T586" i="14"/>
  <c r="T584" i="14" s="1"/>
  <c r="M591" i="14"/>
  <c r="M589" i="14" s="1"/>
  <c r="F596" i="14"/>
  <c r="F594" i="14" s="1"/>
  <c r="AA611" i="14"/>
  <c r="AA609" i="14" s="1"/>
  <c r="T616" i="14"/>
  <c r="T614" i="14" s="1"/>
  <c r="M621" i="14"/>
  <c r="M619" i="14" s="1"/>
  <c r="F626" i="14"/>
  <c r="F624" i="14" s="1"/>
  <c r="F327" i="14"/>
  <c r="F325" i="14" s="1"/>
  <c r="L327" i="14"/>
  <c r="L325" i="14" s="1"/>
  <c r="R327" i="14"/>
  <c r="R325" i="14" s="1"/>
  <c r="X327" i="14"/>
  <c r="X325" i="14" s="1"/>
  <c r="E332" i="14"/>
  <c r="E330" i="14" s="1"/>
  <c r="K332" i="14"/>
  <c r="K330" i="14" s="1"/>
  <c r="Q332" i="14"/>
  <c r="Q330" i="14" s="1"/>
  <c r="W332" i="14"/>
  <c r="W330" i="14" s="1"/>
  <c r="D337" i="14"/>
  <c r="D335" i="14" s="1"/>
  <c r="J337" i="14"/>
  <c r="J335" i="14" s="1"/>
  <c r="P337" i="14"/>
  <c r="P335" i="14" s="1"/>
  <c r="V337" i="14"/>
  <c r="V335" i="14" s="1"/>
  <c r="I342" i="14"/>
  <c r="I340" i="14" s="1"/>
  <c r="O342" i="14"/>
  <c r="O340" i="14" s="1"/>
  <c r="U342" i="14"/>
  <c r="U340" i="14" s="1"/>
  <c r="AA342" i="14"/>
  <c r="AA340" i="14" s="1"/>
  <c r="H347" i="14"/>
  <c r="H345" i="14" s="1"/>
  <c r="N347" i="14"/>
  <c r="N345" i="14" s="1"/>
  <c r="T347" i="14"/>
  <c r="T345" i="14" s="1"/>
  <c r="Z347" i="14"/>
  <c r="Z345" i="14" s="1"/>
  <c r="G352" i="14"/>
  <c r="G350" i="14" s="1"/>
  <c r="M352" i="14"/>
  <c r="M350" i="14" s="1"/>
  <c r="S352" i="14"/>
  <c r="S350" i="14" s="1"/>
  <c r="Y352" i="14"/>
  <c r="Y350" i="14" s="1"/>
  <c r="F357" i="14"/>
  <c r="F355" i="14" s="1"/>
  <c r="L357" i="14"/>
  <c r="L355" i="14" s="1"/>
  <c r="R357" i="14"/>
  <c r="R355" i="14" s="1"/>
  <c r="X357" i="14"/>
  <c r="X355" i="14" s="1"/>
  <c r="E362" i="14"/>
  <c r="E360" i="14" s="1"/>
  <c r="K362" i="14"/>
  <c r="K360" i="14" s="1"/>
  <c r="Q362" i="14"/>
  <c r="Q360" i="14" s="1"/>
  <c r="W362" i="14"/>
  <c r="W360" i="14" s="1"/>
  <c r="D367" i="14"/>
  <c r="D365" i="14" s="1"/>
  <c r="J367" i="14"/>
  <c r="J365" i="14" s="1"/>
  <c r="P367" i="14"/>
  <c r="P365" i="14" s="1"/>
  <c r="V367" i="14"/>
  <c r="V365" i="14" s="1"/>
  <c r="I372" i="14"/>
  <c r="I370" i="14" s="1"/>
  <c r="O372" i="14"/>
  <c r="O370" i="14" s="1"/>
  <c r="U372" i="14"/>
  <c r="U370" i="14" s="1"/>
  <c r="AA372" i="14"/>
  <c r="AA370" i="14" s="1"/>
  <c r="H377" i="14"/>
  <c r="H375" i="14" s="1"/>
  <c r="N377" i="14"/>
  <c r="N375" i="14" s="1"/>
  <c r="T377" i="14"/>
  <c r="T375" i="14" s="1"/>
  <c r="Z377" i="14"/>
  <c r="Z375" i="14" s="1"/>
  <c r="G382" i="14"/>
  <c r="G380" i="14" s="1"/>
  <c r="M382" i="14"/>
  <c r="M380" i="14" s="1"/>
  <c r="S382" i="14"/>
  <c r="S380" i="14" s="1"/>
  <c r="Y382" i="14"/>
  <c r="Y380" i="14" s="1"/>
  <c r="F387" i="14"/>
  <c r="F385" i="14" s="1"/>
  <c r="L387" i="14"/>
  <c r="L385" i="14" s="1"/>
  <c r="R387" i="14"/>
  <c r="R385" i="14" s="1"/>
  <c r="X387" i="14"/>
  <c r="X385" i="14" s="1"/>
  <c r="E392" i="14"/>
  <c r="E390" i="14" s="1"/>
  <c r="K392" i="14"/>
  <c r="K390" i="14" s="1"/>
  <c r="Q392" i="14"/>
  <c r="Q390" i="14" s="1"/>
  <c r="W392" i="14"/>
  <c r="W390" i="14" s="1"/>
  <c r="D397" i="14"/>
  <c r="D395" i="14" s="1"/>
  <c r="J397" i="14"/>
  <c r="J395" i="14" s="1"/>
  <c r="P397" i="14"/>
  <c r="P395" i="14" s="1"/>
  <c r="V397" i="14"/>
  <c r="V395" i="14" s="1"/>
  <c r="I402" i="14"/>
  <c r="I400" i="14" s="1"/>
  <c r="O402" i="14"/>
  <c r="O400" i="14" s="1"/>
  <c r="U402" i="14"/>
  <c r="U400" i="14" s="1"/>
  <c r="AA402" i="14"/>
  <c r="AA400" i="14" s="1"/>
  <c r="H407" i="14"/>
  <c r="H405" i="14" s="1"/>
  <c r="N407" i="14"/>
  <c r="N405" i="14" s="1"/>
  <c r="T407" i="14"/>
  <c r="T405" i="14" s="1"/>
  <c r="Z407" i="14"/>
  <c r="Z405" i="14" s="1"/>
  <c r="G412" i="14"/>
  <c r="G410" i="14" s="1"/>
  <c r="M412" i="14"/>
  <c r="M410" i="14" s="1"/>
  <c r="S412" i="14"/>
  <c r="S410" i="14" s="1"/>
  <c r="Y412" i="14"/>
  <c r="Y410" i="14" s="1"/>
  <c r="F417" i="14"/>
  <c r="F415" i="14" s="1"/>
  <c r="L417" i="14"/>
  <c r="L415" i="14" s="1"/>
  <c r="R417" i="14"/>
  <c r="R415" i="14" s="1"/>
  <c r="X417" i="14"/>
  <c r="X415" i="14" s="1"/>
  <c r="E422" i="14"/>
  <c r="E420" i="14" s="1"/>
  <c r="K422" i="14"/>
  <c r="K420" i="14" s="1"/>
  <c r="Q422" i="14"/>
  <c r="Q420" i="14" s="1"/>
  <c r="W422" i="14"/>
  <c r="W420" i="14" s="1"/>
  <c r="D427" i="14"/>
  <c r="D425" i="14" s="1"/>
  <c r="J427" i="14"/>
  <c r="J425" i="14" s="1"/>
  <c r="P427" i="14"/>
  <c r="P425" i="14" s="1"/>
  <c r="V427" i="14"/>
  <c r="V425" i="14" s="1"/>
  <c r="I432" i="14"/>
  <c r="I430" i="14" s="1"/>
  <c r="O432" i="14"/>
  <c r="O430" i="14" s="1"/>
  <c r="U432" i="14"/>
  <c r="U430" i="14" s="1"/>
  <c r="AA432" i="14"/>
  <c r="AA430" i="14" s="1"/>
  <c r="H437" i="14"/>
  <c r="H435" i="14" s="1"/>
  <c r="N437" i="14"/>
  <c r="N435" i="14" s="1"/>
  <c r="T437" i="14"/>
  <c r="T435" i="14" s="1"/>
  <c r="Z437" i="14"/>
  <c r="Z435" i="14" s="1"/>
  <c r="G442" i="14"/>
  <c r="G440" i="14" s="1"/>
  <c r="M442" i="14"/>
  <c r="M440" i="14" s="1"/>
  <c r="S442" i="14"/>
  <c r="S440" i="14" s="1"/>
  <c r="Y442" i="14"/>
  <c r="Y440" i="14" s="1"/>
  <c r="F447" i="14"/>
  <c r="F445" i="14" s="1"/>
  <c r="L447" i="14"/>
  <c r="L445" i="14" s="1"/>
  <c r="R447" i="14"/>
  <c r="R445" i="14" s="1"/>
  <c r="X447" i="14"/>
  <c r="X445" i="14" s="1"/>
  <c r="E452" i="14"/>
  <c r="E450" i="14" s="1"/>
  <c r="K452" i="14"/>
  <c r="K450" i="14" s="1"/>
  <c r="Q452" i="14"/>
  <c r="Q450" i="14" s="1"/>
  <c r="W452" i="14"/>
  <c r="W450" i="14" s="1"/>
  <c r="D457" i="14"/>
  <c r="D455" i="14" s="1"/>
  <c r="J457" i="14"/>
  <c r="J455" i="14" s="1"/>
  <c r="P457" i="14"/>
  <c r="P455" i="14" s="1"/>
  <c r="V457" i="14"/>
  <c r="V455" i="14" s="1"/>
  <c r="I462" i="14"/>
  <c r="I460" i="14" s="1"/>
  <c r="O462" i="14"/>
  <c r="O460" i="14" s="1"/>
  <c r="U462" i="14"/>
  <c r="U460" i="14" s="1"/>
  <c r="AA462" i="14"/>
  <c r="AA460" i="14" s="1"/>
  <c r="H467" i="14"/>
  <c r="H465" i="14" s="1"/>
  <c r="N467" i="14"/>
  <c r="N465" i="14" s="1"/>
  <c r="T467" i="14"/>
  <c r="T465" i="14" s="1"/>
  <c r="Z467" i="14"/>
  <c r="Z465" i="14" s="1"/>
  <c r="G472" i="14"/>
  <c r="G470" i="14" s="1"/>
  <c r="M472" i="14"/>
  <c r="M470" i="14" s="1"/>
  <c r="S472" i="14"/>
  <c r="S470" i="14" s="1"/>
  <c r="Y472" i="14"/>
  <c r="Y470" i="14" s="1"/>
  <c r="F477" i="14"/>
  <c r="F475" i="14" s="1"/>
  <c r="L477" i="14"/>
  <c r="L475" i="14" s="1"/>
  <c r="R477" i="14"/>
  <c r="R475" i="14" s="1"/>
  <c r="X477" i="14"/>
  <c r="X475" i="14" s="1"/>
  <c r="G9" i="15"/>
  <c r="M9" i="15"/>
  <c r="S9" i="15"/>
  <c r="S7" i="15" s="1"/>
  <c r="Y9" i="15"/>
  <c r="G11" i="15"/>
  <c r="M11" i="15"/>
  <c r="S11" i="15"/>
  <c r="Y11" i="15"/>
  <c r="F14" i="15"/>
  <c r="F12" i="15" s="1"/>
  <c r="L14" i="15"/>
  <c r="R14" i="15"/>
  <c r="X14" i="15"/>
  <c r="F16" i="15"/>
  <c r="L16" i="15"/>
  <c r="R16" i="15"/>
  <c r="X16" i="15"/>
  <c r="E19" i="15"/>
  <c r="K19" i="15"/>
  <c r="K17" i="15" s="1"/>
  <c r="Q19" i="15"/>
  <c r="W19" i="15"/>
  <c r="E21" i="15"/>
  <c r="K21" i="15"/>
  <c r="Q21" i="15"/>
  <c r="W21" i="15"/>
  <c r="D24" i="15"/>
  <c r="J24" i="15"/>
  <c r="P24" i="15"/>
  <c r="P22" i="15" s="1"/>
  <c r="V24" i="15"/>
  <c r="D26" i="15"/>
  <c r="J26" i="15"/>
  <c r="P26" i="15"/>
  <c r="V26" i="15"/>
  <c r="I29" i="15"/>
  <c r="I27" i="15" s="1"/>
  <c r="O29" i="15"/>
  <c r="U29" i="15"/>
  <c r="AA29" i="15"/>
  <c r="AA27" i="15" s="1"/>
  <c r="I31" i="15"/>
  <c r="O31" i="15"/>
  <c r="U31" i="15"/>
  <c r="AA31" i="15"/>
  <c r="H34" i="15"/>
  <c r="N34" i="15"/>
  <c r="N32" i="15" s="1"/>
  <c r="T34" i="15"/>
  <c r="Z34" i="15"/>
  <c r="H36" i="15"/>
  <c r="N36" i="15"/>
  <c r="T36" i="15"/>
  <c r="Z36" i="15"/>
  <c r="G39" i="15"/>
  <c r="M39" i="15"/>
  <c r="S39" i="15"/>
  <c r="S37" i="15" s="1"/>
  <c r="Y39" i="15"/>
  <c r="G41" i="15"/>
  <c r="M41" i="15"/>
  <c r="S41" i="15"/>
  <c r="Y41" i="15"/>
  <c r="F44" i="15"/>
  <c r="F42" i="15" s="1"/>
  <c r="L44" i="15"/>
  <c r="R44" i="15"/>
  <c r="X44" i="15"/>
  <c r="X42" i="15" s="1"/>
  <c r="F46" i="15"/>
  <c r="L46" i="15"/>
  <c r="R46" i="15"/>
  <c r="X46" i="15"/>
  <c r="E49" i="15"/>
  <c r="K49" i="15"/>
  <c r="K47" i="15" s="1"/>
  <c r="Q49" i="15"/>
  <c r="W49" i="15"/>
  <c r="E51" i="15"/>
  <c r="K51" i="15"/>
  <c r="Q51" i="15"/>
  <c r="W51" i="15"/>
  <c r="D54" i="15"/>
  <c r="J54" i="15"/>
  <c r="P54" i="15"/>
  <c r="P52" i="15" s="1"/>
  <c r="V54" i="15"/>
  <c r="D56" i="15"/>
  <c r="J56" i="15"/>
  <c r="P56" i="15"/>
  <c r="V56" i="15"/>
  <c r="I59" i="15"/>
  <c r="I57" i="15" s="1"/>
  <c r="O59" i="15"/>
  <c r="U59" i="15"/>
  <c r="AA59" i="15"/>
  <c r="AA57" i="15" s="1"/>
  <c r="I61" i="15"/>
  <c r="O61" i="15"/>
  <c r="U61" i="15"/>
  <c r="AA61" i="15"/>
  <c r="H64" i="15"/>
  <c r="N64" i="15"/>
  <c r="N62" i="15" s="1"/>
  <c r="T64" i="15"/>
  <c r="Z64" i="15"/>
  <c r="H66" i="15"/>
  <c r="N66" i="15"/>
  <c r="T66" i="15"/>
  <c r="Z66" i="15"/>
  <c r="G69" i="15"/>
  <c r="M69" i="15"/>
  <c r="S69" i="15"/>
  <c r="S67" i="15" s="1"/>
  <c r="Y69" i="15"/>
  <c r="G71" i="15"/>
  <c r="M71" i="15"/>
  <c r="S71" i="15"/>
  <c r="Y71" i="15"/>
  <c r="F74" i="15"/>
  <c r="F72" i="15" s="1"/>
  <c r="L74" i="15"/>
  <c r="R74" i="15"/>
  <c r="X74" i="15"/>
  <c r="X72" i="15" s="1"/>
  <c r="F76" i="15"/>
  <c r="L76" i="15"/>
  <c r="R76" i="15"/>
  <c r="X76" i="15"/>
  <c r="E79" i="15"/>
  <c r="K79" i="15"/>
  <c r="K77" i="15" s="1"/>
  <c r="Q79" i="15"/>
  <c r="W79" i="15"/>
  <c r="E81" i="15"/>
  <c r="K81" i="15"/>
  <c r="Q81" i="15"/>
  <c r="W81" i="15"/>
  <c r="D84" i="15"/>
  <c r="J84" i="15"/>
  <c r="P84" i="15"/>
  <c r="P82" i="15" s="1"/>
  <c r="V84" i="15"/>
  <c r="D86" i="15"/>
  <c r="J86" i="15"/>
  <c r="P86" i="15"/>
  <c r="V86" i="15"/>
  <c r="I89" i="15"/>
  <c r="I87" i="15" s="1"/>
  <c r="O89" i="15"/>
  <c r="U89" i="15"/>
  <c r="AA89" i="15"/>
  <c r="AA87" i="15" s="1"/>
  <c r="I91" i="15"/>
  <c r="O91" i="15"/>
  <c r="U91" i="15"/>
  <c r="AA91" i="15"/>
  <c r="H94" i="15"/>
  <c r="N94" i="15"/>
  <c r="N92" i="15" s="1"/>
  <c r="T94" i="15"/>
  <c r="Z94" i="15"/>
  <c r="H96" i="15"/>
  <c r="N96" i="15"/>
  <c r="T96" i="15"/>
  <c r="Z96" i="15"/>
  <c r="G99" i="15"/>
  <c r="M99" i="15"/>
  <c r="S99" i="15"/>
  <c r="S97" i="15" s="1"/>
  <c r="Y99" i="15"/>
  <c r="G101" i="15"/>
  <c r="M101" i="15"/>
  <c r="S101" i="15"/>
  <c r="Y101" i="15"/>
  <c r="F104" i="15"/>
  <c r="F102" i="15" s="1"/>
  <c r="L104" i="15"/>
  <c r="R104" i="15"/>
  <c r="X104" i="15"/>
  <c r="X102" i="15" s="1"/>
  <c r="F106" i="15"/>
  <c r="L106" i="15"/>
  <c r="R106" i="15"/>
  <c r="X106" i="15"/>
  <c r="E109" i="15"/>
  <c r="K109" i="15"/>
  <c r="K107" i="15" s="1"/>
  <c r="Q109" i="15"/>
  <c r="W109" i="15"/>
  <c r="E111" i="15"/>
  <c r="K111" i="15"/>
  <c r="Q111" i="15"/>
  <c r="W111" i="15"/>
  <c r="D114" i="15"/>
  <c r="J114" i="15"/>
  <c r="P114" i="15"/>
  <c r="P112" i="15" s="1"/>
  <c r="V114" i="15"/>
  <c r="D116" i="15"/>
  <c r="J116" i="15"/>
  <c r="P116" i="15"/>
  <c r="V116" i="15"/>
  <c r="I119" i="15"/>
  <c r="I117" i="15" s="1"/>
  <c r="O119" i="15"/>
  <c r="U119" i="15"/>
  <c r="AA119" i="15"/>
  <c r="AA117" i="15" s="1"/>
  <c r="I121" i="15"/>
  <c r="O121" i="15"/>
  <c r="U121" i="15"/>
  <c r="AA121" i="15"/>
  <c r="H124" i="15"/>
  <c r="N124" i="15"/>
  <c r="N122" i="15" s="1"/>
  <c r="T124" i="15"/>
  <c r="Z124" i="15"/>
  <c r="H126" i="15"/>
  <c r="N126" i="15"/>
  <c r="T126" i="15"/>
  <c r="Z126" i="15"/>
  <c r="G129" i="15"/>
  <c r="M129" i="15"/>
  <c r="S129" i="15"/>
  <c r="S127" i="15" s="1"/>
  <c r="Y129" i="15"/>
  <c r="G131" i="15"/>
  <c r="M131" i="15"/>
  <c r="S131" i="15"/>
  <c r="Y131" i="15"/>
  <c r="F134" i="15"/>
  <c r="F132" i="15" s="1"/>
  <c r="L134" i="15"/>
  <c r="R134" i="15"/>
  <c r="X134" i="15"/>
  <c r="X132" i="15" s="1"/>
  <c r="F136" i="15"/>
  <c r="L136" i="15"/>
  <c r="R136" i="15"/>
  <c r="X136" i="15"/>
  <c r="E139" i="15"/>
  <c r="K139" i="15"/>
  <c r="K137" i="15" s="1"/>
  <c r="Q139" i="15"/>
  <c r="W139" i="15"/>
  <c r="E141" i="15"/>
  <c r="K141" i="15"/>
  <c r="Q141" i="15"/>
  <c r="W141" i="15"/>
  <c r="D144" i="15"/>
  <c r="J144" i="15"/>
  <c r="P144" i="15"/>
  <c r="P142" i="15" s="1"/>
  <c r="V144" i="15"/>
  <c r="D146" i="15"/>
  <c r="J146" i="15"/>
  <c r="P146" i="15"/>
  <c r="V146" i="15"/>
  <c r="H149" i="15"/>
  <c r="O149" i="15"/>
  <c r="V149" i="15"/>
  <c r="F151" i="15"/>
  <c r="M151" i="15"/>
  <c r="T151" i="15"/>
  <c r="AA151" i="15"/>
  <c r="G154" i="15"/>
  <c r="N154" i="15"/>
  <c r="U154" i="15"/>
  <c r="E156" i="15"/>
  <c r="L156" i="15"/>
  <c r="S156" i="15"/>
  <c r="Z156" i="15"/>
  <c r="E159" i="15"/>
  <c r="L159" i="15"/>
  <c r="S159" i="15"/>
  <c r="Z159" i="15"/>
  <c r="J161" i="15"/>
  <c r="Q161" i="15"/>
  <c r="X161" i="15"/>
  <c r="AA318" i="15"/>
  <c r="U318" i="15"/>
  <c r="O318" i="15"/>
  <c r="I318" i="15"/>
  <c r="V313" i="15"/>
  <c r="P313" i="15"/>
  <c r="J313" i="15"/>
  <c r="D313" i="15"/>
  <c r="W308" i="15"/>
  <c r="Q308" i="15"/>
  <c r="K308" i="15"/>
  <c r="E308" i="15"/>
  <c r="X303" i="15"/>
  <c r="R303" i="15"/>
  <c r="L303" i="15"/>
  <c r="F303" i="15"/>
  <c r="Y298" i="15"/>
  <c r="S298" i="15"/>
  <c r="M298" i="15"/>
  <c r="G298" i="15"/>
  <c r="Z293" i="15"/>
  <c r="T293" i="15"/>
  <c r="N293" i="15"/>
  <c r="H293" i="15"/>
  <c r="AA288" i="15"/>
  <c r="U288" i="15"/>
  <c r="O288" i="15"/>
  <c r="I288" i="15"/>
  <c r="V283" i="15"/>
  <c r="P283" i="15"/>
  <c r="J283" i="15"/>
  <c r="D283" i="15"/>
  <c r="W278" i="15"/>
  <c r="Q278" i="15"/>
  <c r="K278" i="15"/>
  <c r="E278" i="15"/>
  <c r="Z318" i="15"/>
  <c r="T318" i="15"/>
  <c r="N318" i="15"/>
  <c r="H318" i="15"/>
  <c r="AA313" i="15"/>
  <c r="U313" i="15"/>
  <c r="O313" i="15"/>
  <c r="I313" i="15"/>
  <c r="V308" i="15"/>
  <c r="P308" i="15"/>
  <c r="J308" i="15"/>
  <c r="D308" i="15"/>
  <c r="W303" i="15"/>
  <c r="Q303" i="15"/>
  <c r="K303" i="15"/>
  <c r="E303" i="15"/>
  <c r="X298" i="15"/>
  <c r="R298" i="15"/>
  <c r="L298" i="15"/>
  <c r="F298" i="15"/>
  <c r="Y293" i="15"/>
  <c r="S293" i="15"/>
  <c r="M293" i="15"/>
  <c r="G293" i="15"/>
  <c r="Z288" i="15"/>
  <c r="T288" i="15"/>
  <c r="N288" i="15"/>
  <c r="H288" i="15"/>
  <c r="AA283" i="15"/>
  <c r="U283" i="15"/>
  <c r="O283" i="15"/>
  <c r="I283" i="15"/>
  <c r="V278" i="15"/>
  <c r="P278" i="15"/>
  <c r="J278" i="15"/>
  <c r="D278" i="15"/>
  <c r="Y318" i="15"/>
  <c r="S318" i="15"/>
  <c r="M318" i="15"/>
  <c r="G318" i="15"/>
  <c r="Z313" i="15"/>
  <c r="T313" i="15"/>
  <c r="N313" i="15"/>
  <c r="H313" i="15"/>
  <c r="AA308" i="15"/>
  <c r="U308" i="15"/>
  <c r="O308" i="15"/>
  <c r="I308" i="15"/>
  <c r="V303" i="15"/>
  <c r="P303" i="15"/>
  <c r="J303" i="15"/>
  <c r="D303" i="15"/>
  <c r="W298" i="15"/>
  <c r="Q298" i="15"/>
  <c r="K298" i="15"/>
  <c r="E298" i="15"/>
  <c r="X293" i="15"/>
  <c r="R293" i="15"/>
  <c r="L293" i="15"/>
  <c r="X318" i="15"/>
  <c r="R318" i="15"/>
  <c r="L318" i="15"/>
  <c r="F318" i="15"/>
  <c r="Y313" i="15"/>
  <c r="S313" i="15"/>
  <c r="M313" i="15"/>
  <c r="G313" i="15"/>
  <c r="Z308" i="15"/>
  <c r="T308" i="15"/>
  <c r="N308" i="15"/>
  <c r="H308" i="15"/>
  <c r="AA303" i="15"/>
  <c r="U303" i="15"/>
  <c r="O303" i="15"/>
  <c r="I303" i="15"/>
  <c r="V298" i="15"/>
  <c r="P298" i="15"/>
  <c r="J298" i="15"/>
  <c r="D298" i="15"/>
  <c r="W293" i="15"/>
  <c r="Q293" i="15"/>
  <c r="K293" i="15"/>
  <c r="E293" i="15"/>
  <c r="X288" i="15"/>
  <c r="R288" i="15"/>
  <c r="L288" i="15"/>
  <c r="F288" i="15"/>
  <c r="Y283" i="15"/>
  <c r="S283" i="15"/>
  <c r="M283" i="15"/>
  <c r="G283" i="15"/>
  <c r="Z278" i="15"/>
  <c r="T278" i="15"/>
  <c r="N278" i="15"/>
  <c r="H278" i="15"/>
  <c r="W318" i="15"/>
  <c r="Q318" i="15"/>
  <c r="K318" i="15"/>
  <c r="E318" i="15"/>
  <c r="X313" i="15"/>
  <c r="R313" i="15"/>
  <c r="L313" i="15"/>
  <c r="F313" i="15"/>
  <c r="Y308" i="15"/>
  <c r="S308" i="15"/>
  <c r="M308" i="15"/>
  <c r="G308" i="15"/>
  <c r="Z303" i="15"/>
  <c r="T303" i="15"/>
  <c r="N303" i="15"/>
  <c r="H303" i="15"/>
  <c r="AA298" i="15"/>
  <c r="U298" i="15"/>
  <c r="O298" i="15"/>
  <c r="I298" i="15"/>
  <c r="V293" i="15"/>
  <c r="P293" i="15"/>
  <c r="J293" i="15"/>
  <c r="D293" i="15"/>
  <c r="W288" i="15"/>
  <c r="Q288" i="15"/>
  <c r="K288" i="15"/>
  <c r="E288" i="15"/>
  <c r="X283" i="15"/>
  <c r="R283" i="15"/>
  <c r="L283" i="15"/>
  <c r="F283" i="15"/>
  <c r="Y278" i="15"/>
  <c r="S278" i="15"/>
  <c r="M278" i="15"/>
  <c r="G278" i="15"/>
  <c r="J318" i="15"/>
  <c r="Q313" i="15"/>
  <c r="D318" i="15"/>
  <c r="K313" i="15"/>
  <c r="R308" i="15"/>
  <c r="P318" i="15"/>
  <c r="W313" i="15"/>
  <c r="H298" i="15"/>
  <c r="O293" i="15"/>
  <c r="M288" i="15"/>
  <c r="Q283" i="15"/>
  <c r="U278" i="15"/>
  <c r="AA273" i="15"/>
  <c r="U273" i="15"/>
  <c r="O273" i="15"/>
  <c r="I273" i="15"/>
  <c r="V268" i="15"/>
  <c r="P268" i="15"/>
  <c r="J268" i="15"/>
  <c r="D268" i="15"/>
  <c r="W263" i="15"/>
  <c r="Q263" i="15"/>
  <c r="K263" i="15"/>
  <c r="E263" i="15"/>
  <c r="X258" i="15"/>
  <c r="R258" i="15"/>
  <c r="L258" i="15"/>
  <c r="F258" i="15"/>
  <c r="Y253" i="15"/>
  <c r="S253" i="15"/>
  <c r="M253" i="15"/>
  <c r="G253" i="15"/>
  <c r="Z248" i="15"/>
  <c r="T248" i="15"/>
  <c r="L308" i="15"/>
  <c r="G303" i="15"/>
  <c r="G288" i="15"/>
  <c r="W283" i="15"/>
  <c r="L278" i="15"/>
  <c r="W273" i="15"/>
  <c r="P273" i="15"/>
  <c r="H273" i="15"/>
  <c r="Y268" i="15"/>
  <c r="R268" i="15"/>
  <c r="K268" i="15"/>
  <c r="Z263" i="15"/>
  <c r="S263" i="15"/>
  <c r="L263" i="15"/>
  <c r="D263" i="15"/>
  <c r="AA258" i="15"/>
  <c r="T258" i="15"/>
  <c r="M258" i="15"/>
  <c r="E258" i="15"/>
  <c r="U253" i="15"/>
  <c r="N253" i="15"/>
  <c r="F253" i="15"/>
  <c r="V248" i="15"/>
  <c r="O248" i="15"/>
  <c r="I248" i="15"/>
  <c r="V243" i="15"/>
  <c r="P243" i="15"/>
  <c r="J243" i="15"/>
  <c r="D243" i="15"/>
  <c r="W238" i="15"/>
  <c r="Q238" i="15"/>
  <c r="K238" i="15"/>
  <c r="E238" i="15"/>
  <c r="X233" i="15"/>
  <c r="R233" i="15"/>
  <c r="L233" i="15"/>
  <c r="F233" i="15"/>
  <c r="Y228" i="15"/>
  <c r="S228" i="15"/>
  <c r="M228" i="15"/>
  <c r="G228" i="15"/>
  <c r="Z223" i="15"/>
  <c r="T223" i="15"/>
  <c r="N223" i="15"/>
  <c r="H223" i="15"/>
  <c r="AA218" i="15"/>
  <c r="U218" i="15"/>
  <c r="O218" i="15"/>
  <c r="I218" i="15"/>
  <c r="V318" i="15"/>
  <c r="F308" i="15"/>
  <c r="AA293" i="15"/>
  <c r="Y288" i="15"/>
  <c r="D288" i="15"/>
  <c r="T283" i="15"/>
  <c r="I278" i="15"/>
  <c r="V273" i="15"/>
  <c r="N273" i="15"/>
  <c r="G273" i="15"/>
  <c r="X268" i="15"/>
  <c r="Q268" i="15"/>
  <c r="I268" i="15"/>
  <c r="Y263" i="15"/>
  <c r="R263" i="15"/>
  <c r="J263" i="15"/>
  <c r="Z258" i="15"/>
  <c r="S258" i="15"/>
  <c r="K258" i="15"/>
  <c r="D258" i="15"/>
  <c r="AA253" i="15"/>
  <c r="T253" i="15"/>
  <c r="L253" i="15"/>
  <c r="E253" i="15"/>
  <c r="U248" i="15"/>
  <c r="N248" i="15"/>
  <c r="H248" i="15"/>
  <c r="AA243" i="15"/>
  <c r="U243" i="15"/>
  <c r="O243" i="15"/>
  <c r="I243" i="15"/>
  <c r="V238" i="15"/>
  <c r="P238" i="15"/>
  <c r="J238" i="15"/>
  <c r="D238" i="15"/>
  <c r="W233" i="15"/>
  <c r="Q233" i="15"/>
  <c r="K233" i="15"/>
  <c r="E233" i="15"/>
  <c r="X228" i="15"/>
  <c r="Z298" i="15"/>
  <c r="U293" i="15"/>
  <c r="V288" i="15"/>
  <c r="N283" i="15"/>
  <c r="AA278" i="15"/>
  <c r="F278" i="15"/>
  <c r="T273" i="15"/>
  <c r="M273" i="15"/>
  <c r="F273" i="15"/>
  <c r="W268" i="15"/>
  <c r="O268" i="15"/>
  <c r="H268" i="15"/>
  <c r="X263" i="15"/>
  <c r="P263" i="15"/>
  <c r="I263" i="15"/>
  <c r="Y258" i="15"/>
  <c r="Q258" i="15"/>
  <c r="J258" i="15"/>
  <c r="Z253" i="15"/>
  <c r="R253" i="15"/>
  <c r="K253" i="15"/>
  <c r="D253" i="15"/>
  <c r="AA248" i="15"/>
  <c r="S248" i="15"/>
  <c r="M248" i="15"/>
  <c r="G248" i="15"/>
  <c r="Z243" i="15"/>
  <c r="T243" i="15"/>
  <c r="N243" i="15"/>
  <c r="H243" i="15"/>
  <c r="AA238" i="15"/>
  <c r="U238" i="15"/>
  <c r="O238" i="15"/>
  <c r="I238" i="15"/>
  <c r="V233" i="15"/>
  <c r="P233" i="15"/>
  <c r="J233" i="15"/>
  <c r="E313" i="15"/>
  <c r="Y303" i="15"/>
  <c r="T298" i="15"/>
  <c r="I293" i="15"/>
  <c r="S288" i="15"/>
  <c r="K283" i="15"/>
  <c r="X278" i="15"/>
  <c r="Z273" i="15"/>
  <c r="S273" i="15"/>
  <c r="L273" i="15"/>
  <c r="E273" i="15"/>
  <c r="U268" i="15"/>
  <c r="N268" i="15"/>
  <c r="G268" i="15"/>
  <c r="V263" i="15"/>
  <c r="O263" i="15"/>
  <c r="H263" i="15"/>
  <c r="W258" i="15"/>
  <c r="P258" i="15"/>
  <c r="I258" i="15"/>
  <c r="X253" i="15"/>
  <c r="Q253" i="15"/>
  <c r="J253" i="15"/>
  <c r="Y248" i="15"/>
  <c r="R248" i="15"/>
  <c r="L248" i="15"/>
  <c r="F248" i="15"/>
  <c r="Y243" i="15"/>
  <c r="S243" i="15"/>
  <c r="M243" i="15"/>
  <c r="G243" i="15"/>
  <c r="Z238" i="15"/>
  <c r="T238" i="15"/>
  <c r="N238" i="15"/>
  <c r="H238" i="15"/>
  <c r="AA233" i="15"/>
  <c r="U233" i="15"/>
  <c r="O233" i="15"/>
  <c r="I233" i="15"/>
  <c r="V228" i="15"/>
  <c r="P228" i="15"/>
  <c r="J228" i="15"/>
  <c r="D228" i="15"/>
  <c r="S303" i="15"/>
  <c r="N298" i="15"/>
  <c r="F293" i="15"/>
  <c r="P288" i="15"/>
  <c r="H283" i="15"/>
  <c r="R278" i="15"/>
  <c r="Y273" i="15"/>
  <c r="R273" i="15"/>
  <c r="K273" i="15"/>
  <c r="D273" i="15"/>
  <c r="AA268" i="15"/>
  <c r="T268" i="15"/>
  <c r="M268" i="15"/>
  <c r="F268" i="15"/>
  <c r="U263" i="15"/>
  <c r="N263" i="15"/>
  <c r="G263" i="15"/>
  <c r="V258" i="15"/>
  <c r="O258" i="15"/>
  <c r="H258" i="15"/>
  <c r="W253" i="15"/>
  <c r="P253" i="15"/>
  <c r="I253" i="15"/>
  <c r="X248" i="15"/>
  <c r="Q248" i="15"/>
  <c r="K248" i="15"/>
  <c r="E248" i="15"/>
  <c r="X243" i="15"/>
  <c r="R243" i="15"/>
  <c r="L243" i="15"/>
  <c r="F243" i="15"/>
  <c r="Y238" i="15"/>
  <c r="S238" i="15"/>
  <c r="M238" i="15"/>
  <c r="G238" i="15"/>
  <c r="Z233" i="15"/>
  <c r="T233" i="15"/>
  <c r="N233" i="15"/>
  <c r="H233" i="15"/>
  <c r="AA228" i="15"/>
  <c r="U228" i="15"/>
  <c r="O228" i="15"/>
  <c r="I228" i="15"/>
  <c r="X308" i="15"/>
  <c r="M303" i="15"/>
  <c r="J288" i="15"/>
  <c r="Z283" i="15"/>
  <c r="E283" i="15"/>
  <c r="O278" i="15"/>
  <c r="X273" i="15"/>
  <c r="Q273" i="15"/>
  <c r="J273" i="15"/>
  <c r="Z268" i="15"/>
  <c r="S268" i="15"/>
  <c r="L268" i="15"/>
  <c r="E268" i="15"/>
  <c r="AA263" i="15"/>
  <c r="T263" i="15"/>
  <c r="M263" i="15"/>
  <c r="F263" i="15"/>
  <c r="U258" i="15"/>
  <c r="N258" i="15"/>
  <c r="G258" i="15"/>
  <c r="V253" i="15"/>
  <c r="O253" i="15"/>
  <c r="H253" i="15"/>
  <c r="W248" i="15"/>
  <c r="P248" i="15"/>
  <c r="J248" i="15"/>
  <c r="D248" i="15"/>
  <c r="W243" i="15"/>
  <c r="Q243" i="15"/>
  <c r="K243" i="15"/>
  <c r="E243" i="15"/>
  <c r="X238" i="15"/>
  <c r="R238" i="15"/>
  <c r="L238" i="15"/>
  <c r="F238" i="15"/>
  <c r="Y233" i="15"/>
  <c r="S233" i="15"/>
  <c r="M233" i="15"/>
  <c r="G233" i="15"/>
  <c r="Z228" i="15"/>
  <c r="T228" i="15"/>
  <c r="N228" i="15"/>
  <c r="H228" i="15"/>
  <c r="AA223" i="15"/>
  <c r="U223" i="15"/>
  <c r="O223" i="15"/>
  <c r="I223" i="15"/>
  <c r="V218" i="15"/>
  <c r="P218" i="15"/>
  <c r="J218" i="15"/>
  <c r="D218" i="15"/>
  <c r="W213" i="15"/>
  <c r="Q213" i="15"/>
  <c r="K213" i="15"/>
  <c r="E213" i="15"/>
  <c r="X208" i="15"/>
  <c r="R208" i="15"/>
  <c r="L208" i="15"/>
  <c r="F208" i="15"/>
  <c r="Y203" i="15"/>
  <c r="S203" i="15"/>
  <c r="M203" i="15"/>
  <c r="G203" i="15"/>
  <c r="Z198" i="15"/>
  <c r="T198" i="15"/>
  <c r="N198" i="15"/>
  <c r="H198" i="15"/>
  <c r="AA193" i="15"/>
  <c r="U193" i="15"/>
  <c r="O193" i="15"/>
  <c r="I193" i="15"/>
  <c r="V188" i="15"/>
  <c r="P188" i="15"/>
  <c r="J188" i="15"/>
  <c r="D188" i="15"/>
  <c r="W183" i="15"/>
  <c r="Q183" i="15"/>
  <c r="K183" i="15"/>
  <c r="E183" i="15"/>
  <c r="X178" i="15"/>
  <c r="R178" i="15"/>
  <c r="L178" i="15"/>
  <c r="F178" i="15"/>
  <c r="Y173" i="15"/>
  <c r="S173" i="15"/>
  <c r="M173" i="15"/>
  <c r="G173" i="15"/>
  <c r="Z168" i="15"/>
  <c r="T168" i="15"/>
  <c r="N168" i="15"/>
  <c r="H168" i="15"/>
  <c r="K168" i="15"/>
  <c r="R168" i="15"/>
  <c r="Y168" i="15"/>
  <c r="I170" i="15"/>
  <c r="I166" i="15" s="1"/>
  <c r="P170" i="15"/>
  <c r="P166" i="15" s="1"/>
  <c r="W170" i="15"/>
  <c r="W166" i="15" s="1"/>
  <c r="J173" i="15"/>
  <c r="Q173" i="15"/>
  <c r="X173" i="15"/>
  <c r="H175" i="15"/>
  <c r="H171" i="15" s="1"/>
  <c r="O175" i="15"/>
  <c r="O171" i="15" s="1"/>
  <c r="V175" i="15"/>
  <c r="V171" i="15" s="1"/>
  <c r="I178" i="15"/>
  <c r="P178" i="15"/>
  <c r="W178" i="15"/>
  <c r="G180" i="15"/>
  <c r="G176" i="15" s="1"/>
  <c r="N180" i="15"/>
  <c r="N176" i="15" s="1"/>
  <c r="U180" i="15"/>
  <c r="U176" i="15" s="1"/>
  <c r="H183" i="15"/>
  <c r="O183" i="15"/>
  <c r="V183" i="15"/>
  <c r="F185" i="15"/>
  <c r="M185" i="15"/>
  <c r="T185" i="15"/>
  <c r="AA185" i="15"/>
  <c r="G188" i="15"/>
  <c r="N188" i="15"/>
  <c r="U188" i="15"/>
  <c r="U186" i="15" s="1"/>
  <c r="E190" i="15"/>
  <c r="L190" i="15"/>
  <c r="S190" i="15"/>
  <c r="Z190" i="15"/>
  <c r="E193" i="15"/>
  <c r="L193" i="15"/>
  <c r="L191" i="15" s="1"/>
  <c r="S193" i="15"/>
  <c r="Z193" i="15"/>
  <c r="J195" i="15"/>
  <c r="Q195" i="15"/>
  <c r="X195" i="15"/>
  <c r="D198" i="15"/>
  <c r="K198" i="15"/>
  <c r="R198" i="15"/>
  <c r="Y198" i="15"/>
  <c r="I200" i="15"/>
  <c r="P200" i="15"/>
  <c r="W200" i="15"/>
  <c r="J203" i="15"/>
  <c r="Q203" i="15"/>
  <c r="X203" i="15"/>
  <c r="H205" i="15"/>
  <c r="O205" i="15"/>
  <c r="V205" i="15"/>
  <c r="I208" i="15"/>
  <c r="P208" i="15"/>
  <c r="W208" i="15"/>
  <c r="G210" i="15"/>
  <c r="N210" i="15"/>
  <c r="U210" i="15"/>
  <c r="H213" i="15"/>
  <c r="O213" i="15"/>
  <c r="V213" i="15"/>
  <c r="F215" i="15"/>
  <c r="M215" i="15"/>
  <c r="U215" i="15"/>
  <c r="U211" i="15" s="1"/>
  <c r="G218" i="15"/>
  <c r="Q218" i="15"/>
  <c r="Y218" i="15"/>
  <c r="K220" i="15"/>
  <c r="S220" i="15"/>
  <c r="E223" i="15"/>
  <c r="M223" i="15"/>
  <c r="W223" i="15"/>
  <c r="G225" i="15"/>
  <c r="R225" i="15"/>
  <c r="E228" i="15"/>
  <c r="W228" i="15"/>
  <c r="G327" i="14"/>
  <c r="G325" i="14" s="1"/>
  <c r="M327" i="14"/>
  <c r="M325" i="14" s="1"/>
  <c r="S327" i="14"/>
  <c r="S325" i="14" s="1"/>
  <c r="Y327" i="14"/>
  <c r="Y325" i="14" s="1"/>
  <c r="F332" i="14"/>
  <c r="F330" i="14" s="1"/>
  <c r="L332" i="14"/>
  <c r="L330" i="14" s="1"/>
  <c r="R332" i="14"/>
  <c r="R330" i="14" s="1"/>
  <c r="X332" i="14"/>
  <c r="X330" i="14" s="1"/>
  <c r="E337" i="14"/>
  <c r="E335" i="14" s="1"/>
  <c r="K337" i="14"/>
  <c r="K335" i="14" s="1"/>
  <c r="Q337" i="14"/>
  <c r="Q335" i="14" s="1"/>
  <c r="W337" i="14"/>
  <c r="W335" i="14" s="1"/>
  <c r="D342" i="14"/>
  <c r="D340" i="14" s="1"/>
  <c r="J342" i="14"/>
  <c r="J340" i="14" s="1"/>
  <c r="P342" i="14"/>
  <c r="P340" i="14" s="1"/>
  <c r="V342" i="14"/>
  <c r="V340" i="14" s="1"/>
  <c r="I347" i="14"/>
  <c r="I345" i="14" s="1"/>
  <c r="O347" i="14"/>
  <c r="O345" i="14" s="1"/>
  <c r="U347" i="14"/>
  <c r="U345" i="14" s="1"/>
  <c r="AA347" i="14"/>
  <c r="AA345" i="14" s="1"/>
  <c r="H352" i="14"/>
  <c r="H350" i="14" s="1"/>
  <c r="N352" i="14"/>
  <c r="N350" i="14" s="1"/>
  <c r="T352" i="14"/>
  <c r="T350" i="14" s="1"/>
  <c r="Z352" i="14"/>
  <c r="Z350" i="14" s="1"/>
  <c r="G357" i="14"/>
  <c r="G355" i="14" s="1"/>
  <c r="M357" i="14"/>
  <c r="M355" i="14" s="1"/>
  <c r="S357" i="14"/>
  <c r="S355" i="14" s="1"/>
  <c r="Y357" i="14"/>
  <c r="Y355" i="14" s="1"/>
  <c r="F362" i="14"/>
  <c r="F360" i="14" s="1"/>
  <c r="L362" i="14"/>
  <c r="L360" i="14" s="1"/>
  <c r="R362" i="14"/>
  <c r="R360" i="14" s="1"/>
  <c r="X362" i="14"/>
  <c r="X360" i="14" s="1"/>
  <c r="E367" i="14"/>
  <c r="E365" i="14" s="1"/>
  <c r="K367" i="14"/>
  <c r="K365" i="14" s="1"/>
  <c r="Q367" i="14"/>
  <c r="Q365" i="14" s="1"/>
  <c r="W367" i="14"/>
  <c r="W365" i="14" s="1"/>
  <c r="D372" i="14"/>
  <c r="D370" i="14" s="1"/>
  <c r="J372" i="14"/>
  <c r="J370" i="14" s="1"/>
  <c r="P372" i="14"/>
  <c r="P370" i="14" s="1"/>
  <c r="V372" i="14"/>
  <c r="V370" i="14" s="1"/>
  <c r="I377" i="14"/>
  <c r="I375" i="14" s="1"/>
  <c r="O377" i="14"/>
  <c r="O375" i="14" s="1"/>
  <c r="U377" i="14"/>
  <c r="U375" i="14" s="1"/>
  <c r="AA377" i="14"/>
  <c r="AA375" i="14" s="1"/>
  <c r="H382" i="14"/>
  <c r="H380" i="14" s="1"/>
  <c r="N382" i="14"/>
  <c r="N380" i="14" s="1"/>
  <c r="T382" i="14"/>
  <c r="T380" i="14" s="1"/>
  <c r="Z382" i="14"/>
  <c r="Z380" i="14" s="1"/>
  <c r="G387" i="14"/>
  <c r="G385" i="14" s="1"/>
  <c r="M387" i="14"/>
  <c r="M385" i="14" s="1"/>
  <c r="S387" i="14"/>
  <c r="S385" i="14" s="1"/>
  <c r="Y387" i="14"/>
  <c r="Y385" i="14" s="1"/>
  <c r="F392" i="14"/>
  <c r="F390" i="14" s="1"/>
  <c r="L392" i="14"/>
  <c r="L390" i="14" s="1"/>
  <c r="R392" i="14"/>
  <c r="R390" i="14" s="1"/>
  <c r="X392" i="14"/>
  <c r="X390" i="14" s="1"/>
  <c r="E397" i="14"/>
  <c r="E395" i="14" s="1"/>
  <c r="K397" i="14"/>
  <c r="K395" i="14" s="1"/>
  <c r="Q397" i="14"/>
  <c r="Q395" i="14" s="1"/>
  <c r="W397" i="14"/>
  <c r="W395" i="14" s="1"/>
  <c r="D402" i="14"/>
  <c r="D400" i="14" s="1"/>
  <c r="J402" i="14"/>
  <c r="J400" i="14" s="1"/>
  <c r="P402" i="14"/>
  <c r="P400" i="14" s="1"/>
  <c r="V402" i="14"/>
  <c r="V400" i="14" s="1"/>
  <c r="I407" i="14"/>
  <c r="I405" i="14" s="1"/>
  <c r="O407" i="14"/>
  <c r="O405" i="14" s="1"/>
  <c r="U407" i="14"/>
  <c r="U405" i="14" s="1"/>
  <c r="AA407" i="14"/>
  <c r="AA405" i="14" s="1"/>
  <c r="H412" i="14"/>
  <c r="H410" i="14" s="1"/>
  <c r="N412" i="14"/>
  <c r="N410" i="14" s="1"/>
  <c r="T412" i="14"/>
  <c r="T410" i="14" s="1"/>
  <c r="Z412" i="14"/>
  <c r="Z410" i="14" s="1"/>
  <c r="G417" i="14"/>
  <c r="G415" i="14" s="1"/>
  <c r="M417" i="14"/>
  <c r="M415" i="14" s="1"/>
  <c r="S417" i="14"/>
  <c r="S415" i="14" s="1"/>
  <c r="Y417" i="14"/>
  <c r="Y415" i="14" s="1"/>
  <c r="F422" i="14"/>
  <c r="F420" i="14" s="1"/>
  <c r="L422" i="14"/>
  <c r="L420" i="14" s="1"/>
  <c r="R422" i="14"/>
  <c r="R420" i="14" s="1"/>
  <c r="X422" i="14"/>
  <c r="X420" i="14" s="1"/>
  <c r="E427" i="14"/>
  <c r="E425" i="14" s="1"/>
  <c r="K427" i="14"/>
  <c r="K425" i="14" s="1"/>
  <c r="Q427" i="14"/>
  <c r="Q425" i="14" s="1"/>
  <c r="W427" i="14"/>
  <c r="W425" i="14" s="1"/>
  <c r="D432" i="14"/>
  <c r="D430" i="14" s="1"/>
  <c r="J432" i="14"/>
  <c r="J430" i="14" s="1"/>
  <c r="P432" i="14"/>
  <c r="P430" i="14" s="1"/>
  <c r="V432" i="14"/>
  <c r="V430" i="14" s="1"/>
  <c r="I437" i="14"/>
  <c r="I435" i="14" s="1"/>
  <c r="O437" i="14"/>
  <c r="O435" i="14" s="1"/>
  <c r="U437" i="14"/>
  <c r="U435" i="14" s="1"/>
  <c r="AA437" i="14"/>
  <c r="AA435" i="14" s="1"/>
  <c r="H442" i="14"/>
  <c r="H440" i="14" s="1"/>
  <c r="N442" i="14"/>
  <c r="N440" i="14" s="1"/>
  <c r="T442" i="14"/>
  <c r="T440" i="14" s="1"/>
  <c r="Z442" i="14"/>
  <c r="Z440" i="14" s="1"/>
  <c r="G447" i="14"/>
  <c r="G445" i="14" s="1"/>
  <c r="M447" i="14"/>
  <c r="M445" i="14" s="1"/>
  <c r="S447" i="14"/>
  <c r="S445" i="14" s="1"/>
  <c r="Y447" i="14"/>
  <c r="Y445" i="14" s="1"/>
  <c r="F452" i="14"/>
  <c r="F450" i="14" s="1"/>
  <c r="L452" i="14"/>
  <c r="L450" i="14" s="1"/>
  <c r="R452" i="14"/>
  <c r="R450" i="14" s="1"/>
  <c r="X452" i="14"/>
  <c r="X450" i="14" s="1"/>
  <c r="E457" i="14"/>
  <c r="E455" i="14" s="1"/>
  <c r="K457" i="14"/>
  <c r="K455" i="14" s="1"/>
  <c r="Q457" i="14"/>
  <c r="Q455" i="14" s="1"/>
  <c r="W457" i="14"/>
  <c r="W455" i="14" s="1"/>
  <c r="D462" i="14"/>
  <c r="D460" i="14" s="1"/>
  <c r="J462" i="14"/>
  <c r="J460" i="14" s="1"/>
  <c r="P462" i="14"/>
  <c r="P460" i="14" s="1"/>
  <c r="V462" i="14"/>
  <c r="V460" i="14" s="1"/>
  <c r="I467" i="14"/>
  <c r="I465" i="14" s="1"/>
  <c r="O467" i="14"/>
  <c r="O465" i="14" s="1"/>
  <c r="U467" i="14"/>
  <c r="U465" i="14" s="1"/>
  <c r="AA467" i="14"/>
  <c r="AA465" i="14" s="1"/>
  <c r="H472" i="14"/>
  <c r="H470" i="14" s="1"/>
  <c r="N472" i="14"/>
  <c r="N470" i="14" s="1"/>
  <c r="T472" i="14"/>
  <c r="T470" i="14" s="1"/>
  <c r="Z472" i="14"/>
  <c r="Z470" i="14" s="1"/>
  <c r="G477" i="14"/>
  <c r="G475" i="14" s="1"/>
  <c r="M477" i="14"/>
  <c r="M475" i="14" s="1"/>
  <c r="S477" i="14"/>
  <c r="S475" i="14" s="1"/>
  <c r="Y477" i="14"/>
  <c r="Y475" i="14" s="1"/>
  <c r="F19" i="15"/>
  <c r="F17" i="15" s="1"/>
  <c r="L19" i="15"/>
  <c r="L17" i="15" s="1"/>
  <c r="R19" i="15"/>
  <c r="R17" i="15" s="1"/>
  <c r="X19" i="15"/>
  <c r="X17" i="15" s="1"/>
  <c r="E24" i="15"/>
  <c r="E22" i="15" s="1"/>
  <c r="K24" i="15"/>
  <c r="Q24" i="15"/>
  <c r="W24" i="15"/>
  <c r="W22" i="15" s="1"/>
  <c r="E26" i="15"/>
  <c r="K26" i="15"/>
  <c r="Q26" i="15"/>
  <c r="W26" i="15"/>
  <c r="D29" i="15"/>
  <c r="J29" i="15"/>
  <c r="J27" i="15" s="1"/>
  <c r="P29" i="15"/>
  <c r="V29" i="15"/>
  <c r="D31" i="15"/>
  <c r="J31" i="15"/>
  <c r="P31" i="15"/>
  <c r="V31" i="15"/>
  <c r="I34" i="15"/>
  <c r="O34" i="15"/>
  <c r="U34" i="15"/>
  <c r="U32" i="15" s="1"/>
  <c r="AA34" i="15"/>
  <c r="I36" i="15"/>
  <c r="O36" i="15"/>
  <c r="U36" i="15"/>
  <c r="AA36" i="15"/>
  <c r="H39" i="15"/>
  <c r="H37" i="15" s="1"/>
  <c r="N39" i="15"/>
  <c r="T39" i="15"/>
  <c r="Z39" i="15"/>
  <c r="Z37" i="15" s="1"/>
  <c r="H41" i="15"/>
  <c r="N41" i="15"/>
  <c r="T41" i="15"/>
  <c r="Z41" i="15"/>
  <c r="G44" i="15"/>
  <c r="M44" i="15"/>
  <c r="M42" i="15" s="1"/>
  <c r="S44" i="15"/>
  <c r="Y44" i="15"/>
  <c r="G46" i="15"/>
  <c r="M46" i="15"/>
  <c r="S46" i="15"/>
  <c r="Y46" i="15"/>
  <c r="F49" i="15"/>
  <c r="L49" i="15"/>
  <c r="R49" i="15"/>
  <c r="R47" i="15" s="1"/>
  <c r="X49" i="15"/>
  <c r="F51" i="15"/>
  <c r="L51" i="15"/>
  <c r="R51" i="15"/>
  <c r="X51" i="15"/>
  <c r="E54" i="15"/>
  <c r="E52" i="15" s="1"/>
  <c r="K54" i="15"/>
  <c r="Q54" i="15"/>
  <c r="W54" i="15"/>
  <c r="W52" i="15" s="1"/>
  <c r="E56" i="15"/>
  <c r="K56" i="15"/>
  <c r="Q56" i="15"/>
  <c r="W56" i="15"/>
  <c r="D59" i="15"/>
  <c r="J59" i="15"/>
  <c r="J57" i="15" s="1"/>
  <c r="P59" i="15"/>
  <c r="V59" i="15"/>
  <c r="D61" i="15"/>
  <c r="J61" i="15"/>
  <c r="P61" i="15"/>
  <c r="V61" i="15"/>
  <c r="I64" i="15"/>
  <c r="O64" i="15"/>
  <c r="U64" i="15"/>
  <c r="U62" i="15" s="1"/>
  <c r="AA64" i="15"/>
  <c r="I66" i="15"/>
  <c r="O66" i="15"/>
  <c r="U66" i="15"/>
  <c r="AA66" i="15"/>
  <c r="H69" i="15"/>
  <c r="H67" i="15" s="1"/>
  <c r="N69" i="15"/>
  <c r="T69" i="15"/>
  <c r="Z69" i="15"/>
  <c r="Z67" i="15" s="1"/>
  <c r="H71" i="15"/>
  <c r="N71" i="15"/>
  <c r="T71" i="15"/>
  <c r="Z71" i="15"/>
  <c r="G74" i="15"/>
  <c r="M74" i="15"/>
  <c r="M72" i="15" s="1"/>
  <c r="S74" i="15"/>
  <c r="Y74" i="15"/>
  <c r="G76" i="15"/>
  <c r="M76" i="15"/>
  <c r="S76" i="15"/>
  <c r="Y76" i="15"/>
  <c r="F79" i="15"/>
  <c r="L79" i="15"/>
  <c r="R79" i="15"/>
  <c r="R77" i="15" s="1"/>
  <c r="X79" i="15"/>
  <c r="F81" i="15"/>
  <c r="L81" i="15"/>
  <c r="R81" i="15"/>
  <c r="X81" i="15"/>
  <c r="E84" i="15"/>
  <c r="E82" i="15" s="1"/>
  <c r="K84" i="15"/>
  <c r="Q84" i="15"/>
  <c r="W84" i="15"/>
  <c r="W82" i="15" s="1"/>
  <c r="E86" i="15"/>
  <c r="K86" i="15"/>
  <c r="Q86" i="15"/>
  <c r="W86" i="15"/>
  <c r="D89" i="15"/>
  <c r="J89" i="15"/>
  <c r="J87" i="15" s="1"/>
  <c r="P89" i="15"/>
  <c r="V89" i="15"/>
  <c r="D91" i="15"/>
  <c r="J91" i="15"/>
  <c r="P91" i="15"/>
  <c r="V91" i="15"/>
  <c r="I94" i="15"/>
  <c r="O94" i="15"/>
  <c r="U94" i="15"/>
  <c r="U92" i="15" s="1"/>
  <c r="AA94" i="15"/>
  <c r="I96" i="15"/>
  <c r="O96" i="15"/>
  <c r="U96" i="15"/>
  <c r="AA96" i="15"/>
  <c r="H99" i="15"/>
  <c r="H97" i="15" s="1"/>
  <c r="N99" i="15"/>
  <c r="T99" i="15"/>
  <c r="Z99" i="15"/>
  <c r="Z97" i="15" s="1"/>
  <c r="H101" i="15"/>
  <c r="N101" i="15"/>
  <c r="T101" i="15"/>
  <c r="Z101" i="15"/>
  <c r="G104" i="15"/>
  <c r="M104" i="15"/>
  <c r="M102" i="15" s="1"/>
  <c r="S104" i="15"/>
  <c r="Y104" i="15"/>
  <c r="G106" i="15"/>
  <c r="M106" i="15"/>
  <c r="S106" i="15"/>
  <c r="Y106" i="15"/>
  <c r="F109" i="15"/>
  <c r="L109" i="15"/>
  <c r="R109" i="15"/>
  <c r="R107" i="15" s="1"/>
  <c r="X109" i="15"/>
  <c r="F111" i="15"/>
  <c r="L111" i="15"/>
  <c r="R111" i="15"/>
  <c r="X111" i="15"/>
  <c r="E114" i="15"/>
  <c r="E112" i="15" s="1"/>
  <c r="K114" i="15"/>
  <c r="Q114" i="15"/>
  <c r="W114" i="15"/>
  <c r="W112" i="15" s="1"/>
  <c r="E116" i="15"/>
  <c r="K116" i="15"/>
  <c r="Q116" i="15"/>
  <c r="W116" i="15"/>
  <c r="D119" i="15"/>
  <c r="J119" i="15"/>
  <c r="J117" i="15" s="1"/>
  <c r="P119" i="15"/>
  <c r="V119" i="15"/>
  <c r="D121" i="15"/>
  <c r="J121" i="15"/>
  <c r="P121" i="15"/>
  <c r="V121" i="15"/>
  <c r="I124" i="15"/>
  <c r="O124" i="15"/>
  <c r="U124" i="15"/>
  <c r="U122" i="15" s="1"/>
  <c r="AA124" i="15"/>
  <c r="I126" i="15"/>
  <c r="O126" i="15"/>
  <c r="U126" i="15"/>
  <c r="AA126" i="15"/>
  <c r="H129" i="15"/>
  <c r="H127" i="15" s="1"/>
  <c r="N129" i="15"/>
  <c r="T129" i="15"/>
  <c r="Z129" i="15"/>
  <c r="Z127" i="15" s="1"/>
  <c r="H131" i="15"/>
  <c r="N131" i="15"/>
  <c r="T131" i="15"/>
  <c r="Z131" i="15"/>
  <c r="G134" i="15"/>
  <c r="M134" i="15"/>
  <c r="M132" i="15" s="1"/>
  <c r="S134" i="15"/>
  <c r="Y134" i="15"/>
  <c r="G136" i="15"/>
  <c r="M136" i="15"/>
  <c r="S136" i="15"/>
  <c r="Y136" i="15"/>
  <c r="F139" i="15"/>
  <c r="L139" i="15"/>
  <c r="R139" i="15"/>
  <c r="R137" i="15" s="1"/>
  <c r="X139" i="15"/>
  <c r="F141" i="15"/>
  <c r="L141" i="15"/>
  <c r="R141" i="15"/>
  <c r="X141" i="15"/>
  <c r="E144" i="15"/>
  <c r="E142" i="15" s="1"/>
  <c r="K144" i="15"/>
  <c r="Q144" i="15"/>
  <c r="W144" i="15"/>
  <c r="W142" i="15" s="1"/>
  <c r="E146" i="15"/>
  <c r="K146" i="15"/>
  <c r="Q146" i="15"/>
  <c r="W146" i="15"/>
  <c r="I149" i="15"/>
  <c r="P149" i="15"/>
  <c r="X149" i="15"/>
  <c r="G151" i="15"/>
  <c r="G147" i="15" s="1"/>
  <c r="N151" i="15"/>
  <c r="N147" i="15" s="1"/>
  <c r="U151" i="15"/>
  <c r="U147" i="15" s="1"/>
  <c r="H154" i="15"/>
  <c r="O154" i="15"/>
  <c r="W154" i="15"/>
  <c r="F156" i="15"/>
  <c r="F152" i="15" s="1"/>
  <c r="M156" i="15"/>
  <c r="M152" i="15" s="1"/>
  <c r="T156" i="15"/>
  <c r="T152" i="15" s="1"/>
  <c r="AA156" i="15"/>
  <c r="AA152" i="15" s="1"/>
  <c r="F159" i="15"/>
  <c r="M159" i="15"/>
  <c r="T159" i="15"/>
  <c r="D161" i="15"/>
  <c r="D157" i="15" s="1"/>
  <c r="K161" i="15"/>
  <c r="K157" i="15" s="1"/>
  <c r="R161" i="15"/>
  <c r="R157" i="15" s="1"/>
  <c r="Y161" i="15"/>
  <c r="Y157" i="15" s="1"/>
  <c r="J170" i="15"/>
  <c r="J166" i="15" s="1"/>
  <c r="Q170" i="15"/>
  <c r="Q166" i="15" s="1"/>
  <c r="X170" i="15"/>
  <c r="X166" i="15" s="1"/>
  <c r="I175" i="15"/>
  <c r="I171" i="15" s="1"/>
  <c r="P175" i="15"/>
  <c r="P171" i="15" s="1"/>
  <c r="W175" i="15"/>
  <c r="W171" i="15" s="1"/>
  <c r="H180" i="15"/>
  <c r="H176" i="15" s="1"/>
  <c r="O180" i="15"/>
  <c r="O176" i="15" s="1"/>
  <c r="V180" i="15"/>
  <c r="V176" i="15" s="1"/>
  <c r="G185" i="15"/>
  <c r="G181" i="15" s="1"/>
  <c r="N185" i="15"/>
  <c r="N181" i="15" s="1"/>
  <c r="U185" i="15"/>
  <c r="U181" i="15" s="1"/>
  <c r="F190" i="15"/>
  <c r="F186" i="15" s="1"/>
  <c r="M190" i="15"/>
  <c r="M186" i="15" s="1"/>
  <c r="T190" i="15"/>
  <c r="T186" i="15" s="1"/>
  <c r="AA190" i="15"/>
  <c r="AA186" i="15" s="1"/>
  <c r="D195" i="15"/>
  <c r="D191" i="15" s="1"/>
  <c r="K195" i="15"/>
  <c r="K191" i="15" s="1"/>
  <c r="R195" i="15"/>
  <c r="R191" i="15" s="1"/>
  <c r="Y195" i="15"/>
  <c r="Y191" i="15" s="1"/>
  <c r="J200" i="15"/>
  <c r="J196" i="15" s="1"/>
  <c r="Q200" i="15"/>
  <c r="Q196" i="15" s="1"/>
  <c r="X200" i="15"/>
  <c r="X196" i="15" s="1"/>
  <c r="I205" i="15"/>
  <c r="I201" i="15" s="1"/>
  <c r="P205" i="15"/>
  <c r="P201" i="15" s="1"/>
  <c r="W205" i="15"/>
  <c r="W201" i="15" s="1"/>
  <c r="H210" i="15"/>
  <c r="H206" i="15" s="1"/>
  <c r="O210" i="15"/>
  <c r="O206" i="15" s="1"/>
  <c r="V210" i="15"/>
  <c r="V206" i="15" s="1"/>
  <c r="G215" i="15"/>
  <c r="G211" i="15" s="1"/>
  <c r="N215" i="15"/>
  <c r="N211" i="15" s="1"/>
  <c r="X215" i="15"/>
  <c r="X211" i="15" s="1"/>
  <c r="H218" i="15"/>
  <c r="H216" i="15" s="1"/>
  <c r="R218" i="15"/>
  <c r="R216" i="15" s="1"/>
  <c r="Z218" i="15"/>
  <c r="Z216" i="15" s="1"/>
  <c r="L220" i="15"/>
  <c r="T220" i="15"/>
  <c r="F223" i="15"/>
  <c r="F221" i="15" s="1"/>
  <c r="P223" i="15"/>
  <c r="P221" i="15" s="1"/>
  <c r="X223" i="15"/>
  <c r="J225" i="15"/>
  <c r="S225" i="15"/>
  <c r="F228" i="15"/>
  <c r="E230" i="15"/>
  <c r="H327" i="14"/>
  <c r="H325" i="14" s="1"/>
  <c r="N327" i="14"/>
  <c r="N325" i="14" s="1"/>
  <c r="T327" i="14"/>
  <c r="T325" i="14" s="1"/>
  <c r="Z327" i="14"/>
  <c r="Z325" i="14" s="1"/>
  <c r="G332" i="14"/>
  <c r="G330" i="14" s="1"/>
  <c r="M332" i="14"/>
  <c r="M330" i="14" s="1"/>
  <c r="S332" i="14"/>
  <c r="S330" i="14" s="1"/>
  <c r="Y332" i="14"/>
  <c r="Y330" i="14" s="1"/>
  <c r="F337" i="14"/>
  <c r="F335" i="14" s="1"/>
  <c r="L337" i="14"/>
  <c r="L335" i="14" s="1"/>
  <c r="R337" i="14"/>
  <c r="R335" i="14" s="1"/>
  <c r="X337" i="14"/>
  <c r="X335" i="14" s="1"/>
  <c r="E342" i="14"/>
  <c r="E340" i="14" s="1"/>
  <c r="K342" i="14"/>
  <c r="K340" i="14" s="1"/>
  <c r="Q342" i="14"/>
  <c r="Q340" i="14" s="1"/>
  <c r="W342" i="14"/>
  <c r="W340" i="14" s="1"/>
  <c r="D347" i="14"/>
  <c r="D345" i="14" s="1"/>
  <c r="J347" i="14"/>
  <c r="J345" i="14" s="1"/>
  <c r="P347" i="14"/>
  <c r="P345" i="14" s="1"/>
  <c r="V347" i="14"/>
  <c r="V345" i="14" s="1"/>
  <c r="I352" i="14"/>
  <c r="I350" i="14" s="1"/>
  <c r="O352" i="14"/>
  <c r="O350" i="14" s="1"/>
  <c r="U352" i="14"/>
  <c r="U350" i="14" s="1"/>
  <c r="AA352" i="14"/>
  <c r="AA350" i="14" s="1"/>
  <c r="H357" i="14"/>
  <c r="H355" i="14" s="1"/>
  <c r="N357" i="14"/>
  <c r="N355" i="14" s="1"/>
  <c r="T357" i="14"/>
  <c r="T355" i="14" s="1"/>
  <c r="Z357" i="14"/>
  <c r="Z355" i="14" s="1"/>
  <c r="G362" i="14"/>
  <c r="G360" i="14" s="1"/>
  <c r="M362" i="14"/>
  <c r="M360" i="14" s="1"/>
  <c r="S362" i="14"/>
  <c r="S360" i="14" s="1"/>
  <c r="Y362" i="14"/>
  <c r="Y360" i="14" s="1"/>
  <c r="F367" i="14"/>
  <c r="F365" i="14" s="1"/>
  <c r="L367" i="14"/>
  <c r="L365" i="14" s="1"/>
  <c r="R367" i="14"/>
  <c r="R365" i="14" s="1"/>
  <c r="X367" i="14"/>
  <c r="X365" i="14" s="1"/>
  <c r="E372" i="14"/>
  <c r="E370" i="14" s="1"/>
  <c r="K372" i="14"/>
  <c r="K370" i="14" s="1"/>
  <c r="Q372" i="14"/>
  <c r="Q370" i="14" s="1"/>
  <c r="W372" i="14"/>
  <c r="W370" i="14" s="1"/>
  <c r="D377" i="14"/>
  <c r="D375" i="14" s="1"/>
  <c r="J377" i="14"/>
  <c r="J375" i="14" s="1"/>
  <c r="P377" i="14"/>
  <c r="P375" i="14" s="1"/>
  <c r="V377" i="14"/>
  <c r="V375" i="14" s="1"/>
  <c r="I382" i="14"/>
  <c r="I380" i="14" s="1"/>
  <c r="O382" i="14"/>
  <c r="O380" i="14" s="1"/>
  <c r="U382" i="14"/>
  <c r="U380" i="14" s="1"/>
  <c r="AA382" i="14"/>
  <c r="AA380" i="14" s="1"/>
  <c r="H387" i="14"/>
  <c r="H385" i="14" s="1"/>
  <c r="N387" i="14"/>
  <c r="N385" i="14" s="1"/>
  <c r="T387" i="14"/>
  <c r="T385" i="14" s="1"/>
  <c r="Z387" i="14"/>
  <c r="Z385" i="14" s="1"/>
  <c r="G392" i="14"/>
  <c r="G390" i="14" s="1"/>
  <c r="M392" i="14"/>
  <c r="M390" i="14" s="1"/>
  <c r="S392" i="14"/>
  <c r="S390" i="14" s="1"/>
  <c r="Y392" i="14"/>
  <c r="Y390" i="14" s="1"/>
  <c r="F397" i="14"/>
  <c r="F395" i="14" s="1"/>
  <c r="L397" i="14"/>
  <c r="L395" i="14" s="1"/>
  <c r="R397" i="14"/>
  <c r="R395" i="14" s="1"/>
  <c r="X397" i="14"/>
  <c r="X395" i="14" s="1"/>
  <c r="E402" i="14"/>
  <c r="E400" i="14" s="1"/>
  <c r="K402" i="14"/>
  <c r="K400" i="14" s="1"/>
  <c r="Q402" i="14"/>
  <c r="Q400" i="14" s="1"/>
  <c r="W402" i="14"/>
  <c r="W400" i="14" s="1"/>
  <c r="D407" i="14"/>
  <c r="D405" i="14" s="1"/>
  <c r="J407" i="14"/>
  <c r="J405" i="14" s="1"/>
  <c r="P407" i="14"/>
  <c r="P405" i="14" s="1"/>
  <c r="V407" i="14"/>
  <c r="V405" i="14" s="1"/>
  <c r="I412" i="14"/>
  <c r="I410" i="14" s="1"/>
  <c r="O412" i="14"/>
  <c r="O410" i="14" s="1"/>
  <c r="U412" i="14"/>
  <c r="U410" i="14" s="1"/>
  <c r="AA412" i="14"/>
  <c r="AA410" i="14" s="1"/>
  <c r="H417" i="14"/>
  <c r="H415" i="14" s="1"/>
  <c r="N417" i="14"/>
  <c r="N415" i="14" s="1"/>
  <c r="T417" i="14"/>
  <c r="T415" i="14" s="1"/>
  <c r="Z417" i="14"/>
  <c r="Z415" i="14" s="1"/>
  <c r="G422" i="14"/>
  <c r="G420" i="14" s="1"/>
  <c r="M422" i="14"/>
  <c r="M420" i="14" s="1"/>
  <c r="S422" i="14"/>
  <c r="S420" i="14" s="1"/>
  <c r="Y422" i="14"/>
  <c r="Y420" i="14" s="1"/>
  <c r="F427" i="14"/>
  <c r="F425" i="14" s="1"/>
  <c r="L427" i="14"/>
  <c r="L425" i="14" s="1"/>
  <c r="R427" i="14"/>
  <c r="R425" i="14" s="1"/>
  <c r="X427" i="14"/>
  <c r="X425" i="14" s="1"/>
  <c r="E432" i="14"/>
  <c r="E430" i="14" s="1"/>
  <c r="K432" i="14"/>
  <c r="K430" i="14" s="1"/>
  <c r="Q432" i="14"/>
  <c r="Q430" i="14" s="1"/>
  <c r="W432" i="14"/>
  <c r="W430" i="14" s="1"/>
  <c r="D437" i="14"/>
  <c r="D435" i="14" s="1"/>
  <c r="J437" i="14"/>
  <c r="J435" i="14" s="1"/>
  <c r="P437" i="14"/>
  <c r="P435" i="14" s="1"/>
  <c r="V437" i="14"/>
  <c r="V435" i="14" s="1"/>
  <c r="I442" i="14"/>
  <c r="I440" i="14" s="1"/>
  <c r="O442" i="14"/>
  <c r="O440" i="14" s="1"/>
  <c r="U442" i="14"/>
  <c r="U440" i="14" s="1"/>
  <c r="AA442" i="14"/>
  <c r="AA440" i="14" s="1"/>
  <c r="H447" i="14"/>
  <c r="H445" i="14" s="1"/>
  <c r="N447" i="14"/>
  <c r="N445" i="14" s="1"/>
  <c r="T447" i="14"/>
  <c r="T445" i="14" s="1"/>
  <c r="Z447" i="14"/>
  <c r="Z445" i="14" s="1"/>
  <c r="G452" i="14"/>
  <c r="G450" i="14" s="1"/>
  <c r="M452" i="14"/>
  <c r="M450" i="14" s="1"/>
  <c r="S452" i="14"/>
  <c r="S450" i="14" s="1"/>
  <c r="Y452" i="14"/>
  <c r="Y450" i="14" s="1"/>
  <c r="F457" i="14"/>
  <c r="F455" i="14" s="1"/>
  <c r="L457" i="14"/>
  <c r="L455" i="14" s="1"/>
  <c r="R457" i="14"/>
  <c r="R455" i="14" s="1"/>
  <c r="X457" i="14"/>
  <c r="X455" i="14" s="1"/>
  <c r="E462" i="14"/>
  <c r="E460" i="14" s="1"/>
  <c r="K462" i="14"/>
  <c r="K460" i="14" s="1"/>
  <c r="Q462" i="14"/>
  <c r="Q460" i="14" s="1"/>
  <c r="W462" i="14"/>
  <c r="W460" i="14" s="1"/>
  <c r="D467" i="14"/>
  <c r="D465" i="14" s="1"/>
  <c r="J467" i="14"/>
  <c r="J465" i="14" s="1"/>
  <c r="P467" i="14"/>
  <c r="P465" i="14" s="1"/>
  <c r="V467" i="14"/>
  <c r="V465" i="14" s="1"/>
  <c r="I472" i="14"/>
  <c r="I470" i="14" s="1"/>
  <c r="O472" i="14"/>
  <c r="O470" i="14" s="1"/>
  <c r="U472" i="14"/>
  <c r="U470" i="14" s="1"/>
  <c r="AA472" i="14"/>
  <c r="AA470" i="14" s="1"/>
  <c r="H477" i="14"/>
  <c r="H475" i="14" s="1"/>
  <c r="N477" i="14"/>
  <c r="N475" i="14" s="1"/>
  <c r="T477" i="14"/>
  <c r="T475" i="14" s="1"/>
  <c r="Z477" i="14"/>
  <c r="Z475" i="14" s="1"/>
  <c r="E782" i="14"/>
  <c r="E781" i="14" s="1"/>
  <c r="H14" i="15"/>
  <c r="N14" i="15"/>
  <c r="N12" i="15" s="1"/>
  <c r="T14" i="15"/>
  <c r="Z14" i="15"/>
  <c r="H16" i="15"/>
  <c r="N16" i="15"/>
  <c r="T16" i="15"/>
  <c r="Z16" i="15"/>
  <c r="G19" i="15"/>
  <c r="M19" i="15"/>
  <c r="S19" i="15"/>
  <c r="S17" i="15" s="1"/>
  <c r="Y19" i="15"/>
  <c r="G21" i="15"/>
  <c r="M21" i="15"/>
  <c r="S21" i="15"/>
  <c r="Y21" i="15"/>
  <c r="F24" i="15"/>
  <c r="F22" i="15" s="1"/>
  <c r="L24" i="15"/>
  <c r="R24" i="15"/>
  <c r="X24" i="15"/>
  <c r="X22" i="15" s="1"/>
  <c r="F26" i="15"/>
  <c r="L26" i="15"/>
  <c r="R26" i="15"/>
  <c r="X26" i="15"/>
  <c r="E29" i="15"/>
  <c r="K29" i="15"/>
  <c r="K27" i="15" s="1"/>
  <c r="Q29" i="15"/>
  <c r="W29" i="15"/>
  <c r="E31" i="15"/>
  <c r="K31" i="15"/>
  <c r="Q31" i="15"/>
  <c r="W31" i="15"/>
  <c r="D34" i="15"/>
  <c r="J34" i="15"/>
  <c r="P34" i="15"/>
  <c r="P32" i="15" s="1"/>
  <c r="V34" i="15"/>
  <c r="D36" i="15"/>
  <c r="J36" i="15"/>
  <c r="P36" i="15"/>
  <c r="V36" i="15"/>
  <c r="I39" i="15"/>
  <c r="I37" i="15" s="1"/>
  <c r="O39" i="15"/>
  <c r="U39" i="15"/>
  <c r="AA39" i="15"/>
  <c r="AA37" i="15" s="1"/>
  <c r="I41" i="15"/>
  <c r="O41" i="15"/>
  <c r="U41" i="15"/>
  <c r="AA41" i="15"/>
  <c r="H44" i="15"/>
  <c r="N44" i="15"/>
  <c r="N42" i="15" s="1"/>
  <c r="T44" i="15"/>
  <c r="Z44" i="15"/>
  <c r="H46" i="15"/>
  <c r="N46" i="15"/>
  <c r="T46" i="15"/>
  <c r="Z46" i="15"/>
  <c r="G49" i="15"/>
  <c r="M49" i="15"/>
  <c r="S49" i="15"/>
  <c r="S47" i="15" s="1"/>
  <c r="Y49" i="15"/>
  <c r="G51" i="15"/>
  <c r="M51" i="15"/>
  <c r="S51" i="15"/>
  <c r="Y51" i="15"/>
  <c r="F54" i="15"/>
  <c r="F52" i="15" s="1"/>
  <c r="L54" i="15"/>
  <c r="R54" i="15"/>
  <c r="X54" i="15"/>
  <c r="X52" i="15" s="1"/>
  <c r="F56" i="15"/>
  <c r="L56" i="15"/>
  <c r="R56" i="15"/>
  <c r="X56" i="15"/>
  <c r="E59" i="15"/>
  <c r="K59" i="15"/>
  <c r="K57" i="15" s="1"/>
  <c r="Q59" i="15"/>
  <c r="W59" i="15"/>
  <c r="E61" i="15"/>
  <c r="K61" i="15"/>
  <c r="Q61" i="15"/>
  <c r="W61" i="15"/>
  <c r="D64" i="15"/>
  <c r="J64" i="15"/>
  <c r="P64" i="15"/>
  <c r="P62" i="15" s="1"/>
  <c r="V64" i="15"/>
  <c r="D66" i="15"/>
  <c r="J66" i="15"/>
  <c r="P66" i="15"/>
  <c r="V66" i="15"/>
  <c r="I69" i="15"/>
  <c r="I67" i="15" s="1"/>
  <c r="O69" i="15"/>
  <c r="U69" i="15"/>
  <c r="AA69" i="15"/>
  <c r="AA67" i="15" s="1"/>
  <c r="I71" i="15"/>
  <c r="O71" i="15"/>
  <c r="U71" i="15"/>
  <c r="AA71" i="15"/>
  <c r="H74" i="15"/>
  <c r="N74" i="15"/>
  <c r="N72" i="15" s="1"/>
  <c r="T74" i="15"/>
  <c r="Z74" i="15"/>
  <c r="H76" i="15"/>
  <c r="N76" i="15"/>
  <c r="T76" i="15"/>
  <c r="Z76" i="15"/>
  <c r="G79" i="15"/>
  <c r="M79" i="15"/>
  <c r="S79" i="15"/>
  <c r="S77" i="15" s="1"/>
  <c r="Y79" i="15"/>
  <c r="G81" i="15"/>
  <c r="M81" i="15"/>
  <c r="S81" i="15"/>
  <c r="Y81" i="15"/>
  <c r="F84" i="15"/>
  <c r="F82" i="15" s="1"/>
  <c r="L84" i="15"/>
  <c r="R84" i="15"/>
  <c r="X84" i="15"/>
  <c r="X82" i="15" s="1"/>
  <c r="F86" i="15"/>
  <c r="L86" i="15"/>
  <c r="R86" i="15"/>
  <c r="X86" i="15"/>
  <c r="E89" i="15"/>
  <c r="K89" i="15"/>
  <c r="K87" i="15" s="1"/>
  <c r="Q89" i="15"/>
  <c r="W89" i="15"/>
  <c r="E91" i="15"/>
  <c r="K91" i="15"/>
  <c r="Q91" i="15"/>
  <c r="W91" i="15"/>
  <c r="D94" i="15"/>
  <c r="J94" i="15"/>
  <c r="P94" i="15"/>
  <c r="P92" i="15" s="1"/>
  <c r="V94" i="15"/>
  <c r="D96" i="15"/>
  <c r="J96" i="15"/>
  <c r="P96" i="15"/>
  <c r="V96" i="15"/>
  <c r="I99" i="15"/>
  <c r="I97" i="15" s="1"/>
  <c r="O99" i="15"/>
  <c r="U99" i="15"/>
  <c r="AA99" i="15"/>
  <c r="AA97" i="15" s="1"/>
  <c r="I101" i="15"/>
  <c r="O101" i="15"/>
  <c r="U101" i="15"/>
  <c r="AA101" i="15"/>
  <c r="H104" i="15"/>
  <c r="N104" i="15"/>
  <c r="N102" i="15" s="1"/>
  <c r="T104" i="15"/>
  <c r="Z104" i="15"/>
  <c r="H106" i="15"/>
  <c r="N106" i="15"/>
  <c r="T106" i="15"/>
  <c r="Z106" i="15"/>
  <c r="G109" i="15"/>
  <c r="M109" i="15"/>
  <c r="S109" i="15"/>
  <c r="S107" i="15" s="1"/>
  <c r="Y109" i="15"/>
  <c r="G111" i="15"/>
  <c r="M111" i="15"/>
  <c r="S111" i="15"/>
  <c r="Y111" i="15"/>
  <c r="F114" i="15"/>
  <c r="F112" i="15" s="1"/>
  <c r="L114" i="15"/>
  <c r="R114" i="15"/>
  <c r="X114" i="15"/>
  <c r="X112" i="15" s="1"/>
  <c r="F116" i="15"/>
  <c r="L116" i="15"/>
  <c r="R116" i="15"/>
  <c r="X116" i="15"/>
  <c r="E119" i="15"/>
  <c r="K119" i="15"/>
  <c r="K117" i="15" s="1"/>
  <c r="Q119" i="15"/>
  <c r="W119" i="15"/>
  <c r="E121" i="15"/>
  <c r="K121" i="15"/>
  <c r="Q121" i="15"/>
  <c r="W121" i="15"/>
  <c r="D124" i="15"/>
  <c r="J124" i="15"/>
  <c r="P124" i="15"/>
  <c r="P122" i="15" s="1"/>
  <c r="V124" i="15"/>
  <c r="D126" i="15"/>
  <c r="J126" i="15"/>
  <c r="P126" i="15"/>
  <c r="V126" i="15"/>
  <c r="I129" i="15"/>
  <c r="I127" i="15" s="1"/>
  <c r="O129" i="15"/>
  <c r="U129" i="15"/>
  <c r="AA129" i="15"/>
  <c r="AA127" i="15" s="1"/>
  <c r="I131" i="15"/>
  <c r="O131" i="15"/>
  <c r="U131" i="15"/>
  <c r="AA131" i="15"/>
  <c r="H134" i="15"/>
  <c r="N134" i="15"/>
  <c r="N132" i="15" s="1"/>
  <c r="T134" i="15"/>
  <c r="Z134" i="15"/>
  <c r="H136" i="15"/>
  <c r="N136" i="15"/>
  <c r="T136" i="15"/>
  <c r="Z136" i="15"/>
  <c r="G139" i="15"/>
  <c r="M139" i="15"/>
  <c r="S139" i="15"/>
  <c r="S137" i="15" s="1"/>
  <c r="Y139" i="15"/>
  <c r="G141" i="15"/>
  <c r="M141" i="15"/>
  <c r="S141" i="15"/>
  <c r="Y141" i="15"/>
  <c r="F144" i="15"/>
  <c r="F142" i="15" s="1"/>
  <c r="L144" i="15"/>
  <c r="R144" i="15"/>
  <c r="X144" i="15"/>
  <c r="X142" i="15" s="1"/>
  <c r="F146" i="15"/>
  <c r="L146" i="15"/>
  <c r="R146" i="15"/>
  <c r="X146" i="15"/>
  <c r="J149" i="15"/>
  <c r="R149" i="15"/>
  <c r="Y149" i="15"/>
  <c r="H151" i="15"/>
  <c r="O151" i="15"/>
  <c r="O147" i="15" s="1"/>
  <c r="V151" i="15"/>
  <c r="I154" i="15"/>
  <c r="Q154" i="15"/>
  <c r="X154" i="15"/>
  <c r="G156" i="15"/>
  <c r="N156" i="15"/>
  <c r="N152" i="15" s="1"/>
  <c r="U156" i="15"/>
  <c r="G159" i="15"/>
  <c r="N159" i="15"/>
  <c r="E161" i="15"/>
  <c r="L161" i="15"/>
  <c r="S161" i="15"/>
  <c r="Z161" i="15"/>
  <c r="D170" i="15"/>
  <c r="D166" i="15" s="1"/>
  <c r="K170" i="15"/>
  <c r="R170" i="15"/>
  <c r="Y170" i="15"/>
  <c r="J175" i="15"/>
  <c r="Q175" i="15"/>
  <c r="X175" i="15"/>
  <c r="I180" i="15"/>
  <c r="P180" i="15"/>
  <c r="W180" i="15"/>
  <c r="H185" i="15"/>
  <c r="O185" i="15"/>
  <c r="V185" i="15"/>
  <c r="G190" i="15"/>
  <c r="N190" i="15"/>
  <c r="U190" i="15"/>
  <c r="E195" i="15"/>
  <c r="L195" i="15"/>
  <c r="S195" i="15"/>
  <c r="Z195" i="15"/>
  <c r="D200" i="15"/>
  <c r="K200" i="15"/>
  <c r="R200" i="15"/>
  <c r="Y200" i="15"/>
  <c r="J205" i="15"/>
  <c r="Q205" i="15"/>
  <c r="Q201" i="15" s="1"/>
  <c r="X205" i="15"/>
  <c r="D208" i="15"/>
  <c r="K208" i="15"/>
  <c r="S208" i="15"/>
  <c r="Z208" i="15"/>
  <c r="I210" i="15"/>
  <c r="P210" i="15"/>
  <c r="W210" i="15"/>
  <c r="J213" i="15"/>
  <c r="R213" i="15"/>
  <c r="Y213" i="15"/>
  <c r="H215" i="15"/>
  <c r="O215" i="15"/>
  <c r="Y215" i="15"/>
  <c r="K218" i="15"/>
  <c r="K216" i="15" s="1"/>
  <c r="S218" i="15"/>
  <c r="E220" i="15"/>
  <c r="M220" i="15"/>
  <c r="W220" i="15"/>
  <c r="G223" i="15"/>
  <c r="Q223" i="15"/>
  <c r="Q221" i="15" s="1"/>
  <c r="Y223" i="15"/>
  <c r="K225" i="15"/>
  <c r="V225" i="15"/>
  <c r="V221" i="15" s="1"/>
  <c r="K228" i="15"/>
  <c r="K226" i="15" s="1"/>
  <c r="I327" i="14"/>
  <c r="I325" i="14" s="1"/>
  <c r="O327" i="14"/>
  <c r="O325" i="14" s="1"/>
  <c r="U327" i="14"/>
  <c r="U325" i="14" s="1"/>
  <c r="AA327" i="14"/>
  <c r="AA325" i="14" s="1"/>
  <c r="H332" i="14"/>
  <c r="H330" i="14" s="1"/>
  <c r="N332" i="14"/>
  <c r="N330" i="14" s="1"/>
  <c r="T332" i="14"/>
  <c r="T330" i="14" s="1"/>
  <c r="Z332" i="14"/>
  <c r="Z330" i="14" s="1"/>
  <c r="G337" i="14"/>
  <c r="G335" i="14" s="1"/>
  <c r="M337" i="14"/>
  <c r="M335" i="14" s="1"/>
  <c r="S337" i="14"/>
  <c r="S335" i="14" s="1"/>
  <c r="Y337" i="14"/>
  <c r="Y335" i="14" s="1"/>
  <c r="F342" i="14"/>
  <c r="F340" i="14" s="1"/>
  <c r="L342" i="14"/>
  <c r="L340" i="14" s="1"/>
  <c r="R342" i="14"/>
  <c r="R340" i="14" s="1"/>
  <c r="X342" i="14"/>
  <c r="X340" i="14" s="1"/>
  <c r="E347" i="14"/>
  <c r="E345" i="14" s="1"/>
  <c r="K347" i="14"/>
  <c r="K345" i="14" s="1"/>
  <c r="Q347" i="14"/>
  <c r="Q345" i="14" s="1"/>
  <c r="W347" i="14"/>
  <c r="W345" i="14" s="1"/>
  <c r="D352" i="14"/>
  <c r="D350" i="14" s="1"/>
  <c r="J352" i="14"/>
  <c r="J350" i="14" s="1"/>
  <c r="P352" i="14"/>
  <c r="P350" i="14" s="1"/>
  <c r="V352" i="14"/>
  <c r="V350" i="14" s="1"/>
  <c r="I357" i="14"/>
  <c r="I355" i="14" s="1"/>
  <c r="O357" i="14"/>
  <c r="O355" i="14" s="1"/>
  <c r="U357" i="14"/>
  <c r="U355" i="14" s="1"/>
  <c r="AA357" i="14"/>
  <c r="AA355" i="14" s="1"/>
  <c r="H362" i="14"/>
  <c r="H360" i="14" s="1"/>
  <c r="N362" i="14"/>
  <c r="N360" i="14" s="1"/>
  <c r="T362" i="14"/>
  <c r="T360" i="14" s="1"/>
  <c r="Z362" i="14"/>
  <c r="Z360" i="14" s="1"/>
  <c r="G367" i="14"/>
  <c r="G365" i="14" s="1"/>
  <c r="M367" i="14"/>
  <c r="M365" i="14" s="1"/>
  <c r="S367" i="14"/>
  <c r="S365" i="14" s="1"/>
  <c r="Y367" i="14"/>
  <c r="Y365" i="14" s="1"/>
  <c r="F372" i="14"/>
  <c r="F370" i="14" s="1"/>
  <c r="L372" i="14"/>
  <c r="L370" i="14" s="1"/>
  <c r="R372" i="14"/>
  <c r="R370" i="14" s="1"/>
  <c r="X372" i="14"/>
  <c r="X370" i="14" s="1"/>
  <c r="E377" i="14"/>
  <c r="E375" i="14" s="1"/>
  <c r="K377" i="14"/>
  <c r="K375" i="14" s="1"/>
  <c r="Q377" i="14"/>
  <c r="Q375" i="14" s="1"/>
  <c r="W377" i="14"/>
  <c r="W375" i="14" s="1"/>
  <c r="D382" i="14"/>
  <c r="D380" i="14" s="1"/>
  <c r="J382" i="14"/>
  <c r="J380" i="14" s="1"/>
  <c r="P382" i="14"/>
  <c r="P380" i="14" s="1"/>
  <c r="V382" i="14"/>
  <c r="V380" i="14" s="1"/>
  <c r="I387" i="14"/>
  <c r="I385" i="14" s="1"/>
  <c r="O387" i="14"/>
  <c r="O385" i="14" s="1"/>
  <c r="U387" i="14"/>
  <c r="U385" i="14" s="1"/>
  <c r="AA387" i="14"/>
  <c r="AA385" i="14" s="1"/>
  <c r="H392" i="14"/>
  <c r="H390" i="14" s="1"/>
  <c r="N392" i="14"/>
  <c r="N390" i="14" s="1"/>
  <c r="T392" i="14"/>
  <c r="T390" i="14" s="1"/>
  <c r="Z392" i="14"/>
  <c r="Z390" i="14" s="1"/>
  <c r="G397" i="14"/>
  <c r="G395" i="14" s="1"/>
  <c r="M397" i="14"/>
  <c r="M395" i="14" s="1"/>
  <c r="S397" i="14"/>
  <c r="S395" i="14" s="1"/>
  <c r="Y397" i="14"/>
  <c r="Y395" i="14" s="1"/>
  <c r="F402" i="14"/>
  <c r="F400" i="14" s="1"/>
  <c r="L402" i="14"/>
  <c r="L400" i="14" s="1"/>
  <c r="R402" i="14"/>
  <c r="R400" i="14" s="1"/>
  <c r="X402" i="14"/>
  <c r="X400" i="14" s="1"/>
  <c r="E407" i="14"/>
  <c r="E405" i="14" s="1"/>
  <c r="K407" i="14"/>
  <c r="K405" i="14" s="1"/>
  <c r="Q407" i="14"/>
  <c r="Q405" i="14" s="1"/>
  <c r="W407" i="14"/>
  <c r="W405" i="14" s="1"/>
  <c r="D412" i="14"/>
  <c r="D410" i="14" s="1"/>
  <c r="J412" i="14"/>
  <c r="J410" i="14" s="1"/>
  <c r="P412" i="14"/>
  <c r="P410" i="14" s="1"/>
  <c r="V412" i="14"/>
  <c r="V410" i="14" s="1"/>
  <c r="I417" i="14"/>
  <c r="I415" i="14" s="1"/>
  <c r="O417" i="14"/>
  <c r="O415" i="14" s="1"/>
  <c r="U417" i="14"/>
  <c r="U415" i="14" s="1"/>
  <c r="AA417" i="14"/>
  <c r="AA415" i="14" s="1"/>
  <c r="H422" i="14"/>
  <c r="H420" i="14" s="1"/>
  <c r="N422" i="14"/>
  <c r="N420" i="14" s="1"/>
  <c r="T422" i="14"/>
  <c r="T420" i="14" s="1"/>
  <c r="Z422" i="14"/>
  <c r="Z420" i="14" s="1"/>
  <c r="G427" i="14"/>
  <c r="G425" i="14" s="1"/>
  <c r="M427" i="14"/>
  <c r="M425" i="14" s="1"/>
  <c r="S427" i="14"/>
  <c r="S425" i="14" s="1"/>
  <c r="Y427" i="14"/>
  <c r="Y425" i="14" s="1"/>
  <c r="F432" i="14"/>
  <c r="F430" i="14" s="1"/>
  <c r="L432" i="14"/>
  <c r="L430" i="14" s="1"/>
  <c r="R432" i="14"/>
  <c r="R430" i="14" s="1"/>
  <c r="X432" i="14"/>
  <c r="X430" i="14" s="1"/>
  <c r="E437" i="14"/>
  <c r="E435" i="14" s="1"/>
  <c r="K437" i="14"/>
  <c r="K435" i="14" s="1"/>
  <c r="Q437" i="14"/>
  <c r="Q435" i="14" s="1"/>
  <c r="W437" i="14"/>
  <c r="W435" i="14" s="1"/>
  <c r="D442" i="14"/>
  <c r="D440" i="14" s="1"/>
  <c r="J442" i="14"/>
  <c r="J440" i="14" s="1"/>
  <c r="P442" i="14"/>
  <c r="P440" i="14" s="1"/>
  <c r="V442" i="14"/>
  <c r="V440" i="14" s="1"/>
  <c r="I447" i="14"/>
  <c r="I445" i="14" s="1"/>
  <c r="O447" i="14"/>
  <c r="O445" i="14" s="1"/>
  <c r="U447" i="14"/>
  <c r="U445" i="14" s="1"/>
  <c r="AA447" i="14"/>
  <c r="AA445" i="14" s="1"/>
  <c r="H452" i="14"/>
  <c r="H450" i="14" s="1"/>
  <c r="N452" i="14"/>
  <c r="N450" i="14" s="1"/>
  <c r="T452" i="14"/>
  <c r="T450" i="14" s="1"/>
  <c r="Z452" i="14"/>
  <c r="Z450" i="14" s="1"/>
  <c r="G457" i="14"/>
  <c r="G455" i="14" s="1"/>
  <c r="M457" i="14"/>
  <c r="M455" i="14" s="1"/>
  <c r="S457" i="14"/>
  <c r="S455" i="14" s="1"/>
  <c r="Y457" i="14"/>
  <c r="Y455" i="14" s="1"/>
  <c r="F462" i="14"/>
  <c r="F460" i="14" s="1"/>
  <c r="L462" i="14"/>
  <c r="L460" i="14" s="1"/>
  <c r="R462" i="14"/>
  <c r="R460" i="14" s="1"/>
  <c r="X462" i="14"/>
  <c r="X460" i="14" s="1"/>
  <c r="E467" i="14"/>
  <c r="E465" i="14" s="1"/>
  <c r="K467" i="14"/>
  <c r="K465" i="14" s="1"/>
  <c r="Q467" i="14"/>
  <c r="Q465" i="14" s="1"/>
  <c r="W467" i="14"/>
  <c r="W465" i="14" s="1"/>
  <c r="D472" i="14"/>
  <c r="D470" i="14" s="1"/>
  <c r="J472" i="14"/>
  <c r="J470" i="14" s="1"/>
  <c r="P472" i="14"/>
  <c r="P470" i="14" s="1"/>
  <c r="V472" i="14"/>
  <c r="V470" i="14" s="1"/>
  <c r="I477" i="14"/>
  <c r="I475" i="14" s="1"/>
  <c r="O477" i="14"/>
  <c r="O475" i="14" s="1"/>
  <c r="U477" i="14"/>
  <c r="U475" i="14" s="1"/>
  <c r="AA477" i="14"/>
  <c r="AA475" i="14" s="1"/>
  <c r="D781" i="14"/>
  <c r="AA159" i="15"/>
  <c r="U159" i="15"/>
  <c r="O159" i="15"/>
  <c r="I159" i="15"/>
  <c r="V154" i="15"/>
  <c r="P154" i="15"/>
  <c r="J154" i="15"/>
  <c r="D154" i="15"/>
  <c r="W149" i="15"/>
  <c r="Q149" i="15"/>
  <c r="K149" i="15"/>
  <c r="E149" i="15"/>
  <c r="J9" i="15"/>
  <c r="P9" i="15"/>
  <c r="V9" i="15"/>
  <c r="V638" i="15"/>
  <c r="P638" i="15"/>
  <c r="J638" i="15"/>
  <c r="D638" i="15"/>
  <c r="W633" i="15"/>
  <c r="Q633" i="15"/>
  <c r="K633" i="15"/>
  <c r="E633" i="15"/>
  <c r="X628" i="15"/>
  <c r="R628" i="15"/>
  <c r="L628" i="15"/>
  <c r="F628" i="15"/>
  <c r="Y623" i="15"/>
  <c r="S623" i="15"/>
  <c r="M623" i="15"/>
  <c r="G623" i="15"/>
  <c r="Z618" i="15"/>
  <c r="T618" i="15"/>
  <c r="N618" i="15"/>
  <c r="H618" i="15"/>
  <c r="AA613" i="15"/>
  <c r="U613" i="15"/>
  <c r="O613" i="15"/>
  <c r="I613" i="15"/>
  <c r="V608" i="15"/>
  <c r="P608" i="15"/>
  <c r="J608" i="15"/>
  <c r="D608" i="15"/>
  <c r="W603" i="15"/>
  <c r="Q603" i="15"/>
  <c r="K603" i="15"/>
  <c r="E603" i="15"/>
  <c r="X598" i="15"/>
  <c r="R598" i="15"/>
  <c r="L598" i="15"/>
  <c r="F598" i="15"/>
  <c r="Y593" i="15"/>
  <c r="S593" i="15"/>
  <c r="M593" i="15"/>
  <c r="G593" i="15"/>
  <c r="Z588" i="15"/>
  <c r="T588" i="15"/>
  <c r="N588" i="15"/>
  <c r="H588" i="15"/>
  <c r="AA583" i="15"/>
  <c r="U583" i="15"/>
  <c r="O583" i="15"/>
  <c r="I583" i="15"/>
  <c r="V578" i="15"/>
  <c r="P578" i="15"/>
  <c r="J578" i="15"/>
  <c r="D578" i="15"/>
  <c r="W573" i="15"/>
  <c r="Q573" i="15"/>
  <c r="K573" i="15"/>
  <c r="E573" i="15"/>
  <c r="X568" i="15"/>
  <c r="R568" i="15"/>
  <c r="L568" i="15"/>
  <c r="F568" i="15"/>
  <c r="Y563" i="15"/>
  <c r="S563" i="15"/>
  <c r="M563" i="15"/>
  <c r="G563" i="15"/>
  <c r="Z558" i="15"/>
  <c r="T558" i="15"/>
  <c r="N558" i="15"/>
  <c r="H558" i="15"/>
  <c r="AA553" i="15"/>
  <c r="U553" i="15"/>
  <c r="O553" i="15"/>
  <c r="I553" i="15"/>
  <c r="V548" i="15"/>
  <c r="P548" i="15"/>
  <c r="J548" i="15"/>
  <c r="D548" i="15"/>
  <c r="W543" i="15"/>
  <c r="Q543" i="15"/>
  <c r="K543" i="15"/>
  <c r="E543" i="15"/>
  <c r="X538" i="15"/>
  <c r="R538" i="15"/>
  <c r="L538" i="15"/>
  <c r="F538" i="15"/>
  <c r="Y533" i="15"/>
  <c r="S533" i="15"/>
  <c r="M533" i="15"/>
  <c r="G533" i="15"/>
  <c r="Z528" i="15"/>
  <c r="T528" i="15"/>
  <c r="N528" i="15"/>
  <c r="H528" i="15"/>
  <c r="AA523" i="15"/>
  <c r="U523" i="15"/>
  <c r="O523" i="15"/>
  <c r="I523" i="15"/>
  <c r="V518" i="15"/>
  <c r="P518" i="15"/>
  <c r="J518" i="15"/>
  <c r="D518" i="15"/>
  <c r="W513" i="15"/>
  <c r="Q513" i="15"/>
  <c r="K513" i="15"/>
  <c r="E513" i="15"/>
  <c r="AA638" i="15"/>
  <c r="U638" i="15"/>
  <c r="O638" i="15"/>
  <c r="I638" i="15"/>
  <c r="V633" i="15"/>
  <c r="P633" i="15"/>
  <c r="J633" i="15"/>
  <c r="D633" i="15"/>
  <c r="W628" i="15"/>
  <c r="Q628" i="15"/>
  <c r="K628" i="15"/>
  <c r="E628" i="15"/>
  <c r="X623" i="15"/>
  <c r="R623" i="15"/>
  <c r="L623" i="15"/>
  <c r="F623" i="15"/>
  <c r="Y618" i="15"/>
  <c r="S618" i="15"/>
  <c r="M618" i="15"/>
  <c r="G618" i="15"/>
  <c r="Z613" i="15"/>
  <c r="T613" i="15"/>
  <c r="N613" i="15"/>
  <c r="H613" i="15"/>
  <c r="AA608" i="15"/>
  <c r="U608" i="15"/>
  <c r="O608" i="15"/>
  <c r="I608" i="15"/>
  <c r="V603" i="15"/>
  <c r="P603" i="15"/>
  <c r="J603" i="15"/>
  <c r="D603" i="15"/>
  <c r="W598" i="15"/>
  <c r="Q598" i="15"/>
  <c r="K598" i="15"/>
  <c r="E598" i="15"/>
  <c r="X593" i="15"/>
  <c r="R593" i="15"/>
  <c r="L593" i="15"/>
  <c r="F593" i="15"/>
  <c r="Y588" i="15"/>
  <c r="S588" i="15"/>
  <c r="M588" i="15"/>
  <c r="G588" i="15"/>
  <c r="Z583" i="15"/>
  <c r="T583" i="15"/>
  <c r="N583" i="15"/>
  <c r="H583" i="15"/>
  <c r="AA578" i="15"/>
  <c r="U578" i="15"/>
  <c r="O578" i="15"/>
  <c r="I578" i="15"/>
  <c r="V573" i="15"/>
  <c r="P573" i="15"/>
  <c r="J573" i="15"/>
  <c r="D573" i="15"/>
  <c r="W568" i="15"/>
  <c r="Q568" i="15"/>
  <c r="K568" i="15"/>
  <c r="E568" i="15"/>
  <c r="X563" i="15"/>
  <c r="R563" i="15"/>
  <c r="L563" i="15"/>
  <c r="F563" i="15"/>
  <c r="Y558" i="15"/>
  <c r="S558" i="15"/>
  <c r="M558" i="15"/>
  <c r="G558" i="15"/>
  <c r="Z553" i="15"/>
  <c r="T553" i="15"/>
  <c r="N553" i="15"/>
  <c r="H553" i="15"/>
  <c r="AA548" i="15"/>
  <c r="U548" i="15"/>
  <c r="O548" i="15"/>
  <c r="I548" i="15"/>
  <c r="V543" i="15"/>
  <c r="P543" i="15"/>
  <c r="J543" i="15"/>
  <c r="D543" i="15"/>
  <c r="W538" i="15"/>
  <c r="Q538" i="15"/>
  <c r="K538" i="15"/>
  <c r="E538" i="15"/>
  <c r="X533" i="15"/>
  <c r="R533" i="15"/>
  <c r="L533" i="15"/>
  <c r="F533" i="15"/>
  <c r="Y528" i="15"/>
  <c r="S528" i="15"/>
  <c r="M528" i="15"/>
  <c r="G528" i="15"/>
  <c r="Z523" i="15"/>
  <c r="T523" i="15"/>
  <c r="N523" i="15"/>
  <c r="H523" i="15"/>
  <c r="AA518" i="15"/>
  <c r="U518" i="15"/>
  <c r="O518" i="15"/>
  <c r="I518" i="15"/>
  <c r="V513" i="15"/>
  <c r="P513" i="15"/>
  <c r="J513" i="15"/>
  <c r="D513" i="15"/>
  <c r="Z638" i="15"/>
  <c r="T638" i="15"/>
  <c r="N638" i="15"/>
  <c r="H638" i="15"/>
  <c r="AA633" i="15"/>
  <c r="U633" i="15"/>
  <c r="O633" i="15"/>
  <c r="I633" i="15"/>
  <c r="V628" i="15"/>
  <c r="P628" i="15"/>
  <c r="J628" i="15"/>
  <c r="D628" i="15"/>
  <c r="W623" i="15"/>
  <c r="Q623" i="15"/>
  <c r="K623" i="15"/>
  <c r="E623" i="15"/>
  <c r="X618" i="15"/>
  <c r="R618" i="15"/>
  <c r="L618" i="15"/>
  <c r="F618" i="15"/>
  <c r="Y613" i="15"/>
  <c r="S613" i="15"/>
  <c r="M613" i="15"/>
  <c r="G613" i="15"/>
  <c r="Z608" i="15"/>
  <c r="T608" i="15"/>
  <c r="N608" i="15"/>
  <c r="H608" i="15"/>
  <c r="AA603" i="15"/>
  <c r="U603" i="15"/>
  <c r="O603" i="15"/>
  <c r="I603" i="15"/>
  <c r="V598" i="15"/>
  <c r="P598" i="15"/>
  <c r="J598" i="15"/>
  <c r="D598" i="15"/>
  <c r="W593" i="15"/>
  <c r="Q593" i="15"/>
  <c r="K593" i="15"/>
  <c r="E593" i="15"/>
  <c r="X588" i="15"/>
  <c r="R588" i="15"/>
  <c r="L588" i="15"/>
  <c r="F588" i="15"/>
  <c r="Y583" i="15"/>
  <c r="S583" i="15"/>
  <c r="M583" i="15"/>
  <c r="G583" i="15"/>
  <c r="Z578" i="15"/>
  <c r="T578" i="15"/>
  <c r="N578" i="15"/>
  <c r="H578" i="15"/>
  <c r="AA573" i="15"/>
  <c r="U573" i="15"/>
  <c r="O573" i="15"/>
  <c r="I573" i="15"/>
  <c r="V568" i="15"/>
  <c r="P568" i="15"/>
  <c r="J568" i="15"/>
  <c r="D568" i="15"/>
  <c r="W563" i="15"/>
  <c r="Q563" i="15"/>
  <c r="K563" i="15"/>
  <c r="E563" i="15"/>
  <c r="X558" i="15"/>
  <c r="R558" i="15"/>
  <c r="L558" i="15"/>
  <c r="F558" i="15"/>
  <c r="Y638" i="15"/>
  <c r="S638" i="15"/>
  <c r="M638" i="15"/>
  <c r="G638" i="15"/>
  <c r="Z633" i="15"/>
  <c r="T633" i="15"/>
  <c r="N633" i="15"/>
  <c r="H633" i="15"/>
  <c r="AA628" i="15"/>
  <c r="U628" i="15"/>
  <c r="O628" i="15"/>
  <c r="I628" i="15"/>
  <c r="V623" i="15"/>
  <c r="P623" i="15"/>
  <c r="J623" i="15"/>
  <c r="D623" i="15"/>
  <c r="W618" i="15"/>
  <c r="Q618" i="15"/>
  <c r="K618" i="15"/>
  <c r="E618" i="15"/>
  <c r="X613" i="15"/>
  <c r="R613" i="15"/>
  <c r="L613" i="15"/>
  <c r="F613" i="15"/>
  <c r="Y608" i="15"/>
  <c r="S608" i="15"/>
  <c r="M608" i="15"/>
  <c r="G608" i="15"/>
  <c r="Z603" i="15"/>
  <c r="T603" i="15"/>
  <c r="N603" i="15"/>
  <c r="H603" i="15"/>
  <c r="AA598" i="15"/>
  <c r="U598" i="15"/>
  <c r="O598" i="15"/>
  <c r="I598" i="15"/>
  <c r="V593" i="15"/>
  <c r="P593" i="15"/>
  <c r="J593" i="15"/>
  <c r="D593" i="15"/>
  <c r="W588" i="15"/>
  <c r="Q588" i="15"/>
  <c r="K588" i="15"/>
  <c r="E588" i="15"/>
  <c r="X583" i="15"/>
  <c r="R583" i="15"/>
  <c r="L583" i="15"/>
  <c r="F583" i="15"/>
  <c r="Y578" i="15"/>
  <c r="S578" i="15"/>
  <c r="M578" i="15"/>
  <c r="G578" i="15"/>
  <c r="Z573" i="15"/>
  <c r="T573" i="15"/>
  <c r="N573" i="15"/>
  <c r="H573" i="15"/>
  <c r="AA568" i="15"/>
  <c r="U568" i="15"/>
  <c r="O568" i="15"/>
  <c r="I568" i="15"/>
  <c r="V563" i="15"/>
  <c r="P563" i="15"/>
  <c r="J563" i="15"/>
  <c r="D563" i="15"/>
  <c r="W558" i="15"/>
  <c r="Q558" i="15"/>
  <c r="K558" i="15"/>
  <c r="E558" i="15"/>
  <c r="X553" i="15"/>
  <c r="R553" i="15"/>
  <c r="L553" i="15"/>
  <c r="F553" i="15"/>
  <c r="X638" i="15"/>
  <c r="R638" i="15"/>
  <c r="L638" i="15"/>
  <c r="F638" i="15"/>
  <c r="Y633" i="15"/>
  <c r="S633" i="15"/>
  <c r="M633" i="15"/>
  <c r="G633" i="15"/>
  <c r="Z628" i="15"/>
  <c r="T628" i="15"/>
  <c r="N628" i="15"/>
  <c r="H628" i="15"/>
  <c r="AA623" i="15"/>
  <c r="U623" i="15"/>
  <c r="O623" i="15"/>
  <c r="I623" i="15"/>
  <c r="V618" i="15"/>
  <c r="P618" i="15"/>
  <c r="J618" i="15"/>
  <c r="D618" i="15"/>
  <c r="W613" i="15"/>
  <c r="Q613" i="15"/>
  <c r="K613" i="15"/>
  <c r="E613" i="15"/>
  <c r="X608" i="15"/>
  <c r="R608" i="15"/>
  <c r="L608" i="15"/>
  <c r="F608" i="15"/>
  <c r="Y603" i="15"/>
  <c r="S603" i="15"/>
  <c r="M603" i="15"/>
  <c r="G603" i="15"/>
  <c r="Z598" i="15"/>
  <c r="T598" i="15"/>
  <c r="N598" i="15"/>
  <c r="H598" i="15"/>
  <c r="AA593" i="15"/>
  <c r="U593" i="15"/>
  <c r="O593" i="15"/>
  <c r="I593" i="15"/>
  <c r="V588" i="15"/>
  <c r="P588" i="15"/>
  <c r="J588" i="15"/>
  <c r="D588" i="15"/>
  <c r="W583" i="15"/>
  <c r="Q583" i="15"/>
  <c r="K583" i="15"/>
  <c r="E583" i="15"/>
  <c r="X578" i="15"/>
  <c r="R578" i="15"/>
  <c r="L578" i="15"/>
  <c r="F578" i="15"/>
  <c r="Y573" i="15"/>
  <c r="S573" i="15"/>
  <c r="M573" i="15"/>
  <c r="G573" i="15"/>
  <c r="Z568" i="15"/>
  <c r="T568" i="15"/>
  <c r="N568" i="15"/>
  <c r="H568" i="15"/>
  <c r="AA563" i="15"/>
  <c r="U563" i="15"/>
  <c r="O563" i="15"/>
  <c r="I563" i="15"/>
  <c r="V558" i="15"/>
  <c r="P558" i="15"/>
  <c r="J558" i="15"/>
  <c r="D558" i="15"/>
  <c r="W553" i="15"/>
  <c r="Q553" i="15"/>
  <c r="K553" i="15"/>
  <c r="E553" i="15"/>
  <c r="X548" i="15"/>
  <c r="R548" i="15"/>
  <c r="L548" i="15"/>
  <c r="F548" i="15"/>
  <c r="Y543" i="15"/>
  <c r="S543" i="15"/>
  <c r="M543" i="15"/>
  <c r="G543" i="15"/>
  <c r="Z538" i="15"/>
  <c r="T538" i="15"/>
  <c r="N538" i="15"/>
  <c r="H538" i="15"/>
  <c r="AA533" i="15"/>
  <c r="U533" i="15"/>
  <c r="O533" i="15"/>
  <c r="I533" i="15"/>
  <c r="V528" i="15"/>
  <c r="P528" i="15"/>
  <c r="J528" i="15"/>
  <c r="D528" i="15"/>
  <c r="W523" i="15"/>
  <c r="Q523" i="15"/>
  <c r="K523" i="15"/>
  <c r="E523" i="15"/>
  <c r="X518" i="15"/>
  <c r="R518" i="15"/>
  <c r="L518" i="15"/>
  <c r="F518" i="15"/>
  <c r="Y513" i="15"/>
  <c r="S513" i="15"/>
  <c r="M513" i="15"/>
  <c r="G513" i="15"/>
  <c r="K638" i="15"/>
  <c r="L633" i="15"/>
  <c r="M628" i="15"/>
  <c r="N623" i="15"/>
  <c r="O618" i="15"/>
  <c r="P613" i="15"/>
  <c r="Q608" i="15"/>
  <c r="R603" i="15"/>
  <c r="S598" i="15"/>
  <c r="T593" i="15"/>
  <c r="U588" i="15"/>
  <c r="V583" i="15"/>
  <c r="W578" i="15"/>
  <c r="X573" i="15"/>
  <c r="Y568" i="15"/>
  <c r="Z563" i="15"/>
  <c r="AA558" i="15"/>
  <c r="M553" i="15"/>
  <c r="Q548" i="15"/>
  <c r="E548" i="15"/>
  <c r="R543" i="15"/>
  <c r="F543" i="15"/>
  <c r="S538" i="15"/>
  <c r="G538" i="15"/>
  <c r="T533" i="15"/>
  <c r="H533" i="15"/>
  <c r="U528" i="15"/>
  <c r="I528" i="15"/>
  <c r="V523" i="15"/>
  <c r="J523" i="15"/>
  <c r="W518" i="15"/>
  <c r="K518" i="15"/>
  <c r="X513" i="15"/>
  <c r="L513" i="15"/>
  <c r="AA508" i="15"/>
  <c r="U508" i="15"/>
  <c r="O508" i="15"/>
  <c r="I508" i="15"/>
  <c r="V503" i="15"/>
  <c r="P503" i="15"/>
  <c r="J503" i="15"/>
  <c r="D503" i="15"/>
  <c r="W498" i="15"/>
  <c r="Q498" i="15"/>
  <c r="K498" i="15"/>
  <c r="E498" i="15"/>
  <c r="X493" i="15"/>
  <c r="R493" i="15"/>
  <c r="L493" i="15"/>
  <c r="F493" i="15"/>
  <c r="Y488" i="15"/>
  <c r="S488" i="15"/>
  <c r="M488" i="15"/>
  <c r="G488" i="15"/>
  <c r="Z479" i="15"/>
  <c r="T479" i="15"/>
  <c r="N479" i="15"/>
  <c r="H479" i="15"/>
  <c r="AA474" i="15"/>
  <c r="U474" i="15"/>
  <c r="O474" i="15"/>
  <c r="I474" i="15"/>
  <c r="V469" i="15"/>
  <c r="P469" i="15"/>
  <c r="J469" i="15"/>
  <c r="D469" i="15"/>
  <c r="W464" i="15"/>
  <c r="Q464" i="15"/>
  <c r="K464" i="15"/>
  <c r="E464" i="15"/>
  <c r="X459" i="15"/>
  <c r="R459" i="15"/>
  <c r="L459" i="15"/>
  <c r="F459" i="15"/>
  <c r="Y454" i="15"/>
  <c r="S454" i="15"/>
  <c r="M454" i="15"/>
  <c r="G454" i="15"/>
  <c r="Z449" i="15"/>
  <c r="T449" i="15"/>
  <c r="N449" i="15"/>
  <c r="H449" i="15"/>
  <c r="AA444" i="15"/>
  <c r="U444" i="15"/>
  <c r="O444" i="15"/>
  <c r="I444" i="15"/>
  <c r="V439" i="15"/>
  <c r="P439" i="15"/>
  <c r="J439" i="15"/>
  <c r="D439" i="15"/>
  <c r="W434" i="15"/>
  <c r="Q434" i="15"/>
  <c r="K434" i="15"/>
  <c r="E434" i="15"/>
  <c r="X429" i="15"/>
  <c r="R429" i="15"/>
  <c r="L429" i="15"/>
  <c r="F429" i="15"/>
  <c r="Y424" i="15"/>
  <c r="S424" i="15"/>
  <c r="M424" i="15"/>
  <c r="G424" i="15"/>
  <c r="Z419" i="15"/>
  <c r="T419" i="15"/>
  <c r="N419" i="15"/>
  <c r="H419" i="15"/>
  <c r="AA414" i="15"/>
  <c r="U414" i="15"/>
  <c r="O414" i="15"/>
  <c r="I414" i="15"/>
  <c r="V409" i="15"/>
  <c r="P409" i="15"/>
  <c r="J409" i="15"/>
  <c r="D409" i="15"/>
  <c r="W404" i="15"/>
  <c r="Q404" i="15"/>
  <c r="K404" i="15"/>
  <c r="E404" i="15"/>
  <c r="X399" i="15"/>
  <c r="R399" i="15"/>
  <c r="L399" i="15"/>
  <c r="F399" i="15"/>
  <c r="Y394" i="15"/>
  <c r="S394" i="15"/>
  <c r="M394" i="15"/>
  <c r="G394" i="15"/>
  <c r="Z389" i="15"/>
  <c r="T389" i="15"/>
  <c r="N389" i="15"/>
  <c r="H389" i="15"/>
  <c r="AA384" i="15"/>
  <c r="U384" i="15"/>
  <c r="O384" i="15"/>
  <c r="I384" i="15"/>
  <c r="V379" i="15"/>
  <c r="P379" i="15"/>
  <c r="J379" i="15"/>
  <c r="D379" i="15"/>
  <c r="W374" i="15"/>
  <c r="Q374" i="15"/>
  <c r="K374" i="15"/>
  <c r="E374" i="15"/>
  <c r="X369" i="15"/>
  <c r="R369" i="15"/>
  <c r="L369" i="15"/>
  <c r="F369" i="15"/>
  <c r="Y364" i="15"/>
  <c r="S364" i="15"/>
  <c r="M364" i="15"/>
  <c r="G364" i="15"/>
  <c r="Z359" i="15"/>
  <c r="T359" i="15"/>
  <c r="N359" i="15"/>
  <c r="H359" i="15"/>
  <c r="AA354" i="15"/>
  <c r="U354" i="15"/>
  <c r="O354" i="15"/>
  <c r="I354" i="15"/>
  <c r="V349" i="15"/>
  <c r="P349" i="15"/>
  <c r="J349" i="15"/>
  <c r="D349" i="15"/>
  <c r="W344" i="15"/>
  <c r="Q344" i="15"/>
  <c r="K344" i="15"/>
  <c r="E344" i="15"/>
  <c r="X339" i="15"/>
  <c r="R339" i="15"/>
  <c r="L339" i="15"/>
  <c r="F339" i="15"/>
  <c r="Y334" i="15"/>
  <c r="S334" i="15"/>
  <c r="M334" i="15"/>
  <c r="G334" i="15"/>
  <c r="Z329" i="15"/>
  <c r="T329" i="15"/>
  <c r="N329" i="15"/>
  <c r="H329" i="15"/>
  <c r="AA320" i="15"/>
  <c r="U320" i="15"/>
  <c r="O320" i="15"/>
  <c r="I320" i="15"/>
  <c r="V315" i="15"/>
  <c r="P315" i="15"/>
  <c r="J315" i="15"/>
  <c r="D315" i="15"/>
  <c r="W310" i="15"/>
  <c r="Q310" i="15"/>
  <c r="K310" i="15"/>
  <c r="E310" i="15"/>
  <c r="X305" i="15"/>
  <c r="R305" i="15"/>
  <c r="L305" i="15"/>
  <c r="F305" i="15"/>
  <c r="Y300" i="15"/>
  <c r="S300" i="15"/>
  <c r="M300" i="15"/>
  <c r="G300" i="15"/>
  <c r="Z295" i="15"/>
  <c r="T295" i="15"/>
  <c r="N295" i="15"/>
  <c r="H295" i="15"/>
  <c r="AA290" i="15"/>
  <c r="U290" i="15"/>
  <c r="O290" i="15"/>
  <c r="I290" i="15"/>
  <c r="V285" i="15"/>
  <c r="P285" i="15"/>
  <c r="J285" i="15"/>
  <c r="D285" i="15"/>
  <c r="W280" i="15"/>
  <c r="Q280" i="15"/>
  <c r="K280" i="15"/>
  <c r="E280" i="15"/>
  <c r="E638" i="15"/>
  <c r="F633" i="15"/>
  <c r="G628" i="15"/>
  <c r="H623" i="15"/>
  <c r="I618" i="15"/>
  <c r="J613" i="15"/>
  <c r="K608" i="15"/>
  <c r="K604" i="15" s="1"/>
  <c r="L603" i="15"/>
  <c r="M598" i="15"/>
  <c r="N593" i="15"/>
  <c r="N589" i="15" s="1"/>
  <c r="O588" i="15"/>
  <c r="P583" i="15"/>
  <c r="Q578" i="15"/>
  <c r="Q574" i="15" s="1"/>
  <c r="R573" i="15"/>
  <c r="S568" i="15"/>
  <c r="T563" i="15"/>
  <c r="T559" i="15" s="1"/>
  <c r="U558" i="15"/>
  <c r="J553" i="15"/>
  <c r="Z548" i="15"/>
  <c r="N548" i="15"/>
  <c r="AA543" i="15"/>
  <c r="O543" i="15"/>
  <c r="P538" i="15"/>
  <c r="D538" i="15"/>
  <c r="Q533" i="15"/>
  <c r="E533" i="15"/>
  <c r="R528" i="15"/>
  <c r="F528" i="15"/>
  <c r="S523" i="15"/>
  <c r="G523" i="15"/>
  <c r="T518" i="15"/>
  <c r="H518" i="15"/>
  <c r="U513" i="15"/>
  <c r="I513" i="15"/>
  <c r="Z508" i="15"/>
  <c r="T508" i="15"/>
  <c r="N508" i="15"/>
  <c r="H508" i="15"/>
  <c r="AA503" i="15"/>
  <c r="U503" i="15"/>
  <c r="O503" i="15"/>
  <c r="I503" i="15"/>
  <c r="V498" i="15"/>
  <c r="P498" i="15"/>
  <c r="J498" i="15"/>
  <c r="D498" i="15"/>
  <c r="W493" i="15"/>
  <c r="Q493" i="15"/>
  <c r="K493" i="15"/>
  <c r="E493" i="15"/>
  <c r="X488" i="15"/>
  <c r="R488" i="15"/>
  <c r="L488" i="15"/>
  <c r="F488" i="15"/>
  <c r="Y479" i="15"/>
  <c r="S479" i="15"/>
  <c r="M479" i="15"/>
  <c r="G479" i="15"/>
  <c r="Z474" i="15"/>
  <c r="T474" i="15"/>
  <c r="N474" i="15"/>
  <c r="H474" i="15"/>
  <c r="AA469" i="15"/>
  <c r="U469" i="15"/>
  <c r="O469" i="15"/>
  <c r="I469" i="15"/>
  <c r="V464" i="15"/>
  <c r="P464" i="15"/>
  <c r="J464" i="15"/>
  <c r="D464" i="15"/>
  <c r="W459" i="15"/>
  <c r="Q459" i="15"/>
  <c r="K459" i="15"/>
  <c r="E459" i="15"/>
  <c r="X454" i="15"/>
  <c r="R454" i="15"/>
  <c r="L454" i="15"/>
  <c r="F454" i="15"/>
  <c r="Y449" i="15"/>
  <c r="S449" i="15"/>
  <c r="M449" i="15"/>
  <c r="G449" i="15"/>
  <c r="Z444" i="15"/>
  <c r="T444" i="15"/>
  <c r="N444" i="15"/>
  <c r="H444" i="15"/>
  <c r="AA439" i="15"/>
  <c r="U439" i="15"/>
  <c r="O439" i="15"/>
  <c r="I439" i="15"/>
  <c r="V434" i="15"/>
  <c r="P434" i="15"/>
  <c r="J434" i="15"/>
  <c r="D434" i="15"/>
  <c r="W429" i="15"/>
  <c r="Q429" i="15"/>
  <c r="K429" i="15"/>
  <c r="E429" i="15"/>
  <c r="X424" i="15"/>
  <c r="R424" i="15"/>
  <c r="L424" i="15"/>
  <c r="F424" i="15"/>
  <c r="Y419" i="15"/>
  <c r="S419" i="15"/>
  <c r="M419" i="15"/>
  <c r="G419" i="15"/>
  <c r="Z414" i="15"/>
  <c r="T414" i="15"/>
  <c r="N414" i="15"/>
  <c r="H414" i="15"/>
  <c r="AA409" i="15"/>
  <c r="U409" i="15"/>
  <c r="O409" i="15"/>
  <c r="I409" i="15"/>
  <c r="V404" i="15"/>
  <c r="P404" i="15"/>
  <c r="J404" i="15"/>
  <c r="D404" i="15"/>
  <c r="W399" i="15"/>
  <c r="Q399" i="15"/>
  <c r="K399" i="15"/>
  <c r="E399" i="15"/>
  <c r="X394" i="15"/>
  <c r="R394" i="15"/>
  <c r="L394" i="15"/>
  <c r="F394" i="15"/>
  <c r="Y389" i="15"/>
  <c r="S389" i="15"/>
  <c r="M389" i="15"/>
  <c r="G389" i="15"/>
  <c r="Z384" i="15"/>
  <c r="T384" i="15"/>
  <c r="N384" i="15"/>
  <c r="H384" i="15"/>
  <c r="AA379" i="15"/>
  <c r="U379" i="15"/>
  <c r="O379" i="15"/>
  <c r="I379" i="15"/>
  <c r="V374" i="15"/>
  <c r="P374" i="15"/>
  <c r="J374" i="15"/>
  <c r="D374" i="15"/>
  <c r="W369" i="15"/>
  <c r="Q369" i="15"/>
  <c r="K369" i="15"/>
  <c r="E369" i="15"/>
  <c r="X364" i="15"/>
  <c r="R364" i="15"/>
  <c r="L364" i="15"/>
  <c r="F364" i="15"/>
  <c r="Y359" i="15"/>
  <c r="S359" i="15"/>
  <c r="M359" i="15"/>
  <c r="G359" i="15"/>
  <c r="Z354" i="15"/>
  <c r="T354" i="15"/>
  <c r="N354" i="15"/>
  <c r="H354" i="15"/>
  <c r="AA349" i="15"/>
  <c r="U349" i="15"/>
  <c r="O349" i="15"/>
  <c r="I349" i="15"/>
  <c r="V344" i="15"/>
  <c r="P344" i="15"/>
  <c r="J344" i="15"/>
  <c r="D344" i="15"/>
  <c r="W339" i="15"/>
  <c r="Q339" i="15"/>
  <c r="K339" i="15"/>
  <c r="E339" i="15"/>
  <c r="X334" i="15"/>
  <c r="R334" i="15"/>
  <c r="L334" i="15"/>
  <c r="F334" i="15"/>
  <c r="Y329" i="15"/>
  <c r="S329" i="15"/>
  <c r="M329" i="15"/>
  <c r="G329" i="15"/>
  <c r="Z320" i="15"/>
  <c r="T320" i="15"/>
  <c r="N320" i="15"/>
  <c r="H320" i="15"/>
  <c r="AA315" i="15"/>
  <c r="U315" i="15"/>
  <c r="O315" i="15"/>
  <c r="I315" i="15"/>
  <c r="V310" i="15"/>
  <c r="P310" i="15"/>
  <c r="J310" i="15"/>
  <c r="D310" i="15"/>
  <c r="W305" i="15"/>
  <c r="Q305" i="15"/>
  <c r="K305" i="15"/>
  <c r="E305" i="15"/>
  <c r="X300" i="15"/>
  <c r="R300" i="15"/>
  <c r="L300" i="15"/>
  <c r="F300" i="15"/>
  <c r="Y295" i="15"/>
  <c r="S295" i="15"/>
  <c r="M295" i="15"/>
  <c r="G295" i="15"/>
  <c r="Z290" i="15"/>
  <c r="T290" i="15"/>
  <c r="N290" i="15"/>
  <c r="H290" i="15"/>
  <c r="AA285" i="15"/>
  <c r="U285" i="15"/>
  <c r="O285" i="15"/>
  <c r="I285" i="15"/>
  <c r="V280" i="15"/>
  <c r="P280" i="15"/>
  <c r="J280" i="15"/>
  <c r="D280" i="15"/>
  <c r="D613" i="15"/>
  <c r="E608" i="15"/>
  <c r="F603" i="15"/>
  <c r="G598" i="15"/>
  <c r="H593" i="15"/>
  <c r="I588" i="15"/>
  <c r="J583" i="15"/>
  <c r="K578" i="15"/>
  <c r="L573" i="15"/>
  <c r="M568" i="15"/>
  <c r="N563" i="15"/>
  <c r="O558" i="15"/>
  <c r="Y553" i="15"/>
  <c r="G553" i="15"/>
  <c r="Y548" i="15"/>
  <c r="M548" i="15"/>
  <c r="Z543" i="15"/>
  <c r="N543" i="15"/>
  <c r="AA538" i="15"/>
  <c r="O538" i="15"/>
  <c r="P533" i="15"/>
  <c r="D533" i="15"/>
  <c r="Q528" i="15"/>
  <c r="E528" i="15"/>
  <c r="R523" i="15"/>
  <c r="F523" i="15"/>
  <c r="S518" i="15"/>
  <c r="G518" i="15"/>
  <c r="T513" i="15"/>
  <c r="H513" i="15"/>
  <c r="Y508" i="15"/>
  <c r="S508" i="15"/>
  <c r="M508" i="15"/>
  <c r="G508" i="15"/>
  <c r="Z503" i="15"/>
  <c r="Z499" i="15" s="1"/>
  <c r="T503" i="15"/>
  <c r="T499" i="15" s="1"/>
  <c r="N503" i="15"/>
  <c r="N499" i="15" s="1"/>
  <c r="H503" i="15"/>
  <c r="H499" i="15" s="1"/>
  <c r="AA498" i="15"/>
  <c r="AA494" i="15" s="1"/>
  <c r="U498" i="15"/>
  <c r="U494" i="15" s="1"/>
  <c r="O498" i="15"/>
  <c r="O494" i="15" s="1"/>
  <c r="I498" i="15"/>
  <c r="I494" i="15" s="1"/>
  <c r="V493" i="15"/>
  <c r="V489" i="15" s="1"/>
  <c r="P493" i="15"/>
  <c r="P489" i="15" s="1"/>
  <c r="J493" i="15"/>
  <c r="J489" i="15" s="1"/>
  <c r="D493" i="15"/>
  <c r="D489" i="15" s="1"/>
  <c r="W488" i="15"/>
  <c r="W484" i="15" s="1"/>
  <c r="Q488" i="15"/>
  <c r="Q484" i="15" s="1"/>
  <c r="K488" i="15"/>
  <c r="K484" i="15" s="1"/>
  <c r="E488" i="15"/>
  <c r="E484" i="15" s="1"/>
  <c r="X479" i="15"/>
  <c r="R479" i="15"/>
  <c r="L479" i="15"/>
  <c r="F479" i="15"/>
  <c r="Y474" i="15"/>
  <c r="S474" i="15"/>
  <c r="M474" i="15"/>
  <c r="G474" i="15"/>
  <c r="Z469" i="15"/>
  <c r="T469" i="15"/>
  <c r="N469" i="15"/>
  <c r="H469" i="15"/>
  <c r="AA464" i="15"/>
  <c r="U464" i="15"/>
  <c r="O464" i="15"/>
  <c r="I464" i="15"/>
  <c r="V459" i="15"/>
  <c r="P459" i="15"/>
  <c r="J459" i="15"/>
  <c r="D459" i="15"/>
  <c r="W454" i="15"/>
  <c r="Q454" i="15"/>
  <c r="K454" i="15"/>
  <c r="E454" i="15"/>
  <c r="X449" i="15"/>
  <c r="R449" i="15"/>
  <c r="L449" i="15"/>
  <c r="F449" i="15"/>
  <c r="Y444" i="15"/>
  <c r="S444" i="15"/>
  <c r="M444" i="15"/>
  <c r="G444" i="15"/>
  <c r="Z439" i="15"/>
  <c r="T439" i="15"/>
  <c r="N439" i="15"/>
  <c r="H439" i="15"/>
  <c r="AA434" i="15"/>
  <c r="U434" i="15"/>
  <c r="O434" i="15"/>
  <c r="I434" i="15"/>
  <c r="V429" i="15"/>
  <c r="P429" i="15"/>
  <c r="J429" i="15"/>
  <c r="D429" i="15"/>
  <c r="W424" i="15"/>
  <c r="Q424" i="15"/>
  <c r="K424" i="15"/>
  <c r="E424" i="15"/>
  <c r="X419" i="15"/>
  <c r="R419" i="15"/>
  <c r="L419" i="15"/>
  <c r="F419" i="15"/>
  <c r="Y414" i="15"/>
  <c r="S414" i="15"/>
  <c r="M414" i="15"/>
  <c r="G414" i="15"/>
  <c r="Z409" i="15"/>
  <c r="T409" i="15"/>
  <c r="N409" i="15"/>
  <c r="H409" i="15"/>
  <c r="AA404" i="15"/>
  <c r="U404" i="15"/>
  <c r="O404" i="15"/>
  <c r="I404" i="15"/>
  <c r="V399" i="15"/>
  <c r="P399" i="15"/>
  <c r="J399" i="15"/>
  <c r="D399" i="15"/>
  <c r="W394" i="15"/>
  <c r="Q394" i="15"/>
  <c r="K394" i="15"/>
  <c r="E394" i="15"/>
  <c r="X389" i="15"/>
  <c r="R389" i="15"/>
  <c r="L389" i="15"/>
  <c r="F389" i="15"/>
  <c r="Y384" i="15"/>
  <c r="S384" i="15"/>
  <c r="M384" i="15"/>
  <c r="G384" i="15"/>
  <c r="Z379" i="15"/>
  <c r="T379" i="15"/>
  <c r="N379" i="15"/>
  <c r="H379" i="15"/>
  <c r="AA374" i="15"/>
  <c r="U374" i="15"/>
  <c r="O374" i="15"/>
  <c r="I374" i="15"/>
  <c r="V369" i="15"/>
  <c r="P369" i="15"/>
  <c r="J369" i="15"/>
  <c r="D369" i="15"/>
  <c r="W364" i="15"/>
  <c r="Q364" i="15"/>
  <c r="K364" i="15"/>
  <c r="E364" i="15"/>
  <c r="X359" i="15"/>
  <c r="R359" i="15"/>
  <c r="L359" i="15"/>
  <c r="F359" i="15"/>
  <c r="Y354" i="15"/>
  <c r="S354" i="15"/>
  <c r="M354" i="15"/>
  <c r="G354" i="15"/>
  <c r="Z349" i="15"/>
  <c r="Z345" i="15" s="1"/>
  <c r="T349" i="15"/>
  <c r="T345" i="15" s="1"/>
  <c r="N349" i="15"/>
  <c r="N345" i="15" s="1"/>
  <c r="H349" i="15"/>
  <c r="H345" i="15" s="1"/>
  <c r="AA344" i="15"/>
  <c r="AA340" i="15" s="1"/>
  <c r="U344" i="15"/>
  <c r="U340" i="15" s="1"/>
  <c r="O344" i="15"/>
  <c r="O340" i="15" s="1"/>
  <c r="I344" i="15"/>
  <c r="I340" i="15" s="1"/>
  <c r="V339" i="15"/>
  <c r="V335" i="15" s="1"/>
  <c r="P339" i="15"/>
  <c r="P335" i="15" s="1"/>
  <c r="J339" i="15"/>
  <c r="J335" i="15" s="1"/>
  <c r="D339" i="15"/>
  <c r="D335" i="15" s="1"/>
  <c r="W334" i="15"/>
  <c r="W330" i="15" s="1"/>
  <c r="Q334" i="15"/>
  <c r="Q330" i="15" s="1"/>
  <c r="K334" i="15"/>
  <c r="K330" i="15" s="1"/>
  <c r="E334" i="15"/>
  <c r="E330" i="15" s="1"/>
  <c r="X329" i="15"/>
  <c r="X325" i="15" s="1"/>
  <c r="R329" i="15"/>
  <c r="R325" i="15" s="1"/>
  <c r="L329" i="15"/>
  <c r="L325" i="15" s="1"/>
  <c r="F329" i="15"/>
  <c r="F325" i="15" s="1"/>
  <c r="Y320" i="15"/>
  <c r="S320" i="15"/>
  <c r="M320" i="15"/>
  <c r="G320" i="15"/>
  <c r="Z315" i="15"/>
  <c r="T315" i="15"/>
  <c r="N315" i="15"/>
  <c r="H315" i="15"/>
  <c r="AA310" i="15"/>
  <c r="U310" i="15"/>
  <c r="O310" i="15"/>
  <c r="I310" i="15"/>
  <c r="V305" i="15"/>
  <c r="P305" i="15"/>
  <c r="J305" i="15"/>
  <c r="D305" i="15"/>
  <c r="W300" i="15"/>
  <c r="Q300" i="15"/>
  <c r="K300" i="15"/>
  <c r="E300" i="15"/>
  <c r="X295" i="15"/>
  <c r="R295" i="15"/>
  <c r="L295" i="15"/>
  <c r="F295" i="15"/>
  <c r="D583" i="15"/>
  <c r="E578" i="15"/>
  <c r="F573" i="15"/>
  <c r="G568" i="15"/>
  <c r="H563" i="15"/>
  <c r="I558" i="15"/>
  <c r="V553" i="15"/>
  <c r="D553" i="15"/>
  <c r="W548" i="15"/>
  <c r="K548" i="15"/>
  <c r="X543" i="15"/>
  <c r="L543" i="15"/>
  <c r="Y538" i="15"/>
  <c r="M538" i="15"/>
  <c r="Z533" i="15"/>
  <c r="N533" i="15"/>
  <c r="AA528" i="15"/>
  <c r="O528" i="15"/>
  <c r="P523" i="15"/>
  <c r="D523" i="15"/>
  <c r="Q518" i="15"/>
  <c r="E518" i="15"/>
  <c r="R513" i="15"/>
  <c r="F513" i="15"/>
  <c r="X508" i="15"/>
  <c r="R508" i="15"/>
  <c r="L508" i="15"/>
  <c r="F508" i="15"/>
  <c r="Y503" i="15"/>
  <c r="S503" i="15"/>
  <c r="M503" i="15"/>
  <c r="G503" i="15"/>
  <c r="Z498" i="15"/>
  <c r="T498" i="15"/>
  <c r="N498" i="15"/>
  <c r="H498" i="15"/>
  <c r="AA493" i="15"/>
  <c r="U493" i="15"/>
  <c r="O493" i="15"/>
  <c r="I493" i="15"/>
  <c r="V488" i="15"/>
  <c r="P488" i="15"/>
  <c r="J488" i="15"/>
  <c r="D488" i="15"/>
  <c r="D484" i="15" s="1"/>
  <c r="W479" i="15"/>
  <c r="Q479" i="15"/>
  <c r="K479" i="15"/>
  <c r="E479" i="15"/>
  <c r="X474" i="15"/>
  <c r="R474" i="15"/>
  <c r="L474" i="15"/>
  <c r="F474" i="15"/>
  <c r="Y469" i="15"/>
  <c r="S469" i="15"/>
  <c r="M469" i="15"/>
  <c r="G469" i="15"/>
  <c r="Z464" i="15"/>
  <c r="T464" i="15"/>
  <c r="N464" i="15"/>
  <c r="H464" i="15"/>
  <c r="AA459" i="15"/>
  <c r="U459" i="15"/>
  <c r="O459" i="15"/>
  <c r="I459" i="15"/>
  <c r="V454" i="15"/>
  <c r="P454" i="15"/>
  <c r="J454" i="15"/>
  <c r="D454" i="15"/>
  <c r="W449" i="15"/>
  <c r="Q449" i="15"/>
  <c r="K449" i="15"/>
  <c r="E449" i="15"/>
  <c r="X444" i="15"/>
  <c r="R444" i="15"/>
  <c r="L444" i="15"/>
  <c r="F444" i="15"/>
  <c r="Y439" i="15"/>
  <c r="S439" i="15"/>
  <c r="M439" i="15"/>
  <c r="G439" i="15"/>
  <c r="Z434" i="15"/>
  <c r="T434" i="15"/>
  <c r="N434" i="15"/>
  <c r="H434" i="15"/>
  <c r="AA429" i="15"/>
  <c r="U429" i="15"/>
  <c r="O429" i="15"/>
  <c r="I429" i="15"/>
  <c r="V424" i="15"/>
  <c r="P424" i="15"/>
  <c r="J424" i="15"/>
  <c r="D424" i="15"/>
  <c r="W419" i="15"/>
  <c r="Q419" i="15"/>
  <c r="K419" i="15"/>
  <c r="E419" i="15"/>
  <c r="X414" i="15"/>
  <c r="R414" i="15"/>
  <c r="L414" i="15"/>
  <c r="F414" i="15"/>
  <c r="Y409" i="15"/>
  <c r="S409" i="15"/>
  <c r="M409" i="15"/>
  <c r="G409" i="15"/>
  <c r="Z404" i="15"/>
  <c r="T404" i="15"/>
  <c r="N404" i="15"/>
  <c r="H404" i="15"/>
  <c r="AA399" i="15"/>
  <c r="U399" i="15"/>
  <c r="O399" i="15"/>
  <c r="I399" i="15"/>
  <c r="V394" i="15"/>
  <c r="P394" i="15"/>
  <c r="J394" i="15"/>
  <c r="D394" i="15"/>
  <c r="W389" i="15"/>
  <c r="Q389" i="15"/>
  <c r="K389" i="15"/>
  <c r="E389" i="15"/>
  <c r="X384" i="15"/>
  <c r="R384" i="15"/>
  <c r="L384" i="15"/>
  <c r="F384" i="15"/>
  <c r="Y379" i="15"/>
  <c r="S379" i="15"/>
  <c r="M379" i="15"/>
  <c r="G379" i="15"/>
  <c r="Z374" i="15"/>
  <c r="T374" i="15"/>
  <c r="N374" i="15"/>
  <c r="H374" i="15"/>
  <c r="AA369" i="15"/>
  <c r="U369" i="15"/>
  <c r="O369" i="15"/>
  <c r="I369" i="15"/>
  <c r="V364" i="15"/>
  <c r="P364" i="15"/>
  <c r="J364" i="15"/>
  <c r="D364" i="15"/>
  <c r="W359" i="15"/>
  <c r="Q359" i="15"/>
  <c r="K359" i="15"/>
  <c r="E359" i="15"/>
  <c r="X354" i="15"/>
  <c r="R354" i="15"/>
  <c r="L354" i="15"/>
  <c r="F354" i="15"/>
  <c r="Y349" i="15"/>
  <c r="S349" i="15"/>
  <c r="M349" i="15"/>
  <c r="G349" i="15"/>
  <c r="Z344" i="15"/>
  <c r="T344" i="15"/>
  <c r="N344" i="15"/>
  <c r="H344" i="15"/>
  <c r="AA339" i="15"/>
  <c r="U339" i="15"/>
  <c r="O339" i="15"/>
  <c r="I339" i="15"/>
  <c r="V334" i="15"/>
  <c r="P334" i="15"/>
  <c r="J334" i="15"/>
  <c r="D334" i="15"/>
  <c r="W329" i="15"/>
  <c r="Q329" i="15"/>
  <c r="K329" i="15"/>
  <c r="E329" i="15"/>
  <c r="X320" i="15"/>
  <c r="R320" i="15"/>
  <c r="L320" i="15"/>
  <c r="F320" i="15"/>
  <c r="Y315" i="15"/>
  <c r="S315" i="15"/>
  <c r="M315" i="15"/>
  <c r="G315" i="15"/>
  <c r="Z310" i="15"/>
  <c r="T310" i="15"/>
  <c r="N310" i="15"/>
  <c r="H310" i="15"/>
  <c r="AA305" i="15"/>
  <c r="U305" i="15"/>
  <c r="O305" i="15"/>
  <c r="I305" i="15"/>
  <c r="V300" i="15"/>
  <c r="P300" i="15"/>
  <c r="J300" i="15"/>
  <c r="D300" i="15"/>
  <c r="W295" i="15"/>
  <c r="Q295" i="15"/>
  <c r="K295" i="15"/>
  <c r="E295" i="15"/>
  <c r="X290" i="15"/>
  <c r="R290" i="15"/>
  <c r="L290" i="15"/>
  <c r="F290" i="15"/>
  <c r="Y285" i="15"/>
  <c r="S285" i="15"/>
  <c r="M285" i="15"/>
  <c r="G285" i="15"/>
  <c r="Z280" i="15"/>
  <c r="T280" i="15"/>
  <c r="N280" i="15"/>
  <c r="H280" i="15"/>
  <c r="W638" i="15"/>
  <c r="X633" i="15"/>
  <c r="Y628" i="15"/>
  <c r="Z623" i="15"/>
  <c r="AA618" i="15"/>
  <c r="S553" i="15"/>
  <c r="T548" i="15"/>
  <c r="H548" i="15"/>
  <c r="U543" i="15"/>
  <c r="I543" i="15"/>
  <c r="V538" i="15"/>
  <c r="J538" i="15"/>
  <c r="W533" i="15"/>
  <c r="K533" i="15"/>
  <c r="X528" i="15"/>
  <c r="L528" i="15"/>
  <c r="Y523" i="15"/>
  <c r="M523" i="15"/>
  <c r="Z518" i="15"/>
  <c r="N518" i="15"/>
  <c r="AA513" i="15"/>
  <c r="O513" i="15"/>
  <c r="W508" i="15"/>
  <c r="Q508" i="15"/>
  <c r="K508" i="15"/>
  <c r="E508" i="15"/>
  <c r="X503" i="15"/>
  <c r="R503" i="15"/>
  <c r="L503" i="15"/>
  <c r="F503" i="15"/>
  <c r="Y498" i="15"/>
  <c r="S498" i="15"/>
  <c r="M498" i="15"/>
  <c r="G498" i="15"/>
  <c r="Z493" i="15"/>
  <c r="T493" i="15"/>
  <c r="N493" i="15"/>
  <c r="H493" i="15"/>
  <c r="AA488" i="15"/>
  <c r="U488" i="15"/>
  <c r="O488" i="15"/>
  <c r="I488" i="15"/>
  <c r="V479" i="15"/>
  <c r="P479" i="15"/>
  <c r="J479" i="15"/>
  <c r="D479" i="15"/>
  <c r="W474" i="15"/>
  <c r="Q474" i="15"/>
  <c r="K474" i="15"/>
  <c r="E474" i="15"/>
  <c r="X469" i="15"/>
  <c r="R469" i="15"/>
  <c r="L469" i="15"/>
  <c r="F469" i="15"/>
  <c r="Y464" i="15"/>
  <c r="S464" i="15"/>
  <c r="M464" i="15"/>
  <c r="G464" i="15"/>
  <c r="Z459" i="15"/>
  <c r="T459" i="15"/>
  <c r="N459" i="15"/>
  <c r="H459" i="15"/>
  <c r="AA454" i="15"/>
  <c r="U454" i="15"/>
  <c r="O454" i="15"/>
  <c r="I454" i="15"/>
  <c r="V449" i="15"/>
  <c r="P449" i="15"/>
  <c r="J449" i="15"/>
  <c r="D449" i="15"/>
  <c r="W444" i="15"/>
  <c r="Q444" i="15"/>
  <c r="K444" i="15"/>
  <c r="E444" i="15"/>
  <c r="X439" i="15"/>
  <c r="R439" i="15"/>
  <c r="L439" i="15"/>
  <c r="F439" i="15"/>
  <c r="Y434" i="15"/>
  <c r="S434" i="15"/>
  <c r="M434" i="15"/>
  <c r="G434" i="15"/>
  <c r="Z429" i="15"/>
  <c r="T429" i="15"/>
  <c r="N429" i="15"/>
  <c r="H429" i="15"/>
  <c r="AA424" i="15"/>
  <c r="U424" i="15"/>
  <c r="O424" i="15"/>
  <c r="I424" i="15"/>
  <c r="V419" i="15"/>
  <c r="P419" i="15"/>
  <c r="J419" i="15"/>
  <c r="D419" i="15"/>
  <c r="W414" i="15"/>
  <c r="Q414" i="15"/>
  <c r="K414" i="15"/>
  <c r="E414" i="15"/>
  <c r="X409" i="15"/>
  <c r="R409" i="15"/>
  <c r="L409" i="15"/>
  <c r="F409" i="15"/>
  <c r="Y404" i="15"/>
  <c r="S404" i="15"/>
  <c r="M404" i="15"/>
  <c r="G404" i="15"/>
  <c r="Z399" i="15"/>
  <c r="T399" i="15"/>
  <c r="N399" i="15"/>
  <c r="H399" i="15"/>
  <c r="AA394" i="15"/>
  <c r="U394" i="15"/>
  <c r="O394" i="15"/>
  <c r="I394" i="15"/>
  <c r="V389" i="15"/>
  <c r="P389" i="15"/>
  <c r="J389" i="15"/>
  <c r="D389" i="15"/>
  <c r="W384" i="15"/>
  <c r="Q384" i="15"/>
  <c r="K384" i="15"/>
  <c r="E384" i="15"/>
  <c r="X379" i="15"/>
  <c r="R379" i="15"/>
  <c r="L379" i="15"/>
  <c r="F379" i="15"/>
  <c r="Y374" i="15"/>
  <c r="S374" i="15"/>
  <c r="M374" i="15"/>
  <c r="G374" i="15"/>
  <c r="Z369" i="15"/>
  <c r="T369" i="15"/>
  <c r="N369" i="15"/>
  <c r="H369" i="15"/>
  <c r="AA364" i="15"/>
  <c r="U364" i="15"/>
  <c r="O364" i="15"/>
  <c r="I364" i="15"/>
  <c r="V359" i="15"/>
  <c r="P359" i="15"/>
  <c r="J359" i="15"/>
  <c r="D359" i="15"/>
  <c r="W354" i="15"/>
  <c r="Q354" i="15"/>
  <c r="K354" i="15"/>
  <c r="E354" i="15"/>
  <c r="X349" i="15"/>
  <c r="R349" i="15"/>
  <c r="L349" i="15"/>
  <c r="F349" i="15"/>
  <c r="Y344" i="15"/>
  <c r="S344" i="15"/>
  <c r="M344" i="15"/>
  <c r="G344" i="15"/>
  <c r="Z339" i="15"/>
  <c r="T339" i="15"/>
  <c r="N339" i="15"/>
  <c r="H339" i="15"/>
  <c r="AA334" i="15"/>
  <c r="U334" i="15"/>
  <c r="O334" i="15"/>
  <c r="I334" i="15"/>
  <c r="V329" i="15"/>
  <c r="P329" i="15"/>
  <c r="J329" i="15"/>
  <c r="D329" i="15"/>
  <c r="D325" i="15" s="1"/>
  <c r="W320" i="15"/>
  <c r="Q320" i="15"/>
  <c r="K320" i="15"/>
  <c r="E320" i="15"/>
  <c r="X315" i="15"/>
  <c r="R315" i="15"/>
  <c r="L315" i="15"/>
  <c r="F315" i="15"/>
  <c r="Y310" i="15"/>
  <c r="S310" i="15"/>
  <c r="M310" i="15"/>
  <c r="G310" i="15"/>
  <c r="Z305" i="15"/>
  <c r="T305" i="15"/>
  <c r="N305" i="15"/>
  <c r="H305" i="15"/>
  <c r="AA300" i="15"/>
  <c r="U300" i="15"/>
  <c r="O300" i="15"/>
  <c r="I300" i="15"/>
  <c r="V295" i="15"/>
  <c r="P295" i="15"/>
  <c r="J295" i="15"/>
  <c r="D295" i="15"/>
  <c r="W290" i="15"/>
  <c r="Q290" i="15"/>
  <c r="K290" i="15"/>
  <c r="E290" i="15"/>
  <c r="X285" i="15"/>
  <c r="R285" i="15"/>
  <c r="L285" i="15"/>
  <c r="F285" i="15"/>
  <c r="Y280" i="15"/>
  <c r="S280" i="15"/>
  <c r="M280" i="15"/>
  <c r="G280" i="15"/>
  <c r="Q638" i="15"/>
  <c r="R633" i="15"/>
  <c r="S628" i="15"/>
  <c r="T623" i="15"/>
  <c r="U618" i="15"/>
  <c r="V613" i="15"/>
  <c r="W608" i="15"/>
  <c r="X603" i="15"/>
  <c r="AA588" i="15"/>
  <c r="I538" i="15"/>
  <c r="V533" i="15"/>
  <c r="V529" i="15" s="1"/>
  <c r="W528" i="15"/>
  <c r="J508" i="15"/>
  <c r="J504" i="15" s="1"/>
  <c r="Q503" i="15"/>
  <c r="Q499" i="15" s="1"/>
  <c r="L498" i="15"/>
  <c r="G493" i="15"/>
  <c r="D474" i="15"/>
  <c r="D470" i="15" s="1"/>
  <c r="K469" i="15"/>
  <c r="R464" i="15"/>
  <c r="Y459" i="15"/>
  <c r="Y455" i="15" s="1"/>
  <c r="D444" i="15"/>
  <c r="K439" i="15"/>
  <c r="R434" i="15"/>
  <c r="Y429" i="15"/>
  <c r="D414" i="15"/>
  <c r="K409" i="15"/>
  <c r="K405" i="15" s="1"/>
  <c r="R404" i="15"/>
  <c r="Y399" i="15"/>
  <c r="D384" i="15"/>
  <c r="D380" i="15" s="1"/>
  <c r="K379" i="15"/>
  <c r="R374" i="15"/>
  <c r="Y369" i="15"/>
  <c r="Y365" i="15" s="1"/>
  <c r="D354" i="15"/>
  <c r="K349" i="15"/>
  <c r="K345" i="15" s="1"/>
  <c r="F344" i="15"/>
  <c r="F340" i="15" s="1"/>
  <c r="AA329" i="15"/>
  <c r="V320" i="15"/>
  <c r="J533" i="15"/>
  <c r="J529" i="15" s="1"/>
  <c r="K528" i="15"/>
  <c r="X523" i="15"/>
  <c r="Y518" i="15"/>
  <c r="Y514" i="15" s="1"/>
  <c r="Z513" i="15"/>
  <c r="D508" i="15"/>
  <c r="D504" i="15" s="1"/>
  <c r="K503" i="15"/>
  <c r="K499" i="15" s="1"/>
  <c r="F498" i="15"/>
  <c r="E469" i="15"/>
  <c r="E465" i="15" s="1"/>
  <c r="L464" i="15"/>
  <c r="L460" i="15" s="1"/>
  <c r="S459" i="15"/>
  <c r="Z454" i="15"/>
  <c r="E439" i="15"/>
  <c r="E435" i="15" s="1"/>
  <c r="L434" i="15"/>
  <c r="S429" i="15"/>
  <c r="Z424" i="15"/>
  <c r="Z420" i="15" s="1"/>
  <c r="E409" i="15"/>
  <c r="L404" i="15"/>
  <c r="S399" i="15"/>
  <c r="Z394" i="15"/>
  <c r="E379" i="15"/>
  <c r="L374" i="15"/>
  <c r="L370" i="15" s="1"/>
  <c r="S369" i="15"/>
  <c r="Z364" i="15"/>
  <c r="E349" i="15"/>
  <c r="E345" i="15" s="1"/>
  <c r="Z334" i="15"/>
  <c r="U329" i="15"/>
  <c r="U325" i="15" s="1"/>
  <c r="P320" i="15"/>
  <c r="W315" i="15"/>
  <c r="Y598" i="15"/>
  <c r="L523" i="15"/>
  <c r="L519" i="15" s="1"/>
  <c r="M518" i="15"/>
  <c r="N513" i="15"/>
  <c r="E503" i="15"/>
  <c r="E499" i="15" s="1"/>
  <c r="Z488" i="15"/>
  <c r="AA479" i="15"/>
  <c r="AA475" i="15" s="1"/>
  <c r="F464" i="15"/>
  <c r="F460" i="15" s="1"/>
  <c r="M459" i="15"/>
  <c r="M455" i="15" s="1"/>
  <c r="T454" i="15"/>
  <c r="T450" i="15" s="1"/>
  <c r="AA449" i="15"/>
  <c r="AA445" i="15" s="1"/>
  <c r="F434" i="15"/>
  <c r="F430" i="15" s="1"/>
  <c r="M429" i="15"/>
  <c r="M425" i="15" s="1"/>
  <c r="T424" i="15"/>
  <c r="T420" i="15" s="1"/>
  <c r="AA419" i="15"/>
  <c r="AA415" i="15" s="1"/>
  <c r="F404" i="15"/>
  <c r="F400" i="15" s="1"/>
  <c r="M399" i="15"/>
  <c r="T394" i="15"/>
  <c r="T390" i="15" s="1"/>
  <c r="AA389" i="15"/>
  <c r="AA385" i="15" s="1"/>
  <c r="F374" i="15"/>
  <c r="F370" i="15" s="1"/>
  <c r="Y493" i="15"/>
  <c r="Y489" i="15" s="1"/>
  <c r="T488" i="15"/>
  <c r="T484" i="15" s="1"/>
  <c r="U479" i="15"/>
  <c r="U475" i="15" s="1"/>
  <c r="V474" i="15"/>
  <c r="G459" i="15"/>
  <c r="N454" i="15"/>
  <c r="N450" i="15" s="1"/>
  <c r="U449" i="15"/>
  <c r="V444" i="15"/>
  <c r="G429" i="15"/>
  <c r="G425" i="15" s="1"/>
  <c r="N424" i="15"/>
  <c r="U419" i="15"/>
  <c r="V414" i="15"/>
  <c r="V410" i="15" s="1"/>
  <c r="G399" i="15"/>
  <c r="N394" i="15"/>
  <c r="N390" i="15" s="1"/>
  <c r="U389" i="15"/>
  <c r="U385" i="15" s="1"/>
  <c r="V384" i="15"/>
  <c r="G369" i="15"/>
  <c r="N364" i="15"/>
  <c r="N360" i="15" s="1"/>
  <c r="U359" i="15"/>
  <c r="V354" i="15"/>
  <c r="X344" i="15"/>
  <c r="X340" i="15" s="1"/>
  <c r="S339" i="15"/>
  <c r="N334" i="15"/>
  <c r="I329" i="15"/>
  <c r="I325" i="15" s="1"/>
  <c r="D320" i="15"/>
  <c r="Z593" i="15"/>
  <c r="S548" i="15"/>
  <c r="S544" i="15" s="1"/>
  <c r="T543" i="15"/>
  <c r="T539" i="15" s="1"/>
  <c r="V508" i="15"/>
  <c r="X498" i="15"/>
  <c r="X494" i="15" s="1"/>
  <c r="S493" i="15"/>
  <c r="S489" i="15" s="1"/>
  <c r="N488" i="15"/>
  <c r="O479" i="15"/>
  <c r="O475" i="15" s="1"/>
  <c r="P474" i="15"/>
  <c r="W469" i="15"/>
  <c r="H454" i="15"/>
  <c r="H450" i="15" s="1"/>
  <c r="O449" i="15"/>
  <c r="P444" i="15"/>
  <c r="W439" i="15"/>
  <c r="H424" i="15"/>
  <c r="O419" i="15"/>
  <c r="P414" i="15"/>
  <c r="P410" i="15" s="1"/>
  <c r="W409" i="15"/>
  <c r="P553" i="15"/>
  <c r="G548" i="15"/>
  <c r="G544" i="15" s="1"/>
  <c r="H543" i="15"/>
  <c r="H539" i="15" s="1"/>
  <c r="U538" i="15"/>
  <c r="U534" i="15" s="1"/>
  <c r="P508" i="15"/>
  <c r="W503" i="15"/>
  <c r="R498" i="15"/>
  <c r="M493" i="15"/>
  <c r="M489" i="15" s="1"/>
  <c r="H488" i="15"/>
  <c r="I479" i="15"/>
  <c r="J474" i="15"/>
  <c r="J470" i="15" s="1"/>
  <c r="Q469" i="15"/>
  <c r="X464" i="15"/>
  <c r="X460" i="15" s="1"/>
  <c r="I449" i="15"/>
  <c r="I445" i="15" s="1"/>
  <c r="J444" i="15"/>
  <c r="Q439" i="15"/>
  <c r="X434" i="15"/>
  <c r="X430" i="15" s="1"/>
  <c r="I419" i="15"/>
  <c r="J414" i="15"/>
  <c r="Q409" i="15"/>
  <c r="Q405" i="15" s="1"/>
  <c r="X404" i="15"/>
  <c r="I389" i="15"/>
  <c r="J384" i="15"/>
  <c r="J380" i="15" s="1"/>
  <c r="Q379" i="15"/>
  <c r="X374" i="15"/>
  <c r="I359" i="15"/>
  <c r="I355" i="15" s="1"/>
  <c r="J354" i="15"/>
  <c r="Q349" i="15"/>
  <c r="L344" i="15"/>
  <c r="L340" i="15" s="1"/>
  <c r="G339" i="15"/>
  <c r="F310" i="15"/>
  <c r="M305" i="15"/>
  <c r="T300" i="15"/>
  <c r="AA295" i="15"/>
  <c r="Y290" i="15"/>
  <c r="G290" i="15"/>
  <c r="K285" i="15"/>
  <c r="O280" i="15"/>
  <c r="AA275" i="15"/>
  <c r="U275" i="15"/>
  <c r="O275" i="15"/>
  <c r="I275" i="15"/>
  <c r="V270" i="15"/>
  <c r="P270" i="15"/>
  <c r="J270" i="15"/>
  <c r="D270" i="15"/>
  <c r="W265" i="15"/>
  <c r="Q265" i="15"/>
  <c r="K265" i="15"/>
  <c r="E265" i="15"/>
  <c r="X260" i="15"/>
  <c r="R260" i="15"/>
  <c r="L260" i="15"/>
  <c r="F260" i="15"/>
  <c r="Y255" i="15"/>
  <c r="S255" i="15"/>
  <c r="M255" i="15"/>
  <c r="G255" i="15"/>
  <c r="Z250" i="15"/>
  <c r="T250" i="15"/>
  <c r="N250" i="15"/>
  <c r="H250" i="15"/>
  <c r="T364" i="15"/>
  <c r="T360" i="15" s="1"/>
  <c r="J320" i="15"/>
  <c r="Q315" i="15"/>
  <c r="Y305" i="15"/>
  <c r="N300" i="15"/>
  <c r="I295" i="15"/>
  <c r="D290" i="15"/>
  <c r="T285" i="15"/>
  <c r="I280" i="15"/>
  <c r="T275" i="15"/>
  <c r="M275" i="15"/>
  <c r="F275" i="15"/>
  <c r="F271" i="15" s="1"/>
  <c r="W270" i="15"/>
  <c r="O270" i="15"/>
  <c r="H270" i="15"/>
  <c r="X265" i="15"/>
  <c r="P265" i="15"/>
  <c r="I265" i="15"/>
  <c r="Y260" i="15"/>
  <c r="Q260" i="15"/>
  <c r="J260" i="15"/>
  <c r="Z255" i="15"/>
  <c r="R255" i="15"/>
  <c r="K255" i="15"/>
  <c r="D255" i="15"/>
  <c r="AA250" i="15"/>
  <c r="S250" i="15"/>
  <c r="L250" i="15"/>
  <c r="E250" i="15"/>
  <c r="V245" i="15"/>
  <c r="P245" i="15"/>
  <c r="J245" i="15"/>
  <c r="D245" i="15"/>
  <c r="W240" i="15"/>
  <c r="Q240" i="15"/>
  <c r="K240" i="15"/>
  <c r="E240" i="15"/>
  <c r="X235" i="15"/>
  <c r="R235" i="15"/>
  <c r="L235" i="15"/>
  <c r="F235" i="15"/>
  <c r="Y230" i="15"/>
  <c r="S230" i="15"/>
  <c r="M230" i="15"/>
  <c r="G230" i="15"/>
  <c r="Z225" i="15"/>
  <c r="T225" i="15"/>
  <c r="N225" i="15"/>
  <c r="H225" i="15"/>
  <c r="AA220" i="15"/>
  <c r="U220" i="15"/>
  <c r="O220" i="15"/>
  <c r="I220" i="15"/>
  <c r="V215" i="15"/>
  <c r="P215" i="15"/>
  <c r="P211" i="15" s="1"/>
  <c r="H364" i="15"/>
  <c r="K315" i="15"/>
  <c r="K311" i="15" s="1"/>
  <c r="S305" i="15"/>
  <c r="H300" i="15"/>
  <c r="V290" i="15"/>
  <c r="Q285" i="15"/>
  <c r="AA280" i="15"/>
  <c r="F280" i="15"/>
  <c r="Z275" i="15"/>
  <c r="S275" i="15"/>
  <c r="L275" i="15"/>
  <c r="L271" i="15" s="1"/>
  <c r="E275" i="15"/>
  <c r="E271" i="15" s="1"/>
  <c r="U270" i="15"/>
  <c r="N270" i="15"/>
  <c r="N266" i="15" s="1"/>
  <c r="G270" i="15"/>
  <c r="V265" i="15"/>
  <c r="O265" i="15"/>
  <c r="H265" i="15"/>
  <c r="W260" i="15"/>
  <c r="P260" i="15"/>
  <c r="P256" i="15" s="1"/>
  <c r="I260" i="15"/>
  <c r="X255" i="15"/>
  <c r="Q255" i="15"/>
  <c r="J255" i="15"/>
  <c r="Y250" i="15"/>
  <c r="R250" i="15"/>
  <c r="K250" i="15"/>
  <c r="D250" i="15"/>
  <c r="AA245" i="15"/>
  <c r="U245" i="15"/>
  <c r="O245" i="15"/>
  <c r="I245" i="15"/>
  <c r="V240" i="15"/>
  <c r="P240" i="15"/>
  <c r="J240" i="15"/>
  <c r="D240" i="15"/>
  <c r="W235" i="15"/>
  <c r="Q235" i="15"/>
  <c r="K235" i="15"/>
  <c r="E235" i="15"/>
  <c r="X230" i="15"/>
  <c r="R230" i="15"/>
  <c r="R226" i="15" s="1"/>
  <c r="L230" i="15"/>
  <c r="F230" i="15"/>
  <c r="H394" i="15"/>
  <c r="AA359" i="15"/>
  <c r="AA355" i="15" s="1"/>
  <c r="E315" i="15"/>
  <c r="X310" i="15"/>
  <c r="G305" i="15"/>
  <c r="S290" i="15"/>
  <c r="N285" i="15"/>
  <c r="X280" i="15"/>
  <c r="Y275" i="15"/>
  <c r="Y271" i="15" s="1"/>
  <c r="R275" i="15"/>
  <c r="K275" i="15"/>
  <c r="D275" i="15"/>
  <c r="D271" i="15" s="1"/>
  <c r="AA270" i="15"/>
  <c r="T270" i="15"/>
  <c r="T266" i="15" s="1"/>
  <c r="M270" i="15"/>
  <c r="M266" i="15" s="1"/>
  <c r="F270" i="15"/>
  <c r="U265" i="15"/>
  <c r="N265" i="15"/>
  <c r="N261" i="15" s="1"/>
  <c r="G265" i="15"/>
  <c r="V260" i="15"/>
  <c r="V256" i="15" s="1"/>
  <c r="O260" i="15"/>
  <c r="O256" i="15" s="1"/>
  <c r="H260" i="15"/>
  <c r="H256" i="15" s="1"/>
  <c r="W255" i="15"/>
  <c r="P255" i="15"/>
  <c r="P251" i="15" s="1"/>
  <c r="I255" i="15"/>
  <c r="X250" i="15"/>
  <c r="Q250" i="15"/>
  <c r="J250" i="15"/>
  <c r="Z245" i="15"/>
  <c r="T245" i="15"/>
  <c r="N245" i="15"/>
  <c r="H245" i="15"/>
  <c r="AA240" i="15"/>
  <c r="U240" i="15"/>
  <c r="O240" i="15"/>
  <c r="I240" i="15"/>
  <c r="V235" i="15"/>
  <c r="P235" i="15"/>
  <c r="J235" i="15"/>
  <c r="D235" i="15"/>
  <c r="O389" i="15"/>
  <c r="O359" i="15"/>
  <c r="O355" i="15" s="1"/>
  <c r="Y339" i="15"/>
  <c r="Y335" i="15" s="1"/>
  <c r="R310" i="15"/>
  <c r="R306" i="15" s="1"/>
  <c r="P290" i="15"/>
  <c r="P286" i="15" s="1"/>
  <c r="H285" i="15"/>
  <c r="U280" i="15"/>
  <c r="X275" i="15"/>
  <c r="X271" i="15" s="1"/>
  <c r="Q275" i="15"/>
  <c r="J275" i="15"/>
  <c r="Z270" i="15"/>
  <c r="S270" i="15"/>
  <c r="L270" i="15"/>
  <c r="L266" i="15" s="1"/>
  <c r="E270" i="15"/>
  <c r="AA265" i="15"/>
  <c r="T265" i="15"/>
  <c r="T261" i="15" s="1"/>
  <c r="M265" i="15"/>
  <c r="F265" i="15"/>
  <c r="U260" i="15"/>
  <c r="N260" i="15"/>
  <c r="G260" i="15"/>
  <c r="V255" i="15"/>
  <c r="V251" i="15" s="1"/>
  <c r="O255" i="15"/>
  <c r="H255" i="15"/>
  <c r="H251" i="15" s="1"/>
  <c r="W250" i="15"/>
  <c r="P250" i="15"/>
  <c r="I250" i="15"/>
  <c r="Y245" i="15"/>
  <c r="S245" i="15"/>
  <c r="M245" i="15"/>
  <c r="G245" i="15"/>
  <c r="Z240" i="15"/>
  <c r="T240" i="15"/>
  <c r="N240" i="15"/>
  <c r="H240" i="15"/>
  <c r="AA235" i="15"/>
  <c r="U235" i="15"/>
  <c r="O235" i="15"/>
  <c r="I235" i="15"/>
  <c r="V230" i="15"/>
  <c r="P230" i="15"/>
  <c r="J230" i="15"/>
  <c r="D230" i="15"/>
  <c r="W225" i="15"/>
  <c r="Q225" i="15"/>
  <c r="P384" i="15"/>
  <c r="W379" i="15"/>
  <c r="W375" i="15" s="1"/>
  <c r="M369" i="15"/>
  <c r="M365" i="15" s="1"/>
  <c r="P354" i="15"/>
  <c r="R344" i="15"/>
  <c r="R340" i="15" s="1"/>
  <c r="M339" i="15"/>
  <c r="M335" i="15" s="1"/>
  <c r="T334" i="15"/>
  <c r="T330" i="15" s="1"/>
  <c r="L310" i="15"/>
  <c r="U295" i="15"/>
  <c r="M290" i="15"/>
  <c r="Z285" i="15"/>
  <c r="E285" i="15"/>
  <c r="R280" i="15"/>
  <c r="R276" i="15" s="1"/>
  <c r="W275" i="15"/>
  <c r="P275" i="15"/>
  <c r="H275" i="15"/>
  <c r="Y270" i="15"/>
  <c r="R270" i="15"/>
  <c r="K270" i="15"/>
  <c r="Z265" i="15"/>
  <c r="S265" i="15"/>
  <c r="L265" i="15"/>
  <c r="D265" i="15"/>
  <c r="AA260" i="15"/>
  <c r="T260" i="15"/>
  <c r="M260" i="15"/>
  <c r="E260" i="15"/>
  <c r="U255" i="15"/>
  <c r="N255" i="15"/>
  <c r="F255" i="15"/>
  <c r="V250" i="15"/>
  <c r="O250" i="15"/>
  <c r="G250" i="15"/>
  <c r="X245" i="15"/>
  <c r="R245" i="15"/>
  <c r="L245" i="15"/>
  <c r="F245" i="15"/>
  <c r="Y240" i="15"/>
  <c r="S240" i="15"/>
  <c r="M240" i="15"/>
  <c r="G240" i="15"/>
  <c r="Z235" i="15"/>
  <c r="T235" i="15"/>
  <c r="N235" i="15"/>
  <c r="H235" i="15"/>
  <c r="AA230" i="15"/>
  <c r="U230" i="15"/>
  <c r="O230" i="15"/>
  <c r="I230" i="15"/>
  <c r="W349" i="15"/>
  <c r="W345" i="15" s="1"/>
  <c r="H334" i="15"/>
  <c r="H330" i="15" s="1"/>
  <c r="O329" i="15"/>
  <c r="Z300" i="15"/>
  <c r="O295" i="15"/>
  <c r="J290" i="15"/>
  <c r="W285" i="15"/>
  <c r="L280" i="15"/>
  <c r="V275" i="15"/>
  <c r="N275" i="15"/>
  <c r="G275" i="15"/>
  <c r="X270" i="15"/>
  <c r="Q270" i="15"/>
  <c r="I270" i="15"/>
  <c r="Y265" i="15"/>
  <c r="R265" i="15"/>
  <c r="J265" i="15"/>
  <c r="Z260" i="15"/>
  <c r="S260" i="15"/>
  <c r="K260" i="15"/>
  <c r="D260" i="15"/>
  <c r="AA255" i="15"/>
  <c r="T255" i="15"/>
  <c r="T251" i="15" s="1"/>
  <c r="L255" i="15"/>
  <c r="E255" i="15"/>
  <c r="U250" i="15"/>
  <c r="M250" i="15"/>
  <c r="F250" i="15"/>
  <c r="W245" i="15"/>
  <c r="Q245" i="15"/>
  <c r="K245" i="15"/>
  <c r="E245" i="15"/>
  <c r="X240" i="15"/>
  <c r="R240" i="15"/>
  <c r="L240" i="15"/>
  <c r="F240" i="15"/>
  <c r="Y235" i="15"/>
  <c r="S235" i="15"/>
  <c r="M235" i="15"/>
  <c r="G235" i="15"/>
  <c r="Z230" i="15"/>
  <c r="T230" i="15"/>
  <c r="N230" i="15"/>
  <c r="H230" i="15"/>
  <c r="AA225" i="15"/>
  <c r="U225" i="15"/>
  <c r="O225" i="15"/>
  <c r="I225" i="15"/>
  <c r="V220" i="15"/>
  <c r="P220" i="15"/>
  <c r="J220" i="15"/>
  <c r="D220" i="15"/>
  <c r="W215" i="15"/>
  <c r="Q215" i="15"/>
  <c r="K215" i="15"/>
  <c r="E215" i="15"/>
  <c r="X210" i="15"/>
  <c r="R210" i="15"/>
  <c r="L210" i="15"/>
  <c r="F210" i="15"/>
  <c r="Y205" i="15"/>
  <c r="S205" i="15"/>
  <c r="M205" i="15"/>
  <c r="G205" i="15"/>
  <c r="Z200" i="15"/>
  <c r="T200" i="15"/>
  <c r="N200" i="15"/>
  <c r="H200" i="15"/>
  <c r="AA195" i="15"/>
  <c r="U195" i="15"/>
  <c r="O195" i="15"/>
  <c r="I195" i="15"/>
  <c r="V190" i="15"/>
  <c r="P190" i="15"/>
  <c r="J190" i="15"/>
  <c r="D190" i="15"/>
  <c r="W185" i="15"/>
  <c r="Q185" i="15"/>
  <c r="K185" i="15"/>
  <c r="E185" i="15"/>
  <c r="X180" i="15"/>
  <c r="R180" i="15"/>
  <c r="L180" i="15"/>
  <c r="F180" i="15"/>
  <c r="Y175" i="15"/>
  <c r="S175" i="15"/>
  <c r="M175" i="15"/>
  <c r="G175" i="15"/>
  <c r="Z170" i="15"/>
  <c r="T170" i="15"/>
  <c r="N170" i="15"/>
  <c r="H170" i="15"/>
  <c r="AA161" i="15"/>
  <c r="U161" i="15"/>
  <c r="O161" i="15"/>
  <c r="I161" i="15"/>
  <c r="V156" i="15"/>
  <c r="P156" i="15"/>
  <c r="J156" i="15"/>
  <c r="D156" i="15"/>
  <c r="W151" i="15"/>
  <c r="Q151" i="15"/>
  <c r="K151" i="15"/>
  <c r="E151" i="15"/>
  <c r="J11" i="15"/>
  <c r="P11" i="15"/>
  <c r="V11" i="15"/>
  <c r="I14" i="15"/>
  <c r="O14" i="15"/>
  <c r="O12" i="15" s="1"/>
  <c r="U14" i="15"/>
  <c r="AA14" i="15"/>
  <c r="I16" i="15"/>
  <c r="O16" i="15"/>
  <c r="U16" i="15"/>
  <c r="AA16" i="15"/>
  <c r="H19" i="15"/>
  <c r="N19" i="15"/>
  <c r="T19" i="15"/>
  <c r="Z19" i="15"/>
  <c r="H21" i="15"/>
  <c r="N21" i="15"/>
  <c r="T21" i="15"/>
  <c r="Z21" i="15"/>
  <c r="G24" i="15"/>
  <c r="M24" i="15"/>
  <c r="S24" i="15"/>
  <c r="Y24" i="15"/>
  <c r="Y22" i="15" s="1"/>
  <c r="G26" i="15"/>
  <c r="M26" i="15"/>
  <c r="S26" i="15"/>
  <c r="Y26" i="15"/>
  <c r="F29" i="15"/>
  <c r="L29" i="15"/>
  <c r="L27" i="15" s="1"/>
  <c r="R29" i="15"/>
  <c r="X29" i="15"/>
  <c r="F31" i="15"/>
  <c r="L31" i="15"/>
  <c r="R31" i="15"/>
  <c r="X31" i="15"/>
  <c r="E34" i="15"/>
  <c r="K34" i="15"/>
  <c r="Q34" i="15"/>
  <c r="W34" i="15"/>
  <c r="E36" i="15"/>
  <c r="K36" i="15"/>
  <c r="Q36" i="15"/>
  <c r="W36" i="15"/>
  <c r="D39" i="15"/>
  <c r="J39" i="15"/>
  <c r="P39" i="15"/>
  <c r="V39" i="15"/>
  <c r="V37" i="15" s="1"/>
  <c r="D41" i="15"/>
  <c r="J41" i="15"/>
  <c r="P41" i="15"/>
  <c r="V41" i="15"/>
  <c r="I44" i="15"/>
  <c r="O44" i="15"/>
  <c r="O42" i="15" s="1"/>
  <c r="U44" i="15"/>
  <c r="AA44" i="15"/>
  <c r="I46" i="15"/>
  <c r="O46" i="15"/>
  <c r="U46" i="15"/>
  <c r="AA46" i="15"/>
  <c r="H49" i="15"/>
  <c r="N49" i="15"/>
  <c r="T49" i="15"/>
  <c r="Z49" i="15"/>
  <c r="H51" i="15"/>
  <c r="N51" i="15"/>
  <c r="T51" i="15"/>
  <c r="Z51" i="15"/>
  <c r="G54" i="15"/>
  <c r="M54" i="15"/>
  <c r="S54" i="15"/>
  <c r="Y54" i="15"/>
  <c r="Y52" i="15" s="1"/>
  <c r="G56" i="15"/>
  <c r="M56" i="15"/>
  <c r="S56" i="15"/>
  <c r="Y56" i="15"/>
  <c r="F59" i="15"/>
  <c r="L59" i="15"/>
  <c r="L57" i="15" s="1"/>
  <c r="R59" i="15"/>
  <c r="X59" i="15"/>
  <c r="F61" i="15"/>
  <c r="L61" i="15"/>
  <c r="R61" i="15"/>
  <c r="X61" i="15"/>
  <c r="E64" i="15"/>
  <c r="K64" i="15"/>
  <c r="Q64" i="15"/>
  <c r="W64" i="15"/>
  <c r="E66" i="15"/>
  <c r="K66" i="15"/>
  <c r="Q66" i="15"/>
  <c r="W66" i="15"/>
  <c r="D69" i="15"/>
  <c r="J69" i="15"/>
  <c r="P69" i="15"/>
  <c r="V69" i="15"/>
  <c r="V67" i="15" s="1"/>
  <c r="D71" i="15"/>
  <c r="J71" i="15"/>
  <c r="P71" i="15"/>
  <c r="V71" i="15"/>
  <c r="I74" i="15"/>
  <c r="O74" i="15"/>
  <c r="O72" i="15" s="1"/>
  <c r="U74" i="15"/>
  <c r="AA74" i="15"/>
  <c r="I76" i="15"/>
  <c r="O76" i="15"/>
  <c r="U76" i="15"/>
  <c r="AA76" i="15"/>
  <c r="H79" i="15"/>
  <c r="N79" i="15"/>
  <c r="T79" i="15"/>
  <c r="Z79" i="15"/>
  <c r="H81" i="15"/>
  <c r="N81" i="15"/>
  <c r="T81" i="15"/>
  <c r="Z81" i="15"/>
  <c r="G84" i="15"/>
  <c r="M84" i="15"/>
  <c r="S84" i="15"/>
  <c r="Y84" i="15"/>
  <c r="Y82" i="15" s="1"/>
  <c r="G86" i="15"/>
  <c r="M86" i="15"/>
  <c r="S86" i="15"/>
  <c r="Y86" i="15"/>
  <c r="F89" i="15"/>
  <c r="L89" i="15"/>
  <c r="L87" i="15" s="1"/>
  <c r="R89" i="15"/>
  <c r="X89" i="15"/>
  <c r="F91" i="15"/>
  <c r="L91" i="15"/>
  <c r="R91" i="15"/>
  <c r="X91" i="15"/>
  <c r="E94" i="15"/>
  <c r="K94" i="15"/>
  <c r="Q94" i="15"/>
  <c r="W94" i="15"/>
  <c r="E96" i="15"/>
  <c r="K96" i="15"/>
  <c r="Q96" i="15"/>
  <c r="W96" i="15"/>
  <c r="D99" i="15"/>
  <c r="J99" i="15"/>
  <c r="P99" i="15"/>
  <c r="V99" i="15"/>
  <c r="V97" i="15" s="1"/>
  <c r="D101" i="15"/>
  <c r="J101" i="15"/>
  <c r="P101" i="15"/>
  <c r="V101" i="15"/>
  <c r="I104" i="15"/>
  <c r="O104" i="15"/>
  <c r="O102" i="15" s="1"/>
  <c r="U104" i="15"/>
  <c r="AA104" i="15"/>
  <c r="I106" i="15"/>
  <c r="O106" i="15"/>
  <c r="U106" i="15"/>
  <c r="AA106" i="15"/>
  <c r="H109" i="15"/>
  <c r="N109" i="15"/>
  <c r="T109" i="15"/>
  <c r="Z109" i="15"/>
  <c r="H111" i="15"/>
  <c r="N111" i="15"/>
  <c r="T111" i="15"/>
  <c r="Z111" i="15"/>
  <c r="G114" i="15"/>
  <c r="M114" i="15"/>
  <c r="S114" i="15"/>
  <c r="Y114" i="15"/>
  <c r="Y112" i="15" s="1"/>
  <c r="G116" i="15"/>
  <c r="M116" i="15"/>
  <c r="S116" i="15"/>
  <c r="Y116" i="15"/>
  <c r="F119" i="15"/>
  <c r="L119" i="15"/>
  <c r="L117" i="15" s="1"/>
  <c r="R119" i="15"/>
  <c r="X119" i="15"/>
  <c r="F121" i="15"/>
  <c r="L121" i="15"/>
  <c r="R121" i="15"/>
  <c r="X121" i="15"/>
  <c r="E124" i="15"/>
  <c r="K124" i="15"/>
  <c r="Q124" i="15"/>
  <c r="W124" i="15"/>
  <c r="E126" i="15"/>
  <c r="K126" i="15"/>
  <c r="Q126" i="15"/>
  <c r="W126" i="15"/>
  <c r="D129" i="15"/>
  <c r="J129" i="15"/>
  <c r="P129" i="15"/>
  <c r="V129" i="15"/>
  <c r="V127" i="15" s="1"/>
  <c r="D131" i="15"/>
  <c r="J131" i="15"/>
  <c r="P131" i="15"/>
  <c r="V131" i="15"/>
  <c r="I134" i="15"/>
  <c r="O134" i="15"/>
  <c r="O132" i="15" s="1"/>
  <c r="U134" i="15"/>
  <c r="AA134" i="15"/>
  <c r="I136" i="15"/>
  <c r="O136" i="15"/>
  <c r="U136" i="15"/>
  <c r="AA136" i="15"/>
  <c r="H139" i="15"/>
  <c r="N139" i="15"/>
  <c r="T139" i="15"/>
  <c r="Z139" i="15"/>
  <c r="H141" i="15"/>
  <c r="N141" i="15"/>
  <c r="T141" i="15"/>
  <c r="Z141" i="15"/>
  <c r="G144" i="15"/>
  <c r="M144" i="15"/>
  <c r="S144" i="15"/>
  <c r="Y144" i="15"/>
  <c r="Y142" i="15" s="1"/>
  <c r="G146" i="15"/>
  <c r="M146" i="15"/>
  <c r="S146" i="15"/>
  <c r="Y146" i="15"/>
  <c r="D149" i="15"/>
  <c r="D147" i="15" s="1"/>
  <c r="L149" i="15"/>
  <c r="L147" i="15" s="1"/>
  <c r="S149" i="15"/>
  <c r="S147" i="15" s="1"/>
  <c r="Z149" i="15"/>
  <c r="Z147" i="15" s="1"/>
  <c r="I151" i="15"/>
  <c r="P151" i="15"/>
  <c r="X151" i="15"/>
  <c r="K154" i="15"/>
  <c r="K152" i="15" s="1"/>
  <c r="R154" i="15"/>
  <c r="R152" i="15" s="1"/>
  <c r="Y154" i="15"/>
  <c r="Y152" i="15" s="1"/>
  <c r="H156" i="15"/>
  <c r="O156" i="15"/>
  <c r="W156" i="15"/>
  <c r="H159" i="15"/>
  <c r="H157" i="15" s="1"/>
  <c r="P159" i="15"/>
  <c r="P157" i="15" s="1"/>
  <c r="W159" i="15"/>
  <c r="W157" i="15" s="1"/>
  <c r="F161" i="15"/>
  <c r="M161" i="15"/>
  <c r="T161" i="15"/>
  <c r="E170" i="15"/>
  <c r="E166" i="15" s="1"/>
  <c r="L170" i="15"/>
  <c r="L166" i="15" s="1"/>
  <c r="S170" i="15"/>
  <c r="S166" i="15" s="1"/>
  <c r="AA170" i="15"/>
  <c r="AA166" i="15" s="1"/>
  <c r="D175" i="15"/>
  <c r="D171" i="15" s="1"/>
  <c r="K175" i="15"/>
  <c r="K171" i="15" s="1"/>
  <c r="R175" i="15"/>
  <c r="R171" i="15" s="1"/>
  <c r="Z175" i="15"/>
  <c r="Z171" i="15" s="1"/>
  <c r="J180" i="15"/>
  <c r="J176" i="15" s="1"/>
  <c r="Q180" i="15"/>
  <c r="Q176" i="15" s="1"/>
  <c r="Y180" i="15"/>
  <c r="Y176" i="15" s="1"/>
  <c r="I185" i="15"/>
  <c r="I181" i="15" s="1"/>
  <c r="P185" i="15"/>
  <c r="P181" i="15" s="1"/>
  <c r="X185" i="15"/>
  <c r="X181" i="15" s="1"/>
  <c r="H190" i="15"/>
  <c r="H186" i="15" s="1"/>
  <c r="O190" i="15"/>
  <c r="O186" i="15" s="1"/>
  <c r="W190" i="15"/>
  <c r="W186" i="15" s="1"/>
  <c r="F195" i="15"/>
  <c r="F191" i="15" s="1"/>
  <c r="M195" i="15"/>
  <c r="M191" i="15" s="1"/>
  <c r="T195" i="15"/>
  <c r="T191" i="15" s="1"/>
  <c r="E200" i="15"/>
  <c r="E196" i="15" s="1"/>
  <c r="L200" i="15"/>
  <c r="L196" i="15" s="1"/>
  <c r="S200" i="15"/>
  <c r="S196" i="15" s="1"/>
  <c r="AA200" i="15"/>
  <c r="AA196" i="15" s="1"/>
  <c r="D205" i="15"/>
  <c r="D201" i="15" s="1"/>
  <c r="K205" i="15"/>
  <c r="K201" i="15" s="1"/>
  <c r="R205" i="15"/>
  <c r="R201" i="15" s="1"/>
  <c r="Z205" i="15"/>
  <c r="Z201" i="15" s="1"/>
  <c r="E208" i="15"/>
  <c r="E206" i="15" s="1"/>
  <c r="M208" i="15"/>
  <c r="M206" i="15" s="1"/>
  <c r="T208" i="15"/>
  <c r="T206" i="15" s="1"/>
  <c r="AA208" i="15"/>
  <c r="AA206" i="15" s="1"/>
  <c r="J210" i="15"/>
  <c r="J206" i="15" s="1"/>
  <c r="Q210" i="15"/>
  <c r="Q206" i="15" s="1"/>
  <c r="Y210" i="15"/>
  <c r="Y206" i="15" s="1"/>
  <c r="D213" i="15"/>
  <c r="D211" i="15" s="1"/>
  <c r="L213" i="15"/>
  <c r="L211" i="15" s="1"/>
  <c r="S213" i="15"/>
  <c r="Z213" i="15"/>
  <c r="I215" i="15"/>
  <c r="I211" i="15" s="1"/>
  <c r="R215" i="15"/>
  <c r="R211" i="15" s="1"/>
  <c r="Z215" i="15"/>
  <c r="L218" i="15"/>
  <c r="L216" i="15" s="1"/>
  <c r="T218" i="15"/>
  <c r="T216" i="15" s="1"/>
  <c r="F220" i="15"/>
  <c r="F216" i="15" s="1"/>
  <c r="N220" i="15"/>
  <c r="N216" i="15" s="1"/>
  <c r="X220" i="15"/>
  <c r="X216" i="15" s="1"/>
  <c r="J223" i="15"/>
  <c r="R223" i="15"/>
  <c r="R221" i="15" s="1"/>
  <c r="D225" i="15"/>
  <c r="D221" i="15" s="1"/>
  <c r="L225" i="15"/>
  <c r="L221" i="15" s="1"/>
  <c r="X225" i="15"/>
  <c r="L228" i="15"/>
  <c r="L226" i="15" s="1"/>
  <c r="Q230" i="15"/>
  <c r="D251" i="15"/>
  <c r="J251" i="15"/>
  <c r="I256" i="15"/>
  <c r="U256" i="15"/>
  <c r="H261" i="15"/>
  <c r="G266" i="15"/>
  <c r="S266" i="15"/>
  <c r="R271" i="15"/>
  <c r="D350" i="15"/>
  <c r="M395" i="15"/>
  <c r="J327" i="14"/>
  <c r="J325" i="14" s="1"/>
  <c r="P327" i="14"/>
  <c r="P325" i="14" s="1"/>
  <c r="V327" i="14"/>
  <c r="V325" i="14" s="1"/>
  <c r="I332" i="14"/>
  <c r="I330" i="14" s="1"/>
  <c r="O332" i="14"/>
  <c r="O330" i="14" s="1"/>
  <c r="U332" i="14"/>
  <c r="U330" i="14" s="1"/>
  <c r="AA332" i="14"/>
  <c r="AA330" i="14" s="1"/>
  <c r="H337" i="14"/>
  <c r="H335" i="14" s="1"/>
  <c r="N337" i="14"/>
  <c r="N335" i="14" s="1"/>
  <c r="T337" i="14"/>
  <c r="T335" i="14" s="1"/>
  <c r="Z337" i="14"/>
  <c r="Z335" i="14" s="1"/>
  <c r="G342" i="14"/>
  <c r="G340" i="14" s="1"/>
  <c r="M342" i="14"/>
  <c r="M340" i="14" s="1"/>
  <c r="S342" i="14"/>
  <c r="S340" i="14" s="1"/>
  <c r="Y342" i="14"/>
  <c r="Y340" i="14" s="1"/>
  <c r="F347" i="14"/>
  <c r="F345" i="14" s="1"/>
  <c r="L347" i="14"/>
  <c r="L345" i="14" s="1"/>
  <c r="R347" i="14"/>
  <c r="R345" i="14" s="1"/>
  <c r="X347" i="14"/>
  <c r="X345" i="14" s="1"/>
  <c r="E352" i="14"/>
  <c r="E350" i="14" s="1"/>
  <c r="K352" i="14"/>
  <c r="K350" i="14" s="1"/>
  <c r="Q352" i="14"/>
  <c r="Q350" i="14" s="1"/>
  <c r="W352" i="14"/>
  <c r="W350" i="14" s="1"/>
  <c r="D357" i="14"/>
  <c r="D355" i="14" s="1"/>
  <c r="J357" i="14"/>
  <c r="J355" i="14" s="1"/>
  <c r="P357" i="14"/>
  <c r="P355" i="14" s="1"/>
  <c r="V357" i="14"/>
  <c r="V355" i="14" s="1"/>
  <c r="I362" i="14"/>
  <c r="I360" i="14" s="1"/>
  <c r="O362" i="14"/>
  <c r="O360" i="14" s="1"/>
  <c r="U362" i="14"/>
  <c r="U360" i="14" s="1"/>
  <c r="AA362" i="14"/>
  <c r="AA360" i="14" s="1"/>
  <c r="H367" i="14"/>
  <c r="H365" i="14" s="1"/>
  <c r="N367" i="14"/>
  <c r="N365" i="14" s="1"/>
  <c r="T367" i="14"/>
  <c r="T365" i="14" s="1"/>
  <c r="Z367" i="14"/>
  <c r="Z365" i="14" s="1"/>
  <c r="G372" i="14"/>
  <c r="G370" i="14" s="1"/>
  <c r="M372" i="14"/>
  <c r="M370" i="14" s="1"/>
  <c r="S372" i="14"/>
  <c r="S370" i="14" s="1"/>
  <c r="Y372" i="14"/>
  <c r="Y370" i="14" s="1"/>
  <c r="F377" i="14"/>
  <c r="F375" i="14" s="1"/>
  <c r="L377" i="14"/>
  <c r="L375" i="14" s="1"/>
  <c r="R377" i="14"/>
  <c r="R375" i="14" s="1"/>
  <c r="X377" i="14"/>
  <c r="X375" i="14" s="1"/>
  <c r="E382" i="14"/>
  <c r="E380" i="14" s="1"/>
  <c r="K382" i="14"/>
  <c r="K380" i="14" s="1"/>
  <c r="Q382" i="14"/>
  <c r="Q380" i="14" s="1"/>
  <c r="W382" i="14"/>
  <c r="W380" i="14" s="1"/>
  <c r="D387" i="14"/>
  <c r="D385" i="14" s="1"/>
  <c r="J387" i="14"/>
  <c r="J385" i="14" s="1"/>
  <c r="P387" i="14"/>
  <c r="P385" i="14" s="1"/>
  <c r="V387" i="14"/>
  <c r="V385" i="14" s="1"/>
  <c r="I392" i="14"/>
  <c r="I390" i="14" s="1"/>
  <c r="O392" i="14"/>
  <c r="O390" i="14" s="1"/>
  <c r="U392" i="14"/>
  <c r="U390" i="14" s="1"/>
  <c r="AA392" i="14"/>
  <c r="AA390" i="14" s="1"/>
  <c r="H397" i="14"/>
  <c r="H395" i="14" s="1"/>
  <c r="N397" i="14"/>
  <c r="N395" i="14" s="1"/>
  <c r="T397" i="14"/>
  <c r="T395" i="14" s="1"/>
  <c r="Z397" i="14"/>
  <c r="Z395" i="14" s="1"/>
  <c r="G402" i="14"/>
  <c r="G400" i="14" s="1"/>
  <c r="M402" i="14"/>
  <c r="M400" i="14" s="1"/>
  <c r="S402" i="14"/>
  <c r="S400" i="14" s="1"/>
  <c r="Y402" i="14"/>
  <c r="Y400" i="14" s="1"/>
  <c r="F407" i="14"/>
  <c r="F405" i="14" s="1"/>
  <c r="L407" i="14"/>
  <c r="L405" i="14" s="1"/>
  <c r="R407" i="14"/>
  <c r="R405" i="14" s="1"/>
  <c r="X407" i="14"/>
  <c r="X405" i="14" s="1"/>
  <c r="E412" i="14"/>
  <c r="E410" i="14" s="1"/>
  <c r="K412" i="14"/>
  <c r="K410" i="14" s="1"/>
  <c r="Q412" i="14"/>
  <c r="Q410" i="14" s="1"/>
  <c r="W412" i="14"/>
  <c r="W410" i="14" s="1"/>
  <c r="D417" i="14"/>
  <c r="D415" i="14" s="1"/>
  <c r="J417" i="14"/>
  <c r="J415" i="14" s="1"/>
  <c r="P417" i="14"/>
  <c r="P415" i="14" s="1"/>
  <c r="V417" i="14"/>
  <c r="V415" i="14" s="1"/>
  <c r="I422" i="14"/>
  <c r="I420" i="14" s="1"/>
  <c r="O422" i="14"/>
  <c r="O420" i="14" s="1"/>
  <c r="U422" i="14"/>
  <c r="U420" i="14" s="1"/>
  <c r="AA422" i="14"/>
  <c r="AA420" i="14" s="1"/>
  <c r="H427" i="14"/>
  <c r="H425" i="14" s="1"/>
  <c r="N427" i="14"/>
  <c r="N425" i="14" s="1"/>
  <c r="T427" i="14"/>
  <c r="T425" i="14" s="1"/>
  <c r="Z427" i="14"/>
  <c r="Z425" i="14" s="1"/>
  <c r="G432" i="14"/>
  <c r="G430" i="14" s="1"/>
  <c r="M432" i="14"/>
  <c r="M430" i="14" s="1"/>
  <c r="S432" i="14"/>
  <c r="S430" i="14" s="1"/>
  <c r="Y432" i="14"/>
  <c r="Y430" i="14" s="1"/>
  <c r="F437" i="14"/>
  <c r="F435" i="14" s="1"/>
  <c r="L437" i="14"/>
  <c r="L435" i="14" s="1"/>
  <c r="R437" i="14"/>
  <c r="R435" i="14" s="1"/>
  <c r="X437" i="14"/>
  <c r="X435" i="14" s="1"/>
  <c r="E442" i="14"/>
  <c r="E440" i="14" s="1"/>
  <c r="K442" i="14"/>
  <c r="K440" i="14" s="1"/>
  <c r="Q442" i="14"/>
  <c r="Q440" i="14" s="1"/>
  <c r="W442" i="14"/>
  <c r="W440" i="14" s="1"/>
  <c r="D447" i="14"/>
  <c r="D445" i="14" s="1"/>
  <c r="J447" i="14"/>
  <c r="J445" i="14" s="1"/>
  <c r="P447" i="14"/>
  <c r="P445" i="14" s="1"/>
  <c r="V447" i="14"/>
  <c r="V445" i="14" s="1"/>
  <c r="I452" i="14"/>
  <c r="I450" i="14" s="1"/>
  <c r="O452" i="14"/>
  <c r="O450" i="14" s="1"/>
  <c r="U452" i="14"/>
  <c r="U450" i="14" s="1"/>
  <c r="AA452" i="14"/>
  <c r="AA450" i="14" s="1"/>
  <c r="H457" i="14"/>
  <c r="H455" i="14" s="1"/>
  <c r="N457" i="14"/>
  <c r="N455" i="14" s="1"/>
  <c r="T457" i="14"/>
  <c r="T455" i="14" s="1"/>
  <c r="Z457" i="14"/>
  <c r="Z455" i="14" s="1"/>
  <c r="G462" i="14"/>
  <c r="G460" i="14" s="1"/>
  <c r="M462" i="14"/>
  <c r="M460" i="14" s="1"/>
  <c r="S462" i="14"/>
  <c r="S460" i="14" s="1"/>
  <c r="Y462" i="14"/>
  <c r="Y460" i="14" s="1"/>
  <c r="F467" i="14"/>
  <c r="F465" i="14" s="1"/>
  <c r="L467" i="14"/>
  <c r="L465" i="14" s="1"/>
  <c r="R467" i="14"/>
  <c r="R465" i="14" s="1"/>
  <c r="X467" i="14"/>
  <c r="X465" i="14" s="1"/>
  <c r="E472" i="14"/>
  <c r="E470" i="14" s="1"/>
  <c r="K472" i="14"/>
  <c r="K470" i="14" s="1"/>
  <c r="Q472" i="14"/>
  <c r="Q470" i="14" s="1"/>
  <c r="W472" i="14"/>
  <c r="W470" i="14" s="1"/>
  <c r="D477" i="14"/>
  <c r="D475" i="14" s="1"/>
  <c r="J477" i="14"/>
  <c r="J475" i="14" s="1"/>
  <c r="P477" i="14"/>
  <c r="P475" i="14" s="1"/>
  <c r="I79" i="15"/>
  <c r="O79" i="15"/>
  <c r="U79" i="15"/>
  <c r="AA79" i="15"/>
  <c r="AA77" i="15" s="1"/>
  <c r="I81" i="15"/>
  <c r="O81" i="15"/>
  <c r="U81" i="15"/>
  <c r="AA81" i="15"/>
  <c r="H84" i="15"/>
  <c r="N84" i="15"/>
  <c r="N82" i="15" s="1"/>
  <c r="T84" i="15"/>
  <c r="T82" i="15" s="1"/>
  <c r="Z84" i="15"/>
  <c r="H86" i="15"/>
  <c r="N86" i="15"/>
  <c r="T86" i="15"/>
  <c r="Z86" i="15"/>
  <c r="G89" i="15"/>
  <c r="G87" i="15" s="1"/>
  <c r="M89" i="15"/>
  <c r="S89" i="15"/>
  <c r="Y89" i="15"/>
  <c r="G91" i="15"/>
  <c r="M91" i="15"/>
  <c r="S91" i="15"/>
  <c r="Y91" i="15"/>
  <c r="F94" i="15"/>
  <c r="L94" i="15"/>
  <c r="R94" i="15"/>
  <c r="X94" i="15"/>
  <c r="X92" i="15" s="1"/>
  <c r="F96" i="15"/>
  <c r="L96" i="15"/>
  <c r="R96" i="15"/>
  <c r="X96" i="15"/>
  <c r="E99" i="15"/>
  <c r="K99" i="15"/>
  <c r="K97" i="15" s="1"/>
  <c r="Q99" i="15"/>
  <c r="Q97" i="15" s="1"/>
  <c r="W99" i="15"/>
  <c r="E101" i="15"/>
  <c r="K101" i="15"/>
  <c r="Q101" i="15"/>
  <c r="W101" i="15"/>
  <c r="D104" i="15"/>
  <c r="D102" i="15" s="1"/>
  <c r="J104" i="15"/>
  <c r="P104" i="15"/>
  <c r="V104" i="15"/>
  <c r="D106" i="15"/>
  <c r="J106" i="15"/>
  <c r="P106" i="15"/>
  <c r="V106" i="15"/>
  <c r="I109" i="15"/>
  <c r="O109" i="15"/>
  <c r="U109" i="15"/>
  <c r="AA109" i="15"/>
  <c r="AA107" i="15" s="1"/>
  <c r="I111" i="15"/>
  <c r="O111" i="15"/>
  <c r="U111" i="15"/>
  <c r="AA111" i="15"/>
  <c r="H114" i="15"/>
  <c r="N114" i="15"/>
  <c r="N112" i="15" s="1"/>
  <c r="T114" i="15"/>
  <c r="T112" i="15" s="1"/>
  <c r="Z114" i="15"/>
  <c r="H116" i="15"/>
  <c r="N116" i="15"/>
  <c r="T116" i="15"/>
  <c r="Z116" i="15"/>
  <c r="G119" i="15"/>
  <c r="G117" i="15" s="1"/>
  <c r="M119" i="15"/>
  <c r="S119" i="15"/>
  <c r="Y119" i="15"/>
  <c r="G121" i="15"/>
  <c r="M121" i="15"/>
  <c r="S121" i="15"/>
  <c r="Y121" i="15"/>
  <c r="F124" i="15"/>
  <c r="L124" i="15"/>
  <c r="R124" i="15"/>
  <c r="X124" i="15"/>
  <c r="X122" i="15" s="1"/>
  <c r="F126" i="15"/>
  <c r="L126" i="15"/>
  <c r="R126" i="15"/>
  <c r="X126" i="15"/>
  <c r="E129" i="15"/>
  <c r="K129" i="15"/>
  <c r="K127" i="15" s="1"/>
  <c r="Q129" i="15"/>
  <c r="Q127" i="15" s="1"/>
  <c r="W129" i="15"/>
  <c r="E131" i="15"/>
  <c r="K131" i="15"/>
  <c r="Q131" i="15"/>
  <c r="W131" i="15"/>
  <c r="D134" i="15"/>
  <c r="D132" i="15" s="1"/>
  <c r="J134" i="15"/>
  <c r="P134" i="15"/>
  <c r="V134" i="15"/>
  <c r="D136" i="15"/>
  <c r="J136" i="15"/>
  <c r="P136" i="15"/>
  <c r="V136" i="15"/>
  <c r="I139" i="15"/>
  <c r="O139" i="15"/>
  <c r="U139" i="15"/>
  <c r="AA139" i="15"/>
  <c r="AA137" i="15" s="1"/>
  <c r="I141" i="15"/>
  <c r="O141" i="15"/>
  <c r="U141" i="15"/>
  <c r="AA141" i="15"/>
  <c r="H144" i="15"/>
  <c r="N144" i="15"/>
  <c r="N142" i="15" s="1"/>
  <c r="T144" i="15"/>
  <c r="T142" i="15" s="1"/>
  <c r="Z144" i="15"/>
  <c r="H146" i="15"/>
  <c r="N146" i="15"/>
  <c r="T146" i="15"/>
  <c r="Z146" i="15"/>
  <c r="F149" i="15"/>
  <c r="M149" i="15"/>
  <c r="M147" i="15" s="1"/>
  <c r="T149" i="15"/>
  <c r="T147" i="15" s="1"/>
  <c r="AA149" i="15"/>
  <c r="AA147" i="15" s="1"/>
  <c r="J151" i="15"/>
  <c r="R151" i="15"/>
  <c r="Y151" i="15"/>
  <c r="E154" i="15"/>
  <c r="E152" i="15" s="1"/>
  <c r="L154" i="15"/>
  <c r="L152" i="15" s="1"/>
  <c r="S154" i="15"/>
  <c r="S152" i="15" s="1"/>
  <c r="Z154" i="15"/>
  <c r="Z152" i="15" s="1"/>
  <c r="I156" i="15"/>
  <c r="Q156" i="15"/>
  <c r="X156" i="15"/>
  <c r="J159" i="15"/>
  <c r="J157" i="15" s="1"/>
  <c r="Q159" i="15"/>
  <c r="Q157" i="15" s="1"/>
  <c r="X159" i="15"/>
  <c r="X157" i="15" s="1"/>
  <c r="G161" i="15"/>
  <c r="N161" i="15"/>
  <c r="V161" i="15"/>
  <c r="V157" i="15" s="1"/>
  <c r="F170" i="15"/>
  <c r="F166" i="15" s="1"/>
  <c r="M170" i="15"/>
  <c r="M166" i="15" s="1"/>
  <c r="U170" i="15"/>
  <c r="U166" i="15" s="1"/>
  <c r="E175" i="15"/>
  <c r="E171" i="15" s="1"/>
  <c r="L175" i="15"/>
  <c r="L171" i="15" s="1"/>
  <c r="T175" i="15"/>
  <c r="T171" i="15" s="1"/>
  <c r="AA175" i="15"/>
  <c r="AA171" i="15" s="1"/>
  <c r="D180" i="15"/>
  <c r="D176" i="15" s="1"/>
  <c r="K180" i="15"/>
  <c r="K176" i="15" s="1"/>
  <c r="S180" i="15"/>
  <c r="S176" i="15" s="1"/>
  <c r="Z180" i="15"/>
  <c r="Z176" i="15" s="1"/>
  <c r="F183" i="15"/>
  <c r="F181" i="15" s="1"/>
  <c r="M183" i="15"/>
  <c r="M181" i="15" s="1"/>
  <c r="T183" i="15"/>
  <c r="T181" i="15" s="1"/>
  <c r="AA183" i="15"/>
  <c r="J185" i="15"/>
  <c r="J181" i="15" s="1"/>
  <c r="R185" i="15"/>
  <c r="R181" i="15" s="1"/>
  <c r="Y185" i="15"/>
  <c r="Y181" i="15" s="1"/>
  <c r="E188" i="15"/>
  <c r="E186" i="15" s="1"/>
  <c r="L188" i="15"/>
  <c r="L186" i="15" s="1"/>
  <c r="S188" i="15"/>
  <c r="Z188" i="15"/>
  <c r="Z186" i="15" s="1"/>
  <c r="I190" i="15"/>
  <c r="I186" i="15" s="1"/>
  <c r="Q190" i="15"/>
  <c r="Q186" i="15" s="1"/>
  <c r="X190" i="15"/>
  <c r="X186" i="15" s="1"/>
  <c r="J193" i="15"/>
  <c r="Q193" i="15"/>
  <c r="Q191" i="15" s="1"/>
  <c r="X193" i="15"/>
  <c r="X191" i="15" s="1"/>
  <c r="G195" i="15"/>
  <c r="G191" i="15" s="1"/>
  <c r="N195" i="15"/>
  <c r="N191" i="15" s="1"/>
  <c r="V195" i="15"/>
  <c r="V191" i="15" s="1"/>
  <c r="I198" i="15"/>
  <c r="I196" i="15" s="1"/>
  <c r="P198" i="15"/>
  <c r="W198" i="15"/>
  <c r="W196" i="15" s="1"/>
  <c r="F200" i="15"/>
  <c r="F196" i="15" s="1"/>
  <c r="M200" i="15"/>
  <c r="M196" i="15" s="1"/>
  <c r="U200" i="15"/>
  <c r="U196" i="15" s="1"/>
  <c r="H203" i="15"/>
  <c r="H201" i="15" s="1"/>
  <c r="O203" i="15"/>
  <c r="V203" i="15"/>
  <c r="V201" i="15" s="1"/>
  <c r="E205" i="15"/>
  <c r="E201" i="15" s="1"/>
  <c r="L205" i="15"/>
  <c r="L201" i="15" s="1"/>
  <c r="T205" i="15"/>
  <c r="T201" i="15" s="1"/>
  <c r="AA205" i="15"/>
  <c r="AA201" i="15" s="1"/>
  <c r="G208" i="15"/>
  <c r="G206" i="15" s="1"/>
  <c r="N208" i="15"/>
  <c r="U208" i="15"/>
  <c r="U206" i="15" s="1"/>
  <c r="D210" i="15"/>
  <c r="K210" i="15"/>
  <c r="S210" i="15"/>
  <c r="Z210" i="15"/>
  <c r="F213" i="15"/>
  <c r="F211" i="15" s="1"/>
  <c r="M213" i="15"/>
  <c r="T213" i="15"/>
  <c r="T211" i="15" s="1"/>
  <c r="AA213" i="15"/>
  <c r="J215" i="15"/>
  <c r="S215" i="15"/>
  <c r="AA215" i="15"/>
  <c r="E218" i="15"/>
  <c r="E216" i="15" s="1"/>
  <c r="M218" i="15"/>
  <c r="W218" i="15"/>
  <c r="W216" i="15" s="1"/>
  <c r="G220" i="15"/>
  <c r="Q220" i="15"/>
  <c r="Q216" i="15" s="1"/>
  <c r="Y220" i="15"/>
  <c r="K223" i="15"/>
  <c r="K221" i="15" s="1"/>
  <c r="S223" i="15"/>
  <c r="S221" i="15" s="1"/>
  <c r="E225" i="15"/>
  <c r="M225" i="15"/>
  <c r="Y225" i="15"/>
  <c r="Q228" i="15"/>
  <c r="Q226" i="15" s="1"/>
  <c r="W230" i="15"/>
  <c r="D233" i="15"/>
  <c r="D231" i="15" s="1"/>
  <c r="O261" i="15"/>
  <c r="S271" i="15"/>
  <c r="J286" i="15"/>
  <c r="S301" i="15"/>
  <c r="G365" i="15"/>
  <c r="S365" i="15"/>
  <c r="R370" i="15"/>
  <c r="X370" i="15"/>
  <c r="E405" i="15"/>
  <c r="W405" i="15"/>
  <c r="H420" i="15"/>
  <c r="N420" i="15"/>
  <c r="K435" i="15"/>
  <c r="Q435" i="15"/>
  <c r="W435" i="15"/>
  <c r="Z450" i="15"/>
  <c r="K465" i="15"/>
  <c r="Q465" i="15"/>
  <c r="W465" i="15"/>
  <c r="H484" i="15"/>
  <c r="N484" i="15"/>
  <c r="Z484" i="15"/>
  <c r="V504" i="15"/>
  <c r="E281" i="15"/>
  <c r="W281" i="15"/>
  <c r="O325" i="15"/>
  <c r="G489" i="15"/>
  <c r="W499" i="15"/>
  <c r="X519" i="15"/>
  <c r="Y301" i="15"/>
  <c r="N330" i="15"/>
  <c r="Z330" i="15"/>
  <c r="G335" i="15"/>
  <c r="S335" i="15"/>
  <c r="L400" i="15"/>
  <c r="R400" i="15"/>
  <c r="X400" i="15"/>
  <c r="I415" i="15"/>
  <c r="O415" i="15"/>
  <c r="U415" i="15"/>
  <c r="L430" i="15"/>
  <c r="R430" i="15"/>
  <c r="O445" i="15"/>
  <c r="U445" i="15"/>
  <c r="R460" i="15"/>
  <c r="I475" i="15"/>
  <c r="I534" i="15"/>
  <c r="J350" i="15"/>
  <c r="P350" i="15"/>
  <c r="V350" i="15"/>
  <c r="U355" i="15"/>
  <c r="P380" i="15"/>
  <c r="V380" i="15"/>
  <c r="I385" i="15"/>
  <c r="O385" i="15"/>
  <c r="H390" i="15"/>
  <c r="Z390" i="15"/>
  <c r="G395" i="15"/>
  <c r="S395" i="15"/>
  <c r="Y395" i="15"/>
  <c r="F494" i="15"/>
  <c r="K524" i="15"/>
  <c r="F549" i="15"/>
  <c r="D316" i="15"/>
  <c r="H360" i="15"/>
  <c r="Z360" i="15"/>
  <c r="E375" i="15"/>
  <c r="K375" i="15"/>
  <c r="Q375" i="15"/>
  <c r="D410" i="15"/>
  <c r="J410" i="15"/>
  <c r="S425" i="15"/>
  <c r="Y425" i="15"/>
  <c r="D440" i="15"/>
  <c r="J440" i="15"/>
  <c r="P440" i="15"/>
  <c r="V440" i="15"/>
  <c r="G455" i="15"/>
  <c r="S455" i="15"/>
  <c r="P470" i="15"/>
  <c r="V470" i="15"/>
  <c r="M514" i="15"/>
  <c r="W524" i="15"/>
  <c r="L276" i="15"/>
  <c r="AA325" i="15"/>
  <c r="Q345" i="15"/>
  <c r="L494" i="15"/>
  <c r="R494" i="15"/>
  <c r="P504" i="15"/>
  <c r="R569" i="15"/>
  <c r="J609" i="15"/>
  <c r="E634" i="15"/>
  <c r="N509" i="15"/>
  <c r="H619" i="15"/>
  <c r="G624" i="15"/>
  <c r="Z509" i="15"/>
  <c r="S564" i="15"/>
  <c r="P579" i="15"/>
  <c r="M594" i="15"/>
  <c r="I614" i="15"/>
  <c r="K634" i="15"/>
  <c r="U554" i="15"/>
  <c r="O584" i="15"/>
  <c r="L599" i="15"/>
  <c r="Z475" i="15"/>
  <c r="V549" i="15"/>
  <c r="F629" i="15"/>
  <c r="J327" i="15"/>
  <c r="P327" i="15"/>
  <c r="P325" i="15" s="1"/>
  <c r="V327" i="15"/>
  <c r="V325" i="15" s="1"/>
  <c r="I332" i="15"/>
  <c r="O332" i="15"/>
  <c r="O330" i="15" s="1"/>
  <c r="U332" i="15"/>
  <c r="U330" i="15" s="1"/>
  <c r="AA332" i="15"/>
  <c r="H337" i="15"/>
  <c r="H335" i="15" s="1"/>
  <c r="N337" i="15"/>
  <c r="N335" i="15" s="1"/>
  <c r="T337" i="15"/>
  <c r="Z337" i="15"/>
  <c r="Z335" i="15" s="1"/>
  <c r="G342" i="15"/>
  <c r="G340" i="15" s="1"/>
  <c r="M342" i="15"/>
  <c r="S342" i="15"/>
  <c r="S340" i="15" s="1"/>
  <c r="Y342" i="15"/>
  <c r="Y340" i="15" s="1"/>
  <c r="F347" i="15"/>
  <c r="L347" i="15"/>
  <c r="L345" i="15" s="1"/>
  <c r="R347" i="15"/>
  <c r="R345" i="15" s="1"/>
  <c r="X347" i="15"/>
  <c r="E352" i="15"/>
  <c r="E350" i="15" s="1"/>
  <c r="K352" i="15"/>
  <c r="K350" i="15" s="1"/>
  <c r="Q352" i="15"/>
  <c r="W352" i="15"/>
  <c r="W350" i="15" s="1"/>
  <c r="D357" i="15"/>
  <c r="D355" i="15" s="1"/>
  <c r="J357" i="15"/>
  <c r="P357" i="15"/>
  <c r="P355" i="15" s="1"/>
  <c r="V357" i="15"/>
  <c r="V355" i="15" s="1"/>
  <c r="I362" i="15"/>
  <c r="O362" i="15"/>
  <c r="O360" i="15" s="1"/>
  <c r="U362" i="15"/>
  <c r="U360" i="15" s="1"/>
  <c r="AA362" i="15"/>
  <c r="H367" i="15"/>
  <c r="H365" i="15" s="1"/>
  <c r="N367" i="15"/>
  <c r="N365" i="15" s="1"/>
  <c r="T367" i="15"/>
  <c r="Z367" i="15"/>
  <c r="Z365" i="15" s="1"/>
  <c r="G372" i="15"/>
  <c r="G370" i="15" s="1"/>
  <c r="M372" i="15"/>
  <c r="S372" i="15"/>
  <c r="S370" i="15" s="1"/>
  <c r="Y372" i="15"/>
  <c r="Y370" i="15" s="1"/>
  <c r="F377" i="15"/>
  <c r="L377" i="15"/>
  <c r="L375" i="15" s="1"/>
  <c r="R377" i="15"/>
  <c r="R375" i="15" s="1"/>
  <c r="X377" i="15"/>
  <c r="E382" i="15"/>
  <c r="E380" i="15" s="1"/>
  <c r="K382" i="15"/>
  <c r="K380" i="15" s="1"/>
  <c r="Q382" i="15"/>
  <c r="W382" i="15"/>
  <c r="W380" i="15" s="1"/>
  <c r="D387" i="15"/>
  <c r="D385" i="15" s="1"/>
  <c r="J387" i="15"/>
  <c r="P387" i="15"/>
  <c r="P385" i="15" s="1"/>
  <c r="V387" i="15"/>
  <c r="V385" i="15" s="1"/>
  <c r="I392" i="15"/>
  <c r="O392" i="15"/>
  <c r="O390" i="15" s="1"/>
  <c r="U392" i="15"/>
  <c r="U390" i="15" s="1"/>
  <c r="AA392" i="15"/>
  <c r="H397" i="15"/>
  <c r="H395" i="15" s="1"/>
  <c r="N397" i="15"/>
  <c r="N395" i="15" s="1"/>
  <c r="T397" i="15"/>
  <c r="Z397" i="15"/>
  <c r="Z395" i="15" s="1"/>
  <c r="G402" i="15"/>
  <c r="G400" i="15" s="1"/>
  <c r="M402" i="15"/>
  <c r="S402" i="15"/>
  <c r="S400" i="15" s="1"/>
  <c r="Y402" i="15"/>
  <c r="Y400" i="15" s="1"/>
  <c r="F407" i="15"/>
  <c r="L407" i="15"/>
  <c r="L405" i="15" s="1"/>
  <c r="R407" i="15"/>
  <c r="R405" i="15" s="1"/>
  <c r="X407" i="15"/>
  <c r="E412" i="15"/>
  <c r="E410" i="15" s="1"/>
  <c r="K412" i="15"/>
  <c r="K410" i="15" s="1"/>
  <c r="Q412" i="15"/>
  <c r="W412" i="15"/>
  <c r="W410" i="15" s="1"/>
  <c r="D417" i="15"/>
  <c r="D415" i="15" s="1"/>
  <c r="J417" i="15"/>
  <c r="P417" i="15"/>
  <c r="P415" i="15" s="1"/>
  <c r="V417" i="15"/>
  <c r="V415" i="15" s="1"/>
  <c r="I422" i="15"/>
  <c r="O422" i="15"/>
  <c r="O420" i="15" s="1"/>
  <c r="U422" i="15"/>
  <c r="U420" i="15" s="1"/>
  <c r="AA422" i="15"/>
  <c r="H427" i="15"/>
  <c r="H425" i="15" s="1"/>
  <c r="N427" i="15"/>
  <c r="N425" i="15" s="1"/>
  <c r="T427" i="15"/>
  <c r="Z427" i="15"/>
  <c r="Z425" i="15" s="1"/>
  <c r="G432" i="15"/>
  <c r="G430" i="15" s="1"/>
  <c r="M432" i="15"/>
  <c r="S432" i="15"/>
  <c r="S430" i="15" s="1"/>
  <c r="Y432" i="15"/>
  <c r="Y430" i="15" s="1"/>
  <c r="F437" i="15"/>
  <c r="L437" i="15"/>
  <c r="L435" i="15" s="1"/>
  <c r="R437" i="15"/>
  <c r="R435" i="15" s="1"/>
  <c r="X437" i="15"/>
  <c r="E442" i="15"/>
  <c r="E440" i="15" s="1"/>
  <c r="K442" i="15"/>
  <c r="K440" i="15" s="1"/>
  <c r="Q442" i="15"/>
  <c r="W442" i="15"/>
  <c r="W440" i="15" s="1"/>
  <c r="D447" i="15"/>
  <c r="D445" i="15" s="1"/>
  <c r="J447" i="15"/>
  <c r="P447" i="15"/>
  <c r="P445" i="15" s="1"/>
  <c r="V447" i="15"/>
  <c r="V445" i="15" s="1"/>
  <c r="I452" i="15"/>
  <c r="O452" i="15"/>
  <c r="O450" i="15" s="1"/>
  <c r="U452" i="15"/>
  <c r="U450" i="15" s="1"/>
  <c r="AA452" i="15"/>
  <c r="H457" i="15"/>
  <c r="H455" i="15" s="1"/>
  <c r="N457" i="15"/>
  <c r="N455" i="15" s="1"/>
  <c r="T457" i="15"/>
  <c r="Z457" i="15"/>
  <c r="Z455" i="15" s="1"/>
  <c r="G462" i="15"/>
  <c r="G460" i="15" s="1"/>
  <c r="M462" i="15"/>
  <c r="S462" i="15"/>
  <c r="S460" i="15" s="1"/>
  <c r="Y462" i="15"/>
  <c r="Y460" i="15" s="1"/>
  <c r="F467" i="15"/>
  <c r="L467" i="15"/>
  <c r="L465" i="15" s="1"/>
  <c r="R467" i="15"/>
  <c r="R465" i="15" s="1"/>
  <c r="X467" i="15"/>
  <c r="E472" i="15"/>
  <c r="E470" i="15" s="1"/>
  <c r="K472" i="15"/>
  <c r="K470" i="15" s="1"/>
  <c r="Q472" i="15"/>
  <c r="W472" i="15"/>
  <c r="W470" i="15" s="1"/>
  <c r="D477" i="15"/>
  <c r="D475" i="15" s="1"/>
  <c r="J477" i="15"/>
  <c r="P477" i="15"/>
  <c r="P475" i="15" s="1"/>
  <c r="V477" i="15"/>
  <c r="V475" i="15" s="1"/>
  <c r="I486" i="15"/>
  <c r="O486" i="15"/>
  <c r="O484" i="15" s="1"/>
  <c r="U486" i="15"/>
  <c r="U484" i="15" s="1"/>
  <c r="AA486" i="15"/>
  <c r="H491" i="15"/>
  <c r="H489" i="15" s="1"/>
  <c r="N491" i="15"/>
  <c r="N489" i="15" s="1"/>
  <c r="T491" i="15"/>
  <c r="Z491" i="15"/>
  <c r="Z489" i="15" s="1"/>
  <c r="G496" i="15"/>
  <c r="G494" i="15" s="1"/>
  <c r="M496" i="15"/>
  <c r="S496" i="15"/>
  <c r="S494" i="15" s="1"/>
  <c r="Y496" i="15"/>
  <c r="Y494" i="15" s="1"/>
  <c r="F501" i="15"/>
  <c r="L501" i="15"/>
  <c r="L499" i="15" s="1"/>
  <c r="R501" i="15"/>
  <c r="R499" i="15" s="1"/>
  <c r="X501" i="15"/>
  <c r="E506" i="15"/>
  <c r="E504" i="15" s="1"/>
  <c r="K506" i="15"/>
  <c r="K504" i="15" s="1"/>
  <c r="Q506" i="15"/>
  <c r="W506" i="15"/>
  <c r="W504" i="15" s="1"/>
  <c r="D511" i="15"/>
  <c r="O511" i="15"/>
  <c r="O509" i="15" s="1"/>
  <c r="AA511" i="15"/>
  <c r="AA509" i="15" s="1"/>
  <c r="N516" i="15"/>
  <c r="N514" i="15" s="1"/>
  <c r="Z516" i="15"/>
  <c r="Z514" i="15" s="1"/>
  <c r="M521" i="15"/>
  <c r="Y521" i="15"/>
  <c r="Y519" i="15" s="1"/>
  <c r="L526" i="15"/>
  <c r="L524" i="15" s="1"/>
  <c r="X526" i="15"/>
  <c r="X524" i="15" s="1"/>
  <c r="K531" i="15"/>
  <c r="K529" i="15" s="1"/>
  <c r="W531" i="15"/>
  <c r="W529" i="15" s="1"/>
  <c r="J536" i="15"/>
  <c r="J534" i="15" s="1"/>
  <c r="V536" i="15"/>
  <c r="V534" i="15" s="1"/>
  <c r="I541" i="15"/>
  <c r="I539" i="15" s="1"/>
  <c r="U541" i="15"/>
  <c r="U539" i="15" s="1"/>
  <c r="H546" i="15"/>
  <c r="H544" i="15" s="1"/>
  <c r="T546" i="15"/>
  <c r="T544" i="15" s="1"/>
  <c r="G551" i="15"/>
  <c r="G549" i="15" s="1"/>
  <c r="Y551" i="15"/>
  <c r="Y549" i="15" s="1"/>
  <c r="F556" i="15"/>
  <c r="F554" i="15" s="1"/>
  <c r="AA556" i="15"/>
  <c r="AA554" i="15" s="1"/>
  <c r="Z561" i="15"/>
  <c r="Z559" i="15" s="1"/>
  <c r="Y566" i="15"/>
  <c r="Y564" i="15" s="1"/>
  <c r="X571" i="15"/>
  <c r="X569" i="15" s="1"/>
  <c r="W576" i="15"/>
  <c r="W574" i="15" s="1"/>
  <c r="V581" i="15"/>
  <c r="V579" i="15" s="1"/>
  <c r="U586" i="15"/>
  <c r="U584" i="15" s="1"/>
  <c r="T591" i="15"/>
  <c r="T589" i="15" s="1"/>
  <c r="S596" i="15"/>
  <c r="S594" i="15" s="1"/>
  <c r="R601" i="15"/>
  <c r="Q606" i="15"/>
  <c r="Q604" i="15" s="1"/>
  <c r="P611" i="15"/>
  <c r="P609" i="15" s="1"/>
  <c r="O616" i="15"/>
  <c r="O614" i="15" s="1"/>
  <c r="N621" i="15"/>
  <c r="N619" i="15" s="1"/>
  <c r="M626" i="15"/>
  <c r="M624" i="15" s="1"/>
  <c r="L631" i="15"/>
  <c r="Q181" i="16"/>
  <c r="U206" i="16"/>
  <c r="D261" i="16"/>
  <c r="Y276" i="16"/>
  <c r="R281" i="16"/>
  <c r="E327" i="15"/>
  <c r="K327" i="15"/>
  <c r="K325" i="15" s="1"/>
  <c r="Q327" i="15"/>
  <c r="Q325" i="15" s="1"/>
  <c r="W327" i="15"/>
  <c r="D332" i="15"/>
  <c r="D330" i="15" s="1"/>
  <c r="J332" i="15"/>
  <c r="J330" i="15" s="1"/>
  <c r="P332" i="15"/>
  <c r="V332" i="15"/>
  <c r="V330" i="15" s="1"/>
  <c r="I337" i="15"/>
  <c r="I335" i="15" s="1"/>
  <c r="O337" i="15"/>
  <c r="U337" i="15"/>
  <c r="U335" i="15" s="1"/>
  <c r="AA337" i="15"/>
  <c r="AA335" i="15" s="1"/>
  <c r="H342" i="15"/>
  <c r="N342" i="15"/>
  <c r="N340" i="15" s="1"/>
  <c r="T342" i="15"/>
  <c r="T340" i="15" s="1"/>
  <c r="Z342" i="15"/>
  <c r="G347" i="15"/>
  <c r="G345" i="15" s="1"/>
  <c r="M347" i="15"/>
  <c r="M345" i="15" s="1"/>
  <c r="S347" i="15"/>
  <c r="Y347" i="15"/>
  <c r="Y345" i="15" s="1"/>
  <c r="F352" i="15"/>
  <c r="F350" i="15" s="1"/>
  <c r="L352" i="15"/>
  <c r="R352" i="15"/>
  <c r="R350" i="15" s="1"/>
  <c r="X352" i="15"/>
  <c r="X350" i="15" s="1"/>
  <c r="E357" i="15"/>
  <c r="K357" i="15"/>
  <c r="K355" i="15" s="1"/>
  <c r="Q357" i="15"/>
  <c r="Q355" i="15" s="1"/>
  <c r="W357" i="15"/>
  <c r="D362" i="15"/>
  <c r="D360" i="15" s="1"/>
  <c r="J362" i="15"/>
  <c r="J360" i="15" s="1"/>
  <c r="P362" i="15"/>
  <c r="V362" i="15"/>
  <c r="V360" i="15" s="1"/>
  <c r="I367" i="15"/>
  <c r="I365" i="15" s="1"/>
  <c r="O367" i="15"/>
  <c r="U367" i="15"/>
  <c r="U365" i="15" s="1"/>
  <c r="AA367" i="15"/>
  <c r="AA365" i="15" s="1"/>
  <c r="H372" i="15"/>
  <c r="N372" i="15"/>
  <c r="N370" i="15" s="1"/>
  <c r="T372" i="15"/>
  <c r="T370" i="15" s="1"/>
  <c r="Z372" i="15"/>
  <c r="G377" i="15"/>
  <c r="G375" i="15" s="1"/>
  <c r="M377" i="15"/>
  <c r="M375" i="15" s="1"/>
  <c r="S377" i="15"/>
  <c r="Y377" i="15"/>
  <c r="Y375" i="15" s="1"/>
  <c r="F382" i="15"/>
  <c r="F380" i="15" s="1"/>
  <c r="L382" i="15"/>
  <c r="R382" i="15"/>
  <c r="R380" i="15" s="1"/>
  <c r="X382" i="15"/>
  <c r="X380" i="15" s="1"/>
  <c r="E387" i="15"/>
  <c r="K387" i="15"/>
  <c r="K385" i="15" s="1"/>
  <c r="Q387" i="15"/>
  <c r="Q385" i="15" s="1"/>
  <c r="W387" i="15"/>
  <c r="D392" i="15"/>
  <c r="D390" i="15" s="1"/>
  <c r="J392" i="15"/>
  <c r="J390" i="15" s="1"/>
  <c r="P392" i="15"/>
  <c r="V392" i="15"/>
  <c r="V390" i="15" s="1"/>
  <c r="I397" i="15"/>
  <c r="I395" i="15" s="1"/>
  <c r="O397" i="15"/>
  <c r="U397" i="15"/>
  <c r="U395" i="15" s="1"/>
  <c r="AA397" i="15"/>
  <c r="AA395" i="15" s="1"/>
  <c r="H402" i="15"/>
  <c r="N402" i="15"/>
  <c r="N400" i="15" s="1"/>
  <c r="T402" i="15"/>
  <c r="T400" i="15" s="1"/>
  <c r="Z402" i="15"/>
  <c r="G407" i="15"/>
  <c r="G405" i="15" s="1"/>
  <c r="M407" i="15"/>
  <c r="M405" i="15" s="1"/>
  <c r="S407" i="15"/>
  <c r="Y407" i="15"/>
  <c r="Y405" i="15" s="1"/>
  <c r="F412" i="15"/>
  <c r="F410" i="15" s="1"/>
  <c r="L412" i="15"/>
  <c r="R412" i="15"/>
  <c r="R410" i="15" s="1"/>
  <c r="X412" i="15"/>
  <c r="X410" i="15" s="1"/>
  <c r="E417" i="15"/>
  <c r="K417" i="15"/>
  <c r="K415" i="15" s="1"/>
  <c r="Q417" i="15"/>
  <c r="Q415" i="15" s="1"/>
  <c r="W417" i="15"/>
  <c r="D422" i="15"/>
  <c r="D420" i="15" s="1"/>
  <c r="J422" i="15"/>
  <c r="J420" i="15" s="1"/>
  <c r="P422" i="15"/>
  <c r="V422" i="15"/>
  <c r="V420" i="15" s="1"/>
  <c r="I427" i="15"/>
  <c r="I425" i="15" s="1"/>
  <c r="O427" i="15"/>
  <c r="U427" i="15"/>
  <c r="U425" i="15" s="1"/>
  <c r="AA427" i="15"/>
  <c r="AA425" i="15" s="1"/>
  <c r="H432" i="15"/>
  <c r="N432" i="15"/>
  <c r="N430" i="15" s="1"/>
  <c r="T432" i="15"/>
  <c r="T430" i="15" s="1"/>
  <c r="Z432" i="15"/>
  <c r="G437" i="15"/>
  <c r="G435" i="15" s="1"/>
  <c r="M437" i="15"/>
  <c r="M435" i="15" s="1"/>
  <c r="S437" i="15"/>
  <c r="Y437" i="15"/>
  <c r="Y435" i="15" s="1"/>
  <c r="F442" i="15"/>
  <c r="F440" i="15" s="1"/>
  <c r="L442" i="15"/>
  <c r="R442" i="15"/>
  <c r="R440" i="15" s="1"/>
  <c r="X442" i="15"/>
  <c r="X440" i="15" s="1"/>
  <c r="E447" i="15"/>
  <c r="K447" i="15"/>
  <c r="K445" i="15" s="1"/>
  <c r="Q447" i="15"/>
  <c r="Q445" i="15" s="1"/>
  <c r="W447" i="15"/>
  <c r="D452" i="15"/>
  <c r="D450" i="15" s="1"/>
  <c r="J452" i="15"/>
  <c r="J450" i="15" s="1"/>
  <c r="P452" i="15"/>
  <c r="V452" i="15"/>
  <c r="V450" i="15" s="1"/>
  <c r="I457" i="15"/>
  <c r="I455" i="15" s="1"/>
  <c r="O457" i="15"/>
  <c r="U457" i="15"/>
  <c r="U455" i="15" s="1"/>
  <c r="AA457" i="15"/>
  <c r="AA455" i="15" s="1"/>
  <c r="H462" i="15"/>
  <c r="N462" i="15"/>
  <c r="N460" i="15" s="1"/>
  <c r="T462" i="15"/>
  <c r="T460" i="15" s="1"/>
  <c r="Z462" i="15"/>
  <c r="G467" i="15"/>
  <c r="G465" i="15" s="1"/>
  <c r="M467" i="15"/>
  <c r="M465" i="15" s="1"/>
  <c r="S467" i="15"/>
  <c r="Y467" i="15"/>
  <c r="Y465" i="15" s="1"/>
  <c r="F472" i="15"/>
  <c r="F470" i="15" s="1"/>
  <c r="L472" i="15"/>
  <c r="R472" i="15"/>
  <c r="R470" i="15" s="1"/>
  <c r="X472" i="15"/>
  <c r="X470" i="15" s="1"/>
  <c r="E477" i="15"/>
  <c r="K477" i="15"/>
  <c r="K475" i="15" s="1"/>
  <c r="Q477" i="15"/>
  <c r="Q475" i="15" s="1"/>
  <c r="W477" i="15"/>
  <c r="V636" i="15"/>
  <c r="P636" i="15"/>
  <c r="P634" i="15" s="1"/>
  <c r="J636" i="15"/>
  <c r="J634" i="15" s="1"/>
  <c r="D636" i="15"/>
  <c r="W631" i="15"/>
  <c r="W629" i="15" s="1"/>
  <c r="Q631" i="15"/>
  <c r="Q629" i="15" s="1"/>
  <c r="K631" i="15"/>
  <c r="E631" i="15"/>
  <c r="E629" i="15" s="1"/>
  <c r="X626" i="15"/>
  <c r="X624" i="15" s="1"/>
  <c r="R626" i="15"/>
  <c r="L626" i="15"/>
  <c r="L624" i="15" s="1"/>
  <c r="F626" i="15"/>
  <c r="F624" i="15" s="1"/>
  <c r="Y621" i="15"/>
  <c r="S621" i="15"/>
  <c r="S619" i="15" s="1"/>
  <c r="M621" i="15"/>
  <c r="M619" i="15" s="1"/>
  <c r="G621" i="15"/>
  <c r="Z616" i="15"/>
  <c r="Z614" i="15" s="1"/>
  <c r="T616" i="15"/>
  <c r="T614" i="15" s="1"/>
  <c r="N616" i="15"/>
  <c r="H616" i="15"/>
  <c r="H614" i="15" s="1"/>
  <c r="AA611" i="15"/>
  <c r="AA609" i="15" s="1"/>
  <c r="U611" i="15"/>
  <c r="O611" i="15"/>
  <c r="O609" i="15" s="1"/>
  <c r="I611" i="15"/>
  <c r="I609" i="15" s="1"/>
  <c r="V606" i="15"/>
  <c r="P606" i="15"/>
  <c r="P604" i="15" s="1"/>
  <c r="J606" i="15"/>
  <c r="J604" i="15" s="1"/>
  <c r="D606" i="15"/>
  <c r="W601" i="15"/>
  <c r="W599" i="15" s="1"/>
  <c r="Q601" i="15"/>
  <c r="Q599" i="15" s="1"/>
  <c r="K601" i="15"/>
  <c r="E601" i="15"/>
  <c r="E599" i="15" s="1"/>
  <c r="X596" i="15"/>
  <c r="X594" i="15" s="1"/>
  <c r="R596" i="15"/>
  <c r="L596" i="15"/>
  <c r="L594" i="15" s="1"/>
  <c r="F596" i="15"/>
  <c r="F594" i="15" s="1"/>
  <c r="Y591" i="15"/>
  <c r="S591" i="15"/>
  <c r="S589" i="15" s="1"/>
  <c r="M591" i="15"/>
  <c r="M589" i="15" s="1"/>
  <c r="G591" i="15"/>
  <c r="Z586" i="15"/>
  <c r="Z584" i="15" s="1"/>
  <c r="T586" i="15"/>
  <c r="T584" i="15" s="1"/>
  <c r="N586" i="15"/>
  <c r="H586" i="15"/>
  <c r="H584" i="15" s="1"/>
  <c r="AA581" i="15"/>
  <c r="AA579" i="15" s="1"/>
  <c r="U581" i="15"/>
  <c r="O581" i="15"/>
  <c r="O579" i="15" s="1"/>
  <c r="I581" i="15"/>
  <c r="I579" i="15" s="1"/>
  <c r="V576" i="15"/>
  <c r="P576" i="15"/>
  <c r="P574" i="15" s="1"/>
  <c r="J576" i="15"/>
  <c r="J574" i="15" s="1"/>
  <c r="D576" i="15"/>
  <c r="W571" i="15"/>
  <c r="W569" i="15" s="1"/>
  <c r="Q571" i="15"/>
  <c r="Q569" i="15" s="1"/>
  <c r="K571" i="15"/>
  <c r="E571" i="15"/>
  <c r="E569" i="15" s="1"/>
  <c r="X566" i="15"/>
  <c r="X564" i="15" s="1"/>
  <c r="R566" i="15"/>
  <c r="L566" i="15"/>
  <c r="L564" i="15" s="1"/>
  <c r="F566" i="15"/>
  <c r="F564" i="15" s="1"/>
  <c r="Y561" i="15"/>
  <c r="S561" i="15"/>
  <c r="S559" i="15" s="1"/>
  <c r="M561" i="15"/>
  <c r="M559" i="15" s="1"/>
  <c r="G561" i="15"/>
  <c r="Z556" i="15"/>
  <c r="Z554" i="15" s="1"/>
  <c r="T556" i="15"/>
  <c r="T554" i="15" s="1"/>
  <c r="N556" i="15"/>
  <c r="H556" i="15"/>
  <c r="H554" i="15" s="1"/>
  <c r="AA551" i="15"/>
  <c r="AA549" i="15" s="1"/>
  <c r="U551" i="15"/>
  <c r="O551" i="15"/>
  <c r="O549" i="15" s="1"/>
  <c r="I551" i="15"/>
  <c r="I549" i="15" s="1"/>
  <c r="V546" i="15"/>
  <c r="P546" i="15"/>
  <c r="P544" i="15" s="1"/>
  <c r="J546" i="15"/>
  <c r="J544" i="15" s="1"/>
  <c r="D546" i="15"/>
  <c r="W541" i="15"/>
  <c r="W539" i="15" s="1"/>
  <c r="Q541" i="15"/>
  <c r="Q539" i="15" s="1"/>
  <c r="K541" i="15"/>
  <c r="E541" i="15"/>
  <c r="E539" i="15" s="1"/>
  <c r="X536" i="15"/>
  <c r="X534" i="15" s="1"/>
  <c r="R536" i="15"/>
  <c r="L536" i="15"/>
  <c r="L534" i="15" s="1"/>
  <c r="F536" i="15"/>
  <c r="F534" i="15" s="1"/>
  <c r="Y531" i="15"/>
  <c r="S531" i="15"/>
  <c r="S529" i="15" s="1"/>
  <c r="M531" i="15"/>
  <c r="M529" i="15" s="1"/>
  <c r="G531" i="15"/>
  <c r="Z526" i="15"/>
  <c r="Z524" i="15" s="1"/>
  <c r="T526" i="15"/>
  <c r="T524" i="15" s="1"/>
  <c r="N526" i="15"/>
  <c r="H526" i="15"/>
  <c r="H524" i="15" s="1"/>
  <c r="AA521" i="15"/>
  <c r="AA519" i="15" s="1"/>
  <c r="U521" i="15"/>
  <c r="O521" i="15"/>
  <c r="O519" i="15" s="1"/>
  <c r="I521" i="15"/>
  <c r="I519" i="15" s="1"/>
  <c r="V516" i="15"/>
  <c r="P516" i="15"/>
  <c r="P514" i="15" s="1"/>
  <c r="J516" i="15"/>
  <c r="J514" i="15" s="1"/>
  <c r="D516" i="15"/>
  <c r="W511" i="15"/>
  <c r="W509" i="15" s="1"/>
  <c r="Q511" i="15"/>
  <c r="Q509" i="15" s="1"/>
  <c r="K511" i="15"/>
  <c r="E511" i="15"/>
  <c r="E509" i="15" s="1"/>
  <c r="AA636" i="15"/>
  <c r="AA634" i="15" s="1"/>
  <c r="U636" i="15"/>
  <c r="O636" i="15"/>
  <c r="O634" i="15" s="1"/>
  <c r="I636" i="15"/>
  <c r="I634" i="15" s="1"/>
  <c r="V631" i="15"/>
  <c r="P631" i="15"/>
  <c r="P629" i="15" s="1"/>
  <c r="J631" i="15"/>
  <c r="J629" i="15" s="1"/>
  <c r="D631" i="15"/>
  <c r="W626" i="15"/>
  <c r="W624" i="15" s="1"/>
  <c r="Q626" i="15"/>
  <c r="Q624" i="15" s="1"/>
  <c r="K626" i="15"/>
  <c r="E626" i="15"/>
  <c r="E624" i="15" s="1"/>
  <c r="X621" i="15"/>
  <c r="X619" i="15" s="1"/>
  <c r="R621" i="15"/>
  <c r="L621" i="15"/>
  <c r="L619" i="15" s="1"/>
  <c r="F621" i="15"/>
  <c r="F619" i="15" s="1"/>
  <c r="Y616" i="15"/>
  <c r="S616" i="15"/>
  <c r="S614" i="15" s="1"/>
  <c r="M616" i="15"/>
  <c r="M614" i="15" s="1"/>
  <c r="G616" i="15"/>
  <c r="Z611" i="15"/>
  <c r="Z609" i="15" s="1"/>
  <c r="T611" i="15"/>
  <c r="T609" i="15" s="1"/>
  <c r="N611" i="15"/>
  <c r="H611" i="15"/>
  <c r="H609" i="15" s="1"/>
  <c r="AA606" i="15"/>
  <c r="AA604" i="15" s="1"/>
  <c r="U606" i="15"/>
  <c r="O606" i="15"/>
  <c r="O604" i="15" s="1"/>
  <c r="I606" i="15"/>
  <c r="I604" i="15" s="1"/>
  <c r="V601" i="15"/>
  <c r="P601" i="15"/>
  <c r="P599" i="15" s="1"/>
  <c r="J601" i="15"/>
  <c r="J599" i="15" s="1"/>
  <c r="D601" i="15"/>
  <c r="W596" i="15"/>
  <c r="W594" i="15" s="1"/>
  <c r="Q596" i="15"/>
  <c r="Q594" i="15" s="1"/>
  <c r="K596" i="15"/>
  <c r="E596" i="15"/>
  <c r="E594" i="15" s="1"/>
  <c r="X591" i="15"/>
  <c r="X589" i="15" s="1"/>
  <c r="R591" i="15"/>
  <c r="L591" i="15"/>
  <c r="L589" i="15" s="1"/>
  <c r="F591" i="15"/>
  <c r="F589" i="15" s="1"/>
  <c r="Y586" i="15"/>
  <c r="S586" i="15"/>
  <c r="S584" i="15" s="1"/>
  <c r="M586" i="15"/>
  <c r="M584" i="15" s="1"/>
  <c r="G586" i="15"/>
  <c r="Z581" i="15"/>
  <c r="Z579" i="15" s="1"/>
  <c r="T581" i="15"/>
  <c r="T579" i="15" s="1"/>
  <c r="N581" i="15"/>
  <c r="H581" i="15"/>
  <c r="H579" i="15" s="1"/>
  <c r="AA576" i="15"/>
  <c r="AA574" i="15" s="1"/>
  <c r="U576" i="15"/>
  <c r="O576" i="15"/>
  <c r="O574" i="15" s="1"/>
  <c r="I576" i="15"/>
  <c r="I574" i="15" s="1"/>
  <c r="V571" i="15"/>
  <c r="P571" i="15"/>
  <c r="P569" i="15" s="1"/>
  <c r="J571" i="15"/>
  <c r="J569" i="15" s="1"/>
  <c r="D571" i="15"/>
  <c r="W566" i="15"/>
  <c r="W564" i="15" s="1"/>
  <c r="Q566" i="15"/>
  <c r="Q564" i="15" s="1"/>
  <c r="K566" i="15"/>
  <c r="E566" i="15"/>
  <c r="E564" i="15" s="1"/>
  <c r="X561" i="15"/>
  <c r="X559" i="15" s="1"/>
  <c r="R561" i="15"/>
  <c r="L561" i="15"/>
  <c r="L559" i="15" s="1"/>
  <c r="F561" i="15"/>
  <c r="F559" i="15" s="1"/>
  <c r="Y556" i="15"/>
  <c r="S556" i="15"/>
  <c r="S554" i="15" s="1"/>
  <c r="M556" i="15"/>
  <c r="M554" i="15" s="1"/>
  <c r="G556" i="15"/>
  <c r="Z551" i="15"/>
  <c r="Z549" i="15" s="1"/>
  <c r="T551" i="15"/>
  <c r="T549" i="15" s="1"/>
  <c r="N551" i="15"/>
  <c r="H551" i="15"/>
  <c r="H549" i="15" s="1"/>
  <c r="AA546" i="15"/>
  <c r="AA544" i="15" s="1"/>
  <c r="U546" i="15"/>
  <c r="O546" i="15"/>
  <c r="O544" i="15" s="1"/>
  <c r="I546" i="15"/>
  <c r="I544" i="15" s="1"/>
  <c r="V541" i="15"/>
  <c r="P541" i="15"/>
  <c r="P539" i="15" s="1"/>
  <c r="J541" i="15"/>
  <c r="J539" i="15" s="1"/>
  <c r="D541" i="15"/>
  <c r="W536" i="15"/>
  <c r="W534" i="15" s="1"/>
  <c r="Q536" i="15"/>
  <c r="Q534" i="15" s="1"/>
  <c r="K536" i="15"/>
  <c r="E536" i="15"/>
  <c r="E534" i="15" s="1"/>
  <c r="X531" i="15"/>
  <c r="X529" i="15" s="1"/>
  <c r="R531" i="15"/>
  <c r="L531" i="15"/>
  <c r="L529" i="15" s="1"/>
  <c r="F531" i="15"/>
  <c r="F529" i="15" s="1"/>
  <c r="Y526" i="15"/>
  <c r="S526" i="15"/>
  <c r="S524" i="15" s="1"/>
  <c r="M526" i="15"/>
  <c r="M524" i="15" s="1"/>
  <c r="G526" i="15"/>
  <c r="Z521" i="15"/>
  <c r="Z519" i="15" s="1"/>
  <c r="T521" i="15"/>
  <c r="T519" i="15" s="1"/>
  <c r="N521" i="15"/>
  <c r="H521" i="15"/>
  <c r="H519" i="15" s="1"/>
  <c r="AA516" i="15"/>
  <c r="AA514" i="15" s="1"/>
  <c r="U516" i="15"/>
  <c r="O516" i="15"/>
  <c r="O514" i="15" s="1"/>
  <c r="I516" i="15"/>
  <c r="I514" i="15" s="1"/>
  <c r="V511" i="15"/>
  <c r="P511" i="15"/>
  <c r="P509" i="15" s="1"/>
  <c r="J511" i="15"/>
  <c r="J509" i="15" s="1"/>
  <c r="Z636" i="15"/>
  <c r="Z634" i="15" s="1"/>
  <c r="T636" i="15"/>
  <c r="T634" i="15" s="1"/>
  <c r="N636" i="15"/>
  <c r="H636" i="15"/>
  <c r="H634" i="15" s="1"/>
  <c r="AA631" i="15"/>
  <c r="AA629" i="15" s="1"/>
  <c r="U631" i="15"/>
  <c r="O631" i="15"/>
  <c r="O629" i="15" s="1"/>
  <c r="I631" i="15"/>
  <c r="I629" i="15" s="1"/>
  <c r="V626" i="15"/>
  <c r="P626" i="15"/>
  <c r="P624" i="15" s="1"/>
  <c r="J626" i="15"/>
  <c r="J624" i="15" s="1"/>
  <c r="D626" i="15"/>
  <c r="W621" i="15"/>
  <c r="W619" i="15" s="1"/>
  <c r="Q621" i="15"/>
  <c r="Q619" i="15" s="1"/>
  <c r="K621" i="15"/>
  <c r="E621" i="15"/>
  <c r="E619" i="15" s="1"/>
  <c r="X616" i="15"/>
  <c r="X614" i="15" s="1"/>
  <c r="R616" i="15"/>
  <c r="L616" i="15"/>
  <c r="L614" i="15" s="1"/>
  <c r="F616" i="15"/>
  <c r="F614" i="15" s="1"/>
  <c r="Y611" i="15"/>
  <c r="S611" i="15"/>
  <c r="S609" i="15" s="1"/>
  <c r="M611" i="15"/>
  <c r="M609" i="15" s="1"/>
  <c r="G611" i="15"/>
  <c r="Z606" i="15"/>
  <c r="Z604" i="15" s="1"/>
  <c r="T606" i="15"/>
  <c r="T604" i="15" s="1"/>
  <c r="N606" i="15"/>
  <c r="H606" i="15"/>
  <c r="H604" i="15" s="1"/>
  <c r="AA601" i="15"/>
  <c r="AA599" i="15" s="1"/>
  <c r="U601" i="15"/>
  <c r="O601" i="15"/>
  <c r="O599" i="15" s="1"/>
  <c r="I601" i="15"/>
  <c r="I599" i="15" s="1"/>
  <c r="V596" i="15"/>
  <c r="P596" i="15"/>
  <c r="P594" i="15" s="1"/>
  <c r="J596" i="15"/>
  <c r="J594" i="15" s="1"/>
  <c r="D596" i="15"/>
  <c r="W591" i="15"/>
  <c r="W589" i="15" s="1"/>
  <c r="Q591" i="15"/>
  <c r="Q589" i="15" s="1"/>
  <c r="K591" i="15"/>
  <c r="E591" i="15"/>
  <c r="E589" i="15" s="1"/>
  <c r="X586" i="15"/>
  <c r="X584" i="15" s="1"/>
  <c r="R586" i="15"/>
  <c r="L586" i="15"/>
  <c r="L584" i="15" s="1"/>
  <c r="F586" i="15"/>
  <c r="F584" i="15" s="1"/>
  <c r="Y581" i="15"/>
  <c r="S581" i="15"/>
  <c r="S579" i="15" s="1"/>
  <c r="M581" i="15"/>
  <c r="M579" i="15" s="1"/>
  <c r="G581" i="15"/>
  <c r="Z576" i="15"/>
  <c r="Z574" i="15" s="1"/>
  <c r="T576" i="15"/>
  <c r="T574" i="15" s="1"/>
  <c r="N576" i="15"/>
  <c r="H576" i="15"/>
  <c r="H574" i="15" s="1"/>
  <c r="AA571" i="15"/>
  <c r="AA569" i="15" s="1"/>
  <c r="U571" i="15"/>
  <c r="O571" i="15"/>
  <c r="O569" i="15" s="1"/>
  <c r="I571" i="15"/>
  <c r="I569" i="15" s="1"/>
  <c r="V566" i="15"/>
  <c r="P566" i="15"/>
  <c r="P564" i="15" s="1"/>
  <c r="J566" i="15"/>
  <c r="J564" i="15" s="1"/>
  <c r="D566" i="15"/>
  <c r="W561" i="15"/>
  <c r="W559" i="15" s="1"/>
  <c r="Q561" i="15"/>
  <c r="Q559" i="15" s="1"/>
  <c r="K561" i="15"/>
  <c r="E561" i="15"/>
  <c r="E559" i="15" s="1"/>
  <c r="X556" i="15"/>
  <c r="X554" i="15" s="1"/>
  <c r="Y636" i="15"/>
  <c r="S636" i="15"/>
  <c r="S634" i="15" s="1"/>
  <c r="M636" i="15"/>
  <c r="M634" i="15" s="1"/>
  <c r="G636" i="15"/>
  <c r="G634" i="15" s="1"/>
  <c r="Z631" i="15"/>
  <c r="Z629" i="15" s="1"/>
  <c r="T631" i="15"/>
  <c r="T629" i="15" s="1"/>
  <c r="N631" i="15"/>
  <c r="H631" i="15"/>
  <c r="H629" i="15" s="1"/>
  <c r="AA626" i="15"/>
  <c r="AA624" i="15" s="1"/>
  <c r="U626" i="15"/>
  <c r="U624" i="15" s="1"/>
  <c r="O626" i="15"/>
  <c r="O624" i="15" s="1"/>
  <c r="I626" i="15"/>
  <c r="I624" i="15" s="1"/>
  <c r="V621" i="15"/>
  <c r="P621" i="15"/>
  <c r="P619" i="15" s="1"/>
  <c r="J621" i="15"/>
  <c r="J619" i="15" s="1"/>
  <c r="D621" i="15"/>
  <c r="D619" i="15" s="1"/>
  <c r="W616" i="15"/>
  <c r="W614" i="15" s="1"/>
  <c r="Q616" i="15"/>
  <c r="Q614" i="15" s="1"/>
  <c r="K616" i="15"/>
  <c r="E616" i="15"/>
  <c r="E614" i="15" s="1"/>
  <c r="X611" i="15"/>
  <c r="X609" i="15" s="1"/>
  <c r="R611" i="15"/>
  <c r="R609" i="15" s="1"/>
  <c r="L611" i="15"/>
  <c r="L609" i="15" s="1"/>
  <c r="F611" i="15"/>
  <c r="F609" i="15" s="1"/>
  <c r="Y606" i="15"/>
  <c r="S606" i="15"/>
  <c r="S604" i="15" s="1"/>
  <c r="M606" i="15"/>
  <c r="M604" i="15" s="1"/>
  <c r="G606" i="15"/>
  <c r="G604" i="15" s="1"/>
  <c r="Z601" i="15"/>
  <c r="Z599" i="15" s="1"/>
  <c r="T601" i="15"/>
  <c r="T599" i="15" s="1"/>
  <c r="N601" i="15"/>
  <c r="H601" i="15"/>
  <c r="H599" i="15" s="1"/>
  <c r="AA596" i="15"/>
  <c r="AA594" i="15" s="1"/>
  <c r="U596" i="15"/>
  <c r="U594" i="15" s="1"/>
  <c r="O596" i="15"/>
  <c r="O594" i="15" s="1"/>
  <c r="I596" i="15"/>
  <c r="I594" i="15" s="1"/>
  <c r="V591" i="15"/>
  <c r="P591" i="15"/>
  <c r="P589" i="15" s="1"/>
  <c r="J591" i="15"/>
  <c r="J589" i="15" s="1"/>
  <c r="D591" i="15"/>
  <c r="D589" i="15" s="1"/>
  <c r="W586" i="15"/>
  <c r="W584" i="15" s="1"/>
  <c r="Q586" i="15"/>
  <c r="Q584" i="15" s="1"/>
  <c r="K586" i="15"/>
  <c r="E586" i="15"/>
  <c r="E584" i="15" s="1"/>
  <c r="X581" i="15"/>
  <c r="X579" i="15" s="1"/>
  <c r="R581" i="15"/>
  <c r="R579" i="15" s="1"/>
  <c r="L581" i="15"/>
  <c r="L579" i="15" s="1"/>
  <c r="F581" i="15"/>
  <c r="F579" i="15" s="1"/>
  <c r="Y576" i="15"/>
  <c r="S576" i="15"/>
  <c r="S574" i="15" s="1"/>
  <c r="M576" i="15"/>
  <c r="M574" i="15" s="1"/>
  <c r="G576" i="15"/>
  <c r="G574" i="15" s="1"/>
  <c r="Z571" i="15"/>
  <c r="Z569" i="15" s="1"/>
  <c r="T571" i="15"/>
  <c r="T569" i="15" s="1"/>
  <c r="N571" i="15"/>
  <c r="H571" i="15"/>
  <c r="H569" i="15" s="1"/>
  <c r="AA566" i="15"/>
  <c r="AA564" i="15" s="1"/>
  <c r="U566" i="15"/>
  <c r="U564" i="15" s="1"/>
  <c r="O566" i="15"/>
  <c r="O564" i="15" s="1"/>
  <c r="I566" i="15"/>
  <c r="I564" i="15" s="1"/>
  <c r="V561" i="15"/>
  <c r="P561" i="15"/>
  <c r="P559" i="15" s="1"/>
  <c r="J561" i="15"/>
  <c r="J559" i="15" s="1"/>
  <c r="D561" i="15"/>
  <c r="D559" i="15" s="1"/>
  <c r="W556" i="15"/>
  <c r="W554" i="15" s="1"/>
  <c r="Q556" i="15"/>
  <c r="Q554" i="15" s="1"/>
  <c r="K556" i="15"/>
  <c r="E556" i="15"/>
  <c r="E554" i="15" s="1"/>
  <c r="X551" i="15"/>
  <c r="X549" i="15" s="1"/>
  <c r="R551" i="15"/>
  <c r="R549" i="15" s="1"/>
  <c r="L551" i="15"/>
  <c r="L549" i="15" s="1"/>
  <c r="X636" i="15"/>
  <c r="R636" i="15"/>
  <c r="R634" i="15" s="1"/>
  <c r="L636" i="15"/>
  <c r="L634" i="15" s="1"/>
  <c r="F636" i="15"/>
  <c r="Y631" i="15"/>
  <c r="Y629" i="15" s="1"/>
  <c r="S631" i="15"/>
  <c r="S629" i="15" s="1"/>
  <c r="M631" i="15"/>
  <c r="G631" i="15"/>
  <c r="G629" i="15" s="1"/>
  <c r="Z626" i="15"/>
  <c r="Z624" i="15" s="1"/>
  <c r="T626" i="15"/>
  <c r="N626" i="15"/>
  <c r="N624" i="15" s="1"/>
  <c r="H626" i="15"/>
  <c r="H624" i="15" s="1"/>
  <c r="AA621" i="15"/>
  <c r="U621" i="15"/>
  <c r="U619" i="15" s="1"/>
  <c r="O621" i="15"/>
  <c r="O619" i="15" s="1"/>
  <c r="I621" i="15"/>
  <c r="V616" i="15"/>
  <c r="V614" i="15" s="1"/>
  <c r="P616" i="15"/>
  <c r="P614" i="15" s="1"/>
  <c r="J616" i="15"/>
  <c r="D616" i="15"/>
  <c r="D614" i="15" s="1"/>
  <c r="W611" i="15"/>
  <c r="W609" i="15" s="1"/>
  <c r="Q611" i="15"/>
  <c r="K611" i="15"/>
  <c r="K609" i="15" s="1"/>
  <c r="E611" i="15"/>
  <c r="E609" i="15" s="1"/>
  <c r="X606" i="15"/>
  <c r="R606" i="15"/>
  <c r="R604" i="15" s="1"/>
  <c r="L606" i="15"/>
  <c r="L604" i="15" s="1"/>
  <c r="F606" i="15"/>
  <c r="Y601" i="15"/>
  <c r="Y599" i="15" s="1"/>
  <c r="S601" i="15"/>
  <c r="S599" i="15" s="1"/>
  <c r="M601" i="15"/>
  <c r="G601" i="15"/>
  <c r="G599" i="15" s="1"/>
  <c r="Z596" i="15"/>
  <c r="Z594" i="15" s="1"/>
  <c r="T596" i="15"/>
  <c r="N596" i="15"/>
  <c r="N594" i="15" s="1"/>
  <c r="H596" i="15"/>
  <c r="H594" i="15" s="1"/>
  <c r="AA591" i="15"/>
  <c r="U591" i="15"/>
  <c r="U589" i="15" s="1"/>
  <c r="O591" i="15"/>
  <c r="O589" i="15" s="1"/>
  <c r="I591" i="15"/>
  <c r="V586" i="15"/>
  <c r="V584" i="15" s="1"/>
  <c r="P586" i="15"/>
  <c r="P584" i="15" s="1"/>
  <c r="J586" i="15"/>
  <c r="D586" i="15"/>
  <c r="D584" i="15" s="1"/>
  <c r="W581" i="15"/>
  <c r="W579" i="15" s="1"/>
  <c r="Q581" i="15"/>
  <c r="K581" i="15"/>
  <c r="K579" i="15" s="1"/>
  <c r="E581" i="15"/>
  <c r="E579" i="15" s="1"/>
  <c r="X576" i="15"/>
  <c r="R576" i="15"/>
  <c r="R574" i="15" s="1"/>
  <c r="L576" i="15"/>
  <c r="L574" i="15" s="1"/>
  <c r="F576" i="15"/>
  <c r="Y571" i="15"/>
  <c r="Y569" i="15" s="1"/>
  <c r="S571" i="15"/>
  <c r="S569" i="15" s="1"/>
  <c r="M571" i="15"/>
  <c r="G571" i="15"/>
  <c r="G569" i="15" s="1"/>
  <c r="Z566" i="15"/>
  <c r="Z564" i="15" s="1"/>
  <c r="T566" i="15"/>
  <c r="N566" i="15"/>
  <c r="N564" i="15" s="1"/>
  <c r="H566" i="15"/>
  <c r="H564" i="15" s="1"/>
  <c r="AA561" i="15"/>
  <c r="U561" i="15"/>
  <c r="U559" i="15" s="1"/>
  <c r="O561" i="15"/>
  <c r="O559" i="15" s="1"/>
  <c r="I561" i="15"/>
  <c r="V556" i="15"/>
  <c r="V554" i="15" s="1"/>
  <c r="P556" i="15"/>
  <c r="P554" i="15" s="1"/>
  <c r="J556" i="15"/>
  <c r="D556" i="15"/>
  <c r="D554" i="15" s="1"/>
  <c r="W551" i="15"/>
  <c r="W549" i="15" s="1"/>
  <c r="Q551" i="15"/>
  <c r="K551" i="15"/>
  <c r="K549" i="15" s="1"/>
  <c r="E551" i="15"/>
  <c r="E549" i="15" s="1"/>
  <c r="X546" i="15"/>
  <c r="R546" i="15"/>
  <c r="R544" i="15" s="1"/>
  <c r="L546" i="15"/>
  <c r="L544" i="15" s="1"/>
  <c r="F546" i="15"/>
  <c r="Y541" i="15"/>
  <c r="Y539" i="15" s="1"/>
  <c r="S541" i="15"/>
  <c r="S539" i="15" s="1"/>
  <c r="M541" i="15"/>
  <c r="G541" i="15"/>
  <c r="G539" i="15" s="1"/>
  <c r="Z536" i="15"/>
  <c r="Z534" i="15" s="1"/>
  <c r="T536" i="15"/>
  <c r="N536" i="15"/>
  <c r="N534" i="15" s="1"/>
  <c r="H536" i="15"/>
  <c r="H534" i="15" s="1"/>
  <c r="AA531" i="15"/>
  <c r="U531" i="15"/>
  <c r="U529" i="15" s="1"/>
  <c r="O531" i="15"/>
  <c r="O529" i="15" s="1"/>
  <c r="I531" i="15"/>
  <c r="V526" i="15"/>
  <c r="V524" i="15" s="1"/>
  <c r="P526" i="15"/>
  <c r="P524" i="15" s="1"/>
  <c r="J526" i="15"/>
  <c r="D526" i="15"/>
  <c r="D524" i="15" s="1"/>
  <c r="W521" i="15"/>
  <c r="W519" i="15" s="1"/>
  <c r="Q521" i="15"/>
  <c r="K521" i="15"/>
  <c r="K519" i="15" s="1"/>
  <c r="E521" i="15"/>
  <c r="E519" i="15" s="1"/>
  <c r="X516" i="15"/>
  <c r="R516" i="15"/>
  <c r="R514" i="15" s="1"/>
  <c r="L516" i="15"/>
  <c r="L514" i="15" s="1"/>
  <c r="F516" i="15"/>
  <c r="Y511" i="15"/>
  <c r="Y509" i="15" s="1"/>
  <c r="S511" i="15"/>
  <c r="S509" i="15" s="1"/>
  <c r="M511" i="15"/>
  <c r="G511" i="15"/>
  <c r="G509" i="15" s="1"/>
  <c r="J486" i="15"/>
  <c r="J484" i="15" s="1"/>
  <c r="P486" i="15"/>
  <c r="V486" i="15"/>
  <c r="V484" i="15" s="1"/>
  <c r="I491" i="15"/>
  <c r="I489" i="15" s="1"/>
  <c r="O491" i="15"/>
  <c r="U491" i="15"/>
  <c r="U489" i="15" s="1"/>
  <c r="AA491" i="15"/>
  <c r="AA489" i="15" s="1"/>
  <c r="H496" i="15"/>
  <c r="N496" i="15"/>
  <c r="N494" i="15" s="1"/>
  <c r="T496" i="15"/>
  <c r="T494" i="15" s="1"/>
  <c r="Z496" i="15"/>
  <c r="G501" i="15"/>
  <c r="G499" i="15" s="1"/>
  <c r="M501" i="15"/>
  <c r="M499" i="15" s="1"/>
  <c r="S501" i="15"/>
  <c r="Y501" i="15"/>
  <c r="Y499" i="15" s="1"/>
  <c r="F506" i="15"/>
  <c r="F504" i="15" s="1"/>
  <c r="L506" i="15"/>
  <c r="R506" i="15"/>
  <c r="R504" i="15" s="1"/>
  <c r="X506" i="15"/>
  <c r="X504" i="15" s="1"/>
  <c r="F511" i="15"/>
  <c r="R511" i="15"/>
  <c r="R509" i="15" s="1"/>
  <c r="E516" i="15"/>
  <c r="E514" i="15" s="1"/>
  <c r="Q516" i="15"/>
  <c r="D521" i="15"/>
  <c r="D519" i="15" s="1"/>
  <c r="P521" i="15"/>
  <c r="P519" i="15" s="1"/>
  <c r="O526" i="15"/>
  <c r="AA526" i="15"/>
  <c r="AA524" i="15" s="1"/>
  <c r="N531" i="15"/>
  <c r="N529" i="15" s="1"/>
  <c r="Z531" i="15"/>
  <c r="M536" i="15"/>
  <c r="M534" i="15" s="1"/>
  <c r="Y536" i="15"/>
  <c r="Y534" i="15" s="1"/>
  <c r="L541" i="15"/>
  <c r="X541" i="15"/>
  <c r="X539" i="15" s="1"/>
  <c r="K546" i="15"/>
  <c r="K544" i="15" s="1"/>
  <c r="W546" i="15"/>
  <c r="J551" i="15"/>
  <c r="J549" i="15" s="1"/>
  <c r="I556" i="15"/>
  <c r="I554" i="15" s="1"/>
  <c r="AA586" i="15"/>
  <c r="AA584" i="15" s="1"/>
  <c r="Z591" i="15"/>
  <c r="Z589" i="15" s="1"/>
  <c r="Y596" i="15"/>
  <c r="Y594" i="15" s="1"/>
  <c r="X601" i="15"/>
  <c r="W606" i="15"/>
  <c r="W604" i="15" s="1"/>
  <c r="V611" i="15"/>
  <c r="V609" i="15" s="1"/>
  <c r="U616" i="15"/>
  <c r="T621" i="15"/>
  <c r="T619" i="15" s="1"/>
  <c r="S626" i="15"/>
  <c r="S624" i="15" s="1"/>
  <c r="R631" i="15"/>
  <c r="Q636" i="15"/>
  <c r="Q634" i="15" s="1"/>
  <c r="D201" i="16"/>
  <c r="V201" i="16"/>
  <c r="K286" i="16"/>
  <c r="G352" i="15"/>
  <c r="G350" i="15" s="1"/>
  <c r="M352" i="15"/>
  <c r="S352" i="15"/>
  <c r="S350" i="15" s="1"/>
  <c r="Y352" i="15"/>
  <c r="Y350" i="15" s="1"/>
  <c r="F357" i="15"/>
  <c r="L357" i="15"/>
  <c r="L355" i="15" s="1"/>
  <c r="R357" i="15"/>
  <c r="R355" i="15" s="1"/>
  <c r="X357" i="15"/>
  <c r="E362" i="15"/>
  <c r="E360" i="15" s="1"/>
  <c r="K362" i="15"/>
  <c r="K360" i="15" s="1"/>
  <c r="Q362" i="15"/>
  <c r="W362" i="15"/>
  <c r="W360" i="15" s="1"/>
  <c r="D367" i="15"/>
  <c r="D365" i="15" s="1"/>
  <c r="J367" i="15"/>
  <c r="P367" i="15"/>
  <c r="P365" i="15" s="1"/>
  <c r="V367" i="15"/>
  <c r="V365" i="15" s="1"/>
  <c r="I372" i="15"/>
  <c r="O372" i="15"/>
  <c r="O370" i="15" s="1"/>
  <c r="U372" i="15"/>
  <c r="U370" i="15" s="1"/>
  <c r="AA372" i="15"/>
  <c r="H377" i="15"/>
  <c r="H375" i="15" s="1"/>
  <c r="N377" i="15"/>
  <c r="N375" i="15" s="1"/>
  <c r="T377" i="15"/>
  <c r="Z377" i="15"/>
  <c r="Z375" i="15" s="1"/>
  <c r="G382" i="15"/>
  <c r="G380" i="15" s="1"/>
  <c r="M382" i="15"/>
  <c r="S382" i="15"/>
  <c r="S380" i="15" s="1"/>
  <c r="Y382" i="15"/>
  <c r="Y380" i="15" s="1"/>
  <c r="F387" i="15"/>
  <c r="L387" i="15"/>
  <c r="L385" i="15" s="1"/>
  <c r="R387" i="15"/>
  <c r="R385" i="15" s="1"/>
  <c r="X387" i="15"/>
  <c r="E392" i="15"/>
  <c r="E390" i="15" s="1"/>
  <c r="K392" i="15"/>
  <c r="K390" i="15" s="1"/>
  <c r="Q392" i="15"/>
  <c r="W392" i="15"/>
  <c r="W390" i="15" s="1"/>
  <c r="D397" i="15"/>
  <c r="D395" i="15" s="1"/>
  <c r="J397" i="15"/>
  <c r="P397" i="15"/>
  <c r="P395" i="15" s="1"/>
  <c r="V397" i="15"/>
  <c r="V395" i="15" s="1"/>
  <c r="I402" i="15"/>
  <c r="O402" i="15"/>
  <c r="O400" i="15" s="1"/>
  <c r="U402" i="15"/>
  <c r="U400" i="15" s="1"/>
  <c r="AA402" i="15"/>
  <c r="H407" i="15"/>
  <c r="H405" i="15" s="1"/>
  <c r="N407" i="15"/>
  <c r="N405" i="15" s="1"/>
  <c r="T407" i="15"/>
  <c r="Z407" i="15"/>
  <c r="Z405" i="15" s="1"/>
  <c r="G412" i="15"/>
  <c r="G410" i="15" s="1"/>
  <c r="M412" i="15"/>
  <c r="S412" i="15"/>
  <c r="S410" i="15" s="1"/>
  <c r="Y412" i="15"/>
  <c r="Y410" i="15" s="1"/>
  <c r="F417" i="15"/>
  <c r="L417" i="15"/>
  <c r="L415" i="15" s="1"/>
  <c r="R417" i="15"/>
  <c r="R415" i="15" s="1"/>
  <c r="X417" i="15"/>
  <c r="E422" i="15"/>
  <c r="E420" i="15" s="1"/>
  <c r="K422" i="15"/>
  <c r="K420" i="15" s="1"/>
  <c r="Q422" i="15"/>
  <c r="W422" i="15"/>
  <c r="W420" i="15" s="1"/>
  <c r="D427" i="15"/>
  <c r="D425" i="15" s="1"/>
  <c r="J427" i="15"/>
  <c r="P427" i="15"/>
  <c r="P425" i="15" s="1"/>
  <c r="V427" i="15"/>
  <c r="V425" i="15" s="1"/>
  <c r="I432" i="15"/>
  <c r="O432" i="15"/>
  <c r="O430" i="15" s="1"/>
  <c r="U432" i="15"/>
  <c r="U430" i="15" s="1"/>
  <c r="AA432" i="15"/>
  <c r="H437" i="15"/>
  <c r="H435" i="15" s="1"/>
  <c r="N437" i="15"/>
  <c r="N435" i="15" s="1"/>
  <c r="T437" i="15"/>
  <c r="Z437" i="15"/>
  <c r="Z435" i="15" s="1"/>
  <c r="G442" i="15"/>
  <c r="G440" i="15" s="1"/>
  <c r="M442" i="15"/>
  <c r="S442" i="15"/>
  <c r="S440" i="15" s="1"/>
  <c r="Y442" i="15"/>
  <c r="Y440" i="15" s="1"/>
  <c r="F447" i="15"/>
  <c r="L447" i="15"/>
  <c r="L445" i="15" s="1"/>
  <c r="R447" i="15"/>
  <c r="R445" i="15" s="1"/>
  <c r="X447" i="15"/>
  <c r="E452" i="15"/>
  <c r="E450" i="15" s="1"/>
  <c r="K452" i="15"/>
  <c r="K450" i="15" s="1"/>
  <c r="Q452" i="15"/>
  <c r="W452" i="15"/>
  <c r="W450" i="15" s="1"/>
  <c r="D457" i="15"/>
  <c r="D455" i="15" s="1"/>
  <c r="J457" i="15"/>
  <c r="P457" i="15"/>
  <c r="P455" i="15" s="1"/>
  <c r="V457" i="15"/>
  <c r="V455" i="15" s="1"/>
  <c r="I462" i="15"/>
  <c r="O462" i="15"/>
  <c r="O460" i="15" s="1"/>
  <c r="U462" i="15"/>
  <c r="U460" i="15" s="1"/>
  <c r="AA462" i="15"/>
  <c r="H467" i="15"/>
  <c r="H465" i="15" s="1"/>
  <c r="N467" i="15"/>
  <c r="N465" i="15" s="1"/>
  <c r="T467" i="15"/>
  <c r="Z467" i="15"/>
  <c r="Z465" i="15" s="1"/>
  <c r="G472" i="15"/>
  <c r="G470" i="15" s="1"/>
  <c r="M472" i="15"/>
  <c r="S472" i="15"/>
  <c r="S470" i="15" s="1"/>
  <c r="Y472" i="15"/>
  <c r="Y470" i="15" s="1"/>
  <c r="F477" i="15"/>
  <c r="L477" i="15"/>
  <c r="L475" i="15" s="1"/>
  <c r="R477" i="15"/>
  <c r="R475" i="15" s="1"/>
  <c r="X477" i="15"/>
  <c r="G506" i="15"/>
  <c r="G504" i="15" s="1"/>
  <c r="M506" i="15"/>
  <c r="M504" i="15" s="1"/>
  <c r="S506" i="15"/>
  <c r="S504" i="15" s="1"/>
  <c r="Y506" i="15"/>
  <c r="Y504" i="15" s="1"/>
  <c r="H511" i="15"/>
  <c r="T511" i="15"/>
  <c r="T509" i="15" s="1"/>
  <c r="G516" i="15"/>
  <c r="G514" i="15" s="1"/>
  <c r="S516" i="15"/>
  <c r="S514" i="15" s="1"/>
  <c r="F521" i="15"/>
  <c r="F519" i="15" s="1"/>
  <c r="R521" i="15"/>
  <c r="R519" i="15" s="1"/>
  <c r="E526" i="15"/>
  <c r="Q526" i="15"/>
  <c r="Q524" i="15" s="1"/>
  <c r="D531" i="15"/>
  <c r="D529" i="15" s="1"/>
  <c r="P531" i="15"/>
  <c r="P529" i="15" s="1"/>
  <c r="O536" i="15"/>
  <c r="O534" i="15" s="1"/>
  <c r="AA536" i="15"/>
  <c r="AA534" i="15" s="1"/>
  <c r="N541" i="15"/>
  <c r="Z541" i="15"/>
  <c r="Z539" i="15" s="1"/>
  <c r="M546" i="15"/>
  <c r="M544" i="15" s="1"/>
  <c r="Y546" i="15"/>
  <c r="Y544" i="15" s="1"/>
  <c r="M551" i="15"/>
  <c r="M549" i="15" s="1"/>
  <c r="L556" i="15"/>
  <c r="L554" i="15" s="1"/>
  <c r="AA616" i="15"/>
  <c r="AA614" i="15" s="1"/>
  <c r="Z621" i="15"/>
  <c r="Z619" i="15" s="1"/>
  <c r="Y626" i="15"/>
  <c r="X631" i="15"/>
  <c r="X629" i="15" s="1"/>
  <c r="W636" i="15"/>
  <c r="W634" i="15" s="1"/>
  <c r="D291" i="16"/>
  <c r="Y306" i="16"/>
  <c r="D325" i="16"/>
  <c r="G327" i="15"/>
  <c r="M327" i="15"/>
  <c r="M325" i="15" s="1"/>
  <c r="S327" i="15"/>
  <c r="S325" i="15" s="1"/>
  <c r="Y327" i="15"/>
  <c r="F332" i="15"/>
  <c r="F330" i="15" s="1"/>
  <c r="L332" i="15"/>
  <c r="L330" i="15" s="1"/>
  <c r="R332" i="15"/>
  <c r="X332" i="15"/>
  <c r="X330" i="15" s="1"/>
  <c r="E337" i="15"/>
  <c r="E335" i="15" s="1"/>
  <c r="K337" i="15"/>
  <c r="Q337" i="15"/>
  <c r="Q335" i="15" s="1"/>
  <c r="W337" i="15"/>
  <c r="W335" i="15" s="1"/>
  <c r="D342" i="15"/>
  <c r="J342" i="15"/>
  <c r="J340" i="15" s="1"/>
  <c r="P342" i="15"/>
  <c r="P340" i="15" s="1"/>
  <c r="V342" i="15"/>
  <c r="I347" i="15"/>
  <c r="I345" i="15" s="1"/>
  <c r="O347" i="15"/>
  <c r="O345" i="15" s="1"/>
  <c r="U347" i="15"/>
  <c r="AA347" i="15"/>
  <c r="AA345" i="15" s="1"/>
  <c r="H352" i="15"/>
  <c r="H350" i="15" s="1"/>
  <c r="N352" i="15"/>
  <c r="T352" i="15"/>
  <c r="T350" i="15" s="1"/>
  <c r="Z352" i="15"/>
  <c r="Z350" i="15" s="1"/>
  <c r="G357" i="15"/>
  <c r="M357" i="15"/>
  <c r="M355" i="15" s="1"/>
  <c r="S357" i="15"/>
  <c r="S355" i="15" s="1"/>
  <c r="Y357" i="15"/>
  <c r="F362" i="15"/>
  <c r="F360" i="15" s="1"/>
  <c r="L362" i="15"/>
  <c r="L360" i="15" s="1"/>
  <c r="R362" i="15"/>
  <c r="X362" i="15"/>
  <c r="X360" i="15" s="1"/>
  <c r="E367" i="15"/>
  <c r="E365" i="15" s="1"/>
  <c r="K367" i="15"/>
  <c r="Q367" i="15"/>
  <c r="Q365" i="15" s="1"/>
  <c r="W367" i="15"/>
  <c r="W365" i="15" s="1"/>
  <c r="D372" i="15"/>
  <c r="J372" i="15"/>
  <c r="J370" i="15" s="1"/>
  <c r="P372" i="15"/>
  <c r="P370" i="15" s="1"/>
  <c r="V372" i="15"/>
  <c r="I377" i="15"/>
  <c r="I375" i="15" s="1"/>
  <c r="O377" i="15"/>
  <c r="O375" i="15" s="1"/>
  <c r="U377" i="15"/>
  <c r="AA377" i="15"/>
  <c r="AA375" i="15" s="1"/>
  <c r="H382" i="15"/>
  <c r="H380" i="15" s="1"/>
  <c r="N382" i="15"/>
  <c r="T382" i="15"/>
  <c r="T380" i="15" s="1"/>
  <c r="Z382" i="15"/>
  <c r="Z380" i="15" s="1"/>
  <c r="G387" i="15"/>
  <c r="M387" i="15"/>
  <c r="M385" i="15" s="1"/>
  <c r="S387" i="15"/>
  <c r="S385" i="15" s="1"/>
  <c r="Y387" i="15"/>
  <c r="F392" i="15"/>
  <c r="F390" i="15" s="1"/>
  <c r="L392" i="15"/>
  <c r="L390" i="15" s="1"/>
  <c r="R392" i="15"/>
  <c r="X392" i="15"/>
  <c r="X390" i="15" s="1"/>
  <c r="E397" i="15"/>
  <c r="E395" i="15" s="1"/>
  <c r="K397" i="15"/>
  <c r="Q397" i="15"/>
  <c r="Q395" i="15" s="1"/>
  <c r="W397" i="15"/>
  <c r="W395" i="15" s="1"/>
  <c r="D402" i="15"/>
  <c r="J402" i="15"/>
  <c r="J400" i="15" s="1"/>
  <c r="P402" i="15"/>
  <c r="P400" i="15" s="1"/>
  <c r="V402" i="15"/>
  <c r="I407" i="15"/>
  <c r="I405" i="15" s="1"/>
  <c r="O407" i="15"/>
  <c r="O405" i="15" s="1"/>
  <c r="U407" i="15"/>
  <c r="AA407" i="15"/>
  <c r="AA405" i="15" s="1"/>
  <c r="H412" i="15"/>
  <c r="H410" i="15" s="1"/>
  <c r="N412" i="15"/>
  <c r="T412" i="15"/>
  <c r="T410" i="15" s="1"/>
  <c r="Z412" i="15"/>
  <c r="Z410" i="15" s="1"/>
  <c r="G417" i="15"/>
  <c r="M417" i="15"/>
  <c r="M415" i="15" s="1"/>
  <c r="S417" i="15"/>
  <c r="S415" i="15" s="1"/>
  <c r="Y417" i="15"/>
  <c r="F422" i="15"/>
  <c r="F420" i="15" s="1"/>
  <c r="L422" i="15"/>
  <c r="L420" i="15" s="1"/>
  <c r="R422" i="15"/>
  <c r="X422" i="15"/>
  <c r="X420" i="15" s="1"/>
  <c r="E427" i="15"/>
  <c r="E425" i="15" s="1"/>
  <c r="K427" i="15"/>
  <c r="Q427" i="15"/>
  <c r="Q425" i="15" s="1"/>
  <c r="W427" i="15"/>
  <c r="W425" i="15" s="1"/>
  <c r="D432" i="15"/>
  <c r="J432" i="15"/>
  <c r="J430" i="15" s="1"/>
  <c r="P432" i="15"/>
  <c r="P430" i="15" s="1"/>
  <c r="V432" i="15"/>
  <c r="I437" i="15"/>
  <c r="I435" i="15" s="1"/>
  <c r="O437" i="15"/>
  <c r="O435" i="15" s="1"/>
  <c r="U437" i="15"/>
  <c r="AA437" i="15"/>
  <c r="AA435" i="15" s="1"/>
  <c r="H442" i="15"/>
  <c r="H440" i="15" s="1"/>
  <c r="N442" i="15"/>
  <c r="T442" i="15"/>
  <c r="T440" i="15" s="1"/>
  <c r="Z442" i="15"/>
  <c r="Z440" i="15" s="1"/>
  <c r="G447" i="15"/>
  <c r="M447" i="15"/>
  <c r="M445" i="15" s="1"/>
  <c r="S447" i="15"/>
  <c r="S445" i="15" s="1"/>
  <c r="Y447" i="15"/>
  <c r="F452" i="15"/>
  <c r="F450" i="15" s="1"/>
  <c r="L452" i="15"/>
  <c r="L450" i="15" s="1"/>
  <c r="R452" i="15"/>
  <c r="X452" i="15"/>
  <c r="X450" i="15" s="1"/>
  <c r="E457" i="15"/>
  <c r="E455" i="15" s="1"/>
  <c r="K457" i="15"/>
  <c r="Q457" i="15"/>
  <c r="Q455" i="15" s="1"/>
  <c r="W457" i="15"/>
  <c r="W455" i="15" s="1"/>
  <c r="D462" i="15"/>
  <c r="J462" i="15"/>
  <c r="J460" i="15" s="1"/>
  <c r="P462" i="15"/>
  <c r="P460" i="15" s="1"/>
  <c r="V462" i="15"/>
  <c r="I467" i="15"/>
  <c r="I465" i="15" s="1"/>
  <c r="O467" i="15"/>
  <c r="O465" i="15" s="1"/>
  <c r="U467" i="15"/>
  <c r="AA467" i="15"/>
  <c r="AA465" i="15" s="1"/>
  <c r="H472" i="15"/>
  <c r="H470" i="15" s="1"/>
  <c r="N472" i="15"/>
  <c r="T472" i="15"/>
  <c r="T470" i="15" s="1"/>
  <c r="Z472" i="15"/>
  <c r="Z470" i="15" s="1"/>
  <c r="G477" i="15"/>
  <c r="M477" i="15"/>
  <c r="M475" i="15" s="1"/>
  <c r="S477" i="15"/>
  <c r="S475" i="15" s="1"/>
  <c r="Y477" i="15"/>
  <c r="F486" i="15"/>
  <c r="F484" i="15" s="1"/>
  <c r="L486" i="15"/>
  <c r="L484" i="15" s="1"/>
  <c r="R486" i="15"/>
  <c r="X486" i="15"/>
  <c r="X484" i="15" s="1"/>
  <c r="E491" i="15"/>
  <c r="E489" i="15" s="1"/>
  <c r="K491" i="15"/>
  <c r="Q491" i="15"/>
  <c r="Q489" i="15" s="1"/>
  <c r="W491" i="15"/>
  <c r="W489" i="15" s="1"/>
  <c r="D496" i="15"/>
  <c r="J496" i="15"/>
  <c r="J494" i="15" s="1"/>
  <c r="P496" i="15"/>
  <c r="P494" i="15" s="1"/>
  <c r="V496" i="15"/>
  <c r="I501" i="15"/>
  <c r="I499" i="15" s="1"/>
  <c r="O501" i="15"/>
  <c r="O499" i="15" s="1"/>
  <c r="U501" i="15"/>
  <c r="AA501" i="15"/>
  <c r="AA499" i="15" s="1"/>
  <c r="H506" i="15"/>
  <c r="H504" i="15" s="1"/>
  <c r="N506" i="15"/>
  <c r="T506" i="15"/>
  <c r="T504" i="15" s="1"/>
  <c r="Z506" i="15"/>
  <c r="Z504" i="15" s="1"/>
  <c r="I511" i="15"/>
  <c r="U511" i="15"/>
  <c r="U509" i="15" s="1"/>
  <c r="H516" i="15"/>
  <c r="H514" i="15" s="1"/>
  <c r="T516" i="15"/>
  <c r="G521" i="15"/>
  <c r="G519" i="15" s="1"/>
  <c r="S521" i="15"/>
  <c r="S519" i="15" s="1"/>
  <c r="F526" i="15"/>
  <c r="R526" i="15"/>
  <c r="R524" i="15" s="1"/>
  <c r="E531" i="15"/>
  <c r="E529" i="15" s="1"/>
  <c r="Q531" i="15"/>
  <c r="D536" i="15"/>
  <c r="D534" i="15" s="1"/>
  <c r="P536" i="15"/>
  <c r="P534" i="15" s="1"/>
  <c r="O541" i="15"/>
  <c r="AA541" i="15"/>
  <c r="AA539" i="15" s="1"/>
  <c r="N546" i="15"/>
  <c r="N544" i="15" s="1"/>
  <c r="Z546" i="15"/>
  <c r="P551" i="15"/>
  <c r="P549" i="15" s="1"/>
  <c r="O556" i="15"/>
  <c r="O554" i="15" s="1"/>
  <c r="H561" i="15"/>
  <c r="H559" i="15" s="1"/>
  <c r="G566" i="15"/>
  <c r="G564" i="15" s="1"/>
  <c r="F571" i="15"/>
  <c r="F569" i="15" s="1"/>
  <c r="E576" i="15"/>
  <c r="E574" i="15" s="1"/>
  <c r="D581" i="15"/>
  <c r="D579" i="15" s="1"/>
  <c r="B767" i="15"/>
  <c r="B755" i="15"/>
  <c r="B743" i="15"/>
  <c r="B731" i="15"/>
  <c r="B719" i="15"/>
  <c r="B703" i="15"/>
  <c r="B691" i="15"/>
  <c r="B679" i="15"/>
  <c r="B667" i="15"/>
  <c r="B655" i="15"/>
  <c r="B643" i="15"/>
  <c r="B609" i="15"/>
  <c r="B579" i="15"/>
  <c r="B549" i="15"/>
  <c r="B519" i="15"/>
  <c r="B765" i="15"/>
  <c r="B753" i="15"/>
  <c r="B741" i="15"/>
  <c r="B729" i="15"/>
  <c r="B717" i="15"/>
  <c r="B701" i="15"/>
  <c r="B689" i="15"/>
  <c r="B677" i="15"/>
  <c r="B665" i="15"/>
  <c r="B653" i="15"/>
  <c r="B634" i="15"/>
  <c r="B604" i="15"/>
  <c r="B574" i="15"/>
  <c r="B544" i="15"/>
  <c r="B514" i="15"/>
  <c r="B763" i="15"/>
  <c r="B751" i="15"/>
  <c r="B739" i="15"/>
  <c r="B727" i="15"/>
  <c r="B715" i="15"/>
  <c r="B699" i="15"/>
  <c r="B687" i="15"/>
  <c r="B675" i="15"/>
  <c r="B663" i="15"/>
  <c r="B651" i="15"/>
  <c r="B629" i="15"/>
  <c r="B599" i="15"/>
  <c r="B569" i="15"/>
  <c r="B761" i="15"/>
  <c r="B749" i="15"/>
  <c r="B737" i="15"/>
  <c r="B725" i="15"/>
  <c r="B713" i="15"/>
  <c r="B697" i="15"/>
  <c r="B685" i="15"/>
  <c r="B673" i="15"/>
  <c r="B661" i="15"/>
  <c r="B649" i="15"/>
  <c r="B624" i="15"/>
  <c r="B594" i="15"/>
  <c r="B564" i="15"/>
  <c r="B759" i="15"/>
  <c r="B747" i="15"/>
  <c r="B735" i="15"/>
  <c r="B723" i="15"/>
  <c r="B711" i="15"/>
  <c r="B695" i="15"/>
  <c r="B683" i="15"/>
  <c r="B671" i="15"/>
  <c r="B659" i="15"/>
  <c r="B647" i="15"/>
  <c r="B619" i="15"/>
  <c r="B589" i="15"/>
  <c r="B559" i="15"/>
  <c r="B529" i="15"/>
  <c r="H327" i="15"/>
  <c r="H325" i="15" s="1"/>
  <c r="N327" i="15"/>
  <c r="N325" i="15" s="1"/>
  <c r="T327" i="15"/>
  <c r="T325" i="15" s="1"/>
  <c r="Z327" i="15"/>
  <c r="Z325" i="15" s="1"/>
  <c r="G332" i="15"/>
  <c r="G330" i="15" s="1"/>
  <c r="M332" i="15"/>
  <c r="S332" i="15"/>
  <c r="S330" i="15" s="1"/>
  <c r="Y332" i="15"/>
  <c r="Y330" i="15" s="1"/>
  <c r="F337" i="15"/>
  <c r="F335" i="15" s="1"/>
  <c r="L337" i="15"/>
  <c r="L335" i="15" s="1"/>
  <c r="R337" i="15"/>
  <c r="R335" i="15" s="1"/>
  <c r="X337" i="15"/>
  <c r="E342" i="15"/>
  <c r="E340" i="15" s="1"/>
  <c r="K342" i="15"/>
  <c r="K340" i="15" s="1"/>
  <c r="Q342" i="15"/>
  <c r="Q340" i="15" s="1"/>
  <c r="W342" i="15"/>
  <c r="W340" i="15" s="1"/>
  <c r="D347" i="15"/>
  <c r="D345" i="15" s="1"/>
  <c r="J347" i="15"/>
  <c r="P347" i="15"/>
  <c r="P345" i="15" s="1"/>
  <c r="V347" i="15"/>
  <c r="V345" i="15" s="1"/>
  <c r="I352" i="15"/>
  <c r="I350" i="15" s="1"/>
  <c r="O352" i="15"/>
  <c r="O350" i="15" s="1"/>
  <c r="U352" i="15"/>
  <c r="U350" i="15" s="1"/>
  <c r="AA352" i="15"/>
  <c r="H357" i="15"/>
  <c r="H355" i="15" s="1"/>
  <c r="N357" i="15"/>
  <c r="N355" i="15" s="1"/>
  <c r="T357" i="15"/>
  <c r="T355" i="15" s="1"/>
  <c r="Z357" i="15"/>
  <c r="Z355" i="15" s="1"/>
  <c r="G362" i="15"/>
  <c r="G360" i="15" s="1"/>
  <c r="M362" i="15"/>
  <c r="S362" i="15"/>
  <c r="S360" i="15" s="1"/>
  <c r="Y362" i="15"/>
  <c r="Y360" i="15" s="1"/>
  <c r="F367" i="15"/>
  <c r="F365" i="15" s="1"/>
  <c r="L367" i="15"/>
  <c r="L365" i="15" s="1"/>
  <c r="R367" i="15"/>
  <c r="R365" i="15" s="1"/>
  <c r="X367" i="15"/>
  <c r="E372" i="15"/>
  <c r="E370" i="15" s="1"/>
  <c r="K372" i="15"/>
  <c r="K370" i="15" s="1"/>
  <c r="Q372" i="15"/>
  <c r="Q370" i="15" s="1"/>
  <c r="W372" i="15"/>
  <c r="W370" i="15" s="1"/>
  <c r="D377" i="15"/>
  <c r="D375" i="15" s="1"/>
  <c r="J377" i="15"/>
  <c r="P377" i="15"/>
  <c r="P375" i="15" s="1"/>
  <c r="V377" i="15"/>
  <c r="V375" i="15" s="1"/>
  <c r="I382" i="15"/>
  <c r="I380" i="15" s="1"/>
  <c r="O382" i="15"/>
  <c r="O380" i="15" s="1"/>
  <c r="U382" i="15"/>
  <c r="U380" i="15" s="1"/>
  <c r="AA382" i="15"/>
  <c r="H387" i="15"/>
  <c r="H385" i="15" s="1"/>
  <c r="N387" i="15"/>
  <c r="N385" i="15" s="1"/>
  <c r="T387" i="15"/>
  <c r="T385" i="15" s="1"/>
  <c r="Z387" i="15"/>
  <c r="Z385" i="15" s="1"/>
  <c r="G392" i="15"/>
  <c r="G390" i="15" s="1"/>
  <c r="M392" i="15"/>
  <c r="S392" i="15"/>
  <c r="S390" i="15" s="1"/>
  <c r="Y392" i="15"/>
  <c r="Y390" i="15" s="1"/>
  <c r="F397" i="15"/>
  <c r="F395" i="15" s="1"/>
  <c r="L397" i="15"/>
  <c r="L395" i="15" s="1"/>
  <c r="R397" i="15"/>
  <c r="R395" i="15" s="1"/>
  <c r="X397" i="15"/>
  <c r="E402" i="15"/>
  <c r="E400" i="15" s="1"/>
  <c r="K402" i="15"/>
  <c r="K400" i="15" s="1"/>
  <c r="Q402" i="15"/>
  <c r="Q400" i="15" s="1"/>
  <c r="W402" i="15"/>
  <c r="W400" i="15" s="1"/>
  <c r="D407" i="15"/>
  <c r="D405" i="15" s="1"/>
  <c r="J407" i="15"/>
  <c r="P407" i="15"/>
  <c r="P405" i="15" s="1"/>
  <c r="V407" i="15"/>
  <c r="V405" i="15" s="1"/>
  <c r="I412" i="15"/>
  <c r="I410" i="15" s="1"/>
  <c r="O412" i="15"/>
  <c r="O410" i="15" s="1"/>
  <c r="U412" i="15"/>
  <c r="U410" i="15" s="1"/>
  <c r="AA412" i="15"/>
  <c r="H417" i="15"/>
  <c r="H415" i="15" s="1"/>
  <c r="N417" i="15"/>
  <c r="N415" i="15" s="1"/>
  <c r="T417" i="15"/>
  <c r="T415" i="15" s="1"/>
  <c r="Z417" i="15"/>
  <c r="Z415" i="15" s="1"/>
  <c r="G422" i="15"/>
  <c r="G420" i="15" s="1"/>
  <c r="M422" i="15"/>
  <c r="S422" i="15"/>
  <c r="S420" i="15" s="1"/>
  <c r="Y422" i="15"/>
  <c r="Y420" i="15" s="1"/>
  <c r="F427" i="15"/>
  <c r="F425" i="15" s="1"/>
  <c r="L427" i="15"/>
  <c r="L425" i="15" s="1"/>
  <c r="R427" i="15"/>
  <c r="R425" i="15" s="1"/>
  <c r="X427" i="15"/>
  <c r="E432" i="15"/>
  <c r="E430" i="15" s="1"/>
  <c r="K432" i="15"/>
  <c r="K430" i="15" s="1"/>
  <c r="Q432" i="15"/>
  <c r="Q430" i="15" s="1"/>
  <c r="W432" i="15"/>
  <c r="W430" i="15" s="1"/>
  <c r="D437" i="15"/>
  <c r="D435" i="15" s="1"/>
  <c r="J437" i="15"/>
  <c r="P437" i="15"/>
  <c r="P435" i="15" s="1"/>
  <c r="V437" i="15"/>
  <c r="V435" i="15" s="1"/>
  <c r="I442" i="15"/>
  <c r="I440" i="15" s="1"/>
  <c r="O442" i="15"/>
  <c r="O440" i="15" s="1"/>
  <c r="U442" i="15"/>
  <c r="U440" i="15" s="1"/>
  <c r="AA442" i="15"/>
  <c r="H447" i="15"/>
  <c r="H445" i="15" s="1"/>
  <c r="N447" i="15"/>
  <c r="N445" i="15" s="1"/>
  <c r="T447" i="15"/>
  <c r="T445" i="15" s="1"/>
  <c r="Z447" i="15"/>
  <c r="Z445" i="15" s="1"/>
  <c r="G452" i="15"/>
  <c r="G450" i="15" s="1"/>
  <c r="M452" i="15"/>
  <c r="S452" i="15"/>
  <c r="S450" i="15" s="1"/>
  <c r="Y452" i="15"/>
  <c r="Y450" i="15" s="1"/>
  <c r="F457" i="15"/>
  <c r="F455" i="15" s="1"/>
  <c r="L457" i="15"/>
  <c r="L455" i="15" s="1"/>
  <c r="R457" i="15"/>
  <c r="R455" i="15" s="1"/>
  <c r="X457" i="15"/>
  <c r="E462" i="15"/>
  <c r="E460" i="15" s="1"/>
  <c r="K462" i="15"/>
  <c r="K460" i="15" s="1"/>
  <c r="Q462" i="15"/>
  <c r="Q460" i="15" s="1"/>
  <c r="W462" i="15"/>
  <c r="W460" i="15" s="1"/>
  <c r="D467" i="15"/>
  <c r="D465" i="15" s="1"/>
  <c r="J467" i="15"/>
  <c r="P467" i="15"/>
  <c r="P465" i="15" s="1"/>
  <c r="V467" i="15"/>
  <c r="V465" i="15" s="1"/>
  <c r="I472" i="15"/>
  <c r="I470" i="15" s="1"/>
  <c r="O472" i="15"/>
  <c r="O470" i="15" s="1"/>
  <c r="U472" i="15"/>
  <c r="U470" i="15" s="1"/>
  <c r="AA472" i="15"/>
  <c r="H477" i="15"/>
  <c r="H475" i="15" s="1"/>
  <c r="N477" i="15"/>
  <c r="N475" i="15" s="1"/>
  <c r="T477" i="15"/>
  <c r="T475" i="15" s="1"/>
  <c r="G486" i="15"/>
  <c r="G484" i="15" s="1"/>
  <c r="M486" i="15"/>
  <c r="S486" i="15"/>
  <c r="S484" i="15" s="1"/>
  <c r="Y486" i="15"/>
  <c r="Y484" i="15" s="1"/>
  <c r="F491" i="15"/>
  <c r="F489" i="15" s="1"/>
  <c r="L491" i="15"/>
  <c r="L489" i="15" s="1"/>
  <c r="R491" i="15"/>
  <c r="R489" i="15" s="1"/>
  <c r="X491" i="15"/>
  <c r="E496" i="15"/>
  <c r="E494" i="15" s="1"/>
  <c r="K496" i="15"/>
  <c r="K494" i="15" s="1"/>
  <c r="Q496" i="15"/>
  <c r="Q494" i="15" s="1"/>
  <c r="W496" i="15"/>
  <c r="W494" i="15" s="1"/>
  <c r="D501" i="15"/>
  <c r="D499" i="15" s="1"/>
  <c r="J501" i="15"/>
  <c r="P501" i="15"/>
  <c r="P499" i="15" s="1"/>
  <c r="V501" i="15"/>
  <c r="V499" i="15" s="1"/>
  <c r="I506" i="15"/>
  <c r="I504" i="15" s="1"/>
  <c r="O506" i="15"/>
  <c r="O504" i="15" s="1"/>
  <c r="U506" i="15"/>
  <c r="U504" i="15" s="1"/>
  <c r="AA506" i="15"/>
  <c r="L511" i="15"/>
  <c r="L509" i="15" s="1"/>
  <c r="X511" i="15"/>
  <c r="X509" i="15" s="1"/>
  <c r="K516" i="15"/>
  <c r="K514" i="15" s="1"/>
  <c r="W516" i="15"/>
  <c r="W514" i="15" s="1"/>
  <c r="J521" i="15"/>
  <c r="J519" i="15" s="1"/>
  <c r="V521" i="15"/>
  <c r="I526" i="15"/>
  <c r="I524" i="15" s="1"/>
  <c r="U526" i="15"/>
  <c r="U524" i="15" s="1"/>
  <c r="H531" i="15"/>
  <c r="H529" i="15" s="1"/>
  <c r="T531" i="15"/>
  <c r="T529" i="15" s="1"/>
  <c r="G536" i="15"/>
  <c r="G534" i="15" s="1"/>
  <c r="S536" i="15"/>
  <c r="F541" i="15"/>
  <c r="F539" i="15" s="1"/>
  <c r="R541" i="15"/>
  <c r="R539" i="15" s="1"/>
  <c r="E546" i="15"/>
  <c r="E544" i="15" s="1"/>
  <c r="Q546" i="15"/>
  <c r="Q544" i="15" s="1"/>
  <c r="D551" i="15"/>
  <c r="D549" i="15" s="1"/>
  <c r="S551" i="15"/>
  <c r="S549" i="15" s="1"/>
  <c r="R556" i="15"/>
  <c r="R554" i="15" s="1"/>
  <c r="N561" i="15"/>
  <c r="N559" i="15" s="1"/>
  <c r="M566" i="15"/>
  <c r="M564" i="15" s="1"/>
  <c r="L571" i="15"/>
  <c r="L569" i="15" s="1"/>
  <c r="K576" i="15"/>
  <c r="K574" i="15" s="1"/>
  <c r="J581" i="15"/>
  <c r="J579" i="15" s="1"/>
  <c r="I586" i="15"/>
  <c r="I584" i="15" s="1"/>
  <c r="H591" i="15"/>
  <c r="H589" i="15" s="1"/>
  <c r="G596" i="15"/>
  <c r="G594" i="15" s="1"/>
  <c r="F601" i="15"/>
  <c r="F599" i="15" s="1"/>
  <c r="E606" i="15"/>
  <c r="E604" i="15" s="1"/>
  <c r="D611" i="15"/>
  <c r="D609" i="15" s="1"/>
  <c r="S147" i="16"/>
  <c r="Q211" i="16"/>
  <c r="D231" i="16"/>
  <c r="Y246" i="16"/>
  <c r="H9" i="16"/>
  <c r="N9" i="16"/>
  <c r="T9" i="16"/>
  <c r="Z9" i="16"/>
  <c r="H11" i="16"/>
  <c r="N11" i="16"/>
  <c r="T11" i="16"/>
  <c r="Z11" i="16"/>
  <c r="G14" i="16"/>
  <c r="M14" i="16"/>
  <c r="S14" i="16"/>
  <c r="Y14" i="16"/>
  <c r="G16" i="16"/>
  <c r="M16" i="16"/>
  <c r="S16" i="16"/>
  <c r="Y16" i="16"/>
  <c r="F19" i="16"/>
  <c r="L19" i="16"/>
  <c r="R19" i="16"/>
  <c r="X19" i="16"/>
  <c r="F21" i="16"/>
  <c r="L21" i="16"/>
  <c r="R21" i="16"/>
  <c r="X21" i="16"/>
  <c r="E24" i="16"/>
  <c r="K24" i="16"/>
  <c r="Q24" i="16"/>
  <c r="W24" i="16"/>
  <c r="E26" i="16"/>
  <c r="K26" i="16"/>
  <c r="Q26" i="16"/>
  <c r="W26" i="16"/>
  <c r="D29" i="16"/>
  <c r="J29" i="16"/>
  <c r="P29" i="16"/>
  <c r="V29" i="16"/>
  <c r="D31" i="16"/>
  <c r="J31" i="16"/>
  <c r="P31" i="16"/>
  <c r="V31" i="16"/>
  <c r="I34" i="16"/>
  <c r="O34" i="16"/>
  <c r="U34" i="16"/>
  <c r="AA34" i="16"/>
  <c r="I36" i="16"/>
  <c r="O36" i="16"/>
  <c r="U36" i="16"/>
  <c r="AA36" i="16"/>
  <c r="H39" i="16"/>
  <c r="N39" i="16"/>
  <c r="T39" i="16"/>
  <c r="Z39" i="16"/>
  <c r="H41" i="16"/>
  <c r="N41" i="16"/>
  <c r="T41" i="16"/>
  <c r="Z41" i="16"/>
  <c r="G44" i="16"/>
  <c r="M44" i="16"/>
  <c r="S44" i="16"/>
  <c r="Y44" i="16"/>
  <c r="G46" i="16"/>
  <c r="M46" i="16"/>
  <c r="S46" i="16"/>
  <c r="Y46" i="16"/>
  <c r="F49" i="16"/>
  <c r="L49" i="16"/>
  <c r="R49" i="16"/>
  <c r="X49" i="16"/>
  <c r="F51" i="16"/>
  <c r="L51" i="16"/>
  <c r="R51" i="16"/>
  <c r="X51" i="16"/>
  <c r="E54" i="16"/>
  <c r="K54" i="16"/>
  <c r="Q54" i="16"/>
  <c r="W54" i="16"/>
  <c r="E56" i="16"/>
  <c r="K56" i="16"/>
  <c r="Q56" i="16"/>
  <c r="W56" i="16"/>
  <c r="D59" i="16"/>
  <c r="J59" i="16"/>
  <c r="P59" i="16"/>
  <c r="V59" i="16"/>
  <c r="D61" i="16"/>
  <c r="J61" i="16"/>
  <c r="P61" i="16"/>
  <c r="V61" i="16"/>
  <c r="I64" i="16"/>
  <c r="O64" i="16"/>
  <c r="U64" i="16"/>
  <c r="AA64" i="16"/>
  <c r="I66" i="16"/>
  <c r="O66" i="16"/>
  <c r="U66" i="16"/>
  <c r="AA66" i="16"/>
  <c r="H69" i="16"/>
  <c r="N69" i="16"/>
  <c r="T69" i="16"/>
  <c r="Z69" i="16"/>
  <c r="H71" i="16"/>
  <c r="N71" i="16"/>
  <c r="T71" i="16"/>
  <c r="Z71" i="16"/>
  <c r="G74" i="16"/>
  <c r="G72" i="16" s="1"/>
  <c r="M74" i="16"/>
  <c r="S74" i="16"/>
  <c r="Y74" i="16"/>
  <c r="G76" i="16"/>
  <c r="M76" i="16"/>
  <c r="S76" i="16"/>
  <c r="Y76" i="16"/>
  <c r="F79" i="16"/>
  <c r="L79" i="16"/>
  <c r="R79" i="16"/>
  <c r="X79" i="16"/>
  <c r="F81" i="16"/>
  <c r="L81" i="16"/>
  <c r="R81" i="16"/>
  <c r="X81" i="16"/>
  <c r="E84" i="16"/>
  <c r="K84" i="16"/>
  <c r="Q84" i="16"/>
  <c r="W84" i="16"/>
  <c r="E86" i="16"/>
  <c r="K86" i="16"/>
  <c r="Q86" i="16"/>
  <c r="W86" i="16"/>
  <c r="D89" i="16"/>
  <c r="J89" i="16"/>
  <c r="P89" i="16"/>
  <c r="V89" i="16"/>
  <c r="D91" i="16"/>
  <c r="J91" i="16"/>
  <c r="P91" i="16"/>
  <c r="V91" i="16"/>
  <c r="I94" i="16"/>
  <c r="O94" i="16"/>
  <c r="U94" i="16"/>
  <c r="AA94" i="16"/>
  <c r="I96" i="16"/>
  <c r="O96" i="16"/>
  <c r="U96" i="16"/>
  <c r="AA96" i="16"/>
  <c r="H99" i="16"/>
  <c r="N99" i="16"/>
  <c r="T99" i="16"/>
  <c r="Z99" i="16"/>
  <c r="H101" i="16"/>
  <c r="N101" i="16"/>
  <c r="T101" i="16"/>
  <c r="Z101" i="16"/>
  <c r="G104" i="16"/>
  <c r="G102" i="16" s="1"/>
  <c r="M104" i="16"/>
  <c r="M102" i="16" s="1"/>
  <c r="S104" i="16"/>
  <c r="Y104" i="16"/>
  <c r="G106" i="16"/>
  <c r="M106" i="16"/>
  <c r="S106" i="16"/>
  <c r="Y106" i="16"/>
  <c r="F109" i="16"/>
  <c r="L109" i="16"/>
  <c r="R109" i="16"/>
  <c r="X109" i="16"/>
  <c r="F111" i="16"/>
  <c r="L111" i="16"/>
  <c r="R111" i="16"/>
  <c r="X111" i="16"/>
  <c r="E114" i="16"/>
  <c r="K114" i="16"/>
  <c r="Q114" i="16"/>
  <c r="Q112" i="16" s="1"/>
  <c r="W114" i="16"/>
  <c r="E116" i="16"/>
  <c r="K116" i="16"/>
  <c r="Q116" i="16"/>
  <c r="W116" i="16"/>
  <c r="F119" i="16"/>
  <c r="M119" i="16"/>
  <c r="T119" i="16"/>
  <c r="D121" i="16"/>
  <c r="K121" i="16"/>
  <c r="R121" i="16"/>
  <c r="Y121" i="16"/>
  <c r="E124" i="16"/>
  <c r="L124" i="16"/>
  <c r="S124" i="16"/>
  <c r="AA124" i="16"/>
  <c r="J126" i="16"/>
  <c r="Q126" i="16"/>
  <c r="X126" i="16"/>
  <c r="D129" i="16"/>
  <c r="K129" i="16"/>
  <c r="R129" i="16"/>
  <c r="Z129" i="16"/>
  <c r="I131" i="16"/>
  <c r="P131" i="16"/>
  <c r="W131" i="16"/>
  <c r="J134" i="16"/>
  <c r="Q134" i="16"/>
  <c r="Y134" i="16"/>
  <c r="H136" i="16"/>
  <c r="O136" i="16"/>
  <c r="V136" i="16"/>
  <c r="I139" i="16"/>
  <c r="P139" i="16"/>
  <c r="X139" i="16"/>
  <c r="G141" i="16"/>
  <c r="N141" i="16"/>
  <c r="U141" i="16"/>
  <c r="H144" i="16"/>
  <c r="O144" i="16"/>
  <c r="W144" i="16"/>
  <c r="F146" i="16"/>
  <c r="M146" i="16"/>
  <c r="T146" i="16"/>
  <c r="AA146" i="16"/>
  <c r="F149" i="16"/>
  <c r="M149" i="16"/>
  <c r="T149" i="16"/>
  <c r="T147" i="16" s="1"/>
  <c r="D151" i="16"/>
  <c r="K151" i="16"/>
  <c r="T151" i="16"/>
  <c r="G154" i="16"/>
  <c r="P154" i="16"/>
  <c r="Y154" i="16"/>
  <c r="J156" i="16"/>
  <c r="S156" i="16"/>
  <c r="F159" i="16"/>
  <c r="O159" i="16"/>
  <c r="X159" i="16"/>
  <c r="I161" i="16"/>
  <c r="R161" i="16"/>
  <c r="AA161" i="16"/>
  <c r="K170" i="16"/>
  <c r="K166" i="16" s="1"/>
  <c r="W170" i="16"/>
  <c r="W166" i="16" s="1"/>
  <c r="G175" i="16"/>
  <c r="G171" i="16" s="1"/>
  <c r="S175" i="16"/>
  <c r="S171" i="16" s="1"/>
  <c r="F180" i="16"/>
  <c r="F176" i="16" s="1"/>
  <c r="X180" i="16"/>
  <c r="X176" i="16" s="1"/>
  <c r="T185" i="16"/>
  <c r="T181" i="16" s="1"/>
  <c r="P190" i="16"/>
  <c r="P186" i="16" s="1"/>
  <c r="O195" i="16"/>
  <c r="O191" i="16" s="1"/>
  <c r="K200" i="16"/>
  <c r="K196" i="16" s="1"/>
  <c r="G205" i="16"/>
  <c r="G201" i="16" s="1"/>
  <c r="Y205" i="16"/>
  <c r="Y201" i="16" s="1"/>
  <c r="F210" i="16"/>
  <c r="F206" i="16" s="1"/>
  <c r="X210" i="16"/>
  <c r="X206" i="16" s="1"/>
  <c r="T215" i="16"/>
  <c r="T211" i="16" s="1"/>
  <c r="X225" i="16"/>
  <c r="X221" i="16" s="1"/>
  <c r="Q230" i="16"/>
  <c r="Q226" i="16" s="1"/>
  <c r="J235" i="16"/>
  <c r="J231" i="16" s="1"/>
  <c r="I240" i="16"/>
  <c r="I236" i="16" s="1"/>
  <c r="X255" i="16"/>
  <c r="X251" i="16" s="1"/>
  <c r="Q260" i="16"/>
  <c r="Q256" i="16" s="1"/>
  <c r="J265" i="16"/>
  <c r="J261" i="16" s="1"/>
  <c r="I270" i="16"/>
  <c r="I266" i="16" s="1"/>
  <c r="X285" i="16"/>
  <c r="X281" i="16" s="1"/>
  <c r="Q290" i="16"/>
  <c r="Q286" i="16" s="1"/>
  <c r="J295" i="16"/>
  <c r="J291" i="16" s="1"/>
  <c r="I300" i="16"/>
  <c r="I296" i="16" s="1"/>
  <c r="X315" i="16"/>
  <c r="X311" i="16" s="1"/>
  <c r="Q320" i="16"/>
  <c r="Q316" i="16" s="1"/>
  <c r="J329" i="16"/>
  <c r="I334" i="16"/>
  <c r="Z337" i="16"/>
  <c r="S342" i="16"/>
  <c r="L347" i="16"/>
  <c r="X349" i="16"/>
  <c r="E352" i="16"/>
  <c r="R354" i="16"/>
  <c r="E357" i="16"/>
  <c r="X359" i="16"/>
  <c r="K362" i="16"/>
  <c r="Z367" i="16"/>
  <c r="F372" i="16"/>
  <c r="G379" i="16"/>
  <c r="D389" i="16"/>
  <c r="Z397" i="16"/>
  <c r="F402" i="16"/>
  <c r="G409" i="16"/>
  <c r="D419" i="16"/>
  <c r="Q429" i="16"/>
  <c r="R434" i="16"/>
  <c r="G449" i="16"/>
  <c r="U469" i="16"/>
  <c r="G479" i="16"/>
  <c r="AA503" i="16"/>
  <c r="AA499" i="16" s="1"/>
  <c r="T508" i="16"/>
  <c r="T504" i="16" s="1"/>
  <c r="F578" i="16"/>
  <c r="F574" i="16" s="1"/>
  <c r="H14" i="16"/>
  <c r="H12" i="16" s="1"/>
  <c r="N14" i="16"/>
  <c r="N12" i="16" s="1"/>
  <c r="T14" i="16"/>
  <c r="T12" i="16" s="1"/>
  <c r="Z14" i="16"/>
  <c r="Z12" i="16" s="1"/>
  <c r="G19" i="16"/>
  <c r="M19" i="16"/>
  <c r="S19" i="16"/>
  <c r="Y19" i="16"/>
  <c r="G21" i="16"/>
  <c r="M21" i="16"/>
  <c r="S21" i="16"/>
  <c r="Y21" i="16"/>
  <c r="F24" i="16"/>
  <c r="L24" i="16"/>
  <c r="R24" i="16"/>
  <c r="X24" i="16"/>
  <c r="F26" i="16"/>
  <c r="L26" i="16"/>
  <c r="R26" i="16"/>
  <c r="X26" i="16"/>
  <c r="E29" i="16"/>
  <c r="K29" i="16"/>
  <c r="Q29" i="16"/>
  <c r="W29" i="16"/>
  <c r="E31" i="16"/>
  <c r="K31" i="16"/>
  <c r="Q31" i="16"/>
  <c r="W31" i="16"/>
  <c r="D34" i="16"/>
  <c r="D32" i="16" s="1"/>
  <c r="J34" i="16"/>
  <c r="P34" i="16"/>
  <c r="V34" i="16"/>
  <c r="D36" i="16"/>
  <c r="J36" i="16"/>
  <c r="P36" i="16"/>
  <c r="V36" i="16"/>
  <c r="I39" i="16"/>
  <c r="O39" i="16"/>
  <c r="U39" i="16"/>
  <c r="AA39" i="16"/>
  <c r="I41" i="16"/>
  <c r="O41" i="16"/>
  <c r="U41" i="16"/>
  <c r="AA41" i="16"/>
  <c r="H44" i="16"/>
  <c r="N44" i="16"/>
  <c r="T44" i="16"/>
  <c r="T42" i="16" s="1"/>
  <c r="Z44" i="16"/>
  <c r="Z42" i="16" s="1"/>
  <c r="H46" i="16"/>
  <c r="N46" i="16"/>
  <c r="T46" i="16"/>
  <c r="Z46" i="16"/>
  <c r="G49" i="16"/>
  <c r="G47" i="16" s="1"/>
  <c r="M49" i="16"/>
  <c r="M47" i="16" s="1"/>
  <c r="S49" i="16"/>
  <c r="Y49" i="16"/>
  <c r="G51" i="16"/>
  <c r="M51" i="16"/>
  <c r="S51" i="16"/>
  <c r="Y51" i="16"/>
  <c r="F54" i="16"/>
  <c r="L54" i="16"/>
  <c r="R54" i="16"/>
  <c r="X54" i="16"/>
  <c r="F56" i="16"/>
  <c r="L56" i="16"/>
  <c r="R56" i="16"/>
  <c r="X56" i="16"/>
  <c r="E59" i="16"/>
  <c r="K59" i="16"/>
  <c r="Q59" i="16"/>
  <c r="Q57" i="16" s="1"/>
  <c r="W59" i="16"/>
  <c r="W57" i="16" s="1"/>
  <c r="E61" i="16"/>
  <c r="K61" i="16"/>
  <c r="Q61" i="16"/>
  <c r="W61" i="16"/>
  <c r="D64" i="16"/>
  <c r="D62" i="16" s="1"/>
  <c r="J64" i="16"/>
  <c r="J62" i="16" s="1"/>
  <c r="P64" i="16"/>
  <c r="V64" i="16"/>
  <c r="D66" i="16"/>
  <c r="J66" i="16"/>
  <c r="P66" i="16"/>
  <c r="V66" i="16"/>
  <c r="I69" i="16"/>
  <c r="O69" i="16"/>
  <c r="U69" i="16"/>
  <c r="AA69" i="16"/>
  <c r="I71" i="16"/>
  <c r="O71" i="16"/>
  <c r="U71" i="16"/>
  <c r="AA71" i="16"/>
  <c r="H74" i="16"/>
  <c r="N74" i="16"/>
  <c r="T74" i="16"/>
  <c r="T72" i="16" s="1"/>
  <c r="Z74" i="16"/>
  <c r="Z72" i="16" s="1"/>
  <c r="H76" i="16"/>
  <c r="N76" i="16"/>
  <c r="T76" i="16"/>
  <c r="Z76" i="16"/>
  <c r="G79" i="16"/>
  <c r="G77" i="16" s="1"/>
  <c r="M79" i="16"/>
  <c r="M77" i="16" s="1"/>
  <c r="S79" i="16"/>
  <c r="Y79" i="16"/>
  <c r="G81" i="16"/>
  <c r="M81" i="16"/>
  <c r="S81" i="16"/>
  <c r="Y81" i="16"/>
  <c r="F84" i="16"/>
  <c r="L84" i="16"/>
  <c r="R84" i="16"/>
  <c r="X84" i="16"/>
  <c r="F86" i="16"/>
  <c r="L86" i="16"/>
  <c r="R86" i="16"/>
  <c r="X86" i="16"/>
  <c r="E89" i="16"/>
  <c r="K89" i="16"/>
  <c r="Q89" i="16"/>
  <c r="Q87" i="16" s="1"/>
  <c r="W89" i="16"/>
  <c r="W87" i="16" s="1"/>
  <c r="E91" i="16"/>
  <c r="K91" i="16"/>
  <c r="Q91" i="16"/>
  <c r="W91" i="16"/>
  <c r="D94" i="16"/>
  <c r="D92" i="16" s="1"/>
  <c r="J94" i="16"/>
  <c r="J92" i="16" s="1"/>
  <c r="P94" i="16"/>
  <c r="V94" i="16"/>
  <c r="D96" i="16"/>
  <c r="J96" i="16"/>
  <c r="P96" i="16"/>
  <c r="V96" i="16"/>
  <c r="I99" i="16"/>
  <c r="O99" i="16"/>
  <c r="U99" i="16"/>
  <c r="AA99" i="16"/>
  <c r="I101" i="16"/>
  <c r="O101" i="16"/>
  <c r="U101" i="16"/>
  <c r="AA101" i="16"/>
  <c r="H104" i="16"/>
  <c r="N104" i="16"/>
  <c r="T104" i="16"/>
  <c r="T102" i="16" s="1"/>
  <c r="Z104" i="16"/>
  <c r="Z102" i="16" s="1"/>
  <c r="H106" i="16"/>
  <c r="N106" i="16"/>
  <c r="T106" i="16"/>
  <c r="Z106" i="16"/>
  <c r="G109" i="16"/>
  <c r="G107" i="16" s="1"/>
  <c r="M109" i="16"/>
  <c r="M107" i="16" s="1"/>
  <c r="S109" i="16"/>
  <c r="Y109" i="16"/>
  <c r="G111" i="16"/>
  <c r="M111" i="16"/>
  <c r="S111" i="16"/>
  <c r="Y111" i="16"/>
  <c r="F114" i="16"/>
  <c r="L114" i="16"/>
  <c r="R114" i="16"/>
  <c r="X114" i="16"/>
  <c r="F116" i="16"/>
  <c r="L116" i="16"/>
  <c r="R116" i="16"/>
  <c r="X116" i="16"/>
  <c r="G119" i="16"/>
  <c r="N119" i="16"/>
  <c r="V119" i="16"/>
  <c r="E121" i="16"/>
  <c r="E117" i="16" s="1"/>
  <c r="L121" i="16"/>
  <c r="L117" i="16" s="1"/>
  <c r="S121" i="16"/>
  <c r="S117" i="16" s="1"/>
  <c r="Z121" i="16"/>
  <c r="Z117" i="16" s="1"/>
  <c r="F124" i="16"/>
  <c r="M124" i="16"/>
  <c r="U124" i="16"/>
  <c r="D126" i="16"/>
  <c r="D122" i="16" s="1"/>
  <c r="K126" i="16"/>
  <c r="K122" i="16" s="1"/>
  <c r="R126" i="16"/>
  <c r="R122" i="16" s="1"/>
  <c r="Y126" i="16"/>
  <c r="Y122" i="16" s="1"/>
  <c r="E129" i="16"/>
  <c r="L129" i="16"/>
  <c r="T129" i="16"/>
  <c r="AA129" i="16"/>
  <c r="J131" i="16"/>
  <c r="J127" i="16" s="1"/>
  <c r="Q131" i="16"/>
  <c r="Q127" i="16" s="1"/>
  <c r="X131" i="16"/>
  <c r="X127" i="16" s="1"/>
  <c r="D134" i="16"/>
  <c r="K134" i="16"/>
  <c r="S134" i="16"/>
  <c r="Z134" i="16"/>
  <c r="I136" i="16"/>
  <c r="I132" i="16" s="1"/>
  <c r="P136" i="16"/>
  <c r="P132" i="16" s="1"/>
  <c r="W136" i="16"/>
  <c r="W132" i="16" s="1"/>
  <c r="J139" i="16"/>
  <c r="R139" i="16"/>
  <c r="Y139" i="16"/>
  <c r="H141" i="16"/>
  <c r="H137" i="16" s="1"/>
  <c r="O141" i="16"/>
  <c r="O137" i="16" s="1"/>
  <c r="V141" i="16"/>
  <c r="V137" i="16" s="1"/>
  <c r="I144" i="16"/>
  <c r="Q144" i="16"/>
  <c r="X144" i="16"/>
  <c r="G146" i="16"/>
  <c r="G142" i="16" s="1"/>
  <c r="N146" i="16"/>
  <c r="N142" i="16" s="1"/>
  <c r="U146" i="16"/>
  <c r="U142" i="16" s="1"/>
  <c r="G149" i="16"/>
  <c r="N149" i="16"/>
  <c r="V149" i="16"/>
  <c r="E151" i="16"/>
  <c r="E147" i="16" s="1"/>
  <c r="M151" i="16"/>
  <c r="V151" i="16"/>
  <c r="I154" i="16"/>
  <c r="I152" i="16" s="1"/>
  <c r="R154" i="16"/>
  <c r="R152" i="16" s="1"/>
  <c r="AA154" i="16"/>
  <c r="AA152" i="16" s="1"/>
  <c r="L156" i="16"/>
  <c r="U156" i="16"/>
  <c r="H159" i="16"/>
  <c r="H157" i="16" s="1"/>
  <c r="Q159" i="16"/>
  <c r="Q157" i="16" s="1"/>
  <c r="K161" i="16"/>
  <c r="T161" i="16"/>
  <c r="M170" i="16"/>
  <c r="M166" i="16" s="1"/>
  <c r="Y170" i="16"/>
  <c r="Y166" i="16" s="1"/>
  <c r="J175" i="16"/>
  <c r="J171" i="16" s="1"/>
  <c r="V175" i="16"/>
  <c r="V171" i="16" s="1"/>
  <c r="I180" i="16"/>
  <c r="I176" i="16" s="1"/>
  <c r="AA180" i="16"/>
  <c r="AA176" i="16" s="1"/>
  <c r="E185" i="16"/>
  <c r="E181" i="16" s="1"/>
  <c r="W185" i="16"/>
  <c r="W181" i="16" s="1"/>
  <c r="S190" i="16"/>
  <c r="S186" i="16" s="1"/>
  <c r="R195" i="16"/>
  <c r="R191" i="16" s="1"/>
  <c r="N200" i="16"/>
  <c r="N196" i="16" s="1"/>
  <c r="J205" i="16"/>
  <c r="J201" i="16" s="1"/>
  <c r="I210" i="16"/>
  <c r="I206" i="16" s="1"/>
  <c r="AA210" i="16"/>
  <c r="AA206" i="16" s="1"/>
  <c r="E215" i="16"/>
  <c r="E211" i="16" s="1"/>
  <c r="W215" i="16"/>
  <c r="W211" i="16" s="1"/>
  <c r="W230" i="16"/>
  <c r="W226" i="16" s="1"/>
  <c r="P235" i="16"/>
  <c r="P231" i="16" s="1"/>
  <c r="O240" i="16"/>
  <c r="O236" i="16" s="1"/>
  <c r="H245" i="16"/>
  <c r="H241" i="16" s="1"/>
  <c r="W260" i="16"/>
  <c r="W256" i="16" s="1"/>
  <c r="P265" i="16"/>
  <c r="P261" i="16" s="1"/>
  <c r="O270" i="16"/>
  <c r="O266" i="16" s="1"/>
  <c r="H275" i="16"/>
  <c r="H271" i="16" s="1"/>
  <c r="W290" i="16"/>
  <c r="W286" i="16" s="1"/>
  <c r="P295" i="16"/>
  <c r="P291" i="16" s="1"/>
  <c r="O300" i="16"/>
  <c r="O296" i="16" s="1"/>
  <c r="H305" i="16"/>
  <c r="H301" i="16" s="1"/>
  <c r="W320" i="16"/>
  <c r="W316" i="16" s="1"/>
  <c r="X477" i="16"/>
  <c r="R477" i="16"/>
  <c r="L477" i="16"/>
  <c r="F477" i="16"/>
  <c r="Y472" i="16"/>
  <c r="S472" i="16"/>
  <c r="M472" i="16"/>
  <c r="G472" i="16"/>
  <c r="Z467" i="16"/>
  <c r="T467" i="16"/>
  <c r="N467" i="16"/>
  <c r="H467" i="16"/>
  <c r="AA462" i="16"/>
  <c r="U462" i="16"/>
  <c r="O462" i="16"/>
  <c r="I462" i="16"/>
  <c r="V457" i="16"/>
  <c r="P457" i="16"/>
  <c r="J457" i="16"/>
  <c r="D457" i="16"/>
  <c r="W452" i="16"/>
  <c r="Q452" i="16"/>
  <c r="K452" i="16"/>
  <c r="E452" i="16"/>
  <c r="X447" i="16"/>
  <c r="R447" i="16"/>
  <c r="L447" i="16"/>
  <c r="F447" i="16"/>
  <c r="Y442" i="16"/>
  <c r="S442" i="16"/>
  <c r="M442" i="16"/>
  <c r="G442" i="16"/>
  <c r="Z437" i="16"/>
  <c r="T437" i="16"/>
  <c r="N437" i="16"/>
  <c r="H437" i="16"/>
  <c r="AA432" i="16"/>
  <c r="U432" i="16"/>
  <c r="O432" i="16"/>
  <c r="I432" i="16"/>
  <c r="V427" i="16"/>
  <c r="P427" i="16"/>
  <c r="J427" i="16"/>
  <c r="D427" i="16"/>
  <c r="W422" i="16"/>
  <c r="Q422" i="16"/>
  <c r="K422" i="16"/>
  <c r="E422" i="16"/>
  <c r="X417" i="16"/>
  <c r="R417" i="16"/>
  <c r="L417" i="16"/>
  <c r="F417" i="16"/>
  <c r="Y412" i="16"/>
  <c r="S412" i="16"/>
  <c r="M412" i="16"/>
  <c r="G412" i="16"/>
  <c r="Z407" i="16"/>
  <c r="T407" i="16"/>
  <c r="N407" i="16"/>
  <c r="H407" i="16"/>
  <c r="AA402" i="16"/>
  <c r="U402" i="16"/>
  <c r="O402" i="16"/>
  <c r="I402" i="16"/>
  <c r="V397" i="16"/>
  <c r="P397" i="16"/>
  <c r="J397" i="16"/>
  <c r="D397" i="16"/>
  <c r="W392" i="16"/>
  <c r="Q392" i="16"/>
  <c r="K392" i="16"/>
  <c r="E392" i="16"/>
  <c r="X387" i="16"/>
  <c r="R387" i="16"/>
  <c r="L387" i="16"/>
  <c r="F387" i="16"/>
  <c r="Y382" i="16"/>
  <c r="S382" i="16"/>
  <c r="M382" i="16"/>
  <c r="G382" i="16"/>
  <c r="Z377" i="16"/>
  <c r="T377" i="16"/>
  <c r="N377" i="16"/>
  <c r="H377" i="16"/>
  <c r="AA372" i="16"/>
  <c r="U372" i="16"/>
  <c r="O372" i="16"/>
  <c r="I372" i="16"/>
  <c r="V367" i="16"/>
  <c r="P367" i="16"/>
  <c r="J367" i="16"/>
  <c r="D367" i="16"/>
  <c r="W477" i="16"/>
  <c r="Q477" i="16"/>
  <c r="K477" i="16"/>
  <c r="E477" i="16"/>
  <c r="X472" i="16"/>
  <c r="R472" i="16"/>
  <c r="L472" i="16"/>
  <c r="F472" i="16"/>
  <c r="Y467" i="16"/>
  <c r="S467" i="16"/>
  <c r="M467" i="16"/>
  <c r="G467" i="16"/>
  <c r="Z462" i="16"/>
  <c r="T462" i="16"/>
  <c r="N462" i="16"/>
  <c r="H462" i="16"/>
  <c r="AA457" i="16"/>
  <c r="U457" i="16"/>
  <c r="O457" i="16"/>
  <c r="I457" i="16"/>
  <c r="V452" i="16"/>
  <c r="P452" i="16"/>
  <c r="J452" i="16"/>
  <c r="D452" i="16"/>
  <c r="W447" i="16"/>
  <c r="Q447" i="16"/>
  <c r="K447" i="16"/>
  <c r="E447" i="16"/>
  <c r="X442" i="16"/>
  <c r="R442" i="16"/>
  <c r="L442" i="16"/>
  <c r="F442" i="16"/>
  <c r="Y437" i="16"/>
  <c r="S437" i="16"/>
  <c r="M437" i="16"/>
  <c r="G437" i="16"/>
  <c r="Z432" i="16"/>
  <c r="T432" i="16"/>
  <c r="N432" i="16"/>
  <c r="H432" i="16"/>
  <c r="AA427" i="16"/>
  <c r="U427" i="16"/>
  <c r="O427" i="16"/>
  <c r="I427" i="16"/>
  <c r="V477" i="16"/>
  <c r="P477" i="16"/>
  <c r="J477" i="16"/>
  <c r="D477" i="16"/>
  <c r="W472" i="16"/>
  <c r="Q472" i="16"/>
  <c r="K472" i="16"/>
  <c r="E472" i="16"/>
  <c r="X467" i="16"/>
  <c r="R467" i="16"/>
  <c r="L467" i="16"/>
  <c r="F467" i="16"/>
  <c r="Y462" i="16"/>
  <c r="S462" i="16"/>
  <c r="M462" i="16"/>
  <c r="G462" i="16"/>
  <c r="Z457" i="16"/>
  <c r="T457" i="16"/>
  <c r="N457" i="16"/>
  <c r="H457" i="16"/>
  <c r="AA452" i="16"/>
  <c r="U452" i="16"/>
  <c r="O452" i="16"/>
  <c r="I452" i="16"/>
  <c r="V447" i="16"/>
  <c r="P447" i="16"/>
  <c r="J447" i="16"/>
  <c r="D447" i="16"/>
  <c r="W442" i="16"/>
  <c r="Q442" i="16"/>
  <c r="K442" i="16"/>
  <c r="E442" i="16"/>
  <c r="X437" i="16"/>
  <c r="R437" i="16"/>
  <c r="L437" i="16"/>
  <c r="F437" i="16"/>
  <c r="AA477" i="16"/>
  <c r="U477" i="16"/>
  <c r="O477" i="16"/>
  <c r="I477" i="16"/>
  <c r="V472" i="16"/>
  <c r="P472" i="16"/>
  <c r="J472" i="16"/>
  <c r="D472" i="16"/>
  <c r="W467" i="16"/>
  <c r="Q467" i="16"/>
  <c r="K467" i="16"/>
  <c r="E467" i="16"/>
  <c r="X462" i="16"/>
  <c r="R462" i="16"/>
  <c r="L462" i="16"/>
  <c r="F462" i="16"/>
  <c r="Y457" i="16"/>
  <c r="S457" i="16"/>
  <c r="M457" i="16"/>
  <c r="G457" i="16"/>
  <c r="Z452" i="16"/>
  <c r="T452" i="16"/>
  <c r="N452" i="16"/>
  <c r="H452" i="16"/>
  <c r="AA447" i="16"/>
  <c r="U447" i="16"/>
  <c r="O447" i="16"/>
  <c r="I447" i="16"/>
  <c r="V442" i="16"/>
  <c r="P442" i="16"/>
  <c r="J442" i="16"/>
  <c r="D442" i="16"/>
  <c r="Z477" i="16"/>
  <c r="T477" i="16"/>
  <c r="N477" i="16"/>
  <c r="H477" i="16"/>
  <c r="AA472" i="16"/>
  <c r="U472" i="16"/>
  <c r="O472" i="16"/>
  <c r="I472" i="16"/>
  <c r="V467" i="16"/>
  <c r="P467" i="16"/>
  <c r="J467" i="16"/>
  <c r="D467" i="16"/>
  <c r="W462" i="16"/>
  <c r="Q462" i="16"/>
  <c r="K462" i="16"/>
  <c r="E462" i="16"/>
  <c r="X457" i="16"/>
  <c r="R457" i="16"/>
  <c r="L457" i="16"/>
  <c r="F457" i="16"/>
  <c r="Y452" i="16"/>
  <c r="S452" i="16"/>
  <c r="M452" i="16"/>
  <c r="G452" i="16"/>
  <c r="Z447" i="16"/>
  <c r="T447" i="16"/>
  <c r="N447" i="16"/>
  <c r="H447" i="16"/>
  <c r="AA442" i="16"/>
  <c r="U442" i="16"/>
  <c r="O442" i="16"/>
  <c r="I442" i="16"/>
  <c r="V437" i="16"/>
  <c r="P437" i="16"/>
  <c r="J437" i="16"/>
  <c r="D437" i="16"/>
  <c r="W432" i="16"/>
  <c r="Q432" i="16"/>
  <c r="K432" i="16"/>
  <c r="E432" i="16"/>
  <c r="X427" i="16"/>
  <c r="R427" i="16"/>
  <c r="L427" i="16"/>
  <c r="F427" i="16"/>
  <c r="Y422" i="16"/>
  <c r="S422" i="16"/>
  <c r="M422" i="16"/>
  <c r="G422" i="16"/>
  <c r="Z417" i="16"/>
  <c r="T417" i="16"/>
  <c r="N417" i="16"/>
  <c r="H417" i="16"/>
  <c r="AA412" i="16"/>
  <c r="U412" i="16"/>
  <c r="O412" i="16"/>
  <c r="I412" i="16"/>
  <c r="V407" i="16"/>
  <c r="P407" i="16"/>
  <c r="J407" i="16"/>
  <c r="D407" i="16"/>
  <c r="W402" i="16"/>
  <c r="Q402" i="16"/>
  <c r="K402" i="16"/>
  <c r="E402" i="16"/>
  <c r="X397" i="16"/>
  <c r="R397" i="16"/>
  <c r="L397" i="16"/>
  <c r="F397" i="16"/>
  <c r="Y392" i="16"/>
  <c r="S392" i="16"/>
  <c r="M392" i="16"/>
  <c r="G392" i="16"/>
  <c r="Z387" i="16"/>
  <c r="T387" i="16"/>
  <c r="N387" i="16"/>
  <c r="H387" i="16"/>
  <c r="AA382" i="16"/>
  <c r="U382" i="16"/>
  <c r="O382" i="16"/>
  <c r="I382" i="16"/>
  <c r="V377" i="16"/>
  <c r="P377" i="16"/>
  <c r="J377" i="16"/>
  <c r="D377" i="16"/>
  <c r="W372" i="16"/>
  <c r="Q372" i="16"/>
  <c r="K372" i="16"/>
  <c r="E372" i="16"/>
  <c r="X367" i="16"/>
  <c r="R367" i="16"/>
  <c r="L367" i="16"/>
  <c r="F367" i="16"/>
  <c r="Y362" i="16"/>
  <c r="S362" i="16"/>
  <c r="M362" i="16"/>
  <c r="G362" i="16"/>
  <c r="Z357" i="16"/>
  <c r="T357" i="16"/>
  <c r="N357" i="16"/>
  <c r="H357" i="16"/>
  <c r="Y477" i="16"/>
  <c r="D462" i="16"/>
  <c r="K457" i="16"/>
  <c r="R452" i="16"/>
  <c r="Y447" i="16"/>
  <c r="U437" i="16"/>
  <c r="X432" i="16"/>
  <c r="L432" i="16"/>
  <c r="Z427" i="16"/>
  <c r="N427" i="16"/>
  <c r="Z422" i="16"/>
  <c r="P422" i="16"/>
  <c r="H422" i="16"/>
  <c r="AA417" i="16"/>
  <c r="Q417" i="16"/>
  <c r="I417" i="16"/>
  <c r="R412" i="16"/>
  <c r="J412" i="16"/>
  <c r="U407" i="16"/>
  <c r="L407" i="16"/>
  <c r="V402" i="16"/>
  <c r="M402" i="16"/>
  <c r="D402" i="16"/>
  <c r="Y397" i="16"/>
  <c r="O397" i="16"/>
  <c r="G397" i="16"/>
  <c r="Z392" i="16"/>
  <c r="P392" i="16"/>
  <c r="H392" i="16"/>
  <c r="AA387" i="16"/>
  <c r="Q387" i="16"/>
  <c r="I387" i="16"/>
  <c r="R382" i="16"/>
  <c r="J382" i="16"/>
  <c r="U377" i="16"/>
  <c r="L377" i="16"/>
  <c r="V372" i="16"/>
  <c r="M372" i="16"/>
  <c r="D372" i="16"/>
  <c r="Y367" i="16"/>
  <c r="O367" i="16"/>
  <c r="G367" i="16"/>
  <c r="X362" i="16"/>
  <c r="Q362" i="16"/>
  <c r="J362" i="16"/>
  <c r="Y357" i="16"/>
  <c r="R357" i="16"/>
  <c r="K357" i="16"/>
  <c r="D357" i="16"/>
  <c r="V352" i="16"/>
  <c r="P352" i="16"/>
  <c r="J352" i="16"/>
  <c r="D352" i="16"/>
  <c r="W347" i="16"/>
  <c r="Q347" i="16"/>
  <c r="K347" i="16"/>
  <c r="E347" i="16"/>
  <c r="X342" i="16"/>
  <c r="R342" i="16"/>
  <c r="L342" i="16"/>
  <c r="F342" i="16"/>
  <c r="Y337" i="16"/>
  <c r="S337" i="16"/>
  <c r="M337" i="16"/>
  <c r="G337" i="16"/>
  <c r="Z332" i="16"/>
  <c r="T332" i="16"/>
  <c r="N332" i="16"/>
  <c r="H332" i="16"/>
  <c r="AA327" i="16"/>
  <c r="U327" i="16"/>
  <c r="O327" i="16"/>
  <c r="I327" i="16"/>
  <c r="S477" i="16"/>
  <c r="Z472" i="16"/>
  <c r="E457" i="16"/>
  <c r="L452" i="16"/>
  <c r="S447" i="16"/>
  <c r="Z442" i="16"/>
  <c r="Q437" i="16"/>
  <c r="Q435" i="16" s="1"/>
  <c r="V432" i="16"/>
  <c r="J432" i="16"/>
  <c r="Y427" i="16"/>
  <c r="M427" i="16"/>
  <c r="X422" i="16"/>
  <c r="O422" i="16"/>
  <c r="F422" i="16"/>
  <c r="Y417" i="16"/>
  <c r="P417" i="16"/>
  <c r="G417" i="16"/>
  <c r="Z412" i="16"/>
  <c r="Q412" i="16"/>
  <c r="H412" i="16"/>
  <c r="S407" i="16"/>
  <c r="K407" i="16"/>
  <c r="T402" i="16"/>
  <c r="L402" i="16"/>
  <c r="W397" i="16"/>
  <c r="N397" i="16"/>
  <c r="E397" i="16"/>
  <c r="X392" i="16"/>
  <c r="O392" i="16"/>
  <c r="F392" i="16"/>
  <c r="Y387" i="16"/>
  <c r="P387" i="16"/>
  <c r="G387" i="16"/>
  <c r="Z382" i="16"/>
  <c r="Q382" i="16"/>
  <c r="H382" i="16"/>
  <c r="S377" i="16"/>
  <c r="K377" i="16"/>
  <c r="T372" i="16"/>
  <c r="L372" i="16"/>
  <c r="W367" i="16"/>
  <c r="N367" i="16"/>
  <c r="E367" i="16"/>
  <c r="W362" i="16"/>
  <c r="W360" i="16" s="1"/>
  <c r="P362" i="16"/>
  <c r="I362" i="16"/>
  <c r="X357" i="16"/>
  <c r="X355" i="16" s="1"/>
  <c r="Q357" i="16"/>
  <c r="Q355" i="16" s="1"/>
  <c r="J357" i="16"/>
  <c r="AA352" i="16"/>
  <c r="U352" i="16"/>
  <c r="O352" i="16"/>
  <c r="I352" i="16"/>
  <c r="V347" i="16"/>
  <c r="P347" i="16"/>
  <c r="J347" i="16"/>
  <c r="D347" i="16"/>
  <c r="W342" i="16"/>
  <c r="Q342" i="16"/>
  <c r="K342" i="16"/>
  <c r="E342" i="16"/>
  <c r="X337" i="16"/>
  <c r="R337" i="16"/>
  <c r="L337" i="16"/>
  <c r="F337" i="16"/>
  <c r="Y332" i="16"/>
  <c r="S332" i="16"/>
  <c r="M332" i="16"/>
  <c r="G332" i="16"/>
  <c r="Z327" i="16"/>
  <c r="T327" i="16"/>
  <c r="N327" i="16"/>
  <c r="H327" i="16"/>
  <c r="M477" i="16"/>
  <c r="T472" i="16"/>
  <c r="AA467" i="16"/>
  <c r="F452" i="16"/>
  <c r="M447" i="16"/>
  <c r="T442" i="16"/>
  <c r="O437" i="16"/>
  <c r="S432" i="16"/>
  <c r="G432" i="16"/>
  <c r="W427" i="16"/>
  <c r="K427" i="16"/>
  <c r="V422" i="16"/>
  <c r="N422" i="16"/>
  <c r="D422" i="16"/>
  <c r="W417" i="16"/>
  <c r="O417" i="16"/>
  <c r="E417" i="16"/>
  <c r="X412" i="16"/>
  <c r="P412" i="16"/>
  <c r="F412" i="16"/>
  <c r="AA407" i="16"/>
  <c r="R407" i="16"/>
  <c r="I407" i="16"/>
  <c r="S402" i="16"/>
  <c r="J402" i="16"/>
  <c r="U397" i="16"/>
  <c r="M397" i="16"/>
  <c r="V392" i="16"/>
  <c r="N392" i="16"/>
  <c r="D392" i="16"/>
  <c r="W387" i="16"/>
  <c r="O387" i="16"/>
  <c r="E387" i="16"/>
  <c r="X382" i="16"/>
  <c r="P382" i="16"/>
  <c r="F382" i="16"/>
  <c r="AA377" i="16"/>
  <c r="R377" i="16"/>
  <c r="I377" i="16"/>
  <c r="S372" i="16"/>
  <c r="J372" i="16"/>
  <c r="U367" i="16"/>
  <c r="M367" i="16"/>
  <c r="V362" i="16"/>
  <c r="O362" i="16"/>
  <c r="H362" i="16"/>
  <c r="W357" i="16"/>
  <c r="P357" i="16"/>
  <c r="I357" i="16"/>
  <c r="Z352" i="16"/>
  <c r="T352" i="16"/>
  <c r="N352" i="16"/>
  <c r="H352" i="16"/>
  <c r="AA347" i="16"/>
  <c r="U347" i="16"/>
  <c r="O347" i="16"/>
  <c r="I347" i="16"/>
  <c r="V342" i="16"/>
  <c r="P342" i="16"/>
  <c r="J342" i="16"/>
  <c r="D342" i="16"/>
  <c r="W337" i="16"/>
  <c r="Q337" i="16"/>
  <c r="K337" i="16"/>
  <c r="E337" i="16"/>
  <c r="X332" i="16"/>
  <c r="R332" i="16"/>
  <c r="L332" i="16"/>
  <c r="F332" i="16"/>
  <c r="Y327" i="16"/>
  <c r="S327" i="16"/>
  <c r="M327" i="16"/>
  <c r="G327" i="16"/>
  <c r="G477" i="16"/>
  <c r="N472" i="16"/>
  <c r="U467" i="16"/>
  <c r="U465" i="16" s="1"/>
  <c r="V462" i="16"/>
  <c r="G447" i="16"/>
  <c r="N442" i="16"/>
  <c r="K437" i="16"/>
  <c r="R432" i="16"/>
  <c r="R430" i="16" s="1"/>
  <c r="F432" i="16"/>
  <c r="T427" i="16"/>
  <c r="H427" i="16"/>
  <c r="U422" i="16"/>
  <c r="U420" i="16" s="1"/>
  <c r="L422" i="16"/>
  <c r="V417" i="16"/>
  <c r="M417" i="16"/>
  <c r="D417" i="16"/>
  <c r="D415" i="16" s="1"/>
  <c r="W412" i="16"/>
  <c r="W410" i="16" s="1"/>
  <c r="N412" i="16"/>
  <c r="E412" i="16"/>
  <c r="Y407" i="16"/>
  <c r="Q407" i="16"/>
  <c r="G407" i="16"/>
  <c r="Z402" i="16"/>
  <c r="Z400" i="16" s="1"/>
  <c r="R402" i="16"/>
  <c r="H402" i="16"/>
  <c r="T397" i="16"/>
  <c r="K397" i="16"/>
  <c r="U392" i="16"/>
  <c r="U390" i="16" s="1"/>
  <c r="L392" i="16"/>
  <c r="V387" i="16"/>
  <c r="M387" i="16"/>
  <c r="D387" i="16"/>
  <c r="W382" i="16"/>
  <c r="W380" i="16" s="1"/>
  <c r="N382" i="16"/>
  <c r="E382" i="16"/>
  <c r="Y377" i="16"/>
  <c r="Q377" i="16"/>
  <c r="G377" i="16"/>
  <c r="G375" i="16" s="1"/>
  <c r="Z372" i="16"/>
  <c r="R372" i="16"/>
  <c r="H372" i="16"/>
  <c r="T367" i="16"/>
  <c r="K367" i="16"/>
  <c r="U362" i="16"/>
  <c r="N362" i="16"/>
  <c r="F362" i="16"/>
  <c r="V357" i="16"/>
  <c r="O357" i="16"/>
  <c r="G357" i="16"/>
  <c r="Y352" i="16"/>
  <c r="S352" i="16"/>
  <c r="M352" i="16"/>
  <c r="G352" i="16"/>
  <c r="Z347" i="16"/>
  <c r="T347" i="16"/>
  <c r="N347" i="16"/>
  <c r="H347" i="16"/>
  <c r="AA342" i="16"/>
  <c r="U342" i="16"/>
  <c r="O342" i="16"/>
  <c r="I342" i="16"/>
  <c r="V337" i="16"/>
  <c r="P337" i="16"/>
  <c r="J337" i="16"/>
  <c r="D337" i="16"/>
  <c r="W332" i="16"/>
  <c r="Q332" i="16"/>
  <c r="K332" i="16"/>
  <c r="E332" i="16"/>
  <c r="X327" i="16"/>
  <c r="R327" i="16"/>
  <c r="L327" i="16"/>
  <c r="F327" i="16"/>
  <c r="H472" i="16"/>
  <c r="O467" i="16"/>
  <c r="P462" i="16"/>
  <c r="W457" i="16"/>
  <c r="H442" i="16"/>
  <c r="AA437" i="16"/>
  <c r="I437" i="16"/>
  <c r="P432" i="16"/>
  <c r="D432" i="16"/>
  <c r="S427" i="16"/>
  <c r="G427" i="16"/>
  <c r="T422" i="16"/>
  <c r="J422" i="16"/>
  <c r="U417" i="16"/>
  <c r="K417" i="16"/>
  <c r="V412" i="16"/>
  <c r="L412" i="16"/>
  <c r="D412" i="16"/>
  <c r="X407" i="16"/>
  <c r="O407" i="16"/>
  <c r="F407" i="16"/>
  <c r="Y402" i="16"/>
  <c r="P402" i="16"/>
  <c r="G402" i="16"/>
  <c r="AA397" i="16"/>
  <c r="S397" i="16"/>
  <c r="I397" i="16"/>
  <c r="T392" i="16"/>
  <c r="J392" i="16"/>
  <c r="U387" i="16"/>
  <c r="K387" i="16"/>
  <c r="V382" i="16"/>
  <c r="L382" i="16"/>
  <c r="D382" i="16"/>
  <c r="X377" i="16"/>
  <c r="O377" i="16"/>
  <c r="F377" i="16"/>
  <c r="Y372" i="16"/>
  <c r="P372" i="16"/>
  <c r="G372" i="16"/>
  <c r="AA367" i="16"/>
  <c r="S367" i="16"/>
  <c r="I367" i="16"/>
  <c r="AA362" i="16"/>
  <c r="T362" i="16"/>
  <c r="L362" i="16"/>
  <c r="E362" i="16"/>
  <c r="U357" i="16"/>
  <c r="M357" i="16"/>
  <c r="F357" i="16"/>
  <c r="X352" i="16"/>
  <c r="R352" i="16"/>
  <c r="L352" i="16"/>
  <c r="F352" i="16"/>
  <c r="Y347" i="16"/>
  <c r="S347" i="16"/>
  <c r="M347" i="16"/>
  <c r="G347" i="16"/>
  <c r="Z342" i="16"/>
  <c r="T342" i="16"/>
  <c r="N342" i="16"/>
  <c r="H342" i="16"/>
  <c r="AA337" i="16"/>
  <c r="U337" i="16"/>
  <c r="O337" i="16"/>
  <c r="I337" i="16"/>
  <c r="V332" i="16"/>
  <c r="P332" i="16"/>
  <c r="J332" i="16"/>
  <c r="D332" i="16"/>
  <c r="W327" i="16"/>
  <c r="Q327" i="16"/>
  <c r="K327" i="16"/>
  <c r="E327" i="16"/>
  <c r="P329" i="16"/>
  <c r="P325" i="16" s="1"/>
  <c r="O334" i="16"/>
  <c r="O330" i="16" s="1"/>
  <c r="H339" i="16"/>
  <c r="H335" i="16" s="1"/>
  <c r="Y342" i="16"/>
  <c r="Y340" i="16" s="1"/>
  <c r="R347" i="16"/>
  <c r="R345" i="16" s="1"/>
  <c r="K352" i="16"/>
  <c r="K350" i="16" s="1"/>
  <c r="Y354" i="16"/>
  <c r="L357" i="16"/>
  <c r="R362" i="16"/>
  <c r="K369" i="16"/>
  <c r="N372" i="16"/>
  <c r="Q379" i="16"/>
  <c r="K382" i="16"/>
  <c r="M389" i="16"/>
  <c r="I392" i="16"/>
  <c r="K399" i="16"/>
  <c r="N402" i="16"/>
  <c r="Q409" i="16"/>
  <c r="K412" i="16"/>
  <c r="M419" i="16"/>
  <c r="I422" i="16"/>
  <c r="M513" i="16"/>
  <c r="M509" i="16" s="1"/>
  <c r="V159" i="16"/>
  <c r="P159" i="16"/>
  <c r="J159" i="16"/>
  <c r="D159" i="16"/>
  <c r="W154" i="16"/>
  <c r="Q154" i="16"/>
  <c r="K154" i="16"/>
  <c r="E154" i="16"/>
  <c r="Y159" i="16"/>
  <c r="S159" i="16"/>
  <c r="M159" i="16"/>
  <c r="G159" i="16"/>
  <c r="Z154" i="16"/>
  <c r="T154" i="16"/>
  <c r="N154" i="16"/>
  <c r="H154" i="16"/>
  <c r="AA149" i="16"/>
  <c r="U149" i="16"/>
  <c r="O149" i="16"/>
  <c r="I149" i="16"/>
  <c r="V144" i="16"/>
  <c r="P144" i="16"/>
  <c r="J144" i="16"/>
  <c r="D144" i="16"/>
  <c r="W139" i="16"/>
  <c r="Q139" i="16"/>
  <c r="K139" i="16"/>
  <c r="E139" i="16"/>
  <c r="X134" i="16"/>
  <c r="R134" i="16"/>
  <c r="L134" i="16"/>
  <c r="F134" i="16"/>
  <c r="Y129" i="16"/>
  <c r="S129" i="16"/>
  <c r="M129" i="16"/>
  <c r="G129" i="16"/>
  <c r="Z124" i="16"/>
  <c r="T124" i="16"/>
  <c r="N124" i="16"/>
  <c r="H124" i="16"/>
  <c r="AA119" i="16"/>
  <c r="U119" i="16"/>
  <c r="O119" i="16"/>
  <c r="I119" i="16"/>
  <c r="J9" i="16"/>
  <c r="P9" i="16"/>
  <c r="V9" i="16"/>
  <c r="V638" i="16"/>
  <c r="P638" i="16"/>
  <c r="J638" i="16"/>
  <c r="D638" i="16"/>
  <c r="W633" i="16"/>
  <c r="Q633" i="16"/>
  <c r="K633" i="16"/>
  <c r="E633" i="16"/>
  <c r="X628" i="16"/>
  <c r="R628" i="16"/>
  <c r="L628" i="16"/>
  <c r="F628" i="16"/>
  <c r="Y623" i="16"/>
  <c r="S623" i="16"/>
  <c r="M623" i="16"/>
  <c r="G623" i="16"/>
  <c r="Z618" i="16"/>
  <c r="T618" i="16"/>
  <c r="N618" i="16"/>
  <c r="H618" i="16"/>
  <c r="AA613" i="16"/>
  <c r="U613" i="16"/>
  <c r="O613" i="16"/>
  <c r="I613" i="16"/>
  <c r="V608" i="16"/>
  <c r="P608" i="16"/>
  <c r="J608" i="16"/>
  <c r="D608" i="16"/>
  <c r="W603" i="16"/>
  <c r="Q603" i="16"/>
  <c r="K603" i="16"/>
  <c r="E603" i="16"/>
  <c r="X598" i="16"/>
  <c r="R598" i="16"/>
  <c r="L598" i="16"/>
  <c r="F598" i="16"/>
  <c r="Y593" i="16"/>
  <c r="S593" i="16"/>
  <c r="Z638" i="16"/>
  <c r="Z634" i="16" s="1"/>
  <c r="S638" i="16"/>
  <c r="L638" i="16"/>
  <c r="E638" i="16"/>
  <c r="AA633" i="16"/>
  <c r="T633" i="16"/>
  <c r="M633" i="16"/>
  <c r="F633" i="16"/>
  <c r="U628" i="16"/>
  <c r="N628" i="16"/>
  <c r="G628" i="16"/>
  <c r="V623" i="16"/>
  <c r="O623" i="16"/>
  <c r="H623" i="16"/>
  <c r="W618" i="16"/>
  <c r="P618" i="16"/>
  <c r="I618" i="16"/>
  <c r="X613" i="16"/>
  <c r="Q613" i="16"/>
  <c r="J613" i="16"/>
  <c r="Y608" i="16"/>
  <c r="R608" i="16"/>
  <c r="K608" i="16"/>
  <c r="Z603" i="16"/>
  <c r="S603" i="16"/>
  <c r="L603" i="16"/>
  <c r="D603" i="16"/>
  <c r="AA598" i="16"/>
  <c r="T598" i="16"/>
  <c r="M598" i="16"/>
  <c r="E598" i="16"/>
  <c r="U593" i="16"/>
  <c r="U589" i="16" s="1"/>
  <c r="N593" i="16"/>
  <c r="H593" i="16"/>
  <c r="AA588" i="16"/>
  <c r="U588" i="16"/>
  <c r="O588" i="16"/>
  <c r="I588" i="16"/>
  <c r="V583" i="16"/>
  <c r="P583" i="16"/>
  <c r="J583" i="16"/>
  <c r="D583" i="16"/>
  <c r="W578" i="16"/>
  <c r="Q578" i="16"/>
  <c r="K578" i="16"/>
  <c r="E578" i="16"/>
  <c r="X573" i="16"/>
  <c r="R573" i="16"/>
  <c r="L573" i="16"/>
  <c r="F573" i="16"/>
  <c r="Y568" i="16"/>
  <c r="S568" i="16"/>
  <c r="M568" i="16"/>
  <c r="G568" i="16"/>
  <c r="Z563" i="16"/>
  <c r="T563" i="16"/>
  <c r="N563" i="16"/>
  <c r="H563" i="16"/>
  <c r="AA558" i="16"/>
  <c r="U558" i="16"/>
  <c r="O558" i="16"/>
  <c r="I558" i="16"/>
  <c r="V553" i="16"/>
  <c r="P553" i="16"/>
  <c r="J553" i="16"/>
  <c r="D553" i="16"/>
  <c r="W548" i="16"/>
  <c r="Q548" i="16"/>
  <c r="K548" i="16"/>
  <c r="E548" i="16"/>
  <c r="X543" i="16"/>
  <c r="R543" i="16"/>
  <c r="L543" i="16"/>
  <c r="F543" i="16"/>
  <c r="Y538" i="16"/>
  <c r="S538" i="16"/>
  <c r="M538" i="16"/>
  <c r="G538" i="16"/>
  <c r="Z533" i="16"/>
  <c r="T533" i="16"/>
  <c r="N533" i="16"/>
  <c r="H533" i="16"/>
  <c r="AA528" i="16"/>
  <c r="U528" i="16"/>
  <c r="O528" i="16"/>
  <c r="I528" i="16"/>
  <c r="V523" i="16"/>
  <c r="P523" i="16"/>
  <c r="J523" i="16"/>
  <c r="D523" i="16"/>
  <c r="W518" i="16"/>
  <c r="Q518" i="16"/>
  <c r="K518" i="16"/>
  <c r="E518" i="16"/>
  <c r="X513" i="16"/>
  <c r="R513" i="16"/>
  <c r="L513" i="16"/>
  <c r="F513" i="16"/>
  <c r="Y508" i="16"/>
  <c r="S508" i="16"/>
  <c r="M508" i="16"/>
  <c r="G508" i="16"/>
  <c r="Z503" i="16"/>
  <c r="T503" i="16"/>
  <c r="N503" i="16"/>
  <c r="H503" i="16"/>
  <c r="AA498" i="16"/>
  <c r="U498" i="16"/>
  <c r="O498" i="16"/>
  <c r="I498" i="16"/>
  <c r="V493" i="16"/>
  <c r="P493" i="16"/>
  <c r="J493" i="16"/>
  <c r="D493" i="16"/>
  <c r="W488" i="16"/>
  <c r="Q488" i="16"/>
  <c r="K488" i="16"/>
  <c r="E488" i="16"/>
  <c r="X479" i="16"/>
  <c r="R479" i="16"/>
  <c r="L479" i="16"/>
  <c r="F479" i="16"/>
  <c r="Y474" i="16"/>
  <c r="S474" i="16"/>
  <c r="M474" i="16"/>
  <c r="G474" i="16"/>
  <c r="Z469" i="16"/>
  <c r="T469" i="16"/>
  <c r="N469" i="16"/>
  <c r="H469" i="16"/>
  <c r="AA464" i="16"/>
  <c r="U464" i="16"/>
  <c r="O464" i="16"/>
  <c r="I464" i="16"/>
  <c r="V459" i="16"/>
  <c r="P459" i="16"/>
  <c r="J459" i="16"/>
  <c r="D459" i="16"/>
  <c r="W454" i="16"/>
  <c r="Q454" i="16"/>
  <c r="K454" i="16"/>
  <c r="E454" i="16"/>
  <c r="X449" i="16"/>
  <c r="R449" i="16"/>
  <c r="L449" i="16"/>
  <c r="F449" i="16"/>
  <c r="Y444" i="16"/>
  <c r="S444" i="16"/>
  <c r="M444" i="16"/>
  <c r="G444" i="16"/>
  <c r="Z439" i="16"/>
  <c r="T439" i="16"/>
  <c r="N439" i="16"/>
  <c r="H439" i="16"/>
  <c r="AA434" i="16"/>
  <c r="U434" i="16"/>
  <c r="O434" i="16"/>
  <c r="I434" i="16"/>
  <c r="V429" i="16"/>
  <c r="P429" i="16"/>
  <c r="J429" i="16"/>
  <c r="D429" i="16"/>
  <c r="W424" i="16"/>
  <c r="Q424" i="16"/>
  <c r="K424" i="16"/>
  <c r="E424" i="16"/>
  <c r="X419" i="16"/>
  <c r="R419" i="16"/>
  <c r="L419" i="16"/>
  <c r="F419" i="16"/>
  <c r="Y414" i="16"/>
  <c r="S414" i="16"/>
  <c r="M414" i="16"/>
  <c r="G414" i="16"/>
  <c r="Z409" i="16"/>
  <c r="T409" i="16"/>
  <c r="N409" i="16"/>
  <c r="H409" i="16"/>
  <c r="AA404" i="16"/>
  <c r="U404" i="16"/>
  <c r="O404" i="16"/>
  <c r="I404" i="16"/>
  <c r="V399" i="16"/>
  <c r="P399" i="16"/>
  <c r="J399" i="16"/>
  <c r="D399" i="16"/>
  <c r="W394" i="16"/>
  <c r="Q394" i="16"/>
  <c r="K394" i="16"/>
  <c r="E394" i="16"/>
  <c r="X389" i="16"/>
  <c r="R389" i="16"/>
  <c r="L389" i="16"/>
  <c r="F389" i="16"/>
  <c r="Y384" i="16"/>
  <c r="S384" i="16"/>
  <c r="M384" i="16"/>
  <c r="G384" i="16"/>
  <c r="Z379" i="16"/>
  <c r="T379" i="16"/>
  <c r="N379" i="16"/>
  <c r="H379" i="16"/>
  <c r="AA374" i="16"/>
  <c r="U374" i="16"/>
  <c r="O374" i="16"/>
  <c r="I374" i="16"/>
  <c r="V369" i="16"/>
  <c r="P369" i="16"/>
  <c r="J369" i="16"/>
  <c r="D369" i="16"/>
  <c r="Y638" i="16"/>
  <c r="R638" i="16"/>
  <c r="K638" i="16"/>
  <c r="Z633" i="16"/>
  <c r="S633" i="16"/>
  <c r="L633" i="16"/>
  <c r="D633" i="16"/>
  <c r="AA628" i="16"/>
  <c r="T628" i="16"/>
  <c r="M628" i="16"/>
  <c r="E628" i="16"/>
  <c r="U623" i="16"/>
  <c r="N623" i="16"/>
  <c r="F623" i="16"/>
  <c r="V618" i="16"/>
  <c r="O618" i="16"/>
  <c r="G618" i="16"/>
  <c r="W613" i="16"/>
  <c r="P613" i="16"/>
  <c r="H613" i="16"/>
  <c r="X608" i="16"/>
  <c r="Q608" i="16"/>
  <c r="I608" i="16"/>
  <c r="Y603" i="16"/>
  <c r="R603" i="16"/>
  <c r="J603" i="16"/>
  <c r="Z598" i="16"/>
  <c r="S598" i="16"/>
  <c r="K598" i="16"/>
  <c r="D598" i="16"/>
  <c r="AA593" i="16"/>
  <c r="AA589" i="16" s="1"/>
  <c r="T593" i="16"/>
  <c r="M593" i="16"/>
  <c r="G593" i="16"/>
  <c r="Z588" i="16"/>
  <c r="T588" i="16"/>
  <c r="N588" i="16"/>
  <c r="H588" i="16"/>
  <c r="AA583" i="16"/>
  <c r="U583" i="16"/>
  <c r="O583" i="16"/>
  <c r="I583" i="16"/>
  <c r="V578" i="16"/>
  <c r="P578" i="16"/>
  <c r="J578" i="16"/>
  <c r="D578" i="16"/>
  <c r="W573" i="16"/>
  <c r="Q573" i="16"/>
  <c r="K573" i="16"/>
  <c r="E573" i="16"/>
  <c r="X568" i="16"/>
  <c r="R568" i="16"/>
  <c r="L568" i="16"/>
  <c r="F568" i="16"/>
  <c r="Y563" i="16"/>
  <c r="S563" i="16"/>
  <c r="M563" i="16"/>
  <c r="G563" i="16"/>
  <c r="Z558" i="16"/>
  <c r="T558" i="16"/>
  <c r="N558" i="16"/>
  <c r="H558" i="16"/>
  <c r="AA553" i="16"/>
  <c r="U553" i="16"/>
  <c r="O553" i="16"/>
  <c r="I553" i="16"/>
  <c r="V548" i="16"/>
  <c r="P548" i="16"/>
  <c r="J548" i="16"/>
  <c r="D548" i="16"/>
  <c r="W543" i="16"/>
  <c r="Q543" i="16"/>
  <c r="K543" i="16"/>
  <c r="E543" i="16"/>
  <c r="X538" i="16"/>
  <c r="R538" i="16"/>
  <c r="L538" i="16"/>
  <c r="F538" i="16"/>
  <c r="Y533" i="16"/>
  <c r="S533" i="16"/>
  <c r="M533" i="16"/>
  <c r="G533" i="16"/>
  <c r="Z528" i="16"/>
  <c r="T528" i="16"/>
  <c r="N528" i="16"/>
  <c r="H528" i="16"/>
  <c r="AA523" i="16"/>
  <c r="U523" i="16"/>
  <c r="O523" i="16"/>
  <c r="I523" i="16"/>
  <c r="V518" i="16"/>
  <c r="P518" i="16"/>
  <c r="J518" i="16"/>
  <c r="D518" i="16"/>
  <c r="W513" i="16"/>
  <c r="Q513" i="16"/>
  <c r="K513" i="16"/>
  <c r="E513" i="16"/>
  <c r="X508" i="16"/>
  <c r="R508" i="16"/>
  <c r="L508" i="16"/>
  <c r="F508" i="16"/>
  <c r="Y503" i="16"/>
  <c r="S503" i="16"/>
  <c r="M503" i="16"/>
  <c r="G503" i="16"/>
  <c r="Z498" i="16"/>
  <c r="T498" i="16"/>
  <c r="N498" i="16"/>
  <c r="H498" i="16"/>
  <c r="AA493" i="16"/>
  <c r="U493" i="16"/>
  <c r="O493" i="16"/>
  <c r="I493" i="16"/>
  <c r="V488" i="16"/>
  <c r="P488" i="16"/>
  <c r="J488" i="16"/>
  <c r="D488" i="16"/>
  <c r="D484" i="16" s="1"/>
  <c r="W479" i="16"/>
  <c r="Q479" i="16"/>
  <c r="K479" i="16"/>
  <c r="E479" i="16"/>
  <c r="X474" i="16"/>
  <c r="R474" i="16"/>
  <c r="L474" i="16"/>
  <c r="F474" i="16"/>
  <c r="Y469" i="16"/>
  <c r="S469" i="16"/>
  <c r="M469" i="16"/>
  <c r="G469" i="16"/>
  <c r="Z464" i="16"/>
  <c r="T464" i="16"/>
  <c r="N464" i="16"/>
  <c r="H464" i="16"/>
  <c r="AA459" i="16"/>
  <c r="U459" i="16"/>
  <c r="O459" i="16"/>
  <c r="I459" i="16"/>
  <c r="V454" i="16"/>
  <c r="P454" i="16"/>
  <c r="J454" i="16"/>
  <c r="D454" i="16"/>
  <c r="W449" i="16"/>
  <c r="Q449" i="16"/>
  <c r="K449" i="16"/>
  <c r="E449" i="16"/>
  <c r="X444" i="16"/>
  <c r="R444" i="16"/>
  <c r="L444" i="16"/>
  <c r="F444" i="16"/>
  <c r="Y439" i="16"/>
  <c r="S439" i="16"/>
  <c r="M439" i="16"/>
  <c r="G439" i="16"/>
  <c r="Z434" i="16"/>
  <c r="T434" i="16"/>
  <c r="N434" i="16"/>
  <c r="H434" i="16"/>
  <c r="AA429" i="16"/>
  <c r="U429" i="16"/>
  <c r="O429" i="16"/>
  <c r="I429" i="16"/>
  <c r="X638" i="16"/>
  <c r="Q638" i="16"/>
  <c r="I638" i="16"/>
  <c r="Y633" i="16"/>
  <c r="R633" i="16"/>
  <c r="J633" i="16"/>
  <c r="Z628" i="16"/>
  <c r="S628" i="16"/>
  <c r="K628" i="16"/>
  <c r="D628" i="16"/>
  <c r="AA623" i="16"/>
  <c r="T623" i="16"/>
  <c r="L623" i="16"/>
  <c r="E623" i="16"/>
  <c r="U618" i="16"/>
  <c r="M618" i="16"/>
  <c r="F618" i="16"/>
  <c r="V613" i="16"/>
  <c r="N613" i="16"/>
  <c r="G613" i="16"/>
  <c r="W608" i="16"/>
  <c r="O608" i="16"/>
  <c r="H608" i="16"/>
  <c r="X603" i="16"/>
  <c r="P603" i="16"/>
  <c r="I603" i="16"/>
  <c r="Y598" i="16"/>
  <c r="Q598" i="16"/>
  <c r="J598" i="16"/>
  <c r="Z593" i="16"/>
  <c r="R593" i="16"/>
  <c r="L593" i="16"/>
  <c r="F593" i="16"/>
  <c r="Y588" i="16"/>
  <c r="S588" i="16"/>
  <c r="M588" i="16"/>
  <c r="G588" i="16"/>
  <c r="Z583" i="16"/>
  <c r="T583" i="16"/>
  <c r="N583" i="16"/>
  <c r="H583" i="16"/>
  <c r="AA578" i="16"/>
  <c r="U578" i="16"/>
  <c r="O578" i="16"/>
  <c r="I578" i="16"/>
  <c r="V573" i="16"/>
  <c r="P573" i="16"/>
  <c r="J573" i="16"/>
  <c r="D573" i="16"/>
  <c r="W568" i="16"/>
  <c r="Q568" i="16"/>
  <c r="K568" i="16"/>
  <c r="E568" i="16"/>
  <c r="X563" i="16"/>
  <c r="R563" i="16"/>
  <c r="L563" i="16"/>
  <c r="F563" i="16"/>
  <c r="Y558" i="16"/>
  <c r="S558" i="16"/>
  <c r="M558" i="16"/>
  <c r="G558" i="16"/>
  <c r="Z553" i="16"/>
  <c r="T553" i="16"/>
  <c r="N553" i="16"/>
  <c r="H553" i="16"/>
  <c r="AA548" i="16"/>
  <c r="U548" i="16"/>
  <c r="O548" i="16"/>
  <c r="I548" i="16"/>
  <c r="V543" i="16"/>
  <c r="P543" i="16"/>
  <c r="J543" i="16"/>
  <c r="D543" i="16"/>
  <c r="W538" i="16"/>
  <c r="Q538" i="16"/>
  <c r="K538" i="16"/>
  <c r="E538" i="16"/>
  <c r="X533" i="16"/>
  <c r="R533" i="16"/>
  <c r="L533" i="16"/>
  <c r="F533" i="16"/>
  <c r="Y528" i="16"/>
  <c r="S528" i="16"/>
  <c r="M528" i="16"/>
  <c r="G528" i="16"/>
  <c r="Z523" i="16"/>
  <c r="T523" i="16"/>
  <c r="N523" i="16"/>
  <c r="H523" i="16"/>
  <c r="AA518" i="16"/>
  <c r="U518" i="16"/>
  <c r="O518" i="16"/>
  <c r="I518" i="16"/>
  <c r="V513" i="16"/>
  <c r="P513" i="16"/>
  <c r="J513" i="16"/>
  <c r="D513" i="16"/>
  <c r="W508" i="16"/>
  <c r="Q508" i="16"/>
  <c r="K508" i="16"/>
  <c r="E508" i="16"/>
  <c r="X503" i="16"/>
  <c r="R503" i="16"/>
  <c r="L503" i="16"/>
  <c r="F503" i="16"/>
  <c r="Y498" i="16"/>
  <c r="S498" i="16"/>
  <c r="M498" i="16"/>
  <c r="G498" i="16"/>
  <c r="Z493" i="16"/>
  <c r="T493" i="16"/>
  <c r="N493" i="16"/>
  <c r="H493" i="16"/>
  <c r="AA488" i="16"/>
  <c r="AA484" i="16" s="1"/>
  <c r="U488" i="16"/>
  <c r="U484" i="16" s="1"/>
  <c r="O488" i="16"/>
  <c r="O484" i="16" s="1"/>
  <c r="I488" i="16"/>
  <c r="I484" i="16" s="1"/>
  <c r="V479" i="16"/>
  <c r="P479" i="16"/>
  <c r="J479" i="16"/>
  <c r="D479" i="16"/>
  <c r="W474" i="16"/>
  <c r="Q474" i="16"/>
  <c r="K474" i="16"/>
  <c r="E474" i="16"/>
  <c r="X469" i="16"/>
  <c r="R469" i="16"/>
  <c r="L469" i="16"/>
  <c r="F469" i="16"/>
  <c r="Y464" i="16"/>
  <c r="S464" i="16"/>
  <c r="M464" i="16"/>
  <c r="G464" i="16"/>
  <c r="Z459" i="16"/>
  <c r="T459" i="16"/>
  <c r="N459" i="16"/>
  <c r="H459" i="16"/>
  <c r="AA454" i="16"/>
  <c r="U454" i="16"/>
  <c r="O454" i="16"/>
  <c r="I454" i="16"/>
  <c r="V449" i="16"/>
  <c r="P449" i="16"/>
  <c r="J449" i="16"/>
  <c r="D449" i="16"/>
  <c r="W444" i="16"/>
  <c r="Q444" i="16"/>
  <c r="K444" i="16"/>
  <c r="E444" i="16"/>
  <c r="X439" i="16"/>
  <c r="R439" i="16"/>
  <c r="L439" i="16"/>
  <c r="F439" i="16"/>
  <c r="Y434" i="16"/>
  <c r="Y430" i="16" s="1"/>
  <c r="S434" i="16"/>
  <c r="M434" i="16"/>
  <c r="G434" i="16"/>
  <c r="W638" i="16"/>
  <c r="O638" i="16"/>
  <c r="O634" i="16" s="1"/>
  <c r="H638" i="16"/>
  <c r="X633" i="16"/>
  <c r="P633" i="16"/>
  <c r="I633" i="16"/>
  <c r="I629" i="16" s="1"/>
  <c r="Y628" i="16"/>
  <c r="Q628" i="16"/>
  <c r="J628" i="16"/>
  <c r="Z623" i="16"/>
  <c r="R623" i="16"/>
  <c r="R619" i="16" s="1"/>
  <c r="K623" i="16"/>
  <c r="K619" i="16" s="1"/>
  <c r="D623" i="16"/>
  <c r="AA618" i="16"/>
  <c r="S618" i="16"/>
  <c r="L618" i="16"/>
  <c r="E618" i="16"/>
  <c r="E614" i="16" s="1"/>
  <c r="T613" i="16"/>
  <c r="T609" i="16" s="1"/>
  <c r="M613" i="16"/>
  <c r="F613" i="16"/>
  <c r="U608" i="16"/>
  <c r="N608" i="16"/>
  <c r="G608" i="16"/>
  <c r="G604" i="16" s="1"/>
  <c r="V603" i="16"/>
  <c r="V599" i="16" s="1"/>
  <c r="O603" i="16"/>
  <c r="H603" i="16"/>
  <c r="W598" i="16"/>
  <c r="P598" i="16"/>
  <c r="I598" i="16"/>
  <c r="I594" i="16" s="1"/>
  <c r="X593" i="16"/>
  <c r="Q593" i="16"/>
  <c r="K593" i="16"/>
  <c r="E593" i="16"/>
  <c r="X588" i="16"/>
  <c r="R588" i="16"/>
  <c r="L588" i="16"/>
  <c r="F588" i="16"/>
  <c r="Y583" i="16"/>
  <c r="S583" i="16"/>
  <c r="M583" i="16"/>
  <c r="G583" i="16"/>
  <c r="Z578" i="16"/>
  <c r="T578" i="16"/>
  <c r="N578" i="16"/>
  <c r="H578" i="16"/>
  <c r="AA573" i="16"/>
  <c r="U573" i="16"/>
  <c r="O573" i="16"/>
  <c r="I573" i="16"/>
  <c r="V568" i="16"/>
  <c r="P568" i="16"/>
  <c r="J568" i="16"/>
  <c r="D568" i="16"/>
  <c r="W563" i="16"/>
  <c r="Q563" i="16"/>
  <c r="K563" i="16"/>
  <c r="E563" i="16"/>
  <c r="X558" i="16"/>
  <c r="R558" i="16"/>
  <c r="L558" i="16"/>
  <c r="F558" i="16"/>
  <c r="Y553" i="16"/>
  <c r="S553" i="16"/>
  <c r="M553" i="16"/>
  <c r="G553" i="16"/>
  <c r="Z548" i="16"/>
  <c r="T548" i="16"/>
  <c r="N548" i="16"/>
  <c r="H548" i="16"/>
  <c r="AA543" i="16"/>
  <c r="U543" i="16"/>
  <c r="O543" i="16"/>
  <c r="I543" i="16"/>
  <c r="V538" i="16"/>
  <c r="P538" i="16"/>
  <c r="J538" i="16"/>
  <c r="D538" i="16"/>
  <c r="W533" i="16"/>
  <c r="Q533" i="16"/>
  <c r="K533" i="16"/>
  <c r="E533" i="16"/>
  <c r="X528" i="16"/>
  <c r="R528" i="16"/>
  <c r="L528" i="16"/>
  <c r="F528" i="16"/>
  <c r="Y523" i="16"/>
  <c r="S523" i="16"/>
  <c r="M523" i="16"/>
  <c r="G523" i="16"/>
  <c r="Z518" i="16"/>
  <c r="T518" i="16"/>
  <c r="N518" i="16"/>
  <c r="H518" i="16"/>
  <c r="AA513" i="16"/>
  <c r="U513" i="16"/>
  <c r="O513" i="16"/>
  <c r="I513" i="16"/>
  <c r="V508" i="16"/>
  <c r="P508" i="16"/>
  <c r="J508" i="16"/>
  <c r="D508" i="16"/>
  <c r="W503" i="16"/>
  <c r="Q503" i="16"/>
  <c r="K503" i="16"/>
  <c r="E503" i="16"/>
  <c r="X498" i="16"/>
  <c r="X494" i="16" s="1"/>
  <c r="R498" i="16"/>
  <c r="R494" i="16" s="1"/>
  <c r="L498" i="16"/>
  <c r="L494" i="16" s="1"/>
  <c r="F498" i="16"/>
  <c r="F494" i="16" s="1"/>
  <c r="Y493" i="16"/>
  <c r="Y489" i="16" s="1"/>
  <c r="S493" i="16"/>
  <c r="S489" i="16" s="1"/>
  <c r="M493" i="16"/>
  <c r="M489" i="16" s="1"/>
  <c r="G493" i="16"/>
  <c r="G489" i="16" s="1"/>
  <c r="Z488" i="16"/>
  <c r="Z484" i="16" s="1"/>
  <c r="T488" i="16"/>
  <c r="T484" i="16" s="1"/>
  <c r="N488" i="16"/>
  <c r="N484" i="16" s="1"/>
  <c r="H488" i="16"/>
  <c r="H484" i="16" s="1"/>
  <c r="AA479" i="16"/>
  <c r="U479" i="16"/>
  <c r="O479" i="16"/>
  <c r="I479" i="16"/>
  <c r="V474" i="16"/>
  <c r="P474" i="16"/>
  <c r="J474" i="16"/>
  <c r="D474" i="16"/>
  <c r="W469" i="16"/>
  <c r="Q469" i="16"/>
  <c r="K469" i="16"/>
  <c r="E469" i="16"/>
  <c r="X464" i="16"/>
  <c r="R464" i="16"/>
  <c r="L464" i="16"/>
  <c r="F464" i="16"/>
  <c r="Y459" i="16"/>
  <c r="S459" i="16"/>
  <c r="M459" i="16"/>
  <c r="G459" i="16"/>
  <c r="Z454" i="16"/>
  <c r="T454" i="16"/>
  <c r="N454" i="16"/>
  <c r="H454" i="16"/>
  <c r="AA449" i="16"/>
  <c r="U449" i="16"/>
  <c r="O449" i="16"/>
  <c r="I449" i="16"/>
  <c r="V444" i="16"/>
  <c r="P444" i="16"/>
  <c r="J444" i="16"/>
  <c r="D444" i="16"/>
  <c r="U638" i="16"/>
  <c r="N638" i="16"/>
  <c r="G638" i="16"/>
  <c r="V633" i="16"/>
  <c r="O633" i="16"/>
  <c r="H633" i="16"/>
  <c r="W628" i="16"/>
  <c r="P628" i="16"/>
  <c r="I628" i="16"/>
  <c r="X623" i="16"/>
  <c r="Q623" i="16"/>
  <c r="J623" i="16"/>
  <c r="Y618" i="16"/>
  <c r="R618" i="16"/>
  <c r="K618" i="16"/>
  <c r="D618" i="16"/>
  <c r="Z613" i="16"/>
  <c r="S613" i="16"/>
  <c r="L613" i="16"/>
  <c r="E613" i="16"/>
  <c r="AA608" i="16"/>
  <c r="T608" i="16"/>
  <c r="M608" i="16"/>
  <c r="F608" i="16"/>
  <c r="U603" i="16"/>
  <c r="N603" i="16"/>
  <c r="G603" i="16"/>
  <c r="V598" i="16"/>
  <c r="O598" i="16"/>
  <c r="H598" i="16"/>
  <c r="W593" i="16"/>
  <c r="P593" i="16"/>
  <c r="J593" i="16"/>
  <c r="D593" i="16"/>
  <c r="W588" i="16"/>
  <c r="Q588" i="16"/>
  <c r="K588" i="16"/>
  <c r="E588" i="16"/>
  <c r="X583" i="16"/>
  <c r="R583" i="16"/>
  <c r="L583" i="16"/>
  <c r="F583" i="16"/>
  <c r="Y578" i="16"/>
  <c r="S578" i="16"/>
  <c r="M578" i="16"/>
  <c r="G578" i="16"/>
  <c r="Z573" i="16"/>
  <c r="T573" i="16"/>
  <c r="N573" i="16"/>
  <c r="H573" i="16"/>
  <c r="AA568" i="16"/>
  <c r="U568" i="16"/>
  <c r="O568" i="16"/>
  <c r="I568" i="16"/>
  <c r="V563" i="16"/>
  <c r="P563" i="16"/>
  <c r="J563" i="16"/>
  <c r="D563" i="16"/>
  <c r="W558" i="16"/>
  <c r="Q558" i="16"/>
  <c r="K558" i="16"/>
  <c r="E558" i="16"/>
  <c r="X553" i="16"/>
  <c r="R553" i="16"/>
  <c r="L553" i="16"/>
  <c r="F553" i="16"/>
  <c r="Y548" i="16"/>
  <c r="S548" i="16"/>
  <c r="M548" i="16"/>
  <c r="G548" i="16"/>
  <c r="Z543" i="16"/>
  <c r="T543" i="16"/>
  <c r="N543" i="16"/>
  <c r="H543" i="16"/>
  <c r="AA538" i="16"/>
  <c r="U538" i="16"/>
  <c r="O538" i="16"/>
  <c r="I538" i="16"/>
  <c r="V533" i="16"/>
  <c r="P533" i="16"/>
  <c r="J533" i="16"/>
  <c r="D533" i="16"/>
  <c r="W528" i="16"/>
  <c r="Q528" i="16"/>
  <c r="K528" i="16"/>
  <c r="E528" i="16"/>
  <c r="X523" i="16"/>
  <c r="R523" i="16"/>
  <c r="L523" i="16"/>
  <c r="F523" i="16"/>
  <c r="Y518" i="16"/>
  <c r="S518" i="16"/>
  <c r="M518" i="16"/>
  <c r="G518" i="16"/>
  <c r="Z513" i="16"/>
  <c r="T513" i="16"/>
  <c r="N513" i="16"/>
  <c r="H513" i="16"/>
  <c r="AA508" i="16"/>
  <c r="U508" i="16"/>
  <c r="O508" i="16"/>
  <c r="I508" i="16"/>
  <c r="V503" i="16"/>
  <c r="P503" i="16"/>
  <c r="J503" i="16"/>
  <c r="D503" i="16"/>
  <c r="W498" i="16"/>
  <c r="Q498" i="16"/>
  <c r="K498" i="16"/>
  <c r="E498" i="16"/>
  <c r="X493" i="16"/>
  <c r="R493" i="16"/>
  <c r="L493" i="16"/>
  <c r="F493" i="16"/>
  <c r="Y488" i="16"/>
  <c r="S488" i="16"/>
  <c r="M488" i="16"/>
  <c r="G488" i="16"/>
  <c r="Z479" i="16"/>
  <c r="T479" i="16"/>
  <c r="N479" i="16"/>
  <c r="H479" i="16"/>
  <c r="AA474" i="16"/>
  <c r="U474" i="16"/>
  <c r="O474" i="16"/>
  <c r="I474" i="16"/>
  <c r="V469" i="16"/>
  <c r="P469" i="16"/>
  <c r="J469" i="16"/>
  <c r="D469" i="16"/>
  <c r="W464" i="16"/>
  <c r="Q464" i="16"/>
  <c r="K464" i="16"/>
  <c r="E464" i="16"/>
  <c r="X459" i="16"/>
  <c r="R459" i="16"/>
  <c r="L459" i="16"/>
  <c r="F459" i="16"/>
  <c r="Y454" i="16"/>
  <c r="S454" i="16"/>
  <c r="M454" i="16"/>
  <c r="G454" i="16"/>
  <c r="Z449" i="16"/>
  <c r="T449" i="16"/>
  <c r="N449" i="16"/>
  <c r="H449" i="16"/>
  <c r="AA444" i="16"/>
  <c r="U444" i="16"/>
  <c r="O444" i="16"/>
  <c r="I444" i="16"/>
  <c r="V439" i="16"/>
  <c r="P439" i="16"/>
  <c r="J439" i="16"/>
  <c r="D439" i="16"/>
  <c r="W434" i="16"/>
  <c r="Q434" i="16"/>
  <c r="K434" i="16"/>
  <c r="E434" i="16"/>
  <c r="X429" i="16"/>
  <c r="R429" i="16"/>
  <c r="L429" i="16"/>
  <c r="F429" i="16"/>
  <c r="Y424" i="16"/>
  <c r="S424" i="16"/>
  <c r="M424" i="16"/>
  <c r="G424" i="16"/>
  <c r="Z419" i="16"/>
  <c r="T419" i="16"/>
  <c r="N419" i="16"/>
  <c r="H419" i="16"/>
  <c r="AA414" i="16"/>
  <c r="U414" i="16"/>
  <c r="O414" i="16"/>
  <c r="I414" i="16"/>
  <c r="V409" i="16"/>
  <c r="P409" i="16"/>
  <c r="J409" i="16"/>
  <c r="D409" i="16"/>
  <c r="W404" i="16"/>
  <c r="Q404" i="16"/>
  <c r="K404" i="16"/>
  <c r="E404" i="16"/>
  <c r="X399" i="16"/>
  <c r="R399" i="16"/>
  <c r="L399" i="16"/>
  <c r="F399" i="16"/>
  <c r="Y394" i="16"/>
  <c r="S394" i="16"/>
  <c r="M394" i="16"/>
  <c r="G394" i="16"/>
  <c r="Z389" i="16"/>
  <c r="T389" i="16"/>
  <c r="N389" i="16"/>
  <c r="H389" i="16"/>
  <c r="AA384" i="16"/>
  <c r="U384" i="16"/>
  <c r="O384" i="16"/>
  <c r="I384" i="16"/>
  <c r="V379" i="16"/>
  <c r="P379" i="16"/>
  <c r="J379" i="16"/>
  <c r="D379" i="16"/>
  <c r="W374" i="16"/>
  <c r="Q374" i="16"/>
  <c r="K374" i="16"/>
  <c r="E374" i="16"/>
  <c r="X369" i="16"/>
  <c r="R369" i="16"/>
  <c r="L369" i="16"/>
  <c r="F369" i="16"/>
  <c r="Y364" i="16"/>
  <c r="S364" i="16"/>
  <c r="M364" i="16"/>
  <c r="G364" i="16"/>
  <c r="Z359" i="16"/>
  <c r="T359" i="16"/>
  <c r="N359" i="16"/>
  <c r="H359" i="16"/>
  <c r="AA354" i="16"/>
  <c r="U354" i="16"/>
  <c r="O354" i="16"/>
  <c r="M638" i="16"/>
  <c r="X618" i="16"/>
  <c r="R613" i="16"/>
  <c r="E608" i="16"/>
  <c r="V593" i="16"/>
  <c r="V588" i="16"/>
  <c r="V584" i="16" s="1"/>
  <c r="G573" i="16"/>
  <c r="G569" i="16" s="1"/>
  <c r="N568" i="16"/>
  <c r="N564" i="16" s="1"/>
  <c r="U563" i="16"/>
  <c r="U559" i="16" s="1"/>
  <c r="V558" i="16"/>
  <c r="V554" i="16" s="1"/>
  <c r="G543" i="16"/>
  <c r="G539" i="16" s="1"/>
  <c r="N538" i="16"/>
  <c r="N534" i="16" s="1"/>
  <c r="U533" i="16"/>
  <c r="U529" i="16" s="1"/>
  <c r="V528" i="16"/>
  <c r="V524" i="16" s="1"/>
  <c r="G513" i="16"/>
  <c r="G509" i="16" s="1"/>
  <c r="N508" i="16"/>
  <c r="N504" i="16" s="1"/>
  <c r="U503" i="16"/>
  <c r="U499" i="16" s="1"/>
  <c r="V498" i="16"/>
  <c r="V494" i="16" s="1"/>
  <c r="Q493" i="16"/>
  <c r="Q489" i="16" s="1"/>
  <c r="L488" i="16"/>
  <c r="L484" i="16" s="1"/>
  <c r="H474" i="16"/>
  <c r="O469" i="16"/>
  <c r="P464" i="16"/>
  <c r="W459" i="16"/>
  <c r="H444" i="16"/>
  <c r="O439" i="16"/>
  <c r="O435" i="16" s="1"/>
  <c r="P434" i="16"/>
  <c r="Z429" i="16"/>
  <c r="Z425" i="16" s="1"/>
  <c r="N429" i="16"/>
  <c r="N425" i="16" s="1"/>
  <c r="T424" i="16"/>
  <c r="J424" i="16"/>
  <c r="U419" i="16"/>
  <c r="K419" i="16"/>
  <c r="V414" i="16"/>
  <c r="L414" i="16"/>
  <c r="D414" i="16"/>
  <c r="X409" i="16"/>
  <c r="O409" i="16"/>
  <c r="F409" i="16"/>
  <c r="Y404" i="16"/>
  <c r="P404" i="16"/>
  <c r="G404" i="16"/>
  <c r="AA399" i="16"/>
  <c r="S399" i="16"/>
  <c r="I399" i="16"/>
  <c r="T394" i="16"/>
  <c r="J394" i="16"/>
  <c r="U389" i="16"/>
  <c r="K389" i="16"/>
  <c r="V384" i="16"/>
  <c r="L384" i="16"/>
  <c r="D384" i="16"/>
  <c r="X379" i="16"/>
  <c r="O379" i="16"/>
  <c r="F379" i="16"/>
  <c r="Y374" i="16"/>
  <c r="P374" i="16"/>
  <c r="G374" i="16"/>
  <c r="AA369" i="16"/>
  <c r="S369" i="16"/>
  <c r="I369" i="16"/>
  <c r="V364" i="16"/>
  <c r="O364" i="16"/>
  <c r="H364" i="16"/>
  <c r="W359" i="16"/>
  <c r="P359" i="16"/>
  <c r="I359" i="16"/>
  <c r="X354" i="16"/>
  <c r="Q354" i="16"/>
  <c r="J354" i="16"/>
  <c r="D354" i="16"/>
  <c r="W349" i="16"/>
  <c r="Q349" i="16"/>
  <c r="K349" i="16"/>
  <c r="E349" i="16"/>
  <c r="X344" i="16"/>
  <c r="R344" i="16"/>
  <c r="L344" i="16"/>
  <c r="F344" i="16"/>
  <c r="Y339" i="16"/>
  <c r="S339" i="16"/>
  <c r="M339" i="16"/>
  <c r="G339" i="16"/>
  <c r="Z334" i="16"/>
  <c r="T334" i="16"/>
  <c r="N334" i="16"/>
  <c r="H334" i="16"/>
  <c r="AA329" i="16"/>
  <c r="U329" i="16"/>
  <c r="O329" i="16"/>
  <c r="I329" i="16"/>
  <c r="V320" i="16"/>
  <c r="V316" i="16" s="1"/>
  <c r="P320" i="16"/>
  <c r="J320" i="16"/>
  <c r="D320" i="16"/>
  <c r="W315" i="16"/>
  <c r="Q315" i="16"/>
  <c r="K315" i="16"/>
  <c r="E315" i="16"/>
  <c r="X310" i="16"/>
  <c r="R310" i="16"/>
  <c r="L310" i="16"/>
  <c r="F310" i="16"/>
  <c r="Y305" i="16"/>
  <c r="S305" i="16"/>
  <c r="M305" i="16"/>
  <c r="G305" i="16"/>
  <c r="Z300" i="16"/>
  <c r="T300" i="16"/>
  <c r="N300" i="16"/>
  <c r="H300" i="16"/>
  <c r="AA295" i="16"/>
  <c r="U295" i="16"/>
  <c r="O295" i="16"/>
  <c r="I295" i="16"/>
  <c r="V290" i="16"/>
  <c r="P290" i="16"/>
  <c r="J290" i="16"/>
  <c r="D290" i="16"/>
  <c r="W285" i="16"/>
  <c r="Q285" i="16"/>
  <c r="K285" i="16"/>
  <c r="E285" i="16"/>
  <c r="X280" i="16"/>
  <c r="R280" i="16"/>
  <c r="L280" i="16"/>
  <c r="F280" i="16"/>
  <c r="Y275" i="16"/>
  <c r="S275" i="16"/>
  <c r="M275" i="16"/>
  <c r="G275" i="16"/>
  <c r="Z270" i="16"/>
  <c r="T270" i="16"/>
  <c r="N270" i="16"/>
  <c r="H270" i="16"/>
  <c r="AA265" i="16"/>
  <c r="U265" i="16"/>
  <c r="O265" i="16"/>
  <c r="I265" i="16"/>
  <c r="V260" i="16"/>
  <c r="P260" i="16"/>
  <c r="J260" i="16"/>
  <c r="D260" i="16"/>
  <c r="W255" i="16"/>
  <c r="Q255" i="16"/>
  <c r="K255" i="16"/>
  <c r="E255" i="16"/>
  <c r="X250" i="16"/>
  <c r="R250" i="16"/>
  <c r="L250" i="16"/>
  <c r="F250" i="16"/>
  <c r="Y245" i="16"/>
  <c r="S245" i="16"/>
  <c r="M245" i="16"/>
  <c r="G245" i="16"/>
  <c r="Z240" i="16"/>
  <c r="T240" i="16"/>
  <c r="N240" i="16"/>
  <c r="H240" i="16"/>
  <c r="AA235" i="16"/>
  <c r="U235" i="16"/>
  <c r="O235" i="16"/>
  <c r="I235" i="16"/>
  <c r="V230" i="16"/>
  <c r="P230" i="16"/>
  <c r="J230" i="16"/>
  <c r="D230" i="16"/>
  <c r="W225" i="16"/>
  <c r="Q225" i="16"/>
  <c r="K225" i="16"/>
  <c r="E225" i="16"/>
  <c r="X220" i="16"/>
  <c r="R220" i="16"/>
  <c r="L220" i="16"/>
  <c r="F220" i="16"/>
  <c r="Y215" i="16"/>
  <c r="S215" i="16"/>
  <c r="M215" i="16"/>
  <c r="G215" i="16"/>
  <c r="Z210" i="16"/>
  <c r="T210" i="16"/>
  <c r="N210" i="16"/>
  <c r="H210" i="16"/>
  <c r="AA205" i="16"/>
  <c r="U205" i="16"/>
  <c r="O205" i="16"/>
  <c r="I205" i="16"/>
  <c r="V200" i="16"/>
  <c r="P200" i="16"/>
  <c r="J200" i="16"/>
  <c r="D200" i="16"/>
  <c r="W195" i="16"/>
  <c r="Q195" i="16"/>
  <c r="K195" i="16"/>
  <c r="E195" i="16"/>
  <c r="X190" i="16"/>
  <c r="R190" i="16"/>
  <c r="L190" i="16"/>
  <c r="F190" i="16"/>
  <c r="Y185" i="16"/>
  <c r="S185" i="16"/>
  <c r="M185" i="16"/>
  <c r="G185" i="16"/>
  <c r="Z180" i="16"/>
  <c r="T180" i="16"/>
  <c r="N180" i="16"/>
  <c r="H180" i="16"/>
  <c r="AA175" i="16"/>
  <c r="U175" i="16"/>
  <c r="O175" i="16"/>
  <c r="I175" i="16"/>
  <c r="V170" i="16"/>
  <c r="P170" i="16"/>
  <c r="J170" i="16"/>
  <c r="D170" i="16"/>
  <c r="D166" i="16" s="1"/>
  <c r="F638" i="16"/>
  <c r="W623" i="16"/>
  <c r="Q618" i="16"/>
  <c r="K613" i="16"/>
  <c r="U598" i="16"/>
  <c r="O593" i="16"/>
  <c r="O589" i="16" s="1"/>
  <c r="P588" i="16"/>
  <c r="W583" i="16"/>
  <c r="W579" i="16" s="1"/>
  <c r="H568" i="16"/>
  <c r="O563" i="16"/>
  <c r="O559" i="16" s="1"/>
  <c r="P558" i="16"/>
  <c r="P554" i="16" s="1"/>
  <c r="W553" i="16"/>
  <c r="H538" i="16"/>
  <c r="O533" i="16"/>
  <c r="O529" i="16" s="1"/>
  <c r="P528" i="16"/>
  <c r="P524" i="16" s="1"/>
  <c r="W523" i="16"/>
  <c r="W519" i="16" s="1"/>
  <c r="H508" i="16"/>
  <c r="H504" i="16" s="1"/>
  <c r="O503" i="16"/>
  <c r="O499" i="16" s="1"/>
  <c r="P498" i="16"/>
  <c r="P494" i="16" s="1"/>
  <c r="K493" i="16"/>
  <c r="K489" i="16" s="1"/>
  <c r="F488" i="16"/>
  <c r="F484" i="16" s="1"/>
  <c r="I469" i="16"/>
  <c r="I465" i="16" s="1"/>
  <c r="J464" i="16"/>
  <c r="Q459" i="16"/>
  <c r="Q455" i="16" s="1"/>
  <c r="X454" i="16"/>
  <c r="K439" i="16"/>
  <c r="L434" i="16"/>
  <c r="Y429" i="16"/>
  <c r="M429" i="16"/>
  <c r="AA424" i="16"/>
  <c r="R424" i="16"/>
  <c r="I424" i="16"/>
  <c r="S419" i="16"/>
  <c r="S415" i="16" s="1"/>
  <c r="J419" i="16"/>
  <c r="T414" i="16"/>
  <c r="K414" i="16"/>
  <c r="W409" i="16"/>
  <c r="W405" i="16" s="1"/>
  <c r="M409" i="16"/>
  <c r="E409" i="16"/>
  <c r="X404" i="16"/>
  <c r="N404" i="16"/>
  <c r="F404" i="16"/>
  <c r="Z399" i="16"/>
  <c r="Q399" i="16"/>
  <c r="Q395" i="16" s="1"/>
  <c r="H399" i="16"/>
  <c r="AA394" i="16"/>
  <c r="R394" i="16"/>
  <c r="I394" i="16"/>
  <c r="S389" i="16"/>
  <c r="S385" i="16" s="1"/>
  <c r="J389" i="16"/>
  <c r="T384" i="16"/>
  <c r="K384" i="16"/>
  <c r="W379" i="16"/>
  <c r="W375" i="16" s="1"/>
  <c r="M379" i="16"/>
  <c r="E379" i="16"/>
  <c r="X374" i="16"/>
  <c r="N374" i="16"/>
  <c r="N370" i="16" s="1"/>
  <c r="F374" i="16"/>
  <c r="Z369" i="16"/>
  <c r="Q369" i="16"/>
  <c r="Q365" i="16" s="1"/>
  <c r="H369" i="16"/>
  <c r="U364" i="16"/>
  <c r="N364" i="16"/>
  <c r="F364" i="16"/>
  <c r="V359" i="16"/>
  <c r="O359" i="16"/>
  <c r="G359" i="16"/>
  <c r="W354" i="16"/>
  <c r="W350" i="16" s="1"/>
  <c r="P354" i="16"/>
  <c r="I354" i="16"/>
  <c r="V349" i="16"/>
  <c r="P349" i="16"/>
  <c r="J349" i="16"/>
  <c r="D349" i="16"/>
  <c r="W344" i="16"/>
  <c r="Q344" i="16"/>
  <c r="K344" i="16"/>
  <c r="E344" i="16"/>
  <c r="X339" i="16"/>
  <c r="R339" i="16"/>
  <c r="L339" i="16"/>
  <c r="F339" i="16"/>
  <c r="Y334" i="16"/>
  <c r="S334" i="16"/>
  <c r="M334" i="16"/>
  <c r="G334" i="16"/>
  <c r="Z329" i="16"/>
  <c r="T329" i="16"/>
  <c r="N329" i="16"/>
  <c r="H329" i="16"/>
  <c r="AA320" i="16"/>
  <c r="U320" i="16"/>
  <c r="O320" i="16"/>
  <c r="I320" i="16"/>
  <c r="V315" i="16"/>
  <c r="P315" i="16"/>
  <c r="J315" i="16"/>
  <c r="D315" i="16"/>
  <c r="W310" i="16"/>
  <c r="Q310" i="16"/>
  <c r="K310" i="16"/>
  <c r="E310" i="16"/>
  <c r="X305" i="16"/>
  <c r="R305" i="16"/>
  <c r="L305" i="16"/>
  <c r="F305" i="16"/>
  <c r="Y300" i="16"/>
  <c r="S300" i="16"/>
  <c r="M300" i="16"/>
  <c r="G300" i="16"/>
  <c r="Z295" i="16"/>
  <c r="T295" i="16"/>
  <c r="N295" i="16"/>
  <c r="H295" i="16"/>
  <c r="AA290" i="16"/>
  <c r="U290" i="16"/>
  <c r="O290" i="16"/>
  <c r="I290" i="16"/>
  <c r="V285" i="16"/>
  <c r="P285" i="16"/>
  <c r="J285" i="16"/>
  <c r="D285" i="16"/>
  <c r="W280" i="16"/>
  <c r="Q280" i="16"/>
  <c r="K280" i="16"/>
  <c r="E280" i="16"/>
  <c r="X275" i="16"/>
  <c r="R275" i="16"/>
  <c r="L275" i="16"/>
  <c r="F275" i="16"/>
  <c r="Y270" i="16"/>
  <c r="S270" i="16"/>
  <c r="M270" i="16"/>
  <c r="G270" i="16"/>
  <c r="Z265" i="16"/>
  <c r="T265" i="16"/>
  <c r="N265" i="16"/>
  <c r="H265" i="16"/>
  <c r="AA260" i="16"/>
  <c r="U260" i="16"/>
  <c r="O260" i="16"/>
  <c r="I260" i="16"/>
  <c r="V255" i="16"/>
  <c r="P255" i="16"/>
  <c r="J255" i="16"/>
  <c r="D255" i="16"/>
  <c r="W250" i="16"/>
  <c r="Q250" i="16"/>
  <c r="K250" i="16"/>
  <c r="E250" i="16"/>
  <c r="X245" i="16"/>
  <c r="R245" i="16"/>
  <c r="L245" i="16"/>
  <c r="F245" i="16"/>
  <c r="Y240" i="16"/>
  <c r="S240" i="16"/>
  <c r="M240" i="16"/>
  <c r="G240" i="16"/>
  <c r="Z235" i="16"/>
  <c r="T235" i="16"/>
  <c r="N235" i="16"/>
  <c r="H235" i="16"/>
  <c r="AA230" i="16"/>
  <c r="U230" i="16"/>
  <c r="O230" i="16"/>
  <c r="I230" i="16"/>
  <c r="V225" i="16"/>
  <c r="P225" i="16"/>
  <c r="J225" i="16"/>
  <c r="D225" i="16"/>
  <c r="W220" i="16"/>
  <c r="Q220" i="16"/>
  <c r="K220" i="16"/>
  <c r="E220" i="16"/>
  <c r="X215" i="16"/>
  <c r="R215" i="16"/>
  <c r="L215" i="16"/>
  <c r="F215" i="16"/>
  <c r="Y210" i="16"/>
  <c r="S210" i="16"/>
  <c r="M210" i="16"/>
  <c r="G210" i="16"/>
  <c r="Z205" i="16"/>
  <c r="T205" i="16"/>
  <c r="N205" i="16"/>
  <c r="H205" i="16"/>
  <c r="AA200" i="16"/>
  <c r="U200" i="16"/>
  <c r="O200" i="16"/>
  <c r="I200" i="16"/>
  <c r="V195" i="16"/>
  <c r="P195" i="16"/>
  <c r="J195" i="16"/>
  <c r="D195" i="16"/>
  <c r="W190" i="16"/>
  <c r="Q190" i="16"/>
  <c r="K190" i="16"/>
  <c r="E190" i="16"/>
  <c r="X185" i="16"/>
  <c r="R185" i="16"/>
  <c r="L185" i="16"/>
  <c r="F185" i="16"/>
  <c r="Y180" i="16"/>
  <c r="S180" i="16"/>
  <c r="M180" i="16"/>
  <c r="G180" i="16"/>
  <c r="Z175" i="16"/>
  <c r="T175" i="16"/>
  <c r="N175" i="16"/>
  <c r="H175" i="16"/>
  <c r="AA170" i="16"/>
  <c r="U170" i="16"/>
  <c r="O170" i="16"/>
  <c r="I170" i="16"/>
  <c r="V161" i="16"/>
  <c r="P161" i="16"/>
  <c r="J161" i="16"/>
  <c r="D161" i="16"/>
  <c r="W156" i="16"/>
  <c r="Q156" i="16"/>
  <c r="K156" i="16"/>
  <c r="E156" i="16"/>
  <c r="X151" i="16"/>
  <c r="R151" i="16"/>
  <c r="L151" i="16"/>
  <c r="L147" i="16" s="1"/>
  <c r="V628" i="16"/>
  <c r="P623" i="16"/>
  <c r="J618" i="16"/>
  <c r="D613" i="16"/>
  <c r="AA603" i="16"/>
  <c r="N598" i="16"/>
  <c r="I593" i="16"/>
  <c r="I589" i="16" s="1"/>
  <c r="J588" i="16"/>
  <c r="Q583" i="16"/>
  <c r="X578" i="16"/>
  <c r="I563" i="16"/>
  <c r="I559" i="16" s="1"/>
  <c r="J558" i="16"/>
  <c r="J554" i="16" s="1"/>
  <c r="Q553" i="16"/>
  <c r="X548" i="16"/>
  <c r="X544" i="16" s="1"/>
  <c r="I533" i="16"/>
  <c r="J528" i="16"/>
  <c r="J524" i="16" s="1"/>
  <c r="Q523" i="16"/>
  <c r="Q519" i="16" s="1"/>
  <c r="X518" i="16"/>
  <c r="X514" i="16" s="1"/>
  <c r="I503" i="16"/>
  <c r="I499" i="16" s="1"/>
  <c r="J498" i="16"/>
  <c r="J494" i="16" s="1"/>
  <c r="E493" i="16"/>
  <c r="E489" i="16" s="1"/>
  <c r="Y479" i="16"/>
  <c r="D464" i="16"/>
  <c r="K459" i="16"/>
  <c r="K455" i="16" s="1"/>
  <c r="R454" i="16"/>
  <c r="Y449" i="16"/>
  <c r="Y445" i="16" s="1"/>
  <c r="AA439" i="16"/>
  <c r="I439" i="16"/>
  <c r="J434" i="16"/>
  <c r="W429" i="16"/>
  <c r="K429" i="16"/>
  <c r="Z424" i="16"/>
  <c r="P424" i="16"/>
  <c r="H424" i="16"/>
  <c r="AA419" i="16"/>
  <c r="Q419" i="16"/>
  <c r="I419" i="16"/>
  <c r="R414" i="16"/>
  <c r="R410" i="16" s="1"/>
  <c r="J414" i="16"/>
  <c r="U409" i="16"/>
  <c r="L409" i="16"/>
  <c r="V404" i="16"/>
  <c r="M404" i="16"/>
  <c r="D404" i="16"/>
  <c r="Y399" i="16"/>
  <c r="O399" i="16"/>
  <c r="G399" i="16"/>
  <c r="Z394" i="16"/>
  <c r="P394" i="16"/>
  <c r="P390" i="16" s="1"/>
  <c r="H394" i="16"/>
  <c r="AA389" i="16"/>
  <c r="Q389" i="16"/>
  <c r="I389" i="16"/>
  <c r="R384" i="16"/>
  <c r="R380" i="16" s="1"/>
  <c r="J384" i="16"/>
  <c r="U379" i="16"/>
  <c r="U375" i="16" s="1"/>
  <c r="L379" i="16"/>
  <c r="V374" i="16"/>
  <c r="M374" i="16"/>
  <c r="D374" i="16"/>
  <c r="Y369" i="16"/>
  <c r="O369" i="16"/>
  <c r="G369" i="16"/>
  <c r="AA364" i="16"/>
  <c r="T364" i="16"/>
  <c r="L364" i="16"/>
  <c r="E364" i="16"/>
  <c r="U359" i="16"/>
  <c r="M359" i="16"/>
  <c r="F359" i="16"/>
  <c r="V354" i="16"/>
  <c r="N354" i="16"/>
  <c r="H354" i="16"/>
  <c r="AA349" i="16"/>
  <c r="U349" i="16"/>
  <c r="O349" i="16"/>
  <c r="I349" i="16"/>
  <c r="V344" i="16"/>
  <c r="P344" i="16"/>
  <c r="J344" i="16"/>
  <c r="D344" i="16"/>
  <c r="W339" i="16"/>
  <c r="Q339" i="16"/>
  <c r="K339" i="16"/>
  <c r="E339" i="16"/>
  <c r="X334" i="16"/>
  <c r="R334" i="16"/>
  <c r="L334" i="16"/>
  <c r="F334" i="16"/>
  <c r="Y329" i="16"/>
  <c r="S329" i="16"/>
  <c r="M329" i="16"/>
  <c r="G329" i="16"/>
  <c r="Z320" i="16"/>
  <c r="T320" i="16"/>
  <c r="N320" i="16"/>
  <c r="H320" i="16"/>
  <c r="AA315" i="16"/>
  <c r="U315" i="16"/>
  <c r="O315" i="16"/>
  <c r="I315" i="16"/>
  <c r="V310" i="16"/>
  <c r="P310" i="16"/>
  <c r="J310" i="16"/>
  <c r="D310" i="16"/>
  <c r="W305" i="16"/>
  <c r="Q305" i="16"/>
  <c r="K305" i="16"/>
  <c r="E305" i="16"/>
  <c r="X300" i="16"/>
  <c r="R300" i="16"/>
  <c r="L300" i="16"/>
  <c r="F300" i="16"/>
  <c r="Y295" i="16"/>
  <c r="S295" i="16"/>
  <c r="M295" i="16"/>
  <c r="G295" i="16"/>
  <c r="Z290" i="16"/>
  <c r="T290" i="16"/>
  <c r="N290" i="16"/>
  <c r="H290" i="16"/>
  <c r="AA285" i="16"/>
  <c r="U285" i="16"/>
  <c r="O285" i="16"/>
  <c r="I285" i="16"/>
  <c r="V280" i="16"/>
  <c r="P280" i="16"/>
  <c r="J280" i="16"/>
  <c r="D280" i="16"/>
  <c r="W275" i="16"/>
  <c r="Q275" i="16"/>
  <c r="K275" i="16"/>
  <c r="E275" i="16"/>
  <c r="X270" i="16"/>
  <c r="R270" i="16"/>
  <c r="L270" i="16"/>
  <c r="F270" i="16"/>
  <c r="Y265" i="16"/>
  <c r="S265" i="16"/>
  <c r="M265" i="16"/>
  <c r="G265" i="16"/>
  <c r="Z260" i="16"/>
  <c r="T260" i="16"/>
  <c r="N260" i="16"/>
  <c r="H260" i="16"/>
  <c r="AA255" i="16"/>
  <c r="U255" i="16"/>
  <c r="O255" i="16"/>
  <c r="I255" i="16"/>
  <c r="V250" i="16"/>
  <c r="P250" i="16"/>
  <c r="J250" i="16"/>
  <c r="D250" i="16"/>
  <c r="W245" i="16"/>
  <c r="Q245" i="16"/>
  <c r="K245" i="16"/>
  <c r="E245" i="16"/>
  <c r="X240" i="16"/>
  <c r="R240" i="16"/>
  <c r="L240" i="16"/>
  <c r="F240" i="16"/>
  <c r="Y235" i="16"/>
  <c r="S235" i="16"/>
  <c r="M235" i="16"/>
  <c r="G235" i="16"/>
  <c r="Z230" i="16"/>
  <c r="T230" i="16"/>
  <c r="N230" i="16"/>
  <c r="H230" i="16"/>
  <c r="AA225" i="16"/>
  <c r="U225" i="16"/>
  <c r="O225" i="16"/>
  <c r="I225" i="16"/>
  <c r="V220" i="16"/>
  <c r="V216" i="16" s="1"/>
  <c r="P220" i="16"/>
  <c r="P216" i="16" s="1"/>
  <c r="J220" i="16"/>
  <c r="J216" i="16" s="1"/>
  <c r="D220" i="16"/>
  <c r="D216" i="16" s="1"/>
  <c r="U633" i="16"/>
  <c r="O628" i="16"/>
  <c r="I623" i="16"/>
  <c r="Z608" i="16"/>
  <c r="T603" i="16"/>
  <c r="G598" i="16"/>
  <c r="D588" i="16"/>
  <c r="D584" i="16" s="1"/>
  <c r="K583" i="16"/>
  <c r="K579" i="16" s="1"/>
  <c r="R578" i="16"/>
  <c r="R574" i="16" s="1"/>
  <c r="Y573" i="16"/>
  <c r="Y569" i="16" s="1"/>
  <c r="D558" i="16"/>
  <c r="D554" i="16" s="1"/>
  <c r="K553" i="16"/>
  <c r="K549" i="16" s="1"/>
  <c r="R548" i="16"/>
  <c r="R544" i="16" s="1"/>
  <c r="Y543" i="16"/>
  <c r="Y539" i="16" s="1"/>
  <c r="D528" i="16"/>
  <c r="D524" i="16" s="1"/>
  <c r="K523" i="16"/>
  <c r="K519" i="16" s="1"/>
  <c r="R518" i="16"/>
  <c r="R514" i="16" s="1"/>
  <c r="Y513" i="16"/>
  <c r="Y509" i="16" s="1"/>
  <c r="D498" i="16"/>
  <c r="D494" i="16" s="1"/>
  <c r="S479" i="16"/>
  <c r="Z474" i="16"/>
  <c r="E459" i="16"/>
  <c r="L454" i="16"/>
  <c r="S449" i="16"/>
  <c r="Z444" i="16"/>
  <c r="W439" i="16"/>
  <c r="E439" i="16"/>
  <c r="X434" i="16"/>
  <c r="F434" i="16"/>
  <c r="T429" i="16"/>
  <c r="T425" i="16" s="1"/>
  <c r="H429" i="16"/>
  <c r="X424" i="16"/>
  <c r="O424" i="16"/>
  <c r="F424" i="16"/>
  <c r="Y419" i="16"/>
  <c r="P419" i="16"/>
  <c r="G419" i="16"/>
  <c r="Z414" i="16"/>
  <c r="Q414" i="16"/>
  <c r="H414" i="16"/>
  <c r="S409" i="16"/>
  <c r="K409" i="16"/>
  <c r="T404" i="16"/>
  <c r="L404" i="16"/>
  <c r="W399" i="16"/>
  <c r="N399" i="16"/>
  <c r="E399" i="16"/>
  <c r="X394" i="16"/>
  <c r="O394" i="16"/>
  <c r="F394" i="16"/>
  <c r="Y389" i="16"/>
  <c r="P389" i="16"/>
  <c r="G389" i="16"/>
  <c r="Z384" i="16"/>
  <c r="Q384" i="16"/>
  <c r="H384" i="16"/>
  <c r="S379" i="16"/>
  <c r="K379" i="16"/>
  <c r="T374" i="16"/>
  <c r="L374" i="16"/>
  <c r="W369" i="16"/>
  <c r="N369" i="16"/>
  <c r="E369" i="16"/>
  <c r="Z364" i="16"/>
  <c r="R364" i="16"/>
  <c r="R360" i="16" s="1"/>
  <c r="K364" i="16"/>
  <c r="D364" i="16"/>
  <c r="D360" i="16" s="1"/>
  <c r="AA359" i="16"/>
  <c r="AA355" i="16" s="1"/>
  <c r="S359" i="16"/>
  <c r="L359" i="16"/>
  <c r="E359" i="16"/>
  <c r="E355" i="16" s="1"/>
  <c r="T354" i="16"/>
  <c r="M354" i="16"/>
  <c r="G354" i="16"/>
  <c r="Z349" i="16"/>
  <c r="T349" i="16"/>
  <c r="N349" i="16"/>
  <c r="H349" i="16"/>
  <c r="AA344" i="16"/>
  <c r="U344" i="16"/>
  <c r="O344" i="16"/>
  <c r="I344" i="16"/>
  <c r="V339" i="16"/>
  <c r="P339" i="16"/>
  <c r="J339" i="16"/>
  <c r="D339" i="16"/>
  <c r="W334" i="16"/>
  <c r="Q334" i="16"/>
  <c r="K334" i="16"/>
  <c r="E334" i="16"/>
  <c r="X329" i="16"/>
  <c r="R329" i="16"/>
  <c r="L329" i="16"/>
  <c r="F329" i="16"/>
  <c r="Y320" i="16"/>
  <c r="S320" i="16"/>
  <c r="M320" i="16"/>
  <c r="G320" i="16"/>
  <c r="Z315" i="16"/>
  <c r="T315" i="16"/>
  <c r="N315" i="16"/>
  <c r="H315" i="16"/>
  <c r="AA310" i="16"/>
  <c r="U310" i="16"/>
  <c r="O310" i="16"/>
  <c r="I310" i="16"/>
  <c r="V305" i="16"/>
  <c r="P305" i="16"/>
  <c r="J305" i="16"/>
  <c r="D305" i="16"/>
  <c r="W300" i="16"/>
  <c r="Q300" i="16"/>
  <c r="K300" i="16"/>
  <c r="E300" i="16"/>
  <c r="X295" i="16"/>
  <c r="R295" i="16"/>
  <c r="L295" i="16"/>
  <c r="F295" i="16"/>
  <c r="Y290" i="16"/>
  <c r="S290" i="16"/>
  <c r="M290" i="16"/>
  <c r="G290" i="16"/>
  <c r="Z285" i="16"/>
  <c r="T285" i="16"/>
  <c r="N285" i="16"/>
  <c r="H285" i="16"/>
  <c r="AA280" i="16"/>
  <c r="U280" i="16"/>
  <c r="O280" i="16"/>
  <c r="I280" i="16"/>
  <c r="V275" i="16"/>
  <c r="P275" i="16"/>
  <c r="J275" i="16"/>
  <c r="D275" i="16"/>
  <c r="W270" i="16"/>
  <c r="Q270" i="16"/>
  <c r="K270" i="16"/>
  <c r="E270" i="16"/>
  <c r="X265" i="16"/>
  <c r="R265" i="16"/>
  <c r="L265" i="16"/>
  <c r="F265" i="16"/>
  <c r="Y260" i="16"/>
  <c r="S260" i="16"/>
  <c r="M260" i="16"/>
  <c r="G260" i="16"/>
  <c r="Z255" i="16"/>
  <c r="T255" i="16"/>
  <c r="N255" i="16"/>
  <c r="H255" i="16"/>
  <c r="AA250" i="16"/>
  <c r="U250" i="16"/>
  <c r="O250" i="16"/>
  <c r="I250" i="16"/>
  <c r="V245" i="16"/>
  <c r="P245" i="16"/>
  <c r="J245" i="16"/>
  <c r="D245" i="16"/>
  <c r="W240" i="16"/>
  <c r="Q240" i="16"/>
  <c r="K240" i="16"/>
  <c r="E240" i="16"/>
  <c r="X235" i="16"/>
  <c r="R235" i="16"/>
  <c r="L235" i="16"/>
  <c r="F235" i="16"/>
  <c r="Y230" i="16"/>
  <c r="S230" i="16"/>
  <c r="M230" i="16"/>
  <c r="G230" i="16"/>
  <c r="Z225" i="16"/>
  <c r="T225" i="16"/>
  <c r="N225" i="16"/>
  <c r="H225" i="16"/>
  <c r="AA220" i="16"/>
  <c r="U220" i="16"/>
  <c r="O220" i="16"/>
  <c r="I220" i="16"/>
  <c r="V215" i="16"/>
  <c r="P215" i="16"/>
  <c r="J215" i="16"/>
  <c r="D215" i="16"/>
  <c r="W210" i="16"/>
  <c r="Q210" i="16"/>
  <c r="K210" i="16"/>
  <c r="E210" i="16"/>
  <c r="X205" i="16"/>
  <c r="R205" i="16"/>
  <c r="L205" i="16"/>
  <c r="F205" i="16"/>
  <c r="Y200" i="16"/>
  <c r="S200" i="16"/>
  <c r="M200" i="16"/>
  <c r="G200" i="16"/>
  <c r="Z195" i="16"/>
  <c r="T195" i="16"/>
  <c r="N195" i="16"/>
  <c r="H195" i="16"/>
  <c r="AA190" i="16"/>
  <c r="U190" i="16"/>
  <c r="O190" i="16"/>
  <c r="I190" i="16"/>
  <c r="V185" i="16"/>
  <c r="P185" i="16"/>
  <c r="J185" i="16"/>
  <c r="D185" i="16"/>
  <c r="W180" i="16"/>
  <c r="W176" i="16" s="1"/>
  <c r="Q180" i="16"/>
  <c r="Q176" i="16" s="1"/>
  <c r="K180" i="16"/>
  <c r="K176" i="16" s="1"/>
  <c r="AA638" i="16"/>
  <c r="N633" i="16"/>
  <c r="H628" i="16"/>
  <c r="S608" i="16"/>
  <c r="M603" i="16"/>
  <c r="E583" i="16"/>
  <c r="E579" i="16" s="1"/>
  <c r="L578" i="16"/>
  <c r="S573" i="16"/>
  <c r="Z568" i="16"/>
  <c r="Z564" i="16" s="1"/>
  <c r="E553" i="16"/>
  <c r="E549" i="16" s="1"/>
  <c r="L548" i="16"/>
  <c r="S543" i="16"/>
  <c r="Z538" i="16"/>
  <c r="E523" i="16"/>
  <c r="E519" i="16" s="1"/>
  <c r="L518" i="16"/>
  <c r="L514" i="16" s="1"/>
  <c r="S513" i="16"/>
  <c r="S509" i="16" s="1"/>
  <c r="Z508" i="16"/>
  <c r="Z504" i="16" s="1"/>
  <c r="X488" i="16"/>
  <c r="X484" i="16" s="1"/>
  <c r="M479" i="16"/>
  <c r="T474" i="16"/>
  <c r="AA469" i="16"/>
  <c r="F454" i="16"/>
  <c r="M449" i="16"/>
  <c r="T444" i="16"/>
  <c r="U439" i="16"/>
  <c r="V434" i="16"/>
  <c r="D434" i="16"/>
  <c r="S429" i="16"/>
  <c r="G429" i="16"/>
  <c r="V424" i="16"/>
  <c r="N424" i="16"/>
  <c r="D424" i="16"/>
  <c r="D420" i="16" s="1"/>
  <c r="W419" i="16"/>
  <c r="O419" i="16"/>
  <c r="E419" i="16"/>
  <c r="X414" i="16"/>
  <c r="P414" i="16"/>
  <c r="F414" i="16"/>
  <c r="AA409" i="16"/>
  <c r="R409" i="16"/>
  <c r="I409" i="16"/>
  <c r="S404" i="16"/>
  <c r="J404" i="16"/>
  <c r="U399" i="16"/>
  <c r="M399" i="16"/>
  <c r="V394" i="16"/>
  <c r="N394" i="16"/>
  <c r="D394" i="16"/>
  <c r="W389" i="16"/>
  <c r="O389" i="16"/>
  <c r="E389" i="16"/>
  <c r="E385" i="16" s="1"/>
  <c r="X384" i="16"/>
  <c r="X380" i="16" s="1"/>
  <c r="P384" i="16"/>
  <c r="F384" i="16"/>
  <c r="AA379" i="16"/>
  <c r="R379" i="16"/>
  <c r="I379" i="16"/>
  <c r="S374" i="16"/>
  <c r="J374" i="16"/>
  <c r="U369" i="16"/>
  <c r="M369" i="16"/>
  <c r="X364" i="16"/>
  <c r="Q364" i="16"/>
  <c r="J364" i="16"/>
  <c r="Y359" i="16"/>
  <c r="R359" i="16"/>
  <c r="K359" i="16"/>
  <c r="D359" i="16"/>
  <c r="Z354" i="16"/>
  <c r="S354" i="16"/>
  <c r="L354" i="16"/>
  <c r="F354" i="16"/>
  <c r="Y349" i="16"/>
  <c r="S349" i="16"/>
  <c r="M349" i="16"/>
  <c r="G349" i="16"/>
  <c r="Z344" i="16"/>
  <c r="T344" i="16"/>
  <c r="N344" i="16"/>
  <c r="H344" i="16"/>
  <c r="AA339" i="16"/>
  <c r="U339" i="16"/>
  <c r="O339" i="16"/>
  <c r="I339" i="16"/>
  <c r="V334" i="16"/>
  <c r="P334" i="16"/>
  <c r="J334" i="16"/>
  <c r="D334" i="16"/>
  <c r="W329" i="16"/>
  <c r="Q329" i="16"/>
  <c r="K329" i="16"/>
  <c r="E329" i="16"/>
  <c r="X320" i="16"/>
  <c r="R320" i="16"/>
  <c r="L320" i="16"/>
  <c r="F320" i="16"/>
  <c r="Y315" i="16"/>
  <c r="S315" i="16"/>
  <c r="M315" i="16"/>
  <c r="G315" i="16"/>
  <c r="Z310" i="16"/>
  <c r="T310" i="16"/>
  <c r="N310" i="16"/>
  <c r="H310" i="16"/>
  <c r="AA305" i="16"/>
  <c r="U305" i="16"/>
  <c r="O305" i="16"/>
  <c r="I305" i="16"/>
  <c r="V300" i="16"/>
  <c r="P300" i="16"/>
  <c r="J300" i="16"/>
  <c r="D300" i="16"/>
  <c r="W295" i="16"/>
  <c r="Q295" i="16"/>
  <c r="K295" i="16"/>
  <c r="E295" i="16"/>
  <c r="X290" i="16"/>
  <c r="R290" i="16"/>
  <c r="L290" i="16"/>
  <c r="F290" i="16"/>
  <c r="Y285" i="16"/>
  <c r="S285" i="16"/>
  <c r="M285" i="16"/>
  <c r="G285" i="16"/>
  <c r="Z280" i="16"/>
  <c r="T280" i="16"/>
  <c r="N280" i="16"/>
  <c r="H280" i="16"/>
  <c r="AA275" i="16"/>
  <c r="U275" i="16"/>
  <c r="O275" i="16"/>
  <c r="I275" i="16"/>
  <c r="V270" i="16"/>
  <c r="P270" i="16"/>
  <c r="J270" i="16"/>
  <c r="D270" i="16"/>
  <c r="W265" i="16"/>
  <c r="Q265" i="16"/>
  <c r="K265" i="16"/>
  <c r="E265" i="16"/>
  <c r="X260" i="16"/>
  <c r="R260" i="16"/>
  <c r="L260" i="16"/>
  <c r="F260" i="16"/>
  <c r="Y255" i="16"/>
  <c r="S255" i="16"/>
  <c r="M255" i="16"/>
  <c r="G255" i="16"/>
  <c r="Z250" i="16"/>
  <c r="T250" i="16"/>
  <c r="N250" i="16"/>
  <c r="H250" i="16"/>
  <c r="AA245" i="16"/>
  <c r="U245" i="16"/>
  <c r="O245" i="16"/>
  <c r="I245" i="16"/>
  <c r="V240" i="16"/>
  <c r="P240" i="16"/>
  <c r="J240" i="16"/>
  <c r="D240" i="16"/>
  <c r="W235" i="16"/>
  <c r="Q235" i="16"/>
  <c r="K235" i="16"/>
  <c r="E235" i="16"/>
  <c r="X230" i="16"/>
  <c r="R230" i="16"/>
  <c r="L230" i="16"/>
  <c r="F230" i="16"/>
  <c r="Y225" i="16"/>
  <c r="S225" i="16"/>
  <c r="M225" i="16"/>
  <c r="G225" i="16"/>
  <c r="Z220" i="16"/>
  <c r="T220" i="16"/>
  <c r="N220" i="16"/>
  <c r="H220" i="16"/>
  <c r="AA215" i="16"/>
  <c r="U215" i="16"/>
  <c r="O215" i="16"/>
  <c r="I215" i="16"/>
  <c r="V210" i="16"/>
  <c r="P210" i="16"/>
  <c r="J210" i="16"/>
  <c r="D210" i="16"/>
  <c r="W205" i="16"/>
  <c r="Q205" i="16"/>
  <c r="K205" i="16"/>
  <c r="E205" i="16"/>
  <c r="X200" i="16"/>
  <c r="R200" i="16"/>
  <c r="L200" i="16"/>
  <c r="F200" i="16"/>
  <c r="Y195" i="16"/>
  <c r="S195" i="16"/>
  <c r="M195" i="16"/>
  <c r="G195" i="16"/>
  <c r="Z190" i="16"/>
  <c r="T190" i="16"/>
  <c r="N190" i="16"/>
  <c r="H190" i="16"/>
  <c r="AA185" i="16"/>
  <c r="U185" i="16"/>
  <c r="O185" i="16"/>
  <c r="I185" i="16"/>
  <c r="V180" i="16"/>
  <c r="P180" i="16"/>
  <c r="J180" i="16"/>
  <c r="D180" i="16"/>
  <c r="W175" i="16"/>
  <c r="Q175" i="16"/>
  <c r="K175" i="16"/>
  <c r="E175" i="16"/>
  <c r="X170" i="16"/>
  <c r="R170" i="16"/>
  <c r="L170" i="16"/>
  <c r="F170" i="16"/>
  <c r="Y161" i="16"/>
  <c r="S161" i="16"/>
  <c r="M161" i="16"/>
  <c r="G161" i="16"/>
  <c r="Z156" i="16"/>
  <c r="T156" i="16"/>
  <c r="N156" i="16"/>
  <c r="H156" i="16"/>
  <c r="AA151" i="16"/>
  <c r="U151" i="16"/>
  <c r="O151" i="16"/>
  <c r="I151" i="16"/>
  <c r="V146" i="16"/>
  <c r="P146" i="16"/>
  <c r="J146" i="16"/>
  <c r="D146" i="16"/>
  <c r="W141" i="16"/>
  <c r="Q141" i="16"/>
  <c r="K141" i="16"/>
  <c r="E141" i="16"/>
  <c r="X136" i="16"/>
  <c r="R136" i="16"/>
  <c r="L136" i="16"/>
  <c r="F136" i="16"/>
  <c r="Y131" i="16"/>
  <c r="S131" i="16"/>
  <c r="M131" i="16"/>
  <c r="G131" i="16"/>
  <c r="Z126" i="16"/>
  <c r="T126" i="16"/>
  <c r="N126" i="16"/>
  <c r="H126" i="16"/>
  <c r="AA121" i="16"/>
  <c r="U121" i="16"/>
  <c r="O121" i="16"/>
  <c r="I121" i="16"/>
  <c r="J11" i="16"/>
  <c r="P11" i="16"/>
  <c r="V11" i="16"/>
  <c r="I14" i="16"/>
  <c r="I12" i="16" s="1"/>
  <c r="O14" i="16"/>
  <c r="U14" i="16"/>
  <c r="AA14" i="16"/>
  <c r="AA12" i="16" s="1"/>
  <c r="I16" i="16"/>
  <c r="O16" i="16"/>
  <c r="U16" i="16"/>
  <c r="AA16" i="16"/>
  <c r="H19" i="16"/>
  <c r="N19" i="16"/>
  <c r="N17" i="16" s="1"/>
  <c r="T19" i="16"/>
  <c r="Z19" i="16"/>
  <c r="H21" i="16"/>
  <c r="N21" i="16"/>
  <c r="T21" i="16"/>
  <c r="Z21" i="16"/>
  <c r="G24" i="16"/>
  <c r="M24" i="16"/>
  <c r="S24" i="16"/>
  <c r="S22" i="16" s="1"/>
  <c r="Y24" i="16"/>
  <c r="G26" i="16"/>
  <c r="M26" i="16"/>
  <c r="S26" i="16"/>
  <c r="Y26" i="16"/>
  <c r="F29" i="16"/>
  <c r="F27" i="16" s="1"/>
  <c r="L29" i="16"/>
  <c r="R29" i="16"/>
  <c r="X29" i="16"/>
  <c r="X27" i="16" s="1"/>
  <c r="F31" i="16"/>
  <c r="L31" i="16"/>
  <c r="R31" i="16"/>
  <c r="X31" i="16"/>
  <c r="E34" i="16"/>
  <c r="K34" i="16"/>
  <c r="K32" i="16" s="1"/>
  <c r="Q34" i="16"/>
  <c r="W34" i="16"/>
  <c r="E36" i="16"/>
  <c r="K36" i="16"/>
  <c r="Q36" i="16"/>
  <c r="W36" i="16"/>
  <c r="D39" i="16"/>
  <c r="J39" i="16"/>
  <c r="P39" i="16"/>
  <c r="P37" i="16" s="1"/>
  <c r="V39" i="16"/>
  <c r="D41" i="16"/>
  <c r="J41" i="16"/>
  <c r="P41" i="16"/>
  <c r="V41" i="16"/>
  <c r="I44" i="16"/>
  <c r="I42" i="16" s="1"/>
  <c r="O44" i="16"/>
  <c r="U44" i="16"/>
  <c r="AA44" i="16"/>
  <c r="AA42" i="16" s="1"/>
  <c r="I46" i="16"/>
  <c r="O46" i="16"/>
  <c r="U46" i="16"/>
  <c r="AA46" i="16"/>
  <c r="H49" i="16"/>
  <c r="N49" i="16"/>
  <c r="N47" i="16" s="1"/>
  <c r="T49" i="16"/>
  <c r="Z49" i="16"/>
  <c r="H51" i="16"/>
  <c r="N51" i="16"/>
  <c r="T51" i="16"/>
  <c r="Z51" i="16"/>
  <c r="G54" i="16"/>
  <c r="M54" i="16"/>
  <c r="S54" i="16"/>
  <c r="S52" i="16" s="1"/>
  <c r="Y54" i="16"/>
  <c r="G56" i="16"/>
  <c r="M56" i="16"/>
  <c r="S56" i="16"/>
  <c r="Y56" i="16"/>
  <c r="F59" i="16"/>
  <c r="F57" i="16" s="1"/>
  <c r="L59" i="16"/>
  <c r="R59" i="16"/>
  <c r="X59" i="16"/>
  <c r="X57" i="16" s="1"/>
  <c r="F61" i="16"/>
  <c r="L61" i="16"/>
  <c r="R61" i="16"/>
  <c r="X61" i="16"/>
  <c r="E64" i="16"/>
  <c r="K64" i="16"/>
  <c r="K62" i="16" s="1"/>
  <c r="Q64" i="16"/>
  <c r="W64" i="16"/>
  <c r="E66" i="16"/>
  <c r="K66" i="16"/>
  <c r="Q66" i="16"/>
  <c r="W66" i="16"/>
  <c r="D69" i="16"/>
  <c r="J69" i="16"/>
  <c r="P69" i="16"/>
  <c r="P67" i="16" s="1"/>
  <c r="V69" i="16"/>
  <c r="D71" i="16"/>
  <c r="J71" i="16"/>
  <c r="P71" i="16"/>
  <c r="V71" i="16"/>
  <c r="I74" i="16"/>
  <c r="I72" i="16" s="1"/>
  <c r="O74" i="16"/>
  <c r="U74" i="16"/>
  <c r="AA74" i="16"/>
  <c r="AA72" i="16" s="1"/>
  <c r="I76" i="16"/>
  <c r="O76" i="16"/>
  <c r="U76" i="16"/>
  <c r="AA76" i="16"/>
  <c r="H79" i="16"/>
  <c r="N79" i="16"/>
  <c r="N77" i="16" s="1"/>
  <c r="T79" i="16"/>
  <c r="Z79" i="16"/>
  <c r="H81" i="16"/>
  <c r="N81" i="16"/>
  <c r="T81" i="16"/>
  <c r="Z81" i="16"/>
  <c r="G84" i="16"/>
  <c r="M84" i="16"/>
  <c r="S84" i="16"/>
  <c r="S82" i="16" s="1"/>
  <c r="Y84" i="16"/>
  <c r="G86" i="16"/>
  <c r="M86" i="16"/>
  <c r="S86" i="16"/>
  <c r="Y86" i="16"/>
  <c r="F89" i="16"/>
  <c r="F87" i="16" s="1"/>
  <c r="L89" i="16"/>
  <c r="R89" i="16"/>
  <c r="X89" i="16"/>
  <c r="X87" i="16" s="1"/>
  <c r="F91" i="16"/>
  <c r="L91" i="16"/>
  <c r="R91" i="16"/>
  <c r="X91" i="16"/>
  <c r="E94" i="16"/>
  <c r="K94" i="16"/>
  <c r="K92" i="16" s="1"/>
  <c r="Q94" i="16"/>
  <c r="W94" i="16"/>
  <c r="E96" i="16"/>
  <c r="K96" i="16"/>
  <c r="Q96" i="16"/>
  <c r="W96" i="16"/>
  <c r="D99" i="16"/>
  <c r="J99" i="16"/>
  <c r="P99" i="16"/>
  <c r="P97" i="16" s="1"/>
  <c r="V99" i="16"/>
  <c r="D101" i="16"/>
  <c r="J101" i="16"/>
  <c r="P101" i="16"/>
  <c r="V101" i="16"/>
  <c r="I104" i="16"/>
  <c r="I102" i="16" s="1"/>
  <c r="O104" i="16"/>
  <c r="U104" i="16"/>
  <c r="AA104" i="16"/>
  <c r="AA102" i="16" s="1"/>
  <c r="I106" i="16"/>
  <c r="O106" i="16"/>
  <c r="U106" i="16"/>
  <c r="AA106" i="16"/>
  <c r="H109" i="16"/>
  <c r="N109" i="16"/>
  <c r="N107" i="16" s="1"/>
  <c r="T109" i="16"/>
  <c r="Z109" i="16"/>
  <c r="H111" i="16"/>
  <c r="N111" i="16"/>
  <c r="T111" i="16"/>
  <c r="Z111" i="16"/>
  <c r="G114" i="16"/>
  <c r="M114" i="16"/>
  <c r="S114" i="16"/>
  <c r="S112" i="16" s="1"/>
  <c r="Y114" i="16"/>
  <c r="G116" i="16"/>
  <c r="M116" i="16"/>
  <c r="S116" i="16"/>
  <c r="Y116" i="16"/>
  <c r="H119" i="16"/>
  <c r="P119" i="16"/>
  <c r="W119" i="16"/>
  <c r="F121" i="16"/>
  <c r="M121" i="16"/>
  <c r="T121" i="16"/>
  <c r="G124" i="16"/>
  <c r="O124" i="16"/>
  <c r="V124" i="16"/>
  <c r="E126" i="16"/>
  <c r="L126" i="16"/>
  <c r="S126" i="16"/>
  <c r="AA126" i="16"/>
  <c r="F129" i="16"/>
  <c r="N129" i="16"/>
  <c r="U129" i="16"/>
  <c r="D131" i="16"/>
  <c r="K131" i="16"/>
  <c r="R131" i="16"/>
  <c r="Z131" i="16"/>
  <c r="E134" i="16"/>
  <c r="M134" i="16"/>
  <c r="T134" i="16"/>
  <c r="AA134" i="16"/>
  <c r="J136" i="16"/>
  <c r="Q136" i="16"/>
  <c r="Y136" i="16"/>
  <c r="D139" i="16"/>
  <c r="L139" i="16"/>
  <c r="S139" i="16"/>
  <c r="Z139" i="16"/>
  <c r="I141" i="16"/>
  <c r="P141" i="16"/>
  <c r="X141" i="16"/>
  <c r="K144" i="16"/>
  <c r="R144" i="16"/>
  <c r="Y144" i="16"/>
  <c r="H146" i="16"/>
  <c r="O146" i="16"/>
  <c r="W146" i="16"/>
  <c r="H149" i="16"/>
  <c r="P149" i="16"/>
  <c r="W149" i="16"/>
  <c r="F151" i="16"/>
  <c r="N151" i="16"/>
  <c r="W151" i="16"/>
  <c r="J154" i="16"/>
  <c r="S154" i="16"/>
  <c r="S152" i="16" s="1"/>
  <c r="D156" i="16"/>
  <c r="M156" i="16"/>
  <c r="V156" i="16"/>
  <c r="I159" i="16"/>
  <c r="I157" i="16" s="1"/>
  <c r="R159" i="16"/>
  <c r="R157" i="16" s="1"/>
  <c r="AA159" i="16"/>
  <c r="AA157" i="16" s="1"/>
  <c r="L161" i="16"/>
  <c r="U161" i="16"/>
  <c r="N170" i="16"/>
  <c r="N166" i="16" s="1"/>
  <c r="Z170" i="16"/>
  <c r="Z166" i="16" s="1"/>
  <c r="L175" i="16"/>
  <c r="L171" i="16" s="1"/>
  <c r="X175" i="16"/>
  <c r="X171" i="16" s="1"/>
  <c r="L180" i="16"/>
  <c r="L176" i="16" s="1"/>
  <c r="H185" i="16"/>
  <c r="H181" i="16" s="1"/>
  <c r="Z185" i="16"/>
  <c r="Z181" i="16" s="1"/>
  <c r="D190" i="16"/>
  <c r="D186" i="16" s="1"/>
  <c r="V190" i="16"/>
  <c r="V186" i="16" s="1"/>
  <c r="U195" i="16"/>
  <c r="U191" i="16" s="1"/>
  <c r="Q200" i="16"/>
  <c r="Q196" i="16" s="1"/>
  <c r="M205" i="16"/>
  <c r="M201" i="16" s="1"/>
  <c r="L210" i="16"/>
  <c r="L206" i="16" s="1"/>
  <c r="H215" i="16"/>
  <c r="H211" i="16" s="1"/>
  <c r="Z215" i="16"/>
  <c r="Z211" i="16" s="1"/>
  <c r="G220" i="16"/>
  <c r="G216" i="16" s="1"/>
  <c r="V235" i="16"/>
  <c r="V231" i="16" s="1"/>
  <c r="U240" i="16"/>
  <c r="U236" i="16" s="1"/>
  <c r="N245" i="16"/>
  <c r="N241" i="16" s="1"/>
  <c r="G250" i="16"/>
  <c r="G246" i="16" s="1"/>
  <c r="V265" i="16"/>
  <c r="V261" i="16" s="1"/>
  <c r="U270" i="16"/>
  <c r="U266" i="16" s="1"/>
  <c r="N275" i="16"/>
  <c r="N271" i="16" s="1"/>
  <c r="G280" i="16"/>
  <c r="G276" i="16" s="1"/>
  <c r="V295" i="16"/>
  <c r="V291" i="16" s="1"/>
  <c r="U300" i="16"/>
  <c r="U296" i="16" s="1"/>
  <c r="N305" i="16"/>
  <c r="N301" i="16" s="1"/>
  <c r="G310" i="16"/>
  <c r="G306" i="16" s="1"/>
  <c r="J327" i="16"/>
  <c r="J325" i="16" s="1"/>
  <c r="V329" i="16"/>
  <c r="I332" i="16"/>
  <c r="I330" i="16" s="1"/>
  <c r="U334" i="16"/>
  <c r="N339" i="16"/>
  <c r="G344" i="16"/>
  <c r="X347" i="16"/>
  <c r="X345" i="16" s="1"/>
  <c r="Q352" i="16"/>
  <c r="Q350" i="16" s="1"/>
  <c r="S357" i="16"/>
  <c r="Z362" i="16"/>
  <c r="Z360" i="16" s="1"/>
  <c r="T369" i="16"/>
  <c r="T365" i="16" s="1"/>
  <c r="X372" i="16"/>
  <c r="X370" i="16" s="1"/>
  <c r="Y379" i="16"/>
  <c r="T382" i="16"/>
  <c r="V389" i="16"/>
  <c r="R392" i="16"/>
  <c r="T399" i="16"/>
  <c r="X402" i="16"/>
  <c r="X400" i="16" s="1"/>
  <c r="U405" i="16"/>
  <c r="Y409" i="16"/>
  <c r="T412" i="16"/>
  <c r="V419" i="16"/>
  <c r="R422" i="16"/>
  <c r="R420" i="16" s="1"/>
  <c r="J462" i="16"/>
  <c r="F518" i="16"/>
  <c r="F514" i="16" s="1"/>
  <c r="AA533" i="16"/>
  <c r="AA529" i="16" s="1"/>
  <c r="H534" i="16"/>
  <c r="Z534" i="16"/>
  <c r="T538" i="16"/>
  <c r="T534" i="16" s="1"/>
  <c r="S539" i="16"/>
  <c r="L544" i="16"/>
  <c r="Q549" i="16"/>
  <c r="W549" i="16"/>
  <c r="E9" i="16"/>
  <c r="K9" i="16"/>
  <c r="Q9" i="16"/>
  <c r="W9" i="16"/>
  <c r="E11" i="16"/>
  <c r="K11" i="16"/>
  <c r="Q11" i="16"/>
  <c r="W11" i="16"/>
  <c r="D14" i="16"/>
  <c r="J14" i="16"/>
  <c r="P14" i="16"/>
  <c r="V14" i="16"/>
  <c r="D16" i="16"/>
  <c r="J16" i="16"/>
  <c r="P16" i="16"/>
  <c r="V16" i="16"/>
  <c r="I19" i="16"/>
  <c r="O19" i="16"/>
  <c r="U19" i="16"/>
  <c r="AA19" i="16"/>
  <c r="I21" i="16"/>
  <c r="O21" i="16"/>
  <c r="U21" i="16"/>
  <c r="AA21" i="16"/>
  <c r="H24" i="16"/>
  <c r="N24" i="16"/>
  <c r="T24" i="16"/>
  <c r="Z24" i="16"/>
  <c r="H26" i="16"/>
  <c r="N26" i="16"/>
  <c r="T26" i="16"/>
  <c r="Z26" i="16"/>
  <c r="G29" i="16"/>
  <c r="M29" i="16"/>
  <c r="S29" i="16"/>
  <c r="Y29" i="16"/>
  <c r="G31" i="16"/>
  <c r="M31" i="16"/>
  <c r="S31" i="16"/>
  <c r="Y31" i="16"/>
  <c r="F34" i="16"/>
  <c r="L34" i="16"/>
  <c r="R34" i="16"/>
  <c r="X34" i="16"/>
  <c r="F36" i="16"/>
  <c r="L36" i="16"/>
  <c r="R36" i="16"/>
  <c r="X36" i="16"/>
  <c r="E39" i="16"/>
  <c r="K39" i="16"/>
  <c r="Q39" i="16"/>
  <c r="W39" i="16"/>
  <c r="E41" i="16"/>
  <c r="K41" i="16"/>
  <c r="Q41" i="16"/>
  <c r="W41" i="16"/>
  <c r="D44" i="16"/>
  <c r="J44" i="16"/>
  <c r="P44" i="16"/>
  <c r="V44" i="16"/>
  <c r="D46" i="16"/>
  <c r="J46" i="16"/>
  <c r="P46" i="16"/>
  <c r="V46" i="16"/>
  <c r="I49" i="16"/>
  <c r="O49" i="16"/>
  <c r="U49" i="16"/>
  <c r="AA49" i="16"/>
  <c r="I51" i="16"/>
  <c r="O51" i="16"/>
  <c r="U51" i="16"/>
  <c r="AA51" i="16"/>
  <c r="H54" i="16"/>
  <c r="N54" i="16"/>
  <c r="T54" i="16"/>
  <c r="Z54" i="16"/>
  <c r="H56" i="16"/>
  <c r="N56" i="16"/>
  <c r="T56" i="16"/>
  <c r="Z56" i="16"/>
  <c r="G59" i="16"/>
  <c r="M59" i="16"/>
  <c r="S59" i="16"/>
  <c r="Y59" i="16"/>
  <c r="G61" i="16"/>
  <c r="M61" i="16"/>
  <c r="S61" i="16"/>
  <c r="Y61" i="16"/>
  <c r="F64" i="16"/>
  <c r="L64" i="16"/>
  <c r="R64" i="16"/>
  <c r="X64" i="16"/>
  <c r="F66" i="16"/>
  <c r="L66" i="16"/>
  <c r="R66" i="16"/>
  <c r="X66" i="16"/>
  <c r="E69" i="16"/>
  <c r="K69" i="16"/>
  <c r="Q69" i="16"/>
  <c r="W69" i="16"/>
  <c r="E71" i="16"/>
  <c r="K71" i="16"/>
  <c r="Q71" i="16"/>
  <c r="W71" i="16"/>
  <c r="D74" i="16"/>
  <c r="J74" i="16"/>
  <c r="P74" i="16"/>
  <c r="V74" i="16"/>
  <c r="D76" i="16"/>
  <c r="J76" i="16"/>
  <c r="P76" i="16"/>
  <c r="V76" i="16"/>
  <c r="I79" i="16"/>
  <c r="O79" i="16"/>
  <c r="U79" i="16"/>
  <c r="AA79" i="16"/>
  <c r="I81" i="16"/>
  <c r="O81" i="16"/>
  <c r="U81" i="16"/>
  <c r="AA81" i="16"/>
  <c r="H84" i="16"/>
  <c r="N84" i="16"/>
  <c r="T84" i="16"/>
  <c r="Z84" i="16"/>
  <c r="H86" i="16"/>
  <c r="N86" i="16"/>
  <c r="T86" i="16"/>
  <c r="Z86" i="16"/>
  <c r="G89" i="16"/>
  <c r="M89" i="16"/>
  <c r="S89" i="16"/>
  <c r="Y89" i="16"/>
  <c r="G91" i="16"/>
  <c r="M91" i="16"/>
  <c r="S91" i="16"/>
  <c r="Y91" i="16"/>
  <c r="F94" i="16"/>
  <c r="L94" i="16"/>
  <c r="R94" i="16"/>
  <c r="X94" i="16"/>
  <c r="F96" i="16"/>
  <c r="L96" i="16"/>
  <c r="R96" i="16"/>
  <c r="X96" i="16"/>
  <c r="E99" i="16"/>
  <c r="K99" i="16"/>
  <c r="Q99" i="16"/>
  <c r="W99" i="16"/>
  <c r="E101" i="16"/>
  <c r="K101" i="16"/>
  <c r="Q101" i="16"/>
  <c r="W101" i="16"/>
  <c r="D104" i="16"/>
  <c r="J104" i="16"/>
  <c r="P104" i="16"/>
  <c r="V104" i="16"/>
  <c r="D106" i="16"/>
  <c r="J106" i="16"/>
  <c r="P106" i="16"/>
  <c r="V106" i="16"/>
  <c r="I109" i="16"/>
  <c r="O109" i="16"/>
  <c r="U109" i="16"/>
  <c r="AA109" i="16"/>
  <c r="I111" i="16"/>
  <c r="O111" i="16"/>
  <c r="U111" i="16"/>
  <c r="AA111" i="16"/>
  <c r="H114" i="16"/>
  <c r="N114" i="16"/>
  <c r="T114" i="16"/>
  <c r="Z114" i="16"/>
  <c r="H116" i="16"/>
  <c r="N116" i="16"/>
  <c r="T116" i="16"/>
  <c r="Z116" i="16"/>
  <c r="J119" i="16"/>
  <c r="J117" i="16" s="1"/>
  <c r="Q119" i="16"/>
  <c r="Q117" i="16" s="1"/>
  <c r="X119" i="16"/>
  <c r="X117" i="16" s="1"/>
  <c r="G121" i="16"/>
  <c r="N121" i="16"/>
  <c r="N117" i="16" s="1"/>
  <c r="V121" i="16"/>
  <c r="I124" i="16"/>
  <c r="I122" i="16" s="1"/>
  <c r="P124" i="16"/>
  <c r="P122" i="16" s="1"/>
  <c r="W124" i="16"/>
  <c r="W122" i="16" s="1"/>
  <c r="F126" i="16"/>
  <c r="M126" i="16"/>
  <c r="U126" i="16"/>
  <c r="H129" i="16"/>
  <c r="H127" i="16" s="1"/>
  <c r="O129" i="16"/>
  <c r="O127" i="16" s="1"/>
  <c r="V129" i="16"/>
  <c r="V127" i="16" s="1"/>
  <c r="E131" i="16"/>
  <c r="L131" i="16"/>
  <c r="T131" i="16"/>
  <c r="AA131" i="16"/>
  <c r="G134" i="16"/>
  <c r="G132" i="16" s="1"/>
  <c r="N134" i="16"/>
  <c r="N132" i="16" s="1"/>
  <c r="U134" i="16"/>
  <c r="U132" i="16" s="1"/>
  <c r="D136" i="16"/>
  <c r="K136" i="16"/>
  <c r="S136" i="16"/>
  <c r="Z136" i="16"/>
  <c r="F139" i="16"/>
  <c r="F137" i="16" s="1"/>
  <c r="M139" i="16"/>
  <c r="M137" i="16" s="1"/>
  <c r="T139" i="16"/>
  <c r="T137" i="16" s="1"/>
  <c r="AA139" i="16"/>
  <c r="AA137" i="16" s="1"/>
  <c r="J141" i="16"/>
  <c r="R141" i="16"/>
  <c r="Y141" i="16"/>
  <c r="E144" i="16"/>
  <c r="E142" i="16" s="1"/>
  <c r="L144" i="16"/>
  <c r="L142" i="16" s="1"/>
  <c r="S144" i="16"/>
  <c r="S142" i="16" s="1"/>
  <c r="Z144" i="16"/>
  <c r="Z142" i="16" s="1"/>
  <c r="I146" i="16"/>
  <c r="Q146" i="16"/>
  <c r="X146" i="16"/>
  <c r="X142" i="16" s="1"/>
  <c r="J149" i="16"/>
  <c r="J147" i="16" s="1"/>
  <c r="Q149" i="16"/>
  <c r="X149" i="16"/>
  <c r="X147" i="16" s="1"/>
  <c r="G151" i="16"/>
  <c r="P151" i="16"/>
  <c r="Y151" i="16"/>
  <c r="L154" i="16"/>
  <c r="L152" i="16" s="1"/>
  <c r="U154" i="16"/>
  <c r="U152" i="16" s="1"/>
  <c r="F156" i="16"/>
  <c r="F152" i="16" s="1"/>
  <c r="O156" i="16"/>
  <c r="O152" i="16" s="1"/>
  <c r="X156" i="16"/>
  <c r="X152" i="16" s="1"/>
  <c r="K159" i="16"/>
  <c r="T159" i="16"/>
  <c r="T157" i="16" s="1"/>
  <c r="E161" i="16"/>
  <c r="E157" i="16" s="1"/>
  <c r="N161" i="16"/>
  <c r="N157" i="16" s="1"/>
  <c r="W161" i="16"/>
  <c r="W157" i="16" s="1"/>
  <c r="E170" i="16"/>
  <c r="E166" i="16" s="1"/>
  <c r="Q170" i="16"/>
  <c r="Q166" i="16" s="1"/>
  <c r="M175" i="16"/>
  <c r="M171" i="16" s="1"/>
  <c r="Y175" i="16"/>
  <c r="Y171" i="16" s="1"/>
  <c r="O180" i="16"/>
  <c r="O176" i="16" s="1"/>
  <c r="K185" i="16"/>
  <c r="K181" i="16" s="1"/>
  <c r="G190" i="16"/>
  <c r="G186" i="16" s="1"/>
  <c r="Y190" i="16"/>
  <c r="Y186" i="16" s="1"/>
  <c r="F195" i="16"/>
  <c r="F191" i="16" s="1"/>
  <c r="X195" i="16"/>
  <c r="X191" i="16" s="1"/>
  <c r="T200" i="16"/>
  <c r="T196" i="16" s="1"/>
  <c r="P205" i="16"/>
  <c r="P201" i="16" s="1"/>
  <c r="O210" i="16"/>
  <c r="O206" i="16" s="1"/>
  <c r="K215" i="16"/>
  <c r="K211" i="16" s="1"/>
  <c r="M220" i="16"/>
  <c r="M216" i="16" s="1"/>
  <c r="F225" i="16"/>
  <c r="F221" i="16" s="1"/>
  <c r="AA240" i="16"/>
  <c r="AA236" i="16" s="1"/>
  <c r="T245" i="16"/>
  <c r="T241" i="16" s="1"/>
  <c r="M250" i="16"/>
  <c r="M246" i="16" s="1"/>
  <c r="F255" i="16"/>
  <c r="F251" i="16" s="1"/>
  <c r="AA270" i="16"/>
  <c r="AA266" i="16" s="1"/>
  <c r="T275" i="16"/>
  <c r="T271" i="16" s="1"/>
  <c r="M280" i="16"/>
  <c r="M276" i="16" s="1"/>
  <c r="F285" i="16"/>
  <c r="F281" i="16" s="1"/>
  <c r="AA300" i="16"/>
  <c r="AA296" i="16" s="1"/>
  <c r="T305" i="16"/>
  <c r="T301" i="16" s="1"/>
  <c r="M310" i="16"/>
  <c r="M306" i="16" s="1"/>
  <c r="F315" i="16"/>
  <c r="F311" i="16" s="1"/>
  <c r="AA334" i="16"/>
  <c r="AA330" i="16" s="1"/>
  <c r="T339" i="16"/>
  <c r="T335" i="16" s="1"/>
  <c r="M344" i="16"/>
  <c r="M340" i="16" s="1"/>
  <c r="F349" i="16"/>
  <c r="F345" i="16" s="1"/>
  <c r="M355" i="16"/>
  <c r="I364" i="16"/>
  <c r="O365" i="16"/>
  <c r="H374" i="16"/>
  <c r="E375" i="16"/>
  <c r="E384" i="16"/>
  <c r="AA390" i="16"/>
  <c r="O395" i="16"/>
  <c r="U395" i="16"/>
  <c r="M400" i="16"/>
  <c r="S400" i="16"/>
  <c r="H404" i="16"/>
  <c r="E407" i="16"/>
  <c r="F410" i="16"/>
  <c r="E414" i="16"/>
  <c r="AA422" i="16"/>
  <c r="AA420" i="16" s="1"/>
  <c r="E427" i="16"/>
  <c r="E425" i="16" s="1"/>
  <c r="E437" i="16"/>
  <c r="N444" i="16"/>
  <c r="X452" i="16"/>
  <c r="X450" i="16" s="1"/>
  <c r="V464" i="16"/>
  <c r="N474" i="16"/>
  <c r="Y475" i="16"/>
  <c r="W493" i="16"/>
  <c r="W489" i="16" s="1"/>
  <c r="I529" i="16"/>
  <c r="M543" i="16"/>
  <c r="M539" i="16" s="1"/>
  <c r="J584" i="16"/>
  <c r="P584" i="16"/>
  <c r="F603" i="16"/>
  <c r="L608" i="16"/>
  <c r="F9" i="16"/>
  <c r="L9" i="16"/>
  <c r="R9" i="16"/>
  <c r="X9" i="16"/>
  <c r="F11" i="16"/>
  <c r="L11" i="16"/>
  <c r="R11" i="16"/>
  <c r="X11" i="16"/>
  <c r="E14" i="16"/>
  <c r="K14" i="16"/>
  <c r="Q14" i="16"/>
  <c r="W14" i="16"/>
  <c r="W12" i="16" s="1"/>
  <c r="E16" i="16"/>
  <c r="K16" i="16"/>
  <c r="Q16" i="16"/>
  <c r="W16" i="16"/>
  <c r="D19" i="16"/>
  <c r="J19" i="16"/>
  <c r="J17" i="16" s="1"/>
  <c r="P19" i="16"/>
  <c r="V19" i="16"/>
  <c r="D21" i="16"/>
  <c r="J21" i="16"/>
  <c r="P21" i="16"/>
  <c r="V21" i="16"/>
  <c r="I24" i="16"/>
  <c r="O24" i="16"/>
  <c r="U24" i="16"/>
  <c r="AA24" i="16"/>
  <c r="I26" i="16"/>
  <c r="O26" i="16"/>
  <c r="U26" i="16"/>
  <c r="AA26" i="16"/>
  <c r="H29" i="16"/>
  <c r="N29" i="16"/>
  <c r="T29" i="16"/>
  <c r="Z29" i="16"/>
  <c r="Z27" i="16" s="1"/>
  <c r="H31" i="16"/>
  <c r="N31" i="16"/>
  <c r="T31" i="16"/>
  <c r="Z31" i="16"/>
  <c r="G34" i="16"/>
  <c r="M34" i="16"/>
  <c r="M32" i="16" s="1"/>
  <c r="S34" i="16"/>
  <c r="Y34" i="16"/>
  <c r="G36" i="16"/>
  <c r="M36" i="16"/>
  <c r="S36" i="16"/>
  <c r="Y36" i="16"/>
  <c r="F39" i="16"/>
  <c r="L39" i="16"/>
  <c r="R39" i="16"/>
  <c r="X39" i="16"/>
  <c r="F41" i="16"/>
  <c r="L41" i="16"/>
  <c r="R41" i="16"/>
  <c r="X41" i="16"/>
  <c r="E44" i="16"/>
  <c r="K44" i="16"/>
  <c r="Q44" i="16"/>
  <c r="W44" i="16"/>
  <c r="W42" i="16" s="1"/>
  <c r="E46" i="16"/>
  <c r="K46" i="16"/>
  <c r="Q46" i="16"/>
  <c r="W46" i="16"/>
  <c r="D49" i="16"/>
  <c r="J49" i="16"/>
  <c r="J47" i="16" s="1"/>
  <c r="P49" i="16"/>
  <c r="V49" i="16"/>
  <c r="D51" i="16"/>
  <c r="J51" i="16"/>
  <c r="P51" i="16"/>
  <c r="V51" i="16"/>
  <c r="I54" i="16"/>
  <c r="O54" i="16"/>
  <c r="U54" i="16"/>
  <c r="AA54" i="16"/>
  <c r="I56" i="16"/>
  <c r="O56" i="16"/>
  <c r="U56" i="16"/>
  <c r="AA56" i="16"/>
  <c r="H59" i="16"/>
  <c r="N59" i="16"/>
  <c r="T59" i="16"/>
  <c r="Z59" i="16"/>
  <c r="Z57" i="16" s="1"/>
  <c r="H61" i="16"/>
  <c r="N61" i="16"/>
  <c r="T61" i="16"/>
  <c r="Z61" i="16"/>
  <c r="G64" i="16"/>
  <c r="M64" i="16"/>
  <c r="M62" i="16" s="1"/>
  <c r="S64" i="16"/>
  <c r="Y64" i="16"/>
  <c r="G66" i="16"/>
  <c r="M66" i="16"/>
  <c r="S66" i="16"/>
  <c r="Y66" i="16"/>
  <c r="F69" i="16"/>
  <c r="L69" i="16"/>
  <c r="R69" i="16"/>
  <c r="X69" i="16"/>
  <c r="F71" i="16"/>
  <c r="L71" i="16"/>
  <c r="R71" i="16"/>
  <c r="X71" i="16"/>
  <c r="E74" i="16"/>
  <c r="K74" i="16"/>
  <c r="Q74" i="16"/>
  <c r="W74" i="16"/>
  <c r="W72" i="16" s="1"/>
  <c r="E76" i="16"/>
  <c r="K76" i="16"/>
  <c r="Q76" i="16"/>
  <c r="W76" i="16"/>
  <c r="D79" i="16"/>
  <c r="J79" i="16"/>
  <c r="J77" i="16" s="1"/>
  <c r="P79" i="16"/>
  <c r="V79" i="16"/>
  <c r="D81" i="16"/>
  <c r="J81" i="16"/>
  <c r="P81" i="16"/>
  <c r="V81" i="16"/>
  <c r="I84" i="16"/>
  <c r="O84" i="16"/>
  <c r="U84" i="16"/>
  <c r="AA84" i="16"/>
  <c r="I86" i="16"/>
  <c r="O86" i="16"/>
  <c r="U86" i="16"/>
  <c r="AA86" i="16"/>
  <c r="H89" i="16"/>
  <c r="N89" i="16"/>
  <c r="T89" i="16"/>
  <c r="Z89" i="16"/>
  <c r="Z87" i="16" s="1"/>
  <c r="H91" i="16"/>
  <c r="N91" i="16"/>
  <c r="T91" i="16"/>
  <c r="Z91" i="16"/>
  <c r="G94" i="16"/>
  <c r="M94" i="16"/>
  <c r="M92" i="16" s="1"/>
  <c r="S94" i="16"/>
  <c r="Y94" i="16"/>
  <c r="G96" i="16"/>
  <c r="M96" i="16"/>
  <c r="S96" i="16"/>
  <c r="Y96" i="16"/>
  <c r="F99" i="16"/>
  <c r="L99" i="16"/>
  <c r="R99" i="16"/>
  <c r="X99" i="16"/>
  <c r="F101" i="16"/>
  <c r="L101" i="16"/>
  <c r="R101" i="16"/>
  <c r="X101" i="16"/>
  <c r="E104" i="16"/>
  <c r="K104" i="16"/>
  <c r="Q104" i="16"/>
  <c r="W104" i="16"/>
  <c r="W102" i="16" s="1"/>
  <c r="E106" i="16"/>
  <c r="K106" i="16"/>
  <c r="Q106" i="16"/>
  <c r="W106" i="16"/>
  <c r="D109" i="16"/>
  <c r="J109" i="16"/>
  <c r="J107" i="16" s="1"/>
  <c r="P109" i="16"/>
  <c r="V109" i="16"/>
  <c r="D111" i="16"/>
  <c r="J111" i="16"/>
  <c r="P111" i="16"/>
  <c r="V111" i="16"/>
  <c r="I114" i="16"/>
  <c r="O114" i="16"/>
  <c r="U114" i="16"/>
  <c r="AA114" i="16"/>
  <c r="I116" i="16"/>
  <c r="O116" i="16"/>
  <c r="U116" i="16"/>
  <c r="AA116" i="16"/>
  <c r="D119" i="16"/>
  <c r="K119" i="16"/>
  <c r="K117" i="16" s="1"/>
  <c r="R119" i="16"/>
  <c r="R117" i="16" s="1"/>
  <c r="Y119" i="16"/>
  <c r="Y117" i="16" s="1"/>
  <c r="H121" i="16"/>
  <c r="P121" i="16"/>
  <c r="W121" i="16"/>
  <c r="J124" i="16"/>
  <c r="J122" i="16" s="1"/>
  <c r="Q124" i="16"/>
  <c r="Q122" i="16" s="1"/>
  <c r="X124" i="16"/>
  <c r="X122" i="16" s="1"/>
  <c r="G126" i="16"/>
  <c r="O126" i="16"/>
  <c r="V126" i="16"/>
  <c r="I129" i="16"/>
  <c r="I127" i="16" s="1"/>
  <c r="P129" i="16"/>
  <c r="W129" i="16"/>
  <c r="W127" i="16" s="1"/>
  <c r="F131" i="16"/>
  <c r="N131" i="16"/>
  <c r="U131" i="16"/>
  <c r="H134" i="16"/>
  <c r="H132" i="16" s="1"/>
  <c r="O134" i="16"/>
  <c r="V134" i="16"/>
  <c r="V132" i="16" s="1"/>
  <c r="E136" i="16"/>
  <c r="M136" i="16"/>
  <c r="T136" i="16"/>
  <c r="AA136" i="16"/>
  <c r="G139" i="16"/>
  <c r="G137" i="16" s="1"/>
  <c r="N139" i="16"/>
  <c r="U139" i="16"/>
  <c r="U137" i="16" s="1"/>
  <c r="D141" i="16"/>
  <c r="L141" i="16"/>
  <c r="S141" i="16"/>
  <c r="Z141" i="16"/>
  <c r="F144" i="16"/>
  <c r="F142" i="16" s="1"/>
  <c r="M144" i="16"/>
  <c r="T144" i="16"/>
  <c r="T142" i="16" s="1"/>
  <c r="AA144" i="16"/>
  <c r="K146" i="16"/>
  <c r="R146" i="16"/>
  <c r="Y146" i="16"/>
  <c r="D149" i="16"/>
  <c r="K149" i="16"/>
  <c r="K147" i="16" s="1"/>
  <c r="R149" i="16"/>
  <c r="Y149" i="16"/>
  <c r="Y147" i="16" s="1"/>
  <c r="H151" i="16"/>
  <c r="Q151" i="16"/>
  <c r="Z151" i="16"/>
  <c r="Z147" i="16" s="1"/>
  <c r="D154" i="16"/>
  <c r="M154" i="16"/>
  <c r="M152" i="16" s="1"/>
  <c r="V154" i="16"/>
  <c r="G156" i="16"/>
  <c r="P156" i="16"/>
  <c r="Y156" i="16"/>
  <c r="L159" i="16"/>
  <c r="U159" i="16"/>
  <c r="U157" i="16" s="1"/>
  <c r="F161" i="16"/>
  <c r="O161" i="16"/>
  <c r="X161" i="16"/>
  <c r="G170" i="16"/>
  <c r="G166" i="16" s="1"/>
  <c r="S170" i="16"/>
  <c r="S166" i="16" s="1"/>
  <c r="D175" i="16"/>
  <c r="D171" i="16" s="1"/>
  <c r="P175" i="16"/>
  <c r="P171" i="16" s="1"/>
  <c r="R180" i="16"/>
  <c r="R176" i="16" s="1"/>
  <c r="N185" i="16"/>
  <c r="N181" i="16" s="1"/>
  <c r="J190" i="16"/>
  <c r="J186" i="16" s="1"/>
  <c r="I195" i="16"/>
  <c r="I191" i="16" s="1"/>
  <c r="AA195" i="16"/>
  <c r="AA191" i="16" s="1"/>
  <c r="E200" i="16"/>
  <c r="E196" i="16" s="1"/>
  <c r="W200" i="16"/>
  <c r="W196" i="16" s="1"/>
  <c r="S205" i="16"/>
  <c r="S201" i="16" s="1"/>
  <c r="R210" i="16"/>
  <c r="R206" i="16" s="1"/>
  <c r="N215" i="16"/>
  <c r="N211" i="16" s="1"/>
  <c r="S220" i="16"/>
  <c r="S216" i="16" s="1"/>
  <c r="L225" i="16"/>
  <c r="L221" i="16" s="1"/>
  <c r="E230" i="16"/>
  <c r="E226" i="16" s="1"/>
  <c r="Z245" i="16"/>
  <c r="Z241" i="16" s="1"/>
  <c r="S250" i="16"/>
  <c r="S246" i="16" s="1"/>
  <c r="L255" i="16"/>
  <c r="L251" i="16" s="1"/>
  <c r="E260" i="16"/>
  <c r="E256" i="16" s="1"/>
  <c r="Z275" i="16"/>
  <c r="Z271" i="16" s="1"/>
  <c r="S280" i="16"/>
  <c r="S276" i="16" s="1"/>
  <c r="L285" i="16"/>
  <c r="L281" i="16" s="1"/>
  <c r="E290" i="16"/>
  <c r="E286" i="16" s="1"/>
  <c r="Z305" i="16"/>
  <c r="Z301" i="16" s="1"/>
  <c r="S310" i="16"/>
  <c r="S306" i="16" s="1"/>
  <c r="L315" i="16"/>
  <c r="L311" i="16" s="1"/>
  <c r="E320" i="16"/>
  <c r="E316" i="16" s="1"/>
  <c r="V327" i="16"/>
  <c r="V325" i="16" s="1"/>
  <c r="U332" i="16"/>
  <c r="N337" i="16"/>
  <c r="N335" i="16" s="1"/>
  <c r="Z339" i="16"/>
  <c r="Z335" i="16" s="1"/>
  <c r="G342" i="16"/>
  <c r="S344" i="16"/>
  <c r="L349" i="16"/>
  <c r="E354" i="16"/>
  <c r="E350" i="16" s="1"/>
  <c r="J359" i="16"/>
  <c r="O360" i="16"/>
  <c r="P364" i="16"/>
  <c r="H367" i="16"/>
  <c r="H365" i="16" s="1"/>
  <c r="Z370" i="16"/>
  <c r="R374" i="16"/>
  <c r="M377" i="16"/>
  <c r="M375" i="16" s="1"/>
  <c r="N384" i="16"/>
  <c r="D385" i="16"/>
  <c r="V385" i="16"/>
  <c r="J387" i="16"/>
  <c r="L394" i="16"/>
  <c r="H397" i="16"/>
  <c r="H400" i="16"/>
  <c r="N400" i="16"/>
  <c r="R404" i="16"/>
  <c r="M407" i="16"/>
  <c r="N414" i="16"/>
  <c r="J417" i="16"/>
  <c r="J415" i="16" s="1"/>
  <c r="L424" i="16"/>
  <c r="Q427" i="16"/>
  <c r="M432" i="16"/>
  <c r="W437" i="16"/>
  <c r="R488" i="16"/>
  <c r="R484" i="16" s="1"/>
  <c r="F548" i="16"/>
  <c r="F544" i="16" s="1"/>
  <c r="AA563" i="16"/>
  <c r="AA559" i="16" s="1"/>
  <c r="H564" i="16"/>
  <c r="T568" i="16"/>
  <c r="T564" i="16" s="1"/>
  <c r="S569" i="16"/>
  <c r="L574" i="16"/>
  <c r="X574" i="16"/>
  <c r="Q579" i="16"/>
  <c r="N604" i="16"/>
  <c r="L614" i="16"/>
  <c r="Y624" i="16"/>
  <c r="G633" i="16"/>
  <c r="T638" i="16"/>
  <c r="F168" i="16"/>
  <c r="L168" i="16"/>
  <c r="L166" i="16" s="1"/>
  <c r="R168" i="16"/>
  <c r="X168" i="16"/>
  <c r="E173" i="16"/>
  <c r="E171" i="16" s="1"/>
  <c r="K173" i="16"/>
  <c r="K171" i="16" s="1"/>
  <c r="Q173" i="16"/>
  <c r="W173" i="16"/>
  <c r="W171" i="16" s="1"/>
  <c r="D178" i="16"/>
  <c r="J178" i="16"/>
  <c r="P178" i="16"/>
  <c r="P176" i="16" s="1"/>
  <c r="V178" i="16"/>
  <c r="V176" i="16" s="1"/>
  <c r="I183" i="16"/>
  <c r="O183" i="16"/>
  <c r="O181" i="16" s="1"/>
  <c r="U183" i="16"/>
  <c r="AA183" i="16"/>
  <c r="H188" i="16"/>
  <c r="H186" i="16" s="1"/>
  <c r="N188" i="16"/>
  <c r="N186" i="16" s="1"/>
  <c r="T188" i="16"/>
  <c r="Z188" i="16"/>
  <c r="Z186" i="16" s="1"/>
  <c r="G193" i="16"/>
  <c r="M193" i="16"/>
  <c r="S193" i="16"/>
  <c r="S191" i="16" s="1"/>
  <c r="Y193" i="16"/>
  <c r="Y191" i="16" s="1"/>
  <c r="F198" i="16"/>
  <c r="L198" i="16"/>
  <c r="L196" i="16" s="1"/>
  <c r="R198" i="16"/>
  <c r="X198" i="16"/>
  <c r="E203" i="16"/>
  <c r="E201" i="16" s="1"/>
  <c r="K203" i="16"/>
  <c r="K201" i="16" s="1"/>
  <c r="Q203" i="16"/>
  <c r="W203" i="16"/>
  <c r="W201" i="16" s="1"/>
  <c r="D208" i="16"/>
  <c r="J208" i="16"/>
  <c r="P208" i="16"/>
  <c r="P206" i="16" s="1"/>
  <c r="V208" i="16"/>
  <c r="V206" i="16" s="1"/>
  <c r="I213" i="16"/>
  <c r="O213" i="16"/>
  <c r="O211" i="16" s="1"/>
  <c r="U213" i="16"/>
  <c r="AA213" i="16"/>
  <c r="H218" i="16"/>
  <c r="H216" i="16" s="1"/>
  <c r="N218" i="16"/>
  <c r="N216" i="16" s="1"/>
  <c r="T218" i="16"/>
  <c r="Z218" i="16"/>
  <c r="Z216" i="16" s="1"/>
  <c r="G223" i="16"/>
  <c r="M223" i="16"/>
  <c r="S223" i="16"/>
  <c r="S221" i="16" s="1"/>
  <c r="Y223" i="16"/>
  <c r="Y221" i="16" s="1"/>
  <c r="F228" i="16"/>
  <c r="L228" i="16"/>
  <c r="L226" i="16" s="1"/>
  <c r="R228" i="16"/>
  <c r="X228" i="16"/>
  <c r="E233" i="16"/>
  <c r="E231" i="16" s="1"/>
  <c r="K233" i="16"/>
  <c r="K231" i="16" s="1"/>
  <c r="Q233" i="16"/>
  <c r="W233" i="16"/>
  <c r="W231" i="16" s="1"/>
  <c r="D238" i="16"/>
  <c r="J238" i="16"/>
  <c r="P238" i="16"/>
  <c r="P236" i="16" s="1"/>
  <c r="V238" i="16"/>
  <c r="V236" i="16" s="1"/>
  <c r="I243" i="16"/>
  <c r="O243" i="16"/>
  <c r="O241" i="16" s="1"/>
  <c r="U243" i="16"/>
  <c r="AA243" i="16"/>
  <c r="H248" i="16"/>
  <c r="H246" i="16" s="1"/>
  <c r="N248" i="16"/>
  <c r="N246" i="16" s="1"/>
  <c r="T248" i="16"/>
  <c r="Z248" i="16"/>
  <c r="Z246" i="16" s="1"/>
  <c r="G253" i="16"/>
  <c r="M253" i="16"/>
  <c r="S253" i="16"/>
  <c r="S251" i="16" s="1"/>
  <c r="Y253" i="16"/>
  <c r="Y251" i="16" s="1"/>
  <c r="F258" i="16"/>
  <c r="L258" i="16"/>
  <c r="L256" i="16" s="1"/>
  <c r="R258" i="16"/>
  <c r="X258" i="16"/>
  <c r="E263" i="16"/>
  <c r="E261" i="16" s="1"/>
  <c r="K263" i="16"/>
  <c r="K261" i="16" s="1"/>
  <c r="Q263" i="16"/>
  <c r="W263" i="16"/>
  <c r="W261" i="16" s="1"/>
  <c r="D268" i="16"/>
  <c r="J268" i="16"/>
  <c r="P268" i="16"/>
  <c r="P266" i="16" s="1"/>
  <c r="V268" i="16"/>
  <c r="V266" i="16" s="1"/>
  <c r="I273" i="16"/>
  <c r="O273" i="16"/>
  <c r="O271" i="16" s="1"/>
  <c r="U273" i="16"/>
  <c r="AA273" i="16"/>
  <c r="H278" i="16"/>
  <c r="H276" i="16" s="1"/>
  <c r="N278" i="16"/>
  <c r="N276" i="16" s="1"/>
  <c r="T278" i="16"/>
  <c r="Z278" i="16"/>
  <c r="Z276" i="16" s="1"/>
  <c r="G283" i="16"/>
  <c r="M283" i="16"/>
  <c r="S283" i="16"/>
  <c r="S281" i="16" s="1"/>
  <c r="Y283" i="16"/>
  <c r="Y281" i="16" s="1"/>
  <c r="F288" i="16"/>
  <c r="L288" i="16"/>
  <c r="L286" i="16" s="1"/>
  <c r="R288" i="16"/>
  <c r="X288" i="16"/>
  <c r="E293" i="16"/>
  <c r="E291" i="16" s="1"/>
  <c r="K293" i="16"/>
  <c r="K291" i="16" s="1"/>
  <c r="Q293" i="16"/>
  <c r="W293" i="16"/>
  <c r="W291" i="16" s="1"/>
  <c r="D298" i="16"/>
  <c r="J298" i="16"/>
  <c r="P298" i="16"/>
  <c r="P296" i="16" s="1"/>
  <c r="V298" i="16"/>
  <c r="V296" i="16" s="1"/>
  <c r="I303" i="16"/>
  <c r="O303" i="16"/>
  <c r="O301" i="16" s="1"/>
  <c r="U303" i="16"/>
  <c r="AA303" i="16"/>
  <c r="H308" i="16"/>
  <c r="H306" i="16" s="1"/>
  <c r="N308" i="16"/>
  <c r="N306" i="16" s="1"/>
  <c r="T308" i="16"/>
  <c r="Z308" i="16"/>
  <c r="Z306" i="16" s="1"/>
  <c r="G313" i="16"/>
  <c r="M313" i="16"/>
  <c r="S313" i="16"/>
  <c r="S311" i="16" s="1"/>
  <c r="Y313" i="16"/>
  <c r="Y311" i="16" s="1"/>
  <c r="F318" i="16"/>
  <c r="L318" i="16"/>
  <c r="L316" i="16" s="1"/>
  <c r="R318" i="16"/>
  <c r="X318" i="16"/>
  <c r="W594" i="16"/>
  <c r="M609" i="16"/>
  <c r="Z619" i="16"/>
  <c r="H634" i="16"/>
  <c r="T32" i="17"/>
  <c r="F42" i="17"/>
  <c r="AA87" i="17"/>
  <c r="T122" i="17"/>
  <c r="F132" i="17"/>
  <c r="D183" i="16"/>
  <c r="J183" i="16"/>
  <c r="J181" i="16" s="1"/>
  <c r="P183" i="16"/>
  <c r="P181" i="16" s="1"/>
  <c r="V183" i="16"/>
  <c r="V181" i="16" s="1"/>
  <c r="I188" i="16"/>
  <c r="I186" i="16" s="1"/>
  <c r="O188" i="16"/>
  <c r="U188" i="16"/>
  <c r="AA188" i="16"/>
  <c r="AA186" i="16" s="1"/>
  <c r="H193" i="16"/>
  <c r="H191" i="16" s="1"/>
  <c r="N193" i="16"/>
  <c r="N191" i="16" s="1"/>
  <c r="T193" i="16"/>
  <c r="T191" i="16" s="1"/>
  <c r="Z193" i="16"/>
  <c r="G198" i="16"/>
  <c r="M198" i="16"/>
  <c r="M196" i="16" s="1"/>
  <c r="S198" i="16"/>
  <c r="S196" i="16" s="1"/>
  <c r="Y198" i="16"/>
  <c r="Y196" i="16" s="1"/>
  <c r="F203" i="16"/>
  <c r="F201" i="16" s="1"/>
  <c r="L203" i="16"/>
  <c r="R203" i="16"/>
  <c r="X203" i="16"/>
  <c r="X201" i="16" s="1"/>
  <c r="E208" i="16"/>
  <c r="E206" i="16" s="1"/>
  <c r="K208" i="16"/>
  <c r="K206" i="16" s="1"/>
  <c r="Q208" i="16"/>
  <c r="Q206" i="16" s="1"/>
  <c r="W208" i="16"/>
  <c r="D213" i="16"/>
  <c r="J213" i="16"/>
  <c r="J211" i="16" s="1"/>
  <c r="P213" i="16"/>
  <c r="P211" i="16" s="1"/>
  <c r="V213" i="16"/>
  <c r="V211" i="16" s="1"/>
  <c r="I218" i="16"/>
  <c r="I216" i="16" s="1"/>
  <c r="O218" i="16"/>
  <c r="U218" i="16"/>
  <c r="AA218" i="16"/>
  <c r="AA216" i="16" s="1"/>
  <c r="H223" i="16"/>
  <c r="H221" i="16" s="1"/>
  <c r="N223" i="16"/>
  <c r="N221" i="16" s="1"/>
  <c r="T223" i="16"/>
  <c r="T221" i="16" s="1"/>
  <c r="Z223" i="16"/>
  <c r="G228" i="16"/>
  <c r="M228" i="16"/>
  <c r="M226" i="16" s="1"/>
  <c r="S228" i="16"/>
  <c r="S226" i="16" s="1"/>
  <c r="Y228" i="16"/>
  <c r="Y226" i="16" s="1"/>
  <c r="F233" i="16"/>
  <c r="F231" i="16" s="1"/>
  <c r="L233" i="16"/>
  <c r="R233" i="16"/>
  <c r="X233" i="16"/>
  <c r="X231" i="16" s="1"/>
  <c r="E238" i="16"/>
  <c r="E236" i="16" s="1"/>
  <c r="K238" i="16"/>
  <c r="K236" i="16" s="1"/>
  <c r="Q238" i="16"/>
  <c r="Q236" i="16" s="1"/>
  <c r="W238" i="16"/>
  <c r="D243" i="16"/>
  <c r="J243" i="16"/>
  <c r="J241" i="16" s="1"/>
  <c r="P243" i="16"/>
  <c r="P241" i="16" s="1"/>
  <c r="V243" i="16"/>
  <c r="V241" i="16" s="1"/>
  <c r="I248" i="16"/>
  <c r="I246" i="16" s="1"/>
  <c r="O248" i="16"/>
  <c r="U248" i="16"/>
  <c r="AA248" i="16"/>
  <c r="AA246" i="16" s="1"/>
  <c r="H253" i="16"/>
  <c r="H251" i="16" s="1"/>
  <c r="N253" i="16"/>
  <c r="N251" i="16" s="1"/>
  <c r="T253" i="16"/>
  <c r="T251" i="16" s="1"/>
  <c r="Z253" i="16"/>
  <c r="G258" i="16"/>
  <c r="M258" i="16"/>
  <c r="M256" i="16" s="1"/>
  <c r="S258" i="16"/>
  <c r="S256" i="16" s="1"/>
  <c r="Y258" i="16"/>
  <c r="Y256" i="16" s="1"/>
  <c r="F263" i="16"/>
  <c r="F261" i="16" s="1"/>
  <c r="L263" i="16"/>
  <c r="R263" i="16"/>
  <c r="X263" i="16"/>
  <c r="X261" i="16" s="1"/>
  <c r="E268" i="16"/>
  <c r="E266" i="16" s="1"/>
  <c r="K268" i="16"/>
  <c r="K266" i="16" s="1"/>
  <c r="Q268" i="16"/>
  <c r="Q266" i="16" s="1"/>
  <c r="W268" i="16"/>
  <c r="D273" i="16"/>
  <c r="J273" i="16"/>
  <c r="J271" i="16" s="1"/>
  <c r="P273" i="16"/>
  <c r="P271" i="16" s="1"/>
  <c r="V273" i="16"/>
  <c r="V271" i="16" s="1"/>
  <c r="I278" i="16"/>
  <c r="I276" i="16" s="1"/>
  <c r="O278" i="16"/>
  <c r="U278" i="16"/>
  <c r="AA278" i="16"/>
  <c r="AA276" i="16" s="1"/>
  <c r="H283" i="16"/>
  <c r="H281" i="16" s="1"/>
  <c r="N283" i="16"/>
  <c r="N281" i="16" s="1"/>
  <c r="T283" i="16"/>
  <c r="T281" i="16" s="1"/>
  <c r="Z283" i="16"/>
  <c r="G288" i="16"/>
  <c r="M288" i="16"/>
  <c r="M286" i="16" s="1"/>
  <c r="S288" i="16"/>
  <c r="S286" i="16" s="1"/>
  <c r="Y288" i="16"/>
  <c r="Y286" i="16" s="1"/>
  <c r="F293" i="16"/>
  <c r="F291" i="16" s="1"/>
  <c r="L293" i="16"/>
  <c r="R293" i="16"/>
  <c r="X293" i="16"/>
  <c r="X291" i="16" s="1"/>
  <c r="E298" i="16"/>
  <c r="E296" i="16" s="1"/>
  <c r="K298" i="16"/>
  <c r="K296" i="16" s="1"/>
  <c r="Q298" i="16"/>
  <c r="Q296" i="16" s="1"/>
  <c r="W298" i="16"/>
  <c r="D303" i="16"/>
  <c r="J303" i="16"/>
  <c r="J301" i="16" s="1"/>
  <c r="P303" i="16"/>
  <c r="P301" i="16" s="1"/>
  <c r="V303" i="16"/>
  <c r="V301" i="16" s="1"/>
  <c r="I308" i="16"/>
  <c r="I306" i="16" s="1"/>
  <c r="O308" i="16"/>
  <c r="U308" i="16"/>
  <c r="AA308" i="16"/>
  <c r="AA306" i="16" s="1"/>
  <c r="H313" i="16"/>
  <c r="H311" i="16" s="1"/>
  <c r="N313" i="16"/>
  <c r="N311" i="16" s="1"/>
  <c r="T313" i="16"/>
  <c r="T311" i="16" s="1"/>
  <c r="Z313" i="16"/>
  <c r="G318" i="16"/>
  <c r="M318" i="16"/>
  <c r="M316" i="16" s="1"/>
  <c r="S318" i="16"/>
  <c r="S316" i="16" s="1"/>
  <c r="Y318" i="16"/>
  <c r="Y316" i="16" s="1"/>
  <c r="O599" i="16"/>
  <c r="F609" i="16"/>
  <c r="S614" i="16"/>
  <c r="AA614" i="16"/>
  <c r="M67" i="17"/>
  <c r="I223" i="16"/>
  <c r="O223" i="16"/>
  <c r="O221" i="16" s="1"/>
  <c r="U223" i="16"/>
  <c r="U221" i="16" s="1"/>
  <c r="AA223" i="16"/>
  <c r="AA221" i="16" s="1"/>
  <c r="H228" i="16"/>
  <c r="H226" i="16" s="1"/>
  <c r="N228" i="16"/>
  <c r="T228" i="16"/>
  <c r="Z228" i="16"/>
  <c r="Z226" i="16" s="1"/>
  <c r="G233" i="16"/>
  <c r="G231" i="16" s="1"/>
  <c r="M233" i="16"/>
  <c r="M231" i="16" s="1"/>
  <c r="S233" i="16"/>
  <c r="S231" i="16" s="1"/>
  <c r="Y233" i="16"/>
  <c r="F238" i="16"/>
  <c r="L238" i="16"/>
  <c r="L236" i="16" s="1"/>
  <c r="R238" i="16"/>
  <c r="R236" i="16" s="1"/>
  <c r="X238" i="16"/>
  <c r="X236" i="16" s="1"/>
  <c r="E243" i="16"/>
  <c r="E241" i="16" s="1"/>
  <c r="K243" i="16"/>
  <c r="Q243" i="16"/>
  <c r="W243" i="16"/>
  <c r="W241" i="16" s="1"/>
  <c r="D248" i="16"/>
  <c r="D246" i="16" s="1"/>
  <c r="J248" i="16"/>
  <c r="J246" i="16" s="1"/>
  <c r="P248" i="16"/>
  <c r="P246" i="16" s="1"/>
  <c r="V248" i="16"/>
  <c r="I253" i="16"/>
  <c r="O253" i="16"/>
  <c r="O251" i="16" s="1"/>
  <c r="U253" i="16"/>
  <c r="U251" i="16" s="1"/>
  <c r="AA253" i="16"/>
  <c r="AA251" i="16" s="1"/>
  <c r="H258" i="16"/>
  <c r="H256" i="16" s="1"/>
  <c r="N258" i="16"/>
  <c r="T258" i="16"/>
  <c r="Z258" i="16"/>
  <c r="Z256" i="16" s="1"/>
  <c r="G263" i="16"/>
  <c r="G261" i="16" s="1"/>
  <c r="M263" i="16"/>
  <c r="M261" i="16" s="1"/>
  <c r="S263" i="16"/>
  <c r="S261" i="16" s="1"/>
  <c r="Y263" i="16"/>
  <c r="F268" i="16"/>
  <c r="L268" i="16"/>
  <c r="L266" i="16" s="1"/>
  <c r="R268" i="16"/>
  <c r="R266" i="16" s="1"/>
  <c r="X268" i="16"/>
  <c r="X266" i="16" s="1"/>
  <c r="E273" i="16"/>
  <c r="E271" i="16" s="1"/>
  <c r="K273" i="16"/>
  <c r="Q273" i="16"/>
  <c r="W273" i="16"/>
  <c r="W271" i="16" s="1"/>
  <c r="D278" i="16"/>
  <c r="D276" i="16" s="1"/>
  <c r="J278" i="16"/>
  <c r="J276" i="16" s="1"/>
  <c r="P278" i="16"/>
  <c r="P276" i="16" s="1"/>
  <c r="V278" i="16"/>
  <c r="I283" i="16"/>
  <c r="O283" i="16"/>
  <c r="O281" i="16" s="1"/>
  <c r="U283" i="16"/>
  <c r="U281" i="16" s="1"/>
  <c r="AA283" i="16"/>
  <c r="AA281" i="16" s="1"/>
  <c r="H288" i="16"/>
  <c r="H286" i="16" s="1"/>
  <c r="N288" i="16"/>
  <c r="T288" i="16"/>
  <c r="Z288" i="16"/>
  <c r="Z286" i="16" s="1"/>
  <c r="G293" i="16"/>
  <c r="G291" i="16" s="1"/>
  <c r="M293" i="16"/>
  <c r="M291" i="16" s="1"/>
  <c r="S293" i="16"/>
  <c r="S291" i="16" s="1"/>
  <c r="Y293" i="16"/>
  <c r="F298" i="16"/>
  <c r="L298" i="16"/>
  <c r="L296" i="16" s="1"/>
  <c r="R298" i="16"/>
  <c r="R296" i="16" s="1"/>
  <c r="X298" i="16"/>
  <c r="X296" i="16" s="1"/>
  <c r="E303" i="16"/>
  <c r="E301" i="16" s="1"/>
  <c r="K303" i="16"/>
  <c r="Q303" i="16"/>
  <c r="W303" i="16"/>
  <c r="W301" i="16" s="1"/>
  <c r="D308" i="16"/>
  <c r="D306" i="16" s="1"/>
  <c r="J308" i="16"/>
  <c r="J306" i="16" s="1"/>
  <c r="P308" i="16"/>
  <c r="P306" i="16" s="1"/>
  <c r="V308" i="16"/>
  <c r="I313" i="16"/>
  <c r="O313" i="16"/>
  <c r="O311" i="16" s="1"/>
  <c r="U313" i="16"/>
  <c r="U311" i="16" s="1"/>
  <c r="AA313" i="16"/>
  <c r="AA311" i="16" s="1"/>
  <c r="H318" i="16"/>
  <c r="H316" i="16" s="1"/>
  <c r="N318" i="16"/>
  <c r="T318" i="16"/>
  <c r="Z318" i="16"/>
  <c r="Z316" i="16" s="1"/>
  <c r="H599" i="16"/>
  <c r="P629" i="16"/>
  <c r="W634" i="16"/>
  <c r="I168" i="16"/>
  <c r="I166" i="16" s="1"/>
  <c r="O168" i="16"/>
  <c r="O166" i="16" s="1"/>
  <c r="U168" i="16"/>
  <c r="AA168" i="16"/>
  <c r="AA166" i="16" s="1"/>
  <c r="H173" i="16"/>
  <c r="H171" i="16" s="1"/>
  <c r="N173" i="16"/>
  <c r="N171" i="16" s="1"/>
  <c r="T173" i="16"/>
  <c r="T171" i="16" s="1"/>
  <c r="Z173" i="16"/>
  <c r="Z171" i="16" s="1"/>
  <c r="G178" i="16"/>
  <c r="M178" i="16"/>
  <c r="M176" i="16" s="1"/>
  <c r="S178" i="16"/>
  <c r="S176" i="16" s="1"/>
  <c r="Y178" i="16"/>
  <c r="Y176" i="16" s="1"/>
  <c r="F183" i="16"/>
  <c r="F181" i="16" s="1"/>
  <c r="L183" i="16"/>
  <c r="L181" i="16" s="1"/>
  <c r="R183" i="16"/>
  <c r="X183" i="16"/>
  <c r="X181" i="16" s="1"/>
  <c r="E188" i="16"/>
  <c r="E186" i="16" s="1"/>
  <c r="K188" i="16"/>
  <c r="K186" i="16" s="1"/>
  <c r="Q188" i="16"/>
  <c r="Q186" i="16" s="1"/>
  <c r="W188" i="16"/>
  <c r="W186" i="16" s="1"/>
  <c r="D193" i="16"/>
  <c r="J193" i="16"/>
  <c r="J191" i="16" s="1"/>
  <c r="P193" i="16"/>
  <c r="P191" i="16" s="1"/>
  <c r="V193" i="16"/>
  <c r="V191" i="16" s="1"/>
  <c r="I198" i="16"/>
  <c r="I196" i="16" s="1"/>
  <c r="O198" i="16"/>
  <c r="O196" i="16" s="1"/>
  <c r="U198" i="16"/>
  <c r="AA198" i="16"/>
  <c r="AA196" i="16" s="1"/>
  <c r="H203" i="16"/>
  <c r="H201" i="16" s="1"/>
  <c r="N203" i="16"/>
  <c r="N201" i="16" s="1"/>
  <c r="T203" i="16"/>
  <c r="T201" i="16" s="1"/>
  <c r="Z203" i="16"/>
  <c r="Z201" i="16" s="1"/>
  <c r="G208" i="16"/>
  <c r="M208" i="16"/>
  <c r="M206" i="16" s="1"/>
  <c r="S208" i="16"/>
  <c r="S206" i="16" s="1"/>
  <c r="Y208" i="16"/>
  <c r="Y206" i="16" s="1"/>
  <c r="F213" i="16"/>
  <c r="F211" i="16" s="1"/>
  <c r="L213" i="16"/>
  <c r="L211" i="16" s="1"/>
  <c r="R213" i="16"/>
  <c r="X213" i="16"/>
  <c r="X211" i="16" s="1"/>
  <c r="E218" i="16"/>
  <c r="E216" i="16" s="1"/>
  <c r="K218" i="16"/>
  <c r="K216" i="16" s="1"/>
  <c r="Q218" i="16"/>
  <c r="Q216" i="16" s="1"/>
  <c r="W218" i="16"/>
  <c r="W216" i="16" s="1"/>
  <c r="D223" i="16"/>
  <c r="J223" i="16"/>
  <c r="J221" i="16" s="1"/>
  <c r="P223" i="16"/>
  <c r="P221" i="16" s="1"/>
  <c r="V223" i="16"/>
  <c r="V221" i="16" s="1"/>
  <c r="I228" i="16"/>
  <c r="I226" i="16" s="1"/>
  <c r="O228" i="16"/>
  <c r="O226" i="16" s="1"/>
  <c r="U228" i="16"/>
  <c r="AA228" i="16"/>
  <c r="AA226" i="16" s="1"/>
  <c r="H233" i="16"/>
  <c r="H231" i="16" s="1"/>
  <c r="N233" i="16"/>
  <c r="N231" i="16" s="1"/>
  <c r="T233" i="16"/>
  <c r="T231" i="16" s="1"/>
  <c r="Z233" i="16"/>
  <c r="Z231" i="16" s="1"/>
  <c r="G238" i="16"/>
  <c r="M238" i="16"/>
  <c r="M236" i="16" s="1"/>
  <c r="S238" i="16"/>
  <c r="S236" i="16" s="1"/>
  <c r="Y238" i="16"/>
  <c r="Y236" i="16" s="1"/>
  <c r="F243" i="16"/>
  <c r="F241" i="16" s="1"/>
  <c r="L243" i="16"/>
  <c r="L241" i="16" s="1"/>
  <c r="R243" i="16"/>
  <c r="X243" i="16"/>
  <c r="X241" i="16" s="1"/>
  <c r="E248" i="16"/>
  <c r="E246" i="16" s="1"/>
  <c r="K248" i="16"/>
  <c r="K246" i="16" s="1"/>
  <c r="Q248" i="16"/>
  <c r="Q246" i="16" s="1"/>
  <c r="W248" i="16"/>
  <c r="W246" i="16" s="1"/>
  <c r="D253" i="16"/>
  <c r="J253" i="16"/>
  <c r="J251" i="16" s="1"/>
  <c r="P253" i="16"/>
  <c r="P251" i="16" s="1"/>
  <c r="V253" i="16"/>
  <c r="V251" i="16" s="1"/>
  <c r="I258" i="16"/>
  <c r="I256" i="16" s="1"/>
  <c r="O258" i="16"/>
  <c r="O256" i="16" s="1"/>
  <c r="U258" i="16"/>
  <c r="AA258" i="16"/>
  <c r="AA256" i="16" s="1"/>
  <c r="H263" i="16"/>
  <c r="H261" i="16" s="1"/>
  <c r="N263" i="16"/>
  <c r="N261" i="16" s="1"/>
  <c r="T263" i="16"/>
  <c r="T261" i="16" s="1"/>
  <c r="Z263" i="16"/>
  <c r="Z261" i="16" s="1"/>
  <c r="G268" i="16"/>
  <c r="M268" i="16"/>
  <c r="M266" i="16" s="1"/>
  <c r="S268" i="16"/>
  <c r="S266" i="16" s="1"/>
  <c r="Y268" i="16"/>
  <c r="Y266" i="16" s="1"/>
  <c r="F273" i="16"/>
  <c r="F271" i="16" s="1"/>
  <c r="L273" i="16"/>
  <c r="L271" i="16" s="1"/>
  <c r="R273" i="16"/>
  <c r="X273" i="16"/>
  <c r="X271" i="16" s="1"/>
  <c r="E278" i="16"/>
  <c r="E276" i="16" s="1"/>
  <c r="K278" i="16"/>
  <c r="K276" i="16" s="1"/>
  <c r="Q278" i="16"/>
  <c r="Q276" i="16" s="1"/>
  <c r="W278" i="16"/>
  <c r="W276" i="16" s="1"/>
  <c r="D283" i="16"/>
  <c r="J283" i="16"/>
  <c r="J281" i="16" s="1"/>
  <c r="P283" i="16"/>
  <c r="P281" i="16" s="1"/>
  <c r="V283" i="16"/>
  <c r="V281" i="16" s="1"/>
  <c r="I288" i="16"/>
  <c r="I286" i="16" s="1"/>
  <c r="O288" i="16"/>
  <c r="O286" i="16" s="1"/>
  <c r="U288" i="16"/>
  <c r="AA288" i="16"/>
  <c r="AA286" i="16" s="1"/>
  <c r="H293" i="16"/>
  <c r="H291" i="16" s="1"/>
  <c r="N293" i="16"/>
  <c r="N291" i="16" s="1"/>
  <c r="T293" i="16"/>
  <c r="T291" i="16" s="1"/>
  <c r="Z293" i="16"/>
  <c r="Z291" i="16" s="1"/>
  <c r="G298" i="16"/>
  <c r="M298" i="16"/>
  <c r="M296" i="16" s="1"/>
  <c r="S298" i="16"/>
  <c r="S296" i="16" s="1"/>
  <c r="Y298" i="16"/>
  <c r="Y296" i="16" s="1"/>
  <c r="F303" i="16"/>
  <c r="F301" i="16" s="1"/>
  <c r="L303" i="16"/>
  <c r="L301" i="16" s="1"/>
  <c r="R303" i="16"/>
  <c r="X303" i="16"/>
  <c r="X301" i="16" s="1"/>
  <c r="E308" i="16"/>
  <c r="E306" i="16" s="1"/>
  <c r="K308" i="16"/>
  <c r="K306" i="16" s="1"/>
  <c r="Q308" i="16"/>
  <c r="Q306" i="16" s="1"/>
  <c r="W308" i="16"/>
  <c r="W306" i="16" s="1"/>
  <c r="D313" i="16"/>
  <c r="J313" i="16"/>
  <c r="J311" i="16" s="1"/>
  <c r="P313" i="16"/>
  <c r="P311" i="16" s="1"/>
  <c r="V313" i="16"/>
  <c r="V311" i="16" s="1"/>
  <c r="I318" i="16"/>
  <c r="I316" i="16" s="1"/>
  <c r="O318" i="16"/>
  <c r="O316" i="16" s="1"/>
  <c r="U318" i="16"/>
  <c r="AA318" i="16"/>
  <c r="AA316" i="16" s="1"/>
  <c r="U604" i="16"/>
  <c r="D619" i="16"/>
  <c r="J624" i="16"/>
  <c r="M37" i="17"/>
  <c r="M127" i="17"/>
  <c r="J168" i="16"/>
  <c r="J166" i="16" s="1"/>
  <c r="P168" i="16"/>
  <c r="P166" i="16" s="1"/>
  <c r="V168" i="16"/>
  <c r="I173" i="16"/>
  <c r="O173" i="16"/>
  <c r="O171" i="16" s="1"/>
  <c r="U173" i="16"/>
  <c r="U171" i="16" s="1"/>
  <c r="AA173" i="16"/>
  <c r="AA171" i="16" s="1"/>
  <c r="H178" i="16"/>
  <c r="H176" i="16" s="1"/>
  <c r="N178" i="16"/>
  <c r="T178" i="16"/>
  <c r="Z178" i="16"/>
  <c r="Z176" i="16" s="1"/>
  <c r="G183" i="16"/>
  <c r="G181" i="16" s="1"/>
  <c r="M183" i="16"/>
  <c r="M181" i="16" s="1"/>
  <c r="S183" i="16"/>
  <c r="S181" i="16" s="1"/>
  <c r="Y183" i="16"/>
  <c r="F188" i="16"/>
  <c r="L188" i="16"/>
  <c r="L186" i="16" s="1"/>
  <c r="R188" i="16"/>
  <c r="R186" i="16" s="1"/>
  <c r="X188" i="16"/>
  <c r="X186" i="16" s="1"/>
  <c r="E193" i="16"/>
  <c r="E191" i="16" s="1"/>
  <c r="K193" i="16"/>
  <c r="Q193" i="16"/>
  <c r="W193" i="16"/>
  <c r="W191" i="16" s="1"/>
  <c r="D198" i="16"/>
  <c r="D196" i="16" s="1"/>
  <c r="J198" i="16"/>
  <c r="J196" i="16" s="1"/>
  <c r="P198" i="16"/>
  <c r="P196" i="16" s="1"/>
  <c r="V198" i="16"/>
  <c r="I203" i="16"/>
  <c r="O203" i="16"/>
  <c r="O201" i="16" s="1"/>
  <c r="U203" i="16"/>
  <c r="U201" i="16" s="1"/>
  <c r="AA203" i="16"/>
  <c r="AA201" i="16" s="1"/>
  <c r="H208" i="16"/>
  <c r="H206" i="16" s="1"/>
  <c r="N208" i="16"/>
  <c r="T208" i="16"/>
  <c r="Z208" i="16"/>
  <c r="Z206" i="16" s="1"/>
  <c r="G213" i="16"/>
  <c r="G211" i="16" s="1"/>
  <c r="M213" i="16"/>
  <c r="M211" i="16" s="1"/>
  <c r="S213" i="16"/>
  <c r="S211" i="16" s="1"/>
  <c r="Y213" i="16"/>
  <c r="F218" i="16"/>
  <c r="L218" i="16"/>
  <c r="L216" i="16" s="1"/>
  <c r="R218" i="16"/>
  <c r="R216" i="16" s="1"/>
  <c r="X218" i="16"/>
  <c r="X216" i="16" s="1"/>
  <c r="E223" i="16"/>
  <c r="E221" i="16" s="1"/>
  <c r="K223" i="16"/>
  <c r="Q223" i="16"/>
  <c r="W223" i="16"/>
  <c r="W221" i="16" s="1"/>
  <c r="D228" i="16"/>
  <c r="D226" i="16" s="1"/>
  <c r="J228" i="16"/>
  <c r="J226" i="16" s="1"/>
  <c r="P228" i="16"/>
  <c r="P226" i="16" s="1"/>
  <c r="V228" i="16"/>
  <c r="I233" i="16"/>
  <c r="O233" i="16"/>
  <c r="O231" i="16" s="1"/>
  <c r="U233" i="16"/>
  <c r="U231" i="16" s="1"/>
  <c r="AA233" i="16"/>
  <c r="AA231" i="16" s="1"/>
  <c r="H238" i="16"/>
  <c r="H236" i="16" s="1"/>
  <c r="N238" i="16"/>
  <c r="T238" i="16"/>
  <c r="Z238" i="16"/>
  <c r="Z236" i="16" s="1"/>
  <c r="G243" i="16"/>
  <c r="G241" i="16" s="1"/>
  <c r="M243" i="16"/>
  <c r="M241" i="16" s="1"/>
  <c r="S243" i="16"/>
  <c r="S241" i="16" s="1"/>
  <c r="Y243" i="16"/>
  <c r="F248" i="16"/>
  <c r="L248" i="16"/>
  <c r="L246" i="16" s="1"/>
  <c r="R248" i="16"/>
  <c r="R246" i="16" s="1"/>
  <c r="X248" i="16"/>
  <c r="X246" i="16" s="1"/>
  <c r="E253" i="16"/>
  <c r="E251" i="16" s="1"/>
  <c r="K253" i="16"/>
  <c r="Q253" i="16"/>
  <c r="W253" i="16"/>
  <c r="W251" i="16" s="1"/>
  <c r="D258" i="16"/>
  <c r="D256" i="16" s="1"/>
  <c r="J258" i="16"/>
  <c r="J256" i="16" s="1"/>
  <c r="P258" i="16"/>
  <c r="P256" i="16" s="1"/>
  <c r="V258" i="16"/>
  <c r="I263" i="16"/>
  <c r="O263" i="16"/>
  <c r="O261" i="16" s="1"/>
  <c r="U263" i="16"/>
  <c r="U261" i="16" s="1"/>
  <c r="AA263" i="16"/>
  <c r="AA261" i="16" s="1"/>
  <c r="H268" i="16"/>
  <c r="H266" i="16" s="1"/>
  <c r="N268" i="16"/>
  <c r="T268" i="16"/>
  <c r="Z268" i="16"/>
  <c r="Z266" i="16" s="1"/>
  <c r="G273" i="16"/>
  <c r="G271" i="16" s="1"/>
  <c r="M273" i="16"/>
  <c r="M271" i="16" s="1"/>
  <c r="S273" i="16"/>
  <c r="S271" i="16" s="1"/>
  <c r="Y273" i="16"/>
  <c r="F278" i="16"/>
  <c r="L278" i="16"/>
  <c r="L276" i="16" s="1"/>
  <c r="R278" i="16"/>
  <c r="R276" i="16" s="1"/>
  <c r="X278" i="16"/>
  <c r="X276" i="16" s="1"/>
  <c r="E283" i="16"/>
  <c r="E281" i="16" s="1"/>
  <c r="K283" i="16"/>
  <c r="Q283" i="16"/>
  <c r="W283" i="16"/>
  <c r="W281" i="16" s="1"/>
  <c r="D288" i="16"/>
  <c r="D286" i="16" s="1"/>
  <c r="J288" i="16"/>
  <c r="J286" i="16" s="1"/>
  <c r="P288" i="16"/>
  <c r="P286" i="16" s="1"/>
  <c r="V288" i="16"/>
  <c r="I293" i="16"/>
  <c r="O293" i="16"/>
  <c r="O291" i="16" s="1"/>
  <c r="U293" i="16"/>
  <c r="U291" i="16" s="1"/>
  <c r="AA293" i="16"/>
  <c r="AA291" i="16" s="1"/>
  <c r="H298" i="16"/>
  <c r="H296" i="16" s="1"/>
  <c r="N298" i="16"/>
  <c r="T298" i="16"/>
  <c r="Z298" i="16"/>
  <c r="Z296" i="16" s="1"/>
  <c r="G303" i="16"/>
  <c r="G301" i="16" s="1"/>
  <c r="M303" i="16"/>
  <c r="M301" i="16" s="1"/>
  <c r="S303" i="16"/>
  <c r="S301" i="16" s="1"/>
  <c r="Y303" i="16"/>
  <c r="F308" i="16"/>
  <c r="L308" i="16"/>
  <c r="L306" i="16" s="1"/>
  <c r="R308" i="16"/>
  <c r="R306" i="16" s="1"/>
  <c r="X308" i="16"/>
  <c r="X306" i="16" s="1"/>
  <c r="E313" i="16"/>
  <c r="E311" i="16" s="1"/>
  <c r="K313" i="16"/>
  <c r="Q313" i="16"/>
  <c r="W313" i="16"/>
  <c r="W311" i="16" s="1"/>
  <c r="D318" i="16"/>
  <c r="D316" i="16" s="1"/>
  <c r="J318" i="16"/>
  <c r="J316" i="16" s="1"/>
  <c r="P318" i="16"/>
  <c r="P316" i="16" s="1"/>
  <c r="P594" i="16"/>
  <c r="Q624" i="16"/>
  <c r="X629" i="16"/>
  <c r="AA27" i="17"/>
  <c r="T62" i="17"/>
  <c r="F72" i="17"/>
  <c r="AA117" i="17"/>
  <c r="G486" i="16"/>
  <c r="G484" i="16" s="1"/>
  <c r="M486" i="16"/>
  <c r="M484" i="16" s="1"/>
  <c r="S486" i="16"/>
  <c r="S484" i="16" s="1"/>
  <c r="Y486" i="16"/>
  <c r="F491" i="16"/>
  <c r="L491" i="16"/>
  <c r="L489" i="16" s="1"/>
  <c r="R491" i="16"/>
  <c r="R489" i="16" s="1"/>
  <c r="X491" i="16"/>
  <c r="X489" i="16" s="1"/>
  <c r="E496" i="16"/>
  <c r="E494" i="16" s="1"/>
  <c r="K496" i="16"/>
  <c r="Q496" i="16"/>
  <c r="W496" i="16"/>
  <c r="W494" i="16" s="1"/>
  <c r="D501" i="16"/>
  <c r="D499" i="16" s="1"/>
  <c r="J501" i="16"/>
  <c r="J499" i="16" s="1"/>
  <c r="P501" i="16"/>
  <c r="P499" i="16" s="1"/>
  <c r="V501" i="16"/>
  <c r="I506" i="16"/>
  <c r="O506" i="16"/>
  <c r="O504" i="16" s="1"/>
  <c r="U506" i="16"/>
  <c r="U504" i="16" s="1"/>
  <c r="AA506" i="16"/>
  <c r="AA504" i="16" s="1"/>
  <c r="H511" i="16"/>
  <c r="H509" i="16" s="1"/>
  <c r="N511" i="16"/>
  <c r="T511" i="16"/>
  <c r="Z511" i="16"/>
  <c r="Z509" i="16" s="1"/>
  <c r="G516" i="16"/>
  <c r="G514" i="16" s="1"/>
  <c r="M516" i="16"/>
  <c r="M514" i="16" s="1"/>
  <c r="S516" i="16"/>
  <c r="S514" i="16" s="1"/>
  <c r="Y516" i="16"/>
  <c r="F521" i="16"/>
  <c r="L521" i="16"/>
  <c r="L519" i="16" s="1"/>
  <c r="R521" i="16"/>
  <c r="R519" i="16" s="1"/>
  <c r="X521" i="16"/>
  <c r="X519" i="16" s="1"/>
  <c r="E526" i="16"/>
  <c r="E524" i="16" s="1"/>
  <c r="K526" i="16"/>
  <c r="Q526" i="16"/>
  <c r="W526" i="16"/>
  <c r="W524" i="16" s="1"/>
  <c r="D531" i="16"/>
  <c r="D529" i="16" s="1"/>
  <c r="J531" i="16"/>
  <c r="J529" i="16" s="1"/>
  <c r="P531" i="16"/>
  <c r="P529" i="16" s="1"/>
  <c r="V531" i="16"/>
  <c r="I536" i="16"/>
  <c r="O536" i="16"/>
  <c r="O534" i="16" s="1"/>
  <c r="U536" i="16"/>
  <c r="U534" i="16" s="1"/>
  <c r="AA536" i="16"/>
  <c r="AA534" i="16" s="1"/>
  <c r="H541" i="16"/>
  <c r="H539" i="16" s="1"/>
  <c r="N541" i="16"/>
  <c r="T541" i="16"/>
  <c r="Z541" i="16"/>
  <c r="Z539" i="16" s="1"/>
  <c r="G546" i="16"/>
  <c r="G544" i="16" s="1"/>
  <c r="M546" i="16"/>
  <c r="M544" i="16" s="1"/>
  <c r="S546" i="16"/>
  <c r="S544" i="16" s="1"/>
  <c r="Y546" i="16"/>
  <c r="F551" i="16"/>
  <c r="L551" i="16"/>
  <c r="L549" i="16" s="1"/>
  <c r="R551" i="16"/>
  <c r="R549" i="16" s="1"/>
  <c r="X551" i="16"/>
  <c r="X549" i="16" s="1"/>
  <c r="E556" i="16"/>
  <c r="E554" i="16" s="1"/>
  <c r="K556" i="16"/>
  <c r="Q556" i="16"/>
  <c r="W556" i="16"/>
  <c r="W554" i="16" s="1"/>
  <c r="D561" i="16"/>
  <c r="D559" i="16" s="1"/>
  <c r="J561" i="16"/>
  <c r="J559" i="16" s="1"/>
  <c r="P561" i="16"/>
  <c r="P559" i="16" s="1"/>
  <c r="V561" i="16"/>
  <c r="I566" i="16"/>
  <c r="O566" i="16"/>
  <c r="O564" i="16" s="1"/>
  <c r="U566" i="16"/>
  <c r="U564" i="16" s="1"/>
  <c r="AA566" i="16"/>
  <c r="AA564" i="16" s="1"/>
  <c r="H571" i="16"/>
  <c r="H569" i="16" s="1"/>
  <c r="N571" i="16"/>
  <c r="T571" i="16"/>
  <c r="Z571" i="16"/>
  <c r="Z569" i="16" s="1"/>
  <c r="G576" i="16"/>
  <c r="G574" i="16" s="1"/>
  <c r="M576" i="16"/>
  <c r="M574" i="16" s="1"/>
  <c r="S576" i="16"/>
  <c r="S574" i="16" s="1"/>
  <c r="Y576" i="16"/>
  <c r="F581" i="16"/>
  <c r="L581" i="16"/>
  <c r="L579" i="16" s="1"/>
  <c r="R581" i="16"/>
  <c r="R579" i="16" s="1"/>
  <c r="X581" i="16"/>
  <c r="X579" i="16" s="1"/>
  <c r="E586" i="16"/>
  <c r="E584" i="16" s="1"/>
  <c r="K586" i="16"/>
  <c r="Q586" i="16"/>
  <c r="W586" i="16"/>
  <c r="W584" i="16" s="1"/>
  <c r="D591" i="16"/>
  <c r="D589" i="16" s="1"/>
  <c r="J591" i="16"/>
  <c r="J589" i="16" s="1"/>
  <c r="P591" i="16"/>
  <c r="P589" i="16" s="1"/>
  <c r="V591" i="16"/>
  <c r="V589" i="16" s="1"/>
  <c r="J596" i="16"/>
  <c r="J594" i="16" s="1"/>
  <c r="Q596" i="16"/>
  <c r="Q594" i="16" s="1"/>
  <c r="Y596" i="16"/>
  <c r="Y594" i="16" s="1"/>
  <c r="I601" i="16"/>
  <c r="I599" i="16" s="1"/>
  <c r="P601" i="16"/>
  <c r="P599" i="16" s="1"/>
  <c r="X601" i="16"/>
  <c r="H606" i="16"/>
  <c r="H604" i="16" s="1"/>
  <c r="O606" i="16"/>
  <c r="O604" i="16" s="1"/>
  <c r="W606" i="16"/>
  <c r="W604" i="16" s="1"/>
  <c r="G611" i="16"/>
  <c r="G609" i="16" s="1"/>
  <c r="N611" i="16"/>
  <c r="N609" i="16" s="1"/>
  <c r="V611" i="16"/>
  <c r="F616" i="16"/>
  <c r="F614" i="16" s="1"/>
  <c r="M616" i="16"/>
  <c r="M614" i="16" s="1"/>
  <c r="U616" i="16"/>
  <c r="U614" i="16" s="1"/>
  <c r="E621" i="16"/>
  <c r="E619" i="16" s="1"/>
  <c r="L621" i="16"/>
  <c r="L619" i="16" s="1"/>
  <c r="T621" i="16"/>
  <c r="AA621" i="16"/>
  <c r="AA619" i="16" s="1"/>
  <c r="D626" i="16"/>
  <c r="D624" i="16" s="1"/>
  <c r="K626" i="16"/>
  <c r="K624" i="16" s="1"/>
  <c r="S626" i="16"/>
  <c r="S624" i="16" s="1"/>
  <c r="Z626" i="16"/>
  <c r="J631" i="16"/>
  <c r="R631" i="16"/>
  <c r="R629" i="16" s="1"/>
  <c r="Y631" i="16"/>
  <c r="Y629" i="16" s="1"/>
  <c r="I636" i="16"/>
  <c r="I634" i="16" s="1"/>
  <c r="Q636" i="16"/>
  <c r="Q634" i="16" s="1"/>
  <c r="X636" i="16"/>
  <c r="B645" i="16"/>
  <c r="B665" i="16"/>
  <c r="E501" i="16"/>
  <c r="E499" i="16" s="1"/>
  <c r="K501" i="16"/>
  <c r="K499" i="16" s="1"/>
  <c r="Q501" i="16"/>
  <c r="Q499" i="16" s="1"/>
  <c r="W501" i="16"/>
  <c r="D506" i="16"/>
  <c r="J506" i="16"/>
  <c r="J504" i="16" s="1"/>
  <c r="P506" i="16"/>
  <c r="P504" i="16" s="1"/>
  <c r="V506" i="16"/>
  <c r="V504" i="16" s="1"/>
  <c r="I511" i="16"/>
  <c r="I509" i="16" s="1"/>
  <c r="O511" i="16"/>
  <c r="U511" i="16"/>
  <c r="AA511" i="16"/>
  <c r="AA509" i="16" s="1"/>
  <c r="H516" i="16"/>
  <c r="H514" i="16" s="1"/>
  <c r="N516" i="16"/>
  <c r="N514" i="16" s="1"/>
  <c r="T516" i="16"/>
  <c r="T514" i="16" s="1"/>
  <c r="Z516" i="16"/>
  <c r="G521" i="16"/>
  <c r="M521" i="16"/>
  <c r="M519" i="16" s="1"/>
  <c r="S521" i="16"/>
  <c r="S519" i="16" s="1"/>
  <c r="Y521" i="16"/>
  <c r="Y519" i="16" s="1"/>
  <c r="F526" i="16"/>
  <c r="F524" i="16" s="1"/>
  <c r="L526" i="16"/>
  <c r="R526" i="16"/>
  <c r="X526" i="16"/>
  <c r="X524" i="16" s="1"/>
  <c r="E531" i="16"/>
  <c r="E529" i="16" s="1"/>
  <c r="K531" i="16"/>
  <c r="K529" i="16" s="1"/>
  <c r="Q531" i="16"/>
  <c r="Q529" i="16" s="1"/>
  <c r="W531" i="16"/>
  <c r="D536" i="16"/>
  <c r="J536" i="16"/>
  <c r="J534" i="16" s="1"/>
  <c r="P536" i="16"/>
  <c r="P534" i="16" s="1"/>
  <c r="V536" i="16"/>
  <c r="V534" i="16" s="1"/>
  <c r="I541" i="16"/>
  <c r="I539" i="16" s="1"/>
  <c r="O541" i="16"/>
  <c r="U541" i="16"/>
  <c r="AA541" i="16"/>
  <c r="AA539" i="16" s="1"/>
  <c r="H546" i="16"/>
  <c r="H544" i="16" s="1"/>
  <c r="N546" i="16"/>
  <c r="N544" i="16" s="1"/>
  <c r="T546" i="16"/>
  <c r="T544" i="16" s="1"/>
  <c r="Z546" i="16"/>
  <c r="G551" i="16"/>
  <c r="M551" i="16"/>
  <c r="M549" i="16" s="1"/>
  <c r="S551" i="16"/>
  <c r="S549" i="16" s="1"/>
  <c r="Y551" i="16"/>
  <c r="Y549" i="16" s="1"/>
  <c r="F556" i="16"/>
  <c r="F554" i="16" s="1"/>
  <c r="L556" i="16"/>
  <c r="R556" i="16"/>
  <c r="X556" i="16"/>
  <c r="X554" i="16" s="1"/>
  <c r="E561" i="16"/>
  <c r="E559" i="16" s="1"/>
  <c r="K561" i="16"/>
  <c r="K559" i="16" s="1"/>
  <c r="Q561" i="16"/>
  <c r="Q559" i="16" s="1"/>
  <c r="W561" i="16"/>
  <c r="D566" i="16"/>
  <c r="J566" i="16"/>
  <c r="J564" i="16" s="1"/>
  <c r="P566" i="16"/>
  <c r="P564" i="16" s="1"/>
  <c r="V566" i="16"/>
  <c r="V564" i="16" s="1"/>
  <c r="I571" i="16"/>
  <c r="I569" i="16" s="1"/>
  <c r="O571" i="16"/>
  <c r="U571" i="16"/>
  <c r="AA571" i="16"/>
  <c r="AA569" i="16" s="1"/>
  <c r="H576" i="16"/>
  <c r="H574" i="16" s="1"/>
  <c r="N576" i="16"/>
  <c r="N574" i="16" s="1"/>
  <c r="T576" i="16"/>
  <c r="T574" i="16" s="1"/>
  <c r="Z576" i="16"/>
  <c r="G581" i="16"/>
  <c r="M581" i="16"/>
  <c r="M579" i="16" s="1"/>
  <c r="S581" i="16"/>
  <c r="S579" i="16" s="1"/>
  <c r="Y581" i="16"/>
  <c r="Y579" i="16" s="1"/>
  <c r="F586" i="16"/>
  <c r="F584" i="16" s="1"/>
  <c r="L586" i="16"/>
  <c r="R586" i="16"/>
  <c r="X586" i="16"/>
  <c r="X584" i="16" s="1"/>
  <c r="E591" i="16"/>
  <c r="E589" i="16" s="1"/>
  <c r="K591" i="16"/>
  <c r="K589" i="16" s="1"/>
  <c r="Q591" i="16"/>
  <c r="Q589" i="16" s="1"/>
  <c r="W591" i="16"/>
  <c r="D596" i="16"/>
  <c r="K596" i="16"/>
  <c r="K594" i="16" s="1"/>
  <c r="S596" i="16"/>
  <c r="S594" i="16" s="1"/>
  <c r="Z596" i="16"/>
  <c r="Z594" i="16" s="1"/>
  <c r="J601" i="16"/>
  <c r="J599" i="16" s="1"/>
  <c r="R601" i="16"/>
  <c r="Y601" i="16"/>
  <c r="I606" i="16"/>
  <c r="I604" i="16" s="1"/>
  <c r="Q606" i="16"/>
  <c r="Q604" i="16" s="1"/>
  <c r="X606" i="16"/>
  <c r="X604" i="16" s="1"/>
  <c r="H611" i="16"/>
  <c r="H609" i="16" s="1"/>
  <c r="P611" i="16"/>
  <c r="W611" i="16"/>
  <c r="G616" i="16"/>
  <c r="G614" i="16" s="1"/>
  <c r="O616" i="16"/>
  <c r="O614" i="16" s="1"/>
  <c r="V616" i="16"/>
  <c r="V614" i="16" s="1"/>
  <c r="F621" i="16"/>
  <c r="F619" i="16" s="1"/>
  <c r="N621" i="16"/>
  <c r="U621" i="16"/>
  <c r="E626" i="16"/>
  <c r="E624" i="16" s="1"/>
  <c r="M626" i="16"/>
  <c r="M624" i="16" s="1"/>
  <c r="T626" i="16"/>
  <c r="T624" i="16" s="1"/>
  <c r="AA626" i="16"/>
  <c r="AA624" i="16" s="1"/>
  <c r="D631" i="16"/>
  <c r="L631" i="16"/>
  <c r="S631" i="16"/>
  <c r="S629" i="16" s="1"/>
  <c r="Z631" i="16"/>
  <c r="Z629" i="16" s="1"/>
  <c r="K636" i="16"/>
  <c r="K634" i="16" s="1"/>
  <c r="R636" i="16"/>
  <c r="R634" i="16" s="1"/>
  <c r="Y636" i="16"/>
  <c r="H491" i="16"/>
  <c r="H489" i="16" s="1"/>
  <c r="N491" i="16"/>
  <c r="N489" i="16" s="1"/>
  <c r="T491" i="16"/>
  <c r="T489" i="16" s="1"/>
  <c r="Z491" i="16"/>
  <c r="Z489" i="16" s="1"/>
  <c r="G496" i="16"/>
  <c r="M496" i="16"/>
  <c r="S496" i="16"/>
  <c r="S494" i="16" s="1"/>
  <c r="Y496" i="16"/>
  <c r="Y494" i="16" s="1"/>
  <c r="F501" i="16"/>
  <c r="F499" i="16" s="1"/>
  <c r="L501" i="16"/>
  <c r="L499" i="16" s="1"/>
  <c r="R501" i="16"/>
  <c r="X501" i="16"/>
  <c r="E506" i="16"/>
  <c r="E504" i="16" s="1"/>
  <c r="K506" i="16"/>
  <c r="K504" i="16" s="1"/>
  <c r="Q506" i="16"/>
  <c r="Q504" i="16" s="1"/>
  <c r="W506" i="16"/>
  <c r="W504" i="16" s="1"/>
  <c r="D511" i="16"/>
  <c r="J511" i="16"/>
  <c r="P511" i="16"/>
  <c r="P509" i="16" s="1"/>
  <c r="V511" i="16"/>
  <c r="V509" i="16" s="1"/>
  <c r="I516" i="16"/>
  <c r="I514" i="16" s="1"/>
  <c r="O516" i="16"/>
  <c r="O514" i="16" s="1"/>
  <c r="U516" i="16"/>
  <c r="AA516" i="16"/>
  <c r="H521" i="16"/>
  <c r="H519" i="16" s="1"/>
  <c r="N521" i="16"/>
  <c r="N519" i="16" s="1"/>
  <c r="T521" i="16"/>
  <c r="T519" i="16" s="1"/>
  <c r="Z521" i="16"/>
  <c r="Z519" i="16" s="1"/>
  <c r="G526" i="16"/>
  <c r="M526" i="16"/>
  <c r="S526" i="16"/>
  <c r="S524" i="16" s="1"/>
  <c r="Y526" i="16"/>
  <c r="Y524" i="16" s="1"/>
  <c r="F531" i="16"/>
  <c r="F529" i="16" s="1"/>
  <c r="L531" i="16"/>
  <c r="L529" i="16" s="1"/>
  <c r="R531" i="16"/>
  <c r="X531" i="16"/>
  <c r="E536" i="16"/>
  <c r="E534" i="16" s="1"/>
  <c r="K536" i="16"/>
  <c r="K534" i="16" s="1"/>
  <c r="Q536" i="16"/>
  <c r="Q534" i="16" s="1"/>
  <c r="W536" i="16"/>
  <c r="W534" i="16" s="1"/>
  <c r="D541" i="16"/>
  <c r="J541" i="16"/>
  <c r="P541" i="16"/>
  <c r="P539" i="16" s="1"/>
  <c r="V541" i="16"/>
  <c r="V539" i="16" s="1"/>
  <c r="I546" i="16"/>
  <c r="I544" i="16" s="1"/>
  <c r="O546" i="16"/>
  <c r="O544" i="16" s="1"/>
  <c r="U546" i="16"/>
  <c r="AA546" i="16"/>
  <c r="H551" i="16"/>
  <c r="H549" i="16" s="1"/>
  <c r="N551" i="16"/>
  <c r="N549" i="16" s="1"/>
  <c r="T551" i="16"/>
  <c r="T549" i="16" s="1"/>
  <c r="Z551" i="16"/>
  <c r="Z549" i="16" s="1"/>
  <c r="G556" i="16"/>
  <c r="M556" i="16"/>
  <c r="S556" i="16"/>
  <c r="S554" i="16" s="1"/>
  <c r="Y556" i="16"/>
  <c r="Y554" i="16" s="1"/>
  <c r="F561" i="16"/>
  <c r="F559" i="16" s="1"/>
  <c r="L561" i="16"/>
  <c r="L559" i="16" s="1"/>
  <c r="R561" i="16"/>
  <c r="X561" i="16"/>
  <c r="E566" i="16"/>
  <c r="E564" i="16" s="1"/>
  <c r="K566" i="16"/>
  <c r="K564" i="16" s="1"/>
  <c r="Q566" i="16"/>
  <c r="Q564" i="16" s="1"/>
  <c r="W566" i="16"/>
  <c r="W564" i="16" s="1"/>
  <c r="D571" i="16"/>
  <c r="J571" i="16"/>
  <c r="P571" i="16"/>
  <c r="P569" i="16" s="1"/>
  <c r="V571" i="16"/>
  <c r="V569" i="16" s="1"/>
  <c r="I576" i="16"/>
  <c r="I574" i="16" s="1"/>
  <c r="O576" i="16"/>
  <c r="O574" i="16" s="1"/>
  <c r="U576" i="16"/>
  <c r="AA576" i="16"/>
  <c r="H581" i="16"/>
  <c r="H579" i="16" s="1"/>
  <c r="N581" i="16"/>
  <c r="N579" i="16" s="1"/>
  <c r="T581" i="16"/>
  <c r="T579" i="16" s="1"/>
  <c r="Z581" i="16"/>
  <c r="Z579" i="16" s="1"/>
  <c r="G586" i="16"/>
  <c r="M586" i="16"/>
  <c r="S586" i="16"/>
  <c r="S584" i="16" s="1"/>
  <c r="Y586" i="16"/>
  <c r="Y584" i="16" s="1"/>
  <c r="F591" i="16"/>
  <c r="F589" i="16" s="1"/>
  <c r="L591" i="16"/>
  <c r="L589" i="16" s="1"/>
  <c r="R591" i="16"/>
  <c r="X591" i="16"/>
  <c r="X589" i="16" s="1"/>
  <c r="E596" i="16"/>
  <c r="E594" i="16" s="1"/>
  <c r="M596" i="16"/>
  <c r="T596" i="16"/>
  <c r="T594" i="16" s="1"/>
  <c r="AA596" i="16"/>
  <c r="AA594" i="16" s="1"/>
  <c r="D601" i="16"/>
  <c r="D599" i="16" s="1"/>
  <c r="L601" i="16"/>
  <c r="L599" i="16" s="1"/>
  <c r="S601" i="16"/>
  <c r="S599" i="16" s="1"/>
  <c r="Z601" i="16"/>
  <c r="K606" i="16"/>
  <c r="K604" i="16" s="1"/>
  <c r="R606" i="16"/>
  <c r="R604" i="16" s="1"/>
  <c r="Y606" i="16"/>
  <c r="Y604" i="16" s="1"/>
  <c r="J611" i="16"/>
  <c r="J609" i="16" s="1"/>
  <c r="Q611" i="16"/>
  <c r="Q609" i="16" s="1"/>
  <c r="X611" i="16"/>
  <c r="I616" i="16"/>
  <c r="I614" i="16" s="1"/>
  <c r="P616" i="16"/>
  <c r="P614" i="16" s="1"/>
  <c r="W616" i="16"/>
  <c r="W614" i="16" s="1"/>
  <c r="H621" i="16"/>
  <c r="H619" i="16" s="1"/>
  <c r="O621" i="16"/>
  <c r="O619" i="16" s="1"/>
  <c r="V621" i="16"/>
  <c r="G626" i="16"/>
  <c r="G624" i="16" s="1"/>
  <c r="N626" i="16"/>
  <c r="N624" i="16" s="1"/>
  <c r="U626" i="16"/>
  <c r="U624" i="16" s="1"/>
  <c r="F631" i="16"/>
  <c r="F629" i="16" s="1"/>
  <c r="M631" i="16"/>
  <c r="M629" i="16" s="1"/>
  <c r="T631" i="16"/>
  <c r="AA631" i="16"/>
  <c r="AA629" i="16" s="1"/>
  <c r="E636" i="16"/>
  <c r="E634" i="16" s="1"/>
  <c r="L636" i="16"/>
  <c r="L634" i="16" s="1"/>
  <c r="S636" i="16"/>
  <c r="S634" i="16" s="1"/>
  <c r="B763" i="16"/>
  <c r="B751" i="16"/>
  <c r="B739" i="16"/>
  <c r="B727" i="16"/>
  <c r="B715" i="16"/>
  <c r="B699" i="16"/>
  <c r="B687" i="16"/>
  <c r="B675" i="16"/>
  <c r="B663" i="16"/>
  <c r="B651" i="16"/>
  <c r="B761" i="16"/>
  <c r="B749" i="16"/>
  <c r="B737" i="16"/>
  <c r="B725" i="16"/>
  <c r="B713" i="16"/>
  <c r="B697" i="16"/>
  <c r="B685" i="16"/>
  <c r="B673" i="16"/>
  <c r="B661" i="16"/>
  <c r="B759" i="16"/>
  <c r="B747" i="16"/>
  <c r="B735" i="16"/>
  <c r="B723" i="16"/>
  <c r="B711" i="16"/>
  <c r="B695" i="16"/>
  <c r="B683" i="16"/>
  <c r="B769" i="16"/>
  <c r="B757" i="16"/>
  <c r="B745" i="16"/>
  <c r="B733" i="16"/>
  <c r="B721" i="16"/>
  <c r="B709" i="16"/>
  <c r="B693" i="16"/>
  <c r="B681" i="16"/>
  <c r="B669" i="16"/>
  <c r="B767" i="16"/>
  <c r="B755" i="16"/>
  <c r="B743" i="16"/>
  <c r="B731" i="16"/>
  <c r="B719" i="16"/>
  <c r="B703" i="16"/>
  <c r="B691" i="16"/>
  <c r="B679" i="16"/>
  <c r="B667" i="16"/>
  <c r="B655" i="16"/>
  <c r="B643" i="16"/>
  <c r="B609" i="16"/>
  <c r="V636" i="16"/>
  <c r="V634" i="16" s="1"/>
  <c r="P636" i="16"/>
  <c r="J636" i="16"/>
  <c r="J634" i="16" s="1"/>
  <c r="D636" i="16"/>
  <c r="D634" i="16" s="1"/>
  <c r="W631" i="16"/>
  <c r="W629" i="16" s="1"/>
  <c r="Q631" i="16"/>
  <c r="Q629" i="16" s="1"/>
  <c r="K631" i="16"/>
  <c r="K629" i="16" s="1"/>
  <c r="E631" i="16"/>
  <c r="X626" i="16"/>
  <c r="X624" i="16" s="1"/>
  <c r="R626" i="16"/>
  <c r="R624" i="16" s="1"/>
  <c r="L626" i="16"/>
  <c r="L624" i="16" s="1"/>
  <c r="F626" i="16"/>
  <c r="F624" i="16" s="1"/>
  <c r="Y621" i="16"/>
  <c r="Y619" i="16" s="1"/>
  <c r="S621" i="16"/>
  <c r="M621" i="16"/>
  <c r="M619" i="16" s="1"/>
  <c r="G621" i="16"/>
  <c r="G619" i="16" s="1"/>
  <c r="Z616" i="16"/>
  <c r="Z614" i="16" s="1"/>
  <c r="T616" i="16"/>
  <c r="T614" i="16" s="1"/>
  <c r="N616" i="16"/>
  <c r="N614" i="16" s="1"/>
  <c r="H616" i="16"/>
  <c r="AA611" i="16"/>
  <c r="AA609" i="16" s="1"/>
  <c r="U611" i="16"/>
  <c r="U609" i="16" s="1"/>
  <c r="O611" i="16"/>
  <c r="O609" i="16" s="1"/>
  <c r="I611" i="16"/>
  <c r="I609" i="16" s="1"/>
  <c r="V606" i="16"/>
  <c r="V604" i="16" s="1"/>
  <c r="P606" i="16"/>
  <c r="J606" i="16"/>
  <c r="J604" i="16" s="1"/>
  <c r="D606" i="16"/>
  <c r="D604" i="16" s="1"/>
  <c r="W601" i="16"/>
  <c r="W599" i="16" s="1"/>
  <c r="Q601" i="16"/>
  <c r="Q599" i="16" s="1"/>
  <c r="K601" i="16"/>
  <c r="K599" i="16" s="1"/>
  <c r="E601" i="16"/>
  <c r="X596" i="16"/>
  <c r="X594" i="16" s="1"/>
  <c r="R596" i="16"/>
  <c r="R594" i="16" s="1"/>
  <c r="L596" i="16"/>
  <c r="L594" i="16" s="1"/>
  <c r="F596" i="16"/>
  <c r="F594" i="16" s="1"/>
  <c r="J486" i="16"/>
  <c r="J484" i="16" s="1"/>
  <c r="P486" i="16"/>
  <c r="P484" i="16" s="1"/>
  <c r="V486" i="16"/>
  <c r="V484" i="16" s="1"/>
  <c r="I491" i="16"/>
  <c r="O491" i="16"/>
  <c r="O489" i="16" s="1"/>
  <c r="U491" i="16"/>
  <c r="U489" i="16" s="1"/>
  <c r="AA491" i="16"/>
  <c r="AA489" i="16" s="1"/>
  <c r="H496" i="16"/>
  <c r="H494" i="16" s="1"/>
  <c r="N496" i="16"/>
  <c r="N494" i="16" s="1"/>
  <c r="T496" i="16"/>
  <c r="Z496" i="16"/>
  <c r="Z494" i="16" s="1"/>
  <c r="G501" i="16"/>
  <c r="G499" i="16" s="1"/>
  <c r="M501" i="16"/>
  <c r="M499" i="16" s="1"/>
  <c r="S501" i="16"/>
  <c r="S499" i="16" s="1"/>
  <c r="Y501" i="16"/>
  <c r="Y499" i="16" s="1"/>
  <c r="F506" i="16"/>
  <c r="L506" i="16"/>
  <c r="L504" i="16" s="1"/>
  <c r="R506" i="16"/>
  <c r="R504" i="16" s="1"/>
  <c r="X506" i="16"/>
  <c r="X504" i="16" s="1"/>
  <c r="E511" i="16"/>
  <c r="E509" i="16" s="1"/>
  <c r="K511" i="16"/>
  <c r="K509" i="16" s="1"/>
  <c r="Q511" i="16"/>
  <c r="W511" i="16"/>
  <c r="W509" i="16" s="1"/>
  <c r="D516" i="16"/>
  <c r="D514" i="16" s="1"/>
  <c r="J516" i="16"/>
  <c r="J514" i="16" s="1"/>
  <c r="P516" i="16"/>
  <c r="P514" i="16" s="1"/>
  <c r="V516" i="16"/>
  <c r="V514" i="16" s="1"/>
  <c r="I521" i="16"/>
  <c r="O521" i="16"/>
  <c r="O519" i="16" s="1"/>
  <c r="U521" i="16"/>
  <c r="U519" i="16" s="1"/>
  <c r="AA521" i="16"/>
  <c r="AA519" i="16" s="1"/>
  <c r="H526" i="16"/>
  <c r="H524" i="16" s="1"/>
  <c r="N526" i="16"/>
  <c r="N524" i="16" s="1"/>
  <c r="T526" i="16"/>
  <c r="Z526" i="16"/>
  <c r="Z524" i="16" s="1"/>
  <c r="G531" i="16"/>
  <c r="G529" i="16" s="1"/>
  <c r="M531" i="16"/>
  <c r="M529" i="16" s="1"/>
  <c r="S531" i="16"/>
  <c r="S529" i="16" s="1"/>
  <c r="Y531" i="16"/>
  <c r="Y529" i="16" s="1"/>
  <c r="F536" i="16"/>
  <c r="L536" i="16"/>
  <c r="L534" i="16" s="1"/>
  <c r="R536" i="16"/>
  <c r="R534" i="16" s="1"/>
  <c r="X536" i="16"/>
  <c r="X534" i="16" s="1"/>
  <c r="E541" i="16"/>
  <c r="E539" i="16" s="1"/>
  <c r="K541" i="16"/>
  <c r="K539" i="16" s="1"/>
  <c r="Q541" i="16"/>
  <c r="W541" i="16"/>
  <c r="W539" i="16" s="1"/>
  <c r="D546" i="16"/>
  <c r="D544" i="16" s="1"/>
  <c r="J546" i="16"/>
  <c r="J544" i="16" s="1"/>
  <c r="P546" i="16"/>
  <c r="P544" i="16" s="1"/>
  <c r="V546" i="16"/>
  <c r="V544" i="16" s="1"/>
  <c r="I551" i="16"/>
  <c r="O551" i="16"/>
  <c r="O549" i="16" s="1"/>
  <c r="U551" i="16"/>
  <c r="U549" i="16" s="1"/>
  <c r="AA551" i="16"/>
  <c r="AA549" i="16" s="1"/>
  <c r="H556" i="16"/>
  <c r="H554" i="16" s="1"/>
  <c r="N556" i="16"/>
  <c r="N554" i="16" s="1"/>
  <c r="T556" i="16"/>
  <c r="Z556" i="16"/>
  <c r="Z554" i="16" s="1"/>
  <c r="G561" i="16"/>
  <c r="G559" i="16" s="1"/>
  <c r="M561" i="16"/>
  <c r="M559" i="16" s="1"/>
  <c r="S561" i="16"/>
  <c r="S559" i="16" s="1"/>
  <c r="Y561" i="16"/>
  <c r="Y559" i="16" s="1"/>
  <c r="F566" i="16"/>
  <c r="L566" i="16"/>
  <c r="L564" i="16" s="1"/>
  <c r="R566" i="16"/>
  <c r="R564" i="16" s="1"/>
  <c r="X566" i="16"/>
  <c r="X564" i="16" s="1"/>
  <c r="E571" i="16"/>
  <c r="E569" i="16" s="1"/>
  <c r="K571" i="16"/>
  <c r="K569" i="16" s="1"/>
  <c r="Q571" i="16"/>
  <c r="W571" i="16"/>
  <c r="W569" i="16" s="1"/>
  <c r="D576" i="16"/>
  <c r="D574" i="16" s="1"/>
  <c r="J576" i="16"/>
  <c r="J574" i="16" s="1"/>
  <c r="P576" i="16"/>
  <c r="P574" i="16" s="1"/>
  <c r="V576" i="16"/>
  <c r="V574" i="16" s="1"/>
  <c r="I581" i="16"/>
  <c r="O581" i="16"/>
  <c r="O579" i="16" s="1"/>
  <c r="U581" i="16"/>
  <c r="U579" i="16" s="1"/>
  <c r="AA581" i="16"/>
  <c r="AA579" i="16" s="1"/>
  <c r="H586" i="16"/>
  <c r="H584" i="16" s="1"/>
  <c r="N586" i="16"/>
  <c r="N584" i="16" s="1"/>
  <c r="T586" i="16"/>
  <c r="Z586" i="16"/>
  <c r="Z584" i="16" s="1"/>
  <c r="G591" i="16"/>
  <c r="G589" i="16" s="1"/>
  <c r="M591" i="16"/>
  <c r="M589" i="16" s="1"/>
  <c r="S591" i="16"/>
  <c r="Y591" i="16"/>
  <c r="Y589" i="16" s="1"/>
  <c r="G596" i="16"/>
  <c r="G594" i="16" s="1"/>
  <c r="N596" i="16"/>
  <c r="N594" i="16" s="1"/>
  <c r="U596" i="16"/>
  <c r="U594" i="16" s="1"/>
  <c r="F601" i="16"/>
  <c r="M601" i="16"/>
  <c r="M599" i="16" s="1"/>
  <c r="T601" i="16"/>
  <c r="T599" i="16" s="1"/>
  <c r="AA601" i="16"/>
  <c r="E606" i="16"/>
  <c r="E604" i="16" s="1"/>
  <c r="L606" i="16"/>
  <c r="L604" i="16" s="1"/>
  <c r="S606" i="16"/>
  <c r="Z606" i="16"/>
  <c r="Z604" i="16" s="1"/>
  <c r="D611" i="16"/>
  <c r="D609" i="16" s="1"/>
  <c r="K611" i="16"/>
  <c r="K609" i="16" s="1"/>
  <c r="R611" i="16"/>
  <c r="R609" i="16" s="1"/>
  <c r="Y611" i="16"/>
  <c r="Y609" i="16" s="1"/>
  <c r="J616" i="16"/>
  <c r="J614" i="16" s="1"/>
  <c r="Q616" i="16"/>
  <c r="Q614" i="16" s="1"/>
  <c r="X616" i="16"/>
  <c r="X614" i="16" s="1"/>
  <c r="I621" i="16"/>
  <c r="P621" i="16"/>
  <c r="P619" i="16" s="1"/>
  <c r="W621" i="16"/>
  <c r="H626" i="16"/>
  <c r="O626" i="16"/>
  <c r="V626" i="16"/>
  <c r="V624" i="16" s="1"/>
  <c r="G631" i="16"/>
  <c r="N631" i="16"/>
  <c r="N629" i="16" s="1"/>
  <c r="U631" i="16"/>
  <c r="U629" i="16" s="1"/>
  <c r="F636" i="16"/>
  <c r="F634" i="16" s="1"/>
  <c r="M636" i="16"/>
  <c r="T636" i="16"/>
  <c r="T634" i="16" s="1"/>
  <c r="AA636" i="16"/>
  <c r="AA634" i="16" s="1"/>
  <c r="L201" i="17"/>
  <c r="E486" i="16"/>
  <c r="E484" i="16" s="1"/>
  <c r="K486" i="16"/>
  <c r="K484" i="16" s="1"/>
  <c r="Q486" i="16"/>
  <c r="Q484" i="16" s="1"/>
  <c r="W486" i="16"/>
  <c r="W484" i="16" s="1"/>
  <c r="D491" i="16"/>
  <c r="J491" i="16"/>
  <c r="J489" i="16" s="1"/>
  <c r="P491" i="16"/>
  <c r="P489" i="16" s="1"/>
  <c r="V491" i="16"/>
  <c r="V489" i="16" s="1"/>
  <c r="I496" i="16"/>
  <c r="I494" i="16" s="1"/>
  <c r="O496" i="16"/>
  <c r="O494" i="16" s="1"/>
  <c r="U496" i="16"/>
  <c r="AA496" i="16"/>
  <c r="AA494" i="16" s="1"/>
  <c r="H501" i="16"/>
  <c r="H499" i="16" s="1"/>
  <c r="N501" i="16"/>
  <c r="N499" i="16" s="1"/>
  <c r="T501" i="16"/>
  <c r="T499" i="16" s="1"/>
  <c r="Z501" i="16"/>
  <c r="Z499" i="16" s="1"/>
  <c r="G506" i="16"/>
  <c r="M506" i="16"/>
  <c r="M504" i="16" s="1"/>
  <c r="S506" i="16"/>
  <c r="S504" i="16" s="1"/>
  <c r="Y506" i="16"/>
  <c r="Y504" i="16" s="1"/>
  <c r="F511" i="16"/>
  <c r="F509" i="16" s="1"/>
  <c r="L511" i="16"/>
  <c r="L509" i="16" s="1"/>
  <c r="R511" i="16"/>
  <c r="X511" i="16"/>
  <c r="X509" i="16" s="1"/>
  <c r="E516" i="16"/>
  <c r="E514" i="16" s="1"/>
  <c r="K516" i="16"/>
  <c r="K514" i="16" s="1"/>
  <c r="Q516" i="16"/>
  <c r="Q514" i="16" s="1"/>
  <c r="W516" i="16"/>
  <c r="W514" i="16" s="1"/>
  <c r="D521" i="16"/>
  <c r="J521" i="16"/>
  <c r="J519" i="16" s="1"/>
  <c r="P521" i="16"/>
  <c r="P519" i="16" s="1"/>
  <c r="V521" i="16"/>
  <c r="V519" i="16" s="1"/>
  <c r="I526" i="16"/>
  <c r="I524" i="16" s="1"/>
  <c r="O526" i="16"/>
  <c r="O524" i="16" s="1"/>
  <c r="U526" i="16"/>
  <c r="AA526" i="16"/>
  <c r="AA524" i="16" s="1"/>
  <c r="H531" i="16"/>
  <c r="H529" i="16" s="1"/>
  <c r="N531" i="16"/>
  <c r="N529" i="16" s="1"/>
  <c r="T531" i="16"/>
  <c r="T529" i="16" s="1"/>
  <c r="Z531" i="16"/>
  <c r="Z529" i="16" s="1"/>
  <c r="G536" i="16"/>
  <c r="M536" i="16"/>
  <c r="M534" i="16" s="1"/>
  <c r="S536" i="16"/>
  <c r="S534" i="16" s="1"/>
  <c r="Y536" i="16"/>
  <c r="Y534" i="16" s="1"/>
  <c r="F541" i="16"/>
  <c r="F539" i="16" s="1"/>
  <c r="L541" i="16"/>
  <c r="L539" i="16" s="1"/>
  <c r="R541" i="16"/>
  <c r="X541" i="16"/>
  <c r="X539" i="16" s="1"/>
  <c r="E546" i="16"/>
  <c r="E544" i="16" s="1"/>
  <c r="K546" i="16"/>
  <c r="K544" i="16" s="1"/>
  <c r="Q546" i="16"/>
  <c r="Q544" i="16" s="1"/>
  <c r="W546" i="16"/>
  <c r="W544" i="16" s="1"/>
  <c r="D551" i="16"/>
  <c r="J551" i="16"/>
  <c r="J549" i="16" s="1"/>
  <c r="P551" i="16"/>
  <c r="P549" i="16" s="1"/>
  <c r="V551" i="16"/>
  <c r="V549" i="16" s="1"/>
  <c r="I556" i="16"/>
  <c r="I554" i="16" s="1"/>
  <c r="O556" i="16"/>
  <c r="O554" i="16" s="1"/>
  <c r="U556" i="16"/>
  <c r="AA556" i="16"/>
  <c r="AA554" i="16" s="1"/>
  <c r="H561" i="16"/>
  <c r="H559" i="16" s="1"/>
  <c r="N561" i="16"/>
  <c r="N559" i="16" s="1"/>
  <c r="T561" i="16"/>
  <c r="T559" i="16" s="1"/>
  <c r="Z561" i="16"/>
  <c r="Z559" i="16" s="1"/>
  <c r="G566" i="16"/>
  <c r="M566" i="16"/>
  <c r="M564" i="16" s="1"/>
  <c r="S566" i="16"/>
  <c r="S564" i="16" s="1"/>
  <c r="Y566" i="16"/>
  <c r="Y564" i="16" s="1"/>
  <c r="F571" i="16"/>
  <c r="F569" i="16" s="1"/>
  <c r="L571" i="16"/>
  <c r="L569" i="16" s="1"/>
  <c r="R571" i="16"/>
  <c r="X571" i="16"/>
  <c r="X569" i="16" s="1"/>
  <c r="E576" i="16"/>
  <c r="E574" i="16" s="1"/>
  <c r="K576" i="16"/>
  <c r="K574" i="16" s="1"/>
  <c r="Q576" i="16"/>
  <c r="Q574" i="16" s="1"/>
  <c r="W576" i="16"/>
  <c r="W574" i="16" s="1"/>
  <c r="D581" i="16"/>
  <c r="J581" i="16"/>
  <c r="J579" i="16" s="1"/>
  <c r="P581" i="16"/>
  <c r="P579" i="16" s="1"/>
  <c r="V581" i="16"/>
  <c r="V579" i="16" s="1"/>
  <c r="I586" i="16"/>
  <c r="I584" i="16" s="1"/>
  <c r="O586" i="16"/>
  <c r="O584" i="16" s="1"/>
  <c r="U586" i="16"/>
  <c r="AA586" i="16"/>
  <c r="AA584" i="16" s="1"/>
  <c r="H591" i="16"/>
  <c r="H589" i="16" s="1"/>
  <c r="N591" i="16"/>
  <c r="N589" i="16" s="1"/>
  <c r="T591" i="16"/>
  <c r="T589" i="16" s="1"/>
  <c r="Z591" i="16"/>
  <c r="H596" i="16"/>
  <c r="O596" i="16"/>
  <c r="O594" i="16" s="1"/>
  <c r="V596" i="16"/>
  <c r="V594" i="16" s="1"/>
  <c r="G601" i="16"/>
  <c r="G599" i="16" s="1"/>
  <c r="N601" i="16"/>
  <c r="N599" i="16" s="1"/>
  <c r="U601" i="16"/>
  <c r="U599" i="16" s="1"/>
  <c r="F606" i="16"/>
  <c r="M606" i="16"/>
  <c r="M604" i="16" s="1"/>
  <c r="T606" i="16"/>
  <c r="T604" i="16" s="1"/>
  <c r="AA606" i="16"/>
  <c r="AA604" i="16" s="1"/>
  <c r="E611" i="16"/>
  <c r="E609" i="16" s="1"/>
  <c r="L611" i="16"/>
  <c r="L609" i="16" s="1"/>
  <c r="S611" i="16"/>
  <c r="Z611" i="16"/>
  <c r="Z609" i="16" s="1"/>
  <c r="D616" i="16"/>
  <c r="D614" i="16" s="1"/>
  <c r="K616" i="16"/>
  <c r="K614" i="16" s="1"/>
  <c r="R616" i="16"/>
  <c r="R614" i="16" s="1"/>
  <c r="Y616" i="16"/>
  <c r="Y614" i="16" s="1"/>
  <c r="J621" i="16"/>
  <c r="Q621" i="16"/>
  <c r="Q619" i="16" s="1"/>
  <c r="X621" i="16"/>
  <c r="X619" i="16" s="1"/>
  <c r="I626" i="16"/>
  <c r="I624" i="16" s="1"/>
  <c r="P626" i="16"/>
  <c r="P624" i="16" s="1"/>
  <c r="W626" i="16"/>
  <c r="W624" i="16" s="1"/>
  <c r="H631" i="16"/>
  <c r="O631" i="16"/>
  <c r="O629" i="16" s="1"/>
  <c r="V631" i="16"/>
  <c r="V629" i="16" s="1"/>
  <c r="G636" i="16"/>
  <c r="G634" i="16" s="1"/>
  <c r="N636" i="16"/>
  <c r="N634" i="16" s="1"/>
  <c r="U636" i="16"/>
  <c r="U634" i="16" s="1"/>
  <c r="B701" i="16"/>
  <c r="H9" i="17"/>
  <c r="N9" i="17"/>
  <c r="T9" i="17"/>
  <c r="Z9" i="17"/>
  <c r="H11" i="17"/>
  <c r="N11" i="17"/>
  <c r="T11" i="17"/>
  <c r="Z11" i="17"/>
  <c r="G14" i="17"/>
  <c r="M14" i="17"/>
  <c r="S14" i="17"/>
  <c r="Y14" i="17"/>
  <c r="G16" i="17"/>
  <c r="M16" i="17"/>
  <c r="S16" i="17"/>
  <c r="Y16" i="17"/>
  <c r="F19" i="17"/>
  <c r="L19" i="17"/>
  <c r="R19" i="17"/>
  <c r="X19" i="17"/>
  <c r="F21" i="17"/>
  <c r="L21" i="17"/>
  <c r="R21" i="17"/>
  <c r="X21" i="17"/>
  <c r="E24" i="17"/>
  <c r="K24" i="17"/>
  <c r="Q24" i="17"/>
  <c r="W24" i="17"/>
  <c r="E26" i="17"/>
  <c r="K26" i="17"/>
  <c r="Q26" i="17"/>
  <c r="W26" i="17"/>
  <c r="D29" i="17"/>
  <c r="D27" i="17" s="1"/>
  <c r="J29" i="17"/>
  <c r="P29" i="17"/>
  <c r="V29" i="17"/>
  <c r="D31" i="17"/>
  <c r="J31" i="17"/>
  <c r="P31" i="17"/>
  <c r="V31" i="17"/>
  <c r="I34" i="17"/>
  <c r="O34" i="17"/>
  <c r="U34" i="17"/>
  <c r="AA34" i="17"/>
  <c r="I36" i="17"/>
  <c r="O36" i="17"/>
  <c r="U36" i="17"/>
  <c r="AA36" i="17"/>
  <c r="H39" i="17"/>
  <c r="N39" i="17"/>
  <c r="T39" i="17"/>
  <c r="T37" i="17" s="1"/>
  <c r="Z39" i="17"/>
  <c r="H41" i="17"/>
  <c r="N41" i="17"/>
  <c r="T41" i="17"/>
  <c r="Z41" i="17"/>
  <c r="G44" i="17"/>
  <c r="G42" i="17" s="1"/>
  <c r="M44" i="17"/>
  <c r="S44" i="17"/>
  <c r="Y44" i="17"/>
  <c r="G46" i="17"/>
  <c r="M46" i="17"/>
  <c r="S46" i="17"/>
  <c r="Y46" i="17"/>
  <c r="F49" i="17"/>
  <c r="L49" i="17"/>
  <c r="R49" i="17"/>
  <c r="X49" i="17"/>
  <c r="F51" i="17"/>
  <c r="L51" i="17"/>
  <c r="R51" i="17"/>
  <c r="X51" i="17"/>
  <c r="E54" i="17"/>
  <c r="K54" i="17"/>
  <c r="Q54" i="17"/>
  <c r="Q52" i="17" s="1"/>
  <c r="W54" i="17"/>
  <c r="E56" i="17"/>
  <c r="K56" i="17"/>
  <c r="Q56" i="17"/>
  <c r="W56" i="17"/>
  <c r="D59" i="17"/>
  <c r="D57" i="17" s="1"/>
  <c r="J59" i="17"/>
  <c r="P59" i="17"/>
  <c r="V59" i="17"/>
  <c r="D61" i="17"/>
  <c r="J61" i="17"/>
  <c r="P61" i="17"/>
  <c r="V61" i="17"/>
  <c r="I64" i="17"/>
  <c r="O64" i="17"/>
  <c r="U64" i="17"/>
  <c r="AA64" i="17"/>
  <c r="I66" i="17"/>
  <c r="O66" i="17"/>
  <c r="U66" i="17"/>
  <c r="AA66" i="17"/>
  <c r="H69" i="17"/>
  <c r="N69" i="17"/>
  <c r="T69" i="17"/>
  <c r="T67" i="17" s="1"/>
  <c r="Z69" i="17"/>
  <c r="H71" i="17"/>
  <c r="N71" i="17"/>
  <c r="T71" i="17"/>
  <c r="Z71" i="17"/>
  <c r="G74" i="17"/>
  <c r="G72" i="17" s="1"/>
  <c r="M74" i="17"/>
  <c r="S74" i="17"/>
  <c r="Y74" i="17"/>
  <c r="G76" i="17"/>
  <c r="M76" i="17"/>
  <c r="S76" i="17"/>
  <c r="Y76" i="17"/>
  <c r="F79" i="17"/>
  <c r="L79" i="17"/>
  <c r="R79" i="17"/>
  <c r="X79" i="17"/>
  <c r="F81" i="17"/>
  <c r="L81" i="17"/>
  <c r="R81" i="17"/>
  <c r="X81" i="17"/>
  <c r="E84" i="17"/>
  <c r="K84" i="17"/>
  <c r="Q84" i="17"/>
  <c r="Q82" i="17" s="1"/>
  <c r="W84" i="17"/>
  <c r="E86" i="17"/>
  <c r="K86" i="17"/>
  <c r="Q86" i="17"/>
  <c r="W86" i="17"/>
  <c r="D89" i="17"/>
  <c r="D87" i="17" s="1"/>
  <c r="J89" i="17"/>
  <c r="P89" i="17"/>
  <c r="V89" i="17"/>
  <c r="D91" i="17"/>
  <c r="J91" i="17"/>
  <c r="P91" i="17"/>
  <c r="V91" i="17"/>
  <c r="I94" i="17"/>
  <c r="O94" i="17"/>
  <c r="U94" i="17"/>
  <c r="AA94" i="17"/>
  <c r="I96" i="17"/>
  <c r="O96" i="17"/>
  <c r="U96" i="17"/>
  <c r="AA96" i="17"/>
  <c r="H99" i="17"/>
  <c r="N99" i="17"/>
  <c r="N97" i="17" s="1"/>
  <c r="T99" i="17"/>
  <c r="T97" i="17" s="1"/>
  <c r="Z99" i="17"/>
  <c r="H101" i="17"/>
  <c r="N101" i="17"/>
  <c r="T101" i="17"/>
  <c r="Z101" i="17"/>
  <c r="G104" i="17"/>
  <c r="G102" i="17" s="1"/>
  <c r="M104" i="17"/>
  <c r="S104" i="17"/>
  <c r="Y104" i="17"/>
  <c r="G106" i="17"/>
  <c r="M106" i="17"/>
  <c r="S106" i="17"/>
  <c r="Y106" i="17"/>
  <c r="F109" i="17"/>
  <c r="L109" i="17"/>
  <c r="R109" i="17"/>
  <c r="X109" i="17"/>
  <c r="F111" i="17"/>
  <c r="L111" i="17"/>
  <c r="R111" i="17"/>
  <c r="X111" i="17"/>
  <c r="E114" i="17"/>
  <c r="K114" i="17"/>
  <c r="K112" i="17" s="1"/>
  <c r="Q114" i="17"/>
  <c r="Q112" i="17" s="1"/>
  <c r="W114" i="17"/>
  <c r="E116" i="17"/>
  <c r="K116" i="17"/>
  <c r="Q116" i="17"/>
  <c r="W116" i="17"/>
  <c r="D119" i="17"/>
  <c r="D117" i="17" s="1"/>
  <c r="J119" i="17"/>
  <c r="P119" i="17"/>
  <c r="V119" i="17"/>
  <c r="D121" i="17"/>
  <c r="J121" i="17"/>
  <c r="P121" i="17"/>
  <c r="V121" i="17"/>
  <c r="I124" i="17"/>
  <c r="O124" i="17"/>
  <c r="U124" i="17"/>
  <c r="AA124" i="17"/>
  <c r="I126" i="17"/>
  <c r="O126" i="17"/>
  <c r="U126" i="17"/>
  <c r="AA126" i="17"/>
  <c r="H129" i="17"/>
  <c r="N129" i="17"/>
  <c r="T129" i="17"/>
  <c r="T127" i="17" s="1"/>
  <c r="Z129" i="17"/>
  <c r="H131" i="17"/>
  <c r="N131" i="17"/>
  <c r="T131" i="17"/>
  <c r="Z131" i="17"/>
  <c r="G134" i="17"/>
  <c r="G132" i="17" s="1"/>
  <c r="M134" i="17"/>
  <c r="S134" i="17"/>
  <c r="Y134" i="17"/>
  <c r="G136" i="17"/>
  <c r="M136" i="17"/>
  <c r="S136" i="17"/>
  <c r="Y136" i="17"/>
  <c r="E139" i="17"/>
  <c r="L139" i="17"/>
  <c r="T139" i="17"/>
  <c r="AA139" i="17"/>
  <c r="J141" i="17"/>
  <c r="Q141" i="17"/>
  <c r="X141" i="17"/>
  <c r="D144" i="17"/>
  <c r="K144" i="17"/>
  <c r="S144" i="17"/>
  <c r="Z144" i="17"/>
  <c r="I146" i="17"/>
  <c r="P146" i="17"/>
  <c r="W146" i="17"/>
  <c r="J149" i="17"/>
  <c r="R149" i="17"/>
  <c r="Y149" i="17"/>
  <c r="H151" i="17"/>
  <c r="O151" i="17"/>
  <c r="V151" i="17"/>
  <c r="I154" i="17"/>
  <c r="Q154" i="17"/>
  <c r="X154" i="17"/>
  <c r="G156" i="17"/>
  <c r="N156" i="17"/>
  <c r="U156" i="17"/>
  <c r="G159" i="17"/>
  <c r="N159" i="17"/>
  <c r="V159" i="17"/>
  <c r="E161" i="17"/>
  <c r="L161" i="17"/>
  <c r="S161" i="17"/>
  <c r="Z161" i="17"/>
  <c r="F168" i="17"/>
  <c r="M168" i="17"/>
  <c r="U168" i="17"/>
  <c r="D170" i="17"/>
  <c r="D166" i="17" s="1"/>
  <c r="K170" i="17"/>
  <c r="R170" i="17"/>
  <c r="Y170" i="17"/>
  <c r="E173" i="17"/>
  <c r="L173" i="17"/>
  <c r="T173" i="17"/>
  <c r="AA173" i="17"/>
  <c r="J175" i="17"/>
  <c r="Q175" i="17"/>
  <c r="X175" i="17"/>
  <c r="D178" i="17"/>
  <c r="K178" i="17"/>
  <c r="S178" i="17"/>
  <c r="Z178" i="17"/>
  <c r="I180" i="17"/>
  <c r="P180" i="17"/>
  <c r="W180" i="17"/>
  <c r="J183" i="17"/>
  <c r="R183" i="17"/>
  <c r="Y183" i="17"/>
  <c r="H185" i="17"/>
  <c r="O185" i="17"/>
  <c r="V185" i="17"/>
  <c r="I188" i="17"/>
  <c r="Q188" i="17"/>
  <c r="X188" i="17"/>
  <c r="G190" i="17"/>
  <c r="N190" i="17"/>
  <c r="U190" i="17"/>
  <c r="D193" i="17"/>
  <c r="M193" i="17"/>
  <c r="V193" i="17"/>
  <c r="G195" i="17"/>
  <c r="P195" i="17"/>
  <c r="Y195" i="17"/>
  <c r="L198" i="17"/>
  <c r="U198" i="17"/>
  <c r="F200" i="17"/>
  <c r="O200" i="17"/>
  <c r="X200" i="17"/>
  <c r="N203" i="17"/>
  <c r="N201" i="17" s="1"/>
  <c r="Z203" i="17"/>
  <c r="Z201" i="17" s="1"/>
  <c r="N205" i="17"/>
  <c r="Z205" i="17"/>
  <c r="K208" i="17"/>
  <c r="K206" i="17" s="1"/>
  <c r="W208" i="17"/>
  <c r="K210" i="17"/>
  <c r="W210" i="17"/>
  <c r="M213" i="17"/>
  <c r="G215" i="17"/>
  <c r="Y215" i="17"/>
  <c r="L218" i="17"/>
  <c r="F220" i="17"/>
  <c r="X220" i="17"/>
  <c r="H223" i="17"/>
  <c r="Z223" i="17"/>
  <c r="T225" i="17"/>
  <c r="D228" i="17"/>
  <c r="V228" i="17"/>
  <c r="P230" i="17"/>
  <c r="F235" i="17"/>
  <c r="W238" i="17"/>
  <c r="P243" i="17"/>
  <c r="O248" i="17"/>
  <c r="AA250" i="17"/>
  <c r="H253" i="17"/>
  <c r="T255" i="17"/>
  <c r="M260" i="17"/>
  <c r="Q265" i="17"/>
  <c r="D268" i="17"/>
  <c r="W270" i="17"/>
  <c r="J273" i="17"/>
  <c r="Q278" i="17"/>
  <c r="E285" i="17"/>
  <c r="K290" i="17"/>
  <c r="Q295" i="17"/>
  <c r="D298" i="17"/>
  <c r="W300" i="17"/>
  <c r="J303" i="17"/>
  <c r="Q308" i="17"/>
  <c r="E315" i="17"/>
  <c r="K320" i="17"/>
  <c r="H329" i="17"/>
  <c r="H325" i="17" s="1"/>
  <c r="N334" i="17"/>
  <c r="V335" i="17"/>
  <c r="M335" i="17"/>
  <c r="V339" i="17"/>
  <c r="AA354" i="17"/>
  <c r="G568" i="17"/>
  <c r="T623" i="17"/>
  <c r="I9" i="17"/>
  <c r="O9" i="17"/>
  <c r="U9" i="17"/>
  <c r="AA9" i="17"/>
  <c r="AA7" i="17" s="1"/>
  <c r="I11" i="17"/>
  <c r="O11" i="17"/>
  <c r="U11" i="17"/>
  <c r="AA11" i="17"/>
  <c r="H14" i="17"/>
  <c r="H12" i="17" s="1"/>
  <c r="N14" i="17"/>
  <c r="N12" i="17" s="1"/>
  <c r="T14" i="17"/>
  <c r="Z14" i="17"/>
  <c r="H16" i="17"/>
  <c r="N16" i="17"/>
  <c r="T16" i="17"/>
  <c r="Z16" i="17"/>
  <c r="G19" i="17"/>
  <c r="M19" i="17"/>
  <c r="S19" i="17"/>
  <c r="Y19" i="17"/>
  <c r="G21" i="17"/>
  <c r="M21" i="17"/>
  <c r="S21" i="17"/>
  <c r="Y21" i="17"/>
  <c r="F24" i="17"/>
  <c r="L24" i="17"/>
  <c r="R24" i="17"/>
  <c r="R22" i="17" s="1"/>
  <c r="X24" i="17"/>
  <c r="X22" i="17" s="1"/>
  <c r="F26" i="17"/>
  <c r="L26" i="17"/>
  <c r="R26" i="17"/>
  <c r="X26" i="17"/>
  <c r="E29" i="17"/>
  <c r="E27" i="17" s="1"/>
  <c r="K29" i="17"/>
  <c r="K27" i="17" s="1"/>
  <c r="Q29" i="17"/>
  <c r="W29" i="17"/>
  <c r="E31" i="17"/>
  <c r="K31" i="17"/>
  <c r="Q31" i="17"/>
  <c r="W31" i="17"/>
  <c r="D34" i="17"/>
  <c r="J34" i="17"/>
  <c r="P34" i="17"/>
  <c r="V34" i="17"/>
  <c r="D36" i="17"/>
  <c r="J36" i="17"/>
  <c r="P36" i="17"/>
  <c r="V36" i="17"/>
  <c r="I39" i="17"/>
  <c r="O39" i="17"/>
  <c r="U39" i="17"/>
  <c r="U37" i="17" s="1"/>
  <c r="AA39" i="17"/>
  <c r="AA37" i="17" s="1"/>
  <c r="I41" i="17"/>
  <c r="O41" i="17"/>
  <c r="U41" i="17"/>
  <c r="AA41" i="17"/>
  <c r="H44" i="17"/>
  <c r="H42" i="17" s="1"/>
  <c r="N44" i="17"/>
  <c r="N42" i="17" s="1"/>
  <c r="T44" i="17"/>
  <c r="Z44" i="17"/>
  <c r="H46" i="17"/>
  <c r="N46" i="17"/>
  <c r="T46" i="17"/>
  <c r="Z46" i="17"/>
  <c r="G49" i="17"/>
  <c r="M49" i="17"/>
  <c r="S49" i="17"/>
  <c r="Y49" i="17"/>
  <c r="G51" i="17"/>
  <c r="M51" i="17"/>
  <c r="S51" i="17"/>
  <c r="Y51" i="17"/>
  <c r="F54" i="17"/>
  <c r="L54" i="17"/>
  <c r="R54" i="17"/>
  <c r="R52" i="17" s="1"/>
  <c r="X54" i="17"/>
  <c r="X52" i="17" s="1"/>
  <c r="F56" i="17"/>
  <c r="L56" i="17"/>
  <c r="R56" i="17"/>
  <c r="X56" i="17"/>
  <c r="E59" i="17"/>
  <c r="E57" i="17" s="1"/>
  <c r="K59" i="17"/>
  <c r="K57" i="17" s="1"/>
  <c r="Q59" i="17"/>
  <c r="W59" i="17"/>
  <c r="E61" i="17"/>
  <c r="K61" i="17"/>
  <c r="Q61" i="17"/>
  <c r="W61" i="17"/>
  <c r="D64" i="17"/>
  <c r="J64" i="17"/>
  <c r="P64" i="17"/>
  <c r="V64" i="17"/>
  <c r="D66" i="17"/>
  <c r="J66" i="17"/>
  <c r="P66" i="17"/>
  <c r="V66" i="17"/>
  <c r="I69" i="17"/>
  <c r="O69" i="17"/>
  <c r="U69" i="17"/>
  <c r="U67" i="17" s="1"/>
  <c r="AA69" i="17"/>
  <c r="AA67" i="17" s="1"/>
  <c r="I71" i="17"/>
  <c r="O71" i="17"/>
  <c r="U71" i="17"/>
  <c r="AA71" i="17"/>
  <c r="H74" i="17"/>
  <c r="H72" i="17" s="1"/>
  <c r="N74" i="17"/>
  <c r="N72" i="17" s="1"/>
  <c r="T74" i="17"/>
  <c r="Z74" i="17"/>
  <c r="H76" i="17"/>
  <c r="N76" i="17"/>
  <c r="T76" i="17"/>
  <c r="Z76" i="17"/>
  <c r="G79" i="17"/>
  <c r="M79" i="17"/>
  <c r="S79" i="17"/>
  <c r="Y79" i="17"/>
  <c r="G81" i="17"/>
  <c r="M81" i="17"/>
  <c r="S81" i="17"/>
  <c r="Y81" i="17"/>
  <c r="F84" i="17"/>
  <c r="L84" i="17"/>
  <c r="R84" i="17"/>
  <c r="R82" i="17" s="1"/>
  <c r="X84" i="17"/>
  <c r="X82" i="17" s="1"/>
  <c r="F86" i="17"/>
  <c r="L86" i="17"/>
  <c r="R86" i="17"/>
  <c r="X86" i="17"/>
  <c r="E89" i="17"/>
  <c r="E87" i="17" s="1"/>
  <c r="K89" i="17"/>
  <c r="K87" i="17" s="1"/>
  <c r="Q89" i="17"/>
  <c r="W89" i="17"/>
  <c r="E91" i="17"/>
  <c r="K91" i="17"/>
  <c r="Q91" i="17"/>
  <c r="W91" i="17"/>
  <c r="D94" i="17"/>
  <c r="J94" i="17"/>
  <c r="P94" i="17"/>
  <c r="V94" i="17"/>
  <c r="D96" i="17"/>
  <c r="J96" i="17"/>
  <c r="P96" i="17"/>
  <c r="V96" i="17"/>
  <c r="I99" i="17"/>
  <c r="O99" i="17"/>
  <c r="U99" i="17"/>
  <c r="U97" i="17" s="1"/>
  <c r="AA99" i="17"/>
  <c r="AA97" i="17" s="1"/>
  <c r="I101" i="17"/>
  <c r="O101" i="17"/>
  <c r="U101" i="17"/>
  <c r="AA101" i="17"/>
  <c r="H104" i="17"/>
  <c r="H102" i="17" s="1"/>
  <c r="N104" i="17"/>
  <c r="N102" i="17" s="1"/>
  <c r="T104" i="17"/>
  <c r="Z104" i="17"/>
  <c r="H106" i="17"/>
  <c r="N106" i="17"/>
  <c r="T106" i="17"/>
  <c r="Z106" i="17"/>
  <c r="G109" i="17"/>
  <c r="M109" i="17"/>
  <c r="S109" i="17"/>
  <c r="Y109" i="17"/>
  <c r="G111" i="17"/>
  <c r="M111" i="17"/>
  <c r="S111" i="17"/>
  <c r="Y111" i="17"/>
  <c r="F114" i="17"/>
  <c r="L114" i="17"/>
  <c r="R114" i="17"/>
  <c r="R112" i="17" s="1"/>
  <c r="X114" i="17"/>
  <c r="X112" i="17" s="1"/>
  <c r="F116" i="17"/>
  <c r="L116" i="17"/>
  <c r="R116" i="17"/>
  <c r="X116" i="17"/>
  <c r="E119" i="17"/>
  <c r="E117" i="17" s="1"/>
  <c r="K119" i="17"/>
  <c r="K117" i="17" s="1"/>
  <c r="Q119" i="17"/>
  <c r="W119" i="17"/>
  <c r="E121" i="17"/>
  <c r="K121" i="17"/>
  <c r="Q121" i="17"/>
  <c r="W121" i="17"/>
  <c r="D124" i="17"/>
  <c r="J124" i="17"/>
  <c r="P124" i="17"/>
  <c r="V124" i="17"/>
  <c r="D126" i="17"/>
  <c r="J126" i="17"/>
  <c r="P126" i="17"/>
  <c r="V126" i="17"/>
  <c r="I129" i="17"/>
  <c r="O129" i="17"/>
  <c r="U129" i="17"/>
  <c r="U127" i="17" s="1"/>
  <c r="AA129" i="17"/>
  <c r="AA127" i="17" s="1"/>
  <c r="I131" i="17"/>
  <c r="O131" i="17"/>
  <c r="U131" i="17"/>
  <c r="AA131" i="17"/>
  <c r="H134" i="17"/>
  <c r="H132" i="17" s="1"/>
  <c r="N134" i="17"/>
  <c r="N132" i="17" s="1"/>
  <c r="T134" i="17"/>
  <c r="Z134" i="17"/>
  <c r="H136" i="17"/>
  <c r="N136" i="17"/>
  <c r="T136" i="17"/>
  <c r="AA136" i="17"/>
  <c r="F139" i="17"/>
  <c r="N139" i="17"/>
  <c r="U139" i="17"/>
  <c r="D141" i="17"/>
  <c r="D137" i="17" s="1"/>
  <c r="K141" i="17"/>
  <c r="K137" i="17" s="1"/>
  <c r="R141" i="17"/>
  <c r="R137" i="17" s="1"/>
  <c r="Z141" i="17"/>
  <c r="Z137" i="17" s="1"/>
  <c r="E144" i="17"/>
  <c r="M144" i="17"/>
  <c r="T144" i="17"/>
  <c r="AA144" i="17"/>
  <c r="J146" i="17"/>
  <c r="J142" i="17" s="1"/>
  <c r="Q146" i="17"/>
  <c r="Q142" i="17" s="1"/>
  <c r="Y146" i="17"/>
  <c r="Y142" i="17" s="1"/>
  <c r="D149" i="17"/>
  <c r="L149" i="17"/>
  <c r="S149" i="17"/>
  <c r="Z149" i="17"/>
  <c r="I151" i="17"/>
  <c r="I147" i="17" s="1"/>
  <c r="P151" i="17"/>
  <c r="P147" i="17" s="1"/>
  <c r="X151" i="17"/>
  <c r="X147" i="17" s="1"/>
  <c r="K154" i="17"/>
  <c r="R154" i="17"/>
  <c r="Y154" i="17"/>
  <c r="H156" i="17"/>
  <c r="H152" i="17" s="1"/>
  <c r="O156" i="17"/>
  <c r="O152" i="17" s="1"/>
  <c r="W156" i="17"/>
  <c r="W152" i="17" s="1"/>
  <c r="H159" i="17"/>
  <c r="P159" i="17"/>
  <c r="F161" i="17"/>
  <c r="F157" i="17" s="1"/>
  <c r="M161" i="17"/>
  <c r="M157" i="17" s="1"/>
  <c r="T161" i="17"/>
  <c r="T157" i="17" s="1"/>
  <c r="E170" i="17"/>
  <c r="E166" i="17" s="1"/>
  <c r="L170" i="17"/>
  <c r="L166" i="17" s="1"/>
  <c r="S170" i="17"/>
  <c r="S166" i="17" s="1"/>
  <c r="AA170" i="17"/>
  <c r="AA166" i="17" s="1"/>
  <c r="F173" i="17"/>
  <c r="N173" i="17"/>
  <c r="U173" i="17"/>
  <c r="D175" i="17"/>
  <c r="D171" i="17" s="1"/>
  <c r="K175" i="17"/>
  <c r="K171" i="17" s="1"/>
  <c r="R175" i="17"/>
  <c r="R171" i="17" s="1"/>
  <c r="Z175" i="17"/>
  <c r="Z171" i="17" s="1"/>
  <c r="E178" i="17"/>
  <c r="M178" i="17"/>
  <c r="T178" i="17"/>
  <c r="AA178" i="17"/>
  <c r="J180" i="17"/>
  <c r="J176" i="17" s="1"/>
  <c r="Q180" i="17"/>
  <c r="Q176" i="17" s="1"/>
  <c r="Y180" i="17"/>
  <c r="Y176" i="17" s="1"/>
  <c r="D183" i="17"/>
  <c r="L183" i="17"/>
  <c r="S183" i="17"/>
  <c r="Z183" i="17"/>
  <c r="I185" i="17"/>
  <c r="I181" i="17" s="1"/>
  <c r="P185" i="17"/>
  <c r="P181" i="17" s="1"/>
  <c r="X185" i="17"/>
  <c r="X181" i="17" s="1"/>
  <c r="K188" i="17"/>
  <c r="R188" i="17"/>
  <c r="Y188" i="17"/>
  <c r="H190" i="17"/>
  <c r="H186" i="17" s="1"/>
  <c r="O190" i="17"/>
  <c r="O186" i="17" s="1"/>
  <c r="W190" i="17"/>
  <c r="W186" i="17" s="1"/>
  <c r="E193" i="17"/>
  <c r="E191" i="17" s="1"/>
  <c r="N193" i="17"/>
  <c r="N191" i="17" s="1"/>
  <c r="W193" i="17"/>
  <c r="W191" i="17" s="1"/>
  <c r="H195" i="17"/>
  <c r="Q195" i="17"/>
  <c r="Z195" i="17"/>
  <c r="D198" i="17"/>
  <c r="D196" i="17" s="1"/>
  <c r="M198" i="17"/>
  <c r="M196" i="17" s="1"/>
  <c r="V198" i="17"/>
  <c r="V196" i="17" s="1"/>
  <c r="G200" i="17"/>
  <c r="P200" i="17"/>
  <c r="Y200" i="17"/>
  <c r="O203" i="17"/>
  <c r="AA203" i="17"/>
  <c r="O205" i="17"/>
  <c r="AA205" i="17"/>
  <c r="M208" i="17"/>
  <c r="M206" i="17" s="1"/>
  <c r="Y208" i="17"/>
  <c r="M210" i="17"/>
  <c r="Y210" i="17"/>
  <c r="P213" i="17"/>
  <c r="J215" i="17"/>
  <c r="J211" i="17" s="1"/>
  <c r="O218" i="17"/>
  <c r="I220" i="17"/>
  <c r="I216" i="17" s="1"/>
  <c r="AA220" i="17"/>
  <c r="AA216" i="17" s="1"/>
  <c r="K223" i="17"/>
  <c r="E225" i="17"/>
  <c r="E221" i="17" s="1"/>
  <c r="W225" i="17"/>
  <c r="W221" i="17" s="1"/>
  <c r="G228" i="17"/>
  <c r="Y228" i="17"/>
  <c r="S230" i="17"/>
  <c r="S226" i="17" s="1"/>
  <c r="F233" i="17"/>
  <c r="F231" i="17" s="1"/>
  <c r="L235" i="17"/>
  <c r="E240" i="17"/>
  <c r="V243" i="17"/>
  <c r="V241" i="17" s="1"/>
  <c r="U248" i="17"/>
  <c r="U246" i="17" s="1"/>
  <c r="N253" i="17"/>
  <c r="N251" i="17" s="1"/>
  <c r="Z255" i="17"/>
  <c r="G258" i="17"/>
  <c r="G256" i="17" s="1"/>
  <c r="S260" i="17"/>
  <c r="E263" i="17"/>
  <c r="X265" i="17"/>
  <c r="K268" i="17"/>
  <c r="R273" i="17"/>
  <c r="X278" i="17"/>
  <c r="L285" i="17"/>
  <c r="R290" i="17"/>
  <c r="E293" i="17"/>
  <c r="X295" i="17"/>
  <c r="K298" i="17"/>
  <c r="R303" i="17"/>
  <c r="X308" i="17"/>
  <c r="L315" i="17"/>
  <c r="R320" i="17"/>
  <c r="Q329" i="17"/>
  <c r="Q325" i="17" s="1"/>
  <c r="W334" i="17"/>
  <c r="J345" i="17"/>
  <c r="J349" i="17"/>
  <c r="V369" i="17"/>
  <c r="V365" i="17" s="1"/>
  <c r="U374" i="17"/>
  <c r="U370" i="17" s="1"/>
  <c r="G410" i="17"/>
  <c r="AA159" i="17"/>
  <c r="U159" i="17"/>
  <c r="O159" i="17"/>
  <c r="I159" i="17"/>
  <c r="V154" i="17"/>
  <c r="P154" i="17"/>
  <c r="J154" i="17"/>
  <c r="D154" i="17"/>
  <c r="W149" i="17"/>
  <c r="Q149" i="17"/>
  <c r="K149" i="17"/>
  <c r="E149" i="17"/>
  <c r="X144" i="17"/>
  <c r="R144" i="17"/>
  <c r="L144" i="17"/>
  <c r="F144" i="17"/>
  <c r="Y139" i="17"/>
  <c r="S139" i="17"/>
  <c r="M139" i="17"/>
  <c r="G139" i="17"/>
  <c r="J9" i="17"/>
  <c r="P9" i="17"/>
  <c r="V9" i="17"/>
  <c r="V638" i="17"/>
  <c r="P638" i="17"/>
  <c r="J638" i="17"/>
  <c r="D638" i="17"/>
  <c r="W633" i="17"/>
  <c r="Q633" i="17"/>
  <c r="K633" i="17"/>
  <c r="E633" i="17"/>
  <c r="X628" i="17"/>
  <c r="R628" i="17"/>
  <c r="L628" i="17"/>
  <c r="F628" i="17"/>
  <c r="Y623" i="17"/>
  <c r="S623" i="17"/>
  <c r="M623" i="17"/>
  <c r="G623" i="17"/>
  <c r="Z618" i="17"/>
  <c r="T618" i="17"/>
  <c r="N618" i="17"/>
  <c r="H618" i="17"/>
  <c r="AA613" i="17"/>
  <c r="U613" i="17"/>
  <c r="O613" i="17"/>
  <c r="I613" i="17"/>
  <c r="V608" i="17"/>
  <c r="P608" i="17"/>
  <c r="J608" i="17"/>
  <c r="D608" i="17"/>
  <c r="W603" i="17"/>
  <c r="Q603" i="17"/>
  <c r="K603" i="17"/>
  <c r="E603" i="17"/>
  <c r="AA638" i="17"/>
  <c r="U638" i="17"/>
  <c r="O638" i="17"/>
  <c r="I638" i="17"/>
  <c r="V633" i="17"/>
  <c r="P633" i="17"/>
  <c r="J633" i="17"/>
  <c r="D633" i="17"/>
  <c r="W628" i="17"/>
  <c r="Q628" i="17"/>
  <c r="K628" i="17"/>
  <c r="E628" i="17"/>
  <c r="X623" i="17"/>
  <c r="R623" i="17"/>
  <c r="L623" i="17"/>
  <c r="F623" i="17"/>
  <c r="Y618" i="17"/>
  <c r="S618" i="17"/>
  <c r="M618" i="17"/>
  <c r="G618" i="17"/>
  <c r="Z613" i="17"/>
  <c r="T613" i="17"/>
  <c r="N613" i="17"/>
  <c r="H613" i="17"/>
  <c r="AA608" i="17"/>
  <c r="U608" i="17"/>
  <c r="O608" i="17"/>
  <c r="I608" i="17"/>
  <c r="V603" i="17"/>
  <c r="P603" i="17"/>
  <c r="J603" i="17"/>
  <c r="D603" i="17"/>
  <c r="Z638" i="17"/>
  <c r="T638" i="17"/>
  <c r="N638" i="17"/>
  <c r="H638" i="17"/>
  <c r="AA633" i="17"/>
  <c r="U633" i="17"/>
  <c r="O633" i="17"/>
  <c r="I633" i="17"/>
  <c r="V628" i="17"/>
  <c r="P628" i="17"/>
  <c r="J628" i="17"/>
  <c r="D628" i="17"/>
  <c r="W623" i="17"/>
  <c r="Q623" i="17"/>
  <c r="Y638" i="17"/>
  <c r="S638" i="17"/>
  <c r="M638" i="17"/>
  <c r="G638" i="17"/>
  <c r="Z633" i="17"/>
  <c r="T633" i="17"/>
  <c r="N633" i="17"/>
  <c r="H633" i="17"/>
  <c r="AA628" i="17"/>
  <c r="U628" i="17"/>
  <c r="O628" i="17"/>
  <c r="I628" i="17"/>
  <c r="V623" i="17"/>
  <c r="P623" i="17"/>
  <c r="J623" i="17"/>
  <c r="D623" i="17"/>
  <c r="W618" i="17"/>
  <c r="Q618" i="17"/>
  <c r="K618" i="17"/>
  <c r="E618" i="17"/>
  <c r="X613" i="17"/>
  <c r="R613" i="17"/>
  <c r="L613" i="17"/>
  <c r="F613" i="17"/>
  <c r="X638" i="17"/>
  <c r="R638" i="17"/>
  <c r="L638" i="17"/>
  <c r="F638" i="17"/>
  <c r="Y633" i="17"/>
  <c r="S633" i="17"/>
  <c r="M633" i="17"/>
  <c r="G633" i="17"/>
  <c r="Z628" i="17"/>
  <c r="T628" i="17"/>
  <c r="N628" i="17"/>
  <c r="H628" i="17"/>
  <c r="AA623" i="17"/>
  <c r="U623" i="17"/>
  <c r="O623" i="17"/>
  <c r="I623" i="17"/>
  <c r="V618" i="17"/>
  <c r="P618" i="17"/>
  <c r="J618" i="17"/>
  <c r="D618" i="17"/>
  <c r="W613" i="17"/>
  <c r="Q613" i="17"/>
  <c r="K613" i="17"/>
  <c r="E613" i="17"/>
  <c r="X608" i="17"/>
  <c r="R608" i="17"/>
  <c r="L608" i="17"/>
  <c r="F608" i="17"/>
  <c r="Y603" i="17"/>
  <c r="S603" i="17"/>
  <c r="M603" i="17"/>
  <c r="G603" i="17"/>
  <c r="Z598" i="17"/>
  <c r="T598" i="17"/>
  <c r="N598" i="17"/>
  <c r="H598" i="17"/>
  <c r="AA593" i="17"/>
  <c r="U593" i="17"/>
  <c r="O593" i="17"/>
  <c r="I593" i="17"/>
  <c r="V588" i="17"/>
  <c r="P588" i="17"/>
  <c r="J588" i="17"/>
  <c r="D588" i="17"/>
  <c r="W583" i="17"/>
  <c r="Q583" i="17"/>
  <c r="K583" i="17"/>
  <c r="E583" i="17"/>
  <c r="X578" i="17"/>
  <c r="R578" i="17"/>
  <c r="L578" i="17"/>
  <c r="F578" i="17"/>
  <c r="K638" i="17"/>
  <c r="R633" i="17"/>
  <c r="Y628" i="17"/>
  <c r="E623" i="17"/>
  <c r="AA618" i="17"/>
  <c r="AA614" i="17" s="1"/>
  <c r="I618" i="17"/>
  <c r="J613" i="17"/>
  <c r="Z608" i="17"/>
  <c r="N608" i="17"/>
  <c r="R603" i="17"/>
  <c r="F603" i="17"/>
  <c r="U598" i="17"/>
  <c r="M598" i="17"/>
  <c r="F598" i="17"/>
  <c r="V593" i="17"/>
  <c r="N593" i="17"/>
  <c r="G593" i="17"/>
  <c r="G589" i="17" s="1"/>
  <c r="X588" i="17"/>
  <c r="Q588" i="17"/>
  <c r="I588" i="17"/>
  <c r="Y583" i="17"/>
  <c r="R583" i="17"/>
  <c r="J583" i="17"/>
  <c r="J579" i="17" s="1"/>
  <c r="Z578" i="17"/>
  <c r="S578" i="17"/>
  <c r="K578" i="17"/>
  <c r="D578" i="17"/>
  <c r="W573" i="17"/>
  <c r="Q573" i="17"/>
  <c r="K573" i="17"/>
  <c r="E573" i="17"/>
  <c r="X568" i="17"/>
  <c r="R568" i="17"/>
  <c r="L568" i="17"/>
  <c r="F568" i="17"/>
  <c r="Y563" i="17"/>
  <c r="S563" i="17"/>
  <c r="M563" i="17"/>
  <c r="G563" i="17"/>
  <c r="Z558" i="17"/>
  <c r="T558" i="17"/>
  <c r="N558" i="17"/>
  <c r="H558" i="17"/>
  <c r="AA553" i="17"/>
  <c r="U553" i="17"/>
  <c r="O553" i="17"/>
  <c r="I553" i="17"/>
  <c r="V548" i="17"/>
  <c r="P548" i="17"/>
  <c r="J548" i="17"/>
  <c r="D548" i="17"/>
  <c r="W543" i="17"/>
  <c r="Q543" i="17"/>
  <c r="K543" i="17"/>
  <c r="E543" i="17"/>
  <c r="X538" i="17"/>
  <c r="R538" i="17"/>
  <c r="L538" i="17"/>
  <c r="F538" i="17"/>
  <c r="Y533" i="17"/>
  <c r="S533" i="17"/>
  <c r="M533" i="17"/>
  <c r="G533" i="17"/>
  <c r="Z528" i="17"/>
  <c r="T528" i="17"/>
  <c r="N528" i="17"/>
  <c r="H528" i="17"/>
  <c r="AA523" i="17"/>
  <c r="U523" i="17"/>
  <c r="O523" i="17"/>
  <c r="I523" i="17"/>
  <c r="V518" i="17"/>
  <c r="P518" i="17"/>
  <c r="J518" i="17"/>
  <c r="D518" i="17"/>
  <c r="W513" i="17"/>
  <c r="Q513" i="17"/>
  <c r="K513" i="17"/>
  <c r="E513" i="17"/>
  <c r="X508" i="17"/>
  <c r="R508" i="17"/>
  <c r="L508" i="17"/>
  <c r="F508" i="17"/>
  <c r="Y503" i="17"/>
  <c r="S503" i="17"/>
  <c r="M503" i="17"/>
  <c r="G503" i="17"/>
  <c r="Z498" i="17"/>
  <c r="T498" i="17"/>
  <c r="N498" i="17"/>
  <c r="H498" i="17"/>
  <c r="AA493" i="17"/>
  <c r="U493" i="17"/>
  <c r="O493" i="17"/>
  <c r="I493" i="17"/>
  <c r="V488" i="17"/>
  <c r="P488" i="17"/>
  <c r="J488" i="17"/>
  <c r="D488" i="17"/>
  <c r="D484" i="17" s="1"/>
  <c r="E638" i="17"/>
  <c r="L633" i="17"/>
  <c r="L629" i="17" s="1"/>
  <c r="S628" i="17"/>
  <c r="Z623" i="17"/>
  <c r="X618" i="17"/>
  <c r="F618" i="17"/>
  <c r="Y613" i="17"/>
  <c r="G613" i="17"/>
  <c r="Y608" i="17"/>
  <c r="M608" i="17"/>
  <c r="AA603" i="17"/>
  <c r="O603" i="17"/>
  <c r="AA598" i="17"/>
  <c r="S598" i="17"/>
  <c r="L598" i="17"/>
  <c r="E598" i="17"/>
  <c r="T593" i="17"/>
  <c r="M593" i="17"/>
  <c r="F593" i="17"/>
  <c r="W588" i="17"/>
  <c r="O588" i="17"/>
  <c r="H588" i="17"/>
  <c r="X583" i="17"/>
  <c r="P583" i="17"/>
  <c r="I583" i="17"/>
  <c r="Y578" i="17"/>
  <c r="Q578" i="17"/>
  <c r="J578" i="17"/>
  <c r="V573" i="17"/>
  <c r="P573" i="17"/>
  <c r="J573" i="17"/>
  <c r="D573" i="17"/>
  <c r="W568" i="17"/>
  <c r="Q568" i="17"/>
  <c r="K568" i="17"/>
  <c r="E568" i="17"/>
  <c r="X563" i="17"/>
  <c r="R563" i="17"/>
  <c r="L563" i="17"/>
  <c r="F563" i="17"/>
  <c r="Y558" i="17"/>
  <c r="S558" i="17"/>
  <c r="M558" i="17"/>
  <c r="G558" i="17"/>
  <c r="Z553" i="17"/>
  <c r="T553" i="17"/>
  <c r="N553" i="17"/>
  <c r="H553" i="17"/>
  <c r="AA548" i="17"/>
  <c r="U548" i="17"/>
  <c r="O548" i="17"/>
  <c r="I548" i="17"/>
  <c r="V543" i="17"/>
  <c r="P543" i="17"/>
  <c r="J543" i="17"/>
  <c r="D543" i="17"/>
  <c r="W538" i="17"/>
  <c r="Q538" i="17"/>
  <c r="K538" i="17"/>
  <c r="E538" i="17"/>
  <c r="X533" i="17"/>
  <c r="R533" i="17"/>
  <c r="L533" i="17"/>
  <c r="F533" i="17"/>
  <c r="Y528" i="17"/>
  <c r="S528" i="17"/>
  <c r="M528" i="17"/>
  <c r="G528" i="17"/>
  <c r="Z523" i="17"/>
  <c r="T523" i="17"/>
  <c r="N523" i="17"/>
  <c r="H523" i="17"/>
  <c r="AA518" i="17"/>
  <c r="U518" i="17"/>
  <c r="O518" i="17"/>
  <c r="I518" i="17"/>
  <c r="V513" i="17"/>
  <c r="P513" i="17"/>
  <c r="J513" i="17"/>
  <c r="D513" i="17"/>
  <c r="W508" i="17"/>
  <c r="Q508" i="17"/>
  <c r="K508" i="17"/>
  <c r="E508" i="17"/>
  <c r="X503" i="17"/>
  <c r="R503" i="17"/>
  <c r="L503" i="17"/>
  <c r="F503" i="17"/>
  <c r="Y498" i="17"/>
  <c r="S498" i="17"/>
  <c r="M498" i="17"/>
  <c r="G498" i="17"/>
  <c r="Z493" i="17"/>
  <c r="T493" i="17"/>
  <c r="N493" i="17"/>
  <c r="H493" i="17"/>
  <c r="AA488" i="17"/>
  <c r="U488" i="17"/>
  <c r="O488" i="17"/>
  <c r="I488" i="17"/>
  <c r="V479" i="17"/>
  <c r="P479" i="17"/>
  <c r="J479" i="17"/>
  <c r="D479" i="17"/>
  <c r="W474" i="17"/>
  <c r="Q474" i="17"/>
  <c r="K474" i="17"/>
  <c r="E474" i="17"/>
  <c r="G628" i="17"/>
  <c r="N623" i="17"/>
  <c r="N619" i="17" s="1"/>
  <c r="R618" i="17"/>
  <c r="R614" i="17" s="1"/>
  <c r="S613" i="17"/>
  <c r="T608" i="17"/>
  <c r="H608" i="17"/>
  <c r="X603" i="17"/>
  <c r="L603" i="17"/>
  <c r="X598" i="17"/>
  <c r="X594" i="17" s="1"/>
  <c r="Q598" i="17"/>
  <c r="J598" i="17"/>
  <c r="Y593" i="17"/>
  <c r="R593" i="17"/>
  <c r="K593" i="17"/>
  <c r="K589" i="17" s="1"/>
  <c r="D593" i="17"/>
  <c r="D589" i="17" s="1"/>
  <c r="AA588" i="17"/>
  <c r="T588" i="17"/>
  <c r="M588" i="17"/>
  <c r="F588" i="17"/>
  <c r="U583" i="17"/>
  <c r="N583" i="17"/>
  <c r="N579" i="17" s="1"/>
  <c r="G583" i="17"/>
  <c r="V578" i="17"/>
  <c r="O578" i="17"/>
  <c r="H578" i="17"/>
  <c r="Z573" i="17"/>
  <c r="T573" i="17"/>
  <c r="N573" i="17"/>
  <c r="H573" i="17"/>
  <c r="AA568" i="17"/>
  <c r="U568" i="17"/>
  <c r="O568" i="17"/>
  <c r="I568" i="17"/>
  <c r="V563" i="17"/>
  <c r="P563" i="17"/>
  <c r="J563" i="17"/>
  <c r="D563" i="17"/>
  <c r="W558" i="17"/>
  <c r="Q558" i="17"/>
  <c r="K558" i="17"/>
  <c r="E558" i="17"/>
  <c r="X553" i="17"/>
  <c r="R553" i="17"/>
  <c r="L553" i="17"/>
  <c r="F553" i="17"/>
  <c r="Y548" i="17"/>
  <c r="S548" i="17"/>
  <c r="M548" i="17"/>
  <c r="G548" i="17"/>
  <c r="Z543" i="17"/>
  <c r="T543" i="17"/>
  <c r="N543" i="17"/>
  <c r="H543" i="17"/>
  <c r="AA538" i="17"/>
  <c r="U538" i="17"/>
  <c r="O538" i="17"/>
  <c r="I538" i="17"/>
  <c r="V533" i="17"/>
  <c r="P533" i="17"/>
  <c r="J533" i="17"/>
  <c r="D533" i="17"/>
  <c r="W528" i="17"/>
  <c r="Q528" i="17"/>
  <c r="K528" i="17"/>
  <c r="E528" i="17"/>
  <c r="X523" i="17"/>
  <c r="R523" i="17"/>
  <c r="L523" i="17"/>
  <c r="F523" i="17"/>
  <c r="Y518" i="17"/>
  <c r="S518" i="17"/>
  <c r="M518" i="17"/>
  <c r="G518" i="17"/>
  <c r="Z513" i="17"/>
  <c r="T513" i="17"/>
  <c r="N513" i="17"/>
  <c r="H513" i="17"/>
  <c r="AA508" i="17"/>
  <c r="U508" i="17"/>
  <c r="O508" i="17"/>
  <c r="I508" i="17"/>
  <c r="V503" i="17"/>
  <c r="P503" i="17"/>
  <c r="J503" i="17"/>
  <c r="D503" i="17"/>
  <c r="W498" i="17"/>
  <c r="Q498" i="17"/>
  <c r="K498" i="17"/>
  <c r="E498" i="17"/>
  <c r="X493" i="17"/>
  <c r="R493" i="17"/>
  <c r="L493" i="17"/>
  <c r="F493" i="17"/>
  <c r="Y488" i="17"/>
  <c r="S488" i="17"/>
  <c r="M488" i="17"/>
  <c r="G488" i="17"/>
  <c r="W638" i="17"/>
  <c r="W634" i="17" s="1"/>
  <c r="K623" i="17"/>
  <c r="O618" i="17"/>
  <c r="P613" i="17"/>
  <c r="S608" i="17"/>
  <c r="G608" i="17"/>
  <c r="U603" i="17"/>
  <c r="I603" i="17"/>
  <c r="W598" i="17"/>
  <c r="P598" i="17"/>
  <c r="I598" i="17"/>
  <c r="X593" i="17"/>
  <c r="Q593" i="17"/>
  <c r="J593" i="17"/>
  <c r="Z588" i="17"/>
  <c r="S588" i="17"/>
  <c r="L588" i="17"/>
  <c r="E588" i="17"/>
  <c r="AA583" i="17"/>
  <c r="T583" i="17"/>
  <c r="M583" i="17"/>
  <c r="F583" i="17"/>
  <c r="U578" i="17"/>
  <c r="N578" i="17"/>
  <c r="G578" i="17"/>
  <c r="Y573" i="17"/>
  <c r="S573" i="17"/>
  <c r="M573" i="17"/>
  <c r="G573" i="17"/>
  <c r="Z568" i="17"/>
  <c r="T568" i="17"/>
  <c r="N568" i="17"/>
  <c r="H568" i="17"/>
  <c r="AA563" i="17"/>
  <c r="U563" i="17"/>
  <c r="O563" i="17"/>
  <c r="I563" i="17"/>
  <c r="V558" i="17"/>
  <c r="P558" i="17"/>
  <c r="J558" i="17"/>
  <c r="D558" i="17"/>
  <c r="W553" i="17"/>
  <c r="Q553" i="17"/>
  <c r="K553" i="17"/>
  <c r="E553" i="17"/>
  <c r="X548" i="17"/>
  <c r="R548" i="17"/>
  <c r="L548" i="17"/>
  <c r="F548" i="17"/>
  <c r="Y543" i="17"/>
  <c r="S543" i="17"/>
  <c r="M543" i="17"/>
  <c r="G543" i="17"/>
  <c r="Z538" i="17"/>
  <c r="T538" i="17"/>
  <c r="N538" i="17"/>
  <c r="H538" i="17"/>
  <c r="AA533" i="17"/>
  <c r="U533" i="17"/>
  <c r="O533" i="17"/>
  <c r="I533" i="17"/>
  <c r="V528" i="17"/>
  <c r="P528" i="17"/>
  <c r="J528" i="17"/>
  <c r="D528" i="17"/>
  <c r="W523" i="17"/>
  <c r="Q523" i="17"/>
  <c r="K523" i="17"/>
  <c r="E523" i="17"/>
  <c r="X518" i="17"/>
  <c r="R518" i="17"/>
  <c r="L518" i="17"/>
  <c r="F518" i="17"/>
  <c r="Y513" i="17"/>
  <c r="S513" i="17"/>
  <c r="M513" i="17"/>
  <c r="G513" i="17"/>
  <c r="Z508" i="17"/>
  <c r="T508" i="17"/>
  <c r="N508" i="17"/>
  <c r="H508" i="17"/>
  <c r="AA503" i="17"/>
  <c r="U503" i="17"/>
  <c r="O503" i="17"/>
  <c r="I503" i="17"/>
  <c r="V498" i="17"/>
  <c r="P498" i="17"/>
  <c r="J498" i="17"/>
  <c r="D498" i="17"/>
  <c r="W493" i="17"/>
  <c r="Q493" i="17"/>
  <c r="K493" i="17"/>
  <c r="E493" i="17"/>
  <c r="X488" i="17"/>
  <c r="R488" i="17"/>
  <c r="L488" i="17"/>
  <c r="F488" i="17"/>
  <c r="Y479" i="17"/>
  <c r="S479" i="17"/>
  <c r="M479" i="17"/>
  <c r="G479" i="17"/>
  <c r="Z474" i="17"/>
  <c r="T474" i="17"/>
  <c r="N474" i="17"/>
  <c r="H474" i="17"/>
  <c r="AA469" i="17"/>
  <c r="U469" i="17"/>
  <c r="O469" i="17"/>
  <c r="I469" i="17"/>
  <c r="V464" i="17"/>
  <c r="P464" i="17"/>
  <c r="J464" i="17"/>
  <c r="D464" i="17"/>
  <c r="W459" i="17"/>
  <c r="Q459" i="17"/>
  <c r="K459" i="17"/>
  <c r="E459" i="17"/>
  <c r="X454" i="17"/>
  <c r="R454" i="17"/>
  <c r="L454" i="17"/>
  <c r="F454" i="17"/>
  <c r="Y449" i="17"/>
  <c r="S449" i="17"/>
  <c r="M449" i="17"/>
  <c r="G449" i="17"/>
  <c r="Z444" i="17"/>
  <c r="T444" i="17"/>
  <c r="N444" i="17"/>
  <c r="H444" i="17"/>
  <c r="AA439" i="17"/>
  <c r="U439" i="17"/>
  <c r="O439" i="17"/>
  <c r="I439" i="17"/>
  <c r="V434" i="17"/>
  <c r="P434" i="17"/>
  <c r="J434" i="17"/>
  <c r="D434" i="17"/>
  <c r="M628" i="17"/>
  <c r="H623" i="17"/>
  <c r="D613" i="17"/>
  <c r="H603" i="17"/>
  <c r="Y598" i="17"/>
  <c r="D598" i="17"/>
  <c r="P593" i="17"/>
  <c r="Y588" i="17"/>
  <c r="O583" i="17"/>
  <c r="AA578" i="17"/>
  <c r="E578" i="17"/>
  <c r="U573" i="17"/>
  <c r="V568" i="17"/>
  <c r="D568" i="17"/>
  <c r="D564" i="17" s="1"/>
  <c r="Z563" i="17"/>
  <c r="H563" i="17"/>
  <c r="L558" i="17"/>
  <c r="M553" i="17"/>
  <c r="Q548" i="17"/>
  <c r="U543" i="17"/>
  <c r="U539" i="17" s="1"/>
  <c r="V538" i="17"/>
  <c r="D538" i="17"/>
  <c r="Z533" i="17"/>
  <c r="H533" i="17"/>
  <c r="L528" i="17"/>
  <c r="M523" i="17"/>
  <c r="Q518" i="17"/>
  <c r="Q514" i="17" s="1"/>
  <c r="U513" i="17"/>
  <c r="V508" i="17"/>
  <c r="D508" i="17"/>
  <c r="Z503" i="17"/>
  <c r="H503" i="17"/>
  <c r="H499" i="17" s="1"/>
  <c r="L498" i="17"/>
  <c r="L494" i="17" s="1"/>
  <c r="M493" i="17"/>
  <c r="M489" i="17" s="1"/>
  <c r="Q488" i="17"/>
  <c r="T479" i="17"/>
  <c r="K479" i="17"/>
  <c r="U474" i="17"/>
  <c r="L474" i="17"/>
  <c r="Y469" i="17"/>
  <c r="R469" i="17"/>
  <c r="K469" i="17"/>
  <c r="D469" i="17"/>
  <c r="AA464" i="17"/>
  <c r="T464" i="17"/>
  <c r="M464" i="17"/>
  <c r="F464" i="17"/>
  <c r="U459" i="17"/>
  <c r="N459" i="17"/>
  <c r="G459" i="17"/>
  <c r="V454" i="17"/>
  <c r="O454" i="17"/>
  <c r="H454" i="17"/>
  <c r="W449" i="17"/>
  <c r="P449" i="17"/>
  <c r="I449" i="17"/>
  <c r="X444" i="17"/>
  <c r="Q444" i="17"/>
  <c r="J444" i="17"/>
  <c r="Y439" i="17"/>
  <c r="R439" i="17"/>
  <c r="K439" i="17"/>
  <c r="D439" i="17"/>
  <c r="AA434" i="17"/>
  <c r="T434" i="17"/>
  <c r="M434" i="17"/>
  <c r="F434" i="17"/>
  <c r="AA429" i="17"/>
  <c r="U429" i="17"/>
  <c r="O429" i="17"/>
  <c r="I429" i="17"/>
  <c r="V424" i="17"/>
  <c r="P424" i="17"/>
  <c r="J424" i="17"/>
  <c r="D424" i="17"/>
  <c r="W419" i="17"/>
  <c r="Q419" i="17"/>
  <c r="K419" i="17"/>
  <c r="E419" i="17"/>
  <c r="X414" i="17"/>
  <c r="R414" i="17"/>
  <c r="L414" i="17"/>
  <c r="F414" i="17"/>
  <c r="Y409" i="17"/>
  <c r="S409" i="17"/>
  <c r="M409" i="17"/>
  <c r="G409" i="17"/>
  <c r="Z404" i="17"/>
  <c r="T404" i="17"/>
  <c r="N404" i="17"/>
  <c r="H404" i="17"/>
  <c r="AA399" i="17"/>
  <c r="U399" i="17"/>
  <c r="O399" i="17"/>
  <c r="I399" i="17"/>
  <c r="V394" i="17"/>
  <c r="P394" i="17"/>
  <c r="J394" i="17"/>
  <c r="D394" i="17"/>
  <c r="W389" i="17"/>
  <c r="Q389" i="17"/>
  <c r="K389" i="17"/>
  <c r="E389" i="17"/>
  <c r="X384" i="17"/>
  <c r="R384" i="17"/>
  <c r="L384" i="17"/>
  <c r="F384" i="17"/>
  <c r="Y379" i="17"/>
  <c r="S379" i="17"/>
  <c r="M379" i="17"/>
  <c r="G379" i="17"/>
  <c r="Z374" i="17"/>
  <c r="T374" i="17"/>
  <c r="N374" i="17"/>
  <c r="H374" i="17"/>
  <c r="AA369" i="17"/>
  <c r="U369" i="17"/>
  <c r="O369" i="17"/>
  <c r="I369" i="17"/>
  <c r="V364" i="17"/>
  <c r="P364" i="17"/>
  <c r="J364" i="17"/>
  <c r="D364" i="17"/>
  <c r="W359" i="17"/>
  <c r="X633" i="17"/>
  <c r="U618" i="17"/>
  <c r="V598" i="17"/>
  <c r="L593" i="17"/>
  <c r="U588" i="17"/>
  <c r="L583" i="17"/>
  <c r="W578" i="17"/>
  <c r="R573" i="17"/>
  <c r="S568" i="17"/>
  <c r="S564" i="17" s="1"/>
  <c r="W563" i="17"/>
  <c r="W559" i="17" s="1"/>
  <c r="E563" i="17"/>
  <c r="E559" i="17" s="1"/>
  <c r="AA558" i="17"/>
  <c r="AA554" i="17" s="1"/>
  <c r="I558" i="17"/>
  <c r="I554" i="17" s="1"/>
  <c r="J553" i="17"/>
  <c r="J549" i="17" s="1"/>
  <c r="N548" i="17"/>
  <c r="N544" i="17" s="1"/>
  <c r="R543" i="17"/>
  <c r="R539" i="17" s="1"/>
  <c r="S538" i="17"/>
  <c r="S534" i="17" s="1"/>
  <c r="W533" i="17"/>
  <c r="W529" i="17" s="1"/>
  <c r="E533" i="17"/>
  <c r="E529" i="17" s="1"/>
  <c r="AA528" i="17"/>
  <c r="AA524" i="17" s="1"/>
  <c r="I528" i="17"/>
  <c r="J523" i="17"/>
  <c r="J519" i="17" s="1"/>
  <c r="N518" i="17"/>
  <c r="N514" i="17" s="1"/>
  <c r="R513" i="17"/>
  <c r="R509" i="17" s="1"/>
  <c r="S508" i="17"/>
  <c r="W503" i="17"/>
  <c r="W499" i="17" s="1"/>
  <c r="E503" i="17"/>
  <c r="E499" i="17" s="1"/>
  <c r="AA498" i="17"/>
  <c r="AA494" i="17" s="1"/>
  <c r="I498" i="17"/>
  <c r="I494" i="17" s="1"/>
  <c r="J493" i="17"/>
  <c r="J489" i="17" s="1"/>
  <c r="N488" i="17"/>
  <c r="AA479" i="17"/>
  <c r="R479" i="17"/>
  <c r="I479" i="17"/>
  <c r="I475" i="17" s="1"/>
  <c r="S474" i="17"/>
  <c r="J474" i="17"/>
  <c r="X469" i="17"/>
  <c r="Q469" i="17"/>
  <c r="J469" i="17"/>
  <c r="Z464" i="17"/>
  <c r="S464" i="17"/>
  <c r="L464" i="17"/>
  <c r="E464" i="17"/>
  <c r="AA459" i="17"/>
  <c r="T459" i="17"/>
  <c r="M459" i="17"/>
  <c r="F459" i="17"/>
  <c r="U454" i="17"/>
  <c r="N454" i="17"/>
  <c r="G454" i="17"/>
  <c r="V449" i="17"/>
  <c r="O449" i="17"/>
  <c r="H449" i="17"/>
  <c r="W444" i="17"/>
  <c r="P444" i="17"/>
  <c r="I444" i="17"/>
  <c r="X439" i="17"/>
  <c r="Q439" i="17"/>
  <c r="J439" i="17"/>
  <c r="Z434" i="17"/>
  <c r="S434" i="17"/>
  <c r="L434" i="17"/>
  <c r="E434" i="17"/>
  <c r="Z429" i="17"/>
  <c r="T429" i="17"/>
  <c r="N429" i="17"/>
  <c r="H429" i="17"/>
  <c r="AA424" i="17"/>
  <c r="U424" i="17"/>
  <c r="O424" i="17"/>
  <c r="I424" i="17"/>
  <c r="V419" i="17"/>
  <c r="P419" i="17"/>
  <c r="J419" i="17"/>
  <c r="D419" i="17"/>
  <c r="W414" i="17"/>
  <c r="Q414" i="17"/>
  <c r="K414" i="17"/>
  <c r="E414" i="17"/>
  <c r="X409" i="17"/>
  <c r="R409" i="17"/>
  <c r="L409" i="17"/>
  <c r="F409" i="17"/>
  <c r="Y404" i="17"/>
  <c r="S404" i="17"/>
  <c r="M404" i="17"/>
  <c r="G404" i="17"/>
  <c r="Z399" i="17"/>
  <c r="T399" i="17"/>
  <c r="N399" i="17"/>
  <c r="H399" i="17"/>
  <c r="AA394" i="17"/>
  <c r="U394" i="17"/>
  <c r="O394" i="17"/>
  <c r="I394" i="17"/>
  <c r="V389" i="17"/>
  <c r="P389" i="17"/>
  <c r="J389" i="17"/>
  <c r="D389" i="17"/>
  <c r="W384" i="17"/>
  <c r="Q384" i="17"/>
  <c r="K384" i="17"/>
  <c r="E384" i="17"/>
  <c r="X379" i="17"/>
  <c r="R379" i="17"/>
  <c r="L379" i="17"/>
  <c r="F379" i="17"/>
  <c r="Y374" i="17"/>
  <c r="S374" i="17"/>
  <c r="M374" i="17"/>
  <c r="G374" i="17"/>
  <c r="Z369" i="17"/>
  <c r="T369" i="17"/>
  <c r="N369" i="17"/>
  <c r="H369" i="17"/>
  <c r="AA364" i="17"/>
  <c r="U364" i="17"/>
  <c r="O364" i="17"/>
  <c r="I364" i="17"/>
  <c r="V359" i="17"/>
  <c r="P359" i="17"/>
  <c r="J359" i="17"/>
  <c r="D359" i="17"/>
  <c r="W354" i="17"/>
  <c r="Q354" i="17"/>
  <c r="K354" i="17"/>
  <c r="E354" i="17"/>
  <c r="X349" i="17"/>
  <c r="R349" i="17"/>
  <c r="L349" i="17"/>
  <c r="F349" i="17"/>
  <c r="Y344" i="17"/>
  <c r="S344" i="17"/>
  <c r="M344" i="17"/>
  <c r="G344" i="17"/>
  <c r="Z339" i="17"/>
  <c r="T339" i="17"/>
  <c r="N339" i="17"/>
  <c r="H339" i="17"/>
  <c r="AA334" i="17"/>
  <c r="U334" i="17"/>
  <c r="O334" i="17"/>
  <c r="I334" i="17"/>
  <c r="V329" i="17"/>
  <c r="P329" i="17"/>
  <c r="J329" i="17"/>
  <c r="D329" i="17"/>
  <c r="D325" i="17" s="1"/>
  <c r="Q638" i="17"/>
  <c r="F633" i="17"/>
  <c r="L618" i="17"/>
  <c r="W608" i="17"/>
  <c r="R598" i="17"/>
  <c r="H593" i="17"/>
  <c r="R588" i="17"/>
  <c r="H583" i="17"/>
  <c r="T578" i="17"/>
  <c r="O573" i="17"/>
  <c r="O569" i="17" s="1"/>
  <c r="P568" i="17"/>
  <c r="P564" i="17" s="1"/>
  <c r="T563" i="17"/>
  <c r="X558" i="17"/>
  <c r="X554" i="17" s="1"/>
  <c r="F558" i="17"/>
  <c r="F554" i="17" s="1"/>
  <c r="Y553" i="17"/>
  <c r="Y549" i="17" s="1"/>
  <c r="G553" i="17"/>
  <c r="G549" i="17" s="1"/>
  <c r="K548" i="17"/>
  <c r="O543" i="17"/>
  <c r="O539" i="17" s="1"/>
  <c r="P538" i="17"/>
  <c r="P534" i="17" s="1"/>
  <c r="T533" i="17"/>
  <c r="T529" i="17" s="1"/>
  <c r="X528" i="17"/>
  <c r="X524" i="17" s="1"/>
  <c r="F528" i="17"/>
  <c r="F524" i="17" s="1"/>
  <c r="Y523" i="17"/>
  <c r="Y519" i="17" s="1"/>
  <c r="G523" i="17"/>
  <c r="G519" i="17" s="1"/>
  <c r="K518" i="17"/>
  <c r="K514" i="17" s="1"/>
  <c r="O513" i="17"/>
  <c r="O509" i="17" s="1"/>
  <c r="P508" i="17"/>
  <c r="P504" i="17" s="1"/>
  <c r="T503" i="17"/>
  <c r="X498" i="17"/>
  <c r="X494" i="17" s="1"/>
  <c r="F498" i="17"/>
  <c r="F494" i="17" s="1"/>
  <c r="Y493" i="17"/>
  <c r="Y489" i="17" s="1"/>
  <c r="G493" i="17"/>
  <c r="G489" i="17" s="1"/>
  <c r="K488" i="17"/>
  <c r="K484" i="17" s="1"/>
  <c r="Z479" i="17"/>
  <c r="Q479" i="17"/>
  <c r="H479" i="17"/>
  <c r="AA474" i="17"/>
  <c r="R474" i="17"/>
  <c r="I474" i="17"/>
  <c r="W469" i="17"/>
  <c r="P469" i="17"/>
  <c r="H469" i="17"/>
  <c r="Y464" i="17"/>
  <c r="R464" i="17"/>
  <c r="K464" i="17"/>
  <c r="Z459" i="17"/>
  <c r="S459" i="17"/>
  <c r="L459" i="17"/>
  <c r="D459" i="17"/>
  <c r="AA454" i="17"/>
  <c r="T454" i="17"/>
  <c r="M454" i="17"/>
  <c r="E454" i="17"/>
  <c r="U449" i="17"/>
  <c r="N449" i="17"/>
  <c r="F449" i="17"/>
  <c r="V444" i="17"/>
  <c r="O444" i="17"/>
  <c r="G444" i="17"/>
  <c r="W439" i="17"/>
  <c r="P439" i="17"/>
  <c r="H439" i="17"/>
  <c r="Y434" i="17"/>
  <c r="R434" i="17"/>
  <c r="K434" i="17"/>
  <c r="Y429" i="17"/>
  <c r="S429" i="17"/>
  <c r="M429" i="17"/>
  <c r="G429" i="17"/>
  <c r="Z424" i="17"/>
  <c r="T424" i="17"/>
  <c r="N424" i="17"/>
  <c r="H424" i="17"/>
  <c r="AA419" i="17"/>
  <c r="U419" i="17"/>
  <c r="O419" i="17"/>
  <c r="I419" i="17"/>
  <c r="V414" i="17"/>
  <c r="P414" i="17"/>
  <c r="J414" i="17"/>
  <c r="D414" i="17"/>
  <c r="W409" i="17"/>
  <c r="Q409" i="17"/>
  <c r="K409" i="17"/>
  <c r="E409" i="17"/>
  <c r="X404" i="17"/>
  <c r="R404" i="17"/>
  <c r="L404" i="17"/>
  <c r="F404" i="17"/>
  <c r="Y399" i="17"/>
  <c r="S399" i="17"/>
  <c r="M399" i="17"/>
  <c r="G399" i="17"/>
  <c r="Z394" i="17"/>
  <c r="T394" i="17"/>
  <c r="N394" i="17"/>
  <c r="H394" i="17"/>
  <c r="AA389" i="17"/>
  <c r="U389" i="17"/>
  <c r="O389" i="17"/>
  <c r="I389" i="17"/>
  <c r="V384" i="17"/>
  <c r="P384" i="17"/>
  <c r="J384" i="17"/>
  <c r="D384" i="17"/>
  <c r="W379" i="17"/>
  <c r="Q379" i="17"/>
  <c r="K379" i="17"/>
  <c r="E379" i="17"/>
  <c r="X374" i="17"/>
  <c r="R374" i="17"/>
  <c r="L374" i="17"/>
  <c r="F374" i="17"/>
  <c r="Y369" i="17"/>
  <c r="S369" i="17"/>
  <c r="M369" i="17"/>
  <c r="G369" i="17"/>
  <c r="Z364" i="17"/>
  <c r="T364" i="17"/>
  <c r="N364" i="17"/>
  <c r="N360" i="17" s="1"/>
  <c r="H364" i="17"/>
  <c r="H360" i="17" s="1"/>
  <c r="Q608" i="17"/>
  <c r="Q604" i="17" s="1"/>
  <c r="Z603" i="17"/>
  <c r="Z599" i="17" s="1"/>
  <c r="O598" i="17"/>
  <c r="Z593" i="17"/>
  <c r="E593" i="17"/>
  <c r="N588" i="17"/>
  <c r="Z583" i="17"/>
  <c r="D583" i="17"/>
  <c r="P578" i="17"/>
  <c r="L573" i="17"/>
  <c r="M568" i="17"/>
  <c r="Q563" i="17"/>
  <c r="Q559" i="17" s="1"/>
  <c r="U558" i="17"/>
  <c r="U554" i="17" s="1"/>
  <c r="V553" i="17"/>
  <c r="D553" i="17"/>
  <c r="Z548" i="17"/>
  <c r="H548" i="17"/>
  <c r="L543" i="17"/>
  <c r="L539" i="17" s="1"/>
  <c r="M538" i="17"/>
  <c r="Q533" i="17"/>
  <c r="U528" i="17"/>
  <c r="U524" i="17" s="1"/>
  <c r="V523" i="17"/>
  <c r="D523" i="17"/>
  <c r="Z518" i="17"/>
  <c r="Z514" i="17" s="1"/>
  <c r="H518" i="17"/>
  <c r="H514" i="17" s="1"/>
  <c r="L513" i="17"/>
  <c r="M508" i="17"/>
  <c r="Q503" i="17"/>
  <c r="U498" i="17"/>
  <c r="V493" i="17"/>
  <c r="V489" i="17" s="1"/>
  <c r="D493" i="17"/>
  <c r="D489" i="17" s="1"/>
  <c r="Z488" i="17"/>
  <c r="H488" i="17"/>
  <c r="X479" i="17"/>
  <c r="O479" i="17"/>
  <c r="F479" i="17"/>
  <c r="Y474" i="17"/>
  <c r="P474" i="17"/>
  <c r="G474" i="17"/>
  <c r="V469" i="17"/>
  <c r="N469" i="17"/>
  <c r="G469" i="17"/>
  <c r="G465" i="17" s="1"/>
  <c r="X464" i="17"/>
  <c r="Q464" i="17"/>
  <c r="I464" i="17"/>
  <c r="I460" i="17" s="1"/>
  <c r="Y459" i="17"/>
  <c r="R459" i="17"/>
  <c r="J459" i="17"/>
  <c r="Z454" i="17"/>
  <c r="Z450" i="17" s="1"/>
  <c r="S454" i="17"/>
  <c r="K454" i="17"/>
  <c r="D454" i="17"/>
  <c r="AA449" i="17"/>
  <c r="T449" i="17"/>
  <c r="T445" i="17" s="1"/>
  <c r="L449" i="17"/>
  <c r="E449" i="17"/>
  <c r="U444" i="17"/>
  <c r="M444" i="17"/>
  <c r="F444" i="17"/>
  <c r="V439" i="17"/>
  <c r="V435" i="17" s="1"/>
  <c r="N439" i="17"/>
  <c r="N435" i="17" s="1"/>
  <c r="G439" i="17"/>
  <c r="X434" i="17"/>
  <c r="Q434" i="17"/>
  <c r="I434" i="17"/>
  <c r="I430" i="17" s="1"/>
  <c r="X429" i="17"/>
  <c r="R429" i="17"/>
  <c r="L429" i="17"/>
  <c r="F429" i="17"/>
  <c r="Y424" i="17"/>
  <c r="S424" i="17"/>
  <c r="M424" i="17"/>
  <c r="G424" i="17"/>
  <c r="Z419" i="17"/>
  <c r="T419" i="17"/>
  <c r="N419" i="17"/>
  <c r="H419" i="17"/>
  <c r="AA414" i="17"/>
  <c r="U414" i="17"/>
  <c r="O414" i="17"/>
  <c r="I414" i="17"/>
  <c r="V409" i="17"/>
  <c r="P409" i="17"/>
  <c r="J409" i="17"/>
  <c r="D409" i="17"/>
  <c r="W404" i="17"/>
  <c r="Q404" i="17"/>
  <c r="K404" i="17"/>
  <c r="E404" i="17"/>
  <c r="X399" i="17"/>
  <c r="R399" i="17"/>
  <c r="L399" i="17"/>
  <c r="F399" i="17"/>
  <c r="Y394" i="17"/>
  <c r="S394" i="17"/>
  <c r="M394" i="17"/>
  <c r="G394" i="17"/>
  <c r="Z389" i="17"/>
  <c r="T389" i="17"/>
  <c r="N389" i="17"/>
  <c r="H389" i="17"/>
  <c r="AA384" i="17"/>
  <c r="U384" i="17"/>
  <c r="O384" i="17"/>
  <c r="I384" i="17"/>
  <c r="V379" i="17"/>
  <c r="P379" i="17"/>
  <c r="J379" i="17"/>
  <c r="D379" i="17"/>
  <c r="W374" i="17"/>
  <c r="Q374" i="17"/>
  <c r="K374" i="17"/>
  <c r="E374" i="17"/>
  <c r="X369" i="17"/>
  <c r="R369" i="17"/>
  <c r="L369" i="17"/>
  <c r="F369" i="17"/>
  <c r="Y364" i="17"/>
  <c r="S364" i="17"/>
  <c r="M364" i="17"/>
  <c r="G364" i="17"/>
  <c r="V613" i="17"/>
  <c r="K608" i="17"/>
  <c r="K604" i="17" s="1"/>
  <c r="T603" i="17"/>
  <c r="K598" i="17"/>
  <c r="W593" i="17"/>
  <c r="K588" i="17"/>
  <c r="V583" i="17"/>
  <c r="M578" i="17"/>
  <c r="AA573" i="17"/>
  <c r="I573" i="17"/>
  <c r="J568" i="17"/>
  <c r="J564" i="17" s="1"/>
  <c r="N563" i="17"/>
  <c r="N559" i="17" s="1"/>
  <c r="R558" i="17"/>
  <c r="S553" i="17"/>
  <c r="W548" i="17"/>
  <c r="E548" i="17"/>
  <c r="AA543" i="17"/>
  <c r="AA539" i="17" s="1"/>
  <c r="I543" i="17"/>
  <c r="J538" i="17"/>
  <c r="N533" i="17"/>
  <c r="R528" i="17"/>
  <c r="S523" i="17"/>
  <c r="W518" i="17"/>
  <c r="E518" i="17"/>
  <c r="AA513" i="17"/>
  <c r="I513" i="17"/>
  <c r="J508" i="17"/>
  <c r="N503" i="17"/>
  <c r="R498" i="17"/>
  <c r="R494" i="17" s="1"/>
  <c r="S493" i="17"/>
  <c r="S489" i="17" s="1"/>
  <c r="W488" i="17"/>
  <c r="E488" i="17"/>
  <c r="W479" i="17"/>
  <c r="N479" i="17"/>
  <c r="E479" i="17"/>
  <c r="X474" i="17"/>
  <c r="O474" i="17"/>
  <c r="F474" i="17"/>
  <c r="T469" i="17"/>
  <c r="M469" i="17"/>
  <c r="F469" i="17"/>
  <c r="W464" i="17"/>
  <c r="O464" i="17"/>
  <c r="H464" i="17"/>
  <c r="X459" i="17"/>
  <c r="P459" i="17"/>
  <c r="I459" i="17"/>
  <c r="Y454" i="17"/>
  <c r="Q454" i="17"/>
  <c r="J454" i="17"/>
  <c r="Z449" i="17"/>
  <c r="R449" i="17"/>
  <c r="K449" i="17"/>
  <c r="D449" i="17"/>
  <c r="AA444" i="17"/>
  <c r="S444" i="17"/>
  <c r="L444" i="17"/>
  <c r="E444" i="17"/>
  <c r="T439" i="17"/>
  <c r="M439" i="17"/>
  <c r="F439" i="17"/>
  <c r="W434" i="17"/>
  <c r="O434" i="17"/>
  <c r="H434" i="17"/>
  <c r="W429" i="17"/>
  <c r="Q429" i="17"/>
  <c r="K429" i="17"/>
  <c r="E429" i="17"/>
  <c r="X424" i="17"/>
  <c r="R424" i="17"/>
  <c r="L424" i="17"/>
  <c r="F424" i="17"/>
  <c r="Y419" i="17"/>
  <c r="S419" i="17"/>
  <c r="M419" i="17"/>
  <c r="G419" i="17"/>
  <c r="Z414" i="17"/>
  <c r="T414" i="17"/>
  <c r="N414" i="17"/>
  <c r="H414" i="17"/>
  <c r="AA409" i="17"/>
  <c r="U409" i="17"/>
  <c r="O409" i="17"/>
  <c r="I409" i="17"/>
  <c r="V404" i="17"/>
  <c r="P404" i="17"/>
  <c r="J404" i="17"/>
  <c r="D404" i="17"/>
  <c r="W399" i="17"/>
  <c r="Q399" i="17"/>
  <c r="K399" i="17"/>
  <c r="E399" i="17"/>
  <c r="X394" i="17"/>
  <c r="R394" i="17"/>
  <c r="L394" i="17"/>
  <c r="F394" i="17"/>
  <c r="Y389" i="17"/>
  <c r="S389" i="17"/>
  <c r="M389" i="17"/>
  <c r="G389" i="17"/>
  <c r="Z384" i="17"/>
  <c r="T384" i="17"/>
  <c r="N384" i="17"/>
  <c r="H384" i="17"/>
  <c r="AA379" i="17"/>
  <c r="U379" i="17"/>
  <c r="O379" i="17"/>
  <c r="I379" i="17"/>
  <c r="V374" i="17"/>
  <c r="P374" i="17"/>
  <c r="J374" i="17"/>
  <c r="D374" i="17"/>
  <c r="W369" i="17"/>
  <c r="Q369" i="17"/>
  <c r="K369" i="17"/>
  <c r="E369" i="17"/>
  <c r="X364" i="17"/>
  <c r="R364" i="17"/>
  <c r="L364" i="17"/>
  <c r="F364" i="17"/>
  <c r="Y359" i="17"/>
  <c r="S359" i="17"/>
  <c r="M359" i="17"/>
  <c r="G359" i="17"/>
  <c r="Z354" i="17"/>
  <c r="T354" i="17"/>
  <c r="N354" i="17"/>
  <c r="H354" i="17"/>
  <c r="AA349" i="17"/>
  <c r="U349" i="17"/>
  <c r="O349" i="17"/>
  <c r="I349" i="17"/>
  <c r="V344" i="17"/>
  <c r="P344" i="17"/>
  <c r="J344" i="17"/>
  <c r="D344" i="17"/>
  <c r="W339" i="17"/>
  <c r="Q339" i="17"/>
  <c r="K339" i="17"/>
  <c r="E339" i="17"/>
  <c r="X334" i="17"/>
  <c r="R334" i="17"/>
  <c r="L334" i="17"/>
  <c r="F334" i="17"/>
  <c r="Y329" i="17"/>
  <c r="S329" i="17"/>
  <c r="M329" i="17"/>
  <c r="G329" i="17"/>
  <c r="Z320" i="17"/>
  <c r="T320" i="17"/>
  <c r="N320" i="17"/>
  <c r="H320" i="17"/>
  <c r="AA315" i="17"/>
  <c r="U315" i="17"/>
  <c r="O315" i="17"/>
  <c r="I315" i="17"/>
  <c r="V310" i="17"/>
  <c r="P310" i="17"/>
  <c r="J310" i="17"/>
  <c r="D310" i="17"/>
  <c r="W305" i="17"/>
  <c r="Q305" i="17"/>
  <c r="K305" i="17"/>
  <c r="E305" i="17"/>
  <c r="X300" i="17"/>
  <c r="R300" i="17"/>
  <c r="L300" i="17"/>
  <c r="F300" i="17"/>
  <c r="Y295" i="17"/>
  <c r="S295" i="17"/>
  <c r="M295" i="17"/>
  <c r="G295" i="17"/>
  <c r="Z290" i="17"/>
  <c r="T290" i="17"/>
  <c r="N290" i="17"/>
  <c r="H290" i="17"/>
  <c r="AA285" i="17"/>
  <c r="U285" i="17"/>
  <c r="O285" i="17"/>
  <c r="I285" i="17"/>
  <c r="V280" i="17"/>
  <c r="P280" i="17"/>
  <c r="J280" i="17"/>
  <c r="D280" i="17"/>
  <c r="W275" i="17"/>
  <c r="Q275" i="17"/>
  <c r="K275" i="17"/>
  <c r="E275" i="17"/>
  <c r="X270" i="17"/>
  <c r="R270" i="17"/>
  <c r="L270" i="17"/>
  <c r="F270" i="17"/>
  <c r="Y265" i="17"/>
  <c r="S265" i="17"/>
  <c r="M265" i="17"/>
  <c r="G265" i="17"/>
  <c r="Z260" i="17"/>
  <c r="I578" i="17"/>
  <c r="X513" i="17"/>
  <c r="Y508" i="17"/>
  <c r="K503" i="17"/>
  <c r="K499" i="17" s="1"/>
  <c r="O498" i="17"/>
  <c r="P493" i="17"/>
  <c r="D474" i="17"/>
  <c r="U464" i="17"/>
  <c r="O459" i="17"/>
  <c r="I454" i="17"/>
  <c r="U434" i="17"/>
  <c r="P429" i="17"/>
  <c r="P425" i="17" s="1"/>
  <c r="W424" i="17"/>
  <c r="W420" i="17" s="1"/>
  <c r="H409" i="17"/>
  <c r="H405" i="17" s="1"/>
  <c r="O404" i="17"/>
  <c r="O400" i="17" s="1"/>
  <c r="P399" i="17"/>
  <c r="P395" i="17" s="1"/>
  <c r="W394" i="17"/>
  <c r="W390" i="17" s="1"/>
  <c r="H379" i="17"/>
  <c r="H375" i="17" s="1"/>
  <c r="O374" i="17"/>
  <c r="O370" i="17" s="1"/>
  <c r="P369" i="17"/>
  <c r="P365" i="17" s="1"/>
  <c r="W364" i="17"/>
  <c r="Z359" i="17"/>
  <c r="Z355" i="17" s="1"/>
  <c r="O359" i="17"/>
  <c r="O355" i="17" s="1"/>
  <c r="F359" i="17"/>
  <c r="F355" i="17" s="1"/>
  <c r="Y354" i="17"/>
  <c r="Y350" i="17" s="1"/>
  <c r="P354" i="17"/>
  <c r="P350" i="17" s="1"/>
  <c r="G354" i="17"/>
  <c r="G350" i="17" s="1"/>
  <c r="Z349" i="17"/>
  <c r="Z345" i="17" s="1"/>
  <c r="Q349" i="17"/>
  <c r="Q345" i="17" s="1"/>
  <c r="H349" i="17"/>
  <c r="H345" i="17" s="1"/>
  <c r="T344" i="17"/>
  <c r="T340" i="17" s="1"/>
  <c r="K344" i="17"/>
  <c r="K340" i="17" s="1"/>
  <c r="U339" i="17"/>
  <c r="U335" i="17" s="1"/>
  <c r="L339" i="17"/>
  <c r="L335" i="17" s="1"/>
  <c r="V334" i="17"/>
  <c r="V330" i="17" s="1"/>
  <c r="M334" i="17"/>
  <c r="M330" i="17" s="1"/>
  <c r="D334" i="17"/>
  <c r="D330" i="17" s="1"/>
  <c r="X329" i="17"/>
  <c r="X325" i="17" s="1"/>
  <c r="O329" i="17"/>
  <c r="O325" i="17" s="1"/>
  <c r="F329" i="17"/>
  <c r="F325" i="17" s="1"/>
  <c r="X320" i="17"/>
  <c r="Q320" i="17"/>
  <c r="J320" i="17"/>
  <c r="Y315" i="17"/>
  <c r="R315" i="17"/>
  <c r="K315" i="17"/>
  <c r="D315" i="17"/>
  <c r="AA310" i="17"/>
  <c r="T310" i="17"/>
  <c r="M310" i="17"/>
  <c r="F310" i="17"/>
  <c r="U305" i="17"/>
  <c r="N305" i="17"/>
  <c r="G305" i="17"/>
  <c r="V300" i="17"/>
  <c r="O300" i="17"/>
  <c r="H300" i="17"/>
  <c r="W295" i="17"/>
  <c r="P295" i="17"/>
  <c r="I295" i="17"/>
  <c r="X290" i="17"/>
  <c r="Q290" i="17"/>
  <c r="J290" i="17"/>
  <c r="Y285" i="17"/>
  <c r="R285" i="17"/>
  <c r="K285" i="17"/>
  <c r="D285" i="17"/>
  <c r="AA280" i="17"/>
  <c r="T280" i="17"/>
  <c r="M280" i="17"/>
  <c r="F280" i="17"/>
  <c r="U275" i="17"/>
  <c r="N275" i="17"/>
  <c r="G275" i="17"/>
  <c r="V270" i="17"/>
  <c r="O270" i="17"/>
  <c r="H270" i="17"/>
  <c r="W265" i="17"/>
  <c r="P265" i="17"/>
  <c r="I265" i="17"/>
  <c r="X260" i="17"/>
  <c r="R260" i="17"/>
  <c r="L260" i="17"/>
  <c r="F260" i="17"/>
  <c r="Y255" i="17"/>
  <c r="S255" i="17"/>
  <c r="M255" i="17"/>
  <c r="G255" i="17"/>
  <c r="Z250" i="17"/>
  <c r="T250" i="17"/>
  <c r="N250" i="17"/>
  <c r="H250" i="17"/>
  <c r="AA245" i="17"/>
  <c r="U245" i="17"/>
  <c r="O245" i="17"/>
  <c r="I245" i="17"/>
  <c r="V240" i="17"/>
  <c r="P240" i="17"/>
  <c r="J240" i="17"/>
  <c r="D240" i="17"/>
  <c r="W235" i="17"/>
  <c r="Q235" i="17"/>
  <c r="K235" i="17"/>
  <c r="E235" i="17"/>
  <c r="X230" i="17"/>
  <c r="R230" i="17"/>
  <c r="L230" i="17"/>
  <c r="F230" i="17"/>
  <c r="Y225" i="17"/>
  <c r="S225" i="17"/>
  <c r="M225" i="17"/>
  <c r="G225" i="17"/>
  <c r="Z220" i="17"/>
  <c r="T220" i="17"/>
  <c r="N220" i="17"/>
  <c r="H220" i="17"/>
  <c r="AA215" i="17"/>
  <c r="U215" i="17"/>
  <c r="O215" i="17"/>
  <c r="I215" i="17"/>
  <c r="V210" i="17"/>
  <c r="P210" i="17"/>
  <c r="J210" i="17"/>
  <c r="D210" i="17"/>
  <c r="W205" i="17"/>
  <c r="Q205" i="17"/>
  <c r="K205" i="17"/>
  <c r="E205" i="17"/>
  <c r="S593" i="17"/>
  <c r="T518" i="17"/>
  <c r="T514" i="17" s="1"/>
  <c r="F513" i="17"/>
  <c r="G508" i="17"/>
  <c r="G504" i="17" s="1"/>
  <c r="U479" i="17"/>
  <c r="Z469" i="17"/>
  <c r="N464" i="17"/>
  <c r="H459" i="17"/>
  <c r="Z439" i="17"/>
  <c r="N434" i="17"/>
  <c r="J429" i="17"/>
  <c r="J425" i="17" s="1"/>
  <c r="Q424" i="17"/>
  <c r="X419" i="17"/>
  <c r="X415" i="17" s="1"/>
  <c r="I404" i="17"/>
  <c r="I400" i="17" s="1"/>
  <c r="J399" i="17"/>
  <c r="J395" i="17" s="1"/>
  <c r="Q394" i="17"/>
  <c r="Q390" i="17" s="1"/>
  <c r="X389" i="17"/>
  <c r="I374" i="17"/>
  <c r="J369" i="17"/>
  <c r="Q364" i="17"/>
  <c r="X359" i="17"/>
  <c r="X355" i="17" s="1"/>
  <c r="N359" i="17"/>
  <c r="N355" i="17" s="1"/>
  <c r="E359" i="17"/>
  <c r="E355" i="17" s="1"/>
  <c r="X354" i="17"/>
  <c r="X350" i="17" s="1"/>
  <c r="O354" i="17"/>
  <c r="O350" i="17" s="1"/>
  <c r="F354" i="17"/>
  <c r="F350" i="17" s="1"/>
  <c r="Y349" i="17"/>
  <c r="Y345" i="17" s="1"/>
  <c r="P349" i="17"/>
  <c r="P345" i="17" s="1"/>
  <c r="G349" i="17"/>
  <c r="G345" i="17" s="1"/>
  <c r="AA344" i="17"/>
  <c r="R344" i="17"/>
  <c r="R340" i="17" s="1"/>
  <c r="I344" i="17"/>
  <c r="S339" i="17"/>
  <c r="J339" i="17"/>
  <c r="J335" i="17" s="1"/>
  <c r="T334" i="17"/>
  <c r="T330" i="17" s="1"/>
  <c r="K334" i="17"/>
  <c r="K330" i="17" s="1"/>
  <c r="W329" i="17"/>
  <c r="N329" i="17"/>
  <c r="N325" i="17" s="1"/>
  <c r="E329" i="17"/>
  <c r="W320" i="17"/>
  <c r="P320" i="17"/>
  <c r="I320" i="17"/>
  <c r="X315" i="17"/>
  <c r="Q315" i="17"/>
  <c r="J315" i="17"/>
  <c r="Z310" i="17"/>
  <c r="S310" i="17"/>
  <c r="L310" i="17"/>
  <c r="E310" i="17"/>
  <c r="AA305" i="17"/>
  <c r="T305" i="17"/>
  <c r="M305" i="17"/>
  <c r="F305" i="17"/>
  <c r="U300" i="17"/>
  <c r="N300" i="17"/>
  <c r="G300" i="17"/>
  <c r="V295" i="17"/>
  <c r="O295" i="17"/>
  <c r="H295" i="17"/>
  <c r="W290" i="17"/>
  <c r="P290" i="17"/>
  <c r="I290" i="17"/>
  <c r="X285" i="17"/>
  <c r="Q285" i="17"/>
  <c r="J285" i="17"/>
  <c r="Z280" i="17"/>
  <c r="S280" i="17"/>
  <c r="L280" i="17"/>
  <c r="E280" i="17"/>
  <c r="AA275" i="17"/>
  <c r="T275" i="17"/>
  <c r="M275" i="17"/>
  <c r="F275" i="17"/>
  <c r="U270" i="17"/>
  <c r="N270" i="17"/>
  <c r="G270" i="17"/>
  <c r="V265" i="17"/>
  <c r="O265" i="17"/>
  <c r="H265" i="17"/>
  <c r="W260" i="17"/>
  <c r="Q260" i="17"/>
  <c r="K260" i="17"/>
  <c r="E260" i="17"/>
  <c r="X255" i="17"/>
  <c r="R255" i="17"/>
  <c r="L255" i="17"/>
  <c r="F255" i="17"/>
  <c r="Y250" i="17"/>
  <c r="S250" i="17"/>
  <c r="M250" i="17"/>
  <c r="G250" i="17"/>
  <c r="Z245" i="17"/>
  <c r="T245" i="17"/>
  <c r="N245" i="17"/>
  <c r="H245" i="17"/>
  <c r="AA240" i="17"/>
  <c r="U240" i="17"/>
  <c r="O240" i="17"/>
  <c r="I240" i="17"/>
  <c r="V235" i="17"/>
  <c r="P235" i="17"/>
  <c r="J235" i="17"/>
  <c r="D235" i="17"/>
  <c r="W230" i="17"/>
  <c r="Q230" i="17"/>
  <c r="K230" i="17"/>
  <c r="E230" i="17"/>
  <c r="X225" i="17"/>
  <c r="R225" i="17"/>
  <c r="L225" i="17"/>
  <c r="F225" i="17"/>
  <c r="Y220" i="17"/>
  <c r="S220" i="17"/>
  <c r="M220" i="17"/>
  <c r="G220" i="17"/>
  <c r="Z215" i="17"/>
  <c r="T215" i="17"/>
  <c r="N215" i="17"/>
  <c r="H215" i="17"/>
  <c r="AA210" i="17"/>
  <c r="U210" i="17"/>
  <c r="O210" i="17"/>
  <c r="I210" i="17"/>
  <c r="V205" i="17"/>
  <c r="P205" i="17"/>
  <c r="J205" i="17"/>
  <c r="D205" i="17"/>
  <c r="W200" i="17"/>
  <c r="Q200" i="17"/>
  <c r="K200" i="17"/>
  <c r="E200" i="17"/>
  <c r="X195" i="17"/>
  <c r="R195" i="17"/>
  <c r="L195" i="17"/>
  <c r="F195" i="17"/>
  <c r="E608" i="17"/>
  <c r="E604" i="17" s="1"/>
  <c r="X543" i="17"/>
  <c r="Y538" i="17"/>
  <c r="K533" i="17"/>
  <c r="K529" i="17" s="1"/>
  <c r="O528" i="17"/>
  <c r="P523" i="17"/>
  <c r="L479" i="17"/>
  <c r="S469" i="17"/>
  <c r="G464" i="17"/>
  <c r="Y444" i="17"/>
  <c r="S439" i="17"/>
  <c r="G434" i="17"/>
  <c r="D429" i="17"/>
  <c r="D425" i="17" s="1"/>
  <c r="K424" i="17"/>
  <c r="K420" i="17" s="1"/>
  <c r="R419" i="17"/>
  <c r="Y414" i="17"/>
  <c r="D399" i="17"/>
  <c r="D395" i="17" s="1"/>
  <c r="K394" i="17"/>
  <c r="K390" i="17" s="1"/>
  <c r="R389" i="17"/>
  <c r="R385" i="17" s="1"/>
  <c r="Y384" i="17"/>
  <c r="Y380" i="17" s="1"/>
  <c r="D369" i="17"/>
  <c r="K364" i="17"/>
  <c r="U359" i="17"/>
  <c r="L359" i="17"/>
  <c r="L355" i="17" s="1"/>
  <c r="V354" i="17"/>
  <c r="V350" i="17" s="1"/>
  <c r="M354" i="17"/>
  <c r="M350" i="17" s="1"/>
  <c r="D354" i="17"/>
  <c r="D350" i="17" s="1"/>
  <c r="W349" i="17"/>
  <c r="N349" i="17"/>
  <c r="N345" i="17" s="1"/>
  <c r="E349" i="17"/>
  <c r="Z344" i="17"/>
  <c r="Z340" i="17" s="1"/>
  <c r="Q344" i="17"/>
  <c r="Q340" i="17" s="1"/>
  <c r="H344" i="17"/>
  <c r="H340" i="17" s="1"/>
  <c r="AA339" i="17"/>
  <c r="R339" i="17"/>
  <c r="I339" i="17"/>
  <c r="S334" i="17"/>
  <c r="J334" i="17"/>
  <c r="J330" i="17" s="1"/>
  <c r="U329" i="17"/>
  <c r="U325" i="17" s="1"/>
  <c r="L329" i="17"/>
  <c r="L325" i="17" s="1"/>
  <c r="V320" i="17"/>
  <c r="O320" i="17"/>
  <c r="G320" i="17"/>
  <c r="W315" i="17"/>
  <c r="P315" i="17"/>
  <c r="H315" i="17"/>
  <c r="Y310" i="17"/>
  <c r="R310" i="17"/>
  <c r="K310" i="17"/>
  <c r="Z305" i="17"/>
  <c r="S305" i="17"/>
  <c r="L305" i="17"/>
  <c r="D305" i="17"/>
  <c r="AA300" i="17"/>
  <c r="T300" i="17"/>
  <c r="M300" i="17"/>
  <c r="E300" i="17"/>
  <c r="U295" i="17"/>
  <c r="N295" i="17"/>
  <c r="F295" i="17"/>
  <c r="V290" i="17"/>
  <c r="O290" i="17"/>
  <c r="G290" i="17"/>
  <c r="W285" i="17"/>
  <c r="P285" i="17"/>
  <c r="H285" i="17"/>
  <c r="Y280" i="17"/>
  <c r="R280" i="17"/>
  <c r="K280" i="17"/>
  <c r="Z275" i="17"/>
  <c r="S275" i="17"/>
  <c r="L275" i="17"/>
  <c r="D275" i="17"/>
  <c r="AA270" i="17"/>
  <c r="T270" i="17"/>
  <c r="M270" i="17"/>
  <c r="E270" i="17"/>
  <c r="U265" i="17"/>
  <c r="N265" i="17"/>
  <c r="F265" i="17"/>
  <c r="V260" i="17"/>
  <c r="P260" i="17"/>
  <c r="J260" i="17"/>
  <c r="D260" i="17"/>
  <c r="W255" i="17"/>
  <c r="Q255" i="17"/>
  <c r="K255" i="17"/>
  <c r="E255" i="17"/>
  <c r="X250" i="17"/>
  <c r="R250" i="17"/>
  <c r="L250" i="17"/>
  <c r="F250" i="17"/>
  <c r="Y245" i="17"/>
  <c r="S245" i="17"/>
  <c r="M245" i="17"/>
  <c r="G245" i="17"/>
  <c r="Z240" i="17"/>
  <c r="T240" i="17"/>
  <c r="N240" i="17"/>
  <c r="H240" i="17"/>
  <c r="AA235" i="17"/>
  <c r="U235" i="17"/>
  <c r="O235" i="17"/>
  <c r="I235" i="17"/>
  <c r="M613" i="17"/>
  <c r="N603" i="17"/>
  <c r="S583" i="17"/>
  <c r="T548" i="17"/>
  <c r="T544" i="17" s="1"/>
  <c r="F543" i="17"/>
  <c r="F539" i="17" s="1"/>
  <c r="G538" i="17"/>
  <c r="G534" i="17" s="1"/>
  <c r="L469" i="17"/>
  <c r="X449" i="17"/>
  <c r="R444" i="17"/>
  <c r="L439" i="17"/>
  <c r="E424" i="17"/>
  <c r="E420" i="17" s="1"/>
  <c r="L419" i="17"/>
  <c r="L415" i="17" s="1"/>
  <c r="S414" i="17"/>
  <c r="S410" i="17" s="1"/>
  <c r="Z409" i="17"/>
  <c r="Z405" i="17" s="1"/>
  <c r="E394" i="17"/>
  <c r="E390" i="17" s="1"/>
  <c r="L389" i="17"/>
  <c r="L385" i="17" s="1"/>
  <c r="S384" i="17"/>
  <c r="S380" i="17" s="1"/>
  <c r="Z379" i="17"/>
  <c r="Z375" i="17" s="1"/>
  <c r="E364" i="17"/>
  <c r="T359" i="17"/>
  <c r="T355" i="17" s="1"/>
  <c r="K359" i="17"/>
  <c r="K355" i="17" s="1"/>
  <c r="U354" i="17"/>
  <c r="U350" i="17" s="1"/>
  <c r="L354" i="17"/>
  <c r="L350" i="17" s="1"/>
  <c r="V349" i="17"/>
  <c r="V345" i="17" s="1"/>
  <c r="M349" i="17"/>
  <c r="M345" i="17" s="1"/>
  <c r="D349" i="17"/>
  <c r="D345" i="17" s="1"/>
  <c r="X344" i="17"/>
  <c r="X340" i="17" s="1"/>
  <c r="O344" i="17"/>
  <c r="O340" i="17" s="1"/>
  <c r="F344" i="17"/>
  <c r="F340" i="17" s="1"/>
  <c r="Y339" i="17"/>
  <c r="Y335" i="17" s="1"/>
  <c r="P339" i="17"/>
  <c r="P335" i="17" s="1"/>
  <c r="G339" i="17"/>
  <c r="G335" i="17" s="1"/>
  <c r="Z334" i="17"/>
  <c r="Z330" i="17" s="1"/>
  <c r="Q334" i="17"/>
  <c r="Q330" i="17" s="1"/>
  <c r="H334" i="17"/>
  <c r="H330" i="17" s="1"/>
  <c r="T329" i="17"/>
  <c r="T325" i="17" s="1"/>
  <c r="K329" i="17"/>
  <c r="U320" i="17"/>
  <c r="M320" i="17"/>
  <c r="M316" i="17" s="1"/>
  <c r="F320" i="17"/>
  <c r="V315" i="17"/>
  <c r="V311" i="17" s="1"/>
  <c r="N315" i="17"/>
  <c r="G315" i="17"/>
  <c r="X310" i="17"/>
  <c r="Q310" i="17"/>
  <c r="I310" i="17"/>
  <c r="I306" i="17" s="1"/>
  <c r="Y305" i="17"/>
  <c r="R305" i="17"/>
  <c r="R301" i="17" s="1"/>
  <c r="J305" i="17"/>
  <c r="Z300" i="17"/>
  <c r="S300" i="17"/>
  <c r="K300" i="17"/>
  <c r="D300" i="17"/>
  <c r="D296" i="17" s="1"/>
  <c r="AA295" i="17"/>
  <c r="T295" i="17"/>
  <c r="L295" i="17"/>
  <c r="E295" i="17"/>
  <c r="U290" i="17"/>
  <c r="M290" i="17"/>
  <c r="F290" i="17"/>
  <c r="V285" i="17"/>
  <c r="N285" i="17"/>
  <c r="G285" i="17"/>
  <c r="X280" i="17"/>
  <c r="Q280" i="17"/>
  <c r="I280" i="17"/>
  <c r="I276" i="17" s="1"/>
  <c r="Y275" i="17"/>
  <c r="R275" i="17"/>
  <c r="J275" i="17"/>
  <c r="Z270" i="17"/>
  <c r="S270" i="17"/>
  <c r="K270" i="17"/>
  <c r="D270" i="17"/>
  <c r="D266" i="17" s="1"/>
  <c r="AA265" i="17"/>
  <c r="T265" i="17"/>
  <c r="L265" i="17"/>
  <c r="E265" i="17"/>
  <c r="E261" i="17" s="1"/>
  <c r="U260" i="17"/>
  <c r="O260" i="17"/>
  <c r="I260" i="17"/>
  <c r="V255" i="17"/>
  <c r="P255" i="17"/>
  <c r="J255" i="17"/>
  <c r="D255" i="17"/>
  <c r="W250" i="17"/>
  <c r="Q250" i="17"/>
  <c r="K250" i="17"/>
  <c r="E250" i="17"/>
  <c r="X245" i="17"/>
  <c r="R245" i="17"/>
  <c r="L245" i="17"/>
  <c r="F245" i="17"/>
  <c r="Y240" i="17"/>
  <c r="S240" i="17"/>
  <c r="M240" i="17"/>
  <c r="G240" i="17"/>
  <c r="Z235" i="17"/>
  <c r="T235" i="17"/>
  <c r="N235" i="17"/>
  <c r="H235" i="17"/>
  <c r="AA230" i="17"/>
  <c r="U230" i="17"/>
  <c r="O230" i="17"/>
  <c r="I230" i="17"/>
  <c r="V225" i="17"/>
  <c r="P225" i="17"/>
  <c r="J225" i="17"/>
  <c r="D225" i="17"/>
  <c r="W220" i="17"/>
  <c r="Q220" i="17"/>
  <c r="K220" i="17"/>
  <c r="E220" i="17"/>
  <c r="X215" i="17"/>
  <c r="R215" i="17"/>
  <c r="L215" i="17"/>
  <c r="F215" i="17"/>
  <c r="G598" i="17"/>
  <c r="X573" i="17"/>
  <c r="Y568" i="17"/>
  <c r="Y564" i="17" s="1"/>
  <c r="K563" i="17"/>
  <c r="K559" i="17" s="1"/>
  <c r="O558" i="17"/>
  <c r="P553" i="17"/>
  <c r="V474" i="17"/>
  <c r="E469" i="17"/>
  <c r="W454" i="17"/>
  <c r="Q449" i="17"/>
  <c r="K444" i="17"/>
  <c r="E439" i="17"/>
  <c r="F419" i="17"/>
  <c r="M414" i="17"/>
  <c r="T409" i="17"/>
  <c r="AA404" i="17"/>
  <c r="AA400" i="17" s="1"/>
  <c r="F389" i="17"/>
  <c r="F385" i="17" s="1"/>
  <c r="M384" i="17"/>
  <c r="M380" i="17" s="1"/>
  <c r="T379" i="17"/>
  <c r="T375" i="17" s="1"/>
  <c r="AA374" i="17"/>
  <c r="AA370" i="17" s="1"/>
  <c r="R359" i="17"/>
  <c r="R355" i="17" s="1"/>
  <c r="I359" i="17"/>
  <c r="I355" i="17" s="1"/>
  <c r="S354" i="17"/>
  <c r="J354" i="17"/>
  <c r="T349" i="17"/>
  <c r="T345" i="17" s="1"/>
  <c r="K349" i="17"/>
  <c r="W344" i="17"/>
  <c r="W340" i="17" s="1"/>
  <c r="N344" i="17"/>
  <c r="N340" i="17" s="1"/>
  <c r="E344" i="17"/>
  <c r="E340" i="17" s="1"/>
  <c r="X339" i="17"/>
  <c r="X335" i="17" s="1"/>
  <c r="O339" i="17"/>
  <c r="O335" i="17" s="1"/>
  <c r="F339" i="17"/>
  <c r="Y334" i="17"/>
  <c r="Y330" i="17" s="1"/>
  <c r="P334" i="17"/>
  <c r="G334" i="17"/>
  <c r="AA329" i="17"/>
  <c r="AA325" i="17" s="1"/>
  <c r="R329" i="17"/>
  <c r="R325" i="17" s="1"/>
  <c r="I329" i="17"/>
  <c r="I325" i="17" s="1"/>
  <c r="AA320" i="17"/>
  <c r="S320" i="17"/>
  <c r="L320" i="17"/>
  <c r="E320" i="17"/>
  <c r="T315" i="17"/>
  <c r="M315" i="17"/>
  <c r="F315" i="17"/>
  <c r="W310" i="17"/>
  <c r="O310" i="17"/>
  <c r="H310" i="17"/>
  <c r="X305" i="17"/>
  <c r="P305" i="17"/>
  <c r="I305" i="17"/>
  <c r="Y300" i="17"/>
  <c r="Q300" i="17"/>
  <c r="J300" i="17"/>
  <c r="Z295" i="17"/>
  <c r="R295" i="17"/>
  <c r="K295" i="17"/>
  <c r="D295" i="17"/>
  <c r="AA290" i="17"/>
  <c r="S290" i="17"/>
  <c r="L290" i="17"/>
  <c r="E290" i="17"/>
  <c r="T285" i="17"/>
  <c r="M285" i="17"/>
  <c r="F285" i="17"/>
  <c r="W280" i="17"/>
  <c r="O280" i="17"/>
  <c r="H280" i="17"/>
  <c r="X275" i="17"/>
  <c r="P275" i="17"/>
  <c r="I275" i="17"/>
  <c r="Y270" i="17"/>
  <c r="Q270" i="17"/>
  <c r="J270" i="17"/>
  <c r="Z265" i="17"/>
  <c r="R265" i="17"/>
  <c r="K265" i="17"/>
  <c r="D265" i="17"/>
  <c r="AA260" i="17"/>
  <c r="T260" i="17"/>
  <c r="N260" i="17"/>
  <c r="H260" i="17"/>
  <c r="AA255" i="17"/>
  <c r="U255" i="17"/>
  <c r="O255" i="17"/>
  <c r="I255" i="17"/>
  <c r="V250" i="17"/>
  <c r="P250" i="17"/>
  <c r="J250" i="17"/>
  <c r="D250" i="17"/>
  <c r="W245" i="17"/>
  <c r="Q245" i="17"/>
  <c r="K245" i="17"/>
  <c r="E245" i="17"/>
  <c r="X240" i="17"/>
  <c r="R240" i="17"/>
  <c r="L240" i="17"/>
  <c r="F240" i="17"/>
  <c r="Y235" i="17"/>
  <c r="S235" i="17"/>
  <c r="M235" i="17"/>
  <c r="G235" i="17"/>
  <c r="Z230" i="17"/>
  <c r="T230" i="17"/>
  <c r="N230" i="17"/>
  <c r="H230" i="17"/>
  <c r="AA225" i="17"/>
  <c r="U225" i="17"/>
  <c r="O225" i="17"/>
  <c r="I225" i="17"/>
  <c r="V220" i="17"/>
  <c r="P220" i="17"/>
  <c r="J220" i="17"/>
  <c r="D220" i="17"/>
  <c r="W215" i="17"/>
  <c r="Q215" i="17"/>
  <c r="K215" i="17"/>
  <c r="E215" i="17"/>
  <c r="X210" i="17"/>
  <c r="R210" i="17"/>
  <c r="L210" i="17"/>
  <c r="F210" i="17"/>
  <c r="Y205" i="17"/>
  <c r="S205" i="17"/>
  <c r="M205" i="17"/>
  <c r="G205" i="17"/>
  <c r="Z200" i="17"/>
  <c r="T200" i="17"/>
  <c r="N200" i="17"/>
  <c r="H200" i="17"/>
  <c r="AA195" i="17"/>
  <c r="U195" i="17"/>
  <c r="O195" i="17"/>
  <c r="I195" i="17"/>
  <c r="V190" i="17"/>
  <c r="P190" i="17"/>
  <c r="J190" i="17"/>
  <c r="D190" i="17"/>
  <c r="W185" i="17"/>
  <c r="Q185" i="17"/>
  <c r="K185" i="17"/>
  <c r="E185" i="17"/>
  <c r="X180" i="17"/>
  <c r="R180" i="17"/>
  <c r="L180" i="17"/>
  <c r="F180" i="17"/>
  <c r="Y175" i="17"/>
  <c r="S175" i="17"/>
  <c r="M175" i="17"/>
  <c r="G175" i="17"/>
  <c r="Z170" i="17"/>
  <c r="T170" i="17"/>
  <c r="N170" i="17"/>
  <c r="H170" i="17"/>
  <c r="AA161" i="17"/>
  <c r="U161" i="17"/>
  <c r="O161" i="17"/>
  <c r="I161" i="17"/>
  <c r="V156" i="17"/>
  <c r="P156" i="17"/>
  <c r="J156" i="17"/>
  <c r="D156" i="17"/>
  <c r="W151" i="17"/>
  <c r="Q151" i="17"/>
  <c r="K151" i="17"/>
  <c r="E151" i="17"/>
  <c r="X146" i="17"/>
  <c r="R146" i="17"/>
  <c r="L146" i="17"/>
  <c r="F146" i="17"/>
  <c r="Y141" i="17"/>
  <c r="S141" i="17"/>
  <c r="M141" i="17"/>
  <c r="G141" i="17"/>
  <c r="Z136" i="17"/>
  <c r="J11" i="17"/>
  <c r="P11" i="17"/>
  <c r="V11" i="17"/>
  <c r="I14" i="17"/>
  <c r="O14" i="17"/>
  <c r="U14" i="17"/>
  <c r="AA14" i="17"/>
  <c r="I16" i="17"/>
  <c r="O16" i="17"/>
  <c r="U16" i="17"/>
  <c r="AA16" i="17"/>
  <c r="H19" i="17"/>
  <c r="H17" i="17" s="1"/>
  <c r="N19" i="17"/>
  <c r="T19" i="17"/>
  <c r="T17" i="17" s="1"/>
  <c r="Z19" i="17"/>
  <c r="Z17" i="17" s="1"/>
  <c r="H21" i="17"/>
  <c r="N21" i="17"/>
  <c r="T21" i="17"/>
  <c r="Z21" i="17"/>
  <c r="G24" i="17"/>
  <c r="G22" i="17" s="1"/>
  <c r="M24" i="17"/>
  <c r="M22" i="17" s="1"/>
  <c r="S24" i="17"/>
  <c r="Y24" i="17"/>
  <c r="G26" i="17"/>
  <c r="M26" i="17"/>
  <c r="S26" i="17"/>
  <c r="Y26" i="17"/>
  <c r="F29" i="17"/>
  <c r="L29" i="17"/>
  <c r="R29" i="17"/>
  <c r="R27" i="17" s="1"/>
  <c r="X29" i="17"/>
  <c r="F31" i="17"/>
  <c r="L31" i="17"/>
  <c r="R31" i="17"/>
  <c r="X31" i="17"/>
  <c r="E34" i="17"/>
  <c r="E32" i="17" s="1"/>
  <c r="K34" i="17"/>
  <c r="Q34" i="17"/>
  <c r="Q32" i="17" s="1"/>
  <c r="W34" i="17"/>
  <c r="W32" i="17" s="1"/>
  <c r="E36" i="17"/>
  <c r="K36" i="17"/>
  <c r="Q36" i="17"/>
  <c r="W36" i="17"/>
  <c r="D39" i="17"/>
  <c r="D37" i="17" s="1"/>
  <c r="J39" i="17"/>
  <c r="J37" i="17" s="1"/>
  <c r="P39" i="17"/>
  <c r="V39" i="17"/>
  <c r="D41" i="17"/>
  <c r="J41" i="17"/>
  <c r="P41" i="17"/>
  <c r="V41" i="17"/>
  <c r="I44" i="17"/>
  <c r="O44" i="17"/>
  <c r="U44" i="17"/>
  <c r="U42" i="17" s="1"/>
  <c r="AA44" i="17"/>
  <c r="I46" i="17"/>
  <c r="O46" i="17"/>
  <c r="U46" i="17"/>
  <c r="AA46" i="17"/>
  <c r="H49" i="17"/>
  <c r="H47" i="17" s="1"/>
  <c r="N49" i="17"/>
  <c r="T49" i="17"/>
  <c r="T47" i="17" s="1"/>
  <c r="Z49" i="17"/>
  <c r="Z47" i="17" s="1"/>
  <c r="H51" i="17"/>
  <c r="N51" i="17"/>
  <c r="T51" i="17"/>
  <c r="Z51" i="17"/>
  <c r="G54" i="17"/>
  <c r="G52" i="17" s="1"/>
  <c r="M54" i="17"/>
  <c r="M52" i="17" s="1"/>
  <c r="S54" i="17"/>
  <c r="Y54" i="17"/>
  <c r="G56" i="17"/>
  <c r="M56" i="17"/>
  <c r="S56" i="17"/>
  <c r="Y56" i="17"/>
  <c r="F59" i="17"/>
  <c r="L59" i="17"/>
  <c r="R59" i="17"/>
  <c r="R57" i="17" s="1"/>
  <c r="X59" i="17"/>
  <c r="F61" i="17"/>
  <c r="L61" i="17"/>
  <c r="R61" i="17"/>
  <c r="X61" i="17"/>
  <c r="E64" i="17"/>
  <c r="E62" i="17" s="1"/>
  <c r="K64" i="17"/>
  <c r="Q64" i="17"/>
  <c r="Q62" i="17" s="1"/>
  <c r="W64" i="17"/>
  <c r="W62" i="17" s="1"/>
  <c r="E66" i="17"/>
  <c r="K66" i="17"/>
  <c r="Q66" i="17"/>
  <c r="W66" i="17"/>
  <c r="D69" i="17"/>
  <c r="D67" i="17" s="1"/>
  <c r="J69" i="17"/>
  <c r="J67" i="17" s="1"/>
  <c r="P69" i="17"/>
  <c r="V69" i="17"/>
  <c r="D71" i="17"/>
  <c r="J71" i="17"/>
  <c r="P71" i="17"/>
  <c r="V71" i="17"/>
  <c r="I74" i="17"/>
  <c r="O74" i="17"/>
  <c r="U74" i="17"/>
  <c r="U72" i="17" s="1"/>
  <c r="AA74" i="17"/>
  <c r="I76" i="17"/>
  <c r="O76" i="17"/>
  <c r="U76" i="17"/>
  <c r="AA76" i="17"/>
  <c r="H79" i="17"/>
  <c r="H77" i="17" s="1"/>
  <c r="N79" i="17"/>
  <c r="T79" i="17"/>
  <c r="T77" i="17" s="1"/>
  <c r="Z79" i="17"/>
  <c r="Z77" i="17" s="1"/>
  <c r="H81" i="17"/>
  <c r="N81" i="17"/>
  <c r="T81" i="17"/>
  <c r="Z81" i="17"/>
  <c r="G84" i="17"/>
  <c r="G82" i="17" s="1"/>
  <c r="M84" i="17"/>
  <c r="M82" i="17" s="1"/>
  <c r="S84" i="17"/>
  <c r="Y84" i="17"/>
  <c r="G86" i="17"/>
  <c r="M86" i="17"/>
  <c r="S86" i="17"/>
  <c r="Y86" i="17"/>
  <c r="F89" i="17"/>
  <c r="L89" i="17"/>
  <c r="R89" i="17"/>
  <c r="R87" i="17" s="1"/>
  <c r="X89" i="17"/>
  <c r="F91" i="17"/>
  <c r="L91" i="17"/>
  <c r="R91" i="17"/>
  <c r="X91" i="17"/>
  <c r="E94" i="17"/>
  <c r="E92" i="17" s="1"/>
  <c r="K94" i="17"/>
  <c r="Q94" i="17"/>
  <c r="Q92" i="17" s="1"/>
  <c r="W94" i="17"/>
  <c r="W92" i="17" s="1"/>
  <c r="E96" i="17"/>
  <c r="K96" i="17"/>
  <c r="Q96" i="17"/>
  <c r="W96" i="17"/>
  <c r="D99" i="17"/>
  <c r="D97" i="17" s="1"/>
  <c r="J99" i="17"/>
  <c r="J97" i="17" s="1"/>
  <c r="P99" i="17"/>
  <c r="V99" i="17"/>
  <c r="D101" i="17"/>
  <c r="J101" i="17"/>
  <c r="P101" i="17"/>
  <c r="V101" i="17"/>
  <c r="I104" i="17"/>
  <c r="O104" i="17"/>
  <c r="U104" i="17"/>
  <c r="U102" i="17" s="1"/>
  <c r="AA104" i="17"/>
  <c r="I106" i="17"/>
  <c r="O106" i="17"/>
  <c r="U106" i="17"/>
  <c r="AA106" i="17"/>
  <c r="H109" i="17"/>
  <c r="H107" i="17" s="1"/>
  <c r="N109" i="17"/>
  <c r="T109" i="17"/>
  <c r="T107" i="17" s="1"/>
  <c r="Z109" i="17"/>
  <c r="Z107" i="17" s="1"/>
  <c r="H111" i="17"/>
  <c r="N111" i="17"/>
  <c r="T111" i="17"/>
  <c r="Z111" i="17"/>
  <c r="G114" i="17"/>
  <c r="G112" i="17" s="1"/>
  <c r="M114" i="17"/>
  <c r="M112" i="17" s="1"/>
  <c r="S114" i="17"/>
  <c r="Y114" i="17"/>
  <c r="G116" i="17"/>
  <c r="M116" i="17"/>
  <c r="S116" i="17"/>
  <c r="Y116" i="17"/>
  <c r="F119" i="17"/>
  <c r="L119" i="17"/>
  <c r="R119" i="17"/>
  <c r="R117" i="17" s="1"/>
  <c r="X119" i="17"/>
  <c r="F121" i="17"/>
  <c r="L121" i="17"/>
  <c r="R121" i="17"/>
  <c r="X121" i="17"/>
  <c r="E124" i="17"/>
  <c r="E122" i="17" s="1"/>
  <c r="K124" i="17"/>
  <c r="Q124" i="17"/>
  <c r="Q122" i="17" s="1"/>
  <c r="W124" i="17"/>
  <c r="W122" i="17" s="1"/>
  <c r="E126" i="17"/>
  <c r="K126" i="17"/>
  <c r="Q126" i="17"/>
  <c r="W126" i="17"/>
  <c r="D129" i="17"/>
  <c r="D127" i="17" s="1"/>
  <c r="J129" i="17"/>
  <c r="J127" i="17" s="1"/>
  <c r="P129" i="17"/>
  <c r="V129" i="17"/>
  <c r="D131" i="17"/>
  <c r="J131" i="17"/>
  <c r="P131" i="17"/>
  <c r="V131" i="17"/>
  <c r="I134" i="17"/>
  <c r="O134" i="17"/>
  <c r="U134" i="17"/>
  <c r="U132" i="17" s="1"/>
  <c r="AA134" i="17"/>
  <c r="AA132" i="17" s="1"/>
  <c r="I136" i="17"/>
  <c r="O136" i="17"/>
  <c r="U136" i="17"/>
  <c r="H139" i="17"/>
  <c r="O139" i="17"/>
  <c r="V139" i="17"/>
  <c r="E141" i="17"/>
  <c r="L141" i="17"/>
  <c r="T141" i="17"/>
  <c r="AA141" i="17"/>
  <c r="G144" i="17"/>
  <c r="N144" i="17"/>
  <c r="U144" i="17"/>
  <c r="D146" i="17"/>
  <c r="K146" i="17"/>
  <c r="S146" i="17"/>
  <c r="Z146" i="17"/>
  <c r="F149" i="17"/>
  <c r="M149" i="17"/>
  <c r="T149" i="17"/>
  <c r="AA149" i="17"/>
  <c r="J151" i="17"/>
  <c r="R151" i="17"/>
  <c r="Y151" i="17"/>
  <c r="E154" i="17"/>
  <c r="L154" i="17"/>
  <c r="S154" i="17"/>
  <c r="Z154" i="17"/>
  <c r="I156" i="17"/>
  <c r="I152" i="17" s="1"/>
  <c r="Q156" i="17"/>
  <c r="X156" i="17"/>
  <c r="J159" i="17"/>
  <c r="Q159" i="17"/>
  <c r="X159" i="17"/>
  <c r="G161" i="17"/>
  <c r="N161" i="17"/>
  <c r="V161" i="17"/>
  <c r="F170" i="17"/>
  <c r="M170" i="17"/>
  <c r="U170" i="17"/>
  <c r="E175" i="17"/>
  <c r="L175" i="17"/>
  <c r="T175" i="17"/>
  <c r="AA175" i="17"/>
  <c r="D180" i="17"/>
  <c r="K180" i="17"/>
  <c r="S180" i="17"/>
  <c r="Z180" i="17"/>
  <c r="J185" i="17"/>
  <c r="R185" i="17"/>
  <c r="Y185" i="17"/>
  <c r="E188" i="17"/>
  <c r="L188" i="17"/>
  <c r="S188" i="17"/>
  <c r="Z188" i="17"/>
  <c r="I190" i="17"/>
  <c r="Q190" i="17"/>
  <c r="X190" i="17"/>
  <c r="G193" i="17"/>
  <c r="P193" i="17"/>
  <c r="Y193" i="17"/>
  <c r="Y191" i="17" s="1"/>
  <c r="J195" i="17"/>
  <c r="S195" i="17"/>
  <c r="F198" i="17"/>
  <c r="F196" i="17" s="1"/>
  <c r="O198" i="17"/>
  <c r="X198" i="17"/>
  <c r="X196" i="17" s="1"/>
  <c r="I200" i="17"/>
  <c r="R200" i="17"/>
  <c r="AA200" i="17"/>
  <c r="F203" i="17"/>
  <c r="R203" i="17"/>
  <c r="F205" i="17"/>
  <c r="R205" i="17"/>
  <c r="N208" i="17"/>
  <c r="Z208" i="17"/>
  <c r="N210" i="17"/>
  <c r="Z210" i="17"/>
  <c r="S213" i="17"/>
  <c r="M215" i="17"/>
  <c r="R218" i="17"/>
  <c r="L220" i="17"/>
  <c r="N223" i="17"/>
  <c r="H225" i="17"/>
  <c r="Z225" i="17"/>
  <c r="Z221" i="17" s="1"/>
  <c r="J228" i="17"/>
  <c r="D230" i="17"/>
  <c r="V230" i="17"/>
  <c r="I233" i="17"/>
  <c r="R235" i="17"/>
  <c r="K240" i="17"/>
  <c r="D245" i="17"/>
  <c r="AA248" i="17"/>
  <c r="AA246" i="17" s="1"/>
  <c r="T253" i="17"/>
  <c r="T251" i="17" s="1"/>
  <c r="M258" i="17"/>
  <c r="M256" i="17" s="1"/>
  <c r="Y260" i="17"/>
  <c r="L263" i="17"/>
  <c r="L261" i="17" s="1"/>
  <c r="S268" i="17"/>
  <c r="Y273" i="17"/>
  <c r="Y271" i="17" s="1"/>
  <c r="G280" i="17"/>
  <c r="S285" i="17"/>
  <c r="F288" i="17"/>
  <c r="Y290" i="17"/>
  <c r="L293" i="17"/>
  <c r="S298" i="17"/>
  <c r="S296" i="17" s="1"/>
  <c r="Y303" i="17"/>
  <c r="Y301" i="17" s="1"/>
  <c r="G310" i="17"/>
  <c r="S315" i="17"/>
  <c r="F318" i="17"/>
  <c r="Y320" i="17"/>
  <c r="E325" i="17"/>
  <c r="K325" i="17"/>
  <c r="W325" i="17"/>
  <c r="Z329" i="17"/>
  <c r="Z325" i="17" s="1"/>
  <c r="E330" i="17"/>
  <c r="W330" i="17"/>
  <c r="N330" i="17"/>
  <c r="F335" i="17"/>
  <c r="R335" i="17"/>
  <c r="I340" i="17"/>
  <c r="AA340" i="17"/>
  <c r="K345" i="17"/>
  <c r="S349" i="17"/>
  <c r="S345" i="17" s="1"/>
  <c r="H359" i="17"/>
  <c r="H355" i="17" s="1"/>
  <c r="N379" i="17"/>
  <c r="N375" i="17" s="1"/>
  <c r="T405" i="17"/>
  <c r="M410" i="17"/>
  <c r="F415" i="17"/>
  <c r="J449" i="17"/>
  <c r="T488" i="17"/>
  <c r="I524" i="17"/>
  <c r="O524" i="17"/>
  <c r="K574" i="17"/>
  <c r="E782" i="16"/>
  <c r="E781" i="16" s="1"/>
  <c r="E9" i="17"/>
  <c r="K9" i="17"/>
  <c r="Q9" i="17"/>
  <c r="W9" i="17"/>
  <c r="E11" i="17"/>
  <c r="K11" i="17"/>
  <c r="Q11" i="17"/>
  <c r="W11" i="17"/>
  <c r="D14" i="17"/>
  <c r="J14" i="17"/>
  <c r="P14" i="17"/>
  <c r="P12" i="17" s="1"/>
  <c r="V14" i="17"/>
  <c r="D16" i="17"/>
  <c r="J16" i="17"/>
  <c r="P16" i="17"/>
  <c r="V16" i="17"/>
  <c r="I19" i="17"/>
  <c r="I17" i="17" s="1"/>
  <c r="O19" i="17"/>
  <c r="U19" i="17"/>
  <c r="AA19" i="17"/>
  <c r="I21" i="17"/>
  <c r="O21" i="17"/>
  <c r="U21" i="17"/>
  <c r="AA21" i="17"/>
  <c r="H24" i="17"/>
  <c r="N24" i="17"/>
  <c r="T24" i="17"/>
  <c r="Z24" i="17"/>
  <c r="H26" i="17"/>
  <c r="N26" i="17"/>
  <c r="T26" i="17"/>
  <c r="Z26" i="17"/>
  <c r="G29" i="17"/>
  <c r="M29" i="17"/>
  <c r="S29" i="17"/>
  <c r="S27" i="17" s="1"/>
  <c r="Y29" i="17"/>
  <c r="G31" i="17"/>
  <c r="M31" i="17"/>
  <c r="S31" i="17"/>
  <c r="Y31" i="17"/>
  <c r="F34" i="17"/>
  <c r="F32" i="17" s="1"/>
  <c r="L34" i="17"/>
  <c r="R34" i="17"/>
  <c r="X34" i="17"/>
  <c r="F36" i="17"/>
  <c r="L36" i="17"/>
  <c r="R36" i="17"/>
  <c r="X36" i="17"/>
  <c r="E39" i="17"/>
  <c r="K39" i="17"/>
  <c r="Q39" i="17"/>
  <c r="W39" i="17"/>
  <c r="E41" i="17"/>
  <c r="K41" i="17"/>
  <c r="Q41" i="17"/>
  <c r="W41" i="17"/>
  <c r="D44" i="17"/>
  <c r="J44" i="17"/>
  <c r="P44" i="17"/>
  <c r="P42" i="17" s="1"/>
  <c r="V44" i="17"/>
  <c r="D46" i="17"/>
  <c r="J46" i="17"/>
  <c r="P46" i="17"/>
  <c r="V46" i="17"/>
  <c r="I49" i="17"/>
  <c r="I47" i="17" s="1"/>
  <c r="O49" i="17"/>
  <c r="U49" i="17"/>
  <c r="AA49" i="17"/>
  <c r="I51" i="17"/>
  <c r="O51" i="17"/>
  <c r="U51" i="17"/>
  <c r="AA51" i="17"/>
  <c r="H54" i="17"/>
  <c r="N54" i="17"/>
  <c r="T54" i="17"/>
  <c r="Z54" i="17"/>
  <c r="H56" i="17"/>
  <c r="N56" i="17"/>
  <c r="T56" i="17"/>
  <c r="Z56" i="17"/>
  <c r="G59" i="17"/>
  <c r="M59" i="17"/>
  <c r="S59" i="17"/>
  <c r="S57" i="17" s="1"/>
  <c r="Y59" i="17"/>
  <c r="G61" i="17"/>
  <c r="M61" i="17"/>
  <c r="S61" i="17"/>
  <c r="Y61" i="17"/>
  <c r="F64" i="17"/>
  <c r="F62" i="17" s="1"/>
  <c r="L64" i="17"/>
  <c r="R64" i="17"/>
  <c r="X64" i="17"/>
  <c r="F66" i="17"/>
  <c r="L66" i="17"/>
  <c r="R66" i="17"/>
  <c r="X66" i="17"/>
  <c r="E69" i="17"/>
  <c r="K69" i="17"/>
  <c r="Q69" i="17"/>
  <c r="W69" i="17"/>
  <c r="E71" i="17"/>
  <c r="K71" i="17"/>
  <c r="Q71" i="17"/>
  <c r="W71" i="17"/>
  <c r="D74" i="17"/>
  <c r="J74" i="17"/>
  <c r="P74" i="17"/>
  <c r="P72" i="17" s="1"/>
  <c r="V74" i="17"/>
  <c r="D76" i="17"/>
  <c r="J76" i="17"/>
  <c r="P76" i="17"/>
  <c r="V76" i="17"/>
  <c r="I79" i="17"/>
  <c r="I77" i="17" s="1"/>
  <c r="O79" i="17"/>
  <c r="U79" i="17"/>
  <c r="AA79" i="17"/>
  <c r="I81" i="17"/>
  <c r="O81" i="17"/>
  <c r="U81" i="17"/>
  <c r="AA81" i="17"/>
  <c r="H84" i="17"/>
  <c r="N84" i="17"/>
  <c r="T84" i="17"/>
  <c r="Z84" i="17"/>
  <c r="H86" i="17"/>
  <c r="N86" i="17"/>
  <c r="T86" i="17"/>
  <c r="Z86" i="17"/>
  <c r="G89" i="17"/>
  <c r="M89" i="17"/>
  <c r="S89" i="17"/>
  <c r="S87" i="17" s="1"/>
  <c r="Y89" i="17"/>
  <c r="G91" i="17"/>
  <c r="M91" i="17"/>
  <c r="S91" i="17"/>
  <c r="Y91" i="17"/>
  <c r="F94" i="17"/>
  <c r="F92" i="17" s="1"/>
  <c r="L94" i="17"/>
  <c r="R94" i="17"/>
  <c r="X94" i="17"/>
  <c r="F96" i="17"/>
  <c r="L96" i="17"/>
  <c r="R96" i="17"/>
  <c r="X96" i="17"/>
  <c r="E99" i="17"/>
  <c r="K99" i="17"/>
  <c r="Q99" i="17"/>
  <c r="W99" i="17"/>
  <c r="E101" i="17"/>
  <c r="K101" i="17"/>
  <c r="Q101" i="17"/>
  <c r="W101" i="17"/>
  <c r="D104" i="17"/>
  <c r="J104" i="17"/>
  <c r="P104" i="17"/>
  <c r="P102" i="17" s="1"/>
  <c r="V104" i="17"/>
  <c r="D106" i="17"/>
  <c r="J106" i="17"/>
  <c r="P106" i="17"/>
  <c r="V106" i="17"/>
  <c r="I109" i="17"/>
  <c r="I107" i="17" s="1"/>
  <c r="O109" i="17"/>
  <c r="U109" i="17"/>
  <c r="AA109" i="17"/>
  <c r="I111" i="17"/>
  <c r="O111" i="17"/>
  <c r="U111" i="17"/>
  <c r="AA111" i="17"/>
  <c r="H114" i="17"/>
  <c r="N114" i="17"/>
  <c r="T114" i="17"/>
  <c r="Z114" i="17"/>
  <c r="H116" i="17"/>
  <c r="N116" i="17"/>
  <c r="T116" i="17"/>
  <c r="Z116" i="17"/>
  <c r="G119" i="17"/>
  <c r="M119" i="17"/>
  <c r="S119" i="17"/>
  <c r="S117" i="17" s="1"/>
  <c r="Y119" i="17"/>
  <c r="G121" i="17"/>
  <c r="M121" i="17"/>
  <c r="S121" i="17"/>
  <c r="Y121" i="17"/>
  <c r="F124" i="17"/>
  <c r="F122" i="17" s="1"/>
  <c r="L124" i="17"/>
  <c r="R124" i="17"/>
  <c r="X124" i="17"/>
  <c r="F126" i="17"/>
  <c r="L126" i="17"/>
  <c r="R126" i="17"/>
  <c r="X126" i="17"/>
  <c r="E129" i="17"/>
  <c r="K129" i="17"/>
  <c r="Q129" i="17"/>
  <c r="W129" i="17"/>
  <c r="E131" i="17"/>
  <c r="K131" i="17"/>
  <c r="Q131" i="17"/>
  <c r="W131" i="17"/>
  <c r="D134" i="17"/>
  <c r="J134" i="17"/>
  <c r="P134" i="17"/>
  <c r="P132" i="17" s="1"/>
  <c r="V134" i="17"/>
  <c r="D136" i="17"/>
  <c r="J136" i="17"/>
  <c r="P136" i="17"/>
  <c r="V136" i="17"/>
  <c r="I139" i="17"/>
  <c r="I137" i="17" s="1"/>
  <c r="P139" i="17"/>
  <c r="P137" i="17" s="1"/>
  <c r="W139" i="17"/>
  <c r="W137" i="17" s="1"/>
  <c r="F141" i="17"/>
  <c r="N141" i="17"/>
  <c r="U141" i="17"/>
  <c r="H144" i="17"/>
  <c r="H142" i="17" s="1"/>
  <c r="O144" i="17"/>
  <c r="O142" i="17" s="1"/>
  <c r="V144" i="17"/>
  <c r="V142" i="17" s="1"/>
  <c r="E146" i="17"/>
  <c r="M146" i="17"/>
  <c r="T146" i="17"/>
  <c r="AA146" i="17"/>
  <c r="G149" i="17"/>
  <c r="G147" i="17" s="1"/>
  <c r="N149" i="17"/>
  <c r="N147" i="17" s="1"/>
  <c r="U149" i="17"/>
  <c r="U147" i="17" s="1"/>
  <c r="D151" i="17"/>
  <c r="L151" i="17"/>
  <c r="S151" i="17"/>
  <c r="Z151" i="17"/>
  <c r="F154" i="17"/>
  <c r="F152" i="17" s="1"/>
  <c r="M154" i="17"/>
  <c r="M152" i="17" s="1"/>
  <c r="T154" i="17"/>
  <c r="T152" i="17" s="1"/>
  <c r="AA154" i="17"/>
  <c r="AA152" i="17" s="1"/>
  <c r="K156" i="17"/>
  <c r="R156" i="17"/>
  <c r="Y156" i="17"/>
  <c r="D159" i="17"/>
  <c r="D157" i="17" s="1"/>
  <c r="K159" i="17"/>
  <c r="K157" i="17" s="1"/>
  <c r="R159" i="17"/>
  <c r="R157" i="17" s="1"/>
  <c r="Y159" i="17"/>
  <c r="Y157" i="17" s="1"/>
  <c r="H161" i="17"/>
  <c r="P161" i="17"/>
  <c r="W161" i="17"/>
  <c r="W157" i="17" s="1"/>
  <c r="Q168" i="17"/>
  <c r="Q166" i="17" s="1"/>
  <c r="X168" i="17"/>
  <c r="X166" i="17" s="1"/>
  <c r="G170" i="17"/>
  <c r="G166" i="17" s="1"/>
  <c r="O170" i="17"/>
  <c r="O166" i="17" s="1"/>
  <c r="V170" i="17"/>
  <c r="V166" i="17" s="1"/>
  <c r="I173" i="17"/>
  <c r="I171" i="17" s="1"/>
  <c r="P173" i="17"/>
  <c r="P171" i="17" s="1"/>
  <c r="W173" i="17"/>
  <c r="W171" i="17" s="1"/>
  <c r="F175" i="17"/>
  <c r="N175" i="17"/>
  <c r="U175" i="17"/>
  <c r="H178" i="17"/>
  <c r="H176" i="17" s="1"/>
  <c r="O178" i="17"/>
  <c r="O176" i="17" s="1"/>
  <c r="V178" i="17"/>
  <c r="V176" i="17" s="1"/>
  <c r="E180" i="17"/>
  <c r="M180" i="17"/>
  <c r="T180" i="17"/>
  <c r="AA180" i="17"/>
  <c r="G183" i="17"/>
  <c r="G181" i="17" s="1"/>
  <c r="N183" i="17"/>
  <c r="N181" i="17" s="1"/>
  <c r="U183" i="17"/>
  <c r="U181" i="17" s="1"/>
  <c r="D185" i="17"/>
  <c r="L185" i="17"/>
  <c r="S185" i="17"/>
  <c r="Z185" i="17"/>
  <c r="F188" i="17"/>
  <c r="F186" i="17" s="1"/>
  <c r="M188" i="17"/>
  <c r="M186" i="17" s="1"/>
  <c r="T188" i="17"/>
  <c r="T186" i="17" s="1"/>
  <c r="AA188" i="17"/>
  <c r="AA186" i="17" s="1"/>
  <c r="K190" i="17"/>
  <c r="R190" i="17"/>
  <c r="Y190" i="17"/>
  <c r="H193" i="17"/>
  <c r="Q193" i="17"/>
  <c r="Q191" i="17" s="1"/>
  <c r="Z193" i="17"/>
  <c r="Z191" i="17" s="1"/>
  <c r="K195" i="17"/>
  <c r="K191" i="17" s="1"/>
  <c r="T195" i="17"/>
  <c r="T191" i="17" s="1"/>
  <c r="G198" i="17"/>
  <c r="P198" i="17"/>
  <c r="P196" i="17" s="1"/>
  <c r="Y198" i="17"/>
  <c r="Y196" i="17" s="1"/>
  <c r="J200" i="17"/>
  <c r="J196" i="17" s="1"/>
  <c r="S200" i="17"/>
  <c r="S196" i="17" s="1"/>
  <c r="H203" i="17"/>
  <c r="T203" i="17"/>
  <c r="H205" i="17"/>
  <c r="T205" i="17"/>
  <c r="E208" i="17"/>
  <c r="Q208" i="17"/>
  <c r="E210" i="17"/>
  <c r="Q210" i="17"/>
  <c r="D213" i="17"/>
  <c r="D211" i="17" s="1"/>
  <c r="V213" i="17"/>
  <c r="V211" i="17" s="1"/>
  <c r="P215" i="17"/>
  <c r="U218" i="17"/>
  <c r="U216" i="17" s="1"/>
  <c r="O220" i="17"/>
  <c r="Q223" i="17"/>
  <c r="Q221" i="17" s="1"/>
  <c r="K225" i="17"/>
  <c r="M228" i="17"/>
  <c r="M226" i="17" s="1"/>
  <c r="G230" i="17"/>
  <c r="Y230" i="17"/>
  <c r="L233" i="17"/>
  <c r="L231" i="17" s="1"/>
  <c r="X235" i="17"/>
  <c r="X231" i="17" s="1"/>
  <c r="E238" i="17"/>
  <c r="Q240" i="17"/>
  <c r="Q236" i="17" s="1"/>
  <c r="J245" i="17"/>
  <c r="J241" i="17" s="1"/>
  <c r="I250" i="17"/>
  <c r="I246" i="17" s="1"/>
  <c r="Z253" i="17"/>
  <c r="S258" i="17"/>
  <c r="T263" i="17"/>
  <c r="T261" i="17" s="1"/>
  <c r="Z268" i="17"/>
  <c r="Z266" i="17" s="1"/>
  <c r="H275" i="17"/>
  <c r="N280" i="17"/>
  <c r="V281" i="17"/>
  <c r="G283" i="17"/>
  <c r="G281" i="17" s="1"/>
  <c r="Z285" i="17"/>
  <c r="M288" i="17"/>
  <c r="T293" i="17"/>
  <c r="T291" i="17" s="1"/>
  <c r="Z298" i="17"/>
  <c r="Z296" i="17" s="1"/>
  <c r="H305" i="17"/>
  <c r="N310" i="17"/>
  <c r="G313" i="17"/>
  <c r="G311" i="17" s="1"/>
  <c r="Z315" i="17"/>
  <c r="P330" i="17"/>
  <c r="I335" i="17"/>
  <c r="AA335" i="17"/>
  <c r="L344" i="17"/>
  <c r="S350" i="17"/>
  <c r="R350" i="17"/>
  <c r="AA350" i="17"/>
  <c r="U355" i="17"/>
  <c r="Q359" i="17"/>
  <c r="Q355" i="17" s="1"/>
  <c r="E360" i="17"/>
  <c r="K360" i="17"/>
  <c r="Q360" i="17"/>
  <c r="W360" i="17"/>
  <c r="D365" i="17"/>
  <c r="I370" i="17"/>
  <c r="G384" i="17"/>
  <c r="G380" i="17" s="1"/>
  <c r="X385" i="17"/>
  <c r="V399" i="17"/>
  <c r="V395" i="17" s="1"/>
  <c r="U404" i="17"/>
  <c r="U400" i="17" s="1"/>
  <c r="P454" i="17"/>
  <c r="V459" i="17"/>
  <c r="D781" i="16"/>
  <c r="F9" i="17"/>
  <c r="L9" i="17"/>
  <c r="R9" i="17"/>
  <c r="X9" i="17"/>
  <c r="F11" i="17"/>
  <c r="L11" i="17"/>
  <c r="R11" i="17"/>
  <c r="X11" i="17"/>
  <c r="E14" i="17"/>
  <c r="K14" i="17"/>
  <c r="Q14" i="17"/>
  <c r="W14" i="17"/>
  <c r="E16" i="17"/>
  <c r="K16" i="17"/>
  <c r="Q16" i="17"/>
  <c r="W16" i="17"/>
  <c r="D19" i="17"/>
  <c r="J19" i="17"/>
  <c r="P19" i="17"/>
  <c r="V19" i="17"/>
  <c r="D21" i="17"/>
  <c r="J21" i="17"/>
  <c r="P21" i="17"/>
  <c r="V21" i="17"/>
  <c r="I24" i="17"/>
  <c r="O24" i="17"/>
  <c r="U24" i="17"/>
  <c r="AA24" i="17"/>
  <c r="I26" i="17"/>
  <c r="O26" i="17"/>
  <c r="U26" i="17"/>
  <c r="AA26" i="17"/>
  <c r="H29" i="17"/>
  <c r="N29" i="17"/>
  <c r="T29" i="17"/>
  <c r="Z29" i="17"/>
  <c r="H31" i="17"/>
  <c r="N31" i="17"/>
  <c r="T31" i="17"/>
  <c r="Z31" i="17"/>
  <c r="G34" i="17"/>
  <c r="M34" i="17"/>
  <c r="S34" i="17"/>
  <c r="Y34" i="17"/>
  <c r="G36" i="17"/>
  <c r="M36" i="17"/>
  <c r="S36" i="17"/>
  <c r="Y36" i="17"/>
  <c r="F39" i="17"/>
  <c r="L39" i="17"/>
  <c r="R39" i="17"/>
  <c r="X39" i="17"/>
  <c r="F41" i="17"/>
  <c r="L41" i="17"/>
  <c r="R41" i="17"/>
  <c r="X41" i="17"/>
  <c r="E44" i="17"/>
  <c r="K44" i="17"/>
  <c r="Q44" i="17"/>
  <c r="W44" i="17"/>
  <c r="E46" i="17"/>
  <c r="K46" i="17"/>
  <c r="Q46" i="17"/>
  <c r="W46" i="17"/>
  <c r="D49" i="17"/>
  <c r="J49" i="17"/>
  <c r="P49" i="17"/>
  <c r="V49" i="17"/>
  <c r="D51" i="17"/>
  <c r="J51" i="17"/>
  <c r="P51" i="17"/>
  <c r="V51" i="17"/>
  <c r="I54" i="17"/>
  <c r="O54" i="17"/>
  <c r="U54" i="17"/>
  <c r="AA54" i="17"/>
  <c r="I56" i="17"/>
  <c r="O56" i="17"/>
  <c r="U56" i="17"/>
  <c r="AA56" i="17"/>
  <c r="H59" i="17"/>
  <c r="N59" i="17"/>
  <c r="T59" i="17"/>
  <c r="Z59" i="17"/>
  <c r="H61" i="17"/>
  <c r="N61" i="17"/>
  <c r="T61" i="17"/>
  <c r="Z61" i="17"/>
  <c r="G64" i="17"/>
  <c r="M64" i="17"/>
  <c r="S64" i="17"/>
  <c r="Y64" i="17"/>
  <c r="G66" i="17"/>
  <c r="M66" i="17"/>
  <c r="S66" i="17"/>
  <c r="Y66" i="17"/>
  <c r="F69" i="17"/>
  <c r="L69" i="17"/>
  <c r="R69" i="17"/>
  <c r="X69" i="17"/>
  <c r="F71" i="17"/>
  <c r="L71" i="17"/>
  <c r="R71" i="17"/>
  <c r="X71" i="17"/>
  <c r="E74" i="17"/>
  <c r="K74" i="17"/>
  <c r="Q74" i="17"/>
  <c r="W74" i="17"/>
  <c r="E76" i="17"/>
  <c r="K76" i="17"/>
  <c r="Q76" i="17"/>
  <c r="W76" i="17"/>
  <c r="D79" i="17"/>
  <c r="J79" i="17"/>
  <c r="P79" i="17"/>
  <c r="V79" i="17"/>
  <c r="D81" i="17"/>
  <c r="J81" i="17"/>
  <c r="P81" i="17"/>
  <c r="V81" i="17"/>
  <c r="I84" i="17"/>
  <c r="O84" i="17"/>
  <c r="U84" i="17"/>
  <c r="AA84" i="17"/>
  <c r="I86" i="17"/>
  <c r="O86" i="17"/>
  <c r="U86" i="17"/>
  <c r="AA86" i="17"/>
  <c r="H89" i="17"/>
  <c r="N89" i="17"/>
  <c r="T89" i="17"/>
  <c r="Z89" i="17"/>
  <c r="H91" i="17"/>
  <c r="N91" i="17"/>
  <c r="T91" i="17"/>
  <c r="Z91" i="17"/>
  <c r="G94" i="17"/>
  <c r="M94" i="17"/>
  <c r="S94" i="17"/>
  <c r="Y94" i="17"/>
  <c r="G96" i="17"/>
  <c r="M96" i="17"/>
  <c r="S96" i="17"/>
  <c r="Y96" i="17"/>
  <c r="F99" i="17"/>
  <c r="L99" i="17"/>
  <c r="R99" i="17"/>
  <c r="X99" i="17"/>
  <c r="F101" i="17"/>
  <c r="L101" i="17"/>
  <c r="R101" i="17"/>
  <c r="X101" i="17"/>
  <c r="E104" i="17"/>
  <c r="K104" i="17"/>
  <c r="Q104" i="17"/>
  <c r="W104" i="17"/>
  <c r="E106" i="17"/>
  <c r="K106" i="17"/>
  <c r="Q106" i="17"/>
  <c r="W106" i="17"/>
  <c r="D109" i="17"/>
  <c r="J109" i="17"/>
  <c r="P109" i="17"/>
  <c r="V109" i="17"/>
  <c r="D111" i="17"/>
  <c r="J111" i="17"/>
  <c r="P111" i="17"/>
  <c r="V111" i="17"/>
  <c r="I114" i="17"/>
  <c r="O114" i="17"/>
  <c r="U114" i="17"/>
  <c r="AA114" i="17"/>
  <c r="I116" i="17"/>
  <c r="O116" i="17"/>
  <c r="U116" i="17"/>
  <c r="AA116" i="17"/>
  <c r="H119" i="17"/>
  <c r="N119" i="17"/>
  <c r="T119" i="17"/>
  <c r="Z119" i="17"/>
  <c r="H121" i="17"/>
  <c r="N121" i="17"/>
  <c r="T121" i="17"/>
  <c r="Z121" i="17"/>
  <c r="G124" i="17"/>
  <c r="M124" i="17"/>
  <c r="S124" i="17"/>
  <c r="Y124" i="17"/>
  <c r="G126" i="17"/>
  <c r="M126" i="17"/>
  <c r="S126" i="17"/>
  <c r="Y126" i="17"/>
  <c r="F129" i="17"/>
  <c r="L129" i="17"/>
  <c r="R129" i="17"/>
  <c r="X129" i="17"/>
  <c r="F131" i="17"/>
  <c r="L131" i="17"/>
  <c r="R131" i="17"/>
  <c r="X131" i="17"/>
  <c r="E134" i="17"/>
  <c r="K134" i="17"/>
  <c r="Q134" i="17"/>
  <c r="W134" i="17"/>
  <c r="E136" i="17"/>
  <c r="K136" i="17"/>
  <c r="Q136" i="17"/>
  <c r="W136" i="17"/>
  <c r="J139" i="17"/>
  <c r="J137" i="17" s="1"/>
  <c r="Q139" i="17"/>
  <c r="Q137" i="17" s="1"/>
  <c r="X139" i="17"/>
  <c r="X137" i="17" s="1"/>
  <c r="H141" i="17"/>
  <c r="O141" i="17"/>
  <c r="V141" i="17"/>
  <c r="I144" i="17"/>
  <c r="I142" i="17" s="1"/>
  <c r="P144" i="17"/>
  <c r="P142" i="17" s="1"/>
  <c r="W144" i="17"/>
  <c r="W142" i="17" s="1"/>
  <c r="G146" i="17"/>
  <c r="N146" i="17"/>
  <c r="U146" i="17"/>
  <c r="H149" i="17"/>
  <c r="H147" i="17" s="1"/>
  <c r="O149" i="17"/>
  <c r="O147" i="17" s="1"/>
  <c r="V149" i="17"/>
  <c r="V147" i="17" s="1"/>
  <c r="F151" i="17"/>
  <c r="M151" i="17"/>
  <c r="T151" i="17"/>
  <c r="AA151" i="17"/>
  <c r="G154" i="17"/>
  <c r="G152" i="17" s="1"/>
  <c r="N154" i="17"/>
  <c r="N152" i="17" s="1"/>
  <c r="U154" i="17"/>
  <c r="U152" i="17" s="1"/>
  <c r="E156" i="17"/>
  <c r="L156" i="17"/>
  <c r="S156" i="17"/>
  <c r="S152" i="17" s="1"/>
  <c r="Z156" i="17"/>
  <c r="E159" i="17"/>
  <c r="E157" i="17" s="1"/>
  <c r="L159" i="17"/>
  <c r="L157" i="17" s="1"/>
  <c r="S159" i="17"/>
  <c r="S157" i="17" s="1"/>
  <c r="Z159" i="17"/>
  <c r="Z157" i="17" s="1"/>
  <c r="J161" i="17"/>
  <c r="Q161" i="17"/>
  <c r="X161" i="17"/>
  <c r="Z318" i="17"/>
  <c r="T318" i="17"/>
  <c r="N318" i="17"/>
  <c r="N316" i="17" s="1"/>
  <c r="H318" i="17"/>
  <c r="H316" i="17" s="1"/>
  <c r="AA313" i="17"/>
  <c r="AA311" i="17" s="1"/>
  <c r="U313" i="17"/>
  <c r="U311" i="17" s="1"/>
  <c r="O313" i="17"/>
  <c r="I313" i="17"/>
  <c r="V308" i="17"/>
  <c r="V306" i="17" s="1"/>
  <c r="P308" i="17"/>
  <c r="P306" i="17" s="1"/>
  <c r="J308" i="17"/>
  <c r="J306" i="17" s="1"/>
  <c r="D308" i="17"/>
  <c r="D306" i="17" s="1"/>
  <c r="W303" i="17"/>
  <c r="Q303" i="17"/>
  <c r="K303" i="17"/>
  <c r="K301" i="17" s="1"/>
  <c r="E303" i="17"/>
  <c r="E301" i="17" s="1"/>
  <c r="X298" i="17"/>
  <c r="X296" i="17" s="1"/>
  <c r="R298" i="17"/>
  <c r="R296" i="17" s="1"/>
  <c r="L298" i="17"/>
  <c r="F298" i="17"/>
  <c r="Y293" i="17"/>
  <c r="Y291" i="17" s="1"/>
  <c r="S293" i="17"/>
  <c r="S291" i="17" s="1"/>
  <c r="M293" i="17"/>
  <c r="M291" i="17" s="1"/>
  <c r="G293" i="17"/>
  <c r="G291" i="17" s="1"/>
  <c r="Z288" i="17"/>
  <c r="T288" i="17"/>
  <c r="N288" i="17"/>
  <c r="N286" i="17" s="1"/>
  <c r="H288" i="17"/>
  <c r="H286" i="17" s="1"/>
  <c r="AA283" i="17"/>
  <c r="AA281" i="17" s="1"/>
  <c r="U283" i="17"/>
  <c r="U281" i="17" s="1"/>
  <c r="O283" i="17"/>
  <c r="I283" i="17"/>
  <c r="V278" i="17"/>
  <c r="V276" i="17" s="1"/>
  <c r="P278" i="17"/>
  <c r="P276" i="17" s="1"/>
  <c r="J278" i="17"/>
  <c r="J276" i="17" s="1"/>
  <c r="D278" i="17"/>
  <c r="D276" i="17" s="1"/>
  <c r="W273" i="17"/>
  <c r="Q273" i="17"/>
  <c r="K273" i="17"/>
  <c r="K271" i="17" s="1"/>
  <c r="E273" i="17"/>
  <c r="E271" i="17" s="1"/>
  <c r="X268" i="17"/>
  <c r="X266" i="17" s="1"/>
  <c r="R268" i="17"/>
  <c r="R266" i="17" s="1"/>
  <c r="L268" i="17"/>
  <c r="F268" i="17"/>
  <c r="Y263" i="17"/>
  <c r="Y261" i="17" s="1"/>
  <c r="S263" i="17"/>
  <c r="S261" i="17" s="1"/>
  <c r="M263" i="17"/>
  <c r="M261" i="17" s="1"/>
  <c r="G263" i="17"/>
  <c r="G261" i="17" s="1"/>
  <c r="AA318" i="17"/>
  <c r="S318" i="17"/>
  <c r="L318" i="17"/>
  <c r="L316" i="17" s="1"/>
  <c r="E318" i="17"/>
  <c r="E316" i="17" s="1"/>
  <c r="T313" i="17"/>
  <c r="T311" i="17" s="1"/>
  <c r="M313" i="17"/>
  <c r="M311" i="17" s="1"/>
  <c r="F313" i="17"/>
  <c r="W308" i="17"/>
  <c r="O308" i="17"/>
  <c r="O306" i="17" s="1"/>
  <c r="H308" i="17"/>
  <c r="H306" i="17" s="1"/>
  <c r="X303" i="17"/>
  <c r="X301" i="17" s="1"/>
  <c r="P303" i="17"/>
  <c r="P301" i="17" s="1"/>
  <c r="I303" i="17"/>
  <c r="Y298" i="17"/>
  <c r="Q298" i="17"/>
  <c r="Q296" i="17" s="1"/>
  <c r="J298" i="17"/>
  <c r="J296" i="17" s="1"/>
  <c r="Z293" i="17"/>
  <c r="Z291" i="17" s="1"/>
  <c r="R293" i="17"/>
  <c r="R291" i="17" s="1"/>
  <c r="K293" i="17"/>
  <c r="D293" i="17"/>
  <c r="AA288" i="17"/>
  <c r="AA286" i="17" s="1"/>
  <c r="S288" i="17"/>
  <c r="S286" i="17" s="1"/>
  <c r="L288" i="17"/>
  <c r="E288" i="17"/>
  <c r="E286" i="17" s="1"/>
  <c r="T283" i="17"/>
  <c r="M283" i="17"/>
  <c r="F283" i="17"/>
  <c r="F281" i="17" s="1"/>
  <c r="W278" i="17"/>
  <c r="W276" i="17" s="1"/>
  <c r="O278" i="17"/>
  <c r="O276" i="17" s="1"/>
  <c r="H278" i="17"/>
  <c r="H276" i="17" s="1"/>
  <c r="X273" i="17"/>
  <c r="P273" i="17"/>
  <c r="I273" i="17"/>
  <c r="I271" i="17" s="1"/>
  <c r="Y268" i="17"/>
  <c r="Y266" i="17" s="1"/>
  <c r="Q268" i="17"/>
  <c r="Q266" i="17" s="1"/>
  <c r="J268" i="17"/>
  <c r="J266" i="17" s="1"/>
  <c r="Z263" i="17"/>
  <c r="R263" i="17"/>
  <c r="K263" i="17"/>
  <c r="K261" i="17" s="1"/>
  <c r="D263" i="17"/>
  <c r="D261" i="17" s="1"/>
  <c r="X258" i="17"/>
  <c r="X256" i="17" s="1"/>
  <c r="R258" i="17"/>
  <c r="R256" i="17" s="1"/>
  <c r="L258" i="17"/>
  <c r="L256" i="17" s="1"/>
  <c r="F258" i="17"/>
  <c r="Y253" i="17"/>
  <c r="Y251" i="17" s="1"/>
  <c r="S253" i="17"/>
  <c r="S251" i="17" s="1"/>
  <c r="M253" i="17"/>
  <c r="M251" i="17" s="1"/>
  <c r="G253" i="17"/>
  <c r="G251" i="17" s="1"/>
  <c r="Z248" i="17"/>
  <c r="Z246" i="17" s="1"/>
  <c r="T248" i="17"/>
  <c r="N248" i="17"/>
  <c r="N246" i="17" s="1"/>
  <c r="H248" i="17"/>
  <c r="H246" i="17" s="1"/>
  <c r="AA243" i="17"/>
  <c r="AA241" i="17" s="1"/>
  <c r="U243" i="17"/>
  <c r="U241" i="17" s="1"/>
  <c r="O243" i="17"/>
  <c r="O241" i="17" s="1"/>
  <c r="I243" i="17"/>
  <c r="V238" i="17"/>
  <c r="V236" i="17" s="1"/>
  <c r="P238" i="17"/>
  <c r="P236" i="17" s="1"/>
  <c r="J238" i="17"/>
  <c r="J236" i="17" s="1"/>
  <c r="D238" i="17"/>
  <c r="D236" i="17" s="1"/>
  <c r="W233" i="17"/>
  <c r="W231" i="17" s="1"/>
  <c r="Q233" i="17"/>
  <c r="K233" i="17"/>
  <c r="K231" i="17" s="1"/>
  <c r="E233" i="17"/>
  <c r="E231" i="17" s="1"/>
  <c r="X228" i="17"/>
  <c r="X226" i="17" s="1"/>
  <c r="R228" i="17"/>
  <c r="R226" i="17" s="1"/>
  <c r="L228" i="17"/>
  <c r="L226" i="17" s="1"/>
  <c r="F228" i="17"/>
  <c r="Y223" i="17"/>
  <c r="Y221" i="17" s="1"/>
  <c r="S223" i="17"/>
  <c r="S221" i="17" s="1"/>
  <c r="M223" i="17"/>
  <c r="M221" i="17" s="1"/>
  <c r="G223" i="17"/>
  <c r="G221" i="17" s="1"/>
  <c r="Z218" i="17"/>
  <c r="Z216" i="17" s="1"/>
  <c r="T218" i="17"/>
  <c r="N218" i="17"/>
  <c r="N216" i="17" s="1"/>
  <c r="H218" i="17"/>
  <c r="H216" i="17" s="1"/>
  <c r="AA213" i="17"/>
  <c r="AA211" i="17" s="1"/>
  <c r="U213" i="17"/>
  <c r="U211" i="17" s="1"/>
  <c r="O213" i="17"/>
  <c r="O211" i="17" s="1"/>
  <c r="I213" i="17"/>
  <c r="V208" i="17"/>
  <c r="V206" i="17" s="1"/>
  <c r="P208" i="17"/>
  <c r="P206" i="17" s="1"/>
  <c r="J208" i="17"/>
  <c r="J206" i="17" s="1"/>
  <c r="D208" i="17"/>
  <c r="D206" i="17" s="1"/>
  <c r="W203" i="17"/>
  <c r="W201" i="17" s="1"/>
  <c r="Q203" i="17"/>
  <c r="K203" i="17"/>
  <c r="K201" i="17" s="1"/>
  <c r="E203" i="17"/>
  <c r="E201" i="17" s="1"/>
  <c r="Y318" i="17"/>
  <c r="Y316" i="17" s="1"/>
  <c r="R318" i="17"/>
  <c r="R316" i="17" s="1"/>
  <c r="K318" i="17"/>
  <c r="K316" i="17" s="1"/>
  <c r="D318" i="17"/>
  <c r="D316" i="17" s="1"/>
  <c r="Z313" i="17"/>
  <c r="Z311" i="17" s="1"/>
  <c r="S313" i="17"/>
  <c r="S311" i="17" s="1"/>
  <c r="L313" i="17"/>
  <c r="L311" i="17" s="1"/>
  <c r="E313" i="17"/>
  <c r="E311" i="17" s="1"/>
  <c r="U308" i="17"/>
  <c r="N308" i="17"/>
  <c r="G308" i="17"/>
  <c r="G306" i="17" s="1"/>
  <c r="V303" i="17"/>
  <c r="V301" i="17" s="1"/>
  <c r="O303" i="17"/>
  <c r="H303" i="17"/>
  <c r="H301" i="17" s="1"/>
  <c r="W298" i="17"/>
  <c r="P298" i="17"/>
  <c r="P296" i="17" s="1"/>
  <c r="I298" i="17"/>
  <c r="X293" i="17"/>
  <c r="X291" i="17" s="1"/>
  <c r="Q293" i="17"/>
  <c r="Q291" i="17" s="1"/>
  <c r="J293" i="17"/>
  <c r="J291" i="17" s="1"/>
  <c r="Y288" i="17"/>
  <c r="R288" i="17"/>
  <c r="K288" i="17"/>
  <c r="D288" i="17"/>
  <c r="D286" i="17" s="1"/>
  <c r="Z283" i="17"/>
  <c r="Z281" i="17" s="1"/>
  <c r="S283" i="17"/>
  <c r="S281" i="17" s="1"/>
  <c r="L283" i="17"/>
  <c r="L281" i="17" s="1"/>
  <c r="E283" i="17"/>
  <c r="E281" i="17" s="1"/>
  <c r="U278" i="17"/>
  <c r="N278" i="17"/>
  <c r="N276" i="17" s="1"/>
  <c r="G278" i="17"/>
  <c r="G276" i="17" s="1"/>
  <c r="V273" i="17"/>
  <c r="V271" i="17" s="1"/>
  <c r="O273" i="17"/>
  <c r="H273" i="17"/>
  <c r="W268" i="17"/>
  <c r="W266" i="17" s="1"/>
  <c r="P268" i="17"/>
  <c r="P266" i="17" s="1"/>
  <c r="I268" i="17"/>
  <c r="X263" i="17"/>
  <c r="X261" i="17" s="1"/>
  <c r="Q263" i="17"/>
  <c r="Q261" i="17" s="1"/>
  <c r="J263" i="17"/>
  <c r="J261" i="17" s="1"/>
  <c r="W258" i="17"/>
  <c r="W256" i="17" s="1"/>
  <c r="Q258" i="17"/>
  <c r="Q256" i="17" s="1"/>
  <c r="K258" i="17"/>
  <c r="E258" i="17"/>
  <c r="X253" i="17"/>
  <c r="X251" i="17" s="1"/>
  <c r="R253" i="17"/>
  <c r="R251" i="17" s="1"/>
  <c r="L253" i="17"/>
  <c r="L251" i="17" s="1"/>
  <c r="F253" i="17"/>
  <c r="F251" i="17" s="1"/>
  <c r="Y248" i="17"/>
  <c r="S248" i="17"/>
  <c r="M248" i="17"/>
  <c r="M246" i="17" s="1"/>
  <c r="G248" i="17"/>
  <c r="G246" i="17" s="1"/>
  <c r="Z243" i="17"/>
  <c r="Z241" i="17" s="1"/>
  <c r="T243" i="17"/>
  <c r="T241" i="17" s="1"/>
  <c r="N243" i="17"/>
  <c r="H243" i="17"/>
  <c r="AA238" i="17"/>
  <c r="AA236" i="17" s="1"/>
  <c r="U238" i="17"/>
  <c r="U236" i="17" s="1"/>
  <c r="O238" i="17"/>
  <c r="O236" i="17" s="1"/>
  <c r="I238" i="17"/>
  <c r="I236" i="17" s="1"/>
  <c r="V233" i="17"/>
  <c r="P233" i="17"/>
  <c r="J233" i="17"/>
  <c r="J231" i="17" s="1"/>
  <c r="D233" i="17"/>
  <c r="D231" i="17" s="1"/>
  <c r="W228" i="17"/>
  <c r="W226" i="17" s="1"/>
  <c r="Q228" i="17"/>
  <c r="Q226" i="17" s="1"/>
  <c r="K228" i="17"/>
  <c r="E228" i="17"/>
  <c r="X223" i="17"/>
  <c r="X221" i="17" s="1"/>
  <c r="R223" i="17"/>
  <c r="R221" i="17" s="1"/>
  <c r="L223" i="17"/>
  <c r="L221" i="17" s="1"/>
  <c r="F223" i="17"/>
  <c r="F221" i="17" s="1"/>
  <c r="Y218" i="17"/>
  <c r="S218" i="17"/>
  <c r="M218" i="17"/>
  <c r="M216" i="17" s="1"/>
  <c r="G218" i="17"/>
  <c r="G216" i="17" s="1"/>
  <c r="Z213" i="17"/>
  <c r="Z211" i="17" s="1"/>
  <c r="T213" i="17"/>
  <c r="T211" i="17" s="1"/>
  <c r="N213" i="17"/>
  <c r="H213" i="17"/>
  <c r="AA208" i="17"/>
  <c r="AA206" i="17" s="1"/>
  <c r="U208" i="17"/>
  <c r="U206" i="17" s="1"/>
  <c r="O208" i="17"/>
  <c r="O206" i="17" s="1"/>
  <c r="I208" i="17"/>
  <c r="I206" i="17" s="1"/>
  <c r="V203" i="17"/>
  <c r="P203" i="17"/>
  <c r="J203" i="17"/>
  <c r="J201" i="17" s="1"/>
  <c r="D203" i="17"/>
  <c r="D201" i="17" s="1"/>
  <c r="W198" i="17"/>
  <c r="W196" i="17" s="1"/>
  <c r="Q198" i="17"/>
  <c r="Q196" i="17" s="1"/>
  <c r="K198" i="17"/>
  <c r="E198" i="17"/>
  <c r="X193" i="17"/>
  <c r="X191" i="17" s="1"/>
  <c r="R193" i="17"/>
  <c r="R191" i="17" s="1"/>
  <c r="L193" i="17"/>
  <c r="L191" i="17" s="1"/>
  <c r="F193" i="17"/>
  <c r="F191" i="17" s="1"/>
  <c r="X318" i="17"/>
  <c r="Q318" i="17"/>
  <c r="Q316" i="17" s="1"/>
  <c r="J318" i="17"/>
  <c r="J316" i="17" s="1"/>
  <c r="Y313" i="17"/>
  <c r="Y311" i="17" s="1"/>
  <c r="R313" i="17"/>
  <c r="R311" i="17" s="1"/>
  <c r="K313" i="17"/>
  <c r="D313" i="17"/>
  <c r="D311" i="17" s="1"/>
  <c r="AA308" i="17"/>
  <c r="AA306" i="17" s="1"/>
  <c r="T308" i="17"/>
  <c r="T306" i="17" s="1"/>
  <c r="M308" i="17"/>
  <c r="M306" i="17" s="1"/>
  <c r="F308" i="17"/>
  <c r="F306" i="17" s="1"/>
  <c r="U303" i="17"/>
  <c r="U301" i="17" s="1"/>
  <c r="N303" i="17"/>
  <c r="G303" i="17"/>
  <c r="G301" i="17" s="1"/>
  <c r="V298" i="17"/>
  <c r="V296" i="17" s="1"/>
  <c r="O298" i="17"/>
  <c r="O296" i="17" s="1"/>
  <c r="H298" i="17"/>
  <c r="H296" i="17" s="1"/>
  <c r="W293" i="17"/>
  <c r="W291" i="17" s="1"/>
  <c r="P293" i="17"/>
  <c r="P291" i="17" s="1"/>
  <c r="I293" i="17"/>
  <c r="I291" i="17" s="1"/>
  <c r="X288" i="17"/>
  <c r="Q288" i="17"/>
  <c r="Q286" i="17" s="1"/>
  <c r="J288" i="17"/>
  <c r="J286" i="17" s="1"/>
  <c r="Y283" i="17"/>
  <c r="Y281" i="17" s="1"/>
  <c r="R283" i="17"/>
  <c r="R281" i="17" s="1"/>
  <c r="K283" i="17"/>
  <c r="K281" i="17" s="1"/>
  <c r="D283" i="17"/>
  <c r="D281" i="17" s="1"/>
  <c r="AA278" i="17"/>
  <c r="AA276" i="17" s="1"/>
  <c r="T278" i="17"/>
  <c r="T276" i="17" s="1"/>
  <c r="M278" i="17"/>
  <c r="M276" i="17" s="1"/>
  <c r="F278" i="17"/>
  <c r="F276" i="17" s="1"/>
  <c r="U273" i="17"/>
  <c r="U271" i="17" s="1"/>
  <c r="N273" i="17"/>
  <c r="G273" i="17"/>
  <c r="G271" i="17" s="1"/>
  <c r="V268" i="17"/>
  <c r="V266" i="17" s="1"/>
  <c r="O268" i="17"/>
  <c r="O266" i="17" s="1"/>
  <c r="H268" i="17"/>
  <c r="W263" i="17"/>
  <c r="W261" i="17" s="1"/>
  <c r="P263" i="17"/>
  <c r="P261" i="17" s="1"/>
  <c r="I263" i="17"/>
  <c r="I261" i="17" s="1"/>
  <c r="V258" i="17"/>
  <c r="V256" i="17" s="1"/>
  <c r="P258" i="17"/>
  <c r="P256" i="17" s="1"/>
  <c r="J258" i="17"/>
  <c r="J256" i="17" s="1"/>
  <c r="D258" i="17"/>
  <c r="D256" i="17" s="1"/>
  <c r="W253" i="17"/>
  <c r="Q253" i="17"/>
  <c r="K253" i="17"/>
  <c r="K251" i="17" s="1"/>
  <c r="E253" i="17"/>
  <c r="E251" i="17" s="1"/>
  <c r="X248" i="17"/>
  <c r="X246" i="17" s="1"/>
  <c r="R248" i="17"/>
  <c r="R246" i="17" s="1"/>
  <c r="L248" i="17"/>
  <c r="F248" i="17"/>
  <c r="Y243" i="17"/>
  <c r="Y241" i="17" s="1"/>
  <c r="S243" i="17"/>
  <c r="S241" i="17" s="1"/>
  <c r="M243" i="17"/>
  <c r="M241" i="17" s="1"/>
  <c r="G243" i="17"/>
  <c r="G241" i="17" s="1"/>
  <c r="Z238" i="17"/>
  <c r="T238" i="17"/>
  <c r="N238" i="17"/>
  <c r="N236" i="17" s="1"/>
  <c r="H238" i="17"/>
  <c r="H236" i="17" s="1"/>
  <c r="AA233" i="17"/>
  <c r="AA231" i="17" s="1"/>
  <c r="U233" i="17"/>
  <c r="U231" i="17" s="1"/>
  <c r="O233" i="17"/>
  <c r="W318" i="17"/>
  <c r="P318" i="17"/>
  <c r="P316" i="17" s="1"/>
  <c r="I318" i="17"/>
  <c r="I316" i="17" s="1"/>
  <c r="X313" i="17"/>
  <c r="X311" i="17" s="1"/>
  <c r="Q313" i="17"/>
  <c r="Q311" i="17" s="1"/>
  <c r="J313" i="17"/>
  <c r="J311" i="17" s="1"/>
  <c r="Z308" i="17"/>
  <c r="S308" i="17"/>
  <c r="S306" i="17" s="1"/>
  <c r="L308" i="17"/>
  <c r="L306" i="17" s="1"/>
  <c r="E308" i="17"/>
  <c r="E306" i="17" s="1"/>
  <c r="AA303" i="17"/>
  <c r="AA301" i="17" s="1"/>
  <c r="T303" i="17"/>
  <c r="T301" i="17" s="1"/>
  <c r="M303" i="17"/>
  <c r="F303" i="17"/>
  <c r="F301" i="17" s="1"/>
  <c r="U298" i="17"/>
  <c r="U296" i="17" s="1"/>
  <c r="N298" i="17"/>
  <c r="N296" i="17" s="1"/>
  <c r="G298" i="17"/>
  <c r="G296" i="17" s="1"/>
  <c r="V293" i="17"/>
  <c r="V291" i="17" s="1"/>
  <c r="O293" i="17"/>
  <c r="H293" i="17"/>
  <c r="H291" i="17" s="1"/>
  <c r="W288" i="17"/>
  <c r="W286" i="17" s="1"/>
  <c r="P288" i="17"/>
  <c r="P286" i="17" s="1"/>
  <c r="I288" i="17"/>
  <c r="I286" i="17" s="1"/>
  <c r="X283" i="17"/>
  <c r="X281" i="17" s="1"/>
  <c r="Q283" i="17"/>
  <c r="J283" i="17"/>
  <c r="J281" i="17" s="1"/>
  <c r="Z278" i="17"/>
  <c r="Z276" i="17" s="1"/>
  <c r="S278" i="17"/>
  <c r="S276" i="17" s="1"/>
  <c r="L278" i="17"/>
  <c r="L276" i="17" s="1"/>
  <c r="E278" i="17"/>
  <c r="E276" i="17" s="1"/>
  <c r="AA273" i="17"/>
  <c r="T273" i="17"/>
  <c r="T271" i="17" s="1"/>
  <c r="M273" i="17"/>
  <c r="M271" i="17" s="1"/>
  <c r="F273" i="17"/>
  <c r="F271" i="17" s="1"/>
  <c r="U268" i="17"/>
  <c r="U266" i="17" s="1"/>
  <c r="N268" i="17"/>
  <c r="N266" i="17" s="1"/>
  <c r="G268" i="17"/>
  <c r="V263" i="17"/>
  <c r="V261" i="17" s="1"/>
  <c r="O263" i="17"/>
  <c r="O261" i="17" s="1"/>
  <c r="H263" i="17"/>
  <c r="H261" i="17" s="1"/>
  <c r="AA258" i="17"/>
  <c r="AA256" i="17" s="1"/>
  <c r="U258" i="17"/>
  <c r="O258" i="17"/>
  <c r="O256" i="17" s="1"/>
  <c r="I258" i="17"/>
  <c r="I256" i="17" s="1"/>
  <c r="V253" i="17"/>
  <c r="V251" i="17" s="1"/>
  <c r="P253" i="17"/>
  <c r="P251" i="17" s="1"/>
  <c r="J253" i="17"/>
  <c r="J251" i="17" s="1"/>
  <c r="D253" i="17"/>
  <c r="W248" i="17"/>
  <c r="W246" i="17" s="1"/>
  <c r="Q248" i="17"/>
  <c r="Q246" i="17" s="1"/>
  <c r="K248" i="17"/>
  <c r="K246" i="17" s="1"/>
  <c r="E248" i="17"/>
  <c r="E246" i="17" s="1"/>
  <c r="X243" i="17"/>
  <c r="X241" i="17" s="1"/>
  <c r="R243" i="17"/>
  <c r="L243" i="17"/>
  <c r="L241" i="17" s="1"/>
  <c r="F243" i="17"/>
  <c r="F241" i="17" s="1"/>
  <c r="Y238" i="17"/>
  <c r="Y236" i="17" s="1"/>
  <c r="S238" i="17"/>
  <c r="S236" i="17" s="1"/>
  <c r="M238" i="17"/>
  <c r="M236" i="17" s="1"/>
  <c r="G238" i="17"/>
  <c r="Z233" i="17"/>
  <c r="Z231" i="17" s="1"/>
  <c r="T233" i="17"/>
  <c r="T231" i="17" s="1"/>
  <c r="N233" i="17"/>
  <c r="N231" i="17" s="1"/>
  <c r="H233" i="17"/>
  <c r="H231" i="17" s="1"/>
  <c r="AA228" i="17"/>
  <c r="AA226" i="17" s="1"/>
  <c r="U228" i="17"/>
  <c r="O228" i="17"/>
  <c r="O226" i="17" s="1"/>
  <c r="I228" i="17"/>
  <c r="I226" i="17" s="1"/>
  <c r="V223" i="17"/>
  <c r="V221" i="17" s="1"/>
  <c r="P223" i="17"/>
  <c r="P221" i="17" s="1"/>
  <c r="J223" i="17"/>
  <c r="J221" i="17" s="1"/>
  <c r="D223" i="17"/>
  <c r="W218" i="17"/>
  <c r="W216" i="17" s="1"/>
  <c r="Q218" i="17"/>
  <c r="Q216" i="17" s="1"/>
  <c r="K218" i="17"/>
  <c r="K216" i="17" s="1"/>
  <c r="E218" i="17"/>
  <c r="E216" i="17" s="1"/>
  <c r="X213" i="17"/>
  <c r="X211" i="17" s="1"/>
  <c r="R213" i="17"/>
  <c r="L213" i="17"/>
  <c r="L211" i="17" s="1"/>
  <c r="F213" i="17"/>
  <c r="F211" i="17" s="1"/>
  <c r="V318" i="17"/>
  <c r="V316" i="17" s="1"/>
  <c r="O318" i="17"/>
  <c r="O316" i="17" s="1"/>
  <c r="G318" i="17"/>
  <c r="G316" i="17" s="1"/>
  <c r="W313" i="17"/>
  <c r="P313" i="17"/>
  <c r="P311" i="17" s="1"/>
  <c r="H313" i="17"/>
  <c r="H311" i="17" s="1"/>
  <c r="Y308" i="17"/>
  <c r="Y306" i="17" s="1"/>
  <c r="R308" i="17"/>
  <c r="R306" i="17" s="1"/>
  <c r="K308" i="17"/>
  <c r="K306" i="17" s="1"/>
  <c r="Z303" i="17"/>
  <c r="S303" i="17"/>
  <c r="S301" i="17" s="1"/>
  <c r="L303" i="17"/>
  <c r="L301" i="17" s="1"/>
  <c r="D303" i="17"/>
  <c r="D301" i="17" s="1"/>
  <c r="AA298" i="17"/>
  <c r="AA296" i="17" s="1"/>
  <c r="T298" i="17"/>
  <c r="T296" i="17" s="1"/>
  <c r="M298" i="17"/>
  <c r="M296" i="17" s="1"/>
  <c r="E298" i="17"/>
  <c r="E296" i="17" s="1"/>
  <c r="U293" i="17"/>
  <c r="U291" i="17" s="1"/>
  <c r="N293" i="17"/>
  <c r="N291" i="17" s="1"/>
  <c r="F293" i="17"/>
  <c r="F291" i="17" s="1"/>
  <c r="V288" i="17"/>
  <c r="V286" i="17" s="1"/>
  <c r="O288" i="17"/>
  <c r="O286" i="17" s="1"/>
  <c r="G288" i="17"/>
  <c r="G286" i="17" s="1"/>
  <c r="W283" i="17"/>
  <c r="W281" i="17" s="1"/>
  <c r="P283" i="17"/>
  <c r="P281" i="17" s="1"/>
  <c r="H283" i="17"/>
  <c r="H281" i="17" s="1"/>
  <c r="Y278" i="17"/>
  <c r="Y276" i="17" s="1"/>
  <c r="R278" i="17"/>
  <c r="K278" i="17"/>
  <c r="K276" i="17" s="1"/>
  <c r="Z273" i="17"/>
  <c r="Z271" i="17" s="1"/>
  <c r="S273" i="17"/>
  <c r="S271" i="17" s="1"/>
  <c r="L273" i="17"/>
  <c r="L271" i="17" s="1"/>
  <c r="D273" i="17"/>
  <c r="D271" i="17" s="1"/>
  <c r="AA268" i="17"/>
  <c r="T268" i="17"/>
  <c r="T266" i="17" s="1"/>
  <c r="M268" i="17"/>
  <c r="M266" i="17" s="1"/>
  <c r="E268" i="17"/>
  <c r="E266" i="17" s="1"/>
  <c r="U263" i="17"/>
  <c r="U261" i="17" s="1"/>
  <c r="N263" i="17"/>
  <c r="N261" i="17" s="1"/>
  <c r="F263" i="17"/>
  <c r="Z258" i="17"/>
  <c r="T258" i="17"/>
  <c r="T256" i="17" s="1"/>
  <c r="N258" i="17"/>
  <c r="H258" i="17"/>
  <c r="AA253" i="17"/>
  <c r="AA251" i="17" s="1"/>
  <c r="U253" i="17"/>
  <c r="U251" i="17" s="1"/>
  <c r="O253" i="17"/>
  <c r="O251" i="17" s="1"/>
  <c r="I253" i="17"/>
  <c r="I251" i="17" s="1"/>
  <c r="V248" i="17"/>
  <c r="P248" i="17"/>
  <c r="J248" i="17"/>
  <c r="J246" i="17" s="1"/>
  <c r="D248" i="17"/>
  <c r="D246" i="17" s="1"/>
  <c r="W243" i="17"/>
  <c r="W241" i="17" s="1"/>
  <c r="Q243" i="17"/>
  <c r="Q241" i="17" s="1"/>
  <c r="K243" i="17"/>
  <c r="E243" i="17"/>
  <c r="X238" i="17"/>
  <c r="X236" i="17" s="1"/>
  <c r="R238" i="17"/>
  <c r="R236" i="17" s="1"/>
  <c r="L238" i="17"/>
  <c r="L236" i="17" s="1"/>
  <c r="F238" i="17"/>
  <c r="F236" i="17" s="1"/>
  <c r="Y233" i="17"/>
  <c r="S233" i="17"/>
  <c r="M233" i="17"/>
  <c r="M231" i="17" s="1"/>
  <c r="G233" i="17"/>
  <c r="G231" i="17" s="1"/>
  <c r="Z228" i="17"/>
  <c r="Z226" i="17" s="1"/>
  <c r="T228" i="17"/>
  <c r="T226" i="17" s="1"/>
  <c r="N228" i="17"/>
  <c r="H228" i="17"/>
  <c r="AA223" i="17"/>
  <c r="AA221" i="17" s="1"/>
  <c r="U223" i="17"/>
  <c r="U221" i="17" s="1"/>
  <c r="O223" i="17"/>
  <c r="O221" i="17" s="1"/>
  <c r="I223" i="17"/>
  <c r="I221" i="17" s="1"/>
  <c r="V218" i="17"/>
  <c r="P218" i="17"/>
  <c r="J218" i="17"/>
  <c r="J216" i="17" s="1"/>
  <c r="D218" i="17"/>
  <c r="D216" i="17" s="1"/>
  <c r="W213" i="17"/>
  <c r="W211" i="17" s="1"/>
  <c r="Q213" i="17"/>
  <c r="Q211" i="17" s="1"/>
  <c r="K213" i="17"/>
  <c r="E213" i="17"/>
  <c r="X208" i="17"/>
  <c r="X206" i="17" s="1"/>
  <c r="R208" i="17"/>
  <c r="R206" i="17" s="1"/>
  <c r="L208" i="17"/>
  <c r="L206" i="17" s="1"/>
  <c r="F208" i="17"/>
  <c r="F206" i="17" s="1"/>
  <c r="Y203" i="17"/>
  <c r="S203" i="17"/>
  <c r="M203" i="17"/>
  <c r="M201" i="17" s="1"/>
  <c r="G203" i="17"/>
  <c r="G201" i="17" s="1"/>
  <c r="Z198" i="17"/>
  <c r="Z196" i="17" s="1"/>
  <c r="T198" i="17"/>
  <c r="T196" i="17" s="1"/>
  <c r="N198" i="17"/>
  <c r="H198" i="17"/>
  <c r="AA193" i="17"/>
  <c r="AA191" i="17" s="1"/>
  <c r="U193" i="17"/>
  <c r="U191" i="17" s="1"/>
  <c r="O193" i="17"/>
  <c r="O191" i="17" s="1"/>
  <c r="I193" i="17"/>
  <c r="I191" i="17" s="1"/>
  <c r="V188" i="17"/>
  <c r="P188" i="17"/>
  <c r="J188" i="17"/>
  <c r="J186" i="17" s="1"/>
  <c r="D188" i="17"/>
  <c r="D186" i="17" s="1"/>
  <c r="W183" i="17"/>
  <c r="W181" i="17" s="1"/>
  <c r="Q183" i="17"/>
  <c r="Q181" i="17" s="1"/>
  <c r="K183" i="17"/>
  <c r="E183" i="17"/>
  <c r="X178" i="17"/>
  <c r="X176" i="17" s="1"/>
  <c r="R178" i="17"/>
  <c r="R176" i="17" s="1"/>
  <c r="L178" i="17"/>
  <c r="L176" i="17" s="1"/>
  <c r="F178" i="17"/>
  <c r="F176" i="17" s="1"/>
  <c r="Y173" i="17"/>
  <c r="S173" i="17"/>
  <c r="M173" i="17"/>
  <c r="M171" i="17" s="1"/>
  <c r="G173" i="17"/>
  <c r="G171" i="17" s="1"/>
  <c r="Z168" i="17"/>
  <c r="Z166" i="17" s="1"/>
  <c r="T168" i="17"/>
  <c r="T166" i="17" s="1"/>
  <c r="N168" i="17"/>
  <c r="H168" i="17"/>
  <c r="K168" i="17"/>
  <c r="K166" i="17" s="1"/>
  <c r="R168" i="17"/>
  <c r="R166" i="17" s="1"/>
  <c r="Y168" i="17"/>
  <c r="I170" i="17"/>
  <c r="I166" i="17" s="1"/>
  <c r="P170" i="17"/>
  <c r="P166" i="17" s="1"/>
  <c r="W170" i="17"/>
  <c r="W166" i="17" s="1"/>
  <c r="J173" i="17"/>
  <c r="J171" i="17" s="1"/>
  <c r="Q173" i="17"/>
  <c r="X173" i="17"/>
  <c r="X171" i="17" s="1"/>
  <c r="H175" i="17"/>
  <c r="H171" i="17" s="1"/>
  <c r="O175" i="17"/>
  <c r="O171" i="17" s="1"/>
  <c r="V175" i="17"/>
  <c r="V171" i="17" s="1"/>
  <c r="I178" i="17"/>
  <c r="I176" i="17" s="1"/>
  <c r="P178" i="17"/>
  <c r="P176" i="17" s="1"/>
  <c r="W178" i="17"/>
  <c r="W176" i="17" s="1"/>
  <c r="G180" i="17"/>
  <c r="G176" i="17" s="1"/>
  <c r="N180" i="17"/>
  <c r="N176" i="17" s="1"/>
  <c r="U180" i="17"/>
  <c r="U176" i="17" s="1"/>
  <c r="H183" i="17"/>
  <c r="H181" i="17" s="1"/>
  <c r="O183" i="17"/>
  <c r="O181" i="17" s="1"/>
  <c r="V183" i="17"/>
  <c r="V181" i="17" s="1"/>
  <c r="F185" i="17"/>
  <c r="F181" i="17" s="1"/>
  <c r="M185" i="17"/>
  <c r="M181" i="17" s="1"/>
  <c r="T185" i="17"/>
  <c r="T181" i="17" s="1"/>
  <c r="AA185" i="17"/>
  <c r="AA181" i="17" s="1"/>
  <c r="G188" i="17"/>
  <c r="N188" i="17"/>
  <c r="N186" i="17" s="1"/>
  <c r="U188" i="17"/>
  <c r="U186" i="17" s="1"/>
  <c r="E190" i="17"/>
  <c r="L190" i="17"/>
  <c r="S190" i="17"/>
  <c r="Z190" i="17"/>
  <c r="J193" i="17"/>
  <c r="S193" i="17"/>
  <c r="S191" i="17" s="1"/>
  <c r="D195" i="17"/>
  <c r="M195" i="17"/>
  <c r="V195" i="17"/>
  <c r="I198" i="17"/>
  <c r="R198" i="17"/>
  <c r="R196" i="17" s="1"/>
  <c r="AA198" i="17"/>
  <c r="AA196" i="17" s="1"/>
  <c r="L200" i="17"/>
  <c r="U200" i="17"/>
  <c r="I203" i="17"/>
  <c r="U203" i="17"/>
  <c r="I205" i="17"/>
  <c r="U205" i="17"/>
  <c r="G208" i="17"/>
  <c r="S208" i="17"/>
  <c r="G210" i="17"/>
  <c r="S210" i="17"/>
  <c r="G213" i="17"/>
  <c r="G211" i="17" s="1"/>
  <c r="Y213" i="17"/>
  <c r="S215" i="17"/>
  <c r="F218" i="17"/>
  <c r="F216" i="17" s="1"/>
  <c r="X218" i="17"/>
  <c r="X216" i="17" s="1"/>
  <c r="R220" i="17"/>
  <c r="T223" i="17"/>
  <c r="N225" i="17"/>
  <c r="P228" i="17"/>
  <c r="P226" i="17" s="1"/>
  <c r="J230" i="17"/>
  <c r="R233" i="17"/>
  <c r="R231" i="17" s="1"/>
  <c r="K238" i="17"/>
  <c r="K236" i="17" s="1"/>
  <c r="W240" i="17"/>
  <c r="D243" i="17"/>
  <c r="P245" i="17"/>
  <c r="O250" i="17"/>
  <c r="H255" i="17"/>
  <c r="Y258" i="17"/>
  <c r="Y256" i="17" s="1"/>
  <c r="AA263" i="17"/>
  <c r="AA261" i="17" s="1"/>
  <c r="H266" i="17"/>
  <c r="I270" i="17"/>
  <c r="O275" i="17"/>
  <c r="U280" i="17"/>
  <c r="N283" i="17"/>
  <c r="N281" i="17" s="1"/>
  <c r="L286" i="17"/>
  <c r="R286" i="17"/>
  <c r="U288" i="17"/>
  <c r="U286" i="17" s="1"/>
  <c r="AA293" i="17"/>
  <c r="AA291" i="17" s="1"/>
  <c r="I300" i="17"/>
  <c r="N301" i="17"/>
  <c r="O305" i="17"/>
  <c r="U310" i="17"/>
  <c r="K311" i="17"/>
  <c r="N313" i="17"/>
  <c r="F316" i="17"/>
  <c r="X316" i="17"/>
  <c r="U318" i="17"/>
  <c r="U316" i="17" s="1"/>
  <c r="G330" i="17"/>
  <c r="S330" i="17"/>
  <c r="S335" i="17"/>
  <c r="D339" i="17"/>
  <c r="D335" i="17" s="1"/>
  <c r="L340" i="17"/>
  <c r="U344" i="17"/>
  <c r="U340" i="17" s="1"/>
  <c r="E345" i="17"/>
  <c r="W345" i="17"/>
  <c r="J350" i="17"/>
  <c r="I354" i="17"/>
  <c r="I350" i="17" s="1"/>
  <c r="W355" i="17"/>
  <c r="AA359" i="17"/>
  <c r="AA355" i="17" s="1"/>
  <c r="J365" i="17"/>
  <c r="N409" i="17"/>
  <c r="N405" i="17" s="1"/>
  <c r="Y410" i="17"/>
  <c r="R415" i="17"/>
  <c r="Q420" i="17"/>
  <c r="V425" i="17"/>
  <c r="M474" i="17"/>
  <c r="S504" i="17"/>
  <c r="S519" i="17"/>
  <c r="D534" i="17"/>
  <c r="V534" i="17"/>
  <c r="L569" i="17"/>
  <c r="R569" i="17"/>
  <c r="X569" i="17"/>
  <c r="F573" i="17"/>
  <c r="F569" i="17" s="1"/>
  <c r="Q584" i="17"/>
  <c r="G588" i="17"/>
  <c r="Q430" i="17"/>
  <c r="G435" i="17"/>
  <c r="D450" i="17"/>
  <c r="J455" i="17"/>
  <c r="Q460" i="17"/>
  <c r="R475" i="17"/>
  <c r="H484" i="17"/>
  <c r="N484" i="17"/>
  <c r="T484" i="17"/>
  <c r="Z484" i="17"/>
  <c r="N499" i="17"/>
  <c r="T499" i="17"/>
  <c r="Z499" i="17"/>
  <c r="U509" i="17"/>
  <c r="D519" i="17"/>
  <c r="P519" i="17"/>
  <c r="V519" i="17"/>
  <c r="I539" i="17"/>
  <c r="E544" i="17"/>
  <c r="K544" i="17"/>
  <c r="Q544" i="17"/>
  <c r="W544" i="17"/>
  <c r="L554" i="17"/>
  <c r="G564" i="17"/>
  <c r="M564" i="17"/>
  <c r="S609" i="17"/>
  <c r="X430" i="17"/>
  <c r="U440" i="17"/>
  <c r="K450" i="17"/>
  <c r="X460" i="17"/>
  <c r="AA475" i="17"/>
  <c r="O494" i="17"/>
  <c r="U494" i="17"/>
  <c r="D504" i="17"/>
  <c r="V504" i="17"/>
  <c r="Q529" i="17"/>
  <c r="J534" i="17"/>
  <c r="X539" i="17"/>
  <c r="M549" i="17"/>
  <c r="Q594" i="17"/>
  <c r="J594" i="17"/>
  <c r="H599" i="17"/>
  <c r="W604" i="17"/>
  <c r="E445" i="17"/>
  <c r="L445" i="17"/>
  <c r="R455" i="17"/>
  <c r="Y455" i="17"/>
  <c r="J470" i="17"/>
  <c r="G624" i="17"/>
  <c r="P489" i="17"/>
  <c r="I509" i="17"/>
  <c r="AA509" i="17"/>
  <c r="E514" i="17"/>
  <c r="W514" i="17"/>
  <c r="L524" i="17"/>
  <c r="M534" i="17"/>
  <c r="Y534" i="17"/>
  <c r="R554" i="17"/>
  <c r="H559" i="17"/>
  <c r="T559" i="17"/>
  <c r="Z559" i="17"/>
  <c r="U569" i="17"/>
  <c r="M440" i="17"/>
  <c r="S450" i="17"/>
  <c r="V465" i="17"/>
  <c r="S470" i="17"/>
  <c r="E484" i="17"/>
  <c r="Q484" i="17"/>
  <c r="W484" i="17"/>
  <c r="Q499" i="17"/>
  <c r="J504" i="17"/>
  <c r="F509" i="17"/>
  <c r="L509" i="17"/>
  <c r="X509" i="17"/>
  <c r="M519" i="17"/>
  <c r="H544" i="17"/>
  <c r="Z544" i="17"/>
  <c r="S549" i="17"/>
  <c r="O554" i="17"/>
  <c r="V564" i="17"/>
  <c r="I614" i="17"/>
  <c r="W475" i="17"/>
  <c r="F440" i="17"/>
  <c r="AA445" i="17"/>
  <c r="N465" i="17"/>
  <c r="M504" i="17"/>
  <c r="Y504" i="17"/>
  <c r="R524" i="17"/>
  <c r="H529" i="17"/>
  <c r="N529" i="17"/>
  <c r="Z529" i="17"/>
  <c r="D549" i="17"/>
  <c r="P549" i="17"/>
  <c r="V549" i="17"/>
  <c r="I569" i="17"/>
  <c r="AA569" i="17"/>
  <c r="H574" i="17"/>
  <c r="G327" i="17"/>
  <c r="G325" i="17" s="1"/>
  <c r="M327" i="17"/>
  <c r="M325" i="17" s="1"/>
  <c r="S327" i="17"/>
  <c r="S325" i="17" s="1"/>
  <c r="Y327" i="17"/>
  <c r="Y325" i="17" s="1"/>
  <c r="F332" i="17"/>
  <c r="L332" i="17"/>
  <c r="R332" i="17"/>
  <c r="R330" i="17" s="1"/>
  <c r="X332" i="17"/>
  <c r="X330" i="17" s="1"/>
  <c r="E337" i="17"/>
  <c r="E335" i="17" s="1"/>
  <c r="K337" i="17"/>
  <c r="K335" i="17" s="1"/>
  <c r="Q337" i="17"/>
  <c r="W337" i="17"/>
  <c r="D342" i="17"/>
  <c r="D340" i="17" s="1"/>
  <c r="J342" i="17"/>
  <c r="J340" i="17" s="1"/>
  <c r="P342" i="17"/>
  <c r="P340" i="17" s="1"/>
  <c r="V342" i="17"/>
  <c r="V340" i="17" s="1"/>
  <c r="I347" i="17"/>
  <c r="O347" i="17"/>
  <c r="U347" i="17"/>
  <c r="U345" i="17" s="1"/>
  <c r="AA347" i="17"/>
  <c r="AA345" i="17" s="1"/>
  <c r="H352" i="17"/>
  <c r="H350" i="17" s="1"/>
  <c r="N352" i="17"/>
  <c r="N350" i="17" s="1"/>
  <c r="T352" i="17"/>
  <c r="Z352" i="17"/>
  <c r="G357" i="17"/>
  <c r="G355" i="17" s="1"/>
  <c r="M357" i="17"/>
  <c r="M355" i="17" s="1"/>
  <c r="S357" i="17"/>
  <c r="S355" i="17" s="1"/>
  <c r="Y357" i="17"/>
  <c r="Y355" i="17" s="1"/>
  <c r="F362" i="17"/>
  <c r="L362" i="17"/>
  <c r="R362" i="17"/>
  <c r="R360" i="17" s="1"/>
  <c r="X362" i="17"/>
  <c r="X360" i="17" s="1"/>
  <c r="E367" i="17"/>
  <c r="E365" i="17" s="1"/>
  <c r="K367" i="17"/>
  <c r="K365" i="17" s="1"/>
  <c r="Q367" i="17"/>
  <c r="W367" i="17"/>
  <c r="D372" i="17"/>
  <c r="D370" i="17" s="1"/>
  <c r="J372" i="17"/>
  <c r="J370" i="17" s="1"/>
  <c r="P372" i="17"/>
  <c r="P370" i="17" s="1"/>
  <c r="V372" i="17"/>
  <c r="V370" i="17" s="1"/>
  <c r="I377" i="17"/>
  <c r="O377" i="17"/>
  <c r="U377" i="17"/>
  <c r="U375" i="17" s="1"/>
  <c r="AA377" i="17"/>
  <c r="AA375" i="17" s="1"/>
  <c r="H382" i="17"/>
  <c r="H380" i="17" s="1"/>
  <c r="N382" i="17"/>
  <c r="N380" i="17" s="1"/>
  <c r="T382" i="17"/>
  <c r="Z382" i="17"/>
  <c r="G387" i="17"/>
  <c r="G385" i="17" s="1"/>
  <c r="M387" i="17"/>
  <c r="M385" i="17" s="1"/>
  <c r="S387" i="17"/>
  <c r="S385" i="17" s="1"/>
  <c r="Y387" i="17"/>
  <c r="Y385" i="17" s="1"/>
  <c r="F392" i="17"/>
  <c r="L392" i="17"/>
  <c r="R392" i="17"/>
  <c r="R390" i="17" s="1"/>
  <c r="X392" i="17"/>
  <c r="X390" i="17" s="1"/>
  <c r="E397" i="17"/>
  <c r="E395" i="17" s="1"/>
  <c r="K397" i="17"/>
  <c r="K395" i="17" s="1"/>
  <c r="Q397" i="17"/>
  <c r="W397" i="17"/>
  <c r="D402" i="17"/>
  <c r="D400" i="17" s="1"/>
  <c r="J402" i="17"/>
  <c r="J400" i="17" s="1"/>
  <c r="P402" i="17"/>
  <c r="P400" i="17" s="1"/>
  <c r="V402" i="17"/>
  <c r="V400" i="17" s="1"/>
  <c r="I407" i="17"/>
  <c r="O407" i="17"/>
  <c r="U407" i="17"/>
  <c r="U405" i="17" s="1"/>
  <c r="AA407" i="17"/>
  <c r="AA405" i="17" s="1"/>
  <c r="H412" i="17"/>
  <c r="H410" i="17" s="1"/>
  <c r="N412" i="17"/>
  <c r="N410" i="17" s="1"/>
  <c r="T412" i="17"/>
  <c r="Z412" i="17"/>
  <c r="G417" i="17"/>
  <c r="G415" i="17" s="1"/>
  <c r="M417" i="17"/>
  <c r="M415" i="17" s="1"/>
  <c r="S417" i="17"/>
  <c r="S415" i="17" s="1"/>
  <c r="Y417" i="17"/>
  <c r="Y415" i="17" s="1"/>
  <c r="F422" i="17"/>
  <c r="L422" i="17"/>
  <c r="R422" i="17"/>
  <c r="R420" i="17" s="1"/>
  <c r="X422" i="17"/>
  <c r="X420" i="17" s="1"/>
  <c r="E427" i="17"/>
  <c r="E425" i="17" s="1"/>
  <c r="K427" i="17"/>
  <c r="K425" i="17" s="1"/>
  <c r="Q427" i="17"/>
  <c r="W427" i="17"/>
  <c r="D432" i="17"/>
  <c r="D430" i="17" s="1"/>
  <c r="K432" i="17"/>
  <c r="K430" i="17" s="1"/>
  <c r="R432" i="17"/>
  <c r="R430" i="17" s="1"/>
  <c r="Y432" i="17"/>
  <c r="Y430" i="17" s="1"/>
  <c r="H437" i="17"/>
  <c r="P437" i="17"/>
  <c r="W437" i="17"/>
  <c r="W435" i="17" s="1"/>
  <c r="G442" i="17"/>
  <c r="G440" i="17" s="1"/>
  <c r="O442" i="17"/>
  <c r="O440" i="17" s="1"/>
  <c r="V442" i="17"/>
  <c r="V440" i="17" s="1"/>
  <c r="F447" i="17"/>
  <c r="N447" i="17"/>
  <c r="U447" i="17"/>
  <c r="U445" i="17" s="1"/>
  <c r="E452" i="17"/>
  <c r="E450" i="17" s="1"/>
  <c r="M452" i="17"/>
  <c r="M450" i="17" s="1"/>
  <c r="T452" i="17"/>
  <c r="T450" i="17" s="1"/>
  <c r="AA452" i="17"/>
  <c r="D457" i="17"/>
  <c r="L457" i="17"/>
  <c r="L455" i="17" s="1"/>
  <c r="S457" i="17"/>
  <c r="S455" i="17" s="1"/>
  <c r="Z457" i="17"/>
  <c r="Z455" i="17" s="1"/>
  <c r="K462" i="17"/>
  <c r="K460" i="17" s="1"/>
  <c r="R462" i="17"/>
  <c r="Y462" i="17"/>
  <c r="H467" i="17"/>
  <c r="H465" i="17" s="1"/>
  <c r="P467" i="17"/>
  <c r="P465" i="17" s="1"/>
  <c r="W467" i="17"/>
  <c r="W465" i="17" s="1"/>
  <c r="L472" i="17"/>
  <c r="L470" i="17" s="1"/>
  <c r="U472" i="17"/>
  <c r="K477" i="17"/>
  <c r="K475" i="17" s="1"/>
  <c r="T477" i="17"/>
  <c r="T475" i="17" s="1"/>
  <c r="S574" i="17"/>
  <c r="U579" i="17"/>
  <c r="Y579" i="17"/>
  <c r="V589" i="17"/>
  <c r="F594" i="17"/>
  <c r="E634" i="17"/>
  <c r="H42" i="18"/>
  <c r="Z42" i="18"/>
  <c r="G362" i="17"/>
  <c r="M362" i="17"/>
  <c r="S362" i="17"/>
  <c r="S360" i="17" s="1"/>
  <c r="Y362" i="17"/>
  <c r="Y360" i="17" s="1"/>
  <c r="F367" i="17"/>
  <c r="F365" i="17" s="1"/>
  <c r="L367" i="17"/>
  <c r="L365" i="17" s="1"/>
  <c r="R367" i="17"/>
  <c r="X367" i="17"/>
  <c r="E372" i="17"/>
  <c r="E370" i="17" s="1"/>
  <c r="K372" i="17"/>
  <c r="K370" i="17" s="1"/>
  <c r="Q372" i="17"/>
  <c r="Q370" i="17" s="1"/>
  <c r="W372" i="17"/>
  <c r="W370" i="17" s="1"/>
  <c r="D377" i="17"/>
  <c r="J377" i="17"/>
  <c r="P377" i="17"/>
  <c r="P375" i="17" s="1"/>
  <c r="V377" i="17"/>
  <c r="V375" i="17" s="1"/>
  <c r="I382" i="17"/>
  <c r="I380" i="17" s="1"/>
  <c r="O382" i="17"/>
  <c r="O380" i="17" s="1"/>
  <c r="U382" i="17"/>
  <c r="AA382" i="17"/>
  <c r="H387" i="17"/>
  <c r="H385" i="17" s="1"/>
  <c r="N387" i="17"/>
  <c r="N385" i="17" s="1"/>
  <c r="T387" i="17"/>
  <c r="T385" i="17" s="1"/>
  <c r="Z387" i="17"/>
  <c r="Z385" i="17" s="1"/>
  <c r="G392" i="17"/>
  <c r="M392" i="17"/>
  <c r="S392" i="17"/>
  <c r="S390" i="17" s="1"/>
  <c r="Y392" i="17"/>
  <c r="Y390" i="17" s="1"/>
  <c r="F397" i="17"/>
  <c r="F395" i="17" s="1"/>
  <c r="L397" i="17"/>
  <c r="L395" i="17" s="1"/>
  <c r="R397" i="17"/>
  <c r="X397" i="17"/>
  <c r="E402" i="17"/>
  <c r="E400" i="17" s="1"/>
  <c r="K402" i="17"/>
  <c r="K400" i="17" s="1"/>
  <c r="Q402" i="17"/>
  <c r="Q400" i="17" s="1"/>
  <c r="W402" i="17"/>
  <c r="W400" i="17" s="1"/>
  <c r="D407" i="17"/>
  <c r="J407" i="17"/>
  <c r="P407" i="17"/>
  <c r="P405" i="17" s="1"/>
  <c r="V407" i="17"/>
  <c r="V405" i="17" s="1"/>
  <c r="I412" i="17"/>
  <c r="I410" i="17" s="1"/>
  <c r="O412" i="17"/>
  <c r="O410" i="17" s="1"/>
  <c r="U412" i="17"/>
  <c r="AA412" i="17"/>
  <c r="H417" i="17"/>
  <c r="H415" i="17" s="1"/>
  <c r="N417" i="17"/>
  <c r="N415" i="17" s="1"/>
  <c r="T417" i="17"/>
  <c r="T415" i="17" s="1"/>
  <c r="Z417" i="17"/>
  <c r="Z415" i="17" s="1"/>
  <c r="G422" i="17"/>
  <c r="M422" i="17"/>
  <c r="S422" i="17"/>
  <c r="S420" i="17" s="1"/>
  <c r="Y422" i="17"/>
  <c r="Y420" i="17" s="1"/>
  <c r="F427" i="17"/>
  <c r="F425" i="17" s="1"/>
  <c r="L427" i="17"/>
  <c r="L425" i="17" s="1"/>
  <c r="R427" i="17"/>
  <c r="X427" i="17"/>
  <c r="E432" i="17"/>
  <c r="E430" i="17" s="1"/>
  <c r="L432" i="17"/>
  <c r="L430" i="17" s="1"/>
  <c r="S432" i="17"/>
  <c r="S430" i="17" s="1"/>
  <c r="Z432" i="17"/>
  <c r="Z430" i="17" s="1"/>
  <c r="J437" i="17"/>
  <c r="Q437" i="17"/>
  <c r="X437" i="17"/>
  <c r="X435" i="17" s="1"/>
  <c r="I442" i="17"/>
  <c r="I440" i="17" s="1"/>
  <c r="P442" i="17"/>
  <c r="P440" i="17" s="1"/>
  <c r="W442" i="17"/>
  <c r="W440" i="17" s="1"/>
  <c r="H447" i="17"/>
  <c r="O447" i="17"/>
  <c r="V447" i="17"/>
  <c r="V445" i="17" s="1"/>
  <c r="G452" i="17"/>
  <c r="G450" i="17" s="1"/>
  <c r="N452" i="17"/>
  <c r="N450" i="17" s="1"/>
  <c r="U452" i="17"/>
  <c r="U450" i="17" s="1"/>
  <c r="F457" i="17"/>
  <c r="M457" i="17"/>
  <c r="T457" i="17"/>
  <c r="T455" i="17" s="1"/>
  <c r="AA457" i="17"/>
  <c r="AA455" i="17" s="1"/>
  <c r="E462" i="17"/>
  <c r="E460" i="17" s="1"/>
  <c r="L462" i="17"/>
  <c r="L460" i="17" s="1"/>
  <c r="S462" i="17"/>
  <c r="Z462" i="17"/>
  <c r="Z460" i="17" s="1"/>
  <c r="J467" i="17"/>
  <c r="J465" i="17" s="1"/>
  <c r="Q467" i="17"/>
  <c r="Q465" i="17" s="1"/>
  <c r="X467" i="17"/>
  <c r="X465" i="17" s="1"/>
  <c r="D472" i="17"/>
  <c r="M472" i="17"/>
  <c r="V472" i="17"/>
  <c r="V470" i="17" s="1"/>
  <c r="L477" i="17"/>
  <c r="U477" i="17"/>
  <c r="U475" i="17" s="1"/>
  <c r="G579" i="17"/>
  <c r="M584" i="17"/>
  <c r="M594" i="17"/>
  <c r="N12" i="18"/>
  <c r="K27" i="18"/>
  <c r="T362" i="17"/>
  <c r="T360" i="17" s="1"/>
  <c r="Z362" i="17"/>
  <c r="Z360" i="17" s="1"/>
  <c r="G367" i="17"/>
  <c r="G365" i="17" s="1"/>
  <c r="M367" i="17"/>
  <c r="S367" i="17"/>
  <c r="S365" i="17" s="1"/>
  <c r="Y367" i="17"/>
  <c r="Y365" i="17" s="1"/>
  <c r="F372" i="17"/>
  <c r="F370" i="17" s="1"/>
  <c r="L372" i="17"/>
  <c r="L370" i="17" s="1"/>
  <c r="R372" i="17"/>
  <c r="R370" i="17" s="1"/>
  <c r="X372" i="17"/>
  <c r="E377" i="17"/>
  <c r="E375" i="17" s="1"/>
  <c r="K377" i="17"/>
  <c r="K375" i="17" s="1"/>
  <c r="Q377" i="17"/>
  <c r="Q375" i="17" s="1"/>
  <c r="W377" i="17"/>
  <c r="W375" i="17" s="1"/>
  <c r="D382" i="17"/>
  <c r="D380" i="17" s="1"/>
  <c r="J382" i="17"/>
  <c r="P382" i="17"/>
  <c r="P380" i="17" s="1"/>
  <c r="V382" i="17"/>
  <c r="V380" i="17" s="1"/>
  <c r="I387" i="17"/>
  <c r="I385" i="17" s="1"/>
  <c r="O387" i="17"/>
  <c r="O385" i="17" s="1"/>
  <c r="U387" i="17"/>
  <c r="U385" i="17" s="1"/>
  <c r="AA387" i="17"/>
  <c r="H392" i="17"/>
  <c r="H390" i="17" s="1"/>
  <c r="N392" i="17"/>
  <c r="N390" i="17" s="1"/>
  <c r="T392" i="17"/>
  <c r="T390" i="17" s="1"/>
  <c r="Z392" i="17"/>
  <c r="Z390" i="17" s="1"/>
  <c r="G397" i="17"/>
  <c r="G395" i="17" s="1"/>
  <c r="M397" i="17"/>
  <c r="S397" i="17"/>
  <c r="S395" i="17" s="1"/>
  <c r="Y397" i="17"/>
  <c r="Y395" i="17" s="1"/>
  <c r="F402" i="17"/>
  <c r="F400" i="17" s="1"/>
  <c r="L402" i="17"/>
  <c r="L400" i="17" s="1"/>
  <c r="R402" i="17"/>
  <c r="R400" i="17" s="1"/>
  <c r="X402" i="17"/>
  <c r="E407" i="17"/>
  <c r="E405" i="17" s="1"/>
  <c r="K407" i="17"/>
  <c r="K405" i="17" s="1"/>
  <c r="Q407" i="17"/>
  <c r="Q405" i="17" s="1"/>
  <c r="W407" i="17"/>
  <c r="W405" i="17" s="1"/>
  <c r="D412" i="17"/>
  <c r="D410" i="17" s="1"/>
  <c r="J412" i="17"/>
  <c r="P412" i="17"/>
  <c r="P410" i="17" s="1"/>
  <c r="V412" i="17"/>
  <c r="V410" i="17" s="1"/>
  <c r="I417" i="17"/>
  <c r="I415" i="17" s="1"/>
  <c r="O417" i="17"/>
  <c r="O415" i="17" s="1"/>
  <c r="U417" i="17"/>
  <c r="U415" i="17" s="1"/>
  <c r="AA417" i="17"/>
  <c r="H422" i="17"/>
  <c r="H420" i="17" s="1"/>
  <c r="N422" i="17"/>
  <c r="N420" i="17" s="1"/>
  <c r="T422" i="17"/>
  <c r="T420" i="17" s="1"/>
  <c r="Z422" i="17"/>
  <c r="Z420" i="17" s="1"/>
  <c r="G427" i="17"/>
  <c r="G425" i="17" s="1"/>
  <c r="M427" i="17"/>
  <c r="S427" i="17"/>
  <c r="S425" i="17" s="1"/>
  <c r="Y427" i="17"/>
  <c r="Y425" i="17" s="1"/>
  <c r="F432" i="17"/>
  <c r="F430" i="17" s="1"/>
  <c r="M432" i="17"/>
  <c r="M430" i="17" s="1"/>
  <c r="T432" i="17"/>
  <c r="T430" i="17" s="1"/>
  <c r="AA432" i="17"/>
  <c r="AA430" i="17" s="1"/>
  <c r="D437" i="17"/>
  <c r="D435" i="17" s="1"/>
  <c r="K437" i="17"/>
  <c r="R437" i="17"/>
  <c r="R435" i="17" s="1"/>
  <c r="Y437" i="17"/>
  <c r="Y435" i="17" s="1"/>
  <c r="J442" i="17"/>
  <c r="J440" i="17" s="1"/>
  <c r="Q442" i="17"/>
  <c r="Q440" i="17" s="1"/>
  <c r="X442" i="17"/>
  <c r="X440" i="17" s="1"/>
  <c r="I447" i="17"/>
  <c r="P447" i="17"/>
  <c r="P445" i="17" s="1"/>
  <c r="W447" i="17"/>
  <c r="W445" i="17" s="1"/>
  <c r="H452" i="17"/>
  <c r="H450" i="17" s="1"/>
  <c r="O452" i="17"/>
  <c r="O450" i="17" s="1"/>
  <c r="V452" i="17"/>
  <c r="V450" i="17" s="1"/>
  <c r="G457" i="17"/>
  <c r="G455" i="17" s="1"/>
  <c r="N457" i="17"/>
  <c r="N455" i="17" s="1"/>
  <c r="U457" i="17"/>
  <c r="U455" i="17" s="1"/>
  <c r="F462" i="17"/>
  <c r="F460" i="17" s="1"/>
  <c r="M462" i="17"/>
  <c r="M460" i="17" s="1"/>
  <c r="T462" i="17"/>
  <c r="T460" i="17" s="1"/>
  <c r="AA462" i="17"/>
  <c r="D467" i="17"/>
  <c r="D465" i="17" s="1"/>
  <c r="K467" i="17"/>
  <c r="K465" i="17" s="1"/>
  <c r="R467" i="17"/>
  <c r="R465" i="17" s="1"/>
  <c r="Y467" i="17"/>
  <c r="Y465" i="17" s="1"/>
  <c r="F472" i="17"/>
  <c r="F470" i="17" s="1"/>
  <c r="O472" i="17"/>
  <c r="O470" i="17" s="1"/>
  <c r="X472" i="17"/>
  <c r="E477" i="17"/>
  <c r="N477" i="17"/>
  <c r="N475" i="17" s="1"/>
  <c r="O574" i="17"/>
  <c r="T584" i="17"/>
  <c r="R589" i="17"/>
  <c r="J609" i="17"/>
  <c r="E619" i="17"/>
  <c r="W619" i="17"/>
  <c r="V477" i="17"/>
  <c r="V475" i="17" s="1"/>
  <c r="P477" i="17"/>
  <c r="P475" i="17" s="1"/>
  <c r="J477" i="17"/>
  <c r="J475" i="17" s="1"/>
  <c r="D477" i="17"/>
  <c r="W472" i="17"/>
  <c r="W470" i="17" s="1"/>
  <c r="Q472" i="17"/>
  <c r="Q470" i="17" s="1"/>
  <c r="K472" i="17"/>
  <c r="K470" i="17" s="1"/>
  <c r="E472" i="17"/>
  <c r="E470" i="17" s="1"/>
  <c r="Y477" i="17"/>
  <c r="Y475" i="17" s="1"/>
  <c r="S477" i="17"/>
  <c r="S475" i="17" s="1"/>
  <c r="M477" i="17"/>
  <c r="M475" i="17" s="1"/>
  <c r="G477" i="17"/>
  <c r="G475" i="17" s="1"/>
  <c r="Z472" i="17"/>
  <c r="Z470" i="17" s="1"/>
  <c r="T472" i="17"/>
  <c r="N472" i="17"/>
  <c r="N470" i="17" s="1"/>
  <c r="H472" i="17"/>
  <c r="H470" i="17" s="1"/>
  <c r="AA467" i="17"/>
  <c r="AA465" i="17" s="1"/>
  <c r="U467" i="17"/>
  <c r="U465" i="17" s="1"/>
  <c r="O467" i="17"/>
  <c r="O465" i="17" s="1"/>
  <c r="I467" i="17"/>
  <c r="V462" i="17"/>
  <c r="V460" i="17" s="1"/>
  <c r="P462" i="17"/>
  <c r="P460" i="17" s="1"/>
  <c r="J462" i="17"/>
  <c r="J460" i="17" s="1"/>
  <c r="D462" i="17"/>
  <c r="D460" i="17" s="1"/>
  <c r="W457" i="17"/>
  <c r="W455" i="17" s="1"/>
  <c r="Q457" i="17"/>
  <c r="K457" i="17"/>
  <c r="K455" i="17" s="1"/>
  <c r="E457" i="17"/>
  <c r="E455" i="17" s="1"/>
  <c r="X452" i="17"/>
  <c r="X450" i="17" s="1"/>
  <c r="R452" i="17"/>
  <c r="R450" i="17" s="1"/>
  <c r="L452" i="17"/>
  <c r="L450" i="17" s="1"/>
  <c r="F452" i="17"/>
  <c r="Y447" i="17"/>
  <c r="Y445" i="17" s="1"/>
  <c r="S447" i="17"/>
  <c r="S445" i="17" s="1"/>
  <c r="M447" i="17"/>
  <c r="M445" i="17" s="1"/>
  <c r="G447" i="17"/>
  <c r="G445" i="17" s="1"/>
  <c r="Z442" i="17"/>
  <c r="Z440" i="17" s="1"/>
  <c r="T442" i="17"/>
  <c r="N442" i="17"/>
  <c r="N440" i="17" s="1"/>
  <c r="H442" i="17"/>
  <c r="H440" i="17" s="1"/>
  <c r="AA437" i="17"/>
  <c r="AA435" i="17" s="1"/>
  <c r="U437" i="17"/>
  <c r="U435" i="17" s="1"/>
  <c r="O437" i="17"/>
  <c r="O435" i="17" s="1"/>
  <c r="I437" i="17"/>
  <c r="V432" i="17"/>
  <c r="V430" i="17" s="1"/>
  <c r="P432" i="17"/>
  <c r="P430" i="17" s="1"/>
  <c r="J432" i="17"/>
  <c r="J430" i="17" s="1"/>
  <c r="J327" i="17"/>
  <c r="J325" i="17" s="1"/>
  <c r="P327" i="17"/>
  <c r="P325" i="17" s="1"/>
  <c r="V327" i="17"/>
  <c r="V325" i="17" s="1"/>
  <c r="I332" i="17"/>
  <c r="I330" i="17" s="1"/>
  <c r="O332" i="17"/>
  <c r="U332" i="17"/>
  <c r="U330" i="17" s="1"/>
  <c r="AA332" i="17"/>
  <c r="AA330" i="17" s="1"/>
  <c r="H337" i="17"/>
  <c r="H335" i="17" s="1"/>
  <c r="N337" i="17"/>
  <c r="N335" i="17" s="1"/>
  <c r="T337" i="17"/>
  <c r="T335" i="17" s="1"/>
  <c r="Z337" i="17"/>
  <c r="G342" i="17"/>
  <c r="G340" i="17" s="1"/>
  <c r="M342" i="17"/>
  <c r="M340" i="17" s="1"/>
  <c r="S342" i="17"/>
  <c r="S340" i="17" s="1"/>
  <c r="Y342" i="17"/>
  <c r="Y340" i="17" s="1"/>
  <c r="F347" i="17"/>
  <c r="F345" i="17" s="1"/>
  <c r="L347" i="17"/>
  <c r="R347" i="17"/>
  <c r="R345" i="17" s="1"/>
  <c r="X347" i="17"/>
  <c r="X345" i="17" s="1"/>
  <c r="E352" i="17"/>
  <c r="E350" i="17" s="1"/>
  <c r="K352" i="17"/>
  <c r="K350" i="17" s="1"/>
  <c r="Q352" i="17"/>
  <c r="Q350" i="17" s="1"/>
  <c r="W352" i="17"/>
  <c r="D357" i="17"/>
  <c r="D355" i="17" s="1"/>
  <c r="J357" i="17"/>
  <c r="J355" i="17" s="1"/>
  <c r="P357" i="17"/>
  <c r="P355" i="17" s="1"/>
  <c r="V357" i="17"/>
  <c r="V355" i="17" s="1"/>
  <c r="I362" i="17"/>
  <c r="I360" i="17" s="1"/>
  <c r="O362" i="17"/>
  <c r="U362" i="17"/>
  <c r="U360" i="17" s="1"/>
  <c r="AA362" i="17"/>
  <c r="AA360" i="17" s="1"/>
  <c r="H367" i="17"/>
  <c r="H365" i="17" s="1"/>
  <c r="N367" i="17"/>
  <c r="N365" i="17" s="1"/>
  <c r="T367" i="17"/>
  <c r="T365" i="17" s="1"/>
  <c r="Z367" i="17"/>
  <c r="G372" i="17"/>
  <c r="G370" i="17" s="1"/>
  <c r="M372" i="17"/>
  <c r="M370" i="17" s="1"/>
  <c r="S372" i="17"/>
  <c r="S370" i="17" s="1"/>
  <c r="Y372" i="17"/>
  <c r="Y370" i="17" s="1"/>
  <c r="F377" i="17"/>
  <c r="F375" i="17" s="1"/>
  <c r="L377" i="17"/>
  <c r="R377" i="17"/>
  <c r="R375" i="17" s="1"/>
  <c r="X377" i="17"/>
  <c r="X375" i="17" s="1"/>
  <c r="E382" i="17"/>
  <c r="E380" i="17" s="1"/>
  <c r="K382" i="17"/>
  <c r="K380" i="17" s="1"/>
  <c r="Q382" i="17"/>
  <c r="Q380" i="17" s="1"/>
  <c r="W382" i="17"/>
  <c r="D387" i="17"/>
  <c r="D385" i="17" s="1"/>
  <c r="J387" i="17"/>
  <c r="J385" i="17" s="1"/>
  <c r="P387" i="17"/>
  <c r="P385" i="17" s="1"/>
  <c r="V387" i="17"/>
  <c r="V385" i="17" s="1"/>
  <c r="I392" i="17"/>
  <c r="I390" i="17" s="1"/>
  <c r="O392" i="17"/>
  <c r="U392" i="17"/>
  <c r="U390" i="17" s="1"/>
  <c r="AA392" i="17"/>
  <c r="AA390" i="17" s="1"/>
  <c r="H397" i="17"/>
  <c r="H395" i="17" s="1"/>
  <c r="N397" i="17"/>
  <c r="N395" i="17" s="1"/>
  <c r="T397" i="17"/>
  <c r="T395" i="17" s="1"/>
  <c r="Z397" i="17"/>
  <c r="G402" i="17"/>
  <c r="G400" i="17" s="1"/>
  <c r="M402" i="17"/>
  <c r="M400" i="17" s="1"/>
  <c r="S402" i="17"/>
  <c r="S400" i="17" s="1"/>
  <c r="Y402" i="17"/>
  <c r="Y400" i="17" s="1"/>
  <c r="F407" i="17"/>
  <c r="F405" i="17" s="1"/>
  <c r="L407" i="17"/>
  <c r="R407" i="17"/>
  <c r="R405" i="17" s="1"/>
  <c r="X407" i="17"/>
  <c r="X405" i="17" s="1"/>
  <c r="E412" i="17"/>
  <c r="E410" i="17" s="1"/>
  <c r="K412" i="17"/>
  <c r="K410" i="17" s="1"/>
  <c r="Q412" i="17"/>
  <c r="Q410" i="17" s="1"/>
  <c r="W412" i="17"/>
  <c r="D417" i="17"/>
  <c r="D415" i="17" s="1"/>
  <c r="J417" i="17"/>
  <c r="J415" i="17" s="1"/>
  <c r="P417" i="17"/>
  <c r="P415" i="17" s="1"/>
  <c r="V417" i="17"/>
  <c r="V415" i="17" s="1"/>
  <c r="I422" i="17"/>
  <c r="I420" i="17" s="1"/>
  <c r="O422" i="17"/>
  <c r="U422" i="17"/>
  <c r="U420" i="17" s="1"/>
  <c r="AA422" i="17"/>
  <c r="AA420" i="17" s="1"/>
  <c r="H427" i="17"/>
  <c r="H425" i="17" s="1"/>
  <c r="N427" i="17"/>
  <c r="N425" i="17" s="1"/>
  <c r="T427" i="17"/>
  <c r="T425" i="17" s="1"/>
  <c r="Z427" i="17"/>
  <c r="G432" i="17"/>
  <c r="G430" i="17" s="1"/>
  <c r="N432" i="17"/>
  <c r="U432" i="17"/>
  <c r="U430" i="17" s="1"/>
  <c r="E437" i="17"/>
  <c r="E435" i="17" s="1"/>
  <c r="L437" i="17"/>
  <c r="L435" i="17" s="1"/>
  <c r="S437" i="17"/>
  <c r="S435" i="17" s="1"/>
  <c r="Z437" i="17"/>
  <c r="Z435" i="17" s="1"/>
  <c r="D442" i="17"/>
  <c r="D440" i="17" s="1"/>
  <c r="K442" i="17"/>
  <c r="K440" i="17" s="1"/>
  <c r="R442" i="17"/>
  <c r="R440" i="17" s="1"/>
  <c r="Y442" i="17"/>
  <c r="Y440" i="17" s="1"/>
  <c r="J447" i="17"/>
  <c r="J445" i="17" s="1"/>
  <c r="Q447" i="17"/>
  <c r="Q445" i="17" s="1"/>
  <c r="X447" i="17"/>
  <c r="X445" i="17" s="1"/>
  <c r="I452" i="17"/>
  <c r="I450" i="17" s="1"/>
  <c r="P452" i="17"/>
  <c r="P450" i="17" s="1"/>
  <c r="W452" i="17"/>
  <c r="H457" i="17"/>
  <c r="H455" i="17" s="1"/>
  <c r="O457" i="17"/>
  <c r="O455" i="17" s="1"/>
  <c r="V457" i="17"/>
  <c r="V455" i="17" s="1"/>
  <c r="G462" i="17"/>
  <c r="G460" i="17" s="1"/>
  <c r="N462" i="17"/>
  <c r="N460" i="17" s="1"/>
  <c r="U462" i="17"/>
  <c r="U460" i="17" s="1"/>
  <c r="E467" i="17"/>
  <c r="E465" i="17" s="1"/>
  <c r="L467" i="17"/>
  <c r="L465" i="17" s="1"/>
  <c r="S467" i="17"/>
  <c r="S465" i="17" s="1"/>
  <c r="Z467" i="17"/>
  <c r="Z465" i="17" s="1"/>
  <c r="G472" i="17"/>
  <c r="G470" i="17" s="1"/>
  <c r="P472" i="17"/>
  <c r="P470" i="17" s="1"/>
  <c r="Y472" i="17"/>
  <c r="Y470" i="17" s="1"/>
  <c r="F477" i="17"/>
  <c r="F475" i="17" s="1"/>
  <c r="O477" i="17"/>
  <c r="O475" i="17" s="1"/>
  <c r="X477" i="17"/>
  <c r="X475" i="17" s="1"/>
  <c r="D574" i="17"/>
  <c r="V574" i="17"/>
  <c r="Z574" i="17"/>
  <c r="R579" i="17"/>
  <c r="I584" i="17"/>
  <c r="X584" i="17"/>
  <c r="Y589" i="17"/>
  <c r="U594" i="17"/>
  <c r="S624" i="17"/>
  <c r="D362" i="17"/>
  <c r="D360" i="17" s="1"/>
  <c r="J362" i="17"/>
  <c r="P362" i="17"/>
  <c r="P360" i="17" s="1"/>
  <c r="V362" i="17"/>
  <c r="V360" i="17" s="1"/>
  <c r="I367" i="17"/>
  <c r="I365" i="17" s="1"/>
  <c r="O367" i="17"/>
  <c r="O365" i="17" s="1"/>
  <c r="U367" i="17"/>
  <c r="U365" i="17" s="1"/>
  <c r="AA367" i="17"/>
  <c r="H372" i="17"/>
  <c r="H370" i="17" s="1"/>
  <c r="N372" i="17"/>
  <c r="N370" i="17" s="1"/>
  <c r="T372" i="17"/>
  <c r="T370" i="17" s="1"/>
  <c r="Z372" i="17"/>
  <c r="Z370" i="17" s="1"/>
  <c r="G377" i="17"/>
  <c r="G375" i="17" s="1"/>
  <c r="M377" i="17"/>
  <c r="S377" i="17"/>
  <c r="S375" i="17" s="1"/>
  <c r="Y377" i="17"/>
  <c r="Y375" i="17" s="1"/>
  <c r="F382" i="17"/>
  <c r="F380" i="17" s="1"/>
  <c r="L382" i="17"/>
  <c r="L380" i="17" s="1"/>
  <c r="R382" i="17"/>
  <c r="R380" i="17" s="1"/>
  <c r="X382" i="17"/>
  <c r="E387" i="17"/>
  <c r="E385" i="17" s="1"/>
  <c r="K387" i="17"/>
  <c r="K385" i="17" s="1"/>
  <c r="Q387" i="17"/>
  <c r="Q385" i="17" s="1"/>
  <c r="W387" i="17"/>
  <c r="W385" i="17" s="1"/>
  <c r="D392" i="17"/>
  <c r="D390" i="17" s="1"/>
  <c r="J392" i="17"/>
  <c r="P392" i="17"/>
  <c r="P390" i="17" s="1"/>
  <c r="V392" i="17"/>
  <c r="V390" i="17" s="1"/>
  <c r="I397" i="17"/>
  <c r="I395" i="17" s="1"/>
  <c r="O397" i="17"/>
  <c r="O395" i="17" s="1"/>
  <c r="U397" i="17"/>
  <c r="U395" i="17" s="1"/>
  <c r="AA397" i="17"/>
  <c r="H402" i="17"/>
  <c r="H400" i="17" s="1"/>
  <c r="N402" i="17"/>
  <c r="N400" i="17" s="1"/>
  <c r="T402" i="17"/>
  <c r="T400" i="17" s="1"/>
  <c r="Z402" i="17"/>
  <c r="Z400" i="17" s="1"/>
  <c r="G407" i="17"/>
  <c r="G405" i="17" s="1"/>
  <c r="M407" i="17"/>
  <c r="S407" i="17"/>
  <c r="S405" i="17" s="1"/>
  <c r="Y407" i="17"/>
  <c r="Y405" i="17" s="1"/>
  <c r="F412" i="17"/>
  <c r="F410" i="17" s="1"/>
  <c r="L412" i="17"/>
  <c r="L410" i="17" s="1"/>
  <c r="R412" i="17"/>
  <c r="R410" i="17" s="1"/>
  <c r="X412" i="17"/>
  <c r="E417" i="17"/>
  <c r="E415" i="17" s="1"/>
  <c r="K417" i="17"/>
  <c r="K415" i="17" s="1"/>
  <c r="Q417" i="17"/>
  <c r="Q415" i="17" s="1"/>
  <c r="W417" i="17"/>
  <c r="W415" i="17" s="1"/>
  <c r="D422" i="17"/>
  <c r="D420" i="17" s="1"/>
  <c r="J422" i="17"/>
  <c r="P422" i="17"/>
  <c r="P420" i="17" s="1"/>
  <c r="V422" i="17"/>
  <c r="V420" i="17" s="1"/>
  <c r="I427" i="17"/>
  <c r="I425" i="17" s="1"/>
  <c r="O427" i="17"/>
  <c r="O425" i="17" s="1"/>
  <c r="U427" i="17"/>
  <c r="U425" i="17" s="1"/>
  <c r="AA427" i="17"/>
  <c r="H432" i="17"/>
  <c r="H430" i="17" s="1"/>
  <c r="O432" i="17"/>
  <c r="O430" i="17" s="1"/>
  <c r="W432" i="17"/>
  <c r="W430" i="17" s="1"/>
  <c r="F437" i="17"/>
  <c r="F435" i="17" s="1"/>
  <c r="M437" i="17"/>
  <c r="M435" i="17" s="1"/>
  <c r="T437" i="17"/>
  <c r="E442" i="17"/>
  <c r="E440" i="17" s="1"/>
  <c r="L442" i="17"/>
  <c r="L440" i="17" s="1"/>
  <c r="S442" i="17"/>
  <c r="S440" i="17" s="1"/>
  <c r="AA442" i="17"/>
  <c r="AA440" i="17" s="1"/>
  <c r="D447" i="17"/>
  <c r="D445" i="17" s="1"/>
  <c r="K447" i="17"/>
  <c r="R447" i="17"/>
  <c r="R445" i="17" s="1"/>
  <c r="Z447" i="17"/>
  <c r="Z445" i="17" s="1"/>
  <c r="J452" i="17"/>
  <c r="J450" i="17" s="1"/>
  <c r="Q452" i="17"/>
  <c r="Q450" i="17" s="1"/>
  <c r="Y452" i="17"/>
  <c r="Y450" i="17" s="1"/>
  <c r="I457" i="17"/>
  <c r="P457" i="17"/>
  <c r="P455" i="17" s="1"/>
  <c r="X457" i="17"/>
  <c r="X455" i="17" s="1"/>
  <c r="H462" i="17"/>
  <c r="H460" i="17" s="1"/>
  <c r="O462" i="17"/>
  <c r="O460" i="17" s="1"/>
  <c r="W462" i="17"/>
  <c r="W460" i="17" s="1"/>
  <c r="F467" i="17"/>
  <c r="M467" i="17"/>
  <c r="M465" i="17" s="1"/>
  <c r="T467" i="17"/>
  <c r="T465" i="17" s="1"/>
  <c r="I472" i="17"/>
  <c r="I470" i="17" s="1"/>
  <c r="R472" i="17"/>
  <c r="R470" i="17" s="1"/>
  <c r="AA472" i="17"/>
  <c r="H477" i="17"/>
  <c r="H475" i="17" s="1"/>
  <c r="Q477" i="17"/>
  <c r="Q475" i="17" s="1"/>
  <c r="Z477" i="17"/>
  <c r="Z475" i="17" s="1"/>
  <c r="F584" i="17"/>
  <c r="AA584" i="17"/>
  <c r="N589" i="17"/>
  <c r="N599" i="17"/>
  <c r="T599" i="17"/>
  <c r="Q57" i="18"/>
  <c r="F486" i="17"/>
  <c r="L486" i="17"/>
  <c r="L484" i="17" s="1"/>
  <c r="R486" i="17"/>
  <c r="R484" i="17" s="1"/>
  <c r="X486" i="17"/>
  <c r="X484" i="17" s="1"/>
  <c r="E491" i="17"/>
  <c r="E489" i="17" s="1"/>
  <c r="K491" i="17"/>
  <c r="K489" i="17" s="1"/>
  <c r="Q491" i="17"/>
  <c r="W491" i="17"/>
  <c r="W489" i="17" s="1"/>
  <c r="D496" i="17"/>
  <c r="D494" i="17" s="1"/>
  <c r="J496" i="17"/>
  <c r="J494" i="17" s="1"/>
  <c r="P496" i="17"/>
  <c r="P494" i="17" s="1"/>
  <c r="V496" i="17"/>
  <c r="V494" i="17" s="1"/>
  <c r="I501" i="17"/>
  <c r="O501" i="17"/>
  <c r="O499" i="17" s="1"/>
  <c r="U501" i="17"/>
  <c r="U499" i="17" s="1"/>
  <c r="AA501" i="17"/>
  <c r="AA499" i="17" s="1"/>
  <c r="H506" i="17"/>
  <c r="H504" i="17" s="1"/>
  <c r="N506" i="17"/>
  <c r="N504" i="17" s="1"/>
  <c r="T506" i="17"/>
  <c r="Z506" i="17"/>
  <c r="Z504" i="17" s="1"/>
  <c r="G511" i="17"/>
  <c r="G509" i="17" s="1"/>
  <c r="M511" i="17"/>
  <c r="M509" i="17" s="1"/>
  <c r="S511" i="17"/>
  <c r="S509" i="17" s="1"/>
  <c r="Y511" i="17"/>
  <c r="Y509" i="17" s="1"/>
  <c r="F516" i="17"/>
  <c r="L516" i="17"/>
  <c r="L514" i="17" s="1"/>
  <c r="R516" i="17"/>
  <c r="R514" i="17" s="1"/>
  <c r="X516" i="17"/>
  <c r="X514" i="17" s="1"/>
  <c r="E521" i="17"/>
  <c r="E519" i="17" s="1"/>
  <c r="K521" i="17"/>
  <c r="K519" i="17" s="1"/>
  <c r="Q521" i="17"/>
  <c r="W521" i="17"/>
  <c r="W519" i="17" s="1"/>
  <c r="D526" i="17"/>
  <c r="D524" i="17" s="1"/>
  <c r="J526" i="17"/>
  <c r="J524" i="17" s="1"/>
  <c r="P526" i="17"/>
  <c r="P524" i="17" s="1"/>
  <c r="V526" i="17"/>
  <c r="V524" i="17" s="1"/>
  <c r="I531" i="17"/>
  <c r="O531" i="17"/>
  <c r="O529" i="17" s="1"/>
  <c r="U531" i="17"/>
  <c r="U529" i="17" s="1"/>
  <c r="AA531" i="17"/>
  <c r="AA529" i="17" s="1"/>
  <c r="H536" i="17"/>
  <c r="H534" i="17" s="1"/>
  <c r="N536" i="17"/>
  <c r="N534" i="17" s="1"/>
  <c r="T536" i="17"/>
  <c r="Z536" i="17"/>
  <c r="Z534" i="17" s="1"/>
  <c r="G541" i="17"/>
  <c r="G539" i="17" s="1"/>
  <c r="M541" i="17"/>
  <c r="M539" i="17" s="1"/>
  <c r="S541" i="17"/>
  <c r="S539" i="17" s="1"/>
  <c r="Y541" i="17"/>
  <c r="Y539" i="17" s="1"/>
  <c r="F546" i="17"/>
  <c r="L546" i="17"/>
  <c r="L544" i="17" s="1"/>
  <c r="R546" i="17"/>
  <c r="R544" i="17" s="1"/>
  <c r="X546" i="17"/>
  <c r="X544" i="17" s="1"/>
  <c r="E551" i="17"/>
  <c r="E549" i="17" s="1"/>
  <c r="K551" i="17"/>
  <c r="K549" i="17" s="1"/>
  <c r="Q551" i="17"/>
  <c r="W551" i="17"/>
  <c r="W549" i="17" s="1"/>
  <c r="D556" i="17"/>
  <c r="D554" i="17" s="1"/>
  <c r="J556" i="17"/>
  <c r="J554" i="17" s="1"/>
  <c r="P556" i="17"/>
  <c r="P554" i="17" s="1"/>
  <c r="V556" i="17"/>
  <c r="V554" i="17" s="1"/>
  <c r="I561" i="17"/>
  <c r="O561" i="17"/>
  <c r="O559" i="17" s="1"/>
  <c r="U561" i="17"/>
  <c r="U559" i="17" s="1"/>
  <c r="AA561" i="17"/>
  <c r="AA559" i="17" s="1"/>
  <c r="H566" i="17"/>
  <c r="H564" i="17" s="1"/>
  <c r="N566" i="17"/>
  <c r="N564" i="17" s="1"/>
  <c r="T566" i="17"/>
  <c r="Z566" i="17"/>
  <c r="Z564" i="17" s="1"/>
  <c r="G571" i="17"/>
  <c r="G569" i="17" s="1"/>
  <c r="M571" i="17"/>
  <c r="M569" i="17" s="1"/>
  <c r="S571" i="17"/>
  <c r="S569" i="17" s="1"/>
  <c r="Y571" i="17"/>
  <c r="Y569" i="17" s="1"/>
  <c r="I576" i="17"/>
  <c r="I574" i="17" s="1"/>
  <c r="P576" i="17"/>
  <c r="P574" i="17" s="1"/>
  <c r="W576" i="17"/>
  <c r="W574" i="17" s="1"/>
  <c r="H581" i="17"/>
  <c r="H579" i="17" s="1"/>
  <c r="O581" i="17"/>
  <c r="O579" i="17" s="1"/>
  <c r="V581" i="17"/>
  <c r="V579" i="17" s="1"/>
  <c r="G586" i="17"/>
  <c r="G584" i="17" s="1"/>
  <c r="N586" i="17"/>
  <c r="U586" i="17"/>
  <c r="U584" i="17" s="1"/>
  <c r="E591" i="17"/>
  <c r="E589" i="17" s="1"/>
  <c r="L591" i="17"/>
  <c r="L589" i="17" s="1"/>
  <c r="S591" i="17"/>
  <c r="S589" i="17" s="1"/>
  <c r="Z591" i="17"/>
  <c r="Z589" i="17" s="1"/>
  <c r="D596" i="17"/>
  <c r="D594" i="17" s="1"/>
  <c r="K596" i="17"/>
  <c r="K594" i="17" s="1"/>
  <c r="R596" i="17"/>
  <c r="R594" i="17" s="1"/>
  <c r="Y596" i="17"/>
  <c r="Y594" i="17" s="1"/>
  <c r="I601" i="17"/>
  <c r="I599" i="17" s="1"/>
  <c r="U601" i="17"/>
  <c r="G606" i="17"/>
  <c r="G604" i="17" s="1"/>
  <c r="S606" i="17"/>
  <c r="S604" i="17" s="1"/>
  <c r="D611" i="17"/>
  <c r="D609" i="17" s="1"/>
  <c r="V611" i="17"/>
  <c r="V609" i="17" s="1"/>
  <c r="U616" i="17"/>
  <c r="U614" i="17" s="1"/>
  <c r="Q621" i="17"/>
  <c r="Q619" i="17" s="1"/>
  <c r="Y626" i="17"/>
  <c r="Y624" i="17" s="1"/>
  <c r="R631" i="17"/>
  <c r="R629" i="17" s="1"/>
  <c r="K636" i="17"/>
  <c r="K634" i="17" s="1"/>
  <c r="G486" i="17"/>
  <c r="G484" i="17" s="1"/>
  <c r="M486" i="17"/>
  <c r="M484" i="17" s="1"/>
  <c r="S486" i="17"/>
  <c r="S484" i="17" s="1"/>
  <c r="Y486" i="17"/>
  <c r="Y484" i="17" s="1"/>
  <c r="F491" i="17"/>
  <c r="F489" i="17" s="1"/>
  <c r="L491" i="17"/>
  <c r="R491" i="17"/>
  <c r="R489" i="17" s="1"/>
  <c r="X491" i="17"/>
  <c r="X489" i="17" s="1"/>
  <c r="E496" i="17"/>
  <c r="E494" i="17" s="1"/>
  <c r="K496" i="17"/>
  <c r="K494" i="17" s="1"/>
  <c r="Q496" i="17"/>
  <c r="Q494" i="17" s="1"/>
  <c r="W496" i="17"/>
  <c r="D501" i="17"/>
  <c r="D499" i="17" s="1"/>
  <c r="J501" i="17"/>
  <c r="J499" i="17" s="1"/>
  <c r="P501" i="17"/>
  <c r="P499" i="17" s="1"/>
  <c r="V501" i="17"/>
  <c r="V499" i="17" s="1"/>
  <c r="I506" i="17"/>
  <c r="I504" i="17" s="1"/>
  <c r="O506" i="17"/>
  <c r="U506" i="17"/>
  <c r="U504" i="17" s="1"/>
  <c r="AA506" i="17"/>
  <c r="AA504" i="17" s="1"/>
  <c r="H511" i="17"/>
  <c r="H509" i="17" s="1"/>
  <c r="N511" i="17"/>
  <c r="N509" i="17" s="1"/>
  <c r="T511" i="17"/>
  <c r="T509" i="17" s="1"/>
  <c r="Z511" i="17"/>
  <c r="G516" i="17"/>
  <c r="G514" i="17" s="1"/>
  <c r="M516" i="17"/>
  <c r="M514" i="17" s="1"/>
  <c r="S516" i="17"/>
  <c r="S514" i="17" s="1"/>
  <c r="Y516" i="17"/>
  <c r="Y514" i="17" s="1"/>
  <c r="F521" i="17"/>
  <c r="F519" i="17" s="1"/>
  <c r="L521" i="17"/>
  <c r="R521" i="17"/>
  <c r="R519" i="17" s="1"/>
  <c r="X521" i="17"/>
  <c r="X519" i="17" s="1"/>
  <c r="E526" i="17"/>
  <c r="E524" i="17" s="1"/>
  <c r="K526" i="17"/>
  <c r="K524" i="17" s="1"/>
  <c r="Q526" i="17"/>
  <c r="Q524" i="17" s="1"/>
  <c r="W526" i="17"/>
  <c r="D531" i="17"/>
  <c r="D529" i="17" s="1"/>
  <c r="J531" i="17"/>
  <c r="J529" i="17" s="1"/>
  <c r="P531" i="17"/>
  <c r="P529" i="17" s="1"/>
  <c r="V531" i="17"/>
  <c r="V529" i="17" s="1"/>
  <c r="I536" i="17"/>
  <c r="I534" i="17" s="1"/>
  <c r="O536" i="17"/>
  <c r="U536" i="17"/>
  <c r="U534" i="17" s="1"/>
  <c r="AA536" i="17"/>
  <c r="AA534" i="17" s="1"/>
  <c r="H541" i="17"/>
  <c r="H539" i="17" s="1"/>
  <c r="N541" i="17"/>
  <c r="N539" i="17" s="1"/>
  <c r="T541" i="17"/>
  <c r="T539" i="17" s="1"/>
  <c r="Z541" i="17"/>
  <c r="G546" i="17"/>
  <c r="G544" i="17" s="1"/>
  <c r="M546" i="17"/>
  <c r="M544" i="17" s="1"/>
  <c r="S546" i="17"/>
  <c r="S544" i="17" s="1"/>
  <c r="Y546" i="17"/>
  <c r="Y544" i="17" s="1"/>
  <c r="F551" i="17"/>
  <c r="F549" i="17" s="1"/>
  <c r="L551" i="17"/>
  <c r="R551" i="17"/>
  <c r="R549" i="17" s="1"/>
  <c r="X551" i="17"/>
  <c r="X549" i="17" s="1"/>
  <c r="E556" i="17"/>
  <c r="E554" i="17" s="1"/>
  <c r="K556" i="17"/>
  <c r="K554" i="17" s="1"/>
  <c r="Q556" i="17"/>
  <c r="Q554" i="17" s="1"/>
  <c r="W556" i="17"/>
  <c r="D561" i="17"/>
  <c r="D559" i="17" s="1"/>
  <c r="J561" i="17"/>
  <c r="J559" i="17" s="1"/>
  <c r="P561" i="17"/>
  <c r="P559" i="17" s="1"/>
  <c r="V561" i="17"/>
  <c r="V559" i="17" s="1"/>
  <c r="I566" i="17"/>
  <c r="I564" i="17" s="1"/>
  <c r="O566" i="17"/>
  <c r="U566" i="17"/>
  <c r="U564" i="17" s="1"/>
  <c r="AA566" i="17"/>
  <c r="AA564" i="17" s="1"/>
  <c r="H571" i="17"/>
  <c r="H569" i="17" s="1"/>
  <c r="N571" i="17"/>
  <c r="N569" i="17" s="1"/>
  <c r="T571" i="17"/>
  <c r="T569" i="17" s="1"/>
  <c r="Z571" i="17"/>
  <c r="J576" i="17"/>
  <c r="J574" i="17" s="1"/>
  <c r="Q576" i="17"/>
  <c r="Q574" i="17" s="1"/>
  <c r="Y576" i="17"/>
  <c r="I581" i="17"/>
  <c r="I579" i="17" s="1"/>
  <c r="P581" i="17"/>
  <c r="P579" i="17" s="1"/>
  <c r="X581" i="17"/>
  <c r="X579" i="17" s="1"/>
  <c r="H586" i="17"/>
  <c r="H584" i="17" s="1"/>
  <c r="O586" i="17"/>
  <c r="O584" i="17" s="1"/>
  <c r="W586" i="17"/>
  <c r="F591" i="17"/>
  <c r="F589" i="17" s="1"/>
  <c r="M591" i="17"/>
  <c r="M589" i="17" s="1"/>
  <c r="T591" i="17"/>
  <c r="T589" i="17" s="1"/>
  <c r="E596" i="17"/>
  <c r="E594" i="17" s="1"/>
  <c r="L596" i="17"/>
  <c r="L594" i="17" s="1"/>
  <c r="S596" i="17"/>
  <c r="AA596" i="17"/>
  <c r="AA594" i="17" s="1"/>
  <c r="L601" i="17"/>
  <c r="X601" i="17"/>
  <c r="X599" i="17" s="1"/>
  <c r="H606" i="17"/>
  <c r="H604" i="17" s="1"/>
  <c r="T606" i="17"/>
  <c r="T604" i="17" s="1"/>
  <c r="G611" i="17"/>
  <c r="Y611" i="17"/>
  <c r="Y609" i="17" s="1"/>
  <c r="F616" i="17"/>
  <c r="F614" i="17" s="1"/>
  <c r="X616" i="17"/>
  <c r="X614" i="17" s="1"/>
  <c r="T621" i="17"/>
  <c r="T619" i="17" s="1"/>
  <c r="X631" i="17"/>
  <c r="X629" i="17" s="1"/>
  <c r="Q636" i="17"/>
  <c r="E781" i="17"/>
  <c r="I486" i="17"/>
  <c r="I484" i="17" s="1"/>
  <c r="O486" i="17"/>
  <c r="O484" i="17" s="1"/>
  <c r="U486" i="17"/>
  <c r="U484" i="17" s="1"/>
  <c r="AA486" i="17"/>
  <c r="AA484" i="17" s="1"/>
  <c r="H491" i="17"/>
  <c r="H489" i="17" s="1"/>
  <c r="N491" i="17"/>
  <c r="N489" i="17" s="1"/>
  <c r="T491" i="17"/>
  <c r="T489" i="17" s="1"/>
  <c r="Z491" i="17"/>
  <c r="Z489" i="17" s="1"/>
  <c r="G496" i="17"/>
  <c r="G494" i="17" s="1"/>
  <c r="M496" i="17"/>
  <c r="M494" i="17" s="1"/>
  <c r="S496" i="17"/>
  <c r="S494" i="17" s="1"/>
  <c r="Y496" i="17"/>
  <c r="Y494" i="17" s="1"/>
  <c r="F501" i="17"/>
  <c r="F499" i="17" s="1"/>
  <c r="L501" i="17"/>
  <c r="L499" i="17" s="1"/>
  <c r="R501" i="17"/>
  <c r="R499" i="17" s="1"/>
  <c r="X501" i="17"/>
  <c r="X499" i="17" s="1"/>
  <c r="E506" i="17"/>
  <c r="E504" i="17" s="1"/>
  <c r="K506" i="17"/>
  <c r="K504" i="17" s="1"/>
  <c r="Q506" i="17"/>
  <c r="Q504" i="17" s="1"/>
  <c r="W506" i="17"/>
  <c r="W504" i="17" s="1"/>
  <c r="D511" i="17"/>
  <c r="D509" i="17" s="1"/>
  <c r="J511" i="17"/>
  <c r="J509" i="17" s="1"/>
  <c r="P511" i="17"/>
  <c r="P509" i="17" s="1"/>
  <c r="V511" i="17"/>
  <c r="V509" i="17" s="1"/>
  <c r="I516" i="17"/>
  <c r="I514" i="17" s="1"/>
  <c r="O516" i="17"/>
  <c r="O514" i="17" s="1"/>
  <c r="U516" i="17"/>
  <c r="U514" i="17" s="1"/>
  <c r="AA516" i="17"/>
  <c r="AA514" i="17" s="1"/>
  <c r="H521" i="17"/>
  <c r="H519" i="17" s="1"/>
  <c r="N521" i="17"/>
  <c r="N519" i="17" s="1"/>
  <c r="T521" i="17"/>
  <c r="T519" i="17" s="1"/>
  <c r="Z521" i="17"/>
  <c r="Z519" i="17" s="1"/>
  <c r="G526" i="17"/>
  <c r="G524" i="17" s="1"/>
  <c r="M526" i="17"/>
  <c r="M524" i="17" s="1"/>
  <c r="S526" i="17"/>
  <c r="S524" i="17" s="1"/>
  <c r="Y526" i="17"/>
  <c r="Y524" i="17" s="1"/>
  <c r="F531" i="17"/>
  <c r="F529" i="17" s="1"/>
  <c r="L531" i="17"/>
  <c r="L529" i="17" s="1"/>
  <c r="R531" i="17"/>
  <c r="R529" i="17" s="1"/>
  <c r="X531" i="17"/>
  <c r="X529" i="17" s="1"/>
  <c r="E536" i="17"/>
  <c r="E534" i="17" s="1"/>
  <c r="K536" i="17"/>
  <c r="K534" i="17" s="1"/>
  <c r="Q536" i="17"/>
  <c r="Q534" i="17" s="1"/>
  <c r="W536" i="17"/>
  <c r="W534" i="17" s="1"/>
  <c r="D541" i="17"/>
  <c r="D539" i="17" s="1"/>
  <c r="J541" i="17"/>
  <c r="J539" i="17" s="1"/>
  <c r="P541" i="17"/>
  <c r="P539" i="17" s="1"/>
  <c r="V541" i="17"/>
  <c r="V539" i="17" s="1"/>
  <c r="I546" i="17"/>
  <c r="I544" i="17" s="1"/>
  <c r="O546" i="17"/>
  <c r="O544" i="17" s="1"/>
  <c r="U546" i="17"/>
  <c r="U544" i="17" s="1"/>
  <c r="AA546" i="17"/>
  <c r="AA544" i="17" s="1"/>
  <c r="H551" i="17"/>
  <c r="H549" i="17" s="1"/>
  <c r="N551" i="17"/>
  <c r="N549" i="17" s="1"/>
  <c r="T551" i="17"/>
  <c r="T549" i="17" s="1"/>
  <c r="Z551" i="17"/>
  <c r="Z549" i="17" s="1"/>
  <c r="G556" i="17"/>
  <c r="G554" i="17" s="1"/>
  <c r="M556" i="17"/>
  <c r="M554" i="17" s="1"/>
  <c r="S556" i="17"/>
  <c r="S554" i="17" s="1"/>
  <c r="Y556" i="17"/>
  <c r="Y554" i="17" s="1"/>
  <c r="F561" i="17"/>
  <c r="F559" i="17" s="1"/>
  <c r="L561" i="17"/>
  <c r="L559" i="17" s="1"/>
  <c r="R561" i="17"/>
  <c r="R559" i="17" s="1"/>
  <c r="X561" i="17"/>
  <c r="X559" i="17" s="1"/>
  <c r="E566" i="17"/>
  <c r="E564" i="17" s="1"/>
  <c r="K566" i="17"/>
  <c r="K564" i="17" s="1"/>
  <c r="Q566" i="17"/>
  <c r="Q564" i="17" s="1"/>
  <c r="W566" i="17"/>
  <c r="W564" i="17" s="1"/>
  <c r="D571" i="17"/>
  <c r="D569" i="17" s="1"/>
  <c r="J571" i="17"/>
  <c r="J569" i="17" s="1"/>
  <c r="P571" i="17"/>
  <c r="P569" i="17" s="1"/>
  <c r="V571" i="17"/>
  <c r="V569" i="17" s="1"/>
  <c r="E576" i="17"/>
  <c r="E574" i="17" s="1"/>
  <c r="M576" i="17"/>
  <c r="M574" i="17" s="1"/>
  <c r="T576" i="17"/>
  <c r="T574" i="17" s="1"/>
  <c r="AA576" i="17"/>
  <c r="AA574" i="17" s="1"/>
  <c r="D581" i="17"/>
  <c r="D579" i="17" s="1"/>
  <c r="L581" i="17"/>
  <c r="L579" i="17" s="1"/>
  <c r="S581" i="17"/>
  <c r="S579" i="17" s="1"/>
  <c r="Z581" i="17"/>
  <c r="Z579" i="17" s="1"/>
  <c r="K586" i="17"/>
  <c r="K584" i="17" s="1"/>
  <c r="R586" i="17"/>
  <c r="Y586" i="17"/>
  <c r="H591" i="17"/>
  <c r="H589" i="17" s="1"/>
  <c r="P591" i="17"/>
  <c r="P589" i="17" s="1"/>
  <c r="W591" i="17"/>
  <c r="G596" i="17"/>
  <c r="G594" i="17" s="1"/>
  <c r="O596" i="17"/>
  <c r="O594" i="17" s="1"/>
  <c r="V596" i="17"/>
  <c r="V594" i="17" s="1"/>
  <c r="O601" i="17"/>
  <c r="O599" i="17" s="1"/>
  <c r="AA601" i="17"/>
  <c r="AA599" i="17" s="1"/>
  <c r="M606" i="17"/>
  <c r="M604" i="17" s="1"/>
  <c r="Y606" i="17"/>
  <c r="Y604" i="17" s="1"/>
  <c r="M611" i="17"/>
  <c r="M609" i="17" s="1"/>
  <c r="L616" i="17"/>
  <c r="L614" i="17" s="1"/>
  <c r="H621" i="17"/>
  <c r="Z621" i="17"/>
  <c r="Z619" i="17" s="1"/>
  <c r="V636" i="17"/>
  <c r="V634" i="17" s="1"/>
  <c r="P636" i="17"/>
  <c r="P634" i="17" s="1"/>
  <c r="J636" i="17"/>
  <c r="D636" i="17"/>
  <c r="D634" i="17" s="1"/>
  <c r="W631" i="17"/>
  <c r="W629" i="17" s="1"/>
  <c r="Q631" i="17"/>
  <c r="Q629" i="17" s="1"/>
  <c r="K631" i="17"/>
  <c r="K629" i="17" s="1"/>
  <c r="E631" i="17"/>
  <c r="E629" i="17" s="1"/>
  <c r="X626" i="17"/>
  <c r="R626" i="17"/>
  <c r="R624" i="17" s="1"/>
  <c r="L626" i="17"/>
  <c r="L624" i="17" s="1"/>
  <c r="F626" i="17"/>
  <c r="F624" i="17" s="1"/>
  <c r="Y621" i="17"/>
  <c r="Y619" i="17" s="1"/>
  <c r="S621" i="17"/>
  <c r="S619" i="17" s="1"/>
  <c r="M621" i="17"/>
  <c r="G621" i="17"/>
  <c r="G619" i="17" s="1"/>
  <c r="Z616" i="17"/>
  <c r="Z614" i="17" s="1"/>
  <c r="T616" i="17"/>
  <c r="T614" i="17" s="1"/>
  <c r="N616" i="17"/>
  <c r="N614" i="17" s="1"/>
  <c r="H616" i="17"/>
  <c r="H614" i="17" s="1"/>
  <c r="AA611" i="17"/>
  <c r="U611" i="17"/>
  <c r="U609" i="17" s="1"/>
  <c r="O611" i="17"/>
  <c r="O609" i="17" s="1"/>
  <c r="I611" i="17"/>
  <c r="I609" i="17" s="1"/>
  <c r="V606" i="17"/>
  <c r="V604" i="17" s="1"/>
  <c r="P606" i="17"/>
  <c r="P604" i="17" s="1"/>
  <c r="J606" i="17"/>
  <c r="D606" i="17"/>
  <c r="D604" i="17" s="1"/>
  <c r="W601" i="17"/>
  <c r="W599" i="17" s="1"/>
  <c r="Q601" i="17"/>
  <c r="Q599" i="17" s="1"/>
  <c r="K601" i="17"/>
  <c r="K599" i="17" s="1"/>
  <c r="E601" i="17"/>
  <c r="E599" i="17" s="1"/>
  <c r="AA636" i="17"/>
  <c r="U636" i="17"/>
  <c r="U634" i="17" s="1"/>
  <c r="O636" i="17"/>
  <c r="O634" i="17" s="1"/>
  <c r="I636" i="17"/>
  <c r="I634" i="17" s="1"/>
  <c r="V631" i="17"/>
  <c r="V629" i="17" s="1"/>
  <c r="P631" i="17"/>
  <c r="P629" i="17" s="1"/>
  <c r="J631" i="17"/>
  <c r="D631" i="17"/>
  <c r="D629" i="17" s="1"/>
  <c r="W626" i="17"/>
  <c r="W624" i="17" s="1"/>
  <c r="Q626" i="17"/>
  <c r="Q624" i="17" s="1"/>
  <c r="K626" i="17"/>
  <c r="K624" i="17" s="1"/>
  <c r="E626" i="17"/>
  <c r="E624" i="17" s="1"/>
  <c r="X621" i="17"/>
  <c r="R621" i="17"/>
  <c r="R619" i="17" s="1"/>
  <c r="L621" i="17"/>
  <c r="L619" i="17" s="1"/>
  <c r="F621" i="17"/>
  <c r="F619" i="17" s="1"/>
  <c r="Y616" i="17"/>
  <c r="Y614" i="17" s="1"/>
  <c r="S616" i="17"/>
  <c r="S614" i="17" s="1"/>
  <c r="M616" i="17"/>
  <c r="G616" i="17"/>
  <c r="G614" i="17" s="1"/>
  <c r="Z611" i="17"/>
  <c r="Z609" i="17" s="1"/>
  <c r="T611" i="17"/>
  <c r="T609" i="17" s="1"/>
  <c r="N611" i="17"/>
  <c r="N609" i="17" s="1"/>
  <c r="H611" i="17"/>
  <c r="H609" i="17" s="1"/>
  <c r="AA606" i="17"/>
  <c r="U606" i="17"/>
  <c r="U604" i="17" s="1"/>
  <c r="O606" i="17"/>
  <c r="O604" i="17" s="1"/>
  <c r="I606" i="17"/>
  <c r="I604" i="17" s="1"/>
  <c r="V601" i="17"/>
  <c r="V599" i="17" s="1"/>
  <c r="P601" i="17"/>
  <c r="P599" i="17" s="1"/>
  <c r="J601" i="17"/>
  <c r="D601" i="17"/>
  <c r="D599" i="17" s="1"/>
  <c r="Z636" i="17"/>
  <c r="Z634" i="17" s="1"/>
  <c r="T636" i="17"/>
  <c r="T634" i="17" s="1"/>
  <c r="N636" i="17"/>
  <c r="N634" i="17" s="1"/>
  <c r="H636" i="17"/>
  <c r="H634" i="17" s="1"/>
  <c r="AA631" i="17"/>
  <c r="U631" i="17"/>
  <c r="U629" i="17" s="1"/>
  <c r="O631" i="17"/>
  <c r="O629" i="17" s="1"/>
  <c r="I631" i="17"/>
  <c r="I629" i="17" s="1"/>
  <c r="V626" i="17"/>
  <c r="V624" i="17" s="1"/>
  <c r="P626" i="17"/>
  <c r="P624" i="17" s="1"/>
  <c r="J626" i="17"/>
  <c r="D626" i="17"/>
  <c r="D624" i="17" s="1"/>
  <c r="Y636" i="17"/>
  <c r="Y634" i="17" s="1"/>
  <c r="S636" i="17"/>
  <c r="S634" i="17" s="1"/>
  <c r="M636" i="17"/>
  <c r="G636" i="17"/>
  <c r="G634" i="17" s="1"/>
  <c r="Z631" i="17"/>
  <c r="Z629" i="17" s="1"/>
  <c r="T631" i="17"/>
  <c r="T629" i="17" s="1"/>
  <c r="N631" i="17"/>
  <c r="N629" i="17" s="1"/>
  <c r="H631" i="17"/>
  <c r="H629" i="17" s="1"/>
  <c r="AA626" i="17"/>
  <c r="U626" i="17"/>
  <c r="U624" i="17" s="1"/>
  <c r="O626" i="17"/>
  <c r="O624" i="17" s="1"/>
  <c r="I626" i="17"/>
  <c r="I624" i="17" s="1"/>
  <c r="V621" i="17"/>
  <c r="V619" i="17" s="1"/>
  <c r="P621" i="17"/>
  <c r="P619" i="17" s="1"/>
  <c r="J621" i="17"/>
  <c r="D621" i="17"/>
  <c r="D619" i="17" s="1"/>
  <c r="W616" i="17"/>
  <c r="W614" i="17" s="1"/>
  <c r="Q616" i="17"/>
  <c r="Q614" i="17" s="1"/>
  <c r="K616" i="17"/>
  <c r="K614" i="17" s="1"/>
  <c r="E616" i="17"/>
  <c r="E614" i="17" s="1"/>
  <c r="X611" i="17"/>
  <c r="R611" i="17"/>
  <c r="R609" i="17" s="1"/>
  <c r="L611" i="17"/>
  <c r="L609" i="17" s="1"/>
  <c r="F611" i="17"/>
  <c r="F609" i="17" s="1"/>
  <c r="X636" i="17"/>
  <c r="X634" i="17" s="1"/>
  <c r="R636" i="17"/>
  <c r="R634" i="17" s="1"/>
  <c r="L636" i="17"/>
  <c r="F636" i="17"/>
  <c r="F634" i="17" s="1"/>
  <c r="Y631" i="17"/>
  <c r="Y629" i="17" s="1"/>
  <c r="S631" i="17"/>
  <c r="S629" i="17" s="1"/>
  <c r="M631" i="17"/>
  <c r="M629" i="17" s="1"/>
  <c r="G631" i="17"/>
  <c r="G629" i="17" s="1"/>
  <c r="Z626" i="17"/>
  <c r="T626" i="17"/>
  <c r="T624" i="17" s="1"/>
  <c r="N626" i="17"/>
  <c r="N624" i="17" s="1"/>
  <c r="H626" i="17"/>
  <c r="H624" i="17" s="1"/>
  <c r="AA621" i="17"/>
  <c r="AA619" i="17" s="1"/>
  <c r="U621" i="17"/>
  <c r="U619" i="17" s="1"/>
  <c r="O621" i="17"/>
  <c r="I621" i="17"/>
  <c r="I619" i="17" s="1"/>
  <c r="V616" i="17"/>
  <c r="V614" i="17" s="1"/>
  <c r="P616" i="17"/>
  <c r="P614" i="17" s="1"/>
  <c r="J616" i="17"/>
  <c r="J614" i="17" s="1"/>
  <c r="D616" i="17"/>
  <c r="D614" i="17" s="1"/>
  <c r="W611" i="17"/>
  <c r="Q611" i="17"/>
  <c r="Q609" i="17" s="1"/>
  <c r="K611" i="17"/>
  <c r="K609" i="17" s="1"/>
  <c r="E611" i="17"/>
  <c r="E609" i="17" s="1"/>
  <c r="X606" i="17"/>
  <c r="X604" i="17" s="1"/>
  <c r="R606" i="17"/>
  <c r="R604" i="17" s="1"/>
  <c r="L606" i="17"/>
  <c r="F606" i="17"/>
  <c r="F604" i="17" s="1"/>
  <c r="Y601" i="17"/>
  <c r="Y599" i="17" s="1"/>
  <c r="S601" i="17"/>
  <c r="S599" i="17" s="1"/>
  <c r="M601" i="17"/>
  <c r="M599" i="17" s="1"/>
  <c r="G601" i="17"/>
  <c r="G599" i="17" s="1"/>
  <c r="Z596" i="17"/>
  <c r="T596" i="17"/>
  <c r="T594" i="17" s="1"/>
  <c r="N596" i="17"/>
  <c r="N594" i="17" s="1"/>
  <c r="H596" i="17"/>
  <c r="H594" i="17" s="1"/>
  <c r="AA591" i="17"/>
  <c r="AA589" i="17" s="1"/>
  <c r="U591" i="17"/>
  <c r="U589" i="17" s="1"/>
  <c r="O591" i="17"/>
  <c r="I591" i="17"/>
  <c r="I589" i="17" s="1"/>
  <c r="V586" i="17"/>
  <c r="V584" i="17" s="1"/>
  <c r="P586" i="17"/>
  <c r="P584" i="17" s="1"/>
  <c r="J586" i="17"/>
  <c r="J584" i="17" s="1"/>
  <c r="D586" i="17"/>
  <c r="D584" i="17" s="1"/>
  <c r="W581" i="17"/>
  <c r="Q581" i="17"/>
  <c r="Q579" i="17" s="1"/>
  <c r="K581" i="17"/>
  <c r="K579" i="17" s="1"/>
  <c r="E581" i="17"/>
  <c r="E579" i="17" s="1"/>
  <c r="X576" i="17"/>
  <c r="X574" i="17" s="1"/>
  <c r="R576" i="17"/>
  <c r="R574" i="17" s="1"/>
  <c r="L576" i="17"/>
  <c r="F576" i="17"/>
  <c r="F574" i="17" s="1"/>
  <c r="J486" i="17"/>
  <c r="J484" i="17" s="1"/>
  <c r="P486" i="17"/>
  <c r="P484" i="17" s="1"/>
  <c r="V486" i="17"/>
  <c r="V484" i="17" s="1"/>
  <c r="I491" i="17"/>
  <c r="I489" i="17" s="1"/>
  <c r="O491" i="17"/>
  <c r="O489" i="17" s="1"/>
  <c r="U491" i="17"/>
  <c r="U489" i="17" s="1"/>
  <c r="AA491" i="17"/>
  <c r="AA489" i="17" s="1"/>
  <c r="H496" i="17"/>
  <c r="H494" i="17" s="1"/>
  <c r="N496" i="17"/>
  <c r="N494" i="17" s="1"/>
  <c r="T496" i="17"/>
  <c r="T494" i="17" s="1"/>
  <c r="Z496" i="17"/>
  <c r="Z494" i="17" s="1"/>
  <c r="G501" i="17"/>
  <c r="G499" i="17" s="1"/>
  <c r="M501" i="17"/>
  <c r="M499" i="17" s="1"/>
  <c r="S501" i="17"/>
  <c r="S499" i="17" s="1"/>
  <c r="Y501" i="17"/>
  <c r="Y499" i="17" s="1"/>
  <c r="F506" i="17"/>
  <c r="F504" i="17" s="1"/>
  <c r="L506" i="17"/>
  <c r="L504" i="17" s="1"/>
  <c r="R506" i="17"/>
  <c r="R504" i="17" s="1"/>
  <c r="X506" i="17"/>
  <c r="X504" i="17" s="1"/>
  <c r="E511" i="17"/>
  <c r="E509" i="17" s="1"/>
  <c r="K511" i="17"/>
  <c r="K509" i="17" s="1"/>
  <c r="Q511" i="17"/>
  <c r="Q509" i="17" s="1"/>
  <c r="W511" i="17"/>
  <c r="W509" i="17" s="1"/>
  <c r="D516" i="17"/>
  <c r="D514" i="17" s="1"/>
  <c r="J516" i="17"/>
  <c r="J514" i="17" s="1"/>
  <c r="P516" i="17"/>
  <c r="P514" i="17" s="1"/>
  <c r="V516" i="17"/>
  <c r="V514" i="17" s="1"/>
  <c r="I521" i="17"/>
  <c r="I519" i="17" s="1"/>
  <c r="O521" i="17"/>
  <c r="O519" i="17" s="1"/>
  <c r="U521" i="17"/>
  <c r="U519" i="17" s="1"/>
  <c r="AA521" i="17"/>
  <c r="AA519" i="17" s="1"/>
  <c r="H526" i="17"/>
  <c r="H524" i="17" s="1"/>
  <c r="N526" i="17"/>
  <c r="N524" i="17" s="1"/>
  <c r="T526" i="17"/>
  <c r="T524" i="17" s="1"/>
  <c r="Z526" i="17"/>
  <c r="Z524" i="17" s="1"/>
  <c r="G531" i="17"/>
  <c r="G529" i="17" s="1"/>
  <c r="M531" i="17"/>
  <c r="M529" i="17" s="1"/>
  <c r="S531" i="17"/>
  <c r="S529" i="17" s="1"/>
  <c r="Y531" i="17"/>
  <c r="Y529" i="17" s="1"/>
  <c r="F536" i="17"/>
  <c r="F534" i="17" s="1"/>
  <c r="L536" i="17"/>
  <c r="L534" i="17" s="1"/>
  <c r="R536" i="17"/>
  <c r="R534" i="17" s="1"/>
  <c r="X536" i="17"/>
  <c r="X534" i="17" s="1"/>
  <c r="E541" i="17"/>
  <c r="E539" i="17" s="1"/>
  <c r="K541" i="17"/>
  <c r="K539" i="17" s="1"/>
  <c r="Q541" i="17"/>
  <c r="Q539" i="17" s="1"/>
  <c r="W541" i="17"/>
  <c r="W539" i="17" s="1"/>
  <c r="D546" i="17"/>
  <c r="D544" i="17" s="1"/>
  <c r="J546" i="17"/>
  <c r="J544" i="17" s="1"/>
  <c r="P546" i="17"/>
  <c r="P544" i="17" s="1"/>
  <c r="V546" i="17"/>
  <c r="V544" i="17" s="1"/>
  <c r="I551" i="17"/>
  <c r="I549" i="17" s="1"/>
  <c r="O551" i="17"/>
  <c r="O549" i="17" s="1"/>
  <c r="U551" i="17"/>
  <c r="U549" i="17" s="1"/>
  <c r="AA551" i="17"/>
  <c r="AA549" i="17" s="1"/>
  <c r="H556" i="17"/>
  <c r="H554" i="17" s="1"/>
  <c r="N556" i="17"/>
  <c r="N554" i="17" s="1"/>
  <c r="T556" i="17"/>
  <c r="T554" i="17" s="1"/>
  <c r="Z556" i="17"/>
  <c r="Z554" i="17" s="1"/>
  <c r="G561" i="17"/>
  <c r="G559" i="17" s="1"/>
  <c r="M561" i="17"/>
  <c r="M559" i="17" s="1"/>
  <c r="S561" i="17"/>
  <c r="S559" i="17" s="1"/>
  <c r="Y561" i="17"/>
  <c r="Y559" i="17" s="1"/>
  <c r="F566" i="17"/>
  <c r="F564" i="17" s="1"/>
  <c r="L566" i="17"/>
  <c r="L564" i="17" s="1"/>
  <c r="R566" i="17"/>
  <c r="R564" i="17" s="1"/>
  <c r="X566" i="17"/>
  <c r="X564" i="17" s="1"/>
  <c r="E571" i="17"/>
  <c r="E569" i="17" s="1"/>
  <c r="K571" i="17"/>
  <c r="K569" i="17" s="1"/>
  <c r="Q571" i="17"/>
  <c r="Q569" i="17" s="1"/>
  <c r="W571" i="17"/>
  <c r="W569" i="17" s="1"/>
  <c r="G576" i="17"/>
  <c r="N576" i="17"/>
  <c r="N574" i="17" s="1"/>
  <c r="U576" i="17"/>
  <c r="U574" i="17" s="1"/>
  <c r="F581" i="17"/>
  <c r="F579" i="17" s="1"/>
  <c r="M581" i="17"/>
  <c r="M579" i="17" s="1"/>
  <c r="T581" i="17"/>
  <c r="T579" i="17" s="1"/>
  <c r="AA581" i="17"/>
  <c r="E586" i="17"/>
  <c r="E584" i="17" s="1"/>
  <c r="L586" i="17"/>
  <c r="L584" i="17" s="1"/>
  <c r="S586" i="17"/>
  <c r="S584" i="17" s="1"/>
  <c r="Z586" i="17"/>
  <c r="Z584" i="17" s="1"/>
  <c r="J591" i="17"/>
  <c r="J589" i="17" s="1"/>
  <c r="Q591" i="17"/>
  <c r="X591" i="17"/>
  <c r="X589" i="17" s="1"/>
  <c r="I596" i="17"/>
  <c r="I594" i="17" s="1"/>
  <c r="P596" i="17"/>
  <c r="P594" i="17" s="1"/>
  <c r="W596" i="17"/>
  <c r="W594" i="17" s="1"/>
  <c r="F601" i="17"/>
  <c r="R601" i="17"/>
  <c r="R599" i="17" s="1"/>
  <c r="N606" i="17"/>
  <c r="N604" i="17" s="1"/>
  <c r="Z606" i="17"/>
  <c r="Z604" i="17" s="1"/>
  <c r="P611" i="17"/>
  <c r="P609" i="17" s="1"/>
  <c r="O616" i="17"/>
  <c r="O614" i="17" s="1"/>
  <c r="K621" i="17"/>
  <c r="K619" i="17" s="1"/>
  <c r="M626" i="17"/>
  <c r="M624" i="17" s="1"/>
  <c r="F631" i="17"/>
  <c r="F629" i="17" s="1"/>
  <c r="Y159" i="18"/>
  <c r="S159" i="18"/>
  <c r="M159" i="18"/>
  <c r="G159" i="18"/>
  <c r="Z154" i="18"/>
  <c r="T154" i="18"/>
  <c r="N154" i="18"/>
  <c r="H154" i="18"/>
  <c r="AA149" i="18"/>
  <c r="U149" i="18"/>
  <c r="O149" i="18"/>
  <c r="I149" i="18"/>
  <c r="V144" i="18"/>
  <c r="P144" i="18"/>
  <c r="J144" i="18"/>
  <c r="D144" i="18"/>
  <c r="W139" i="18"/>
  <c r="Q139" i="18"/>
  <c r="K139" i="18"/>
  <c r="E139" i="18"/>
  <c r="X134" i="18"/>
  <c r="R134" i="18"/>
  <c r="L134" i="18"/>
  <c r="F134" i="18"/>
  <c r="Y129" i="18"/>
  <c r="S129" i="18"/>
  <c r="M129" i="18"/>
  <c r="G129" i="18"/>
  <c r="Z124" i="18"/>
  <c r="T124" i="18"/>
  <c r="N124" i="18"/>
  <c r="H124" i="18"/>
  <c r="AA119" i="18"/>
  <c r="U119" i="18"/>
  <c r="O119" i="18"/>
  <c r="I119" i="18"/>
  <c r="V114" i="18"/>
  <c r="P114" i="18"/>
  <c r="J114" i="18"/>
  <c r="D114" i="18"/>
  <c r="W109" i="18"/>
  <c r="Q109" i="18"/>
  <c r="K109" i="18"/>
  <c r="E109" i="18"/>
  <c r="X159" i="18"/>
  <c r="R159" i="18"/>
  <c r="L159" i="18"/>
  <c r="F159" i="18"/>
  <c r="Y154" i="18"/>
  <c r="S154" i="18"/>
  <c r="M154" i="18"/>
  <c r="G154" i="18"/>
  <c r="Z149" i="18"/>
  <c r="T149" i="18"/>
  <c r="N149" i="18"/>
  <c r="H149" i="18"/>
  <c r="AA144" i="18"/>
  <c r="U144" i="18"/>
  <c r="O144" i="18"/>
  <c r="I144" i="18"/>
  <c r="V139" i="18"/>
  <c r="P139" i="18"/>
  <c r="J139" i="18"/>
  <c r="D139" i="18"/>
  <c r="W134" i="18"/>
  <c r="Q134" i="18"/>
  <c r="K134" i="18"/>
  <c r="E134" i="18"/>
  <c r="X129" i="18"/>
  <c r="R129" i="18"/>
  <c r="L129" i="18"/>
  <c r="F129" i="18"/>
  <c r="Y124" i="18"/>
  <c r="S124" i="18"/>
  <c r="M124" i="18"/>
  <c r="G124" i="18"/>
  <c r="Z119" i="18"/>
  <c r="T119" i="18"/>
  <c r="N119" i="18"/>
  <c r="H119" i="18"/>
  <c r="AA114" i="18"/>
  <c r="U114" i="18"/>
  <c r="O114" i="18"/>
  <c r="I114" i="18"/>
  <c r="V109" i="18"/>
  <c r="P109" i="18"/>
  <c r="J109" i="18"/>
  <c r="D109" i="18"/>
  <c r="W104" i="18"/>
  <c r="Q104" i="18"/>
  <c r="K104" i="18"/>
  <c r="E104" i="18"/>
  <c r="X99" i="18"/>
  <c r="R99" i="18"/>
  <c r="L99" i="18"/>
  <c r="F99" i="18"/>
  <c r="Y94" i="18"/>
  <c r="S94" i="18"/>
  <c r="M94" i="18"/>
  <c r="G94" i="18"/>
  <c r="W159" i="18"/>
  <c r="Q159" i="18"/>
  <c r="K159" i="18"/>
  <c r="E159" i="18"/>
  <c r="X154" i="18"/>
  <c r="R154" i="18"/>
  <c r="L154" i="18"/>
  <c r="F154" i="18"/>
  <c r="Y149" i="18"/>
  <c r="S149" i="18"/>
  <c r="M149" i="18"/>
  <c r="G149" i="18"/>
  <c r="Z144" i="18"/>
  <c r="T144" i="18"/>
  <c r="N144" i="18"/>
  <c r="H144" i="18"/>
  <c r="AA139" i="18"/>
  <c r="U139" i="18"/>
  <c r="O139" i="18"/>
  <c r="I139" i="18"/>
  <c r="V159" i="18"/>
  <c r="P159" i="18"/>
  <c r="J159" i="18"/>
  <c r="D159" i="18"/>
  <c r="W154" i="18"/>
  <c r="Q154" i="18"/>
  <c r="K154" i="18"/>
  <c r="E154" i="18"/>
  <c r="X149" i="18"/>
  <c r="R149" i="18"/>
  <c r="L149" i="18"/>
  <c r="F149" i="18"/>
  <c r="Y144" i="18"/>
  <c r="S144" i="18"/>
  <c r="M144" i="18"/>
  <c r="G144" i="18"/>
  <c r="Z139" i="18"/>
  <c r="T139" i="18"/>
  <c r="N139" i="18"/>
  <c r="H139" i="18"/>
  <c r="AA134" i="18"/>
  <c r="U134" i="18"/>
  <c r="O134" i="18"/>
  <c r="I134" i="18"/>
  <c r="V129" i="18"/>
  <c r="P129" i="18"/>
  <c r="J129" i="18"/>
  <c r="D129" i="18"/>
  <c r="W124" i="18"/>
  <c r="Q124" i="18"/>
  <c r="K124" i="18"/>
  <c r="E124" i="18"/>
  <c r="X119" i="18"/>
  <c r="R119" i="18"/>
  <c r="L119" i="18"/>
  <c r="F119" i="18"/>
  <c r="AA159" i="18"/>
  <c r="U159" i="18"/>
  <c r="O159" i="18"/>
  <c r="I159" i="18"/>
  <c r="V154" i="18"/>
  <c r="P154" i="18"/>
  <c r="J154" i="18"/>
  <c r="D154" i="18"/>
  <c r="W149" i="18"/>
  <c r="Q149" i="18"/>
  <c r="K149" i="18"/>
  <c r="E149" i="18"/>
  <c r="X144" i="18"/>
  <c r="R144" i="18"/>
  <c r="L144" i="18"/>
  <c r="F144" i="18"/>
  <c r="Y139" i="18"/>
  <c r="S139" i="18"/>
  <c r="M139" i="18"/>
  <c r="G139" i="18"/>
  <c r="Z134" i="18"/>
  <c r="T134" i="18"/>
  <c r="N134" i="18"/>
  <c r="H134" i="18"/>
  <c r="AA129" i="18"/>
  <c r="U129" i="18"/>
  <c r="O129" i="18"/>
  <c r="I129" i="18"/>
  <c r="V124" i="18"/>
  <c r="P124" i="18"/>
  <c r="J124" i="18"/>
  <c r="D124" i="18"/>
  <c r="W119" i="18"/>
  <c r="Q119" i="18"/>
  <c r="K119" i="18"/>
  <c r="E119" i="18"/>
  <c r="X114" i="18"/>
  <c r="R114" i="18"/>
  <c r="L114" i="18"/>
  <c r="F114" i="18"/>
  <c r="Y109" i="18"/>
  <c r="S109" i="18"/>
  <c r="M109" i="18"/>
  <c r="G109" i="18"/>
  <c r="Z104" i="18"/>
  <c r="T104" i="18"/>
  <c r="N104" i="18"/>
  <c r="H104" i="18"/>
  <c r="AA99" i="18"/>
  <c r="U99" i="18"/>
  <c r="O99" i="18"/>
  <c r="I99" i="18"/>
  <c r="V94" i="18"/>
  <c r="P94" i="18"/>
  <c r="J94" i="18"/>
  <c r="D94" i="18"/>
  <c r="W89" i="18"/>
  <c r="Q89" i="18"/>
  <c r="K89" i="18"/>
  <c r="E89" i="18"/>
  <c r="X84" i="18"/>
  <c r="R84" i="18"/>
  <c r="L84" i="18"/>
  <c r="F84" i="18"/>
  <c r="J9" i="18"/>
  <c r="P9" i="18"/>
  <c r="V9" i="18"/>
  <c r="V638" i="18"/>
  <c r="P638" i="18"/>
  <c r="J638" i="18"/>
  <c r="D638" i="18"/>
  <c r="W633" i="18"/>
  <c r="Q633" i="18"/>
  <c r="K633" i="18"/>
  <c r="E633" i="18"/>
  <c r="X628" i="18"/>
  <c r="R628" i="18"/>
  <c r="L628" i="18"/>
  <c r="F628" i="18"/>
  <c r="Y623" i="18"/>
  <c r="S623" i="18"/>
  <c r="M623" i="18"/>
  <c r="G623" i="18"/>
  <c r="Z618" i="18"/>
  <c r="T618" i="18"/>
  <c r="N618" i="18"/>
  <c r="H618" i="18"/>
  <c r="AA613" i="18"/>
  <c r="U613" i="18"/>
  <c r="O613" i="18"/>
  <c r="I613" i="18"/>
  <c r="V608" i="18"/>
  <c r="P608" i="18"/>
  <c r="J608" i="18"/>
  <c r="D608" i="18"/>
  <c r="AA638" i="18"/>
  <c r="U638" i="18"/>
  <c r="O638" i="18"/>
  <c r="I638" i="18"/>
  <c r="V633" i="18"/>
  <c r="P633" i="18"/>
  <c r="J633" i="18"/>
  <c r="D633" i="18"/>
  <c r="W628" i="18"/>
  <c r="Q628" i="18"/>
  <c r="K628" i="18"/>
  <c r="E628" i="18"/>
  <c r="X623" i="18"/>
  <c r="R623" i="18"/>
  <c r="L623" i="18"/>
  <c r="F623" i="18"/>
  <c r="Y618" i="18"/>
  <c r="S618" i="18"/>
  <c r="M618" i="18"/>
  <c r="G618" i="18"/>
  <c r="Z613" i="18"/>
  <c r="T613" i="18"/>
  <c r="N613" i="18"/>
  <c r="H613" i="18"/>
  <c r="AA608" i="18"/>
  <c r="U608" i="18"/>
  <c r="O608" i="18"/>
  <c r="I608" i="18"/>
  <c r="Z638" i="18"/>
  <c r="T638" i="18"/>
  <c r="N638" i="18"/>
  <c r="H638" i="18"/>
  <c r="AA633" i="18"/>
  <c r="U633" i="18"/>
  <c r="O633" i="18"/>
  <c r="I633" i="18"/>
  <c r="V628" i="18"/>
  <c r="P628" i="18"/>
  <c r="J628" i="18"/>
  <c r="D628" i="18"/>
  <c r="W623" i="18"/>
  <c r="Q623" i="18"/>
  <c r="K623" i="18"/>
  <c r="E623" i="18"/>
  <c r="X618" i="18"/>
  <c r="R618" i="18"/>
  <c r="L618" i="18"/>
  <c r="F618" i="18"/>
  <c r="Y613" i="18"/>
  <c r="S613" i="18"/>
  <c r="M613" i="18"/>
  <c r="G613" i="18"/>
  <c r="Y638" i="18"/>
  <c r="S638" i="18"/>
  <c r="M638" i="18"/>
  <c r="G638" i="18"/>
  <c r="Z633" i="18"/>
  <c r="T633" i="18"/>
  <c r="N633" i="18"/>
  <c r="H633" i="18"/>
  <c r="AA628" i="18"/>
  <c r="U628" i="18"/>
  <c r="O628" i="18"/>
  <c r="I628" i="18"/>
  <c r="V623" i="18"/>
  <c r="P623" i="18"/>
  <c r="J623" i="18"/>
  <c r="D623" i="18"/>
  <c r="W618" i="18"/>
  <c r="Q618" i="18"/>
  <c r="K618" i="18"/>
  <c r="E618" i="18"/>
  <c r="X613" i="18"/>
  <c r="R613" i="18"/>
  <c r="L613" i="18"/>
  <c r="F613" i="18"/>
  <c r="Y608" i="18"/>
  <c r="S608" i="18"/>
  <c r="M608" i="18"/>
  <c r="G608" i="18"/>
  <c r="X638" i="18"/>
  <c r="R638" i="18"/>
  <c r="L638" i="18"/>
  <c r="F638" i="18"/>
  <c r="Y633" i="18"/>
  <c r="S633" i="18"/>
  <c r="M633" i="18"/>
  <c r="G633" i="18"/>
  <c r="Z628" i="18"/>
  <c r="T628" i="18"/>
  <c r="N628" i="18"/>
  <c r="H628" i="18"/>
  <c r="AA623" i="18"/>
  <c r="U623" i="18"/>
  <c r="O623" i="18"/>
  <c r="I623" i="18"/>
  <c r="V618" i="18"/>
  <c r="P618" i="18"/>
  <c r="J618" i="18"/>
  <c r="D618" i="18"/>
  <c r="W613" i="18"/>
  <c r="Q613" i="18"/>
  <c r="K613" i="18"/>
  <c r="E613" i="18"/>
  <c r="X608" i="18"/>
  <c r="W638" i="18"/>
  <c r="Q638" i="18"/>
  <c r="K638" i="18"/>
  <c r="E638" i="18"/>
  <c r="X633" i="18"/>
  <c r="R633" i="18"/>
  <c r="L633" i="18"/>
  <c r="F633" i="18"/>
  <c r="Y628" i="18"/>
  <c r="S628" i="18"/>
  <c r="M628" i="18"/>
  <c r="G628" i="18"/>
  <c r="Z623" i="18"/>
  <c r="T623" i="18"/>
  <c r="N623" i="18"/>
  <c r="H623" i="18"/>
  <c r="AA618" i="18"/>
  <c r="U618" i="18"/>
  <c r="O618" i="18"/>
  <c r="I618" i="18"/>
  <c r="V613" i="18"/>
  <c r="P613" i="18"/>
  <c r="J613" i="18"/>
  <c r="D613" i="18"/>
  <c r="W608" i="18"/>
  <c r="Q608" i="18"/>
  <c r="K608" i="18"/>
  <c r="E608" i="18"/>
  <c r="R608" i="18"/>
  <c r="R604" i="18" s="1"/>
  <c r="Z608" i="18"/>
  <c r="F608" i="18"/>
  <c r="X603" i="18"/>
  <c r="R603" i="18"/>
  <c r="L603" i="18"/>
  <c r="F603" i="18"/>
  <c r="Y598" i="18"/>
  <c r="S598" i="18"/>
  <c r="M598" i="18"/>
  <c r="G598" i="18"/>
  <c r="Z593" i="18"/>
  <c r="T593" i="18"/>
  <c r="N593" i="18"/>
  <c r="H593" i="18"/>
  <c r="AA588" i="18"/>
  <c r="U588" i="18"/>
  <c r="O588" i="18"/>
  <c r="I588" i="18"/>
  <c r="V583" i="18"/>
  <c r="P583" i="18"/>
  <c r="J583" i="18"/>
  <c r="D583" i="18"/>
  <c r="W578" i="18"/>
  <c r="Q578" i="18"/>
  <c r="K578" i="18"/>
  <c r="E578" i="18"/>
  <c r="X573" i="18"/>
  <c r="R573" i="18"/>
  <c r="L573" i="18"/>
  <c r="F573" i="18"/>
  <c r="T608" i="18"/>
  <c r="W603" i="18"/>
  <c r="Q603" i="18"/>
  <c r="K603" i="18"/>
  <c r="E603" i="18"/>
  <c r="X598" i="18"/>
  <c r="R598" i="18"/>
  <c r="L598" i="18"/>
  <c r="F598" i="18"/>
  <c r="Y593" i="18"/>
  <c r="S593" i="18"/>
  <c r="M593" i="18"/>
  <c r="G593" i="18"/>
  <c r="Z588" i="18"/>
  <c r="T588" i="18"/>
  <c r="N588" i="18"/>
  <c r="H588" i="18"/>
  <c r="AA583" i="18"/>
  <c r="U583" i="18"/>
  <c r="O583" i="18"/>
  <c r="I583" i="18"/>
  <c r="V578" i="18"/>
  <c r="P578" i="18"/>
  <c r="J578" i="18"/>
  <c r="D578" i="18"/>
  <c r="W573" i="18"/>
  <c r="Q573" i="18"/>
  <c r="K573" i="18"/>
  <c r="E573" i="18"/>
  <c r="U603" i="18"/>
  <c r="M603" i="18"/>
  <c r="V598" i="18"/>
  <c r="N598" i="18"/>
  <c r="D598" i="18"/>
  <c r="W593" i="18"/>
  <c r="O593" i="18"/>
  <c r="E593" i="18"/>
  <c r="X588" i="18"/>
  <c r="P588" i="18"/>
  <c r="F588" i="18"/>
  <c r="Z583" i="18"/>
  <c r="R583" i="18"/>
  <c r="H583" i="18"/>
  <c r="T578" i="18"/>
  <c r="L578" i="18"/>
  <c r="U573" i="18"/>
  <c r="M573" i="18"/>
  <c r="N608" i="18"/>
  <c r="T603" i="18"/>
  <c r="J603" i="18"/>
  <c r="U598" i="18"/>
  <c r="K598" i="18"/>
  <c r="V593" i="18"/>
  <c r="L593" i="18"/>
  <c r="D593" i="18"/>
  <c r="W588" i="18"/>
  <c r="M588" i="18"/>
  <c r="E588" i="18"/>
  <c r="Y583" i="18"/>
  <c r="Q583" i="18"/>
  <c r="G583" i="18"/>
  <c r="AA578" i="18"/>
  <c r="S578" i="18"/>
  <c r="I578" i="18"/>
  <c r="L608" i="18"/>
  <c r="AA603" i="18"/>
  <c r="S603" i="18"/>
  <c r="I603" i="18"/>
  <c r="T598" i="18"/>
  <c r="J598" i="18"/>
  <c r="U593" i="18"/>
  <c r="K593" i="18"/>
  <c r="V588" i="18"/>
  <c r="L588" i="18"/>
  <c r="D588" i="18"/>
  <c r="X583" i="18"/>
  <c r="N583" i="18"/>
  <c r="F583" i="18"/>
  <c r="F579" i="18" s="1"/>
  <c r="Z578" i="18"/>
  <c r="R578" i="18"/>
  <c r="H578" i="18"/>
  <c r="H608" i="18"/>
  <c r="Z603" i="18"/>
  <c r="P603" i="18"/>
  <c r="H603" i="18"/>
  <c r="AA598" i="18"/>
  <c r="Q598" i="18"/>
  <c r="I598" i="18"/>
  <c r="R593" i="18"/>
  <c r="J593" i="18"/>
  <c r="S588" i="18"/>
  <c r="K588" i="18"/>
  <c r="W583" i="18"/>
  <c r="M583" i="18"/>
  <c r="E583" i="18"/>
  <c r="Y578" i="18"/>
  <c r="O578" i="18"/>
  <c r="G578" i="18"/>
  <c r="Z573" i="18"/>
  <c r="P573" i="18"/>
  <c r="H573" i="18"/>
  <c r="V568" i="18"/>
  <c r="P568" i="18"/>
  <c r="J568" i="18"/>
  <c r="D568" i="18"/>
  <c r="W563" i="18"/>
  <c r="Q563" i="18"/>
  <c r="K563" i="18"/>
  <c r="E563" i="18"/>
  <c r="Y603" i="18"/>
  <c r="O603" i="18"/>
  <c r="G603" i="18"/>
  <c r="Z598" i="18"/>
  <c r="P598" i="18"/>
  <c r="H598" i="18"/>
  <c r="AA593" i="18"/>
  <c r="Q593" i="18"/>
  <c r="I593" i="18"/>
  <c r="R588" i="18"/>
  <c r="J588" i="18"/>
  <c r="T583" i="18"/>
  <c r="L583" i="18"/>
  <c r="X578" i="18"/>
  <c r="N578" i="18"/>
  <c r="F578" i="18"/>
  <c r="Y573" i="18"/>
  <c r="O573" i="18"/>
  <c r="G573" i="18"/>
  <c r="AA568" i="18"/>
  <c r="U568" i="18"/>
  <c r="O568" i="18"/>
  <c r="I568" i="18"/>
  <c r="V563" i="18"/>
  <c r="P563" i="18"/>
  <c r="J563" i="18"/>
  <c r="D563" i="18"/>
  <c r="W558" i="18"/>
  <c r="Q558" i="18"/>
  <c r="K558" i="18"/>
  <c r="E558" i="18"/>
  <c r="X553" i="18"/>
  <c r="R553" i="18"/>
  <c r="L553" i="18"/>
  <c r="F553" i="18"/>
  <c r="Y548" i="18"/>
  <c r="S548" i="18"/>
  <c r="M548" i="18"/>
  <c r="G548" i="18"/>
  <c r="Z543" i="18"/>
  <c r="T543" i="18"/>
  <c r="N543" i="18"/>
  <c r="H543" i="18"/>
  <c r="AA538" i="18"/>
  <c r="U538" i="18"/>
  <c r="O538" i="18"/>
  <c r="I538" i="18"/>
  <c r="V533" i="18"/>
  <c r="P533" i="18"/>
  <c r="J533" i="18"/>
  <c r="D533" i="18"/>
  <c r="W528" i="18"/>
  <c r="Q528" i="18"/>
  <c r="K528" i="18"/>
  <c r="E528" i="18"/>
  <c r="N603" i="18"/>
  <c r="P593" i="18"/>
  <c r="K583" i="18"/>
  <c r="J573" i="18"/>
  <c r="S568" i="18"/>
  <c r="K568" i="18"/>
  <c r="U563" i="18"/>
  <c r="M563" i="18"/>
  <c r="X558" i="18"/>
  <c r="P558" i="18"/>
  <c r="I558" i="18"/>
  <c r="Y553" i="18"/>
  <c r="Q553" i="18"/>
  <c r="J553" i="18"/>
  <c r="Z548" i="18"/>
  <c r="R548" i="18"/>
  <c r="K548" i="18"/>
  <c r="D548" i="18"/>
  <c r="AA543" i="18"/>
  <c r="S543" i="18"/>
  <c r="L543" i="18"/>
  <c r="E543" i="18"/>
  <c r="E539" i="18" s="1"/>
  <c r="T538" i="18"/>
  <c r="M538" i="18"/>
  <c r="F538" i="18"/>
  <c r="W533" i="18"/>
  <c r="D603" i="18"/>
  <c r="F593" i="18"/>
  <c r="AA573" i="18"/>
  <c r="I573" i="18"/>
  <c r="Z568" i="18"/>
  <c r="R568" i="18"/>
  <c r="H568" i="18"/>
  <c r="T563" i="18"/>
  <c r="T559" i="18" s="1"/>
  <c r="L563" i="18"/>
  <c r="V558" i="18"/>
  <c r="O558" i="18"/>
  <c r="H558" i="18"/>
  <c r="W553" i="18"/>
  <c r="P553" i="18"/>
  <c r="I553" i="18"/>
  <c r="X548" i="18"/>
  <c r="Q548" i="18"/>
  <c r="J548" i="18"/>
  <c r="W598" i="18"/>
  <c r="Y588" i="18"/>
  <c r="U578" i="18"/>
  <c r="V573" i="18"/>
  <c r="D573" i="18"/>
  <c r="Y568" i="18"/>
  <c r="Q568" i="18"/>
  <c r="G568" i="18"/>
  <c r="G564" i="18" s="1"/>
  <c r="AA563" i="18"/>
  <c r="S563" i="18"/>
  <c r="I563" i="18"/>
  <c r="U558" i="18"/>
  <c r="N558" i="18"/>
  <c r="G558" i="18"/>
  <c r="G554" i="18" s="1"/>
  <c r="V553" i="18"/>
  <c r="O553" i="18"/>
  <c r="H553" i="18"/>
  <c r="O598" i="18"/>
  <c r="Q588" i="18"/>
  <c r="M578" i="18"/>
  <c r="M574" i="18" s="1"/>
  <c r="T573" i="18"/>
  <c r="X568" i="18"/>
  <c r="N568" i="18"/>
  <c r="F568" i="18"/>
  <c r="Z563" i="18"/>
  <c r="R563" i="18"/>
  <c r="H563" i="18"/>
  <c r="AA558" i="18"/>
  <c r="T558" i="18"/>
  <c r="M558" i="18"/>
  <c r="F558" i="18"/>
  <c r="U553" i="18"/>
  <c r="U549" i="18" s="1"/>
  <c r="N553" i="18"/>
  <c r="G553" i="18"/>
  <c r="E598" i="18"/>
  <c r="G588" i="18"/>
  <c r="S573" i="18"/>
  <c r="W568" i="18"/>
  <c r="W564" i="18" s="1"/>
  <c r="M568" i="18"/>
  <c r="E568" i="18"/>
  <c r="Y563" i="18"/>
  <c r="O563" i="18"/>
  <c r="G563" i="18"/>
  <c r="Z558" i="18"/>
  <c r="S558" i="18"/>
  <c r="L558" i="18"/>
  <c r="D558" i="18"/>
  <c r="AA553" i="18"/>
  <c r="T553" i="18"/>
  <c r="M553" i="18"/>
  <c r="E553" i="18"/>
  <c r="U548" i="18"/>
  <c r="N548" i="18"/>
  <c r="F548" i="18"/>
  <c r="V543" i="18"/>
  <c r="O543" i="18"/>
  <c r="G543" i="18"/>
  <c r="W538" i="18"/>
  <c r="P538" i="18"/>
  <c r="H538" i="18"/>
  <c r="Y533" i="18"/>
  <c r="R533" i="18"/>
  <c r="K533" i="18"/>
  <c r="Z528" i="18"/>
  <c r="S528" i="18"/>
  <c r="L528" i="18"/>
  <c r="D528" i="18"/>
  <c r="W523" i="18"/>
  <c r="Q523" i="18"/>
  <c r="K523" i="18"/>
  <c r="E523" i="18"/>
  <c r="X518" i="18"/>
  <c r="R518" i="18"/>
  <c r="L518" i="18"/>
  <c r="F518" i="18"/>
  <c r="Y513" i="18"/>
  <c r="S513" i="18"/>
  <c r="M513" i="18"/>
  <c r="G513" i="18"/>
  <c r="S583" i="18"/>
  <c r="N573" i="18"/>
  <c r="F563" i="18"/>
  <c r="Z553" i="18"/>
  <c r="V548" i="18"/>
  <c r="H548" i="18"/>
  <c r="U543" i="18"/>
  <c r="J543" i="18"/>
  <c r="S538" i="18"/>
  <c r="J538" i="18"/>
  <c r="S533" i="18"/>
  <c r="I533" i="18"/>
  <c r="V528" i="18"/>
  <c r="N528" i="18"/>
  <c r="F528" i="18"/>
  <c r="AA523" i="18"/>
  <c r="T523" i="18"/>
  <c r="M523" i="18"/>
  <c r="F523" i="18"/>
  <c r="U518" i="18"/>
  <c r="N518" i="18"/>
  <c r="G518" i="18"/>
  <c r="V513" i="18"/>
  <c r="O513" i="18"/>
  <c r="H513" i="18"/>
  <c r="AA508" i="18"/>
  <c r="U508" i="18"/>
  <c r="O508" i="18"/>
  <c r="I508" i="18"/>
  <c r="V503" i="18"/>
  <c r="P503" i="18"/>
  <c r="J503" i="18"/>
  <c r="D503" i="18"/>
  <c r="W498" i="18"/>
  <c r="Q498" i="18"/>
  <c r="K498" i="18"/>
  <c r="E498" i="18"/>
  <c r="X593" i="18"/>
  <c r="T568" i="18"/>
  <c r="Y558" i="18"/>
  <c r="S553" i="18"/>
  <c r="T548" i="18"/>
  <c r="E548" i="18"/>
  <c r="E544" i="18" s="1"/>
  <c r="R543" i="18"/>
  <c r="I543" i="18"/>
  <c r="R538" i="18"/>
  <c r="G538" i="18"/>
  <c r="AA533" i="18"/>
  <c r="Q533" i="18"/>
  <c r="H533" i="18"/>
  <c r="U528" i="18"/>
  <c r="M528" i="18"/>
  <c r="Z523" i="18"/>
  <c r="S523" i="18"/>
  <c r="L523" i="18"/>
  <c r="D523" i="18"/>
  <c r="AA518" i="18"/>
  <c r="T518" i="18"/>
  <c r="M518" i="18"/>
  <c r="E518" i="18"/>
  <c r="U513" i="18"/>
  <c r="N513" i="18"/>
  <c r="F513" i="18"/>
  <c r="Z508" i="18"/>
  <c r="T508" i="18"/>
  <c r="N508" i="18"/>
  <c r="H508" i="18"/>
  <c r="V603" i="18"/>
  <c r="L568" i="18"/>
  <c r="R558" i="18"/>
  <c r="K553" i="18"/>
  <c r="P548" i="18"/>
  <c r="Q543" i="18"/>
  <c r="F543" i="18"/>
  <c r="Z538" i="18"/>
  <c r="Q538" i="18"/>
  <c r="E538" i="18"/>
  <c r="Z533" i="18"/>
  <c r="O533" i="18"/>
  <c r="O529" i="18" s="1"/>
  <c r="G533" i="18"/>
  <c r="T528" i="18"/>
  <c r="J528" i="18"/>
  <c r="Y523" i="18"/>
  <c r="R523" i="18"/>
  <c r="J523" i="18"/>
  <c r="Z518" i="18"/>
  <c r="S518" i="18"/>
  <c r="K518" i="18"/>
  <c r="D518" i="18"/>
  <c r="J558" i="18"/>
  <c r="D553" i="18"/>
  <c r="O548" i="18"/>
  <c r="Y543" i="18"/>
  <c r="P543" i="18"/>
  <c r="D543" i="18"/>
  <c r="Y538" i="18"/>
  <c r="N538" i="18"/>
  <c r="D538" i="18"/>
  <c r="X533" i="18"/>
  <c r="N533" i="18"/>
  <c r="F533" i="18"/>
  <c r="AA528" i="18"/>
  <c r="R528" i="18"/>
  <c r="I528" i="18"/>
  <c r="X523" i="18"/>
  <c r="P523" i="18"/>
  <c r="I523" i="18"/>
  <c r="Y518" i="18"/>
  <c r="Q518" i="18"/>
  <c r="J518" i="18"/>
  <c r="Z513" i="18"/>
  <c r="R513" i="18"/>
  <c r="K513" i="18"/>
  <c r="D513" i="18"/>
  <c r="X563" i="18"/>
  <c r="AA548" i="18"/>
  <c r="L548" i="18"/>
  <c r="X543" i="18"/>
  <c r="M543" i="18"/>
  <c r="X538" i="18"/>
  <c r="L538" i="18"/>
  <c r="U533" i="18"/>
  <c r="M533" i="18"/>
  <c r="E533" i="18"/>
  <c r="Y528" i="18"/>
  <c r="P528" i="18"/>
  <c r="H528" i="18"/>
  <c r="H524" i="18" s="1"/>
  <c r="V523" i="18"/>
  <c r="O523" i="18"/>
  <c r="H523" i="18"/>
  <c r="W518" i="18"/>
  <c r="P518" i="18"/>
  <c r="I518" i="18"/>
  <c r="X513" i="18"/>
  <c r="Q513" i="18"/>
  <c r="J513" i="18"/>
  <c r="W508" i="18"/>
  <c r="Q508" i="18"/>
  <c r="K508" i="18"/>
  <c r="E508" i="18"/>
  <c r="X503" i="18"/>
  <c r="R503" i="18"/>
  <c r="L503" i="18"/>
  <c r="F503" i="18"/>
  <c r="Y498" i="18"/>
  <c r="S498" i="18"/>
  <c r="M498" i="18"/>
  <c r="G498" i="18"/>
  <c r="Z493" i="18"/>
  <c r="T493" i="18"/>
  <c r="N493" i="18"/>
  <c r="H493" i="18"/>
  <c r="AA488" i="18"/>
  <c r="U488" i="18"/>
  <c r="O488" i="18"/>
  <c r="I488" i="18"/>
  <c r="V479" i="18"/>
  <c r="P479" i="18"/>
  <c r="J479" i="18"/>
  <c r="D479" i="18"/>
  <c r="W474" i="18"/>
  <c r="K543" i="18"/>
  <c r="X528" i="18"/>
  <c r="G523" i="18"/>
  <c r="P513" i="18"/>
  <c r="Y508" i="18"/>
  <c r="M508" i="18"/>
  <c r="Y503" i="18"/>
  <c r="O503" i="18"/>
  <c r="G503" i="18"/>
  <c r="Z498" i="18"/>
  <c r="P498" i="18"/>
  <c r="H498" i="18"/>
  <c r="V493" i="18"/>
  <c r="O493" i="18"/>
  <c r="O489" i="18" s="1"/>
  <c r="G493" i="18"/>
  <c r="W488" i="18"/>
  <c r="P488" i="18"/>
  <c r="H488" i="18"/>
  <c r="Y479" i="18"/>
  <c r="R479" i="18"/>
  <c r="K479" i="18"/>
  <c r="Z474" i="18"/>
  <c r="S474" i="18"/>
  <c r="M474" i="18"/>
  <c r="G474" i="18"/>
  <c r="Z469" i="18"/>
  <c r="T469" i="18"/>
  <c r="N469" i="18"/>
  <c r="H469" i="18"/>
  <c r="AA464" i="18"/>
  <c r="U464" i="18"/>
  <c r="O464" i="18"/>
  <c r="I464" i="18"/>
  <c r="V459" i="18"/>
  <c r="P459" i="18"/>
  <c r="N563" i="18"/>
  <c r="V538" i="18"/>
  <c r="O528" i="18"/>
  <c r="L513" i="18"/>
  <c r="X508" i="18"/>
  <c r="L508" i="18"/>
  <c r="W503" i="18"/>
  <c r="N503" i="18"/>
  <c r="E503" i="18"/>
  <c r="E499" i="18" s="1"/>
  <c r="X498" i="18"/>
  <c r="O498" i="18"/>
  <c r="F498" i="18"/>
  <c r="U493" i="18"/>
  <c r="U489" i="18" s="1"/>
  <c r="M493" i="18"/>
  <c r="M489" i="18" s="1"/>
  <c r="F493" i="18"/>
  <c r="F489" i="18" s="1"/>
  <c r="V488" i="18"/>
  <c r="V484" i="18" s="1"/>
  <c r="N488" i="18"/>
  <c r="N484" i="18" s="1"/>
  <c r="G488" i="18"/>
  <c r="G484" i="18" s="1"/>
  <c r="X479" i="18"/>
  <c r="Q479" i="18"/>
  <c r="I479" i="18"/>
  <c r="Y474" i="18"/>
  <c r="R474" i="18"/>
  <c r="L474" i="18"/>
  <c r="F474" i="18"/>
  <c r="Y469" i="18"/>
  <c r="S469" i="18"/>
  <c r="M469" i="18"/>
  <c r="G469" i="18"/>
  <c r="Z464" i="18"/>
  <c r="T464" i="18"/>
  <c r="N464" i="18"/>
  <c r="H464" i="18"/>
  <c r="AA459" i="18"/>
  <c r="U459" i="18"/>
  <c r="O459" i="18"/>
  <c r="I459" i="18"/>
  <c r="V454" i="18"/>
  <c r="P454" i="18"/>
  <c r="J454" i="18"/>
  <c r="D454" i="18"/>
  <c r="K538" i="18"/>
  <c r="G528" i="18"/>
  <c r="I513" i="18"/>
  <c r="V508" i="18"/>
  <c r="J508" i="18"/>
  <c r="U503" i="18"/>
  <c r="M503" i="18"/>
  <c r="V498" i="18"/>
  <c r="N498" i="18"/>
  <c r="D498" i="18"/>
  <c r="AA493" i="18"/>
  <c r="S493" i="18"/>
  <c r="L493" i="18"/>
  <c r="E493" i="18"/>
  <c r="T488" i="18"/>
  <c r="M488" i="18"/>
  <c r="F488" i="18"/>
  <c r="W479" i="18"/>
  <c r="O479" i="18"/>
  <c r="H479" i="18"/>
  <c r="X474" i="18"/>
  <c r="Q474" i="18"/>
  <c r="K474" i="18"/>
  <c r="E474" i="18"/>
  <c r="X469" i="18"/>
  <c r="T533" i="18"/>
  <c r="V518" i="18"/>
  <c r="AA513" i="18"/>
  <c r="E513" i="18"/>
  <c r="S508" i="18"/>
  <c r="G508" i="18"/>
  <c r="T503" i="18"/>
  <c r="K503" i="18"/>
  <c r="U498" i="18"/>
  <c r="L498" i="18"/>
  <c r="Y493" i="18"/>
  <c r="R493" i="18"/>
  <c r="K493" i="18"/>
  <c r="D493" i="18"/>
  <c r="Z488" i="18"/>
  <c r="Z484" i="18" s="1"/>
  <c r="S488" i="18"/>
  <c r="L488" i="18"/>
  <c r="E488" i="18"/>
  <c r="U479" i="18"/>
  <c r="N479" i="18"/>
  <c r="G479" i="18"/>
  <c r="V474" i="18"/>
  <c r="P474" i="18"/>
  <c r="J474" i="18"/>
  <c r="D474" i="18"/>
  <c r="W469" i="18"/>
  <c r="Q469" i="18"/>
  <c r="K469" i="18"/>
  <c r="E469" i="18"/>
  <c r="X464" i="18"/>
  <c r="W548" i="18"/>
  <c r="L533" i="18"/>
  <c r="U523" i="18"/>
  <c r="O518" i="18"/>
  <c r="W513" i="18"/>
  <c r="R508" i="18"/>
  <c r="F508" i="18"/>
  <c r="AA503" i="18"/>
  <c r="S503" i="18"/>
  <c r="I503" i="18"/>
  <c r="T498" i="18"/>
  <c r="J498" i="18"/>
  <c r="X493" i="18"/>
  <c r="Q493" i="18"/>
  <c r="J493" i="18"/>
  <c r="Y488" i="18"/>
  <c r="R488" i="18"/>
  <c r="K488" i="18"/>
  <c r="D488" i="18"/>
  <c r="D484" i="18" s="1"/>
  <c r="AA479" i="18"/>
  <c r="T479" i="18"/>
  <c r="M479" i="18"/>
  <c r="F479" i="18"/>
  <c r="U474" i="18"/>
  <c r="O474" i="18"/>
  <c r="I474" i="18"/>
  <c r="V469" i="18"/>
  <c r="P469" i="18"/>
  <c r="J469" i="18"/>
  <c r="D469" i="18"/>
  <c r="W464" i="18"/>
  <c r="Q464" i="18"/>
  <c r="K464" i="18"/>
  <c r="E464" i="18"/>
  <c r="X459" i="18"/>
  <c r="R459" i="18"/>
  <c r="L459" i="18"/>
  <c r="F459" i="18"/>
  <c r="Y454" i="18"/>
  <c r="S454" i="18"/>
  <c r="M454" i="18"/>
  <c r="G454" i="18"/>
  <c r="Z449" i="18"/>
  <c r="T449" i="18"/>
  <c r="N449" i="18"/>
  <c r="H449" i="18"/>
  <c r="AA444" i="18"/>
  <c r="U444" i="18"/>
  <c r="O444" i="18"/>
  <c r="I444" i="18"/>
  <c r="V439" i="18"/>
  <c r="P439" i="18"/>
  <c r="J439" i="18"/>
  <c r="D439" i="18"/>
  <c r="W434" i="18"/>
  <c r="Q434" i="18"/>
  <c r="K434" i="18"/>
  <c r="E434" i="18"/>
  <c r="X429" i="18"/>
  <c r="R429" i="18"/>
  <c r="L429" i="18"/>
  <c r="F429" i="18"/>
  <c r="Y424" i="18"/>
  <c r="S424" i="18"/>
  <c r="M424" i="18"/>
  <c r="G424" i="18"/>
  <c r="Z419" i="18"/>
  <c r="T419" i="18"/>
  <c r="N419" i="18"/>
  <c r="H419" i="18"/>
  <c r="AA414" i="18"/>
  <c r="U414" i="18"/>
  <c r="O414" i="18"/>
  <c r="I414" i="18"/>
  <c r="P508" i="18"/>
  <c r="P504" i="18" s="1"/>
  <c r="I498" i="18"/>
  <c r="AA474" i="18"/>
  <c r="I469" i="18"/>
  <c r="M464" i="18"/>
  <c r="Q459" i="18"/>
  <c r="G459" i="18"/>
  <c r="AA454" i="18"/>
  <c r="R454" i="18"/>
  <c r="I454" i="18"/>
  <c r="W449" i="18"/>
  <c r="P449" i="18"/>
  <c r="I449" i="18"/>
  <c r="X444" i="18"/>
  <c r="Q444" i="18"/>
  <c r="J444" i="18"/>
  <c r="Z439" i="18"/>
  <c r="S439" i="18"/>
  <c r="L439" i="18"/>
  <c r="E439" i="18"/>
  <c r="AA434" i="18"/>
  <c r="T434" i="18"/>
  <c r="M434" i="18"/>
  <c r="F434" i="18"/>
  <c r="U429" i="18"/>
  <c r="N429" i="18"/>
  <c r="G429" i="18"/>
  <c r="V424" i="18"/>
  <c r="O424" i="18"/>
  <c r="H424" i="18"/>
  <c r="W419" i="18"/>
  <c r="W415" i="18" s="1"/>
  <c r="P419" i="18"/>
  <c r="I419" i="18"/>
  <c r="X414" i="18"/>
  <c r="Q414" i="18"/>
  <c r="J414" i="18"/>
  <c r="Z409" i="18"/>
  <c r="T409" i="18"/>
  <c r="N409" i="18"/>
  <c r="H409" i="18"/>
  <c r="AA404" i="18"/>
  <c r="U404" i="18"/>
  <c r="O404" i="18"/>
  <c r="I404" i="18"/>
  <c r="V399" i="18"/>
  <c r="P399" i="18"/>
  <c r="J399" i="18"/>
  <c r="D399" i="18"/>
  <c r="W394" i="18"/>
  <c r="Q394" i="18"/>
  <c r="K394" i="18"/>
  <c r="E394" i="18"/>
  <c r="X389" i="18"/>
  <c r="R389" i="18"/>
  <c r="L389" i="18"/>
  <c r="N523" i="18"/>
  <c r="T513" i="18"/>
  <c r="D508" i="18"/>
  <c r="Z503" i="18"/>
  <c r="X488" i="18"/>
  <c r="Z479" i="18"/>
  <c r="T474" i="18"/>
  <c r="AA469" i="18"/>
  <c r="F469" i="18"/>
  <c r="Y464" i="18"/>
  <c r="L464" i="18"/>
  <c r="Z459" i="18"/>
  <c r="Z455" i="18" s="1"/>
  <c r="N459" i="18"/>
  <c r="E459" i="18"/>
  <c r="Z454" i="18"/>
  <c r="Q454" i="18"/>
  <c r="H454" i="18"/>
  <c r="V449" i="18"/>
  <c r="O449" i="18"/>
  <c r="G449" i="18"/>
  <c r="W444" i="18"/>
  <c r="P444" i="18"/>
  <c r="H444" i="18"/>
  <c r="Y439" i="18"/>
  <c r="R439" i="18"/>
  <c r="K439" i="18"/>
  <c r="Z434" i="18"/>
  <c r="S434" i="18"/>
  <c r="L434" i="18"/>
  <c r="D434" i="18"/>
  <c r="AA429" i="18"/>
  <c r="T429" i="18"/>
  <c r="M429" i="18"/>
  <c r="E429" i="18"/>
  <c r="U424" i="18"/>
  <c r="N424" i="18"/>
  <c r="F424" i="18"/>
  <c r="V419" i="18"/>
  <c r="O419" i="18"/>
  <c r="G419" i="18"/>
  <c r="W414" i="18"/>
  <c r="P414" i="18"/>
  <c r="H414" i="18"/>
  <c r="Y409" i="18"/>
  <c r="S409" i="18"/>
  <c r="M409" i="18"/>
  <c r="G409" i="18"/>
  <c r="Z404" i="18"/>
  <c r="T404" i="18"/>
  <c r="N404" i="18"/>
  <c r="H404" i="18"/>
  <c r="AA399" i="18"/>
  <c r="U399" i="18"/>
  <c r="O399" i="18"/>
  <c r="I399" i="18"/>
  <c r="I548" i="18"/>
  <c r="Q503" i="18"/>
  <c r="W493" i="18"/>
  <c r="Q488" i="18"/>
  <c r="S479" i="18"/>
  <c r="N474" i="18"/>
  <c r="U469" i="18"/>
  <c r="V464" i="18"/>
  <c r="J464" i="18"/>
  <c r="Y459" i="18"/>
  <c r="M459" i="18"/>
  <c r="M455" i="18" s="1"/>
  <c r="D459" i="18"/>
  <c r="X454" i="18"/>
  <c r="O454" i="18"/>
  <c r="F454" i="18"/>
  <c r="U449" i="18"/>
  <c r="M449" i="18"/>
  <c r="F449" i="18"/>
  <c r="V444" i="18"/>
  <c r="N444" i="18"/>
  <c r="G444" i="18"/>
  <c r="X439" i="18"/>
  <c r="Q439" i="18"/>
  <c r="I439" i="18"/>
  <c r="Y434" i="18"/>
  <c r="R434" i="18"/>
  <c r="J434" i="18"/>
  <c r="Z429" i="18"/>
  <c r="S429" i="18"/>
  <c r="K429" i="18"/>
  <c r="D429" i="18"/>
  <c r="AA424" i="18"/>
  <c r="T424" i="18"/>
  <c r="L424" i="18"/>
  <c r="E424" i="18"/>
  <c r="U419" i="18"/>
  <c r="M419" i="18"/>
  <c r="F419" i="18"/>
  <c r="V414" i="18"/>
  <c r="N414" i="18"/>
  <c r="G414" i="18"/>
  <c r="H503" i="18"/>
  <c r="P493" i="18"/>
  <c r="J488" i="18"/>
  <c r="L479" i="18"/>
  <c r="H474" i="18"/>
  <c r="R469" i="18"/>
  <c r="S464" i="18"/>
  <c r="G464" i="18"/>
  <c r="W459" i="18"/>
  <c r="K459" i="18"/>
  <c r="W454" i="18"/>
  <c r="N454" i="18"/>
  <c r="E454" i="18"/>
  <c r="AA449" i="18"/>
  <c r="S449" i="18"/>
  <c r="L449" i="18"/>
  <c r="E449" i="18"/>
  <c r="T444" i="18"/>
  <c r="T440" i="18" s="1"/>
  <c r="M444" i="18"/>
  <c r="F444" i="18"/>
  <c r="W439" i="18"/>
  <c r="O439" i="18"/>
  <c r="H439" i="18"/>
  <c r="X434" i="18"/>
  <c r="P434" i="18"/>
  <c r="I434" i="18"/>
  <c r="Y429" i="18"/>
  <c r="Q429" i="18"/>
  <c r="J429" i="18"/>
  <c r="Z424" i="18"/>
  <c r="R424" i="18"/>
  <c r="K424" i="18"/>
  <c r="D424" i="18"/>
  <c r="AA419" i="18"/>
  <c r="S419" i="18"/>
  <c r="L419" i="18"/>
  <c r="E419" i="18"/>
  <c r="W543" i="18"/>
  <c r="H518" i="18"/>
  <c r="AA498" i="18"/>
  <c r="I493" i="18"/>
  <c r="E479" i="18"/>
  <c r="O469" i="18"/>
  <c r="R464" i="18"/>
  <c r="F464" i="18"/>
  <c r="T459" i="18"/>
  <c r="J459" i="18"/>
  <c r="U454" i="18"/>
  <c r="L454" i="18"/>
  <c r="Y449" i="18"/>
  <c r="R449" i="18"/>
  <c r="K449" i="18"/>
  <c r="D449" i="18"/>
  <c r="Z444" i="18"/>
  <c r="S444" i="18"/>
  <c r="L444" i="18"/>
  <c r="E444" i="18"/>
  <c r="U439" i="18"/>
  <c r="N439" i="18"/>
  <c r="G439" i="18"/>
  <c r="V434" i="18"/>
  <c r="O434" i="18"/>
  <c r="H434" i="18"/>
  <c r="W429" i="18"/>
  <c r="P429" i="18"/>
  <c r="I429" i="18"/>
  <c r="X424" i="18"/>
  <c r="Q424" i="18"/>
  <c r="J424" i="18"/>
  <c r="Y419" i="18"/>
  <c r="R419" i="18"/>
  <c r="K419" i="18"/>
  <c r="D419" i="18"/>
  <c r="Z414" i="18"/>
  <c r="S414" i="18"/>
  <c r="L414" i="18"/>
  <c r="E414" i="18"/>
  <c r="V409" i="18"/>
  <c r="P409" i="18"/>
  <c r="J409" i="18"/>
  <c r="D409" i="18"/>
  <c r="W404" i="18"/>
  <c r="Q404" i="18"/>
  <c r="K404" i="18"/>
  <c r="E404" i="18"/>
  <c r="X399" i="18"/>
  <c r="R399" i="18"/>
  <c r="L399" i="18"/>
  <c r="F399" i="18"/>
  <c r="Y394" i="18"/>
  <c r="S394" i="18"/>
  <c r="M394" i="18"/>
  <c r="G394" i="18"/>
  <c r="Z389" i="18"/>
  <c r="T389" i="18"/>
  <c r="N389" i="18"/>
  <c r="H389" i="18"/>
  <c r="AA384" i="18"/>
  <c r="U384" i="18"/>
  <c r="O384" i="18"/>
  <c r="I384" i="18"/>
  <c r="V379" i="18"/>
  <c r="P379" i="18"/>
  <c r="J379" i="18"/>
  <c r="D379" i="18"/>
  <c r="W374" i="18"/>
  <c r="Q374" i="18"/>
  <c r="K374" i="18"/>
  <c r="E374" i="18"/>
  <c r="X369" i="18"/>
  <c r="R369" i="18"/>
  <c r="L369" i="18"/>
  <c r="F369" i="18"/>
  <c r="Y364" i="18"/>
  <c r="S364" i="18"/>
  <c r="M364" i="18"/>
  <c r="G364" i="18"/>
  <c r="Z359" i="18"/>
  <c r="T359" i="18"/>
  <c r="N359" i="18"/>
  <c r="H359" i="18"/>
  <c r="AA354" i="18"/>
  <c r="U354" i="18"/>
  <c r="O354" i="18"/>
  <c r="I354" i="18"/>
  <c r="V349" i="18"/>
  <c r="P349" i="18"/>
  <c r="J349" i="18"/>
  <c r="D349" i="18"/>
  <c r="R498" i="18"/>
  <c r="L469" i="18"/>
  <c r="D464" i="18"/>
  <c r="S459" i="18"/>
  <c r="X449" i="18"/>
  <c r="R444" i="18"/>
  <c r="M439" i="18"/>
  <c r="X419" i="18"/>
  <c r="M414" i="18"/>
  <c r="U409" i="18"/>
  <c r="I409" i="18"/>
  <c r="V404" i="18"/>
  <c r="J404" i="18"/>
  <c r="Y399" i="18"/>
  <c r="M399" i="18"/>
  <c r="X394" i="18"/>
  <c r="O394" i="18"/>
  <c r="F394" i="18"/>
  <c r="Y389" i="18"/>
  <c r="P389" i="18"/>
  <c r="G389" i="18"/>
  <c r="G385" i="18" s="1"/>
  <c r="W384" i="18"/>
  <c r="P384" i="18"/>
  <c r="H384" i="18"/>
  <c r="Y379" i="18"/>
  <c r="R379" i="18"/>
  <c r="K379" i="18"/>
  <c r="K375" i="18" s="1"/>
  <c r="Z374" i="18"/>
  <c r="S374" i="18"/>
  <c r="L374" i="18"/>
  <c r="D374" i="18"/>
  <c r="AA369" i="18"/>
  <c r="T369" i="18"/>
  <c r="T365" i="18" s="1"/>
  <c r="M369" i="18"/>
  <c r="E369" i="18"/>
  <c r="U364" i="18"/>
  <c r="N364" i="18"/>
  <c r="F364" i="18"/>
  <c r="V359" i="18"/>
  <c r="V355" i="18" s="1"/>
  <c r="O359" i="18"/>
  <c r="G359" i="18"/>
  <c r="W354" i="18"/>
  <c r="P354" i="18"/>
  <c r="H354" i="18"/>
  <c r="Y349" i="18"/>
  <c r="R349" i="18"/>
  <c r="K349" i="18"/>
  <c r="H459" i="18"/>
  <c r="Q449" i="18"/>
  <c r="K444" i="18"/>
  <c r="F439" i="18"/>
  <c r="W424" i="18"/>
  <c r="Q419" i="18"/>
  <c r="K414" i="18"/>
  <c r="R409" i="18"/>
  <c r="F409" i="18"/>
  <c r="S404" i="18"/>
  <c r="G404" i="18"/>
  <c r="W399" i="18"/>
  <c r="K399" i="18"/>
  <c r="V394" i="18"/>
  <c r="N394" i="18"/>
  <c r="D394" i="18"/>
  <c r="W389" i="18"/>
  <c r="O389" i="18"/>
  <c r="F389" i="18"/>
  <c r="V384" i="18"/>
  <c r="N384" i="18"/>
  <c r="G384" i="18"/>
  <c r="X379" i="18"/>
  <c r="Q379" i="18"/>
  <c r="I379" i="18"/>
  <c r="Y374" i="18"/>
  <c r="R374" i="18"/>
  <c r="J374" i="18"/>
  <c r="Z369" i="18"/>
  <c r="S369" i="18"/>
  <c r="K369" i="18"/>
  <c r="D369" i="18"/>
  <c r="AA364" i="18"/>
  <c r="T364" i="18"/>
  <c r="L364" i="18"/>
  <c r="E364" i="18"/>
  <c r="U359" i="18"/>
  <c r="M359" i="18"/>
  <c r="F359" i="18"/>
  <c r="V354" i="18"/>
  <c r="N354" i="18"/>
  <c r="G354" i="18"/>
  <c r="X349" i="18"/>
  <c r="Q349" i="18"/>
  <c r="I349" i="18"/>
  <c r="W344" i="18"/>
  <c r="Q344" i="18"/>
  <c r="K344" i="18"/>
  <c r="E344" i="18"/>
  <c r="T454" i="18"/>
  <c r="J449" i="18"/>
  <c r="D444" i="18"/>
  <c r="V429" i="18"/>
  <c r="P424" i="18"/>
  <c r="J419" i="18"/>
  <c r="F414" i="18"/>
  <c r="Q409" i="18"/>
  <c r="E409" i="18"/>
  <c r="R404" i="18"/>
  <c r="F404" i="18"/>
  <c r="T399" i="18"/>
  <c r="H399" i="18"/>
  <c r="U394" i="18"/>
  <c r="L394" i="18"/>
  <c r="L390" i="18" s="1"/>
  <c r="V389" i="18"/>
  <c r="M389" i="18"/>
  <c r="E389" i="18"/>
  <c r="T384" i="18"/>
  <c r="M384" i="18"/>
  <c r="F384" i="18"/>
  <c r="W379" i="18"/>
  <c r="O379" i="18"/>
  <c r="H379" i="18"/>
  <c r="X374" i="18"/>
  <c r="P374" i="18"/>
  <c r="I374" i="18"/>
  <c r="Y369" i="18"/>
  <c r="Q369" i="18"/>
  <c r="J369" i="18"/>
  <c r="Z364" i="18"/>
  <c r="R364" i="18"/>
  <c r="K364" i="18"/>
  <c r="D364" i="18"/>
  <c r="AA359" i="18"/>
  <c r="S359" i="18"/>
  <c r="L359" i="18"/>
  <c r="E359" i="18"/>
  <c r="T354" i="18"/>
  <c r="T350" i="18" s="1"/>
  <c r="M354" i="18"/>
  <c r="F354" i="18"/>
  <c r="W349" i="18"/>
  <c r="O349" i="18"/>
  <c r="H349" i="18"/>
  <c r="K454" i="18"/>
  <c r="U434" i="18"/>
  <c r="O429" i="18"/>
  <c r="I424" i="18"/>
  <c r="Y414" i="18"/>
  <c r="D414" i="18"/>
  <c r="AA409" i="18"/>
  <c r="O409" i="18"/>
  <c r="P404" i="18"/>
  <c r="D404" i="18"/>
  <c r="S399" i="18"/>
  <c r="G399" i="18"/>
  <c r="T394" i="18"/>
  <c r="J394" i="18"/>
  <c r="U389" i="18"/>
  <c r="K389" i="18"/>
  <c r="D389" i="18"/>
  <c r="Z384" i="18"/>
  <c r="S384" i="18"/>
  <c r="L384" i="18"/>
  <c r="E384" i="18"/>
  <c r="U379" i="18"/>
  <c r="N379" i="18"/>
  <c r="G379" i="18"/>
  <c r="V374" i="18"/>
  <c r="O374" i="18"/>
  <c r="H374" i="18"/>
  <c r="W369" i="18"/>
  <c r="P369" i="18"/>
  <c r="I369" i="18"/>
  <c r="X364" i="18"/>
  <c r="Q364" i="18"/>
  <c r="J364" i="18"/>
  <c r="Y359" i="18"/>
  <c r="R359" i="18"/>
  <c r="K359" i="18"/>
  <c r="K355" i="18" s="1"/>
  <c r="D359" i="18"/>
  <c r="Z354" i="18"/>
  <c r="S354" i="18"/>
  <c r="L354" i="18"/>
  <c r="E354" i="18"/>
  <c r="AA439" i="18"/>
  <c r="N434" i="18"/>
  <c r="N430" i="18" s="1"/>
  <c r="H429" i="18"/>
  <c r="T414" i="18"/>
  <c r="X409" i="18"/>
  <c r="L409" i="18"/>
  <c r="Y404" i="18"/>
  <c r="M404" i="18"/>
  <c r="M400" i="18" s="1"/>
  <c r="Q399" i="18"/>
  <c r="E399" i="18"/>
  <c r="AA394" i="18"/>
  <c r="R394" i="18"/>
  <c r="I394" i="18"/>
  <c r="S389" i="18"/>
  <c r="S385" i="18" s="1"/>
  <c r="J389" i="18"/>
  <c r="Y384" i="18"/>
  <c r="R384" i="18"/>
  <c r="K384" i="18"/>
  <c r="D384" i="18"/>
  <c r="AA379" i="18"/>
  <c r="T379" i="18"/>
  <c r="M379" i="18"/>
  <c r="F379" i="18"/>
  <c r="U374" i="18"/>
  <c r="N374" i="18"/>
  <c r="G374" i="18"/>
  <c r="G370" i="18" s="1"/>
  <c r="V369" i="18"/>
  <c r="O369" i="18"/>
  <c r="H369" i="18"/>
  <c r="W364" i="18"/>
  <c r="P364" i="18"/>
  <c r="I364" i="18"/>
  <c r="I360" i="18" s="1"/>
  <c r="X359" i="18"/>
  <c r="Q359" i="18"/>
  <c r="J359" i="18"/>
  <c r="Y354" i="18"/>
  <c r="R354" i="18"/>
  <c r="K354" i="18"/>
  <c r="D354" i="18"/>
  <c r="AA349" i="18"/>
  <c r="T349" i="18"/>
  <c r="M349" i="18"/>
  <c r="F349" i="18"/>
  <c r="Z344" i="18"/>
  <c r="T344" i="18"/>
  <c r="N344" i="18"/>
  <c r="H344" i="18"/>
  <c r="AA339" i="18"/>
  <c r="U339" i="18"/>
  <c r="O339" i="18"/>
  <c r="I339" i="18"/>
  <c r="V334" i="18"/>
  <c r="P334" i="18"/>
  <c r="J334" i="18"/>
  <c r="D334" i="18"/>
  <c r="W329" i="18"/>
  <c r="Q329" i="18"/>
  <c r="K329" i="18"/>
  <c r="E329" i="18"/>
  <c r="X320" i="18"/>
  <c r="R320" i="18"/>
  <c r="L320" i="18"/>
  <c r="F320" i="18"/>
  <c r="Y315" i="18"/>
  <c r="S315" i="18"/>
  <c r="M315" i="18"/>
  <c r="G315" i="18"/>
  <c r="Z310" i="18"/>
  <c r="T310" i="18"/>
  <c r="N310" i="18"/>
  <c r="H310" i="18"/>
  <c r="AA305" i="18"/>
  <c r="U305" i="18"/>
  <c r="O305" i="18"/>
  <c r="I305" i="18"/>
  <c r="R414" i="18"/>
  <c r="K409" i="18"/>
  <c r="X404" i="18"/>
  <c r="AA389" i="18"/>
  <c r="Q384" i="18"/>
  <c r="L379" i="18"/>
  <c r="F374" i="18"/>
  <c r="W359" i="18"/>
  <c r="Q354" i="18"/>
  <c r="G349" i="18"/>
  <c r="V344" i="18"/>
  <c r="M344" i="18"/>
  <c r="D344" i="18"/>
  <c r="X339" i="18"/>
  <c r="Q339" i="18"/>
  <c r="J339" i="18"/>
  <c r="Z334" i="18"/>
  <c r="S334" i="18"/>
  <c r="L334" i="18"/>
  <c r="E334" i="18"/>
  <c r="AA329" i="18"/>
  <c r="T329" i="18"/>
  <c r="M329" i="18"/>
  <c r="F329" i="18"/>
  <c r="U320" i="18"/>
  <c r="N320" i="18"/>
  <c r="G320" i="18"/>
  <c r="V315" i="18"/>
  <c r="O315" i="18"/>
  <c r="H315" i="18"/>
  <c r="W310" i="18"/>
  <c r="P310" i="18"/>
  <c r="I310" i="18"/>
  <c r="X305" i="18"/>
  <c r="Q305" i="18"/>
  <c r="J305" i="18"/>
  <c r="Z300" i="18"/>
  <c r="T300" i="18"/>
  <c r="N300" i="18"/>
  <c r="H300" i="18"/>
  <c r="AA295" i="18"/>
  <c r="U295" i="18"/>
  <c r="O295" i="18"/>
  <c r="I295" i="18"/>
  <c r="V290" i="18"/>
  <c r="P290" i="18"/>
  <c r="J290" i="18"/>
  <c r="D290" i="18"/>
  <c r="W285" i="18"/>
  <c r="Q285" i="18"/>
  <c r="K285" i="18"/>
  <c r="E285" i="18"/>
  <c r="X280" i="18"/>
  <c r="R280" i="18"/>
  <c r="L280" i="18"/>
  <c r="F280" i="18"/>
  <c r="Y444" i="18"/>
  <c r="G434" i="18"/>
  <c r="L404" i="18"/>
  <c r="Z399" i="18"/>
  <c r="Q389" i="18"/>
  <c r="J384" i="18"/>
  <c r="E379" i="18"/>
  <c r="V364" i="18"/>
  <c r="P359" i="18"/>
  <c r="P355" i="18" s="1"/>
  <c r="J354" i="18"/>
  <c r="Z349" i="18"/>
  <c r="E349" i="18"/>
  <c r="U344" i="18"/>
  <c r="L344" i="18"/>
  <c r="L340" i="18" s="1"/>
  <c r="W339" i="18"/>
  <c r="P339" i="18"/>
  <c r="H339" i="18"/>
  <c r="Y334" i="18"/>
  <c r="R334" i="18"/>
  <c r="K334" i="18"/>
  <c r="Z329" i="18"/>
  <c r="S329" i="18"/>
  <c r="L329" i="18"/>
  <c r="D329" i="18"/>
  <c r="D325" i="18" s="1"/>
  <c r="AA320" i="18"/>
  <c r="T320" i="18"/>
  <c r="M320" i="18"/>
  <c r="E320" i="18"/>
  <c r="U315" i="18"/>
  <c r="N315" i="18"/>
  <c r="F315" i="18"/>
  <c r="V310" i="18"/>
  <c r="O310" i="18"/>
  <c r="G310" i="18"/>
  <c r="W305" i="18"/>
  <c r="P305" i="18"/>
  <c r="H305" i="18"/>
  <c r="Y300" i="18"/>
  <c r="S300" i="18"/>
  <c r="M300" i="18"/>
  <c r="G300" i="18"/>
  <c r="Z295" i="18"/>
  <c r="T295" i="18"/>
  <c r="N295" i="18"/>
  <c r="H295" i="18"/>
  <c r="AA290" i="18"/>
  <c r="U290" i="18"/>
  <c r="O290" i="18"/>
  <c r="I290" i="18"/>
  <c r="V285" i="18"/>
  <c r="P285" i="18"/>
  <c r="J285" i="18"/>
  <c r="D285" i="18"/>
  <c r="N399" i="18"/>
  <c r="I389" i="18"/>
  <c r="U369" i="18"/>
  <c r="O364" i="18"/>
  <c r="O360" i="18" s="1"/>
  <c r="I359" i="18"/>
  <c r="U349" i="18"/>
  <c r="S344" i="18"/>
  <c r="J344" i="18"/>
  <c r="V339" i="18"/>
  <c r="N339" i="18"/>
  <c r="G339" i="18"/>
  <c r="X334" i="18"/>
  <c r="Q334" i="18"/>
  <c r="I334" i="18"/>
  <c r="Y329" i="18"/>
  <c r="R329" i="18"/>
  <c r="J329" i="18"/>
  <c r="Z320" i="18"/>
  <c r="S320" i="18"/>
  <c r="K320" i="18"/>
  <c r="D320" i="18"/>
  <c r="AA315" i="18"/>
  <c r="T315" i="18"/>
  <c r="L315" i="18"/>
  <c r="E315" i="18"/>
  <c r="U310" i="18"/>
  <c r="M310" i="18"/>
  <c r="F310" i="18"/>
  <c r="V305" i="18"/>
  <c r="N305" i="18"/>
  <c r="G305" i="18"/>
  <c r="X300" i="18"/>
  <c r="R300" i="18"/>
  <c r="L300" i="18"/>
  <c r="F300" i="18"/>
  <c r="Y295" i="18"/>
  <c r="S295" i="18"/>
  <c r="M295" i="18"/>
  <c r="G295" i="18"/>
  <c r="Z290" i="18"/>
  <c r="T290" i="18"/>
  <c r="N290" i="18"/>
  <c r="H290" i="18"/>
  <c r="AA285" i="18"/>
  <c r="U285" i="18"/>
  <c r="O285" i="18"/>
  <c r="I285" i="18"/>
  <c r="Z394" i="18"/>
  <c r="AA374" i="18"/>
  <c r="N369" i="18"/>
  <c r="H364" i="18"/>
  <c r="S349" i="18"/>
  <c r="AA344" i="18"/>
  <c r="R344" i="18"/>
  <c r="I344" i="18"/>
  <c r="T339" i="18"/>
  <c r="M339" i="18"/>
  <c r="M335" i="18" s="1"/>
  <c r="F339" i="18"/>
  <c r="F335" i="18" s="1"/>
  <c r="W334" i="18"/>
  <c r="O334" i="18"/>
  <c r="H334" i="18"/>
  <c r="X329" i="18"/>
  <c r="P329" i="18"/>
  <c r="P325" i="18" s="1"/>
  <c r="I329" i="18"/>
  <c r="I325" i="18" s="1"/>
  <c r="Y320" i="18"/>
  <c r="Q320" i="18"/>
  <c r="J320" i="18"/>
  <c r="Z315" i="18"/>
  <c r="R315" i="18"/>
  <c r="K315" i="18"/>
  <c r="D315" i="18"/>
  <c r="AA310" i="18"/>
  <c r="S310" i="18"/>
  <c r="L310" i="18"/>
  <c r="E310" i="18"/>
  <c r="T305" i="18"/>
  <c r="M305" i="18"/>
  <c r="F305" i="18"/>
  <c r="W300" i="18"/>
  <c r="Q300" i="18"/>
  <c r="K300" i="18"/>
  <c r="E300" i="18"/>
  <c r="T439" i="18"/>
  <c r="P394" i="18"/>
  <c r="Z379" i="18"/>
  <c r="T374" i="18"/>
  <c r="G369" i="18"/>
  <c r="N349" i="18"/>
  <c r="Y344" i="18"/>
  <c r="P344" i="18"/>
  <c r="G344" i="18"/>
  <c r="Z339" i="18"/>
  <c r="S339" i="18"/>
  <c r="L339" i="18"/>
  <c r="E339" i="18"/>
  <c r="U334" i="18"/>
  <c r="N334" i="18"/>
  <c r="G334" i="18"/>
  <c r="V329" i="18"/>
  <c r="O329" i="18"/>
  <c r="H329" i="18"/>
  <c r="W320" i="18"/>
  <c r="P320" i="18"/>
  <c r="I320" i="18"/>
  <c r="X315" i="18"/>
  <c r="Q315" i="18"/>
  <c r="J315" i="18"/>
  <c r="Y310" i="18"/>
  <c r="R310" i="18"/>
  <c r="K310" i="18"/>
  <c r="D310" i="18"/>
  <c r="Z305" i="18"/>
  <c r="Z301" i="18" s="1"/>
  <c r="S305" i="18"/>
  <c r="L305" i="18"/>
  <c r="E305" i="18"/>
  <c r="V300" i="18"/>
  <c r="P300" i="18"/>
  <c r="J300" i="18"/>
  <c r="D300" i="18"/>
  <c r="W295" i="18"/>
  <c r="Q295" i="18"/>
  <c r="K295" i="18"/>
  <c r="E295" i="18"/>
  <c r="X290" i="18"/>
  <c r="R290" i="18"/>
  <c r="L290" i="18"/>
  <c r="F290" i="18"/>
  <c r="Y285" i="18"/>
  <c r="S285" i="18"/>
  <c r="M285" i="18"/>
  <c r="G285" i="18"/>
  <c r="Z280" i="18"/>
  <c r="T280" i="18"/>
  <c r="N280" i="18"/>
  <c r="H280" i="18"/>
  <c r="AA275" i="18"/>
  <c r="U275" i="18"/>
  <c r="O275" i="18"/>
  <c r="I275" i="18"/>
  <c r="V270" i="18"/>
  <c r="P270" i="18"/>
  <c r="J270" i="18"/>
  <c r="D270" i="18"/>
  <c r="W265" i="18"/>
  <c r="Q265" i="18"/>
  <c r="K265" i="18"/>
  <c r="E265" i="18"/>
  <c r="X260" i="18"/>
  <c r="R260" i="18"/>
  <c r="L260" i="18"/>
  <c r="F260" i="18"/>
  <c r="Y255" i="18"/>
  <c r="S255" i="18"/>
  <c r="M255" i="18"/>
  <c r="G255" i="18"/>
  <c r="W409" i="18"/>
  <c r="H394" i="18"/>
  <c r="L349" i="18"/>
  <c r="X344" i="18"/>
  <c r="K339" i="18"/>
  <c r="F334" i="18"/>
  <c r="X310" i="18"/>
  <c r="R305" i="18"/>
  <c r="U300" i="18"/>
  <c r="J295" i="18"/>
  <c r="M290" i="18"/>
  <c r="R285" i="18"/>
  <c r="U280" i="18"/>
  <c r="K280" i="18"/>
  <c r="Y275" i="18"/>
  <c r="R275" i="18"/>
  <c r="K275" i="18"/>
  <c r="K271" i="18" s="1"/>
  <c r="D275" i="18"/>
  <c r="AA270" i="18"/>
  <c r="T270" i="18"/>
  <c r="M270" i="18"/>
  <c r="F270" i="18"/>
  <c r="U265" i="18"/>
  <c r="U261" i="18" s="1"/>
  <c r="N265" i="18"/>
  <c r="G265" i="18"/>
  <c r="V260" i="18"/>
  <c r="O260" i="18"/>
  <c r="H260" i="18"/>
  <c r="W255" i="18"/>
  <c r="P255" i="18"/>
  <c r="I255" i="18"/>
  <c r="Z250" i="18"/>
  <c r="T250" i="18"/>
  <c r="N250" i="18"/>
  <c r="H250" i="18"/>
  <c r="AA245" i="18"/>
  <c r="U245" i="18"/>
  <c r="O245" i="18"/>
  <c r="I245" i="18"/>
  <c r="V240" i="18"/>
  <c r="P240" i="18"/>
  <c r="J240" i="18"/>
  <c r="D240" i="18"/>
  <c r="W235" i="18"/>
  <c r="Q235" i="18"/>
  <c r="K235" i="18"/>
  <c r="E235" i="18"/>
  <c r="X230" i="18"/>
  <c r="R230" i="18"/>
  <c r="L230" i="18"/>
  <c r="F230" i="18"/>
  <c r="Y225" i="18"/>
  <c r="S225" i="18"/>
  <c r="M225" i="18"/>
  <c r="G225" i="18"/>
  <c r="Z220" i="18"/>
  <c r="T220" i="18"/>
  <c r="N220" i="18"/>
  <c r="H220" i="18"/>
  <c r="S379" i="18"/>
  <c r="O344" i="18"/>
  <c r="D339" i="18"/>
  <c r="W315" i="18"/>
  <c r="Q310" i="18"/>
  <c r="K305" i="18"/>
  <c r="O300" i="18"/>
  <c r="X295" i="18"/>
  <c r="F295" i="18"/>
  <c r="K290" i="18"/>
  <c r="N285" i="18"/>
  <c r="S280" i="18"/>
  <c r="J280" i="18"/>
  <c r="X275" i="18"/>
  <c r="Q275" i="18"/>
  <c r="J275" i="18"/>
  <c r="Z270" i="18"/>
  <c r="S270" i="18"/>
  <c r="L270" i="18"/>
  <c r="E270" i="18"/>
  <c r="AA265" i="18"/>
  <c r="T265" i="18"/>
  <c r="M265" i="18"/>
  <c r="F265" i="18"/>
  <c r="U260" i="18"/>
  <c r="N260" i="18"/>
  <c r="G260" i="18"/>
  <c r="V255" i="18"/>
  <c r="O255" i="18"/>
  <c r="H255" i="18"/>
  <c r="Y250" i="18"/>
  <c r="S250" i="18"/>
  <c r="M250" i="18"/>
  <c r="G250" i="18"/>
  <c r="Z245" i="18"/>
  <c r="T245" i="18"/>
  <c r="N245" i="18"/>
  <c r="H245" i="18"/>
  <c r="AA240" i="18"/>
  <c r="U240" i="18"/>
  <c r="O240" i="18"/>
  <c r="I240" i="18"/>
  <c r="V235" i="18"/>
  <c r="P235" i="18"/>
  <c r="J235" i="18"/>
  <c r="D235" i="18"/>
  <c r="W230" i="18"/>
  <c r="Q230" i="18"/>
  <c r="K230" i="18"/>
  <c r="E230" i="18"/>
  <c r="X225" i="18"/>
  <c r="R225" i="18"/>
  <c r="L225" i="18"/>
  <c r="F225" i="18"/>
  <c r="X354" i="18"/>
  <c r="F344" i="18"/>
  <c r="U329" i="18"/>
  <c r="V320" i="18"/>
  <c r="P315" i="18"/>
  <c r="J310" i="18"/>
  <c r="D305" i="18"/>
  <c r="I300" i="18"/>
  <c r="V295" i="18"/>
  <c r="D295" i="18"/>
  <c r="Y290" i="18"/>
  <c r="G290" i="18"/>
  <c r="L285" i="18"/>
  <c r="AA280" i="18"/>
  <c r="Q280" i="18"/>
  <c r="I280" i="18"/>
  <c r="W275" i="18"/>
  <c r="P275" i="18"/>
  <c r="H275" i="18"/>
  <c r="Y270" i="18"/>
  <c r="R270" i="18"/>
  <c r="K270" i="18"/>
  <c r="Z265" i="18"/>
  <c r="S265" i="18"/>
  <c r="L265" i="18"/>
  <c r="D265" i="18"/>
  <c r="AA260" i="18"/>
  <c r="T260" i="18"/>
  <c r="M260" i="18"/>
  <c r="E260" i="18"/>
  <c r="U255" i="18"/>
  <c r="N255" i="18"/>
  <c r="F255" i="18"/>
  <c r="X250" i="18"/>
  <c r="R250" i="18"/>
  <c r="L250" i="18"/>
  <c r="F250" i="18"/>
  <c r="Y245" i="18"/>
  <c r="S245" i="18"/>
  <c r="M245" i="18"/>
  <c r="G245" i="18"/>
  <c r="Z240" i="18"/>
  <c r="T240" i="18"/>
  <c r="N240" i="18"/>
  <c r="H240" i="18"/>
  <c r="P464" i="18"/>
  <c r="AA334" i="18"/>
  <c r="N329" i="18"/>
  <c r="O320" i="18"/>
  <c r="I315" i="18"/>
  <c r="R295" i="18"/>
  <c r="W290" i="18"/>
  <c r="E290" i="18"/>
  <c r="Z285" i="18"/>
  <c r="H285" i="18"/>
  <c r="Y280" i="18"/>
  <c r="P280" i="18"/>
  <c r="G280" i="18"/>
  <c r="V275" i="18"/>
  <c r="N275" i="18"/>
  <c r="G275" i="18"/>
  <c r="X270" i="18"/>
  <c r="Q270" i="18"/>
  <c r="I270" i="18"/>
  <c r="Y265" i="18"/>
  <c r="R265" i="18"/>
  <c r="R261" i="18" s="1"/>
  <c r="J265" i="18"/>
  <c r="Z260" i="18"/>
  <c r="S260" i="18"/>
  <c r="K260" i="18"/>
  <c r="D260" i="18"/>
  <c r="AA255" i="18"/>
  <c r="T255" i="18"/>
  <c r="L255" i="18"/>
  <c r="E255" i="18"/>
  <c r="W250" i="18"/>
  <c r="Q250" i="18"/>
  <c r="K250" i="18"/>
  <c r="E250" i="18"/>
  <c r="X245" i="18"/>
  <c r="R245" i="18"/>
  <c r="L245" i="18"/>
  <c r="F245" i="18"/>
  <c r="Y240" i="18"/>
  <c r="S240" i="18"/>
  <c r="M240" i="18"/>
  <c r="G240" i="18"/>
  <c r="Z235" i="18"/>
  <c r="T235" i="18"/>
  <c r="N235" i="18"/>
  <c r="H235" i="18"/>
  <c r="AA230" i="18"/>
  <c r="U230" i="18"/>
  <c r="O230" i="18"/>
  <c r="I230" i="18"/>
  <c r="X384" i="18"/>
  <c r="M374" i="18"/>
  <c r="Y339" i="18"/>
  <c r="T334" i="18"/>
  <c r="G329" i="18"/>
  <c r="H320" i="18"/>
  <c r="P295" i="18"/>
  <c r="S290" i="18"/>
  <c r="X285" i="18"/>
  <c r="F285" i="18"/>
  <c r="W280" i="18"/>
  <c r="O280" i="18"/>
  <c r="E280" i="18"/>
  <c r="T275" i="18"/>
  <c r="M275" i="18"/>
  <c r="F275" i="18"/>
  <c r="W270" i="18"/>
  <c r="O270" i="18"/>
  <c r="H270" i="18"/>
  <c r="H266" i="18" s="1"/>
  <c r="X265" i="18"/>
  <c r="P265" i="18"/>
  <c r="I265" i="18"/>
  <c r="Y260" i="18"/>
  <c r="Q260" i="18"/>
  <c r="J260" i="18"/>
  <c r="Z255" i="18"/>
  <c r="R255" i="18"/>
  <c r="K255" i="18"/>
  <c r="D255" i="18"/>
  <c r="V250" i="18"/>
  <c r="P250" i="18"/>
  <c r="J250" i="18"/>
  <c r="D250" i="18"/>
  <c r="W245" i="18"/>
  <c r="Q245" i="18"/>
  <c r="K245" i="18"/>
  <c r="E245" i="18"/>
  <c r="X240" i="18"/>
  <c r="R240" i="18"/>
  <c r="L240" i="18"/>
  <c r="F240" i="18"/>
  <c r="Y235" i="18"/>
  <c r="S235" i="18"/>
  <c r="M235" i="18"/>
  <c r="G235" i="18"/>
  <c r="Z230" i="18"/>
  <c r="T230" i="18"/>
  <c r="N230" i="18"/>
  <c r="H230" i="18"/>
  <c r="AA225" i="18"/>
  <c r="U225" i="18"/>
  <c r="O225" i="18"/>
  <c r="I225" i="18"/>
  <c r="V220" i="18"/>
  <c r="P220" i="18"/>
  <c r="J220" i="18"/>
  <c r="D220" i="18"/>
  <c r="W215" i="18"/>
  <c r="Q215" i="18"/>
  <c r="K215" i="18"/>
  <c r="E215" i="18"/>
  <c r="X210" i="18"/>
  <c r="R210" i="18"/>
  <c r="L210" i="18"/>
  <c r="F210" i="18"/>
  <c r="Y205" i="18"/>
  <c r="S205" i="18"/>
  <c r="M205" i="18"/>
  <c r="G205" i="18"/>
  <c r="Z200" i="18"/>
  <c r="T200" i="18"/>
  <c r="N200" i="18"/>
  <c r="H200" i="18"/>
  <c r="AA195" i="18"/>
  <c r="U195" i="18"/>
  <c r="O195" i="18"/>
  <c r="I195" i="18"/>
  <c r="V190" i="18"/>
  <c r="P190" i="18"/>
  <c r="J190" i="18"/>
  <c r="D190" i="18"/>
  <c r="W185" i="18"/>
  <c r="Q185" i="18"/>
  <c r="K185" i="18"/>
  <c r="E185" i="18"/>
  <c r="X180" i="18"/>
  <c r="R180" i="18"/>
  <c r="L180" i="18"/>
  <c r="F180" i="18"/>
  <c r="Y175" i="18"/>
  <c r="S175" i="18"/>
  <c r="M175" i="18"/>
  <c r="G175" i="18"/>
  <c r="Z170" i="18"/>
  <c r="T170" i="18"/>
  <c r="N170" i="18"/>
  <c r="H170" i="18"/>
  <c r="Q290" i="18"/>
  <c r="M280" i="18"/>
  <c r="V265" i="18"/>
  <c r="P260" i="18"/>
  <c r="J255" i="18"/>
  <c r="O250" i="18"/>
  <c r="P245" i="18"/>
  <c r="W240" i="18"/>
  <c r="L235" i="18"/>
  <c r="M230" i="18"/>
  <c r="T225" i="18"/>
  <c r="H225" i="18"/>
  <c r="AA220" i="18"/>
  <c r="R220" i="18"/>
  <c r="I220" i="18"/>
  <c r="Z215" i="18"/>
  <c r="S215" i="18"/>
  <c r="L215" i="18"/>
  <c r="D215" i="18"/>
  <c r="AA210" i="18"/>
  <c r="T210" i="18"/>
  <c r="M210" i="18"/>
  <c r="E210" i="18"/>
  <c r="U205" i="18"/>
  <c r="N205" i="18"/>
  <c r="F205" i="18"/>
  <c r="V200" i="18"/>
  <c r="O200" i="18"/>
  <c r="G200" i="18"/>
  <c r="W195" i="18"/>
  <c r="P195" i="18"/>
  <c r="H195" i="18"/>
  <c r="Y190" i="18"/>
  <c r="R190" i="18"/>
  <c r="K190" i="18"/>
  <c r="Z185" i="18"/>
  <c r="S185" i="18"/>
  <c r="L185" i="18"/>
  <c r="D185" i="18"/>
  <c r="AA180" i="18"/>
  <c r="T180" i="18"/>
  <c r="M180" i="18"/>
  <c r="E180" i="18"/>
  <c r="U175" i="18"/>
  <c r="N175" i="18"/>
  <c r="F175" i="18"/>
  <c r="V170" i="18"/>
  <c r="O170" i="18"/>
  <c r="G170" i="18"/>
  <c r="G166" i="18" s="1"/>
  <c r="Y161" i="18"/>
  <c r="S161" i="18"/>
  <c r="M161" i="18"/>
  <c r="G161" i="18"/>
  <c r="Z156" i="18"/>
  <c r="T156" i="18"/>
  <c r="N156" i="18"/>
  <c r="H156" i="18"/>
  <c r="AA151" i="18"/>
  <c r="U151" i="18"/>
  <c r="O151" i="18"/>
  <c r="I151" i="18"/>
  <c r="V146" i="18"/>
  <c r="P146" i="18"/>
  <c r="J146" i="18"/>
  <c r="D146" i="18"/>
  <c r="W141" i="18"/>
  <c r="Q141" i="18"/>
  <c r="K141" i="18"/>
  <c r="E141" i="18"/>
  <c r="X136" i="18"/>
  <c r="R136" i="18"/>
  <c r="L136" i="18"/>
  <c r="F136" i="18"/>
  <c r="Y131" i="18"/>
  <c r="S131" i="18"/>
  <c r="M131" i="18"/>
  <c r="G131" i="18"/>
  <c r="Z126" i="18"/>
  <c r="T126" i="18"/>
  <c r="N126" i="18"/>
  <c r="H126" i="18"/>
  <c r="AA121" i="18"/>
  <c r="U121" i="18"/>
  <c r="O121" i="18"/>
  <c r="I121" i="18"/>
  <c r="V116" i="18"/>
  <c r="P116" i="18"/>
  <c r="J116" i="18"/>
  <c r="D116" i="18"/>
  <c r="W111" i="18"/>
  <c r="Q111" i="18"/>
  <c r="K111" i="18"/>
  <c r="E111" i="18"/>
  <c r="X106" i="18"/>
  <c r="R106" i="18"/>
  <c r="L106" i="18"/>
  <c r="F106" i="18"/>
  <c r="L295" i="18"/>
  <c r="D280" i="18"/>
  <c r="U270" i="18"/>
  <c r="O265" i="18"/>
  <c r="I260" i="18"/>
  <c r="I250" i="18"/>
  <c r="J245" i="18"/>
  <c r="Q240" i="18"/>
  <c r="AA235" i="18"/>
  <c r="I235" i="18"/>
  <c r="J230" i="18"/>
  <c r="Q225" i="18"/>
  <c r="E225" i="18"/>
  <c r="Y220" i="18"/>
  <c r="Q220" i="18"/>
  <c r="Q216" i="18" s="1"/>
  <c r="G220" i="18"/>
  <c r="G216" i="18" s="1"/>
  <c r="Y215" i="18"/>
  <c r="R215" i="18"/>
  <c r="J215" i="18"/>
  <c r="Z210" i="18"/>
  <c r="S210" i="18"/>
  <c r="K210" i="18"/>
  <c r="D210" i="18"/>
  <c r="AA205" i="18"/>
  <c r="T205" i="18"/>
  <c r="L205" i="18"/>
  <c r="E205" i="18"/>
  <c r="U200" i="18"/>
  <c r="M200" i="18"/>
  <c r="F200" i="18"/>
  <c r="V195" i="18"/>
  <c r="N195" i="18"/>
  <c r="G195" i="18"/>
  <c r="X190" i="18"/>
  <c r="Q190" i="18"/>
  <c r="I190" i="18"/>
  <c r="Y185" i="18"/>
  <c r="R185" i="18"/>
  <c r="J185" i="18"/>
  <c r="Z180" i="18"/>
  <c r="S180" i="18"/>
  <c r="K180" i="18"/>
  <c r="D180" i="18"/>
  <c r="AA175" i="18"/>
  <c r="T175" i="18"/>
  <c r="L175" i="18"/>
  <c r="E175" i="18"/>
  <c r="U170" i="18"/>
  <c r="M170" i="18"/>
  <c r="M166" i="18" s="1"/>
  <c r="F170" i="18"/>
  <c r="X161" i="18"/>
  <c r="R161" i="18"/>
  <c r="L161" i="18"/>
  <c r="F161" i="18"/>
  <c r="Y156" i="18"/>
  <c r="S156" i="18"/>
  <c r="M156" i="18"/>
  <c r="G156" i="18"/>
  <c r="Z151" i="18"/>
  <c r="T151" i="18"/>
  <c r="N151" i="18"/>
  <c r="H151" i="18"/>
  <c r="AA146" i="18"/>
  <c r="U146" i="18"/>
  <c r="O146" i="18"/>
  <c r="I146" i="18"/>
  <c r="V141" i="18"/>
  <c r="P141" i="18"/>
  <c r="J141" i="18"/>
  <c r="D141" i="18"/>
  <c r="W136" i="18"/>
  <c r="Q136" i="18"/>
  <c r="K136" i="18"/>
  <c r="E136" i="18"/>
  <c r="X131" i="18"/>
  <c r="R131" i="18"/>
  <c r="L131" i="18"/>
  <c r="F131" i="18"/>
  <c r="Y126" i="18"/>
  <c r="S126" i="18"/>
  <c r="M126" i="18"/>
  <c r="G126" i="18"/>
  <c r="Z121" i="18"/>
  <c r="T121" i="18"/>
  <c r="N121" i="18"/>
  <c r="H121" i="18"/>
  <c r="AA116" i="18"/>
  <c r="U116" i="18"/>
  <c r="O116" i="18"/>
  <c r="I116" i="18"/>
  <c r="V111" i="18"/>
  <c r="P111" i="18"/>
  <c r="J111" i="18"/>
  <c r="D111" i="18"/>
  <c r="W106" i="18"/>
  <c r="Q106" i="18"/>
  <c r="K106" i="18"/>
  <c r="E106" i="18"/>
  <c r="X101" i="18"/>
  <c r="R101" i="18"/>
  <c r="L101" i="18"/>
  <c r="F101" i="18"/>
  <c r="Y96" i="18"/>
  <c r="S96" i="18"/>
  <c r="M96" i="18"/>
  <c r="G96" i="18"/>
  <c r="AA300" i="18"/>
  <c r="Z275" i="18"/>
  <c r="N270" i="18"/>
  <c r="H265" i="18"/>
  <c r="D245" i="18"/>
  <c r="K240" i="18"/>
  <c r="X235" i="18"/>
  <c r="F235" i="18"/>
  <c r="Y230" i="18"/>
  <c r="G230" i="18"/>
  <c r="P225" i="18"/>
  <c r="D225" i="18"/>
  <c r="X220" i="18"/>
  <c r="O220" i="18"/>
  <c r="F220" i="18"/>
  <c r="X215" i="18"/>
  <c r="P215" i="18"/>
  <c r="I215" i="18"/>
  <c r="Y210" i="18"/>
  <c r="Q210" i="18"/>
  <c r="J210" i="18"/>
  <c r="Z205" i="18"/>
  <c r="R205" i="18"/>
  <c r="K205" i="18"/>
  <c r="D205" i="18"/>
  <c r="AA200" i="18"/>
  <c r="S200" i="18"/>
  <c r="L200" i="18"/>
  <c r="E200" i="18"/>
  <c r="T195" i="18"/>
  <c r="M195" i="18"/>
  <c r="F195" i="18"/>
  <c r="W190" i="18"/>
  <c r="O190" i="18"/>
  <c r="H190" i="18"/>
  <c r="X185" i="18"/>
  <c r="P185" i="18"/>
  <c r="I185" i="18"/>
  <c r="Y180" i="18"/>
  <c r="Q180" i="18"/>
  <c r="J180" i="18"/>
  <c r="Z175" i="18"/>
  <c r="R175" i="18"/>
  <c r="K175" i="18"/>
  <c r="D175" i="18"/>
  <c r="AA170" i="18"/>
  <c r="S170" i="18"/>
  <c r="S166" i="18" s="1"/>
  <c r="L170" i="18"/>
  <c r="E170" i="18"/>
  <c r="W161" i="18"/>
  <c r="Q161" i="18"/>
  <c r="K161" i="18"/>
  <c r="E161" i="18"/>
  <c r="X156" i="18"/>
  <c r="R156" i="18"/>
  <c r="L156" i="18"/>
  <c r="F156" i="18"/>
  <c r="Y151" i="18"/>
  <c r="S151" i="18"/>
  <c r="M151" i="18"/>
  <c r="G151" i="18"/>
  <c r="Z146" i="18"/>
  <c r="T146" i="18"/>
  <c r="N146" i="18"/>
  <c r="H146" i="18"/>
  <c r="AA141" i="18"/>
  <c r="U141" i="18"/>
  <c r="O141" i="18"/>
  <c r="I141" i="18"/>
  <c r="S275" i="18"/>
  <c r="G270" i="18"/>
  <c r="E240" i="18"/>
  <c r="U235" i="18"/>
  <c r="U231" i="18" s="1"/>
  <c r="V230" i="18"/>
  <c r="D230" i="18"/>
  <c r="Z225" i="18"/>
  <c r="N225" i="18"/>
  <c r="W220" i="18"/>
  <c r="M220" i="18"/>
  <c r="E220" i="18"/>
  <c r="V215" i="18"/>
  <c r="O215" i="18"/>
  <c r="H215" i="18"/>
  <c r="W210" i="18"/>
  <c r="W206" i="18" s="1"/>
  <c r="P210" i="18"/>
  <c r="P206" i="18" s="1"/>
  <c r="I210" i="18"/>
  <c r="X205" i="18"/>
  <c r="Q205" i="18"/>
  <c r="Q201" i="18" s="1"/>
  <c r="J205" i="18"/>
  <c r="Y200" i="18"/>
  <c r="Y196" i="18" s="1"/>
  <c r="R200" i="18"/>
  <c r="R196" i="18" s="1"/>
  <c r="K200" i="18"/>
  <c r="K196" i="18" s="1"/>
  <c r="D200" i="18"/>
  <c r="Z195" i="18"/>
  <c r="S195" i="18"/>
  <c r="L195" i="18"/>
  <c r="E195" i="18"/>
  <c r="E191" i="18" s="1"/>
  <c r="U190" i="18"/>
  <c r="U186" i="18" s="1"/>
  <c r="N190" i="18"/>
  <c r="G190" i="18"/>
  <c r="V185" i="18"/>
  <c r="O185" i="18"/>
  <c r="O181" i="18" s="1"/>
  <c r="H185" i="18"/>
  <c r="H181" i="18" s="1"/>
  <c r="W180" i="18"/>
  <c r="P180" i="18"/>
  <c r="I180" i="18"/>
  <c r="X175" i="18"/>
  <c r="Q175" i="18"/>
  <c r="Q171" i="18" s="1"/>
  <c r="J175" i="18"/>
  <c r="J171" i="18" s="1"/>
  <c r="Y170" i="18"/>
  <c r="Y166" i="18" s="1"/>
  <c r="R170" i="18"/>
  <c r="K170" i="18"/>
  <c r="D170" i="18"/>
  <c r="D166" i="18" s="1"/>
  <c r="V161" i="18"/>
  <c r="P161" i="18"/>
  <c r="J161" i="18"/>
  <c r="D161" i="18"/>
  <c r="W156" i="18"/>
  <c r="Q156" i="18"/>
  <c r="K156" i="18"/>
  <c r="E156" i="18"/>
  <c r="X151" i="18"/>
  <c r="R151" i="18"/>
  <c r="L151" i="18"/>
  <c r="F151" i="18"/>
  <c r="Y146" i="18"/>
  <c r="S146" i="18"/>
  <c r="M146" i="18"/>
  <c r="G146" i="18"/>
  <c r="Z141" i="18"/>
  <c r="T141" i="18"/>
  <c r="N141" i="18"/>
  <c r="H141" i="18"/>
  <c r="AA136" i="18"/>
  <c r="U136" i="18"/>
  <c r="O136" i="18"/>
  <c r="I136" i="18"/>
  <c r="V131" i="18"/>
  <c r="P131" i="18"/>
  <c r="J131" i="18"/>
  <c r="D131" i="18"/>
  <c r="W126" i="18"/>
  <c r="Q126" i="18"/>
  <c r="K126" i="18"/>
  <c r="E126" i="18"/>
  <c r="X121" i="18"/>
  <c r="R121" i="18"/>
  <c r="L121" i="18"/>
  <c r="F121" i="18"/>
  <c r="R339" i="18"/>
  <c r="M334" i="18"/>
  <c r="L275" i="18"/>
  <c r="X255" i="18"/>
  <c r="AA250" i="18"/>
  <c r="R235" i="18"/>
  <c r="S230" i="18"/>
  <c r="W225" i="18"/>
  <c r="W221" i="18" s="1"/>
  <c r="K225" i="18"/>
  <c r="U220" i="18"/>
  <c r="L220" i="18"/>
  <c r="U215" i="18"/>
  <c r="N215" i="18"/>
  <c r="G215" i="18"/>
  <c r="V210" i="18"/>
  <c r="O210" i="18"/>
  <c r="H210" i="18"/>
  <c r="W205" i="18"/>
  <c r="P205" i="18"/>
  <c r="I205" i="18"/>
  <c r="X200" i="18"/>
  <c r="Q200" i="18"/>
  <c r="J200" i="18"/>
  <c r="Y195" i="18"/>
  <c r="R195" i="18"/>
  <c r="K195" i="18"/>
  <c r="D195" i="18"/>
  <c r="AA190" i="18"/>
  <c r="T190" i="18"/>
  <c r="M190" i="18"/>
  <c r="F190" i="18"/>
  <c r="U185" i="18"/>
  <c r="N185" i="18"/>
  <c r="G185" i="18"/>
  <c r="V180" i="18"/>
  <c r="O180" i="18"/>
  <c r="H180" i="18"/>
  <c r="W175" i="18"/>
  <c r="P175" i="18"/>
  <c r="I175" i="18"/>
  <c r="X170" i="18"/>
  <c r="Q170" i="18"/>
  <c r="J170" i="18"/>
  <c r="AA161" i="18"/>
  <c r="U161" i="18"/>
  <c r="O161" i="18"/>
  <c r="I161" i="18"/>
  <c r="V156" i="18"/>
  <c r="P156" i="18"/>
  <c r="J156" i="18"/>
  <c r="D156" i="18"/>
  <c r="W151" i="18"/>
  <c r="Q151" i="18"/>
  <c r="K151" i="18"/>
  <c r="E151" i="18"/>
  <c r="X146" i="18"/>
  <c r="R146" i="18"/>
  <c r="L146" i="18"/>
  <c r="F146" i="18"/>
  <c r="Y141" i="18"/>
  <c r="S141" i="18"/>
  <c r="M141" i="18"/>
  <c r="G141" i="18"/>
  <c r="Z136" i="18"/>
  <c r="T136" i="18"/>
  <c r="N136" i="18"/>
  <c r="H136" i="18"/>
  <c r="AA131" i="18"/>
  <c r="U131" i="18"/>
  <c r="O131" i="18"/>
  <c r="I131" i="18"/>
  <c r="V126" i="18"/>
  <c r="P126" i="18"/>
  <c r="J126" i="18"/>
  <c r="D126" i="18"/>
  <c r="W121" i="18"/>
  <c r="Q121" i="18"/>
  <c r="K121" i="18"/>
  <c r="E121" i="18"/>
  <c r="X116" i="18"/>
  <c r="R116" i="18"/>
  <c r="L116" i="18"/>
  <c r="F116" i="18"/>
  <c r="Y111" i="18"/>
  <c r="S111" i="18"/>
  <c r="M111" i="18"/>
  <c r="G111" i="18"/>
  <c r="Z106" i="18"/>
  <c r="T106" i="18"/>
  <c r="N106" i="18"/>
  <c r="H106" i="18"/>
  <c r="AA101" i="18"/>
  <c r="U101" i="18"/>
  <c r="O101" i="18"/>
  <c r="I101" i="18"/>
  <c r="V96" i="18"/>
  <c r="P96" i="18"/>
  <c r="J96" i="18"/>
  <c r="D96" i="18"/>
  <c r="W91" i="18"/>
  <c r="Q91" i="18"/>
  <c r="K91" i="18"/>
  <c r="E91" i="18"/>
  <c r="X86" i="18"/>
  <c r="R86" i="18"/>
  <c r="L86" i="18"/>
  <c r="F86" i="18"/>
  <c r="J11" i="18"/>
  <c r="P11" i="18"/>
  <c r="V11" i="18"/>
  <c r="I14" i="18"/>
  <c r="O14" i="18"/>
  <c r="U14" i="18"/>
  <c r="AA14" i="18"/>
  <c r="AA12" i="18" s="1"/>
  <c r="I16" i="18"/>
  <c r="O16" i="18"/>
  <c r="U16" i="18"/>
  <c r="AA16" i="18"/>
  <c r="H19" i="18"/>
  <c r="H17" i="18" s="1"/>
  <c r="N19" i="18"/>
  <c r="N17" i="18" s="1"/>
  <c r="T19" i="18"/>
  <c r="Z19" i="18"/>
  <c r="H21" i="18"/>
  <c r="N21" i="18"/>
  <c r="T21" i="18"/>
  <c r="Z21" i="18"/>
  <c r="G24" i="18"/>
  <c r="M24" i="18"/>
  <c r="S24" i="18"/>
  <c r="Y24" i="18"/>
  <c r="G26" i="18"/>
  <c r="M26" i="18"/>
  <c r="S26" i="18"/>
  <c r="Y26" i="18"/>
  <c r="F29" i="18"/>
  <c r="L29" i="18"/>
  <c r="R29" i="18"/>
  <c r="R27" i="18" s="1"/>
  <c r="X29" i="18"/>
  <c r="X27" i="18" s="1"/>
  <c r="F31" i="18"/>
  <c r="L31" i="18"/>
  <c r="R31" i="18"/>
  <c r="X31" i="18"/>
  <c r="E34" i="18"/>
  <c r="E32" i="18" s="1"/>
  <c r="K34" i="18"/>
  <c r="K32" i="18" s="1"/>
  <c r="Q34" i="18"/>
  <c r="W34" i="18"/>
  <c r="E36" i="18"/>
  <c r="K36" i="18"/>
  <c r="Q36" i="18"/>
  <c r="W36" i="18"/>
  <c r="D39" i="18"/>
  <c r="J39" i="18"/>
  <c r="P39" i="18"/>
  <c r="V39" i="18"/>
  <c r="D41" i="18"/>
  <c r="J41" i="18"/>
  <c r="P41" i="18"/>
  <c r="V41" i="18"/>
  <c r="I44" i="18"/>
  <c r="O44" i="18"/>
  <c r="U44" i="18"/>
  <c r="U42" i="18" s="1"/>
  <c r="AA44" i="18"/>
  <c r="AA42" i="18" s="1"/>
  <c r="I46" i="18"/>
  <c r="O46" i="18"/>
  <c r="U46" i="18"/>
  <c r="AA46" i="18"/>
  <c r="H49" i="18"/>
  <c r="H47" i="18" s="1"/>
  <c r="N49" i="18"/>
  <c r="N47" i="18" s="1"/>
  <c r="T49" i="18"/>
  <c r="Z49" i="18"/>
  <c r="H51" i="18"/>
  <c r="N51" i="18"/>
  <c r="T51" i="18"/>
  <c r="Z51" i="18"/>
  <c r="G54" i="18"/>
  <c r="M54" i="18"/>
  <c r="S54" i="18"/>
  <c r="Y54" i="18"/>
  <c r="G56" i="18"/>
  <c r="M56" i="18"/>
  <c r="S56" i="18"/>
  <c r="Y56" i="18"/>
  <c r="F59" i="18"/>
  <c r="L59" i="18"/>
  <c r="R59" i="18"/>
  <c r="R57" i="18" s="1"/>
  <c r="X59" i="18"/>
  <c r="X57" i="18" s="1"/>
  <c r="F61" i="18"/>
  <c r="L61" i="18"/>
  <c r="R61" i="18"/>
  <c r="X61" i="18"/>
  <c r="E64" i="18"/>
  <c r="E62" i="18" s="1"/>
  <c r="K64" i="18"/>
  <c r="K62" i="18" s="1"/>
  <c r="Q64" i="18"/>
  <c r="W64" i="18"/>
  <c r="E66" i="18"/>
  <c r="K66" i="18"/>
  <c r="Q66" i="18"/>
  <c r="W66" i="18"/>
  <c r="D69" i="18"/>
  <c r="J69" i="18"/>
  <c r="P69" i="18"/>
  <c r="V69" i="18"/>
  <c r="D71" i="18"/>
  <c r="J71" i="18"/>
  <c r="P71" i="18"/>
  <c r="V71" i="18"/>
  <c r="I74" i="18"/>
  <c r="O74" i="18"/>
  <c r="U74" i="18"/>
  <c r="AA74" i="18"/>
  <c r="I76" i="18"/>
  <c r="O76" i="18"/>
  <c r="U76" i="18"/>
  <c r="AA76" i="18"/>
  <c r="H79" i="18"/>
  <c r="H77" i="18" s="1"/>
  <c r="N79" i="18"/>
  <c r="N77" i="18" s="1"/>
  <c r="T79" i="18"/>
  <c r="Z79" i="18"/>
  <c r="H81" i="18"/>
  <c r="N81" i="18"/>
  <c r="T81" i="18"/>
  <c r="Z81" i="18"/>
  <c r="J84" i="18"/>
  <c r="Q84" i="18"/>
  <c r="Y84" i="18"/>
  <c r="H86" i="18"/>
  <c r="O86" i="18"/>
  <c r="V86" i="18"/>
  <c r="I89" i="18"/>
  <c r="P89" i="18"/>
  <c r="P87" i="18" s="1"/>
  <c r="X89" i="18"/>
  <c r="G91" i="18"/>
  <c r="N91" i="18"/>
  <c r="U91" i="18"/>
  <c r="I94" i="18"/>
  <c r="R94" i="18"/>
  <c r="R92" i="18" s="1"/>
  <c r="AA94" i="18"/>
  <c r="L96" i="18"/>
  <c r="U96" i="18"/>
  <c r="G99" i="18"/>
  <c r="P99" i="18"/>
  <c r="Y99" i="18"/>
  <c r="J101" i="18"/>
  <c r="S101" i="18"/>
  <c r="F104" i="18"/>
  <c r="F102" i="18" s="1"/>
  <c r="O104" i="18"/>
  <c r="X104" i="18"/>
  <c r="X102" i="18" s="1"/>
  <c r="J106" i="18"/>
  <c r="V106" i="18"/>
  <c r="V102" i="18" s="1"/>
  <c r="I109" i="18"/>
  <c r="U109" i="18"/>
  <c r="U107" i="18" s="1"/>
  <c r="I111" i="18"/>
  <c r="U111" i="18"/>
  <c r="G114" i="18"/>
  <c r="G112" i="18" s="1"/>
  <c r="S114" i="18"/>
  <c r="G116" i="18"/>
  <c r="S116" i="18"/>
  <c r="D119" i="18"/>
  <c r="V119" i="18"/>
  <c r="P121" i="18"/>
  <c r="U124" i="18"/>
  <c r="O126" i="18"/>
  <c r="Q129" i="18"/>
  <c r="K131" i="18"/>
  <c r="M134" i="18"/>
  <c r="G136" i="18"/>
  <c r="Y136" i="18"/>
  <c r="R139" i="18"/>
  <c r="K144" i="18"/>
  <c r="W146" i="18"/>
  <c r="D149" i="18"/>
  <c r="P151" i="18"/>
  <c r="O156" i="18"/>
  <c r="H161" i="18"/>
  <c r="X171" i="18"/>
  <c r="G180" i="18"/>
  <c r="T185" i="18"/>
  <c r="G186" i="18"/>
  <c r="Z190" i="18"/>
  <c r="L191" i="18"/>
  <c r="X201" i="18"/>
  <c r="G210" i="18"/>
  <c r="O211" i="18"/>
  <c r="T215" i="18"/>
  <c r="N221" i="18"/>
  <c r="V225" i="18"/>
  <c r="V280" i="18"/>
  <c r="D44" i="18"/>
  <c r="D42" i="18" s="1"/>
  <c r="J44" i="18"/>
  <c r="J42" i="18" s="1"/>
  <c r="P44" i="18"/>
  <c r="P42" i="18" s="1"/>
  <c r="V44" i="18"/>
  <c r="V42" i="18" s="1"/>
  <c r="I49" i="18"/>
  <c r="O49" i="18"/>
  <c r="U49" i="18"/>
  <c r="AA49" i="18"/>
  <c r="I51" i="18"/>
  <c r="O51" i="18"/>
  <c r="U51" i="18"/>
  <c r="AA51" i="18"/>
  <c r="H54" i="18"/>
  <c r="N54" i="18"/>
  <c r="T54" i="18"/>
  <c r="Z54" i="18"/>
  <c r="H56" i="18"/>
  <c r="N56" i="18"/>
  <c r="T56" i="18"/>
  <c r="Z56" i="18"/>
  <c r="G59" i="18"/>
  <c r="M59" i="18"/>
  <c r="S59" i="18"/>
  <c r="Y59" i="18"/>
  <c r="G61" i="18"/>
  <c r="M61" i="18"/>
  <c r="S61" i="18"/>
  <c r="Y61" i="18"/>
  <c r="F64" i="18"/>
  <c r="L64" i="18"/>
  <c r="R64" i="18"/>
  <c r="X64" i="18"/>
  <c r="F66" i="18"/>
  <c r="L66" i="18"/>
  <c r="R66" i="18"/>
  <c r="X66" i="18"/>
  <c r="E69" i="18"/>
  <c r="K69" i="18"/>
  <c r="Q69" i="18"/>
  <c r="W69" i="18"/>
  <c r="E71" i="18"/>
  <c r="K71" i="18"/>
  <c r="Q71" i="18"/>
  <c r="W71" i="18"/>
  <c r="D74" i="18"/>
  <c r="J74" i="18"/>
  <c r="P74" i="18"/>
  <c r="V74" i="18"/>
  <c r="D76" i="18"/>
  <c r="J76" i="18"/>
  <c r="P76" i="18"/>
  <c r="V76" i="18"/>
  <c r="I79" i="18"/>
  <c r="O79" i="18"/>
  <c r="U79" i="18"/>
  <c r="AA79" i="18"/>
  <c r="I81" i="18"/>
  <c r="O81" i="18"/>
  <c r="U81" i="18"/>
  <c r="AA81" i="18"/>
  <c r="D84" i="18"/>
  <c r="K84" i="18"/>
  <c r="S84" i="18"/>
  <c r="Z84" i="18"/>
  <c r="I86" i="18"/>
  <c r="I82" i="18" s="1"/>
  <c r="P86" i="18"/>
  <c r="P82" i="18" s="1"/>
  <c r="W86" i="18"/>
  <c r="W82" i="18" s="1"/>
  <c r="J89" i="18"/>
  <c r="R89" i="18"/>
  <c r="Y89" i="18"/>
  <c r="H91" i="18"/>
  <c r="H87" i="18" s="1"/>
  <c r="O91" i="18"/>
  <c r="O87" i="18" s="1"/>
  <c r="V91" i="18"/>
  <c r="V87" i="18" s="1"/>
  <c r="K94" i="18"/>
  <c r="K92" i="18" s="1"/>
  <c r="T94" i="18"/>
  <c r="T92" i="18" s="1"/>
  <c r="E96" i="18"/>
  <c r="N96" i="18"/>
  <c r="W96" i="18"/>
  <c r="H99" i="18"/>
  <c r="H97" i="18" s="1"/>
  <c r="Q99" i="18"/>
  <c r="Q97" i="18" s="1"/>
  <c r="Z99" i="18"/>
  <c r="Z97" i="18" s="1"/>
  <c r="K101" i="18"/>
  <c r="T101" i="18"/>
  <c r="G104" i="18"/>
  <c r="P104" i="18"/>
  <c r="Y104" i="18"/>
  <c r="Y102" i="18" s="1"/>
  <c r="M106" i="18"/>
  <c r="M102" i="18" s="1"/>
  <c r="Y106" i="18"/>
  <c r="L109" i="18"/>
  <c r="X109" i="18"/>
  <c r="L111" i="18"/>
  <c r="X111" i="18"/>
  <c r="H114" i="18"/>
  <c r="T114" i="18"/>
  <c r="H116" i="18"/>
  <c r="T116" i="18"/>
  <c r="G119" i="18"/>
  <c r="Y119" i="18"/>
  <c r="S121" i="18"/>
  <c r="S117" i="18" s="1"/>
  <c r="F124" i="18"/>
  <c r="X124" i="18"/>
  <c r="R126" i="18"/>
  <c r="R122" i="18" s="1"/>
  <c r="T129" i="18"/>
  <c r="N131" i="18"/>
  <c r="N127" i="18" s="1"/>
  <c r="P134" i="18"/>
  <c r="J136" i="18"/>
  <c r="J132" i="18" s="1"/>
  <c r="X139" i="18"/>
  <c r="X137" i="18" s="1"/>
  <c r="Q144" i="18"/>
  <c r="Q142" i="18" s="1"/>
  <c r="J149" i="18"/>
  <c r="J147" i="18" s="1"/>
  <c r="V151" i="18"/>
  <c r="I154" i="18"/>
  <c r="I152" i="18" s="1"/>
  <c r="U156" i="18"/>
  <c r="N161" i="18"/>
  <c r="H175" i="18"/>
  <c r="N180" i="18"/>
  <c r="V181" i="18"/>
  <c r="AA185" i="18"/>
  <c r="H205" i="18"/>
  <c r="N210" i="18"/>
  <c r="V211" i="18"/>
  <c r="H211" i="18"/>
  <c r="AA215" i="18"/>
  <c r="I246" i="18"/>
  <c r="D256" i="18"/>
  <c r="Q266" i="18"/>
  <c r="I54" i="18"/>
  <c r="I52" i="18" s="1"/>
  <c r="O54" i="18"/>
  <c r="O52" i="18" s="1"/>
  <c r="U54" i="18"/>
  <c r="U52" i="18" s="1"/>
  <c r="AA54" i="18"/>
  <c r="AA52" i="18" s="1"/>
  <c r="H59" i="18"/>
  <c r="N59" i="18"/>
  <c r="T59" i="18"/>
  <c r="Z59" i="18"/>
  <c r="H61" i="18"/>
  <c r="N61" i="18"/>
  <c r="T61" i="18"/>
  <c r="Z61" i="18"/>
  <c r="G64" i="18"/>
  <c r="M64" i="18"/>
  <c r="S64" i="18"/>
  <c r="Y64" i="18"/>
  <c r="G66" i="18"/>
  <c r="M66" i="18"/>
  <c r="S66" i="18"/>
  <c r="Y66" i="18"/>
  <c r="F69" i="18"/>
  <c r="L69" i="18"/>
  <c r="R69" i="18"/>
  <c r="X69" i="18"/>
  <c r="F71" i="18"/>
  <c r="L71" i="18"/>
  <c r="R71" i="18"/>
  <c r="X71" i="18"/>
  <c r="E74" i="18"/>
  <c r="K74" i="18"/>
  <c r="Q74" i="18"/>
  <c r="W74" i="18"/>
  <c r="E76" i="18"/>
  <c r="K76" i="18"/>
  <c r="Q76" i="18"/>
  <c r="W76" i="18"/>
  <c r="D79" i="18"/>
  <c r="J79" i="18"/>
  <c r="P79" i="18"/>
  <c r="V79" i="18"/>
  <c r="D81" i="18"/>
  <c r="J81" i="18"/>
  <c r="P81" i="18"/>
  <c r="V81" i="18"/>
  <c r="E84" i="18"/>
  <c r="M84" i="18"/>
  <c r="T84" i="18"/>
  <c r="AA84" i="18"/>
  <c r="J86" i="18"/>
  <c r="Q86" i="18"/>
  <c r="Y86" i="18"/>
  <c r="D89" i="18"/>
  <c r="L89" i="18"/>
  <c r="S89" i="18"/>
  <c r="Z89" i="18"/>
  <c r="I91" i="18"/>
  <c r="P91" i="18"/>
  <c r="X91" i="18"/>
  <c r="L94" i="18"/>
  <c r="L92" i="18" s="1"/>
  <c r="U94" i="18"/>
  <c r="U92" i="18" s="1"/>
  <c r="F96" i="18"/>
  <c r="O96" i="18"/>
  <c r="X96" i="18"/>
  <c r="J99" i="18"/>
  <c r="J97" i="18" s="1"/>
  <c r="S99" i="18"/>
  <c r="S97" i="18" s="1"/>
  <c r="D101" i="18"/>
  <c r="M101" i="18"/>
  <c r="V101" i="18"/>
  <c r="I104" i="18"/>
  <c r="I102" i="18" s="1"/>
  <c r="R104" i="18"/>
  <c r="AA104" i="18"/>
  <c r="O106" i="18"/>
  <c r="AA106" i="18"/>
  <c r="N109" i="18"/>
  <c r="Z109" i="18"/>
  <c r="N111" i="18"/>
  <c r="Z111" i="18"/>
  <c r="K114" i="18"/>
  <c r="W114" i="18"/>
  <c r="K116" i="18"/>
  <c r="W116" i="18"/>
  <c r="J119" i="18"/>
  <c r="D121" i="18"/>
  <c r="V121" i="18"/>
  <c r="I124" i="18"/>
  <c r="AA124" i="18"/>
  <c r="U126" i="18"/>
  <c r="E129" i="18"/>
  <c r="W129" i="18"/>
  <c r="Q131" i="18"/>
  <c r="S134" i="18"/>
  <c r="M136" i="18"/>
  <c r="F141" i="18"/>
  <c r="W144" i="18"/>
  <c r="W142" i="18" s="1"/>
  <c r="P149" i="18"/>
  <c r="O154" i="18"/>
  <c r="O152" i="18" s="1"/>
  <c r="AA156" i="18"/>
  <c r="H159" i="18"/>
  <c r="H157" i="18" s="1"/>
  <c r="T161" i="18"/>
  <c r="I170" i="18"/>
  <c r="O175" i="18"/>
  <c r="U180" i="18"/>
  <c r="S191" i="18"/>
  <c r="I200" i="18"/>
  <c r="O205" i="18"/>
  <c r="U210" i="18"/>
  <c r="Y216" i="18"/>
  <c r="U250" i="18"/>
  <c r="W260" i="18"/>
  <c r="T285" i="18"/>
  <c r="Y305" i="18"/>
  <c r="G39" i="18"/>
  <c r="G37" i="18" s="1"/>
  <c r="M39" i="18"/>
  <c r="M37" i="18" s="1"/>
  <c r="S39" i="18"/>
  <c r="S37" i="18" s="1"/>
  <c r="Y39" i="18"/>
  <c r="Y37" i="18" s="1"/>
  <c r="F44" i="18"/>
  <c r="L44" i="18"/>
  <c r="R44" i="18"/>
  <c r="X44" i="18"/>
  <c r="F46" i="18"/>
  <c r="L46" i="18"/>
  <c r="R46" i="18"/>
  <c r="X46" i="18"/>
  <c r="E49" i="18"/>
  <c r="K49" i="18"/>
  <c r="Q49" i="18"/>
  <c r="W49" i="18"/>
  <c r="E51" i="18"/>
  <c r="K51" i="18"/>
  <c r="Q51" i="18"/>
  <c r="W51" i="18"/>
  <c r="D54" i="18"/>
  <c r="J54" i="18"/>
  <c r="P54" i="18"/>
  <c r="V54" i="18"/>
  <c r="D56" i="18"/>
  <c r="J56" i="18"/>
  <c r="P56" i="18"/>
  <c r="V56" i="18"/>
  <c r="I59" i="18"/>
  <c r="O59" i="18"/>
  <c r="U59" i="18"/>
  <c r="AA59" i="18"/>
  <c r="I61" i="18"/>
  <c r="O61" i="18"/>
  <c r="U61" i="18"/>
  <c r="AA61" i="18"/>
  <c r="H64" i="18"/>
  <c r="N64" i="18"/>
  <c r="T64" i="18"/>
  <c r="Z64" i="18"/>
  <c r="H66" i="18"/>
  <c r="N66" i="18"/>
  <c r="T66" i="18"/>
  <c r="Z66" i="18"/>
  <c r="G69" i="18"/>
  <c r="M69" i="18"/>
  <c r="S69" i="18"/>
  <c r="Y69" i="18"/>
  <c r="G71" i="18"/>
  <c r="M71" i="18"/>
  <c r="S71" i="18"/>
  <c r="Y71" i="18"/>
  <c r="F74" i="18"/>
  <c r="L74" i="18"/>
  <c r="R74" i="18"/>
  <c r="R72" i="18" s="1"/>
  <c r="X74" i="18"/>
  <c r="F76" i="18"/>
  <c r="L76" i="18"/>
  <c r="R76" i="18"/>
  <c r="X76" i="18"/>
  <c r="E79" i="18"/>
  <c r="E77" i="18" s="1"/>
  <c r="K79" i="18"/>
  <c r="K77" i="18" s="1"/>
  <c r="Q79" i="18"/>
  <c r="W79" i="18"/>
  <c r="E81" i="18"/>
  <c r="K81" i="18"/>
  <c r="Q81" i="18"/>
  <c r="W81" i="18"/>
  <c r="G84" i="18"/>
  <c r="G82" i="18" s="1"/>
  <c r="N84" i="18"/>
  <c r="N82" i="18" s="1"/>
  <c r="U84" i="18"/>
  <c r="U82" i="18" s="1"/>
  <c r="D86" i="18"/>
  <c r="K86" i="18"/>
  <c r="S86" i="18"/>
  <c r="Z86" i="18"/>
  <c r="F89" i="18"/>
  <c r="F87" i="18" s="1"/>
  <c r="M89" i="18"/>
  <c r="M87" i="18" s="1"/>
  <c r="T89" i="18"/>
  <c r="T87" i="18" s="1"/>
  <c r="AA89" i="18"/>
  <c r="AA87" i="18" s="1"/>
  <c r="J91" i="18"/>
  <c r="R91" i="18"/>
  <c r="Y91" i="18"/>
  <c r="E94" i="18"/>
  <c r="E92" i="18" s="1"/>
  <c r="N94" i="18"/>
  <c r="W94" i="18"/>
  <c r="W92" i="18" s="1"/>
  <c r="H96" i="18"/>
  <c r="H92" i="18" s="1"/>
  <c r="Q96" i="18"/>
  <c r="Q92" i="18" s="1"/>
  <c r="Z96" i="18"/>
  <c r="Z92" i="18" s="1"/>
  <c r="K99" i="18"/>
  <c r="K97" i="18" s="1"/>
  <c r="T99" i="18"/>
  <c r="E101" i="18"/>
  <c r="E97" i="18" s="1"/>
  <c r="N101" i="18"/>
  <c r="N97" i="18" s="1"/>
  <c r="W101" i="18"/>
  <c r="W97" i="18" s="1"/>
  <c r="J104" i="18"/>
  <c r="S104" i="18"/>
  <c r="D106" i="18"/>
  <c r="D102" i="18" s="1"/>
  <c r="P106" i="18"/>
  <c r="O109" i="18"/>
  <c r="AA109" i="18"/>
  <c r="O111" i="18"/>
  <c r="AA111" i="18"/>
  <c r="M114" i="18"/>
  <c r="Y114" i="18"/>
  <c r="Y112" i="18" s="1"/>
  <c r="M116" i="18"/>
  <c r="Y116" i="18"/>
  <c r="M119" i="18"/>
  <c r="M117" i="18" s="1"/>
  <c r="G121" i="18"/>
  <c r="Y121" i="18"/>
  <c r="L124" i="18"/>
  <c r="L122" i="18" s="1"/>
  <c r="F126" i="18"/>
  <c r="X126" i="18"/>
  <c r="H129" i="18"/>
  <c r="H127" i="18" s="1"/>
  <c r="Z129" i="18"/>
  <c r="Z127" i="18" s="1"/>
  <c r="T131" i="18"/>
  <c r="D134" i="18"/>
  <c r="D132" i="18" s="1"/>
  <c r="V134" i="18"/>
  <c r="V132" i="18" s="1"/>
  <c r="P136" i="18"/>
  <c r="L141" i="18"/>
  <c r="L137" i="18" s="1"/>
  <c r="E146" i="18"/>
  <c r="E142" i="18" s="1"/>
  <c r="V149" i="18"/>
  <c r="U154" i="18"/>
  <c r="U152" i="18" s="1"/>
  <c r="N159" i="18"/>
  <c r="Z161" i="18"/>
  <c r="Z157" i="18" s="1"/>
  <c r="L306" i="18"/>
  <c r="P170" i="18"/>
  <c r="V175" i="18"/>
  <c r="P176" i="18"/>
  <c r="I176" i="18"/>
  <c r="E190" i="18"/>
  <c r="Z191" i="18"/>
  <c r="J195" i="18"/>
  <c r="P200" i="18"/>
  <c r="V205" i="18"/>
  <c r="I206" i="18"/>
  <c r="K220" i="18"/>
  <c r="E221" i="18"/>
  <c r="D226" i="18"/>
  <c r="V226" i="18"/>
  <c r="Q236" i="18"/>
  <c r="E275" i="18"/>
  <c r="I34" i="18"/>
  <c r="O34" i="18"/>
  <c r="O32" i="18" s="1"/>
  <c r="U34" i="18"/>
  <c r="AA34" i="18"/>
  <c r="I36" i="18"/>
  <c r="O36" i="18"/>
  <c r="U36" i="18"/>
  <c r="AA36" i="18"/>
  <c r="H39" i="18"/>
  <c r="N39" i="18"/>
  <c r="T39" i="18"/>
  <c r="Z39" i="18"/>
  <c r="H41" i="18"/>
  <c r="N41" i="18"/>
  <c r="T41" i="18"/>
  <c r="Z41" i="18"/>
  <c r="G44" i="18"/>
  <c r="M44" i="18"/>
  <c r="S44" i="18"/>
  <c r="Y44" i="18"/>
  <c r="Y42" i="18" s="1"/>
  <c r="G46" i="18"/>
  <c r="M46" i="18"/>
  <c r="S46" i="18"/>
  <c r="Y46" i="18"/>
  <c r="F49" i="18"/>
  <c r="L49" i="18"/>
  <c r="L47" i="18" s="1"/>
  <c r="R49" i="18"/>
  <c r="X49" i="18"/>
  <c r="F51" i="18"/>
  <c r="L51" i="18"/>
  <c r="R51" i="18"/>
  <c r="X51" i="18"/>
  <c r="E54" i="18"/>
  <c r="K54" i="18"/>
  <c r="Q54" i="18"/>
  <c r="W54" i="18"/>
  <c r="E56" i="18"/>
  <c r="K56" i="18"/>
  <c r="Q56" i="18"/>
  <c r="W56" i="18"/>
  <c r="D59" i="18"/>
  <c r="J59" i="18"/>
  <c r="P59" i="18"/>
  <c r="V59" i="18"/>
  <c r="V57" i="18" s="1"/>
  <c r="D61" i="18"/>
  <c r="J61" i="18"/>
  <c r="P61" i="18"/>
  <c r="V61" i="18"/>
  <c r="I64" i="18"/>
  <c r="O64" i="18"/>
  <c r="O62" i="18" s="1"/>
  <c r="U64" i="18"/>
  <c r="AA64" i="18"/>
  <c r="I66" i="18"/>
  <c r="O66" i="18"/>
  <c r="U66" i="18"/>
  <c r="AA66" i="18"/>
  <c r="H69" i="18"/>
  <c r="N69" i="18"/>
  <c r="T69" i="18"/>
  <c r="Z69" i="18"/>
  <c r="H71" i="18"/>
  <c r="N71" i="18"/>
  <c r="T71" i="18"/>
  <c r="Z71" i="18"/>
  <c r="G74" i="18"/>
  <c r="M74" i="18"/>
  <c r="S74" i="18"/>
  <c r="Y74" i="18"/>
  <c r="Y72" i="18" s="1"/>
  <c r="G76" i="18"/>
  <c r="M76" i="18"/>
  <c r="S76" i="18"/>
  <c r="Y76" i="18"/>
  <c r="F79" i="18"/>
  <c r="L79" i="18"/>
  <c r="L77" i="18" s="1"/>
  <c r="R79" i="18"/>
  <c r="X79" i="18"/>
  <c r="F81" i="18"/>
  <c r="L81" i="18"/>
  <c r="R81" i="18"/>
  <c r="X81" i="18"/>
  <c r="H84" i="18"/>
  <c r="H82" i="18" s="1"/>
  <c r="O84" i="18"/>
  <c r="O82" i="18" s="1"/>
  <c r="V84" i="18"/>
  <c r="V82" i="18" s="1"/>
  <c r="E86" i="18"/>
  <c r="M86" i="18"/>
  <c r="T86" i="18"/>
  <c r="AA86" i="18"/>
  <c r="G89" i="18"/>
  <c r="G87" i="18" s="1"/>
  <c r="N89" i="18"/>
  <c r="N87" i="18" s="1"/>
  <c r="U89" i="18"/>
  <c r="U87" i="18" s="1"/>
  <c r="D91" i="18"/>
  <c r="L91" i="18"/>
  <c r="S91" i="18"/>
  <c r="Z91" i="18"/>
  <c r="F94" i="18"/>
  <c r="F92" i="18" s="1"/>
  <c r="O94" i="18"/>
  <c r="X94" i="18"/>
  <c r="X92" i="18" s="1"/>
  <c r="I96" i="18"/>
  <c r="R96" i="18"/>
  <c r="AA96" i="18"/>
  <c r="D99" i="18"/>
  <c r="D97" i="18" s="1"/>
  <c r="M99" i="18"/>
  <c r="M97" i="18" s="1"/>
  <c r="V99" i="18"/>
  <c r="G101" i="18"/>
  <c r="P101" i="18"/>
  <c r="Y101" i="18"/>
  <c r="L104" i="18"/>
  <c r="U104" i="18"/>
  <c r="U102" i="18" s="1"/>
  <c r="G106" i="18"/>
  <c r="S106" i="18"/>
  <c r="F109" i="18"/>
  <c r="R109" i="18"/>
  <c r="F111" i="18"/>
  <c r="R111" i="18"/>
  <c r="N114" i="18"/>
  <c r="Z114" i="18"/>
  <c r="N116" i="18"/>
  <c r="Z116" i="18"/>
  <c r="P119" i="18"/>
  <c r="J121" i="18"/>
  <c r="O124" i="18"/>
  <c r="O122" i="18" s="1"/>
  <c r="I126" i="18"/>
  <c r="AA126" i="18"/>
  <c r="K129" i="18"/>
  <c r="K127" i="18" s="1"/>
  <c r="E131" i="18"/>
  <c r="W131" i="18"/>
  <c r="G134" i="18"/>
  <c r="Y134" i="18"/>
  <c r="Y132" i="18" s="1"/>
  <c r="S136" i="18"/>
  <c r="F139" i="18"/>
  <c r="F137" i="18" s="1"/>
  <c r="R141" i="18"/>
  <c r="K146" i="18"/>
  <c r="D151" i="18"/>
  <c r="AA154" i="18"/>
  <c r="AA152" i="18" s="1"/>
  <c r="T159" i="18"/>
  <c r="T157" i="18" s="1"/>
  <c r="W170" i="18"/>
  <c r="W176" i="18"/>
  <c r="F185" i="18"/>
  <c r="N186" i="18"/>
  <c r="L190" i="18"/>
  <c r="Q195" i="18"/>
  <c r="D196" i="18"/>
  <c r="W200" i="18"/>
  <c r="J201" i="18"/>
  <c r="F215" i="18"/>
  <c r="S220" i="18"/>
  <c r="O235" i="18"/>
  <c r="J241" i="18"/>
  <c r="J261" i="18"/>
  <c r="H168" i="18"/>
  <c r="N168" i="18"/>
  <c r="T168" i="18"/>
  <c r="T166" i="18" s="1"/>
  <c r="AA168" i="18"/>
  <c r="AA166" i="18" s="1"/>
  <c r="D173" i="18"/>
  <c r="D171" i="18" s="1"/>
  <c r="K173" i="18"/>
  <c r="K171" i="18" s="1"/>
  <c r="R173" i="18"/>
  <c r="Z173" i="18"/>
  <c r="J178" i="18"/>
  <c r="J176" i="18" s="1"/>
  <c r="Q178" i="18"/>
  <c r="Q176" i="18" s="1"/>
  <c r="Y178" i="18"/>
  <c r="Y176" i="18" s="1"/>
  <c r="I183" i="18"/>
  <c r="I181" i="18" s="1"/>
  <c r="P183" i="18"/>
  <c r="X183" i="18"/>
  <c r="H188" i="18"/>
  <c r="H186" i="18" s="1"/>
  <c r="O188" i="18"/>
  <c r="O186" i="18" s="1"/>
  <c r="W188" i="18"/>
  <c r="W186" i="18" s="1"/>
  <c r="F193" i="18"/>
  <c r="F191" i="18" s="1"/>
  <c r="M193" i="18"/>
  <c r="T193" i="18"/>
  <c r="T191" i="18" s="1"/>
  <c r="E198" i="18"/>
  <c r="E196" i="18" s="1"/>
  <c r="L198" i="18"/>
  <c r="L196" i="18" s="1"/>
  <c r="S198" i="18"/>
  <c r="S196" i="18" s="1"/>
  <c r="AA198" i="18"/>
  <c r="AA196" i="18" s="1"/>
  <c r="D203" i="18"/>
  <c r="K203" i="18"/>
  <c r="K201" i="18" s="1"/>
  <c r="R203" i="18"/>
  <c r="R201" i="18" s="1"/>
  <c r="Z203" i="18"/>
  <c r="Z201" i="18" s="1"/>
  <c r="J208" i="18"/>
  <c r="J206" i="18" s="1"/>
  <c r="Q208" i="18"/>
  <c r="Q206" i="18" s="1"/>
  <c r="Y208" i="18"/>
  <c r="I213" i="18"/>
  <c r="I211" i="18" s="1"/>
  <c r="P213" i="18"/>
  <c r="P211" i="18" s="1"/>
  <c r="X213" i="18"/>
  <c r="X211" i="18" s="1"/>
  <c r="I218" i="18"/>
  <c r="I216" i="18" s="1"/>
  <c r="R218" i="18"/>
  <c r="R216" i="18" s="1"/>
  <c r="AA218" i="18"/>
  <c r="AA216" i="18" s="1"/>
  <c r="F223" i="18"/>
  <c r="P223" i="18"/>
  <c r="P221" i="18" s="1"/>
  <c r="X223" i="18"/>
  <c r="X221" i="18" s="1"/>
  <c r="G228" i="18"/>
  <c r="G226" i="18" s="1"/>
  <c r="Y228" i="18"/>
  <c r="Y226" i="18" s="1"/>
  <c r="F233" i="18"/>
  <c r="F231" i="18" s="1"/>
  <c r="X233" i="18"/>
  <c r="W238" i="18"/>
  <c r="W236" i="18" s="1"/>
  <c r="P243" i="18"/>
  <c r="P241" i="18" s="1"/>
  <c r="O248" i="18"/>
  <c r="H253" i="18"/>
  <c r="K258" i="18"/>
  <c r="K256" i="18" s="1"/>
  <c r="R263" i="18"/>
  <c r="X268" i="18"/>
  <c r="X266" i="18" s="1"/>
  <c r="Y318" i="18"/>
  <c r="Y316" i="18" s="1"/>
  <c r="X325" i="18"/>
  <c r="I168" i="18"/>
  <c r="O168" i="18"/>
  <c r="U168" i="18"/>
  <c r="U166" i="18" s="1"/>
  <c r="E173" i="18"/>
  <c r="L173" i="18"/>
  <c r="T173" i="18"/>
  <c r="T171" i="18" s="1"/>
  <c r="AA173" i="18"/>
  <c r="AA171" i="18" s="1"/>
  <c r="D178" i="18"/>
  <c r="D176" i="18" s="1"/>
  <c r="K178" i="18"/>
  <c r="K176" i="18" s="1"/>
  <c r="S178" i="18"/>
  <c r="Z178" i="18"/>
  <c r="Z176" i="18" s="1"/>
  <c r="J183" i="18"/>
  <c r="J181" i="18" s="1"/>
  <c r="R183" i="18"/>
  <c r="R181" i="18" s="1"/>
  <c r="Y183" i="18"/>
  <c r="Y181" i="18" s="1"/>
  <c r="I188" i="18"/>
  <c r="I186" i="18" s="1"/>
  <c r="Q188" i="18"/>
  <c r="X188" i="18"/>
  <c r="G193" i="18"/>
  <c r="G191" i="18" s="1"/>
  <c r="N193" i="18"/>
  <c r="N191" i="18" s="1"/>
  <c r="V193" i="18"/>
  <c r="V191" i="18" s="1"/>
  <c r="F198" i="18"/>
  <c r="F196" i="18" s="1"/>
  <c r="M198" i="18"/>
  <c r="U198" i="18"/>
  <c r="E203" i="18"/>
  <c r="E201" i="18" s="1"/>
  <c r="L203" i="18"/>
  <c r="L201" i="18" s="1"/>
  <c r="T203" i="18"/>
  <c r="T201" i="18" s="1"/>
  <c r="AA203" i="18"/>
  <c r="AA201" i="18" s="1"/>
  <c r="D208" i="18"/>
  <c r="K208" i="18"/>
  <c r="S208" i="18"/>
  <c r="S206" i="18" s="1"/>
  <c r="Z208" i="18"/>
  <c r="Z206" i="18" s="1"/>
  <c r="J213" i="18"/>
  <c r="J211" i="18" s="1"/>
  <c r="R213" i="18"/>
  <c r="R211" i="18" s="1"/>
  <c r="Y213" i="18"/>
  <c r="K218" i="18"/>
  <c r="K216" i="18" s="1"/>
  <c r="S218" i="18"/>
  <c r="H223" i="18"/>
  <c r="Q223" i="18"/>
  <c r="Q221" i="18" s="1"/>
  <c r="Z223" i="18"/>
  <c r="Z221" i="18" s="1"/>
  <c r="J228" i="18"/>
  <c r="I233" i="18"/>
  <c r="AA233" i="18"/>
  <c r="AA231" i="18" s="1"/>
  <c r="E238" i="18"/>
  <c r="V243" i="18"/>
  <c r="V241" i="18" s="1"/>
  <c r="U248" i="18"/>
  <c r="U246" i="18" s="1"/>
  <c r="N253" i="18"/>
  <c r="N251" i="18" s="1"/>
  <c r="S258" i="18"/>
  <c r="Y263" i="18"/>
  <c r="M266" i="18"/>
  <c r="J276" i="18"/>
  <c r="J278" i="18"/>
  <c r="Q298" i="18"/>
  <c r="Q296" i="18" s="1"/>
  <c r="X318" i="18"/>
  <c r="X316" i="18" s="1"/>
  <c r="R318" i="18"/>
  <c r="L318" i="18"/>
  <c r="F318" i="18"/>
  <c r="F316" i="18" s="1"/>
  <c r="Y313" i="18"/>
  <c r="Y311" i="18" s="1"/>
  <c r="S313" i="18"/>
  <c r="S311" i="18" s="1"/>
  <c r="M313" i="18"/>
  <c r="M311" i="18" s="1"/>
  <c r="G313" i="18"/>
  <c r="Z308" i="18"/>
  <c r="T308" i="18"/>
  <c r="T306" i="18" s="1"/>
  <c r="N308" i="18"/>
  <c r="N306" i="18" s="1"/>
  <c r="H308" i="18"/>
  <c r="H306" i="18" s="1"/>
  <c r="AA303" i="18"/>
  <c r="AA301" i="18" s="1"/>
  <c r="U303" i="18"/>
  <c r="W318" i="18"/>
  <c r="P318" i="18"/>
  <c r="P316" i="18" s="1"/>
  <c r="I318" i="18"/>
  <c r="X313" i="18"/>
  <c r="X311" i="18" s="1"/>
  <c r="Q313" i="18"/>
  <c r="J313" i="18"/>
  <c r="J311" i="18" s="1"/>
  <c r="Y308" i="18"/>
  <c r="R308" i="18"/>
  <c r="R306" i="18" s="1"/>
  <c r="K308" i="18"/>
  <c r="D308" i="18"/>
  <c r="Z303" i="18"/>
  <c r="S303" i="18"/>
  <c r="S301" i="18" s="1"/>
  <c r="M303" i="18"/>
  <c r="M301" i="18" s="1"/>
  <c r="G303" i="18"/>
  <c r="G301" i="18" s="1"/>
  <c r="Z298" i="18"/>
  <c r="Z296" i="18" s="1"/>
  <c r="T298" i="18"/>
  <c r="T296" i="18" s="1"/>
  <c r="N298" i="18"/>
  <c r="N296" i="18" s="1"/>
  <c r="H298" i="18"/>
  <c r="AA293" i="18"/>
  <c r="U293" i="18"/>
  <c r="U291" i="18" s="1"/>
  <c r="O293" i="18"/>
  <c r="O291" i="18" s="1"/>
  <c r="I293" i="18"/>
  <c r="I291" i="18" s="1"/>
  <c r="V288" i="18"/>
  <c r="V286" i="18" s="1"/>
  <c r="P288" i="18"/>
  <c r="J288" i="18"/>
  <c r="D288" i="18"/>
  <c r="D286" i="18" s="1"/>
  <c r="W283" i="18"/>
  <c r="W281" i="18" s="1"/>
  <c r="Q283" i="18"/>
  <c r="Q281" i="18" s="1"/>
  <c r="K283" i="18"/>
  <c r="K281" i="18" s="1"/>
  <c r="E283" i="18"/>
  <c r="X278" i="18"/>
  <c r="R278" i="18"/>
  <c r="R276" i="18" s="1"/>
  <c r="L278" i="18"/>
  <c r="L276" i="18" s="1"/>
  <c r="F278" i="18"/>
  <c r="F276" i="18" s="1"/>
  <c r="V318" i="18"/>
  <c r="V316" i="18" s="1"/>
  <c r="O318" i="18"/>
  <c r="H318" i="18"/>
  <c r="W313" i="18"/>
  <c r="W311" i="18" s="1"/>
  <c r="P313" i="18"/>
  <c r="I313" i="18"/>
  <c r="I311" i="18" s="1"/>
  <c r="X308" i="18"/>
  <c r="X306" i="18" s="1"/>
  <c r="Q308" i="18"/>
  <c r="J308" i="18"/>
  <c r="Y303" i="18"/>
  <c r="Y301" i="18" s="1"/>
  <c r="R303" i="18"/>
  <c r="R301" i="18" s="1"/>
  <c r="L303" i="18"/>
  <c r="L301" i="18" s="1"/>
  <c r="F303" i="18"/>
  <c r="F301" i="18" s="1"/>
  <c r="Y298" i="18"/>
  <c r="S298" i="18"/>
  <c r="M298" i="18"/>
  <c r="M296" i="18" s="1"/>
  <c r="G298" i="18"/>
  <c r="G296" i="18" s="1"/>
  <c r="Z293" i="18"/>
  <c r="Z291" i="18" s="1"/>
  <c r="T293" i="18"/>
  <c r="T291" i="18" s="1"/>
  <c r="N293" i="18"/>
  <c r="H293" i="18"/>
  <c r="AA288" i="18"/>
  <c r="AA286" i="18" s="1"/>
  <c r="U288" i="18"/>
  <c r="U286" i="18" s="1"/>
  <c r="O288" i="18"/>
  <c r="O286" i="18" s="1"/>
  <c r="I288" i="18"/>
  <c r="I286" i="18" s="1"/>
  <c r="V283" i="18"/>
  <c r="P283" i="18"/>
  <c r="J283" i="18"/>
  <c r="J281" i="18" s="1"/>
  <c r="D283" i="18"/>
  <c r="D281" i="18" s="1"/>
  <c r="U318" i="18"/>
  <c r="U316" i="18" s="1"/>
  <c r="N318" i="18"/>
  <c r="G318" i="18"/>
  <c r="G316" i="18" s="1"/>
  <c r="V313" i="18"/>
  <c r="O313" i="18"/>
  <c r="H313" i="18"/>
  <c r="W308" i="18"/>
  <c r="W306" i="18" s="1"/>
  <c r="P308" i="18"/>
  <c r="I308" i="18"/>
  <c r="I306" i="18" s="1"/>
  <c r="X303" i="18"/>
  <c r="Q303" i="18"/>
  <c r="K303" i="18"/>
  <c r="E303" i="18"/>
  <c r="E301" i="18" s="1"/>
  <c r="X298" i="18"/>
  <c r="X296" i="18" s="1"/>
  <c r="R298" i="18"/>
  <c r="L298" i="18"/>
  <c r="F298" i="18"/>
  <c r="F296" i="18" s="1"/>
  <c r="Y293" i="18"/>
  <c r="Y291" i="18" s="1"/>
  <c r="S293" i="18"/>
  <c r="S291" i="18" s="1"/>
  <c r="M293" i="18"/>
  <c r="M291" i="18" s="1"/>
  <c r="G293" i="18"/>
  <c r="Z288" i="18"/>
  <c r="T288" i="18"/>
  <c r="T286" i="18" s="1"/>
  <c r="N288" i="18"/>
  <c r="N286" i="18" s="1"/>
  <c r="H288" i="18"/>
  <c r="H286" i="18" s="1"/>
  <c r="AA283" i="18"/>
  <c r="AA281" i="18" s="1"/>
  <c r="U283" i="18"/>
  <c r="O283" i="18"/>
  <c r="I283" i="18"/>
  <c r="I281" i="18" s="1"/>
  <c r="AA318" i="18"/>
  <c r="AA316" i="18" s="1"/>
  <c r="T318" i="18"/>
  <c r="M318" i="18"/>
  <c r="E318" i="18"/>
  <c r="E316" i="18" s="1"/>
  <c r="U313" i="18"/>
  <c r="U311" i="18" s="1"/>
  <c r="N313" i="18"/>
  <c r="N311" i="18" s="1"/>
  <c r="F313" i="18"/>
  <c r="F311" i="18" s="1"/>
  <c r="V308" i="18"/>
  <c r="O308" i="18"/>
  <c r="G308" i="18"/>
  <c r="G306" i="18" s="1"/>
  <c r="W303" i="18"/>
  <c r="W301" i="18" s="1"/>
  <c r="P303" i="18"/>
  <c r="P301" i="18" s="1"/>
  <c r="J303" i="18"/>
  <c r="J301" i="18" s="1"/>
  <c r="D303" i="18"/>
  <c r="D301" i="18" s="1"/>
  <c r="W298" i="18"/>
  <c r="W296" i="18" s="1"/>
  <c r="Z318" i="18"/>
  <c r="Z316" i="18" s="1"/>
  <c r="S318" i="18"/>
  <c r="S316" i="18" s="1"/>
  <c r="K318" i="18"/>
  <c r="D318" i="18"/>
  <c r="AA313" i="18"/>
  <c r="T313" i="18"/>
  <c r="L313" i="18"/>
  <c r="L311" i="18" s="1"/>
  <c r="E313" i="18"/>
  <c r="E311" i="18" s="1"/>
  <c r="U308" i="18"/>
  <c r="U306" i="18" s="1"/>
  <c r="M308" i="18"/>
  <c r="F308" i="18"/>
  <c r="V303" i="18"/>
  <c r="V301" i="18" s="1"/>
  <c r="O303" i="18"/>
  <c r="I303" i="18"/>
  <c r="I301" i="18" s="1"/>
  <c r="V298" i="18"/>
  <c r="V296" i="18" s="1"/>
  <c r="P298" i="18"/>
  <c r="J298" i="18"/>
  <c r="D298" i="18"/>
  <c r="D296" i="18" s="1"/>
  <c r="W293" i="18"/>
  <c r="W291" i="18" s="1"/>
  <c r="Q293" i="18"/>
  <c r="Q291" i="18" s="1"/>
  <c r="K293" i="18"/>
  <c r="K291" i="18" s="1"/>
  <c r="E293" i="18"/>
  <c r="X288" i="18"/>
  <c r="R288" i="18"/>
  <c r="R286" i="18" s="1"/>
  <c r="L288" i="18"/>
  <c r="L286" i="18" s="1"/>
  <c r="F288" i="18"/>
  <c r="F286" i="18" s="1"/>
  <c r="Y283" i="18"/>
  <c r="Y281" i="18" s="1"/>
  <c r="S283" i="18"/>
  <c r="M283" i="18"/>
  <c r="G283" i="18"/>
  <c r="G281" i="18" s="1"/>
  <c r="Z278" i="18"/>
  <c r="Z276" i="18" s="1"/>
  <c r="T278" i="18"/>
  <c r="T276" i="18" s="1"/>
  <c r="N278" i="18"/>
  <c r="N276" i="18" s="1"/>
  <c r="H278" i="18"/>
  <c r="AA273" i="18"/>
  <c r="U273" i="18"/>
  <c r="U271" i="18" s="1"/>
  <c r="O273" i="18"/>
  <c r="O271" i="18" s="1"/>
  <c r="I273" i="18"/>
  <c r="I271" i="18" s="1"/>
  <c r="V268" i="18"/>
  <c r="V266" i="18" s="1"/>
  <c r="P268" i="18"/>
  <c r="J268" i="18"/>
  <c r="D268" i="18"/>
  <c r="D266" i="18" s="1"/>
  <c r="W263" i="18"/>
  <c r="W261" i="18" s="1"/>
  <c r="Q263" i="18"/>
  <c r="Q261" i="18" s="1"/>
  <c r="K263" i="18"/>
  <c r="K261" i="18" s="1"/>
  <c r="E263" i="18"/>
  <c r="X258" i="18"/>
  <c r="R258" i="18"/>
  <c r="R256" i="18" s="1"/>
  <c r="L258" i="18"/>
  <c r="L256" i="18" s="1"/>
  <c r="F258" i="18"/>
  <c r="F256" i="18" s="1"/>
  <c r="Y253" i="18"/>
  <c r="Y251" i="18" s="1"/>
  <c r="Q318" i="18"/>
  <c r="K313" i="18"/>
  <c r="E308" i="18"/>
  <c r="O298" i="18"/>
  <c r="O296" i="18" s="1"/>
  <c r="P293" i="18"/>
  <c r="S288" i="18"/>
  <c r="S286" i="18" s="1"/>
  <c r="X283" i="18"/>
  <c r="X281" i="18" s="1"/>
  <c r="F283" i="18"/>
  <c r="F281" i="18" s="1"/>
  <c r="AA278" i="18"/>
  <c r="AA276" i="18" s="1"/>
  <c r="Q278" i="18"/>
  <c r="Q276" i="18" s="1"/>
  <c r="I278" i="18"/>
  <c r="I276" i="18" s="1"/>
  <c r="T273" i="18"/>
  <c r="T271" i="18" s="1"/>
  <c r="M273" i="18"/>
  <c r="M271" i="18" s="1"/>
  <c r="F273" i="18"/>
  <c r="F271" i="18" s="1"/>
  <c r="W268" i="18"/>
  <c r="W266" i="18" s="1"/>
  <c r="O268" i="18"/>
  <c r="H268" i="18"/>
  <c r="X263" i="18"/>
  <c r="X261" i="18" s="1"/>
  <c r="P263" i="18"/>
  <c r="P261" i="18" s="1"/>
  <c r="I263" i="18"/>
  <c r="I261" i="18" s="1"/>
  <c r="Y258" i="18"/>
  <c r="Y256" i="18" s="1"/>
  <c r="Q258" i="18"/>
  <c r="J258" i="18"/>
  <c r="Z253" i="18"/>
  <c r="Z251" i="18" s="1"/>
  <c r="S253" i="18"/>
  <c r="M253" i="18"/>
  <c r="G253" i="18"/>
  <c r="G251" i="18" s="1"/>
  <c r="Z248" i="18"/>
  <c r="Z246" i="18" s="1"/>
  <c r="T248" i="18"/>
  <c r="T246" i="18" s="1"/>
  <c r="N248" i="18"/>
  <c r="N246" i="18" s="1"/>
  <c r="H248" i="18"/>
  <c r="AA243" i="18"/>
  <c r="AA241" i="18" s="1"/>
  <c r="U243" i="18"/>
  <c r="U241" i="18" s="1"/>
  <c r="O243" i="18"/>
  <c r="O241" i="18" s="1"/>
  <c r="I243" i="18"/>
  <c r="I241" i="18" s="1"/>
  <c r="V238" i="18"/>
  <c r="V236" i="18" s="1"/>
  <c r="P238" i="18"/>
  <c r="J238" i="18"/>
  <c r="J236" i="18" s="1"/>
  <c r="D238" i="18"/>
  <c r="D236" i="18" s="1"/>
  <c r="W233" i="18"/>
  <c r="W231" i="18" s="1"/>
  <c r="Q233" i="18"/>
  <c r="Q231" i="18" s="1"/>
  <c r="K233" i="18"/>
  <c r="K231" i="18" s="1"/>
  <c r="E233" i="18"/>
  <c r="X228" i="18"/>
  <c r="X226" i="18" s="1"/>
  <c r="R228" i="18"/>
  <c r="R226" i="18" s="1"/>
  <c r="L228" i="18"/>
  <c r="L226" i="18" s="1"/>
  <c r="F228" i="18"/>
  <c r="F226" i="18" s="1"/>
  <c r="Y223" i="18"/>
  <c r="Y221" i="18" s="1"/>
  <c r="S223" i="18"/>
  <c r="M223" i="18"/>
  <c r="M221" i="18" s="1"/>
  <c r="G223" i="18"/>
  <c r="G221" i="18" s="1"/>
  <c r="Z218" i="18"/>
  <c r="Z216" i="18" s="1"/>
  <c r="T218" i="18"/>
  <c r="T216" i="18" s="1"/>
  <c r="N218" i="18"/>
  <c r="N216" i="18" s="1"/>
  <c r="H218" i="18"/>
  <c r="J318" i="18"/>
  <c r="J316" i="18" s="1"/>
  <c r="D313" i="18"/>
  <c r="K298" i="18"/>
  <c r="L293" i="18"/>
  <c r="L291" i="18" s="1"/>
  <c r="Q288" i="18"/>
  <c r="Q286" i="18" s="1"/>
  <c r="T283" i="18"/>
  <c r="T281" i="18" s="1"/>
  <c r="Y278" i="18"/>
  <c r="Y276" i="18" s="1"/>
  <c r="P278" i="18"/>
  <c r="P276" i="18" s="1"/>
  <c r="G278" i="18"/>
  <c r="G276" i="18" s="1"/>
  <c r="Z273" i="18"/>
  <c r="Z271" i="18" s="1"/>
  <c r="S273" i="18"/>
  <c r="S271" i="18" s="1"/>
  <c r="L273" i="18"/>
  <c r="L271" i="18" s="1"/>
  <c r="E273" i="18"/>
  <c r="E271" i="18" s="1"/>
  <c r="U268" i="18"/>
  <c r="U266" i="18" s="1"/>
  <c r="N268" i="18"/>
  <c r="N266" i="18" s="1"/>
  <c r="G268" i="18"/>
  <c r="G266" i="18" s="1"/>
  <c r="V263" i="18"/>
  <c r="V261" i="18" s="1"/>
  <c r="O263" i="18"/>
  <c r="H263" i="18"/>
  <c r="H261" i="18" s="1"/>
  <c r="W258" i="18"/>
  <c r="P258" i="18"/>
  <c r="P256" i="18" s="1"/>
  <c r="I258" i="18"/>
  <c r="X253" i="18"/>
  <c r="X251" i="18" s="1"/>
  <c r="R253" i="18"/>
  <c r="R251" i="18" s="1"/>
  <c r="L253" i="18"/>
  <c r="L251" i="18" s="1"/>
  <c r="F253" i="18"/>
  <c r="F251" i="18" s="1"/>
  <c r="Y248" i="18"/>
  <c r="Y246" i="18" s="1"/>
  <c r="S248" i="18"/>
  <c r="S246" i="18" s="1"/>
  <c r="M248" i="18"/>
  <c r="M246" i="18" s="1"/>
  <c r="G248" i="18"/>
  <c r="G246" i="18" s="1"/>
  <c r="Z243" i="18"/>
  <c r="T243" i="18"/>
  <c r="N243" i="18"/>
  <c r="N241" i="18" s="1"/>
  <c r="H243" i="18"/>
  <c r="H241" i="18" s="1"/>
  <c r="AA238" i="18"/>
  <c r="AA236" i="18" s="1"/>
  <c r="U238" i="18"/>
  <c r="U236" i="18" s="1"/>
  <c r="O238" i="18"/>
  <c r="I238" i="18"/>
  <c r="V233" i="18"/>
  <c r="V231" i="18" s="1"/>
  <c r="P233" i="18"/>
  <c r="P231" i="18" s="1"/>
  <c r="J233" i="18"/>
  <c r="J231" i="18" s="1"/>
  <c r="D233" i="18"/>
  <c r="D231" i="18" s="1"/>
  <c r="W228" i="18"/>
  <c r="Q228" i="18"/>
  <c r="K228" i="18"/>
  <c r="K226" i="18" s="1"/>
  <c r="E228" i="18"/>
  <c r="E226" i="18" s="1"/>
  <c r="I298" i="18"/>
  <c r="I296" i="18" s="1"/>
  <c r="J293" i="18"/>
  <c r="M288" i="18"/>
  <c r="R283" i="18"/>
  <c r="R281" i="18" s="1"/>
  <c r="W278" i="18"/>
  <c r="W276" i="18" s="1"/>
  <c r="O278" i="18"/>
  <c r="E278" i="18"/>
  <c r="Y273" i="18"/>
  <c r="Y271" i="18" s="1"/>
  <c r="R273" i="18"/>
  <c r="R271" i="18" s="1"/>
  <c r="K273" i="18"/>
  <c r="D273" i="18"/>
  <c r="D271" i="18" s="1"/>
  <c r="AA268" i="18"/>
  <c r="AA266" i="18" s="1"/>
  <c r="T268" i="18"/>
  <c r="T266" i="18" s="1"/>
  <c r="M268" i="18"/>
  <c r="F268" i="18"/>
  <c r="F266" i="18" s="1"/>
  <c r="U263" i="18"/>
  <c r="N263" i="18"/>
  <c r="N261" i="18" s="1"/>
  <c r="G263" i="18"/>
  <c r="G261" i="18" s="1"/>
  <c r="V258" i="18"/>
  <c r="V256" i="18" s="1"/>
  <c r="O258" i="18"/>
  <c r="H258" i="18"/>
  <c r="W253" i="18"/>
  <c r="Q253" i="18"/>
  <c r="Q251" i="18" s="1"/>
  <c r="K253" i="18"/>
  <c r="K251" i="18" s="1"/>
  <c r="E253" i="18"/>
  <c r="E251" i="18" s="1"/>
  <c r="X248" i="18"/>
  <c r="X246" i="18" s="1"/>
  <c r="R248" i="18"/>
  <c r="L248" i="18"/>
  <c r="F248" i="18"/>
  <c r="F246" i="18" s="1"/>
  <c r="Y243" i="18"/>
  <c r="Y241" i="18" s="1"/>
  <c r="S243" i="18"/>
  <c r="S241" i="18" s="1"/>
  <c r="M243" i="18"/>
  <c r="M241" i="18" s="1"/>
  <c r="G243" i="18"/>
  <c r="Z238" i="18"/>
  <c r="T238" i="18"/>
  <c r="T236" i="18" s="1"/>
  <c r="AA308" i="18"/>
  <c r="AA306" i="18" s="1"/>
  <c r="T303" i="18"/>
  <c r="AA298" i="18"/>
  <c r="E298" i="18"/>
  <c r="X293" i="18"/>
  <c r="X291" i="18" s="1"/>
  <c r="F293" i="18"/>
  <c r="F291" i="18" s="1"/>
  <c r="K288" i="18"/>
  <c r="K286" i="18" s="1"/>
  <c r="N283" i="18"/>
  <c r="N281" i="18" s="1"/>
  <c r="V278" i="18"/>
  <c r="V276" i="18" s="1"/>
  <c r="M278" i="18"/>
  <c r="M276" i="18" s="1"/>
  <c r="D278" i="18"/>
  <c r="D276" i="18" s="1"/>
  <c r="X273" i="18"/>
  <c r="X271" i="18" s="1"/>
  <c r="Q273" i="18"/>
  <c r="Q271" i="18" s="1"/>
  <c r="J273" i="18"/>
  <c r="J271" i="18" s="1"/>
  <c r="Z268" i="18"/>
  <c r="Z266" i="18" s="1"/>
  <c r="S268" i="18"/>
  <c r="L268" i="18"/>
  <c r="L266" i="18" s="1"/>
  <c r="E268" i="18"/>
  <c r="E266" i="18" s="1"/>
  <c r="AA263" i="18"/>
  <c r="AA261" i="18" s="1"/>
  <c r="T263" i="18"/>
  <c r="T261" i="18" s="1"/>
  <c r="M263" i="18"/>
  <c r="F263" i="18"/>
  <c r="U258" i="18"/>
  <c r="U256" i="18" s="1"/>
  <c r="N258" i="18"/>
  <c r="N256" i="18" s="1"/>
  <c r="G258" i="18"/>
  <c r="G256" i="18" s="1"/>
  <c r="V253" i="18"/>
  <c r="V251" i="18" s="1"/>
  <c r="P253" i="18"/>
  <c r="P251" i="18" s="1"/>
  <c r="J253" i="18"/>
  <c r="D253" i="18"/>
  <c r="D251" i="18" s="1"/>
  <c r="W248" i="18"/>
  <c r="W246" i="18" s="1"/>
  <c r="Q248" i="18"/>
  <c r="K248" i="18"/>
  <c r="E248" i="18"/>
  <c r="E246" i="18" s="1"/>
  <c r="X243" i="18"/>
  <c r="X241" i="18" s="1"/>
  <c r="R243" i="18"/>
  <c r="R241" i="18" s="1"/>
  <c r="L243" i="18"/>
  <c r="L241" i="18" s="1"/>
  <c r="F243" i="18"/>
  <c r="Y238" i="18"/>
  <c r="S238" i="18"/>
  <c r="S236" i="18" s="1"/>
  <c r="M238" i="18"/>
  <c r="M236" i="18" s="1"/>
  <c r="G238" i="18"/>
  <c r="G236" i="18" s="1"/>
  <c r="Z233" i="18"/>
  <c r="Z231" i="18" s="1"/>
  <c r="T233" i="18"/>
  <c r="N233" i="18"/>
  <c r="H233" i="18"/>
  <c r="H231" i="18" s="1"/>
  <c r="AA228" i="18"/>
  <c r="AA226" i="18" s="1"/>
  <c r="U228" i="18"/>
  <c r="U226" i="18" s="1"/>
  <c r="O228" i="18"/>
  <c r="O226" i="18" s="1"/>
  <c r="I228" i="18"/>
  <c r="Z313" i="18"/>
  <c r="Z311" i="18" s="1"/>
  <c r="S308" i="18"/>
  <c r="N303" i="18"/>
  <c r="N301" i="18" s="1"/>
  <c r="U298" i="18"/>
  <c r="U296" i="18" s="1"/>
  <c r="V293" i="18"/>
  <c r="V291" i="18" s="1"/>
  <c r="D293" i="18"/>
  <c r="D291" i="18" s="1"/>
  <c r="Y288" i="18"/>
  <c r="Y286" i="18" s="1"/>
  <c r="G288" i="18"/>
  <c r="L283" i="18"/>
  <c r="L281" i="18" s="1"/>
  <c r="U278" i="18"/>
  <c r="U276" i="18" s="1"/>
  <c r="K278" i="18"/>
  <c r="K276" i="18" s="1"/>
  <c r="W273" i="18"/>
  <c r="P273" i="18"/>
  <c r="H273" i="18"/>
  <c r="H271" i="18" s="1"/>
  <c r="Y268" i="18"/>
  <c r="Y266" i="18" s="1"/>
  <c r="R268" i="18"/>
  <c r="R266" i="18" s="1"/>
  <c r="K268" i="18"/>
  <c r="K266" i="18" s="1"/>
  <c r="Z263" i="18"/>
  <c r="S263" i="18"/>
  <c r="L263" i="18"/>
  <c r="L261" i="18" s="1"/>
  <c r="D263" i="18"/>
  <c r="D261" i="18" s="1"/>
  <c r="AA258" i="18"/>
  <c r="AA256" i="18" s="1"/>
  <c r="T258" i="18"/>
  <c r="T256" i="18" s="1"/>
  <c r="M258" i="18"/>
  <c r="M256" i="18" s="1"/>
  <c r="E258" i="18"/>
  <c r="U253" i="18"/>
  <c r="U251" i="18" s="1"/>
  <c r="O253" i="18"/>
  <c r="I253" i="18"/>
  <c r="I251" i="18" s="1"/>
  <c r="V248" i="18"/>
  <c r="P248" i="18"/>
  <c r="J248" i="18"/>
  <c r="J246" i="18" s="1"/>
  <c r="D248" i="18"/>
  <c r="D246" i="18" s="1"/>
  <c r="W243" i="18"/>
  <c r="W241" i="18" s="1"/>
  <c r="Q243" i="18"/>
  <c r="Q241" i="18" s="1"/>
  <c r="K243" i="18"/>
  <c r="E243" i="18"/>
  <c r="X238" i="18"/>
  <c r="X236" i="18" s="1"/>
  <c r="R238" i="18"/>
  <c r="R236" i="18" s="1"/>
  <c r="L238" i="18"/>
  <c r="L236" i="18" s="1"/>
  <c r="F238" i="18"/>
  <c r="F236" i="18" s="1"/>
  <c r="Y233" i="18"/>
  <c r="S233" i="18"/>
  <c r="M233" i="18"/>
  <c r="M231" i="18" s="1"/>
  <c r="G233" i="18"/>
  <c r="G231" i="18" s="1"/>
  <c r="Z228" i="18"/>
  <c r="Z226" i="18" s="1"/>
  <c r="T228" i="18"/>
  <c r="T226" i="18" s="1"/>
  <c r="N228" i="18"/>
  <c r="H228" i="18"/>
  <c r="AA223" i="18"/>
  <c r="AA221" i="18" s="1"/>
  <c r="U223" i="18"/>
  <c r="U221" i="18" s="1"/>
  <c r="O223" i="18"/>
  <c r="O221" i="18" s="1"/>
  <c r="I223" i="18"/>
  <c r="I221" i="18" s="1"/>
  <c r="V218" i="18"/>
  <c r="P218" i="18"/>
  <c r="J218" i="18"/>
  <c r="J216" i="18" s="1"/>
  <c r="D218" i="18"/>
  <c r="D216" i="18" s="1"/>
  <c r="W213" i="18"/>
  <c r="W211" i="18" s="1"/>
  <c r="Q213" i="18"/>
  <c r="Q211" i="18" s="1"/>
  <c r="K213" i="18"/>
  <c r="E213" i="18"/>
  <c r="X208" i="18"/>
  <c r="X206" i="18" s="1"/>
  <c r="R208" i="18"/>
  <c r="R206" i="18" s="1"/>
  <c r="L208" i="18"/>
  <c r="L206" i="18" s="1"/>
  <c r="F208" i="18"/>
  <c r="F206" i="18" s="1"/>
  <c r="Y203" i="18"/>
  <c r="S203" i="18"/>
  <c r="M203" i="18"/>
  <c r="M201" i="18" s="1"/>
  <c r="G203" i="18"/>
  <c r="G201" i="18" s="1"/>
  <c r="Z198" i="18"/>
  <c r="Z196" i="18" s="1"/>
  <c r="T198" i="18"/>
  <c r="T196" i="18" s="1"/>
  <c r="N198" i="18"/>
  <c r="H198" i="18"/>
  <c r="AA193" i="18"/>
  <c r="AA191" i="18" s="1"/>
  <c r="U193" i="18"/>
  <c r="U191" i="18" s="1"/>
  <c r="O193" i="18"/>
  <c r="O191" i="18" s="1"/>
  <c r="I193" i="18"/>
  <c r="I191" i="18" s="1"/>
  <c r="V188" i="18"/>
  <c r="P188" i="18"/>
  <c r="J188" i="18"/>
  <c r="J186" i="18" s="1"/>
  <c r="D188" i="18"/>
  <c r="D186" i="18" s="1"/>
  <c r="W183" i="18"/>
  <c r="W181" i="18" s="1"/>
  <c r="Q183" i="18"/>
  <c r="Q181" i="18" s="1"/>
  <c r="K183" i="18"/>
  <c r="E183" i="18"/>
  <c r="X178" i="18"/>
  <c r="X176" i="18" s="1"/>
  <c r="R178" i="18"/>
  <c r="R176" i="18" s="1"/>
  <c r="L178" i="18"/>
  <c r="L176" i="18" s="1"/>
  <c r="F178" i="18"/>
  <c r="F176" i="18" s="1"/>
  <c r="Y173" i="18"/>
  <c r="S173" i="18"/>
  <c r="M173" i="18"/>
  <c r="M171" i="18" s="1"/>
  <c r="G173" i="18"/>
  <c r="G171" i="18" s="1"/>
  <c r="Z168" i="18"/>
  <c r="Z166" i="18" s="1"/>
  <c r="J168" i="18"/>
  <c r="P168" i="18"/>
  <c r="P166" i="18" s="1"/>
  <c r="V168" i="18"/>
  <c r="F173" i="18"/>
  <c r="F171" i="18" s="1"/>
  <c r="N173" i="18"/>
  <c r="N171" i="18" s="1"/>
  <c r="U173" i="18"/>
  <c r="U171" i="18" s="1"/>
  <c r="E178" i="18"/>
  <c r="E176" i="18" s="1"/>
  <c r="M178" i="18"/>
  <c r="T178" i="18"/>
  <c r="T176" i="18" s="1"/>
  <c r="AA178" i="18"/>
  <c r="AA176" i="18" s="1"/>
  <c r="D183" i="18"/>
  <c r="D181" i="18" s="1"/>
  <c r="L183" i="18"/>
  <c r="L181" i="18" s="1"/>
  <c r="S183" i="18"/>
  <c r="S181" i="18" s="1"/>
  <c r="Z183" i="18"/>
  <c r="K188" i="18"/>
  <c r="K186" i="18" s="1"/>
  <c r="R188" i="18"/>
  <c r="R186" i="18" s="1"/>
  <c r="Y188" i="18"/>
  <c r="Y186" i="18" s="1"/>
  <c r="H193" i="18"/>
  <c r="H191" i="18" s="1"/>
  <c r="P193" i="18"/>
  <c r="P191" i="18" s="1"/>
  <c r="W193" i="18"/>
  <c r="G198" i="18"/>
  <c r="G196" i="18" s="1"/>
  <c r="O198" i="18"/>
  <c r="O196" i="18" s="1"/>
  <c r="V198" i="18"/>
  <c r="V196" i="18" s="1"/>
  <c r="F203" i="18"/>
  <c r="F201" i="18" s="1"/>
  <c r="N203" i="18"/>
  <c r="N201" i="18" s="1"/>
  <c r="U203" i="18"/>
  <c r="E208" i="18"/>
  <c r="E206" i="18" s="1"/>
  <c r="M208" i="18"/>
  <c r="M206" i="18" s="1"/>
  <c r="T208" i="18"/>
  <c r="T206" i="18" s="1"/>
  <c r="AA208" i="18"/>
  <c r="AA206" i="18" s="1"/>
  <c r="D213" i="18"/>
  <c r="D211" i="18" s="1"/>
  <c r="L213" i="18"/>
  <c r="S213" i="18"/>
  <c r="S211" i="18" s="1"/>
  <c r="Z213" i="18"/>
  <c r="Z211" i="18" s="1"/>
  <c r="L218" i="18"/>
  <c r="L216" i="18" s="1"/>
  <c r="U218" i="18"/>
  <c r="U216" i="18" s="1"/>
  <c r="J223" i="18"/>
  <c r="J221" i="18" s="1"/>
  <c r="R223" i="18"/>
  <c r="R221" i="18" s="1"/>
  <c r="M228" i="18"/>
  <c r="M226" i="18" s="1"/>
  <c r="L233" i="18"/>
  <c r="L231" i="18" s="1"/>
  <c r="H238" i="18"/>
  <c r="H236" i="18" s="1"/>
  <c r="AA248" i="18"/>
  <c r="AA246" i="18" s="1"/>
  <c r="T253" i="18"/>
  <c r="T251" i="18" s="1"/>
  <c r="S256" i="18"/>
  <c r="Z258" i="18"/>
  <c r="Z256" i="18" s="1"/>
  <c r="G273" i="18"/>
  <c r="G271" i="18" s="1"/>
  <c r="S278" i="18"/>
  <c r="E288" i="18"/>
  <c r="R293" i="18"/>
  <c r="R291" i="18" s="1"/>
  <c r="K306" i="18"/>
  <c r="R345" i="18"/>
  <c r="E168" i="18"/>
  <c r="K168" i="18"/>
  <c r="K166" i="18" s="1"/>
  <c r="Q168" i="18"/>
  <c r="Q166" i="18" s="1"/>
  <c r="W168" i="18"/>
  <c r="H173" i="18"/>
  <c r="H171" i="18" s="1"/>
  <c r="O173" i="18"/>
  <c r="O171" i="18" s="1"/>
  <c r="V173" i="18"/>
  <c r="G178" i="18"/>
  <c r="G176" i="18" s="1"/>
  <c r="N178" i="18"/>
  <c r="N176" i="18" s="1"/>
  <c r="U178" i="18"/>
  <c r="F183" i="18"/>
  <c r="F181" i="18" s="1"/>
  <c r="M183" i="18"/>
  <c r="M181" i="18" s="1"/>
  <c r="T183" i="18"/>
  <c r="T181" i="18" s="1"/>
  <c r="AA183" i="18"/>
  <c r="E188" i="18"/>
  <c r="E186" i="18" s="1"/>
  <c r="L188" i="18"/>
  <c r="S188" i="18"/>
  <c r="S186" i="18" s="1"/>
  <c r="Z188" i="18"/>
  <c r="Z186" i="18" s="1"/>
  <c r="J193" i="18"/>
  <c r="J191" i="18" s="1"/>
  <c r="Q193" i="18"/>
  <c r="Q191" i="18" s="1"/>
  <c r="X193" i="18"/>
  <c r="X191" i="18" s="1"/>
  <c r="I198" i="18"/>
  <c r="P198" i="18"/>
  <c r="W198" i="18"/>
  <c r="W196" i="18" s="1"/>
  <c r="H203" i="18"/>
  <c r="O203" i="18"/>
  <c r="O201" i="18" s="1"/>
  <c r="V203" i="18"/>
  <c r="V201" i="18" s="1"/>
  <c r="G208" i="18"/>
  <c r="N208" i="18"/>
  <c r="N206" i="18" s="1"/>
  <c r="U208" i="18"/>
  <c r="U206" i="18" s="1"/>
  <c r="F213" i="18"/>
  <c r="M213" i="18"/>
  <c r="M211" i="18" s="1"/>
  <c r="T213" i="18"/>
  <c r="AA213" i="18"/>
  <c r="E218" i="18"/>
  <c r="E216" i="18" s="1"/>
  <c r="M218" i="18"/>
  <c r="W218" i="18"/>
  <c r="K223" i="18"/>
  <c r="K221" i="18" s="1"/>
  <c r="T223" i="18"/>
  <c r="P228" i="18"/>
  <c r="P226" i="18" s="1"/>
  <c r="O233" i="18"/>
  <c r="O231" i="18" s="1"/>
  <c r="K238" i="18"/>
  <c r="AA253" i="18"/>
  <c r="N273" i="18"/>
  <c r="H283" i="18"/>
  <c r="H281" i="18" s="1"/>
  <c r="W288" i="18"/>
  <c r="W286" i="18" s="1"/>
  <c r="R313" i="18"/>
  <c r="R311" i="18" s="1"/>
  <c r="F168" i="18"/>
  <c r="F166" i="18" s="1"/>
  <c r="L168" i="18"/>
  <c r="R168" i="18"/>
  <c r="R166" i="18" s="1"/>
  <c r="X168" i="18"/>
  <c r="X166" i="18" s="1"/>
  <c r="I173" i="18"/>
  <c r="I171" i="18" s="1"/>
  <c r="P173" i="18"/>
  <c r="P171" i="18" s="1"/>
  <c r="W173" i="18"/>
  <c r="H178" i="18"/>
  <c r="H176" i="18" s="1"/>
  <c r="O178" i="18"/>
  <c r="O176" i="18" s="1"/>
  <c r="V178" i="18"/>
  <c r="V176" i="18" s="1"/>
  <c r="G183" i="18"/>
  <c r="G181" i="18" s="1"/>
  <c r="N183" i="18"/>
  <c r="N181" i="18" s="1"/>
  <c r="U183" i="18"/>
  <c r="F188" i="18"/>
  <c r="F186" i="18" s="1"/>
  <c r="M188" i="18"/>
  <c r="M186" i="18" s="1"/>
  <c r="T188" i="18"/>
  <c r="T186" i="18" s="1"/>
  <c r="AA188" i="18"/>
  <c r="AA186" i="18" s="1"/>
  <c r="D193" i="18"/>
  <c r="D191" i="18" s="1"/>
  <c r="K193" i="18"/>
  <c r="R193" i="18"/>
  <c r="Y193" i="18"/>
  <c r="Y191" i="18" s="1"/>
  <c r="J198" i="18"/>
  <c r="J196" i="18" s="1"/>
  <c r="Q198" i="18"/>
  <c r="Q196" i="18" s="1"/>
  <c r="X198" i="18"/>
  <c r="X196" i="18" s="1"/>
  <c r="I203" i="18"/>
  <c r="P203" i="18"/>
  <c r="W203" i="18"/>
  <c r="W201" i="18" s="1"/>
  <c r="H208" i="18"/>
  <c r="H206" i="18" s="1"/>
  <c r="O208" i="18"/>
  <c r="O206" i="18" s="1"/>
  <c r="V208" i="18"/>
  <c r="V206" i="18" s="1"/>
  <c r="G213" i="18"/>
  <c r="N213" i="18"/>
  <c r="U213" i="18"/>
  <c r="U211" i="18" s="1"/>
  <c r="F218" i="18"/>
  <c r="F216" i="18" s="1"/>
  <c r="O218" i="18"/>
  <c r="O216" i="18" s="1"/>
  <c r="X218" i="18"/>
  <c r="D223" i="18"/>
  <c r="D221" i="18" s="1"/>
  <c r="L223" i="18"/>
  <c r="V223" i="18"/>
  <c r="V221" i="18" s="1"/>
  <c r="S228" i="18"/>
  <c r="R233" i="18"/>
  <c r="R231" i="18" s="1"/>
  <c r="N238" i="18"/>
  <c r="N236" i="18" s="1"/>
  <c r="D243" i="18"/>
  <c r="D241" i="18" s="1"/>
  <c r="O256" i="18"/>
  <c r="I268" i="18"/>
  <c r="I266" i="18" s="1"/>
  <c r="V273" i="18"/>
  <c r="V271" i="18" s="1"/>
  <c r="Z283" i="18"/>
  <c r="Z281" i="18" s="1"/>
  <c r="H303" i="18"/>
  <c r="H301" i="18" s="1"/>
  <c r="O330" i="18"/>
  <c r="E340" i="18"/>
  <c r="S306" i="18"/>
  <c r="Y306" i="18"/>
  <c r="H311" i="18"/>
  <c r="T311" i="18"/>
  <c r="N316" i="18"/>
  <c r="H330" i="18"/>
  <c r="Q360" i="18"/>
  <c r="I316" i="18"/>
  <c r="O316" i="18"/>
  <c r="Y425" i="18"/>
  <c r="K385" i="18"/>
  <c r="D311" i="18"/>
  <c r="W330" i="18"/>
  <c r="L445" i="18"/>
  <c r="P306" i="18"/>
  <c r="K316" i="18"/>
  <c r="Q316" i="18"/>
  <c r="W316" i="18"/>
  <c r="T335" i="18"/>
  <c r="U340" i="18"/>
  <c r="J327" i="18"/>
  <c r="J325" i="18" s="1"/>
  <c r="R327" i="18"/>
  <c r="Y327" i="18"/>
  <c r="I332" i="18"/>
  <c r="I330" i="18" s="1"/>
  <c r="Q332" i="18"/>
  <c r="Q330" i="18" s="1"/>
  <c r="X332" i="18"/>
  <c r="X330" i="18" s="1"/>
  <c r="G337" i="18"/>
  <c r="G335" i="18" s="1"/>
  <c r="N337" i="18"/>
  <c r="N335" i="18" s="1"/>
  <c r="V337" i="18"/>
  <c r="V335" i="18" s="1"/>
  <c r="F342" i="18"/>
  <c r="F340" i="18" s="1"/>
  <c r="M342" i="18"/>
  <c r="M340" i="18" s="1"/>
  <c r="V342" i="18"/>
  <c r="G347" i="18"/>
  <c r="G345" i="18" s="1"/>
  <c r="U347" i="18"/>
  <c r="U345" i="18" s="1"/>
  <c r="E350" i="18"/>
  <c r="L352" i="18"/>
  <c r="L350" i="18" s="1"/>
  <c r="R357" i="18"/>
  <c r="R355" i="18" s="1"/>
  <c r="X362" i="18"/>
  <c r="G377" i="18"/>
  <c r="G375" i="18" s="1"/>
  <c r="E380" i="18"/>
  <c r="L382" i="18"/>
  <c r="L380" i="18" s="1"/>
  <c r="R387" i="18"/>
  <c r="R385" i="18" s="1"/>
  <c r="N397" i="18"/>
  <c r="N395" i="18" s="1"/>
  <c r="V477" i="18"/>
  <c r="P477" i="18"/>
  <c r="P475" i="18" s="1"/>
  <c r="J477" i="18"/>
  <c r="J475" i="18" s="1"/>
  <c r="D477" i="18"/>
  <c r="D475" i="18" s="1"/>
  <c r="AA477" i="18"/>
  <c r="AA475" i="18" s="1"/>
  <c r="T477" i="18"/>
  <c r="M477" i="18"/>
  <c r="M475" i="18" s="1"/>
  <c r="F477" i="18"/>
  <c r="F475" i="18" s="1"/>
  <c r="Y472" i="18"/>
  <c r="Y470" i="18" s="1"/>
  <c r="S472" i="18"/>
  <c r="S470" i="18" s="1"/>
  <c r="M472" i="18"/>
  <c r="M470" i="18" s="1"/>
  <c r="G472" i="18"/>
  <c r="G470" i="18" s="1"/>
  <c r="Z467" i="18"/>
  <c r="T467" i="18"/>
  <c r="T465" i="18" s="1"/>
  <c r="N467" i="18"/>
  <c r="N465" i="18" s="1"/>
  <c r="H467" i="18"/>
  <c r="H465" i="18" s="1"/>
  <c r="AA462" i="18"/>
  <c r="AA460" i="18" s="1"/>
  <c r="U462" i="18"/>
  <c r="U460" i="18" s="1"/>
  <c r="O462" i="18"/>
  <c r="I462" i="18"/>
  <c r="I460" i="18" s="1"/>
  <c r="Z477" i="18"/>
  <c r="Z475" i="18" s="1"/>
  <c r="S477" i="18"/>
  <c r="L477" i="18"/>
  <c r="L475" i="18" s="1"/>
  <c r="E477" i="18"/>
  <c r="X472" i="18"/>
  <c r="X470" i="18" s="1"/>
  <c r="R472" i="18"/>
  <c r="R470" i="18" s="1"/>
  <c r="L472" i="18"/>
  <c r="L470" i="18" s="1"/>
  <c r="F472" i="18"/>
  <c r="F470" i="18" s="1"/>
  <c r="Y467" i="18"/>
  <c r="Y465" i="18" s="1"/>
  <c r="S467" i="18"/>
  <c r="M467" i="18"/>
  <c r="M465" i="18" s="1"/>
  <c r="G467" i="18"/>
  <c r="G465" i="18" s="1"/>
  <c r="Z462" i="18"/>
  <c r="Z460" i="18" s="1"/>
  <c r="T462" i="18"/>
  <c r="T460" i="18" s="1"/>
  <c r="N462" i="18"/>
  <c r="N460" i="18" s="1"/>
  <c r="H462" i="18"/>
  <c r="AA457" i="18"/>
  <c r="AA455" i="18" s="1"/>
  <c r="U457" i="18"/>
  <c r="U455" i="18" s="1"/>
  <c r="O457" i="18"/>
  <c r="O455" i="18" s="1"/>
  <c r="I457" i="18"/>
  <c r="I455" i="18" s="1"/>
  <c r="Y477" i="18"/>
  <c r="Y475" i="18" s="1"/>
  <c r="R477" i="18"/>
  <c r="K477" i="18"/>
  <c r="W472" i="18"/>
  <c r="W470" i="18" s="1"/>
  <c r="Q472" i="18"/>
  <c r="Q470" i="18" s="1"/>
  <c r="K472" i="18"/>
  <c r="K470" i="18" s="1"/>
  <c r="E472" i="18"/>
  <c r="E470" i="18" s="1"/>
  <c r="X477" i="18"/>
  <c r="X475" i="18" s="1"/>
  <c r="Q477" i="18"/>
  <c r="Q475" i="18" s="1"/>
  <c r="I477" i="18"/>
  <c r="V472" i="18"/>
  <c r="V470" i="18" s="1"/>
  <c r="P472" i="18"/>
  <c r="P470" i="18" s="1"/>
  <c r="J472" i="18"/>
  <c r="J470" i="18" s="1"/>
  <c r="D472" i="18"/>
  <c r="D470" i="18" s="1"/>
  <c r="W467" i="18"/>
  <c r="W465" i="18" s="1"/>
  <c r="Q467" i="18"/>
  <c r="K467" i="18"/>
  <c r="K465" i="18" s="1"/>
  <c r="E467" i="18"/>
  <c r="E465" i="18" s="1"/>
  <c r="W477" i="18"/>
  <c r="W475" i="18" s="1"/>
  <c r="O477" i="18"/>
  <c r="H477" i="18"/>
  <c r="H475" i="18" s="1"/>
  <c r="AA472" i="18"/>
  <c r="AA470" i="18" s="1"/>
  <c r="U472" i="18"/>
  <c r="U470" i="18" s="1"/>
  <c r="O472" i="18"/>
  <c r="O470" i="18" s="1"/>
  <c r="I472" i="18"/>
  <c r="I470" i="18" s="1"/>
  <c r="V467" i="18"/>
  <c r="P467" i="18"/>
  <c r="P465" i="18" s="1"/>
  <c r="J467" i="18"/>
  <c r="J465" i="18" s="1"/>
  <c r="D467" i="18"/>
  <c r="D465" i="18" s="1"/>
  <c r="W462" i="18"/>
  <c r="W460" i="18" s="1"/>
  <c r="Q462" i="18"/>
  <c r="Q460" i="18" s="1"/>
  <c r="K462" i="18"/>
  <c r="E462" i="18"/>
  <c r="E460" i="18" s="1"/>
  <c r="X457" i="18"/>
  <c r="X455" i="18" s="1"/>
  <c r="R457" i="18"/>
  <c r="R455" i="18" s="1"/>
  <c r="L457" i="18"/>
  <c r="L455" i="18" s="1"/>
  <c r="F457" i="18"/>
  <c r="F455" i="18" s="1"/>
  <c r="Y452" i="18"/>
  <c r="S452" i="18"/>
  <c r="S450" i="18" s="1"/>
  <c r="M452" i="18"/>
  <c r="M450" i="18" s="1"/>
  <c r="G452" i="18"/>
  <c r="G450" i="18" s="1"/>
  <c r="Z447" i="18"/>
  <c r="Z445" i="18" s="1"/>
  <c r="T447" i="18"/>
  <c r="T445" i="18" s="1"/>
  <c r="N447" i="18"/>
  <c r="H447" i="18"/>
  <c r="H445" i="18" s="1"/>
  <c r="AA442" i="18"/>
  <c r="AA440" i="18" s="1"/>
  <c r="U442" i="18"/>
  <c r="U440" i="18" s="1"/>
  <c r="O442" i="18"/>
  <c r="O440" i="18" s="1"/>
  <c r="I442" i="18"/>
  <c r="I440" i="18" s="1"/>
  <c r="V437" i="18"/>
  <c r="P437" i="18"/>
  <c r="P435" i="18" s="1"/>
  <c r="J437" i="18"/>
  <c r="J435" i="18" s="1"/>
  <c r="D437" i="18"/>
  <c r="D435" i="18" s="1"/>
  <c r="W432" i="18"/>
  <c r="W430" i="18" s="1"/>
  <c r="Q432" i="18"/>
  <c r="Q430" i="18" s="1"/>
  <c r="K432" i="18"/>
  <c r="E432" i="18"/>
  <c r="E430" i="18" s="1"/>
  <c r="X427" i="18"/>
  <c r="X425" i="18" s="1"/>
  <c r="R427" i="18"/>
  <c r="R425" i="18" s="1"/>
  <c r="L427" i="18"/>
  <c r="L425" i="18" s="1"/>
  <c r="F427" i="18"/>
  <c r="F425" i="18" s="1"/>
  <c r="Y422" i="18"/>
  <c r="S422" i="18"/>
  <c r="S420" i="18" s="1"/>
  <c r="M422" i="18"/>
  <c r="M420" i="18" s="1"/>
  <c r="G422" i="18"/>
  <c r="G420" i="18" s="1"/>
  <c r="Z417" i="18"/>
  <c r="Z415" i="18" s="1"/>
  <c r="T417" i="18"/>
  <c r="T415" i="18" s="1"/>
  <c r="N417" i="18"/>
  <c r="H417" i="18"/>
  <c r="H415" i="18" s="1"/>
  <c r="AA412" i="18"/>
  <c r="AA410" i="18" s="1"/>
  <c r="U412" i="18"/>
  <c r="U410" i="18" s="1"/>
  <c r="O412" i="18"/>
  <c r="O410" i="18" s="1"/>
  <c r="I412" i="18"/>
  <c r="I410" i="18" s="1"/>
  <c r="N477" i="18"/>
  <c r="N472" i="18"/>
  <c r="N470" i="18" s="1"/>
  <c r="O467" i="18"/>
  <c r="O465" i="18" s="1"/>
  <c r="Y462" i="18"/>
  <c r="Y460" i="18" s="1"/>
  <c r="M462" i="18"/>
  <c r="V457" i="18"/>
  <c r="M457" i="18"/>
  <c r="D457" i="18"/>
  <c r="D455" i="18" s="1"/>
  <c r="X452" i="18"/>
  <c r="Q452" i="18"/>
  <c r="Q450" i="18" s="1"/>
  <c r="J452" i="18"/>
  <c r="Y447" i="18"/>
  <c r="Y445" i="18" s="1"/>
  <c r="R447" i="18"/>
  <c r="R445" i="18" s="1"/>
  <c r="K447" i="18"/>
  <c r="K445" i="18" s="1"/>
  <c r="D447" i="18"/>
  <c r="D445" i="18" s="1"/>
  <c r="Z442" i="18"/>
  <c r="Z440" i="18" s="1"/>
  <c r="S442" i="18"/>
  <c r="S440" i="18" s="1"/>
  <c r="L442" i="18"/>
  <c r="E442" i="18"/>
  <c r="E440" i="18" s="1"/>
  <c r="U437" i="18"/>
  <c r="U435" i="18" s="1"/>
  <c r="N437" i="18"/>
  <c r="N435" i="18" s="1"/>
  <c r="G437" i="18"/>
  <c r="G435" i="18" s="1"/>
  <c r="V432" i="18"/>
  <c r="O432" i="18"/>
  <c r="O430" i="18" s="1"/>
  <c r="H432" i="18"/>
  <c r="W427" i="18"/>
  <c r="W425" i="18" s="1"/>
  <c r="P427" i="18"/>
  <c r="P425" i="18" s="1"/>
  <c r="I427" i="18"/>
  <c r="I425" i="18" s="1"/>
  <c r="X422" i="18"/>
  <c r="X420" i="18" s="1"/>
  <c r="Q422" i="18"/>
  <c r="Q420" i="18" s="1"/>
  <c r="J422" i="18"/>
  <c r="Y417" i="18"/>
  <c r="Y415" i="18" s="1"/>
  <c r="R417" i="18"/>
  <c r="R415" i="18" s="1"/>
  <c r="K417" i="18"/>
  <c r="K415" i="18" s="1"/>
  <c r="D417" i="18"/>
  <c r="D415" i="18" s="1"/>
  <c r="Z412" i="18"/>
  <c r="S412" i="18"/>
  <c r="S410" i="18" s="1"/>
  <c r="L412" i="18"/>
  <c r="L410" i="18" s="1"/>
  <c r="E412" i="18"/>
  <c r="E410" i="18" s="1"/>
  <c r="Z407" i="18"/>
  <c r="Z405" i="18" s="1"/>
  <c r="T407" i="18"/>
  <c r="T405" i="18" s="1"/>
  <c r="N407" i="18"/>
  <c r="N405" i="18" s="1"/>
  <c r="H407" i="18"/>
  <c r="H405" i="18" s="1"/>
  <c r="AA402" i="18"/>
  <c r="AA400" i="18" s="1"/>
  <c r="U402" i="18"/>
  <c r="U400" i="18" s="1"/>
  <c r="O402" i="18"/>
  <c r="O400" i="18" s="1"/>
  <c r="I402" i="18"/>
  <c r="I400" i="18" s="1"/>
  <c r="V397" i="18"/>
  <c r="V395" i="18" s="1"/>
  <c r="P397" i="18"/>
  <c r="P395" i="18" s="1"/>
  <c r="J397" i="18"/>
  <c r="J395" i="18" s="1"/>
  <c r="D397" i="18"/>
  <c r="D395" i="18" s="1"/>
  <c r="W392" i="18"/>
  <c r="W390" i="18" s="1"/>
  <c r="Q392" i="18"/>
  <c r="Q390" i="18" s="1"/>
  <c r="K392" i="18"/>
  <c r="K390" i="18" s="1"/>
  <c r="E392" i="18"/>
  <c r="E390" i="18" s="1"/>
  <c r="G477" i="18"/>
  <c r="H472" i="18"/>
  <c r="H470" i="18" s="1"/>
  <c r="L467" i="18"/>
  <c r="L465" i="18" s="1"/>
  <c r="X462" i="18"/>
  <c r="L462" i="18"/>
  <c r="T457" i="18"/>
  <c r="T455" i="18" s="1"/>
  <c r="K457" i="18"/>
  <c r="K455" i="18" s="1"/>
  <c r="W452" i="18"/>
  <c r="W450" i="18" s="1"/>
  <c r="P452" i="18"/>
  <c r="P450" i="18" s="1"/>
  <c r="I452" i="18"/>
  <c r="I450" i="18" s="1"/>
  <c r="X447" i="18"/>
  <c r="X445" i="18" s="1"/>
  <c r="Q447" i="18"/>
  <c r="Q445" i="18" s="1"/>
  <c r="J447" i="18"/>
  <c r="J445" i="18" s="1"/>
  <c r="Y442" i="18"/>
  <c r="Y440" i="18" s="1"/>
  <c r="R442" i="18"/>
  <c r="R440" i="18" s="1"/>
  <c r="K442" i="18"/>
  <c r="K440" i="18" s="1"/>
  <c r="D442" i="18"/>
  <c r="AA437" i="18"/>
  <c r="AA435" i="18" s="1"/>
  <c r="T437" i="18"/>
  <c r="T435" i="18" s="1"/>
  <c r="M437" i="18"/>
  <c r="F437" i="18"/>
  <c r="F435" i="18" s="1"/>
  <c r="U432" i="18"/>
  <c r="U430" i="18" s="1"/>
  <c r="N432" i="18"/>
  <c r="G432" i="18"/>
  <c r="G430" i="18" s="1"/>
  <c r="V427" i="18"/>
  <c r="V425" i="18" s="1"/>
  <c r="O427" i="18"/>
  <c r="H427" i="18"/>
  <c r="H425" i="18" s="1"/>
  <c r="W422" i="18"/>
  <c r="W420" i="18" s="1"/>
  <c r="P422" i="18"/>
  <c r="I422" i="18"/>
  <c r="I420" i="18" s="1"/>
  <c r="X417" i="18"/>
  <c r="X415" i="18" s="1"/>
  <c r="Q417" i="18"/>
  <c r="J417" i="18"/>
  <c r="J415" i="18" s="1"/>
  <c r="Y412" i="18"/>
  <c r="Y410" i="18" s="1"/>
  <c r="R412" i="18"/>
  <c r="R410" i="18" s="1"/>
  <c r="K412" i="18"/>
  <c r="K410" i="18" s="1"/>
  <c r="D412" i="18"/>
  <c r="D410" i="18" s="1"/>
  <c r="Y407" i="18"/>
  <c r="Y405" i="18" s="1"/>
  <c r="S407" i="18"/>
  <c r="S405" i="18" s="1"/>
  <c r="M407" i="18"/>
  <c r="M405" i="18" s="1"/>
  <c r="G407" i="18"/>
  <c r="G405" i="18" s="1"/>
  <c r="Z402" i="18"/>
  <c r="T402" i="18"/>
  <c r="T400" i="18" s="1"/>
  <c r="N402" i="18"/>
  <c r="N400" i="18" s="1"/>
  <c r="H402" i="18"/>
  <c r="H400" i="18" s="1"/>
  <c r="AA397" i="18"/>
  <c r="AA395" i="18" s="1"/>
  <c r="U397" i="18"/>
  <c r="U395" i="18" s="1"/>
  <c r="O397" i="18"/>
  <c r="I397" i="18"/>
  <c r="I395" i="18" s="1"/>
  <c r="AA467" i="18"/>
  <c r="AA465" i="18" s="1"/>
  <c r="I467" i="18"/>
  <c r="I465" i="18" s="1"/>
  <c r="V462" i="18"/>
  <c r="J462" i="18"/>
  <c r="S457" i="18"/>
  <c r="J457" i="18"/>
  <c r="J455" i="18" s="1"/>
  <c r="V452" i="18"/>
  <c r="O452" i="18"/>
  <c r="O450" i="18" s="1"/>
  <c r="H452" i="18"/>
  <c r="W447" i="18"/>
  <c r="W445" i="18" s="1"/>
  <c r="P447" i="18"/>
  <c r="I447" i="18"/>
  <c r="X442" i="18"/>
  <c r="Q442" i="18"/>
  <c r="Q440" i="18" s="1"/>
  <c r="J442" i="18"/>
  <c r="Z437" i="18"/>
  <c r="Z435" i="18" s="1"/>
  <c r="S437" i="18"/>
  <c r="L437" i="18"/>
  <c r="E437" i="18"/>
  <c r="AA432" i="18"/>
  <c r="AA430" i="18" s="1"/>
  <c r="T432" i="18"/>
  <c r="M432" i="18"/>
  <c r="M430" i="18" s="1"/>
  <c r="F432" i="18"/>
  <c r="U427" i="18"/>
  <c r="N427" i="18"/>
  <c r="G427" i="18"/>
  <c r="G425" i="18" s="1"/>
  <c r="V422" i="18"/>
  <c r="O422" i="18"/>
  <c r="H422" i="18"/>
  <c r="W417" i="18"/>
  <c r="P417" i="18"/>
  <c r="I417" i="18"/>
  <c r="I415" i="18" s="1"/>
  <c r="X412" i="18"/>
  <c r="Q412" i="18"/>
  <c r="J412" i="18"/>
  <c r="X467" i="18"/>
  <c r="X465" i="18" s="1"/>
  <c r="F467" i="18"/>
  <c r="F465" i="18" s="1"/>
  <c r="S462" i="18"/>
  <c r="S460" i="18" s="1"/>
  <c r="G462" i="18"/>
  <c r="G460" i="18" s="1"/>
  <c r="Z457" i="18"/>
  <c r="Q457" i="18"/>
  <c r="H457" i="18"/>
  <c r="H455" i="18" s="1"/>
  <c r="U452" i="18"/>
  <c r="N452" i="18"/>
  <c r="N450" i="18" s="1"/>
  <c r="F452" i="18"/>
  <c r="F450" i="18" s="1"/>
  <c r="V447" i="18"/>
  <c r="O447" i="18"/>
  <c r="O445" i="18" s="1"/>
  <c r="G447" i="18"/>
  <c r="G445" i="18" s="1"/>
  <c r="W442" i="18"/>
  <c r="W440" i="18" s="1"/>
  <c r="P442" i="18"/>
  <c r="P440" i="18" s="1"/>
  <c r="H442" i="18"/>
  <c r="H440" i="18" s="1"/>
  <c r="Y437" i="18"/>
  <c r="R437" i="18"/>
  <c r="R435" i="18" s="1"/>
  <c r="K437" i="18"/>
  <c r="K435" i="18" s="1"/>
  <c r="Z432" i="18"/>
  <c r="Z430" i="18" s="1"/>
  <c r="S432" i="18"/>
  <c r="S430" i="18" s="1"/>
  <c r="L432" i="18"/>
  <c r="L430" i="18" s="1"/>
  <c r="D432" i="18"/>
  <c r="AA427" i="18"/>
  <c r="AA425" i="18" s="1"/>
  <c r="T427" i="18"/>
  <c r="T425" i="18" s="1"/>
  <c r="M427" i="18"/>
  <c r="M425" i="18" s="1"/>
  <c r="E427" i="18"/>
  <c r="E425" i="18" s="1"/>
  <c r="U422" i="18"/>
  <c r="U420" i="18" s="1"/>
  <c r="N422" i="18"/>
  <c r="F422" i="18"/>
  <c r="F420" i="18" s="1"/>
  <c r="V417" i="18"/>
  <c r="V415" i="18" s="1"/>
  <c r="O417" i="18"/>
  <c r="O415" i="18" s="1"/>
  <c r="Z472" i="18"/>
  <c r="Z470" i="18" s="1"/>
  <c r="U467" i="18"/>
  <c r="U465" i="18" s="1"/>
  <c r="R462" i="18"/>
  <c r="F462" i="18"/>
  <c r="Y457" i="18"/>
  <c r="Y455" i="18" s="1"/>
  <c r="P457" i="18"/>
  <c r="P455" i="18" s="1"/>
  <c r="G457" i="18"/>
  <c r="G455" i="18" s="1"/>
  <c r="AA452" i="18"/>
  <c r="AA450" i="18" s="1"/>
  <c r="T452" i="18"/>
  <c r="T450" i="18" s="1"/>
  <c r="L452" i="18"/>
  <c r="E452" i="18"/>
  <c r="E450" i="18" s="1"/>
  <c r="U447" i="18"/>
  <c r="U445" i="18" s="1"/>
  <c r="M447" i="18"/>
  <c r="M445" i="18" s="1"/>
  <c r="F447" i="18"/>
  <c r="F445" i="18" s="1"/>
  <c r="V442" i="18"/>
  <c r="V440" i="18" s="1"/>
  <c r="N442" i="18"/>
  <c r="G442" i="18"/>
  <c r="G440" i="18" s="1"/>
  <c r="X437" i="18"/>
  <c r="X435" i="18" s="1"/>
  <c r="Q437" i="18"/>
  <c r="Q435" i="18" s="1"/>
  <c r="I437" i="18"/>
  <c r="I435" i="18" s="1"/>
  <c r="Y432" i="18"/>
  <c r="Y430" i="18" s="1"/>
  <c r="R432" i="18"/>
  <c r="J432" i="18"/>
  <c r="J430" i="18" s="1"/>
  <c r="Z427" i="18"/>
  <c r="Z425" i="18" s="1"/>
  <c r="S427" i="18"/>
  <c r="S425" i="18" s="1"/>
  <c r="K427" i="18"/>
  <c r="D427" i="18"/>
  <c r="D425" i="18" s="1"/>
  <c r="AA422" i="18"/>
  <c r="AA420" i="18" s="1"/>
  <c r="T422" i="18"/>
  <c r="T420" i="18" s="1"/>
  <c r="L422" i="18"/>
  <c r="L420" i="18" s="1"/>
  <c r="E422" i="18"/>
  <c r="E420" i="18" s="1"/>
  <c r="U417" i="18"/>
  <c r="M417" i="18"/>
  <c r="F417" i="18"/>
  <c r="F415" i="18" s="1"/>
  <c r="V412" i="18"/>
  <c r="V410" i="18" s="1"/>
  <c r="N412" i="18"/>
  <c r="G412" i="18"/>
  <c r="G410" i="18" s="1"/>
  <c r="V407" i="18"/>
  <c r="P407" i="18"/>
  <c r="P405" i="18" s="1"/>
  <c r="J407" i="18"/>
  <c r="J405" i="18" s="1"/>
  <c r="D407" i="18"/>
  <c r="D405" i="18" s="1"/>
  <c r="W402" i="18"/>
  <c r="W400" i="18" s="1"/>
  <c r="Q402" i="18"/>
  <c r="Q400" i="18" s="1"/>
  <c r="K402" i="18"/>
  <c r="E402" i="18"/>
  <c r="E400" i="18" s="1"/>
  <c r="X397" i="18"/>
  <c r="X395" i="18" s="1"/>
  <c r="R397" i="18"/>
  <c r="R395" i="18" s="1"/>
  <c r="L397" i="18"/>
  <c r="L395" i="18" s="1"/>
  <c r="F397" i="18"/>
  <c r="F395" i="18" s="1"/>
  <c r="Y392" i="18"/>
  <c r="S392" i="18"/>
  <c r="S390" i="18" s="1"/>
  <c r="M392" i="18"/>
  <c r="M390" i="18" s="1"/>
  <c r="G392" i="18"/>
  <c r="G390" i="18" s="1"/>
  <c r="Z387" i="18"/>
  <c r="Z385" i="18" s="1"/>
  <c r="T387" i="18"/>
  <c r="T385" i="18" s="1"/>
  <c r="N387" i="18"/>
  <c r="H387" i="18"/>
  <c r="H385" i="18" s="1"/>
  <c r="AA382" i="18"/>
  <c r="AA380" i="18" s="1"/>
  <c r="U382" i="18"/>
  <c r="U380" i="18" s="1"/>
  <c r="O382" i="18"/>
  <c r="O380" i="18" s="1"/>
  <c r="I382" i="18"/>
  <c r="I380" i="18" s="1"/>
  <c r="V377" i="18"/>
  <c r="P377" i="18"/>
  <c r="P375" i="18" s="1"/>
  <c r="J377" i="18"/>
  <c r="J375" i="18" s="1"/>
  <c r="D377" i="18"/>
  <c r="D375" i="18" s="1"/>
  <c r="W372" i="18"/>
  <c r="W370" i="18" s="1"/>
  <c r="Q372" i="18"/>
  <c r="Q370" i="18" s="1"/>
  <c r="K372" i="18"/>
  <c r="E372" i="18"/>
  <c r="E370" i="18" s="1"/>
  <c r="X367" i="18"/>
  <c r="X365" i="18" s="1"/>
  <c r="R367" i="18"/>
  <c r="R365" i="18" s="1"/>
  <c r="L367" i="18"/>
  <c r="L365" i="18" s="1"/>
  <c r="F367" i="18"/>
  <c r="F365" i="18" s="1"/>
  <c r="Y362" i="18"/>
  <c r="S362" i="18"/>
  <c r="S360" i="18" s="1"/>
  <c r="M362" i="18"/>
  <c r="M360" i="18" s="1"/>
  <c r="G362" i="18"/>
  <c r="G360" i="18" s="1"/>
  <c r="Z357" i="18"/>
  <c r="Z355" i="18" s="1"/>
  <c r="T357" i="18"/>
  <c r="T355" i="18" s="1"/>
  <c r="N357" i="18"/>
  <c r="H357" i="18"/>
  <c r="H355" i="18" s="1"/>
  <c r="AA352" i="18"/>
  <c r="AA350" i="18" s="1"/>
  <c r="U352" i="18"/>
  <c r="U350" i="18" s="1"/>
  <c r="O352" i="18"/>
  <c r="O350" i="18" s="1"/>
  <c r="I352" i="18"/>
  <c r="I350" i="18" s="1"/>
  <c r="V347" i="18"/>
  <c r="P347" i="18"/>
  <c r="P345" i="18" s="1"/>
  <c r="J347" i="18"/>
  <c r="J345" i="18" s="1"/>
  <c r="D347" i="18"/>
  <c r="D345" i="18" s="1"/>
  <c r="K452" i="18"/>
  <c r="E447" i="18"/>
  <c r="E445" i="18" s="1"/>
  <c r="X432" i="18"/>
  <c r="Q427" i="18"/>
  <c r="K422" i="18"/>
  <c r="K420" i="18" s="1"/>
  <c r="G417" i="18"/>
  <c r="G415" i="18" s="1"/>
  <c r="P412" i="18"/>
  <c r="U407" i="18"/>
  <c r="U405" i="18" s="1"/>
  <c r="I407" i="18"/>
  <c r="V402" i="18"/>
  <c r="J402" i="18"/>
  <c r="J400" i="18" s="1"/>
  <c r="Y397" i="18"/>
  <c r="Y395" i="18" s="1"/>
  <c r="M397" i="18"/>
  <c r="U392" i="18"/>
  <c r="U390" i="18" s="1"/>
  <c r="L392" i="18"/>
  <c r="X387" i="18"/>
  <c r="X385" i="18" s="1"/>
  <c r="Q387" i="18"/>
  <c r="Q385" i="18" s="1"/>
  <c r="J387" i="18"/>
  <c r="Y382" i="18"/>
  <c r="R382" i="18"/>
  <c r="R380" i="18" s="1"/>
  <c r="K382" i="18"/>
  <c r="K380" i="18" s="1"/>
  <c r="D382" i="18"/>
  <c r="D380" i="18" s="1"/>
  <c r="AA377" i="18"/>
  <c r="T377" i="18"/>
  <c r="T375" i="18" s="1"/>
  <c r="M377" i="18"/>
  <c r="M375" i="18" s="1"/>
  <c r="F377" i="18"/>
  <c r="F375" i="18" s="1"/>
  <c r="U372" i="18"/>
  <c r="U370" i="18" s="1"/>
  <c r="N372" i="18"/>
  <c r="N370" i="18" s="1"/>
  <c r="G372" i="18"/>
  <c r="V367" i="18"/>
  <c r="V365" i="18" s="1"/>
  <c r="O367" i="18"/>
  <c r="O365" i="18" s="1"/>
  <c r="H367" i="18"/>
  <c r="H365" i="18" s="1"/>
  <c r="W362" i="18"/>
  <c r="W360" i="18" s="1"/>
  <c r="P362" i="18"/>
  <c r="P360" i="18" s="1"/>
  <c r="I362" i="18"/>
  <c r="X357" i="18"/>
  <c r="X355" i="18" s="1"/>
  <c r="Q357" i="18"/>
  <c r="Q355" i="18" s="1"/>
  <c r="J357" i="18"/>
  <c r="J355" i="18" s="1"/>
  <c r="Y352" i="18"/>
  <c r="R352" i="18"/>
  <c r="R350" i="18" s="1"/>
  <c r="K352" i="18"/>
  <c r="D352" i="18"/>
  <c r="D350" i="18" s="1"/>
  <c r="AA347" i="18"/>
  <c r="AA345" i="18" s="1"/>
  <c r="T347" i="18"/>
  <c r="T345" i="18" s="1"/>
  <c r="M347" i="18"/>
  <c r="M345" i="18" s="1"/>
  <c r="F347" i="18"/>
  <c r="F345" i="18" s="1"/>
  <c r="U477" i="18"/>
  <c r="R467" i="18"/>
  <c r="P462" i="18"/>
  <c r="P460" i="18" s="1"/>
  <c r="D452" i="18"/>
  <c r="D450" i="18" s="1"/>
  <c r="P432" i="18"/>
  <c r="J427" i="18"/>
  <c r="J425" i="18" s="1"/>
  <c r="D422" i="18"/>
  <c r="E417" i="18"/>
  <c r="E415" i="18" s="1"/>
  <c r="M412" i="18"/>
  <c r="R407" i="18"/>
  <c r="R405" i="18" s="1"/>
  <c r="F407" i="18"/>
  <c r="F405" i="18" s="1"/>
  <c r="S402" i="18"/>
  <c r="G402" i="18"/>
  <c r="G400" i="18" s="1"/>
  <c r="W397" i="18"/>
  <c r="W395" i="18" s="1"/>
  <c r="K397" i="18"/>
  <c r="T392" i="18"/>
  <c r="T390" i="18" s="1"/>
  <c r="J392" i="18"/>
  <c r="J390" i="18" s="1"/>
  <c r="W387" i="18"/>
  <c r="W385" i="18" s="1"/>
  <c r="P387" i="18"/>
  <c r="I387" i="18"/>
  <c r="I385" i="18" s="1"/>
  <c r="X382" i="18"/>
  <c r="Q382" i="18"/>
  <c r="Q380" i="18" s="1"/>
  <c r="J382" i="18"/>
  <c r="J380" i="18" s="1"/>
  <c r="Z377" i="18"/>
  <c r="Z375" i="18" s="1"/>
  <c r="S377" i="18"/>
  <c r="S375" i="18" s="1"/>
  <c r="L377" i="18"/>
  <c r="E377" i="18"/>
  <c r="E375" i="18" s="1"/>
  <c r="AA372" i="18"/>
  <c r="AA370" i="18" s="1"/>
  <c r="T372" i="18"/>
  <c r="T370" i="18" s="1"/>
  <c r="M372" i="18"/>
  <c r="F372" i="18"/>
  <c r="F370" i="18" s="1"/>
  <c r="U367" i="18"/>
  <c r="U365" i="18" s="1"/>
  <c r="N367" i="18"/>
  <c r="G367" i="18"/>
  <c r="G365" i="18" s="1"/>
  <c r="V362" i="18"/>
  <c r="V360" i="18" s="1"/>
  <c r="O362" i="18"/>
  <c r="H362" i="18"/>
  <c r="H360" i="18" s="1"/>
  <c r="W357" i="18"/>
  <c r="W355" i="18" s="1"/>
  <c r="P357" i="18"/>
  <c r="I357" i="18"/>
  <c r="I355" i="18" s="1"/>
  <c r="X352" i="18"/>
  <c r="X350" i="18" s="1"/>
  <c r="Q352" i="18"/>
  <c r="Q350" i="18" s="1"/>
  <c r="J352" i="18"/>
  <c r="J350" i="18" s="1"/>
  <c r="Z347" i="18"/>
  <c r="Z345" i="18" s="1"/>
  <c r="S347" i="18"/>
  <c r="L347" i="18"/>
  <c r="L345" i="18" s="1"/>
  <c r="E347" i="18"/>
  <c r="E345" i="18" s="1"/>
  <c r="W342" i="18"/>
  <c r="Q342" i="18"/>
  <c r="Q340" i="18" s="1"/>
  <c r="D462" i="18"/>
  <c r="W457" i="18"/>
  <c r="W437" i="18"/>
  <c r="W435" i="18" s="1"/>
  <c r="I432" i="18"/>
  <c r="I430" i="18" s="1"/>
  <c r="H412" i="18"/>
  <c r="H410" i="18" s="1"/>
  <c r="Q407" i="18"/>
  <c r="Q405" i="18" s="1"/>
  <c r="E407" i="18"/>
  <c r="R402" i="18"/>
  <c r="R400" i="18" s="1"/>
  <c r="F402" i="18"/>
  <c r="F400" i="18" s="1"/>
  <c r="T397" i="18"/>
  <c r="H397" i="18"/>
  <c r="H395" i="18" s="1"/>
  <c r="AA392" i="18"/>
  <c r="AA390" i="18" s="1"/>
  <c r="R392" i="18"/>
  <c r="I392" i="18"/>
  <c r="I390" i="18" s="1"/>
  <c r="V387" i="18"/>
  <c r="V385" i="18" s="1"/>
  <c r="O387" i="18"/>
  <c r="G387" i="18"/>
  <c r="W382" i="18"/>
  <c r="W380" i="18" s="1"/>
  <c r="P382" i="18"/>
  <c r="P380" i="18" s="1"/>
  <c r="H382" i="18"/>
  <c r="Y377" i="18"/>
  <c r="Y375" i="18" s="1"/>
  <c r="R377" i="18"/>
  <c r="K377" i="18"/>
  <c r="Z372" i="18"/>
  <c r="Z370" i="18" s="1"/>
  <c r="S372" i="18"/>
  <c r="S370" i="18" s="1"/>
  <c r="L372" i="18"/>
  <c r="D372" i="18"/>
  <c r="D370" i="18" s="1"/>
  <c r="AA367" i="18"/>
  <c r="AA365" i="18" s="1"/>
  <c r="T367" i="18"/>
  <c r="M367" i="18"/>
  <c r="M365" i="18" s="1"/>
  <c r="E367" i="18"/>
  <c r="E365" i="18" s="1"/>
  <c r="U362" i="18"/>
  <c r="N362" i="18"/>
  <c r="N360" i="18" s="1"/>
  <c r="F362" i="18"/>
  <c r="F360" i="18" s="1"/>
  <c r="V357" i="18"/>
  <c r="O357" i="18"/>
  <c r="O355" i="18" s="1"/>
  <c r="G357" i="18"/>
  <c r="G355" i="18" s="1"/>
  <c r="W352" i="18"/>
  <c r="W350" i="18" s="1"/>
  <c r="P352" i="18"/>
  <c r="P350" i="18" s="1"/>
  <c r="H352" i="18"/>
  <c r="T472" i="18"/>
  <c r="T470" i="18" s="1"/>
  <c r="N457" i="18"/>
  <c r="N455" i="18" s="1"/>
  <c r="AA447" i="18"/>
  <c r="AA445" i="18" s="1"/>
  <c r="T442" i="18"/>
  <c r="O437" i="18"/>
  <c r="O435" i="18" s="1"/>
  <c r="AA417" i="18"/>
  <c r="AA415" i="18" s="1"/>
  <c r="F412" i="18"/>
  <c r="AA407" i="18"/>
  <c r="O407" i="18"/>
  <c r="O405" i="18" s="1"/>
  <c r="P402" i="18"/>
  <c r="P400" i="18" s="1"/>
  <c r="D402" i="18"/>
  <c r="D400" i="18" s="1"/>
  <c r="S397" i="18"/>
  <c r="S395" i="18" s="1"/>
  <c r="G397" i="18"/>
  <c r="G395" i="18" s="1"/>
  <c r="Z392" i="18"/>
  <c r="Z390" i="18" s="1"/>
  <c r="P392" i="18"/>
  <c r="P390" i="18" s="1"/>
  <c r="H392" i="18"/>
  <c r="H390" i="18" s="1"/>
  <c r="U387" i="18"/>
  <c r="U385" i="18" s="1"/>
  <c r="M387" i="18"/>
  <c r="M385" i="18" s="1"/>
  <c r="F387" i="18"/>
  <c r="F385" i="18" s="1"/>
  <c r="V382" i="18"/>
  <c r="V380" i="18" s="1"/>
  <c r="N382" i="18"/>
  <c r="N380" i="18" s="1"/>
  <c r="G382" i="18"/>
  <c r="X377" i="18"/>
  <c r="X375" i="18" s="1"/>
  <c r="Q377" i="18"/>
  <c r="Q375" i="18" s="1"/>
  <c r="I377" i="18"/>
  <c r="I375" i="18" s="1"/>
  <c r="Y372" i="18"/>
  <c r="Y370" i="18" s="1"/>
  <c r="R372" i="18"/>
  <c r="R370" i="18" s="1"/>
  <c r="J372" i="18"/>
  <c r="Z367" i="18"/>
  <c r="Z365" i="18" s="1"/>
  <c r="S367" i="18"/>
  <c r="S365" i="18" s="1"/>
  <c r="K367" i="18"/>
  <c r="K365" i="18" s="1"/>
  <c r="D367" i="18"/>
  <c r="D365" i="18" s="1"/>
  <c r="AA362" i="18"/>
  <c r="AA360" i="18" s="1"/>
  <c r="T362" i="18"/>
  <c r="L362" i="18"/>
  <c r="L360" i="18" s="1"/>
  <c r="E362" i="18"/>
  <c r="E360" i="18" s="1"/>
  <c r="U357" i="18"/>
  <c r="U355" i="18" s="1"/>
  <c r="M357" i="18"/>
  <c r="M355" i="18" s="1"/>
  <c r="F357" i="18"/>
  <c r="F355" i="18" s="1"/>
  <c r="V352" i="18"/>
  <c r="N352" i="18"/>
  <c r="N350" i="18" s="1"/>
  <c r="G352" i="18"/>
  <c r="G350" i="18" s="1"/>
  <c r="E457" i="18"/>
  <c r="Z452" i="18"/>
  <c r="Z450" i="18" s="1"/>
  <c r="S447" i="18"/>
  <c r="S445" i="18" s="1"/>
  <c r="M442" i="18"/>
  <c r="M440" i="18" s="1"/>
  <c r="H437" i="18"/>
  <c r="H435" i="18" s="1"/>
  <c r="Z422" i="18"/>
  <c r="S417" i="18"/>
  <c r="W412" i="18"/>
  <c r="W410" i="18" s="1"/>
  <c r="X407" i="18"/>
  <c r="X405" i="18" s="1"/>
  <c r="L407" i="18"/>
  <c r="Y402" i="18"/>
  <c r="Y400" i="18" s="1"/>
  <c r="M402" i="18"/>
  <c r="Q397" i="18"/>
  <c r="E397" i="18"/>
  <c r="X392" i="18"/>
  <c r="X390" i="18" s="1"/>
  <c r="O392" i="18"/>
  <c r="O390" i="18" s="1"/>
  <c r="F392" i="18"/>
  <c r="F390" i="18" s="1"/>
  <c r="AA387" i="18"/>
  <c r="AA385" i="18" s="1"/>
  <c r="S387" i="18"/>
  <c r="L387" i="18"/>
  <c r="E387" i="18"/>
  <c r="E385" i="18" s="1"/>
  <c r="T382" i="18"/>
  <c r="M382" i="18"/>
  <c r="M380" i="18" s="1"/>
  <c r="F382" i="18"/>
  <c r="W377" i="18"/>
  <c r="W375" i="18" s="1"/>
  <c r="O377" i="18"/>
  <c r="O375" i="18" s="1"/>
  <c r="H377" i="18"/>
  <c r="H375" i="18" s="1"/>
  <c r="X372" i="18"/>
  <c r="X370" i="18" s="1"/>
  <c r="P372" i="18"/>
  <c r="P370" i="18" s="1"/>
  <c r="I372" i="18"/>
  <c r="Y367" i="18"/>
  <c r="Y365" i="18" s="1"/>
  <c r="Q367" i="18"/>
  <c r="J367" i="18"/>
  <c r="J365" i="18" s="1"/>
  <c r="Z362" i="18"/>
  <c r="Z360" i="18" s="1"/>
  <c r="R362" i="18"/>
  <c r="R360" i="18" s="1"/>
  <c r="K362" i="18"/>
  <c r="D362" i="18"/>
  <c r="D360" i="18" s="1"/>
  <c r="AA357" i="18"/>
  <c r="AA355" i="18" s="1"/>
  <c r="S357" i="18"/>
  <c r="S355" i="18" s="1"/>
  <c r="L357" i="18"/>
  <c r="L355" i="18" s="1"/>
  <c r="E357" i="18"/>
  <c r="E355" i="18" s="1"/>
  <c r="T352" i="18"/>
  <c r="M352" i="18"/>
  <c r="M350" i="18" s="1"/>
  <c r="F352" i="18"/>
  <c r="F350" i="18" s="1"/>
  <c r="W347" i="18"/>
  <c r="W345" i="18" s="1"/>
  <c r="O347" i="18"/>
  <c r="O345" i="18" s="1"/>
  <c r="H347" i="18"/>
  <c r="H345" i="18" s="1"/>
  <c r="Z342" i="18"/>
  <c r="T342" i="18"/>
  <c r="T340" i="18" s="1"/>
  <c r="N342" i="18"/>
  <c r="N340" i="18" s="1"/>
  <c r="H342" i="18"/>
  <c r="H340" i="18" s="1"/>
  <c r="AA337" i="18"/>
  <c r="AA335" i="18" s="1"/>
  <c r="U337" i="18"/>
  <c r="U335" i="18" s="1"/>
  <c r="O337" i="18"/>
  <c r="I337" i="18"/>
  <c r="I335" i="18" s="1"/>
  <c r="V332" i="18"/>
  <c r="V330" i="18" s="1"/>
  <c r="P332" i="18"/>
  <c r="P330" i="18" s="1"/>
  <c r="J332" i="18"/>
  <c r="J330" i="18" s="1"/>
  <c r="D332" i="18"/>
  <c r="D330" i="18" s="1"/>
  <c r="W327" i="18"/>
  <c r="Q327" i="18"/>
  <c r="Q325" i="18" s="1"/>
  <c r="K327" i="18"/>
  <c r="K325" i="18" s="1"/>
  <c r="E327" i="18"/>
  <c r="E325" i="18" s="1"/>
  <c r="L327" i="18"/>
  <c r="L325" i="18" s="1"/>
  <c r="S327" i="18"/>
  <c r="S325" i="18" s="1"/>
  <c r="Z327" i="18"/>
  <c r="K332" i="18"/>
  <c r="K330" i="18" s="1"/>
  <c r="R332" i="18"/>
  <c r="R330" i="18" s="1"/>
  <c r="Y332" i="18"/>
  <c r="Y330" i="18" s="1"/>
  <c r="H337" i="18"/>
  <c r="H335" i="18" s="1"/>
  <c r="P337" i="18"/>
  <c r="P335" i="18" s="1"/>
  <c r="W337" i="18"/>
  <c r="G342" i="18"/>
  <c r="G340" i="18" s="1"/>
  <c r="O342" i="18"/>
  <c r="O340" i="18" s="1"/>
  <c r="X342" i="18"/>
  <c r="X340" i="18" s="1"/>
  <c r="I347" i="18"/>
  <c r="I345" i="18" s="1"/>
  <c r="X347" i="18"/>
  <c r="X345" i="18" s="1"/>
  <c r="S352" i="18"/>
  <c r="Y357" i="18"/>
  <c r="Y355" i="18" s="1"/>
  <c r="N365" i="18"/>
  <c r="H372" i="18"/>
  <c r="H370" i="18" s="1"/>
  <c r="N377" i="18"/>
  <c r="N375" i="18" s="1"/>
  <c r="S382" i="18"/>
  <c r="Y387" i="18"/>
  <c r="Y385" i="18" s="1"/>
  <c r="E395" i="18"/>
  <c r="K395" i="18"/>
  <c r="Q395" i="18"/>
  <c r="Z397" i="18"/>
  <c r="Z395" i="18" s="1"/>
  <c r="V400" i="18"/>
  <c r="L402" i="18"/>
  <c r="I405" i="18"/>
  <c r="N410" i="18"/>
  <c r="Z410" i="18"/>
  <c r="L417" i="18"/>
  <c r="R452" i="18"/>
  <c r="R450" i="18" s="1"/>
  <c r="F327" i="18"/>
  <c r="F325" i="18" s="1"/>
  <c r="M327" i="18"/>
  <c r="T327" i="18"/>
  <c r="T325" i="18" s="1"/>
  <c r="AA327" i="18"/>
  <c r="AA325" i="18" s="1"/>
  <c r="E332" i="18"/>
  <c r="E330" i="18" s="1"/>
  <c r="L332" i="18"/>
  <c r="L330" i="18" s="1"/>
  <c r="S332" i="18"/>
  <c r="S330" i="18" s="1"/>
  <c r="Z332" i="18"/>
  <c r="J337" i="18"/>
  <c r="J335" i="18" s="1"/>
  <c r="Q337" i="18"/>
  <c r="Q335" i="18" s="1"/>
  <c r="X337" i="18"/>
  <c r="X335" i="18" s="1"/>
  <c r="I342" i="18"/>
  <c r="I340" i="18" s="1"/>
  <c r="P342" i="18"/>
  <c r="P340" i="18" s="1"/>
  <c r="Y342" i="18"/>
  <c r="Y340" i="18" s="1"/>
  <c r="K347" i="18"/>
  <c r="K345" i="18" s="1"/>
  <c r="Y347" i="18"/>
  <c r="S350" i="18"/>
  <c r="Y350" i="18"/>
  <c r="Z352" i="18"/>
  <c r="O372" i="18"/>
  <c r="O370" i="18" s="1"/>
  <c r="L375" i="18"/>
  <c r="R375" i="18"/>
  <c r="U377" i="18"/>
  <c r="U375" i="18" s="1"/>
  <c r="Y380" i="18"/>
  <c r="Z382" i="18"/>
  <c r="Z380" i="18" s="1"/>
  <c r="D392" i="18"/>
  <c r="X402" i="18"/>
  <c r="X400" i="18" s="1"/>
  <c r="K407" i="18"/>
  <c r="K405" i="18" s="1"/>
  <c r="Q415" i="18"/>
  <c r="J440" i="18"/>
  <c r="F442" i="18"/>
  <c r="F440" i="18" s="1"/>
  <c r="M460" i="18"/>
  <c r="G327" i="18"/>
  <c r="G325" i="18" s="1"/>
  <c r="N327" i="18"/>
  <c r="U327" i="18"/>
  <c r="U325" i="18" s="1"/>
  <c r="F332" i="18"/>
  <c r="F330" i="18" s="1"/>
  <c r="M332" i="18"/>
  <c r="T332" i="18"/>
  <c r="T330" i="18" s="1"/>
  <c r="AA332" i="18"/>
  <c r="AA330" i="18" s="1"/>
  <c r="D337" i="18"/>
  <c r="D335" i="18" s="1"/>
  <c r="K337" i="18"/>
  <c r="R337" i="18"/>
  <c r="R335" i="18" s="1"/>
  <c r="Y337" i="18"/>
  <c r="Y335" i="18" s="1"/>
  <c r="J342" i="18"/>
  <c r="J340" i="18" s="1"/>
  <c r="R342" i="18"/>
  <c r="R340" i="18" s="1"/>
  <c r="AA342" i="18"/>
  <c r="AA340" i="18" s="1"/>
  <c r="N347" i="18"/>
  <c r="H350" i="18"/>
  <c r="Z350" i="18"/>
  <c r="U360" i="18"/>
  <c r="I367" i="18"/>
  <c r="I365" i="18" s="1"/>
  <c r="L370" i="18"/>
  <c r="V372" i="18"/>
  <c r="H380" i="18"/>
  <c r="T380" i="18"/>
  <c r="O385" i="18"/>
  <c r="N392" i="18"/>
  <c r="N390" i="18" s="1"/>
  <c r="W407" i="18"/>
  <c r="W405" i="18" s="1"/>
  <c r="T412" i="18"/>
  <c r="T410" i="18" s="1"/>
  <c r="R422" i="18"/>
  <c r="R420" i="18" s="1"/>
  <c r="L450" i="18"/>
  <c r="X450" i="18"/>
  <c r="H327" i="18"/>
  <c r="H325" i="18" s="1"/>
  <c r="O327" i="18"/>
  <c r="V327" i="18"/>
  <c r="V325" i="18" s="1"/>
  <c r="G332" i="18"/>
  <c r="G330" i="18" s="1"/>
  <c r="N332" i="18"/>
  <c r="N330" i="18" s="1"/>
  <c r="U332" i="18"/>
  <c r="U330" i="18" s="1"/>
  <c r="E337" i="18"/>
  <c r="E335" i="18" s="1"/>
  <c r="L337" i="18"/>
  <c r="S337" i="18"/>
  <c r="S335" i="18" s="1"/>
  <c r="Z337" i="18"/>
  <c r="Z335" i="18" s="1"/>
  <c r="D342" i="18"/>
  <c r="D340" i="18" s="1"/>
  <c r="K342" i="18"/>
  <c r="K340" i="18" s="1"/>
  <c r="S342" i="18"/>
  <c r="S340" i="18" s="1"/>
  <c r="Q347" i="18"/>
  <c r="Q345" i="18" s="1"/>
  <c r="D357" i="18"/>
  <c r="J362" i="18"/>
  <c r="J360" i="18" s="1"/>
  <c r="Q365" i="18"/>
  <c r="W365" i="18"/>
  <c r="P367" i="18"/>
  <c r="P365" i="18" s="1"/>
  <c r="M370" i="18"/>
  <c r="D385" i="18"/>
  <c r="J385" i="18"/>
  <c r="P385" i="18"/>
  <c r="D387" i="18"/>
  <c r="R390" i="18"/>
  <c r="V392" i="18"/>
  <c r="V390" i="18" s="1"/>
  <c r="T395" i="18"/>
  <c r="L405" i="18"/>
  <c r="M415" i="18"/>
  <c r="S415" i="18"/>
  <c r="H430" i="18"/>
  <c r="T430" i="18"/>
  <c r="V455" i="18"/>
  <c r="J410" i="18"/>
  <c r="H420" i="18"/>
  <c r="N425" i="18"/>
  <c r="E435" i="18"/>
  <c r="L440" i="18"/>
  <c r="X440" i="18"/>
  <c r="H450" i="18"/>
  <c r="E455" i="18"/>
  <c r="Q455" i="18"/>
  <c r="W455" i="18"/>
  <c r="N499" i="18"/>
  <c r="Q410" i="18"/>
  <c r="U415" i="18"/>
  <c r="O420" i="18"/>
  <c r="O425" i="18"/>
  <c r="P430" i="18"/>
  <c r="V430" i="18"/>
  <c r="J460" i="18"/>
  <c r="V460" i="18"/>
  <c r="F410" i="18"/>
  <c r="X410" i="18"/>
  <c r="P415" i="18"/>
  <c r="D420" i="18"/>
  <c r="J420" i="18"/>
  <c r="P420" i="18"/>
  <c r="V420" i="18"/>
  <c r="M435" i="18"/>
  <c r="S435" i="18"/>
  <c r="N440" i="18"/>
  <c r="J450" i="18"/>
  <c r="V450" i="18"/>
  <c r="S455" i="18"/>
  <c r="S484" i="18"/>
  <c r="K425" i="18"/>
  <c r="Q425" i="18"/>
  <c r="F430" i="18"/>
  <c r="R430" i="18"/>
  <c r="P445" i="18"/>
  <c r="F460" i="18"/>
  <c r="L460" i="18"/>
  <c r="R460" i="18"/>
  <c r="X460" i="18"/>
  <c r="G489" i="18"/>
  <c r="Y489" i="18"/>
  <c r="K489" i="18"/>
  <c r="H484" i="18"/>
  <c r="L484" i="18"/>
  <c r="W499" i="18"/>
  <c r="N475" i="18"/>
  <c r="F494" i="18"/>
  <c r="D504" i="18"/>
  <c r="D509" i="18"/>
  <c r="V509" i="18"/>
  <c r="Z529" i="18"/>
  <c r="H564" i="18"/>
  <c r="O475" i="18"/>
  <c r="U475" i="18"/>
  <c r="P484" i="18"/>
  <c r="D489" i="18"/>
  <c r="V489" i="18"/>
  <c r="O494" i="18"/>
  <c r="E484" i="18"/>
  <c r="W484" i="18"/>
  <c r="X494" i="18"/>
  <c r="F504" i="18"/>
  <c r="K475" i="18"/>
  <c r="R489" i="18"/>
  <c r="F486" i="18"/>
  <c r="F484" i="18" s="1"/>
  <c r="M486" i="18"/>
  <c r="T486" i="18"/>
  <c r="T484" i="18" s="1"/>
  <c r="E491" i="18"/>
  <c r="E489" i="18" s="1"/>
  <c r="L491" i="18"/>
  <c r="L489" i="18" s="1"/>
  <c r="S491" i="18"/>
  <c r="S489" i="18" s="1"/>
  <c r="AA491" i="18"/>
  <c r="AA489" i="18" s="1"/>
  <c r="H496" i="18"/>
  <c r="H494" i="18" s="1"/>
  <c r="P496" i="18"/>
  <c r="P494" i="18" s="1"/>
  <c r="Z496" i="18"/>
  <c r="Z494" i="18" s="1"/>
  <c r="G501" i="18"/>
  <c r="G499" i="18" s="1"/>
  <c r="O501" i="18"/>
  <c r="Y501" i="18"/>
  <c r="Y499" i="18" s="1"/>
  <c r="F506" i="18"/>
  <c r="R506" i="18"/>
  <c r="R504" i="18" s="1"/>
  <c r="F511" i="18"/>
  <c r="F509" i="18" s="1"/>
  <c r="Z511" i="18"/>
  <c r="Z509" i="18" s="1"/>
  <c r="O526" i="18"/>
  <c r="M536" i="18"/>
  <c r="T556" i="18"/>
  <c r="I496" i="18"/>
  <c r="I494" i="18" s="1"/>
  <c r="R496" i="18"/>
  <c r="R494" i="18" s="1"/>
  <c r="AA496" i="18"/>
  <c r="AA494" i="18" s="1"/>
  <c r="H501" i="18"/>
  <c r="H499" i="18" s="1"/>
  <c r="Q501" i="18"/>
  <c r="Q499" i="18" s="1"/>
  <c r="Z501" i="18"/>
  <c r="Z499" i="18" s="1"/>
  <c r="G506" i="18"/>
  <c r="G504" i="18" s="1"/>
  <c r="S506" i="18"/>
  <c r="S504" i="18" s="1"/>
  <c r="H511" i="18"/>
  <c r="I521" i="18"/>
  <c r="I519" i="18" s="1"/>
  <c r="W526" i="18"/>
  <c r="W524" i="18" s="1"/>
  <c r="X536" i="18"/>
  <c r="X534" i="18" s="1"/>
  <c r="D541" i="18"/>
  <c r="D539" i="18" s="1"/>
  <c r="U596" i="18"/>
  <c r="U594" i="18" s="1"/>
  <c r="J496" i="18"/>
  <c r="J494" i="18" s="1"/>
  <c r="T496" i="18"/>
  <c r="T494" i="18" s="1"/>
  <c r="I501" i="18"/>
  <c r="I499" i="18" s="1"/>
  <c r="S501" i="18"/>
  <c r="AA501" i="18"/>
  <c r="AA499" i="18" s="1"/>
  <c r="J506" i="18"/>
  <c r="J504" i="18" s="1"/>
  <c r="V506" i="18"/>
  <c r="K511" i="18"/>
  <c r="K509" i="18" s="1"/>
  <c r="J516" i="18"/>
  <c r="J514" i="18" s="1"/>
  <c r="P521" i="18"/>
  <c r="P519" i="18" s="1"/>
  <c r="M541" i="18"/>
  <c r="M539" i="18" s="1"/>
  <c r="J486" i="18"/>
  <c r="J484" i="18" s="1"/>
  <c r="Q486" i="18"/>
  <c r="Q484" i="18" s="1"/>
  <c r="X486" i="18"/>
  <c r="X484" i="18" s="1"/>
  <c r="I491" i="18"/>
  <c r="I489" i="18" s="1"/>
  <c r="P491" i="18"/>
  <c r="P489" i="18" s="1"/>
  <c r="W491" i="18"/>
  <c r="W489" i="18" s="1"/>
  <c r="L496" i="18"/>
  <c r="L494" i="18" s="1"/>
  <c r="U496" i="18"/>
  <c r="K501" i="18"/>
  <c r="K499" i="18" s="1"/>
  <c r="T501" i="18"/>
  <c r="T499" i="18" s="1"/>
  <c r="L506" i="18"/>
  <c r="L504" i="18" s="1"/>
  <c r="X506" i="18"/>
  <c r="X504" i="18" s="1"/>
  <c r="O511" i="18"/>
  <c r="O509" i="18" s="1"/>
  <c r="Q516" i="18"/>
  <c r="X521" i="18"/>
  <c r="X519" i="18" s="1"/>
  <c r="I531" i="18"/>
  <c r="I529" i="18" s="1"/>
  <c r="Y541" i="18"/>
  <c r="Y539" i="18" s="1"/>
  <c r="V636" i="18"/>
  <c r="V634" i="18" s="1"/>
  <c r="P636" i="18"/>
  <c r="P634" i="18" s="1"/>
  <c r="J636" i="18"/>
  <c r="J634" i="18" s="1"/>
  <c r="D636" i="18"/>
  <c r="D634" i="18" s="1"/>
  <c r="W631" i="18"/>
  <c r="W629" i="18" s="1"/>
  <c r="Q631" i="18"/>
  <c r="K631" i="18"/>
  <c r="K629" i="18" s="1"/>
  <c r="E631" i="18"/>
  <c r="E629" i="18" s="1"/>
  <c r="X626" i="18"/>
  <c r="X624" i="18" s="1"/>
  <c r="R626" i="18"/>
  <c r="R624" i="18" s="1"/>
  <c r="L626" i="18"/>
  <c r="L624" i="18" s="1"/>
  <c r="F626" i="18"/>
  <c r="Y621" i="18"/>
  <c r="Y619" i="18" s="1"/>
  <c r="S621" i="18"/>
  <c r="S619" i="18" s="1"/>
  <c r="M621" i="18"/>
  <c r="M619" i="18" s="1"/>
  <c r="G621" i="18"/>
  <c r="G619" i="18" s="1"/>
  <c r="Z616" i="18"/>
  <c r="Z614" i="18" s="1"/>
  <c r="T616" i="18"/>
  <c r="N616" i="18"/>
  <c r="N614" i="18" s="1"/>
  <c r="H616" i="18"/>
  <c r="H614" i="18" s="1"/>
  <c r="AA611" i="18"/>
  <c r="AA609" i="18" s="1"/>
  <c r="U611" i="18"/>
  <c r="U609" i="18" s="1"/>
  <c r="O611" i="18"/>
  <c r="O609" i="18" s="1"/>
  <c r="I611" i="18"/>
  <c r="V606" i="18"/>
  <c r="V604" i="18" s="1"/>
  <c r="P606" i="18"/>
  <c r="P604" i="18" s="1"/>
  <c r="J606" i="18"/>
  <c r="D606" i="18"/>
  <c r="D604" i="18" s="1"/>
  <c r="AA636" i="18"/>
  <c r="AA634" i="18" s="1"/>
  <c r="U636" i="18"/>
  <c r="O636" i="18"/>
  <c r="O634" i="18" s="1"/>
  <c r="I636" i="18"/>
  <c r="I634" i="18" s="1"/>
  <c r="V631" i="18"/>
  <c r="V629" i="18" s="1"/>
  <c r="P631" i="18"/>
  <c r="P629" i="18" s="1"/>
  <c r="J631" i="18"/>
  <c r="J629" i="18" s="1"/>
  <c r="D631" i="18"/>
  <c r="W626" i="18"/>
  <c r="W624" i="18" s="1"/>
  <c r="Q626" i="18"/>
  <c r="Q624" i="18" s="1"/>
  <c r="K626" i="18"/>
  <c r="K624" i="18" s="1"/>
  <c r="E626" i="18"/>
  <c r="E624" i="18" s="1"/>
  <c r="X621" i="18"/>
  <c r="X619" i="18" s="1"/>
  <c r="R621" i="18"/>
  <c r="L621" i="18"/>
  <c r="L619" i="18" s="1"/>
  <c r="F621" i="18"/>
  <c r="F619" i="18" s="1"/>
  <c r="Y616" i="18"/>
  <c r="Y614" i="18" s="1"/>
  <c r="S616" i="18"/>
  <c r="S614" i="18" s="1"/>
  <c r="M616" i="18"/>
  <c r="M614" i="18" s="1"/>
  <c r="G616" i="18"/>
  <c r="Z611" i="18"/>
  <c r="Z609" i="18" s="1"/>
  <c r="T611" i="18"/>
  <c r="T609" i="18" s="1"/>
  <c r="N611" i="18"/>
  <c r="N609" i="18" s="1"/>
  <c r="H611" i="18"/>
  <c r="H609" i="18" s="1"/>
  <c r="AA606" i="18"/>
  <c r="AA604" i="18" s="1"/>
  <c r="U606" i="18"/>
  <c r="O606" i="18"/>
  <c r="O604" i="18" s="1"/>
  <c r="I606" i="18"/>
  <c r="I604" i="18" s="1"/>
  <c r="Z636" i="18"/>
  <c r="Z634" i="18" s="1"/>
  <c r="T636" i="18"/>
  <c r="T634" i="18" s="1"/>
  <c r="N636" i="18"/>
  <c r="N634" i="18" s="1"/>
  <c r="H636" i="18"/>
  <c r="AA631" i="18"/>
  <c r="AA629" i="18" s="1"/>
  <c r="U631" i="18"/>
  <c r="U629" i="18" s="1"/>
  <c r="O631" i="18"/>
  <c r="O629" i="18" s="1"/>
  <c r="I631" i="18"/>
  <c r="I629" i="18" s="1"/>
  <c r="V626" i="18"/>
  <c r="V624" i="18" s="1"/>
  <c r="P626" i="18"/>
  <c r="J626" i="18"/>
  <c r="J624" i="18" s="1"/>
  <c r="D626" i="18"/>
  <c r="D624" i="18" s="1"/>
  <c r="W621" i="18"/>
  <c r="W619" i="18" s="1"/>
  <c r="Q621" i="18"/>
  <c r="Q619" i="18" s="1"/>
  <c r="K621" i="18"/>
  <c r="K619" i="18" s="1"/>
  <c r="E621" i="18"/>
  <c r="X616" i="18"/>
  <c r="X614" i="18" s="1"/>
  <c r="R616" i="18"/>
  <c r="R614" i="18" s="1"/>
  <c r="L616" i="18"/>
  <c r="L614" i="18" s="1"/>
  <c r="F616" i="18"/>
  <c r="F614" i="18" s="1"/>
  <c r="Y611" i="18"/>
  <c r="Y609" i="18" s="1"/>
  <c r="S611" i="18"/>
  <c r="M611" i="18"/>
  <c r="M609" i="18" s="1"/>
  <c r="G611" i="18"/>
  <c r="G609" i="18" s="1"/>
  <c r="Y636" i="18"/>
  <c r="Y634" i="18" s="1"/>
  <c r="S636" i="18"/>
  <c r="S634" i="18" s="1"/>
  <c r="M636" i="18"/>
  <c r="M634" i="18" s="1"/>
  <c r="G636" i="18"/>
  <c r="Z631" i="18"/>
  <c r="Z629" i="18" s="1"/>
  <c r="T631" i="18"/>
  <c r="T629" i="18" s="1"/>
  <c r="N631" i="18"/>
  <c r="N629" i="18" s="1"/>
  <c r="H631" i="18"/>
  <c r="H629" i="18" s="1"/>
  <c r="AA626" i="18"/>
  <c r="AA624" i="18" s="1"/>
  <c r="U626" i="18"/>
  <c r="O626" i="18"/>
  <c r="O624" i="18" s="1"/>
  <c r="I626" i="18"/>
  <c r="I624" i="18" s="1"/>
  <c r="V621" i="18"/>
  <c r="V619" i="18" s="1"/>
  <c r="P621" i="18"/>
  <c r="P619" i="18" s="1"/>
  <c r="J621" i="18"/>
  <c r="J619" i="18" s="1"/>
  <c r="D621" i="18"/>
  <c r="W616" i="18"/>
  <c r="W614" i="18" s="1"/>
  <c r="Q616" i="18"/>
  <c r="Q614" i="18" s="1"/>
  <c r="K616" i="18"/>
  <c r="K614" i="18" s="1"/>
  <c r="E616" i="18"/>
  <c r="E614" i="18" s="1"/>
  <c r="X611" i="18"/>
  <c r="X609" i="18" s="1"/>
  <c r="R611" i="18"/>
  <c r="L611" i="18"/>
  <c r="L609" i="18" s="1"/>
  <c r="F611" i="18"/>
  <c r="F609" i="18" s="1"/>
  <c r="Y606" i="18"/>
  <c r="S606" i="18"/>
  <c r="S604" i="18" s="1"/>
  <c r="X636" i="18"/>
  <c r="X634" i="18" s="1"/>
  <c r="R636" i="18"/>
  <c r="R634" i="18" s="1"/>
  <c r="L636" i="18"/>
  <c r="L634" i="18" s="1"/>
  <c r="F636" i="18"/>
  <c r="F634" i="18" s="1"/>
  <c r="Y631" i="18"/>
  <c r="Y629" i="18" s="1"/>
  <c r="S631" i="18"/>
  <c r="M631" i="18"/>
  <c r="M629" i="18" s="1"/>
  <c r="G631" i="18"/>
  <c r="G629" i="18" s="1"/>
  <c r="Z626" i="18"/>
  <c r="Z624" i="18" s="1"/>
  <c r="T626" i="18"/>
  <c r="T624" i="18" s="1"/>
  <c r="N626" i="18"/>
  <c r="N624" i="18" s="1"/>
  <c r="H626" i="18"/>
  <c r="AA621" i="18"/>
  <c r="AA619" i="18" s="1"/>
  <c r="U621" i="18"/>
  <c r="U619" i="18" s="1"/>
  <c r="O621" i="18"/>
  <c r="O619" i="18" s="1"/>
  <c r="I621" i="18"/>
  <c r="I619" i="18" s="1"/>
  <c r="V616" i="18"/>
  <c r="V614" i="18" s="1"/>
  <c r="P616" i="18"/>
  <c r="J616" i="18"/>
  <c r="J614" i="18" s="1"/>
  <c r="D616" i="18"/>
  <c r="D614" i="18" s="1"/>
  <c r="W611" i="18"/>
  <c r="W609" i="18" s="1"/>
  <c r="Q611" i="18"/>
  <c r="Q609" i="18" s="1"/>
  <c r="K611" i="18"/>
  <c r="K609" i="18" s="1"/>
  <c r="E611" i="18"/>
  <c r="W636" i="18"/>
  <c r="W634" i="18" s="1"/>
  <c r="Q636" i="18"/>
  <c r="Q634" i="18" s="1"/>
  <c r="K636" i="18"/>
  <c r="K634" i="18" s="1"/>
  <c r="E636" i="18"/>
  <c r="E634" i="18" s="1"/>
  <c r="X631" i="18"/>
  <c r="R631" i="18"/>
  <c r="R629" i="18" s="1"/>
  <c r="L631" i="18"/>
  <c r="L629" i="18" s="1"/>
  <c r="F631" i="18"/>
  <c r="F629" i="18" s="1"/>
  <c r="Y626" i="18"/>
  <c r="Y624" i="18" s="1"/>
  <c r="S626" i="18"/>
  <c r="S624" i="18" s="1"/>
  <c r="M626" i="18"/>
  <c r="G626" i="18"/>
  <c r="G624" i="18" s="1"/>
  <c r="Z621" i="18"/>
  <c r="Z619" i="18" s="1"/>
  <c r="T621" i="18"/>
  <c r="T619" i="18" s="1"/>
  <c r="N621" i="18"/>
  <c r="N619" i="18" s="1"/>
  <c r="H621" i="18"/>
  <c r="H619" i="18" s="1"/>
  <c r="AA616" i="18"/>
  <c r="U616" i="18"/>
  <c r="U614" i="18" s="1"/>
  <c r="O616" i="18"/>
  <c r="O614" i="18" s="1"/>
  <c r="I616" i="18"/>
  <c r="I614" i="18" s="1"/>
  <c r="V611" i="18"/>
  <c r="V609" i="18" s="1"/>
  <c r="P611" i="18"/>
  <c r="P609" i="18" s="1"/>
  <c r="J611" i="18"/>
  <c r="D611" i="18"/>
  <c r="D609" i="18" s="1"/>
  <c r="W606" i="18"/>
  <c r="W604" i="18" s="1"/>
  <c r="Q606" i="18"/>
  <c r="K606" i="18"/>
  <c r="K604" i="18" s="1"/>
  <c r="E606" i="18"/>
  <c r="X606" i="18"/>
  <c r="H606" i="18"/>
  <c r="H604" i="18" s="1"/>
  <c r="M606" i="18"/>
  <c r="M604" i="18" s="1"/>
  <c r="X601" i="18"/>
  <c r="X599" i="18" s="1"/>
  <c r="R601" i="18"/>
  <c r="R599" i="18" s="1"/>
  <c r="L601" i="18"/>
  <c r="L599" i="18" s="1"/>
  <c r="F601" i="18"/>
  <c r="Y596" i="18"/>
  <c r="Y594" i="18" s="1"/>
  <c r="S596" i="18"/>
  <c r="S594" i="18" s="1"/>
  <c r="M596" i="18"/>
  <c r="M594" i="18" s="1"/>
  <c r="G596" i="18"/>
  <c r="G594" i="18" s="1"/>
  <c r="Z591" i="18"/>
  <c r="Z589" i="18" s="1"/>
  <c r="T591" i="18"/>
  <c r="N591" i="18"/>
  <c r="N589" i="18" s="1"/>
  <c r="H591" i="18"/>
  <c r="H589" i="18" s="1"/>
  <c r="AA586" i="18"/>
  <c r="AA584" i="18" s="1"/>
  <c r="U586" i="18"/>
  <c r="U584" i="18" s="1"/>
  <c r="O586" i="18"/>
  <c r="O584" i="18" s="1"/>
  <c r="I586" i="18"/>
  <c r="V581" i="18"/>
  <c r="V579" i="18" s="1"/>
  <c r="P581" i="18"/>
  <c r="P579" i="18" s="1"/>
  <c r="J581" i="18"/>
  <c r="J579" i="18" s="1"/>
  <c r="D581" i="18"/>
  <c r="D579" i="18" s="1"/>
  <c r="W576" i="18"/>
  <c r="W574" i="18" s="1"/>
  <c r="Q576" i="18"/>
  <c r="K576" i="18"/>
  <c r="K574" i="18" s="1"/>
  <c r="E576" i="18"/>
  <c r="E574" i="18" s="1"/>
  <c r="X571" i="18"/>
  <c r="X569" i="18" s="1"/>
  <c r="R571" i="18"/>
  <c r="R569" i="18" s="1"/>
  <c r="Z606" i="18"/>
  <c r="Z604" i="18" s="1"/>
  <c r="L606" i="18"/>
  <c r="L604" i="18" s="1"/>
  <c r="W601" i="18"/>
  <c r="W599" i="18" s="1"/>
  <c r="Q601" i="18"/>
  <c r="Q599" i="18" s="1"/>
  <c r="K601" i="18"/>
  <c r="K599" i="18" s="1"/>
  <c r="E601" i="18"/>
  <c r="E599" i="18" s="1"/>
  <c r="X596" i="18"/>
  <c r="R596" i="18"/>
  <c r="R594" i="18" s="1"/>
  <c r="L596" i="18"/>
  <c r="L594" i="18" s="1"/>
  <c r="F596" i="18"/>
  <c r="F594" i="18" s="1"/>
  <c r="Y591" i="18"/>
  <c r="Y589" i="18" s="1"/>
  <c r="S591" i="18"/>
  <c r="S589" i="18" s="1"/>
  <c r="M591" i="18"/>
  <c r="G591" i="18"/>
  <c r="G589" i="18" s="1"/>
  <c r="Z586" i="18"/>
  <c r="Z584" i="18" s="1"/>
  <c r="T586" i="18"/>
  <c r="T584" i="18" s="1"/>
  <c r="N586" i="18"/>
  <c r="N584" i="18" s="1"/>
  <c r="H586" i="18"/>
  <c r="H584" i="18" s="1"/>
  <c r="AA581" i="18"/>
  <c r="U581" i="18"/>
  <c r="U579" i="18" s="1"/>
  <c r="O581" i="18"/>
  <c r="O579" i="18" s="1"/>
  <c r="I581" i="18"/>
  <c r="I579" i="18" s="1"/>
  <c r="V576" i="18"/>
  <c r="V574" i="18" s="1"/>
  <c r="P576" i="18"/>
  <c r="P574" i="18" s="1"/>
  <c r="J576" i="18"/>
  <c r="D576" i="18"/>
  <c r="D574" i="18" s="1"/>
  <c r="W571" i="18"/>
  <c r="N606" i="18"/>
  <c r="AA601" i="18"/>
  <c r="S601" i="18"/>
  <c r="I601" i="18"/>
  <c r="I599" i="18" s="1"/>
  <c r="T596" i="18"/>
  <c r="J596" i="18"/>
  <c r="J594" i="18" s="1"/>
  <c r="U591" i="18"/>
  <c r="K591" i="18"/>
  <c r="V586" i="18"/>
  <c r="V584" i="18" s="1"/>
  <c r="L586" i="18"/>
  <c r="L584" i="18" s="1"/>
  <c r="D586" i="18"/>
  <c r="X581" i="18"/>
  <c r="X579" i="18" s="1"/>
  <c r="N581" i="18"/>
  <c r="F581" i="18"/>
  <c r="Z576" i="18"/>
  <c r="Z574" i="18" s="1"/>
  <c r="R576" i="18"/>
  <c r="R574" i="18" s="1"/>
  <c r="H576" i="18"/>
  <c r="H574" i="18" s="1"/>
  <c r="AA571" i="18"/>
  <c r="AA569" i="18" s="1"/>
  <c r="S571" i="18"/>
  <c r="S569" i="18" s="1"/>
  <c r="L571" i="18"/>
  <c r="L569" i="18" s="1"/>
  <c r="F571" i="18"/>
  <c r="G606" i="18"/>
  <c r="Z601" i="18"/>
  <c r="P601" i="18"/>
  <c r="H601" i="18"/>
  <c r="AA596" i="18"/>
  <c r="AA594" i="18" s="1"/>
  <c r="Q596" i="18"/>
  <c r="Q594" i="18" s="1"/>
  <c r="I596" i="18"/>
  <c r="I594" i="18" s="1"/>
  <c r="R591" i="18"/>
  <c r="R589" i="18" s="1"/>
  <c r="J591" i="18"/>
  <c r="S586" i="18"/>
  <c r="S584" i="18" s="1"/>
  <c r="K586" i="18"/>
  <c r="K584" i="18" s="1"/>
  <c r="W581" i="18"/>
  <c r="W579" i="18" s="1"/>
  <c r="M581" i="18"/>
  <c r="M579" i="18" s="1"/>
  <c r="E581" i="18"/>
  <c r="E579" i="18" s="1"/>
  <c r="Y576" i="18"/>
  <c r="O576" i="18"/>
  <c r="O574" i="18" s="1"/>
  <c r="G576" i="18"/>
  <c r="G574" i="18" s="1"/>
  <c r="F606" i="18"/>
  <c r="F604" i="18" s="1"/>
  <c r="Y601" i="18"/>
  <c r="Y599" i="18" s="1"/>
  <c r="O601" i="18"/>
  <c r="O599" i="18" s="1"/>
  <c r="G601" i="18"/>
  <c r="G599" i="18" s="1"/>
  <c r="Z596" i="18"/>
  <c r="Z594" i="18" s="1"/>
  <c r="P596" i="18"/>
  <c r="H596" i="18"/>
  <c r="H594" i="18" s="1"/>
  <c r="AA591" i="18"/>
  <c r="AA589" i="18" s="1"/>
  <c r="Q591" i="18"/>
  <c r="Q589" i="18" s="1"/>
  <c r="I591" i="18"/>
  <c r="I589" i="18" s="1"/>
  <c r="R586" i="18"/>
  <c r="R584" i="18" s="1"/>
  <c r="J586" i="18"/>
  <c r="T581" i="18"/>
  <c r="T579" i="18" s="1"/>
  <c r="L581" i="18"/>
  <c r="L579" i="18" s="1"/>
  <c r="X576" i="18"/>
  <c r="X574" i="18" s="1"/>
  <c r="N576" i="18"/>
  <c r="N574" i="18" s="1"/>
  <c r="F576" i="18"/>
  <c r="F574" i="18" s="1"/>
  <c r="V601" i="18"/>
  <c r="V599" i="18" s="1"/>
  <c r="N601" i="18"/>
  <c r="N599" i="18" s="1"/>
  <c r="D601" i="18"/>
  <c r="D599" i="18" s="1"/>
  <c r="W596" i="18"/>
  <c r="W594" i="18" s="1"/>
  <c r="O596" i="18"/>
  <c r="O594" i="18" s="1"/>
  <c r="E596" i="18"/>
  <c r="E594" i="18" s="1"/>
  <c r="X591" i="18"/>
  <c r="X589" i="18" s="1"/>
  <c r="P591" i="18"/>
  <c r="F591" i="18"/>
  <c r="Y586" i="18"/>
  <c r="Q586" i="18"/>
  <c r="Q584" i="18" s="1"/>
  <c r="G586" i="18"/>
  <c r="G584" i="18" s="1"/>
  <c r="S581" i="18"/>
  <c r="K581" i="18"/>
  <c r="K579" i="18" s="1"/>
  <c r="U576" i="18"/>
  <c r="U574" i="18" s="1"/>
  <c r="M576" i="18"/>
  <c r="V571" i="18"/>
  <c r="V569" i="18" s="1"/>
  <c r="O571" i="18"/>
  <c r="O569" i="18" s="1"/>
  <c r="I571" i="18"/>
  <c r="I569" i="18" s="1"/>
  <c r="V566" i="18"/>
  <c r="P566" i="18"/>
  <c r="P564" i="18" s="1"/>
  <c r="J566" i="18"/>
  <c r="J564" i="18" s="1"/>
  <c r="D566" i="18"/>
  <c r="D564" i="18" s="1"/>
  <c r="W561" i="18"/>
  <c r="W559" i="18" s="1"/>
  <c r="Q561" i="18"/>
  <c r="Q559" i="18" s="1"/>
  <c r="K561" i="18"/>
  <c r="E561" i="18"/>
  <c r="E559" i="18" s="1"/>
  <c r="T606" i="18"/>
  <c r="T604" i="18" s="1"/>
  <c r="U601" i="18"/>
  <c r="M601" i="18"/>
  <c r="M599" i="18" s="1"/>
  <c r="V596" i="18"/>
  <c r="V594" i="18" s="1"/>
  <c r="N596" i="18"/>
  <c r="N594" i="18" s="1"/>
  <c r="D596" i="18"/>
  <c r="D594" i="18" s="1"/>
  <c r="W591" i="18"/>
  <c r="W589" i="18" s="1"/>
  <c r="O591" i="18"/>
  <c r="E591" i="18"/>
  <c r="E589" i="18" s="1"/>
  <c r="X586" i="18"/>
  <c r="X584" i="18" s="1"/>
  <c r="P586" i="18"/>
  <c r="P584" i="18" s="1"/>
  <c r="F586" i="18"/>
  <c r="F584" i="18" s="1"/>
  <c r="Z581" i="18"/>
  <c r="Z579" i="18" s="1"/>
  <c r="R581" i="18"/>
  <c r="H581" i="18"/>
  <c r="H579" i="18" s="1"/>
  <c r="T576" i="18"/>
  <c r="T574" i="18" s="1"/>
  <c r="L576" i="18"/>
  <c r="L574" i="18" s="1"/>
  <c r="U571" i="18"/>
  <c r="U569" i="18" s="1"/>
  <c r="N571" i="18"/>
  <c r="N569" i="18" s="1"/>
  <c r="H571" i="18"/>
  <c r="H569" i="18" s="1"/>
  <c r="AA566" i="18"/>
  <c r="AA564" i="18" s="1"/>
  <c r="U566" i="18"/>
  <c r="U564" i="18" s="1"/>
  <c r="O566" i="18"/>
  <c r="O564" i="18" s="1"/>
  <c r="I566" i="18"/>
  <c r="V561" i="18"/>
  <c r="V559" i="18" s="1"/>
  <c r="P561" i="18"/>
  <c r="P559" i="18" s="1"/>
  <c r="J561" i="18"/>
  <c r="J559" i="18" s="1"/>
  <c r="D561" i="18"/>
  <c r="D559" i="18" s="1"/>
  <c r="W556" i="18"/>
  <c r="W554" i="18" s="1"/>
  <c r="Q556" i="18"/>
  <c r="K556" i="18"/>
  <c r="K554" i="18" s="1"/>
  <c r="E556" i="18"/>
  <c r="E554" i="18" s="1"/>
  <c r="X551" i="18"/>
  <c r="X549" i="18" s="1"/>
  <c r="R551" i="18"/>
  <c r="R549" i="18" s="1"/>
  <c r="L551" i="18"/>
  <c r="L549" i="18" s="1"/>
  <c r="F551" i="18"/>
  <c r="Y546" i="18"/>
  <c r="Y544" i="18" s="1"/>
  <c r="S546" i="18"/>
  <c r="S544" i="18" s="1"/>
  <c r="M546" i="18"/>
  <c r="M544" i="18" s="1"/>
  <c r="G546" i="18"/>
  <c r="G544" i="18" s="1"/>
  <c r="Z541" i="18"/>
  <c r="Z539" i="18" s="1"/>
  <c r="T541" i="18"/>
  <c r="N541" i="18"/>
  <c r="N539" i="18" s="1"/>
  <c r="H541" i="18"/>
  <c r="H539" i="18" s="1"/>
  <c r="AA536" i="18"/>
  <c r="AA534" i="18" s="1"/>
  <c r="U536" i="18"/>
  <c r="U534" i="18" s="1"/>
  <c r="O536" i="18"/>
  <c r="O534" i="18" s="1"/>
  <c r="I536" i="18"/>
  <c r="V531" i="18"/>
  <c r="V529" i="18" s="1"/>
  <c r="P531" i="18"/>
  <c r="P529" i="18" s="1"/>
  <c r="J531" i="18"/>
  <c r="J529" i="18" s="1"/>
  <c r="D531" i="18"/>
  <c r="D529" i="18" s="1"/>
  <c r="K596" i="18"/>
  <c r="K594" i="18" s="1"/>
  <c r="M586" i="18"/>
  <c r="M584" i="18" s="1"/>
  <c r="I576" i="18"/>
  <c r="I574" i="18" s="1"/>
  <c r="Q571" i="18"/>
  <c r="Q569" i="18" s="1"/>
  <c r="E571" i="18"/>
  <c r="Y566" i="18"/>
  <c r="Q566" i="18"/>
  <c r="Q564" i="18" s="1"/>
  <c r="G566" i="18"/>
  <c r="AA561" i="18"/>
  <c r="AA559" i="18" s="1"/>
  <c r="S561" i="18"/>
  <c r="S559" i="18" s="1"/>
  <c r="I561" i="18"/>
  <c r="I559" i="18" s="1"/>
  <c r="Z556" i="18"/>
  <c r="S556" i="18"/>
  <c r="S554" i="18" s="1"/>
  <c r="L556" i="18"/>
  <c r="L554" i="18" s="1"/>
  <c r="D556" i="18"/>
  <c r="D554" i="18" s="1"/>
  <c r="AA551" i="18"/>
  <c r="AA549" i="18" s="1"/>
  <c r="T551" i="18"/>
  <c r="T549" i="18" s="1"/>
  <c r="M551" i="18"/>
  <c r="E551" i="18"/>
  <c r="E549" i="18" s="1"/>
  <c r="U546" i="18"/>
  <c r="U544" i="18" s="1"/>
  <c r="N546" i="18"/>
  <c r="N544" i="18" s="1"/>
  <c r="F546" i="18"/>
  <c r="F544" i="18" s="1"/>
  <c r="V541" i="18"/>
  <c r="V539" i="18" s="1"/>
  <c r="O541" i="18"/>
  <c r="G541" i="18"/>
  <c r="G539" i="18" s="1"/>
  <c r="W536" i="18"/>
  <c r="W534" i="18" s="1"/>
  <c r="P536" i="18"/>
  <c r="P534" i="18" s="1"/>
  <c r="H536" i="18"/>
  <c r="H534" i="18" s="1"/>
  <c r="R606" i="18"/>
  <c r="E586" i="18"/>
  <c r="Y581" i="18"/>
  <c r="Y579" i="18" s="1"/>
  <c r="P571" i="18"/>
  <c r="P569" i="18" s="1"/>
  <c r="D571" i="18"/>
  <c r="D569" i="18" s="1"/>
  <c r="X566" i="18"/>
  <c r="X564" i="18" s="1"/>
  <c r="N566" i="18"/>
  <c r="N564" i="18" s="1"/>
  <c r="F566" i="18"/>
  <c r="F564" i="18" s="1"/>
  <c r="Z561" i="18"/>
  <c r="Z559" i="18" s="1"/>
  <c r="R561" i="18"/>
  <c r="H561" i="18"/>
  <c r="H559" i="18" s="1"/>
  <c r="Y556" i="18"/>
  <c r="Y554" i="18" s="1"/>
  <c r="R556" i="18"/>
  <c r="R554" i="18" s="1"/>
  <c r="J556" i="18"/>
  <c r="J554" i="18" s="1"/>
  <c r="Z551" i="18"/>
  <c r="Z549" i="18" s="1"/>
  <c r="S551" i="18"/>
  <c r="S549" i="18" s="1"/>
  <c r="K551" i="18"/>
  <c r="K549" i="18" s="1"/>
  <c r="D551" i="18"/>
  <c r="AA546" i="18"/>
  <c r="AA544" i="18" s="1"/>
  <c r="T546" i="18"/>
  <c r="T544" i="18" s="1"/>
  <c r="L546" i="18"/>
  <c r="L544" i="18" s="1"/>
  <c r="T601" i="18"/>
  <c r="T599" i="18" s="1"/>
  <c r="V591" i="18"/>
  <c r="Q581" i="18"/>
  <c r="Q579" i="18" s="1"/>
  <c r="M571" i="18"/>
  <c r="M569" i="18" s="1"/>
  <c r="W566" i="18"/>
  <c r="M566" i="18"/>
  <c r="M564" i="18" s="1"/>
  <c r="E566" i="18"/>
  <c r="E564" i="18" s="1"/>
  <c r="Y561" i="18"/>
  <c r="Y559" i="18" s="1"/>
  <c r="O561" i="18"/>
  <c r="O559" i="18" s="1"/>
  <c r="G561" i="18"/>
  <c r="G559" i="18" s="1"/>
  <c r="X556" i="18"/>
  <c r="X554" i="18" s="1"/>
  <c r="P556" i="18"/>
  <c r="I556" i="18"/>
  <c r="I554" i="18" s="1"/>
  <c r="J601" i="18"/>
  <c r="J599" i="18" s="1"/>
  <c r="L591" i="18"/>
  <c r="G581" i="18"/>
  <c r="G579" i="18" s="1"/>
  <c r="Z571" i="18"/>
  <c r="Z569" i="18" s="1"/>
  <c r="K571" i="18"/>
  <c r="K569" i="18" s="1"/>
  <c r="T566" i="18"/>
  <c r="T564" i="18" s="1"/>
  <c r="L566" i="18"/>
  <c r="L564" i="18" s="1"/>
  <c r="X561" i="18"/>
  <c r="N561" i="18"/>
  <c r="F561" i="18"/>
  <c r="F559" i="18" s="1"/>
  <c r="V556" i="18"/>
  <c r="V554" i="18" s="1"/>
  <c r="O556" i="18"/>
  <c r="O554" i="18" s="1"/>
  <c r="H556" i="18"/>
  <c r="H554" i="18" s="1"/>
  <c r="W551" i="18"/>
  <c r="W549" i="18" s="1"/>
  <c r="P551" i="18"/>
  <c r="I551" i="18"/>
  <c r="I549" i="18" s="1"/>
  <c r="D591" i="18"/>
  <c r="D589" i="18" s="1"/>
  <c r="AA576" i="18"/>
  <c r="AA574" i="18" s="1"/>
  <c r="Y571" i="18"/>
  <c r="J571" i="18"/>
  <c r="S566" i="18"/>
  <c r="K566" i="18"/>
  <c r="U561" i="18"/>
  <c r="U559" i="18" s="1"/>
  <c r="M561" i="18"/>
  <c r="M559" i="18" s="1"/>
  <c r="U556" i="18"/>
  <c r="N556" i="18"/>
  <c r="N554" i="18" s="1"/>
  <c r="G556" i="18"/>
  <c r="V551" i="18"/>
  <c r="O551" i="18"/>
  <c r="H551" i="18"/>
  <c r="H549" i="18" s="1"/>
  <c r="W546" i="18"/>
  <c r="P546" i="18"/>
  <c r="P544" i="18" s="1"/>
  <c r="I546" i="18"/>
  <c r="X541" i="18"/>
  <c r="Q541" i="18"/>
  <c r="J541" i="18"/>
  <c r="J539" i="18" s="1"/>
  <c r="Y536" i="18"/>
  <c r="R536" i="18"/>
  <c r="R534" i="18" s="1"/>
  <c r="K536" i="18"/>
  <c r="D536" i="18"/>
  <c r="D534" i="18" s="1"/>
  <c r="AA531" i="18"/>
  <c r="AA529" i="18" s="1"/>
  <c r="T531" i="18"/>
  <c r="T529" i="18" s="1"/>
  <c r="M531" i="18"/>
  <c r="M529" i="18" s="1"/>
  <c r="F531" i="18"/>
  <c r="F529" i="18" s="1"/>
  <c r="V526" i="18"/>
  <c r="P526" i="18"/>
  <c r="P524" i="18" s="1"/>
  <c r="J526" i="18"/>
  <c r="J524" i="18" s="1"/>
  <c r="D526" i="18"/>
  <c r="D524" i="18" s="1"/>
  <c r="W521" i="18"/>
  <c r="Q521" i="18"/>
  <c r="Q519" i="18" s="1"/>
  <c r="K521" i="18"/>
  <c r="K519" i="18" s="1"/>
  <c r="E521" i="18"/>
  <c r="E519" i="18" s="1"/>
  <c r="X516" i="18"/>
  <c r="X514" i="18" s="1"/>
  <c r="R516" i="18"/>
  <c r="R514" i="18" s="1"/>
  <c r="L516" i="18"/>
  <c r="F516" i="18"/>
  <c r="F514" i="18" s="1"/>
  <c r="Y511" i="18"/>
  <c r="Y509" i="18" s="1"/>
  <c r="S511" i="18"/>
  <c r="S509" i="18" s="1"/>
  <c r="M511" i="18"/>
  <c r="M509" i="18" s="1"/>
  <c r="G511" i="18"/>
  <c r="G509" i="18" s="1"/>
  <c r="M556" i="18"/>
  <c r="M554" i="18" s="1"/>
  <c r="Q551" i="18"/>
  <c r="Q549" i="18" s="1"/>
  <c r="Q546" i="18"/>
  <c r="D546" i="18"/>
  <c r="W541" i="18"/>
  <c r="W539" i="18" s="1"/>
  <c r="L541" i="18"/>
  <c r="V536" i="18"/>
  <c r="V534" i="18" s="1"/>
  <c r="L536" i="18"/>
  <c r="Y531" i="18"/>
  <c r="Y529" i="18" s="1"/>
  <c r="Q531" i="18"/>
  <c r="H531" i="18"/>
  <c r="H529" i="18" s="1"/>
  <c r="U526" i="18"/>
  <c r="U524" i="18" s="1"/>
  <c r="N526" i="18"/>
  <c r="N524" i="18" s="1"/>
  <c r="G526" i="18"/>
  <c r="G524" i="18" s="1"/>
  <c r="V521" i="18"/>
  <c r="V519" i="18" s="1"/>
  <c r="O521" i="18"/>
  <c r="O519" i="18" s="1"/>
  <c r="H521" i="18"/>
  <c r="H519" i="18" s="1"/>
  <c r="W516" i="18"/>
  <c r="W514" i="18" s="1"/>
  <c r="P516" i="18"/>
  <c r="P514" i="18" s="1"/>
  <c r="I516" i="18"/>
  <c r="X511" i="18"/>
  <c r="X509" i="18" s="1"/>
  <c r="Q511" i="18"/>
  <c r="Q509" i="18" s="1"/>
  <c r="J511" i="18"/>
  <c r="J509" i="18" s="1"/>
  <c r="AA506" i="18"/>
  <c r="AA504" i="18" s="1"/>
  <c r="U506" i="18"/>
  <c r="U504" i="18" s="1"/>
  <c r="O506" i="18"/>
  <c r="O504" i="18" s="1"/>
  <c r="I506" i="18"/>
  <c r="I504" i="18" s="1"/>
  <c r="V501" i="18"/>
  <c r="V499" i="18" s="1"/>
  <c r="P501" i="18"/>
  <c r="J501" i="18"/>
  <c r="J499" i="18" s="1"/>
  <c r="D501" i="18"/>
  <c r="D499" i="18" s="1"/>
  <c r="W496" i="18"/>
  <c r="W494" i="18" s="1"/>
  <c r="Q496" i="18"/>
  <c r="Q494" i="18" s="1"/>
  <c r="K496" i="18"/>
  <c r="K494" i="18" s="1"/>
  <c r="E496" i="18"/>
  <c r="T571" i="18"/>
  <c r="T569" i="18" s="1"/>
  <c r="T561" i="18"/>
  <c r="F556" i="18"/>
  <c r="F554" i="18" s="1"/>
  <c r="N551" i="18"/>
  <c r="N549" i="18" s="1"/>
  <c r="O546" i="18"/>
  <c r="O544" i="18" s="1"/>
  <c r="U541" i="18"/>
  <c r="K541" i="18"/>
  <c r="K539" i="18" s="1"/>
  <c r="T536" i="18"/>
  <c r="J536" i="18"/>
  <c r="J534" i="18" s="1"/>
  <c r="X531" i="18"/>
  <c r="X529" i="18" s="1"/>
  <c r="O531" i="18"/>
  <c r="G531" i="18"/>
  <c r="G529" i="18" s="1"/>
  <c r="AA526" i="18"/>
  <c r="AA524" i="18" s="1"/>
  <c r="T526" i="18"/>
  <c r="T524" i="18" s="1"/>
  <c r="M526" i="18"/>
  <c r="M524" i="18" s="1"/>
  <c r="F526" i="18"/>
  <c r="F524" i="18" s="1"/>
  <c r="U521" i="18"/>
  <c r="N521" i="18"/>
  <c r="N519" i="18" s="1"/>
  <c r="G521" i="18"/>
  <c r="G519" i="18" s="1"/>
  <c r="V516" i="18"/>
  <c r="V514" i="18" s="1"/>
  <c r="O516" i="18"/>
  <c r="O514" i="18" s="1"/>
  <c r="H516" i="18"/>
  <c r="H514" i="18" s="1"/>
  <c r="W511" i="18"/>
  <c r="W509" i="18" s="1"/>
  <c r="P511" i="18"/>
  <c r="P509" i="18" s="1"/>
  <c r="I511" i="18"/>
  <c r="I509" i="18" s="1"/>
  <c r="Z506" i="18"/>
  <c r="Z504" i="18" s="1"/>
  <c r="T506" i="18"/>
  <c r="T504" i="18" s="1"/>
  <c r="N506" i="18"/>
  <c r="N504" i="18" s="1"/>
  <c r="H506" i="18"/>
  <c r="G571" i="18"/>
  <c r="G569" i="18" s="1"/>
  <c r="L561" i="18"/>
  <c r="L559" i="18" s="1"/>
  <c r="J551" i="18"/>
  <c r="Z546" i="18"/>
  <c r="Z544" i="18" s="1"/>
  <c r="K546" i="18"/>
  <c r="K544" i="18" s="1"/>
  <c r="S541" i="18"/>
  <c r="I541" i="18"/>
  <c r="I539" i="18" s="1"/>
  <c r="S536" i="18"/>
  <c r="S534" i="18" s="1"/>
  <c r="G536" i="18"/>
  <c r="G534" i="18" s="1"/>
  <c r="W531" i="18"/>
  <c r="W529" i="18" s="1"/>
  <c r="N531" i="18"/>
  <c r="N529" i="18" s="1"/>
  <c r="E531" i="18"/>
  <c r="E529" i="18" s="1"/>
  <c r="Z526" i="18"/>
  <c r="Z524" i="18" s="1"/>
  <c r="S526" i="18"/>
  <c r="S524" i="18" s="1"/>
  <c r="L526" i="18"/>
  <c r="L524" i="18" s="1"/>
  <c r="E526" i="18"/>
  <c r="E524" i="18" s="1"/>
  <c r="AA521" i="18"/>
  <c r="AA519" i="18" s="1"/>
  <c r="T521" i="18"/>
  <c r="T519" i="18" s="1"/>
  <c r="M521" i="18"/>
  <c r="M519" i="18" s="1"/>
  <c r="F521" i="18"/>
  <c r="U516" i="18"/>
  <c r="U514" i="18" s="1"/>
  <c r="N516" i="18"/>
  <c r="N514" i="18" s="1"/>
  <c r="G516" i="18"/>
  <c r="G514" i="18" s="1"/>
  <c r="S576" i="18"/>
  <c r="Z566" i="18"/>
  <c r="Z564" i="18" s="1"/>
  <c r="G551" i="18"/>
  <c r="G549" i="18" s="1"/>
  <c r="X546" i="18"/>
  <c r="X544" i="18" s="1"/>
  <c r="J546" i="18"/>
  <c r="J544" i="18" s="1"/>
  <c r="R541" i="18"/>
  <c r="R539" i="18" s="1"/>
  <c r="F541" i="18"/>
  <c r="F539" i="18" s="1"/>
  <c r="Q536" i="18"/>
  <c r="Q534" i="18" s="1"/>
  <c r="F536" i="18"/>
  <c r="F534" i="18" s="1"/>
  <c r="U531" i="18"/>
  <c r="U529" i="18" s="1"/>
  <c r="L531" i="18"/>
  <c r="L529" i="18" s="1"/>
  <c r="Y526" i="18"/>
  <c r="Y524" i="18" s="1"/>
  <c r="R526" i="18"/>
  <c r="K526" i="18"/>
  <c r="K524" i="18" s="1"/>
  <c r="Z521" i="18"/>
  <c r="Z519" i="18" s="1"/>
  <c r="S521" i="18"/>
  <c r="S519" i="18" s="1"/>
  <c r="L521" i="18"/>
  <c r="D521" i="18"/>
  <c r="D519" i="18" s="1"/>
  <c r="AA516" i="18"/>
  <c r="AA514" i="18" s="1"/>
  <c r="T516" i="18"/>
  <c r="T514" i="18" s="1"/>
  <c r="M516" i="18"/>
  <c r="M514" i="18" s="1"/>
  <c r="E516" i="18"/>
  <c r="E514" i="18" s="1"/>
  <c r="U511" i="18"/>
  <c r="N511" i="18"/>
  <c r="N509" i="18" s="1"/>
  <c r="W586" i="18"/>
  <c r="R566" i="18"/>
  <c r="R564" i="18" s="1"/>
  <c r="AA556" i="18"/>
  <c r="AA554" i="18" s="1"/>
  <c r="Y551" i="18"/>
  <c r="Y549" i="18" s="1"/>
  <c r="V546" i="18"/>
  <c r="V544" i="18" s="1"/>
  <c r="H546" i="18"/>
  <c r="H544" i="18" s="1"/>
  <c r="AA541" i="18"/>
  <c r="AA539" i="18" s="1"/>
  <c r="P541" i="18"/>
  <c r="P539" i="18" s="1"/>
  <c r="E541" i="18"/>
  <c r="Z536" i="18"/>
  <c r="Z534" i="18" s="1"/>
  <c r="N536" i="18"/>
  <c r="E536" i="18"/>
  <c r="E534" i="18" s="1"/>
  <c r="S531" i="18"/>
  <c r="S529" i="18" s="1"/>
  <c r="K531" i="18"/>
  <c r="K529" i="18" s="1"/>
  <c r="X526" i="18"/>
  <c r="Q526" i="18"/>
  <c r="I526" i="18"/>
  <c r="Y521" i="18"/>
  <c r="Y519" i="18" s="1"/>
  <c r="R521" i="18"/>
  <c r="R519" i="18" s="1"/>
  <c r="J521" i="18"/>
  <c r="Z516" i="18"/>
  <c r="Z514" i="18" s="1"/>
  <c r="S516" i="18"/>
  <c r="S514" i="18" s="1"/>
  <c r="K516" i="18"/>
  <c r="K514" i="18" s="1"/>
  <c r="D516" i="18"/>
  <c r="D514" i="18" s="1"/>
  <c r="AA511" i="18"/>
  <c r="T511" i="18"/>
  <c r="T509" i="18" s="1"/>
  <c r="L511" i="18"/>
  <c r="L509" i="18" s="1"/>
  <c r="E511" i="18"/>
  <c r="E509" i="18" s="1"/>
  <c r="W506" i="18"/>
  <c r="W504" i="18" s="1"/>
  <c r="Q506" i="18"/>
  <c r="Q504" i="18" s="1"/>
  <c r="K506" i="18"/>
  <c r="E506" i="18"/>
  <c r="E504" i="18" s="1"/>
  <c r="X501" i="18"/>
  <c r="X499" i="18" s="1"/>
  <c r="R501" i="18"/>
  <c r="R499" i="18" s="1"/>
  <c r="L501" i="18"/>
  <c r="L499" i="18" s="1"/>
  <c r="F501" i="18"/>
  <c r="F499" i="18" s="1"/>
  <c r="Y496" i="18"/>
  <c r="S496" i="18"/>
  <c r="S494" i="18" s="1"/>
  <c r="M496" i="18"/>
  <c r="M494" i="18" s="1"/>
  <c r="G496" i="18"/>
  <c r="G494" i="18" s="1"/>
  <c r="Z491" i="18"/>
  <c r="Z489" i="18" s="1"/>
  <c r="T491" i="18"/>
  <c r="T489" i="18" s="1"/>
  <c r="N491" i="18"/>
  <c r="H491" i="18"/>
  <c r="H489" i="18" s="1"/>
  <c r="AA486" i="18"/>
  <c r="AA484" i="18" s="1"/>
  <c r="U486" i="18"/>
  <c r="U484" i="18" s="1"/>
  <c r="O486" i="18"/>
  <c r="O484" i="18" s="1"/>
  <c r="I486" i="18"/>
  <c r="I484" i="18" s="1"/>
  <c r="K486" i="18"/>
  <c r="K484" i="18" s="1"/>
  <c r="R486" i="18"/>
  <c r="R484" i="18" s="1"/>
  <c r="Y486" i="18"/>
  <c r="Y484" i="18" s="1"/>
  <c r="J491" i="18"/>
  <c r="Q491" i="18"/>
  <c r="Q489" i="18" s="1"/>
  <c r="X491" i="18"/>
  <c r="X489" i="18" s="1"/>
  <c r="D496" i="18"/>
  <c r="N496" i="18"/>
  <c r="N494" i="18" s="1"/>
  <c r="V496" i="18"/>
  <c r="V494" i="18" s="1"/>
  <c r="M501" i="18"/>
  <c r="M499" i="18" s="1"/>
  <c r="U501" i="18"/>
  <c r="U499" i="18" s="1"/>
  <c r="M506" i="18"/>
  <c r="M504" i="18" s="1"/>
  <c r="Y506" i="18"/>
  <c r="Y504" i="18" s="1"/>
  <c r="R511" i="18"/>
  <c r="R509" i="18" s="1"/>
  <c r="Y516" i="18"/>
  <c r="Y514" i="18" s="1"/>
  <c r="I524" i="18"/>
  <c r="R531" i="18"/>
  <c r="Q544" i="18"/>
  <c r="W544" i="18"/>
  <c r="R546" i="18"/>
  <c r="R544" i="18" s="1"/>
  <c r="U551" i="18"/>
  <c r="O549" i="18"/>
  <c r="N559" i="18"/>
  <c r="K564" i="18"/>
  <c r="H599" i="18"/>
  <c r="Z599" i="18"/>
  <c r="K534" i="18"/>
  <c r="L539" i="18"/>
  <c r="X539" i="18"/>
  <c r="J549" i="18"/>
  <c r="V549" i="18"/>
  <c r="T554" i="18"/>
  <c r="S539" i="18"/>
  <c r="U554" i="18"/>
  <c r="S564" i="18"/>
  <c r="Y564" i="18"/>
  <c r="N579" i="18"/>
  <c r="U589" i="18"/>
  <c r="M534" i="18"/>
  <c r="Y534" i="18"/>
  <c r="I544" i="18"/>
  <c r="E569" i="18"/>
  <c r="W569" i="18"/>
  <c r="T534" i="18"/>
  <c r="D544" i="18"/>
  <c r="P589" i="18"/>
  <c r="V589" i="18"/>
  <c r="Y604" i="18"/>
  <c r="S574" i="18"/>
  <c r="T594" i="18"/>
  <c r="D584" i="18"/>
  <c r="E584" i="18"/>
  <c r="W584" i="18"/>
  <c r="S599" i="18"/>
  <c r="J604" i="18"/>
  <c r="E604" i="18"/>
  <c r="Q604" i="18"/>
  <c r="X604" i="18"/>
  <c r="E782" i="18"/>
  <c r="E781" i="18" s="1"/>
  <c r="D781" i="18"/>
  <c r="F782" i="18"/>
  <c r="F781" i="18" s="1"/>
  <c r="Q539" i="18" l="1"/>
  <c r="D390" i="18"/>
  <c r="P196" i="18"/>
  <c r="G286" i="18"/>
  <c r="AA77" i="18"/>
  <c r="K67" i="18"/>
  <c r="X62" i="18"/>
  <c r="N52" i="18"/>
  <c r="AA47" i="18"/>
  <c r="Z32" i="18"/>
  <c r="Y7" i="18"/>
  <c r="Y32" i="18"/>
  <c r="O524" i="18"/>
  <c r="W166" i="18"/>
  <c r="O166" i="18"/>
  <c r="Y206" i="18"/>
  <c r="D201" i="18"/>
  <c r="M191" i="18"/>
  <c r="P181" i="18"/>
  <c r="R171" i="18"/>
  <c r="H166" i="18"/>
  <c r="Z112" i="18"/>
  <c r="N107" i="18"/>
  <c r="D82" i="18"/>
  <c r="E37" i="18"/>
  <c r="U509" i="18"/>
  <c r="I514" i="18"/>
  <c r="L534" i="18"/>
  <c r="J569" i="18"/>
  <c r="X559" i="18"/>
  <c r="L589" i="18"/>
  <c r="D549" i="18"/>
  <c r="R579" i="18"/>
  <c r="O589" i="18"/>
  <c r="U599" i="18"/>
  <c r="Y574" i="18"/>
  <c r="J589" i="18"/>
  <c r="P599" i="18"/>
  <c r="E609" i="18"/>
  <c r="P614" i="18"/>
  <c r="H624" i="18"/>
  <c r="S629" i="18"/>
  <c r="T211" i="18"/>
  <c r="H221" i="18"/>
  <c r="I166" i="18"/>
  <c r="D87" i="18"/>
  <c r="J102" i="18"/>
  <c r="Z12" i="18"/>
  <c r="S32" i="18"/>
  <c r="Z22" i="18"/>
  <c r="P554" i="18"/>
  <c r="F569" i="18"/>
  <c r="L519" i="18"/>
  <c r="J489" i="18"/>
  <c r="W340" i="18"/>
  <c r="N271" i="18"/>
  <c r="L211" i="18"/>
  <c r="U201" i="18"/>
  <c r="W191" i="18"/>
  <c r="Z181" i="18"/>
  <c r="M176" i="18"/>
  <c r="O301" i="18"/>
  <c r="AA107" i="18"/>
  <c r="K72" i="18"/>
  <c r="X67" i="18"/>
  <c r="N57" i="18"/>
  <c r="O17" i="18"/>
  <c r="Q37" i="18"/>
  <c r="N534" i="18"/>
  <c r="S380" i="18"/>
  <c r="P117" i="18"/>
  <c r="L102" i="18"/>
  <c r="X72" i="18"/>
  <c r="N62" i="18"/>
  <c r="AA57" i="18"/>
  <c r="K47" i="18"/>
  <c r="X42" i="18"/>
  <c r="H22" i="18"/>
  <c r="N22" i="18"/>
  <c r="R271" i="17"/>
  <c r="Q22" i="17"/>
  <c r="G12" i="17"/>
  <c r="T7" i="17"/>
  <c r="O271" i="17"/>
  <c r="L127" i="17"/>
  <c r="Y122" i="17"/>
  <c r="O112" i="17"/>
  <c r="V107" i="17"/>
  <c r="L97" i="17"/>
  <c r="Y92" i="17"/>
  <c r="O82" i="17"/>
  <c r="V77" i="17"/>
  <c r="L67" i="17"/>
  <c r="Y62" i="17"/>
  <c r="O52" i="17"/>
  <c r="V47" i="17"/>
  <c r="L37" i="17"/>
  <c r="Y32" i="17"/>
  <c r="O22" i="17"/>
  <c r="V17" i="17"/>
  <c r="L7" i="17"/>
  <c r="K127" i="17"/>
  <c r="X122" i="17"/>
  <c r="N112" i="17"/>
  <c r="AA107" i="17"/>
  <c r="K97" i="17"/>
  <c r="X92" i="17"/>
  <c r="N82" i="17"/>
  <c r="AA77" i="17"/>
  <c r="K67" i="17"/>
  <c r="X62" i="17"/>
  <c r="N52" i="17"/>
  <c r="AA47" i="17"/>
  <c r="K37" i="17"/>
  <c r="X32" i="17"/>
  <c r="N22" i="17"/>
  <c r="AA17" i="17"/>
  <c r="K7" i="17"/>
  <c r="N157" i="17"/>
  <c r="Q152" i="17"/>
  <c r="R147" i="17"/>
  <c r="S142" i="17"/>
  <c r="K82" i="17"/>
  <c r="J52" i="17"/>
  <c r="L42" i="17"/>
  <c r="F127" i="17"/>
  <c r="S122" i="17"/>
  <c r="I112" i="17"/>
  <c r="P107" i="17"/>
  <c r="F97" i="17"/>
  <c r="S92" i="17"/>
  <c r="I82" i="17"/>
  <c r="P77" i="17"/>
  <c r="F67" i="17"/>
  <c r="S62" i="17"/>
  <c r="I52" i="17"/>
  <c r="P47" i="17"/>
  <c r="F37" i="17"/>
  <c r="S32" i="17"/>
  <c r="I22" i="17"/>
  <c r="P17" i="17"/>
  <c r="F7" i="17"/>
  <c r="E206" i="17"/>
  <c r="E127" i="17"/>
  <c r="R122" i="17"/>
  <c r="H112" i="17"/>
  <c r="U107" i="17"/>
  <c r="E97" i="17"/>
  <c r="R92" i="17"/>
  <c r="H82" i="17"/>
  <c r="U77" i="17"/>
  <c r="E67" i="17"/>
  <c r="R62" i="17"/>
  <c r="H52" i="17"/>
  <c r="U47" i="17"/>
  <c r="E37" i="17"/>
  <c r="R32" i="17"/>
  <c r="H22" i="17"/>
  <c r="U17" i="17"/>
  <c r="E7" i="17"/>
  <c r="E291" i="17"/>
  <c r="X132" i="17"/>
  <c r="Y97" i="17"/>
  <c r="J122" i="17"/>
  <c r="W117" i="17"/>
  <c r="M107" i="17"/>
  <c r="Z102" i="17"/>
  <c r="J92" i="17"/>
  <c r="W87" i="17"/>
  <c r="M77" i="17"/>
  <c r="Z72" i="17"/>
  <c r="J62" i="17"/>
  <c r="W57" i="17"/>
  <c r="M47" i="17"/>
  <c r="Z42" i="17"/>
  <c r="J32" i="17"/>
  <c r="W27" i="17"/>
  <c r="M17" i="17"/>
  <c r="Z12" i="17"/>
  <c r="R42" i="17"/>
  <c r="Y67" i="17"/>
  <c r="U87" i="17"/>
  <c r="R72" i="17"/>
  <c r="E152" i="17"/>
  <c r="M147" i="17"/>
  <c r="U142" i="17"/>
  <c r="S266" i="17"/>
  <c r="E107" i="17"/>
  <c r="V52" i="17"/>
  <c r="Z122" i="17"/>
  <c r="K132" i="17"/>
  <c r="X127" i="17"/>
  <c r="N117" i="17"/>
  <c r="AA112" i="17"/>
  <c r="K102" i="17"/>
  <c r="X97" i="17"/>
  <c r="N87" i="17"/>
  <c r="AA82" i="17"/>
  <c r="K72" i="17"/>
  <c r="X67" i="17"/>
  <c r="N57" i="17"/>
  <c r="AA52" i="17"/>
  <c r="K42" i="17"/>
  <c r="X37" i="17"/>
  <c r="N27" i="17"/>
  <c r="AA22" i="17"/>
  <c r="K12" i="17"/>
  <c r="X7" i="17"/>
  <c r="L157" i="16"/>
  <c r="D152" i="16"/>
  <c r="O112" i="16"/>
  <c r="V107" i="16"/>
  <c r="L97" i="16"/>
  <c r="Y92" i="16"/>
  <c r="O82" i="16"/>
  <c r="V77" i="16"/>
  <c r="L67" i="16"/>
  <c r="Y62" i="16"/>
  <c r="O52" i="16"/>
  <c r="V47" i="16"/>
  <c r="L37" i="16"/>
  <c r="Y32" i="16"/>
  <c r="O22" i="16"/>
  <c r="V17" i="16"/>
  <c r="L7" i="16"/>
  <c r="T112" i="16"/>
  <c r="D102" i="16"/>
  <c r="Q97" i="16"/>
  <c r="G87" i="16"/>
  <c r="T82" i="16"/>
  <c r="D72" i="16"/>
  <c r="Q67" i="16"/>
  <c r="G57" i="16"/>
  <c r="T52" i="16"/>
  <c r="D42" i="16"/>
  <c r="Q37" i="16"/>
  <c r="G27" i="16"/>
  <c r="T22" i="16"/>
  <c r="D12" i="16"/>
  <c r="Q7" i="16"/>
  <c r="G340" i="16"/>
  <c r="P147" i="16"/>
  <c r="R142" i="16"/>
  <c r="S137" i="16"/>
  <c r="T360" i="16"/>
  <c r="M634" i="16"/>
  <c r="Q405" i="16"/>
  <c r="M415" i="16"/>
  <c r="J32" i="16"/>
  <c r="W27" i="16"/>
  <c r="M17" i="16"/>
  <c r="U330" i="16"/>
  <c r="Q147" i="16"/>
  <c r="Y425" i="16"/>
  <c r="D400" i="16"/>
  <c r="Q27" i="16"/>
  <c r="G17" i="16"/>
  <c r="M147" i="16"/>
  <c r="P82" i="16"/>
  <c r="Q17" i="16"/>
  <c r="J52" i="16"/>
  <c r="T92" i="16"/>
  <c r="R12" i="16"/>
  <c r="W355" i="16"/>
  <c r="D112" i="16"/>
  <c r="U57" i="16"/>
  <c r="D107" i="16"/>
  <c r="Q102" i="16"/>
  <c r="G92" i="16"/>
  <c r="T87" i="16"/>
  <c r="D77" i="16"/>
  <c r="Q72" i="16"/>
  <c r="G62" i="16"/>
  <c r="T57" i="16"/>
  <c r="D47" i="16"/>
  <c r="Q42" i="16"/>
  <c r="G32" i="16"/>
  <c r="T27" i="16"/>
  <c r="D17" i="16"/>
  <c r="Q12" i="16"/>
  <c r="O107" i="16"/>
  <c r="V102" i="16"/>
  <c r="L92" i="16"/>
  <c r="Y87" i="16"/>
  <c r="O77" i="16"/>
  <c r="V72" i="16"/>
  <c r="L62" i="16"/>
  <c r="Y57" i="16"/>
  <c r="O47" i="16"/>
  <c r="V42" i="16"/>
  <c r="L32" i="16"/>
  <c r="Y27" i="16"/>
  <c r="O17" i="16"/>
  <c r="V12" i="16"/>
  <c r="E132" i="16"/>
  <c r="V122" i="16"/>
  <c r="W117" i="16"/>
  <c r="F157" i="16"/>
  <c r="H142" i="16"/>
  <c r="I137" i="16"/>
  <c r="L191" i="16"/>
  <c r="T380" i="16"/>
  <c r="S425" i="16"/>
  <c r="H370" i="16"/>
  <c r="P355" i="16"/>
  <c r="U365" i="16"/>
  <c r="F380" i="16"/>
  <c r="X410" i="16"/>
  <c r="L430" i="16"/>
  <c r="M67" i="16"/>
  <c r="I57" i="16"/>
  <c r="G142" i="15"/>
  <c r="T137" i="15"/>
  <c r="D127" i="15"/>
  <c r="Q122" i="15"/>
  <c r="G112" i="15"/>
  <c r="T107" i="15"/>
  <c r="D97" i="15"/>
  <c r="Q92" i="15"/>
  <c r="G82" i="15"/>
  <c r="T77" i="15"/>
  <c r="D67" i="15"/>
  <c r="Q62" i="15"/>
  <c r="G52" i="15"/>
  <c r="T47" i="15"/>
  <c r="D37" i="15"/>
  <c r="Q32" i="15"/>
  <c r="G22" i="15"/>
  <c r="T17" i="15"/>
  <c r="J7" i="15"/>
  <c r="J152" i="15"/>
  <c r="AA157" i="15"/>
  <c r="G137" i="15"/>
  <c r="T132" i="15"/>
  <c r="D122" i="15"/>
  <c r="Q117" i="15"/>
  <c r="G107" i="15"/>
  <c r="T102" i="15"/>
  <c r="D92" i="15"/>
  <c r="Q87" i="15"/>
  <c r="G77" i="15"/>
  <c r="T72" i="15"/>
  <c r="D62" i="15"/>
  <c r="Q57" i="15"/>
  <c r="G47" i="15"/>
  <c r="V47" i="15"/>
  <c r="S32" i="15"/>
  <c r="I137" i="15"/>
  <c r="P132" i="15"/>
  <c r="F122" i="15"/>
  <c r="S117" i="15"/>
  <c r="I107" i="15"/>
  <c r="P102" i="15"/>
  <c r="F92" i="15"/>
  <c r="S87" i="15"/>
  <c r="I77" i="15"/>
  <c r="Z211" i="15"/>
  <c r="N157" i="15"/>
  <c r="Q152" i="15"/>
  <c r="W206" i="15"/>
  <c r="X201" i="15"/>
  <c r="Y196" i="15"/>
  <c r="Q271" i="15"/>
  <c r="W251" i="15"/>
  <c r="U261" i="15"/>
  <c r="L157" i="15"/>
  <c r="U152" i="15"/>
  <c r="X12" i="15"/>
  <c r="L181" i="15"/>
  <c r="H137" i="15"/>
  <c r="U132" i="15"/>
  <c r="E122" i="15"/>
  <c r="R117" i="15"/>
  <c r="H107" i="15"/>
  <c r="U102" i="15"/>
  <c r="E92" i="15"/>
  <c r="R87" i="15"/>
  <c r="H77" i="15"/>
  <c r="U72" i="15"/>
  <c r="E62" i="15"/>
  <c r="R57" i="15"/>
  <c r="H47" i="15"/>
  <c r="U42" i="15"/>
  <c r="E32" i="15"/>
  <c r="R27" i="15"/>
  <c r="H17" i="15"/>
  <c r="U12" i="15"/>
  <c r="X251" i="15"/>
  <c r="K12" i="15"/>
  <c r="K42" i="15"/>
  <c r="R37" i="15"/>
  <c r="U22" i="15"/>
  <c r="W42" i="15"/>
  <c r="O17" i="15"/>
  <c r="H147" i="15"/>
  <c r="S57" i="15"/>
  <c r="O82" i="15"/>
  <c r="M32" i="15"/>
  <c r="I52" i="15"/>
  <c r="H27" i="15"/>
  <c r="Z137" i="14"/>
  <c r="Z47" i="14"/>
  <c r="Z17" i="14"/>
  <c r="Z107" i="14"/>
  <c r="R629" i="13"/>
  <c r="G624" i="13"/>
  <c r="U614" i="13"/>
  <c r="D609" i="13"/>
  <c r="R599" i="13"/>
  <c r="G594" i="13"/>
  <c r="U584" i="13"/>
  <c r="D579" i="13"/>
  <c r="R569" i="13"/>
  <c r="G564" i="13"/>
  <c r="U554" i="13"/>
  <c r="D549" i="13"/>
  <c r="R539" i="13"/>
  <c r="G534" i="13"/>
  <c r="U524" i="13"/>
  <c r="D519" i="13"/>
  <c r="R509" i="13"/>
  <c r="G504" i="13"/>
  <c r="U494" i="13"/>
  <c r="D489" i="13"/>
  <c r="F181" i="13"/>
  <c r="S176" i="13"/>
  <c r="I166" i="13"/>
  <c r="P157" i="13"/>
  <c r="F147" i="13"/>
  <c r="S142" i="13"/>
  <c r="I132" i="13"/>
  <c r="P127" i="13"/>
  <c r="F117" i="13"/>
  <c r="S112" i="13"/>
  <c r="I102" i="13"/>
  <c r="P97" i="13"/>
  <c r="F87" i="13"/>
  <c r="S82" i="13"/>
  <c r="I72" i="13"/>
  <c r="P67" i="13"/>
  <c r="F57" i="13"/>
  <c r="S52" i="13"/>
  <c r="I624" i="13"/>
  <c r="Q614" i="13"/>
  <c r="F609" i="13"/>
  <c r="T599" i="13"/>
  <c r="I594" i="13"/>
  <c r="Q584" i="13"/>
  <c r="F579" i="13"/>
  <c r="T569" i="13"/>
  <c r="I564" i="13"/>
  <c r="Q554" i="13"/>
  <c r="F549" i="13"/>
  <c r="T539" i="13"/>
  <c r="I534" i="13"/>
  <c r="Q524" i="13"/>
  <c r="F519" i="13"/>
  <c r="T509" i="13"/>
  <c r="I504" i="13"/>
  <c r="Q494" i="13"/>
  <c r="F489" i="13"/>
  <c r="R634" i="13"/>
  <c r="G629" i="13"/>
  <c r="U619" i="13"/>
  <c r="D614" i="13"/>
  <c r="R604" i="13"/>
  <c r="G599" i="13"/>
  <c r="U589" i="13"/>
  <c r="D584" i="13"/>
  <c r="R574" i="13"/>
  <c r="G569" i="13"/>
  <c r="U559" i="13"/>
  <c r="D554" i="13"/>
  <c r="R544" i="13"/>
  <c r="G539" i="13"/>
  <c r="U529" i="13"/>
  <c r="D524" i="13"/>
  <c r="R514" i="13"/>
  <c r="G509" i="13"/>
  <c r="U499" i="13"/>
  <c r="D494" i="13"/>
  <c r="R484" i="13"/>
  <c r="Z316" i="13"/>
  <c r="J306" i="13"/>
  <c r="W301" i="13"/>
  <c r="Y395" i="13"/>
  <c r="K435" i="13"/>
  <c r="AA629" i="13"/>
  <c r="R251" i="13"/>
  <c r="S32" i="13"/>
  <c r="G306" i="13"/>
  <c r="Z117" i="13"/>
  <c r="M291" i="13"/>
  <c r="Z286" i="13"/>
  <c r="J276" i="13"/>
  <c r="W271" i="13"/>
  <c r="M261" i="13"/>
  <c r="Z256" i="13"/>
  <c r="J246" i="13"/>
  <c r="W241" i="13"/>
  <c r="M231" i="13"/>
  <c r="Z226" i="13"/>
  <c r="J216" i="13"/>
  <c r="W211" i="13"/>
  <c r="M201" i="13"/>
  <c r="Z196" i="13"/>
  <c r="J186" i="13"/>
  <c r="W181" i="13"/>
  <c r="M171" i="13"/>
  <c r="Z166" i="13"/>
  <c r="J152" i="13"/>
  <c r="W147" i="13"/>
  <c r="M137" i="13"/>
  <c r="Z132" i="13"/>
  <c r="J122" i="13"/>
  <c r="W117" i="13"/>
  <c r="M107" i="13"/>
  <c r="Z102" i="13"/>
  <c r="J92" i="13"/>
  <c r="W87" i="13"/>
  <c r="M77" i="13"/>
  <c r="Z72" i="13"/>
  <c r="J62" i="13"/>
  <c r="W57" i="13"/>
  <c r="M47" i="13"/>
  <c r="Z42" i="13"/>
  <c r="J32" i="13"/>
  <c r="W27" i="13"/>
  <c r="M17" i="13"/>
  <c r="Z12" i="13"/>
  <c r="H311" i="13"/>
  <c r="U306" i="13"/>
  <c r="E296" i="13"/>
  <c r="R291" i="13"/>
  <c r="H281" i="13"/>
  <c r="U276" i="13"/>
  <c r="E266" i="13"/>
  <c r="R261" i="13"/>
  <c r="H251" i="13"/>
  <c r="U246" i="13"/>
  <c r="E236" i="13"/>
  <c r="R231" i="13"/>
  <c r="H221" i="13"/>
  <c r="U216" i="13"/>
  <c r="E206" i="13"/>
  <c r="R201" i="13"/>
  <c r="H191" i="13"/>
  <c r="U186" i="13"/>
  <c r="E176" i="13"/>
  <c r="R171" i="13"/>
  <c r="H157" i="13"/>
  <c r="U152" i="13"/>
  <c r="E142" i="13"/>
  <c r="R137" i="13"/>
  <c r="H127" i="13"/>
  <c r="U122" i="13"/>
  <c r="E112" i="13"/>
  <c r="R107" i="13"/>
  <c r="H97" i="13"/>
  <c r="U92" i="13"/>
  <c r="E82" i="13"/>
  <c r="R77" i="13"/>
  <c r="H67" i="13"/>
  <c r="U62" i="13"/>
  <c r="E52" i="13"/>
  <c r="R47" i="13"/>
  <c r="H37" i="13"/>
  <c r="U32" i="13"/>
  <c r="E22" i="13"/>
  <c r="R17" i="13"/>
  <c r="H7" i="13"/>
  <c r="T181" i="13"/>
  <c r="K405" i="13"/>
  <c r="Z241" i="13"/>
  <c r="L127" i="13"/>
  <c r="Z87" i="13"/>
  <c r="O296" i="13"/>
  <c r="D410" i="13"/>
  <c r="P47" i="13"/>
  <c r="J231" i="13"/>
  <c r="M32" i="13"/>
  <c r="W132" i="13"/>
  <c r="H117" i="13"/>
  <c r="H241" i="13"/>
  <c r="U191" i="13"/>
  <c r="E181" i="13"/>
  <c r="R176" i="13"/>
  <c r="H166" i="13"/>
  <c r="U157" i="13"/>
  <c r="E147" i="13"/>
  <c r="R142" i="13"/>
  <c r="H132" i="13"/>
  <c r="U127" i="13"/>
  <c r="E117" i="13"/>
  <c r="R112" i="13"/>
  <c r="H102" i="13"/>
  <c r="U97" i="13"/>
  <c r="E87" i="13"/>
  <c r="R82" i="13"/>
  <c r="H72" i="13"/>
  <c r="U67" i="13"/>
  <c r="E57" i="13"/>
  <c r="R52" i="13"/>
  <c r="H42" i="13"/>
  <c r="U37" i="13"/>
  <c r="E27" i="13"/>
  <c r="R22" i="13"/>
  <c r="H12" i="13"/>
  <c r="U7" i="13"/>
  <c r="M316" i="13"/>
  <c r="Z311" i="13"/>
  <c r="J301" i="13"/>
  <c r="W296" i="13"/>
  <c r="M286" i="13"/>
  <c r="Z281" i="13"/>
  <c r="J271" i="13"/>
  <c r="W266" i="13"/>
  <c r="M256" i="13"/>
  <c r="Z251" i="13"/>
  <c r="J241" i="13"/>
  <c r="W236" i="13"/>
  <c r="M226" i="13"/>
  <c r="Z221" i="13"/>
  <c r="J211" i="13"/>
  <c r="W206" i="13"/>
  <c r="M196" i="13"/>
  <c r="Z191" i="13"/>
  <c r="J181" i="13"/>
  <c r="W176" i="13"/>
  <c r="M166" i="13"/>
  <c r="Z157" i="13"/>
  <c r="J147" i="13"/>
  <c r="W142" i="13"/>
  <c r="M132" i="13"/>
  <c r="Z127" i="13"/>
  <c r="J117" i="13"/>
  <c r="W112" i="13"/>
  <c r="M102" i="13"/>
  <c r="Z97" i="13"/>
  <c r="J87" i="13"/>
  <c r="W82" i="13"/>
  <c r="M72" i="13"/>
  <c r="Z67" i="13"/>
  <c r="J57" i="13"/>
  <c r="W52" i="13"/>
  <c r="M42" i="13"/>
  <c r="Z37" i="13"/>
  <c r="J27" i="13"/>
  <c r="W22" i="13"/>
  <c r="M12" i="13"/>
  <c r="Z7" i="13"/>
  <c r="F97" i="13"/>
  <c r="P395" i="12"/>
  <c r="F286" i="12"/>
  <c r="S281" i="12"/>
  <c r="I271" i="12"/>
  <c r="P266" i="12"/>
  <c r="F256" i="12"/>
  <c r="S251" i="12"/>
  <c r="I241" i="12"/>
  <c r="P236" i="12"/>
  <c r="F226" i="12"/>
  <c r="S221" i="12"/>
  <c r="I211" i="12"/>
  <c r="P206" i="12"/>
  <c r="F196" i="12"/>
  <c r="S191" i="12"/>
  <c r="I181" i="12"/>
  <c r="P176" i="12"/>
  <c r="F166" i="12"/>
  <c r="J291" i="12"/>
  <c r="W286" i="12"/>
  <c r="M276" i="12"/>
  <c r="Z271" i="12"/>
  <c r="J261" i="12"/>
  <c r="W256" i="12"/>
  <c r="M246" i="12"/>
  <c r="Z241" i="12"/>
  <c r="J231" i="12"/>
  <c r="W226" i="12"/>
  <c r="M216" i="12"/>
  <c r="Z211" i="12"/>
  <c r="J201" i="12"/>
  <c r="W196" i="12"/>
  <c r="M186" i="12"/>
  <c r="Z181" i="12"/>
  <c r="J171" i="12"/>
  <c r="W166" i="12"/>
  <c r="M152" i="12"/>
  <c r="Z147" i="12"/>
  <c r="J137" i="12"/>
  <c r="W132" i="12"/>
  <c r="M122" i="12"/>
  <c r="Z117" i="12"/>
  <c r="J107" i="12"/>
  <c r="W102" i="12"/>
  <c r="M92" i="12"/>
  <c r="Z87" i="12"/>
  <c r="J77" i="12"/>
  <c r="W72" i="12"/>
  <c r="M62" i="12"/>
  <c r="Z57" i="12"/>
  <c r="J47" i="12"/>
  <c r="W42" i="12"/>
  <c r="M32" i="12"/>
  <c r="Z27" i="12"/>
  <c r="J17" i="12"/>
  <c r="W12" i="12"/>
  <c r="V306" i="12"/>
  <c r="W301" i="12"/>
  <c r="J286" i="12"/>
  <c r="Y504" i="12"/>
  <c r="N405" i="12"/>
  <c r="Z311" i="12"/>
  <c r="G311" i="12"/>
  <c r="H306" i="12"/>
  <c r="I301" i="12"/>
  <c r="T311" i="12"/>
  <c r="Q450" i="12"/>
  <c r="Q360" i="12"/>
  <c r="Z301" i="12"/>
  <c r="E286" i="12"/>
  <c r="R281" i="12"/>
  <c r="H271" i="12"/>
  <c r="U266" i="12"/>
  <c r="E256" i="12"/>
  <c r="R251" i="12"/>
  <c r="H241" i="12"/>
  <c r="U236" i="12"/>
  <c r="E226" i="12"/>
  <c r="R221" i="12"/>
  <c r="H211" i="12"/>
  <c r="U206" i="12"/>
  <c r="E196" i="12"/>
  <c r="R191" i="12"/>
  <c r="H181" i="12"/>
  <c r="U176" i="12"/>
  <c r="E166" i="12"/>
  <c r="R157" i="12"/>
  <c r="H147" i="12"/>
  <c r="U142" i="12"/>
  <c r="E132" i="12"/>
  <c r="R127" i="12"/>
  <c r="H117" i="12"/>
  <c r="U112" i="12"/>
  <c r="E102" i="12"/>
  <c r="R97" i="12"/>
  <c r="H87" i="12"/>
  <c r="U82" i="12"/>
  <c r="E450" i="12"/>
  <c r="Z405" i="12"/>
  <c r="E360" i="12"/>
  <c r="L301" i="12"/>
  <c r="W306" i="12"/>
  <c r="O316" i="12"/>
  <c r="Q316" i="12"/>
  <c r="R306" i="12"/>
  <c r="E291" i="12"/>
  <c r="R286" i="12"/>
  <c r="H276" i="12"/>
  <c r="U271" i="12"/>
  <c r="E261" i="12"/>
  <c r="R256" i="12"/>
  <c r="H246" i="12"/>
  <c r="U241" i="12"/>
  <c r="E231" i="12"/>
  <c r="R226" i="12"/>
  <c r="H216" i="12"/>
  <c r="U211" i="12"/>
  <c r="E201" i="12"/>
  <c r="R196" i="12"/>
  <c r="H186" i="12"/>
  <c r="U181" i="12"/>
  <c r="E171" i="12"/>
  <c r="R166" i="12"/>
  <c r="O147" i="12"/>
  <c r="V142" i="12"/>
  <c r="L132" i="12"/>
  <c r="Y127" i="12"/>
  <c r="O117" i="12"/>
  <c r="V112" i="12"/>
  <c r="L102" i="12"/>
  <c r="Y97" i="12"/>
  <c r="O87" i="12"/>
  <c r="V82" i="12"/>
  <c r="L72" i="12"/>
  <c r="Y67" i="12"/>
  <c r="O57" i="12"/>
  <c r="V52" i="12"/>
  <c r="L42" i="12"/>
  <c r="Y37" i="12"/>
  <c r="O27" i="12"/>
  <c r="V22" i="12"/>
  <c r="L12" i="12"/>
  <c r="Y7" i="12"/>
  <c r="S470" i="12"/>
  <c r="S380" i="12"/>
  <c r="U400" i="12"/>
  <c r="S311" i="12"/>
  <c r="W316" i="12"/>
  <c r="D316" i="12"/>
  <c r="U494" i="12"/>
  <c r="O430" i="12"/>
  <c r="O340" i="12"/>
  <c r="M325" i="12"/>
  <c r="X330" i="12"/>
  <c r="J340" i="12"/>
  <c r="AA345" i="12"/>
  <c r="M355" i="12"/>
  <c r="X360" i="12"/>
  <c r="J370" i="12"/>
  <c r="AA375" i="12"/>
  <c r="M385" i="12"/>
  <c r="X390" i="12"/>
  <c r="J400" i="12"/>
  <c r="AA405" i="12"/>
  <c r="M415" i="12"/>
  <c r="X420" i="12"/>
  <c r="J430" i="12"/>
  <c r="AA435" i="12"/>
  <c r="M445" i="12"/>
  <c r="X450" i="12"/>
  <c r="J460" i="12"/>
  <c r="AA465" i="12"/>
  <c r="M475" i="12"/>
  <c r="Z325" i="12"/>
  <c r="L335" i="12"/>
  <c r="W340" i="12"/>
  <c r="O350" i="12"/>
  <c r="Z355" i="12"/>
  <c r="L365" i="12"/>
  <c r="W370" i="12"/>
  <c r="O380" i="12"/>
  <c r="Z385" i="12"/>
  <c r="L395" i="12"/>
  <c r="W400" i="12"/>
  <c r="O410" i="12"/>
  <c r="Z415" i="12"/>
  <c r="L425" i="12"/>
  <c r="W430" i="12"/>
  <c r="O440" i="12"/>
  <c r="Z445" i="12"/>
  <c r="L455" i="12"/>
  <c r="W460" i="12"/>
  <c r="O470" i="12"/>
  <c r="Z475" i="12"/>
  <c r="O330" i="12"/>
  <c r="Z335" i="12"/>
  <c r="L345" i="12"/>
  <c r="W350" i="12"/>
  <c r="O360" i="12"/>
  <c r="Z365" i="12"/>
  <c r="L375" i="12"/>
  <c r="W380" i="12"/>
  <c r="O390" i="12"/>
  <c r="Z395" i="12"/>
  <c r="L405" i="12"/>
  <c r="W410" i="12"/>
  <c r="O420" i="12"/>
  <c r="Z425" i="12"/>
  <c r="L435" i="12"/>
  <c r="W440" i="12"/>
  <c r="O450" i="12"/>
  <c r="Z455" i="12"/>
  <c r="L465" i="12"/>
  <c r="W470" i="12"/>
  <c r="J316" i="12"/>
  <c r="K311" i="12"/>
  <c r="L306" i="12"/>
  <c r="T301" i="12"/>
  <c r="P77" i="12"/>
  <c r="F67" i="12"/>
  <c r="S62" i="12"/>
  <c r="I52" i="12"/>
  <c r="P47" i="12"/>
  <c r="F37" i="12"/>
  <c r="S32" i="12"/>
  <c r="I22" i="12"/>
  <c r="P17" i="12"/>
  <c r="F7" i="12"/>
  <c r="L445" i="12"/>
  <c r="L355" i="12"/>
  <c r="E330" i="12"/>
  <c r="N316" i="12"/>
  <c r="U311" i="12"/>
  <c r="W281" i="12"/>
  <c r="M271" i="12"/>
  <c r="Z266" i="12"/>
  <c r="J256" i="12"/>
  <c r="W251" i="12"/>
  <c r="M241" i="12"/>
  <c r="Z236" i="12"/>
  <c r="J226" i="12"/>
  <c r="W221" i="12"/>
  <c r="M211" i="12"/>
  <c r="Z206" i="12"/>
  <c r="J196" i="12"/>
  <c r="W191" i="12"/>
  <c r="M181" i="12"/>
  <c r="Z176" i="12"/>
  <c r="J166" i="12"/>
  <c r="F316" i="12"/>
  <c r="L152" i="12"/>
  <c r="Y147" i="12"/>
  <c r="O137" i="12"/>
  <c r="V132" i="12"/>
  <c r="L122" i="12"/>
  <c r="Y117" i="12"/>
  <c r="O107" i="12"/>
  <c r="V102" i="12"/>
  <c r="L92" i="12"/>
  <c r="Y87" i="12"/>
  <c r="O77" i="12"/>
  <c r="V72" i="12"/>
  <c r="L62" i="12"/>
  <c r="Y57" i="12"/>
  <c r="O47" i="12"/>
  <c r="V42" i="12"/>
  <c r="L32" i="12"/>
  <c r="Y27" i="12"/>
  <c r="O17" i="12"/>
  <c r="V12" i="12"/>
  <c r="G306" i="12"/>
  <c r="S296" i="12"/>
  <c r="I286" i="12"/>
  <c r="P281" i="12"/>
  <c r="F271" i="12"/>
  <c r="S266" i="12"/>
  <c r="I256" i="12"/>
  <c r="P251" i="12"/>
  <c r="F241" i="12"/>
  <c r="S236" i="12"/>
  <c r="I226" i="12"/>
  <c r="P221" i="12"/>
  <c r="F211" i="12"/>
  <c r="S206" i="12"/>
  <c r="I196" i="12"/>
  <c r="P191" i="12"/>
  <c r="F181" i="12"/>
  <c r="S176" i="12"/>
  <c r="E152" i="12"/>
  <c r="R147" i="12"/>
  <c r="H137" i="12"/>
  <c r="U132" i="12"/>
  <c r="E122" i="12"/>
  <c r="R117" i="12"/>
  <c r="H107" i="12"/>
  <c r="U102" i="12"/>
  <c r="E92" i="12"/>
  <c r="R87" i="12"/>
  <c r="H77" i="12"/>
  <c r="U72" i="12"/>
  <c r="E62" i="12"/>
  <c r="R57" i="12"/>
  <c r="H47" i="12"/>
  <c r="U42" i="12"/>
  <c r="E32" i="12"/>
  <c r="R27" i="12"/>
  <c r="H17" i="12"/>
  <c r="U12" i="12"/>
  <c r="S504" i="12"/>
  <c r="H529" i="12"/>
  <c r="P7" i="12"/>
  <c r="N435" i="12"/>
  <c r="N345" i="12"/>
  <c r="F325" i="12"/>
  <c r="F306" i="12"/>
  <c r="N301" i="12"/>
  <c r="O400" i="12"/>
  <c r="H375" i="12"/>
  <c r="AA330" i="12"/>
  <c r="M340" i="12"/>
  <c r="X345" i="12"/>
  <c r="J355" i="12"/>
  <c r="AA360" i="12"/>
  <c r="M370" i="12"/>
  <c r="X375" i="12"/>
  <c r="J385" i="12"/>
  <c r="AA390" i="12"/>
  <c r="M400" i="12"/>
  <c r="X405" i="12"/>
  <c r="J415" i="12"/>
  <c r="AA420" i="12"/>
  <c r="M430" i="12"/>
  <c r="X435" i="12"/>
  <c r="J445" i="12"/>
  <c r="AA450" i="12"/>
  <c r="M460" i="12"/>
  <c r="X465" i="12"/>
  <c r="J475" i="12"/>
  <c r="T7" i="12"/>
  <c r="F450" i="12"/>
  <c r="Q455" i="12"/>
  <c r="I465" i="12"/>
  <c r="T470" i="12"/>
  <c r="H325" i="12"/>
  <c r="S330" i="12"/>
  <c r="E340" i="12"/>
  <c r="P345" i="12"/>
  <c r="H355" i="12"/>
  <c r="S360" i="12"/>
  <c r="E370" i="12"/>
  <c r="P375" i="12"/>
  <c r="H385" i="12"/>
  <c r="S390" i="12"/>
  <c r="E400" i="12"/>
  <c r="P405" i="12"/>
  <c r="H415" i="12"/>
  <c r="S420" i="12"/>
  <c r="E430" i="12"/>
  <c r="P435" i="12"/>
  <c r="H445" i="12"/>
  <c r="S450" i="12"/>
  <c r="E460" i="12"/>
  <c r="P465" i="12"/>
  <c r="H475" i="12"/>
  <c r="H335" i="12"/>
  <c r="S340" i="12"/>
  <c r="E350" i="12"/>
  <c r="P355" i="12"/>
  <c r="H365" i="12"/>
  <c r="S370" i="12"/>
  <c r="E380" i="12"/>
  <c r="P385" i="12"/>
  <c r="H395" i="12"/>
  <c r="S400" i="12"/>
  <c r="E410" i="12"/>
  <c r="P415" i="12"/>
  <c r="H425" i="12"/>
  <c r="S430" i="12"/>
  <c r="E440" i="12"/>
  <c r="P445" i="12"/>
  <c r="H455" i="12"/>
  <c r="S460" i="12"/>
  <c r="E470" i="12"/>
  <c r="P475" i="12"/>
  <c r="K296" i="12"/>
  <c r="X291" i="12"/>
  <c r="N281" i="12"/>
  <c r="AA276" i="12"/>
  <c r="K266" i="12"/>
  <c r="X261" i="12"/>
  <c r="N251" i="12"/>
  <c r="AA246" i="12"/>
  <c r="K236" i="12"/>
  <c r="X231" i="12"/>
  <c r="N221" i="12"/>
  <c r="AA216" i="12"/>
  <c r="K206" i="12"/>
  <c r="X201" i="12"/>
  <c r="N191" i="12"/>
  <c r="AA186" i="12"/>
  <c r="K176" i="12"/>
  <c r="X171" i="12"/>
  <c r="N157" i="12"/>
  <c r="AA152" i="12"/>
  <c r="K142" i="12"/>
  <c r="X137" i="12"/>
  <c r="N127" i="12"/>
  <c r="AA122" i="12"/>
  <c r="K112" i="12"/>
  <c r="X107" i="12"/>
  <c r="N97" i="12"/>
  <c r="AA92" i="12"/>
  <c r="K82" i="12"/>
  <c r="X77" i="12"/>
  <c r="N67" i="12"/>
  <c r="AA62" i="12"/>
  <c r="K52" i="12"/>
  <c r="X47" i="12"/>
  <c r="N37" i="12"/>
  <c r="AA32" i="12"/>
  <c r="K22" i="12"/>
  <c r="X17" i="12"/>
  <c r="N7" i="12"/>
  <c r="Y47" i="12"/>
  <c r="O37" i="12"/>
  <c r="V32" i="12"/>
  <c r="L22" i="12"/>
  <c r="Y17" i="12"/>
  <c r="O7" i="12"/>
  <c r="W390" i="12"/>
  <c r="E634" i="11"/>
  <c r="S624" i="11"/>
  <c r="H619" i="11"/>
  <c r="P609" i="11"/>
  <c r="E604" i="11"/>
  <c r="S594" i="11"/>
  <c r="H589" i="11"/>
  <c r="P579" i="11"/>
  <c r="E574" i="11"/>
  <c r="S564" i="11"/>
  <c r="H559" i="11"/>
  <c r="P549" i="11"/>
  <c r="D415" i="11"/>
  <c r="U420" i="11"/>
  <c r="G430" i="11"/>
  <c r="R435" i="11"/>
  <c r="D445" i="11"/>
  <c r="U450" i="11"/>
  <c r="G460" i="11"/>
  <c r="R465" i="11"/>
  <c r="D475" i="11"/>
  <c r="E544" i="11"/>
  <c r="S534" i="11"/>
  <c r="H529" i="11"/>
  <c r="P519" i="11"/>
  <c r="E514" i="11"/>
  <c r="S504" i="11"/>
  <c r="H499" i="11"/>
  <c r="P489" i="11"/>
  <c r="E484" i="11"/>
  <c r="Y634" i="11"/>
  <c r="N629" i="11"/>
  <c r="V619" i="11"/>
  <c r="K614" i="11"/>
  <c r="Y604" i="11"/>
  <c r="N599" i="11"/>
  <c r="V589" i="11"/>
  <c r="K584" i="11"/>
  <c r="Y574" i="11"/>
  <c r="N569" i="11"/>
  <c r="V559" i="11"/>
  <c r="K554" i="11"/>
  <c r="Y544" i="11"/>
  <c r="N539" i="11"/>
  <c r="V529" i="11"/>
  <c r="K524" i="11"/>
  <c r="Y514" i="11"/>
  <c r="N509" i="11"/>
  <c r="V499" i="11"/>
  <c r="K494" i="11"/>
  <c r="Y484" i="11"/>
  <c r="R634" i="11"/>
  <c r="G629" i="11"/>
  <c r="U619" i="11"/>
  <c r="D614" i="11"/>
  <c r="R604" i="11"/>
  <c r="G599" i="11"/>
  <c r="U589" i="11"/>
  <c r="D584" i="11"/>
  <c r="R574" i="11"/>
  <c r="G569" i="11"/>
  <c r="U559" i="11"/>
  <c r="D554" i="11"/>
  <c r="R544" i="11"/>
  <c r="G539" i="11"/>
  <c r="U529" i="11"/>
  <c r="D524" i="11"/>
  <c r="R514" i="11"/>
  <c r="G509" i="11"/>
  <c r="U499" i="11"/>
  <c r="D494" i="11"/>
  <c r="R484" i="11"/>
  <c r="G306" i="11"/>
  <c r="T301" i="11"/>
  <c r="D291" i="11"/>
  <c r="Q286" i="11"/>
  <c r="G276" i="11"/>
  <c r="T271" i="11"/>
  <c r="D261" i="11"/>
  <c r="Q256" i="11"/>
  <c r="G246" i="11"/>
  <c r="T241" i="11"/>
  <c r="D231" i="11"/>
  <c r="Q226" i="11"/>
  <c r="G216" i="11"/>
  <c r="T211" i="11"/>
  <c r="D201" i="11"/>
  <c r="Q196" i="11"/>
  <c r="G186" i="11"/>
  <c r="T181" i="11"/>
  <c r="D171" i="11"/>
  <c r="Q166" i="11"/>
  <c r="N147" i="11"/>
  <c r="AA142" i="11"/>
  <c r="K132" i="11"/>
  <c r="X127" i="11"/>
  <c r="N117" i="11"/>
  <c r="AA112" i="11"/>
  <c r="K102" i="11"/>
  <c r="X97" i="11"/>
  <c r="N87" i="11"/>
  <c r="AA82" i="11"/>
  <c r="K72" i="11"/>
  <c r="X67" i="11"/>
  <c r="N57" i="11"/>
  <c r="AA52" i="11"/>
  <c r="L634" i="11"/>
  <c r="Z624" i="11"/>
  <c r="O619" i="11"/>
  <c r="W609" i="11"/>
  <c r="L604" i="11"/>
  <c r="Z594" i="11"/>
  <c r="O589" i="11"/>
  <c r="W579" i="11"/>
  <c r="L574" i="11"/>
  <c r="Z564" i="11"/>
  <c r="O559" i="11"/>
  <c r="W549" i="11"/>
  <c r="L544" i="11"/>
  <c r="Z534" i="11"/>
  <c r="O529" i="11"/>
  <c r="W519" i="11"/>
  <c r="L514" i="11"/>
  <c r="Z504" i="11"/>
  <c r="O499" i="11"/>
  <c r="W489" i="11"/>
  <c r="L484" i="11"/>
  <c r="Z410" i="11"/>
  <c r="L420" i="11"/>
  <c r="W425" i="11"/>
  <c r="O435" i="11"/>
  <c r="Z440" i="11"/>
  <c r="L450" i="11"/>
  <c r="W455" i="11"/>
  <c r="O465" i="11"/>
  <c r="Z470" i="11"/>
  <c r="V405" i="11"/>
  <c r="N415" i="11"/>
  <c r="Y420" i="11"/>
  <c r="K430" i="11"/>
  <c r="V435" i="11"/>
  <c r="N445" i="11"/>
  <c r="Y450" i="11"/>
  <c r="K460" i="11"/>
  <c r="V465" i="11"/>
  <c r="N475" i="11"/>
  <c r="M410" i="11"/>
  <c r="X415" i="11"/>
  <c r="J425" i="11"/>
  <c r="AA430" i="11"/>
  <c r="M440" i="11"/>
  <c r="X445" i="11"/>
  <c r="J455" i="11"/>
  <c r="AA460" i="11"/>
  <c r="M470" i="11"/>
  <c r="X475" i="11"/>
  <c r="K316" i="11"/>
  <c r="R157" i="11"/>
  <c r="AA629" i="11"/>
  <c r="J624" i="11"/>
  <c r="X614" i="11"/>
  <c r="M609" i="11"/>
  <c r="AA599" i="11"/>
  <c r="J594" i="11"/>
  <c r="X584" i="11"/>
  <c r="M579" i="11"/>
  <c r="AA569" i="11"/>
  <c r="J564" i="11"/>
  <c r="X554" i="11"/>
  <c r="M549" i="11"/>
  <c r="AA539" i="11"/>
  <c r="J534" i="11"/>
  <c r="X524" i="11"/>
  <c r="M519" i="11"/>
  <c r="AA509" i="11"/>
  <c r="J504" i="11"/>
  <c r="X494" i="11"/>
  <c r="M489" i="11"/>
  <c r="L400" i="11"/>
  <c r="Y395" i="11"/>
  <c r="O385" i="11"/>
  <c r="V380" i="11"/>
  <c r="L370" i="11"/>
  <c r="Y365" i="11"/>
  <c r="O355" i="11"/>
  <c r="V350" i="11"/>
  <c r="L340" i="11"/>
  <c r="Y335" i="11"/>
  <c r="O325" i="11"/>
  <c r="V316" i="11"/>
  <c r="L306" i="11"/>
  <c r="Y301" i="11"/>
  <c r="O291" i="11"/>
  <c r="V286" i="11"/>
  <c r="L276" i="11"/>
  <c r="Y271" i="11"/>
  <c r="O261" i="11"/>
  <c r="W410" i="11"/>
  <c r="O420" i="11"/>
  <c r="Z425" i="11"/>
  <c r="L435" i="11"/>
  <c r="W440" i="11"/>
  <c r="O450" i="11"/>
  <c r="Z455" i="11"/>
  <c r="L465" i="11"/>
  <c r="W470" i="11"/>
  <c r="K42" i="11"/>
  <c r="X37" i="11"/>
  <c r="N27" i="11"/>
  <c r="AA22" i="11"/>
  <c r="K12" i="11"/>
  <c r="X7" i="11"/>
  <c r="V256" i="11"/>
  <c r="L246" i="11"/>
  <c r="Y241" i="11"/>
  <c r="O231" i="11"/>
  <c r="V226" i="11"/>
  <c r="L216" i="11"/>
  <c r="Y211" i="11"/>
  <c r="O201" i="11"/>
  <c r="V196" i="11"/>
  <c r="L186" i="11"/>
  <c r="Y181" i="11"/>
  <c r="O171" i="11"/>
  <c r="V166" i="11"/>
  <c r="F152" i="11"/>
  <c r="S147" i="11"/>
  <c r="I137" i="11"/>
  <c r="P132" i="11"/>
  <c r="F122" i="11"/>
  <c r="S117" i="11"/>
  <c r="I107" i="11"/>
  <c r="P102" i="11"/>
  <c r="F92" i="11"/>
  <c r="S87" i="11"/>
  <c r="I77" i="11"/>
  <c r="P72" i="11"/>
  <c r="F62" i="11"/>
  <c r="S57" i="11"/>
  <c r="I47" i="11"/>
  <c r="P42" i="11"/>
  <c r="F32" i="11"/>
  <c r="S27" i="11"/>
  <c r="I17" i="11"/>
  <c r="P12" i="11"/>
  <c r="K400" i="11"/>
  <c r="X395" i="11"/>
  <c r="N385" i="11"/>
  <c r="AA380" i="11"/>
  <c r="K370" i="11"/>
  <c r="X365" i="11"/>
  <c r="N355" i="11"/>
  <c r="AA350" i="11"/>
  <c r="K340" i="11"/>
  <c r="X335" i="11"/>
  <c r="N325" i="11"/>
  <c r="AA316" i="11"/>
  <c r="K306" i="11"/>
  <c r="X301" i="11"/>
  <c r="N291" i="11"/>
  <c r="AA286" i="11"/>
  <c r="K276" i="11"/>
  <c r="X271" i="11"/>
  <c r="N261" i="11"/>
  <c r="AA256" i="11"/>
  <c r="K246" i="11"/>
  <c r="X241" i="11"/>
  <c r="N231" i="11"/>
  <c r="AA226" i="11"/>
  <c r="K216" i="11"/>
  <c r="X211" i="11"/>
  <c r="N201" i="11"/>
  <c r="AA196" i="11"/>
  <c r="K186" i="11"/>
  <c r="X181" i="11"/>
  <c r="N171" i="11"/>
  <c r="AA166" i="11"/>
  <c r="K152" i="11"/>
  <c r="X147" i="11"/>
  <c r="N137" i="11"/>
  <c r="AA132" i="11"/>
  <c r="K122" i="11"/>
  <c r="X117" i="11"/>
  <c r="N107" i="11"/>
  <c r="AA102" i="11"/>
  <c r="K92" i="11"/>
  <c r="X87" i="11"/>
  <c r="N77" i="11"/>
  <c r="AA72" i="11"/>
  <c r="K62" i="11"/>
  <c r="X57" i="11"/>
  <c r="N47" i="11"/>
  <c r="AA42" i="11"/>
  <c r="K32" i="11"/>
  <c r="X27" i="11"/>
  <c r="N17" i="11"/>
  <c r="AA12" i="11"/>
  <c r="O400" i="11"/>
  <c r="V395" i="11"/>
  <c r="L385" i="11"/>
  <c r="Y380" i="11"/>
  <c r="O370" i="11"/>
  <c r="V365" i="11"/>
  <c r="L355" i="11"/>
  <c r="Y350" i="11"/>
  <c r="O340" i="11"/>
  <c r="V335" i="11"/>
  <c r="L325" i="11"/>
  <c r="Y316" i="11"/>
  <c r="O306" i="11"/>
  <c r="V301" i="11"/>
  <c r="L291" i="11"/>
  <c r="Y286" i="11"/>
  <c r="O276" i="11"/>
  <c r="V271" i="11"/>
  <c r="L261" i="11"/>
  <c r="Y256" i="11"/>
  <c r="O246" i="11"/>
  <c r="V241" i="11"/>
  <c r="L231" i="11"/>
  <c r="Y226" i="11"/>
  <c r="O216" i="11"/>
  <c r="V211" i="11"/>
  <c r="L201" i="11"/>
  <c r="Y196" i="11"/>
  <c r="O186" i="11"/>
  <c r="V181" i="11"/>
  <c r="L171" i="11"/>
  <c r="Y166" i="11"/>
  <c r="O152" i="11"/>
  <c r="V147" i="11"/>
  <c r="L137" i="11"/>
  <c r="Y132" i="11"/>
  <c r="O122" i="11"/>
  <c r="V117" i="11"/>
  <c r="L107" i="11"/>
  <c r="Y102" i="11"/>
  <c r="O92" i="11"/>
  <c r="V87" i="11"/>
  <c r="L77" i="11"/>
  <c r="Y72" i="11"/>
  <c r="O62" i="11"/>
  <c r="V57" i="11"/>
  <c r="L47" i="11"/>
  <c r="Y42" i="11"/>
  <c r="O32" i="11"/>
  <c r="V27" i="11"/>
  <c r="L17" i="11"/>
  <c r="Y12" i="11"/>
  <c r="G435" i="10"/>
  <c r="T430" i="10"/>
  <c r="D420" i="10"/>
  <c r="Q415" i="10"/>
  <c r="G405" i="10"/>
  <c r="T400" i="10"/>
  <c r="D390" i="10"/>
  <c r="Q385" i="10"/>
  <c r="G375" i="10"/>
  <c r="T370" i="10"/>
  <c r="D360" i="10"/>
  <c r="Q355" i="10"/>
  <c r="G345" i="10"/>
  <c r="T340" i="10"/>
  <c r="D330" i="10"/>
  <c r="Q325" i="10"/>
  <c r="N306" i="10"/>
  <c r="AA301" i="10"/>
  <c r="K291" i="10"/>
  <c r="X286" i="10"/>
  <c r="N276" i="10"/>
  <c r="AA271" i="10"/>
  <c r="K261" i="10"/>
  <c r="X256" i="10"/>
  <c r="N246" i="10"/>
  <c r="AA241" i="10"/>
  <c r="K231" i="10"/>
  <c r="X226" i="10"/>
  <c r="N216" i="10"/>
  <c r="AA211" i="10"/>
  <c r="K201" i="10"/>
  <c r="X196" i="10"/>
  <c r="F435" i="10"/>
  <c r="S430" i="10"/>
  <c r="I420" i="10"/>
  <c r="P415" i="10"/>
  <c r="F405" i="10"/>
  <c r="S400" i="10"/>
  <c r="I390" i="10"/>
  <c r="P385" i="10"/>
  <c r="F375" i="10"/>
  <c r="S370" i="10"/>
  <c r="I360" i="10"/>
  <c r="P355" i="10"/>
  <c r="F345" i="10"/>
  <c r="S340" i="10"/>
  <c r="I330" i="10"/>
  <c r="P325" i="10"/>
  <c r="Q316" i="10"/>
  <c r="G306" i="10"/>
  <c r="T301" i="10"/>
  <c r="D291" i="10"/>
  <c r="Q286" i="10"/>
  <c r="G276" i="10"/>
  <c r="T271" i="10"/>
  <c r="D261" i="10"/>
  <c r="Q256" i="10"/>
  <c r="G246" i="10"/>
  <c r="T241" i="10"/>
  <c r="D231" i="10"/>
  <c r="Q226" i="10"/>
  <c r="G216" i="10"/>
  <c r="T211" i="10"/>
  <c r="D201" i="10"/>
  <c r="Q196" i="10"/>
  <c r="G186" i="10"/>
  <c r="T181" i="10"/>
  <c r="D171" i="10"/>
  <c r="Q166" i="10"/>
  <c r="G152" i="10"/>
  <c r="T147" i="10"/>
  <c r="D137" i="10"/>
  <c r="Q132" i="10"/>
  <c r="G122" i="10"/>
  <c r="T117" i="10"/>
  <c r="D107" i="10"/>
  <c r="Q102" i="10"/>
  <c r="G92" i="10"/>
  <c r="N186" i="10"/>
  <c r="AA181" i="10"/>
  <c r="K171" i="10"/>
  <c r="X166" i="10"/>
  <c r="H152" i="10"/>
  <c r="U147" i="10"/>
  <c r="E137" i="10"/>
  <c r="R132" i="10"/>
  <c r="H122" i="10"/>
  <c r="U117" i="10"/>
  <c r="E107" i="10"/>
  <c r="R102" i="10"/>
  <c r="H92" i="10"/>
  <c r="U87" i="10"/>
  <c r="E77" i="10"/>
  <c r="R72" i="10"/>
  <c r="H62" i="10"/>
  <c r="U57" i="10"/>
  <c r="E47" i="10"/>
  <c r="R42" i="10"/>
  <c r="H32" i="10"/>
  <c r="U27" i="10"/>
  <c r="E17" i="10"/>
  <c r="R12" i="10"/>
  <c r="K440" i="10"/>
  <c r="X435" i="10"/>
  <c r="N425" i="10"/>
  <c r="AA420" i="10"/>
  <c r="K410" i="10"/>
  <c r="X405" i="10"/>
  <c r="N395" i="10"/>
  <c r="AA390" i="10"/>
  <c r="K380" i="10"/>
  <c r="X375" i="10"/>
  <c r="N365" i="10"/>
  <c r="AA360" i="10"/>
  <c r="K350" i="10"/>
  <c r="X345" i="10"/>
  <c r="N335" i="10"/>
  <c r="AA330" i="10"/>
  <c r="L311" i="10"/>
  <c r="Y306" i="10"/>
  <c r="O296" i="10"/>
  <c r="V291" i="10"/>
  <c r="L281" i="10"/>
  <c r="Y276" i="10"/>
  <c r="O266" i="10"/>
  <c r="V261" i="10"/>
  <c r="L251" i="10"/>
  <c r="Y246" i="10"/>
  <c r="O236" i="10"/>
  <c r="V231" i="10"/>
  <c r="L221" i="10"/>
  <c r="Y216" i="10"/>
  <c r="O206" i="10"/>
  <c r="V201" i="10"/>
  <c r="L191" i="10"/>
  <c r="Y186" i="10"/>
  <c r="O176" i="10"/>
  <c r="V171" i="10"/>
  <c r="L157" i="10"/>
  <c r="Y152" i="10"/>
  <c r="O142" i="10"/>
  <c r="V137" i="10"/>
  <c r="L127" i="10"/>
  <c r="Y122" i="10"/>
  <c r="O112" i="10"/>
  <c r="V107" i="10"/>
  <c r="L97" i="10"/>
  <c r="Y92" i="10"/>
  <c r="O82" i="10"/>
  <c r="V77" i="10"/>
  <c r="L67" i="10"/>
  <c r="Y62" i="10"/>
  <c r="O52" i="10"/>
  <c r="V47" i="10"/>
  <c r="L37" i="10"/>
  <c r="Y32" i="10"/>
  <c r="O22" i="10"/>
  <c r="V17" i="10"/>
  <c r="L7" i="10"/>
  <c r="V440" i="10"/>
  <c r="L430" i="10"/>
  <c r="Y425" i="10"/>
  <c r="O415" i="10"/>
  <c r="V410" i="10"/>
  <c r="L400" i="10"/>
  <c r="Y395" i="10"/>
  <c r="O385" i="10"/>
  <c r="V380" i="10"/>
  <c r="L370" i="10"/>
  <c r="Y365" i="10"/>
  <c r="O355" i="10"/>
  <c r="T87" i="10"/>
  <c r="D77" i="10"/>
  <c r="Q72" i="10"/>
  <c r="G62" i="10"/>
  <c r="T57" i="10"/>
  <c r="D47" i="10"/>
  <c r="Q42" i="10"/>
  <c r="G32" i="10"/>
  <c r="T27" i="10"/>
  <c r="D17" i="10"/>
  <c r="Q12" i="10"/>
  <c r="D440" i="10"/>
  <c r="Q435" i="10"/>
  <c r="G425" i="10"/>
  <c r="T420" i="10"/>
  <c r="D410" i="10"/>
  <c r="Q405" i="10"/>
  <c r="G395" i="10"/>
  <c r="T390" i="10"/>
  <c r="D380" i="10"/>
  <c r="Q375" i="10"/>
  <c r="G365" i="10"/>
  <c r="T360" i="10"/>
  <c r="D350" i="10"/>
  <c r="Q345" i="10"/>
  <c r="G335" i="10"/>
  <c r="T330" i="10"/>
  <c r="D316" i="10"/>
  <c r="Q311" i="10"/>
  <c r="G301" i="10"/>
  <c r="T296" i="10"/>
  <c r="D286" i="10"/>
  <c r="Q281" i="10"/>
  <c r="G271" i="10"/>
  <c r="T266" i="10"/>
  <c r="D256" i="10"/>
  <c r="Q251" i="10"/>
  <c r="G241" i="10"/>
  <c r="T236" i="10"/>
  <c r="D226" i="10"/>
  <c r="Q221" i="10"/>
  <c r="G211" i="10"/>
  <c r="T206" i="10"/>
  <c r="D196" i="10"/>
  <c r="Q191" i="10"/>
  <c r="G181" i="10"/>
  <c r="T176" i="10"/>
  <c r="K157" i="10"/>
  <c r="X152" i="10"/>
  <c r="N142" i="10"/>
  <c r="AA137" i="10"/>
  <c r="K127" i="10"/>
  <c r="X122" i="10"/>
  <c r="N112" i="10"/>
  <c r="AA107" i="10"/>
  <c r="K97" i="10"/>
  <c r="X92" i="10"/>
  <c r="N82" i="10"/>
  <c r="AA77" i="10"/>
  <c r="K67" i="10"/>
  <c r="X62" i="10"/>
  <c r="N52" i="10"/>
  <c r="AA47" i="10"/>
  <c r="K37" i="10"/>
  <c r="X32" i="10"/>
  <c r="N22" i="10"/>
  <c r="AA17" i="10"/>
  <c r="K7" i="10"/>
  <c r="J435" i="10"/>
  <c r="W430" i="10"/>
  <c r="M420" i="10"/>
  <c r="Z415" i="10"/>
  <c r="J405" i="10"/>
  <c r="W400" i="10"/>
  <c r="M390" i="10"/>
  <c r="Z385" i="10"/>
  <c r="J375" i="10"/>
  <c r="W370" i="10"/>
  <c r="M360" i="10"/>
  <c r="Z355" i="10"/>
  <c r="J345" i="10"/>
  <c r="W340" i="10"/>
  <c r="M330" i="10"/>
  <c r="Z325" i="10"/>
  <c r="J311" i="10"/>
  <c r="V350" i="10"/>
  <c r="L340" i="10"/>
  <c r="Y335" i="10"/>
  <c r="O325" i="10"/>
  <c r="V316" i="10"/>
  <c r="L306" i="10"/>
  <c r="Y301" i="10"/>
  <c r="O291" i="10"/>
  <c r="V286" i="10"/>
  <c r="L276" i="10"/>
  <c r="Y271" i="10"/>
  <c r="O261" i="10"/>
  <c r="V256" i="10"/>
  <c r="L246" i="10"/>
  <c r="Y241" i="10"/>
  <c r="O231" i="10"/>
  <c r="V226" i="10"/>
  <c r="L216" i="10"/>
  <c r="Y211" i="10"/>
  <c r="O201" i="10"/>
  <c r="V196" i="10"/>
  <c r="L186" i="10"/>
  <c r="Y181" i="10"/>
  <c r="O171" i="10"/>
  <c r="V166" i="10"/>
  <c r="F152" i="10"/>
  <c r="S147" i="10"/>
  <c r="I137" i="10"/>
  <c r="P132" i="10"/>
  <c r="F122" i="10"/>
  <c r="S117" i="10"/>
  <c r="I107" i="10"/>
  <c r="P102" i="10"/>
  <c r="F92" i="10"/>
  <c r="S87" i="10"/>
  <c r="I77" i="10"/>
  <c r="P72" i="10"/>
  <c r="F62" i="10"/>
  <c r="S57" i="10"/>
  <c r="I47" i="10"/>
  <c r="P42" i="10"/>
  <c r="F32" i="10"/>
  <c r="S27" i="10"/>
  <c r="I17" i="10"/>
  <c r="P12" i="10"/>
  <c r="S450" i="10"/>
  <c r="I445" i="10"/>
  <c r="U440" i="10"/>
  <c r="E430" i="10"/>
  <c r="R425" i="10"/>
  <c r="H415" i="10"/>
  <c r="U410" i="10"/>
  <c r="E400" i="10"/>
  <c r="R395" i="10"/>
  <c r="H385" i="10"/>
  <c r="U380" i="10"/>
  <c r="E370" i="10"/>
  <c r="R365" i="10"/>
  <c r="H355" i="10"/>
  <c r="U350" i="10"/>
  <c r="E340" i="10"/>
  <c r="R335" i="10"/>
  <c r="H325" i="10"/>
  <c r="U316" i="10"/>
  <c r="E306" i="10"/>
  <c r="R301" i="10"/>
  <c r="H291" i="10"/>
  <c r="U286" i="10"/>
  <c r="E276" i="10"/>
  <c r="R271" i="10"/>
  <c r="H261" i="10"/>
  <c r="U256" i="10"/>
  <c r="E246" i="10"/>
  <c r="R241" i="10"/>
  <c r="H231" i="10"/>
  <c r="U226" i="10"/>
  <c r="E216" i="10"/>
  <c r="R211" i="10"/>
  <c r="H201" i="10"/>
  <c r="U196" i="10"/>
  <c r="E186" i="10"/>
  <c r="R181" i="10"/>
  <c r="H171" i="10"/>
  <c r="U166" i="10"/>
  <c r="E152" i="10"/>
  <c r="W306" i="10"/>
  <c r="M296" i="10"/>
  <c r="Z291" i="10"/>
  <c r="J281" i="10"/>
  <c r="W276" i="10"/>
  <c r="M266" i="10"/>
  <c r="Z261" i="10"/>
  <c r="J251" i="10"/>
  <c r="W246" i="10"/>
  <c r="M236" i="10"/>
  <c r="Z231" i="10"/>
  <c r="J221" i="10"/>
  <c r="W216" i="10"/>
  <c r="M206" i="10"/>
  <c r="Z201" i="10"/>
  <c r="J191" i="10"/>
  <c r="W186" i="10"/>
  <c r="M176" i="10"/>
  <c r="Z171" i="10"/>
  <c r="J157" i="10"/>
  <c r="W152" i="10"/>
  <c r="M142" i="10"/>
  <c r="Z137" i="10"/>
  <c r="J127" i="10"/>
  <c r="W122" i="10"/>
  <c r="M112" i="10"/>
  <c r="Z107" i="10"/>
  <c r="J97" i="10"/>
  <c r="W92" i="10"/>
  <c r="M82" i="10"/>
  <c r="Z77" i="10"/>
  <c r="J67" i="10"/>
  <c r="W62" i="10"/>
  <c r="M52" i="10"/>
  <c r="Z47" i="10"/>
  <c r="J37" i="10"/>
  <c r="W32" i="10"/>
  <c r="M22" i="10"/>
  <c r="Z17" i="10"/>
  <c r="O375" i="10"/>
  <c r="W335" i="10"/>
  <c r="I375" i="10"/>
  <c r="H12" i="10"/>
  <c r="S137" i="10"/>
  <c r="Q27" i="10"/>
  <c r="U191" i="10"/>
  <c r="G231" i="10"/>
  <c r="U281" i="10"/>
  <c r="P32" i="10"/>
  <c r="I7" i="10"/>
  <c r="R330" i="10"/>
  <c r="J152" i="10"/>
  <c r="E87" i="10"/>
  <c r="R147" i="10"/>
  <c r="H137" i="10"/>
  <c r="U132" i="10"/>
  <c r="E122" i="10"/>
  <c r="R117" i="10"/>
  <c r="H107" i="10"/>
  <c r="U102" i="10"/>
  <c r="E92" i="10"/>
  <c r="R87" i="10"/>
  <c r="H77" i="10"/>
  <c r="U72" i="10"/>
  <c r="E62" i="10"/>
  <c r="R57" i="10"/>
  <c r="H47" i="10"/>
  <c r="U42" i="10"/>
  <c r="E32" i="10"/>
  <c r="R27" i="10"/>
  <c r="H17" i="10"/>
  <c r="U12" i="10"/>
  <c r="G440" i="10"/>
  <c r="T435" i="10"/>
  <c r="D425" i="10"/>
  <c r="Q420" i="10"/>
  <c r="G410" i="10"/>
  <c r="T405" i="10"/>
  <c r="D395" i="10"/>
  <c r="Q390" i="10"/>
  <c r="G380" i="10"/>
  <c r="T375" i="10"/>
  <c r="D365" i="10"/>
  <c r="Q360" i="10"/>
  <c r="G350" i="10"/>
  <c r="T345" i="10"/>
  <c r="D335" i="10"/>
  <c r="Q330" i="10"/>
  <c r="G316" i="10"/>
  <c r="T311" i="10"/>
  <c r="D301" i="10"/>
  <c r="Q296" i="10"/>
  <c r="G286" i="10"/>
  <c r="T281" i="10"/>
  <c r="D271" i="10"/>
  <c r="Q266" i="10"/>
  <c r="G256" i="10"/>
  <c r="T251" i="10"/>
  <c r="D241" i="10"/>
  <c r="Q236" i="10"/>
  <c r="G226" i="10"/>
  <c r="T221" i="10"/>
  <c r="D211" i="10"/>
  <c r="Q206" i="10"/>
  <c r="G196" i="10"/>
  <c r="T191" i="10"/>
  <c r="D181" i="10"/>
  <c r="Q176" i="10"/>
  <c r="I152" i="10"/>
  <c r="P147" i="10"/>
  <c r="F137" i="10"/>
  <c r="S132" i="10"/>
  <c r="I122" i="10"/>
  <c r="P117" i="10"/>
  <c r="F107" i="10"/>
  <c r="S102" i="10"/>
  <c r="I92" i="10"/>
  <c r="P87" i="10"/>
  <c r="F77" i="10"/>
  <c r="S72" i="10"/>
  <c r="I62" i="10"/>
  <c r="P57" i="10"/>
  <c r="F47" i="10"/>
  <c r="S42" i="10"/>
  <c r="I32" i="10"/>
  <c r="P27" i="10"/>
  <c r="F17" i="10"/>
  <c r="S12" i="10"/>
  <c r="O221" i="10"/>
  <c r="T132" i="10"/>
  <c r="F82" i="10"/>
  <c r="I191" i="10"/>
  <c r="Z12" i="10"/>
  <c r="W57" i="10"/>
  <c r="O97" i="10"/>
  <c r="W147" i="10"/>
  <c r="F634" i="9"/>
  <c r="S629" i="9"/>
  <c r="I619" i="9"/>
  <c r="P614" i="9"/>
  <c r="F604" i="9"/>
  <c r="S599" i="9"/>
  <c r="I589" i="9"/>
  <c r="P584" i="9"/>
  <c r="F574" i="9"/>
  <c r="S569" i="9"/>
  <c r="I559" i="9"/>
  <c r="P554" i="9"/>
  <c r="F544" i="9"/>
  <c r="S539" i="9"/>
  <c r="I529" i="9"/>
  <c r="P524" i="9"/>
  <c r="F514" i="9"/>
  <c r="S509" i="9"/>
  <c r="I499" i="9"/>
  <c r="P494" i="9"/>
  <c r="F484" i="9"/>
  <c r="S475" i="9"/>
  <c r="I465" i="9"/>
  <c r="P460" i="9"/>
  <c r="F450" i="9"/>
  <c r="S445" i="9"/>
  <c r="I435" i="9"/>
  <c r="P430" i="9"/>
  <c r="F420" i="9"/>
  <c r="S415" i="9"/>
  <c r="I405" i="9"/>
  <c r="P400" i="9"/>
  <c r="F390" i="9"/>
  <c r="S385" i="9"/>
  <c r="I375" i="9"/>
  <c r="P370" i="9"/>
  <c r="F360" i="9"/>
  <c r="S355" i="9"/>
  <c r="I345" i="9"/>
  <c r="P340" i="9"/>
  <c r="F330" i="9"/>
  <c r="S325" i="9"/>
  <c r="I311" i="9"/>
  <c r="P306" i="9"/>
  <c r="F296" i="9"/>
  <c r="S291" i="9"/>
  <c r="I281" i="9"/>
  <c r="P276" i="9"/>
  <c r="F266" i="9"/>
  <c r="S261" i="9"/>
  <c r="I251" i="9"/>
  <c r="P246" i="9"/>
  <c r="F236" i="9"/>
  <c r="S231" i="9"/>
  <c r="I221" i="9"/>
  <c r="P216" i="9"/>
  <c r="F206" i="9"/>
  <c r="S201" i="9"/>
  <c r="I191" i="9"/>
  <c r="P186" i="9"/>
  <c r="F176" i="9"/>
  <c r="S171" i="9"/>
  <c r="I157" i="9"/>
  <c r="P152" i="9"/>
  <c r="F142" i="9"/>
  <c r="S137" i="9"/>
  <c r="I127" i="9"/>
  <c r="P122" i="9"/>
  <c r="F112" i="9"/>
  <c r="S107" i="9"/>
  <c r="I97" i="9"/>
  <c r="P92" i="9"/>
  <c r="F82" i="9"/>
  <c r="S77" i="9"/>
  <c r="I67" i="9"/>
  <c r="P62" i="9"/>
  <c r="F52" i="9"/>
  <c r="S47" i="9"/>
  <c r="I37" i="9"/>
  <c r="P32" i="9"/>
  <c r="F22" i="9"/>
  <c r="S17" i="9"/>
  <c r="I7" i="9"/>
  <c r="W634" i="9"/>
  <c r="M624" i="9"/>
  <c r="Z619" i="9"/>
  <c r="J609" i="9"/>
  <c r="W604" i="9"/>
  <c r="M594" i="9"/>
  <c r="Z589" i="9"/>
  <c r="J579" i="9"/>
  <c r="W574" i="9"/>
  <c r="M564" i="9"/>
  <c r="Z559" i="9"/>
  <c r="J549" i="9"/>
  <c r="W544" i="9"/>
  <c r="M534" i="9"/>
  <c r="Z529" i="9"/>
  <c r="J519" i="9"/>
  <c r="W514" i="9"/>
  <c r="M504" i="9"/>
  <c r="Z499" i="9"/>
  <c r="J489" i="9"/>
  <c r="L475" i="9"/>
  <c r="Y470" i="9"/>
  <c r="O460" i="9"/>
  <c r="V455" i="9"/>
  <c r="L445" i="9"/>
  <c r="Y440" i="9"/>
  <c r="O430" i="9"/>
  <c r="V425" i="9"/>
  <c r="L415" i="9"/>
  <c r="Y410" i="9"/>
  <c r="O400" i="9"/>
  <c r="V395" i="9"/>
  <c r="L385" i="9"/>
  <c r="Y380" i="9"/>
  <c r="O370" i="9"/>
  <c r="V365" i="9"/>
  <c r="L355" i="9"/>
  <c r="Y350" i="9"/>
  <c r="O340" i="9"/>
  <c r="V335" i="9"/>
  <c r="L325" i="9"/>
  <c r="Y316" i="9"/>
  <c r="O306" i="9"/>
  <c r="V301" i="9"/>
  <c r="L291" i="9"/>
  <c r="Y286" i="9"/>
  <c r="O276" i="9"/>
  <c r="V271" i="9"/>
  <c r="L261" i="9"/>
  <c r="Y256" i="9"/>
  <c r="O246" i="9"/>
  <c r="V241" i="9"/>
  <c r="L231" i="9"/>
  <c r="Y226" i="9"/>
  <c r="O216" i="9"/>
  <c r="V211" i="9"/>
  <c r="L201" i="9"/>
  <c r="Y196" i="9"/>
  <c r="O186" i="9"/>
  <c r="V181" i="9"/>
  <c r="L171" i="9"/>
  <c r="Y166" i="9"/>
  <c r="O152" i="9"/>
  <c r="V147" i="9"/>
  <c r="L137" i="9"/>
  <c r="Y132" i="9"/>
  <c r="O122" i="9"/>
  <c r="V117" i="9"/>
  <c r="L107" i="9"/>
  <c r="Y102" i="9"/>
  <c r="O92" i="9"/>
  <c r="V87" i="9"/>
  <c r="L77" i="9"/>
  <c r="Y72" i="9"/>
  <c r="O62" i="9"/>
  <c r="V57" i="9"/>
  <c r="L47" i="9"/>
  <c r="Y42" i="9"/>
  <c r="O32" i="9"/>
  <c r="V27" i="9"/>
  <c r="L17" i="9"/>
  <c r="Y12" i="9"/>
  <c r="K629" i="9"/>
  <c r="X624" i="9"/>
  <c r="N614" i="9"/>
  <c r="AA609" i="9"/>
  <c r="K599" i="9"/>
  <c r="X594" i="9"/>
  <c r="N584" i="9"/>
  <c r="AA579" i="9"/>
  <c r="K569" i="9"/>
  <c r="X564" i="9"/>
  <c r="F191" i="9"/>
  <c r="K286" i="9"/>
  <c r="D47" i="9"/>
  <c r="N554" i="9"/>
  <c r="AA549" i="9"/>
  <c r="K539" i="9"/>
  <c r="X534" i="9"/>
  <c r="N524" i="9"/>
  <c r="AA519" i="9"/>
  <c r="K509" i="9"/>
  <c r="X504" i="9"/>
  <c r="N494" i="9"/>
  <c r="AA489" i="9"/>
  <c r="E475" i="9"/>
  <c r="R470" i="9"/>
  <c r="H460" i="9"/>
  <c r="U455" i="9"/>
  <c r="E445" i="9"/>
  <c r="R440" i="9"/>
  <c r="H430" i="9"/>
  <c r="U425" i="9"/>
  <c r="E415" i="9"/>
  <c r="R410" i="9"/>
  <c r="H400" i="9"/>
  <c r="U395" i="9"/>
  <c r="E385" i="9"/>
  <c r="R380" i="9"/>
  <c r="H370" i="9"/>
  <c r="U365" i="9"/>
  <c r="E355" i="9"/>
  <c r="R350" i="9"/>
  <c r="H340" i="9"/>
  <c r="U335" i="9"/>
  <c r="E325" i="9"/>
  <c r="R316" i="9"/>
  <c r="H306" i="9"/>
  <c r="U301" i="9"/>
  <c r="E291" i="9"/>
  <c r="R286" i="9"/>
  <c r="H276" i="9"/>
  <c r="U271" i="9"/>
  <c r="E261" i="9"/>
  <c r="R256" i="9"/>
  <c r="H246" i="9"/>
  <c r="U241" i="9"/>
  <c r="E231" i="9"/>
  <c r="R226" i="9"/>
  <c r="H216" i="9"/>
  <c r="U211" i="9"/>
  <c r="E201" i="9"/>
  <c r="R196" i="9"/>
  <c r="H186" i="9"/>
  <c r="U181" i="9"/>
  <c r="E171" i="9"/>
  <c r="R166" i="9"/>
  <c r="H152" i="9"/>
  <c r="U147" i="9"/>
  <c r="E137" i="9"/>
  <c r="R132" i="9"/>
  <c r="H122" i="9"/>
  <c r="U117" i="9"/>
  <c r="E107" i="9"/>
  <c r="R102" i="9"/>
  <c r="H92" i="9"/>
  <c r="U87" i="9"/>
  <c r="E77" i="9"/>
  <c r="R72" i="9"/>
  <c r="H62" i="9"/>
  <c r="U57" i="9"/>
  <c r="E47" i="9"/>
  <c r="R42" i="9"/>
  <c r="H32" i="9"/>
  <c r="U27" i="9"/>
  <c r="E17" i="9"/>
  <c r="R12" i="9"/>
  <c r="P475" i="9"/>
  <c r="F465" i="9"/>
  <c r="S460" i="9"/>
  <c r="I450" i="9"/>
  <c r="P445" i="9"/>
  <c r="F435" i="9"/>
  <c r="S430" i="9"/>
  <c r="I420" i="9"/>
  <c r="P415" i="9"/>
  <c r="F405" i="9"/>
  <c r="S400" i="9"/>
  <c r="I390" i="9"/>
  <c r="P385" i="9"/>
  <c r="M186" i="9"/>
  <c r="L311" i="9"/>
  <c r="E166" i="9"/>
  <c r="AA52" i="9"/>
  <c r="M276" i="9"/>
  <c r="Q226" i="9"/>
  <c r="W72" i="9"/>
  <c r="L97" i="9"/>
  <c r="M92" i="9"/>
  <c r="K42" i="9"/>
  <c r="H22" i="9"/>
  <c r="U17" i="9"/>
  <c r="E7" i="9"/>
  <c r="U236" i="9"/>
  <c r="U176" i="9"/>
  <c r="F281" i="9"/>
  <c r="P47" i="9"/>
  <c r="Q42" i="9"/>
  <c r="E559" i="9"/>
  <c r="R554" i="9"/>
  <c r="H544" i="9"/>
  <c r="U539" i="9"/>
  <c r="E529" i="9"/>
  <c r="R524" i="9"/>
  <c r="H514" i="9"/>
  <c r="U509" i="9"/>
  <c r="E499" i="9"/>
  <c r="R494" i="9"/>
  <c r="H484" i="9"/>
  <c r="U475" i="9"/>
  <c r="E465" i="9"/>
  <c r="R460" i="9"/>
  <c r="H450" i="9"/>
  <c r="U445" i="9"/>
  <c r="E435" i="9"/>
  <c r="R430" i="9"/>
  <c r="H420" i="9"/>
  <c r="U415" i="9"/>
  <c r="E405" i="9"/>
  <c r="R400" i="9"/>
  <c r="H390" i="9"/>
  <c r="U385" i="9"/>
  <c r="E375" i="9"/>
  <c r="R370" i="9"/>
  <c r="H360" i="9"/>
  <c r="U355" i="9"/>
  <c r="E345" i="9"/>
  <c r="R340" i="9"/>
  <c r="H330" i="9"/>
  <c r="U325" i="9"/>
  <c r="E311" i="9"/>
  <c r="R306" i="9"/>
  <c r="H296" i="9"/>
  <c r="U291" i="9"/>
  <c r="E281" i="9"/>
  <c r="R276" i="9"/>
  <c r="H266" i="9"/>
  <c r="U261" i="9"/>
  <c r="E251" i="9"/>
  <c r="R246" i="9"/>
  <c r="H236" i="9"/>
  <c r="U231" i="9"/>
  <c r="E221" i="9"/>
  <c r="R216" i="9"/>
  <c r="H206" i="9"/>
  <c r="U201" i="9"/>
  <c r="E191" i="9"/>
  <c r="R186" i="9"/>
  <c r="H176" i="9"/>
  <c r="U171" i="9"/>
  <c r="L152" i="9"/>
  <c r="Y147" i="9"/>
  <c r="O137" i="9"/>
  <c r="V132" i="9"/>
  <c r="L122" i="9"/>
  <c r="Y117" i="9"/>
  <c r="O107" i="9"/>
  <c r="V102" i="9"/>
  <c r="L92" i="9"/>
  <c r="Y87" i="9"/>
  <c r="O77" i="9"/>
  <c r="V72" i="9"/>
  <c r="L62" i="9"/>
  <c r="Y57" i="9"/>
  <c r="O47" i="9"/>
  <c r="V42" i="9"/>
  <c r="L32" i="9"/>
  <c r="Y27" i="9"/>
  <c r="O17" i="9"/>
  <c r="V12" i="9"/>
  <c r="R311" i="9"/>
  <c r="U266" i="9"/>
  <c r="G32" i="9"/>
  <c r="Y62" i="9"/>
  <c r="M32" i="9"/>
  <c r="K226" i="9"/>
  <c r="M306" i="9"/>
  <c r="Q256" i="9"/>
  <c r="I52" i="9"/>
  <c r="R67" i="9"/>
  <c r="Q20" i="8"/>
  <c r="I14" i="8"/>
  <c r="R634" i="6"/>
  <c r="G629" i="6"/>
  <c r="U619" i="6"/>
  <c r="D614" i="6"/>
  <c r="R604" i="6"/>
  <c r="G599" i="6"/>
  <c r="U589" i="6"/>
  <c r="D584" i="6"/>
  <c r="R574" i="6"/>
  <c r="G569" i="6"/>
  <c r="U559" i="6"/>
  <c r="D554" i="6"/>
  <c r="R544" i="6"/>
  <c r="G539" i="6"/>
  <c r="U529" i="6"/>
  <c r="D524" i="6"/>
  <c r="R514" i="6"/>
  <c r="G509" i="6"/>
  <c r="U499" i="6"/>
  <c r="D494" i="6"/>
  <c r="R484" i="6"/>
  <c r="G475" i="6"/>
  <c r="U465" i="6"/>
  <c r="D460" i="6"/>
  <c r="R450" i="6"/>
  <c r="G445" i="6"/>
  <c r="U435" i="6"/>
  <c r="D430" i="6"/>
  <c r="R420" i="6"/>
  <c r="G415" i="6"/>
  <c r="U405" i="6"/>
  <c r="D400" i="6"/>
  <c r="R390" i="6"/>
  <c r="G385" i="6"/>
  <c r="U375" i="6"/>
  <c r="D370" i="6"/>
  <c r="R360" i="6"/>
  <c r="G355" i="6"/>
  <c r="U345" i="6"/>
  <c r="D340" i="6"/>
  <c r="R330" i="6"/>
  <c r="G325" i="6"/>
  <c r="F266" i="6"/>
  <c r="S261" i="6"/>
  <c r="I251" i="6"/>
  <c r="P246" i="6"/>
  <c r="F236" i="6"/>
  <c r="S231" i="6"/>
  <c r="I221" i="6"/>
  <c r="P216" i="6"/>
  <c r="F206" i="6"/>
  <c r="S201" i="6"/>
  <c r="I191" i="6"/>
  <c r="P186" i="6"/>
  <c r="F176" i="6"/>
  <c r="S171" i="6"/>
  <c r="J152" i="6"/>
  <c r="W147" i="6"/>
  <c r="M137" i="6"/>
  <c r="Z132" i="6"/>
  <c r="J122" i="6"/>
  <c r="W117" i="6"/>
  <c r="M107" i="6"/>
  <c r="Z102" i="6"/>
  <c r="J92" i="6"/>
  <c r="W87" i="6"/>
  <c r="M77" i="6"/>
  <c r="Z72" i="6"/>
  <c r="O271" i="6"/>
  <c r="V266" i="6"/>
  <c r="L256" i="6"/>
  <c r="Y251" i="6"/>
  <c r="O241" i="6"/>
  <c r="V236" i="6"/>
  <c r="L226" i="6"/>
  <c r="Y221" i="6"/>
  <c r="O211" i="6"/>
  <c r="V206" i="6"/>
  <c r="L196" i="6"/>
  <c r="Y191" i="6"/>
  <c r="O181" i="6"/>
  <c r="Q276" i="6"/>
  <c r="I286" i="6"/>
  <c r="T291" i="6"/>
  <c r="F301" i="6"/>
  <c r="Q306" i="6"/>
  <c r="I316" i="6"/>
  <c r="L57" i="6"/>
  <c r="Y52" i="6"/>
  <c r="O42" i="6"/>
  <c r="V37" i="6"/>
  <c r="L27" i="6"/>
  <c r="Y22" i="6"/>
  <c r="O12" i="6"/>
  <c r="H276" i="6"/>
  <c r="S281" i="6"/>
  <c r="E291" i="6"/>
  <c r="P296" i="6"/>
  <c r="H306" i="6"/>
  <c r="S311" i="6"/>
  <c r="K261" i="6"/>
  <c r="X256" i="6"/>
  <c r="N246" i="6"/>
  <c r="AA241" i="6"/>
  <c r="K231" i="6"/>
  <c r="X226" i="6"/>
  <c r="N216" i="6"/>
  <c r="AA211" i="6"/>
  <c r="K201" i="6"/>
  <c r="X196" i="6"/>
  <c r="N186" i="6"/>
  <c r="AA181" i="6"/>
  <c r="K171" i="6"/>
  <c r="X166" i="6"/>
  <c r="N152" i="6"/>
  <c r="AA147" i="6"/>
  <c r="K137" i="6"/>
  <c r="X132" i="6"/>
  <c r="N122" i="6"/>
  <c r="AA117" i="6"/>
  <c r="K107" i="6"/>
  <c r="X102" i="6"/>
  <c r="N92" i="6"/>
  <c r="AA87" i="6"/>
  <c r="K77" i="6"/>
  <c r="X72" i="6"/>
  <c r="N62" i="6"/>
  <c r="AA57" i="6"/>
  <c r="K47" i="6"/>
  <c r="X42" i="6"/>
  <c r="N32" i="6"/>
  <c r="AA27" i="6"/>
  <c r="K17" i="6"/>
  <c r="X12" i="6"/>
  <c r="D276" i="6"/>
  <c r="U281" i="6"/>
  <c r="G291" i="6"/>
  <c r="R296" i="6"/>
  <c r="D306" i="6"/>
  <c r="U311" i="6"/>
  <c r="F276" i="6"/>
  <c r="Q281" i="6"/>
  <c r="I291" i="6"/>
  <c r="T296" i="6"/>
  <c r="F306" i="6"/>
  <c r="Q311" i="6"/>
  <c r="P470" i="7"/>
  <c r="F460" i="7"/>
  <c r="S455" i="7"/>
  <c r="I445" i="7"/>
  <c r="P440" i="7"/>
  <c r="F430" i="7"/>
  <c r="S425" i="7"/>
  <c r="I415" i="7"/>
  <c r="P410" i="7"/>
  <c r="F400" i="7"/>
  <c r="S395" i="7"/>
  <c r="I385" i="7"/>
  <c r="P380" i="7"/>
  <c r="F370" i="7"/>
  <c r="S365" i="7"/>
  <c r="I355" i="7"/>
  <c r="P350" i="7"/>
  <c r="F340" i="7"/>
  <c r="S335" i="7"/>
  <c r="I325" i="7"/>
  <c r="W311" i="7"/>
  <c r="M301" i="7"/>
  <c r="Z296" i="7"/>
  <c r="J286" i="7"/>
  <c r="W281" i="7"/>
  <c r="M271" i="7"/>
  <c r="Z266" i="7"/>
  <c r="J256" i="7"/>
  <c r="W251" i="7"/>
  <c r="M241" i="7"/>
  <c r="Z236" i="7"/>
  <c r="J226" i="7"/>
  <c r="W221" i="7"/>
  <c r="M211" i="7"/>
  <c r="Z206" i="7"/>
  <c r="J196" i="7"/>
  <c r="W191" i="7"/>
  <c r="M181" i="7"/>
  <c r="Z176" i="7"/>
  <c r="J166" i="7"/>
  <c r="X152" i="7"/>
  <c r="N142" i="7"/>
  <c r="AA137" i="7"/>
  <c r="K127" i="7"/>
  <c r="X122" i="7"/>
  <c r="N112" i="7"/>
  <c r="AA107" i="7"/>
  <c r="K97" i="7"/>
  <c r="X92" i="7"/>
  <c r="N82" i="7"/>
  <c r="AA77" i="7"/>
  <c r="K67" i="7"/>
  <c r="X62" i="7"/>
  <c r="N52" i="7"/>
  <c r="AA47" i="7"/>
  <c r="K37" i="7"/>
  <c r="X32" i="7"/>
  <c r="N22" i="7"/>
  <c r="AA17" i="7"/>
  <c r="K7" i="7"/>
  <c r="Y634" i="7"/>
  <c r="O624" i="7"/>
  <c r="V619" i="7"/>
  <c r="L609" i="7"/>
  <c r="Y604" i="7"/>
  <c r="O594" i="7"/>
  <c r="V589" i="7"/>
  <c r="L579" i="7"/>
  <c r="Y574" i="7"/>
  <c r="O564" i="7"/>
  <c r="V559" i="7"/>
  <c r="L549" i="7"/>
  <c r="Y544" i="7"/>
  <c r="O534" i="7"/>
  <c r="V529" i="7"/>
  <c r="L519" i="7"/>
  <c r="Y514" i="7"/>
  <c r="O504" i="7"/>
  <c r="V499" i="7"/>
  <c r="L489" i="7"/>
  <c r="Y484" i="7"/>
  <c r="O470" i="7"/>
  <c r="V465" i="7"/>
  <c r="L455" i="7"/>
  <c r="Y450" i="7"/>
  <c r="O440" i="7"/>
  <c r="V435" i="7"/>
  <c r="L425" i="7"/>
  <c r="Y420" i="7"/>
  <c r="O410" i="7"/>
  <c r="V405" i="7"/>
  <c r="L395" i="7"/>
  <c r="Y390" i="7"/>
  <c r="O380" i="7"/>
  <c r="V375" i="7"/>
  <c r="L365" i="7"/>
  <c r="Y360" i="7"/>
  <c r="O350" i="7"/>
  <c r="V345" i="7"/>
  <c r="L335" i="7"/>
  <c r="Y330" i="7"/>
  <c r="O316" i="7"/>
  <c r="V311" i="7"/>
  <c r="L301" i="7"/>
  <c r="Y296" i="7"/>
  <c r="O286" i="7"/>
  <c r="V281" i="7"/>
  <c r="L271" i="7"/>
  <c r="Y266" i="7"/>
  <c r="O256" i="7"/>
  <c r="V251" i="7"/>
  <c r="L241" i="7"/>
  <c r="Y236" i="7"/>
  <c r="O226" i="7"/>
  <c r="V221" i="7"/>
  <c r="L211" i="7"/>
  <c r="Y206" i="7"/>
  <c r="O196" i="7"/>
  <c r="V191" i="7"/>
  <c r="L181" i="7"/>
  <c r="Y176" i="7"/>
  <c r="O166" i="7"/>
  <c r="V157" i="7"/>
  <c r="L147" i="7"/>
  <c r="Y142" i="7"/>
  <c r="O132" i="7"/>
  <c r="V127" i="7"/>
  <c r="L117" i="7"/>
  <c r="Y112" i="7"/>
  <c r="O102" i="7"/>
  <c r="V97" i="7"/>
  <c r="L87" i="7"/>
  <c r="Y82" i="7"/>
  <c r="O72" i="7"/>
  <c r="V67" i="7"/>
  <c r="L57" i="7"/>
  <c r="Y52" i="7"/>
  <c r="O42" i="7"/>
  <c r="V37" i="7"/>
  <c r="L27" i="7"/>
  <c r="Y22" i="7"/>
  <c r="O12" i="7"/>
  <c r="M629" i="7"/>
  <c r="Z624" i="7"/>
  <c r="J614" i="7"/>
  <c r="W609" i="7"/>
  <c r="M599" i="7"/>
  <c r="Z594" i="7"/>
  <c r="J584" i="7"/>
  <c r="W579" i="7"/>
  <c r="M569" i="7"/>
  <c r="Z564" i="7"/>
  <c r="J554" i="7"/>
  <c r="W549" i="7"/>
  <c r="M539" i="7"/>
  <c r="Z534" i="7"/>
  <c r="J524" i="7"/>
  <c r="W519" i="7"/>
  <c r="M509" i="7"/>
  <c r="Z504" i="7"/>
  <c r="J494" i="7"/>
  <c r="W489" i="7"/>
  <c r="M475" i="7"/>
  <c r="Z470" i="7"/>
  <c r="J460" i="7"/>
  <c r="W455" i="7"/>
  <c r="M445" i="7"/>
  <c r="E634" i="7"/>
  <c r="R629" i="7"/>
  <c r="H619" i="7"/>
  <c r="U614" i="7"/>
  <c r="E604" i="7"/>
  <c r="R599" i="7"/>
  <c r="H589" i="7"/>
  <c r="U584" i="7"/>
  <c r="E574" i="7"/>
  <c r="R569" i="7"/>
  <c r="H559" i="7"/>
  <c r="U554" i="7"/>
  <c r="E544" i="7"/>
  <c r="R539" i="7"/>
  <c r="H529" i="7"/>
  <c r="U524" i="7"/>
  <c r="E514" i="7"/>
  <c r="R509" i="7"/>
  <c r="H499" i="7"/>
  <c r="U494" i="7"/>
  <c r="E484" i="7"/>
  <c r="R475" i="7"/>
  <c r="H465" i="7"/>
  <c r="U460" i="7"/>
  <c r="E450" i="7"/>
  <c r="R445" i="7"/>
  <c r="H435" i="7"/>
  <c r="U430" i="7"/>
  <c r="E420" i="7"/>
  <c r="R415" i="7"/>
  <c r="H405" i="7"/>
  <c r="U400" i="7"/>
  <c r="E390" i="7"/>
  <c r="R385" i="7"/>
  <c r="H375" i="7"/>
  <c r="U370" i="7"/>
  <c r="E360" i="7"/>
  <c r="R355" i="7"/>
  <c r="H345" i="7"/>
  <c r="U340" i="7"/>
  <c r="E330" i="7"/>
  <c r="R325" i="7"/>
  <c r="H311" i="7"/>
  <c r="U306" i="7"/>
  <c r="E296" i="7"/>
  <c r="R291" i="7"/>
  <c r="H281" i="7"/>
  <c r="U276" i="7"/>
  <c r="E266" i="7"/>
  <c r="R261" i="7"/>
  <c r="H251" i="7"/>
  <c r="U246" i="7"/>
  <c r="E236" i="7"/>
  <c r="R231" i="7"/>
  <c r="H221" i="7"/>
  <c r="U216" i="7"/>
  <c r="E206" i="7"/>
  <c r="R201" i="7"/>
  <c r="H191" i="7"/>
  <c r="U186" i="7"/>
  <c r="E176" i="7"/>
  <c r="R171" i="7"/>
  <c r="H157" i="7"/>
  <c r="U152" i="7"/>
  <c r="E142" i="7"/>
  <c r="R137" i="7"/>
  <c r="H127" i="7"/>
  <c r="U122" i="7"/>
  <c r="E112" i="7"/>
  <c r="R107" i="7"/>
  <c r="H97" i="7"/>
  <c r="U92" i="7"/>
  <c r="E82" i="7"/>
  <c r="R77" i="7"/>
  <c r="H67" i="7"/>
  <c r="U62" i="7"/>
  <c r="E52" i="7"/>
  <c r="R47" i="7"/>
  <c r="H37" i="7"/>
  <c r="U32" i="7"/>
  <c r="E22" i="7"/>
  <c r="R17" i="7"/>
  <c r="H7" i="7"/>
  <c r="K629" i="7"/>
  <c r="X624" i="7"/>
  <c r="N614" i="7"/>
  <c r="AA609" i="7"/>
  <c r="K599" i="7"/>
  <c r="X594" i="7"/>
  <c r="N584" i="7"/>
  <c r="AA579" i="7"/>
  <c r="K569" i="7"/>
  <c r="X564" i="7"/>
  <c r="N554" i="7"/>
  <c r="AA549" i="7"/>
  <c r="K539" i="7"/>
  <c r="X534" i="7"/>
  <c r="N524" i="7"/>
  <c r="AA519" i="7"/>
  <c r="K509" i="7"/>
  <c r="X504" i="7"/>
  <c r="N494" i="7"/>
  <c r="AA489" i="7"/>
  <c r="E475" i="7"/>
  <c r="R470" i="7"/>
  <c r="H460" i="7"/>
  <c r="U455" i="7"/>
  <c r="E445" i="7"/>
  <c r="R440" i="7"/>
  <c r="H430" i="7"/>
  <c r="U425" i="7"/>
  <c r="E415" i="7"/>
  <c r="R410" i="7"/>
  <c r="H400" i="7"/>
  <c r="U395" i="7"/>
  <c r="E385" i="7"/>
  <c r="R380" i="7"/>
  <c r="H370" i="7"/>
  <c r="U365" i="7"/>
  <c r="E355" i="7"/>
  <c r="R350" i="7"/>
  <c r="Z440" i="7"/>
  <c r="J430" i="7"/>
  <c r="W425" i="7"/>
  <c r="M415" i="7"/>
  <c r="Z410" i="7"/>
  <c r="J400" i="7"/>
  <c r="W395" i="7"/>
  <c r="M385" i="7"/>
  <c r="Z380" i="7"/>
  <c r="J370" i="7"/>
  <c r="W365" i="7"/>
  <c r="M355" i="7"/>
  <c r="Z350" i="7"/>
  <c r="J340" i="7"/>
  <c r="W335" i="7"/>
  <c r="M325" i="7"/>
  <c r="Z316" i="7"/>
  <c r="J306" i="7"/>
  <c r="W301" i="7"/>
  <c r="M291" i="7"/>
  <c r="Z286" i="7"/>
  <c r="J276" i="7"/>
  <c r="W271" i="7"/>
  <c r="M261" i="7"/>
  <c r="Z256" i="7"/>
  <c r="J246" i="7"/>
  <c r="W241" i="7"/>
  <c r="M231" i="7"/>
  <c r="Z226" i="7"/>
  <c r="J216" i="7"/>
  <c r="W211" i="7"/>
  <c r="M201" i="7"/>
  <c r="Z196" i="7"/>
  <c r="J186" i="7"/>
  <c r="W181" i="7"/>
  <c r="M171" i="7"/>
  <c r="Z166" i="7"/>
  <c r="J152" i="7"/>
  <c r="W147" i="7"/>
  <c r="M137" i="7"/>
  <c r="Z132" i="7"/>
  <c r="J122" i="7"/>
  <c r="W117" i="7"/>
  <c r="M107" i="7"/>
  <c r="Z102" i="7"/>
  <c r="J92" i="7"/>
  <c r="W87" i="7"/>
  <c r="M77" i="7"/>
  <c r="Z72" i="7"/>
  <c r="J62" i="7"/>
  <c r="W57" i="7"/>
  <c r="M47" i="7"/>
  <c r="Z42" i="7"/>
  <c r="J32" i="7"/>
  <c r="W27" i="7"/>
  <c r="M17" i="7"/>
  <c r="Z12" i="7"/>
  <c r="E629" i="7"/>
  <c r="R624" i="7"/>
  <c r="H614" i="7"/>
  <c r="U609" i="7"/>
  <c r="E599" i="7"/>
  <c r="R594" i="7"/>
  <c r="H584" i="7"/>
  <c r="U579" i="7"/>
  <c r="E569" i="7"/>
  <c r="R564" i="7"/>
  <c r="H554" i="7"/>
  <c r="U549" i="7"/>
  <c r="E539" i="7"/>
  <c r="R534" i="7"/>
  <c r="H524" i="7"/>
  <c r="U519" i="7"/>
  <c r="E509" i="7"/>
  <c r="R504" i="7"/>
  <c r="H494" i="7"/>
  <c r="U489" i="7"/>
  <c r="L470" i="7"/>
  <c r="Y465" i="7"/>
  <c r="O455" i="7"/>
  <c r="V450" i="7"/>
  <c r="L440" i="7"/>
  <c r="Y435" i="7"/>
  <c r="O425" i="7"/>
  <c r="V420" i="7"/>
  <c r="W415" i="7"/>
  <c r="M405" i="7"/>
  <c r="Z400" i="7"/>
  <c r="J390" i="7"/>
  <c r="W385" i="7"/>
  <c r="M375" i="7"/>
  <c r="Z370" i="7"/>
  <c r="J360" i="7"/>
  <c r="W355" i="7"/>
  <c r="M345" i="7"/>
  <c r="Z340" i="7"/>
  <c r="J330" i="7"/>
  <c r="W325" i="7"/>
  <c r="M311" i="7"/>
  <c r="Z306" i="7"/>
  <c r="J296" i="7"/>
  <c r="W291" i="7"/>
  <c r="M281" i="7"/>
  <c r="M524" i="7"/>
  <c r="J509" i="7"/>
  <c r="W504" i="7"/>
  <c r="M494" i="7"/>
  <c r="Z489" i="7"/>
  <c r="J475" i="7"/>
  <c r="W470" i="7"/>
  <c r="M460" i="7"/>
  <c r="Z455" i="7"/>
  <c r="J445" i="7"/>
  <c r="W440" i="7"/>
  <c r="M430" i="7"/>
  <c r="Z425" i="7"/>
  <c r="J415" i="7"/>
  <c r="W410" i="7"/>
  <c r="M400" i="7"/>
  <c r="Z395" i="7"/>
  <c r="J385" i="7"/>
  <c r="W380" i="7"/>
  <c r="M370" i="7"/>
  <c r="Z365" i="7"/>
  <c r="J355" i="7"/>
  <c r="W350" i="7"/>
  <c r="M340" i="7"/>
  <c r="Z335" i="7"/>
  <c r="J325" i="7"/>
  <c r="Q316" i="7"/>
  <c r="G306" i="7"/>
  <c r="T301" i="7"/>
  <c r="D291" i="7"/>
  <c r="Q286" i="7"/>
  <c r="G276" i="7"/>
  <c r="T271" i="7"/>
  <c r="D261" i="7"/>
  <c r="Q256" i="7"/>
  <c r="G246" i="7"/>
  <c r="T241" i="7"/>
  <c r="D231" i="7"/>
  <c r="Q226" i="7"/>
  <c r="G216" i="7"/>
  <c r="T211" i="7"/>
  <c r="D201" i="7"/>
  <c r="Q196" i="7"/>
  <c r="G186" i="7"/>
  <c r="T181" i="7"/>
  <c r="D171" i="7"/>
  <c r="Q166" i="7"/>
  <c r="G152" i="7"/>
  <c r="T147" i="7"/>
  <c r="D137" i="7"/>
  <c r="Q132" i="7"/>
  <c r="G122" i="7"/>
  <c r="T117" i="7"/>
  <c r="D107" i="7"/>
  <c r="Q102" i="7"/>
  <c r="G92" i="7"/>
  <c r="T87" i="7"/>
  <c r="D77" i="7"/>
  <c r="Q72" i="7"/>
  <c r="G62" i="7"/>
  <c r="T57" i="7"/>
  <c r="D47" i="7"/>
  <c r="Q42" i="7"/>
  <c r="G32" i="7"/>
  <c r="T27" i="7"/>
  <c r="D17" i="7"/>
  <c r="Q12" i="7"/>
  <c r="H340" i="7"/>
  <c r="U335" i="7"/>
  <c r="E325" i="7"/>
  <c r="R316" i="7"/>
  <c r="H306" i="7"/>
  <c r="U301" i="7"/>
  <c r="E291" i="7"/>
  <c r="R286" i="7"/>
  <c r="H276" i="7"/>
  <c r="U271" i="7"/>
  <c r="E261" i="7"/>
  <c r="R256" i="7"/>
  <c r="H246" i="7"/>
  <c r="U241" i="7"/>
  <c r="E231" i="7"/>
  <c r="R226" i="7"/>
  <c r="H216" i="7"/>
  <c r="U211" i="7"/>
  <c r="E201" i="7"/>
  <c r="R196" i="7"/>
  <c r="H186" i="7"/>
  <c r="U181" i="7"/>
  <c r="E171" i="7"/>
  <c r="R166" i="7"/>
  <c r="H152" i="7"/>
  <c r="U147" i="7"/>
  <c r="E137" i="7"/>
  <c r="R132" i="7"/>
  <c r="H122" i="7"/>
  <c r="U117" i="7"/>
  <c r="E107" i="7"/>
  <c r="R102" i="7"/>
  <c r="H92" i="7"/>
  <c r="U87" i="7"/>
  <c r="E77" i="7"/>
  <c r="R72" i="7"/>
  <c r="H62" i="7"/>
  <c r="U57" i="7"/>
  <c r="E47" i="7"/>
  <c r="R42" i="7"/>
  <c r="H32" i="7"/>
  <c r="U27" i="7"/>
  <c r="E17" i="7"/>
  <c r="R12" i="7"/>
  <c r="H579" i="7"/>
  <c r="E564" i="7"/>
  <c r="H549" i="7"/>
  <c r="E11" i="4"/>
  <c r="O140" i="8"/>
  <c r="G68" i="8"/>
  <c r="Z14" i="8"/>
  <c r="AA8" i="8"/>
  <c r="D98" i="8"/>
  <c r="K62" i="8"/>
  <c r="Y50" i="8"/>
  <c r="F20" i="8"/>
  <c r="G80" i="8"/>
  <c r="R14" i="8"/>
  <c r="W20" i="8"/>
  <c r="L14" i="8"/>
  <c r="U128" i="8"/>
  <c r="D164" i="8"/>
  <c r="O92" i="8"/>
  <c r="Z74" i="8"/>
  <c r="N74" i="8"/>
  <c r="D116" i="8"/>
  <c r="P32" i="8"/>
  <c r="M8" i="8"/>
  <c r="K92" i="8"/>
  <c r="J176" i="8"/>
  <c r="S170" i="8"/>
  <c r="S26" i="8"/>
  <c r="E38" i="8"/>
  <c r="P44" i="8"/>
  <c r="H56" i="8"/>
  <c r="O62" i="8"/>
  <c r="F74" i="8"/>
  <c r="P116" i="8"/>
  <c r="S122" i="8"/>
  <c r="J26" i="8"/>
  <c r="X20" i="8"/>
  <c r="M14" i="8"/>
  <c r="N8" i="8"/>
  <c r="R86" i="8"/>
  <c r="D14" i="8"/>
  <c r="E8" i="8"/>
  <c r="X74" i="8"/>
  <c r="V98" i="8"/>
  <c r="R74" i="8"/>
  <c r="P98" i="8"/>
  <c r="L20" i="8"/>
  <c r="S104" i="8"/>
  <c r="M80" i="8"/>
  <c r="Y104" i="8"/>
  <c r="Z20" i="8"/>
  <c r="H14" i="8"/>
  <c r="I8" i="8"/>
  <c r="D32" i="8"/>
  <c r="Y68" i="8"/>
  <c r="T74" i="8"/>
  <c r="N128" i="8"/>
  <c r="P128" i="8"/>
  <c r="L146" i="8"/>
  <c r="S158" i="8"/>
  <c r="I146" i="8"/>
  <c r="O152" i="8"/>
  <c r="V176" i="8"/>
  <c r="P176" i="8"/>
  <c r="Q170" i="8"/>
  <c r="U188" i="8"/>
  <c r="P164" i="8"/>
  <c r="T188" i="8"/>
  <c r="M20" i="8"/>
  <c r="X26" i="8"/>
  <c r="J38" i="8"/>
  <c r="AA44" i="8"/>
  <c r="M56" i="8"/>
  <c r="X62" i="8"/>
  <c r="D86" i="8"/>
  <c r="V116" i="8"/>
  <c r="L32" i="8"/>
  <c r="W38" i="8"/>
  <c r="O50" i="8"/>
  <c r="Z56" i="8"/>
  <c r="Q92" i="8"/>
  <c r="E68" i="8"/>
  <c r="J98" i="8"/>
  <c r="P20" i="8"/>
  <c r="H32" i="8"/>
  <c r="S38" i="8"/>
  <c r="E50" i="8"/>
  <c r="P56" i="8"/>
  <c r="L86" i="8"/>
  <c r="V62" i="8"/>
  <c r="Y80" i="8"/>
  <c r="R110" i="8"/>
  <c r="Z68" i="8"/>
  <c r="L80" i="8"/>
  <c r="W86" i="8"/>
  <c r="O98" i="8"/>
  <c r="Z104" i="8"/>
  <c r="X116" i="8"/>
  <c r="I104" i="8"/>
  <c r="T110" i="8"/>
  <c r="D128" i="8"/>
  <c r="D68" i="8"/>
  <c r="U74" i="8"/>
  <c r="G86" i="8"/>
  <c r="R92" i="8"/>
  <c r="D104" i="8"/>
  <c r="U110" i="8"/>
  <c r="Z128" i="8"/>
  <c r="V74" i="8"/>
  <c r="N86" i="8"/>
  <c r="Y92" i="8"/>
  <c r="K104" i="8"/>
  <c r="D134" i="8"/>
  <c r="R68" i="8"/>
  <c r="D80" i="8"/>
  <c r="U86" i="8"/>
  <c r="G98" i="8"/>
  <c r="R104" i="8"/>
  <c r="H116" i="8"/>
  <c r="D122" i="8"/>
  <c r="H134" i="8"/>
  <c r="M140" i="8"/>
  <c r="P134" i="8"/>
  <c r="X146" i="8"/>
  <c r="H188" i="8"/>
  <c r="E134" i="8"/>
  <c r="Y140" i="8"/>
  <c r="R170" i="8"/>
  <c r="H140" i="8"/>
  <c r="M134" i="8"/>
  <c r="X140" i="8"/>
  <c r="I170" i="8"/>
  <c r="S146" i="8"/>
  <c r="E158" i="8"/>
  <c r="V164" i="8"/>
  <c r="R158" i="8"/>
  <c r="O170" i="8"/>
  <c r="I158" i="8"/>
  <c r="S164" i="8"/>
  <c r="E182" i="8"/>
  <c r="U164" i="8"/>
  <c r="G176" i="8"/>
  <c r="R182" i="8"/>
  <c r="H176" i="8"/>
  <c r="S182" i="8"/>
  <c r="T98" i="8"/>
  <c r="K68" i="8"/>
  <c r="J32" i="8"/>
  <c r="V14" i="8"/>
  <c r="W8" i="8"/>
  <c r="K80" i="8"/>
  <c r="V86" i="8"/>
  <c r="L74" i="8"/>
  <c r="I68" i="8"/>
  <c r="P86" i="8"/>
  <c r="D38" i="4"/>
  <c r="I44" i="4" s="1"/>
  <c r="D36" i="4"/>
  <c r="I36" i="4" s="1"/>
  <c r="E36" i="4"/>
  <c r="I37" i="4" s="1"/>
  <c r="AA68" i="8"/>
  <c r="U20" i="8"/>
  <c r="G32" i="8"/>
  <c r="R38" i="8"/>
  <c r="D50" i="8"/>
  <c r="U56" i="8"/>
  <c r="U122" i="8"/>
  <c r="N38" i="8"/>
  <c r="Y44" i="8"/>
  <c r="K56" i="8"/>
  <c r="V110" i="8"/>
  <c r="AA128" i="8"/>
  <c r="F122" i="8"/>
  <c r="H158" i="8"/>
  <c r="O116" i="8"/>
  <c r="AA122" i="8"/>
  <c r="L128" i="8"/>
  <c r="I140" i="8"/>
  <c r="Q152" i="8"/>
  <c r="Y164" i="8"/>
  <c r="S152" i="8"/>
  <c r="J188" i="8"/>
  <c r="D170" i="8"/>
  <c r="U176" i="8"/>
  <c r="G188" i="8"/>
  <c r="J116" i="8"/>
  <c r="P14" i="8"/>
  <c r="Q8" i="8"/>
  <c r="E20" i="8"/>
  <c r="S20" i="8"/>
  <c r="E32" i="8"/>
  <c r="P38" i="8"/>
  <c r="H50" i="8"/>
  <c r="S56" i="8"/>
  <c r="G26" i="8"/>
  <c r="R32" i="8"/>
  <c r="D44" i="8"/>
  <c r="U50" i="8"/>
  <c r="G62" i="8"/>
  <c r="H98" i="8"/>
  <c r="AA20" i="8"/>
  <c r="M32" i="8"/>
  <c r="X38" i="8"/>
  <c r="J50" i="8"/>
  <c r="AA56" i="8"/>
  <c r="Q68" i="8"/>
  <c r="F110" i="8"/>
  <c r="V20" i="8"/>
  <c r="N32" i="8"/>
  <c r="Y38" i="8"/>
  <c r="K50" i="8"/>
  <c r="V56" i="8"/>
  <c r="E92" i="8"/>
  <c r="I32" i="8"/>
  <c r="T38" i="8"/>
  <c r="F50" i="8"/>
  <c r="Q56" i="8"/>
  <c r="G74" i="8"/>
  <c r="R80" i="8"/>
  <c r="D92" i="8"/>
  <c r="U98" i="8"/>
  <c r="G110" i="8"/>
  <c r="K122" i="8"/>
  <c r="O104" i="8"/>
  <c r="Z110" i="8"/>
  <c r="V128" i="8"/>
  <c r="J68" i="8"/>
  <c r="AA74" i="8"/>
  <c r="M86" i="8"/>
  <c r="X92" i="8"/>
  <c r="J104" i="8"/>
  <c r="AA110" i="8"/>
  <c r="I80" i="8"/>
  <c r="T86" i="8"/>
  <c r="F98" i="8"/>
  <c r="Q104" i="8"/>
  <c r="F116" i="8"/>
  <c r="X68" i="8"/>
  <c r="J80" i="8"/>
  <c r="AA86" i="8"/>
  <c r="M98" i="8"/>
  <c r="X104" i="8"/>
  <c r="T116" i="8"/>
  <c r="W146" i="8"/>
  <c r="J122" i="8"/>
  <c r="O134" i="8"/>
  <c r="Q176" i="8"/>
  <c r="L122" i="8"/>
  <c r="R134" i="8"/>
  <c r="U116" i="8"/>
  <c r="G128" i="8"/>
  <c r="Z188" i="8"/>
  <c r="L134" i="8"/>
  <c r="E176" i="8"/>
  <c r="R128" i="8"/>
  <c r="N140" i="8"/>
  <c r="M152" i="8"/>
  <c r="S134" i="8"/>
  <c r="E146" i="8"/>
  <c r="AA152" i="8"/>
  <c r="AA170" i="8"/>
  <c r="Y146" i="8"/>
  <c r="K158" i="8"/>
  <c r="E170" i="8"/>
  <c r="X158" i="8"/>
  <c r="X170" i="8"/>
  <c r="V188" i="8"/>
  <c r="O158" i="8"/>
  <c r="Z164" i="8"/>
  <c r="Q182" i="8"/>
  <c r="AA164" i="8"/>
  <c r="M176" i="8"/>
  <c r="X182" i="8"/>
  <c r="N176" i="8"/>
  <c r="Y182" i="8"/>
  <c r="J170" i="8"/>
  <c r="AA176" i="8"/>
  <c r="M188" i="8"/>
  <c r="F56" i="8"/>
  <c r="AA38" i="8"/>
  <c r="Q26" i="8"/>
  <c r="N20" i="8"/>
  <c r="Y14" i="8"/>
  <c r="Z8" i="8"/>
  <c r="X14" i="8"/>
  <c r="Y8" i="8"/>
  <c r="J14" i="8"/>
  <c r="K8" i="8"/>
  <c r="V8" i="8"/>
  <c r="Y20" i="8"/>
  <c r="K32" i="8"/>
  <c r="V38" i="8"/>
  <c r="N50" i="8"/>
  <c r="Y56" i="8"/>
  <c r="M26" i="8"/>
  <c r="X32" i="8"/>
  <c r="J44" i="8"/>
  <c r="AA50" i="8"/>
  <c r="M62" i="8"/>
  <c r="Z98" i="8"/>
  <c r="H26" i="8"/>
  <c r="S32" i="8"/>
  <c r="E44" i="8"/>
  <c r="P50" i="8"/>
  <c r="H62" i="8"/>
  <c r="I122" i="8"/>
  <c r="I26" i="8"/>
  <c r="T32" i="8"/>
  <c r="F44" i="8"/>
  <c r="Q50" i="8"/>
  <c r="I62" i="8"/>
  <c r="D74" i="8"/>
  <c r="W92" i="8"/>
  <c r="O32" i="8"/>
  <c r="Z38" i="8"/>
  <c r="L50" i="8"/>
  <c r="W56" i="8"/>
  <c r="I92" i="8"/>
  <c r="M74" i="8"/>
  <c r="X80" i="8"/>
  <c r="J92" i="8"/>
  <c r="AA98" i="8"/>
  <c r="M110" i="8"/>
  <c r="W122" i="8"/>
  <c r="U104" i="8"/>
  <c r="N116" i="8"/>
  <c r="P68" i="8"/>
  <c r="H80" i="8"/>
  <c r="S86" i="8"/>
  <c r="E98" i="8"/>
  <c r="P104" i="8"/>
  <c r="H146" i="8"/>
  <c r="O80" i="8"/>
  <c r="Z86" i="8"/>
  <c r="L98" i="8"/>
  <c r="W104" i="8"/>
  <c r="R116" i="8"/>
  <c r="E74" i="8"/>
  <c r="P80" i="8"/>
  <c r="H92" i="8"/>
  <c r="S98" i="8"/>
  <c r="E110" i="8"/>
  <c r="E116" i="8"/>
  <c r="P122" i="8"/>
  <c r="S140" i="8"/>
  <c r="G116" i="8"/>
  <c r="R122" i="8"/>
  <c r="AA116" i="8"/>
  <c r="O128" i="8"/>
  <c r="AA146" i="8"/>
  <c r="K140" i="8"/>
  <c r="W152" i="8"/>
  <c r="E128" i="8"/>
  <c r="T146" i="8"/>
  <c r="X128" i="8"/>
  <c r="AA140" i="8"/>
  <c r="Q164" i="8"/>
  <c r="T140" i="8"/>
  <c r="U152" i="8"/>
  <c r="Y134" i="8"/>
  <c r="K146" i="8"/>
  <c r="M158" i="8"/>
  <c r="F152" i="8"/>
  <c r="Q158" i="8"/>
  <c r="M170" i="8"/>
  <c r="H164" i="8"/>
  <c r="L176" i="8"/>
  <c r="D152" i="8"/>
  <c r="U158" i="8"/>
  <c r="D188" i="8"/>
  <c r="H170" i="8"/>
  <c r="S176" i="8"/>
  <c r="E188" i="8"/>
  <c r="T176" i="8"/>
  <c r="F188" i="8"/>
  <c r="P170" i="8"/>
  <c r="H182" i="8"/>
  <c r="S188" i="8"/>
  <c r="E62" i="8"/>
  <c r="Z44" i="8"/>
  <c r="S14" i="8"/>
  <c r="T8" i="8"/>
  <c r="T44" i="8"/>
  <c r="S8" i="8"/>
  <c r="R56" i="8"/>
  <c r="G50" i="8"/>
  <c r="P8" i="8"/>
  <c r="F26" i="8"/>
  <c r="Q32" i="8"/>
  <c r="I44" i="8"/>
  <c r="T50" i="8"/>
  <c r="F62" i="8"/>
  <c r="J74" i="8"/>
  <c r="S62" i="8"/>
  <c r="Q80" i="8"/>
  <c r="N26" i="8"/>
  <c r="Y32" i="8"/>
  <c r="K44" i="8"/>
  <c r="V50" i="8"/>
  <c r="N62" i="8"/>
  <c r="S80" i="8"/>
  <c r="O26" i="8"/>
  <c r="Z32" i="8"/>
  <c r="L44" i="8"/>
  <c r="W50" i="8"/>
  <c r="P74" i="8"/>
  <c r="N98" i="8"/>
  <c r="U32" i="8"/>
  <c r="G44" i="8"/>
  <c r="R50" i="8"/>
  <c r="D62" i="8"/>
  <c r="AA92" i="8"/>
  <c r="H68" i="8"/>
  <c r="S74" i="8"/>
  <c r="E86" i="8"/>
  <c r="P92" i="8"/>
  <c r="H104" i="8"/>
  <c r="S110" i="8"/>
  <c r="AA104" i="8"/>
  <c r="Z116" i="8"/>
  <c r="V68" i="8"/>
  <c r="N80" i="8"/>
  <c r="Y86" i="8"/>
  <c r="K98" i="8"/>
  <c r="V104" i="8"/>
  <c r="Y152" i="8"/>
  <c r="U80" i="8"/>
  <c r="G92" i="8"/>
  <c r="R98" i="8"/>
  <c r="D110" i="8"/>
  <c r="E122" i="8"/>
  <c r="Z158" i="8"/>
  <c r="K74" i="8"/>
  <c r="V80" i="8"/>
  <c r="N92" i="8"/>
  <c r="Y98" i="8"/>
  <c r="K110" i="8"/>
  <c r="K116" i="8"/>
  <c r="V122" i="8"/>
  <c r="M116" i="8"/>
  <c r="X122" i="8"/>
  <c r="G152" i="8"/>
  <c r="H122" i="8"/>
  <c r="Y128" i="8"/>
  <c r="K152" i="8"/>
  <c r="U140" i="8"/>
  <c r="K128" i="8"/>
  <c r="AA134" i="8"/>
  <c r="AA188" i="8"/>
  <c r="F134" i="8"/>
  <c r="J146" i="8"/>
  <c r="Z140" i="8"/>
  <c r="D158" i="8"/>
  <c r="F140" i="8"/>
  <c r="R146" i="8"/>
  <c r="L152" i="8"/>
  <c r="W158" i="8"/>
  <c r="W170" i="8"/>
  <c r="X176" i="8"/>
  <c r="J152" i="8"/>
  <c r="AA158" i="8"/>
  <c r="P188" i="8"/>
  <c r="N170" i="8"/>
  <c r="Y176" i="8"/>
  <c r="K188" i="8"/>
  <c r="Z176" i="8"/>
  <c r="L188" i="8"/>
  <c r="V170" i="8"/>
  <c r="N182" i="8"/>
  <c r="Y188" i="8"/>
  <c r="U14" i="8"/>
  <c r="J8" i="8"/>
  <c r="L26" i="8"/>
  <c r="W32" i="8"/>
  <c r="O44" i="8"/>
  <c r="Z50" i="8"/>
  <c r="L62" i="8"/>
  <c r="Y26" i="8"/>
  <c r="K38" i="8"/>
  <c r="V44" i="8"/>
  <c r="N56" i="8"/>
  <c r="Y62" i="8"/>
  <c r="F86" i="8"/>
  <c r="I20" i="8"/>
  <c r="T26" i="8"/>
  <c r="F38" i="8"/>
  <c r="Q44" i="8"/>
  <c r="I56" i="8"/>
  <c r="T62" i="8"/>
  <c r="J86" i="8"/>
  <c r="D20" i="8"/>
  <c r="U26" i="8"/>
  <c r="G38" i="8"/>
  <c r="R44" i="8"/>
  <c r="D56" i="8"/>
  <c r="U62" i="8"/>
  <c r="E80" i="8"/>
  <c r="G104" i="8"/>
  <c r="AA32" i="8"/>
  <c r="M44" i="8"/>
  <c r="X50" i="8"/>
  <c r="J62" i="8"/>
  <c r="N68" i="8"/>
  <c r="Y74" i="8"/>
  <c r="K86" i="8"/>
  <c r="V92" i="8"/>
  <c r="N104" i="8"/>
  <c r="Y110" i="8"/>
  <c r="H110" i="8"/>
  <c r="M122" i="8"/>
  <c r="I74" i="8"/>
  <c r="T80" i="8"/>
  <c r="F92" i="8"/>
  <c r="Q98" i="8"/>
  <c r="I110" i="8"/>
  <c r="O122" i="8"/>
  <c r="AA80" i="8"/>
  <c r="M92" i="8"/>
  <c r="X98" i="8"/>
  <c r="J110" i="8"/>
  <c r="Q122" i="8"/>
  <c r="F68" i="8"/>
  <c r="Q74" i="8"/>
  <c r="I86" i="8"/>
  <c r="T92" i="8"/>
  <c r="F104" i="8"/>
  <c r="Q110" i="8"/>
  <c r="Q116" i="8"/>
  <c r="I128" i="8"/>
  <c r="S116" i="8"/>
  <c r="Q146" i="8"/>
  <c r="J158" i="8"/>
  <c r="N122" i="8"/>
  <c r="T158" i="8"/>
  <c r="D146" i="8"/>
  <c r="V158" i="8"/>
  <c r="Q128" i="8"/>
  <c r="G140" i="8"/>
  <c r="N158" i="8"/>
  <c r="Y122" i="8"/>
  <c r="V146" i="8"/>
  <c r="G146" i="8"/>
  <c r="L140" i="8"/>
  <c r="Z146" i="8"/>
  <c r="R152" i="8"/>
  <c r="F158" i="8"/>
  <c r="W164" i="8"/>
  <c r="K182" i="8"/>
  <c r="P152" i="8"/>
  <c r="E164" i="8"/>
  <c r="F176" i="8"/>
  <c r="I164" i="8"/>
  <c r="T170" i="8"/>
  <c r="F182" i="8"/>
  <c r="Q188" i="8"/>
  <c r="G182" i="8"/>
  <c r="R188" i="8"/>
  <c r="I176" i="8"/>
  <c r="T182" i="8"/>
  <c r="T14" i="8"/>
  <c r="U8" i="8"/>
  <c r="U38" i="8"/>
  <c r="G14" i="8"/>
  <c r="H8" i="8"/>
  <c r="O38" i="8"/>
  <c r="K26" i="8"/>
  <c r="K20" i="8"/>
  <c r="F14" i="8"/>
  <c r="G8" i="8"/>
  <c r="Q62" i="8"/>
  <c r="O14" i="8"/>
  <c r="G20" i="8"/>
  <c r="R26" i="8"/>
  <c r="D38" i="8"/>
  <c r="U44" i="8"/>
  <c r="G56" i="8"/>
  <c r="R62" i="8"/>
  <c r="F32" i="8"/>
  <c r="Q38" i="8"/>
  <c r="I50" i="8"/>
  <c r="T56" i="8"/>
  <c r="O68" i="8"/>
  <c r="X86" i="8"/>
  <c r="O20" i="8"/>
  <c r="Z26" i="8"/>
  <c r="L38" i="8"/>
  <c r="W44" i="8"/>
  <c r="O56" i="8"/>
  <c r="Z62" i="8"/>
  <c r="U92" i="8"/>
  <c r="J20" i="8"/>
  <c r="AA26" i="8"/>
  <c r="M38" i="8"/>
  <c r="X44" i="8"/>
  <c r="J56" i="8"/>
  <c r="AA62" i="8"/>
  <c r="W80" i="8"/>
  <c r="L110" i="8"/>
  <c r="H38" i="8"/>
  <c r="S44" i="8"/>
  <c r="E56" i="8"/>
  <c r="P62" i="8"/>
  <c r="M104" i="8"/>
  <c r="T68" i="8"/>
  <c r="F80" i="8"/>
  <c r="Q86" i="8"/>
  <c r="I98" i="8"/>
  <c r="T104" i="8"/>
  <c r="L116" i="8"/>
  <c r="N110" i="8"/>
  <c r="Z122" i="8"/>
  <c r="O74" i="8"/>
  <c r="Z80" i="8"/>
  <c r="L92" i="8"/>
  <c r="W98" i="8"/>
  <c r="O110" i="8"/>
  <c r="H86" i="8"/>
  <c r="S92" i="8"/>
  <c r="E104" i="8"/>
  <c r="P110" i="8"/>
  <c r="J128" i="8"/>
  <c r="L68" i="8"/>
  <c r="W74" i="8"/>
  <c r="O86" i="8"/>
  <c r="Z92" i="8"/>
  <c r="L104" i="8"/>
  <c r="W110" i="8"/>
  <c r="I134" i="8"/>
  <c r="W116" i="8"/>
  <c r="Y116" i="8"/>
  <c r="I116" i="8"/>
  <c r="T122" i="8"/>
  <c r="X134" i="8"/>
  <c r="W128" i="8"/>
  <c r="P140" i="8"/>
  <c r="M164" i="8"/>
  <c r="F128" i="8"/>
  <c r="U134" i="8"/>
  <c r="AA182" i="8"/>
  <c r="N146" i="8"/>
  <c r="K164" i="8"/>
  <c r="G134" i="8"/>
  <c r="R140" i="8"/>
  <c r="I152" i="8"/>
  <c r="T164" i="8"/>
  <c r="M146" i="8"/>
  <c r="X152" i="8"/>
  <c r="L158" i="8"/>
  <c r="F170" i="8"/>
  <c r="W182" i="8"/>
  <c r="V152" i="8"/>
  <c r="L164" i="8"/>
  <c r="R176" i="8"/>
  <c r="O164" i="8"/>
  <c r="Z170" i="8"/>
  <c r="L182" i="8"/>
  <c r="W188" i="8"/>
  <c r="M182" i="8"/>
  <c r="X188" i="8"/>
  <c r="O176" i="8"/>
  <c r="Z182" i="8"/>
  <c r="N14" i="8"/>
  <c r="O8" i="8"/>
  <c r="G26" i="4"/>
  <c r="G23" i="4" s="1"/>
  <c r="F26" i="4"/>
  <c r="F23" i="4" s="1"/>
  <c r="E26" i="4"/>
  <c r="E23" i="4" s="1"/>
  <c r="D23" i="4"/>
  <c r="G20" i="4"/>
  <c r="G17" i="4" s="1"/>
  <c r="F20" i="4"/>
  <c r="F17" i="4" s="1"/>
  <c r="E20" i="4"/>
  <c r="E17" i="4" s="1"/>
  <c r="F11" i="4"/>
  <c r="G12" i="4"/>
  <c r="G11" i="4" s="1"/>
  <c r="Y350" i="12"/>
  <c r="O534" i="12"/>
  <c r="Q524" i="18"/>
  <c r="L514" i="18"/>
  <c r="W519" i="18"/>
  <c r="Y569" i="18"/>
  <c r="Y584" i="18"/>
  <c r="Q574" i="18"/>
  <c r="I584" i="18"/>
  <c r="T589" i="18"/>
  <c r="F599" i="18"/>
  <c r="J609" i="18"/>
  <c r="AA614" i="18"/>
  <c r="M624" i="18"/>
  <c r="X629" i="18"/>
  <c r="Q514" i="18"/>
  <c r="S499" i="18"/>
  <c r="H509" i="18"/>
  <c r="O499" i="18"/>
  <c r="N345" i="18"/>
  <c r="K335" i="18"/>
  <c r="L400" i="18"/>
  <c r="V350" i="18"/>
  <c r="T360" i="18"/>
  <c r="J370" i="18"/>
  <c r="G380" i="18"/>
  <c r="S345" i="18"/>
  <c r="X380" i="18"/>
  <c r="M410" i="18"/>
  <c r="M395" i="18"/>
  <c r="P410" i="18"/>
  <c r="K450" i="18"/>
  <c r="U450" i="18"/>
  <c r="Q465" i="18"/>
  <c r="I475" i="18"/>
  <c r="AA211" i="18"/>
  <c r="G206" i="18"/>
  <c r="L186" i="18"/>
  <c r="Z236" i="18"/>
  <c r="L246" i="18"/>
  <c r="W251" i="18"/>
  <c r="Q226" i="18"/>
  <c r="I236" i="18"/>
  <c r="T241" i="18"/>
  <c r="W256" i="18"/>
  <c r="O306" i="18"/>
  <c r="M316" i="18"/>
  <c r="Q311" i="18"/>
  <c r="H251" i="18"/>
  <c r="Q77" i="18"/>
  <c r="G67" i="18"/>
  <c r="T62" i="18"/>
  <c r="D52" i="18"/>
  <c r="Q47" i="18"/>
  <c r="S132" i="18"/>
  <c r="W112" i="18"/>
  <c r="Z87" i="18"/>
  <c r="D77" i="18"/>
  <c r="Q72" i="18"/>
  <c r="G62" i="18"/>
  <c r="T57" i="18"/>
  <c r="Y87" i="18"/>
  <c r="Z82" i="18"/>
  <c r="D147" i="18"/>
  <c r="M132" i="18"/>
  <c r="V117" i="18"/>
  <c r="P97" i="18"/>
  <c r="I87" i="18"/>
  <c r="J82" i="18"/>
  <c r="T77" i="18"/>
  <c r="D67" i="18"/>
  <c r="Q62" i="18"/>
  <c r="G52" i="18"/>
  <c r="T47" i="18"/>
  <c r="D37" i="18"/>
  <c r="Q32" i="18"/>
  <c r="G22" i="18"/>
  <c r="T17" i="18"/>
  <c r="O261" i="18"/>
  <c r="R102" i="18"/>
  <c r="W271" i="18"/>
  <c r="P311" i="18"/>
  <c r="Q306" i="18"/>
  <c r="H256" i="18"/>
  <c r="K296" i="18"/>
  <c r="E306" i="18"/>
  <c r="M306" i="18"/>
  <c r="V311" i="18"/>
  <c r="F117" i="18"/>
  <c r="Q122" i="18"/>
  <c r="I132" i="18"/>
  <c r="T137" i="18"/>
  <c r="F147" i="18"/>
  <c r="Q152" i="18"/>
  <c r="I137" i="18"/>
  <c r="T142" i="18"/>
  <c r="F152" i="18"/>
  <c r="Q157" i="18"/>
  <c r="F97" i="18"/>
  <c r="Q102" i="18"/>
  <c r="I112" i="18"/>
  <c r="T117" i="18"/>
  <c r="F127" i="18"/>
  <c r="Q132" i="18"/>
  <c r="I142" i="18"/>
  <c r="T147" i="18"/>
  <c r="F157" i="18"/>
  <c r="Q107" i="18"/>
  <c r="I117" i="18"/>
  <c r="T122" i="18"/>
  <c r="F132" i="18"/>
  <c r="Q137" i="18"/>
  <c r="I147" i="18"/>
  <c r="T152" i="18"/>
  <c r="W589" i="17"/>
  <c r="Z425" i="17"/>
  <c r="O420" i="17"/>
  <c r="W410" i="17"/>
  <c r="L405" i="17"/>
  <c r="Z395" i="17"/>
  <c r="O390" i="17"/>
  <c r="W380" i="17"/>
  <c r="L375" i="17"/>
  <c r="Z365" i="17"/>
  <c r="O360" i="17"/>
  <c r="W350" i="17"/>
  <c r="L345" i="17"/>
  <c r="Z335" i="17"/>
  <c r="O330" i="17"/>
  <c r="D475" i="17"/>
  <c r="K196" i="17"/>
  <c r="V201" i="17"/>
  <c r="N211" i="17"/>
  <c r="Y216" i="17"/>
  <c r="K226" i="17"/>
  <c r="V231" i="17"/>
  <c r="N241" i="17"/>
  <c r="Y246" i="17"/>
  <c r="K256" i="17"/>
  <c r="O301" i="17"/>
  <c r="V132" i="17"/>
  <c r="L122" i="17"/>
  <c r="Y117" i="17"/>
  <c r="O107" i="17"/>
  <c r="V102" i="17"/>
  <c r="L92" i="17"/>
  <c r="Y87" i="17"/>
  <c r="O77" i="17"/>
  <c r="V72" i="17"/>
  <c r="L62" i="17"/>
  <c r="Y57" i="17"/>
  <c r="O47" i="17"/>
  <c r="V42" i="17"/>
  <c r="L32" i="17"/>
  <c r="Y27" i="17"/>
  <c r="O17" i="17"/>
  <c r="V12" i="17"/>
  <c r="S186" i="17"/>
  <c r="F147" i="17"/>
  <c r="N142" i="17"/>
  <c r="V137" i="17"/>
  <c r="K122" i="17"/>
  <c r="X117" i="17"/>
  <c r="N107" i="17"/>
  <c r="AA102" i="17"/>
  <c r="K92" i="17"/>
  <c r="X87" i="17"/>
  <c r="N77" i="17"/>
  <c r="AA72" i="17"/>
  <c r="K62" i="17"/>
  <c r="X57" i="17"/>
  <c r="N47" i="17"/>
  <c r="AA42" i="17"/>
  <c r="K32" i="17"/>
  <c r="X27" i="17"/>
  <c r="N17" i="17"/>
  <c r="AA12" i="17"/>
  <c r="Q306" i="17"/>
  <c r="J147" i="17"/>
  <c r="K142" i="17"/>
  <c r="T137" i="17"/>
  <c r="H127" i="17"/>
  <c r="U122" i="17"/>
  <c r="E112" i="17"/>
  <c r="R107" i="17"/>
  <c r="H97" i="17"/>
  <c r="U92" i="17"/>
  <c r="E82" i="17"/>
  <c r="R77" i="17"/>
  <c r="H67" i="17"/>
  <c r="U62" i="17"/>
  <c r="E52" i="17"/>
  <c r="R47" i="17"/>
  <c r="H37" i="17"/>
  <c r="U32" i="17"/>
  <c r="E22" i="17"/>
  <c r="R17" i="17"/>
  <c r="H7" i="17"/>
  <c r="O624" i="16"/>
  <c r="S589" i="16"/>
  <c r="E599" i="16"/>
  <c r="P604" i="16"/>
  <c r="H614" i="16"/>
  <c r="S619" i="16"/>
  <c r="E629" i="16"/>
  <c r="P634" i="16"/>
  <c r="W415" i="16"/>
  <c r="X524" i="18"/>
  <c r="F519" i="18"/>
  <c r="R559" i="18"/>
  <c r="I534" i="18"/>
  <c r="T539" i="18"/>
  <c r="F549" i="18"/>
  <c r="Q554" i="18"/>
  <c r="I564" i="18"/>
  <c r="F589" i="18"/>
  <c r="G604" i="18"/>
  <c r="J574" i="18"/>
  <c r="AA579" i="18"/>
  <c r="M589" i="18"/>
  <c r="X594" i="18"/>
  <c r="U494" i="18"/>
  <c r="V370" i="18"/>
  <c r="N325" i="18"/>
  <c r="L415" i="18"/>
  <c r="E405" i="18"/>
  <c r="D460" i="18"/>
  <c r="R465" i="18"/>
  <c r="U425" i="18"/>
  <c r="L435" i="18"/>
  <c r="I445" i="18"/>
  <c r="G475" i="18"/>
  <c r="O460" i="18"/>
  <c r="Z465" i="18"/>
  <c r="V475" i="18"/>
  <c r="R325" i="18"/>
  <c r="G211" i="18"/>
  <c r="I201" i="18"/>
  <c r="K191" i="18"/>
  <c r="U181" i="18"/>
  <c r="W171" i="18"/>
  <c r="S276" i="18"/>
  <c r="F261" i="18"/>
  <c r="S266" i="18"/>
  <c r="E296" i="18"/>
  <c r="M286" i="18"/>
  <c r="M251" i="18"/>
  <c r="K311" i="18"/>
  <c r="X256" i="18"/>
  <c r="J266" i="18"/>
  <c r="AA271" i="18"/>
  <c r="M281" i="18"/>
  <c r="X286" i="18"/>
  <c r="J296" i="18"/>
  <c r="F306" i="18"/>
  <c r="AA311" i="18"/>
  <c r="O246" i="18"/>
  <c r="F107" i="18"/>
  <c r="N157" i="18"/>
  <c r="O107" i="18"/>
  <c r="K112" i="18"/>
  <c r="S87" i="18"/>
  <c r="H112" i="18"/>
  <c r="L117" i="18"/>
  <c r="Z569" i="17"/>
  <c r="O564" i="17"/>
  <c r="W554" i="17"/>
  <c r="L549" i="17"/>
  <c r="Z539" i="17"/>
  <c r="O534" i="17"/>
  <c r="W524" i="17"/>
  <c r="L519" i="17"/>
  <c r="Z509" i="17"/>
  <c r="O504" i="17"/>
  <c r="W494" i="17"/>
  <c r="L489" i="17"/>
  <c r="W450" i="17"/>
  <c r="N166" i="17"/>
  <c r="Y171" i="17"/>
  <c r="K181" i="17"/>
  <c r="V186" i="17"/>
  <c r="N196" i="17"/>
  <c r="Y201" i="17"/>
  <c r="K211" i="17"/>
  <c r="V216" i="17"/>
  <c r="N226" i="17"/>
  <c r="Y231" i="17"/>
  <c r="K241" i="17"/>
  <c r="V246" i="17"/>
  <c r="N256" i="17"/>
  <c r="L291" i="17"/>
  <c r="O196" i="17"/>
  <c r="G191" i="17"/>
  <c r="L186" i="17"/>
  <c r="G142" i="17"/>
  <c r="O137" i="17"/>
  <c r="U12" i="17"/>
  <c r="X306" i="17"/>
  <c r="Q276" i="17"/>
  <c r="H221" i="17"/>
  <c r="Q186" i="17"/>
  <c r="R181" i="17"/>
  <c r="S176" i="17"/>
  <c r="L137" i="17"/>
  <c r="H624" i="16"/>
  <c r="F599" i="16"/>
  <c r="J519" i="18"/>
  <c r="U539" i="18"/>
  <c r="E494" i="18"/>
  <c r="P499" i="18"/>
  <c r="K559" i="18"/>
  <c r="V564" i="18"/>
  <c r="L335" i="18"/>
  <c r="O325" i="18"/>
  <c r="Y345" i="18"/>
  <c r="L385" i="18"/>
  <c r="AA405" i="18"/>
  <c r="K350" i="18"/>
  <c r="AA375" i="18"/>
  <c r="O395" i="18"/>
  <c r="Z400" i="18"/>
  <c r="N415" i="18"/>
  <c r="Y420" i="18"/>
  <c r="K430" i="18"/>
  <c r="V435" i="18"/>
  <c r="N445" i="18"/>
  <c r="Y450" i="18"/>
  <c r="K460" i="18"/>
  <c r="V465" i="18"/>
  <c r="R475" i="18"/>
  <c r="H460" i="18"/>
  <c r="S465" i="18"/>
  <c r="E475" i="18"/>
  <c r="T475" i="18"/>
  <c r="X360" i="18"/>
  <c r="X216" i="18"/>
  <c r="AA181" i="18"/>
  <c r="AA296" i="18"/>
  <c r="H216" i="18"/>
  <c r="S221" i="18"/>
  <c r="E231" i="18"/>
  <c r="P236" i="18"/>
  <c r="H246" i="18"/>
  <c r="K301" i="18"/>
  <c r="P147" i="18"/>
  <c r="W127" i="18"/>
  <c r="L87" i="18"/>
  <c r="T82" i="18"/>
  <c r="Y117" i="18"/>
  <c r="J87" i="18"/>
  <c r="K82" i="18"/>
  <c r="Q127" i="18"/>
  <c r="U12" i="18"/>
  <c r="R117" i="18"/>
  <c r="J624" i="17"/>
  <c r="AA629" i="17"/>
  <c r="J599" i="17"/>
  <c r="AA604" i="17"/>
  <c r="M614" i="17"/>
  <c r="X619" i="17"/>
  <c r="J629" i="17"/>
  <c r="AA634" i="17"/>
  <c r="J604" i="17"/>
  <c r="AA609" i="17"/>
  <c r="M619" i="17"/>
  <c r="X624" i="17"/>
  <c r="J634" i="17"/>
  <c r="H619" i="17"/>
  <c r="L599" i="17"/>
  <c r="F465" i="17"/>
  <c r="I455" i="17"/>
  <c r="K445" i="17"/>
  <c r="T435" i="17"/>
  <c r="AA425" i="17"/>
  <c r="J420" i="17"/>
  <c r="X410" i="17"/>
  <c r="M405" i="17"/>
  <c r="AA395" i="17"/>
  <c r="J390" i="17"/>
  <c r="X380" i="17"/>
  <c r="M375" i="17"/>
  <c r="AA365" i="17"/>
  <c r="J360" i="17"/>
  <c r="I435" i="17"/>
  <c r="T440" i="17"/>
  <c r="F450" i="17"/>
  <c r="Q455" i="17"/>
  <c r="I465" i="17"/>
  <c r="T470" i="17"/>
  <c r="E475" i="17"/>
  <c r="L475" i="17"/>
  <c r="Y460" i="17"/>
  <c r="D455" i="17"/>
  <c r="N445" i="17"/>
  <c r="P435" i="17"/>
  <c r="W425" i="17"/>
  <c r="L420" i="17"/>
  <c r="Z410" i="17"/>
  <c r="O405" i="17"/>
  <c r="W395" i="17"/>
  <c r="L390" i="17"/>
  <c r="Z380" i="17"/>
  <c r="O375" i="17"/>
  <c r="W365" i="17"/>
  <c r="L360" i="17"/>
  <c r="Z350" i="17"/>
  <c r="O345" i="17"/>
  <c r="W335" i="17"/>
  <c r="L330" i="17"/>
  <c r="D241" i="17"/>
  <c r="Y211" i="17"/>
  <c r="U276" i="17"/>
  <c r="K286" i="17"/>
  <c r="I296" i="17"/>
  <c r="N221" i="17"/>
  <c r="E186" i="17"/>
  <c r="X157" i="17"/>
  <c r="H137" i="17"/>
  <c r="I186" i="17"/>
  <c r="J181" i="17"/>
  <c r="K176" i="17"/>
  <c r="T171" i="17"/>
  <c r="W619" i="16"/>
  <c r="T629" i="16"/>
  <c r="V619" i="16"/>
  <c r="X609" i="16"/>
  <c r="Z599" i="16"/>
  <c r="M594" i="16"/>
  <c r="K127" i="16"/>
  <c r="S122" i="16"/>
  <c r="R147" i="15"/>
  <c r="Y216" i="15"/>
  <c r="V211" i="15"/>
  <c r="I176" i="15"/>
  <c r="Q251" i="15"/>
  <c r="R529" i="18"/>
  <c r="D494" i="18"/>
  <c r="N489" i="18"/>
  <c r="Y494" i="18"/>
  <c r="K504" i="18"/>
  <c r="AA509" i="18"/>
  <c r="R524" i="18"/>
  <c r="H504" i="18"/>
  <c r="U519" i="18"/>
  <c r="Q529" i="18"/>
  <c r="O539" i="18"/>
  <c r="M549" i="18"/>
  <c r="Z554" i="18"/>
  <c r="S579" i="18"/>
  <c r="J584" i="18"/>
  <c r="P594" i="18"/>
  <c r="K589" i="18"/>
  <c r="AA599" i="18"/>
  <c r="R609" i="18"/>
  <c r="D619" i="18"/>
  <c r="U624" i="18"/>
  <c r="G634" i="18"/>
  <c r="S609" i="18"/>
  <c r="E619" i="18"/>
  <c r="P624" i="18"/>
  <c r="H634" i="18"/>
  <c r="U604" i="18"/>
  <c r="G614" i="18"/>
  <c r="R619" i="18"/>
  <c r="D629" i="18"/>
  <c r="U634" i="18"/>
  <c r="I609" i="18"/>
  <c r="T614" i="18"/>
  <c r="F624" i="18"/>
  <c r="Q629" i="18"/>
  <c r="V504" i="18"/>
  <c r="S400" i="18"/>
  <c r="N420" i="18"/>
  <c r="D430" i="18"/>
  <c r="Y435" i="18"/>
  <c r="V445" i="18"/>
  <c r="D440" i="18"/>
  <c r="V340" i="18"/>
  <c r="AA251" i="18"/>
  <c r="F211" i="18"/>
  <c r="E166" i="18"/>
  <c r="E256" i="18"/>
  <c r="S261" i="18"/>
  <c r="P271" i="18"/>
  <c r="N231" i="18"/>
  <c r="Y236" i="18"/>
  <c r="K246" i="18"/>
  <c r="T301" i="18"/>
  <c r="E276" i="18"/>
  <c r="Q301" i="18"/>
  <c r="O311" i="18"/>
  <c r="J226" i="18"/>
  <c r="Y211" i="18"/>
  <c r="D206" i="18"/>
  <c r="M196" i="18"/>
  <c r="Q186" i="18"/>
  <c r="S176" i="18"/>
  <c r="E171" i="18"/>
  <c r="G132" i="18"/>
  <c r="N112" i="18"/>
  <c r="V97" i="18"/>
  <c r="F77" i="18"/>
  <c r="S72" i="18"/>
  <c r="I62" i="18"/>
  <c r="P57" i="18"/>
  <c r="F47" i="18"/>
  <c r="S42" i="18"/>
  <c r="I32" i="18"/>
  <c r="M112" i="18"/>
  <c r="T97" i="18"/>
  <c r="N92" i="18"/>
  <c r="E127" i="18"/>
  <c r="M82" i="18"/>
  <c r="P102" i="18"/>
  <c r="U77" i="18"/>
  <c r="E67" i="18"/>
  <c r="R62" i="18"/>
  <c r="H52" i="18"/>
  <c r="U47" i="18"/>
  <c r="I107" i="18"/>
  <c r="O72" i="18"/>
  <c r="Q589" i="17"/>
  <c r="AA579" i="17"/>
  <c r="G574" i="17"/>
  <c r="Y584" i="17"/>
  <c r="N584" i="17"/>
  <c r="AA470" i="17"/>
  <c r="M455" i="17"/>
  <c r="O445" i="17"/>
  <c r="Q435" i="17"/>
  <c r="X425" i="17"/>
  <c r="M420" i="17"/>
  <c r="AA410" i="17"/>
  <c r="J405" i="17"/>
  <c r="X395" i="17"/>
  <c r="M390" i="17"/>
  <c r="AA380" i="17"/>
  <c r="J375" i="17"/>
  <c r="X365" i="17"/>
  <c r="M360" i="17"/>
  <c r="U470" i="17"/>
  <c r="T221" i="17"/>
  <c r="Y166" i="17"/>
  <c r="Z256" i="17"/>
  <c r="G266" i="17"/>
  <c r="AA271" i="17"/>
  <c r="Q281" i="17"/>
  <c r="O291" i="17"/>
  <c r="M301" i="17"/>
  <c r="Z306" i="17"/>
  <c r="W316" i="17"/>
  <c r="H271" i="17"/>
  <c r="N306" i="17"/>
  <c r="Q201" i="17"/>
  <c r="I211" i="17"/>
  <c r="T216" i="17"/>
  <c r="F226" i="17"/>
  <c r="Q231" i="17"/>
  <c r="I241" i="17"/>
  <c r="T246" i="17"/>
  <c r="F256" i="17"/>
  <c r="E132" i="17"/>
  <c r="R127" i="17"/>
  <c r="H117" i="17"/>
  <c r="U112" i="17"/>
  <c r="E102" i="17"/>
  <c r="R97" i="17"/>
  <c r="H87" i="17"/>
  <c r="U82" i="17"/>
  <c r="E72" i="17"/>
  <c r="R67" i="17"/>
  <c r="H57" i="17"/>
  <c r="U52" i="17"/>
  <c r="E42" i="17"/>
  <c r="R37" i="17"/>
  <c r="H27" i="17"/>
  <c r="U22" i="17"/>
  <c r="E12" i="17"/>
  <c r="R7" i="17"/>
  <c r="Z251" i="17"/>
  <c r="Q157" i="17"/>
  <c r="F171" i="17"/>
  <c r="T132" i="17"/>
  <c r="D122" i="17"/>
  <c r="Q117" i="17"/>
  <c r="G107" i="17"/>
  <c r="T102" i="17"/>
  <c r="D92" i="17"/>
  <c r="Q87" i="17"/>
  <c r="G77" i="17"/>
  <c r="T72" i="17"/>
  <c r="D62" i="17"/>
  <c r="Q57" i="17"/>
  <c r="G47" i="17"/>
  <c r="T42" i="17"/>
  <c r="D32" i="17"/>
  <c r="Q27" i="17"/>
  <c r="G17" i="17"/>
  <c r="T12" i="17"/>
  <c r="L171" i="17"/>
  <c r="M132" i="17"/>
  <c r="Z127" i="17"/>
  <c r="J117" i="17"/>
  <c r="W112" i="17"/>
  <c r="M102" i="17"/>
  <c r="Z97" i="17"/>
  <c r="J87" i="17"/>
  <c r="W82" i="17"/>
  <c r="M72" i="17"/>
  <c r="Z67" i="17"/>
  <c r="J57" i="17"/>
  <c r="W52" i="17"/>
  <c r="M42" i="17"/>
  <c r="Z37" i="17"/>
  <c r="J27" i="17"/>
  <c r="W22" i="17"/>
  <c r="M12" i="17"/>
  <c r="Z7" i="17"/>
  <c r="H629" i="16"/>
  <c r="J619" i="16"/>
  <c r="S609" i="16"/>
  <c r="F604" i="16"/>
  <c r="H594" i="16"/>
  <c r="U584" i="16"/>
  <c r="D579" i="16"/>
  <c r="R569" i="16"/>
  <c r="G564" i="16"/>
  <c r="U554" i="16"/>
  <c r="D549" i="16"/>
  <c r="R539" i="16"/>
  <c r="G534" i="16"/>
  <c r="U524" i="16"/>
  <c r="D519" i="16"/>
  <c r="R509" i="16"/>
  <c r="G504" i="16"/>
  <c r="U494" i="16"/>
  <c r="D489" i="16"/>
  <c r="R350" i="16"/>
  <c r="M370" i="16"/>
  <c r="L405" i="16"/>
  <c r="D460" i="16"/>
  <c r="Q82" i="18"/>
  <c r="V524" i="18"/>
  <c r="P549" i="18"/>
  <c r="N604" i="18"/>
  <c r="M484" i="18"/>
  <c r="D355" i="18"/>
  <c r="M330" i="18"/>
  <c r="Z330" i="18"/>
  <c r="M325" i="18"/>
  <c r="W335" i="18"/>
  <c r="Z325" i="18"/>
  <c r="W325" i="18"/>
  <c r="O335" i="18"/>
  <c r="Z340" i="18"/>
  <c r="K360" i="18"/>
  <c r="I370" i="18"/>
  <c r="F380" i="18"/>
  <c r="Z420" i="18"/>
  <c r="X430" i="18"/>
  <c r="V345" i="18"/>
  <c r="N355" i="18"/>
  <c r="Y360" i="18"/>
  <c r="K370" i="18"/>
  <c r="V375" i="18"/>
  <c r="N385" i="18"/>
  <c r="Y390" i="18"/>
  <c r="K400" i="18"/>
  <c r="V405" i="18"/>
  <c r="S475" i="18"/>
  <c r="M216" i="18"/>
  <c r="S171" i="18"/>
  <c r="E181" i="18"/>
  <c r="P186" i="18"/>
  <c r="H196" i="18"/>
  <c r="S201" i="18"/>
  <c r="E211" i="18"/>
  <c r="P216" i="18"/>
  <c r="H226" i="18"/>
  <c r="S231" i="18"/>
  <c r="E241" i="18"/>
  <c r="P246" i="18"/>
  <c r="I256" i="18"/>
  <c r="J256" i="18"/>
  <c r="P291" i="18"/>
  <c r="O281" i="18"/>
  <c r="Z286" i="18"/>
  <c r="L296" i="18"/>
  <c r="P281" i="18"/>
  <c r="H291" i="18"/>
  <c r="S296" i="18"/>
  <c r="J306" i="18"/>
  <c r="X276" i="18"/>
  <c r="J286" i="18"/>
  <c r="AA291" i="18"/>
  <c r="Z306" i="18"/>
  <c r="L316" i="18"/>
  <c r="X231" i="18"/>
  <c r="F221" i="18"/>
  <c r="O92" i="18"/>
  <c r="M72" i="18"/>
  <c r="Z67" i="18"/>
  <c r="J57" i="18"/>
  <c r="W52" i="18"/>
  <c r="M42" i="18"/>
  <c r="Z107" i="18"/>
  <c r="E82" i="18"/>
  <c r="G102" i="18"/>
  <c r="S112" i="18"/>
  <c r="F599" i="17"/>
  <c r="L574" i="17"/>
  <c r="W579" i="17"/>
  <c r="O589" i="17"/>
  <c r="Z594" i="17"/>
  <c r="L604" i="17"/>
  <c r="W609" i="17"/>
  <c r="O619" i="17"/>
  <c r="Z624" i="17"/>
  <c r="L634" i="17"/>
  <c r="X609" i="17"/>
  <c r="J619" i="17"/>
  <c r="AA624" i="17"/>
  <c r="M634" i="17"/>
  <c r="R584" i="17"/>
  <c r="Q634" i="17"/>
  <c r="G609" i="17"/>
  <c r="S594" i="17"/>
  <c r="W584" i="17"/>
  <c r="Y574" i="17"/>
  <c r="U599" i="17"/>
  <c r="T564" i="17"/>
  <c r="I559" i="17"/>
  <c r="Q549" i="17"/>
  <c r="F544" i="17"/>
  <c r="T534" i="17"/>
  <c r="I529" i="17"/>
  <c r="Q519" i="17"/>
  <c r="F514" i="17"/>
  <c r="T504" i="17"/>
  <c r="I499" i="17"/>
  <c r="Q489" i="17"/>
  <c r="F484" i="17"/>
  <c r="N430" i="17"/>
  <c r="AA460" i="17"/>
  <c r="I445" i="17"/>
  <c r="K435" i="17"/>
  <c r="M470" i="17"/>
  <c r="U201" i="17"/>
  <c r="I196" i="17"/>
  <c r="G186" i="17"/>
  <c r="Q171" i="17"/>
  <c r="O231" i="17"/>
  <c r="Z236" i="17"/>
  <c r="L246" i="17"/>
  <c r="W251" i="17"/>
  <c r="Z261" i="17"/>
  <c r="X271" i="17"/>
  <c r="T281" i="17"/>
  <c r="K291" i="17"/>
  <c r="I301" i="17"/>
  <c r="F311" i="17"/>
  <c r="AA316" i="17"/>
  <c r="L266" i="17"/>
  <c r="W271" i="17"/>
  <c r="O281" i="17"/>
  <c r="Z286" i="17"/>
  <c r="L296" i="17"/>
  <c r="W301" i="17"/>
  <c r="O311" i="17"/>
  <c r="Z316" i="17"/>
  <c r="M286" i="17"/>
  <c r="Q206" i="17"/>
  <c r="R216" i="17"/>
  <c r="N206" i="17"/>
  <c r="J157" i="17"/>
  <c r="L152" i="17"/>
  <c r="T147" i="17"/>
  <c r="M281" i="17"/>
  <c r="F286" i="17"/>
  <c r="N271" i="17"/>
  <c r="X286" i="17"/>
  <c r="J7" i="17"/>
  <c r="L142" i="17"/>
  <c r="W147" i="17"/>
  <c r="O157" i="17"/>
  <c r="P211" i="17"/>
  <c r="Y186" i="17"/>
  <c r="Y152" i="17"/>
  <c r="O246" i="17"/>
  <c r="L216" i="17"/>
  <c r="W206" i="17"/>
  <c r="E171" i="17"/>
  <c r="M166" i="17"/>
  <c r="V157" i="17"/>
  <c r="X152" i="17"/>
  <c r="Y147" i="17"/>
  <c r="Z142" i="17"/>
  <c r="Z589" i="16"/>
  <c r="AA599" i="16"/>
  <c r="T584" i="16"/>
  <c r="I579" i="16"/>
  <c r="Q569" i="16"/>
  <c r="F564" i="16"/>
  <c r="T554" i="16"/>
  <c r="I549" i="16"/>
  <c r="Q539" i="16"/>
  <c r="F534" i="16"/>
  <c r="T524" i="16"/>
  <c r="I519" i="16"/>
  <c r="Q509" i="16"/>
  <c r="F504" i="16"/>
  <c r="T494" i="16"/>
  <c r="I489" i="16"/>
  <c r="M584" i="16"/>
  <c r="AA574" i="16"/>
  <c r="J569" i="16"/>
  <c r="X559" i="16"/>
  <c r="M554" i="16"/>
  <c r="AA544" i="16"/>
  <c r="J539" i="16"/>
  <c r="X529" i="16"/>
  <c r="M524" i="16"/>
  <c r="AA514" i="16"/>
  <c r="J509" i="16"/>
  <c r="X499" i="16"/>
  <c r="M494" i="16"/>
  <c r="L629" i="16"/>
  <c r="U619" i="16"/>
  <c r="J629" i="16"/>
  <c r="T619" i="16"/>
  <c r="V609" i="16"/>
  <c r="X599" i="16"/>
  <c r="I206" i="15"/>
  <c r="F316" i="16"/>
  <c r="T306" i="16"/>
  <c r="I301" i="16"/>
  <c r="Q291" i="16"/>
  <c r="F286" i="16"/>
  <c r="T276" i="16"/>
  <c r="I271" i="16"/>
  <c r="Q261" i="16"/>
  <c r="F256" i="16"/>
  <c r="T246" i="16"/>
  <c r="I241" i="16"/>
  <c r="Q231" i="16"/>
  <c r="F226" i="16"/>
  <c r="T216" i="16"/>
  <c r="I211" i="16"/>
  <c r="Q201" i="16"/>
  <c r="F196" i="16"/>
  <c r="T186" i="16"/>
  <c r="I181" i="16"/>
  <c r="Q171" i="16"/>
  <c r="F166" i="16"/>
  <c r="V152" i="16"/>
  <c r="R390" i="16"/>
  <c r="H147" i="16"/>
  <c r="K142" i="16"/>
  <c r="L137" i="16"/>
  <c r="T132" i="16"/>
  <c r="G112" i="16"/>
  <c r="T107" i="16"/>
  <c r="D97" i="16"/>
  <c r="Q92" i="16"/>
  <c r="G82" i="16"/>
  <c r="T77" i="16"/>
  <c r="D67" i="16"/>
  <c r="Q62" i="16"/>
  <c r="G52" i="16"/>
  <c r="T47" i="16"/>
  <c r="D37" i="16"/>
  <c r="Q32" i="16"/>
  <c r="G22" i="16"/>
  <c r="T17" i="16"/>
  <c r="H425" i="16"/>
  <c r="G405" i="16"/>
  <c r="E415" i="16"/>
  <c r="V370" i="16"/>
  <c r="Q385" i="16"/>
  <c r="X430" i="16"/>
  <c r="L122" i="16"/>
  <c r="T117" i="16"/>
  <c r="I92" i="16"/>
  <c r="P87" i="16"/>
  <c r="F77" i="16"/>
  <c r="S72" i="16"/>
  <c r="I62" i="16"/>
  <c r="P57" i="16"/>
  <c r="F47" i="16"/>
  <c r="S42" i="16"/>
  <c r="I32" i="16"/>
  <c r="P27" i="16"/>
  <c r="F17" i="16"/>
  <c r="S12" i="16"/>
  <c r="Y624" i="15"/>
  <c r="K554" i="15"/>
  <c r="V559" i="15"/>
  <c r="N569" i="15"/>
  <c r="Y574" i="15"/>
  <c r="K584" i="15"/>
  <c r="V589" i="15"/>
  <c r="N599" i="15"/>
  <c r="Y604" i="15"/>
  <c r="K614" i="15"/>
  <c r="V619" i="15"/>
  <c r="N629" i="15"/>
  <c r="Y634" i="15"/>
  <c r="X499" i="15"/>
  <c r="M494" i="15"/>
  <c r="AA484" i="15"/>
  <c r="J475" i="15"/>
  <c r="X465" i="15"/>
  <c r="M460" i="15"/>
  <c r="AA450" i="15"/>
  <c r="J445" i="15"/>
  <c r="X435" i="15"/>
  <c r="M430" i="15"/>
  <c r="AA420" i="15"/>
  <c r="J415" i="15"/>
  <c r="X405" i="15"/>
  <c r="M400" i="15"/>
  <c r="AA390" i="15"/>
  <c r="J385" i="15"/>
  <c r="X375" i="15"/>
  <c r="M370" i="15"/>
  <c r="AA360" i="15"/>
  <c r="J355" i="15"/>
  <c r="X345" i="15"/>
  <c r="M340" i="15"/>
  <c r="AA330" i="15"/>
  <c r="J325" i="15"/>
  <c r="S186" i="15"/>
  <c r="AA181" i="15"/>
  <c r="J147" i="15"/>
  <c r="L137" i="15"/>
  <c r="Y132" i="15"/>
  <c r="O122" i="15"/>
  <c r="V117" i="15"/>
  <c r="L107" i="15"/>
  <c r="Y102" i="15"/>
  <c r="O92" i="15"/>
  <c r="V87" i="15"/>
  <c r="L77" i="15"/>
  <c r="Y72" i="15"/>
  <c r="O62" i="15"/>
  <c r="V57" i="15"/>
  <c r="L47" i="15"/>
  <c r="Y42" i="15"/>
  <c r="O32" i="15"/>
  <c r="V27" i="15"/>
  <c r="O211" i="15"/>
  <c r="R196" i="15"/>
  <c r="F266" i="15"/>
  <c r="V261" i="15"/>
  <c r="V147" i="15"/>
  <c r="E137" i="15"/>
  <c r="R132" i="15"/>
  <c r="H122" i="15"/>
  <c r="U117" i="15"/>
  <c r="E107" i="15"/>
  <c r="R102" i="15"/>
  <c r="H92" i="15"/>
  <c r="U87" i="15"/>
  <c r="E77" i="15"/>
  <c r="R72" i="15"/>
  <c r="H62" i="15"/>
  <c r="U57" i="15"/>
  <c r="E47" i="15"/>
  <c r="R42" i="15"/>
  <c r="H32" i="15"/>
  <c r="U27" i="15"/>
  <c r="E17" i="15"/>
  <c r="R12" i="15"/>
  <c r="F306" i="13"/>
  <c r="S301" i="13"/>
  <c r="I291" i="13"/>
  <c r="P286" i="13"/>
  <c r="F276" i="13"/>
  <c r="S271" i="13"/>
  <c r="I261" i="13"/>
  <c r="P256" i="13"/>
  <c r="F246" i="13"/>
  <c r="S241" i="13"/>
  <c r="I231" i="13"/>
  <c r="P226" i="13"/>
  <c r="F216" i="13"/>
  <c r="S211" i="13"/>
  <c r="I201" i="13"/>
  <c r="P196" i="13"/>
  <c r="F186" i="13"/>
  <c r="S181" i="13"/>
  <c r="V440" i="13"/>
  <c r="V455" i="12"/>
  <c r="Q390" i="12"/>
  <c r="W609" i="16"/>
  <c r="Y599" i="16"/>
  <c r="D594" i="16"/>
  <c r="R584" i="16"/>
  <c r="G579" i="16"/>
  <c r="U569" i="16"/>
  <c r="D564" i="16"/>
  <c r="R554" i="16"/>
  <c r="G549" i="16"/>
  <c r="U539" i="16"/>
  <c r="D534" i="16"/>
  <c r="R524" i="16"/>
  <c r="G519" i="16"/>
  <c r="U509" i="16"/>
  <c r="D504" i="16"/>
  <c r="Q584" i="16"/>
  <c r="F579" i="16"/>
  <c r="T569" i="16"/>
  <c r="I564" i="16"/>
  <c r="Q554" i="16"/>
  <c r="F549" i="16"/>
  <c r="T539" i="16"/>
  <c r="I534" i="16"/>
  <c r="Q524" i="16"/>
  <c r="F519" i="16"/>
  <c r="T509" i="16"/>
  <c r="I504" i="16"/>
  <c r="Q494" i="16"/>
  <c r="F489" i="16"/>
  <c r="Q311" i="16"/>
  <c r="F306" i="16"/>
  <c r="T296" i="16"/>
  <c r="I291" i="16"/>
  <c r="Q281" i="16"/>
  <c r="F276" i="16"/>
  <c r="T266" i="16"/>
  <c r="I261" i="16"/>
  <c r="Q251" i="16"/>
  <c r="F246" i="16"/>
  <c r="T236" i="16"/>
  <c r="I231" i="16"/>
  <c r="Q221" i="16"/>
  <c r="F216" i="16"/>
  <c r="T206" i="16"/>
  <c r="I201" i="16"/>
  <c r="Q191" i="16"/>
  <c r="F186" i="16"/>
  <c r="T176" i="16"/>
  <c r="I171" i="16"/>
  <c r="U316" i="16"/>
  <c r="D311" i="16"/>
  <c r="R301" i="16"/>
  <c r="G296" i="16"/>
  <c r="U286" i="16"/>
  <c r="D281" i="16"/>
  <c r="R271" i="16"/>
  <c r="G266" i="16"/>
  <c r="U256" i="16"/>
  <c r="D251" i="16"/>
  <c r="R241" i="16"/>
  <c r="G236" i="16"/>
  <c r="U226" i="16"/>
  <c r="D221" i="16"/>
  <c r="R211" i="16"/>
  <c r="G206" i="16"/>
  <c r="U196" i="16"/>
  <c r="D191" i="16"/>
  <c r="R181" i="16"/>
  <c r="G176" i="16"/>
  <c r="U166" i="16"/>
  <c r="R147" i="16"/>
  <c r="AA142" i="16"/>
  <c r="D117" i="16"/>
  <c r="T410" i="16"/>
  <c r="D137" i="16"/>
  <c r="M132" i="16"/>
  <c r="U127" i="16"/>
  <c r="E325" i="16"/>
  <c r="P330" i="16"/>
  <c r="H340" i="16"/>
  <c r="S345" i="16"/>
  <c r="F355" i="16"/>
  <c r="AA360" i="16"/>
  <c r="P430" i="16"/>
  <c r="O465" i="16"/>
  <c r="E330" i="16"/>
  <c r="P335" i="16"/>
  <c r="H345" i="16"/>
  <c r="K395" i="16"/>
  <c r="F430" i="16"/>
  <c r="H360" i="16"/>
  <c r="S370" i="16"/>
  <c r="V390" i="16"/>
  <c r="R405" i="16"/>
  <c r="T325" i="16"/>
  <c r="F335" i="16"/>
  <c r="Q340" i="16"/>
  <c r="I350" i="16"/>
  <c r="W365" i="16"/>
  <c r="Q380" i="16"/>
  <c r="O390" i="16"/>
  <c r="T400" i="16"/>
  <c r="G415" i="16"/>
  <c r="M425" i="16"/>
  <c r="S445" i="16"/>
  <c r="O325" i="16"/>
  <c r="Z330" i="16"/>
  <c r="L340" i="16"/>
  <c r="W345" i="16"/>
  <c r="K355" i="16"/>
  <c r="G365" i="16"/>
  <c r="L375" i="16"/>
  <c r="AA385" i="16"/>
  <c r="Y395" i="16"/>
  <c r="J410" i="16"/>
  <c r="P420" i="16"/>
  <c r="U435" i="16"/>
  <c r="H355" i="16"/>
  <c r="S360" i="16"/>
  <c r="E370" i="16"/>
  <c r="P375" i="16"/>
  <c r="H385" i="16"/>
  <c r="S390" i="16"/>
  <c r="E400" i="16"/>
  <c r="P405" i="16"/>
  <c r="H415" i="16"/>
  <c r="S420" i="16"/>
  <c r="E430" i="16"/>
  <c r="P435" i="16"/>
  <c r="H445" i="16"/>
  <c r="S450" i="16"/>
  <c r="E460" i="16"/>
  <c r="P465" i="16"/>
  <c r="H475" i="16"/>
  <c r="P440" i="16"/>
  <c r="H450" i="16"/>
  <c r="S455" i="16"/>
  <c r="E465" i="16"/>
  <c r="P470" i="16"/>
  <c r="F435" i="16"/>
  <c r="Q440" i="16"/>
  <c r="I450" i="16"/>
  <c r="T455" i="16"/>
  <c r="F465" i="16"/>
  <c r="Q470" i="16"/>
  <c r="I425" i="16"/>
  <c r="T430" i="16"/>
  <c r="F440" i="16"/>
  <c r="Q445" i="16"/>
  <c r="I455" i="16"/>
  <c r="T460" i="16"/>
  <c r="F470" i="16"/>
  <c r="Q475" i="16"/>
  <c r="I370" i="16"/>
  <c r="T375" i="16"/>
  <c r="F385" i="16"/>
  <c r="Q390" i="16"/>
  <c r="I400" i="16"/>
  <c r="T405" i="16"/>
  <c r="F415" i="16"/>
  <c r="Q420" i="16"/>
  <c r="I430" i="16"/>
  <c r="T435" i="16"/>
  <c r="F445" i="16"/>
  <c r="Q450" i="16"/>
  <c r="I460" i="16"/>
  <c r="T465" i="16"/>
  <c r="F475" i="16"/>
  <c r="D132" i="16"/>
  <c r="L127" i="16"/>
  <c r="U122" i="16"/>
  <c r="E122" i="16"/>
  <c r="M117" i="16"/>
  <c r="W112" i="16"/>
  <c r="Z97" i="16"/>
  <c r="J87" i="16"/>
  <c r="W82" i="16"/>
  <c r="M72" i="16"/>
  <c r="Z67" i="16"/>
  <c r="J57" i="16"/>
  <c r="W52" i="16"/>
  <c r="M42" i="16"/>
  <c r="Z37" i="16"/>
  <c r="J27" i="16"/>
  <c r="W22" i="16"/>
  <c r="M12" i="16"/>
  <c r="Z7" i="16"/>
  <c r="X475" i="15"/>
  <c r="M470" i="15"/>
  <c r="AA460" i="15"/>
  <c r="J455" i="15"/>
  <c r="X445" i="15"/>
  <c r="M440" i="15"/>
  <c r="AA430" i="15"/>
  <c r="J425" i="15"/>
  <c r="X415" i="15"/>
  <c r="M410" i="15"/>
  <c r="AA400" i="15"/>
  <c r="J395" i="15"/>
  <c r="X385" i="15"/>
  <c r="M380" i="15"/>
  <c r="AA370" i="15"/>
  <c r="J365" i="15"/>
  <c r="X355" i="15"/>
  <c r="M350" i="15"/>
  <c r="W544" i="15"/>
  <c r="Z529" i="15"/>
  <c r="Q514" i="15"/>
  <c r="L504" i="15"/>
  <c r="Z494" i="15"/>
  <c r="O489" i="15"/>
  <c r="M509" i="15"/>
  <c r="X514" i="15"/>
  <c r="J524" i="15"/>
  <c r="AA529" i="15"/>
  <c r="M539" i="15"/>
  <c r="X544" i="15"/>
  <c r="J554" i="15"/>
  <c r="AA559" i="15"/>
  <c r="M569" i="15"/>
  <c r="X574" i="15"/>
  <c r="J584" i="15"/>
  <c r="AA589" i="15"/>
  <c r="M599" i="15"/>
  <c r="X604" i="15"/>
  <c r="J614" i="15"/>
  <c r="AA619" i="15"/>
  <c r="M629" i="15"/>
  <c r="X634" i="15"/>
  <c r="J191" i="15"/>
  <c r="Y221" i="15"/>
  <c r="S206" i="15"/>
  <c r="L142" i="15"/>
  <c r="Y137" i="15"/>
  <c r="O127" i="15"/>
  <c r="V122" i="15"/>
  <c r="L112" i="15"/>
  <c r="Y107" i="15"/>
  <c r="O97" i="15"/>
  <c r="V92" i="15"/>
  <c r="L82" i="15"/>
  <c r="Y77" i="15"/>
  <c r="O67" i="15"/>
  <c r="V62" i="15"/>
  <c r="L52" i="15"/>
  <c r="Y47" i="15"/>
  <c r="O37" i="15"/>
  <c r="V32" i="15"/>
  <c r="L22" i="15"/>
  <c r="Y17" i="15"/>
  <c r="G216" i="15"/>
  <c r="H211" i="15"/>
  <c r="J201" i="15"/>
  <c r="K196" i="15"/>
  <c r="S191" i="15"/>
  <c r="Z271" i="15"/>
  <c r="G152" i="15"/>
  <c r="M634" i="13"/>
  <c r="AA624" i="13"/>
  <c r="J619" i="13"/>
  <c r="X609" i="13"/>
  <c r="M604" i="13"/>
  <c r="AA594" i="13"/>
  <c r="J589" i="13"/>
  <c r="X579" i="13"/>
  <c r="M574" i="13"/>
  <c r="AA564" i="13"/>
  <c r="J559" i="13"/>
  <c r="X549" i="13"/>
  <c r="M544" i="13"/>
  <c r="AA534" i="13"/>
  <c r="J529" i="13"/>
  <c r="X519" i="13"/>
  <c r="M514" i="13"/>
  <c r="AA504" i="13"/>
  <c r="J499" i="13"/>
  <c r="X489" i="13"/>
  <c r="M484" i="13"/>
  <c r="W629" i="13"/>
  <c r="L624" i="13"/>
  <c r="Z614" i="13"/>
  <c r="O609" i="13"/>
  <c r="W599" i="13"/>
  <c r="L594" i="13"/>
  <c r="Z584" i="13"/>
  <c r="O579" i="13"/>
  <c r="W569" i="13"/>
  <c r="L564" i="13"/>
  <c r="Z554" i="13"/>
  <c r="O549" i="13"/>
  <c r="W539" i="13"/>
  <c r="L534" i="13"/>
  <c r="Z524" i="13"/>
  <c r="O519" i="13"/>
  <c r="W509" i="13"/>
  <c r="L504" i="13"/>
  <c r="Z494" i="13"/>
  <c r="O489" i="13"/>
  <c r="I634" i="13"/>
  <c r="Q624" i="13"/>
  <c r="F619" i="13"/>
  <c r="T609" i="13"/>
  <c r="I604" i="13"/>
  <c r="Q594" i="13"/>
  <c r="F589" i="13"/>
  <c r="T579" i="13"/>
  <c r="I574" i="13"/>
  <c r="Q564" i="13"/>
  <c r="F559" i="13"/>
  <c r="T549" i="13"/>
  <c r="I544" i="13"/>
  <c r="Q534" i="13"/>
  <c r="F529" i="13"/>
  <c r="T519" i="13"/>
  <c r="I514" i="13"/>
  <c r="Q504" i="13"/>
  <c r="F499" i="13"/>
  <c r="T489" i="13"/>
  <c r="I484" i="13"/>
  <c r="W435" i="16"/>
  <c r="M405" i="16"/>
  <c r="N127" i="16"/>
  <c r="D390" i="16"/>
  <c r="V420" i="16"/>
  <c r="Y405" i="16"/>
  <c r="K360" i="16"/>
  <c r="L345" i="16"/>
  <c r="Y152" i="16"/>
  <c r="AA470" i="15"/>
  <c r="J465" i="15"/>
  <c r="X455" i="15"/>
  <c r="M450" i="15"/>
  <c r="AA440" i="15"/>
  <c r="J435" i="15"/>
  <c r="X425" i="15"/>
  <c r="M420" i="15"/>
  <c r="AA410" i="15"/>
  <c r="J405" i="15"/>
  <c r="X395" i="15"/>
  <c r="M390" i="15"/>
  <c r="AA380" i="15"/>
  <c r="J375" i="15"/>
  <c r="X365" i="15"/>
  <c r="M360" i="15"/>
  <c r="AA350" i="15"/>
  <c r="J345" i="15"/>
  <c r="X335" i="15"/>
  <c r="M330" i="15"/>
  <c r="V509" i="15"/>
  <c r="N519" i="15"/>
  <c r="Y524" i="15"/>
  <c r="K534" i="15"/>
  <c r="V539" i="15"/>
  <c r="N549" i="15"/>
  <c r="Y554" i="15"/>
  <c r="K564" i="15"/>
  <c r="V569" i="15"/>
  <c r="N579" i="15"/>
  <c r="Y584" i="15"/>
  <c r="K594" i="15"/>
  <c r="V599" i="15"/>
  <c r="N609" i="15"/>
  <c r="Y614" i="15"/>
  <c r="K624" i="15"/>
  <c r="V629" i="15"/>
  <c r="K509" i="15"/>
  <c r="V514" i="15"/>
  <c r="N524" i="15"/>
  <c r="Y529" i="15"/>
  <c r="K539" i="15"/>
  <c r="V544" i="15"/>
  <c r="N554" i="15"/>
  <c r="Y559" i="15"/>
  <c r="K569" i="15"/>
  <c r="V574" i="15"/>
  <c r="N584" i="15"/>
  <c r="Y589" i="15"/>
  <c r="K599" i="15"/>
  <c r="V604" i="15"/>
  <c r="N614" i="15"/>
  <c r="Y619" i="15"/>
  <c r="K629" i="15"/>
  <c r="V634" i="15"/>
  <c r="AA211" i="15"/>
  <c r="J211" i="15"/>
  <c r="K206" i="15"/>
  <c r="H181" i="15"/>
  <c r="J171" i="15"/>
  <c r="W226" i="15"/>
  <c r="K634" i="13"/>
  <c r="Y624" i="13"/>
  <c r="N619" i="13"/>
  <c r="V609" i="13"/>
  <c r="K604" i="13"/>
  <c r="Y594" i="13"/>
  <c r="N589" i="13"/>
  <c r="V579" i="13"/>
  <c r="K574" i="13"/>
  <c r="Y564" i="13"/>
  <c r="N559" i="13"/>
  <c r="V549" i="13"/>
  <c r="K544" i="13"/>
  <c r="Y534" i="13"/>
  <c r="N529" i="13"/>
  <c r="V519" i="13"/>
  <c r="K514" i="13"/>
  <c r="Y504" i="13"/>
  <c r="N499" i="13"/>
  <c r="V489" i="13"/>
  <c r="K484" i="13"/>
  <c r="D97" i="14"/>
  <c r="N534" i="12"/>
  <c r="L385" i="12"/>
  <c r="X316" i="16"/>
  <c r="M311" i="16"/>
  <c r="AA301" i="16"/>
  <c r="J296" i="16"/>
  <c r="X286" i="16"/>
  <c r="M281" i="16"/>
  <c r="AA271" i="16"/>
  <c r="J266" i="16"/>
  <c r="X256" i="16"/>
  <c r="M251" i="16"/>
  <c r="AA241" i="16"/>
  <c r="J236" i="16"/>
  <c r="X226" i="16"/>
  <c r="M221" i="16"/>
  <c r="AA211" i="16"/>
  <c r="J206" i="16"/>
  <c r="X196" i="16"/>
  <c r="M191" i="16"/>
  <c r="AA181" i="16"/>
  <c r="J176" i="16"/>
  <c r="X166" i="16"/>
  <c r="M430" i="16"/>
  <c r="J385" i="16"/>
  <c r="H112" i="16"/>
  <c r="U107" i="16"/>
  <c r="E97" i="16"/>
  <c r="R92" i="16"/>
  <c r="H82" i="16"/>
  <c r="U77" i="16"/>
  <c r="E67" i="16"/>
  <c r="R62" i="16"/>
  <c r="H52" i="16"/>
  <c r="U47" i="16"/>
  <c r="E37" i="16"/>
  <c r="R32" i="16"/>
  <c r="H22" i="16"/>
  <c r="U17" i="16"/>
  <c r="E7" i="16"/>
  <c r="J460" i="16"/>
  <c r="F127" i="16"/>
  <c r="O122" i="16"/>
  <c r="P117" i="16"/>
  <c r="I390" i="16"/>
  <c r="U355" i="16"/>
  <c r="M385" i="16"/>
  <c r="G475" i="16"/>
  <c r="V360" i="16"/>
  <c r="R375" i="16"/>
  <c r="P360" i="16"/>
  <c r="R450" i="16"/>
  <c r="X112" i="16"/>
  <c r="N102" i="16"/>
  <c r="AA97" i="16"/>
  <c r="K87" i="16"/>
  <c r="X82" i="16"/>
  <c r="N72" i="16"/>
  <c r="AA67" i="16"/>
  <c r="K57" i="16"/>
  <c r="X52" i="16"/>
  <c r="N42" i="16"/>
  <c r="AA37" i="16"/>
  <c r="K27" i="16"/>
  <c r="X22" i="16"/>
  <c r="S340" i="16"/>
  <c r="X157" i="16"/>
  <c r="K112" i="16"/>
  <c r="X107" i="16"/>
  <c r="N97" i="16"/>
  <c r="AA92" i="16"/>
  <c r="K82" i="16"/>
  <c r="X77" i="16"/>
  <c r="N67" i="16"/>
  <c r="AA62" i="16"/>
  <c r="K52" i="16"/>
  <c r="X47" i="16"/>
  <c r="N37" i="16"/>
  <c r="AA32" i="16"/>
  <c r="K22" i="16"/>
  <c r="X17" i="16"/>
  <c r="N7" i="16"/>
  <c r="S534" i="15"/>
  <c r="V519" i="15"/>
  <c r="AA504" i="15"/>
  <c r="J499" i="15"/>
  <c r="X489" i="15"/>
  <c r="M484" i="15"/>
  <c r="K559" i="15"/>
  <c r="V564" i="15"/>
  <c r="N574" i="15"/>
  <c r="Y579" i="15"/>
  <c r="K589" i="15"/>
  <c r="V594" i="15"/>
  <c r="N604" i="15"/>
  <c r="Y609" i="15"/>
  <c r="K619" i="15"/>
  <c r="V624" i="15"/>
  <c r="N634" i="15"/>
  <c r="W475" i="15"/>
  <c r="L470" i="15"/>
  <c r="Z460" i="15"/>
  <c r="O455" i="15"/>
  <c r="W445" i="15"/>
  <c r="L440" i="15"/>
  <c r="Z430" i="15"/>
  <c r="O425" i="15"/>
  <c r="W415" i="15"/>
  <c r="L410" i="15"/>
  <c r="Z400" i="15"/>
  <c r="O395" i="15"/>
  <c r="W385" i="15"/>
  <c r="L380" i="15"/>
  <c r="Z370" i="15"/>
  <c r="O365" i="15"/>
  <c r="W355" i="15"/>
  <c r="L350" i="15"/>
  <c r="Z340" i="15"/>
  <c r="O335" i="15"/>
  <c r="W325" i="15"/>
  <c r="M216" i="15"/>
  <c r="K271" i="15"/>
  <c r="G221" i="15"/>
  <c r="D206" i="15"/>
  <c r="Q142" i="15"/>
  <c r="G132" i="15"/>
  <c r="T127" i="15"/>
  <c r="D117" i="15"/>
  <c r="Q112" i="15"/>
  <c r="G102" i="15"/>
  <c r="T97" i="15"/>
  <c r="D87" i="15"/>
  <c r="Q82" i="15"/>
  <c r="G72" i="15"/>
  <c r="T67" i="15"/>
  <c r="D57" i="15"/>
  <c r="Q52" i="15"/>
  <c r="G42" i="15"/>
  <c r="T37" i="15"/>
  <c r="D27" i="15"/>
  <c r="Q22" i="15"/>
  <c r="E226" i="15"/>
  <c r="N186" i="15"/>
  <c r="V181" i="15"/>
  <c r="W176" i="15"/>
  <c r="X171" i="15"/>
  <c r="Y166" i="15"/>
  <c r="Z166" i="15"/>
  <c r="L176" i="15"/>
  <c r="W181" i="15"/>
  <c r="O191" i="15"/>
  <c r="Z196" i="15"/>
  <c r="L206" i="15"/>
  <c r="W211" i="15"/>
  <c r="O221" i="15"/>
  <c r="Z226" i="15"/>
  <c r="L236" i="15"/>
  <c r="W241" i="15"/>
  <c r="O251" i="15"/>
  <c r="M261" i="15"/>
  <c r="Z266" i="15"/>
  <c r="I251" i="15"/>
  <c r="G261" i="15"/>
  <c r="AA266" i="15"/>
  <c r="H281" i="15"/>
  <c r="J226" i="15"/>
  <c r="AA231" i="15"/>
  <c r="M241" i="15"/>
  <c r="Y246" i="15"/>
  <c r="W256" i="15"/>
  <c r="U266" i="15"/>
  <c r="K281" i="15"/>
  <c r="J231" i="15"/>
  <c r="AA236" i="15"/>
  <c r="M246" i="15"/>
  <c r="Z251" i="15"/>
  <c r="X261" i="15"/>
  <c r="T271" i="15"/>
  <c r="Z296" i="15"/>
  <c r="D236" i="15"/>
  <c r="U241" i="15"/>
  <c r="L251" i="15"/>
  <c r="Z256" i="15"/>
  <c r="X266" i="15"/>
  <c r="D286" i="15"/>
  <c r="O216" i="15"/>
  <c r="Z221" i="15"/>
  <c r="L231" i="15"/>
  <c r="W236" i="15"/>
  <c r="O246" i="15"/>
  <c r="M256" i="15"/>
  <c r="Z261" i="15"/>
  <c r="W271" i="15"/>
  <c r="T246" i="15"/>
  <c r="F256" i="15"/>
  <c r="Q261" i="15"/>
  <c r="I271" i="15"/>
  <c r="M286" i="15"/>
  <c r="S276" i="15"/>
  <c r="E286" i="15"/>
  <c r="P291" i="15"/>
  <c r="H301" i="15"/>
  <c r="S306" i="15"/>
  <c r="E316" i="15"/>
  <c r="T276" i="15"/>
  <c r="F286" i="15"/>
  <c r="Q291" i="15"/>
  <c r="I301" i="15"/>
  <c r="T306" i="15"/>
  <c r="F316" i="15"/>
  <c r="X291" i="15"/>
  <c r="J301" i="15"/>
  <c r="AA306" i="15"/>
  <c r="M316" i="15"/>
  <c r="V276" i="15"/>
  <c r="N286" i="15"/>
  <c r="Y291" i="15"/>
  <c r="K301" i="15"/>
  <c r="V306" i="15"/>
  <c r="N316" i="15"/>
  <c r="W276" i="15"/>
  <c r="O286" i="15"/>
  <c r="Z291" i="15"/>
  <c r="L301" i="15"/>
  <c r="W306" i="15"/>
  <c r="O316" i="15"/>
  <c r="Z157" i="15"/>
  <c r="J142" i="15"/>
  <c r="W137" i="15"/>
  <c r="M127" i="15"/>
  <c r="Z122" i="15"/>
  <c r="J112" i="15"/>
  <c r="W107" i="15"/>
  <c r="M97" i="15"/>
  <c r="Z92" i="15"/>
  <c r="J82" i="15"/>
  <c r="W77" i="15"/>
  <c r="M67" i="15"/>
  <c r="Z62" i="15"/>
  <c r="J52" i="15"/>
  <c r="W47" i="15"/>
  <c r="M37" i="15"/>
  <c r="Z32" i="15"/>
  <c r="J22" i="15"/>
  <c r="W17" i="15"/>
  <c r="M7" i="15"/>
  <c r="K311" i="13"/>
  <c r="X306" i="13"/>
  <c r="N296" i="13"/>
  <c r="AA291" i="13"/>
  <c r="K281" i="13"/>
  <c r="X276" i="13"/>
  <c r="N266" i="13"/>
  <c r="AA261" i="13"/>
  <c r="K251" i="13"/>
  <c r="X246" i="13"/>
  <c r="N236" i="13"/>
  <c r="AA231" i="13"/>
  <c r="K221" i="13"/>
  <c r="X216" i="13"/>
  <c r="N206" i="13"/>
  <c r="AA201" i="13"/>
  <c r="K191" i="13"/>
  <c r="X186" i="13"/>
  <c r="N176" i="13"/>
  <c r="AA171" i="13"/>
  <c r="L152" i="13"/>
  <c r="Y147" i="13"/>
  <c r="O137" i="13"/>
  <c r="V132" i="13"/>
  <c r="L122" i="13"/>
  <c r="Y117" i="13"/>
  <c r="O107" i="13"/>
  <c r="V102" i="13"/>
  <c r="L92" i="13"/>
  <c r="Y87" i="13"/>
  <c r="O77" i="13"/>
  <c r="V72" i="13"/>
  <c r="L62" i="13"/>
  <c r="Y57" i="13"/>
  <c r="O47" i="13"/>
  <c r="V42" i="13"/>
  <c r="L32" i="13"/>
  <c r="Y27" i="13"/>
  <c r="O17" i="13"/>
  <c r="V12" i="13"/>
  <c r="O316" i="13"/>
  <c r="V311" i="13"/>
  <c r="L301" i="13"/>
  <c r="Y296" i="13"/>
  <c r="O286" i="13"/>
  <c r="V281" i="13"/>
  <c r="L271" i="13"/>
  <c r="Y266" i="13"/>
  <c r="O256" i="13"/>
  <c r="V251" i="13"/>
  <c r="L241" i="13"/>
  <c r="Y236" i="13"/>
  <c r="O226" i="13"/>
  <c r="V221" i="13"/>
  <c r="L211" i="13"/>
  <c r="Y206" i="13"/>
  <c r="O196" i="13"/>
  <c r="V191" i="13"/>
  <c r="L181" i="13"/>
  <c r="Y176" i="13"/>
  <c r="O166" i="13"/>
  <c r="V157" i="13"/>
  <c r="L147" i="13"/>
  <c r="Y142" i="13"/>
  <c r="O132" i="13"/>
  <c r="V127" i="13"/>
  <c r="L117" i="13"/>
  <c r="Y112" i="13"/>
  <c r="O102" i="13"/>
  <c r="V97" i="13"/>
  <c r="L87" i="13"/>
  <c r="Y82" i="13"/>
  <c r="O72" i="13"/>
  <c r="V67" i="13"/>
  <c r="L57" i="13"/>
  <c r="Y52" i="13"/>
  <c r="O42" i="13"/>
  <c r="V37" i="13"/>
  <c r="L27" i="13"/>
  <c r="Y22" i="13"/>
  <c r="O12" i="13"/>
  <c r="O390" i="13"/>
  <c r="P7" i="13"/>
  <c r="Z539" i="12"/>
  <c r="L549" i="12"/>
  <c r="W554" i="12"/>
  <c r="O564" i="12"/>
  <c r="Z569" i="12"/>
  <c r="L579" i="12"/>
  <c r="W584" i="12"/>
  <c r="O594" i="12"/>
  <c r="Z599" i="12"/>
  <c r="L609" i="12"/>
  <c r="W614" i="12"/>
  <c r="O624" i="12"/>
  <c r="Z629" i="12"/>
  <c r="Q311" i="12"/>
  <c r="T316" i="16"/>
  <c r="I311" i="16"/>
  <c r="Q301" i="16"/>
  <c r="F296" i="16"/>
  <c r="T286" i="16"/>
  <c r="I281" i="16"/>
  <c r="Q271" i="16"/>
  <c r="F266" i="16"/>
  <c r="T256" i="16"/>
  <c r="I251" i="16"/>
  <c r="Q241" i="16"/>
  <c r="F236" i="16"/>
  <c r="T226" i="16"/>
  <c r="I221" i="16"/>
  <c r="G316" i="16"/>
  <c r="U306" i="16"/>
  <c r="D301" i="16"/>
  <c r="R291" i="16"/>
  <c r="G286" i="16"/>
  <c r="U276" i="16"/>
  <c r="D271" i="16"/>
  <c r="R261" i="16"/>
  <c r="G256" i="16"/>
  <c r="U246" i="16"/>
  <c r="D241" i="16"/>
  <c r="R231" i="16"/>
  <c r="G226" i="16"/>
  <c r="U216" i="16"/>
  <c r="D211" i="16"/>
  <c r="R201" i="16"/>
  <c r="G196" i="16"/>
  <c r="U186" i="16"/>
  <c r="D181" i="16"/>
  <c r="E380" i="16"/>
  <c r="K157" i="16"/>
  <c r="W147" i="16"/>
  <c r="Y142" i="16"/>
  <c r="Z137" i="16"/>
  <c r="J132" i="16"/>
  <c r="G122" i="16"/>
  <c r="H117" i="16"/>
  <c r="S355" i="16"/>
  <c r="L360" i="16"/>
  <c r="I117" i="16"/>
  <c r="T122" i="16"/>
  <c r="F132" i="16"/>
  <c r="Q137" i="16"/>
  <c r="I147" i="16"/>
  <c r="T152" i="16"/>
  <c r="E152" i="16"/>
  <c r="P157" i="16"/>
  <c r="L355" i="16"/>
  <c r="G425" i="16"/>
  <c r="Y375" i="16"/>
  <c r="I355" i="16"/>
  <c r="W385" i="16"/>
  <c r="J360" i="16"/>
  <c r="D370" i="16"/>
  <c r="V400" i="16"/>
  <c r="Q415" i="16"/>
  <c r="G117" i="16"/>
  <c r="G152" i="16"/>
  <c r="O142" i="16"/>
  <c r="P137" i="16"/>
  <c r="Q132" i="16"/>
  <c r="R127" i="16"/>
  <c r="H7" i="16"/>
  <c r="Z544" i="15"/>
  <c r="Q529" i="15"/>
  <c r="T514" i="15"/>
  <c r="N504" i="15"/>
  <c r="V494" i="15"/>
  <c r="K489" i="15"/>
  <c r="Y475" i="15"/>
  <c r="N470" i="15"/>
  <c r="V460" i="15"/>
  <c r="K455" i="15"/>
  <c r="Y445" i="15"/>
  <c r="N440" i="15"/>
  <c r="V430" i="15"/>
  <c r="K425" i="15"/>
  <c r="Y415" i="15"/>
  <c r="N410" i="15"/>
  <c r="V400" i="15"/>
  <c r="K395" i="15"/>
  <c r="Y385" i="15"/>
  <c r="N380" i="15"/>
  <c r="V370" i="15"/>
  <c r="K365" i="15"/>
  <c r="Y355" i="15"/>
  <c r="N350" i="15"/>
  <c r="V340" i="15"/>
  <c r="K335" i="15"/>
  <c r="Y325" i="15"/>
  <c r="U614" i="15"/>
  <c r="F147" i="15"/>
  <c r="S211" i="15"/>
  <c r="T42" i="15"/>
  <c r="D32" i="15"/>
  <c r="Q27" i="15"/>
  <c r="G17" i="15"/>
  <c r="T12" i="15"/>
  <c r="G186" i="15"/>
  <c r="O181" i="15"/>
  <c r="P176" i="15"/>
  <c r="Q171" i="15"/>
  <c r="R166" i="15"/>
  <c r="Y629" i="13"/>
  <c r="N624" i="13"/>
  <c r="V614" i="13"/>
  <c r="K609" i="13"/>
  <c r="Y599" i="13"/>
  <c r="N594" i="13"/>
  <c r="V584" i="13"/>
  <c r="K579" i="13"/>
  <c r="Y569" i="13"/>
  <c r="N564" i="13"/>
  <c r="V554" i="13"/>
  <c r="K549" i="13"/>
  <c r="Y539" i="13"/>
  <c r="N534" i="13"/>
  <c r="V524" i="13"/>
  <c r="K519" i="13"/>
  <c r="Y509" i="13"/>
  <c r="N504" i="13"/>
  <c r="V494" i="13"/>
  <c r="K489" i="13"/>
  <c r="AA634" i="13"/>
  <c r="J629" i="13"/>
  <c r="X619" i="13"/>
  <c r="M614" i="13"/>
  <c r="AA604" i="13"/>
  <c r="J599" i="13"/>
  <c r="X589" i="13"/>
  <c r="M584" i="13"/>
  <c r="AA574" i="13"/>
  <c r="J569" i="13"/>
  <c r="X559" i="13"/>
  <c r="M554" i="13"/>
  <c r="AA544" i="13"/>
  <c r="J539" i="13"/>
  <c r="X529" i="13"/>
  <c r="M524" i="13"/>
  <c r="AA514" i="13"/>
  <c r="J509" i="13"/>
  <c r="X499" i="13"/>
  <c r="M494" i="13"/>
  <c r="AA484" i="13"/>
  <c r="H420" i="13"/>
  <c r="I42" i="13"/>
  <c r="P37" i="13"/>
  <c r="F27" i="13"/>
  <c r="S22" i="13"/>
  <c r="I12" i="13"/>
  <c r="J127" i="14"/>
  <c r="X87" i="14"/>
  <c r="J37" i="14"/>
  <c r="Y142" i="14"/>
  <c r="L12" i="14"/>
  <c r="W17" i="14"/>
  <c r="O27" i="14"/>
  <c r="Z32" i="14"/>
  <c r="L42" i="14"/>
  <c r="W47" i="14"/>
  <c r="O57" i="14"/>
  <c r="Z62" i="14"/>
  <c r="L72" i="14"/>
  <c r="W77" i="14"/>
  <c r="O87" i="14"/>
  <c r="Z92" i="14"/>
  <c r="L102" i="14"/>
  <c r="W107" i="14"/>
  <c r="O117" i="14"/>
  <c r="Z122" i="14"/>
  <c r="L132" i="14"/>
  <c r="W137" i="14"/>
  <c r="O147" i="14"/>
  <c r="Z152" i="14"/>
  <c r="N7" i="14"/>
  <c r="Y12" i="14"/>
  <c r="K22" i="14"/>
  <c r="V27" i="14"/>
  <c r="N37" i="14"/>
  <c r="Y42" i="14"/>
  <c r="K52" i="14"/>
  <c r="V57" i="14"/>
  <c r="N67" i="14"/>
  <c r="Y72" i="14"/>
  <c r="K82" i="14"/>
  <c r="V87" i="14"/>
  <c r="N97" i="14"/>
  <c r="Y102" i="14"/>
  <c r="K112" i="14"/>
  <c r="V117" i="14"/>
  <c r="N127" i="14"/>
  <c r="Y132" i="14"/>
  <c r="K142" i="14"/>
  <c r="V147" i="14"/>
  <c r="N157" i="14"/>
  <c r="L147" i="14"/>
  <c r="R460" i="13"/>
  <c r="G311" i="13"/>
  <c r="D296" i="13"/>
  <c r="Q291" i="13"/>
  <c r="G281" i="13"/>
  <c r="G251" i="13"/>
  <c r="D236" i="13"/>
  <c r="Q231" i="13"/>
  <c r="G221" i="13"/>
  <c r="D176" i="13"/>
  <c r="Q171" i="13"/>
  <c r="G157" i="13"/>
  <c r="D112" i="13"/>
  <c r="G97" i="13"/>
  <c r="D82" i="13"/>
  <c r="G67" i="13"/>
  <c r="D52" i="13"/>
  <c r="G37" i="13"/>
  <c r="E62" i="14"/>
  <c r="Y425" i="13"/>
  <c r="K465" i="13"/>
  <c r="O445" i="13"/>
  <c r="L534" i="12"/>
  <c r="R301" i="12"/>
  <c r="D311" i="12"/>
  <c r="U316" i="12"/>
  <c r="I634" i="11"/>
  <c r="Q624" i="11"/>
  <c r="F619" i="11"/>
  <c r="T609" i="11"/>
  <c r="I604" i="11"/>
  <c r="Q594" i="11"/>
  <c r="F589" i="11"/>
  <c r="T579" i="11"/>
  <c r="I574" i="11"/>
  <c r="Q564" i="11"/>
  <c r="F559" i="11"/>
  <c r="T549" i="11"/>
  <c r="I544" i="11"/>
  <c r="Q534" i="11"/>
  <c r="F529" i="11"/>
  <c r="T519" i="11"/>
  <c r="I514" i="11"/>
  <c r="Q504" i="11"/>
  <c r="F499" i="11"/>
  <c r="T489" i="11"/>
  <c r="I484" i="11"/>
  <c r="M440" i="12"/>
  <c r="M350" i="12"/>
  <c r="H301" i="12"/>
  <c r="U629" i="11"/>
  <c r="D624" i="11"/>
  <c r="R614" i="11"/>
  <c r="G609" i="11"/>
  <c r="U599" i="11"/>
  <c r="D594" i="11"/>
  <c r="R584" i="11"/>
  <c r="G579" i="11"/>
  <c r="U569" i="11"/>
  <c r="D564" i="11"/>
  <c r="R554" i="11"/>
  <c r="G549" i="11"/>
  <c r="U539" i="11"/>
  <c r="D534" i="11"/>
  <c r="R524" i="11"/>
  <c r="G519" i="11"/>
  <c r="U509" i="11"/>
  <c r="D504" i="11"/>
  <c r="R494" i="11"/>
  <c r="G489" i="11"/>
  <c r="H286" i="12"/>
  <c r="U281" i="12"/>
  <c r="E271" i="12"/>
  <c r="R266" i="12"/>
  <c r="H256" i="12"/>
  <c r="U251" i="12"/>
  <c r="E241" i="12"/>
  <c r="R236" i="12"/>
  <c r="H226" i="12"/>
  <c r="U221" i="12"/>
  <c r="E211" i="12"/>
  <c r="R206" i="12"/>
  <c r="H196" i="12"/>
  <c r="U191" i="12"/>
  <c r="E181" i="12"/>
  <c r="R176" i="12"/>
  <c r="H166" i="12"/>
  <c r="U157" i="12"/>
  <c r="E147" i="12"/>
  <c r="R142" i="12"/>
  <c r="H132" i="12"/>
  <c r="U127" i="12"/>
  <c r="E117" i="12"/>
  <c r="R112" i="12"/>
  <c r="H102" i="12"/>
  <c r="U97" i="12"/>
  <c r="E87" i="12"/>
  <c r="R82" i="12"/>
  <c r="H72" i="12"/>
  <c r="U67" i="12"/>
  <c r="E57" i="12"/>
  <c r="R52" i="12"/>
  <c r="H42" i="12"/>
  <c r="U37" i="12"/>
  <c r="E27" i="12"/>
  <c r="R22" i="12"/>
  <c r="H12" i="12"/>
  <c r="U7" i="12"/>
  <c r="H395" i="11"/>
  <c r="U390" i="11"/>
  <c r="E380" i="11"/>
  <c r="R375" i="11"/>
  <c r="H365" i="11"/>
  <c r="U360" i="11"/>
  <c r="E350" i="11"/>
  <c r="R345" i="11"/>
  <c r="H335" i="11"/>
  <c r="U330" i="11"/>
  <c r="D410" i="11"/>
  <c r="U415" i="11"/>
  <c r="G425" i="11"/>
  <c r="R430" i="11"/>
  <c r="D440" i="11"/>
  <c r="U445" i="11"/>
  <c r="G455" i="11"/>
  <c r="R460" i="11"/>
  <c r="D470" i="11"/>
  <c r="U475" i="11"/>
  <c r="S405" i="11"/>
  <c r="E415" i="11"/>
  <c r="P420" i="11"/>
  <c r="H430" i="11"/>
  <c r="S435" i="11"/>
  <c r="E445" i="11"/>
  <c r="P450" i="11"/>
  <c r="H460" i="11"/>
  <c r="S465" i="11"/>
  <c r="E475" i="11"/>
  <c r="F311" i="11"/>
  <c r="S306" i="11"/>
  <c r="I296" i="11"/>
  <c r="P291" i="11"/>
  <c r="F281" i="11"/>
  <c r="S276" i="11"/>
  <c r="I266" i="11"/>
  <c r="P261" i="11"/>
  <c r="F251" i="11"/>
  <c r="S246" i="11"/>
  <c r="I236" i="11"/>
  <c r="P231" i="11"/>
  <c r="F221" i="11"/>
  <c r="S216" i="11"/>
  <c r="I206" i="11"/>
  <c r="P201" i="11"/>
  <c r="F191" i="11"/>
  <c r="S186" i="11"/>
  <c r="I176" i="11"/>
  <c r="P171" i="11"/>
  <c r="M152" i="11"/>
  <c r="Z147" i="11"/>
  <c r="J137" i="11"/>
  <c r="W132" i="11"/>
  <c r="M122" i="11"/>
  <c r="Z117" i="11"/>
  <c r="J107" i="11"/>
  <c r="W102" i="11"/>
  <c r="M92" i="11"/>
  <c r="Z87" i="11"/>
  <c r="J77" i="11"/>
  <c r="W72" i="11"/>
  <c r="M62" i="11"/>
  <c r="Z57" i="11"/>
  <c r="J47" i="11"/>
  <c r="W42" i="11"/>
  <c r="M32" i="11"/>
  <c r="Z27" i="11"/>
  <c r="J17" i="11"/>
  <c r="W12" i="11"/>
  <c r="K629" i="10"/>
  <c r="Y619" i="10"/>
  <c r="N614" i="10"/>
  <c r="V604" i="10"/>
  <c r="K599" i="10"/>
  <c r="Y589" i="10"/>
  <c r="N584" i="10"/>
  <c r="V574" i="10"/>
  <c r="K569" i="10"/>
  <c r="Y559" i="10"/>
  <c r="N554" i="10"/>
  <c r="V544" i="10"/>
  <c r="K539" i="10"/>
  <c r="Y529" i="10"/>
  <c r="N524" i="10"/>
  <c r="V514" i="10"/>
  <c r="K509" i="10"/>
  <c r="Y499" i="10"/>
  <c r="N494" i="10"/>
  <c r="V484" i="10"/>
  <c r="O634" i="10"/>
  <c r="W624" i="10"/>
  <c r="L619" i="10"/>
  <c r="Z609" i="10"/>
  <c r="O604" i="10"/>
  <c r="W594" i="10"/>
  <c r="L589" i="10"/>
  <c r="Z579" i="10"/>
  <c r="O574" i="10"/>
  <c r="W564" i="10"/>
  <c r="L559" i="10"/>
  <c r="Z549" i="10"/>
  <c r="O544" i="10"/>
  <c r="W534" i="10"/>
  <c r="L529" i="10"/>
  <c r="Z519" i="10"/>
  <c r="O514" i="10"/>
  <c r="W504" i="10"/>
  <c r="L499" i="10"/>
  <c r="Z489" i="10"/>
  <c r="O484" i="10"/>
  <c r="J405" i="11"/>
  <c r="Q400" i="11"/>
  <c r="G390" i="11"/>
  <c r="T385" i="11"/>
  <c r="D375" i="11"/>
  <c r="Q370" i="11"/>
  <c r="G360" i="11"/>
  <c r="T355" i="11"/>
  <c r="D345" i="11"/>
  <c r="Q340" i="11"/>
  <c r="G330" i="11"/>
  <c r="T325" i="11"/>
  <c r="D311" i="11"/>
  <c r="Q306" i="11"/>
  <c r="G296" i="11"/>
  <c r="T291" i="11"/>
  <c r="D281" i="11"/>
  <c r="Q276" i="11"/>
  <c r="G266" i="11"/>
  <c r="T261" i="11"/>
  <c r="D251" i="11"/>
  <c r="Q246" i="11"/>
  <c r="G236" i="11"/>
  <c r="T231" i="11"/>
  <c r="D221" i="11"/>
  <c r="Q216" i="11"/>
  <c r="G206" i="11"/>
  <c r="T201" i="11"/>
  <c r="D191" i="11"/>
  <c r="Q186" i="11"/>
  <c r="G176" i="11"/>
  <c r="T171" i="11"/>
  <c r="W634" i="10"/>
  <c r="L629" i="10"/>
  <c r="Z619" i="10"/>
  <c r="O614" i="10"/>
  <c r="W604" i="10"/>
  <c r="L599" i="10"/>
  <c r="Z589" i="10"/>
  <c r="O584" i="10"/>
  <c r="W574" i="10"/>
  <c r="L569" i="10"/>
  <c r="Z559" i="10"/>
  <c r="O554" i="10"/>
  <c r="W544" i="10"/>
  <c r="L539" i="10"/>
  <c r="Z529" i="10"/>
  <c r="O524" i="10"/>
  <c r="W514" i="10"/>
  <c r="L509" i="10"/>
  <c r="Z499" i="10"/>
  <c r="O494" i="10"/>
  <c r="W484" i="10"/>
  <c r="W325" i="13"/>
  <c r="O335" i="13"/>
  <c r="Z340" i="13"/>
  <c r="L350" i="13"/>
  <c r="W355" i="13"/>
  <c r="O365" i="13"/>
  <c r="Z370" i="13"/>
  <c r="L380" i="13"/>
  <c r="W385" i="13"/>
  <c r="I395" i="13"/>
  <c r="T400" i="13"/>
  <c r="F410" i="13"/>
  <c r="Q415" i="13"/>
  <c r="I425" i="13"/>
  <c r="T430" i="13"/>
  <c r="F440" i="13"/>
  <c r="Q445" i="13"/>
  <c r="I455" i="13"/>
  <c r="T460" i="13"/>
  <c r="F470" i="13"/>
  <c r="Q475" i="13"/>
  <c r="I400" i="13"/>
  <c r="T405" i="13"/>
  <c r="F415" i="13"/>
  <c r="Q420" i="13"/>
  <c r="I430" i="13"/>
  <c r="T435" i="13"/>
  <c r="F445" i="13"/>
  <c r="Q450" i="13"/>
  <c r="I460" i="13"/>
  <c r="T465" i="13"/>
  <c r="F475" i="13"/>
  <c r="Q395" i="13"/>
  <c r="I405" i="13"/>
  <c r="T410" i="13"/>
  <c r="F420" i="13"/>
  <c r="Q425" i="13"/>
  <c r="I435" i="13"/>
  <c r="T440" i="13"/>
  <c r="F450" i="13"/>
  <c r="Q455" i="13"/>
  <c r="I465" i="13"/>
  <c r="T470" i="13"/>
  <c r="V604" i="12"/>
  <c r="N554" i="12"/>
  <c r="U390" i="13"/>
  <c r="Y306" i="12"/>
  <c r="Z465" i="12"/>
  <c r="E420" i="12"/>
  <c r="Z375" i="12"/>
  <c r="G470" i="12"/>
  <c r="V425" i="12"/>
  <c r="G380" i="12"/>
  <c r="V335" i="12"/>
  <c r="H465" i="12"/>
  <c r="W420" i="12"/>
  <c r="W325" i="12"/>
  <c r="O335" i="12"/>
  <c r="Z340" i="12"/>
  <c r="L350" i="12"/>
  <c r="W355" i="12"/>
  <c r="O365" i="12"/>
  <c r="Z370" i="12"/>
  <c r="L380" i="12"/>
  <c r="W385" i="12"/>
  <c r="O395" i="12"/>
  <c r="Z400" i="12"/>
  <c r="L410" i="12"/>
  <c r="W415" i="12"/>
  <c r="O425" i="12"/>
  <c r="Z430" i="12"/>
  <c r="L440" i="12"/>
  <c r="W445" i="12"/>
  <c r="O455" i="12"/>
  <c r="Z460" i="12"/>
  <c r="L470" i="12"/>
  <c r="W475" i="12"/>
  <c r="F634" i="11"/>
  <c r="T624" i="11"/>
  <c r="I619" i="11"/>
  <c r="Q609" i="11"/>
  <c r="F604" i="11"/>
  <c r="T594" i="11"/>
  <c r="I589" i="11"/>
  <c r="Q579" i="11"/>
  <c r="F574" i="11"/>
  <c r="T564" i="11"/>
  <c r="I559" i="11"/>
  <c r="Q549" i="11"/>
  <c r="F544" i="11"/>
  <c r="T534" i="11"/>
  <c r="I529" i="11"/>
  <c r="Q519" i="11"/>
  <c r="F514" i="11"/>
  <c r="T504" i="11"/>
  <c r="I499" i="11"/>
  <c r="Q489" i="11"/>
  <c r="F484" i="11"/>
  <c r="F405" i="11"/>
  <c r="O450" i="10"/>
  <c r="Z455" i="10"/>
  <c r="L465" i="10"/>
  <c r="W470" i="10"/>
  <c r="Q316" i="11"/>
  <c r="Q152" i="14"/>
  <c r="I102" i="14"/>
  <c r="Q62" i="14"/>
  <c r="I12" i="14"/>
  <c r="T316" i="13"/>
  <c r="D306" i="13"/>
  <c r="Q301" i="13"/>
  <c r="G291" i="13"/>
  <c r="T286" i="13"/>
  <c r="D276" i="13"/>
  <c r="Q271" i="13"/>
  <c r="G261" i="13"/>
  <c r="T256" i="13"/>
  <c r="D246" i="13"/>
  <c r="Q241" i="13"/>
  <c r="G231" i="13"/>
  <c r="T226" i="13"/>
  <c r="D216" i="13"/>
  <c r="Q211" i="13"/>
  <c r="G201" i="13"/>
  <c r="T196" i="13"/>
  <c r="D186" i="13"/>
  <c r="Q181" i="13"/>
  <c r="G171" i="13"/>
  <c r="T166" i="13"/>
  <c r="D152" i="13"/>
  <c r="Q147" i="13"/>
  <c r="G137" i="13"/>
  <c r="T132" i="13"/>
  <c r="D122" i="13"/>
  <c r="Q117" i="13"/>
  <c r="G107" i="13"/>
  <c r="T102" i="13"/>
  <c r="D92" i="13"/>
  <c r="Q87" i="13"/>
  <c r="G77" i="13"/>
  <c r="T72" i="13"/>
  <c r="D62" i="13"/>
  <c r="Q57" i="13"/>
  <c r="G47" i="13"/>
  <c r="T42" i="13"/>
  <c r="D32" i="13"/>
  <c r="Q27" i="13"/>
  <c r="S7" i="14"/>
  <c r="E17" i="14"/>
  <c r="P22" i="14"/>
  <c r="H32" i="14"/>
  <c r="S37" i="14"/>
  <c r="E47" i="14"/>
  <c r="P52" i="14"/>
  <c r="H62" i="14"/>
  <c r="S67" i="14"/>
  <c r="E77" i="14"/>
  <c r="P82" i="14"/>
  <c r="H92" i="14"/>
  <c r="S97" i="14"/>
  <c r="E107" i="14"/>
  <c r="P112" i="14"/>
  <c r="H122" i="14"/>
  <c r="S127" i="14"/>
  <c r="E137" i="14"/>
  <c r="P142" i="14"/>
  <c r="H152" i="14"/>
  <c r="S157" i="14"/>
  <c r="G12" i="14"/>
  <c r="R17" i="14"/>
  <c r="D27" i="14"/>
  <c r="U32" i="14"/>
  <c r="G42" i="14"/>
  <c r="R47" i="14"/>
  <c r="D57" i="14"/>
  <c r="U62" i="14"/>
  <c r="G72" i="14"/>
  <c r="R77" i="14"/>
  <c r="D87" i="14"/>
  <c r="U92" i="14"/>
  <c r="G102" i="14"/>
  <c r="R107" i="14"/>
  <c r="D117" i="14"/>
  <c r="U122" i="14"/>
  <c r="G132" i="14"/>
  <c r="R137" i="14"/>
  <c r="D147" i="14"/>
  <c r="U152" i="14"/>
  <c r="E122" i="14"/>
  <c r="E32" i="14"/>
  <c r="L87" i="14"/>
  <c r="P470" i="13"/>
  <c r="J306" i="12"/>
  <c r="K301" i="12"/>
  <c r="S157" i="12"/>
  <c r="T296" i="12"/>
  <c r="L316" i="12"/>
  <c r="G440" i="12"/>
  <c r="V395" i="12"/>
  <c r="G350" i="12"/>
  <c r="H435" i="12"/>
  <c r="M400" i="11"/>
  <c r="Z395" i="11"/>
  <c r="J385" i="11"/>
  <c r="W380" i="11"/>
  <c r="M370" i="11"/>
  <c r="Z365" i="11"/>
  <c r="J355" i="11"/>
  <c r="W350" i="11"/>
  <c r="M340" i="11"/>
  <c r="Z335" i="11"/>
  <c r="J325" i="11"/>
  <c r="K410" i="11"/>
  <c r="V415" i="11"/>
  <c r="N425" i="11"/>
  <c r="Y430" i="11"/>
  <c r="K440" i="11"/>
  <c r="V445" i="11"/>
  <c r="N455" i="11"/>
  <c r="Y460" i="11"/>
  <c r="K470" i="11"/>
  <c r="V475" i="11"/>
  <c r="X311" i="11"/>
  <c r="N301" i="11"/>
  <c r="AA296" i="11"/>
  <c r="K286" i="11"/>
  <c r="X281" i="11"/>
  <c r="N271" i="11"/>
  <c r="AA266" i="11"/>
  <c r="K256" i="11"/>
  <c r="X251" i="11"/>
  <c r="N241" i="11"/>
  <c r="AA236" i="11"/>
  <c r="K226" i="11"/>
  <c r="X221" i="11"/>
  <c r="N211" i="11"/>
  <c r="AA206" i="11"/>
  <c r="K196" i="11"/>
  <c r="X191" i="11"/>
  <c r="N181" i="11"/>
  <c r="AA176" i="11"/>
  <c r="K166" i="11"/>
  <c r="H147" i="11"/>
  <c r="U142" i="11"/>
  <c r="E132" i="11"/>
  <c r="R127" i="11"/>
  <c r="H117" i="11"/>
  <c r="U112" i="11"/>
  <c r="E102" i="11"/>
  <c r="R97" i="11"/>
  <c r="H87" i="11"/>
  <c r="U82" i="11"/>
  <c r="E72" i="11"/>
  <c r="R67" i="11"/>
  <c r="H57" i="11"/>
  <c r="U52" i="11"/>
  <c r="E42" i="11"/>
  <c r="R37" i="11"/>
  <c r="H27" i="11"/>
  <c r="U22" i="11"/>
  <c r="E12" i="11"/>
  <c r="R7" i="11"/>
  <c r="R400" i="11"/>
  <c r="H390" i="11"/>
  <c r="U385" i="11"/>
  <c r="E375" i="11"/>
  <c r="R370" i="11"/>
  <c r="H360" i="11"/>
  <c r="U355" i="11"/>
  <c r="E345" i="11"/>
  <c r="R340" i="11"/>
  <c r="H330" i="11"/>
  <c r="U325" i="11"/>
  <c r="E311" i="11"/>
  <c r="R306" i="11"/>
  <c r="H296" i="11"/>
  <c r="U291" i="11"/>
  <c r="E281" i="11"/>
  <c r="R276" i="11"/>
  <c r="H266" i="11"/>
  <c r="U261" i="11"/>
  <c r="E251" i="11"/>
  <c r="R246" i="11"/>
  <c r="H236" i="11"/>
  <c r="U231" i="11"/>
  <c r="E221" i="11"/>
  <c r="R216" i="11"/>
  <c r="H206" i="11"/>
  <c r="U201" i="11"/>
  <c r="E191" i="11"/>
  <c r="R186" i="11"/>
  <c r="H176" i="11"/>
  <c r="U171" i="11"/>
  <c r="L152" i="11"/>
  <c r="Y147" i="11"/>
  <c r="O137" i="11"/>
  <c r="V132" i="11"/>
  <c r="L122" i="11"/>
  <c r="Y117" i="11"/>
  <c r="O107" i="11"/>
  <c r="V102" i="11"/>
  <c r="L92" i="11"/>
  <c r="Y87" i="11"/>
  <c r="O77" i="11"/>
  <c r="V72" i="11"/>
  <c r="L62" i="11"/>
  <c r="Y57" i="11"/>
  <c r="O47" i="11"/>
  <c r="V42" i="11"/>
  <c r="L32" i="11"/>
  <c r="Y27" i="11"/>
  <c r="O17" i="11"/>
  <c r="V12" i="11"/>
  <c r="AA629" i="10"/>
  <c r="J624" i="10"/>
  <c r="X614" i="10"/>
  <c r="M609" i="10"/>
  <c r="AA599" i="10"/>
  <c r="J594" i="10"/>
  <c r="X584" i="10"/>
  <c r="M579" i="10"/>
  <c r="AA569" i="10"/>
  <c r="J564" i="10"/>
  <c r="X554" i="10"/>
  <c r="M549" i="10"/>
  <c r="AA539" i="10"/>
  <c r="J534" i="10"/>
  <c r="X524" i="10"/>
  <c r="M519" i="10"/>
  <c r="AA509" i="10"/>
  <c r="J504" i="10"/>
  <c r="X494" i="10"/>
  <c r="M489" i="10"/>
  <c r="Y112" i="14"/>
  <c r="Z77" i="14"/>
  <c r="L27" i="14"/>
  <c r="P52" i="13"/>
  <c r="F42" i="13"/>
  <c r="S37" i="13"/>
  <c r="I27" i="13"/>
  <c r="P22" i="13"/>
  <c r="F12" i="13"/>
  <c r="S7" i="13"/>
  <c r="E325" i="13"/>
  <c r="P330" i="13"/>
  <c r="H340" i="13"/>
  <c r="S345" i="13"/>
  <c r="E355" i="13"/>
  <c r="P360" i="13"/>
  <c r="H370" i="13"/>
  <c r="S375" i="13"/>
  <c r="E385" i="13"/>
  <c r="T325" i="13"/>
  <c r="F335" i="13"/>
  <c r="Q340" i="13"/>
  <c r="I350" i="13"/>
  <c r="T355" i="13"/>
  <c r="F365" i="13"/>
  <c r="Q370" i="13"/>
  <c r="I380" i="13"/>
  <c r="T385" i="13"/>
  <c r="W435" i="13"/>
  <c r="O475" i="13"/>
  <c r="AA395" i="13"/>
  <c r="M405" i="13"/>
  <c r="X410" i="13"/>
  <c r="J420" i="13"/>
  <c r="AA425" i="13"/>
  <c r="M435" i="13"/>
  <c r="X440" i="13"/>
  <c r="J450" i="13"/>
  <c r="AA455" i="13"/>
  <c r="M465" i="13"/>
  <c r="X470" i="13"/>
  <c r="G619" i="12"/>
  <c r="U579" i="12"/>
  <c r="G455" i="13"/>
  <c r="J395" i="12"/>
  <c r="M157" i="12"/>
  <c r="Z152" i="12"/>
  <c r="J142" i="12"/>
  <c r="W137" i="12"/>
  <c r="M127" i="12"/>
  <c r="Z122" i="12"/>
  <c r="J112" i="12"/>
  <c r="W107" i="12"/>
  <c r="M97" i="12"/>
  <c r="Z92" i="12"/>
  <c r="J82" i="12"/>
  <c r="W77" i="12"/>
  <c r="M67" i="12"/>
  <c r="Z62" i="12"/>
  <c r="J52" i="12"/>
  <c r="W47" i="12"/>
  <c r="M37" i="12"/>
  <c r="Z32" i="12"/>
  <c r="J22" i="12"/>
  <c r="W17" i="12"/>
  <c r="M7" i="12"/>
  <c r="R629" i="11"/>
  <c r="G624" i="11"/>
  <c r="U614" i="11"/>
  <c r="D609" i="11"/>
  <c r="R599" i="11"/>
  <c r="G594" i="11"/>
  <c r="U584" i="11"/>
  <c r="D579" i="11"/>
  <c r="R569" i="11"/>
  <c r="G564" i="11"/>
  <c r="U554" i="11"/>
  <c r="D549" i="11"/>
  <c r="R539" i="11"/>
  <c r="G534" i="11"/>
  <c r="U524" i="11"/>
  <c r="D519" i="11"/>
  <c r="R509" i="11"/>
  <c r="G504" i="11"/>
  <c r="U494" i="11"/>
  <c r="D489" i="11"/>
  <c r="D455" i="12"/>
  <c r="Y410" i="12"/>
  <c r="D365" i="12"/>
  <c r="P316" i="12"/>
  <c r="L325" i="12"/>
  <c r="R316" i="12"/>
  <c r="F311" i="12"/>
  <c r="U460" i="12"/>
  <c r="Z435" i="12"/>
  <c r="S410" i="12"/>
  <c r="U370" i="12"/>
  <c r="E311" i="12"/>
  <c r="M306" i="12"/>
  <c r="G291" i="12"/>
  <c r="T286" i="12"/>
  <c r="D276" i="12"/>
  <c r="Q271" i="12"/>
  <c r="G261" i="12"/>
  <c r="T256" i="12"/>
  <c r="D246" i="12"/>
  <c r="Q241" i="12"/>
  <c r="G231" i="12"/>
  <c r="T226" i="12"/>
  <c r="D216" i="12"/>
  <c r="Q211" i="12"/>
  <c r="G201" i="12"/>
  <c r="T196" i="12"/>
  <c r="D186" i="12"/>
  <c r="Q181" i="12"/>
  <c r="G171" i="12"/>
  <c r="T166" i="12"/>
  <c r="D152" i="12"/>
  <c r="Q147" i="12"/>
  <c r="G137" i="12"/>
  <c r="T132" i="12"/>
  <c r="D122" i="12"/>
  <c r="Q117" i="12"/>
  <c r="G107" i="12"/>
  <c r="T102" i="12"/>
  <c r="D92" i="12"/>
  <c r="Q87" i="12"/>
  <c r="G77" i="12"/>
  <c r="T72" i="12"/>
  <c r="D62" i="12"/>
  <c r="Q57" i="12"/>
  <c r="G47" i="12"/>
  <c r="T42" i="12"/>
  <c r="D32" i="12"/>
  <c r="Q27" i="12"/>
  <c r="G17" i="12"/>
  <c r="T12" i="12"/>
  <c r="S634" i="11"/>
  <c r="H629" i="11"/>
  <c r="P619" i="11"/>
  <c r="E614" i="11"/>
  <c r="S604" i="11"/>
  <c r="H599" i="11"/>
  <c r="P589" i="11"/>
  <c r="E584" i="11"/>
  <c r="S574" i="11"/>
  <c r="H569" i="11"/>
  <c r="P559" i="11"/>
  <c r="E554" i="11"/>
  <c r="S544" i="11"/>
  <c r="H539" i="11"/>
  <c r="P529" i="11"/>
  <c r="E524" i="11"/>
  <c r="S514" i="11"/>
  <c r="H509" i="11"/>
  <c r="P499" i="11"/>
  <c r="E494" i="11"/>
  <c r="S484" i="11"/>
  <c r="S316" i="12"/>
  <c r="Q410" i="11"/>
  <c r="I420" i="11"/>
  <c r="T425" i="11"/>
  <c r="F435" i="11"/>
  <c r="Q440" i="11"/>
  <c r="I450" i="11"/>
  <c r="T455" i="11"/>
  <c r="F465" i="11"/>
  <c r="Q470" i="11"/>
  <c r="M455" i="10"/>
  <c r="V7" i="10"/>
  <c r="E629" i="9"/>
  <c r="R624" i="9"/>
  <c r="H614" i="9"/>
  <c r="U609" i="9"/>
  <c r="E599" i="9"/>
  <c r="R594" i="9"/>
  <c r="H584" i="9"/>
  <c r="U579" i="9"/>
  <c r="E569" i="9"/>
  <c r="R564" i="9"/>
  <c r="H554" i="9"/>
  <c r="U549" i="9"/>
  <c r="E539" i="9"/>
  <c r="R534" i="9"/>
  <c r="H524" i="9"/>
  <c r="U519" i="9"/>
  <c r="E509" i="9"/>
  <c r="R504" i="9"/>
  <c r="H494" i="9"/>
  <c r="U489" i="9"/>
  <c r="L470" i="9"/>
  <c r="Y465" i="9"/>
  <c r="O455" i="9"/>
  <c r="V450" i="9"/>
  <c r="L440" i="9"/>
  <c r="Y435" i="9"/>
  <c r="O425" i="9"/>
  <c r="V420" i="9"/>
  <c r="L410" i="9"/>
  <c r="Y405" i="9"/>
  <c r="O395" i="9"/>
  <c r="V390" i="9"/>
  <c r="L380" i="9"/>
  <c r="Y375" i="9"/>
  <c r="O365" i="9"/>
  <c r="V360" i="9"/>
  <c r="L350" i="9"/>
  <c r="Y345" i="9"/>
  <c r="O335" i="9"/>
  <c r="V330" i="9"/>
  <c r="L316" i="9"/>
  <c r="Y311" i="9"/>
  <c r="O301" i="9"/>
  <c r="V296" i="9"/>
  <c r="L286" i="9"/>
  <c r="Y281" i="9"/>
  <c r="O271" i="9"/>
  <c r="V266" i="9"/>
  <c r="L256" i="9"/>
  <c r="Y251" i="9"/>
  <c r="O241" i="9"/>
  <c r="V236" i="9"/>
  <c r="L226" i="9"/>
  <c r="Y221" i="9"/>
  <c r="O211" i="9"/>
  <c r="V206" i="9"/>
  <c r="L196" i="9"/>
  <c r="Y191" i="9"/>
  <c r="O181" i="9"/>
  <c r="V176" i="9"/>
  <c r="L166" i="9"/>
  <c r="Y157" i="9"/>
  <c r="O147" i="9"/>
  <c r="V142" i="9"/>
  <c r="L132" i="9"/>
  <c r="Y127" i="9"/>
  <c r="O117" i="9"/>
  <c r="V112" i="9"/>
  <c r="L102" i="9"/>
  <c r="Y97" i="9"/>
  <c r="O87" i="9"/>
  <c r="V82" i="9"/>
  <c r="L72" i="9"/>
  <c r="Y67" i="9"/>
  <c r="O57" i="9"/>
  <c r="V52" i="9"/>
  <c r="L42" i="9"/>
  <c r="Y37" i="9"/>
  <c r="O27" i="9"/>
  <c r="V22" i="9"/>
  <c r="L12" i="9"/>
  <c r="Y7" i="9"/>
  <c r="J475" i="9"/>
  <c r="W470" i="9"/>
  <c r="M460" i="9"/>
  <c r="Z455" i="9"/>
  <c r="J445" i="9"/>
  <c r="W440" i="9"/>
  <c r="M430" i="9"/>
  <c r="Z425" i="9"/>
  <c r="J415" i="9"/>
  <c r="W410" i="9"/>
  <c r="M400" i="9"/>
  <c r="Z395" i="9"/>
  <c r="J385" i="9"/>
  <c r="L634" i="10"/>
  <c r="Z624" i="10"/>
  <c r="O619" i="10"/>
  <c r="W609" i="10"/>
  <c r="L604" i="10"/>
  <c r="Z594" i="10"/>
  <c r="O589" i="10"/>
  <c r="W579" i="10"/>
  <c r="L574" i="10"/>
  <c r="Z564" i="10"/>
  <c r="O559" i="10"/>
  <c r="W549" i="10"/>
  <c r="L544" i="10"/>
  <c r="Z534" i="10"/>
  <c r="O529" i="10"/>
  <c r="W519" i="10"/>
  <c r="L514" i="10"/>
  <c r="Z504" i="10"/>
  <c r="O499" i="10"/>
  <c r="W489" i="10"/>
  <c r="L484" i="10"/>
  <c r="H450" i="10"/>
  <c r="R316" i="10"/>
  <c r="D157" i="9"/>
  <c r="T450" i="10"/>
  <c r="J7" i="10"/>
  <c r="D316" i="7"/>
  <c r="E157" i="7"/>
  <c r="P400" i="11"/>
  <c r="F390" i="11"/>
  <c r="S385" i="11"/>
  <c r="I375" i="11"/>
  <c r="P370" i="11"/>
  <c r="F360" i="11"/>
  <c r="S355" i="11"/>
  <c r="I345" i="11"/>
  <c r="P340" i="11"/>
  <c r="F330" i="11"/>
  <c r="S325" i="11"/>
  <c r="I311" i="11"/>
  <c r="P306" i="11"/>
  <c r="F296" i="11"/>
  <c r="S291" i="11"/>
  <c r="I281" i="11"/>
  <c r="P276" i="11"/>
  <c r="F266" i="11"/>
  <c r="S261" i="11"/>
  <c r="I251" i="11"/>
  <c r="P246" i="11"/>
  <c r="F236" i="11"/>
  <c r="S231" i="11"/>
  <c r="I221" i="11"/>
  <c r="P216" i="11"/>
  <c r="F206" i="11"/>
  <c r="S201" i="11"/>
  <c r="I191" i="11"/>
  <c r="P186" i="11"/>
  <c r="F176" i="11"/>
  <c r="S171" i="11"/>
  <c r="I157" i="11"/>
  <c r="P152" i="11"/>
  <c r="F142" i="11"/>
  <c r="S137" i="11"/>
  <c r="I127" i="11"/>
  <c r="P122" i="11"/>
  <c r="F112" i="11"/>
  <c r="S107" i="11"/>
  <c r="I97" i="11"/>
  <c r="P92" i="11"/>
  <c r="F82" i="11"/>
  <c r="S77" i="11"/>
  <c r="I67" i="11"/>
  <c r="P62" i="11"/>
  <c r="F52" i="11"/>
  <c r="S47" i="11"/>
  <c r="I37" i="11"/>
  <c r="P32" i="11"/>
  <c r="F22" i="11"/>
  <c r="S17" i="11"/>
  <c r="I7" i="11"/>
  <c r="R440" i="10"/>
  <c r="H430" i="10"/>
  <c r="U425" i="10"/>
  <c r="E415" i="10"/>
  <c r="R410" i="10"/>
  <c r="H400" i="10"/>
  <c r="U395" i="10"/>
  <c r="E385" i="10"/>
  <c r="R380" i="10"/>
  <c r="H370" i="10"/>
  <c r="U365" i="10"/>
  <c r="E355" i="10"/>
  <c r="R350" i="10"/>
  <c r="H340" i="10"/>
  <c r="U335" i="10"/>
  <c r="E325" i="10"/>
  <c r="L316" i="10"/>
  <c r="Y311" i="10"/>
  <c r="O301" i="10"/>
  <c r="V296" i="10"/>
  <c r="L286" i="10"/>
  <c r="Y281" i="10"/>
  <c r="O271" i="10"/>
  <c r="V266" i="10"/>
  <c r="L256" i="10"/>
  <c r="Y251" i="10"/>
  <c r="O241" i="10"/>
  <c r="V236" i="10"/>
  <c r="L226" i="10"/>
  <c r="Y221" i="10"/>
  <c r="O211" i="10"/>
  <c r="V206" i="10"/>
  <c r="L196" i="10"/>
  <c r="Y191" i="10"/>
  <c r="O181" i="10"/>
  <c r="V176" i="10"/>
  <c r="L166" i="10"/>
  <c r="S157" i="10"/>
  <c r="I147" i="10"/>
  <c r="P142" i="10"/>
  <c r="F132" i="10"/>
  <c r="S127" i="10"/>
  <c r="I117" i="10"/>
  <c r="P112" i="10"/>
  <c r="F102" i="10"/>
  <c r="S97" i="10"/>
  <c r="I87" i="10"/>
  <c r="P82" i="10"/>
  <c r="F72" i="10"/>
  <c r="S67" i="10"/>
  <c r="I57" i="10"/>
  <c r="P52" i="10"/>
  <c r="F42" i="10"/>
  <c r="S37" i="10"/>
  <c r="I27" i="10"/>
  <c r="P22" i="10"/>
  <c r="F12" i="10"/>
  <c r="S7" i="10"/>
  <c r="S634" i="9"/>
  <c r="I624" i="9"/>
  <c r="P619" i="9"/>
  <c r="F609" i="9"/>
  <c r="S604" i="9"/>
  <c r="I594" i="9"/>
  <c r="P589" i="9"/>
  <c r="F579" i="9"/>
  <c r="S574" i="9"/>
  <c r="I564" i="9"/>
  <c r="P559" i="9"/>
  <c r="F549" i="9"/>
  <c r="S544" i="9"/>
  <c r="I534" i="9"/>
  <c r="P529" i="9"/>
  <c r="F519" i="9"/>
  <c r="S514" i="9"/>
  <c r="I504" i="9"/>
  <c r="P499" i="9"/>
  <c r="F489" i="9"/>
  <c r="S484" i="9"/>
  <c r="J465" i="9"/>
  <c r="W460" i="9"/>
  <c r="M450" i="9"/>
  <c r="Z445" i="9"/>
  <c r="J435" i="9"/>
  <c r="W430" i="9"/>
  <c r="M420" i="9"/>
  <c r="Z415" i="9"/>
  <c r="J405" i="9"/>
  <c r="W400" i="9"/>
  <c r="M390" i="9"/>
  <c r="Z385" i="9"/>
  <c r="J375" i="9"/>
  <c r="W370" i="9"/>
  <c r="M360" i="9"/>
  <c r="Z355" i="9"/>
  <c r="J345" i="9"/>
  <c r="W340" i="9"/>
  <c r="M330" i="9"/>
  <c r="Z325" i="9"/>
  <c r="D311" i="9"/>
  <c r="Q306" i="9"/>
  <c r="G296" i="9"/>
  <c r="T291" i="9"/>
  <c r="D281" i="9"/>
  <c r="Q276" i="9"/>
  <c r="G266" i="9"/>
  <c r="T261" i="9"/>
  <c r="D251" i="9"/>
  <c r="Q246" i="9"/>
  <c r="G236" i="9"/>
  <c r="T231" i="9"/>
  <c r="D221" i="9"/>
  <c r="Q216" i="9"/>
  <c r="G206" i="9"/>
  <c r="T201" i="9"/>
  <c r="D191" i="9"/>
  <c r="Q186" i="9"/>
  <c r="G176" i="9"/>
  <c r="T171" i="9"/>
  <c r="K152" i="9"/>
  <c r="X147" i="9"/>
  <c r="N137" i="9"/>
  <c r="AA132" i="9"/>
  <c r="K122" i="9"/>
  <c r="X117" i="9"/>
  <c r="N107" i="9"/>
  <c r="AA102" i="9"/>
  <c r="K92" i="9"/>
  <c r="X87" i="9"/>
  <c r="N77" i="9"/>
  <c r="AA72" i="9"/>
  <c r="K62" i="9"/>
  <c r="X57" i="9"/>
  <c r="N47" i="9"/>
  <c r="AA42" i="9"/>
  <c r="K32" i="9"/>
  <c r="X27" i="9"/>
  <c r="N17" i="9"/>
  <c r="AA12" i="9"/>
  <c r="W450" i="10"/>
  <c r="AA450" i="10"/>
  <c r="M460" i="10"/>
  <c r="X465" i="10"/>
  <c r="J475" i="10"/>
  <c r="E470" i="9"/>
  <c r="R465" i="9"/>
  <c r="H455" i="9"/>
  <c r="U450" i="9"/>
  <c r="E440" i="9"/>
  <c r="R435" i="9"/>
  <c r="H425" i="9"/>
  <c r="U420" i="9"/>
  <c r="E410" i="9"/>
  <c r="R405" i="9"/>
  <c r="H395" i="9"/>
  <c r="U390" i="9"/>
  <c r="N435" i="10"/>
  <c r="AA430" i="10"/>
  <c r="K420" i="10"/>
  <c r="X415" i="10"/>
  <c r="N405" i="10"/>
  <c r="AA400" i="10"/>
  <c r="K390" i="10"/>
  <c r="X385" i="10"/>
  <c r="N375" i="10"/>
  <c r="AA370" i="10"/>
  <c r="K360" i="10"/>
  <c r="X355" i="10"/>
  <c r="N345" i="10"/>
  <c r="AA340" i="10"/>
  <c r="K330" i="10"/>
  <c r="X325" i="10"/>
  <c r="N311" i="10"/>
  <c r="AA306" i="10"/>
  <c r="K296" i="10"/>
  <c r="X291" i="10"/>
  <c r="N281" i="10"/>
  <c r="AA276" i="10"/>
  <c r="K266" i="10"/>
  <c r="X261" i="10"/>
  <c r="N251" i="10"/>
  <c r="AA246" i="10"/>
  <c r="K236" i="10"/>
  <c r="X231" i="10"/>
  <c r="N221" i="10"/>
  <c r="AA216" i="10"/>
  <c r="K206" i="10"/>
  <c r="X201" i="10"/>
  <c r="N191" i="10"/>
  <c r="AA186" i="10"/>
  <c r="K176" i="10"/>
  <c r="X171" i="10"/>
  <c r="Z157" i="10"/>
  <c r="J147" i="10"/>
  <c r="W142" i="10"/>
  <c r="M132" i="10"/>
  <c r="Z127" i="10"/>
  <c r="J117" i="10"/>
  <c r="W112" i="10"/>
  <c r="M102" i="10"/>
  <c r="Z97" i="10"/>
  <c r="J87" i="10"/>
  <c r="W82" i="10"/>
  <c r="M72" i="10"/>
  <c r="Z67" i="10"/>
  <c r="J57" i="10"/>
  <c r="W52" i="10"/>
  <c r="M42" i="10"/>
  <c r="Z37" i="10"/>
  <c r="J27" i="10"/>
  <c r="W22" i="10"/>
  <c r="M12" i="10"/>
  <c r="Z7" i="10"/>
  <c r="O629" i="9"/>
  <c r="V624" i="9"/>
  <c r="L614" i="9"/>
  <c r="Y609" i="9"/>
  <c r="O599" i="9"/>
  <c r="V594" i="9"/>
  <c r="L584" i="9"/>
  <c r="Y579" i="9"/>
  <c r="O569" i="9"/>
  <c r="V564" i="9"/>
  <c r="L554" i="9"/>
  <c r="Y549" i="9"/>
  <c r="O539" i="9"/>
  <c r="V534" i="9"/>
  <c r="L524" i="9"/>
  <c r="Y519" i="9"/>
  <c r="O509" i="9"/>
  <c r="V504" i="9"/>
  <c r="L494" i="9"/>
  <c r="Y489" i="9"/>
  <c r="O475" i="9"/>
  <c r="V470" i="9"/>
  <c r="L460" i="9"/>
  <c r="Y455" i="9"/>
  <c r="O445" i="9"/>
  <c r="V440" i="9"/>
  <c r="L430" i="9"/>
  <c r="Y425" i="9"/>
  <c r="O415" i="9"/>
  <c r="V410" i="9"/>
  <c r="L400" i="9"/>
  <c r="Y395" i="9"/>
  <c r="O385" i="9"/>
  <c r="V380" i="9"/>
  <c r="L370" i="9"/>
  <c r="Y365" i="9"/>
  <c r="O355" i="9"/>
  <c r="V350" i="9"/>
  <c r="L340" i="9"/>
  <c r="Y335" i="9"/>
  <c r="O325" i="9"/>
  <c r="V316" i="9"/>
  <c r="L306" i="9"/>
  <c r="Y301" i="9"/>
  <c r="O291" i="9"/>
  <c r="V286" i="9"/>
  <c r="L276" i="9"/>
  <c r="Y271" i="9"/>
  <c r="O261" i="9"/>
  <c r="V256" i="9"/>
  <c r="L246" i="9"/>
  <c r="Y241" i="9"/>
  <c r="O231" i="9"/>
  <c r="V226" i="9"/>
  <c r="L216" i="9"/>
  <c r="Y211" i="9"/>
  <c r="O201" i="9"/>
  <c r="V196" i="9"/>
  <c r="L186" i="9"/>
  <c r="Y181" i="9"/>
  <c r="O171" i="9"/>
  <c r="V166" i="9"/>
  <c r="F152" i="9"/>
  <c r="S147" i="9"/>
  <c r="I137" i="9"/>
  <c r="P132" i="9"/>
  <c r="F122" i="9"/>
  <c r="S117" i="9"/>
  <c r="I107" i="9"/>
  <c r="P102" i="9"/>
  <c r="F92" i="9"/>
  <c r="S87" i="9"/>
  <c r="I77" i="9"/>
  <c r="P72" i="9"/>
  <c r="F62" i="9"/>
  <c r="S57" i="9"/>
  <c r="I47" i="9"/>
  <c r="P42" i="9"/>
  <c r="F32" i="9"/>
  <c r="S27" i="9"/>
  <c r="I17" i="9"/>
  <c r="P12" i="9"/>
  <c r="J624" i="7"/>
  <c r="W619" i="7"/>
  <c r="M609" i="7"/>
  <c r="Z604" i="7"/>
  <c r="J594" i="7"/>
  <c r="W589" i="7"/>
  <c r="M579" i="7"/>
  <c r="Z574" i="7"/>
  <c r="J564" i="7"/>
  <c r="W559" i="7"/>
  <c r="M549" i="7"/>
  <c r="Z544" i="7"/>
  <c r="J534" i="7"/>
  <c r="W529" i="7"/>
  <c r="M519" i="7"/>
  <c r="Z514" i="7"/>
  <c r="J504" i="7"/>
  <c r="W499" i="7"/>
  <c r="M489" i="7"/>
  <c r="Z484" i="7"/>
  <c r="D470" i="7"/>
  <c r="Q465" i="7"/>
  <c r="G455" i="7"/>
  <c r="T450" i="7"/>
  <c r="D440" i="7"/>
  <c r="D157" i="11"/>
  <c r="Q152" i="11"/>
  <c r="G142" i="11"/>
  <c r="T137" i="11"/>
  <c r="D127" i="11"/>
  <c r="Q122" i="11"/>
  <c r="G112" i="11"/>
  <c r="T107" i="11"/>
  <c r="D97" i="11"/>
  <c r="Q92" i="11"/>
  <c r="G82" i="11"/>
  <c r="T77" i="11"/>
  <c r="D67" i="11"/>
  <c r="Q62" i="11"/>
  <c r="G52" i="11"/>
  <c r="T47" i="11"/>
  <c r="D37" i="11"/>
  <c r="Q32" i="11"/>
  <c r="G22" i="11"/>
  <c r="T17" i="11"/>
  <c r="I405" i="11"/>
  <c r="J400" i="11"/>
  <c r="W395" i="11"/>
  <c r="M385" i="11"/>
  <c r="Z380" i="11"/>
  <c r="J370" i="11"/>
  <c r="W365" i="11"/>
  <c r="M355" i="11"/>
  <c r="Z350" i="11"/>
  <c r="J340" i="11"/>
  <c r="W335" i="11"/>
  <c r="M325" i="11"/>
  <c r="Z316" i="11"/>
  <c r="J306" i="11"/>
  <c r="W301" i="11"/>
  <c r="M291" i="11"/>
  <c r="Z286" i="11"/>
  <c r="J276" i="11"/>
  <c r="W271" i="11"/>
  <c r="M261" i="11"/>
  <c r="Z256" i="11"/>
  <c r="J246" i="11"/>
  <c r="W241" i="11"/>
  <c r="M231" i="11"/>
  <c r="Z226" i="11"/>
  <c r="J216" i="11"/>
  <c r="W211" i="11"/>
  <c r="M201" i="11"/>
  <c r="Z196" i="11"/>
  <c r="J186" i="11"/>
  <c r="W181" i="11"/>
  <c r="M171" i="11"/>
  <c r="Z166" i="11"/>
  <c r="J152" i="11"/>
  <c r="W147" i="11"/>
  <c r="M137" i="11"/>
  <c r="Z132" i="11"/>
  <c r="J122" i="11"/>
  <c r="W117" i="11"/>
  <c r="M107" i="11"/>
  <c r="Z102" i="11"/>
  <c r="J92" i="11"/>
  <c r="W87" i="11"/>
  <c r="M77" i="11"/>
  <c r="Z72" i="11"/>
  <c r="J62" i="11"/>
  <c r="W57" i="11"/>
  <c r="M47" i="11"/>
  <c r="Z42" i="11"/>
  <c r="J32" i="11"/>
  <c r="W27" i="11"/>
  <c r="M17" i="11"/>
  <c r="Z12" i="11"/>
  <c r="Q405" i="11"/>
  <c r="AA400" i="11"/>
  <c r="K390" i="11"/>
  <c r="X385" i="11"/>
  <c r="N375" i="11"/>
  <c r="AA370" i="11"/>
  <c r="K360" i="11"/>
  <c r="X355" i="11"/>
  <c r="N345" i="11"/>
  <c r="AA340" i="11"/>
  <c r="K330" i="11"/>
  <c r="X325" i="11"/>
  <c r="N311" i="11"/>
  <c r="AA306" i="11"/>
  <c r="K296" i="11"/>
  <c r="X291" i="11"/>
  <c r="N281" i="11"/>
  <c r="AA276" i="11"/>
  <c r="K266" i="11"/>
  <c r="X261" i="11"/>
  <c r="N251" i="11"/>
  <c r="AA246" i="11"/>
  <c r="K236" i="11"/>
  <c r="X231" i="11"/>
  <c r="N221" i="11"/>
  <c r="AA216" i="11"/>
  <c r="K206" i="11"/>
  <c r="X201" i="11"/>
  <c r="N191" i="11"/>
  <c r="AA186" i="11"/>
  <c r="K176" i="11"/>
  <c r="X171" i="11"/>
  <c r="N157" i="11"/>
  <c r="AA152" i="11"/>
  <c r="K142" i="11"/>
  <c r="X137" i="11"/>
  <c r="N127" i="11"/>
  <c r="AA122" i="11"/>
  <c r="K112" i="11"/>
  <c r="X107" i="11"/>
  <c r="N97" i="11"/>
  <c r="AA92" i="11"/>
  <c r="K82" i="11"/>
  <c r="X77" i="11"/>
  <c r="N67" i="11"/>
  <c r="AA62" i="11"/>
  <c r="K52" i="11"/>
  <c r="X47" i="11"/>
  <c r="N37" i="11"/>
  <c r="AA32" i="11"/>
  <c r="K22" i="11"/>
  <c r="X17" i="11"/>
  <c r="N7" i="11"/>
  <c r="T400" i="11"/>
  <c r="D390" i="11"/>
  <c r="Q385" i="11"/>
  <c r="G375" i="11"/>
  <c r="T370" i="11"/>
  <c r="D360" i="11"/>
  <c r="Q355" i="11"/>
  <c r="G345" i="11"/>
  <c r="T340" i="11"/>
  <c r="D330" i="11"/>
  <c r="Q325" i="11"/>
  <c r="G311" i="11"/>
  <c r="T306" i="11"/>
  <c r="D296" i="11"/>
  <c r="Q291" i="11"/>
  <c r="G281" i="11"/>
  <c r="T276" i="11"/>
  <c r="D266" i="11"/>
  <c r="Q261" i="11"/>
  <c r="G251" i="11"/>
  <c r="T246" i="11"/>
  <c r="D236" i="11"/>
  <c r="Q231" i="11"/>
  <c r="G221" i="11"/>
  <c r="T216" i="11"/>
  <c r="D206" i="11"/>
  <c r="Q201" i="11"/>
  <c r="G191" i="11"/>
  <c r="T186" i="11"/>
  <c r="D176" i="11"/>
  <c r="Q171" i="11"/>
  <c r="G157" i="11"/>
  <c r="T152" i="11"/>
  <c r="D142" i="11"/>
  <c r="Q137" i="11"/>
  <c r="G127" i="11"/>
  <c r="T122" i="11"/>
  <c r="D112" i="11"/>
  <c r="Q107" i="11"/>
  <c r="G97" i="11"/>
  <c r="T92" i="11"/>
  <c r="D82" i="11"/>
  <c r="Q77" i="11"/>
  <c r="G67" i="11"/>
  <c r="T62" i="11"/>
  <c r="D52" i="11"/>
  <c r="Q47" i="11"/>
  <c r="G37" i="11"/>
  <c r="T32" i="11"/>
  <c r="D22" i="11"/>
  <c r="Q17" i="11"/>
  <c r="G7" i="11"/>
  <c r="X629" i="10"/>
  <c r="M624" i="10"/>
  <c r="AA614" i="10"/>
  <c r="J609" i="10"/>
  <c r="X599" i="10"/>
  <c r="M594" i="10"/>
  <c r="AA584" i="10"/>
  <c r="J579" i="10"/>
  <c r="X569" i="10"/>
  <c r="M564" i="10"/>
  <c r="AA554" i="10"/>
  <c r="J549" i="10"/>
  <c r="X539" i="10"/>
  <c r="M534" i="10"/>
  <c r="AA524" i="10"/>
  <c r="J519" i="10"/>
  <c r="X509" i="10"/>
  <c r="M504" i="10"/>
  <c r="AA494" i="10"/>
  <c r="J489" i="10"/>
  <c r="X455" i="10"/>
  <c r="L440" i="10"/>
  <c r="Y435" i="10"/>
  <c r="O425" i="10"/>
  <c r="V420" i="10"/>
  <c r="L410" i="10"/>
  <c r="Y405" i="10"/>
  <c r="O395" i="10"/>
  <c r="V390" i="10"/>
  <c r="L380" i="10"/>
  <c r="Y375" i="10"/>
  <c r="O365" i="10"/>
  <c r="V360" i="10"/>
  <c r="L350" i="10"/>
  <c r="Y345" i="10"/>
  <c r="O335" i="10"/>
  <c r="V330" i="10"/>
  <c r="F316" i="10"/>
  <c r="S311" i="10"/>
  <c r="I301" i="10"/>
  <c r="P296" i="10"/>
  <c r="F286" i="10"/>
  <c r="S281" i="10"/>
  <c r="I271" i="10"/>
  <c r="P266" i="10"/>
  <c r="F256" i="10"/>
  <c r="S251" i="10"/>
  <c r="I241" i="10"/>
  <c r="P236" i="10"/>
  <c r="F226" i="10"/>
  <c r="S221" i="10"/>
  <c r="I211" i="10"/>
  <c r="P206" i="10"/>
  <c r="F196" i="10"/>
  <c r="S191" i="10"/>
  <c r="I181" i="10"/>
  <c r="P176" i="10"/>
  <c r="F166" i="10"/>
  <c r="M157" i="10"/>
  <c r="Z152" i="10"/>
  <c r="J142" i="10"/>
  <c r="W137" i="10"/>
  <c r="M127" i="10"/>
  <c r="Z122" i="10"/>
  <c r="J112" i="10"/>
  <c r="W107" i="10"/>
  <c r="M97" i="10"/>
  <c r="Z92" i="10"/>
  <c r="J82" i="10"/>
  <c r="W77" i="10"/>
  <c r="M67" i="10"/>
  <c r="Z62" i="10"/>
  <c r="J52" i="10"/>
  <c r="W47" i="10"/>
  <c r="M37" i="10"/>
  <c r="Z32" i="10"/>
  <c r="J22" i="10"/>
  <c r="W17" i="10"/>
  <c r="M7" i="10"/>
  <c r="M634" i="9"/>
  <c r="Z629" i="9"/>
  <c r="J619" i="9"/>
  <c r="W614" i="9"/>
  <c r="M604" i="9"/>
  <c r="Z599" i="9"/>
  <c r="J589" i="9"/>
  <c r="W584" i="9"/>
  <c r="M574" i="9"/>
  <c r="Z569" i="9"/>
  <c r="J559" i="9"/>
  <c r="W554" i="9"/>
  <c r="M544" i="9"/>
  <c r="Z539" i="9"/>
  <c r="J529" i="9"/>
  <c r="W524" i="9"/>
  <c r="M514" i="9"/>
  <c r="Z509" i="9"/>
  <c r="J499" i="9"/>
  <c r="W494" i="9"/>
  <c r="M484" i="9"/>
  <c r="T475" i="9"/>
  <c r="D465" i="9"/>
  <c r="Q460" i="9"/>
  <c r="G450" i="9"/>
  <c r="T445" i="9"/>
  <c r="D435" i="9"/>
  <c r="Q430" i="9"/>
  <c r="G420" i="9"/>
  <c r="T415" i="9"/>
  <c r="D405" i="9"/>
  <c r="Q400" i="9"/>
  <c r="G390" i="9"/>
  <c r="T385" i="9"/>
  <c r="D375" i="9"/>
  <c r="Q370" i="9"/>
  <c r="G360" i="9"/>
  <c r="T355" i="9"/>
  <c r="D345" i="9"/>
  <c r="Q340" i="9"/>
  <c r="G330" i="9"/>
  <c r="T325" i="9"/>
  <c r="K306" i="9"/>
  <c r="X301" i="9"/>
  <c r="N291" i="9"/>
  <c r="AA286" i="9"/>
  <c r="K276" i="9"/>
  <c r="X271" i="9"/>
  <c r="N261" i="9"/>
  <c r="AA256" i="9"/>
  <c r="K246" i="9"/>
  <c r="X241" i="9"/>
  <c r="N231" i="9"/>
  <c r="AA226" i="9"/>
  <c r="K216" i="9"/>
  <c r="X211" i="9"/>
  <c r="N201" i="9"/>
  <c r="AA196" i="9"/>
  <c r="K186" i="9"/>
  <c r="X181" i="9"/>
  <c r="N171" i="9"/>
  <c r="AA166" i="9"/>
  <c r="E152" i="9"/>
  <c r="R147" i="9"/>
  <c r="H137" i="9"/>
  <c r="U132" i="9"/>
  <c r="E122" i="9"/>
  <c r="R117" i="9"/>
  <c r="H107" i="9"/>
  <c r="U102" i="9"/>
  <c r="E92" i="9"/>
  <c r="R87" i="9"/>
  <c r="H77" i="9"/>
  <c r="U72" i="9"/>
  <c r="E62" i="9"/>
  <c r="R57" i="9"/>
  <c r="H47" i="9"/>
  <c r="U42" i="9"/>
  <c r="E32" i="9"/>
  <c r="R27" i="9"/>
  <c r="H17" i="9"/>
  <c r="U12" i="9"/>
  <c r="V7" i="9"/>
  <c r="F634" i="7"/>
  <c r="S629" i="7"/>
  <c r="I619" i="7"/>
  <c r="P614" i="7"/>
  <c r="F604" i="7"/>
  <c r="S599" i="7"/>
  <c r="I589" i="7"/>
  <c r="P584" i="7"/>
  <c r="F574" i="7"/>
  <c r="S569" i="7"/>
  <c r="I559" i="7"/>
  <c r="P554" i="7"/>
  <c r="F544" i="7"/>
  <c r="S539" i="7"/>
  <c r="I529" i="7"/>
  <c r="P524" i="7"/>
  <c r="F514" i="7"/>
  <c r="S509" i="7"/>
  <c r="I499" i="7"/>
  <c r="P494" i="7"/>
  <c r="F484" i="7"/>
  <c r="S475" i="7"/>
  <c r="I465" i="7"/>
  <c r="P460" i="7"/>
  <c r="F450" i="7"/>
  <c r="S445" i="7"/>
  <c r="I435" i="7"/>
  <c r="P430" i="7"/>
  <c r="F420" i="7"/>
  <c r="S415" i="7"/>
  <c r="I405" i="7"/>
  <c r="P400" i="7"/>
  <c r="F390" i="7"/>
  <c r="S385" i="7"/>
  <c r="I375" i="7"/>
  <c r="P370" i="7"/>
  <c r="F360" i="7"/>
  <c r="S355" i="7"/>
  <c r="I345" i="7"/>
  <c r="P340" i="7"/>
  <c r="F330" i="7"/>
  <c r="S325" i="7"/>
  <c r="I311" i="7"/>
  <c r="P306" i="7"/>
  <c r="F296" i="7"/>
  <c r="S291" i="7"/>
  <c r="I281" i="7"/>
  <c r="P276" i="7"/>
  <c r="F266" i="7"/>
  <c r="S261" i="7"/>
  <c r="I251" i="7"/>
  <c r="P246" i="7"/>
  <c r="F236" i="7"/>
  <c r="S231" i="7"/>
  <c r="I221" i="7"/>
  <c r="P216" i="7"/>
  <c r="F206" i="7"/>
  <c r="S201" i="7"/>
  <c r="I191" i="7"/>
  <c r="P186" i="7"/>
  <c r="F176" i="7"/>
  <c r="S171" i="7"/>
  <c r="I157" i="7"/>
  <c r="P152" i="7"/>
  <c r="F142" i="7"/>
  <c r="S137" i="7"/>
  <c r="I127" i="7"/>
  <c r="P122" i="7"/>
  <c r="F112" i="7"/>
  <c r="S107" i="7"/>
  <c r="I97" i="7"/>
  <c r="P92" i="7"/>
  <c r="F82" i="7"/>
  <c r="S77" i="7"/>
  <c r="I67" i="7"/>
  <c r="P62" i="7"/>
  <c r="F52" i="7"/>
  <c r="S47" i="7"/>
  <c r="I37" i="7"/>
  <c r="P32" i="7"/>
  <c r="F22" i="7"/>
  <c r="S17" i="7"/>
  <c r="I7" i="7"/>
  <c r="R7" i="7"/>
  <c r="J7" i="7"/>
  <c r="Z276" i="7"/>
  <c r="J266" i="7"/>
  <c r="W261" i="7"/>
  <c r="M251" i="7"/>
  <c r="Z246" i="7"/>
  <c r="J236" i="7"/>
  <c r="W231" i="7"/>
  <c r="M221" i="7"/>
  <c r="Z216" i="7"/>
  <c r="J206" i="7"/>
  <c r="W201" i="7"/>
  <c r="M191" i="7"/>
  <c r="Z186" i="7"/>
  <c r="J176" i="7"/>
  <c r="W171" i="7"/>
  <c r="M157" i="7"/>
  <c r="Z152" i="7"/>
  <c r="J142" i="7"/>
  <c r="W137" i="7"/>
  <c r="M127" i="7"/>
  <c r="Z122" i="7"/>
  <c r="J112" i="7"/>
  <c r="W107" i="7"/>
  <c r="M97" i="7"/>
  <c r="Z92" i="7"/>
  <c r="J82" i="7"/>
  <c r="W77" i="7"/>
  <c r="M67" i="7"/>
  <c r="Z62" i="7"/>
  <c r="J52" i="7"/>
  <c r="W47" i="7"/>
  <c r="M37" i="7"/>
  <c r="Z32" i="7"/>
  <c r="J22" i="7"/>
  <c r="W17" i="7"/>
  <c r="M7" i="7"/>
  <c r="E271" i="6"/>
  <c r="R266" i="6"/>
  <c r="H256" i="6"/>
  <c r="U251" i="6"/>
  <c r="E241" i="6"/>
  <c r="R236" i="6"/>
  <c r="H226" i="6"/>
  <c r="U221" i="6"/>
  <c r="E211" i="6"/>
  <c r="R206" i="6"/>
  <c r="H196" i="6"/>
  <c r="U191" i="6"/>
  <c r="Q435" i="7"/>
  <c r="G425" i="7"/>
  <c r="T420" i="7"/>
  <c r="D410" i="7"/>
  <c r="Q405" i="7"/>
  <c r="G395" i="7"/>
  <c r="T390" i="7"/>
  <c r="D380" i="7"/>
  <c r="Q375" i="7"/>
  <c r="G365" i="7"/>
  <c r="T360" i="7"/>
  <c r="D350" i="7"/>
  <c r="Q345" i="7"/>
  <c r="G335" i="7"/>
  <c r="T330" i="7"/>
  <c r="K311" i="7"/>
  <c r="X306" i="7"/>
  <c r="N296" i="7"/>
  <c r="AA291" i="7"/>
  <c r="K281" i="7"/>
  <c r="X276" i="7"/>
  <c r="N266" i="7"/>
  <c r="AA261" i="7"/>
  <c r="K251" i="7"/>
  <c r="X246" i="7"/>
  <c r="N236" i="7"/>
  <c r="AA231" i="7"/>
  <c r="K221" i="7"/>
  <c r="X216" i="7"/>
  <c r="N206" i="7"/>
  <c r="AA201" i="7"/>
  <c r="K191" i="7"/>
  <c r="X186" i="7"/>
  <c r="N176" i="7"/>
  <c r="AA171" i="7"/>
  <c r="L152" i="7"/>
  <c r="Y147" i="7"/>
  <c r="O137" i="7"/>
  <c r="V132" i="7"/>
  <c r="L122" i="7"/>
  <c r="Y117" i="7"/>
  <c r="O107" i="7"/>
  <c r="V102" i="7"/>
  <c r="L92" i="7"/>
  <c r="Y87" i="7"/>
  <c r="O77" i="7"/>
  <c r="V72" i="7"/>
  <c r="L62" i="7"/>
  <c r="Y57" i="7"/>
  <c r="O47" i="7"/>
  <c r="V42" i="7"/>
  <c r="L32" i="7"/>
  <c r="Y27" i="7"/>
  <c r="O17" i="7"/>
  <c r="V12" i="7"/>
  <c r="M634" i="7"/>
  <c r="Z629" i="7"/>
  <c r="J619" i="7"/>
  <c r="W614" i="7"/>
  <c r="M604" i="7"/>
  <c r="Z599" i="7"/>
  <c r="J589" i="7"/>
  <c r="W584" i="7"/>
  <c r="M574" i="7"/>
  <c r="Z569" i="7"/>
  <c r="J559" i="7"/>
  <c r="W554" i="7"/>
  <c r="M544" i="7"/>
  <c r="Z539" i="7"/>
  <c r="J529" i="7"/>
  <c r="W524" i="7"/>
  <c r="M514" i="7"/>
  <c r="Z509" i="7"/>
  <c r="J499" i="7"/>
  <c r="W494" i="7"/>
  <c r="M484" i="7"/>
  <c r="Z475" i="7"/>
  <c r="J465" i="7"/>
  <c r="W460" i="7"/>
  <c r="M450" i="7"/>
  <c r="Z445" i="7"/>
  <c r="J435" i="7"/>
  <c r="W430" i="7"/>
  <c r="M420" i="7"/>
  <c r="Z415" i="7"/>
  <c r="J405" i="7"/>
  <c r="W400" i="7"/>
  <c r="M390" i="7"/>
  <c r="Z385" i="7"/>
  <c r="J375" i="7"/>
  <c r="W370" i="7"/>
  <c r="M360" i="7"/>
  <c r="Z355" i="7"/>
  <c r="J345" i="7"/>
  <c r="W340" i="7"/>
  <c r="M330" i="7"/>
  <c r="Z325" i="7"/>
  <c r="J311" i="7"/>
  <c r="W306" i="7"/>
  <c r="M296" i="7"/>
  <c r="Z291" i="7"/>
  <c r="J281" i="7"/>
  <c r="W276" i="7"/>
  <c r="M266" i="7"/>
  <c r="Z261" i="7"/>
  <c r="J251" i="7"/>
  <c r="W246" i="7"/>
  <c r="M236" i="7"/>
  <c r="Z231" i="7"/>
  <c r="J221" i="7"/>
  <c r="W216" i="7"/>
  <c r="M206" i="7"/>
  <c r="Z201" i="7"/>
  <c r="J191" i="7"/>
  <c r="W186" i="7"/>
  <c r="M176" i="7"/>
  <c r="Z171" i="7"/>
  <c r="J157" i="7"/>
  <c r="W152" i="7"/>
  <c r="M142" i="7"/>
  <c r="Z137" i="7"/>
  <c r="J127" i="7"/>
  <c r="W122" i="7"/>
  <c r="M112" i="7"/>
  <c r="Z107" i="7"/>
  <c r="J97" i="7"/>
  <c r="W92" i="7"/>
  <c r="M82" i="7"/>
  <c r="Z77" i="7"/>
  <c r="J67" i="7"/>
  <c r="W62" i="7"/>
  <c r="M52" i="7"/>
  <c r="Z47" i="7"/>
  <c r="J37" i="7"/>
  <c r="W32" i="7"/>
  <c r="M22" i="7"/>
  <c r="Z17" i="7"/>
  <c r="X634" i="7"/>
  <c r="N624" i="7"/>
  <c r="AA619" i="7"/>
  <c r="K609" i="7"/>
  <c r="X604" i="7"/>
  <c r="N594" i="7"/>
  <c r="AA589" i="7"/>
  <c r="K579" i="7"/>
  <c r="X574" i="7"/>
  <c r="N564" i="7"/>
  <c r="AA559" i="7"/>
  <c r="K549" i="7"/>
  <c r="X544" i="7"/>
  <c r="N534" i="7"/>
  <c r="AA529" i="7"/>
  <c r="K519" i="7"/>
  <c r="X514" i="7"/>
  <c r="N504" i="7"/>
  <c r="AA499" i="7"/>
  <c r="K489" i="7"/>
  <c r="X484" i="7"/>
  <c r="N470" i="7"/>
  <c r="AA465" i="7"/>
  <c r="K455" i="7"/>
  <c r="X450" i="7"/>
  <c r="N440" i="7"/>
  <c r="AA435" i="7"/>
  <c r="K425" i="7"/>
  <c r="X420" i="7"/>
  <c r="N410" i="7"/>
  <c r="AA405" i="7"/>
  <c r="K395" i="7"/>
  <c r="X390" i="7"/>
  <c r="N380" i="7"/>
  <c r="AA375" i="7"/>
  <c r="K365" i="7"/>
  <c r="X360" i="7"/>
  <c r="N350" i="7"/>
  <c r="AA345" i="7"/>
  <c r="K335" i="7"/>
  <c r="X330" i="7"/>
  <c r="N316" i="7"/>
  <c r="AA311" i="7"/>
  <c r="K301" i="7"/>
  <c r="X296" i="7"/>
  <c r="N286" i="7"/>
  <c r="AA281" i="7"/>
  <c r="K271" i="7"/>
  <c r="X266" i="7"/>
  <c r="N256" i="7"/>
  <c r="AA251" i="7"/>
  <c r="K241" i="7"/>
  <c r="X236" i="7"/>
  <c r="N226" i="7"/>
  <c r="AA221" i="7"/>
  <c r="K211" i="7"/>
  <c r="X206" i="7"/>
  <c r="N196" i="7"/>
  <c r="AA191" i="7"/>
  <c r="K181" i="7"/>
  <c r="X176" i="7"/>
  <c r="N166" i="7"/>
  <c r="AA157" i="7"/>
  <c r="K147" i="7"/>
  <c r="X142" i="7"/>
  <c r="N132" i="7"/>
  <c r="AA127" i="7"/>
  <c r="K117" i="7"/>
  <c r="X112" i="7"/>
  <c r="N102" i="7"/>
  <c r="AA97" i="7"/>
  <c r="K87" i="7"/>
  <c r="X82" i="7"/>
  <c r="N72" i="7"/>
  <c r="AA67" i="7"/>
  <c r="K57" i="7"/>
  <c r="X52" i="7"/>
  <c r="N42" i="7"/>
  <c r="AA37" i="7"/>
  <c r="K27" i="7"/>
  <c r="X22" i="7"/>
  <c r="N12" i="7"/>
  <c r="AA7" i="7"/>
  <c r="Q634" i="7"/>
  <c r="G624" i="7"/>
  <c r="T619" i="7"/>
  <c r="D609" i="7"/>
  <c r="Q604" i="7"/>
  <c r="G594" i="7"/>
  <c r="T589" i="7"/>
  <c r="D579" i="7"/>
  <c r="Q574" i="7"/>
  <c r="G564" i="7"/>
  <c r="T559" i="7"/>
  <c r="D549" i="7"/>
  <c r="Q544" i="7"/>
  <c r="G534" i="7"/>
  <c r="T529" i="7"/>
  <c r="D519" i="7"/>
  <c r="Q514" i="7"/>
  <c r="G504" i="7"/>
  <c r="T499" i="7"/>
  <c r="D489" i="7"/>
  <c r="Q484" i="7"/>
  <c r="G470" i="7"/>
  <c r="T465" i="7"/>
  <c r="D455" i="7"/>
  <c r="Q450" i="7"/>
  <c r="G440" i="7"/>
  <c r="T435" i="7"/>
  <c r="D425" i="7"/>
  <c r="Q420" i="7"/>
  <c r="G410" i="7"/>
  <c r="T405" i="7"/>
  <c r="D395" i="7"/>
  <c r="Q390" i="7"/>
  <c r="G380" i="7"/>
  <c r="T375" i="7"/>
  <c r="D365" i="7"/>
  <c r="Q360" i="7"/>
  <c r="G350" i="7"/>
  <c r="T345" i="7"/>
  <c r="D335" i="7"/>
  <c r="Q330" i="7"/>
  <c r="G316" i="7"/>
  <c r="T311" i="7"/>
  <c r="D301" i="7"/>
  <c r="Q296" i="7"/>
  <c r="G286" i="7"/>
  <c r="T281" i="7"/>
  <c r="D271" i="7"/>
  <c r="Q266" i="7"/>
  <c r="G256" i="7"/>
  <c r="T251" i="7"/>
  <c r="D241" i="7"/>
  <c r="Q236" i="7"/>
  <c r="G226" i="7"/>
  <c r="T221" i="7"/>
  <c r="D211" i="7"/>
  <c r="Q206" i="7"/>
  <c r="G196" i="7"/>
  <c r="T191" i="7"/>
  <c r="D181" i="7"/>
  <c r="Q176" i="7"/>
  <c r="G166" i="7"/>
  <c r="T157" i="7"/>
  <c r="D147" i="7"/>
  <c r="Q142" i="7"/>
  <c r="G132" i="7"/>
  <c r="T127" i="7"/>
  <c r="D117" i="7"/>
  <c r="Q112" i="7"/>
  <c r="G102" i="7"/>
  <c r="T97" i="7"/>
  <c r="D87" i="7"/>
  <c r="Q82" i="7"/>
  <c r="G72" i="7"/>
  <c r="T67" i="7"/>
  <c r="D57" i="7"/>
  <c r="Q52" i="7"/>
  <c r="G42" i="7"/>
  <c r="T37" i="7"/>
  <c r="D27" i="7"/>
  <c r="Q22" i="7"/>
  <c r="G12" i="7"/>
  <c r="T7" i="7"/>
  <c r="L266" i="6"/>
  <c r="Y261" i="6"/>
  <c r="O251" i="6"/>
  <c r="V246" i="6"/>
  <c r="L236" i="6"/>
  <c r="Y231" i="6"/>
  <c r="O221" i="6"/>
  <c r="V216" i="6"/>
  <c r="L206" i="6"/>
  <c r="Y201" i="6"/>
  <c r="O191" i="6"/>
  <c r="V186" i="6"/>
  <c r="L176" i="6"/>
  <c r="Y171" i="6"/>
  <c r="P152" i="6"/>
  <c r="F142" i="6"/>
  <c r="S137" i="6"/>
  <c r="I127" i="6"/>
  <c r="P122" i="6"/>
  <c r="D594" i="7"/>
  <c r="Q589" i="7"/>
  <c r="G579" i="7"/>
  <c r="T574" i="7"/>
  <c r="D564" i="7"/>
  <c r="Q559" i="7"/>
  <c r="G549" i="7"/>
  <c r="T544" i="7"/>
  <c r="D534" i="7"/>
  <c r="Q529" i="7"/>
  <c r="G519" i="7"/>
  <c r="T514" i="7"/>
  <c r="D504" i="7"/>
  <c r="Q499" i="7"/>
  <c r="G489" i="7"/>
  <c r="T484" i="7"/>
  <c r="K465" i="7"/>
  <c r="X460" i="7"/>
  <c r="N450" i="7"/>
  <c r="AA445" i="7"/>
  <c r="K435" i="7"/>
  <c r="X430" i="7"/>
  <c r="N420" i="7"/>
  <c r="AA415" i="7"/>
  <c r="K405" i="7"/>
  <c r="X400" i="7"/>
  <c r="N390" i="7"/>
  <c r="AA385" i="7"/>
  <c r="K375" i="7"/>
  <c r="X370" i="7"/>
  <c r="N360" i="7"/>
  <c r="AA355" i="7"/>
  <c r="K345" i="7"/>
  <c r="X340" i="7"/>
  <c r="N330" i="7"/>
  <c r="AA325" i="7"/>
  <c r="E311" i="7"/>
  <c r="R306" i="7"/>
  <c r="H296" i="7"/>
  <c r="U291" i="7"/>
  <c r="E281" i="7"/>
  <c r="R276" i="7"/>
  <c r="H266" i="7"/>
  <c r="U261" i="7"/>
  <c r="E251" i="7"/>
  <c r="R246" i="7"/>
  <c r="H236" i="7"/>
  <c r="U231" i="7"/>
  <c r="E221" i="7"/>
  <c r="R216" i="7"/>
  <c r="H206" i="7"/>
  <c r="U201" i="7"/>
  <c r="E191" i="7"/>
  <c r="R186" i="7"/>
  <c r="H176" i="7"/>
  <c r="U171" i="7"/>
  <c r="F152" i="7"/>
  <c r="S147" i="7"/>
  <c r="I137" i="7"/>
  <c r="P132" i="7"/>
  <c r="F122" i="7"/>
  <c r="S117" i="7"/>
  <c r="I107" i="7"/>
  <c r="P102" i="7"/>
  <c r="F92" i="7"/>
  <c r="S87" i="7"/>
  <c r="I77" i="7"/>
  <c r="P72" i="7"/>
  <c r="F62" i="7"/>
  <c r="S57" i="7"/>
  <c r="I47" i="7"/>
  <c r="P42" i="7"/>
  <c r="F32" i="7"/>
  <c r="S27" i="7"/>
  <c r="I17" i="7"/>
  <c r="P12" i="7"/>
  <c r="G634" i="7"/>
  <c r="T629" i="7"/>
  <c r="D619" i="7"/>
  <c r="Q614" i="7"/>
  <c r="G604" i="7"/>
  <c r="T599" i="7"/>
  <c r="D589" i="7"/>
  <c r="Q584" i="7"/>
  <c r="G574" i="7"/>
  <c r="T569" i="7"/>
  <c r="D559" i="7"/>
  <c r="Q554" i="7"/>
  <c r="G544" i="7"/>
  <c r="T539" i="7"/>
  <c r="D529" i="7"/>
  <c r="Q524" i="7"/>
  <c r="G514" i="7"/>
  <c r="T509" i="7"/>
  <c r="D499" i="7"/>
  <c r="Q494" i="7"/>
  <c r="G484" i="7"/>
  <c r="T475" i="7"/>
  <c r="D465" i="7"/>
  <c r="Q460" i="7"/>
  <c r="G450" i="7"/>
  <c r="T445" i="7"/>
  <c r="D435" i="7"/>
  <c r="Q430" i="7"/>
  <c r="G420" i="7"/>
  <c r="T415" i="7"/>
  <c r="D405" i="7"/>
  <c r="Q400" i="7"/>
  <c r="G390" i="7"/>
  <c r="T385" i="7"/>
  <c r="D375" i="7"/>
  <c r="Q370" i="7"/>
  <c r="G360" i="7"/>
  <c r="T355" i="7"/>
  <c r="D345" i="7"/>
  <c r="Q340" i="7"/>
  <c r="G330" i="7"/>
  <c r="T325" i="7"/>
  <c r="D311" i="7"/>
  <c r="Q306" i="7"/>
  <c r="G296" i="7"/>
  <c r="T291" i="7"/>
  <c r="D281" i="7"/>
  <c r="Q276" i="7"/>
  <c r="G266" i="7"/>
  <c r="T261" i="7"/>
  <c r="D251" i="7"/>
  <c r="Q246" i="7"/>
  <c r="G236" i="7"/>
  <c r="T231" i="7"/>
  <c r="D221" i="7"/>
  <c r="Q216" i="7"/>
  <c r="G206" i="7"/>
  <c r="T201" i="7"/>
  <c r="D191" i="7"/>
  <c r="Q186" i="7"/>
  <c r="G176" i="7"/>
  <c r="T171" i="7"/>
  <c r="D157" i="7"/>
  <c r="Q152" i="7"/>
  <c r="G142" i="7"/>
  <c r="T137" i="7"/>
  <c r="D127" i="7"/>
  <c r="Q122" i="7"/>
  <c r="G112" i="7"/>
  <c r="T107" i="7"/>
  <c r="D97" i="7"/>
  <c r="Q92" i="7"/>
  <c r="G82" i="7"/>
  <c r="T77" i="7"/>
  <c r="D67" i="7"/>
  <c r="Q62" i="7"/>
  <c r="G52" i="7"/>
  <c r="T47" i="7"/>
  <c r="D37" i="7"/>
  <c r="Q32" i="7"/>
  <c r="G22" i="7"/>
  <c r="T17" i="7"/>
  <c r="K634" i="7"/>
  <c r="X629" i="7"/>
  <c r="N619" i="7"/>
  <c r="AA614" i="7"/>
  <c r="K604" i="7"/>
  <c r="X599" i="7"/>
  <c r="N589" i="7"/>
  <c r="AA584" i="7"/>
  <c r="K574" i="7"/>
  <c r="X569" i="7"/>
  <c r="N559" i="7"/>
  <c r="AA554" i="7"/>
  <c r="K544" i="7"/>
  <c r="X539" i="7"/>
  <c r="N529" i="7"/>
  <c r="AA524" i="7"/>
  <c r="K514" i="7"/>
  <c r="X509" i="7"/>
  <c r="N499" i="7"/>
  <c r="AA494" i="7"/>
  <c r="K484" i="7"/>
  <c r="X475" i="7"/>
  <c r="N465" i="7"/>
  <c r="AA460" i="7"/>
  <c r="K450" i="7"/>
  <c r="X445" i="7"/>
  <c r="N435" i="7"/>
  <c r="AA430" i="7"/>
  <c r="K420" i="7"/>
  <c r="X415" i="7"/>
  <c r="N405" i="7"/>
  <c r="AA400" i="7"/>
  <c r="K390" i="7"/>
  <c r="X385" i="7"/>
  <c r="N375" i="7"/>
  <c r="AA370" i="7"/>
  <c r="K360" i="7"/>
  <c r="X355" i="7"/>
  <c r="N345" i="7"/>
  <c r="AA340" i="7"/>
  <c r="K330" i="7"/>
  <c r="X325" i="7"/>
  <c r="N311" i="7"/>
  <c r="AA306" i="7"/>
  <c r="K296" i="7"/>
  <c r="X291" i="7"/>
  <c r="N281" i="7"/>
  <c r="AA276" i="7"/>
  <c r="K266" i="7"/>
  <c r="X261" i="7"/>
  <c r="N251" i="7"/>
  <c r="AA246" i="7"/>
  <c r="K236" i="7"/>
  <c r="X231" i="7"/>
  <c r="N221" i="7"/>
  <c r="AA216" i="7"/>
  <c r="K206" i="7"/>
  <c r="X201" i="7"/>
  <c r="N191" i="7"/>
  <c r="AA186" i="7"/>
  <c r="K176" i="7"/>
  <c r="X171" i="7"/>
  <c r="N157" i="7"/>
  <c r="AA152" i="7"/>
  <c r="K142" i="7"/>
  <c r="X137" i="7"/>
  <c r="N127" i="7"/>
  <c r="AA122" i="7"/>
  <c r="K112" i="7"/>
  <c r="X107" i="7"/>
  <c r="N97" i="7"/>
  <c r="AA92" i="7"/>
  <c r="K82" i="7"/>
  <c r="X77" i="7"/>
  <c r="N67" i="7"/>
  <c r="AA62" i="7"/>
  <c r="K52" i="7"/>
  <c r="X47" i="7"/>
  <c r="N37" i="7"/>
  <c r="AA32" i="7"/>
  <c r="K22" i="7"/>
  <c r="X17" i="7"/>
  <c r="N7" i="7"/>
  <c r="J629" i="7"/>
  <c r="W624" i="7"/>
  <c r="M614" i="7"/>
  <c r="Z609" i="7"/>
  <c r="J599" i="7"/>
  <c r="W594" i="7"/>
  <c r="M584" i="7"/>
  <c r="Z579" i="7"/>
  <c r="J569" i="7"/>
  <c r="W564" i="7"/>
  <c r="M554" i="7"/>
  <c r="Z549" i="7"/>
  <c r="J539" i="7"/>
  <c r="W534" i="7"/>
  <c r="Z519" i="7"/>
  <c r="V176" i="6"/>
  <c r="L166" i="6"/>
  <c r="Y157" i="6"/>
  <c r="O147" i="6"/>
  <c r="V142" i="6"/>
  <c r="L132" i="6"/>
  <c r="Y127" i="6"/>
  <c r="O117" i="6"/>
  <c r="V112" i="6"/>
  <c r="L102" i="6"/>
  <c r="Y97" i="6"/>
  <c r="O87" i="6"/>
  <c r="V82" i="6"/>
  <c r="L72" i="6"/>
  <c r="Y67" i="6"/>
  <c r="O57" i="6"/>
  <c r="V52" i="6"/>
  <c r="L42" i="6"/>
  <c r="Y37" i="6"/>
  <c r="O27" i="6"/>
  <c r="V22" i="6"/>
  <c r="L12" i="6"/>
  <c r="Y7" i="6"/>
  <c r="O261" i="6"/>
  <c r="V256" i="6"/>
  <c r="L246" i="6"/>
  <c r="Y241" i="6"/>
  <c r="O231" i="6"/>
  <c r="V226" i="6"/>
  <c r="L216" i="6"/>
  <c r="Y211" i="6"/>
  <c r="O201" i="6"/>
  <c r="V196" i="6"/>
  <c r="L186" i="6"/>
  <c r="Y181" i="6"/>
  <c r="O171" i="6"/>
  <c r="V166" i="6"/>
  <c r="K157" i="6"/>
  <c r="X152" i="6"/>
  <c r="N142" i="6"/>
  <c r="AA137" i="6"/>
  <c r="K127" i="6"/>
  <c r="X122" i="6"/>
  <c r="N112" i="6"/>
  <c r="AA107" i="6"/>
  <c r="K97" i="6"/>
  <c r="X92" i="6"/>
  <c r="N82" i="6"/>
  <c r="AA77" i="6"/>
  <c r="K67" i="6"/>
  <c r="X62" i="6"/>
  <c r="N52" i="6"/>
  <c r="AA47" i="6"/>
  <c r="K37" i="6"/>
  <c r="X32" i="6"/>
  <c r="N22" i="6"/>
  <c r="AA17" i="6"/>
  <c r="K7" i="6"/>
  <c r="L17" i="18"/>
  <c r="Z7" i="18"/>
  <c r="W57" i="18"/>
  <c r="X12" i="18"/>
  <c r="J22" i="18"/>
  <c r="Z27" i="18"/>
  <c r="G47" i="18"/>
  <c r="E27" i="18"/>
  <c r="D62" i="18"/>
  <c r="F32" i="18"/>
  <c r="W42" i="18"/>
  <c r="V27" i="18"/>
  <c r="H72" i="18"/>
  <c r="P82" i="17"/>
  <c r="W17" i="17"/>
  <c r="K47" i="17"/>
  <c r="P22" i="17"/>
  <c r="R132" i="17"/>
  <c r="W107" i="17"/>
  <c r="F12" i="17"/>
  <c r="D181" i="15"/>
  <c r="K37" i="15"/>
  <c r="H22" i="15"/>
  <c r="I22" i="15"/>
  <c r="H7" i="15"/>
  <c r="AA17" i="15"/>
  <c r="M12" i="15"/>
  <c r="T57" i="15"/>
  <c r="P12" i="15"/>
  <c r="E72" i="15"/>
  <c r="AA112" i="15"/>
  <c r="R97" i="15"/>
  <c r="D137" i="15"/>
  <c r="Q102" i="15"/>
  <c r="I142" i="15"/>
  <c r="P107" i="15"/>
  <c r="Z57" i="13"/>
  <c r="N27" i="13"/>
  <c r="V77" i="13"/>
  <c r="AA266" i="13"/>
  <c r="X82" i="10"/>
  <c r="J122" i="10"/>
  <c r="K57" i="10"/>
  <c r="Y107" i="10"/>
  <c r="K147" i="10"/>
  <c r="AA37" i="10"/>
  <c r="M17" i="10"/>
  <c r="Z72" i="10"/>
  <c r="U37" i="10"/>
  <c r="S62" i="9"/>
  <c r="E181" i="6"/>
  <c r="R176" i="6"/>
  <c r="H166" i="6"/>
  <c r="O157" i="6"/>
  <c r="V152" i="6"/>
  <c r="L142" i="6"/>
  <c r="Y137" i="6"/>
  <c r="O127" i="6"/>
  <c r="V122" i="6"/>
  <c r="L112" i="6"/>
  <c r="Y107" i="6"/>
  <c r="O97" i="6"/>
  <c r="V92" i="6"/>
  <c r="L82" i="6"/>
  <c r="Y77" i="6"/>
  <c r="O67" i="6"/>
  <c r="V62" i="6"/>
  <c r="L52" i="6"/>
  <c r="Y47" i="6"/>
  <c r="O37" i="6"/>
  <c r="V32" i="6"/>
  <c r="L22" i="6"/>
  <c r="Y17" i="6"/>
  <c r="O7" i="6"/>
  <c r="P271" i="6"/>
  <c r="F261" i="6"/>
  <c r="S256" i="6"/>
  <c r="I246" i="6"/>
  <c r="P241" i="6"/>
  <c r="F231" i="6"/>
  <c r="S226" i="6"/>
  <c r="I216" i="6"/>
  <c r="P211" i="6"/>
  <c r="F201" i="6"/>
  <c r="S196" i="6"/>
  <c r="I186" i="6"/>
  <c r="P181" i="6"/>
  <c r="F171" i="6"/>
  <c r="S166" i="6"/>
  <c r="I152" i="6"/>
  <c r="P147" i="6"/>
  <c r="F137" i="6"/>
  <c r="S132" i="6"/>
  <c r="I122" i="6"/>
  <c r="P117" i="6"/>
  <c r="F107" i="6"/>
  <c r="S102" i="6"/>
  <c r="I92" i="6"/>
  <c r="P87" i="6"/>
  <c r="F77" i="6"/>
  <c r="S72" i="6"/>
  <c r="I62" i="6"/>
  <c r="P57" i="6"/>
  <c r="F47" i="6"/>
  <c r="S42" i="6"/>
  <c r="I32" i="6"/>
  <c r="P27" i="6"/>
  <c r="F17" i="6"/>
  <c r="S12" i="6"/>
  <c r="S12" i="18"/>
  <c r="I67" i="18"/>
  <c r="E17" i="18"/>
  <c r="S7" i="18"/>
  <c r="W22" i="18"/>
  <c r="Q12" i="18"/>
  <c r="Q22" i="18"/>
  <c r="L32" i="18"/>
  <c r="Y47" i="18"/>
  <c r="M27" i="18"/>
  <c r="U67" i="18"/>
  <c r="N32" i="18"/>
  <c r="F22" i="18"/>
  <c r="M77" i="18"/>
  <c r="J166" i="17"/>
  <c r="T92" i="17"/>
  <c r="K77" i="17"/>
  <c r="M97" i="17"/>
  <c r="F171" i="16"/>
  <c r="R311" i="16"/>
  <c r="S181" i="15"/>
  <c r="AA176" i="15"/>
  <c r="U171" i="15"/>
  <c r="G122" i="15"/>
  <c r="Z52" i="15"/>
  <c r="AA22" i="15"/>
  <c r="J47" i="15"/>
  <c r="N22" i="15"/>
  <c r="P42" i="15"/>
  <c r="N87" i="15"/>
  <c r="Y12" i="15"/>
  <c r="J72" i="15"/>
  <c r="V77" i="15"/>
  <c r="W72" i="15"/>
  <c r="T117" i="15"/>
  <c r="Z87" i="15"/>
  <c r="L127" i="15"/>
  <c r="S62" i="15"/>
  <c r="K102" i="15"/>
  <c r="R67" i="15"/>
  <c r="J107" i="15"/>
  <c r="Q72" i="15"/>
  <c r="V107" i="13"/>
  <c r="N117" i="13"/>
  <c r="Q87" i="10"/>
  <c r="R112" i="10"/>
  <c r="T12" i="10"/>
  <c r="AA157" i="10"/>
  <c r="AA67" i="10"/>
  <c r="V32" i="10"/>
  <c r="N12" i="10"/>
  <c r="F112" i="6"/>
  <c r="S107" i="6"/>
  <c r="I97" i="6"/>
  <c r="P92" i="6"/>
  <c r="F82" i="6"/>
  <c r="S77" i="6"/>
  <c r="I67" i="6"/>
  <c r="P62" i="6"/>
  <c r="F52" i="6"/>
  <c r="S47" i="6"/>
  <c r="I37" i="6"/>
  <c r="P32" i="6"/>
  <c r="F22" i="6"/>
  <c r="S17" i="6"/>
  <c r="I7" i="6"/>
  <c r="J271" i="6"/>
  <c r="W266" i="6"/>
  <c r="M256" i="6"/>
  <c r="Z251" i="6"/>
  <c r="J241" i="6"/>
  <c r="W236" i="6"/>
  <c r="M226" i="6"/>
  <c r="Z221" i="6"/>
  <c r="J211" i="6"/>
  <c r="W206" i="6"/>
  <c r="M196" i="6"/>
  <c r="Z191" i="6"/>
  <c r="J181" i="6"/>
  <c r="W176" i="6"/>
  <c r="M166" i="6"/>
  <c r="Z157" i="6"/>
  <c r="J147" i="6"/>
  <c r="W142" i="6"/>
  <c r="M132" i="6"/>
  <c r="Z127" i="6"/>
  <c r="J117" i="6"/>
  <c r="W112" i="6"/>
  <c r="M102" i="6"/>
  <c r="Z97" i="6"/>
  <c r="J87" i="6"/>
  <c r="W82" i="6"/>
  <c r="M72" i="6"/>
  <c r="Z67" i="6"/>
  <c r="J57" i="6"/>
  <c r="W52" i="6"/>
  <c r="M42" i="6"/>
  <c r="Z37" i="6"/>
  <c r="J27" i="6"/>
  <c r="W22" i="6"/>
  <c r="M12" i="6"/>
  <c r="Z7" i="6"/>
  <c r="H261" i="6"/>
  <c r="U256" i="6"/>
  <c r="E246" i="6"/>
  <c r="R241" i="6"/>
  <c r="H231" i="6"/>
  <c r="U226" i="6"/>
  <c r="E216" i="6"/>
  <c r="R211" i="6"/>
  <c r="H201" i="6"/>
  <c r="U196" i="6"/>
  <c r="E186" i="6"/>
  <c r="R181" i="6"/>
  <c r="H171" i="6"/>
  <c r="U166" i="6"/>
  <c r="R147" i="6"/>
  <c r="T107" i="18"/>
  <c r="I22" i="18"/>
  <c r="F17" i="18"/>
  <c r="L12" i="18"/>
  <c r="Y12" i="18"/>
  <c r="L7" i="18"/>
  <c r="J12" i="18"/>
  <c r="X22" i="18"/>
  <c r="D22" i="18"/>
  <c r="T27" i="18"/>
  <c r="X32" i="18"/>
  <c r="P32" i="18"/>
  <c r="AA57" i="17"/>
  <c r="F102" i="17"/>
  <c r="K316" i="16"/>
  <c r="Y186" i="15"/>
  <c r="Z181" i="15"/>
  <c r="G196" i="15"/>
  <c r="H191" i="15"/>
  <c r="U82" i="15"/>
  <c r="L7" i="15"/>
  <c r="J42" i="15"/>
  <c r="J12" i="15"/>
  <c r="G27" i="15"/>
  <c r="Z7" i="15"/>
  <c r="O47" i="15"/>
  <c r="U142" i="15"/>
  <c r="N117" i="15"/>
  <c r="G92" i="15"/>
  <c r="AA82" i="15"/>
  <c r="M122" i="15"/>
  <c r="E132" i="15"/>
  <c r="D107" i="15"/>
  <c r="I112" i="15"/>
  <c r="P77" i="15"/>
  <c r="H117" i="15"/>
  <c r="F67" i="13"/>
  <c r="U142" i="13"/>
  <c r="X52" i="10"/>
  <c r="J92" i="10"/>
  <c r="Y77" i="10"/>
  <c r="K117" i="10"/>
  <c r="Z132" i="10"/>
  <c r="AA7" i="10"/>
  <c r="G152" i="9"/>
  <c r="U142" i="9"/>
  <c r="J62" i="6"/>
  <c r="W57" i="6"/>
  <c r="M47" i="6"/>
  <c r="Z42" i="6"/>
  <c r="J32" i="6"/>
  <c r="W27" i="6"/>
  <c r="M17" i="6"/>
  <c r="Z12" i="6"/>
  <c r="H271" i="6"/>
  <c r="U266" i="6"/>
  <c r="E256" i="6"/>
  <c r="R251" i="6"/>
  <c r="H241" i="6"/>
  <c r="U236" i="6"/>
  <c r="E226" i="6"/>
  <c r="R221" i="6"/>
  <c r="H211" i="6"/>
  <c r="U206" i="6"/>
  <c r="E196" i="6"/>
  <c r="R191" i="6"/>
  <c r="H181" i="6"/>
  <c r="U176" i="6"/>
  <c r="E166" i="6"/>
  <c r="R157" i="6"/>
  <c r="H147" i="6"/>
  <c r="U142" i="6"/>
  <c r="E132" i="6"/>
  <c r="R127" i="6"/>
  <c r="H117" i="6"/>
  <c r="U112" i="6"/>
  <c r="E102" i="6"/>
  <c r="R97" i="6"/>
  <c r="H87" i="6"/>
  <c r="U82" i="6"/>
  <c r="E72" i="6"/>
  <c r="R67" i="6"/>
  <c r="H57" i="6"/>
  <c r="U52" i="6"/>
  <c r="E42" i="6"/>
  <c r="R37" i="6"/>
  <c r="H27" i="6"/>
  <c r="U22" i="6"/>
  <c r="E12" i="6"/>
  <c r="R7" i="6"/>
  <c r="E12" i="18"/>
  <c r="K42" i="18"/>
  <c r="R12" i="18"/>
  <c r="E7" i="18"/>
  <c r="D27" i="18"/>
  <c r="I37" i="18"/>
  <c r="O67" i="18"/>
  <c r="K22" i="18"/>
  <c r="AA27" i="18"/>
  <c r="G27" i="18"/>
  <c r="L37" i="18"/>
  <c r="E57" i="18"/>
  <c r="X52" i="18"/>
  <c r="H92" i="17"/>
  <c r="H122" i="17"/>
  <c r="O27" i="17"/>
  <c r="M569" i="16"/>
  <c r="K256" i="16"/>
  <c r="F201" i="15"/>
  <c r="F67" i="15"/>
  <c r="V12" i="15"/>
  <c r="Y27" i="15"/>
  <c r="AA52" i="15"/>
  <c r="Z27" i="15"/>
  <c r="N52" i="15"/>
  <c r="I7" i="15"/>
  <c r="T87" i="15"/>
  <c r="F127" i="15"/>
  <c r="L97" i="15"/>
  <c r="K72" i="15"/>
  <c r="Y122" i="15"/>
  <c r="H57" i="15"/>
  <c r="J77" i="15"/>
  <c r="X127" i="15"/>
  <c r="G62" i="15"/>
  <c r="W132" i="15"/>
  <c r="U82" i="13"/>
  <c r="N147" i="13"/>
  <c r="Q57" i="10"/>
  <c r="R82" i="10"/>
  <c r="AA127" i="10"/>
  <c r="G47" i="10"/>
  <c r="M62" i="9"/>
  <c r="I12" i="6"/>
  <c r="Y27" i="18"/>
  <c r="K12" i="18"/>
  <c r="R7" i="18"/>
  <c r="U37" i="18"/>
  <c r="Z72" i="18"/>
  <c r="D32" i="18"/>
  <c r="X37" i="18"/>
  <c r="J62" i="18"/>
  <c r="K57" i="18"/>
  <c r="O57" i="17"/>
  <c r="P112" i="17"/>
  <c r="H62" i="17"/>
  <c r="R221" i="16"/>
  <c r="W191" i="15"/>
  <c r="I47" i="15"/>
  <c r="D17" i="15"/>
  <c r="L67" i="15"/>
  <c r="F32" i="15"/>
  <c r="R7" i="15"/>
  <c r="T7" i="15"/>
  <c r="T52" i="15"/>
  <c r="M62" i="15"/>
  <c r="M92" i="15"/>
  <c r="AA142" i="15"/>
  <c r="D77" i="15"/>
  <c r="R127" i="15"/>
  <c r="I82" i="15"/>
  <c r="Q132" i="15"/>
  <c r="Y62" i="15"/>
  <c r="H87" i="15"/>
  <c r="P137" i="15"/>
  <c r="S92" i="13"/>
  <c r="E166" i="13"/>
  <c r="V137" i="13"/>
  <c r="J62" i="10"/>
  <c r="X112" i="10"/>
  <c r="K87" i="10"/>
  <c r="Y137" i="10"/>
  <c r="M47" i="10"/>
  <c r="F22" i="10"/>
  <c r="Z102" i="10"/>
  <c r="R7" i="9"/>
  <c r="D42" i="6"/>
  <c r="Q37" i="6"/>
  <c r="G27" i="6"/>
  <c r="T22" i="6"/>
  <c r="D12" i="6"/>
  <c r="Q7" i="6"/>
  <c r="N42" i="18"/>
  <c r="W27" i="18"/>
  <c r="D12" i="18"/>
  <c r="T72" i="18"/>
  <c r="D17" i="18"/>
  <c r="K7" i="18"/>
  <c r="S27" i="18"/>
  <c r="M32" i="18"/>
  <c r="E42" i="18"/>
  <c r="AA67" i="18"/>
  <c r="AA37" i="18"/>
  <c r="P62" i="18"/>
  <c r="H107" i="18"/>
  <c r="Y37" i="17"/>
  <c r="W77" i="17"/>
  <c r="O117" i="17"/>
  <c r="W47" i="17"/>
  <c r="K226" i="16"/>
  <c r="U176" i="16"/>
  <c r="R251" i="16"/>
  <c r="V166" i="15"/>
  <c r="R32" i="15"/>
  <c r="Q37" i="15"/>
  <c r="U112" i="15"/>
  <c r="X32" i="15"/>
  <c r="AA7" i="15"/>
  <c r="D12" i="15"/>
  <c r="F97" i="15"/>
  <c r="Z117" i="15"/>
  <c r="Y92" i="15"/>
  <c r="K132" i="15"/>
  <c r="X97" i="15"/>
  <c r="J137" i="15"/>
  <c r="W102" i="15"/>
  <c r="O142" i="15"/>
  <c r="G62" i="13"/>
  <c r="G152" i="13"/>
  <c r="U112" i="13"/>
  <c r="M276" i="13"/>
  <c r="Q117" i="10"/>
  <c r="R52" i="10"/>
  <c r="T42" i="10"/>
  <c r="AA97" i="10"/>
  <c r="N42" i="10"/>
  <c r="G17" i="10"/>
  <c r="N147" i="9"/>
  <c r="AA22" i="9"/>
  <c r="L221" i="18"/>
  <c r="N211" i="18"/>
  <c r="P201" i="18"/>
  <c r="R191" i="18"/>
  <c r="L166" i="18"/>
  <c r="K236" i="18"/>
  <c r="M261" i="18"/>
  <c r="J291" i="18"/>
  <c r="S251" i="18"/>
  <c r="E261" i="18"/>
  <c r="P266" i="18"/>
  <c r="H276" i="18"/>
  <c r="S281" i="18"/>
  <c r="E291" i="18"/>
  <c r="P296" i="18"/>
  <c r="D316" i="18"/>
  <c r="R77" i="18"/>
  <c r="H67" i="18"/>
  <c r="U62" i="18"/>
  <c r="E52" i="18"/>
  <c r="R47" i="18"/>
  <c r="H37" i="18"/>
  <c r="U32" i="18"/>
  <c r="W77" i="18"/>
  <c r="M67" i="18"/>
  <c r="Z62" i="18"/>
  <c r="J52" i="18"/>
  <c r="W47" i="18"/>
  <c r="AA122" i="18"/>
  <c r="J77" i="18"/>
  <c r="W72" i="18"/>
  <c r="M62" i="18"/>
  <c r="Z57" i="18"/>
  <c r="P132" i="18"/>
  <c r="R87" i="18"/>
  <c r="S82" i="18"/>
  <c r="D72" i="18"/>
  <c r="Q67" i="18"/>
  <c r="G57" i="18"/>
  <c r="T52" i="18"/>
  <c r="Y97" i="18"/>
  <c r="Z77" i="18"/>
  <c r="J67" i="18"/>
  <c r="W62" i="18"/>
  <c r="M52" i="18"/>
  <c r="Z47" i="18"/>
  <c r="J37" i="18"/>
  <c r="W32" i="18"/>
  <c r="M22" i="18"/>
  <c r="Z17" i="18"/>
  <c r="V7" i="18"/>
  <c r="X82" i="18"/>
  <c r="J92" i="18"/>
  <c r="AA97" i="18"/>
  <c r="M107" i="18"/>
  <c r="X112" i="18"/>
  <c r="J122" i="18"/>
  <c r="AA127" i="18"/>
  <c r="M137" i="18"/>
  <c r="X142" i="18"/>
  <c r="J152" i="18"/>
  <c r="AA157" i="18"/>
  <c r="K122" i="18"/>
  <c r="V127" i="18"/>
  <c r="N137" i="18"/>
  <c r="Y142" i="18"/>
  <c r="K152" i="18"/>
  <c r="V157" i="18"/>
  <c r="N142" i="18"/>
  <c r="Y147" i="18"/>
  <c r="K157" i="18"/>
  <c r="Y92" i="18"/>
  <c r="K102" i="18"/>
  <c r="V107" i="18"/>
  <c r="N117" i="18"/>
  <c r="Y122" i="18"/>
  <c r="K132" i="18"/>
  <c r="V137" i="18"/>
  <c r="N147" i="18"/>
  <c r="Y152" i="18"/>
  <c r="K107" i="18"/>
  <c r="V112" i="18"/>
  <c r="N122" i="18"/>
  <c r="Y127" i="18"/>
  <c r="K137" i="18"/>
  <c r="V142" i="18"/>
  <c r="N152" i="18"/>
  <c r="Y157" i="18"/>
  <c r="R460" i="17"/>
  <c r="AA450" i="17"/>
  <c r="F445" i="17"/>
  <c r="H435" i="17"/>
  <c r="Q425" i="17"/>
  <c r="F420" i="17"/>
  <c r="T410" i="17"/>
  <c r="I405" i="17"/>
  <c r="Q395" i="17"/>
  <c r="F390" i="17"/>
  <c r="T380" i="17"/>
  <c r="I375" i="17"/>
  <c r="Q365" i="17"/>
  <c r="F360" i="17"/>
  <c r="T350" i="17"/>
  <c r="I345" i="17"/>
  <c r="Q335" i="17"/>
  <c r="F330" i="17"/>
  <c r="N311" i="17"/>
  <c r="G206" i="17"/>
  <c r="Q132" i="17"/>
  <c r="G122" i="17"/>
  <c r="T117" i="17"/>
  <c r="D107" i="17"/>
  <c r="Q102" i="17"/>
  <c r="G92" i="17"/>
  <c r="T87" i="17"/>
  <c r="D77" i="17"/>
  <c r="Q72" i="17"/>
  <c r="G62" i="17"/>
  <c r="T57" i="17"/>
  <c r="D47" i="17"/>
  <c r="Q42" i="17"/>
  <c r="G32" i="17"/>
  <c r="T27" i="17"/>
  <c r="D17" i="17"/>
  <c r="Q12" i="17"/>
  <c r="H201" i="17"/>
  <c r="D132" i="17"/>
  <c r="Q127" i="17"/>
  <c r="G117" i="17"/>
  <c r="T112" i="17"/>
  <c r="D102" i="17"/>
  <c r="Q97" i="17"/>
  <c r="G87" i="17"/>
  <c r="T82" i="17"/>
  <c r="D72" i="17"/>
  <c r="Q67" i="17"/>
  <c r="G57" i="17"/>
  <c r="T52" i="17"/>
  <c r="D42" i="17"/>
  <c r="Q37" i="17"/>
  <c r="G27" i="17"/>
  <c r="T22" i="17"/>
  <c r="D12" i="17"/>
  <c r="Q7" i="17"/>
  <c r="Z206" i="17"/>
  <c r="AA147" i="17"/>
  <c r="I132" i="17"/>
  <c r="P127" i="17"/>
  <c r="F117" i="17"/>
  <c r="S112" i="17"/>
  <c r="I102" i="17"/>
  <c r="P97" i="17"/>
  <c r="F87" i="17"/>
  <c r="S82" i="17"/>
  <c r="I72" i="17"/>
  <c r="P67" i="17"/>
  <c r="F57" i="17"/>
  <c r="S52" i="17"/>
  <c r="I42" i="17"/>
  <c r="P37" i="17"/>
  <c r="F27" i="17"/>
  <c r="S22" i="17"/>
  <c r="I12" i="17"/>
  <c r="P7" i="17"/>
  <c r="F142" i="17"/>
  <c r="Q147" i="17"/>
  <c r="I157" i="17"/>
  <c r="X276" i="17"/>
  <c r="G226" i="17"/>
  <c r="O216" i="17"/>
  <c r="E176" i="17"/>
  <c r="N171" i="17"/>
  <c r="E142" i="17"/>
  <c r="N137" i="17"/>
  <c r="Z132" i="17"/>
  <c r="J301" i="17"/>
  <c r="J271" i="17"/>
  <c r="V226" i="17"/>
  <c r="D176" i="17"/>
  <c r="U166" i="17"/>
  <c r="G629" i="16"/>
  <c r="I619" i="16"/>
  <c r="U112" i="16"/>
  <c r="E102" i="16"/>
  <c r="R97" i="16"/>
  <c r="H87" i="16"/>
  <c r="U82" i="16"/>
  <c r="E72" i="16"/>
  <c r="R67" i="16"/>
  <c r="H57" i="16"/>
  <c r="U52" i="16"/>
  <c r="E42" i="16"/>
  <c r="R37" i="16"/>
  <c r="H27" i="16"/>
  <c r="U22" i="16"/>
  <c r="E12" i="16"/>
  <c r="R7" i="16"/>
  <c r="Z112" i="16"/>
  <c r="J102" i="16"/>
  <c r="W97" i="16"/>
  <c r="M87" i="16"/>
  <c r="Z82" i="16"/>
  <c r="J72" i="16"/>
  <c r="W67" i="16"/>
  <c r="M57" i="16"/>
  <c r="Z52" i="16"/>
  <c r="J42" i="16"/>
  <c r="W37" i="16"/>
  <c r="M27" i="16"/>
  <c r="Z22" i="16"/>
  <c r="J12" i="16"/>
  <c r="W7" i="16"/>
  <c r="Y112" i="16"/>
  <c r="O102" i="16"/>
  <c r="V97" i="16"/>
  <c r="L87" i="16"/>
  <c r="Y82" i="16"/>
  <c r="O72" i="16"/>
  <c r="V67" i="16"/>
  <c r="L57" i="16"/>
  <c r="Y52" i="16"/>
  <c r="O42" i="16"/>
  <c r="V37" i="16"/>
  <c r="L27" i="16"/>
  <c r="Y22" i="16"/>
  <c r="O12" i="16"/>
  <c r="J7" i="16"/>
  <c r="N122" i="16"/>
  <c r="Y127" i="16"/>
  <c r="K137" i="16"/>
  <c r="V142" i="16"/>
  <c r="N152" i="16"/>
  <c r="Y157" i="16"/>
  <c r="J157" i="16"/>
  <c r="K380" i="16"/>
  <c r="J330" i="16"/>
  <c r="AA335" i="16"/>
  <c r="M345" i="16"/>
  <c r="X350" i="16"/>
  <c r="P370" i="16"/>
  <c r="L380" i="16"/>
  <c r="I395" i="16"/>
  <c r="F405" i="16"/>
  <c r="K415" i="16"/>
  <c r="D430" i="16"/>
  <c r="P460" i="16"/>
  <c r="X325" i="16"/>
  <c r="J335" i="16"/>
  <c r="AA340" i="16"/>
  <c r="M350" i="16"/>
  <c r="F360" i="16"/>
  <c r="R370" i="16"/>
  <c r="N380" i="16"/>
  <c r="V460" i="16"/>
  <c r="S325" i="16"/>
  <c r="E335" i="16"/>
  <c r="P340" i="16"/>
  <c r="H350" i="16"/>
  <c r="J370" i="16"/>
  <c r="P380" i="16"/>
  <c r="N390" i="16"/>
  <c r="I405" i="16"/>
  <c r="K425" i="16"/>
  <c r="M445" i="16"/>
  <c r="N325" i="16"/>
  <c r="Y330" i="16"/>
  <c r="K340" i="16"/>
  <c r="V345" i="16"/>
  <c r="N365" i="16"/>
  <c r="H380" i="16"/>
  <c r="F390" i="16"/>
  <c r="L400" i="16"/>
  <c r="Z410" i="16"/>
  <c r="X420" i="16"/>
  <c r="Z440" i="16"/>
  <c r="I325" i="16"/>
  <c r="T330" i="16"/>
  <c r="F340" i="16"/>
  <c r="Q345" i="16"/>
  <c r="D355" i="16"/>
  <c r="X360" i="16"/>
  <c r="H420" i="16"/>
  <c r="M360" i="16"/>
  <c r="X365" i="16"/>
  <c r="J375" i="16"/>
  <c r="AA380" i="16"/>
  <c r="M390" i="16"/>
  <c r="X395" i="16"/>
  <c r="J405" i="16"/>
  <c r="AA410" i="16"/>
  <c r="M420" i="16"/>
  <c r="X425" i="16"/>
  <c r="J435" i="16"/>
  <c r="AA440" i="16"/>
  <c r="M450" i="16"/>
  <c r="X455" i="16"/>
  <c r="J465" i="16"/>
  <c r="AA470" i="16"/>
  <c r="J440" i="16"/>
  <c r="AA445" i="16"/>
  <c r="M455" i="16"/>
  <c r="X460" i="16"/>
  <c r="J470" i="16"/>
  <c r="AA475" i="16"/>
  <c r="K440" i="16"/>
  <c r="V445" i="16"/>
  <c r="N455" i="16"/>
  <c r="Y460" i="16"/>
  <c r="K470" i="16"/>
  <c r="V475" i="16"/>
  <c r="N430" i="16"/>
  <c r="Y435" i="16"/>
  <c r="K445" i="16"/>
  <c r="V450" i="16"/>
  <c r="N460" i="16"/>
  <c r="Y465" i="16"/>
  <c r="K475" i="16"/>
  <c r="V365" i="16"/>
  <c r="N375" i="16"/>
  <c r="Y380" i="16"/>
  <c r="K390" i="16"/>
  <c r="V395" i="16"/>
  <c r="N405" i="16"/>
  <c r="Y410" i="16"/>
  <c r="K420" i="16"/>
  <c r="V425" i="16"/>
  <c r="N435" i="16"/>
  <c r="Y440" i="16"/>
  <c r="K450" i="16"/>
  <c r="V455" i="16"/>
  <c r="N465" i="16"/>
  <c r="Y470" i="16"/>
  <c r="G147" i="16"/>
  <c r="I142" i="16"/>
  <c r="J137" i="16"/>
  <c r="K132" i="16"/>
  <c r="T127" i="16"/>
  <c r="F112" i="16"/>
  <c r="S107" i="16"/>
  <c r="I97" i="16"/>
  <c r="P92" i="16"/>
  <c r="F82" i="16"/>
  <c r="S77" i="16"/>
  <c r="I67" i="16"/>
  <c r="P62" i="16"/>
  <c r="F52" i="16"/>
  <c r="S47" i="16"/>
  <c r="I37" i="16"/>
  <c r="P32" i="16"/>
  <c r="F22" i="16"/>
  <c r="S17" i="16"/>
  <c r="Z365" i="16"/>
  <c r="D127" i="16"/>
  <c r="F107" i="16"/>
  <c r="S102" i="16"/>
  <c r="N539" i="15"/>
  <c r="E524" i="15"/>
  <c r="H509" i="15"/>
  <c r="O137" i="15"/>
  <c r="V132" i="15"/>
  <c r="L122" i="15"/>
  <c r="Y117" i="15"/>
  <c r="O107" i="15"/>
  <c r="V102" i="15"/>
  <c r="L92" i="15"/>
  <c r="Y87" i="15"/>
  <c r="O77" i="15"/>
  <c r="M142" i="15"/>
  <c r="Z137" i="15"/>
  <c r="J127" i="15"/>
  <c r="W122" i="15"/>
  <c r="M112" i="15"/>
  <c r="Z107" i="15"/>
  <c r="J97" i="15"/>
  <c r="W92" i="15"/>
  <c r="M82" i="15"/>
  <c r="Z77" i="15"/>
  <c r="J67" i="15"/>
  <c r="W62" i="15"/>
  <c r="M52" i="15"/>
  <c r="Z47" i="15"/>
  <c r="J37" i="15"/>
  <c r="W32" i="15"/>
  <c r="M22" i="15"/>
  <c r="Z17" i="15"/>
  <c r="P7" i="15"/>
  <c r="D152" i="15"/>
  <c r="U157" i="15"/>
  <c r="S216" i="15"/>
  <c r="F157" i="15"/>
  <c r="O152" i="15"/>
  <c r="P147" i="15"/>
  <c r="E221" i="15"/>
  <c r="D196" i="15"/>
  <c r="T166" i="15"/>
  <c r="F176" i="15"/>
  <c r="Q181" i="15"/>
  <c r="I191" i="15"/>
  <c r="T196" i="15"/>
  <c r="F206" i="15"/>
  <c r="Q211" i="15"/>
  <c r="I221" i="15"/>
  <c r="T226" i="15"/>
  <c r="F236" i="15"/>
  <c r="Q241" i="15"/>
  <c r="F261" i="15"/>
  <c r="O226" i="15"/>
  <c r="Z231" i="15"/>
  <c r="L241" i="15"/>
  <c r="X246" i="15"/>
  <c r="D226" i="15"/>
  <c r="U231" i="15"/>
  <c r="G241" i="15"/>
  <c r="R246" i="15"/>
  <c r="X276" i="15"/>
  <c r="E311" i="15"/>
  <c r="U236" i="15"/>
  <c r="G246" i="15"/>
  <c r="R251" i="15"/>
  <c r="P261" i="15"/>
  <c r="M271" i="15"/>
  <c r="U291" i="15"/>
  <c r="W231" i="15"/>
  <c r="O241" i="15"/>
  <c r="E251" i="15"/>
  <c r="S256" i="15"/>
  <c r="Q266" i="15"/>
  <c r="T281" i="15"/>
  <c r="I216" i="15"/>
  <c r="T221" i="15"/>
  <c r="F231" i="15"/>
  <c r="Q236" i="15"/>
  <c r="I246" i="15"/>
  <c r="E256" i="15"/>
  <c r="S261" i="15"/>
  <c r="P271" i="15"/>
  <c r="L306" i="15"/>
  <c r="Y251" i="15"/>
  <c r="K261" i="15"/>
  <c r="V266" i="15"/>
  <c r="Q281" i="15"/>
  <c r="M276" i="15"/>
  <c r="X281" i="15"/>
  <c r="J291" i="15"/>
  <c r="AA296" i="15"/>
  <c r="M306" i="15"/>
  <c r="X311" i="15"/>
  <c r="N276" i="15"/>
  <c r="Y281" i="15"/>
  <c r="K291" i="15"/>
  <c r="V296" i="15"/>
  <c r="N306" i="15"/>
  <c r="Y311" i="15"/>
  <c r="R291" i="15"/>
  <c r="D301" i="15"/>
  <c r="U306" i="15"/>
  <c r="G316" i="15"/>
  <c r="P276" i="15"/>
  <c r="H286" i="15"/>
  <c r="S291" i="15"/>
  <c r="E301" i="15"/>
  <c r="P306" i="15"/>
  <c r="H316" i="15"/>
  <c r="Q276" i="15"/>
  <c r="I286" i="15"/>
  <c r="T291" i="15"/>
  <c r="F301" i="15"/>
  <c r="Q306" i="15"/>
  <c r="I316" i="15"/>
  <c r="X629" i="13"/>
  <c r="M624" i="13"/>
  <c r="AA614" i="13"/>
  <c r="J609" i="13"/>
  <c r="X599" i="13"/>
  <c r="M594" i="13"/>
  <c r="AA584" i="13"/>
  <c r="J579" i="13"/>
  <c r="X569" i="13"/>
  <c r="M564" i="13"/>
  <c r="AA554" i="13"/>
  <c r="J549" i="13"/>
  <c r="X539" i="13"/>
  <c r="M534" i="13"/>
  <c r="AA524" i="13"/>
  <c r="J519" i="13"/>
  <c r="X509" i="13"/>
  <c r="M504" i="13"/>
  <c r="AA494" i="13"/>
  <c r="J489" i="13"/>
  <c r="D316" i="13"/>
  <c r="E157" i="13"/>
  <c r="V7" i="13"/>
  <c r="N306" i="12"/>
  <c r="N465" i="12"/>
  <c r="N375" i="12"/>
  <c r="I122" i="18"/>
  <c r="I92" i="18"/>
  <c r="P7" i="18"/>
  <c r="E87" i="18"/>
  <c r="P92" i="18"/>
  <c r="H102" i="18"/>
  <c r="S107" i="18"/>
  <c r="E117" i="18"/>
  <c r="P122" i="18"/>
  <c r="H132" i="18"/>
  <c r="S137" i="18"/>
  <c r="E147" i="18"/>
  <c r="P152" i="18"/>
  <c r="F137" i="17"/>
  <c r="D226" i="17"/>
  <c r="Y370" i="16"/>
  <c r="V380" i="16"/>
  <c r="S395" i="16"/>
  <c r="O405" i="16"/>
  <c r="U415" i="16"/>
  <c r="S350" i="16"/>
  <c r="N360" i="16"/>
  <c r="Y325" i="16"/>
  <c r="K335" i="16"/>
  <c r="V340" i="16"/>
  <c r="N350" i="16"/>
  <c r="O415" i="16"/>
  <c r="W425" i="16"/>
  <c r="F450" i="16"/>
  <c r="H152" i="15"/>
  <c r="I147" i="15"/>
  <c r="E191" i="15"/>
  <c r="Z281" i="15"/>
  <c r="U226" i="15"/>
  <c r="G236" i="15"/>
  <c r="R241" i="15"/>
  <c r="G395" i="13"/>
  <c r="N311" i="12"/>
  <c r="O301" i="12"/>
  <c r="X325" i="12"/>
  <c r="U301" i="12"/>
  <c r="U325" i="12"/>
  <c r="G335" i="12"/>
  <c r="R340" i="12"/>
  <c r="D350" i="12"/>
  <c r="U355" i="12"/>
  <c r="G365" i="12"/>
  <c r="R370" i="12"/>
  <c r="D380" i="12"/>
  <c r="U385" i="12"/>
  <c r="G395" i="12"/>
  <c r="R400" i="12"/>
  <c r="D410" i="12"/>
  <c r="U415" i="12"/>
  <c r="G425" i="12"/>
  <c r="R430" i="12"/>
  <c r="D440" i="12"/>
  <c r="U445" i="12"/>
  <c r="G455" i="12"/>
  <c r="R460" i="12"/>
  <c r="D470" i="12"/>
  <c r="U475" i="12"/>
  <c r="D330" i="12"/>
  <c r="U335" i="12"/>
  <c r="G345" i="12"/>
  <c r="R350" i="12"/>
  <c r="D360" i="12"/>
  <c r="U365" i="12"/>
  <c r="G375" i="12"/>
  <c r="R380" i="12"/>
  <c r="D390" i="12"/>
  <c r="U395" i="12"/>
  <c r="G405" i="12"/>
  <c r="R410" i="12"/>
  <c r="D420" i="12"/>
  <c r="U425" i="12"/>
  <c r="G435" i="12"/>
  <c r="R440" i="12"/>
  <c r="D450" i="12"/>
  <c r="U455" i="12"/>
  <c r="G465" i="12"/>
  <c r="R470" i="12"/>
  <c r="W405" i="11"/>
  <c r="I196" i="18"/>
  <c r="U176" i="18"/>
  <c r="V166" i="18"/>
  <c r="Z261" i="18"/>
  <c r="I226" i="18"/>
  <c r="T231" i="18"/>
  <c r="F241" i="18"/>
  <c r="Q246" i="18"/>
  <c r="O276" i="18"/>
  <c r="X301" i="18"/>
  <c r="H316" i="18"/>
  <c r="Y261" i="18"/>
  <c r="AA82" i="18"/>
  <c r="T127" i="18"/>
  <c r="G117" i="18"/>
  <c r="D117" i="18"/>
  <c r="O102" i="18"/>
  <c r="G97" i="18"/>
  <c r="AA72" i="18"/>
  <c r="J7" i="18"/>
  <c r="K87" i="18"/>
  <c r="V92" i="18"/>
  <c r="N102" i="18"/>
  <c r="Y107" i="18"/>
  <c r="K117" i="18"/>
  <c r="V122" i="18"/>
  <c r="N132" i="18"/>
  <c r="Y137" i="18"/>
  <c r="K147" i="18"/>
  <c r="V152" i="18"/>
  <c r="W122" i="18"/>
  <c r="O132" i="18"/>
  <c r="Z137" i="18"/>
  <c r="L147" i="18"/>
  <c r="W152" i="18"/>
  <c r="O137" i="18"/>
  <c r="Z142" i="18"/>
  <c r="L152" i="18"/>
  <c r="W157" i="18"/>
  <c r="L97" i="18"/>
  <c r="W102" i="18"/>
  <c r="O112" i="18"/>
  <c r="Z117" i="18"/>
  <c r="L127" i="18"/>
  <c r="W132" i="18"/>
  <c r="O142" i="18"/>
  <c r="Z147" i="18"/>
  <c r="L157" i="18"/>
  <c r="W107" i="18"/>
  <c r="O117" i="18"/>
  <c r="Z122" i="18"/>
  <c r="L132" i="18"/>
  <c r="W137" i="18"/>
  <c r="O147" i="18"/>
  <c r="Z152" i="18"/>
  <c r="X470" i="17"/>
  <c r="J191" i="17"/>
  <c r="T236" i="17"/>
  <c r="F246" i="17"/>
  <c r="Q251" i="17"/>
  <c r="R261" i="17"/>
  <c r="P271" i="17"/>
  <c r="D291" i="17"/>
  <c r="Y296" i="17"/>
  <c r="W306" i="17"/>
  <c r="S316" i="17"/>
  <c r="F266" i="17"/>
  <c r="Q271" i="17"/>
  <c r="I281" i="17"/>
  <c r="T286" i="17"/>
  <c r="F296" i="17"/>
  <c r="Q301" i="17"/>
  <c r="I311" i="17"/>
  <c r="T316" i="17"/>
  <c r="J226" i="17"/>
  <c r="Z186" i="17"/>
  <c r="G137" i="17"/>
  <c r="R142" i="17"/>
  <c r="D152" i="17"/>
  <c r="U157" i="17"/>
  <c r="Z181" i="17"/>
  <c r="Z147" i="17"/>
  <c r="P241" i="17"/>
  <c r="F166" i="17"/>
  <c r="AA137" i="17"/>
  <c r="N127" i="17"/>
  <c r="AA122" i="17"/>
  <c r="X107" i="17"/>
  <c r="AA92" i="17"/>
  <c r="X77" i="17"/>
  <c r="N67" i="17"/>
  <c r="AA62" i="17"/>
  <c r="K52" i="17"/>
  <c r="X47" i="17"/>
  <c r="N37" i="17"/>
  <c r="AA32" i="17"/>
  <c r="K22" i="17"/>
  <c r="X17" i="17"/>
  <c r="N7" i="17"/>
  <c r="R589" i="16"/>
  <c r="G584" i="16"/>
  <c r="U574" i="16"/>
  <c r="D569" i="16"/>
  <c r="R559" i="16"/>
  <c r="G554" i="16"/>
  <c r="U544" i="16"/>
  <c r="D539" i="16"/>
  <c r="R529" i="16"/>
  <c r="G524" i="16"/>
  <c r="U514" i="16"/>
  <c r="D509" i="16"/>
  <c r="R499" i="16"/>
  <c r="G494" i="16"/>
  <c r="Q425" i="16"/>
  <c r="D147" i="16"/>
  <c r="M142" i="16"/>
  <c r="I112" i="16"/>
  <c r="P107" i="16"/>
  <c r="F97" i="16"/>
  <c r="S92" i="16"/>
  <c r="I82" i="16"/>
  <c r="P77" i="16"/>
  <c r="F67" i="16"/>
  <c r="S62" i="16"/>
  <c r="I52" i="16"/>
  <c r="P47" i="16"/>
  <c r="F37" i="16"/>
  <c r="S32" i="16"/>
  <c r="I22" i="16"/>
  <c r="P17" i="16"/>
  <c r="F7" i="16"/>
  <c r="N112" i="16"/>
  <c r="AA107" i="16"/>
  <c r="K97" i="16"/>
  <c r="X92" i="16"/>
  <c r="N82" i="16"/>
  <c r="AA77" i="16"/>
  <c r="K67" i="16"/>
  <c r="X62" i="16"/>
  <c r="N52" i="16"/>
  <c r="AA47" i="16"/>
  <c r="K37" i="16"/>
  <c r="X32" i="16"/>
  <c r="N22" i="16"/>
  <c r="AA17" i="16"/>
  <c r="K7" i="16"/>
  <c r="AA132" i="16"/>
  <c r="M112" i="16"/>
  <c r="Z107" i="16"/>
  <c r="J97" i="16"/>
  <c r="W92" i="16"/>
  <c r="M82" i="16"/>
  <c r="Z77" i="16"/>
  <c r="J67" i="16"/>
  <c r="W62" i="16"/>
  <c r="M52" i="16"/>
  <c r="Z47" i="16"/>
  <c r="J37" i="16"/>
  <c r="W32" i="16"/>
  <c r="M22" i="16"/>
  <c r="Z17" i="16"/>
  <c r="O117" i="16"/>
  <c r="Z122" i="16"/>
  <c r="L132" i="16"/>
  <c r="W137" i="16"/>
  <c r="O147" i="16"/>
  <c r="Z152" i="16"/>
  <c r="K152" i="16"/>
  <c r="V157" i="16"/>
  <c r="K325" i="16"/>
  <c r="V330" i="16"/>
  <c r="N340" i="16"/>
  <c r="Y345" i="16"/>
  <c r="I365" i="16"/>
  <c r="F375" i="16"/>
  <c r="K385" i="16"/>
  <c r="AA395" i="16"/>
  <c r="X405" i="16"/>
  <c r="J420" i="16"/>
  <c r="I435" i="16"/>
  <c r="H470" i="16"/>
  <c r="K330" i="16"/>
  <c r="V335" i="16"/>
  <c r="N345" i="16"/>
  <c r="Y350" i="16"/>
  <c r="U360" i="16"/>
  <c r="T395" i="16"/>
  <c r="V415" i="16"/>
  <c r="N470" i="16"/>
  <c r="F330" i="16"/>
  <c r="Q335" i="16"/>
  <c r="I345" i="16"/>
  <c r="T350" i="16"/>
  <c r="I375" i="16"/>
  <c r="M395" i="16"/>
  <c r="AA405" i="16"/>
  <c r="G430" i="16"/>
  <c r="AA465" i="16"/>
  <c r="Z325" i="16"/>
  <c r="L335" i="16"/>
  <c r="W340" i="16"/>
  <c r="O350" i="16"/>
  <c r="I360" i="16"/>
  <c r="L370" i="16"/>
  <c r="Z380" i="16"/>
  <c r="X390" i="16"/>
  <c r="K405" i="16"/>
  <c r="P415" i="16"/>
  <c r="L450" i="16"/>
  <c r="U325" i="16"/>
  <c r="G335" i="16"/>
  <c r="R340" i="16"/>
  <c r="D350" i="16"/>
  <c r="R355" i="16"/>
  <c r="H390" i="16"/>
  <c r="Z420" i="16"/>
  <c r="N355" i="16"/>
  <c r="Y360" i="16"/>
  <c r="K370" i="16"/>
  <c r="V375" i="16"/>
  <c r="N385" i="16"/>
  <c r="Y390" i="16"/>
  <c r="K400" i="16"/>
  <c r="V405" i="16"/>
  <c r="N415" i="16"/>
  <c r="Y420" i="16"/>
  <c r="K430" i="16"/>
  <c r="V435" i="16"/>
  <c r="N445" i="16"/>
  <c r="Y450" i="16"/>
  <c r="K460" i="16"/>
  <c r="V465" i="16"/>
  <c r="N475" i="16"/>
  <c r="V440" i="16"/>
  <c r="N450" i="16"/>
  <c r="Y455" i="16"/>
  <c r="K465" i="16"/>
  <c r="V470" i="16"/>
  <c r="L435" i="16"/>
  <c r="W440" i="16"/>
  <c r="O450" i="16"/>
  <c r="Z455" i="16"/>
  <c r="L465" i="16"/>
  <c r="W470" i="16"/>
  <c r="O425" i="16"/>
  <c r="Z430" i="16"/>
  <c r="L440" i="16"/>
  <c r="W445" i="16"/>
  <c r="O455" i="16"/>
  <c r="Z460" i="16"/>
  <c r="L470" i="16"/>
  <c r="W475" i="16"/>
  <c r="O370" i="16"/>
  <c r="Z375" i="16"/>
  <c r="L385" i="16"/>
  <c r="W390" i="16"/>
  <c r="O400" i="16"/>
  <c r="Z405" i="16"/>
  <c r="L415" i="16"/>
  <c r="W420" i="16"/>
  <c r="O430" i="16"/>
  <c r="Z435" i="16"/>
  <c r="L445" i="16"/>
  <c r="W450" i="16"/>
  <c r="O460" i="16"/>
  <c r="Z465" i="16"/>
  <c r="L475" i="16"/>
  <c r="E127" i="16"/>
  <c r="M122" i="16"/>
  <c r="V117" i="16"/>
  <c r="Z395" i="16"/>
  <c r="F117" i="16"/>
  <c r="T97" i="16"/>
  <c r="D87" i="16"/>
  <c r="Q82" i="16"/>
  <c r="T67" i="16"/>
  <c r="D57" i="16"/>
  <c r="Q52" i="16"/>
  <c r="G42" i="16"/>
  <c r="T37" i="16"/>
  <c r="D27" i="16"/>
  <c r="Q22" i="16"/>
  <c r="G12" i="16"/>
  <c r="T7" i="16"/>
  <c r="F475" i="15"/>
  <c r="T465" i="15"/>
  <c r="I460" i="15"/>
  <c r="Q450" i="15"/>
  <c r="F445" i="15"/>
  <c r="T435" i="15"/>
  <c r="I430" i="15"/>
  <c r="Q420" i="15"/>
  <c r="F415" i="15"/>
  <c r="T405" i="15"/>
  <c r="I400" i="15"/>
  <c r="Q390" i="15"/>
  <c r="F385" i="15"/>
  <c r="T375" i="15"/>
  <c r="I370" i="15"/>
  <c r="Q360" i="15"/>
  <c r="F355" i="15"/>
  <c r="L539" i="15"/>
  <c r="O524" i="15"/>
  <c r="F509" i="15"/>
  <c r="S499" i="15"/>
  <c r="H494" i="15"/>
  <c r="P484" i="15"/>
  <c r="F514" i="15"/>
  <c r="Q519" i="15"/>
  <c r="I529" i="15"/>
  <c r="T534" i="15"/>
  <c r="F544" i="15"/>
  <c r="Q549" i="15"/>
  <c r="I559" i="15"/>
  <c r="T564" i="15"/>
  <c r="F574" i="15"/>
  <c r="Q579" i="15"/>
  <c r="I589" i="15"/>
  <c r="T594" i="15"/>
  <c r="F604" i="15"/>
  <c r="Q609" i="15"/>
  <c r="I619" i="15"/>
  <c r="T624" i="15"/>
  <c r="F634" i="15"/>
  <c r="D509" i="15"/>
  <c r="Z142" i="15"/>
  <c r="J132" i="15"/>
  <c r="W127" i="15"/>
  <c r="M117" i="15"/>
  <c r="Z112" i="15"/>
  <c r="J102" i="15"/>
  <c r="W97" i="15"/>
  <c r="M87" i="15"/>
  <c r="Z82" i="15"/>
  <c r="N137" i="15"/>
  <c r="AA132" i="15"/>
  <c r="K122" i="15"/>
  <c r="X117" i="15"/>
  <c r="N107" i="15"/>
  <c r="AA102" i="15"/>
  <c r="K92" i="15"/>
  <c r="X87" i="15"/>
  <c r="N77" i="15"/>
  <c r="AA72" i="15"/>
  <c r="K62" i="15"/>
  <c r="X57" i="15"/>
  <c r="N47" i="15"/>
  <c r="AA42" i="15"/>
  <c r="K32" i="15"/>
  <c r="X27" i="15"/>
  <c r="N17" i="15"/>
  <c r="AA12" i="15"/>
  <c r="E147" i="15"/>
  <c r="P152" i="15"/>
  <c r="M137" i="15"/>
  <c r="Z132" i="15"/>
  <c r="J122" i="15"/>
  <c r="W117" i="15"/>
  <c r="M107" i="15"/>
  <c r="Z102" i="15"/>
  <c r="J92" i="15"/>
  <c r="W87" i="15"/>
  <c r="M77" i="15"/>
  <c r="Z72" i="15"/>
  <c r="J62" i="15"/>
  <c r="W57" i="15"/>
  <c r="M47" i="15"/>
  <c r="Z42" i="15"/>
  <c r="J32" i="15"/>
  <c r="W27" i="15"/>
  <c r="M17" i="15"/>
  <c r="Z12" i="15"/>
  <c r="X221" i="15"/>
  <c r="K142" i="15"/>
  <c r="X137" i="15"/>
  <c r="N127" i="15"/>
  <c r="AA122" i="15"/>
  <c r="K112" i="15"/>
  <c r="X107" i="15"/>
  <c r="N97" i="15"/>
  <c r="AA92" i="15"/>
  <c r="K82" i="15"/>
  <c r="X77" i="15"/>
  <c r="N67" i="15"/>
  <c r="AA62" i="15"/>
  <c r="K52" i="15"/>
  <c r="X47" i="15"/>
  <c r="N37" i="15"/>
  <c r="AA32" i="15"/>
  <c r="K22" i="15"/>
  <c r="G171" i="15"/>
  <c r="R176" i="15"/>
  <c r="D186" i="15"/>
  <c r="U191" i="15"/>
  <c r="G201" i="15"/>
  <c r="R206" i="15"/>
  <c r="D216" i="15"/>
  <c r="U221" i="15"/>
  <c r="G231" i="15"/>
  <c r="R236" i="15"/>
  <c r="D246" i="15"/>
  <c r="J271" i="15"/>
  <c r="AA226" i="15"/>
  <c r="M236" i="15"/>
  <c r="X241" i="15"/>
  <c r="P226" i="15"/>
  <c r="H236" i="15"/>
  <c r="S241" i="15"/>
  <c r="S286" i="15"/>
  <c r="P231" i="15"/>
  <c r="H241" i="15"/>
  <c r="S246" i="15"/>
  <c r="J256" i="15"/>
  <c r="H266" i="15"/>
  <c r="F276" i="15"/>
  <c r="X226" i="15"/>
  <c r="J236" i="15"/>
  <c r="AA241" i="15"/>
  <c r="J261" i="15"/>
  <c r="G271" i="15"/>
  <c r="Y286" i="15"/>
  <c r="U216" i="15"/>
  <c r="G226" i="15"/>
  <c r="R231" i="15"/>
  <c r="D241" i="15"/>
  <c r="V246" i="15"/>
  <c r="T256" i="15"/>
  <c r="K266" i="15"/>
  <c r="Z246" i="15"/>
  <c r="L256" i="15"/>
  <c r="W261" i="15"/>
  <c r="O271" i="15"/>
  <c r="O291" i="15"/>
  <c r="Y276" i="15"/>
  <c r="K286" i="15"/>
  <c r="V291" i="15"/>
  <c r="N301" i="15"/>
  <c r="Y306" i="15"/>
  <c r="K316" i="15"/>
  <c r="Z276" i="15"/>
  <c r="L286" i="15"/>
  <c r="W291" i="15"/>
  <c r="O301" i="15"/>
  <c r="Z306" i="15"/>
  <c r="L316" i="15"/>
  <c r="E296" i="15"/>
  <c r="P301" i="15"/>
  <c r="H311" i="15"/>
  <c r="S316" i="15"/>
  <c r="I281" i="15"/>
  <c r="T286" i="15"/>
  <c r="F296" i="15"/>
  <c r="Q301" i="15"/>
  <c r="I311" i="15"/>
  <c r="T316" i="15"/>
  <c r="D281" i="15"/>
  <c r="U286" i="15"/>
  <c r="G296" i="15"/>
  <c r="R301" i="15"/>
  <c r="D311" i="15"/>
  <c r="U316" i="15"/>
  <c r="S157" i="15"/>
  <c r="D142" i="15"/>
  <c r="Q137" i="15"/>
  <c r="G127" i="15"/>
  <c r="T122" i="15"/>
  <c r="D112" i="15"/>
  <c r="Q107" i="15"/>
  <c r="G97" i="15"/>
  <c r="T92" i="15"/>
  <c r="D82" i="15"/>
  <c r="Q77" i="15"/>
  <c r="G67" i="15"/>
  <c r="T62" i="15"/>
  <c r="D52" i="15"/>
  <c r="Q47" i="15"/>
  <c r="G37" i="15"/>
  <c r="T32" i="15"/>
  <c r="D22" i="15"/>
  <c r="Q17" i="15"/>
  <c r="G7" i="15"/>
  <c r="X634" i="13"/>
  <c r="M629" i="13"/>
  <c r="AA619" i="13"/>
  <c r="J614" i="13"/>
  <c r="X604" i="13"/>
  <c r="M599" i="13"/>
  <c r="AA589" i="13"/>
  <c r="J584" i="13"/>
  <c r="X574" i="13"/>
  <c r="M569" i="13"/>
  <c r="AA559" i="13"/>
  <c r="J554" i="13"/>
  <c r="X544" i="13"/>
  <c r="M539" i="13"/>
  <c r="AA529" i="13"/>
  <c r="J524" i="13"/>
  <c r="X514" i="13"/>
  <c r="M509" i="13"/>
  <c r="AA499" i="13"/>
  <c r="J494" i="13"/>
  <c r="X484" i="13"/>
  <c r="E311" i="13"/>
  <c r="R306" i="13"/>
  <c r="H296" i="13"/>
  <c r="U291" i="13"/>
  <c r="E281" i="13"/>
  <c r="R276" i="13"/>
  <c r="H266" i="13"/>
  <c r="U261" i="13"/>
  <c r="E251" i="13"/>
  <c r="R246" i="13"/>
  <c r="H236" i="13"/>
  <c r="U231" i="13"/>
  <c r="E221" i="13"/>
  <c r="R216" i="13"/>
  <c r="H206" i="13"/>
  <c r="U201" i="13"/>
  <c r="E191" i="13"/>
  <c r="R186" i="13"/>
  <c r="F400" i="13"/>
  <c r="T450" i="13"/>
  <c r="R325" i="13"/>
  <c r="D335" i="13"/>
  <c r="U340" i="13"/>
  <c r="G350" i="13"/>
  <c r="R355" i="13"/>
  <c r="D365" i="13"/>
  <c r="U370" i="13"/>
  <c r="G380" i="13"/>
  <c r="R385" i="13"/>
  <c r="M325" i="13"/>
  <c r="X330" i="13"/>
  <c r="J340" i="13"/>
  <c r="AA345" i="13"/>
  <c r="M355" i="13"/>
  <c r="X360" i="13"/>
  <c r="J370" i="13"/>
  <c r="AA375" i="13"/>
  <c r="M385" i="13"/>
  <c r="X390" i="13"/>
  <c r="R430" i="13"/>
  <c r="D470" i="13"/>
  <c r="M330" i="13"/>
  <c r="X335" i="13"/>
  <c r="J345" i="13"/>
  <c r="AA350" i="13"/>
  <c r="M360" i="13"/>
  <c r="X365" i="13"/>
  <c r="J375" i="13"/>
  <c r="AA380" i="13"/>
  <c r="M390" i="13"/>
  <c r="I415" i="13"/>
  <c r="Q465" i="13"/>
  <c r="AA325" i="13"/>
  <c r="M335" i="13"/>
  <c r="X340" i="13"/>
  <c r="J350" i="13"/>
  <c r="AA355" i="13"/>
  <c r="M365" i="13"/>
  <c r="X370" i="13"/>
  <c r="J380" i="13"/>
  <c r="AA385" i="13"/>
  <c r="T395" i="13"/>
  <c r="F405" i="13"/>
  <c r="Q410" i="13"/>
  <c r="I420" i="13"/>
  <c r="T425" i="13"/>
  <c r="F435" i="13"/>
  <c r="Q440" i="13"/>
  <c r="I450" i="13"/>
  <c r="T455" i="13"/>
  <c r="F465" i="13"/>
  <c r="Q470" i="13"/>
  <c r="F395" i="13"/>
  <c r="Q400" i="13"/>
  <c r="I410" i="13"/>
  <c r="T415" i="13"/>
  <c r="F425" i="13"/>
  <c r="Q430" i="13"/>
  <c r="I440" i="13"/>
  <c r="T445" i="13"/>
  <c r="F455" i="13"/>
  <c r="Q460" i="13"/>
  <c r="I470" i="13"/>
  <c r="T475" i="13"/>
  <c r="H534" i="12"/>
  <c r="AA539" i="12"/>
  <c r="M549" i="12"/>
  <c r="X554" i="12"/>
  <c r="J564" i="12"/>
  <c r="AA569" i="12"/>
  <c r="M579" i="12"/>
  <c r="X584" i="12"/>
  <c r="J594" i="12"/>
  <c r="AA599" i="12"/>
  <c r="M609" i="12"/>
  <c r="X614" i="12"/>
  <c r="J624" i="12"/>
  <c r="AA629" i="12"/>
  <c r="I390" i="13"/>
  <c r="R415" i="12"/>
  <c r="E390" i="12"/>
  <c r="Z345" i="12"/>
  <c r="P301" i="12"/>
  <c r="G410" i="12"/>
  <c r="V365" i="12"/>
  <c r="T221" i="18"/>
  <c r="Y171" i="18"/>
  <c r="K181" i="18"/>
  <c r="V186" i="18"/>
  <c r="N196" i="18"/>
  <c r="Y201" i="18"/>
  <c r="K211" i="18"/>
  <c r="V216" i="18"/>
  <c r="N226" i="18"/>
  <c r="Y231" i="18"/>
  <c r="K241" i="18"/>
  <c r="V246" i="18"/>
  <c r="Q256" i="18"/>
  <c r="O266" i="18"/>
  <c r="U281" i="18"/>
  <c r="G291" i="18"/>
  <c r="R296" i="18"/>
  <c r="V281" i="18"/>
  <c r="N291" i="18"/>
  <c r="Y296" i="18"/>
  <c r="E281" i="18"/>
  <c r="P286" i="18"/>
  <c r="H296" i="18"/>
  <c r="U301" i="18"/>
  <c r="G311" i="18"/>
  <c r="R316" i="18"/>
  <c r="E236" i="18"/>
  <c r="Z37" i="18"/>
  <c r="H62" i="18"/>
  <c r="U57" i="18"/>
  <c r="E47" i="18"/>
  <c r="R42" i="18"/>
  <c r="AA102" i="18"/>
  <c r="E72" i="18"/>
  <c r="R67" i="18"/>
  <c r="H57" i="18"/>
  <c r="X107" i="18"/>
  <c r="O77" i="18"/>
  <c r="V72" i="18"/>
  <c r="L62" i="18"/>
  <c r="Y57" i="18"/>
  <c r="O47" i="18"/>
  <c r="K142" i="18"/>
  <c r="U72" i="18"/>
  <c r="F82" i="18"/>
  <c r="Q87" i="18"/>
  <c r="I97" i="18"/>
  <c r="T102" i="18"/>
  <c r="F112" i="18"/>
  <c r="Q117" i="18"/>
  <c r="I127" i="18"/>
  <c r="T132" i="18"/>
  <c r="F142" i="18"/>
  <c r="Q147" i="18"/>
  <c r="I157" i="18"/>
  <c r="D127" i="18"/>
  <c r="U132" i="18"/>
  <c r="G142" i="18"/>
  <c r="R147" i="18"/>
  <c r="D157" i="18"/>
  <c r="U137" i="18"/>
  <c r="G147" i="18"/>
  <c r="R152" i="18"/>
  <c r="G92" i="18"/>
  <c r="R97" i="18"/>
  <c r="D107" i="18"/>
  <c r="U112" i="18"/>
  <c r="G122" i="18"/>
  <c r="R127" i="18"/>
  <c r="D137" i="18"/>
  <c r="U142" i="18"/>
  <c r="G152" i="18"/>
  <c r="R157" i="18"/>
  <c r="D112" i="18"/>
  <c r="U117" i="18"/>
  <c r="G127" i="18"/>
  <c r="R132" i="18"/>
  <c r="D142" i="18"/>
  <c r="U147" i="18"/>
  <c r="G157" i="18"/>
  <c r="F261" i="17"/>
  <c r="AA266" i="17"/>
  <c r="R276" i="17"/>
  <c r="Z301" i="17"/>
  <c r="W311" i="17"/>
  <c r="R211" i="17"/>
  <c r="D221" i="17"/>
  <c r="U226" i="17"/>
  <c r="G236" i="17"/>
  <c r="R241" i="17"/>
  <c r="D251" i="17"/>
  <c r="U256" i="17"/>
  <c r="Y286" i="17"/>
  <c r="W296" i="17"/>
  <c r="U306" i="17"/>
  <c r="S211" i="17"/>
  <c r="P191" i="17"/>
  <c r="M137" i="17"/>
  <c r="X142" i="17"/>
  <c r="J152" i="17"/>
  <c r="AA157" i="17"/>
  <c r="K266" i="17"/>
  <c r="K221" i="17"/>
  <c r="AA201" i="17"/>
  <c r="R186" i="17"/>
  <c r="S181" i="17"/>
  <c r="AA176" i="17"/>
  <c r="P157" i="17"/>
  <c r="R152" i="17"/>
  <c r="S147" i="17"/>
  <c r="AA142" i="17"/>
  <c r="U7" i="17"/>
  <c r="W236" i="17"/>
  <c r="V191" i="17"/>
  <c r="X186" i="17"/>
  <c r="Y181" i="17"/>
  <c r="Z176" i="17"/>
  <c r="G157" i="17"/>
  <c r="S604" i="16"/>
  <c r="Y634" i="16"/>
  <c r="D629" i="16"/>
  <c r="N619" i="16"/>
  <c r="P609" i="16"/>
  <c r="R599" i="16"/>
  <c r="W589" i="16"/>
  <c r="L584" i="16"/>
  <c r="Z574" i="16"/>
  <c r="O569" i="16"/>
  <c r="W559" i="16"/>
  <c r="L554" i="16"/>
  <c r="Z544" i="16"/>
  <c r="O539" i="16"/>
  <c r="W529" i="16"/>
  <c r="L524" i="16"/>
  <c r="Z514" i="16"/>
  <c r="O509" i="16"/>
  <c r="W499" i="16"/>
  <c r="K311" i="16"/>
  <c r="Y301" i="16"/>
  <c r="N296" i="16"/>
  <c r="V286" i="16"/>
  <c r="K281" i="16"/>
  <c r="Y271" i="16"/>
  <c r="N266" i="16"/>
  <c r="V256" i="16"/>
  <c r="K251" i="16"/>
  <c r="Y241" i="16"/>
  <c r="N236" i="16"/>
  <c r="V226" i="16"/>
  <c r="K221" i="16"/>
  <c r="Y211" i="16"/>
  <c r="N206" i="16"/>
  <c r="V196" i="16"/>
  <c r="K191" i="16"/>
  <c r="Y181" i="16"/>
  <c r="N176" i="16"/>
  <c r="V166" i="16"/>
  <c r="N316" i="16"/>
  <c r="V306" i="16"/>
  <c r="K301" i="16"/>
  <c r="Y291" i="16"/>
  <c r="N286" i="16"/>
  <c r="V276" i="16"/>
  <c r="K271" i="16"/>
  <c r="Y261" i="16"/>
  <c r="N256" i="16"/>
  <c r="V246" i="16"/>
  <c r="K241" i="16"/>
  <c r="Y231" i="16"/>
  <c r="N226" i="16"/>
  <c r="R316" i="16"/>
  <c r="G311" i="16"/>
  <c r="U301" i="16"/>
  <c r="D296" i="16"/>
  <c r="R286" i="16"/>
  <c r="G281" i="16"/>
  <c r="U271" i="16"/>
  <c r="D266" i="16"/>
  <c r="R256" i="16"/>
  <c r="G251" i="16"/>
  <c r="U241" i="16"/>
  <c r="D236" i="16"/>
  <c r="R226" i="16"/>
  <c r="G221" i="16"/>
  <c r="U211" i="16"/>
  <c r="D206" i="16"/>
  <c r="R196" i="16"/>
  <c r="G191" i="16"/>
  <c r="U181" i="16"/>
  <c r="D176" i="16"/>
  <c r="R166" i="16"/>
  <c r="N137" i="16"/>
  <c r="J152" i="16"/>
  <c r="U117" i="16"/>
  <c r="G127" i="16"/>
  <c r="R132" i="16"/>
  <c r="D142" i="16"/>
  <c r="U147" i="16"/>
  <c r="G157" i="16"/>
  <c r="Q152" i="16"/>
  <c r="K410" i="16"/>
  <c r="Q325" i="16"/>
  <c r="I335" i="16"/>
  <c r="T340" i="16"/>
  <c r="F350" i="16"/>
  <c r="S365" i="16"/>
  <c r="O375" i="16"/>
  <c r="U385" i="16"/>
  <c r="G400" i="16"/>
  <c r="D410" i="16"/>
  <c r="T420" i="16"/>
  <c r="AA435" i="16"/>
  <c r="F325" i="16"/>
  <c r="Q330" i="16"/>
  <c r="I340" i="16"/>
  <c r="T345" i="16"/>
  <c r="G355" i="16"/>
  <c r="K365" i="16"/>
  <c r="Q375" i="16"/>
  <c r="E410" i="16"/>
  <c r="L420" i="16"/>
  <c r="K435" i="16"/>
  <c r="L330" i="16"/>
  <c r="W335" i="16"/>
  <c r="O345" i="16"/>
  <c r="Z350" i="16"/>
  <c r="O385" i="16"/>
  <c r="S430" i="16"/>
  <c r="T470" i="16"/>
  <c r="G330" i="16"/>
  <c r="R335" i="16"/>
  <c r="D345" i="16"/>
  <c r="U350" i="16"/>
  <c r="T370" i="16"/>
  <c r="G385" i="16"/>
  <c r="E395" i="16"/>
  <c r="S405" i="16"/>
  <c r="Y415" i="16"/>
  <c r="J430" i="16"/>
  <c r="E455" i="16"/>
  <c r="AA325" i="16"/>
  <c r="M335" i="16"/>
  <c r="X340" i="16"/>
  <c r="J350" i="16"/>
  <c r="Y355" i="16"/>
  <c r="Y365" i="16"/>
  <c r="J380" i="16"/>
  <c r="I415" i="16"/>
  <c r="T355" i="16"/>
  <c r="F365" i="16"/>
  <c r="Q370" i="16"/>
  <c r="I380" i="16"/>
  <c r="T385" i="16"/>
  <c r="F395" i="16"/>
  <c r="Q400" i="16"/>
  <c r="I410" i="16"/>
  <c r="T415" i="16"/>
  <c r="F425" i="16"/>
  <c r="Q430" i="16"/>
  <c r="I440" i="16"/>
  <c r="T445" i="16"/>
  <c r="F455" i="16"/>
  <c r="Q460" i="16"/>
  <c r="I470" i="16"/>
  <c r="T475" i="16"/>
  <c r="I445" i="16"/>
  <c r="T450" i="16"/>
  <c r="F460" i="16"/>
  <c r="Q465" i="16"/>
  <c r="I475" i="16"/>
  <c r="R435" i="16"/>
  <c r="D445" i="16"/>
  <c r="U450" i="16"/>
  <c r="G460" i="16"/>
  <c r="R465" i="16"/>
  <c r="D475" i="16"/>
  <c r="U425" i="16"/>
  <c r="G435" i="16"/>
  <c r="R440" i="16"/>
  <c r="D450" i="16"/>
  <c r="U455" i="16"/>
  <c r="G465" i="16"/>
  <c r="R470" i="16"/>
  <c r="D365" i="16"/>
  <c r="U370" i="16"/>
  <c r="G380" i="16"/>
  <c r="R385" i="16"/>
  <c r="D395" i="16"/>
  <c r="U400" i="16"/>
  <c r="G410" i="16"/>
  <c r="R415" i="16"/>
  <c r="D425" i="16"/>
  <c r="U430" i="16"/>
  <c r="G440" i="16"/>
  <c r="R445" i="16"/>
  <c r="D455" i="16"/>
  <c r="U460" i="16"/>
  <c r="G470" i="16"/>
  <c r="R475" i="16"/>
  <c r="F122" i="16"/>
  <c r="F370" i="16"/>
  <c r="P152" i="16"/>
  <c r="W142" i="16"/>
  <c r="X137" i="16"/>
  <c r="Y132" i="16"/>
  <c r="Z127" i="16"/>
  <c r="U514" i="15"/>
  <c r="G524" i="15"/>
  <c r="R529" i="15"/>
  <c r="D539" i="15"/>
  <c r="U544" i="15"/>
  <c r="G554" i="15"/>
  <c r="R559" i="15"/>
  <c r="D569" i="15"/>
  <c r="U574" i="15"/>
  <c r="G584" i="15"/>
  <c r="R589" i="15"/>
  <c r="D599" i="15"/>
  <c r="U604" i="15"/>
  <c r="G614" i="15"/>
  <c r="R619" i="15"/>
  <c r="D629" i="15"/>
  <c r="U634" i="15"/>
  <c r="D514" i="15"/>
  <c r="U519" i="15"/>
  <c r="G529" i="15"/>
  <c r="R534" i="15"/>
  <c r="D544" i="15"/>
  <c r="U549" i="15"/>
  <c r="G559" i="15"/>
  <c r="R564" i="15"/>
  <c r="D574" i="15"/>
  <c r="U579" i="15"/>
  <c r="G589" i="15"/>
  <c r="R594" i="15"/>
  <c r="D604" i="15"/>
  <c r="U609" i="15"/>
  <c r="G619" i="15"/>
  <c r="R624" i="15"/>
  <c r="D634" i="15"/>
  <c r="L629" i="15"/>
  <c r="R599" i="15"/>
  <c r="M519" i="15"/>
  <c r="M211" i="15"/>
  <c r="K147" i="15"/>
  <c r="V152" i="15"/>
  <c r="X152" i="15"/>
  <c r="Y147" i="15"/>
  <c r="K166" i="15"/>
  <c r="M171" i="15"/>
  <c r="X176" i="15"/>
  <c r="J186" i="15"/>
  <c r="AA191" i="15"/>
  <c r="M201" i="15"/>
  <c r="X206" i="15"/>
  <c r="J216" i="15"/>
  <c r="AA221" i="15"/>
  <c r="M231" i="15"/>
  <c r="X236" i="15"/>
  <c r="J246" i="15"/>
  <c r="G256" i="15"/>
  <c r="AA261" i="15"/>
  <c r="M301" i="15"/>
  <c r="H231" i="15"/>
  <c r="S236" i="15"/>
  <c r="E246" i="15"/>
  <c r="F291" i="15"/>
  <c r="V226" i="15"/>
  <c r="N236" i="15"/>
  <c r="Y241" i="15"/>
  <c r="I291" i="15"/>
  <c r="V231" i="15"/>
  <c r="N241" i="15"/>
  <c r="AA246" i="15"/>
  <c r="Q256" i="15"/>
  <c r="O266" i="15"/>
  <c r="AA276" i="15"/>
  <c r="E231" i="15"/>
  <c r="P236" i="15"/>
  <c r="H246" i="15"/>
  <c r="AA251" i="15"/>
  <c r="R261" i="15"/>
  <c r="N271" i="15"/>
  <c r="AA291" i="15"/>
  <c r="AA216" i="15"/>
  <c r="M226" i="15"/>
  <c r="X231" i="15"/>
  <c r="J241" i="15"/>
  <c r="F251" i="15"/>
  <c r="AA256" i="15"/>
  <c r="R266" i="15"/>
  <c r="G251" i="15"/>
  <c r="R256" i="15"/>
  <c r="D266" i="15"/>
  <c r="U271" i="15"/>
  <c r="H296" i="15"/>
  <c r="Q311" i="15"/>
  <c r="F281" i="15"/>
  <c r="Q286" i="15"/>
  <c r="I296" i="15"/>
  <c r="T301" i="15"/>
  <c r="F311" i="15"/>
  <c r="Q316" i="15"/>
  <c r="G281" i="15"/>
  <c r="R286" i="15"/>
  <c r="D296" i="15"/>
  <c r="U301" i="15"/>
  <c r="G311" i="15"/>
  <c r="R316" i="15"/>
  <c r="K296" i="15"/>
  <c r="V301" i="15"/>
  <c r="N311" i="15"/>
  <c r="Y316" i="15"/>
  <c r="O281" i="15"/>
  <c r="Z286" i="15"/>
  <c r="L296" i="15"/>
  <c r="W301" i="15"/>
  <c r="O311" i="15"/>
  <c r="Z316" i="15"/>
  <c r="J281" i="15"/>
  <c r="AA286" i="15"/>
  <c r="M296" i="15"/>
  <c r="X301" i="15"/>
  <c r="J311" i="15"/>
  <c r="AA316" i="15"/>
  <c r="R87" i="14"/>
  <c r="O415" i="13"/>
  <c r="I460" i="12"/>
  <c r="X415" i="12"/>
  <c r="I370" i="12"/>
  <c r="U430" i="12"/>
  <c r="U340" i="12"/>
  <c r="S226" i="18"/>
  <c r="J166" i="18"/>
  <c r="S216" i="18"/>
  <c r="G72" i="18"/>
  <c r="T67" i="18"/>
  <c r="D57" i="18"/>
  <c r="Q52" i="18"/>
  <c r="G42" i="18"/>
  <c r="T37" i="18"/>
  <c r="V147" i="18"/>
  <c r="L72" i="18"/>
  <c r="Y67" i="18"/>
  <c r="O57" i="18"/>
  <c r="V52" i="18"/>
  <c r="L42" i="18"/>
  <c r="J117" i="18"/>
  <c r="V77" i="18"/>
  <c r="L67" i="18"/>
  <c r="Y62" i="18"/>
  <c r="X122" i="18"/>
  <c r="L107" i="18"/>
  <c r="I77" i="18"/>
  <c r="P72" i="18"/>
  <c r="F62" i="18"/>
  <c r="S57" i="18"/>
  <c r="I47" i="18"/>
  <c r="R137" i="18"/>
  <c r="V67" i="18"/>
  <c r="L57" i="18"/>
  <c r="Y52" i="18"/>
  <c r="O42" i="18"/>
  <c r="V37" i="18"/>
  <c r="L27" i="18"/>
  <c r="Y22" i="18"/>
  <c r="O12" i="18"/>
  <c r="L82" i="18"/>
  <c r="W87" i="18"/>
  <c r="O97" i="18"/>
  <c r="Z102" i="18"/>
  <c r="L112" i="18"/>
  <c r="W117" i="18"/>
  <c r="O127" i="18"/>
  <c r="Z132" i="18"/>
  <c r="L142" i="18"/>
  <c r="W147" i="18"/>
  <c r="O157" i="18"/>
  <c r="X117" i="18"/>
  <c r="J127" i="18"/>
  <c r="AA132" i="18"/>
  <c r="M142" i="18"/>
  <c r="X147" i="18"/>
  <c r="J157" i="18"/>
  <c r="AA137" i="18"/>
  <c r="M147" i="18"/>
  <c r="X152" i="18"/>
  <c r="M92" i="18"/>
  <c r="X97" i="18"/>
  <c r="J107" i="18"/>
  <c r="AA112" i="18"/>
  <c r="M122" i="18"/>
  <c r="X127" i="18"/>
  <c r="J137" i="18"/>
  <c r="AA142" i="18"/>
  <c r="M152" i="18"/>
  <c r="X157" i="18"/>
  <c r="J112" i="18"/>
  <c r="AA117" i="18"/>
  <c r="M127" i="18"/>
  <c r="X132" i="18"/>
  <c r="J142" i="18"/>
  <c r="AA147" i="18"/>
  <c r="M157" i="18"/>
  <c r="S460" i="17"/>
  <c r="F455" i="17"/>
  <c r="H445" i="17"/>
  <c r="J435" i="17"/>
  <c r="R425" i="17"/>
  <c r="G420" i="17"/>
  <c r="U410" i="17"/>
  <c r="D405" i="17"/>
  <c r="R395" i="17"/>
  <c r="G390" i="17"/>
  <c r="U380" i="17"/>
  <c r="D375" i="17"/>
  <c r="R365" i="17"/>
  <c r="G360" i="17"/>
  <c r="I201" i="17"/>
  <c r="E196" i="17"/>
  <c r="P201" i="17"/>
  <c r="H211" i="17"/>
  <c r="S216" i="17"/>
  <c r="E226" i="17"/>
  <c r="P231" i="17"/>
  <c r="H241" i="17"/>
  <c r="S246" i="17"/>
  <c r="E256" i="17"/>
  <c r="E236" i="17"/>
  <c r="H191" i="17"/>
  <c r="R201" i="17"/>
  <c r="S137" i="17"/>
  <c r="E147" i="17"/>
  <c r="P152" i="17"/>
  <c r="K296" i="17"/>
  <c r="O201" i="17"/>
  <c r="K186" i="17"/>
  <c r="L181" i="17"/>
  <c r="T176" i="17"/>
  <c r="H157" i="17"/>
  <c r="K152" i="17"/>
  <c r="L147" i="17"/>
  <c r="T142" i="17"/>
  <c r="O127" i="17"/>
  <c r="V122" i="17"/>
  <c r="L112" i="17"/>
  <c r="Y107" i="17"/>
  <c r="O97" i="17"/>
  <c r="V92" i="17"/>
  <c r="L82" i="17"/>
  <c r="Y77" i="17"/>
  <c r="O67" i="17"/>
  <c r="V62" i="17"/>
  <c r="L52" i="17"/>
  <c r="Y47" i="17"/>
  <c r="O37" i="17"/>
  <c r="V32" i="17"/>
  <c r="L22" i="17"/>
  <c r="Y17" i="17"/>
  <c r="O7" i="17"/>
  <c r="M211" i="17"/>
  <c r="U196" i="17"/>
  <c r="M191" i="17"/>
  <c r="AA171" i="17"/>
  <c r="D142" i="17"/>
  <c r="Y132" i="17"/>
  <c r="O122" i="17"/>
  <c r="V117" i="17"/>
  <c r="L107" i="17"/>
  <c r="Y102" i="17"/>
  <c r="O92" i="17"/>
  <c r="V87" i="17"/>
  <c r="L77" i="17"/>
  <c r="Y72" i="17"/>
  <c r="O62" i="17"/>
  <c r="V57" i="17"/>
  <c r="L47" i="17"/>
  <c r="Y42" i="17"/>
  <c r="O32" i="17"/>
  <c r="V27" i="17"/>
  <c r="L17" i="17"/>
  <c r="Y12" i="17"/>
  <c r="K584" i="16"/>
  <c r="Y574" i="16"/>
  <c r="N569" i="16"/>
  <c r="V559" i="16"/>
  <c r="K554" i="16"/>
  <c r="Y544" i="16"/>
  <c r="N539" i="16"/>
  <c r="V529" i="16"/>
  <c r="K524" i="16"/>
  <c r="Y514" i="16"/>
  <c r="N509" i="16"/>
  <c r="V499" i="16"/>
  <c r="K494" i="16"/>
  <c r="Y484" i="16"/>
  <c r="O132" i="16"/>
  <c r="P127" i="16"/>
  <c r="E435" i="16"/>
  <c r="V7" i="16"/>
  <c r="AA117" i="16"/>
  <c r="M127" i="16"/>
  <c r="X132" i="16"/>
  <c r="J142" i="16"/>
  <c r="AA147" i="16"/>
  <c r="M157" i="16"/>
  <c r="W152" i="16"/>
  <c r="I420" i="16"/>
  <c r="W325" i="16"/>
  <c r="O335" i="16"/>
  <c r="Z340" i="16"/>
  <c r="L350" i="16"/>
  <c r="E360" i="16"/>
  <c r="AA365" i="16"/>
  <c r="X375" i="16"/>
  <c r="J390" i="16"/>
  <c r="P400" i="16"/>
  <c r="L410" i="16"/>
  <c r="H440" i="16"/>
  <c r="L325" i="16"/>
  <c r="W330" i="16"/>
  <c r="O340" i="16"/>
  <c r="Z345" i="16"/>
  <c r="O355" i="16"/>
  <c r="R400" i="16"/>
  <c r="N410" i="16"/>
  <c r="N440" i="16"/>
  <c r="G325" i="16"/>
  <c r="R330" i="16"/>
  <c r="D340" i="16"/>
  <c r="U345" i="16"/>
  <c r="M365" i="16"/>
  <c r="AA375" i="16"/>
  <c r="J400" i="16"/>
  <c r="P410" i="16"/>
  <c r="N420" i="16"/>
  <c r="M475" i="16"/>
  <c r="M330" i="16"/>
  <c r="X335" i="16"/>
  <c r="J345" i="16"/>
  <c r="AA350" i="16"/>
  <c r="K375" i="16"/>
  <c r="P385" i="16"/>
  <c r="N395" i="16"/>
  <c r="H410" i="16"/>
  <c r="F420" i="16"/>
  <c r="V430" i="16"/>
  <c r="Z470" i="16"/>
  <c r="H330" i="16"/>
  <c r="S335" i="16"/>
  <c r="E345" i="16"/>
  <c r="P350" i="16"/>
  <c r="Z390" i="16"/>
  <c r="Z355" i="16"/>
  <c r="L365" i="16"/>
  <c r="W370" i="16"/>
  <c r="O380" i="16"/>
  <c r="Z385" i="16"/>
  <c r="L395" i="16"/>
  <c r="W400" i="16"/>
  <c r="O410" i="16"/>
  <c r="Z415" i="16"/>
  <c r="L425" i="16"/>
  <c r="W430" i="16"/>
  <c r="O440" i="16"/>
  <c r="Z445" i="16"/>
  <c r="L455" i="16"/>
  <c r="W460" i="16"/>
  <c r="O470" i="16"/>
  <c r="Z475" i="16"/>
  <c r="O445" i="16"/>
  <c r="Z450" i="16"/>
  <c r="L460" i="16"/>
  <c r="W465" i="16"/>
  <c r="O475" i="16"/>
  <c r="X435" i="16"/>
  <c r="J445" i="16"/>
  <c r="AA450" i="16"/>
  <c r="M460" i="16"/>
  <c r="X465" i="16"/>
  <c r="J475" i="16"/>
  <c r="AA425" i="16"/>
  <c r="M435" i="16"/>
  <c r="X440" i="16"/>
  <c r="J450" i="16"/>
  <c r="AA455" i="16"/>
  <c r="M465" i="16"/>
  <c r="X470" i="16"/>
  <c r="J365" i="16"/>
  <c r="AA370" i="16"/>
  <c r="M380" i="16"/>
  <c r="X385" i="16"/>
  <c r="J395" i="16"/>
  <c r="AA400" i="16"/>
  <c r="M410" i="16"/>
  <c r="X415" i="16"/>
  <c r="J425" i="16"/>
  <c r="AA430" i="16"/>
  <c r="M440" i="16"/>
  <c r="X445" i="16"/>
  <c r="J455" i="16"/>
  <c r="AA460" i="16"/>
  <c r="M470" i="16"/>
  <c r="X475" i="16"/>
  <c r="V147" i="16"/>
  <c r="Y137" i="16"/>
  <c r="Z132" i="16"/>
  <c r="R112" i="16"/>
  <c r="H102" i="16"/>
  <c r="U97" i="16"/>
  <c r="E87" i="16"/>
  <c r="R82" i="16"/>
  <c r="H72" i="16"/>
  <c r="U67" i="16"/>
  <c r="E57" i="16"/>
  <c r="R52" i="16"/>
  <c r="H42" i="16"/>
  <c r="U37" i="16"/>
  <c r="E27" i="16"/>
  <c r="R22" i="16"/>
  <c r="O157" i="16"/>
  <c r="F147" i="16"/>
  <c r="AA122" i="16"/>
  <c r="E112" i="16"/>
  <c r="R107" i="16"/>
  <c r="H97" i="16"/>
  <c r="U92" i="16"/>
  <c r="E82" i="16"/>
  <c r="R77" i="16"/>
  <c r="H67" i="16"/>
  <c r="U62" i="16"/>
  <c r="E52" i="16"/>
  <c r="R47" i="16"/>
  <c r="H37" i="16"/>
  <c r="U32" i="16"/>
  <c r="E22" i="16"/>
  <c r="R17" i="16"/>
  <c r="O539" i="15"/>
  <c r="F524" i="15"/>
  <c r="I509" i="15"/>
  <c r="U499" i="15"/>
  <c r="D494" i="15"/>
  <c r="R484" i="15"/>
  <c r="G475" i="15"/>
  <c r="U465" i="15"/>
  <c r="D460" i="15"/>
  <c r="R450" i="15"/>
  <c r="G445" i="15"/>
  <c r="U435" i="15"/>
  <c r="D430" i="15"/>
  <c r="R420" i="15"/>
  <c r="G415" i="15"/>
  <c r="U405" i="15"/>
  <c r="D400" i="15"/>
  <c r="R390" i="15"/>
  <c r="G385" i="15"/>
  <c r="U375" i="15"/>
  <c r="D370" i="15"/>
  <c r="R360" i="15"/>
  <c r="G355" i="15"/>
  <c r="U345" i="15"/>
  <c r="D340" i="15"/>
  <c r="R330" i="15"/>
  <c r="G325" i="15"/>
  <c r="D564" i="15"/>
  <c r="U569" i="15"/>
  <c r="G579" i="15"/>
  <c r="R584" i="15"/>
  <c r="D594" i="15"/>
  <c r="U599" i="15"/>
  <c r="G609" i="15"/>
  <c r="R614" i="15"/>
  <c r="D624" i="15"/>
  <c r="U629" i="15"/>
  <c r="E475" i="15"/>
  <c r="S465" i="15"/>
  <c r="H460" i="15"/>
  <c r="P450" i="15"/>
  <c r="E445" i="15"/>
  <c r="S435" i="15"/>
  <c r="H430" i="15"/>
  <c r="P420" i="15"/>
  <c r="E415" i="15"/>
  <c r="S405" i="15"/>
  <c r="H400" i="15"/>
  <c r="P390" i="15"/>
  <c r="E385" i="15"/>
  <c r="S375" i="15"/>
  <c r="H370" i="15"/>
  <c r="P360" i="15"/>
  <c r="E355" i="15"/>
  <c r="S345" i="15"/>
  <c r="H340" i="15"/>
  <c r="P330" i="15"/>
  <c r="E325" i="15"/>
  <c r="Q504" i="15"/>
  <c r="F499" i="15"/>
  <c r="T489" i="15"/>
  <c r="I484" i="15"/>
  <c r="Q470" i="15"/>
  <c r="F465" i="15"/>
  <c r="T455" i="15"/>
  <c r="I450" i="15"/>
  <c r="Q440" i="15"/>
  <c r="F435" i="15"/>
  <c r="T425" i="15"/>
  <c r="I420" i="15"/>
  <c r="Q410" i="15"/>
  <c r="F405" i="15"/>
  <c r="T395" i="15"/>
  <c r="I390" i="15"/>
  <c r="Q380" i="15"/>
  <c r="F375" i="15"/>
  <c r="T365" i="15"/>
  <c r="I360" i="15"/>
  <c r="Q350" i="15"/>
  <c r="F345" i="15"/>
  <c r="T335" i="15"/>
  <c r="I330" i="15"/>
  <c r="N206" i="15"/>
  <c r="Q147" i="15"/>
  <c r="I157" i="15"/>
  <c r="T157" i="15"/>
  <c r="W221" i="15"/>
  <c r="P206" i="15"/>
  <c r="Z191" i="15"/>
  <c r="H166" i="15"/>
  <c r="S171" i="15"/>
  <c r="E181" i="15"/>
  <c r="P186" i="15"/>
  <c r="H196" i="15"/>
  <c r="S201" i="15"/>
  <c r="E211" i="15"/>
  <c r="P216" i="15"/>
  <c r="H226" i="15"/>
  <c r="S231" i="15"/>
  <c r="E241" i="15"/>
  <c r="P246" i="15"/>
  <c r="N256" i="15"/>
  <c r="E266" i="15"/>
  <c r="X306" i="15"/>
  <c r="N231" i="15"/>
  <c r="Y236" i="15"/>
  <c r="K246" i="15"/>
  <c r="N296" i="15"/>
  <c r="I231" i="15"/>
  <c r="T236" i="15"/>
  <c r="F246" i="15"/>
  <c r="T296" i="15"/>
  <c r="I236" i="15"/>
  <c r="T241" i="15"/>
  <c r="Y256" i="15"/>
  <c r="W266" i="15"/>
  <c r="N281" i="15"/>
  <c r="K231" i="15"/>
  <c r="V236" i="15"/>
  <c r="N246" i="15"/>
  <c r="D256" i="15"/>
  <c r="Y261" i="15"/>
  <c r="V271" i="15"/>
  <c r="F306" i="15"/>
  <c r="H221" i="15"/>
  <c r="S226" i="15"/>
  <c r="E236" i="15"/>
  <c r="P241" i="15"/>
  <c r="N251" i="15"/>
  <c r="D261" i="15"/>
  <c r="Y266" i="15"/>
  <c r="G286" i="15"/>
  <c r="M251" i="15"/>
  <c r="X256" i="15"/>
  <c r="J266" i="15"/>
  <c r="AA271" i="15"/>
  <c r="W311" i="15"/>
  <c r="J316" i="15"/>
  <c r="L281" i="15"/>
  <c r="W286" i="15"/>
  <c r="O296" i="15"/>
  <c r="Z301" i="15"/>
  <c r="L311" i="15"/>
  <c r="W316" i="15"/>
  <c r="M281" i="15"/>
  <c r="X286" i="15"/>
  <c r="J296" i="15"/>
  <c r="AA301" i="15"/>
  <c r="M311" i="15"/>
  <c r="X316" i="15"/>
  <c r="Q296" i="15"/>
  <c r="I306" i="15"/>
  <c r="T311" i="15"/>
  <c r="D276" i="15"/>
  <c r="U281" i="15"/>
  <c r="G291" i="15"/>
  <c r="R296" i="15"/>
  <c r="D306" i="15"/>
  <c r="U311" i="15"/>
  <c r="E276" i="15"/>
  <c r="P281" i="15"/>
  <c r="H291" i="15"/>
  <c r="S296" i="15"/>
  <c r="E306" i="15"/>
  <c r="P311" i="15"/>
  <c r="E157" i="15"/>
  <c r="O634" i="13"/>
  <c r="W624" i="13"/>
  <c r="L619" i="13"/>
  <c r="Z609" i="13"/>
  <c r="O604" i="13"/>
  <c r="W594" i="13"/>
  <c r="L589" i="13"/>
  <c r="Z579" i="13"/>
  <c r="O574" i="13"/>
  <c r="W564" i="13"/>
  <c r="L559" i="13"/>
  <c r="Z549" i="13"/>
  <c r="O544" i="13"/>
  <c r="W534" i="13"/>
  <c r="L529" i="13"/>
  <c r="Z519" i="13"/>
  <c r="O514" i="13"/>
  <c r="W504" i="13"/>
  <c r="L499" i="13"/>
  <c r="Z489" i="13"/>
  <c r="O484" i="13"/>
  <c r="P316" i="13"/>
  <c r="G157" i="12"/>
  <c r="M316" i="12"/>
  <c r="H405" i="12"/>
  <c r="Y325" i="18"/>
  <c r="W216" i="18"/>
  <c r="H201" i="18"/>
  <c r="V171" i="18"/>
  <c r="E286" i="18"/>
  <c r="O251" i="18"/>
  <c r="J251" i="18"/>
  <c r="G241" i="18"/>
  <c r="R246" i="18"/>
  <c r="W226" i="18"/>
  <c r="O236" i="18"/>
  <c r="Z241" i="18"/>
  <c r="V306" i="18"/>
  <c r="T316" i="18"/>
  <c r="D306" i="18"/>
  <c r="I231" i="18"/>
  <c r="K206" i="18"/>
  <c r="U196" i="18"/>
  <c r="X186" i="18"/>
  <c r="L171" i="18"/>
  <c r="X181" i="18"/>
  <c r="Z171" i="18"/>
  <c r="N166" i="18"/>
  <c r="R107" i="18"/>
  <c r="X77" i="18"/>
  <c r="N67" i="18"/>
  <c r="AA62" i="18"/>
  <c r="K52" i="18"/>
  <c r="X47" i="18"/>
  <c r="N37" i="18"/>
  <c r="AA32" i="18"/>
  <c r="S102" i="18"/>
  <c r="F72" i="18"/>
  <c r="S67" i="18"/>
  <c r="I57" i="18"/>
  <c r="P52" i="18"/>
  <c r="F42" i="18"/>
  <c r="P77" i="18"/>
  <c r="F67" i="18"/>
  <c r="S62" i="18"/>
  <c r="F122" i="18"/>
  <c r="T112" i="18"/>
  <c r="J72" i="18"/>
  <c r="W67" i="18"/>
  <c r="M57" i="18"/>
  <c r="Z52" i="18"/>
  <c r="U122" i="18"/>
  <c r="AA92" i="18"/>
  <c r="X87" i="18"/>
  <c r="Y82" i="18"/>
  <c r="I72" i="18"/>
  <c r="P67" i="18"/>
  <c r="F57" i="18"/>
  <c r="S52" i="18"/>
  <c r="I42" i="18"/>
  <c r="P37" i="18"/>
  <c r="F27" i="18"/>
  <c r="S22" i="18"/>
  <c r="I12" i="18"/>
  <c r="R82" i="18"/>
  <c r="D92" i="18"/>
  <c r="U97" i="18"/>
  <c r="G107" i="18"/>
  <c r="R112" i="18"/>
  <c r="D122" i="18"/>
  <c r="U127" i="18"/>
  <c r="G137" i="18"/>
  <c r="R142" i="18"/>
  <c r="D152" i="18"/>
  <c r="U157" i="18"/>
  <c r="E122" i="18"/>
  <c r="P127" i="18"/>
  <c r="H137" i="18"/>
  <c r="S142" i="18"/>
  <c r="E152" i="18"/>
  <c r="P157" i="18"/>
  <c r="H142" i="18"/>
  <c r="S147" i="18"/>
  <c r="E157" i="18"/>
  <c r="S92" i="18"/>
  <c r="E102" i="18"/>
  <c r="P107" i="18"/>
  <c r="H117" i="18"/>
  <c r="S122" i="18"/>
  <c r="E132" i="18"/>
  <c r="P137" i="18"/>
  <c r="H147" i="18"/>
  <c r="S152" i="18"/>
  <c r="E107" i="18"/>
  <c r="P112" i="18"/>
  <c r="H122" i="18"/>
  <c r="S127" i="18"/>
  <c r="E137" i="18"/>
  <c r="P142" i="18"/>
  <c r="H152" i="18"/>
  <c r="S157" i="18"/>
  <c r="M425" i="17"/>
  <c r="AA415" i="17"/>
  <c r="J410" i="17"/>
  <c r="X400" i="17"/>
  <c r="M395" i="17"/>
  <c r="AA385" i="17"/>
  <c r="J380" i="17"/>
  <c r="X370" i="17"/>
  <c r="M365" i="17"/>
  <c r="D470" i="17"/>
  <c r="S206" i="17"/>
  <c r="H166" i="17"/>
  <c r="S171" i="17"/>
  <c r="E181" i="17"/>
  <c r="P186" i="17"/>
  <c r="H196" i="17"/>
  <c r="S201" i="17"/>
  <c r="E211" i="17"/>
  <c r="P216" i="17"/>
  <c r="H226" i="17"/>
  <c r="S231" i="17"/>
  <c r="E241" i="17"/>
  <c r="P246" i="17"/>
  <c r="H256" i="17"/>
  <c r="I266" i="17"/>
  <c r="W132" i="17"/>
  <c r="M122" i="17"/>
  <c r="Z117" i="17"/>
  <c r="J107" i="17"/>
  <c r="W102" i="17"/>
  <c r="M92" i="17"/>
  <c r="Z87" i="17"/>
  <c r="J77" i="17"/>
  <c r="W72" i="17"/>
  <c r="M62" i="17"/>
  <c r="Z57" i="17"/>
  <c r="J47" i="17"/>
  <c r="W42" i="17"/>
  <c r="M32" i="17"/>
  <c r="Z27" i="17"/>
  <c r="J17" i="17"/>
  <c r="W12" i="17"/>
  <c r="S256" i="17"/>
  <c r="T201" i="17"/>
  <c r="G196" i="17"/>
  <c r="J132" i="17"/>
  <c r="W127" i="17"/>
  <c r="M117" i="17"/>
  <c r="Z112" i="17"/>
  <c r="J102" i="17"/>
  <c r="W97" i="17"/>
  <c r="M87" i="17"/>
  <c r="Z82" i="17"/>
  <c r="J72" i="17"/>
  <c r="W67" i="17"/>
  <c r="M57" i="17"/>
  <c r="Z52" i="17"/>
  <c r="J42" i="17"/>
  <c r="W37" i="17"/>
  <c r="M27" i="17"/>
  <c r="Z22" i="17"/>
  <c r="J12" i="17"/>
  <c r="W7" i="17"/>
  <c r="I231" i="17"/>
  <c r="F201" i="17"/>
  <c r="Z152" i="17"/>
  <c r="O132" i="17"/>
  <c r="V127" i="17"/>
  <c r="L117" i="17"/>
  <c r="Y112" i="17"/>
  <c r="O102" i="17"/>
  <c r="V97" i="17"/>
  <c r="L87" i="17"/>
  <c r="Y82" i="17"/>
  <c r="O72" i="17"/>
  <c r="V67" i="17"/>
  <c r="L57" i="17"/>
  <c r="Y52" i="17"/>
  <c r="O42" i="17"/>
  <c r="V37" i="17"/>
  <c r="L27" i="17"/>
  <c r="Y22" i="17"/>
  <c r="O12" i="17"/>
  <c r="V7" i="17"/>
  <c r="Y137" i="17"/>
  <c r="K147" i="17"/>
  <c r="V152" i="17"/>
  <c r="Y226" i="17"/>
  <c r="Y206" i="17"/>
  <c r="D181" i="17"/>
  <c r="M176" i="17"/>
  <c r="U171" i="17"/>
  <c r="D147" i="17"/>
  <c r="M142" i="17"/>
  <c r="U137" i="17"/>
  <c r="I127" i="17"/>
  <c r="P122" i="17"/>
  <c r="F112" i="17"/>
  <c r="S107" i="17"/>
  <c r="I97" i="17"/>
  <c r="P92" i="17"/>
  <c r="F82" i="17"/>
  <c r="S77" i="17"/>
  <c r="I67" i="17"/>
  <c r="P62" i="17"/>
  <c r="F52" i="17"/>
  <c r="S47" i="17"/>
  <c r="I37" i="17"/>
  <c r="P32" i="17"/>
  <c r="F22" i="17"/>
  <c r="S17" i="17"/>
  <c r="I7" i="17"/>
  <c r="H251" i="17"/>
  <c r="L196" i="17"/>
  <c r="D191" i="17"/>
  <c r="E137" i="17"/>
  <c r="S132" i="17"/>
  <c r="I122" i="17"/>
  <c r="P117" i="17"/>
  <c r="F107" i="17"/>
  <c r="S102" i="17"/>
  <c r="I92" i="17"/>
  <c r="P87" i="17"/>
  <c r="F77" i="17"/>
  <c r="S72" i="17"/>
  <c r="I62" i="17"/>
  <c r="P57" i="17"/>
  <c r="F47" i="17"/>
  <c r="S42" i="17"/>
  <c r="I32" i="17"/>
  <c r="P27" i="17"/>
  <c r="F17" i="17"/>
  <c r="S12" i="17"/>
  <c r="X634" i="16"/>
  <c r="Z624" i="16"/>
  <c r="Z311" i="16"/>
  <c r="O306" i="16"/>
  <c r="W296" i="16"/>
  <c r="L291" i="16"/>
  <c r="Z281" i="16"/>
  <c r="O276" i="16"/>
  <c r="W266" i="16"/>
  <c r="L261" i="16"/>
  <c r="Z251" i="16"/>
  <c r="O246" i="16"/>
  <c r="W236" i="16"/>
  <c r="L231" i="16"/>
  <c r="Z221" i="16"/>
  <c r="O216" i="16"/>
  <c r="W206" i="16"/>
  <c r="L201" i="16"/>
  <c r="Z191" i="16"/>
  <c r="O186" i="16"/>
  <c r="H395" i="16"/>
  <c r="AA112" i="16"/>
  <c r="K102" i="16"/>
  <c r="X97" i="16"/>
  <c r="N87" i="16"/>
  <c r="AA82" i="16"/>
  <c r="K72" i="16"/>
  <c r="X67" i="16"/>
  <c r="N57" i="16"/>
  <c r="AA52" i="16"/>
  <c r="K42" i="16"/>
  <c r="X37" i="16"/>
  <c r="N27" i="16"/>
  <c r="AA22" i="16"/>
  <c r="K12" i="16"/>
  <c r="X7" i="16"/>
  <c r="E405" i="16"/>
  <c r="I107" i="16"/>
  <c r="P102" i="16"/>
  <c r="F92" i="16"/>
  <c r="S87" i="16"/>
  <c r="I77" i="16"/>
  <c r="P72" i="16"/>
  <c r="F62" i="16"/>
  <c r="S57" i="16"/>
  <c r="I47" i="16"/>
  <c r="P42" i="16"/>
  <c r="F32" i="16"/>
  <c r="S27" i="16"/>
  <c r="I17" i="16"/>
  <c r="P12" i="16"/>
  <c r="H107" i="16"/>
  <c r="U102" i="16"/>
  <c r="E92" i="16"/>
  <c r="R87" i="16"/>
  <c r="H77" i="16"/>
  <c r="U72" i="16"/>
  <c r="E62" i="16"/>
  <c r="R57" i="16"/>
  <c r="H47" i="16"/>
  <c r="U42" i="16"/>
  <c r="E32" i="16"/>
  <c r="R27" i="16"/>
  <c r="H17" i="16"/>
  <c r="U12" i="16"/>
  <c r="P7" i="16"/>
  <c r="H122" i="16"/>
  <c r="S127" i="16"/>
  <c r="E137" i="16"/>
  <c r="P142" i="16"/>
  <c r="H152" i="16"/>
  <c r="S157" i="16"/>
  <c r="D157" i="16"/>
  <c r="D330" i="16"/>
  <c r="U335" i="16"/>
  <c r="G345" i="16"/>
  <c r="G370" i="16"/>
  <c r="D380" i="16"/>
  <c r="T390" i="16"/>
  <c r="Y400" i="16"/>
  <c r="V410" i="16"/>
  <c r="W455" i="16"/>
  <c r="R325" i="16"/>
  <c r="D335" i="16"/>
  <c r="U340" i="16"/>
  <c r="G350" i="16"/>
  <c r="V355" i="16"/>
  <c r="L390" i="16"/>
  <c r="G445" i="16"/>
  <c r="M325" i="16"/>
  <c r="X330" i="16"/>
  <c r="J340" i="16"/>
  <c r="AA345" i="16"/>
  <c r="T440" i="16"/>
  <c r="H325" i="16"/>
  <c r="S330" i="16"/>
  <c r="E340" i="16"/>
  <c r="P345" i="16"/>
  <c r="J355" i="16"/>
  <c r="E365" i="16"/>
  <c r="S375" i="16"/>
  <c r="Y385" i="16"/>
  <c r="W395" i="16"/>
  <c r="Q410" i="16"/>
  <c r="O420" i="16"/>
  <c r="S475" i="16"/>
  <c r="N330" i="16"/>
  <c r="Y335" i="16"/>
  <c r="K345" i="16"/>
  <c r="V350" i="16"/>
  <c r="Q360" i="16"/>
  <c r="I385" i="16"/>
  <c r="G395" i="16"/>
  <c r="AA415" i="16"/>
  <c r="G360" i="16"/>
  <c r="R365" i="16"/>
  <c r="D375" i="16"/>
  <c r="U380" i="16"/>
  <c r="G390" i="16"/>
  <c r="R395" i="16"/>
  <c r="D405" i="16"/>
  <c r="U410" i="16"/>
  <c r="G420" i="16"/>
  <c r="R425" i="16"/>
  <c r="D435" i="16"/>
  <c r="U440" i="16"/>
  <c r="G450" i="16"/>
  <c r="R455" i="16"/>
  <c r="D465" i="16"/>
  <c r="U470" i="16"/>
  <c r="D440" i="16"/>
  <c r="U445" i="16"/>
  <c r="G455" i="16"/>
  <c r="R460" i="16"/>
  <c r="D470" i="16"/>
  <c r="U475" i="16"/>
  <c r="E440" i="16"/>
  <c r="P445" i="16"/>
  <c r="H455" i="16"/>
  <c r="S460" i="16"/>
  <c r="E470" i="16"/>
  <c r="P475" i="16"/>
  <c r="H430" i="16"/>
  <c r="S435" i="16"/>
  <c r="E445" i="16"/>
  <c r="P450" i="16"/>
  <c r="H460" i="16"/>
  <c r="S465" i="16"/>
  <c r="E475" i="16"/>
  <c r="P365" i="16"/>
  <c r="H375" i="16"/>
  <c r="S380" i="16"/>
  <c r="E390" i="16"/>
  <c r="P395" i="16"/>
  <c r="H405" i="16"/>
  <c r="S410" i="16"/>
  <c r="E420" i="16"/>
  <c r="P425" i="16"/>
  <c r="H435" i="16"/>
  <c r="S440" i="16"/>
  <c r="E450" i="16"/>
  <c r="P455" i="16"/>
  <c r="H465" i="16"/>
  <c r="S470" i="16"/>
  <c r="N147" i="16"/>
  <c r="Q142" i="16"/>
  <c r="R137" i="16"/>
  <c r="S132" i="16"/>
  <c r="AA127" i="16"/>
  <c r="L112" i="16"/>
  <c r="Y107" i="16"/>
  <c r="O97" i="16"/>
  <c r="V92" i="16"/>
  <c r="L82" i="16"/>
  <c r="Y77" i="16"/>
  <c r="O67" i="16"/>
  <c r="V62" i="16"/>
  <c r="L52" i="16"/>
  <c r="Y47" i="16"/>
  <c r="O37" i="16"/>
  <c r="V32" i="16"/>
  <c r="L22" i="16"/>
  <c r="Y17" i="16"/>
  <c r="F400" i="16"/>
  <c r="L107" i="16"/>
  <c r="Y102" i="16"/>
  <c r="O92" i="16"/>
  <c r="V87" i="16"/>
  <c r="L77" i="16"/>
  <c r="Y72" i="16"/>
  <c r="O62" i="16"/>
  <c r="V57" i="16"/>
  <c r="L47" i="16"/>
  <c r="Y42" i="16"/>
  <c r="O32" i="16"/>
  <c r="V27" i="16"/>
  <c r="L17" i="16"/>
  <c r="Y12" i="16"/>
  <c r="R629" i="15"/>
  <c r="X599" i="15"/>
  <c r="O201" i="15"/>
  <c r="P196" i="15"/>
  <c r="H142" i="15"/>
  <c r="U137" i="15"/>
  <c r="E127" i="15"/>
  <c r="R122" i="15"/>
  <c r="H112" i="15"/>
  <c r="U107" i="15"/>
  <c r="E97" i="15"/>
  <c r="R92" i="15"/>
  <c r="H82" i="15"/>
  <c r="U77" i="15"/>
  <c r="J221" i="15"/>
  <c r="S142" i="15"/>
  <c r="I132" i="15"/>
  <c r="P127" i="15"/>
  <c r="F117" i="15"/>
  <c r="S112" i="15"/>
  <c r="I102" i="15"/>
  <c r="P97" i="15"/>
  <c r="F87" i="15"/>
  <c r="S82" i="15"/>
  <c r="I72" i="15"/>
  <c r="P67" i="15"/>
  <c r="F57" i="15"/>
  <c r="S52" i="15"/>
  <c r="I42" i="15"/>
  <c r="P37" i="15"/>
  <c r="F27" i="15"/>
  <c r="S22" i="15"/>
  <c r="I12" i="15"/>
  <c r="V7" i="15"/>
  <c r="W147" i="15"/>
  <c r="O157" i="15"/>
  <c r="Y211" i="15"/>
  <c r="Z206" i="15"/>
  <c r="G157" i="15"/>
  <c r="I152" i="15"/>
  <c r="R142" i="15"/>
  <c r="H132" i="15"/>
  <c r="U127" i="15"/>
  <c r="E117" i="15"/>
  <c r="R112" i="15"/>
  <c r="H102" i="15"/>
  <c r="U97" i="15"/>
  <c r="E87" i="15"/>
  <c r="R82" i="15"/>
  <c r="H72" i="15"/>
  <c r="U67" i="15"/>
  <c r="E57" i="15"/>
  <c r="R52" i="15"/>
  <c r="H42" i="15"/>
  <c r="U37" i="15"/>
  <c r="E27" i="15"/>
  <c r="R22" i="15"/>
  <c r="H12" i="15"/>
  <c r="F226" i="15"/>
  <c r="M157" i="15"/>
  <c r="W152" i="15"/>
  <c r="X147" i="15"/>
  <c r="F137" i="15"/>
  <c r="S132" i="15"/>
  <c r="I122" i="15"/>
  <c r="P117" i="15"/>
  <c r="F107" i="15"/>
  <c r="S102" i="15"/>
  <c r="I92" i="15"/>
  <c r="P87" i="15"/>
  <c r="F77" i="15"/>
  <c r="S72" i="15"/>
  <c r="I62" i="15"/>
  <c r="P57" i="15"/>
  <c r="F47" i="15"/>
  <c r="S42" i="15"/>
  <c r="I32" i="15"/>
  <c r="P27" i="15"/>
  <c r="M221" i="15"/>
  <c r="N166" i="15"/>
  <c r="Y171" i="15"/>
  <c r="K181" i="15"/>
  <c r="V186" i="15"/>
  <c r="N196" i="15"/>
  <c r="Y201" i="15"/>
  <c r="K211" i="15"/>
  <c r="V216" i="15"/>
  <c r="N226" i="15"/>
  <c r="Y231" i="15"/>
  <c r="K241" i="15"/>
  <c r="W246" i="15"/>
  <c r="O276" i="15"/>
  <c r="I226" i="15"/>
  <c r="T231" i="15"/>
  <c r="F241" i="15"/>
  <c r="Q246" i="15"/>
  <c r="O231" i="15"/>
  <c r="Z236" i="15"/>
  <c r="L246" i="15"/>
  <c r="O236" i="15"/>
  <c r="Z241" i="15"/>
  <c r="K251" i="15"/>
  <c r="I261" i="15"/>
  <c r="V286" i="15"/>
  <c r="Q231" i="15"/>
  <c r="I241" i="15"/>
  <c r="U246" i="15"/>
  <c r="K256" i="15"/>
  <c r="I266" i="15"/>
  <c r="I276" i="15"/>
  <c r="V316" i="15"/>
  <c r="N221" i="15"/>
  <c r="Y226" i="15"/>
  <c r="K236" i="15"/>
  <c r="V241" i="15"/>
  <c r="U251" i="15"/>
  <c r="L261" i="15"/>
  <c r="H271" i="15"/>
  <c r="G301" i="15"/>
  <c r="S251" i="15"/>
  <c r="E261" i="15"/>
  <c r="P266" i="15"/>
  <c r="U276" i="15"/>
  <c r="P316" i="15"/>
  <c r="G276" i="15"/>
  <c r="R281" i="15"/>
  <c r="D291" i="15"/>
  <c r="U296" i="15"/>
  <c r="G306" i="15"/>
  <c r="R311" i="15"/>
  <c r="H276" i="15"/>
  <c r="S281" i="15"/>
  <c r="E291" i="15"/>
  <c r="P296" i="15"/>
  <c r="H306" i="15"/>
  <c r="S311" i="15"/>
  <c r="L291" i="15"/>
  <c r="W296" i="15"/>
  <c r="O306" i="15"/>
  <c r="Z311" i="15"/>
  <c r="J276" i="15"/>
  <c r="AA281" i="15"/>
  <c r="M291" i="15"/>
  <c r="X296" i="15"/>
  <c r="J306" i="15"/>
  <c r="AA311" i="15"/>
  <c r="K276" i="15"/>
  <c r="V281" i="15"/>
  <c r="N291" i="15"/>
  <c r="Y296" i="15"/>
  <c r="K306" i="15"/>
  <c r="V311" i="15"/>
  <c r="V142" i="15"/>
  <c r="L132" i="15"/>
  <c r="Y127" i="15"/>
  <c r="O117" i="15"/>
  <c r="V112" i="15"/>
  <c r="L102" i="15"/>
  <c r="Y97" i="15"/>
  <c r="O87" i="15"/>
  <c r="V82" i="15"/>
  <c r="L72" i="15"/>
  <c r="Y67" i="15"/>
  <c r="O57" i="15"/>
  <c r="V52" i="15"/>
  <c r="L42" i="15"/>
  <c r="Y37" i="15"/>
  <c r="O27" i="15"/>
  <c r="V22" i="15"/>
  <c r="L12" i="15"/>
  <c r="Y7" i="15"/>
  <c r="J316" i="13"/>
  <c r="W311" i="13"/>
  <c r="M301" i="13"/>
  <c r="Z296" i="13"/>
  <c r="J286" i="13"/>
  <c r="W281" i="13"/>
  <c r="M271" i="13"/>
  <c r="Z266" i="13"/>
  <c r="J256" i="13"/>
  <c r="W251" i="13"/>
  <c r="M241" i="13"/>
  <c r="Z236" i="13"/>
  <c r="J226" i="13"/>
  <c r="W221" i="13"/>
  <c r="M211" i="13"/>
  <c r="Z206" i="13"/>
  <c r="J196" i="13"/>
  <c r="W191" i="13"/>
  <c r="M181" i="13"/>
  <c r="Z176" i="13"/>
  <c r="J166" i="13"/>
  <c r="K157" i="13"/>
  <c r="X152" i="13"/>
  <c r="N142" i="13"/>
  <c r="AA137" i="13"/>
  <c r="K127" i="13"/>
  <c r="X122" i="13"/>
  <c r="N112" i="13"/>
  <c r="AA107" i="13"/>
  <c r="K97" i="13"/>
  <c r="X92" i="13"/>
  <c r="N82" i="13"/>
  <c r="AA77" i="13"/>
  <c r="K67" i="13"/>
  <c r="X62" i="13"/>
  <c r="N52" i="13"/>
  <c r="AA47" i="13"/>
  <c r="K37" i="13"/>
  <c r="X32" i="13"/>
  <c r="N22" i="13"/>
  <c r="AA17" i="13"/>
  <c r="K7" i="13"/>
  <c r="P390" i="13"/>
  <c r="M425" i="13"/>
  <c r="AA475" i="13"/>
  <c r="K330" i="13"/>
  <c r="V335" i="13"/>
  <c r="N345" i="13"/>
  <c r="Y350" i="13"/>
  <c r="K360" i="13"/>
  <c r="V365" i="13"/>
  <c r="N375" i="13"/>
  <c r="Y380" i="13"/>
  <c r="K390" i="13"/>
  <c r="F330" i="13"/>
  <c r="Q335" i="13"/>
  <c r="I345" i="13"/>
  <c r="T350" i="13"/>
  <c r="F360" i="13"/>
  <c r="Q365" i="13"/>
  <c r="I375" i="13"/>
  <c r="T380" i="13"/>
  <c r="F390" i="13"/>
  <c r="Y455" i="13"/>
  <c r="X400" i="13"/>
  <c r="J440" i="13"/>
  <c r="I325" i="13"/>
  <c r="T330" i="13"/>
  <c r="F340" i="13"/>
  <c r="Q345" i="13"/>
  <c r="I355" i="13"/>
  <c r="T360" i="13"/>
  <c r="F370" i="13"/>
  <c r="Q375" i="13"/>
  <c r="I385" i="13"/>
  <c r="T390" i="13"/>
  <c r="M400" i="13"/>
  <c r="X405" i="13"/>
  <c r="J415" i="13"/>
  <c r="AA420" i="13"/>
  <c r="M430" i="13"/>
  <c r="X435" i="13"/>
  <c r="J445" i="13"/>
  <c r="AA450" i="13"/>
  <c r="M460" i="13"/>
  <c r="X465" i="13"/>
  <c r="J475" i="13"/>
  <c r="J395" i="13"/>
  <c r="AA400" i="13"/>
  <c r="M410" i="13"/>
  <c r="X415" i="13"/>
  <c r="J425" i="13"/>
  <c r="AA430" i="13"/>
  <c r="M440" i="13"/>
  <c r="X445" i="13"/>
  <c r="J455" i="13"/>
  <c r="AA460" i="13"/>
  <c r="M470" i="13"/>
  <c r="X475" i="13"/>
  <c r="J400" i="13"/>
  <c r="AA405" i="13"/>
  <c r="M415" i="13"/>
  <c r="X420" i="13"/>
  <c r="J430" i="13"/>
  <c r="AA435" i="13"/>
  <c r="M445" i="13"/>
  <c r="X450" i="13"/>
  <c r="J460" i="13"/>
  <c r="AA465" i="13"/>
  <c r="M475" i="13"/>
  <c r="X395" i="13"/>
  <c r="J405" i="13"/>
  <c r="AA410" i="13"/>
  <c r="M420" i="13"/>
  <c r="X425" i="13"/>
  <c r="J435" i="13"/>
  <c r="AA440" i="13"/>
  <c r="M450" i="13"/>
  <c r="X455" i="13"/>
  <c r="J465" i="13"/>
  <c r="AA470" i="13"/>
  <c r="K450" i="12"/>
  <c r="K360" i="12"/>
  <c r="M311" i="12"/>
  <c r="P425" i="12"/>
  <c r="G17" i="13"/>
  <c r="T12" i="13"/>
  <c r="K7" i="14"/>
  <c r="V12" i="14"/>
  <c r="N22" i="14"/>
  <c r="Y27" i="14"/>
  <c r="K37" i="14"/>
  <c r="V42" i="14"/>
  <c r="N52" i="14"/>
  <c r="Y57" i="14"/>
  <c r="K67" i="14"/>
  <c r="V72" i="14"/>
  <c r="N82" i="14"/>
  <c r="Y87" i="14"/>
  <c r="K97" i="14"/>
  <c r="V102" i="14"/>
  <c r="N112" i="14"/>
  <c r="Y117" i="14"/>
  <c r="K127" i="14"/>
  <c r="V132" i="14"/>
  <c r="N142" i="14"/>
  <c r="Y147" i="14"/>
  <c r="K157" i="14"/>
  <c r="X7" i="14"/>
  <c r="J17" i="14"/>
  <c r="AA22" i="14"/>
  <c r="M32" i="14"/>
  <c r="X37" i="14"/>
  <c r="J47" i="14"/>
  <c r="AA52" i="14"/>
  <c r="M62" i="14"/>
  <c r="X67" i="14"/>
  <c r="J77" i="14"/>
  <c r="AA82" i="14"/>
  <c r="M92" i="14"/>
  <c r="X97" i="14"/>
  <c r="J107" i="14"/>
  <c r="AA112" i="14"/>
  <c r="M122" i="14"/>
  <c r="X127" i="14"/>
  <c r="J137" i="14"/>
  <c r="AA142" i="14"/>
  <c r="M152" i="14"/>
  <c r="X157" i="14"/>
  <c r="AA7" i="14"/>
  <c r="M17" i="14"/>
  <c r="X22" i="14"/>
  <c r="J32" i="14"/>
  <c r="AA37" i="14"/>
  <c r="M47" i="14"/>
  <c r="X52" i="14"/>
  <c r="J62" i="14"/>
  <c r="AA67" i="14"/>
  <c r="M77" i="14"/>
  <c r="X82" i="14"/>
  <c r="J92" i="14"/>
  <c r="AA97" i="14"/>
  <c r="M107" i="14"/>
  <c r="X112" i="14"/>
  <c r="J122" i="14"/>
  <c r="AA127" i="14"/>
  <c r="M137" i="14"/>
  <c r="X142" i="14"/>
  <c r="J152" i="14"/>
  <c r="AA157" i="14"/>
  <c r="Y316" i="13"/>
  <c r="O306" i="13"/>
  <c r="V301" i="13"/>
  <c r="L291" i="13"/>
  <c r="Y286" i="13"/>
  <c r="O276" i="13"/>
  <c r="V271" i="13"/>
  <c r="L261" i="13"/>
  <c r="Y256" i="13"/>
  <c r="O246" i="13"/>
  <c r="V241" i="13"/>
  <c r="L231" i="13"/>
  <c r="Y226" i="13"/>
  <c r="O216" i="13"/>
  <c r="V211" i="13"/>
  <c r="L201" i="13"/>
  <c r="Y196" i="13"/>
  <c r="O186" i="13"/>
  <c r="V181" i="13"/>
  <c r="L171" i="13"/>
  <c r="Y166" i="13"/>
  <c r="O152" i="13"/>
  <c r="V147" i="13"/>
  <c r="L137" i="13"/>
  <c r="Y132" i="13"/>
  <c r="O122" i="13"/>
  <c r="V117" i="13"/>
  <c r="L107" i="13"/>
  <c r="Y102" i="13"/>
  <c r="O92" i="13"/>
  <c r="V87" i="13"/>
  <c r="L77" i="13"/>
  <c r="Y72" i="13"/>
  <c r="O62" i="13"/>
  <c r="V57" i="13"/>
  <c r="L47" i="13"/>
  <c r="Y42" i="13"/>
  <c r="O32" i="13"/>
  <c r="V27" i="13"/>
  <c r="L17" i="13"/>
  <c r="Y12" i="13"/>
  <c r="M311" i="13"/>
  <c r="Z306" i="13"/>
  <c r="J296" i="13"/>
  <c r="W291" i="13"/>
  <c r="M281" i="13"/>
  <c r="Z276" i="13"/>
  <c r="J266" i="13"/>
  <c r="W261" i="13"/>
  <c r="M251" i="13"/>
  <c r="Z246" i="13"/>
  <c r="J236" i="13"/>
  <c r="W231" i="13"/>
  <c r="M221" i="13"/>
  <c r="Z216" i="13"/>
  <c r="J206" i="13"/>
  <c r="W201" i="13"/>
  <c r="M191" i="13"/>
  <c r="Z186" i="13"/>
  <c r="J176" i="13"/>
  <c r="W171" i="13"/>
  <c r="M157" i="13"/>
  <c r="Z152" i="13"/>
  <c r="J142" i="13"/>
  <c r="W137" i="13"/>
  <c r="M127" i="13"/>
  <c r="Z122" i="13"/>
  <c r="J112" i="13"/>
  <c r="W107" i="13"/>
  <c r="M97" i="13"/>
  <c r="Z92" i="13"/>
  <c r="J82" i="13"/>
  <c r="W77" i="13"/>
  <c r="M67" i="13"/>
  <c r="Z62" i="13"/>
  <c r="J52" i="13"/>
  <c r="W47" i="13"/>
  <c r="M37" i="13"/>
  <c r="Z32" i="13"/>
  <c r="J22" i="13"/>
  <c r="W17" i="13"/>
  <c r="M7" i="13"/>
  <c r="D330" i="13"/>
  <c r="U335" i="13"/>
  <c r="G345" i="13"/>
  <c r="R350" i="13"/>
  <c r="D360" i="13"/>
  <c r="U365" i="13"/>
  <c r="G375" i="13"/>
  <c r="R380" i="13"/>
  <c r="D390" i="13"/>
  <c r="AA415" i="13"/>
  <c r="M455" i="13"/>
  <c r="X325" i="13"/>
  <c r="J335" i="13"/>
  <c r="AA340" i="13"/>
  <c r="M350" i="13"/>
  <c r="X355" i="13"/>
  <c r="J365" i="13"/>
  <c r="AA370" i="13"/>
  <c r="M380" i="13"/>
  <c r="X385" i="13"/>
  <c r="S325" i="13"/>
  <c r="E335" i="13"/>
  <c r="P340" i="13"/>
  <c r="H350" i="13"/>
  <c r="S355" i="13"/>
  <c r="E365" i="13"/>
  <c r="P370" i="13"/>
  <c r="H380" i="13"/>
  <c r="S385" i="13"/>
  <c r="H325" i="13"/>
  <c r="S330" i="13"/>
  <c r="E340" i="13"/>
  <c r="P345" i="13"/>
  <c r="H355" i="13"/>
  <c r="S360" i="13"/>
  <c r="E370" i="13"/>
  <c r="P375" i="13"/>
  <c r="H385" i="13"/>
  <c r="S390" i="13"/>
  <c r="X430" i="13"/>
  <c r="J470" i="13"/>
  <c r="H330" i="13"/>
  <c r="S335" i="13"/>
  <c r="E345" i="13"/>
  <c r="P350" i="13"/>
  <c r="H360" i="13"/>
  <c r="S365" i="13"/>
  <c r="E375" i="13"/>
  <c r="P380" i="13"/>
  <c r="H390" i="13"/>
  <c r="W465" i="13"/>
  <c r="Z395" i="13"/>
  <c r="L405" i="13"/>
  <c r="W410" i="13"/>
  <c r="O420" i="13"/>
  <c r="Z425" i="13"/>
  <c r="L435" i="13"/>
  <c r="W440" i="13"/>
  <c r="O450" i="13"/>
  <c r="Z455" i="13"/>
  <c r="L465" i="13"/>
  <c r="W470" i="13"/>
  <c r="O395" i="13"/>
  <c r="Z400" i="13"/>
  <c r="L410" i="13"/>
  <c r="W415" i="13"/>
  <c r="O425" i="13"/>
  <c r="Z430" i="13"/>
  <c r="L440" i="13"/>
  <c r="W445" i="13"/>
  <c r="O455" i="13"/>
  <c r="Z460" i="13"/>
  <c r="L470" i="13"/>
  <c r="W475" i="13"/>
  <c r="O400" i="13"/>
  <c r="Z405" i="13"/>
  <c r="L415" i="13"/>
  <c r="W420" i="13"/>
  <c r="O430" i="13"/>
  <c r="Z435" i="13"/>
  <c r="L445" i="13"/>
  <c r="W450" i="13"/>
  <c r="O460" i="13"/>
  <c r="Z465" i="13"/>
  <c r="L475" i="13"/>
  <c r="W395" i="13"/>
  <c r="O405" i="13"/>
  <c r="Z410" i="13"/>
  <c r="L420" i="13"/>
  <c r="W425" i="13"/>
  <c r="O435" i="13"/>
  <c r="Z440" i="13"/>
  <c r="L450" i="13"/>
  <c r="W455" i="13"/>
  <c r="O465" i="13"/>
  <c r="Z470" i="13"/>
  <c r="L395" i="13"/>
  <c r="W400" i="13"/>
  <c r="O410" i="13"/>
  <c r="Z415" i="13"/>
  <c r="L425" i="13"/>
  <c r="W430" i="13"/>
  <c r="O440" i="13"/>
  <c r="Z445" i="13"/>
  <c r="L455" i="13"/>
  <c r="W460" i="13"/>
  <c r="O470" i="13"/>
  <c r="Z475" i="13"/>
  <c r="F624" i="12"/>
  <c r="T584" i="12"/>
  <c r="G529" i="12"/>
  <c r="U519" i="12"/>
  <c r="D514" i="12"/>
  <c r="R504" i="12"/>
  <c r="G499" i="12"/>
  <c r="U489" i="12"/>
  <c r="G539" i="12"/>
  <c r="R544" i="12"/>
  <c r="D554" i="12"/>
  <c r="U559" i="12"/>
  <c r="G569" i="12"/>
  <c r="R574" i="12"/>
  <c r="D584" i="12"/>
  <c r="U589" i="12"/>
  <c r="G599" i="12"/>
  <c r="R604" i="12"/>
  <c r="D614" i="12"/>
  <c r="U619" i="12"/>
  <c r="G629" i="12"/>
  <c r="R634" i="12"/>
  <c r="N420" i="13"/>
  <c r="R529" i="12"/>
  <c r="G524" i="12"/>
  <c r="U514" i="12"/>
  <c r="D509" i="12"/>
  <c r="R499" i="12"/>
  <c r="G494" i="12"/>
  <c r="U484" i="12"/>
  <c r="R524" i="12"/>
  <c r="G519" i="12"/>
  <c r="U509" i="12"/>
  <c r="D504" i="12"/>
  <c r="R494" i="12"/>
  <c r="G489" i="12"/>
  <c r="U445" i="13"/>
  <c r="J604" i="12"/>
  <c r="X564" i="12"/>
  <c r="Q524" i="12"/>
  <c r="F519" i="12"/>
  <c r="T509" i="12"/>
  <c r="I504" i="12"/>
  <c r="Q494" i="12"/>
  <c r="F489" i="12"/>
  <c r="G425" i="13"/>
  <c r="H316" i="12"/>
  <c r="V296" i="12"/>
  <c r="L286" i="12"/>
  <c r="Y281" i="12"/>
  <c r="O271" i="12"/>
  <c r="V266" i="12"/>
  <c r="L256" i="12"/>
  <c r="Y251" i="12"/>
  <c r="O241" i="12"/>
  <c r="V236" i="12"/>
  <c r="L226" i="12"/>
  <c r="Y221" i="12"/>
  <c r="O211" i="12"/>
  <c r="V206" i="12"/>
  <c r="L196" i="12"/>
  <c r="Y191" i="12"/>
  <c r="O181" i="12"/>
  <c r="V176" i="12"/>
  <c r="L166" i="12"/>
  <c r="I147" i="12"/>
  <c r="P142" i="12"/>
  <c r="F132" i="12"/>
  <c r="S127" i="12"/>
  <c r="I117" i="12"/>
  <c r="P112" i="12"/>
  <c r="F102" i="12"/>
  <c r="S97" i="12"/>
  <c r="I87" i="12"/>
  <c r="P82" i="12"/>
  <c r="F72" i="12"/>
  <c r="S67" i="12"/>
  <c r="I57" i="12"/>
  <c r="P52" i="12"/>
  <c r="F42" i="12"/>
  <c r="S37" i="12"/>
  <c r="I27" i="12"/>
  <c r="P22" i="12"/>
  <c r="F12" i="12"/>
  <c r="S7" i="12"/>
  <c r="H311" i="12"/>
  <c r="I306" i="12"/>
  <c r="V291" i="12"/>
  <c r="L281" i="12"/>
  <c r="Y276" i="12"/>
  <c r="O266" i="12"/>
  <c r="V261" i="12"/>
  <c r="L251" i="12"/>
  <c r="Y246" i="12"/>
  <c r="O236" i="12"/>
  <c r="V231" i="12"/>
  <c r="L221" i="12"/>
  <c r="Y216" i="12"/>
  <c r="O206" i="12"/>
  <c r="V201" i="12"/>
  <c r="L191" i="12"/>
  <c r="Y186" i="12"/>
  <c r="O176" i="12"/>
  <c r="V171" i="12"/>
  <c r="L157" i="12"/>
  <c r="Y152" i="12"/>
  <c r="O142" i="12"/>
  <c r="V137" i="12"/>
  <c r="L127" i="12"/>
  <c r="Y122" i="12"/>
  <c r="O112" i="12"/>
  <c r="V107" i="12"/>
  <c r="L97" i="12"/>
  <c r="Y92" i="12"/>
  <c r="O82" i="12"/>
  <c r="V77" i="12"/>
  <c r="L67" i="12"/>
  <c r="Y62" i="12"/>
  <c r="O52" i="12"/>
  <c r="V47" i="12"/>
  <c r="L37" i="12"/>
  <c r="Y32" i="12"/>
  <c r="O22" i="12"/>
  <c r="V17" i="12"/>
  <c r="L7" i="12"/>
  <c r="J634" i="11"/>
  <c r="X624" i="11"/>
  <c r="M619" i="11"/>
  <c r="AA609" i="11"/>
  <c r="J604" i="11"/>
  <c r="X594" i="11"/>
  <c r="M589" i="11"/>
  <c r="AA579" i="11"/>
  <c r="J574" i="11"/>
  <c r="X564" i="11"/>
  <c r="M559" i="11"/>
  <c r="AA549" i="11"/>
  <c r="J544" i="11"/>
  <c r="X534" i="11"/>
  <c r="M529" i="11"/>
  <c r="AA519" i="11"/>
  <c r="J514" i="11"/>
  <c r="X504" i="11"/>
  <c r="M499" i="11"/>
  <c r="AA489" i="11"/>
  <c r="J484" i="11"/>
  <c r="O291" i="12"/>
  <c r="V286" i="12"/>
  <c r="L276" i="12"/>
  <c r="Y271" i="12"/>
  <c r="O261" i="12"/>
  <c r="V256" i="12"/>
  <c r="L246" i="12"/>
  <c r="Y241" i="12"/>
  <c r="O231" i="12"/>
  <c r="V226" i="12"/>
  <c r="L216" i="12"/>
  <c r="Y211" i="12"/>
  <c r="O201" i="12"/>
  <c r="V196" i="12"/>
  <c r="L186" i="12"/>
  <c r="Y181" i="12"/>
  <c r="O171" i="12"/>
  <c r="V166" i="12"/>
  <c r="K157" i="12"/>
  <c r="X152" i="12"/>
  <c r="N142" i="12"/>
  <c r="AA137" i="12"/>
  <c r="K127" i="12"/>
  <c r="X122" i="12"/>
  <c r="N112" i="12"/>
  <c r="AA107" i="12"/>
  <c r="K97" i="12"/>
  <c r="X92" i="12"/>
  <c r="N82" i="12"/>
  <c r="AA77" i="12"/>
  <c r="K67" i="12"/>
  <c r="X62" i="12"/>
  <c r="N52" i="12"/>
  <c r="AA47" i="12"/>
  <c r="K37" i="12"/>
  <c r="X32" i="12"/>
  <c r="N22" i="12"/>
  <c r="AA17" i="12"/>
  <c r="K7" i="12"/>
  <c r="AA460" i="12"/>
  <c r="F415" i="12"/>
  <c r="AA370" i="12"/>
  <c r="M296" i="12"/>
  <c r="Z291" i="12"/>
  <c r="J281" i="12"/>
  <c r="W276" i="12"/>
  <c r="M266" i="12"/>
  <c r="Z261" i="12"/>
  <c r="J251" i="12"/>
  <c r="W246" i="12"/>
  <c r="M236" i="12"/>
  <c r="Z231" i="12"/>
  <c r="J221" i="12"/>
  <c r="W216" i="12"/>
  <c r="M206" i="12"/>
  <c r="Z201" i="12"/>
  <c r="J191" i="12"/>
  <c r="W186" i="12"/>
  <c r="M176" i="12"/>
  <c r="Z171" i="12"/>
  <c r="V157" i="12"/>
  <c r="L147" i="12"/>
  <c r="Y142" i="12"/>
  <c r="O132" i="12"/>
  <c r="V127" i="12"/>
  <c r="L117" i="12"/>
  <c r="Y112" i="12"/>
  <c r="O102" i="12"/>
  <c r="V97" i="12"/>
  <c r="L87" i="12"/>
  <c r="Y82" i="12"/>
  <c r="O72" i="12"/>
  <c r="V67" i="12"/>
  <c r="L57" i="12"/>
  <c r="Y52" i="12"/>
  <c r="O42" i="12"/>
  <c r="V37" i="12"/>
  <c r="L27" i="12"/>
  <c r="Y22" i="12"/>
  <c r="O12" i="12"/>
  <c r="J7" i="12"/>
  <c r="T316" i="12"/>
  <c r="AA306" i="12"/>
  <c r="F296" i="12"/>
  <c r="S291" i="12"/>
  <c r="I281" i="12"/>
  <c r="P276" i="12"/>
  <c r="F266" i="12"/>
  <c r="S261" i="12"/>
  <c r="I251" i="12"/>
  <c r="P246" i="12"/>
  <c r="F236" i="12"/>
  <c r="S231" i="12"/>
  <c r="I221" i="12"/>
  <c r="P216" i="12"/>
  <c r="F206" i="12"/>
  <c r="S201" i="12"/>
  <c r="I191" i="12"/>
  <c r="P186" i="12"/>
  <c r="F176" i="12"/>
  <c r="S171" i="12"/>
  <c r="I157" i="12"/>
  <c r="P152" i="12"/>
  <c r="F142" i="12"/>
  <c r="S137" i="12"/>
  <c r="I127" i="12"/>
  <c r="P122" i="12"/>
  <c r="F112" i="12"/>
  <c r="S107" i="12"/>
  <c r="I97" i="12"/>
  <c r="P92" i="12"/>
  <c r="F82" i="12"/>
  <c r="S77" i="12"/>
  <c r="I67" i="12"/>
  <c r="P62" i="12"/>
  <c r="F52" i="12"/>
  <c r="S47" i="12"/>
  <c r="I37" i="12"/>
  <c r="P32" i="12"/>
  <c r="F22" i="12"/>
  <c r="S17" i="12"/>
  <c r="I7" i="12"/>
  <c r="T629" i="11"/>
  <c r="I624" i="11"/>
  <c r="Q614" i="11"/>
  <c r="F609" i="11"/>
  <c r="T599" i="11"/>
  <c r="I594" i="11"/>
  <c r="Q584" i="11"/>
  <c r="F579" i="11"/>
  <c r="T569" i="11"/>
  <c r="I564" i="11"/>
  <c r="Q554" i="11"/>
  <c r="F549" i="11"/>
  <c r="T539" i="11"/>
  <c r="I534" i="11"/>
  <c r="Q524" i="11"/>
  <c r="F519" i="11"/>
  <c r="T509" i="11"/>
  <c r="I504" i="11"/>
  <c r="Q494" i="11"/>
  <c r="F489" i="11"/>
  <c r="O460" i="12"/>
  <c r="O370" i="12"/>
  <c r="H345" i="12"/>
  <c r="V325" i="12"/>
  <c r="L330" i="12"/>
  <c r="W335" i="12"/>
  <c r="O345" i="12"/>
  <c r="Z350" i="12"/>
  <c r="L360" i="12"/>
  <c r="W365" i="12"/>
  <c r="O375" i="12"/>
  <c r="Z380" i="12"/>
  <c r="L390" i="12"/>
  <c r="W395" i="12"/>
  <c r="O405" i="12"/>
  <c r="Z410" i="12"/>
  <c r="L420" i="12"/>
  <c r="W425" i="12"/>
  <c r="O435" i="12"/>
  <c r="Z440" i="12"/>
  <c r="L450" i="12"/>
  <c r="W455" i="12"/>
  <c r="O465" i="12"/>
  <c r="Z470" i="12"/>
  <c r="N325" i="12"/>
  <c r="Y330" i="12"/>
  <c r="K340" i="12"/>
  <c r="V345" i="12"/>
  <c r="N355" i="12"/>
  <c r="Y360" i="12"/>
  <c r="K370" i="12"/>
  <c r="V375" i="12"/>
  <c r="N385" i="12"/>
  <c r="Y390" i="12"/>
  <c r="K400" i="12"/>
  <c r="V405" i="12"/>
  <c r="N415" i="12"/>
  <c r="Y420" i="12"/>
  <c r="K430" i="12"/>
  <c r="V435" i="12"/>
  <c r="N445" i="12"/>
  <c r="Y450" i="12"/>
  <c r="K460" i="12"/>
  <c r="V465" i="12"/>
  <c r="N475" i="12"/>
  <c r="AA325" i="12"/>
  <c r="M335" i="12"/>
  <c r="X340" i="12"/>
  <c r="J350" i="12"/>
  <c r="AA355" i="12"/>
  <c r="M365" i="12"/>
  <c r="X370" i="12"/>
  <c r="J380" i="12"/>
  <c r="AA385" i="12"/>
  <c r="M395" i="12"/>
  <c r="X400" i="12"/>
  <c r="J410" i="12"/>
  <c r="AA415" i="12"/>
  <c r="M425" i="12"/>
  <c r="X430" i="12"/>
  <c r="J440" i="12"/>
  <c r="AA445" i="12"/>
  <c r="M455" i="12"/>
  <c r="X460" i="12"/>
  <c r="J470" i="12"/>
  <c r="AA475" i="12"/>
  <c r="N335" i="12"/>
  <c r="Y340" i="12"/>
  <c r="K350" i="12"/>
  <c r="V355" i="12"/>
  <c r="N365" i="12"/>
  <c r="Y370" i="12"/>
  <c r="K380" i="12"/>
  <c r="V385" i="12"/>
  <c r="N395" i="12"/>
  <c r="Y400" i="12"/>
  <c r="K410" i="12"/>
  <c r="V415" i="12"/>
  <c r="N425" i="12"/>
  <c r="Y430" i="12"/>
  <c r="K440" i="12"/>
  <c r="V445" i="12"/>
  <c r="N455" i="12"/>
  <c r="Y460" i="12"/>
  <c r="K470" i="12"/>
  <c r="V475" i="12"/>
  <c r="J330" i="12"/>
  <c r="AA335" i="12"/>
  <c r="M345" i="12"/>
  <c r="X350" i="12"/>
  <c r="J360" i="12"/>
  <c r="AA365" i="12"/>
  <c r="M375" i="12"/>
  <c r="X380" i="12"/>
  <c r="J390" i="12"/>
  <c r="AA395" i="12"/>
  <c r="M405" i="12"/>
  <c r="X410" i="12"/>
  <c r="J420" i="12"/>
  <c r="AA425" i="12"/>
  <c r="M435" i="12"/>
  <c r="X440" i="12"/>
  <c r="J450" i="12"/>
  <c r="AA455" i="12"/>
  <c r="M465" i="12"/>
  <c r="X470" i="12"/>
  <c r="Y311" i="12"/>
  <c r="Z306" i="12"/>
  <c r="E296" i="12"/>
  <c r="R291" i="12"/>
  <c r="H281" i="12"/>
  <c r="U276" i="12"/>
  <c r="E266" i="12"/>
  <c r="R261" i="12"/>
  <c r="H251" i="12"/>
  <c r="U246" i="12"/>
  <c r="E236" i="12"/>
  <c r="R231" i="12"/>
  <c r="H221" i="12"/>
  <c r="U216" i="12"/>
  <c r="E206" i="12"/>
  <c r="R201" i="12"/>
  <c r="H191" i="12"/>
  <c r="U186" i="12"/>
  <c r="E176" i="12"/>
  <c r="R171" i="12"/>
  <c r="H157" i="12"/>
  <c r="U152" i="12"/>
  <c r="E142" i="12"/>
  <c r="R137" i="12"/>
  <c r="H127" i="12"/>
  <c r="U122" i="12"/>
  <c r="E112" i="12"/>
  <c r="R107" i="12"/>
  <c r="H97" i="12"/>
  <c r="U92" i="12"/>
  <c r="E82" i="12"/>
  <c r="R77" i="12"/>
  <c r="H67" i="12"/>
  <c r="U62" i="12"/>
  <c r="E52" i="12"/>
  <c r="R47" i="12"/>
  <c r="H37" i="12"/>
  <c r="U32" i="12"/>
  <c r="E22" i="12"/>
  <c r="R17" i="12"/>
  <c r="H7" i="12"/>
  <c r="S629" i="11"/>
  <c r="H624" i="11"/>
  <c r="P614" i="11"/>
  <c r="E609" i="11"/>
  <c r="S599" i="11"/>
  <c r="H594" i="11"/>
  <c r="P584" i="11"/>
  <c r="E579" i="11"/>
  <c r="S569" i="11"/>
  <c r="H564" i="11"/>
  <c r="P554" i="11"/>
  <c r="E549" i="11"/>
  <c r="S539" i="11"/>
  <c r="H534" i="11"/>
  <c r="P524" i="11"/>
  <c r="E519" i="11"/>
  <c r="S509" i="11"/>
  <c r="H504" i="11"/>
  <c r="P494" i="11"/>
  <c r="E489" i="11"/>
  <c r="G400" i="11"/>
  <c r="T395" i="11"/>
  <c r="D385" i="11"/>
  <c r="Q380" i="11"/>
  <c r="G370" i="11"/>
  <c r="T365" i="11"/>
  <c r="D355" i="11"/>
  <c r="Q350" i="11"/>
  <c r="G340" i="11"/>
  <c r="T335" i="11"/>
  <c r="U405" i="11"/>
  <c r="G415" i="11"/>
  <c r="R420" i="11"/>
  <c r="D430" i="11"/>
  <c r="U435" i="11"/>
  <c r="G445" i="11"/>
  <c r="R450" i="11"/>
  <c r="D460" i="11"/>
  <c r="U465" i="11"/>
  <c r="G475" i="11"/>
  <c r="I410" i="11"/>
  <c r="T415" i="11"/>
  <c r="F425" i="11"/>
  <c r="Q430" i="11"/>
  <c r="I440" i="11"/>
  <c r="T445" i="11"/>
  <c r="F455" i="11"/>
  <c r="Q460" i="11"/>
  <c r="I470" i="11"/>
  <c r="T475" i="11"/>
  <c r="I415" i="11"/>
  <c r="T420" i="11"/>
  <c r="F430" i="11"/>
  <c r="Q435" i="11"/>
  <c r="I445" i="11"/>
  <c r="T450" i="11"/>
  <c r="F460" i="11"/>
  <c r="Q465" i="11"/>
  <c r="I475" i="11"/>
  <c r="G405" i="11"/>
  <c r="R410" i="11"/>
  <c r="D420" i="11"/>
  <c r="U425" i="11"/>
  <c r="G435" i="11"/>
  <c r="R440" i="11"/>
  <c r="D450" i="11"/>
  <c r="U455" i="11"/>
  <c r="G465" i="11"/>
  <c r="R470" i="11"/>
  <c r="H405" i="11"/>
  <c r="S410" i="11"/>
  <c r="E420" i="11"/>
  <c r="P425" i="11"/>
  <c r="H435" i="11"/>
  <c r="S440" i="11"/>
  <c r="E450" i="11"/>
  <c r="P455" i="11"/>
  <c r="H465" i="11"/>
  <c r="S470" i="11"/>
  <c r="E316" i="11"/>
  <c r="R311" i="11"/>
  <c r="H301" i="11"/>
  <c r="U296" i="11"/>
  <c r="E286" i="11"/>
  <c r="R281" i="11"/>
  <c r="H271" i="11"/>
  <c r="U266" i="11"/>
  <c r="E256" i="11"/>
  <c r="R251" i="11"/>
  <c r="H241" i="11"/>
  <c r="U236" i="11"/>
  <c r="E226" i="11"/>
  <c r="R221" i="11"/>
  <c r="H211" i="11"/>
  <c r="U206" i="11"/>
  <c r="E196" i="11"/>
  <c r="R191" i="11"/>
  <c r="H181" i="11"/>
  <c r="U176" i="11"/>
  <c r="E166" i="11"/>
  <c r="L157" i="11"/>
  <c r="Y152" i="11"/>
  <c r="O142" i="11"/>
  <c r="V137" i="11"/>
  <c r="L127" i="11"/>
  <c r="Y122" i="11"/>
  <c r="O112" i="11"/>
  <c r="V107" i="11"/>
  <c r="L97" i="11"/>
  <c r="Y92" i="11"/>
  <c r="O82" i="11"/>
  <c r="V77" i="11"/>
  <c r="L67" i="11"/>
  <c r="Y62" i="11"/>
  <c r="O52" i="11"/>
  <c r="V47" i="11"/>
  <c r="L37" i="11"/>
  <c r="Y32" i="11"/>
  <c r="O22" i="11"/>
  <c r="V17" i="11"/>
  <c r="L7" i="11"/>
  <c r="F400" i="11"/>
  <c r="S395" i="11"/>
  <c r="I385" i="11"/>
  <c r="P380" i="11"/>
  <c r="F370" i="11"/>
  <c r="S365" i="11"/>
  <c r="I355" i="11"/>
  <c r="P350" i="11"/>
  <c r="F340" i="11"/>
  <c r="S335" i="11"/>
  <c r="I325" i="11"/>
  <c r="P316" i="11"/>
  <c r="F306" i="11"/>
  <c r="S301" i="11"/>
  <c r="I291" i="11"/>
  <c r="P286" i="11"/>
  <c r="F276" i="11"/>
  <c r="S271" i="11"/>
  <c r="I261" i="11"/>
  <c r="P256" i="11"/>
  <c r="F246" i="11"/>
  <c r="S241" i="11"/>
  <c r="I231" i="11"/>
  <c r="P226" i="11"/>
  <c r="F216" i="11"/>
  <c r="S211" i="11"/>
  <c r="I201" i="11"/>
  <c r="P196" i="11"/>
  <c r="F186" i="11"/>
  <c r="S181" i="11"/>
  <c r="I171" i="11"/>
  <c r="P166" i="11"/>
  <c r="W157" i="11"/>
  <c r="M147" i="11"/>
  <c r="Z142" i="11"/>
  <c r="J132" i="11"/>
  <c r="W127" i="11"/>
  <c r="M117" i="11"/>
  <c r="Z112" i="11"/>
  <c r="J102" i="11"/>
  <c r="W97" i="11"/>
  <c r="M87" i="11"/>
  <c r="Z82" i="11"/>
  <c r="J72" i="11"/>
  <c r="W67" i="11"/>
  <c r="M57" i="11"/>
  <c r="Z52" i="11"/>
  <c r="J42" i="11"/>
  <c r="W37" i="11"/>
  <c r="M27" i="11"/>
  <c r="Z22" i="11"/>
  <c r="J12" i="11"/>
  <c r="W7" i="11"/>
  <c r="E400" i="11"/>
  <c r="R395" i="11"/>
  <c r="H385" i="11"/>
  <c r="U380" i="11"/>
  <c r="E370" i="11"/>
  <c r="R365" i="11"/>
  <c r="H355" i="11"/>
  <c r="U350" i="11"/>
  <c r="E340" i="11"/>
  <c r="R335" i="11"/>
  <c r="H325" i="11"/>
  <c r="U316" i="11"/>
  <c r="E306" i="11"/>
  <c r="R301" i="11"/>
  <c r="H291" i="11"/>
  <c r="U286" i="11"/>
  <c r="E276" i="11"/>
  <c r="R271" i="11"/>
  <c r="H261" i="11"/>
  <c r="U256" i="11"/>
  <c r="E246" i="11"/>
  <c r="R241" i="11"/>
  <c r="H231" i="11"/>
  <c r="U226" i="11"/>
  <c r="E216" i="11"/>
  <c r="R211" i="11"/>
  <c r="H201" i="11"/>
  <c r="U196" i="11"/>
  <c r="E186" i="11"/>
  <c r="R181" i="11"/>
  <c r="H171" i="11"/>
  <c r="U166" i="11"/>
  <c r="E152" i="11"/>
  <c r="R147" i="11"/>
  <c r="H137" i="11"/>
  <c r="U132" i="11"/>
  <c r="E122" i="11"/>
  <c r="R117" i="11"/>
  <c r="H107" i="11"/>
  <c r="U102" i="11"/>
  <c r="E92" i="11"/>
  <c r="R87" i="11"/>
  <c r="H77" i="11"/>
  <c r="U72" i="11"/>
  <c r="E62" i="11"/>
  <c r="R57" i="11"/>
  <c r="H47" i="11"/>
  <c r="U42" i="11"/>
  <c r="E32" i="11"/>
  <c r="R27" i="11"/>
  <c r="H17" i="11"/>
  <c r="U12" i="11"/>
  <c r="V7" i="11"/>
  <c r="D400" i="11"/>
  <c r="Q395" i="11"/>
  <c r="G385" i="11"/>
  <c r="T380" i="11"/>
  <c r="D370" i="11"/>
  <c r="Q365" i="11"/>
  <c r="G355" i="11"/>
  <c r="T350" i="11"/>
  <c r="D340" i="11"/>
  <c r="Q335" i="11"/>
  <c r="G325" i="11"/>
  <c r="T316" i="11"/>
  <c r="D306" i="11"/>
  <c r="Q301" i="11"/>
  <c r="G291" i="11"/>
  <c r="T286" i="11"/>
  <c r="D276" i="11"/>
  <c r="Q271" i="11"/>
  <c r="G261" i="11"/>
  <c r="T256" i="11"/>
  <c r="D246" i="11"/>
  <c r="Q241" i="11"/>
  <c r="G231" i="11"/>
  <c r="T226" i="11"/>
  <c r="D216" i="11"/>
  <c r="Q211" i="11"/>
  <c r="G201" i="11"/>
  <c r="T196" i="11"/>
  <c r="D186" i="11"/>
  <c r="Q181" i="11"/>
  <c r="G171" i="11"/>
  <c r="T166" i="11"/>
  <c r="D152" i="11"/>
  <c r="Q147" i="11"/>
  <c r="G137" i="11"/>
  <c r="T132" i="11"/>
  <c r="D122" i="11"/>
  <c r="Q117" i="11"/>
  <c r="G107" i="11"/>
  <c r="T102" i="11"/>
  <c r="D92" i="11"/>
  <c r="Q87" i="11"/>
  <c r="G77" i="11"/>
  <c r="T72" i="11"/>
  <c r="D62" i="11"/>
  <c r="Q57" i="11"/>
  <c r="G47" i="11"/>
  <c r="T42" i="11"/>
  <c r="D32" i="11"/>
  <c r="Q27" i="11"/>
  <c r="G17" i="11"/>
  <c r="T12" i="11"/>
  <c r="J395" i="11"/>
  <c r="W390" i="11"/>
  <c r="M380" i="11"/>
  <c r="Z375" i="11"/>
  <c r="J365" i="11"/>
  <c r="W360" i="11"/>
  <c r="M350" i="11"/>
  <c r="Z345" i="11"/>
  <c r="J335" i="11"/>
  <c r="W330" i="11"/>
  <c r="M316" i="11"/>
  <c r="Z311" i="11"/>
  <c r="J301" i="11"/>
  <c r="W296" i="11"/>
  <c r="M286" i="11"/>
  <c r="Z281" i="11"/>
  <c r="J271" i="11"/>
  <c r="W266" i="11"/>
  <c r="M256" i="11"/>
  <c r="Z251" i="11"/>
  <c r="J241" i="11"/>
  <c r="W236" i="11"/>
  <c r="M226" i="11"/>
  <c r="Z221" i="11"/>
  <c r="J211" i="11"/>
  <c r="W206" i="11"/>
  <c r="M196" i="11"/>
  <c r="Z191" i="11"/>
  <c r="J181" i="11"/>
  <c r="W176" i="11"/>
  <c r="M166" i="11"/>
  <c r="Z157" i="11"/>
  <c r="J147" i="11"/>
  <c r="W142" i="11"/>
  <c r="M132" i="11"/>
  <c r="Z127" i="11"/>
  <c r="J117" i="11"/>
  <c r="W112" i="11"/>
  <c r="M102" i="11"/>
  <c r="Z97" i="11"/>
  <c r="J87" i="11"/>
  <c r="W82" i="11"/>
  <c r="M72" i="11"/>
  <c r="Z67" i="11"/>
  <c r="J57" i="11"/>
  <c r="W52" i="11"/>
  <c r="M42" i="11"/>
  <c r="Z37" i="11"/>
  <c r="J27" i="11"/>
  <c r="W22" i="11"/>
  <c r="M12" i="11"/>
  <c r="Z7" i="11"/>
  <c r="I395" i="11"/>
  <c r="P390" i="11"/>
  <c r="F380" i="11"/>
  <c r="S375" i="11"/>
  <c r="I365" i="11"/>
  <c r="P360" i="11"/>
  <c r="F350" i="11"/>
  <c r="S345" i="11"/>
  <c r="I335" i="11"/>
  <c r="P330" i="11"/>
  <c r="F316" i="11"/>
  <c r="S311" i="11"/>
  <c r="I301" i="11"/>
  <c r="P296" i="11"/>
  <c r="F286" i="11"/>
  <c r="S281" i="11"/>
  <c r="I271" i="11"/>
  <c r="P266" i="11"/>
  <c r="F256" i="11"/>
  <c r="S251" i="11"/>
  <c r="I241" i="11"/>
  <c r="P236" i="11"/>
  <c r="F226" i="11"/>
  <c r="S221" i="11"/>
  <c r="I211" i="11"/>
  <c r="P206" i="11"/>
  <c r="F196" i="11"/>
  <c r="S191" i="11"/>
  <c r="I181" i="11"/>
  <c r="P176" i="11"/>
  <c r="F166" i="11"/>
  <c r="S157" i="11"/>
  <c r="I147" i="11"/>
  <c r="P142" i="11"/>
  <c r="F132" i="11"/>
  <c r="S127" i="11"/>
  <c r="I117" i="11"/>
  <c r="P112" i="11"/>
  <c r="F102" i="11"/>
  <c r="S97" i="11"/>
  <c r="I87" i="11"/>
  <c r="P82" i="11"/>
  <c r="F72" i="11"/>
  <c r="S67" i="11"/>
  <c r="I57" i="11"/>
  <c r="P52" i="11"/>
  <c r="F42" i="11"/>
  <c r="S37" i="11"/>
  <c r="I27" i="11"/>
  <c r="P22" i="11"/>
  <c r="F12" i="11"/>
  <c r="S7" i="11"/>
  <c r="F440" i="10"/>
  <c r="S435" i="10"/>
  <c r="I425" i="10"/>
  <c r="P420" i="10"/>
  <c r="F410" i="10"/>
  <c r="S405" i="10"/>
  <c r="I395" i="10"/>
  <c r="P390" i="10"/>
  <c r="F380" i="10"/>
  <c r="S375" i="10"/>
  <c r="I365" i="10"/>
  <c r="P360" i="10"/>
  <c r="F350" i="10"/>
  <c r="S345" i="10"/>
  <c r="I335" i="10"/>
  <c r="P330" i="10"/>
  <c r="M311" i="10"/>
  <c r="Z306" i="10"/>
  <c r="J296" i="10"/>
  <c r="W291" i="10"/>
  <c r="M281" i="10"/>
  <c r="Z276" i="10"/>
  <c r="J266" i="10"/>
  <c r="W261" i="10"/>
  <c r="M251" i="10"/>
  <c r="Z246" i="10"/>
  <c r="J236" i="10"/>
  <c r="W231" i="10"/>
  <c r="M221" i="10"/>
  <c r="Z216" i="10"/>
  <c r="J206" i="10"/>
  <c r="W201" i="10"/>
  <c r="M191" i="10"/>
  <c r="Z186" i="10"/>
  <c r="J176" i="10"/>
  <c r="W171" i="10"/>
  <c r="G157" i="10"/>
  <c r="T152" i="10"/>
  <c r="D142" i="10"/>
  <c r="Q137" i="10"/>
  <c r="G127" i="10"/>
  <c r="T122" i="10"/>
  <c r="D112" i="10"/>
  <c r="Q107" i="10"/>
  <c r="G97" i="10"/>
  <c r="T92" i="10"/>
  <c r="D82" i="10"/>
  <c r="Q77" i="10"/>
  <c r="G67" i="10"/>
  <c r="T62" i="10"/>
  <c r="D52" i="10"/>
  <c r="Q47" i="10"/>
  <c r="G37" i="10"/>
  <c r="T32" i="10"/>
  <c r="D22" i="10"/>
  <c r="Q17" i="10"/>
  <c r="G7" i="10"/>
  <c r="G634" i="9"/>
  <c r="T629" i="9"/>
  <c r="D619" i="9"/>
  <c r="Q614" i="9"/>
  <c r="G604" i="9"/>
  <c r="T599" i="9"/>
  <c r="D589" i="9"/>
  <c r="Q584" i="9"/>
  <c r="G574" i="9"/>
  <c r="T569" i="9"/>
  <c r="D559" i="9"/>
  <c r="Q554" i="9"/>
  <c r="G544" i="9"/>
  <c r="T539" i="9"/>
  <c r="D529" i="9"/>
  <c r="Q524" i="9"/>
  <c r="G514" i="9"/>
  <c r="T509" i="9"/>
  <c r="D499" i="9"/>
  <c r="Q494" i="9"/>
  <c r="G484" i="9"/>
  <c r="N475" i="9"/>
  <c r="AA470" i="9"/>
  <c r="K460" i="9"/>
  <c r="X455" i="9"/>
  <c r="N445" i="9"/>
  <c r="AA440" i="9"/>
  <c r="K430" i="9"/>
  <c r="X425" i="9"/>
  <c r="N415" i="9"/>
  <c r="AA410" i="9"/>
  <c r="K400" i="9"/>
  <c r="X395" i="9"/>
  <c r="N385" i="9"/>
  <c r="AA380" i="9"/>
  <c r="K370" i="9"/>
  <c r="X365" i="9"/>
  <c r="N355" i="9"/>
  <c r="AA350" i="9"/>
  <c r="K340" i="9"/>
  <c r="X335" i="9"/>
  <c r="N325" i="9"/>
  <c r="U316" i="9"/>
  <c r="E306" i="9"/>
  <c r="R301" i="9"/>
  <c r="H291" i="9"/>
  <c r="U286" i="9"/>
  <c r="E276" i="9"/>
  <c r="R271" i="9"/>
  <c r="H261" i="9"/>
  <c r="U256" i="9"/>
  <c r="E246" i="9"/>
  <c r="R241" i="9"/>
  <c r="H231" i="9"/>
  <c r="U226" i="9"/>
  <c r="E216" i="9"/>
  <c r="R211" i="9"/>
  <c r="H201" i="9"/>
  <c r="U196" i="9"/>
  <c r="E186" i="9"/>
  <c r="R181" i="9"/>
  <c r="H171" i="9"/>
  <c r="U166" i="9"/>
  <c r="L147" i="9"/>
  <c r="Y142" i="9"/>
  <c r="O132" i="9"/>
  <c r="V127" i="9"/>
  <c r="L117" i="9"/>
  <c r="Y112" i="9"/>
  <c r="O102" i="9"/>
  <c r="V97" i="9"/>
  <c r="L87" i="9"/>
  <c r="Y82" i="9"/>
  <c r="O72" i="9"/>
  <c r="V67" i="9"/>
  <c r="L57" i="9"/>
  <c r="Y52" i="9"/>
  <c r="O42" i="9"/>
  <c r="V37" i="9"/>
  <c r="L27" i="9"/>
  <c r="Y22" i="9"/>
  <c r="O12" i="9"/>
  <c r="P7" i="9"/>
  <c r="S455" i="10"/>
  <c r="E440" i="10"/>
  <c r="R435" i="10"/>
  <c r="H425" i="10"/>
  <c r="U420" i="10"/>
  <c r="E410" i="10"/>
  <c r="R405" i="10"/>
  <c r="H395" i="10"/>
  <c r="U390" i="10"/>
  <c r="E380" i="10"/>
  <c r="R375" i="10"/>
  <c r="H365" i="10"/>
  <c r="U360" i="10"/>
  <c r="E350" i="10"/>
  <c r="R345" i="10"/>
  <c r="H335" i="10"/>
  <c r="U330" i="10"/>
  <c r="O460" i="10"/>
  <c r="Z465" i="10"/>
  <c r="L475" i="10"/>
  <c r="J465" i="10"/>
  <c r="AA470" i="10"/>
  <c r="V450" i="10"/>
  <c r="N460" i="10"/>
  <c r="Y465" i="10"/>
  <c r="K475" i="10"/>
  <c r="F311" i="10"/>
  <c r="S306" i="10"/>
  <c r="I296" i="10"/>
  <c r="P291" i="10"/>
  <c r="F281" i="10"/>
  <c r="S276" i="10"/>
  <c r="I266" i="10"/>
  <c r="P261" i="10"/>
  <c r="F251" i="10"/>
  <c r="S246" i="10"/>
  <c r="I236" i="10"/>
  <c r="P231" i="10"/>
  <c r="F221" i="10"/>
  <c r="S216" i="10"/>
  <c r="I206" i="10"/>
  <c r="P201" i="10"/>
  <c r="F191" i="10"/>
  <c r="S186" i="10"/>
  <c r="I176" i="10"/>
  <c r="P171" i="10"/>
  <c r="F157" i="10"/>
  <c r="S152" i="10"/>
  <c r="I142" i="10"/>
  <c r="P137" i="10"/>
  <c r="F127" i="10"/>
  <c r="S122" i="10"/>
  <c r="I112" i="10"/>
  <c r="P107" i="10"/>
  <c r="F97" i="10"/>
  <c r="S92" i="10"/>
  <c r="I82" i="10"/>
  <c r="P77" i="10"/>
  <c r="F67" i="10"/>
  <c r="S62" i="10"/>
  <c r="I52" i="10"/>
  <c r="P47" i="10"/>
  <c r="F37" i="10"/>
  <c r="S32" i="10"/>
  <c r="I22" i="10"/>
  <c r="P17" i="10"/>
  <c r="F7" i="10"/>
  <c r="R634" i="9"/>
  <c r="H624" i="9"/>
  <c r="U619" i="9"/>
  <c r="E609" i="9"/>
  <c r="R604" i="9"/>
  <c r="H594" i="9"/>
  <c r="U589" i="9"/>
  <c r="E579" i="9"/>
  <c r="R574" i="9"/>
  <c r="H564" i="9"/>
  <c r="U559" i="9"/>
  <c r="E549" i="9"/>
  <c r="R544" i="9"/>
  <c r="H534" i="9"/>
  <c r="U529" i="9"/>
  <c r="E519" i="9"/>
  <c r="R514" i="9"/>
  <c r="H504" i="9"/>
  <c r="U499" i="9"/>
  <c r="E489" i="9"/>
  <c r="R484" i="9"/>
  <c r="H470" i="9"/>
  <c r="U465" i="9"/>
  <c r="E455" i="9"/>
  <c r="R450" i="9"/>
  <c r="H440" i="9"/>
  <c r="U435" i="9"/>
  <c r="E425" i="9"/>
  <c r="R420" i="9"/>
  <c r="H410" i="9"/>
  <c r="U405" i="9"/>
  <c r="E395" i="9"/>
  <c r="R390" i="9"/>
  <c r="H380" i="9"/>
  <c r="U375" i="9"/>
  <c r="E365" i="9"/>
  <c r="R360" i="9"/>
  <c r="H350" i="9"/>
  <c r="U345" i="9"/>
  <c r="E335" i="9"/>
  <c r="R330" i="9"/>
  <c r="H316" i="9"/>
  <c r="U311" i="9"/>
  <c r="E301" i="9"/>
  <c r="R296" i="9"/>
  <c r="H286" i="9"/>
  <c r="U281" i="9"/>
  <c r="E271" i="9"/>
  <c r="R266" i="9"/>
  <c r="H256" i="9"/>
  <c r="U251" i="9"/>
  <c r="E241" i="9"/>
  <c r="R236" i="9"/>
  <c r="H226" i="9"/>
  <c r="U221" i="9"/>
  <c r="E211" i="9"/>
  <c r="R206" i="9"/>
  <c r="H196" i="9"/>
  <c r="U191" i="9"/>
  <c r="E181" i="9"/>
  <c r="R176" i="9"/>
  <c r="H166" i="9"/>
  <c r="U157" i="9"/>
  <c r="E147" i="9"/>
  <c r="R142" i="9"/>
  <c r="H132" i="9"/>
  <c r="U127" i="9"/>
  <c r="E117" i="9"/>
  <c r="R112" i="9"/>
  <c r="H102" i="9"/>
  <c r="U97" i="9"/>
  <c r="E87" i="9"/>
  <c r="R82" i="9"/>
  <c r="H72" i="9"/>
  <c r="U67" i="9"/>
  <c r="E57" i="9"/>
  <c r="R52" i="9"/>
  <c r="H42" i="9"/>
  <c r="U37" i="9"/>
  <c r="E27" i="9"/>
  <c r="R22" i="9"/>
  <c r="H12" i="9"/>
  <c r="U7" i="9"/>
  <c r="E450" i="10"/>
  <c r="J445" i="10"/>
  <c r="P440" i="10"/>
  <c r="F430" i="10"/>
  <c r="S425" i="10"/>
  <c r="I415" i="10"/>
  <c r="P410" i="10"/>
  <c r="F400" i="10"/>
  <c r="S395" i="10"/>
  <c r="I385" i="10"/>
  <c r="P380" i="10"/>
  <c r="F370" i="10"/>
  <c r="S365" i="10"/>
  <c r="I355" i="10"/>
  <c r="P350" i="10"/>
  <c r="F340" i="10"/>
  <c r="S335" i="10"/>
  <c r="I325" i="10"/>
  <c r="P316" i="10"/>
  <c r="F306" i="10"/>
  <c r="S301" i="10"/>
  <c r="I291" i="10"/>
  <c r="P286" i="10"/>
  <c r="F276" i="10"/>
  <c r="S271" i="10"/>
  <c r="I261" i="10"/>
  <c r="P256" i="10"/>
  <c r="F246" i="10"/>
  <c r="S241" i="10"/>
  <c r="I231" i="10"/>
  <c r="P226" i="10"/>
  <c r="F216" i="10"/>
  <c r="S211" i="10"/>
  <c r="I201" i="10"/>
  <c r="P196" i="10"/>
  <c r="F186" i="10"/>
  <c r="S181" i="10"/>
  <c r="I171" i="10"/>
  <c r="P166" i="10"/>
  <c r="W157" i="10"/>
  <c r="M147" i="10"/>
  <c r="Z142" i="10"/>
  <c r="J132" i="10"/>
  <c r="W127" i="10"/>
  <c r="M117" i="10"/>
  <c r="Z112" i="10"/>
  <c r="J102" i="10"/>
  <c r="W97" i="10"/>
  <c r="M87" i="10"/>
  <c r="Z82" i="10"/>
  <c r="J72" i="10"/>
  <c r="W67" i="10"/>
  <c r="M57" i="10"/>
  <c r="Z52" i="10"/>
  <c r="J42" i="10"/>
  <c r="W37" i="10"/>
  <c r="M27" i="10"/>
  <c r="Z22" i="10"/>
  <c r="J12" i="10"/>
  <c r="W7" i="10"/>
  <c r="L629" i="9"/>
  <c r="Y624" i="9"/>
  <c r="O614" i="9"/>
  <c r="V609" i="9"/>
  <c r="L599" i="9"/>
  <c r="Y594" i="9"/>
  <c r="O584" i="9"/>
  <c r="V579" i="9"/>
  <c r="L569" i="9"/>
  <c r="Y564" i="9"/>
  <c r="O554" i="9"/>
  <c r="V549" i="9"/>
  <c r="L539" i="9"/>
  <c r="Y534" i="9"/>
  <c r="O524" i="9"/>
  <c r="V519" i="9"/>
  <c r="L509" i="9"/>
  <c r="Y504" i="9"/>
  <c r="O494" i="9"/>
  <c r="V489" i="9"/>
  <c r="X475" i="9"/>
  <c r="N465" i="9"/>
  <c r="AA460" i="9"/>
  <c r="K450" i="9"/>
  <c r="X445" i="9"/>
  <c r="N435" i="9"/>
  <c r="AA430" i="9"/>
  <c r="K420" i="9"/>
  <c r="X415" i="9"/>
  <c r="N405" i="9"/>
  <c r="AA400" i="9"/>
  <c r="K390" i="9"/>
  <c r="X385" i="9"/>
  <c r="N375" i="9"/>
  <c r="AA370" i="9"/>
  <c r="K360" i="9"/>
  <c r="X355" i="9"/>
  <c r="N345" i="9"/>
  <c r="AA340" i="9"/>
  <c r="K330" i="9"/>
  <c r="X325" i="9"/>
  <c r="N311" i="9"/>
  <c r="AA306" i="9"/>
  <c r="K296" i="9"/>
  <c r="X291" i="9"/>
  <c r="N281" i="9"/>
  <c r="AA276" i="9"/>
  <c r="K266" i="9"/>
  <c r="X261" i="9"/>
  <c r="N251" i="9"/>
  <c r="AA246" i="9"/>
  <c r="K236" i="9"/>
  <c r="X231" i="9"/>
  <c r="N221" i="9"/>
  <c r="AA216" i="9"/>
  <c r="K206" i="9"/>
  <c r="X201" i="9"/>
  <c r="N191" i="9"/>
  <c r="AA186" i="9"/>
  <c r="K176" i="9"/>
  <c r="X171" i="9"/>
  <c r="N157" i="9"/>
  <c r="AA152" i="9"/>
  <c r="K142" i="9"/>
  <c r="X137" i="9"/>
  <c r="N127" i="9"/>
  <c r="AA122" i="9"/>
  <c r="K112" i="9"/>
  <c r="X107" i="9"/>
  <c r="N97" i="9"/>
  <c r="AA92" i="9"/>
  <c r="K82" i="9"/>
  <c r="X77" i="9"/>
  <c r="N67" i="9"/>
  <c r="AA62" i="9"/>
  <c r="K52" i="9"/>
  <c r="X47" i="9"/>
  <c r="N37" i="9"/>
  <c r="AA32" i="9"/>
  <c r="K22" i="9"/>
  <c r="X17" i="9"/>
  <c r="N7" i="9"/>
  <c r="O440" i="10"/>
  <c r="V435" i="10"/>
  <c r="L425" i="10"/>
  <c r="Y420" i="10"/>
  <c r="O410" i="10"/>
  <c r="V405" i="10"/>
  <c r="L395" i="10"/>
  <c r="Y390" i="10"/>
  <c r="O380" i="10"/>
  <c r="V375" i="10"/>
  <c r="L365" i="10"/>
  <c r="Y360" i="10"/>
  <c r="O350" i="10"/>
  <c r="V345" i="10"/>
  <c r="L335" i="10"/>
  <c r="Y330" i="10"/>
  <c r="O316" i="10"/>
  <c r="V311" i="10"/>
  <c r="L301" i="10"/>
  <c r="Y296" i="10"/>
  <c r="O286" i="10"/>
  <c r="V281" i="10"/>
  <c r="L271" i="10"/>
  <c r="Y266" i="10"/>
  <c r="O256" i="10"/>
  <c r="V251" i="10"/>
  <c r="L241" i="10"/>
  <c r="Y236" i="10"/>
  <c r="O226" i="10"/>
  <c r="V221" i="10"/>
  <c r="L211" i="10"/>
  <c r="Y206" i="10"/>
  <c r="O196" i="10"/>
  <c r="V191" i="10"/>
  <c r="L181" i="10"/>
  <c r="Y176" i="10"/>
  <c r="O166" i="10"/>
  <c r="V157" i="10"/>
  <c r="L147" i="10"/>
  <c r="Y142" i="10"/>
  <c r="O132" i="10"/>
  <c r="V127" i="10"/>
  <c r="L117" i="10"/>
  <c r="Y112" i="10"/>
  <c r="O102" i="10"/>
  <c r="V97" i="10"/>
  <c r="L87" i="10"/>
  <c r="Y82" i="10"/>
  <c r="O72" i="10"/>
  <c r="V67" i="10"/>
  <c r="L57" i="10"/>
  <c r="Y52" i="10"/>
  <c r="O42" i="10"/>
  <c r="V37" i="10"/>
  <c r="L27" i="10"/>
  <c r="Y22" i="10"/>
  <c r="O12" i="10"/>
  <c r="J634" i="9"/>
  <c r="W629" i="9"/>
  <c r="M619" i="9"/>
  <c r="Z614" i="9"/>
  <c r="J604" i="9"/>
  <c r="W599" i="9"/>
  <c r="M589" i="9"/>
  <c r="Z584" i="9"/>
  <c r="J574" i="9"/>
  <c r="W569" i="9"/>
  <c r="M559" i="9"/>
  <c r="Z554" i="9"/>
  <c r="J544" i="9"/>
  <c r="W539" i="9"/>
  <c r="M529" i="9"/>
  <c r="Z524" i="9"/>
  <c r="J514" i="9"/>
  <c r="W509" i="9"/>
  <c r="M499" i="9"/>
  <c r="Z494" i="9"/>
  <c r="J484" i="9"/>
  <c r="Q475" i="9"/>
  <c r="G465" i="9"/>
  <c r="T460" i="9"/>
  <c r="D450" i="9"/>
  <c r="Q445" i="9"/>
  <c r="G435" i="9"/>
  <c r="T430" i="9"/>
  <c r="D420" i="9"/>
  <c r="Q415" i="9"/>
  <c r="G405" i="9"/>
  <c r="T400" i="9"/>
  <c r="D390" i="9"/>
  <c r="Q385" i="9"/>
  <c r="G375" i="9"/>
  <c r="T370" i="9"/>
  <c r="D360" i="9"/>
  <c r="Q355" i="9"/>
  <c r="G345" i="9"/>
  <c r="T340" i="9"/>
  <c r="D330" i="9"/>
  <c r="Q325" i="9"/>
  <c r="G311" i="9"/>
  <c r="T306" i="9"/>
  <c r="D296" i="9"/>
  <c r="Q291" i="9"/>
  <c r="G281" i="9"/>
  <c r="T276" i="9"/>
  <c r="D266" i="9"/>
  <c r="Q261" i="9"/>
  <c r="G251" i="9"/>
  <c r="T246" i="9"/>
  <c r="D236" i="9"/>
  <c r="Q231" i="9"/>
  <c r="G221" i="9"/>
  <c r="T216" i="9"/>
  <c r="D206" i="9"/>
  <c r="Q201" i="9"/>
  <c r="G191" i="9"/>
  <c r="T186" i="9"/>
  <c r="D176" i="9"/>
  <c r="Q171" i="9"/>
  <c r="G157" i="9"/>
  <c r="T152" i="9"/>
  <c r="D142" i="9"/>
  <c r="Q137" i="9"/>
  <c r="G127" i="9"/>
  <c r="T122" i="9"/>
  <c r="D112" i="9"/>
  <c r="Q107" i="9"/>
  <c r="G97" i="9"/>
  <c r="T92" i="9"/>
  <c r="D82" i="9"/>
  <c r="Q77" i="9"/>
  <c r="G67" i="9"/>
  <c r="T62" i="9"/>
  <c r="D52" i="9"/>
  <c r="Q47" i="9"/>
  <c r="G37" i="9"/>
  <c r="T32" i="9"/>
  <c r="D22" i="9"/>
  <c r="Q17" i="9"/>
  <c r="G7" i="9"/>
  <c r="D475" i="9"/>
  <c r="Q470" i="9"/>
  <c r="G460" i="9"/>
  <c r="T455" i="9"/>
  <c r="D445" i="9"/>
  <c r="Q440" i="9"/>
  <c r="G430" i="9"/>
  <c r="T425" i="9"/>
  <c r="D415" i="9"/>
  <c r="Q410" i="9"/>
  <c r="G400" i="9"/>
  <c r="T395" i="9"/>
  <c r="D385" i="9"/>
  <c r="M450" i="10"/>
  <c r="N445" i="10"/>
  <c r="Y440" i="10"/>
  <c r="O430" i="10"/>
  <c r="V425" i="10"/>
  <c r="L415" i="10"/>
  <c r="Y410" i="10"/>
  <c r="O400" i="10"/>
  <c r="V395" i="10"/>
  <c r="L385" i="10"/>
  <c r="Y380" i="10"/>
  <c r="O370" i="10"/>
  <c r="V365" i="10"/>
  <c r="L355" i="10"/>
  <c r="Y350" i="10"/>
  <c r="O340" i="10"/>
  <c r="V335" i="10"/>
  <c r="L325" i="10"/>
  <c r="Y316" i="10"/>
  <c r="O306" i="10"/>
  <c r="V301" i="10"/>
  <c r="L291" i="10"/>
  <c r="Y286" i="10"/>
  <c r="O276" i="10"/>
  <c r="V271" i="10"/>
  <c r="L261" i="10"/>
  <c r="Y256" i="10"/>
  <c r="O246" i="10"/>
  <c r="V241" i="10"/>
  <c r="L231" i="10"/>
  <c r="Y226" i="10"/>
  <c r="O216" i="10"/>
  <c r="V211" i="10"/>
  <c r="L201" i="10"/>
  <c r="Y196" i="10"/>
  <c r="O186" i="10"/>
  <c r="V181" i="10"/>
  <c r="L171" i="10"/>
  <c r="N157" i="10"/>
  <c r="AA152" i="10"/>
  <c r="K142" i="10"/>
  <c r="X137" i="10"/>
  <c r="N127" i="10"/>
  <c r="AA122" i="10"/>
  <c r="K112" i="10"/>
  <c r="X107" i="10"/>
  <c r="N97" i="10"/>
  <c r="AA92" i="10"/>
  <c r="K82" i="10"/>
  <c r="X77" i="10"/>
  <c r="N67" i="10"/>
  <c r="AA62" i="10"/>
  <c r="K52" i="10"/>
  <c r="X47" i="10"/>
  <c r="N37" i="10"/>
  <c r="AA32" i="10"/>
  <c r="K22" i="10"/>
  <c r="X17" i="10"/>
  <c r="N7" i="10"/>
  <c r="Z634" i="9"/>
  <c r="J624" i="9"/>
  <c r="W619" i="9"/>
  <c r="M609" i="9"/>
  <c r="Z604" i="9"/>
  <c r="J594" i="9"/>
  <c r="W589" i="9"/>
  <c r="M579" i="9"/>
  <c r="Z574" i="9"/>
  <c r="J564" i="9"/>
  <c r="W559" i="9"/>
  <c r="M549" i="9"/>
  <c r="Z544" i="9"/>
  <c r="J534" i="9"/>
  <c r="W529" i="9"/>
  <c r="M519" i="9"/>
  <c r="Z514" i="9"/>
  <c r="J504" i="9"/>
  <c r="W499" i="9"/>
  <c r="M489" i="9"/>
  <c r="Z484" i="9"/>
  <c r="J470" i="9"/>
  <c r="W465" i="9"/>
  <c r="M455" i="9"/>
  <c r="Z450" i="9"/>
  <c r="J440" i="9"/>
  <c r="W435" i="9"/>
  <c r="M425" i="9"/>
  <c r="Z420" i="9"/>
  <c r="J410" i="9"/>
  <c r="W405" i="9"/>
  <c r="M395" i="9"/>
  <c r="Z390" i="9"/>
  <c r="J380" i="9"/>
  <c r="W375" i="9"/>
  <c r="M365" i="9"/>
  <c r="Z360" i="9"/>
  <c r="J350" i="9"/>
  <c r="W345" i="9"/>
  <c r="M335" i="9"/>
  <c r="Z330" i="9"/>
  <c r="J316" i="9"/>
  <c r="W311" i="9"/>
  <c r="M301" i="9"/>
  <c r="Z296" i="9"/>
  <c r="J286" i="9"/>
  <c r="W281" i="9"/>
  <c r="M271" i="9"/>
  <c r="Z266" i="9"/>
  <c r="J256" i="9"/>
  <c r="W251" i="9"/>
  <c r="M241" i="9"/>
  <c r="Z236" i="9"/>
  <c r="J226" i="9"/>
  <c r="W221" i="9"/>
  <c r="M211" i="9"/>
  <c r="Z206" i="9"/>
  <c r="J196" i="9"/>
  <c r="W191" i="9"/>
  <c r="M181" i="9"/>
  <c r="Z176" i="9"/>
  <c r="J166" i="9"/>
  <c r="Q157" i="9"/>
  <c r="G147" i="9"/>
  <c r="T142" i="9"/>
  <c r="D132" i="9"/>
  <c r="Q127" i="9"/>
  <c r="G117" i="9"/>
  <c r="T112" i="9"/>
  <c r="D102" i="9"/>
  <c r="Q97" i="9"/>
  <c r="G87" i="9"/>
  <c r="T82" i="9"/>
  <c r="D72" i="9"/>
  <c r="Q67" i="9"/>
  <c r="G57" i="9"/>
  <c r="T52" i="9"/>
  <c r="D42" i="9"/>
  <c r="Q37" i="9"/>
  <c r="G27" i="9"/>
  <c r="T22" i="9"/>
  <c r="D12" i="9"/>
  <c r="Q7" i="9"/>
  <c r="N634" i="7"/>
  <c r="AA629" i="7"/>
  <c r="K619" i="7"/>
  <c r="X614" i="7"/>
  <c r="N604" i="7"/>
  <c r="AA599" i="7"/>
  <c r="K589" i="7"/>
  <c r="X584" i="7"/>
  <c r="N574" i="7"/>
  <c r="AA569" i="7"/>
  <c r="K559" i="7"/>
  <c r="X554" i="7"/>
  <c r="N544" i="7"/>
  <c r="AA539" i="7"/>
  <c r="K529" i="7"/>
  <c r="X524" i="7"/>
  <c r="N514" i="7"/>
  <c r="AA509" i="7"/>
  <c r="K499" i="7"/>
  <c r="X494" i="7"/>
  <c r="N484" i="7"/>
  <c r="U475" i="7"/>
  <c r="E465" i="7"/>
  <c r="R460" i="7"/>
  <c r="H450" i="7"/>
  <c r="U445" i="7"/>
  <c r="E435" i="7"/>
  <c r="R430" i="7"/>
  <c r="H420" i="7"/>
  <c r="U415" i="7"/>
  <c r="E405" i="7"/>
  <c r="R400" i="7"/>
  <c r="H390" i="7"/>
  <c r="U385" i="7"/>
  <c r="E375" i="7"/>
  <c r="R370" i="7"/>
  <c r="H360" i="7"/>
  <c r="U355" i="7"/>
  <c r="E345" i="7"/>
  <c r="R340" i="7"/>
  <c r="H330" i="7"/>
  <c r="U325" i="7"/>
  <c r="L306" i="7"/>
  <c r="Y301" i="7"/>
  <c r="O291" i="7"/>
  <c r="V286" i="7"/>
  <c r="L276" i="7"/>
  <c r="Y271" i="7"/>
  <c r="O261" i="7"/>
  <c r="V256" i="7"/>
  <c r="L246" i="7"/>
  <c r="Y241" i="7"/>
  <c r="O231" i="7"/>
  <c r="V226" i="7"/>
  <c r="L216" i="7"/>
  <c r="Y211" i="7"/>
  <c r="O201" i="7"/>
  <c r="V196" i="7"/>
  <c r="L186" i="7"/>
  <c r="Y181" i="7"/>
  <c r="O171" i="7"/>
  <c r="V166" i="7"/>
  <c r="M147" i="7"/>
  <c r="Z142" i="7"/>
  <c r="J132" i="7"/>
  <c r="W127" i="7"/>
  <c r="M117" i="7"/>
  <c r="Z112" i="7"/>
  <c r="J102" i="7"/>
  <c r="W97" i="7"/>
  <c r="M87" i="7"/>
  <c r="Z82" i="7"/>
  <c r="J72" i="7"/>
  <c r="W67" i="7"/>
  <c r="M57" i="7"/>
  <c r="Z52" i="7"/>
  <c r="J42" i="7"/>
  <c r="W37" i="7"/>
  <c r="M27" i="7"/>
  <c r="Z22" i="7"/>
  <c r="J12" i="7"/>
  <c r="W7" i="7"/>
  <c r="N629" i="7"/>
  <c r="AA624" i="7"/>
  <c r="K614" i="7"/>
  <c r="X609" i="7"/>
  <c r="N599" i="7"/>
  <c r="AA594" i="7"/>
  <c r="K584" i="7"/>
  <c r="X579" i="7"/>
  <c r="N569" i="7"/>
  <c r="AA564" i="7"/>
  <c r="K554" i="7"/>
  <c r="X549" i="7"/>
  <c r="N539" i="7"/>
  <c r="AA534" i="7"/>
  <c r="K524" i="7"/>
  <c r="X519" i="7"/>
  <c r="N509" i="7"/>
  <c r="AA504" i="7"/>
  <c r="K494" i="7"/>
  <c r="X489" i="7"/>
  <c r="N475" i="7"/>
  <c r="AA470" i="7"/>
  <c r="K460" i="7"/>
  <c r="X455" i="7"/>
  <c r="N445" i="7"/>
  <c r="AA440" i="7"/>
  <c r="K430" i="7"/>
  <c r="X425" i="7"/>
  <c r="N415" i="7"/>
  <c r="AA410" i="7"/>
  <c r="K400" i="7"/>
  <c r="X395" i="7"/>
  <c r="N385" i="7"/>
  <c r="AA380" i="7"/>
  <c r="K370" i="7"/>
  <c r="X365" i="7"/>
  <c r="N355" i="7"/>
  <c r="AA350" i="7"/>
  <c r="K340" i="7"/>
  <c r="X335" i="7"/>
  <c r="N325" i="7"/>
  <c r="AA316" i="7"/>
  <c r="K306" i="7"/>
  <c r="X301" i="7"/>
  <c r="N291" i="7"/>
  <c r="AA286" i="7"/>
  <c r="K276" i="7"/>
  <c r="X271" i="7"/>
  <c r="N261" i="7"/>
  <c r="AA256" i="7"/>
  <c r="K246" i="7"/>
  <c r="X241" i="7"/>
  <c r="N231" i="7"/>
  <c r="AA226" i="7"/>
  <c r="K216" i="7"/>
  <c r="X211" i="7"/>
  <c r="N201" i="7"/>
  <c r="AA196" i="7"/>
  <c r="K186" i="7"/>
  <c r="X181" i="7"/>
  <c r="N171" i="7"/>
  <c r="AA166" i="7"/>
  <c r="K152" i="7"/>
  <c r="X147" i="7"/>
  <c r="N137" i="7"/>
  <c r="AA132" i="7"/>
  <c r="K122" i="7"/>
  <c r="X117" i="7"/>
  <c r="N107" i="7"/>
  <c r="AA102" i="7"/>
  <c r="K92" i="7"/>
  <c r="X87" i="7"/>
  <c r="N77" i="7"/>
  <c r="AA72" i="7"/>
  <c r="K62" i="7"/>
  <c r="X57" i="7"/>
  <c r="N47" i="7"/>
  <c r="AA42" i="7"/>
  <c r="K32" i="7"/>
  <c r="X27" i="7"/>
  <c r="N17" i="7"/>
  <c r="AA12" i="7"/>
  <c r="R634" i="7"/>
  <c r="H624" i="7"/>
  <c r="U619" i="7"/>
  <c r="E609" i="7"/>
  <c r="R604" i="7"/>
  <c r="H594" i="7"/>
  <c r="U589" i="7"/>
  <c r="E579" i="7"/>
  <c r="R574" i="7"/>
  <c r="H564" i="7"/>
  <c r="U559" i="7"/>
  <c r="E549" i="7"/>
  <c r="R544" i="7"/>
  <c r="H534" i="7"/>
  <c r="U529" i="7"/>
  <c r="E519" i="7"/>
  <c r="R514" i="7"/>
  <c r="H504" i="7"/>
  <c r="U499" i="7"/>
  <c r="E489" i="7"/>
  <c r="R484" i="7"/>
  <c r="H470" i="7"/>
  <c r="U465" i="7"/>
  <c r="E455" i="7"/>
  <c r="R450" i="7"/>
  <c r="H440" i="7"/>
  <c r="U435" i="7"/>
  <c r="E425" i="7"/>
  <c r="R420" i="7"/>
  <c r="H410" i="7"/>
  <c r="U405" i="7"/>
  <c r="E395" i="7"/>
  <c r="R390" i="7"/>
  <c r="H380" i="7"/>
  <c r="U375" i="7"/>
  <c r="E365" i="7"/>
  <c r="R360" i="7"/>
  <c r="H350" i="7"/>
  <c r="U345" i="7"/>
  <c r="E335" i="7"/>
  <c r="R330" i="7"/>
  <c r="H316" i="7"/>
  <c r="U311" i="7"/>
  <c r="E301" i="7"/>
  <c r="R296" i="7"/>
  <c r="H286" i="7"/>
  <c r="U281" i="7"/>
  <c r="E271" i="7"/>
  <c r="R266" i="7"/>
  <c r="H256" i="7"/>
  <c r="U251" i="7"/>
  <c r="E241" i="7"/>
  <c r="R236" i="7"/>
  <c r="H226" i="7"/>
  <c r="U221" i="7"/>
  <c r="E211" i="7"/>
  <c r="R206" i="7"/>
  <c r="H196" i="7"/>
  <c r="U191" i="7"/>
  <c r="E181" i="7"/>
  <c r="R176" i="7"/>
  <c r="H166" i="7"/>
  <c r="U157" i="7"/>
  <c r="E147" i="7"/>
  <c r="R142" i="7"/>
  <c r="H132" i="7"/>
  <c r="U127" i="7"/>
  <c r="E117" i="7"/>
  <c r="R112" i="7"/>
  <c r="H102" i="7"/>
  <c r="U97" i="7"/>
  <c r="E87" i="7"/>
  <c r="R82" i="7"/>
  <c r="H72" i="7"/>
  <c r="U67" i="7"/>
  <c r="E57" i="7"/>
  <c r="R52" i="7"/>
  <c r="H42" i="7"/>
  <c r="U37" i="7"/>
  <c r="E27" i="7"/>
  <c r="R22" i="7"/>
  <c r="H12" i="7"/>
  <c r="U7" i="7"/>
  <c r="L629" i="7"/>
  <c r="Y624" i="7"/>
  <c r="O614" i="7"/>
  <c r="V609" i="7"/>
  <c r="L599" i="7"/>
  <c r="Y594" i="7"/>
  <c r="O584" i="7"/>
  <c r="V579" i="7"/>
  <c r="L569" i="7"/>
  <c r="Y564" i="7"/>
  <c r="O554" i="7"/>
  <c r="V549" i="7"/>
  <c r="L539" i="7"/>
  <c r="Y534" i="7"/>
  <c r="O524" i="7"/>
  <c r="V519" i="7"/>
  <c r="L509" i="7"/>
  <c r="Y504" i="7"/>
  <c r="O494" i="7"/>
  <c r="V489" i="7"/>
  <c r="L475" i="7"/>
  <c r="Y470" i="7"/>
  <c r="O460" i="7"/>
  <c r="V455" i="7"/>
  <c r="L445" i="7"/>
  <c r="Y440" i="7"/>
  <c r="O430" i="7"/>
  <c r="V425" i="7"/>
  <c r="L415" i="7"/>
  <c r="Y410" i="7"/>
  <c r="O400" i="7"/>
  <c r="V395" i="7"/>
  <c r="L385" i="7"/>
  <c r="Y380" i="7"/>
  <c r="O370" i="7"/>
  <c r="V365" i="7"/>
  <c r="L355" i="7"/>
  <c r="Y350" i="7"/>
  <c r="O340" i="7"/>
  <c r="V335" i="7"/>
  <c r="L325" i="7"/>
  <c r="Y316" i="7"/>
  <c r="O306" i="7"/>
  <c r="V301" i="7"/>
  <c r="L291" i="7"/>
  <c r="Y286" i="7"/>
  <c r="O276" i="7"/>
  <c r="V271" i="7"/>
  <c r="L261" i="7"/>
  <c r="Y256" i="7"/>
  <c r="O246" i="7"/>
  <c r="V241" i="7"/>
  <c r="L231" i="7"/>
  <c r="Y226" i="7"/>
  <c r="O216" i="7"/>
  <c r="V211" i="7"/>
  <c r="L201" i="7"/>
  <c r="Y196" i="7"/>
  <c r="O186" i="7"/>
  <c r="V181" i="7"/>
  <c r="L171" i="7"/>
  <c r="Y166" i="7"/>
  <c r="O152" i="7"/>
  <c r="V147" i="7"/>
  <c r="L137" i="7"/>
  <c r="Y132" i="7"/>
  <c r="O122" i="7"/>
  <c r="V117" i="7"/>
  <c r="L107" i="7"/>
  <c r="Y102" i="7"/>
  <c r="O92" i="7"/>
  <c r="V87" i="7"/>
  <c r="L77" i="7"/>
  <c r="Y72" i="7"/>
  <c r="O62" i="7"/>
  <c r="V57" i="7"/>
  <c r="L47" i="7"/>
  <c r="Y42" i="7"/>
  <c r="O32" i="7"/>
  <c r="V27" i="7"/>
  <c r="L17" i="7"/>
  <c r="Y12" i="7"/>
  <c r="J634" i="7"/>
  <c r="W629" i="7"/>
  <c r="M619" i="7"/>
  <c r="Z614" i="7"/>
  <c r="J604" i="7"/>
  <c r="W599" i="7"/>
  <c r="M589" i="7"/>
  <c r="Z584" i="7"/>
  <c r="J574" i="7"/>
  <c r="W569" i="7"/>
  <c r="M559" i="7"/>
  <c r="Z554" i="7"/>
  <c r="J544" i="7"/>
  <c r="W539" i="7"/>
  <c r="M529" i="7"/>
  <c r="Z524" i="7"/>
  <c r="J514" i="7"/>
  <c r="W509" i="7"/>
  <c r="M499" i="7"/>
  <c r="Z494" i="7"/>
  <c r="J484" i="7"/>
  <c r="Q475" i="7"/>
  <c r="G465" i="7"/>
  <c r="T460" i="7"/>
  <c r="D450" i="7"/>
  <c r="Q445" i="7"/>
  <c r="G435" i="7"/>
  <c r="T430" i="7"/>
  <c r="D420" i="7"/>
  <c r="Q415" i="7"/>
  <c r="G405" i="7"/>
  <c r="T400" i="7"/>
  <c r="D390" i="7"/>
  <c r="Q385" i="7"/>
  <c r="G375" i="7"/>
  <c r="T370" i="7"/>
  <c r="D360" i="7"/>
  <c r="Q355" i="7"/>
  <c r="G345" i="7"/>
  <c r="T340" i="7"/>
  <c r="D330" i="7"/>
  <c r="Q325" i="7"/>
  <c r="G311" i="7"/>
  <c r="T306" i="7"/>
  <c r="D296" i="7"/>
  <c r="Q291" i="7"/>
  <c r="G281" i="7"/>
  <c r="T276" i="7"/>
  <c r="D266" i="7"/>
  <c r="Q261" i="7"/>
  <c r="G251" i="7"/>
  <c r="T246" i="7"/>
  <c r="D236" i="7"/>
  <c r="Q231" i="7"/>
  <c r="G221" i="7"/>
  <c r="T216" i="7"/>
  <c r="D206" i="7"/>
  <c r="Q201" i="7"/>
  <c r="G191" i="7"/>
  <c r="T186" i="7"/>
  <c r="D176" i="7"/>
  <c r="Q171" i="7"/>
  <c r="G157" i="7"/>
  <c r="T152" i="7"/>
  <c r="D142" i="7"/>
  <c r="Q137" i="7"/>
  <c r="G127" i="7"/>
  <c r="T122" i="7"/>
  <c r="D112" i="7"/>
  <c r="Q107" i="7"/>
  <c r="G97" i="7"/>
  <c r="T92" i="7"/>
  <c r="D82" i="7"/>
  <c r="Q77" i="7"/>
  <c r="G67" i="7"/>
  <c r="T62" i="7"/>
  <c r="D52" i="7"/>
  <c r="Q47" i="7"/>
  <c r="G37" i="7"/>
  <c r="T32" i="7"/>
  <c r="D22" i="7"/>
  <c r="Q17" i="7"/>
  <c r="G7" i="7"/>
  <c r="O634" i="7"/>
  <c r="V629" i="7"/>
  <c r="L619" i="7"/>
  <c r="Y614" i="7"/>
  <c r="O604" i="7"/>
  <c r="V599" i="7"/>
  <c r="L589" i="7"/>
  <c r="Y584" i="7"/>
  <c r="O574" i="7"/>
  <c r="V569" i="7"/>
  <c r="L559" i="7"/>
  <c r="Y554" i="7"/>
  <c r="O544" i="7"/>
  <c r="V539" i="7"/>
  <c r="L529" i="7"/>
  <c r="Y524" i="7"/>
  <c r="O514" i="7"/>
  <c r="V509" i="7"/>
  <c r="L499" i="7"/>
  <c r="Y494" i="7"/>
  <c r="O484" i="7"/>
  <c r="V475" i="7"/>
  <c r="L465" i="7"/>
  <c r="Y460" i="7"/>
  <c r="O450" i="7"/>
  <c r="V445" i="7"/>
  <c r="L435" i="7"/>
  <c r="Y430" i="7"/>
  <c r="O420" i="7"/>
  <c r="V415" i="7"/>
  <c r="L405" i="7"/>
  <c r="Y400" i="7"/>
  <c r="O390" i="7"/>
  <c r="V385" i="7"/>
  <c r="L375" i="7"/>
  <c r="Y370" i="7"/>
  <c r="O360" i="7"/>
  <c r="V355" i="7"/>
  <c r="L345" i="7"/>
  <c r="Y340" i="7"/>
  <c r="O330" i="7"/>
  <c r="V325" i="7"/>
  <c r="F311" i="7"/>
  <c r="S306" i="7"/>
  <c r="I296" i="7"/>
  <c r="P291" i="7"/>
  <c r="F281" i="7"/>
  <c r="S276" i="7"/>
  <c r="I266" i="7"/>
  <c r="P261" i="7"/>
  <c r="F251" i="7"/>
  <c r="S246" i="7"/>
  <c r="I236" i="7"/>
  <c r="P231" i="7"/>
  <c r="F221" i="7"/>
  <c r="S216" i="7"/>
  <c r="I206" i="7"/>
  <c r="P201" i="7"/>
  <c r="F191" i="7"/>
  <c r="S186" i="7"/>
  <c r="I176" i="7"/>
  <c r="P171" i="7"/>
  <c r="F157" i="7"/>
  <c r="S152" i="7"/>
  <c r="I142" i="7"/>
  <c r="P137" i="7"/>
  <c r="F127" i="7"/>
  <c r="S122" i="7"/>
  <c r="I112" i="7"/>
  <c r="P107" i="7"/>
  <c r="F97" i="7"/>
  <c r="S92" i="7"/>
  <c r="I82" i="7"/>
  <c r="P77" i="7"/>
  <c r="F67" i="7"/>
  <c r="S62" i="7"/>
  <c r="I52" i="7"/>
  <c r="P47" i="7"/>
  <c r="F37" i="7"/>
  <c r="S32" i="7"/>
  <c r="I22" i="7"/>
  <c r="P17" i="7"/>
  <c r="F7" i="7"/>
  <c r="Q271" i="6"/>
  <c r="G261" i="6"/>
  <c r="T256" i="6"/>
  <c r="D246" i="6"/>
  <c r="Q241" i="6"/>
  <c r="G231" i="6"/>
  <c r="T226" i="6"/>
  <c r="D216" i="6"/>
  <c r="Q211" i="6"/>
  <c r="G201" i="6"/>
  <c r="T196" i="6"/>
  <c r="D186" i="6"/>
  <c r="Q181" i="6"/>
  <c r="G171" i="6"/>
  <c r="T166" i="6"/>
  <c r="K147" i="6"/>
  <c r="X142" i="6"/>
  <c r="N132" i="6"/>
  <c r="AA127" i="6"/>
  <c r="K117" i="6"/>
  <c r="X112" i="6"/>
  <c r="N102" i="6"/>
  <c r="AA97" i="6"/>
  <c r="K87" i="6"/>
  <c r="X82" i="6"/>
  <c r="N72" i="6"/>
  <c r="AA67" i="6"/>
  <c r="K57" i="6"/>
  <c r="X52" i="6"/>
  <c r="N42" i="6"/>
  <c r="AA37" i="6"/>
  <c r="K27" i="6"/>
  <c r="X22" i="6"/>
  <c r="N12" i="6"/>
  <c r="AA7" i="6"/>
  <c r="K266" i="6"/>
  <c r="X261" i="6"/>
  <c r="N251" i="6"/>
  <c r="AA246" i="6"/>
  <c r="K236" i="6"/>
  <c r="X231" i="6"/>
  <c r="N221" i="6"/>
  <c r="AA216" i="6"/>
  <c r="K206" i="6"/>
  <c r="X201" i="6"/>
  <c r="N191" i="6"/>
  <c r="AA186" i="6"/>
  <c r="K176" i="6"/>
  <c r="X171" i="6"/>
  <c r="N157" i="6"/>
  <c r="AA152" i="6"/>
  <c r="K142" i="6"/>
  <c r="X137" i="6"/>
  <c r="N127" i="6"/>
  <c r="AA122" i="6"/>
  <c r="K112" i="6"/>
  <c r="X107" i="6"/>
  <c r="N97" i="6"/>
  <c r="AA92" i="6"/>
  <c r="K82" i="6"/>
  <c r="X77" i="6"/>
  <c r="N67" i="6"/>
  <c r="AA62" i="6"/>
  <c r="K52" i="6"/>
  <c r="X47" i="6"/>
  <c r="N37" i="6"/>
  <c r="AA32" i="6"/>
  <c r="K22" i="6"/>
  <c r="X17" i="6"/>
  <c r="N7" i="6"/>
  <c r="E19" i="3"/>
  <c r="G19" i="3"/>
  <c r="F19" i="3"/>
  <c r="J266" i="6"/>
  <c r="W261" i="6"/>
  <c r="M251" i="6"/>
  <c r="Z246" i="6"/>
  <c r="J236" i="6"/>
  <c r="W231" i="6"/>
  <c r="M221" i="6"/>
  <c r="Z216" i="6"/>
  <c r="J206" i="6"/>
  <c r="W201" i="6"/>
  <c r="M191" i="6"/>
  <c r="Z186" i="6"/>
  <c r="J176" i="6"/>
  <c r="W171" i="6"/>
  <c r="M157" i="6"/>
  <c r="Z152" i="6"/>
  <c r="J142" i="6"/>
  <c r="W137" i="6"/>
  <c r="M127" i="6"/>
  <c r="Z122" i="6"/>
  <c r="J112" i="6"/>
  <c r="W107" i="6"/>
  <c r="M97" i="6"/>
  <c r="Z92" i="6"/>
  <c r="J82" i="6"/>
  <c r="W77" i="6"/>
  <c r="M67" i="6"/>
  <c r="Z62" i="6"/>
  <c r="J52" i="6"/>
  <c r="W47" i="6"/>
  <c r="M37" i="6"/>
  <c r="Z32" i="6"/>
  <c r="J22" i="6"/>
  <c r="W17" i="6"/>
  <c r="M7" i="6"/>
  <c r="E70" i="5"/>
  <c r="E42" i="5"/>
  <c r="T271" i="6"/>
  <c r="D261" i="6"/>
  <c r="Q256" i="6"/>
  <c r="G246" i="6"/>
  <c r="T241" i="6"/>
  <c r="D231" i="6"/>
  <c r="Q226" i="6"/>
  <c r="G216" i="6"/>
  <c r="T211" i="6"/>
  <c r="D201" i="6"/>
  <c r="Q196" i="6"/>
  <c r="G186" i="6"/>
  <c r="T181" i="6"/>
  <c r="D171" i="6"/>
  <c r="Q166" i="6"/>
  <c r="G152" i="6"/>
  <c r="T147" i="6"/>
  <c r="D137" i="6"/>
  <c r="Q132" i="6"/>
  <c r="G122" i="6"/>
  <c r="T117" i="6"/>
  <c r="D107" i="6"/>
  <c r="Q102" i="6"/>
  <c r="G92" i="6"/>
  <c r="T87" i="6"/>
  <c r="D77" i="6"/>
  <c r="Q72" i="6"/>
  <c r="G62" i="6"/>
  <c r="T57" i="6"/>
  <c r="D47" i="6"/>
  <c r="Q42" i="6"/>
  <c r="G32" i="6"/>
  <c r="T27" i="6"/>
  <c r="D17" i="6"/>
  <c r="Q12" i="6"/>
  <c r="M271" i="6"/>
  <c r="Z266" i="6"/>
  <c r="J256" i="6"/>
  <c r="W251" i="6"/>
  <c r="M241" i="6"/>
  <c r="Z236" i="6"/>
  <c r="J226" i="6"/>
  <c r="W221" i="6"/>
  <c r="M211" i="6"/>
  <c r="Z206" i="6"/>
  <c r="J196" i="6"/>
  <c r="W191" i="6"/>
  <c r="M181" i="6"/>
  <c r="Z176" i="6"/>
  <c r="J166" i="6"/>
  <c r="L152" i="6"/>
  <c r="Y147" i="6"/>
  <c r="O137" i="6"/>
  <c r="V132" i="6"/>
  <c r="L122" i="6"/>
  <c r="Y117" i="6"/>
  <c r="O107" i="6"/>
  <c r="V102" i="6"/>
  <c r="L92" i="6"/>
  <c r="Y87" i="6"/>
  <c r="O77" i="6"/>
  <c r="V72" i="6"/>
  <c r="L62" i="6"/>
  <c r="Y57" i="6"/>
  <c r="O47" i="6"/>
  <c r="V42" i="6"/>
  <c r="L32" i="6"/>
  <c r="Y27" i="6"/>
  <c r="O17" i="6"/>
  <c r="V12" i="6"/>
  <c r="N7" i="1"/>
  <c r="G266" i="6"/>
  <c r="T261" i="6"/>
  <c r="D251" i="6"/>
  <c r="Q246" i="6"/>
  <c r="G236" i="6"/>
  <c r="T231" i="6"/>
  <c r="D221" i="6"/>
  <c r="Q216" i="6"/>
  <c r="G206" i="6"/>
  <c r="T201" i="6"/>
  <c r="D191" i="6"/>
  <c r="Q186" i="6"/>
  <c r="G176" i="6"/>
  <c r="T171" i="6"/>
  <c r="D157" i="6"/>
  <c r="Q152" i="6"/>
  <c r="G142" i="6"/>
  <c r="T137" i="6"/>
  <c r="D127" i="6"/>
  <c r="Q122" i="6"/>
  <c r="G112" i="6"/>
  <c r="T107" i="6"/>
  <c r="D97" i="6"/>
  <c r="Q92" i="6"/>
  <c r="G82" i="6"/>
  <c r="T77" i="6"/>
  <c r="D67" i="6"/>
  <c r="Q62" i="6"/>
  <c r="G52" i="6"/>
  <c r="T47" i="6"/>
  <c r="D37" i="6"/>
  <c r="Q32" i="6"/>
  <c r="G22" i="6"/>
  <c r="T17" i="6"/>
  <c r="V7" i="6"/>
  <c r="G23" i="3"/>
  <c r="G18" i="3"/>
  <c r="J7" i="13"/>
  <c r="G7" i="14"/>
  <c r="R12" i="14"/>
  <c r="D22" i="14"/>
  <c r="U27" i="14"/>
  <c r="G37" i="14"/>
  <c r="R42" i="14"/>
  <c r="D52" i="14"/>
  <c r="U57" i="14"/>
  <c r="G67" i="14"/>
  <c r="R72" i="14"/>
  <c r="D82" i="14"/>
  <c r="U87" i="14"/>
  <c r="G97" i="14"/>
  <c r="R102" i="14"/>
  <c r="D112" i="14"/>
  <c r="U117" i="14"/>
  <c r="G127" i="14"/>
  <c r="R132" i="14"/>
  <c r="D142" i="14"/>
  <c r="U147" i="14"/>
  <c r="G157" i="14"/>
  <c r="T7" i="14"/>
  <c r="F17" i="14"/>
  <c r="Q22" i="14"/>
  <c r="I32" i="14"/>
  <c r="T37" i="14"/>
  <c r="F47" i="14"/>
  <c r="Q52" i="14"/>
  <c r="I62" i="14"/>
  <c r="T67" i="14"/>
  <c r="F77" i="14"/>
  <c r="Q82" i="14"/>
  <c r="I92" i="14"/>
  <c r="T97" i="14"/>
  <c r="F107" i="14"/>
  <c r="Q112" i="14"/>
  <c r="I122" i="14"/>
  <c r="T127" i="14"/>
  <c r="F137" i="14"/>
  <c r="Q142" i="14"/>
  <c r="I152" i="14"/>
  <c r="T157" i="14"/>
  <c r="S316" i="13"/>
  <c r="I306" i="13"/>
  <c r="P301" i="13"/>
  <c r="F291" i="13"/>
  <c r="S286" i="13"/>
  <c r="I276" i="13"/>
  <c r="P271" i="13"/>
  <c r="F261" i="13"/>
  <c r="S256" i="13"/>
  <c r="I246" i="13"/>
  <c r="P241" i="13"/>
  <c r="F231" i="13"/>
  <c r="S226" i="13"/>
  <c r="I216" i="13"/>
  <c r="P211" i="13"/>
  <c r="F201" i="13"/>
  <c r="S196" i="13"/>
  <c r="I186" i="13"/>
  <c r="P181" i="13"/>
  <c r="F171" i="13"/>
  <c r="S166" i="13"/>
  <c r="I152" i="13"/>
  <c r="P147" i="13"/>
  <c r="F137" i="13"/>
  <c r="S132" i="13"/>
  <c r="I122" i="13"/>
  <c r="P117" i="13"/>
  <c r="F107" i="13"/>
  <c r="S102" i="13"/>
  <c r="I92" i="13"/>
  <c r="P87" i="13"/>
  <c r="F77" i="13"/>
  <c r="S72" i="13"/>
  <c r="I62" i="13"/>
  <c r="P57" i="13"/>
  <c r="F47" i="13"/>
  <c r="S42" i="13"/>
  <c r="I32" i="13"/>
  <c r="P27" i="13"/>
  <c r="F17" i="13"/>
  <c r="S12" i="13"/>
  <c r="T306" i="13"/>
  <c r="T276" i="13"/>
  <c r="D266" i="13"/>
  <c r="Q261" i="13"/>
  <c r="T246" i="13"/>
  <c r="T216" i="13"/>
  <c r="D206" i="13"/>
  <c r="Q201" i="13"/>
  <c r="G191" i="13"/>
  <c r="T186" i="13"/>
  <c r="T152" i="13"/>
  <c r="D142" i="13"/>
  <c r="Q137" i="13"/>
  <c r="G127" i="13"/>
  <c r="T122" i="13"/>
  <c r="Q107" i="13"/>
  <c r="T92" i="13"/>
  <c r="Q77" i="13"/>
  <c r="T62" i="13"/>
  <c r="Q47" i="13"/>
  <c r="T32" i="13"/>
  <c r="D22" i="13"/>
  <c r="Q17" i="13"/>
  <c r="G7" i="13"/>
  <c r="J330" i="13"/>
  <c r="AA335" i="13"/>
  <c r="M345" i="13"/>
  <c r="X350" i="13"/>
  <c r="J360" i="13"/>
  <c r="AA365" i="13"/>
  <c r="M375" i="13"/>
  <c r="X380" i="13"/>
  <c r="J390" i="13"/>
  <c r="T420" i="13"/>
  <c r="F460" i="13"/>
  <c r="E330" i="13"/>
  <c r="P335" i="13"/>
  <c r="H345" i="13"/>
  <c r="S350" i="13"/>
  <c r="E360" i="13"/>
  <c r="P365" i="13"/>
  <c r="H375" i="13"/>
  <c r="S380" i="13"/>
  <c r="E390" i="13"/>
  <c r="Y325" i="13"/>
  <c r="K335" i="13"/>
  <c r="V340" i="13"/>
  <c r="N350" i="13"/>
  <c r="Y355" i="13"/>
  <c r="K365" i="13"/>
  <c r="V370" i="13"/>
  <c r="N380" i="13"/>
  <c r="Y385" i="13"/>
  <c r="N325" i="13"/>
  <c r="Y330" i="13"/>
  <c r="K340" i="13"/>
  <c r="V345" i="13"/>
  <c r="N355" i="13"/>
  <c r="Y360" i="13"/>
  <c r="K370" i="13"/>
  <c r="V375" i="13"/>
  <c r="N385" i="13"/>
  <c r="Y390" i="13"/>
  <c r="Q435" i="13"/>
  <c r="I475" i="13"/>
  <c r="N330" i="13"/>
  <c r="Y335" i="13"/>
  <c r="K345" i="13"/>
  <c r="V350" i="13"/>
  <c r="N360" i="13"/>
  <c r="Y365" i="13"/>
  <c r="K375" i="13"/>
  <c r="V380" i="13"/>
  <c r="N390" i="13"/>
  <c r="G400" i="13"/>
  <c r="R405" i="13"/>
  <c r="D415" i="13"/>
  <c r="U420" i="13"/>
  <c r="G430" i="13"/>
  <c r="R435" i="13"/>
  <c r="D445" i="13"/>
  <c r="U450" i="13"/>
  <c r="G460" i="13"/>
  <c r="R465" i="13"/>
  <c r="D475" i="13"/>
  <c r="U395" i="13"/>
  <c r="G405" i="13"/>
  <c r="R410" i="13"/>
  <c r="D420" i="13"/>
  <c r="U425" i="13"/>
  <c r="G435" i="13"/>
  <c r="R440" i="13"/>
  <c r="D450" i="13"/>
  <c r="U455" i="13"/>
  <c r="G465" i="13"/>
  <c r="R470" i="13"/>
  <c r="D395" i="13"/>
  <c r="U400" i="13"/>
  <c r="G410" i="13"/>
  <c r="R415" i="13"/>
  <c r="D425" i="13"/>
  <c r="U430" i="13"/>
  <c r="G440" i="13"/>
  <c r="R445" i="13"/>
  <c r="D455" i="13"/>
  <c r="U460" i="13"/>
  <c r="G470" i="13"/>
  <c r="R475" i="13"/>
  <c r="D400" i="13"/>
  <c r="U405" i="13"/>
  <c r="G415" i="13"/>
  <c r="R420" i="13"/>
  <c r="D430" i="13"/>
  <c r="U435" i="13"/>
  <c r="G445" i="13"/>
  <c r="R450" i="13"/>
  <c r="D460" i="13"/>
  <c r="U465" i="13"/>
  <c r="G475" i="13"/>
  <c r="R395" i="13"/>
  <c r="D405" i="13"/>
  <c r="U410" i="13"/>
  <c r="G420" i="13"/>
  <c r="R425" i="13"/>
  <c r="D435" i="13"/>
  <c r="U440" i="13"/>
  <c r="G450" i="13"/>
  <c r="R455" i="13"/>
  <c r="D465" i="13"/>
  <c r="U470" i="13"/>
  <c r="V410" i="13"/>
  <c r="M534" i="12"/>
  <c r="X539" i="12"/>
  <c r="J549" i="12"/>
  <c r="AA554" i="12"/>
  <c r="M564" i="12"/>
  <c r="X569" i="12"/>
  <c r="J579" i="12"/>
  <c r="AA584" i="12"/>
  <c r="M594" i="12"/>
  <c r="X599" i="12"/>
  <c r="J609" i="12"/>
  <c r="AA614" i="12"/>
  <c r="M624" i="12"/>
  <c r="X629" i="12"/>
  <c r="K534" i="12"/>
  <c r="V539" i="12"/>
  <c r="N549" i="12"/>
  <c r="Y554" i="12"/>
  <c r="K564" i="12"/>
  <c r="V569" i="12"/>
  <c r="N579" i="12"/>
  <c r="Y584" i="12"/>
  <c r="K594" i="12"/>
  <c r="V599" i="12"/>
  <c r="N609" i="12"/>
  <c r="Y614" i="12"/>
  <c r="K624" i="12"/>
  <c r="V629" i="12"/>
  <c r="W599" i="12"/>
  <c r="O549" i="12"/>
  <c r="Y619" i="12"/>
  <c r="K569" i="12"/>
  <c r="J534" i="12"/>
  <c r="P524" i="12"/>
  <c r="E519" i="12"/>
  <c r="S509" i="12"/>
  <c r="H504" i="12"/>
  <c r="P494" i="12"/>
  <c r="E489" i="12"/>
  <c r="P296" i="12"/>
  <c r="I291" i="12"/>
  <c r="P286" i="12"/>
  <c r="F276" i="12"/>
  <c r="S271" i="12"/>
  <c r="I261" i="12"/>
  <c r="P256" i="12"/>
  <c r="F246" i="12"/>
  <c r="S241" i="12"/>
  <c r="I231" i="12"/>
  <c r="P226" i="12"/>
  <c r="F216" i="12"/>
  <c r="S211" i="12"/>
  <c r="I201" i="12"/>
  <c r="P196" i="12"/>
  <c r="F186" i="12"/>
  <c r="S181" i="12"/>
  <c r="I171" i="12"/>
  <c r="P166" i="12"/>
  <c r="X301" i="12"/>
  <c r="J311" i="12"/>
  <c r="AA316" i="12"/>
  <c r="E157" i="12"/>
  <c r="R152" i="12"/>
  <c r="H142" i="12"/>
  <c r="U137" i="12"/>
  <c r="E127" i="12"/>
  <c r="R122" i="12"/>
  <c r="H112" i="12"/>
  <c r="U107" i="12"/>
  <c r="E97" i="12"/>
  <c r="R92" i="12"/>
  <c r="H82" i="12"/>
  <c r="U77" i="12"/>
  <c r="E67" i="12"/>
  <c r="R62" i="12"/>
  <c r="H52" i="12"/>
  <c r="U47" i="12"/>
  <c r="E37" i="12"/>
  <c r="R32" i="12"/>
  <c r="H22" i="12"/>
  <c r="U17" i="12"/>
  <c r="E7" i="12"/>
  <c r="V629" i="11"/>
  <c r="K624" i="11"/>
  <c r="Y614" i="11"/>
  <c r="N609" i="11"/>
  <c r="V599" i="11"/>
  <c r="K594" i="11"/>
  <c r="Y584" i="11"/>
  <c r="N579" i="11"/>
  <c r="V569" i="11"/>
  <c r="K564" i="11"/>
  <c r="Y554" i="11"/>
  <c r="N549" i="11"/>
  <c r="V539" i="11"/>
  <c r="K534" i="11"/>
  <c r="Y524" i="11"/>
  <c r="N519" i="11"/>
  <c r="V509" i="11"/>
  <c r="K504" i="11"/>
  <c r="Y494" i="11"/>
  <c r="N489" i="11"/>
  <c r="T435" i="12"/>
  <c r="T345" i="12"/>
  <c r="AA311" i="12"/>
  <c r="G266" i="12"/>
  <c r="T261" i="12"/>
  <c r="D251" i="12"/>
  <c r="Q246" i="12"/>
  <c r="G236" i="12"/>
  <c r="T231" i="12"/>
  <c r="D221" i="12"/>
  <c r="Q216" i="12"/>
  <c r="G206" i="12"/>
  <c r="T201" i="12"/>
  <c r="D191" i="12"/>
  <c r="Q186" i="12"/>
  <c r="G176" i="12"/>
  <c r="T171" i="12"/>
  <c r="P157" i="12"/>
  <c r="F147" i="12"/>
  <c r="S142" i="12"/>
  <c r="I132" i="12"/>
  <c r="P127" i="12"/>
  <c r="F117" i="12"/>
  <c r="S112" i="12"/>
  <c r="I102" i="12"/>
  <c r="P97" i="12"/>
  <c r="F87" i="12"/>
  <c r="S82" i="12"/>
  <c r="I72" i="12"/>
  <c r="P67" i="12"/>
  <c r="F57" i="12"/>
  <c r="S52" i="12"/>
  <c r="I42" i="12"/>
  <c r="P37" i="12"/>
  <c r="F27" i="12"/>
  <c r="S22" i="12"/>
  <c r="I12" i="12"/>
  <c r="Z634" i="11"/>
  <c r="O629" i="11"/>
  <c r="W619" i="11"/>
  <c r="L614" i="11"/>
  <c r="Z604" i="11"/>
  <c r="O599" i="11"/>
  <c r="W589" i="11"/>
  <c r="L584" i="11"/>
  <c r="Z574" i="11"/>
  <c r="O569" i="11"/>
  <c r="W559" i="11"/>
  <c r="L554" i="11"/>
  <c r="Z544" i="11"/>
  <c r="O539" i="11"/>
  <c r="W529" i="11"/>
  <c r="L524" i="11"/>
  <c r="Z514" i="11"/>
  <c r="O509" i="11"/>
  <c r="W499" i="11"/>
  <c r="L494" i="11"/>
  <c r="Z484" i="11"/>
  <c r="K316" i="12"/>
  <c r="L311" i="12"/>
  <c r="M291" i="12"/>
  <c r="Z286" i="12"/>
  <c r="J276" i="12"/>
  <c r="W271" i="12"/>
  <c r="M261" i="12"/>
  <c r="Z256" i="12"/>
  <c r="J246" i="12"/>
  <c r="W241" i="12"/>
  <c r="M231" i="12"/>
  <c r="Z226" i="12"/>
  <c r="J216" i="12"/>
  <c r="W211" i="12"/>
  <c r="M201" i="12"/>
  <c r="Z196" i="12"/>
  <c r="J186" i="12"/>
  <c r="W181" i="12"/>
  <c r="M171" i="12"/>
  <c r="Z166" i="12"/>
  <c r="J152" i="12"/>
  <c r="W147" i="12"/>
  <c r="M137" i="12"/>
  <c r="Z132" i="12"/>
  <c r="J122" i="12"/>
  <c r="W117" i="12"/>
  <c r="M107" i="12"/>
  <c r="Z102" i="12"/>
  <c r="J92" i="12"/>
  <c r="W87" i="12"/>
  <c r="M77" i="12"/>
  <c r="Z72" i="12"/>
  <c r="J62" i="12"/>
  <c r="W57" i="12"/>
  <c r="M47" i="12"/>
  <c r="Z42" i="12"/>
  <c r="J32" i="12"/>
  <c r="W27" i="12"/>
  <c r="M17" i="12"/>
  <c r="Z12" i="12"/>
  <c r="P455" i="12"/>
  <c r="P365" i="12"/>
  <c r="G325" i="12"/>
  <c r="R330" i="12"/>
  <c r="D340" i="12"/>
  <c r="U345" i="12"/>
  <c r="G355" i="12"/>
  <c r="R360" i="12"/>
  <c r="D370" i="12"/>
  <c r="U375" i="12"/>
  <c r="G385" i="12"/>
  <c r="R390" i="12"/>
  <c r="D400" i="12"/>
  <c r="U405" i="12"/>
  <c r="G415" i="12"/>
  <c r="R420" i="12"/>
  <c r="D430" i="12"/>
  <c r="U435" i="12"/>
  <c r="G445" i="12"/>
  <c r="R450" i="12"/>
  <c r="D460" i="12"/>
  <c r="U465" i="12"/>
  <c r="G475" i="12"/>
  <c r="T325" i="12"/>
  <c r="F335" i="12"/>
  <c r="Q340" i="12"/>
  <c r="I350" i="12"/>
  <c r="T355" i="12"/>
  <c r="F365" i="12"/>
  <c r="Q370" i="12"/>
  <c r="I380" i="12"/>
  <c r="T385" i="12"/>
  <c r="F395" i="12"/>
  <c r="Q400" i="12"/>
  <c r="I410" i="12"/>
  <c r="T415" i="12"/>
  <c r="F425" i="12"/>
  <c r="Q430" i="12"/>
  <c r="I440" i="12"/>
  <c r="T445" i="12"/>
  <c r="F455" i="12"/>
  <c r="Q460" i="12"/>
  <c r="I470" i="12"/>
  <c r="T475" i="12"/>
  <c r="H330" i="12"/>
  <c r="S335" i="12"/>
  <c r="E345" i="12"/>
  <c r="P350" i="12"/>
  <c r="H360" i="12"/>
  <c r="S365" i="12"/>
  <c r="E375" i="12"/>
  <c r="P380" i="12"/>
  <c r="H390" i="12"/>
  <c r="S395" i="12"/>
  <c r="E405" i="12"/>
  <c r="P410" i="12"/>
  <c r="H420" i="12"/>
  <c r="S425" i="12"/>
  <c r="E435" i="12"/>
  <c r="P440" i="12"/>
  <c r="H450" i="12"/>
  <c r="S455" i="12"/>
  <c r="E465" i="12"/>
  <c r="P470" i="12"/>
  <c r="I330" i="12"/>
  <c r="T335" i="12"/>
  <c r="F345" i="12"/>
  <c r="Q350" i="12"/>
  <c r="I360" i="12"/>
  <c r="T365" i="12"/>
  <c r="F375" i="12"/>
  <c r="Q380" i="12"/>
  <c r="I390" i="12"/>
  <c r="T395" i="12"/>
  <c r="F405" i="12"/>
  <c r="Q410" i="12"/>
  <c r="I420" i="12"/>
  <c r="T425" i="12"/>
  <c r="F435" i="12"/>
  <c r="Q440" i="12"/>
  <c r="I450" i="12"/>
  <c r="T455" i="12"/>
  <c r="F465" i="12"/>
  <c r="Q470" i="12"/>
  <c r="E325" i="12"/>
  <c r="P330" i="12"/>
  <c r="H340" i="12"/>
  <c r="S345" i="12"/>
  <c r="E355" i="12"/>
  <c r="P360" i="12"/>
  <c r="H370" i="12"/>
  <c r="S375" i="12"/>
  <c r="E385" i="12"/>
  <c r="P390" i="12"/>
  <c r="H400" i="12"/>
  <c r="S405" i="12"/>
  <c r="E415" i="12"/>
  <c r="P420" i="12"/>
  <c r="H430" i="12"/>
  <c r="S435" i="12"/>
  <c r="E445" i="12"/>
  <c r="P450" i="12"/>
  <c r="H460" i="12"/>
  <c r="S465" i="12"/>
  <c r="E475" i="12"/>
  <c r="R311" i="12"/>
  <c r="S306" i="12"/>
  <c r="AA301" i="12"/>
  <c r="L291" i="12"/>
  <c r="Y286" i="12"/>
  <c r="O276" i="12"/>
  <c r="V271" i="12"/>
  <c r="L261" i="12"/>
  <c r="Y256" i="12"/>
  <c r="O246" i="12"/>
  <c r="V241" i="12"/>
  <c r="L231" i="12"/>
  <c r="Y226" i="12"/>
  <c r="O216" i="12"/>
  <c r="V211" i="12"/>
  <c r="L201" i="12"/>
  <c r="Y196" i="12"/>
  <c r="O186" i="12"/>
  <c r="V181" i="12"/>
  <c r="L171" i="12"/>
  <c r="Y166" i="12"/>
  <c r="O152" i="12"/>
  <c r="V147" i="12"/>
  <c r="L137" i="12"/>
  <c r="Y132" i="12"/>
  <c r="O122" i="12"/>
  <c r="V117" i="12"/>
  <c r="L107" i="12"/>
  <c r="Y102" i="12"/>
  <c r="O92" i="12"/>
  <c r="V87" i="12"/>
  <c r="L77" i="12"/>
  <c r="Y72" i="12"/>
  <c r="O62" i="12"/>
  <c r="V57" i="12"/>
  <c r="L47" i="12"/>
  <c r="Y42" i="12"/>
  <c r="O32" i="12"/>
  <c r="V27" i="12"/>
  <c r="L17" i="12"/>
  <c r="Y12" i="12"/>
  <c r="X634" i="11"/>
  <c r="M629" i="11"/>
  <c r="AA619" i="11"/>
  <c r="J614" i="11"/>
  <c r="X604" i="11"/>
  <c r="M599" i="11"/>
  <c r="AA589" i="11"/>
  <c r="J584" i="11"/>
  <c r="X574" i="11"/>
  <c r="M569" i="11"/>
  <c r="AA559" i="11"/>
  <c r="J554" i="11"/>
  <c r="X544" i="11"/>
  <c r="M539" i="11"/>
  <c r="AA529" i="11"/>
  <c r="J524" i="11"/>
  <c r="X514" i="11"/>
  <c r="M509" i="11"/>
  <c r="AA499" i="11"/>
  <c r="J494" i="11"/>
  <c r="X484" i="11"/>
  <c r="N395" i="11"/>
  <c r="AA390" i="11"/>
  <c r="K380" i="11"/>
  <c r="X375" i="11"/>
  <c r="N365" i="11"/>
  <c r="AA360" i="11"/>
  <c r="K350" i="11"/>
  <c r="X345" i="11"/>
  <c r="N335" i="11"/>
  <c r="AA330" i="11"/>
  <c r="AA405" i="11"/>
  <c r="M415" i="11"/>
  <c r="X420" i="11"/>
  <c r="J430" i="11"/>
  <c r="AA435" i="11"/>
  <c r="M445" i="11"/>
  <c r="X450" i="11"/>
  <c r="J460" i="11"/>
  <c r="AA465" i="11"/>
  <c r="M475" i="11"/>
  <c r="O410" i="11"/>
  <c r="Z415" i="11"/>
  <c r="L425" i="11"/>
  <c r="W430" i="11"/>
  <c r="O440" i="11"/>
  <c r="Z445" i="11"/>
  <c r="L455" i="11"/>
  <c r="W460" i="11"/>
  <c r="O470" i="11"/>
  <c r="Z475" i="11"/>
  <c r="O415" i="11"/>
  <c r="Z420" i="11"/>
  <c r="L430" i="11"/>
  <c r="W435" i="11"/>
  <c r="O445" i="11"/>
  <c r="Z450" i="11"/>
  <c r="L460" i="11"/>
  <c r="W465" i="11"/>
  <c r="O475" i="11"/>
  <c r="M405" i="11"/>
  <c r="X410" i="11"/>
  <c r="J420" i="11"/>
  <c r="AA425" i="11"/>
  <c r="M435" i="11"/>
  <c r="X440" i="11"/>
  <c r="J450" i="11"/>
  <c r="AA455" i="11"/>
  <c r="M465" i="11"/>
  <c r="X470" i="11"/>
  <c r="N405" i="11"/>
  <c r="Y410" i="11"/>
  <c r="K420" i="11"/>
  <c r="V425" i="11"/>
  <c r="N435" i="11"/>
  <c r="Y440" i="11"/>
  <c r="K450" i="11"/>
  <c r="V455" i="11"/>
  <c r="N465" i="11"/>
  <c r="Y470" i="11"/>
  <c r="L311" i="11"/>
  <c r="Y306" i="11"/>
  <c r="O296" i="11"/>
  <c r="V291" i="11"/>
  <c r="L281" i="11"/>
  <c r="Y276" i="11"/>
  <c r="O266" i="11"/>
  <c r="V261" i="11"/>
  <c r="L251" i="11"/>
  <c r="Y246" i="11"/>
  <c r="O236" i="11"/>
  <c r="V231" i="11"/>
  <c r="L221" i="11"/>
  <c r="Y216" i="11"/>
  <c r="O206" i="11"/>
  <c r="V201" i="11"/>
  <c r="L191" i="11"/>
  <c r="Y186" i="11"/>
  <c r="O176" i="11"/>
  <c r="V171" i="11"/>
  <c r="F157" i="11"/>
  <c r="S152" i="11"/>
  <c r="I142" i="11"/>
  <c r="P137" i="11"/>
  <c r="F127" i="11"/>
  <c r="S122" i="11"/>
  <c r="I112" i="11"/>
  <c r="P107" i="11"/>
  <c r="F97" i="11"/>
  <c r="S92" i="11"/>
  <c r="I82" i="11"/>
  <c r="P77" i="11"/>
  <c r="F67" i="11"/>
  <c r="S62" i="11"/>
  <c r="I52" i="11"/>
  <c r="P47" i="11"/>
  <c r="F37" i="11"/>
  <c r="S32" i="11"/>
  <c r="I22" i="11"/>
  <c r="P17" i="11"/>
  <c r="F7" i="11"/>
  <c r="M395" i="11"/>
  <c r="Z390" i="11"/>
  <c r="J380" i="11"/>
  <c r="W375" i="11"/>
  <c r="M365" i="11"/>
  <c r="Z360" i="11"/>
  <c r="J350" i="11"/>
  <c r="W345" i="11"/>
  <c r="M335" i="11"/>
  <c r="Z330" i="11"/>
  <c r="J316" i="11"/>
  <c r="W311" i="11"/>
  <c r="M301" i="11"/>
  <c r="Z296" i="11"/>
  <c r="J286" i="11"/>
  <c r="W281" i="11"/>
  <c r="M271" i="11"/>
  <c r="Z266" i="11"/>
  <c r="J256" i="11"/>
  <c r="W251" i="11"/>
  <c r="M241" i="11"/>
  <c r="Z236" i="11"/>
  <c r="J226" i="11"/>
  <c r="W221" i="11"/>
  <c r="M211" i="11"/>
  <c r="Z206" i="11"/>
  <c r="J196" i="11"/>
  <c r="W191" i="11"/>
  <c r="M181" i="11"/>
  <c r="Z176" i="11"/>
  <c r="J166" i="11"/>
  <c r="Q157" i="11"/>
  <c r="G147" i="11"/>
  <c r="T142" i="11"/>
  <c r="D132" i="11"/>
  <c r="Q127" i="11"/>
  <c r="G117" i="11"/>
  <c r="T112" i="11"/>
  <c r="D102" i="11"/>
  <c r="Q97" i="11"/>
  <c r="G87" i="11"/>
  <c r="T82" i="11"/>
  <c r="D72" i="11"/>
  <c r="Q67" i="11"/>
  <c r="G57" i="11"/>
  <c r="T52" i="11"/>
  <c r="D42" i="11"/>
  <c r="Q37" i="11"/>
  <c r="G27" i="11"/>
  <c r="T22" i="11"/>
  <c r="D12" i="11"/>
  <c r="Q7" i="11"/>
  <c r="L395" i="11"/>
  <c r="Y390" i="11"/>
  <c r="O380" i="11"/>
  <c r="V375" i="11"/>
  <c r="L365" i="11"/>
  <c r="Y360" i="11"/>
  <c r="O350" i="11"/>
  <c r="V345" i="11"/>
  <c r="L335" i="11"/>
  <c r="Y330" i="11"/>
  <c r="O316" i="11"/>
  <c r="V311" i="11"/>
  <c r="L301" i="11"/>
  <c r="Y296" i="11"/>
  <c r="O286" i="11"/>
  <c r="V281" i="11"/>
  <c r="L271" i="11"/>
  <c r="Y266" i="11"/>
  <c r="O256" i="11"/>
  <c r="V251" i="11"/>
  <c r="L241" i="11"/>
  <c r="Y236" i="11"/>
  <c r="O226" i="11"/>
  <c r="V221" i="11"/>
  <c r="L211" i="11"/>
  <c r="Y206" i="11"/>
  <c r="O196" i="11"/>
  <c r="V191" i="11"/>
  <c r="L181" i="11"/>
  <c r="Y176" i="11"/>
  <c r="O166" i="11"/>
  <c r="V157" i="11"/>
  <c r="L147" i="11"/>
  <c r="Y142" i="11"/>
  <c r="O132" i="11"/>
  <c r="V127" i="11"/>
  <c r="L117" i="11"/>
  <c r="Y112" i="11"/>
  <c r="O102" i="11"/>
  <c r="V97" i="11"/>
  <c r="L87" i="11"/>
  <c r="Y82" i="11"/>
  <c r="O72" i="11"/>
  <c r="V67" i="11"/>
  <c r="L57" i="11"/>
  <c r="Y52" i="11"/>
  <c r="O42" i="11"/>
  <c r="V37" i="11"/>
  <c r="L27" i="11"/>
  <c r="Y22" i="11"/>
  <c r="O12" i="11"/>
  <c r="P7" i="11"/>
  <c r="K395" i="11"/>
  <c r="X390" i="11"/>
  <c r="N380" i="11"/>
  <c r="AA375" i="11"/>
  <c r="K365" i="11"/>
  <c r="X360" i="11"/>
  <c r="N350" i="11"/>
  <c r="AA345" i="11"/>
  <c r="K335" i="11"/>
  <c r="X330" i="11"/>
  <c r="N316" i="11"/>
  <c r="AA311" i="11"/>
  <c r="K301" i="11"/>
  <c r="X296" i="11"/>
  <c r="N286" i="11"/>
  <c r="AA281" i="11"/>
  <c r="K271" i="11"/>
  <c r="X266" i="11"/>
  <c r="N256" i="11"/>
  <c r="AA251" i="11"/>
  <c r="K241" i="11"/>
  <c r="X236" i="11"/>
  <c r="N226" i="11"/>
  <c r="AA221" i="11"/>
  <c r="K211" i="11"/>
  <c r="X206" i="11"/>
  <c r="N196" i="11"/>
  <c r="AA191" i="11"/>
  <c r="K181" i="11"/>
  <c r="X176" i="11"/>
  <c r="N166" i="11"/>
  <c r="AA157" i="11"/>
  <c r="K147" i="11"/>
  <c r="X142" i="11"/>
  <c r="N132" i="11"/>
  <c r="AA127" i="11"/>
  <c r="K117" i="11"/>
  <c r="X112" i="11"/>
  <c r="N102" i="11"/>
  <c r="AA97" i="11"/>
  <c r="K87" i="11"/>
  <c r="X82" i="11"/>
  <c r="N72" i="11"/>
  <c r="AA67" i="11"/>
  <c r="K57" i="11"/>
  <c r="X52" i="11"/>
  <c r="N42" i="11"/>
  <c r="AA37" i="11"/>
  <c r="K27" i="11"/>
  <c r="X22" i="11"/>
  <c r="N12" i="11"/>
  <c r="AA7" i="11"/>
  <c r="D395" i="11"/>
  <c r="Q390" i="11"/>
  <c r="G380" i="11"/>
  <c r="T375" i="11"/>
  <c r="D365" i="11"/>
  <c r="Q360" i="11"/>
  <c r="G350" i="11"/>
  <c r="T345" i="11"/>
  <c r="D335" i="11"/>
  <c r="Q330" i="11"/>
  <c r="G316" i="11"/>
  <c r="T311" i="11"/>
  <c r="D301" i="11"/>
  <c r="Q296" i="11"/>
  <c r="G286" i="11"/>
  <c r="T281" i="11"/>
  <c r="D271" i="11"/>
  <c r="Q266" i="11"/>
  <c r="G256" i="11"/>
  <c r="T251" i="11"/>
  <c r="D241" i="11"/>
  <c r="Q236" i="11"/>
  <c r="G226" i="11"/>
  <c r="T221" i="11"/>
  <c r="D211" i="11"/>
  <c r="Q206" i="11"/>
  <c r="G196" i="11"/>
  <c r="T191" i="11"/>
  <c r="D181" i="11"/>
  <c r="Q176" i="11"/>
  <c r="G166" i="11"/>
  <c r="T157" i="11"/>
  <c r="D147" i="11"/>
  <c r="Q142" i="11"/>
  <c r="G132" i="11"/>
  <c r="T127" i="11"/>
  <c r="D117" i="11"/>
  <c r="Q112" i="11"/>
  <c r="G102" i="11"/>
  <c r="T97" i="11"/>
  <c r="D87" i="11"/>
  <c r="Q82" i="11"/>
  <c r="G72" i="11"/>
  <c r="T67" i="11"/>
  <c r="D57" i="11"/>
  <c r="Q52" i="11"/>
  <c r="G42" i="11"/>
  <c r="T37" i="11"/>
  <c r="D27" i="11"/>
  <c r="Q22" i="11"/>
  <c r="G12" i="11"/>
  <c r="T7" i="11"/>
  <c r="Z400" i="11"/>
  <c r="J390" i="11"/>
  <c r="W385" i="11"/>
  <c r="M375" i="11"/>
  <c r="Z370" i="11"/>
  <c r="J360" i="11"/>
  <c r="W355" i="11"/>
  <c r="M345" i="11"/>
  <c r="Z340" i="11"/>
  <c r="J330" i="11"/>
  <c r="W325" i="11"/>
  <c r="M311" i="11"/>
  <c r="Z306" i="11"/>
  <c r="J296" i="11"/>
  <c r="W291" i="11"/>
  <c r="M281" i="11"/>
  <c r="Z276" i="11"/>
  <c r="J266" i="11"/>
  <c r="W261" i="11"/>
  <c r="M251" i="11"/>
  <c r="Z246" i="11"/>
  <c r="J236" i="11"/>
  <c r="W231" i="11"/>
  <c r="M221" i="11"/>
  <c r="Z216" i="11"/>
  <c r="J206" i="11"/>
  <c r="W201" i="11"/>
  <c r="M191" i="11"/>
  <c r="Z186" i="11"/>
  <c r="J176" i="11"/>
  <c r="W171" i="11"/>
  <c r="M157" i="11"/>
  <c r="Z152" i="11"/>
  <c r="J142" i="11"/>
  <c r="W137" i="11"/>
  <c r="M127" i="11"/>
  <c r="Z122" i="11"/>
  <c r="J112" i="11"/>
  <c r="W107" i="11"/>
  <c r="M97" i="11"/>
  <c r="Z92" i="11"/>
  <c r="J82" i="11"/>
  <c r="W77" i="11"/>
  <c r="M67" i="11"/>
  <c r="Z62" i="11"/>
  <c r="J52" i="11"/>
  <c r="W47" i="11"/>
  <c r="M37" i="11"/>
  <c r="Z32" i="11"/>
  <c r="J22" i="11"/>
  <c r="W17" i="11"/>
  <c r="M7" i="11"/>
  <c r="E634" i="10"/>
  <c r="S624" i="10"/>
  <c r="H619" i="10"/>
  <c r="P609" i="10"/>
  <c r="E604" i="10"/>
  <c r="S594" i="10"/>
  <c r="H589" i="10"/>
  <c r="P579" i="10"/>
  <c r="E574" i="10"/>
  <c r="S564" i="10"/>
  <c r="H559" i="10"/>
  <c r="P549" i="10"/>
  <c r="E544" i="10"/>
  <c r="S534" i="10"/>
  <c r="H529" i="10"/>
  <c r="P519" i="10"/>
  <c r="E514" i="10"/>
  <c r="S504" i="10"/>
  <c r="H499" i="10"/>
  <c r="P489" i="10"/>
  <c r="E484" i="10"/>
  <c r="M435" i="10"/>
  <c r="Z430" i="10"/>
  <c r="J420" i="10"/>
  <c r="W415" i="10"/>
  <c r="M405" i="10"/>
  <c r="Z400" i="10"/>
  <c r="J390" i="10"/>
  <c r="W385" i="10"/>
  <c r="M375" i="10"/>
  <c r="Z370" i="10"/>
  <c r="J360" i="10"/>
  <c r="W355" i="10"/>
  <c r="M345" i="10"/>
  <c r="Z340" i="10"/>
  <c r="J330" i="10"/>
  <c r="W325" i="10"/>
  <c r="G311" i="10"/>
  <c r="T306" i="10"/>
  <c r="D296" i="10"/>
  <c r="Q291" i="10"/>
  <c r="G281" i="10"/>
  <c r="T276" i="10"/>
  <c r="D266" i="10"/>
  <c r="Q261" i="10"/>
  <c r="G251" i="10"/>
  <c r="T246" i="10"/>
  <c r="D236" i="10"/>
  <c r="Q231" i="10"/>
  <c r="G221" i="10"/>
  <c r="T216" i="10"/>
  <c r="D206" i="10"/>
  <c r="Q201" i="10"/>
  <c r="G191" i="10"/>
  <c r="T186" i="10"/>
  <c r="D176" i="10"/>
  <c r="Q171" i="10"/>
  <c r="N152" i="10"/>
  <c r="AA147" i="10"/>
  <c r="K137" i="10"/>
  <c r="X132" i="10"/>
  <c r="N122" i="10"/>
  <c r="AA117" i="10"/>
  <c r="K107" i="10"/>
  <c r="X102" i="10"/>
  <c r="N92" i="10"/>
  <c r="AA87" i="10"/>
  <c r="K77" i="10"/>
  <c r="X72" i="10"/>
  <c r="N62" i="10"/>
  <c r="AA57" i="10"/>
  <c r="K47" i="10"/>
  <c r="X42" i="10"/>
  <c r="N32" i="10"/>
  <c r="AA27" i="10"/>
  <c r="K17" i="10"/>
  <c r="X12" i="10"/>
  <c r="N629" i="9"/>
  <c r="AA624" i="9"/>
  <c r="K614" i="9"/>
  <c r="X609" i="9"/>
  <c r="N599" i="9"/>
  <c r="AA594" i="9"/>
  <c r="K584" i="9"/>
  <c r="X579" i="9"/>
  <c r="N569" i="9"/>
  <c r="AA564" i="9"/>
  <c r="K554" i="9"/>
  <c r="X549" i="9"/>
  <c r="N539" i="9"/>
  <c r="AA534" i="9"/>
  <c r="K524" i="9"/>
  <c r="X519" i="9"/>
  <c r="N509" i="9"/>
  <c r="AA504" i="9"/>
  <c r="K494" i="9"/>
  <c r="X489" i="9"/>
  <c r="H475" i="9"/>
  <c r="U470" i="9"/>
  <c r="E460" i="9"/>
  <c r="R455" i="9"/>
  <c r="H445" i="9"/>
  <c r="U440" i="9"/>
  <c r="E430" i="9"/>
  <c r="R425" i="9"/>
  <c r="H415" i="9"/>
  <c r="U410" i="9"/>
  <c r="E400" i="9"/>
  <c r="R395" i="9"/>
  <c r="H385" i="9"/>
  <c r="U380" i="9"/>
  <c r="E370" i="9"/>
  <c r="R365" i="9"/>
  <c r="H355" i="9"/>
  <c r="U350" i="9"/>
  <c r="E340" i="9"/>
  <c r="R335" i="9"/>
  <c r="H325" i="9"/>
  <c r="O316" i="9"/>
  <c r="V311" i="9"/>
  <c r="L301" i="9"/>
  <c r="Y296" i="9"/>
  <c r="O286" i="9"/>
  <c r="V281" i="9"/>
  <c r="L271" i="9"/>
  <c r="Y266" i="9"/>
  <c r="O256" i="9"/>
  <c r="V251" i="9"/>
  <c r="L241" i="9"/>
  <c r="Y236" i="9"/>
  <c r="O226" i="9"/>
  <c r="V221" i="9"/>
  <c r="L211" i="9"/>
  <c r="Y206" i="9"/>
  <c r="O196" i="9"/>
  <c r="V191" i="9"/>
  <c r="L181" i="9"/>
  <c r="Y176" i="9"/>
  <c r="O166" i="9"/>
  <c r="P157" i="9"/>
  <c r="F147" i="9"/>
  <c r="S142" i="9"/>
  <c r="I132" i="9"/>
  <c r="P127" i="9"/>
  <c r="F117" i="9"/>
  <c r="S112" i="9"/>
  <c r="I102" i="9"/>
  <c r="P97" i="9"/>
  <c r="F87" i="9"/>
  <c r="S82" i="9"/>
  <c r="I72" i="9"/>
  <c r="P67" i="9"/>
  <c r="F57" i="9"/>
  <c r="S52" i="9"/>
  <c r="I42" i="9"/>
  <c r="P37" i="9"/>
  <c r="F27" i="9"/>
  <c r="S22" i="9"/>
  <c r="I12" i="9"/>
  <c r="J7" i="9"/>
  <c r="L435" i="10"/>
  <c r="Y430" i="10"/>
  <c r="O420" i="10"/>
  <c r="V415" i="10"/>
  <c r="L405" i="10"/>
  <c r="Y400" i="10"/>
  <c r="O390" i="10"/>
  <c r="V385" i="10"/>
  <c r="L375" i="10"/>
  <c r="Y370" i="10"/>
  <c r="O360" i="10"/>
  <c r="V355" i="10"/>
  <c r="L345" i="10"/>
  <c r="Y340" i="10"/>
  <c r="O330" i="10"/>
  <c r="V325" i="10"/>
  <c r="D455" i="10"/>
  <c r="U460" i="10"/>
  <c r="G470" i="10"/>
  <c r="R475" i="10"/>
  <c r="E460" i="10"/>
  <c r="P465" i="10"/>
  <c r="H475" i="10"/>
  <c r="H455" i="10"/>
  <c r="S460" i="10"/>
  <c r="E470" i="10"/>
  <c r="P475" i="10"/>
  <c r="I455" i="10"/>
  <c r="T460" i="10"/>
  <c r="F470" i="10"/>
  <c r="Q475" i="10"/>
  <c r="W316" i="10"/>
  <c r="M306" i="10"/>
  <c r="Z301" i="10"/>
  <c r="J291" i="10"/>
  <c r="W286" i="10"/>
  <c r="M276" i="10"/>
  <c r="Z271" i="10"/>
  <c r="J261" i="10"/>
  <c r="W256" i="10"/>
  <c r="M246" i="10"/>
  <c r="Z241" i="10"/>
  <c r="J231" i="10"/>
  <c r="W226" i="10"/>
  <c r="M216" i="10"/>
  <c r="Z211" i="10"/>
  <c r="J201" i="10"/>
  <c r="W196" i="10"/>
  <c r="M186" i="10"/>
  <c r="Z181" i="10"/>
  <c r="J171" i="10"/>
  <c r="W166" i="10"/>
  <c r="M152" i="10"/>
  <c r="Z147" i="10"/>
  <c r="J137" i="10"/>
  <c r="W132" i="10"/>
  <c r="M122" i="10"/>
  <c r="Z117" i="10"/>
  <c r="J107" i="10"/>
  <c r="W102" i="10"/>
  <c r="M92" i="10"/>
  <c r="Z87" i="10"/>
  <c r="J77" i="10"/>
  <c r="W72" i="10"/>
  <c r="M62" i="10"/>
  <c r="Z57" i="10"/>
  <c r="J47" i="10"/>
  <c r="W42" i="10"/>
  <c r="M32" i="10"/>
  <c r="Z27" i="10"/>
  <c r="J17" i="10"/>
  <c r="W12" i="10"/>
  <c r="L634" i="9"/>
  <c r="Y629" i="9"/>
  <c r="O619" i="9"/>
  <c r="V614" i="9"/>
  <c r="L604" i="9"/>
  <c r="Y599" i="9"/>
  <c r="O589" i="9"/>
  <c r="V584" i="9"/>
  <c r="L574" i="9"/>
  <c r="Y569" i="9"/>
  <c r="O559" i="9"/>
  <c r="V554" i="9"/>
  <c r="L544" i="9"/>
  <c r="Y539" i="9"/>
  <c r="O529" i="9"/>
  <c r="V524" i="9"/>
  <c r="L514" i="9"/>
  <c r="Y509" i="9"/>
  <c r="O499" i="9"/>
  <c r="V494" i="9"/>
  <c r="L484" i="9"/>
  <c r="Y475" i="9"/>
  <c r="O465" i="9"/>
  <c r="V460" i="9"/>
  <c r="L450" i="9"/>
  <c r="Y445" i="9"/>
  <c r="O435" i="9"/>
  <c r="V430" i="9"/>
  <c r="L420" i="9"/>
  <c r="Y415" i="9"/>
  <c r="O405" i="9"/>
  <c r="V400" i="9"/>
  <c r="L390" i="9"/>
  <c r="Y385" i="9"/>
  <c r="O375" i="9"/>
  <c r="V370" i="9"/>
  <c r="L360" i="9"/>
  <c r="Y355" i="9"/>
  <c r="O345" i="9"/>
  <c r="V340" i="9"/>
  <c r="L330" i="9"/>
  <c r="Y325" i="9"/>
  <c r="O311" i="9"/>
  <c r="V306" i="9"/>
  <c r="L296" i="9"/>
  <c r="Y291" i="9"/>
  <c r="O281" i="9"/>
  <c r="V276" i="9"/>
  <c r="L266" i="9"/>
  <c r="Y261" i="9"/>
  <c r="O251" i="9"/>
  <c r="V246" i="9"/>
  <c r="L236" i="9"/>
  <c r="Y231" i="9"/>
  <c r="O221" i="9"/>
  <c r="V216" i="9"/>
  <c r="L206" i="9"/>
  <c r="Y201" i="9"/>
  <c r="O191" i="9"/>
  <c r="V186" i="9"/>
  <c r="L176" i="9"/>
  <c r="Y171" i="9"/>
  <c r="O157" i="9"/>
  <c r="V152" i="9"/>
  <c r="L142" i="9"/>
  <c r="Y137" i="9"/>
  <c r="O127" i="9"/>
  <c r="V122" i="9"/>
  <c r="L112" i="9"/>
  <c r="Y107" i="9"/>
  <c r="O97" i="9"/>
  <c r="V92" i="9"/>
  <c r="L82" i="9"/>
  <c r="Y77" i="9"/>
  <c r="O67" i="9"/>
  <c r="V62" i="9"/>
  <c r="L52" i="9"/>
  <c r="Y47" i="9"/>
  <c r="O37" i="9"/>
  <c r="V32" i="9"/>
  <c r="L22" i="9"/>
  <c r="Y17" i="9"/>
  <c r="O7" i="9"/>
  <c r="J440" i="10"/>
  <c r="W435" i="10"/>
  <c r="M425" i="10"/>
  <c r="Z420" i="10"/>
  <c r="J410" i="10"/>
  <c r="W405" i="10"/>
  <c r="M395" i="10"/>
  <c r="Z390" i="10"/>
  <c r="J380" i="10"/>
  <c r="W375" i="10"/>
  <c r="M365" i="10"/>
  <c r="Z360" i="10"/>
  <c r="J350" i="10"/>
  <c r="W345" i="10"/>
  <c r="M335" i="10"/>
  <c r="Z330" i="10"/>
  <c r="J316" i="10"/>
  <c r="W311" i="10"/>
  <c r="M301" i="10"/>
  <c r="Z296" i="10"/>
  <c r="J286" i="10"/>
  <c r="W281" i="10"/>
  <c r="M271" i="10"/>
  <c r="Z266" i="10"/>
  <c r="J256" i="10"/>
  <c r="W251" i="10"/>
  <c r="M241" i="10"/>
  <c r="Z236" i="10"/>
  <c r="J226" i="10"/>
  <c r="W221" i="10"/>
  <c r="M211" i="10"/>
  <c r="Z206" i="10"/>
  <c r="J196" i="10"/>
  <c r="W191" i="10"/>
  <c r="M181" i="10"/>
  <c r="Z176" i="10"/>
  <c r="J166" i="10"/>
  <c r="Q157" i="10"/>
  <c r="G147" i="10"/>
  <c r="T142" i="10"/>
  <c r="D132" i="10"/>
  <c r="Q127" i="10"/>
  <c r="G117" i="10"/>
  <c r="T112" i="10"/>
  <c r="D102" i="10"/>
  <c r="Q97" i="10"/>
  <c r="G87" i="10"/>
  <c r="T82" i="10"/>
  <c r="D72" i="10"/>
  <c r="Q67" i="10"/>
  <c r="G57" i="10"/>
  <c r="T52" i="10"/>
  <c r="D42" i="10"/>
  <c r="Q37" i="10"/>
  <c r="G27" i="10"/>
  <c r="T22" i="10"/>
  <c r="D12" i="10"/>
  <c r="Q7" i="10"/>
  <c r="F629" i="9"/>
  <c r="S624" i="9"/>
  <c r="I614" i="9"/>
  <c r="P609" i="9"/>
  <c r="F599" i="9"/>
  <c r="S594" i="9"/>
  <c r="I584" i="9"/>
  <c r="P579" i="9"/>
  <c r="F569" i="9"/>
  <c r="S564" i="9"/>
  <c r="I554" i="9"/>
  <c r="P549" i="9"/>
  <c r="F539" i="9"/>
  <c r="S534" i="9"/>
  <c r="I524" i="9"/>
  <c r="P519" i="9"/>
  <c r="F509" i="9"/>
  <c r="S504" i="9"/>
  <c r="I494" i="9"/>
  <c r="P489" i="9"/>
  <c r="R475" i="9"/>
  <c r="H465" i="9"/>
  <c r="U460" i="9"/>
  <c r="E450" i="9"/>
  <c r="R445" i="9"/>
  <c r="H435" i="9"/>
  <c r="U430" i="9"/>
  <c r="E420" i="9"/>
  <c r="R415" i="9"/>
  <c r="H405" i="9"/>
  <c r="U400" i="9"/>
  <c r="E390" i="9"/>
  <c r="R385" i="9"/>
  <c r="H375" i="9"/>
  <c r="U370" i="9"/>
  <c r="E360" i="9"/>
  <c r="R355" i="9"/>
  <c r="H345" i="9"/>
  <c r="U340" i="9"/>
  <c r="E330" i="9"/>
  <c r="R325" i="9"/>
  <c r="H311" i="9"/>
  <c r="U306" i="9"/>
  <c r="E296" i="9"/>
  <c r="R291" i="9"/>
  <c r="H281" i="9"/>
  <c r="U276" i="9"/>
  <c r="E266" i="9"/>
  <c r="R261" i="9"/>
  <c r="H251" i="9"/>
  <c r="U246" i="9"/>
  <c r="E236" i="9"/>
  <c r="R231" i="9"/>
  <c r="H221" i="9"/>
  <c r="U216" i="9"/>
  <c r="E206" i="9"/>
  <c r="R201" i="9"/>
  <c r="H191" i="9"/>
  <c r="U186" i="9"/>
  <c r="E176" i="9"/>
  <c r="R171" i="9"/>
  <c r="H157" i="9"/>
  <c r="U152" i="9"/>
  <c r="E142" i="9"/>
  <c r="R137" i="9"/>
  <c r="H127" i="9"/>
  <c r="U122" i="9"/>
  <c r="E112" i="9"/>
  <c r="R107" i="9"/>
  <c r="H97" i="9"/>
  <c r="U92" i="9"/>
  <c r="E82" i="9"/>
  <c r="R77" i="9"/>
  <c r="H67" i="9"/>
  <c r="U62" i="9"/>
  <c r="E52" i="9"/>
  <c r="R47" i="9"/>
  <c r="H37" i="9"/>
  <c r="U32" i="9"/>
  <c r="E22" i="9"/>
  <c r="R17" i="9"/>
  <c r="H7" i="9"/>
  <c r="I440" i="10"/>
  <c r="P435" i="10"/>
  <c r="F425" i="10"/>
  <c r="S420" i="10"/>
  <c r="I410" i="10"/>
  <c r="P405" i="10"/>
  <c r="F395" i="10"/>
  <c r="S390" i="10"/>
  <c r="I380" i="10"/>
  <c r="P375" i="10"/>
  <c r="F365" i="10"/>
  <c r="S360" i="10"/>
  <c r="I350" i="10"/>
  <c r="P345" i="10"/>
  <c r="F335" i="10"/>
  <c r="S330" i="10"/>
  <c r="I316" i="10"/>
  <c r="P311" i="10"/>
  <c r="F301" i="10"/>
  <c r="S296" i="10"/>
  <c r="I286" i="10"/>
  <c r="P281" i="10"/>
  <c r="F271" i="10"/>
  <c r="S266" i="10"/>
  <c r="I256" i="10"/>
  <c r="P251" i="10"/>
  <c r="F241" i="10"/>
  <c r="S236" i="10"/>
  <c r="I226" i="10"/>
  <c r="P221" i="10"/>
  <c r="F211" i="10"/>
  <c r="S206" i="10"/>
  <c r="I196" i="10"/>
  <c r="P191" i="10"/>
  <c r="F181" i="10"/>
  <c r="S176" i="10"/>
  <c r="I166" i="10"/>
  <c r="P157" i="10"/>
  <c r="F147" i="10"/>
  <c r="S142" i="10"/>
  <c r="I132" i="10"/>
  <c r="P127" i="10"/>
  <c r="F117" i="10"/>
  <c r="S112" i="10"/>
  <c r="I102" i="10"/>
  <c r="P97" i="10"/>
  <c r="F87" i="10"/>
  <c r="S82" i="10"/>
  <c r="I72" i="10"/>
  <c r="P67" i="10"/>
  <c r="F57" i="10"/>
  <c r="S52" i="10"/>
  <c r="I42" i="10"/>
  <c r="P37" i="10"/>
  <c r="F27" i="10"/>
  <c r="S22" i="10"/>
  <c r="I12" i="10"/>
  <c r="D634" i="9"/>
  <c r="Q629" i="9"/>
  <c r="G619" i="9"/>
  <c r="T614" i="9"/>
  <c r="D604" i="9"/>
  <c r="Q599" i="9"/>
  <c r="G589" i="9"/>
  <c r="T584" i="9"/>
  <c r="D574" i="9"/>
  <c r="Q569" i="9"/>
  <c r="G559" i="9"/>
  <c r="T554" i="9"/>
  <c r="D544" i="9"/>
  <c r="Q539" i="9"/>
  <c r="G529" i="9"/>
  <c r="T524" i="9"/>
  <c r="D514" i="9"/>
  <c r="Q509" i="9"/>
  <c r="G499" i="9"/>
  <c r="T494" i="9"/>
  <c r="K475" i="9"/>
  <c r="X470" i="9"/>
  <c r="N460" i="9"/>
  <c r="AA455" i="9"/>
  <c r="K445" i="9"/>
  <c r="X440" i="9"/>
  <c r="N430" i="9"/>
  <c r="AA425" i="9"/>
  <c r="K415" i="9"/>
  <c r="X410" i="9"/>
  <c r="N400" i="9"/>
  <c r="AA395" i="9"/>
  <c r="K385" i="9"/>
  <c r="X380" i="9"/>
  <c r="N370" i="9"/>
  <c r="AA365" i="9"/>
  <c r="K355" i="9"/>
  <c r="X350" i="9"/>
  <c r="N340" i="9"/>
  <c r="AA335" i="9"/>
  <c r="K325" i="9"/>
  <c r="X316" i="9"/>
  <c r="N306" i="9"/>
  <c r="AA301" i="9"/>
  <c r="K291" i="9"/>
  <c r="X286" i="9"/>
  <c r="N276" i="9"/>
  <c r="AA271" i="9"/>
  <c r="K261" i="9"/>
  <c r="X256" i="9"/>
  <c r="N246" i="9"/>
  <c r="AA241" i="9"/>
  <c r="K231" i="9"/>
  <c r="X226" i="9"/>
  <c r="N216" i="9"/>
  <c r="AA211" i="9"/>
  <c r="K201" i="9"/>
  <c r="X196" i="9"/>
  <c r="N186" i="9"/>
  <c r="AA181" i="9"/>
  <c r="K171" i="9"/>
  <c r="X166" i="9"/>
  <c r="N152" i="9"/>
  <c r="AA147" i="9"/>
  <c r="K137" i="9"/>
  <c r="X132" i="9"/>
  <c r="N122" i="9"/>
  <c r="AA117" i="9"/>
  <c r="K107" i="9"/>
  <c r="X102" i="9"/>
  <c r="N92" i="9"/>
  <c r="AA87" i="9"/>
  <c r="K77" i="9"/>
  <c r="X72" i="9"/>
  <c r="N62" i="9"/>
  <c r="AA57" i="9"/>
  <c r="K47" i="9"/>
  <c r="X42" i="9"/>
  <c r="N32" i="9"/>
  <c r="AA27" i="9"/>
  <c r="K17" i="9"/>
  <c r="X12" i="9"/>
  <c r="K470" i="9"/>
  <c r="X465" i="9"/>
  <c r="N455" i="9"/>
  <c r="AA450" i="9"/>
  <c r="K440" i="9"/>
  <c r="X435" i="9"/>
  <c r="N425" i="9"/>
  <c r="AA420" i="9"/>
  <c r="K410" i="9"/>
  <c r="X405" i="9"/>
  <c r="N395" i="9"/>
  <c r="AA390" i="9"/>
  <c r="F445" i="10"/>
  <c r="S440" i="10"/>
  <c r="I430" i="10"/>
  <c r="P425" i="10"/>
  <c r="F415" i="10"/>
  <c r="S410" i="10"/>
  <c r="I400" i="10"/>
  <c r="P395" i="10"/>
  <c r="F385" i="10"/>
  <c r="S380" i="10"/>
  <c r="I370" i="10"/>
  <c r="P365" i="10"/>
  <c r="F355" i="10"/>
  <c r="S350" i="10"/>
  <c r="I340" i="10"/>
  <c r="P335" i="10"/>
  <c r="F325" i="10"/>
  <c r="S316" i="10"/>
  <c r="I306" i="10"/>
  <c r="P301" i="10"/>
  <c r="F291" i="10"/>
  <c r="S286" i="10"/>
  <c r="I276" i="10"/>
  <c r="P271" i="10"/>
  <c r="F261" i="10"/>
  <c r="S256" i="10"/>
  <c r="I246" i="10"/>
  <c r="P241" i="10"/>
  <c r="F231" i="10"/>
  <c r="S226" i="10"/>
  <c r="I216" i="10"/>
  <c r="P211" i="10"/>
  <c r="F201" i="10"/>
  <c r="S196" i="10"/>
  <c r="I186" i="10"/>
  <c r="P181" i="10"/>
  <c r="F171" i="10"/>
  <c r="H157" i="10"/>
  <c r="U152" i="10"/>
  <c r="E142" i="10"/>
  <c r="R137" i="10"/>
  <c r="H127" i="10"/>
  <c r="U122" i="10"/>
  <c r="E112" i="10"/>
  <c r="R107" i="10"/>
  <c r="H97" i="10"/>
  <c r="U92" i="10"/>
  <c r="E82" i="10"/>
  <c r="R77" i="10"/>
  <c r="H67" i="10"/>
  <c r="U62" i="10"/>
  <c r="E52" i="10"/>
  <c r="R47" i="10"/>
  <c r="H37" i="10"/>
  <c r="U32" i="10"/>
  <c r="E22" i="10"/>
  <c r="R17" i="10"/>
  <c r="H7" i="10"/>
  <c r="T634" i="9"/>
  <c r="D624" i="9"/>
  <c r="Q619" i="9"/>
  <c r="G609" i="9"/>
  <c r="T604" i="9"/>
  <c r="D594" i="9"/>
  <c r="Q589" i="9"/>
  <c r="G579" i="9"/>
  <c r="T574" i="9"/>
  <c r="D564" i="9"/>
  <c r="Q559" i="9"/>
  <c r="G549" i="9"/>
  <c r="T544" i="9"/>
  <c r="D534" i="9"/>
  <c r="Q529" i="9"/>
  <c r="G519" i="9"/>
  <c r="T514" i="9"/>
  <c r="D504" i="9"/>
  <c r="Q499" i="9"/>
  <c r="G489" i="9"/>
  <c r="T484" i="9"/>
  <c r="D470" i="9"/>
  <c r="Q465" i="9"/>
  <c r="G455" i="9"/>
  <c r="T450" i="9"/>
  <c r="D440" i="9"/>
  <c r="Q435" i="9"/>
  <c r="G425" i="9"/>
  <c r="T420" i="9"/>
  <c r="D410" i="9"/>
  <c r="Q405" i="9"/>
  <c r="G395" i="9"/>
  <c r="T390" i="9"/>
  <c r="D380" i="9"/>
  <c r="Q375" i="9"/>
  <c r="G365" i="9"/>
  <c r="T360" i="9"/>
  <c r="D350" i="9"/>
  <c r="Q345" i="9"/>
  <c r="G335" i="9"/>
  <c r="T330" i="9"/>
  <c r="D316" i="9"/>
  <c r="Q311" i="9"/>
  <c r="G301" i="9"/>
  <c r="T296" i="9"/>
  <c r="D286" i="9"/>
  <c r="Q281" i="9"/>
  <c r="G271" i="9"/>
  <c r="T266" i="9"/>
  <c r="D256" i="9"/>
  <c r="Q251" i="9"/>
  <c r="G241" i="9"/>
  <c r="T236" i="9"/>
  <c r="D226" i="9"/>
  <c r="Q221" i="9"/>
  <c r="G211" i="9"/>
  <c r="T206" i="9"/>
  <c r="D196" i="9"/>
  <c r="Q191" i="9"/>
  <c r="G181" i="9"/>
  <c r="T176" i="9"/>
  <c r="K157" i="9"/>
  <c r="X152" i="9"/>
  <c r="N142" i="9"/>
  <c r="AA137" i="9"/>
  <c r="K127" i="9"/>
  <c r="X122" i="9"/>
  <c r="N112" i="9"/>
  <c r="AA107" i="9"/>
  <c r="K97" i="9"/>
  <c r="X92" i="9"/>
  <c r="N82" i="9"/>
  <c r="AA77" i="9"/>
  <c r="K67" i="9"/>
  <c r="X62" i="9"/>
  <c r="N52" i="9"/>
  <c r="AA47" i="9"/>
  <c r="K37" i="9"/>
  <c r="X32" i="9"/>
  <c r="N22" i="9"/>
  <c r="AA17" i="9"/>
  <c r="K7" i="9"/>
  <c r="H634" i="7"/>
  <c r="U629" i="7"/>
  <c r="E619" i="7"/>
  <c r="R614" i="7"/>
  <c r="H604" i="7"/>
  <c r="U599" i="7"/>
  <c r="E589" i="7"/>
  <c r="R584" i="7"/>
  <c r="H574" i="7"/>
  <c r="U569" i="7"/>
  <c r="E559" i="7"/>
  <c r="R554" i="7"/>
  <c r="H544" i="7"/>
  <c r="U539" i="7"/>
  <c r="E529" i="7"/>
  <c r="R524" i="7"/>
  <c r="H514" i="7"/>
  <c r="U509" i="7"/>
  <c r="E499" i="7"/>
  <c r="R494" i="7"/>
  <c r="H484" i="7"/>
  <c r="O475" i="7"/>
  <c r="V470" i="7"/>
  <c r="L460" i="7"/>
  <c r="Y455" i="7"/>
  <c r="O445" i="7"/>
  <c r="V440" i="7"/>
  <c r="L430" i="7"/>
  <c r="Y425" i="7"/>
  <c r="O415" i="7"/>
  <c r="V410" i="7"/>
  <c r="L400" i="7"/>
  <c r="Y395" i="7"/>
  <c r="O385" i="7"/>
  <c r="V380" i="7"/>
  <c r="L370" i="7"/>
  <c r="Y365" i="7"/>
  <c r="O355" i="7"/>
  <c r="V350" i="7"/>
  <c r="L340" i="7"/>
  <c r="Y335" i="7"/>
  <c r="O325" i="7"/>
  <c r="P316" i="7"/>
  <c r="F306" i="7"/>
  <c r="S301" i="7"/>
  <c r="I291" i="7"/>
  <c r="P286" i="7"/>
  <c r="F276" i="7"/>
  <c r="S271" i="7"/>
  <c r="I261" i="7"/>
  <c r="P256" i="7"/>
  <c r="F246" i="7"/>
  <c r="S241" i="7"/>
  <c r="I231" i="7"/>
  <c r="P226" i="7"/>
  <c r="F216" i="7"/>
  <c r="S211" i="7"/>
  <c r="I201" i="7"/>
  <c r="P196" i="7"/>
  <c r="F186" i="7"/>
  <c r="S181" i="7"/>
  <c r="I171" i="7"/>
  <c r="P166" i="7"/>
  <c r="Q157" i="7"/>
  <c r="G147" i="7"/>
  <c r="T142" i="7"/>
  <c r="D132" i="7"/>
  <c r="Q127" i="7"/>
  <c r="G117" i="7"/>
  <c r="T112" i="7"/>
  <c r="D102" i="7"/>
  <c r="Q97" i="7"/>
  <c r="G87" i="7"/>
  <c r="T82" i="7"/>
  <c r="D72" i="7"/>
  <c r="Q67" i="7"/>
  <c r="G57" i="7"/>
  <c r="T52" i="7"/>
  <c r="D42" i="7"/>
  <c r="Q37" i="7"/>
  <c r="G27" i="7"/>
  <c r="T22" i="7"/>
  <c r="D12" i="7"/>
  <c r="Q7" i="7"/>
  <c r="H629" i="7"/>
  <c r="U624" i="7"/>
  <c r="E614" i="7"/>
  <c r="R609" i="7"/>
  <c r="H599" i="7"/>
  <c r="U594" i="7"/>
  <c r="E584" i="7"/>
  <c r="R579" i="7"/>
  <c r="H569" i="7"/>
  <c r="U564" i="7"/>
  <c r="E554" i="7"/>
  <c r="R549" i="7"/>
  <c r="H539" i="7"/>
  <c r="U534" i="7"/>
  <c r="E524" i="7"/>
  <c r="R519" i="7"/>
  <c r="H509" i="7"/>
  <c r="U504" i="7"/>
  <c r="E494" i="7"/>
  <c r="R489" i="7"/>
  <c r="H475" i="7"/>
  <c r="U470" i="7"/>
  <c r="E460" i="7"/>
  <c r="R455" i="7"/>
  <c r="H445" i="7"/>
  <c r="U440" i="7"/>
  <c r="E430" i="7"/>
  <c r="R425" i="7"/>
  <c r="H415" i="7"/>
  <c r="U410" i="7"/>
  <c r="E400" i="7"/>
  <c r="R395" i="7"/>
  <c r="H385" i="7"/>
  <c r="U380" i="7"/>
  <c r="E370" i="7"/>
  <c r="R365" i="7"/>
  <c r="H355" i="7"/>
  <c r="U350" i="7"/>
  <c r="E340" i="7"/>
  <c r="R335" i="7"/>
  <c r="H325" i="7"/>
  <c r="U316" i="7"/>
  <c r="E306" i="7"/>
  <c r="R301" i="7"/>
  <c r="H291" i="7"/>
  <c r="U286" i="7"/>
  <c r="E276" i="7"/>
  <c r="R271" i="7"/>
  <c r="H261" i="7"/>
  <c r="U256" i="7"/>
  <c r="E246" i="7"/>
  <c r="R241" i="7"/>
  <c r="H231" i="7"/>
  <c r="U226" i="7"/>
  <c r="E216" i="7"/>
  <c r="R211" i="7"/>
  <c r="H201" i="7"/>
  <c r="U196" i="7"/>
  <c r="E186" i="7"/>
  <c r="R181" i="7"/>
  <c r="H171" i="7"/>
  <c r="U166" i="7"/>
  <c r="E152" i="7"/>
  <c r="R147" i="7"/>
  <c r="H137" i="7"/>
  <c r="U132" i="7"/>
  <c r="E122" i="7"/>
  <c r="R117" i="7"/>
  <c r="H107" i="7"/>
  <c r="U102" i="7"/>
  <c r="E92" i="7"/>
  <c r="R87" i="7"/>
  <c r="H77" i="7"/>
  <c r="U72" i="7"/>
  <c r="E62" i="7"/>
  <c r="R57" i="7"/>
  <c r="H47" i="7"/>
  <c r="U42" i="7"/>
  <c r="E32" i="7"/>
  <c r="R27" i="7"/>
  <c r="H17" i="7"/>
  <c r="U12" i="7"/>
  <c r="V7" i="7"/>
  <c r="L634" i="7"/>
  <c r="Y629" i="7"/>
  <c r="O619" i="7"/>
  <c r="V614" i="7"/>
  <c r="L604" i="7"/>
  <c r="Y599" i="7"/>
  <c r="O589" i="7"/>
  <c r="V584" i="7"/>
  <c r="L574" i="7"/>
  <c r="Y569" i="7"/>
  <c r="O559" i="7"/>
  <c r="V554" i="7"/>
  <c r="L544" i="7"/>
  <c r="Y539" i="7"/>
  <c r="O529" i="7"/>
  <c r="V524" i="7"/>
  <c r="L514" i="7"/>
  <c r="Y509" i="7"/>
  <c r="O499" i="7"/>
  <c r="V494" i="7"/>
  <c r="L484" i="7"/>
  <c r="Y475" i="7"/>
  <c r="O465" i="7"/>
  <c r="V460" i="7"/>
  <c r="L450" i="7"/>
  <c r="Y445" i="7"/>
  <c r="O435" i="7"/>
  <c r="V430" i="7"/>
  <c r="L420" i="7"/>
  <c r="Y415" i="7"/>
  <c r="O405" i="7"/>
  <c r="V400" i="7"/>
  <c r="L390" i="7"/>
  <c r="Y385" i="7"/>
  <c r="O375" i="7"/>
  <c r="V370" i="7"/>
  <c r="L360" i="7"/>
  <c r="Y355" i="7"/>
  <c r="O345" i="7"/>
  <c r="V340" i="7"/>
  <c r="L330" i="7"/>
  <c r="Y325" i="7"/>
  <c r="O311" i="7"/>
  <c r="V306" i="7"/>
  <c r="L296" i="7"/>
  <c r="Y291" i="7"/>
  <c r="O281" i="7"/>
  <c r="V276" i="7"/>
  <c r="L266" i="7"/>
  <c r="Y261" i="7"/>
  <c r="O251" i="7"/>
  <c r="V246" i="7"/>
  <c r="L236" i="7"/>
  <c r="Y231" i="7"/>
  <c r="O221" i="7"/>
  <c r="V216" i="7"/>
  <c r="L206" i="7"/>
  <c r="Y201" i="7"/>
  <c r="O191" i="7"/>
  <c r="V186" i="7"/>
  <c r="L176" i="7"/>
  <c r="Y171" i="7"/>
  <c r="O157" i="7"/>
  <c r="V152" i="7"/>
  <c r="L142" i="7"/>
  <c r="Y137" i="7"/>
  <c r="O127" i="7"/>
  <c r="V122" i="7"/>
  <c r="L112" i="7"/>
  <c r="Y107" i="7"/>
  <c r="O97" i="7"/>
  <c r="V92" i="7"/>
  <c r="L82" i="7"/>
  <c r="Y77" i="7"/>
  <c r="O67" i="7"/>
  <c r="V62" i="7"/>
  <c r="L52" i="7"/>
  <c r="Y47" i="7"/>
  <c r="O37" i="7"/>
  <c r="V32" i="7"/>
  <c r="L22" i="7"/>
  <c r="Y17" i="7"/>
  <c r="O7" i="7"/>
  <c r="F629" i="7"/>
  <c r="S624" i="7"/>
  <c r="I614" i="7"/>
  <c r="P609" i="7"/>
  <c r="F599" i="7"/>
  <c r="S594" i="7"/>
  <c r="I584" i="7"/>
  <c r="P579" i="7"/>
  <c r="F569" i="7"/>
  <c r="S564" i="7"/>
  <c r="I554" i="7"/>
  <c r="P549" i="7"/>
  <c r="F539" i="7"/>
  <c r="S534" i="7"/>
  <c r="I524" i="7"/>
  <c r="P519" i="7"/>
  <c r="F509" i="7"/>
  <c r="S504" i="7"/>
  <c r="I494" i="7"/>
  <c r="P489" i="7"/>
  <c r="F475" i="7"/>
  <c r="S470" i="7"/>
  <c r="I460" i="7"/>
  <c r="P455" i="7"/>
  <c r="F445" i="7"/>
  <c r="S440" i="7"/>
  <c r="I430" i="7"/>
  <c r="P425" i="7"/>
  <c r="F415" i="7"/>
  <c r="S410" i="7"/>
  <c r="I400" i="7"/>
  <c r="P395" i="7"/>
  <c r="F385" i="7"/>
  <c r="S380" i="7"/>
  <c r="I370" i="7"/>
  <c r="P365" i="7"/>
  <c r="F355" i="7"/>
  <c r="S350" i="7"/>
  <c r="I340" i="7"/>
  <c r="P335" i="7"/>
  <c r="F325" i="7"/>
  <c r="S316" i="7"/>
  <c r="I306" i="7"/>
  <c r="P301" i="7"/>
  <c r="F291" i="7"/>
  <c r="S286" i="7"/>
  <c r="I276" i="7"/>
  <c r="P271" i="7"/>
  <c r="F261" i="7"/>
  <c r="S256" i="7"/>
  <c r="I246" i="7"/>
  <c r="P241" i="7"/>
  <c r="F231" i="7"/>
  <c r="S226" i="7"/>
  <c r="I216" i="7"/>
  <c r="P211" i="7"/>
  <c r="F201" i="7"/>
  <c r="S196" i="7"/>
  <c r="I186" i="7"/>
  <c r="P181" i="7"/>
  <c r="F171" i="7"/>
  <c r="S166" i="7"/>
  <c r="I152" i="7"/>
  <c r="P147" i="7"/>
  <c r="F137" i="7"/>
  <c r="S132" i="7"/>
  <c r="I122" i="7"/>
  <c r="P117" i="7"/>
  <c r="F107" i="7"/>
  <c r="S102" i="7"/>
  <c r="I92" i="7"/>
  <c r="P87" i="7"/>
  <c r="F77" i="7"/>
  <c r="S72" i="7"/>
  <c r="I62" i="7"/>
  <c r="P57" i="7"/>
  <c r="F47" i="7"/>
  <c r="S42" i="7"/>
  <c r="I32" i="7"/>
  <c r="P27" i="7"/>
  <c r="F17" i="7"/>
  <c r="S12" i="7"/>
  <c r="D634" i="7"/>
  <c r="Q629" i="7"/>
  <c r="G619" i="7"/>
  <c r="T614" i="7"/>
  <c r="D604" i="7"/>
  <c r="Q599" i="7"/>
  <c r="G589" i="7"/>
  <c r="T584" i="7"/>
  <c r="D574" i="7"/>
  <c r="Q569" i="7"/>
  <c r="G559" i="7"/>
  <c r="T554" i="7"/>
  <c r="D544" i="7"/>
  <c r="Q539" i="7"/>
  <c r="G529" i="7"/>
  <c r="T524" i="7"/>
  <c r="D514" i="7"/>
  <c r="Q509" i="7"/>
  <c r="G499" i="7"/>
  <c r="T494" i="7"/>
  <c r="K475" i="7"/>
  <c r="X470" i="7"/>
  <c r="N460" i="7"/>
  <c r="AA455" i="7"/>
  <c r="K445" i="7"/>
  <c r="X440" i="7"/>
  <c r="N430" i="7"/>
  <c r="AA425" i="7"/>
  <c r="K415" i="7"/>
  <c r="X410" i="7"/>
  <c r="N400" i="7"/>
  <c r="AA395" i="7"/>
  <c r="K385" i="7"/>
  <c r="X380" i="7"/>
  <c r="N370" i="7"/>
  <c r="AA365" i="7"/>
  <c r="K355" i="7"/>
  <c r="X350" i="7"/>
  <c r="N340" i="7"/>
  <c r="AA335" i="7"/>
  <c r="K325" i="7"/>
  <c r="X316" i="7"/>
  <c r="N306" i="7"/>
  <c r="AA301" i="7"/>
  <c r="K291" i="7"/>
  <c r="X286" i="7"/>
  <c r="N276" i="7"/>
  <c r="AA271" i="7"/>
  <c r="K261" i="7"/>
  <c r="X256" i="7"/>
  <c r="N246" i="7"/>
  <c r="AA241" i="7"/>
  <c r="K231" i="7"/>
  <c r="X226" i="7"/>
  <c r="N216" i="7"/>
  <c r="AA211" i="7"/>
  <c r="K201" i="7"/>
  <c r="X196" i="7"/>
  <c r="N186" i="7"/>
  <c r="AA181" i="7"/>
  <c r="K171" i="7"/>
  <c r="X166" i="7"/>
  <c r="N152" i="7"/>
  <c r="AA147" i="7"/>
  <c r="K137" i="7"/>
  <c r="X132" i="7"/>
  <c r="N122" i="7"/>
  <c r="AA117" i="7"/>
  <c r="K107" i="7"/>
  <c r="X102" i="7"/>
  <c r="N92" i="7"/>
  <c r="AA87" i="7"/>
  <c r="K77" i="7"/>
  <c r="X72" i="7"/>
  <c r="N62" i="7"/>
  <c r="AA57" i="7"/>
  <c r="K47" i="7"/>
  <c r="X42" i="7"/>
  <c r="N32" i="7"/>
  <c r="AA27" i="7"/>
  <c r="K17" i="7"/>
  <c r="X12" i="7"/>
  <c r="I634" i="7"/>
  <c r="P629" i="7"/>
  <c r="F619" i="7"/>
  <c r="S614" i="7"/>
  <c r="I604" i="7"/>
  <c r="P599" i="7"/>
  <c r="F589" i="7"/>
  <c r="S584" i="7"/>
  <c r="I574" i="7"/>
  <c r="P569" i="7"/>
  <c r="F559" i="7"/>
  <c r="S554" i="7"/>
  <c r="I544" i="7"/>
  <c r="P539" i="7"/>
  <c r="F529" i="7"/>
  <c r="S524" i="7"/>
  <c r="I514" i="7"/>
  <c r="P509" i="7"/>
  <c r="F499" i="7"/>
  <c r="S494" i="7"/>
  <c r="I484" i="7"/>
  <c r="P475" i="7"/>
  <c r="F465" i="7"/>
  <c r="S460" i="7"/>
  <c r="I450" i="7"/>
  <c r="P445" i="7"/>
  <c r="F435" i="7"/>
  <c r="S430" i="7"/>
  <c r="I420" i="7"/>
  <c r="P415" i="7"/>
  <c r="F405" i="7"/>
  <c r="S400" i="7"/>
  <c r="I390" i="7"/>
  <c r="P385" i="7"/>
  <c r="F375" i="7"/>
  <c r="S370" i="7"/>
  <c r="I360" i="7"/>
  <c r="P355" i="7"/>
  <c r="F345" i="7"/>
  <c r="S340" i="7"/>
  <c r="I330" i="7"/>
  <c r="P325" i="7"/>
  <c r="W316" i="7"/>
  <c r="M306" i="7"/>
  <c r="Z301" i="7"/>
  <c r="J291" i="7"/>
  <c r="W286" i="7"/>
  <c r="M276" i="7"/>
  <c r="Z271" i="7"/>
  <c r="J261" i="7"/>
  <c r="W256" i="7"/>
  <c r="M246" i="7"/>
  <c r="Z241" i="7"/>
  <c r="J231" i="7"/>
  <c r="W226" i="7"/>
  <c r="M216" i="7"/>
  <c r="Z211" i="7"/>
  <c r="J201" i="7"/>
  <c r="W196" i="7"/>
  <c r="M186" i="7"/>
  <c r="Z181" i="7"/>
  <c r="J171" i="7"/>
  <c r="W166" i="7"/>
  <c r="M152" i="7"/>
  <c r="Z147" i="7"/>
  <c r="J137" i="7"/>
  <c r="W132" i="7"/>
  <c r="M122" i="7"/>
  <c r="Z117" i="7"/>
  <c r="J107" i="7"/>
  <c r="W102" i="7"/>
  <c r="M92" i="7"/>
  <c r="Z87" i="7"/>
  <c r="J77" i="7"/>
  <c r="W72" i="7"/>
  <c r="M62" i="7"/>
  <c r="Z57" i="7"/>
  <c r="J47" i="7"/>
  <c r="W42" i="7"/>
  <c r="M32" i="7"/>
  <c r="Z27" i="7"/>
  <c r="J17" i="7"/>
  <c r="W12" i="7"/>
  <c r="K271" i="6"/>
  <c r="X266" i="6"/>
  <c r="N256" i="6"/>
  <c r="AA251" i="6"/>
  <c r="K241" i="6"/>
  <c r="X236" i="6"/>
  <c r="N226" i="6"/>
  <c r="AA221" i="6"/>
  <c r="K211" i="6"/>
  <c r="X206" i="6"/>
  <c r="N196" i="6"/>
  <c r="AA191" i="6"/>
  <c r="K181" i="6"/>
  <c r="X176" i="6"/>
  <c r="N166" i="6"/>
  <c r="U157" i="6"/>
  <c r="E147" i="6"/>
  <c r="R142" i="6"/>
  <c r="H132" i="6"/>
  <c r="U127" i="6"/>
  <c r="E117" i="6"/>
  <c r="R112" i="6"/>
  <c r="H102" i="6"/>
  <c r="U97" i="6"/>
  <c r="E87" i="6"/>
  <c r="R82" i="6"/>
  <c r="H72" i="6"/>
  <c r="U67" i="6"/>
  <c r="E57" i="6"/>
  <c r="R52" i="6"/>
  <c r="H42" i="6"/>
  <c r="U37" i="6"/>
  <c r="E27" i="6"/>
  <c r="R22" i="6"/>
  <c r="H12" i="6"/>
  <c r="U7" i="6"/>
  <c r="E266" i="6"/>
  <c r="R261" i="6"/>
  <c r="H251" i="6"/>
  <c r="U246" i="6"/>
  <c r="E236" i="6"/>
  <c r="R231" i="6"/>
  <c r="H221" i="6"/>
  <c r="U216" i="6"/>
  <c r="E206" i="6"/>
  <c r="R201" i="6"/>
  <c r="H191" i="6"/>
  <c r="U186" i="6"/>
  <c r="E176" i="6"/>
  <c r="R171" i="6"/>
  <c r="H157" i="6"/>
  <c r="U152" i="6"/>
  <c r="E142" i="6"/>
  <c r="R137" i="6"/>
  <c r="H127" i="6"/>
  <c r="U122" i="6"/>
  <c r="E112" i="6"/>
  <c r="R107" i="6"/>
  <c r="H97" i="6"/>
  <c r="U92" i="6"/>
  <c r="E82" i="6"/>
  <c r="R77" i="6"/>
  <c r="H67" i="6"/>
  <c r="U62" i="6"/>
  <c r="E52" i="6"/>
  <c r="R47" i="6"/>
  <c r="H37" i="6"/>
  <c r="U32" i="6"/>
  <c r="E22" i="6"/>
  <c r="R17" i="6"/>
  <c r="H7" i="6"/>
  <c r="E16" i="5"/>
  <c r="D82" i="5"/>
  <c r="D65" i="5"/>
  <c r="D49" i="5"/>
  <c r="D32" i="5"/>
  <c r="D29" i="5" s="1"/>
  <c r="D93" i="5"/>
  <c r="D77" i="5"/>
  <c r="D74" i="5" s="1"/>
  <c r="D60" i="5"/>
  <c r="D44" i="5"/>
  <c r="D26" i="5"/>
  <c r="D23" i="5" s="1"/>
  <c r="G16" i="5"/>
  <c r="D88" i="5"/>
  <c r="D72" i="5"/>
  <c r="D69" i="5" s="1"/>
  <c r="D54" i="5"/>
  <c r="D51" i="5" s="1"/>
  <c r="D37" i="5"/>
  <c r="D21" i="5"/>
  <c r="D18" i="5" s="1"/>
  <c r="F16" i="5"/>
  <c r="D266" i="6"/>
  <c r="Q261" i="6"/>
  <c r="G251" i="6"/>
  <c r="T246" i="6"/>
  <c r="D236" i="6"/>
  <c r="Q231" i="6"/>
  <c r="G221" i="6"/>
  <c r="T216" i="6"/>
  <c r="D206" i="6"/>
  <c r="Q201" i="6"/>
  <c r="G191" i="6"/>
  <c r="T186" i="6"/>
  <c r="D176" i="6"/>
  <c r="Q171" i="6"/>
  <c r="G157" i="6"/>
  <c r="T152" i="6"/>
  <c r="D142" i="6"/>
  <c r="Q137" i="6"/>
  <c r="G127" i="6"/>
  <c r="T122" i="6"/>
  <c r="D112" i="6"/>
  <c r="Q107" i="6"/>
  <c r="G97" i="6"/>
  <c r="T92" i="6"/>
  <c r="D82" i="6"/>
  <c r="Q77" i="6"/>
  <c r="G67" i="6"/>
  <c r="T62" i="6"/>
  <c r="D52" i="6"/>
  <c r="Q47" i="6"/>
  <c r="G37" i="6"/>
  <c r="T32" i="6"/>
  <c r="D22" i="6"/>
  <c r="Q17" i="6"/>
  <c r="G7" i="6"/>
  <c r="N271" i="6"/>
  <c r="AA266" i="6"/>
  <c r="K256" i="6"/>
  <c r="X251" i="6"/>
  <c r="N241" i="6"/>
  <c r="AA236" i="6"/>
  <c r="K226" i="6"/>
  <c r="X221" i="6"/>
  <c r="N211" i="6"/>
  <c r="AA206" i="6"/>
  <c r="K196" i="6"/>
  <c r="X191" i="6"/>
  <c r="N181" i="6"/>
  <c r="AA176" i="6"/>
  <c r="K166" i="6"/>
  <c r="X157" i="6"/>
  <c r="N147" i="6"/>
  <c r="AA142" i="6"/>
  <c r="K132" i="6"/>
  <c r="X127" i="6"/>
  <c r="N117" i="6"/>
  <c r="AA112" i="6"/>
  <c r="K102" i="6"/>
  <c r="X97" i="6"/>
  <c r="N87" i="6"/>
  <c r="AA82" i="6"/>
  <c r="K72" i="6"/>
  <c r="X67" i="6"/>
  <c r="N57" i="6"/>
  <c r="AA52" i="6"/>
  <c r="K42" i="6"/>
  <c r="X37" i="6"/>
  <c r="N27" i="6"/>
  <c r="AA22" i="6"/>
  <c r="K12" i="6"/>
  <c r="X7" i="6"/>
  <c r="D34" i="5"/>
  <c r="G271" i="6"/>
  <c r="T266" i="6"/>
  <c r="D256" i="6"/>
  <c r="Q251" i="6"/>
  <c r="G241" i="6"/>
  <c r="T236" i="6"/>
  <c r="D226" i="6"/>
  <c r="Q221" i="6"/>
  <c r="G211" i="6"/>
  <c r="T206" i="6"/>
  <c r="D196" i="6"/>
  <c r="Q191" i="6"/>
  <c r="G181" i="6"/>
  <c r="T176" i="6"/>
  <c r="F152" i="6"/>
  <c r="S147" i="6"/>
  <c r="I137" i="6"/>
  <c r="P132" i="6"/>
  <c r="F122" i="6"/>
  <c r="S117" i="6"/>
  <c r="I107" i="6"/>
  <c r="P102" i="6"/>
  <c r="F92" i="6"/>
  <c r="S87" i="6"/>
  <c r="I77" i="6"/>
  <c r="P72" i="6"/>
  <c r="F62" i="6"/>
  <c r="S57" i="6"/>
  <c r="I47" i="6"/>
  <c r="P42" i="6"/>
  <c r="F32" i="6"/>
  <c r="S27" i="6"/>
  <c r="I17" i="6"/>
  <c r="P12" i="6"/>
  <c r="E52" i="5"/>
  <c r="E80" i="5"/>
  <c r="N261" i="6"/>
  <c r="AA256" i="6"/>
  <c r="K246" i="6"/>
  <c r="X241" i="6"/>
  <c r="N231" i="6"/>
  <c r="AA226" i="6"/>
  <c r="K216" i="6"/>
  <c r="X211" i="6"/>
  <c r="N201" i="6"/>
  <c r="AA196" i="6"/>
  <c r="K186" i="6"/>
  <c r="X181" i="6"/>
  <c r="N171" i="6"/>
  <c r="AA166" i="6"/>
  <c r="K152" i="6"/>
  <c r="X147" i="6"/>
  <c r="N137" i="6"/>
  <c r="AA132" i="6"/>
  <c r="K122" i="6"/>
  <c r="X117" i="6"/>
  <c r="N107" i="6"/>
  <c r="AA102" i="6"/>
  <c r="K92" i="6"/>
  <c r="X87" i="6"/>
  <c r="N77" i="6"/>
  <c r="AA72" i="6"/>
  <c r="K62" i="6"/>
  <c r="X57" i="6"/>
  <c r="N47" i="6"/>
  <c r="AA42" i="6"/>
  <c r="K32" i="6"/>
  <c r="X27" i="6"/>
  <c r="N17" i="6"/>
  <c r="AA12" i="6"/>
  <c r="P7" i="6"/>
  <c r="D41" i="5"/>
  <c r="W450" i="12"/>
  <c r="W360" i="12"/>
  <c r="N330" i="12"/>
  <c r="Y335" i="12"/>
  <c r="K345" i="12"/>
  <c r="V350" i="12"/>
  <c r="N360" i="12"/>
  <c r="Y365" i="12"/>
  <c r="K375" i="12"/>
  <c r="V380" i="12"/>
  <c r="N390" i="12"/>
  <c r="Y395" i="12"/>
  <c r="K405" i="12"/>
  <c r="V410" i="12"/>
  <c r="N420" i="12"/>
  <c r="Y425" i="12"/>
  <c r="K435" i="12"/>
  <c r="V440" i="12"/>
  <c r="N450" i="12"/>
  <c r="Y455" i="12"/>
  <c r="K465" i="12"/>
  <c r="V470" i="12"/>
  <c r="K325" i="12"/>
  <c r="V330" i="12"/>
  <c r="N340" i="12"/>
  <c r="Y345" i="12"/>
  <c r="K355" i="12"/>
  <c r="V360" i="12"/>
  <c r="N370" i="12"/>
  <c r="Y375" i="12"/>
  <c r="K385" i="12"/>
  <c r="V390" i="12"/>
  <c r="N400" i="12"/>
  <c r="Y405" i="12"/>
  <c r="K415" i="12"/>
  <c r="V420" i="12"/>
  <c r="N430" i="12"/>
  <c r="Y435" i="12"/>
  <c r="K445" i="12"/>
  <c r="V450" i="12"/>
  <c r="N460" i="12"/>
  <c r="Y465" i="12"/>
  <c r="K475" i="12"/>
  <c r="J7" i="11"/>
  <c r="E405" i="11"/>
  <c r="I316" i="9"/>
  <c r="J157" i="9"/>
  <c r="Y455" i="10"/>
  <c r="D85" i="5"/>
  <c r="F58" i="5"/>
  <c r="F86" i="5"/>
  <c r="F42" i="5"/>
  <c r="F70" i="5"/>
  <c r="F13" i="5"/>
  <c r="E86" i="5"/>
  <c r="E58" i="5"/>
  <c r="D62" i="5"/>
  <c r="J7" i="6"/>
  <c r="M117" i="13"/>
  <c r="Z112" i="13"/>
  <c r="J102" i="13"/>
  <c r="W97" i="13"/>
  <c r="M87" i="13"/>
  <c r="Z82" i="13"/>
  <c r="J72" i="13"/>
  <c r="W67" i="13"/>
  <c r="M57" i="13"/>
  <c r="Z52" i="13"/>
  <c r="J42" i="13"/>
  <c r="W37" i="13"/>
  <c r="M27" i="13"/>
  <c r="Z22" i="13"/>
  <c r="J12" i="13"/>
  <c r="W7" i="13"/>
  <c r="W152" i="14"/>
  <c r="O102" i="14"/>
  <c r="W62" i="14"/>
  <c r="O12" i="14"/>
  <c r="D311" i="13"/>
  <c r="Q306" i="13"/>
  <c r="G296" i="13"/>
  <c r="T291" i="13"/>
  <c r="D281" i="13"/>
  <c r="Q276" i="13"/>
  <c r="G266" i="13"/>
  <c r="T261" i="13"/>
  <c r="D251" i="13"/>
  <c r="Q246" i="13"/>
  <c r="G236" i="13"/>
  <c r="T231" i="13"/>
  <c r="D221" i="13"/>
  <c r="Q216" i="13"/>
  <c r="G206" i="13"/>
  <c r="T201" i="13"/>
  <c r="D191" i="13"/>
  <c r="Q186" i="13"/>
  <c r="G176" i="13"/>
  <c r="T171" i="13"/>
  <c r="D157" i="13"/>
  <c r="Q152" i="13"/>
  <c r="G142" i="13"/>
  <c r="T137" i="13"/>
  <c r="D127" i="13"/>
  <c r="Q122" i="13"/>
  <c r="G112" i="13"/>
  <c r="T107" i="13"/>
  <c r="D97" i="13"/>
  <c r="Q92" i="13"/>
  <c r="G82" i="13"/>
  <c r="T77" i="13"/>
  <c r="D67" i="13"/>
  <c r="Q62" i="13"/>
  <c r="G52" i="13"/>
  <c r="T47" i="13"/>
  <c r="D37" i="13"/>
  <c r="Q32" i="13"/>
  <c r="G22" i="13"/>
  <c r="T17" i="13"/>
  <c r="O311" i="13"/>
  <c r="V306" i="13"/>
  <c r="L296" i="13"/>
  <c r="Y291" i="13"/>
  <c r="O281" i="13"/>
  <c r="V276" i="13"/>
  <c r="L266" i="13"/>
  <c r="Y261" i="13"/>
  <c r="O251" i="13"/>
  <c r="V246" i="13"/>
  <c r="L236" i="13"/>
  <c r="Y231" i="13"/>
  <c r="O221" i="13"/>
  <c r="V216" i="13"/>
  <c r="L206" i="13"/>
  <c r="Y201" i="13"/>
  <c r="O191" i="13"/>
  <c r="V186" i="13"/>
  <c r="L176" i="13"/>
  <c r="Y171" i="13"/>
  <c r="O157" i="13"/>
  <c r="V152" i="13"/>
  <c r="L142" i="13"/>
  <c r="Y137" i="13"/>
  <c r="O127" i="13"/>
  <c r="V122" i="13"/>
  <c r="L112" i="13"/>
  <c r="Y107" i="13"/>
  <c r="O97" i="13"/>
  <c r="V92" i="13"/>
  <c r="L82" i="13"/>
  <c r="Y77" i="13"/>
  <c r="O67" i="13"/>
  <c r="V62" i="13"/>
  <c r="L52" i="13"/>
  <c r="Y47" i="13"/>
  <c r="O37" i="13"/>
  <c r="V32" i="13"/>
  <c r="L22" i="13"/>
  <c r="Y17" i="13"/>
  <c r="O7" i="13"/>
  <c r="D157" i="14"/>
  <c r="D12" i="14"/>
  <c r="U17" i="14"/>
  <c r="G27" i="14"/>
  <c r="R32" i="14"/>
  <c r="D42" i="14"/>
  <c r="U47" i="14"/>
  <c r="G57" i="14"/>
  <c r="R62" i="14"/>
  <c r="D72" i="14"/>
  <c r="U77" i="14"/>
  <c r="G87" i="14"/>
  <c r="R92" i="14"/>
  <c r="D102" i="14"/>
  <c r="U107" i="14"/>
  <c r="G117" i="14"/>
  <c r="R122" i="14"/>
  <c r="D132" i="14"/>
  <c r="U137" i="14"/>
  <c r="G147" i="14"/>
  <c r="R152" i="14"/>
  <c r="F7" i="14"/>
  <c r="Q12" i="14"/>
  <c r="I22" i="14"/>
  <c r="T27" i="14"/>
  <c r="F37" i="14"/>
  <c r="Q42" i="14"/>
  <c r="I52" i="14"/>
  <c r="T57" i="14"/>
  <c r="F67" i="14"/>
  <c r="Q72" i="14"/>
  <c r="I82" i="14"/>
  <c r="T87" i="14"/>
  <c r="F97" i="14"/>
  <c r="Q102" i="14"/>
  <c r="I112" i="14"/>
  <c r="T117" i="14"/>
  <c r="F127" i="14"/>
  <c r="Q132" i="14"/>
  <c r="I142" i="14"/>
  <c r="T147" i="14"/>
  <c r="F157" i="14"/>
  <c r="I7" i="14"/>
  <c r="T12" i="14"/>
  <c r="F22" i="14"/>
  <c r="Q27" i="14"/>
  <c r="I37" i="14"/>
  <c r="T42" i="14"/>
  <c r="F52" i="14"/>
  <c r="Q57" i="14"/>
  <c r="I67" i="14"/>
  <c r="T72" i="14"/>
  <c r="F82" i="14"/>
  <c r="Q87" i="14"/>
  <c r="I97" i="14"/>
  <c r="T102" i="14"/>
  <c r="F112" i="14"/>
  <c r="Q117" i="14"/>
  <c r="I127" i="14"/>
  <c r="T132" i="14"/>
  <c r="F142" i="14"/>
  <c r="Q147" i="14"/>
  <c r="I157" i="14"/>
  <c r="G316" i="13"/>
  <c r="T311" i="13"/>
  <c r="D301" i="13"/>
  <c r="Q296" i="13"/>
  <c r="G286" i="13"/>
  <c r="T281" i="13"/>
  <c r="D271" i="13"/>
  <c r="Q266" i="13"/>
  <c r="G256" i="13"/>
  <c r="T251" i="13"/>
  <c r="D241" i="13"/>
  <c r="Q236" i="13"/>
  <c r="G226" i="13"/>
  <c r="T221" i="13"/>
  <c r="D211" i="13"/>
  <c r="Q206" i="13"/>
  <c r="G196" i="13"/>
  <c r="T191" i="13"/>
  <c r="D181" i="13"/>
  <c r="Q176" i="13"/>
  <c r="G166" i="13"/>
  <c r="T157" i="13"/>
  <c r="D147" i="13"/>
  <c r="Q142" i="13"/>
  <c r="G132" i="13"/>
  <c r="T127" i="13"/>
  <c r="D117" i="13"/>
  <c r="Q112" i="13"/>
  <c r="G102" i="13"/>
  <c r="T97" i="13"/>
  <c r="D87" i="13"/>
  <c r="Q82" i="13"/>
  <c r="G72" i="13"/>
  <c r="T67" i="13"/>
  <c r="D57" i="13"/>
  <c r="Q52" i="13"/>
  <c r="G42" i="13"/>
  <c r="T37" i="13"/>
  <c r="D27" i="13"/>
  <c r="Q22" i="13"/>
  <c r="G12" i="13"/>
  <c r="T7" i="13"/>
  <c r="R316" i="13"/>
  <c r="H306" i="13"/>
  <c r="U301" i="13"/>
  <c r="E291" i="13"/>
  <c r="R286" i="13"/>
  <c r="H276" i="13"/>
  <c r="U271" i="13"/>
  <c r="E261" i="13"/>
  <c r="R256" i="13"/>
  <c r="H246" i="13"/>
  <c r="U241" i="13"/>
  <c r="E231" i="13"/>
  <c r="R226" i="13"/>
  <c r="H216" i="13"/>
  <c r="U211" i="13"/>
  <c r="E201" i="13"/>
  <c r="R196" i="13"/>
  <c r="H186" i="13"/>
  <c r="U181" i="13"/>
  <c r="E171" i="13"/>
  <c r="R166" i="13"/>
  <c r="H152" i="13"/>
  <c r="U147" i="13"/>
  <c r="E137" i="13"/>
  <c r="R132" i="13"/>
  <c r="H122" i="13"/>
  <c r="U117" i="13"/>
  <c r="E107" i="13"/>
  <c r="R102" i="13"/>
  <c r="H92" i="13"/>
  <c r="U87" i="13"/>
  <c r="E77" i="13"/>
  <c r="R72" i="13"/>
  <c r="H62" i="13"/>
  <c r="U57" i="13"/>
  <c r="E47" i="13"/>
  <c r="R42" i="13"/>
  <c r="H32" i="13"/>
  <c r="U27" i="13"/>
  <c r="E17" i="13"/>
  <c r="R12" i="13"/>
  <c r="K325" i="13"/>
  <c r="V330" i="13"/>
  <c r="N340" i="13"/>
  <c r="Y345" i="13"/>
  <c r="K355" i="13"/>
  <c r="V360" i="13"/>
  <c r="N370" i="13"/>
  <c r="Y375" i="13"/>
  <c r="K385" i="13"/>
  <c r="V390" i="13"/>
  <c r="F430" i="13"/>
  <c r="F325" i="13"/>
  <c r="Q330" i="13"/>
  <c r="I340" i="13"/>
  <c r="T345" i="13"/>
  <c r="F355" i="13"/>
  <c r="Q360" i="13"/>
  <c r="I370" i="13"/>
  <c r="T375" i="13"/>
  <c r="F385" i="13"/>
  <c r="Q390" i="13"/>
  <c r="L330" i="13"/>
  <c r="W335" i="13"/>
  <c r="O345" i="13"/>
  <c r="Z350" i="13"/>
  <c r="L360" i="13"/>
  <c r="W365" i="13"/>
  <c r="O375" i="13"/>
  <c r="Z380" i="13"/>
  <c r="L390" i="13"/>
  <c r="Z325" i="13"/>
  <c r="L335" i="13"/>
  <c r="W340" i="13"/>
  <c r="O350" i="13"/>
  <c r="Z355" i="13"/>
  <c r="L365" i="13"/>
  <c r="W370" i="13"/>
  <c r="O380" i="13"/>
  <c r="Z385" i="13"/>
  <c r="Q405" i="13"/>
  <c r="I445" i="13"/>
  <c r="O325" i="13"/>
  <c r="Z330" i="13"/>
  <c r="L340" i="13"/>
  <c r="W345" i="13"/>
  <c r="O355" i="13"/>
  <c r="Z360" i="13"/>
  <c r="L370" i="13"/>
  <c r="W375" i="13"/>
  <c r="O385" i="13"/>
  <c r="P440" i="13"/>
  <c r="H395" i="13"/>
  <c r="S400" i="13"/>
  <c r="E410" i="13"/>
  <c r="P415" i="13"/>
  <c r="H425" i="13"/>
  <c r="S430" i="13"/>
  <c r="E440" i="13"/>
  <c r="P445" i="13"/>
  <c r="H455" i="13"/>
  <c r="S460" i="13"/>
  <c r="E470" i="13"/>
  <c r="P475" i="13"/>
  <c r="H400" i="13"/>
  <c r="S405" i="13"/>
  <c r="E415" i="13"/>
  <c r="P420" i="13"/>
  <c r="H430" i="13"/>
  <c r="S435" i="13"/>
  <c r="E445" i="13"/>
  <c r="P450" i="13"/>
  <c r="H460" i="13"/>
  <c r="S465" i="13"/>
  <c r="E475" i="13"/>
  <c r="P395" i="13"/>
  <c r="H405" i="13"/>
  <c r="S410" i="13"/>
  <c r="E420" i="13"/>
  <c r="P425" i="13"/>
  <c r="H435" i="13"/>
  <c r="S440" i="13"/>
  <c r="E450" i="13"/>
  <c r="P455" i="13"/>
  <c r="H465" i="13"/>
  <c r="S470" i="13"/>
  <c r="E395" i="13"/>
  <c r="P400" i="13"/>
  <c r="H410" i="13"/>
  <c r="S415" i="13"/>
  <c r="E425" i="13"/>
  <c r="P430" i="13"/>
  <c r="H440" i="13"/>
  <c r="S445" i="13"/>
  <c r="E455" i="13"/>
  <c r="P460" i="13"/>
  <c r="H470" i="13"/>
  <c r="S475" i="13"/>
  <c r="E400" i="13"/>
  <c r="P405" i="13"/>
  <c r="H415" i="13"/>
  <c r="S420" i="13"/>
  <c r="E430" i="13"/>
  <c r="P435" i="13"/>
  <c r="H445" i="13"/>
  <c r="S450" i="13"/>
  <c r="E460" i="13"/>
  <c r="P465" i="13"/>
  <c r="H475" i="13"/>
  <c r="AA609" i="12"/>
  <c r="M559" i="12"/>
  <c r="Y529" i="12"/>
  <c r="N524" i="12"/>
  <c r="V514" i="12"/>
  <c r="K509" i="12"/>
  <c r="Y499" i="12"/>
  <c r="N494" i="12"/>
  <c r="V484" i="12"/>
  <c r="Y539" i="12"/>
  <c r="K549" i="12"/>
  <c r="V554" i="12"/>
  <c r="N564" i="12"/>
  <c r="Y569" i="12"/>
  <c r="K579" i="12"/>
  <c r="V584" i="12"/>
  <c r="N594" i="12"/>
  <c r="Y599" i="12"/>
  <c r="K609" i="12"/>
  <c r="V614" i="12"/>
  <c r="N624" i="12"/>
  <c r="Y629" i="12"/>
  <c r="N450" i="13"/>
  <c r="Y524" i="12"/>
  <c r="N519" i="12"/>
  <c r="V509" i="12"/>
  <c r="K504" i="12"/>
  <c r="Y494" i="12"/>
  <c r="N489" i="12"/>
  <c r="W629" i="12"/>
  <c r="O579" i="12"/>
  <c r="W539" i="12"/>
  <c r="K529" i="12"/>
  <c r="Y519" i="12"/>
  <c r="N514" i="12"/>
  <c r="V504" i="12"/>
  <c r="K499" i="12"/>
  <c r="Y489" i="12"/>
  <c r="N484" i="12"/>
  <c r="U475" i="13"/>
  <c r="U415" i="13"/>
  <c r="Q629" i="12"/>
  <c r="I579" i="12"/>
  <c r="Q539" i="12"/>
  <c r="J529" i="12"/>
  <c r="X519" i="12"/>
  <c r="M514" i="12"/>
  <c r="AA504" i="12"/>
  <c r="J499" i="12"/>
  <c r="X489" i="12"/>
  <c r="M484" i="12"/>
  <c r="D296" i="12"/>
  <c r="Q291" i="12"/>
  <c r="G281" i="12"/>
  <c r="T276" i="12"/>
  <c r="D266" i="12"/>
  <c r="Q261" i="12"/>
  <c r="G251" i="12"/>
  <c r="T246" i="12"/>
  <c r="D236" i="12"/>
  <c r="Q231" i="12"/>
  <c r="G221" i="12"/>
  <c r="T216" i="12"/>
  <c r="D206" i="12"/>
  <c r="Q201" i="12"/>
  <c r="G191" i="12"/>
  <c r="T186" i="12"/>
  <c r="D176" i="12"/>
  <c r="Q171" i="12"/>
  <c r="N152" i="12"/>
  <c r="AA147" i="12"/>
  <c r="K137" i="12"/>
  <c r="X132" i="12"/>
  <c r="N122" i="12"/>
  <c r="AA117" i="12"/>
  <c r="K107" i="12"/>
  <c r="X102" i="12"/>
  <c r="N92" i="12"/>
  <c r="AA87" i="12"/>
  <c r="K77" i="12"/>
  <c r="X72" i="12"/>
  <c r="N62" i="12"/>
  <c r="AA57" i="12"/>
  <c r="K47" i="12"/>
  <c r="X42" i="12"/>
  <c r="N32" i="12"/>
  <c r="AA27" i="12"/>
  <c r="K17" i="12"/>
  <c r="X12" i="12"/>
  <c r="Y316" i="12"/>
  <c r="D291" i="12"/>
  <c r="Q286" i="12"/>
  <c r="G276" i="12"/>
  <c r="T271" i="12"/>
  <c r="D261" i="12"/>
  <c r="Q256" i="12"/>
  <c r="G246" i="12"/>
  <c r="T241" i="12"/>
  <c r="D231" i="12"/>
  <c r="Q226" i="12"/>
  <c r="G216" i="12"/>
  <c r="T211" i="12"/>
  <c r="D201" i="12"/>
  <c r="Q196" i="12"/>
  <c r="G186" i="12"/>
  <c r="T181" i="12"/>
  <c r="D171" i="12"/>
  <c r="Q166" i="12"/>
  <c r="G152" i="12"/>
  <c r="T147" i="12"/>
  <c r="D137" i="12"/>
  <c r="Q132" i="12"/>
  <c r="G122" i="12"/>
  <c r="T117" i="12"/>
  <c r="D107" i="12"/>
  <c r="Q102" i="12"/>
  <c r="G92" i="12"/>
  <c r="T87" i="12"/>
  <c r="D77" i="12"/>
  <c r="Q72" i="12"/>
  <c r="G62" i="12"/>
  <c r="T57" i="12"/>
  <c r="D47" i="12"/>
  <c r="Q42" i="12"/>
  <c r="G32" i="12"/>
  <c r="T27" i="12"/>
  <c r="D17" i="12"/>
  <c r="Q12" i="12"/>
  <c r="Q629" i="11"/>
  <c r="F624" i="11"/>
  <c r="T614" i="11"/>
  <c r="I609" i="11"/>
  <c r="Q599" i="11"/>
  <c r="F594" i="11"/>
  <c r="T584" i="11"/>
  <c r="I579" i="11"/>
  <c r="Q569" i="11"/>
  <c r="F564" i="11"/>
  <c r="T554" i="11"/>
  <c r="I549" i="11"/>
  <c r="Q539" i="11"/>
  <c r="F534" i="11"/>
  <c r="T524" i="11"/>
  <c r="I519" i="11"/>
  <c r="Q509" i="11"/>
  <c r="F504" i="11"/>
  <c r="T494" i="11"/>
  <c r="I489" i="11"/>
  <c r="D286" i="12"/>
  <c r="Q281" i="12"/>
  <c r="G271" i="12"/>
  <c r="T266" i="12"/>
  <c r="D256" i="12"/>
  <c r="Q251" i="12"/>
  <c r="G241" i="12"/>
  <c r="T236" i="12"/>
  <c r="D226" i="12"/>
  <c r="Q221" i="12"/>
  <c r="G211" i="12"/>
  <c r="T206" i="12"/>
  <c r="D196" i="12"/>
  <c r="Q191" i="12"/>
  <c r="G181" i="12"/>
  <c r="T176" i="12"/>
  <c r="K306" i="12"/>
  <c r="V311" i="12"/>
  <c r="F152" i="12"/>
  <c r="S147" i="12"/>
  <c r="I137" i="12"/>
  <c r="P132" i="12"/>
  <c r="F122" i="12"/>
  <c r="S117" i="12"/>
  <c r="I107" i="12"/>
  <c r="P102" i="12"/>
  <c r="F92" i="12"/>
  <c r="S87" i="12"/>
  <c r="I77" i="12"/>
  <c r="P72" i="12"/>
  <c r="F62" i="12"/>
  <c r="S57" i="12"/>
  <c r="I47" i="12"/>
  <c r="P42" i="12"/>
  <c r="F32" i="12"/>
  <c r="S27" i="12"/>
  <c r="I17" i="12"/>
  <c r="P12" i="12"/>
  <c r="U306" i="12"/>
  <c r="H291" i="12"/>
  <c r="U286" i="12"/>
  <c r="E276" i="12"/>
  <c r="R271" i="12"/>
  <c r="H261" i="12"/>
  <c r="U256" i="12"/>
  <c r="E246" i="12"/>
  <c r="R241" i="12"/>
  <c r="H231" i="12"/>
  <c r="U226" i="12"/>
  <c r="E216" i="12"/>
  <c r="R211" i="12"/>
  <c r="H201" i="12"/>
  <c r="U196" i="12"/>
  <c r="E186" i="12"/>
  <c r="R181" i="12"/>
  <c r="H171" i="12"/>
  <c r="D157" i="12"/>
  <c r="Q152" i="12"/>
  <c r="G142" i="12"/>
  <c r="T137" i="12"/>
  <c r="D127" i="12"/>
  <c r="Q122" i="12"/>
  <c r="G112" i="12"/>
  <c r="T107" i="12"/>
  <c r="D97" i="12"/>
  <c r="Q92" i="12"/>
  <c r="G82" i="12"/>
  <c r="T77" i="12"/>
  <c r="D67" i="12"/>
  <c r="Q62" i="12"/>
  <c r="G52" i="12"/>
  <c r="T47" i="12"/>
  <c r="D37" i="12"/>
  <c r="Q32" i="12"/>
  <c r="G22" i="12"/>
  <c r="T17" i="12"/>
  <c r="X296" i="12"/>
  <c r="N286" i="12"/>
  <c r="AA281" i="12"/>
  <c r="K271" i="12"/>
  <c r="X266" i="12"/>
  <c r="N256" i="12"/>
  <c r="AA251" i="12"/>
  <c r="K241" i="12"/>
  <c r="X236" i="12"/>
  <c r="N226" i="12"/>
  <c r="AA221" i="12"/>
  <c r="K211" i="12"/>
  <c r="X206" i="12"/>
  <c r="N196" i="12"/>
  <c r="AA191" i="12"/>
  <c r="K181" i="12"/>
  <c r="X176" i="12"/>
  <c r="N166" i="12"/>
  <c r="AA157" i="12"/>
  <c r="K147" i="12"/>
  <c r="X142" i="12"/>
  <c r="N132" i="12"/>
  <c r="AA127" i="12"/>
  <c r="K117" i="12"/>
  <c r="X112" i="12"/>
  <c r="N102" i="12"/>
  <c r="AA97" i="12"/>
  <c r="K87" i="12"/>
  <c r="X82" i="12"/>
  <c r="N72" i="12"/>
  <c r="AA67" i="12"/>
  <c r="K57" i="12"/>
  <c r="X52" i="12"/>
  <c r="N42" i="12"/>
  <c r="AA37" i="12"/>
  <c r="K27" i="12"/>
  <c r="X22" i="12"/>
  <c r="N12" i="12"/>
  <c r="AA7" i="12"/>
  <c r="M634" i="11"/>
  <c r="AA624" i="11"/>
  <c r="J619" i="11"/>
  <c r="X609" i="11"/>
  <c r="M604" i="11"/>
  <c r="AA594" i="11"/>
  <c r="J589" i="11"/>
  <c r="X579" i="11"/>
  <c r="M574" i="11"/>
  <c r="AA564" i="11"/>
  <c r="J559" i="11"/>
  <c r="X549" i="11"/>
  <c r="M544" i="11"/>
  <c r="AA534" i="11"/>
  <c r="J529" i="11"/>
  <c r="X519" i="11"/>
  <c r="M514" i="11"/>
  <c r="AA504" i="11"/>
  <c r="J499" i="11"/>
  <c r="X489" i="11"/>
  <c r="M484" i="11"/>
  <c r="P335" i="12"/>
  <c r="S325" i="12"/>
  <c r="E335" i="12"/>
  <c r="P340" i="12"/>
  <c r="H350" i="12"/>
  <c r="S355" i="12"/>
  <c r="E365" i="12"/>
  <c r="P370" i="12"/>
  <c r="H380" i="12"/>
  <c r="S385" i="12"/>
  <c r="E395" i="12"/>
  <c r="P400" i="12"/>
  <c r="H410" i="12"/>
  <c r="S415" i="12"/>
  <c r="E425" i="12"/>
  <c r="P430" i="12"/>
  <c r="H440" i="12"/>
  <c r="S445" i="12"/>
  <c r="E455" i="12"/>
  <c r="P460" i="12"/>
  <c r="H470" i="12"/>
  <c r="S475" i="12"/>
  <c r="G330" i="12"/>
  <c r="R335" i="12"/>
  <c r="D345" i="12"/>
  <c r="U350" i="12"/>
  <c r="G360" i="12"/>
  <c r="R365" i="12"/>
  <c r="D375" i="12"/>
  <c r="U380" i="12"/>
  <c r="G390" i="12"/>
  <c r="R395" i="12"/>
  <c r="D405" i="12"/>
  <c r="U410" i="12"/>
  <c r="G420" i="12"/>
  <c r="R425" i="12"/>
  <c r="D435" i="12"/>
  <c r="U440" i="12"/>
  <c r="G450" i="12"/>
  <c r="R455" i="12"/>
  <c r="D465" i="12"/>
  <c r="U470" i="12"/>
  <c r="I325" i="12"/>
  <c r="T330" i="12"/>
  <c r="F340" i="12"/>
  <c r="Q345" i="12"/>
  <c r="I355" i="12"/>
  <c r="T360" i="12"/>
  <c r="F370" i="12"/>
  <c r="Q375" i="12"/>
  <c r="I385" i="12"/>
  <c r="T390" i="12"/>
  <c r="F400" i="12"/>
  <c r="Q405" i="12"/>
  <c r="I415" i="12"/>
  <c r="T420" i="12"/>
  <c r="F430" i="12"/>
  <c r="Q435" i="12"/>
  <c r="I445" i="12"/>
  <c r="T450" i="12"/>
  <c r="F460" i="12"/>
  <c r="Q465" i="12"/>
  <c r="I475" i="12"/>
  <c r="U330" i="12"/>
  <c r="G340" i="12"/>
  <c r="R345" i="12"/>
  <c r="D355" i="12"/>
  <c r="U360" i="12"/>
  <c r="G370" i="12"/>
  <c r="R375" i="12"/>
  <c r="D385" i="12"/>
  <c r="U390" i="12"/>
  <c r="G400" i="12"/>
  <c r="R405" i="12"/>
  <c r="D415" i="12"/>
  <c r="U420" i="12"/>
  <c r="G430" i="12"/>
  <c r="R435" i="12"/>
  <c r="D445" i="12"/>
  <c r="U450" i="12"/>
  <c r="G460" i="12"/>
  <c r="R465" i="12"/>
  <c r="D475" i="12"/>
  <c r="Q325" i="12"/>
  <c r="I335" i="12"/>
  <c r="T340" i="12"/>
  <c r="F350" i="12"/>
  <c r="Q355" i="12"/>
  <c r="I365" i="12"/>
  <c r="T370" i="12"/>
  <c r="F380" i="12"/>
  <c r="Q385" i="12"/>
  <c r="I395" i="12"/>
  <c r="T400" i="12"/>
  <c r="F410" i="12"/>
  <c r="Q415" i="12"/>
  <c r="I425" i="12"/>
  <c r="T430" i="12"/>
  <c r="F440" i="12"/>
  <c r="Q445" i="12"/>
  <c r="I455" i="12"/>
  <c r="T460" i="12"/>
  <c r="F470" i="12"/>
  <c r="Q475" i="12"/>
  <c r="D306" i="12"/>
  <c r="M301" i="12"/>
  <c r="W296" i="12"/>
  <c r="M286" i="12"/>
  <c r="Z281" i="12"/>
  <c r="J271" i="12"/>
  <c r="W266" i="12"/>
  <c r="M256" i="12"/>
  <c r="Z251" i="12"/>
  <c r="J241" i="12"/>
  <c r="W236" i="12"/>
  <c r="M226" i="12"/>
  <c r="Z221" i="12"/>
  <c r="J211" i="12"/>
  <c r="W206" i="12"/>
  <c r="M196" i="12"/>
  <c r="Z191" i="12"/>
  <c r="J181" i="12"/>
  <c r="W176" i="12"/>
  <c r="M166" i="12"/>
  <c r="Z157" i="12"/>
  <c r="J147" i="12"/>
  <c r="W142" i="12"/>
  <c r="M132" i="12"/>
  <c r="Z127" i="12"/>
  <c r="J117" i="12"/>
  <c r="W112" i="12"/>
  <c r="M102" i="12"/>
  <c r="Z97" i="12"/>
  <c r="J87" i="12"/>
  <c r="W82" i="12"/>
  <c r="M72" i="12"/>
  <c r="Z67" i="12"/>
  <c r="J57" i="12"/>
  <c r="W52" i="12"/>
  <c r="M42" i="12"/>
  <c r="Z37" i="12"/>
  <c r="J27" i="12"/>
  <c r="W22" i="12"/>
  <c r="M12" i="12"/>
  <c r="Z7" i="12"/>
  <c r="Y400" i="11"/>
  <c r="O390" i="11"/>
  <c r="V385" i="11"/>
  <c r="L375" i="11"/>
  <c r="Y370" i="11"/>
  <c r="O360" i="11"/>
  <c r="V355" i="11"/>
  <c r="L345" i="11"/>
  <c r="Y340" i="11"/>
  <c r="O330" i="11"/>
  <c r="V325" i="11"/>
  <c r="N410" i="11"/>
  <c r="Y415" i="11"/>
  <c r="K425" i="11"/>
  <c r="V430" i="11"/>
  <c r="N440" i="11"/>
  <c r="Y445" i="11"/>
  <c r="K455" i="11"/>
  <c r="V460" i="11"/>
  <c r="N470" i="11"/>
  <c r="Y475" i="11"/>
  <c r="AA410" i="11"/>
  <c r="M420" i="11"/>
  <c r="X425" i="11"/>
  <c r="J435" i="11"/>
  <c r="AA440" i="11"/>
  <c r="M450" i="11"/>
  <c r="X455" i="11"/>
  <c r="J465" i="11"/>
  <c r="AA470" i="11"/>
  <c r="Z405" i="11"/>
  <c r="L415" i="11"/>
  <c r="W420" i="11"/>
  <c r="O430" i="11"/>
  <c r="Z435" i="11"/>
  <c r="L445" i="11"/>
  <c r="W450" i="11"/>
  <c r="O460" i="11"/>
  <c r="Z465" i="11"/>
  <c r="L475" i="11"/>
  <c r="M306" i="11"/>
  <c r="Z301" i="11"/>
  <c r="J291" i="11"/>
  <c r="W286" i="11"/>
  <c r="M276" i="11"/>
  <c r="Z271" i="11"/>
  <c r="J261" i="11"/>
  <c r="W256" i="11"/>
  <c r="M246" i="11"/>
  <c r="Z241" i="11"/>
  <c r="J231" i="11"/>
  <c r="W226" i="11"/>
  <c r="M216" i="11"/>
  <c r="Z211" i="11"/>
  <c r="J201" i="11"/>
  <c r="W196" i="11"/>
  <c r="M186" i="11"/>
  <c r="Z181" i="11"/>
  <c r="J171" i="11"/>
  <c r="W166" i="11"/>
  <c r="G152" i="11"/>
  <c r="T147" i="11"/>
  <c r="D137" i="11"/>
  <c r="Q132" i="11"/>
  <c r="G122" i="11"/>
  <c r="T117" i="11"/>
  <c r="D107" i="11"/>
  <c r="Q102" i="11"/>
  <c r="G92" i="11"/>
  <c r="T87" i="11"/>
  <c r="D77" i="11"/>
  <c r="Q72" i="11"/>
  <c r="G62" i="11"/>
  <c r="T57" i="11"/>
  <c r="D47" i="11"/>
  <c r="Q42" i="11"/>
  <c r="G32" i="11"/>
  <c r="T27" i="11"/>
  <c r="D17" i="11"/>
  <c r="Q12" i="11"/>
  <c r="X400" i="11"/>
  <c r="N390" i="11"/>
  <c r="AA385" i="11"/>
  <c r="K375" i="11"/>
  <c r="X370" i="11"/>
  <c r="N360" i="11"/>
  <c r="AA355" i="11"/>
  <c r="K345" i="11"/>
  <c r="X340" i="11"/>
  <c r="N330" i="11"/>
  <c r="AA325" i="11"/>
  <c r="K311" i="11"/>
  <c r="X306" i="11"/>
  <c r="N296" i="11"/>
  <c r="AA291" i="11"/>
  <c r="K281" i="11"/>
  <c r="X276" i="11"/>
  <c r="N266" i="11"/>
  <c r="AA261" i="11"/>
  <c r="K251" i="11"/>
  <c r="X246" i="11"/>
  <c r="N236" i="11"/>
  <c r="AA231" i="11"/>
  <c r="K221" i="11"/>
  <c r="X216" i="11"/>
  <c r="N206" i="11"/>
  <c r="AA201" i="11"/>
  <c r="K191" i="11"/>
  <c r="X186" i="11"/>
  <c r="N176" i="11"/>
  <c r="AA171" i="11"/>
  <c r="E157" i="11"/>
  <c r="R152" i="11"/>
  <c r="H142" i="11"/>
  <c r="U137" i="11"/>
  <c r="E127" i="11"/>
  <c r="R122" i="11"/>
  <c r="H112" i="11"/>
  <c r="U107" i="11"/>
  <c r="E97" i="11"/>
  <c r="R92" i="11"/>
  <c r="H82" i="11"/>
  <c r="U77" i="11"/>
  <c r="E67" i="11"/>
  <c r="R62" i="11"/>
  <c r="H52" i="11"/>
  <c r="U47" i="11"/>
  <c r="E37" i="11"/>
  <c r="R32" i="11"/>
  <c r="H22" i="11"/>
  <c r="U17" i="11"/>
  <c r="E7" i="11"/>
  <c r="W400" i="11"/>
  <c r="M390" i="11"/>
  <c r="Z385" i="11"/>
  <c r="J375" i="11"/>
  <c r="W370" i="11"/>
  <c r="M360" i="11"/>
  <c r="Z355" i="11"/>
  <c r="J345" i="11"/>
  <c r="W340" i="11"/>
  <c r="M330" i="11"/>
  <c r="Z325" i="11"/>
  <c r="J311" i="11"/>
  <c r="W306" i="11"/>
  <c r="M296" i="11"/>
  <c r="Z291" i="11"/>
  <c r="J281" i="11"/>
  <c r="W276" i="11"/>
  <c r="M266" i="11"/>
  <c r="Z261" i="11"/>
  <c r="J251" i="11"/>
  <c r="W246" i="11"/>
  <c r="M236" i="11"/>
  <c r="Z231" i="11"/>
  <c r="J221" i="11"/>
  <c r="W216" i="11"/>
  <c r="M206" i="11"/>
  <c r="Z201" i="11"/>
  <c r="J191" i="11"/>
  <c r="W186" i="11"/>
  <c r="M176" i="11"/>
  <c r="Z171" i="11"/>
  <c r="J157" i="11"/>
  <c r="W152" i="11"/>
  <c r="M142" i="11"/>
  <c r="Z137" i="11"/>
  <c r="J127" i="11"/>
  <c r="W122" i="11"/>
  <c r="M112" i="11"/>
  <c r="Z107" i="11"/>
  <c r="J97" i="11"/>
  <c r="W92" i="11"/>
  <c r="M82" i="11"/>
  <c r="Z77" i="11"/>
  <c r="J67" i="11"/>
  <c r="W62" i="11"/>
  <c r="M52" i="11"/>
  <c r="Z47" i="11"/>
  <c r="J37" i="11"/>
  <c r="W32" i="11"/>
  <c r="M22" i="11"/>
  <c r="Z17" i="11"/>
  <c r="L390" i="11"/>
  <c r="Y385" i="11"/>
  <c r="O375" i="11"/>
  <c r="V370" i="11"/>
  <c r="L360" i="11"/>
  <c r="Y355" i="11"/>
  <c r="O345" i="11"/>
  <c r="V340" i="11"/>
  <c r="L330" i="11"/>
  <c r="Y325" i="11"/>
  <c r="O311" i="11"/>
  <c r="V306" i="11"/>
  <c r="L296" i="11"/>
  <c r="Y291" i="11"/>
  <c r="O281" i="11"/>
  <c r="V276" i="11"/>
  <c r="L266" i="11"/>
  <c r="Y261" i="11"/>
  <c r="O251" i="11"/>
  <c r="V246" i="11"/>
  <c r="L236" i="11"/>
  <c r="Y231" i="11"/>
  <c r="O221" i="11"/>
  <c r="V216" i="11"/>
  <c r="L206" i="11"/>
  <c r="Y201" i="11"/>
  <c r="O191" i="11"/>
  <c r="V186" i="11"/>
  <c r="L176" i="11"/>
  <c r="Y171" i="11"/>
  <c r="O157" i="11"/>
  <c r="V152" i="11"/>
  <c r="L142" i="11"/>
  <c r="Y137" i="11"/>
  <c r="O127" i="11"/>
  <c r="V122" i="11"/>
  <c r="L112" i="11"/>
  <c r="Y107" i="11"/>
  <c r="O97" i="11"/>
  <c r="V92" i="11"/>
  <c r="L82" i="11"/>
  <c r="Y77" i="11"/>
  <c r="O67" i="11"/>
  <c r="V62" i="11"/>
  <c r="L52" i="11"/>
  <c r="Y47" i="11"/>
  <c r="O37" i="11"/>
  <c r="V32" i="11"/>
  <c r="L22" i="11"/>
  <c r="Y17" i="11"/>
  <c r="O7" i="11"/>
  <c r="U400" i="11"/>
  <c r="E390" i="11"/>
  <c r="R385" i="11"/>
  <c r="H375" i="11"/>
  <c r="U370" i="11"/>
  <c r="E360" i="11"/>
  <c r="R355" i="11"/>
  <c r="H345" i="11"/>
  <c r="U340" i="11"/>
  <c r="E330" i="11"/>
  <c r="R325" i="11"/>
  <c r="H311" i="11"/>
  <c r="U306" i="11"/>
  <c r="E296" i="11"/>
  <c r="R291" i="11"/>
  <c r="H281" i="11"/>
  <c r="U276" i="11"/>
  <c r="E266" i="11"/>
  <c r="R261" i="11"/>
  <c r="H251" i="11"/>
  <c r="U246" i="11"/>
  <c r="E236" i="11"/>
  <c r="R231" i="11"/>
  <c r="H221" i="11"/>
  <c r="U216" i="11"/>
  <c r="E206" i="11"/>
  <c r="R201" i="11"/>
  <c r="H191" i="11"/>
  <c r="U186" i="11"/>
  <c r="E176" i="11"/>
  <c r="R171" i="11"/>
  <c r="H157" i="11"/>
  <c r="U152" i="11"/>
  <c r="E142" i="11"/>
  <c r="R137" i="11"/>
  <c r="H127" i="11"/>
  <c r="U122" i="11"/>
  <c r="E112" i="11"/>
  <c r="R107" i="11"/>
  <c r="H97" i="11"/>
  <c r="U92" i="11"/>
  <c r="E82" i="11"/>
  <c r="R77" i="11"/>
  <c r="H67" i="11"/>
  <c r="U62" i="11"/>
  <c r="E52" i="11"/>
  <c r="R47" i="11"/>
  <c r="H37" i="11"/>
  <c r="U32" i="11"/>
  <c r="E22" i="11"/>
  <c r="R17" i="11"/>
  <c r="H7" i="11"/>
  <c r="S629" i="10"/>
  <c r="H624" i="10"/>
  <c r="P614" i="10"/>
  <c r="E609" i="10"/>
  <c r="S599" i="10"/>
  <c r="H594" i="10"/>
  <c r="P584" i="10"/>
  <c r="E579" i="10"/>
  <c r="S569" i="10"/>
  <c r="H564" i="10"/>
  <c r="P554" i="10"/>
  <c r="E549" i="10"/>
  <c r="S539" i="10"/>
  <c r="H534" i="10"/>
  <c r="P524" i="10"/>
  <c r="E519" i="10"/>
  <c r="S509" i="10"/>
  <c r="H504" i="10"/>
  <c r="P494" i="10"/>
  <c r="E489" i="10"/>
  <c r="N400" i="11"/>
  <c r="AA395" i="11"/>
  <c r="K385" i="11"/>
  <c r="X380" i="11"/>
  <c r="N370" i="11"/>
  <c r="AA365" i="11"/>
  <c r="K355" i="11"/>
  <c r="X350" i="11"/>
  <c r="N340" i="11"/>
  <c r="AA335" i="11"/>
  <c r="K325" i="11"/>
  <c r="X316" i="11"/>
  <c r="N306" i="11"/>
  <c r="AA301" i="11"/>
  <c r="K291" i="11"/>
  <c r="X286" i="11"/>
  <c r="N276" i="11"/>
  <c r="AA271" i="11"/>
  <c r="K261" i="11"/>
  <c r="X256" i="11"/>
  <c r="N246" i="11"/>
  <c r="AA241" i="11"/>
  <c r="K231" i="11"/>
  <c r="X226" i="11"/>
  <c r="N216" i="11"/>
  <c r="AA211" i="11"/>
  <c r="K201" i="11"/>
  <c r="X196" i="11"/>
  <c r="N186" i="11"/>
  <c r="AA181" i="11"/>
  <c r="K171" i="11"/>
  <c r="X166" i="11"/>
  <c r="N152" i="11"/>
  <c r="AA147" i="11"/>
  <c r="K137" i="11"/>
  <c r="X132" i="11"/>
  <c r="N122" i="11"/>
  <c r="AA117" i="11"/>
  <c r="K107" i="11"/>
  <c r="X102" i="11"/>
  <c r="N92" i="11"/>
  <c r="AA87" i="11"/>
  <c r="K77" i="11"/>
  <c r="X72" i="11"/>
  <c r="N62" i="11"/>
  <c r="AA57" i="11"/>
  <c r="K47" i="11"/>
  <c r="X42" i="11"/>
  <c r="N32" i="11"/>
  <c r="AA27" i="11"/>
  <c r="K17" i="11"/>
  <c r="X12" i="11"/>
  <c r="X440" i="10"/>
  <c r="N430" i="10"/>
  <c r="AA425" i="10"/>
  <c r="K415" i="10"/>
  <c r="X410" i="10"/>
  <c r="N400" i="10"/>
  <c r="AA395" i="10"/>
  <c r="K385" i="10"/>
  <c r="X380" i="10"/>
  <c r="N370" i="10"/>
  <c r="AA365" i="10"/>
  <c r="K355" i="10"/>
  <c r="X350" i="10"/>
  <c r="N340" i="10"/>
  <c r="AA335" i="10"/>
  <c r="K325" i="10"/>
  <c r="H306" i="10"/>
  <c r="U301" i="10"/>
  <c r="E291" i="10"/>
  <c r="R286" i="10"/>
  <c r="H276" i="10"/>
  <c r="U271" i="10"/>
  <c r="E261" i="10"/>
  <c r="R256" i="10"/>
  <c r="H246" i="10"/>
  <c r="U241" i="10"/>
  <c r="E231" i="10"/>
  <c r="R226" i="10"/>
  <c r="H216" i="10"/>
  <c r="U211" i="10"/>
  <c r="E201" i="10"/>
  <c r="R196" i="10"/>
  <c r="H186" i="10"/>
  <c r="U181" i="10"/>
  <c r="E171" i="10"/>
  <c r="R166" i="10"/>
  <c r="O147" i="10"/>
  <c r="V142" i="10"/>
  <c r="L132" i="10"/>
  <c r="Y127" i="10"/>
  <c r="O117" i="10"/>
  <c r="V112" i="10"/>
  <c r="L102" i="10"/>
  <c r="Y97" i="10"/>
  <c r="O87" i="10"/>
  <c r="V82" i="10"/>
  <c r="L72" i="10"/>
  <c r="Y67" i="10"/>
  <c r="O57" i="10"/>
  <c r="V52" i="10"/>
  <c r="L42" i="10"/>
  <c r="Y37" i="10"/>
  <c r="O27" i="10"/>
  <c r="V22" i="10"/>
  <c r="L12" i="10"/>
  <c r="Y7" i="10"/>
  <c r="O624" i="9"/>
  <c r="V619" i="9"/>
  <c r="L609" i="9"/>
  <c r="Y604" i="9"/>
  <c r="O594" i="9"/>
  <c r="V589" i="9"/>
  <c r="L579" i="9"/>
  <c r="Y574" i="9"/>
  <c r="O564" i="9"/>
  <c r="V559" i="9"/>
  <c r="L549" i="9"/>
  <c r="Y544" i="9"/>
  <c r="O534" i="9"/>
  <c r="V529" i="9"/>
  <c r="L519" i="9"/>
  <c r="Y514" i="9"/>
  <c r="O504" i="9"/>
  <c r="V499" i="9"/>
  <c r="L489" i="9"/>
  <c r="Y484" i="9"/>
  <c r="I470" i="9"/>
  <c r="P465" i="9"/>
  <c r="F455" i="9"/>
  <c r="S450" i="9"/>
  <c r="I440" i="9"/>
  <c r="P435" i="9"/>
  <c r="F425" i="9"/>
  <c r="S420" i="9"/>
  <c r="I410" i="9"/>
  <c r="P405" i="9"/>
  <c r="F395" i="9"/>
  <c r="S390" i="9"/>
  <c r="I380" i="9"/>
  <c r="P375" i="9"/>
  <c r="F365" i="9"/>
  <c r="S360" i="9"/>
  <c r="I350" i="9"/>
  <c r="P345" i="9"/>
  <c r="F335" i="9"/>
  <c r="S330" i="9"/>
  <c r="J311" i="9"/>
  <c r="W306" i="9"/>
  <c r="M296" i="9"/>
  <c r="Z291" i="9"/>
  <c r="J281" i="9"/>
  <c r="W276" i="9"/>
  <c r="M266" i="9"/>
  <c r="Z261" i="9"/>
  <c r="J251" i="9"/>
  <c r="W246" i="9"/>
  <c r="M236" i="9"/>
  <c r="Z231" i="9"/>
  <c r="J221" i="9"/>
  <c r="W216" i="9"/>
  <c r="M206" i="9"/>
  <c r="Z201" i="9"/>
  <c r="J191" i="9"/>
  <c r="W186" i="9"/>
  <c r="M176" i="9"/>
  <c r="Z171" i="9"/>
  <c r="Q152" i="9"/>
  <c r="G142" i="9"/>
  <c r="T137" i="9"/>
  <c r="D127" i="9"/>
  <c r="Q122" i="9"/>
  <c r="G112" i="9"/>
  <c r="T107" i="9"/>
  <c r="D97" i="9"/>
  <c r="Q92" i="9"/>
  <c r="G82" i="9"/>
  <c r="T77" i="9"/>
  <c r="D67" i="9"/>
  <c r="Q62" i="9"/>
  <c r="G52" i="9"/>
  <c r="T47" i="9"/>
  <c r="D37" i="9"/>
  <c r="Q32" i="9"/>
  <c r="G22" i="9"/>
  <c r="T17" i="9"/>
  <c r="W440" i="10"/>
  <c r="M430" i="10"/>
  <c r="Z425" i="10"/>
  <c r="J415" i="10"/>
  <c r="W410" i="10"/>
  <c r="M400" i="10"/>
  <c r="Z395" i="10"/>
  <c r="J385" i="10"/>
  <c r="W380" i="10"/>
  <c r="M370" i="10"/>
  <c r="Z365" i="10"/>
  <c r="J355" i="10"/>
  <c r="W350" i="10"/>
  <c r="M340" i="10"/>
  <c r="Z335" i="10"/>
  <c r="J325" i="10"/>
  <c r="P455" i="10"/>
  <c r="H465" i="10"/>
  <c r="S470" i="10"/>
  <c r="Q460" i="10"/>
  <c r="I470" i="10"/>
  <c r="T475" i="10"/>
  <c r="D450" i="10"/>
  <c r="U455" i="10"/>
  <c r="G465" i="10"/>
  <c r="R470" i="10"/>
  <c r="K316" i="10"/>
  <c r="X311" i="10"/>
  <c r="N301" i="10"/>
  <c r="AA296" i="10"/>
  <c r="K286" i="10"/>
  <c r="X281" i="10"/>
  <c r="N271" i="10"/>
  <c r="AA266" i="10"/>
  <c r="K256" i="10"/>
  <c r="X251" i="10"/>
  <c r="N241" i="10"/>
  <c r="AA236" i="10"/>
  <c r="K226" i="10"/>
  <c r="X221" i="10"/>
  <c r="N211" i="10"/>
  <c r="AA206" i="10"/>
  <c r="K196" i="10"/>
  <c r="X191" i="10"/>
  <c r="N181" i="10"/>
  <c r="AA176" i="10"/>
  <c r="K166" i="10"/>
  <c r="X157" i="10"/>
  <c r="N147" i="10"/>
  <c r="AA142" i="10"/>
  <c r="K132" i="10"/>
  <c r="X127" i="10"/>
  <c r="N117" i="10"/>
  <c r="AA112" i="10"/>
  <c r="K102" i="10"/>
  <c r="X97" i="10"/>
  <c r="N87" i="10"/>
  <c r="AA82" i="10"/>
  <c r="K72" i="10"/>
  <c r="X67" i="10"/>
  <c r="N57" i="10"/>
  <c r="AA52" i="10"/>
  <c r="K42" i="10"/>
  <c r="X37" i="10"/>
  <c r="N27" i="10"/>
  <c r="AA22" i="10"/>
  <c r="K12" i="10"/>
  <c r="X7" i="10"/>
  <c r="M629" i="9"/>
  <c r="Z624" i="9"/>
  <c r="J614" i="9"/>
  <c r="W609" i="9"/>
  <c r="M599" i="9"/>
  <c r="Z594" i="9"/>
  <c r="J584" i="9"/>
  <c r="W579" i="9"/>
  <c r="M569" i="9"/>
  <c r="Z564" i="9"/>
  <c r="J554" i="9"/>
  <c r="W549" i="9"/>
  <c r="M539" i="9"/>
  <c r="Z534" i="9"/>
  <c r="J524" i="9"/>
  <c r="W519" i="9"/>
  <c r="M509" i="9"/>
  <c r="Z504" i="9"/>
  <c r="J494" i="9"/>
  <c r="W489" i="9"/>
  <c r="M475" i="9"/>
  <c r="Z470" i="9"/>
  <c r="J460" i="9"/>
  <c r="W455" i="9"/>
  <c r="M445" i="9"/>
  <c r="Z440" i="9"/>
  <c r="J430" i="9"/>
  <c r="W425" i="9"/>
  <c r="M415" i="9"/>
  <c r="Z410" i="9"/>
  <c r="J400" i="9"/>
  <c r="W395" i="9"/>
  <c r="M385" i="9"/>
  <c r="Z380" i="9"/>
  <c r="J370" i="9"/>
  <c r="W365" i="9"/>
  <c r="M355" i="9"/>
  <c r="Z350" i="9"/>
  <c r="J340" i="9"/>
  <c r="W335" i="9"/>
  <c r="M325" i="9"/>
  <c r="Z316" i="9"/>
  <c r="J306" i="9"/>
  <c r="W301" i="9"/>
  <c r="M291" i="9"/>
  <c r="Z286" i="9"/>
  <c r="J276" i="9"/>
  <c r="W271" i="9"/>
  <c r="M261" i="9"/>
  <c r="Z256" i="9"/>
  <c r="J246" i="9"/>
  <c r="W241" i="9"/>
  <c r="M231" i="9"/>
  <c r="Z226" i="9"/>
  <c r="J216" i="9"/>
  <c r="W211" i="9"/>
  <c r="M201" i="9"/>
  <c r="Z196" i="9"/>
  <c r="J186" i="9"/>
  <c r="W181" i="9"/>
  <c r="M171" i="9"/>
  <c r="Z166" i="9"/>
  <c r="J152" i="9"/>
  <c r="W147" i="9"/>
  <c r="M137" i="9"/>
  <c r="Z132" i="9"/>
  <c r="J122" i="9"/>
  <c r="W117" i="9"/>
  <c r="M107" i="9"/>
  <c r="Z102" i="9"/>
  <c r="J92" i="9"/>
  <c r="W87" i="9"/>
  <c r="M77" i="9"/>
  <c r="Z72" i="9"/>
  <c r="J62" i="9"/>
  <c r="W57" i="9"/>
  <c r="M47" i="9"/>
  <c r="Z42" i="9"/>
  <c r="J32" i="9"/>
  <c r="W27" i="9"/>
  <c r="M17" i="9"/>
  <c r="Z12" i="9"/>
  <c r="K435" i="10"/>
  <c r="X430" i="10"/>
  <c r="N420" i="10"/>
  <c r="AA415" i="10"/>
  <c r="K405" i="10"/>
  <c r="X400" i="10"/>
  <c r="N390" i="10"/>
  <c r="AA385" i="10"/>
  <c r="K375" i="10"/>
  <c r="X370" i="10"/>
  <c r="N360" i="10"/>
  <c r="AA355" i="10"/>
  <c r="K345" i="10"/>
  <c r="X340" i="10"/>
  <c r="N330" i="10"/>
  <c r="AA325" i="10"/>
  <c r="K311" i="10"/>
  <c r="X306" i="10"/>
  <c r="N296" i="10"/>
  <c r="AA291" i="10"/>
  <c r="K281" i="10"/>
  <c r="X276" i="10"/>
  <c r="N266" i="10"/>
  <c r="AA261" i="10"/>
  <c r="K251" i="10"/>
  <c r="X246" i="10"/>
  <c r="N236" i="10"/>
  <c r="AA231" i="10"/>
  <c r="K221" i="10"/>
  <c r="X216" i="10"/>
  <c r="N206" i="10"/>
  <c r="AA201" i="10"/>
  <c r="K191" i="10"/>
  <c r="X186" i="10"/>
  <c r="N176" i="10"/>
  <c r="AA171" i="10"/>
  <c r="E157" i="10"/>
  <c r="R152" i="10"/>
  <c r="H142" i="10"/>
  <c r="U137" i="10"/>
  <c r="E127" i="10"/>
  <c r="R122" i="10"/>
  <c r="H112" i="10"/>
  <c r="U107" i="10"/>
  <c r="E97" i="10"/>
  <c r="R92" i="10"/>
  <c r="H82" i="10"/>
  <c r="U77" i="10"/>
  <c r="E67" i="10"/>
  <c r="R62" i="10"/>
  <c r="H52" i="10"/>
  <c r="U47" i="10"/>
  <c r="E37" i="10"/>
  <c r="R32" i="10"/>
  <c r="H22" i="10"/>
  <c r="U17" i="10"/>
  <c r="E7" i="10"/>
  <c r="Q634" i="9"/>
  <c r="G624" i="9"/>
  <c r="T619" i="9"/>
  <c r="D609" i="9"/>
  <c r="Q604" i="9"/>
  <c r="G594" i="9"/>
  <c r="T589" i="9"/>
  <c r="D579" i="9"/>
  <c r="Q574" i="9"/>
  <c r="G564" i="9"/>
  <c r="T559" i="9"/>
  <c r="D549" i="9"/>
  <c r="Q544" i="9"/>
  <c r="G534" i="9"/>
  <c r="T529" i="9"/>
  <c r="D519" i="9"/>
  <c r="Q514" i="9"/>
  <c r="G504" i="9"/>
  <c r="T499" i="9"/>
  <c r="D489" i="9"/>
  <c r="F475" i="9"/>
  <c r="S470" i="9"/>
  <c r="I460" i="9"/>
  <c r="P455" i="9"/>
  <c r="F445" i="9"/>
  <c r="S440" i="9"/>
  <c r="I430" i="9"/>
  <c r="P425" i="9"/>
  <c r="F415" i="9"/>
  <c r="S410" i="9"/>
  <c r="I400" i="9"/>
  <c r="P395" i="9"/>
  <c r="F385" i="9"/>
  <c r="S380" i="9"/>
  <c r="I370" i="9"/>
  <c r="P365" i="9"/>
  <c r="F355" i="9"/>
  <c r="S350" i="9"/>
  <c r="I340" i="9"/>
  <c r="P335" i="9"/>
  <c r="F325" i="9"/>
  <c r="S316" i="9"/>
  <c r="I306" i="9"/>
  <c r="P301" i="9"/>
  <c r="F291" i="9"/>
  <c r="S286" i="9"/>
  <c r="I276" i="9"/>
  <c r="P271" i="9"/>
  <c r="F261" i="9"/>
  <c r="S256" i="9"/>
  <c r="I246" i="9"/>
  <c r="P241" i="9"/>
  <c r="F231" i="9"/>
  <c r="S226" i="9"/>
  <c r="I216" i="9"/>
  <c r="P211" i="9"/>
  <c r="F201" i="9"/>
  <c r="S196" i="9"/>
  <c r="I186" i="9"/>
  <c r="P181" i="9"/>
  <c r="F171" i="9"/>
  <c r="S166" i="9"/>
  <c r="I152" i="9"/>
  <c r="P147" i="9"/>
  <c r="F137" i="9"/>
  <c r="S132" i="9"/>
  <c r="I122" i="9"/>
  <c r="P117" i="9"/>
  <c r="F107" i="9"/>
  <c r="S102" i="9"/>
  <c r="I92" i="9"/>
  <c r="P87" i="9"/>
  <c r="F77" i="9"/>
  <c r="S72" i="9"/>
  <c r="I62" i="9"/>
  <c r="P57" i="9"/>
  <c r="F47" i="9"/>
  <c r="S42" i="9"/>
  <c r="I32" i="9"/>
  <c r="P27" i="9"/>
  <c r="F17" i="9"/>
  <c r="S12" i="9"/>
  <c r="W445" i="10"/>
  <c r="D435" i="10"/>
  <c r="Q430" i="10"/>
  <c r="G420" i="10"/>
  <c r="T415" i="10"/>
  <c r="D405" i="10"/>
  <c r="Q400" i="10"/>
  <c r="G390" i="10"/>
  <c r="T385" i="10"/>
  <c r="D375" i="10"/>
  <c r="Q370" i="10"/>
  <c r="G360" i="10"/>
  <c r="T355" i="10"/>
  <c r="D345" i="10"/>
  <c r="Q340" i="10"/>
  <c r="G330" i="10"/>
  <c r="T325" i="10"/>
  <c r="D311" i="10"/>
  <c r="Q306" i="10"/>
  <c r="G296" i="10"/>
  <c r="T291" i="10"/>
  <c r="D281" i="10"/>
  <c r="Q276" i="10"/>
  <c r="G266" i="10"/>
  <c r="T261" i="10"/>
  <c r="D251" i="10"/>
  <c r="Q246" i="10"/>
  <c r="G236" i="10"/>
  <c r="T231" i="10"/>
  <c r="D221" i="10"/>
  <c r="Q216" i="10"/>
  <c r="G206" i="10"/>
  <c r="T201" i="10"/>
  <c r="D191" i="10"/>
  <c r="Q186" i="10"/>
  <c r="G176" i="10"/>
  <c r="T171" i="10"/>
  <c r="D157" i="10"/>
  <c r="Q152" i="10"/>
  <c r="G142" i="10"/>
  <c r="T137" i="10"/>
  <c r="D127" i="10"/>
  <c r="Q122" i="10"/>
  <c r="G112" i="10"/>
  <c r="T107" i="10"/>
  <c r="D97" i="10"/>
  <c r="Q92" i="10"/>
  <c r="G82" i="10"/>
  <c r="T77" i="10"/>
  <c r="D67" i="10"/>
  <c r="Q62" i="10"/>
  <c r="G52" i="10"/>
  <c r="T47" i="10"/>
  <c r="D37" i="10"/>
  <c r="Q32" i="10"/>
  <c r="G22" i="10"/>
  <c r="T17" i="10"/>
  <c r="G80" i="5"/>
  <c r="G52" i="5"/>
  <c r="D79" i="5"/>
  <c r="G63" i="5"/>
  <c r="G91" i="5"/>
  <c r="G47" i="5"/>
  <c r="G75" i="5"/>
  <c r="D23" i="3"/>
  <c r="D18" i="3"/>
  <c r="I171" i="13"/>
  <c r="P166" i="13"/>
  <c r="Q157" i="13"/>
  <c r="G147" i="13"/>
  <c r="T142" i="13"/>
  <c r="D132" i="13"/>
  <c r="Q127" i="13"/>
  <c r="G117" i="13"/>
  <c r="T112" i="13"/>
  <c r="D102" i="13"/>
  <c r="Q97" i="13"/>
  <c r="G87" i="13"/>
  <c r="T82" i="13"/>
  <c r="D72" i="13"/>
  <c r="Q67" i="13"/>
  <c r="G57" i="13"/>
  <c r="T52" i="13"/>
  <c r="D42" i="13"/>
  <c r="Q37" i="13"/>
  <c r="G27" i="13"/>
  <c r="T22" i="13"/>
  <c r="D12" i="13"/>
  <c r="Q7" i="13"/>
  <c r="AA316" i="13"/>
  <c r="K306" i="13"/>
  <c r="X301" i="13"/>
  <c r="N291" i="13"/>
  <c r="AA286" i="13"/>
  <c r="K276" i="13"/>
  <c r="X271" i="13"/>
  <c r="N261" i="13"/>
  <c r="AA256" i="13"/>
  <c r="K246" i="13"/>
  <c r="X241" i="13"/>
  <c r="N231" i="13"/>
  <c r="AA226" i="13"/>
  <c r="K216" i="13"/>
  <c r="X211" i="13"/>
  <c r="N201" i="13"/>
  <c r="AA196" i="13"/>
  <c r="K186" i="13"/>
  <c r="X181" i="13"/>
  <c r="N171" i="13"/>
  <c r="AA166" i="13"/>
  <c r="K152" i="13"/>
  <c r="X147" i="13"/>
  <c r="N137" i="13"/>
  <c r="AA132" i="13"/>
  <c r="K122" i="13"/>
  <c r="X117" i="13"/>
  <c r="N107" i="13"/>
  <c r="AA102" i="13"/>
  <c r="K92" i="13"/>
  <c r="X87" i="13"/>
  <c r="N77" i="13"/>
  <c r="AA72" i="13"/>
  <c r="K62" i="13"/>
  <c r="X57" i="13"/>
  <c r="N47" i="13"/>
  <c r="AA42" i="13"/>
  <c r="K32" i="13"/>
  <c r="X27" i="13"/>
  <c r="N17" i="13"/>
  <c r="AA12" i="13"/>
  <c r="I311" i="13"/>
  <c r="P306" i="13"/>
  <c r="F296" i="13"/>
  <c r="S291" i="13"/>
  <c r="I281" i="13"/>
  <c r="P276" i="13"/>
  <c r="F266" i="13"/>
  <c r="S261" i="13"/>
  <c r="I251" i="13"/>
  <c r="P246" i="13"/>
  <c r="F236" i="13"/>
  <c r="S231" i="13"/>
  <c r="I221" i="13"/>
  <c r="P216" i="13"/>
  <c r="F206" i="13"/>
  <c r="S201" i="13"/>
  <c r="I191" i="13"/>
  <c r="P186" i="13"/>
  <c r="F176" i="13"/>
  <c r="S171" i="13"/>
  <c r="I157" i="13"/>
  <c r="P152" i="13"/>
  <c r="F142" i="13"/>
  <c r="S137" i="13"/>
  <c r="I127" i="13"/>
  <c r="P122" i="13"/>
  <c r="F112" i="13"/>
  <c r="S107" i="13"/>
  <c r="I97" i="13"/>
  <c r="P92" i="13"/>
  <c r="F82" i="13"/>
  <c r="S77" i="13"/>
  <c r="I67" i="13"/>
  <c r="P62" i="13"/>
  <c r="F52" i="13"/>
  <c r="S47" i="13"/>
  <c r="I37" i="13"/>
  <c r="P32" i="13"/>
  <c r="F22" i="13"/>
  <c r="S17" i="13"/>
  <c r="I7" i="13"/>
  <c r="Y7" i="14"/>
  <c r="K17" i="14"/>
  <c r="V22" i="14"/>
  <c r="N32" i="14"/>
  <c r="Y37" i="14"/>
  <c r="K47" i="14"/>
  <c r="V52" i="14"/>
  <c r="N62" i="14"/>
  <c r="Y67" i="14"/>
  <c r="K77" i="14"/>
  <c r="V82" i="14"/>
  <c r="N92" i="14"/>
  <c r="Y97" i="14"/>
  <c r="K107" i="14"/>
  <c r="V112" i="14"/>
  <c r="N122" i="14"/>
  <c r="Y127" i="14"/>
  <c r="K137" i="14"/>
  <c r="V142" i="14"/>
  <c r="N152" i="14"/>
  <c r="Y157" i="14"/>
  <c r="M12" i="14"/>
  <c r="X17" i="14"/>
  <c r="J27" i="14"/>
  <c r="AA32" i="14"/>
  <c r="M42" i="14"/>
  <c r="X47" i="14"/>
  <c r="J57" i="14"/>
  <c r="AA62" i="14"/>
  <c r="M72" i="14"/>
  <c r="X77" i="14"/>
  <c r="J87" i="14"/>
  <c r="AA92" i="14"/>
  <c r="M102" i="14"/>
  <c r="X107" i="14"/>
  <c r="J117" i="14"/>
  <c r="AA122" i="14"/>
  <c r="M132" i="14"/>
  <c r="X137" i="14"/>
  <c r="J147" i="14"/>
  <c r="AA152" i="14"/>
  <c r="O67" i="14"/>
  <c r="Z72" i="14"/>
  <c r="L82" i="14"/>
  <c r="W87" i="14"/>
  <c r="O97" i="14"/>
  <c r="Z102" i="14"/>
  <c r="L112" i="14"/>
  <c r="W117" i="14"/>
  <c r="O127" i="14"/>
  <c r="Z132" i="14"/>
  <c r="L142" i="14"/>
  <c r="W147" i="14"/>
  <c r="O157" i="14"/>
  <c r="N311" i="13"/>
  <c r="AA306" i="13"/>
  <c r="K296" i="13"/>
  <c r="X291" i="13"/>
  <c r="N281" i="13"/>
  <c r="AA276" i="13"/>
  <c r="K266" i="13"/>
  <c r="X261" i="13"/>
  <c r="N251" i="13"/>
  <c r="AA246" i="13"/>
  <c r="K236" i="13"/>
  <c r="X231" i="13"/>
  <c r="N221" i="13"/>
  <c r="AA216" i="13"/>
  <c r="K206" i="13"/>
  <c r="X201" i="13"/>
  <c r="N191" i="13"/>
  <c r="AA186" i="13"/>
  <c r="K176" i="13"/>
  <c r="X171" i="13"/>
  <c r="N157" i="13"/>
  <c r="AA152" i="13"/>
  <c r="K142" i="13"/>
  <c r="X137" i="13"/>
  <c r="N127" i="13"/>
  <c r="AA122" i="13"/>
  <c r="K112" i="13"/>
  <c r="X107" i="13"/>
  <c r="N97" i="13"/>
  <c r="AA92" i="13"/>
  <c r="K82" i="13"/>
  <c r="X77" i="13"/>
  <c r="N67" i="13"/>
  <c r="AA62" i="13"/>
  <c r="K52" i="13"/>
  <c r="X47" i="13"/>
  <c r="N37" i="13"/>
  <c r="AA32" i="13"/>
  <c r="K22" i="13"/>
  <c r="X17" i="13"/>
  <c r="N7" i="13"/>
  <c r="L316" i="13"/>
  <c r="Y311" i="13"/>
  <c r="O301" i="13"/>
  <c r="V296" i="13"/>
  <c r="L286" i="13"/>
  <c r="Y281" i="13"/>
  <c r="O271" i="13"/>
  <c r="V266" i="13"/>
  <c r="L256" i="13"/>
  <c r="Y251" i="13"/>
  <c r="O241" i="13"/>
  <c r="V236" i="13"/>
  <c r="L226" i="13"/>
  <c r="Y221" i="13"/>
  <c r="O211" i="13"/>
  <c r="V206" i="13"/>
  <c r="L196" i="13"/>
  <c r="Y191" i="13"/>
  <c r="O181" i="13"/>
  <c r="V176" i="13"/>
  <c r="L166" i="13"/>
  <c r="Y157" i="13"/>
  <c r="O147" i="13"/>
  <c r="V142" i="13"/>
  <c r="L132" i="13"/>
  <c r="Y127" i="13"/>
  <c r="O117" i="13"/>
  <c r="V112" i="13"/>
  <c r="L102" i="13"/>
  <c r="Y97" i="13"/>
  <c r="O87" i="13"/>
  <c r="V82" i="13"/>
  <c r="L72" i="13"/>
  <c r="Y67" i="13"/>
  <c r="O57" i="13"/>
  <c r="V52" i="13"/>
  <c r="L42" i="13"/>
  <c r="Y37" i="13"/>
  <c r="O27" i="13"/>
  <c r="V22" i="13"/>
  <c r="L12" i="13"/>
  <c r="Y7" i="13"/>
  <c r="Q325" i="13"/>
  <c r="I335" i="13"/>
  <c r="T340" i="13"/>
  <c r="F350" i="13"/>
  <c r="Q355" i="13"/>
  <c r="I365" i="13"/>
  <c r="T370" i="13"/>
  <c r="F380" i="13"/>
  <c r="Q385" i="13"/>
  <c r="M395" i="13"/>
  <c r="AA445" i="13"/>
  <c r="L325" i="13"/>
  <c r="W330" i="13"/>
  <c r="O340" i="13"/>
  <c r="Z345" i="13"/>
  <c r="L355" i="13"/>
  <c r="W360" i="13"/>
  <c r="O370" i="13"/>
  <c r="Z375" i="13"/>
  <c r="L385" i="13"/>
  <c r="W390" i="13"/>
  <c r="G325" i="13"/>
  <c r="R330" i="13"/>
  <c r="D340" i="13"/>
  <c r="U345" i="13"/>
  <c r="G355" i="13"/>
  <c r="R360" i="13"/>
  <c r="D370" i="13"/>
  <c r="U375" i="13"/>
  <c r="G385" i="13"/>
  <c r="R390" i="13"/>
  <c r="G330" i="13"/>
  <c r="R335" i="13"/>
  <c r="D345" i="13"/>
  <c r="U350" i="13"/>
  <c r="G360" i="13"/>
  <c r="R365" i="13"/>
  <c r="D375" i="13"/>
  <c r="U380" i="13"/>
  <c r="G390" i="13"/>
  <c r="J410" i="13"/>
  <c r="X460" i="13"/>
  <c r="U325" i="13"/>
  <c r="G335" i="13"/>
  <c r="R340" i="13"/>
  <c r="D350" i="13"/>
  <c r="U355" i="13"/>
  <c r="G365" i="13"/>
  <c r="R370" i="13"/>
  <c r="D380" i="13"/>
  <c r="U385" i="13"/>
  <c r="W405" i="13"/>
  <c r="N395" i="13"/>
  <c r="Y400" i="13"/>
  <c r="K410" i="13"/>
  <c r="V415" i="13"/>
  <c r="N425" i="13"/>
  <c r="Y430" i="13"/>
  <c r="K440" i="13"/>
  <c r="V445" i="13"/>
  <c r="N455" i="13"/>
  <c r="Y460" i="13"/>
  <c r="K470" i="13"/>
  <c r="V475" i="13"/>
  <c r="N400" i="13"/>
  <c r="Y405" i="13"/>
  <c r="K415" i="13"/>
  <c r="V420" i="13"/>
  <c r="N430" i="13"/>
  <c r="Y435" i="13"/>
  <c r="K445" i="13"/>
  <c r="V450" i="13"/>
  <c r="N460" i="13"/>
  <c r="Y465" i="13"/>
  <c r="K475" i="13"/>
  <c r="V395" i="13"/>
  <c r="N405" i="13"/>
  <c r="Y410" i="13"/>
  <c r="K420" i="13"/>
  <c r="V425" i="13"/>
  <c r="N435" i="13"/>
  <c r="Y440" i="13"/>
  <c r="K450" i="13"/>
  <c r="V455" i="13"/>
  <c r="N465" i="13"/>
  <c r="Y470" i="13"/>
  <c r="K395" i="13"/>
  <c r="V400" i="13"/>
  <c r="N410" i="13"/>
  <c r="Y415" i="13"/>
  <c r="K425" i="13"/>
  <c r="V430" i="13"/>
  <c r="N440" i="13"/>
  <c r="Y445" i="13"/>
  <c r="K455" i="13"/>
  <c r="V460" i="13"/>
  <c r="N470" i="13"/>
  <c r="Y475" i="13"/>
  <c r="K400" i="13"/>
  <c r="V405" i="13"/>
  <c r="N415" i="13"/>
  <c r="Y420" i="13"/>
  <c r="K430" i="13"/>
  <c r="V435" i="13"/>
  <c r="N445" i="13"/>
  <c r="Y450" i="13"/>
  <c r="K460" i="13"/>
  <c r="V465" i="13"/>
  <c r="N475" i="13"/>
  <c r="F539" i="12"/>
  <c r="Q544" i="12"/>
  <c r="I554" i="12"/>
  <c r="T559" i="12"/>
  <c r="F569" i="12"/>
  <c r="Q574" i="12"/>
  <c r="I584" i="12"/>
  <c r="T589" i="12"/>
  <c r="F599" i="12"/>
  <c r="Q604" i="12"/>
  <c r="I614" i="12"/>
  <c r="T619" i="12"/>
  <c r="F629" i="12"/>
  <c r="Q634" i="12"/>
  <c r="D539" i="12"/>
  <c r="U544" i="12"/>
  <c r="G554" i="12"/>
  <c r="R559" i="12"/>
  <c r="D569" i="12"/>
  <c r="U574" i="12"/>
  <c r="G584" i="12"/>
  <c r="R589" i="12"/>
  <c r="D599" i="12"/>
  <c r="U604" i="12"/>
  <c r="G614" i="12"/>
  <c r="R619" i="12"/>
  <c r="D629" i="12"/>
  <c r="U634" i="12"/>
  <c r="AA390" i="13"/>
  <c r="H614" i="12"/>
  <c r="P574" i="12"/>
  <c r="D634" i="12"/>
  <c r="R594" i="12"/>
  <c r="D544" i="12"/>
  <c r="O529" i="12"/>
  <c r="W519" i="12"/>
  <c r="L514" i="12"/>
  <c r="Z504" i="12"/>
  <c r="O499" i="12"/>
  <c r="W489" i="12"/>
  <c r="L484" i="12"/>
  <c r="X311" i="12"/>
  <c r="K291" i="12"/>
  <c r="X286" i="12"/>
  <c r="N276" i="12"/>
  <c r="AA271" i="12"/>
  <c r="K261" i="12"/>
  <c r="X256" i="12"/>
  <c r="N246" i="12"/>
  <c r="AA241" i="12"/>
  <c r="K231" i="12"/>
  <c r="X226" i="12"/>
  <c r="N216" i="12"/>
  <c r="AA211" i="12"/>
  <c r="K201" i="12"/>
  <c r="X196" i="12"/>
  <c r="N186" i="12"/>
  <c r="AA181" i="12"/>
  <c r="K171" i="12"/>
  <c r="X166" i="12"/>
  <c r="H152" i="12"/>
  <c r="U147" i="12"/>
  <c r="E137" i="12"/>
  <c r="R132" i="12"/>
  <c r="H122" i="12"/>
  <c r="U117" i="12"/>
  <c r="E107" i="12"/>
  <c r="R102" i="12"/>
  <c r="H92" i="12"/>
  <c r="U87" i="12"/>
  <c r="E77" i="12"/>
  <c r="R72" i="12"/>
  <c r="H62" i="12"/>
  <c r="U57" i="12"/>
  <c r="E47" i="12"/>
  <c r="R42" i="12"/>
  <c r="H32" i="12"/>
  <c r="U27" i="12"/>
  <c r="E17" i="12"/>
  <c r="R12" i="12"/>
  <c r="AA296" i="12"/>
  <c r="K286" i="12"/>
  <c r="X281" i="12"/>
  <c r="N271" i="12"/>
  <c r="AA266" i="12"/>
  <c r="K256" i="12"/>
  <c r="X251" i="12"/>
  <c r="N241" i="12"/>
  <c r="AA236" i="12"/>
  <c r="K226" i="12"/>
  <c r="X221" i="12"/>
  <c r="N211" i="12"/>
  <c r="AA206" i="12"/>
  <c r="K196" i="12"/>
  <c r="X191" i="12"/>
  <c r="N181" i="12"/>
  <c r="AA176" i="12"/>
  <c r="K166" i="12"/>
  <c r="X157" i="12"/>
  <c r="N147" i="12"/>
  <c r="AA142" i="12"/>
  <c r="K132" i="12"/>
  <c r="X127" i="12"/>
  <c r="N117" i="12"/>
  <c r="AA112" i="12"/>
  <c r="K102" i="12"/>
  <c r="X97" i="12"/>
  <c r="N87" i="12"/>
  <c r="AA82" i="12"/>
  <c r="K72" i="12"/>
  <c r="X67" i="12"/>
  <c r="N57" i="12"/>
  <c r="AA52" i="12"/>
  <c r="K42" i="12"/>
  <c r="X37" i="12"/>
  <c r="N27" i="12"/>
  <c r="AA22" i="12"/>
  <c r="K12" i="12"/>
  <c r="X7" i="12"/>
  <c r="N296" i="12"/>
  <c r="AA291" i="12"/>
  <c r="K281" i="12"/>
  <c r="X276" i="12"/>
  <c r="N266" i="12"/>
  <c r="AA261" i="12"/>
  <c r="K251" i="12"/>
  <c r="X246" i="12"/>
  <c r="N236" i="12"/>
  <c r="AA231" i="12"/>
  <c r="K221" i="12"/>
  <c r="X216" i="12"/>
  <c r="N206" i="12"/>
  <c r="AA201" i="12"/>
  <c r="K191" i="12"/>
  <c r="X186" i="12"/>
  <c r="N176" i="12"/>
  <c r="AA171" i="12"/>
  <c r="F301" i="12"/>
  <c r="Q306" i="12"/>
  <c r="I316" i="12"/>
  <c r="W157" i="12"/>
  <c r="M147" i="12"/>
  <c r="Z142" i="12"/>
  <c r="J132" i="12"/>
  <c r="W127" i="12"/>
  <c r="M117" i="12"/>
  <c r="Z112" i="12"/>
  <c r="J102" i="12"/>
  <c r="W97" i="12"/>
  <c r="M87" i="12"/>
  <c r="Z82" i="12"/>
  <c r="J72" i="12"/>
  <c r="W67" i="12"/>
  <c r="M57" i="12"/>
  <c r="Z52" i="12"/>
  <c r="J42" i="12"/>
  <c r="W37" i="12"/>
  <c r="M27" i="12"/>
  <c r="Z22" i="12"/>
  <c r="J12" i="12"/>
  <c r="W7" i="12"/>
  <c r="U634" i="11"/>
  <c r="D629" i="11"/>
  <c r="R619" i="11"/>
  <c r="G614" i="11"/>
  <c r="U604" i="11"/>
  <c r="D599" i="11"/>
  <c r="R589" i="11"/>
  <c r="G584" i="11"/>
  <c r="U574" i="11"/>
  <c r="D569" i="11"/>
  <c r="R559" i="11"/>
  <c r="G554" i="11"/>
  <c r="U544" i="11"/>
  <c r="D539" i="11"/>
  <c r="R529" i="11"/>
  <c r="G524" i="11"/>
  <c r="U514" i="11"/>
  <c r="D509" i="11"/>
  <c r="R499" i="11"/>
  <c r="G494" i="11"/>
  <c r="U484" i="11"/>
  <c r="M470" i="12"/>
  <c r="M380" i="12"/>
  <c r="V301" i="12"/>
  <c r="O286" i="12"/>
  <c r="V281" i="12"/>
  <c r="L271" i="12"/>
  <c r="Y266" i="12"/>
  <c r="O256" i="12"/>
  <c r="V251" i="12"/>
  <c r="L241" i="12"/>
  <c r="Y236" i="12"/>
  <c r="O226" i="12"/>
  <c r="V221" i="12"/>
  <c r="L211" i="12"/>
  <c r="Y206" i="12"/>
  <c r="O196" i="12"/>
  <c r="V191" i="12"/>
  <c r="L181" i="12"/>
  <c r="Y176" i="12"/>
  <c r="K152" i="12"/>
  <c r="X147" i="12"/>
  <c r="N137" i="12"/>
  <c r="AA132" i="12"/>
  <c r="K122" i="12"/>
  <c r="X117" i="12"/>
  <c r="N107" i="12"/>
  <c r="AA102" i="12"/>
  <c r="K92" i="12"/>
  <c r="X87" i="12"/>
  <c r="N77" i="12"/>
  <c r="AA72" i="12"/>
  <c r="K62" i="12"/>
  <c r="X57" i="12"/>
  <c r="N47" i="12"/>
  <c r="AA42" i="12"/>
  <c r="K32" i="12"/>
  <c r="X27" i="12"/>
  <c r="N17" i="12"/>
  <c r="AA12" i="12"/>
  <c r="V7" i="12"/>
  <c r="H634" i="11"/>
  <c r="P624" i="11"/>
  <c r="E619" i="11"/>
  <c r="S609" i="11"/>
  <c r="H604" i="11"/>
  <c r="P594" i="11"/>
  <c r="E589" i="11"/>
  <c r="S579" i="11"/>
  <c r="H574" i="11"/>
  <c r="P564" i="11"/>
  <c r="E559" i="11"/>
  <c r="S549" i="11"/>
  <c r="H544" i="11"/>
  <c r="P534" i="11"/>
  <c r="E529" i="11"/>
  <c r="S519" i="11"/>
  <c r="H514" i="11"/>
  <c r="P504" i="11"/>
  <c r="E499" i="11"/>
  <c r="S489" i="11"/>
  <c r="H484" i="11"/>
  <c r="W330" i="12"/>
  <c r="Y325" i="12"/>
  <c r="K335" i="12"/>
  <c r="V340" i="12"/>
  <c r="N350" i="12"/>
  <c r="Y355" i="12"/>
  <c r="K365" i="12"/>
  <c r="V370" i="12"/>
  <c r="N380" i="12"/>
  <c r="Y385" i="12"/>
  <c r="K395" i="12"/>
  <c r="V400" i="12"/>
  <c r="N410" i="12"/>
  <c r="Y415" i="12"/>
  <c r="K425" i="12"/>
  <c r="V430" i="12"/>
  <c r="N440" i="12"/>
  <c r="Y445" i="12"/>
  <c r="K455" i="12"/>
  <c r="V460" i="12"/>
  <c r="N470" i="12"/>
  <c r="Y475" i="12"/>
  <c r="M330" i="12"/>
  <c r="X335" i="12"/>
  <c r="J345" i="12"/>
  <c r="AA350" i="12"/>
  <c r="M360" i="12"/>
  <c r="X365" i="12"/>
  <c r="J375" i="12"/>
  <c r="AA380" i="12"/>
  <c r="M390" i="12"/>
  <c r="X395" i="12"/>
  <c r="J405" i="12"/>
  <c r="AA410" i="12"/>
  <c r="M420" i="12"/>
  <c r="X425" i="12"/>
  <c r="J435" i="12"/>
  <c r="AA440" i="12"/>
  <c r="M450" i="12"/>
  <c r="X455" i="12"/>
  <c r="J465" i="12"/>
  <c r="AA470" i="12"/>
  <c r="O325" i="12"/>
  <c r="Z330" i="12"/>
  <c r="L340" i="12"/>
  <c r="W345" i="12"/>
  <c r="O355" i="12"/>
  <c r="Z360" i="12"/>
  <c r="L370" i="12"/>
  <c r="W375" i="12"/>
  <c r="O385" i="12"/>
  <c r="Z390" i="12"/>
  <c r="L400" i="12"/>
  <c r="W405" i="12"/>
  <c r="O415" i="12"/>
  <c r="Z420" i="12"/>
  <c r="L430" i="12"/>
  <c r="W435" i="12"/>
  <c r="O445" i="12"/>
  <c r="Z450" i="12"/>
  <c r="L460" i="12"/>
  <c r="W465" i="12"/>
  <c r="O475" i="12"/>
  <c r="E301" i="12"/>
  <c r="Q296" i="12"/>
  <c r="P410" i="11"/>
  <c r="H420" i="11"/>
  <c r="S425" i="11"/>
  <c r="E435" i="11"/>
  <c r="P440" i="11"/>
  <c r="H450" i="11"/>
  <c r="S455" i="11"/>
  <c r="E465" i="11"/>
  <c r="P470" i="11"/>
  <c r="F410" i="11"/>
  <c r="Q415" i="11"/>
  <c r="I425" i="11"/>
  <c r="T430" i="11"/>
  <c r="F440" i="11"/>
  <c r="Q445" i="11"/>
  <c r="I455" i="11"/>
  <c r="T460" i="11"/>
  <c r="F470" i="11"/>
  <c r="Q475" i="11"/>
  <c r="P629" i="10"/>
  <c r="E624" i="10"/>
  <c r="S614" i="10"/>
  <c r="H609" i="10"/>
  <c r="P599" i="10"/>
  <c r="E594" i="10"/>
  <c r="S584" i="10"/>
  <c r="H579" i="10"/>
  <c r="P569" i="10"/>
  <c r="E564" i="10"/>
  <c r="S554" i="10"/>
  <c r="H549" i="10"/>
  <c r="P539" i="10"/>
  <c r="E534" i="10"/>
  <c r="S524" i="10"/>
  <c r="H519" i="10"/>
  <c r="P509" i="10"/>
  <c r="E504" i="10"/>
  <c r="S494" i="10"/>
  <c r="H489" i="10"/>
  <c r="T634" i="10"/>
  <c r="I629" i="10"/>
  <c r="Q619" i="10"/>
  <c r="F614" i="10"/>
  <c r="T604" i="10"/>
  <c r="I599" i="10"/>
  <c r="Q589" i="10"/>
  <c r="F584" i="10"/>
  <c r="T574" i="10"/>
  <c r="I569" i="10"/>
  <c r="Q559" i="10"/>
  <c r="F554" i="10"/>
  <c r="T544" i="10"/>
  <c r="I539" i="10"/>
  <c r="Q529" i="10"/>
  <c r="F524" i="10"/>
  <c r="T514" i="10"/>
  <c r="I509" i="10"/>
  <c r="Q499" i="10"/>
  <c r="F494" i="10"/>
  <c r="R405" i="11"/>
  <c r="T629" i="10"/>
  <c r="I624" i="10"/>
  <c r="Q614" i="10"/>
  <c r="F609" i="10"/>
  <c r="T599" i="10"/>
  <c r="I594" i="10"/>
  <c r="Q584" i="10"/>
  <c r="F579" i="10"/>
  <c r="T569" i="10"/>
  <c r="I564" i="10"/>
  <c r="Q554" i="10"/>
  <c r="F549" i="10"/>
  <c r="T539" i="10"/>
  <c r="I534" i="10"/>
  <c r="Q524" i="10"/>
  <c r="F519" i="10"/>
  <c r="T509" i="10"/>
  <c r="I504" i="10"/>
  <c r="Q494" i="10"/>
  <c r="F489" i="10"/>
  <c r="X445" i="10"/>
  <c r="P445" i="10"/>
  <c r="P7" i="10"/>
  <c r="Y271" i="6"/>
  <c r="D90" i="5"/>
  <c r="D57" i="5"/>
  <c r="G24" i="3"/>
  <c r="F24" i="3"/>
  <c r="E24" i="3"/>
  <c r="E23" i="3"/>
  <c r="E18" i="3"/>
  <c r="Q445" i="10"/>
  <c r="U445" i="10"/>
  <c r="T634" i="7"/>
  <c r="U634" i="7"/>
  <c r="E624" i="7"/>
  <c r="R619" i="7"/>
  <c r="H609" i="7"/>
  <c r="U604" i="7"/>
  <c r="E594" i="7"/>
  <c r="R589" i="7"/>
  <c r="U574" i="7"/>
  <c r="R559" i="7"/>
  <c r="U544" i="7"/>
  <c r="E534" i="7"/>
  <c r="R529" i="7"/>
  <c r="H519" i="7"/>
  <c r="U514" i="7"/>
  <c r="E504" i="7"/>
  <c r="R499" i="7"/>
  <c r="H489" i="7"/>
  <c r="U484" i="7"/>
  <c r="E470" i="7"/>
  <c r="R465" i="7"/>
  <c r="H455" i="7"/>
  <c r="U450" i="7"/>
  <c r="E440" i="7"/>
  <c r="R435" i="7"/>
  <c r="H425" i="7"/>
  <c r="U420" i="7"/>
  <c r="E410" i="7"/>
  <c r="R405" i="7"/>
  <c r="H395" i="7"/>
  <c r="U390" i="7"/>
  <c r="E380" i="7"/>
  <c r="R375" i="7"/>
  <c r="H365" i="7"/>
  <c r="U360" i="7"/>
  <c r="E350" i="7"/>
  <c r="R345" i="7"/>
  <c r="H335" i="7"/>
  <c r="U330" i="7"/>
  <c r="L311" i="7"/>
  <c r="Y306" i="7"/>
  <c r="O296" i="7"/>
  <c r="V291" i="7"/>
  <c r="L281" i="7"/>
  <c r="Y276" i="7"/>
  <c r="O266" i="7"/>
  <c r="V261" i="7"/>
  <c r="L251" i="7"/>
  <c r="Y246" i="7"/>
  <c r="O236" i="7"/>
  <c r="V231" i="7"/>
  <c r="L221" i="7"/>
  <c r="Y216" i="7"/>
  <c r="O206" i="7"/>
  <c r="V201" i="7"/>
  <c r="L191" i="7"/>
  <c r="Y186" i="7"/>
  <c r="O176" i="7"/>
  <c r="V171" i="7"/>
  <c r="L157" i="7"/>
  <c r="Y152" i="7"/>
  <c r="O142" i="7"/>
  <c r="V137" i="7"/>
  <c r="L127" i="7"/>
  <c r="Y122" i="7"/>
  <c r="O112" i="7"/>
  <c r="V107" i="7"/>
  <c r="L97" i="7"/>
  <c r="Y92" i="7"/>
  <c r="O82" i="7"/>
  <c r="V77" i="7"/>
  <c r="L67" i="7"/>
  <c r="Y62" i="7"/>
  <c r="O52" i="7"/>
  <c r="V47" i="7"/>
  <c r="L37" i="7"/>
  <c r="Y32" i="7"/>
  <c r="O22" i="7"/>
  <c r="V17" i="7"/>
  <c r="L7" i="7"/>
  <c r="M261" i="6"/>
  <c r="Z256" i="6"/>
  <c r="J246" i="6"/>
  <c r="W241" i="6"/>
  <c r="M231" i="6"/>
  <c r="Z226" i="6"/>
  <c r="J216" i="6"/>
  <c r="W211" i="6"/>
  <c r="M201" i="6"/>
  <c r="Z196" i="6"/>
  <c r="J186" i="6"/>
  <c r="W181" i="6"/>
  <c r="M171" i="6"/>
  <c r="Z166" i="6"/>
  <c r="D152" i="6"/>
  <c r="Q147" i="6"/>
  <c r="G137" i="6"/>
  <c r="T132" i="6"/>
  <c r="D122" i="6"/>
  <c r="Q117" i="6"/>
  <c r="G107" i="6"/>
  <c r="T102" i="6"/>
  <c r="D92" i="6"/>
  <c r="Q87" i="6"/>
  <c r="G77" i="6"/>
  <c r="T72" i="6"/>
  <c r="D62" i="6"/>
  <c r="Q57" i="6"/>
  <c r="G47" i="6"/>
  <c r="T42" i="6"/>
  <c r="D32" i="6"/>
  <c r="Q27" i="6"/>
  <c r="G17" i="6"/>
  <c r="T12" i="6"/>
  <c r="D271" i="6"/>
  <c r="Q266" i="6"/>
  <c r="G256" i="6"/>
  <c r="T251" i="6"/>
  <c r="D241" i="6"/>
  <c r="Q236" i="6"/>
  <c r="G226" i="6"/>
  <c r="T221" i="6"/>
  <c r="D211" i="6"/>
  <c r="Q206" i="6"/>
  <c r="G196" i="6"/>
  <c r="T191" i="6"/>
  <c r="D181" i="6"/>
  <c r="Q176" i="6"/>
  <c r="G166" i="6"/>
  <c r="T157" i="6"/>
  <c r="D147" i="6"/>
  <c r="Q142" i="6"/>
  <c r="G132" i="6"/>
  <c r="T127" i="6"/>
  <c r="D117" i="6"/>
  <c r="Q112" i="6"/>
  <c r="G102" i="6"/>
  <c r="T97" i="6"/>
  <c r="D87" i="6"/>
  <c r="Q82" i="6"/>
  <c r="G72" i="6"/>
  <c r="T67" i="6"/>
  <c r="D57" i="6"/>
  <c r="Q52" i="6"/>
  <c r="G42" i="6"/>
  <c r="T37" i="6"/>
  <c r="D27" i="6"/>
  <c r="Q22" i="6"/>
  <c r="G12" i="6"/>
  <c r="T7" i="6"/>
  <c r="I271" i="6"/>
  <c r="P266" i="6"/>
  <c r="F256" i="6"/>
  <c r="S251" i="6"/>
  <c r="I241" i="6"/>
  <c r="P236" i="6"/>
  <c r="F226" i="6"/>
  <c r="S221" i="6"/>
  <c r="I211" i="6"/>
  <c r="P206" i="6"/>
  <c r="F196" i="6"/>
  <c r="S191" i="6"/>
  <c r="I181" i="6"/>
  <c r="P176" i="6"/>
  <c r="F166" i="6"/>
  <c r="S157" i="6"/>
  <c r="I147" i="6"/>
  <c r="P142" i="6"/>
  <c r="F132" i="6"/>
  <c r="S127" i="6"/>
  <c r="I117" i="6"/>
  <c r="P112" i="6"/>
  <c r="F102" i="6"/>
  <c r="S97" i="6"/>
  <c r="I87" i="6"/>
  <c r="P82" i="6"/>
  <c r="F72" i="6"/>
  <c r="S67" i="6"/>
  <c r="I57" i="6"/>
  <c r="P52" i="6"/>
  <c r="F42" i="6"/>
  <c r="S37" i="6"/>
  <c r="I27" i="6"/>
  <c r="P22" i="6"/>
  <c r="F12" i="6"/>
  <c r="S7" i="6"/>
  <c r="Z271" i="6"/>
  <c r="J261" i="6"/>
  <c r="W256" i="6"/>
  <c r="M246" i="6"/>
  <c r="Z241" i="6"/>
  <c r="J231" i="6"/>
  <c r="W226" i="6"/>
  <c r="M216" i="6"/>
  <c r="Z211" i="6"/>
  <c r="J201" i="6"/>
  <c r="W196" i="6"/>
  <c r="M186" i="6"/>
  <c r="Z181" i="6"/>
  <c r="J171" i="6"/>
  <c r="W166" i="6"/>
  <c r="M152" i="6"/>
  <c r="Z147" i="6"/>
  <c r="J137" i="6"/>
  <c r="W132" i="6"/>
  <c r="M122" i="6"/>
  <c r="Z117" i="6"/>
  <c r="J107" i="6"/>
  <c r="W102" i="6"/>
  <c r="M92" i="6"/>
  <c r="Z87" i="6"/>
  <c r="J77" i="6"/>
  <c r="W72" i="6"/>
  <c r="M62" i="6"/>
  <c r="Z57" i="6"/>
  <c r="J47" i="6"/>
  <c r="W42" i="6"/>
  <c r="M32" i="6"/>
  <c r="Z27" i="6"/>
  <c r="J17" i="6"/>
  <c r="W12" i="6"/>
  <c r="D46" i="5"/>
  <c r="F80" i="5"/>
  <c r="F52" i="5"/>
  <c r="I261" i="6"/>
  <c r="P256" i="6"/>
  <c r="F246" i="6"/>
  <c r="S241" i="6"/>
  <c r="I231" i="6"/>
  <c r="P226" i="6"/>
  <c r="F216" i="6"/>
  <c r="S211" i="6"/>
  <c r="I201" i="6"/>
  <c r="P196" i="6"/>
  <c r="F186" i="6"/>
  <c r="S181" i="6"/>
  <c r="I171" i="6"/>
  <c r="P166" i="6"/>
  <c r="E157" i="6"/>
  <c r="R152" i="6"/>
  <c r="H142" i="6"/>
  <c r="U137" i="6"/>
  <c r="E127" i="6"/>
  <c r="R122" i="6"/>
  <c r="H112" i="6"/>
  <c r="U107" i="6"/>
  <c r="E97" i="6"/>
  <c r="R92" i="6"/>
  <c r="H82" i="6"/>
  <c r="U77" i="6"/>
  <c r="E67" i="6"/>
  <c r="R62" i="6"/>
  <c r="H52" i="6"/>
  <c r="U47" i="6"/>
  <c r="E37" i="6"/>
  <c r="R32" i="6"/>
  <c r="H22" i="6"/>
  <c r="U17" i="6"/>
  <c r="E7" i="6"/>
  <c r="M266" i="6"/>
  <c r="Z261" i="6"/>
  <c r="J251" i="6"/>
  <c r="W246" i="6"/>
  <c r="M236" i="6"/>
  <c r="Z231" i="6"/>
  <c r="J221" i="6"/>
  <c r="W216" i="6"/>
  <c r="M206" i="6"/>
  <c r="Z201" i="6"/>
  <c r="J191" i="6"/>
  <c r="W186" i="6"/>
  <c r="M176" i="6"/>
  <c r="Z171" i="6"/>
  <c r="J157" i="6"/>
  <c r="W152" i="6"/>
  <c r="M142" i="6"/>
  <c r="Z137" i="6"/>
  <c r="J127" i="6"/>
  <c r="W122" i="6"/>
  <c r="M112" i="6"/>
  <c r="Z107" i="6"/>
  <c r="J97" i="6"/>
  <c r="W92" i="6"/>
  <c r="M82" i="6"/>
  <c r="Z77" i="6"/>
  <c r="J67" i="6"/>
  <c r="W62" i="6"/>
  <c r="M52" i="6"/>
  <c r="Z47" i="6"/>
  <c r="J37" i="6"/>
  <c r="W32" i="6"/>
  <c r="M22" i="6"/>
  <c r="Z17" i="6"/>
  <c r="F23" i="3"/>
  <c r="F18" i="3"/>
  <c r="F38" i="4" l="1"/>
  <c r="I46" i="4" s="1"/>
  <c r="E38" i="4"/>
  <c r="I45" i="4" s="1"/>
  <c r="G39" i="4"/>
  <c r="I51" i="4" s="1"/>
  <c r="G38" i="4"/>
  <c r="I47" i="4" s="1"/>
  <c r="D39" i="4"/>
  <c r="I48" i="4" s="1"/>
  <c r="G36" i="4"/>
  <c r="I39" i="4" s="1"/>
  <c r="E39" i="4"/>
  <c r="I49" i="4" s="1"/>
  <c r="F36" i="4"/>
  <c r="I38" i="4" s="1"/>
  <c r="F39" i="4"/>
  <c r="I50" i="4" s="1"/>
  <c r="E82" i="5"/>
  <c r="E79" i="5" s="1"/>
  <c r="E65" i="5"/>
  <c r="E62" i="5" s="1"/>
  <c r="E49" i="5"/>
  <c r="E46" i="5" s="1"/>
  <c r="E32" i="5"/>
  <c r="E29" i="5" s="1"/>
  <c r="E93" i="5"/>
  <c r="E90" i="5" s="1"/>
  <c r="E77" i="5"/>
  <c r="E74" i="5" s="1"/>
  <c r="E60" i="5"/>
  <c r="E57" i="5" s="1"/>
  <c r="E44" i="5"/>
  <c r="E41" i="5" s="1"/>
  <c r="E26" i="5"/>
  <c r="E23" i="5" s="1"/>
  <c r="E88" i="5"/>
  <c r="E85" i="5" s="1"/>
  <c r="E72" i="5"/>
  <c r="E69" i="5" s="1"/>
  <c r="E54" i="5"/>
  <c r="E51" i="5" s="1"/>
  <c r="E37" i="5"/>
  <c r="E34" i="5" s="1"/>
  <c r="E21" i="5"/>
  <c r="E18" i="5" s="1"/>
  <c r="D8" i="2"/>
  <c r="D12" i="3"/>
  <c r="F93" i="5"/>
  <c r="F90" i="5" s="1"/>
  <c r="F77" i="5"/>
  <c r="F74" i="5" s="1"/>
  <c r="F60" i="5"/>
  <c r="F57" i="5" s="1"/>
  <c r="F44" i="5"/>
  <c r="F41" i="5" s="1"/>
  <c r="F26" i="5"/>
  <c r="F23" i="5" s="1"/>
  <c r="F88" i="5"/>
  <c r="F85" i="5" s="1"/>
  <c r="F72" i="5"/>
  <c r="F69" i="5" s="1"/>
  <c r="F54" i="5"/>
  <c r="F51" i="5" s="1"/>
  <c r="F37" i="5"/>
  <c r="F34" i="5" s="1"/>
  <c r="F21" i="5"/>
  <c r="F18" i="5" s="1"/>
  <c r="F82" i="5"/>
  <c r="F79" i="5" s="1"/>
  <c r="F65" i="5"/>
  <c r="F62" i="5" s="1"/>
  <c r="F49" i="5"/>
  <c r="F46" i="5" s="1"/>
  <c r="F32" i="5"/>
  <c r="F29" i="5" s="1"/>
  <c r="G93" i="5"/>
  <c r="G90" i="5" s="1"/>
  <c r="G77" i="5"/>
  <c r="G74" i="5" s="1"/>
  <c r="G60" i="5"/>
  <c r="G57" i="5" s="1"/>
  <c r="G44" i="5"/>
  <c r="G41" i="5" s="1"/>
  <c r="G26" i="5"/>
  <c r="G23" i="5" s="1"/>
  <c r="G88" i="5"/>
  <c r="G85" i="5" s="1"/>
  <c r="G72" i="5"/>
  <c r="G69" i="5" s="1"/>
  <c r="G54" i="5"/>
  <c r="G51" i="5" s="1"/>
  <c r="G37" i="5"/>
  <c r="G34" i="5" s="1"/>
  <c r="G21" i="5"/>
  <c r="G18" i="5" s="1"/>
  <c r="G82" i="5"/>
  <c r="G79" i="5" s="1"/>
  <c r="G65" i="5"/>
  <c r="G62" i="5" s="1"/>
  <c r="G49" i="5"/>
  <c r="G46" i="5" s="1"/>
  <c r="G32" i="5"/>
  <c r="G29" i="5" s="1"/>
  <c r="G13" i="5"/>
  <c r="E13" i="5"/>
  <c r="E22" i="3" l="1"/>
  <c r="E21" i="3" s="1"/>
  <c r="E36" i="3" s="1"/>
  <c r="G17" i="3"/>
  <c r="G16" i="3" s="1"/>
  <c r="G35" i="3" s="1"/>
  <c r="D22" i="3"/>
  <c r="D21" i="3" s="1"/>
  <c r="D36" i="3" s="1"/>
  <c r="F17" i="3"/>
  <c r="F16" i="3" s="1"/>
  <c r="F35" i="3" s="1"/>
  <c r="E17" i="3"/>
  <c r="E16" i="3" s="1"/>
  <c r="E35" i="3" s="1"/>
  <c r="G12" i="3"/>
  <c r="G11" i="3" s="1"/>
  <c r="G33" i="3" s="1"/>
  <c r="D17" i="3"/>
  <c r="D16" i="3" s="1"/>
  <c r="D35" i="3" s="1"/>
  <c r="F12" i="3"/>
  <c r="F11" i="3" s="1"/>
  <c r="F33" i="3" s="1"/>
  <c r="D11" i="3"/>
  <c r="D33" i="3" s="1"/>
  <c r="G22" i="3"/>
  <c r="G21" i="3" s="1"/>
  <c r="G36" i="3" s="1"/>
  <c r="E12" i="3"/>
  <c r="E11" i="3" s="1"/>
  <c r="E33" i="3" s="1"/>
  <c r="F22" i="3"/>
  <c r="F21" i="3" s="1"/>
  <c r="F36" i="3" s="1"/>
  <c r="G8" i="2"/>
  <c r="G7" i="2" s="1"/>
  <c r="F8" i="2"/>
  <c r="F7" i="2" s="1"/>
  <c r="E8" i="2"/>
  <c r="E7" i="2" s="1"/>
  <c r="D7" i="2"/>
</calcChain>
</file>

<file path=xl/sharedStrings.xml><?xml version="1.0" encoding="utf-8"?>
<sst xmlns="http://schemas.openxmlformats.org/spreadsheetml/2006/main" count="25871" uniqueCount="3165">
  <si>
    <t>Составляющие расчета средневзешенной нерегулируемой цены на электрическую энергию (мощность),
используемой для расчета предельного уровня неругулируемой цены для первой ценовой категории</t>
  </si>
  <si>
    <t>№, п/п</t>
  </si>
  <si>
    <t>Составляющие расчета</t>
  </si>
  <si>
    <t>Ед. Изм.</t>
  </si>
  <si>
    <t>Величина</t>
  </si>
  <si>
    <t>1.</t>
  </si>
  <si>
    <t>Средневзвешенная нерегулируемая цена на электрическую энергии на оптовом рынке</t>
  </si>
  <si>
    <t>руб / МВтч</t>
  </si>
  <si>
    <t>2.</t>
  </si>
  <si>
    <t>Средневзвешенная нерегулируемая цена на мощность на оптовом рынке</t>
  </si>
  <si>
    <t>руб / МВт</t>
  </si>
  <si>
    <t>3.</t>
  </si>
  <si>
    <t>Коэффициент оплаты мощности потребителями (покупателями), осуществляющими расчеты по первой ценовой категории</t>
  </si>
  <si>
    <t>-</t>
  </si>
  <si>
    <t>4.</t>
  </si>
  <si>
    <t>Объем фактического пикового потребления гарантирующего поставщика на оптовом рынке</t>
  </si>
  <si>
    <t>МВт</t>
  </si>
  <si>
    <t>5.</t>
  </si>
  <si>
    <t>Величина мощности, соответствующей покупке электрической энергии гарантирующим поставщиком у производителей розничного рынка</t>
  </si>
  <si>
    <t>6.</t>
  </si>
  <si>
    <t>Сумма величин мощности, оплачиваемой на розничном рынке потребителями (покупателями),осуществляющими расчеты по второй-шестой ценовым категориям, в т.ч.:</t>
  </si>
  <si>
    <t>6.1.</t>
  </si>
  <si>
    <t xml:space="preserve"> - по второй ценовой категории</t>
  </si>
  <si>
    <t>6.2.</t>
  </si>
  <si>
    <t xml:space="preserve"> - по третьей ценовой категории</t>
  </si>
  <si>
    <t>6.3.</t>
  </si>
  <si>
    <t xml:space="preserve"> - по четвертой ценовой категории</t>
  </si>
  <si>
    <t>6.4.</t>
  </si>
  <si>
    <t xml:space="preserve"> - по пятой ценовой категории</t>
  </si>
  <si>
    <t>6.5.</t>
  </si>
  <si>
    <t xml:space="preserve"> - по шестой ценовой категории</t>
  </si>
  <si>
    <t>7.</t>
  </si>
  <si>
    <t>Объем потребления мощности населением и приравнеными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</si>
  <si>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8.</t>
  </si>
  <si>
    <t>Объем потребления электрической энергии потребителями (покупателями), осуществляющими расчеты по второй ценовой категории, в т.ч.</t>
  </si>
  <si>
    <t>МВтч</t>
  </si>
  <si>
    <t>8.1.</t>
  </si>
  <si>
    <t>Для трех зон суток</t>
  </si>
  <si>
    <t>8.1.1.</t>
  </si>
  <si>
    <t xml:space="preserve"> - по ночной зоне суток</t>
  </si>
  <si>
    <t>8.1.2.</t>
  </si>
  <si>
    <t xml:space="preserve"> - по полупиковой зоне суток</t>
  </si>
  <si>
    <t>8.1.3.</t>
  </si>
  <si>
    <t xml:space="preserve"> - по пиковой зоне суток</t>
  </si>
  <si>
    <t>8.2.</t>
  </si>
  <si>
    <t>Для двух зон суток</t>
  </si>
  <si>
    <t>8.2.1.</t>
  </si>
  <si>
    <t>8.2.2.</t>
  </si>
  <si>
    <t>9.</t>
  </si>
  <si>
    <t>Фактический объем потребления электрической энергии гарантирующего поставщика на оптовом рынке</t>
  </si>
  <si>
    <t>10.</t>
  </si>
  <si>
    <t>Объем покупки электрической энергии гарантирующим поставщиком у производителей розничного рынка</t>
  </si>
  <si>
    <t>11.</t>
  </si>
  <si>
    <t>Сумма объемов потребления элеткрической энергии потребителями (покупателями), осуществляющими расчеты по второй-шестой ценовым категориям, в т.ч.:</t>
  </si>
  <si>
    <t>11.1.</t>
  </si>
  <si>
    <t>11.2.</t>
  </si>
  <si>
    <t>11.3.</t>
  </si>
  <si>
    <t>11.4.</t>
  </si>
  <si>
    <t>11.5.</t>
  </si>
  <si>
    <t>12.</t>
  </si>
  <si>
    <t>Объем потребления элеткрической энергии населением и приравненными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</si>
  <si>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*-порядок определения и применения гарантирующими поставщиками нерегулируемых цен на электрическую энергию (мощность) установлен постановлением Правительства Российской Федерации от 04.05.2012 №442 и постановлением Правительства Российской Федерации от 29.12.2011 №1179</t>
  </si>
  <si>
    <t>№ п/п</t>
  </si>
  <si>
    <t>Группа потребителей</t>
  </si>
  <si>
    <t>Единица измерения</t>
  </si>
  <si>
    <t>Предельный уровень нерегулируемых цен</t>
  </si>
  <si>
    <t>Диапазоны напряжения</t>
  </si>
  <si>
    <t>ВН</t>
  </si>
  <si>
    <t>СН-I</t>
  </si>
  <si>
    <t>CH-II</t>
  </si>
  <si>
    <t>HH</t>
  </si>
  <si>
    <t>Электросетевые организации, приобретающие электроэнергию на цели компенсации технологического расхода (потерь) электрической энергии</t>
  </si>
  <si>
    <t>1.1.1.</t>
  </si>
  <si>
    <t>для фактических объемов, не превышающих утвержденные объемы потерь по балансу ФАС России</t>
  </si>
  <si>
    <t>руб./кВт.ч</t>
  </si>
  <si>
    <t>1.1.1.1.</t>
  </si>
  <si>
    <t xml:space="preserve"> -средневзвешенная стоимость э/э (м)</t>
  </si>
  <si>
    <t>руб./МВт.ч</t>
  </si>
  <si>
    <t>1.1.1.2.</t>
  </si>
  <si>
    <t xml:space="preserve"> -сбытовая надбавка ГП</t>
  </si>
  <si>
    <t>1.1.1.3.</t>
  </si>
  <si>
    <t xml:space="preserve"> -инфраструктурные платежи</t>
  </si>
  <si>
    <t>Все цены указаны без учета НДС.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</si>
  <si>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оптовом рынке</t>
  </si>
  <si>
    <t>Прочие потребители</t>
  </si>
  <si>
    <t>1.1.</t>
  </si>
  <si>
    <t>Потребители, рассчитывающиеся по договорам энергоснабжения</t>
  </si>
  <si>
    <t>Предельный уровень нерегулируемых цен для подгруппы потребителей с максимальной мощностью энергопринимающих устройств до 670  кВт</t>
  </si>
  <si>
    <t xml:space="preserve"> -услуги по передаче</t>
  </si>
  <si>
    <t>1.1.1.4.</t>
  </si>
  <si>
    <t>1.1.2.</t>
  </si>
  <si>
    <t>Предельный уровень нерегулируемых цен для подгруппы потребителей с максимальной мощностью энергопринимающих устройств от 670 кВт до 10 МВт</t>
  </si>
  <si>
    <t>1.1.2.1.</t>
  </si>
  <si>
    <t>1.1.2.2.</t>
  </si>
  <si>
    <t>1.1.2.3.</t>
  </si>
  <si>
    <t>1.1.2.4.</t>
  </si>
  <si>
    <t>1.1.3.</t>
  </si>
  <si>
    <t>Предельный уровень нерегулируемых цен для подгруппы потребителей с максимальной мощностью энергопринимающих устройств не менее 10 МВт</t>
  </si>
  <si>
    <t>1.1.3.1.</t>
  </si>
  <si>
    <t>1.1.3.2.</t>
  </si>
  <si>
    <t>1.1.3.3.</t>
  </si>
  <si>
    <t>1.1.3.4.</t>
  </si>
  <si>
    <t>до 670  кВт</t>
  </si>
  <si>
    <t>от 670 кВт до 10 МВт</t>
  </si>
  <si>
    <t>не менее 10 МВт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</si>
  <si>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розничном рынке</t>
  </si>
  <si>
    <t xml:space="preserve"> -сбытовая надбавка МЭС</t>
  </si>
  <si>
    <t>1.1.1.5.</t>
  </si>
  <si>
    <t>1.1.2.5.</t>
  </si>
  <si>
    <t>1.1.3.5.</t>
  </si>
  <si>
    <t>2. Вторая ценовая категория
(для объемов покупки электрической энергии (мощности), учет которых осуществляется
 по зонам суток расчетного периода)</t>
  </si>
  <si>
    <t>2.1.</t>
  </si>
  <si>
    <t>2.1.1.</t>
  </si>
  <si>
    <t>Предельный уровень нерегулируемых цен для подгруппы потребителей 
с максимальной мощностью энергопринимающих устройств до 670 кВт</t>
  </si>
  <si>
    <t>2.1.1.1.</t>
  </si>
  <si>
    <t>Предельный уровень нерегулируемых цен для трех зон суток</t>
  </si>
  <si>
    <t>2.1.1.1.1.</t>
  </si>
  <si>
    <t>ночная зона</t>
  </si>
  <si>
    <t>2.1.1.1.1.1.</t>
  </si>
  <si>
    <t>2.1.1.1.1.2.</t>
  </si>
  <si>
    <t>2.1.1.1.1.3.</t>
  </si>
  <si>
    <t>2.1.1.1.1.4.</t>
  </si>
  <si>
    <t>2.1.1.1.2.</t>
  </si>
  <si>
    <t>полупиковая зона</t>
  </si>
  <si>
    <t>2.1.1.1.2.1.</t>
  </si>
  <si>
    <t>2.1.1.1.2.2.</t>
  </si>
  <si>
    <t>2.1.1.1.2.3.</t>
  </si>
  <si>
    <t>2.1.1.1.2.4.</t>
  </si>
  <si>
    <t>2.1.1.1.3.</t>
  </si>
  <si>
    <t>пиковая зона</t>
  </si>
  <si>
    <t>2.1.1.1.3.1.</t>
  </si>
  <si>
    <t>2.1.1.1.3.2.</t>
  </si>
  <si>
    <t>2.1.1.1.3.3.</t>
  </si>
  <si>
    <t>2.1.1.1.3.4.</t>
  </si>
  <si>
    <t>2.1.1.2.</t>
  </si>
  <si>
    <t>Предельный уровень нерегулируемых цен для двух зон суток</t>
  </si>
  <si>
    <t>2.1.1.2.1.</t>
  </si>
  <si>
    <t>2.1.1.2.1.1.</t>
  </si>
  <si>
    <t>2.1.1.2.1.2.</t>
  </si>
  <si>
    <t>2.1.1.2.1.3.</t>
  </si>
  <si>
    <t>2.1.1.2.1.4.</t>
  </si>
  <si>
    <t>2.1.1.2.2.</t>
  </si>
  <si>
    <t>дневная зона</t>
  </si>
  <si>
    <t>2.1.1.2.2.1.</t>
  </si>
  <si>
    <t>2.1.1.2.2.2.</t>
  </si>
  <si>
    <t>2.1.1.2.2.3.</t>
  </si>
  <si>
    <t>2.1.1.2.2.4.</t>
  </si>
  <si>
    <t>2.1.2.</t>
  </si>
  <si>
    <t>Предельный уровень нерегулируемых цен для подгруппы потребителей 
с максимальной мощностью энергопринимающих устройств от 670 кВт до 10 МВт</t>
  </si>
  <si>
    <t>2.1.2.1.</t>
  </si>
  <si>
    <t>2.1.2.1.1.</t>
  </si>
  <si>
    <t>2.1.2.1.1.1.</t>
  </si>
  <si>
    <t>2.1.2.1.1.2.</t>
  </si>
  <si>
    <t>2.1.2.1.1.3.</t>
  </si>
  <si>
    <t>2.1.2.1.1.4.</t>
  </si>
  <si>
    <t>2.1.2.1.2.</t>
  </si>
  <si>
    <t>2.1.2.1.2.1.</t>
  </si>
  <si>
    <t>2.1.2.1.2.2.</t>
  </si>
  <si>
    <t>2.1.2.1.2.3.</t>
  </si>
  <si>
    <t>2.1.2.1.2.4.</t>
  </si>
  <si>
    <t>2.1.2.1.3.</t>
  </si>
  <si>
    <t>2.1.2.1.3.1.</t>
  </si>
  <si>
    <t>2.1.2.1.3.2.</t>
  </si>
  <si>
    <t>2.1.2.1.3.3.</t>
  </si>
  <si>
    <t>2.1.2.1.3.4.</t>
  </si>
  <si>
    <t>2.1.2.2.</t>
  </si>
  <si>
    <t>2.1.2.2.1.</t>
  </si>
  <si>
    <t>2.1.2.2.1.1.</t>
  </si>
  <si>
    <t>2.1.2.2.1.2.</t>
  </si>
  <si>
    <t>2.1.2.2.1.3.</t>
  </si>
  <si>
    <t>2.1.2.2.1.4.</t>
  </si>
  <si>
    <t>2.1.2.2.2.</t>
  </si>
  <si>
    <t>2.1.2.2.2.1.</t>
  </si>
  <si>
    <t>2.1.2.2.2.2.</t>
  </si>
  <si>
    <t>2.1.2.2.2.3.</t>
  </si>
  <si>
    <t>2.1.2.2.2.4.</t>
  </si>
  <si>
    <t>2.1.3.</t>
  </si>
  <si>
    <t>Предельный уровень нерегулируемых цен для подгруппы потребителей 
с максимальной мощностью энергопринимающих устройств не менее 10 МВт</t>
  </si>
  <si>
    <t>2.1.3.1.</t>
  </si>
  <si>
    <t>2.1.3.1.1.</t>
  </si>
  <si>
    <t>2.1.3.1.1.1.</t>
  </si>
  <si>
    <t>2.1.3.1.1.2.</t>
  </si>
  <si>
    <t>2.1.3.1.1.3.</t>
  </si>
  <si>
    <t>2.1.3.1.1.4.</t>
  </si>
  <si>
    <t>2.1.3.1.2.</t>
  </si>
  <si>
    <t>2.1.3.1.2.1.</t>
  </si>
  <si>
    <t>2.1.3.1.2.2.</t>
  </si>
  <si>
    <t>2.1.3.1.2.3.</t>
  </si>
  <si>
    <t>2.1.3.1.2.4.</t>
  </si>
  <si>
    <t>2.1.3.1.3.</t>
  </si>
  <si>
    <t>2.1.3.1.3.1.</t>
  </si>
  <si>
    <t>2.1.3.1.3.2.</t>
  </si>
  <si>
    <t>2.1.3.1.3.3.</t>
  </si>
  <si>
    <t>2.1.3.1.3.4.</t>
  </si>
  <si>
    <t>2.1.3.2.</t>
  </si>
  <si>
    <t>2.1.3.2.1.</t>
  </si>
  <si>
    <t>2.1.3.2.1.1.</t>
  </si>
  <si>
    <t>2.1.3.2.1.2.</t>
  </si>
  <si>
    <t>2.1.3.2.1.3.</t>
  </si>
  <si>
    <t>2.1.3.2.1.4.</t>
  </si>
  <si>
    <t>2.1.3.2.2.</t>
  </si>
  <si>
    <t>2.1.3.2.2.1.</t>
  </si>
  <si>
    <t>2.1.3.2.2.2.</t>
  </si>
  <si>
    <t>2.1.3.2.2.3.</t>
  </si>
  <si>
    <t>2.1.3.2.2.4.</t>
  </si>
  <si>
    <t>3. Третья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</si>
  <si>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Прочие потребители, подгруппа "максимальная мощность энергопринимающих устройств до 670  кВт"</t>
  </si>
  <si>
    <t>Ставка, применяемая к фактическому почасовому объему покупки электрической энергии, отпущенному на уровне напряжения ВН</t>
  </si>
  <si>
    <t>Дата</t>
  </si>
  <si>
    <t>Единица Измерения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</si>
  <si>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</si>
  <si>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</si>
  <si>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</si>
  <si>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</si>
  <si>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</si>
  <si>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</si>
  <si>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</si>
  <si>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</si>
  <si>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</si>
  <si>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</si>
  <si>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</si>
  <si>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</si>
  <si>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</si>
  <si>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</si>
  <si>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</si>
  <si>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</si>
  <si>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</si>
  <si>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</si>
  <si>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</si>
  <si>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</si>
  <si>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</si>
  <si>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</si>
  <si>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</si>
  <si>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</si>
  <si>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3.1.1.</t>
  </si>
  <si>
    <t>3.1.1.1.</t>
  </si>
  <si>
    <t xml:space="preserve"> -средневзвешенная стоимость э/э</t>
  </si>
  <si>
    <t>3.1.1.2.</t>
  </si>
  <si>
    <t>3.1.1.3.</t>
  </si>
  <si>
    <t>3.1.1.4.</t>
  </si>
  <si>
    <t>3.1.2.</t>
  </si>
  <si>
    <t>3.1.2.1.</t>
  </si>
  <si>
    <t>3.1.2.2.</t>
  </si>
  <si>
    <t>3.1.2.3.</t>
  </si>
  <si>
    <t>3.1.2.4.</t>
  </si>
  <si>
    <t>3.1.3.</t>
  </si>
  <si>
    <t>3.1.3.1.</t>
  </si>
  <si>
    <t>3.1.3.2.</t>
  </si>
  <si>
    <t>3.1.3.3.</t>
  </si>
  <si>
    <t>3.1.3.4.</t>
  </si>
  <si>
    <t>3.1.4.</t>
  </si>
  <si>
    <t>3.1.4.1.</t>
  </si>
  <si>
    <t>3.1.4.2.</t>
  </si>
  <si>
    <t>3.1.4.3.</t>
  </si>
  <si>
    <t>3.1.4.4.</t>
  </si>
  <si>
    <t>3.1.5.</t>
  </si>
  <si>
    <t>3.1.5.1.</t>
  </si>
  <si>
    <t>3.1.5.2.</t>
  </si>
  <si>
    <t>3.1.5.3.</t>
  </si>
  <si>
    <t>3.1.5.4.</t>
  </si>
  <si>
    <t>3.1.6.</t>
  </si>
  <si>
    <t>3.1.6.1.</t>
  </si>
  <si>
    <t>3.1.6.2.</t>
  </si>
  <si>
    <t>3.1.6.3.</t>
  </si>
  <si>
    <t>3.1.6.4.</t>
  </si>
  <si>
    <t>3.1.7.</t>
  </si>
  <si>
    <t>3.1.7.1.</t>
  </si>
  <si>
    <t>3.1.7.2.</t>
  </si>
  <si>
    <t>3.1.7.3.</t>
  </si>
  <si>
    <t>3.1.7.4.</t>
  </si>
  <si>
    <t>3.1.8.</t>
  </si>
  <si>
    <t>3.1.8.1.</t>
  </si>
  <si>
    <t>3.1.8.2.</t>
  </si>
  <si>
    <t>3.1.8.3.</t>
  </si>
  <si>
    <t>3.1.8.4.</t>
  </si>
  <si>
    <t>3.1.9.</t>
  </si>
  <si>
    <t>3.1.9.1.</t>
  </si>
  <si>
    <t>3.1.9.2.</t>
  </si>
  <si>
    <t>3.1.9.3.</t>
  </si>
  <si>
    <t>3.1.9.4.</t>
  </si>
  <si>
    <t>3.1.10.</t>
  </si>
  <si>
    <t>3.1.10.1.</t>
  </si>
  <si>
    <t>3.1.10.2.</t>
  </si>
  <si>
    <t>3.1.10.3.</t>
  </si>
  <si>
    <t>3.1.10.4.</t>
  </si>
  <si>
    <t>3.1.11.</t>
  </si>
  <si>
    <t>3.1.11.1.</t>
  </si>
  <si>
    <t>3.1.11.2.</t>
  </si>
  <si>
    <t>3.1.11.3.</t>
  </si>
  <si>
    <t>3.1.11.4.</t>
  </si>
  <si>
    <t>3.1.12.</t>
  </si>
  <si>
    <t>3.1.12.1.</t>
  </si>
  <si>
    <t>3.1.12.2.</t>
  </si>
  <si>
    <t>3.1.12.3.</t>
  </si>
  <si>
    <t>3.1.12.4.</t>
  </si>
  <si>
    <t>3.1.13.</t>
  </si>
  <si>
    <t>3.1.13.1.</t>
  </si>
  <si>
    <t>3.1.13.2.</t>
  </si>
  <si>
    <t>3.1.13.3.</t>
  </si>
  <si>
    <t>3.1.13.4.</t>
  </si>
  <si>
    <t>3.1.14.</t>
  </si>
  <si>
    <t>3.1.14.1.</t>
  </si>
  <si>
    <t>3.1.14.2.</t>
  </si>
  <si>
    <t>3.1.14.3.</t>
  </si>
  <si>
    <t>3.1.14.4.</t>
  </si>
  <si>
    <t>3.1.15.</t>
  </si>
  <si>
    <t>3.1.15.1.</t>
  </si>
  <si>
    <t>3.1.15.2.</t>
  </si>
  <si>
    <t>3.1.15.3.</t>
  </si>
  <si>
    <t>3.1.15.4.</t>
  </si>
  <si>
    <t>3.1.16.</t>
  </si>
  <si>
    <t>3.1.16.1.</t>
  </si>
  <si>
    <t>3.1.16.2.</t>
  </si>
  <si>
    <t>3.1.16.3.</t>
  </si>
  <si>
    <t>3.1.16.4.</t>
  </si>
  <si>
    <t>3.1.17.</t>
  </si>
  <si>
    <t>3.1.17.1.</t>
  </si>
  <si>
    <t>3.1.17.2.</t>
  </si>
  <si>
    <t>3.1.17.3.</t>
  </si>
  <si>
    <t>3.1.17.4.</t>
  </si>
  <si>
    <t>3.1.18.</t>
  </si>
  <si>
    <t>3.1.18.1.</t>
  </si>
  <si>
    <t>3.1.18.2.</t>
  </si>
  <si>
    <t>3.1.18.3.</t>
  </si>
  <si>
    <t>3.1.18.4.</t>
  </si>
  <si>
    <t>3.1.19.</t>
  </si>
  <si>
    <t>3.1.19.1.</t>
  </si>
  <si>
    <t>3.1.19.2.</t>
  </si>
  <si>
    <t>3.1.19.3.</t>
  </si>
  <si>
    <t>3.1.19.4.</t>
  </si>
  <si>
    <t>3.1.20.</t>
  </si>
  <si>
    <t>3.1.20.1.</t>
  </si>
  <si>
    <t>3.1.20.2.</t>
  </si>
  <si>
    <t>3.1.20.3.</t>
  </si>
  <si>
    <t>3.1.20.4.</t>
  </si>
  <si>
    <t>3.1.21.</t>
  </si>
  <si>
    <t>3.1.21.1.</t>
  </si>
  <si>
    <t>3.1.21.2.</t>
  </si>
  <si>
    <t>3.1.21.3.</t>
  </si>
  <si>
    <t>3.1.21.4.</t>
  </si>
  <si>
    <t>3.1.22.</t>
  </si>
  <si>
    <t>3.1.22.1.</t>
  </si>
  <si>
    <t>3.1.22.2.</t>
  </si>
  <si>
    <t>3.1.22.3.</t>
  </si>
  <si>
    <t>3.1.22.4.</t>
  </si>
  <si>
    <t>3.1.23.</t>
  </si>
  <si>
    <t>3.1.23.1.</t>
  </si>
  <si>
    <t>3.1.23.2.</t>
  </si>
  <si>
    <t>3.1.23.3.</t>
  </si>
  <si>
    <t>3.1.23.4.</t>
  </si>
  <si>
    <t>3.1.24.</t>
  </si>
  <si>
    <t>3.1.24.1.</t>
  </si>
  <si>
    <t>3.1.24.2.</t>
  </si>
  <si>
    <t>3.1.24.3.</t>
  </si>
  <si>
    <t>3.1.24.4.</t>
  </si>
  <si>
    <t>3.1.25.</t>
  </si>
  <si>
    <t>3.1.25.1.</t>
  </si>
  <si>
    <t>3.1.25.2.</t>
  </si>
  <si>
    <t>3.1.25.3.</t>
  </si>
  <si>
    <t>3.1.25.4.</t>
  </si>
  <si>
    <t>3.1.26.</t>
  </si>
  <si>
    <t>3.1.26.1.</t>
  </si>
  <si>
    <t>3.1.26.2.</t>
  </si>
  <si>
    <t>3.1.26.3.</t>
  </si>
  <si>
    <t>3.1.26.4.</t>
  </si>
  <si>
    <t>3.1.27.</t>
  </si>
  <si>
    <t>3.1.27.1.</t>
  </si>
  <si>
    <t>3.1.27.2.</t>
  </si>
  <si>
    <t>3.1.27.3.</t>
  </si>
  <si>
    <t>3.1.27.4.</t>
  </si>
  <si>
    <t>3.1.28.</t>
  </si>
  <si>
    <t>3.1.28.1.</t>
  </si>
  <si>
    <t>3.1.28.2.</t>
  </si>
  <si>
    <t>3.1.28.3.</t>
  </si>
  <si>
    <t>3.1.28.4.</t>
  </si>
  <si>
    <t>3.1.29.</t>
  </si>
  <si>
    <t>3.1.29.1.</t>
  </si>
  <si>
    <t>3.1.29.2.</t>
  </si>
  <si>
    <t>3.1.29.3.</t>
  </si>
  <si>
    <t>3.1.29.4.</t>
  </si>
  <si>
    <t>3.1.30.</t>
  </si>
  <si>
    <t>3.1.30.1.</t>
  </si>
  <si>
    <t>3.1.30.2.</t>
  </si>
  <si>
    <t>3.1.30.3.</t>
  </si>
  <si>
    <t>3.1.30.4.</t>
  </si>
  <si>
    <t>3.1.31.</t>
  </si>
  <si>
    <t>3.1.31.1.</t>
  </si>
  <si>
    <t>3.1.31.2.</t>
  </si>
  <si>
    <t>3.1.31.3.</t>
  </si>
  <si>
    <t>3.1.31.4.</t>
  </si>
  <si>
    <t xml:space="preserve"> </t>
  </si>
  <si>
    <t>Ставка, применяемая к фактическому почасовому объему покупки электрической энергии, отпущенному на уровне напряжения СН-1</t>
  </si>
  <si>
    <t>3.2.1.</t>
  </si>
  <si>
    <t>3.2.1.1.</t>
  </si>
  <si>
    <t>3.2.1.2.</t>
  </si>
  <si>
    <t>3.2.1.3.</t>
  </si>
  <si>
    <t>3.2.1.4.</t>
  </si>
  <si>
    <t>3.2.2.</t>
  </si>
  <si>
    <t>3.2.2.1.</t>
  </si>
  <si>
    <t>3.2.2.2.</t>
  </si>
  <si>
    <t>3.2.2.3.</t>
  </si>
  <si>
    <t>3.2.2.4.</t>
  </si>
  <si>
    <t>3.2.3.</t>
  </si>
  <si>
    <t>3.2.3.1.</t>
  </si>
  <si>
    <t>3.2.3.2.</t>
  </si>
  <si>
    <t>3.2.3.3.</t>
  </si>
  <si>
    <t>3.2.3.4.</t>
  </si>
  <si>
    <t>3.2.4.</t>
  </si>
  <si>
    <t>3.2.4.1.</t>
  </si>
  <si>
    <t>3.2.4.2.</t>
  </si>
  <si>
    <t>3.2.4.3.</t>
  </si>
  <si>
    <t>3.2.4.4.</t>
  </si>
  <si>
    <t>3.2.5.</t>
  </si>
  <si>
    <t>3.2.5.1.</t>
  </si>
  <si>
    <t>3.2.5.2.</t>
  </si>
  <si>
    <t>3.2.5.3.</t>
  </si>
  <si>
    <t>3.2.5.4.</t>
  </si>
  <si>
    <t>3.2.6.</t>
  </si>
  <si>
    <t>3.2.6.1.</t>
  </si>
  <si>
    <t>3.2.6.2.</t>
  </si>
  <si>
    <t>3.2.6.3.</t>
  </si>
  <si>
    <t>3.2.6.4.</t>
  </si>
  <si>
    <t>3.2.7.</t>
  </si>
  <si>
    <t>3.2.7.1.</t>
  </si>
  <si>
    <t>3.2.7.2.</t>
  </si>
  <si>
    <t>3.2.7.3.</t>
  </si>
  <si>
    <t>3.2.7.4.</t>
  </si>
  <si>
    <t>3.2.8.</t>
  </si>
  <si>
    <t>3.2.8.1.</t>
  </si>
  <si>
    <t>3.2.8.2.</t>
  </si>
  <si>
    <t>3.2.8.3.</t>
  </si>
  <si>
    <t>3.2.8.4.</t>
  </si>
  <si>
    <t>3.2.9.</t>
  </si>
  <si>
    <t>3.2.9.1.</t>
  </si>
  <si>
    <t>3.2.9.2.</t>
  </si>
  <si>
    <t>3.2.9.3.</t>
  </si>
  <si>
    <t>3.2.9.4.</t>
  </si>
  <si>
    <t>3.2.10.</t>
  </si>
  <si>
    <t>3.2.10.1.</t>
  </si>
  <si>
    <t>3.2.10.2.</t>
  </si>
  <si>
    <t>3.2.10.3.</t>
  </si>
  <si>
    <t>3.2.10.4.</t>
  </si>
  <si>
    <t>3.2.11.</t>
  </si>
  <si>
    <t>3.2.11.1.</t>
  </si>
  <si>
    <t>3.2.11.2.</t>
  </si>
  <si>
    <t>3.2.11.3.</t>
  </si>
  <si>
    <t>3.2.11.4.</t>
  </si>
  <si>
    <t>3.2.12.</t>
  </si>
  <si>
    <t>3.2.12.1.</t>
  </si>
  <si>
    <t>3.2.12.2.</t>
  </si>
  <si>
    <t>3.2.12.3.</t>
  </si>
  <si>
    <t>3.2.12.4.</t>
  </si>
  <si>
    <t>3.2.13.</t>
  </si>
  <si>
    <t>3.2.13.1.</t>
  </si>
  <si>
    <t>3.2.13.2.</t>
  </si>
  <si>
    <t>3.2.13.3.</t>
  </si>
  <si>
    <t>3.2.13.4.</t>
  </si>
  <si>
    <t>3.2.14.</t>
  </si>
  <si>
    <t>3.2.14.1.</t>
  </si>
  <si>
    <t>3.2.14.2.</t>
  </si>
  <si>
    <t>3.2.14.3.</t>
  </si>
  <si>
    <t>3.2.14.4.</t>
  </si>
  <si>
    <t>3.2.15.</t>
  </si>
  <si>
    <t>3.2.15.1.</t>
  </si>
  <si>
    <t>3.2.15.2.</t>
  </si>
  <si>
    <t>3.2.15.3.</t>
  </si>
  <si>
    <t>3.2.15.4.</t>
  </si>
  <si>
    <t>3.2.16.</t>
  </si>
  <si>
    <t>3.2.16.1.</t>
  </si>
  <si>
    <t>3.2.16.2.</t>
  </si>
  <si>
    <t>3.2.16.3.</t>
  </si>
  <si>
    <t>3.2.16.4.</t>
  </si>
  <si>
    <t>3.2.17.</t>
  </si>
  <si>
    <t>3.2.17.1.</t>
  </si>
  <si>
    <t>3.2.17.2.</t>
  </si>
  <si>
    <t>3.2.17.3.</t>
  </si>
  <si>
    <t>3.2.17.4.</t>
  </si>
  <si>
    <t>3.2.18.</t>
  </si>
  <si>
    <t>3.2.18.1.</t>
  </si>
  <si>
    <t>3.2.18.2.</t>
  </si>
  <si>
    <t>3.2.18.3.</t>
  </si>
  <si>
    <t>3.2.18.4.</t>
  </si>
  <si>
    <t>3.2.19.</t>
  </si>
  <si>
    <t>3.2.19.1.</t>
  </si>
  <si>
    <t>3.2.19.2.</t>
  </si>
  <si>
    <t>3.2.19.3.</t>
  </si>
  <si>
    <t>3.2.19.4.</t>
  </si>
  <si>
    <t>3.2.20.</t>
  </si>
  <si>
    <t>3.2.20.1.</t>
  </si>
  <si>
    <t>3.2.20.2.</t>
  </si>
  <si>
    <t>3.2.20.3.</t>
  </si>
  <si>
    <t>3.2.20.4.</t>
  </si>
  <si>
    <t>3.2.21.</t>
  </si>
  <si>
    <t>3.2.21.1.</t>
  </si>
  <si>
    <t>3.2.21.2.</t>
  </si>
  <si>
    <t>3.2.21.3.</t>
  </si>
  <si>
    <t>3.2.21.4.</t>
  </si>
  <si>
    <t>3.2.22.</t>
  </si>
  <si>
    <t>3.2.22.1.</t>
  </si>
  <si>
    <t>3.2.22.2.</t>
  </si>
  <si>
    <t>3.2.22.3.</t>
  </si>
  <si>
    <t>3.2.22.4.</t>
  </si>
  <si>
    <t>3.2.23.</t>
  </si>
  <si>
    <t>3.2.23.1.</t>
  </si>
  <si>
    <t>3.2.23.2.</t>
  </si>
  <si>
    <t>3.2.23.3.</t>
  </si>
  <si>
    <t>3.2.23.4.</t>
  </si>
  <si>
    <t>3.2.24.</t>
  </si>
  <si>
    <t>3.2.24.1.</t>
  </si>
  <si>
    <t>3.2.24.2.</t>
  </si>
  <si>
    <t>3.2.24.3.</t>
  </si>
  <si>
    <t>3.2.24.4.</t>
  </si>
  <si>
    <t>3.2.25.</t>
  </si>
  <si>
    <t>3.2.25.1.</t>
  </si>
  <si>
    <t>3.2.25.2.</t>
  </si>
  <si>
    <t>3.2.25.3.</t>
  </si>
  <si>
    <t>3.2.25.4.</t>
  </si>
  <si>
    <t>3.2.26.</t>
  </si>
  <si>
    <t>3.2.26.1.</t>
  </si>
  <si>
    <t>3.2.26.2.</t>
  </si>
  <si>
    <t>3.2.26.3.</t>
  </si>
  <si>
    <t>3.2.26.4.</t>
  </si>
  <si>
    <t>3.2.27.</t>
  </si>
  <si>
    <t>3.2.27.1.</t>
  </si>
  <si>
    <t>3.2.27.2.</t>
  </si>
  <si>
    <t>3.2.27.3.</t>
  </si>
  <si>
    <t>3.2.27.4.</t>
  </si>
  <si>
    <t>3.2.28.</t>
  </si>
  <si>
    <t>3.2.28.1.</t>
  </si>
  <si>
    <t>3.2.28.2.</t>
  </si>
  <si>
    <t>3.2.28.3.</t>
  </si>
  <si>
    <t>3.2.28.4.</t>
  </si>
  <si>
    <t>3.2.29.</t>
  </si>
  <si>
    <t>3.2.29.1.</t>
  </si>
  <si>
    <t>3.2.29.2.</t>
  </si>
  <si>
    <t>3.2.29.3.</t>
  </si>
  <si>
    <t>3.2.29.4.</t>
  </si>
  <si>
    <t>3.2.30.</t>
  </si>
  <si>
    <t>3.2.30.1.</t>
  </si>
  <si>
    <t>3.2.30.2.</t>
  </si>
  <si>
    <t>3.2.30.3.</t>
  </si>
  <si>
    <t>3.2.30.4.</t>
  </si>
  <si>
    <t>3.2.31.</t>
  </si>
  <si>
    <t>3.2.31.1.</t>
  </si>
  <si>
    <t>3.2.31.2.</t>
  </si>
  <si>
    <t>3.2.31.3.</t>
  </si>
  <si>
    <t>3.2.31.4.</t>
  </si>
  <si>
    <t>Ставка, применяемая к фактическому почасовому объему покупки электрической энергии, отпущенному на уровне напряжения СН-2</t>
  </si>
  <si>
    <t>3.3.1.</t>
  </si>
  <si>
    <t>3.3.1.1.</t>
  </si>
  <si>
    <t>3.3.1.2.</t>
  </si>
  <si>
    <t>3.3.1.3.</t>
  </si>
  <si>
    <t>3.3.1.4.</t>
  </si>
  <si>
    <t>3.3.2.</t>
  </si>
  <si>
    <t>3.3.2.1.</t>
  </si>
  <si>
    <t>3.3.2.2.</t>
  </si>
  <si>
    <t>3.3.2.3.</t>
  </si>
  <si>
    <t>3.3.2.4.</t>
  </si>
  <si>
    <t>3.3.3.</t>
  </si>
  <si>
    <t>3.3.3.1.</t>
  </si>
  <si>
    <t>3.3.3.2.</t>
  </si>
  <si>
    <t>3.3.3.3.</t>
  </si>
  <si>
    <t>3.3.3.4.</t>
  </si>
  <si>
    <t>3.3.4.</t>
  </si>
  <si>
    <t>3.3.4.1.</t>
  </si>
  <si>
    <t>3.3.4.2.</t>
  </si>
  <si>
    <t>3.3.4.3.</t>
  </si>
  <si>
    <t>3.3.4.4.</t>
  </si>
  <si>
    <t>3.3.5.</t>
  </si>
  <si>
    <t>3.3.5.1.</t>
  </si>
  <si>
    <t>3.3.5.2.</t>
  </si>
  <si>
    <t>3.3.5.3.</t>
  </si>
  <si>
    <t>3.3.5.4.</t>
  </si>
  <si>
    <t>3.3.6.</t>
  </si>
  <si>
    <t>3.3.6.1.</t>
  </si>
  <si>
    <t>3.3.6.2.</t>
  </si>
  <si>
    <t>3.3.6.3.</t>
  </si>
  <si>
    <t>3.3.6.4.</t>
  </si>
  <si>
    <t>3.3.7.</t>
  </si>
  <si>
    <t>3.3.7.1.</t>
  </si>
  <si>
    <t>3.3.7.2.</t>
  </si>
  <si>
    <t>3.3.7.3.</t>
  </si>
  <si>
    <t>3.3.7.4.</t>
  </si>
  <si>
    <t>3.3.8.</t>
  </si>
  <si>
    <t>3.3.8.1.</t>
  </si>
  <si>
    <t>3.3.8.2.</t>
  </si>
  <si>
    <t>3.3.8.3.</t>
  </si>
  <si>
    <t>3.3.8.4.</t>
  </si>
  <si>
    <t>3.3.9.</t>
  </si>
  <si>
    <t>3.3.9.1.</t>
  </si>
  <si>
    <t>3.3.9.2.</t>
  </si>
  <si>
    <t>3.3.9.3.</t>
  </si>
  <si>
    <t>3.3.9.4.</t>
  </si>
  <si>
    <t>3.3.10.</t>
  </si>
  <si>
    <t>3.3.10.1.</t>
  </si>
  <si>
    <t>3.3.10.2.</t>
  </si>
  <si>
    <t>3.3.10.3.</t>
  </si>
  <si>
    <t>3.3.10.4.</t>
  </si>
  <si>
    <t>3.3.11.</t>
  </si>
  <si>
    <t>3.3.11.1.</t>
  </si>
  <si>
    <t>3.3.11.2.</t>
  </si>
  <si>
    <t>3.3.11.3.</t>
  </si>
  <si>
    <t>3.3.11.4.</t>
  </si>
  <si>
    <t>3.3.12.</t>
  </si>
  <si>
    <t>3.3.12.1.</t>
  </si>
  <si>
    <t>3.3.12.2.</t>
  </si>
  <si>
    <t>3.3.12.3.</t>
  </si>
  <si>
    <t>3.3.12.4.</t>
  </si>
  <si>
    <t>3.3.13.</t>
  </si>
  <si>
    <t>3.3.13.1.</t>
  </si>
  <si>
    <t>3.3.13.2.</t>
  </si>
  <si>
    <t>3.3.13.3.</t>
  </si>
  <si>
    <t>3.3.13.4.</t>
  </si>
  <si>
    <t>3.3.14.</t>
  </si>
  <si>
    <t>3.3.14.1.</t>
  </si>
  <si>
    <t>3.3.14.2.</t>
  </si>
  <si>
    <t>3.3.14.3.</t>
  </si>
  <si>
    <t>3.3.14.4.</t>
  </si>
  <si>
    <t>3.3.15.</t>
  </si>
  <si>
    <t>3.3.15.1.</t>
  </si>
  <si>
    <t>3.3.15.2.</t>
  </si>
  <si>
    <t>3.3.15.3.</t>
  </si>
  <si>
    <t>3.3.15.4.</t>
  </si>
  <si>
    <t>3.3.16.</t>
  </si>
  <si>
    <t>3.3.16.1.</t>
  </si>
  <si>
    <t>3.3.16.2.</t>
  </si>
  <si>
    <t>3.3.16.3.</t>
  </si>
  <si>
    <t>3.3.16.4.</t>
  </si>
  <si>
    <t>3.3.17.</t>
  </si>
  <si>
    <t>3.3.17.1.</t>
  </si>
  <si>
    <t>3.3.17.2.</t>
  </si>
  <si>
    <t>3.3.17.3.</t>
  </si>
  <si>
    <t>3.3.17.4.</t>
  </si>
  <si>
    <t>3.3.18.</t>
  </si>
  <si>
    <t>3.3.18.1.</t>
  </si>
  <si>
    <t>3.3.18.2.</t>
  </si>
  <si>
    <t>3.3.18.3.</t>
  </si>
  <si>
    <t>3.3.18.4.</t>
  </si>
  <si>
    <t>3.3.19.</t>
  </si>
  <si>
    <t>3.3.19.1.</t>
  </si>
  <si>
    <t>3.3.19.2.</t>
  </si>
  <si>
    <t>3.3.19.3.</t>
  </si>
  <si>
    <t>3.3.19.4.</t>
  </si>
  <si>
    <t>3.3.20.</t>
  </si>
  <si>
    <t>3.3.20.1.</t>
  </si>
  <si>
    <t>3.3.20.2.</t>
  </si>
  <si>
    <t>3.3.20.3.</t>
  </si>
  <si>
    <t>3.3.20.4.</t>
  </si>
  <si>
    <t>3.3.21.</t>
  </si>
  <si>
    <t>3.3.21.1.</t>
  </si>
  <si>
    <t>3.3.21.2.</t>
  </si>
  <si>
    <t>3.3.21.3.</t>
  </si>
  <si>
    <t>3.3.21.4.</t>
  </si>
  <si>
    <t>3.3.22.</t>
  </si>
  <si>
    <t>3.3.22.1.</t>
  </si>
  <si>
    <t>3.3.22.2.</t>
  </si>
  <si>
    <t>3.3.22.3.</t>
  </si>
  <si>
    <t>3.3.22.4.</t>
  </si>
  <si>
    <t>3.3.23.</t>
  </si>
  <si>
    <t>3.3.23.1.</t>
  </si>
  <si>
    <t>3.3.23.2.</t>
  </si>
  <si>
    <t>3.3.23.3.</t>
  </si>
  <si>
    <t>3.3.23.4.</t>
  </si>
  <si>
    <t>3.3.24.</t>
  </si>
  <si>
    <t>3.3.24.1.</t>
  </si>
  <si>
    <t>3.3.24.2.</t>
  </si>
  <si>
    <t>3.3.24.3.</t>
  </si>
  <si>
    <t>3.3.24.4.</t>
  </si>
  <si>
    <t>3.3.25.</t>
  </si>
  <si>
    <t>3.3.25.1.</t>
  </si>
  <si>
    <t>3.3.25.2.</t>
  </si>
  <si>
    <t>3.3.25.3.</t>
  </si>
  <si>
    <t>3.3.25.4.</t>
  </si>
  <si>
    <t>3.3.26.</t>
  </si>
  <si>
    <t>3.3.26.1.</t>
  </si>
  <si>
    <t>3.3.26.2.</t>
  </si>
  <si>
    <t>3.3.26.3.</t>
  </si>
  <si>
    <t>3.3.26.4.</t>
  </si>
  <si>
    <t>3.3.27.</t>
  </si>
  <si>
    <t>3.3.27.1.</t>
  </si>
  <si>
    <t>3.3.27.2.</t>
  </si>
  <si>
    <t>3.3.27.3.</t>
  </si>
  <si>
    <t>3.3.27.4.</t>
  </si>
  <si>
    <t>3.3.28.</t>
  </si>
  <si>
    <t>3.3.28.1.</t>
  </si>
  <si>
    <t>3.3.28.2.</t>
  </si>
  <si>
    <t>3.3.28.3.</t>
  </si>
  <si>
    <t>3.3.28.4.</t>
  </si>
  <si>
    <t>3.3.29.</t>
  </si>
  <si>
    <t>3.3.29.1.</t>
  </si>
  <si>
    <t>3.3.29.2.</t>
  </si>
  <si>
    <t>3.3.29.3.</t>
  </si>
  <si>
    <t>3.3.29.4.</t>
  </si>
  <si>
    <t>3.3.30.</t>
  </si>
  <si>
    <t>3.3.30.1.</t>
  </si>
  <si>
    <t>3.3.30.2.</t>
  </si>
  <si>
    <t>3.3.30.3.</t>
  </si>
  <si>
    <t>3.3.30.4.</t>
  </si>
  <si>
    <t>3.3.31.</t>
  </si>
  <si>
    <t>3.3.31.1.</t>
  </si>
  <si>
    <t>3.3.31.2.</t>
  </si>
  <si>
    <t>3.3.31.3.</t>
  </si>
  <si>
    <t>3.3.31.4.</t>
  </si>
  <si>
    <t>Ставка, применяемая к фактическому почасовому объему покупки электрической энергии, отпущенному на уровне напряжения НН</t>
  </si>
  <si>
    <t>3.4.1.</t>
  </si>
  <si>
    <t>3.4.1.1.</t>
  </si>
  <si>
    <t>3.4.1.2.</t>
  </si>
  <si>
    <t>3.4.1.3.</t>
  </si>
  <si>
    <t>3.4.1.4.</t>
  </si>
  <si>
    <t>3.4.2.</t>
  </si>
  <si>
    <t>3.4.2.1.</t>
  </si>
  <si>
    <t>3.4.2.2.</t>
  </si>
  <si>
    <t>3.4.2.3.</t>
  </si>
  <si>
    <t>3.4.2.4.</t>
  </si>
  <si>
    <t>3.4.3.</t>
  </si>
  <si>
    <t>3.4.3.1.</t>
  </si>
  <si>
    <t>3.4.3.2.</t>
  </si>
  <si>
    <t>3.4.3.3.</t>
  </si>
  <si>
    <t>3.4.3.4.</t>
  </si>
  <si>
    <t>3.4.4.</t>
  </si>
  <si>
    <t>3.4.4.1.</t>
  </si>
  <si>
    <t>3.4.4.2.</t>
  </si>
  <si>
    <t>3.4.4.3.</t>
  </si>
  <si>
    <t>3.4.4.4.</t>
  </si>
  <si>
    <t>3.4.5.</t>
  </si>
  <si>
    <t>3.4.5.1.</t>
  </si>
  <si>
    <t>3.4.5.2.</t>
  </si>
  <si>
    <t>3.4.5.3.</t>
  </si>
  <si>
    <t>3.4.5.4.</t>
  </si>
  <si>
    <t>3.4.6.</t>
  </si>
  <si>
    <t>3.4.6.1.</t>
  </si>
  <si>
    <t>3.4.6.2.</t>
  </si>
  <si>
    <t>3.4.6.3.</t>
  </si>
  <si>
    <t>3.4.6.4.</t>
  </si>
  <si>
    <t>3.4.7.</t>
  </si>
  <si>
    <t>3.4.7.1.</t>
  </si>
  <si>
    <t>3.4.7.2.</t>
  </si>
  <si>
    <t>3.4.7.3.</t>
  </si>
  <si>
    <t>3.4.7.4.</t>
  </si>
  <si>
    <t>3.4.8.</t>
  </si>
  <si>
    <t>3.4.8.1.</t>
  </si>
  <si>
    <t>3.4.8.2.</t>
  </si>
  <si>
    <t>3.4.8.3.</t>
  </si>
  <si>
    <t>3.4.8.4.</t>
  </si>
  <si>
    <t>3.4.9.</t>
  </si>
  <si>
    <t>3.4.9.1.</t>
  </si>
  <si>
    <t>3.4.9.2.</t>
  </si>
  <si>
    <t>3.4.9.3.</t>
  </si>
  <si>
    <t>3.4.9.4.</t>
  </si>
  <si>
    <t>3.4.10.</t>
  </si>
  <si>
    <t>3.4.10.1.</t>
  </si>
  <si>
    <t>3.4.10.2.</t>
  </si>
  <si>
    <t>3.4.10.3.</t>
  </si>
  <si>
    <t>3.4.10.4.</t>
  </si>
  <si>
    <t>3.4.11.</t>
  </si>
  <si>
    <t>3.4.11.1.</t>
  </si>
  <si>
    <t>3.4.11.2.</t>
  </si>
  <si>
    <t>3.4.11.3.</t>
  </si>
  <si>
    <t>3.4.11.4.</t>
  </si>
  <si>
    <t>3.4.12.</t>
  </si>
  <si>
    <t>3.4.12.1.</t>
  </si>
  <si>
    <t>3.4.12.2.</t>
  </si>
  <si>
    <t>3.4.12.3.</t>
  </si>
  <si>
    <t>3.4.12.4.</t>
  </si>
  <si>
    <t>3.4.13.</t>
  </si>
  <si>
    <t>3.4.13.1.</t>
  </si>
  <si>
    <t>3.4.13.2.</t>
  </si>
  <si>
    <t>3.4.13.3.</t>
  </si>
  <si>
    <t>3.4.13.4.</t>
  </si>
  <si>
    <t>3.4.14.</t>
  </si>
  <si>
    <t>3.4.14.1.</t>
  </si>
  <si>
    <t>3.4.14.2.</t>
  </si>
  <si>
    <t>3.4.14.3.</t>
  </si>
  <si>
    <t>3.4.14.4.</t>
  </si>
  <si>
    <t>3.4.15.</t>
  </si>
  <si>
    <t>3.4.15.1.</t>
  </si>
  <si>
    <t>3.4.15.2.</t>
  </si>
  <si>
    <t>3.4.15.3.</t>
  </si>
  <si>
    <t>3.4.15.4.</t>
  </si>
  <si>
    <t>3.4.16.</t>
  </si>
  <si>
    <t>3.4.16.1.</t>
  </si>
  <si>
    <t>3.4.16.2.</t>
  </si>
  <si>
    <t>3.4.16.3.</t>
  </si>
  <si>
    <t>3.4.16.4.</t>
  </si>
  <si>
    <t>3.4.17.</t>
  </si>
  <si>
    <t>3.4.17.1.</t>
  </si>
  <si>
    <t>3.4.17.2.</t>
  </si>
  <si>
    <t>3.4.17.3.</t>
  </si>
  <si>
    <t>3.4.17.4.</t>
  </si>
  <si>
    <t>3.4.18.</t>
  </si>
  <si>
    <t>3.4.18.1.</t>
  </si>
  <si>
    <t>3.4.18.2.</t>
  </si>
  <si>
    <t>3.4.18.3.</t>
  </si>
  <si>
    <t>3.4.18.4.</t>
  </si>
  <si>
    <t>3.4.19.</t>
  </si>
  <si>
    <t>3.4.19.1.</t>
  </si>
  <si>
    <t>3.4.19.2.</t>
  </si>
  <si>
    <t>3.4.19.3.</t>
  </si>
  <si>
    <t>3.4.19.4.</t>
  </si>
  <si>
    <t>3.4.20.</t>
  </si>
  <si>
    <t>3.4.20.1.</t>
  </si>
  <si>
    <t>3.4.20.2.</t>
  </si>
  <si>
    <t>3.4.20.3.</t>
  </si>
  <si>
    <t>3.4.20.4.</t>
  </si>
  <si>
    <t>3.4.21.</t>
  </si>
  <si>
    <t>3.4.21.1.</t>
  </si>
  <si>
    <t>3.4.21.2.</t>
  </si>
  <si>
    <t>3.4.21.3.</t>
  </si>
  <si>
    <t>3.4.21.4.</t>
  </si>
  <si>
    <t>3.4.22.</t>
  </si>
  <si>
    <t>3.4.22.1.</t>
  </si>
  <si>
    <t>3.4.22.2.</t>
  </si>
  <si>
    <t>3.4.22.3.</t>
  </si>
  <si>
    <t>3.4.22.4.</t>
  </si>
  <si>
    <t>3.4.23.</t>
  </si>
  <si>
    <t>3.4.23.1.</t>
  </si>
  <si>
    <t>3.4.23.2.</t>
  </si>
  <si>
    <t>3.4.23.3.</t>
  </si>
  <si>
    <t>3.4.23.4.</t>
  </si>
  <si>
    <t>3.4.24.</t>
  </si>
  <si>
    <t>3.4.24.1.</t>
  </si>
  <si>
    <t>3.4.24.2.</t>
  </si>
  <si>
    <t>3.4.24.3.</t>
  </si>
  <si>
    <t>3.4.24.4.</t>
  </si>
  <si>
    <t>3.4.25.</t>
  </si>
  <si>
    <t>3.4.25.1.</t>
  </si>
  <si>
    <t>3.4.25.2.</t>
  </si>
  <si>
    <t>3.4.25.3.</t>
  </si>
  <si>
    <t>3.4.25.4.</t>
  </si>
  <si>
    <t>3.4.26.</t>
  </si>
  <si>
    <t>3.4.26.1.</t>
  </si>
  <si>
    <t>3.4.26.2.</t>
  </si>
  <si>
    <t>3.4.26.3.</t>
  </si>
  <si>
    <t>3.4.26.4.</t>
  </si>
  <si>
    <t>3.4.27.</t>
  </si>
  <si>
    <t>3.4.27.1.</t>
  </si>
  <si>
    <t>3.4.27.2.</t>
  </si>
  <si>
    <t>3.4.27.3.</t>
  </si>
  <si>
    <t>3.4.27.4.</t>
  </si>
  <si>
    <t>3.4.28.</t>
  </si>
  <si>
    <t>3.4.28.1.</t>
  </si>
  <si>
    <t>3.4.28.2.</t>
  </si>
  <si>
    <t>3.4.28.3.</t>
  </si>
  <si>
    <t>3.4.28.4.</t>
  </si>
  <si>
    <t>3.4.29.</t>
  </si>
  <si>
    <t>3.4.29.1.</t>
  </si>
  <si>
    <t>3.4.29.2.</t>
  </si>
  <si>
    <t>3.4.29.3.</t>
  </si>
  <si>
    <t>3.4.29.4.</t>
  </si>
  <si>
    <t>3.4.30.</t>
  </si>
  <si>
    <t>3.4.30.1.</t>
  </si>
  <si>
    <t>3.4.30.2.</t>
  </si>
  <si>
    <t>3.4.30.3.</t>
  </si>
  <si>
    <t>3.4.30.4.</t>
  </si>
  <si>
    <t>3.4.31.</t>
  </si>
  <si>
    <t>3.4.31.1.</t>
  </si>
  <si>
    <t>3.4.31.2.</t>
  </si>
  <si>
    <t>3.4.31.3.</t>
  </si>
  <si>
    <t>3.4.31.4.</t>
  </si>
  <si>
    <t>Ставка за мощность предельного уровня нерегулируемой цены</t>
  </si>
  <si>
    <t>3.5.1.</t>
  </si>
  <si>
    <t>Ставка за мощность</t>
  </si>
  <si>
    <t>руб./МВт</t>
  </si>
  <si>
    <t>СН-II</t>
  </si>
  <si>
    <t>НН</t>
  </si>
  <si>
    <t>3.5.1.1.</t>
  </si>
  <si>
    <t xml:space="preserve"> -средневзвешенная стоимость м</t>
  </si>
  <si>
    <t>Прочие потребители, подгруппа "максимальная мощность энергопринимающих устройств от 670 кВт до 10 МВт"</t>
  </si>
  <si>
    <t>3. Третья ценовая категория
(для объемов покупки электрической энергии (мощности) на розничном рынке,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</si>
  <si>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1.4.</t>
  </si>
  <si>
    <t xml:space="preserve"> -сбытовая надбавка ГП МЭС </t>
  </si>
  <si>
    <t>1.5.</t>
  </si>
  <si>
    <t xml:space="preserve"> -сбытовая надбавка ГП  </t>
  </si>
  <si>
    <t>2.2.</t>
  </si>
  <si>
    <t>2.3.</t>
  </si>
  <si>
    <t>2.4.</t>
  </si>
  <si>
    <t xml:space="preserve"> -сбытовая надбавка ГП МЭС</t>
  </si>
  <si>
    <t>2.5.</t>
  </si>
  <si>
    <t>3.1.</t>
  </si>
  <si>
    <t>3.2.</t>
  </si>
  <si>
    <t>3.3.</t>
  </si>
  <si>
    <t>3.4.</t>
  </si>
  <si>
    <t>3.5.</t>
  </si>
  <si>
    <t>4.1.</t>
  </si>
  <si>
    <t>.4.2.</t>
  </si>
  <si>
    <t>4.3.</t>
  </si>
  <si>
    <t>4.4.</t>
  </si>
  <si>
    <t>4.5.</t>
  </si>
  <si>
    <t>5.1.</t>
  </si>
  <si>
    <t>5.2.</t>
  </si>
  <si>
    <t>5.3.</t>
  </si>
  <si>
    <t>5.4.</t>
  </si>
  <si>
    <t>5.5.</t>
  </si>
  <si>
    <t>7.1.</t>
  </si>
  <si>
    <t>7.2.</t>
  </si>
  <si>
    <t>7.3.</t>
  </si>
  <si>
    <t>7.4.</t>
  </si>
  <si>
    <t>7.5.</t>
  </si>
  <si>
    <t>8.3.</t>
  </si>
  <si>
    <t>8.4.</t>
  </si>
  <si>
    <t>8.5.</t>
  </si>
  <si>
    <t>9.1.</t>
  </si>
  <si>
    <t>9.2.</t>
  </si>
  <si>
    <t>9.3.</t>
  </si>
  <si>
    <t>9.4.</t>
  </si>
  <si>
    <t>9.5.</t>
  </si>
  <si>
    <t>10.1.</t>
  </si>
  <si>
    <t>10.2.</t>
  </si>
  <si>
    <t>10.3.</t>
  </si>
  <si>
    <t>10.4.</t>
  </si>
  <si>
    <t>10.5.</t>
  </si>
  <si>
    <t>12.1.</t>
  </si>
  <si>
    <t>12.2.</t>
  </si>
  <si>
    <t>12.3.</t>
  </si>
  <si>
    <t>12.4.</t>
  </si>
  <si>
    <t>12.5.</t>
  </si>
  <si>
    <t>13.</t>
  </si>
  <si>
    <t>13.1.</t>
  </si>
  <si>
    <t>13.2.</t>
  </si>
  <si>
    <t>13.3.</t>
  </si>
  <si>
    <t>13.4.</t>
  </si>
  <si>
    <t>13.5.</t>
  </si>
  <si>
    <t>14.</t>
  </si>
  <si>
    <t>14.1.</t>
  </si>
  <si>
    <t>14.2.</t>
  </si>
  <si>
    <t>14.3.</t>
  </si>
  <si>
    <t>14.4.</t>
  </si>
  <si>
    <t>14.5.</t>
  </si>
  <si>
    <t>15.</t>
  </si>
  <si>
    <t>15.1.</t>
  </si>
  <si>
    <t>15.2.</t>
  </si>
  <si>
    <t>15.3.</t>
  </si>
  <si>
    <t>15.4.</t>
  </si>
  <si>
    <t>15.5.</t>
  </si>
  <si>
    <t>16.</t>
  </si>
  <si>
    <t>16.1.</t>
  </si>
  <si>
    <t>16.2.</t>
  </si>
  <si>
    <t>16.3.</t>
  </si>
  <si>
    <t>16.4.</t>
  </si>
  <si>
    <t>16.5.</t>
  </si>
  <si>
    <t>17.</t>
  </si>
  <si>
    <t>17.1.</t>
  </si>
  <si>
    <t>17.2.</t>
  </si>
  <si>
    <t>17.3.</t>
  </si>
  <si>
    <t>17.4.</t>
  </si>
  <si>
    <t>17.5.</t>
  </si>
  <si>
    <t>18.</t>
  </si>
  <si>
    <t>18.1.</t>
  </si>
  <si>
    <t>18.2.</t>
  </si>
  <si>
    <t>18.3.</t>
  </si>
  <si>
    <t>18.4.</t>
  </si>
  <si>
    <t>18.5.</t>
  </si>
  <si>
    <t>19.</t>
  </si>
  <si>
    <t>19.1.</t>
  </si>
  <si>
    <t>19.2.</t>
  </si>
  <si>
    <t>19.3.</t>
  </si>
  <si>
    <t>19.4.</t>
  </si>
  <si>
    <t>19.5.</t>
  </si>
  <si>
    <t>20.</t>
  </si>
  <si>
    <t>20.1.</t>
  </si>
  <si>
    <t>20.2.</t>
  </si>
  <si>
    <t>20.3.</t>
  </si>
  <si>
    <t>20.4.</t>
  </si>
  <si>
    <t>20.5.</t>
  </si>
  <si>
    <t>21.</t>
  </si>
  <si>
    <t>21.1.</t>
  </si>
  <si>
    <t>21.2.</t>
  </si>
  <si>
    <t>21.3.</t>
  </si>
  <si>
    <t>21.4.</t>
  </si>
  <si>
    <t>21.5.</t>
  </si>
  <si>
    <t>22.</t>
  </si>
  <si>
    <t>22.1.</t>
  </si>
  <si>
    <t>22.2.</t>
  </si>
  <si>
    <t>22.3.</t>
  </si>
  <si>
    <t>22.4.</t>
  </si>
  <si>
    <t>22.5.</t>
  </si>
  <si>
    <t>23.</t>
  </si>
  <si>
    <t>23.1.</t>
  </si>
  <si>
    <t>23.2.</t>
  </si>
  <si>
    <t>23.3.</t>
  </si>
  <si>
    <t>23.4.</t>
  </si>
  <si>
    <t>23.5.</t>
  </si>
  <si>
    <t>24.</t>
  </si>
  <si>
    <t>24.1.</t>
  </si>
  <si>
    <t>24.2.</t>
  </si>
  <si>
    <t>24.3.</t>
  </si>
  <si>
    <t>24.4.</t>
  </si>
  <si>
    <t>24.5.</t>
  </si>
  <si>
    <t>25.</t>
  </si>
  <si>
    <t>25.1.</t>
  </si>
  <si>
    <t>25.2.</t>
  </si>
  <si>
    <t>25.3.</t>
  </si>
  <si>
    <t>25.4.</t>
  </si>
  <si>
    <t>25.5.</t>
  </si>
  <si>
    <t>26.</t>
  </si>
  <si>
    <t>26.1.</t>
  </si>
  <si>
    <t>26.2.</t>
  </si>
  <si>
    <t>26.3.</t>
  </si>
  <si>
    <t>26.4.</t>
  </si>
  <si>
    <t>26.5.</t>
  </si>
  <si>
    <t>27.</t>
  </si>
  <si>
    <t>27.1.</t>
  </si>
  <si>
    <t>27.2.</t>
  </si>
  <si>
    <t>27.3.</t>
  </si>
  <si>
    <t>27.4.</t>
  </si>
  <si>
    <t>27.5.</t>
  </si>
  <si>
    <t>28.</t>
  </si>
  <si>
    <t>28.1.</t>
  </si>
  <si>
    <t>28.2.</t>
  </si>
  <si>
    <t>28.3.</t>
  </si>
  <si>
    <t>28.4.</t>
  </si>
  <si>
    <t>28.5.</t>
  </si>
  <si>
    <t>29.</t>
  </si>
  <si>
    <t>29.1.</t>
  </si>
  <si>
    <t>29.2.</t>
  </si>
  <si>
    <t>29.3.</t>
  </si>
  <si>
    <t>29.4.</t>
  </si>
  <si>
    <t>29.5.</t>
  </si>
  <si>
    <t>30.</t>
  </si>
  <si>
    <t>30.1.</t>
  </si>
  <si>
    <t>30.2.</t>
  </si>
  <si>
    <t>30.3.</t>
  </si>
  <si>
    <t>30.4.</t>
  </si>
  <si>
    <t>30.5.</t>
  </si>
  <si>
    <t>31.</t>
  </si>
  <si>
    <t>31.1.</t>
  </si>
  <si>
    <t>31.2.</t>
  </si>
  <si>
    <t>31.3.</t>
  </si>
  <si>
    <t>31.4.</t>
  </si>
  <si>
    <t>31.5.</t>
  </si>
  <si>
    <t>Прочие потребители, подгруппа "максимальная мощность энергопринимающих устройств не менее 10 МВт"</t>
  </si>
  <si>
    <t>4. Четвертая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двухставочном исчислении)</t>
  </si>
  <si>
    <t>4.1.1.</t>
  </si>
  <si>
    <t>4.1.1.1.</t>
  </si>
  <si>
    <t>4.1.1.2.</t>
  </si>
  <si>
    <t>4.1.1.3.</t>
  </si>
  <si>
    <t>4.1.1.4.</t>
  </si>
  <si>
    <t>4.1.2.</t>
  </si>
  <si>
    <t>4.1.2.1.</t>
  </si>
  <si>
    <t>4.1.2.2.</t>
  </si>
  <si>
    <t>4.1.2.3.</t>
  </si>
  <si>
    <t>4.1.2.4.</t>
  </si>
  <si>
    <t>4.1.3.</t>
  </si>
  <si>
    <t>4.1.3.1.</t>
  </si>
  <si>
    <t>4.1.3.2.</t>
  </si>
  <si>
    <t>4.1.3.3.</t>
  </si>
  <si>
    <t>4.1.3.4.</t>
  </si>
  <si>
    <t>4.1.4.</t>
  </si>
  <si>
    <t>4.1.4.1.</t>
  </si>
  <si>
    <t>4.1.4.2.</t>
  </si>
  <si>
    <t>4.1.4.3.</t>
  </si>
  <si>
    <t>4.1.4.4.</t>
  </si>
  <si>
    <t>4.1.5.</t>
  </si>
  <si>
    <t>4.1.5.1.</t>
  </si>
  <si>
    <t>4.1.5.2.</t>
  </si>
  <si>
    <t>4.1.5.3.</t>
  </si>
  <si>
    <t>4.1.5.4.</t>
  </si>
  <si>
    <t>4.1.6.</t>
  </si>
  <si>
    <t>4.1.6.1.</t>
  </si>
  <si>
    <t>4.1.6.2.</t>
  </si>
  <si>
    <t>4.1.6.3.</t>
  </si>
  <si>
    <t>4.1.6.4.</t>
  </si>
  <si>
    <t>4.1.7.</t>
  </si>
  <si>
    <t>4.1.7.1.</t>
  </si>
  <si>
    <t>4.1.7.2.</t>
  </si>
  <si>
    <t>4.1.7.3.</t>
  </si>
  <si>
    <t>4.1.7.4.</t>
  </si>
  <si>
    <t>4.1.8.</t>
  </si>
  <si>
    <t>4.1.8.1.</t>
  </si>
  <si>
    <t>4.1.8.2.</t>
  </si>
  <si>
    <t>4.1.8.3.</t>
  </si>
  <si>
    <t>4.1.8.4.</t>
  </si>
  <si>
    <t>4.1.9.</t>
  </si>
  <si>
    <t>4.1.9.1.</t>
  </si>
  <si>
    <t>4.1.9.2.</t>
  </si>
  <si>
    <t>4.1.9.3.</t>
  </si>
  <si>
    <t>4.1.9.4.</t>
  </si>
  <si>
    <t>4.1.10.</t>
  </si>
  <si>
    <t>4.1.10.1.</t>
  </si>
  <si>
    <t>4.1.10.2.</t>
  </si>
  <si>
    <t>4.1.10.3.</t>
  </si>
  <si>
    <t>4.1.10.4.</t>
  </si>
  <si>
    <t>4.1.11.</t>
  </si>
  <si>
    <t>4.1.11.1.</t>
  </si>
  <si>
    <t>4.1.11.2.</t>
  </si>
  <si>
    <t>4.1.11.3.</t>
  </si>
  <si>
    <t>4.1.11.4.</t>
  </si>
  <si>
    <t>4.1.12.</t>
  </si>
  <si>
    <t>4.1.12.1.</t>
  </si>
  <si>
    <t>4.1.12.2.</t>
  </si>
  <si>
    <t>4.1.12.3.</t>
  </si>
  <si>
    <t>4.1.12.4.</t>
  </si>
  <si>
    <t>4.1.13.</t>
  </si>
  <si>
    <t>4.1.13.1.</t>
  </si>
  <si>
    <t>4.1.13.2.</t>
  </si>
  <si>
    <t>4.1.13.3.</t>
  </si>
  <si>
    <t>4.1.13.4.</t>
  </si>
  <si>
    <t>4.1.14.</t>
  </si>
  <si>
    <t>4.1.14.1.</t>
  </si>
  <si>
    <t>4.1.14.2.</t>
  </si>
  <si>
    <t>4.1.14.3.</t>
  </si>
  <si>
    <t>4.1.14.4.</t>
  </si>
  <si>
    <t>4.1.15.</t>
  </si>
  <si>
    <t>4.1.15.1.</t>
  </si>
  <si>
    <t>4.1.15.2.</t>
  </si>
  <si>
    <t>4.1.15.3.</t>
  </si>
  <si>
    <t>4.1.15.4.</t>
  </si>
  <si>
    <t>4.1.16.</t>
  </si>
  <si>
    <t>4.1.16.1.</t>
  </si>
  <si>
    <t>4.1.16.2.</t>
  </si>
  <si>
    <t>4.1.16.3.</t>
  </si>
  <si>
    <t>4.1.16.4.</t>
  </si>
  <si>
    <t>4.1.17.</t>
  </si>
  <si>
    <t>4.1.17.1.</t>
  </si>
  <si>
    <t>4.1.17.2.</t>
  </si>
  <si>
    <t>4.1.17.3.</t>
  </si>
  <si>
    <t>4.1.17.4.</t>
  </si>
  <si>
    <t>4.1.18.</t>
  </si>
  <si>
    <t>4.1.18.1.</t>
  </si>
  <si>
    <t>4.1.18.2.</t>
  </si>
  <si>
    <t>4.1.18.3.</t>
  </si>
  <si>
    <t>4.1.18.4.</t>
  </si>
  <si>
    <t>4.1.19.</t>
  </si>
  <si>
    <t>4.1.19.1.</t>
  </si>
  <si>
    <t>4.1.19.2.</t>
  </si>
  <si>
    <t>4.1.19.3.</t>
  </si>
  <si>
    <t>4.1.19.4.</t>
  </si>
  <si>
    <t>4.1.20.</t>
  </si>
  <si>
    <t>4.1.20.1.</t>
  </si>
  <si>
    <t>4.1.20.2.</t>
  </si>
  <si>
    <t>4.1.20.3.</t>
  </si>
  <si>
    <t>4.1.20.4.</t>
  </si>
  <si>
    <t>4.1.21.</t>
  </si>
  <si>
    <t>4.1.21.1.</t>
  </si>
  <si>
    <t>4.1.21.2.</t>
  </si>
  <si>
    <t>4.1.21.3.</t>
  </si>
  <si>
    <t>4.1.21.4.</t>
  </si>
  <si>
    <t>4.1.22.</t>
  </si>
  <si>
    <t>4.1.22.1.</t>
  </si>
  <si>
    <t>4.1.22.2.</t>
  </si>
  <si>
    <t>4.1.22.3.</t>
  </si>
  <si>
    <t>4.1.22.4.</t>
  </si>
  <si>
    <t>4.1.23.</t>
  </si>
  <si>
    <t>4.1.23.1.</t>
  </si>
  <si>
    <t>4.1.23.2.</t>
  </si>
  <si>
    <t>4.1.23.3.</t>
  </si>
  <si>
    <t>4.1.23.4.</t>
  </si>
  <si>
    <t>4.1.24.</t>
  </si>
  <si>
    <t>4.1.24.1.</t>
  </si>
  <si>
    <t>4.1.24.2.</t>
  </si>
  <si>
    <t>4.1.24.3.</t>
  </si>
  <si>
    <t>4.1.24.4.</t>
  </si>
  <si>
    <t>4.1.25.</t>
  </si>
  <si>
    <t>4.1.25.1.</t>
  </si>
  <si>
    <t>4.1.25.2.</t>
  </si>
  <si>
    <t>4.1.25.3.</t>
  </si>
  <si>
    <t>4.1.25.4.</t>
  </si>
  <si>
    <t>4.1.26.</t>
  </si>
  <si>
    <t>4.1.26.1.</t>
  </si>
  <si>
    <t>4.1.26.2.</t>
  </si>
  <si>
    <t>4.1.26.3.</t>
  </si>
  <si>
    <t>4.1.26.4.</t>
  </si>
  <si>
    <t>4.1.27.</t>
  </si>
  <si>
    <t>4.1.27.1.</t>
  </si>
  <si>
    <t>4.1.27.2.</t>
  </si>
  <si>
    <t>4.1.27.3.</t>
  </si>
  <si>
    <t>4.1.27.4.</t>
  </si>
  <si>
    <t>4.1.28.</t>
  </si>
  <si>
    <t>4.1.28.1.</t>
  </si>
  <si>
    <t>4.1.28.2.</t>
  </si>
  <si>
    <t>4.1.28.3.</t>
  </si>
  <si>
    <t>4.1.28.4.</t>
  </si>
  <si>
    <t>4.1.29.</t>
  </si>
  <si>
    <t>4.1.29.1.</t>
  </si>
  <si>
    <t>4.1.29.2.</t>
  </si>
  <si>
    <t>4.1.29.3.</t>
  </si>
  <si>
    <t>4.1.29.4.</t>
  </si>
  <si>
    <t>4.1.30.</t>
  </si>
  <si>
    <t>4.1.30.1.</t>
  </si>
  <si>
    <t>4.1.30.2.</t>
  </si>
  <si>
    <t>4.1.30.3.</t>
  </si>
  <si>
    <t>4.1.30.4.</t>
  </si>
  <si>
    <t>4.1.31.</t>
  </si>
  <si>
    <t>4.1.31.1.</t>
  </si>
  <si>
    <t>4.1.31.2.</t>
  </si>
  <si>
    <t>4.1.31.3.</t>
  </si>
  <si>
    <t>4.1.31.4.</t>
  </si>
  <si>
    <t>4.2.1.</t>
  </si>
  <si>
    <t>4.2.1.1.</t>
  </si>
  <si>
    <t>4.2.1.2.</t>
  </si>
  <si>
    <t>4.2.1.3.</t>
  </si>
  <si>
    <t>4.2.1.4.</t>
  </si>
  <si>
    <t>4.2.2.</t>
  </si>
  <si>
    <t>4.2.2.1.</t>
  </si>
  <si>
    <t>4.2.2.2.</t>
  </si>
  <si>
    <t>4.2.2.3.</t>
  </si>
  <si>
    <t>4.2.2.4.</t>
  </si>
  <si>
    <t>4.2.3.</t>
  </si>
  <si>
    <t>4.2.3.1.</t>
  </si>
  <si>
    <t>4.2.3.2.</t>
  </si>
  <si>
    <t>4.2.3.3.</t>
  </si>
  <si>
    <t>4.2.3.4.</t>
  </si>
  <si>
    <t>4.2.4.</t>
  </si>
  <si>
    <t>4.2.4.1.</t>
  </si>
  <si>
    <t>4.2.4.2.</t>
  </si>
  <si>
    <t>4.2.4.3.</t>
  </si>
  <si>
    <t>4.2.4.4.</t>
  </si>
  <si>
    <t>4.2.5.</t>
  </si>
  <si>
    <t>4.2.5.1.</t>
  </si>
  <si>
    <t>4.2.5.2.</t>
  </si>
  <si>
    <t>4.2.5.3.</t>
  </si>
  <si>
    <t>4.2.5.4.</t>
  </si>
  <si>
    <t>4.2.6.</t>
  </si>
  <si>
    <t>4.2.6.1.</t>
  </si>
  <si>
    <t>4.2.6.2.</t>
  </si>
  <si>
    <t>4.2.6.3.</t>
  </si>
  <si>
    <t>4.2.6.4.</t>
  </si>
  <si>
    <t>4.2.7.</t>
  </si>
  <si>
    <t>4.2.7.1.</t>
  </si>
  <si>
    <t>4.2.7.2.</t>
  </si>
  <si>
    <t>4.2.7.3.</t>
  </si>
  <si>
    <t>4.2.7.4.</t>
  </si>
  <si>
    <t>4.2.8.</t>
  </si>
  <si>
    <t>4.2.8.1.</t>
  </si>
  <si>
    <t>4.2.8.2.</t>
  </si>
  <si>
    <t>4.2.8.3.</t>
  </si>
  <si>
    <t>4.2.8.4.</t>
  </si>
  <si>
    <t>4.2.9.</t>
  </si>
  <si>
    <t>4.2.9.1.</t>
  </si>
  <si>
    <t>4.2.9.2.</t>
  </si>
  <si>
    <t>4.2.9.3.</t>
  </si>
  <si>
    <t>4.2.9.4.</t>
  </si>
  <si>
    <t>4.2.10.</t>
  </si>
  <si>
    <t>4.2.10.1.</t>
  </si>
  <si>
    <t>4.2.10.2.</t>
  </si>
  <si>
    <t>4.2.10.3.</t>
  </si>
  <si>
    <t>4.2.10.4.</t>
  </si>
  <si>
    <t>4.2.11.</t>
  </si>
  <si>
    <t>4.2.11.1.</t>
  </si>
  <si>
    <t>4.2.11.2.</t>
  </si>
  <si>
    <t>4.2.11.3.</t>
  </si>
  <si>
    <t>4.2.11.4.</t>
  </si>
  <si>
    <t>4.2.12.</t>
  </si>
  <si>
    <t>4.2.12.1.</t>
  </si>
  <si>
    <t>4.2.12.2.</t>
  </si>
  <si>
    <t>4.2.12.3.</t>
  </si>
  <si>
    <t>4.2.12.4.</t>
  </si>
  <si>
    <t>4.2.13.</t>
  </si>
  <si>
    <t>4.2.13.1.</t>
  </si>
  <si>
    <t>4.2.13.2.</t>
  </si>
  <si>
    <t>4.2.13.3.</t>
  </si>
  <si>
    <t>4.2.13.4.</t>
  </si>
  <si>
    <t>4.2.14.</t>
  </si>
  <si>
    <t>4.2.14.1.</t>
  </si>
  <si>
    <t>4.2.14.2.</t>
  </si>
  <si>
    <t>4.2.14.3.</t>
  </si>
  <si>
    <t>4.2.14.4.</t>
  </si>
  <si>
    <t>4.2.15.</t>
  </si>
  <si>
    <t>4.2.15.1.</t>
  </si>
  <si>
    <t>4.2.15.2.</t>
  </si>
  <si>
    <t>4.2.15.3.</t>
  </si>
  <si>
    <t>4.2.15.4.</t>
  </si>
  <si>
    <t>4.2.16.</t>
  </si>
  <si>
    <t>4.2.16.1.</t>
  </si>
  <si>
    <t>4.2.16.2.</t>
  </si>
  <si>
    <t>4.2.16.3.</t>
  </si>
  <si>
    <t>4.2.16.4.</t>
  </si>
  <si>
    <t>4.2.17.</t>
  </si>
  <si>
    <t>4.2.17.1.</t>
  </si>
  <si>
    <t>4.2.17.2.</t>
  </si>
  <si>
    <t>4.2.17.3.</t>
  </si>
  <si>
    <t>4.2.17.4.</t>
  </si>
  <si>
    <t>4.2.18.</t>
  </si>
  <si>
    <t>4.2.18.1.</t>
  </si>
  <si>
    <t>4.2.18.2.</t>
  </si>
  <si>
    <t>4.2.18.3.</t>
  </si>
  <si>
    <t>4.2.18.4.</t>
  </si>
  <si>
    <t>4.2.19.</t>
  </si>
  <si>
    <t>4.2.19.1.</t>
  </si>
  <si>
    <t>4.2.19.2.</t>
  </si>
  <si>
    <t>4.2.19.3.</t>
  </si>
  <si>
    <t>4.2.19.4.</t>
  </si>
  <si>
    <t>4.2.20.</t>
  </si>
  <si>
    <t>4.2.20.1.</t>
  </si>
  <si>
    <t>4.2.20.2.</t>
  </si>
  <si>
    <t>4.2.20.3.</t>
  </si>
  <si>
    <t>4.2.20.4.</t>
  </si>
  <si>
    <t>4.2.21.</t>
  </si>
  <si>
    <t>4.2.21.1.</t>
  </si>
  <si>
    <t>4.2.21.2.</t>
  </si>
  <si>
    <t>4.2.21.3.</t>
  </si>
  <si>
    <t>4.2.21.4.</t>
  </si>
  <si>
    <t>4.2.22.</t>
  </si>
  <si>
    <t>4.2.22.1.</t>
  </si>
  <si>
    <t>4.2.22.2.</t>
  </si>
  <si>
    <t>4.2.22.3.</t>
  </si>
  <si>
    <t>4.2.22.4.</t>
  </si>
  <si>
    <t>4.2.23.</t>
  </si>
  <si>
    <t>4.2.23.1.</t>
  </si>
  <si>
    <t>4.2.23.2.</t>
  </si>
  <si>
    <t>4.2.23.3.</t>
  </si>
  <si>
    <t>4.2.23.4.</t>
  </si>
  <si>
    <t>4.2.24.</t>
  </si>
  <si>
    <t>4.2.24.1.</t>
  </si>
  <si>
    <t>4.2.24.2.</t>
  </si>
  <si>
    <t>4.2.24.3.</t>
  </si>
  <si>
    <t>4.2.24.4.</t>
  </si>
  <si>
    <t>4.2.25.</t>
  </si>
  <si>
    <t>4.2.25.1.</t>
  </si>
  <si>
    <t>4.2.25.2.</t>
  </si>
  <si>
    <t>4.2.25.3.</t>
  </si>
  <si>
    <t>4.2.25.4.</t>
  </si>
  <si>
    <t>4.2.26.</t>
  </si>
  <si>
    <t>4.2.26.1.</t>
  </si>
  <si>
    <t>4.2.26.2.</t>
  </si>
  <si>
    <t>4.2.26.3.</t>
  </si>
  <si>
    <t>4.2.26.4.</t>
  </si>
  <si>
    <t>4.2.27.</t>
  </si>
  <si>
    <t>4.2.27.1.</t>
  </si>
  <si>
    <t>4.2.27.2.</t>
  </si>
  <si>
    <t>4.2.27.3.</t>
  </si>
  <si>
    <t>4.2.27.4.</t>
  </si>
  <si>
    <t>4.2.28.</t>
  </si>
  <si>
    <t>4.2.28.1.</t>
  </si>
  <si>
    <t>4.2.28.2.</t>
  </si>
  <si>
    <t>4.2.28.3.</t>
  </si>
  <si>
    <t>4.2.28.4.</t>
  </si>
  <si>
    <t>4.2.29.</t>
  </si>
  <si>
    <t>4.2.29.1.</t>
  </si>
  <si>
    <t>4.2.29.2.</t>
  </si>
  <si>
    <t>4.2.29.3.</t>
  </si>
  <si>
    <t>4.2.29.4.</t>
  </si>
  <si>
    <t>4.2.30.</t>
  </si>
  <si>
    <t>4.2.30.1.</t>
  </si>
  <si>
    <t>4.2.30.2.</t>
  </si>
  <si>
    <t>4.2.30.3.</t>
  </si>
  <si>
    <t>4.2.30.4.</t>
  </si>
  <si>
    <t>4.2.31.</t>
  </si>
  <si>
    <t>4.2.31.1.</t>
  </si>
  <si>
    <t>4.2.31.2.</t>
  </si>
  <si>
    <t>4.2.31.3.</t>
  </si>
  <si>
    <t>4.2.31.4.</t>
  </si>
  <si>
    <t>4.3.1.</t>
  </si>
  <si>
    <t>4.3.1.1.</t>
  </si>
  <si>
    <t>4.3.1.2.</t>
  </si>
  <si>
    <t>4.3.1.3.</t>
  </si>
  <si>
    <t>4.3.1.4.</t>
  </si>
  <si>
    <t>4.3.2.</t>
  </si>
  <si>
    <t>4.3.2.1.</t>
  </si>
  <si>
    <t>4.3.2.2.</t>
  </si>
  <si>
    <t>4.3.2.3.</t>
  </si>
  <si>
    <t>4.3.2.4.</t>
  </si>
  <si>
    <t>4.3.3.</t>
  </si>
  <si>
    <t>4.3.3.1.</t>
  </si>
  <si>
    <t>4.3.3.2.</t>
  </si>
  <si>
    <t>4.3.3.3.</t>
  </si>
  <si>
    <t>4.3.3.4.</t>
  </si>
  <si>
    <t>4.3.4.</t>
  </si>
  <si>
    <t>4.3.4.1.</t>
  </si>
  <si>
    <t>4.3.4.2.</t>
  </si>
  <si>
    <t>4.3.4.3.</t>
  </si>
  <si>
    <t>4.3.4.4.</t>
  </si>
  <si>
    <t>4.3.5.</t>
  </si>
  <si>
    <t>4.3.5.1.</t>
  </si>
  <si>
    <t>4.3.5.2.</t>
  </si>
  <si>
    <t>4.3.5.3.</t>
  </si>
  <si>
    <t>4.3.5.4.</t>
  </si>
  <si>
    <t>4.3.6.</t>
  </si>
  <si>
    <t>4.3.6.1.</t>
  </si>
  <si>
    <t>4.3.6.2.</t>
  </si>
  <si>
    <t>4.3.6.3.</t>
  </si>
  <si>
    <t>4.3.6.4.</t>
  </si>
  <si>
    <t>4.3.7.</t>
  </si>
  <si>
    <t>4.3.7.1.</t>
  </si>
  <si>
    <t>4.3.7.2.</t>
  </si>
  <si>
    <t>4.3.7.3.</t>
  </si>
  <si>
    <t>4.3.7.4.</t>
  </si>
  <si>
    <t>4.3.8.</t>
  </si>
  <si>
    <t>4.3.8.1.</t>
  </si>
  <si>
    <t>4.3.8.2.</t>
  </si>
  <si>
    <t>4.3.8.3.</t>
  </si>
  <si>
    <t>4.3.8.4.</t>
  </si>
  <si>
    <t>4.3.9.</t>
  </si>
  <si>
    <t>4.3.9.1.</t>
  </si>
  <si>
    <t>4.3.9.2.</t>
  </si>
  <si>
    <t>4.3.9.3.</t>
  </si>
  <si>
    <t>4.3.9.4.</t>
  </si>
  <si>
    <t>4.3.10.</t>
  </si>
  <si>
    <t>4.3.10.1.</t>
  </si>
  <si>
    <t>4.3.10.2.</t>
  </si>
  <si>
    <t>4.3.10.3.</t>
  </si>
  <si>
    <t>4.3.10.4.</t>
  </si>
  <si>
    <t>4.3.11.</t>
  </si>
  <si>
    <t>4.3.11.1.</t>
  </si>
  <si>
    <t>4.3.11.2.</t>
  </si>
  <si>
    <t>4.3.11.3.</t>
  </si>
  <si>
    <t>4.3.11.4.</t>
  </si>
  <si>
    <t>4.3.12.</t>
  </si>
  <si>
    <t>4.3.12.1.</t>
  </si>
  <si>
    <t>4.3.12.2.</t>
  </si>
  <si>
    <t>4.3.12.3.</t>
  </si>
  <si>
    <t>4.3.12.4.</t>
  </si>
  <si>
    <t>4.3.13.</t>
  </si>
  <si>
    <t>4.3.13.1.</t>
  </si>
  <si>
    <t>4.3.13.2.</t>
  </si>
  <si>
    <t>4.3.13.3.</t>
  </si>
  <si>
    <t>4.3.13.4.</t>
  </si>
  <si>
    <t>4.3.14.</t>
  </si>
  <si>
    <t>4.3.14.1.</t>
  </si>
  <si>
    <t>4.3.14.2.</t>
  </si>
  <si>
    <t>4.3.14.3.</t>
  </si>
  <si>
    <t>4.3.14.4.</t>
  </si>
  <si>
    <t>4.3.15.</t>
  </si>
  <si>
    <t>4.3.15.1.</t>
  </si>
  <si>
    <t>4.3.15.2.</t>
  </si>
  <si>
    <t>4.3.15.3.</t>
  </si>
  <si>
    <t>4.3.15.4.</t>
  </si>
  <si>
    <t>4.3.16.</t>
  </si>
  <si>
    <t>4.3.16.1.</t>
  </si>
  <si>
    <t>4.3.16.2.</t>
  </si>
  <si>
    <t>4.3.16.3.</t>
  </si>
  <si>
    <t>4.3.16.4.</t>
  </si>
  <si>
    <t>4.3.17.</t>
  </si>
  <si>
    <t>4.3.17.1.</t>
  </si>
  <si>
    <t>4.3.17.2.</t>
  </si>
  <si>
    <t>4.3.17.3.</t>
  </si>
  <si>
    <t>4.3.17.4.</t>
  </si>
  <si>
    <t>4.3.18.</t>
  </si>
  <si>
    <t>4.3.18.1.</t>
  </si>
  <si>
    <t>4.3.18.2.</t>
  </si>
  <si>
    <t>4.3.18.3.</t>
  </si>
  <si>
    <t>4.3.18.4.</t>
  </si>
  <si>
    <t>4.3.19.</t>
  </si>
  <si>
    <t>4.3.19.1.</t>
  </si>
  <si>
    <t>4.3.19.2.</t>
  </si>
  <si>
    <t>4.3.19.3.</t>
  </si>
  <si>
    <t>4.3.19.4.</t>
  </si>
  <si>
    <t>4.3.20.</t>
  </si>
  <si>
    <t>4.3.20.1.</t>
  </si>
  <si>
    <t>4.3.20.2.</t>
  </si>
  <si>
    <t>4.3.20.3.</t>
  </si>
  <si>
    <t>4.3.20.4.</t>
  </si>
  <si>
    <t>4.3.21.</t>
  </si>
  <si>
    <t>4.3.21.1.</t>
  </si>
  <si>
    <t>4.3.21.2.</t>
  </si>
  <si>
    <t>4.3.21.3.</t>
  </si>
  <si>
    <t>4.3.21.4.</t>
  </si>
  <si>
    <t>4.3.22.</t>
  </si>
  <si>
    <t>4.3.22.1.</t>
  </si>
  <si>
    <t>4.3.22.2.</t>
  </si>
  <si>
    <t>4.3.22.3.</t>
  </si>
  <si>
    <t>4.3.22.4.</t>
  </si>
  <si>
    <t>4.3.23.</t>
  </si>
  <si>
    <t>4.3.23.1.</t>
  </si>
  <si>
    <t>4.3.23.2.</t>
  </si>
  <si>
    <t>4.3.23.3.</t>
  </si>
  <si>
    <t>4.3.23.4.</t>
  </si>
  <si>
    <t>4.3.24.</t>
  </si>
  <si>
    <t>4.3.24.1.</t>
  </si>
  <si>
    <t>4.3.24.2.</t>
  </si>
  <si>
    <t>4.3.24.3.</t>
  </si>
  <si>
    <t>4.3.24.4.</t>
  </si>
  <si>
    <t>4.3.25.</t>
  </si>
  <si>
    <t>4.3.25.1.</t>
  </si>
  <si>
    <t>4.3.25.2.</t>
  </si>
  <si>
    <t>4.3.25.3.</t>
  </si>
  <si>
    <t>4.3.25.4.</t>
  </si>
  <si>
    <t>4.3.26.</t>
  </si>
  <si>
    <t>4.3.26.1.</t>
  </si>
  <si>
    <t>4.3.26.2.</t>
  </si>
  <si>
    <t>4.3.26.3.</t>
  </si>
  <si>
    <t>4.3.26.4.</t>
  </si>
  <si>
    <t>4.3.27.</t>
  </si>
  <si>
    <t>4.3.27.1.</t>
  </si>
  <si>
    <t>4.3.27.2.</t>
  </si>
  <si>
    <t>4.3.27.3.</t>
  </si>
  <si>
    <t>4.3.27.4.</t>
  </si>
  <si>
    <t>4.3.28.</t>
  </si>
  <si>
    <t>4.3.28.1.</t>
  </si>
  <si>
    <t>4.3.28.2.</t>
  </si>
  <si>
    <t>4.3.28.3.</t>
  </si>
  <si>
    <t>4.3.28.4.</t>
  </si>
  <si>
    <t>4.3.29.</t>
  </si>
  <si>
    <t>4.3.29.1.</t>
  </si>
  <si>
    <t>4.3.29.2.</t>
  </si>
  <si>
    <t>4.3.29.3.</t>
  </si>
  <si>
    <t>4.3.29.4.</t>
  </si>
  <si>
    <t>4.3.30.</t>
  </si>
  <si>
    <t>4.3.30.1.</t>
  </si>
  <si>
    <t>4.3.30.2.</t>
  </si>
  <si>
    <t>4.3.30.3.</t>
  </si>
  <si>
    <t>4.3.30.4.</t>
  </si>
  <si>
    <t>4.3.31.</t>
  </si>
  <si>
    <t>4.3.31.1.</t>
  </si>
  <si>
    <t>4.3.31.2.</t>
  </si>
  <si>
    <t>4.3.31.3.</t>
  </si>
  <si>
    <t>4.3.31.4.</t>
  </si>
  <si>
    <t>4.4.1.</t>
  </si>
  <si>
    <t>4.4.1.1.</t>
  </si>
  <si>
    <t>4.4.1.2.</t>
  </si>
  <si>
    <t>4.4.1.3.</t>
  </si>
  <si>
    <t>4.4.1.4.</t>
  </si>
  <si>
    <t>4.4.2.</t>
  </si>
  <si>
    <t>4.4.2.1.</t>
  </si>
  <si>
    <t>4.4.2.2.</t>
  </si>
  <si>
    <t>4.4.2.3.</t>
  </si>
  <si>
    <t>4.4.2.4.</t>
  </si>
  <si>
    <t>4.4.3.</t>
  </si>
  <si>
    <t>4.4.3.1.</t>
  </si>
  <si>
    <t>4.4.3.2.</t>
  </si>
  <si>
    <t>4.4.3.3.</t>
  </si>
  <si>
    <t>4.4.3.4.</t>
  </si>
  <si>
    <t>4.4.4.</t>
  </si>
  <si>
    <t>4.4.4.1.</t>
  </si>
  <si>
    <t>4.4.4.2.</t>
  </si>
  <si>
    <t>4.4.4.3.</t>
  </si>
  <si>
    <t>4.4.4.4.</t>
  </si>
  <si>
    <t>4.4.5.</t>
  </si>
  <si>
    <t>4.4.5.1.</t>
  </si>
  <si>
    <t>4.4.5.2.</t>
  </si>
  <si>
    <t>4.4.5.3.</t>
  </si>
  <si>
    <t>4.4.5.4.</t>
  </si>
  <si>
    <t>4.4.6.</t>
  </si>
  <si>
    <t>4.4.6.1.</t>
  </si>
  <si>
    <t>4.4.6.2.</t>
  </si>
  <si>
    <t>4.4.6.3.</t>
  </si>
  <si>
    <t>4.4.6.4.</t>
  </si>
  <si>
    <t>4.4.7.</t>
  </si>
  <si>
    <t>4.4.7.1.</t>
  </si>
  <si>
    <t>4.4.7.2.</t>
  </si>
  <si>
    <t>4.4.7.3.</t>
  </si>
  <si>
    <t>4.4.7.4.</t>
  </si>
  <si>
    <t>4.4.8.</t>
  </si>
  <si>
    <t>4.4.8.1.</t>
  </si>
  <si>
    <t>4.4.8.2.</t>
  </si>
  <si>
    <t>4.4.8.3.</t>
  </si>
  <si>
    <t>4.4.8.4.</t>
  </si>
  <si>
    <t>4.4.9.</t>
  </si>
  <si>
    <t>4.4.9.1.</t>
  </si>
  <si>
    <t>4.4.9.2.</t>
  </si>
  <si>
    <t>4.4.9.3.</t>
  </si>
  <si>
    <t>4.4.9.4.</t>
  </si>
  <si>
    <t>4.4.10.</t>
  </si>
  <si>
    <t>4.4.10.1.</t>
  </si>
  <si>
    <t>4.4.10.2.</t>
  </si>
  <si>
    <t>4.4.10.3.</t>
  </si>
  <si>
    <t>4.4.10.4.</t>
  </si>
  <si>
    <t>4.4.11.</t>
  </si>
  <si>
    <t>4.4.11.1.</t>
  </si>
  <si>
    <t>4.4.11.2.</t>
  </si>
  <si>
    <t>4.4.11.3.</t>
  </si>
  <si>
    <t>4.4.11.4.</t>
  </si>
  <si>
    <t>4.4.12.</t>
  </si>
  <si>
    <t>4.4.12.1.</t>
  </si>
  <si>
    <t>4.4.12.2.</t>
  </si>
  <si>
    <t>4.4.12.3.</t>
  </si>
  <si>
    <t>4.4.12.4.</t>
  </si>
  <si>
    <t>4.4.13.</t>
  </si>
  <si>
    <t>4.4.13.1.</t>
  </si>
  <si>
    <t>4.4.13.2.</t>
  </si>
  <si>
    <t>4.4.13.3.</t>
  </si>
  <si>
    <t>4.4.13.4.</t>
  </si>
  <si>
    <t>4.4.14.</t>
  </si>
  <si>
    <t>4.4.14.1.</t>
  </si>
  <si>
    <t>4.4.14.2.</t>
  </si>
  <si>
    <t>4.4.14.3.</t>
  </si>
  <si>
    <t>4.4.14.4.</t>
  </si>
  <si>
    <t>4.4.15.</t>
  </si>
  <si>
    <t>4.4.15.1.</t>
  </si>
  <si>
    <t>4.4.15.2.</t>
  </si>
  <si>
    <t>4.4.15.3.</t>
  </si>
  <si>
    <t>4.4.15.4.</t>
  </si>
  <si>
    <t>4.4.16.</t>
  </si>
  <si>
    <t>4.4.16.1.</t>
  </si>
  <si>
    <t>4.4.16.2.</t>
  </si>
  <si>
    <t>4.4.16.3.</t>
  </si>
  <si>
    <t>4.4.16.4.</t>
  </si>
  <si>
    <t>4.4.17.</t>
  </si>
  <si>
    <t>4.4.17.1.</t>
  </si>
  <si>
    <t>4.4.17.2.</t>
  </si>
  <si>
    <t>4.4.17.3.</t>
  </si>
  <si>
    <t>4.4.17.4.</t>
  </si>
  <si>
    <t>4.4.18.</t>
  </si>
  <si>
    <t>4.4.18.1.</t>
  </si>
  <si>
    <t>4.4.18.2.</t>
  </si>
  <si>
    <t>4.4.18.3.</t>
  </si>
  <si>
    <t>4.4.18.4.</t>
  </si>
  <si>
    <t>4.4.19.</t>
  </si>
  <si>
    <t>4.4.19.1.</t>
  </si>
  <si>
    <t>4.4.19.2.</t>
  </si>
  <si>
    <t>4.4.19.3.</t>
  </si>
  <si>
    <t>4.4.19.4.</t>
  </si>
  <si>
    <t>4.4.20.</t>
  </si>
  <si>
    <t>4.4.20.1.</t>
  </si>
  <si>
    <t>4.4.20.2.</t>
  </si>
  <si>
    <t>4.4.20.3.</t>
  </si>
  <si>
    <t>4.4.20.4.</t>
  </si>
  <si>
    <t>4.4.21.</t>
  </si>
  <si>
    <t>4.4.21.1.</t>
  </si>
  <si>
    <t>4.4.21.2.</t>
  </si>
  <si>
    <t>4.4.21.3.</t>
  </si>
  <si>
    <t>4.4.21.4.</t>
  </si>
  <si>
    <t>4.4.22.</t>
  </si>
  <si>
    <t>4.4.22.1.</t>
  </si>
  <si>
    <t>4.4.22.2.</t>
  </si>
  <si>
    <t>4.4.22.3.</t>
  </si>
  <si>
    <t>4.4.22.4.</t>
  </si>
  <si>
    <t>4.4.23.</t>
  </si>
  <si>
    <t>4.4.23.1.</t>
  </si>
  <si>
    <t>4.4.23.2.</t>
  </si>
  <si>
    <t>4.4.23.3.</t>
  </si>
  <si>
    <t>4.4.23.4.</t>
  </si>
  <si>
    <t>4.4.24.</t>
  </si>
  <si>
    <t>4.4.24.1.</t>
  </si>
  <si>
    <t>4.4.24.2.</t>
  </si>
  <si>
    <t>4.4.24.3.</t>
  </si>
  <si>
    <t>4.4.24.4.</t>
  </si>
  <si>
    <t>4.4.25.</t>
  </si>
  <si>
    <t>4.4.25.1.</t>
  </si>
  <si>
    <t>4.4.25.2.</t>
  </si>
  <si>
    <t>4.4.25.3.</t>
  </si>
  <si>
    <t>4.4.25.4.</t>
  </si>
  <si>
    <t>4.4.26.</t>
  </si>
  <si>
    <t>4.4.26.1.</t>
  </si>
  <si>
    <t>4.4.26.2.</t>
  </si>
  <si>
    <t>4.4.26.3.</t>
  </si>
  <si>
    <t>4.4.26.4.</t>
  </si>
  <si>
    <t>4.4.27.</t>
  </si>
  <si>
    <t>4.4.27.1.</t>
  </si>
  <si>
    <t>4.4.27.2.</t>
  </si>
  <si>
    <t>4.4.27.3.</t>
  </si>
  <si>
    <t>4.4.27.4.</t>
  </si>
  <si>
    <t>4.4.28.</t>
  </si>
  <si>
    <t>4.4.28.1.</t>
  </si>
  <si>
    <t>4.4.28.2.</t>
  </si>
  <si>
    <t>4.4.28.3.</t>
  </si>
  <si>
    <t>4.4.28.4.</t>
  </si>
  <si>
    <t>4.4.29.</t>
  </si>
  <si>
    <t>4.4.29.1.</t>
  </si>
  <si>
    <t>4.4.29.2.</t>
  </si>
  <si>
    <t>4.4.29.3.</t>
  </si>
  <si>
    <t>4.4.29.4.</t>
  </si>
  <si>
    <t>4.4.30.</t>
  </si>
  <si>
    <t>4.4.30.1.</t>
  </si>
  <si>
    <t>4.4.30.2.</t>
  </si>
  <si>
    <t>4.4.30.3.</t>
  </si>
  <si>
    <t>4.4.30.4.</t>
  </si>
  <si>
    <t>4.4.31.</t>
  </si>
  <si>
    <t>4.4.31.1.</t>
  </si>
  <si>
    <t>4.4.31.2.</t>
  </si>
  <si>
    <t>4.4.31.3.</t>
  </si>
  <si>
    <t>4.4.31.4.</t>
  </si>
  <si>
    <t>4.5.1.</t>
  </si>
  <si>
    <t>4.5.1.1.</t>
  </si>
  <si>
    <t>4.5.1.2.</t>
  </si>
  <si>
    <t>5. Пятая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одноставочном исчислении)</t>
  </si>
  <si>
    <t>5.1.1.</t>
  </si>
  <si>
    <t>5.1.1.1.</t>
  </si>
  <si>
    <t>5.1.1.2.</t>
  </si>
  <si>
    <t>5.1.1.3.</t>
  </si>
  <si>
    <t>5.1.1.4.</t>
  </si>
  <si>
    <t>5.1.2.</t>
  </si>
  <si>
    <t>5.1.2.1.</t>
  </si>
  <si>
    <t>5.1.2.2.</t>
  </si>
  <si>
    <t>5.1.2.3.</t>
  </si>
  <si>
    <t>5.1.2.4.</t>
  </si>
  <si>
    <t>5.1.3.</t>
  </si>
  <si>
    <t>5.1.3.1.</t>
  </si>
  <si>
    <t>5.1.3.2.</t>
  </si>
  <si>
    <t>5.1.3.3.</t>
  </si>
  <si>
    <t>5.1.3.4.</t>
  </si>
  <si>
    <t>5.1.4.</t>
  </si>
  <si>
    <t>5.1.4.1.</t>
  </si>
  <si>
    <t>5.1.4.2.</t>
  </si>
  <si>
    <t>5.1.4.3.</t>
  </si>
  <si>
    <t>5.1.4.4.</t>
  </si>
  <si>
    <t>5.1.5.</t>
  </si>
  <si>
    <t>5.1.5.1.</t>
  </si>
  <si>
    <t>5.1.5.2.</t>
  </si>
  <si>
    <t>5.1.5.3.</t>
  </si>
  <si>
    <t>5.1.5.4.</t>
  </si>
  <si>
    <t>5.1.6.</t>
  </si>
  <si>
    <t>5.1.6.1.</t>
  </si>
  <si>
    <t>5.1.6.2.</t>
  </si>
  <si>
    <t>5.1.6.3.</t>
  </si>
  <si>
    <t>5.1.6.4.</t>
  </si>
  <si>
    <t>5.1.7.</t>
  </si>
  <si>
    <t>5.1.7.1.</t>
  </si>
  <si>
    <t>5.1.7.2.</t>
  </si>
  <si>
    <t>5.1.7.3.</t>
  </si>
  <si>
    <t>5.1.7.4.</t>
  </si>
  <si>
    <t>5.1.8.</t>
  </si>
  <si>
    <t>5.1.8.1.</t>
  </si>
  <si>
    <t>5.1.8.2.</t>
  </si>
  <si>
    <t>5.1.8.3.</t>
  </si>
  <si>
    <t>5.1.8.4.</t>
  </si>
  <si>
    <t>5.1.9.</t>
  </si>
  <si>
    <t>5.1.9.1.</t>
  </si>
  <si>
    <t>5.1.9.2.</t>
  </si>
  <si>
    <t>5.1.9.3.</t>
  </si>
  <si>
    <t>5.1.9.4.</t>
  </si>
  <si>
    <t>5.1.10.</t>
  </si>
  <si>
    <t>5.1.10.1.</t>
  </si>
  <si>
    <t>5.1.10.2.</t>
  </si>
  <si>
    <t>5.1.10.3.</t>
  </si>
  <si>
    <t>5.1.10.4.</t>
  </si>
  <si>
    <t>5.1.11.</t>
  </si>
  <si>
    <t>5.1.11.1.</t>
  </si>
  <si>
    <t>5.1.11.2.</t>
  </si>
  <si>
    <t>5.1.11.3.</t>
  </si>
  <si>
    <t>5.1.11.4.</t>
  </si>
  <si>
    <t>5.1.12.</t>
  </si>
  <si>
    <t>5.1.12.1.</t>
  </si>
  <si>
    <t>5.1.12.2.</t>
  </si>
  <si>
    <t>5.1.12.3.</t>
  </si>
  <si>
    <t>5.1.12.4.</t>
  </si>
  <si>
    <t>5.1.13.</t>
  </si>
  <si>
    <t>5.1.13.1.</t>
  </si>
  <si>
    <t>5.1.13.2.</t>
  </si>
  <si>
    <t>5.1.13.3.</t>
  </si>
  <si>
    <t>5.1.13.4.</t>
  </si>
  <si>
    <t>5.1.14.</t>
  </si>
  <si>
    <t>5.1.14.1.</t>
  </si>
  <si>
    <t>5.1.14.2.</t>
  </si>
  <si>
    <t>5.1.14.3.</t>
  </si>
  <si>
    <t>5.1.14.4.</t>
  </si>
  <si>
    <t>5.1.15.</t>
  </si>
  <si>
    <t>5.1.15.1.</t>
  </si>
  <si>
    <t>5.1.15.2.</t>
  </si>
  <si>
    <t>5.1.15.3.</t>
  </si>
  <si>
    <t>5.1.15.4.</t>
  </si>
  <si>
    <t>5.1.16.</t>
  </si>
  <si>
    <t>5.1.16.1.</t>
  </si>
  <si>
    <t>5.1.16.2.</t>
  </si>
  <si>
    <t>5.1.16.3.</t>
  </si>
  <si>
    <t>5.1.16.4.</t>
  </si>
  <si>
    <t>5.1.17.</t>
  </si>
  <si>
    <t>5.1.17.1.</t>
  </si>
  <si>
    <t>5.1.17.2.</t>
  </si>
  <si>
    <t>5.1.17.3.</t>
  </si>
  <si>
    <t>5.1.17.4.</t>
  </si>
  <si>
    <t>5.1.18.</t>
  </si>
  <si>
    <t>5.1.18.1.</t>
  </si>
  <si>
    <t>5.1.18.2.</t>
  </si>
  <si>
    <t>5.1.18.3.</t>
  </si>
  <si>
    <t>5.1.18.4.</t>
  </si>
  <si>
    <t>5.1.19.</t>
  </si>
  <si>
    <t>5.1.19.1.</t>
  </si>
  <si>
    <t>5.1.19.2.</t>
  </si>
  <si>
    <t>5.1.19.3.</t>
  </si>
  <si>
    <t>5.1.19.4.</t>
  </si>
  <si>
    <t>5.1.20.</t>
  </si>
  <si>
    <t>5.1.20.1.</t>
  </si>
  <si>
    <t>5.1.20.2.</t>
  </si>
  <si>
    <t>5.1.20.3.</t>
  </si>
  <si>
    <t>5.1.20.4.</t>
  </si>
  <si>
    <t>5.1.21.</t>
  </si>
  <si>
    <t>5.1.21.1.</t>
  </si>
  <si>
    <t>5.1.21.2.</t>
  </si>
  <si>
    <t>5.1.21.3.</t>
  </si>
  <si>
    <t>5.1.21.4.</t>
  </si>
  <si>
    <t>5.1.22.</t>
  </si>
  <si>
    <t>5.1.22.1.</t>
  </si>
  <si>
    <t>5.1.22.2.</t>
  </si>
  <si>
    <t>5.1.22.3.</t>
  </si>
  <si>
    <t>5.1.22.4.</t>
  </si>
  <si>
    <t>5.1.23.</t>
  </si>
  <si>
    <t>5.1.23.1.</t>
  </si>
  <si>
    <t>5.1.23.2.</t>
  </si>
  <si>
    <t>5.1.23.3.</t>
  </si>
  <si>
    <t>5.1.23.4.</t>
  </si>
  <si>
    <t>5.1.24.</t>
  </si>
  <si>
    <t>5.1.24.1.</t>
  </si>
  <si>
    <t>5.1.24.2.</t>
  </si>
  <si>
    <t>5.1.24.3.</t>
  </si>
  <si>
    <t>5.1.24.4.</t>
  </si>
  <si>
    <t>5.1.25.</t>
  </si>
  <si>
    <t>5.1.25.1.</t>
  </si>
  <si>
    <t>5.1.25.2.</t>
  </si>
  <si>
    <t>5.1.25.3.</t>
  </si>
  <si>
    <t>5.1.25.4.</t>
  </si>
  <si>
    <t>5.1.26.</t>
  </si>
  <si>
    <t>5.1.26.1.</t>
  </si>
  <si>
    <t>5.1.26.2.</t>
  </si>
  <si>
    <t>5.1.26.3.</t>
  </si>
  <si>
    <t>5.1.26.4.</t>
  </si>
  <si>
    <t>5.1.27.</t>
  </si>
  <si>
    <t>5.1.27.1.</t>
  </si>
  <si>
    <t>5.1.27.2.</t>
  </si>
  <si>
    <t>5.1.27.3.</t>
  </si>
  <si>
    <t>5.1.27.4.</t>
  </si>
  <si>
    <t>5.1.28.</t>
  </si>
  <si>
    <t>5.1.28.1.</t>
  </si>
  <si>
    <t>5.1.28.2.</t>
  </si>
  <si>
    <t>5.1.28.3.</t>
  </si>
  <si>
    <t>5.1.28.4.</t>
  </si>
  <si>
    <t>5.1.29.</t>
  </si>
  <si>
    <t>5.1.29.1.</t>
  </si>
  <si>
    <t>5.1.29.2.</t>
  </si>
  <si>
    <t>5.1.29.3.</t>
  </si>
  <si>
    <t>5.1.29.4.</t>
  </si>
  <si>
    <t>5.1.30.</t>
  </si>
  <si>
    <t>5.1.30.1.</t>
  </si>
  <si>
    <t>5.1.30.2.</t>
  </si>
  <si>
    <t>5.1.30.3.</t>
  </si>
  <si>
    <t>5.1.30.4.</t>
  </si>
  <si>
    <t>5.1.31.</t>
  </si>
  <si>
    <t>5.1.31.1.</t>
  </si>
  <si>
    <t>5.1.31.2.</t>
  </si>
  <si>
    <t>5.1.31.3.</t>
  </si>
  <si>
    <t>5.1.31.4.</t>
  </si>
  <si>
    <t>5.2.1.</t>
  </si>
  <si>
    <t>5.2.1.1.</t>
  </si>
  <si>
    <t>5.2.1.2.</t>
  </si>
  <si>
    <t>5.2.1.3.</t>
  </si>
  <si>
    <t>5.2.1.4.</t>
  </si>
  <si>
    <t>5.2.2.</t>
  </si>
  <si>
    <t>5.2.2.1.</t>
  </si>
  <si>
    <t>5.2.2.2.</t>
  </si>
  <si>
    <t>5.2.2.3.</t>
  </si>
  <si>
    <t>5.2.2.4.</t>
  </si>
  <si>
    <t>5.2.3.</t>
  </si>
  <si>
    <t>5.2.3.1.</t>
  </si>
  <si>
    <t>5.2.3.2.</t>
  </si>
  <si>
    <t>5.2.3.3.</t>
  </si>
  <si>
    <t>5.2.3.4.</t>
  </si>
  <si>
    <t>5.2.4.</t>
  </si>
  <si>
    <t>5.2.4.1.</t>
  </si>
  <si>
    <t>5.2.4.2.</t>
  </si>
  <si>
    <t>5.2.4.3.</t>
  </si>
  <si>
    <t>5.2.4.4.</t>
  </si>
  <si>
    <t>5.2.5.</t>
  </si>
  <si>
    <t>5.2.5.1.</t>
  </si>
  <si>
    <t>5.2.5.2.</t>
  </si>
  <si>
    <t>5.2.5.3.</t>
  </si>
  <si>
    <t>5.2.5.4.</t>
  </si>
  <si>
    <t>5.2.6.</t>
  </si>
  <si>
    <t>5.2.6.1.</t>
  </si>
  <si>
    <t>5.2.6.2.</t>
  </si>
  <si>
    <t>5.2.6.3.</t>
  </si>
  <si>
    <t>5.2.6.4.</t>
  </si>
  <si>
    <t>5.2.7.</t>
  </si>
  <si>
    <t>5.2.7.1.</t>
  </si>
  <si>
    <t>5.2.7.2.</t>
  </si>
  <si>
    <t>5.2.7.3.</t>
  </si>
  <si>
    <t>5.2.7.4.</t>
  </si>
  <si>
    <t>5.2.8.</t>
  </si>
  <si>
    <t>5.2.8.1.</t>
  </si>
  <si>
    <t>5.2.8.2.</t>
  </si>
  <si>
    <t>5.2.8.3.</t>
  </si>
  <si>
    <t>5.2.8.4.</t>
  </si>
  <si>
    <t>5.2.9.</t>
  </si>
  <si>
    <t>5.2.9.1.</t>
  </si>
  <si>
    <t>5.2.9.2.</t>
  </si>
  <si>
    <t>5.2.9.3.</t>
  </si>
  <si>
    <t>5.2.9.4.</t>
  </si>
  <si>
    <t>5.2.10.</t>
  </si>
  <si>
    <t>5.2.10.1.</t>
  </si>
  <si>
    <t>5.2.10.2.</t>
  </si>
  <si>
    <t>5.2.10.3.</t>
  </si>
  <si>
    <t>5.2.10.4.</t>
  </si>
  <si>
    <t>5.2.11.</t>
  </si>
  <si>
    <t>5.2.11.1.</t>
  </si>
  <si>
    <t>5.2.11.2.</t>
  </si>
  <si>
    <t>5.2.11.3.</t>
  </si>
  <si>
    <t>5.2.11.4.</t>
  </si>
  <si>
    <t>5.2.12.</t>
  </si>
  <si>
    <t>5.2.12.1.</t>
  </si>
  <si>
    <t>5.2.12.2.</t>
  </si>
  <si>
    <t>5.2.12.3.</t>
  </si>
  <si>
    <t>5.2.12.4.</t>
  </si>
  <si>
    <t>5.2.13.</t>
  </si>
  <si>
    <t>5.2.13.1.</t>
  </si>
  <si>
    <t>5.2.13.2.</t>
  </si>
  <si>
    <t>5.2.13.3.</t>
  </si>
  <si>
    <t>5.2.13.4.</t>
  </si>
  <si>
    <t>5.2.14.</t>
  </si>
  <si>
    <t>5.2.14.1.</t>
  </si>
  <si>
    <t>5.2.14.2.</t>
  </si>
  <si>
    <t>5.2.14.3.</t>
  </si>
  <si>
    <t>5.2.14.4.</t>
  </si>
  <si>
    <t>5.2.15.</t>
  </si>
  <si>
    <t>5.2.15.1.</t>
  </si>
  <si>
    <t>5.2.15.2.</t>
  </si>
  <si>
    <t>5.2.15.3.</t>
  </si>
  <si>
    <t>5.2.15.4.</t>
  </si>
  <si>
    <t>5.2.16.</t>
  </si>
  <si>
    <t>5.2.16.1.</t>
  </si>
  <si>
    <t>5.2.16.2.</t>
  </si>
  <si>
    <t>5.2.16.3.</t>
  </si>
  <si>
    <t>5.2.16.4.</t>
  </si>
  <si>
    <t>5.2.17.</t>
  </si>
  <si>
    <t>5.2.17.1.</t>
  </si>
  <si>
    <t>5.2.17.2.</t>
  </si>
  <si>
    <t>5.2.17.3.</t>
  </si>
  <si>
    <t>5.2.17.4.</t>
  </si>
  <si>
    <t>5.2.18.</t>
  </si>
  <si>
    <t>5.2.18.1.</t>
  </si>
  <si>
    <t>5.2.18.2.</t>
  </si>
  <si>
    <t>5.2.18.3.</t>
  </si>
  <si>
    <t>5.2.18.4.</t>
  </si>
  <si>
    <t>5.2.19.</t>
  </si>
  <si>
    <t>5.2.19.1.</t>
  </si>
  <si>
    <t>5.2.19.2.</t>
  </si>
  <si>
    <t>5.2.19.3.</t>
  </si>
  <si>
    <t>5.2.19.4.</t>
  </si>
  <si>
    <t>5.2.20.</t>
  </si>
  <si>
    <t>5.2.20.1.</t>
  </si>
  <si>
    <t>5.2.20.2.</t>
  </si>
  <si>
    <t>5.2.20.3.</t>
  </si>
  <si>
    <t>5.2.20.4.</t>
  </si>
  <si>
    <t>5.2.21.</t>
  </si>
  <si>
    <t>5.2.21.1.</t>
  </si>
  <si>
    <t>5.2.21.2.</t>
  </si>
  <si>
    <t>5.2.21.3.</t>
  </si>
  <si>
    <t>5.2.21.4.</t>
  </si>
  <si>
    <t>5.2.22.</t>
  </si>
  <si>
    <t>5.2.22.1.</t>
  </si>
  <si>
    <t>5.2.22.2.</t>
  </si>
  <si>
    <t>5.2.22.3.</t>
  </si>
  <si>
    <t>5.2.22.4.</t>
  </si>
  <si>
    <t>5.2.23.</t>
  </si>
  <si>
    <t>5.2.23.1.</t>
  </si>
  <si>
    <t>5.2.23.2.</t>
  </si>
  <si>
    <t>5.2.23.3.</t>
  </si>
  <si>
    <t>5.2.23.4.</t>
  </si>
  <si>
    <t>5.2.24.</t>
  </si>
  <si>
    <t>5.2.24.1.</t>
  </si>
  <si>
    <t>5.2.24.2.</t>
  </si>
  <si>
    <t>5.2.24.3.</t>
  </si>
  <si>
    <t>5.2.24.4.</t>
  </si>
  <si>
    <t>5.2.25.</t>
  </si>
  <si>
    <t>5.2.25.1.</t>
  </si>
  <si>
    <t>5.2.25.2.</t>
  </si>
  <si>
    <t>5.2.25.3.</t>
  </si>
  <si>
    <t>5.2.25.4.</t>
  </si>
  <si>
    <t>5.2.26.</t>
  </si>
  <si>
    <t>5.2.26.1.</t>
  </si>
  <si>
    <t>5.2.26.2.</t>
  </si>
  <si>
    <t>5.2.26.3.</t>
  </si>
  <si>
    <t>5.2.26.4.</t>
  </si>
  <si>
    <t>5.2.27.</t>
  </si>
  <si>
    <t>5.2.27.1.</t>
  </si>
  <si>
    <t>5.2.27.2.</t>
  </si>
  <si>
    <t>5.2.27.3.</t>
  </si>
  <si>
    <t>5.2.27.4.</t>
  </si>
  <si>
    <t>5.2.28.</t>
  </si>
  <si>
    <t>5.2.28.1.</t>
  </si>
  <si>
    <t>5.2.28.2.</t>
  </si>
  <si>
    <t>5.2.28.3.</t>
  </si>
  <si>
    <t>5.2.28.4.</t>
  </si>
  <si>
    <t>5.2.29.</t>
  </si>
  <si>
    <t>5.2.29.1.</t>
  </si>
  <si>
    <t>5.2.29.2.</t>
  </si>
  <si>
    <t>5.2.29.3.</t>
  </si>
  <si>
    <t>5.2.29.4.</t>
  </si>
  <si>
    <t>5.2.30.</t>
  </si>
  <si>
    <t>5.2.30.1.</t>
  </si>
  <si>
    <t>5.2.30.2.</t>
  </si>
  <si>
    <t>5.2.30.3.</t>
  </si>
  <si>
    <t>5.2.30.4.</t>
  </si>
  <si>
    <t>5.2.31.</t>
  </si>
  <si>
    <t>5.2.31.1.</t>
  </si>
  <si>
    <t>5.2.31.2.</t>
  </si>
  <si>
    <t>5.2.31.3.</t>
  </si>
  <si>
    <t>5.2.31.4.</t>
  </si>
  <si>
    <t>5.3.1.</t>
  </si>
  <si>
    <t>5.3.1.1.</t>
  </si>
  <si>
    <t>5.3.1.2.</t>
  </si>
  <si>
    <t>5.3.1.3.</t>
  </si>
  <si>
    <t>5.3.1.4.</t>
  </si>
  <si>
    <t>5.3.2.</t>
  </si>
  <si>
    <t>5.3.2.1.</t>
  </si>
  <si>
    <t>5.3.2.2.</t>
  </si>
  <si>
    <t>5.3.2.3.</t>
  </si>
  <si>
    <t>5.3.2.4.</t>
  </si>
  <si>
    <t>5.3.3.</t>
  </si>
  <si>
    <t>5.3.3.1.</t>
  </si>
  <si>
    <t>5.3.3.2.</t>
  </si>
  <si>
    <t>5.3.3.3.</t>
  </si>
  <si>
    <t>5.3.3.4.</t>
  </si>
  <si>
    <t>5.3.4.</t>
  </si>
  <si>
    <t>5.3.4.1.</t>
  </si>
  <si>
    <t>5.3.4.2.</t>
  </si>
  <si>
    <t>5.3.4.3.</t>
  </si>
  <si>
    <t>5.3.4.4.</t>
  </si>
  <si>
    <t>5.3.5.</t>
  </si>
  <si>
    <t>5.3.5.1.</t>
  </si>
  <si>
    <t>5.3.5.2.</t>
  </si>
  <si>
    <t>5.3.5.3.</t>
  </si>
  <si>
    <t>5.3.5.4.</t>
  </si>
  <si>
    <t>5.3.6.</t>
  </si>
  <si>
    <t>5.3.6.1.</t>
  </si>
  <si>
    <t>5.3.6.2.</t>
  </si>
  <si>
    <t>5.3.6.3.</t>
  </si>
  <si>
    <t>5.3.6.4.</t>
  </si>
  <si>
    <t>5.3.7.</t>
  </si>
  <si>
    <t>5.3.7.1.</t>
  </si>
  <si>
    <t>5.3.7.2.</t>
  </si>
  <si>
    <t>5.3.7.3.</t>
  </si>
  <si>
    <t>5.3.7.4.</t>
  </si>
  <si>
    <t>5.3.8.</t>
  </si>
  <si>
    <t>5.3.8.1.</t>
  </si>
  <si>
    <t>5.3.8.2.</t>
  </si>
  <si>
    <t>5.3.8.3.</t>
  </si>
  <si>
    <t>5.3.8.4.</t>
  </si>
  <si>
    <t>5.3.9.</t>
  </si>
  <si>
    <t>5.3.9.1.</t>
  </si>
  <si>
    <t>5.3.9.2.</t>
  </si>
  <si>
    <t>5.3.9.3.</t>
  </si>
  <si>
    <t>5.3.9.4.</t>
  </si>
  <si>
    <t>5.3.10.</t>
  </si>
  <si>
    <t>5.3.10.1.</t>
  </si>
  <si>
    <t>5.3.10.2.</t>
  </si>
  <si>
    <t>5.3.10.3.</t>
  </si>
  <si>
    <t>5.3.10.4.</t>
  </si>
  <si>
    <t>5.3.11.</t>
  </si>
  <si>
    <t>5.3.11.1.</t>
  </si>
  <si>
    <t>5.3.11.2.</t>
  </si>
  <si>
    <t>5.3.11.3.</t>
  </si>
  <si>
    <t>5.3.11.4.</t>
  </si>
  <si>
    <t>5.3.12.</t>
  </si>
  <si>
    <t>5.3.12.1.</t>
  </si>
  <si>
    <t>5.3.12.2.</t>
  </si>
  <si>
    <t>5.3.12.3.</t>
  </si>
  <si>
    <t>5.3.12.4.</t>
  </si>
  <si>
    <t>5.3.13.</t>
  </si>
  <si>
    <t>5.3.13.1.</t>
  </si>
  <si>
    <t>5.3.13.2.</t>
  </si>
  <si>
    <t>5.3.13.3.</t>
  </si>
  <si>
    <t>5.3.13.4.</t>
  </si>
  <si>
    <t>5.3.14.</t>
  </si>
  <si>
    <t>5.3.14.1.</t>
  </si>
  <si>
    <t>5.3.14.2.</t>
  </si>
  <si>
    <t>5.3.14.3.</t>
  </si>
  <si>
    <t>5.3.14.4.</t>
  </si>
  <si>
    <t>5.3.15.</t>
  </si>
  <si>
    <t>5.3.15.1.</t>
  </si>
  <si>
    <t>5.3.15.2.</t>
  </si>
  <si>
    <t>5.3.15.3.</t>
  </si>
  <si>
    <t>5.3.15.4.</t>
  </si>
  <si>
    <t>5.3.16.</t>
  </si>
  <si>
    <t>5.3.16.1.</t>
  </si>
  <si>
    <t>5.3.16.2.</t>
  </si>
  <si>
    <t>5.3.16.3.</t>
  </si>
  <si>
    <t>5.3.16.4.</t>
  </si>
  <si>
    <t>5.3.17.</t>
  </si>
  <si>
    <t>5.3.17.1.</t>
  </si>
  <si>
    <t>5.3.17.2.</t>
  </si>
  <si>
    <t>5.3.17.3.</t>
  </si>
  <si>
    <t>5.3.17.4.</t>
  </si>
  <si>
    <t>5.3.18.</t>
  </si>
  <si>
    <t>5.3.18.1.</t>
  </si>
  <si>
    <t>5.3.18.2.</t>
  </si>
  <si>
    <t>5.3.18.3.</t>
  </si>
  <si>
    <t>5.3.18.4.</t>
  </si>
  <si>
    <t>5.3.19.</t>
  </si>
  <si>
    <t>5.3.19.1.</t>
  </si>
  <si>
    <t>5.3.19.2.</t>
  </si>
  <si>
    <t>5.3.19.3.</t>
  </si>
  <si>
    <t>5.3.19.4.</t>
  </si>
  <si>
    <t>5.3.20.</t>
  </si>
  <si>
    <t>5.3.20.1.</t>
  </si>
  <si>
    <t>5.3.20.2.</t>
  </si>
  <si>
    <t>5.3.20.3.</t>
  </si>
  <si>
    <t>5.3.20.4.</t>
  </si>
  <si>
    <t>5.3.21.</t>
  </si>
  <si>
    <t>5.3.21.1.</t>
  </si>
  <si>
    <t>5.3.21.2.</t>
  </si>
  <si>
    <t>5.3.21.3.</t>
  </si>
  <si>
    <t>5.3.21.4.</t>
  </si>
  <si>
    <t>5.3.22.</t>
  </si>
  <si>
    <t>5.3.22.1.</t>
  </si>
  <si>
    <t>5.3.22.2.</t>
  </si>
  <si>
    <t>5.3.22.3.</t>
  </si>
  <si>
    <t>5.3.22.4.</t>
  </si>
  <si>
    <t>5.3.23.</t>
  </si>
  <si>
    <t>5.3.23.1.</t>
  </si>
  <si>
    <t>5.3.23.2.</t>
  </si>
  <si>
    <t>5.3.23.3.</t>
  </si>
  <si>
    <t>5.3.23.4.</t>
  </si>
  <si>
    <t>5.3.24.</t>
  </si>
  <si>
    <t>5.3.24.1.</t>
  </si>
  <si>
    <t>5.3.24.2.</t>
  </si>
  <si>
    <t>5.3.24.3.</t>
  </si>
  <si>
    <t>5.3.24.4.</t>
  </si>
  <si>
    <t>5.3.25.</t>
  </si>
  <si>
    <t>5.3.25.1.</t>
  </si>
  <si>
    <t>5.3.25.2.</t>
  </si>
  <si>
    <t>5.3.25.3.</t>
  </si>
  <si>
    <t>5.3.25.4.</t>
  </si>
  <si>
    <t>5.3.26.</t>
  </si>
  <si>
    <t>5.3.26.1.</t>
  </si>
  <si>
    <t>5.3.26.2.</t>
  </si>
  <si>
    <t>5.3.26.3.</t>
  </si>
  <si>
    <t>5.3.26.4.</t>
  </si>
  <si>
    <t>5.3.27.</t>
  </si>
  <si>
    <t>5.3.27.1.</t>
  </si>
  <si>
    <t>5.3.27.2.</t>
  </si>
  <si>
    <t>5.3.27.3.</t>
  </si>
  <si>
    <t>5.3.27.4.</t>
  </si>
  <si>
    <t>5.3.28.</t>
  </si>
  <si>
    <t>5.3.28.1.</t>
  </si>
  <si>
    <t>5.3.28.2.</t>
  </si>
  <si>
    <t>5.3.28.3.</t>
  </si>
  <si>
    <t>5.3.28.4.</t>
  </si>
  <si>
    <t>5.3.29.</t>
  </si>
  <si>
    <t>5.3.29.1.</t>
  </si>
  <si>
    <t>5.3.29.2.</t>
  </si>
  <si>
    <t>5.3.29.3.</t>
  </si>
  <si>
    <t>5.3.29.4.</t>
  </si>
  <si>
    <t>5.3.30.</t>
  </si>
  <si>
    <t>5.3.30.1.</t>
  </si>
  <si>
    <t>5.3.30.2.</t>
  </si>
  <si>
    <t>5.3.30.3.</t>
  </si>
  <si>
    <t>5.3.30.4.</t>
  </si>
  <si>
    <t>5.3.31.</t>
  </si>
  <si>
    <t>5.3.31.1.</t>
  </si>
  <si>
    <t>5.3.31.2.</t>
  </si>
  <si>
    <t>5.3.31.3.</t>
  </si>
  <si>
    <t>5.3.31.4.</t>
  </si>
  <si>
    <t>5.4.1.</t>
  </si>
  <si>
    <t>5.4.1.1.</t>
  </si>
  <si>
    <t>5.4.1.2.</t>
  </si>
  <si>
    <t>5.4.1.3.</t>
  </si>
  <si>
    <t>5.4.1.4.</t>
  </si>
  <si>
    <t>5.4.2.</t>
  </si>
  <si>
    <t>5.4.2.1.</t>
  </si>
  <si>
    <t>5.4.2.2.</t>
  </si>
  <si>
    <t>5.4.2.3.</t>
  </si>
  <si>
    <t>5.4.2.4.</t>
  </si>
  <si>
    <t>5.4.3.</t>
  </si>
  <si>
    <t>5.4.3.1.</t>
  </si>
  <si>
    <t>5.4.3.2.</t>
  </si>
  <si>
    <t>5.4.3.3.</t>
  </si>
  <si>
    <t>5.4.3.4.</t>
  </si>
  <si>
    <t>5.4.4.</t>
  </si>
  <si>
    <t>5.4.4.1.</t>
  </si>
  <si>
    <t>5.4.4.2.</t>
  </si>
  <si>
    <t>5.4.4.3.</t>
  </si>
  <si>
    <t>5.4.4.4.</t>
  </si>
  <si>
    <t>5.4.5.</t>
  </si>
  <si>
    <t>5.4.5.1.</t>
  </si>
  <si>
    <t>5.4.5.2.</t>
  </si>
  <si>
    <t>5.4.5.3.</t>
  </si>
  <si>
    <t>5.4.5.4.</t>
  </si>
  <si>
    <t>5.4.6.</t>
  </si>
  <si>
    <t>5.4.6.1.</t>
  </si>
  <si>
    <t>5.4.6.2.</t>
  </si>
  <si>
    <t>5.4.6.3.</t>
  </si>
  <si>
    <t>5.4.6.4.</t>
  </si>
  <si>
    <t>5.4.7.</t>
  </si>
  <si>
    <t>5.4.7.1.</t>
  </si>
  <si>
    <t>5.4.7.2.</t>
  </si>
  <si>
    <t>5.4.7.3.</t>
  </si>
  <si>
    <t>5.4.7.4.</t>
  </si>
  <si>
    <t>5.4.8.</t>
  </si>
  <si>
    <t>5.4.8.1.</t>
  </si>
  <si>
    <t>5.4.8.2.</t>
  </si>
  <si>
    <t>5.4.8.3.</t>
  </si>
  <si>
    <t>5.4.8.4.</t>
  </si>
  <si>
    <t>5.4.9.</t>
  </si>
  <si>
    <t>5.4.9.1.</t>
  </si>
  <si>
    <t>5.4.9.2.</t>
  </si>
  <si>
    <t>5.4.9.3.</t>
  </si>
  <si>
    <t>5.4.9.4.</t>
  </si>
  <si>
    <t>5.4.10.</t>
  </si>
  <si>
    <t>5.4.10.1.</t>
  </si>
  <si>
    <t>5.4.10.2.</t>
  </si>
  <si>
    <t>5.4.10.3.</t>
  </si>
  <si>
    <t>5.4.10.4.</t>
  </si>
  <si>
    <t>5.4.11.</t>
  </si>
  <si>
    <t>5.4.11.1.</t>
  </si>
  <si>
    <t>5.4.11.2.</t>
  </si>
  <si>
    <t>5.4.11.3.</t>
  </si>
  <si>
    <t>5.4.11.4.</t>
  </si>
  <si>
    <t>5.4.12.</t>
  </si>
  <si>
    <t>5.4.12.1.</t>
  </si>
  <si>
    <t>5.4.12.2.</t>
  </si>
  <si>
    <t>5.4.12.3.</t>
  </si>
  <si>
    <t>5.4.12.4.</t>
  </si>
  <si>
    <t>5.4.13.</t>
  </si>
  <si>
    <t>5.4.13.1.</t>
  </si>
  <si>
    <t>5.4.13.2.</t>
  </si>
  <si>
    <t>5.4.13.3.</t>
  </si>
  <si>
    <t>5.4.13.4.</t>
  </si>
  <si>
    <t>5.4.14.</t>
  </si>
  <si>
    <t>5.4.14.1.</t>
  </si>
  <si>
    <t>5.4.14.2.</t>
  </si>
  <si>
    <t>5.4.14.3.</t>
  </si>
  <si>
    <t>5.4.14.4.</t>
  </si>
  <si>
    <t>5.4.15.</t>
  </si>
  <si>
    <t>5.4.15.1.</t>
  </si>
  <si>
    <t>5.4.15.2.</t>
  </si>
  <si>
    <t>5.4.15.3.</t>
  </si>
  <si>
    <t>5.4.15.4.</t>
  </si>
  <si>
    <t>5.4.16.</t>
  </si>
  <si>
    <t>5.4.16.1.</t>
  </si>
  <si>
    <t>5.4.16.2.</t>
  </si>
  <si>
    <t>5.4.16.3.</t>
  </si>
  <si>
    <t>5.4.16.4.</t>
  </si>
  <si>
    <t>5.4.17.</t>
  </si>
  <si>
    <t>5.4.17.1.</t>
  </si>
  <si>
    <t>5.4.17.2.</t>
  </si>
  <si>
    <t>5.4.17.3.</t>
  </si>
  <si>
    <t>5.4.17.4.</t>
  </si>
  <si>
    <t>5.4.18.</t>
  </si>
  <si>
    <t>5.4.18.1.</t>
  </si>
  <si>
    <t>5.4.18.2.</t>
  </si>
  <si>
    <t>5.4.18.3.</t>
  </si>
  <si>
    <t>5.4.18.4.</t>
  </si>
  <si>
    <t>5.4.19.</t>
  </si>
  <si>
    <t>5.4.19.1.</t>
  </si>
  <si>
    <t>5.4.19.2.</t>
  </si>
  <si>
    <t>5.4.19.3.</t>
  </si>
  <si>
    <t>5.4.19.4.</t>
  </si>
  <si>
    <t>5.4.20.</t>
  </si>
  <si>
    <t>5.4.20.1.</t>
  </si>
  <si>
    <t>5.4.20.2.</t>
  </si>
  <si>
    <t>5.4.20.3.</t>
  </si>
  <si>
    <t>5.4.20.4.</t>
  </si>
  <si>
    <t>5.4.21.</t>
  </si>
  <si>
    <t>5.4.21.1.</t>
  </si>
  <si>
    <t>5.4.21.2.</t>
  </si>
  <si>
    <t>5.4.21.3.</t>
  </si>
  <si>
    <t>5.4.21.4.</t>
  </si>
  <si>
    <t>5.4.22.</t>
  </si>
  <si>
    <t>5.4.22.1.</t>
  </si>
  <si>
    <t>5.4.22.2.</t>
  </si>
  <si>
    <t>5.4.22.3.</t>
  </si>
  <si>
    <t>5.4.22.4.</t>
  </si>
  <si>
    <t>5.4.23.</t>
  </si>
  <si>
    <t>5.4.23.1.</t>
  </si>
  <si>
    <t>5.4.23.2.</t>
  </si>
  <si>
    <t>5.4.23.3.</t>
  </si>
  <si>
    <t>5.4.23.4.</t>
  </si>
  <si>
    <t>5.4.24.</t>
  </si>
  <si>
    <t>5.4.24.1.</t>
  </si>
  <si>
    <t>5.4.24.2.</t>
  </si>
  <si>
    <t>5.4.24.3.</t>
  </si>
  <si>
    <t>5.4.24.4.</t>
  </si>
  <si>
    <t>5.4.25.</t>
  </si>
  <si>
    <t>5.4.25.1.</t>
  </si>
  <si>
    <t>5.4.25.2.</t>
  </si>
  <si>
    <t>5.4.25.3.</t>
  </si>
  <si>
    <t>5.4.25.4.</t>
  </si>
  <si>
    <t>5.4.26.</t>
  </si>
  <si>
    <t>5.4.26.1.</t>
  </si>
  <si>
    <t>5.4.26.2.</t>
  </si>
  <si>
    <t>5.4.26.3.</t>
  </si>
  <si>
    <t>5.4.26.4.</t>
  </si>
  <si>
    <t>5.4.27.</t>
  </si>
  <si>
    <t>5.4.27.1.</t>
  </si>
  <si>
    <t>5.4.27.2.</t>
  </si>
  <si>
    <t>5.4.27.3.</t>
  </si>
  <si>
    <t>5.4.27.4.</t>
  </si>
  <si>
    <t>5.4.28.</t>
  </si>
  <si>
    <t>5.4.28.1.</t>
  </si>
  <si>
    <t>5.4.28.2.</t>
  </si>
  <si>
    <t>5.4.28.3.</t>
  </si>
  <si>
    <t>5.4.28.4.</t>
  </si>
  <si>
    <t>5.4.29.</t>
  </si>
  <si>
    <t>5.4.29.1.</t>
  </si>
  <si>
    <t>5.4.29.2.</t>
  </si>
  <si>
    <t>5.4.29.3.</t>
  </si>
  <si>
    <t>5.4.29.4.</t>
  </si>
  <si>
    <t>5.4.30.</t>
  </si>
  <si>
    <t>5.4.30.1.</t>
  </si>
  <si>
    <t>5.4.30.2.</t>
  </si>
  <si>
    <t>5.4.30.3.</t>
  </si>
  <si>
    <t>5.4.30.4.</t>
  </si>
  <si>
    <t>5.4.31.</t>
  </si>
  <si>
    <t>5.4.31.1.</t>
  </si>
  <si>
    <t>5.4.31.2.</t>
  </si>
  <si>
    <t>5.4.31.3.</t>
  </si>
  <si>
    <t>5.4.31.4.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</si>
  <si>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</t>
  </si>
  <si>
    <t>5.5.1.</t>
  </si>
  <si>
    <t>5.5.1.1.</t>
  </si>
  <si>
    <t>5.5.2.</t>
  </si>
  <si>
    <t>5.5.2.1.</t>
  </si>
  <si>
    <t>5.5.3.</t>
  </si>
  <si>
    <t>5.5.3.1.</t>
  </si>
  <si>
    <t>5.5.4.</t>
  </si>
  <si>
    <t>5.5.4.1.</t>
  </si>
  <si>
    <t>5.5.5.</t>
  </si>
  <si>
    <t>5.5.5.1.</t>
  </si>
  <si>
    <t>5.5.6.</t>
  </si>
  <si>
    <t>5.5.6.1.</t>
  </si>
  <si>
    <t>5.5.7.</t>
  </si>
  <si>
    <t>5.5.7.1.</t>
  </si>
  <si>
    <t>5.5.8.</t>
  </si>
  <si>
    <t>5.5.8.1.</t>
  </si>
  <si>
    <t>5.5.9.</t>
  </si>
  <si>
    <t>5.5.9.1.</t>
  </si>
  <si>
    <t>5.5.10.</t>
  </si>
  <si>
    <t>5.5.10.1.</t>
  </si>
  <si>
    <t>5.5.11.</t>
  </si>
  <si>
    <t>5.5.11.1.</t>
  </si>
  <si>
    <t>5.5.12.</t>
  </si>
  <si>
    <t>5.5.12.1.</t>
  </si>
  <si>
    <t>5.5.13.</t>
  </si>
  <si>
    <t>5.5.13.1.</t>
  </si>
  <si>
    <t>5.5.14.</t>
  </si>
  <si>
    <t>5.5.14.1.</t>
  </si>
  <si>
    <t>5.5.15.</t>
  </si>
  <si>
    <t>5.5.15.1.</t>
  </si>
  <si>
    <t>5.5.16.</t>
  </si>
  <si>
    <t>5.5.16.1.</t>
  </si>
  <si>
    <t>5.5.17.</t>
  </si>
  <si>
    <t>5.5.17.1.</t>
  </si>
  <si>
    <t>5.5.18.</t>
  </si>
  <si>
    <t>5.5.18.1.</t>
  </si>
  <si>
    <t>5.5.19.</t>
  </si>
  <si>
    <t>5.5.19.1.</t>
  </si>
  <si>
    <t>5.5.20.</t>
  </si>
  <si>
    <t>5.5.20.1.</t>
  </si>
  <si>
    <t>5.5.21.</t>
  </si>
  <si>
    <t>5.5.21.1.</t>
  </si>
  <si>
    <t>5.5.22.</t>
  </si>
  <si>
    <t>5.5.22.1.</t>
  </si>
  <si>
    <t>5.5.23.</t>
  </si>
  <si>
    <t>5.5.23.1.</t>
  </si>
  <si>
    <t>5.5.24.</t>
  </si>
  <si>
    <t>5.5.24.1.</t>
  </si>
  <si>
    <t>5.5.25.</t>
  </si>
  <si>
    <t>5.5.25.1.</t>
  </si>
  <si>
    <t>5.5.26.</t>
  </si>
  <si>
    <t>5.5.26.1.</t>
  </si>
  <si>
    <t>5.5.27.</t>
  </si>
  <si>
    <t>5.5.27.1.</t>
  </si>
  <si>
    <t>5.5.28.</t>
  </si>
  <si>
    <t>5.5.28.1.</t>
  </si>
  <si>
    <t>5.5.29.</t>
  </si>
  <si>
    <t>5.5.29.1.</t>
  </si>
  <si>
    <t>5.5.30.</t>
  </si>
  <si>
    <t>5.5.30.1.</t>
  </si>
  <si>
    <t>5.5.31.</t>
  </si>
  <si>
    <t>5.5.31.1.</t>
  </si>
  <si>
    <t>Ставка, применяемая к величине превышения планового почасового объема покупки электрической энергии над соответствующим фактическим почасовым объемом</t>
  </si>
  <si>
    <t>5.6.1.</t>
  </si>
  <si>
    <t>5.6.1.1.</t>
  </si>
  <si>
    <t>5.6.2.</t>
  </si>
  <si>
    <t>5.6.2.1.</t>
  </si>
  <si>
    <t>5.6.3.</t>
  </si>
  <si>
    <t>5.6.3.1.</t>
  </si>
  <si>
    <t>5.6.4.</t>
  </si>
  <si>
    <t>5.6.4.1.</t>
  </si>
  <si>
    <t>5.6.5.</t>
  </si>
  <si>
    <t>5.6.5.1.</t>
  </si>
  <si>
    <t>5.6.6.</t>
  </si>
  <si>
    <t>5.6.6.1.</t>
  </si>
  <si>
    <t>5.6.7.</t>
  </si>
  <si>
    <t>5.6.7.1.</t>
  </si>
  <si>
    <t>5.6.8.</t>
  </si>
  <si>
    <t>5.6.8.1.</t>
  </si>
  <si>
    <t>5.6.9.</t>
  </si>
  <si>
    <t>5.6.9.1.</t>
  </si>
  <si>
    <t>5.6.10.</t>
  </si>
  <si>
    <t>5.6.10.1.</t>
  </si>
  <si>
    <t>5.6.11.</t>
  </si>
  <si>
    <t>5.6.11.1.</t>
  </si>
  <si>
    <t>5.6.12.</t>
  </si>
  <si>
    <t>5.6.12.1.</t>
  </si>
  <si>
    <t>5.6.13.</t>
  </si>
  <si>
    <t>5.6.13.1.</t>
  </si>
  <si>
    <t>5.6.14.</t>
  </si>
  <si>
    <t>5.6.14.1.</t>
  </si>
  <si>
    <t>5.6.15.</t>
  </si>
  <si>
    <t>5.6.15.1.</t>
  </si>
  <si>
    <t>5.6.16.</t>
  </si>
  <si>
    <t>5.6.16.1.</t>
  </si>
  <si>
    <t>5.6.17.</t>
  </si>
  <si>
    <t>5.6.17.1.</t>
  </si>
  <si>
    <t>5.6.18.</t>
  </si>
  <si>
    <t>5.6.18.1.</t>
  </si>
  <si>
    <t>5.6.19.</t>
  </si>
  <si>
    <t>5.6.19.1.</t>
  </si>
  <si>
    <t>5.6.20.</t>
  </si>
  <si>
    <t>5.6.20.1.</t>
  </si>
  <si>
    <t>5.6.21.</t>
  </si>
  <si>
    <t>5.6.21.1.</t>
  </si>
  <si>
    <t>5.6.22.</t>
  </si>
  <si>
    <t>5.6.22.1.</t>
  </si>
  <si>
    <t>5.6.23.</t>
  </si>
  <si>
    <t>5.6.23.1.</t>
  </si>
  <si>
    <t>5.6.24.</t>
  </si>
  <si>
    <t>5.6.24.1.</t>
  </si>
  <si>
    <t>5.6.25.</t>
  </si>
  <si>
    <t>5.6.25.1.</t>
  </si>
  <si>
    <t>5.6.26.</t>
  </si>
  <si>
    <t>5.6.26.1.</t>
  </si>
  <si>
    <t>5.6.27.</t>
  </si>
  <si>
    <t>5.6.27.1.</t>
  </si>
  <si>
    <t>5.6.28.</t>
  </si>
  <si>
    <t>5.6.28.1.</t>
  </si>
  <si>
    <t>5.6.29.</t>
  </si>
  <si>
    <t>5.6.29.1.</t>
  </si>
  <si>
    <t>5.6.30.</t>
  </si>
  <si>
    <t>5.6.30.1.</t>
  </si>
  <si>
    <t>5.6.31.</t>
  </si>
  <si>
    <t>5.6.31.1.</t>
  </si>
  <si>
    <t>Ставка для учета разницы предварительных требований и обязательств по результатам кокурентного отбора</t>
  </si>
  <si>
    <t>Наименование</t>
  </si>
  <si>
    <t>Ставка</t>
  </si>
  <si>
    <t>5.7.1.</t>
  </si>
  <si>
    <t>Ставка, применяемая к сумме плановых почасовых объемов покупки электрической энергии в целом за расчетный период</t>
  </si>
  <si>
    <t>руб./кВт.ч.</t>
  </si>
  <si>
    <t>5.7.2.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</si>
  <si>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</si>
  <si>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5.8.1.</t>
  </si>
  <si>
    <t>5.8.1.1.</t>
  </si>
  <si>
    <t>6. Шестая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двухставочном исчислении)</t>
  </si>
  <si>
    <t>6.1.1.</t>
  </si>
  <si>
    <t>6.1.1.1.</t>
  </si>
  <si>
    <t>6.1.1.2.</t>
  </si>
  <si>
    <t>6.1.1.3.</t>
  </si>
  <si>
    <t>6.1.1.4.</t>
  </si>
  <si>
    <t>6.1.2.</t>
  </si>
  <si>
    <t>6.1.2.1.</t>
  </si>
  <si>
    <t>6.1.2.2.</t>
  </si>
  <si>
    <t>6.1.2.3.</t>
  </si>
  <si>
    <t>6.1.2.4.</t>
  </si>
  <si>
    <t>6.1.3.</t>
  </si>
  <si>
    <t>6.1.3.1.</t>
  </si>
  <si>
    <t>6.1.3.2.</t>
  </si>
  <si>
    <t>6.1.3.3.</t>
  </si>
  <si>
    <t>6.1.3.4.</t>
  </si>
  <si>
    <t>6.1.4.</t>
  </si>
  <si>
    <t>6.1.4.1.</t>
  </si>
  <si>
    <t>6.1.4.2.</t>
  </si>
  <si>
    <t>6.1.4.3.</t>
  </si>
  <si>
    <t>6.1.4.4.</t>
  </si>
  <si>
    <t>6.1.5.</t>
  </si>
  <si>
    <t>6.1.5.1.</t>
  </si>
  <si>
    <t>6.1.5.2.</t>
  </si>
  <si>
    <t>6.1.5.3.</t>
  </si>
  <si>
    <t>6.1.5.4.</t>
  </si>
  <si>
    <t>6.1.6.</t>
  </si>
  <si>
    <t>6.1.6.1.</t>
  </si>
  <si>
    <t>6.1.6.2.</t>
  </si>
  <si>
    <t>6.1.6.3.</t>
  </si>
  <si>
    <t>6.1.6.4.</t>
  </si>
  <si>
    <t>6.1.7.</t>
  </si>
  <si>
    <t>6.1.7.1.</t>
  </si>
  <si>
    <t>6.1.7.2.</t>
  </si>
  <si>
    <t>6.1.7.3.</t>
  </si>
  <si>
    <t>6.1.7.4.</t>
  </si>
  <si>
    <t>6.1.8.</t>
  </si>
  <si>
    <t>6.1.8.1.</t>
  </si>
  <si>
    <t>6.1.8.2.</t>
  </si>
  <si>
    <t>6.1.8.3.</t>
  </si>
  <si>
    <t>6.1.8.4.</t>
  </si>
  <si>
    <t>6.1.9.</t>
  </si>
  <si>
    <t>6.1.9.1.</t>
  </si>
  <si>
    <t>6.1.9.2.</t>
  </si>
  <si>
    <t>6.1.9.3.</t>
  </si>
  <si>
    <t>6.1.9.4.</t>
  </si>
  <si>
    <t>6.1.10.</t>
  </si>
  <si>
    <t>6.1.10.1.</t>
  </si>
  <si>
    <t>6.1.10.2.</t>
  </si>
  <si>
    <t>6.1.10.3.</t>
  </si>
  <si>
    <t>6.1.10.4.</t>
  </si>
  <si>
    <t>6.1.11.</t>
  </si>
  <si>
    <t>6.1.11.1.</t>
  </si>
  <si>
    <t>6.1.11.2.</t>
  </si>
  <si>
    <t>6.1.11.3.</t>
  </si>
  <si>
    <t>6.1.11.4.</t>
  </si>
  <si>
    <t>6.1.12.</t>
  </si>
  <si>
    <t>6.1.12.1.</t>
  </si>
  <si>
    <t>6.1.12.2.</t>
  </si>
  <si>
    <t>6.1.12.3.</t>
  </si>
  <si>
    <t>6.1.12.4.</t>
  </si>
  <si>
    <t>6.1.13.</t>
  </si>
  <si>
    <t>6.1.13.1.</t>
  </si>
  <si>
    <t>6.1.13.2.</t>
  </si>
  <si>
    <t>6.1.13.3.</t>
  </si>
  <si>
    <t>6.1.13.4.</t>
  </si>
  <si>
    <t>6.1.14.</t>
  </si>
  <si>
    <t>6.1.14.1.</t>
  </si>
  <si>
    <t>6.1.14.2.</t>
  </si>
  <si>
    <t>6.1.14.3.</t>
  </si>
  <si>
    <t>6.1.14.4.</t>
  </si>
  <si>
    <t>6.1.15.</t>
  </si>
  <si>
    <t>6.1.15.1.</t>
  </si>
  <si>
    <t>6.1.15.2.</t>
  </si>
  <si>
    <t>6.1.15.3.</t>
  </si>
  <si>
    <t>6.1.15.4.</t>
  </si>
  <si>
    <t>6.1.16.</t>
  </si>
  <si>
    <t>6.1.16.1.</t>
  </si>
  <si>
    <t>6.1.16.2.</t>
  </si>
  <si>
    <t>6.1.16.3.</t>
  </si>
  <si>
    <t>6.1.16.4.</t>
  </si>
  <si>
    <t>6.1.17.</t>
  </si>
  <si>
    <t>6.1.17.1.</t>
  </si>
  <si>
    <t>6.1.17.2.</t>
  </si>
  <si>
    <t>6.1.17.3.</t>
  </si>
  <si>
    <t>6.1.17.4.</t>
  </si>
  <si>
    <t>6.1.18.</t>
  </si>
  <si>
    <t>6.1.18.1.</t>
  </si>
  <si>
    <t>6.1.18.2.</t>
  </si>
  <si>
    <t>6.1.18.3.</t>
  </si>
  <si>
    <t>6.1.18.4.</t>
  </si>
  <si>
    <t>6.1.19.</t>
  </si>
  <si>
    <t>6.1.19.1.</t>
  </si>
  <si>
    <t>6.1.19.2.</t>
  </si>
  <si>
    <t>6.1.19.3.</t>
  </si>
  <si>
    <t>6.1.19.4.</t>
  </si>
  <si>
    <t>6.1.20.</t>
  </si>
  <si>
    <t>6.1.20.1.</t>
  </si>
  <si>
    <t>6.1.20.2.</t>
  </si>
  <si>
    <t>6.1.20.3.</t>
  </si>
  <si>
    <t>6.1.20.4.</t>
  </si>
  <si>
    <t>6.1.21.</t>
  </si>
  <si>
    <t>6.1.21.1.</t>
  </si>
  <si>
    <t>6.1.21.2.</t>
  </si>
  <si>
    <t>6.1.21.3.</t>
  </si>
  <si>
    <t>6.1.21.4.</t>
  </si>
  <si>
    <t>6.1.22.</t>
  </si>
  <si>
    <t>6.1.22.1.</t>
  </si>
  <si>
    <t>6.1.22.2.</t>
  </si>
  <si>
    <t>6.1.22.3.</t>
  </si>
  <si>
    <t>6.1.22.4.</t>
  </si>
  <si>
    <t>6.1.23.</t>
  </si>
  <si>
    <t>6.1.23.1.</t>
  </si>
  <si>
    <t>6.1.23.2.</t>
  </si>
  <si>
    <t>6.1.23.3.</t>
  </si>
  <si>
    <t>6.1.23.4.</t>
  </si>
  <si>
    <t>6.1.24.</t>
  </si>
  <si>
    <t>6.1.24.1.</t>
  </si>
  <si>
    <t>6.1.24.2.</t>
  </si>
  <si>
    <t>6.1.24.3.</t>
  </si>
  <si>
    <t>6.1.24.4.</t>
  </si>
  <si>
    <t>6.1.25.</t>
  </si>
  <si>
    <t>6.1.25.1.</t>
  </si>
  <si>
    <t>6.1.25.2.</t>
  </si>
  <si>
    <t>6.1.25.3.</t>
  </si>
  <si>
    <t>6.1.25.4.</t>
  </si>
  <si>
    <t>6.1.26.</t>
  </si>
  <si>
    <t>6.1.26.1.</t>
  </si>
  <si>
    <t>6.1.26.2.</t>
  </si>
  <si>
    <t>6.1.26.3.</t>
  </si>
  <si>
    <t>6.1.26.4.</t>
  </si>
  <si>
    <t>6.1.27.</t>
  </si>
  <si>
    <t>6.1.27.1.</t>
  </si>
  <si>
    <t>6.1.27.2.</t>
  </si>
  <si>
    <t>6.1.27.3.</t>
  </si>
  <si>
    <t>6.1.27.4.</t>
  </si>
  <si>
    <t>6.1.28.</t>
  </si>
  <si>
    <t>6.1.28.1.</t>
  </si>
  <si>
    <t>6.1.28.2.</t>
  </si>
  <si>
    <t>6.1.28.3.</t>
  </si>
  <si>
    <t>6.1.28.4.</t>
  </si>
  <si>
    <t>6.1.29.</t>
  </si>
  <si>
    <t>6.1.29.1.</t>
  </si>
  <si>
    <t>6.1.29.2.</t>
  </si>
  <si>
    <t>6.1.29.3.</t>
  </si>
  <si>
    <t>6.1.29.4.</t>
  </si>
  <si>
    <t>6.1.30.</t>
  </si>
  <si>
    <t>6.1.30.1.</t>
  </si>
  <si>
    <t>6.1.30.2.</t>
  </si>
  <si>
    <t>6.1.30.3.</t>
  </si>
  <si>
    <t>6.1.30.4.</t>
  </si>
  <si>
    <t>6.1.31.</t>
  </si>
  <si>
    <t>6.1.31.1.</t>
  </si>
  <si>
    <t>6.1.31.2.</t>
  </si>
  <si>
    <t>6.1.31.3.</t>
  </si>
  <si>
    <t>6.1.31.4.</t>
  </si>
  <si>
    <t>6.2.1.</t>
  </si>
  <si>
    <t>6.2.1.1.</t>
  </si>
  <si>
    <t>6.2.1.2.</t>
  </si>
  <si>
    <t>6.2.1.3.</t>
  </si>
  <si>
    <t>6.2.1.4.</t>
  </si>
  <si>
    <t>6.2.2.</t>
  </si>
  <si>
    <t>6.2.2.1.</t>
  </si>
  <si>
    <t>6.2.2.2.</t>
  </si>
  <si>
    <t>6.2.2.3.</t>
  </si>
  <si>
    <t>6.2.2.4.</t>
  </si>
  <si>
    <t>6.2.3.</t>
  </si>
  <si>
    <t>6.2.3.1.</t>
  </si>
  <si>
    <t>6.2.3.2.</t>
  </si>
  <si>
    <t>6.2.3.3.</t>
  </si>
  <si>
    <t>6.2.3.4.</t>
  </si>
  <si>
    <t>6.2.4.</t>
  </si>
  <si>
    <t>6.2.4.1.</t>
  </si>
  <si>
    <t>6.2.4.2.</t>
  </si>
  <si>
    <t>6.2.4.3.</t>
  </si>
  <si>
    <t>6.2.4.4.</t>
  </si>
  <si>
    <t>6.2.5.</t>
  </si>
  <si>
    <t>6.2.5.1.</t>
  </si>
  <si>
    <t>6.2.5.2.</t>
  </si>
  <si>
    <t>6.2.5.3.</t>
  </si>
  <si>
    <t>6.2.5.4.</t>
  </si>
  <si>
    <t>6.2.6.</t>
  </si>
  <si>
    <t>6.2.6.1.</t>
  </si>
  <si>
    <t>6.2.6.2.</t>
  </si>
  <si>
    <t>6.2.6.3.</t>
  </si>
  <si>
    <t>6.2.6.4.</t>
  </si>
  <si>
    <t>6.2.7.</t>
  </si>
  <si>
    <t>6.2.7.1.</t>
  </si>
  <si>
    <t>6.2.7.2.</t>
  </si>
  <si>
    <t>6.2.7.3.</t>
  </si>
  <si>
    <t>6.2.7.4.</t>
  </si>
  <si>
    <t>6.2.8.</t>
  </si>
  <si>
    <t>6.2.8.1.</t>
  </si>
  <si>
    <t>6.2.8.2.</t>
  </si>
  <si>
    <t>6.2.8.3.</t>
  </si>
  <si>
    <t>6.2.8.4.</t>
  </si>
  <si>
    <t>6.2.9.</t>
  </si>
  <si>
    <t>6.2.9.1.</t>
  </si>
  <si>
    <t>6.2.9.2.</t>
  </si>
  <si>
    <t>6.2.9.3.</t>
  </si>
  <si>
    <t>6.2.9.4.</t>
  </si>
  <si>
    <t>6.2.10.</t>
  </si>
  <si>
    <t>6.2.10.1.</t>
  </si>
  <si>
    <t>6.2.10.2.</t>
  </si>
  <si>
    <t>6.2.10.3.</t>
  </si>
  <si>
    <t>6.2.10.4.</t>
  </si>
  <si>
    <t>6.2.11.</t>
  </si>
  <si>
    <t>6.2.11.1.</t>
  </si>
  <si>
    <t>6.2.11.2.</t>
  </si>
  <si>
    <t>6.2.11.3.</t>
  </si>
  <si>
    <t>6.2.11.4.</t>
  </si>
  <si>
    <t>6.2.12.</t>
  </si>
  <si>
    <t>6.2.12.1.</t>
  </si>
  <si>
    <t>6.2.12.2.</t>
  </si>
  <si>
    <t>6.2.12.3.</t>
  </si>
  <si>
    <t>6.2.12.4.</t>
  </si>
  <si>
    <t>6.2.13.</t>
  </si>
  <si>
    <t>6.2.13.1.</t>
  </si>
  <si>
    <t>6.2.13.2.</t>
  </si>
  <si>
    <t>6.2.13.3.</t>
  </si>
  <si>
    <t>6.2.13.4.</t>
  </si>
  <si>
    <t>6.2.14.</t>
  </si>
  <si>
    <t>6.2.14.1.</t>
  </si>
  <si>
    <t>6.2.14.2.</t>
  </si>
  <si>
    <t>6.2.14.3.</t>
  </si>
  <si>
    <t>6.2.14.4.</t>
  </si>
  <si>
    <t>6.2.15.</t>
  </si>
  <si>
    <t>6.2.15.1.</t>
  </si>
  <si>
    <t>6.2.15.2.</t>
  </si>
  <si>
    <t>6.2.15.3.</t>
  </si>
  <si>
    <t>6.2.15.4.</t>
  </si>
  <si>
    <t>6.2.16.</t>
  </si>
  <si>
    <t>6.2.16.1.</t>
  </si>
  <si>
    <t>6.2.16.2.</t>
  </si>
  <si>
    <t>6.2.16.3.</t>
  </si>
  <si>
    <t>6.2.16.4.</t>
  </si>
  <si>
    <t>6.2.17.</t>
  </si>
  <si>
    <t>6.2.17.1.</t>
  </si>
  <si>
    <t>6.2.17.2.</t>
  </si>
  <si>
    <t>6.2.17.3.</t>
  </si>
  <si>
    <t>6.2.17.4.</t>
  </si>
  <si>
    <t>6.2.18.</t>
  </si>
  <si>
    <t>6.2.18.1.</t>
  </si>
  <si>
    <t>6.2.18.2.</t>
  </si>
  <si>
    <t>6.2.18.3.</t>
  </si>
  <si>
    <t>6.2.18.4.</t>
  </si>
  <si>
    <t>6.2.19.</t>
  </si>
  <si>
    <t>6.2.19.1.</t>
  </si>
  <si>
    <t>6.2.19.2.</t>
  </si>
  <si>
    <t>6.2.19.3.</t>
  </si>
  <si>
    <t>6.2.19.4.</t>
  </si>
  <si>
    <t>6.2.20.</t>
  </si>
  <si>
    <t>6.2.20.1.</t>
  </si>
  <si>
    <t>6.2.20.2.</t>
  </si>
  <si>
    <t>6.2.20.3.</t>
  </si>
  <si>
    <t>6.2.20.4.</t>
  </si>
  <si>
    <t>6.2.21.</t>
  </si>
  <si>
    <t>6.2.21.1.</t>
  </si>
  <si>
    <t>6.2.21.2.</t>
  </si>
  <si>
    <t>6.2.21.3.</t>
  </si>
  <si>
    <t>6.2.21.4.</t>
  </si>
  <si>
    <t>6.2.22.</t>
  </si>
  <si>
    <t>6.2.22.1.</t>
  </si>
  <si>
    <t>6.2.22.2.</t>
  </si>
  <si>
    <t>6.2.22.3.</t>
  </si>
  <si>
    <t>6.2.22.4.</t>
  </si>
  <si>
    <t>6.2.23.</t>
  </si>
  <si>
    <t>6.2.23.1.</t>
  </si>
  <si>
    <t>6.2.23.2.</t>
  </si>
  <si>
    <t>6.2.23.3.</t>
  </si>
  <si>
    <t>6.2.23.4.</t>
  </si>
  <si>
    <t>6.2.24.</t>
  </si>
  <si>
    <t>6.2.24.1.</t>
  </si>
  <si>
    <t>6.2.24.2.</t>
  </si>
  <si>
    <t>6.2.24.3.</t>
  </si>
  <si>
    <t>6.2.24.4.</t>
  </si>
  <si>
    <t>6.2.25.</t>
  </si>
  <si>
    <t>6.2.25.1.</t>
  </si>
  <si>
    <t>6.2.25.2.</t>
  </si>
  <si>
    <t>6.2.25.3.</t>
  </si>
  <si>
    <t>6.2.25.4.</t>
  </si>
  <si>
    <t>6.2.26.</t>
  </si>
  <si>
    <t>6.2.26.1.</t>
  </si>
  <si>
    <t>6.2.26.2.</t>
  </si>
  <si>
    <t>6.2.26.3.</t>
  </si>
  <si>
    <t>6.2.26.4.</t>
  </si>
  <si>
    <t>6.2.27.</t>
  </si>
  <si>
    <t>6.2.27.1.</t>
  </si>
  <si>
    <t>6.2.27.2.</t>
  </si>
  <si>
    <t>6.2.27.3.</t>
  </si>
  <si>
    <t>6.2.27.4.</t>
  </si>
  <si>
    <t>6.2.28.</t>
  </si>
  <si>
    <t>6.2.28.1.</t>
  </si>
  <si>
    <t>6.2.28.2.</t>
  </si>
  <si>
    <t>6.2.28.3.</t>
  </si>
  <si>
    <t>6.2.28.4.</t>
  </si>
  <si>
    <t>6.2.29.</t>
  </si>
  <si>
    <t>6.2.29.1.</t>
  </si>
  <si>
    <t>6.2.29.2.</t>
  </si>
  <si>
    <t>6.2.29.3.</t>
  </si>
  <si>
    <t>6.2.29.4.</t>
  </si>
  <si>
    <t>6.2.30.</t>
  </si>
  <si>
    <t>6.2.30.1.</t>
  </si>
  <si>
    <t>6.2.30.2.</t>
  </si>
  <si>
    <t>6.2.30.3.</t>
  </si>
  <si>
    <t>6.2.30.4.</t>
  </si>
  <si>
    <t>6.2.31.</t>
  </si>
  <si>
    <t>6.2.31.1.</t>
  </si>
  <si>
    <t>6.2.31.2.</t>
  </si>
  <si>
    <t>6.2.31.3.</t>
  </si>
  <si>
    <t>6.2.31.4.</t>
  </si>
  <si>
    <t>6.3.1.</t>
  </si>
  <si>
    <t>6.3.1.1.</t>
  </si>
  <si>
    <t>6.3.1.2.</t>
  </si>
  <si>
    <t>6.3.1.3.</t>
  </si>
  <si>
    <t>6.3.1.4.</t>
  </si>
  <si>
    <t>6.3.2.</t>
  </si>
  <si>
    <t>6.3.2.1.</t>
  </si>
  <si>
    <t>6.3.2.2.</t>
  </si>
  <si>
    <t>6.3.2.3.</t>
  </si>
  <si>
    <t>6.3.2.4.</t>
  </si>
  <si>
    <t>6.3.3.</t>
  </si>
  <si>
    <t>6.3.3.1.</t>
  </si>
  <si>
    <t>6.3.3.2.</t>
  </si>
  <si>
    <t>6.3.3.3.</t>
  </si>
  <si>
    <t>6.3.3.4.</t>
  </si>
  <si>
    <t>6.3.4.</t>
  </si>
  <si>
    <t>6.3.4.1.</t>
  </si>
  <si>
    <t>6.3.4.2.</t>
  </si>
  <si>
    <t>6.3.4.3.</t>
  </si>
  <si>
    <t>6.3.4.4.</t>
  </si>
  <si>
    <t>6.3.5.</t>
  </si>
  <si>
    <t>6.3.5.1.</t>
  </si>
  <si>
    <t>6.3.5.2.</t>
  </si>
  <si>
    <t>6.3.5.3.</t>
  </si>
  <si>
    <t>6.3.5.4.</t>
  </si>
  <si>
    <t>6.3.6.</t>
  </si>
  <si>
    <t>6.3.6.1.</t>
  </si>
  <si>
    <t>6.3.6.2.</t>
  </si>
  <si>
    <t>6.3.6.3.</t>
  </si>
  <si>
    <t>6.3.6.4.</t>
  </si>
  <si>
    <t>6.3.7.</t>
  </si>
  <si>
    <t>6.3.7.1.</t>
  </si>
  <si>
    <t>6.3.7.2.</t>
  </si>
  <si>
    <t>6.3.7.3.</t>
  </si>
  <si>
    <t>6.3.7.4.</t>
  </si>
  <si>
    <t>6.3.8.</t>
  </si>
  <si>
    <t>6.3.8.1.</t>
  </si>
  <si>
    <t>6.3.8.2.</t>
  </si>
  <si>
    <t>6.3.8.3.</t>
  </si>
  <si>
    <t>6.3.8.4.</t>
  </si>
  <si>
    <t>6.3.9.</t>
  </si>
  <si>
    <t>6.3.9.1.</t>
  </si>
  <si>
    <t>6.3.9.2.</t>
  </si>
  <si>
    <t>6.3.9.3.</t>
  </si>
  <si>
    <t>6.3.9.4.</t>
  </si>
  <si>
    <t>6.3.10.</t>
  </si>
  <si>
    <t>6.3.10.1.</t>
  </si>
  <si>
    <t>6.3.10.2.</t>
  </si>
  <si>
    <t>6.3.10.3.</t>
  </si>
  <si>
    <t>6.3.10.4.</t>
  </si>
  <si>
    <t>6.3.11.</t>
  </si>
  <si>
    <t>6.3.11.1.</t>
  </si>
  <si>
    <t>6.3.11.2.</t>
  </si>
  <si>
    <t>6.3.11.3.</t>
  </si>
  <si>
    <t>6.3.11.4.</t>
  </si>
  <si>
    <t>6.3.12.</t>
  </si>
  <si>
    <t>6.3.12.1.</t>
  </si>
  <si>
    <t>6.3.12.2.</t>
  </si>
  <si>
    <t>6.3.12.3.</t>
  </si>
  <si>
    <t>6.3.12.4.</t>
  </si>
  <si>
    <t>6.3.13.</t>
  </si>
  <si>
    <t>6.3.13.1.</t>
  </si>
  <si>
    <t>6.3.13.2.</t>
  </si>
  <si>
    <t>6.3.13.3.</t>
  </si>
  <si>
    <t>6.3.13.4.</t>
  </si>
  <si>
    <t>6.3.14.</t>
  </si>
  <si>
    <t>6.3.14.1.</t>
  </si>
  <si>
    <t>6.3.14.2.</t>
  </si>
  <si>
    <t>6.3.14.3.</t>
  </si>
  <si>
    <t>6.3.14.4.</t>
  </si>
  <si>
    <t>6.3.15.</t>
  </si>
  <si>
    <t>6.3.15.1.</t>
  </si>
  <si>
    <t>6.3.15.2.</t>
  </si>
  <si>
    <t>6.3.15.3.</t>
  </si>
  <si>
    <t>6.3.15.4.</t>
  </si>
  <si>
    <t>6.3.16.</t>
  </si>
  <si>
    <t>6.3.16.1.</t>
  </si>
  <si>
    <t>6.3.16.2.</t>
  </si>
  <si>
    <t>6.3.16.3.</t>
  </si>
  <si>
    <t>6.3.16.4.</t>
  </si>
  <si>
    <t>6.3.17.</t>
  </si>
  <si>
    <t>6.3.17.1.</t>
  </si>
  <si>
    <t>6.3.17.2.</t>
  </si>
  <si>
    <t>6.3.17.3.</t>
  </si>
  <si>
    <t>6.3.17.4.</t>
  </si>
  <si>
    <t>6.3.18.</t>
  </si>
  <si>
    <t>6.3.18.1.</t>
  </si>
  <si>
    <t>6.3.18.2.</t>
  </si>
  <si>
    <t>6.3.18.3.</t>
  </si>
  <si>
    <t>6.3.18.4.</t>
  </si>
  <si>
    <t>6.3.19.</t>
  </si>
  <si>
    <t>6.3.19.1.</t>
  </si>
  <si>
    <t>6.3.19.2.</t>
  </si>
  <si>
    <t>6.3.19.3.</t>
  </si>
  <si>
    <t>6.3.19.4.</t>
  </si>
  <si>
    <t>6.3.20.</t>
  </si>
  <si>
    <t>6.3.20.1.</t>
  </si>
  <si>
    <t>6.3.20.2.</t>
  </si>
  <si>
    <t>6.3.20.3.</t>
  </si>
  <si>
    <t>6.3.20.4.</t>
  </si>
  <si>
    <t>6.3.21.</t>
  </si>
  <si>
    <t>6.3.21.1.</t>
  </si>
  <si>
    <t>6.3.21.2.</t>
  </si>
  <si>
    <t>6.3.21.3.</t>
  </si>
  <si>
    <t>6.3.21.4.</t>
  </si>
  <si>
    <t>6.3.22.</t>
  </si>
  <si>
    <t>6.3.22.1.</t>
  </si>
  <si>
    <t>6.3.22.2.</t>
  </si>
  <si>
    <t>6.3.22.3.</t>
  </si>
  <si>
    <t>6.3.22.4.</t>
  </si>
  <si>
    <t>6.3.23.</t>
  </si>
  <si>
    <t>6.3.23.1.</t>
  </si>
  <si>
    <t>6.3.23.2.</t>
  </si>
  <si>
    <t>6.3.23.3.</t>
  </si>
  <si>
    <t>6.3.23.4.</t>
  </si>
  <si>
    <t>6.3.24.</t>
  </si>
  <si>
    <t>6.3.24.1.</t>
  </si>
  <si>
    <t>6.3.24.2.</t>
  </si>
  <si>
    <t>6.3.24.3.</t>
  </si>
  <si>
    <t>6.3.24.4.</t>
  </si>
  <si>
    <t>6.3.25.</t>
  </si>
  <si>
    <t>6.3.25.1.</t>
  </si>
  <si>
    <t>6.3.25.2.</t>
  </si>
  <si>
    <t>6.3.25.3.</t>
  </si>
  <si>
    <t>6.3.25.4.</t>
  </si>
  <si>
    <t>6.3.26.</t>
  </si>
  <si>
    <t>6.3.26.1.</t>
  </si>
  <si>
    <t>6.3.26.2.</t>
  </si>
  <si>
    <t>6.3.26.3.</t>
  </si>
  <si>
    <t>6.3.26.4.</t>
  </si>
  <si>
    <t>6.3.27.</t>
  </si>
  <si>
    <t>6.3.27.1.</t>
  </si>
  <si>
    <t>6.3.27.2.</t>
  </si>
  <si>
    <t>6.3.27.3.</t>
  </si>
  <si>
    <t>6.3.27.4.</t>
  </si>
  <si>
    <t>6.3.28.</t>
  </si>
  <si>
    <t>6.3.28.1.</t>
  </si>
  <si>
    <t>6.3.28.2.</t>
  </si>
  <si>
    <t>6.3.28.3.</t>
  </si>
  <si>
    <t>6.3.28.4.</t>
  </si>
  <si>
    <t>6.3.29.</t>
  </si>
  <si>
    <t>6.3.29.1.</t>
  </si>
  <si>
    <t>6.3.29.2.</t>
  </si>
  <si>
    <t>6.3.29.3.</t>
  </si>
  <si>
    <t>6.3.29.4.</t>
  </si>
  <si>
    <t>6.3.30.</t>
  </si>
  <si>
    <t>6.3.30.1.</t>
  </si>
  <si>
    <t>6.3.30.2.</t>
  </si>
  <si>
    <t>6.3.30.3.</t>
  </si>
  <si>
    <t>6.3.30.4.</t>
  </si>
  <si>
    <t>6.3.31.</t>
  </si>
  <si>
    <t>6.3.31.1.</t>
  </si>
  <si>
    <t>6.3.31.2.</t>
  </si>
  <si>
    <t>6.3.31.3.</t>
  </si>
  <si>
    <t>6.3.31.4.</t>
  </si>
  <si>
    <t>6.4.1.</t>
  </si>
  <si>
    <t>6.4.1.1.</t>
  </si>
  <si>
    <t>6.4.1.2.</t>
  </si>
  <si>
    <t>6.4.1.3.</t>
  </si>
  <si>
    <t>6.4.1.4.</t>
  </si>
  <si>
    <t>6.4.2.</t>
  </si>
  <si>
    <t>6.4.2.1.</t>
  </si>
  <si>
    <t>6.4.2.2.</t>
  </si>
  <si>
    <t>6.4.2.3.</t>
  </si>
  <si>
    <t>6.4.2.4.</t>
  </si>
  <si>
    <t>6.4.3.</t>
  </si>
  <si>
    <t>6.4.3.1.</t>
  </si>
  <si>
    <t>6.4.3.2.</t>
  </si>
  <si>
    <t>6.4.3.3.</t>
  </si>
  <si>
    <t>6.4.3.4.</t>
  </si>
  <si>
    <t>6.4.4.</t>
  </si>
  <si>
    <t>6.4.4.1.</t>
  </si>
  <si>
    <t>6.4.4.2.</t>
  </si>
  <si>
    <t>6.4.4.3.</t>
  </si>
  <si>
    <t>6.4.4.4.</t>
  </si>
  <si>
    <t>6.4.5.</t>
  </si>
  <si>
    <t>6.4.5.1.</t>
  </si>
  <si>
    <t>6.4.5.2.</t>
  </si>
  <si>
    <t>6.4.5.3.</t>
  </si>
  <si>
    <t>6.4.5.4.</t>
  </si>
  <si>
    <t>6.4.6.</t>
  </si>
  <si>
    <t>6.4.6.1.</t>
  </si>
  <si>
    <t>6.4.6.2.</t>
  </si>
  <si>
    <t>6.4.6.3.</t>
  </si>
  <si>
    <t>6.4.6.4.</t>
  </si>
  <si>
    <t>6.4.7.</t>
  </si>
  <si>
    <t>6.4.7.1.</t>
  </si>
  <si>
    <t>6.4.7.2.</t>
  </si>
  <si>
    <t>6.4.7.3.</t>
  </si>
  <si>
    <t>6.4.7.4.</t>
  </si>
  <si>
    <t>6.4.8.</t>
  </si>
  <si>
    <t>6.4.8.1.</t>
  </si>
  <si>
    <t>6.4.8.2.</t>
  </si>
  <si>
    <t>6.4.8.3.</t>
  </si>
  <si>
    <t>6.4.8.4.</t>
  </si>
  <si>
    <t>6.4.9.</t>
  </si>
  <si>
    <t>6.4.9.1.</t>
  </si>
  <si>
    <t>6.4.9.2.</t>
  </si>
  <si>
    <t>6.4.9.3.</t>
  </si>
  <si>
    <t>6.4.9.4.</t>
  </si>
  <si>
    <t>6.4.10.</t>
  </si>
  <si>
    <t>6.4.10.1.</t>
  </si>
  <si>
    <t>6.4.10.2.</t>
  </si>
  <si>
    <t>6.4.10.3.</t>
  </si>
  <si>
    <t>6.4.10.4.</t>
  </si>
  <si>
    <t>6.4.11.</t>
  </si>
  <si>
    <t>6.4.11.1.</t>
  </si>
  <si>
    <t>6.4.11.2.</t>
  </si>
  <si>
    <t>6.4.11.3.</t>
  </si>
  <si>
    <t>6.4.11.4.</t>
  </si>
  <si>
    <t>6.4.12.</t>
  </si>
  <si>
    <t>6.4.12.1.</t>
  </si>
  <si>
    <t>6.4.12.2.</t>
  </si>
  <si>
    <t>6.4.12.3.</t>
  </si>
  <si>
    <t>6.4.12.4.</t>
  </si>
  <si>
    <t>6.4.13.</t>
  </si>
  <si>
    <t>6.4.13.1.</t>
  </si>
  <si>
    <t>6.4.13.2.</t>
  </si>
  <si>
    <t>6.4.13.3.</t>
  </si>
  <si>
    <t>6.4.13.4.</t>
  </si>
  <si>
    <t>6.4.14.</t>
  </si>
  <si>
    <t>6.4.14.1.</t>
  </si>
  <si>
    <t>6.4.14.2.</t>
  </si>
  <si>
    <t>6.4.14.3.</t>
  </si>
  <si>
    <t>6.4.14.4.</t>
  </si>
  <si>
    <t>6.4.15.</t>
  </si>
  <si>
    <t>6.4.15.1.</t>
  </si>
  <si>
    <t>6.4.15.2.</t>
  </si>
  <si>
    <t>6.4.15.3.</t>
  </si>
  <si>
    <t>6.4.15.4.</t>
  </si>
  <si>
    <t>6.4.16.</t>
  </si>
  <si>
    <t>6.4.16.1.</t>
  </si>
  <si>
    <t>6.4.16.2.</t>
  </si>
  <si>
    <t>6.4.16.3.</t>
  </si>
  <si>
    <t>6.4.16.4.</t>
  </si>
  <si>
    <t>6.4.17.</t>
  </si>
  <si>
    <t>6.4.17.1.</t>
  </si>
  <si>
    <t>6.4.17.2.</t>
  </si>
  <si>
    <t>6.4.17.3.</t>
  </si>
  <si>
    <t>6.4.17.4.</t>
  </si>
  <si>
    <t>6.4.18.</t>
  </si>
  <si>
    <t>6.4.18.1.</t>
  </si>
  <si>
    <t>6.4.18.2.</t>
  </si>
  <si>
    <t>6.4.18.3.</t>
  </si>
  <si>
    <t>6.4.18.4.</t>
  </si>
  <si>
    <t>6.4.19.</t>
  </si>
  <si>
    <t>6.4.19.1.</t>
  </si>
  <si>
    <t>6.4.19.2.</t>
  </si>
  <si>
    <t>6.4.19.3.</t>
  </si>
  <si>
    <t>6.4.19.4.</t>
  </si>
  <si>
    <t>6.4.20.</t>
  </si>
  <si>
    <t>6.4.20.1.</t>
  </si>
  <si>
    <t>6.4.20.2.</t>
  </si>
  <si>
    <t>6.4.20.3.</t>
  </si>
  <si>
    <t>6.4.20.4.</t>
  </si>
  <si>
    <t>6.4.21.</t>
  </si>
  <si>
    <t>6.4.21.1.</t>
  </si>
  <si>
    <t>6.4.21.2.</t>
  </si>
  <si>
    <t>6.4.21.3.</t>
  </si>
  <si>
    <t>6.4.21.4.</t>
  </si>
  <si>
    <t>6.4.22.</t>
  </si>
  <si>
    <t>6.4.22.1.</t>
  </si>
  <si>
    <t>6.4.22.2.</t>
  </si>
  <si>
    <t>6.4.22.3.</t>
  </si>
  <si>
    <t>6.4.22.4.</t>
  </si>
  <si>
    <t>6.4.23.</t>
  </si>
  <si>
    <t>6.4.23.1.</t>
  </si>
  <si>
    <t>6.4.23.2.</t>
  </si>
  <si>
    <t>6.4.23.3.</t>
  </si>
  <si>
    <t>6.4.23.4.</t>
  </si>
  <si>
    <t>6.4.24.</t>
  </si>
  <si>
    <t>6.4.24.1.</t>
  </si>
  <si>
    <t>6.4.24.2.</t>
  </si>
  <si>
    <t>6.4.24.3.</t>
  </si>
  <si>
    <t>6.4.24.4.</t>
  </si>
  <si>
    <t>6.4.25.</t>
  </si>
  <si>
    <t>6.4.25.1.</t>
  </si>
  <si>
    <t>6.4.25.2.</t>
  </si>
  <si>
    <t>6.4.25.3.</t>
  </si>
  <si>
    <t>6.4.25.4.</t>
  </si>
  <si>
    <t>6.4.26.</t>
  </si>
  <si>
    <t>6.4.26.1.</t>
  </si>
  <si>
    <t>6.4.26.2.</t>
  </si>
  <si>
    <t>6.4.26.3.</t>
  </si>
  <si>
    <t>6.4.26.4.</t>
  </si>
  <si>
    <t>6.4.27.</t>
  </si>
  <si>
    <t>6.4.27.1.</t>
  </si>
  <si>
    <t>6.4.27.2.</t>
  </si>
  <si>
    <t>6.4.27.3.</t>
  </si>
  <si>
    <t>6.4.27.4.</t>
  </si>
  <si>
    <t>6.4.28.</t>
  </si>
  <si>
    <t>6.4.28.1.</t>
  </si>
  <si>
    <t>6.4.28.2.</t>
  </si>
  <si>
    <t>6.4.28.3.</t>
  </si>
  <si>
    <t>6.4.28.4.</t>
  </si>
  <si>
    <t>6.4.29.</t>
  </si>
  <si>
    <t>6.4.29.1.</t>
  </si>
  <si>
    <t>6.4.29.2.</t>
  </si>
  <si>
    <t>6.4.29.3.</t>
  </si>
  <si>
    <t>6.4.29.4.</t>
  </si>
  <si>
    <t>6.4.30.</t>
  </si>
  <si>
    <t>6.4.30.1.</t>
  </si>
  <si>
    <t>6.4.30.2.</t>
  </si>
  <si>
    <t>6.4.30.3.</t>
  </si>
  <si>
    <t>6.4.30.4.</t>
  </si>
  <si>
    <t>6.4.31.</t>
  </si>
  <si>
    <t>6.4.31.1.</t>
  </si>
  <si>
    <t>6.4.31.2.</t>
  </si>
  <si>
    <t>6.4.31.3.</t>
  </si>
  <si>
    <t>6.4.31.4.</t>
  </si>
  <si>
    <t>6.5.1.</t>
  </si>
  <si>
    <t>6.5.1.1.</t>
  </si>
  <si>
    <t>6.5.2.</t>
  </si>
  <si>
    <t>6.5.2.1.</t>
  </si>
  <si>
    <t>6.5.3.</t>
  </si>
  <si>
    <t>6.5.3.1.</t>
  </si>
  <si>
    <t>6.5.4.</t>
  </si>
  <si>
    <t>6.5.4.1.</t>
  </si>
  <si>
    <t>6.5.5.</t>
  </si>
  <si>
    <t>6.5.5.1.</t>
  </si>
  <si>
    <t>6.5.6.</t>
  </si>
  <si>
    <t>6.5.6.1.</t>
  </si>
  <si>
    <t>6.5.7.</t>
  </si>
  <si>
    <t>6.5.7.1.</t>
  </si>
  <si>
    <t>6.5.8.</t>
  </si>
  <si>
    <t>6.5.8.1.</t>
  </si>
  <si>
    <t>6.5.9.</t>
  </si>
  <si>
    <t>6.5.9.1.</t>
  </si>
  <si>
    <t>6.5.10.</t>
  </si>
  <si>
    <t>6.5.10.1.</t>
  </si>
  <si>
    <t>6.5.11.</t>
  </si>
  <si>
    <t>6.5.11.1.</t>
  </si>
  <si>
    <t>6.5.12.</t>
  </si>
  <si>
    <t>6.5.12.1.</t>
  </si>
  <si>
    <t>6.5.13.</t>
  </si>
  <si>
    <t>6.5.13.1.</t>
  </si>
  <si>
    <t>6.5.14.</t>
  </si>
  <si>
    <t>6.5.14.1.</t>
  </si>
  <si>
    <t>6.5.15.</t>
  </si>
  <si>
    <t>6.5.15.1.</t>
  </si>
  <si>
    <t>6.5.16.</t>
  </si>
  <si>
    <t>6.5.16.1.</t>
  </si>
  <si>
    <t>6.5.17.</t>
  </si>
  <si>
    <t>6.5.17.1.</t>
  </si>
  <si>
    <t>6.5.18.</t>
  </si>
  <si>
    <t>6.5.18.1.</t>
  </si>
  <si>
    <t>6.5.19.</t>
  </si>
  <si>
    <t>6.5.19.1.</t>
  </si>
  <si>
    <t>6.5.20.</t>
  </si>
  <si>
    <t>6.5.20.1.</t>
  </si>
  <si>
    <t>6.5.21.</t>
  </si>
  <si>
    <t>6.5.21.1.</t>
  </si>
  <si>
    <t>6.5.22.</t>
  </si>
  <si>
    <t>6.5.22.1.</t>
  </si>
  <si>
    <t>6.5.23.</t>
  </si>
  <si>
    <t>6.5.23.1.</t>
  </si>
  <si>
    <t>6.5.24.</t>
  </si>
  <si>
    <t>6.5.24.1.</t>
  </si>
  <si>
    <t>6.5.25.</t>
  </si>
  <si>
    <t>6.5.25.1.</t>
  </si>
  <si>
    <t>6.5.26.</t>
  </si>
  <si>
    <t>6.5.26.1.</t>
  </si>
  <si>
    <t>6.5.27.</t>
  </si>
  <si>
    <t>6.5.27.1.</t>
  </si>
  <si>
    <t>6.5.28.</t>
  </si>
  <si>
    <t>6.5.28.1.</t>
  </si>
  <si>
    <t>6.5.29.</t>
  </si>
  <si>
    <t>6.5.29.1.</t>
  </si>
  <si>
    <t>6.5.30.</t>
  </si>
  <si>
    <t>6.5.30.1.</t>
  </si>
  <si>
    <t>6.5.31.</t>
  </si>
  <si>
    <t>6.5.31.1.</t>
  </si>
  <si>
    <t>6.6.1.</t>
  </si>
  <si>
    <t>6.6.1.1.</t>
  </si>
  <si>
    <t>6.6.2.</t>
  </si>
  <si>
    <t>6.6.2.1.</t>
  </si>
  <si>
    <t>6.6.3.</t>
  </si>
  <si>
    <t>6.6.3.1.</t>
  </si>
  <si>
    <t>6.6.4.</t>
  </si>
  <si>
    <t>6.6.4.1.</t>
  </si>
  <si>
    <t>6.6.5.</t>
  </si>
  <si>
    <t>6.6.5.1.</t>
  </si>
  <si>
    <t>6.6.6.</t>
  </si>
  <si>
    <t>6.6.6.1.</t>
  </si>
  <si>
    <t>6.6.7.</t>
  </si>
  <si>
    <t>6.6.7.1.</t>
  </si>
  <si>
    <t>6.6.8.</t>
  </si>
  <si>
    <t>6.6.8.1.</t>
  </si>
  <si>
    <t>6.6.9.</t>
  </si>
  <si>
    <t>6.6.9.1.</t>
  </si>
  <si>
    <t>6.6.10.</t>
  </si>
  <si>
    <t>6.6.10.1.</t>
  </si>
  <si>
    <t>6.6.11.</t>
  </si>
  <si>
    <t>6.6.11.1.</t>
  </si>
  <si>
    <t>6.6.12.</t>
  </si>
  <si>
    <t>6.6.12.1.</t>
  </si>
  <si>
    <t>6.6.13.</t>
  </si>
  <si>
    <t>6.6.13.1.</t>
  </si>
  <si>
    <t>6.6.14.</t>
  </si>
  <si>
    <t>6.6.14.1.</t>
  </si>
  <si>
    <t>6.6.15.</t>
  </si>
  <si>
    <t>6.6.15.1.</t>
  </si>
  <si>
    <t>6.6.16.</t>
  </si>
  <si>
    <t>6.6.16.1.</t>
  </si>
  <si>
    <t>6.6.17.</t>
  </si>
  <si>
    <t>6.6.17.1.</t>
  </si>
  <si>
    <t>6.6.18.</t>
  </si>
  <si>
    <t>6.6.18.1.</t>
  </si>
  <si>
    <t>6.6.19.</t>
  </si>
  <si>
    <t>6.6.19.1.</t>
  </si>
  <si>
    <t>6.6.20.</t>
  </si>
  <si>
    <t>6.6.20.1.</t>
  </si>
  <si>
    <t>6.6.21.</t>
  </si>
  <si>
    <t>6.6.21.1.</t>
  </si>
  <si>
    <t>6.6.22.</t>
  </si>
  <si>
    <t>6.6.22.1.</t>
  </si>
  <si>
    <t>6.6.23.</t>
  </si>
  <si>
    <t>6.6.23.1.</t>
  </si>
  <si>
    <t>6.6.24.</t>
  </si>
  <si>
    <t>6.6.24.1.</t>
  </si>
  <si>
    <t>6.6.25.</t>
  </si>
  <si>
    <t>6.6.25.1.</t>
  </si>
  <si>
    <t>6.6.26.</t>
  </si>
  <si>
    <t>6.6.26.1.</t>
  </si>
  <si>
    <t>6.6.27.</t>
  </si>
  <si>
    <t>6.6.27.1.</t>
  </si>
  <si>
    <t>6.6.28.</t>
  </si>
  <si>
    <t>6.6.28.1.</t>
  </si>
  <si>
    <t>6.6.29.</t>
  </si>
  <si>
    <t>6.6.29.1.</t>
  </si>
  <si>
    <t>6.6.30.</t>
  </si>
  <si>
    <t>6.6.30.1.</t>
  </si>
  <si>
    <t>6.6.31.</t>
  </si>
  <si>
    <t>6.6.31.1.</t>
  </si>
  <si>
    <t>6.7.1.</t>
  </si>
  <si>
    <t>6.7.2.</t>
  </si>
  <si>
    <t>6.8.1.</t>
  </si>
  <si>
    <t>6.8.1.1.</t>
  </si>
  <si>
    <t>6.8.1.2.</t>
  </si>
  <si>
    <t>Размер сбытовой надбавки определен с учётом требований приказа № 451-ТР от 24.11.2022 Департамента экономической политики и развития города Москвы.</t>
  </si>
  <si>
    <t>01</t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</si>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</sst>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[$-419]mmmm\ yyyy;@"/>
    <numFmt numFmtId="165" formatCode="0.00000000"/>
    <numFmt numFmtId="166" formatCode="#,##0.000"/>
    <numFmt numFmtId="167" formatCode="0.0000"/>
    <numFmt numFmtId="168" formatCode="_-* #,##0.000\ _₽_-;\-* #,##0.000\ _₽_-;_-* &quot;-&quot;???\ _₽_-;_-@_-"/>
    <numFmt numFmtId="169" formatCode="#,##0.000000"/>
    <numFmt numFmtId="170" formatCode="#,##0.00000"/>
    <numFmt numFmtId="171" formatCode="0.000000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i/>
      <u/>
      <sz val="8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name val="Calibri"/>
      <family val="2"/>
      <charset val="204"/>
    </font>
    <font>
      <b/>
      <sz val="10"/>
      <name val="Arial"/>
      <family val="2"/>
      <charset val="204"/>
    </font>
    <font>
      <b/>
      <u/>
      <sz val="11"/>
      <name val="Calibri"/>
      <family val="2"/>
      <charset val="204"/>
    </font>
    <font>
      <i/>
      <sz val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8" fillId="0" borderId="0"/>
    <xf numFmtId="0" fontId="10" fillId="0" borderId="0"/>
  </cellStyleXfs>
  <cellXfs count="205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165" fontId="4" fillId="0" borderId="2" xfId="2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16" fontId="4" fillId="0" borderId="2" xfId="0" applyNumberFormat="1" applyFont="1" applyBorder="1" applyAlignment="1">
      <alignment horizontal="right" vertical="top"/>
    </xf>
    <xf numFmtId="167" fontId="4" fillId="0" borderId="2" xfId="0" applyNumberFormat="1" applyFont="1" applyBorder="1" applyAlignment="1">
      <alignment horizontal="center" vertical="center"/>
    </xf>
    <xf numFmtId="43" fontId="4" fillId="0" borderId="0" xfId="1" applyFont="1"/>
    <xf numFmtId="168" fontId="4" fillId="0" borderId="0" xfId="0" applyNumberFormat="1" applyFont="1"/>
    <xf numFmtId="166" fontId="4" fillId="0" borderId="0" xfId="0" applyNumberFormat="1" applyFont="1"/>
    <xf numFmtId="166" fontId="4" fillId="0" borderId="0" xfId="0" applyNumberFormat="1" applyFont="1" applyAlignment="1">
      <alignment vertical="center"/>
    </xf>
    <xf numFmtId="3" fontId="4" fillId="0" borderId="2" xfId="0" applyNumberFormat="1" applyFont="1" applyBorder="1" applyAlignment="1">
      <alignment horizontal="center" vertical="center"/>
    </xf>
    <xf numFmtId="0" fontId="10" fillId="0" borderId="0" xfId="3"/>
    <xf numFmtId="0" fontId="12" fillId="0" borderId="8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/>
    </xf>
    <xf numFmtId="0" fontId="12" fillId="0" borderId="2" xfId="3" applyFont="1" applyBorder="1" applyAlignment="1">
      <alignment horizontal="center"/>
    </xf>
    <xf numFmtId="0" fontId="12" fillId="0" borderId="11" xfId="3" applyFont="1" applyBorder="1" applyAlignment="1">
      <alignment horizontal="center"/>
    </xf>
    <xf numFmtId="0" fontId="13" fillId="0" borderId="12" xfId="3" applyFont="1" applyBorder="1" applyAlignment="1">
      <alignment horizontal="center"/>
    </xf>
    <xf numFmtId="0" fontId="13" fillId="0" borderId="13" xfId="3" applyFont="1" applyBorder="1" applyAlignment="1">
      <alignment horizontal="center"/>
    </xf>
    <xf numFmtId="0" fontId="13" fillId="0" borderId="14" xfId="3" applyFont="1" applyBorder="1" applyAlignment="1">
      <alignment horizontal="center"/>
    </xf>
    <xf numFmtId="0" fontId="12" fillId="0" borderId="2" xfId="3" applyFont="1" applyBorder="1" applyAlignment="1">
      <alignment horizontal="right" vertical="center"/>
    </xf>
    <xf numFmtId="0" fontId="12" fillId="0" borderId="15" xfId="3" applyFont="1" applyBorder="1" applyAlignment="1">
      <alignment horizontal="right" vertical="center"/>
    </xf>
    <xf numFmtId="0" fontId="12" fillId="0" borderId="16" xfId="3" applyFont="1" applyBorder="1" applyAlignment="1">
      <alignment horizontal="center" vertical="center" wrapText="1"/>
    </xf>
    <xf numFmtId="0" fontId="14" fillId="0" borderId="16" xfId="3" applyFont="1" applyBorder="1" applyAlignment="1">
      <alignment horizontal="center" vertical="center"/>
    </xf>
    <xf numFmtId="169" fontId="12" fillId="0" borderId="16" xfId="3" applyNumberFormat="1" applyFont="1" applyBorder="1" applyAlignment="1">
      <alignment horizontal="center" vertical="center"/>
    </xf>
    <xf numFmtId="169" fontId="12" fillId="0" borderId="17" xfId="3" applyNumberFormat="1" applyFont="1" applyBorder="1" applyAlignment="1">
      <alignment horizontal="center" vertical="center"/>
    </xf>
    <xf numFmtId="169" fontId="10" fillId="0" borderId="0" xfId="3" applyNumberFormat="1"/>
    <xf numFmtId="169" fontId="0" fillId="0" borderId="0" xfId="0" applyNumberFormat="1"/>
    <xf numFmtId="0" fontId="13" fillId="0" borderId="10" xfId="3" applyFont="1" applyBorder="1" applyAlignment="1">
      <alignment horizontal="right"/>
    </xf>
    <xf numFmtId="0" fontId="13" fillId="0" borderId="2" xfId="3" applyFont="1" applyBorder="1"/>
    <xf numFmtId="0" fontId="15" fillId="0" borderId="2" xfId="3" applyFont="1" applyBorder="1" applyAlignment="1">
      <alignment horizontal="center"/>
    </xf>
    <xf numFmtId="4" fontId="13" fillId="0" borderId="2" xfId="3" applyNumberFormat="1" applyFont="1" applyBorder="1" applyAlignment="1">
      <alignment horizontal="center"/>
    </xf>
    <xf numFmtId="4" fontId="13" fillId="0" borderId="11" xfId="3" applyNumberFormat="1" applyFont="1" applyBorder="1" applyAlignment="1">
      <alignment horizontal="center"/>
    </xf>
    <xf numFmtId="4" fontId="0" fillId="0" borderId="0" xfId="0" applyNumberFormat="1"/>
    <xf numFmtId="0" fontId="13" fillId="0" borderId="18" xfId="3" applyFont="1" applyBorder="1" applyAlignment="1">
      <alignment horizontal="right"/>
    </xf>
    <xf numFmtId="0" fontId="13" fillId="0" borderId="19" xfId="3" applyFont="1" applyBorder="1"/>
    <xf numFmtId="0" fontId="15" fillId="0" borderId="19" xfId="3" applyFont="1" applyBorder="1" applyAlignment="1">
      <alignment horizontal="center"/>
    </xf>
    <xf numFmtId="4" fontId="13" fillId="0" borderId="19" xfId="3" applyNumberFormat="1" applyFont="1" applyBorder="1" applyAlignment="1">
      <alignment horizontal="center"/>
    </xf>
    <xf numFmtId="4" fontId="13" fillId="0" borderId="20" xfId="3" applyNumberFormat="1" applyFont="1" applyBorder="1" applyAlignment="1">
      <alignment horizontal="center"/>
    </xf>
    <xf numFmtId="0" fontId="11" fillId="0" borderId="0" xfId="3" applyFont="1"/>
    <xf numFmtId="0" fontId="11" fillId="0" borderId="0" xfId="3" applyFont="1" applyAlignment="1">
      <alignment horizontal="left"/>
    </xf>
    <xf numFmtId="0" fontId="16" fillId="0" borderId="0" xfId="3" applyFont="1" applyAlignment="1">
      <alignment horizontal="right"/>
    </xf>
    <xf numFmtId="0" fontId="17" fillId="0" borderId="0" xfId="3" applyFont="1" applyAlignment="1">
      <alignment horizontal="left"/>
    </xf>
    <xf numFmtId="14" fontId="17" fillId="0" borderId="0" xfId="3" applyNumberFormat="1" applyFont="1" applyAlignment="1">
      <alignment horizontal="left"/>
    </xf>
    <xf numFmtId="170" fontId="10" fillId="0" borderId="0" xfId="3" applyNumberFormat="1"/>
    <xf numFmtId="0" fontId="12" fillId="0" borderId="0" xfId="3" applyFont="1" applyAlignment="1">
      <alignment horizontal="center"/>
    </xf>
    <xf numFmtId="0" fontId="18" fillId="0" borderId="0" xfId="3" applyFont="1" applyAlignment="1">
      <alignment horizontal="center"/>
    </xf>
    <xf numFmtId="2" fontId="18" fillId="0" borderId="0" xfId="3" applyNumberFormat="1" applyFont="1" applyAlignment="1">
      <alignment horizontal="center"/>
    </xf>
    <xf numFmtId="4" fontId="18" fillId="0" borderId="0" xfId="3" applyNumberFormat="1" applyFont="1" applyAlignment="1">
      <alignment horizontal="center"/>
    </xf>
    <xf numFmtId="0" fontId="13" fillId="0" borderId="10" xfId="3" applyFont="1" applyBorder="1" applyAlignment="1">
      <alignment horizontal="center"/>
    </xf>
    <xf numFmtId="0" fontId="13" fillId="0" borderId="2" xfId="3" applyFont="1" applyBorder="1" applyAlignment="1">
      <alignment horizontal="center"/>
    </xf>
    <xf numFmtId="0" fontId="13" fillId="0" borderId="11" xfId="3" applyFont="1" applyBorder="1" applyAlignment="1">
      <alignment horizontal="center"/>
    </xf>
    <xf numFmtId="0" fontId="12" fillId="2" borderId="10" xfId="3" applyFont="1" applyFill="1" applyBorder="1" applyAlignment="1">
      <alignment horizontal="right"/>
    </xf>
    <xf numFmtId="0" fontId="12" fillId="3" borderId="12" xfId="3" applyFont="1" applyFill="1" applyBorder="1" applyAlignment="1">
      <alignment horizontal="right"/>
    </xf>
    <xf numFmtId="0" fontId="12" fillId="0" borderId="7" xfId="3" applyFont="1" applyBorder="1" applyAlignment="1">
      <alignment horizontal="right" vertical="center"/>
    </xf>
    <xf numFmtId="0" fontId="14" fillId="0" borderId="8" xfId="3" applyFont="1" applyBorder="1" applyAlignment="1">
      <alignment horizontal="center" vertical="center"/>
    </xf>
    <xf numFmtId="169" fontId="12" fillId="0" borderId="8" xfId="3" applyNumberFormat="1" applyFont="1" applyBorder="1" applyAlignment="1">
      <alignment horizontal="center" vertical="center"/>
    </xf>
    <xf numFmtId="169" fontId="12" fillId="0" borderId="9" xfId="3" applyNumberFormat="1" applyFont="1" applyBorder="1" applyAlignment="1">
      <alignment horizontal="center" vertical="center"/>
    </xf>
    <xf numFmtId="0" fontId="13" fillId="0" borderId="15" xfId="3" applyFont="1" applyBorder="1" applyAlignment="1">
      <alignment horizontal="right"/>
    </xf>
    <xf numFmtId="0" fontId="13" fillId="0" borderId="16" xfId="3" applyFont="1" applyBorder="1"/>
    <xf numFmtId="0" fontId="15" fillId="0" borderId="16" xfId="3" applyFont="1" applyBorder="1" applyAlignment="1">
      <alignment horizontal="center"/>
    </xf>
    <xf numFmtId="4" fontId="13" fillId="0" borderId="16" xfId="3" applyNumberFormat="1" applyFont="1" applyBorder="1" applyAlignment="1">
      <alignment horizontal="center"/>
    </xf>
    <xf numFmtId="4" fontId="13" fillId="0" borderId="17" xfId="3" applyNumberFormat="1" applyFont="1" applyBorder="1" applyAlignment="1">
      <alignment horizontal="center"/>
    </xf>
    <xf numFmtId="0" fontId="11" fillId="0" borderId="21" xfId="3" applyFont="1" applyBorder="1"/>
    <xf numFmtId="0" fontId="0" fillId="0" borderId="2" xfId="0" applyBorder="1"/>
    <xf numFmtId="0" fontId="10" fillId="0" borderId="2" xfId="3" applyBorder="1"/>
    <xf numFmtId="167" fontId="10" fillId="0" borderId="0" xfId="3" applyNumberFormat="1"/>
    <xf numFmtId="0" fontId="13" fillId="0" borderId="23" xfId="3" applyFont="1" applyBorder="1" applyAlignment="1">
      <alignment horizontal="right"/>
    </xf>
    <xf numFmtId="0" fontId="13" fillId="0" borderId="24" xfId="3" applyFont="1" applyBorder="1"/>
    <xf numFmtId="0" fontId="15" fillId="0" borderId="24" xfId="3" applyFont="1" applyBorder="1" applyAlignment="1">
      <alignment horizontal="center"/>
    </xf>
    <xf numFmtId="4" fontId="13" fillId="0" borderId="24" xfId="3" applyNumberFormat="1" applyFont="1" applyBorder="1" applyAlignment="1">
      <alignment horizontal="center"/>
    </xf>
    <xf numFmtId="4" fontId="13" fillId="0" borderId="25" xfId="3" applyNumberFormat="1" applyFont="1" applyBorder="1" applyAlignment="1">
      <alignment horizontal="center"/>
    </xf>
    <xf numFmtId="0" fontId="12" fillId="3" borderId="10" xfId="3" applyFont="1" applyFill="1" applyBorder="1" applyAlignment="1">
      <alignment horizontal="right"/>
    </xf>
    <xf numFmtId="0" fontId="12" fillId="4" borderId="10" xfId="3" applyFont="1" applyFill="1" applyBorder="1" applyAlignment="1">
      <alignment horizontal="right" vertical="center"/>
    </xf>
    <xf numFmtId="0" fontId="12" fillId="5" borderId="10" xfId="3" applyFont="1" applyFill="1" applyBorder="1" applyAlignment="1">
      <alignment horizontal="right" vertical="center" wrapText="1"/>
    </xf>
    <xf numFmtId="0" fontId="12" fillId="0" borderId="10" xfId="3" applyFont="1" applyBorder="1" applyAlignment="1">
      <alignment horizontal="right"/>
    </xf>
    <xf numFmtId="0" fontId="12" fillId="0" borderId="2" xfId="3" applyFont="1" applyBorder="1"/>
    <xf numFmtId="0" fontId="14" fillId="0" borderId="2" xfId="3" applyFont="1" applyBorder="1" applyAlignment="1">
      <alignment horizontal="center"/>
    </xf>
    <xf numFmtId="169" fontId="12" fillId="0" borderId="2" xfId="3" applyNumberFormat="1" applyFont="1" applyBorder="1" applyAlignment="1">
      <alignment horizontal="center"/>
    </xf>
    <xf numFmtId="169" fontId="12" fillId="0" borderId="11" xfId="3" applyNumberFormat="1" applyFont="1" applyBorder="1" applyAlignment="1">
      <alignment horizontal="center"/>
    </xf>
    <xf numFmtId="169" fontId="12" fillId="0" borderId="16" xfId="3" applyNumberFormat="1" applyFont="1" applyBorder="1" applyAlignment="1">
      <alignment horizontal="center"/>
    </xf>
    <xf numFmtId="169" fontId="12" fillId="0" borderId="17" xfId="3" applyNumberFormat="1" applyFont="1" applyBorder="1" applyAlignment="1">
      <alignment horizontal="center"/>
    </xf>
    <xf numFmtId="0" fontId="12" fillId="6" borderId="7" xfId="3" applyFont="1" applyFill="1" applyBorder="1" applyAlignment="1">
      <alignment horizontal="right"/>
    </xf>
    <xf numFmtId="0" fontId="12" fillId="4" borderId="30" xfId="3" applyFont="1" applyFill="1" applyBorder="1" applyAlignment="1">
      <alignment horizontal="right" vertical="center"/>
    </xf>
    <xf numFmtId="0" fontId="12" fillId="6" borderId="15" xfId="3" applyFont="1" applyFill="1" applyBorder="1" applyAlignment="1">
      <alignment horizontal="right" vertical="center" wrapText="1"/>
    </xf>
    <xf numFmtId="0" fontId="12" fillId="0" borderId="2" xfId="3" applyFont="1" applyBorder="1" applyAlignment="1">
      <alignment horizontal="right"/>
    </xf>
    <xf numFmtId="0" fontId="13" fillId="0" borderId="2" xfId="3" applyFont="1" applyBorder="1" applyAlignment="1">
      <alignment horizontal="right"/>
    </xf>
    <xf numFmtId="0" fontId="13" fillId="0" borderId="0" xfId="3" applyFont="1" applyAlignment="1">
      <alignment horizontal="right"/>
    </xf>
    <xf numFmtId="0" fontId="13" fillId="0" borderId="0" xfId="3" applyFont="1"/>
    <xf numFmtId="0" fontId="15" fillId="0" borderId="0" xfId="3" applyFont="1" applyAlignment="1">
      <alignment horizontal="center"/>
    </xf>
    <xf numFmtId="4" fontId="13" fillId="0" borderId="0" xfId="3" applyNumberFormat="1" applyFont="1" applyAlignment="1">
      <alignment horizontal="center"/>
    </xf>
    <xf numFmtId="0" fontId="12" fillId="0" borderId="0" xfId="3" applyFont="1" applyAlignment="1">
      <alignment horizontal="left"/>
    </xf>
    <xf numFmtId="4" fontId="12" fillId="0" borderId="2" xfId="3" applyNumberFormat="1" applyFont="1" applyBorder="1" applyAlignment="1">
      <alignment horizontal="center"/>
    </xf>
    <xf numFmtId="0" fontId="13" fillId="0" borderId="2" xfId="3" applyFont="1" applyBorder="1" applyAlignment="1">
      <alignment horizontal="right" vertical="center"/>
    </xf>
    <xf numFmtId="0" fontId="13" fillId="0" borderId="2" xfId="3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49" fontId="12" fillId="0" borderId="2" xfId="3" quotePrefix="1" applyNumberFormat="1" applyFont="1" applyBorder="1" applyAlignment="1">
      <alignment horizontal="center"/>
    </xf>
    <xf numFmtId="0" fontId="13" fillId="0" borderId="2" xfId="3" quotePrefix="1" applyFont="1" applyBorder="1" applyAlignment="1">
      <alignment horizontal="center"/>
    </xf>
    <xf numFmtId="166" fontId="13" fillId="0" borderId="2" xfId="3" applyNumberFormat="1" applyFont="1" applyBorder="1" applyAlignment="1">
      <alignment horizontal="center"/>
    </xf>
    <xf numFmtId="49" fontId="13" fillId="0" borderId="2" xfId="3" applyNumberFormat="1" applyFont="1" applyBorder="1" applyAlignment="1">
      <alignment horizontal="right"/>
    </xf>
    <xf numFmtId="2" fontId="13" fillId="0" borderId="2" xfId="3" applyNumberFormat="1" applyFont="1" applyBorder="1" applyAlignment="1">
      <alignment horizontal="right"/>
    </xf>
    <xf numFmtId="0" fontId="12" fillId="0" borderId="0" xfId="3" applyFont="1" applyAlignment="1">
      <alignment horizontal="center" vertical="center"/>
    </xf>
    <xf numFmtId="4" fontId="12" fillId="0" borderId="0" xfId="3" applyNumberFormat="1" applyFont="1" applyAlignment="1">
      <alignment horizontal="center"/>
    </xf>
    <xf numFmtId="0" fontId="11" fillId="0" borderId="2" xfId="3" applyFont="1" applyBorder="1" applyAlignment="1">
      <alignment horizontal="center"/>
    </xf>
    <xf numFmtId="0" fontId="18" fillId="0" borderId="0" xfId="3" applyFont="1"/>
    <xf numFmtId="0" fontId="22" fillId="0" borderId="2" xfId="3" applyFont="1" applyBorder="1" applyAlignment="1">
      <alignment horizontal="center"/>
    </xf>
    <xf numFmtId="171" fontId="18" fillId="0" borderId="2" xfId="3" applyNumberFormat="1" applyFont="1" applyBorder="1" applyAlignment="1">
      <alignment horizontal="center"/>
    </xf>
    <xf numFmtId="0" fontId="4" fillId="0" borderId="3" xfId="0" quotePrefix="1" applyFont="1" applyBorder="1" applyAlignment="1">
      <alignment horizontal="left"/>
    </xf>
    <xf numFmtId="0" fontId="4" fillId="0" borderId="4" xfId="0" quotePrefix="1" applyFont="1" applyBorder="1" applyAlignment="1">
      <alignment horizontal="left"/>
    </xf>
    <xf numFmtId="0" fontId="4" fillId="0" borderId="5" xfId="0" quotePrefix="1" applyFont="1" applyBorder="1" applyAlignment="1">
      <alignment horizontal="left"/>
    </xf>
    <xf numFmtId="164" fontId="3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9" fillId="0" borderId="6" xfId="0" applyFont="1" applyBorder="1" applyAlignment="1">
      <alignment horizontal="left" wrapText="1"/>
    </xf>
    <xf numFmtId="0" fontId="9" fillId="0" borderId="0" xfId="0" applyFont="1" applyAlignment="1">
      <alignment horizontal="left" wrapText="1"/>
    </xf>
    <xf numFmtId="0" fontId="12" fillId="2" borderId="2" xfId="3" applyFont="1" applyFill="1" applyBorder="1" applyAlignment="1">
      <alignment horizontal="center" wrapText="1"/>
    </xf>
    <xf numFmtId="0" fontId="11" fillId="0" borderId="21" xfId="3" applyFont="1" applyBorder="1" applyAlignment="1">
      <alignment horizontal="left" wrapText="1"/>
    </xf>
    <xf numFmtId="0" fontId="11" fillId="0" borderId="0" xfId="3" applyFont="1" applyAlignment="1">
      <alignment horizontal="left" vertical="top" wrapText="1"/>
    </xf>
    <xf numFmtId="164" fontId="11" fillId="0" borderId="0" xfId="3" applyNumberFormat="1" applyFont="1" applyAlignment="1">
      <alignment horizontal="left"/>
    </xf>
    <xf numFmtId="0" fontId="12" fillId="0" borderId="7" xfId="3" applyFont="1" applyBorder="1" applyAlignment="1">
      <alignment horizontal="center" vertical="center"/>
    </xf>
    <xf numFmtId="0" fontId="12" fillId="0" borderId="10" xfId="3" applyFont="1" applyBorder="1" applyAlignment="1">
      <alignment horizontal="center" vertical="center"/>
    </xf>
    <xf numFmtId="0" fontId="12" fillId="0" borderId="8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8" xfId="3" applyFont="1" applyBorder="1" applyAlignment="1">
      <alignment horizontal="center"/>
    </xf>
    <xf numFmtId="0" fontId="12" fillId="0" borderId="9" xfId="3" applyFont="1" applyBorder="1" applyAlignment="1">
      <alignment horizontal="center"/>
    </xf>
    <xf numFmtId="0" fontId="12" fillId="0" borderId="2" xfId="3" applyFont="1" applyBorder="1" applyAlignment="1">
      <alignment horizontal="center" vertical="center"/>
    </xf>
    <xf numFmtId="0" fontId="12" fillId="0" borderId="11" xfId="3" applyFont="1" applyBorder="1" applyAlignment="1">
      <alignment horizontal="center" vertical="center"/>
    </xf>
    <xf numFmtId="0" fontId="19" fillId="2" borderId="2" xfId="3" applyFont="1" applyFill="1" applyBorder="1" applyAlignment="1">
      <alignment horizontal="center"/>
    </xf>
    <xf numFmtId="0" fontId="19" fillId="2" borderId="11" xfId="3" applyFont="1" applyFill="1" applyBorder="1" applyAlignment="1">
      <alignment horizontal="center"/>
    </xf>
    <xf numFmtId="0" fontId="12" fillId="3" borderId="13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0" fontId="11" fillId="0" borderId="0" xfId="3" applyFont="1" applyAlignment="1">
      <alignment horizontal="center" vertical="center" wrapText="1"/>
    </xf>
    <xf numFmtId="0" fontId="11" fillId="0" borderId="22" xfId="3" applyFont="1" applyBorder="1" applyAlignment="1">
      <alignment horizontal="center" vertical="center" wrapText="1"/>
    </xf>
    <xf numFmtId="0" fontId="12" fillId="4" borderId="31" xfId="3" applyFont="1" applyFill="1" applyBorder="1" applyAlignment="1">
      <alignment horizontal="center" vertical="center" wrapText="1"/>
    </xf>
    <xf numFmtId="0" fontId="12" fillId="4" borderId="32" xfId="3" applyFont="1" applyFill="1" applyBorder="1" applyAlignment="1">
      <alignment horizontal="center" vertical="center" wrapText="1"/>
    </xf>
    <xf numFmtId="0" fontId="12" fillId="4" borderId="33" xfId="3" applyFont="1" applyFill="1" applyBorder="1" applyAlignment="1">
      <alignment horizontal="center" vertical="center" wrapText="1"/>
    </xf>
    <xf numFmtId="0" fontId="12" fillId="3" borderId="2" xfId="3" applyFont="1" applyFill="1" applyBorder="1" applyAlignment="1">
      <alignment horizontal="center"/>
    </xf>
    <xf numFmtId="0" fontId="12" fillId="3" borderId="11" xfId="3" applyFont="1" applyFill="1" applyBorder="1" applyAlignment="1">
      <alignment horizontal="center"/>
    </xf>
    <xf numFmtId="0" fontId="12" fillId="4" borderId="3" xfId="3" applyFont="1" applyFill="1" applyBorder="1" applyAlignment="1">
      <alignment horizontal="center" vertical="center" wrapText="1"/>
    </xf>
    <xf numFmtId="0" fontId="12" fillId="4" borderId="4" xfId="3" applyFont="1" applyFill="1" applyBorder="1" applyAlignment="1">
      <alignment horizontal="center" vertical="center"/>
    </xf>
    <xf numFmtId="0" fontId="12" fillId="4" borderId="26" xfId="3" applyFont="1" applyFill="1" applyBorder="1" applyAlignment="1">
      <alignment horizontal="center" vertical="center"/>
    </xf>
    <xf numFmtId="0" fontId="12" fillId="6" borderId="3" xfId="3" applyFont="1" applyFill="1" applyBorder="1" applyAlignment="1">
      <alignment vertical="center" wrapText="1"/>
    </xf>
    <xf numFmtId="0" fontId="12" fillId="6" borderId="4" xfId="3" applyFont="1" applyFill="1" applyBorder="1" applyAlignment="1">
      <alignment vertical="center" wrapText="1"/>
    </xf>
    <xf numFmtId="0" fontId="12" fillId="6" borderId="26" xfId="3" applyFont="1" applyFill="1" applyBorder="1" applyAlignment="1">
      <alignment vertical="center" wrapText="1"/>
    </xf>
    <xf numFmtId="0" fontId="12" fillId="6" borderId="27" xfId="3" applyFont="1" applyFill="1" applyBorder="1" applyAlignment="1">
      <alignment horizontal="left"/>
    </xf>
    <xf numFmtId="0" fontId="12" fillId="6" borderId="28" xfId="3" applyFont="1" applyFill="1" applyBorder="1" applyAlignment="1">
      <alignment horizontal="left"/>
    </xf>
    <xf numFmtId="0" fontId="12" fillId="6" borderId="29" xfId="3" applyFont="1" applyFill="1" applyBorder="1" applyAlignment="1">
      <alignment horizontal="left"/>
    </xf>
    <xf numFmtId="0" fontId="12" fillId="6" borderId="34" xfId="3" applyFont="1" applyFill="1" applyBorder="1" applyAlignment="1">
      <alignment horizontal="left" vertical="center" wrapText="1"/>
    </xf>
    <xf numFmtId="0" fontId="12" fillId="6" borderId="1" xfId="3" applyFont="1" applyFill="1" applyBorder="1" applyAlignment="1">
      <alignment horizontal="left" vertical="center" wrapText="1"/>
    </xf>
    <xf numFmtId="0" fontId="12" fillId="6" borderId="35" xfId="3" applyFont="1" applyFill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20" fillId="0" borderId="0" xfId="3" applyFont="1" applyAlignment="1">
      <alignment horizontal="left" vertical="top" wrapText="1"/>
    </xf>
    <xf numFmtId="0" fontId="20" fillId="0" borderId="0" xfId="3" applyFont="1" applyAlignment="1">
      <alignment horizontal="left" vertical="top"/>
    </xf>
    <xf numFmtId="0" fontId="20" fillId="0" borderId="1" xfId="3" applyFont="1" applyBorder="1" applyAlignment="1">
      <alignment horizontal="left" vertical="top"/>
    </xf>
    <xf numFmtId="0" fontId="21" fillId="2" borderId="3" xfId="3" applyFont="1" applyFill="1" applyBorder="1" applyAlignment="1">
      <alignment horizontal="left" wrapText="1"/>
    </xf>
    <xf numFmtId="0" fontId="21" fillId="2" borderId="4" xfId="3" applyFont="1" applyFill="1" applyBorder="1" applyAlignment="1">
      <alignment horizontal="left"/>
    </xf>
    <xf numFmtId="0" fontId="21" fillId="2" borderId="5" xfId="3" applyFont="1" applyFill="1" applyBorder="1" applyAlignment="1">
      <alignment horizontal="left"/>
    </xf>
    <xf numFmtId="0" fontId="12" fillId="3" borderId="3" xfId="3" applyFont="1" applyFill="1" applyBorder="1" applyAlignment="1">
      <alignment horizontal="left"/>
    </xf>
    <xf numFmtId="0" fontId="12" fillId="3" borderId="4" xfId="3" applyFont="1" applyFill="1" applyBorder="1" applyAlignment="1">
      <alignment horizontal="left"/>
    </xf>
    <xf numFmtId="0" fontId="12" fillId="3" borderId="5" xfId="3" applyFont="1" applyFill="1" applyBorder="1" applyAlignment="1">
      <alignment horizontal="left"/>
    </xf>
    <xf numFmtId="0" fontId="12" fillId="0" borderId="13" xfId="3" applyFont="1" applyBorder="1" applyAlignment="1">
      <alignment horizontal="right" vertical="center"/>
    </xf>
    <xf numFmtId="0" fontId="12" fillId="0" borderId="16" xfId="3" applyFont="1" applyBorder="1" applyAlignment="1">
      <alignment horizontal="right" vertical="center"/>
    </xf>
    <xf numFmtId="0" fontId="12" fillId="0" borderId="13" xfId="3" applyFont="1" applyBorder="1" applyAlignment="1">
      <alignment horizontal="center" vertical="center"/>
    </xf>
    <xf numFmtId="0" fontId="12" fillId="0" borderId="16" xfId="3" applyFont="1" applyBorder="1" applyAlignment="1">
      <alignment horizontal="center" vertical="center"/>
    </xf>
    <xf numFmtId="0" fontId="14" fillId="0" borderId="13" xfId="3" applyFont="1" applyBorder="1" applyAlignment="1">
      <alignment horizontal="center" vertical="center"/>
    </xf>
    <xf numFmtId="0" fontId="14" fillId="0" borderId="16" xfId="3" applyFont="1" applyBorder="1" applyAlignment="1">
      <alignment horizontal="center" vertical="center"/>
    </xf>
    <xf numFmtId="0" fontId="11" fillId="0" borderId="0" xfId="3" applyFont="1" applyAlignment="1">
      <alignment horizontal="left" wrapText="1"/>
    </xf>
    <xf numFmtId="0" fontId="20" fillId="0" borderId="1" xfId="3" applyFont="1" applyBorder="1" applyAlignment="1">
      <alignment horizontal="left" vertical="top" wrapText="1"/>
    </xf>
    <xf numFmtId="0" fontId="21" fillId="2" borderId="4" xfId="3" applyFont="1" applyFill="1" applyBorder="1" applyAlignment="1">
      <alignment horizontal="left" wrapText="1"/>
    </xf>
    <xf numFmtId="0" fontId="21" fillId="2" borderId="5" xfId="3" applyFont="1" applyFill="1" applyBorder="1" applyAlignment="1">
      <alignment horizontal="left" wrapText="1"/>
    </xf>
    <xf numFmtId="0" fontId="12" fillId="3" borderId="36" xfId="3" applyFont="1" applyFill="1" applyBorder="1" applyAlignment="1">
      <alignment horizontal="left"/>
    </xf>
    <xf numFmtId="0" fontId="12" fillId="3" borderId="6" xfId="3" applyFont="1" applyFill="1" applyBorder="1" applyAlignment="1">
      <alignment horizontal="left"/>
    </xf>
    <xf numFmtId="0" fontId="12" fillId="3" borderId="37" xfId="3" applyFont="1" applyFill="1" applyBorder="1" applyAlignment="1">
      <alignment horizontal="left"/>
    </xf>
    <xf numFmtId="0" fontId="11" fillId="0" borderId="3" xfId="3" applyFont="1" applyBorder="1" applyAlignment="1">
      <alignment horizontal="center"/>
    </xf>
    <xf numFmtId="0" fontId="11" fillId="0" borderId="4" xfId="3" applyFont="1" applyBorder="1" applyAlignment="1">
      <alignment horizontal="center"/>
    </xf>
    <xf numFmtId="0" fontId="11" fillId="0" borderId="5" xfId="3" applyFont="1" applyBorder="1" applyAlignment="1">
      <alignment horizontal="center"/>
    </xf>
    <xf numFmtId="0" fontId="18" fillId="0" borderId="3" xfId="3" applyFont="1" applyBorder="1" applyAlignment="1">
      <alignment horizontal="center"/>
    </xf>
    <xf numFmtId="0" fontId="18" fillId="0" borderId="4" xfId="3" applyFont="1" applyBorder="1" applyAlignment="1">
      <alignment horizontal="center"/>
    </xf>
    <xf numFmtId="0" fontId="18" fillId="0" borderId="5" xfId="3" applyFont="1" applyBorder="1" applyAlignment="1">
      <alignment horizontal="center"/>
    </xf>
    <xf numFmtId="0" fontId="11" fillId="0" borderId="2" xfId="3" applyFont="1" applyBorder="1" applyAlignment="1">
      <alignment horizontal="center"/>
    </xf>
    <xf numFmtId="0" fontId="18" fillId="0" borderId="2" xfId="3" applyFont="1" applyBorder="1" applyAlignment="1">
      <alignment horizontal="center"/>
    </xf>
  </cellXfs>
  <cellStyles count="4">
    <cellStyle name="Обычный" xfId="0" builtinId="0"/>
    <cellStyle name="Обычный 2" xfId="3" xr:uid="{F6A18946-CF92-42E7-A775-106772B97E2D}"/>
    <cellStyle name="Обычный 2 2" xfId="2" xr:uid="{36B76F02-44AB-4963-9716-17EEC3468BBD}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803D0-1F6F-447F-9511-BF26AD50D6EA}">
  <sheetPr>
    <tabColor rgb="FFFFFF00"/>
  </sheetPr>
  <dimension ref="A1:S35"/>
  <sheetViews>
    <sheetView view="pageBreakPreview" zoomScaleNormal="100" zoomScaleSheetLayoutView="100" workbookViewId="0">
      <selection activeCell="N16" sqref="N16"/>
    </sheetView>
  </sheetViews>
  <sheetFormatPr defaultRowHeight="12.75" x14ac:dyDescent="0.2"/>
  <cols>
    <col min="1" max="1" width="6.42578125" style="1" bestFit="1" customWidth="1"/>
    <col min="2" max="2" width="9.140625" style="1" customWidth="1"/>
    <col min="3" max="12" width="9.140625" style="1"/>
    <col min="13" max="13" width="11" style="1" customWidth="1"/>
    <col min="14" max="14" width="11.5703125" style="1" customWidth="1"/>
    <col min="15" max="15" width="9.140625" style="1"/>
    <col min="16" max="16" width="9" style="1" bestFit="1" customWidth="1"/>
    <col min="17" max="17" width="10" style="1" bestFit="1" customWidth="1"/>
    <col min="18" max="18" width="13.5703125" style="1" bestFit="1" customWidth="1"/>
    <col min="19" max="16384" width="9.140625" style="1"/>
  </cols>
  <sheetData>
    <row r="1" spans="1:19" ht="15.75" x14ac:dyDescent="0.25">
      <c r="A1" s="122">
        <v>44927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">
        <f>MONTH(A1)</f>
        <v>1</v>
      </c>
    </row>
    <row r="2" spans="1:19" ht="21.75" customHeight="1" x14ac:dyDescent="0.2">
      <c r="A2" s="123" t="s">
        <v>0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2"/>
      <c r="P2" s="2"/>
      <c r="Q2" s="2"/>
      <c r="R2" s="2"/>
      <c r="S2" s="2"/>
    </row>
    <row r="3" spans="1:19" ht="21.75" customHeight="1" x14ac:dyDescent="0.2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2"/>
      <c r="P3" s="2"/>
      <c r="Q3" s="2"/>
      <c r="R3" s="2"/>
      <c r="S3" s="2"/>
    </row>
    <row r="4" spans="1:19" x14ac:dyDescent="0.2">
      <c r="A4" s="3" t="s">
        <v>1</v>
      </c>
      <c r="B4" s="125" t="s">
        <v>2</v>
      </c>
      <c r="C4" s="126"/>
      <c r="D4" s="126"/>
      <c r="E4" s="126"/>
      <c r="F4" s="126"/>
      <c r="G4" s="126"/>
      <c r="H4" s="126"/>
      <c r="I4" s="126"/>
      <c r="J4" s="126"/>
      <c r="K4" s="126"/>
      <c r="L4" s="127"/>
      <c r="M4" s="4" t="s">
        <v>3</v>
      </c>
      <c r="N4" s="4" t="s">
        <v>4</v>
      </c>
      <c r="O4" s="2"/>
      <c r="P4" s="5"/>
      <c r="Q4" s="5"/>
      <c r="R4" s="5"/>
      <c r="S4" s="5"/>
    </row>
    <row r="5" spans="1:19" x14ac:dyDescent="0.2">
      <c r="A5" s="6" t="s">
        <v>5</v>
      </c>
      <c r="B5" s="128" t="s">
        <v>6</v>
      </c>
      <c r="C5" s="129"/>
      <c r="D5" s="129"/>
      <c r="E5" s="129"/>
      <c r="F5" s="129"/>
      <c r="G5" s="129"/>
      <c r="H5" s="129"/>
      <c r="I5" s="129"/>
      <c r="J5" s="129"/>
      <c r="K5" s="129"/>
      <c r="L5" s="130"/>
      <c r="M5" s="7" t="s">
        <v>7</v>
      </c>
      <c r="N5" s="8">
        <v>1645.38</v>
      </c>
      <c r="O5" s="9"/>
    </row>
    <row r="6" spans="1:19" x14ac:dyDescent="0.2">
      <c r="A6" s="6" t="s">
        <v>8</v>
      </c>
      <c r="B6" s="128" t="s">
        <v>9</v>
      </c>
      <c r="C6" s="129"/>
      <c r="D6" s="129"/>
      <c r="E6" s="129"/>
      <c r="F6" s="129"/>
      <c r="G6" s="129"/>
      <c r="H6" s="129"/>
      <c r="I6" s="129"/>
      <c r="J6" s="129"/>
      <c r="K6" s="129"/>
      <c r="L6" s="130"/>
      <c r="M6" s="7" t="s">
        <v>10</v>
      </c>
      <c r="N6" s="10">
        <v>854425.14</v>
      </c>
      <c r="O6" s="9"/>
    </row>
    <row r="7" spans="1:19" x14ac:dyDescent="0.2">
      <c r="A7" s="6" t="s">
        <v>11</v>
      </c>
      <c r="B7" s="131" t="s">
        <v>12</v>
      </c>
      <c r="C7" s="132"/>
      <c r="D7" s="132"/>
      <c r="E7" s="132"/>
      <c r="F7" s="132"/>
      <c r="G7" s="132"/>
      <c r="H7" s="132"/>
      <c r="I7" s="132"/>
      <c r="J7" s="132"/>
      <c r="K7" s="132"/>
      <c r="L7" s="133"/>
      <c r="M7" s="7" t="s">
        <v>13</v>
      </c>
      <c r="N7" s="11">
        <f>ROUND((MAX(N8+N9-(N10+N16),0))/((N25+N26-(N27+N33))),11)</f>
        <v>1.9061669199999999E-3</v>
      </c>
      <c r="O7" s="9"/>
      <c r="P7" s="12"/>
      <c r="Q7" s="13"/>
    </row>
    <row r="8" spans="1:19" x14ac:dyDescent="0.2">
      <c r="A8" s="6" t="s">
        <v>14</v>
      </c>
      <c r="B8" s="128" t="s">
        <v>15</v>
      </c>
      <c r="C8" s="129"/>
      <c r="D8" s="129"/>
      <c r="E8" s="129"/>
      <c r="F8" s="129"/>
      <c r="G8" s="129"/>
      <c r="H8" s="129"/>
      <c r="I8" s="129"/>
      <c r="J8" s="129"/>
      <c r="K8" s="129"/>
      <c r="L8" s="130"/>
      <c r="M8" s="7" t="s">
        <v>16</v>
      </c>
      <c r="N8" s="14">
        <v>110.56399999999999</v>
      </c>
      <c r="O8" s="15"/>
      <c r="P8" s="13"/>
    </row>
    <row r="9" spans="1:19" ht="25.7" customHeight="1" x14ac:dyDescent="0.2">
      <c r="A9" s="6" t="s">
        <v>17</v>
      </c>
      <c r="B9" s="134" t="s">
        <v>18</v>
      </c>
      <c r="C9" s="135"/>
      <c r="D9" s="135"/>
      <c r="E9" s="135"/>
      <c r="F9" s="135"/>
      <c r="G9" s="135"/>
      <c r="H9" s="135"/>
      <c r="I9" s="135"/>
      <c r="J9" s="135"/>
      <c r="K9" s="135"/>
      <c r="L9" s="136"/>
      <c r="M9" s="7" t="s">
        <v>16</v>
      </c>
      <c r="N9" s="14">
        <v>0</v>
      </c>
      <c r="O9" s="9"/>
    </row>
    <row r="10" spans="1:19" ht="25.5" customHeight="1" x14ac:dyDescent="0.2">
      <c r="A10" s="6" t="s">
        <v>19</v>
      </c>
      <c r="B10" s="134" t="s">
        <v>20</v>
      </c>
      <c r="C10" s="135"/>
      <c r="D10" s="135"/>
      <c r="E10" s="135"/>
      <c r="F10" s="135"/>
      <c r="G10" s="135"/>
      <c r="H10" s="135"/>
      <c r="I10" s="135"/>
      <c r="J10" s="135"/>
      <c r="K10" s="135"/>
      <c r="L10" s="136"/>
      <c r="M10" s="7" t="s">
        <v>16</v>
      </c>
      <c r="N10" s="14">
        <f>SUM(N11:N15)</f>
        <v>106.633</v>
      </c>
      <c r="O10" s="9"/>
    </row>
    <row r="11" spans="1:19" x14ac:dyDescent="0.2">
      <c r="A11" s="16" t="s">
        <v>21</v>
      </c>
      <c r="B11" s="119" t="s">
        <v>22</v>
      </c>
      <c r="C11" s="120"/>
      <c r="D11" s="120"/>
      <c r="E11" s="120"/>
      <c r="F11" s="120"/>
      <c r="G11" s="120"/>
      <c r="H11" s="120"/>
      <c r="I11" s="120"/>
      <c r="J11" s="120"/>
      <c r="K11" s="120"/>
      <c r="L11" s="121"/>
      <c r="M11" s="7" t="s">
        <v>16</v>
      </c>
      <c r="N11" s="10">
        <v>0</v>
      </c>
      <c r="O11" s="9"/>
    </row>
    <row r="12" spans="1:19" x14ac:dyDescent="0.2">
      <c r="A12" s="6" t="s">
        <v>23</v>
      </c>
      <c r="B12" s="119" t="s">
        <v>24</v>
      </c>
      <c r="C12" s="120"/>
      <c r="D12" s="120"/>
      <c r="E12" s="120"/>
      <c r="F12" s="120"/>
      <c r="G12" s="120"/>
      <c r="H12" s="120"/>
      <c r="I12" s="120"/>
      <c r="J12" s="120"/>
      <c r="K12" s="120"/>
      <c r="L12" s="121"/>
      <c r="M12" s="7" t="s">
        <v>16</v>
      </c>
      <c r="N12" s="14">
        <v>106.633</v>
      </c>
      <c r="O12" s="9"/>
    </row>
    <row r="13" spans="1:19" x14ac:dyDescent="0.2">
      <c r="A13" s="6" t="s">
        <v>25</v>
      </c>
      <c r="B13" s="119" t="s">
        <v>26</v>
      </c>
      <c r="C13" s="120"/>
      <c r="D13" s="120"/>
      <c r="E13" s="120"/>
      <c r="F13" s="120"/>
      <c r="G13" s="120"/>
      <c r="H13" s="120"/>
      <c r="I13" s="120"/>
      <c r="J13" s="120"/>
      <c r="K13" s="120"/>
      <c r="L13" s="121"/>
      <c r="M13" s="7" t="s">
        <v>16</v>
      </c>
      <c r="N13" s="14">
        <v>0</v>
      </c>
      <c r="O13" s="9"/>
    </row>
    <row r="14" spans="1:19" x14ac:dyDescent="0.2">
      <c r="A14" s="6" t="s">
        <v>27</v>
      </c>
      <c r="B14" s="119" t="s">
        <v>28</v>
      </c>
      <c r="C14" s="120"/>
      <c r="D14" s="120"/>
      <c r="E14" s="120"/>
      <c r="F14" s="120"/>
      <c r="G14" s="120"/>
      <c r="H14" s="120"/>
      <c r="I14" s="120"/>
      <c r="J14" s="120"/>
      <c r="K14" s="120"/>
      <c r="L14" s="121"/>
      <c r="M14" s="7" t="s">
        <v>16</v>
      </c>
      <c r="N14" s="10">
        <v>0</v>
      </c>
      <c r="O14" s="9"/>
    </row>
    <row r="15" spans="1:19" x14ac:dyDescent="0.2">
      <c r="A15" s="6" t="s">
        <v>29</v>
      </c>
      <c r="B15" s="119" t="s">
        <v>30</v>
      </c>
      <c r="C15" s="120"/>
      <c r="D15" s="120"/>
      <c r="E15" s="120"/>
      <c r="F15" s="120"/>
      <c r="G15" s="120"/>
      <c r="H15" s="120"/>
      <c r="I15" s="120"/>
      <c r="J15" s="120"/>
      <c r="K15" s="120"/>
      <c r="L15" s="121"/>
      <c r="M15" s="7" t="s">
        <v>16</v>
      </c>
      <c r="N15" s="10">
        <v>0</v>
      </c>
      <c r="O15" s="9"/>
    </row>
    <row r="16" spans="1:19" ht="38.25" customHeight="1" x14ac:dyDescent="0.2">
      <c r="A16" s="6" t="s">
        <v>31</v>
      </c>
      <c r="B16" s="134" t="s">
        <v>32</v>
      </c>
      <c r="C16" s="135"/>
      <c r="D16" s="135"/>
      <c r="E16" s="135"/>
      <c r="F16" s="135"/>
      <c r="G16" s="135"/>
      <c r="H16" s="135"/>
      <c r="I16" s="135"/>
      <c r="J16" s="135"/>
      <c r="K16" s="135"/>
      <c r="L16" s="136"/>
      <c r="M16" s="7" t="s">
        <v>16</v>
      </c>
      <c r="N16" s="17">
        <v>0.1103</v>
      </c>
      <c r="O16" s="9"/>
    </row>
    <row r="17" spans="1:18" ht="25.5" customHeight="1" x14ac:dyDescent="0.2">
      <c r="A17" s="6" t="s">
        <v>33</v>
      </c>
      <c r="B17" s="134" t="s">
        <v>34</v>
      </c>
      <c r="C17" s="135"/>
      <c r="D17" s="135"/>
      <c r="E17" s="135"/>
      <c r="F17" s="135"/>
      <c r="G17" s="135"/>
      <c r="H17" s="135"/>
      <c r="I17" s="135"/>
      <c r="J17" s="135"/>
      <c r="K17" s="135"/>
      <c r="L17" s="136"/>
      <c r="M17" s="7" t="s">
        <v>35</v>
      </c>
      <c r="N17" s="10">
        <v>0</v>
      </c>
      <c r="O17" s="9"/>
    </row>
    <row r="18" spans="1:18" x14ac:dyDescent="0.2">
      <c r="A18" s="6" t="s">
        <v>36</v>
      </c>
      <c r="B18" s="128" t="s">
        <v>37</v>
      </c>
      <c r="C18" s="129"/>
      <c r="D18" s="129"/>
      <c r="E18" s="129"/>
      <c r="F18" s="129"/>
      <c r="G18" s="129"/>
      <c r="H18" s="129"/>
      <c r="I18" s="129"/>
      <c r="J18" s="129"/>
      <c r="K18" s="129"/>
      <c r="L18" s="130"/>
      <c r="M18" s="7" t="s">
        <v>35</v>
      </c>
      <c r="N18" s="10">
        <v>0</v>
      </c>
      <c r="O18" s="9"/>
    </row>
    <row r="19" spans="1:18" x14ac:dyDescent="0.2">
      <c r="A19" s="6" t="s">
        <v>38</v>
      </c>
      <c r="B19" s="119" t="s">
        <v>39</v>
      </c>
      <c r="C19" s="120"/>
      <c r="D19" s="120"/>
      <c r="E19" s="120"/>
      <c r="F19" s="120"/>
      <c r="G19" s="120"/>
      <c r="H19" s="120"/>
      <c r="I19" s="120"/>
      <c r="J19" s="120"/>
      <c r="K19" s="120"/>
      <c r="L19" s="121"/>
      <c r="M19" s="7" t="s">
        <v>35</v>
      </c>
      <c r="N19" s="10">
        <v>0</v>
      </c>
      <c r="O19" s="9"/>
    </row>
    <row r="20" spans="1:18" x14ac:dyDescent="0.2">
      <c r="A20" s="6" t="s">
        <v>40</v>
      </c>
      <c r="B20" s="119" t="s">
        <v>41</v>
      </c>
      <c r="C20" s="120"/>
      <c r="D20" s="120"/>
      <c r="E20" s="120"/>
      <c r="F20" s="120"/>
      <c r="G20" s="120"/>
      <c r="H20" s="120"/>
      <c r="I20" s="120"/>
      <c r="J20" s="120"/>
      <c r="K20" s="120"/>
      <c r="L20" s="121"/>
      <c r="M20" s="7" t="s">
        <v>35</v>
      </c>
      <c r="N20" s="10">
        <v>0</v>
      </c>
      <c r="O20" s="9"/>
    </row>
    <row r="21" spans="1:18" x14ac:dyDescent="0.2">
      <c r="A21" s="6" t="s">
        <v>42</v>
      </c>
      <c r="B21" s="119" t="s">
        <v>43</v>
      </c>
      <c r="C21" s="120"/>
      <c r="D21" s="120"/>
      <c r="E21" s="120"/>
      <c r="F21" s="120"/>
      <c r="G21" s="120"/>
      <c r="H21" s="120"/>
      <c r="I21" s="120"/>
      <c r="J21" s="120"/>
      <c r="K21" s="120"/>
      <c r="L21" s="121"/>
      <c r="M21" s="7" t="s">
        <v>35</v>
      </c>
      <c r="N21" s="10">
        <v>0</v>
      </c>
      <c r="O21" s="9"/>
    </row>
    <row r="22" spans="1:18" x14ac:dyDescent="0.2">
      <c r="A22" s="6" t="s">
        <v>44</v>
      </c>
      <c r="B22" s="128" t="s">
        <v>45</v>
      </c>
      <c r="C22" s="129"/>
      <c r="D22" s="129"/>
      <c r="E22" s="129"/>
      <c r="F22" s="129"/>
      <c r="G22" s="129"/>
      <c r="H22" s="129"/>
      <c r="I22" s="129"/>
      <c r="J22" s="129"/>
      <c r="K22" s="129"/>
      <c r="L22" s="130"/>
      <c r="M22" s="7" t="s">
        <v>35</v>
      </c>
      <c r="N22" s="10">
        <v>0</v>
      </c>
      <c r="O22" s="9"/>
    </row>
    <row r="23" spans="1:18" x14ac:dyDescent="0.2">
      <c r="A23" s="6" t="s">
        <v>46</v>
      </c>
      <c r="B23" s="119" t="s">
        <v>39</v>
      </c>
      <c r="C23" s="120"/>
      <c r="D23" s="120"/>
      <c r="E23" s="120"/>
      <c r="F23" s="120"/>
      <c r="G23" s="120"/>
      <c r="H23" s="120"/>
      <c r="I23" s="120"/>
      <c r="J23" s="120"/>
      <c r="K23" s="120"/>
      <c r="L23" s="121"/>
      <c r="M23" s="7" t="s">
        <v>35</v>
      </c>
      <c r="N23" s="10">
        <v>0</v>
      </c>
      <c r="O23" s="9"/>
      <c r="R23" s="18"/>
    </row>
    <row r="24" spans="1:18" x14ac:dyDescent="0.2">
      <c r="A24" s="6" t="s">
        <v>47</v>
      </c>
      <c r="B24" s="119" t="s">
        <v>43</v>
      </c>
      <c r="C24" s="120"/>
      <c r="D24" s="120"/>
      <c r="E24" s="120"/>
      <c r="F24" s="120"/>
      <c r="G24" s="120"/>
      <c r="H24" s="120"/>
      <c r="I24" s="120"/>
      <c r="J24" s="120"/>
      <c r="K24" s="120"/>
      <c r="L24" s="121"/>
      <c r="M24" s="7" t="s">
        <v>35</v>
      </c>
      <c r="N24" s="10">
        <v>0</v>
      </c>
      <c r="O24" s="9"/>
      <c r="R24" s="19"/>
    </row>
    <row r="25" spans="1:18" x14ac:dyDescent="0.2">
      <c r="A25" s="6" t="s">
        <v>48</v>
      </c>
      <c r="B25" s="128" t="s">
        <v>49</v>
      </c>
      <c r="C25" s="129"/>
      <c r="D25" s="129"/>
      <c r="E25" s="129"/>
      <c r="F25" s="129"/>
      <c r="G25" s="129"/>
      <c r="H25" s="129"/>
      <c r="I25" s="129"/>
      <c r="J25" s="129"/>
      <c r="K25" s="129"/>
      <c r="L25" s="130"/>
      <c r="M25" s="7" t="s">
        <v>35</v>
      </c>
      <c r="N25" s="14">
        <v>58765.688000000002</v>
      </c>
      <c r="O25" s="9"/>
      <c r="P25" s="20"/>
    </row>
    <row r="26" spans="1:18" x14ac:dyDescent="0.2">
      <c r="A26" s="6" t="s">
        <v>50</v>
      </c>
      <c r="B26" s="128" t="s">
        <v>51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30"/>
      <c r="M26" s="7" t="s">
        <v>35</v>
      </c>
      <c r="N26" s="10">
        <v>0</v>
      </c>
      <c r="O26" s="9"/>
    </row>
    <row r="27" spans="1:18" ht="25.5" customHeight="1" x14ac:dyDescent="0.2">
      <c r="A27" s="6" t="s">
        <v>52</v>
      </c>
      <c r="B27" s="134" t="s">
        <v>53</v>
      </c>
      <c r="C27" s="135"/>
      <c r="D27" s="135"/>
      <c r="E27" s="135"/>
      <c r="F27" s="135"/>
      <c r="G27" s="135"/>
      <c r="H27" s="135"/>
      <c r="I27" s="135"/>
      <c r="J27" s="135"/>
      <c r="K27" s="135"/>
      <c r="L27" s="136"/>
      <c r="M27" s="7" t="s">
        <v>35</v>
      </c>
      <c r="N27" s="14">
        <f>SUM(N28:N32)</f>
        <v>56706.199000000001</v>
      </c>
      <c r="O27" s="21"/>
    </row>
    <row r="28" spans="1:18" x14ac:dyDescent="0.2">
      <c r="A28" s="6" t="s">
        <v>54</v>
      </c>
      <c r="B28" s="119" t="s">
        <v>22</v>
      </c>
      <c r="C28" s="120"/>
      <c r="D28" s="120"/>
      <c r="E28" s="120"/>
      <c r="F28" s="120"/>
      <c r="G28" s="120"/>
      <c r="H28" s="120"/>
      <c r="I28" s="120"/>
      <c r="J28" s="120"/>
      <c r="K28" s="120"/>
      <c r="L28" s="121"/>
      <c r="M28" s="7" t="s">
        <v>35</v>
      </c>
      <c r="N28" s="22">
        <v>0</v>
      </c>
      <c r="O28" s="9"/>
    </row>
    <row r="29" spans="1:18" x14ac:dyDescent="0.2">
      <c r="A29" s="6" t="s">
        <v>55</v>
      </c>
      <c r="B29" s="119" t="s">
        <v>24</v>
      </c>
      <c r="C29" s="120"/>
      <c r="D29" s="120"/>
      <c r="E29" s="120"/>
      <c r="F29" s="120"/>
      <c r="G29" s="120"/>
      <c r="H29" s="120"/>
      <c r="I29" s="120"/>
      <c r="J29" s="120"/>
      <c r="K29" s="120"/>
      <c r="L29" s="121"/>
      <c r="M29" s="7" t="s">
        <v>35</v>
      </c>
      <c r="N29" s="14">
        <v>56706.199000000001</v>
      </c>
      <c r="O29" s="9"/>
      <c r="P29" s="20"/>
    </row>
    <row r="30" spans="1:18" x14ac:dyDescent="0.2">
      <c r="A30" s="6" t="s">
        <v>56</v>
      </c>
      <c r="B30" s="119" t="s">
        <v>26</v>
      </c>
      <c r="C30" s="120"/>
      <c r="D30" s="120"/>
      <c r="E30" s="120"/>
      <c r="F30" s="120"/>
      <c r="G30" s="120"/>
      <c r="H30" s="120"/>
      <c r="I30" s="120"/>
      <c r="J30" s="120"/>
      <c r="K30" s="120"/>
      <c r="L30" s="121"/>
      <c r="M30" s="7" t="s">
        <v>35</v>
      </c>
      <c r="N30" s="14">
        <v>0</v>
      </c>
      <c r="O30" s="9"/>
    </row>
    <row r="31" spans="1:18" x14ac:dyDescent="0.2">
      <c r="A31" s="6" t="s">
        <v>57</v>
      </c>
      <c r="B31" s="119" t="s">
        <v>28</v>
      </c>
      <c r="C31" s="120"/>
      <c r="D31" s="120"/>
      <c r="E31" s="120"/>
      <c r="F31" s="120"/>
      <c r="G31" s="120"/>
      <c r="H31" s="120"/>
      <c r="I31" s="120"/>
      <c r="J31" s="120"/>
      <c r="K31" s="120"/>
      <c r="L31" s="121"/>
      <c r="M31" s="7" t="s">
        <v>35</v>
      </c>
      <c r="N31" s="10">
        <v>0</v>
      </c>
      <c r="O31" s="9"/>
    </row>
    <row r="32" spans="1:18" x14ac:dyDescent="0.2">
      <c r="A32" s="6" t="s">
        <v>58</v>
      </c>
      <c r="B32" s="119" t="s">
        <v>30</v>
      </c>
      <c r="C32" s="120"/>
      <c r="D32" s="120"/>
      <c r="E32" s="120"/>
      <c r="F32" s="120"/>
      <c r="G32" s="120"/>
      <c r="H32" s="120"/>
      <c r="I32" s="120"/>
      <c r="J32" s="120"/>
      <c r="K32" s="120"/>
      <c r="L32" s="121"/>
      <c r="M32" s="7" t="s">
        <v>35</v>
      </c>
      <c r="N32" s="10">
        <v>0</v>
      </c>
      <c r="O32" s="9"/>
    </row>
    <row r="33" spans="1:15" ht="38.25" customHeight="1" x14ac:dyDescent="0.2">
      <c r="A33" s="6" t="s">
        <v>59</v>
      </c>
      <c r="B33" s="134" t="s">
        <v>60</v>
      </c>
      <c r="C33" s="135"/>
      <c r="D33" s="135"/>
      <c r="E33" s="135"/>
      <c r="F33" s="135"/>
      <c r="G33" s="135"/>
      <c r="H33" s="135"/>
      <c r="I33" s="135"/>
      <c r="J33" s="135"/>
      <c r="K33" s="135"/>
      <c r="L33" s="136"/>
      <c r="M33" s="7" t="s">
        <v>35</v>
      </c>
      <c r="N33" s="17">
        <v>55.1</v>
      </c>
      <c r="O33" s="9"/>
    </row>
    <row r="34" spans="1:15" ht="12.75" customHeight="1" x14ac:dyDescent="0.2">
      <c r="A34" s="137" t="s">
        <v>61</v>
      </c>
      <c r="B34" s="137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</row>
    <row r="35" spans="1:15" x14ac:dyDescent="0.2">
      <c r="A35" s="138"/>
      <c r="B35" s="138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</row>
  </sheetData>
  <mergeCells count="33">
    <mergeCell ref="B32:L32"/>
    <mergeCell ref="B33:L33"/>
    <mergeCell ref="A34:N35"/>
    <mergeCell ref="B26:L26"/>
    <mergeCell ref="B27:L27"/>
    <mergeCell ref="B28:L28"/>
    <mergeCell ref="B29:L29"/>
    <mergeCell ref="B30:L30"/>
    <mergeCell ref="B31:L31"/>
    <mergeCell ref="B25:L25"/>
    <mergeCell ref="B14:L14"/>
    <mergeCell ref="B15:L15"/>
    <mergeCell ref="B16:L16"/>
    <mergeCell ref="B17:L17"/>
    <mergeCell ref="B18:L18"/>
    <mergeCell ref="B19:L19"/>
    <mergeCell ref="B20:L20"/>
    <mergeCell ref="B21:L21"/>
    <mergeCell ref="B22:L22"/>
    <mergeCell ref="B23:L23"/>
    <mergeCell ref="B24:L24"/>
    <mergeCell ref="B13:L13"/>
    <mergeCell ref="A1:N1"/>
    <mergeCell ref="A2:N3"/>
    <mergeCell ref="B4:L4"/>
    <mergeCell ref="B5:L5"/>
    <mergeCell ref="B6:L6"/>
    <mergeCell ref="B7:L7"/>
    <mergeCell ref="B8:L8"/>
    <mergeCell ref="B9:L9"/>
    <mergeCell ref="B10:L10"/>
    <mergeCell ref="B11:L11"/>
    <mergeCell ref="B12:L12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headerFooter>
    <oddFooter>Страница 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DBF2D-2890-4EF8-8396-B05A8217EB33}">
  <sheetPr>
    <tabColor theme="5" tint="0.59999389629810485"/>
    <pageSetUpPr fitToPage="1"/>
  </sheetPr>
  <dimension ref="A1:AA664"/>
  <sheetViews>
    <sheetView view="pageBreakPreview" zoomScale="76" zoomScaleNormal="100" zoomScaleSheetLayoutView="76" workbookViewId="0">
      <pane ySplit="4" topLeftCell="A5" activePane="bottomLeft" state="frozen"/>
      <selection activeCell="N16" sqref="N16"/>
      <selection pane="bottomLeft" activeCell="N16" sqref="N16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ht="12.75" customHeight="1" x14ac:dyDescent="0.2">
      <c r="A1" s="175" t="s">
        <v>1031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</row>
    <row r="2" spans="1:27" x14ac:dyDescent="0.2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</row>
    <row r="3" spans="1:27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25">
      <c r="A4" s="178" t="s">
        <v>206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x14ac:dyDescent="0.2">
      <c r="A5" s="181" t="s">
        <v>207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5" t="s">
        <v>62</v>
      </c>
      <c r="B6" s="26" t="s">
        <v>208</v>
      </c>
      <c r="C6" s="25" t="s">
        <v>209</v>
      </c>
      <c r="D6" s="26" t="s">
        <v>210</v>
      </c>
      <c r="E6" s="26" t="s">
        <v>211</v>
      </c>
      <c r="F6" s="26" t="s">
        <v>212</v>
      </c>
      <c r="G6" s="26" t="s">
        <v>213</v>
      </c>
      <c r="H6" s="26" t="s">
        <v>214</v>
      </c>
      <c r="I6" s="26" t="s">
        <v>215</v>
      </c>
      <c r="J6" s="26" t="s">
        <v>216</v>
      </c>
      <c r="K6" s="26" t="s">
        <v>217</v>
      </c>
      <c r="L6" s="26" t="s">
        <v>218</v>
      </c>
      <c r="M6" s="26" t="s">
        <v>219</v>
      </c>
      <c r="N6" s="26" t="s">
        <v>220</v>
      </c>
      <c r="O6" s="26" t="s">
        <v>221</v>
      </c>
      <c r="P6" s="26" t="s">
        <v>222</v>
      </c>
      <c r="Q6" s="26" t="s">
        <v>223</v>
      </c>
      <c r="R6" s="26" t="s">
        <v>224</v>
      </c>
      <c r="S6" s="26" t="s">
        <v>225</v>
      </c>
      <c r="T6" s="26" t="s">
        <v>226</v>
      </c>
      <c r="U6" s="26" t="s">
        <v>227</v>
      </c>
      <c r="V6" s="26" t="s">
        <v>228</v>
      </c>
      <c r="W6" s="26" t="s">
        <v>229</v>
      </c>
      <c r="X6" s="26" t="s">
        <v>230</v>
      </c>
      <c r="Y6" s="26" t="s">
        <v>231</v>
      </c>
      <c r="Z6" s="26" t="s">
        <v>232</v>
      </c>
      <c r="AA6" s="26" t="s">
        <v>233</v>
      </c>
    </row>
    <row r="7" spans="1:27" x14ac:dyDescent="0.2">
      <c r="A7" s="97" t="s">
        <v>1032</v>
      </c>
      <c r="B7" s="27" t="str">
        <f>"01"&amp;"."&amp;$B$663&amp;"."&amp;$B$664</f>
        <v>01.01.2023</v>
      </c>
      <c r="C7" s="89" t="s">
        <v>74</v>
      </c>
      <c r="D7" s="90">
        <f>ROUND(((D8+D9+D11+D10)/1000),5)</f>
        <v>1.59921</v>
      </c>
      <c r="E7" s="90">
        <f>ROUND(((E8+E9+E11+E10)/1000),5)</f>
        <v>1.5445899999999999</v>
      </c>
      <c r="F7" s="90">
        <f>ROUND(((F8+F9+F11+F10)/1000),5)</f>
        <v>1.59128</v>
      </c>
      <c r="G7" s="90">
        <f t="shared" ref="G7:AA7" si="0">ROUND(((G8+G9+G11+G10)/1000),5)</f>
        <v>1.54121</v>
      </c>
      <c r="H7" s="90">
        <f t="shared" si="0"/>
        <v>1.51803</v>
      </c>
      <c r="I7" s="90">
        <f t="shared" si="0"/>
        <v>1.5181800000000001</v>
      </c>
      <c r="J7" s="90">
        <f t="shared" si="0"/>
        <v>1.51816</v>
      </c>
      <c r="K7" s="90">
        <f t="shared" si="0"/>
        <v>1.50095</v>
      </c>
      <c r="L7" s="90">
        <f t="shared" si="0"/>
        <v>1.4657500000000001</v>
      </c>
      <c r="M7" s="90">
        <f t="shared" si="0"/>
        <v>1.4875700000000001</v>
      </c>
      <c r="N7" s="90">
        <f t="shared" si="0"/>
        <v>1.5845499999999999</v>
      </c>
      <c r="O7" s="90">
        <f t="shared" si="0"/>
        <v>1.60097</v>
      </c>
      <c r="P7" s="90">
        <f t="shared" si="0"/>
        <v>1.6844300000000001</v>
      </c>
      <c r="Q7" s="90">
        <f t="shared" si="0"/>
        <v>1.7231799999999999</v>
      </c>
      <c r="R7" s="90">
        <f t="shared" si="0"/>
        <v>1.69581</v>
      </c>
      <c r="S7" s="90">
        <f t="shared" si="0"/>
        <v>1.78501</v>
      </c>
      <c r="T7" s="90">
        <f t="shared" si="0"/>
        <v>1.89886</v>
      </c>
      <c r="U7" s="90">
        <f t="shared" si="0"/>
        <v>1.92838</v>
      </c>
      <c r="V7" s="90">
        <f t="shared" si="0"/>
        <v>1.92893</v>
      </c>
      <c r="W7" s="90">
        <f t="shared" si="0"/>
        <v>1.92926</v>
      </c>
      <c r="X7" s="90">
        <f t="shared" si="0"/>
        <v>1.9457500000000001</v>
      </c>
      <c r="Y7" s="90">
        <f t="shared" si="0"/>
        <v>1.92754</v>
      </c>
      <c r="Z7" s="90">
        <f t="shared" si="0"/>
        <v>1.69282</v>
      </c>
      <c r="AA7" s="90">
        <f t="shared" si="0"/>
        <v>1.52538</v>
      </c>
    </row>
    <row r="8" spans="1:27" ht="12.75" hidden="1" customHeight="1" outlineLevel="1" x14ac:dyDescent="0.2">
      <c r="A8" s="98" t="s">
        <v>1033</v>
      </c>
      <c r="B8" s="62" t="s">
        <v>236</v>
      </c>
      <c r="C8" s="42" t="s">
        <v>77</v>
      </c>
      <c r="D8" s="43">
        <v>1195.6300000000001</v>
      </c>
      <c r="E8" s="43">
        <v>1141.01</v>
      </c>
      <c r="F8" s="43">
        <v>1187.7</v>
      </c>
      <c r="G8" s="43">
        <v>1137.6300000000001</v>
      </c>
      <c r="H8" s="43">
        <v>1114.45</v>
      </c>
      <c r="I8" s="43">
        <v>1114.5999999999999</v>
      </c>
      <c r="J8" s="43">
        <v>1114.58</v>
      </c>
      <c r="K8" s="43">
        <v>1097.3699999999999</v>
      </c>
      <c r="L8" s="43">
        <v>1062.17</v>
      </c>
      <c r="M8" s="43">
        <v>1083.99</v>
      </c>
      <c r="N8" s="43">
        <v>1180.97</v>
      </c>
      <c r="O8" s="43">
        <v>1197.3900000000001</v>
      </c>
      <c r="P8" s="43">
        <v>1280.8499999999999</v>
      </c>
      <c r="Q8" s="43">
        <v>1319.6</v>
      </c>
      <c r="R8" s="43">
        <v>1292.23</v>
      </c>
      <c r="S8" s="43">
        <v>1381.43</v>
      </c>
      <c r="T8" s="43">
        <v>1495.28</v>
      </c>
      <c r="U8" s="43">
        <v>1524.8</v>
      </c>
      <c r="V8" s="43">
        <v>1525.35</v>
      </c>
      <c r="W8" s="43">
        <v>1525.68</v>
      </c>
      <c r="X8" s="43">
        <v>1542.17</v>
      </c>
      <c r="Y8" s="43">
        <v>1523.96</v>
      </c>
      <c r="Z8" s="43">
        <v>1289.24</v>
      </c>
      <c r="AA8" s="43">
        <v>1121.8</v>
      </c>
    </row>
    <row r="9" spans="1:27" ht="12.75" hidden="1" customHeight="1" outlineLevel="1" x14ac:dyDescent="0.2">
      <c r="A9" s="98" t="s">
        <v>1034</v>
      </c>
      <c r="B9" s="62" t="s">
        <v>88</v>
      </c>
      <c r="C9" s="42" t="s">
        <v>77</v>
      </c>
      <c r="D9" s="43">
        <v>66.180000000000007</v>
      </c>
      <c r="E9" s="43">
        <f>$D$9</f>
        <v>66.180000000000007</v>
      </c>
      <c r="F9" s="43">
        <f t="shared" ref="F9:AA9" si="1">$D$9</f>
        <v>66.180000000000007</v>
      </c>
      <c r="G9" s="43">
        <f t="shared" si="1"/>
        <v>66.180000000000007</v>
      </c>
      <c r="H9" s="43">
        <f t="shared" si="1"/>
        <v>66.180000000000007</v>
      </c>
      <c r="I9" s="43">
        <f t="shared" si="1"/>
        <v>66.180000000000007</v>
      </c>
      <c r="J9" s="43">
        <f t="shared" si="1"/>
        <v>66.180000000000007</v>
      </c>
      <c r="K9" s="43">
        <f t="shared" si="1"/>
        <v>66.180000000000007</v>
      </c>
      <c r="L9" s="43">
        <f t="shared" si="1"/>
        <v>66.180000000000007</v>
      </c>
      <c r="M9" s="43">
        <f t="shared" si="1"/>
        <v>66.180000000000007</v>
      </c>
      <c r="N9" s="43">
        <f t="shared" si="1"/>
        <v>66.180000000000007</v>
      </c>
      <c r="O9" s="43">
        <f t="shared" si="1"/>
        <v>66.180000000000007</v>
      </c>
      <c r="P9" s="43">
        <f t="shared" si="1"/>
        <v>66.180000000000007</v>
      </c>
      <c r="Q9" s="43">
        <f t="shared" si="1"/>
        <v>66.180000000000007</v>
      </c>
      <c r="R9" s="43">
        <f t="shared" si="1"/>
        <v>66.180000000000007</v>
      </c>
      <c r="S9" s="43">
        <f t="shared" si="1"/>
        <v>66.180000000000007</v>
      </c>
      <c r="T9" s="43">
        <f t="shared" si="1"/>
        <v>66.180000000000007</v>
      </c>
      <c r="U9" s="43">
        <f t="shared" si="1"/>
        <v>66.180000000000007</v>
      </c>
      <c r="V9" s="43">
        <f t="shared" si="1"/>
        <v>66.180000000000007</v>
      </c>
      <c r="W9" s="43">
        <f t="shared" si="1"/>
        <v>66.180000000000007</v>
      </c>
      <c r="X9" s="43">
        <f t="shared" si="1"/>
        <v>66.180000000000007</v>
      </c>
      <c r="Y9" s="43">
        <f t="shared" si="1"/>
        <v>66.180000000000007</v>
      </c>
      <c r="Z9" s="43">
        <f t="shared" si="1"/>
        <v>66.180000000000007</v>
      </c>
      <c r="AA9" s="43">
        <f t="shared" si="1"/>
        <v>66.180000000000007</v>
      </c>
    </row>
    <row r="10" spans="1:27" ht="12.75" hidden="1" customHeight="1" outlineLevel="1" x14ac:dyDescent="0.2">
      <c r="A10" s="98" t="s">
        <v>1035</v>
      </c>
      <c r="B10" s="62" t="s">
        <v>81</v>
      </c>
      <c r="C10" s="42" t="s">
        <v>77</v>
      </c>
      <c r="D10" s="43">
        <v>6.71</v>
      </c>
      <c r="E10" s="43">
        <v>6.71</v>
      </c>
      <c r="F10" s="43">
        <v>6.71</v>
      </c>
      <c r="G10" s="43">
        <v>6.71</v>
      </c>
      <c r="H10" s="43">
        <v>6.71</v>
      </c>
      <c r="I10" s="43">
        <v>6.71</v>
      </c>
      <c r="J10" s="43">
        <v>6.71</v>
      </c>
      <c r="K10" s="43">
        <v>6.71</v>
      </c>
      <c r="L10" s="43">
        <v>6.71</v>
      </c>
      <c r="M10" s="43">
        <v>6.71</v>
      </c>
      <c r="N10" s="43">
        <v>6.71</v>
      </c>
      <c r="O10" s="43">
        <v>6.71</v>
      </c>
      <c r="P10" s="43">
        <v>6.71</v>
      </c>
      <c r="Q10" s="43">
        <v>6.71</v>
      </c>
      <c r="R10" s="43">
        <v>6.71</v>
      </c>
      <c r="S10" s="43">
        <v>6.71</v>
      </c>
      <c r="T10" s="43">
        <v>6.71</v>
      </c>
      <c r="U10" s="43">
        <v>6.71</v>
      </c>
      <c r="V10" s="43">
        <v>6.71</v>
      </c>
      <c r="W10" s="43">
        <v>6.71</v>
      </c>
      <c r="X10" s="43">
        <v>6.71</v>
      </c>
      <c r="Y10" s="43">
        <v>6.71</v>
      </c>
      <c r="Z10" s="43">
        <v>6.71</v>
      </c>
      <c r="AA10" s="43">
        <v>6.71</v>
      </c>
    </row>
    <row r="11" spans="1:27" ht="12.75" hidden="1" customHeight="1" outlineLevel="1" x14ac:dyDescent="0.2">
      <c r="A11" s="98" t="s">
        <v>1036</v>
      </c>
      <c r="B11" s="62" t="s">
        <v>79</v>
      </c>
      <c r="C11" s="42" t="s">
        <v>77</v>
      </c>
      <c r="D11" s="43">
        <v>330.69</v>
      </c>
      <c r="E11" s="43">
        <f>$D$11</f>
        <v>330.69</v>
      </c>
      <c r="F11" s="43">
        <f t="shared" ref="F11:AA11" si="2">$D$11</f>
        <v>330.69</v>
      </c>
      <c r="G11" s="43">
        <f t="shared" si="2"/>
        <v>330.69</v>
      </c>
      <c r="H11" s="43">
        <f t="shared" si="2"/>
        <v>330.69</v>
      </c>
      <c r="I11" s="43">
        <f t="shared" si="2"/>
        <v>330.69</v>
      </c>
      <c r="J11" s="43">
        <f t="shared" si="2"/>
        <v>330.69</v>
      </c>
      <c r="K11" s="43">
        <f t="shared" si="2"/>
        <v>330.69</v>
      </c>
      <c r="L11" s="43">
        <f t="shared" si="2"/>
        <v>330.69</v>
      </c>
      <c r="M11" s="43">
        <f t="shared" si="2"/>
        <v>330.69</v>
      </c>
      <c r="N11" s="43">
        <f t="shared" si="2"/>
        <v>330.69</v>
      </c>
      <c r="O11" s="43">
        <f t="shared" si="2"/>
        <v>330.69</v>
      </c>
      <c r="P11" s="43">
        <f t="shared" si="2"/>
        <v>330.69</v>
      </c>
      <c r="Q11" s="43">
        <f t="shared" si="2"/>
        <v>330.69</v>
      </c>
      <c r="R11" s="43">
        <f t="shared" si="2"/>
        <v>330.69</v>
      </c>
      <c r="S11" s="43">
        <f t="shared" si="2"/>
        <v>330.69</v>
      </c>
      <c r="T11" s="43">
        <f t="shared" si="2"/>
        <v>330.69</v>
      </c>
      <c r="U11" s="43">
        <f t="shared" si="2"/>
        <v>330.69</v>
      </c>
      <c r="V11" s="43">
        <f t="shared" si="2"/>
        <v>330.69</v>
      </c>
      <c r="W11" s="43">
        <f t="shared" si="2"/>
        <v>330.69</v>
      </c>
      <c r="X11" s="43">
        <f t="shared" si="2"/>
        <v>330.69</v>
      </c>
      <c r="Y11" s="43">
        <f t="shared" si="2"/>
        <v>330.69</v>
      </c>
      <c r="Z11" s="43">
        <f t="shared" si="2"/>
        <v>330.69</v>
      </c>
      <c r="AA11" s="43">
        <f t="shared" si="2"/>
        <v>330.69</v>
      </c>
    </row>
    <row r="12" spans="1:27" collapsed="1" x14ac:dyDescent="0.2">
      <c r="A12" s="97" t="s">
        <v>1037</v>
      </c>
      <c r="B12" s="27" t="str">
        <f>"02"&amp;"."&amp;$B$663&amp;"."&amp;$B$664</f>
        <v>02.01.2023</v>
      </c>
      <c r="C12" s="89" t="s">
        <v>74</v>
      </c>
      <c r="D12" s="90">
        <f>ROUND(((D13+D14+D16+D15)/1000),5)</f>
        <v>1.4985999999999999</v>
      </c>
      <c r="E12" s="90">
        <f>ROUND(((E13+E14+E16+E15)/1000),5)</f>
        <v>1.4298200000000001</v>
      </c>
      <c r="F12" s="90">
        <f>ROUND(((F13+F14+F16+F15)/1000),5)</f>
        <v>1.3882000000000001</v>
      </c>
      <c r="G12" s="90">
        <f t="shared" ref="G12:AA12" si="3">ROUND(((G13+G14+G16+G15)/1000),5)</f>
        <v>1.3713200000000001</v>
      </c>
      <c r="H12" s="90">
        <f t="shared" si="3"/>
        <v>1.3851599999999999</v>
      </c>
      <c r="I12" s="90">
        <f t="shared" si="3"/>
        <v>1.4021699999999999</v>
      </c>
      <c r="J12" s="90">
        <f t="shared" si="3"/>
        <v>1.40923</v>
      </c>
      <c r="K12" s="90">
        <f t="shared" si="3"/>
        <v>1.4349000000000001</v>
      </c>
      <c r="L12" s="90">
        <f t="shared" si="3"/>
        <v>1.5512699999999999</v>
      </c>
      <c r="M12" s="90">
        <f t="shared" si="3"/>
        <v>1.70885</v>
      </c>
      <c r="N12" s="90">
        <f t="shared" si="3"/>
        <v>1.9697499999999999</v>
      </c>
      <c r="O12" s="90">
        <f t="shared" si="3"/>
        <v>2.03437</v>
      </c>
      <c r="P12" s="90">
        <f t="shared" si="3"/>
        <v>2.0313699999999999</v>
      </c>
      <c r="Q12" s="90">
        <f t="shared" si="3"/>
        <v>2.04373</v>
      </c>
      <c r="R12" s="90">
        <f t="shared" si="3"/>
        <v>1.9978800000000001</v>
      </c>
      <c r="S12" s="90">
        <f t="shared" si="3"/>
        <v>2.0512700000000001</v>
      </c>
      <c r="T12" s="90">
        <f t="shared" si="3"/>
        <v>2.0880999999999998</v>
      </c>
      <c r="U12" s="90">
        <f t="shared" si="3"/>
        <v>2.1022099999999999</v>
      </c>
      <c r="V12" s="90">
        <f t="shared" si="3"/>
        <v>2.10154</v>
      </c>
      <c r="W12" s="90">
        <f t="shared" si="3"/>
        <v>2.10067</v>
      </c>
      <c r="X12" s="90">
        <f t="shared" si="3"/>
        <v>2.1029</v>
      </c>
      <c r="Y12" s="90">
        <f t="shared" si="3"/>
        <v>2.08514</v>
      </c>
      <c r="Z12" s="90">
        <f t="shared" si="3"/>
        <v>1.9095200000000001</v>
      </c>
      <c r="AA12" s="90">
        <f t="shared" si="3"/>
        <v>1.61381</v>
      </c>
    </row>
    <row r="13" spans="1:27" ht="12.75" hidden="1" customHeight="1" outlineLevel="1" x14ac:dyDescent="0.2">
      <c r="A13" s="98" t="s">
        <v>1038</v>
      </c>
      <c r="B13" s="62" t="s">
        <v>236</v>
      </c>
      <c r="C13" s="42" t="s">
        <v>77</v>
      </c>
      <c r="D13" s="43">
        <v>1095.02</v>
      </c>
      <c r="E13" s="43">
        <v>1026.24</v>
      </c>
      <c r="F13" s="43">
        <v>984.62</v>
      </c>
      <c r="G13" s="43">
        <v>967.74</v>
      </c>
      <c r="H13" s="43">
        <v>981.58</v>
      </c>
      <c r="I13" s="43">
        <v>998.59</v>
      </c>
      <c r="J13" s="43">
        <v>1005.65</v>
      </c>
      <c r="K13" s="43">
        <v>1031.32</v>
      </c>
      <c r="L13" s="43">
        <v>1147.69</v>
      </c>
      <c r="M13" s="43">
        <v>1305.27</v>
      </c>
      <c r="N13" s="43">
        <v>1566.17</v>
      </c>
      <c r="O13" s="43">
        <v>1630.79</v>
      </c>
      <c r="P13" s="43">
        <v>1627.79</v>
      </c>
      <c r="Q13" s="43">
        <v>1640.15</v>
      </c>
      <c r="R13" s="43">
        <v>1594.3</v>
      </c>
      <c r="S13" s="43">
        <v>1647.69</v>
      </c>
      <c r="T13" s="43">
        <v>1684.52</v>
      </c>
      <c r="U13" s="43">
        <v>1698.63</v>
      </c>
      <c r="V13" s="43">
        <v>1697.96</v>
      </c>
      <c r="W13" s="43">
        <v>1697.09</v>
      </c>
      <c r="X13" s="43">
        <v>1699.32</v>
      </c>
      <c r="Y13" s="43">
        <v>1681.56</v>
      </c>
      <c r="Z13" s="43">
        <v>1505.94</v>
      </c>
      <c r="AA13" s="43">
        <v>1210.23</v>
      </c>
    </row>
    <row r="14" spans="1:27" ht="12.75" hidden="1" customHeight="1" outlineLevel="1" x14ac:dyDescent="0.2">
      <c r="A14" s="98" t="s">
        <v>1039</v>
      </c>
      <c r="B14" s="62" t="s">
        <v>88</v>
      </c>
      <c r="C14" s="42" t="s">
        <v>77</v>
      </c>
      <c r="D14" s="43">
        <f t="shared" ref="D14:AA14" si="4">$D$9</f>
        <v>66.180000000000007</v>
      </c>
      <c r="E14" s="43">
        <f t="shared" si="4"/>
        <v>66.180000000000007</v>
      </c>
      <c r="F14" s="43">
        <f t="shared" si="4"/>
        <v>66.180000000000007</v>
      </c>
      <c r="G14" s="43">
        <f t="shared" si="4"/>
        <v>66.180000000000007</v>
      </c>
      <c r="H14" s="43">
        <f t="shared" si="4"/>
        <v>66.180000000000007</v>
      </c>
      <c r="I14" s="43">
        <f t="shared" si="4"/>
        <v>66.180000000000007</v>
      </c>
      <c r="J14" s="43">
        <f t="shared" si="4"/>
        <v>66.180000000000007</v>
      </c>
      <c r="K14" s="43">
        <f t="shared" si="4"/>
        <v>66.180000000000007</v>
      </c>
      <c r="L14" s="43">
        <f t="shared" si="4"/>
        <v>66.180000000000007</v>
      </c>
      <c r="M14" s="43">
        <f t="shared" si="4"/>
        <v>66.180000000000007</v>
      </c>
      <c r="N14" s="43">
        <f t="shared" si="4"/>
        <v>66.180000000000007</v>
      </c>
      <c r="O14" s="43">
        <f t="shared" si="4"/>
        <v>66.180000000000007</v>
      </c>
      <c r="P14" s="43">
        <f t="shared" si="4"/>
        <v>66.180000000000007</v>
      </c>
      <c r="Q14" s="43">
        <f t="shared" si="4"/>
        <v>66.180000000000007</v>
      </c>
      <c r="R14" s="43">
        <f t="shared" si="4"/>
        <v>66.180000000000007</v>
      </c>
      <c r="S14" s="43">
        <f t="shared" si="4"/>
        <v>66.180000000000007</v>
      </c>
      <c r="T14" s="43">
        <f t="shared" si="4"/>
        <v>66.180000000000007</v>
      </c>
      <c r="U14" s="43">
        <f t="shared" si="4"/>
        <v>66.180000000000007</v>
      </c>
      <c r="V14" s="43">
        <f t="shared" si="4"/>
        <v>66.180000000000007</v>
      </c>
      <c r="W14" s="43">
        <f t="shared" si="4"/>
        <v>66.180000000000007</v>
      </c>
      <c r="X14" s="43">
        <f t="shared" si="4"/>
        <v>66.180000000000007</v>
      </c>
      <c r="Y14" s="43">
        <f t="shared" si="4"/>
        <v>66.180000000000007</v>
      </c>
      <c r="Z14" s="43">
        <f t="shared" si="4"/>
        <v>66.180000000000007</v>
      </c>
      <c r="AA14" s="43">
        <f t="shared" si="4"/>
        <v>66.180000000000007</v>
      </c>
    </row>
    <row r="15" spans="1:27" ht="12.75" hidden="1" customHeight="1" outlineLevel="1" x14ac:dyDescent="0.2">
      <c r="A15" s="98" t="s">
        <v>1040</v>
      </c>
      <c r="B15" s="62" t="s">
        <v>81</v>
      </c>
      <c r="C15" s="42" t="s">
        <v>77</v>
      </c>
      <c r="D15" s="43">
        <v>6.71</v>
      </c>
      <c r="E15" s="43">
        <v>6.71</v>
      </c>
      <c r="F15" s="43">
        <v>6.71</v>
      </c>
      <c r="G15" s="43">
        <v>6.71</v>
      </c>
      <c r="H15" s="43">
        <v>6.71</v>
      </c>
      <c r="I15" s="43">
        <v>6.71</v>
      </c>
      <c r="J15" s="43">
        <v>6.71</v>
      </c>
      <c r="K15" s="43">
        <v>6.71</v>
      </c>
      <c r="L15" s="43">
        <v>6.71</v>
      </c>
      <c r="M15" s="43">
        <v>6.71</v>
      </c>
      <c r="N15" s="43">
        <v>6.71</v>
      </c>
      <c r="O15" s="43">
        <v>6.71</v>
      </c>
      <c r="P15" s="43">
        <v>6.71</v>
      </c>
      <c r="Q15" s="43">
        <v>6.71</v>
      </c>
      <c r="R15" s="43">
        <v>6.71</v>
      </c>
      <c r="S15" s="43">
        <v>6.71</v>
      </c>
      <c r="T15" s="43">
        <v>6.71</v>
      </c>
      <c r="U15" s="43">
        <v>6.71</v>
      </c>
      <c r="V15" s="43">
        <v>6.71</v>
      </c>
      <c r="W15" s="43">
        <v>6.71</v>
      </c>
      <c r="X15" s="43">
        <v>6.71</v>
      </c>
      <c r="Y15" s="43">
        <v>6.71</v>
      </c>
      <c r="Z15" s="43">
        <v>6.71</v>
      </c>
      <c r="AA15" s="43">
        <v>6.71</v>
      </c>
    </row>
    <row r="16" spans="1:27" ht="12.75" hidden="1" customHeight="1" outlineLevel="1" x14ac:dyDescent="0.2">
      <c r="A16" s="98" t="s">
        <v>1041</v>
      </c>
      <c r="B16" s="62" t="s">
        <v>79</v>
      </c>
      <c r="C16" s="42" t="s">
        <v>77</v>
      </c>
      <c r="D16" s="43">
        <f>$D$11</f>
        <v>330.69</v>
      </c>
      <c r="E16" s="43">
        <f t="shared" ref="E16:AA16" si="5">$D$11</f>
        <v>330.69</v>
      </c>
      <c r="F16" s="43">
        <f t="shared" si="5"/>
        <v>330.69</v>
      </c>
      <c r="G16" s="43">
        <f t="shared" si="5"/>
        <v>330.69</v>
      </c>
      <c r="H16" s="43">
        <f t="shared" si="5"/>
        <v>330.69</v>
      </c>
      <c r="I16" s="43">
        <f t="shared" si="5"/>
        <v>330.69</v>
      </c>
      <c r="J16" s="43">
        <f t="shared" si="5"/>
        <v>330.69</v>
      </c>
      <c r="K16" s="43">
        <f t="shared" si="5"/>
        <v>330.69</v>
      </c>
      <c r="L16" s="43">
        <f t="shared" si="5"/>
        <v>330.69</v>
      </c>
      <c r="M16" s="43">
        <f t="shared" si="5"/>
        <v>330.69</v>
      </c>
      <c r="N16" s="43">
        <f t="shared" si="5"/>
        <v>330.69</v>
      </c>
      <c r="O16" s="43">
        <f t="shared" si="5"/>
        <v>330.69</v>
      </c>
      <c r="P16" s="43">
        <f t="shared" si="5"/>
        <v>330.69</v>
      </c>
      <c r="Q16" s="43">
        <f t="shared" si="5"/>
        <v>330.69</v>
      </c>
      <c r="R16" s="43">
        <f t="shared" si="5"/>
        <v>330.69</v>
      </c>
      <c r="S16" s="43">
        <f t="shared" si="5"/>
        <v>330.69</v>
      </c>
      <c r="T16" s="43">
        <f t="shared" si="5"/>
        <v>330.69</v>
      </c>
      <c r="U16" s="43">
        <f t="shared" si="5"/>
        <v>330.69</v>
      </c>
      <c r="V16" s="43">
        <f t="shared" si="5"/>
        <v>330.69</v>
      </c>
      <c r="W16" s="43">
        <f t="shared" si="5"/>
        <v>330.69</v>
      </c>
      <c r="X16" s="43">
        <f t="shared" si="5"/>
        <v>330.69</v>
      </c>
      <c r="Y16" s="43">
        <f t="shared" si="5"/>
        <v>330.69</v>
      </c>
      <c r="Z16" s="43">
        <f t="shared" si="5"/>
        <v>330.69</v>
      </c>
      <c r="AA16" s="43">
        <f t="shared" si="5"/>
        <v>330.69</v>
      </c>
    </row>
    <row r="17" spans="1:27" ht="12.75" customHeight="1" collapsed="1" x14ac:dyDescent="0.2">
      <c r="A17" s="97" t="s">
        <v>1042</v>
      </c>
      <c r="B17" s="27" t="str">
        <f>"03"&amp;"."&amp;$B$663&amp;"."&amp;$B$664</f>
        <v>03.01.2023</v>
      </c>
      <c r="C17" s="89" t="s">
        <v>74</v>
      </c>
      <c r="D17" s="90">
        <f>ROUND(((D18+D19+D21+D20)/1000),5)</f>
        <v>1.55009</v>
      </c>
      <c r="E17" s="90">
        <f>ROUND(((E18+E19+E21+E20)/1000),5)</f>
        <v>1.4825900000000001</v>
      </c>
      <c r="F17" s="90">
        <f>ROUND(((F18+F19+F21+F20)/1000),5)</f>
        <v>1.43432</v>
      </c>
      <c r="G17" s="90">
        <f t="shared" ref="G17:AA17" si="6">ROUND(((G18+G19+G21+G20)/1000),5)</f>
        <v>1.3958299999999999</v>
      </c>
      <c r="H17" s="90">
        <f t="shared" si="6"/>
        <v>1.43895</v>
      </c>
      <c r="I17" s="90">
        <f t="shared" si="6"/>
        <v>1.4557199999999999</v>
      </c>
      <c r="J17" s="90">
        <f t="shared" si="6"/>
        <v>1.4717899999999999</v>
      </c>
      <c r="K17" s="90">
        <f t="shared" si="6"/>
        <v>1.5112699999999999</v>
      </c>
      <c r="L17" s="90">
        <f t="shared" si="6"/>
        <v>1.73763</v>
      </c>
      <c r="M17" s="90">
        <f t="shared" si="6"/>
        <v>2.0186000000000002</v>
      </c>
      <c r="N17" s="90">
        <f t="shared" si="6"/>
        <v>2.06812</v>
      </c>
      <c r="O17" s="90">
        <f t="shared" si="6"/>
        <v>2.0872299999999999</v>
      </c>
      <c r="P17" s="90">
        <f t="shared" si="6"/>
        <v>2.0922900000000002</v>
      </c>
      <c r="Q17" s="90">
        <f t="shared" si="6"/>
        <v>2.0971199999999999</v>
      </c>
      <c r="R17" s="90">
        <f t="shared" si="6"/>
        <v>2.0648</v>
      </c>
      <c r="S17" s="90">
        <f t="shared" si="6"/>
        <v>2.0699900000000002</v>
      </c>
      <c r="T17" s="90">
        <f t="shared" si="6"/>
        <v>2.0987399999999998</v>
      </c>
      <c r="U17" s="90">
        <f t="shared" si="6"/>
        <v>2.1132900000000001</v>
      </c>
      <c r="V17" s="90">
        <f t="shared" si="6"/>
        <v>2.1162700000000001</v>
      </c>
      <c r="W17" s="90">
        <f t="shared" si="6"/>
        <v>2.1006800000000001</v>
      </c>
      <c r="X17" s="90">
        <f t="shared" si="6"/>
        <v>2.1005600000000002</v>
      </c>
      <c r="Y17" s="90">
        <f t="shared" si="6"/>
        <v>2.0435500000000002</v>
      </c>
      <c r="Z17" s="90">
        <f t="shared" si="6"/>
        <v>1.7185600000000001</v>
      </c>
      <c r="AA17" s="90">
        <f t="shared" si="6"/>
        <v>1.4935700000000001</v>
      </c>
    </row>
    <row r="18" spans="1:27" ht="12.75" hidden="1" customHeight="1" outlineLevel="1" x14ac:dyDescent="0.2">
      <c r="A18" s="98" t="s">
        <v>1043</v>
      </c>
      <c r="B18" s="62" t="s">
        <v>236</v>
      </c>
      <c r="C18" s="42" t="s">
        <v>77</v>
      </c>
      <c r="D18" s="43">
        <v>1146.51</v>
      </c>
      <c r="E18" s="43">
        <v>1079.01</v>
      </c>
      <c r="F18" s="43">
        <v>1030.74</v>
      </c>
      <c r="G18" s="43">
        <v>992.25</v>
      </c>
      <c r="H18" s="43">
        <v>1035.3699999999999</v>
      </c>
      <c r="I18" s="43">
        <v>1052.1400000000001</v>
      </c>
      <c r="J18" s="43">
        <v>1068.21</v>
      </c>
      <c r="K18" s="43">
        <v>1107.69</v>
      </c>
      <c r="L18" s="43">
        <v>1334.05</v>
      </c>
      <c r="M18" s="43">
        <v>1615.02</v>
      </c>
      <c r="N18" s="43">
        <v>1664.54</v>
      </c>
      <c r="O18" s="43">
        <v>1683.65</v>
      </c>
      <c r="P18" s="43">
        <v>1688.71</v>
      </c>
      <c r="Q18" s="43">
        <v>1693.54</v>
      </c>
      <c r="R18" s="43">
        <v>1661.22</v>
      </c>
      <c r="S18" s="43">
        <v>1666.41</v>
      </c>
      <c r="T18" s="43">
        <v>1695.16</v>
      </c>
      <c r="U18" s="43">
        <v>1709.71</v>
      </c>
      <c r="V18" s="43">
        <v>1712.69</v>
      </c>
      <c r="W18" s="43">
        <v>1697.1</v>
      </c>
      <c r="X18" s="43">
        <v>1696.98</v>
      </c>
      <c r="Y18" s="43">
        <v>1639.97</v>
      </c>
      <c r="Z18" s="43">
        <v>1314.98</v>
      </c>
      <c r="AA18" s="43">
        <v>1089.99</v>
      </c>
    </row>
    <row r="19" spans="1:27" ht="12.75" hidden="1" customHeight="1" outlineLevel="1" x14ac:dyDescent="0.2">
      <c r="A19" s="98" t="s">
        <v>1044</v>
      </c>
      <c r="B19" s="62" t="s">
        <v>88</v>
      </c>
      <c r="C19" s="42" t="s">
        <v>77</v>
      </c>
      <c r="D19" s="43">
        <f t="shared" ref="D19:AA19" si="7">$D$9</f>
        <v>66.180000000000007</v>
      </c>
      <c r="E19" s="43">
        <f t="shared" si="7"/>
        <v>66.180000000000007</v>
      </c>
      <c r="F19" s="43">
        <f t="shared" si="7"/>
        <v>66.180000000000007</v>
      </c>
      <c r="G19" s="43">
        <f t="shared" si="7"/>
        <v>66.180000000000007</v>
      </c>
      <c r="H19" s="43">
        <f t="shared" si="7"/>
        <v>66.180000000000007</v>
      </c>
      <c r="I19" s="43">
        <f t="shared" si="7"/>
        <v>66.180000000000007</v>
      </c>
      <c r="J19" s="43">
        <f t="shared" si="7"/>
        <v>66.180000000000007</v>
      </c>
      <c r="K19" s="43">
        <f t="shared" si="7"/>
        <v>66.180000000000007</v>
      </c>
      <c r="L19" s="43">
        <f t="shared" si="7"/>
        <v>66.180000000000007</v>
      </c>
      <c r="M19" s="43">
        <f t="shared" si="7"/>
        <v>66.180000000000007</v>
      </c>
      <c r="N19" s="43">
        <f t="shared" si="7"/>
        <v>66.180000000000007</v>
      </c>
      <c r="O19" s="43">
        <f t="shared" si="7"/>
        <v>66.180000000000007</v>
      </c>
      <c r="P19" s="43">
        <f t="shared" si="7"/>
        <v>66.180000000000007</v>
      </c>
      <c r="Q19" s="43">
        <f t="shared" si="7"/>
        <v>66.180000000000007</v>
      </c>
      <c r="R19" s="43">
        <f t="shared" si="7"/>
        <v>66.180000000000007</v>
      </c>
      <c r="S19" s="43">
        <f t="shared" si="7"/>
        <v>66.180000000000007</v>
      </c>
      <c r="T19" s="43">
        <f t="shared" si="7"/>
        <v>66.180000000000007</v>
      </c>
      <c r="U19" s="43">
        <f t="shared" si="7"/>
        <v>66.180000000000007</v>
      </c>
      <c r="V19" s="43">
        <f t="shared" si="7"/>
        <v>66.180000000000007</v>
      </c>
      <c r="W19" s="43">
        <f t="shared" si="7"/>
        <v>66.180000000000007</v>
      </c>
      <c r="X19" s="43">
        <f t="shared" si="7"/>
        <v>66.180000000000007</v>
      </c>
      <c r="Y19" s="43">
        <f t="shared" si="7"/>
        <v>66.180000000000007</v>
      </c>
      <c r="Z19" s="43">
        <f t="shared" si="7"/>
        <v>66.180000000000007</v>
      </c>
      <c r="AA19" s="43">
        <f t="shared" si="7"/>
        <v>66.180000000000007</v>
      </c>
    </row>
    <row r="20" spans="1:27" ht="12.75" hidden="1" customHeight="1" outlineLevel="1" x14ac:dyDescent="0.2">
      <c r="A20" s="98" t="s">
        <v>1045</v>
      </c>
      <c r="B20" s="62" t="s">
        <v>81</v>
      </c>
      <c r="C20" s="42" t="s">
        <v>77</v>
      </c>
      <c r="D20" s="43">
        <v>6.71</v>
      </c>
      <c r="E20" s="43">
        <v>6.71</v>
      </c>
      <c r="F20" s="43">
        <v>6.71</v>
      </c>
      <c r="G20" s="43">
        <v>6.71</v>
      </c>
      <c r="H20" s="43">
        <v>6.71</v>
      </c>
      <c r="I20" s="43">
        <v>6.71</v>
      </c>
      <c r="J20" s="43">
        <v>6.71</v>
      </c>
      <c r="K20" s="43">
        <v>6.71</v>
      </c>
      <c r="L20" s="43">
        <v>6.71</v>
      </c>
      <c r="M20" s="43">
        <v>6.71</v>
      </c>
      <c r="N20" s="43">
        <v>6.71</v>
      </c>
      <c r="O20" s="43">
        <v>6.71</v>
      </c>
      <c r="P20" s="43">
        <v>6.71</v>
      </c>
      <c r="Q20" s="43">
        <v>6.71</v>
      </c>
      <c r="R20" s="43">
        <v>6.71</v>
      </c>
      <c r="S20" s="43">
        <v>6.71</v>
      </c>
      <c r="T20" s="43">
        <v>6.71</v>
      </c>
      <c r="U20" s="43">
        <v>6.71</v>
      </c>
      <c r="V20" s="43">
        <v>6.71</v>
      </c>
      <c r="W20" s="43">
        <v>6.71</v>
      </c>
      <c r="X20" s="43">
        <v>6.71</v>
      </c>
      <c r="Y20" s="43">
        <v>6.71</v>
      </c>
      <c r="Z20" s="43">
        <v>6.71</v>
      </c>
      <c r="AA20" s="43">
        <v>6.71</v>
      </c>
    </row>
    <row r="21" spans="1:27" ht="12.75" hidden="1" customHeight="1" outlineLevel="1" x14ac:dyDescent="0.2">
      <c r="A21" s="98" t="s">
        <v>1046</v>
      </c>
      <c r="B21" s="62" t="s">
        <v>79</v>
      </c>
      <c r="C21" s="42" t="s">
        <v>77</v>
      </c>
      <c r="D21" s="43">
        <f>$D$11</f>
        <v>330.69</v>
      </c>
      <c r="E21" s="43">
        <f t="shared" ref="E21:AA21" si="8">$D$11</f>
        <v>330.69</v>
      </c>
      <c r="F21" s="43">
        <f t="shared" si="8"/>
        <v>330.69</v>
      </c>
      <c r="G21" s="43">
        <f t="shared" si="8"/>
        <v>330.69</v>
      </c>
      <c r="H21" s="43">
        <f t="shared" si="8"/>
        <v>330.69</v>
      </c>
      <c r="I21" s="43">
        <f t="shared" si="8"/>
        <v>330.69</v>
      </c>
      <c r="J21" s="43">
        <f t="shared" si="8"/>
        <v>330.69</v>
      </c>
      <c r="K21" s="43">
        <f t="shared" si="8"/>
        <v>330.69</v>
      </c>
      <c r="L21" s="43">
        <f t="shared" si="8"/>
        <v>330.69</v>
      </c>
      <c r="M21" s="43">
        <f t="shared" si="8"/>
        <v>330.69</v>
      </c>
      <c r="N21" s="43">
        <f t="shared" si="8"/>
        <v>330.69</v>
      </c>
      <c r="O21" s="43">
        <f t="shared" si="8"/>
        <v>330.69</v>
      </c>
      <c r="P21" s="43">
        <f t="shared" si="8"/>
        <v>330.69</v>
      </c>
      <c r="Q21" s="43">
        <f t="shared" si="8"/>
        <v>330.69</v>
      </c>
      <c r="R21" s="43">
        <f t="shared" si="8"/>
        <v>330.69</v>
      </c>
      <c r="S21" s="43">
        <f t="shared" si="8"/>
        <v>330.69</v>
      </c>
      <c r="T21" s="43">
        <f t="shared" si="8"/>
        <v>330.69</v>
      </c>
      <c r="U21" s="43">
        <f t="shared" si="8"/>
        <v>330.69</v>
      </c>
      <c r="V21" s="43">
        <f t="shared" si="8"/>
        <v>330.69</v>
      </c>
      <c r="W21" s="43">
        <f t="shared" si="8"/>
        <v>330.69</v>
      </c>
      <c r="X21" s="43">
        <f t="shared" si="8"/>
        <v>330.69</v>
      </c>
      <c r="Y21" s="43">
        <f t="shared" si="8"/>
        <v>330.69</v>
      </c>
      <c r="Z21" s="43">
        <f t="shared" si="8"/>
        <v>330.69</v>
      </c>
      <c r="AA21" s="43">
        <f t="shared" si="8"/>
        <v>330.69</v>
      </c>
    </row>
    <row r="22" spans="1:27" ht="12.75" customHeight="1" collapsed="1" x14ac:dyDescent="0.2">
      <c r="A22" s="97" t="s">
        <v>1047</v>
      </c>
      <c r="B22" s="27" t="str">
        <f>"04"&amp;"."&amp;$B$663&amp;"."&amp;$B$664</f>
        <v>04.01.2023</v>
      </c>
      <c r="C22" s="89" t="s">
        <v>74</v>
      </c>
      <c r="D22" s="90">
        <f>ROUND(((D23+D24+D26+D25)/1000),5)</f>
        <v>1.47255</v>
      </c>
      <c r="E22" s="90">
        <f>ROUND(((E23+E24+E26+E25)/1000),5)</f>
        <v>1.41184</v>
      </c>
      <c r="F22" s="90">
        <f>ROUND(((F23+F24+F26+F25)/1000),5)</f>
        <v>1.3758300000000001</v>
      </c>
      <c r="G22" s="90">
        <f t="shared" ref="G22:AA22" si="9">ROUND(((G23+G24+G26+G25)/1000),5)</f>
        <v>1.3426100000000001</v>
      </c>
      <c r="H22" s="90">
        <f t="shared" si="9"/>
        <v>1.3897299999999999</v>
      </c>
      <c r="I22" s="90">
        <f t="shared" si="9"/>
        <v>1.42395</v>
      </c>
      <c r="J22" s="90">
        <f t="shared" si="9"/>
        <v>1.4615899999999999</v>
      </c>
      <c r="K22" s="90">
        <f t="shared" si="9"/>
        <v>1.5644199999999999</v>
      </c>
      <c r="L22" s="90">
        <f t="shared" si="9"/>
        <v>1.8047599999999999</v>
      </c>
      <c r="M22" s="90">
        <f t="shared" si="9"/>
        <v>2.0501499999999999</v>
      </c>
      <c r="N22" s="90">
        <f t="shared" si="9"/>
        <v>2.09979</v>
      </c>
      <c r="O22" s="90">
        <f t="shared" si="9"/>
        <v>2.12005</v>
      </c>
      <c r="P22" s="90">
        <f t="shared" si="9"/>
        <v>2.1224500000000002</v>
      </c>
      <c r="Q22" s="90">
        <f t="shared" si="9"/>
        <v>2.12731</v>
      </c>
      <c r="R22" s="90">
        <f t="shared" si="9"/>
        <v>2.10188</v>
      </c>
      <c r="S22" s="90">
        <f t="shared" si="9"/>
        <v>2.1034099999999998</v>
      </c>
      <c r="T22" s="90">
        <f t="shared" si="9"/>
        <v>2.1244700000000001</v>
      </c>
      <c r="U22" s="90">
        <f t="shared" si="9"/>
        <v>2.1465900000000002</v>
      </c>
      <c r="V22" s="90">
        <f t="shared" si="9"/>
        <v>2.13693</v>
      </c>
      <c r="W22" s="90">
        <f t="shared" si="9"/>
        <v>2.1274700000000002</v>
      </c>
      <c r="X22" s="90">
        <f t="shared" si="9"/>
        <v>2.1306400000000001</v>
      </c>
      <c r="Y22" s="90">
        <f t="shared" si="9"/>
        <v>2.0941900000000002</v>
      </c>
      <c r="Z22" s="90">
        <f t="shared" si="9"/>
        <v>1.8333600000000001</v>
      </c>
      <c r="AA22" s="90">
        <f t="shared" si="9"/>
        <v>1.5781099999999999</v>
      </c>
    </row>
    <row r="23" spans="1:27" ht="12.75" hidden="1" customHeight="1" outlineLevel="1" x14ac:dyDescent="0.2">
      <c r="A23" s="98" t="s">
        <v>1048</v>
      </c>
      <c r="B23" s="62" t="s">
        <v>236</v>
      </c>
      <c r="C23" s="42" t="s">
        <v>77</v>
      </c>
      <c r="D23" s="43">
        <v>1068.97</v>
      </c>
      <c r="E23" s="43">
        <v>1008.26</v>
      </c>
      <c r="F23" s="43">
        <v>972.25</v>
      </c>
      <c r="G23" s="43">
        <v>939.03</v>
      </c>
      <c r="H23" s="43">
        <v>986.15</v>
      </c>
      <c r="I23" s="43">
        <v>1020.37</v>
      </c>
      <c r="J23" s="43">
        <v>1058.01</v>
      </c>
      <c r="K23" s="43">
        <v>1160.8399999999999</v>
      </c>
      <c r="L23" s="43">
        <v>1401.18</v>
      </c>
      <c r="M23" s="43">
        <v>1646.57</v>
      </c>
      <c r="N23" s="43">
        <v>1696.21</v>
      </c>
      <c r="O23" s="43">
        <v>1716.47</v>
      </c>
      <c r="P23" s="43">
        <v>1718.87</v>
      </c>
      <c r="Q23" s="43">
        <v>1723.73</v>
      </c>
      <c r="R23" s="43">
        <v>1698.3</v>
      </c>
      <c r="S23" s="43">
        <v>1699.83</v>
      </c>
      <c r="T23" s="43">
        <v>1720.89</v>
      </c>
      <c r="U23" s="43">
        <v>1743.01</v>
      </c>
      <c r="V23" s="43">
        <v>1733.35</v>
      </c>
      <c r="W23" s="43">
        <v>1723.89</v>
      </c>
      <c r="X23" s="43">
        <v>1727.06</v>
      </c>
      <c r="Y23" s="43">
        <v>1690.61</v>
      </c>
      <c r="Z23" s="43">
        <v>1429.78</v>
      </c>
      <c r="AA23" s="43">
        <v>1174.53</v>
      </c>
    </row>
    <row r="24" spans="1:27" ht="12.75" hidden="1" customHeight="1" outlineLevel="1" x14ac:dyDescent="0.2">
      <c r="A24" s="98" t="s">
        <v>1049</v>
      </c>
      <c r="B24" s="62" t="s">
        <v>88</v>
      </c>
      <c r="C24" s="42" t="s">
        <v>77</v>
      </c>
      <c r="D24" s="43">
        <f t="shared" ref="D24:AA24" si="10">$D$9</f>
        <v>66.180000000000007</v>
      </c>
      <c r="E24" s="43">
        <f t="shared" si="10"/>
        <v>66.180000000000007</v>
      </c>
      <c r="F24" s="43">
        <f t="shared" si="10"/>
        <v>66.180000000000007</v>
      </c>
      <c r="G24" s="43">
        <f t="shared" si="10"/>
        <v>66.180000000000007</v>
      </c>
      <c r="H24" s="43">
        <f t="shared" si="10"/>
        <v>66.180000000000007</v>
      </c>
      <c r="I24" s="43">
        <f t="shared" si="10"/>
        <v>66.180000000000007</v>
      </c>
      <c r="J24" s="43">
        <f t="shared" si="10"/>
        <v>66.180000000000007</v>
      </c>
      <c r="K24" s="43">
        <f t="shared" si="10"/>
        <v>66.180000000000007</v>
      </c>
      <c r="L24" s="43">
        <f t="shared" si="10"/>
        <v>66.180000000000007</v>
      </c>
      <c r="M24" s="43">
        <f t="shared" si="10"/>
        <v>66.180000000000007</v>
      </c>
      <c r="N24" s="43">
        <f t="shared" si="10"/>
        <v>66.180000000000007</v>
      </c>
      <c r="O24" s="43">
        <f t="shared" si="10"/>
        <v>66.180000000000007</v>
      </c>
      <c r="P24" s="43">
        <f t="shared" si="10"/>
        <v>66.180000000000007</v>
      </c>
      <c r="Q24" s="43">
        <f t="shared" si="10"/>
        <v>66.180000000000007</v>
      </c>
      <c r="R24" s="43">
        <f t="shared" si="10"/>
        <v>66.180000000000007</v>
      </c>
      <c r="S24" s="43">
        <f t="shared" si="10"/>
        <v>66.180000000000007</v>
      </c>
      <c r="T24" s="43">
        <f t="shared" si="10"/>
        <v>66.180000000000007</v>
      </c>
      <c r="U24" s="43">
        <f t="shared" si="10"/>
        <v>66.180000000000007</v>
      </c>
      <c r="V24" s="43">
        <f t="shared" si="10"/>
        <v>66.180000000000007</v>
      </c>
      <c r="W24" s="43">
        <f t="shared" si="10"/>
        <v>66.180000000000007</v>
      </c>
      <c r="X24" s="43">
        <f t="shared" si="10"/>
        <v>66.180000000000007</v>
      </c>
      <c r="Y24" s="43">
        <f t="shared" si="10"/>
        <v>66.180000000000007</v>
      </c>
      <c r="Z24" s="43">
        <f t="shared" si="10"/>
        <v>66.180000000000007</v>
      </c>
      <c r="AA24" s="43">
        <f t="shared" si="10"/>
        <v>66.180000000000007</v>
      </c>
    </row>
    <row r="25" spans="1:27" ht="12.75" hidden="1" customHeight="1" outlineLevel="1" x14ac:dyDescent="0.2">
      <c r="A25" s="98" t="s">
        <v>1050</v>
      </c>
      <c r="B25" s="62" t="s">
        <v>81</v>
      </c>
      <c r="C25" s="42" t="s">
        <v>77</v>
      </c>
      <c r="D25" s="43">
        <v>6.71</v>
      </c>
      <c r="E25" s="43">
        <v>6.71</v>
      </c>
      <c r="F25" s="43">
        <v>6.71</v>
      </c>
      <c r="G25" s="43">
        <v>6.71</v>
      </c>
      <c r="H25" s="43">
        <v>6.71</v>
      </c>
      <c r="I25" s="43">
        <v>6.71</v>
      </c>
      <c r="J25" s="43">
        <v>6.71</v>
      </c>
      <c r="K25" s="43">
        <v>6.71</v>
      </c>
      <c r="L25" s="43">
        <v>6.71</v>
      </c>
      <c r="M25" s="43">
        <v>6.71</v>
      </c>
      <c r="N25" s="43">
        <v>6.71</v>
      </c>
      <c r="O25" s="43">
        <v>6.71</v>
      </c>
      <c r="P25" s="43">
        <v>6.71</v>
      </c>
      <c r="Q25" s="43">
        <v>6.71</v>
      </c>
      <c r="R25" s="43">
        <v>6.71</v>
      </c>
      <c r="S25" s="43">
        <v>6.71</v>
      </c>
      <c r="T25" s="43">
        <v>6.71</v>
      </c>
      <c r="U25" s="43">
        <v>6.71</v>
      </c>
      <c r="V25" s="43">
        <v>6.71</v>
      </c>
      <c r="W25" s="43">
        <v>6.71</v>
      </c>
      <c r="X25" s="43">
        <v>6.71</v>
      </c>
      <c r="Y25" s="43">
        <v>6.71</v>
      </c>
      <c r="Z25" s="43">
        <v>6.71</v>
      </c>
      <c r="AA25" s="43">
        <v>6.71</v>
      </c>
    </row>
    <row r="26" spans="1:27" ht="12.75" hidden="1" customHeight="1" outlineLevel="1" x14ac:dyDescent="0.2">
      <c r="A26" s="98" t="s">
        <v>1051</v>
      </c>
      <c r="B26" s="62" t="s">
        <v>79</v>
      </c>
      <c r="C26" s="42" t="s">
        <v>77</v>
      </c>
      <c r="D26" s="43">
        <f>$D$11</f>
        <v>330.69</v>
      </c>
      <c r="E26" s="43">
        <f t="shared" ref="E26:AA26" si="11">$D$11</f>
        <v>330.69</v>
      </c>
      <c r="F26" s="43">
        <f t="shared" si="11"/>
        <v>330.69</v>
      </c>
      <c r="G26" s="43">
        <f t="shared" si="11"/>
        <v>330.69</v>
      </c>
      <c r="H26" s="43">
        <f t="shared" si="11"/>
        <v>330.69</v>
      </c>
      <c r="I26" s="43">
        <f t="shared" si="11"/>
        <v>330.69</v>
      </c>
      <c r="J26" s="43">
        <f t="shared" si="11"/>
        <v>330.69</v>
      </c>
      <c r="K26" s="43">
        <f t="shared" si="11"/>
        <v>330.69</v>
      </c>
      <c r="L26" s="43">
        <f t="shared" si="11"/>
        <v>330.69</v>
      </c>
      <c r="M26" s="43">
        <f t="shared" si="11"/>
        <v>330.69</v>
      </c>
      <c r="N26" s="43">
        <f t="shared" si="11"/>
        <v>330.69</v>
      </c>
      <c r="O26" s="43">
        <f t="shared" si="11"/>
        <v>330.69</v>
      </c>
      <c r="P26" s="43">
        <f t="shared" si="11"/>
        <v>330.69</v>
      </c>
      <c r="Q26" s="43">
        <f t="shared" si="11"/>
        <v>330.69</v>
      </c>
      <c r="R26" s="43">
        <f t="shared" si="11"/>
        <v>330.69</v>
      </c>
      <c r="S26" s="43">
        <f t="shared" si="11"/>
        <v>330.69</v>
      </c>
      <c r="T26" s="43">
        <f t="shared" si="11"/>
        <v>330.69</v>
      </c>
      <c r="U26" s="43">
        <f t="shared" si="11"/>
        <v>330.69</v>
      </c>
      <c r="V26" s="43">
        <f t="shared" si="11"/>
        <v>330.69</v>
      </c>
      <c r="W26" s="43">
        <f t="shared" si="11"/>
        <v>330.69</v>
      </c>
      <c r="X26" s="43">
        <f t="shared" si="11"/>
        <v>330.69</v>
      </c>
      <c r="Y26" s="43">
        <f t="shared" si="11"/>
        <v>330.69</v>
      </c>
      <c r="Z26" s="43">
        <f t="shared" si="11"/>
        <v>330.69</v>
      </c>
      <c r="AA26" s="43">
        <f t="shared" si="11"/>
        <v>330.69</v>
      </c>
    </row>
    <row r="27" spans="1:27" ht="12.75" customHeight="1" collapsed="1" x14ac:dyDescent="0.2">
      <c r="A27" s="97" t="s">
        <v>1052</v>
      </c>
      <c r="B27" s="27" t="str">
        <f>"05"&amp;"."&amp;$B$663&amp;"."&amp;$B$664</f>
        <v>05.01.2023</v>
      </c>
      <c r="C27" s="89" t="s">
        <v>74</v>
      </c>
      <c r="D27" s="90">
        <f>ROUND(((D28+D29+D31+D30)/1000),5)</f>
        <v>1.5058800000000001</v>
      </c>
      <c r="E27" s="90">
        <f>ROUND(((E28+E29+E31+E30)/1000),5)</f>
        <v>1.44387</v>
      </c>
      <c r="F27" s="90">
        <f>ROUND(((F28+F29+F31+F30)/1000),5)</f>
        <v>1.39124</v>
      </c>
      <c r="G27" s="90">
        <f t="shared" ref="G27:AA27" si="12">ROUND(((G28+G29+G31+G30)/1000),5)</f>
        <v>1.3854900000000001</v>
      </c>
      <c r="H27" s="90">
        <f t="shared" si="12"/>
        <v>1.41516</v>
      </c>
      <c r="I27" s="90">
        <f t="shared" si="12"/>
        <v>1.43404</v>
      </c>
      <c r="J27" s="90">
        <f t="shared" si="12"/>
        <v>1.4853099999999999</v>
      </c>
      <c r="K27" s="90">
        <f t="shared" si="12"/>
        <v>1.5504899999999999</v>
      </c>
      <c r="L27" s="90">
        <f t="shared" si="12"/>
        <v>1.8383400000000001</v>
      </c>
      <c r="M27" s="90">
        <f t="shared" si="12"/>
        <v>2.0619499999999999</v>
      </c>
      <c r="N27" s="90">
        <f t="shared" si="12"/>
        <v>2.0955699999999999</v>
      </c>
      <c r="O27" s="90">
        <f t="shared" si="12"/>
        <v>2.1021200000000002</v>
      </c>
      <c r="P27" s="90">
        <f t="shared" si="12"/>
        <v>2.10181</v>
      </c>
      <c r="Q27" s="90">
        <f t="shared" si="12"/>
        <v>2.10392</v>
      </c>
      <c r="R27" s="90">
        <f t="shared" si="12"/>
        <v>2.0939199999999998</v>
      </c>
      <c r="S27" s="90">
        <f t="shared" si="12"/>
        <v>2.09422</v>
      </c>
      <c r="T27" s="90">
        <f t="shared" si="12"/>
        <v>2.1050399999999998</v>
      </c>
      <c r="U27" s="90">
        <f t="shared" si="12"/>
        <v>2.12412</v>
      </c>
      <c r="V27" s="90">
        <f t="shared" si="12"/>
        <v>2.11599</v>
      </c>
      <c r="W27" s="90">
        <f t="shared" si="12"/>
        <v>2.10724</v>
      </c>
      <c r="X27" s="90">
        <f t="shared" si="12"/>
        <v>2.1082200000000002</v>
      </c>
      <c r="Y27" s="90">
        <f t="shared" si="12"/>
        <v>2.09362</v>
      </c>
      <c r="Z27" s="90">
        <f t="shared" si="12"/>
        <v>1.7603200000000001</v>
      </c>
      <c r="AA27" s="90">
        <f t="shared" si="12"/>
        <v>1.5310999999999999</v>
      </c>
    </row>
    <row r="28" spans="1:27" ht="12.75" hidden="1" customHeight="1" outlineLevel="1" x14ac:dyDescent="0.2">
      <c r="A28" s="98" t="s">
        <v>1053</v>
      </c>
      <c r="B28" s="62" t="s">
        <v>236</v>
      </c>
      <c r="C28" s="42" t="s">
        <v>77</v>
      </c>
      <c r="D28" s="43">
        <v>1102.3</v>
      </c>
      <c r="E28" s="43">
        <v>1040.29</v>
      </c>
      <c r="F28" s="43">
        <v>987.66</v>
      </c>
      <c r="G28" s="43">
        <v>981.91</v>
      </c>
      <c r="H28" s="43">
        <v>1011.58</v>
      </c>
      <c r="I28" s="43">
        <v>1030.46</v>
      </c>
      <c r="J28" s="43">
        <v>1081.73</v>
      </c>
      <c r="K28" s="43">
        <v>1146.9100000000001</v>
      </c>
      <c r="L28" s="43">
        <v>1434.76</v>
      </c>
      <c r="M28" s="43">
        <v>1658.37</v>
      </c>
      <c r="N28" s="43">
        <v>1691.99</v>
      </c>
      <c r="O28" s="43">
        <v>1698.54</v>
      </c>
      <c r="P28" s="43">
        <v>1698.23</v>
      </c>
      <c r="Q28" s="43">
        <v>1700.34</v>
      </c>
      <c r="R28" s="43">
        <v>1690.34</v>
      </c>
      <c r="S28" s="43">
        <v>1690.64</v>
      </c>
      <c r="T28" s="43">
        <v>1701.46</v>
      </c>
      <c r="U28" s="43">
        <v>1720.54</v>
      </c>
      <c r="V28" s="43">
        <v>1712.41</v>
      </c>
      <c r="W28" s="43">
        <v>1703.66</v>
      </c>
      <c r="X28" s="43">
        <v>1704.64</v>
      </c>
      <c r="Y28" s="43">
        <v>1690.04</v>
      </c>
      <c r="Z28" s="43">
        <v>1356.74</v>
      </c>
      <c r="AA28" s="43">
        <v>1127.52</v>
      </c>
    </row>
    <row r="29" spans="1:27" ht="12.75" hidden="1" customHeight="1" outlineLevel="1" x14ac:dyDescent="0.2">
      <c r="A29" s="98" t="s">
        <v>1054</v>
      </c>
      <c r="B29" s="62" t="s">
        <v>88</v>
      </c>
      <c r="C29" s="42" t="s">
        <v>77</v>
      </c>
      <c r="D29" s="43">
        <f t="shared" ref="D29:AA29" si="13">$D$9</f>
        <v>66.180000000000007</v>
      </c>
      <c r="E29" s="43">
        <f t="shared" si="13"/>
        <v>66.180000000000007</v>
      </c>
      <c r="F29" s="43">
        <f t="shared" si="13"/>
        <v>66.180000000000007</v>
      </c>
      <c r="G29" s="43">
        <f t="shared" si="13"/>
        <v>66.180000000000007</v>
      </c>
      <c r="H29" s="43">
        <f t="shared" si="13"/>
        <v>66.180000000000007</v>
      </c>
      <c r="I29" s="43">
        <f t="shared" si="13"/>
        <v>66.180000000000007</v>
      </c>
      <c r="J29" s="43">
        <f t="shared" si="13"/>
        <v>66.180000000000007</v>
      </c>
      <c r="K29" s="43">
        <f t="shared" si="13"/>
        <v>66.180000000000007</v>
      </c>
      <c r="L29" s="43">
        <f t="shared" si="13"/>
        <v>66.180000000000007</v>
      </c>
      <c r="M29" s="43">
        <f t="shared" si="13"/>
        <v>66.180000000000007</v>
      </c>
      <c r="N29" s="43">
        <f t="shared" si="13"/>
        <v>66.180000000000007</v>
      </c>
      <c r="O29" s="43">
        <f t="shared" si="13"/>
        <v>66.180000000000007</v>
      </c>
      <c r="P29" s="43">
        <f t="shared" si="13"/>
        <v>66.180000000000007</v>
      </c>
      <c r="Q29" s="43">
        <f t="shared" si="13"/>
        <v>66.180000000000007</v>
      </c>
      <c r="R29" s="43">
        <f t="shared" si="13"/>
        <v>66.180000000000007</v>
      </c>
      <c r="S29" s="43">
        <f t="shared" si="13"/>
        <v>66.180000000000007</v>
      </c>
      <c r="T29" s="43">
        <f t="shared" si="13"/>
        <v>66.180000000000007</v>
      </c>
      <c r="U29" s="43">
        <f t="shared" si="13"/>
        <v>66.180000000000007</v>
      </c>
      <c r="V29" s="43">
        <f t="shared" si="13"/>
        <v>66.180000000000007</v>
      </c>
      <c r="W29" s="43">
        <f t="shared" si="13"/>
        <v>66.180000000000007</v>
      </c>
      <c r="X29" s="43">
        <f t="shared" si="13"/>
        <v>66.180000000000007</v>
      </c>
      <c r="Y29" s="43">
        <f t="shared" si="13"/>
        <v>66.180000000000007</v>
      </c>
      <c r="Z29" s="43">
        <f t="shared" si="13"/>
        <v>66.180000000000007</v>
      </c>
      <c r="AA29" s="43">
        <f t="shared" si="13"/>
        <v>66.180000000000007</v>
      </c>
    </row>
    <row r="30" spans="1:27" ht="12.75" hidden="1" customHeight="1" outlineLevel="1" x14ac:dyDescent="0.2">
      <c r="A30" s="98" t="s">
        <v>1055</v>
      </c>
      <c r="B30" s="62" t="s">
        <v>81</v>
      </c>
      <c r="C30" s="42" t="s">
        <v>77</v>
      </c>
      <c r="D30" s="43">
        <v>6.71</v>
      </c>
      <c r="E30" s="43">
        <v>6.71</v>
      </c>
      <c r="F30" s="43">
        <v>6.71</v>
      </c>
      <c r="G30" s="43">
        <v>6.71</v>
      </c>
      <c r="H30" s="43">
        <v>6.71</v>
      </c>
      <c r="I30" s="43">
        <v>6.71</v>
      </c>
      <c r="J30" s="43">
        <v>6.71</v>
      </c>
      <c r="K30" s="43">
        <v>6.71</v>
      </c>
      <c r="L30" s="43">
        <v>6.71</v>
      </c>
      <c r="M30" s="43">
        <v>6.71</v>
      </c>
      <c r="N30" s="43">
        <v>6.71</v>
      </c>
      <c r="O30" s="43">
        <v>6.71</v>
      </c>
      <c r="P30" s="43">
        <v>6.71</v>
      </c>
      <c r="Q30" s="43">
        <v>6.71</v>
      </c>
      <c r="R30" s="43">
        <v>6.71</v>
      </c>
      <c r="S30" s="43">
        <v>6.71</v>
      </c>
      <c r="T30" s="43">
        <v>6.71</v>
      </c>
      <c r="U30" s="43">
        <v>6.71</v>
      </c>
      <c r="V30" s="43">
        <v>6.71</v>
      </c>
      <c r="W30" s="43">
        <v>6.71</v>
      </c>
      <c r="X30" s="43">
        <v>6.71</v>
      </c>
      <c r="Y30" s="43">
        <v>6.71</v>
      </c>
      <c r="Z30" s="43">
        <v>6.71</v>
      </c>
      <c r="AA30" s="43">
        <v>6.71</v>
      </c>
    </row>
    <row r="31" spans="1:27" ht="12.75" hidden="1" customHeight="1" outlineLevel="1" x14ac:dyDescent="0.2">
      <c r="A31" s="98" t="s">
        <v>1056</v>
      </c>
      <c r="B31" s="62" t="s">
        <v>79</v>
      </c>
      <c r="C31" s="42" t="s">
        <v>77</v>
      </c>
      <c r="D31" s="43">
        <f>$D$11</f>
        <v>330.69</v>
      </c>
      <c r="E31" s="43">
        <f t="shared" ref="E31:AA31" si="14">$D$11</f>
        <v>330.69</v>
      </c>
      <c r="F31" s="43">
        <f t="shared" si="14"/>
        <v>330.69</v>
      </c>
      <c r="G31" s="43">
        <f t="shared" si="14"/>
        <v>330.69</v>
      </c>
      <c r="H31" s="43">
        <f t="shared" si="14"/>
        <v>330.69</v>
      </c>
      <c r="I31" s="43">
        <f t="shared" si="14"/>
        <v>330.69</v>
      </c>
      <c r="J31" s="43">
        <f t="shared" si="14"/>
        <v>330.69</v>
      </c>
      <c r="K31" s="43">
        <f t="shared" si="14"/>
        <v>330.69</v>
      </c>
      <c r="L31" s="43">
        <f t="shared" si="14"/>
        <v>330.69</v>
      </c>
      <c r="M31" s="43">
        <f t="shared" si="14"/>
        <v>330.69</v>
      </c>
      <c r="N31" s="43">
        <f t="shared" si="14"/>
        <v>330.69</v>
      </c>
      <c r="O31" s="43">
        <f t="shared" si="14"/>
        <v>330.69</v>
      </c>
      <c r="P31" s="43">
        <f t="shared" si="14"/>
        <v>330.69</v>
      </c>
      <c r="Q31" s="43">
        <f t="shared" si="14"/>
        <v>330.69</v>
      </c>
      <c r="R31" s="43">
        <f t="shared" si="14"/>
        <v>330.69</v>
      </c>
      <c r="S31" s="43">
        <f t="shared" si="14"/>
        <v>330.69</v>
      </c>
      <c r="T31" s="43">
        <f t="shared" si="14"/>
        <v>330.69</v>
      </c>
      <c r="U31" s="43">
        <f t="shared" si="14"/>
        <v>330.69</v>
      </c>
      <c r="V31" s="43">
        <f t="shared" si="14"/>
        <v>330.69</v>
      </c>
      <c r="W31" s="43">
        <f t="shared" si="14"/>
        <v>330.69</v>
      </c>
      <c r="X31" s="43">
        <f t="shared" si="14"/>
        <v>330.69</v>
      </c>
      <c r="Y31" s="43">
        <f t="shared" si="14"/>
        <v>330.69</v>
      </c>
      <c r="Z31" s="43">
        <f t="shared" si="14"/>
        <v>330.69</v>
      </c>
      <c r="AA31" s="43">
        <f t="shared" si="14"/>
        <v>330.69</v>
      </c>
    </row>
    <row r="32" spans="1:27" ht="12.75" customHeight="1" collapsed="1" x14ac:dyDescent="0.2">
      <c r="A32" s="97" t="s">
        <v>1057</v>
      </c>
      <c r="B32" s="27" t="str">
        <f>"06"&amp;"."&amp;$B$663&amp;"."&amp;$B$664</f>
        <v>06.01.2023</v>
      </c>
      <c r="C32" s="89" t="s">
        <v>74</v>
      </c>
      <c r="D32" s="90">
        <f>ROUND(((D33+D34+D36+D35)/1000),5)</f>
        <v>1.4748600000000001</v>
      </c>
      <c r="E32" s="90">
        <f>ROUND(((E33+E34+E36+E35)/1000),5)</f>
        <v>1.36757</v>
      </c>
      <c r="F32" s="90">
        <f>ROUND(((F33+F34+F36+F35)/1000),5)</f>
        <v>1.2846500000000001</v>
      </c>
      <c r="G32" s="90">
        <f t="shared" ref="G32:AA32" si="15">ROUND(((G33+G34+G36+G35)/1000),5)</f>
        <v>1.25763</v>
      </c>
      <c r="H32" s="90">
        <f t="shared" si="15"/>
        <v>1.2871300000000001</v>
      </c>
      <c r="I32" s="90">
        <f t="shared" si="15"/>
        <v>1.3331599999999999</v>
      </c>
      <c r="J32" s="90">
        <f t="shared" si="15"/>
        <v>1.3855999999999999</v>
      </c>
      <c r="K32" s="90">
        <f t="shared" si="15"/>
        <v>1.52016</v>
      </c>
      <c r="L32" s="90">
        <f t="shared" si="15"/>
        <v>1.75349</v>
      </c>
      <c r="M32" s="90">
        <f t="shared" si="15"/>
        <v>2.01423</v>
      </c>
      <c r="N32" s="90">
        <f t="shared" si="15"/>
        <v>2.0611600000000001</v>
      </c>
      <c r="O32" s="90">
        <f t="shared" si="15"/>
        <v>2.0807099999999998</v>
      </c>
      <c r="P32" s="90">
        <f t="shared" si="15"/>
        <v>2.0845099999999999</v>
      </c>
      <c r="Q32" s="90">
        <f t="shared" si="15"/>
        <v>2.0882000000000001</v>
      </c>
      <c r="R32" s="90">
        <f t="shared" si="15"/>
        <v>2.0624400000000001</v>
      </c>
      <c r="S32" s="90">
        <f t="shared" si="15"/>
        <v>2.0707800000000001</v>
      </c>
      <c r="T32" s="90">
        <f t="shared" si="15"/>
        <v>2.0979999999999999</v>
      </c>
      <c r="U32" s="90">
        <f t="shared" si="15"/>
        <v>2.10805</v>
      </c>
      <c r="V32" s="90">
        <f t="shared" si="15"/>
        <v>2.1023100000000001</v>
      </c>
      <c r="W32" s="90">
        <f t="shared" si="15"/>
        <v>2.09944</v>
      </c>
      <c r="X32" s="90">
        <f t="shared" si="15"/>
        <v>2.0990099999999998</v>
      </c>
      <c r="Y32" s="90">
        <f t="shared" si="15"/>
        <v>2.0495399999999999</v>
      </c>
      <c r="Z32" s="90">
        <f t="shared" si="15"/>
        <v>1.71949</v>
      </c>
      <c r="AA32" s="90">
        <f t="shared" si="15"/>
        <v>1.53738</v>
      </c>
    </row>
    <row r="33" spans="1:27" ht="12.75" hidden="1" customHeight="1" outlineLevel="1" x14ac:dyDescent="0.2">
      <c r="A33" s="98" t="s">
        <v>1058</v>
      </c>
      <c r="B33" s="62" t="s">
        <v>236</v>
      </c>
      <c r="C33" s="42" t="s">
        <v>77</v>
      </c>
      <c r="D33" s="43">
        <v>1071.28</v>
      </c>
      <c r="E33" s="43">
        <v>963.99</v>
      </c>
      <c r="F33" s="43">
        <v>881.07</v>
      </c>
      <c r="G33" s="43">
        <v>854.05</v>
      </c>
      <c r="H33" s="43">
        <v>883.55</v>
      </c>
      <c r="I33" s="43">
        <v>929.58</v>
      </c>
      <c r="J33" s="43">
        <v>982.02</v>
      </c>
      <c r="K33" s="43">
        <v>1116.58</v>
      </c>
      <c r="L33" s="43">
        <v>1349.91</v>
      </c>
      <c r="M33" s="43">
        <v>1610.65</v>
      </c>
      <c r="N33" s="43">
        <v>1657.58</v>
      </c>
      <c r="O33" s="43">
        <v>1677.13</v>
      </c>
      <c r="P33" s="43">
        <v>1680.93</v>
      </c>
      <c r="Q33" s="43">
        <v>1684.62</v>
      </c>
      <c r="R33" s="43">
        <v>1658.86</v>
      </c>
      <c r="S33" s="43">
        <v>1667.2</v>
      </c>
      <c r="T33" s="43">
        <v>1694.42</v>
      </c>
      <c r="U33" s="43">
        <v>1704.47</v>
      </c>
      <c r="V33" s="43">
        <v>1698.73</v>
      </c>
      <c r="W33" s="43">
        <v>1695.86</v>
      </c>
      <c r="X33" s="43">
        <v>1695.43</v>
      </c>
      <c r="Y33" s="43">
        <v>1645.96</v>
      </c>
      <c r="Z33" s="43">
        <v>1315.91</v>
      </c>
      <c r="AA33" s="43">
        <v>1133.8</v>
      </c>
    </row>
    <row r="34" spans="1:27" ht="12.75" hidden="1" customHeight="1" outlineLevel="1" x14ac:dyDescent="0.2">
      <c r="A34" s="98" t="s">
        <v>1059</v>
      </c>
      <c r="B34" s="62" t="s">
        <v>88</v>
      </c>
      <c r="C34" s="42" t="s">
        <v>77</v>
      </c>
      <c r="D34" s="43">
        <f t="shared" ref="D34:AA34" si="16">$D$9</f>
        <v>66.180000000000007</v>
      </c>
      <c r="E34" s="43">
        <f t="shared" si="16"/>
        <v>66.180000000000007</v>
      </c>
      <c r="F34" s="43">
        <f t="shared" si="16"/>
        <v>66.180000000000007</v>
      </c>
      <c r="G34" s="43">
        <f t="shared" si="16"/>
        <v>66.180000000000007</v>
      </c>
      <c r="H34" s="43">
        <f t="shared" si="16"/>
        <v>66.180000000000007</v>
      </c>
      <c r="I34" s="43">
        <f t="shared" si="16"/>
        <v>66.180000000000007</v>
      </c>
      <c r="J34" s="43">
        <f t="shared" si="16"/>
        <v>66.180000000000007</v>
      </c>
      <c r="K34" s="43">
        <f t="shared" si="16"/>
        <v>66.180000000000007</v>
      </c>
      <c r="L34" s="43">
        <f t="shared" si="16"/>
        <v>66.180000000000007</v>
      </c>
      <c r="M34" s="43">
        <f t="shared" si="16"/>
        <v>66.180000000000007</v>
      </c>
      <c r="N34" s="43">
        <f t="shared" si="16"/>
        <v>66.180000000000007</v>
      </c>
      <c r="O34" s="43">
        <f t="shared" si="16"/>
        <v>66.180000000000007</v>
      </c>
      <c r="P34" s="43">
        <f t="shared" si="16"/>
        <v>66.180000000000007</v>
      </c>
      <c r="Q34" s="43">
        <f t="shared" si="16"/>
        <v>66.180000000000007</v>
      </c>
      <c r="R34" s="43">
        <f t="shared" si="16"/>
        <v>66.180000000000007</v>
      </c>
      <c r="S34" s="43">
        <f t="shared" si="16"/>
        <v>66.180000000000007</v>
      </c>
      <c r="T34" s="43">
        <f t="shared" si="16"/>
        <v>66.180000000000007</v>
      </c>
      <c r="U34" s="43">
        <f t="shared" si="16"/>
        <v>66.180000000000007</v>
      </c>
      <c r="V34" s="43">
        <f t="shared" si="16"/>
        <v>66.180000000000007</v>
      </c>
      <c r="W34" s="43">
        <f t="shared" si="16"/>
        <v>66.180000000000007</v>
      </c>
      <c r="X34" s="43">
        <f t="shared" si="16"/>
        <v>66.180000000000007</v>
      </c>
      <c r="Y34" s="43">
        <f t="shared" si="16"/>
        <v>66.180000000000007</v>
      </c>
      <c r="Z34" s="43">
        <f t="shared" si="16"/>
        <v>66.180000000000007</v>
      </c>
      <c r="AA34" s="43">
        <f t="shared" si="16"/>
        <v>66.180000000000007</v>
      </c>
    </row>
    <row r="35" spans="1:27" ht="12.75" hidden="1" customHeight="1" outlineLevel="1" x14ac:dyDescent="0.2">
      <c r="A35" s="98" t="s">
        <v>1060</v>
      </c>
      <c r="B35" s="62" t="s">
        <v>81</v>
      </c>
      <c r="C35" s="42" t="s">
        <v>77</v>
      </c>
      <c r="D35" s="43">
        <v>6.71</v>
      </c>
      <c r="E35" s="43">
        <v>6.71</v>
      </c>
      <c r="F35" s="43">
        <v>6.71</v>
      </c>
      <c r="G35" s="43">
        <v>6.71</v>
      </c>
      <c r="H35" s="43">
        <v>6.71</v>
      </c>
      <c r="I35" s="43">
        <v>6.71</v>
      </c>
      <c r="J35" s="43">
        <v>6.71</v>
      </c>
      <c r="K35" s="43">
        <v>6.71</v>
      </c>
      <c r="L35" s="43">
        <v>6.71</v>
      </c>
      <c r="M35" s="43">
        <v>6.71</v>
      </c>
      <c r="N35" s="43">
        <v>6.71</v>
      </c>
      <c r="O35" s="43">
        <v>6.71</v>
      </c>
      <c r="P35" s="43">
        <v>6.71</v>
      </c>
      <c r="Q35" s="43">
        <v>6.71</v>
      </c>
      <c r="R35" s="43">
        <v>6.71</v>
      </c>
      <c r="S35" s="43">
        <v>6.71</v>
      </c>
      <c r="T35" s="43">
        <v>6.71</v>
      </c>
      <c r="U35" s="43">
        <v>6.71</v>
      </c>
      <c r="V35" s="43">
        <v>6.71</v>
      </c>
      <c r="W35" s="43">
        <v>6.71</v>
      </c>
      <c r="X35" s="43">
        <v>6.71</v>
      </c>
      <c r="Y35" s="43">
        <v>6.71</v>
      </c>
      <c r="Z35" s="43">
        <v>6.71</v>
      </c>
      <c r="AA35" s="43">
        <v>6.71</v>
      </c>
    </row>
    <row r="36" spans="1:27" ht="12.75" hidden="1" customHeight="1" outlineLevel="1" x14ac:dyDescent="0.2">
      <c r="A36" s="98" t="s">
        <v>1061</v>
      </c>
      <c r="B36" s="62" t="s">
        <v>79</v>
      </c>
      <c r="C36" s="42" t="s">
        <v>77</v>
      </c>
      <c r="D36" s="43">
        <f>$D$11</f>
        <v>330.69</v>
      </c>
      <c r="E36" s="43">
        <f t="shared" ref="E36:AA36" si="17">$D$11</f>
        <v>330.69</v>
      </c>
      <c r="F36" s="43">
        <f t="shared" si="17"/>
        <v>330.69</v>
      </c>
      <c r="G36" s="43">
        <f t="shared" si="17"/>
        <v>330.69</v>
      </c>
      <c r="H36" s="43">
        <f t="shared" si="17"/>
        <v>330.69</v>
      </c>
      <c r="I36" s="43">
        <f t="shared" si="17"/>
        <v>330.69</v>
      </c>
      <c r="J36" s="43">
        <f t="shared" si="17"/>
        <v>330.69</v>
      </c>
      <c r="K36" s="43">
        <f t="shared" si="17"/>
        <v>330.69</v>
      </c>
      <c r="L36" s="43">
        <f t="shared" si="17"/>
        <v>330.69</v>
      </c>
      <c r="M36" s="43">
        <f t="shared" si="17"/>
        <v>330.69</v>
      </c>
      <c r="N36" s="43">
        <f t="shared" si="17"/>
        <v>330.69</v>
      </c>
      <c r="O36" s="43">
        <f t="shared" si="17"/>
        <v>330.69</v>
      </c>
      <c r="P36" s="43">
        <f t="shared" si="17"/>
        <v>330.69</v>
      </c>
      <c r="Q36" s="43">
        <f t="shared" si="17"/>
        <v>330.69</v>
      </c>
      <c r="R36" s="43">
        <f t="shared" si="17"/>
        <v>330.69</v>
      </c>
      <c r="S36" s="43">
        <f t="shared" si="17"/>
        <v>330.69</v>
      </c>
      <c r="T36" s="43">
        <f t="shared" si="17"/>
        <v>330.69</v>
      </c>
      <c r="U36" s="43">
        <f t="shared" si="17"/>
        <v>330.69</v>
      </c>
      <c r="V36" s="43">
        <f t="shared" si="17"/>
        <v>330.69</v>
      </c>
      <c r="W36" s="43">
        <f t="shared" si="17"/>
        <v>330.69</v>
      </c>
      <c r="X36" s="43">
        <f t="shared" si="17"/>
        <v>330.69</v>
      </c>
      <c r="Y36" s="43">
        <f t="shared" si="17"/>
        <v>330.69</v>
      </c>
      <c r="Z36" s="43">
        <f t="shared" si="17"/>
        <v>330.69</v>
      </c>
      <c r="AA36" s="43">
        <f t="shared" si="17"/>
        <v>330.69</v>
      </c>
    </row>
    <row r="37" spans="1:27" ht="12.75" customHeight="1" collapsed="1" x14ac:dyDescent="0.2">
      <c r="A37" s="97" t="s">
        <v>1062</v>
      </c>
      <c r="B37" s="27" t="str">
        <f>"07"&amp;"."&amp;$B$663&amp;"."&amp;$B$664</f>
        <v>07.01.2023</v>
      </c>
      <c r="C37" s="89" t="s">
        <v>74</v>
      </c>
      <c r="D37" s="90">
        <f>ROUND(((D38+D39+D41+D40)/1000),5)</f>
        <v>1.47577</v>
      </c>
      <c r="E37" s="90">
        <f>ROUND(((E38+E39+E41+E40)/1000),5)</f>
        <v>1.38642</v>
      </c>
      <c r="F37" s="90">
        <f>ROUND(((F38+F39+F41+F40)/1000),5)</f>
        <v>1.3143</v>
      </c>
      <c r="G37" s="90">
        <f t="shared" ref="G37:AA37" si="18">ROUND(((G38+G39+G41+G40)/1000),5)</f>
        <v>1.2806900000000001</v>
      </c>
      <c r="H37" s="90">
        <f t="shared" si="18"/>
        <v>1.2991200000000001</v>
      </c>
      <c r="I37" s="90">
        <f t="shared" si="18"/>
        <v>1.32786</v>
      </c>
      <c r="J37" s="90">
        <f t="shared" si="18"/>
        <v>1.3590800000000001</v>
      </c>
      <c r="K37" s="90">
        <f t="shared" si="18"/>
        <v>1.4550700000000001</v>
      </c>
      <c r="L37" s="90">
        <f t="shared" si="18"/>
        <v>1.5728899999999999</v>
      </c>
      <c r="M37" s="90">
        <f t="shared" si="18"/>
        <v>1.82321</v>
      </c>
      <c r="N37" s="90">
        <f t="shared" si="18"/>
        <v>1.9830399999999999</v>
      </c>
      <c r="O37" s="90">
        <f t="shared" si="18"/>
        <v>2.0072899999999998</v>
      </c>
      <c r="P37" s="90">
        <f t="shared" si="18"/>
        <v>2.0098799999999999</v>
      </c>
      <c r="Q37" s="90">
        <f t="shared" si="18"/>
        <v>2.0114000000000001</v>
      </c>
      <c r="R37" s="90">
        <f t="shared" si="18"/>
        <v>1.97553</v>
      </c>
      <c r="S37" s="90">
        <f t="shared" si="18"/>
        <v>1.9860800000000001</v>
      </c>
      <c r="T37" s="90">
        <f t="shared" si="18"/>
        <v>2.0190999999999999</v>
      </c>
      <c r="U37" s="90">
        <f t="shared" si="18"/>
        <v>2.0438800000000001</v>
      </c>
      <c r="V37" s="90">
        <f t="shared" si="18"/>
        <v>2.0396700000000001</v>
      </c>
      <c r="W37" s="90">
        <f t="shared" si="18"/>
        <v>2.0345399999999998</v>
      </c>
      <c r="X37" s="90">
        <f t="shared" si="18"/>
        <v>2.0436399999999999</v>
      </c>
      <c r="Y37" s="90">
        <f t="shared" si="18"/>
        <v>2.01627</v>
      </c>
      <c r="Z37" s="90">
        <f t="shared" si="18"/>
        <v>1.8227899999999999</v>
      </c>
      <c r="AA37" s="90">
        <f t="shared" si="18"/>
        <v>1.57199</v>
      </c>
    </row>
    <row r="38" spans="1:27" ht="12.75" hidden="1" customHeight="1" outlineLevel="1" x14ac:dyDescent="0.2">
      <c r="A38" s="98" t="s">
        <v>1063</v>
      </c>
      <c r="B38" s="62" t="s">
        <v>236</v>
      </c>
      <c r="C38" s="42" t="s">
        <v>77</v>
      </c>
      <c r="D38" s="43">
        <v>1072.19</v>
      </c>
      <c r="E38" s="43">
        <v>982.84</v>
      </c>
      <c r="F38" s="43">
        <v>910.72</v>
      </c>
      <c r="G38" s="43">
        <v>877.11</v>
      </c>
      <c r="H38" s="43">
        <v>895.54</v>
      </c>
      <c r="I38" s="43">
        <v>924.28</v>
      </c>
      <c r="J38" s="43">
        <v>955.5</v>
      </c>
      <c r="K38" s="43">
        <v>1051.49</v>
      </c>
      <c r="L38" s="43">
        <v>1169.31</v>
      </c>
      <c r="M38" s="43">
        <v>1419.63</v>
      </c>
      <c r="N38" s="43">
        <v>1579.46</v>
      </c>
      <c r="O38" s="43">
        <v>1603.71</v>
      </c>
      <c r="P38" s="43">
        <v>1606.3</v>
      </c>
      <c r="Q38" s="43">
        <v>1607.82</v>
      </c>
      <c r="R38" s="43">
        <v>1571.95</v>
      </c>
      <c r="S38" s="43">
        <v>1582.5</v>
      </c>
      <c r="T38" s="43">
        <v>1615.52</v>
      </c>
      <c r="U38" s="43">
        <v>1640.3</v>
      </c>
      <c r="V38" s="43">
        <v>1636.09</v>
      </c>
      <c r="W38" s="43">
        <v>1630.96</v>
      </c>
      <c r="X38" s="43">
        <v>1640.06</v>
      </c>
      <c r="Y38" s="43">
        <v>1612.69</v>
      </c>
      <c r="Z38" s="43">
        <v>1419.21</v>
      </c>
      <c r="AA38" s="43">
        <v>1168.4100000000001</v>
      </c>
    </row>
    <row r="39" spans="1:27" ht="12.75" hidden="1" customHeight="1" outlineLevel="1" x14ac:dyDescent="0.2">
      <c r="A39" s="98" t="s">
        <v>1064</v>
      </c>
      <c r="B39" s="62" t="s">
        <v>88</v>
      </c>
      <c r="C39" s="42" t="s">
        <v>77</v>
      </c>
      <c r="D39" s="43">
        <f t="shared" ref="D39:AA39" si="19">$D$9</f>
        <v>66.180000000000007</v>
      </c>
      <c r="E39" s="43">
        <f t="shared" si="19"/>
        <v>66.180000000000007</v>
      </c>
      <c r="F39" s="43">
        <f t="shared" si="19"/>
        <v>66.180000000000007</v>
      </c>
      <c r="G39" s="43">
        <f t="shared" si="19"/>
        <v>66.180000000000007</v>
      </c>
      <c r="H39" s="43">
        <f t="shared" si="19"/>
        <v>66.180000000000007</v>
      </c>
      <c r="I39" s="43">
        <f t="shared" si="19"/>
        <v>66.180000000000007</v>
      </c>
      <c r="J39" s="43">
        <f t="shared" si="19"/>
        <v>66.180000000000007</v>
      </c>
      <c r="K39" s="43">
        <f t="shared" si="19"/>
        <v>66.180000000000007</v>
      </c>
      <c r="L39" s="43">
        <f t="shared" si="19"/>
        <v>66.180000000000007</v>
      </c>
      <c r="M39" s="43">
        <f t="shared" si="19"/>
        <v>66.180000000000007</v>
      </c>
      <c r="N39" s="43">
        <f t="shared" si="19"/>
        <v>66.180000000000007</v>
      </c>
      <c r="O39" s="43">
        <f t="shared" si="19"/>
        <v>66.180000000000007</v>
      </c>
      <c r="P39" s="43">
        <f t="shared" si="19"/>
        <v>66.180000000000007</v>
      </c>
      <c r="Q39" s="43">
        <f t="shared" si="19"/>
        <v>66.180000000000007</v>
      </c>
      <c r="R39" s="43">
        <f t="shared" si="19"/>
        <v>66.180000000000007</v>
      </c>
      <c r="S39" s="43">
        <f t="shared" si="19"/>
        <v>66.180000000000007</v>
      </c>
      <c r="T39" s="43">
        <f t="shared" si="19"/>
        <v>66.180000000000007</v>
      </c>
      <c r="U39" s="43">
        <f t="shared" si="19"/>
        <v>66.180000000000007</v>
      </c>
      <c r="V39" s="43">
        <f t="shared" si="19"/>
        <v>66.180000000000007</v>
      </c>
      <c r="W39" s="43">
        <f t="shared" si="19"/>
        <v>66.180000000000007</v>
      </c>
      <c r="X39" s="43">
        <f t="shared" si="19"/>
        <v>66.180000000000007</v>
      </c>
      <c r="Y39" s="43">
        <f t="shared" si="19"/>
        <v>66.180000000000007</v>
      </c>
      <c r="Z39" s="43">
        <f t="shared" si="19"/>
        <v>66.180000000000007</v>
      </c>
      <c r="AA39" s="43">
        <f t="shared" si="19"/>
        <v>66.180000000000007</v>
      </c>
    </row>
    <row r="40" spans="1:27" ht="12.75" hidden="1" customHeight="1" outlineLevel="1" x14ac:dyDescent="0.2">
      <c r="A40" s="98" t="s">
        <v>1065</v>
      </c>
      <c r="B40" s="62" t="s">
        <v>81</v>
      </c>
      <c r="C40" s="42" t="s">
        <v>77</v>
      </c>
      <c r="D40" s="43">
        <v>6.71</v>
      </c>
      <c r="E40" s="43">
        <v>6.71</v>
      </c>
      <c r="F40" s="43">
        <v>6.71</v>
      </c>
      <c r="G40" s="43">
        <v>6.71</v>
      </c>
      <c r="H40" s="43">
        <v>6.71</v>
      </c>
      <c r="I40" s="43">
        <v>6.71</v>
      </c>
      <c r="J40" s="43">
        <v>6.71</v>
      </c>
      <c r="K40" s="43">
        <v>6.71</v>
      </c>
      <c r="L40" s="43">
        <v>6.71</v>
      </c>
      <c r="M40" s="43">
        <v>6.71</v>
      </c>
      <c r="N40" s="43">
        <v>6.71</v>
      </c>
      <c r="O40" s="43">
        <v>6.71</v>
      </c>
      <c r="P40" s="43">
        <v>6.71</v>
      </c>
      <c r="Q40" s="43">
        <v>6.71</v>
      </c>
      <c r="R40" s="43">
        <v>6.71</v>
      </c>
      <c r="S40" s="43">
        <v>6.71</v>
      </c>
      <c r="T40" s="43">
        <v>6.71</v>
      </c>
      <c r="U40" s="43">
        <v>6.71</v>
      </c>
      <c r="V40" s="43">
        <v>6.71</v>
      </c>
      <c r="W40" s="43">
        <v>6.71</v>
      </c>
      <c r="X40" s="43">
        <v>6.71</v>
      </c>
      <c r="Y40" s="43">
        <v>6.71</v>
      </c>
      <c r="Z40" s="43">
        <v>6.71</v>
      </c>
      <c r="AA40" s="43">
        <v>6.71</v>
      </c>
    </row>
    <row r="41" spans="1:27" ht="12.75" hidden="1" customHeight="1" outlineLevel="1" x14ac:dyDescent="0.2">
      <c r="A41" s="98" t="s">
        <v>1066</v>
      </c>
      <c r="B41" s="62" t="s">
        <v>79</v>
      </c>
      <c r="C41" s="42" t="s">
        <v>77</v>
      </c>
      <c r="D41" s="43">
        <f>$D$11</f>
        <v>330.69</v>
      </c>
      <c r="E41" s="43">
        <f t="shared" ref="E41:AA41" si="20">$D$11</f>
        <v>330.69</v>
      </c>
      <c r="F41" s="43">
        <f t="shared" si="20"/>
        <v>330.69</v>
      </c>
      <c r="G41" s="43">
        <f t="shared" si="20"/>
        <v>330.69</v>
      </c>
      <c r="H41" s="43">
        <f t="shared" si="20"/>
        <v>330.69</v>
      </c>
      <c r="I41" s="43">
        <f t="shared" si="20"/>
        <v>330.69</v>
      </c>
      <c r="J41" s="43">
        <f t="shared" si="20"/>
        <v>330.69</v>
      </c>
      <c r="K41" s="43">
        <f t="shared" si="20"/>
        <v>330.69</v>
      </c>
      <c r="L41" s="43">
        <f t="shared" si="20"/>
        <v>330.69</v>
      </c>
      <c r="M41" s="43">
        <f t="shared" si="20"/>
        <v>330.69</v>
      </c>
      <c r="N41" s="43">
        <f t="shared" si="20"/>
        <v>330.69</v>
      </c>
      <c r="O41" s="43">
        <f t="shared" si="20"/>
        <v>330.69</v>
      </c>
      <c r="P41" s="43">
        <f t="shared" si="20"/>
        <v>330.69</v>
      </c>
      <c r="Q41" s="43">
        <f t="shared" si="20"/>
        <v>330.69</v>
      </c>
      <c r="R41" s="43">
        <f t="shared" si="20"/>
        <v>330.69</v>
      </c>
      <c r="S41" s="43">
        <f t="shared" si="20"/>
        <v>330.69</v>
      </c>
      <c r="T41" s="43">
        <f t="shared" si="20"/>
        <v>330.69</v>
      </c>
      <c r="U41" s="43">
        <f t="shared" si="20"/>
        <v>330.69</v>
      </c>
      <c r="V41" s="43">
        <f t="shared" si="20"/>
        <v>330.69</v>
      </c>
      <c r="W41" s="43">
        <f t="shared" si="20"/>
        <v>330.69</v>
      </c>
      <c r="X41" s="43">
        <f t="shared" si="20"/>
        <v>330.69</v>
      </c>
      <c r="Y41" s="43">
        <f t="shared" si="20"/>
        <v>330.69</v>
      </c>
      <c r="Z41" s="43">
        <f t="shared" si="20"/>
        <v>330.69</v>
      </c>
      <c r="AA41" s="43">
        <f t="shared" si="20"/>
        <v>330.69</v>
      </c>
    </row>
    <row r="42" spans="1:27" ht="12.75" customHeight="1" collapsed="1" x14ac:dyDescent="0.2">
      <c r="A42" s="97" t="s">
        <v>1067</v>
      </c>
      <c r="B42" s="27" t="str">
        <f>"08"&amp;"."&amp;$B$663&amp;"."&amp;$B$664</f>
        <v>08.01.2023</v>
      </c>
      <c r="C42" s="89" t="s">
        <v>74</v>
      </c>
      <c r="D42" s="90">
        <f>ROUND(((D43+D44+D46+D45)/1000),5)</f>
        <v>1.5332399999999999</v>
      </c>
      <c r="E42" s="90">
        <f>ROUND(((E43+E44+E46+E45)/1000),5)</f>
        <v>1.4550000000000001</v>
      </c>
      <c r="F42" s="90">
        <f>ROUND(((F43+F44+F46+F45)/1000),5)</f>
        <v>1.3917999999999999</v>
      </c>
      <c r="G42" s="90">
        <f t="shared" ref="G42:AA42" si="21">ROUND(((G43+G44+G46+G45)/1000),5)</f>
        <v>1.3469599999999999</v>
      </c>
      <c r="H42" s="90">
        <f t="shared" si="21"/>
        <v>1.3828</v>
      </c>
      <c r="I42" s="90">
        <f t="shared" si="21"/>
        <v>1.40157</v>
      </c>
      <c r="J42" s="90">
        <f t="shared" si="21"/>
        <v>1.42272</v>
      </c>
      <c r="K42" s="90">
        <f t="shared" si="21"/>
        <v>1.5213000000000001</v>
      </c>
      <c r="L42" s="90">
        <f t="shared" si="21"/>
        <v>1.73889</v>
      </c>
      <c r="M42" s="90">
        <f t="shared" si="21"/>
        <v>1.99821</v>
      </c>
      <c r="N42" s="90">
        <f t="shared" si="21"/>
        <v>2.0941299999999998</v>
      </c>
      <c r="O42" s="90">
        <f t="shared" si="21"/>
        <v>2.1190699999999998</v>
      </c>
      <c r="P42" s="90">
        <f t="shared" si="21"/>
        <v>2.1247400000000001</v>
      </c>
      <c r="Q42" s="90">
        <f t="shared" si="21"/>
        <v>2.12866</v>
      </c>
      <c r="R42" s="90">
        <f t="shared" si="21"/>
        <v>2.1008200000000001</v>
      </c>
      <c r="S42" s="90">
        <f t="shared" si="21"/>
        <v>2.1098499999999998</v>
      </c>
      <c r="T42" s="90">
        <f t="shared" si="21"/>
        <v>2.1407400000000001</v>
      </c>
      <c r="U42" s="90">
        <f t="shared" si="21"/>
        <v>2.1663899999999998</v>
      </c>
      <c r="V42" s="90">
        <f t="shared" si="21"/>
        <v>2.1597300000000001</v>
      </c>
      <c r="W42" s="90">
        <f t="shared" si="21"/>
        <v>2.1488100000000001</v>
      </c>
      <c r="X42" s="90">
        <f t="shared" si="21"/>
        <v>2.14961</v>
      </c>
      <c r="Y42" s="90">
        <f t="shared" si="21"/>
        <v>2.1064400000000001</v>
      </c>
      <c r="Z42" s="90">
        <f t="shared" si="21"/>
        <v>1.83999</v>
      </c>
      <c r="AA42" s="90">
        <f t="shared" si="21"/>
        <v>1.55372</v>
      </c>
    </row>
    <row r="43" spans="1:27" ht="12.75" hidden="1" customHeight="1" outlineLevel="1" x14ac:dyDescent="0.2">
      <c r="A43" s="98" t="s">
        <v>1068</v>
      </c>
      <c r="B43" s="62" t="s">
        <v>236</v>
      </c>
      <c r="C43" s="42" t="s">
        <v>77</v>
      </c>
      <c r="D43" s="43">
        <v>1129.6600000000001</v>
      </c>
      <c r="E43" s="43">
        <v>1051.42</v>
      </c>
      <c r="F43" s="43">
        <v>988.22</v>
      </c>
      <c r="G43" s="43">
        <v>943.38</v>
      </c>
      <c r="H43" s="43">
        <v>979.22</v>
      </c>
      <c r="I43" s="43">
        <v>997.99</v>
      </c>
      <c r="J43" s="43">
        <v>1019.14</v>
      </c>
      <c r="K43" s="43">
        <v>1117.72</v>
      </c>
      <c r="L43" s="43">
        <v>1335.31</v>
      </c>
      <c r="M43" s="43">
        <v>1594.63</v>
      </c>
      <c r="N43" s="43">
        <v>1690.55</v>
      </c>
      <c r="O43" s="43">
        <v>1715.49</v>
      </c>
      <c r="P43" s="43">
        <v>1721.16</v>
      </c>
      <c r="Q43" s="43">
        <v>1725.08</v>
      </c>
      <c r="R43" s="43">
        <v>1697.24</v>
      </c>
      <c r="S43" s="43">
        <v>1706.27</v>
      </c>
      <c r="T43" s="43">
        <v>1737.16</v>
      </c>
      <c r="U43" s="43">
        <v>1762.81</v>
      </c>
      <c r="V43" s="43">
        <v>1756.15</v>
      </c>
      <c r="W43" s="43">
        <v>1745.23</v>
      </c>
      <c r="X43" s="43">
        <v>1746.03</v>
      </c>
      <c r="Y43" s="43">
        <v>1702.86</v>
      </c>
      <c r="Z43" s="43">
        <v>1436.41</v>
      </c>
      <c r="AA43" s="43">
        <v>1150.1400000000001</v>
      </c>
    </row>
    <row r="44" spans="1:27" ht="12.75" hidden="1" customHeight="1" outlineLevel="1" x14ac:dyDescent="0.2">
      <c r="A44" s="98" t="s">
        <v>1069</v>
      </c>
      <c r="B44" s="62" t="s">
        <v>88</v>
      </c>
      <c r="C44" s="42" t="s">
        <v>77</v>
      </c>
      <c r="D44" s="43">
        <f t="shared" ref="D44:AA44" si="22">$D$9</f>
        <v>66.180000000000007</v>
      </c>
      <c r="E44" s="43">
        <f t="shared" si="22"/>
        <v>66.180000000000007</v>
      </c>
      <c r="F44" s="43">
        <f t="shared" si="22"/>
        <v>66.180000000000007</v>
      </c>
      <c r="G44" s="43">
        <f t="shared" si="22"/>
        <v>66.180000000000007</v>
      </c>
      <c r="H44" s="43">
        <f t="shared" si="22"/>
        <v>66.180000000000007</v>
      </c>
      <c r="I44" s="43">
        <f t="shared" si="22"/>
        <v>66.180000000000007</v>
      </c>
      <c r="J44" s="43">
        <f t="shared" si="22"/>
        <v>66.180000000000007</v>
      </c>
      <c r="K44" s="43">
        <f t="shared" si="22"/>
        <v>66.180000000000007</v>
      </c>
      <c r="L44" s="43">
        <f t="shared" si="22"/>
        <v>66.180000000000007</v>
      </c>
      <c r="M44" s="43">
        <f t="shared" si="22"/>
        <v>66.180000000000007</v>
      </c>
      <c r="N44" s="43">
        <f t="shared" si="22"/>
        <v>66.180000000000007</v>
      </c>
      <c r="O44" s="43">
        <f t="shared" si="22"/>
        <v>66.180000000000007</v>
      </c>
      <c r="P44" s="43">
        <f t="shared" si="22"/>
        <v>66.180000000000007</v>
      </c>
      <c r="Q44" s="43">
        <f t="shared" si="22"/>
        <v>66.180000000000007</v>
      </c>
      <c r="R44" s="43">
        <f t="shared" si="22"/>
        <v>66.180000000000007</v>
      </c>
      <c r="S44" s="43">
        <f t="shared" si="22"/>
        <v>66.180000000000007</v>
      </c>
      <c r="T44" s="43">
        <f t="shared" si="22"/>
        <v>66.180000000000007</v>
      </c>
      <c r="U44" s="43">
        <f t="shared" si="22"/>
        <v>66.180000000000007</v>
      </c>
      <c r="V44" s="43">
        <f t="shared" si="22"/>
        <v>66.180000000000007</v>
      </c>
      <c r="W44" s="43">
        <f t="shared" si="22"/>
        <v>66.180000000000007</v>
      </c>
      <c r="X44" s="43">
        <f t="shared" si="22"/>
        <v>66.180000000000007</v>
      </c>
      <c r="Y44" s="43">
        <f t="shared" si="22"/>
        <v>66.180000000000007</v>
      </c>
      <c r="Z44" s="43">
        <f t="shared" si="22"/>
        <v>66.180000000000007</v>
      </c>
      <c r="AA44" s="43">
        <f t="shared" si="22"/>
        <v>66.180000000000007</v>
      </c>
    </row>
    <row r="45" spans="1:27" ht="12.75" hidden="1" customHeight="1" outlineLevel="1" x14ac:dyDescent="0.2">
      <c r="A45" s="98" t="s">
        <v>1070</v>
      </c>
      <c r="B45" s="62" t="s">
        <v>81</v>
      </c>
      <c r="C45" s="42" t="s">
        <v>77</v>
      </c>
      <c r="D45" s="43">
        <v>6.71</v>
      </c>
      <c r="E45" s="43">
        <v>6.71</v>
      </c>
      <c r="F45" s="43">
        <v>6.71</v>
      </c>
      <c r="G45" s="43">
        <v>6.71</v>
      </c>
      <c r="H45" s="43">
        <v>6.71</v>
      </c>
      <c r="I45" s="43">
        <v>6.71</v>
      </c>
      <c r="J45" s="43">
        <v>6.71</v>
      </c>
      <c r="K45" s="43">
        <v>6.71</v>
      </c>
      <c r="L45" s="43">
        <v>6.71</v>
      </c>
      <c r="M45" s="43">
        <v>6.71</v>
      </c>
      <c r="N45" s="43">
        <v>6.71</v>
      </c>
      <c r="O45" s="43">
        <v>6.71</v>
      </c>
      <c r="P45" s="43">
        <v>6.71</v>
      </c>
      <c r="Q45" s="43">
        <v>6.71</v>
      </c>
      <c r="R45" s="43">
        <v>6.71</v>
      </c>
      <c r="S45" s="43">
        <v>6.71</v>
      </c>
      <c r="T45" s="43">
        <v>6.71</v>
      </c>
      <c r="U45" s="43">
        <v>6.71</v>
      </c>
      <c r="V45" s="43">
        <v>6.71</v>
      </c>
      <c r="W45" s="43">
        <v>6.71</v>
      </c>
      <c r="X45" s="43">
        <v>6.71</v>
      </c>
      <c r="Y45" s="43">
        <v>6.71</v>
      </c>
      <c r="Z45" s="43">
        <v>6.71</v>
      </c>
      <c r="AA45" s="43">
        <v>6.71</v>
      </c>
    </row>
    <row r="46" spans="1:27" ht="12.75" hidden="1" customHeight="1" outlineLevel="1" x14ac:dyDescent="0.2">
      <c r="A46" s="98" t="s">
        <v>1071</v>
      </c>
      <c r="B46" s="62" t="s">
        <v>79</v>
      </c>
      <c r="C46" s="42" t="s">
        <v>77</v>
      </c>
      <c r="D46" s="43">
        <f>$D$11</f>
        <v>330.69</v>
      </c>
      <c r="E46" s="43">
        <f t="shared" ref="E46:AA46" si="23">$D$11</f>
        <v>330.69</v>
      </c>
      <c r="F46" s="43">
        <f t="shared" si="23"/>
        <v>330.69</v>
      </c>
      <c r="G46" s="43">
        <f t="shared" si="23"/>
        <v>330.69</v>
      </c>
      <c r="H46" s="43">
        <f t="shared" si="23"/>
        <v>330.69</v>
      </c>
      <c r="I46" s="43">
        <f t="shared" si="23"/>
        <v>330.69</v>
      </c>
      <c r="J46" s="43">
        <f t="shared" si="23"/>
        <v>330.69</v>
      </c>
      <c r="K46" s="43">
        <f t="shared" si="23"/>
        <v>330.69</v>
      </c>
      <c r="L46" s="43">
        <f t="shared" si="23"/>
        <v>330.69</v>
      </c>
      <c r="M46" s="43">
        <f t="shared" si="23"/>
        <v>330.69</v>
      </c>
      <c r="N46" s="43">
        <f t="shared" si="23"/>
        <v>330.69</v>
      </c>
      <c r="O46" s="43">
        <f t="shared" si="23"/>
        <v>330.69</v>
      </c>
      <c r="P46" s="43">
        <f t="shared" si="23"/>
        <v>330.69</v>
      </c>
      <c r="Q46" s="43">
        <f t="shared" si="23"/>
        <v>330.69</v>
      </c>
      <c r="R46" s="43">
        <f t="shared" si="23"/>
        <v>330.69</v>
      </c>
      <c r="S46" s="43">
        <f t="shared" si="23"/>
        <v>330.69</v>
      </c>
      <c r="T46" s="43">
        <f t="shared" si="23"/>
        <v>330.69</v>
      </c>
      <c r="U46" s="43">
        <f t="shared" si="23"/>
        <v>330.69</v>
      </c>
      <c r="V46" s="43">
        <f t="shared" si="23"/>
        <v>330.69</v>
      </c>
      <c r="W46" s="43">
        <f t="shared" si="23"/>
        <v>330.69</v>
      </c>
      <c r="X46" s="43">
        <f t="shared" si="23"/>
        <v>330.69</v>
      </c>
      <c r="Y46" s="43">
        <f t="shared" si="23"/>
        <v>330.69</v>
      </c>
      <c r="Z46" s="43">
        <f t="shared" si="23"/>
        <v>330.69</v>
      </c>
      <c r="AA46" s="43">
        <f t="shared" si="23"/>
        <v>330.69</v>
      </c>
    </row>
    <row r="47" spans="1:27" ht="12.75" customHeight="1" collapsed="1" x14ac:dyDescent="0.2">
      <c r="A47" s="97" t="s">
        <v>1072</v>
      </c>
      <c r="B47" s="27" t="str">
        <f>"09"&amp;"."&amp;$B$663&amp;"."&amp;$B$664</f>
        <v>09.01.2023</v>
      </c>
      <c r="C47" s="89" t="s">
        <v>74</v>
      </c>
      <c r="D47" s="90">
        <f>ROUND(((D48+D49+D51+D50)/1000),5)</f>
        <v>1.5189699999999999</v>
      </c>
      <c r="E47" s="90">
        <f>ROUND(((E48+E49+E51+E50)/1000),5)</f>
        <v>1.41883</v>
      </c>
      <c r="F47" s="90">
        <f>ROUND(((F48+F49+F51+F50)/1000),5)</f>
        <v>1.34579</v>
      </c>
      <c r="G47" s="90">
        <f t="shared" ref="G47:AA47" si="24">ROUND(((G48+G49+G51+G50)/1000),5)</f>
        <v>1.3246599999999999</v>
      </c>
      <c r="H47" s="90">
        <f t="shared" si="24"/>
        <v>1.3656900000000001</v>
      </c>
      <c r="I47" s="90">
        <f t="shared" si="24"/>
        <v>1.5033000000000001</v>
      </c>
      <c r="J47" s="90">
        <f t="shared" si="24"/>
        <v>1.7182500000000001</v>
      </c>
      <c r="K47" s="90">
        <f t="shared" si="24"/>
        <v>2.1061000000000001</v>
      </c>
      <c r="L47" s="90">
        <f t="shared" si="24"/>
        <v>2.2137600000000002</v>
      </c>
      <c r="M47" s="90">
        <f t="shared" si="24"/>
        <v>2.2567499999999998</v>
      </c>
      <c r="N47" s="90">
        <f t="shared" si="24"/>
        <v>2.2798799999999999</v>
      </c>
      <c r="O47" s="90">
        <f t="shared" si="24"/>
        <v>2.2932399999999999</v>
      </c>
      <c r="P47" s="90">
        <f t="shared" si="24"/>
        <v>2.2783799999999998</v>
      </c>
      <c r="Q47" s="90">
        <f t="shared" si="24"/>
        <v>2.2872599999999998</v>
      </c>
      <c r="R47" s="90">
        <f t="shared" si="24"/>
        <v>2.2586300000000001</v>
      </c>
      <c r="S47" s="90">
        <f t="shared" si="24"/>
        <v>2.2669100000000002</v>
      </c>
      <c r="T47" s="90">
        <f t="shared" si="24"/>
        <v>2.3837000000000002</v>
      </c>
      <c r="U47" s="90">
        <f t="shared" si="24"/>
        <v>2.34484</v>
      </c>
      <c r="V47" s="90">
        <f t="shared" si="24"/>
        <v>2.3791199999999999</v>
      </c>
      <c r="W47" s="90">
        <f t="shared" si="24"/>
        <v>2.2719200000000002</v>
      </c>
      <c r="X47" s="90">
        <f t="shared" si="24"/>
        <v>2.2251300000000001</v>
      </c>
      <c r="Y47" s="90">
        <f t="shared" si="24"/>
        <v>2.1736300000000002</v>
      </c>
      <c r="Z47" s="90">
        <f t="shared" si="24"/>
        <v>1.8733599999999999</v>
      </c>
      <c r="AA47" s="90">
        <f t="shared" si="24"/>
        <v>1.53711</v>
      </c>
    </row>
    <row r="48" spans="1:27" ht="12.75" hidden="1" customHeight="1" outlineLevel="1" x14ac:dyDescent="0.2">
      <c r="A48" s="98" t="s">
        <v>1073</v>
      </c>
      <c r="B48" s="62" t="s">
        <v>236</v>
      </c>
      <c r="C48" s="42" t="s">
        <v>77</v>
      </c>
      <c r="D48" s="43">
        <v>1115.3900000000001</v>
      </c>
      <c r="E48" s="43">
        <v>1015.25</v>
      </c>
      <c r="F48" s="43">
        <v>942.21</v>
      </c>
      <c r="G48" s="43">
        <v>921.08</v>
      </c>
      <c r="H48" s="43">
        <v>962.11</v>
      </c>
      <c r="I48" s="43">
        <v>1099.72</v>
      </c>
      <c r="J48" s="43">
        <v>1314.67</v>
      </c>
      <c r="K48" s="43">
        <v>1702.52</v>
      </c>
      <c r="L48" s="43">
        <v>1810.18</v>
      </c>
      <c r="M48" s="43">
        <v>1853.17</v>
      </c>
      <c r="N48" s="43">
        <v>1876.3</v>
      </c>
      <c r="O48" s="43">
        <v>1889.66</v>
      </c>
      <c r="P48" s="43">
        <v>1874.8</v>
      </c>
      <c r="Q48" s="43">
        <v>1883.68</v>
      </c>
      <c r="R48" s="43">
        <v>1855.05</v>
      </c>
      <c r="S48" s="43">
        <v>1863.33</v>
      </c>
      <c r="T48" s="43">
        <v>1980.12</v>
      </c>
      <c r="U48" s="43">
        <v>1941.26</v>
      </c>
      <c r="V48" s="43">
        <v>1975.54</v>
      </c>
      <c r="W48" s="43">
        <v>1868.34</v>
      </c>
      <c r="X48" s="43">
        <v>1821.55</v>
      </c>
      <c r="Y48" s="43">
        <v>1770.05</v>
      </c>
      <c r="Z48" s="43">
        <v>1469.78</v>
      </c>
      <c r="AA48" s="43">
        <v>1133.53</v>
      </c>
    </row>
    <row r="49" spans="1:27" ht="12.75" hidden="1" customHeight="1" outlineLevel="1" x14ac:dyDescent="0.2">
      <c r="A49" s="98" t="s">
        <v>1074</v>
      </c>
      <c r="B49" s="62" t="s">
        <v>88</v>
      </c>
      <c r="C49" s="42" t="s">
        <v>77</v>
      </c>
      <c r="D49" s="43">
        <f t="shared" ref="D49:AA49" si="25">$D$9</f>
        <v>66.180000000000007</v>
      </c>
      <c r="E49" s="43">
        <f t="shared" si="25"/>
        <v>66.180000000000007</v>
      </c>
      <c r="F49" s="43">
        <f t="shared" si="25"/>
        <v>66.180000000000007</v>
      </c>
      <c r="G49" s="43">
        <f t="shared" si="25"/>
        <v>66.180000000000007</v>
      </c>
      <c r="H49" s="43">
        <f t="shared" si="25"/>
        <v>66.180000000000007</v>
      </c>
      <c r="I49" s="43">
        <f t="shared" si="25"/>
        <v>66.180000000000007</v>
      </c>
      <c r="J49" s="43">
        <f t="shared" si="25"/>
        <v>66.180000000000007</v>
      </c>
      <c r="K49" s="43">
        <f t="shared" si="25"/>
        <v>66.180000000000007</v>
      </c>
      <c r="L49" s="43">
        <f t="shared" si="25"/>
        <v>66.180000000000007</v>
      </c>
      <c r="M49" s="43">
        <f t="shared" si="25"/>
        <v>66.180000000000007</v>
      </c>
      <c r="N49" s="43">
        <f t="shared" si="25"/>
        <v>66.180000000000007</v>
      </c>
      <c r="O49" s="43">
        <f t="shared" si="25"/>
        <v>66.180000000000007</v>
      </c>
      <c r="P49" s="43">
        <f t="shared" si="25"/>
        <v>66.180000000000007</v>
      </c>
      <c r="Q49" s="43">
        <f t="shared" si="25"/>
        <v>66.180000000000007</v>
      </c>
      <c r="R49" s="43">
        <f t="shared" si="25"/>
        <v>66.180000000000007</v>
      </c>
      <c r="S49" s="43">
        <f t="shared" si="25"/>
        <v>66.180000000000007</v>
      </c>
      <c r="T49" s="43">
        <f t="shared" si="25"/>
        <v>66.180000000000007</v>
      </c>
      <c r="U49" s="43">
        <f t="shared" si="25"/>
        <v>66.180000000000007</v>
      </c>
      <c r="V49" s="43">
        <f t="shared" si="25"/>
        <v>66.180000000000007</v>
      </c>
      <c r="W49" s="43">
        <f t="shared" si="25"/>
        <v>66.180000000000007</v>
      </c>
      <c r="X49" s="43">
        <f t="shared" si="25"/>
        <v>66.180000000000007</v>
      </c>
      <c r="Y49" s="43">
        <f t="shared" si="25"/>
        <v>66.180000000000007</v>
      </c>
      <c r="Z49" s="43">
        <f t="shared" si="25"/>
        <v>66.180000000000007</v>
      </c>
      <c r="AA49" s="43">
        <f t="shared" si="25"/>
        <v>66.180000000000007</v>
      </c>
    </row>
    <row r="50" spans="1:27" ht="12.75" hidden="1" customHeight="1" outlineLevel="1" x14ac:dyDescent="0.2">
      <c r="A50" s="98" t="s">
        <v>1075</v>
      </c>
      <c r="B50" s="62" t="s">
        <v>81</v>
      </c>
      <c r="C50" s="42" t="s">
        <v>77</v>
      </c>
      <c r="D50" s="43">
        <v>6.71</v>
      </c>
      <c r="E50" s="43">
        <v>6.71</v>
      </c>
      <c r="F50" s="43">
        <v>6.71</v>
      </c>
      <c r="G50" s="43">
        <v>6.71</v>
      </c>
      <c r="H50" s="43">
        <v>6.71</v>
      </c>
      <c r="I50" s="43">
        <v>6.71</v>
      </c>
      <c r="J50" s="43">
        <v>6.71</v>
      </c>
      <c r="K50" s="43">
        <v>6.71</v>
      </c>
      <c r="L50" s="43">
        <v>6.71</v>
      </c>
      <c r="M50" s="43">
        <v>6.71</v>
      </c>
      <c r="N50" s="43">
        <v>6.71</v>
      </c>
      <c r="O50" s="43">
        <v>6.71</v>
      </c>
      <c r="P50" s="43">
        <v>6.71</v>
      </c>
      <c r="Q50" s="43">
        <v>6.71</v>
      </c>
      <c r="R50" s="43">
        <v>6.71</v>
      </c>
      <c r="S50" s="43">
        <v>6.71</v>
      </c>
      <c r="T50" s="43">
        <v>6.71</v>
      </c>
      <c r="U50" s="43">
        <v>6.71</v>
      </c>
      <c r="V50" s="43">
        <v>6.71</v>
      </c>
      <c r="W50" s="43">
        <v>6.71</v>
      </c>
      <c r="X50" s="43">
        <v>6.71</v>
      </c>
      <c r="Y50" s="43">
        <v>6.71</v>
      </c>
      <c r="Z50" s="43">
        <v>6.71</v>
      </c>
      <c r="AA50" s="43">
        <v>6.71</v>
      </c>
    </row>
    <row r="51" spans="1:27" ht="12.75" hidden="1" customHeight="1" outlineLevel="1" x14ac:dyDescent="0.2">
      <c r="A51" s="98" t="s">
        <v>1076</v>
      </c>
      <c r="B51" s="62" t="s">
        <v>79</v>
      </c>
      <c r="C51" s="42" t="s">
        <v>77</v>
      </c>
      <c r="D51" s="43">
        <f>$D$11</f>
        <v>330.69</v>
      </c>
      <c r="E51" s="43">
        <f t="shared" ref="E51:AA51" si="26">$D$11</f>
        <v>330.69</v>
      </c>
      <c r="F51" s="43">
        <f t="shared" si="26"/>
        <v>330.69</v>
      </c>
      <c r="G51" s="43">
        <f t="shared" si="26"/>
        <v>330.69</v>
      </c>
      <c r="H51" s="43">
        <f t="shared" si="26"/>
        <v>330.69</v>
      </c>
      <c r="I51" s="43">
        <f t="shared" si="26"/>
        <v>330.69</v>
      </c>
      <c r="J51" s="43">
        <f t="shared" si="26"/>
        <v>330.69</v>
      </c>
      <c r="K51" s="43">
        <f t="shared" si="26"/>
        <v>330.69</v>
      </c>
      <c r="L51" s="43">
        <f t="shared" si="26"/>
        <v>330.69</v>
      </c>
      <c r="M51" s="43">
        <f t="shared" si="26"/>
        <v>330.69</v>
      </c>
      <c r="N51" s="43">
        <f t="shared" si="26"/>
        <v>330.69</v>
      </c>
      <c r="O51" s="43">
        <f t="shared" si="26"/>
        <v>330.69</v>
      </c>
      <c r="P51" s="43">
        <f t="shared" si="26"/>
        <v>330.69</v>
      </c>
      <c r="Q51" s="43">
        <f t="shared" si="26"/>
        <v>330.69</v>
      </c>
      <c r="R51" s="43">
        <f t="shared" si="26"/>
        <v>330.69</v>
      </c>
      <c r="S51" s="43">
        <f t="shared" si="26"/>
        <v>330.69</v>
      </c>
      <c r="T51" s="43">
        <f t="shared" si="26"/>
        <v>330.69</v>
      </c>
      <c r="U51" s="43">
        <f t="shared" si="26"/>
        <v>330.69</v>
      </c>
      <c r="V51" s="43">
        <f t="shared" si="26"/>
        <v>330.69</v>
      </c>
      <c r="W51" s="43">
        <f t="shared" si="26"/>
        <v>330.69</v>
      </c>
      <c r="X51" s="43">
        <f t="shared" si="26"/>
        <v>330.69</v>
      </c>
      <c r="Y51" s="43">
        <f t="shared" si="26"/>
        <v>330.69</v>
      </c>
      <c r="Z51" s="43">
        <f t="shared" si="26"/>
        <v>330.69</v>
      </c>
      <c r="AA51" s="43">
        <f t="shared" si="26"/>
        <v>330.69</v>
      </c>
    </row>
    <row r="52" spans="1:27" ht="12.75" customHeight="1" collapsed="1" x14ac:dyDescent="0.2">
      <c r="A52" s="97" t="s">
        <v>1077</v>
      </c>
      <c r="B52" s="27" t="str">
        <f>"10"&amp;"."&amp;$B$663&amp;"."&amp;$B$664</f>
        <v>10.01.2023</v>
      </c>
      <c r="C52" s="89" t="s">
        <v>74</v>
      </c>
      <c r="D52" s="90">
        <f>ROUND(((D53+D54+D56+D55)/1000),5)</f>
        <v>1.51718</v>
      </c>
      <c r="E52" s="90">
        <f>ROUND(((E53+E54+E56+E55)/1000),5)</f>
        <v>1.42648</v>
      </c>
      <c r="F52" s="90">
        <f>ROUND(((F53+F54+F56+F55)/1000),5)</f>
        <v>1.3568199999999999</v>
      </c>
      <c r="G52" s="90">
        <f t="shared" ref="G52:AA52" si="27">ROUND(((G53+G54+G56+G55)/1000),5)</f>
        <v>1.3593999999999999</v>
      </c>
      <c r="H52" s="90">
        <f t="shared" si="27"/>
        <v>1.45665</v>
      </c>
      <c r="I52" s="90">
        <f t="shared" si="27"/>
        <v>1.5629</v>
      </c>
      <c r="J52" s="90">
        <f t="shared" si="27"/>
        <v>1.7713300000000001</v>
      </c>
      <c r="K52" s="90">
        <f t="shared" si="27"/>
        <v>2.1589100000000001</v>
      </c>
      <c r="L52" s="90">
        <f t="shared" si="27"/>
        <v>2.25623</v>
      </c>
      <c r="M52" s="90">
        <f t="shared" si="27"/>
        <v>2.2954400000000001</v>
      </c>
      <c r="N52" s="90">
        <f t="shared" si="27"/>
        <v>2.3105799999999999</v>
      </c>
      <c r="O52" s="90">
        <f t="shared" si="27"/>
        <v>2.3199299999999998</v>
      </c>
      <c r="P52" s="90">
        <f t="shared" si="27"/>
        <v>2.3089499999999998</v>
      </c>
      <c r="Q52" s="90">
        <f t="shared" si="27"/>
        <v>2.3121499999999999</v>
      </c>
      <c r="R52" s="90">
        <f t="shared" si="27"/>
        <v>2.2792300000000001</v>
      </c>
      <c r="S52" s="90">
        <f t="shared" si="27"/>
        <v>2.27535</v>
      </c>
      <c r="T52" s="90">
        <f t="shared" si="27"/>
        <v>2.3357600000000001</v>
      </c>
      <c r="U52" s="90">
        <f t="shared" si="27"/>
        <v>2.35581</v>
      </c>
      <c r="V52" s="90">
        <f t="shared" si="27"/>
        <v>2.3518400000000002</v>
      </c>
      <c r="W52" s="90">
        <f t="shared" si="27"/>
        <v>2.2919299999999998</v>
      </c>
      <c r="X52" s="90">
        <f t="shared" si="27"/>
        <v>2.25529</v>
      </c>
      <c r="Y52" s="90">
        <f t="shared" si="27"/>
        <v>2.1870500000000002</v>
      </c>
      <c r="Z52" s="90">
        <f t="shared" si="27"/>
        <v>1.89733</v>
      </c>
      <c r="AA52" s="90">
        <f t="shared" si="27"/>
        <v>1.5711200000000001</v>
      </c>
    </row>
    <row r="53" spans="1:27" ht="12.75" hidden="1" customHeight="1" outlineLevel="1" x14ac:dyDescent="0.2">
      <c r="A53" s="98" t="s">
        <v>1078</v>
      </c>
      <c r="B53" s="62" t="s">
        <v>236</v>
      </c>
      <c r="C53" s="42" t="s">
        <v>77</v>
      </c>
      <c r="D53" s="43">
        <v>1113.5999999999999</v>
      </c>
      <c r="E53" s="43">
        <v>1022.9</v>
      </c>
      <c r="F53" s="43">
        <v>953.24</v>
      </c>
      <c r="G53" s="43">
        <v>955.82</v>
      </c>
      <c r="H53" s="43">
        <v>1053.07</v>
      </c>
      <c r="I53" s="43">
        <v>1159.32</v>
      </c>
      <c r="J53" s="43">
        <v>1367.75</v>
      </c>
      <c r="K53" s="43">
        <v>1755.33</v>
      </c>
      <c r="L53" s="43">
        <v>1852.65</v>
      </c>
      <c r="M53" s="43">
        <v>1891.86</v>
      </c>
      <c r="N53" s="43">
        <v>1907</v>
      </c>
      <c r="O53" s="43">
        <v>1916.35</v>
      </c>
      <c r="P53" s="43">
        <v>1905.37</v>
      </c>
      <c r="Q53" s="43">
        <v>1908.57</v>
      </c>
      <c r="R53" s="43">
        <v>1875.65</v>
      </c>
      <c r="S53" s="43">
        <v>1871.77</v>
      </c>
      <c r="T53" s="43">
        <v>1932.18</v>
      </c>
      <c r="U53" s="43">
        <v>1952.23</v>
      </c>
      <c r="V53" s="43">
        <v>1948.26</v>
      </c>
      <c r="W53" s="43">
        <v>1888.35</v>
      </c>
      <c r="X53" s="43">
        <v>1851.71</v>
      </c>
      <c r="Y53" s="43">
        <v>1783.47</v>
      </c>
      <c r="Z53" s="43">
        <v>1493.75</v>
      </c>
      <c r="AA53" s="43">
        <v>1167.54</v>
      </c>
    </row>
    <row r="54" spans="1:27" ht="12.75" hidden="1" customHeight="1" outlineLevel="1" x14ac:dyDescent="0.2">
      <c r="A54" s="98" t="s">
        <v>1079</v>
      </c>
      <c r="B54" s="62" t="s">
        <v>88</v>
      </c>
      <c r="C54" s="42" t="s">
        <v>77</v>
      </c>
      <c r="D54" s="43">
        <f t="shared" ref="D54:AA54" si="28">$D$9</f>
        <v>66.180000000000007</v>
      </c>
      <c r="E54" s="43">
        <f t="shared" si="28"/>
        <v>66.180000000000007</v>
      </c>
      <c r="F54" s="43">
        <f t="shared" si="28"/>
        <v>66.180000000000007</v>
      </c>
      <c r="G54" s="43">
        <f t="shared" si="28"/>
        <v>66.180000000000007</v>
      </c>
      <c r="H54" s="43">
        <f t="shared" si="28"/>
        <v>66.180000000000007</v>
      </c>
      <c r="I54" s="43">
        <f t="shared" si="28"/>
        <v>66.180000000000007</v>
      </c>
      <c r="J54" s="43">
        <f t="shared" si="28"/>
        <v>66.180000000000007</v>
      </c>
      <c r="K54" s="43">
        <f t="shared" si="28"/>
        <v>66.180000000000007</v>
      </c>
      <c r="L54" s="43">
        <f t="shared" si="28"/>
        <v>66.180000000000007</v>
      </c>
      <c r="M54" s="43">
        <f t="shared" si="28"/>
        <v>66.180000000000007</v>
      </c>
      <c r="N54" s="43">
        <f t="shared" si="28"/>
        <v>66.180000000000007</v>
      </c>
      <c r="O54" s="43">
        <f t="shared" si="28"/>
        <v>66.180000000000007</v>
      </c>
      <c r="P54" s="43">
        <f t="shared" si="28"/>
        <v>66.180000000000007</v>
      </c>
      <c r="Q54" s="43">
        <f t="shared" si="28"/>
        <v>66.180000000000007</v>
      </c>
      <c r="R54" s="43">
        <f t="shared" si="28"/>
        <v>66.180000000000007</v>
      </c>
      <c r="S54" s="43">
        <f t="shared" si="28"/>
        <v>66.180000000000007</v>
      </c>
      <c r="T54" s="43">
        <f t="shared" si="28"/>
        <v>66.180000000000007</v>
      </c>
      <c r="U54" s="43">
        <f t="shared" si="28"/>
        <v>66.180000000000007</v>
      </c>
      <c r="V54" s="43">
        <f t="shared" si="28"/>
        <v>66.180000000000007</v>
      </c>
      <c r="W54" s="43">
        <f t="shared" si="28"/>
        <v>66.180000000000007</v>
      </c>
      <c r="X54" s="43">
        <f t="shared" si="28"/>
        <v>66.180000000000007</v>
      </c>
      <c r="Y54" s="43">
        <f t="shared" si="28"/>
        <v>66.180000000000007</v>
      </c>
      <c r="Z54" s="43">
        <f t="shared" si="28"/>
        <v>66.180000000000007</v>
      </c>
      <c r="AA54" s="43">
        <f t="shared" si="28"/>
        <v>66.180000000000007</v>
      </c>
    </row>
    <row r="55" spans="1:27" ht="12.75" hidden="1" customHeight="1" outlineLevel="1" x14ac:dyDescent="0.2">
      <c r="A55" s="98" t="s">
        <v>1080</v>
      </c>
      <c r="B55" s="62" t="s">
        <v>81</v>
      </c>
      <c r="C55" s="42" t="s">
        <v>77</v>
      </c>
      <c r="D55" s="43">
        <v>6.71</v>
      </c>
      <c r="E55" s="43">
        <v>6.71</v>
      </c>
      <c r="F55" s="43">
        <v>6.71</v>
      </c>
      <c r="G55" s="43">
        <v>6.71</v>
      </c>
      <c r="H55" s="43">
        <v>6.71</v>
      </c>
      <c r="I55" s="43">
        <v>6.71</v>
      </c>
      <c r="J55" s="43">
        <v>6.71</v>
      </c>
      <c r="K55" s="43">
        <v>6.71</v>
      </c>
      <c r="L55" s="43">
        <v>6.71</v>
      </c>
      <c r="M55" s="43">
        <v>6.71</v>
      </c>
      <c r="N55" s="43">
        <v>6.71</v>
      </c>
      <c r="O55" s="43">
        <v>6.71</v>
      </c>
      <c r="P55" s="43">
        <v>6.71</v>
      </c>
      <c r="Q55" s="43">
        <v>6.71</v>
      </c>
      <c r="R55" s="43">
        <v>6.71</v>
      </c>
      <c r="S55" s="43">
        <v>6.71</v>
      </c>
      <c r="T55" s="43">
        <v>6.71</v>
      </c>
      <c r="U55" s="43">
        <v>6.71</v>
      </c>
      <c r="V55" s="43">
        <v>6.71</v>
      </c>
      <c r="W55" s="43">
        <v>6.71</v>
      </c>
      <c r="X55" s="43">
        <v>6.71</v>
      </c>
      <c r="Y55" s="43">
        <v>6.71</v>
      </c>
      <c r="Z55" s="43">
        <v>6.71</v>
      </c>
      <c r="AA55" s="43">
        <v>6.71</v>
      </c>
    </row>
    <row r="56" spans="1:27" ht="12.75" hidden="1" customHeight="1" outlineLevel="1" x14ac:dyDescent="0.2">
      <c r="A56" s="98" t="s">
        <v>1081</v>
      </c>
      <c r="B56" s="62" t="s">
        <v>79</v>
      </c>
      <c r="C56" s="42" t="s">
        <v>77</v>
      </c>
      <c r="D56" s="43">
        <f>$D$11</f>
        <v>330.69</v>
      </c>
      <c r="E56" s="43">
        <f t="shared" ref="E56:AA56" si="29">$D$11</f>
        <v>330.69</v>
      </c>
      <c r="F56" s="43">
        <f t="shared" si="29"/>
        <v>330.69</v>
      </c>
      <c r="G56" s="43">
        <f t="shared" si="29"/>
        <v>330.69</v>
      </c>
      <c r="H56" s="43">
        <f t="shared" si="29"/>
        <v>330.69</v>
      </c>
      <c r="I56" s="43">
        <f t="shared" si="29"/>
        <v>330.69</v>
      </c>
      <c r="J56" s="43">
        <f t="shared" si="29"/>
        <v>330.69</v>
      </c>
      <c r="K56" s="43">
        <f t="shared" si="29"/>
        <v>330.69</v>
      </c>
      <c r="L56" s="43">
        <f t="shared" si="29"/>
        <v>330.69</v>
      </c>
      <c r="M56" s="43">
        <f t="shared" si="29"/>
        <v>330.69</v>
      </c>
      <c r="N56" s="43">
        <f t="shared" si="29"/>
        <v>330.69</v>
      </c>
      <c r="O56" s="43">
        <f t="shared" si="29"/>
        <v>330.69</v>
      </c>
      <c r="P56" s="43">
        <f t="shared" si="29"/>
        <v>330.69</v>
      </c>
      <c r="Q56" s="43">
        <f t="shared" si="29"/>
        <v>330.69</v>
      </c>
      <c r="R56" s="43">
        <f t="shared" si="29"/>
        <v>330.69</v>
      </c>
      <c r="S56" s="43">
        <f t="shared" si="29"/>
        <v>330.69</v>
      </c>
      <c r="T56" s="43">
        <f t="shared" si="29"/>
        <v>330.69</v>
      </c>
      <c r="U56" s="43">
        <f t="shared" si="29"/>
        <v>330.69</v>
      </c>
      <c r="V56" s="43">
        <f t="shared" si="29"/>
        <v>330.69</v>
      </c>
      <c r="W56" s="43">
        <f t="shared" si="29"/>
        <v>330.69</v>
      </c>
      <c r="X56" s="43">
        <f t="shared" si="29"/>
        <v>330.69</v>
      </c>
      <c r="Y56" s="43">
        <f t="shared" si="29"/>
        <v>330.69</v>
      </c>
      <c r="Z56" s="43">
        <f t="shared" si="29"/>
        <v>330.69</v>
      </c>
      <c r="AA56" s="43">
        <f t="shared" si="29"/>
        <v>330.69</v>
      </c>
    </row>
    <row r="57" spans="1:27" ht="12.75" customHeight="1" collapsed="1" x14ac:dyDescent="0.2">
      <c r="A57" s="97" t="s">
        <v>1082</v>
      </c>
      <c r="B57" s="27" t="str">
        <f>"11"&amp;"."&amp;$B$663&amp;"."&amp;$B$664</f>
        <v>11.01.2023</v>
      </c>
      <c r="C57" s="89" t="s">
        <v>74</v>
      </c>
      <c r="D57" s="90">
        <f>ROUND(((D58+D59+D61+D60)/1000),5)</f>
        <v>1.5502400000000001</v>
      </c>
      <c r="E57" s="90">
        <f>ROUND(((E58+E59+E61+E60)/1000),5)</f>
        <v>1.4998199999999999</v>
      </c>
      <c r="F57" s="90">
        <f>ROUND(((F58+F59+F61+F60)/1000),5)</f>
        <v>1.4341999999999999</v>
      </c>
      <c r="G57" s="90">
        <f t="shared" ref="G57:AA57" si="30">ROUND(((G58+G59+G61+G60)/1000),5)</f>
        <v>1.4275800000000001</v>
      </c>
      <c r="H57" s="90">
        <f t="shared" si="30"/>
        <v>1.5022899999999999</v>
      </c>
      <c r="I57" s="90">
        <f t="shared" si="30"/>
        <v>1.5973200000000001</v>
      </c>
      <c r="J57" s="90">
        <f t="shared" si="30"/>
        <v>1.7551000000000001</v>
      </c>
      <c r="K57" s="90">
        <f t="shared" si="30"/>
        <v>2.17123</v>
      </c>
      <c r="L57" s="90">
        <f t="shared" si="30"/>
        <v>2.2843399999999998</v>
      </c>
      <c r="M57" s="90">
        <f t="shared" si="30"/>
        <v>2.3229799999999998</v>
      </c>
      <c r="N57" s="90">
        <f t="shared" si="30"/>
        <v>2.34219</v>
      </c>
      <c r="O57" s="90">
        <f t="shared" si="30"/>
        <v>2.3574199999999998</v>
      </c>
      <c r="P57" s="90">
        <f t="shared" si="30"/>
        <v>2.34416</v>
      </c>
      <c r="Q57" s="90">
        <f t="shared" si="30"/>
        <v>2.3471199999999999</v>
      </c>
      <c r="R57" s="90">
        <f t="shared" si="30"/>
        <v>2.3228599999999999</v>
      </c>
      <c r="S57" s="90">
        <f t="shared" si="30"/>
        <v>2.3213300000000001</v>
      </c>
      <c r="T57" s="90">
        <f t="shared" si="30"/>
        <v>2.4386100000000002</v>
      </c>
      <c r="U57" s="90">
        <f t="shared" si="30"/>
        <v>2.4392999999999998</v>
      </c>
      <c r="V57" s="90">
        <f t="shared" si="30"/>
        <v>2.44584</v>
      </c>
      <c r="W57" s="90">
        <f t="shared" si="30"/>
        <v>2.3238799999999999</v>
      </c>
      <c r="X57" s="90">
        <f t="shared" si="30"/>
        <v>2.2982300000000002</v>
      </c>
      <c r="Y57" s="90">
        <f t="shared" si="30"/>
        <v>2.2590300000000001</v>
      </c>
      <c r="Z57" s="90">
        <f t="shared" si="30"/>
        <v>2.1028699999999998</v>
      </c>
      <c r="AA57" s="90">
        <f t="shared" si="30"/>
        <v>1.68275</v>
      </c>
    </row>
    <row r="58" spans="1:27" ht="12.75" hidden="1" customHeight="1" outlineLevel="1" x14ac:dyDescent="0.2">
      <c r="A58" s="98" t="s">
        <v>1083</v>
      </c>
      <c r="B58" s="62" t="s">
        <v>236</v>
      </c>
      <c r="C58" s="42" t="s">
        <v>77</v>
      </c>
      <c r="D58" s="43">
        <v>1146.6600000000001</v>
      </c>
      <c r="E58" s="43">
        <v>1096.24</v>
      </c>
      <c r="F58" s="43">
        <v>1030.6199999999999</v>
      </c>
      <c r="G58" s="43">
        <v>1024</v>
      </c>
      <c r="H58" s="43">
        <v>1098.71</v>
      </c>
      <c r="I58" s="43">
        <v>1193.74</v>
      </c>
      <c r="J58" s="43">
        <v>1351.52</v>
      </c>
      <c r="K58" s="43">
        <v>1767.65</v>
      </c>
      <c r="L58" s="43">
        <v>1880.76</v>
      </c>
      <c r="M58" s="43">
        <v>1919.4</v>
      </c>
      <c r="N58" s="43">
        <v>1938.61</v>
      </c>
      <c r="O58" s="43">
        <v>1953.84</v>
      </c>
      <c r="P58" s="43">
        <v>1940.58</v>
      </c>
      <c r="Q58" s="43">
        <v>1943.54</v>
      </c>
      <c r="R58" s="43">
        <v>1919.28</v>
      </c>
      <c r="S58" s="43">
        <v>1917.75</v>
      </c>
      <c r="T58" s="43">
        <v>2035.03</v>
      </c>
      <c r="U58" s="43">
        <v>2035.72</v>
      </c>
      <c r="V58" s="43">
        <v>2042.26</v>
      </c>
      <c r="W58" s="43">
        <v>1920.3</v>
      </c>
      <c r="X58" s="43">
        <v>1894.65</v>
      </c>
      <c r="Y58" s="43">
        <v>1855.45</v>
      </c>
      <c r="Z58" s="43">
        <v>1699.29</v>
      </c>
      <c r="AA58" s="43">
        <v>1279.17</v>
      </c>
    </row>
    <row r="59" spans="1:27" ht="12.75" hidden="1" customHeight="1" outlineLevel="1" x14ac:dyDescent="0.2">
      <c r="A59" s="98" t="s">
        <v>1084</v>
      </c>
      <c r="B59" s="62" t="s">
        <v>88</v>
      </c>
      <c r="C59" s="42" t="s">
        <v>77</v>
      </c>
      <c r="D59" s="43">
        <f t="shared" ref="D59:AA59" si="31">$D$9</f>
        <v>66.180000000000007</v>
      </c>
      <c r="E59" s="43">
        <f t="shared" si="31"/>
        <v>66.180000000000007</v>
      </c>
      <c r="F59" s="43">
        <f t="shared" si="31"/>
        <v>66.180000000000007</v>
      </c>
      <c r="G59" s="43">
        <f t="shared" si="31"/>
        <v>66.180000000000007</v>
      </c>
      <c r="H59" s="43">
        <f t="shared" si="31"/>
        <v>66.180000000000007</v>
      </c>
      <c r="I59" s="43">
        <f t="shared" si="31"/>
        <v>66.180000000000007</v>
      </c>
      <c r="J59" s="43">
        <f t="shared" si="31"/>
        <v>66.180000000000007</v>
      </c>
      <c r="K59" s="43">
        <f t="shared" si="31"/>
        <v>66.180000000000007</v>
      </c>
      <c r="L59" s="43">
        <f t="shared" si="31"/>
        <v>66.180000000000007</v>
      </c>
      <c r="M59" s="43">
        <f t="shared" si="31"/>
        <v>66.180000000000007</v>
      </c>
      <c r="N59" s="43">
        <f t="shared" si="31"/>
        <v>66.180000000000007</v>
      </c>
      <c r="O59" s="43">
        <f t="shared" si="31"/>
        <v>66.180000000000007</v>
      </c>
      <c r="P59" s="43">
        <f t="shared" si="31"/>
        <v>66.180000000000007</v>
      </c>
      <c r="Q59" s="43">
        <f t="shared" si="31"/>
        <v>66.180000000000007</v>
      </c>
      <c r="R59" s="43">
        <f t="shared" si="31"/>
        <v>66.180000000000007</v>
      </c>
      <c r="S59" s="43">
        <f t="shared" si="31"/>
        <v>66.180000000000007</v>
      </c>
      <c r="T59" s="43">
        <f t="shared" si="31"/>
        <v>66.180000000000007</v>
      </c>
      <c r="U59" s="43">
        <f t="shared" si="31"/>
        <v>66.180000000000007</v>
      </c>
      <c r="V59" s="43">
        <f t="shared" si="31"/>
        <v>66.180000000000007</v>
      </c>
      <c r="W59" s="43">
        <f t="shared" si="31"/>
        <v>66.180000000000007</v>
      </c>
      <c r="X59" s="43">
        <f t="shared" si="31"/>
        <v>66.180000000000007</v>
      </c>
      <c r="Y59" s="43">
        <f t="shared" si="31"/>
        <v>66.180000000000007</v>
      </c>
      <c r="Z59" s="43">
        <f t="shared" si="31"/>
        <v>66.180000000000007</v>
      </c>
      <c r="AA59" s="43">
        <f t="shared" si="31"/>
        <v>66.180000000000007</v>
      </c>
    </row>
    <row r="60" spans="1:27" ht="12.75" hidden="1" customHeight="1" outlineLevel="1" x14ac:dyDescent="0.2">
      <c r="A60" s="98" t="s">
        <v>1085</v>
      </c>
      <c r="B60" s="62" t="s">
        <v>81</v>
      </c>
      <c r="C60" s="42" t="s">
        <v>77</v>
      </c>
      <c r="D60" s="43">
        <v>6.71</v>
      </c>
      <c r="E60" s="43">
        <v>6.71</v>
      </c>
      <c r="F60" s="43">
        <v>6.71</v>
      </c>
      <c r="G60" s="43">
        <v>6.71</v>
      </c>
      <c r="H60" s="43">
        <v>6.71</v>
      </c>
      <c r="I60" s="43">
        <v>6.71</v>
      </c>
      <c r="J60" s="43">
        <v>6.71</v>
      </c>
      <c r="K60" s="43">
        <v>6.71</v>
      </c>
      <c r="L60" s="43">
        <v>6.71</v>
      </c>
      <c r="M60" s="43">
        <v>6.71</v>
      </c>
      <c r="N60" s="43">
        <v>6.71</v>
      </c>
      <c r="O60" s="43">
        <v>6.71</v>
      </c>
      <c r="P60" s="43">
        <v>6.71</v>
      </c>
      <c r="Q60" s="43">
        <v>6.71</v>
      </c>
      <c r="R60" s="43">
        <v>6.71</v>
      </c>
      <c r="S60" s="43">
        <v>6.71</v>
      </c>
      <c r="T60" s="43">
        <v>6.71</v>
      </c>
      <c r="U60" s="43">
        <v>6.71</v>
      </c>
      <c r="V60" s="43">
        <v>6.71</v>
      </c>
      <c r="W60" s="43">
        <v>6.71</v>
      </c>
      <c r="X60" s="43">
        <v>6.71</v>
      </c>
      <c r="Y60" s="43">
        <v>6.71</v>
      </c>
      <c r="Z60" s="43">
        <v>6.71</v>
      </c>
      <c r="AA60" s="43">
        <v>6.71</v>
      </c>
    </row>
    <row r="61" spans="1:27" ht="12.75" hidden="1" customHeight="1" outlineLevel="1" x14ac:dyDescent="0.2">
      <c r="A61" s="98" t="s">
        <v>1086</v>
      </c>
      <c r="B61" s="62" t="s">
        <v>79</v>
      </c>
      <c r="C61" s="42" t="s">
        <v>77</v>
      </c>
      <c r="D61" s="43">
        <f>$D$11</f>
        <v>330.69</v>
      </c>
      <c r="E61" s="43">
        <f t="shared" ref="E61:AA61" si="32">$D$11</f>
        <v>330.69</v>
      </c>
      <c r="F61" s="43">
        <f t="shared" si="32"/>
        <v>330.69</v>
      </c>
      <c r="G61" s="43">
        <f t="shared" si="32"/>
        <v>330.69</v>
      </c>
      <c r="H61" s="43">
        <f t="shared" si="32"/>
        <v>330.69</v>
      </c>
      <c r="I61" s="43">
        <f t="shared" si="32"/>
        <v>330.69</v>
      </c>
      <c r="J61" s="43">
        <f t="shared" si="32"/>
        <v>330.69</v>
      </c>
      <c r="K61" s="43">
        <f t="shared" si="32"/>
        <v>330.69</v>
      </c>
      <c r="L61" s="43">
        <f t="shared" si="32"/>
        <v>330.69</v>
      </c>
      <c r="M61" s="43">
        <f t="shared" si="32"/>
        <v>330.69</v>
      </c>
      <c r="N61" s="43">
        <f t="shared" si="32"/>
        <v>330.69</v>
      </c>
      <c r="O61" s="43">
        <f t="shared" si="32"/>
        <v>330.69</v>
      </c>
      <c r="P61" s="43">
        <f t="shared" si="32"/>
        <v>330.69</v>
      </c>
      <c r="Q61" s="43">
        <f t="shared" si="32"/>
        <v>330.69</v>
      </c>
      <c r="R61" s="43">
        <f t="shared" si="32"/>
        <v>330.69</v>
      </c>
      <c r="S61" s="43">
        <f t="shared" si="32"/>
        <v>330.69</v>
      </c>
      <c r="T61" s="43">
        <f t="shared" si="32"/>
        <v>330.69</v>
      </c>
      <c r="U61" s="43">
        <f t="shared" si="32"/>
        <v>330.69</v>
      </c>
      <c r="V61" s="43">
        <f t="shared" si="32"/>
        <v>330.69</v>
      </c>
      <c r="W61" s="43">
        <f t="shared" si="32"/>
        <v>330.69</v>
      </c>
      <c r="X61" s="43">
        <f t="shared" si="32"/>
        <v>330.69</v>
      </c>
      <c r="Y61" s="43">
        <f t="shared" si="32"/>
        <v>330.69</v>
      </c>
      <c r="Z61" s="43">
        <f t="shared" si="32"/>
        <v>330.69</v>
      </c>
      <c r="AA61" s="43">
        <f t="shared" si="32"/>
        <v>330.69</v>
      </c>
    </row>
    <row r="62" spans="1:27" ht="12.75" customHeight="1" collapsed="1" x14ac:dyDescent="0.2">
      <c r="A62" s="97" t="s">
        <v>1087</v>
      </c>
      <c r="B62" s="27" t="str">
        <f>"12"&amp;"."&amp;$B$663&amp;"."&amp;$B$664</f>
        <v>12.01.2023</v>
      </c>
      <c r="C62" s="89" t="s">
        <v>74</v>
      </c>
      <c r="D62" s="90">
        <f>ROUND(((D63+D64+D66+D65)/1000),5)</f>
        <v>1.5789500000000001</v>
      </c>
      <c r="E62" s="90">
        <f>ROUND(((E63+E64+E66+E65)/1000),5)</f>
        <v>1.5217799999999999</v>
      </c>
      <c r="F62" s="90">
        <f>ROUND(((F63+F64+F66+F65)/1000),5)</f>
        <v>1.49936</v>
      </c>
      <c r="G62" s="90">
        <f t="shared" ref="G62:AA62" si="33">ROUND(((G63+G64+G66+G65)/1000),5)</f>
        <v>1.4973099999999999</v>
      </c>
      <c r="H62" s="90">
        <f t="shared" si="33"/>
        <v>1.5205200000000001</v>
      </c>
      <c r="I62" s="90">
        <f t="shared" si="33"/>
        <v>1.6153200000000001</v>
      </c>
      <c r="J62" s="90">
        <f t="shared" si="33"/>
        <v>1.7507900000000001</v>
      </c>
      <c r="K62" s="90">
        <f t="shared" si="33"/>
        <v>2.1486800000000001</v>
      </c>
      <c r="L62" s="90">
        <f t="shared" si="33"/>
        <v>2.2367599999999999</v>
      </c>
      <c r="M62" s="90">
        <f t="shared" si="33"/>
        <v>2.27258</v>
      </c>
      <c r="N62" s="90">
        <f t="shared" si="33"/>
        <v>2.2717000000000001</v>
      </c>
      <c r="O62" s="90">
        <f t="shared" si="33"/>
        <v>2.3017099999999999</v>
      </c>
      <c r="P62" s="90">
        <f t="shared" si="33"/>
        <v>2.2900299999999998</v>
      </c>
      <c r="Q62" s="90">
        <f t="shared" si="33"/>
        <v>2.2971200000000001</v>
      </c>
      <c r="R62" s="90">
        <f t="shared" si="33"/>
        <v>2.2524500000000001</v>
      </c>
      <c r="S62" s="90">
        <f t="shared" si="33"/>
        <v>2.2629899999999998</v>
      </c>
      <c r="T62" s="90">
        <f t="shared" si="33"/>
        <v>2.3015699999999999</v>
      </c>
      <c r="U62" s="90">
        <f t="shared" si="33"/>
        <v>2.37222</v>
      </c>
      <c r="V62" s="90">
        <f t="shared" si="33"/>
        <v>2.3336999999999999</v>
      </c>
      <c r="W62" s="90">
        <f t="shared" si="33"/>
        <v>2.2709299999999999</v>
      </c>
      <c r="X62" s="90">
        <f t="shared" si="33"/>
        <v>2.2403599999999999</v>
      </c>
      <c r="Y62" s="90">
        <f t="shared" si="33"/>
        <v>2.1962999999999999</v>
      </c>
      <c r="Z62" s="90">
        <f t="shared" si="33"/>
        <v>2.01911</v>
      </c>
      <c r="AA62" s="90">
        <f t="shared" si="33"/>
        <v>1.6455500000000001</v>
      </c>
    </row>
    <row r="63" spans="1:27" ht="12.75" hidden="1" customHeight="1" outlineLevel="1" x14ac:dyDescent="0.2">
      <c r="A63" s="98" t="s">
        <v>1088</v>
      </c>
      <c r="B63" s="62" t="s">
        <v>236</v>
      </c>
      <c r="C63" s="42" t="s">
        <v>77</v>
      </c>
      <c r="D63" s="43">
        <v>1175.3699999999999</v>
      </c>
      <c r="E63" s="43">
        <v>1118.2</v>
      </c>
      <c r="F63" s="43">
        <v>1095.78</v>
      </c>
      <c r="G63" s="43">
        <v>1093.73</v>
      </c>
      <c r="H63" s="43">
        <v>1116.94</v>
      </c>
      <c r="I63" s="43">
        <v>1211.74</v>
      </c>
      <c r="J63" s="43">
        <v>1347.21</v>
      </c>
      <c r="K63" s="43">
        <v>1745.1</v>
      </c>
      <c r="L63" s="43">
        <v>1833.18</v>
      </c>
      <c r="M63" s="43">
        <v>1869</v>
      </c>
      <c r="N63" s="43">
        <v>1868.12</v>
      </c>
      <c r="O63" s="43">
        <v>1898.13</v>
      </c>
      <c r="P63" s="43">
        <v>1886.45</v>
      </c>
      <c r="Q63" s="43">
        <v>1893.54</v>
      </c>
      <c r="R63" s="43">
        <v>1848.87</v>
      </c>
      <c r="S63" s="43">
        <v>1859.41</v>
      </c>
      <c r="T63" s="43">
        <v>1897.99</v>
      </c>
      <c r="U63" s="43">
        <v>1968.64</v>
      </c>
      <c r="V63" s="43">
        <v>1930.12</v>
      </c>
      <c r="W63" s="43">
        <v>1867.35</v>
      </c>
      <c r="X63" s="43">
        <v>1836.78</v>
      </c>
      <c r="Y63" s="43">
        <v>1792.72</v>
      </c>
      <c r="Z63" s="43">
        <v>1615.53</v>
      </c>
      <c r="AA63" s="43">
        <v>1241.97</v>
      </c>
    </row>
    <row r="64" spans="1:27" ht="12.75" hidden="1" customHeight="1" outlineLevel="1" x14ac:dyDescent="0.2">
      <c r="A64" s="98" t="s">
        <v>1089</v>
      </c>
      <c r="B64" s="62" t="s">
        <v>88</v>
      </c>
      <c r="C64" s="42" t="s">
        <v>77</v>
      </c>
      <c r="D64" s="43">
        <f t="shared" ref="D64:AA64" si="34">$D$9</f>
        <v>66.180000000000007</v>
      </c>
      <c r="E64" s="43">
        <f t="shared" si="34"/>
        <v>66.180000000000007</v>
      </c>
      <c r="F64" s="43">
        <f t="shared" si="34"/>
        <v>66.180000000000007</v>
      </c>
      <c r="G64" s="43">
        <f t="shared" si="34"/>
        <v>66.180000000000007</v>
      </c>
      <c r="H64" s="43">
        <f t="shared" si="34"/>
        <v>66.180000000000007</v>
      </c>
      <c r="I64" s="43">
        <f t="shared" si="34"/>
        <v>66.180000000000007</v>
      </c>
      <c r="J64" s="43">
        <f t="shared" si="34"/>
        <v>66.180000000000007</v>
      </c>
      <c r="K64" s="43">
        <f t="shared" si="34"/>
        <v>66.180000000000007</v>
      </c>
      <c r="L64" s="43">
        <f t="shared" si="34"/>
        <v>66.180000000000007</v>
      </c>
      <c r="M64" s="43">
        <f t="shared" si="34"/>
        <v>66.180000000000007</v>
      </c>
      <c r="N64" s="43">
        <f t="shared" si="34"/>
        <v>66.180000000000007</v>
      </c>
      <c r="O64" s="43">
        <f t="shared" si="34"/>
        <v>66.180000000000007</v>
      </c>
      <c r="P64" s="43">
        <f t="shared" si="34"/>
        <v>66.180000000000007</v>
      </c>
      <c r="Q64" s="43">
        <f t="shared" si="34"/>
        <v>66.180000000000007</v>
      </c>
      <c r="R64" s="43">
        <f t="shared" si="34"/>
        <v>66.180000000000007</v>
      </c>
      <c r="S64" s="43">
        <f t="shared" si="34"/>
        <v>66.180000000000007</v>
      </c>
      <c r="T64" s="43">
        <f t="shared" si="34"/>
        <v>66.180000000000007</v>
      </c>
      <c r="U64" s="43">
        <f t="shared" si="34"/>
        <v>66.180000000000007</v>
      </c>
      <c r="V64" s="43">
        <f t="shared" si="34"/>
        <v>66.180000000000007</v>
      </c>
      <c r="W64" s="43">
        <f t="shared" si="34"/>
        <v>66.180000000000007</v>
      </c>
      <c r="X64" s="43">
        <f t="shared" si="34"/>
        <v>66.180000000000007</v>
      </c>
      <c r="Y64" s="43">
        <f t="shared" si="34"/>
        <v>66.180000000000007</v>
      </c>
      <c r="Z64" s="43">
        <f t="shared" si="34"/>
        <v>66.180000000000007</v>
      </c>
      <c r="AA64" s="43">
        <f t="shared" si="34"/>
        <v>66.180000000000007</v>
      </c>
    </row>
    <row r="65" spans="1:27" ht="12.75" hidden="1" customHeight="1" outlineLevel="1" x14ac:dyDescent="0.2">
      <c r="A65" s="98" t="s">
        <v>1090</v>
      </c>
      <c r="B65" s="62" t="s">
        <v>81</v>
      </c>
      <c r="C65" s="42" t="s">
        <v>77</v>
      </c>
      <c r="D65" s="43">
        <v>6.71</v>
      </c>
      <c r="E65" s="43">
        <v>6.71</v>
      </c>
      <c r="F65" s="43">
        <v>6.71</v>
      </c>
      <c r="G65" s="43">
        <v>6.71</v>
      </c>
      <c r="H65" s="43">
        <v>6.71</v>
      </c>
      <c r="I65" s="43">
        <v>6.71</v>
      </c>
      <c r="J65" s="43">
        <v>6.71</v>
      </c>
      <c r="K65" s="43">
        <v>6.71</v>
      </c>
      <c r="L65" s="43">
        <v>6.71</v>
      </c>
      <c r="M65" s="43">
        <v>6.71</v>
      </c>
      <c r="N65" s="43">
        <v>6.71</v>
      </c>
      <c r="O65" s="43">
        <v>6.71</v>
      </c>
      <c r="P65" s="43">
        <v>6.71</v>
      </c>
      <c r="Q65" s="43">
        <v>6.71</v>
      </c>
      <c r="R65" s="43">
        <v>6.71</v>
      </c>
      <c r="S65" s="43">
        <v>6.71</v>
      </c>
      <c r="T65" s="43">
        <v>6.71</v>
      </c>
      <c r="U65" s="43">
        <v>6.71</v>
      </c>
      <c r="V65" s="43">
        <v>6.71</v>
      </c>
      <c r="W65" s="43">
        <v>6.71</v>
      </c>
      <c r="X65" s="43">
        <v>6.71</v>
      </c>
      <c r="Y65" s="43">
        <v>6.71</v>
      </c>
      <c r="Z65" s="43">
        <v>6.71</v>
      </c>
      <c r="AA65" s="43">
        <v>6.71</v>
      </c>
    </row>
    <row r="66" spans="1:27" ht="12.75" hidden="1" customHeight="1" outlineLevel="1" x14ac:dyDescent="0.2">
      <c r="A66" s="98" t="s">
        <v>1091</v>
      </c>
      <c r="B66" s="62" t="s">
        <v>79</v>
      </c>
      <c r="C66" s="42" t="s">
        <v>77</v>
      </c>
      <c r="D66" s="43">
        <f>$D$11</f>
        <v>330.69</v>
      </c>
      <c r="E66" s="43">
        <f t="shared" ref="E66:AA66" si="35">$D$11</f>
        <v>330.69</v>
      </c>
      <c r="F66" s="43">
        <f t="shared" si="35"/>
        <v>330.69</v>
      </c>
      <c r="G66" s="43">
        <f t="shared" si="35"/>
        <v>330.69</v>
      </c>
      <c r="H66" s="43">
        <f t="shared" si="35"/>
        <v>330.69</v>
      </c>
      <c r="I66" s="43">
        <f t="shared" si="35"/>
        <v>330.69</v>
      </c>
      <c r="J66" s="43">
        <f t="shared" si="35"/>
        <v>330.69</v>
      </c>
      <c r="K66" s="43">
        <f t="shared" si="35"/>
        <v>330.69</v>
      </c>
      <c r="L66" s="43">
        <f t="shared" si="35"/>
        <v>330.69</v>
      </c>
      <c r="M66" s="43">
        <f t="shared" si="35"/>
        <v>330.69</v>
      </c>
      <c r="N66" s="43">
        <f t="shared" si="35"/>
        <v>330.69</v>
      </c>
      <c r="O66" s="43">
        <f t="shared" si="35"/>
        <v>330.69</v>
      </c>
      <c r="P66" s="43">
        <f t="shared" si="35"/>
        <v>330.69</v>
      </c>
      <c r="Q66" s="43">
        <f t="shared" si="35"/>
        <v>330.69</v>
      </c>
      <c r="R66" s="43">
        <f t="shared" si="35"/>
        <v>330.69</v>
      </c>
      <c r="S66" s="43">
        <f t="shared" si="35"/>
        <v>330.69</v>
      </c>
      <c r="T66" s="43">
        <f t="shared" si="35"/>
        <v>330.69</v>
      </c>
      <c r="U66" s="43">
        <f t="shared" si="35"/>
        <v>330.69</v>
      </c>
      <c r="V66" s="43">
        <f t="shared" si="35"/>
        <v>330.69</v>
      </c>
      <c r="W66" s="43">
        <f t="shared" si="35"/>
        <v>330.69</v>
      </c>
      <c r="X66" s="43">
        <f t="shared" si="35"/>
        <v>330.69</v>
      </c>
      <c r="Y66" s="43">
        <f t="shared" si="35"/>
        <v>330.69</v>
      </c>
      <c r="Z66" s="43">
        <f t="shared" si="35"/>
        <v>330.69</v>
      </c>
      <c r="AA66" s="43">
        <f t="shared" si="35"/>
        <v>330.69</v>
      </c>
    </row>
    <row r="67" spans="1:27" ht="12.75" customHeight="1" collapsed="1" x14ac:dyDescent="0.2">
      <c r="A67" s="97" t="s">
        <v>1092</v>
      </c>
      <c r="B67" s="27" t="str">
        <f>"13"&amp;"."&amp;$B$663&amp;"."&amp;$B$664</f>
        <v>13.01.2023</v>
      </c>
      <c r="C67" s="89" t="s">
        <v>74</v>
      </c>
      <c r="D67" s="90">
        <f>ROUND(((D68+D69+D71+D70)/1000),5)</f>
        <v>1.6056999999999999</v>
      </c>
      <c r="E67" s="90">
        <f>ROUND(((E68+E69+E71+E70)/1000),5)</f>
        <v>1.54451</v>
      </c>
      <c r="F67" s="90">
        <f>ROUND(((F68+F69+F71+F70)/1000),5)</f>
        <v>1.51258</v>
      </c>
      <c r="G67" s="90">
        <f t="shared" ref="G67:AA67" si="36">ROUND(((G68+G69+G71+G70)/1000),5)</f>
        <v>1.50824</v>
      </c>
      <c r="H67" s="90">
        <f t="shared" si="36"/>
        <v>1.55776</v>
      </c>
      <c r="I67" s="90">
        <f t="shared" si="36"/>
        <v>1.6424399999999999</v>
      </c>
      <c r="J67" s="90">
        <f t="shared" si="36"/>
        <v>1.9799199999999999</v>
      </c>
      <c r="K67" s="90">
        <f t="shared" si="36"/>
        <v>2.1683400000000002</v>
      </c>
      <c r="L67" s="90">
        <f t="shared" si="36"/>
        <v>2.26674</v>
      </c>
      <c r="M67" s="90">
        <f t="shared" si="36"/>
        <v>2.2996699999999999</v>
      </c>
      <c r="N67" s="90">
        <f t="shared" si="36"/>
        <v>2.3156400000000001</v>
      </c>
      <c r="O67" s="90">
        <f t="shared" si="36"/>
        <v>2.3231199999999999</v>
      </c>
      <c r="P67" s="90">
        <f t="shared" si="36"/>
        <v>2.3151600000000001</v>
      </c>
      <c r="Q67" s="90">
        <f t="shared" si="36"/>
        <v>2.31786</v>
      </c>
      <c r="R67" s="90">
        <f t="shared" si="36"/>
        <v>2.3024900000000001</v>
      </c>
      <c r="S67" s="90">
        <f t="shared" si="36"/>
        <v>2.2972100000000002</v>
      </c>
      <c r="T67" s="90">
        <f t="shared" si="36"/>
        <v>2.3972699999999998</v>
      </c>
      <c r="U67" s="90">
        <f t="shared" si="36"/>
        <v>2.4242300000000001</v>
      </c>
      <c r="V67" s="90">
        <f t="shared" si="36"/>
        <v>2.4113199999999999</v>
      </c>
      <c r="W67" s="90">
        <f t="shared" si="36"/>
        <v>2.3157299999999998</v>
      </c>
      <c r="X67" s="90">
        <f t="shared" si="36"/>
        <v>2.2988</v>
      </c>
      <c r="Y67" s="90">
        <f t="shared" si="36"/>
        <v>2.2404099999999998</v>
      </c>
      <c r="Z67" s="90">
        <f t="shared" si="36"/>
        <v>2.1249799999999999</v>
      </c>
      <c r="AA67" s="90">
        <f t="shared" si="36"/>
        <v>1.8545499999999999</v>
      </c>
    </row>
    <row r="68" spans="1:27" ht="12.75" hidden="1" customHeight="1" outlineLevel="1" x14ac:dyDescent="0.2">
      <c r="A68" s="98" t="s">
        <v>1093</v>
      </c>
      <c r="B68" s="62" t="s">
        <v>236</v>
      </c>
      <c r="C68" s="42" t="s">
        <v>77</v>
      </c>
      <c r="D68" s="43">
        <v>1202.1199999999999</v>
      </c>
      <c r="E68" s="43">
        <v>1140.93</v>
      </c>
      <c r="F68" s="43">
        <v>1109</v>
      </c>
      <c r="G68" s="43">
        <v>1104.6600000000001</v>
      </c>
      <c r="H68" s="43">
        <v>1154.18</v>
      </c>
      <c r="I68" s="43">
        <v>1238.8599999999999</v>
      </c>
      <c r="J68" s="43">
        <v>1576.34</v>
      </c>
      <c r="K68" s="43">
        <v>1764.76</v>
      </c>
      <c r="L68" s="43">
        <v>1863.16</v>
      </c>
      <c r="M68" s="43">
        <v>1896.09</v>
      </c>
      <c r="N68" s="43">
        <v>1912.06</v>
      </c>
      <c r="O68" s="43">
        <v>1919.54</v>
      </c>
      <c r="P68" s="43">
        <v>1911.58</v>
      </c>
      <c r="Q68" s="43">
        <v>1914.28</v>
      </c>
      <c r="R68" s="43">
        <v>1898.91</v>
      </c>
      <c r="S68" s="43">
        <v>1893.63</v>
      </c>
      <c r="T68" s="43">
        <v>1993.69</v>
      </c>
      <c r="U68" s="43">
        <v>2020.65</v>
      </c>
      <c r="V68" s="43">
        <v>2007.74</v>
      </c>
      <c r="W68" s="43">
        <v>1912.15</v>
      </c>
      <c r="X68" s="43">
        <v>1895.22</v>
      </c>
      <c r="Y68" s="43">
        <v>1836.83</v>
      </c>
      <c r="Z68" s="43">
        <v>1721.4</v>
      </c>
      <c r="AA68" s="43">
        <v>1450.97</v>
      </c>
    </row>
    <row r="69" spans="1:27" ht="12.75" hidden="1" customHeight="1" outlineLevel="1" x14ac:dyDescent="0.2">
      <c r="A69" s="98" t="s">
        <v>1094</v>
      </c>
      <c r="B69" s="62" t="s">
        <v>88</v>
      </c>
      <c r="C69" s="42" t="s">
        <v>77</v>
      </c>
      <c r="D69" s="43">
        <f t="shared" ref="D69:AA69" si="37">$D$9</f>
        <v>66.180000000000007</v>
      </c>
      <c r="E69" s="43">
        <f t="shared" si="37"/>
        <v>66.180000000000007</v>
      </c>
      <c r="F69" s="43">
        <f t="shared" si="37"/>
        <v>66.180000000000007</v>
      </c>
      <c r="G69" s="43">
        <f t="shared" si="37"/>
        <v>66.180000000000007</v>
      </c>
      <c r="H69" s="43">
        <f t="shared" si="37"/>
        <v>66.180000000000007</v>
      </c>
      <c r="I69" s="43">
        <f t="shared" si="37"/>
        <v>66.180000000000007</v>
      </c>
      <c r="J69" s="43">
        <f t="shared" si="37"/>
        <v>66.180000000000007</v>
      </c>
      <c r="K69" s="43">
        <f t="shared" si="37"/>
        <v>66.180000000000007</v>
      </c>
      <c r="L69" s="43">
        <f t="shared" si="37"/>
        <v>66.180000000000007</v>
      </c>
      <c r="M69" s="43">
        <f t="shared" si="37"/>
        <v>66.180000000000007</v>
      </c>
      <c r="N69" s="43">
        <f t="shared" si="37"/>
        <v>66.180000000000007</v>
      </c>
      <c r="O69" s="43">
        <f t="shared" si="37"/>
        <v>66.180000000000007</v>
      </c>
      <c r="P69" s="43">
        <f t="shared" si="37"/>
        <v>66.180000000000007</v>
      </c>
      <c r="Q69" s="43">
        <f t="shared" si="37"/>
        <v>66.180000000000007</v>
      </c>
      <c r="R69" s="43">
        <f t="shared" si="37"/>
        <v>66.180000000000007</v>
      </c>
      <c r="S69" s="43">
        <f t="shared" si="37"/>
        <v>66.180000000000007</v>
      </c>
      <c r="T69" s="43">
        <f t="shared" si="37"/>
        <v>66.180000000000007</v>
      </c>
      <c r="U69" s="43">
        <f t="shared" si="37"/>
        <v>66.180000000000007</v>
      </c>
      <c r="V69" s="43">
        <f t="shared" si="37"/>
        <v>66.180000000000007</v>
      </c>
      <c r="W69" s="43">
        <f t="shared" si="37"/>
        <v>66.180000000000007</v>
      </c>
      <c r="X69" s="43">
        <f t="shared" si="37"/>
        <v>66.180000000000007</v>
      </c>
      <c r="Y69" s="43">
        <f t="shared" si="37"/>
        <v>66.180000000000007</v>
      </c>
      <c r="Z69" s="43">
        <f t="shared" si="37"/>
        <v>66.180000000000007</v>
      </c>
      <c r="AA69" s="43">
        <f t="shared" si="37"/>
        <v>66.180000000000007</v>
      </c>
    </row>
    <row r="70" spans="1:27" ht="12.75" hidden="1" customHeight="1" outlineLevel="1" x14ac:dyDescent="0.2">
      <c r="A70" s="98" t="s">
        <v>1095</v>
      </c>
      <c r="B70" s="62" t="s">
        <v>81</v>
      </c>
      <c r="C70" s="42" t="s">
        <v>77</v>
      </c>
      <c r="D70" s="43">
        <v>6.71</v>
      </c>
      <c r="E70" s="43">
        <v>6.71</v>
      </c>
      <c r="F70" s="43">
        <v>6.71</v>
      </c>
      <c r="G70" s="43">
        <v>6.71</v>
      </c>
      <c r="H70" s="43">
        <v>6.71</v>
      </c>
      <c r="I70" s="43">
        <v>6.71</v>
      </c>
      <c r="J70" s="43">
        <v>6.71</v>
      </c>
      <c r="K70" s="43">
        <v>6.71</v>
      </c>
      <c r="L70" s="43">
        <v>6.71</v>
      </c>
      <c r="M70" s="43">
        <v>6.71</v>
      </c>
      <c r="N70" s="43">
        <v>6.71</v>
      </c>
      <c r="O70" s="43">
        <v>6.71</v>
      </c>
      <c r="P70" s="43">
        <v>6.71</v>
      </c>
      <c r="Q70" s="43">
        <v>6.71</v>
      </c>
      <c r="R70" s="43">
        <v>6.71</v>
      </c>
      <c r="S70" s="43">
        <v>6.71</v>
      </c>
      <c r="T70" s="43">
        <v>6.71</v>
      </c>
      <c r="U70" s="43">
        <v>6.71</v>
      </c>
      <c r="V70" s="43">
        <v>6.71</v>
      </c>
      <c r="W70" s="43">
        <v>6.71</v>
      </c>
      <c r="X70" s="43">
        <v>6.71</v>
      </c>
      <c r="Y70" s="43">
        <v>6.71</v>
      </c>
      <c r="Z70" s="43">
        <v>6.71</v>
      </c>
      <c r="AA70" s="43">
        <v>6.71</v>
      </c>
    </row>
    <row r="71" spans="1:27" ht="12.75" hidden="1" customHeight="1" outlineLevel="1" x14ac:dyDescent="0.2">
      <c r="A71" s="98" t="s">
        <v>1096</v>
      </c>
      <c r="B71" s="62" t="s">
        <v>79</v>
      </c>
      <c r="C71" s="42" t="s">
        <v>77</v>
      </c>
      <c r="D71" s="43">
        <f>$D$11</f>
        <v>330.69</v>
      </c>
      <c r="E71" s="43">
        <f t="shared" ref="E71:AA71" si="38">$D$11</f>
        <v>330.69</v>
      </c>
      <c r="F71" s="43">
        <f t="shared" si="38"/>
        <v>330.69</v>
      </c>
      <c r="G71" s="43">
        <f t="shared" si="38"/>
        <v>330.69</v>
      </c>
      <c r="H71" s="43">
        <f t="shared" si="38"/>
        <v>330.69</v>
      </c>
      <c r="I71" s="43">
        <f t="shared" si="38"/>
        <v>330.69</v>
      </c>
      <c r="J71" s="43">
        <f t="shared" si="38"/>
        <v>330.69</v>
      </c>
      <c r="K71" s="43">
        <f t="shared" si="38"/>
        <v>330.69</v>
      </c>
      <c r="L71" s="43">
        <f t="shared" si="38"/>
        <v>330.69</v>
      </c>
      <c r="M71" s="43">
        <f t="shared" si="38"/>
        <v>330.69</v>
      </c>
      <c r="N71" s="43">
        <f t="shared" si="38"/>
        <v>330.69</v>
      </c>
      <c r="O71" s="43">
        <f t="shared" si="38"/>
        <v>330.69</v>
      </c>
      <c r="P71" s="43">
        <f t="shared" si="38"/>
        <v>330.69</v>
      </c>
      <c r="Q71" s="43">
        <f t="shared" si="38"/>
        <v>330.69</v>
      </c>
      <c r="R71" s="43">
        <f t="shared" si="38"/>
        <v>330.69</v>
      </c>
      <c r="S71" s="43">
        <f t="shared" si="38"/>
        <v>330.69</v>
      </c>
      <c r="T71" s="43">
        <f t="shared" si="38"/>
        <v>330.69</v>
      </c>
      <c r="U71" s="43">
        <f t="shared" si="38"/>
        <v>330.69</v>
      </c>
      <c r="V71" s="43">
        <f t="shared" si="38"/>
        <v>330.69</v>
      </c>
      <c r="W71" s="43">
        <f t="shared" si="38"/>
        <v>330.69</v>
      </c>
      <c r="X71" s="43">
        <f t="shared" si="38"/>
        <v>330.69</v>
      </c>
      <c r="Y71" s="43">
        <f t="shared" si="38"/>
        <v>330.69</v>
      </c>
      <c r="Z71" s="43">
        <f t="shared" si="38"/>
        <v>330.69</v>
      </c>
      <c r="AA71" s="43">
        <f t="shared" si="38"/>
        <v>330.69</v>
      </c>
    </row>
    <row r="72" spans="1:27" ht="12.75" customHeight="1" collapsed="1" x14ac:dyDescent="0.2">
      <c r="A72" s="97" t="s">
        <v>1097</v>
      </c>
      <c r="B72" s="27" t="str">
        <f>"14"&amp;"."&amp;$B$663&amp;"."&amp;$B$664</f>
        <v>14.01.2023</v>
      </c>
      <c r="C72" s="89" t="s">
        <v>74</v>
      </c>
      <c r="D72" s="90">
        <f>ROUND(((D73+D74+D76+D75)/1000),5)</f>
        <v>1.85528</v>
      </c>
      <c r="E72" s="90">
        <f>ROUND(((E73+E74+E76+E75)/1000),5)</f>
        <v>1.6804699999999999</v>
      </c>
      <c r="F72" s="90">
        <f>ROUND(((F73+F74+F76+F75)/1000),5)</f>
        <v>1.6488100000000001</v>
      </c>
      <c r="G72" s="90">
        <f t="shared" ref="G72:AA72" si="39">ROUND(((G73+G74+G76+G75)/1000),5)</f>
        <v>1.6384099999999999</v>
      </c>
      <c r="H72" s="90">
        <f t="shared" si="39"/>
        <v>1.65286</v>
      </c>
      <c r="I72" s="90">
        <f t="shared" si="39"/>
        <v>1.68242</v>
      </c>
      <c r="J72" s="90">
        <f t="shared" si="39"/>
        <v>1.7778700000000001</v>
      </c>
      <c r="K72" s="90">
        <f t="shared" si="39"/>
        <v>2.0562900000000002</v>
      </c>
      <c r="L72" s="90">
        <f t="shared" si="39"/>
        <v>2.1493799999999998</v>
      </c>
      <c r="M72" s="90">
        <f t="shared" si="39"/>
        <v>2.2764700000000002</v>
      </c>
      <c r="N72" s="90">
        <f t="shared" si="39"/>
        <v>2.3151600000000001</v>
      </c>
      <c r="O72" s="90">
        <f t="shared" si="39"/>
        <v>2.3243900000000002</v>
      </c>
      <c r="P72" s="90">
        <f t="shared" si="39"/>
        <v>2.3226200000000001</v>
      </c>
      <c r="Q72" s="90">
        <f t="shared" si="39"/>
        <v>2.3214999999999999</v>
      </c>
      <c r="R72" s="90">
        <f t="shared" si="39"/>
        <v>2.2959399999999999</v>
      </c>
      <c r="S72" s="90">
        <f t="shared" si="39"/>
        <v>2.2990699999999999</v>
      </c>
      <c r="T72" s="90">
        <f t="shared" si="39"/>
        <v>2.3171900000000001</v>
      </c>
      <c r="U72" s="90">
        <f t="shared" si="39"/>
        <v>2.3639199999999998</v>
      </c>
      <c r="V72" s="90">
        <f t="shared" si="39"/>
        <v>2.35608</v>
      </c>
      <c r="W72" s="90">
        <f t="shared" si="39"/>
        <v>2.3087800000000001</v>
      </c>
      <c r="X72" s="90">
        <f t="shared" si="39"/>
        <v>2.3125</v>
      </c>
      <c r="Y72" s="90">
        <f t="shared" si="39"/>
        <v>2.1888700000000001</v>
      </c>
      <c r="Z72" s="90">
        <f t="shared" si="39"/>
        <v>2.1153400000000002</v>
      </c>
      <c r="AA72" s="90">
        <f t="shared" si="39"/>
        <v>1.86422</v>
      </c>
    </row>
    <row r="73" spans="1:27" ht="12.75" hidden="1" customHeight="1" outlineLevel="1" x14ac:dyDescent="0.2">
      <c r="A73" s="98" t="s">
        <v>1098</v>
      </c>
      <c r="B73" s="62" t="s">
        <v>236</v>
      </c>
      <c r="C73" s="42" t="s">
        <v>77</v>
      </c>
      <c r="D73" s="43">
        <v>1451.7</v>
      </c>
      <c r="E73" s="43">
        <v>1276.8900000000001</v>
      </c>
      <c r="F73" s="43">
        <v>1245.23</v>
      </c>
      <c r="G73" s="43">
        <v>1234.83</v>
      </c>
      <c r="H73" s="43">
        <v>1249.28</v>
      </c>
      <c r="I73" s="43">
        <v>1278.8399999999999</v>
      </c>
      <c r="J73" s="43">
        <v>1374.29</v>
      </c>
      <c r="K73" s="43">
        <v>1652.71</v>
      </c>
      <c r="L73" s="43">
        <v>1745.8</v>
      </c>
      <c r="M73" s="43">
        <v>1872.89</v>
      </c>
      <c r="N73" s="43">
        <v>1911.58</v>
      </c>
      <c r="O73" s="43">
        <v>1920.81</v>
      </c>
      <c r="P73" s="43">
        <v>1919.04</v>
      </c>
      <c r="Q73" s="43">
        <v>1917.92</v>
      </c>
      <c r="R73" s="43">
        <v>1892.36</v>
      </c>
      <c r="S73" s="43">
        <v>1895.49</v>
      </c>
      <c r="T73" s="43">
        <v>1913.61</v>
      </c>
      <c r="U73" s="43">
        <v>1960.34</v>
      </c>
      <c r="V73" s="43">
        <v>1952.5</v>
      </c>
      <c r="W73" s="43">
        <v>1905.2</v>
      </c>
      <c r="X73" s="43">
        <v>1908.92</v>
      </c>
      <c r="Y73" s="43">
        <v>1785.29</v>
      </c>
      <c r="Z73" s="43">
        <v>1711.76</v>
      </c>
      <c r="AA73" s="43">
        <v>1460.64</v>
      </c>
    </row>
    <row r="74" spans="1:27" ht="12.75" hidden="1" customHeight="1" outlineLevel="1" x14ac:dyDescent="0.2">
      <c r="A74" s="98" t="s">
        <v>1099</v>
      </c>
      <c r="B74" s="62" t="s">
        <v>88</v>
      </c>
      <c r="C74" s="42" t="s">
        <v>77</v>
      </c>
      <c r="D74" s="43">
        <f t="shared" ref="D74:AA74" si="40">$D$9</f>
        <v>66.180000000000007</v>
      </c>
      <c r="E74" s="43">
        <f t="shared" si="40"/>
        <v>66.180000000000007</v>
      </c>
      <c r="F74" s="43">
        <f t="shared" si="40"/>
        <v>66.180000000000007</v>
      </c>
      <c r="G74" s="43">
        <f t="shared" si="40"/>
        <v>66.180000000000007</v>
      </c>
      <c r="H74" s="43">
        <f t="shared" si="40"/>
        <v>66.180000000000007</v>
      </c>
      <c r="I74" s="43">
        <f t="shared" si="40"/>
        <v>66.180000000000007</v>
      </c>
      <c r="J74" s="43">
        <f t="shared" si="40"/>
        <v>66.180000000000007</v>
      </c>
      <c r="K74" s="43">
        <f t="shared" si="40"/>
        <v>66.180000000000007</v>
      </c>
      <c r="L74" s="43">
        <f t="shared" si="40"/>
        <v>66.180000000000007</v>
      </c>
      <c r="M74" s="43">
        <f t="shared" si="40"/>
        <v>66.180000000000007</v>
      </c>
      <c r="N74" s="43">
        <f t="shared" si="40"/>
        <v>66.180000000000007</v>
      </c>
      <c r="O74" s="43">
        <f t="shared" si="40"/>
        <v>66.180000000000007</v>
      </c>
      <c r="P74" s="43">
        <f t="shared" si="40"/>
        <v>66.180000000000007</v>
      </c>
      <c r="Q74" s="43">
        <f t="shared" si="40"/>
        <v>66.180000000000007</v>
      </c>
      <c r="R74" s="43">
        <f t="shared" si="40"/>
        <v>66.180000000000007</v>
      </c>
      <c r="S74" s="43">
        <f t="shared" si="40"/>
        <v>66.180000000000007</v>
      </c>
      <c r="T74" s="43">
        <f t="shared" si="40"/>
        <v>66.180000000000007</v>
      </c>
      <c r="U74" s="43">
        <f t="shared" si="40"/>
        <v>66.180000000000007</v>
      </c>
      <c r="V74" s="43">
        <f t="shared" si="40"/>
        <v>66.180000000000007</v>
      </c>
      <c r="W74" s="43">
        <f t="shared" si="40"/>
        <v>66.180000000000007</v>
      </c>
      <c r="X74" s="43">
        <f t="shared" si="40"/>
        <v>66.180000000000007</v>
      </c>
      <c r="Y74" s="43">
        <f t="shared" si="40"/>
        <v>66.180000000000007</v>
      </c>
      <c r="Z74" s="43">
        <f t="shared" si="40"/>
        <v>66.180000000000007</v>
      </c>
      <c r="AA74" s="43">
        <f t="shared" si="40"/>
        <v>66.180000000000007</v>
      </c>
    </row>
    <row r="75" spans="1:27" ht="12.75" hidden="1" customHeight="1" outlineLevel="1" x14ac:dyDescent="0.2">
      <c r="A75" s="98" t="s">
        <v>1100</v>
      </c>
      <c r="B75" s="62" t="s">
        <v>81</v>
      </c>
      <c r="C75" s="42" t="s">
        <v>77</v>
      </c>
      <c r="D75" s="43">
        <v>6.71</v>
      </c>
      <c r="E75" s="43">
        <v>6.71</v>
      </c>
      <c r="F75" s="43">
        <v>6.71</v>
      </c>
      <c r="G75" s="43">
        <v>6.71</v>
      </c>
      <c r="H75" s="43">
        <v>6.71</v>
      </c>
      <c r="I75" s="43">
        <v>6.71</v>
      </c>
      <c r="J75" s="43">
        <v>6.71</v>
      </c>
      <c r="K75" s="43">
        <v>6.71</v>
      </c>
      <c r="L75" s="43">
        <v>6.71</v>
      </c>
      <c r="M75" s="43">
        <v>6.71</v>
      </c>
      <c r="N75" s="43">
        <v>6.71</v>
      </c>
      <c r="O75" s="43">
        <v>6.71</v>
      </c>
      <c r="P75" s="43">
        <v>6.71</v>
      </c>
      <c r="Q75" s="43">
        <v>6.71</v>
      </c>
      <c r="R75" s="43">
        <v>6.71</v>
      </c>
      <c r="S75" s="43">
        <v>6.71</v>
      </c>
      <c r="T75" s="43">
        <v>6.71</v>
      </c>
      <c r="U75" s="43">
        <v>6.71</v>
      </c>
      <c r="V75" s="43">
        <v>6.71</v>
      </c>
      <c r="W75" s="43">
        <v>6.71</v>
      </c>
      <c r="X75" s="43">
        <v>6.71</v>
      </c>
      <c r="Y75" s="43">
        <v>6.71</v>
      </c>
      <c r="Z75" s="43">
        <v>6.71</v>
      </c>
      <c r="AA75" s="43">
        <v>6.71</v>
      </c>
    </row>
    <row r="76" spans="1:27" ht="12.75" hidden="1" customHeight="1" outlineLevel="1" x14ac:dyDescent="0.2">
      <c r="A76" s="98" t="s">
        <v>1101</v>
      </c>
      <c r="B76" s="62" t="s">
        <v>79</v>
      </c>
      <c r="C76" s="42" t="s">
        <v>77</v>
      </c>
      <c r="D76" s="43">
        <f>$D$11</f>
        <v>330.69</v>
      </c>
      <c r="E76" s="43">
        <f t="shared" ref="E76:AA76" si="41">$D$11</f>
        <v>330.69</v>
      </c>
      <c r="F76" s="43">
        <f t="shared" si="41"/>
        <v>330.69</v>
      </c>
      <c r="G76" s="43">
        <f t="shared" si="41"/>
        <v>330.69</v>
      </c>
      <c r="H76" s="43">
        <f t="shared" si="41"/>
        <v>330.69</v>
      </c>
      <c r="I76" s="43">
        <f t="shared" si="41"/>
        <v>330.69</v>
      </c>
      <c r="J76" s="43">
        <f t="shared" si="41"/>
        <v>330.69</v>
      </c>
      <c r="K76" s="43">
        <f t="shared" si="41"/>
        <v>330.69</v>
      </c>
      <c r="L76" s="43">
        <f t="shared" si="41"/>
        <v>330.69</v>
      </c>
      <c r="M76" s="43">
        <f t="shared" si="41"/>
        <v>330.69</v>
      </c>
      <c r="N76" s="43">
        <f t="shared" si="41"/>
        <v>330.69</v>
      </c>
      <c r="O76" s="43">
        <f t="shared" si="41"/>
        <v>330.69</v>
      </c>
      <c r="P76" s="43">
        <f t="shared" si="41"/>
        <v>330.69</v>
      </c>
      <c r="Q76" s="43">
        <f t="shared" si="41"/>
        <v>330.69</v>
      </c>
      <c r="R76" s="43">
        <f t="shared" si="41"/>
        <v>330.69</v>
      </c>
      <c r="S76" s="43">
        <f t="shared" si="41"/>
        <v>330.69</v>
      </c>
      <c r="T76" s="43">
        <f t="shared" si="41"/>
        <v>330.69</v>
      </c>
      <c r="U76" s="43">
        <f t="shared" si="41"/>
        <v>330.69</v>
      </c>
      <c r="V76" s="43">
        <f t="shared" si="41"/>
        <v>330.69</v>
      </c>
      <c r="W76" s="43">
        <f t="shared" si="41"/>
        <v>330.69</v>
      </c>
      <c r="X76" s="43">
        <f t="shared" si="41"/>
        <v>330.69</v>
      </c>
      <c r="Y76" s="43">
        <f t="shared" si="41"/>
        <v>330.69</v>
      </c>
      <c r="Z76" s="43">
        <f t="shared" si="41"/>
        <v>330.69</v>
      </c>
      <c r="AA76" s="43">
        <f t="shared" si="41"/>
        <v>330.69</v>
      </c>
    </row>
    <row r="77" spans="1:27" ht="12.75" customHeight="1" collapsed="1" x14ac:dyDescent="0.2">
      <c r="A77" s="97" t="s">
        <v>1102</v>
      </c>
      <c r="B77" s="27" t="str">
        <f>"15"&amp;"."&amp;$B$663&amp;"."&amp;$B$664</f>
        <v>15.01.2023</v>
      </c>
      <c r="C77" s="89" t="s">
        <v>74</v>
      </c>
      <c r="D77" s="90">
        <f>ROUND(((D78+D79+D81+D80)/1000),5)</f>
        <v>1.6942999999999999</v>
      </c>
      <c r="E77" s="90">
        <f>ROUND(((E78+E79+E81+E80)/1000),5)</f>
        <v>1.63656</v>
      </c>
      <c r="F77" s="90">
        <f>ROUND(((F78+F79+F81+F80)/1000),5)</f>
        <v>1.56698</v>
      </c>
      <c r="G77" s="90">
        <f t="shared" ref="G77:AA77" si="42">ROUND(((G78+G79+G81+G80)/1000),5)</f>
        <v>1.5614699999999999</v>
      </c>
      <c r="H77" s="90">
        <f t="shared" si="42"/>
        <v>1.5658799999999999</v>
      </c>
      <c r="I77" s="90">
        <f t="shared" si="42"/>
        <v>1.6148800000000001</v>
      </c>
      <c r="J77" s="90">
        <f t="shared" si="42"/>
        <v>1.6272599999999999</v>
      </c>
      <c r="K77" s="90">
        <f t="shared" si="42"/>
        <v>1.82599</v>
      </c>
      <c r="L77" s="90">
        <f t="shared" si="42"/>
        <v>2.0744899999999999</v>
      </c>
      <c r="M77" s="90">
        <f t="shared" si="42"/>
        <v>2.14696</v>
      </c>
      <c r="N77" s="90">
        <f t="shared" si="42"/>
        <v>2.2157900000000001</v>
      </c>
      <c r="O77" s="90">
        <f t="shared" si="42"/>
        <v>2.2359499999999999</v>
      </c>
      <c r="P77" s="90">
        <f t="shared" si="42"/>
        <v>2.2389700000000001</v>
      </c>
      <c r="Q77" s="90">
        <f t="shared" si="42"/>
        <v>2.2410999999999999</v>
      </c>
      <c r="R77" s="90">
        <f t="shared" si="42"/>
        <v>2.21008</v>
      </c>
      <c r="S77" s="90">
        <f t="shared" si="42"/>
        <v>2.2188500000000002</v>
      </c>
      <c r="T77" s="90">
        <f t="shared" si="42"/>
        <v>2.2698100000000001</v>
      </c>
      <c r="U77" s="90">
        <f t="shared" si="42"/>
        <v>2.3317000000000001</v>
      </c>
      <c r="V77" s="90">
        <f t="shared" si="42"/>
        <v>2.3366699999999998</v>
      </c>
      <c r="W77" s="90">
        <f t="shared" si="42"/>
        <v>2.2656299999999998</v>
      </c>
      <c r="X77" s="90">
        <f t="shared" si="42"/>
        <v>2.2587700000000002</v>
      </c>
      <c r="Y77" s="90">
        <f t="shared" si="42"/>
        <v>2.1730399999999999</v>
      </c>
      <c r="Z77" s="90">
        <f t="shared" si="42"/>
        <v>2.1046200000000002</v>
      </c>
      <c r="AA77" s="90">
        <f t="shared" si="42"/>
        <v>1.84151</v>
      </c>
    </row>
    <row r="78" spans="1:27" ht="12.75" hidden="1" customHeight="1" outlineLevel="1" x14ac:dyDescent="0.2">
      <c r="A78" s="98" t="s">
        <v>1103</v>
      </c>
      <c r="B78" s="62" t="s">
        <v>236</v>
      </c>
      <c r="C78" s="42" t="s">
        <v>77</v>
      </c>
      <c r="D78" s="43">
        <v>1290.72</v>
      </c>
      <c r="E78" s="43">
        <v>1232.98</v>
      </c>
      <c r="F78" s="43">
        <v>1163.4000000000001</v>
      </c>
      <c r="G78" s="43">
        <v>1157.8900000000001</v>
      </c>
      <c r="H78" s="43">
        <v>1162.3</v>
      </c>
      <c r="I78" s="43">
        <v>1211.3</v>
      </c>
      <c r="J78" s="43">
        <v>1223.68</v>
      </c>
      <c r="K78" s="43">
        <v>1422.41</v>
      </c>
      <c r="L78" s="43">
        <v>1670.91</v>
      </c>
      <c r="M78" s="43">
        <v>1743.38</v>
      </c>
      <c r="N78" s="43">
        <v>1812.21</v>
      </c>
      <c r="O78" s="43">
        <v>1832.37</v>
      </c>
      <c r="P78" s="43">
        <v>1835.39</v>
      </c>
      <c r="Q78" s="43">
        <v>1837.52</v>
      </c>
      <c r="R78" s="43">
        <v>1806.5</v>
      </c>
      <c r="S78" s="43">
        <v>1815.27</v>
      </c>
      <c r="T78" s="43">
        <v>1866.23</v>
      </c>
      <c r="U78" s="43">
        <v>1928.12</v>
      </c>
      <c r="V78" s="43">
        <v>1933.09</v>
      </c>
      <c r="W78" s="43">
        <v>1862.05</v>
      </c>
      <c r="X78" s="43">
        <v>1855.19</v>
      </c>
      <c r="Y78" s="43">
        <v>1769.46</v>
      </c>
      <c r="Z78" s="43">
        <v>1701.04</v>
      </c>
      <c r="AA78" s="43">
        <v>1437.93</v>
      </c>
    </row>
    <row r="79" spans="1:27" ht="12.75" hidden="1" customHeight="1" outlineLevel="1" x14ac:dyDescent="0.2">
      <c r="A79" s="98" t="s">
        <v>1104</v>
      </c>
      <c r="B79" s="62" t="s">
        <v>88</v>
      </c>
      <c r="C79" s="42" t="s">
        <v>77</v>
      </c>
      <c r="D79" s="43">
        <f t="shared" ref="D79:AA79" si="43">$D$9</f>
        <v>66.180000000000007</v>
      </c>
      <c r="E79" s="43">
        <f t="shared" si="43"/>
        <v>66.180000000000007</v>
      </c>
      <c r="F79" s="43">
        <f t="shared" si="43"/>
        <v>66.180000000000007</v>
      </c>
      <c r="G79" s="43">
        <f t="shared" si="43"/>
        <v>66.180000000000007</v>
      </c>
      <c r="H79" s="43">
        <f t="shared" si="43"/>
        <v>66.180000000000007</v>
      </c>
      <c r="I79" s="43">
        <f t="shared" si="43"/>
        <v>66.180000000000007</v>
      </c>
      <c r="J79" s="43">
        <f t="shared" si="43"/>
        <v>66.180000000000007</v>
      </c>
      <c r="K79" s="43">
        <f t="shared" si="43"/>
        <v>66.180000000000007</v>
      </c>
      <c r="L79" s="43">
        <f t="shared" si="43"/>
        <v>66.180000000000007</v>
      </c>
      <c r="M79" s="43">
        <f t="shared" si="43"/>
        <v>66.180000000000007</v>
      </c>
      <c r="N79" s="43">
        <f t="shared" si="43"/>
        <v>66.180000000000007</v>
      </c>
      <c r="O79" s="43">
        <f t="shared" si="43"/>
        <v>66.180000000000007</v>
      </c>
      <c r="P79" s="43">
        <f t="shared" si="43"/>
        <v>66.180000000000007</v>
      </c>
      <c r="Q79" s="43">
        <f t="shared" si="43"/>
        <v>66.180000000000007</v>
      </c>
      <c r="R79" s="43">
        <f t="shared" si="43"/>
        <v>66.180000000000007</v>
      </c>
      <c r="S79" s="43">
        <f t="shared" si="43"/>
        <v>66.180000000000007</v>
      </c>
      <c r="T79" s="43">
        <f t="shared" si="43"/>
        <v>66.180000000000007</v>
      </c>
      <c r="U79" s="43">
        <f t="shared" si="43"/>
        <v>66.180000000000007</v>
      </c>
      <c r="V79" s="43">
        <f t="shared" si="43"/>
        <v>66.180000000000007</v>
      </c>
      <c r="W79" s="43">
        <f t="shared" si="43"/>
        <v>66.180000000000007</v>
      </c>
      <c r="X79" s="43">
        <f t="shared" si="43"/>
        <v>66.180000000000007</v>
      </c>
      <c r="Y79" s="43">
        <f t="shared" si="43"/>
        <v>66.180000000000007</v>
      </c>
      <c r="Z79" s="43">
        <f t="shared" si="43"/>
        <v>66.180000000000007</v>
      </c>
      <c r="AA79" s="43">
        <f t="shared" si="43"/>
        <v>66.180000000000007</v>
      </c>
    </row>
    <row r="80" spans="1:27" ht="12.75" hidden="1" customHeight="1" outlineLevel="1" x14ac:dyDescent="0.2">
      <c r="A80" s="98" t="s">
        <v>1105</v>
      </c>
      <c r="B80" s="62" t="s">
        <v>81</v>
      </c>
      <c r="C80" s="42" t="s">
        <v>77</v>
      </c>
      <c r="D80" s="43">
        <v>6.71</v>
      </c>
      <c r="E80" s="43">
        <v>6.71</v>
      </c>
      <c r="F80" s="43">
        <v>6.71</v>
      </c>
      <c r="G80" s="43">
        <v>6.71</v>
      </c>
      <c r="H80" s="43">
        <v>6.71</v>
      </c>
      <c r="I80" s="43">
        <v>6.71</v>
      </c>
      <c r="J80" s="43">
        <v>6.71</v>
      </c>
      <c r="K80" s="43">
        <v>6.71</v>
      </c>
      <c r="L80" s="43">
        <v>6.71</v>
      </c>
      <c r="M80" s="43">
        <v>6.71</v>
      </c>
      <c r="N80" s="43">
        <v>6.71</v>
      </c>
      <c r="O80" s="43">
        <v>6.71</v>
      </c>
      <c r="P80" s="43">
        <v>6.71</v>
      </c>
      <c r="Q80" s="43">
        <v>6.71</v>
      </c>
      <c r="R80" s="43">
        <v>6.71</v>
      </c>
      <c r="S80" s="43">
        <v>6.71</v>
      </c>
      <c r="T80" s="43">
        <v>6.71</v>
      </c>
      <c r="U80" s="43">
        <v>6.71</v>
      </c>
      <c r="V80" s="43">
        <v>6.71</v>
      </c>
      <c r="W80" s="43">
        <v>6.71</v>
      </c>
      <c r="X80" s="43">
        <v>6.71</v>
      </c>
      <c r="Y80" s="43">
        <v>6.71</v>
      </c>
      <c r="Z80" s="43">
        <v>6.71</v>
      </c>
      <c r="AA80" s="43">
        <v>6.71</v>
      </c>
    </row>
    <row r="81" spans="1:27" ht="12.75" hidden="1" customHeight="1" outlineLevel="1" x14ac:dyDescent="0.2">
      <c r="A81" s="98" t="s">
        <v>1106</v>
      </c>
      <c r="B81" s="62" t="s">
        <v>79</v>
      </c>
      <c r="C81" s="42" t="s">
        <v>77</v>
      </c>
      <c r="D81" s="43">
        <f>$D$11</f>
        <v>330.69</v>
      </c>
      <c r="E81" s="43">
        <f t="shared" ref="E81:AA81" si="44">$D$11</f>
        <v>330.69</v>
      </c>
      <c r="F81" s="43">
        <f t="shared" si="44"/>
        <v>330.69</v>
      </c>
      <c r="G81" s="43">
        <f t="shared" si="44"/>
        <v>330.69</v>
      </c>
      <c r="H81" s="43">
        <f t="shared" si="44"/>
        <v>330.69</v>
      </c>
      <c r="I81" s="43">
        <f t="shared" si="44"/>
        <v>330.69</v>
      </c>
      <c r="J81" s="43">
        <f t="shared" si="44"/>
        <v>330.69</v>
      </c>
      <c r="K81" s="43">
        <f t="shared" si="44"/>
        <v>330.69</v>
      </c>
      <c r="L81" s="43">
        <f t="shared" si="44"/>
        <v>330.69</v>
      </c>
      <c r="M81" s="43">
        <f t="shared" si="44"/>
        <v>330.69</v>
      </c>
      <c r="N81" s="43">
        <f t="shared" si="44"/>
        <v>330.69</v>
      </c>
      <c r="O81" s="43">
        <f t="shared" si="44"/>
        <v>330.69</v>
      </c>
      <c r="P81" s="43">
        <f t="shared" si="44"/>
        <v>330.69</v>
      </c>
      <c r="Q81" s="43">
        <f t="shared" si="44"/>
        <v>330.69</v>
      </c>
      <c r="R81" s="43">
        <f t="shared" si="44"/>
        <v>330.69</v>
      </c>
      <c r="S81" s="43">
        <f t="shared" si="44"/>
        <v>330.69</v>
      </c>
      <c r="T81" s="43">
        <f t="shared" si="44"/>
        <v>330.69</v>
      </c>
      <c r="U81" s="43">
        <f t="shared" si="44"/>
        <v>330.69</v>
      </c>
      <c r="V81" s="43">
        <f t="shared" si="44"/>
        <v>330.69</v>
      </c>
      <c r="W81" s="43">
        <f t="shared" si="44"/>
        <v>330.69</v>
      </c>
      <c r="X81" s="43">
        <f t="shared" si="44"/>
        <v>330.69</v>
      </c>
      <c r="Y81" s="43">
        <f t="shared" si="44"/>
        <v>330.69</v>
      </c>
      <c r="Z81" s="43">
        <f t="shared" si="44"/>
        <v>330.69</v>
      </c>
      <c r="AA81" s="43">
        <f t="shared" si="44"/>
        <v>330.69</v>
      </c>
    </row>
    <row r="82" spans="1:27" ht="12.75" customHeight="1" collapsed="1" x14ac:dyDescent="0.2">
      <c r="A82" s="97" t="s">
        <v>1107</v>
      </c>
      <c r="B82" s="27" t="str">
        <f>"16"&amp;"."&amp;$B$663&amp;"."&amp;$B$664</f>
        <v>16.01.2023</v>
      </c>
      <c r="C82" s="89" t="s">
        <v>74</v>
      </c>
      <c r="D82" s="90">
        <f>ROUND(((D83+D84+D86+D85)/1000),5)</f>
        <v>1.68997</v>
      </c>
      <c r="E82" s="90">
        <f>ROUND(((E83+E84+E86+E85)/1000),5)</f>
        <v>1.6305099999999999</v>
      </c>
      <c r="F82" s="90">
        <f>ROUND(((F83+F84+F86+F85)/1000),5)</f>
        <v>1.5682499999999999</v>
      </c>
      <c r="G82" s="90">
        <f t="shared" ref="G82:AA82" si="45">ROUND(((G83+G84+G86+G85)/1000),5)</f>
        <v>1.55924</v>
      </c>
      <c r="H82" s="90">
        <f t="shared" si="45"/>
        <v>1.5909800000000001</v>
      </c>
      <c r="I82" s="90">
        <f t="shared" si="45"/>
        <v>1.6843999999999999</v>
      </c>
      <c r="J82" s="90">
        <f t="shared" si="45"/>
        <v>1.97604</v>
      </c>
      <c r="K82" s="90">
        <f t="shared" si="45"/>
        <v>2.1468699999999998</v>
      </c>
      <c r="L82" s="90">
        <f t="shared" si="45"/>
        <v>2.3527300000000002</v>
      </c>
      <c r="M82" s="90">
        <f t="shared" si="45"/>
        <v>2.3952200000000001</v>
      </c>
      <c r="N82" s="90">
        <f t="shared" si="45"/>
        <v>2.4208799999999999</v>
      </c>
      <c r="O82" s="90">
        <f t="shared" si="45"/>
        <v>2.43262</v>
      </c>
      <c r="P82" s="90">
        <f t="shared" si="45"/>
        <v>2.4338299999999999</v>
      </c>
      <c r="Q82" s="90">
        <f t="shared" si="45"/>
        <v>2.44773</v>
      </c>
      <c r="R82" s="90">
        <f t="shared" si="45"/>
        <v>2.4048600000000002</v>
      </c>
      <c r="S82" s="90">
        <f t="shared" si="45"/>
        <v>2.40021</v>
      </c>
      <c r="T82" s="90">
        <f t="shared" si="45"/>
        <v>2.42869</v>
      </c>
      <c r="U82" s="90">
        <f t="shared" si="45"/>
        <v>2.4657900000000001</v>
      </c>
      <c r="V82" s="90">
        <f t="shared" si="45"/>
        <v>2.3854700000000002</v>
      </c>
      <c r="W82" s="90">
        <f t="shared" si="45"/>
        <v>2.4133300000000002</v>
      </c>
      <c r="X82" s="90">
        <f t="shared" si="45"/>
        <v>2.3207599999999999</v>
      </c>
      <c r="Y82" s="90">
        <f t="shared" si="45"/>
        <v>2.20336</v>
      </c>
      <c r="Z82" s="90">
        <f t="shared" si="45"/>
        <v>2.0660799999999999</v>
      </c>
      <c r="AA82" s="90">
        <f t="shared" si="45"/>
        <v>1.6961599999999999</v>
      </c>
    </row>
    <row r="83" spans="1:27" ht="12.75" hidden="1" customHeight="1" outlineLevel="1" x14ac:dyDescent="0.2">
      <c r="A83" s="98" t="s">
        <v>1108</v>
      </c>
      <c r="B83" s="62" t="s">
        <v>236</v>
      </c>
      <c r="C83" s="42" t="s">
        <v>77</v>
      </c>
      <c r="D83" s="43">
        <v>1286.3900000000001</v>
      </c>
      <c r="E83" s="43">
        <v>1226.93</v>
      </c>
      <c r="F83" s="43">
        <v>1164.67</v>
      </c>
      <c r="G83" s="43">
        <v>1155.6600000000001</v>
      </c>
      <c r="H83" s="43">
        <v>1187.4000000000001</v>
      </c>
      <c r="I83" s="43">
        <v>1280.82</v>
      </c>
      <c r="J83" s="43">
        <v>1572.46</v>
      </c>
      <c r="K83" s="43">
        <v>1743.29</v>
      </c>
      <c r="L83" s="43">
        <v>1949.15</v>
      </c>
      <c r="M83" s="43">
        <v>1991.64</v>
      </c>
      <c r="N83" s="43">
        <v>2017.3</v>
      </c>
      <c r="O83" s="43">
        <v>2029.04</v>
      </c>
      <c r="P83" s="43">
        <v>2030.25</v>
      </c>
      <c r="Q83" s="43">
        <v>2044.15</v>
      </c>
      <c r="R83" s="43">
        <v>2001.28</v>
      </c>
      <c r="S83" s="43">
        <v>1996.63</v>
      </c>
      <c r="T83" s="43">
        <v>2025.11</v>
      </c>
      <c r="U83" s="43">
        <v>2062.21</v>
      </c>
      <c r="V83" s="43">
        <v>1981.89</v>
      </c>
      <c r="W83" s="43">
        <v>2009.75</v>
      </c>
      <c r="X83" s="43">
        <v>1917.18</v>
      </c>
      <c r="Y83" s="43">
        <v>1799.78</v>
      </c>
      <c r="Z83" s="43">
        <v>1662.5</v>
      </c>
      <c r="AA83" s="43">
        <v>1292.58</v>
      </c>
    </row>
    <row r="84" spans="1:27" ht="12.75" hidden="1" customHeight="1" outlineLevel="1" x14ac:dyDescent="0.2">
      <c r="A84" s="98" t="s">
        <v>1109</v>
      </c>
      <c r="B84" s="62" t="s">
        <v>88</v>
      </c>
      <c r="C84" s="42" t="s">
        <v>77</v>
      </c>
      <c r="D84" s="43">
        <f t="shared" ref="D84:AA84" si="46">$D$9</f>
        <v>66.180000000000007</v>
      </c>
      <c r="E84" s="43">
        <f t="shared" si="46"/>
        <v>66.180000000000007</v>
      </c>
      <c r="F84" s="43">
        <f t="shared" si="46"/>
        <v>66.180000000000007</v>
      </c>
      <c r="G84" s="43">
        <f t="shared" si="46"/>
        <v>66.180000000000007</v>
      </c>
      <c r="H84" s="43">
        <f t="shared" si="46"/>
        <v>66.180000000000007</v>
      </c>
      <c r="I84" s="43">
        <f t="shared" si="46"/>
        <v>66.180000000000007</v>
      </c>
      <c r="J84" s="43">
        <f t="shared" si="46"/>
        <v>66.180000000000007</v>
      </c>
      <c r="K84" s="43">
        <f t="shared" si="46"/>
        <v>66.180000000000007</v>
      </c>
      <c r="L84" s="43">
        <f t="shared" si="46"/>
        <v>66.180000000000007</v>
      </c>
      <c r="M84" s="43">
        <f t="shared" si="46"/>
        <v>66.180000000000007</v>
      </c>
      <c r="N84" s="43">
        <f t="shared" si="46"/>
        <v>66.180000000000007</v>
      </c>
      <c r="O84" s="43">
        <f t="shared" si="46"/>
        <v>66.180000000000007</v>
      </c>
      <c r="P84" s="43">
        <f t="shared" si="46"/>
        <v>66.180000000000007</v>
      </c>
      <c r="Q84" s="43">
        <f t="shared" si="46"/>
        <v>66.180000000000007</v>
      </c>
      <c r="R84" s="43">
        <f t="shared" si="46"/>
        <v>66.180000000000007</v>
      </c>
      <c r="S84" s="43">
        <f t="shared" si="46"/>
        <v>66.180000000000007</v>
      </c>
      <c r="T84" s="43">
        <f t="shared" si="46"/>
        <v>66.180000000000007</v>
      </c>
      <c r="U84" s="43">
        <f t="shared" si="46"/>
        <v>66.180000000000007</v>
      </c>
      <c r="V84" s="43">
        <f t="shared" si="46"/>
        <v>66.180000000000007</v>
      </c>
      <c r="W84" s="43">
        <f t="shared" si="46"/>
        <v>66.180000000000007</v>
      </c>
      <c r="X84" s="43">
        <f t="shared" si="46"/>
        <v>66.180000000000007</v>
      </c>
      <c r="Y84" s="43">
        <f t="shared" si="46"/>
        <v>66.180000000000007</v>
      </c>
      <c r="Z84" s="43">
        <f t="shared" si="46"/>
        <v>66.180000000000007</v>
      </c>
      <c r="AA84" s="43">
        <f t="shared" si="46"/>
        <v>66.180000000000007</v>
      </c>
    </row>
    <row r="85" spans="1:27" ht="12.75" hidden="1" customHeight="1" outlineLevel="1" x14ac:dyDescent="0.2">
      <c r="A85" s="98" t="s">
        <v>1110</v>
      </c>
      <c r="B85" s="62" t="s">
        <v>81</v>
      </c>
      <c r="C85" s="42" t="s">
        <v>77</v>
      </c>
      <c r="D85" s="43">
        <v>6.71</v>
      </c>
      <c r="E85" s="43">
        <v>6.71</v>
      </c>
      <c r="F85" s="43">
        <v>6.71</v>
      </c>
      <c r="G85" s="43">
        <v>6.71</v>
      </c>
      <c r="H85" s="43">
        <v>6.71</v>
      </c>
      <c r="I85" s="43">
        <v>6.71</v>
      </c>
      <c r="J85" s="43">
        <v>6.71</v>
      </c>
      <c r="K85" s="43">
        <v>6.71</v>
      </c>
      <c r="L85" s="43">
        <v>6.71</v>
      </c>
      <c r="M85" s="43">
        <v>6.71</v>
      </c>
      <c r="N85" s="43">
        <v>6.71</v>
      </c>
      <c r="O85" s="43">
        <v>6.71</v>
      </c>
      <c r="P85" s="43">
        <v>6.71</v>
      </c>
      <c r="Q85" s="43">
        <v>6.71</v>
      </c>
      <c r="R85" s="43">
        <v>6.71</v>
      </c>
      <c r="S85" s="43">
        <v>6.71</v>
      </c>
      <c r="T85" s="43">
        <v>6.71</v>
      </c>
      <c r="U85" s="43">
        <v>6.71</v>
      </c>
      <c r="V85" s="43">
        <v>6.71</v>
      </c>
      <c r="W85" s="43">
        <v>6.71</v>
      </c>
      <c r="X85" s="43">
        <v>6.71</v>
      </c>
      <c r="Y85" s="43">
        <v>6.71</v>
      </c>
      <c r="Z85" s="43">
        <v>6.71</v>
      </c>
      <c r="AA85" s="43">
        <v>6.71</v>
      </c>
    </row>
    <row r="86" spans="1:27" ht="12.75" hidden="1" customHeight="1" outlineLevel="1" x14ac:dyDescent="0.2">
      <c r="A86" s="98" t="s">
        <v>1111</v>
      </c>
      <c r="B86" s="62" t="s">
        <v>79</v>
      </c>
      <c r="C86" s="42" t="s">
        <v>77</v>
      </c>
      <c r="D86" s="43">
        <f>$D$11</f>
        <v>330.69</v>
      </c>
      <c r="E86" s="43">
        <f t="shared" ref="E86:AA86" si="47">$D$11</f>
        <v>330.69</v>
      </c>
      <c r="F86" s="43">
        <f t="shared" si="47"/>
        <v>330.69</v>
      </c>
      <c r="G86" s="43">
        <f t="shared" si="47"/>
        <v>330.69</v>
      </c>
      <c r="H86" s="43">
        <f t="shared" si="47"/>
        <v>330.69</v>
      </c>
      <c r="I86" s="43">
        <f t="shared" si="47"/>
        <v>330.69</v>
      </c>
      <c r="J86" s="43">
        <f t="shared" si="47"/>
        <v>330.69</v>
      </c>
      <c r="K86" s="43">
        <f t="shared" si="47"/>
        <v>330.69</v>
      </c>
      <c r="L86" s="43">
        <f t="shared" si="47"/>
        <v>330.69</v>
      </c>
      <c r="M86" s="43">
        <f t="shared" si="47"/>
        <v>330.69</v>
      </c>
      <c r="N86" s="43">
        <f t="shared" si="47"/>
        <v>330.69</v>
      </c>
      <c r="O86" s="43">
        <f t="shared" si="47"/>
        <v>330.69</v>
      </c>
      <c r="P86" s="43">
        <f t="shared" si="47"/>
        <v>330.69</v>
      </c>
      <c r="Q86" s="43">
        <f t="shared" si="47"/>
        <v>330.69</v>
      </c>
      <c r="R86" s="43">
        <f t="shared" si="47"/>
        <v>330.69</v>
      </c>
      <c r="S86" s="43">
        <f t="shared" si="47"/>
        <v>330.69</v>
      </c>
      <c r="T86" s="43">
        <f t="shared" si="47"/>
        <v>330.69</v>
      </c>
      <c r="U86" s="43">
        <f t="shared" si="47"/>
        <v>330.69</v>
      </c>
      <c r="V86" s="43">
        <f t="shared" si="47"/>
        <v>330.69</v>
      </c>
      <c r="W86" s="43">
        <f t="shared" si="47"/>
        <v>330.69</v>
      </c>
      <c r="X86" s="43">
        <f t="shared" si="47"/>
        <v>330.69</v>
      </c>
      <c r="Y86" s="43">
        <f t="shared" si="47"/>
        <v>330.69</v>
      </c>
      <c r="Z86" s="43">
        <f t="shared" si="47"/>
        <v>330.69</v>
      </c>
      <c r="AA86" s="43">
        <f t="shared" si="47"/>
        <v>330.69</v>
      </c>
    </row>
    <row r="87" spans="1:27" ht="12.75" customHeight="1" collapsed="1" x14ac:dyDescent="0.2">
      <c r="A87" s="97" t="s">
        <v>1112</v>
      </c>
      <c r="B87" s="27" t="str">
        <f>"17"&amp;"."&amp;$B$663&amp;"."&amp;$B$664</f>
        <v>17.01.2023</v>
      </c>
      <c r="C87" s="89" t="s">
        <v>74</v>
      </c>
      <c r="D87" s="90">
        <f>ROUND(((D88+D89+D91+D90)/1000),5)</f>
        <v>1.5342199999999999</v>
      </c>
      <c r="E87" s="90">
        <f>ROUND(((E88+E89+E91+E90)/1000),5)</f>
        <v>1.5017499999999999</v>
      </c>
      <c r="F87" s="90">
        <f>ROUND(((F88+F89+F91+F90)/1000),5)</f>
        <v>1.48756</v>
      </c>
      <c r="G87" s="90">
        <f t="shared" ref="G87:AA87" si="48">ROUND(((G88+G89+G91+G90)/1000),5)</f>
        <v>1.48536</v>
      </c>
      <c r="H87" s="90">
        <f t="shared" si="48"/>
        <v>1.5005200000000001</v>
      </c>
      <c r="I87" s="90">
        <f t="shared" si="48"/>
        <v>1.5527899999999999</v>
      </c>
      <c r="J87" s="90">
        <f t="shared" si="48"/>
        <v>1.7621899999999999</v>
      </c>
      <c r="K87" s="90">
        <f t="shared" si="48"/>
        <v>2.10236</v>
      </c>
      <c r="L87" s="90">
        <f t="shared" si="48"/>
        <v>2.1531600000000002</v>
      </c>
      <c r="M87" s="90">
        <f t="shared" si="48"/>
        <v>2.20764</v>
      </c>
      <c r="N87" s="90">
        <f t="shared" si="48"/>
        <v>2.2303899999999999</v>
      </c>
      <c r="O87" s="90">
        <f t="shared" si="48"/>
        <v>2.2538100000000001</v>
      </c>
      <c r="P87" s="90">
        <f t="shared" si="48"/>
        <v>2.23794</v>
      </c>
      <c r="Q87" s="90">
        <f t="shared" si="48"/>
        <v>2.24546</v>
      </c>
      <c r="R87" s="90">
        <f t="shared" si="48"/>
        <v>2.2055099999999999</v>
      </c>
      <c r="S87" s="90">
        <f t="shared" si="48"/>
        <v>2.1974499999999999</v>
      </c>
      <c r="T87" s="90">
        <f t="shared" si="48"/>
        <v>2.2438699999999998</v>
      </c>
      <c r="U87" s="90">
        <f t="shared" si="48"/>
        <v>2.2852000000000001</v>
      </c>
      <c r="V87" s="90">
        <f t="shared" si="48"/>
        <v>2.2655099999999999</v>
      </c>
      <c r="W87" s="90">
        <f t="shared" si="48"/>
        <v>2.2237800000000001</v>
      </c>
      <c r="X87" s="90">
        <f t="shared" si="48"/>
        <v>2.20973</v>
      </c>
      <c r="Y87" s="90">
        <f t="shared" si="48"/>
        <v>2.1546699999999999</v>
      </c>
      <c r="Z87" s="90">
        <f t="shared" si="48"/>
        <v>1.93401</v>
      </c>
      <c r="AA87" s="90">
        <f t="shared" si="48"/>
        <v>1.6295999999999999</v>
      </c>
    </row>
    <row r="88" spans="1:27" ht="12.75" hidden="1" customHeight="1" outlineLevel="1" x14ac:dyDescent="0.2">
      <c r="A88" s="98" t="s">
        <v>1113</v>
      </c>
      <c r="B88" s="62" t="s">
        <v>236</v>
      </c>
      <c r="C88" s="42" t="s">
        <v>77</v>
      </c>
      <c r="D88" s="43">
        <v>1130.6400000000001</v>
      </c>
      <c r="E88" s="43">
        <v>1098.17</v>
      </c>
      <c r="F88" s="43">
        <v>1083.98</v>
      </c>
      <c r="G88" s="43">
        <v>1081.78</v>
      </c>
      <c r="H88" s="43">
        <v>1096.94</v>
      </c>
      <c r="I88" s="43">
        <v>1149.21</v>
      </c>
      <c r="J88" s="43">
        <v>1358.61</v>
      </c>
      <c r="K88" s="43">
        <v>1698.78</v>
      </c>
      <c r="L88" s="43">
        <v>1749.58</v>
      </c>
      <c r="M88" s="43">
        <v>1804.06</v>
      </c>
      <c r="N88" s="43">
        <v>1826.81</v>
      </c>
      <c r="O88" s="43">
        <v>1850.23</v>
      </c>
      <c r="P88" s="43">
        <v>1834.36</v>
      </c>
      <c r="Q88" s="43">
        <v>1841.88</v>
      </c>
      <c r="R88" s="43">
        <v>1801.93</v>
      </c>
      <c r="S88" s="43">
        <v>1793.87</v>
      </c>
      <c r="T88" s="43">
        <v>1840.29</v>
      </c>
      <c r="U88" s="43">
        <v>1881.62</v>
      </c>
      <c r="V88" s="43">
        <v>1861.93</v>
      </c>
      <c r="W88" s="43">
        <v>1820.2</v>
      </c>
      <c r="X88" s="43">
        <v>1806.15</v>
      </c>
      <c r="Y88" s="43">
        <v>1751.09</v>
      </c>
      <c r="Z88" s="43">
        <v>1530.43</v>
      </c>
      <c r="AA88" s="43">
        <v>1226.02</v>
      </c>
    </row>
    <row r="89" spans="1:27" ht="12.75" hidden="1" customHeight="1" outlineLevel="1" x14ac:dyDescent="0.2">
      <c r="A89" s="98" t="s">
        <v>1114</v>
      </c>
      <c r="B89" s="62" t="s">
        <v>88</v>
      </c>
      <c r="C89" s="42" t="s">
        <v>77</v>
      </c>
      <c r="D89" s="43">
        <f t="shared" ref="D89:AA89" si="49">$D$9</f>
        <v>66.180000000000007</v>
      </c>
      <c r="E89" s="43">
        <f t="shared" si="49"/>
        <v>66.180000000000007</v>
      </c>
      <c r="F89" s="43">
        <f t="shared" si="49"/>
        <v>66.180000000000007</v>
      </c>
      <c r="G89" s="43">
        <f t="shared" si="49"/>
        <v>66.180000000000007</v>
      </c>
      <c r="H89" s="43">
        <f t="shared" si="49"/>
        <v>66.180000000000007</v>
      </c>
      <c r="I89" s="43">
        <f t="shared" si="49"/>
        <v>66.180000000000007</v>
      </c>
      <c r="J89" s="43">
        <f t="shared" si="49"/>
        <v>66.180000000000007</v>
      </c>
      <c r="K89" s="43">
        <f t="shared" si="49"/>
        <v>66.180000000000007</v>
      </c>
      <c r="L89" s="43">
        <f t="shared" si="49"/>
        <v>66.180000000000007</v>
      </c>
      <c r="M89" s="43">
        <f t="shared" si="49"/>
        <v>66.180000000000007</v>
      </c>
      <c r="N89" s="43">
        <f t="shared" si="49"/>
        <v>66.180000000000007</v>
      </c>
      <c r="O89" s="43">
        <f t="shared" si="49"/>
        <v>66.180000000000007</v>
      </c>
      <c r="P89" s="43">
        <f t="shared" si="49"/>
        <v>66.180000000000007</v>
      </c>
      <c r="Q89" s="43">
        <f t="shared" si="49"/>
        <v>66.180000000000007</v>
      </c>
      <c r="R89" s="43">
        <f t="shared" si="49"/>
        <v>66.180000000000007</v>
      </c>
      <c r="S89" s="43">
        <f t="shared" si="49"/>
        <v>66.180000000000007</v>
      </c>
      <c r="T89" s="43">
        <f t="shared" si="49"/>
        <v>66.180000000000007</v>
      </c>
      <c r="U89" s="43">
        <f t="shared" si="49"/>
        <v>66.180000000000007</v>
      </c>
      <c r="V89" s="43">
        <f t="shared" si="49"/>
        <v>66.180000000000007</v>
      </c>
      <c r="W89" s="43">
        <f t="shared" si="49"/>
        <v>66.180000000000007</v>
      </c>
      <c r="X89" s="43">
        <f t="shared" si="49"/>
        <v>66.180000000000007</v>
      </c>
      <c r="Y89" s="43">
        <f t="shared" si="49"/>
        <v>66.180000000000007</v>
      </c>
      <c r="Z89" s="43">
        <f t="shared" si="49"/>
        <v>66.180000000000007</v>
      </c>
      <c r="AA89" s="43">
        <f t="shared" si="49"/>
        <v>66.180000000000007</v>
      </c>
    </row>
    <row r="90" spans="1:27" ht="12.75" hidden="1" customHeight="1" outlineLevel="1" x14ac:dyDescent="0.2">
      <c r="A90" s="98" t="s">
        <v>1115</v>
      </c>
      <c r="B90" s="62" t="s">
        <v>81</v>
      </c>
      <c r="C90" s="42" t="s">
        <v>77</v>
      </c>
      <c r="D90" s="43">
        <v>6.71</v>
      </c>
      <c r="E90" s="43">
        <v>6.71</v>
      </c>
      <c r="F90" s="43">
        <v>6.71</v>
      </c>
      <c r="G90" s="43">
        <v>6.71</v>
      </c>
      <c r="H90" s="43">
        <v>6.71</v>
      </c>
      <c r="I90" s="43">
        <v>6.71</v>
      </c>
      <c r="J90" s="43">
        <v>6.71</v>
      </c>
      <c r="K90" s="43">
        <v>6.71</v>
      </c>
      <c r="L90" s="43">
        <v>6.71</v>
      </c>
      <c r="M90" s="43">
        <v>6.71</v>
      </c>
      <c r="N90" s="43">
        <v>6.71</v>
      </c>
      <c r="O90" s="43">
        <v>6.71</v>
      </c>
      <c r="P90" s="43">
        <v>6.71</v>
      </c>
      <c r="Q90" s="43">
        <v>6.71</v>
      </c>
      <c r="R90" s="43">
        <v>6.71</v>
      </c>
      <c r="S90" s="43">
        <v>6.71</v>
      </c>
      <c r="T90" s="43">
        <v>6.71</v>
      </c>
      <c r="U90" s="43">
        <v>6.71</v>
      </c>
      <c r="V90" s="43">
        <v>6.71</v>
      </c>
      <c r="W90" s="43">
        <v>6.71</v>
      </c>
      <c r="X90" s="43">
        <v>6.71</v>
      </c>
      <c r="Y90" s="43">
        <v>6.71</v>
      </c>
      <c r="Z90" s="43">
        <v>6.71</v>
      </c>
      <c r="AA90" s="43">
        <v>6.71</v>
      </c>
    </row>
    <row r="91" spans="1:27" ht="12.75" hidden="1" customHeight="1" outlineLevel="1" x14ac:dyDescent="0.2">
      <c r="A91" s="98" t="s">
        <v>1116</v>
      </c>
      <c r="B91" s="62" t="s">
        <v>79</v>
      </c>
      <c r="C91" s="42" t="s">
        <v>77</v>
      </c>
      <c r="D91" s="43">
        <f>$D$11</f>
        <v>330.69</v>
      </c>
      <c r="E91" s="43">
        <f t="shared" ref="E91:AA91" si="50">$D$11</f>
        <v>330.69</v>
      </c>
      <c r="F91" s="43">
        <f t="shared" si="50"/>
        <v>330.69</v>
      </c>
      <c r="G91" s="43">
        <f t="shared" si="50"/>
        <v>330.69</v>
      </c>
      <c r="H91" s="43">
        <f t="shared" si="50"/>
        <v>330.69</v>
      </c>
      <c r="I91" s="43">
        <f t="shared" si="50"/>
        <v>330.69</v>
      </c>
      <c r="J91" s="43">
        <f t="shared" si="50"/>
        <v>330.69</v>
      </c>
      <c r="K91" s="43">
        <f t="shared" si="50"/>
        <v>330.69</v>
      </c>
      <c r="L91" s="43">
        <f t="shared" si="50"/>
        <v>330.69</v>
      </c>
      <c r="M91" s="43">
        <f t="shared" si="50"/>
        <v>330.69</v>
      </c>
      <c r="N91" s="43">
        <f t="shared" si="50"/>
        <v>330.69</v>
      </c>
      <c r="O91" s="43">
        <f t="shared" si="50"/>
        <v>330.69</v>
      </c>
      <c r="P91" s="43">
        <f t="shared" si="50"/>
        <v>330.69</v>
      </c>
      <c r="Q91" s="43">
        <f t="shared" si="50"/>
        <v>330.69</v>
      </c>
      <c r="R91" s="43">
        <f t="shared" si="50"/>
        <v>330.69</v>
      </c>
      <c r="S91" s="43">
        <f t="shared" si="50"/>
        <v>330.69</v>
      </c>
      <c r="T91" s="43">
        <f t="shared" si="50"/>
        <v>330.69</v>
      </c>
      <c r="U91" s="43">
        <f t="shared" si="50"/>
        <v>330.69</v>
      </c>
      <c r="V91" s="43">
        <f t="shared" si="50"/>
        <v>330.69</v>
      </c>
      <c r="W91" s="43">
        <f t="shared" si="50"/>
        <v>330.69</v>
      </c>
      <c r="X91" s="43">
        <f t="shared" si="50"/>
        <v>330.69</v>
      </c>
      <c r="Y91" s="43">
        <f t="shared" si="50"/>
        <v>330.69</v>
      </c>
      <c r="Z91" s="43">
        <f t="shared" si="50"/>
        <v>330.69</v>
      </c>
      <c r="AA91" s="43">
        <f t="shared" si="50"/>
        <v>330.69</v>
      </c>
    </row>
    <row r="92" spans="1:27" ht="12.75" customHeight="1" collapsed="1" x14ac:dyDescent="0.2">
      <c r="A92" s="97" t="s">
        <v>1117</v>
      </c>
      <c r="B92" s="27" t="str">
        <f>"18"&amp;"."&amp;$B$663&amp;"."&amp;$B$664</f>
        <v>18.01.2023</v>
      </c>
      <c r="C92" s="89" t="s">
        <v>74</v>
      </c>
      <c r="D92" s="90">
        <f>ROUND(((D93+D94+D96+D95)/1000),5)</f>
        <v>1.57192</v>
      </c>
      <c r="E92" s="90">
        <f>ROUND(((E93+E94+E96+E95)/1000),5)</f>
        <v>1.53827</v>
      </c>
      <c r="F92" s="90">
        <f>ROUND(((F93+F94+F96+F95)/1000),5)</f>
        <v>1.5174399999999999</v>
      </c>
      <c r="G92" s="90">
        <f t="shared" ref="G92:AA92" si="51">ROUND(((G93+G94+G96+G95)/1000),5)</f>
        <v>1.5162800000000001</v>
      </c>
      <c r="H92" s="90">
        <f t="shared" si="51"/>
        <v>1.5423199999999999</v>
      </c>
      <c r="I92" s="90">
        <f t="shared" si="51"/>
        <v>1.6030599999999999</v>
      </c>
      <c r="J92" s="90">
        <f t="shared" si="51"/>
        <v>1.9041999999999999</v>
      </c>
      <c r="K92" s="90">
        <f t="shared" si="51"/>
        <v>2.1184500000000002</v>
      </c>
      <c r="L92" s="90">
        <f t="shared" si="51"/>
        <v>2.2294499999999999</v>
      </c>
      <c r="M92" s="90">
        <f t="shared" si="51"/>
        <v>2.2632300000000001</v>
      </c>
      <c r="N92" s="90">
        <f t="shared" si="51"/>
        <v>2.2818999999999998</v>
      </c>
      <c r="O92" s="90">
        <f t="shared" si="51"/>
        <v>2.3140800000000001</v>
      </c>
      <c r="P92" s="90">
        <f t="shared" si="51"/>
        <v>2.2926600000000001</v>
      </c>
      <c r="Q92" s="90">
        <f t="shared" si="51"/>
        <v>2.3023500000000001</v>
      </c>
      <c r="R92" s="90">
        <f t="shared" si="51"/>
        <v>2.30545</v>
      </c>
      <c r="S92" s="90">
        <f t="shared" si="51"/>
        <v>2.2660300000000002</v>
      </c>
      <c r="T92" s="90">
        <f t="shared" si="51"/>
        <v>2.3050000000000002</v>
      </c>
      <c r="U92" s="90">
        <f t="shared" si="51"/>
        <v>2.3131300000000001</v>
      </c>
      <c r="V92" s="90">
        <f t="shared" si="51"/>
        <v>2.30782</v>
      </c>
      <c r="W92" s="90">
        <f t="shared" si="51"/>
        <v>2.2775699999999999</v>
      </c>
      <c r="X92" s="90">
        <f t="shared" si="51"/>
        <v>2.22322</v>
      </c>
      <c r="Y92" s="90">
        <f t="shared" si="51"/>
        <v>2.1385399999999999</v>
      </c>
      <c r="Z92" s="90">
        <f t="shared" si="51"/>
        <v>1.9062399999999999</v>
      </c>
      <c r="AA92" s="90">
        <f t="shared" si="51"/>
        <v>1.5826199999999999</v>
      </c>
    </row>
    <row r="93" spans="1:27" ht="12.75" hidden="1" customHeight="1" outlineLevel="1" x14ac:dyDescent="0.2">
      <c r="A93" s="98" t="s">
        <v>1118</v>
      </c>
      <c r="B93" s="62" t="s">
        <v>236</v>
      </c>
      <c r="C93" s="42" t="s">
        <v>77</v>
      </c>
      <c r="D93" s="43">
        <v>1168.3399999999999</v>
      </c>
      <c r="E93" s="43">
        <v>1134.69</v>
      </c>
      <c r="F93" s="43">
        <v>1113.8599999999999</v>
      </c>
      <c r="G93" s="43">
        <v>1112.7</v>
      </c>
      <c r="H93" s="43">
        <v>1138.74</v>
      </c>
      <c r="I93" s="43">
        <v>1199.48</v>
      </c>
      <c r="J93" s="43">
        <v>1500.62</v>
      </c>
      <c r="K93" s="43">
        <v>1714.87</v>
      </c>
      <c r="L93" s="43">
        <v>1825.87</v>
      </c>
      <c r="M93" s="43">
        <v>1859.65</v>
      </c>
      <c r="N93" s="43">
        <v>1878.32</v>
      </c>
      <c r="O93" s="43">
        <v>1910.5</v>
      </c>
      <c r="P93" s="43">
        <v>1889.08</v>
      </c>
      <c r="Q93" s="43">
        <v>1898.77</v>
      </c>
      <c r="R93" s="43">
        <v>1901.87</v>
      </c>
      <c r="S93" s="43">
        <v>1862.45</v>
      </c>
      <c r="T93" s="43">
        <v>1901.42</v>
      </c>
      <c r="U93" s="43">
        <v>1909.55</v>
      </c>
      <c r="V93" s="43">
        <v>1904.24</v>
      </c>
      <c r="W93" s="43">
        <v>1873.99</v>
      </c>
      <c r="X93" s="43">
        <v>1819.64</v>
      </c>
      <c r="Y93" s="43">
        <v>1734.96</v>
      </c>
      <c r="Z93" s="43">
        <v>1502.66</v>
      </c>
      <c r="AA93" s="43">
        <v>1179.04</v>
      </c>
    </row>
    <row r="94" spans="1:27" ht="12.75" hidden="1" customHeight="1" outlineLevel="1" x14ac:dyDescent="0.2">
      <c r="A94" s="98" t="s">
        <v>1119</v>
      </c>
      <c r="B94" s="62" t="s">
        <v>88</v>
      </c>
      <c r="C94" s="42" t="s">
        <v>77</v>
      </c>
      <c r="D94" s="43">
        <f t="shared" ref="D94:AA94" si="52">$D$9</f>
        <v>66.180000000000007</v>
      </c>
      <c r="E94" s="43">
        <f t="shared" si="52"/>
        <v>66.180000000000007</v>
      </c>
      <c r="F94" s="43">
        <f t="shared" si="52"/>
        <v>66.180000000000007</v>
      </c>
      <c r="G94" s="43">
        <f t="shared" si="52"/>
        <v>66.180000000000007</v>
      </c>
      <c r="H94" s="43">
        <f t="shared" si="52"/>
        <v>66.180000000000007</v>
      </c>
      <c r="I94" s="43">
        <f t="shared" si="52"/>
        <v>66.180000000000007</v>
      </c>
      <c r="J94" s="43">
        <f t="shared" si="52"/>
        <v>66.180000000000007</v>
      </c>
      <c r="K94" s="43">
        <f t="shared" si="52"/>
        <v>66.180000000000007</v>
      </c>
      <c r="L94" s="43">
        <f t="shared" si="52"/>
        <v>66.180000000000007</v>
      </c>
      <c r="M94" s="43">
        <f t="shared" si="52"/>
        <v>66.180000000000007</v>
      </c>
      <c r="N94" s="43">
        <f t="shared" si="52"/>
        <v>66.180000000000007</v>
      </c>
      <c r="O94" s="43">
        <f t="shared" si="52"/>
        <v>66.180000000000007</v>
      </c>
      <c r="P94" s="43">
        <f t="shared" si="52"/>
        <v>66.180000000000007</v>
      </c>
      <c r="Q94" s="43">
        <f t="shared" si="52"/>
        <v>66.180000000000007</v>
      </c>
      <c r="R94" s="43">
        <f t="shared" si="52"/>
        <v>66.180000000000007</v>
      </c>
      <c r="S94" s="43">
        <f t="shared" si="52"/>
        <v>66.180000000000007</v>
      </c>
      <c r="T94" s="43">
        <f t="shared" si="52"/>
        <v>66.180000000000007</v>
      </c>
      <c r="U94" s="43">
        <f t="shared" si="52"/>
        <v>66.180000000000007</v>
      </c>
      <c r="V94" s="43">
        <f t="shared" si="52"/>
        <v>66.180000000000007</v>
      </c>
      <c r="W94" s="43">
        <f t="shared" si="52"/>
        <v>66.180000000000007</v>
      </c>
      <c r="X94" s="43">
        <f t="shared" si="52"/>
        <v>66.180000000000007</v>
      </c>
      <c r="Y94" s="43">
        <f t="shared" si="52"/>
        <v>66.180000000000007</v>
      </c>
      <c r="Z94" s="43">
        <f t="shared" si="52"/>
        <v>66.180000000000007</v>
      </c>
      <c r="AA94" s="43">
        <f t="shared" si="52"/>
        <v>66.180000000000007</v>
      </c>
    </row>
    <row r="95" spans="1:27" ht="12.75" hidden="1" customHeight="1" outlineLevel="1" x14ac:dyDescent="0.2">
      <c r="A95" s="98" t="s">
        <v>1120</v>
      </c>
      <c r="B95" s="62" t="s">
        <v>81</v>
      </c>
      <c r="C95" s="42" t="s">
        <v>77</v>
      </c>
      <c r="D95" s="43">
        <v>6.71</v>
      </c>
      <c r="E95" s="43">
        <v>6.71</v>
      </c>
      <c r="F95" s="43">
        <v>6.71</v>
      </c>
      <c r="G95" s="43">
        <v>6.71</v>
      </c>
      <c r="H95" s="43">
        <v>6.71</v>
      </c>
      <c r="I95" s="43">
        <v>6.71</v>
      </c>
      <c r="J95" s="43">
        <v>6.71</v>
      </c>
      <c r="K95" s="43">
        <v>6.71</v>
      </c>
      <c r="L95" s="43">
        <v>6.71</v>
      </c>
      <c r="M95" s="43">
        <v>6.71</v>
      </c>
      <c r="N95" s="43">
        <v>6.71</v>
      </c>
      <c r="O95" s="43">
        <v>6.71</v>
      </c>
      <c r="P95" s="43">
        <v>6.71</v>
      </c>
      <c r="Q95" s="43">
        <v>6.71</v>
      </c>
      <c r="R95" s="43">
        <v>6.71</v>
      </c>
      <c r="S95" s="43">
        <v>6.71</v>
      </c>
      <c r="T95" s="43">
        <v>6.71</v>
      </c>
      <c r="U95" s="43">
        <v>6.71</v>
      </c>
      <c r="V95" s="43">
        <v>6.71</v>
      </c>
      <c r="W95" s="43">
        <v>6.71</v>
      </c>
      <c r="X95" s="43">
        <v>6.71</v>
      </c>
      <c r="Y95" s="43">
        <v>6.71</v>
      </c>
      <c r="Z95" s="43">
        <v>6.71</v>
      </c>
      <c r="AA95" s="43">
        <v>6.71</v>
      </c>
    </row>
    <row r="96" spans="1:27" ht="12.75" hidden="1" customHeight="1" outlineLevel="1" x14ac:dyDescent="0.2">
      <c r="A96" s="98" t="s">
        <v>1121</v>
      </c>
      <c r="B96" s="62" t="s">
        <v>79</v>
      </c>
      <c r="C96" s="42" t="s">
        <v>77</v>
      </c>
      <c r="D96" s="43">
        <f>$D$11</f>
        <v>330.69</v>
      </c>
      <c r="E96" s="43">
        <f t="shared" ref="E96:AA96" si="53">$D$11</f>
        <v>330.69</v>
      </c>
      <c r="F96" s="43">
        <f t="shared" si="53"/>
        <v>330.69</v>
      </c>
      <c r="G96" s="43">
        <f t="shared" si="53"/>
        <v>330.69</v>
      </c>
      <c r="H96" s="43">
        <f t="shared" si="53"/>
        <v>330.69</v>
      </c>
      <c r="I96" s="43">
        <f t="shared" si="53"/>
        <v>330.69</v>
      </c>
      <c r="J96" s="43">
        <f t="shared" si="53"/>
        <v>330.69</v>
      </c>
      <c r="K96" s="43">
        <f t="shared" si="53"/>
        <v>330.69</v>
      </c>
      <c r="L96" s="43">
        <f t="shared" si="53"/>
        <v>330.69</v>
      </c>
      <c r="M96" s="43">
        <f t="shared" si="53"/>
        <v>330.69</v>
      </c>
      <c r="N96" s="43">
        <f t="shared" si="53"/>
        <v>330.69</v>
      </c>
      <c r="O96" s="43">
        <f t="shared" si="53"/>
        <v>330.69</v>
      </c>
      <c r="P96" s="43">
        <f t="shared" si="53"/>
        <v>330.69</v>
      </c>
      <c r="Q96" s="43">
        <f t="shared" si="53"/>
        <v>330.69</v>
      </c>
      <c r="R96" s="43">
        <f t="shared" si="53"/>
        <v>330.69</v>
      </c>
      <c r="S96" s="43">
        <f t="shared" si="53"/>
        <v>330.69</v>
      </c>
      <c r="T96" s="43">
        <f t="shared" si="53"/>
        <v>330.69</v>
      </c>
      <c r="U96" s="43">
        <f t="shared" si="53"/>
        <v>330.69</v>
      </c>
      <c r="V96" s="43">
        <f t="shared" si="53"/>
        <v>330.69</v>
      </c>
      <c r="W96" s="43">
        <f t="shared" si="53"/>
        <v>330.69</v>
      </c>
      <c r="X96" s="43">
        <f t="shared" si="53"/>
        <v>330.69</v>
      </c>
      <c r="Y96" s="43">
        <f t="shared" si="53"/>
        <v>330.69</v>
      </c>
      <c r="Z96" s="43">
        <f t="shared" si="53"/>
        <v>330.69</v>
      </c>
      <c r="AA96" s="43">
        <f t="shared" si="53"/>
        <v>330.69</v>
      </c>
    </row>
    <row r="97" spans="1:27" ht="12.75" customHeight="1" collapsed="1" x14ac:dyDescent="0.2">
      <c r="A97" s="97" t="s">
        <v>1122</v>
      </c>
      <c r="B97" s="27" t="str">
        <f>"19"&amp;"."&amp;$B$663&amp;"."&amp;$B$664</f>
        <v>19.01.2023</v>
      </c>
      <c r="C97" s="89" t="s">
        <v>74</v>
      </c>
      <c r="D97" s="90">
        <f>ROUND(((D98+D99+D101+D100)/1000),5)</f>
        <v>1.5829599999999999</v>
      </c>
      <c r="E97" s="90">
        <f>ROUND(((E98+E99+E101+E100)/1000),5)</f>
        <v>1.5473300000000001</v>
      </c>
      <c r="F97" s="90">
        <f>ROUND(((F98+F99+F101+F100)/1000),5)</f>
        <v>1.51891</v>
      </c>
      <c r="G97" s="90">
        <f t="shared" ref="G97:AA97" si="54">ROUND(((G98+G99+G101+G100)/1000),5)</f>
        <v>1.51902</v>
      </c>
      <c r="H97" s="90">
        <f t="shared" si="54"/>
        <v>1.5517799999999999</v>
      </c>
      <c r="I97" s="90">
        <f t="shared" si="54"/>
        <v>1.60598</v>
      </c>
      <c r="J97" s="90">
        <f t="shared" si="54"/>
        <v>2.0189300000000001</v>
      </c>
      <c r="K97" s="90">
        <f t="shared" si="54"/>
        <v>2.1989899999999998</v>
      </c>
      <c r="L97" s="90">
        <f t="shared" si="54"/>
        <v>2.2962099999999999</v>
      </c>
      <c r="M97" s="90">
        <f t="shared" si="54"/>
        <v>2.31636</v>
      </c>
      <c r="N97" s="90">
        <f t="shared" si="54"/>
        <v>2.3355000000000001</v>
      </c>
      <c r="O97" s="90">
        <f t="shared" si="54"/>
        <v>2.3664700000000001</v>
      </c>
      <c r="P97" s="90">
        <f t="shared" si="54"/>
        <v>2.34585</v>
      </c>
      <c r="Q97" s="90">
        <f t="shared" si="54"/>
        <v>2.3541400000000001</v>
      </c>
      <c r="R97" s="90">
        <f t="shared" si="54"/>
        <v>2.3585699999999998</v>
      </c>
      <c r="S97" s="90">
        <f t="shared" si="54"/>
        <v>2.3172700000000002</v>
      </c>
      <c r="T97" s="90">
        <f t="shared" si="54"/>
        <v>2.39838</v>
      </c>
      <c r="U97" s="90">
        <f t="shared" si="54"/>
        <v>2.4209900000000002</v>
      </c>
      <c r="V97" s="90">
        <f t="shared" si="54"/>
        <v>2.4047299999999998</v>
      </c>
      <c r="W97" s="90">
        <f t="shared" si="54"/>
        <v>2.33324</v>
      </c>
      <c r="X97" s="90">
        <f t="shared" si="54"/>
        <v>2.2941400000000001</v>
      </c>
      <c r="Y97" s="90">
        <f t="shared" si="54"/>
        <v>2.2282700000000002</v>
      </c>
      <c r="Z97" s="90">
        <f t="shared" si="54"/>
        <v>2.0225399999999998</v>
      </c>
      <c r="AA97" s="90">
        <f t="shared" si="54"/>
        <v>1.6014200000000001</v>
      </c>
    </row>
    <row r="98" spans="1:27" ht="12.75" hidden="1" customHeight="1" outlineLevel="1" x14ac:dyDescent="0.2">
      <c r="A98" s="98" t="s">
        <v>1123</v>
      </c>
      <c r="B98" s="62" t="s">
        <v>236</v>
      </c>
      <c r="C98" s="42" t="s">
        <v>77</v>
      </c>
      <c r="D98" s="43">
        <v>1179.3800000000001</v>
      </c>
      <c r="E98" s="43">
        <v>1143.75</v>
      </c>
      <c r="F98" s="43">
        <v>1115.33</v>
      </c>
      <c r="G98" s="43">
        <v>1115.44</v>
      </c>
      <c r="H98" s="43">
        <v>1148.2</v>
      </c>
      <c r="I98" s="43">
        <v>1202.4000000000001</v>
      </c>
      <c r="J98" s="43">
        <v>1615.35</v>
      </c>
      <c r="K98" s="43">
        <v>1795.41</v>
      </c>
      <c r="L98" s="43">
        <v>1892.63</v>
      </c>
      <c r="M98" s="43">
        <v>1912.78</v>
      </c>
      <c r="N98" s="43">
        <v>1931.92</v>
      </c>
      <c r="O98" s="43">
        <v>1962.89</v>
      </c>
      <c r="P98" s="43">
        <v>1942.27</v>
      </c>
      <c r="Q98" s="43">
        <v>1950.56</v>
      </c>
      <c r="R98" s="43">
        <v>1954.99</v>
      </c>
      <c r="S98" s="43">
        <v>1913.69</v>
      </c>
      <c r="T98" s="43">
        <v>1994.8</v>
      </c>
      <c r="U98" s="43">
        <v>2017.41</v>
      </c>
      <c r="V98" s="43">
        <v>2001.15</v>
      </c>
      <c r="W98" s="43">
        <v>1929.66</v>
      </c>
      <c r="X98" s="43">
        <v>1890.56</v>
      </c>
      <c r="Y98" s="43">
        <v>1824.69</v>
      </c>
      <c r="Z98" s="43">
        <v>1618.96</v>
      </c>
      <c r="AA98" s="43">
        <v>1197.8399999999999</v>
      </c>
    </row>
    <row r="99" spans="1:27" ht="12.75" hidden="1" customHeight="1" outlineLevel="1" x14ac:dyDescent="0.2">
      <c r="A99" s="98" t="s">
        <v>1124</v>
      </c>
      <c r="B99" s="62" t="s">
        <v>88</v>
      </c>
      <c r="C99" s="42" t="s">
        <v>77</v>
      </c>
      <c r="D99" s="43">
        <f t="shared" ref="D99:AA99" si="55">$D$9</f>
        <v>66.180000000000007</v>
      </c>
      <c r="E99" s="43">
        <f t="shared" si="55"/>
        <v>66.180000000000007</v>
      </c>
      <c r="F99" s="43">
        <f t="shared" si="55"/>
        <v>66.180000000000007</v>
      </c>
      <c r="G99" s="43">
        <f t="shared" si="55"/>
        <v>66.180000000000007</v>
      </c>
      <c r="H99" s="43">
        <f t="shared" si="55"/>
        <v>66.180000000000007</v>
      </c>
      <c r="I99" s="43">
        <f t="shared" si="55"/>
        <v>66.180000000000007</v>
      </c>
      <c r="J99" s="43">
        <f t="shared" si="55"/>
        <v>66.180000000000007</v>
      </c>
      <c r="K99" s="43">
        <f t="shared" si="55"/>
        <v>66.180000000000007</v>
      </c>
      <c r="L99" s="43">
        <f t="shared" si="55"/>
        <v>66.180000000000007</v>
      </c>
      <c r="M99" s="43">
        <f t="shared" si="55"/>
        <v>66.180000000000007</v>
      </c>
      <c r="N99" s="43">
        <f t="shared" si="55"/>
        <v>66.180000000000007</v>
      </c>
      <c r="O99" s="43">
        <f t="shared" si="55"/>
        <v>66.180000000000007</v>
      </c>
      <c r="P99" s="43">
        <f t="shared" si="55"/>
        <v>66.180000000000007</v>
      </c>
      <c r="Q99" s="43">
        <f t="shared" si="55"/>
        <v>66.180000000000007</v>
      </c>
      <c r="R99" s="43">
        <f t="shared" si="55"/>
        <v>66.180000000000007</v>
      </c>
      <c r="S99" s="43">
        <f t="shared" si="55"/>
        <v>66.180000000000007</v>
      </c>
      <c r="T99" s="43">
        <f t="shared" si="55"/>
        <v>66.180000000000007</v>
      </c>
      <c r="U99" s="43">
        <f t="shared" si="55"/>
        <v>66.180000000000007</v>
      </c>
      <c r="V99" s="43">
        <f t="shared" si="55"/>
        <v>66.180000000000007</v>
      </c>
      <c r="W99" s="43">
        <f t="shared" si="55"/>
        <v>66.180000000000007</v>
      </c>
      <c r="X99" s="43">
        <f t="shared" si="55"/>
        <v>66.180000000000007</v>
      </c>
      <c r="Y99" s="43">
        <f t="shared" si="55"/>
        <v>66.180000000000007</v>
      </c>
      <c r="Z99" s="43">
        <f t="shared" si="55"/>
        <v>66.180000000000007</v>
      </c>
      <c r="AA99" s="43">
        <f t="shared" si="55"/>
        <v>66.180000000000007</v>
      </c>
    </row>
    <row r="100" spans="1:27" ht="12.75" hidden="1" customHeight="1" outlineLevel="1" x14ac:dyDescent="0.2">
      <c r="A100" s="98" t="s">
        <v>1125</v>
      </c>
      <c r="B100" s="62" t="s">
        <v>81</v>
      </c>
      <c r="C100" s="42" t="s">
        <v>77</v>
      </c>
      <c r="D100" s="43">
        <v>6.71</v>
      </c>
      <c r="E100" s="43">
        <v>6.71</v>
      </c>
      <c r="F100" s="43">
        <v>6.71</v>
      </c>
      <c r="G100" s="43">
        <v>6.71</v>
      </c>
      <c r="H100" s="43">
        <v>6.71</v>
      </c>
      <c r="I100" s="43">
        <v>6.71</v>
      </c>
      <c r="J100" s="43">
        <v>6.71</v>
      </c>
      <c r="K100" s="43">
        <v>6.71</v>
      </c>
      <c r="L100" s="43">
        <v>6.71</v>
      </c>
      <c r="M100" s="43">
        <v>6.71</v>
      </c>
      <c r="N100" s="43">
        <v>6.71</v>
      </c>
      <c r="O100" s="43">
        <v>6.71</v>
      </c>
      <c r="P100" s="43">
        <v>6.71</v>
      </c>
      <c r="Q100" s="43">
        <v>6.71</v>
      </c>
      <c r="R100" s="43">
        <v>6.71</v>
      </c>
      <c r="S100" s="43">
        <v>6.71</v>
      </c>
      <c r="T100" s="43">
        <v>6.71</v>
      </c>
      <c r="U100" s="43">
        <v>6.71</v>
      </c>
      <c r="V100" s="43">
        <v>6.71</v>
      </c>
      <c r="W100" s="43">
        <v>6.71</v>
      </c>
      <c r="X100" s="43">
        <v>6.71</v>
      </c>
      <c r="Y100" s="43">
        <v>6.71</v>
      </c>
      <c r="Z100" s="43">
        <v>6.71</v>
      </c>
      <c r="AA100" s="43">
        <v>6.71</v>
      </c>
    </row>
    <row r="101" spans="1:27" ht="12.75" hidden="1" customHeight="1" outlineLevel="1" x14ac:dyDescent="0.2">
      <c r="A101" s="98" t="s">
        <v>1126</v>
      </c>
      <c r="B101" s="62" t="s">
        <v>79</v>
      </c>
      <c r="C101" s="42" t="s">
        <v>77</v>
      </c>
      <c r="D101" s="43">
        <f>$D$11</f>
        <v>330.69</v>
      </c>
      <c r="E101" s="43">
        <f t="shared" ref="E101:AA101" si="56">$D$11</f>
        <v>330.69</v>
      </c>
      <c r="F101" s="43">
        <f t="shared" si="56"/>
        <v>330.69</v>
      </c>
      <c r="G101" s="43">
        <f t="shared" si="56"/>
        <v>330.69</v>
      </c>
      <c r="H101" s="43">
        <f t="shared" si="56"/>
        <v>330.69</v>
      </c>
      <c r="I101" s="43">
        <f t="shared" si="56"/>
        <v>330.69</v>
      </c>
      <c r="J101" s="43">
        <f t="shared" si="56"/>
        <v>330.69</v>
      </c>
      <c r="K101" s="43">
        <f t="shared" si="56"/>
        <v>330.69</v>
      </c>
      <c r="L101" s="43">
        <f t="shared" si="56"/>
        <v>330.69</v>
      </c>
      <c r="M101" s="43">
        <f t="shared" si="56"/>
        <v>330.69</v>
      </c>
      <c r="N101" s="43">
        <f t="shared" si="56"/>
        <v>330.69</v>
      </c>
      <c r="O101" s="43">
        <f t="shared" si="56"/>
        <v>330.69</v>
      </c>
      <c r="P101" s="43">
        <f t="shared" si="56"/>
        <v>330.69</v>
      </c>
      <c r="Q101" s="43">
        <f t="shared" si="56"/>
        <v>330.69</v>
      </c>
      <c r="R101" s="43">
        <f t="shared" si="56"/>
        <v>330.69</v>
      </c>
      <c r="S101" s="43">
        <f t="shared" si="56"/>
        <v>330.69</v>
      </c>
      <c r="T101" s="43">
        <f t="shared" si="56"/>
        <v>330.69</v>
      </c>
      <c r="U101" s="43">
        <f t="shared" si="56"/>
        <v>330.69</v>
      </c>
      <c r="V101" s="43">
        <f t="shared" si="56"/>
        <v>330.69</v>
      </c>
      <c r="W101" s="43">
        <f t="shared" si="56"/>
        <v>330.69</v>
      </c>
      <c r="X101" s="43">
        <f t="shared" si="56"/>
        <v>330.69</v>
      </c>
      <c r="Y101" s="43">
        <f t="shared" si="56"/>
        <v>330.69</v>
      </c>
      <c r="Z101" s="43">
        <f t="shared" si="56"/>
        <v>330.69</v>
      </c>
      <c r="AA101" s="43">
        <f t="shared" si="56"/>
        <v>330.69</v>
      </c>
    </row>
    <row r="102" spans="1:27" ht="12.75" customHeight="1" collapsed="1" x14ac:dyDescent="0.2">
      <c r="A102" s="97" t="s">
        <v>1127</v>
      </c>
      <c r="B102" s="27" t="str">
        <f>"20"&amp;"."&amp;$B$663&amp;"."&amp;$B$664</f>
        <v>20.01.2023</v>
      </c>
      <c r="C102" s="89" t="s">
        <v>74</v>
      </c>
      <c r="D102" s="90">
        <f>ROUND(((D103+D104+D106+D105)/1000),5)</f>
        <v>1.5817699999999999</v>
      </c>
      <c r="E102" s="90">
        <f>ROUND(((E103+E104+E106+E105)/1000),5)</f>
        <v>1.5484599999999999</v>
      </c>
      <c r="F102" s="90">
        <f>ROUND(((F103+F104+F106+F105)/1000),5)</f>
        <v>1.5122100000000001</v>
      </c>
      <c r="G102" s="90">
        <f t="shared" ref="G102:AA102" si="57">ROUND(((G103+G104+G106+G105)/1000),5)</f>
        <v>1.5002</v>
      </c>
      <c r="H102" s="90">
        <f t="shared" si="57"/>
        <v>1.54444</v>
      </c>
      <c r="I102" s="90">
        <f t="shared" si="57"/>
        <v>1.59626</v>
      </c>
      <c r="J102" s="90">
        <f t="shared" si="57"/>
        <v>1.96631</v>
      </c>
      <c r="K102" s="90">
        <f t="shared" si="57"/>
        <v>2.15605</v>
      </c>
      <c r="L102" s="90">
        <f t="shared" si="57"/>
        <v>2.2664399999999998</v>
      </c>
      <c r="M102" s="90">
        <f t="shared" si="57"/>
        <v>2.2771400000000002</v>
      </c>
      <c r="N102" s="90">
        <f t="shared" si="57"/>
        <v>2.2908900000000001</v>
      </c>
      <c r="O102" s="90">
        <f t="shared" si="57"/>
        <v>2.3119499999999999</v>
      </c>
      <c r="P102" s="90">
        <f t="shared" si="57"/>
        <v>2.2962400000000001</v>
      </c>
      <c r="Q102" s="90">
        <f t="shared" si="57"/>
        <v>2.3021199999999999</v>
      </c>
      <c r="R102" s="90">
        <f t="shared" si="57"/>
        <v>2.2972100000000002</v>
      </c>
      <c r="S102" s="90">
        <f t="shared" si="57"/>
        <v>2.2700200000000001</v>
      </c>
      <c r="T102" s="90">
        <f t="shared" si="57"/>
        <v>2.2708499999999998</v>
      </c>
      <c r="U102" s="90">
        <f t="shared" si="57"/>
        <v>2.2774100000000002</v>
      </c>
      <c r="V102" s="90">
        <f t="shared" si="57"/>
        <v>2.2733699999999999</v>
      </c>
      <c r="W102" s="90">
        <f t="shared" si="57"/>
        <v>2.2872300000000001</v>
      </c>
      <c r="X102" s="90">
        <f t="shared" si="57"/>
        <v>2.2443300000000002</v>
      </c>
      <c r="Y102" s="90">
        <f t="shared" si="57"/>
        <v>2.1638600000000001</v>
      </c>
      <c r="Z102" s="90">
        <f t="shared" si="57"/>
        <v>1.9815499999999999</v>
      </c>
      <c r="AA102" s="90">
        <f t="shared" si="57"/>
        <v>1.60493</v>
      </c>
    </row>
    <row r="103" spans="1:27" ht="12.75" hidden="1" customHeight="1" outlineLevel="1" x14ac:dyDescent="0.2">
      <c r="A103" s="98" t="s">
        <v>1128</v>
      </c>
      <c r="B103" s="62" t="s">
        <v>236</v>
      </c>
      <c r="C103" s="42" t="s">
        <v>77</v>
      </c>
      <c r="D103" s="43">
        <v>1178.19</v>
      </c>
      <c r="E103" s="43">
        <v>1144.8800000000001</v>
      </c>
      <c r="F103" s="43">
        <v>1108.6300000000001</v>
      </c>
      <c r="G103" s="43">
        <v>1096.6199999999999</v>
      </c>
      <c r="H103" s="43">
        <v>1140.8599999999999</v>
      </c>
      <c r="I103" s="43">
        <v>1192.68</v>
      </c>
      <c r="J103" s="43">
        <v>1562.73</v>
      </c>
      <c r="K103" s="43">
        <v>1752.47</v>
      </c>
      <c r="L103" s="43">
        <v>1862.86</v>
      </c>
      <c r="M103" s="43">
        <v>1873.56</v>
      </c>
      <c r="N103" s="43">
        <v>1887.31</v>
      </c>
      <c r="O103" s="43">
        <v>1908.37</v>
      </c>
      <c r="P103" s="43">
        <v>1892.66</v>
      </c>
      <c r="Q103" s="43">
        <v>1898.54</v>
      </c>
      <c r="R103" s="43">
        <v>1893.63</v>
      </c>
      <c r="S103" s="43">
        <v>1866.44</v>
      </c>
      <c r="T103" s="43">
        <v>1867.27</v>
      </c>
      <c r="U103" s="43">
        <v>1873.83</v>
      </c>
      <c r="V103" s="43">
        <v>1869.79</v>
      </c>
      <c r="W103" s="43">
        <v>1883.65</v>
      </c>
      <c r="X103" s="43">
        <v>1840.75</v>
      </c>
      <c r="Y103" s="43">
        <v>1760.28</v>
      </c>
      <c r="Z103" s="43">
        <v>1577.97</v>
      </c>
      <c r="AA103" s="43">
        <v>1201.3499999999999</v>
      </c>
    </row>
    <row r="104" spans="1:27" ht="12.75" hidden="1" customHeight="1" outlineLevel="1" x14ac:dyDescent="0.2">
      <c r="A104" s="98" t="s">
        <v>1129</v>
      </c>
      <c r="B104" s="62" t="s">
        <v>88</v>
      </c>
      <c r="C104" s="42" t="s">
        <v>77</v>
      </c>
      <c r="D104" s="43">
        <f t="shared" ref="D104:AA104" si="58">$D$9</f>
        <v>66.180000000000007</v>
      </c>
      <c r="E104" s="43">
        <f t="shared" si="58"/>
        <v>66.180000000000007</v>
      </c>
      <c r="F104" s="43">
        <f t="shared" si="58"/>
        <v>66.180000000000007</v>
      </c>
      <c r="G104" s="43">
        <f t="shared" si="58"/>
        <v>66.180000000000007</v>
      </c>
      <c r="H104" s="43">
        <f t="shared" si="58"/>
        <v>66.180000000000007</v>
      </c>
      <c r="I104" s="43">
        <f t="shared" si="58"/>
        <v>66.180000000000007</v>
      </c>
      <c r="J104" s="43">
        <f t="shared" si="58"/>
        <v>66.180000000000007</v>
      </c>
      <c r="K104" s="43">
        <f t="shared" si="58"/>
        <v>66.180000000000007</v>
      </c>
      <c r="L104" s="43">
        <f t="shared" si="58"/>
        <v>66.180000000000007</v>
      </c>
      <c r="M104" s="43">
        <f t="shared" si="58"/>
        <v>66.180000000000007</v>
      </c>
      <c r="N104" s="43">
        <f t="shared" si="58"/>
        <v>66.180000000000007</v>
      </c>
      <c r="O104" s="43">
        <f t="shared" si="58"/>
        <v>66.180000000000007</v>
      </c>
      <c r="P104" s="43">
        <f t="shared" si="58"/>
        <v>66.180000000000007</v>
      </c>
      <c r="Q104" s="43">
        <f t="shared" si="58"/>
        <v>66.180000000000007</v>
      </c>
      <c r="R104" s="43">
        <f t="shared" si="58"/>
        <v>66.180000000000007</v>
      </c>
      <c r="S104" s="43">
        <f t="shared" si="58"/>
        <v>66.180000000000007</v>
      </c>
      <c r="T104" s="43">
        <f t="shared" si="58"/>
        <v>66.180000000000007</v>
      </c>
      <c r="U104" s="43">
        <f t="shared" si="58"/>
        <v>66.180000000000007</v>
      </c>
      <c r="V104" s="43">
        <f t="shared" si="58"/>
        <v>66.180000000000007</v>
      </c>
      <c r="W104" s="43">
        <f t="shared" si="58"/>
        <v>66.180000000000007</v>
      </c>
      <c r="X104" s="43">
        <f t="shared" si="58"/>
        <v>66.180000000000007</v>
      </c>
      <c r="Y104" s="43">
        <f t="shared" si="58"/>
        <v>66.180000000000007</v>
      </c>
      <c r="Z104" s="43">
        <f t="shared" si="58"/>
        <v>66.180000000000007</v>
      </c>
      <c r="AA104" s="43">
        <f t="shared" si="58"/>
        <v>66.180000000000007</v>
      </c>
    </row>
    <row r="105" spans="1:27" ht="12.75" hidden="1" customHeight="1" outlineLevel="1" x14ac:dyDescent="0.2">
      <c r="A105" s="98" t="s">
        <v>1130</v>
      </c>
      <c r="B105" s="62" t="s">
        <v>81</v>
      </c>
      <c r="C105" s="42" t="s">
        <v>77</v>
      </c>
      <c r="D105" s="43">
        <v>6.71</v>
      </c>
      <c r="E105" s="43">
        <v>6.71</v>
      </c>
      <c r="F105" s="43">
        <v>6.71</v>
      </c>
      <c r="G105" s="43">
        <v>6.71</v>
      </c>
      <c r="H105" s="43">
        <v>6.71</v>
      </c>
      <c r="I105" s="43">
        <v>6.71</v>
      </c>
      <c r="J105" s="43">
        <v>6.71</v>
      </c>
      <c r="K105" s="43">
        <v>6.71</v>
      </c>
      <c r="L105" s="43">
        <v>6.71</v>
      </c>
      <c r="M105" s="43">
        <v>6.71</v>
      </c>
      <c r="N105" s="43">
        <v>6.71</v>
      </c>
      <c r="O105" s="43">
        <v>6.71</v>
      </c>
      <c r="P105" s="43">
        <v>6.71</v>
      </c>
      <c r="Q105" s="43">
        <v>6.71</v>
      </c>
      <c r="R105" s="43">
        <v>6.71</v>
      </c>
      <c r="S105" s="43">
        <v>6.71</v>
      </c>
      <c r="T105" s="43">
        <v>6.71</v>
      </c>
      <c r="U105" s="43">
        <v>6.71</v>
      </c>
      <c r="V105" s="43">
        <v>6.71</v>
      </c>
      <c r="W105" s="43">
        <v>6.71</v>
      </c>
      <c r="X105" s="43">
        <v>6.71</v>
      </c>
      <c r="Y105" s="43">
        <v>6.71</v>
      </c>
      <c r="Z105" s="43">
        <v>6.71</v>
      </c>
      <c r="AA105" s="43">
        <v>6.71</v>
      </c>
    </row>
    <row r="106" spans="1:27" ht="12.75" hidden="1" customHeight="1" outlineLevel="1" x14ac:dyDescent="0.2">
      <c r="A106" s="98" t="s">
        <v>1131</v>
      </c>
      <c r="B106" s="62" t="s">
        <v>79</v>
      </c>
      <c r="C106" s="42" t="s">
        <v>77</v>
      </c>
      <c r="D106" s="43">
        <f>$D$11</f>
        <v>330.69</v>
      </c>
      <c r="E106" s="43">
        <f t="shared" ref="E106:AA106" si="59">$D$11</f>
        <v>330.69</v>
      </c>
      <c r="F106" s="43">
        <f t="shared" si="59"/>
        <v>330.69</v>
      </c>
      <c r="G106" s="43">
        <f t="shared" si="59"/>
        <v>330.69</v>
      </c>
      <c r="H106" s="43">
        <f t="shared" si="59"/>
        <v>330.69</v>
      </c>
      <c r="I106" s="43">
        <f t="shared" si="59"/>
        <v>330.69</v>
      </c>
      <c r="J106" s="43">
        <f t="shared" si="59"/>
        <v>330.69</v>
      </c>
      <c r="K106" s="43">
        <f t="shared" si="59"/>
        <v>330.69</v>
      </c>
      <c r="L106" s="43">
        <f t="shared" si="59"/>
        <v>330.69</v>
      </c>
      <c r="M106" s="43">
        <f t="shared" si="59"/>
        <v>330.69</v>
      </c>
      <c r="N106" s="43">
        <f t="shared" si="59"/>
        <v>330.69</v>
      </c>
      <c r="O106" s="43">
        <f t="shared" si="59"/>
        <v>330.69</v>
      </c>
      <c r="P106" s="43">
        <f t="shared" si="59"/>
        <v>330.69</v>
      </c>
      <c r="Q106" s="43">
        <f t="shared" si="59"/>
        <v>330.69</v>
      </c>
      <c r="R106" s="43">
        <f t="shared" si="59"/>
        <v>330.69</v>
      </c>
      <c r="S106" s="43">
        <f t="shared" si="59"/>
        <v>330.69</v>
      </c>
      <c r="T106" s="43">
        <f t="shared" si="59"/>
        <v>330.69</v>
      </c>
      <c r="U106" s="43">
        <f t="shared" si="59"/>
        <v>330.69</v>
      </c>
      <c r="V106" s="43">
        <f t="shared" si="59"/>
        <v>330.69</v>
      </c>
      <c r="W106" s="43">
        <f t="shared" si="59"/>
        <v>330.69</v>
      </c>
      <c r="X106" s="43">
        <f t="shared" si="59"/>
        <v>330.69</v>
      </c>
      <c r="Y106" s="43">
        <f t="shared" si="59"/>
        <v>330.69</v>
      </c>
      <c r="Z106" s="43">
        <f t="shared" si="59"/>
        <v>330.69</v>
      </c>
      <c r="AA106" s="43">
        <f t="shared" si="59"/>
        <v>330.69</v>
      </c>
    </row>
    <row r="107" spans="1:27" ht="12.75" customHeight="1" collapsed="1" x14ac:dyDescent="0.2">
      <c r="A107" s="97" t="s">
        <v>1132</v>
      </c>
      <c r="B107" s="27" t="str">
        <f>"21"&amp;"."&amp;$B$663&amp;"."&amp;$B$664</f>
        <v>21.01.2023</v>
      </c>
      <c r="C107" s="89" t="s">
        <v>74</v>
      </c>
      <c r="D107" s="90">
        <f>ROUND(((D108+D109+D111+D110)/1000),5)</f>
        <v>1.6757899999999999</v>
      </c>
      <c r="E107" s="90">
        <f>ROUND(((E108+E109+E111+E110)/1000),5)</f>
        <v>1.61622</v>
      </c>
      <c r="F107" s="90">
        <f>ROUND(((F108+F109+F111+F110)/1000),5)</f>
        <v>1.56324</v>
      </c>
      <c r="G107" s="90">
        <f t="shared" ref="G107:AA107" si="60">ROUND(((G108+G109+G111+G110)/1000),5)</f>
        <v>1.5470600000000001</v>
      </c>
      <c r="H107" s="90">
        <f t="shared" si="60"/>
        <v>1.5651600000000001</v>
      </c>
      <c r="I107" s="90">
        <f t="shared" si="60"/>
        <v>1.5949</v>
      </c>
      <c r="J107" s="90">
        <f t="shared" si="60"/>
        <v>1.6523000000000001</v>
      </c>
      <c r="K107" s="90">
        <f t="shared" si="60"/>
        <v>1.9585300000000001</v>
      </c>
      <c r="L107" s="90">
        <f t="shared" si="60"/>
        <v>2.1103999999999998</v>
      </c>
      <c r="M107" s="90">
        <f t="shared" si="60"/>
        <v>2.1851500000000001</v>
      </c>
      <c r="N107" s="90">
        <f t="shared" si="60"/>
        <v>2.2352400000000001</v>
      </c>
      <c r="O107" s="90">
        <f t="shared" si="60"/>
        <v>2.2511800000000002</v>
      </c>
      <c r="P107" s="90">
        <f t="shared" si="60"/>
        <v>2.2420599999999999</v>
      </c>
      <c r="Q107" s="90">
        <f t="shared" si="60"/>
        <v>2.2436600000000002</v>
      </c>
      <c r="R107" s="90">
        <f t="shared" si="60"/>
        <v>2.2009699999999999</v>
      </c>
      <c r="S107" s="90">
        <f t="shared" si="60"/>
        <v>2.2072600000000002</v>
      </c>
      <c r="T107" s="90">
        <f t="shared" si="60"/>
        <v>2.2232799999999999</v>
      </c>
      <c r="U107" s="90">
        <f t="shared" si="60"/>
        <v>2.2513899999999998</v>
      </c>
      <c r="V107" s="90">
        <f t="shared" si="60"/>
        <v>2.2479300000000002</v>
      </c>
      <c r="W107" s="90">
        <f t="shared" si="60"/>
        <v>2.2252299999999998</v>
      </c>
      <c r="X107" s="90">
        <f t="shared" si="60"/>
        <v>2.2319800000000001</v>
      </c>
      <c r="Y107" s="90">
        <f t="shared" si="60"/>
        <v>2.1430099999999999</v>
      </c>
      <c r="Z107" s="90">
        <f t="shared" si="60"/>
        <v>1.99905</v>
      </c>
      <c r="AA107" s="90">
        <f t="shared" si="60"/>
        <v>1.62775</v>
      </c>
    </row>
    <row r="108" spans="1:27" ht="12.75" hidden="1" customHeight="1" outlineLevel="1" x14ac:dyDescent="0.2">
      <c r="A108" s="98" t="s">
        <v>1133</v>
      </c>
      <c r="B108" s="62" t="s">
        <v>236</v>
      </c>
      <c r="C108" s="42" t="s">
        <v>77</v>
      </c>
      <c r="D108" s="43">
        <v>1272.21</v>
      </c>
      <c r="E108" s="43">
        <v>1212.6400000000001</v>
      </c>
      <c r="F108" s="43">
        <v>1159.6600000000001</v>
      </c>
      <c r="G108" s="43">
        <v>1143.48</v>
      </c>
      <c r="H108" s="43">
        <v>1161.58</v>
      </c>
      <c r="I108" s="43">
        <v>1191.32</v>
      </c>
      <c r="J108" s="43">
        <v>1248.72</v>
      </c>
      <c r="K108" s="43">
        <v>1554.95</v>
      </c>
      <c r="L108" s="43">
        <v>1706.82</v>
      </c>
      <c r="M108" s="43">
        <v>1781.57</v>
      </c>
      <c r="N108" s="43">
        <v>1831.66</v>
      </c>
      <c r="O108" s="43">
        <v>1847.6</v>
      </c>
      <c r="P108" s="43">
        <v>1838.48</v>
      </c>
      <c r="Q108" s="43">
        <v>1840.08</v>
      </c>
      <c r="R108" s="43">
        <v>1797.39</v>
      </c>
      <c r="S108" s="43">
        <v>1803.68</v>
      </c>
      <c r="T108" s="43">
        <v>1819.7</v>
      </c>
      <c r="U108" s="43">
        <v>1847.81</v>
      </c>
      <c r="V108" s="43">
        <v>1844.35</v>
      </c>
      <c r="W108" s="43">
        <v>1821.65</v>
      </c>
      <c r="X108" s="43">
        <v>1828.4</v>
      </c>
      <c r="Y108" s="43">
        <v>1739.43</v>
      </c>
      <c r="Z108" s="43">
        <v>1595.47</v>
      </c>
      <c r="AA108" s="43">
        <v>1224.17</v>
      </c>
    </row>
    <row r="109" spans="1:27" ht="12.75" hidden="1" customHeight="1" outlineLevel="1" x14ac:dyDescent="0.2">
      <c r="A109" s="98" t="s">
        <v>1134</v>
      </c>
      <c r="B109" s="62" t="s">
        <v>88</v>
      </c>
      <c r="C109" s="42" t="s">
        <v>77</v>
      </c>
      <c r="D109" s="43">
        <f t="shared" ref="D109:AA109" si="61">$D$9</f>
        <v>66.180000000000007</v>
      </c>
      <c r="E109" s="43">
        <f t="shared" si="61"/>
        <v>66.180000000000007</v>
      </c>
      <c r="F109" s="43">
        <f t="shared" si="61"/>
        <v>66.180000000000007</v>
      </c>
      <c r="G109" s="43">
        <f t="shared" si="61"/>
        <v>66.180000000000007</v>
      </c>
      <c r="H109" s="43">
        <f t="shared" si="61"/>
        <v>66.180000000000007</v>
      </c>
      <c r="I109" s="43">
        <f t="shared" si="61"/>
        <v>66.180000000000007</v>
      </c>
      <c r="J109" s="43">
        <f t="shared" si="61"/>
        <v>66.180000000000007</v>
      </c>
      <c r="K109" s="43">
        <f t="shared" si="61"/>
        <v>66.180000000000007</v>
      </c>
      <c r="L109" s="43">
        <f t="shared" si="61"/>
        <v>66.180000000000007</v>
      </c>
      <c r="M109" s="43">
        <f t="shared" si="61"/>
        <v>66.180000000000007</v>
      </c>
      <c r="N109" s="43">
        <f t="shared" si="61"/>
        <v>66.180000000000007</v>
      </c>
      <c r="O109" s="43">
        <f t="shared" si="61"/>
        <v>66.180000000000007</v>
      </c>
      <c r="P109" s="43">
        <f t="shared" si="61"/>
        <v>66.180000000000007</v>
      </c>
      <c r="Q109" s="43">
        <f t="shared" si="61"/>
        <v>66.180000000000007</v>
      </c>
      <c r="R109" s="43">
        <f t="shared" si="61"/>
        <v>66.180000000000007</v>
      </c>
      <c r="S109" s="43">
        <f t="shared" si="61"/>
        <v>66.180000000000007</v>
      </c>
      <c r="T109" s="43">
        <f t="shared" si="61"/>
        <v>66.180000000000007</v>
      </c>
      <c r="U109" s="43">
        <f t="shared" si="61"/>
        <v>66.180000000000007</v>
      </c>
      <c r="V109" s="43">
        <f t="shared" si="61"/>
        <v>66.180000000000007</v>
      </c>
      <c r="W109" s="43">
        <f t="shared" si="61"/>
        <v>66.180000000000007</v>
      </c>
      <c r="X109" s="43">
        <f t="shared" si="61"/>
        <v>66.180000000000007</v>
      </c>
      <c r="Y109" s="43">
        <f t="shared" si="61"/>
        <v>66.180000000000007</v>
      </c>
      <c r="Z109" s="43">
        <f t="shared" si="61"/>
        <v>66.180000000000007</v>
      </c>
      <c r="AA109" s="43">
        <f t="shared" si="61"/>
        <v>66.180000000000007</v>
      </c>
    </row>
    <row r="110" spans="1:27" ht="12.75" hidden="1" customHeight="1" outlineLevel="1" x14ac:dyDescent="0.2">
      <c r="A110" s="98" t="s">
        <v>1135</v>
      </c>
      <c r="B110" s="62" t="s">
        <v>81</v>
      </c>
      <c r="C110" s="42" t="s">
        <v>77</v>
      </c>
      <c r="D110" s="43">
        <v>6.71</v>
      </c>
      <c r="E110" s="43">
        <v>6.71</v>
      </c>
      <c r="F110" s="43">
        <v>6.71</v>
      </c>
      <c r="G110" s="43">
        <v>6.71</v>
      </c>
      <c r="H110" s="43">
        <v>6.71</v>
      </c>
      <c r="I110" s="43">
        <v>6.71</v>
      </c>
      <c r="J110" s="43">
        <v>6.71</v>
      </c>
      <c r="K110" s="43">
        <v>6.71</v>
      </c>
      <c r="L110" s="43">
        <v>6.71</v>
      </c>
      <c r="M110" s="43">
        <v>6.71</v>
      </c>
      <c r="N110" s="43">
        <v>6.71</v>
      </c>
      <c r="O110" s="43">
        <v>6.71</v>
      </c>
      <c r="P110" s="43">
        <v>6.71</v>
      </c>
      <c r="Q110" s="43">
        <v>6.71</v>
      </c>
      <c r="R110" s="43">
        <v>6.71</v>
      </c>
      <c r="S110" s="43">
        <v>6.71</v>
      </c>
      <c r="T110" s="43">
        <v>6.71</v>
      </c>
      <c r="U110" s="43">
        <v>6.71</v>
      </c>
      <c r="V110" s="43">
        <v>6.71</v>
      </c>
      <c r="W110" s="43">
        <v>6.71</v>
      </c>
      <c r="X110" s="43">
        <v>6.71</v>
      </c>
      <c r="Y110" s="43">
        <v>6.71</v>
      </c>
      <c r="Z110" s="43">
        <v>6.71</v>
      </c>
      <c r="AA110" s="43">
        <v>6.71</v>
      </c>
    </row>
    <row r="111" spans="1:27" ht="12.75" hidden="1" customHeight="1" outlineLevel="1" x14ac:dyDescent="0.2">
      <c r="A111" s="98" t="s">
        <v>1136</v>
      </c>
      <c r="B111" s="62" t="s">
        <v>79</v>
      </c>
      <c r="C111" s="42" t="s">
        <v>77</v>
      </c>
      <c r="D111" s="43">
        <f>$D$11</f>
        <v>330.69</v>
      </c>
      <c r="E111" s="43">
        <f t="shared" ref="E111:AA111" si="62">$D$11</f>
        <v>330.69</v>
      </c>
      <c r="F111" s="43">
        <f t="shared" si="62"/>
        <v>330.69</v>
      </c>
      <c r="G111" s="43">
        <f t="shared" si="62"/>
        <v>330.69</v>
      </c>
      <c r="H111" s="43">
        <f t="shared" si="62"/>
        <v>330.69</v>
      </c>
      <c r="I111" s="43">
        <f t="shared" si="62"/>
        <v>330.69</v>
      </c>
      <c r="J111" s="43">
        <f t="shared" si="62"/>
        <v>330.69</v>
      </c>
      <c r="K111" s="43">
        <f t="shared" si="62"/>
        <v>330.69</v>
      </c>
      <c r="L111" s="43">
        <f t="shared" si="62"/>
        <v>330.69</v>
      </c>
      <c r="M111" s="43">
        <f t="shared" si="62"/>
        <v>330.69</v>
      </c>
      <c r="N111" s="43">
        <f t="shared" si="62"/>
        <v>330.69</v>
      </c>
      <c r="O111" s="43">
        <f t="shared" si="62"/>
        <v>330.69</v>
      </c>
      <c r="P111" s="43">
        <f t="shared" si="62"/>
        <v>330.69</v>
      </c>
      <c r="Q111" s="43">
        <f t="shared" si="62"/>
        <v>330.69</v>
      </c>
      <c r="R111" s="43">
        <f t="shared" si="62"/>
        <v>330.69</v>
      </c>
      <c r="S111" s="43">
        <f t="shared" si="62"/>
        <v>330.69</v>
      </c>
      <c r="T111" s="43">
        <f t="shared" si="62"/>
        <v>330.69</v>
      </c>
      <c r="U111" s="43">
        <f t="shared" si="62"/>
        <v>330.69</v>
      </c>
      <c r="V111" s="43">
        <f t="shared" si="62"/>
        <v>330.69</v>
      </c>
      <c r="W111" s="43">
        <f t="shared" si="62"/>
        <v>330.69</v>
      </c>
      <c r="X111" s="43">
        <f t="shared" si="62"/>
        <v>330.69</v>
      </c>
      <c r="Y111" s="43">
        <f t="shared" si="62"/>
        <v>330.69</v>
      </c>
      <c r="Z111" s="43">
        <f t="shared" si="62"/>
        <v>330.69</v>
      </c>
      <c r="AA111" s="43">
        <f t="shared" si="62"/>
        <v>330.69</v>
      </c>
    </row>
    <row r="112" spans="1:27" ht="12.75" customHeight="1" collapsed="1" x14ac:dyDescent="0.2">
      <c r="A112" s="97" t="s">
        <v>1137</v>
      </c>
      <c r="B112" s="27" t="str">
        <f>"22"&amp;"."&amp;$B$663&amp;"."&amp;$B$664</f>
        <v>22.01.2023</v>
      </c>
      <c r="C112" s="89" t="s">
        <v>74</v>
      </c>
      <c r="D112" s="90">
        <f>ROUND(((D113+D114+D116+D115)/1000),5)</f>
        <v>1.6224099999999999</v>
      </c>
      <c r="E112" s="90">
        <f>ROUND(((E113+E114+E116+E115)/1000),5)</f>
        <v>1.5570600000000001</v>
      </c>
      <c r="F112" s="90">
        <f>ROUND(((F113+F114+F116+F115)/1000),5)</f>
        <v>1.53718</v>
      </c>
      <c r="G112" s="90">
        <f t="shared" ref="G112:AA112" si="63">ROUND(((G113+G114+G116+G115)/1000),5)</f>
        <v>1.50667</v>
      </c>
      <c r="H112" s="90">
        <f t="shared" si="63"/>
        <v>1.5404599999999999</v>
      </c>
      <c r="I112" s="90">
        <f t="shared" si="63"/>
        <v>1.5448900000000001</v>
      </c>
      <c r="J112" s="90">
        <f t="shared" si="63"/>
        <v>1.58087</v>
      </c>
      <c r="K112" s="90">
        <f t="shared" si="63"/>
        <v>1.6831400000000001</v>
      </c>
      <c r="L112" s="90">
        <f t="shared" si="63"/>
        <v>1.94597</v>
      </c>
      <c r="M112" s="90">
        <f t="shared" si="63"/>
        <v>2.1105800000000001</v>
      </c>
      <c r="N112" s="90">
        <f t="shared" si="63"/>
        <v>2.1547100000000001</v>
      </c>
      <c r="O112" s="90">
        <f t="shared" si="63"/>
        <v>2.1724199999999998</v>
      </c>
      <c r="P112" s="90">
        <f t="shared" si="63"/>
        <v>2.1707900000000002</v>
      </c>
      <c r="Q112" s="90">
        <f t="shared" si="63"/>
        <v>2.1716299999999999</v>
      </c>
      <c r="R112" s="90">
        <f t="shared" si="63"/>
        <v>2.1463800000000002</v>
      </c>
      <c r="S112" s="90">
        <f t="shared" si="63"/>
        <v>2.1594799999999998</v>
      </c>
      <c r="T112" s="90">
        <f t="shared" si="63"/>
        <v>2.1806199999999998</v>
      </c>
      <c r="U112" s="90">
        <f t="shared" si="63"/>
        <v>2.21515</v>
      </c>
      <c r="V112" s="90">
        <f t="shared" si="63"/>
        <v>2.2172200000000002</v>
      </c>
      <c r="W112" s="90">
        <f t="shared" si="63"/>
        <v>2.2094999999999998</v>
      </c>
      <c r="X112" s="90">
        <f t="shared" si="63"/>
        <v>2.2021099999999998</v>
      </c>
      <c r="Y112" s="90">
        <f t="shared" si="63"/>
        <v>2.15036</v>
      </c>
      <c r="Z112" s="90">
        <f t="shared" si="63"/>
        <v>1.95085</v>
      </c>
      <c r="AA112" s="90">
        <f t="shared" si="63"/>
        <v>1.6183000000000001</v>
      </c>
    </row>
    <row r="113" spans="1:27" ht="12.75" hidden="1" customHeight="1" outlineLevel="1" x14ac:dyDescent="0.2">
      <c r="A113" s="98" t="s">
        <v>1138</v>
      </c>
      <c r="B113" s="62" t="s">
        <v>236</v>
      </c>
      <c r="C113" s="42" t="s">
        <v>77</v>
      </c>
      <c r="D113" s="43">
        <v>1218.83</v>
      </c>
      <c r="E113" s="43">
        <v>1153.48</v>
      </c>
      <c r="F113" s="43">
        <v>1133.5999999999999</v>
      </c>
      <c r="G113" s="43">
        <v>1103.0899999999999</v>
      </c>
      <c r="H113" s="43">
        <v>1136.8800000000001</v>
      </c>
      <c r="I113" s="43">
        <v>1141.31</v>
      </c>
      <c r="J113" s="43">
        <v>1177.29</v>
      </c>
      <c r="K113" s="43">
        <v>1279.56</v>
      </c>
      <c r="L113" s="43">
        <v>1542.39</v>
      </c>
      <c r="M113" s="43">
        <v>1707</v>
      </c>
      <c r="N113" s="43">
        <v>1751.13</v>
      </c>
      <c r="O113" s="43">
        <v>1768.84</v>
      </c>
      <c r="P113" s="43">
        <v>1767.21</v>
      </c>
      <c r="Q113" s="43">
        <v>1768.05</v>
      </c>
      <c r="R113" s="43">
        <v>1742.8</v>
      </c>
      <c r="S113" s="43">
        <v>1755.9</v>
      </c>
      <c r="T113" s="43">
        <v>1777.04</v>
      </c>
      <c r="U113" s="43">
        <v>1811.57</v>
      </c>
      <c r="V113" s="43">
        <v>1813.64</v>
      </c>
      <c r="W113" s="43">
        <v>1805.92</v>
      </c>
      <c r="X113" s="43">
        <v>1798.53</v>
      </c>
      <c r="Y113" s="43">
        <v>1746.78</v>
      </c>
      <c r="Z113" s="43">
        <v>1547.27</v>
      </c>
      <c r="AA113" s="43">
        <v>1214.72</v>
      </c>
    </row>
    <row r="114" spans="1:27" ht="12.75" hidden="1" customHeight="1" outlineLevel="1" x14ac:dyDescent="0.2">
      <c r="A114" s="98" t="s">
        <v>1139</v>
      </c>
      <c r="B114" s="62" t="s">
        <v>88</v>
      </c>
      <c r="C114" s="42" t="s">
        <v>77</v>
      </c>
      <c r="D114" s="43">
        <f t="shared" ref="D114:AA114" si="64">$D$9</f>
        <v>66.180000000000007</v>
      </c>
      <c r="E114" s="43">
        <f t="shared" si="64"/>
        <v>66.180000000000007</v>
      </c>
      <c r="F114" s="43">
        <f t="shared" si="64"/>
        <v>66.180000000000007</v>
      </c>
      <c r="G114" s="43">
        <f t="shared" si="64"/>
        <v>66.180000000000007</v>
      </c>
      <c r="H114" s="43">
        <f t="shared" si="64"/>
        <v>66.180000000000007</v>
      </c>
      <c r="I114" s="43">
        <f t="shared" si="64"/>
        <v>66.180000000000007</v>
      </c>
      <c r="J114" s="43">
        <f t="shared" si="64"/>
        <v>66.180000000000007</v>
      </c>
      <c r="K114" s="43">
        <f t="shared" si="64"/>
        <v>66.180000000000007</v>
      </c>
      <c r="L114" s="43">
        <f t="shared" si="64"/>
        <v>66.180000000000007</v>
      </c>
      <c r="M114" s="43">
        <f t="shared" si="64"/>
        <v>66.180000000000007</v>
      </c>
      <c r="N114" s="43">
        <f t="shared" si="64"/>
        <v>66.180000000000007</v>
      </c>
      <c r="O114" s="43">
        <f t="shared" si="64"/>
        <v>66.180000000000007</v>
      </c>
      <c r="P114" s="43">
        <f t="shared" si="64"/>
        <v>66.180000000000007</v>
      </c>
      <c r="Q114" s="43">
        <f t="shared" si="64"/>
        <v>66.180000000000007</v>
      </c>
      <c r="R114" s="43">
        <f t="shared" si="64"/>
        <v>66.180000000000007</v>
      </c>
      <c r="S114" s="43">
        <f t="shared" si="64"/>
        <v>66.180000000000007</v>
      </c>
      <c r="T114" s="43">
        <f t="shared" si="64"/>
        <v>66.180000000000007</v>
      </c>
      <c r="U114" s="43">
        <f t="shared" si="64"/>
        <v>66.180000000000007</v>
      </c>
      <c r="V114" s="43">
        <f t="shared" si="64"/>
        <v>66.180000000000007</v>
      </c>
      <c r="W114" s="43">
        <f t="shared" si="64"/>
        <v>66.180000000000007</v>
      </c>
      <c r="X114" s="43">
        <f t="shared" si="64"/>
        <v>66.180000000000007</v>
      </c>
      <c r="Y114" s="43">
        <f t="shared" si="64"/>
        <v>66.180000000000007</v>
      </c>
      <c r="Z114" s="43">
        <f t="shared" si="64"/>
        <v>66.180000000000007</v>
      </c>
      <c r="AA114" s="43">
        <f t="shared" si="64"/>
        <v>66.180000000000007</v>
      </c>
    </row>
    <row r="115" spans="1:27" ht="12.75" hidden="1" customHeight="1" outlineLevel="1" x14ac:dyDescent="0.2">
      <c r="A115" s="98" t="s">
        <v>1140</v>
      </c>
      <c r="B115" s="62" t="s">
        <v>81</v>
      </c>
      <c r="C115" s="42" t="s">
        <v>77</v>
      </c>
      <c r="D115" s="43">
        <v>6.71</v>
      </c>
      <c r="E115" s="43">
        <v>6.71</v>
      </c>
      <c r="F115" s="43">
        <v>6.71</v>
      </c>
      <c r="G115" s="43">
        <v>6.71</v>
      </c>
      <c r="H115" s="43">
        <v>6.71</v>
      </c>
      <c r="I115" s="43">
        <v>6.71</v>
      </c>
      <c r="J115" s="43">
        <v>6.71</v>
      </c>
      <c r="K115" s="43">
        <v>6.71</v>
      </c>
      <c r="L115" s="43">
        <v>6.71</v>
      </c>
      <c r="M115" s="43">
        <v>6.71</v>
      </c>
      <c r="N115" s="43">
        <v>6.71</v>
      </c>
      <c r="O115" s="43">
        <v>6.71</v>
      </c>
      <c r="P115" s="43">
        <v>6.71</v>
      </c>
      <c r="Q115" s="43">
        <v>6.71</v>
      </c>
      <c r="R115" s="43">
        <v>6.71</v>
      </c>
      <c r="S115" s="43">
        <v>6.71</v>
      </c>
      <c r="T115" s="43">
        <v>6.71</v>
      </c>
      <c r="U115" s="43">
        <v>6.71</v>
      </c>
      <c r="V115" s="43">
        <v>6.71</v>
      </c>
      <c r="W115" s="43">
        <v>6.71</v>
      </c>
      <c r="X115" s="43">
        <v>6.71</v>
      </c>
      <c r="Y115" s="43">
        <v>6.71</v>
      </c>
      <c r="Z115" s="43">
        <v>6.71</v>
      </c>
      <c r="AA115" s="43">
        <v>6.71</v>
      </c>
    </row>
    <row r="116" spans="1:27" ht="12.75" hidden="1" customHeight="1" outlineLevel="1" x14ac:dyDescent="0.2">
      <c r="A116" s="98" t="s">
        <v>1141</v>
      </c>
      <c r="B116" s="62" t="s">
        <v>79</v>
      </c>
      <c r="C116" s="42" t="s">
        <v>77</v>
      </c>
      <c r="D116" s="43">
        <f>$D$11</f>
        <v>330.69</v>
      </c>
      <c r="E116" s="43">
        <f t="shared" ref="E116:AA116" si="65">$D$11</f>
        <v>330.69</v>
      </c>
      <c r="F116" s="43">
        <f t="shared" si="65"/>
        <v>330.69</v>
      </c>
      <c r="G116" s="43">
        <f t="shared" si="65"/>
        <v>330.69</v>
      </c>
      <c r="H116" s="43">
        <f t="shared" si="65"/>
        <v>330.69</v>
      </c>
      <c r="I116" s="43">
        <f t="shared" si="65"/>
        <v>330.69</v>
      </c>
      <c r="J116" s="43">
        <f t="shared" si="65"/>
        <v>330.69</v>
      </c>
      <c r="K116" s="43">
        <f t="shared" si="65"/>
        <v>330.69</v>
      </c>
      <c r="L116" s="43">
        <f t="shared" si="65"/>
        <v>330.69</v>
      </c>
      <c r="M116" s="43">
        <f t="shared" si="65"/>
        <v>330.69</v>
      </c>
      <c r="N116" s="43">
        <f t="shared" si="65"/>
        <v>330.69</v>
      </c>
      <c r="O116" s="43">
        <f t="shared" si="65"/>
        <v>330.69</v>
      </c>
      <c r="P116" s="43">
        <f t="shared" si="65"/>
        <v>330.69</v>
      </c>
      <c r="Q116" s="43">
        <f t="shared" si="65"/>
        <v>330.69</v>
      </c>
      <c r="R116" s="43">
        <f t="shared" si="65"/>
        <v>330.69</v>
      </c>
      <c r="S116" s="43">
        <f t="shared" si="65"/>
        <v>330.69</v>
      </c>
      <c r="T116" s="43">
        <f t="shared" si="65"/>
        <v>330.69</v>
      </c>
      <c r="U116" s="43">
        <f t="shared" si="65"/>
        <v>330.69</v>
      </c>
      <c r="V116" s="43">
        <f t="shared" si="65"/>
        <v>330.69</v>
      </c>
      <c r="W116" s="43">
        <f t="shared" si="65"/>
        <v>330.69</v>
      </c>
      <c r="X116" s="43">
        <f t="shared" si="65"/>
        <v>330.69</v>
      </c>
      <c r="Y116" s="43">
        <f t="shared" si="65"/>
        <v>330.69</v>
      </c>
      <c r="Z116" s="43">
        <f t="shared" si="65"/>
        <v>330.69</v>
      </c>
      <c r="AA116" s="43">
        <f t="shared" si="65"/>
        <v>330.69</v>
      </c>
    </row>
    <row r="117" spans="1:27" ht="12.75" customHeight="1" collapsed="1" x14ac:dyDescent="0.2">
      <c r="A117" s="97" t="s">
        <v>1142</v>
      </c>
      <c r="B117" s="27" t="str">
        <f>"23"&amp;"."&amp;$B$663&amp;"."&amp;$B$664</f>
        <v>23.01.2023</v>
      </c>
      <c r="C117" s="89" t="s">
        <v>74</v>
      </c>
      <c r="D117" s="90">
        <f>ROUND(((D118+D119+D121+D120)/1000),5)</f>
        <v>1.57816</v>
      </c>
      <c r="E117" s="90">
        <f>ROUND(((E118+E119+E121+E120)/1000),5)</f>
        <v>1.5437099999999999</v>
      </c>
      <c r="F117" s="90">
        <f>ROUND(((F118+F119+F121+F120)/1000),5)</f>
        <v>1.48824</v>
      </c>
      <c r="G117" s="90">
        <f t="shared" ref="G117:AA117" si="66">ROUND(((G118+G119+G121+G120)/1000),5)</f>
        <v>1.4788300000000001</v>
      </c>
      <c r="H117" s="90">
        <f t="shared" si="66"/>
        <v>1.5157700000000001</v>
      </c>
      <c r="I117" s="90">
        <f t="shared" si="66"/>
        <v>1.5767</v>
      </c>
      <c r="J117" s="90">
        <f t="shared" si="66"/>
        <v>1.8171200000000001</v>
      </c>
      <c r="K117" s="90">
        <f t="shared" si="66"/>
        <v>2.1510699999999998</v>
      </c>
      <c r="L117" s="90">
        <f t="shared" si="66"/>
        <v>2.2978299999999998</v>
      </c>
      <c r="M117" s="90">
        <f t="shared" si="66"/>
        <v>2.3251599999999999</v>
      </c>
      <c r="N117" s="90">
        <f t="shared" si="66"/>
        <v>2.3383400000000001</v>
      </c>
      <c r="O117" s="90">
        <f t="shared" si="66"/>
        <v>2.3681100000000002</v>
      </c>
      <c r="P117" s="90">
        <f t="shared" si="66"/>
        <v>2.3488899999999999</v>
      </c>
      <c r="Q117" s="90">
        <f t="shared" si="66"/>
        <v>2.35629</v>
      </c>
      <c r="R117" s="90">
        <f t="shared" si="66"/>
        <v>2.3510599999999999</v>
      </c>
      <c r="S117" s="90">
        <f t="shared" si="66"/>
        <v>2.3193299999999999</v>
      </c>
      <c r="T117" s="90">
        <f t="shared" si="66"/>
        <v>2.3225699999999998</v>
      </c>
      <c r="U117" s="90">
        <f t="shared" si="66"/>
        <v>2.3345600000000002</v>
      </c>
      <c r="V117" s="90">
        <f t="shared" si="66"/>
        <v>2.3299500000000002</v>
      </c>
      <c r="W117" s="90">
        <f t="shared" si="66"/>
        <v>2.3450899999999999</v>
      </c>
      <c r="X117" s="90">
        <f t="shared" si="66"/>
        <v>2.31359</v>
      </c>
      <c r="Y117" s="90">
        <f t="shared" si="66"/>
        <v>2.16622</v>
      </c>
      <c r="Z117" s="90">
        <f t="shared" si="66"/>
        <v>1.9437899999999999</v>
      </c>
      <c r="AA117" s="90">
        <f t="shared" si="66"/>
        <v>1.5780099999999999</v>
      </c>
    </row>
    <row r="118" spans="1:27" ht="12.75" hidden="1" customHeight="1" outlineLevel="1" x14ac:dyDescent="0.2">
      <c r="A118" s="98" t="s">
        <v>1143</v>
      </c>
      <c r="B118" s="62" t="s">
        <v>236</v>
      </c>
      <c r="C118" s="42" t="s">
        <v>77</v>
      </c>
      <c r="D118" s="43">
        <v>1174.58</v>
      </c>
      <c r="E118" s="43">
        <v>1140.1300000000001</v>
      </c>
      <c r="F118" s="43">
        <v>1084.6600000000001</v>
      </c>
      <c r="G118" s="43">
        <v>1075.25</v>
      </c>
      <c r="H118" s="43">
        <v>1112.19</v>
      </c>
      <c r="I118" s="43">
        <v>1173.1199999999999</v>
      </c>
      <c r="J118" s="43">
        <v>1413.54</v>
      </c>
      <c r="K118" s="43">
        <v>1747.49</v>
      </c>
      <c r="L118" s="43">
        <v>1894.25</v>
      </c>
      <c r="M118" s="43">
        <v>1921.58</v>
      </c>
      <c r="N118" s="43">
        <v>1934.76</v>
      </c>
      <c r="O118" s="43">
        <v>1964.53</v>
      </c>
      <c r="P118" s="43">
        <v>1945.31</v>
      </c>
      <c r="Q118" s="43">
        <v>1952.71</v>
      </c>
      <c r="R118" s="43">
        <v>1947.48</v>
      </c>
      <c r="S118" s="43">
        <v>1915.75</v>
      </c>
      <c r="T118" s="43">
        <v>1918.99</v>
      </c>
      <c r="U118" s="43">
        <v>1930.98</v>
      </c>
      <c r="V118" s="43">
        <v>1926.37</v>
      </c>
      <c r="W118" s="43">
        <v>1941.51</v>
      </c>
      <c r="X118" s="43">
        <v>1910.01</v>
      </c>
      <c r="Y118" s="43">
        <v>1762.64</v>
      </c>
      <c r="Z118" s="43">
        <v>1540.21</v>
      </c>
      <c r="AA118" s="43">
        <v>1174.43</v>
      </c>
    </row>
    <row r="119" spans="1:27" ht="12.75" hidden="1" customHeight="1" outlineLevel="1" x14ac:dyDescent="0.2">
      <c r="A119" s="98" t="s">
        <v>1144</v>
      </c>
      <c r="B119" s="62" t="s">
        <v>88</v>
      </c>
      <c r="C119" s="42" t="s">
        <v>77</v>
      </c>
      <c r="D119" s="43">
        <f t="shared" ref="D119:AA119" si="67">$D$9</f>
        <v>66.180000000000007</v>
      </c>
      <c r="E119" s="43">
        <f t="shared" si="67"/>
        <v>66.180000000000007</v>
      </c>
      <c r="F119" s="43">
        <f t="shared" si="67"/>
        <v>66.180000000000007</v>
      </c>
      <c r="G119" s="43">
        <f t="shared" si="67"/>
        <v>66.180000000000007</v>
      </c>
      <c r="H119" s="43">
        <f t="shared" si="67"/>
        <v>66.180000000000007</v>
      </c>
      <c r="I119" s="43">
        <f t="shared" si="67"/>
        <v>66.180000000000007</v>
      </c>
      <c r="J119" s="43">
        <f t="shared" si="67"/>
        <v>66.180000000000007</v>
      </c>
      <c r="K119" s="43">
        <f t="shared" si="67"/>
        <v>66.180000000000007</v>
      </c>
      <c r="L119" s="43">
        <f t="shared" si="67"/>
        <v>66.180000000000007</v>
      </c>
      <c r="M119" s="43">
        <f t="shared" si="67"/>
        <v>66.180000000000007</v>
      </c>
      <c r="N119" s="43">
        <f t="shared" si="67"/>
        <v>66.180000000000007</v>
      </c>
      <c r="O119" s="43">
        <f t="shared" si="67"/>
        <v>66.180000000000007</v>
      </c>
      <c r="P119" s="43">
        <f t="shared" si="67"/>
        <v>66.180000000000007</v>
      </c>
      <c r="Q119" s="43">
        <f t="shared" si="67"/>
        <v>66.180000000000007</v>
      </c>
      <c r="R119" s="43">
        <f t="shared" si="67"/>
        <v>66.180000000000007</v>
      </c>
      <c r="S119" s="43">
        <f t="shared" si="67"/>
        <v>66.180000000000007</v>
      </c>
      <c r="T119" s="43">
        <f t="shared" si="67"/>
        <v>66.180000000000007</v>
      </c>
      <c r="U119" s="43">
        <f t="shared" si="67"/>
        <v>66.180000000000007</v>
      </c>
      <c r="V119" s="43">
        <f t="shared" si="67"/>
        <v>66.180000000000007</v>
      </c>
      <c r="W119" s="43">
        <f t="shared" si="67"/>
        <v>66.180000000000007</v>
      </c>
      <c r="X119" s="43">
        <f t="shared" si="67"/>
        <v>66.180000000000007</v>
      </c>
      <c r="Y119" s="43">
        <f t="shared" si="67"/>
        <v>66.180000000000007</v>
      </c>
      <c r="Z119" s="43">
        <f t="shared" si="67"/>
        <v>66.180000000000007</v>
      </c>
      <c r="AA119" s="43">
        <f t="shared" si="67"/>
        <v>66.180000000000007</v>
      </c>
    </row>
    <row r="120" spans="1:27" ht="12.75" hidden="1" customHeight="1" outlineLevel="1" x14ac:dyDescent="0.2">
      <c r="A120" s="98" t="s">
        <v>1145</v>
      </c>
      <c r="B120" s="62" t="s">
        <v>81</v>
      </c>
      <c r="C120" s="42" t="s">
        <v>77</v>
      </c>
      <c r="D120" s="43">
        <v>6.71</v>
      </c>
      <c r="E120" s="43">
        <v>6.71</v>
      </c>
      <c r="F120" s="43">
        <v>6.71</v>
      </c>
      <c r="G120" s="43">
        <v>6.71</v>
      </c>
      <c r="H120" s="43">
        <v>6.71</v>
      </c>
      <c r="I120" s="43">
        <v>6.71</v>
      </c>
      <c r="J120" s="43">
        <v>6.71</v>
      </c>
      <c r="K120" s="43">
        <v>6.71</v>
      </c>
      <c r="L120" s="43">
        <v>6.71</v>
      </c>
      <c r="M120" s="43">
        <v>6.71</v>
      </c>
      <c r="N120" s="43">
        <v>6.71</v>
      </c>
      <c r="O120" s="43">
        <v>6.71</v>
      </c>
      <c r="P120" s="43">
        <v>6.71</v>
      </c>
      <c r="Q120" s="43">
        <v>6.71</v>
      </c>
      <c r="R120" s="43">
        <v>6.71</v>
      </c>
      <c r="S120" s="43">
        <v>6.71</v>
      </c>
      <c r="T120" s="43">
        <v>6.71</v>
      </c>
      <c r="U120" s="43">
        <v>6.71</v>
      </c>
      <c r="V120" s="43">
        <v>6.71</v>
      </c>
      <c r="W120" s="43">
        <v>6.71</v>
      </c>
      <c r="X120" s="43">
        <v>6.71</v>
      </c>
      <c r="Y120" s="43">
        <v>6.71</v>
      </c>
      <c r="Z120" s="43">
        <v>6.71</v>
      </c>
      <c r="AA120" s="43">
        <v>6.71</v>
      </c>
    </row>
    <row r="121" spans="1:27" ht="12.75" hidden="1" customHeight="1" outlineLevel="1" x14ac:dyDescent="0.2">
      <c r="A121" s="98" t="s">
        <v>1146</v>
      </c>
      <c r="B121" s="62" t="s">
        <v>79</v>
      </c>
      <c r="C121" s="42" t="s">
        <v>77</v>
      </c>
      <c r="D121" s="43">
        <f>$D$11</f>
        <v>330.69</v>
      </c>
      <c r="E121" s="43">
        <f t="shared" ref="E121:AA121" si="68">$D$11</f>
        <v>330.69</v>
      </c>
      <c r="F121" s="43">
        <f t="shared" si="68"/>
        <v>330.69</v>
      </c>
      <c r="G121" s="43">
        <f t="shared" si="68"/>
        <v>330.69</v>
      </c>
      <c r="H121" s="43">
        <f t="shared" si="68"/>
        <v>330.69</v>
      </c>
      <c r="I121" s="43">
        <f t="shared" si="68"/>
        <v>330.69</v>
      </c>
      <c r="J121" s="43">
        <f t="shared" si="68"/>
        <v>330.69</v>
      </c>
      <c r="K121" s="43">
        <f t="shared" si="68"/>
        <v>330.69</v>
      </c>
      <c r="L121" s="43">
        <f t="shared" si="68"/>
        <v>330.69</v>
      </c>
      <c r="M121" s="43">
        <f t="shared" si="68"/>
        <v>330.69</v>
      </c>
      <c r="N121" s="43">
        <f t="shared" si="68"/>
        <v>330.69</v>
      </c>
      <c r="O121" s="43">
        <f t="shared" si="68"/>
        <v>330.69</v>
      </c>
      <c r="P121" s="43">
        <f t="shared" si="68"/>
        <v>330.69</v>
      </c>
      <c r="Q121" s="43">
        <f t="shared" si="68"/>
        <v>330.69</v>
      </c>
      <c r="R121" s="43">
        <f t="shared" si="68"/>
        <v>330.69</v>
      </c>
      <c r="S121" s="43">
        <f t="shared" si="68"/>
        <v>330.69</v>
      </c>
      <c r="T121" s="43">
        <f t="shared" si="68"/>
        <v>330.69</v>
      </c>
      <c r="U121" s="43">
        <f t="shared" si="68"/>
        <v>330.69</v>
      </c>
      <c r="V121" s="43">
        <f t="shared" si="68"/>
        <v>330.69</v>
      </c>
      <c r="W121" s="43">
        <f t="shared" si="68"/>
        <v>330.69</v>
      </c>
      <c r="X121" s="43">
        <f t="shared" si="68"/>
        <v>330.69</v>
      </c>
      <c r="Y121" s="43">
        <f t="shared" si="68"/>
        <v>330.69</v>
      </c>
      <c r="Z121" s="43">
        <f t="shared" si="68"/>
        <v>330.69</v>
      </c>
      <c r="AA121" s="43">
        <f t="shared" si="68"/>
        <v>330.69</v>
      </c>
    </row>
    <row r="122" spans="1:27" ht="12.75" customHeight="1" collapsed="1" x14ac:dyDescent="0.2">
      <c r="A122" s="97" t="s">
        <v>1147</v>
      </c>
      <c r="B122" s="27" t="str">
        <f>"24"&amp;"."&amp;$B$663&amp;"."&amp;$B$664</f>
        <v>24.01.2023</v>
      </c>
      <c r="C122" s="89" t="s">
        <v>74</v>
      </c>
      <c r="D122" s="90">
        <f>ROUND(((D123+D124+D126+D125)/1000),5)</f>
        <v>1.5737300000000001</v>
      </c>
      <c r="E122" s="90">
        <f>ROUND(((E123+E124+E126+E125)/1000),5)</f>
        <v>1.51641</v>
      </c>
      <c r="F122" s="90">
        <f>ROUND(((F123+F124+F126+F125)/1000),5)</f>
        <v>1.49881</v>
      </c>
      <c r="G122" s="90">
        <f t="shared" ref="G122:AA122" si="69">ROUND(((G123+G124+G126+G125)/1000),5)</f>
        <v>1.49929</v>
      </c>
      <c r="H122" s="90">
        <f t="shared" si="69"/>
        <v>1.54704</v>
      </c>
      <c r="I122" s="90">
        <f t="shared" si="69"/>
        <v>1.6182300000000001</v>
      </c>
      <c r="J122" s="90">
        <f t="shared" si="69"/>
        <v>1.98197</v>
      </c>
      <c r="K122" s="90">
        <f t="shared" si="69"/>
        <v>2.1818499999999998</v>
      </c>
      <c r="L122" s="90">
        <f t="shared" si="69"/>
        <v>2.2943099999999998</v>
      </c>
      <c r="M122" s="90">
        <f t="shared" si="69"/>
        <v>2.3111999999999999</v>
      </c>
      <c r="N122" s="90">
        <f t="shared" si="69"/>
        <v>2.3236500000000002</v>
      </c>
      <c r="O122" s="90">
        <f t="shared" si="69"/>
        <v>2.3449900000000001</v>
      </c>
      <c r="P122" s="90">
        <f t="shared" si="69"/>
        <v>2.3339300000000001</v>
      </c>
      <c r="Q122" s="90">
        <f t="shared" si="69"/>
        <v>2.3391199999999999</v>
      </c>
      <c r="R122" s="90">
        <f t="shared" si="69"/>
        <v>2.3378899999999998</v>
      </c>
      <c r="S122" s="90">
        <f t="shared" si="69"/>
        <v>2.3100999999999998</v>
      </c>
      <c r="T122" s="90">
        <f t="shared" si="69"/>
        <v>2.3098999999999998</v>
      </c>
      <c r="U122" s="90">
        <f t="shared" si="69"/>
        <v>2.3206000000000002</v>
      </c>
      <c r="V122" s="90">
        <f t="shared" si="69"/>
        <v>2.3185500000000001</v>
      </c>
      <c r="W122" s="90">
        <f t="shared" si="69"/>
        <v>2.3311999999999999</v>
      </c>
      <c r="X122" s="90">
        <f t="shared" si="69"/>
        <v>2.2855599999999998</v>
      </c>
      <c r="Y122" s="90">
        <f t="shared" si="69"/>
        <v>2.2128199999999998</v>
      </c>
      <c r="Z122" s="90">
        <f t="shared" si="69"/>
        <v>2.0579299999999998</v>
      </c>
      <c r="AA122" s="90">
        <f t="shared" si="69"/>
        <v>1.62147</v>
      </c>
    </row>
    <row r="123" spans="1:27" ht="12.75" hidden="1" customHeight="1" outlineLevel="1" x14ac:dyDescent="0.2">
      <c r="A123" s="98" t="s">
        <v>1148</v>
      </c>
      <c r="B123" s="62" t="s">
        <v>236</v>
      </c>
      <c r="C123" s="42" t="s">
        <v>77</v>
      </c>
      <c r="D123" s="43">
        <v>1170.1500000000001</v>
      </c>
      <c r="E123" s="43">
        <v>1112.83</v>
      </c>
      <c r="F123" s="43">
        <v>1095.23</v>
      </c>
      <c r="G123" s="43">
        <v>1095.71</v>
      </c>
      <c r="H123" s="43">
        <v>1143.46</v>
      </c>
      <c r="I123" s="43">
        <v>1214.6500000000001</v>
      </c>
      <c r="J123" s="43">
        <v>1578.39</v>
      </c>
      <c r="K123" s="43">
        <v>1778.27</v>
      </c>
      <c r="L123" s="43">
        <v>1890.73</v>
      </c>
      <c r="M123" s="43">
        <v>1907.62</v>
      </c>
      <c r="N123" s="43">
        <v>1920.07</v>
      </c>
      <c r="O123" s="43">
        <v>1941.41</v>
      </c>
      <c r="P123" s="43">
        <v>1930.35</v>
      </c>
      <c r="Q123" s="43">
        <v>1935.54</v>
      </c>
      <c r="R123" s="43">
        <v>1934.31</v>
      </c>
      <c r="S123" s="43">
        <v>1906.52</v>
      </c>
      <c r="T123" s="43">
        <v>1906.32</v>
      </c>
      <c r="U123" s="43">
        <v>1917.02</v>
      </c>
      <c r="V123" s="43">
        <v>1914.97</v>
      </c>
      <c r="W123" s="43">
        <v>1927.62</v>
      </c>
      <c r="X123" s="43">
        <v>1881.98</v>
      </c>
      <c r="Y123" s="43">
        <v>1809.24</v>
      </c>
      <c r="Z123" s="43">
        <v>1654.35</v>
      </c>
      <c r="AA123" s="43">
        <v>1217.8900000000001</v>
      </c>
    </row>
    <row r="124" spans="1:27" ht="12.75" hidden="1" customHeight="1" outlineLevel="1" x14ac:dyDescent="0.2">
      <c r="A124" s="98" t="s">
        <v>1149</v>
      </c>
      <c r="B124" s="62" t="s">
        <v>88</v>
      </c>
      <c r="C124" s="42" t="s">
        <v>77</v>
      </c>
      <c r="D124" s="43">
        <f t="shared" ref="D124:AA124" si="70">$D$9</f>
        <v>66.180000000000007</v>
      </c>
      <c r="E124" s="43">
        <f t="shared" si="70"/>
        <v>66.180000000000007</v>
      </c>
      <c r="F124" s="43">
        <f t="shared" si="70"/>
        <v>66.180000000000007</v>
      </c>
      <c r="G124" s="43">
        <f t="shared" si="70"/>
        <v>66.180000000000007</v>
      </c>
      <c r="H124" s="43">
        <f t="shared" si="70"/>
        <v>66.180000000000007</v>
      </c>
      <c r="I124" s="43">
        <f t="shared" si="70"/>
        <v>66.180000000000007</v>
      </c>
      <c r="J124" s="43">
        <f t="shared" si="70"/>
        <v>66.180000000000007</v>
      </c>
      <c r="K124" s="43">
        <f t="shared" si="70"/>
        <v>66.180000000000007</v>
      </c>
      <c r="L124" s="43">
        <f t="shared" si="70"/>
        <v>66.180000000000007</v>
      </c>
      <c r="M124" s="43">
        <f t="shared" si="70"/>
        <v>66.180000000000007</v>
      </c>
      <c r="N124" s="43">
        <f t="shared" si="70"/>
        <v>66.180000000000007</v>
      </c>
      <c r="O124" s="43">
        <f t="shared" si="70"/>
        <v>66.180000000000007</v>
      </c>
      <c r="P124" s="43">
        <f t="shared" si="70"/>
        <v>66.180000000000007</v>
      </c>
      <c r="Q124" s="43">
        <f t="shared" si="70"/>
        <v>66.180000000000007</v>
      </c>
      <c r="R124" s="43">
        <f t="shared" si="70"/>
        <v>66.180000000000007</v>
      </c>
      <c r="S124" s="43">
        <f t="shared" si="70"/>
        <v>66.180000000000007</v>
      </c>
      <c r="T124" s="43">
        <f t="shared" si="70"/>
        <v>66.180000000000007</v>
      </c>
      <c r="U124" s="43">
        <f t="shared" si="70"/>
        <v>66.180000000000007</v>
      </c>
      <c r="V124" s="43">
        <f t="shared" si="70"/>
        <v>66.180000000000007</v>
      </c>
      <c r="W124" s="43">
        <f t="shared" si="70"/>
        <v>66.180000000000007</v>
      </c>
      <c r="X124" s="43">
        <f t="shared" si="70"/>
        <v>66.180000000000007</v>
      </c>
      <c r="Y124" s="43">
        <f t="shared" si="70"/>
        <v>66.180000000000007</v>
      </c>
      <c r="Z124" s="43">
        <f t="shared" si="70"/>
        <v>66.180000000000007</v>
      </c>
      <c r="AA124" s="43">
        <f t="shared" si="70"/>
        <v>66.180000000000007</v>
      </c>
    </row>
    <row r="125" spans="1:27" ht="12.75" hidden="1" customHeight="1" outlineLevel="1" x14ac:dyDescent="0.2">
      <c r="A125" s="98" t="s">
        <v>1150</v>
      </c>
      <c r="B125" s="62" t="s">
        <v>81</v>
      </c>
      <c r="C125" s="42" t="s">
        <v>77</v>
      </c>
      <c r="D125" s="43">
        <v>6.71</v>
      </c>
      <c r="E125" s="43">
        <v>6.71</v>
      </c>
      <c r="F125" s="43">
        <v>6.71</v>
      </c>
      <c r="G125" s="43">
        <v>6.71</v>
      </c>
      <c r="H125" s="43">
        <v>6.71</v>
      </c>
      <c r="I125" s="43">
        <v>6.71</v>
      </c>
      <c r="J125" s="43">
        <v>6.71</v>
      </c>
      <c r="K125" s="43">
        <v>6.71</v>
      </c>
      <c r="L125" s="43">
        <v>6.71</v>
      </c>
      <c r="M125" s="43">
        <v>6.71</v>
      </c>
      <c r="N125" s="43">
        <v>6.71</v>
      </c>
      <c r="O125" s="43">
        <v>6.71</v>
      </c>
      <c r="P125" s="43">
        <v>6.71</v>
      </c>
      <c r="Q125" s="43">
        <v>6.71</v>
      </c>
      <c r="R125" s="43">
        <v>6.71</v>
      </c>
      <c r="S125" s="43">
        <v>6.71</v>
      </c>
      <c r="T125" s="43">
        <v>6.71</v>
      </c>
      <c r="U125" s="43">
        <v>6.71</v>
      </c>
      <c r="V125" s="43">
        <v>6.71</v>
      </c>
      <c r="W125" s="43">
        <v>6.71</v>
      </c>
      <c r="X125" s="43">
        <v>6.71</v>
      </c>
      <c r="Y125" s="43">
        <v>6.71</v>
      </c>
      <c r="Z125" s="43">
        <v>6.71</v>
      </c>
      <c r="AA125" s="43">
        <v>6.71</v>
      </c>
    </row>
    <row r="126" spans="1:27" ht="12.75" hidden="1" customHeight="1" outlineLevel="1" x14ac:dyDescent="0.2">
      <c r="A126" s="98" t="s">
        <v>1151</v>
      </c>
      <c r="B126" s="62" t="s">
        <v>79</v>
      </c>
      <c r="C126" s="42" t="s">
        <v>77</v>
      </c>
      <c r="D126" s="43">
        <f>$D$11</f>
        <v>330.69</v>
      </c>
      <c r="E126" s="43">
        <f t="shared" ref="E126:AA126" si="71">$D$11</f>
        <v>330.69</v>
      </c>
      <c r="F126" s="43">
        <f t="shared" si="71"/>
        <v>330.69</v>
      </c>
      <c r="G126" s="43">
        <f t="shared" si="71"/>
        <v>330.69</v>
      </c>
      <c r="H126" s="43">
        <f t="shared" si="71"/>
        <v>330.69</v>
      </c>
      <c r="I126" s="43">
        <f t="shared" si="71"/>
        <v>330.69</v>
      </c>
      <c r="J126" s="43">
        <f t="shared" si="71"/>
        <v>330.69</v>
      </c>
      <c r="K126" s="43">
        <f t="shared" si="71"/>
        <v>330.69</v>
      </c>
      <c r="L126" s="43">
        <f t="shared" si="71"/>
        <v>330.69</v>
      </c>
      <c r="M126" s="43">
        <f t="shared" si="71"/>
        <v>330.69</v>
      </c>
      <c r="N126" s="43">
        <f t="shared" si="71"/>
        <v>330.69</v>
      </c>
      <c r="O126" s="43">
        <f t="shared" si="71"/>
        <v>330.69</v>
      </c>
      <c r="P126" s="43">
        <f t="shared" si="71"/>
        <v>330.69</v>
      </c>
      <c r="Q126" s="43">
        <f t="shared" si="71"/>
        <v>330.69</v>
      </c>
      <c r="R126" s="43">
        <f t="shared" si="71"/>
        <v>330.69</v>
      </c>
      <c r="S126" s="43">
        <f t="shared" si="71"/>
        <v>330.69</v>
      </c>
      <c r="T126" s="43">
        <f t="shared" si="71"/>
        <v>330.69</v>
      </c>
      <c r="U126" s="43">
        <f t="shared" si="71"/>
        <v>330.69</v>
      </c>
      <c r="V126" s="43">
        <f t="shared" si="71"/>
        <v>330.69</v>
      </c>
      <c r="W126" s="43">
        <f t="shared" si="71"/>
        <v>330.69</v>
      </c>
      <c r="X126" s="43">
        <f t="shared" si="71"/>
        <v>330.69</v>
      </c>
      <c r="Y126" s="43">
        <f t="shared" si="71"/>
        <v>330.69</v>
      </c>
      <c r="Z126" s="43">
        <f t="shared" si="71"/>
        <v>330.69</v>
      </c>
      <c r="AA126" s="43">
        <f t="shared" si="71"/>
        <v>330.69</v>
      </c>
    </row>
    <row r="127" spans="1:27" ht="12.75" customHeight="1" collapsed="1" x14ac:dyDescent="0.2">
      <c r="A127" s="97" t="s">
        <v>1152</v>
      </c>
      <c r="B127" s="27" t="str">
        <f>"25"&amp;"."&amp;$B$663&amp;"."&amp;$B$664</f>
        <v>25.01.2023</v>
      </c>
      <c r="C127" s="89" t="s">
        <v>74</v>
      </c>
      <c r="D127" s="90">
        <f>ROUND(((D128+D129+D131+D130)/1000),5)</f>
        <v>1.5754900000000001</v>
      </c>
      <c r="E127" s="90">
        <f>ROUND(((E128+E129+E131+E130)/1000),5)</f>
        <v>1.54017</v>
      </c>
      <c r="F127" s="90">
        <f>ROUND(((F128+F129+F131+F130)/1000),5)</f>
        <v>1.5087999999999999</v>
      </c>
      <c r="G127" s="90">
        <f t="shared" ref="G127:AA127" si="72">ROUND(((G128+G129+G131+G130)/1000),5)</f>
        <v>1.5104500000000001</v>
      </c>
      <c r="H127" s="90">
        <f t="shared" si="72"/>
        <v>1.56698</v>
      </c>
      <c r="I127" s="90">
        <f t="shared" si="72"/>
        <v>1.61487</v>
      </c>
      <c r="J127" s="90">
        <f t="shared" si="72"/>
        <v>1.9843599999999999</v>
      </c>
      <c r="K127" s="90">
        <f t="shared" si="72"/>
        <v>2.23658</v>
      </c>
      <c r="L127" s="90">
        <f t="shared" si="72"/>
        <v>2.3412000000000002</v>
      </c>
      <c r="M127" s="90">
        <f t="shared" si="72"/>
        <v>2.3548300000000002</v>
      </c>
      <c r="N127" s="90">
        <f t="shared" si="72"/>
        <v>2.3703699999999999</v>
      </c>
      <c r="O127" s="90">
        <f t="shared" si="72"/>
        <v>2.3936700000000002</v>
      </c>
      <c r="P127" s="90">
        <f t="shared" si="72"/>
        <v>2.3783099999999999</v>
      </c>
      <c r="Q127" s="90">
        <f t="shared" si="72"/>
        <v>2.3833899999999999</v>
      </c>
      <c r="R127" s="90">
        <f t="shared" si="72"/>
        <v>2.3805100000000001</v>
      </c>
      <c r="S127" s="90">
        <f t="shared" si="72"/>
        <v>2.3513600000000001</v>
      </c>
      <c r="T127" s="90">
        <f t="shared" si="72"/>
        <v>2.3500399999999999</v>
      </c>
      <c r="U127" s="90">
        <f t="shared" si="72"/>
        <v>2.36388</v>
      </c>
      <c r="V127" s="90">
        <f t="shared" si="72"/>
        <v>2.3603900000000002</v>
      </c>
      <c r="W127" s="90">
        <f t="shared" si="72"/>
        <v>2.3751899999999999</v>
      </c>
      <c r="X127" s="90">
        <f t="shared" si="72"/>
        <v>2.3437000000000001</v>
      </c>
      <c r="Y127" s="90">
        <f t="shared" si="72"/>
        <v>2.2277100000000001</v>
      </c>
      <c r="Z127" s="90">
        <f t="shared" si="72"/>
        <v>2.0695399999999999</v>
      </c>
      <c r="AA127" s="90">
        <f t="shared" si="72"/>
        <v>1.6330199999999999</v>
      </c>
    </row>
    <row r="128" spans="1:27" ht="12.75" hidden="1" customHeight="1" outlineLevel="1" x14ac:dyDescent="0.2">
      <c r="A128" s="98" t="s">
        <v>1153</v>
      </c>
      <c r="B128" s="62" t="s">
        <v>236</v>
      </c>
      <c r="C128" s="42" t="s">
        <v>77</v>
      </c>
      <c r="D128" s="43">
        <v>1171.9100000000001</v>
      </c>
      <c r="E128" s="43">
        <v>1136.5899999999999</v>
      </c>
      <c r="F128" s="43">
        <v>1105.22</v>
      </c>
      <c r="G128" s="43">
        <v>1106.8699999999999</v>
      </c>
      <c r="H128" s="43">
        <v>1163.4000000000001</v>
      </c>
      <c r="I128" s="43">
        <v>1211.29</v>
      </c>
      <c r="J128" s="43">
        <v>1580.78</v>
      </c>
      <c r="K128" s="43">
        <v>1833</v>
      </c>
      <c r="L128" s="43">
        <v>1937.62</v>
      </c>
      <c r="M128" s="43">
        <v>1951.25</v>
      </c>
      <c r="N128" s="43">
        <v>1966.79</v>
      </c>
      <c r="O128" s="43">
        <v>1990.09</v>
      </c>
      <c r="P128" s="43">
        <v>1974.73</v>
      </c>
      <c r="Q128" s="43">
        <v>1979.81</v>
      </c>
      <c r="R128" s="43">
        <v>1976.93</v>
      </c>
      <c r="S128" s="43">
        <v>1947.78</v>
      </c>
      <c r="T128" s="43">
        <v>1946.46</v>
      </c>
      <c r="U128" s="43">
        <v>1960.3</v>
      </c>
      <c r="V128" s="43">
        <v>1956.81</v>
      </c>
      <c r="W128" s="43">
        <v>1971.61</v>
      </c>
      <c r="X128" s="43">
        <v>1940.12</v>
      </c>
      <c r="Y128" s="43">
        <v>1824.13</v>
      </c>
      <c r="Z128" s="43">
        <v>1665.96</v>
      </c>
      <c r="AA128" s="43">
        <v>1229.44</v>
      </c>
    </row>
    <row r="129" spans="1:27" ht="12.75" hidden="1" customHeight="1" outlineLevel="1" x14ac:dyDescent="0.2">
      <c r="A129" s="98" t="s">
        <v>1154</v>
      </c>
      <c r="B129" s="62" t="s">
        <v>88</v>
      </c>
      <c r="C129" s="42" t="s">
        <v>77</v>
      </c>
      <c r="D129" s="43">
        <f t="shared" ref="D129:AA129" si="73">$D$9</f>
        <v>66.180000000000007</v>
      </c>
      <c r="E129" s="43">
        <f t="shared" si="73"/>
        <v>66.180000000000007</v>
      </c>
      <c r="F129" s="43">
        <f t="shared" si="73"/>
        <v>66.180000000000007</v>
      </c>
      <c r="G129" s="43">
        <f t="shared" si="73"/>
        <v>66.180000000000007</v>
      </c>
      <c r="H129" s="43">
        <f t="shared" si="73"/>
        <v>66.180000000000007</v>
      </c>
      <c r="I129" s="43">
        <f t="shared" si="73"/>
        <v>66.180000000000007</v>
      </c>
      <c r="J129" s="43">
        <f t="shared" si="73"/>
        <v>66.180000000000007</v>
      </c>
      <c r="K129" s="43">
        <f t="shared" si="73"/>
        <v>66.180000000000007</v>
      </c>
      <c r="L129" s="43">
        <f t="shared" si="73"/>
        <v>66.180000000000007</v>
      </c>
      <c r="M129" s="43">
        <f t="shared" si="73"/>
        <v>66.180000000000007</v>
      </c>
      <c r="N129" s="43">
        <f t="shared" si="73"/>
        <v>66.180000000000007</v>
      </c>
      <c r="O129" s="43">
        <f t="shared" si="73"/>
        <v>66.180000000000007</v>
      </c>
      <c r="P129" s="43">
        <f t="shared" si="73"/>
        <v>66.180000000000007</v>
      </c>
      <c r="Q129" s="43">
        <f t="shared" si="73"/>
        <v>66.180000000000007</v>
      </c>
      <c r="R129" s="43">
        <f t="shared" si="73"/>
        <v>66.180000000000007</v>
      </c>
      <c r="S129" s="43">
        <f t="shared" si="73"/>
        <v>66.180000000000007</v>
      </c>
      <c r="T129" s="43">
        <f t="shared" si="73"/>
        <v>66.180000000000007</v>
      </c>
      <c r="U129" s="43">
        <f t="shared" si="73"/>
        <v>66.180000000000007</v>
      </c>
      <c r="V129" s="43">
        <f t="shared" si="73"/>
        <v>66.180000000000007</v>
      </c>
      <c r="W129" s="43">
        <f t="shared" si="73"/>
        <v>66.180000000000007</v>
      </c>
      <c r="X129" s="43">
        <f t="shared" si="73"/>
        <v>66.180000000000007</v>
      </c>
      <c r="Y129" s="43">
        <f t="shared" si="73"/>
        <v>66.180000000000007</v>
      </c>
      <c r="Z129" s="43">
        <f t="shared" si="73"/>
        <v>66.180000000000007</v>
      </c>
      <c r="AA129" s="43">
        <f t="shared" si="73"/>
        <v>66.180000000000007</v>
      </c>
    </row>
    <row r="130" spans="1:27" ht="12.75" hidden="1" customHeight="1" outlineLevel="1" x14ac:dyDescent="0.2">
      <c r="A130" s="98" t="s">
        <v>1155</v>
      </c>
      <c r="B130" s="62" t="s">
        <v>81</v>
      </c>
      <c r="C130" s="42" t="s">
        <v>77</v>
      </c>
      <c r="D130" s="43">
        <v>6.71</v>
      </c>
      <c r="E130" s="43">
        <v>6.71</v>
      </c>
      <c r="F130" s="43">
        <v>6.71</v>
      </c>
      <c r="G130" s="43">
        <v>6.71</v>
      </c>
      <c r="H130" s="43">
        <v>6.71</v>
      </c>
      <c r="I130" s="43">
        <v>6.71</v>
      </c>
      <c r="J130" s="43">
        <v>6.71</v>
      </c>
      <c r="K130" s="43">
        <v>6.71</v>
      </c>
      <c r="L130" s="43">
        <v>6.71</v>
      </c>
      <c r="M130" s="43">
        <v>6.71</v>
      </c>
      <c r="N130" s="43">
        <v>6.71</v>
      </c>
      <c r="O130" s="43">
        <v>6.71</v>
      </c>
      <c r="P130" s="43">
        <v>6.71</v>
      </c>
      <c r="Q130" s="43">
        <v>6.71</v>
      </c>
      <c r="R130" s="43">
        <v>6.71</v>
      </c>
      <c r="S130" s="43">
        <v>6.71</v>
      </c>
      <c r="T130" s="43">
        <v>6.71</v>
      </c>
      <c r="U130" s="43">
        <v>6.71</v>
      </c>
      <c r="V130" s="43">
        <v>6.71</v>
      </c>
      <c r="W130" s="43">
        <v>6.71</v>
      </c>
      <c r="X130" s="43">
        <v>6.71</v>
      </c>
      <c r="Y130" s="43">
        <v>6.71</v>
      </c>
      <c r="Z130" s="43">
        <v>6.71</v>
      </c>
      <c r="AA130" s="43">
        <v>6.71</v>
      </c>
    </row>
    <row r="131" spans="1:27" ht="12.75" hidden="1" customHeight="1" outlineLevel="1" x14ac:dyDescent="0.2">
      <c r="A131" s="98" t="s">
        <v>1156</v>
      </c>
      <c r="B131" s="62" t="s">
        <v>79</v>
      </c>
      <c r="C131" s="42" t="s">
        <v>77</v>
      </c>
      <c r="D131" s="43">
        <f>$D$11</f>
        <v>330.69</v>
      </c>
      <c r="E131" s="43">
        <f t="shared" ref="E131:AA131" si="74">$D$11</f>
        <v>330.69</v>
      </c>
      <c r="F131" s="43">
        <f t="shared" si="74"/>
        <v>330.69</v>
      </c>
      <c r="G131" s="43">
        <f t="shared" si="74"/>
        <v>330.69</v>
      </c>
      <c r="H131" s="43">
        <f t="shared" si="74"/>
        <v>330.69</v>
      </c>
      <c r="I131" s="43">
        <f t="shared" si="74"/>
        <v>330.69</v>
      </c>
      <c r="J131" s="43">
        <f t="shared" si="74"/>
        <v>330.69</v>
      </c>
      <c r="K131" s="43">
        <f t="shared" si="74"/>
        <v>330.69</v>
      </c>
      <c r="L131" s="43">
        <f t="shared" si="74"/>
        <v>330.69</v>
      </c>
      <c r="M131" s="43">
        <f t="shared" si="74"/>
        <v>330.69</v>
      </c>
      <c r="N131" s="43">
        <f t="shared" si="74"/>
        <v>330.69</v>
      </c>
      <c r="O131" s="43">
        <f t="shared" si="74"/>
        <v>330.69</v>
      </c>
      <c r="P131" s="43">
        <f t="shared" si="74"/>
        <v>330.69</v>
      </c>
      <c r="Q131" s="43">
        <f t="shared" si="74"/>
        <v>330.69</v>
      </c>
      <c r="R131" s="43">
        <f t="shared" si="74"/>
        <v>330.69</v>
      </c>
      <c r="S131" s="43">
        <f t="shared" si="74"/>
        <v>330.69</v>
      </c>
      <c r="T131" s="43">
        <f t="shared" si="74"/>
        <v>330.69</v>
      </c>
      <c r="U131" s="43">
        <f t="shared" si="74"/>
        <v>330.69</v>
      </c>
      <c r="V131" s="43">
        <f t="shared" si="74"/>
        <v>330.69</v>
      </c>
      <c r="W131" s="43">
        <f t="shared" si="74"/>
        <v>330.69</v>
      </c>
      <c r="X131" s="43">
        <f t="shared" si="74"/>
        <v>330.69</v>
      </c>
      <c r="Y131" s="43">
        <f t="shared" si="74"/>
        <v>330.69</v>
      </c>
      <c r="Z131" s="43">
        <f t="shared" si="74"/>
        <v>330.69</v>
      </c>
      <c r="AA131" s="43">
        <f t="shared" si="74"/>
        <v>330.69</v>
      </c>
    </row>
    <row r="132" spans="1:27" ht="12.75" customHeight="1" collapsed="1" x14ac:dyDescent="0.2">
      <c r="A132" s="97" t="s">
        <v>1157</v>
      </c>
      <c r="B132" s="27" t="str">
        <f>"26"&amp;"."&amp;$B$663&amp;"."&amp;$B$664</f>
        <v>26.01.2023</v>
      </c>
      <c r="C132" s="89" t="s">
        <v>74</v>
      </c>
      <c r="D132" s="90">
        <f>ROUND(((D133+D134+D136+D135)/1000),5)</f>
        <v>1.6377699999999999</v>
      </c>
      <c r="E132" s="90">
        <f>ROUND(((E133+E134+E136+E135)/1000),5)</f>
        <v>1.6084499999999999</v>
      </c>
      <c r="F132" s="90">
        <f>ROUND(((F133+F134+F136+F135)/1000),5)</f>
        <v>1.55402</v>
      </c>
      <c r="G132" s="90">
        <f t="shared" ref="G132:AA132" si="75">ROUND(((G133+G134+G136+G135)/1000),5)</f>
        <v>1.5759300000000001</v>
      </c>
      <c r="H132" s="90">
        <f t="shared" si="75"/>
        <v>1.6324799999999999</v>
      </c>
      <c r="I132" s="90">
        <f t="shared" si="75"/>
        <v>1.78975</v>
      </c>
      <c r="J132" s="90">
        <f t="shared" si="75"/>
        <v>2.0692200000000001</v>
      </c>
      <c r="K132" s="90">
        <f t="shared" si="75"/>
        <v>2.2674400000000001</v>
      </c>
      <c r="L132" s="90">
        <f t="shared" si="75"/>
        <v>2.3588100000000001</v>
      </c>
      <c r="M132" s="90">
        <f t="shared" si="75"/>
        <v>2.3715199999999999</v>
      </c>
      <c r="N132" s="90">
        <f t="shared" si="75"/>
        <v>2.38551</v>
      </c>
      <c r="O132" s="90">
        <f t="shared" si="75"/>
        <v>2.4077799999999998</v>
      </c>
      <c r="P132" s="90">
        <f t="shared" si="75"/>
        <v>2.3945500000000002</v>
      </c>
      <c r="Q132" s="90">
        <f t="shared" si="75"/>
        <v>2.3974899999999999</v>
      </c>
      <c r="R132" s="90">
        <f t="shared" si="75"/>
        <v>2.3950399999999998</v>
      </c>
      <c r="S132" s="90">
        <f t="shared" si="75"/>
        <v>2.36171</v>
      </c>
      <c r="T132" s="90">
        <f t="shared" si="75"/>
        <v>2.3595700000000002</v>
      </c>
      <c r="U132" s="90">
        <f t="shared" si="75"/>
        <v>2.37439</v>
      </c>
      <c r="V132" s="90">
        <f t="shared" si="75"/>
        <v>2.37209</v>
      </c>
      <c r="W132" s="90">
        <f t="shared" si="75"/>
        <v>2.3848199999999999</v>
      </c>
      <c r="X132" s="90">
        <f t="shared" si="75"/>
        <v>2.35615</v>
      </c>
      <c r="Y132" s="90">
        <f t="shared" si="75"/>
        <v>2.2083400000000002</v>
      </c>
      <c r="Z132" s="90">
        <f t="shared" si="75"/>
        <v>2.08941</v>
      </c>
      <c r="AA132" s="90">
        <f t="shared" si="75"/>
        <v>1.6608799999999999</v>
      </c>
    </row>
    <row r="133" spans="1:27" ht="12.75" hidden="1" customHeight="1" outlineLevel="1" x14ac:dyDescent="0.2">
      <c r="A133" s="98" t="s">
        <v>1158</v>
      </c>
      <c r="B133" s="62" t="s">
        <v>236</v>
      </c>
      <c r="C133" s="42" t="s">
        <v>77</v>
      </c>
      <c r="D133" s="43">
        <v>1234.19</v>
      </c>
      <c r="E133" s="43">
        <v>1204.8699999999999</v>
      </c>
      <c r="F133" s="43">
        <v>1150.44</v>
      </c>
      <c r="G133" s="43">
        <v>1172.3499999999999</v>
      </c>
      <c r="H133" s="43">
        <v>1228.9000000000001</v>
      </c>
      <c r="I133" s="43">
        <v>1386.17</v>
      </c>
      <c r="J133" s="43">
        <v>1665.64</v>
      </c>
      <c r="K133" s="43">
        <v>1863.86</v>
      </c>
      <c r="L133" s="43">
        <v>1955.23</v>
      </c>
      <c r="M133" s="43">
        <v>1967.94</v>
      </c>
      <c r="N133" s="43">
        <v>1981.93</v>
      </c>
      <c r="O133" s="43">
        <v>2004.2</v>
      </c>
      <c r="P133" s="43">
        <v>1990.97</v>
      </c>
      <c r="Q133" s="43">
        <v>1993.91</v>
      </c>
      <c r="R133" s="43">
        <v>1991.46</v>
      </c>
      <c r="S133" s="43">
        <v>1958.13</v>
      </c>
      <c r="T133" s="43">
        <v>1955.99</v>
      </c>
      <c r="U133" s="43">
        <v>1970.81</v>
      </c>
      <c r="V133" s="43">
        <v>1968.51</v>
      </c>
      <c r="W133" s="43">
        <v>1981.24</v>
      </c>
      <c r="X133" s="43">
        <v>1952.57</v>
      </c>
      <c r="Y133" s="43">
        <v>1804.76</v>
      </c>
      <c r="Z133" s="43">
        <v>1685.83</v>
      </c>
      <c r="AA133" s="43">
        <v>1257.3</v>
      </c>
    </row>
    <row r="134" spans="1:27" ht="12.75" hidden="1" customHeight="1" outlineLevel="1" x14ac:dyDescent="0.2">
      <c r="A134" s="98" t="s">
        <v>1159</v>
      </c>
      <c r="B134" s="62" t="s">
        <v>88</v>
      </c>
      <c r="C134" s="42" t="s">
        <v>77</v>
      </c>
      <c r="D134" s="43">
        <f t="shared" ref="D134:AA134" si="76">$D$9</f>
        <v>66.180000000000007</v>
      </c>
      <c r="E134" s="43">
        <f t="shared" si="76"/>
        <v>66.180000000000007</v>
      </c>
      <c r="F134" s="43">
        <f t="shared" si="76"/>
        <v>66.180000000000007</v>
      </c>
      <c r="G134" s="43">
        <f t="shared" si="76"/>
        <v>66.180000000000007</v>
      </c>
      <c r="H134" s="43">
        <f t="shared" si="76"/>
        <v>66.180000000000007</v>
      </c>
      <c r="I134" s="43">
        <f t="shared" si="76"/>
        <v>66.180000000000007</v>
      </c>
      <c r="J134" s="43">
        <f t="shared" si="76"/>
        <v>66.180000000000007</v>
      </c>
      <c r="K134" s="43">
        <f t="shared" si="76"/>
        <v>66.180000000000007</v>
      </c>
      <c r="L134" s="43">
        <f t="shared" si="76"/>
        <v>66.180000000000007</v>
      </c>
      <c r="M134" s="43">
        <f t="shared" si="76"/>
        <v>66.180000000000007</v>
      </c>
      <c r="N134" s="43">
        <f t="shared" si="76"/>
        <v>66.180000000000007</v>
      </c>
      <c r="O134" s="43">
        <f t="shared" si="76"/>
        <v>66.180000000000007</v>
      </c>
      <c r="P134" s="43">
        <f t="shared" si="76"/>
        <v>66.180000000000007</v>
      </c>
      <c r="Q134" s="43">
        <f t="shared" si="76"/>
        <v>66.180000000000007</v>
      </c>
      <c r="R134" s="43">
        <f t="shared" si="76"/>
        <v>66.180000000000007</v>
      </c>
      <c r="S134" s="43">
        <f t="shared" si="76"/>
        <v>66.180000000000007</v>
      </c>
      <c r="T134" s="43">
        <f t="shared" si="76"/>
        <v>66.180000000000007</v>
      </c>
      <c r="U134" s="43">
        <f t="shared" si="76"/>
        <v>66.180000000000007</v>
      </c>
      <c r="V134" s="43">
        <f t="shared" si="76"/>
        <v>66.180000000000007</v>
      </c>
      <c r="W134" s="43">
        <f t="shared" si="76"/>
        <v>66.180000000000007</v>
      </c>
      <c r="X134" s="43">
        <f t="shared" si="76"/>
        <v>66.180000000000007</v>
      </c>
      <c r="Y134" s="43">
        <f t="shared" si="76"/>
        <v>66.180000000000007</v>
      </c>
      <c r="Z134" s="43">
        <f t="shared" si="76"/>
        <v>66.180000000000007</v>
      </c>
      <c r="AA134" s="43">
        <f t="shared" si="76"/>
        <v>66.180000000000007</v>
      </c>
    </row>
    <row r="135" spans="1:27" ht="12.75" hidden="1" customHeight="1" outlineLevel="1" x14ac:dyDescent="0.2">
      <c r="A135" s="98" t="s">
        <v>1160</v>
      </c>
      <c r="B135" s="62" t="s">
        <v>81</v>
      </c>
      <c r="C135" s="42" t="s">
        <v>77</v>
      </c>
      <c r="D135" s="43">
        <v>6.71</v>
      </c>
      <c r="E135" s="43">
        <v>6.71</v>
      </c>
      <c r="F135" s="43">
        <v>6.71</v>
      </c>
      <c r="G135" s="43">
        <v>6.71</v>
      </c>
      <c r="H135" s="43">
        <v>6.71</v>
      </c>
      <c r="I135" s="43">
        <v>6.71</v>
      </c>
      <c r="J135" s="43">
        <v>6.71</v>
      </c>
      <c r="K135" s="43">
        <v>6.71</v>
      </c>
      <c r="L135" s="43">
        <v>6.71</v>
      </c>
      <c r="M135" s="43">
        <v>6.71</v>
      </c>
      <c r="N135" s="43">
        <v>6.71</v>
      </c>
      <c r="O135" s="43">
        <v>6.71</v>
      </c>
      <c r="P135" s="43">
        <v>6.71</v>
      </c>
      <c r="Q135" s="43">
        <v>6.71</v>
      </c>
      <c r="R135" s="43">
        <v>6.71</v>
      </c>
      <c r="S135" s="43">
        <v>6.71</v>
      </c>
      <c r="T135" s="43">
        <v>6.71</v>
      </c>
      <c r="U135" s="43">
        <v>6.71</v>
      </c>
      <c r="V135" s="43">
        <v>6.71</v>
      </c>
      <c r="W135" s="43">
        <v>6.71</v>
      </c>
      <c r="X135" s="43">
        <v>6.71</v>
      </c>
      <c r="Y135" s="43">
        <v>6.71</v>
      </c>
      <c r="Z135" s="43">
        <v>6.71</v>
      </c>
      <c r="AA135" s="43">
        <v>6.71</v>
      </c>
    </row>
    <row r="136" spans="1:27" ht="12.75" hidden="1" customHeight="1" outlineLevel="1" x14ac:dyDescent="0.2">
      <c r="A136" s="98" t="s">
        <v>1161</v>
      </c>
      <c r="B136" s="62" t="s">
        <v>79</v>
      </c>
      <c r="C136" s="42" t="s">
        <v>77</v>
      </c>
      <c r="D136" s="43">
        <f>$D$11</f>
        <v>330.69</v>
      </c>
      <c r="E136" s="43">
        <f t="shared" ref="E136:AA136" si="77">$D$11</f>
        <v>330.69</v>
      </c>
      <c r="F136" s="43">
        <f t="shared" si="77"/>
        <v>330.69</v>
      </c>
      <c r="G136" s="43">
        <f t="shared" si="77"/>
        <v>330.69</v>
      </c>
      <c r="H136" s="43">
        <f t="shared" si="77"/>
        <v>330.69</v>
      </c>
      <c r="I136" s="43">
        <f t="shared" si="77"/>
        <v>330.69</v>
      </c>
      <c r="J136" s="43">
        <f t="shared" si="77"/>
        <v>330.69</v>
      </c>
      <c r="K136" s="43">
        <f t="shared" si="77"/>
        <v>330.69</v>
      </c>
      <c r="L136" s="43">
        <f t="shared" si="77"/>
        <v>330.69</v>
      </c>
      <c r="M136" s="43">
        <f t="shared" si="77"/>
        <v>330.69</v>
      </c>
      <c r="N136" s="43">
        <f t="shared" si="77"/>
        <v>330.69</v>
      </c>
      <c r="O136" s="43">
        <f t="shared" si="77"/>
        <v>330.69</v>
      </c>
      <c r="P136" s="43">
        <f t="shared" si="77"/>
        <v>330.69</v>
      </c>
      <c r="Q136" s="43">
        <f t="shared" si="77"/>
        <v>330.69</v>
      </c>
      <c r="R136" s="43">
        <f t="shared" si="77"/>
        <v>330.69</v>
      </c>
      <c r="S136" s="43">
        <f t="shared" si="77"/>
        <v>330.69</v>
      </c>
      <c r="T136" s="43">
        <f t="shared" si="77"/>
        <v>330.69</v>
      </c>
      <c r="U136" s="43">
        <f t="shared" si="77"/>
        <v>330.69</v>
      </c>
      <c r="V136" s="43">
        <f t="shared" si="77"/>
        <v>330.69</v>
      </c>
      <c r="W136" s="43">
        <f t="shared" si="77"/>
        <v>330.69</v>
      </c>
      <c r="X136" s="43">
        <f t="shared" si="77"/>
        <v>330.69</v>
      </c>
      <c r="Y136" s="43">
        <f t="shared" si="77"/>
        <v>330.69</v>
      </c>
      <c r="Z136" s="43">
        <f t="shared" si="77"/>
        <v>330.69</v>
      </c>
      <c r="AA136" s="43">
        <f t="shared" si="77"/>
        <v>330.69</v>
      </c>
    </row>
    <row r="137" spans="1:27" ht="12.75" customHeight="1" collapsed="1" x14ac:dyDescent="0.2">
      <c r="A137" s="97" t="s">
        <v>1162</v>
      </c>
      <c r="B137" s="27" t="str">
        <f>"27"&amp;"."&amp;$B$663&amp;"."&amp;$B$664</f>
        <v>27.01.2023</v>
      </c>
      <c r="C137" s="89" t="s">
        <v>74</v>
      </c>
      <c r="D137" s="90">
        <f>ROUND(((D138+D139+D141+D140)/1000),5)</f>
        <v>1.62923</v>
      </c>
      <c r="E137" s="90">
        <f>ROUND(((E138+E139+E141+E140)/1000),5)</f>
        <v>1.60815</v>
      </c>
      <c r="F137" s="90">
        <f>ROUND(((F138+F139+F141+F140)/1000),5)</f>
        <v>1.57559</v>
      </c>
      <c r="G137" s="90">
        <f t="shared" ref="G137:AA137" si="78">ROUND(((G138+G139+G141+G140)/1000),5)</f>
        <v>1.5744400000000001</v>
      </c>
      <c r="H137" s="90">
        <f t="shared" si="78"/>
        <v>1.6458200000000001</v>
      </c>
      <c r="I137" s="90">
        <f t="shared" si="78"/>
        <v>1.7502500000000001</v>
      </c>
      <c r="J137" s="90">
        <f t="shared" si="78"/>
        <v>2.02556</v>
      </c>
      <c r="K137" s="90">
        <f t="shared" si="78"/>
        <v>2.2812399999999999</v>
      </c>
      <c r="L137" s="90">
        <f t="shared" si="78"/>
        <v>2.36815</v>
      </c>
      <c r="M137" s="90">
        <f t="shared" si="78"/>
        <v>2.37649</v>
      </c>
      <c r="N137" s="90">
        <f t="shared" si="78"/>
        <v>2.39879</v>
      </c>
      <c r="O137" s="90">
        <f t="shared" si="78"/>
        <v>2.4257200000000001</v>
      </c>
      <c r="P137" s="90">
        <f t="shared" si="78"/>
        <v>2.4163100000000002</v>
      </c>
      <c r="Q137" s="90">
        <f t="shared" si="78"/>
        <v>2.4192200000000001</v>
      </c>
      <c r="R137" s="90">
        <f t="shared" si="78"/>
        <v>2.41669</v>
      </c>
      <c r="S137" s="90">
        <f t="shared" si="78"/>
        <v>2.4093800000000001</v>
      </c>
      <c r="T137" s="90">
        <f t="shared" si="78"/>
        <v>2.3684799999999999</v>
      </c>
      <c r="U137" s="90">
        <f t="shared" si="78"/>
        <v>2.3828800000000001</v>
      </c>
      <c r="V137" s="90">
        <f t="shared" si="78"/>
        <v>2.38043</v>
      </c>
      <c r="W137" s="90">
        <f t="shared" si="78"/>
        <v>2.3951899999999999</v>
      </c>
      <c r="X137" s="90">
        <f t="shared" si="78"/>
        <v>2.3578600000000001</v>
      </c>
      <c r="Y137" s="90">
        <f t="shared" si="78"/>
        <v>2.2473100000000001</v>
      </c>
      <c r="Z137" s="90">
        <f t="shared" si="78"/>
        <v>2.0747100000000001</v>
      </c>
      <c r="AA137" s="90">
        <f t="shared" si="78"/>
        <v>1.7379100000000001</v>
      </c>
    </row>
    <row r="138" spans="1:27" ht="12.75" hidden="1" customHeight="1" outlineLevel="1" x14ac:dyDescent="0.2">
      <c r="A138" s="98" t="s">
        <v>1163</v>
      </c>
      <c r="B138" s="62" t="s">
        <v>236</v>
      </c>
      <c r="C138" s="42" t="s">
        <v>77</v>
      </c>
      <c r="D138" s="43">
        <v>1225.6500000000001</v>
      </c>
      <c r="E138" s="43">
        <v>1204.57</v>
      </c>
      <c r="F138" s="43">
        <v>1172.01</v>
      </c>
      <c r="G138" s="43">
        <v>1170.8599999999999</v>
      </c>
      <c r="H138" s="43">
        <v>1242.24</v>
      </c>
      <c r="I138" s="43">
        <v>1346.67</v>
      </c>
      <c r="J138" s="43">
        <v>1621.98</v>
      </c>
      <c r="K138" s="43">
        <v>1877.66</v>
      </c>
      <c r="L138" s="43">
        <v>1964.57</v>
      </c>
      <c r="M138" s="43">
        <v>1972.91</v>
      </c>
      <c r="N138" s="43">
        <v>1995.21</v>
      </c>
      <c r="O138" s="43">
        <v>2022.14</v>
      </c>
      <c r="P138" s="43">
        <v>2012.73</v>
      </c>
      <c r="Q138" s="43">
        <v>2015.64</v>
      </c>
      <c r="R138" s="43">
        <v>2013.11</v>
      </c>
      <c r="S138" s="43">
        <v>2005.8</v>
      </c>
      <c r="T138" s="43">
        <v>1964.9</v>
      </c>
      <c r="U138" s="43">
        <v>1979.3</v>
      </c>
      <c r="V138" s="43">
        <v>1976.85</v>
      </c>
      <c r="W138" s="43">
        <v>1991.61</v>
      </c>
      <c r="X138" s="43">
        <v>1954.28</v>
      </c>
      <c r="Y138" s="43">
        <v>1843.73</v>
      </c>
      <c r="Z138" s="43">
        <v>1671.13</v>
      </c>
      <c r="AA138" s="43">
        <v>1334.33</v>
      </c>
    </row>
    <row r="139" spans="1:27" ht="12.75" hidden="1" customHeight="1" outlineLevel="1" x14ac:dyDescent="0.2">
      <c r="A139" s="98" t="s">
        <v>1164</v>
      </c>
      <c r="B139" s="62" t="s">
        <v>88</v>
      </c>
      <c r="C139" s="42" t="s">
        <v>77</v>
      </c>
      <c r="D139" s="43">
        <f t="shared" ref="D139:AA139" si="79">$D$9</f>
        <v>66.180000000000007</v>
      </c>
      <c r="E139" s="43">
        <f t="shared" si="79"/>
        <v>66.180000000000007</v>
      </c>
      <c r="F139" s="43">
        <f t="shared" si="79"/>
        <v>66.180000000000007</v>
      </c>
      <c r="G139" s="43">
        <f t="shared" si="79"/>
        <v>66.180000000000007</v>
      </c>
      <c r="H139" s="43">
        <f t="shared" si="79"/>
        <v>66.180000000000007</v>
      </c>
      <c r="I139" s="43">
        <f t="shared" si="79"/>
        <v>66.180000000000007</v>
      </c>
      <c r="J139" s="43">
        <f t="shared" si="79"/>
        <v>66.180000000000007</v>
      </c>
      <c r="K139" s="43">
        <f t="shared" si="79"/>
        <v>66.180000000000007</v>
      </c>
      <c r="L139" s="43">
        <f t="shared" si="79"/>
        <v>66.180000000000007</v>
      </c>
      <c r="M139" s="43">
        <f t="shared" si="79"/>
        <v>66.180000000000007</v>
      </c>
      <c r="N139" s="43">
        <f t="shared" si="79"/>
        <v>66.180000000000007</v>
      </c>
      <c r="O139" s="43">
        <f t="shared" si="79"/>
        <v>66.180000000000007</v>
      </c>
      <c r="P139" s="43">
        <f t="shared" si="79"/>
        <v>66.180000000000007</v>
      </c>
      <c r="Q139" s="43">
        <f t="shared" si="79"/>
        <v>66.180000000000007</v>
      </c>
      <c r="R139" s="43">
        <f t="shared" si="79"/>
        <v>66.180000000000007</v>
      </c>
      <c r="S139" s="43">
        <f t="shared" si="79"/>
        <v>66.180000000000007</v>
      </c>
      <c r="T139" s="43">
        <f t="shared" si="79"/>
        <v>66.180000000000007</v>
      </c>
      <c r="U139" s="43">
        <f t="shared" si="79"/>
        <v>66.180000000000007</v>
      </c>
      <c r="V139" s="43">
        <f t="shared" si="79"/>
        <v>66.180000000000007</v>
      </c>
      <c r="W139" s="43">
        <f t="shared" si="79"/>
        <v>66.180000000000007</v>
      </c>
      <c r="X139" s="43">
        <f t="shared" si="79"/>
        <v>66.180000000000007</v>
      </c>
      <c r="Y139" s="43">
        <f t="shared" si="79"/>
        <v>66.180000000000007</v>
      </c>
      <c r="Z139" s="43">
        <f t="shared" si="79"/>
        <v>66.180000000000007</v>
      </c>
      <c r="AA139" s="43">
        <f t="shared" si="79"/>
        <v>66.180000000000007</v>
      </c>
    </row>
    <row r="140" spans="1:27" ht="12.75" hidden="1" customHeight="1" outlineLevel="1" x14ac:dyDescent="0.2">
      <c r="A140" s="98" t="s">
        <v>1165</v>
      </c>
      <c r="B140" s="62" t="s">
        <v>81</v>
      </c>
      <c r="C140" s="42" t="s">
        <v>77</v>
      </c>
      <c r="D140" s="43">
        <v>6.71</v>
      </c>
      <c r="E140" s="43">
        <v>6.71</v>
      </c>
      <c r="F140" s="43">
        <v>6.71</v>
      </c>
      <c r="G140" s="43">
        <v>6.71</v>
      </c>
      <c r="H140" s="43">
        <v>6.71</v>
      </c>
      <c r="I140" s="43">
        <v>6.71</v>
      </c>
      <c r="J140" s="43">
        <v>6.71</v>
      </c>
      <c r="K140" s="43">
        <v>6.71</v>
      </c>
      <c r="L140" s="43">
        <v>6.71</v>
      </c>
      <c r="M140" s="43">
        <v>6.71</v>
      </c>
      <c r="N140" s="43">
        <v>6.71</v>
      </c>
      <c r="O140" s="43">
        <v>6.71</v>
      </c>
      <c r="P140" s="43">
        <v>6.71</v>
      </c>
      <c r="Q140" s="43">
        <v>6.71</v>
      </c>
      <c r="R140" s="43">
        <v>6.71</v>
      </c>
      <c r="S140" s="43">
        <v>6.71</v>
      </c>
      <c r="T140" s="43">
        <v>6.71</v>
      </c>
      <c r="U140" s="43">
        <v>6.71</v>
      </c>
      <c r="V140" s="43">
        <v>6.71</v>
      </c>
      <c r="W140" s="43">
        <v>6.71</v>
      </c>
      <c r="X140" s="43">
        <v>6.71</v>
      </c>
      <c r="Y140" s="43">
        <v>6.71</v>
      </c>
      <c r="Z140" s="43">
        <v>6.71</v>
      </c>
      <c r="AA140" s="43">
        <v>6.71</v>
      </c>
    </row>
    <row r="141" spans="1:27" ht="12.75" hidden="1" customHeight="1" outlineLevel="1" x14ac:dyDescent="0.2">
      <c r="A141" s="98" t="s">
        <v>1166</v>
      </c>
      <c r="B141" s="62" t="s">
        <v>79</v>
      </c>
      <c r="C141" s="42" t="s">
        <v>77</v>
      </c>
      <c r="D141" s="43">
        <f>$D$11</f>
        <v>330.69</v>
      </c>
      <c r="E141" s="43">
        <f t="shared" ref="E141:AA141" si="80">$D$11</f>
        <v>330.69</v>
      </c>
      <c r="F141" s="43">
        <f t="shared" si="80"/>
        <v>330.69</v>
      </c>
      <c r="G141" s="43">
        <f t="shared" si="80"/>
        <v>330.69</v>
      </c>
      <c r="H141" s="43">
        <f t="shared" si="80"/>
        <v>330.69</v>
      </c>
      <c r="I141" s="43">
        <f t="shared" si="80"/>
        <v>330.69</v>
      </c>
      <c r="J141" s="43">
        <f t="shared" si="80"/>
        <v>330.69</v>
      </c>
      <c r="K141" s="43">
        <f t="shared" si="80"/>
        <v>330.69</v>
      </c>
      <c r="L141" s="43">
        <f t="shared" si="80"/>
        <v>330.69</v>
      </c>
      <c r="M141" s="43">
        <f t="shared" si="80"/>
        <v>330.69</v>
      </c>
      <c r="N141" s="43">
        <f t="shared" si="80"/>
        <v>330.69</v>
      </c>
      <c r="O141" s="43">
        <f t="shared" si="80"/>
        <v>330.69</v>
      </c>
      <c r="P141" s="43">
        <f t="shared" si="80"/>
        <v>330.69</v>
      </c>
      <c r="Q141" s="43">
        <f t="shared" si="80"/>
        <v>330.69</v>
      </c>
      <c r="R141" s="43">
        <f t="shared" si="80"/>
        <v>330.69</v>
      </c>
      <c r="S141" s="43">
        <f t="shared" si="80"/>
        <v>330.69</v>
      </c>
      <c r="T141" s="43">
        <f t="shared" si="80"/>
        <v>330.69</v>
      </c>
      <c r="U141" s="43">
        <f t="shared" si="80"/>
        <v>330.69</v>
      </c>
      <c r="V141" s="43">
        <f t="shared" si="80"/>
        <v>330.69</v>
      </c>
      <c r="W141" s="43">
        <f t="shared" si="80"/>
        <v>330.69</v>
      </c>
      <c r="X141" s="43">
        <f t="shared" si="80"/>
        <v>330.69</v>
      </c>
      <c r="Y141" s="43">
        <f t="shared" si="80"/>
        <v>330.69</v>
      </c>
      <c r="Z141" s="43">
        <f t="shared" si="80"/>
        <v>330.69</v>
      </c>
      <c r="AA141" s="43">
        <f t="shared" si="80"/>
        <v>330.69</v>
      </c>
    </row>
    <row r="142" spans="1:27" ht="12.75" customHeight="1" collapsed="1" x14ac:dyDescent="0.2">
      <c r="A142" s="97" t="s">
        <v>1167</v>
      </c>
      <c r="B142" s="27" t="str">
        <f>"28"&amp;"."&amp;$B$663&amp;"."&amp;$B$664</f>
        <v>28.01.2023</v>
      </c>
      <c r="C142" s="89" t="s">
        <v>74</v>
      </c>
      <c r="D142" s="90">
        <f>ROUND(((D143+D144+D146+D145)/1000),5)</f>
        <v>1.74468</v>
      </c>
      <c r="E142" s="90">
        <f>ROUND(((E143+E144+E146+E145)/1000),5)</f>
        <v>1.6340300000000001</v>
      </c>
      <c r="F142" s="90">
        <f>ROUND(((F143+F144+F146+F145)/1000),5)</f>
        <v>1.59354</v>
      </c>
      <c r="G142" s="90">
        <f t="shared" ref="G142:AA142" si="81">ROUND(((G143+G144+G146+G145)/1000),5)</f>
        <v>1.5690999999999999</v>
      </c>
      <c r="H142" s="90">
        <f t="shared" si="81"/>
        <v>1.60304</v>
      </c>
      <c r="I142" s="90">
        <f t="shared" si="81"/>
        <v>1.6349199999999999</v>
      </c>
      <c r="J142" s="90">
        <f t="shared" si="81"/>
        <v>1.7385600000000001</v>
      </c>
      <c r="K142" s="90">
        <f t="shared" si="81"/>
        <v>1.9683299999999999</v>
      </c>
      <c r="L142" s="90">
        <f t="shared" si="81"/>
        <v>2.1120000000000001</v>
      </c>
      <c r="M142" s="90">
        <f t="shared" si="81"/>
        <v>2.2658800000000001</v>
      </c>
      <c r="N142" s="90">
        <f t="shared" si="81"/>
        <v>2.3085499999999999</v>
      </c>
      <c r="O142" s="90">
        <f t="shared" si="81"/>
        <v>2.3174899999999998</v>
      </c>
      <c r="P142" s="90">
        <f t="shared" si="81"/>
        <v>2.3163200000000002</v>
      </c>
      <c r="Q142" s="90">
        <f t="shared" si="81"/>
        <v>2.3171300000000001</v>
      </c>
      <c r="R142" s="90">
        <f t="shared" si="81"/>
        <v>2.3169</v>
      </c>
      <c r="S142" s="90">
        <f t="shared" si="81"/>
        <v>2.2812700000000001</v>
      </c>
      <c r="T142" s="90">
        <f t="shared" si="81"/>
        <v>2.2952599999999999</v>
      </c>
      <c r="U142" s="90">
        <f t="shared" si="81"/>
        <v>2.3232400000000002</v>
      </c>
      <c r="V142" s="90">
        <f t="shared" si="81"/>
        <v>2.3235199999999998</v>
      </c>
      <c r="W142" s="90">
        <f t="shared" si="81"/>
        <v>2.3182200000000002</v>
      </c>
      <c r="X142" s="90">
        <f t="shared" si="81"/>
        <v>2.3155700000000001</v>
      </c>
      <c r="Y142" s="90">
        <f t="shared" si="81"/>
        <v>2.1748799999999999</v>
      </c>
      <c r="Z142" s="90">
        <f t="shared" si="81"/>
        <v>2.0508999999999999</v>
      </c>
      <c r="AA142" s="90">
        <f t="shared" si="81"/>
        <v>1.75708</v>
      </c>
    </row>
    <row r="143" spans="1:27" ht="12.75" hidden="1" customHeight="1" outlineLevel="1" x14ac:dyDescent="0.2">
      <c r="A143" s="98" t="s">
        <v>1168</v>
      </c>
      <c r="B143" s="62" t="s">
        <v>236</v>
      </c>
      <c r="C143" s="42" t="s">
        <v>77</v>
      </c>
      <c r="D143" s="43">
        <v>1341.1</v>
      </c>
      <c r="E143" s="43">
        <v>1230.45</v>
      </c>
      <c r="F143" s="43">
        <v>1189.96</v>
      </c>
      <c r="G143" s="43">
        <v>1165.52</v>
      </c>
      <c r="H143" s="43">
        <v>1199.46</v>
      </c>
      <c r="I143" s="43">
        <v>1231.3399999999999</v>
      </c>
      <c r="J143" s="43">
        <v>1334.98</v>
      </c>
      <c r="K143" s="43">
        <v>1564.75</v>
      </c>
      <c r="L143" s="43">
        <v>1708.42</v>
      </c>
      <c r="M143" s="43">
        <v>1862.3</v>
      </c>
      <c r="N143" s="43">
        <v>1904.97</v>
      </c>
      <c r="O143" s="43">
        <v>1913.91</v>
      </c>
      <c r="P143" s="43">
        <v>1912.74</v>
      </c>
      <c r="Q143" s="43">
        <v>1913.55</v>
      </c>
      <c r="R143" s="43">
        <v>1913.32</v>
      </c>
      <c r="S143" s="43">
        <v>1877.69</v>
      </c>
      <c r="T143" s="43">
        <v>1891.68</v>
      </c>
      <c r="U143" s="43">
        <v>1919.66</v>
      </c>
      <c r="V143" s="43">
        <v>1919.94</v>
      </c>
      <c r="W143" s="43">
        <v>1914.64</v>
      </c>
      <c r="X143" s="43">
        <v>1911.99</v>
      </c>
      <c r="Y143" s="43">
        <v>1771.3</v>
      </c>
      <c r="Z143" s="43">
        <v>1647.32</v>
      </c>
      <c r="AA143" s="43">
        <v>1353.5</v>
      </c>
    </row>
    <row r="144" spans="1:27" ht="12.75" hidden="1" customHeight="1" outlineLevel="1" x14ac:dyDescent="0.2">
      <c r="A144" s="98" t="s">
        <v>1169</v>
      </c>
      <c r="B144" s="62" t="s">
        <v>88</v>
      </c>
      <c r="C144" s="42" t="s">
        <v>77</v>
      </c>
      <c r="D144" s="43">
        <f t="shared" ref="D144:AA144" si="82">$D$9</f>
        <v>66.180000000000007</v>
      </c>
      <c r="E144" s="43">
        <f t="shared" si="82"/>
        <v>66.180000000000007</v>
      </c>
      <c r="F144" s="43">
        <f t="shared" si="82"/>
        <v>66.180000000000007</v>
      </c>
      <c r="G144" s="43">
        <f t="shared" si="82"/>
        <v>66.180000000000007</v>
      </c>
      <c r="H144" s="43">
        <f t="shared" si="82"/>
        <v>66.180000000000007</v>
      </c>
      <c r="I144" s="43">
        <f t="shared" si="82"/>
        <v>66.180000000000007</v>
      </c>
      <c r="J144" s="43">
        <f t="shared" si="82"/>
        <v>66.180000000000007</v>
      </c>
      <c r="K144" s="43">
        <f t="shared" si="82"/>
        <v>66.180000000000007</v>
      </c>
      <c r="L144" s="43">
        <f t="shared" si="82"/>
        <v>66.180000000000007</v>
      </c>
      <c r="M144" s="43">
        <f t="shared" si="82"/>
        <v>66.180000000000007</v>
      </c>
      <c r="N144" s="43">
        <f t="shared" si="82"/>
        <v>66.180000000000007</v>
      </c>
      <c r="O144" s="43">
        <f t="shared" si="82"/>
        <v>66.180000000000007</v>
      </c>
      <c r="P144" s="43">
        <f t="shared" si="82"/>
        <v>66.180000000000007</v>
      </c>
      <c r="Q144" s="43">
        <f t="shared" si="82"/>
        <v>66.180000000000007</v>
      </c>
      <c r="R144" s="43">
        <f t="shared" si="82"/>
        <v>66.180000000000007</v>
      </c>
      <c r="S144" s="43">
        <f t="shared" si="82"/>
        <v>66.180000000000007</v>
      </c>
      <c r="T144" s="43">
        <f t="shared" si="82"/>
        <v>66.180000000000007</v>
      </c>
      <c r="U144" s="43">
        <f t="shared" si="82"/>
        <v>66.180000000000007</v>
      </c>
      <c r="V144" s="43">
        <f t="shared" si="82"/>
        <v>66.180000000000007</v>
      </c>
      <c r="W144" s="43">
        <f t="shared" si="82"/>
        <v>66.180000000000007</v>
      </c>
      <c r="X144" s="43">
        <f t="shared" si="82"/>
        <v>66.180000000000007</v>
      </c>
      <c r="Y144" s="43">
        <f t="shared" si="82"/>
        <v>66.180000000000007</v>
      </c>
      <c r="Z144" s="43">
        <f t="shared" si="82"/>
        <v>66.180000000000007</v>
      </c>
      <c r="AA144" s="43">
        <f t="shared" si="82"/>
        <v>66.180000000000007</v>
      </c>
    </row>
    <row r="145" spans="1:27" ht="12.75" hidden="1" customHeight="1" outlineLevel="1" x14ac:dyDescent="0.2">
      <c r="A145" s="98" t="s">
        <v>1170</v>
      </c>
      <c r="B145" s="62" t="s">
        <v>81</v>
      </c>
      <c r="C145" s="42" t="s">
        <v>77</v>
      </c>
      <c r="D145" s="43">
        <v>6.71</v>
      </c>
      <c r="E145" s="43">
        <v>6.71</v>
      </c>
      <c r="F145" s="43">
        <v>6.71</v>
      </c>
      <c r="G145" s="43">
        <v>6.71</v>
      </c>
      <c r="H145" s="43">
        <v>6.71</v>
      </c>
      <c r="I145" s="43">
        <v>6.71</v>
      </c>
      <c r="J145" s="43">
        <v>6.71</v>
      </c>
      <c r="K145" s="43">
        <v>6.71</v>
      </c>
      <c r="L145" s="43">
        <v>6.71</v>
      </c>
      <c r="M145" s="43">
        <v>6.71</v>
      </c>
      <c r="N145" s="43">
        <v>6.71</v>
      </c>
      <c r="O145" s="43">
        <v>6.71</v>
      </c>
      <c r="P145" s="43">
        <v>6.71</v>
      </c>
      <c r="Q145" s="43">
        <v>6.71</v>
      </c>
      <c r="R145" s="43">
        <v>6.71</v>
      </c>
      <c r="S145" s="43">
        <v>6.71</v>
      </c>
      <c r="T145" s="43">
        <v>6.71</v>
      </c>
      <c r="U145" s="43">
        <v>6.71</v>
      </c>
      <c r="V145" s="43">
        <v>6.71</v>
      </c>
      <c r="W145" s="43">
        <v>6.71</v>
      </c>
      <c r="X145" s="43">
        <v>6.71</v>
      </c>
      <c r="Y145" s="43">
        <v>6.71</v>
      </c>
      <c r="Z145" s="43">
        <v>6.71</v>
      </c>
      <c r="AA145" s="43">
        <v>6.71</v>
      </c>
    </row>
    <row r="146" spans="1:27" ht="12.75" hidden="1" customHeight="1" outlineLevel="1" x14ac:dyDescent="0.2">
      <c r="A146" s="98" t="s">
        <v>1171</v>
      </c>
      <c r="B146" s="62" t="s">
        <v>79</v>
      </c>
      <c r="C146" s="42" t="s">
        <v>77</v>
      </c>
      <c r="D146" s="43">
        <f>$D$11</f>
        <v>330.69</v>
      </c>
      <c r="E146" s="43">
        <f t="shared" ref="E146:AA146" si="83">$D$11</f>
        <v>330.69</v>
      </c>
      <c r="F146" s="43">
        <f t="shared" si="83"/>
        <v>330.69</v>
      </c>
      <c r="G146" s="43">
        <f t="shared" si="83"/>
        <v>330.69</v>
      </c>
      <c r="H146" s="43">
        <f t="shared" si="83"/>
        <v>330.69</v>
      </c>
      <c r="I146" s="43">
        <f t="shared" si="83"/>
        <v>330.69</v>
      </c>
      <c r="J146" s="43">
        <f t="shared" si="83"/>
        <v>330.69</v>
      </c>
      <c r="K146" s="43">
        <f t="shared" si="83"/>
        <v>330.69</v>
      </c>
      <c r="L146" s="43">
        <f t="shared" si="83"/>
        <v>330.69</v>
      </c>
      <c r="M146" s="43">
        <f t="shared" si="83"/>
        <v>330.69</v>
      </c>
      <c r="N146" s="43">
        <f t="shared" si="83"/>
        <v>330.69</v>
      </c>
      <c r="O146" s="43">
        <f t="shared" si="83"/>
        <v>330.69</v>
      </c>
      <c r="P146" s="43">
        <f t="shared" si="83"/>
        <v>330.69</v>
      </c>
      <c r="Q146" s="43">
        <f t="shared" si="83"/>
        <v>330.69</v>
      </c>
      <c r="R146" s="43">
        <f t="shared" si="83"/>
        <v>330.69</v>
      </c>
      <c r="S146" s="43">
        <f t="shared" si="83"/>
        <v>330.69</v>
      </c>
      <c r="T146" s="43">
        <f t="shared" si="83"/>
        <v>330.69</v>
      </c>
      <c r="U146" s="43">
        <f t="shared" si="83"/>
        <v>330.69</v>
      </c>
      <c r="V146" s="43">
        <f t="shared" si="83"/>
        <v>330.69</v>
      </c>
      <c r="W146" s="43">
        <f t="shared" si="83"/>
        <v>330.69</v>
      </c>
      <c r="X146" s="43">
        <f t="shared" si="83"/>
        <v>330.69</v>
      </c>
      <c r="Y146" s="43">
        <f t="shared" si="83"/>
        <v>330.69</v>
      </c>
      <c r="Z146" s="43">
        <f t="shared" si="83"/>
        <v>330.69</v>
      </c>
      <c r="AA146" s="43">
        <f t="shared" si="83"/>
        <v>330.69</v>
      </c>
    </row>
    <row r="147" spans="1:27" ht="12.75" customHeight="1" collapsed="1" x14ac:dyDescent="0.2">
      <c r="A147" s="97" t="s">
        <v>1172</v>
      </c>
      <c r="B147" s="27" t="str">
        <f>"29"&amp;"."&amp;$B$663&amp;"."&amp;$B$664</f>
        <v>29.01.2023</v>
      </c>
      <c r="C147" s="89" t="s">
        <v>74</v>
      </c>
      <c r="D147" s="90">
        <f>ROUND(((D148+D149+D151+D150)/1000),5)</f>
        <v>1.70726</v>
      </c>
      <c r="E147" s="90">
        <f>ROUND(((E148+E149+E151+E150)/1000),5)</f>
        <v>1.6279600000000001</v>
      </c>
      <c r="F147" s="90">
        <f>ROUND(((F148+F149+F151+F150)/1000),5)</f>
        <v>1.5593399999999999</v>
      </c>
      <c r="G147" s="90">
        <f t="shared" ref="G147:AA147" si="84">ROUND(((G148+G149+G151+G150)/1000),5)</f>
        <v>1.55992</v>
      </c>
      <c r="H147" s="90">
        <f t="shared" si="84"/>
        <v>1.6019600000000001</v>
      </c>
      <c r="I147" s="90">
        <f t="shared" si="84"/>
        <v>1.6295200000000001</v>
      </c>
      <c r="J147" s="90">
        <f t="shared" si="84"/>
        <v>1.69435</v>
      </c>
      <c r="K147" s="90">
        <f t="shared" si="84"/>
        <v>1.82941</v>
      </c>
      <c r="L147" s="90">
        <f t="shared" si="84"/>
        <v>2.0378699999999998</v>
      </c>
      <c r="M147" s="90">
        <f t="shared" si="84"/>
        <v>2.15082</v>
      </c>
      <c r="N147" s="90">
        <f t="shared" si="84"/>
        <v>2.2759299999999998</v>
      </c>
      <c r="O147" s="90">
        <f t="shared" si="84"/>
        <v>2.2951100000000002</v>
      </c>
      <c r="P147" s="90">
        <f t="shared" si="84"/>
        <v>2.2968000000000002</v>
      </c>
      <c r="Q147" s="90">
        <f t="shared" si="84"/>
        <v>2.29759</v>
      </c>
      <c r="R147" s="90">
        <f t="shared" si="84"/>
        <v>2.29725</v>
      </c>
      <c r="S147" s="90">
        <f t="shared" si="84"/>
        <v>2.2589100000000002</v>
      </c>
      <c r="T147" s="90">
        <f t="shared" si="84"/>
        <v>2.2730100000000002</v>
      </c>
      <c r="U147" s="90">
        <f t="shared" si="84"/>
        <v>2.30708</v>
      </c>
      <c r="V147" s="90">
        <f t="shared" si="84"/>
        <v>2.3159000000000001</v>
      </c>
      <c r="W147" s="90">
        <f t="shared" si="84"/>
        <v>2.3185500000000001</v>
      </c>
      <c r="X147" s="90">
        <f t="shared" si="84"/>
        <v>2.3153199999999998</v>
      </c>
      <c r="Y147" s="90">
        <f t="shared" si="84"/>
        <v>2.2042299999999999</v>
      </c>
      <c r="Z147" s="90">
        <f t="shared" si="84"/>
        <v>2.01891</v>
      </c>
      <c r="AA147" s="90">
        <f t="shared" si="84"/>
        <v>1.71715</v>
      </c>
    </row>
    <row r="148" spans="1:27" ht="12.75" hidden="1" customHeight="1" outlineLevel="1" x14ac:dyDescent="0.2">
      <c r="A148" s="98" t="s">
        <v>1173</v>
      </c>
      <c r="B148" s="62" t="s">
        <v>236</v>
      </c>
      <c r="C148" s="42" t="s">
        <v>77</v>
      </c>
      <c r="D148" s="43">
        <v>1303.68</v>
      </c>
      <c r="E148" s="43">
        <v>1224.3800000000001</v>
      </c>
      <c r="F148" s="43">
        <v>1155.76</v>
      </c>
      <c r="G148" s="43">
        <v>1156.3399999999999</v>
      </c>
      <c r="H148" s="43">
        <v>1198.3800000000001</v>
      </c>
      <c r="I148" s="43">
        <v>1225.94</v>
      </c>
      <c r="J148" s="43">
        <v>1290.77</v>
      </c>
      <c r="K148" s="43">
        <v>1425.83</v>
      </c>
      <c r="L148" s="43">
        <v>1634.29</v>
      </c>
      <c r="M148" s="43">
        <v>1747.24</v>
      </c>
      <c r="N148" s="43">
        <v>1872.35</v>
      </c>
      <c r="O148" s="43">
        <v>1891.53</v>
      </c>
      <c r="P148" s="43">
        <v>1893.22</v>
      </c>
      <c r="Q148" s="43">
        <v>1894.01</v>
      </c>
      <c r="R148" s="43">
        <v>1893.67</v>
      </c>
      <c r="S148" s="43">
        <v>1855.33</v>
      </c>
      <c r="T148" s="43">
        <v>1869.43</v>
      </c>
      <c r="U148" s="43">
        <v>1903.5</v>
      </c>
      <c r="V148" s="43">
        <v>1912.32</v>
      </c>
      <c r="W148" s="43">
        <v>1914.97</v>
      </c>
      <c r="X148" s="43">
        <v>1911.74</v>
      </c>
      <c r="Y148" s="43">
        <v>1800.65</v>
      </c>
      <c r="Z148" s="43">
        <v>1615.33</v>
      </c>
      <c r="AA148" s="43">
        <v>1313.57</v>
      </c>
    </row>
    <row r="149" spans="1:27" ht="12.75" hidden="1" customHeight="1" outlineLevel="1" x14ac:dyDescent="0.2">
      <c r="A149" s="98" t="s">
        <v>1174</v>
      </c>
      <c r="B149" s="62" t="s">
        <v>88</v>
      </c>
      <c r="C149" s="42" t="s">
        <v>77</v>
      </c>
      <c r="D149" s="43">
        <f t="shared" ref="D149:AA149" si="85">$D$9</f>
        <v>66.180000000000007</v>
      </c>
      <c r="E149" s="43">
        <f t="shared" si="85"/>
        <v>66.180000000000007</v>
      </c>
      <c r="F149" s="43">
        <f t="shared" si="85"/>
        <v>66.180000000000007</v>
      </c>
      <c r="G149" s="43">
        <f t="shared" si="85"/>
        <v>66.180000000000007</v>
      </c>
      <c r="H149" s="43">
        <f t="shared" si="85"/>
        <v>66.180000000000007</v>
      </c>
      <c r="I149" s="43">
        <f t="shared" si="85"/>
        <v>66.180000000000007</v>
      </c>
      <c r="J149" s="43">
        <f t="shared" si="85"/>
        <v>66.180000000000007</v>
      </c>
      <c r="K149" s="43">
        <f t="shared" si="85"/>
        <v>66.180000000000007</v>
      </c>
      <c r="L149" s="43">
        <f t="shared" si="85"/>
        <v>66.180000000000007</v>
      </c>
      <c r="M149" s="43">
        <f t="shared" si="85"/>
        <v>66.180000000000007</v>
      </c>
      <c r="N149" s="43">
        <f t="shared" si="85"/>
        <v>66.180000000000007</v>
      </c>
      <c r="O149" s="43">
        <f t="shared" si="85"/>
        <v>66.180000000000007</v>
      </c>
      <c r="P149" s="43">
        <f t="shared" si="85"/>
        <v>66.180000000000007</v>
      </c>
      <c r="Q149" s="43">
        <f t="shared" si="85"/>
        <v>66.180000000000007</v>
      </c>
      <c r="R149" s="43">
        <f t="shared" si="85"/>
        <v>66.180000000000007</v>
      </c>
      <c r="S149" s="43">
        <f t="shared" si="85"/>
        <v>66.180000000000007</v>
      </c>
      <c r="T149" s="43">
        <f t="shared" si="85"/>
        <v>66.180000000000007</v>
      </c>
      <c r="U149" s="43">
        <f t="shared" si="85"/>
        <v>66.180000000000007</v>
      </c>
      <c r="V149" s="43">
        <f t="shared" si="85"/>
        <v>66.180000000000007</v>
      </c>
      <c r="W149" s="43">
        <f t="shared" si="85"/>
        <v>66.180000000000007</v>
      </c>
      <c r="X149" s="43">
        <f t="shared" si="85"/>
        <v>66.180000000000007</v>
      </c>
      <c r="Y149" s="43">
        <f t="shared" si="85"/>
        <v>66.180000000000007</v>
      </c>
      <c r="Z149" s="43">
        <f t="shared" si="85"/>
        <v>66.180000000000007</v>
      </c>
      <c r="AA149" s="43">
        <f t="shared" si="85"/>
        <v>66.180000000000007</v>
      </c>
    </row>
    <row r="150" spans="1:27" ht="12.75" hidden="1" customHeight="1" outlineLevel="1" x14ac:dyDescent="0.2">
      <c r="A150" s="98" t="s">
        <v>1175</v>
      </c>
      <c r="B150" s="62" t="s">
        <v>81</v>
      </c>
      <c r="C150" s="42" t="s">
        <v>77</v>
      </c>
      <c r="D150" s="43">
        <v>6.71</v>
      </c>
      <c r="E150" s="43">
        <v>6.71</v>
      </c>
      <c r="F150" s="43">
        <v>6.71</v>
      </c>
      <c r="G150" s="43">
        <v>6.71</v>
      </c>
      <c r="H150" s="43">
        <v>6.71</v>
      </c>
      <c r="I150" s="43">
        <v>6.71</v>
      </c>
      <c r="J150" s="43">
        <v>6.71</v>
      </c>
      <c r="K150" s="43">
        <v>6.71</v>
      </c>
      <c r="L150" s="43">
        <v>6.71</v>
      </c>
      <c r="M150" s="43">
        <v>6.71</v>
      </c>
      <c r="N150" s="43">
        <v>6.71</v>
      </c>
      <c r="O150" s="43">
        <v>6.71</v>
      </c>
      <c r="P150" s="43">
        <v>6.71</v>
      </c>
      <c r="Q150" s="43">
        <v>6.71</v>
      </c>
      <c r="R150" s="43">
        <v>6.71</v>
      </c>
      <c r="S150" s="43">
        <v>6.71</v>
      </c>
      <c r="T150" s="43">
        <v>6.71</v>
      </c>
      <c r="U150" s="43">
        <v>6.71</v>
      </c>
      <c r="V150" s="43">
        <v>6.71</v>
      </c>
      <c r="W150" s="43">
        <v>6.71</v>
      </c>
      <c r="X150" s="43">
        <v>6.71</v>
      </c>
      <c r="Y150" s="43">
        <v>6.71</v>
      </c>
      <c r="Z150" s="43">
        <v>6.71</v>
      </c>
      <c r="AA150" s="43">
        <v>6.71</v>
      </c>
    </row>
    <row r="151" spans="1:27" ht="12.75" hidden="1" customHeight="1" outlineLevel="1" x14ac:dyDescent="0.2">
      <c r="A151" s="98" t="s">
        <v>1176</v>
      </c>
      <c r="B151" s="62" t="s">
        <v>79</v>
      </c>
      <c r="C151" s="42" t="s">
        <v>77</v>
      </c>
      <c r="D151" s="43">
        <f>$D$11</f>
        <v>330.69</v>
      </c>
      <c r="E151" s="43">
        <f t="shared" ref="E151:AA151" si="86">$D$11</f>
        <v>330.69</v>
      </c>
      <c r="F151" s="43">
        <f t="shared" si="86"/>
        <v>330.69</v>
      </c>
      <c r="G151" s="43">
        <f t="shared" si="86"/>
        <v>330.69</v>
      </c>
      <c r="H151" s="43">
        <f t="shared" si="86"/>
        <v>330.69</v>
      </c>
      <c r="I151" s="43">
        <f t="shared" si="86"/>
        <v>330.69</v>
      </c>
      <c r="J151" s="43">
        <f t="shared" si="86"/>
        <v>330.69</v>
      </c>
      <c r="K151" s="43">
        <f t="shared" si="86"/>
        <v>330.69</v>
      </c>
      <c r="L151" s="43">
        <f t="shared" si="86"/>
        <v>330.69</v>
      </c>
      <c r="M151" s="43">
        <f t="shared" si="86"/>
        <v>330.69</v>
      </c>
      <c r="N151" s="43">
        <f t="shared" si="86"/>
        <v>330.69</v>
      </c>
      <c r="O151" s="43">
        <f t="shared" si="86"/>
        <v>330.69</v>
      </c>
      <c r="P151" s="43">
        <f t="shared" si="86"/>
        <v>330.69</v>
      </c>
      <c r="Q151" s="43">
        <f t="shared" si="86"/>
        <v>330.69</v>
      </c>
      <c r="R151" s="43">
        <f t="shared" si="86"/>
        <v>330.69</v>
      </c>
      <c r="S151" s="43">
        <f t="shared" si="86"/>
        <v>330.69</v>
      </c>
      <c r="T151" s="43">
        <f t="shared" si="86"/>
        <v>330.69</v>
      </c>
      <c r="U151" s="43">
        <f t="shared" si="86"/>
        <v>330.69</v>
      </c>
      <c r="V151" s="43">
        <f t="shared" si="86"/>
        <v>330.69</v>
      </c>
      <c r="W151" s="43">
        <f t="shared" si="86"/>
        <v>330.69</v>
      </c>
      <c r="X151" s="43">
        <f t="shared" si="86"/>
        <v>330.69</v>
      </c>
      <c r="Y151" s="43">
        <f t="shared" si="86"/>
        <v>330.69</v>
      </c>
      <c r="Z151" s="43">
        <f t="shared" si="86"/>
        <v>330.69</v>
      </c>
      <c r="AA151" s="43">
        <f t="shared" si="86"/>
        <v>330.69</v>
      </c>
    </row>
    <row r="152" spans="1:27" ht="12.75" customHeight="1" collapsed="1" x14ac:dyDescent="0.2">
      <c r="A152" s="97" t="s">
        <v>1177</v>
      </c>
      <c r="B152" s="27" t="str">
        <f>"30"&amp;"."&amp;$B$663&amp;"."&amp;$B$664</f>
        <v>30.01.2023</v>
      </c>
      <c r="C152" s="89" t="s">
        <v>74</v>
      </c>
      <c r="D152" s="90">
        <f>ROUND(((D153+D154+D156+D155)/1000),5)</f>
        <v>1.6322700000000001</v>
      </c>
      <c r="E152" s="90">
        <f>ROUND(((E153+E154+E156+E155)/1000),5)</f>
        <v>1.57043</v>
      </c>
      <c r="F152" s="90">
        <f>ROUND(((F153+F154+F156+F155)/1000),5)</f>
        <v>1.5205200000000001</v>
      </c>
      <c r="G152" s="90">
        <f t="shared" ref="G152:AA152" si="87">ROUND(((G153+G154+G156+G155)/1000),5)</f>
        <v>1.51831</v>
      </c>
      <c r="H152" s="90">
        <f t="shared" si="87"/>
        <v>1.55629</v>
      </c>
      <c r="I152" s="90">
        <f t="shared" si="87"/>
        <v>1.6529400000000001</v>
      </c>
      <c r="J152" s="90">
        <f t="shared" si="87"/>
        <v>1.95018</v>
      </c>
      <c r="K152" s="90">
        <f t="shared" si="87"/>
        <v>2.1301999999999999</v>
      </c>
      <c r="L152" s="90">
        <f t="shared" si="87"/>
        <v>2.2884199999999999</v>
      </c>
      <c r="M152" s="90">
        <f t="shared" si="87"/>
        <v>2.29447</v>
      </c>
      <c r="N152" s="90">
        <f t="shared" si="87"/>
        <v>2.3088199999999999</v>
      </c>
      <c r="O152" s="90">
        <f t="shared" si="87"/>
        <v>2.3379099999999999</v>
      </c>
      <c r="P152" s="90">
        <f t="shared" si="87"/>
        <v>2.3297500000000002</v>
      </c>
      <c r="Q152" s="90">
        <f t="shared" si="87"/>
        <v>2.3378199999999998</v>
      </c>
      <c r="R152" s="90">
        <f t="shared" si="87"/>
        <v>2.3327800000000001</v>
      </c>
      <c r="S152" s="90">
        <f t="shared" si="87"/>
        <v>2.3268</v>
      </c>
      <c r="T152" s="90">
        <f t="shared" si="87"/>
        <v>2.2901400000000001</v>
      </c>
      <c r="U152" s="90">
        <f t="shared" si="87"/>
        <v>2.3048299999999999</v>
      </c>
      <c r="V152" s="90">
        <f t="shared" si="87"/>
        <v>2.3137799999999999</v>
      </c>
      <c r="W152" s="90">
        <f t="shared" si="87"/>
        <v>2.3260299999999998</v>
      </c>
      <c r="X152" s="90">
        <f t="shared" si="87"/>
        <v>2.2770100000000002</v>
      </c>
      <c r="Y152" s="90">
        <f t="shared" si="87"/>
        <v>2.1014400000000002</v>
      </c>
      <c r="Z152" s="90">
        <f t="shared" si="87"/>
        <v>1.9299500000000001</v>
      </c>
      <c r="AA152" s="90">
        <f t="shared" si="87"/>
        <v>1.6265799999999999</v>
      </c>
    </row>
    <row r="153" spans="1:27" ht="12.75" hidden="1" customHeight="1" outlineLevel="1" x14ac:dyDescent="0.2">
      <c r="A153" s="98" t="s">
        <v>1178</v>
      </c>
      <c r="B153" s="62" t="s">
        <v>236</v>
      </c>
      <c r="C153" s="42" t="s">
        <v>77</v>
      </c>
      <c r="D153" s="43">
        <v>1228.69</v>
      </c>
      <c r="E153" s="43">
        <v>1166.8499999999999</v>
      </c>
      <c r="F153" s="43">
        <v>1116.94</v>
      </c>
      <c r="G153" s="43">
        <v>1114.73</v>
      </c>
      <c r="H153" s="43">
        <v>1152.71</v>
      </c>
      <c r="I153" s="43">
        <v>1249.3599999999999</v>
      </c>
      <c r="J153" s="43">
        <v>1546.6</v>
      </c>
      <c r="K153" s="43">
        <v>1726.62</v>
      </c>
      <c r="L153" s="43">
        <v>1884.84</v>
      </c>
      <c r="M153" s="43">
        <v>1890.89</v>
      </c>
      <c r="N153" s="43">
        <v>1905.24</v>
      </c>
      <c r="O153" s="43">
        <v>1934.33</v>
      </c>
      <c r="P153" s="43">
        <v>1926.17</v>
      </c>
      <c r="Q153" s="43">
        <v>1934.24</v>
      </c>
      <c r="R153" s="43">
        <v>1929.2</v>
      </c>
      <c r="S153" s="43">
        <v>1923.22</v>
      </c>
      <c r="T153" s="43">
        <v>1886.56</v>
      </c>
      <c r="U153" s="43">
        <v>1901.25</v>
      </c>
      <c r="V153" s="43">
        <v>1910.2</v>
      </c>
      <c r="W153" s="43">
        <v>1922.45</v>
      </c>
      <c r="X153" s="43">
        <v>1873.43</v>
      </c>
      <c r="Y153" s="43">
        <v>1697.86</v>
      </c>
      <c r="Z153" s="43">
        <v>1526.37</v>
      </c>
      <c r="AA153" s="43">
        <v>1223</v>
      </c>
    </row>
    <row r="154" spans="1:27" ht="12.75" hidden="1" customHeight="1" outlineLevel="1" x14ac:dyDescent="0.2">
      <c r="A154" s="98" t="s">
        <v>1179</v>
      </c>
      <c r="B154" s="62" t="s">
        <v>88</v>
      </c>
      <c r="C154" s="42" t="s">
        <v>77</v>
      </c>
      <c r="D154" s="43">
        <f t="shared" ref="D154:AA154" si="88">$D$9</f>
        <v>66.180000000000007</v>
      </c>
      <c r="E154" s="43">
        <f t="shared" si="88"/>
        <v>66.180000000000007</v>
      </c>
      <c r="F154" s="43">
        <f t="shared" si="88"/>
        <v>66.180000000000007</v>
      </c>
      <c r="G154" s="43">
        <f t="shared" si="88"/>
        <v>66.180000000000007</v>
      </c>
      <c r="H154" s="43">
        <f t="shared" si="88"/>
        <v>66.180000000000007</v>
      </c>
      <c r="I154" s="43">
        <f t="shared" si="88"/>
        <v>66.180000000000007</v>
      </c>
      <c r="J154" s="43">
        <f t="shared" si="88"/>
        <v>66.180000000000007</v>
      </c>
      <c r="K154" s="43">
        <f t="shared" si="88"/>
        <v>66.180000000000007</v>
      </c>
      <c r="L154" s="43">
        <f t="shared" si="88"/>
        <v>66.180000000000007</v>
      </c>
      <c r="M154" s="43">
        <f t="shared" si="88"/>
        <v>66.180000000000007</v>
      </c>
      <c r="N154" s="43">
        <f t="shared" si="88"/>
        <v>66.180000000000007</v>
      </c>
      <c r="O154" s="43">
        <f t="shared" si="88"/>
        <v>66.180000000000007</v>
      </c>
      <c r="P154" s="43">
        <f t="shared" si="88"/>
        <v>66.180000000000007</v>
      </c>
      <c r="Q154" s="43">
        <f t="shared" si="88"/>
        <v>66.180000000000007</v>
      </c>
      <c r="R154" s="43">
        <f t="shared" si="88"/>
        <v>66.180000000000007</v>
      </c>
      <c r="S154" s="43">
        <f t="shared" si="88"/>
        <v>66.180000000000007</v>
      </c>
      <c r="T154" s="43">
        <f t="shared" si="88"/>
        <v>66.180000000000007</v>
      </c>
      <c r="U154" s="43">
        <f t="shared" si="88"/>
        <v>66.180000000000007</v>
      </c>
      <c r="V154" s="43">
        <f t="shared" si="88"/>
        <v>66.180000000000007</v>
      </c>
      <c r="W154" s="43">
        <f t="shared" si="88"/>
        <v>66.180000000000007</v>
      </c>
      <c r="X154" s="43">
        <f t="shared" si="88"/>
        <v>66.180000000000007</v>
      </c>
      <c r="Y154" s="43">
        <f t="shared" si="88"/>
        <v>66.180000000000007</v>
      </c>
      <c r="Z154" s="43">
        <f t="shared" si="88"/>
        <v>66.180000000000007</v>
      </c>
      <c r="AA154" s="43">
        <f t="shared" si="88"/>
        <v>66.180000000000007</v>
      </c>
    </row>
    <row r="155" spans="1:27" ht="12.75" hidden="1" customHeight="1" outlineLevel="1" x14ac:dyDescent="0.2">
      <c r="A155" s="98" t="s">
        <v>1180</v>
      </c>
      <c r="B155" s="62" t="s">
        <v>81</v>
      </c>
      <c r="C155" s="42" t="s">
        <v>77</v>
      </c>
      <c r="D155" s="43">
        <v>6.71</v>
      </c>
      <c r="E155" s="43">
        <v>6.71</v>
      </c>
      <c r="F155" s="43">
        <v>6.71</v>
      </c>
      <c r="G155" s="43">
        <v>6.71</v>
      </c>
      <c r="H155" s="43">
        <v>6.71</v>
      </c>
      <c r="I155" s="43">
        <v>6.71</v>
      </c>
      <c r="J155" s="43">
        <v>6.71</v>
      </c>
      <c r="K155" s="43">
        <v>6.71</v>
      </c>
      <c r="L155" s="43">
        <v>6.71</v>
      </c>
      <c r="M155" s="43">
        <v>6.71</v>
      </c>
      <c r="N155" s="43">
        <v>6.71</v>
      </c>
      <c r="O155" s="43">
        <v>6.71</v>
      </c>
      <c r="P155" s="43">
        <v>6.71</v>
      </c>
      <c r="Q155" s="43">
        <v>6.71</v>
      </c>
      <c r="R155" s="43">
        <v>6.71</v>
      </c>
      <c r="S155" s="43">
        <v>6.71</v>
      </c>
      <c r="T155" s="43">
        <v>6.71</v>
      </c>
      <c r="U155" s="43">
        <v>6.71</v>
      </c>
      <c r="V155" s="43">
        <v>6.71</v>
      </c>
      <c r="W155" s="43">
        <v>6.71</v>
      </c>
      <c r="X155" s="43">
        <v>6.71</v>
      </c>
      <c r="Y155" s="43">
        <v>6.71</v>
      </c>
      <c r="Z155" s="43">
        <v>6.71</v>
      </c>
      <c r="AA155" s="43">
        <v>6.71</v>
      </c>
    </row>
    <row r="156" spans="1:27" ht="12.75" hidden="1" customHeight="1" outlineLevel="1" x14ac:dyDescent="0.2">
      <c r="A156" s="98" t="s">
        <v>1181</v>
      </c>
      <c r="B156" s="62" t="s">
        <v>79</v>
      </c>
      <c r="C156" s="42" t="s">
        <v>77</v>
      </c>
      <c r="D156" s="43">
        <f>$D$11</f>
        <v>330.69</v>
      </c>
      <c r="E156" s="43">
        <f t="shared" ref="E156:AA156" si="89">$D$11</f>
        <v>330.69</v>
      </c>
      <c r="F156" s="43">
        <f t="shared" si="89"/>
        <v>330.69</v>
      </c>
      <c r="G156" s="43">
        <f t="shared" si="89"/>
        <v>330.69</v>
      </c>
      <c r="H156" s="43">
        <f t="shared" si="89"/>
        <v>330.69</v>
      </c>
      <c r="I156" s="43">
        <f t="shared" si="89"/>
        <v>330.69</v>
      </c>
      <c r="J156" s="43">
        <f t="shared" si="89"/>
        <v>330.69</v>
      </c>
      <c r="K156" s="43">
        <f t="shared" si="89"/>
        <v>330.69</v>
      </c>
      <c r="L156" s="43">
        <f t="shared" si="89"/>
        <v>330.69</v>
      </c>
      <c r="M156" s="43">
        <f t="shared" si="89"/>
        <v>330.69</v>
      </c>
      <c r="N156" s="43">
        <f t="shared" si="89"/>
        <v>330.69</v>
      </c>
      <c r="O156" s="43">
        <f t="shared" si="89"/>
        <v>330.69</v>
      </c>
      <c r="P156" s="43">
        <f t="shared" si="89"/>
        <v>330.69</v>
      </c>
      <c r="Q156" s="43">
        <f t="shared" si="89"/>
        <v>330.69</v>
      </c>
      <c r="R156" s="43">
        <f t="shared" si="89"/>
        <v>330.69</v>
      </c>
      <c r="S156" s="43">
        <f t="shared" si="89"/>
        <v>330.69</v>
      </c>
      <c r="T156" s="43">
        <f t="shared" si="89"/>
        <v>330.69</v>
      </c>
      <c r="U156" s="43">
        <f t="shared" si="89"/>
        <v>330.69</v>
      </c>
      <c r="V156" s="43">
        <f t="shared" si="89"/>
        <v>330.69</v>
      </c>
      <c r="W156" s="43">
        <f t="shared" si="89"/>
        <v>330.69</v>
      </c>
      <c r="X156" s="43">
        <f t="shared" si="89"/>
        <v>330.69</v>
      </c>
      <c r="Y156" s="43">
        <f t="shared" si="89"/>
        <v>330.69</v>
      </c>
      <c r="Z156" s="43">
        <f t="shared" si="89"/>
        <v>330.69</v>
      </c>
      <c r="AA156" s="43">
        <f t="shared" si="89"/>
        <v>330.69</v>
      </c>
    </row>
    <row r="157" spans="1:27" ht="12.75" customHeight="1" collapsed="1" x14ac:dyDescent="0.2">
      <c r="A157" s="97" t="s">
        <v>1182</v>
      </c>
      <c r="B157" s="27" t="str">
        <f>"31"&amp;"."&amp;$B$663&amp;"."&amp;$B$664</f>
        <v>31.01.2023</v>
      </c>
      <c r="C157" s="89" t="s">
        <v>74</v>
      </c>
      <c r="D157" s="90">
        <f>ROUND(((D158+D159+D161+D160)/1000),5)</f>
        <v>1.5198400000000001</v>
      </c>
      <c r="E157" s="90">
        <f>ROUND(((E158+E159+E161+E160)/1000),5)</f>
        <v>1.4978800000000001</v>
      </c>
      <c r="F157" s="90">
        <f>ROUND(((F158+F159+F161+F160)/1000),5)</f>
        <v>1.4831700000000001</v>
      </c>
      <c r="G157" s="90">
        <f t="shared" ref="G157:AA157" si="90">ROUND(((G158+G159+G161+G160)/1000),5)</f>
        <v>1.47956</v>
      </c>
      <c r="H157" s="90">
        <f t="shared" si="90"/>
        <v>1.5146999999999999</v>
      </c>
      <c r="I157" s="90">
        <f t="shared" si="90"/>
        <v>1.5224299999999999</v>
      </c>
      <c r="J157" s="90">
        <f t="shared" si="90"/>
        <v>1.75116</v>
      </c>
      <c r="K157" s="90">
        <f t="shared" si="90"/>
        <v>1.9988999999999999</v>
      </c>
      <c r="L157" s="90">
        <f t="shared" si="90"/>
        <v>2.0642299999999998</v>
      </c>
      <c r="M157" s="90">
        <f t="shared" si="90"/>
        <v>2.0843799999999999</v>
      </c>
      <c r="N157" s="90">
        <f t="shared" si="90"/>
        <v>2.1041400000000001</v>
      </c>
      <c r="O157" s="90">
        <f t="shared" si="90"/>
        <v>2.1408200000000002</v>
      </c>
      <c r="P157" s="90">
        <f t="shared" si="90"/>
        <v>2.1207099999999999</v>
      </c>
      <c r="Q157" s="90">
        <f t="shared" si="90"/>
        <v>2.1261800000000002</v>
      </c>
      <c r="R157" s="90">
        <f t="shared" si="90"/>
        <v>2.1214400000000002</v>
      </c>
      <c r="S157" s="90">
        <f t="shared" si="90"/>
        <v>2.1133799999999998</v>
      </c>
      <c r="T157" s="90">
        <f t="shared" si="90"/>
        <v>2.06765</v>
      </c>
      <c r="U157" s="90">
        <f t="shared" si="90"/>
        <v>2.1198100000000002</v>
      </c>
      <c r="V157" s="90">
        <f t="shared" si="90"/>
        <v>2.10981</v>
      </c>
      <c r="W157" s="90">
        <f t="shared" si="90"/>
        <v>2.12005</v>
      </c>
      <c r="X157" s="90">
        <f t="shared" si="90"/>
        <v>2.0807799999999999</v>
      </c>
      <c r="Y157" s="90">
        <f t="shared" si="90"/>
        <v>1.9914499999999999</v>
      </c>
      <c r="Z157" s="90">
        <f t="shared" si="90"/>
        <v>1.7553799999999999</v>
      </c>
      <c r="AA157" s="90">
        <f t="shared" si="90"/>
        <v>1.5367599999999999</v>
      </c>
    </row>
    <row r="158" spans="1:27" ht="12.75" hidden="1" customHeight="1" outlineLevel="1" x14ac:dyDescent="0.2">
      <c r="A158" s="98" t="s">
        <v>1183</v>
      </c>
      <c r="B158" s="62" t="s">
        <v>236</v>
      </c>
      <c r="C158" s="42" t="s">
        <v>77</v>
      </c>
      <c r="D158" s="43">
        <v>1116.26</v>
      </c>
      <c r="E158" s="43">
        <v>1094.3</v>
      </c>
      <c r="F158" s="43">
        <v>1079.5899999999999</v>
      </c>
      <c r="G158" s="43">
        <v>1075.98</v>
      </c>
      <c r="H158" s="43">
        <v>1111.1199999999999</v>
      </c>
      <c r="I158" s="43">
        <v>1118.8499999999999</v>
      </c>
      <c r="J158" s="43">
        <v>1347.58</v>
      </c>
      <c r="K158" s="43">
        <v>1595.32</v>
      </c>
      <c r="L158" s="43">
        <v>1660.65</v>
      </c>
      <c r="M158" s="43">
        <v>1680.8</v>
      </c>
      <c r="N158" s="43">
        <v>1700.56</v>
      </c>
      <c r="O158" s="43">
        <v>1737.24</v>
      </c>
      <c r="P158" s="43">
        <v>1717.13</v>
      </c>
      <c r="Q158" s="43">
        <v>1722.6</v>
      </c>
      <c r="R158" s="43">
        <v>1717.86</v>
      </c>
      <c r="S158" s="43">
        <v>1709.8</v>
      </c>
      <c r="T158" s="43">
        <v>1664.07</v>
      </c>
      <c r="U158" s="43">
        <v>1716.23</v>
      </c>
      <c r="V158" s="43">
        <v>1706.23</v>
      </c>
      <c r="W158" s="43">
        <v>1716.47</v>
      </c>
      <c r="X158" s="43">
        <v>1677.2</v>
      </c>
      <c r="Y158" s="43">
        <v>1587.87</v>
      </c>
      <c r="Z158" s="43">
        <v>1351.8</v>
      </c>
      <c r="AA158" s="43">
        <v>1133.18</v>
      </c>
    </row>
    <row r="159" spans="1:27" ht="12.75" hidden="1" customHeight="1" outlineLevel="1" x14ac:dyDescent="0.2">
      <c r="A159" s="98" t="s">
        <v>1184</v>
      </c>
      <c r="B159" s="62" t="s">
        <v>88</v>
      </c>
      <c r="C159" s="42" t="s">
        <v>77</v>
      </c>
      <c r="D159" s="43">
        <f t="shared" ref="D159:AA159" si="91">$D$9</f>
        <v>66.180000000000007</v>
      </c>
      <c r="E159" s="43">
        <f t="shared" si="91"/>
        <v>66.180000000000007</v>
      </c>
      <c r="F159" s="43">
        <f t="shared" si="91"/>
        <v>66.180000000000007</v>
      </c>
      <c r="G159" s="43">
        <f t="shared" si="91"/>
        <v>66.180000000000007</v>
      </c>
      <c r="H159" s="43">
        <f t="shared" si="91"/>
        <v>66.180000000000007</v>
      </c>
      <c r="I159" s="43">
        <f t="shared" si="91"/>
        <v>66.180000000000007</v>
      </c>
      <c r="J159" s="43">
        <f t="shared" si="91"/>
        <v>66.180000000000007</v>
      </c>
      <c r="K159" s="43">
        <f t="shared" si="91"/>
        <v>66.180000000000007</v>
      </c>
      <c r="L159" s="43">
        <f t="shared" si="91"/>
        <v>66.180000000000007</v>
      </c>
      <c r="M159" s="43">
        <f t="shared" si="91"/>
        <v>66.180000000000007</v>
      </c>
      <c r="N159" s="43">
        <f t="shared" si="91"/>
        <v>66.180000000000007</v>
      </c>
      <c r="O159" s="43">
        <f t="shared" si="91"/>
        <v>66.180000000000007</v>
      </c>
      <c r="P159" s="43">
        <f t="shared" si="91"/>
        <v>66.180000000000007</v>
      </c>
      <c r="Q159" s="43">
        <f t="shared" si="91"/>
        <v>66.180000000000007</v>
      </c>
      <c r="R159" s="43">
        <f t="shared" si="91"/>
        <v>66.180000000000007</v>
      </c>
      <c r="S159" s="43">
        <f t="shared" si="91"/>
        <v>66.180000000000007</v>
      </c>
      <c r="T159" s="43">
        <f t="shared" si="91"/>
        <v>66.180000000000007</v>
      </c>
      <c r="U159" s="43">
        <f t="shared" si="91"/>
        <v>66.180000000000007</v>
      </c>
      <c r="V159" s="43">
        <f t="shared" si="91"/>
        <v>66.180000000000007</v>
      </c>
      <c r="W159" s="43">
        <f t="shared" si="91"/>
        <v>66.180000000000007</v>
      </c>
      <c r="X159" s="43">
        <f t="shared" si="91"/>
        <v>66.180000000000007</v>
      </c>
      <c r="Y159" s="43">
        <f t="shared" si="91"/>
        <v>66.180000000000007</v>
      </c>
      <c r="Z159" s="43">
        <f t="shared" si="91"/>
        <v>66.180000000000007</v>
      </c>
      <c r="AA159" s="43">
        <f t="shared" si="91"/>
        <v>66.180000000000007</v>
      </c>
    </row>
    <row r="160" spans="1:27" ht="12.75" hidden="1" customHeight="1" outlineLevel="1" x14ac:dyDescent="0.2">
      <c r="A160" s="98" t="s">
        <v>1185</v>
      </c>
      <c r="B160" s="62" t="s">
        <v>81</v>
      </c>
      <c r="C160" s="42" t="s">
        <v>77</v>
      </c>
      <c r="D160" s="43">
        <v>6.71</v>
      </c>
      <c r="E160" s="43">
        <v>6.71</v>
      </c>
      <c r="F160" s="43">
        <v>6.71</v>
      </c>
      <c r="G160" s="43">
        <v>6.71</v>
      </c>
      <c r="H160" s="43">
        <v>6.71</v>
      </c>
      <c r="I160" s="43">
        <v>6.71</v>
      </c>
      <c r="J160" s="43">
        <v>6.71</v>
      </c>
      <c r="K160" s="43">
        <v>6.71</v>
      </c>
      <c r="L160" s="43">
        <v>6.71</v>
      </c>
      <c r="M160" s="43">
        <v>6.71</v>
      </c>
      <c r="N160" s="43">
        <v>6.71</v>
      </c>
      <c r="O160" s="43">
        <v>6.71</v>
      </c>
      <c r="P160" s="43">
        <v>6.71</v>
      </c>
      <c r="Q160" s="43">
        <v>6.71</v>
      </c>
      <c r="R160" s="43">
        <v>6.71</v>
      </c>
      <c r="S160" s="43">
        <v>6.71</v>
      </c>
      <c r="T160" s="43">
        <v>6.71</v>
      </c>
      <c r="U160" s="43">
        <v>6.71</v>
      </c>
      <c r="V160" s="43">
        <v>6.71</v>
      </c>
      <c r="W160" s="43">
        <v>6.71</v>
      </c>
      <c r="X160" s="43">
        <v>6.71</v>
      </c>
      <c r="Y160" s="43">
        <v>6.71</v>
      </c>
      <c r="Z160" s="43">
        <v>6.71</v>
      </c>
      <c r="AA160" s="43">
        <v>6.71</v>
      </c>
    </row>
    <row r="161" spans="1:27" ht="12.75" hidden="1" customHeight="1" outlineLevel="1" x14ac:dyDescent="0.2">
      <c r="A161" s="98" t="s">
        <v>1186</v>
      </c>
      <c r="B161" s="62" t="s">
        <v>79</v>
      </c>
      <c r="C161" s="42" t="s">
        <v>77</v>
      </c>
      <c r="D161" s="43">
        <f>$D$11</f>
        <v>330.69</v>
      </c>
      <c r="E161" s="43">
        <f t="shared" ref="E161:AA161" si="92">$D$11</f>
        <v>330.69</v>
      </c>
      <c r="F161" s="43">
        <f t="shared" si="92"/>
        <v>330.69</v>
      </c>
      <c r="G161" s="43">
        <f t="shared" si="92"/>
        <v>330.69</v>
      </c>
      <c r="H161" s="43">
        <f t="shared" si="92"/>
        <v>330.69</v>
      </c>
      <c r="I161" s="43">
        <f t="shared" si="92"/>
        <v>330.69</v>
      </c>
      <c r="J161" s="43">
        <f t="shared" si="92"/>
        <v>330.69</v>
      </c>
      <c r="K161" s="43">
        <f t="shared" si="92"/>
        <v>330.69</v>
      </c>
      <c r="L161" s="43">
        <f t="shared" si="92"/>
        <v>330.69</v>
      </c>
      <c r="M161" s="43">
        <f t="shared" si="92"/>
        <v>330.69</v>
      </c>
      <c r="N161" s="43">
        <f t="shared" si="92"/>
        <v>330.69</v>
      </c>
      <c r="O161" s="43">
        <f t="shared" si="92"/>
        <v>330.69</v>
      </c>
      <c r="P161" s="43">
        <f t="shared" si="92"/>
        <v>330.69</v>
      </c>
      <c r="Q161" s="43">
        <f t="shared" si="92"/>
        <v>330.69</v>
      </c>
      <c r="R161" s="43">
        <f t="shared" si="92"/>
        <v>330.69</v>
      </c>
      <c r="S161" s="43">
        <f t="shared" si="92"/>
        <v>330.69</v>
      </c>
      <c r="T161" s="43">
        <f t="shared" si="92"/>
        <v>330.69</v>
      </c>
      <c r="U161" s="43">
        <f t="shared" si="92"/>
        <v>330.69</v>
      </c>
      <c r="V161" s="43">
        <f t="shared" si="92"/>
        <v>330.69</v>
      </c>
      <c r="W161" s="43">
        <f t="shared" si="92"/>
        <v>330.69</v>
      </c>
      <c r="X161" s="43">
        <f t="shared" si="92"/>
        <v>330.69</v>
      </c>
      <c r="Y161" s="43">
        <f t="shared" si="92"/>
        <v>330.69</v>
      </c>
      <c r="Z161" s="43">
        <f t="shared" si="92"/>
        <v>330.69</v>
      </c>
      <c r="AA161" s="43">
        <f t="shared" si="92"/>
        <v>330.69</v>
      </c>
    </row>
    <row r="162" spans="1:27" ht="12.75" customHeight="1" collapsed="1" x14ac:dyDescent="0.2">
      <c r="A162" s="99"/>
      <c r="B162" s="100" t="s">
        <v>390</v>
      </c>
      <c r="C162" s="101"/>
      <c r="D162" s="102"/>
      <c r="E162" s="102"/>
      <c r="F162" s="102"/>
      <c r="G162" s="102"/>
      <c r="I162" s="38"/>
    </row>
    <row r="163" spans="1:27" ht="12.75" customHeight="1" x14ac:dyDescent="0.2">
      <c r="A163" s="99"/>
      <c r="B163" s="100" t="s">
        <v>390</v>
      </c>
      <c r="C163" s="101"/>
      <c r="D163" s="102"/>
      <c r="E163" s="102"/>
      <c r="F163" s="102"/>
      <c r="G163" s="102"/>
      <c r="I163" s="38"/>
    </row>
    <row r="164" spans="1:27" x14ac:dyDescent="0.2">
      <c r="A164" s="181" t="s">
        <v>391</v>
      </c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3"/>
    </row>
    <row r="165" spans="1:27" ht="27" customHeight="1" x14ac:dyDescent="0.2">
      <c r="A165" s="25" t="s">
        <v>62</v>
      </c>
      <c r="B165" s="26" t="s">
        <v>208</v>
      </c>
      <c r="C165" s="25" t="s">
        <v>209</v>
      </c>
      <c r="D165" s="26" t="s">
        <v>210</v>
      </c>
      <c r="E165" s="26" t="s">
        <v>211</v>
      </c>
      <c r="F165" s="26" t="s">
        <v>212</v>
      </c>
      <c r="G165" s="26" t="s">
        <v>213</v>
      </c>
      <c r="H165" s="26" t="s">
        <v>214</v>
      </c>
      <c r="I165" s="26" t="s">
        <v>215</v>
      </c>
      <c r="J165" s="26" t="s">
        <v>216</v>
      </c>
      <c r="K165" s="26" t="s">
        <v>217</v>
      </c>
      <c r="L165" s="26" t="s">
        <v>218</v>
      </c>
      <c r="M165" s="26" t="s">
        <v>219</v>
      </c>
      <c r="N165" s="26" t="s">
        <v>220</v>
      </c>
      <c r="O165" s="26" t="s">
        <v>221</v>
      </c>
      <c r="P165" s="26" t="s">
        <v>222</v>
      </c>
      <c r="Q165" s="26" t="s">
        <v>223</v>
      </c>
      <c r="R165" s="26" t="s">
        <v>224</v>
      </c>
      <c r="S165" s="26" t="s">
        <v>225</v>
      </c>
      <c r="T165" s="26" t="s">
        <v>226</v>
      </c>
      <c r="U165" s="26" t="s">
        <v>227</v>
      </c>
      <c r="V165" s="26" t="s">
        <v>228</v>
      </c>
      <c r="W165" s="26" t="s">
        <v>229</v>
      </c>
      <c r="X165" s="26" t="s">
        <v>230</v>
      </c>
      <c r="Y165" s="26" t="s">
        <v>231</v>
      </c>
      <c r="Z165" s="26" t="s">
        <v>232</v>
      </c>
      <c r="AA165" s="26" t="s">
        <v>233</v>
      </c>
    </row>
    <row r="166" spans="1:27" x14ac:dyDescent="0.2">
      <c r="A166" s="97" t="s">
        <v>1187</v>
      </c>
      <c r="B166" s="27" t="str">
        <f>"01"&amp;"."&amp;$B$663&amp;"."&amp;$B$664</f>
        <v>01.01.2023</v>
      </c>
      <c r="C166" s="89" t="s">
        <v>74</v>
      </c>
      <c r="D166" s="90">
        <f>ROUND(((D167+D168+D170+D169)/1000),5)</f>
        <v>1.64615</v>
      </c>
      <c r="E166" s="90">
        <f>ROUND(((E167+E168+E170+E169)/1000),5)</f>
        <v>1.5915299999999999</v>
      </c>
      <c r="F166" s="90">
        <f>ROUND(((F167+F168+F170+F169)/1000),5)</f>
        <v>1.63822</v>
      </c>
      <c r="G166" s="90">
        <f t="shared" ref="G166:AA166" si="93">ROUND(((G167+G168+G170+G169)/1000),5)</f>
        <v>1.58815</v>
      </c>
      <c r="H166" s="90">
        <f t="shared" si="93"/>
        <v>1.56497</v>
      </c>
      <c r="I166" s="90">
        <f t="shared" si="93"/>
        <v>1.5651200000000001</v>
      </c>
      <c r="J166" s="90">
        <f t="shared" si="93"/>
        <v>1.5650999999999999</v>
      </c>
      <c r="K166" s="90">
        <f t="shared" si="93"/>
        <v>1.54789</v>
      </c>
      <c r="L166" s="90">
        <f t="shared" si="93"/>
        <v>1.5126900000000001</v>
      </c>
      <c r="M166" s="90">
        <f t="shared" si="93"/>
        <v>1.53451</v>
      </c>
      <c r="N166" s="90">
        <f t="shared" si="93"/>
        <v>1.6314900000000001</v>
      </c>
      <c r="O166" s="90">
        <f t="shared" si="93"/>
        <v>1.64791</v>
      </c>
      <c r="P166" s="90">
        <f t="shared" si="93"/>
        <v>1.7313700000000001</v>
      </c>
      <c r="Q166" s="90">
        <f t="shared" si="93"/>
        <v>1.7701199999999999</v>
      </c>
      <c r="R166" s="90">
        <f t="shared" si="93"/>
        <v>1.74275</v>
      </c>
      <c r="S166" s="90">
        <f t="shared" si="93"/>
        <v>1.83195</v>
      </c>
      <c r="T166" s="90">
        <f t="shared" si="93"/>
        <v>1.9458</v>
      </c>
      <c r="U166" s="90">
        <f t="shared" si="93"/>
        <v>1.97532</v>
      </c>
      <c r="V166" s="90">
        <f t="shared" si="93"/>
        <v>1.97587</v>
      </c>
      <c r="W166" s="90">
        <f t="shared" si="93"/>
        <v>1.9762</v>
      </c>
      <c r="X166" s="90">
        <f t="shared" si="93"/>
        <v>1.9926900000000001</v>
      </c>
      <c r="Y166" s="90">
        <f t="shared" si="93"/>
        <v>1.97448</v>
      </c>
      <c r="Z166" s="90">
        <f t="shared" si="93"/>
        <v>1.73976</v>
      </c>
      <c r="AA166" s="90">
        <f t="shared" si="93"/>
        <v>1.5723199999999999</v>
      </c>
    </row>
    <row r="167" spans="1:27" ht="12.75" hidden="1" customHeight="1" outlineLevel="1" x14ac:dyDescent="0.2">
      <c r="A167" s="98" t="s">
        <v>1188</v>
      </c>
      <c r="B167" s="62" t="s">
        <v>236</v>
      </c>
      <c r="C167" s="42" t="s">
        <v>77</v>
      </c>
      <c r="D167" s="43">
        <v>1195.6300000000001</v>
      </c>
      <c r="E167" s="43">
        <v>1141.01</v>
      </c>
      <c r="F167" s="43">
        <v>1187.7</v>
      </c>
      <c r="G167" s="43">
        <v>1137.6300000000001</v>
      </c>
      <c r="H167" s="43">
        <v>1114.45</v>
      </c>
      <c r="I167" s="43">
        <v>1114.5999999999999</v>
      </c>
      <c r="J167" s="43">
        <v>1114.58</v>
      </c>
      <c r="K167" s="43">
        <v>1097.3699999999999</v>
      </c>
      <c r="L167" s="43">
        <v>1062.17</v>
      </c>
      <c r="M167" s="43">
        <v>1083.99</v>
      </c>
      <c r="N167" s="43">
        <v>1180.97</v>
      </c>
      <c r="O167" s="43">
        <v>1197.3900000000001</v>
      </c>
      <c r="P167" s="43">
        <v>1280.8499999999999</v>
      </c>
      <c r="Q167" s="43">
        <v>1319.6</v>
      </c>
      <c r="R167" s="43">
        <v>1292.23</v>
      </c>
      <c r="S167" s="43">
        <v>1381.43</v>
      </c>
      <c r="T167" s="43">
        <v>1495.28</v>
      </c>
      <c r="U167" s="43">
        <v>1524.8</v>
      </c>
      <c r="V167" s="43">
        <v>1525.35</v>
      </c>
      <c r="W167" s="43">
        <v>1525.68</v>
      </c>
      <c r="X167" s="43">
        <v>1542.17</v>
      </c>
      <c r="Y167" s="43">
        <v>1523.96</v>
      </c>
      <c r="Z167" s="43">
        <v>1289.24</v>
      </c>
      <c r="AA167" s="43">
        <v>1121.8</v>
      </c>
    </row>
    <row r="168" spans="1:27" ht="12.75" hidden="1" customHeight="1" outlineLevel="1" x14ac:dyDescent="0.2">
      <c r="A168" s="98" t="s">
        <v>1189</v>
      </c>
      <c r="B168" s="62" t="s">
        <v>88</v>
      </c>
      <c r="C168" s="42" t="s">
        <v>77</v>
      </c>
      <c r="D168" s="43">
        <v>113.12</v>
      </c>
      <c r="E168" s="43">
        <f>$D$168</f>
        <v>113.12</v>
      </c>
      <c r="F168" s="43">
        <f t="shared" ref="F168:AA168" si="94">$D$168</f>
        <v>113.12</v>
      </c>
      <c r="G168" s="43">
        <f t="shared" si="94"/>
        <v>113.12</v>
      </c>
      <c r="H168" s="43">
        <f t="shared" si="94"/>
        <v>113.12</v>
      </c>
      <c r="I168" s="43">
        <f t="shared" si="94"/>
        <v>113.12</v>
      </c>
      <c r="J168" s="43">
        <f t="shared" si="94"/>
        <v>113.12</v>
      </c>
      <c r="K168" s="43">
        <f t="shared" si="94"/>
        <v>113.12</v>
      </c>
      <c r="L168" s="43">
        <f t="shared" si="94"/>
        <v>113.12</v>
      </c>
      <c r="M168" s="43">
        <f t="shared" si="94"/>
        <v>113.12</v>
      </c>
      <c r="N168" s="43">
        <f t="shared" si="94"/>
        <v>113.12</v>
      </c>
      <c r="O168" s="43">
        <f t="shared" si="94"/>
        <v>113.12</v>
      </c>
      <c r="P168" s="43">
        <f t="shared" si="94"/>
        <v>113.12</v>
      </c>
      <c r="Q168" s="43">
        <f t="shared" si="94"/>
        <v>113.12</v>
      </c>
      <c r="R168" s="43">
        <f t="shared" si="94"/>
        <v>113.12</v>
      </c>
      <c r="S168" s="43">
        <f t="shared" si="94"/>
        <v>113.12</v>
      </c>
      <c r="T168" s="43">
        <f t="shared" si="94"/>
        <v>113.12</v>
      </c>
      <c r="U168" s="43">
        <f t="shared" si="94"/>
        <v>113.12</v>
      </c>
      <c r="V168" s="43">
        <f t="shared" si="94"/>
        <v>113.12</v>
      </c>
      <c r="W168" s="43">
        <f t="shared" si="94"/>
        <v>113.12</v>
      </c>
      <c r="X168" s="43">
        <f t="shared" si="94"/>
        <v>113.12</v>
      </c>
      <c r="Y168" s="43">
        <f t="shared" si="94"/>
        <v>113.12</v>
      </c>
      <c r="Z168" s="43">
        <f t="shared" si="94"/>
        <v>113.12</v>
      </c>
      <c r="AA168" s="43">
        <f t="shared" si="94"/>
        <v>113.12</v>
      </c>
    </row>
    <row r="169" spans="1:27" ht="12.75" hidden="1" customHeight="1" outlineLevel="1" x14ac:dyDescent="0.2">
      <c r="A169" s="98" t="s">
        <v>1190</v>
      </c>
      <c r="B169" s="62" t="s">
        <v>81</v>
      </c>
      <c r="C169" s="42" t="s">
        <v>77</v>
      </c>
      <c r="D169" s="43">
        <v>6.71</v>
      </c>
      <c r="E169" s="43">
        <v>6.71</v>
      </c>
      <c r="F169" s="43">
        <v>6.71</v>
      </c>
      <c r="G169" s="43">
        <v>6.71</v>
      </c>
      <c r="H169" s="43">
        <v>6.71</v>
      </c>
      <c r="I169" s="43">
        <v>6.71</v>
      </c>
      <c r="J169" s="43">
        <v>6.71</v>
      </c>
      <c r="K169" s="43">
        <v>6.71</v>
      </c>
      <c r="L169" s="43">
        <v>6.71</v>
      </c>
      <c r="M169" s="43">
        <v>6.71</v>
      </c>
      <c r="N169" s="43">
        <v>6.71</v>
      </c>
      <c r="O169" s="43">
        <v>6.71</v>
      </c>
      <c r="P169" s="43">
        <v>6.71</v>
      </c>
      <c r="Q169" s="43">
        <v>6.71</v>
      </c>
      <c r="R169" s="43">
        <v>6.71</v>
      </c>
      <c r="S169" s="43">
        <v>6.71</v>
      </c>
      <c r="T169" s="43">
        <v>6.71</v>
      </c>
      <c r="U169" s="43">
        <v>6.71</v>
      </c>
      <c r="V169" s="43">
        <v>6.71</v>
      </c>
      <c r="W169" s="43">
        <v>6.71</v>
      </c>
      <c r="X169" s="43">
        <v>6.71</v>
      </c>
      <c r="Y169" s="43">
        <v>6.71</v>
      </c>
      <c r="Z169" s="43">
        <v>6.71</v>
      </c>
      <c r="AA169" s="43">
        <v>6.71</v>
      </c>
    </row>
    <row r="170" spans="1:27" ht="12.75" hidden="1" customHeight="1" outlineLevel="1" x14ac:dyDescent="0.2">
      <c r="A170" s="98" t="s">
        <v>1191</v>
      </c>
      <c r="B170" s="62" t="s">
        <v>79</v>
      </c>
      <c r="C170" s="42" t="s">
        <v>77</v>
      </c>
      <c r="D170" s="43">
        <f>$D$11</f>
        <v>330.69</v>
      </c>
      <c r="E170" s="43">
        <f t="shared" ref="E170:AA170" si="95">$D$11</f>
        <v>330.69</v>
      </c>
      <c r="F170" s="43">
        <f t="shared" si="95"/>
        <v>330.69</v>
      </c>
      <c r="G170" s="43">
        <f t="shared" si="95"/>
        <v>330.69</v>
      </c>
      <c r="H170" s="43">
        <f t="shared" si="95"/>
        <v>330.69</v>
      </c>
      <c r="I170" s="43">
        <f t="shared" si="95"/>
        <v>330.69</v>
      </c>
      <c r="J170" s="43">
        <f t="shared" si="95"/>
        <v>330.69</v>
      </c>
      <c r="K170" s="43">
        <f t="shared" si="95"/>
        <v>330.69</v>
      </c>
      <c r="L170" s="43">
        <f t="shared" si="95"/>
        <v>330.69</v>
      </c>
      <c r="M170" s="43">
        <f t="shared" si="95"/>
        <v>330.69</v>
      </c>
      <c r="N170" s="43">
        <f t="shared" si="95"/>
        <v>330.69</v>
      </c>
      <c r="O170" s="43">
        <f t="shared" si="95"/>
        <v>330.69</v>
      </c>
      <c r="P170" s="43">
        <f t="shared" si="95"/>
        <v>330.69</v>
      </c>
      <c r="Q170" s="43">
        <f t="shared" si="95"/>
        <v>330.69</v>
      </c>
      <c r="R170" s="43">
        <f t="shared" si="95"/>
        <v>330.69</v>
      </c>
      <c r="S170" s="43">
        <f t="shared" si="95"/>
        <v>330.69</v>
      </c>
      <c r="T170" s="43">
        <f t="shared" si="95"/>
        <v>330.69</v>
      </c>
      <c r="U170" s="43">
        <f t="shared" si="95"/>
        <v>330.69</v>
      </c>
      <c r="V170" s="43">
        <f t="shared" si="95"/>
        <v>330.69</v>
      </c>
      <c r="W170" s="43">
        <f t="shared" si="95"/>
        <v>330.69</v>
      </c>
      <c r="X170" s="43">
        <f t="shared" si="95"/>
        <v>330.69</v>
      </c>
      <c r="Y170" s="43">
        <f t="shared" si="95"/>
        <v>330.69</v>
      </c>
      <c r="Z170" s="43">
        <f t="shared" si="95"/>
        <v>330.69</v>
      </c>
      <c r="AA170" s="43">
        <f t="shared" si="95"/>
        <v>330.69</v>
      </c>
    </row>
    <row r="171" spans="1:27" collapsed="1" x14ac:dyDescent="0.2">
      <c r="A171" s="97" t="s">
        <v>1192</v>
      </c>
      <c r="B171" s="27" t="str">
        <f>"02"&amp;"."&amp;$B$663&amp;"."&amp;$B$664</f>
        <v>02.01.2023</v>
      </c>
      <c r="C171" s="89" t="s">
        <v>74</v>
      </c>
      <c r="D171" s="90">
        <f>ROUND(((D172+D173+D175+D174)/1000),5)</f>
        <v>1.5455399999999999</v>
      </c>
      <c r="E171" s="90">
        <f>ROUND(((E172+E173+E175+E174)/1000),5)</f>
        <v>1.4767600000000001</v>
      </c>
      <c r="F171" s="90">
        <f>ROUND(((F172+F173+F175+F174)/1000),5)</f>
        <v>1.4351400000000001</v>
      </c>
      <c r="G171" s="90">
        <f t="shared" ref="G171:AA171" si="96">ROUND(((G172+G173+G175+G174)/1000),5)</f>
        <v>1.4182600000000001</v>
      </c>
      <c r="H171" s="90">
        <f t="shared" si="96"/>
        <v>1.4320999999999999</v>
      </c>
      <c r="I171" s="90">
        <f t="shared" si="96"/>
        <v>1.4491099999999999</v>
      </c>
      <c r="J171" s="90">
        <f t="shared" si="96"/>
        <v>1.45617</v>
      </c>
      <c r="K171" s="90">
        <f t="shared" si="96"/>
        <v>1.48184</v>
      </c>
      <c r="L171" s="90">
        <f t="shared" si="96"/>
        <v>1.5982099999999999</v>
      </c>
      <c r="M171" s="90">
        <f t="shared" si="96"/>
        <v>1.75579</v>
      </c>
      <c r="N171" s="90">
        <f t="shared" si="96"/>
        <v>2.0166900000000001</v>
      </c>
      <c r="O171" s="90">
        <f t="shared" si="96"/>
        <v>2.0813100000000002</v>
      </c>
      <c r="P171" s="90">
        <f t="shared" si="96"/>
        <v>2.0783100000000001</v>
      </c>
      <c r="Q171" s="90">
        <f t="shared" si="96"/>
        <v>2.0906699999999998</v>
      </c>
      <c r="R171" s="90">
        <f t="shared" si="96"/>
        <v>2.0448200000000001</v>
      </c>
      <c r="S171" s="90">
        <f t="shared" si="96"/>
        <v>2.0982099999999999</v>
      </c>
      <c r="T171" s="90">
        <f t="shared" si="96"/>
        <v>2.13504</v>
      </c>
      <c r="U171" s="90">
        <f t="shared" si="96"/>
        <v>2.1491500000000001</v>
      </c>
      <c r="V171" s="90">
        <f t="shared" si="96"/>
        <v>2.1484800000000002</v>
      </c>
      <c r="W171" s="90">
        <f t="shared" si="96"/>
        <v>2.1476099999999998</v>
      </c>
      <c r="X171" s="90">
        <f t="shared" si="96"/>
        <v>2.1498400000000002</v>
      </c>
      <c r="Y171" s="90">
        <f t="shared" si="96"/>
        <v>2.1320800000000002</v>
      </c>
      <c r="Z171" s="90">
        <f t="shared" si="96"/>
        <v>1.9564600000000001</v>
      </c>
      <c r="AA171" s="90">
        <f t="shared" si="96"/>
        <v>1.6607499999999999</v>
      </c>
    </row>
    <row r="172" spans="1:27" ht="12.75" hidden="1" customHeight="1" outlineLevel="1" x14ac:dyDescent="0.2">
      <c r="A172" s="98" t="s">
        <v>1193</v>
      </c>
      <c r="B172" s="62" t="s">
        <v>236</v>
      </c>
      <c r="C172" s="42" t="s">
        <v>77</v>
      </c>
      <c r="D172" s="43">
        <v>1095.02</v>
      </c>
      <c r="E172" s="43">
        <v>1026.24</v>
      </c>
      <c r="F172" s="43">
        <v>984.62</v>
      </c>
      <c r="G172" s="43">
        <v>967.74</v>
      </c>
      <c r="H172" s="43">
        <v>981.58</v>
      </c>
      <c r="I172" s="43">
        <v>998.59</v>
      </c>
      <c r="J172" s="43">
        <v>1005.65</v>
      </c>
      <c r="K172" s="43">
        <v>1031.32</v>
      </c>
      <c r="L172" s="43">
        <v>1147.69</v>
      </c>
      <c r="M172" s="43">
        <v>1305.27</v>
      </c>
      <c r="N172" s="43">
        <v>1566.17</v>
      </c>
      <c r="O172" s="43">
        <v>1630.79</v>
      </c>
      <c r="P172" s="43">
        <v>1627.79</v>
      </c>
      <c r="Q172" s="43">
        <v>1640.15</v>
      </c>
      <c r="R172" s="43">
        <v>1594.3</v>
      </c>
      <c r="S172" s="43">
        <v>1647.69</v>
      </c>
      <c r="T172" s="43">
        <v>1684.52</v>
      </c>
      <c r="U172" s="43">
        <v>1698.63</v>
      </c>
      <c r="V172" s="43">
        <v>1697.96</v>
      </c>
      <c r="W172" s="43">
        <v>1697.09</v>
      </c>
      <c r="X172" s="43">
        <v>1699.32</v>
      </c>
      <c r="Y172" s="43">
        <v>1681.56</v>
      </c>
      <c r="Z172" s="43">
        <v>1505.94</v>
      </c>
      <c r="AA172" s="43">
        <v>1210.23</v>
      </c>
    </row>
    <row r="173" spans="1:27" ht="12.75" hidden="1" customHeight="1" outlineLevel="1" x14ac:dyDescent="0.2">
      <c r="A173" s="98" t="s">
        <v>1194</v>
      </c>
      <c r="B173" s="62" t="s">
        <v>88</v>
      </c>
      <c r="C173" s="42" t="s">
        <v>77</v>
      </c>
      <c r="D173" s="43">
        <f>$D$168</f>
        <v>113.12</v>
      </c>
      <c r="E173" s="43">
        <f>$D$168</f>
        <v>113.12</v>
      </c>
      <c r="F173" s="43">
        <f t="shared" ref="F173:AA173" si="97">$D$168</f>
        <v>113.12</v>
      </c>
      <c r="G173" s="43">
        <f t="shared" si="97"/>
        <v>113.12</v>
      </c>
      <c r="H173" s="43">
        <f t="shared" si="97"/>
        <v>113.12</v>
      </c>
      <c r="I173" s="43">
        <f t="shared" si="97"/>
        <v>113.12</v>
      </c>
      <c r="J173" s="43">
        <f t="shared" si="97"/>
        <v>113.12</v>
      </c>
      <c r="K173" s="43">
        <f t="shared" si="97"/>
        <v>113.12</v>
      </c>
      <c r="L173" s="43">
        <f t="shared" si="97"/>
        <v>113.12</v>
      </c>
      <c r="M173" s="43">
        <f t="shared" si="97"/>
        <v>113.12</v>
      </c>
      <c r="N173" s="43">
        <f t="shared" si="97"/>
        <v>113.12</v>
      </c>
      <c r="O173" s="43">
        <f t="shared" si="97"/>
        <v>113.12</v>
      </c>
      <c r="P173" s="43">
        <f t="shared" si="97"/>
        <v>113.12</v>
      </c>
      <c r="Q173" s="43">
        <f t="shared" si="97"/>
        <v>113.12</v>
      </c>
      <c r="R173" s="43">
        <f t="shared" si="97"/>
        <v>113.12</v>
      </c>
      <c r="S173" s="43">
        <f t="shared" si="97"/>
        <v>113.12</v>
      </c>
      <c r="T173" s="43">
        <f t="shared" si="97"/>
        <v>113.12</v>
      </c>
      <c r="U173" s="43">
        <f t="shared" si="97"/>
        <v>113.12</v>
      </c>
      <c r="V173" s="43">
        <f t="shared" si="97"/>
        <v>113.12</v>
      </c>
      <c r="W173" s="43">
        <f t="shared" si="97"/>
        <v>113.12</v>
      </c>
      <c r="X173" s="43">
        <f t="shared" si="97"/>
        <v>113.12</v>
      </c>
      <c r="Y173" s="43">
        <f t="shared" si="97"/>
        <v>113.12</v>
      </c>
      <c r="Z173" s="43">
        <f t="shared" si="97"/>
        <v>113.12</v>
      </c>
      <c r="AA173" s="43">
        <f t="shared" si="97"/>
        <v>113.12</v>
      </c>
    </row>
    <row r="174" spans="1:27" ht="12.75" hidden="1" customHeight="1" outlineLevel="1" x14ac:dyDescent="0.2">
      <c r="A174" s="98" t="s">
        <v>1195</v>
      </c>
      <c r="B174" s="62" t="s">
        <v>81</v>
      </c>
      <c r="C174" s="42" t="s">
        <v>77</v>
      </c>
      <c r="D174" s="43">
        <v>6.71</v>
      </c>
      <c r="E174" s="43">
        <v>6.71</v>
      </c>
      <c r="F174" s="43">
        <v>6.71</v>
      </c>
      <c r="G174" s="43">
        <v>6.71</v>
      </c>
      <c r="H174" s="43">
        <v>6.71</v>
      </c>
      <c r="I174" s="43">
        <v>6.71</v>
      </c>
      <c r="J174" s="43">
        <v>6.71</v>
      </c>
      <c r="K174" s="43">
        <v>6.71</v>
      </c>
      <c r="L174" s="43">
        <v>6.71</v>
      </c>
      <c r="M174" s="43">
        <v>6.71</v>
      </c>
      <c r="N174" s="43">
        <v>6.71</v>
      </c>
      <c r="O174" s="43">
        <v>6.71</v>
      </c>
      <c r="P174" s="43">
        <v>6.71</v>
      </c>
      <c r="Q174" s="43">
        <v>6.71</v>
      </c>
      <c r="R174" s="43">
        <v>6.71</v>
      </c>
      <c r="S174" s="43">
        <v>6.71</v>
      </c>
      <c r="T174" s="43">
        <v>6.71</v>
      </c>
      <c r="U174" s="43">
        <v>6.71</v>
      </c>
      <c r="V174" s="43">
        <v>6.71</v>
      </c>
      <c r="W174" s="43">
        <v>6.71</v>
      </c>
      <c r="X174" s="43">
        <v>6.71</v>
      </c>
      <c r="Y174" s="43">
        <v>6.71</v>
      </c>
      <c r="Z174" s="43">
        <v>6.71</v>
      </c>
      <c r="AA174" s="43">
        <v>6.71</v>
      </c>
    </row>
    <row r="175" spans="1:27" ht="12.75" hidden="1" customHeight="1" outlineLevel="1" x14ac:dyDescent="0.2">
      <c r="A175" s="98" t="s">
        <v>1196</v>
      </c>
      <c r="B175" s="62" t="s">
        <v>79</v>
      </c>
      <c r="C175" s="42" t="s">
        <v>77</v>
      </c>
      <c r="D175" s="43">
        <f>$D$11</f>
        <v>330.69</v>
      </c>
      <c r="E175" s="43">
        <f t="shared" ref="E175:AA175" si="98">$D$11</f>
        <v>330.69</v>
      </c>
      <c r="F175" s="43">
        <f t="shared" si="98"/>
        <v>330.69</v>
      </c>
      <c r="G175" s="43">
        <f t="shared" si="98"/>
        <v>330.69</v>
      </c>
      <c r="H175" s="43">
        <f t="shared" si="98"/>
        <v>330.69</v>
      </c>
      <c r="I175" s="43">
        <f t="shared" si="98"/>
        <v>330.69</v>
      </c>
      <c r="J175" s="43">
        <f t="shared" si="98"/>
        <v>330.69</v>
      </c>
      <c r="K175" s="43">
        <f t="shared" si="98"/>
        <v>330.69</v>
      </c>
      <c r="L175" s="43">
        <f t="shared" si="98"/>
        <v>330.69</v>
      </c>
      <c r="M175" s="43">
        <f t="shared" si="98"/>
        <v>330.69</v>
      </c>
      <c r="N175" s="43">
        <f t="shared" si="98"/>
        <v>330.69</v>
      </c>
      <c r="O175" s="43">
        <f t="shared" si="98"/>
        <v>330.69</v>
      </c>
      <c r="P175" s="43">
        <f t="shared" si="98"/>
        <v>330.69</v>
      </c>
      <c r="Q175" s="43">
        <f t="shared" si="98"/>
        <v>330.69</v>
      </c>
      <c r="R175" s="43">
        <f t="shared" si="98"/>
        <v>330.69</v>
      </c>
      <c r="S175" s="43">
        <f t="shared" si="98"/>
        <v>330.69</v>
      </c>
      <c r="T175" s="43">
        <f t="shared" si="98"/>
        <v>330.69</v>
      </c>
      <c r="U175" s="43">
        <f t="shared" si="98"/>
        <v>330.69</v>
      </c>
      <c r="V175" s="43">
        <f t="shared" si="98"/>
        <v>330.69</v>
      </c>
      <c r="W175" s="43">
        <f t="shared" si="98"/>
        <v>330.69</v>
      </c>
      <c r="X175" s="43">
        <f t="shared" si="98"/>
        <v>330.69</v>
      </c>
      <c r="Y175" s="43">
        <f t="shared" si="98"/>
        <v>330.69</v>
      </c>
      <c r="Z175" s="43">
        <f t="shared" si="98"/>
        <v>330.69</v>
      </c>
      <c r="AA175" s="43">
        <f t="shared" si="98"/>
        <v>330.69</v>
      </c>
    </row>
    <row r="176" spans="1:27" ht="12.75" customHeight="1" collapsed="1" x14ac:dyDescent="0.2">
      <c r="A176" s="97" t="s">
        <v>1197</v>
      </c>
      <c r="B176" s="27" t="str">
        <f>"03"&amp;"."&amp;$B$663&amp;"."&amp;$B$664</f>
        <v>03.01.2023</v>
      </c>
      <c r="C176" s="89" t="s">
        <v>74</v>
      </c>
      <c r="D176" s="90">
        <f>ROUND(((D177+D178+D180+D179)/1000),5)</f>
        <v>1.5970299999999999</v>
      </c>
      <c r="E176" s="90">
        <f>ROUND(((E177+E178+E180+E179)/1000),5)</f>
        <v>1.5295300000000001</v>
      </c>
      <c r="F176" s="90">
        <f>ROUND(((F177+F178+F180+F179)/1000),5)</f>
        <v>1.48126</v>
      </c>
      <c r="G176" s="90">
        <f t="shared" ref="G176:AA176" si="99">ROUND(((G177+G178+G180+G179)/1000),5)</f>
        <v>1.4427700000000001</v>
      </c>
      <c r="H176" s="90">
        <f t="shared" si="99"/>
        <v>1.4858899999999999</v>
      </c>
      <c r="I176" s="90">
        <f t="shared" si="99"/>
        <v>1.5026600000000001</v>
      </c>
      <c r="J176" s="90">
        <f t="shared" si="99"/>
        <v>1.5187299999999999</v>
      </c>
      <c r="K176" s="90">
        <f t="shared" si="99"/>
        <v>1.5582100000000001</v>
      </c>
      <c r="L176" s="90">
        <f t="shared" si="99"/>
        <v>1.78457</v>
      </c>
      <c r="M176" s="90">
        <f t="shared" si="99"/>
        <v>2.0655399999999999</v>
      </c>
      <c r="N176" s="90">
        <f t="shared" si="99"/>
        <v>2.1150600000000002</v>
      </c>
      <c r="O176" s="90">
        <f t="shared" si="99"/>
        <v>2.1341700000000001</v>
      </c>
      <c r="P176" s="90">
        <f t="shared" si="99"/>
        <v>2.13923</v>
      </c>
      <c r="Q176" s="90">
        <f t="shared" si="99"/>
        <v>2.1440600000000001</v>
      </c>
      <c r="R176" s="90">
        <f t="shared" si="99"/>
        <v>2.1117400000000002</v>
      </c>
      <c r="S176" s="90">
        <f t="shared" si="99"/>
        <v>2.11693</v>
      </c>
      <c r="T176" s="90">
        <f t="shared" si="99"/>
        <v>2.14568</v>
      </c>
      <c r="U176" s="90">
        <f t="shared" si="99"/>
        <v>2.1602299999999999</v>
      </c>
      <c r="V176" s="90">
        <f t="shared" si="99"/>
        <v>2.1632099999999999</v>
      </c>
      <c r="W176" s="90">
        <f t="shared" si="99"/>
        <v>2.1476199999999999</v>
      </c>
      <c r="X176" s="90">
        <f t="shared" si="99"/>
        <v>2.1475</v>
      </c>
      <c r="Y176" s="90">
        <f t="shared" si="99"/>
        <v>2.09049</v>
      </c>
      <c r="Z176" s="90">
        <f t="shared" si="99"/>
        <v>1.7655000000000001</v>
      </c>
      <c r="AA176" s="90">
        <f t="shared" si="99"/>
        <v>1.54051</v>
      </c>
    </row>
    <row r="177" spans="1:27" ht="12.75" hidden="1" customHeight="1" outlineLevel="1" x14ac:dyDescent="0.2">
      <c r="A177" s="98" t="s">
        <v>1198</v>
      </c>
      <c r="B177" s="62" t="s">
        <v>236</v>
      </c>
      <c r="C177" s="42" t="s">
        <v>77</v>
      </c>
      <c r="D177" s="43">
        <v>1146.51</v>
      </c>
      <c r="E177" s="43">
        <v>1079.01</v>
      </c>
      <c r="F177" s="43">
        <v>1030.74</v>
      </c>
      <c r="G177" s="43">
        <v>992.25</v>
      </c>
      <c r="H177" s="43">
        <v>1035.3699999999999</v>
      </c>
      <c r="I177" s="43">
        <v>1052.1400000000001</v>
      </c>
      <c r="J177" s="43">
        <v>1068.21</v>
      </c>
      <c r="K177" s="43">
        <v>1107.69</v>
      </c>
      <c r="L177" s="43">
        <v>1334.05</v>
      </c>
      <c r="M177" s="43">
        <v>1615.02</v>
      </c>
      <c r="N177" s="43">
        <v>1664.54</v>
      </c>
      <c r="O177" s="43">
        <v>1683.65</v>
      </c>
      <c r="P177" s="43">
        <v>1688.71</v>
      </c>
      <c r="Q177" s="43">
        <v>1693.54</v>
      </c>
      <c r="R177" s="43">
        <v>1661.22</v>
      </c>
      <c r="S177" s="43">
        <v>1666.41</v>
      </c>
      <c r="T177" s="43">
        <v>1695.16</v>
      </c>
      <c r="U177" s="43">
        <v>1709.71</v>
      </c>
      <c r="V177" s="43">
        <v>1712.69</v>
      </c>
      <c r="W177" s="43">
        <v>1697.1</v>
      </c>
      <c r="X177" s="43">
        <v>1696.98</v>
      </c>
      <c r="Y177" s="43">
        <v>1639.97</v>
      </c>
      <c r="Z177" s="43">
        <v>1314.98</v>
      </c>
      <c r="AA177" s="43">
        <v>1089.99</v>
      </c>
    </row>
    <row r="178" spans="1:27" ht="12.75" hidden="1" customHeight="1" outlineLevel="1" x14ac:dyDescent="0.2">
      <c r="A178" s="98" t="s">
        <v>1199</v>
      </c>
      <c r="B178" s="62" t="s">
        <v>88</v>
      </c>
      <c r="C178" s="42" t="s">
        <v>77</v>
      </c>
      <c r="D178" s="43">
        <f>$D$168</f>
        <v>113.12</v>
      </c>
      <c r="E178" s="43">
        <f>$D$168</f>
        <v>113.12</v>
      </c>
      <c r="F178" s="43">
        <f t="shared" ref="F178:AA178" si="100">$D$168</f>
        <v>113.12</v>
      </c>
      <c r="G178" s="43">
        <f t="shared" si="100"/>
        <v>113.12</v>
      </c>
      <c r="H178" s="43">
        <f t="shared" si="100"/>
        <v>113.12</v>
      </c>
      <c r="I178" s="43">
        <f t="shared" si="100"/>
        <v>113.12</v>
      </c>
      <c r="J178" s="43">
        <f t="shared" si="100"/>
        <v>113.12</v>
      </c>
      <c r="K178" s="43">
        <f t="shared" si="100"/>
        <v>113.12</v>
      </c>
      <c r="L178" s="43">
        <f t="shared" si="100"/>
        <v>113.12</v>
      </c>
      <c r="M178" s="43">
        <f t="shared" si="100"/>
        <v>113.12</v>
      </c>
      <c r="N178" s="43">
        <f t="shared" si="100"/>
        <v>113.12</v>
      </c>
      <c r="O178" s="43">
        <f t="shared" si="100"/>
        <v>113.12</v>
      </c>
      <c r="P178" s="43">
        <f t="shared" si="100"/>
        <v>113.12</v>
      </c>
      <c r="Q178" s="43">
        <f t="shared" si="100"/>
        <v>113.12</v>
      </c>
      <c r="R178" s="43">
        <f t="shared" si="100"/>
        <v>113.12</v>
      </c>
      <c r="S178" s="43">
        <f t="shared" si="100"/>
        <v>113.12</v>
      </c>
      <c r="T178" s="43">
        <f t="shared" si="100"/>
        <v>113.12</v>
      </c>
      <c r="U178" s="43">
        <f t="shared" si="100"/>
        <v>113.12</v>
      </c>
      <c r="V178" s="43">
        <f t="shared" si="100"/>
        <v>113.12</v>
      </c>
      <c r="W178" s="43">
        <f t="shared" si="100"/>
        <v>113.12</v>
      </c>
      <c r="X178" s="43">
        <f t="shared" si="100"/>
        <v>113.12</v>
      </c>
      <c r="Y178" s="43">
        <f t="shared" si="100"/>
        <v>113.12</v>
      </c>
      <c r="Z178" s="43">
        <f t="shared" si="100"/>
        <v>113.12</v>
      </c>
      <c r="AA178" s="43">
        <f t="shared" si="100"/>
        <v>113.12</v>
      </c>
    </row>
    <row r="179" spans="1:27" ht="12.75" hidden="1" customHeight="1" outlineLevel="1" x14ac:dyDescent="0.2">
      <c r="A179" s="98" t="s">
        <v>1200</v>
      </c>
      <c r="B179" s="62" t="s">
        <v>81</v>
      </c>
      <c r="C179" s="42" t="s">
        <v>77</v>
      </c>
      <c r="D179" s="43">
        <v>6.71</v>
      </c>
      <c r="E179" s="43">
        <v>6.71</v>
      </c>
      <c r="F179" s="43">
        <v>6.71</v>
      </c>
      <c r="G179" s="43">
        <v>6.71</v>
      </c>
      <c r="H179" s="43">
        <v>6.71</v>
      </c>
      <c r="I179" s="43">
        <v>6.71</v>
      </c>
      <c r="J179" s="43">
        <v>6.71</v>
      </c>
      <c r="K179" s="43">
        <v>6.71</v>
      </c>
      <c r="L179" s="43">
        <v>6.71</v>
      </c>
      <c r="M179" s="43">
        <v>6.71</v>
      </c>
      <c r="N179" s="43">
        <v>6.71</v>
      </c>
      <c r="O179" s="43">
        <v>6.71</v>
      </c>
      <c r="P179" s="43">
        <v>6.71</v>
      </c>
      <c r="Q179" s="43">
        <v>6.71</v>
      </c>
      <c r="R179" s="43">
        <v>6.71</v>
      </c>
      <c r="S179" s="43">
        <v>6.71</v>
      </c>
      <c r="T179" s="43">
        <v>6.71</v>
      </c>
      <c r="U179" s="43">
        <v>6.71</v>
      </c>
      <c r="V179" s="43">
        <v>6.71</v>
      </c>
      <c r="W179" s="43">
        <v>6.71</v>
      </c>
      <c r="X179" s="43">
        <v>6.71</v>
      </c>
      <c r="Y179" s="43">
        <v>6.71</v>
      </c>
      <c r="Z179" s="43">
        <v>6.71</v>
      </c>
      <c r="AA179" s="43">
        <v>6.71</v>
      </c>
    </row>
    <row r="180" spans="1:27" ht="12.75" hidden="1" customHeight="1" outlineLevel="1" x14ac:dyDescent="0.2">
      <c r="A180" s="98" t="s">
        <v>1201</v>
      </c>
      <c r="B180" s="62" t="s">
        <v>79</v>
      </c>
      <c r="C180" s="42" t="s">
        <v>77</v>
      </c>
      <c r="D180" s="43">
        <f>$D$11</f>
        <v>330.69</v>
      </c>
      <c r="E180" s="43">
        <f t="shared" ref="E180:AA180" si="101">$D$11</f>
        <v>330.69</v>
      </c>
      <c r="F180" s="43">
        <f t="shared" si="101"/>
        <v>330.69</v>
      </c>
      <c r="G180" s="43">
        <f t="shared" si="101"/>
        <v>330.69</v>
      </c>
      <c r="H180" s="43">
        <f t="shared" si="101"/>
        <v>330.69</v>
      </c>
      <c r="I180" s="43">
        <f t="shared" si="101"/>
        <v>330.69</v>
      </c>
      <c r="J180" s="43">
        <f t="shared" si="101"/>
        <v>330.69</v>
      </c>
      <c r="K180" s="43">
        <f t="shared" si="101"/>
        <v>330.69</v>
      </c>
      <c r="L180" s="43">
        <f t="shared" si="101"/>
        <v>330.69</v>
      </c>
      <c r="M180" s="43">
        <f t="shared" si="101"/>
        <v>330.69</v>
      </c>
      <c r="N180" s="43">
        <f t="shared" si="101"/>
        <v>330.69</v>
      </c>
      <c r="O180" s="43">
        <f t="shared" si="101"/>
        <v>330.69</v>
      </c>
      <c r="P180" s="43">
        <f t="shared" si="101"/>
        <v>330.69</v>
      </c>
      <c r="Q180" s="43">
        <f t="shared" si="101"/>
        <v>330.69</v>
      </c>
      <c r="R180" s="43">
        <f t="shared" si="101"/>
        <v>330.69</v>
      </c>
      <c r="S180" s="43">
        <f t="shared" si="101"/>
        <v>330.69</v>
      </c>
      <c r="T180" s="43">
        <f t="shared" si="101"/>
        <v>330.69</v>
      </c>
      <c r="U180" s="43">
        <f t="shared" si="101"/>
        <v>330.69</v>
      </c>
      <c r="V180" s="43">
        <f t="shared" si="101"/>
        <v>330.69</v>
      </c>
      <c r="W180" s="43">
        <f t="shared" si="101"/>
        <v>330.69</v>
      </c>
      <c r="X180" s="43">
        <f t="shared" si="101"/>
        <v>330.69</v>
      </c>
      <c r="Y180" s="43">
        <f t="shared" si="101"/>
        <v>330.69</v>
      </c>
      <c r="Z180" s="43">
        <f t="shared" si="101"/>
        <v>330.69</v>
      </c>
      <c r="AA180" s="43">
        <f t="shared" si="101"/>
        <v>330.69</v>
      </c>
    </row>
    <row r="181" spans="1:27" ht="12.75" customHeight="1" collapsed="1" x14ac:dyDescent="0.2">
      <c r="A181" s="97" t="s">
        <v>1202</v>
      </c>
      <c r="B181" s="27" t="str">
        <f>"04"&amp;"."&amp;$B$663&amp;"."&amp;$B$664</f>
        <v>04.01.2023</v>
      </c>
      <c r="C181" s="89" t="s">
        <v>74</v>
      </c>
      <c r="D181" s="90">
        <f>ROUND(((D182+D183+D185+D184)/1000),5)</f>
        <v>1.51949</v>
      </c>
      <c r="E181" s="90">
        <f>ROUND(((E182+E183+E185+E184)/1000),5)</f>
        <v>1.45878</v>
      </c>
      <c r="F181" s="90">
        <f>ROUND(((F182+F183+F185+F184)/1000),5)</f>
        <v>1.4227700000000001</v>
      </c>
      <c r="G181" s="90">
        <f t="shared" ref="G181:AA181" si="102">ROUND(((G182+G183+G185+G184)/1000),5)</f>
        <v>1.3895500000000001</v>
      </c>
      <c r="H181" s="90">
        <f t="shared" si="102"/>
        <v>1.4366699999999999</v>
      </c>
      <c r="I181" s="90">
        <f t="shared" si="102"/>
        <v>1.47089</v>
      </c>
      <c r="J181" s="90">
        <f t="shared" si="102"/>
        <v>1.5085299999999999</v>
      </c>
      <c r="K181" s="90">
        <f t="shared" si="102"/>
        <v>1.6113599999999999</v>
      </c>
      <c r="L181" s="90">
        <f t="shared" si="102"/>
        <v>1.8516999999999999</v>
      </c>
      <c r="M181" s="90">
        <f t="shared" si="102"/>
        <v>2.0970900000000001</v>
      </c>
      <c r="N181" s="90">
        <f t="shared" si="102"/>
        <v>2.1467299999999998</v>
      </c>
      <c r="O181" s="90">
        <f t="shared" si="102"/>
        <v>2.1669900000000002</v>
      </c>
      <c r="P181" s="90">
        <f t="shared" si="102"/>
        <v>2.1693899999999999</v>
      </c>
      <c r="Q181" s="90">
        <f t="shared" si="102"/>
        <v>2.1742499999999998</v>
      </c>
      <c r="R181" s="90">
        <f t="shared" si="102"/>
        <v>2.1488200000000002</v>
      </c>
      <c r="S181" s="90">
        <f t="shared" si="102"/>
        <v>2.15035</v>
      </c>
      <c r="T181" s="90">
        <f t="shared" si="102"/>
        <v>2.1714099999999998</v>
      </c>
      <c r="U181" s="90">
        <f t="shared" si="102"/>
        <v>2.19353</v>
      </c>
      <c r="V181" s="90">
        <f t="shared" si="102"/>
        <v>2.1838700000000002</v>
      </c>
      <c r="W181" s="90">
        <f t="shared" si="102"/>
        <v>2.17441</v>
      </c>
      <c r="X181" s="90">
        <f t="shared" si="102"/>
        <v>2.1775799999999998</v>
      </c>
      <c r="Y181" s="90">
        <f t="shared" si="102"/>
        <v>2.14113</v>
      </c>
      <c r="Z181" s="90">
        <f t="shared" si="102"/>
        <v>1.8803000000000001</v>
      </c>
      <c r="AA181" s="90">
        <f t="shared" si="102"/>
        <v>1.6250500000000001</v>
      </c>
    </row>
    <row r="182" spans="1:27" ht="12.75" hidden="1" customHeight="1" outlineLevel="1" x14ac:dyDescent="0.2">
      <c r="A182" s="98" t="s">
        <v>1203</v>
      </c>
      <c r="B182" s="62" t="s">
        <v>236</v>
      </c>
      <c r="C182" s="42" t="s">
        <v>77</v>
      </c>
      <c r="D182" s="43">
        <v>1068.97</v>
      </c>
      <c r="E182" s="43">
        <v>1008.26</v>
      </c>
      <c r="F182" s="43">
        <v>972.25</v>
      </c>
      <c r="G182" s="43">
        <v>939.03</v>
      </c>
      <c r="H182" s="43">
        <v>986.15</v>
      </c>
      <c r="I182" s="43">
        <v>1020.37</v>
      </c>
      <c r="J182" s="43">
        <v>1058.01</v>
      </c>
      <c r="K182" s="43">
        <v>1160.8399999999999</v>
      </c>
      <c r="L182" s="43">
        <v>1401.18</v>
      </c>
      <c r="M182" s="43">
        <v>1646.57</v>
      </c>
      <c r="N182" s="43">
        <v>1696.21</v>
      </c>
      <c r="O182" s="43">
        <v>1716.47</v>
      </c>
      <c r="P182" s="43">
        <v>1718.87</v>
      </c>
      <c r="Q182" s="43">
        <v>1723.73</v>
      </c>
      <c r="R182" s="43">
        <v>1698.3</v>
      </c>
      <c r="S182" s="43">
        <v>1699.83</v>
      </c>
      <c r="T182" s="43">
        <v>1720.89</v>
      </c>
      <c r="U182" s="43">
        <v>1743.01</v>
      </c>
      <c r="V182" s="43">
        <v>1733.35</v>
      </c>
      <c r="W182" s="43">
        <v>1723.89</v>
      </c>
      <c r="X182" s="43">
        <v>1727.06</v>
      </c>
      <c r="Y182" s="43">
        <v>1690.61</v>
      </c>
      <c r="Z182" s="43">
        <v>1429.78</v>
      </c>
      <c r="AA182" s="43">
        <v>1174.53</v>
      </c>
    </row>
    <row r="183" spans="1:27" ht="12.75" hidden="1" customHeight="1" outlineLevel="1" x14ac:dyDescent="0.2">
      <c r="A183" s="98" t="s">
        <v>1204</v>
      </c>
      <c r="B183" s="62" t="s">
        <v>88</v>
      </c>
      <c r="C183" s="42" t="s">
        <v>77</v>
      </c>
      <c r="D183" s="43">
        <f>$D$168</f>
        <v>113.12</v>
      </c>
      <c r="E183" s="43">
        <f>$D$168</f>
        <v>113.12</v>
      </c>
      <c r="F183" s="43">
        <f t="shared" ref="F183:AA183" si="103">$D$168</f>
        <v>113.12</v>
      </c>
      <c r="G183" s="43">
        <f t="shared" si="103"/>
        <v>113.12</v>
      </c>
      <c r="H183" s="43">
        <f t="shared" si="103"/>
        <v>113.12</v>
      </c>
      <c r="I183" s="43">
        <f t="shared" si="103"/>
        <v>113.12</v>
      </c>
      <c r="J183" s="43">
        <f t="shared" si="103"/>
        <v>113.12</v>
      </c>
      <c r="K183" s="43">
        <f t="shared" si="103"/>
        <v>113.12</v>
      </c>
      <c r="L183" s="43">
        <f t="shared" si="103"/>
        <v>113.12</v>
      </c>
      <c r="M183" s="43">
        <f t="shared" si="103"/>
        <v>113.12</v>
      </c>
      <c r="N183" s="43">
        <f t="shared" si="103"/>
        <v>113.12</v>
      </c>
      <c r="O183" s="43">
        <f t="shared" si="103"/>
        <v>113.12</v>
      </c>
      <c r="P183" s="43">
        <f t="shared" si="103"/>
        <v>113.12</v>
      </c>
      <c r="Q183" s="43">
        <f t="shared" si="103"/>
        <v>113.12</v>
      </c>
      <c r="R183" s="43">
        <f t="shared" si="103"/>
        <v>113.12</v>
      </c>
      <c r="S183" s="43">
        <f t="shared" si="103"/>
        <v>113.12</v>
      </c>
      <c r="T183" s="43">
        <f t="shared" si="103"/>
        <v>113.12</v>
      </c>
      <c r="U183" s="43">
        <f t="shared" si="103"/>
        <v>113.12</v>
      </c>
      <c r="V183" s="43">
        <f t="shared" si="103"/>
        <v>113.12</v>
      </c>
      <c r="W183" s="43">
        <f t="shared" si="103"/>
        <v>113.12</v>
      </c>
      <c r="X183" s="43">
        <f t="shared" si="103"/>
        <v>113.12</v>
      </c>
      <c r="Y183" s="43">
        <f t="shared" si="103"/>
        <v>113.12</v>
      </c>
      <c r="Z183" s="43">
        <f t="shared" si="103"/>
        <v>113.12</v>
      </c>
      <c r="AA183" s="43">
        <f t="shared" si="103"/>
        <v>113.12</v>
      </c>
    </row>
    <row r="184" spans="1:27" ht="12.75" hidden="1" customHeight="1" outlineLevel="1" x14ac:dyDescent="0.2">
      <c r="A184" s="98" t="s">
        <v>1205</v>
      </c>
      <c r="B184" s="62" t="s">
        <v>81</v>
      </c>
      <c r="C184" s="42" t="s">
        <v>77</v>
      </c>
      <c r="D184" s="43">
        <v>6.71</v>
      </c>
      <c r="E184" s="43">
        <v>6.71</v>
      </c>
      <c r="F184" s="43">
        <v>6.71</v>
      </c>
      <c r="G184" s="43">
        <v>6.71</v>
      </c>
      <c r="H184" s="43">
        <v>6.71</v>
      </c>
      <c r="I184" s="43">
        <v>6.71</v>
      </c>
      <c r="J184" s="43">
        <v>6.71</v>
      </c>
      <c r="K184" s="43">
        <v>6.71</v>
      </c>
      <c r="L184" s="43">
        <v>6.71</v>
      </c>
      <c r="M184" s="43">
        <v>6.71</v>
      </c>
      <c r="N184" s="43">
        <v>6.71</v>
      </c>
      <c r="O184" s="43">
        <v>6.71</v>
      </c>
      <c r="P184" s="43">
        <v>6.71</v>
      </c>
      <c r="Q184" s="43">
        <v>6.71</v>
      </c>
      <c r="R184" s="43">
        <v>6.71</v>
      </c>
      <c r="S184" s="43">
        <v>6.71</v>
      </c>
      <c r="T184" s="43">
        <v>6.71</v>
      </c>
      <c r="U184" s="43">
        <v>6.71</v>
      </c>
      <c r="V184" s="43">
        <v>6.71</v>
      </c>
      <c r="W184" s="43">
        <v>6.71</v>
      </c>
      <c r="X184" s="43">
        <v>6.71</v>
      </c>
      <c r="Y184" s="43">
        <v>6.71</v>
      </c>
      <c r="Z184" s="43">
        <v>6.71</v>
      </c>
      <c r="AA184" s="43">
        <v>6.71</v>
      </c>
    </row>
    <row r="185" spans="1:27" ht="12.75" hidden="1" customHeight="1" outlineLevel="1" x14ac:dyDescent="0.2">
      <c r="A185" s="98" t="s">
        <v>1206</v>
      </c>
      <c r="B185" s="62" t="s">
        <v>79</v>
      </c>
      <c r="C185" s="42" t="s">
        <v>77</v>
      </c>
      <c r="D185" s="43">
        <f>$D$11</f>
        <v>330.69</v>
      </c>
      <c r="E185" s="43">
        <f t="shared" ref="E185:AA185" si="104">$D$11</f>
        <v>330.69</v>
      </c>
      <c r="F185" s="43">
        <f t="shared" si="104"/>
        <v>330.69</v>
      </c>
      <c r="G185" s="43">
        <f t="shared" si="104"/>
        <v>330.69</v>
      </c>
      <c r="H185" s="43">
        <f t="shared" si="104"/>
        <v>330.69</v>
      </c>
      <c r="I185" s="43">
        <f t="shared" si="104"/>
        <v>330.69</v>
      </c>
      <c r="J185" s="43">
        <f t="shared" si="104"/>
        <v>330.69</v>
      </c>
      <c r="K185" s="43">
        <f t="shared" si="104"/>
        <v>330.69</v>
      </c>
      <c r="L185" s="43">
        <f t="shared" si="104"/>
        <v>330.69</v>
      </c>
      <c r="M185" s="43">
        <f t="shared" si="104"/>
        <v>330.69</v>
      </c>
      <c r="N185" s="43">
        <f t="shared" si="104"/>
        <v>330.69</v>
      </c>
      <c r="O185" s="43">
        <f t="shared" si="104"/>
        <v>330.69</v>
      </c>
      <c r="P185" s="43">
        <f t="shared" si="104"/>
        <v>330.69</v>
      </c>
      <c r="Q185" s="43">
        <f t="shared" si="104"/>
        <v>330.69</v>
      </c>
      <c r="R185" s="43">
        <f t="shared" si="104"/>
        <v>330.69</v>
      </c>
      <c r="S185" s="43">
        <f t="shared" si="104"/>
        <v>330.69</v>
      </c>
      <c r="T185" s="43">
        <f t="shared" si="104"/>
        <v>330.69</v>
      </c>
      <c r="U185" s="43">
        <f t="shared" si="104"/>
        <v>330.69</v>
      </c>
      <c r="V185" s="43">
        <f t="shared" si="104"/>
        <v>330.69</v>
      </c>
      <c r="W185" s="43">
        <f t="shared" si="104"/>
        <v>330.69</v>
      </c>
      <c r="X185" s="43">
        <f t="shared" si="104"/>
        <v>330.69</v>
      </c>
      <c r="Y185" s="43">
        <f t="shared" si="104"/>
        <v>330.69</v>
      </c>
      <c r="Z185" s="43">
        <f t="shared" si="104"/>
        <v>330.69</v>
      </c>
      <c r="AA185" s="43">
        <f t="shared" si="104"/>
        <v>330.69</v>
      </c>
    </row>
    <row r="186" spans="1:27" ht="12.75" customHeight="1" collapsed="1" x14ac:dyDescent="0.2">
      <c r="A186" s="97" t="s">
        <v>1207</v>
      </c>
      <c r="B186" s="27" t="str">
        <f>"05"&amp;"."&amp;$B$663&amp;"."&amp;$B$664</f>
        <v>05.01.2023</v>
      </c>
      <c r="C186" s="89" t="s">
        <v>74</v>
      </c>
      <c r="D186" s="90">
        <f>ROUND(((D187+D188+D190+D189)/1000),5)</f>
        <v>1.5528200000000001</v>
      </c>
      <c r="E186" s="90">
        <f>ROUND(((E187+E188+E190+E189)/1000),5)</f>
        <v>1.49081</v>
      </c>
      <c r="F186" s="90">
        <f>ROUND(((F187+F188+F190+F189)/1000),5)</f>
        <v>1.43818</v>
      </c>
      <c r="G186" s="90">
        <f t="shared" ref="G186:AA186" si="105">ROUND(((G187+G188+G190+G189)/1000),5)</f>
        <v>1.4324300000000001</v>
      </c>
      <c r="H186" s="90">
        <f t="shared" si="105"/>
        <v>1.4621</v>
      </c>
      <c r="I186" s="90">
        <f t="shared" si="105"/>
        <v>1.48098</v>
      </c>
      <c r="J186" s="90">
        <f t="shared" si="105"/>
        <v>1.5322499999999999</v>
      </c>
      <c r="K186" s="90">
        <f t="shared" si="105"/>
        <v>1.5974299999999999</v>
      </c>
      <c r="L186" s="90">
        <f t="shared" si="105"/>
        <v>1.8852800000000001</v>
      </c>
      <c r="M186" s="90">
        <f t="shared" si="105"/>
        <v>2.1088900000000002</v>
      </c>
      <c r="N186" s="90">
        <f t="shared" si="105"/>
        <v>2.1425100000000001</v>
      </c>
      <c r="O186" s="90">
        <f t="shared" si="105"/>
        <v>2.14906</v>
      </c>
      <c r="P186" s="90">
        <f t="shared" si="105"/>
        <v>2.1487500000000002</v>
      </c>
      <c r="Q186" s="90">
        <f t="shared" si="105"/>
        <v>2.1508600000000002</v>
      </c>
      <c r="R186" s="90">
        <f t="shared" si="105"/>
        <v>2.14086</v>
      </c>
      <c r="S186" s="90">
        <f t="shared" si="105"/>
        <v>2.1411600000000002</v>
      </c>
      <c r="T186" s="90">
        <f t="shared" si="105"/>
        <v>2.15198</v>
      </c>
      <c r="U186" s="90">
        <f t="shared" si="105"/>
        <v>2.1710600000000002</v>
      </c>
      <c r="V186" s="90">
        <f t="shared" si="105"/>
        <v>2.1629299999999998</v>
      </c>
      <c r="W186" s="90">
        <f t="shared" si="105"/>
        <v>2.1541800000000002</v>
      </c>
      <c r="X186" s="90">
        <f t="shared" si="105"/>
        <v>2.15516</v>
      </c>
      <c r="Y186" s="90">
        <f t="shared" si="105"/>
        <v>2.1405599999999998</v>
      </c>
      <c r="Z186" s="90">
        <f t="shared" si="105"/>
        <v>1.8072600000000001</v>
      </c>
      <c r="AA186" s="90">
        <f t="shared" si="105"/>
        <v>1.5780400000000001</v>
      </c>
    </row>
    <row r="187" spans="1:27" ht="12.75" hidden="1" customHeight="1" outlineLevel="1" x14ac:dyDescent="0.2">
      <c r="A187" s="98" t="s">
        <v>1208</v>
      </c>
      <c r="B187" s="62" t="s">
        <v>236</v>
      </c>
      <c r="C187" s="42" t="s">
        <v>77</v>
      </c>
      <c r="D187" s="43">
        <v>1102.3</v>
      </c>
      <c r="E187" s="43">
        <v>1040.29</v>
      </c>
      <c r="F187" s="43">
        <v>987.66</v>
      </c>
      <c r="G187" s="43">
        <v>981.91</v>
      </c>
      <c r="H187" s="43">
        <v>1011.58</v>
      </c>
      <c r="I187" s="43">
        <v>1030.46</v>
      </c>
      <c r="J187" s="43">
        <v>1081.73</v>
      </c>
      <c r="K187" s="43">
        <v>1146.9100000000001</v>
      </c>
      <c r="L187" s="43">
        <v>1434.76</v>
      </c>
      <c r="M187" s="43">
        <v>1658.37</v>
      </c>
      <c r="N187" s="43">
        <v>1691.99</v>
      </c>
      <c r="O187" s="43">
        <v>1698.54</v>
      </c>
      <c r="P187" s="43">
        <v>1698.23</v>
      </c>
      <c r="Q187" s="43">
        <v>1700.34</v>
      </c>
      <c r="R187" s="43">
        <v>1690.34</v>
      </c>
      <c r="S187" s="43">
        <v>1690.64</v>
      </c>
      <c r="T187" s="43">
        <v>1701.46</v>
      </c>
      <c r="U187" s="43">
        <v>1720.54</v>
      </c>
      <c r="V187" s="43">
        <v>1712.41</v>
      </c>
      <c r="W187" s="43">
        <v>1703.66</v>
      </c>
      <c r="X187" s="43">
        <v>1704.64</v>
      </c>
      <c r="Y187" s="43">
        <v>1690.04</v>
      </c>
      <c r="Z187" s="43">
        <v>1356.74</v>
      </c>
      <c r="AA187" s="43">
        <v>1127.52</v>
      </c>
    </row>
    <row r="188" spans="1:27" ht="12.75" hidden="1" customHeight="1" outlineLevel="1" x14ac:dyDescent="0.2">
      <c r="A188" s="98" t="s">
        <v>1209</v>
      </c>
      <c r="B188" s="62" t="s">
        <v>88</v>
      </c>
      <c r="C188" s="42" t="s">
        <v>77</v>
      </c>
      <c r="D188" s="43">
        <f>$D$168</f>
        <v>113.12</v>
      </c>
      <c r="E188" s="43">
        <f>$D$168</f>
        <v>113.12</v>
      </c>
      <c r="F188" s="43">
        <f t="shared" ref="F188:AA188" si="106">$D$168</f>
        <v>113.12</v>
      </c>
      <c r="G188" s="43">
        <f t="shared" si="106"/>
        <v>113.12</v>
      </c>
      <c r="H188" s="43">
        <f t="shared" si="106"/>
        <v>113.12</v>
      </c>
      <c r="I188" s="43">
        <f t="shared" si="106"/>
        <v>113.12</v>
      </c>
      <c r="J188" s="43">
        <f t="shared" si="106"/>
        <v>113.12</v>
      </c>
      <c r="K188" s="43">
        <f t="shared" si="106"/>
        <v>113.12</v>
      </c>
      <c r="L188" s="43">
        <f t="shared" si="106"/>
        <v>113.12</v>
      </c>
      <c r="M188" s="43">
        <f t="shared" si="106"/>
        <v>113.12</v>
      </c>
      <c r="N188" s="43">
        <f t="shared" si="106"/>
        <v>113.12</v>
      </c>
      <c r="O188" s="43">
        <f t="shared" si="106"/>
        <v>113.12</v>
      </c>
      <c r="P188" s="43">
        <f t="shared" si="106"/>
        <v>113.12</v>
      </c>
      <c r="Q188" s="43">
        <f t="shared" si="106"/>
        <v>113.12</v>
      </c>
      <c r="R188" s="43">
        <f t="shared" si="106"/>
        <v>113.12</v>
      </c>
      <c r="S188" s="43">
        <f t="shared" si="106"/>
        <v>113.12</v>
      </c>
      <c r="T188" s="43">
        <f t="shared" si="106"/>
        <v>113.12</v>
      </c>
      <c r="U188" s="43">
        <f t="shared" si="106"/>
        <v>113.12</v>
      </c>
      <c r="V188" s="43">
        <f t="shared" si="106"/>
        <v>113.12</v>
      </c>
      <c r="W188" s="43">
        <f t="shared" si="106"/>
        <v>113.12</v>
      </c>
      <c r="X188" s="43">
        <f t="shared" si="106"/>
        <v>113.12</v>
      </c>
      <c r="Y188" s="43">
        <f t="shared" si="106"/>
        <v>113.12</v>
      </c>
      <c r="Z188" s="43">
        <f t="shared" si="106"/>
        <v>113.12</v>
      </c>
      <c r="AA188" s="43">
        <f t="shared" si="106"/>
        <v>113.12</v>
      </c>
    </row>
    <row r="189" spans="1:27" ht="12.75" hidden="1" customHeight="1" outlineLevel="1" x14ac:dyDescent="0.2">
      <c r="A189" s="98" t="s">
        <v>1210</v>
      </c>
      <c r="B189" s="62" t="s">
        <v>81</v>
      </c>
      <c r="C189" s="42" t="s">
        <v>77</v>
      </c>
      <c r="D189" s="43">
        <v>6.71</v>
      </c>
      <c r="E189" s="43">
        <v>6.71</v>
      </c>
      <c r="F189" s="43">
        <v>6.71</v>
      </c>
      <c r="G189" s="43">
        <v>6.71</v>
      </c>
      <c r="H189" s="43">
        <v>6.71</v>
      </c>
      <c r="I189" s="43">
        <v>6.71</v>
      </c>
      <c r="J189" s="43">
        <v>6.71</v>
      </c>
      <c r="K189" s="43">
        <v>6.71</v>
      </c>
      <c r="L189" s="43">
        <v>6.71</v>
      </c>
      <c r="M189" s="43">
        <v>6.71</v>
      </c>
      <c r="N189" s="43">
        <v>6.71</v>
      </c>
      <c r="O189" s="43">
        <v>6.71</v>
      </c>
      <c r="P189" s="43">
        <v>6.71</v>
      </c>
      <c r="Q189" s="43">
        <v>6.71</v>
      </c>
      <c r="R189" s="43">
        <v>6.71</v>
      </c>
      <c r="S189" s="43">
        <v>6.71</v>
      </c>
      <c r="T189" s="43">
        <v>6.71</v>
      </c>
      <c r="U189" s="43">
        <v>6.71</v>
      </c>
      <c r="V189" s="43">
        <v>6.71</v>
      </c>
      <c r="W189" s="43">
        <v>6.71</v>
      </c>
      <c r="X189" s="43">
        <v>6.71</v>
      </c>
      <c r="Y189" s="43">
        <v>6.71</v>
      </c>
      <c r="Z189" s="43">
        <v>6.71</v>
      </c>
      <c r="AA189" s="43">
        <v>6.71</v>
      </c>
    </row>
    <row r="190" spans="1:27" ht="12.75" hidden="1" customHeight="1" outlineLevel="1" x14ac:dyDescent="0.2">
      <c r="A190" s="98" t="s">
        <v>1211</v>
      </c>
      <c r="B190" s="62" t="s">
        <v>79</v>
      </c>
      <c r="C190" s="42" t="s">
        <v>77</v>
      </c>
      <c r="D190" s="43">
        <f>$D$11</f>
        <v>330.69</v>
      </c>
      <c r="E190" s="43">
        <f t="shared" ref="E190:AA190" si="107">$D$11</f>
        <v>330.69</v>
      </c>
      <c r="F190" s="43">
        <f t="shared" si="107"/>
        <v>330.69</v>
      </c>
      <c r="G190" s="43">
        <f t="shared" si="107"/>
        <v>330.69</v>
      </c>
      <c r="H190" s="43">
        <f t="shared" si="107"/>
        <v>330.69</v>
      </c>
      <c r="I190" s="43">
        <f t="shared" si="107"/>
        <v>330.69</v>
      </c>
      <c r="J190" s="43">
        <f t="shared" si="107"/>
        <v>330.69</v>
      </c>
      <c r="K190" s="43">
        <f t="shared" si="107"/>
        <v>330.69</v>
      </c>
      <c r="L190" s="43">
        <f t="shared" si="107"/>
        <v>330.69</v>
      </c>
      <c r="M190" s="43">
        <f t="shared" si="107"/>
        <v>330.69</v>
      </c>
      <c r="N190" s="43">
        <f t="shared" si="107"/>
        <v>330.69</v>
      </c>
      <c r="O190" s="43">
        <f t="shared" si="107"/>
        <v>330.69</v>
      </c>
      <c r="P190" s="43">
        <f t="shared" si="107"/>
        <v>330.69</v>
      </c>
      <c r="Q190" s="43">
        <f t="shared" si="107"/>
        <v>330.69</v>
      </c>
      <c r="R190" s="43">
        <f t="shared" si="107"/>
        <v>330.69</v>
      </c>
      <c r="S190" s="43">
        <f t="shared" si="107"/>
        <v>330.69</v>
      </c>
      <c r="T190" s="43">
        <f t="shared" si="107"/>
        <v>330.69</v>
      </c>
      <c r="U190" s="43">
        <f t="shared" si="107"/>
        <v>330.69</v>
      </c>
      <c r="V190" s="43">
        <f t="shared" si="107"/>
        <v>330.69</v>
      </c>
      <c r="W190" s="43">
        <f t="shared" si="107"/>
        <v>330.69</v>
      </c>
      <c r="X190" s="43">
        <f t="shared" si="107"/>
        <v>330.69</v>
      </c>
      <c r="Y190" s="43">
        <f t="shared" si="107"/>
        <v>330.69</v>
      </c>
      <c r="Z190" s="43">
        <f t="shared" si="107"/>
        <v>330.69</v>
      </c>
      <c r="AA190" s="43">
        <f t="shared" si="107"/>
        <v>330.69</v>
      </c>
    </row>
    <row r="191" spans="1:27" ht="12.75" customHeight="1" collapsed="1" x14ac:dyDescent="0.2">
      <c r="A191" s="97" t="s">
        <v>1212</v>
      </c>
      <c r="B191" s="27" t="str">
        <f>"06"&amp;"."&amp;$B$663&amp;"."&amp;$B$664</f>
        <v>06.01.2023</v>
      </c>
      <c r="C191" s="89" t="s">
        <v>74</v>
      </c>
      <c r="D191" s="90">
        <f>ROUND(((D192+D193+D195+D194)/1000),5)</f>
        <v>1.5218</v>
      </c>
      <c r="E191" s="90">
        <f>ROUND(((E192+E193+E195+E194)/1000),5)</f>
        <v>1.4145099999999999</v>
      </c>
      <c r="F191" s="90">
        <f>ROUND(((F192+F193+F195+F194)/1000),5)</f>
        <v>1.3315900000000001</v>
      </c>
      <c r="G191" s="90">
        <f t="shared" ref="G191:AA191" si="108">ROUND(((G192+G193+G195+G194)/1000),5)</f>
        <v>1.30457</v>
      </c>
      <c r="H191" s="90">
        <f t="shared" si="108"/>
        <v>1.3340700000000001</v>
      </c>
      <c r="I191" s="90">
        <f t="shared" si="108"/>
        <v>1.3801000000000001</v>
      </c>
      <c r="J191" s="90">
        <f t="shared" si="108"/>
        <v>1.4325399999999999</v>
      </c>
      <c r="K191" s="90">
        <f t="shared" si="108"/>
        <v>1.5670999999999999</v>
      </c>
      <c r="L191" s="90">
        <f t="shared" si="108"/>
        <v>1.80043</v>
      </c>
      <c r="M191" s="90">
        <f t="shared" si="108"/>
        <v>2.0611700000000002</v>
      </c>
      <c r="N191" s="90">
        <f t="shared" si="108"/>
        <v>2.1080999999999999</v>
      </c>
      <c r="O191" s="90">
        <f t="shared" si="108"/>
        <v>2.12765</v>
      </c>
      <c r="P191" s="90">
        <f t="shared" si="108"/>
        <v>2.1314500000000001</v>
      </c>
      <c r="Q191" s="90">
        <f t="shared" si="108"/>
        <v>2.1351399999999998</v>
      </c>
      <c r="R191" s="90">
        <f t="shared" si="108"/>
        <v>2.1093799999999998</v>
      </c>
      <c r="S191" s="90">
        <f t="shared" si="108"/>
        <v>2.1177199999999998</v>
      </c>
      <c r="T191" s="90">
        <f t="shared" si="108"/>
        <v>2.1449400000000001</v>
      </c>
      <c r="U191" s="90">
        <f t="shared" si="108"/>
        <v>2.1549900000000002</v>
      </c>
      <c r="V191" s="90">
        <f t="shared" si="108"/>
        <v>2.1492499999999999</v>
      </c>
      <c r="W191" s="90">
        <f t="shared" si="108"/>
        <v>2.1463800000000002</v>
      </c>
      <c r="X191" s="90">
        <f t="shared" si="108"/>
        <v>2.14595</v>
      </c>
      <c r="Y191" s="90">
        <f t="shared" si="108"/>
        <v>2.0964800000000001</v>
      </c>
      <c r="Z191" s="90">
        <f t="shared" si="108"/>
        <v>1.7664299999999999</v>
      </c>
      <c r="AA191" s="90">
        <f t="shared" si="108"/>
        <v>1.58432</v>
      </c>
    </row>
    <row r="192" spans="1:27" ht="12.75" hidden="1" customHeight="1" outlineLevel="1" x14ac:dyDescent="0.2">
      <c r="A192" s="98" t="s">
        <v>1213</v>
      </c>
      <c r="B192" s="62" t="s">
        <v>236</v>
      </c>
      <c r="C192" s="42" t="s">
        <v>77</v>
      </c>
      <c r="D192" s="43">
        <v>1071.28</v>
      </c>
      <c r="E192" s="43">
        <v>963.99</v>
      </c>
      <c r="F192" s="43">
        <v>881.07</v>
      </c>
      <c r="G192" s="43">
        <v>854.05</v>
      </c>
      <c r="H192" s="43">
        <v>883.55</v>
      </c>
      <c r="I192" s="43">
        <v>929.58</v>
      </c>
      <c r="J192" s="43">
        <v>982.02</v>
      </c>
      <c r="K192" s="43">
        <v>1116.58</v>
      </c>
      <c r="L192" s="43">
        <v>1349.91</v>
      </c>
      <c r="M192" s="43">
        <v>1610.65</v>
      </c>
      <c r="N192" s="43">
        <v>1657.58</v>
      </c>
      <c r="O192" s="43">
        <v>1677.13</v>
      </c>
      <c r="P192" s="43">
        <v>1680.93</v>
      </c>
      <c r="Q192" s="43">
        <v>1684.62</v>
      </c>
      <c r="R192" s="43">
        <v>1658.86</v>
      </c>
      <c r="S192" s="43">
        <v>1667.2</v>
      </c>
      <c r="T192" s="43">
        <v>1694.42</v>
      </c>
      <c r="U192" s="43">
        <v>1704.47</v>
      </c>
      <c r="V192" s="43">
        <v>1698.73</v>
      </c>
      <c r="W192" s="43">
        <v>1695.86</v>
      </c>
      <c r="X192" s="43">
        <v>1695.43</v>
      </c>
      <c r="Y192" s="43">
        <v>1645.96</v>
      </c>
      <c r="Z192" s="43">
        <v>1315.91</v>
      </c>
      <c r="AA192" s="43">
        <v>1133.8</v>
      </c>
    </row>
    <row r="193" spans="1:27" ht="12.75" hidden="1" customHeight="1" outlineLevel="1" x14ac:dyDescent="0.2">
      <c r="A193" s="98" t="s">
        <v>1214</v>
      </c>
      <c r="B193" s="62" t="s">
        <v>88</v>
      </c>
      <c r="C193" s="42" t="s">
        <v>77</v>
      </c>
      <c r="D193" s="43">
        <f>$D$168</f>
        <v>113.12</v>
      </c>
      <c r="E193" s="43">
        <f>$D$168</f>
        <v>113.12</v>
      </c>
      <c r="F193" s="43">
        <f t="shared" ref="F193:AA193" si="109">$D$168</f>
        <v>113.12</v>
      </c>
      <c r="G193" s="43">
        <f t="shared" si="109"/>
        <v>113.12</v>
      </c>
      <c r="H193" s="43">
        <f t="shared" si="109"/>
        <v>113.12</v>
      </c>
      <c r="I193" s="43">
        <f t="shared" si="109"/>
        <v>113.12</v>
      </c>
      <c r="J193" s="43">
        <f t="shared" si="109"/>
        <v>113.12</v>
      </c>
      <c r="K193" s="43">
        <f t="shared" si="109"/>
        <v>113.12</v>
      </c>
      <c r="L193" s="43">
        <f t="shared" si="109"/>
        <v>113.12</v>
      </c>
      <c r="M193" s="43">
        <f t="shared" si="109"/>
        <v>113.12</v>
      </c>
      <c r="N193" s="43">
        <f t="shared" si="109"/>
        <v>113.12</v>
      </c>
      <c r="O193" s="43">
        <f t="shared" si="109"/>
        <v>113.12</v>
      </c>
      <c r="P193" s="43">
        <f t="shared" si="109"/>
        <v>113.12</v>
      </c>
      <c r="Q193" s="43">
        <f t="shared" si="109"/>
        <v>113.12</v>
      </c>
      <c r="R193" s="43">
        <f t="shared" si="109"/>
        <v>113.12</v>
      </c>
      <c r="S193" s="43">
        <f t="shared" si="109"/>
        <v>113.12</v>
      </c>
      <c r="T193" s="43">
        <f t="shared" si="109"/>
        <v>113.12</v>
      </c>
      <c r="U193" s="43">
        <f t="shared" si="109"/>
        <v>113.12</v>
      </c>
      <c r="V193" s="43">
        <f t="shared" si="109"/>
        <v>113.12</v>
      </c>
      <c r="W193" s="43">
        <f t="shared" si="109"/>
        <v>113.12</v>
      </c>
      <c r="X193" s="43">
        <f t="shared" si="109"/>
        <v>113.12</v>
      </c>
      <c r="Y193" s="43">
        <f t="shared" si="109"/>
        <v>113.12</v>
      </c>
      <c r="Z193" s="43">
        <f t="shared" si="109"/>
        <v>113.12</v>
      </c>
      <c r="AA193" s="43">
        <f t="shared" si="109"/>
        <v>113.12</v>
      </c>
    </row>
    <row r="194" spans="1:27" ht="12.75" hidden="1" customHeight="1" outlineLevel="1" x14ac:dyDescent="0.2">
      <c r="A194" s="98" t="s">
        <v>1215</v>
      </c>
      <c r="B194" s="62" t="s">
        <v>81</v>
      </c>
      <c r="C194" s="42" t="s">
        <v>77</v>
      </c>
      <c r="D194" s="43">
        <v>6.71</v>
      </c>
      <c r="E194" s="43">
        <v>6.71</v>
      </c>
      <c r="F194" s="43">
        <v>6.71</v>
      </c>
      <c r="G194" s="43">
        <v>6.71</v>
      </c>
      <c r="H194" s="43">
        <v>6.71</v>
      </c>
      <c r="I194" s="43">
        <v>6.71</v>
      </c>
      <c r="J194" s="43">
        <v>6.71</v>
      </c>
      <c r="K194" s="43">
        <v>6.71</v>
      </c>
      <c r="L194" s="43">
        <v>6.71</v>
      </c>
      <c r="M194" s="43">
        <v>6.71</v>
      </c>
      <c r="N194" s="43">
        <v>6.71</v>
      </c>
      <c r="O194" s="43">
        <v>6.71</v>
      </c>
      <c r="P194" s="43">
        <v>6.71</v>
      </c>
      <c r="Q194" s="43">
        <v>6.71</v>
      </c>
      <c r="R194" s="43">
        <v>6.71</v>
      </c>
      <c r="S194" s="43">
        <v>6.71</v>
      </c>
      <c r="T194" s="43">
        <v>6.71</v>
      </c>
      <c r="U194" s="43">
        <v>6.71</v>
      </c>
      <c r="V194" s="43">
        <v>6.71</v>
      </c>
      <c r="W194" s="43">
        <v>6.71</v>
      </c>
      <c r="X194" s="43">
        <v>6.71</v>
      </c>
      <c r="Y194" s="43">
        <v>6.71</v>
      </c>
      <c r="Z194" s="43">
        <v>6.71</v>
      </c>
      <c r="AA194" s="43">
        <v>6.71</v>
      </c>
    </row>
    <row r="195" spans="1:27" ht="12.75" hidden="1" customHeight="1" outlineLevel="1" x14ac:dyDescent="0.2">
      <c r="A195" s="98" t="s">
        <v>1216</v>
      </c>
      <c r="B195" s="62" t="s">
        <v>79</v>
      </c>
      <c r="C195" s="42" t="s">
        <v>77</v>
      </c>
      <c r="D195" s="43">
        <f>$D$11</f>
        <v>330.69</v>
      </c>
      <c r="E195" s="43">
        <f t="shared" ref="E195:AA195" si="110">$D$11</f>
        <v>330.69</v>
      </c>
      <c r="F195" s="43">
        <f t="shared" si="110"/>
        <v>330.69</v>
      </c>
      <c r="G195" s="43">
        <f t="shared" si="110"/>
        <v>330.69</v>
      </c>
      <c r="H195" s="43">
        <f t="shared" si="110"/>
        <v>330.69</v>
      </c>
      <c r="I195" s="43">
        <f t="shared" si="110"/>
        <v>330.69</v>
      </c>
      <c r="J195" s="43">
        <f t="shared" si="110"/>
        <v>330.69</v>
      </c>
      <c r="K195" s="43">
        <f t="shared" si="110"/>
        <v>330.69</v>
      </c>
      <c r="L195" s="43">
        <f t="shared" si="110"/>
        <v>330.69</v>
      </c>
      <c r="M195" s="43">
        <f t="shared" si="110"/>
        <v>330.69</v>
      </c>
      <c r="N195" s="43">
        <f t="shared" si="110"/>
        <v>330.69</v>
      </c>
      <c r="O195" s="43">
        <f t="shared" si="110"/>
        <v>330.69</v>
      </c>
      <c r="P195" s="43">
        <f t="shared" si="110"/>
        <v>330.69</v>
      </c>
      <c r="Q195" s="43">
        <f t="shared" si="110"/>
        <v>330.69</v>
      </c>
      <c r="R195" s="43">
        <f t="shared" si="110"/>
        <v>330.69</v>
      </c>
      <c r="S195" s="43">
        <f t="shared" si="110"/>
        <v>330.69</v>
      </c>
      <c r="T195" s="43">
        <f t="shared" si="110"/>
        <v>330.69</v>
      </c>
      <c r="U195" s="43">
        <f t="shared" si="110"/>
        <v>330.69</v>
      </c>
      <c r="V195" s="43">
        <f t="shared" si="110"/>
        <v>330.69</v>
      </c>
      <c r="W195" s="43">
        <f t="shared" si="110"/>
        <v>330.69</v>
      </c>
      <c r="X195" s="43">
        <f t="shared" si="110"/>
        <v>330.69</v>
      </c>
      <c r="Y195" s="43">
        <f t="shared" si="110"/>
        <v>330.69</v>
      </c>
      <c r="Z195" s="43">
        <f t="shared" si="110"/>
        <v>330.69</v>
      </c>
      <c r="AA195" s="43">
        <f t="shared" si="110"/>
        <v>330.69</v>
      </c>
    </row>
    <row r="196" spans="1:27" ht="12.75" customHeight="1" collapsed="1" x14ac:dyDescent="0.2">
      <c r="A196" s="97" t="s">
        <v>1217</v>
      </c>
      <c r="B196" s="27" t="str">
        <f>"07"&amp;"."&amp;$B$663&amp;"."&amp;$B$664</f>
        <v>07.01.2023</v>
      </c>
      <c r="C196" s="89" t="s">
        <v>74</v>
      </c>
      <c r="D196" s="90">
        <f>ROUND(((D197+D198+D200+D199)/1000),5)</f>
        <v>1.52271</v>
      </c>
      <c r="E196" s="90">
        <f>ROUND(((E197+E198+E200+E199)/1000),5)</f>
        <v>1.43336</v>
      </c>
      <c r="F196" s="90">
        <f>ROUND(((F197+F198+F200+F199)/1000),5)</f>
        <v>1.36124</v>
      </c>
      <c r="G196" s="90">
        <f t="shared" ref="G196:AA196" si="111">ROUND(((G197+G198+G200+G199)/1000),5)</f>
        <v>1.3276300000000001</v>
      </c>
      <c r="H196" s="90">
        <f t="shared" si="111"/>
        <v>1.34606</v>
      </c>
      <c r="I196" s="90">
        <f t="shared" si="111"/>
        <v>1.3748</v>
      </c>
      <c r="J196" s="90">
        <f t="shared" si="111"/>
        <v>1.40602</v>
      </c>
      <c r="K196" s="90">
        <f t="shared" si="111"/>
        <v>1.5020100000000001</v>
      </c>
      <c r="L196" s="90">
        <f t="shared" si="111"/>
        <v>1.6198300000000001</v>
      </c>
      <c r="M196" s="90">
        <f t="shared" si="111"/>
        <v>1.87015</v>
      </c>
      <c r="N196" s="90">
        <f t="shared" si="111"/>
        <v>2.0299800000000001</v>
      </c>
      <c r="O196" s="90">
        <f t="shared" si="111"/>
        <v>2.05423</v>
      </c>
      <c r="P196" s="90">
        <f t="shared" si="111"/>
        <v>2.0568200000000001</v>
      </c>
      <c r="Q196" s="90">
        <f t="shared" si="111"/>
        <v>2.0583399999999998</v>
      </c>
      <c r="R196" s="90">
        <f t="shared" si="111"/>
        <v>2.0224700000000002</v>
      </c>
      <c r="S196" s="90">
        <f t="shared" si="111"/>
        <v>2.03302</v>
      </c>
      <c r="T196" s="90">
        <f t="shared" si="111"/>
        <v>2.0660400000000001</v>
      </c>
      <c r="U196" s="90">
        <f t="shared" si="111"/>
        <v>2.0908199999999999</v>
      </c>
      <c r="V196" s="90">
        <f t="shared" si="111"/>
        <v>2.0866099999999999</v>
      </c>
      <c r="W196" s="90">
        <f t="shared" si="111"/>
        <v>2.08148</v>
      </c>
      <c r="X196" s="90">
        <f t="shared" si="111"/>
        <v>2.0905800000000001</v>
      </c>
      <c r="Y196" s="90">
        <f t="shared" si="111"/>
        <v>2.0632100000000002</v>
      </c>
      <c r="Z196" s="90">
        <f t="shared" si="111"/>
        <v>1.8697299999999999</v>
      </c>
      <c r="AA196" s="90">
        <f t="shared" si="111"/>
        <v>1.61893</v>
      </c>
    </row>
    <row r="197" spans="1:27" ht="12.75" hidden="1" customHeight="1" outlineLevel="1" x14ac:dyDescent="0.2">
      <c r="A197" s="98" t="s">
        <v>1218</v>
      </c>
      <c r="B197" s="62" t="s">
        <v>236</v>
      </c>
      <c r="C197" s="42" t="s">
        <v>77</v>
      </c>
      <c r="D197" s="43">
        <v>1072.19</v>
      </c>
      <c r="E197" s="43">
        <v>982.84</v>
      </c>
      <c r="F197" s="43">
        <v>910.72</v>
      </c>
      <c r="G197" s="43">
        <v>877.11</v>
      </c>
      <c r="H197" s="43">
        <v>895.54</v>
      </c>
      <c r="I197" s="43">
        <v>924.28</v>
      </c>
      <c r="J197" s="43">
        <v>955.5</v>
      </c>
      <c r="K197" s="43">
        <v>1051.49</v>
      </c>
      <c r="L197" s="43">
        <v>1169.31</v>
      </c>
      <c r="M197" s="43">
        <v>1419.63</v>
      </c>
      <c r="N197" s="43">
        <v>1579.46</v>
      </c>
      <c r="O197" s="43">
        <v>1603.71</v>
      </c>
      <c r="P197" s="43">
        <v>1606.3</v>
      </c>
      <c r="Q197" s="43">
        <v>1607.82</v>
      </c>
      <c r="R197" s="43">
        <v>1571.95</v>
      </c>
      <c r="S197" s="43">
        <v>1582.5</v>
      </c>
      <c r="T197" s="43">
        <v>1615.52</v>
      </c>
      <c r="U197" s="43">
        <v>1640.3</v>
      </c>
      <c r="V197" s="43">
        <v>1636.09</v>
      </c>
      <c r="W197" s="43">
        <v>1630.96</v>
      </c>
      <c r="X197" s="43">
        <v>1640.06</v>
      </c>
      <c r="Y197" s="43">
        <v>1612.69</v>
      </c>
      <c r="Z197" s="43">
        <v>1419.21</v>
      </c>
      <c r="AA197" s="43">
        <v>1168.4100000000001</v>
      </c>
    </row>
    <row r="198" spans="1:27" ht="12.75" hidden="1" customHeight="1" outlineLevel="1" x14ac:dyDescent="0.2">
      <c r="A198" s="98" t="s">
        <v>1219</v>
      </c>
      <c r="B198" s="62" t="s">
        <v>88</v>
      </c>
      <c r="C198" s="42" t="s">
        <v>77</v>
      </c>
      <c r="D198" s="43">
        <f>$D$168</f>
        <v>113.12</v>
      </c>
      <c r="E198" s="43">
        <f>$D$168</f>
        <v>113.12</v>
      </c>
      <c r="F198" s="43">
        <f t="shared" ref="F198:AA198" si="112">$D$168</f>
        <v>113.12</v>
      </c>
      <c r="G198" s="43">
        <f t="shared" si="112"/>
        <v>113.12</v>
      </c>
      <c r="H198" s="43">
        <f t="shared" si="112"/>
        <v>113.12</v>
      </c>
      <c r="I198" s="43">
        <f t="shared" si="112"/>
        <v>113.12</v>
      </c>
      <c r="J198" s="43">
        <f t="shared" si="112"/>
        <v>113.12</v>
      </c>
      <c r="K198" s="43">
        <f t="shared" si="112"/>
        <v>113.12</v>
      </c>
      <c r="L198" s="43">
        <f t="shared" si="112"/>
        <v>113.12</v>
      </c>
      <c r="M198" s="43">
        <f t="shared" si="112"/>
        <v>113.12</v>
      </c>
      <c r="N198" s="43">
        <f t="shared" si="112"/>
        <v>113.12</v>
      </c>
      <c r="O198" s="43">
        <f t="shared" si="112"/>
        <v>113.12</v>
      </c>
      <c r="P198" s="43">
        <f t="shared" si="112"/>
        <v>113.12</v>
      </c>
      <c r="Q198" s="43">
        <f t="shared" si="112"/>
        <v>113.12</v>
      </c>
      <c r="R198" s="43">
        <f t="shared" si="112"/>
        <v>113.12</v>
      </c>
      <c r="S198" s="43">
        <f t="shared" si="112"/>
        <v>113.12</v>
      </c>
      <c r="T198" s="43">
        <f t="shared" si="112"/>
        <v>113.12</v>
      </c>
      <c r="U198" s="43">
        <f t="shared" si="112"/>
        <v>113.12</v>
      </c>
      <c r="V198" s="43">
        <f t="shared" si="112"/>
        <v>113.12</v>
      </c>
      <c r="W198" s="43">
        <f t="shared" si="112"/>
        <v>113.12</v>
      </c>
      <c r="X198" s="43">
        <f t="shared" si="112"/>
        <v>113.12</v>
      </c>
      <c r="Y198" s="43">
        <f t="shared" si="112"/>
        <v>113.12</v>
      </c>
      <c r="Z198" s="43">
        <f t="shared" si="112"/>
        <v>113.12</v>
      </c>
      <c r="AA198" s="43">
        <f t="shared" si="112"/>
        <v>113.12</v>
      </c>
    </row>
    <row r="199" spans="1:27" ht="12.75" hidden="1" customHeight="1" outlineLevel="1" x14ac:dyDescent="0.2">
      <c r="A199" s="98" t="s">
        <v>1220</v>
      </c>
      <c r="B199" s="62" t="s">
        <v>81</v>
      </c>
      <c r="C199" s="42" t="s">
        <v>77</v>
      </c>
      <c r="D199" s="43">
        <v>6.71</v>
      </c>
      <c r="E199" s="43">
        <v>6.71</v>
      </c>
      <c r="F199" s="43">
        <v>6.71</v>
      </c>
      <c r="G199" s="43">
        <v>6.71</v>
      </c>
      <c r="H199" s="43">
        <v>6.71</v>
      </c>
      <c r="I199" s="43">
        <v>6.71</v>
      </c>
      <c r="J199" s="43">
        <v>6.71</v>
      </c>
      <c r="K199" s="43">
        <v>6.71</v>
      </c>
      <c r="L199" s="43">
        <v>6.71</v>
      </c>
      <c r="M199" s="43">
        <v>6.71</v>
      </c>
      <c r="N199" s="43">
        <v>6.71</v>
      </c>
      <c r="O199" s="43">
        <v>6.71</v>
      </c>
      <c r="P199" s="43">
        <v>6.71</v>
      </c>
      <c r="Q199" s="43">
        <v>6.71</v>
      </c>
      <c r="R199" s="43">
        <v>6.71</v>
      </c>
      <c r="S199" s="43">
        <v>6.71</v>
      </c>
      <c r="T199" s="43">
        <v>6.71</v>
      </c>
      <c r="U199" s="43">
        <v>6.71</v>
      </c>
      <c r="V199" s="43">
        <v>6.71</v>
      </c>
      <c r="W199" s="43">
        <v>6.71</v>
      </c>
      <c r="X199" s="43">
        <v>6.71</v>
      </c>
      <c r="Y199" s="43">
        <v>6.71</v>
      </c>
      <c r="Z199" s="43">
        <v>6.71</v>
      </c>
      <c r="AA199" s="43">
        <v>6.71</v>
      </c>
    </row>
    <row r="200" spans="1:27" ht="12.75" hidden="1" customHeight="1" outlineLevel="1" x14ac:dyDescent="0.2">
      <c r="A200" s="98" t="s">
        <v>1221</v>
      </c>
      <c r="B200" s="62" t="s">
        <v>79</v>
      </c>
      <c r="C200" s="42" t="s">
        <v>77</v>
      </c>
      <c r="D200" s="43">
        <f>$D$11</f>
        <v>330.69</v>
      </c>
      <c r="E200" s="43">
        <f t="shared" ref="E200:AA200" si="113">$D$11</f>
        <v>330.69</v>
      </c>
      <c r="F200" s="43">
        <f t="shared" si="113"/>
        <v>330.69</v>
      </c>
      <c r="G200" s="43">
        <f t="shared" si="113"/>
        <v>330.69</v>
      </c>
      <c r="H200" s="43">
        <f t="shared" si="113"/>
        <v>330.69</v>
      </c>
      <c r="I200" s="43">
        <f t="shared" si="113"/>
        <v>330.69</v>
      </c>
      <c r="J200" s="43">
        <f t="shared" si="113"/>
        <v>330.69</v>
      </c>
      <c r="K200" s="43">
        <f t="shared" si="113"/>
        <v>330.69</v>
      </c>
      <c r="L200" s="43">
        <f t="shared" si="113"/>
        <v>330.69</v>
      </c>
      <c r="M200" s="43">
        <f t="shared" si="113"/>
        <v>330.69</v>
      </c>
      <c r="N200" s="43">
        <f t="shared" si="113"/>
        <v>330.69</v>
      </c>
      <c r="O200" s="43">
        <f t="shared" si="113"/>
        <v>330.69</v>
      </c>
      <c r="P200" s="43">
        <f t="shared" si="113"/>
        <v>330.69</v>
      </c>
      <c r="Q200" s="43">
        <f t="shared" si="113"/>
        <v>330.69</v>
      </c>
      <c r="R200" s="43">
        <f t="shared" si="113"/>
        <v>330.69</v>
      </c>
      <c r="S200" s="43">
        <f t="shared" si="113"/>
        <v>330.69</v>
      </c>
      <c r="T200" s="43">
        <f t="shared" si="113"/>
        <v>330.69</v>
      </c>
      <c r="U200" s="43">
        <f t="shared" si="113"/>
        <v>330.69</v>
      </c>
      <c r="V200" s="43">
        <f t="shared" si="113"/>
        <v>330.69</v>
      </c>
      <c r="W200" s="43">
        <f t="shared" si="113"/>
        <v>330.69</v>
      </c>
      <c r="X200" s="43">
        <f t="shared" si="113"/>
        <v>330.69</v>
      </c>
      <c r="Y200" s="43">
        <f t="shared" si="113"/>
        <v>330.69</v>
      </c>
      <c r="Z200" s="43">
        <f t="shared" si="113"/>
        <v>330.69</v>
      </c>
      <c r="AA200" s="43">
        <f t="shared" si="113"/>
        <v>330.69</v>
      </c>
    </row>
    <row r="201" spans="1:27" ht="12.75" customHeight="1" collapsed="1" x14ac:dyDescent="0.2">
      <c r="A201" s="97" t="s">
        <v>1222</v>
      </c>
      <c r="B201" s="27" t="str">
        <f>"08"&amp;"."&amp;$B$663&amp;"."&amp;$B$664</f>
        <v>08.01.2023</v>
      </c>
      <c r="C201" s="89" t="s">
        <v>74</v>
      </c>
      <c r="D201" s="90">
        <f>ROUND(((D202+D203+D205+D204)/1000),5)</f>
        <v>1.5801799999999999</v>
      </c>
      <c r="E201" s="90">
        <f>ROUND(((E202+E203+E205+E204)/1000),5)</f>
        <v>1.5019400000000001</v>
      </c>
      <c r="F201" s="90">
        <f>ROUND(((F202+F203+F205+F204)/1000),5)</f>
        <v>1.4387399999999999</v>
      </c>
      <c r="G201" s="90">
        <f t="shared" ref="G201:AA201" si="114">ROUND(((G202+G203+G205+G204)/1000),5)</f>
        <v>1.3938999999999999</v>
      </c>
      <c r="H201" s="90">
        <f t="shared" si="114"/>
        <v>1.42974</v>
      </c>
      <c r="I201" s="90">
        <f t="shared" si="114"/>
        <v>1.44851</v>
      </c>
      <c r="J201" s="90">
        <f t="shared" si="114"/>
        <v>1.46966</v>
      </c>
      <c r="K201" s="90">
        <f t="shared" si="114"/>
        <v>1.5682400000000001</v>
      </c>
      <c r="L201" s="90">
        <f t="shared" si="114"/>
        <v>1.78583</v>
      </c>
      <c r="M201" s="90">
        <f t="shared" si="114"/>
        <v>2.04515</v>
      </c>
      <c r="N201" s="90">
        <f t="shared" si="114"/>
        <v>2.14107</v>
      </c>
      <c r="O201" s="90">
        <f t="shared" si="114"/>
        <v>2.16601</v>
      </c>
      <c r="P201" s="90">
        <f t="shared" si="114"/>
        <v>2.1716799999999998</v>
      </c>
      <c r="Q201" s="90">
        <f t="shared" si="114"/>
        <v>2.1756000000000002</v>
      </c>
      <c r="R201" s="90">
        <f t="shared" si="114"/>
        <v>2.1477599999999999</v>
      </c>
      <c r="S201" s="90">
        <f t="shared" si="114"/>
        <v>2.15679</v>
      </c>
      <c r="T201" s="90">
        <f t="shared" si="114"/>
        <v>2.1876799999999998</v>
      </c>
      <c r="U201" s="90">
        <f t="shared" si="114"/>
        <v>2.21333</v>
      </c>
      <c r="V201" s="90">
        <f t="shared" si="114"/>
        <v>2.2066699999999999</v>
      </c>
      <c r="W201" s="90">
        <f t="shared" si="114"/>
        <v>2.1957499999999999</v>
      </c>
      <c r="X201" s="90">
        <f t="shared" si="114"/>
        <v>2.1965499999999998</v>
      </c>
      <c r="Y201" s="90">
        <f t="shared" si="114"/>
        <v>2.1533799999999998</v>
      </c>
      <c r="Z201" s="90">
        <f t="shared" si="114"/>
        <v>1.88693</v>
      </c>
      <c r="AA201" s="90">
        <f t="shared" si="114"/>
        <v>1.60066</v>
      </c>
    </row>
    <row r="202" spans="1:27" ht="12.75" hidden="1" customHeight="1" outlineLevel="1" x14ac:dyDescent="0.2">
      <c r="A202" s="98" t="s">
        <v>1223</v>
      </c>
      <c r="B202" s="62" t="s">
        <v>236</v>
      </c>
      <c r="C202" s="42" t="s">
        <v>77</v>
      </c>
      <c r="D202" s="43">
        <v>1129.6600000000001</v>
      </c>
      <c r="E202" s="43">
        <v>1051.42</v>
      </c>
      <c r="F202" s="43">
        <v>988.22</v>
      </c>
      <c r="G202" s="43">
        <v>943.38</v>
      </c>
      <c r="H202" s="43">
        <v>979.22</v>
      </c>
      <c r="I202" s="43">
        <v>997.99</v>
      </c>
      <c r="J202" s="43">
        <v>1019.14</v>
      </c>
      <c r="K202" s="43">
        <v>1117.72</v>
      </c>
      <c r="L202" s="43">
        <v>1335.31</v>
      </c>
      <c r="M202" s="43">
        <v>1594.63</v>
      </c>
      <c r="N202" s="43">
        <v>1690.55</v>
      </c>
      <c r="O202" s="43">
        <v>1715.49</v>
      </c>
      <c r="P202" s="43">
        <v>1721.16</v>
      </c>
      <c r="Q202" s="43">
        <v>1725.08</v>
      </c>
      <c r="R202" s="43">
        <v>1697.24</v>
      </c>
      <c r="S202" s="43">
        <v>1706.27</v>
      </c>
      <c r="T202" s="43">
        <v>1737.16</v>
      </c>
      <c r="U202" s="43">
        <v>1762.81</v>
      </c>
      <c r="V202" s="43">
        <v>1756.15</v>
      </c>
      <c r="W202" s="43">
        <v>1745.23</v>
      </c>
      <c r="X202" s="43">
        <v>1746.03</v>
      </c>
      <c r="Y202" s="43">
        <v>1702.86</v>
      </c>
      <c r="Z202" s="43">
        <v>1436.41</v>
      </c>
      <c r="AA202" s="43">
        <v>1150.1400000000001</v>
      </c>
    </row>
    <row r="203" spans="1:27" ht="12.75" hidden="1" customHeight="1" outlineLevel="1" x14ac:dyDescent="0.2">
      <c r="A203" s="98" t="s">
        <v>1224</v>
      </c>
      <c r="B203" s="62" t="s">
        <v>88</v>
      </c>
      <c r="C203" s="42" t="s">
        <v>77</v>
      </c>
      <c r="D203" s="43">
        <f>$D$168</f>
        <v>113.12</v>
      </c>
      <c r="E203" s="43">
        <f>$D$168</f>
        <v>113.12</v>
      </c>
      <c r="F203" s="43">
        <f t="shared" ref="F203:AA203" si="115">$D$168</f>
        <v>113.12</v>
      </c>
      <c r="G203" s="43">
        <f t="shared" si="115"/>
        <v>113.12</v>
      </c>
      <c r="H203" s="43">
        <f t="shared" si="115"/>
        <v>113.12</v>
      </c>
      <c r="I203" s="43">
        <f t="shared" si="115"/>
        <v>113.12</v>
      </c>
      <c r="J203" s="43">
        <f t="shared" si="115"/>
        <v>113.12</v>
      </c>
      <c r="K203" s="43">
        <f t="shared" si="115"/>
        <v>113.12</v>
      </c>
      <c r="L203" s="43">
        <f t="shared" si="115"/>
        <v>113.12</v>
      </c>
      <c r="M203" s="43">
        <f t="shared" si="115"/>
        <v>113.12</v>
      </c>
      <c r="N203" s="43">
        <f t="shared" si="115"/>
        <v>113.12</v>
      </c>
      <c r="O203" s="43">
        <f t="shared" si="115"/>
        <v>113.12</v>
      </c>
      <c r="P203" s="43">
        <f t="shared" si="115"/>
        <v>113.12</v>
      </c>
      <c r="Q203" s="43">
        <f t="shared" si="115"/>
        <v>113.12</v>
      </c>
      <c r="R203" s="43">
        <f t="shared" si="115"/>
        <v>113.12</v>
      </c>
      <c r="S203" s="43">
        <f t="shared" si="115"/>
        <v>113.12</v>
      </c>
      <c r="T203" s="43">
        <f t="shared" si="115"/>
        <v>113.12</v>
      </c>
      <c r="U203" s="43">
        <f t="shared" si="115"/>
        <v>113.12</v>
      </c>
      <c r="V203" s="43">
        <f t="shared" si="115"/>
        <v>113.12</v>
      </c>
      <c r="W203" s="43">
        <f t="shared" si="115"/>
        <v>113.12</v>
      </c>
      <c r="X203" s="43">
        <f t="shared" si="115"/>
        <v>113.12</v>
      </c>
      <c r="Y203" s="43">
        <f t="shared" si="115"/>
        <v>113.12</v>
      </c>
      <c r="Z203" s="43">
        <f t="shared" si="115"/>
        <v>113.12</v>
      </c>
      <c r="AA203" s="43">
        <f t="shared" si="115"/>
        <v>113.12</v>
      </c>
    </row>
    <row r="204" spans="1:27" ht="12.75" hidden="1" customHeight="1" outlineLevel="1" x14ac:dyDescent="0.2">
      <c r="A204" s="98" t="s">
        <v>1225</v>
      </c>
      <c r="B204" s="62" t="s">
        <v>81</v>
      </c>
      <c r="C204" s="42" t="s">
        <v>77</v>
      </c>
      <c r="D204" s="43">
        <v>6.71</v>
      </c>
      <c r="E204" s="43">
        <v>6.71</v>
      </c>
      <c r="F204" s="43">
        <v>6.71</v>
      </c>
      <c r="G204" s="43">
        <v>6.71</v>
      </c>
      <c r="H204" s="43">
        <v>6.71</v>
      </c>
      <c r="I204" s="43">
        <v>6.71</v>
      </c>
      <c r="J204" s="43">
        <v>6.71</v>
      </c>
      <c r="K204" s="43">
        <v>6.71</v>
      </c>
      <c r="L204" s="43">
        <v>6.71</v>
      </c>
      <c r="M204" s="43">
        <v>6.71</v>
      </c>
      <c r="N204" s="43">
        <v>6.71</v>
      </c>
      <c r="O204" s="43">
        <v>6.71</v>
      </c>
      <c r="P204" s="43">
        <v>6.71</v>
      </c>
      <c r="Q204" s="43">
        <v>6.71</v>
      </c>
      <c r="R204" s="43">
        <v>6.71</v>
      </c>
      <c r="S204" s="43">
        <v>6.71</v>
      </c>
      <c r="T204" s="43">
        <v>6.71</v>
      </c>
      <c r="U204" s="43">
        <v>6.71</v>
      </c>
      <c r="V204" s="43">
        <v>6.71</v>
      </c>
      <c r="W204" s="43">
        <v>6.71</v>
      </c>
      <c r="X204" s="43">
        <v>6.71</v>
      </c>
      <c r="Y204" s="43">
        <v>6.71</v>
      </c>
      <c r="Z204" s="43">
        <v>6.71</v>
      </c>
      <c r="AA204" s="43">
        <v>6.71</v>
      </c>
    </row>
    <row r="205" spans="1:27" ht="12.75" hidden="1" customHeight="1" outlineLevel="1" x14ac:dyDescent="0.2">
      <c r="A205" s="98" t="s">
        <v>1226</v>
      </c>
      <c r="B205" s="62" t="s">
        <v>79</v>
      </c>
      <c r="C205" s="42" t="s">
        <v>77</v>
      </c>
      <c r="D205" s="43">
        <f>$D$11</f>
        <v>330.69</v>
      </c>
      <c r="E205" s="43">
        <f t="shared" ref="E205:AA205" si="116">$D$11</f>
        <v>330.69</v>
      </c>
      <c r="F205" s="43">
        <f t="shared" si="116"/>
        <v>330.69</v>
      </c>
      <c r="G205" s="43">
        <f t="shared" si="116"/>
        <v>330.69</v>
      </c>
      <c r="H205" s="43">
        <f t="shared" si="116"/>
        <v>330.69</v>
      </c>
      <c r="I205" s="43">
        <f t="shared" si="116"/>
        <v>330.69</v>
      </c>
      <c r="J205" s="43">
        <f t="shared" si="116"/>
        <v>330.69</v>
      </c>
      <c r="K205" s="43">
        <f t="shared" si="116"/>
        <v>330.69</v>
      </c>
      <c r="L205" s="43">
        <f t="shared" si="116"/>
        <v>330.69</v>
      </c>
      <c r="M205" s="43">
        <f t="shared" si="116"/>
        <v>330.69</v>
      </c>
      <c r="N205" s="43">
        <f t="shared" si="116"/>
        <v>330.69</v>
      </c>
      <c r="O205" s="43">
        <f t="shared" si="116"/>
        <v>330.69</v>
      </c>
      <c r="P205" s="43">
        <f t="shared" si="116"/>
        <v>330.69</v>
      </c>
      <c r="Q205" s="43">
        <f t="shared" si="116"/>
        <v>330.69</v>
      </c>
      <c r="R205" s="43">
        <f t="shared" si="116"/>
        <v>330.69</v>
      </c>
      <c r="S205" s="43">
        <f t="shared" si="116"/>
        <v>330.69</v>
      </c>
      <c r="T205" s="43">
        <f t="shared" si="116"/>
        <v>330.69</v>
      </c>
      <c r="U205" s="43">
        <f t="shared" si="116"/>
        <v>330.69</v>
      </c>
      <c r="V205" s="43">
        <f t="shared" si="116"/>
        <v>330.69</v>
      </c>
      <c r="W205" s="43">
        <f t="shared" si="116"/>
        <v>330.69</v>
      </c>
      <c r="X205" s="43">
        <f t="shared" si="116"/>
        <v>330.69</v>
      </c>
      <c r="Y205" s="43">
        <f t="shared" si="116"/>
        <v>330.69</v>
      </c>
      <c r="Z205" s="43">
        <f t="shared" si="116"/>
        <v>330.69</v>
      </c>
      <c r="AA205" s="43">
        <f t="shared" si="116"/>
        <v>330.69</v>
      </c>
    </row>
    <row r="206" spans="1:27" ht="12.75" customHeight="1" collapsed="1" x14ac:dyDescent="0.2">
      <c r="A206" s="97" t="s">
        <v>1227</v>
      </c>
      <c r="B206" s="27" t="str">
        <f>"09"&amp;"."&amp;$B$663&amp;"."&amp;$B$664</f>
        <v>09.01.2023</v>
      </c>
      <c r="C206" s="89" t="s">
        <v>74</v>
      </c>
      <c r="D206" s="90">
        <f>ROUND(((D207+D208+D210+D209)/1000),5)</f>
        <v>1.5659099999999999</v>
      </c>
      <c r="E206" s="90">
        <f>ROUND(((E207+E208+E210+E209)/1000),5)</f>
        <v>1.46577</v>
      </c>
      <c r="F206" s="90">
        <f>ROUND(((F207+F208+F210+F209)/1000),5)</f>
        <v>1.39273</v>
      </c>
      <c r="G206" s="90">
        <f t="shared" ref="G206:AA206" si="117">ROUND(((G207+G208+G210+G209)/1000),5)</f>
        <v>1.3715999999999999</v>
      </c>
      <c r="H206" s="90">
        <f t="shared" si="117"/>
        <v>1.4126300000000001</v>
      </c>
      <c r="I206" s="90">
        <f t="shared" si="117"/>
        <v>1.5502400000000001</v>
      </c>
      <c r="J206" s="90">
        <f t="shared" si="117"/>
        <v>1.76519</v>
      </c>
      <c r="K206" s="90">
        <f t="shared" si="117"/>
        <v>2.1530399999999998</v>
      </c>
      <c r="L206" s="90">
        <f t="shared" si="117"/>
        <v>2.2606999999999999</v>
      </c>
      <c r="M206" s="90">
        <f t="shared" si="117"/>
        <v>2.30369</v>
      </c>
      <c r="N206" s="90">
        <f t="shared" si="117"/>
        <v>2.3268200000000001</v>
      </c>
      <c r="O206" s="90">
        <f t="shared" si="117"/>
        <v>2.3401800000000001</v>
      </c>
      <c r="P206" s="90">
        <f t="shared" si="117"/>
        <v>2.3253200000000001</v>
      </c>
      <c r="Q206" s="90">
        <f t="shared" si="117"/>
        <v>2.3342000000000001</v>
      </c>
      <c r="R206" s="90">
        <f t="shared" si="117"/>
        <v>2.3055699999999999</v>
      </c>
      <c r="S206" s="90">
        <f t="shared" si="117"/>
        <v>2.31385</v>
      </c>
      <c r="T206" s="90">
        <f t="shared" si="117"/>
        <v>2.4306399999999999</v>
      </c>
      <c r="U206" s="90">
        <f t="shared" si="117"/>
        <v>2.3917799999999998</v>
      </c>
      <c r="V206" s="90">
        <f t="shared" si="117"/>
        <v>2.4260600000000001</v>
      </c>
      <c r="W206" s="90">
        <f t="shared" si="117"/>
        <v>2.3188599999999999</v>
      </c>
      <c r="X206" s="90">
        <f t="shared" si="117"/>
        <v>2.2720699999999998</v>
      </c>
      <c r="Y206" s="90">
        <f t="shared" si="117"/>
        <v>2.2205699999999999</v>
      </c>
      <c r="Z206" s="90">
        <f t="shared" si="117"/>
        <v>1.9202999999999999</v>
      </c>
      <c r="AA206" s="90">
        <f t="shared" si="117"/>
        <v>1.58405</v>
      </c>
    </row>
    <row r="207" spans="1:27" ht="12.75" hidden="1" customHeight="1" outlineLevel="1" x14ac:dyDescent="0.2">
      <c r="A207" s="98" t="s">
        <v>1228</v>
      </c>
      <c r="B207" s="62" t="s">
        <v>236</v>
      </c>
      <c r="C207" s="42" t="s">
        <v>77</v>
      </c>
      <c r="D207" s="43">
        <v>1115.3900000000001</v>
      </c>
      <c r="E207" s="43">
        <v>1015.25</v>
      </c>
      <c r="F207" s="43">
        <v>942.21</v>
      </c>
      <c r="G207" s="43">
        <v>921.08</v>
      </c>
      <c r="H207" s="43">
        <v>962.11</v>
      </c>
      <c r="I207" s="43">
        <v>1099.72</v>
      </c>
      <c r="J207" s="43">
        <v>1314.67</v>
      </c>
      <c r="K207" s="43">
        <v>1702.52</v>
      </c>
      <c r="L207" s="43">
        <v>1810.18</v>
      </c>
      <c r="M207" s="43">
        <v>1853.17</v>
      </c>
      <c r="N207" s="43">
        <v>1876.3</v>
      </c>
      <c r="O207" s="43">
        <v>1889.66</v>
      </c>
      <c r="P207" s="43">
        <v>1874.8</v>
      </c>
      <c r="Q207" s="43">
        <v>1883.68</v>
      </c>
      <c r="R207" s="43">
        <v>1855.05</v>
      </c>
      <c r="S207" s="43">
        <v>1863.33</v>
      </c>
      <c r="T207" s="43">
        <v>1980.12</v>
      </c>
      <c r="U207" s="43">
        <v>1941.26</v>
      </c>
      <c r="V207" s="43">
        <v>1975.54</v>
      </c>
      <c r="W207" s="43">
        <v>1868.34</v>
      </c>
      <c r="X207" s="43">
        <v>1821.55</v>
      </c>
      <c r="Y207" s="43">
        <v>1770.05</v>
      </c>
      <c r="Z207" s="43">
        <v>1469.78</v>
      </c>
      <c r="AA207" s="43">
        <v>1133.53</v>
      </c>
    </row>
    <row r="208" spans="1:27" ht="12.75" hidden="1" customHeight="1" outlineLevel="1" x14ac:dyDescent="0.2">
      <c r="A208" s="98" t="s">
        <v>1229</v>
      </c>
      <c r="B208" s="62" t="s">
        <v>88</v>
      </c>
      <c r="C208" s="42" t="s">
        <v>77</v>
      </c>
      <c r="D208" s="43">
        <f>$D$168</f>
        <v>113.12</v>
      </c>
      <c r="E208" s="43">
        <f>$D$168</f>
        <v>113.12</v>
      </c>
      <c r="F208" s="43">
        <f t="shared" ref="F208:AA208" si="118">$D$168</f>
        <v>113.12</v>
      </c>
      <c r="G208" s="43">
        <f t="shared" si="118"/>
        <v>113.12</v>
      </c>
      <c r="H208" s="43">
        <f t="shared" si="118"/>
        <v>113.12</v>
      </c>
      <c r="I208" s="43">
        <f t="shared" si="118"/>
        <v>113.12</v>
      </c>
      <c r="J208" s="43">
        <f t="shared" si="118"/>
        <v>113.12</v>
      </c>
      <c r="K208" s="43">
        <f t="shared" si="118"/>
        <v>113.12</v>
      </c>
      <c r="L208" s="43">
        <f t="shared" si="118"/>
        <v>113.12</v>
      </c>
      <c r="M208" s="43">
        <f t="shared" si="118"/>
        <v>113.12</v>
      </c>
      <c r="N208" s="43">
        <f t="shared" si="118"/>
        <v>113.12</v>
      </c>
      <c r="O208" s="43">
        <f t="shared" si="118"/>
        <v>113.12</v>
      </c>
      <c r="P208" s="43">
        <f t="shared" si="118"/>
        <v>113.12</v>
      </c>
      <c r="Q208" s="43">
        <f t="shared" si="118"/>
        <v>113.12</v>
      </c>
      <c r="R208" s="43">
        <f t="shared" si="118"/>
        <v>113.12</v>
      </c>
      <c r="S208" s="43">
        <f t="shared" si="118"/>
        <v>113.12</v>
      </c>
      <c r="T208" s="43">
        <f t="shared" si="118"/>
        <v>113.12</v>
      </c>
      <c r="U208" s="43">
        <f t="shared" si="118"/>
        <v>113.12</v>
      </c>
      <c r="V208" s="43">
        <f t="shared" si="118"/>
        <v>113.12</v>
      </c>
      <c r="W208" s="43">
        <f t="shared" si="118"/>
        <v>113.12</v>
      </c>
      <c r="X208" s="43">
        <f t="shared" si="118"/>
        <v>113.12</v>
      </c>
      <c r="Y208" s="43">
        <f t="shared" si="118"/>
        <v>113.12</v>
      </c>
      <c r="Z208" s="43">
        <f t="shared" si="118"/>
        <v>113.12</v>
      </c>
      <c r="AA208" s="43">
        <f t="shared" si="118"/>
        <v>113.12</v>
      </c>
    </row>
    <row r="209" spans="1:27" ht="12.75" hidden="1" customHeight="1" outlineLevel="1" x14ac:dyDescent="0.2">
      <c r="A209" s="98" t="s">
        <v>1230</v>
      </c>
      <c r="B209" s="62" t="s">
        <v>81</v>
      </c>
      <c r="C209" s="42" t="s">
        <v>77</v>
      </c>
      <c r="D209" s="43">
        <v>6.71</v>
      </c>
      <c r="E209" s="43">
        <v>6.71</v>
      </c>
      <c r="F209" s="43">
        <v>6.71</v>
      </c>
      <c r="G209" s="43">
        <v>6.71</v>
      </c>
      <c r="H209" s="43">
        <v>6.71</v>
      </c>
      <c r="I209" s="43">
        <v>6.71</v>
      </c>
      <c r="J209" s="43">
        <v>6.71</v>
      </c>
      <c r="K209" s="43">
        <v>6.71</v>
      </c>
      <c r="L209" s="43">
        <v>6.71</v>
      </c>
      <c r="M209" s="43">
        <v>6.71</v>
      </c>
      <c r="N209" s="43">
        <v>6.71</v>
      </c>
      <c r="O209" s="43">
        <v>6.71</v>
      </c>
      <c r="P209" s="43">
        <v>6.71</v>
      </c>
      <c r="Q209" s="43">
        <v>6.71</v>
      </c>
      <c r="R209" s="43">
        <v>6.71</v>
      </c>
      <c r="S209" s="43">
        <v>6.71</v>
      </c>
      <c r="T209" s="43">
        <v>6.71</v>
      </c>
      <c r="U209" s="43">
        <v>6.71</v>
      </c>
      <c r="V209" s="43">
        <v>6.71</v>
      </c>
      <c r="W209" s="43">
        <v>6.71</v>
      </c>
      <c r="X209" s="43">
        <v>6.71</v>
      </c>
      <c r="Y209" s="43">
        <v>6.71</v>
      </c>
      <c r="Z209" s="43">
        <v>6.71</v>
      </c>
      <c r="AA209" s="43">
        <v>6.71</v>
      </c>
    </row>
    <row r="210" spans="1:27" ht="12.75" hidden="1" customHeight="1" outlineLevel="1" x14ac:dyDescent="0.2">
      <c r="A210" s="98" t="s">
        <v>1231</v>
      </c>
      <c r="B210" s="62" t="s">
        <v>79</v>
      </c>
      <c r="C210" s="42" t="s">
        <v>77</v>
      </c>
      <c r="D210" s="43">
        <f>$D$11</f>
        <v>330.69</v>
      </c>
      <c r="E210" s="43">
        <f t="shared" ref="E210:AA210" si="119">$D$11</f>
        <v>330.69</v>
      </c>
      <c r="F210" s="43">
        <f t="shared" si="119"/>
        <v>330.69</v>
      </c>
      <c r="G210" s="43">
        <f t="shared" si="119"/>
        <v>330.69</v>
      </c>
      <c r="H210" s="43">
        <f t="shared" si="119"/>
        <v>330.69</v>
      </c>
      <c r="I210" s="43">
        <f t="shared" si="119"/>
        <v>330.69</v>
      </c>
      <c r="J210" s="43">
        <f t="shared" si="119"/>
        <v>330.69</v>
      </c>
      <c r="K210" s="43">
        <f t="shared" si="119"/>
        <v>330.69</v>
      </c>
      <c r="L210" s="43">
        <f t="shared" si="119"/>
        <v>330.69</v>
      </c>
      <c r="M210" s="43">
        <f t="shared" si="119"/>
        <v>330.69</v>
      </c>
      <c r="N210" s="43">
        <f t="shared" si="119"/>
        <v>330.69</v>
      </c>
      <c r="O210" s="43">
        <f t="shared" si="119"/>
        <v>330.69</v>
      </c>
      <c r="P210" s="43">
        <f t="shared" si="119"/>
        <v>330.69</v>
      </c>
      <c r="Q210" s="43">
        <f t="shared" si="119"/>
        <v>330.69</v>
      </c>
      <c r="R210" s="43">
        <f t="shared" si="119"/>
        <v>330.69</v>
      </c>
      <c r="S210" s="43">
        <f t="shared" si="119"/>
        <v>330.69</v>
      </c>
      <c r="T210" s="43">
        <f t="shared" si="119"/>
        <v>330.69</v>
      </c>
      <c r="U210" s="43">
        <f t="shared" si="119"/>
        <v>330.69</v>
      </c>
      <c r="V210" s="43">
        <f t="shared" si="119"/>
        <v>330.69</v>
      </c>
      <c r="W210" s="43">
        <f t="shared" si="119"/>
        <v>330.69</v>
      </c>
      <c r="X210" s="43">
        <f t="shared" si="119"/>
        <v>330.69</v>
      </c>
      <c r="Y210" s="43">
        <f t="shared" si="119"/>
        <v>330.69</v>
      </c>
      <c r="Z210" s="43">
        <f t="shared" si="119"/>
        <v>330.69</v>
      </c>
      <c r="AA210" s="43">
        <f t="shared" si="119"/>
        <v>330.69</v>
      </c>
    </row>
    <row r="211" spans="1:27" ht="12.75" customHeight="1" collapsed="1" x14ac:dyDescent="0.2">
      <c r="A211" s="97" t="s">
        <v>1232</v>
      </c>
      <c r="B211" s="27" t="str">
        <f>"10"&amp;"."&amp;$B$663&amp;"."&amp;$B$664</f>
        <v>10.01.2023</v>
      </c>
      <c r="C211" s="89" t="s">
        <v>74</v>
      </c>
      <c r="D211" s="90">
        <f>ROUND(((D212+D213+D215+D214)/1000),5)</f>
        <v>1.56412</v>
      </c>
      <c r="E211" s="90">
        <f>ROUND(((E212+E213+E215+E214)/1000),5)</f>
        <v>1.47342</v>
      </c>
      <c r="F211" s="90">
        <f>ROUND(((F212+F213+F215+F214)/1000),5)</f>
        <v>1.4037599999999999</v>
      </c>
      <c r="G211" s="90">
        <f t="shared" ref="G211:AA211" si="120">ROUND(((G212+G213+G215+G214)/1000),5)</f>
        <v>1.4063399999999999</v>
      </c>
      <c r="H211" s="90">
        <f t="shared" si="120"/>
        <v>1.50359</v>
      </c>
      <c r="I211" s="90">
        <f t="shared" si="120"/>
        <v>1.6098399999999999</v>
      </c>
      <c r="J211" s="90">
        <f t="shared" si="120"/>
        <v>1.8182700000000001</v>
      </c>
      <c r="K211" s="90">
        <f t="shared" si="120"/>
        <v>2.2058499999999999</v>
      </c>
      <c r="L211" s="90">
        <f t="shared" si="120"/>
        <v>2.3031700000000002</v>
      </c>
      <c r="M211" s="90">
        <f t="shared" si="120"/>
        <v>2.3423799999999999</v>
      </c>
      <c r="N211" s="90">
        <f t="shared" si="120"/>
        <v>2.3575200000000001</v>
      </c>
      <c r="O211" s="90">
        <f t="shared" si="120"/>
        <v>2.36687</v>
      </c>
      <c r="P211" s="90">
        <f t="shared" si="120"/>
        <v>2.35589</v>
      </c>
      <c r="Q211" s="90">
        <f t="shared" si="120"/>
        <v>2.3590900000000001</v>
      </c>
      <c r="R211" s="90">
        <f t="shared" si="120"/>
        <v>2.3261699999999998</v>
      </c>
      <c r="S211" s="90">
        <f t="shared" si="120"/>
        <v>2.3222900000000002</v>
      </c>
      <c r="T211" s="90">
        <f t="shared" si="120"/>
        <v>2.3826999999999998</v>
      </c>
      <c r="U211" s="90">
        <f t="shared" si="120"/>
        <v>2.4027500000000002</v>
      </c>
      <c r="V211" s="90">
        <f t="shared" si="120"/>
        <v>2.3987799999999999</v>
      </c>
      <c r="W211" s="90">
        <f t="shared" si="120"/>
        <v>2.33887</v>
      </c>
      <c r="X211" s="90">
        <f t="shared" si="120"/>
        <v>2.3022300000000002</v>
      </c>
      <c r="Y211" s="90">
        <f t="shared" si="120"/>
        <v>2.2339899999999999</v>
      </c>
      <c r="Z211" s="90">
        <f t="shared" si="120"/>
        <v>1.9442699999999999</v>
      </c>
      <c r="AA211" s="90">
        <f t="shared" si="120"/>
        <v>1.6180600000000001</v>
      </c>
    </row>
    <row r="212" spans="1:27" ht="12.75" hidden="1" customHeight="1" outlineLevel="1" x14ac:dyDescent="0.2">
      <c r="A212" s="98" t="s">
        <v>1233</v>
      </c>
      <c r="B212" s="62" t="s">
        <v>236</v>
      </c>
      <c r="C212" s="42" t="s">
        <v>77</v>
      </c>
      <c r="D212" s="43">
        <v>1113.5999999999999</v>
      </c>
      <c r="E212" s="43">
        <v>1022.9</v>
      </c>
      <c r="F212" s="43">
        <v>953.24</v>
      </c>
      <c r="G212" s="43">
        <v>955.82</v>
      </c>
      <c r="H212" s="43">
        <v>1053.07</v>
      </c>
      <c r="I212" s="43">
        <v>1159.32</v>
      </c>
      <c r="J212" s="43">
        <v>1367.75</v>
      </c>
      <c r="K212" s="43">
        <v>1755.33</v>
      </c>
      <c r="L212" s="43">
        <v>1852.65</v>
      </c>
      <c r="M212" s="43">
        <v>1891.86</v>
      </c>
      <c r="N212" s="43">
        <v>1907</v>
      </c>
      <c r="O212" s="43">
        <v>1916.35</v>
      </c>
      <c r="P212" s="43">
        <v>1905.37</v>
      </c>
      <c r="Q212" s="43">
        <v>1908.57</v>
      </c>
      <c r="R212" s="43">
        <v>1875.65</v>
      </c>
      <c r="S212" s="43">
        <v>1871.77</v>
      </c>
      <c r="T212" s="43">
        <v>1932.18</v>
      </c>
      <c r="U212" s="43">
        <v>1952.23</v>
      </c>
      <c r="V212" s="43">
        <v>1948.26</v>
      </c>
      <c r="W212" s="43">
        <v>1888.35</v>
      </c>
      <c r="X212" s="43">
        <v>1851.71</v>
      </c>
      <c r="Y212" s="43">
        <v>1783.47</v>
      </c>
      <c r="Z212" s="43">
        <v>1493.75</v>
      </c>
      <c r="AA212" s="43">
        <v>1167.54</v>
      </c>
    </row>
    <row r="213" spans="1:27" ht="12.75" hidden="1" customHeight="1" outlineLevel="1" x14ac:dyDescent="0.2">
      <c r="A213" s="98" t="s">
        <v>1234</v>
      </c>
      <c r="B213" s="62" t="s">
        <v>88</v>
      </c>
      <c r="C213" s="42" t="s">
        <v>77</v>
      </c>
      <c r="D213" s="43">
        <f>$D$168</f>
        <v>113.12</v>
      </c>
      <c r="E213" s="43">
        <f>$D$168</f>
        <v>113.12</v>
      </c>
      <c r="F213" s="43">
        <f t="shared" ref="F213:AA213" si="121">$D$168</f>
        <v>113.12</v>
      </c>
      <c r="G213" s="43">
        <f t="shared" si="121"/>
        <v>113.12</v>
      </c>
      <c r="H213" s="43">
        <f t="shared" si="121"/>
        <v>113.12</v>
      </c>
      <c r="I213" s="43">
        <f t="shared" si="121"/>
        <v>113.12</v>
      </c>
      <c r="J213" s="43">
        <f t="shared" si="121"/>
        <v>113.12</v>
      </c>
      <c r="K213" s="43">
        <f t="shared" si="121"/>
        <v>113.12</v>
      </c>
      <c r="L213" s="43">
        <f t="shared" si="121"/>
        <v>113.12</v>
      </c>
      <c r="M213" s="43">
        <f t="shared" si="121"/>
        <v>113.12</v>
      </c>
      <c r="N213" s="43">
        <f t="shared" si="121"/>
        <v>113.12</v>
      </c>
      <c r="O213" s="43">
        <f t="shared" si="121"/>
        <v>113.12</v>
      </c>
      <c r="P213" s="43">
        <f t="shared" si="121"/>
        <v>113.12</v>
      </c>
      <c r="Q213" s="43">
        <f t="shared" si="121"/>
        <v>113.12</v>
      </c>
      <c r="R213" s="43">
        <f t="shared" si="121"/>
        <v>113.12</v>
      </c>
      <c r="S213" s="43">
        <f t="shared" si="121"/>
        <v>113.12</v>
      </c>
      <c r="T213" s="43">
        <f t="shared" si="121"/>
        <v>113.12</v>
      </c>
      <c r="U213" s="43">
        <f t="shared" si="121"/>
        <v>113.12</v>
      </c>
      <c r="V213" s="43">
        <f t="shared" si="121"/>
        <v>113.12</v>
      </c>
      <c r="W213" s="43">
        <f t="shared" si="121"/>
        <v>113.12</v>
      </c>
      <c r="X213" s="43">
        <f t="shared" si="121"/>
        <v>113.12</v>
      </c>
      <c r="Y213" s="43">
        <f t="shared" si="121"/>
        <v>113.12</v>
      </c>
      <c r="Z213" s="43">
        <f t="shared" si="121"/>
        <v>113.12</v>
      </c>
      <c r="AA213" s="43">
        <f t="shared" si="121"/>
        <v>113.12</v>
      </c>
    </row>
    <row r="214" spans="1:27" ht="12.75" hidden="1" customHeight="1" outlineLevel="1" x14ac:dyDescent="0.2">
      <c r="A214" s="98" t="s">
        <v>1235</v>
      </c>
      <c r="B214" s="62" t="s">
        <v>81</v>
      </c>
      <c r="C214" s="42" t="s">
        <v>77</v>
      </c>
      <c r="D214" s="43">
        <v>6.71</v>
      </c>
      <c r="E214" s="43">
        <v>6.71</v>
      </c>
      <c r="F214" s="43">
        <v>6.71</v>
      </c>
      <c r="G214" s="43">
        <v>6.71</v>
      </c>
      <c r="H214" s="43">
        <v>6.71</v>
      </c>
      <c r="I214" s="43">
        <v>6.71</v>
      </c>
      <c r="J214" s="43">
        <v>6.71</v>
      </c>
      <c r="K214" s="43">
        <v>6.71</v>
      </c>
      <c r="L214" s="43">
        <v>6.71</v>
      </c>
      <c r="M214" s="43">
        <v>6.71</v>
      </c>
      <c r="N214" s="43">
        <v>6.71</v>
      </c>
      <c r="O214" s="43">
        <v>6.71</v>
      </c>
      <c r="P214" s="43">
        <v>6.71</v>
      </c>
      <c r="Q214" s="43">
        <v>6.71</v>
      </c>
      <c r="R214" s="43">
        <v>6.71</v>
      </c>
      <c r="S214" s="43">
        <v>6.71</v>
      </c>
      <c r="T214" s="43">
        <v>6.71</v>
      </c>
      <c r="U214" s="43">
        <v>6.71</v>
      </c>
      <c r="V214" s="43">
        <v>6.71</v>
      </c>
      <c r="W214" s="43">
        <v>6.71</v>
      </c>
      <c r="X214" s="43">
        <v>6.71</v>
      </c>
      <c r="Y214" s="43">
        <v>6.71</v>
      </c>
      <c r="Z214" s="43">
        <v>6.71</v>
      </c>
      <c r="AA214" s="43">
        <v>6.71</v>
      </c>
    </row>
    <row r="215" spans="1:27" ht="12.75" hidden="1" customHeight="1" outlineLevel="1" x14ac:dyDescent="0.2">
      <c r="A215" s="98" t="s">
        <v>1236</v>
      </c>
      <c r="B215" s="62" t="s">
        <v>79</v>
      </c>
      <c r="C215" s="42" t="s">
        <v>77</v>
      </c>
      <c r="D215" s="43">
        <f>$D$11</f>
        <v>330.69</v>
      </c>
      <c r="E215" s="43">
        <f t="shared" ref="E215:AA215" si="122">$D$11</f>
        <v>330.69</v>
      </c>
      <c r="F215" s="43">
        <f t="shared" si="122"/>
        <v>330.69</v>
      </c>
      <c r="G215" s="43">
        <f t="shared" si="122"/>
        <v>330.69</v>
      </c>
      <c r="H215" s="43">
        <f t="shared" si="122"/>
        <v>330.69</v>
      </c>
      <c r="I215" s="43">
        <f t="shared" si="122"/>
        <v>330.69</v>
      </c>
      <c r="J215" s="43">
        <f t="shared" si="122"/>
        <v>330.69</v>
      </c>
      <c r="K215" s="43">
        <f t="shared" si="122"/>
        <v>330.69</v>
      </c>
      <c r="L215" s="43">
        <f t="shared" si="122"/>
        <v>330.69</v>
      </c>
      <c r="M215" s="43">
        <f t="shared" si="122"/>
        <v>330.69</v>
      </c>
      <c r="N215" s="43">
        <f t="shared" si="122"/>
        <v>330.69</v>
      </c>
      <c r="O215" s="43">
        <f t="shared" si="122"/>
        <v>330.69</v>
      </c>
      <c r="P215" s="43">
        <f t="shared" si="122"/>
        <v>330.69</v>
      </c>
      <c r="Q215" s="43">
        <f t="shared" si="122"/>
        <v>330.69</v>
      </c>
      <c r="R215" s="43">
        <f t="shared" si="122"/>
        <v>330.69</v>
      </c>
      <c r="S215" s="43">
        <f t="shared" si="122"/>
        <v>330.69</v>
      </c>
      <c r="T215" s="43">
        <f t="shared" si="122"/>
        <v>330.69</v>
      </c>
      <c r="U215" s="43">
        <f t="shared" si="122"/>
        <v>330.69</v>
      </c>
      <c r="V215" s="43">
        <f t="shared" si="122"/>
        <v>330.69</v>
      </c>
      <c r="W215" s="43">
        <f t="shared" si="122"/>
        <v>330.69</v>
      </c>
      <c r="X215" s="43">
        <f t="shared" si="122"/>
        <v>330.69</v>
      </c>
      <c r="Y215" s="43">
        <f t="shared" si="122"/>
        <v>330.69</v>
      </c>
      <c r="Z215" s="43">
        <f t="shared" si="122"/>
        <v>330.69</v>
      </c>
      <c r="AA215" s="43">
        <f t="shared" si="122"/>
        <v>330.69</v>
      </c>
    </row>
    <row r="216" spans="1:27" ht="12.75" customHeight="1" collapsed="1" x14ac:dyDescent="0.2">
      <c r="A216" s="97" t="s">
        <v>1237</v>
      </c>
      <c r="B216" s="27" t="str">
        <f>"11"&amp;"."&amp;$B$663&amp;"."&amp;$B$664</f>
        <v>11.01.2023</v>
      </c>
      <c r="C216" s="89" t="s">
        <v>74</v>
      </c>
      <c r="D216" s="90">
        <f>ROUND(((D217+D218+D220+D219)/1000),5)</f>
        <v>1.59718</v>
      </c>
      <c r="E216" s="90">
        <f>ROUND(((E217+E218+E220+E219)/1000),5)</f>
        <v>1.5467599999999999</v>
      </c>
      <c r="F216" s="90">
        <f>ROUND(((F217+F218+F220+F219)/1000),5)</f>
        <v>1.4811399999999999</v>
      </c>
      <c r="G216" s="90">
        <f t="shared" ref="G216:AA216" si="123">ROUND(((G217+G218+G220+G219)/1000),5)</f>
        <v>1.4745200000000001</v>
      </c>
      <c r="H216" s="90">
        <f t="shared" si="123"/>
        <v>1.5492300000000001</v>
      </c>
      <c r="I216" s="90">
        <f t="shared" si="123"/>
        <v>1.6442600000000001</v>
      </c>
      <c r="J216" s="90">
        <f t="shared" si="123"/>
        <v>1.8020400000000001</v>
      </c>
      <c r="K216" s="90">
        <f t="shared" si="123"/>
        <v>2.2181700000000002</v>
      </c>
      <c r="L216" s="90">
        <f t="shared" si="123"/>
        <v>2.33128</v>
      </c>
      <c r="M216" s="90">
        <f t="shared" si="123"/>
        <v>2.36992</v>
      </c>
      <c r="N216" s="90">
        <f t="shared" si="123"/>
        <v>2.3891300000000002</v>
      </c>
      <c r="O216" s="90">
        <f t="shared" si="123"/>
        <v>2.4043600000000001</v>
      </c>
      <c r="P216" s="90">
        <f t="shared" si="123"/>
        <v>2.3910999999999998</v>
      </c>
      <c r="Q216" s="90">
        <f t="shared" si="123"/>
        <v>2.3940600000000001</v>
      </c>
      <c r="R216" s="90">
        <f t="shared" si="123"/>
        <v>2.3698000000000001</v>
      </c>
      <c r="S216" s="90">
        <f t="shared" si="123"/>
        <v>2.3682699999999999</v>
      </c>
      <c r="T216" s="90">
        <f t="shared" si="123"/>
        <v>2.4855499999999999</v>
      </c>
      <c r="U216" s="90">
        <f t="shared" si="123"/>
        <v>2.48624</v>
      </c>
      <c r="V216" s="90">
        <f t="shared" si="123"/>
        <v>2.4927800000000002</v>
      </c>
      <c r="W216" s="90">
        <f t="shared" si="123"/>
        <v>2.3708200000000001</v>
      </c>
      <c r="X216" s="90">
        <f t="shared" si="123"/>
        <v>2.34517</v>
      </c>
      <c r="Y216" s="90">
        <f t="shared" si="123"/>
        <v>2.3059699999999999</v>
      </c>
      <c r="Z216" s="90">
        <f t="shared" si="123"/>
        <v>2.14981</v>
      </c>
      <c r="AA216" s="90">
        <f t="shared" si="123"/>
        <v>1.7296899999999999</v>
      </c>
    </row>
    <row r="217" spans="1:27" ht="12.75" hidden="1" customHeight="1" outlineLevel="1" x14ac:dyDescent="0.2">
      <c r="A217" s="98" t="s">
        <v>1238</v>
      </c>
      <c r="B217" s="62" t="s">
        <v>236</v>
      </c>
      <c r="C217" s="42" t="s">
        <v>77</v>
      </c>
      <c r="D217" s="43">
        <v>1146.6600000000001</v>
      </c>
      <c r="E217" s="43">
        <v>1096.24</v>
      </c>
      <c r="F217" s="43">
        <v>1030.6199999999999</v>
      </c>
      <c r="G217" s="43">
        <v>1024</v>
      </c>
      <c r="H217" s="43">
        <v>1098.71</v>
      </c>
      <c r="I217" s="43">
        <v>1193.74</v>
      </c>
      <c r="J217" s="43">
        <v>1351.52</v>
      </c>
      <c r="K217" s="43">
        <v>1767.65</v>
      </c>
      <c r="L217" s="43">
        <v>1880.76</v>
      </c>
      <c r="M217" s="43">
        <v>1919.4</v>
      </c>
      <c r="N217" s="43">
        <v>1938.61</v>
      </c>
      <c r="O217" s="43">
        <v>1953.84</v>
      </c>
      <c r="P217" s="43">
        <v>1940.58</v>
      </c>
      <c r="Q217" s="43">
        <v>1943.54</v>
      </c>
      <c r="R217" s="43">
        <v>1919.28</v>
      </c>
      <c r="S217" s="43">
        <v>1917.75</v>
      </c>
      <c r="T217" s="43">
        <v>2035.03</v>
      </c>
      <c r="U217" s="43">
        <v>2035.72</v>
      </c>
      <c r="V217" s="43">
        <v>2042.26</v>
      </c>
      <c r="W217" s="43">
        <v>1920.3</v>
      </c>
      <c r="X217" s="43">
        <v>1894.65</v>
      </c>
      <c r="Y217" s="43">
        <v>1855.45</v>
      </c>
      <c r="Z217" s="43">
        <v>1699.29</v>
      </c>
      <c r="AA217" s="43">
        <v>1279.17</v>
      </c>
    </row>
    <row r="218" spans="1:27" ht="12.75" hidden="1" customHeight="1" outlineLevel="1" x14ac:dyDescent="0.2">
      <c r="A218" s="98" t="s">
        <v>1239</v>
      </c>
      <c r="B218" s="62" t="s">
        <v>88</v>
      </c>
      <c r="C218" s="42" t="s">
        <v>77</v>
      </c>
      <c r="D218" s="43">
        <f>$D$168</f>
        <v>113.12</v>
      </c>
      <c r="E218" s="43">
        <f>$D$168</f>
        <v>113.12</v>
      </c>
      <c r="F218" s="43">
        <f t="shared" ref="F218:AA218" si="124">$D$168</f>
        <v>113.12</v>
      </c>
      <c r="G218" s="43">
        <f t="shared" si="124"/>
        <v>113.12</v>
      </c>
      <c r="H218" s="43">
        <f t="shared" si="124"/>
        <v>113.12</v>
      </c>
      <c r="I218" s="43">
        <f t="shared" si="124"/>
        <v>113.12</v>
      </c>
      <c r="J218" s="43">
        <f t="shared" si="124"/>
        <v>113.12</v>
      </c>
      <c r="K218" s="43">
        <f t="shared" si="124"/>
        <v>113.12</v>
      </c>
      <c r="L218" s="43">
        <f t="shared" si="124"/>
        <v>113.12</v>
      </c>
      <c r="M218" s="43">
        <f t="shared" si="124"/>
        <v>113.12</v>
      </c>
      <c r="N218" s="43">
        <f t="shared" si="124"/>
        <v>113.12</v>
      </c>
      <c r="O218" s="43">
        <f t="shared" si="124"/>
        <v>113.12</v>
      </c>
      <c r="P218" s="43">
        <f t="shared" si="124"/>
        <v>113.12</v>
      </c>
      <c r="Q218" s="43">
        <f t="shared" si="124"/>
        <v>113.12</v>
      </c>
      <c r="R218" s="43">
        <f t="shared" si="124"/>
        <v>113.12</v>
      </c>
      <c r="S218" s="43">
        <f t="shared" si="124"/>
        <v>113.12</v>
      </c>
      <c r="T218" s="43">
        <f t="shared" si="124"/>
        <v>113.12</v>
      </c>
      <c r="U218" s="43">
        <f t="shared" si="124"/>
        <v>113.12</v>
      </c>
      <c r="V218" s="43">
        <f t="shared" si="124"/>
        <v>113.12</v>
      </c>
      <c r="W218" s="43">
        <f t="shared" si="124"/>
        <v>113.12</v>
      </c>
      <c r="X218" s="43">
        <f t="shared" si="124"/>
        <v>113.12</v>
      </c>
      <c r="Y218" s="43">
        <f t="shared" si="124"/>
        <v>113.12</v>
      </c>
      <c r="Z218" s="43">
        <f t="shared" si="124"/>
        <v>113.12</v>
      </c>
      <c r="AA218" s="43">
        <f t="shared" si="124"/>
        <v>113.12</v>
      </c>
    </row>
    <row r="219" spans="1:27" ht="12.75" hidden="1" customHeight="1" outlineLevel="1" x14ac:dyDescent="0.2">
      <c r="A219" s="98" t="s">
        <v>1240</v>
      </c>
      <c r="B219" s="62" t="s">
        <v>81</v>
      </c>
      <c r="C219" s="42" t="s">
        <v>77</v>
      </c>
      <c r="D219" s="43">
        <v>6.71</v>
      </c>
      <c r="E219" s="43">
        <v>6.71</v>
      </c>
      <c r="F219" s="43">
        <v>6.71</v>
      </c>
      <c r="G219" s="43">
        <v>6.71</v>
      </c>
      <c r="H219" s="43">
        <v>6.71</v>
      </c>
      <c r="I219" s="43">
        <v>6.71</v>
      </c>
      <c r="J219" s="43">
        <v>6.71</v>
      </c>
      <c r="K219" s="43">
        <v>6.71</v>
      </c>
      <c r="L219" s="43">
        <v>6.71</v>
      </c>
      <c r="M219" s="43">
        <v>6.71</v>
      </c>
      <c r="N219" s="43">
        <v>6.71</v>
      </c>
      <c r="O219" s="43">
        <v>6.71</v>
      </c>
      <c r="P219" s="43">
        <v>6.71</v>
      </c>
      <c r="Q219" s="43">
        <v>6.71</v>
      </c>
      <c r="R219" s="43">
        <v>6.71</v>
      </c>
      <c r="S219" s="43">
        <v>6.71</v>
      </c>
      <c r="T219" s="43">
        <v>6.71</v>
      </c>
      <c r="U219" s="43">
        <v>6.71</v>
      </c>
      <c r="V219" s="43">
        <v>6.71</v>
      </c>
      <c r="W219" s="43">
        <v>6.71</v>
      </c>
      <c r="X219" s="43">
        <v>6.71</v>
      </c>
      <c r="Y219" s="43">
        <v>6.71</v>
      </c>
      <c r="Z219" s="43">
        <v>6.71</v>
      </c>
      <c r="AA219" s="43">
        <v>6.71</v>
      </c>
    </row>
    <row r="220" spans="1:27" ht="12.75" hidden="1" customHeight="1" outlineLevel="1" x14ac:dyDescent="0.2">
      <c r="A220" s="98" t="s">
        <v>1241</v>
      </c>
      <c r="B220" s="62" t="s">
        <v>79</v>
      </c>
      <c r="C220" s="42" t="s">
        <v>77</v>
      </c>
      <c r="D220" s="43">
        <f>$D$11</f>
        <v>330.69</v>
      </c>
      <c r="E220" s="43">
        <f t="shared" ref="E220:AA220" si="125">$D$11</f>
        <v>330.69</v>
      </c>
      <c r="F220" s="43">
        <f t="shared" si="125"/>
        <v>330.69</v>
      </c>
      <c r="G220" s="43">
        <f t="shared" si="125"/>
        <v>330.69</v>
      </c>
      <c r="H220" s="43">
        <f t="shared" si="125"/>
        <v>330.69</v>
      </c>
      <c r="I220" s="43">
        <f t="shared" si="125"/>
        <v>330.69</v>
      </c>
      <c r="J220" s="43">
        <f t="shared" si="125"/>
        <v>330.69</v>
      </c>
      <c r="K220" s="43">
        <f t="shared" si="125"/>
        <v>330.69</v>
      </c>
      <c r="L220" s="43">
        <f t="shared" si="125"/>
        <v>330.69</v>
      </c>
      <c r="M220" s="43">
        <f t="shared" si="125"/>
        <v>330.69</v>
      </c>
      <c r="N220" s="43">
        <f t="shared" si="125"/>
        <v>330.69</v>
      </c>
      <c r="O220" s="43">
        <f t="shared" si="125"/>
        <v>330.69</v>
      </c>
      <c r="P220" s="43">
        <f t="shared" si="125"/>
        <v>330.69</v>
      </c>
      <c r="Q220" s="43">
        <f t="shared" si="125"/>
        <v>330.69</v>
      </c>
      <c r="R220" s="43">
        <f t="shared" si="125"/>
        <v>330.69</v>
      </c>
      <c r="S220" s="43">
        <f t="shared" si="125"/>
        <v>330.69</v>
      </c>
      <c r="T220" s="43">
        <f t="shared" si="125"/>
        <v>330.69</v>
      </c>
      <c r="U220" s="43">
        <f t="shared" si="125"/>
        <v>330.69</v>
      </c>
      <c r="V220" s="43">
        <f t="shared" si="125"/>
        <v>330.69</v>
      </c>
      <c r="W220" s="43">
        <f t="shared" si="125"/>
        <v>330.69</v>
      </c>
      <c r="X220" s="43">
        <f t="shared" si="125"/>
        <v>330.69</v>
      </c>
      <c r="Y220" s="43">
        <f t="shared" si="125"/>
        <v>330.69</v>
      </c>
      <c r="Z220" s="43">
        <f t="shared" si="125"/>
        <v>330.69</v>
      </c>
      <c r="AA220" s="43">
        <f t="shared" si="125"/>
        <v>330.69</v>
      </c>
    </row>
    <row r="221" spans="1:27" ht="12.75" customHeight="1" collapsed="1" x14ac:dyDescent="0.2">
      <c r="A221" s="97" t="s">
        <v>1242</v>
      </c>
      <c r="B221" s="27" t="str">
        <f>"12"&amp;"."&amp;$B$663&amp;"."&amp;$B$664</f>
        <v>12.01.2023</v>
      </c>
      <c r="C221" s="89" t="s">
        <v>74</v>
      </c>
      <c r="D221" s="90">
        <f>ROUND(((D222+D223+D225+D224)/1000),5)</f>
        <v>1.6258900000000001</v>
      </c>
      <c r="E221" s="90">
        <f>ROUND(((E222+E223+E225+E224)/1000),5)</f>
        <v>1.5687199999999999</v>
      </c>
      <c r="F221" s="90">
        <f>ROUND(((F222+F223+F225+F224)/1000),5)</f>
        <v>1.5463</v>
      </c>
      <c r="G221" s="90">
        <f t="shared" ref="G221:AA221" si="126">ROUND(((G222+G223+G225+G224)/1000),5)</f>
        <v>1.5442499999999999</v>
      </c>
      <c r="H221" s="90">
        <f t="shared" si="126"/>
        <v>1.5674600000000001</v>
      </c>
      <c r="I221" s="90">
        <f t="shared" si="126"/>
        <v>1.6622600000000001</v>
      </c>
      <c r="J221" s="90">
        <f t="shared" si="126"/>
        <v>1.7977300000000001</v>
      </c>
      <c r="K221" s="90">
        <f t="shared" si="126"/>
        <v>2.1956199999999999</v>
      </c>
      <c r="L221" s="90">
        <f t="shared" si="126"/>
        <v>2.2837000000000001</v>
      </c>
      <c r="M221" s="90">
        <f t="shared" si="126"/>
        <v>2.3195199999999998</v>
      </c>
      <c r="N221" s="90">
        <f t="shared" si="126"/>
        <v>2.3186399999999998</v>
      </c>
      <c r="O221" s="90">
        <f t="shared" si="126"/>
        <v>2.3486500000000001</v>
      </c>
      <c r="P221" s="90">
        <f t="shared" si="126"/>
        <v>2.33697</v>
      </c>
      <c r="Q221" s="90">
        <f t="shared" si="126"/>
        <v>2.3440599999999998</v>
      </c>
      <c r="R221" s="90">
        <f t="shared" si="126"/>
        <v>2.2993899999999998</v>
      </c>
      <c r="S221" s="90">
        <f t="shared" si="126"/>
        <v>2.30993</v>
      </c>
      <c r="T221" s="90">
        <f t="shared" si="126"/>
        <v>2.3485100000000001</v>
      </c>
      <c r="U221" s="90">
        <f t="shared" si="126"/>
        <v>2.4191600000000002</v>
      </c>
      <c r="V221" s="90">
        <f t="shared" si="126"/>
        <v>2.3806400000000001</v>
      </c>
      <c r="W221" s="90">
        <f t="shared" si="126"/>
        <v>2.3178700000000001</v>
      </c>
      <c r="X221" s="90">
        <f t="shared" si="126"/>
        <v>2.2873000000000001</v>
      </c>
      <c r="Y221" s="90">
        <f t="shared" si="126"/>
        <v>2.2432400000000001</v>
      </c>
      <c r="Z221" s="90">
        <f t="shared" si="126"/>
        <v>2.0660500000000002</v>
      </c>
      <c r="AA221" s="90">
        <f t="shared" si="126"/>
        <v>1.69249</v>
      </c>
    </row>
    <row r="222" spans="1:27" ht="12.75" hidden="1" customHeight="1" outlineLevel="1" x14ac:dyDescent="0.2">
      <c r="A222" s="98" t="s">
        <v>1243</v>
      </c>
      <c r="B222" s="62" t="s">
        <v>236</v>
      </c>
      <c r="C222" s="42" t="s">
        <v>77</v>
      </c>
      <c r="D222" s="43">
        <v>1175.3699999999999</v>
      </c>
      <c r="E222" s="43">
        <v>1118.2</v>
      </c>
      <c r="F222" s="43">
        <v>1095.78</v>
      </c>
      <c r="G222" s="43">
        <v>1093.73</v>
      </c>
      <c r="H222" s="43">
        <v>1116.94</v>
      </c>
      <c r="I222" s="43">
        <v>1211.74</v>
      </c>
      <c r="J222" s="43">
        <v>1347.21</v>
      </c>
      <c r="K222" s="43">
        <v>1745.1</v>
      </c>
      <c r="L222" s="43">
        <v>1833.18</v>
      </c>
      <c r="M222" s="43">
        <v>1869</v>
      </c>
      <c r="N222" s="43">
        <v>1868.12</v>
      </c>
      <c r="O222" s="43">
        <v>1898.13</v>
      </c>
      <c r="P222" s="43">
        <v>1886.45</v>
      </c>
      <c r="Q222" s="43">
        <v>1893.54</v>
      </c>
      <c r="R222" s="43">
        <v>1848.87</v>
      </c>
      <c r="S222" s="43">
        <v>1859.41</v>
      </c>
      <c r="T222" s="43">
        <v>1897.99</v>
      </c>
      <c r="U222" s="43">
        <v>1968.64</v>
      </c>
      <c r="V222" s="43">
        <v>1930.12</v>
      </c>
      <c r="W222" s="43">
        <v>1867.35</v>
      </c>
      <c r="X222" s="43">
        <v>1836.78</v>
      </c>
      <c r="Y222" s="43">
        <v>1792.72</v>
      </c>
      <c r="Z222" s="43">
        <v>1615.53</v>
      </c>
      <c r="AA222" s="43">
        <v>1241.97</v>
      </c>
    </row>
    <row r="223" spans="1:27" ht="12.75" hidden="1" customHeight="1" outlineLevel="1" x14ac:dyDescent="0.2">
      <c r="A223" s="98" t="s">
        <v>1244</v>
      </c>
      <c r="B223" s="62" t="s">
        <v>88</v>
      </c>
      <c r="C223" s="42" t="s">
        <v>77</v>
      </c>
      <c r="D223" s="43">
        <f>$D$168</f>
        <v>113.12</v>
      </c>
      <c r="E223" s="43">
        <f>$D$168</f>
        <v>113.12</v>
      </c>
      <c r="F223" s="43">
        <f t="shared" ref="F223:AA223" si="127">$D$168</f>
        <v>113.12</v>
      </c>
      <c r="G223" s="43">
        <f t="shared" si="127"/>
        <v>113.12</v>
      </c>
      <c r="H223" s="43">
        <f t="shared" si="127"/>
        <v>113.12</v>
      </c>
      <c r="I223" s="43">
        <f t="shared" si="127"/>
        <v>113.12</v>
      </c>
      <c r="J223" s="43">
        <f t="shared" si="127"/>
        <v>113.12</v>
      </c>
      <c r="K223" s="43">
        <f t="shared" si="127"/>
        <v>113.12</v>
      </c>
      <c r="L223" s="43">
        <f t="shared" si="127"/>
        <v>113.12</v>
      </c>
      <c r="M223" s="43">
        <f t="shared" si="127"/>
        <v>113.12</v>
      </c>
      <c r="N223" s="43">
        <f t="shared" si="127"/>
        <v>113.12</v>
      </c>
      <c r="O223" s="43">
        <f t="shared" si="127"/>
        <v>113.12</v>
      </c>
      <c r="P223" s="43">
        <f t="shared" si="127"/>
        <v>113.12</v>
      </c>
      <c r="Q223" s="43">
        <f t="shared" si="127"/>
        <v>113.12</v>
      </c>
      <c r="R223" s="43">
        <f t="shared" si="127"/>
        <v>113.12</v>
      </c>
      <c r="S223" s="43">
        <f t="shared" si="127"/>
        <v>113.12</v>
      </c>
      <c r="T223" s="43">
        <f t="shared" si="127"/>
        <v>113.12</v>
      </c>
      <c r="U223" s="43">
        <f t="shared" si="127"/>
        <v>113.12</v>
      </c>
      <c r="V223" s="43">
        <f t="shared" si="127"/>
        <v>113.12</v>
      </c>
      <c r="W223" s="43">
        <f t="shared" si="127"/>
        <v>113.12</v>
      </c>
      <c r="X223" s="43">
        <f t="shared" si="127"/>
        <v>113.12</v>
      </c>
      <c r="Y223" s="43">
        <f t="shared" si="127"/>
        <v>113.12</v>
      </c>
      <c r="Z223" s="43">
        <f t="shared" si="127"/>
        <v>113.12</v>
      </c>
      <c r="AA223" s="43">
        <f t="shared" si="127"/>
        <v>113.12</v>
      </c>
    </row>
    <row r="224" spans="1:27" ht="12.75" hidden="1" customHeight="1" outlineLevel="1" x14ac:dyDescent="0.2">
      <c r="A224" s="98" t="s">
        <v>1245</v>
      </c>
      <c r="B224" s="62" t="s">
        <v>81</v>
      </c>
      <c r="C224" s="42" t="s">
        <v>77</v>
      </c>
      <c r="D224" s="43">
        <v>6.71</v>
      </c>
      <c r="E224" s="43">
        <v>6.71</v>
      </c>
      <c r="F224" s="43">
        <v>6.71</v>
      </c>
      <c r="G224" s="43">
        <v>6.71</v>
      </c>
      <c r="H224" s="43">
        <v>6.71</v>
      </c>
      <c r="I224" s="43">
        <v>6.71</v>
      </c>
      <c r="J224" s="43">
        <v>6.71</v>
      </c>
      <c r="K224" s="43">
        <v>6.71</v>
      </c>
      <c r="L224" s="43">
        <v>6.71</v>
      </c>
      <c r="M224" s="43">
        <v>6.71</v>
      </c>
      <c r="N224" s="43">
        <v>6.71</v>
      </c>
      <c r="O224" s="43">
        <v>6.71</v>
      </c>
      <c r="P224" s="43">
        <v>6.71</v>
      </c>
      <c r="Q224" s="43">
        <v>6.71</v>
      </c>
      <c r="R224" s="43">
        <v>6.71</v>
      </c>
      <c r="S224" s="43">
        <v>6.71</v>
      </c>
      <c r="T224" s="43">
        <v>6.71</v>
      </c>
      <c r="U224" s="43">
        <v>6.71</v>
      </c>
      <c r="V224" s="43">
        <v>6.71</v>
      </c>
      <c r="W224" s="43">
        <v>6.71</v>
      </c>
      <c r="X224" s="43">
        <v>6.71</v>
      </c>
      <c r="Y224" s="43">
        <v>6.71</v>
      </c>
      <c r="Z224" s="43">
        <v>6.71</v>
      </c>
      <c r="AA224" s="43">
        <v>6.71</v>
      </c>
    </row>
    <row r="225" spans="1:27" ht="12.75" hidden="1" customHeight="1" outlineLevel="1" x14ac:dyDescent="0.2">
      <c r="A225" s="98" t="s">
        <v>1246</v>
      </c>
      <c r="B225" s="62" t="s">
        <v>79</v>
      </c>
      <c r="C225" s="42" t="s">
        <v>77</v>
      </c>
      <c r="D225" s="43">
        <f>$D$11</f>
        <v>330.69</v>
      </c>
      <c r="E225" s="43">
        <f t="shared" ref="E225:AA225" si="128">$D$11</f>
        <v>330.69</v>
      </c>
      <c r="F225" s="43">
        <f t="shared" si="128"/>
        <v>330.69</v>
      </c>
      <c r="G225" s="43">
        <f t="shared" si="128"/>
        <v>330.69</v>
      </c>
      <c r="H225" s="43">
        <f t="shared" si="128"/>
        <v>330.69</v>
      </c>
      <c r="I225" s="43">
        <f t="shared" si="128"/>
        <v>330.69</v>
      </c>
      <c r="J225" s="43">
        <f t="shared" si="128"/>
        <v>330.69</v>
      </c>
      <c r="K225" s="43">
        <f t="shared" si="128"/>
        <v>330.69</v>
      </c>
      <c r="L225" s="43">
        <f t="shared" si="128"/>
        <v>330.69</v>
      </c>
      <c r="M225" s="43">
        <f t="shared" si="128"/>
        <v>330.69</v>
      </c>
      <c r="N225" s="43">
        <f t="shared" si="128"/>
        <v>330.69</v>
      </c>
      <c r="O225" s="43">
        <f t="shared" si="128"/>
        <v>330.69</v>
      </c>
      <c r="P225" s="43">
        <f t="shared" si="128"/>
        <v>330.69</v>
      </c>
      <c r="Q225" s="43">
        <f t="shared" si="128"/>
        <v>330.69</v>
      </c>
      <c r="R225" s="43">
        <f t="shared" si="128"/>
        <v>330.69</v>
      </c>
      <c r="S225" s="43">
        <f t="shared" si="128"/>
        <v>330.69</v>
      </c>
      <c r="T225" s="43">
        <f t="shared" si="128"/>
        <v>330.69</v>
      </c>
      <c r="U225" s="43">
        <f t="shared" si="128"/>
        <v>330.69</v>
      </c>
      <c r="V225" s="43">
        <f t="shared" si="128"/>
        <v>330.69</v>
      </c>
      <c r="W225" s="43">
        <f t="shared" si="128"/>
        <v>330.69</v>
      </c>
      <c r="X225" s="43">
        <f t="shared" si="128"/>
        <v>330.69</v>
      </c>
      <c r="Y225" s="43">
        <f t="shared" si="128"/>
        <v>330.69</v>
      </c>
      <c r="Z225" s="43">
        <f t="shared" si="128"/>
        <v>330.69</v>
      </c>
      <c r="AA225" s="43">
        <f t="shared" si="128"/>
        <v>330.69</v>
      </c>
    </row>
    <row r="226" spans="1:27" ht="12.75" customHeight="1" collapsed="1" x14ac:dyDescent="0.2">
      <c r="A226" s="97" t="s">
        <v>1247</v>
      </c>
      <c r="B226" s="27" t="str">
        <f>"13"&amp;"."&amp;$B$663&amp;"."&amp;$B$664</f>
        <v>13.01.2023</v>
      </c>
      <c r="C226" s="89" t="s">
        <v>74</v>
      </c>
      <c r="D226" s="90">
        <f>ROUND(((D227+D228+D230+D229)/1000),5)</f>
        <v>1.6526400000000001</v>
      </c>
      <c r="E226" s="90">
        <f>ROUND(((E227+E228+E230+E229)/1000),5)</f>
        <v>1.59145</v>
      </c>
      <c r="F226" s="90">
        <f>ROUND(((F227+F228+F230+F229)/1000),5)</f>
        <v>1.55952</v>
      </c>
      <c r="G226" s="90">
        <f t="shared" ref="G226:AA226" si="129">ROUND(((G227+G228+G230+G229)/1000),5)</f>
        <v>1.55518</v>
      </c>
      <c r="H226" s="90">
        <f t="shared" si="129"/>
        <v>1.6047</v>
      </c>
      <c r="I226" s="90">
        <f t="shared" si="129"/>
        <v>1.6893800000000001</v>
      </c>
      <c r="J226" s="90">
        <f t="shared" si="129"/>
        <v>2.0268600000000001</v>
      </c>
      <c r="K226" s="90">
        <f t="shared" si="129"/>
        <v>2.2152799999999999</v>
      </c>
      <c r="L226" s="90">
        <f t="shared" si="129"/>
        <v>2.3136800000000002</v>
      </c>
      <c r="M226" s="90">
        <f t="shared" si="129"/>
        <v>2.3466100000000001</v>
      </c>
      <c r="N226" s="90">
        <f t="shared" si="129"/>
        <v>2.3625799999999999</v>
      </c>
      <c r="O226" s="90">
        <f t="shared" si="129"/>
        <v>2.3700600000000001</v>
      </c>
      <c r="P226" s="90">
        <f t="shared" si="129"/>
        <v>2.3620999999999999</v>
      </c>
      <c r="Q226" s="90">
        <f t="shared" si="129"/>
        <v>2.3647999999999998</v>
      </c>
      <c r="R226" s="90">
        <f t="shared" si="129"/>
        <v>2.3494299999999999</v>
      </c>
      <c r="S226" s="90">
        <f t="shared" si="129"/>
        <v>2.34415</v>
      </c>
      <c r="T226" s="90">
        <f t="shared" si="129"/>
        <v>2.44421</v>
      </c>
      <c r="U226" s="90">
        <f t="shared" si="129"/>
        <v>2.4711699999999999</v>
      </c>
      <c r="V226" s="90">
        <f t="shared" si="129"/>
        <v>2.4582600000000001</v>
      </c>
      <c r="W226" s="90">
        <f t="shared" si="129"/>
        <v>2.36267</v>
      </c>
      <c r="X226" s="90">
        <f t="shared" si="129"/>
        <v>2.3457400000000002</v>
      </c>
      <c r="Y226" s="90">
        <f t="shared" si="129"/>
        <v>2.28735</v>
      </c>
      <c r="Z226" s="90">
        <f t="shared" si="129"/>
        <v>2.1719200000000001</v>
      </c>
      <c r="AA226" s="90">
        <f t="shared" si="129"/>
        <v>1.9014899999999999</v>
      </c>
    </row>
    <row r="227" spans="1:27" ht="12.75" hidden="1" customHeight="1" outlineLevel="1" x14ac:dyDescent="0.2">
      <c r="A227" s="98" t="s">
        <v>1248</v>
      </c>
      <c r="B227" s="62" t="s">
        <v>236</v>
      </c>
      <c r="C227" s="42" t="s">
        <v>77</v>
      </c>
      <c r="D227" s="43">
        <v>1202.1199999999999</v>
      </c>
      <c r="E227" s="43">
        <v>1140.93</v>
      </c>
      <c r="F227" s="43">
        <v>1109</v>
      </c>
      <c r="G227" s="43">
        <v>1104.6600000000001</v>
      </c>
      <c r="H227" s="43">
        <v>1154.18</v>
      </c>
      <c r="I227" s="43">
        <v>1238.8599999999999</v>
      </c>
      <c r="J227" s="43">
        <v>1576.34</v>
      </c>
      <c r="K227" s="43">
        <v>1764.76</v>
      </c>
      <c r="L227" s="43">
        <v>1863.16</v>
      </c>
      <c r="M227" s="43">
        <v>1896.09</v>
      </c>
      <c r="N227" s="43">
        <v>1912.06</v>
      </c>
      <c r="O227" s="43">
        <v>1919.54</v>
      </c>
      <c r="P227" s="43">
        <v>1911.58</v>
      </c>
      <c r="Q227" s="43">
        <v>1914.28</v>
      </c>
      <c r="R227" s="43">
        <v>1898.91</v>
      </c>
      <c r="S227" s="43">
        <v>1893.63</v>
      </c>
      <c r="T227" s="43">
        <v>1993.69</v>
      </c>
      <c r="U227" s="43">
        <v>2020.65</v>
      </c>
      <c r="V227" s="43">
        <v>2007.74</v>
      </c>
      <c r="W227" s="43">
        <v>1912.15</v>
      </c>
      <c r="X227" s="43">
        <v>1895.22</v>
      </c>
      <c r="Y227" s="43">
        <v>1836.83</v>
      </c>
      <c r="Z227" s="43">
        <v>1721.4</v>
      </c>
      <c r="AA227" s="43">
        <v>1450.97</v>
      </c>
    </row>
    <row r="228" spans="1:27" ht="12.75" hidden="1" customHeight="1" outlineLevel="1" x14ac:dyDescent="0.2">
      <c r="A228" s="98" t="s">
        <v>1249</v>
      </c>
      <c r="B228" s="62" t="s">
        <v>88</v>
      </c>
      <c r="C228" s="42" t="s">
        <v>77</v>
      </c>
      <c r="D228" s="43">
        <f>$D$168</f>
        <v>113.12</v>
      </c>
      <c r="E228" s="43">
        <f>$D$168</f>
        <v>113.12</v>
      </c>
      <c r="F228" s="43">
        <f t="shared" ref="F228:AA228" si="130">$D$168</f>
        <v>113.12</v>
      </c>
      <c r="G228" s="43">
        <f t="shared" si="130"/>
        <v>113.12</v>
      </c>
      <c r="H228" s="43">
        <f t="shared" si="130"/>
        <v>113.12</v>
      </c>
      <c r="I228" s="43">
        <f t="shared" si="130"/>
        <v>113.12</v>
      </c>
      <c r="J228" s="43">
        <f t="shared" si="130"/>
        <v>113.12</v>
      </c>
      <c r="K228" s="43">
        <f t="shared" si="130"/>
        <v>113.12</v>
      </c>
      <c r="L228" s="43">
        <f t="shared" si="130"/>
        <v>113.12</v>
      </c>
      <c r="M228" s="43">
        <f t="shared" si="130"/>
        <v>113.12</v>
      </c>
      <c r="N228" s="43">
        <f t="shared" si="130"/>
        <v>113.12</v>
      </c>
      <c r="O228" s="43">
        <f t="shared" si="130"/>
        <v>113.12</v>
      </c>
      <c r="P228" s="43">
        <f t="shared" si="130"/>
        <v>113.12</v>
      </c>
      <c r="Q228" s="43">
        <f t="shared" si="130"/>
        <v>113.12</v>
      </c>
      <c r="R228" s="43">
        <f t="shared" si="130"/>
        <v>113.12</v>
      </c>
      <c r="S228" s="43">
        <f t="shared" si="130"/>
        <v>113.12</v>
      </c>
      <c r="T228" s="43">
        <f t="shared" si="130"/>
        <v>113.12</v>
      </c>
      <c r="U228" s="43">
        <f t="shared" si="130"/>
        <v>113.12</v>
      </c>
      <c r="V228" s="43">
        <f t="shared" si="130"/>
        <v>113.12</v>
      </c>
      <c r="W228" s="43">
        <f t="shared" si="130"/>
        <v>113.12</v>
      </c>
      <c r="X228" s="43">
        <f t="shared" si="130"/>
        <v>113.12</v>
      </c>
      <c r="Y228" s="43">
        <f t="shared" si="130"/>
        <v>113.12</v>
      </c>
      <c r="Z228" s="43">
        <f t="shared" si="130"/>
        <v>113.12</v>
      </c>
      <c r="AA228" s="43">
        <f t="shared" si="130"/>
        <v>113.12</v>
      </c>
    </row>
    <row r="229" spans="1:27" ht="12.75" hidden="1" customHeight="1" outlineLevel="1" x14ac:dyDescent="0.2">
      <c r="A229" s="98" t="s">
        <v>1250</v>
      </c>
      <c r="B229" s="62" t="s">
        <v>81</v>
      </c>
      <c r="C229" s="42" t="s">
        <v>77</v>
      </c>
      <c r="D229" s="43">
        <v>6.71</v>
      </c>
      <c r="E229" s="43">
        <v>6.71</v>
      </c>
      <c r="F229" s="43">
        <v>6.71</v>
      </c>
      <c r="G229" s="43">
        <v>6.71</v>
      </c>
      <c r="H229" s="43">
        <v>6.71</v>
      </c>
      <c r="I229" s="43">
        <v>6.71</v>
      </c>
      <c r="J229" s="43">
        <v>6.71</v>
      </c>
      <c r="K229" s="43">
        <v>6.71</v>
      </c>
      <c r="L229" s="43">
        <v>6.71</v>
      </c>
      <c r="M229" s="43">
        <v>6.71</v>
      </c>
      <c r="N229" s="43">
        <v>6.71</v>
      </c>
      <c r="O229" s="43">
        <v>6.71</v>
      </c>
      <c r="P229" s="43">
        <v>6.71</v>
      </c>
      <c r="Q229" s="43">
        <v>6.71</v>
      </c>
      <c r="R229" s="43">
        <v>6.71</v>
      </c>
      <c r="S229" s="43">
        <v>6.71</v>
      </c>
      <c r="T229" s="43">
        <v>6.71</v>
      </c>
      <c r="U229" s="43">
        <v>6.71</v>
      </c>
      <c r="V229" s="43">
        <v>6.71</v>
      </c>
      <c r="W229" s="43">
        <v>6.71</v>
      </c>
      <c r="X229" s="43">
        <v>6.71</v>
      </c>
      <c r="Y229" s="43">
        <v>6.71</v>
      </c>
      <c r="Z229" s="43">
        <v>6.71</v>
      </c>
      <c r="AA229" s="43">
        <v>6.71</v>
      </c>
    </row>
    <row r="230" spans="1:27" ht="12.75" hidden="1" customHeight="1" outlineLevel="1" x14ac:dyDescent="0.2">
      <c r="A230" s="98" t="s">
        <v>1251</v>
      </c>
      <c r="B230" s="62" t="s">
        <v>79</v>
      </c>
      <c r="C230" s="42" t="s">
        <v>77</v>
      </c>
      <c r="D230" s="43">
        <f>$D$11</f>
        <v>330.69</v>
      </c>
      <c r="E230" s="43">
        <f t="shared" ref="E230:AA230" si="131">$D$11</f>
        <v>330.69</v>
      </c>
      <c r="F230" s="43">
        <f t="shared" si="131"/>
        <v>330.69</v>
      </c>
      <c r="G230" s="43">
        <f t="shared" si="131"/>
        <v>330.69</v>
      </c>
      <c r="H230" s="43">
        <f t="shared" si="131"/>
        <v>330.69</v>
      </c>
      <c r="I230" s="43">
        <f t="shared" si="131"/>
        <v>330.69</v>
      </c>
      <c r="J230" s="43">
        <f t="shared" si="131"/>
        <v>330.69</v>
      </c>
      <c r="K230" s="43">
        <f t="shared" si="131"/>
        <v>330.69</v>
      </c>
      <c r="L230" s="43">
        <f t="shared" si="131"/>
        <v>330.69</v>
      </c>
      <c r="M230" s="43">
        <f t="shared" si="131"/>
        <v>330.69</v>
      </c>
      <c r="N230" s="43">
        <f t="shared" si="131"/>
        <v>330.69</v>
      </c>
      <c r="O230" s="43">
        <f t="shared" si="131"/>
        <v>330.69</v>
      </c>
      <c r="P230" s="43">
        <f t="shared" si="131"/>
        <v>330.69</v>
      </c>
      <c r="Q230" s="43">
        <f t="shared" si="131"/>
        <v>330.69</v>
      </c>
      <c r="R230" s="43">
        <f t="shared" si="131"/>
        <v>330.69</v>
      </c>
      <c r="S230" s="43">
        <f t="shared" si="131"/>
        <v>330.69</v>
      </c>
      <c r="T230" s="43">
        <f t="shared" si="131"/>
        <v>330.69</v>
      </c>
      <c r="U230" s="43">
        <f t="shared" si="131"/>
        <v>330.69</v>
      </c>
      <c r="V230" s="43">
        <f t="shared" si="131"/>
        <v>330.69</v>
      </c>
      <c r="W230" s="43">
        <f t="shared" si="131"/>
        <v>330.69</v>
      </c>
      <c r="X230" s="43">
        <f t="shared" si="131"/>
        <v>330.69</v>
      </c>
      <c r="Y230" s="43">
        <f t="shared" si="131"/>
        <v>330.69</v>
      </c>
      <c r="Z230" s="43">
        <f t="shared" si="131"/>
        <v>330.69</v>
      </c>
      <c r="AA230" s="43">
        <f t="shared" si="131"/>
        <v>330.69</v>
      </c>
    </row>
    <row r="231" spans="1:27" ht="12.75" customHeight="1" collapsed="1" x14ac:dyDescent="0.2">
      <c r="A231" s="97" t="s">
        <v>1252</v>
      </c>
      <c r="B231" s="27" t="str">
        <f>"14"&amp;"."&amp;$B$663&amp;"."&amp;$B$664</f>
        <v>14.01.2023</v>
      </c>
      <c r="C231" s="89" t="s">
        <v>74</v>
      </c>
      <c r="D231" s="90">
        <f>ROUND(((D232+D233+D235+D234)/1000),5)</f>
        <v>1.90222</v>
      </c>
      <c r="E231" s="90">
        <f>ROUND(((E232+E233+E235+E234)/1000),5)</f>
        <v>1.7274099999999999</v>
      </c>
      <c r="F231" s="90">
        <f>ROUND(((F232+F233+F235+F234)/1000),5)</f>
        <v>1.6957500000000001</v>
      </c>
      <c r="G231" s="90">
        <f t="shared" ref="G231:AA231" si="132">ROUND(((G232+G233+G235+G234)/1000),5)</f>
        <v>1.6853499999999999</v>
      </c>
      <c r="H231" s="90">
        <f t="shared" si="132"/>
        <v>1.6998</v>
      </c>
      <c r="I231" s="90">
        <f t="shared" si="132"/>
        <v>1.72936</v>
      </c>
      <c r="J231" s="90">
        <f t="shared" si="132"/>
        <v>1.82481</v>
      </c>
      <c r="K231" s="90">
        <f t="shared" si="132"/>
        <v>2.1032299999999999</v>
      </c>
      <c r="L231" s="90">
        <f t="shared" si="132"/>
        <v>2.1963200000000001</v>
      </c>
      <c r="M231" s="90">
        <f t="shared" si="132"/>
        <v>2.32341</v>
      </c>
      <c r="N231" s="90">
        <f t="shared" si="132"/>
        <v>2.3620999999999999</v>
      </c>
      <c r="O231" s="90">
        <f t="shared" si="132"/>
        <v>2.3713299999999999</v>
      </c>
      <c r="P231" s="90">
        <f t="shared" si="132"/>
        <v>2.3695599999999999</v>
      </c>
      <c r="Q231" s="90">
        <f t="shared" si="132"/>
        <v>2.3684400000000001</v>
      </c>
      <c r="R231" s="90">
        <f t="shared" si="132"/>
        <v>2.3428800000000001</v>
      </c>
      <c r="S231" s="90">
        <f t="shared" si="132"/>
        <v>2.3460100000000002</v>
      </c>
      <c r="T231" s="90">
        <f t="shared" si="132"/>
        <v>2.3641299999999998</v>
      </c>
      <c r="U231" s="90">
        <f t="shared" si="132"/>
        <v>2.41086</v>
      </c>
      <c r="V231" s="90">
        <f t="shared" si="132"/>
        <v>2.4030200000000002</v>
      </c>
      <c r="W231" s="90">
        <f t="shared" si="132"/>
        <v>2.3557199999999998</v>
      </c>
      <c r="X231" s="90">
        <f t="shared" si="132"/>
        <v>2.3594400000000002</v>
      </c>
      <c r="Y231" s="90">
        <f t="shared" si="132"/>
        <v>2.2358099999999999</v>
      </c>
      <c r="Z231" s="90">
        <f t="shared" si="132"/>
        <v>2.16228</v>
      </c>
      <c r="AA231" s="90">
        <f t="shared" si="132"/>
        <v>1.91116</v>
      </c>
    </row>
    <row r="232" spans="1:27" ht="12.75" hidden="1" customHeight="1" outlineLevel="1" x14ac:dyDescent="0.2">
      <c r="A232" s="98" t="s">
        <v>1253</v>
      </c>
      <c r="B232" s="62" t="s">
        <v>236</v>
      </c>
      <c r="C232" s="42" t="s">
        <v>77</v>
      </c>
      <c r="D232" s="43">
        <v>1451.7</v>
      </c>
      <c r="E232" s="43">
        <v>1276.8900000000001</v>
      </c>
      <c r="F232" s="43">
        <v>1245.23</v>
      </c>
      <c r="G232" s="43">
        <v>1234.83</v>
      </c>
      <c r="H232" s="43">
        <v>1249.28</v>
      </c>
      <c r="I232" s="43">
        <v>1278.8399999999999</v>
      </c>
      <c r="J232" s="43">
        <v>1374.29</v>
      </c>
      <c r="K232" s="43">
        <v>1652.71</v>
      </c>
      <c r="L232" s="43">
        <v>1745.8</v>
      </c>
      <c r="M232" s="43">
        <v>1872.89</v>
      </c>
      <c r="N232" s="43">
        <v>1911.58</v>
      </c>
      <c r="O232" s="43">
        <v>1920.81</v>
      </c>
      <c r="P232" s="43">
        <v>1919.04</v>
      </c>
      <c r="Q232" s="43">
        <v>1917.92</v>
      </c>
      <c r="R232" s="43">
        <v>1892.36</v>
      </c>
      <c r="S232" s="43">
        <v>1895.49</v>
      </c>
      <c r="T232" s="43">
        <v>1913.61</v>
      </c>
      <c r="U232" s="43">
        <v>1960.34</v>
      </c>
      <c r="V232" s="43">
        <v>1952.5</v>
      </c>
      <c r="W232" s="43">
        <v>1905.2</v>
      </c>
      <c r="X232" s="43">
        <v>1908.92</v>
      </c>
      <c r="Y232" s="43">
        <v>1785.29</v>
      </c>
      <c r="Z232" s="43">
        <v>1711.76</v>
      </c>
      <c r="AA232" s="43">
        <v>1460.64</v>
      </c>
    </row>
    <row r="233" spans="1:27" ht="12.75" hidden="1" customHeight="1" outlineLevel="1" x14ac:dyDescent="0.2">
      <c r="A233" s="98" t="s">
        <v>1254</v>
      </c>
      <c r="B233" s="62" t="s">
        <v>88</v>
      </c>
      <c r="C233" s="42" t="s">
        <v>77</v>
      </c>
      <c r="D233" s="43">
        <f>$D$168</f>
        <v>113.12</v>
      </c>
      <c r="E233" s="43">
        <f>$D$168</f>
        <v>113.12</v>
      </c>
      <c r="F233" s="43">
        <f t="shared" ref="F233:AA233" si="133">$D$168</f>
        <v>113.12</v>
      </c>
      <c r="G233" s="43">
        <f t="shared" si="133"/>
        <v>113.12</v>
      </c>
      <c r="H233" s="43">
        <f t="shared" si="133"/>
        <v>113.12</v>
      </c>
      <c r="I233" s="43">
        <f t="shared" si="133"/>
        <v>113.12</v>
      </c>
      <c r="J233" s="43">
        <f t="shared" si="133"/>
        <v>113.12</v>
      </c>
      <c r="K233" s="43">
        <f t="shared" si="133"/>
        <v>113.12</v>
      </c>
      <c r="L233" s="43">
        <f t="shared" si="133"/>
        <v>113.12</v>
      </c>
      <c r="M233" s="43">
        <f t="shared" si="133"/>
        <v>113.12</v>
      </c>
      <c r="N233" s="43">
        <f t="shared" si="133"/>
        <v>113.12</v>
      </c>
      <c r="O233" s="43">
        <f t="shared" si="133"/>
        <v>113.12</v>
      </c>
      <c r="P233" s="43">
        <f t="shared" si="133"/>
        <v>113.12</v>
      </c>
      <c r="Q233" s="43">
        <f t="shared" si="133"/>
        <v>113.12</v>
      </c>
      <c r="R233" s="43">
        <f t="shared" si="133"/>
        <v>113.12</v>
      </c>
      <c r="S233" s="43">
        <f t="shared" si="133"/>
        <v>113.12</v>
      </c>
      <c r="T233" s="43">
        <f t="shared" si="133"/>
        <v>113.12</v>
      </c>
      <c r="U233" s="43">
        <f t="shared" si="133"/>
        <v>113.12</v>
      </c>
      <c r="V233" s="43">
        <f t="shared" si="133"/>
        <v>113.12</v>
      </c>
      <c r="W233" s="43">
        <f t="shared" si="133"/>
        <v>113.12</v>
      </c>
      <c r="X233" s="43">
        <f t="shared" si="133"/>
        <v>113.12</v>
      </c>
      <c r="Y233" s="43">
        <f t="shared" si="133"/>
        <v>113.12</v>
      </c>
      <c r="Z233" s="43">
        <f t="shared" si="133"/>
        <v>113.12</v>
      </c>
      <c r="AA233" s="43">
        <f t="shared" si="133"/>
        <v>113.12</v>
      </c>
    </row>
    <row r="234" spans="1:27" ht="12.75" hidden="1" customHeight="1" outlineLevel="1" x14ac:dyDescent="0.2">
      <c r="A234" s="98" t="s">
        <v>1255</v>
      </c>
      <c r="B234" s="62" t="s">
        <v>81</v>
      </c>
      <c r="C234" s="42" t="s">
        <v>77</v>
      </c>
      <c r="D234" s="43">
        <v>6.71</v>
      </c>
      <c r="E234" s="43">
        <v>6.71</v>
      </c>
      <c r="F234" s="43">
        <v>6.71</v>
      </c>
      <c r="G234" s="43">
        <v>6.71</v>
      </c>
      <c r="H234" s="43">
        <v>6.71</v>
      </c>
      <c r="I234" s="43">
        <v>6.71</v>
      </c>
      <c r="J234" s="43">
        <v>6.71</v>
      </c>
      <c r="K234" s="43">
        <v>6.71</v>
      </c>
      <c r="L234" s="43">
        <v>6.71</v>
      </c>
      <c r="M234" s="43">
        <v>6.71</v>
      </c>
      <c r="N234" s="43">
        <v>6.71</v>
      </c>
      <c r="O234" s="43">
        <v>6.71</v>
      </c>
      <c r="P234" s="43">
        <v>6.71</v>
      </c>
      <c r="Q234" s="43">
        <v>6.71</v>
      </c>
      <c r="R234" s="43">
        <v>6.71</v>
      </c>
      <c r="S234" s="43">
        <v>6.71</v>
      </c>
      <c r="T234" s="43">
        <v>6.71</v>
      </c>
      <c r="U234" s="43">
        <v>6.71</v>
      </c>
      <c r="V234" s="43">
        <v>6.71</v>
      </c>
      <c r="W234" s="43">
        <v>6.71</v>
      </c>
      <c r="X234" s="43">
        <v>6.71</v>
      </c>
      <c r="Y234" s="43">
        <v>6.71</v>
      </c>
      <c r="Z234" s="43">
        <v>6.71</v>
      </c>
      <c r="AA234" s="43">
        <v>6.71</v>
      </c>
    </row>
    <row r="235" spans="1:27" ht="12.75" hidden="1" customHeight="1" outlineLevel="1" x14ac:dyDescent="0.2">
      <c r="A235" s="98" t="s">
        <v>1256</v>
      </c>
      <c r="B235" s="62" t="s">
        <v>79</v>
      </c>
      <c r="C235" s="42" t="s">
        <v>77</v>
      </c>
      <c r="D235" s="43">
        <f>$D$11</f>
        <v>330.69</v>
      </c>
      <c r="E235" s="43">
        <f t="shared" ref="E235:AA235" si="134">$D$11</f>
        <v>330.69</v>
      </c>
      <c r="F235" s="43">
        <f t="shared" si="134"/>
        <v>330.69</v>
      </c>
      <c r="G235" s="43">
        <f t="shared" si="134"/>
        <v>330.69</v>
      </c>
      <c r="H235" s="43">
        <f t="shared" si="134"/>
        <v>330.69</v>
      </c>
      <c r="I235" s="43">
        <f t="shared" si="134"/>
        <v>330.69</v>
      </c>
      <c r="J235" s="43">
        <f t="shared" si="134"/>
        <v>330.69</v>
      </c>
      <c r="K235" s="43">
        <f t="shared" si="134"/>
        <v>330.69</v>
      </c>
      <c r="L235" s="43">
        <f t="shared" si="134"/>
        <v>330.69</v>
      </c>
      <c r="M235" s="43">
        <f t="shared" si="134"/>
        <v>330.69</v>
      </c>
      <c r="N235" s="43">
        <f t="shared" si="134"/>
        <v>330.69</v>
      </c>
      <c r="O235" s="43">
        <f t="shared" si="134"/>
        <v>330.69</v>
      </c>
      <c r="P235" s="43">
        <f t="shared" si="134"/>
        <v>330.69</v>
      </c>
      <c r="Q235" s="43">
        <f t="shared" si="134"/>
        <v>330.69</v>
      </c>
      <c r="R235" s="43">
        <f t="shared" si="134"/>
        <v>330.69</v>
      </c>
      <c r="S235" s="43">
        <f t="shared" si="134"/>
        <v>330.69</v>
      </c>
      <c r="T235" s="43">
        <f t="shared" si="134"/>
        <v>330.69</v>
      </c>
      <c r="U235" s="43">
        <f t="shared" si="134"/>
        <v>330.69</v>
      </c>
      <c r="V235" s="43">
        <f t="shared" si="134"/>
        <v>330.69</v>
      </c>
      <c r="W235" s="43">
        <f t="shared" si="134"/>
        <v>330.69</v>
      </c>
      <c r="X235" s="43">
        <f t="shared" si="134"/>
        <v>330.69</v>
      </c>
      <c r="Y235" s="43">
        <f t="shared" si="134"/>
        <v>330.69</v>
      </c>
      <c r="Z235" s="43">
        <f t="shared" si="134"/>
        <v>330.69</v>
      </c>
      <c r="AA235" s="43">
        <f t="shared" si="134"/>
        <v>330.69</v>
      </c>
    </row>
    <row r="236" spans="1:27" ht="12.75" customHeight="1" collapsed="1" x14ac:dyDescent="0.2">
      <c r="A236" s="97" t="s">
        <v>1257</v>
      </c>
      <c r="B236" s="27" t="str">
        <f>"15"&amp;"."&amp;$B$663&amp;"."&amp;$B$664</f>
        <v>15.01.2023</v>
      </c>
      <c r="C236" s="89" t="s">
        <v>74</v>
      </c>
      <c r="D236" s="90">
        <f>ROUND(((D237+D238+D240+D239)/1000),5)</f>
        <v>1.7412399999999999</v>
      </c>
      <c r="E236" s="90">
        <f>ROUND(((E237+E238+E240+E239)/1000),5)</f>
        <v>1.6835</v>
      </c>
      <c r="F236" s="90">
        <f>ROUND(((F237+F238+F240+F239)/1000),5)</f>
        <v>1.61392</v>
      </c>
      <c r="G236" s="90">
        <f t="shared" ref="G236:AA236" si="135">ROUND(((G237+G238+G240+G239)/1000),5)</f>
        <v>1.6084099999999999</v>
      </c>
      <c r="H236" s="90">
        <f t="shared" si="135"/>
        <v>1.6128199999999999</v>
      </c>
      <c r="I236" s="90">
        <f t="shared" si="135"/>
        <v>1.6618200000000001</v>
      </c>
      <c r="J236" s="90">
        <f t="shared" si="135"/>
        <v>1.6741999999999999</v>
      </c>
      <c r="K236" s="90">
        <f t="shared" si="135"/>
        <v>1.87293</v>
      </c>
      <c r="L236" s="90">
        <f t="shared" si="135"/>
        <v>2.1214300000000001</v>
      </c>
      <c r="M236" s="90">
        <f t="shared" si="135"/>
        <v>2.1939000000000002</v>
      </c>
      <c r="N236" s="90">
        <f t="shared" si="135"/>
        <v>2.2627299999999999</v>
      </c>
      <c r="O236" s="90">
        <f t="shared" si="135"/>
        <v>2.2828900000000001</v>
      </c>
      <c r="P236" s="90">
        <f t="shared" si="135"/>
        <v>2.2859099999999999</v>
      </c>
      <c r="Q236" s="90">
        <f t="shared" si="135"/>
        <v>2.2880400000000001</v>
      </c>
      <c r="R236" s="90">
        <f t="shared" si="135"/>
        <v>2.2570199999999998</v>
      </c>
      <c r="S236" s="90">
        <f t="shared" si="135"/>
        <v>2.26579</v>
      </c>
      <c r="T236" s="90">
        <f t="shared" si="135"/>
        <v>2.3167499999999999</v>
      </c>
      <c r="U236" s="90">
        <f t="shared" si="135"/>
        <v>2.3786399999999999</v>
      </c>
      <c r="V236" s="90">
        <f t="shared" si="135"/>
        <v>2.38361</v>
      </c>
      <c r="W236" s="90">
        <f t="shared" si="135"/>
        <v>2.31257</v>
      </c>
      <c r="X236" s="90">
        <f t="shared" si="135"/>
        <v>2.3057099999999999</v>
      </c>
      <c r="Y236" s="90">
        <f t="shared" si="135"/>
        <v>2.2199800000000001</v>
      </c>
      <c r="Z236" s="90">
        <f t="shared" si="135"/>
        <v>2.1515599999999999</v>
      </c>
      <c r="AA236" s="90">
        <f t="shared" si="135"/>
        <v>1.88845</v>
      </c>
    </row>
    <row r="237" spans="1:27" ht="12.75" hidden="1" customHeight="1" outlineLevel="1" x14ac:dyDescent="0.2">
      <c r="A237" s="98" t="s">
        <v>1258</v>
      </c>
      <c r="B237" s="62" t="s">
        <v>236</v>
      </c>
      <c r="C237" s="42" t="s">
        <v>77</v>
      </c>
      <c r="D237" s="43">
        <v>1290.72</v>
      </c>
      <c r="E237" s="43">
        <v>1232.98</v>
      </c>
      <c r="F237" s="43">
        <v>1163.4000000000001</v>
      </c>
      <c r="G237" s="43">
        <v>1157.8900000000001</v>
      </c>
      <c r="H237" s="43">
        <v>1162.3</v>
      </c>
      <c r="I237" s="43">
        <v>1211.3</v>
      </c>
      <c r="J237" s="43">
        <v>1223.68</v>
      </c>
      <c r="K237" s="43">
        <v>1422.41</v>
      </c>
      <c r="L237" s="43">
        <v>1670.91</v>
      </c>
      <c r="M237" s="43">
        <v>1743.38</v>
      </c>
      <c r="N237" s="43">
        <v>1812.21</v>
      </c>
      <c r="O237" s="43">
        <v>1832.37</v>
      </c>
      <c r="P237" s="43">
        <v>1835.39</v>
      </c>
      <c r="Q237" s="43">
        <v>1837.52</v>
      </c>
      <c r="R237" s="43">
        <v>1806.5</v>
      </c>
      <c r="S237" s="43">
        <v>1815.27</v>
      </c>
      <c r="T237" s="43">
        <v>1866.23</v>
      </c>
      <c r="U237" s="43">
        <v>1928.12</v>
      </c>
      <c r="V237" s="43">
        <v>1933.09</v>
      </c>
      <c r="W237" s="43">
        <v>1862.05</v>
      </c>
      <c r="X237" s="43">
        <v>1855.19</v>
      </c>
      <c r="Y237" s="43">
        <v>1769.46</v>
      </c>
      <c r="Z237" s="43">
        <v>1701.04</v>
      </c>
      <c r="AA237" s="43">
        <v>1437.93</v>
      </c>
    </row>
    <row r="238" spans="1:27" ht="12.75" hidden="1" customHeight="1" outlineLevel="1" x14ac:dyDescent="0.2">
      <c r="A238" s="98" t="s">
        <v>1259</v>
      </c>
      <c r="B238" s="62" t="s">
        <v>88</v>
      </c>
      <c r="C238" s="42" t="s">
        <v>77</v>
      </c>
      <c r="D238" s="43">
        <f>$D$168</f>
        <v>113.12</v>
      </c>
      <c r="E238" s="43">
        <f>$D$168</f>
        <v>113.12</v>
      </c>
      <c r="F238" s="43">
        <f t="shared" ref="F238:AA238" si="136">$D$168</f>
        <v>113.12</v>
      </c>
      <c r="G238" s="43">
        <f t="shared" si="136"/>
        <v>113.12</v>
      </c>
      <c r="H238" s="43">
        <f t="shared" si="136"/>
        <v>113.12</v>
      </c>
      <c r="I238" s="43">
        <f t="shared" si="136"/>
        <v>113.12</v>
      </c>
      <c r="J238" s="43">
        <f t="shared" si="136"/>
        <v>113.12</v>
      </c>
      <c r="K238" s="43">
        <f t="shared" si="136"/>
        <v>113.12</v>
      </c>
      <c r="L238" s="43">
        <f t="shared" si="136"/>
        <v>113.12</v>
      </c>
      <c r="M238" s="43">
        <f t="shared" si="136"/>
        <v>113.12</v>
      </c>
      <c r="N238" s="43">
        <f t="shared" si="136"/>
        <v>113.12</v>
      </c>
      <c r="O238" s="43">
        <f t="shared" si="136"/>
        <v>113.12</v>
      </c>
      <c r="P238" s="43">
        <f t="shared" si="136"/>
        <v>113.12</v>
      </c>
      <c r="Q238" s="43">
        <f t="shared" si="136"/>
        <v>113.12</v>
      </c>
      <c r="R238" s="43">
        <f t="shared" si="136"/>
        <v>113.12</v>
      </c>
      <c r="S238" s="43">
        <f t="shared" si="136"/>
        <v>113.12</v>
      </c>
      <c r="T238" s="43">
        <f t="shared" si="136"/>
        <v>113.12</v>
      </c>
      <c r="U238" s="43">
        <f t="shared" si="136"/>
        <v>113.12</v>
      </c>
      <c r="V238" s="43">
        <f t="shared" si="136"/>
        <v>113.12</v>
      </c>
      <c r="W238" s="43">
        <f t="shared" si="136"/>
        <v>113.12</v>
      </c>
      <c r="X238" s="43">
        <f t="shared" si="136"/>
        <v>113.12</v>
      </c>
      <c r="Y238" s="43">
        <f t="shared" si="136"/>
        <v>113.12</v>
      </c>
      <c r="Z238" s="43">
        <f t="shared" si="136"/>
        <v>113.12</v>
      </c>
      <c r="AA238" s="43">
        <f t="shared" si="136"/>
        <v>113.12</v>
      </c>
    </row>
    <row r="239" spans="1:27" ht="12.75" hidden="1" customHeight="1" outlineLevel="1" x14ac:dyDescent="0.2">
      <c r="A239" s="98" t="s">
        <v>1260</v>
      </c>
      <c r="B239" s="62" t="s">
        <v>81</v>
      </c>
      <c r="C239" s="42" t="s">
        <v>77</v>
      </c>
      <c r="D239" s="43">
        <v>6.71</v>
      </c>
      <c r="E239" s="43">
        <v>6.71</v>
      </c>
      <c r="F239" s="43">
        <v>6.71</v>
      </c>
      <c r="G239" s="43">
        <v>6.71</v>
      </c>
      <c r="H239" s="43">
        <v>6.71</v>
      </c>
      <c r="I239" s="43">
        <v>6.71</v>
      </c>
      <c r="J239" s="43">
        <v>6.71</v>
      </c>
      <c r="K239" s="43">
        <v>6.71</v>
      </c>
      <c r="L239" s="43">
        <v>6.71</v>
      </c>
      <c r="M239" s="43">
        <v>6.71</v>
      </c>
      <c r="N239" s="43">
        <v>6.71</v>
      </c>
      <c r="O239" s="43">
        <v>6.71</v>
      </c>
      <c r="P239" s="43">
        <v>6.71</v>
      </c>
      <c r="Q239" s="43">
        <v>6.71</v>
      </c>
      <c r="R239" s="43">
        <v>6.71</v>
      </c>
      <c r="S239" s="43">
        <v>6.71</v>
      </c>
      <c r="T239" s="43">
        <v>6.71</v>
      </c>
      <c r="U239" s="43">
        <v>6.71</v>
      </c>
      <c r="V239" s="43">
        <v>6.71</v>
      </c>
      <c r="W239" s="43">
        <v>6.71</v>
      </c>
      <c r="X239" s="43">
        <v>6.71</v>
      </c>
      <c r="Y239" s="43">
        <v>6.71</v>
      </c>
      <c r="Z239" s="43">
        <v>6.71</v>
      </c>
      <c r="AA239" s="43">
        <v>6.71</v>
      </c>
    </row>
    <row r="240" spans="1:27" ht="12.75" hidden="1" customHeight="1" outlineLevel="1" x14ac:dyDescent="0.2">
      <c r="A240" s="98" t="s">
        <v>1261</v>
      </c>
      <c r="B240" s="62" t="s">
        <v>79</v>
      </c>
      <c r="C240" s="42" t="s">
        <v>77</v>
      </c>
      <c r="D240" s="43">
        <f>$D$11</f>
        <v>330.69</v>
      </c>
      <c r="E240" s="43">
        <f t="shared" ref="E240:AA240" si="137">$D$11</f>
        <v>330.69</v>
      </c>
      <c r="F240" s="43">
        <f t="shared" si="137"/>
        <v>330.69</v>
      </c>
      <c r="G240" s="43">
        <f t="shared" si="137"/>
        <v>330.69</v>
      </c>
      <c r="H240" s="43">
        <f t="shared" si="137"/>
        <v>330.69</v>
      </c>
      <c r="I240" s="43">
        <f t="shared" si="137"/>
        <v>330.69</v>
      </c>
      <c r="J240" s="43">
        <f t="shared" si="137"/>
        <v>330.69</v>
      </c>
      <c r="K240" s="43">
        <f t="shared" si="137"/>
        <v>330.69</v>
      </c>
      <c r="L240" s="43">
        <f t="shared" si="137"/>
        <v>330.69</v>
      </c>
      <c r="M240" s="43">
        <f t="shared" si="137"/>
        <v>330.69</v>
      </c>
      <c r="N240" s="43">
        <f t="shared" si="137"/>
        <v>330.69</v>
      </c>
      <c r="O240" s="43">
        <f t="shared" si="137"/>
        <v>330.69</v>
      </c>
      <c r="P240" s="43">
        <f t="shared" si="137"/>
        <v>330.69</v>
      </c>
      <c r="Q240" s="43">
        <f t="shared" si="137"/>
        <v>330.69</v>
      </c>
      <c r="R240" s="43">
        <f t="shared" si="137"/>
        <v>330.69</v>
      </c>
      <c r="S240" s="43">
        <f t="shared" si="137"/>
        <v>330.69</v>
      </c>
      <c r="T240" s="43">
        <f t="shared" si="137"/>
        <v>330.69</v>
      </c>
      <c r="U240" s="43">
        <f t="shared" si="137"/>
        <v>330.69</v>
      </c>
      <c r="V240" s="43">
        <f t="shared" si="137"/>
        <v>330.69</v>
      </c>
      <c r="W240" s="43">
        <f t="shared" si="137"/>
        <v>330.69</v>
      </c>
      <c r="X240" s="43">
        <f t="shared" si="137"/>
        <v>330.69</v>
      </c>
      <c r="Y240" s="43">
        <f t="shared" si="137"/>
        <v>330.69</v>
      </c>
      <c r="Z240" s="43">
        <f t="shared" si="137"/>
        <v>330.69</v>
      </c>
      <c r="AA240" s="43">
        <f t="shared" si="137"/>
        <v>330.69</v>
      </c>
    </row>
    <row r="241" spans="1:27" ht="12.75" customHeight="1" collapsed="1" x14ac:dyDescent="0.2">
      <c r="A241" s="97" t="s">
        <v>1262</v>
      </c>
      <c r="B241" s="27" t="str">
        <f>"16"&amp;"."&amp;$B$663&amp;"."&amp;$B$664</f>
        <v>16.01.2023</v>
      </c>
      <c r="C241" s="89" t="s">
        <v>74</v>
      </c>
      <c r="D241" s="90">
        <f>ROUND(((D242+D243+D245+D244)/1000),5)</f>
        <v>1.73691</v>
      </c>
      <c r="E241" s="90">
        <f>ROUND(((E242+E243+E245+E244)/1000),5)</f>
        <v>1.6774500000000001</v>
      </c>
      <c r="F241" s="90">
        <f>ROUND(((F242+F243+F245+F244)/1000),5)</f>
        <v>1.6151899999999999</v>
      </c>
      <c r="G241" s="90">
        <f t="shared" ref="G241:AA241" si="138">ROUND(((G242+G243+G245+G244)/1000),5)</f>
        <v>1.6061799999999999</v>
      </c>
      <c r="H241" s="90">
        <f t="shared" si="138"/>
        <v>1.63792</v>
      </c>
      <c r="I241" s="90">
        <f t="shared" si="138"/>
        <v>1.7313400000000001</v>
      </c>
      <c r="J241" s="90">
        <f t="shared" si="138"/>
        <v>2.02298</v>
      </c>
      <c r="K241" s="90">
        <f t="shared" si="138"/>
        <v>2.19381</v>
      </c>
      <c r="L241" s="90">
        <f t="shared" si="138"/>
        <v>2.39967</v>
      </c>
      <c r="M241" s="90">
        <f t="shared" si="138"/>
        <v>2.4421599999999999</v>
      </c>
      <c r="N241" s="90">
        <f t="shared" si="138"/>
        <v>2.4678200000000001</v>
      </c>
      <c r="O241" s="90">
        <f t="shared" si="138"/>
        <v>2.4795600000000002</v>
      </c>
      <c r="P241" s="90">
        <f t="shared" si="138"/>
        <v>2.4807700000000001</v>
      </c>
      <c r="Q241" s="90">
        <f t="shared" si="138"/>
        <v>2.4946700000000002</v>
      </c>
      <c r="R241" s="90">
        <f t="shared" si="138"/>
        <v>2.4518</v>
      </c>
      <c r="S241" s="90">
        <f t="shared" si="138"/>
        <v>2.4471500000000002</v>
      </c>
      <c r="T241" s="90">
        <f t="shared" si="138"/>
        <v>2.4756300000000002</v>
      </c>
      <c r="U241" s="90">
        <f t="shared" si="138"/>
        <v>2.5127299999999999</v>
      </c>
      <c r="V241" s="90">
        <f t="shared" si="138"/>
        <v>2.43241</v>
      </c>
      <c r="W241" s="90">
        <f t="shared" si="138"/>
        <v>2.46027</v>
      </c>
      <c r="X241" s="90">
        <f t="shared" si="138"/>
        <v>2.3677000000000001</v>
      </c>
      <c r="Y241" s="90">
        <f t="shared" si="138"/>
        <v>2.2503000000000002</v>
      </c>
      <c r="Z241" s="90">
        <f t="shared" si="138"/>
        <v>2.1130200000000001</v>
      </c>
      <c r="AA241" s="90">
        <f t="shared" si="138"/>
        <v>1.7431000000000001</v>
      </c>
    </row>
    <row r="242" spans="1:27" ht="12.75" hidden="1" customHeight="1" outlineLevel="1" x14ac:dyDescent="0.2">
      <c r="A242" s="98" t="s">
        <v>1263</v>
      </c>
      <c r="B242" s="62" t="s">
        <v>236</v>
      </c>
      <c r="C242" s="42" t="s">
        <v>77</v>
      </c>
      <c r="D242" s="43">
        <v>1286.3900000000001</v>
      </c>
      <c r="E242" s="43">
        <v>1226.93</v>
      </c>
      <c r="F242" s="43">
        <v>1164.67</v>
      </c>
      <c r="G242" s="43">
        <v>1155.6600000000001</v>
      </c>
      <c r="H242" s="43">
        <v>1187.4000000000001</v>
      </c>
      <c r="I242" s="43">
        <v>1280.82</v>
      </c>
      <c r="J242" s="43">
        <v>1572.46</v>
      </c>
      <c r="K242" s="43">
        <v>1743.29</v>
      </c>
      <c r="L242" s="43">
        <v>1949.15</v>
      </c>
      <c r="M242" s="43">
        <v>1991.64</v>
      </c>
      <c r="N242" s="43">
        <v>2017.3</v>
      </c>
      <c r="O242" s="43">
        <v>2029.04</v>
      </c>
      <c r="P242" s="43">
        <v>2030.25</v>
      </c>
      <c r="Q242" s="43">
        <v>2044.15</v>
      </c>
      <c r="R242" s="43">
        <v>2001.28</v>
      </c>
      <c r="S242" s="43">
        <v>1996.63</v>
      </c>
      <c r="T242" s="43">
        <v>2025.11</v>
      </c>
      <c r="U242" s="43">
        <v>2062.21</v>
      </c>
      <c r="V242" s="43">
        <v>1981.89</v>
      </c>
      <c r="W242" s="43">
        <v>2009.75</v>
      </c>
      <c r="X242" s="43">
        <v>1917.18</v>
      </c>
      <c r="Y242" s="43">
        <v>1799.78</v>
      </c>
      <c r="Z242" s="43">
        <v>1662.5</v>
      </c>
      <c r="AA242" s="43">
        <v>1292.58</v>
      </c>
    </row>
    <row r="243" spans="1:27" ht="12.75" hidden="1" customHeight="1" outlineLevel="1" x14ac:dyDescent="0.2">
      <c r="A243" s="98" t="s">
        <v>1264</v>
      </c>
      <c r="B243" s="62" t="s">
        <v>88</v>
      </c>
      <c r="C243" s="42" t="s">
        <v>77</v>
      </c>
      <c r="D243" s="43">
        <f>$D$168</f>
        <v>113.12</v>
      </c>
      <c r="E243" s="43">
        <f>$D$168</f>
        <v>113.12</v>
      </c>
      <c r="F243" s="43">
        <f t="shared" ref="F243:AA243" si="139">$D$168</f>
        <v>113.12</v>
      </c>
      <c r="G243" s="43">
        <f t="shared" si="139"/>
        <v>113.12</v>
      </c>
      <c r="H243" s="43">
        <f t="shared" si="139"/>
        <v>113.12</v>
      </c>
      <c r="I243" s="43">
        <f t="shared" si="139"/>
        <v>113.12</v>
      </c>
      <c r="J243" s="43">
        <f t="shared" si="139"/>
        <v>113.12</v>
      </c>
      <c r="K243" s="43">
        <f t="shared" si="139"/>
        <v>113.12</v>
      </c>
      <c r="L243" s="43">
        <f t="shared" si="139"/>
        <v>113.12</v>
      </c>
      <c r="M243" s="43">
        <f t="shared" si="139"/>
        <v>113.12</v>
      </c>
      <c r="N243" s="43">
        <f t="shared" si="139"/>
        <v>113.12</v>
      </c>
      <c r="O243" s="43">
        <f t="shared" si="139"/>
        <v>113.12</v>
      </c>
      <c r="P243" s="43">
        <f t="shared" si="139"/>
        <v>113.12</v>
      </c>
      <c r="Q243" s="43">
        <f t="shared" si="139"/>
        <v>113.12</v>
      </c>
      <c r="R243" s="43">
        <f t="shared" si="139"/>
        <v>113.12</v>
      </c>
      <c r="S243" s="43">
        <f t="shared" si="139"/>
        <v>113.12</v>
      </c>
      <c r="T243" s="43">
        <f t="shared" si="139"/>
        <v>113.12</v>
      </c>
      <c r="U243" s="43">
        <f t="shared" si="139"/>
        <v>113.12</v>
      </c>
      <c r="V243" s="43">
        <f t="shared" si="139"/>
        <v>113.12</v>
      </c>
      <c r="W243" s="43">
        <f t="shared" si="139"/>
        <v>113.12</v>
      </c>
      <c r="X243" s="43">
        <f t="shared" si="139"/>
        <v>113.12</v>
      </c>
      <c r="Y243" s="43">
        <f t="shared" si="139"/>
        <v>113.12</v>
      </c>
      <c r="Z243" s="43">
        <f t="shared" si="139"/>
        <v>113.12</v>
      </c>
      <c r="AA243" s="43">
        <f t="shared" si="139"/>
        <v>113.12</v>
      </c>
    </row>
    <row r="244" spans="1:27" ht="12.75" hidden="1" customHeight="1" outlineLevel="1" x14ac:dyDescent="0.2">
      <c r="A244" s="98" t="s">
        <v>1265</v>
      </c>
      <c r="B244" s="62" t="s">
        <v>81</v>
      </c>
      <c r="C244" s="42" t="s">
        <v>77</v>
      </c>
      <c r="D244" s="43">
        <v>6.71</v>
      </c>
      <c r="E244" s="43">
        <v>6.71</v>
      </c>
      <c r="F244" s="43">
        <v>6.71</v>
      </c>
      <c r="G244" s="43">
        <v>6.71</v>
      </c>
      <c r="H244" s="43">
        <v>6.71</v>
      </c>
      <c r="I244" s="43">
        <v>6.71</v>
      </c>
      <c r="J244" s="43">
        <v>6.71</v>
      </c>
      <c r="K244" s="43">
        <v>6.71</v>
      </c>
      <c r="L244" s="43">
        <v>6.71</v>
      </c>
      <c r="M244" s="43">
        <v>6.71</v>
      </c>
      <c r="N244" s="43">
        <v>6.71</v>
      </c>
      <c r="O244" s="43">
        <v>6.71</v>
      </c>
      <c r="P244" s="43">
        <v>6.71</v>
      </c>
      <c r="Q244" s="43">
        <v>6.71</v>
      </c>
      <c r="R244" s="43">
        <v>6.71</v>
      </c>
      <c r="S244" s="43">
        <v>6.71</v>
      </c>
      <c r="T244" s="43">
        <v>6.71</v>
      </c>
      <c r="U244" s="43">
        <v>6.71</v>
      </c>
      <c r="V244" s="43">
        <v>6.71</v>
      </c>
      <c r="W244" s="43">
        <v>6.71</v>
      </c>
      <c r="X244" s="43">
        <v>6.71</v>
      </c>
      <c r="Y244" s="43">
        <v>6.71</v>
      </c>
      <c r="Z244" s="43">
        <v>6.71</v>
      </c>
      <c r="AA244" s="43">
        <v>6.71</v>
      </c>
    </row>
    <row r="245" spans="1:27" ht="12.75" hidden="1" customHeight="1" outlineLevel="1" x14ac:dyDescent="0.2">
      <c r="A245" s="98" t="s">
        <v>1266</v>
      </c>
      <c r="B245" s="62" t="s">
        <v>79</v>
      </c>
      <c r="C245" s="42" t="s">
        <v>77</v>
      </c>
      <c r="D245" s="43">
        <f>$D$11</f>
        <v>330.69</v>
      </c>
      <c r="E245" s="43">
        <f t="shared" ref="E245:AA245" si="140">$D$11</f>
        <v>330.69</v>
      </c>
      <c r="F245" s="43">
        <f t="shared" si="140"/>
        <v>330.69</v>
      </c>
      <c r="G245" s="43">
        <f t="shared" si="140"/>
        <v>330.69</v>
      </c>
      <c r="H245" s="43">
        <f t="shared" si="140"/>
        <v>330.69</v>
      </c>
      <c r="I245" s="43">
        <f t="shared" si="140"/>
        <v>330.69</v>
      </c>
      <c r="J245" s="43">
        <f t="shared" si="140"/>
        <v>330.69</v>
      </c>
      <c r="K245" s="43">
        <f t="shared" si="140"/>
        <v>330.69</v>
      </c>
      <c r="L245" s="43">
        <f t="shared" si="140"/>
        <v>330.69</v>
      </c>
      <c r="M245" s="43">
        <f t="shared" si="140"/>
        <v>330.69</v>
      </c>
      <c r="N245" s="43">
        <f t="shared" si="140"/>
        <v>330.69</v>
      </c>
      <c r="O245" s="43">
        <f t="shared" si="140"/>
        <v>330.69</v>
      </c>
      <c r="P245" s="43">
        <f t="shared" si="140"/>
        <v>330.69</v>
      </c>
      <c r="Q245" s="43">
        <f t="shared" si="140"/>
        <v>330.69</v>
      </c>
      <c r="R245" s="43">
        <f t="shared" si="140"/>
        <v>330.69</v>
      </c>
      <c r="S245" s="43">
        <f t="shared" si="140"/>
        <v>330.69</v>
      </c>
      <c r="T245" s="43">
        <f t="shared" si="140"/>
        <v>330.69</v>
      </c>
      <c r="U245" s="43">
        <f t="shared" si="140"/>
        <v>330.69</v>
      </c>
      <c r="V245" s="43">
        <f t="shared" si="140"/>
        <v>330.69</v>
      </c>
      <c r="W245" s="43">
        <f t="shared" si="140"/>
        <v>330.69</v>
      </c>
      <c r="X245" s="43">
        <f t="shared" si="140"/>
        <v>330.69</v>
      </c>
      <c r="Y245" s="43">
        <f t="shared" si="140"/>
        <v>330.69</v>
      </c>
      <c r="Z245" s="43">
        <f t="shared" si="140"/>
        <v>330.69</v>
      </c>
      <c r="AA245" s="43">
        <f t="shared" si="140"/>
        <v>330.69</v>
      </c>
    </row>
    <row r="246" spans="1:27" ht="12.75" customHeight="1" collapsed="1" x14ac:dyDescent="0.2">
      <c r="A246" s="97" t="s">
        <v>1267</v>
      </c>
      <c r="B246" s="27" t="str">
        <f>"17"&amp;"."&amp;$B$663&amp;"."&amp;$B$664</f>
        <v>17.01.2023</v>
      </c>
      <c r="C246" s="89" t="s">
        <v>74</v>
      </c>
      <c r="D246" s="90">
        <f>ROUND(((D247+D248+D250+D249)/1000),5)</f>
        <v>1.5811599999999999</v>
      </c>
      <c r="E246" s="90">
        <f>ROUND(((E247+E248+E250+E249)/1000),5)</f>
        <v>1.5486899999999999</v>
      </c>
      <c r="F246" s="90">
        <f>ROUND(((F247+F248+F250+F249)/1000),5)</f>
        <v>1.5345</v>
      </c>
      <c r="G246" s="90">
        <f t="shared" ref="G246:AA246" si="141">ROUND(((G247+G248+G250+G249)/1000),5)</f>
        <v>1.5323</v>
      </c>
      <c r="H246" s="90">
        <f t="shared" si="141"/>
        <v>1.5474600000000001</v>
      </c>
      <c r="I246" s="90">
        <f t="shared" si="141"/>
        <v>1.5997300000000001</v>
      </c>
      <c r="J246" s="90">
        <f t="shared" si="141"/>
        <v>1.8091299999999999</v>
      </c>
      <c r="K246" s="90">
        <f t="shared" si="141"/>
        <v>2.1493000000000002</v>
      </c>
      <c r="L246" s="90">
        <f t="shared" si="141"/>
        <v>2.2000999999999999</v>
      </c>
      <c r="M246" s="90">
        <f t="shared" si="141"/>
        <v>2.2545799999999998</v>
      </c>
      <c r="N246" s="90">
        <f t="shared" si="141"/>
        <v>2.2773300000000001</v>
      </c>
      <c r="O246" s="90">
        <f t="shared" si="141"/>
        <v>2.3007499999999999</v>
      </c>
      <c r="P246" s="90">
        <f t="shared" si="141"/>
        <v>2.2848799999999998</v>
      </c>
      <c r="Q246" s="90">
        <f t="shared" si="141"/>
        <v>2.2924000000000002</v>
      </c>
      <c r="R246" s="90">
        <f t="shared" si="141"/>
        <v>2.2524500000000001</v>
      </c>
      <c r="S246" s="90">
        <f t="shared" si="141"/>
        <v>2.2443900000000001</v>
      </c>
      <c r="T246" s="90">
        <f t="shared" si="141"/>
        <v>2.29081</v>
      </c>
      <c r="U246" s="90">
        <f t="shared" si="141"/>
        <v>2.3321399999999999</v>
      </c>
      <c r="V246" s="90">
        <f t="shared" si="141"/>
        <v>2.3124500000000001</v>
      </c>
      <c r="W246" s="90">
        <f t="shared" si="141"/>
        <v>2.2707199999999998</v>
      </c>
      <c r="X246" s="90">
        <f t="shared" si="141"/>
        <v>2.2566700000000002</v>
      </c>
      <c r="Y246" s="90">
        <f t="shared" si="141"/>
        <v>2.2016100000000001</v>
      </c>
      <c r="Z246" s="90">
        <f t="shared" si="141"/>
        <v>1.98095</v>
      </c>
      <c r="AA246" s="90">
        <f t="shared" si="141"/>
        <v>1.6765399999999999</v>
      </c>
    </row>
    <row r="247" spans="1:27" ht="12.75" hidden="1" customHeight="1" outlineLevel="1" x14ac:dyDescent="0.2">
      <c r="A247" s="98" t="s">
        <v>1268</v>
      </c>
      <c r="B247" s="62" t="s">
        <v>236</v>
      </c>
      <c r="C247" s="42" t="s">
        <v>77</v>
      </c>
      <c r="D247" s="43">
        <v>1130.6400000000001</v>
      </c>
      <c r="E247" s="43">
        <v>1098.17</v>
      </c>
      <c r="F247" s="43">
        <v>1083.98</v>
      </c>
      <c r="G247" s="43">
        <v>1081.78</v>
      </c>
      <c r="H247" s="43">
        <v>1096.94</v>
      </c>
      <c r="I247" s="43">
        <v>1149.21</v>
      </c>
      <c r="J247" s="43">
        <v>1358.61</v>
      </c>
      <c r="K247" s="43">
        <v>1698.78</v>
      </c>
      <c r="L247" s="43">
        <v>1749.58</v>
      </c>
      <c r="M247" s="43">
        <v>1804.06</v>
      </c>
      <c r="N247" s="43">
        <v>1826.81</v>
      </c>
      <c r="O247" s="43">
        <v>1850.23</v>
      </c>
      <c r="P247" s="43">
        <v>1834.36</v>
      </c>
      <c r="Q247" s="43">
        <v>1841.88</v>
      </c>
      <c r="R247" s="43">
        <v>1801.93</v>
      </c>
      <c r="S247" s="43">
        <v>1793.87</v>
      </c>
      <c r="T247" s="43">
        <v>1840.29</v>
      </c>
      <c r="U247" s="43">
        <v>1881.62</v>
      </c>
      <c r="V247" s="43">
        <v>1861.93</v>
      </c>
      <c r="W247" s="43">
        <v>1820.2</v>
      </c>
      <c r="X247" s="43">
        <v>1806.15</v>
      </c>
      <c r="Y247" s="43">
        <v>1751.09</v>
      </c>
      <c r="Z247" s="43">
        <v>1530.43</v>
      </c>
      <c r="AA247" s="43">
        <v>1226.02</v>
      </c>
    </row>
    <row r="248" spans="1:27" ht="12.75" hidden="1" customHeight="1" outlineLevel="1" x14ac:dyDescent="0.2">
      <c r="A248" s="98" t="s">
        <v>1269</v>
      </c>
      <c r="B248" s="62" t="s">
        <v>88</v>
      </c>
      <c r="C248" s="42" t="s">
        <v>77</v>
      </c>
      <c r="D248" s="43">
        <f>$D$168</f>
        <v>113.12</v>
      </c>
      <c r="E248" s="43">
        <f>$D$168</f>
        <v>113.12</v>
      </c>
      <c r="F248" s="43">
        <f t="shared" ref="F248:AA248" si="142">$D$168</f>
        <v>113.12</v>
      </c>
      <c r="G248" s="43">
        <f t="shared" si="142"/>
        <v>113.12</v>
      </c>
      <c r="H248" s="43">
        <f t="shared" si="142"/>
        <v>113.12</v>
      </c>
      <c r="I248" s="43">
        <f t="shared" si="142"/>
        <v>113.12</v>
      </c>
      <c r="J248" s="43">
        <f t="shared" si="142"/>
        <v>113.12</v>
      </c>
      <c r="K248" s="43">
        <f t="shared" si="142"/>
        <v>113.12</v>
      </c>
      <c r="L248" s="43">
        <f t="shared" si="142"/>
        <v>113.12</v>
      </c>
      <c r="M248" s="43">
        <f t="shared" si="142"/>
        <v>113.12</v>
      </c>
      <c r="N248" s="43">
        <f t="shared" si="142"/>
        <v>113.12</v>
      </c>
      <c r="O248" s="43">
        <f t="shared" si="142"/>
        <v>113.12</v>
      </c>
      <c r="P248" s="43">
        <f t="shared" si="142"/>
        <v>113.12</v>
      </c>
      <c r="Q248" s="43">
        <f t="shared" si="142"/>
        <v>113.12</v>
      </c>
      <c r="R248" s="43">
        <f t="shared" si="142"/>
        <v>113.12</v>
      </c>
      <c r="S248" s="43">
        <f t="shared" si="142"/>
        <v>113.12</v>
      </c>
      <c r="T248" s="43">
        <f t="shared" si="142"/>
        <v>113.12</v>
      </c>
      <c r="U248" s="43">
        <f t="shared" si="142"/>
        <v>113.12</v>
      </c>
      <c r="V248" s="43">
        <f t="shared" si="142"/>
        <v>113.12</v>
      </c>
      <c r="W248" s="43">
        <f t="shared" si="142"/>
        <v>113.12</v>
      </c>
      <c r="X248" s="43">
        <f t="shared" si="142"/>
        <v>113.12</v>
      </c>
      <c r="Y248" s="43">
        <f t="shared" si="142"/>
        <v>113.12</v>
      </c>
      <c r="Z248" s="43">
        <f t="shared" si="142"/>
        <v>113.12</v>
      </c>
      <c r="AA248" s="43">
        <f t="shared" si="142"/>
        <v>113.12</v>
      </c>
    </row>
    <row r="249" spans="1:27" ht="12.75" hidden="1" customHeight="1" outlineLevel="1" x14ac:dyDescent="0.2">
      <c r="A249" s="98" t="s">
        <v>1270</v>
      </c>
      <c r="B249" s="62" t="s">
        <v>81</v>
      </c>
      <c r="C249" s="42" t="s">
        <v>77</v>
      </c>
      <c r="D249" s="43">
        <v>6.71</v>
      </c>
      <c r="E249" s="43">
        <v>6.71</v>
      </c>
      <c r="F249" s="43">
        <v>6.71</v>
      </c>
      <c r="G249" s="43">
        <v>6.71</v>
      </c>
      <c r="H249" s="43">
        <v>6.71</v>
      </c>
      <c r="I249" s="43">
        <v>6.71</v>
      </c>
      <c r="J249" s="43">
        <v>6.71</v>
      </c>
      <c r="K249" s="43">
        <v>6.71</v>
      </c>
      <c r="L249" s="43">
        <v>6.71</v>
      </c>
      <c r="M249" s="43">
        <v>6.71</v>
      </c>
      <c r="N249" s="43">
        <v>6.71</v>
      </c>
      <c r="O249" s="43">
        <v>6.71</v>
      </c>
      <c r="P249" s="43">
        <v>6.71</v>
      </c>
      <c r="Q249" s="43">
        <v>6.71</v>
      </c>
      <c r="R249" s="43">
        <v>6.71</v>
      </c>
      <c r="S249" s="43">
        <v>6.71</v>
      </c>
      <c r="T249" s="43">
        <v>6.71</v>
      </c>
      <c r="U249" s="43">
        <v>6.71</v>
      </c>
      <c r="V249" s="43">
        <v>6.71</v>
      </c>
      <c r="W249" s="43">
        <v>6.71</v>
      </c>
      <c r="X249" s="43">
        <v>6.71</v>
      </c>
      <c r="Y249" s="43">
        <v>6.71</v>
      </c>
      <c r="Z249" s="43">
        <v>6.71</v>
      </c>
      <c r="AA249" s="43">
        <v>6.71</v>
      </c>
    </row>
    <row r="250" spans="1:27" ht="12.75" hidden="1" customHeight="1" outlineLevel="1" x14ac:dyDescent="0.2">
      <c r="A250" s="98" t="s">
        <v>1271</v>
      </c>
      <c r="B250" s="62" t="s">
        <v>79</v>
      </c>
      <c r="C250" s="42" t="s">
        <v>77</v>
      </c>
      <c r="D250" s="43">
        <f>$D$11</f>
        <v>330.69</v>
      </c>
      <c r="E250" s="43">
        <f t="shared" ref="E250:AA250" si="143">$D$11</f>
        <v>330.69</v>
      </c>
      <c r="F250" s="43">
        <f t="shared" si="143"/>
        <v>330.69</v>
      </c>
      <c r="G250" s="43">
        <f t="shared" si="143"/>
        <v>330.69</v>
      </c>
      <c r="H250" s="43">
        <f t="shared" si="143"/>
        <v>330.69</v>
      </c>
      <c r="I250" s="43">
        <f t="shared" si="143"/>
        <v>330.69</v>
      </c>
      <c r="J250" s="43">
        <f t="shared" si="143"/>
        <v>330.69</v>
      </c>
      <c r="K250" s="43">
        <f t="shared" si="143"/>
        <v>330.69</v>
      </c>
      <c r="L250" s="43">
        <f t="shared" si="143"/>
        <v>330.69</v>
      </c>
      <c r="M250" s="43">
        <f t="shared" si="143"/>
        <v>330.69</v>
      </c>
      <c r="N250" s="43">
        <f t="shared" si="143"/>
        <v>330.69</v>
      </c>
      <c r="O250" s="43">
        <f t="shared" si="143"/>
        <v>330.69</v>
      </c>
      <c r="P250" s="43">
        <f t="shared" si="143"/>
        <v>330.69</v>
      </c>
      <c r="Q250" s="43">
        <f t="shared" si="143"/>
        <v>330.69</v>
      </c>
      <c r="R250" s="43">
        <f t="shared" si="143"/>
        <v>330.69</v>
      </c>
      <c r="S250" s="43">
        <f t="shared" si="143"/>
        <v>330.69</v>
      </c>
      <c r="T250" s="43">
        <f t="shared" si="143"/>
        <v>330.69</v>
      </c>
      <c r="U250" s="43">
        <f t="shared" si="143"/>
        <v>330.69</v>
      </c>
      <c r="V250" s="43">
        <f t="shared" si="143"/>
        <v>330.69</v>
      </c>
      <c r="W250" s="43">
        <f t="shared" si="143"/>
        <v>330.69</v>
      </c>
      <c r="X250" s="43">
        <f t="shared" si="143"/>
        <v>330.69</v>
      </c>
      <c r="Y250" s="43">
        <f t="shared" si="143"/>
        <v>330.69</v>
      </c>
      <c r="Z250" s="43">
        <f t="shared" si="143"/>
        <v>330.69</v>
      </c>
      <c r="AA250" s="43">
        <f t="shared" si="143"/>
        <v>330.69</v>
      </c>
    </row>
    <row r="251" spans="1:27" ht="12.75" customHeight="1" collapsed="1" x14ac:dyDescent="0.2">
      <c r="A251" s="97" t="s">
        <v>1272</v>
      </c>
      <c r="B251" s="27" t="str">
        <f>"18"&amp;"."&amp;$B$663&amp;"."&amp;$B$664</f>
        <v>18.01.2023</v>
      </c>
      <c r="C251" s="89" t="s">
        <v>74</v>
      </c>
      <c r="D251" s="90">
        <f>ROUND(((D252+D253+D255+D254)/1000),5)</f>
        <v>1.61886</v>
      </c>
      <c r="E251" s="90">
        <f>ROUND(((E252+E253+E255+E254)/1000),5)</f>
        <v>1.58521</v>
      </c>
      <c r="F251" s="90">
        <f>ROUND(((F252+F253+F255+F254)/1000),5)</f>
        <v>1.5643800000000001</v>
      </c>
      <c r="G251" s="90">
        <f t="shared" ref="G251:AA251" si="144">ROUND(((G252+G253+G255+G254)/1000),5)</f>
        <v>1.5632200000000001</v>
      </c>
      <c r="H251" s="90">
        <f t="shared" si="144"/>
        <v>1.5892599999999999</v>
      </c>
      <c r="I251" s="90">
        <f t="shared" si="144"/>
        <v>1.65</v>
      </c>
      <c r="J251" s="90">
        <f t="shared" si="144"/>
        <v>1.9511400000000001</v>
      </c>
      <c r="K251" s="90">
        <f t="shared" si="144"/>
        <v>2.1653899999999999</v>
      </c>
      <c r="L251" s="90">
        <f t="shared" si="144"/>
        <v>2.2763900000000001</v>
      </c>
      <c r="M251" s="90">
        <f t="shared" si="144"/>
        <v>2.3101699999999998</v>
      </c>
      <c r="N251" s="90">
        <f t="shared" si="144"/>
        <v>2.32884</v>
      </c>
      <c r="O251" s="90">
        <f t="shared" si="144"/>
        <v>2.3610199999999999</v>
      </c>
      <c r="P251" s="90">
        <f t="shared" si="144"/>
        <v>2.3395999999999999</v>
      </c>
      <c r="Q251" s="90">
        <f t="shared" si="144"/>
        <v>2.3492899999999999</v>
      </c>
      <c r="R251" s="90">
        <f t="shared" si="144"/>
        <v>2.3523900000000002</v>
      </c>
      <c r="S251" s="90">
        <f t="shared" si="144"/>
        <v>2.31297</v>
      </c>
      <c r="T251" s="90">
        <f t="shared" si="144"/>
        <v>2.3519399999999999</v>
      </c>
      <c r="U251" s="90">
        <f t="shared" si="144"/>
        <v>2.3600699999999999</v>
      </c>
      <c r="V251" s="90">
        <f t="shared" si="144"/>
        <v>2.3547600000000002</v>
      </c>
      <c r="W251" s="90">
        <f t="shared" si="144"/>
        <v>2.3245100000000001</v>
      </c>
      <c r="X251" s="90">
        <f t="shared" si="144"/>
        <v>2.2701600000000002</v>
      </c>
      <c r="Y251" s="90">
        <f t="shared" si="144"/>
        <v>2.1854800000000001</v>
      </c>
      <c r="Z251" s="90">
        <f t="shared" si="144"/>
        <v>1.9531799999999999</v>
      </c>
      <c r="AA251" s="90">
        <f t="shared" si="144"/>
        <v>1.6295599999999999</v>
      </c>
    </row>
    <row r="252" spans="1:27" ht="12.75" hidden="1" customHeight="1" outlineLevel="1" x14ac:dyDescent="0.2">
      <c r="A252" s="98" t="s">
        <v>1273</v>
      </c>
      <c r="B252" s="62" t="s">
        <v>236</v>
      </c>
      <c r="C252" s="42" t="s">
        <v>77</v>
      </c>
      <c r="D252" s="43">
        <v>1168.3399999999999</v>
      </c>
      <c r="E252" s="43">
        <v>1134.69</v>
      </c>
      <c r="F252" s="43">
        <v>1113.8599999999999</v>
      </c>
      <c r="G252" s="43">
        <v>1112.7</v>
      </c>
      <c r="H252" s="43">
        <v>1138.74</v>
      </c>
      <c r="I252" s="43">
        <v>1199.48</v>
      </c>
      <c r="J252" s="43">
        <v>1500.62</v>
      </c>
      <c r="K252" s="43">
        <v>1714.87</v>
      </c>
      <c r="L252" s="43">
        <v>1825.87</v>
      </c>
      <c r="M252" s="43">
        <v>1859.65</v>
      </c>
      <c r="N252" s="43">
        <v>1878.32</v>
      </c>
      <c r="O252" s="43">
        <v>1910.5</v>
      </c>
      <c r="P252" s="43">
        <v>1889.08</v>
      </c>
      <c r="Q252" s="43">
        <v>1898.77</v>
      </c>
      <c r="R252" s="43">
        <v>1901.87</v>
      </c>
      <c r="S252" s="43">
        <v>1862.45</v>
      </c>
      <c r="T252" s="43">
        <v>1901.42</v>
      </c>
      <c r="U252" s="43">
        <v>1909.55</v>
      </c>
      <c r="V252" s="43">
        <v>1904.24</v>
      </c>
      <c r="W252" s="43">
        <v>1873.99</v>
      </c>
      <c r="X252" s="43">
        <v>1819.64</v>
      </c>
      <c r="Y252" s="43">
        <v>1734.96</v>
      </c>
      <c r="Z252" s="43">
        <v>1502.66</v>
      </c>
      <c r="AA252" s="43">
        <v>1179.04</v>
      </c>
    </row>
    <row r="253" spans="1:27" ht="12.75" hidden="1" customHeight="1" outlineLevel="1" x14ac:dyDescent="0.2">
      <c r="A253" s="98" t="s">
        <v>1274</v>
      </c>
      <c r="B253" s="62" t="s">
        <v>88</v>
      </c>
      <c r="C253" s="42" t="s">
        <v>77</v>
      </c>
      <c r="D253" s="43">
        <f>$D$168</f>
        <v>113.12</v>
      </c>
      <c r="E253" s="43">
        <f>$D$168</f>
        <v>113.12</v>
      </c>
      <c r="F253" s="43">
        <f t="shared" ref="F253:AA253" si="145">$D$168</f>
        <v>113.12</v>
      </c>
      <c r="G253" s="43">
        <f t="shared" si="145"/>
        <v>113.12</v>
      </c>
      <c r="H253" s="43">
        <f t="shared" si="145"/>
        <v>113.12</v>
      </c>
      <c r="I253" s="43">
        <f t="shared" si="145"/>
        <v>113.12</v>
      </c>
      <c r="J253" s="43">
        <f t="shared" si="145"/>
        <v>113.12</v>
      </c>
      <c r="K253" s="43">
        <f t="shared" si="145"/>
        <v>113.12</v>
      </c>
      <c r="L253" s="43">
        <f t="shared" si="145"/>
        <v>113.12</v>
      </c>
      <c r="M253" s="43">
        <f t="shared" si="145"/>
        <v>113.12</v>
      </c>
      <c r="N253" s="43">
        <f t="shared" si="145"/>
        <v>113.12</v>
      </c>
      <c r="O253" s="43">
        <f t="shared" si="145"/>
        <v>113.12</v>
      </c>
      <c r="P253" s="43">
        <f t="shared" si="145"/>
        <v>113.12</v>
      </c>
      <c r="Q253" s="43">
        <f t="shared" si="145"/>
        <v>113.12</v>
      </c>
      <c r="R253" s="43">
        <f t="shared" si="145"/>
        <v>113.12</v>
      </c>
      <c r="S253" s="43">
        <f t="shared" si="145"/>
        <v>113.12</v>
      </c>
      <c r="T253" s="43">
        <f t="shared" si="145"/>
        <v>113.12</v>
      </c>
      <c r="U253" s="43">
        <f t="shared" si="145"/>
        <v>113.12</v>
      </c>
      <c r="V253" s="43">
        <f t="shared" si="145"/>
        <v>113.12</v>
      </c>
      <c r="W253" s="43">
        <f t="shared" si="145"/>
        <v>113.12</v>
      </c>
      <c r="X253" s="43">
        <f t="shared" si="145"/>
        <v>113.12</v>
      </c>
      <c r="Y253" s="43">
        <f t="shared" si="145"/>
        <v>113.12</v>
      </c>
      <c r="Z253" s="43">
        <f t="shared" si="145"/>
        <v>113.12</v>
      </c>
      <c r="AA253" s="43">
        <f t="shared" si="145"/>
        <v>113.12</v>
      </c>
    </row>
    <row r="254" spans="1:27" ht="12.75" hidden="1" customHeight="1" outlineLevel="1" x14ac:dyDescent="0.2">
      <c r="A254" s="98" t="s">
        <v>1275</v>
      </c>
      <c r="B254" s="62" t="s">
        <v>81</v>
      </c>
      <c r="C254" s="42" t="s">
        <v>77</v>
      </c>
      <c r="D254" s="43">
        <v>6.71</v>
      </c>
      <c r="E254" s="43">
        <v>6.71</v>
      </c>
      <c r="F254" s="43">
        <v>6.71</v>
      </c>
      <c r="G254" s="43">
        <v>6.71</v>
      </c>
      <c r="H254" s="43">
        <v>6.71</v>
      </c>
      <c r="I254" s="43">
        <v>6.71</v>
      </c>
      <c r="J254" s="43">
        <v>6.71</v>
      </c>
      <c r="K254" s="43">
        <v>6.71</v>
      </c>
      <c r="L254" s="43">
        <v>6.71</v>
      </c>
      <c r="M254" s="43">
        <v>6.71</v>
      </c>
      <c r="N254" s="43">
        <v>6.71</v>
      </c>
      <c r="O254" s="43">
        <v>6.71</v>
      </c>
      <c r="P254" s="43">
        <v>6.71</v>
      </c>
      <c r="Q254" s="43">
        <v>6.71</v>
      </c>
      <c r="R254" s="43">
        <v>6.71</v>
      </c>
      <c r="S254" s="43">
        <v>6.71</v>
      </c>
      <c r="T254" s="43">
        <v>6.71</v>
      </c>
      <c r="U254" s="43">
        <v>6.71</v>
      </c>
      <c r="V254" s="43">
        <v>6.71</v>
      </c>
      <c r="W254" s="43">
        <v>6.71</v>
      </c>
      <c r="X254" s="43">
        <v>6.71</v>
      </c>
      <c r="Y254" s="43">
        <v>6.71</v>
      </c>
      <c r="Z254" s="43">
        <v>6.71</v>
      </c>
      <c r="AA254" s="43">
        <v>6.71</v>
      </c>
    </row>
    <row r="255" spans="1:27" ht="12.75" hidden="1" customHeight="1" outlineLevel="1" x14ac:dyDescent="0.2">
      <c r="A255" s="98" t="s">
        <v>1276</v>
      </c>
      <c r="B255" s="62" t="s">
        <v>79</v>
      </c>
      <c r="C255" s="42" t="s">
        <v>77</v>
      </c>
      <c r="D255" s="43">
        <f>$D$11</f>
        <v>330.69</v>
      </c>
      <c r="E255" s="43">
        <f t="shared" ref="E255:AA255" si="146">$D$11</f>
        <v>330.69</v>
      </c>
      <c r="F255" s="43">
        <f t="shared" si="146"/>
        <v>330.69</v>
      </c>
      <c r="G255" s="43">
        <f t="shared" si="146"/>
        <v>330.69</v>
      </c>
      <c r="H255" s="43">
        <f t="shared" si="146"/>
        <v>330.69</v>
      </c>
      <c r="I255" s="43">
        <f t="shared" si="146"/>
        <v>330.69</v>
      </c>
      <c r="J255" s="43">
        <f t="shared" si="146"/>
        <v>330.69</v>
      </c>
      <c r="K255" s="43">
        <f t="shared" si="146"/>
        <v>330.69</v>
      </c>
      <c r="L255" s="43">
        <f t="shared" si="146"/>
        <v>330.69</v>
      </c>
      <c r="M255" s="43">
        <f t="shared" si="146"/>
        <v>330.69</v>
      </c>
      <c r="N255" s="43">
        <f t="shared" si="146"/>
        <v>330.69</v>
      </c>
      <c r="O255" s="43">
        <f t="shared" si="146"/>
        <v>330.69</v>
      </c>
      <c r="P255" s="43">
        <f t="shared" si="146"/>
        <v>330.69</v>
      </c>
      <c r="Q255" s="43">
        <f t="shared" si="146"/>
        <v>330.69</v>
      </c>
      <c r="R255" s="43">
        <f t="shared" si="146"/>
        <v>330.69</v>
      </c>
      <c r="S255" s="43">
        <f t="shared" si="146"/>
        <v>330.69</v>
      </c>
      <c r="T255" s="43">
        <f t="shared" si="146"/>
        <v>330.69</v>
      </c>
      <c r="U255" s="43">
        <f t="shared" si="146"/>
        <v>330.69</v>
      </c>
      <c r="V255" s="43">
        <f t="shared" si="146"/>
        <v>330.69</v>
      </c>
      <c r="W255" s="43">
        <f t="shared" si="146"/>
        <v>330.69</v>
      </c>
      <c r="X255" s="43">
        <f t="shared" si="146"/>
        <v>330.69</v>
      </c>
      <c r="Y255" s="43">
        <f t="shared" si="146"/>
        <v>330.69</v>
      </c>
      <c r="Z255" s="43">
        <f t="shared" si="146"/>
        <v>330.69</v>
      </c>
      <c r="AA255" s="43">
        <f t="shared" si="146"/>
        <v>330.69</v>
      </c>
    </row>
    <row r="256" spans="1:27" ht="12.75" customHeight="1" collapsed="1" x14ac:dyDescent="0.2">
      <c r="A256" s="97" t="s">
        <v>1277</v>
      </c>
      <c r="B256" s="27" t="str">
        <f>"19"&amp;"."&amp;$B$663&amp;"."&amp;$B$664</f>
        <v>19.01.2023</v>
      </c>
      <c r="C256" s="89" t="s">
        <v>74</v>
      </c>
      <c r="D256" s="90">
        <f>ROUND(((D257+D258+D260+D259)/1000),5)</f>
        <v>1.6298999999999999</v>
      </c>
      <c r="E256" s="90">
        <f>ROUND(((E257+E258+E260+E259)/1000),5)</f>
        <v>1.5942700000000001</v>
      </c>
      <c r="F256" s="90">
        <f>ROUND(((F257+F258+F260+F259)/1000),5)</f>
        <v>1.56585</v>
      </c>
      <c r="G256" s="90">
        <f t="shared" ref="G256:AA256" si="147">ROUND(((G257+G258+G260+G259)/1000),5)</f>
        <v>1.56596</v>
      </c>
      <c r="H256" s="90">
        <f t="shared" si="147"/>
        <v>1.5987199999999999</v>
      </c>
      <c r="I256" s="90">
        <f t="shared" si="147"/>
        <v>1.6529199999999999</v>
      </c>
      <c r="J256" s="90">
        <f t="shared" si="147"/>
        <v>2.0658699999999999</v>
      </c>
      <c r="K256" s="90">
        <f t="shared" si="147"/>
        <v>2.24593</v>
      </c>
      <c r="L256" s="90">
        <f t="shared" si="147"/>
        <v>2.3431500000000001</v>
      </c>
      <c r="M256" s="90">
        <f t="shared" si="147"/>
        <v>2.3633000000000002</v>
      </c>
      <c r="N256" s="90">
        <f t="shared" si="147"/>
        <v>2.3824399999999999</v>
      </c>
      <c r="O256" s="90">
        <f t="shared" si="147"/>
        <v>2.4134099999999998</v>
      </c>
      <c r="P256" s="90">
        <f t="shared" si="147"/>
        <v>2.3927900000000002</v>
      </c>
      <c r="Q256" s="90">
        <f t="shared" si="147"/>
        <v>2.4010799999999999</v>
      </c>
      <c r="R256" s="90">
        <f t="shared" si="147"/>
        <v>2.40551</v>
      </c>
      <c r="S256" s="90">
        <f t="shared" si="147"/>
        <v>2.3642099999999999</v>
      </c>
      <c r="T256" s="90">
        <f t="shared" si="147"/>
        <v>2.4453200000000002</v>
      </c>
      <c r="U256" s="90">
        <f t="shared" si="147"/>
        <v>2.46793</v>
      </c>
      <c r="V256" s="90">
        <f t="shared" si="147"/>
        <v>2.45167</v>
      </c>
      <c r="W256" s="90">
        <f t="shared" si="147"/>
        <v>2.3801800000000002</v>
      </c>
      <c r="X256" s="90">
        <f t="shared" si="147"/>
        <v>2.3410799999999998</v>
      </c>
      <c r="Y256" s="90">
        <f t="shared" si="147"/>
        <v>2.27521</v>
      </c>
      <c r="Z256" s="90">
        <f t="shared" si="147"/>
        <v>2.06948</v>
      </c>
      <c r="AA256" s="90">
        <f t="shared" si="147"/>
        <v>1.64836</v>
      </c>
    </row>
    <row r="257" spans="1:27" ht="12.75" hidden="1" customHeight="1" outlineLevel="1" x14ac:dyDescent="0.2">
      <c r="A257" s="98" t="s">
        <v>1278</v>
      </c>
      <c r="B257" s="62" t="s">
        <v>236</v>
      </c>
      <c r="C257" s="42" t="s">
        <v>77</v>
      </c>
      <c r="D257" s="43">
        <v>1179.3800000000001</v>
      </c>
      <c r="E257" s="43">
        <v>1143.75</v>
      </c>
      <c r="F257" s="43">
        <v>1115.33</v>
      </c>
      <c r="G257" s="43">
        <v>1115.44</v>
      </c>
      <c r="H257" s="43">
        <v>1148.2</v>
      </c>
      <c r="I257" s="43">
        <v>1202.4000000000001</v>
      </c>
      <c r="J257" s="43">
        <v>1615.35</v>
      </c>
      <c r="K257" s="43">
        <v>1795.41</v>
      </c>
      <c r="L257" s="43">
        <v>1892.63</v>
      </c>
      <c r="M257" s="43">
        <v>1912.78</v>
      </c>
      <c r="N257" s="43">
        <v>1931.92</v>
      </c>
      <c r="O257" s="43">
        <v>1962.89</v>
      </c>
      <c r="P257" s="43">
        <v>1942.27</v>
      </c>
      <c r="Q257" s="43">
        <v>1950.56</v>
      </c>
      <c r="R257" s="43">
        <v>1954.99</v>
      </c>
      <c r="S257" s="43">
        <v>1913.69</v>
      </c>
      <c r="T257" s="43">
        <v>1994.8</v>
      </c>
      <c r="U257" s="43">
        <v>2017.41</v>
      </c>
      <c r="V257" s="43">
        <v>2001.15</v>
      </c>
      <c r="W257" s="43">
        <v>1929.66</v>
      </c>
      <c r="X257" s="43">
        <v>1890.56</v>
      </c>
      <c r="Y257" s="43">
        <v>1824.69</v>
      </c>
      <c r="Z257" s="43">
        <v>1618.96</v>
      </c>
      <c r="AA257" s="43">
        <v>1197.8399999999999</v>
      </c>
    </row>
    <row r="258" spans="1:27" ht="12.75" hidden="1" customHeight="1" outlineLevel="1" x14ac:dyDescent="0.2">
      <c r="A258" s="98" t="s">
        <v>1279</v>
      </c>
      <c r="B258" s="62" t="s">
        <v>88</v>
      </c>
      <c r="C258" s="42" t="s">
        <v>77</v>
      </c>
      <c r="D258" s="43">
        <f>$D$168</f>
        <v>113.12</v>
      </c>
      <c r="E258" s="43">
        <f>$D$168</f>
        <v>113.12</v>
      </c>
      <c r="F258" s="43">
        <f t="shared" ref="F258:AA258" si="148">$D$168</f>
        <v>113.12</v>
      </c>
      <c r="G258" s="43">
        <f t="shared" si="148"/>
        <v>113.12</v>
      </c>
      <c r="H258" s="43">
        <f t="shared" si="148"/>
        <v>113.12</v>
      </c>
      <c r="I258" s="43">
        <f t="shared" si="148"/>
        <v>113.12</v>
      </c>
      <c r="J258" s="43">
        <f t="shared" si="148"/>
        <v>113.12</v>
      </c>
      <c r="K258" s="43">
        <f t="shared" si="148"/>
        <v>113.12</v>
      </c>
      <c r="L258" s="43">
        <f t="shared" si="148"/>
        <v>113.12</v>
      </c>
      <c r="M258" s="43">
        <f t="shared" si="148"/>
        <v>113.12</v>
      </c>
      <c r="N258" s="43">
        <f t="shared" si="148"/>
        <v>113.12</v>
      </c>
      <c r="O258" s="43">
        <f t="shared" si="148"/>
        <v>113.12</v>
      </c>
      <c r="P258" s="43">
        <f t="shared" si="148"/>
        <v>113.12</v>
      </c>
      <c r="Q258" s="43">
        <f t="shared" si="148"/>
        <v>113.12</v>
      </c>
      <c r="R258" s="43">
        <f t="shared" si="148"/>
        <v>113.12</v>
      </c>
      <c r="S258" s="43">
        <f t="shared" si="148"/>
        <v>113.12</v>
      </c>
      <c r="T258" s="43">
        <f t="shared" si="148"/>
        <v>113.12</v>
      </c>
      <c r="U258" s="43">
        <f t="shared" si="148"/>
        <v>113.12</v>
      </c>
      <c r="V258" s="43">
        <f t="shared" si="148"/>
        <v>113.12</v>
      </c>
      <c r="W258" s="43">
        <f t="shared" si="148"/>
        <v>113.12</v>
      </c>
      <c r="X258" s="43">
        <f t="shared" si="148"/>
        <v>113.12</v>
      </c>
      <c r="Y258" s="43">
        <f t="shared" si="148"/>
        <v>113.12</v>
      </c>
      <c r="Z258" s="43">
        <f t="shared" si="148"/>
        <v>113.12</v>
      </c>
      <c r="AA258" s="43">
        <f t="shared" si="148"/>
        <v>113.12</v>
      </c>
    </row>
    <row r="259" spans="1:27" ht="12.75" hidden="1" customHeight="1" outlineLevel="1" x14ac:dyDescent="0.2">
      <c r="A259" s="98" t="s">
        <v>1280</v>
      </c>
      <c r="B259" s="62" t="s">
        <v>81</v>
      </c>
      <c r="C259" s="42" t="s">
        <v>77</v>
      </c>
      <c r="D259" s="43">
        <v>6.71</v>
      </c>
      <c r="E259" s="43">
        <v>6.71</v>
      </c>
      <c r="F259" s="43">
        <v>6.71</v>
      </c>
      <c r="G259" s="43">
        <v>6.71</v>
      </c>
      <c r="H259" s="43">
        <v>6.71</v>
      </c>
      <c r="I259" s="43">
        <v>6.71</v>
      </c>
      <c r="J259" s="43">
        <v>6.71</v>
      </c>
      <c r="K259" s="43">
        <v>6.71</v>
      </c>
      <c r="L259" s="43">
        <v>6.71</v>
      </c>
      <c r="M259" s="43">
        <v>6.71</v>
      </c>
      <c r="N259" s="43">
        <v>6.71</v>
      </c>
      <c r="O259" s="43">
        <v>6.71</v>
      </c>
      <c r="P259" s="43">
        <v>6.71</v>
      </c>
      <c r="Q259" s="43">
        <v>6.71</v>
      </c>
      <c r="R259" s="43">
        <v>6.71</v>
      </c>
      <c r="S259" s="43">
        <v>6.71</v>
      </c>
      <c r="T259" s="43">
        <v>6.71</v>
      </c>
      <c r="U259" s="43">
        <v>6.71</v>
      </c>
      <c r="V259" s="43">
        <v>6.71</v>
      </c>
      <c r="W259" s="43">
        <v>6.71</v>
      </c>
      <c r="X259" s="43">
        <v>6.71</v>
      </c>
      <c r="Y259" s="43">
        <v>6.71</v>
      </c>
      <c r="Z259" s="43">
        <v>6.71</v>
      </c>
      <c r="AA259" s="43">
        <v>6.71</v>
      </c>
    </row>
    <row r="260" spans="1:27" ht="12.75" hidden="1" customHeight="1" outlineLevel="1" x14ac:dyDescent="0.2">
      <c r="A260" s="98" t="s">
        <v>1281</v>
      </c>
      <c r="B260" s="62" t="s">
        <v>79</v>
      </c>
      <c r="C260" s="42" t="s">
        <v>77</v>
      </c>
      <c r="D260" s="43">
        <f>$D$11</f>
        <v>330.69</v>
      </c>
      <c r="E260" s="43">
        <f t="shared" ref="E260:AA260" si="149">$D$11</f>
        <v>330.69</v>
      </c>
      <c r="F260" s="43">
        <f t="shared" si="149"/>
        <v>330.69</v>
      </c>
      <c r="G260" s="43">
        <f t="shared" si="149"/>
        <v>330.69</v>
      </c>
      <c r="H260" s="43">
        <f t="shared" si="149"/>
        <v>330.69</v>
      </c>
      <c r="I260" s="43">
        <f t="shared" si="149"/>
        <v>330.69</v>
      </c>
      <c r="J260" s="43">
        <f t="shared" si="149"/>
        <v>330.69</v>
      </c>
      <c r="K260" s="43">
        <f t="shared" si="149"/>
        <v>330.69</v>
      </c>
      <c r="L260" s="43">
        <f t="shared" si="149"/>
        <v>330.69</v>
      </c>
      <c r="M260" s="43">
        <f t="shared" si="149"/>
        <v>330.69</v>
      </c>
      <c r="N260" s="43">
        <f t="shared" si="149"/>
        <v>330.69</v>
      </c>
      <c r="O260" s="43">
        <f t="shared" si="149"/>
        <v>330.69</v>
      </c>
      <c r="P260" s="43">
        <f t="shared" si="149"/>
        <v>330.69</v>
      </c>
      <c r="Q260" s="43">
        <f t="shared" si="149"/>
        <v>330.69</v>
      </c>
      <c r="R260" s="43">
        <f t="shared" si="149"/>
        <v>330.69</v>
      </c>
      <c r="S260" s="43">
        <f t="shared" si="149"/>
        <v>330.69</v>
      </c>
      <c r="T260" s="43">
        <f t="shared" si="149"/>
        <v>330.69</v>
      </c>
      <c r="U260" s="43">
        <f t="shared" si="149"/>
        <v>330.69</v>
      </c>
      <c r="V260" s="43">
        <f t="shared" si="149"/>
        <v>330.69</v>
      </c>
      <c r="W260" s="43">
        <f t="shared" si="149"/>
        <v>330.69</v>
      </c>
      <c r="X260" s="43">
        <f t="shared" si="149"/>
        <v>330.69</v>
      </c>
      <c r="Y260" s="43">
        <f t="shared" si="149"/>
        <v>330.69</v>
      </c>
      <c r="Z260" s="43">
        <f t="shared" si="149"/>
        <v>330.69</v>
      </c>
      <c r="AA260" s="43">
        <f t="shared" si="149"/>
        <v>330.69</v>
      </c>
    </row>
    <row r="261" spans="1:27" ht="12.75" customHeight="1" collapsed="1" x14ac:dyDescent="0.2">
      <c r="A261" s="97" t="s">
        <v>1282</v>
      </c>
      <c r="B261" s="27" t="str">
        <f>"20"&amp;"."&amp;$B$663&amp;"."&amp;$B$664</f>
        <v>20.01.2023</v>
      </c>
      <c r="C261" s="89" t="s">
        <v>74</v>
      </c>
      <c r="D261" s="90">
        <f>ROUND(((D262+D263+D265+D264)/1000),5)</f>
        <v>1.6287100000000001</v>
      </c>
      <c r="E261" s="90">
        <f>ROUND(((E262+E263+E265+E264)/1000),5)</f>
        <v>1.5953999999999999</v>
      </c>
      <c r="F261" s="90">
        <f>ROUND(((F262+F263+F265+F264)/1000),5)</f>
        <v>1.55915</v>
      </c>
      <c r="G261" s="90">
        <f t="shared" ref="G261:AA261" si="150">ROUND(((G262+G263+G265+G264)/1000),5)</f>
        <v>1.54714</v>
      </c>
      <c r="H261" s="90">
        <f t="shared" si="150"/>
        <v>1.59138</v>
      </c>
      <c r="I261" s="90">
        <f t="shared" si="150"/>
        <v>1.6432</v>
      </c>
      <c r="J261" s="90">
        <f t="shared" si="150"/>
        <v>2.0132500000000002</v>
      </c>
      <c r="K261" s="90">
        <f t="shared" si="150"/>
        <v>2.2029899999999998</v>
      </c>
      <c r="L261" s="90">
        <f t="shared" si="150"/>
        <v>2.31338</v>
      </c>
      <c r="M261" s="90">
        <f t="shared" si="150"/>
        <v>2.3240799999999999</v>
      </c>
      <c r="N261" s="90">
        <f t="shared" si="150"/>
        <v>2.3378299999999999</v>
      </c>
      <c r="O261" s="90">
        <f t="shared" si="150"/>
        <v>2.3588900000000002</v>
      </c>
      <c r="P261" s="90">
        <f t="shared" si="150"/>
        <v>2.3431799999999998</v>
      </c>
      <c r="Q261" s="90">
        <f t="shared" si="150"/>
        <v>2.3490600000000001</v>
      </c>
      <c r="R261" s="90">
        <f t="shared" si="150"/>
        <v>2.34415</v>
      </c>
      <c r="S261" s="90">
        <f t="shared" si="150"/>
        <v>2.3169599999999999</v>
      </c>
      <c r="T261" s="90">
        <f t="shared" si="150"/>
        <v>2.31779</v>
      </c>
      <c r="U261" s="90">
        <f t="shared" si="150"/>
        <v>2.3243499999999999</v>
      </c>
      <c r="V261" s="90">
        <f t="shared" si="150"/>
        <v>2.3203100000000001</v>
      </c>
      <c r="W261" s="90">
        <f t="shared" si="150"/>
        <v>2.3341699999999999</v>
      </c>
      <c r="X261" s="90">
        <f t="shared" si="150"/>
        <v>2.2912699999999999</v>
      </c>
      <c r="Y261" s="90">
        <f t="shared" si="150"/>
        <v>2.2107999999999999</v>
      </c>
      <c r="Z261" s="90">
        <f t="shared" si="150"/>
        <v>2.0284900000000001</v>
      </c>
      <c r="AA261" s="90">
        <f t="shared" si="150"/>
        <v>1.6518699999999999</v>
      </c>
    </row>
    <row r="262" spans="1:27" ht="12.75" hidden="1" customHeight="1" outlineLevel="1" x14ac:dyDescent="0.2">
      <c r="A262" s="98" t="s">
        <v>1283</v>
      </c>
      <c r="B262" s="62" t="s">
        <v>236</v>
      </c>
      <c r="C262" s="42" t="s">
        <v>77</v>
      </c>
      <c r="D262" s="43">
        <v>1178.19</v>
      </c>
      <c r="E262" s="43">
        <v>1144.8800000000001</v>
      </c>
      <c r="F262" s="43">
        <v>1108.6300000000001</v>
      </c>
      <c r="G262" s="43">
        <v>1096.6199999999999</v>
      </c>
      <c r="H262" s="43">
        <v>1140.8599999999999</v>
      </c>
      <c r="I262" s="43">
        <v>1192.68</v>
      </c>
      <c r="J262" s="43">
        <v>1562.73</v>
      </c>
      <c r="K262" s="43">
        <v>1752.47</v>
      </c>
      <c r="L262" s="43">
        <v>1862.86</v>
      </c>
      <c r="M262" s="43">
        <v>1873.56</v>
      </c>
      <c r="N262" s="43">
        <v>1887.31</v>
      </c>
      <c r="O262" s="43">
        <v>1908.37</v>
      </c>
      <c r="P262" s="43">
        <v>1892.66</v>
      </c>
      <c r="Q262" s="43">
        <v>1898.54</v>
      </c>
      <c r="R262" s="43">
        <v>1893.63</v>
      </c>
      <c r="S262" s="43">
        <v>1866.44</v>
      </c>
      <c r="T262" s="43">
        <v>1867.27</v>
      </c>
      <c r="U262" s="43">
        <v>1873.83</v>
      </c>
      <c r="V262" s="43">
        <v>1869.79</v>
      </c>
      <c r="W262" s="43">
        <v>1883.65</v>
      </c>
      <c r="X262" s="43">
        <v>1840.75</v>
      </c>
      <c r="Y262" s="43">
        <v>1760.28</v>
      </c>
      <c r="Z262" s="43">
        <v>1577.97</v>
      </c>
      <c r="AA262" s="43">
        <v>1201.3499999999999</v>
      </c>
    </row>
    <row r="263" spans="1:27" ht="12.75" hidden="1" customHeight="1" outlineLevel="1" x14ac:dyDescent="0.2">
      <c r="A263" s="98" t="s">
        <v>1284</v>
      </c>
      <c r="B263" s="62" t="s">
        <v>88</v>
      </c>
      <c r="C263" s="42" t="s">
        <v>77</v>
      </c>
      <c r="D263" s="43">
        <f>$D$168</f>
        <v>113.12</v>
      </c>
      <c r="E263" s="43">
        <f>$D$168</f>
        <v>113.12</v>
      </c>
      <c r="F263" s="43">
        <f t="shared" ref="F263:AA263" si="151">$D$168</f>
        <v>113.12</v>
      </c>
      <c r="G263" s="43">
        <f t="shared" si="151"/>
        <v>113.12</v>
      </c>
      <c r="H263" s="43">
        <f t="shared" si="151"/>
        <v>113.12</v>
      </c>
      <c r="I263" s="43">
        <f t="shared" si="151"/>
        <v>113.12</v>
      </c>
      <c r="J263" s="43">
        <f t="shared" si="151"/>
        <v>113.12</v>
      </c>
      <c r="K263" s="43">
        <f t="shared" si="151"/>
        <v>113.12</v>
      </c>
      <c r="L263" s="43">
        <f t="shared" si="151"/>
        <v>113.12</v>
      </c>
      <c r="M263" s="43">
        <f t="shared" si="151"/>
        <v>113.12</v>
      </c>
      <c r="N263" s="43">
        <f t="shared" si="151"/>
        <v>113.12</v>
      </c>
      <c r="O263" s="43">
        <f t="shared" si="151"/>
        <v>113.12</v>
      </c>
      <c r="P263" s="43">
        <f t="shared" si="151"/>
        <v>113.12</v>
      </c>
      <c r="Q263" s="43">
        <f t="shared" si="151"/>
        <v>113.12</v>
      </c>
      <c r="R263" s="43">
        <f t="shared" si="151"/>
        <v>113.12</v>
      </c>
      <c r="S263" s="43">
        <f t="shared" si="151"/>
        <v>113.12</v>
      </c>
      <c r="T263" s="43">
        <f t="shared" si="151"/>
        <v>113.12</v>
      </c>
      <c r="U263" s="43">
        <f t="shared" si="151"/>
        <v>113.12</v>
      </c>
      <c r="V263" s="43">
        <f t="shared" si="151"/>
        <v>113.12</v>
      </c>
      <c r="W263" s="43">
        <f t="shared" si="151"/>
        <v>113.12</v>
      </c>
      <c r="X263" s="43">
        <f t="shared" si="151"/>
        <v>113.12</v>
      </c>
      <c r="Y263" s="43">
        <f t="shared" si="151"/>
        <v>113.12</v>
      </c>
      <c r="Z263" s="43">
        <f t="shared" si="151"/>
        <v>113.12</v>
      </c>
      <c r="AA263" s="43">
        <f t="shared" si="151"/>
        <v>113.12</v>
      </c>
    </row>
    <row r="264" spans="1:27" ht="12.75" hidden="1" customHeight="1" outlineLevel="1" x14ac:dyDescent="0.2">
      <c r="A264" s="98" t="s">
        <v>1285</v>
      </c>
      <c r="B264" s="62" t="s">
        <v>81</v>
      </c>
      <c r="C264" s="42" t="s">
        <v>77</v>
      </c>
      <c r="D264" s="43">
        <v>6.71</v>
      </c>
      <c r="E264" s="43">
        <v>6.71</v>
      </c>
      <c r="F264" s="43">
        <v>6.71</v>
      </c>
      <c r="G264" s="43">
        <v>6.71</v>
      </c>
      <c r="H264" s="43">
        <v>6.71</v>
      </c>
      <c r="I264" s="43">
        <v>6.71</v>
      </c>
      <c r="J264" s="43">
        <v>6.71</v>
      </c>
      <c r="K264" s="43">
        <v>6.71</v>
      </c>
      <c r="L264" s="43">
        <v>6.71</v>
      </c>
      <c r="M264" s="43">
        <v>6.71</v>
      </c>
      <c r="N264" s="43">
        <v>6.71</v>
      </c>
      <c r="O264" s="43">
        <v>6.71</v>
      </c>
      <c r="P264" s="43">
        <v>6.71</v>
      </c>
      <c r="Q264" s="43">
        <v>6.71</v>
      </c>
      <c r="R264" s="43">
        <v>6.71</v>
      </c>
      <c r="S264" s="43">
        <v>6.71</v>
      </c>
      <c r="T264" s="43">
        <v>6.71</v>
      </c>
      <c r="U264" s="43">
        <v>6.71</v>
      </c>
      <c r="V264" s="43">
        <v>6.71</v>
      </c>
      <c r="W264" s="43">
        <v>6.71</v>
      </c>
      <c r="X264" s="43">
        <v>6.71</v>
      </c>
      <c r="Y264" s="43">
        <v>6.71</v>
      </c>
      <c r="Z264" s="43">
        <v>6.71</v>
      </c>
      <c r="AA264" s="43">
        <v>6.71</v>
      </c>
    </row>
    <row r="265" spans="1:27" ht="12.75" hidden="1" customHeight="1" outlineLevel="1" x14ac:dyDescent="0.2">
      <c r="A265" s="98" t="s">
        <v>1286</v>
      </c>
      <c r="B265" s="62" t="s">
        <v>79</v>
      </c>
      <c r="C265" s="42" t="s">
        <v>77</v>
      </c>
      <c r="D265" s="43">
        <f>$D$11</f>
        <v>330.69</v>
      </c>
      <c r="E265" s="43">
        <f t="shared" ref="E265:AA265" si="152">$D$11</f>
        <v>330.69</v>
      </c>
      <c r="F265" s="43">
        <f t="shared" si="152"/>
        <v>330.69</v>
      </c>
      <c r="G265" s="43">
        <f t="shared" si="152"/>
        <v>330.69</v>
      </c>
      <c r="H265" s="43">
        <f t="shared" si="152"/>
        <v>330.69</v>
      </c>
      <c r="I265" s="43">
        <f t="shared" si="152"/>
        <v>330.69</v>
      </c>
      <c r="J265" s="43">
        <f t="shared" si="152"/>
        <v>330.69</v>
      </c>
      <c r="K265" s="43">
        <f t="shared" si="152"/>
        <v>330.69</v>
      </c>
      <c r="L265" s="43">
        <f t="shared" si="152"/>
        <v>330.69</v>
      </c>
      <c r="M265" s="43">
        <f t="shared" si="152"/>
        <v>330.69</v>
      </c>
      <c r="N265" s="43">
        <f t="shared" si="152"/>
        <v>330.69</v>
      </c>
      <c r="O265" s="43">
        <f t="shared" si="152"/>
        <v>330.69</v>
      </c>
      <c r="P265" s="43">
        <f t="shared" si="152"/>
        <v>330.69</v>
      </c>
      <c r="Q265" s="43">
        <f t="shared" si="152"/>
        <v>330.69</v>
      </c>
      <c r="R265" s="43">
        <f t="shared" si="152"/>
        <v>330.69</v>
      </c>
      <c r="S265" s="43">
        <f t="shared" si="152"/>
        <v>330.69</v>
      </c>
      <c r="T265" s="43">
        <f t="shared" si="152"/>
        <v>330.69</v>
      </c>
      <c r="U265" s="43">
        <f t="shared" si="152"/>
        <v>330.69</v>
      </c>
      <c r="V265" s="43">
        <f t="shared" si="152"/>
        <v>330.69</v>
      </c>
      <c r="W265" s="43">
        <f t="shared" si="152"/>
        <v>330.69</v>
      </c>
      <c r="X265" s="43">
        <f t="shared" si="152"/>
        <v>330.69</v>
      </c>
      <c r="Y265" s="43">
        <f t="shared" si="152"/>
        <v>330.69</v>
      </c>
      <c r="Z265" s="43">
        <f t="shared" si="152"/>
        <v>330.69</v>
      </c>
      <c r="AA265" s="43">
        <f t="shared" si="152"/>
        <v>330.69</v>
      </c>
    </row>
    <row r="266" spans="1:27" ht="12.75" customHeight="1" collapsed="1" x14ac:dyDescent="0.2">
      <c r="A266" s="97" t="s">
        <v>1287</v>
      </c>
      <c r="B266" s="27" t="str">
        <f>"21"&amp;"."&amp;$B$663&amp;"."&amp;$B$664</f>
        <v>21.01.2023</v>
      </c>
      <c r="C266" s="89" t="s">
        <v>74</v>
      </c>
      <c r="D266" s="90">
        <f>ROUND(((D267+D268+D270+D269)/1000),5)</f>
        <v>1.7227300000000001</v>
      </c>
      <c r="E266" s="90">
        <f>ROUND(((E267+E268+E270+E269)/1000),5)</f>
        <v>1.66316</v>
      </c>
      <c r="F266" s="90">
        <f>ROUND(((F267+F268+F270+F269)/1000),5)</f>
        <v>1.6101799999999999</v>
      </c>
      <c r="G266" s="90">
        <f t="shared" ref="G266:AA266" si="153">ROUND(((G267+G268+G270+G269)/1000),5)</f>
        <v>1.5940000000000001</v>
      </c>
      <c r="H266" s="90">
        <f t="shared" si="153"/>
        <v>1.6121000000000001</v>
      </c>
      <c r="I266" s="90">
        <f t="shared" si="153"/>
        <v>1.64184</v>
      </c>
      <c r="J266" s="90">
        <f t="shared" si="153"/>
        <v>1.6992400000000001</v>
      </c>
      <c r="K266" s="90">
        <f t="shared" si="153"/>
        <v>2.0054699999999999</v>
      </c>
      <c r="L266" s="90">
        <f t="shared" si="153"/>
        <v>2.15734</v>
      </c>
      <c r="M266" s="90">
        <f t="shared" si="153"/>
        <v>2.2320899999999999</v>
      </c>
      <c r="N266" s="90">
        <f t="shared" si="153"/>
        <v>2.2821799999999999</v>
      </c>
      <c r="O266" s="90">
        <f t="shared" si="153"/>
        <v>2.2981199999999999</v>
      </c>
      <c r="P266" s="90">
        <f t="shared" si="153"/>
        <v>2.2890000000000001</v>
      </c>
      <c r="Q266" s="90">
        <f t="shared" si="153"/>
        <v>2.2906</v>
      </c>
      <c r="R266" s="90">
        <f t="shared" si="153"/>
        <v>2.2479100000000001</v>
      </c>
      <c r="S266" s="90">
        <f t="shared" si="153"/>
        <v>2.2542</v>
      </c>
      <c r="T266" s="90">
        <f t="shared" si="153"/>
        <v>2.2702200000000001</v>
      </c>
      <c r="U266" s="90">
        <f t="shared" si="153"/>
        <v>2.29833</v>
      </c>
      <c r="V266" s="90">
        <f t="shared" si="153"/>
        <v>2.29487</v>
      </c>
      <c r="W266" s="90">
        <f t="shared" si="153"/>
        <v>2.27217</v>
      </c>
      <c r="X266" s="90">
        <f t="shared" si="153"/>
        <v>2.2789199999999998</v>
      </c>
      <c r="Y266" s="90">
        <f t="shared" si="153"/>
        <v>2.1899500000000001</v>
      </c>
      <c r="Z266" s="90">
        <f t="shared" si="153"/>
        <v>2.0459900000000002</v>
      </c>
      <c r="AA266" s="90">
        <f t="shared" si="153"/>
        <v>1.67469</v>
      </c>
    </row>
    <row r="267" spans="1:27" ht="12.75" hidden="1" customHeight="1" outlineLevel="1" x14ac:dyDescent="0.2">
      <c r="A267" s="98" t="s">
        <v>1288</v>
      </c>
      <c r="B267" s="62" t="s">
        <v>236</v>
      </c>
      <c r="C267" s="42" t="s">
        <v>77</v>
      </c>
      <c r="D267" s="43">
        <v>1272.21</v>
      </c>
      <c r="E267" s="43">
        <v>1212.6400000000001</v>
      </c>
      <c r="F267" s="43">
        <v>1159.6600000000001</v>
      </c>
      <c r="G267" s="43">
        <v>1143.48</v>
      </c>
      <c r="H267" s="43">
        <v>1161.58</v>
      </c>
      <c r="I267" s="43">
        <v>1191.32</v>
      </c>
      <c r="J267" s="43">
        <v>1248.72</v>
      </c>
      <c r="K267" s="43">
        <v>1554.95</v>
      </c>
      <c r="L267" s="43">
        <v>1706.82</v>
      </c>
      <c r="M267" s="43">
        <v>1781.57</v>
      </c>
      <c r="N267" s="43">
        <v>1831.66</v>
      </c>
      <c r="O267" s="43">
        <v>1847.6</v>
      </c>
      <c r="P267" s="43">
        <v>1838.48</v>
      </c>
      <c r="Q267" s="43">
        <v>1840.08</v>
      </c>
      <c r="R267" s="43">
        <v>1797.39</v>
      </c>
      <c r="S267" s="43">
        <v>1803.68</v>
      </c>
      <c r="T267" s="43">
        <v>1819.7</v>
      </c>
      <c r="U267" s="43">
        <v>1847.81</v>
      </c>
      <c r="V267" s="43">
        <v>1844.35</v>
      </c>
      <c r="W267" s="43">
        <v>1821.65</v>
      </c>
      <c r="X267" s="43">
        <v>1828.4</v>
      </c>
      <c r="Y267" s="43">
        <v>1739.43</v>
      </c>
      <c r="Z267" s="43">
        <v>1595.47</v>
      </c>
      <c r="AA267" s="43">
        <v>1224.17</v>
      </c>
    </row>
    <row r="268" spans="1:27" ht="12.75" hidden="1" customHeight="1" outlineLevel="1" x14ac:dyDescent="0.2">
      <c r="A268" s="98" t="s">
        <v>1289</v>
      </c>
      <c r="B268" s="62" t="s">
        <v>88</v>
      </c>
      <c r="C268" s="42" t="s">
        <v>77</v>
      </c>
      <c r="D268" s="43">
        <f>$D$168</f>
        <v>113.12</v>
      </c>
      <c r="E268" s="43">
        <f>$D$168</f>
        <v>113.12</v>
      </c>
      <c r="F268" s="43">
        <f t="shared" ref="F268:AA268" si="154">$D$168</f>
        <v>113.12</v>
      </c>
      <c r="G268" s="43">
        <f t="shared" si="154"/>
        <v>113.12</v>
      </c>
      <c r="H268" s="43">
        <f t="shared" si="154"/>
        <v>113.12</v>
      </c>
      <c r="I268" s="43">
        <f t="shared" si="154"/>
        <v>113.12</v>
      </c>
      <c r="J268" s="43">
        <f t="shared" si="154"/>
        <v>113.12</v>
      </c>
      <c r="K268" s="43">
        <f t="shared" si="154"/>
        <v>113.12</v>
      </c>
      <c r="L268" s="43">
        <f t="shared" si="154"/>
        <v>113.12</v>
      </c>
      <c r="M268" s="43">
        <f t="shared" si="154"/>
        <v>113.12</v>
      </c>
      <c r="N268" s="43">
        <f t="shared" si="154"/>
        <v>113.12</v>
      </c>
      <c r="O268" s="43">
        <f t="shared" si="154"/>
        <v>113.12</v>
      </c>
      <c r="P268" s="43">
        <f t="shared" si="154"/>
        <v>113.12</v>
      </c>
      <c r="Q268" s="43">
        <f t="shared" si="154"/>
        <v>113.12</v>
      </c>
      <c r="R268" s="43">
        <f t="shared" si="154"/>
        <v>113.12</v>
      </c>
      <c r="S268" s="43">
        <f t="shared" si="154"/>
        <v>113.12</v>
      </c>
      <c r="T268" s="43">
        <f t="shared" si="154"/>
        <v>113.12</v>
      </c>
      <c r="U268" s="43">
        <f t="shared" si="154"/>
        <v>113.12</v>
      </c>
      <c r="V268" s="43">
        <f t="shared" si="154"/>
        <v>113.12</v>
      </c>
      <c r="W268" s="43">
        <f t="shared" si="154"/>
        <v>113.12</v>
      </c>
      <c r="X268" s="43">
        <f t="shared" si="154"/>
        <v>113.12</v>
      </c>
      <c r="Y268" s="43">
        <f t="shared" si="154"/>
        <v>113.12</v>
      </c>
      <c r="Z268" s="43">
        <f t="shared" si="154"/>
        <v>113.12</v>
      </c>
      <c r="AA268" s="43">
        <f t="shared" si="154"/>
        <v>113.12</v>
      </c>
    </row>
    <row r="269" spans="1:27" ht="12.75" hidden="1" customHeight="1" outlineLevel="1" x14ac:dyDescent="0.2">
      <c r="A269" s="98" t="s">
        <v>1290</v>
      </c>
      <c r="B269" s="62" t="s">
        <v>81</v>
      </c>
      <c r="C269" s="42" t="s">
        <v>77</v>
      </c>
      <c r="D269" s="43">
        <v>6.71</v>
      </c>
      <c r="E269" s="43">
        <v>6.71</v>
      </c>
      <c r="F269" s="43">
        <v>6.71</v>
      </c>
      <c r="G269" s="43">
        <v>6.71</v>
      </c>
      <c r="H269" s="43">
        <v>6.71</v>
      </c>
      <c r="I269" s="43">
        <v>6.71</v>
      </c>
      <c r="J269" s="43">
        <v>6.71</v>
      </c>
      <c r="K269" s="43">
        <v>6.71</v>
      </c>
      <c r="L269" s="43">
        <v>6.71</v>
      </c>
      <c r="M269" s="43">
        <v>6.71</v>
      </c>
      <c r="N269" s="43">
        <v>6.71</v>
      </c>
      <c r="O269" s="43">
        <v>6.71</v>
      </c>
      <c r="P269" s="43">
        <v>6.71</v>
      </c>
      <c r="Q269" s="43">
        <v>6.71</v>
      </c>
      <c r="R269" s="43">
        <v>6.71</v>
      </c>
      <c r="S269" s="43">
        <v>6.71</v>
      </c>
      <c r="T269" s="43">
        <v>6.71</v>
      </c>
      <c r="U269" s="43">
        <v>6.71</v>
      </c>
      <c r="V269" s="43">
        <v>6.71</v>
      </c>
      <c r="W269" s="43">
        <v>6.71</v>
      </c>
      <c r="X269" s="43">
        <v>6.71</v>
      </c>
      <c r="Y269" s="43">
        <v>6.71</v>
      </c>
      <c r="Z269" s="43">
        <v>6.71</v>
      </c>
      <c r="AA269" s="43">
        <v>6.71</v>
      </c>
    </row>
    <row r="270" spans="1:27" ht="12.75" hidden="1" customHeight="1" outlineLevel="1" x14ac:dyDescent="0.2">
      <c r="A270" s="98" t="s">
        <v>1291</v>
      </c>
      <c r="B270" s="62" t="s">
        <v>79</v>
      </c>
      <c r="C270" s="42" t="s">
        <v>77</v>
      </c>
      <c r="D270" s="43">
        <f>$D$11</f>
        <v>330.69</v>
      </c>
      <c r="E270" s="43">
        <f t="shared" ref="E270:AA270" si="155">$D$11</f>
        <v>330.69</v>
      </c>
      <c r="F270" s="43">
        <f t="shared" si="155"/>
        <v>330.69</v>
      </c>
      <c r="G270" s="43">
        <f t="shared" si="155"/>
        <v>330.69</v>
      </c>
      <c r="H270" s="43">
        <f t="shared" si="155"/>
        <v>330.69</v>
      </c>
      <c r="I270" s="43">
        <f t="shared" si="155"/>
        <v>330.69</v>
      </c>
      <c r="J270" s="43">
        <f t="shared" si="155"/>
        <v>330.69</v>
      </c>
      <c r="K270" s="43">
        <f t="shared" si="155"/>
        <v>330.69</v>
      </c>
      <c r="L270" s="43">
        <f t="shared" si="155"/>
        <v>330.69</v>
      </c>
      <c r="M270" s="43">
        <f t="shared" si="155"/>
        <v>330.69</v>
      </c>
      <c r="N270" s="43">
        <f t="shared" si="155"/>
        <v>330.69</v>
      </c>
      <c r="O270" s="43">
        <f t="shared" si="155"/>
        <v>330.69</v>
      </c>
      <c r="P270" s="43">
        <f t="shared" si="155"/>
        <v>330.69</v>
      </c>
      <c r="Q270" s="43">
        <f t="shared" si="155"/>
        <v>330.69</v>
      </c>
      <c r="R270" s="43">
        <f t="shared" si="155"/>
        <v>330.69</v>
      </c>
      <c r="S270" s="43">
        <f t="shared" si="155"/>
        <v>330.69</v>
      </c>
      <c r="T270" s="43">
        <f t="shared" si="155"/>
        <v>330.69</v>
      </c>
      <c r="U270" s="43">
        <f t="shared" si="155"/>
        <v>330.69</v>
      </c>
      <c r="V270" s="43">
        <f t="shared" si="155"/>
        <v>330.69</v>
      </c>
      <c r="W270" s="43">
        <f t="shared" si="155"/>
        <v>330.69</v>
      </c>
      <c r="X270" s="43">
        <f t="shared" si="155"/>
        <v>330.69</v>
      </c>
      <c r="Y270" s="43">
        <f t="shared" si="155"/>
        <v>330.69</v>
      </c>
      <c r="Z270" s="43">
        <f t="shared" si="155"/>
        <v>330.69</v>
      </c>
      <c r="AA270" s="43">
        <f t="shared" si="155"/>
        <v>330.69</v>
      </c>
    </row>
    <row r="271" spans="1:27" ht="12.75" customHeight="1" collapsed="1" x14ac:dyDescent="0.2">
      <c r="A271" s="97" t="s">
        <v>1292</v>
      </c>
      <c r="B271" s="27" t="str">
        <f>"22"&amp;"."&amp;$B$663&amp;"."&amp;$B$664</f>
        <v>22.01.2023</v>
      </c>
      <c r="C271" s="89" t="s">
        <v>74</v>
      </c>
      <c r="D271" s="90">
        <f>ROUND(((D272+D273+D275+D274)/1000),5)</f>
        <v>1.6693499999999999</v>
      </c>
      <c r="E271" s="90">
        <f>ROUND(((E272+E273+E275+E274)/1000),5)</f>
        <v>1.6040000000000001</v>
      </c>
      <c r="F271" s="90">
        <f>ROUND(((F272+F273+F275+F274)/1000),5)</f>
        <v>1.58412</v>
      </c>
      <c r="G271" s="90">
        <f t="shared" ref="G271:AA271" si="156">ROUND(((G272+G273+G275+G274)/1000),5)</f>
        <v>1.5536099999999999</v>
      </c>
      <c r="H271" s="90">
        <f t="shared" si="156"/>
        <v>1.5873999999999999</v>
      </c>
      <c r="I271" s="90">
        <f t="shared" si="156"/>
        <v>1.5918300000000001</v>
      </c>
      <c r="J271" s="90">
        <f t="shared" si="156"/>
        <v>1.62781</v>
      </c>
      <c r="K271" s="90">
        <f t="shared" si="156"/>
        <v>1.7300800000000001</v>
      </c>
      <c r="L271" s="90">
        <f t="shared" si="156"/>
        <v>1.99291</v>
      </c>
      <c r="M271" s="90">
        <f t="shared" si="156"/>
        <v>2.1575199999999999</v>
      </c>
      <c r="N271" s="90">
        <f t="shared" si="156"/>
        <v>2.2016499999999999</v>
      </c>
      <c r="O271" s="90">
        <f t="shared" si="156"/>
        <v>2.21936</v>
      </c>
      <c r="P271" s="90">
        <f t="shared" si="156"/>
        <v>2.21773</v>
      </c>
      <c r="Q271" s="90">
        <f t="shared" si="156"/>
        <v>2.2185700000000002</v>
      </c>
      <c r="R271" s="90">
        <f t="shared" si="156"/>
        <v>2.1933199999999999</v>
      </c>
      <c r="S271" s="90">
        <f t="shared" si="156"/>
        <v>2.20642</v>
      </c>
      <c r="T271" s="90">
        <f t="shared" si="156"/>
        <v>2.22756</v>
      </c>
      <c r="U271" s="90">
        <f t="shared" si="156"/>
        <v>2.2620900000000002</v>
      </c>
      <c r="V271" s="90">
        <f t="shared" si="156"/>
        <v>2.26416</v>
      </c>
      <c r="W271" s="90">
        <f t="shared" si="156"/>
        <v>2.25644</v>
      </c>
      <c r="X271" s="90">
        <f t="shared" si="156"/>
        <v>2.24905</v>
      </c>
      <c r="Y271" s="90">
        <f t="shared" si="156"/>
        <v>2.1972999999999998</v>
      </c>
      <c r="Z271" s="90">
        <f t="shared" si="156"/>
        <v>1.99779</v>
      </c>
      <c r="AA271" s="90">
        <f t="shared" si="156"/>
        <v>1.6652400000000001</v>
      </c>
    </row>
    <row r="272" spans="1:27" ht="12.75" hidden="1" customHeight="1" outlineLevel="1" x14ac:dyDescent="0.2">
      <c r="A272" s="98" t="s">
        <v>1293</v>
      </c>
      <c r="B272" s="62" t="s">
        <v>236</v>
      </c>
      <c r="C272" s="42" t="s">
        <v>77</v>
      </c>
      <c r="D272" s="43">
        <v>1218.83</v>
      </c>
      <c r="E272" s="43">
        <v>1153.48</v>
      </c>
      <c r="F272" s="43">
        <v>1133.5999999999999</v>
      </c>
      <c r="G272" s="43">
        <v>1103.0899999999999</v>
      </c>
      <c r="H272" s="43">
        <v>1136.8800000000001</v>
      </c>
      <c r="I272" s="43">
        <v>1141.31</v>
      </c>
      <c r="J272" s="43">
        <v>1177.29</v>
      </c>
      <c r="K272" s="43">
        <v>1279.56</v>
      </c>
      <c r="L272" s="43">
        <v>1542.39</v>
      </c>
      <c r="M272" s="43">
        <v>1707</v>
      </c>
      <c r="N272" s="43">
        <v>1751.13</v>
      </c>
      <c r="O272" s="43">
        <v>1768.84</v>
      </c>
      <c r="P272" s="43">
        <v>1767.21</v>
      </c>
      <c r="Q272" s="43">
        <v>1768.05</v>
      </c>
      <c r="R272" s="43">
        <v>1742.8</v>
      </c>
      <c r="S272" s="43">
        <v>1755.9</v>
      </c>
      <c r="T272" s="43">
        <v>1777.04</v>
      </c>
      <c r="U272" s="43">
        <v>1811.57</v>
      </c>
      <c r="V272" s="43">
        <v>1813.64</v>
      </c>
      <c r="W272" s="43">
        <v>1805.92</v>
      </c>
      <c r="X272" s="43">
        <v>1798.53</v>
      </c>
      <c r="Y272" s="43">
        <v>1746.78</v>
      </c>
      <c r="Z272" s="43">
        <v>1547.27</v>
      </c>
      <c r="AA272" s="43">
        <v>1214.72</v>
      </c>
    </row>
    <row r="273" spans="1:27" ht="12.75" hidden="1" customHeight="1" outlineLevel="1" x14ac:dyDescent="0.2">
      <c r="A273" s="98" t="s">
        <v>1294</v>
      </c>
      <c r="B273" s="62" t="s">
        <v>88</v>
      </c>
      <c r="C273" s="42" t="s">
        <v>77</v>
      </c>
      <c r="D273" s="43">
        <f>$D$168</f>
        <v>113.12</v>
      </c>
      <c r="E273" s="43">
        <f>$D$168</f>
        <v>113.12</v>
      </c>
      <c r="F273" s="43">
        <f t="shared" ref="F273:AA273" si="157">$D$168</f>
        <v>113.12</v>
      </c>
      <c r="G273" s="43">
        <f t="shared" si="157"/>
        <v>113.12</v>
      </c>
      <c r="H273" s="43">
        <f t="shared" si="157"/>
        <v>113.12</v>
      </c>
      <c r="I273" s="43">
        <f t="shared" si="157"/>
        <v>113.12</v>
      </c>
      <c r="J273" s="43">
        <f t="shared" si="157"/>
        <v>113.12</v>
      </c>
      <c r="K273" s="43">
        <f t="shared" si="157"/>
        <v>113.12</v>
      </c>
      <c r="L273" s="43">
        <f t="shared" si="157"/>
        <v>113.12</v>
      </c>
      <c r="M273" s="43">
        <f t="shared" si="157"/>
        <v>113.12</v>
      </c>
      <c r="N273" s="43">
        <f t="shared" si="157"/>
        <v>113.12</v>
      </c>
      <c r="O273" s="43">
        <f t="shared" si="157"/>
        <v>113.12</v>
      </c>
      <c r="P273" s="43">
        <f t="shared" si="157"/>
        <v>113.12</v>
      </c>
      <c r="Q273" s="43">
        <f t="shared" si="157"/>
        <v>113.12</v>
      </c>
      <c r="R273" s="43">
        <f t="shared" si="157"/>
        <v>113.12</v>
      </c>
      <c r="S273" s="43">
        <f t="shared" si="157"/>
        <v>113.12</v>
      </c>
      <c r="T273" s="43">
        <f t="shared" si="157"/>
        <v>113.12</v>
      </c>
      <c r="U273" s="43">
        <f t="shared" si="157"/>
        <v>113.12</v>
      </c>
      <c r="V273" s="43">
        <f t="shared" si="157"/>
        <v>113.12</v>
      </c>
      <c r="W273" s="43">
        <f t="shared" si="157"/>
        <v>113.12</v>
      </c>
      <c r="X273" s="43">
        <f t="shared" si="157"/>
        <v>113.12</v>
      </c>
      <c r="Y273" s="43">
        <f t="shared" si="157"/>
        <v>113.12</v>
      </c>
      <c r="Z273" s="43">
        <f t="shared" si="157"/>
        <v>113.12</v>
      </c>
      <c r="AA273" s="43">
        <f t="shared" si="157"/>
        <v>113.12</v>
      </c>
    </row>
    <row r="274" spans="1:27" ht="12.75" hidden="1" customHeight="1" outlineLevel="1" x14ac:dyDescent="0.2">
      <c r="A274" s="98" t="s">
        <v>1295</v>
      </c>
      <c r="B274" s="62" t="s">
        <v>81</v>
      </c>
      <c r="C274" s="42" t="s">
        <v>77</v>
      </c>
      <c r="D274" s="43">
        <v>6.71</v>
      </c>
      <c r="E274" s="43">
        <v>6.71</v>
      </c>
      <c r="F274" s="43">
        <v>6.71</v>
      </c>
      <c r="G274" s="43">
        <v>6.71</v>
      </c>
      <c r="H274" s="43">
        <v>6.71</v>
      </c>
      <c r="I274" s="43">
        <v>6.71</v>
      </c>
      <c r="J274" s="43">
        <v>6.71</v>
      </c>
      <c r="K274" s="43">
        <v>6.71</v>
      </c>
      <c r="L274" s="43">
        <v>6.71</v>
      </c>
      <c r="M274" s="43">
        <v>6.71</v>
      </c>
      <c r="N274" s="43">
        <v>6.71</v>
      </c>
      <c r="O274" s="43">
        <v>6.71</v>
      </c>
      <c r="P274" s="43">
        <v>6.71</v>
      </c>
      <c r="Q274" s="43">
        <v>6.71</v>
      </c>
      <c r="R274" s="43">
        <v>6.71</v>
      </c>
      <c r="S274" s="43">
        <v>6.71</v>
      </c>
      <c r="T274" s="43">
        <v>6.71</v>
      </c>
      <c r="U274" s="43">
        <v>6.71</v>
      </c>
      <c r="V274" s="43">
        <v>6.71</v>
      </c>
      <c r="W274" s="43">
        <v>6.71</v>
      </c>
      <c r="X274" s="43">
        <v>6.71</v>
      </c>
      <c r="Y274" s="43">
        <v>6.71</v>
      </c>
      <c r="Z274" s="43">
        <v>6.71</v>
      </c>
      <c r="AA274" s="43">
        <v>6.71</v>
      </c>
    </row>
    <row r="275" spans="1:27" ht="12.75" hidden="1" customHeight="1" outlineLevel="1" x14ac:dyDescent="0.2">
      <c r="A275" s="98" t="s">
        <v>1296</v>
      </c>
      <c r="B275" s="62" t="s">
        <v>79</v>
      </c>
      <c r="C275" s="42" t="s">
        <v>77</v>
      </c>
      <c r="D275" s="43">
        <f>$D$11</f>
        <v>330.69</v>
      </c>
      <c r="E275" s="43">
        <f t="shared" ref="E275:AA275" si="158">$D$11</f>
        <v>330.69</v>
      </c>
      <c r="F275" s="43">
        <f t="shared" si="158"/>
        <v>330.69</v>
      </c>
      <c r="G275" s="43">
        <f t="shared" si="158"/>
        <v>330.69</v>
      </c>
      <c r="H275" s="43">
        <f t="shared" si="158"/>
        <v>330.69</v>
      </c>
      <c r="I275" s="43">
        <f t="shared" si="158"/>
        <v>330.69</v>
      </c>
      <c r="J275" s="43">
        <f t="shared" si="158"/>
        <v>330.69</v>
      </c>
      <c r="K275" s="43">
        <f t="shared" si="158"/>
        <v>330.69</v>
      </c>
      <c r="L275" s="43">
        <f t="shared" si="158"/>
        <v>330.69</v>
      </c>
      <c r="M275" s="43">
        <f t="shared" si="158"/>
        <v>330.69</v>
      </c>
      <c r="N275" s="43">
        <f t="shared" si="158"/>
        <v>330.69</v>
      </c>
      <c r="O275" s="43">
        <f t="shared" si="158"/>
        <v>330.69</v>
      </c>
      <c r="P275" s="43">
        <f t="shared" si="158"/>
        <v>330.69</v>
      </c>
      <c r="Q275" s="43">
        <f t="shared" si="158"/>
        <v>330.69</v>
      </c>
      <c r="R275" s="43">
        <f t="shared" si="158"/>
        <v>330.69</v>
      </c>
      <c r="S275" s="43">
        <f t="shared" si="158"/>
        <v>330.69</v>
      </c>
      <c r="T275" s="43">
        <f t="shared" si="158"/>
        <v>330.69</v>
      </c>
      <c r="U275" s="43">
        <f t="shared" si="158"/>
        <v>330.69</v>
      </c>
      <c r="V275" s="43">
        <f t="shared" si="158"/>
        <v>330.69</v>
      </c>
      <c r="W275" s="43">
        <f t="shared" si="158"/>
        <v>330.69</v>
      </c>
      <c r="X275" s="43">
        <f t="shared" si="158"/>
        <v>330.69</v>
      </c>
      <c r="Y275" s="43">
        <f t="shared" si="158"/>
        <v>330.69</v>
      </c>
      <c r="Z275" s="43">
        <f t="shared" si="158"/>
        <v>330.69</v>
      </c>
      <c r="AA275" s="43">
        <f t="shared" si="158"/>
        <v>330.69</v>
      </c>
    </row>
    <row r="276" spans="1:27" ht="12.75" customHeight="1" collapsed="1" x14ac:dyDescent="0.2">
      <c r="A276" s="97" t="s">
        <v>1297</v>
      </c>
      <c r="B276" s="27" t="str">
        <f>"23"&amp;"."&amp;$B$663&amp;"."&amp;$B$664</f>
        <v>23.01.2023</v>
      </c>
      <c r="C276" s="89" t="s">
        <v>74</v>
      </c>
      <c r="D276" s="90">
        <f>ROUND(((D277+D278+D280+D279)/1000),5)</f>
        <v>1.6251</v>
      </c>
      <c r="E276" s="90">
        <f>ROUND(((E277+E278+E280+E279)/1000),5)</f>
        <v>1.5906499999999999</v>
      </c>
      <c r="F276" s="90">
        <f>ROUND(((F277+F278+F280+F279)/1000),5)</f>
        <v>1.53518</v>
      </c>
      <c r="G276" s="90">
        <f t="shared" ref="G276:AA276" si="159">ROUND(((G277+G278+G280+G279)/1000),5)</f>
        <v>1.5257700000000001</v>
      </c>
      <c r="H276" s="90">
        <f t="shared" si="159"/>
        <v>1.56271</v>
      </c>
      <c r="I276" s="90">
        <f t="shared" si="159"/>
        <v>1.62364</v>
      </c>
      <c r="J276" s="90">
        <f t="shared" si="159"/>
        <v>1.8640600000000001</v>
      </c>
      <c r="K276" s="90">
        <f t="shared" si="159"/>
        <v>2.19801</v>
      </c>
      <c r="L276" s="90">
        <f t="shared" si="159"/>
        <v>2.34477</v>
      </c>
      <c r="M276" s="90">
        <f t="shared" si="159"/>
        <v>2.3721000000000001</v>
      </c>
      <c r="N276" s="90">
        <f t="shared" si="159"/>
        <v>2.3852799999999998</v>
      </c>
      <c r="O276" s="90">
        <f t="shared" si="159"/>
        <v>2.4150499999999999</v>
      </c>
      <c r="P276" s="90">
        <f t="shared" si="159"/>
        <v>2.3958300000000001</v>
      </c>
      <c r="Q276" s="90">
        <f t="shared" si="159"/>
        <v>2.4032300000000002</v>
      </c>
      <c r="R276" s="90">
        <f t="shared" si="159"/>
        <v>2.3980000000000001</v>
      </c>
      <c r="S276" s="90">
        <f t="shared" si="159"/>
        <v>2.3662700000000001</v>
      </c>
      <c r="T276" s="90">
        <f t="shared" si="159"/>
        <v>2.36951</v>
      </c>
      <c r="U276" s="90">
        <f t="shared" si="159"/>
        <v>2.3815</v>
      </c>
      <c r="V276" s="90">
        <f t="shared" si="159"/>
        <v>2.3768899999999999</v>
      </c>
      <c r="W276" s="90">
        <f t="shared" si="159"/>
        <v>2.3920300000000001</v>
      </c>
      <c r="X276" s="90">
        <f t="shared" si="159"/>
        <v>2.3605299999999998</v>
      </c>
      <c r="Y276" s="90">
        <f t="shared" si="159"/>
        <v>2.2131599999999998</v>
      </c>
      <c r="Z276" s="90">
        <f t="shared" si="159"/>
        <v>1.9907300000000001</v>
      </c>
      <c r="AA276" s="90">
        <f t="shared" si="159"/>
        <v>1.6249499999999999</v>
      </c>
    </row>
    <row r="277" spans="1:27" ht="12.75" hidden="1" customHeight="1" outlineLevel="1" x14ac:dyDescent="0.2">
      <c r="A277" s="98" t="s">
        <v>1298</v>
      </c>
      <c r="B277" s="62" t="s">
        <v>236</v>
      </c>
      <c r="C277" s="42" t="s">
        <v>77</v>
      </c>
      <c r="D277" s="43">
        <v>1174.58</v>
      </c>
      <c r="E277" s="43">
        <v>1140.1300000000001</v>
      </c>
      <c r="F277" s="43">
        <v>1084.6600000000001</v>
      </c>
      <c r="G277" s="43">
        <v>1075.25</v>
      </c>
      <c r="H277" s="43">
        <v>1112.19</v>
      </c>
      <c r="I277" s="43">
        <v>1173.1199999999999</v>
      </c>
      <c r="J277" s="43">
        <v>1413.54</v>
      </c>
      <c r="K277" s="43">
        <v>1747.49</v>
      </c>
      <c r="L277" s="43">
        <v>1894.25</v>
      </c>
      <c r="M277" s="43">
        <v>1921.58</v>
      </c>
      <c r="N277" s="43">
        <v>1934.76</v>
      </c>
      <c r="O277" s="43">
        <v>1964.53</v>
      </c>
      <c r="P277" s="43">
        <v>1945.31</v>
      </c>
      <c r="Q277" s="43">
        <v>1952.71</v>
      </c>
      <c r="R277" s="43">
        <v>1947.48</v>
      </c>
      <c r="S277" s="43">
        <v>1915.75</v>
      </c>
      <c r="T277" s="43">
        <v>1918.99</v>
      </c>
      <c r="U277" s="43">
        <v>1930.98</v>
      </c>
      <c r="V277" s="43">
        <v>1926.37</v>
      </c>
      <c r="W277" s="43">
        <v>1941.51</v>
      </c>
      <c r="X277" s="43">
        <v>1910.01</v>
      </c>
      <c r="Y277" s="43">
        <v>1762.64</v>
      </c>
      <c r="Z277" s="43">
        <v>1540.21</v>
      </c>
      <c r="AA277" s="43">
        <v>1174.43</v>
      </c>
    </row>
    <row r="278" spans="1:27" ht="12.75" hidden="1" customHeight="1" outlineLevel="1" x14ac:dyDescent="0.2">
      <c r="A278" s="98" t="s">
        <v>1299</v>
      </c>
      <c r="B278" s="62" t="s">
        <v>88</v>
      </c>
      <c r="C278" s="42" t="s">
        <v>77</v>
      </c>
      <c r="D278" s="43">
        <f>$D$168</f>
        <v>113.12</v>
      </c>
      <c r="E278" s="43">
        <f>$D$168</f>
        <v>113.12</v>
      </c>
      <c r="F278" s="43">
        <f t="shared" ref="F278:AA278" si="160">$D$168</f>
        <v>113.12</v>
      </c>
      <c r="G278" s="43">
        <f t="shared" si="160"/>
        <v>113.12</v>
      </c>
      <c r="H278" s="43">
        <f t="shared" si="160"/>
        <v>113.12</v>
      </c>
      <c r="I278" s="43">
        <f t="shared" si="160"/>
        <v>113.12</v>
      </c>
      <c r="J278" s="43">
        <f t="shared" si="160"/>
        <v>113.12</v>
      </c>
      <c r="K278" s="43">
        <f t="shared" si="160"/>
        <v>113.12</v>
      </c>
      <c r="L278" s="43">
        <f t="shared" si="160"/>
        <v>113.12</v>
      </c>
      <c r="M278" s="43">
        <f t="shared" si="160"/>
        <v>113.12</v>
      </c>
      <c r="N278" s="43">
        <f t="shared" si="160"/>
        <v>113.12</v>
      </c>
      <c r="O278" s="43">
        <f t="shared" si="160"/>
        <v>113.12</v>
      </c>
      <c r="P278" s="43">
        <f t="shared" si="160"/>
        <v>113.12</v>
      </c>
      <c r="Q278" s="43">
        <f t="shared" si="160"/>
        <v>113.12</v>
      </c>
      <c r="R278" s="43">
        <f t="shared" si="160"/>
        <v>113.12</v>
      </c>
      <c r="S278" s="43">
        <f t="shared" si="160"/>
        <v>113.12</v>
      </c>
      <c r="T278" s="43">
        <f t="shared" si="160"/>
        <v>113.12</v>
      </c>
      <c r="U278" s="43">
        <f t="shared" si="160"/>
        <v>113.12</v>
      </c>
      <c r="V278" s="43">
        <f t="shared" si="160"/>
        <v>113.12</v>
      </c>
      <c r="W278" s="43">
        <f t="shared" si="160"/>
        <v>113.12</v>
      </c>
      <c r="X278" s="43">
        <f t="shared" si="160"/>
        <v>113.12</v>
      </c>
      <c r="Y278" s="43">
        <f t="shared" si="160"/>
        <v>113.12</v>
      </c>
      <c r="Z278" s="43">
        <f t="shared" si="160"/>
        <v>113.12</v>
      </c>
      <c r="AA278" s="43">
        <f t="shared" si="160"/>
        <v>113.12</v>
      </c>
    </row>
    <row r="279" spans="1:27" ht="12.75" hidden="1" customHeight="1" outlineLevel="1" x14ac:dyDescent="0.2">
      <c r="A279" s="98" t="s">
        <v>1300</v>
      </c>
      <c r="B279" s="62" t="s">
        <v>81</v>
      </c>
      <c r="C279" s="42" t="s">
        <v>77</v>
      </c>
      <c r="D279" s="43">
        <v>6.71</v>
      </c>
      <c r="E279" s="43">
        <v>6.71</v>
      </c>
      <c r="F279" s="43">
        <v>6.71</v>
      </c>
      <c r="G279" s="43">
        <v>6.71</v>
      </c>
      <c r="H279" s="43">
        <v>6.71</v>
      </c>
      <c r="I279" s="43">
        <v>6.71</v>
      </c>
      <c r="J279" s="43">
        <v>6.71</v>
      </c>
      <c r="K279" s="43">
        <v>6.71</v>
      </c>
      <c r="L279" s="43">
        <v>6.71</v>
      </c>
      <c r="M279" s="43">
        <v>6.71</v>
      </c>
      <c r="N279" s="43">
        <v>6.71</v>
      </c>
      <c r="O279" s="43">
        <v>6.71</v>
      </c>
      <c r="P279" s="43">
        <v>6.71</v>
      </c>
      <c r="Q279" s="43">
        <v>6.71</v>
      </c>
      <c r="R279" s="43">
        <v>6.71</v>
      </c>
      <c r="S279" s="43">
        <v>6.71</v>
      </c>
      <c r="T279" s="43">
        <v>6.71</v>
      </c>
      <c r="U279" s="43">
        <v>6.71</v>
      </c>
      <c r="V279" s="43">
        <v>6.71</v>
      </c>
      <c r="W279" s="43">
        <v>6.71</v>
      </c>
      <c r="X279" s="43">
        <v>6.71</v>
      </c>
      <c r="Y279" s="43">
        <v>6.71</v>
      </c>
      <c r="Z279" s="43">
        <v>6.71</v>
      </c>
      <c r="AA279" s="43">
        <v>6.71</v>
      </c>
    </row>
    <row r="280" spans="1:27" ht="12.75" hidden="1" customHeight="1" outlineLevel="1" x14ac:dyDescent="0.2">
      <c r="A280" s="98" t="s">
        <v>1301</v>
      </c>
      <c r="B280" s="62" t="s">
        <v>79</v>
      </c>
      <c r="C280" s="42" t="s">
        <v>77</v>
      </c>
      <c r="D280" s="43">
        <f>$D$11</f>
        <v>330.69</v>
      </c>
      <c r="E280" s="43">
        <f t="shared" ref="E280:AA280" si="161">$D$11</f>
        <v>330.69</v>
      </c>
      <c r="F280" s="43">
        <f t="shared" si="161"/>
        <v>330.69</v>
      </c>
      <c r="G280" s="43">
        <f t="shared" si="161"/>
        <v>330.69</v>
      </c>
      <c r="H280" s="43">
        <f t="shared" si="161"/>
        <v>330.69</v>
      </c>
      <c r="I280" s="43">
        <f t="shared" si="161"/>
        <v>330.69</v>
      </c>
      <c r="J280" s="43">
        <f t="shared" si="161"/>
        <v>330.69</v>
      </c>
      <c r="K280" s="43">
        <f t="shared" si="161"/>
        <v>330.69</v>
      </c>
      <c r="L280" s="43">
        <f t="shared" si="161"/>
        <v>330.69</v>
      </c>
      <c r="M280" s="43">
        <f t="shared" si="161"/>
        <v>330.69</v>
      </c>
      <c r="N280" s="43">
        <f t="shared" si="161"/>
        <v>330.69</v>
      </c>
      <c r="O280" s="43">
        <f t="shared" si="161"/>
        <v>330.69</v>
      </c>
      <c r="P280" s="43">
        <f t="shared" si="161"/>
        <v>330.69</v>
      </c>
      <c r="Q280" s="43">
        <f t="shared" si="161"/>
        <v>330.69</v>
      </c>
      <c r="R280" s="43">
        <f t="shared" si="161"/>
        <v>330.69</v>
      </c>
      <c r="S280" s="43">
        <f t="shared" si="161"/>
        <v>330.69</v>
      </c>
      <c r="T280" s="43">
        <f t="shared" si="161"/>
        <v>330.69</v>
      </c>
      <c r="U280" s="43">
        <f t="shared" si="161"/>
        <v>330.69</v>
      </c>
      <c r="V280" s="43">
        <f t="shared" si="161"/>
        <v>330.69</v>
      </c>
      <c r="W280" s="43">
        <f t="shared" si="161"/>
        <v>330.69</v>
      </c>
      <c r="X280" s="43">
        <f t="shared" si="161"/>
        <v>330.69</v>
      </c>
      <c r="Y280" s="43">
        <f t="shared" si="161"/>
        <v>330.69</v>
      </c>
      <c r="Z280" s="43">
        <f t="shared" si="161"/>
        <v>330.69</v>
      </c>
      <c r="AA280" s="43">
        <f t="shared" si="161"/>
        <v>330.69</v>
      </c>
    </row>
    <row r="281" spans="1:27" ht="12.75" customHeight="1" collapsed="1" x14ac:dyDescent="0.2">
      <c r="A281" s="97" t="s">
        <v>1302</v>
      </c>
      <c r="B281" s="27" t="str">
        <f>"24"&amp;"."&amp;$B$663&amp;"."&amp;$B$664</f>
        <v>24.01.2023</v>
      </c>
      <c r="C281" s="89" t="s">
        <v>74</v>
      </c>
      <c r="D281" s="90">
        <f>ROUND(((D282+D283+D285+D284)/1000),5)</f>
        <v>1.6206700000000001</v>
      </c>
      <c r="E281" s="90">
        <f>ROUND(((E282+E283+E285+E284)/1000),5)</f>
        <v>1.56335</v>
      </c>
      <c r="F281" s="90">
        <f>ROUND(((F282+F283+F285+F284)/1000),5)</f>
        <v>1.54575</v>
      </c>
      <c r="G281" s="90">
        <f t="shared" ref="G281:AA281" si="162">ROUND(((G282+G283+G285+G284)/1000),5)</f>
        <v>1.54623</v>
      </c>
      <c r="H281" s="90">
        <f t="shared" si="162"/>
        <v>1.59398</v>
      </c>
      <c r="I281" s="90">
        <f t="shared" si="162"/>
        <v>1.66517</v>
      </c>
      <c r="J281" s="90">
        <f t="shared" si="162"/>
        <v>2.0289100000000002</v>
      </c>
      <c r="K281" s="90">
        <f t="shared" si="162"/>
        <v>2.22879</v>
      </c>
      <c r="L281" s="90">
        <f t="shared" si="162"/>
        <v>2.3412500000000001</v>
      </c>
      <c r="M281" s="90">
        <f t="shared" si="162"/>
        <v>2.3581400000000001</v>
      </c>
      <c r="N281" s="90">
        <f t="shared" si="162"/>
        <v>2.37059</v>
      </c>
      <c r="O281" s="90">
        <f t="shared" si="162"/>
        <v>2.3919299999999999</v>
      </c>
      <c r="P281" s="90">
        <f t="shared" si="162"/>
        <v>2.3808699999999998</v>
      </c>
      <c r="Q281" s="90">
        <f t="shared" si="162"/>
        <v>2.3860600000000001</v>
      </c>
      <c r="R281" s="90">
        <f t="shared" si="162"/>
        <v>2.38483</v>
      </c>
      <c r="S281" s="90">
        <f t="shared" si="162"/>
        <v>2.35704</v>
      </c>
      <c r="T281" s="90">
        <f t="shared" si="162"/>
        <v>2.35684</v>
      </c>
      <c r="U281" s="90">
        <f t="shared" si="162"/>
        <v>2.36754</v>
      </c>
      <c r="V281" s="90">
        <f t="shared" si="162"/>
        <v>2.3654899999999999</v>
      </c>
      <c r="W281" s="90">
        <f t="shared" si="162"/>
        <v>2.3781400000000001</v>
      </c>
      <c r="X281" s="90">
        <f t="shared" si="162"/>
        <v>2.3325</v>
      </c>
      <c r="Y281" s="90">
        <f t="shared" si="162"/>
        <v>2.25976</v>
      </c>
      <c r="Z281" s="90">
        <f t="shared" si="162"/>
        <v>2.10487</v>
      </c>
      <c r="AA281" s="90">
        <f t="shared" si="162"/>
        <v>1.6684099999999999</v>
      </c>
    </row>
    <row r="282" spans="1:27" ht="12.75" hidden="1" customHeight="1" outlineLevel="1" x14ac:dyDescent="0.2">
      <c r="A282" s="98" t="s">
        <v>1303</v>
      </c>
      <c r="B282" s="62" t="s">
        <v>236</v>
      </c>
      <c r="C282" s="42" t="s">
        <v>77</v>
      </c>
      <c r="D282" s="43">
        <v>1170.1500000000001</v>
      </c>
      <c r="E282" s="43">
        <v>1112.83</v>
      </c>
      <c r="F282" s="43">
        <v>1095.23</v>
      </c>
      <c r="G282" s="43">
        <v>1095.71</v>
      </c>
      <c r="H282" s="43">
        <v>1143.46</v>
      </c>
      <c r="I282" s="43">
        <v>1214.6500000000001</v>
      </c>
      <c r="J282" s="43">
        <v>1578.39</v>
      </c>
      <c r="K282" s="43">
        <v>1778.27</v>
      </c>
      <c r="L282" s="43">
        <v>1890.73</v>
      </c>
      <c r="M282" s="43">
        <v>1907.62</v>
      </c>
      <c r="N282" s="43">
        <v>1920.07</v>
      </c>
      <c r="O282" s="43">
        <v>1941.41</v>
      </c>
      <c r="P282" s="43">
        <v>1930.35</v>
      </c>
      <c r="Q282" s="43">
        <v>1935.54</v>
      </c>
      <c r="R282" s="43">
        <v>1934.31</v>
      </c>
      <c r="S282" s="43">
        <v>1906.52</v>
      </c>
      <c r="T282" s="43">
        <v>1906.32</v>
      </c>
      <c r="U282" s="43">
        <v>1917.02</v>
      </c>
      <c r="V282" s="43">
        <v>1914.97</v>
      </c>
      <c r="W282" s="43">
        <v>1927.62</v>
      </c>
      <c r="X282" s="43">
        <v>1881.98</v>
      </c>
      <c r="Y282" s="43">
        <v>1809.24</v>
      </c>
      <c r="Z282" s="43">
        <v>1654.35</v>
      </c>
      <c r="AA282" s="43">
        <v>1217.8900000000001</v>
      </c>
    </row>
    <row r="283" spans="1:27" ht="12.75" hidden="1" customHeight="1" outlineLevel="1" x14ac:dyDescent="0.2">
      <c r="A283" s="98" t="s">
        <v>1304</v>
      </c>
      <c r="B283" s="62" t="s">
        <v>88</v>
      </c>
      <c r="C283" s="42" t="s">
        <v>77</v>
      </c>
      <c r="D283" s="43">
        <f>$D$168</f>
        <v>113.12</v>
      </c>
      <c r="E283" s="43">
        <f>$D$168</f>
        <v>113.12</v>
      </c>
      <c r="F283" s="43">
        <f t="shared" ref="F283:AA283" si="163">$D$168</f>
        <v>113.12</v>
      </c>
      <c r="G283" s="43">
        <f t="shared" si="163"/>
        <v>113.12</v>
      </c>
      <c r="H283" s="43">
        <f t="shared" si="163"/>
        <v>113.12</v>
      </c>
      <c r="I283" s="43">
        <f t="shared" si="163"/>
        <v>113.12</v>
      </c>
      <c r="J283" s="43">
        <f t="shared" si="163"/>
        <v>113.12</v>
      </c>
      <c r="K283" s="43">
        <f t="shared" si="163"/>
        <v>113.12</v>
      </c>
      <c r="L283" s="43">
        <f t="shared" si="163"/>
        <v>113.12</v>
      </c>
      <c r="M283" s="43">
        <f t="shared" si="163"/>
        <v>113.12</v>
      </c>
      <c r="N283" s="43">
        <f t="shared" si="163"/>
        <v>113.12</v>
      </c>
      <c r="O283" s="43">
        <f t="shared" si="163"/>
        <v>113.12</v>
      </c>
      <c r="P283" s="43">
        <f t="shared" si="163"/>
        <v>113.12</v>
      </c>
      <c r="Q283" s="43">
        <f t="shared" si="163"/>
        <v>113.12</v>
      </c>
      <c r="R283" s="43">
        <f t="shared" si="163"/>
        <v>113.12</v>
      </c>
      <c r="S283" s="43">
        <f t="shared" si="163"/>
        <v>113.12</v>
      </c>
      <c r="T283" s="43">
        <f t="shared" si="163"/>
        <v>113.12</v>
      </c>
      <c r="U283" s="43">
        <f t="shared" si="163"/>
        <v>113.12</v>
      </c>
      <c r="V283" s="43">
        <f t="shared" si="163"/>
        <v>113.12</v>
      </c>
      <c r="W283" s="43">
        <f t="shared" si="163"/>
        <v>113.12</v>
      </c>
      <c r="X283" s="43">
        <f t="shared" si="163"/>
        <v>113.12</v>
      </c>
      <c r="Y283" s="43">
        <f t="shared" si="163"/>
        <v>113.12</v>
      </c>
      <c r="Z283" s="43">
        <f t="shared" si="163"/>
        <v>113.12</v>
      </c>
      <c r="AA283" s="43">
        <f t="shared" si="163"/>
        <v>113.12</v>
      </c>
    </row>
    <row r="284" spans="1:27" ht="12.75" hidden="1" customHeight="1" outlineLevel="1" x14ac:dyDescent="0.2">
      <c r="A284" s="98" t="s">
        <v>1305</v>
      </c>
      <c r="B284" s="62" t="s">
        <v>81</v>
      </c>
      <c r="C284" s="42" t="s">
        <v>77</v>
      </c>
      <c r="D284" s="43">
        <v>6.71</v>
      </c>
      <c r="E284" s="43">
        <v>6.71</v>
      </c>
      <c r="F284" s="43">
        <v>6.71</v>
      </c>
      <c r="G284" s="43">
        <v>6.71</v>
      </c>
      <c r="H284" s="43">
        <v>6.71</v>
      </c>
      <c r="I284" s="43">
        <v>6.71</v>
      </c>
      <c r="J284" s="43">
        <v>6.71</v>
      </c>
      <c r="K284" s="43">
        <v>6.71</v>
      </c>
      <c r="L284" s="43">
        <v>6.71</v>
      </c>
      <c r="M284" s="43">
        <v>6.71</v>
      </c>
      <c r="N284" s="43">
        <v>6.71</v>
      </c>
      <c r="O284" s="43">
        <v>6.71</v>
      </c>
      <c r="P284" s="43">
        <v>6.71</v>
      </c>
      <c r="Q284" s="43">
        <v>6.71</v>
      </c>
      <c r="R284" s="43">
        <v>6.71</v>
      </c>
      <c r="S284" s="43">
        <v>6.71</v>
      </c>
      <c r="T284" s="43">
        <v>6.71</v>
      </c>
      <c r="U284" s="43">
        <v>6.71</v>
      </c>
      <c r="V284" s="43">
        <v>6.71</v>
      </c>
      <c r="W284" s="43">
        <v>6.71</v>
      </c>
      <c r="X284" s="43">
        <v>6.71</v>
      </c>
      <c r="Y284" s="43">
        <v>6.71</v>
      </c>
      <c r="Z284" s="43">
        <v>6.71</v>
      </c>
      <c r="AA284" s="43">
        <v>6.71</v>
      </c>
    </row>
    <row r="285" spans="1:27" ht="12.75" hidden="1" customHeight="1" outlineLevel="1" x14ac:dyDescent="0.2">
      <c r="A285" s="98" t="s">
        <v>1306</v>
      </c>
      <c r="B285" s="62" t="s">
        <v>79</v>
      </c>
      <c r="C285" s="42" t="s">
        <v>77</v>
      </c>
      <c r="D285" s="43">
        <f>$D$11</f>
        <v>330.69</v>
      </c>
      <c r="E285" s="43">
        <f t="shared" ref="E285:AA285" si="164">$D$11</f>
        <v>330.69</v>
      </c>
      <c r="F285" s="43">
        <f t="shared" si="164"/>
        <v>330.69</v>
      </c>
      <c r="G285" s="43">
        <f t="shared" si="164"/>
        <v>330.69</v>
      </c>
      <c r="H285" s="43">
        <f t="shared" si="164"/>
        <v>330.69</v>
      </c>
      <c r="I285" s="43">
        <f t="shared" si="164"/>
        <v>330.69</v>
      </c>
      <c r="J285" s="43">
        <f t="shared" si="164"/>
        <v>330.69</v>
      </c>
      <c r="K285" s="43">
        <f t="shared" si="164"/>
        <v>330.69</v>
      </c>
      <c r="L285" s="43">
        <f t="shared" si="164"/>
        <v>330.69</v>
      </c>
      <c r="M285" s="43">
        <f t="shared" si="164"/>
        <v>330.69</v>
      </c>
      <c r="N285" s="43">
        <f t="shared" si="164"/>
        <v>330.69</v>
      </c>
      <c r="O285" s="43">
        <f t="shared" si="164"/>
        <v>330.69</v>
      </c>
      <c r="P285" s="43">
        <f t="shared" si="164"/>
        <v>330.69</v>
      </c>
      <c r="Q285" s="43">
        <f t="shared" si="164"/>
        <v>330.69</v>
      </c>
      <c r="R285" s="43">
        <f t="shared" si="164"/>
        <v>330.69</v>
      </c>
      <c r="S285" s="43">
        <f t="shared" si="164"/>
        <v>330.69</v>
      </c>
      <c r="T285" s="43">
        <f t="shared" si="164"/>
        <v>330.69</v>
      </c>
      <c r="U285" s="43">
        <f t="shared" si="164"/>
        <v>330.69</v>
      </c>
      <c r="V285" s="43">
        <f t="shared" si="164"/>
        <v>330.69</v>
      </c>
      <c r="W285" s="43">
        <f t="shared" si="164"/>
        <v>330.69</v>
      </c>
      <c r="X285" s="43">
        <f t="shared" si="164"/>
        <v>330.69</v>
      </c>
      <c r="Y285" s="43">
        <f t="shared" si="164"/>
        <v>330.69</v>
      </c>
      <c r="Z285" s="43">
        <f t="shared" si="164"/>
        <v>330.69</v>
      </c>
      <c r="AA285" s="43">
        <f t="shared" si="164"/>
        <v>330.69</v>
      </c>
    </row>
    <row r="286" spans="1:27" ht="12.75" customHeight="1" collapsed="1" x14ac:dyDescent="0.2">
      <c r="A286" s="97" t="s">
        <v>1307</v>
      </c>
      <c r="B286" s="27" t="str">
        <f>"25"&amp;"."&amp;$B$663&amp;"."&amp;$B$664</f>
        <v>25.01.2023</v>
      </c>
      <c r="C286" s="89" t="s">
        <v>74</v>
      </c>
      <c r="D286" s="90">
        <f>ROUND(((D287+D288+D290+D289)/1000),5)</f>
        <v>1.62243</v>
      </c>
      <c r="E286" s="90">
        <f>ROUND(((E287+E288+E290+E289)/1000),5)</f>
        <v>1.58711</v>
      </c>
      <c r="F286" s="90">
        <f>ROUND(((F287+F288+F290+F289)/1000),5)</f>
        <v>1.5557399999999999</v>
      </c>
      <c r="G286" s="90">
        <f t="shared" ref="G286:AA286" si="165">ROUND(((G287+G288+G290+G289)/1000),5)</f>
        <v>1.5573900000000001</v>
      </c>
      <c r="H286" s="90">
        <f t="shared" si="165"/>
        <v>1.61392</v>
      </c>
      <c r="I286" s="90">
        <f t="shared" si="165"/>
        <v>1.66181</v>
      </c>
      <c r="J286" s="90">
        <f t="shared" si="165"/>
        <v>2.0312999999999999</v>
      </c>
      <c r="K286" s="90">
        <f t="shared" si="165"/>
        <v>2.2835200000000002</v>
      </c>
      <c r="L286" s="90">
        <f t="shared" si="165"/>
        <v>2.3881399999999999</v>
      </c>
      <c r="M286" s="90">
        <f t="shared" si="165"/>
        <v>2.40177</v>
      </c>
      <c r="N286" s="90">
        <f t="shared" si="165"/>
        <v>2.4173100000000001</v>
      </c>
      <c r="O286" s="90">
        <f t="shared" si="165"/>
        <v>2.4406099999999999</v>
      </c>
      <c r="P286" s="90">
        <f t="shared" si="165"/>
        <v>2.4252500000000001</v>
      </c>
      <c r="Q286" s="90">
        <f t="shared" si="165"/>
        <v>2.4303300000000001</v>
      </c>
      <c r="R286" s="90">
        <f t="shared" si="165"/>
        <v>2.4274499999999999</v>
      </c>
      <c r="S286" s="90">
        <f t="shared" si="165"/>
        <v>2.3982999999999999</v>
      </c>
      <c r="T286" s="90">
        <f t="shared" si="165"/>
        <v>2.3969800000000001</v>
      </c>
      <c r="U286" s="90">
        <f t="shared" si="165"/>
        <v>2.4108200000000002</v>
      </c>
      <c r="V286" s="90">
        <f t="shared" si="165"/>
        <v>2.40733</v>
      </c>
      <c r="W286" s="90">
        <f t="shared" si="165"/>
        <v>2.4221300000000001</v>
      </c>
      <c r="X286" s="90">
        <f t="shared" si="165"/>
        <v>2.3906399999999999</v>
      </c>
      <c r="Y286" s="90">
        <f t="shared" si="165"/>
        <v>2.2746499999999998</v>
      </c>
      <c r="Z286" s="90">
        <f t="shared" si="165"/>
        <v>2.1164800000000001</v>
      </c>
      <c r="AA286" s="90">
        <f t="shared" si="165"/>
        <v>1.6799599999999999</v>
      </c>
    </row>
    <row r="287" spans="1:27" ht="12.75" hidden="1" customHeight="1" outlineLevel="1" x14ac:dyDescent="0.2">
      <c r="A287" s="98" t="s">
        <v>1308</v>
      </c>
      <c r="B287" s="62" t="s">
        <v>236</v>
      </c>
      <c r="C287" s="42" t="s">
        <v>77</v>
      </c>
      <c r="D287" s="43">
        <v>1171.9100000000001</v>
      </c>
      <c r="E287" s="43">
        <v>1136.5899999999999</v>
      </c>
      <c r="F287" s="43">
        <v>1105.22</v>
      </c>
      <c r="G287" s="43">
        <v>1106.8699999999999</v>
      </c>
      <c r="H287" s="43">
        <v>1163.4000000000001</v>
      </c>
      <c r="I287" s="43">
        <v>1211.29</v>
      </c>
      <c r="J287" s="43">
        <v>1580.78</v>
      </c>
      <c r="K287" s="43">
        <v>1833</v>
      </c>
      <c r="L287" s="43">
        <v>1937.62</v>
      </c>
      <c r="M287" s="43">
        <v>1951.25</v>
      </c>
      <c r="N287" s="43">
        <v>1966.79</v>
      </c>
      <c r="O287" s="43">
        <v>1990.09</v>
      </c>
      <c r="P287" s="43">
        <v>1974.73</v>
      </c>
      <c r="Q287" s="43">
        <v>1979.81</v>
      </c>
      <c r="R287" s="43">
        <v>1976.93</v>
      </c>
      <c r="S287" s="43">
        <v>1947.78</v>
      </c>
      <c r="T287" s="43">
        <v>1946.46</v>
      </c>
      <c r="U287" s="43">
        <v>1960.3</v>
      </c>
      <c r="V287" s="43">
        <v>1956.81</v>
      </c>
      <c r="W287" s="43">
        <v>1971.61</v>
      </c>
      <c r="X287" s="43">
        <v>1940.12</v>
      </c>
      <c r="Y287" s="43">
        <v>1824.13</v>
      </c>
      <c r="Z287" s="43">
        <v>1665.96</v>
      </c>
      <c r="AA287" s="43">
        <v>1229.44</v>
      </c>
    </row>
    <row r="288" spans="1:27" ht="12.75" hidden="1" customHeight="1" outlineLevel="1" x14ac:dyDescent="0.2">
      <c r="A288" s="98" t="s">
        <v>1309</v>
      </c>
      <c r="B288" s="62" t="s">
        <v>88</v>
      </c>
      <c r="C288" s="42" t="s">
        <v>77</v>
      </c>
      <c r="D288" s="43">
        <f>$D$168</f>
        <v>113.12</v>
      </c>
      <c r="E288" s="43">
        <f>$D$168</f>
        <v>113.12</v>
      </c>
      <c r="F288" s="43">
        <f t="shared" ref="F288:AA288" si="166">$D$168</f>
        <v>113.12</v>
      </c>
      <c r="G288" s="43">
        <f t="shared" si="166"/>
        <v>113.12</v>
      </c>
      <c r="H288" s="43">
        <f t="shared" si="166"/>
        <v>113.12</v>
      </c>
      <c r="I288" s="43">
        <f t="shared" si="166"/>
        <v>113.12</v>
      </c>
      <c r="J288" s="43">
        <f t="shared" si="166"/>
        <v>113.12</v>
      </c>
      <c r="K288" s="43">
        <f t="shared" si="166"/>
        <v>113.12</v>
      </c>
      <c r="L288" s="43">
        <f t="shared" si="166"/>
        <v>113.12</v>
      </c>
      <c r="M288" s="43">
        <f t="shared" si="166"/>
        <v>113.12</v>
      </c>
      <c r="N288" s="43">
        <f t="shared" si="166"/>
        <v>113.12</v>
      </c>
      <c r="O288" s="43">
        <f t="shared" si="166"/>
        <v>113.12</v>
      </c>
      <c r="P288" s="43">
        <f t="shared" si="166"/>
        <v>113.12</v>
      </c>
      <c r="Q288" s="43">
        <f t="shared" si="166"/>
        <v>113.12</v>
      </c>
      <c r="R288" s="43">
        <f t="shared" si="166"/>
        <v>113.12</v>
      </c>
      <c r="S288" s="43">
        <f t="shared" si="166"/>
        <v>113.12</v>
      </c>
      <c r="T288" s="43">
        <f t="shared" si="166"/>
        <v>113.12</v>
      </c>
      <c r="U288" s="43">
        <f t="shared" si="166"/>
        <v>113.12</v>
      </c>
      <c r="V288" s="43">
        <f t="shared" si="166"/>
        <v>113.12</v>
      </c>
      <c r="W288" s="43">
        <f t="shared" si="166"/>
        <v>113.12</v>
      </c>
      <c r="X288" s="43">
        <f t="shared" si="166"/>
        <v>113.12</v>
      </c>
      <c r="Y288" s="43">
        <f t="shared" si="166"/>
        <v>113.12</v>
      </c>
      <c r="Z288" s="43">
        <f t="shared" si="166"/>
        <v>113.12</v>
      </c>
      <c r="AA288" s="43">
        <f t="shared" si="166"/>
        <v>113.12</v>
      </c>
    </row>
    <row r="289" spans="1:27" ht="12.75" hidden="1" customHeight="1" outlineLevel="1" x14ac:dyDescent="0.2">
      <c r="A289" s="98" t="s">
        <v>1310</v>
      </c>
      <c r="B289" s="62" t="s">
        <v>81</v>
      </c>
      <c r="C289" s="42" t="s">
        <v>77</v>
      </c>
      <c r="D289" s="43">
        <v>6.71</v>
      </c>
      <c r="E289" s="43">
        <v>6.71</v>
      </c>
      <c r="F289" s="43">
        <v>6.71</v>
      </c>
      <c r="G289" s="43">
        <v>6.71</v>
      </c>
      <c r="H289" s="43">
        <v>6.71</v>
      </c>
      <c r="I289" s="43">
        <v>6.71</v>
      </c>
      <c r="J289" s="43">
        <v>6.71</v>
      </c>
      <c r="K289" s="43">
        <v>6.71</v>
      </c>
      <c r="L289" s="43">
        <v>6.71</v>
      </c>
      <c r="M289" s="43">
        <v>6.71</v>
      </c>
      <c r="N289" s="43">
        <v>6.71</v>
      </c>
      <c r="O289" s="43">
        <v>6.71</v>
      </c>
      <c r="P289" s="43">
        <v>6.71</v>
      </c>
      <c r="Q289" s="43">
        <v>6.71</v>
      </c>
      <c r="R289" s="43">
        <v>6.71</v>
      </c>
      <c r="S289" s="43">
        <v>6.71</v>
      </c>
      <c r="T289" s="43">
        <v>6.71</v>
      </c>
      <c r="U289" s="43">
        <v>6.71</v>
      </c>
      <c r="V289" s="43">
        <v>6.71</v>
      </c>
      <c r="W289" s="43">
        <v>6.71</v>
      </c>
      <c r="X289" s="43">
        <v>6.71</v>
      </c>
      <c r="Y289" s="43">
        <v>6.71</v>
      </c>
      <c r="Z289" s="43">
        <v>6.71</v>
      </c>
      <c r="AA289" s="43">
        <v>6.71</v>
      </c>
    </row>
    <row r="290" spans="1:27" ht="12.75" hidden="1" customHeight="1" outlineLevel="1" x14ac:dyDescent="0.2">
      <c r="A290" s="98" t="s">
        <v>1311</v>
      </c>
      <c r="B290" s="62" t="s">
        <v>79</v>
      </c>
      <c r="C290" s="42" t="s">
        <v>77</v>
      </c>
      <c r="D290" s="43">
        <f>$D$11</f>
        <v>330.69</v>
      </c>
      <c r="E290" s="43">
        <f t="shared" ref="E290:AA290" si="167">$D$11</f>
        <v>330.69</v>
      </c>
      <c r="F290" s="43">
        <f t="shared" si="167"/>
        <v>330.69</v>
      </c>
      <c r="G290" s="43">
        <f t="shared" si="167"/>
        <v>330.69</v>
      </c>
      <c r="H290" s="43">
        <f t="shared" si="167"/>
        <v>330.69</v>
      </c>
      <c r="I290" s="43">
        <f t="shared" si="167"/>
        <v>330.69</v>
      </c>
      <c r="J290" s="43">
        <f t="shared" si="167"/>
        <v>330.69</v>
      </c>
      <c r="K290" s="43">
        <f t="shared" si="167"/>
        <v>330.69</v>
      </c>
      <c r="L290" s="43">
        <f t="shared" si="167"/>
        <v>330.69</v>
      </c>
      <c r="M290" s="43">
        <f t="shared" si="167"/>
        <v>330.69</v>
      </c>
      <c r="N290" s="43">
        <f t="shared" si="167"/>
        <v>330.69</v>
      </c>
      <c r="O290" s="43">
        <f t="shared" si="167"/>
        <v>330.69</v>
      </c>
      <c r="P290" s="43">
        <f t="shared" si="167"/>
        <v>330.69</v>
      </c>
      <c r="Q290" s="43">
        <f t="shared" si="167"/>
        <v>330.69</v>
      </c>
      <c r="R290" s="43">
        <f t="shared" si="167"/>
        <v>330.69</v>
      </c>
      <c r="S290" s="43">
        <f t="shared" si="167"/>
        <v>330.69</v>
      </c>
      <c r="T290" s="43">
        <f t="shared" si="167"/>
        <v>330.69</v>
      </c>
      <c r="U290" s="43">
        <f t="shared" si="167"/>
        <v>330.69</v>
      </c>
      <c r="V290" s="43">
        <f t="shared" si="167"/>
        <v>330.69</v>
      </c>
      <c r="W290" s="43">
        <f t="shared" si="167"/>
        <v>330.69</v>
      </c>
      <c r="X290" s="43">
        <f t="shared" si="167"/>
        <v>330.69</v>
      </c>
      <c r="Y290" s="43">
        <f t="shared" si="167"/>
        <v>330.69</v>
      </c>
      <c r="Z290" s="43">
        <f t="shared" si="167"/>
        <v>330.69</v>
      </c>
      <c r="AA290" s="43">
        <f t="shared" si="167"/>
        <v>330.69</v>
      </c>
    </row>
    <row r="291" spans="1:27" ht="12.75" customHeight="1" collapsed="1" x14ac:dyDescent="0.2">
      <c r="A291" s="97" t="s">
        <v>1312</v>
      </c>
      <c r="B291" s="27" t="str">
        <f>"26"&amp;"."&amp;$B$663&amp;"."&amp;$B$664</f>
        <v>26.01.2023</v>
      </c>
      <c r="C291" s="89" t="s">
        <v>74</v>
      </c>
      <c r="D291" s="90">
        <f>ROUND(((D292+D293+D295+D294)/1000),5)</f>
        <v>1.6847099999999999</v>
      </c>
      <c r="E291" s="90">
        <f>ROUND(((E292+E293+E295+E294)/1000),5)</f>
        <v>1.6553899999999999</v>
      </c>
      <c r="F291" s="90">
        <f>ROUND(((F292+F293+F295+F294)/1000),5)</f>
        <v>1.6009599999999999</v>
      </c>
      <c r="G291" s="90">
        <f t="shared" ref="G291:AA291" si="168">ROUND(((G292+G293+G295+G294)/1000),5)</f>
        <v>1.62287</v>
      </c>
      <c r="H291" s="90">
        <f t="shared" si="168"/>
        <v>1.6794199999999999</v>
      </c>
      <c r="I291" s="90">
        <f t="shared" si="168"/>
        <v>1.8366899999999999</v>
      </c>
      <c r="J291" s="90">
        <f t="shared" si="168"/>
        <v>2.1161599999999998</v>
      </c>
      <c r="K291" s="90">
        <f t="shared" si="168"/>
        <v>2.3143799999999999</v>
      </c>
      <c r="L291" s="90">
        <f t="shared" si="168"/>
        <v>2.4057499999999998</v>
      </c>
      <c r="M291" s="90">
        <f t="shared" si="168"/>
        <v>2.4184600000000001</v>
      </c>
      <c r="N291" s="90">
        <f t="shared" si="168"/>
        <v>2.4324499999999998</v>
      </c>
      <c r="O291" s="90">
        <f t="shared" si="168"/>
        <v>2.45472</v>
      </c>
      <c r="P291" s="90">
        <f t="shared" si="168"/>
        <v>2.4414899999999999</v>
      </c>
      <c r="Q291" s="90">
        <f t="shared" si="168"/>
        <v>2.4444300000000001</v>
      </c>
      <c r="R291" s="90">
        <f t="shared" si="168"/>
        <v>2.44198</v>
      </c>
      <c r="S291" s="90">
        <f t="shared" si="168"/>
        <v>2.4086500000000002</v>
      </c>
      <c r="T291" s="90">
        <f t="shared" si="168"/>
        <v>2.4065099999999999</v>
      </c>
      <c r="U291" s="90">
        <f t="shared" si="168"/>
        <v>2.4213300000000002</v>
      </c>
      <c r="V291" s="90">
        <f t="shared" si="168"/>
        <v>2.4190299999999998</v>
      </c>
      <c r="W291" s="90">
        <f t="shared" si="168"/>
        <v>2.4317600000000001</v>
      </c>
      <c r="X291" s="90">
        <f t="shared" si="168"/>
        <v>2.4030900000000002</v>
      </c>
      <c r="Y291" s="90">
        <f t="shared" si="168"/>
        <v>2.25528</v>
      </c>
      <c r="Z291" s="90">
        <f t="shared" si="168"/>
        <v>2.1363500000000002</v>
      </c>
      <c r="AA291" s="90">
        <f t="shared" si="168"/>
        <v>1.7078199999999999</v>
      </c>
    </row>
    <row r="292" spans="1:27" ht="12.75" hidden="1" customHeight="1" outlineLevel="1" x14ac:dyDescent="0.2">
      <c r="A292" s="98" t="s">
        <v>1313</v>
      </c>
      <c r="B292" s="62" t="s">
        <v>236</v>
      </c>
      <c r="C292" s="42" t="s">
        <v>77</v>
      </c>
      <c r="D292" s="43">
        <v>1234.19</v>
      </c>
      <c r="E292" s="43">
        <v>1204.8699999999999</v>
      </c>
      <c r="F292" s="43">
        <v>1150.44</v>
      </c>
      <c r="G292" s="43">
        <v>1172.3499999999999</v>
      </c>
      <c r="H292" s="43">
        <v>1228.9000000000001</v>
      </c>
      <c r="I292" s="43">
        <v>1386.17</v>
      </c>
      <c r="J292" s="43">
        <v>1665.64</v>
      </c>
      <c r="K292" s="43">
        <v>1863.86</v>
      </c>
      <c r="L292" s="43">
        <v>1955.23</v>
      </c>
      <c r="M292" s="43">
        <v>1967.94</v>
      </c>
      <c r="N292" s="43">
        <v>1981.93</v>
      </c>
      <c r="O292" s="43">
        <v>2004.2</v>
      </c>
      <c r="P292" s="43">
        <v>1990.97</v>
      </c>
      <c r="Q292" s="43">
        <v>1993.91</v>
      </c>
      <c r="R292" s="43">
        <v>1991.46</v>
      </c>
      <c r="S292" s="43">
        <v>1958.13</v>
      </c>
      <c r="T292" s="43">
        <v>1955.99</v>
      </c>
      <c r="U292" s="43">
        <v>1970.81</v>
      </c>
      <c r="V292" s="43">
        <v>1968.51</v>
      </c>
      <c r="W292" s="43">
        <v>1981.24</v>
      </c>
      <c r="X292" s="43">
        <v>1952.57</v>
      </c>
      <c r="Y292" s="43">
        <v>1804.76</v>
      </c>
      <c r="Z292" s="43">
        <v>1685.83</v>
      </c>
      <c r="AA292" s="43">
        <v>1257.3</v>
      </c>
    </row>
    <row r="293" spans="1:27" ht="12.75" hidden="1" customHeight="1" outlineLevel="1" x14ac:dyDescent="0.2">
      <c r="A293" s="98" t="s">
        <v>1314</v>
      </c>
      <c r="B293" s="62" t="s">
        <v>88</v>
      </c>
      <c r="C293" s="42" t="s">
        <v>77</v>
      </c>
      <c r="D293" s="43">
        <f>$D$168</f>
        <v>113.12</v>
      </c>
      <c r="E293" s="43">
        <f>$D$168</f>
        <v>113.12</v>
      </c>
      <c r="F293" s="43">
        <f t="shared" ref="F293:AA293" si="169">$D$168</f>
        <v>113.12</v>
      </c>
      <c r="G293" s="43">
        <f t="shared" si="169"/>
        <v>113.12</v>
      </c>
      <c r="H293" s="43">
        <f t="shared" si="169"/>
        <v>113.12</v>
      </c>
      <c r="I293" s="43">
        <f t="shared" si="169"/>
        <v>113.12</v>
      </c>
      <c r="J293" s="43">
        <f t="shared" si="169"/>
        <v>113.12</v>
      </c>
      <c r="K293" s="43">
        <f t="shared" si="169"/>
        <v>113.12</v>
      </c>
      <c r="L293" s="43">
        <f t="shared" si="169"/>
        <v>113.12</v>
      </c>
      <c r="M293" s="43">
        <f t="shared" si="169"/>
        <v>113.12</v>
      </c>
      <c r="N293" s="43">
        <f t="shared" si="169"/>
        <v>113.12</v>
      </c>
      <c r="O293" s="43">
        <f t="shared" si="169"/>
        <v>113.12</v>
      </c>
      <c r="P293" s="43">
        <f t="shared" si="169"/>
        <v>113.12</v>
      </c>
      <c r="Q293" s="43">
        <f t="shared" si="169"/>
        <v>113.12</v>
      </c>
      <c r="R293" s="43">
        <f t="shared" si="169"/>
        <v>113.12</v>
      </c>
      <c r="S293" s="43">
        <f t="shared" si="169"/>
        <v>113.12</v>
      </c>
      <c r="T293" s="43">
        <f t="shared" si="169"/>
        <v>113.12</v>
      </c>
      <c r="U293" s="43">
        <f t="shared" si="169"/>
        <v>113.12</v>
      </c>
      <c r="V293" s="43">
        <f t="shared" si="169"/>
        <v>113.12</v>
      </c>
      <c r="W293" s="43">
        <f t="shared" si="169"/>
        <v>113.12</v>
      </c>
      <c r="X293" s="43">
        <f t="shared" si="169"/>
        <v>113.12</v>
      </c>
      <c r="Y293" s="43">
        <f t="shared" si="169"/>
        <v>113.12</v>
      </c>
      <c r="Z293" s="43">
        <f t="shared" si="169"/>
        <v>113.12</v>
      </c>
      <c r="AA293" s="43">
        <f t="shared" si="169"/>
        <v>113.12</v>
      </c>
    </row>
    <row r="294" spans="1:27" ht="12.75" hidden="1" customHeight="1" outlineLevel="1" x14ac:dyDescent="0.2">
      <c r="A294" s="98" t="s">
        <v>1315</v>
      </c>
      <c r="B294" s="62" t="s">
        <v>81</v>
      </c>
      <c r="C294" s="42" t="s">
        <v>77</v>
      </c>
      <c r="D294" s="43">
        <v>6.71</v>
      </c>
      <c r="E294" s="43">
        <v>6.71</v>
      </c>
      <c r="F294" s="43">
        <v>6.71</v>
      </c>
      <c r="G294" s="43">
        <v>6.71</v>
      </c>
      <c r="H294" s="43">
        <v>6.71</v>
      </c>
      <c r="I294" s="43">
        <v>6.71</v>
      </c>
      <c r="J294" s="43">
        <v>6.71</v>
      </c>
      <c r="K294" s="43">
        <v>6.71</v>
      </c>
      <c r="L294" s="43">
        <v>6.71</v>
      </c>
      <c r="M294" s="43">
        <v>6.71</v>
      </c>
      <c r="N294" s="43">
        <v>6.71</v>
      </c>
      <c r="O294" s="43">
        <v>6.71</v>
      </c>
      <c r="P294" s="43">
        <v>6.71</v>
      </c>
      <c r="Q294" s="43">
        <v>6.71</v>
      </c>
      <c r="R294" s="43">
        <v>6.71</v>
      </c>
      <c r="S294" s="43">
        <v>6.71</v>
      </c>
      <c r="T294" s="43">
        <v>6.71</v>
      </c>
      <c r="U294" s="43">
        <v>6.71</v>
      </c>
      <c r="V294" s="43">
        <v>6.71</v>
      </c>
      <c r="W294" s="43">
        <v>6.71</v>
      </c>
      <c r="X294" s="43">
        <v>6.71</v>
      </c>
      <c r="Y294" s="43">
        <v>6.71</v>
      </c>
      <c r="Z294" s="43">
        <v>6.71</v>
      </c>
      <c r="AA294" s="43">
        <v>6.71</v>
      </c>
    </row>
    <row r="295" spans="1:27" ht="12.75" hidden="1" customHeight="1" outlineLevel="1" x14ac:dyDescent="0.2">
      <c r="A295" s="98" t="s">
        <v>1316</v>
      </c>
      <c r="B295" s="62" t="s">
        <v>79</v>
      </c>
      <c r="C295" s="42" t="s">
        <v>77</v>
      </c>
      <c r="D295" s="43">
        <f>$D$11</f>
        <v>330.69</v>
      </c>
      <c r="E295" s="43">
        <f t="shared" ref="E295:AA295" si="170">$D$11</f>
        <v>330.69</v>
      </c>
      <c r="F295" s="43">
        <f t="shared" si="170"/>
        <v>330.69</v>
      </c>
      <c r="G295" s="43">
        <f t="shared" si="170"/>
        <v>330.69</v>
      </c>
      <c r="H295" s="43">
        <f t="shared" si="170"/>
        <v>330.69</v>
      </c>
      <c r="I295" s="43">
        <f t="shared" si="170"/>
        <v>330.69</v>
      </c>
      <c r="J295" s="43">
        <f t="shared" si="170"/>
        <v>330.69</v>
      </c>
      <c r="K295" s="43">
        <f t="shared" si="170"/>
        <v>330.69</v>
      </c>
      <c r="L295" s="43">
        <f t="shared" si="170"/>
        <v>330.69</v>
      </c>
      <c r="M295" s="43">
        <f t="shared" si="170"/>
        <v>330.69</v>
      </c>
      <c r="N295" s="43">
        <f t="shared" si="170"/>
        <v>330.69</v>
      </c>
      <c r="O295" s="43">
        <f t="shared" si="170"/>
        <v>330.69</v>
      </c>
      <c r="P295" s="43">
        <f t="shared" si="170"/>
        <v>330.69</v>
      </c>
      <c r="Q295" s="43">
        <f t="shared" si="170"/>
        <v>330.69</v>
      </c>
      <c r="R295" s="43">
        <f t="shared" si="170"/>
        <v>330.69</v>
      </c>
      <c r="S295" s="43">
        <f t="shared" si="170"/>
        <v>330.69</v>
      </c>
      <c r="T295" s="43">
        <f t="shared" si="170"/>
        <v>330.69</v>
      </c>
      <c r="U295" s="43">
        <f t="shared" si="170"/>
        <v>330.69</v>
      </c>
      <c r="V295" s="43">
        <f t="shared" si="170"/>
        <v>330.69</v>
      </c>
      <c r="W295" s="43">
        <f t="shared" si="170"/>
        <v>330.69</v>
      </c>
      <c r="X295" s="43">
        <f t="shared" si="170"/>
        <v>330.69</v>
      </c>
      <c r="Y295" s="43">
        <f t="shared" si="170"/>
        <v>330.69</v>
      </c>
      <c r="Z295" s="43">
        <f t="shared" si="170"/>
        <v>330.69</v>
      </c>
      <c r="AA295" s="43">
        <f t="shared" si="170"/>
        <v>330.69</v>
      </c>
    </row>
    <row r="296" spans="1:27" ht="12.75" customHeight="1" collapsed="1" x14ac:dyDescent="0.2">
      <c r="A296" s="97" t="s">
        <v>1317</v>
      </c>
      <c r="B296" s="27" t="str">
        <f>"27"&amp;"."&amp;$B$663&amp;"."&amp;$B$664</f>
        <v>27.01.2023</v>
      </c>
      <c r="C296" s="89" t="s">
        <v>74</v>
      </c>
      <c r="D296" s="90">
        <f>ROUND(((D297+D298+D300+D299)/1000),5)</f>
        <v>1.6761699999999999</v>
      </c>
      <c r="E296" s="90">
        <f>ROUND(((E297+E298+E300+E299)/1000),5)</f>
        <v>1.65509</v>
      </c>
      <c r="F296" s="90">
        <f>ROUND(((F297+F298+F300+F299)/1000),5)</f>
        <v>1.62253</v>
      </c>
      <c r="G296" s="90">
        <f t="shared" ref="G296:AA296" si="171">ROUND(((G297+G298+G300+G299)/1000),5)</f>
        <v>1.62138</v>
      </c>
      <c r="H296" s="90">
        <f t="shared" si="171"/>
        <v>1.69276</v>
      </c>
      <c r="I296" s="90">
        <f t="shared" si="171"/>
        <v>1.7971900000000001</v>
      </c>
      <c r="J296" s="90">
        <f t="shared" si="171"/>
        <v>2.0724999999999998</v>
      </c>
      <c r="K296" s="90">
        <f t="shared" si="171"/>
        <v>2.3281800000000001</v>
      </c>
      <c r="L296" s="90">
        <f t="shared" si="171"/>
        <v>2.4150900000000002</v>
      </c>
      <c r="M296" s="90">
        <f t="shared" si="171"/>
        <v>2.4234300000000002</v>
      </c>
      <c r="N296" s="90">
        <f t="shared" si="171"/>
        <v>2.4457300000000002</v>
      </c>
      <c r="O296" s="90">
        <f t="shared" si="171"/>
        <v>2.4726599999999999</v>
      </c>
      <c r="P296" s="90">
        <f t="shared" si="171"/>
        <v>2.4632499999999999</v>
      </c>
      <c r="Q296" s="90">
        <f t="shared" si="171"/>
        <v>2.4661599999999999</v>
      </c>
      <c r="R296" s="90">
        <f t="shared" si="171"/>
        <v>2.4636300000000002</v>
      </c>
      <c r="S296" s="90">
        <f t="shared" si="171"/>
        <v>2.4563199999999998</v>
      </c>
      <c r="T296" s="90">
        <f t="shared" si="171"/>
        <v>2.4154200000000001</v>
      </c>
      <c r="U296" s="90">
        <f t="shared" si="171"/>
        <v>2.4298199999999999</v>
      </c>
      <c r="V296" s="90">
        <f t="shared" si="171"/>
        <v>2.4273699999999998</v>
      </c>
      <c r="W296" s="90">
        <f t="shared" si="171"/>
        <v>2.4421300000000001</v>
      </c>
      <c r="X296" s="90">
        <f t="shared" si="171"/>
        <v>2.4047999999999998</v>
      </c>
      <c r="Y296" s="90">
        <f t="shared" si="171"/>
        <v>2.2942499999999999</v>
      </c>
      <c r="Z296" s="90">
        <f t="shared" si="171"/>
        <v>2.1216499999999998</v>
      </c>
      <c r="AA296" s="90">
        <f t="shared" si="171"/>
        <v>1.78485</v>
      </c>
    </row>
    <row r="297" spans="1:27" ht="12.75" hidden="1" customHeight="1" outlineLevel="1" x14ac:dyDescent="0.2">
      <c r="A297" s="98" t="s">
        <v>1318</v>
      </c>
      <c r="B297" s="62" t="s">
        <v>236</v>
      </c>
      <c r="C297" s="42" t="s">
        <v>77</v>
      </c>
      <c r="D297" s="43">
        <v>1225.6500000000001</v>
      </c>
      <c r="E297" s="43">
        <v>1204.57</v>
      </c>
      <c r="F297" s="43">
        <v>1172.01</v>
      </c>
      <c r="G297" s="43">
        <v>1170.8599999999999</v>
      </c>
      <c r="H297" s="43">
        <v>1242.24</v>
      </c>
      <c r="I297" s="43">
        <v>1346.67</v>
      </c>
      <c r="J297" s="43">
        <v>1621.98</v>
      </c>
      <c r="K297" s="43">
        <v>1877.66</v>
      </c>
      <c r="L297" s="43">
        <v>1964.57</v>
      </c>
      <c r="M297" s="43">
        <v>1972.91</v>
      </c>
      <c r="N297" s="43">
        <v>1995.21</v>
      </c>
      <c r="O297" s="43">
        <v>2022.14</v>
      </c>
      <c r="P297" s="43">
        <v>2012.73</v>
      </c>
      <c r="Q297" s="43">
        <v>2015.64</v>
      </c>
      <c r="R297" s="43">
        <v>2013.11</v>
      </c>
      <c r="S297" s="43">
        <v>2005.8</v>
      </c>
      <c r="T297" s="43">
        <v>1964.9</v>
      </c>
      <c r="U297" s="43">
        <v>1979.3</v>
      </c>
      <c r="V297" s="43">
        <v>1976.85</v>
      </c>
      <c r="W297" s="43">
        <v>1991.61</v>
      </c>
      <c r="X297" s="43">
        <v>1954.28</v>
      </c>
      <c r="Y297" s="43">
        <v>1843.73</v>
      </c>
      <c r="Z297" s="43">
        <v>1671.13</v>
      </c>
      <c r="AA297" s="43">
        <v>1334.33</v>
      </c>
    </row>
    <row r="298" spans="1:27" ht="12.75" hidden="1" customHeight="1" outlineLevel="1" x14ac:dyDescent="0.2">
      <c r="A298" s="98" t="s">
        <v>1319</v>
      </c>
      <c r="B298" s="62" t="s">
        <v>88</v>
      </c>
      <c r="C298" s="42" t="s">
        <v>77</v>
      </c>
      <c r="D298" s="43">
        <f>$D$168</f>
        <v>113.12</v>
      </c>
      <c r="E298" s="43">
        <f>$D$168</f>
        <v>113.12</v>
      </c>
      <c r="F298" s="43">
        <f t="shared" ref="F298:AA298" si="172">$D$168</f>
        <v>113.12</v>
      </c>
      <c r="G298" s="43">
        <f t="shared" si="172"/>
        <v>113.12</v>
      </c>
      <c r="H298" s="43">
        <f t="shared" si="172"/>
        <v>113.12</v>
      </c>
      <c r="I298" s="43">
        <f t="shared" si="172"/>
        <v>113.12</v>
      </c>
      <c r="J298" s="43">
        <f t="shared" si="172"/>
        <v>113.12</v>
      </c>
      <c r="K298" s="43">
        <f t="shared" si="172"/>
        <v>113.12</v>
      </c>
      <c r="L298" s="43">
        <f t="shared" si="172"/>
        <v>113.12</v>
      </c>
      <c r="M298" s="43">
        <f t="shared" si="172"/>
        <v>113.12</v>
      </c>
      <c r="N298" s="43">
        <f t="shared" si="172"/>
        <v>113.12</v>
      </c>
      <c r="O298" s="43">
        <f t="shared" si="172"/>
        <v>113.12</v>
      </c>
      <c r="P298" s="43">
        <f t="shared" si="172"/>
        <v>113.12</v>
      </c>
      <c r="Q298" s="43">
        <f t="shared" si="172"/>
        <v>113.12</v>
      </c>
      <c r="R298" s="43">
        <f t="shared" si="172"/>
        <v>113.12</v>
      </c>
      <c r="S298" s="43">
        <f t="shared" si="172"/>
        <v>113.12</v>
      </c>
      <c r="T298" s="43">
        <f t="shared" si="172"/>
        <v>113.12</v>
      </c>
      <c r="U298" s="43">
        <f t="shared" si="172"/>
        <v>113.12</v>
      </c>
      <c r="V298" s="43">
        <f t="shared" si="172"/>
        <v>113.12</v>
      </c>
      <c r="W298" s="43">
        <f t="shared" si="172"/>
        <v>113.12</v>
      </c>
      <c r="X298" s="43">
        <f t="shared" si="172"/>
        <v>113.12</v>
      </c>
      <c r="Y298" s="43">
        <f t="shared" si="172"/>
        <v>113.12</v>
      </c>
      <c r="Z298" s="43">
        <f t="shared" si="172"/>
        <v>113.12</v>
      </c>
      <c r="AA298" s="43">
        <f t="shared" si="172"/>
        <v>113.12</v>
      </c>
    </row>
    <row r="299" spans="1:27" ht="12.75" hidden="1" customHeight="1" outlineLevel="1" x14ac:dyDescent="0.2">
      <c r="A299" s="98" t="s">
        <v>1320</v>
      </c>
      <c r="B299" s="62" t="s">
        <v>81</v>
      </c>
      <c r="C299" s="42" t="s">
        <v>77</v>
      </c>
      <c r="D299" s="43">
        <v>6.71</v>
      </c>
      <c r="E299" s="43">
        <v>6.71</v>
      </c>
      <c r="F299" s="43">
        <v>6.71</v>
      </c>
      <c r="G299" s="43">
        <v>6.71</v>
      </c>
      <c r="H299" s="43">
        <v>6.71</v>
      </c>
      <c r="I299" s="43">
        <v>6.71</v>
      </c>
      <c r="J299" s="43">
        <v>6.71</v>
      </c>
      <c r="K299" s="43">
        <v>6.71</v>
      </c>
      <c r="L299" s="43">
        <v>6.71</v>
      </c>
      <c r="M299" s="43">
        <v>6.71</v>
      </c>
      <c r="N299" s="43">
        <v>6.71</v>
      </c>
      <c r="O299" s="43">
        <v>6.71</v>
      </c>
      <c r="P299" s="43">
        <v>6.71</v>
      </c>
      <c r="Q299" s="43">
        <v>6.71</v>
      </c>
      <c r="R299" s="43">
        <v>6.71</v>
      </c>
      <c r="S299" s="43">
        <v>6.71</v>
      </c>
      <c r="T299" s="43">
        <v>6.71</v>
      </c>
      <c r="U299" s="43">
        <v>6.71</v>
      </c>
      <c r="V299" s="43">
        <v>6.71</v>
      </c>
      <c r="W299" s="43">
        <v>6.71</v>
      </c>
      <c r="X299" s="43">
        <v>6.71</v>
      </c>
      <c r="Y299" s="43">
        <v>6.71</v>
      </c>
      <c r="Z299" s="43">
        <v>6.71</v>
      </c>
      <c r="AA299" s="43">
        <v>6.71</v>
      </c>
    </row>
    <row r="300" spans="1:27" ht="12.75" hidden="1" customHeight="1" outlineLevel="1" x14ac:dyDescent="0.2">
      <c r="A300" s="98" t="s">
        <v>1321</v>
      </c>
      <c r="B300" s="62" t="s">
        <v>79</v>
      </c>
      <c r="C300" s="42" t="s">
        <v>77</v>
      </c>
      <c r="D300" s="43">
        <f>$D$11</f>
        <v>330.69</v>
      </c>
      <c r="E300" s="43">
        <f t="shared" ref="E300:AA300" si="173">$D$11</f>
        <v>330.69</v>
      </c>
      <c r="F300" s="43">
        <f t="shared" si="173"/>
        <v>330.69</v>
      </c>
      <c r="G300" s="43">
        <f t="shared" si="173"/>
        <v>330.69</v>
      </c>
      <c r="H300" s="43">
        <f t="shared" si="173"/>
        <v>330.69</v>
      </c>
      <c r="I300" s="43">
        <f t="shared" si="173"/>
        <v>330.69</v>
      </c>
      <c r="J300" s="43">
        <f t="shared" si="173"/>
        <v>330.69</v>
      </c>
      <c r="K300" s="43">
        <f t="shared" si="173"/>
        <v>330.69</v>
      </c>
      <c r="L300" s="43">
        <f t="shared" si="173"/>
        <v>330.69</v>
      </c>
      <c r="M300" s="43">
        <f t="shared" si="173"/>
        <v>330.69</v>
      </c>
      <c r="N300" s="43">
        <f t="shared" si="173"/>
        <v>330.69</v>
      </c>
      <c r="O300" s="43">
        <f t="shared" si="173"/>
        <v>330.69</v>
      </c>
      <c r="P300" s="43">
        <f t="shared" si="173"/>
        <v>330.69</v>
      </c>
      <c r="Q300" s="43">
        <f t="shared" si="173"/>
        <v>330.69</v>
      </c>
      <c r="R300" s="43">
        <f t="shared" si="173"/>
        <v>330.69</v>
      </c>
      <c r="S300" s="43">
        <f t="shared" si="173"/>
        <v>330.69</v>
      </c>
      <c r="T300" s="43">
        <f t="shared" si="173"/>
        <v>330.69</v>
      </c>
      <c r="U300" s="43">
        <f t="shared" si="173"/>
        <v>330.69</v>
      </c>
      <c r="V300" s="43">
        <f t="shared" si="173"/>
        <v>330.69</v>
      </c>
      <c r="W300" s="43">
        <f t="shared" si="173"/>
        <v>330.69</v>
      </c>
      <c r="X300" s="43">
        <f t="shared" si="173"/>
        <v>330.69</v>
      </c>
      <c r="Y300" s="43">
        <f t="shared" si="173"/>
        <v>330.69</v>
      </c>
      <c r="Z300" s="43">
        <f t="shared" si="173"/>
        <v>330.69</v>
      </c>
      <c r="AA300" s="43">
        <f t="shared" si="173"/>
        <v>330.69</v>
      </c>
    </row>
    <row r="301" spans="1:27" ht="12.75" customHeight="1" collapsed="1" x14ac:dyDescent="0.2">
      <c r="A301" s="97" t="s">
        <v>1322</v>
      </c>
      <c r="B301" s="27" t="str">
        <f>"28"&amp;"."&amp;$B$663&amp;"."&amp;$B$664</f>
        <v>28.01.2023</v>
      </c>
      <c r="C301" s="89" t="s">
        <v>74</v>
      </c>
      <c r="D301" s="90">
        <f>ROUND(((D302+D303+D305+D304)/1000),5)</f>
        <v>1.79162</v>
      </c>
      <c r="E301" s="90">
        <f>ROUND(((E302+E303+E305+E304)/1000),5)</f>
        <v>1.6809700000000001</v>
      </c>
      <c r="F301" s="90">
        <f>ROUND(((F302+F303+F305+F304)/1000),5)</f>
        <v>1.6404799999999999</v>
      </c>
      <c r="G301" s="90">
        <f t="shared" ref="G301:AA301" si="174">ROUND(((G302+G303+G305+G304)/1000),5)</f>
        <v>1.6160399999999999</v>
      </c>
      <c r="H301" s="90">
        <f t="shared" si="174"/>
        <v>1.64998</v>
      </c>
      <c r="I301" s="90">
        <f t="shared" si="174"/>
        <v>1.6818599999999999</v>
      </c>
      <c r="J301" s="90">
        <f t="shared" si="174"/>
        <v>1.7855000000000001</v>
      </c>
      <c r="K301" s="90">
        <f t="shared" si="174"/>
        <v>2.0152700000000001</v>
      </c>
      <c r="L301" s="90">
        <f t="shared" si="174"/>
        <v>2.1589399999999999</v>
      </c>
      <c r="M301" s="90">
        <f t="shared" si="174"/>
        <v>2.3128199999999999</v>
      </c>
      <c r="N301" s="90">
        <f t="shared" si="174"/>
        <v>2.3554900000000001</v>
      </c>
      <c r="O301" s="90">
        <f t="shared" si="174"/>
        <v>2.36443</v>
      </c>
      <c r="P301" s="90">
        <f t="shared" si="174"/>
        <v>2.3632599999999999</v>
      </c>
      <c r="Q301" s="90">
        <f t="shared" si="174"/>
        <v>2.3640699999999999</v>
      </c>
      <c r="R301" s="90">
        <f t="shared" si="174"/>
        <v>2.3638400000000002</v>
      </c>
      <c r="S301" s="90">
        <f t="shared" si="174"/>
        <v>2.3282099999999999</v>
      </c>
      <c r="T301" s="90">
        <f t="shared" si="174"/>
        <v>2.3422000000000001</v>
      </c>
      <c r="U301" s="90">
        <f t="shared" si="174"/>
        <v>2.37018</v>
      </c>
      <c r="V301" s="90">
        <f t="shared" si="174"/>
        <v>2.37046</v>
      </c>
      <c r="W301" s="90">
        <f t="shared" si="174"/>
        <v>2.3651599999999999</v>
      </c>
      <c r="X301" s="90">
        <f t="shared" si="174"/>
        <v>2.3625099999999999</v>
      </c>
      <c r="Y301" s="90">
        <f t="shared" si="174"/>
        <v>2.2218200000000001</v>
      </c>
      <c r="Z301" s="90">
        <f t="shared" si="174"/>
        <v>2.0978400000000001</v>
      </c>
      <c r="AA301" s="90">
        <f t="shared" si="174"/>
        <v>1.80402</v>
      </c>
    </row>
    <row r="302" spans="1:27" ht="12.75" hidden="1" customHeight="1" outlineLevel="1" x14ac:dyDescent="0.2">
      <c r="A302" s="98" t="s">
        <v>1323</v>
      </c>
      <c r="B302" s="62" t="s">
        <v>236</v>
      </c>
      <c r="C302" s="42" t="s">
        <v>77</v>
      </c>
      <c r="D302" s="43">
        <v>1341.1</v>
      </c>
      <c r="E302" s="43">
        <v>1230.45</v>
      </c>
      <c r="F302" s="43">
        <v>1189.96</v>
      </c>
      <c r="G302" s="43">
        <v>1165.52</v>
      </c>
      <c r="H302" s="43">
        <v>1199.46</v>
      </c>
      <c r="I302" s="43">
        <v>1231.3399999999999</v>
      </c>
      <c r="J302" s="43">
        <v>1334.98</v>
      </c>
      <c r="K302" s="43">
        <v>1564.75</v>
      </c>
      <c r="L302" s="43">
        <v>1708.42</v>
      </c>
      <c r="M302" s="43">
        <v>1862.3</v>
      </c>
      <c r="N302" s="43">
        <v>1904.97</v>
      </c>
      <c r="O302" s="43">
        <v>1913.91</v>
      </c>
      <c r="P302" s="43">
        <v>1912.74</v>
      </c>
      <c r="Q302" s="43">
        <v>1913.55</v>
      </c>
      <c r="R302" s="43">
        <v>1913.32</v>
      </c>
      <c r="S302" s="43">
        <v>1877.69</v>
      </c>
      <c r="T302" s="43">
        <v>1891.68</v>
      </c>
      <c r="U302" s="43">
        <v>1919.66</v>
      </c>
      <c r="V302" s="43">
        <v>1919.94</v>
      </c>
      <c r="W302" s="43">
        <v>1914.64</v>
      </c>
      <c r="X302" s="43">
        <v>1911.99</v>
      </c>
      <c r="Y302" s="43">
        <v>1771.3</v>
      </c>
      <c r="Z302" s="43">
        <v>1647.32</v>
      </c>
      <c r="AA302" s="43">
        <v>1353.5</v>
      </c>
    </row>
    <row r="303" spans="1:27" ht="12.75" hidden="1" customHeight="1" outlineLevel="1" x14ac:dyDescent="0.2">
      <c r="A303" s="98" t="s">
        <v>1324</v>
      </c>
      <c r="B303" s="62" t="s">
        <v>88</v>
      </c>
      <c r="C303" s="42" t="s">
        <v>77</v>
      </c>
      <c r="D303" s="43">
        <f>$D$168</f>
        <v>113.12</v>
      </c>
      <c r="E303" s="43">
        <f>$D$168</f>
        <v>113.12</v>
      </c>
      <c r="F303" s="43">
        <f t="shared" ref="F303:AA303" si="175">$D$168</f>
        <v>113.12</v>
      </c>
      <c r="G303" s="43">
        <f t="shared" si="175"/>
        <v>113.12</v>
      </c>
      <c r="H303" s="43">
        <f t="shared" si="175"/>
        <v>113.12</v>
      </c>
      <c r="I303" s="43">
        <f t="shared" si="175"/>
        <v>113.12</v>
      </c>
      <c r="J303" s="43">
        <f t="shared" si="175"/>
        <v>113.12</v>
      </c>
      <c r="K303" s="43">
        <f t="shared" si="175"/>
        <v>113.12</v>
      </c>
      <c r="L303" s="43">
        <f t="shared" si="175"/>
        <v>113.12</v>
      </c>
      <c r="M303" s="43">
        <f t="shared" si="175"/>
        <v>113.12</v>
      </c>
      <c r="N303" s="43">
        <f t="shared" si="175"/>
        <v>113.12</v>
      </c>
      <c r="O303" s="43">
        <f t="shared" si="175"/>
        <v>113.12</v>
      </c>
      <c r="P303" s="43">
        <f t="shared" si="175"/>
        <v>113.12</v>
      </c>
      <c r="Q303" s="43">
        <f t="shared" si="175"/>
        <v>113.12</v>
      </c>
      <c r="R303" s="43">
        <f t="shared" si="175"/>
        <v>113.12</v>
      </c>
      <c r="S303" s="43">
        <f t="shared" si="175"/>
        <v>113.12</v>
      </c>
      <c r="T303" s="43">
        <f t="shared" si="175"/>
        <v>113.12</v>
      </c>
      <c r="U303" s="43">
        <f t="shared" si="175"/>
        <v>113.12</v>
      </c>
      <c r="V303" s="43">
        <f t="shared" si="175"/>
        <v>113.12</v>
      </c>
      <c r="W303" s="43">
        <f t="shared" si="175"/>
        <v>113.12</v>
      </c>
      <c r="X303" s="43">
        <f t="shared" si="175"/>
        <v>113.12</v>
      </c>
      <c r="Y303" s="43">
        <f t="shared" si="175"/>
        <v>113.12</v>
      </c>
      <c r="Z303" s="43">
        <f t="shared" si="175"/>
        <v>113.12</v>
      </c>
      <c r="AA303" s="43">
        <f t="shared" si="175"/>
        <v>113.12</v>
      </c>
    </row>
    <row r="304" spans="1:27" ht="12.75" hidden="1" customHeight="1" outlineLevel="1" x14ac:dyDescent="0.2">
      <c r="A304" s="98" t="s">
        <v>1325</v>
      </c>
      <c r="B304" s="62" t="s">
        <v>81</v>
      </c>
      <c r="C304" s="42" t="s">
        <v>77</v>
      </c>
      <c r="D304" s="43">
        <v>6.71</v>
      </c>
      <c r="E304" s="43">
        <v>6.71</v>
      </c>
      <c r="F304" s="43">
        <v>6.71</v>
      </c>
      <c r="G304" s="43">
        <v>6.71</v>
      </c>
      <c r="H304" s="43">
        <v>6.71</v>
      </c>
      <c r="I304" s="43">
        <v>6.71</v>
      </c>
      <c r="J304" s="43">
        <v>6.71</v>
      </c>
      <c r="K304" s="43">
        <v>6.71</v>
      </c>
      <c r="L304" s="43">
        <v>6.71</v>
      </c>
      <c r="M304" s="43">
        <v>6.71</v>
      </c>
      <c r="N304" s="43">
        <v>6.71</v>
      </c>
      <c r="O304" s="43">
        <v>6.71</v>
      </c>
      <c r="P304" s="43">
        <v>6.71</v>
      </c>
      <c r="Q304" s="43">
        <v>6.71</v>
      </c>
      <c r="R304" s="43">
        <v>6.71</v>
      </c>
      <c r="S304" s="43">
        <v>6.71</v>
      </c>
      <c r="T304" s="43">
        <v>6.71</v>
      </c>
      <c r="U304" s="43">
        <v>6.71</v>
      </c>
      <c r="V304" s="43">
        <v>6.71</v>
      </c>
      <c r="W304" s="43">
        <v>6.71</v>
      </c>
      <c r="X304" s="43">
        <v>6.71</v>
      </c>
      <c r="Y304" s="43">
        <v>6.71</v>
      </c>
      <c r="Z304" s="43">
        <v>6.71</v>
      </c>
      <c r="AA304" s="43">
        <v>6.71</v>
      </c>
    </row>
    <row r="305" spans="1:27" ht="12.75" hidden="1" customHeight="1" outlineLevel="1" x14ac:dyDescent="0.2">
      <c r="A305" s="98" t="s">
        <v>1326</v>
      </c>
      <c r="B305" s="62" t="s">
        <v>79</v>
      </c>
      <c r="C305" s="42" t="s">
        <v>77</v>
      </c>
      <c r="D305" s="43">
        <f>$D$11</f>
        <v>330.69</v>
      </c>
      <c r="E305" s="43">
        <f t="shared" ref="E305:AA305" si="176">$D$11</f>
        <v>330.69</v>
      </c>
      <c r="F305" s="43">
        <f t="shared" si="176"/>
        <v>330.69</v>
      </c>
      <c r="G305" s="43">
        <f t="shared" si="176"/>
        <v>330.69</v>
      </c>
      <c r="H305" s="43">
        <f t="shared" si="176"/>
        <v>330.69</v>
      </c>
      <c r="I305" s="43">
        <f t="shared" si="176"/>
        <v>330.69</v>
      </c>
      <c r="J305" s="43">
        <f t="shared" si="176"/>
        <v>330.69</v>
      </c>
      <c r="K305" s="43">
        <f t="shared" si="176"/>
        <v>330.69</v>
      </c>
      <c r="L305" s="43">
        <f t="shared" si="176"/>
        <v>330.69</v>
      </c>
      <c r="M305" s="43">
        <f t="shared" si="176"/>
        <v>330.69</v>
      </c>
      <c r="N305" s="43">
        <f t="shared" si="176"/>
        <v>330.69</v>
      </c>
      <c r="O305" s="43">
        <f t="shared" si="176"/>
        <v>330.69</v>
      </c>
      <c r="P305" s="43">
        <f t="shared" si="176"/>
        <v>330.69</v>
      </c>
      <c r="Q305" s="43">
        <f t="shared" si="176"/>
        <v>330.69</v>
      </c>
      <c r="R305" s="43">
        <f t="shared" si="176"/>
        <v>330.69</v>
      </c>
      <c r="S305" s="43">
        <f t="shared" si="176"/>
        <v>330.69</v>
      </c>
      <c r="T305" s="43">
        <f t="shared" si="176"/>
        <v>330.69</v>
      </c>
      <c r="U305" s="43">
        <f t="shared" si="176"/>
        <v>330.69</v>
      </c>
      <c r="V305" s="43">
        <f t="shared" si="176"/>
        <v>330.69</v>
      </c>
      <c r="W305" s="43">
        <f t="shared" si="176"/>
        <v>330.69</v>
      </c>
      <c r="X305" s="43">
        <f t="shared" si="176"/>
        <v>330.69</v>
      </c>
      <c r="Y305" s="43">
        <f t="shared" si="176"/>
        <v>330.69</v>
      </c>
      <c r="Z305" s="43">
        <f t="shared" si="176"/>
        <v>330.69</v>
      </c>
      <c r="AA305" s="43">
        <f t="shared" si="176"/>
        <v>330.69</v>
      </c>
    </row>
    <row r="306" spans="1:27" ht="12.75" customHeight="1" collapsed="1" x14ac:dyDescent="0.2">
      <c r="A306" s="97" t="s">
        <v>1327</v>
      </c>
      <c r="B306" s="27" t="str">
        <f>"29"&amp;"."&amp;$B$663&amp;"."&amp;$B$664</f>
        <v>29.01.2023</v>
      </c>
      <c r="C306" s="89" t="s">
        <v>74</v>
      </c>
      <c r="D306" s="90">
        <f>ROUND(((D307+D308+D310+D309)/1000),5)</f>
        <v>1.7542</v>
      </c>
      <c r="E306" s="90">
        <f>ROUND(((E307+E308+E310+E309)/1000),5)</f>
        <v>1.6749000000000001</v>
      </c>
      <c r="F306" s="90">
        <f>ROUND(((F307+F308+F310+F309)/1000),5)</f>
        <v>1.6062799999999999</v>
      </c>
      <c r="G306" s="90">
        <f t="shared" ref="G306:AA306" si="177">ROUND(((G307+G308+G310+G309)/1000),5)</f>
        <v>1.60686</v>
      </c>
      <c r="H306" s="90">
        <f t="shared" si="177"/>
        <v>1.6489</v>
      </c>
      <c r="I306" s="90">
        <f t="shared" si="177"/>
        <v>1.6764600000000001</v>
      </c>
      <c r="J306" s="90">
        <f t="shared" si="177"/>
        <v>1.74129</v>
      </c>
      <c r="K306" s="90">
        <f t="shared" si="177"/>
        <v>1.87635</v>
      </c>
      <c r="L306" s="90">
        <f t="shared" si="177"/>
        <v>2.0848100000000001</v>
      </c>
      <c r="M306" s="90">
        <f t="shared" si="177"/>
        <v>2.1977600000000002</v>
      </c>
      <c r="N306" s="90">
        <f t="shared" si="177"/>
        <v>2.32287</v>
      </c>
      <c r="O306" s="90">
        <f t="shared" si="177"/>
        <v>2.34205</v>
      </c>
      <c r="P306" s="90">
        <f t="shared" si="177"/>
        <v>2.3437399999999999</v>
      </c>
      <c r="Q306" s="90">
        <f t="shared" si="177"/>
        <v>2.3445299999999998</v>
      </c>
      <c r="R306" s="90">
        <f t="shared" si="177"/>
        <v>2.3441900000000002</v>
      </c>
      <c r="S306" s="90">
        <f t="shared" si="177"/>
        <v>2.30585</v>
      </c>
      <c r="T306" s="90">
        <f t="shared" si="177"/>
        <v>2.31995</v>
      </c>
      <c r="U306" s="90">
        <f t="shared" si="177"/>
        <v>2.3540199999999998</v>
      </c>
      <c r="V306" s="90">
        <f t="shared" si="177"/>
        <v>2.3628399999999998</v>
      </c>
      <c r="W306" s="90">
        <f t="shared" si="177"/>
        <v>2.3654899999999999</v>
      </c>
      <c r="X306" s="90">
        <f t="shared" si="177"/>
        <v>2.36226</v>
      </c>
      <c r="Y306" s="90">
        <f t="shared" si="177"/>
        <v>2.2511700000000001</v>
      </c>
      <c r="Z306" s="90">
        <f t="shared" si="177"/>
        <v>2.0658500000000002</v>
      </c>
      <c r="AA306" s="90">
        <f t="shared" si="177"/>
        <v>1.7640899999999999</v>
      </c>
    </row>
    <row r="307" spans="1:27" ht="12.75" hidden="1" customHeight="1" outlineLevel="1" x14ac:dyDescent="0.2">
      <c r="A307" s="98" t="s">
        <v>1328</v>
      </c>
      <c r="B307" s="62" t="s">
        <v>236</v>
      </c>
      <c r="C307" s="42" t="s">
        <v>77</v>
      </c>
      <c r="D307" s="43">
        <v>1303.68</v>
      </c>
      <c r="E307" s="43">
        <v>1224.3800000000001</v>
      </c>
      <c r="F307" s="43">
        <v>1155.76</v>
      </c>
      <c r="G307" s="43">
        <v>1156.3399999999999</v>
      </c>
      <c r="H307" s="43">
        <v>1198.3800000000001</v>
      </c>
      <c r="I307" s="43">
        <v>1225.94</v>
      </c>
      <c r="J307" s="43">
        <v>1290.77</v>
      </c>
      <c r="K307" s="43">
        <v>1425.83</v>
      </c>
      <c r="L307" s="43">
        <v>1634.29</v>
      </c>
      <c r="M307" s="43">
        <v>1747.24</v>
      </c>
      <c r="N307" s="43">
        <v>1872.35</v>
      </c>
      <c r="O307" s="43">
        <v>1891.53</v>
      </c>
      <c r="P307" s="43">
        <v>1893.22</v>
      </c>
      <c r="Q307" s="43">
        <v>1894.01</v>
      </c>
      <c r="R307" s="43">
        <v>1893.67</v>
      </c>
      <c r="S307" s="43">
        <v>1855.33</v>
      </c>
      <c r="T307" s="43">
        <v>1869.43</v>
      </c>
      <c r="U307" s="43">
        <v>1903.5</v>
      </c>
      <c r="V307" s="43">
        <v>1912.32</v>
      </c>
      <c r="W307" s="43">
        <v>1914.97</v>
      </c>
      <c r="X307" s="43">
        <v>1911.74</v>
      </c>
      <c r="Y307" s="43">
        <v>1800.65</v>
      </c>
      <c r="Z307" s="43">
        <v>1615.33</v>
      </c>
      <c r="AA307" s="43">
        <v>1313.57</v>
      </c>
    </row>
    <row r="308" spans="1:27" ht="12.75" hidden="1" customHeight="1" outlineLevel="1" x14ac:dyDescent="0.2">
      <c r="A308" s="98" t="s">
        <v>1329</v>
      </c>
      <c r="B308" s="62" t="s">
        <v>88</v>
      </c>
      <c r="C308" s="42" t="s">
        <v>77</v>
      </c>
      <c r="D308" s="43">
        <f>$D$168</f>
        <v>113.12</v>
      </c>
      <c r="E308" s="43">
        <f>$D$168</f>
        <v>113.12</v>
      </c>
      <c r="F308" s="43">
        <f t="shared" ref="F308:AA308" si="178">$D$168</f>
        <v>113.12</v>
      </c>
      <c r="G308" s="43">
        <f t="shared" si="178"/>
        <v>113.12</v>
      </c>
      <c r="H308" s="43">
        <f t="shared" si="178"/>
        <v>113.12</v>
      </c>
      <c r="I308" s="43">
        <f t="shared" si="178"/>
        <v>113.12</v>
      </c>
      <c r="J308" s="43">
        <f t="shared" si="178"/>
        <v>113.12</v>
      </c>
      <c r="K308" s="43">
        <f t="shared" si="178"/>
        <v>113.12</v>
      </c>
      <c r="L308" s="43">
        <f t="shared" si="178"/>
        <v>113.12</v>
      </c>
      <c r="M308" s="43">
        <f t="shared" si="178"/>
        <v>113.12</v>
      </c>
      <c r="N308" s="43">
        <f t="shared" si="178"/>
        <v>113.12</v>
      </c>
      <c r="O308" s="43">
        <f t="shared" si="178"/>
        <v>113.12</v>
      </c>
      <c r="P308" s="43">
        <f t="shared" si="178"/>
        <v>113.12</v>
      </c>
      <c r="Q308" s="43">
        <f t="shared" si="178"/>
        <v>113.12</v>
      </c>
      <c r="R308" s="43">
        <f t="shared" si="178"/>
        <v>113.12</v>
      </c>
      <c r="S308" s="43">
        <f t="shared" si="178"/>
        <v>113.12</v>
      </c>
      <c r="T308" s="43">
        <f t="shared" si="178"/>
        <v>113.12</v>
      </c>
      <c r="U308" s="43">
        <f t="shared" si="178"/>
        <v>113.12</v>
      </c>
      <c r="V308" s="43">
        <f t="shared" si="178"/>
        <v>113.12</v>
      </c>
      <c r="W308" s="43">
        <f t="shared" si="178"/>
        <v>113.12</v>
      </c>
      <c r="X308" s="43">
        <f t="shared" si="178"/>
        <v>113.12</v>
      </c>
      <c r="Y308" s="43">
        <f t="shared" si="178"/>
        <v>113.12</v>
      </c>
      <c r="Z308" s="43">
        <f t="shared" si="178"/>
        <v>113.12</v>
      </c>
      <c r="AA308" s="43">
        <f t="shared" si="178"/>
        <v>113.12</v>
      </c>
    </row>
    <row r="309" spans="1:27" ht="12.75" hidden="1" customHeight="1" outlineLevel="1" x14ac:dyDescent="0.2">
      <c r="A309" s="98" t="s">
        <v>1330</v>
      </c>
      <c r="B309" s="62" t="s">
        <v>81</v>
      </c>
      <c r="C309" s="42" t="s">
        <v>77</v>
      </c>
      <c r="D309" s="43">
        <v>6.71</v>
      </c>
      <c r="E309" s="43">
        <v>6.71</v>
      </c>
      <c r="F309" s="43">
        <v>6.71</v>
      </c>
      <c r="G309" s="43">
        <v>6.71</v>
      </c>
      <c r="H309" s="43">
        <v>6.71</v>
      </c>
      <c r="I309" s="43">
        <v>6.71</v>
      </c>
      <c r="J309" s="43">
        <v>6.71</v>
      </c>
      <c r="K309" s="43">
        <v>6.71</v>
      </c>
      <c r="L309" s="43">
        <v>6.71</v>
      </c>
      <c r="M309" s="43">
        <v>6.71</v>
      </c>
      <c r="N309" s="43">
        <v>6.71</v>
      </c>
      <c r="O309" s="43">
        <v>6.71</v>
      </c>
      <c r="P309" s="43">
        <v>6.71</v>
      </c>
      <c r="Q309" s="43">
        <v>6.71</v>
      </c>
      <c r="R309" s="43">
        <v>6.71</v>
      </c>
      <c r="S309" s="43">
        <v>6.71</v>
      </c>
      <c r="T309" s="43">
        <v>6.71</v>
      </c>
      <c r="U309" s="43">
        <v>6.71</v>
      </c>
      <c r="V309" s="43">
        <v>6.71</v>
      </c>
      <c r="W309" s="43">
        <v>6.71</v>
      </c>
      <c r="X309" s="43">
        <v>6.71</v>
      </c>
      <c r="Y309" s="43">
        <v>6.71</v>
      </c>
      <c r="Z309" s="43">
        <v>6.71</v>
      </c>
      <c r="AA309" s="43">
        <v>6.71</v>
      </c>
    </row>
    <row r="310" spans="1:27" ht="12.75" hidden="1" customHeight="1" outlineLevel="1" x14ac:dyDescent="0.2">
      <c r="A310" s="98" t="s">
        <v>1331</v>
      </c>
      <c r="B310" s="62" t="s">
        <v>79</v>
      </c>
      <c r="C310" s="42" t="s">
        <v>77</v>
      </c>
      <c r="D310" s="43">
        <f>$D$11</f>
        <v>330.69</v>
      </c>
      <c r="E310" s="43">
        <f t="shared" ref="E310:AA310" si="179">$D$11</f>
        <v>330.69</v>
      </c>
      <c r="F310" s="43">
        <f t="shared" si="179"/>
        <v>330.69</v>
      </c>
      <c r="G310" s="43">
        <f t="shared" si="179"/>
        <v>330.69</v>
      </c>
      <c r="H310" s="43">
        <f t="shared" si="179"/>
        <v>330.69</v>
      </c>
      <c r="I310" s="43">
        <f t="shared" si="179"/>
        <v>330.69</v>
      </c>
      <c r="J310" s="43">
        <f t="shared" si="179"/>
        <v>330.69</v>
      </c>
      <c r="K310" s="43">
        <f t="shared" si="179"/>
        <v>330.69</v>
      </c>
      <c r="L310" s="43">
        <f t="shared" si="179"/>
        <v>330.69</v>
      </c>
      <c r="M310" s="43">
        <f t="shared" si="179"/>
        <v>330.69</v>
      </c>
      <c r="N310" s="43">
        <f t="shared" si="179"/>
        <v>330.69</v>
      </c>
      <c r="O310" s="43">
        <f t="shared" si="179"/>
        <v>330.69</v>
      </c>
      <c r="P310" s="43">
        <f t="shared" si="179"/>
        <v>330.69</v>
      </c>
      <c r="Q310" s="43">
        <f t="shared" si="179"/>
        <v>330.69</v>
      </c>
      <c r="R310" s="43">
        <f t="shared" si="179"/>
        <v>330.69</v>
      </c>
      <c r="S310" s="43">
        <f t="shared" si="179"/>
        <v>330.69</v>
      </c>
      <c r="T310" s="43">
        <f t="shared" si="179"/>
        <v>330.69</v>
      </c>
      <c r="U310" s="43">
        <f t="shared" si="179"/>
        <v>330.69</v>
      </c>
      <c r="V310" s="43">
        <f t="shared" si="179"/>
        <v>330.69</v>
      </c>
      <c r="W310" s="43">
        <f t="shared" si="179"/>
        <v>330.69</v>
      </c>
      <c r="X310" s="43">
        <f t="shared" si="179"/>
        <v>330.69</v>
      </c>
      <c r="Y310" s="43">
        <f t="shared" si="179"/>
        <v>330.69</v>
      </c>
      <c r="Z310" s="43">
        <f t="shared" si="179"/>
        <v>330.69</v>
      </c>
      <c r="AA310" s="43">
        <f t="shared" si="179"/>
        <v>330.69</v>
      </c>
    </row>
    <row r="311" spans="1:27" ht="12.75" customHeight="1" collapsed="1" x14ac:dyDescent="0.2">
      <c r="A311" s="97" t="s">
        <v>1332</v>
      </c>
      <c r="B311" s="27" t="str">
        <f>"30"&amp;"."&amp;$B$663&amp;"."&amp;$B$664</f>
        <v>30.01.2023</v>
      </c>
      <c r="C311" s="89" t="s">
        <v>74</v>
      </c>
      <c r="D311" s="90">
        <f>ROUND(((D312+D313+D315+D314)/1000),5)</f>
        <v>1.6792100000000001</v>
      </c>
      <c r="E311" s="90">
        <f>ROUND(((E312+E313+E315+E314)/1000),5)</f>
        <v>1.61737</v>
      </c>
      <c r="F311" s="90">
        <f>ROUND(((F312+F313+F315+F314)/1000),5)</f>
        <v>1.5674600000000001</v>
      </c>
      <c r="G311" s="90">
        <f t="shared" ref="G311:AA311" si="180">ROUND(((G312+G313+G315+G314)/1000),5)</f>
        <v>1.56525</v>
      </c>
      <c r="H311" s="90">
        <f t="shared" si="180"/>
        <v>1.6032299999999999</v>
      </c>
      <c r="I311" s="90">
        <f t="shared" si="180"/>
        <v>1.6998800000000001</v>
      </c>
      <c r="J311" s="90">
        <f t="shared" si="180"/>
        <v>1.99712</v>
      </c>
      <c r="K311" s="90">
        <f t="shared" si="180"/>
        <v>2.1771400000000001</v>
      </c>
      <c r="L311" s="90">
        <f t="shared" si="180"/>
        <v>2.3353600000000001</v>
      </c>
      <c r="M311" s="90">
        <f t="shared" si="180"/>
        <v>2.3414100000000002</v>
      </c>
      <c r="N311" s="90">
        <f t="shared" si="180"/>
        <v>2.3557600000000001</v>
      </c>
      <c r="O311" s="90">
        <f t="shared" si="180"/>
        <v>2.3848500000000001</v>
      </c>
      <c r="P311" s="90">
        <f t="shared" si="180"/>
        <v>2.37669</v>
      </c>
      <c r="Q311" s="90">
        <f t="shared" si="180"/>
        <v>2.38476</v>
      </c>
      <c r="R311" s="90">
        <f t="shared" si="180"/>
        <v>2.3797199999999998</v>
      </c>
      <c r="S311" s="90">
        <f t="shared" si="180"/>
        <v>2.3737400000000002</v>
      </c>
      <c r="T311" s="90">
        <f t="shared" si="180"/>
        <v>2.3370799999999998</v>
      </c>
      <c r="U311" s="90">
        <f t="shared" si="180"/>
        <v>2.3517700000000001</v>
      </c>
      <c r="V311" s="90">
        <f t="shared" si="180"/>
        <v>2.3607200000000002</v>
      </c>
      <c r="W311" s="90">
        <f t="shared" si="180"/>
        <v>2.37297</v>
      </c>
      <c r="X311" s="90">
        <f t="shared" si="180"/>
        <v>2.32395</v>
      </c>
      <c r="Y311" s="90">
        <f t="shared" si="180"/>
        <v>2.14838</v>
      </c>
      <c r="Z311" s="90">
        <f t="shared" si="180"/>
        <v>1.97689</v>
      </c>
      <c r="AA311" s="90">
        <f t="shared" si="180"/>
        <v>1.6735199999999999</v>
      </c>
    </row>
    <row r="312" spans="1:27" ht="12.75" hidden="1" customHeight="1" outlineLevel="1" x14ac:dyDescent="0.2">
      <c r="A312" s="98" t="s">
        <v>1333</v>
      </c>
      <c r="B312" s="62" t="s">
        <v>236</v>
      </c>
      <c r="C312" s="42" t="s">
        <v>77</v>
      </c>
      <c r="D312" s="43">
        <v>1228.69</v>
      </c>
      <c r="E312" s="43">
        <v>1166.8499999999999</v>
      </c>
      <c r="F312" s="43">
        <v>1116.94</v>
      </c>
      <c r="G312" s="43">
        <v>1114.73</v>
      </c>
      <c r="H312" s="43">
        <v>1152.71</v>
      </c>
      <c r="I312" s="43">
        <v>1249.3599999999999</v>
      </c>
      <c r="J312" s="43">
        <v>1546.6</v>
      </c>
      <c r="K312" s="43">
        <v>1726.62</v>
      </c>
      <c r="L312" s="43">
        <v>1884.84</v>
      </c>
      <c r="M312" s="43">
        <v>1890.89</v>
      </c>
      <c r="N312" s="43">
        <v>1905.24</v>
      </c>
      <c r="O312" s="43">
        <v>1934.33</v>
      </c>
      <c r="P312" s="43">
        <v>1926.17</v>
      </c>
      <c r="Q312" s="43">
        <v>1934.24</v>
      </c>
      <c r="R312" s="43">
        <v>1929.2</v>
      </c>
      <c r="S312" s="43">
        <v>1923.22</v>
      </c>
      <c r="T312" s="43">
        <v>1886.56</v>
      </c>
      <c r="U312" s="43">
        <v>1901.25</v>
      </c>
      <c r="V312" s="43">
        <v>1910.2</v>
      </c>
      <c r="W312" s="43">
        <v>1922.45</v>
      </c>
      <c r="X312" s="43">
        <v>1873.43</v>
      </c>
      <c r="Y312" s="43">
        <v>1697.86</v>
      </c>
      <c r="Z312" s="43">
        <v>1526.37</v>
      </c>
      <c r="AA312" s="43">
        <v>1223</v>
      </c>
    </row>
    <row r="313" spans="1:27" ht="12.75" hidden="1" customHeight="1" outlineLevel="1" x14ac:dyDescent="0.2">
      <c r="A313" s="98" t="s">
        <v>1334</v>
      </c>
      <c r="B313" s="62" t="s">
        <v>88</v>
      </c>
      <c r="C313" s="42" t="s">
        <v>77</v>
      </c>
      <c r="D313" s="43">
        <f>$D$168</f>
        <v>113.12</v>
      </c>
      <c r="E313" s="43">
        <f>$D$168</f>
        <v>113.12</v>
      </c>
      <c r="F313" s="43">
        <f t="shared" ref="F313:AA313" si="181">$D$168</f>
        <v>113.12</v>
      </c>
      <c r="G313" s="43">
        <f t="shared" si="181"/>
        <v>113.12</v>
      </c>
      <c r="H313" s="43">
        <f t="shared" si="181"/>
        <v>113.12</v>
      </c>
      <c r="I313" s="43">
        <f t="shared" si="181"/>
        <v>113.12</v>
      </c>
      <c r="J313" s="43">
        <f t="shared" si="181"/>
        <v>113.12</v>
      </c>
      <c r="K313" s="43">
        <f t="shared" si="181"/>
        <v>113.12</v>
      </c>
      <c r="L313" s="43">
        <f t="shared" si="181"/>
        <v>113.12</v>
      </c>
      <c r="M313" s="43">
        <f t="shared" si="181"/>
        <v>113.12</v>
      </c>
      <c r="N313" s="43">
        <f t="shared" si="181"/>
        <v>113.12</v>
      </c>
      <c r="O313" s="43">
        <f t="shared" si="181"/>
        <v>113.12</v>
      </c>
      <c r="P313" s="43">
        <f t="shared" si="181"/>
        <v>113.12</v>
      </c>
      <c r="Q313" s="43">
        <f t="shared" si="181"/>
        <v>113.12</v>
      </c>
      <c r="R313" s="43">
        <f t="shared" si="181"/>
        <v>113.12</v>
      </c>
      <c r="S313" s="43">
        <f t="shared" si="181"/>
        <v>113.12</v>
      </c>
      <c r="T313" s="43">
        <f t="shared" si="181"/>
        <v>113.12</v>
      </c>
      <c r="U313" s="43">
        <f t="shared" si="181"/>
        <v>113.12</v>
      </c>
      <c r="V313" s="43">
        <f t="shared" si="181"/>
        <v>113.12</v>
      </c>
      <c r="W313" s="43">
        <f t="shared" si="181"/>
        <v>113.12</v>
      </c>
      <c r="X313" s="43">
        <f t="shared" si="181"/>
        <v>113.12</v>
      </c>
      <c r="Y313" s="43">
        <f t="shared" si="181"/>
        <v>113.12</v>
      </c>
      <c r="Z313" s="43">
        <f t="shared" si="181"/>
        <v>113.12</v>
      </c>
      <c r="AA313" s="43">
        <f t="shared" si="181"/>
        <v>113.12</v>
      </c>
    </row>
    <row r="314" spans="1:27" ht="12.75" hidden="1" customHeight="1" outlineLevel="1" x14ac:dyDescent="0.2">
      <c r="A314" s="98" t="s">
        <v>1335</v>
      </c>
      <c r="B314" s="62" t="s">
        <v>81</v>
      </c>
      <c r="C314" s="42" t="s">
        <v>77</v>
      </c>
      <c r="D314" s="43">
        <v>6.71</v>
      </c>
      <c r="E314" s="43">
        <v>6.71</v>
      </c>
      <c r="F314" s="43">
        <v>6.71</v>
      </c>
      <c r="G314" s="43">
        <v>6.71</v>
      </c>
      <c r="H314" s="43">
        <v>6.71</v>
      </c>
      <c r="I314" s="43">
        <v>6.71</v>
      </c>
      <c r="J314" s="43">
        <v>6.71</v>
      </c>
      <c r="K314" s="43">
        <v>6.71</v>
      </c>
      <c r="L314" s="43">
        <v>6.71</v>
      </c>
      <c r="M314" s="43">
        <v>6.71</v>
      </c>
      <c r="N314" s="43">
        <v>6.71</v>
      </c>
      <c r="O314" s="43">
        <v>6.71</v>
      </c>
      <c r="P314" s="43">
        <v>6.71</v>
      </c>
      <c r="Q314" s="43">
        <v>6.71</v>
      </c>
      <c r="R314" s="43">
        <v>6.71</v>
      </c>
      <c r="S314" s="43">
        <v>6.71</v>
      </c>
      <c r="T314" s="43">
        <v>6.71</v>
      </c>
      <c r="U314" s="43">
        <v>6.71</v>
      </c>
      <c r="V314" s="43">
        <v>6.71</v>
      </c>
      <c r="W314" s="43">
        <v>6.71</v>
      </c>
      <c r="X314" s="43">
        <v>6.71</v>
      </c>
      <c r="Y314" s="43">
        <v>6.71</v>
      </c>
      <c r="Z314" s="43">
        <v>6.71</v>
      </c>
      <c r="AA314" s="43">
        <v>6.71</v>
      </c>
    </row>
    <row r="315" spans="1:27" ht="12.75" hidden="1" customHeight="1" outlineLevel="1" x14ac:dyDescent="0.2">
      <c r="A315" s="98" t="s">
        <v>1336</v>
      </c>
      <c r="B315" s="62" t="s">
        <v>79</v>
      </c>
      <c r="C315" s="42" t="s">
        <v>77</v>
      </c>
      <c r="D315" s="43">
        <f>$D$11</f>
        <v>330.69</v>
      </c>
      <c r="E315" s="43">
        <f t="shared" ref="E315:AA315" si="182">$D$11</f>
        <v>330.69</v>
      </c>
      <c r="F315" s="43">
        <f t="shared" si="182"/>
        <v>330.69</v>
      </c>
      <c r="G315" s="43">
        <f t="shared" si="182"/>
        <v>330.69</v>
      </c>
      <c r="H315" s="43">
        <f t="shared" si="182"/>
        <v>330.69</v>
      </c>
      <c r="I315" s="43">
        <f t="shared" si="182"/>
        <v>330.69</v>
      </c>
      <c r="J315" s="43">
        <f t="shared" si="182"/>
        <v>330.69</v>
      </c>
      <c r="K315" s="43">
        <f t="shared" si="182"/>
        <v>330.69</v>
      </c>
      <c r="L315" s="43">
        <f t="shared" si="182"/>
        <v>330.69</v>
      </c>
      <c r="M315" s="43">
        <f t="shared" si="182"/>
        <v>330.69</v>
      </c>
      <c r="N315" s="43">
        <f t="shared" si="182"/>
        <v>330.69</v>
      </c>
      <c r="O315" s="43">
        <f t="shared" si="182"/>
        <v>330.69</v>
      </c>
      <c r="P315" s="43">
        <f t="shared" si="182"/>
        <v>330.69</v>
      </c>
      <c r="Q315" s="43">
        <f t="shared" si="182"/>
        <v>330.69</v>
      </c>
      <c r="R315" s="43">
        <f t="shared" si="182"/>
        <v>330.69</v>
      </c>
      <c r="S315" s="43">
        <f t="shared" si="182"/>
        <v>330.69</v>
      </c>
      <c r="T315" s="43">
        <f t="shared" si="182"/>
        <v>330.69</v>
      </c>
      <c r="U315" s="43">
        <f t="shared" si="182"/>
        <v>330.69</v>
      </c>
      <c r="V315" s="43">
        <f t="shared" si="182"/>
        <v>330.69</v>
      </c>
      <c r="W315" s="43">
        <f t="shared" si="182"/>
        <v>330.69</v>
      </c>
      <c r="X315" s="43">
        <f t="shared" si="182"/>
        <v>330.69</v>
      </c>
      <c r="Y315" s="43">
        <f t="shared" si="182"/>
        <v>330.69</v>
      </c>
      <c r="Z315" s="43">
        <f t="shared" si="182"/>
        <v>330.69</v>
      </c>
      <c r="AA315" s="43">
        <f t="shared" si="182"/>
        <v>330.69</v>
      </c>
    </row>
    <row r="316" spans="1:27" ht="12.75" customHeight="1" collapsed="1" x14ac:dyDescent="0.2">
      <c r="A316" s="97" t="s">
        <v>1337</v>
      </c>
      <c r="B316" s="27" t="str">
        <f>"31"&amp;"."&amp;$B$663&amp;"."&amp;$B$664</f>
        <v>31.01.2023</v>
      </c>
      <c r="C316" s="89" t="s">
        <v>74</v>
      </c>
      <c r="D316" s="90">
        <f>ROUND(((D317+D318+D320+D319)/1000),5)</f>
        <v>1.5667800000000001</v>
      </c>
      <c r="E316" s="90">
        <f>ROUND(((E317+E318+E320+E319)/1000),5)</f>
        <v>1.5448200000000001</v>
      </c>
      <c r="F316" s="90">
        <f>ROUND(((F317+F318+F320+F319)/1000),5)</f>
        <v>1.5301100000000001</v>
      </c>
      <c r="G316" s="90">
        <f t="shared" ref="G316:AA316" si="183">ROUND(((G317+G318+G320+G319)/1000),5)</f>
        <v>1.5265</v>
      </c>
      <c r="H316" s="90">
        <f t="shared" si="183"/>
        <v>1.5616399999999999</v>
      </c>
      <c r="I316" s="90">
        <f t="shared" si="183"/>
        <v>1.5693699999999999</v>
      </c>
      <c r="J316" s="90">
        <f t="shared" si="183"/>
        <v>1.7981</v>
      </c>
      <c r="K316" s="90">
        <f t="shared" si="183"/>
        <v>2.0458400000000001</v>
      </c>
      <c r="L316" s="90">
        <f t="shared" si="183"/>
        <v>2.11117</v>
      </c>
      <c r="M316" s="90">
        <f t="shared" si="183"/>
        <v>2.1313200000000001</v>
      </c>
      <c r="N316" s="90">
        <f t="shared" si="183"/>
        <v>2.1510799999999999</v>
      </c>
      <c r="O316" s="90">
        <f t="shared" si="183"/>
        <v>2.1877599999999999</v>
      </c>
      <c r="P316" s="90">
        <f t="shared" si="183"/>
        <v>2.1676500000000001</v>
      </c>
      <c r="Q316" s="90">
        <f t="shared" si="183"/>
        <v>2.1731199999999999</v>
      </c>
      <c r="R316" s="90">
        <f t="shared" si="183"/>
        <v>2.16838</v>
      </c>
      <c r="S316" s="90">
        <f t="shared" si="183"/>
        <v>2.16032</v>
      </c>
      <c r="T316" s="90">
        <f t="shared" si="183"/>
        <v>2.1145900000000002</v>
      </c>
      <c r="U316" s="90">
        <f t="shared" si="183"/>
        <v>2.16675</v>
      </c>
      <c r="V316" s="90">
        <f t="shared" si="183"/>
        <v>2.1567500000000002</v>
      </c>
      <c r="W316" s="90">
        <f t="shared" si="183"/>
        <v>2.1669900000000002</v>
      </c>
      <c r="X316" s="90">
        <f t="shared" si="183"/>
        <v>2.1277200000000001</v>
      </c>
      <c r="Y316" s="90">
        <f t="shared" si="183"/>
        <v>2.0383900000000001</v>
      </c>
      <c r="Z316" s="90">
        <f t="shared" si="183"/>
        <v>1.8023199999999999</v>
      </c>
      <c r="AA316" s="90">
        <f t="shared" si="183"/>
        <v>1.5837000000000001</v>
      </c>
    </row>
    <row r="317" spans="1:27" ht="12.75" hidden="1" customHeight="1" outlineLevel="1" x14ac:dyDescent="0.2">
      <c r="A317" s="98" t="s">
        <v>1338</v>
      </c>
      <c r="B317" s="62" t="s">
        <v>236</v>
      </c>
      <c r="C317" s="42" t="s">
        <v>77</v>
      </c>
      <c r="D317" s="43">
        <v>1116.26</v>
      </c>
      <c r="E317" s="43">
        <v>1094.3</v>
      </c>
      <c r="F317" s="43">
        <v>1079.5899999999999</v>
      </c>
      <c r="G317" s="43">
        <v>1075.98</v>
      </c>
      <c r="H317" s="43">
        <v>1111.1199999999999</v>
      </c>
      <c r="I317" s="43">
        <v>1118.8499999999999</v>
      </c>
      <c r="J317" s="43">
        <v>1347.58</v>
      </c>
      <c r="K317" s="43">
        <v>1595.32</v>
      </c>
      <c r="L317" s="43">
        <v>1660.65</v>
      </c>
      <c r="M317" s="43">
        <v>1680.8</v>
      </c>
      <c r="N317" s="43">
        <v>1700.56</v>
      </c>
      <c r="O317" s="43">
        <v>1737.24</v>
      </c>
      <c r="P317" s="43">
        <v>1717.13</v>
      </c>
      <c r="Q317" s="43">
        <v>1722.6</v>
      </c>
      <c r="R317" s="43">
        <v>1717.86</v>
      </c>
      <c r="S317" s="43">
        <v>1709.8</v>
      </c>
      <c r="T317" s="43">
        <v>1664.07</v>
      </c>
      <c r="U317" s="43">
        <v>1716.23</v>
      </c>
      <c r="V317" s="43">
        <v>1706.23</v>
      </c>
      <c r="W317" s="43">
        <v>1716.47</v>
      </c>
      <c r="X317" s="43">
        <v>1677.2</v>
      </c>
      <c r="Y317" s="43">
        <v>1587.87</v>
      </c>
      <c r="Z317" s="43">
        <v>1351.8</v>
      </c>
      <c r="AA317" s="43">
        <v>1133.18</v>
      </c>
    </row>
    <row r="318" spans="1:27" ht="12.75" hidden="1" customHeight="1" outlineLevel="1" x14ac:dyDescent="0.2">
      <c r="A318" s="98" t="s">
        <v>1339</v>
      </c>
      <c r="B318" s="62" t="s">
        <v>88</v>
      </c>
      <c r="C318" s="42" t="s">
        <v>77</v>
      </c>
      <c r="D318" s="43">
        <f>$D$168</f>
        <v>113.12</v>
      </c>
      <c r="E318" s="43">
        <f>$D$168</f>
        <v>113.12</v>
      </c>
      <c r="F318" s="43">
        <f t="shared" ref="F318:AA318" si="184">$D$168</f>
        <v>113.12</v>
      </c>
      <c r="G318" s="43">
        <f t="shared" si="184"/>
        <v>113.12</v>
      </c>
      <c r="H318" s="43">
        <f t="shared" si="184"/>
        <v>113.12</v>
      </c>
      <c r="I318" s="43">
        <f t="shared" si="184"/>
        <v>113.12</v>
      </c>
      <c r="J318" s="43">
        <f t="shared" si="184"/>
        <v>113.12</v>
      </c>
      <c r="K318" s="43">
        <f t="shared" si="184"/>
        <v>113.12</v>
      </c>
      <c r="L318" s="43">
        <f t="shared" si="184"/>
        <v>113.12</v>
      </c>
      <c r="M318" s="43">
        <f t="shared" si="184"/>
        <v>113.12</v>
      </c>
      <c r="N318" s="43">
        <f t="shared" si="184"/>
        <v>113.12</v>
      </c>
      <c r="O318" s="43">
        <f t="shared" si="184"/>
        <v>113.12</v>
      </c>
      <c r="P318" s="43">
        <f t="shared" si="184"/>
        <v>113.12</v>
      </c>
      <c r="Q318" s="43">
        <f t="shared" si="184"/>
        <v>113.12</v>
      </c>
      <c r="R318" s="43">
        <f t="shared" si="184"/>
        <v>113.12</v>
      </c>
      <c r="S318" s="43">
        <f t="shared" si="184"/>
        <v>113.12</v>
      </c>
      <c r="T318" s="43">
        <f t="shared" si="184"/>
        <v>113.12</v>
      </c>
      <c r="U318" s="43">
        <f t="shared" si="184"/>
        <v>113.12</v>
      </c>
      <c r="V318" s="43">
        <f t="shared" si="184"/>
        <v>113.12</v>
      </c>
      <c r="W318" s="43">
        <f t="shared" si="184"/>
        <v>113.12</v>
      </c>
      <c r="X318" s="43">
        <f t="shared" si="184"/>
        <v>113.12</v>
      </c>
      <c r="Y318" s="43">
        <f t="shared" si="184"/>
        <v>113.12</v>
      </c>
      <c r="Z318" s="43">
        <f t="shared" si="184"/>
        <v>113.12</v>
      </c>
      <c r="AA318" s="43">
        <f t="shared" si="184"/>
        <v>113.12</v>
      </c>
    </row>
    <row r="319" spans="1:27" ht="12.75" hidden="1" customHeight="1" outlineLevel="1" x14ac:dyDescent="0.2">
      <c r="A319" s="98" t="s">
        <v>1340</v>
      </c>
      <c r="B319" s="62" t="s">
        <v>81</v>
      </c>
      <c r="C319" s="42" t="s">
        <v>77</v>
      </c>
      <c r="D319" s="43">
        <v>6.71</v>
      </c>
      <c r="E319" s="43">
        <v>6.71</v>
      </c>
      <c r="F319" s="43">
        <v>6.71</v>
      </c>
      <c r="G319" s="43">
        <v>6.71</v>
      </c>
      <c r="H319" s="43">
        <v>6.71</v>
      </c>
      <c r="I319" s="43">
        <v>6.71</v>
      </c>
      <c r="J319" s="43">
        <v>6.71</v>
      </c>
      <c r="K319" s="43">
        <v>6.71</v>
      </c>
      <c r="L319" s="43">
        <v>6.71</v>
      </c>
      <c r="M319" s="43">
        <v>6.71</v>
      </c>
      <c r="N319" s="43">
        <v>6.71</v>
      </c>
      <c r="O319" s="43">
        <v>6.71</v>
      </c>
      <c r="P319" s="43">
        <v>6.71</v>
      </c>
      <c r="Q319" s="43">
        <v>6.71</v>
      </c>
      <c r="R319" s="43">
        <v>6.71</v>
      </c>
      <c r="S319" s="43">
        <v>6.71</v>
      </c>
      <c r="T319" s="43">
        <v>6.71</v>
      </c>
      <c r="U319" s="43">
        <v>6.71</v>
      </c>
      <c r="V319" s="43">
        <v>6.71</v>
      </c>
      <c r="W319" s="43">
        <v>6.71</v>
      </c>
      <c r="X319" s="43">
        <v>6.71</v>
      </c>
      <c r="Y319" s="43">
        <v>6.71</v>
      </c>
      <c r="Z319" s="43">
        <v>6.71</v>
      </c>
      <c r="AA319" s="43">
        <v>6.71</v>
      </c>
    </row>
    <row r="320" spans="1:27" ht="12.75" hidden="1" customHeight="1" outlineLevel="1" x14ac:dyDescent="0.2">
      <c r="A320" s="98" t="s">
        <v>1341</v>
      </c>
      <c r="B320" s="62" t="s">
        <v>79</v>
      </c>
      <c r="C320" s="42" t="s">
        <v>77</v>
      </c>
      <c r="D320" s="43">
        <f>$D$11</f>
        <v>330.69</v>
      </c>
      <c r="E320" s="43">
        <f t="shared" ref="E320:AA320" si="185">$D$11</f>
        <v>330.69</v>
      </c>
      <c r="F320" s="43">
        <f t="shared" si="185"/>
        <v>330.69</v>
      </c>
      <c r="G320" s="43">
        <f t="shared" si="185"/>
        <v>330.69</v>
      </c>
      <c r="H320" s="43">
        <f t="shared" si="185"/>
        <v>330.69</v>
      </c>
      <c r="I320" s="43">
        <f t="shared" si="185"/>
        <v>330.69</v>
      </c>
      <c r="J320" s="43">
        <f t="shared" si="185"/>
        <v>330.69</v>
      </c>
      <c r="K320" s="43">
        <f t="shared" si="185"/>
        <v>330.69</v>
      </c>
      <c r="L320" s="43">
        <f t="shared" si="185"/>
        <v>330.69</v>
      </c>
      <c r="M320" s="43">
        <f t="shared" si="185"/>
        <v>330.69</v>
      </c>
      <c r="N320" s="43">
        <f t="shared" si="185"/>
        <v>330.69</v>
      </c>
      <c r="O320" s="43">
        <f t="shared" si="185"/>
        <v>330.69</v>
      </c>
      <c r="P320" s="43">
        <f t="shared" si="185"/>
        <v>330.69</v>
      </c>
      <c r="Q320" s="43">
        <f t="shared" si="185"/>
        <v>330.69</v>
      </c>
      <c r="R320" s="43">
        <f t="shared" si="185"/>
        <v>330.69</v>
      </c>
      <c r="S320" s="43">
        <f t="shared" si="185"/>
        <v>330.69</v>
      </c>
      <c r="T320" s="43">
        <f t="shared" si="185"/>
        <v>330.69</v>
      </c>
      <c r="U320" s="43">
        <f t="shared" si="185"/>
        <v>330.69</v>
      </c>
      <c r="V320" s="43">
        <f t="shared" si="185"/>
        <v>330.69</v>
      </c>
      <c r="W320" s="43">
        <f t="shared" si="185"/>
        <v>330.69</v>
      </c>
      <c r="X320" s="43">
        <f t="shared" si="185"/>
        <v>330.69</v>
      </c>
      <c r="Y320" s="43">
        <f t="shared" si="185"/>
        <v>330.69</v>
      </c>
      <c r="Z320" s="43">
        <f t="shared" si="185"/>
        <v>330.69</v>
      </c>
      <c r="AA320" s="43">
        <f t="shared" si="185"/>
        <v>330.69</v>
      </c>
    </row>
    <row r="321" spans="1:27" ht="12.75" customHeight="1" collapsed="1" x14ac:dyDescent="0.2">
      <c r="A321" s="99"/>
      <c r="B321" s="100" t="s">
        <v>390</v>
      </c>
      <c r="C321" s="101"/>
      <c r="D321" s="102"/>
      <c r="E321" s="102"/>
      <c r="F321" s="102"/>
      <c r="G321" s="102"/>
      <c r="I321" s="38"/>
    </row>
    <row r="322" spans="1:27" ht="12.75" customHeight="1" x14ac:dyDescent="0.2">
      <c r="A322" s="99"/>
      <c r="B322" s="100" t="s">
        <v>390</v>
      </c>
      <c r="C322" s="101"/>
      <c r="D322" s="102"/>
      <c r="E322" s="102"/>
      <c r="F322" s="102"/>
      <c r="G322" s="102"/>
      <c r="I322" s="38"/>
    </row>
    <row r="323" spans="1:27" ht="12.75" customHeight="1" x14ac:dyDescent="0.2">
      <c r="A323" s="181" t="s">
        <v>547</v>
      </c>
      <c r="B323" s="182"/>
      <c r="C323" s="182"/>
      <c r="D323" s="182"/>
      <c r="E323" s="182"/>
      <c r="F323" s="182"/>
      <c r="G323" s="182"/>
      <c r="H323" s="182"/>
      <c r="I323" s="182"/>
      <c r="J323" s="182"/>
      <c r="K323" s="182"/>
      <c r="L323" s="182"/>
      <c r="M323" s="182"/>
      <c r="N323" s="182"/>
      <c r="O323" s="182"/>
      <c r="P323" s="182"/>
      <c r="Q323" s="182"/>
      <c r="R323" s="182"/>
      <c r="S323" s="182"/>
      <c r="T323" s="182"/>
      <c r="U323" s="182"/>
      <c r="V323" s="182"/>
      <c r="W323" s="182"/>
      <c r="X323" s="182"/>
      <c r="Y323" s="182"/>
      <c r="Z323" s="182"/>
      <c r="AA323" s="183"/>
    </row>
    <row r="324" spans="1:27" ht="25.5" x14ac:dyDescent="0.2">
      <c r="A324" s="25" t="s">
        <v>62</v>
      </c>
      <c r="B324" s="26" t="s">
        <v>208</v>
      </c>
      <c r="C324" s="25" t="s">
        <v>209</v>
      </c>
      <c r="D324" s="26" t="s">
        <v>210</v>
      </c>
      <c r="E324" s="26" t="s">
        <v>211</v>
      </c>
      <c r="F324" s="26" t="s">
        <v>212</v>
      </c>
      <c r="G324" s="26" t="s">
        <v>213</v>
      </c>
      <c r="H324" s="26" t="s">
        <v>214</v>
      </c>
      <c r="I324" s="26" t="s">
        <v>215</v>
      </c>
      <c r="J324" s="26" t="s">
        <v>216</v>
      </c>
      <c r="K324" s="26" t="s">
        <v>217</v>
      </c>
      <c r="L324" s="26" t="s">
        <v>218</v>
      </c>
      <c r="M324" s="26" t="s">
        <v>219</v>
      </c>
      <c r="N324" s="26" t="s">
        <v>220</v>
      </c>
      <c r="O324" s="26" t="s">
        <v>221</v>
      </c>
      <c r="P324" s="26" t="s">
        <v>222</v>
      </c>
      <c r="Q324" s="26" t="s">
        <v>223</v>
      </c>
      <c r="R324" s="26" t="s">
        <v>224</v>
      </c>
      <c r="S324" s="26" t="s">
        <v>225</v>
      </c>
      <c r="T324" s="26" t="s">
        <v>226</v>
      </c>
      <c r="U324" s="26" t="s">
        <v>227</v>
      </c>
      <c r="V324" s="26" t="s">
        <v>228</v>
      </c>
      <c r="W324" s="26" t="s">
        <v>229</v>
      </c>
      <c r="X324" s="26" t="s">
        <v>230</v>
      </c>
      <c r="Y324" s="26" t="s">
        <v>231</v>
      </c>
      <c r="Z324" s="26" t="s">
        <v>232</v>
      </c>
      <c r="AA324" s="26" t="s">
        <v>233</v>
      </c>
    </row>
    <row r="325" spans="1:27" ht="12.75" customHeight="1" x14ac:dyDescent="0.2">
      <c r="A325" s="97" t="s">
        <v>1342</v>
      </c>
      <c r="B325" s="27" t="str">
        <f>"01"&amp;"."&amp;$B$663&amp;"."&amp;$B$664</f>
        <v>01.01.2023</v>
      </c>
      <c r="C325" s="89" t="s">
        <v>74</v>
      </c>
      <c r="D325" s="90">
        <f>ROUND(((D326+D327+D329+D328)/1000),5)</f>
        <v>1.7500599999999999</v>
      </c>
      <c r="E325" s="90">
        <f>ROUND(((E326+E327+E329+E328)/1000),5)</f>
        <v>1.6954400000000001</v>
      </c>
      <c r="F325" s="90">
        <f>ROUND(((F326+F327+F329+F328)/1000),5)</f>
        <v>1.74213</v>
      </c>
      <c r="G325" s="90">
        <f t="shared" ref="G325:AA325" si="186">ROUND(((G326+G327+G329+G328)/1000),5)</f>
        <v>1.6920599999999999</v>
      </c>
      <c r="H325" s="90">
        <f t="shared" si="186"/>
        <v>1.6688799999999999</v>
      </c>
      <c r="I325" s="90">
        <f t="shared" si="186"/>
        <v>1.66903</v>
      </c>
      <c r="J325" s="90">
        <f t="shared" si="186"/>
        <v>1.6690100000000001</v>
      </c>
      <c r="K325" s="90">
        <f t="shared" si="186"/>
        <v>1.6517999999999999</v>
      </c>
      <c r="L325" s="90">
        <f t="shared" si="186"/>
        <v>1.6166</v>
      </c>
      <c r="M325" s="90">
        <f t="shared" si="186"/>
        <v>1.63842</v>
      </c>
      <c r="N325" s="90">
        <f t="shared" si="186"/>
        <v>1.7354000000000001</v>
      </c>
      <c r="O325" s="90">
        <f t="shared" si="186"/>
        <v>1.7518199999999999</v>
      </c>
      <c r="P325" s="90">
        <f t="shared" si="186"/>
        <v>1.83528</v>
      </c>
      <c r="Q325" s="90">
        <f t="shared" si="186"/>
        <v>1.8740300000000001</v>
      </c>
      <c r="R325" s="90">
        <f t="shared" si="186"/>
        <v>1.84666</v>
      </c>
      <c r="S325" s="90">
        <f t="shared" si="186"/>
        <v>1.9358599999999999</v>
      </c>
      <c r="T325" s="90">
        <f t="shared" si="186"/>
        <v>2.0497100000000001</v>
      </c>
      <c r="U325" s="90">
        <f t="shared" si="186"/>
        <v>2.0792299999999999</v>
      </c>
      <c r="V325" s="90">
        <f t="shared" si="186"/>
        <v>2.07978</v>
      </c>
      <c r="W325" s="90">
        <f t="shared" si="186"/>
        <v>2.0801099999999999</v>
      </c>
      <c r="X325" s="90">
        <f t="shared" si="186"/>
        <v>2.0966</v>
      </c>
      <c r="Y325" s="90">
        <f t="shared" si="186"/>
        <v>2.0783900000000002</v>
      </c>
      <c r="Z325" s="90">
        <f t="shared" si="186"/>
        <v>1.8436699999999999</v>
      </c>
      <c r="AA325" s="90">
        <f t="shared" si="186"/>
        <v>1.6762300000000001</v>
      </c>
    </row>
    <row r="326" spans="1:27" ht="12.75" hidden="1" customHeight="1" outlineLevel="1" x14ac:dyDescent="0.2">
      <c r="A326" s="98" t="s">
        <v>1343</v>
      </c>
      <c r="B326" s="62" t="s">
        <v>236</v>
      </c>
      <c r="C326" s="42" t="s">
        <v>77</v>
      </c>
      <c r="D326" s="43">
        <v>1195.6300000000001</v>
      </c>
      <c r="E326" s="43">
        <v>1141.01</v>
      </c>
      <c r="F326" s="43">
        <v>1187.7</v>
      </c>
      <c r="G326" s="43">
        <v>1137.6300000000001</v>
      </c>
      <c r="H326" s="43">
        <v>1114.45</v>
      </c>
      <c r="I326" s="43">
        <v>1114.5999999999999</v>
      </c>
      <c r="J326" s="43">
        <v>1114.58</v>
      </c>
      <c r="K326" s="43">
        <v>1097.3699999999999</v>
      </c>
      <c r="L326" s="43">
        <v>1062.17</v>
      </c>
      <c r="M326" s="43">
        <v>1083.99</v>
      </c>
      <c r="N326" s="43">
        <v>1180.97</v>
      </c>
      <c r="O326" s="43">
        <v>1197.3900000000001</v>
      </c>
      <c r="P326" s="43">
        <v>1280.8499999999999</v>
      </c>
      <c r="Q326" s="43">
        <v>1319.6</v>
      </c>
      <c r="R326" s="43">
        <v>1292.23</v>
      </c>
      <c r="S326" s="43">
        <v>1381.43</v>
      </c>
      <c r="T326" s="43">
        <v>1495.28</v>
      </c>
      <c r="U326" s="43">
        <v>1524.8</v>
      </c>
      <c r="V326" s="43">
        <v>1525.35</v>
      </c>
      <c r="W326" s="43">
        <v>1525.68</v>
      </c>
      <c r="X326" s="43">
        <v>1542.17</v>
      </c>
      <c r="Y326" s="43">
        <v>1523.96</v>
      </c>
      <c r="Z326" s="43">
        <v>1289.24</v>
      </c>
      <c r="AA326" s="43">
        <v>1121.8</v>
      </c>
    </row>
    <row r="327" spans="1:27" ht="12.75" hidden="1" customHeight="1" outlineLevel="1" x14ac:dyDescent="0.2">
      <c r="A327" s="98" t="s">
        <v>1344</v>
      </c>
      <c r="B327" s="62" t="s">
        <v>88</v>
      </c>
      <c r="C327" s="42" t="s">
        <v>77</v>
      </c>
      <c r="D327" s="43">
        <v>217.03</v>
      </c>
      <c r="E327" s="43">
        <f>$D$327</f>
        <v>217.03</v>
      </c>
      <c r="F327" s="43">
        <f t="shared" ref="F327:AA327" si="187">$D$327</f>
        <v>217.03</v>
      </c>
      <c r="G327" s="43">
        <f t="shared" si="187"/>
        <v>217.03</v>
      </c>
      <c r="H327" s="43">
        <f t="shared" si="187"/>
        <v>217.03</v>
      </c>
      <c r="I327" s="43">
        <f t="shared" si="187"/>
        <v>217.03</v>
      </c>
      <c r="J327" s="43">
        <f t="shared" si="187"/>
        <v>217.03</v>
      </c>
      <c r="K327" s="43">
        <f t="shared" si="187"/>
        <v>217.03</v>
      </c>
      <c r="L327" s="43">
        <f t="shared" si="187"/>
        <v>217.03</v>
      </c>
      <c r="M327" s="43">
        <f t="shared" si="187"/>
        <v>217.03</v>
      </c>
      <c r="N327" s="43">
        <f t="shared" si="187"/>
        <v>217.03</v>
      </c>
      <c r="O327" s="43">
        <f t="shared" si="187"/>
        <v>217.03</v>
      </c>
      <c r="P327" s="43">
        <f t="shared" si="187"/>
        <v>217.03</v>
      </c>
      <c r="Q327" s="43">
        <f t="shared" si="187"/>
        <v>217.03</v>
      </c>
      <c r="R327" s="43">
        <f t="shared" si="187"/>
        <v>217.03</v>
      </c>
      <c r="S327" s="43">
        <f t="shared" si="187"/>
        <v>217.03</v>
      </c>
      <c r="T327" s="43">
        <f t="shared" si="187"/>
        <v>217.03</v>
      </c>
      <c r="U327" s="43">
        <f t="shared" si="187"/>
        <v>217.03</v>
      </c>
      <c r="V327" s="43">
        <f t="shared" si="187"/>
        <v>217.03</v>
      </c>
      <c r="W327" s="43">
        <f t="shared" si="187"/>
        <v>217.03</v>
      </c>
      <c r="X327" s="43">
        <f t="shared" si="187"/>
        <v>217.03</v>
      </c>
      <c r="Y327" s="43">
        <f t="shared" si="187"/>
        <v>217.03</v>
      </c>
      <c r="Z327" s="43">
        <f t="shared" si="187"/>
        <v>217.03</v>
      </c>
      <c r="AA327" s="43">
        <f t="shared" si="187"/>
        <v>217.03</v>
      </c>
    </row>
    <row r="328" spans="1:27" ht="12.75" hidden="1" customHeight="1" outlineLevel="1" x14ac:dyDescent="0.2">
      <c r="A328" s="98" t="s">
        <v>1345</v>
      </c>
      <c r="B328" s="62" t="s">
        <v>81</v>
      </c>
      <c r="C328" s="42" t="s">
        <v>77</v>
      </c>
      <c r="D328" s="43">
        <v>6.71</v>
      </c>
      <c r="E328" s="43">
        <v>6.71</v>
      </c>
      <c r="F328" s="43">
        <v>6.71</v>
      </c>
      <c r="G328" s="43">
        <v>6.71</v>
      </c>
      <c r="H328" s="43">
        <v>6.71</v>
      </c>
      <c r="I328" s="43">
        <v>6.71</v>
      </c>
      <c r="J328" s="43">
        <v>6.71</v>
      </c>
      <c r="K328" s="43">
        <v>6.71</v>
      </c>
      <c r="L328" s="43">
        <v>6.71</v>
      </c>
      <c r="M328" s="43">
        <v>6.71</v>
      </c>
      <c r="N328" s="43">
        <v>6.71</v>
      </c>
      <c r="O328" s="43">
        <v>6.71</v>
      </c>
      <c r="P328" s="43">
        <v>6.71</v>
      </c>
      <c r="Q328" s="43">
        <v>6.71</v>
      </c>
      <c r="R328" s="43">
        <v>6.71</v>
      </c>
      <c r="S328" s="43">
        <v>6.71</v>
      </c>
      <c r="T328" s="43">
        <v>6.71</v>
      </c>
      <c r="U328" s="43">
        <v>6.71</v>
      </c>
      <c r="V328" s="43">
        <v>6.71</v>
      </c>
      <c r="W328" s="43">
        <v>6.71</v>
      </c>
      <c r="X328" s="43">
        <v>6.71</v>
      </c>
      <c r="Y328" s="43">
        <v>6.71</v>
      </c>
      <c r="Z328" s="43">
        <v>6.71</v>
      </c>
      <c r="AA328" s="43">
        <v>6.71</v>
      </c>
    </row>
    <row r="329" spans="1:27" ht="12.75" hidden="1" customHeight="1" outlineLevel="1" x14ac:dyDescent="0.2">
      <c r="A329" s="98" t="s">
        <v>1346</v>
      </c>
      <c r="B329" s="62" t="s">
        <v>79</v>
      </c>
      <c r="C329" s="42" t="s">
        <v>77</v>
      </c>
      <c r="D329" s="43">
        <f>$D$11</f>
        <v>330.69</v>
      </c>
      <c r="E329" s="43">
        <f t="shared" ref="E329:AA329" si="188">$D$11</f>
        <v>330.69</v>
      </c>
      <c r="F329" s="43">
        <f t="shared" si="188"/>
        <v>330.69</v>
      </c>
      <c r="G329" s="43">
        <f t="shared" si="188"/>
        <v>330.69</v>
      </c>
      <c r="H329" s="43">
        <f t="shared" si="188"/>
        <v>330.69</v>
      </c>
      <c r="I329" s="43">
        <f t="shared" si="188"/>
        <v>330.69</v>
      </c>
      <c r="J329" s="43">
        <f t="shared" si="188"/>
        <v>330.69</v>
      </c>
      <c r="K329" s="43">
        <f t="shared" si="188"/>
        <v>330.69</v>
      </c>
      <c r="L329" s="43">
        <f t="shared" si="188"/>
        <v>330.69</v>
      </c>
      <c r="M329" s="43">
        <f t="shared" si="188"/>
        <v>330.69</v>
      </c>
      <c r="N329" s="43">
        <f t="shared" si="188"/>
        <v>330.69</v>
      </c>
      <c r="O329" s="43">
        <f t="shared" si="188"/>
        <v>330.69</v>
      </c>
      <c r="P329" s="43">
        <f t="shared" si="188"/>
        <v>330.69</v>
      </c>
      <c r="Q329" s="43">
        <f t="shared" si="188"/>
        <v>330.69</v>
      </c>
      <c r="R329" s="43">
        <f t="shared" si="188"/>
        <v>330.69</v>
      </c>
      <c r="S329" s="43">
        <f t="shared" si="188"/>
        <v>330.69</v>
      </c>
      <c r="T329" s="43">
        <f t="shared" si="188"/>
        <v>330.69</v>
      </c>
      <c r="U329" s="43">
        <f t="shared" si="188"/>
        <v>330.69</v>
      </c>
      <c r="V329" s="43">
        <f t="shared" si="188"/>
        <v>330.69</v>
      </c>
      <c r="W329" s="43">
        <f t="shared" si="188"/>
        <v>330.69</v>
      </c>
      <c r="X329" s="43">
        <f t="shared" si="188"/>
        <v>330.69</v>
      </c>
      <c r="Y329" s="43">
        <f t="shared" si="188"/>
        <v>330.69</v>
      </c>
      <c r="Z329" s="43">
        <f t="shared" si="188"/>
        <v>330.69</v>
      </c>
      <c r="AA329" s="43">
        <f t="shared" si="188"/>
        <v>330.69</v>
      </c>
    </row>
    <row r="330" spans="1:27" ht="12.75" customHeight="1" collapsed="1" x14ac:dyDescent="0.2">
      <c r="A330" s="97" t="s">
        <v>1347</v>
      </c>
      <c r="B330" s="27" t="str">
        <f>"02"&amp;"."&amp;$B$663&amp;"."&amp;$B$664</f>
        <v>02.01.2023</v>
      </c>
      <c r="C330" s="89" t="s">
        <v>74</v>
      </c>
      <c r="D330" s="90">
        <f>ROUND(((D331+D332+D334+D333)/1000),5)</f>
        <v>1.6494500000000001</v>
      </c>
      <c r="E330" s="90">
        <f>ROUND(((E331+E332+E334+E333)/1000),5)</f>
        <v>1.58067</v>
      </c>
      <c r="F330" s="90">
        <f>ROUND(((F331+F332+F334+F333)/1000),5)</f>
        <v>1.53905</v>
      </c>
      <c r="G330" s="90">
        <f t="shared" ref="G330:AA330" si="189">ROUND(((G331+G332+G334+G333)/1000),5)</f>
        <v>1.52217</v>
      </c>
      <c r="H330" s="90">
        <f t="shared" si="189"/>
        <v>1.5360100000000001</v>
      </c>
      <c r="I330" s="90">
        <f t="shared" si="189"/>
        <v>1.5530200000000001</v>
      </c>
      <c r="J330" s="90">
        <f t="shared" si="189"/>
        <v>1.5600799999999999</v>
      </c>
      <c r="K330" s="90">
        <f t="shared" si="189"/>
        <v>1.58575</v>
      </c>
      <c r="L330" s="90">
        <f t="shared" si="189"/>
        <v>1.7021200000000001</v>
      </c>
      <c r="M330" s="90">
        <f t="shared" si="189"/>
        <v>1.8596999999999999</v>
      </c>
      <c r="N330" s="90">
        <f t="shared" si="189"/>
        <v>2.1206</v>
      </c>
      <c r="O330" s="90">
        <f t="shared" si="189"/>
        <v>2.1852200000000002</v>
      </c>
      <c r="P330" s="90">
        <f t="shared" si="189"/>
        <v>2.18222</v>
      </c>
      <c r="Q330" s="90">
        <f t="shared" si="189"/>
        <v>2.1945800000000002</v>
      </c>
      <c r="R330" s="90">
        <f t="shared" si="189"/>
        <v>2.14873</v>
      </c>
      <c r="S330" s="90">
        <f t="shared" si="189"/>
        <v>2.2021199999999999</v>
      </c>
      <c r="T330" s="90">
        <f t="shared" si="189"/>
        <v>2.23895</v>
      </c>
      <c r="U330" s="90">
        <f t="shared" si="189"/>
        <v>2.2530600000000001</v>
      </c>
      <c r="V330" s="90">
        <f t="shared" si="189"/>
        <v>2.2523900000000001</v>
      </c>
      <c r="W330" s="90">
        <f t="shared" si="189"/>
        <v>2.2515200000000002</v>
      </c>
      <c r="X330" s="90">
        <f t="shared" si="189"/>
        <v>2.2537500000000001</v>
      </c>
      <c r="Y330" s="90">
        <f t="shared" si="189"/>
        <v>2.2359900000000001</v>
      </c>
      <c r="Z330" s="90">
        <f t="shared" si="189"/>
        <v>2.0603699999999998</v>
      </c>
      <c r="AA330" s="90">
        <f t="shared" si="189"/>
        <v>1.7646599999999999</v>
      </c>
    </row>
    <row r="331" spans="1:27" ht="12.75" hidden="1" customHeight="1" outlineLevel="1" x14ac:dyDescent="0.2">
      <c r="A331" s="98" t="s">
        <v>1348</v>
      </c>
      <c r="B331" s="62" t="s">
        <v>236</v>
      </c>
      <c r="C331" s="42" t="s">
        <v>77</v>
      </c>
      <c r="D331" s="43">
        <v>1095.02</v>
      </c>
      <c r="E331" s="43">
        <v>1026.24</v>
      </c>
      <c r="F331" s="43">
        <v>984.62</v>
      </c>
      <c r="G331" s="43">
        <v>967.74</v>
      </c>
      <c r="H331" s="43">
        <v>981.58</v>
      </c>
      <c r="I331" s="43">
        <v>998.59</v>
      </c>
      <c r="J331" s="43">
        <v>1005.65</v>
      </c>
      <c r="K331" s="43">
        <v>1031.32</v>
      </c>
      <c r="L331" s="43">
        <v>1147.69</v>
      </c>
      <c r="M331" s="43">
        <v>1305.27</v>
      </c>
      <c r="N331" s="43">
        <v>1566.17</v>
      </c>
      <c r="O331" s="43">
        <v>1630.79</v>
      </c>
      <c r="P331" s="43">
        <v>1627.79</v>
      </c>
      <c r="Q331" s="43">
        <v>1640.15</v>
      </c>
      <c r="R331" s="43">
        <v>1594.3</v>
      </c>
      <c r="S331" s="43">
        <v>1647.69</v>
      </c>
      <c r="T331" s="43">
        <v>1684.52</v>
      </c>
      <c r="U331" s="43">
        <v>1698.63</v>
      </c>
      <c r="V331" s="43">
        <v>1697.96</v>
      </c>
      <c r="W331" s="43">
        <v>1697.09</v>
      </c>
      <c r="X331" s="43">
        <v>1699.32</v>
      </c>
      <c r="Y331" s="43">
        <v>1681.56</v>
      </c>
      <c r="Z331" s="43">
        <v>1505.94</v>
      </c>
      <c r="AA331" s="43">
        <v>1210.23</v>
      </c>
    </row>
    <row r="332" spans="1:27" ht="12.75" hidden="1" customHeight="1" outlineLevel="1" x14ac:dyDescent="0.2">
      <c r="A332" s="98" t="s">
        <v>1349</v>
      </c>
      <c r="B332" s="62" t="s">
        <v>88</v>
      </c>
      <c r="C332" s="42" t="s">
        <v>77</v>
      </c>
      <c r="D332" s="43">
        <f>$D$327</f>
        <v>217.03</v>
      </c>
      <c r="E332" s="43">
        <f t="shared" ref="E332:AA332" si="190">$D$327</f>
        <v>217.03</v>
      </c>
      <c r="F332" s="43">
        <f t="shared" si="190"/>
        <v>217.03</v>
      </c>
      <c r="G332" s="43">
        <f t="shared" si="190"/>
        <v>217.03</v>
      </c>
      <c r="H332" s="43">
        <f t="shared" si="190"/>
        <v>217.03</v>
      </c>
      <c r="I332" s="43">
        <f t="shared" si="190"/>
        <v>217.03</v>
      </c>
      <c r="J332" s="43">
        <f t="shared" si="190"/>
        <v>217.03</v>
      </c>
      <c r="K332" s="43">
        <f t="shared" si="190"/>
        <v>217.03</v>
      </c>
      <c r="L332" s="43">
        <f t="shared" si="190"/>
        <v>217.03</v>
      </c>
      <c r="M332" s="43">
        <f t="shared" si="190"/>
        <v>217.03</v>
      </c>
      <c r="N332" s="43">
        <f t="shared" si="190"/>
        <v>217.03</v>
      </c>
      <c r="O332" s="43">
        <f t="shared" si="190"/>
        <v>217.03</v>
      </c>
      <c r="P332" s="43">
        <f t="shared" si="190"/>
        <v>217.03</v>
      </c>
      <c r="Q332" s="43">
        <f t="shared" si="190"/>
        <v>217.03</v>
      </c>
      <c r="R332" s="43">
        <f t="shared" si="190"/>
        <v>217.03</v>
      </c>
      <c r="S332" s="43">
        <f t="shared" si="190"/>
        <v>217.03</v>
      </c>
      <c r="T332" s="43">
        <f t="shared" si="190"/>
        <v>217.03</v>
      </c>
      <c r="U332" s="43">
        <f t="shared" si="190"/>
        <v>217.03</v>
      </c>
      <c r="V332" s="43">
        <f t="shared" si="190"/>
        <v>217.03</v>
      </c>
      <c r="W332" s="43">
        <f t="shared" si="190"/>
        <v>217.03</v>
      </c>
      <c r="X332" s="43">
        <f t="shared" si="190"/>
        <v>217.03</v>
      </c>
      <c r="Y332" s="43">
        <f t="shared" si="190"/>
        <v>217.03</v>
      </c>
      <c r="Z332" s="43">
        <f t="shared" si="190"/>
        <v>217.03</v>
      </c>
      <c r="AA332" s="43">
        <f t="shared" si="190"/>
        <v>217.03</v>
      </c>
    </row>
    <row r="333" spans="1:27" ht="12.75" hidden="1" customHeight="1" outlineLevel="1" x14ac:dyDescent="0.2">
      <c r="A333" s="98" t="s">
        <v>1350</v>
      </c>
      <c r="B333" s="62" t="s">
        <v>81</v>
      </c>
      <c r="C333" s="42" t="s">
        <v>77</v>
      </c>
      <c r="D333" s="43">
        <v>6.71</v>
      </c>
      <c r="E333" s="43">
        <v>6.71</v>
      </c>
      <c r="F333" s="43">
        <v>6.71</v>
      </c>
      <c r="G333" s="43">
        <v>6.71</v>
      </c>
      <c r="H333" s="43">
        <v>6.71</v>
      </c>
      <c r="I333" s="43">
        <v>6.71</v>
      </c>
      <c r="J333" s="43">
        <v>6.71</v>
      </c>
      <c r="K333" s="43">
        <v>6.71</v>
      </c>
      <c r="L333" s="43">
        <v>6.71</v>
      </c>
      <c r="M333" s="43">
        <v>6.71</v>
      </c>
      <c r="N333" s="43">
        <v>6.71</v>
      </c>
      <c r="O333" s="43">
        <v>6.71</v>
      </c>
      <c r="P333" s="43">
        <v>6.71</v>
      </c>
      <c r="Q333" s="43">
        <v>6.71</v>
      </c>
      <c r="R333" s="43">
        <v>6.71</v>
      </c>
      <c r="S333" s="43">
        <v>6.71</v>
      </c>
      <c r="T333" s="43">
        <v>6.71</v>
      </c>
      <c r="U333" s="43">
        <v>6.71</v>
      </c>
      <c r="V333" s="43">
        <v>6.71</v>
      </c>
      <c r="W333" s="43">
        <v>6.71</v>
      </c>
      <c r="X333" s="43">
        <v>6.71</v>
      </c>
      <c r="Y333" s="43">
        <v>6.71</v>
      </c>
      <c r="Z333" s="43">
        <v>6.71</v>
      </c>
      <c r="AA333" s="43">
        <v>6.71</v>
      </c>
    </row>
    <row r="334" spans="1:27" ht="12.75" hidden="1" customHeight="1" outlineLevel="1" x14ac:dyDescent="0.2">
      <c r="A334" s="98" t="s">
        <v>1351</v>
      </c>
      <c r="B334" s="62" t="s">
        <v>79</v>
      </c>
      <c r="C334" s="42" t="s">
        <v>77</v>
      </c>
      <c r="D334" s="43">
        <f>$D$11</f>
        <v>330.69</v>
      </c>
      <c r="E334" s="43">
        <f t="shared" ref="E334:AA334" si="191">$D$11</f>
        <v>330.69</v>
      </c>
      <c r="F334" s="43">
        <f t="shared" si="191"/>
        <v>330.69</v>
      </c>
      <c r="G334" s="43">
        <f t="shared" si="191"/>
        <v>330.69</v>
      </c>
      <c r="H334" s="43">
        <f t="shared" si="191"/>
        <v>330.69</v>
      </c>
      <c r="I334" s="43">
        <f t="shared" si="191"/>
        <v>330.69</v>
      </c>
      <c r="J334" s="43">
        <f t="shared" si="191"/>
        <v>330.69</v>
      </c>
      <c r="K334" s="43">
        <f t="shared" si="191"/>
        <v>330.69</v>
      </c>
      <c r="L334" s="43">
        <f t="shared" si="191"/>
        <v>330.69</v>
      </c>
      <c r="M334" s="43">
        <f t="shared" si="191"/>
        <v>330.69</v>
      </c>
      <c r="N334" s="43">
        <f t="shared" si="191"/>
        <v>330.69</v>
      </c>
      <c r="O334" s="43">
        <f t="shared" si="191"/>
        <v>330.69</v>
      </c>
      <c r="P334" s="43">
        <f t="shared" si="191"/>
        <v>330.69</v>
      </c>
      <c r="Q334" s="43">
        <f t="shared" si="191"/>
        <v>330.69</v>
      </c>
      <c r="R334" s="43">
        <f t="shared" si="191"/>
        <v>330.69</v>
      </c>
      <c r="S334" s="43">
        <f t="shared" si="191"/>
        <v>330.69</v>
      </c>
      <c r="T334" s="43">
        <f t="shared" si="191"/>
        <v>330.69</v>
      </c>
      <c r="U334" s="43">
        <f t="shared" si="191"/>
        <v>330.69</v>
      </c>
      <c r="V334" s="43">
        <f t="shared" si="191"/>
        <v>330.69</v>
      </c>
      <c r="W334" s="43">
        <f t="shared" si="191"/>
        <v>330.69</v>
      </c>
      <c r="X334" s="43">
        <f t="shared" si="191"/>
        <v>330.69</v>
      </c>
      <c r="Y334" s="43">
        <f t="shared" si="191"/>
        <v>330.69</v>
      </c>
      <c r="Z334" s="43">
        <f t="shared" si="191"/>
        <v>330.69</v>
      </c>
      <c r="AA334" s="43">
        <f t="shared" si="191"/>
        <v>330.69</v>
      </c>
    </row>
    <row r="335" spans="1:27" ht="12.75" customHeight="1" collapsed="1" x14ac:dyDescent="0.2">
      <c r="A335" s="97" t="s">
        <v>1352</v>
      </c>
      <c r="B335" s="27" t="str">
        <f>"03"&amp;"."&amp;$B$663&amp;"."&amp;$B$664</f>
        <v>03.01.2023</v>
      </c>
      <c r="C335" s="89" t="s">
        <v>74</v>
      </c>
      <c r="D335" s="90">
        <f>ROUND(((D336+D337+D339+D338)/1000),5)</f>
        <v>1.7009399999999999</v>
      </c>
      <c r="E335" s="90">
        <f>ROUND(((E336+E337+E339+E338)/1000),5)</f>
        <v>1.63344</v>
      </c>
      <c r="F335" s="90">
        <f>ROUND(((F336+F337+F339+F338)/1000),5)</f>
        <v>1.58517</v>
      </c>
      <c r="G335" s="90">
        <f t="shared" ref="G335:AA335" si="192">ROUND(((G336+G337+G339+G338)/1000),5)</f>
        <v>1.5466800000000001</v>
      </c>
      <c r="H335" s="90">
        <f t="shared" si="192"/>
        <v>1.5898000000000001</v>
      </c>
      <c r="I335" s="90">
        <f t="shared" si="192"/>
        <v>1.6065700000000001</v>
      </c>
      <c r="J335" s="90">
        <f t="shared" si="192"/>
        <v>1.6226400000000001</v>
      </c>
      <c r="K335" s="90">
        <f t="shared" si="192"/>
        <v>1.66212</v>
      </c>
      <c r="L335" s="90">
        <f t="shared" si="192"/>
        <v>1.8884799999999999</v>
      </c>
      <c r="M335" s="90">
        <f t="shared" si="192"/>
        <v>2.1694499999999999</v>
      </c>
      <c r="N335" s="90">
        <f t="shared" si="192"/>
        <v>2.2189700000000001</v>
      </c>
      <c r="O335" s="90">
        <f t="shared" si="192"/>
        <v>2.2380800000000001</v>
      </c>
      <c r="P335" s="90">
        <f t="shared" si="192"/>
        <v>2.2431399999999999</v>
      </c>
      <c r="Q335" s="90">
        <f t="shared" si="192"/>
        <v>2.24797</v>
      </c>
      <c r="R335" s="90">
        <f t="shared" si="192"/>
        <v>2.2156500000000001</v>
      </c>
      <c r="S335" s="90">
        <f t="shared" si="192"/>
        <v>2.2208399999999999</v>
      </c>
      <c r="T335" s="90">
        <f t="shared" si="192"/>
        <v>2.24959</v>
      </c>
      <c r="U335" s="90">
        <f t="shared" si="192"/>
        <v>2.2641399999999998</v>
      </c>
      <c r="V335" s="90">
        <f t="shared" si="192"/>
        <v>2.2671199999999998</v>
      </c>
      <c r="W335" s="90">
        <f t="shared" si="192"/>
        <v>2.2515299999999998</v>
      </c>
      <c r="X335" s="90">
        <f t="shared" si="192"/>
        <v>2.2514099999999999</v>
      </c>
      <c r="Y335" s="90">
        <f t="shared" si="192"/>
        <v>2.1943999999999999</v>
      </c>
      <c r="Z335" s="90">
        <f t="shared" si="192"/>
        <v>1.86941</v>
      </c>
      <c r="AA335" s="90">
        <f t="shared" si="192"/>
        <v>1.64442</v>
      </c>
    </row>
    <row r="336" spans="1:27" ht="12.75" hidden="1" customHeight="1" outlineLevel="1" x14ac:dyDescent="0.2">
      <c r="A336" s="98" t="s">
        <v>1353</v>
      </c>
      <c r="B336" s="62" t="s">
        <v>236</v>
      </c>
      <c r="C336" s="42" t="s">
        <v>77</v>
      </c>
      <c r="D336" s="43">
        <v>1146.51</v>
      </c>
      <c r="E336" s="43">
        <v>1079.01</v>
      </c>
      <c r="F336" s="43">
        <v>1030.74</v>
      </c>
      <c r="G336" s="43">
        <v>992.25</v>
      </c>
      <c r="H336" s="43">
        <v>1035.3699999999999</v>
      </c>
      <c r="I336" s="43">
        <v>1052.1400000000001</v>
      </c>
      <c r="J336" s="43">
        <v>1068.21</v>
      </c>
      <c r="K336" s="43">
        <v>1107.69</v>
      </c>
      <c r="L336" s="43">
        <v>1334.05</v>
      </c>
      <c r="M336" s="43">
        <v>1615.02</v>
      </c>
      <c r="N336" s="43">
        <v>1664.54</v>
      </c>
      <c r="O336" s="43">
        <v>1683.65</v>
      </c>
      <c r="P336" s="43">
        <v>1688.71</v>
      </c>
      <c r="Q336" s="43">
        <v>1693.54</v>
      </c>
      <c r="R336" s="43">
        <v>1661.22</v>
      </c>
      <c r="S336" s="43">
        <v>1666.41</v>
      </c>
      <c r="T336" s="43">
        <v>1695.16</v>
      </c>
      <c r="U336" s="43">
        <v>1709.71</v>
      </c>
      <c r="V336" s="43">
        <v>1712.69</v>
      </c>
      <c r="W336" s="43">
        <v>1697.1</v>
      </c>
      <c r="X336" s="43">
        <v>1696.98</v>
      </c>
      <c r="Y336" s="43">
        <v>1639.97</v>
      </c>
      <c r="Z336" s="43">
        <v>1314.98</v>
      </c>
      <c r="AA336" s="43">
        <v>1089.99</v>
      </c>
    </row>
    <row r="337" spans="1:27" ht="12.75" hidden="1" customHeight="1" outlineLevel="1" x14ac:dyDescent="0.2">
      <c r="A337" s="98" t="s">
        <v>1354</v>
      </c>
      <c r="B337" s="62" t="s">
        <v>88</v>
      </c>
      <c r="C337" s="42" t="s">
        <v>77</v>
      </c>
      <c r="D337" s="43">
        <f>$D$327</f>
        <v>217.03</v>
      </c>
      <c r="E337" s="43">
        <f t="shared" ref="E337:AA337" si="193">$D$327</f>
        <v>217.03</v>
      </c>
      <c r="F337" s="43">
        <f t="shared" si="193"/>
        <v>217.03</v>
      </c>
      <c r="G337" s="43">
        <f t="shared" si="193"/>
        <v>217.03</v>
      </c>
      <c r="H337" s="43">
        <f t="shared" si="193"/>
        <v>217.03</v>
      </c>
      <c r="I337" s="43">
        <f t="shared" si="193"/>
        <v>217.03</v>
      </c>
      <c r="J337" s="43">
        <f t="shared" si="193"/>
        <v>217.03</v>
      </c>
      <c r="K337" s="43">
        <f t="shared" si="193"/>
        <v>217.03</v>
      </c>
      <c r="L337" s="43">
        <f t="shared" si="193"/>
        <v>217.03</v>
      </c>
      <c r="M337" s="43">
        <f t="shared" si="193"/>
        <v>217.03</v>
      </c>
      <c r="N337" s="43">
        <f t="shared" si="193"/>
        <v>217.03</v>
      </c>
      <c r="O337" s="43">
        <f t="shared" si="193"/>
        <v>217.03</v>
      </c>
      <c r="P337" s="43">
        <f t="shared" si="193"/>
        <v>217.03</v>
      </c>
      <c r="Q337" s="43">
        <f t="shared" si="193"/>
        <v>217.03</v>
      </c>
      <c r="R337" s="43">
        <f t="shared" si="193"/>
        <v>217.03</v>
      </c>
      <c r="S337" s="43">
        <f t="shared" si="193"/>
        <v>217.03</v>
      </c>
      <c r="T337" s="43">
        <f t="shared" si="193"/>
        <v>217.03</v>
      </c>
      <c r="U337" s="43">
        <f t="shared" si="193"/>
        <v>217.03</v>
      </c>
      <c r="V337" s="43">
        <f t="shared" si="193"/>
        <v>217.03</v>
      </c>
      <c r="W337" s="43">
        <f t="shared" si="193"/>
        <v>217.03</v>
      </c>
      <c r="X337" s="43">
        <f t="shared" si="193"/>
        <v>217.03</v>
      </c>
      <c r="Y337" s="43">
        <f t="shared" si="193"/>
        <v>217.03</v>
      </c>
      <c r="Z337" s="43">
        <f t="shared" si="193"/>
        <v>217.03</v>
      </c>
      <c r="AA337" s="43">
        <f t="shared" si="193"/>
        <v>217.03</v>
      </c>
    </row>
    <row r="338" spans="1:27" ht="12.75" hidden="1" customHeight="1" outlineLevel="1" x14ac:dyDescent="0.2">
      <c r="A338" s="98" t="s">
        <v>1355</v>
      </c>
      <c r="B338" s="62" t="s">
        <v>81</v>
      </c>
      <c r="C338" s="42" t="s">
        <v>77</v>
      </c>
      <c r="D338" s="43">
        <v>6.71</v>
      </c>
      <c r="E338" s="43">
        <v>6.71</v>
      </c>
      <c r="F338" s="43">
        <v>6.71</v>
      </c>
      <c r="G338" s="43">
        <v>6.71</v>
      </c>
      <c r="H338" s="43">
        <v>6.71</v>
      </c>
      <c r="I338" s="43">
        <v>6.71</v>
      </c>
      <c r="J338" s="43">
        <v>6.71</v>
      </c>
      <c r="K338" s="43">
        <v>6.71</v>
      </c>
      <c r="L338" s="43">
        <v>6.71</v>
      </c>
      <c r="M338" s="43">
        <v>6.71</v>
      </c>
      <c r="N338" s="43">
        <v>6.71</v>
      </c>
      <c r="O338" s="43">
        <v>6.71</v>
      </c>
      <c r="P338" s="43">
        <v>6.71</v>
      </c>
      <c r="Q338" s="43">
        <v>6.71</v>
      </c>
      <c r="R338" s="43">
        <v>6.71</v>
      </c>
      <c r="S338" s="43">
        <v>6.71</v>
      </c>
      <c r="T338" s="43">
        <v>6.71</v>
      </c>
      <c r="U338" s="43">
        <v>6.71</v>
      </c>
      <c r="V338" s="43">
        <v>6.71</v>
      </c>
      <c r="W338" s="43">
        <v>6.71</v>
      </c>
      <c r="X338" s="43">
        <v>6.71</v>
      </c>
      <c r="Y338" s="43">
        <v>6.71</v>
      </c>
      <c r="Z338" s="43">
        <v>6.71</v>
      </c>
      <c r="AA338" s="43">
        <v>6.71</v>
      </c>
    </row>
    <row r="339" spans="1:27" ht="12.75" hidden="1" customHeight="1" outlineLevel="1" x14ac:dyDescent="0.2">
      <c r="A339" s="98" t="s">
        <v>1356</v>
      </c>
      <c r="B339" s="62" t="s">
        <v>79</v>
      </c>
      <c r="C339" s="42" t="s">
        <v>77</v>
      </c>
      <c r="D339" s="43">
        <f>$D$11</f>
        <v>330.69</v>
      </c>
      <c r="E339" s="43">
        <f t="shared" ref="E339:AA339" si="194">$D$11</f>
        <v>330.69</v>
      </c>
      <c r="F339" s="43">
        <f t="shared" si="194"/>
        <v>330.69</v>
      </c>
      <c r="G339" s="43">
        <f t="shared" si="194"/>
        <v>330.69</v>
      </c>
      <c r="H339" s="43">
        <f t="shared" si="194"/>
        <v>330.69</v>
      </c>
      <c r="I339" s="43">
        <f t="shared" si="194"/>
        <v>330.69</v>
      </c>
      <c r="J339" s="43">
        <f t="shared" si="194"/>
        <v>330.69</v>
      </c>
      <c r="K339" s="43">
        <f t="shared" si="194"/>
        <v>330.69</v>
      </c>
      <c r="L339" s="43">
        <f t="shared" si="194"/>
        <v>330.69</v>
      </c>
      <c r="M339" s="43">
        <f t="shared" si="194"/>
        <v>330.69</v>
      </c>
      <c r="N339" s="43">
        <f t="shared" si="194"/>
        <v>330.69</v>
      </c>
      <c r="O339" s="43">
        <f t="shared" si="194"/>
        <v>330.69</v>
      </c>
      <c r="P339" s="43">
        <f t="shared" si="194"/>
        <v>330.69</v>
      </c>
      <c r="Q339" s="43">
        <f t="shared" si="194"/>
        <v>330.69</v>
      </c>
      <c r="R339" s="43">
        <f t="shared" si="194"/>
        <v>330.69</v>
      </c>
      <c r="S339" s="43">
        <f t="shared" si="194"/>
        <v>330.69</v>
      </c>
      <c r="T339" s="43">
        <f t="shared" si="194"/>
        <v>330.69</v>
      </c>
      <c r="U339" s="43">
        <f t="shared" si="194"/>
        <v>330.69</v>
      </c>
      <c r="V339" s="43">
        <f t="shared" si="194"/>
        <v>330.69</v>
      </c>
      <c r="W339" s="43">
        <f t="shared" si="194"/>
        <v>330.69</v>
      </c>
      <c r="X339" s="43">
        <f t="shared" si="194"/>
        <v>330.69</v>
      </c>
      <c r="Y339" s="43">
        <f t="shared" si="194"/>
        <v>330.69</v>
      </c>
      <c r="Z339" s="43">
        <f t="shared" si="194"/>
        <v>330.69</v>
      </c>
      <c r="AA339" s="43">
        <f t="shared" si="194"/>
        <v>330.69</v>
      </c>
    </row>
    <row r="340" spans="1:27" ht="12.75" customHeight="1" collapsed="1" x14ac:dyDescent="0.2">
      <c r="A340" s="97" t="s">
        <v>1357</v>
      </c>
      <c r="B340" s="27" t="str">
        <f>"04"&amp;"."&amp;$B$663&amp;"."&amp;$B$664</f>
        <v>04.01.2023</v>
      </c>
      <c r="C340" s="89" t="s">
        <v>74</v>
      </c>
      <c r="D340" s="90">
        <f>ROUND(((D341+D342+D344+D343)/1000),5)</f>
        <v>1.6234</v>
      </c>
      <c r="E340" s="90">
        <f>ROUND(((E341+E342+E344+E343)/1000),5)</f>
        <v>1.5626899999999999</v>
      </c>
      <c r="F340" s="90">
        <f>ROUND(((F341+F342+F344+F343)/1000),5)</f>
        <v>1.52668</v>
      </c>
      <c r="G340" s="90">
        <f t="shared" ref="G340:AA340" si="195">ROUND(((G341+G342+G344+G343)/1000),5)</f>
        <v>1.49346</v>
      </c>
      <c r="H340" s="90">
        <f t="shared" si="195"/>
        <v>1.5405800000000001</v>
      </c>
      <c r="I340" s="90">
        <f t="shared" si="195"/>
        <v>1.5748</v>
      </c>
      <c r="J340" s="90">
        <f t="shared" si="195"/>
        <v>1.6124400000000001</v>
      </c>
      <c r="K340" s="90">
        <f t="shared" si="195"/>
        <v>1.7152700000000001</v>
      </c>
      <c r="L340" s="90">
        <f t="shared" si="195"/>
        <v>1.9556100000000001</v>
      </c>
      <c r="M340" s="90">
        <f t="shared" si="195"/>
        <v>2.2010000000000001</v>
      </c>
      <c r="N340" s="90">
        <f t="shared" si="195"/>
        <v>2.2506400000000002</v>
      </c>
      <c r="O340" s="90">
        <f t="shared" si="195"/>
        <v>2.2709000000000001</v>
      </c>
      <c r="P340" s="90">
        <f t="shared" si="195"/>
        <v>2.2732999999999999</v>
      </c>
      <c r="Q340" s="90">
        <f t="shared" si="195"/>
        <v>2.2781600000000002</v>
      </c>
      <c r="R340" s="90">
        <f t="shared" si="195"/>
        <v>2.2527300000000001</v>
      </c>
      <c r="S340" s="90">
        <f t="shared" si="195"/>
        <v>2.2542599999999999</v>
      </c>
      <c r="T340" s="90">
        <f t="shared" si="195"/>
        <v>2.2753199999999998</v>
      </c>
      <c r="U340" s="90">
        <f t="shared" si="195"/>
        <v>2.2974399999999999</v>
      </c>
      <c r="V340" s="90">
        <f t="shared" si="195"/>
        <v>2.2877800000000001</v>
      </c>
      <c r="W340" s="90">
        <f t="shared" si="195"/>
        <v>2.2783199999999999</v>
      </c>
      <c r="X340" s="90">
        <f t="shared" si="195"/>
        <v>2.2814899999999998</v>
      </c>
      <c r="Y340" s="90">
        <f t="shared" si="195"/>
        <v>2.2450399999999999</v>
      </c>
      <c r="Z340" s="90">
        <f t="shared" si="195"/>
        <v>1.98421</v>
      </c>
      <c r="AA340" s="90">
        <f t="shared" si="195"/>
        <v>1.7289600000000001</v>
      </c>
    </row>
    <row r="341" spans="1:27" ht="12.75" hidden="1" customHeight="1" outlineLevel="1" x14ac:dyDescent="0.2">
      <c r="A341" s="98" t="s">
        <v>1358</v>
      </c>
      <c r="B341" s="62" t="s">
        <v>236</v>
      </c>
      <c r="C341" s="42" t="s">
        <v>77</v>
      </c>
      <c r="D341" s="43">
        <v>1068.97</v>
      </c>
      <c r="E341" s="43">
        <v>1008.26</v>
      </c>
      <c r="F341" s="43">
        <v>972.25</v>
      </c>
      <c r="G341" s="43">
        <v>939.03</v>
      </c>
      <c r="H341" s="43">
        <v>986.15</v>
      </c>
      <c r="I341" s="43">
        <v>1020.37</v>
      </c>
      <c r="J341" s="43">
        <v>1058.01</v>
      </c>
      <c r="K341" s="43">
        <v>1160.8399999999999</v>
      </c>
      <c r="L341" s="43">
        <v>1401.18</v>
      </c>
      <c r="M341" s="43">
        <v>1646.57</v>
      </c>
      <c r="N341" s="43">
        <v>1696.21</v>
      </c>
      <c r="O341" s="43">
        <v>1716.47</v>
      </c>
      <c r="P341" s="43">
        <v>1718.87</v>
      </c>
      <c r="Q341" s="43">
        <v>1723.73</v>
      </c>
      <c r="R341" s="43">
        <v>1698.3</v>
      </c>
      <c r="S341" s="43">
        <v>1699.83</v>
      </c>
      <c r="T341" s="43">
        <v>1720.89</v>
      </c>
      <c r="U341" s="43">
        <v>1743.01</v>
      </c>
      <c r="V341" s="43">
        <v>1733.35</v>
      </c>
      <c r="W341" s="43">
        <v>1723.89</v>
      </c>
      <c r="X341" s="43">
        <v>1727.06</v>
      </c>
      <c r="Y341" s="43">
        <v>1690.61</v>
      </c>
      <c r="Z341" s="43">
        <v>1429.78</v>
      </c>
      <c r="AA341" s="43">
        <v>1174.53</v>
      </c>
    </row>
    <row r="342" spans="1:27" ht="12.75" hidden="1" customHeight="1" outlineLevel="1" x14ac:dyDescent="0.2">
      <c r="A342" s="98" t="s">
        <v>1359</v>
      </c>
      <c r="B342" s="62" t="s">
        <v>88</v>
      </c>
      <c r="C342" s="42" t="s">
        <v>77</v>
      </c>
      <c r="D342" s="43">
        <f>$D$327</f>
        <v>217.03</v>
      </c>
      <c r="E342" s="43">
        <f t="shared" ref="E342:AA342" si="196">$D$327</f>
        <v>217.03</v>
      </c>
      <c r="F342" s="43">
        <f t="shared" si="196"/>
        <v>217.03</v>
      </c>
      <c r="G342" s="43">
        <f t="shared" si="196"/>
        <v>217.03</v>
      </c>
      <c r="H342" s="43">
        <f t="shared" si="196"/>
        <v>217.03</v>
      </c>
      <c r="I342" s="43">
        <f t="shared" si="196"/>
        <v>217.03</v>
      </c>
      <c r="J342" s="43">
        <f t="shared" si="196"/>
        <v>217.03</v>
      </c>
      <c r="K342" s="43">
        <f t="shared" si="196"/>
        <v>217.03</v>
      </c>
      <c r="L342" s="43">
        <f t="shared" si="196"/>
        <v>217.03</v>
      </c>
      <c r="M342" s="43">
        <f t="shared" si="196"/>
        <v>217.03</v>
      </c>
      <c r="N342" s="43">
        <f t="shared" si="196"/>
        <v>217.03</v>
      </c>
      <c r="O342" s="43">
        <f t="shared" si="196"/>
        <v>217.03</v>
      </c>
      <c r="P342" s="43">
        <f t="shared" si="196"/>
        <v>217.03</v>
      </c>
      <c r="Q342" s="43">
        <f t="shared" si="196"/>
        <v>217.03</v>
      </c>
      <c r="R342" s="43">
        <f t="shared" si="196"/>
        <v>217.03</v>
      </c>
      <c r="S342" s="43">
        <f t="shared" si="196"/>
        <v>217.03</v>
      </c>
      <c r="T342" s="43">
        <f t="shared" si="196"/>
        <v>217.03</v>
      </c>
      <c r="U342" s="43">
        <f t="shared" si="196"/>
        <v>217.03</v>
      </c>
      <c r="V342" s="43">
        <f t="shared" si="196"/>
        <v>217.03</v>
      </c>
      <c r="W342" s="43">
        <f t="shared" si="196"/>
        <v>217.03</v>
      </c>
      <c r="X342" s="43">
        <f t="shared" si="196"/>
        <v>217.03</v>
      </c>
      <c r="Y342" s="43">
        <f t="shared" si="196"/>
        <v>217.03</v>
      </c>
      <c r="Z342" s="43">
        <f t="shared" si="196"/>
        <v>217.03</v>
      </c>
      <c r="AA342" s="43">
        <f t="shared" si="196"/>
        <v>217.03</v>
      </c>
    </row>
    <row r="343" spans="1:27" ht="12.75" hidden="1" customHeight="1" outlineLevel="1" x14ac:dyDescent="0.2">
      <c r="A343" s="98" t="s">
        <v>1360</v>
      </c>
      <c r="B343" s="62" t="s">
        <v>81</v>
      </c>
      <c r="C343" s="42" t="s">
        <v>77</v>
      </c>
      <c r="D343" s="43">
        <v>6.71</v>
      </c>
      <c r="E343" s="43">
        <v>6.71</v>
      </c>
      <c r="F343" s="43">
        <v>6.71</v>
      </c>
      <c r="G343" s="43">
        <v>6.71</v>
      </c>
      <c r="H343" s="43">
        <v>6.71</v>
      </c>
      <c r="I343" s="43">
        <v>6.71</v>
      </c>
      <c r="J343" s="43">
        <v>6.71</v>
      </c>
      <c r="K343" s="43">
        <v>6.71</v>
      </c>
      <c r="L343" s="43">
        <v>6.71</v>
      </c>
      <c r="M343" s="43">
        <v>6.71</v>
      </c>
      <c r="N343" s="43">
        <v>6.71</v>
      </c>
      <c r="O343" s="43">
        <v>6.71</v>
      </c>
      <c r="P343" s="43">
        <v>6.71</v>
      </c>
      <c r="Q343" s="43">
        <v>6.71</v>
      </c>
      <c r="R343" s="43">
        <v>6.71</v>
      </c>
      <c r="S343" s="43">
        <v>6.71</v>
      </c>
      <c r="T343" s="43">
        <v>6.71</v>
      </c>
      <c r="U343" s="43">
        <v>6.71</v>
      </c>
      <c r="V343" s="43">
        <v>6.71</v>
      </c>
      <c r="W343" s="43">
        <v>6.71</v>
      </c>
      <c r="X343" s="43">
        <v>6.71</v>
      </c>
      <c r="Y343" s="43">
        <v>6.71</v>
      </c>
      <c r="Z343" s="43">
        <v>6.71</v>
      </c>
      <c r="AA343" s="43">
        <v>6.71</v>
      </c>
    </row>
    <row r="344" spans="1:27" ht="12.75" hidden="1" customHeight="1" outlineLevel="1" x14ac:dyDescent="0.2">
      <c r="A344" s="98" t="s">
        <v>1361</v>
      </c>
      <c r="B344" s="62" t="s">
        <v>79</v>
      </c>
      <c r="C344" s="42" t="s">
        <v>77</v>
      </c>
      <c r="D344" s="43">
        <f>$D$11</f>
        <v>330.69</v>
      </c>
      <c r="E344" s="43">
        <f t="shared" ref="E344:AA344" si="197">$D$11</f>
        <v>330.69</v>
      </c>
      <c r="F344" s="43">
        <f t="shared" si="197"/>
        <v>330.69</v>
      </c>
      <c r="G344" s="43">
        <f t="shared" si="197"/>
        <v>330.69</v>
      </c>
      <c r="H344" s="43">
        <f t="shared" si="197"/>
        <v>330.69</v>
      </c>
      <c r="I344" s="43">
        <f t="shared" si="197"/>
        <v>330.69</v>
      </c>
      <c r="J344" s="43">
        <f t="shared" si="197"/>
        <v>330.69</v>
      </c>
      <c r="K344" s="43">
        <f t="shared" si="197"/>
        <v>330.69</v>
      </c>
      <c r="L344" s="43">
        <f t="shared" si="197"/>
        <v>330.69</v>
      </c>
      <c r="M344" s="43">
        <f t="shared" si="197"/>
        <v>330.69</v>
      </c>
      <c r="N344" s="43">
        <f t="shared" si="197"/>
        <v>330.69</v>
      </c>
      <c r="O344" s="43">
        <f t="shared" si="197"/>
        <v>330.69</v>
      </c>
      <c r="P344" s="43">
        <f t="shared" si="197"/>
        <v>330.69</v>
      </c>
      <c r="Q344" s="43">
        <f t="shared" si="197"/>
        <v>330.69</v>
      </c>
      <c r="R344" s="43">
        <f t="shared" si="197"/>
        <v>330.69</v>
      </c>
      <c r="S344" s="43">
        <f t="shared" si="197"/>
        <v>330.69</v>
      </c>
      <c r="T344" s="43">
        <f t="shared" si="197"/>
        <v>330.69</v>
      </c>
      <c r="U344" s="43">
        <f t="shared" si="197"/>
        <v>330.69</v>
      </c>
      <c r="V344" s="43">
        <f t="shared" si="197"/>
        <v>330.69</v>
      </c>
      <c r="W344" s="43">
        <f t="shared" si="197"/>
        <v>330.69</v>
      </c>
      <c r="X344" s="43">
        <f t="shared" si="197"/>
        <v>330.69</v>
      </c>
      <c r="Y344" s="43">
        <f t="shared" si="197"/>
        <v>330.69</v>
      </c>
      <c r="Z344" s="43">
        <f t="shared" si="197"/>
        <v>330.69</v>
      </c>
      <c r="AA344" s="43">
        <f t="shared" si="197"/>
        <v>330.69</v>
      </c>
    </row>
    <row r="345" spans="1:27" ht="12.75" customHeight="1" collapsed="1" x14ac:dyDescent="0.2">
      <c r="A345" s="97" t="s">
        <v>1362</v>
      </c>
      <c r="B345" s="27" t="str">
        <f>"05"&amp;"."&amp;$B$663&amp;"."&amp;$B$664</f>
        <v>05.01.2023</v>
      </c>
      <c r="C345" s="89" t="s">
        <v>74</v>
      </c>
      <c r="D345" s="90">
        <f>ROUND(((D346+D347+D349+D348)/1000),5)</f>
        <v>1.65673</v>
      </c>
      <c r="E345" s="90">
        <f>ROUND(((E346+E347+E349+E348)/1000),5)</f>
        <v>1.5947199999999999</v>
      </c>
      <c r="F345" s="90">
        <f>ROUND(((F346+F347+F349+F348)/1000),5)</f>
        <v>1.54209</v>
      </c>
      <c r="G345" s="90">
        <f t="shared" ref="G345:AA345" si="198">ROUND(((G346+G347+G349+G348)/1000),5)</f>
        <v>1.53634</v>
      </c>
      <c r="H345" s="90">
        <f t="shared" si="198"/>
        <v>1.5660099999999999</v>
      </c>
      <c r="I345" s="90">
        <f t="shared" si="198"/>
        <v>1.5848899999999999</v>
      </c>
      <c r="J345" s="90">
        <f t="shared" si="198"/>
        <v>1.6361600000000001</v>
      </c>
      <c r="K345" s="90">
        <f t="shared" si="198"/>
        <v>1.7013400000000001</v>
      </c>
      <c r="L345" s="90">
        <f t="shared" si="198"/>
        <v>1.98919</v>
      </c>
      <c r="M345" s="90">
        <f t="shared" si="198"/>
        <v>2.2128000000000001</v>
      </c>
      <c r="N345" s="90">
        <f t="shared" si="198"/>
        <v>2.2464200000000001</v>
      </c>
      <c r="O345" s="90">
        <f t="shared" si="198"/>
        <v>2.2529699999999999</v>
      </c>
      <c r="P345" s="90">
        <f t="shared" si="198"/>
        <v>2.2526600000000001</v>
      </c>
      <c r="Q345" s="90">
        <f t="shared" si="198"/>
        <v>2.2547700000000002</v>
      </c>
      <c r="R345" s="90">
        <f t="shared" si="198"/>
        <v>2.2447699999999999</v>
      </c>
      <c r="S345" s="90">
        <f t="shared" si="198"/>
        <v>2.2450700000000001</v>
      </c>
      <c r="T345" s="90">
        <f t="shared" si="198"/>
        <v>2.25589</v>
      </c>
      <c r="U345" s="90">
        <f t="shared" si="198"/>
        <v>2.2749700000000002</v>
      </c>
      <c r="V345" s="90">
        <f t="shared" si="198"/>
        <v>2.2668400000000002</v>
      </c>
      <c r="W345" s="90">
        <f t="shared" si="198"/>
        <v>2.2580900000000002</v>
      </c>
      <c r="X345" s="90">
        <f t="shared" si="198"/>
        <v>2.2590699999999999</v>
      </c>
      <c r="Y345" s="90">
        <f t="shared" si="198"/>
        <v>2.2444700000000002</v>
      </c>
      <c r="Z345" s="90">
        <f t="shared" si="198"/>
        <v>1.91117</v>
      </c>
      <c r="AA345" s="90">
        <f t="shared" si="198"/>
        <v>1.6819500000000001</v>
      </c>
    </row>
    <row r="346" spans="1:27" ht="12.75" hidden="1" customHeight="1" outlineLevel="1" x14ac:dyDescent="0.2">
      <c r="A346" s="98" t="s">
        <v>1363</v>
      </c>
      <c r="B346" s="62" t="s">
        <v>236</v>
      </c>
      <c r="C346" s="42" t="s">
        <v>77</v>
      </c>
      <c r="D346" s="43">
        <v>1102.3</v>
      </c>
      <c r="E346" s="43">
        <v>1040.29</v>
      </c>
      <c r="F346" s="43">
        <v>987.66</v>
      </c>
      <c r="G346" s="43">
        <v>981.91</v>
      </c>
      <c r="H346" s="43">
        <v>1011.58</v>
      </c>
      <c r="I346" s="43">
        <v>1030.46</v>
      </c>
      <c r="J346" s="43">
        <v>1081.73</v>
      </c>
      <c r="K346" s="43">
        <v>1146.9100000000001</v>
      </c>
      <c r="L346" s="43">
        <v>1434.76</v>
      </c>
      <c r="M346" s="43">
        <v>1658.37</v>
      </c>
      <c r="N346" s="43">
        <v>1691.99</v>
      </c>
      <c r="O346" s="43">
        <v>1698.54</v>
      </c>
      <c r="P346" s="43">
        <v>1698.23</v>
      </c>
      <c r="Q346" s="43">
        <v>1700.34</v>
      </c>
      <c r="R346" s="43">
        <v>1690.34</v>
      </c>
      <c r="S346" s="43">
        <v>1690.64</v>
      </c>
      <c r="T346" s="43">
        <v>1701.46</v>
      </c>
      <c r="U346" s="43">
        <v>1720.54</v>
      </c>
      <c r="V346" s="43">
        <v>1712.41</v>
      </c>
      <c r="W346" s="43">
        <v>1703.66</v>
      </c>
      <c r="X346" s="43">
        <v>1704.64</v>
      </c>
      <c r="Y346" s="43">
        <v>1690.04</v>
      </c>
      <c r="Z346" s="43">
        <v>1356.74</v>
      </c>
      <c r="AA346" s="43">
        <v>1127.52</v>
      </c>
    </row>
    <row r="347" spans="1:27" ht="12.75" hidden="1" customHeight="1" outlineLevel="1" x14ac:dyDescent="0.2">
      <c r="A347" s="98" t="s">
        <v>1364</v>
      </c>
      <c r="B347" s="62" t="s">
        <v>88</v>
      </c>
      <c r="C347" s="42" t="s">
        <v>77</v>
      </c>
      <c r="D347" s="43">
        <f>$D$327</f>
        <v>217.03</v>
      </c>
      <c r="E347" s="43">
        <f t="shared" ref="E347:AA347" si="199">$D$327</f>
        <v>217.03</v>
      </c>
      <c r="F347" s="43">
        <f t="shared" si="199"/>
        <v>217.03</v>
      </c>
      <c r="G347" s="43">
        <f t="shared" si="199"/>
        <v>217.03</v>
      </c>
      <c r="H347" s="43">
        <f t="shared" si="199"/>
        <v>217.03</v>
      </c>
      <c r="I347" s="43">
        <f t="shared" si="199"/>
        <v>217.03</v>
      </c>
      <c r="J347" s="43">
        <f t="shared" si="199"/>
        <v>217.03</v>
      </c>
      <c r="K347" s="43">
        <f t="shared" si="199"/>
        <v>217.03</v>
      </c>
      <c r="L347" s="43">
        <f t="shared" si="199"/>
        <v>217.03</v>
      </c>
      <c r="M347" s="43">
        <f t="shared" si="199"/>
        <v>217.03</v>
      </c>
      <c r="N347" s="43">
        <f t="shared" si="199"/>
        <v>217.03</v>
      </c>
      <c r="O347" s="43">
        <f t="shared" si="199"/>
        <v>217.03</v>
      </c>
      <c r="P347" s="43">
        <f t="shared" si="199"/>
        <v>217.03</v>
      </c>
      <c r="Q347" s="43">
        <f t="shared" si="199"/>
        <v>217.03</v>
      </c>
      <c r="R347" s="43">
        <f t="shared" si="199"/>
        <v>217.03</v>
      </c>
      <c r="S347" s="43">
        <f t="shared" si="199"/>
        <v>217.03</v>
      </c>
      <c r="T347" s="43">
        <f t="shared" si="199"/>
        <v>217.03</v>
      </c>
      <c r="U347" s="43">
        <f t="shared" si="199"/>
        <v>217.03</v>
      </c>
      <c r="V347" s="43">
        <f t="shared" si="199"/>
        <v>217.03</v>
      </c>
      <c r="W347" s="43">
        <f t="shared" si="199"/>
        <v>217.03</v>
      </c>
      <c r="X347" s="43">
        <f t="shared" si="199"/>
        <v>217.03</v>
      </c>
      <c r="Y347" s="43">
        <f t="shared" si="199"/>
        <v>217.03</v>
      </c>
      <c r="Z347" s="43">
        <f t="shared" si="199"/>
        <v>217.03</v>
      </c>
      <c r="AA347" s="43">
        <f t="shared" si="199"/>
        <v>217.03</v>
      </c>
    </row>
    <row r="348" spans="1:27" ht="12.75" hidden="1" customHeight="1" outlineLevel="1" x14ac:dyDescent="0.2">
      <c r="A348" s="98" t="s">
        <v>1365</v>
      </c>
      <c r="B348" s="62" t="s">
        <v>81</v>
      </c>
      <c r="C348" s="42" t="s">
        <v>77</v>
      </c>
      <c r="D348" s="43">
        <v>6.71</v>
      </c>
      <c r="E348" s="43">
        <v>6.71</v>
      </c>
      <c r="F348" s="43">
        <v>6.71</v>
      </c>
      <c r="G348" s="43">
        <v>6.71</v>
      </c>
      <c r="H348" s="43">
        <v>6.71</v>
      </c>
      <c r="I348" s="43">
        <v>6.71</v>
      </c>
      <c r="J348" s="43">
        <v>6.71</v>
      </c>
      <c r="K348" s="43">
        <v>6.71</v>
      </c>
      <c r="L348" s="43">
        <v>6.71</v>
      </c>
      <c r="M348" s="43">
        <v>6.71</v>
      </c>
      <c r="N348" s="43">
        <v>6.71</v>
      </c>
      <c r="O348" s="43">
        <v>6.71</v>
      </c>
      <c r="P348" s="43">
        <v>6.71</v>
      </c>
      <c r="Q348" s="43">
        <v>6.71</v>
      </c>
      <c r="R348" s="43">
        <v>6.71</v>
      </c>
      <c r="S348" s="43">
        <v>6.71</v>
      </c>
      <c r="T348" s="43">
        <v>6.71</v>
      </c>
      <c r="U348" s="43">
        <v>6.71</v>
      </c>
      <c r="V348" s="43">
        <v>6.71</v>
      </c>
      <c r="W348" s="43">
        <v>6.71</v>
      </c>
      <c r="X348" s="43">
        <v>6.71</v>
      </c>
      <c r="Y348" s="43">
        <v>6.71</v>
      </c>
      <c r="Z348" s="43">
        <v>6.71</v>
      </c>
      <c r="AA348" s="43">
        <v>6.71</v>
      </c>
    </row>
    <row r="349" spans="1:27" ht="12.75" hidden="1" customHeight="1" outlineLevel="1" x14ac:dyDescent="0.2">
      <c r="A349" s="98" t="s">
        <v>1366</v>
      </c>
      <c r="B349" s="62" t="s">
        <v>79</v>
      </c>
      <c r="C349" s="42" t="s">
        <v>77</v>
      </c>
      <c r="D349" s="43">
        <f>$D$11</f>
        <v>330.69</v>
      </c>
      <c r="E349" s="43">
        <f t="shared" ref="E349:AA349" si="200">$D$11</f>
        <v>330.69</v>
      </c>
      <c r="F349" s="43">
        <f t="shared" si="200"/>
        <v>330.69</v>
      </c>
      <c r="G349" s="43">
        <f t="shared" si="200"/>
        <v>330.69</v>
      </c>
      <c r="H349" s="43">
        <f t="shared" si="200"/>
        <v>330.69</v>
      </c>
      <c r="I349" s="43">
        <f t="shared" si="200"/>
        <v>330.69</v>
      </c>
      <c r="J349" s="43">
        <f t="shared" si="200"/>
        <v>330.69</v>
      </c>
      <c r="K349" s="43">
        <f t="shared" si="200"/>
        <v>330.69</v>
      </c>
      <c r="L349" s="43">
        <f t="shared" si="200"/>
        <v>330.69</v>
      </c>
      <c r="M349" s="43">
        <f t="shared" si="200"/>
        <v>330.69</v>
      </c>
      <c r="N349" s="43">
        <f t="shared" si="200"/>
        <v>330.69</v>
      </c>
      <c r="O349" s="43">
        <f t="shared" si="200"/>
        <v>330.69</v>
      </c>
      <c r="P349" s="43">
        <f t="shared" si="200"/>
        <v>330.69</v>
      </c>
      <c r="Q349" s="43">
        <f t="shared" si="200"/>
        <v>330.69</v>
      </c>
      <c r="R349" s="43">
        <f t="shared" si="200"/>
        <v>330.69</v>
      </c>
      <c r="S349" s="43">
        <f t="shared" si="200"/>
        <v>330.69</v>
      </c>
      <c r="T349" s="43">
        <f t="shared" si="200"/>
        <v>330.69</v>
      </c>
      <c r="U349" s="43">
        <f t="shared" si="200"/>
        <v>330.69</v>
      </c>
      <c r="V349" s="43">
        <f t="shared" si="200"/>
        <v>330.69</v>
      </c>
      <c r="W349" s="43">
        <f t="shared" si="200"/>
        <v>330.69</v>
      </c>
      <c r="X349" s="43">
        <f t="shared" si="200"/>
        <v>330.69</v>
      </c>
      <c r="Y349" s="43">
        <f t="shared" si="200"/>
        <v>330.69</v>
      </c>
      <c r="Z349" s="43">
        <f t="shared" si="200"/>
        <v>330.69</v>
      </c>
      <c r="AA349" s="43">
        <f t="shared" si="200"/>
        <v>330.69</v>
      </c>
    </row>
    <row r="350" spans="1:27" ht="12.75" customHeight="1" collapsed="1" x14ac:dyDescent="0.2">
      <c r="A350" s="97" t="s">
        <v>1367</v>
      </c>
      <c r="B350" s="27" t="str">
        <f>"06"&amp;"."&amp;$B$663&amp;"."&amp;$B$664</f>
        <v>06.01.2023</v>
      </c>
      <c r="C350" s="89" t="s">
        <v>74</v>
      </c>
      <c r="D350" s="90">
        <f>ROUND(((D351+D352+D354+D353)/1000),5)</f>
        <v>1.62571</v>
      </c>
      <c r="E350" s="90">
        <f>ROUND(((E351+E352+E354+E353)/1000),5)</f>
        <v>1.5184200000000001</v>
      </c>
      <c r="F350" s="90">
        <f>ROUND(((F351+F352+F354+F353)/1000),5)</f>
        <v>1.4355</v>
      </c>
      <c r="G350" s="90">
        <f t="shared" ref="G350:AA350" si="201">ROUND(((G351+G352+G354+G353)/1000),5)</f>
        <v>1.40848</v>
      </c>
      <c r="H350" s="90">
        <f t="shared" si="201"/>
        <v>1.43798</v>
      </c>
      <c r="I350" s="90">
        <f t="shared" si="201"/>
        <v>1.4840100000000001</v>
      </c>
      <c r="J350" s="90">
        <f t="shared" si="201"/>
        <v>1.5364500000000001</v>
      </c>
      <c r="K350" s="90">
        <f t="shared" si="201"/>
        <v>1.6710100000000001</v>
      </c>
      <c r="L350" s="90">
        <f t="shared" si="201"/>
        <v>1.9043399999999999</v>
      </c>
      <c r="M350" s="90">
        <f t="shared" si="201"/>
        <v>2.1650800000000001</v>
      </c>
      <c r="N350" s="90">
        <f t="shared" si="201"/>
        <v>2.2120099999999998</v>
      </c>
      <c r="O350" s="90">
        <f t="shared" si="201"/>
        <v>2.23156</v>
      </c>
      <c r="P350" s="90">
        <f t="shared" si="201"/>
        <v>2.23536</v>
      </c>
      <c r="Q350" s="90">
        <f t="shared" si="201"/>
        <v>2.2390500000000002</v>
      </c>
      <c r="R350" s="90">
        <f t="shared" si="201"/>
        <v>2.2132900000000002</v>
      </c>
      <c r="S350" s="90">
        <f t="shared" si="201"/>
        <v>2.2216300000000002</v>
      </c>
      <c r="T350" s="90">
        <f t="shared" si="201"/>
        <v>2.24885</v>
      </c>
      <c r="U350" s="90">
        <f t="shared" si="201"/>
        <v>2.2589000000000001</v>
      </c>
      <c r="V350" s="90">
        <f t="shared" si="201"/>
        <v>2.2531599999999998</v>
      </c>
      <c r="W350" s="90">
        <f t="shared" si="201"/>
        <v>2.2502900000000001</v>
      </c>
      <c r="X350" s="90">
        <f t="shared" si="201"/>
        <v>2.24986</v>
      </c>
      <c r="Y350" s="90">
        <f t="shared" si="201"/>
        <v>2.2003900000000001</v>
      </c>
      <c r="Z350" s="90">
        <f t="shared" si="201"/>
        <v>1.8703399999999999</v>
      </c>
      <c r="AA350" s="90">
        <f t="shared" si="201"/>
        <v>1.6882299999999999</v>
      </c>
    </row>
    <row r="351" spans="1:27" ht="12.75" hidden="1" customHeight="1" outlineLevel="1" x14ac:dyDescent="0.2">
      <c r="A351" s="98" t="s">
        <v>1368</v>
      </c>
      <c r="B351" s="62" t="s">
        <v>236</v>
      </c>
      <c r="C351" s="42" t="s">
        <v>77</v>
      </c>
      <c r="D351" s="43">
        <v>1071.28</v>
      </c>
      <c r="E351" s="43">
        <v>963.99</v>
      </c>
      <c r="F351" s="43">
        <v>881.07</v>
      </c>
      <c r="G351" s="43">
        <v>854.05</v>
      </c>
      <c r="H351" s="43">
        <v>883.55</v>
      </c>
      <c r="I351" s="43">
        <v>929.58</v>
      </c>
      <c r="J351" s="43">
        <v>982.02</v>
      </c>
      <c r="K351" s="43">
        <v>1116.58</v>
      </c>
      <c r="L351" s="43">
        <v>1349.91</v>
      </c>
      <c r="M351" s="43">
        <v>1610.65</v>
      </c>
      <c r="N351" s="43">
        <v>1657.58</v>
      </c>
      <c r="O351" s="43">
        <v>1677.13</v>
      </c>
      <c r="P351" s="43">
        <v>1680.93</v>
      </c>
      <c r="Q351" s="43">
        <v>1684.62</v>
      </c>
      <c r="R351" s="43">
        <v>1658.86</v>
      </c>
      <c r="S351" s="43">
        <v>1667.2</v>
      </c>
      <c r="T351" s="43">
        <v>1694.42</v>
      </c>
      <c r="U351" s="43">
        <v>1704.47</v>
      </c>
      <c r="V351" s="43">
        <v>1698.73</v>
      </c>
      <c r="W351" s="43">
        <v>1695.86</v>
      </c>
      <c r="X351" s="43">
        <v>1695.43</v>
      </c>
      <c r="Y351" s="43">
        <v>1645.96</v>
      </c>
      <c r="Z351" s="43">
        <v>1315.91</v>
      </c>
      <c r="AA351" s="43">
        <v>1133.8</v>
      </c>
    </row>
    <row r="352" spans="1:27" ht="12.75" hidden="1" customHeight="1" outlineLevel="1" x14ac:dyDescent="0.2">
      <c r="A352" s="98" t="s">
        <v>1369</v>
      </c>
      <c r="B352" s="62" t="s">
        <v>88</v>
      </c>
      <c r="C352" s="42" t="s">
        <v>77</v>
      </c>
      <c r="D352" s="43">
        <f>$D$327</f>
        <v>217.03</v>
      </c>
      <c r="E352" s="43">
        <f t="shared" ref="E352:AA352" si="202">$D$327</f>
        <v>217.03</v>
      </c>
      <c r="F352" s="43">
        <f t="shared" si="202"/>
        <v>217.03</v>
      </c>
      <c r="G352" s="43">
        <f t="shared" si="202"/>
        <v>217.03</v>
      </c>
      <c r="H352" s="43">
        <f t="shared" si="202"/>
        <v>217.03</v>
      </c>
      <c r="I352" s="43">
        <f t="shared" si="202"/>
        <v>217.03</v>
      </c>
      <c r="J352" s="43">
        <f t="shared" si="202"/>
        <v>217.03</v>
      </c>
      <c r="K352" s="43">
        <f t="shared" si="202"/>
        <v>217.03</v>
      </c>
      <c r="L352" s="43">
        <f t="shared" si="202"/>
        <v>217.03</v>
      </c>
      <c r="M352" s="43">
        <f t="shared" si="202"/>
        <v>217.03</v>
      </c>
      <c r="N352" s="43">
        <f t="shared" si="202"/>
        <v>217.03</v>
      </c>
      <c r="O352" s="43">
        <f t="shared" si="202"/>
        <v>217.03</v>
      </c>
      <c r="P352" s="43">
        <f t="shared" si="202"/>
        <v>217.03</v>
      </c>
      <c r="Q352" s="43">
        <f t="shared" si="202"/>
        <v>217.03</v>
      </c>
      <c r="R352" s="43">
        <f t="shared" si="202"/>
        <v>217.03</v>
      </c>
      <c r="S352" s="43">
        <f t="shared" si="202"/>
        <v>217.03</v>
      </c>
      <c r="T352" s="43">
        <f t="shared" si="202"/>
        <v>217.03</v>
      </c>
      <c r="U352" s="43">
        <f t="shared" si="202"/>
        <v>217.03</v>
      </c>
      <c r="V352" s="43">
        <f t="shared" si="202"/>
        <v>217.03</v>
      </c>
      <c r="W352" s="43">
        <f t="shared" si="202"/>
        <v>217.03</v>
      </c>
      <c r="X352" s="43">
        <f t="shared" si="202"/>
        <v>217.03</v>
      </c>
      <c r="Y352" s="43">
        <f t="shared" si="202"/>
        <v>217.03</v>
      </c>
      <c r="Z352" s="43">
        <f t="shared" si="202"/>
        <v>217.03</v>
      </c>
      <c r="AA352" s="43">
        <f t="shared" si="202"/>
        <v>217.03</v>
      </c>
    </row>
    <row r="353" spans="1:27" ht="12.75" hidden="1" customHeight="1" outlineLevel="1" x14ac:dyDescent="0.2">
      <c r="A353" s="98" t="s">
        <v>1370</v>
      </c>
      <c r="B353" s="62" t="s">
        <v>81</v>
      </c>
      <c r="C353" s="42" t="s">
        <v>77</v>
      </c>
      <c r="D353" s="43">
        <v>6.71</v>
      </c>
      <c r="E353" s="43">
        <v>6.71</v>
      </c>
      <c r="F353" s="43">
        <v>6.71</v>
      </c>
      <c r="G353" s="43">
        <v>6.71</v>
      </c>
      <c r="H353" s="43">
        <v>6.71</v>
      </c>
      <c r="I353" s="43">
        <v>6.71</v>
      </c>
      <c r="J353" s="43">
        <v>6.71</v>
      </c>
      <c r="K353" s="43">
        <v>6.71</v>
      </c>
      <c r="L353" s="43">
        <v>6.71</v>
      </c>
      <c r="M353" s="43">
        <v>6.71</v>
      </c>
      <c r="N353" s="43">
        <v>6.71</v>
      </c>
      <c r="O353" s="43">
        <v>6.71</v>
      </c>
      <c r="P353" s="43">
        <v>6.71</v>
      </c>
      <c r="Q353" s="43">
        <v>6.71</v>
      </c>
      <c r="R353" s="43">
        <v>6.71</v>
      </c>
      <c r="S353" s="43">
        <v>6.71</v>
      </c>
      <c r="T353" s="43">
        <v>6.71</v>
      </c>
      <c r="U353" s="43">
        <v>6.71</v>
      </c>
      <c r="V353" s="43">
        <v>6.71</v>
      </c>
      <c r="W353" s="43">
        <v>6.71</v>
      </c>
      <c r="X353" s="43">
        <v>6.71</v>
      </c>
      <c r="Y353" s="43">
        <v>6.71</v>
      </c>
      <c r="Z353" s="43">
        <v>6.71</v>
      </c>
      <c r="AA353" s="43">
        <v>6.71</v>
      </c>
    </row>
    <row r="354" spans="1:27" ht="12.75" hidden="1" customHeight="1" outlineLevel="1" x14ac:dyDescent="0.2">
      <c r="A354" s="98" t="s">
        <v>1371</v>
      </c>
      <c r="B354" s="62" t="s">
        <v>79</v>
      </c>
      <c r="C354" s="42" t="s">
        <v>77</v>
      </c>
      <c r="D354" s="43">
        <f>$D$11</f>
        <v>330.69</v>
      </c>
      <c r="E354" s="43">
        <f t="shared" ref="E354:AA354" si="203">$D$11</f>
        <v>330.69</v>
      </c>
      <c r="F354" s="43">
        <f t="shared" si="203"/>
        <v>330.69</v>
      </c>
      <c r="G354" s="43">
        <f t="shared" si="203"/>
        <v>330.69</v>
      </c>
      <c r="H354" s="43">
        <f t="shared" si="203"/>
        <v>330.69</v>
      </c>
      <c r="I354" s="43">
        <f t="shared" si="203"/>
        <v>330.69</v>
      </c>
      <c r="J354" s="43">
        <f t="shared" si="203"/>
        <v>330.69</v>
      </c>
      <c r="K354" s="43">
        <f t="shared" si="203"/>
        <v>330.69</v>
      </c>
      <c r="L354" s="43">
        <f t="shared" si="203"/>
        <v>330.69</v>
      </c>
      <c r="M354" s="43">
        <f t="shared" si="203"/>
        <v>330.69</v>
      </c>
      <c r="N354" s="43">
        <f t="shared" si="203"/>
        <v>330.69</v>
      </c>
      <c r="O354" s="43">
        <f t="shared" si="203"/>
        <v>330.69</v>
      </c>
      <c r="P354" s="43">
        <f t="shared" si="203"/>
        <v>330.69</v>
      </c>
      <c r="Q354" s="43">
        <f t="shared" si="203"/>
        <v>330.69</v>
      </c>
      <c r="R354" s="43">
        <f t="shared" si="203"/>
        <v>330.69</v>
      </c>
      <c r="S354" s="43">
        <f t="shared" si="203"/>
        <v>330.69</v>
      </c>
      <c r="T354" s="43">
        <f t="shared" si="203"/>
        <v>330.69</v>
      </c>
      <c r="U354" s="43">
        <f t="shared" si="203"/>
        <v>330.69</v>
      </c>
      <c r="V354" s="43">
        <f t="shared" si="203"/>
        <v>330.69</v>
      </c>
      <c r="W354" s="43">
        <f t="shared" si="203"/>
        <v>330.69</v>
      </c>
      <c r="X354" s="43">
        <f t="shared" si="203"/>
        <v>330.69</v>
      </c>
      <c r="Y354" s="43">
        <f t="shared" si="203"/>
        <v>330.69</v>
      </c>
      <c r="Z354" s="43">
        <f t="shared" si="203"/>
        <v>330.69</v>
      </c>
      <c r="AA354" s="43">
        <f t="shared" si="203"/>
        <v>330.69</v>
      </c>
    </row>
    <row r="355" spans="1:27" ht="12.75" customHeight="1" collapsed="1" x14ac:dyDescent="0.2">
      <c r="A355" s="97" t="s">
        <v>1372</v>
      </c>
      <c r="B355" s="27" t="str">
        <f>"07"&amp;"."&amp;$B$663&amp;"."&amp;$B$664</f>
        <v>07.01.2023</v>
      </c>
      <c r="C355" s="89" t="s">
        <v>74</v>
      </c>
      <c r="D355" s="90">
        <f>ROUND(((D356+D357+D359+D358)/1000),5)</f>
        <v>1.62662</v>
      </c>
      <c r="E355" s="90">
        <f>ROUND(((E356+E357+E359+E358)/1000),5)</f>
        <v>1.5372699999999999</v>
      </c>
      <c r="F355" s="90">
        <f>ROUND(((F356+F357+F359+F358)/1000),5)</f>
        <v>1.46515</v>
      </c>
      <c r="G355" s="90">
        <f t="shared" ref="G355:AA355" si="204">ROUND(((G356+G357+G359+G358)/1000),5)</f>
        <v>1.43154</v>
      </c>
      <c r="H355" s="90">
        <f t="shared" si="204"/>
        <v>1.44997</v>
      </c>
      <c r="I355" s="90">
        <f t="shared" si="204"/>
        <v>1.47871</v>
      </c>
      <c r="J355" s="90">
        <f t="shared" si="204"/>
        <v>1.50993</v>
      </c>
      <c r="K355" s="90">
        <f t="shared" si="204"/>
        <v>1.60592</v>
      </c>
      <c r="L355" s="90">
        <f t="shared" si="204"/>
        <v>1.72374</v>
      </c>
      <c r="M355" s="90">
        <f t="shared" si="204"/>
        <v>1.9740599999999999</v>
      </c>
      <c r="N355" s="90">
        <f t="shared" si="204"/>
        <v>2.1338900000000001</v>
      </c>
      <c r="O355" s="90">
        <f t="shared" si="204"/>
        <v>2.1581399999999999</v>
      </c>
      <c r="P355" s="90">
        <f t="shared" si="204"/>
        <v>2.16073</v>
      </c>
      <c r="Q355" s="90">
        <f t="shared" si="204"/>
        <v>2.1622499999999998</v>
      </c>
      <c r="R355" s="90">
        <f t="shared" si="204"/>
        <v>2.1263800000000002</v>
      </c>
      <c r="S355" s="90">
        <f t="shared" si="204"/>
        <v>2.13693</v>
      </c>
      <c r="T355" s="90">
        <f t="shared" si="204"/>
        <v>2.16995</v>
      </c>
      <c r="U355" s="90">
        <f t="shared" si="204"/>
        <v>2.1947299999999998</v>
      </c>
      <c r="V355" s="90">
        <f t="shared" si="204"/>
        <v>2.1905199999999998</v>
      </c>
      <c r="W355" s="90">
        <f t="shared" si="204"/>
        <v>2.1853899999999999</v>
      </c>
      <c r="X355" s="90">
        <f t="shared" si="204"/>
        <v>2.1944900000000001</v>
      </c>
      <c r="Y355" s="90">
        <f t="shared" si="204"/>
        <v>2.1671200000000002</v>
      </c>
      <c r="Z355" s="90">
        <f t="shared" si="204"/>
        <v>1.9736400000000001</v>
      </c>
      <c r="AA355" s="90">
        <f t="shared" si="204"/>
        <v>1.7228399999999999</v>
      </c>
    </row>
    <row r="356" spans="1:27" ht="12.75" hidden="1" customHeight="1" outlineLevel="1" x14ac:dyDescent="0.2">
      <c r="A356" s="98" t="s">
        <v>1373</v>
      </c>
      <c r="B356" s="62" t="s">
        <v>236</v>
      </c>
      <c r="C356" s="42" t="s">
        <v>77</v>
      </c>
      <c r="D356" s="43">
        <v>1072.19</v>
      </c>
      <c r="E356" s="43">
        <v>982.84</v>
      </c>
      <c r="F356" s="43">
        <v>910.72</v>
      </c>
      <c r="G356" s="43">
        <v>877.11</v>
      </c>
      <c r="H356" s="43">
        <v>895.54</v>
      </c>
      <c r="I356" s="43">
        <v>924.28</v>
      </c>
      <c r="J356" s="43">
        <v>955.5</v>
      </c>
      <c r="K356" s="43">
        <v>1051.49</v>
      </c>
      <c r="L356" s="43">
        <v>1169.31</v>
      </c>
      <c r="M356" s="43">
        <v>1419.63</v>
      </c>
      <c r="N356" s="43">
        <v>1579.46</v>
      </c>
      <c r="O356" s="43">
        <v>1603.71</v>
      </c>
      <c r="P356" s="43">
        <v>1606.3</v>
      </c>
      <c r="Q356" s="43">
        <v>1607.82</v>
      </c>
      <c r="R356" s="43">
        <v>1571.95</v>
      </c>
      <c r="S356" s="43">
        <v>1582.5</v>
      </c>
      <c r="T356" s="43">
        <v>1615.52</v>
      </c>
      <c r="U356" s="43">
        <v>1640.3</v>
      </c>
      <c r="V356" s="43">
        <v>1636.09</v>
      </c>
      <c r="W356" s="43">
        <v>1630.96</v>
      </c>
      <c r="X356" s="43">
        <v>1640.06</v>
      </c>
      <c r="Y356" s="43">
        <v>1612.69</v>
      </c>
      <c r="Z356" s="43">
        <v>1419.21</v>
      </c>
      <c r="AA356" s="43">
        <v>1168.4100000000001</v>
      </c>
    </row>
    <row r="357" spans="1:27" ht="12.75" hidden="1" customHeight="1" outlineLevel="1" x14ac:dyDescent="0.2">
      <c r="A357" s="98" t="s">
        <v>1374</v>
      </c>
      <c r="B357" s="62" t="s">
        <v>88</v>
      </c>
      <c r="C357" s="42" t="s">
        <v>77</v>
      </c>
      <c r="D357" s="43">
        <f>$D$327</f>
        <v>217.03</v>
      </c>
      <c r="E357" s="43">
        <f t="shared" ref="E357:AA357" si="205">$D$327</f>
        <v>217.03</v>
      </c>
      <c r="F357" s="43">
        <f t="shared" si="205"/>
        <v>217.03</v>
      </c>
      <c r="G357" s="43">
        <f t="shared" si="205"/>
        <v>217.03</v>
      </c>
      <c r="H357" s="43">
        <f t="shared" si="205"/>
        <v>217.03</v>
      </c>
      <c r="I357" s="43">
        <f t="shared" si="205"/>
        <v>217.03</v>
      </c>
      <c r="J357" s="43">
        <f t="shared" si="205"/>
        <v>217.03</v>
      </c>
      <c r="K357" s="43">
        <f t="shared" si="205"/>
        <v>217.03</v>
      </c>
      <c r="L357" s="43">
        <f t="shared" si="205"/>
        <v>217.03</v>
      </c>
      <c r="M357" s="43">
        <f t="shared" si="205"/>
        <v>217.03</v>
      </c>
      <c r="N357" s="43">
        <f t="shared" si="205"/>
        <v>217.03</v>
      </c>
      <c r="O357" s="43">
        <f t="shared" si="205"/>
        <v>217.03</v>
      </c>
      <c r="P357" s="43">
        <f t="shared" si="205"/>
        <v>217.03</v>
      </c>
      <c r="Q357" s="43">
        <f t="shared" si="205"/>
        <v>217.03</v>
      </c>
      <c r="R357" s="43">
        <f t="shared" si="205"/>
        <v>217.03</v>
      </c>
      <c r="S357" s="43">
        <f t="shared" si="205"/>
        <v>217.03</v>
      </c>
      <c r="T357" s="43">
        <f t="shared" si="205"/>
        <v>217.03</v>
      </c>
      <c r="U357" s="43">
        <f t="shared" si="205"/>
        <v>217.03</v>
      </c>
      <c r="V357" s="43">
        <f t="shared" si="205"/>
        <v>217.03</v>
      </c>
      <c r="W357" s="43">
        <f t="shared" si="205"/>
        <v>217.03</v>
      </c>
      <c r="X357" s="43">
        <f t="shared" si="205"/>
        <v>217.03</v>
      </c>
      <c r="Y357" s="43">
        <f t="shared" si="205"/>
        <v>217.03</v>
      </c>
      <c r="Z357" s="43">
        <f t="shared" si="205"/>
        <v>217.03</v>
      </c>
      <c r="AA357" s="43">
        <f t="shared" si="205"/>
        <v>217.03</v>
      </c>
    </row>
    <row r="358" spans="1:27" ht="12.75" hidden="1" customHeight="1" outlineLevel="1" x14ac:dyDescent="0.2">
      <c r="A358" s="98" t="s">
        <v>1375</v>
      </c>
      <c r="B358" s="62" t="s">
        <v>81</v>
      </c>
      <c r="C358" s="42" t="s">
        <v>77</v>
      </c>
      <c r="D358" s="43">
        <v>6.71</v>
      </c>
      <c r="E358" s="43">
        <v>6.71</v>
      </c>
      <c r="F358" s="43">
        <v>6.71</v>
      </c>
      <c r="G358" s="43">
        <v>6.71</v>
      </c>
      <c r="H358" s="43">
        <v>6.71</v>
      </c>
      <c r="I358" s="43">
        <v>6.71</v>
      </c>
      <c r="J358" s="43">
        <v>6.71</v>
      </c>
      <c r="K358" s="43">
        <v>6.71</v>
      </c>
      <c r="L358" s="43">
        <v>6.71</v>
      </c>
      <c r="M358" s="43">
        <v>6.71</v>
      </c>
      <c r="N358" s="43">
        <v>6.71</v>
      </c>
      <c r="O358" s="43">
        <v>6.71</v>
      </c>
      <c r="P358" s="43">
        <v>6.71</v>
      </c>
      <c r="Q358" s="43">
        <v>6.71</v>
      </c>
      <c r="R358" s="43">
        <v>6.71</v>
      </c>
      <c r="S358" s="43">
        <v>6.71</v>
      </c>
      <c r="T358" s="43">
        <v>6.71</v>
      </c>
      <c r="U358" s="43">
        <v>6.71</v>
      </c>
      <c r="V358" s="43">
        <v>6.71</v>
      </c>
      <c r="W358" s="43">
        <v>6.71</v>
      </c>
      <c r="X358" s="43">
        <v>6.71</v>
      </c>
      <c r="Y358" s="43">
        <v>6.71</v>
      </c>
      <c r="Z358" s="43">
        <v>6.71</v>
      </c>
      <c r="AA358" s="43">
        <v>6.71</v>
      </c>
    </row>
    <row r="359" spans="1:27" ht="12.75" hidden="1" customHeight="1" outlineLevel="1" x14ac:dyDescent="0.2">
      <c r="A359" s="98" t="s">
        <v>1376</v>
      </c>
      <c r="B359" s="62" t="s">
        <v>79</v>
      </c>
      <c r="C359" s="42" t="s">
        <v>77</v>
      </c>
      <c r="D359" s="43">
        <f>$D$11</f>
        <v>330.69</v>
      </c>
      <c r="E359" s="43">
        <f t="shared" ref="E359:AA359" si="206">$D$11</f>
        <v>330.69</v>
      </c>
      <c r="F359" s="43">
        <f t="shared" si="206"/>
        <v>330.69</v>
      </c>
      <c r="G359" s="43">
        <f t="shared" si="206"/>
        <v>330.69</v>
      </c>
      <c r="H359" s="43">
        <f t="shared" si="206"/>
        <v>330.69</v>
      </c>
      <c r="I359" s="43">
        <f t="shared" si="206"/>
        <v>330.69</v>
      </c>
      <c r="J359" s="43">
        <f t="shared" si="206"/>
        <v>330.69</v>
      </c>
      <c r="K359" s="43">
        <f t="shared" si="206"/>
        <v>330.69</v>
      </c>
      <c r="L359" s="43">
        <f t="shared" si="206"/>
        <v>330.69</v>
      </c>
      <c r="M359" s="43">
        <f t="shared" si="206"/>
        <v>330.69</v>
      </c>
      <c r="N359" s="43">
        <f t="shared" si="206"/>
        <v>330.69</v>
      </c>
      <c r="O359" s="43">
        <f t="shared" si="206"/>
        <v>330.69</v>
      </c>
      <c r="P359" s="43">
        <f t="shared" si="206"/>
        <v>330.69</v>
      </c>
      <c r="Q359" s="43">
        <f t="shared" si="206"/>
        <v>330.69</v>
      </c>
      <c r="R359" s="43">
        <f t="shared" si="206"/>
        <v>330.69</v>
      </c>
      <c r="S359" s="43">
        <f t="shared" si="206"/>
        <v>330.69</v>
      </c>
      <c r="T359" s="43">
        <f t="shared" si="206"/>
        <v>330.69</v>
      </c>
      <c r="U359" s="43">
        <f t="shared" si="206"/>
        <v>330.69</v>
      </c>
      <c r="V359" s="43">
        <f t="shared" si="206"/>
        <v>330.69</v>
      </c>
      <c r="W359" s="43">
        <f t="shared" si="206"/>
        <v>330.69</v>
      </c>
      <c r="X359" s="43">
        <f t="shared" si="206"/>
        <v>330.69</v>
      </c>
      <c r="Y359" s="43">
        <f t="shared" si="206"/>
        <v>330.69</v>
      </c>
      <c r="Z359" s="43">
        <f t="shared" si="206"/>
        <v>330.69</v>
      </c>
      <c r="AA359" s="43">
        <f t="shared" si="206"/>
        <v>330.69</v>
      </c>
    </row>
    <row r="360" spans="1:27" ht="12.75" customHeight="1" collapsed="1" x14ac:dyDescent="0.2">
      <c r="A360" s="97" t="s">
        <v>1377</v>
      </c>
      <c r="B360" s="27" t="str">
        <f>"08"&amp;"."&amp;$B$663&amp;"."&amp;$B$664</f>
        <v>08.01.2023</v>
      </c>
      <c r="C360" s="89" t="s">
        <v>74</v>
      </c>
      <c r="D360" s="90">
        <f>ROUND(((D361+D362+D364+D363)/1000),5)</f>
        <v>1.6840900000000001</v>
      </c>
      <c r="E360" s="90">
        <f>ROUND(((E361+E362+E364+E363)/1000),5)</f>
        <v>1.60585</v>
      </c>
      <c r="F360" s="90">
        <f>ROUND(((F361+F362+F364+F363)/1000),5)</f>
        <v>1.5426500000000001</v>
      </c>
      <c r="G360" s="90">
        <f t="shared" ref="G360:AA360" si="207">ROUND(((G361+G362+G364+G363)/1000),5)</f>
        <v>1.4978100000000001</v>
      </c>
      <c r="H360" s="90">
        <f t="shared" si="207"/>
        <v>1.53365</v>
      </c>
      <c r="I360" s="90">
        <f t="shared" si="207"/>
        <v>1.5524199999999999</v>
      </c>
      <c r="J360" s="90">
        <f t="shared" si="207"/>
        <v>1.5735699999999999</v>
      </c>
      <c r="K360" s="90">
        <f t="shared" si="207"/>
        <v>1.67215</v>
      </c>
      <c r="L360" s="90">
        <f t="shared" si="207"/>
        <v>1.88974</v>
      </c>
      <c r="M360" s="90">
        <f t="shared" si="207"/>
        <v>2.14906</v>
      </c>
      <c r="N360" s="90">
        <f t="shared" si="207"/>
        <v>2.24498</v>
      </c>
      <c r="O360" s="90">
        <f t="shared" si="207"/>
        <v>2.2699199999999999</v>
      </c>
      <c r="P360" s="90">
        <f t="shared" si="207"/>
        <v>2.2755899999999998</v>
      </c>
      <c r="Q360" s="90">
        <f t="shared" si="207"/>
        <v>2.2795100000000001</v>
      </c>
      <c r="R360" s="90">
        <f t="shared" si="207"/>
        <v>2.2516699999999998</v>
      </c>
      <c r="S360" s="90">
        <f t="shared" si="207"/>
        <v>2.2606999999999999</v>
      </c>
      <c r="T360" s="90">
        <f t="shared" si="207"/>
        <v>2.2915899999999998</v>
      </c>
      <c r="U360" s="90">
        <f t="shared" si="207"/>
        <v>2.31724</v>
      </c>
      <c r="V360" s="90">
        <f t="shared" si="207"/>
        <v>2.3105799999999999</v>
      </c>
      <c r="W360" s="90">
        <f t="shared" si="207"/>
        <v>2.2996599999999998</v>
      </c>
      <c r="X360" s="90">
        <f t="shared" si="207"/>
        <v>2.3004600000000002</v>
      </c>
      <c r="Y360" s="90">
        <f t="shared" si="207"/>
        <v>2.2572899999999998</v>
      </c>
      <c r="Z360" s="90">
        <f t="shared" si="207"/>
        <v>1.9908399999999999</v>
      </c>
      <c r="AA360" s="90">
        <f t="shared" si="207"/>
        <v>1.7045699999999999</v>
      </c>
    </row>
    <row r="361" spans="1:27" ht="12.75" hidden="1" customHeight="1" outlineLevel="1" x14ac:dyDescent="0.2">
      <c r="A361" s="98" t="s">
        <v>1378</v>
      </c>
      <c r="B361" s="62" t="s">
        <v>236</v>
      </c>
      <c r="C361" s="42" t="s">
        <v>77</v>
      </c>
      <c r="D361" s="43">
        <v>1129.6600000000001</v>
      </c>
      <c r="E361" s="43">
        <v>1051.42</v>
      </c>
      <c r="F361" s="43">
        <v>988.22</v>
      </c>
      <c r="G361" s="43">
        <v>943.38</v>
      </c>
      <c r="H361" s="43">
        <v>979.22</v>
      </c>
      <c r="I361" s="43">
        <v>997.99</v>
      </c>
      <c r="J361" s="43">
        <v>1019.14</v>
      </c>
      <c r="K361" s="43">
        <v>1117.72</v>
      </c>
      <c r="L361" s="43">
        <v>1335.31</v>
      </c>
      <c r="M361" s="43">
        <v>1594.63</v>
      </c>
      <c r="N361" s="43">
        <v>1690.55</v>
      </c>
      <c r="O361" s="43">
        <v>1715.49</v>
      </c>
      <c r="P361" s="43">
        <v>1721.16</v>
      </c>
      <c r="Q361" s="43">
        <v>1725.08</v>
      </c>
      <c r="R361" s="43">
        <v>1697.24</v>
      </c>
      <c r="S361" s="43">
        <v>1706.27</v>
      </c>
      <c r="T361" s="43">
        <v>1737.16</v>
      </c>
      <c r="U361" s="43">
        <v>1762.81</v>
      </c>
      <c r="V361" s="43">
        <v>1756.15</v>
      </c>
      <c r="W361" s="43">
        <v>1745.23</v>
      </c>
      <c r="X361" s="43">
        <v>1746.03</v>
      </c>
      <c r="Y361" s="43">
        <v>1702.86</v>
      </c>
      <c r="Z361" s="43">
        <v>1436.41</v>
      </c>
      <c r="AA361" s="43">
        <v>1150.1400000000001</v>
      </c>
    </row>
    <row r="362" spans="1:27" ht="12.75" hidden="1" customHeight="1" outlineLevel="1" x14ac:dyDescent="0.2">
      <c r="A362" s="98" t="s">
        <v>1379</v>
      </c>
      <c r="B362" s="62" t="s">
        <v>88</v>
      </c>
      <c r="C362" s="42" t="s">
        <v>77</v>
      </c>
      <c r="D362" s="43">
        <f>$D$327</f>
        <v>217.03</v>
      </c>
      <c r="E362" s="43">
        <f t="shared" ref="E362:AA362" si="208">$D$327</f>
        <v>217.03</v>
      </c>
      <c r="F362" s="43">
        <f t="shared" si="208"/>
        <v>217.03</v>
      </c>
      <c r="G362" s="43">
        <f t="shared" si="208"/>
        <v>217.03</v>
      </c>
      <c r="H362" s="43">
        <f t="shared" si="208"/>
        <v>217.03</v>
      </c>
      <c r="I362" s="43">
        <f t="shared" si="208"/>
        <v>217.03</v>
      </c>
      <c r="J362" s="43">
        <f t="shared" si="208"/>
        <v>217.03</v>
      </c>
      <c r="K362" s="43">
        <f t="shared" si="208"/>
        <v>217.03</v>
      </c>
      <c r="L362" s="43">
        <f t="shared" si="208"/>
        <v>217.03</v>
      </c>
      <c r="M362" s="43">
        <f t="shared" si="208"/>
        <v>217.03</v>
      </c>
      <c r="N362" s="43">
        <f t="shared" si="208"/>
        <v>217.03</v>
      </c>
      <c r="O362" s="43">
        <f t="shared" si="208"/>
        <v>217.03</v>
      </c>
      <c r="P362" s="43">
        <f t="shared" si="208"/>
        <v>217.03</v>
      </c>
      <c r="Q362" s="43">
        <f t="shared" si="208"/>
        <v>217.03</v>
      </c>
      <c r="R362" s="43">
        <f t="shared" si="208"/>
        <v>217.03</v>
      </c>
      <c r="S362" s="43">
        <f t="shared" si="208"/>
        <v>217.03</v>
      </c>
      <c r="T362" s="43">
        <f t="shared" si="208"/>
        <v>217.03</v>
      </c>
      <c r="U362" s="43">
        <f t="shared" si="208"/>
        <v>217.03</v>
      </c>
      <c r="V362" s="43">
        <f t="shared" si="208"/>
        <v>217.03</v>
      </c>
      <c r="W362" s="43">
        <f t="shared" si="208"/>
        <v>217.03</v>
      </c>
      <c r="X362" s="43">
        <f t="shared" si="208"/>
        <v>217.03</v>
      </c>
      <c r="Y362" s="43">
        <f t="shared" si="208"/>
        <v>217.03</v>
      </c>
      <c r="Z362" s="43">
        <f t="shared" si="208"/>
        <v>217.03</v>
      </c>
      <c r="AA362" s="43">
        <f t="shared" si="208"/>
        <v>217.03</v>
      </c>
    </row>
    <row r="363" spans="1:27" ht="12.75" hidden="1" customHeight="1" outlineLevel="1" x14ac:dyDescent="0.2">
      <c r="A363" s="98" t="s">
        <v>1380</v>
      </c>
      <c r="B363" s="62" t="s">
        <v>81</v>
      </c>
      <c r="C363" s="42" t="s">
        <v>77</v>
      </c>
      <c r="D363" s="43">
        <v>6.71</v>
      </c>
      <c r="E363" s="43">
        <v>6.71</v>
      </c>
      <c r="F363" s="43">
        <v>6.71</v>
      </c>
      <c r="G363" s="43">
        <v>6.71</v>
      </c>
      <c r="H363" s="43">
        <v>6.71</v>
      </c>
      <c r="I363" s="43">
        <v>6.71</v>
      </c>
      <c r="J363" s="43">
        <v>6.71</v>
      </c>
      <c r="K363" s="43">
        <v>6.71</v>
      </c>
      <c r="L363" s="43">
        <v>6.71</v>
      </c>
      <c r="M363" s="43">
        <v>6.71</v>
      </c>
      <c r="N363" s="43">
        <v>6.71</v>
      </c>
      <c r="O363" s="43">
        <v>6.71</v>
      </c>
      <c r="P363" s="43">
        <v>6.71</v>
      </c>
      <c r="Q363" s="43">
        <v>6.71</v>
      </c>
      <c r="R363" s="43">
        <v>6.71</v>
      </c>
      <c r="S363" s="43">
        <v>6.71</v>
      </c>
      <c r="T363" s="43">
        <v>6.71</v>
      </c>
      <c r="U363" s="43">
        <v>6.71</v>
      </c>
      <c r="V363" s="43">
        <v>6.71</v>
      </c>
      <c r="W363" s="43">
        <v>6.71</v>
      </c>
      <c r="X363" s="43">
        <v>6.71</v>
      </c>
      <c r="Y363" s="43">
        <v>6.71</v>
      </c>
      <c r="Z363" s="43">
        <v>6.71</v>
      </c>
      <c r="AA363" s="43">
        <v>6.71</v>
      </c>
    </row>
    <row r="364" spans="1:27" ht="12.75" hidden="1" customHeight="1" outlineLevel="1" x14ac:dyDescent="0.2">
      <c r="A364" s="98" t="s">
        <v>1381</v>
      </c>
      <c r="B364" s="62" t="s">
        <v>79</v>
      </c>
      <c r="C364" s="42" t="s">
        <v>77</v>
      </c>
      <c r="D364" s="43">
        <f>$D$11</f>
        <v>330.69</v>
      </c>
      <c r="E364" s="43">
        <f t="shared" ref="E364:AA364" si="209">$D$11</f>
        <v>330.69</v>
      </c>
      <c r="F364" s="43">
        <f t="shared" si="209"/>
        <v>330.69</v>
      </c>
      <c r="G364" s="43">
        <f t="shared" si="209"/>
        <v>330.69</v>
      </c>
      <c r="H364" s="43">
        <f t="shared" si="209"/>
        <v>330.69</v>
      </c>
      <c r="I364" s="43">
        <f t="shared" si="209"/>
        <v>330.69</v>
      </c>
      <c r="J364" s="43">
        <f t="shared" si="209"/>
        <v>330.69</v>
      </c>
      <c r="K364" s="43">
        <f t="shared" si="209"/>
        <v>330.69</v>
      </c>
      <c r="L364" s="43">
        <f t="shared" si="209"/>
        <v>330.69</v>
      </c>
      <c r="M364" s="43">
        <f t="shared" si="209"/>
        <v>330.69</v>
      </c>
      <c r="N364" s="43">
        <f t="shared" si="209"/>
        <v>330.69</v>
      </c>
      <c r="O364" s="43">
        <f t="shared" si="209"/>
        <v>330.69</v>
      </c>
      <c r="P364" s="43">
        <f t="shared" si="209"/>
        <v>330.69</v>
      </c>
      <c r="Q364" s="43">
        <f t="shared" si="209"/>
        <v>330.69</v>
      </c>
      <c r="R364" s="43">
        <f t="shared" si="209"/>
        <v>330.69</v>
      </c>
      <c r="S364" s="43">
        <f t="shared" si="209"/>
        <v>330.69</v>
      </c>
      <c r="T364" s="43">
        <f t="shared" si="209"/>
        <v>330.69</v>
      </c>
      <c r="U364" s="43">
        <f t="shared" si="209"/>
        <v>330.69</v>
      </c>
      <c r="V364" s="43">
        <f t="shared" si="209"/>
        <v>330.69</v>
      </c>
      <c r="W364" s="43">
        <f t="shared" si="209"/>
        <v>330.69</v>
      </c>
      <c r="X364" s="43">
        <f t="shared" si="209"/>
        <v>330.69</v>
      </c>
      <c r="Y364" s="43">
        <f t="shared" si="209"/>
        <v>330.69</v>
      </c>
      <c r="Z364" s="43">
        <f t="shared" si="209"/>
        <v>330.69</v>
      </c>
      <c r="AA364" s="43">
        <f t="shared" si="209"/>
        <v>330.69</v>
      </c>
    </row>
    <row r="365" spans="1:27" ht="12.75" customHeight="1" collapsed="1" x14ac:dyDescent="0.2">
      <c r="A365" s="97" t="s">
        <v>1382</v>
      </c>
      <c r="B365" s="27" t="str">
        <f>"09"&amp;"."&amp;$B$663&amp;"."&amp;$B$664</f>
        <v>09.01.2023</v>
      </c>
      <c r="C365" s="89" t="s">
        <v>74</v>
      </c>
      <c r="D365" s="90">
        <f>ROUND(((D366+D367+D369+D368)/1000),5)</f>
        <v>1.6698200000000001</v>
      </c>
      <c r="E365" s="90">
        <f>ROUND(((E366+E367+E369+E368)/1000),5)</f>
        <v>1.56968</v>
      </c>
      <c r="F365" s="90">
        <f>ROUND(((F366+F367+F369+F368)/1000),5)</f>
        <v>1.49664</v>
      </c>
      <c r="G365" s="90">
        <f t="shared" ref="G365:AA365" si="210">ROUND(((G366+G367+G369+G368)/1000),5)</f>
        <v>1.4755100000000001</v>
      </c>
      <c r="H365" s="90">
        <f t="shared" si="210"/>
        <v>1.51654</v>
      </c>
      <c r="I365" s="90">
        <f t="shared" si="210"/>
        <v>1.65415</v>
      </c>
      <c r="J365" s="90">
        <f t="shared" si="210"/>
        <v>1.8691</v>
      </c>
      <c r="K365" s="90">
        <f t="shared" si="210"/>
        <v>2.2569499999999998</v>
      </c>
      <c r="L365" s="90">
        <f t="shared" si="210"/>
        <v>2.3646099999999999</v>
      </c>
      <c r="M365" s="90">
        <f t="shared" si="210"/>
        <v>2.4076</v>
      </c>
      <c r="N365" s="90">
        <f t="shared" si="210"/>
        <v>2.4307300000000001</v>
      </c>
      <c r="O365" s="90">
        <f t="shared" si="210"/>
        <v>2.4440900000000001</v>
      </c>
      <c r="P365" s="90">
        <f t="shared" si="210"/>
        <v>2.42923</v>
      </c>
      <c r="Q365" s="90">
        <f t="shared" si="210"/>
        <v>2.43811</v>
      </c>
      <c r="R365" s="90">
        <f t="shared" si="210"/>
        <v>2.4094799999999998</v>
      </c>
      <c r="S365" s="90">
        <f t="shared" si="210"/>
        <v>2.4177599999999999</v>
      </c>
      <c r="T365" s="90">
        <f t="shared" si="210"/>
        <v>2.5345499999999999</v>
      </c>
      <c r="U365" s="90">
        <f t="shared" si="210"/>
        <v>2.4956900000000002</v>
      </c>
      <c r="V365" s="90">
        <f t="shared" si="210"/>
        <v>2.5299700000000001</v>
      </c>
      <c r="W365" s="90">
        <f t="shared" si="210"/>
        <v>2.4227699999999999</v>
      </c>
      <c r="X365" s="90">
        <f t="shared" si="210"/>
        <v>2.3759800000000002</v>
      </c>
      <c r="Y365" s="90">
        <f t="shared" si="210"/>
        <v>2.3244799999999999</v>
      </c>
      <c r="Z365" s="90">
        <f t="shared" si="210"/>
        <v>2.0242100000000001</v>
      </c>
      <c r="AA365" s="90">
        <f t="shared" si="210"/>
        <v>1.6879599999999999</v>
      </c>
    </row>
    <row r="366" spans="1:27" ht="12.75" hidden="1" customHeight="1" outlineLevel="1" x14ac:dyDescent="0.2">
      <c r="A366" s="98" t="s">
        <v>1383</v>
      </c>
      <c r="B366" s="62" t="s">
        <v>236</v>
      </c>
      <c r="C366" s="42" t="s">
        <v>77</v>
      </c>
      <c r="D366" s="43">
        <v>1115.3900000000001</v>
      </c>
      <c r="E366" s="43">
        <v>1015.25</v>
      </c>
      <c r="F366" s="43">
        <v>942.21</v>
      </c>
      <c r="G366" s="43">
        <v>921.08</v>
      </c>
      <c r="H366" s="43">
        <v>962.11</v>
      </c>
      <c r="I366" s="43">
        <v>1099.72</v>
      </c>
      <c r="J366" s="43">
        <v>1314.67</v>
      </c>
      <c r="K366" s="43">
        <v>1702.52</v>
      </c>
      <c r="L366" s="43">
        <v>1810.18</v>
      </c>
      <c r="M366" s="43">
        <v>1853.17</v>
      </c>
      <c r="N366" s="43">
        <v>1876.3</v>
      </c>
      <c r="O366" s="43">
        <v>1889.66</v>
      </c>
      <c r="P366" s="43">
        <v>1874.8</v>
      </c>
      <c r="Q366" s="43">
        <v>1883.68</v>
      </c>
      <c r="R366" s="43">
        <v>1855.05</v>
      </c>
      <c r="S366" s="43">
        <v>1863.33</v>
      </c>
      <c r="T366" s="43">
        <v>1980.12</v>
      </c>
      <c r="U366" s="43">
        <v>1941.26</v>
      </c>
      <c r="V366" s="43">
        <v>1975.54</v>
      </c>
      <c r="W366" s="43">
        <v>1868.34</v>
      </c>
      <c r="X366" s="43">
        <v>1821.55</v>
      </c>
      <c r="Y366" s="43">
        <v>1770.05</v>
      </c>
      <c r="Z366" s="43">
        <v>1469.78</v>
      </c>
      <c r="AA366" s="43">
        <v>1133.53</v>
      </c>
    </row>
    <row r="367" spans="1:27" ht="12.75" hidden="1" customHeight="1" outlineLevel="1" x14ac:dyDescent="0.2">
      <c r="A367" s="98" t="s">
        <v>1384</v>
      </c>
      <c r="B367" s="62" t="s">
        <v>88</v>
      </c>
      <c r="C367" s="42" t="s">
        <v>77</v>
      </c>
      <c r="D367" s="43">
        <f>$D$327</f>
        <v>217.03</v>
      </c>
      <c r="E367" s="43">
        <f t="shared" ref="E367:AA367" si="211">$D$327</f>
        <v>217.03</v>
      </c>
      <c r="F367" s="43">
        <f t="shared" si="211"/>
        <v>217.03</v>
      </c>
      <c r="G367" s="43">
        <f t="shared" si="211"/>
        <v>217.03</v>
      </c>
      <c r="H367" s="43">
        <f t="shared" si="211"/>
        <v>217.03</v>
      </c>
      <c r="I367" s="43">
        <f t="shared" si="211"/>
        <v>217.03</v>
      </c>
      <c r="J367" s="43">
        <f t="shared" si="211"/>
        <v>217.03</v>
      </c>
      <c r="K367" s="43">
        <f t="shared" si="211"/>
        <v>217.03</v>
      </c>
      <c r="L367" s="43">
        <f t="shared" si="211"/>
        <v>217.03</v>
      </c>
      <c r="M367" s="43">
        <f t="shared" si="211"/>
        <v>217.03</v>
      </c>
      <c r="N367" s="43">
        <f t="shared" si="211"/>
        <v>217.03</v>
      </c>
      <c r="O367" s="43">
        <f t="shared" si="211"/>
        <v>217.03</v>
      </c>
      <c r="P367" s="43">
        <f t="shared" si="211"/>
        <v>217.03</v>
      </c>
      <c r="Q367" s="43">
        <f t="shared" si="211"/>
        <v>217.03</v>
      </c>
      <c r="R367" s="43">
        <f t="shared" si="211"/>
        <v>217.03</v>
      </c>
      <c r="S367" s="43">
        <f t="shared" si="211"/>
        <v>217.03</v>
      </c>
      <c r="T367" s="43">
        <f t="shared" si="211"/>
        <v>217.03</v>
      </c>
      <c r="U367" s="43">
        <f t="shared" si="211"/>
        <v>217.03</v>
      </c>
      <c r="V367" s="43">
        <f t="shared" si="211"/>
        <v>217.03</v>
      </c>
      <c r="W367" s="43">
        <f t="shared" si="211"/>
        <v>217.03</v>
      </c>
      <c r="X367" s="43">
        <f t="shared" si="211"/>
        <v>217.03</v>
      </c>
      <c r="Y367" s="43">
        <f t="shared" si="211"/>
        <v>217.03</v>
      </c>
      <c r="Z367" s="43">
        <f t="shared" si="211"/>
        <v>217.03</v>
      </c>
      <c r="AA367" s="43">
        <f t="shared" si="211"/>
        <v>217.03</v>
      </c>
    </row>
    <row r="368" spans="1:27" ht="12.75" hidden="1" customHeight="1" outlineLevel="1" x14ac:dyDescent="0.2">
      <c r="A368" s="98" t="s">
        <v>1385</v>
      </c>
      <c r="B368" s="62" t="s">
        <v>81</v>
      </c>
      <c r="C368" s="42" t="s">
        <v>77</v>
      </c>
      <c r="D368" s="43">
        <v>6.71</v>
      </c>
      <c r="E368" s="43">
        <v>6.71</v>
      </c>
      <c r="F368" s="43">
        <v>6.71</v>
      </c>
      <c r="G368" s="43">
        <v>6.71</v>
      </c>
      <c r="H368" s="43">
        <v>6.71</v>
      </c>
      <c r="I368" s="43">
        <v>6.71</v>
      </c>
      <c r="J368" s="43">
        <v>6.71</v>
      </c>
      <c r="K368" s="43">
        <v>6.71</v>
      </c>
      <c r="L368" s="43">
        <v>6.71</v>
      </c>
      <c r="M368" s="43">
        <v>6.71</v>
      </c>
      <c r="N368" s="43">
        <v>6.71</v>
      </c>
      <c r="O368" s="43">
        <v>6.71</v>
      </c>
      <c r="P368" s="43">
        <v>6.71</v>
      </c>
      <c r="Q368" s="43">
        <v>6.71</v>
      </c>
      <c r="R368" s="43">
        <v>6.71</v>
      </c>
      <c r="S368" s="43">
        <v>6.71</v>
      </c>
      <c r="T368" s="43">
        <v>6.71</v>
      </c>
      <c r="U368" s="43">
        <v>6.71</v>
      </c>
      <c r="V368" s="43">
        <v>6.71</v>
      </c>
      <c r="W368" s="43">
        <v>6.71</v>
      </c>
      <c r="X368" s="43">
        <v>6.71</v>
      </c>
      <c r="Y368" s="43">
        <v>6.71</v>
      </c>
      <c r="Z368" s="43">
        <v>6.71</v>
      </c>
      <c r="AA368" s="43">
        <v>6.71</v>
      </c>
    </row>
    <row r="369" spans="1:27" ht="12.75" hidden="1" customHeight="1" outlineLevel="1" x14ac:dyDescent="0.2">
      <c r="A369" s="98" t="s">
        <v>1386</v>
      </c>
      <c r="B369" s="62" t="s">
        <v>79</v>
      </c>
      <c r="C369" s="42" t="s">
        <v>77</v>
      </c>
      <c r="D369" s="43">
        <f>$D$11</f>
        <v>330.69</v>
      </c>
      <c r="E369" s="43">
        <f t="shared" ref="E369:AA369" si="212">$D$11</f>
        <v>330.69</v>
      </c>
      <c r="F369" s="43">
        <f t="shared" si="212"/>
        <v>330.69</v>
      </c>
      <c r="G369" s="43">
        <f t="shared" si="212"/>
        <v>330.69</v>
      </c>
      <c r="H369" s="43">
        <f t="shared" si="212"/>
        <v>330.69</v>
      </c>
      <c r="I369" s="43">
        <f t="shared" si="212"/>
        <v>330.69</v>
      </c>
      <c r="J369" s="43">
        <f t="shared" si="212"/>
        <v>330.69</v>
      </c>
      <c r="K369" s="43">
        <f t="shared" si="212"/>
        <v>330.69</v>
      </c>
      <c r="L369" s="43">
        <f t="shared" si="212"/>
        <v>330.69</v>
      </c>
      <c r="M369" s="43">
        <f t="shared" si="212"/>
        <v>330.69</v>
      </c>
      <c r="N369" s="43">
        <f t="shared" si="212"/>
        <v>330.69</v>
      </c>
      <c r="O369" s="43">
        <f t="shared" si="212"/>
        <v>330.69</v>
      </c>
      <c r="P369" s="43">
        <f t="shared" si="212"/>
        <v>330.69</v>
      </c>
      <c r="Q369" s="43">
        <f t="shared" si="212"/>
        <v>330.69</v>
      </c>
      <c r="R369" s="43">
        <f t="shared" si="212"/>
        <v>330.69</v>
      </c>
      <c r="S369" s="43">
        <f t="shared" si="212"/>
        <v>330.69</v>
      </c>
      <c r="T369" s="43">
        <f t="shared" si="212"/>
        <v>330.69</v>
      </c>
      <c r="U369" s="43">
        <f t="shared" si="212"/>
        <v>330.69</v>
      </c>
      <c r="V369" s="43">
        <f t="shared" si="212"/>
        <v>330.69</v>
      </c>
      <c r="W369" s="43">
        <f t="shared" si="212"/>
        <v>330.69</v>
      </c>
      <c r="X369" s="43">
        <f t="shared" si="212"/>
        <v>330.69</v>
      </c>
      <c r="Y369" s="43">
        <f t="shared" si="212"/>
        <v>330.69</v>
      </c>
      <c r="Z369" s="43">
        <f t="shared" si="212"/>
        <v>330.69</v>
      </c>
      <c r="AA369" s="43">
        <f t="shared" si="212"/>
        <v>330.69</v>
      </c>
    </row>
    <row r="370" spans="1:27" ht="12.75" customHeight="1" collapsed="1" x14ac:dyDescent="0.2">
      <c r="A370" s="97" t="s">
        <v>1387</v>
      </c>
      <c r="B370" s="27" t="str">
        <f>"10"&amp;"."&amp;$B$663&amp;"."&amp;$B$664</f>
        <v>10.01.2023</v>
      </c>
      <c r="C370" s="89" t="s">
        <v>74</v>
      </c>
      <c r="D370" s="90">
        <f>ROUND(((D371+D372+D374+D373)/1000),5)</f>
        <v>1.6680299999999999</v>
      </c>
      <c r="E370" s="90">
        <f>ROUND(((E371+E372+E374+E373)/1000),5)</f>
        <v>1.5773299999999999</v>
      </c>
      <c r="F370" s="90">
        <f>ROUND(((F371+F372+F374+F373)/1000),5)</f>
        <v>1.5076700000000001</v>
      </c>
      <c r="G370" s="90">
        <f t="shared" ref="G370:AA370" si="213">ROUND(((G371+G372+G374+G373)/1000),5)</f>
        <v>1.5102500000000001</v>
      </c>
      <c r="H370" s="90">
        <f t="shared" si="213"/>
        <v>1.6074999999999999</v>
      </c>
      <c r="I370" s="90">
        <f t="shared" si="213"/>
        <v>1.7137500000000001</v>
      </c>
      <c r="J370" s="90">
        <f t="shared" si="213"/>
        <v>1.92218</v>
      </c>
      <c r="K370" s="90">
        <f t="shared" si="213"/>
        <v>2.3097599999999998</v>
      </c>
      <c r="L370" s="90">
        <f t="shared" si="213"/>
        <v>2.4070800000000001</v>
      </c>
      <c r="M370" s="90">
        <f t="shared" si="213"/>
        <v>2.4462899999999999</v>
      </c>
      <c r="N370" s="90">
        <f t="shared" si="213"/>
        <v>2.46143</v>
      </c>
      <c r="O370" s="90">
        <f t="shared" si="213"/>
        <v>2.47078</v>
      </c>
      <c r="P370" s="90">
        <f t="shared" si="213"/>
        <v>2.4598</v>
      </c>
      <c r="Q370" s="90">
        <f t="shared" si="213"/>
        <v>2.4630000000000001</v>
      </c>
      <c r="R370" s="90">
        <f t="shared" si="213"/>
        <v>2.4300799999999998</v>
      </c>
      <c r="S370" s="90">
        <f t="shared" si="213"/>
        <v>2.4262000000000001</v>
      </c>
      <c r="T370" s="90">
        <f t="shared" si="213"/>
        <v>2.4866100000000002</v>
      </c>
      <c r="U370" s="90">
        <f t="shared" si="213"/>
        <v>2.5066600000000001</v>
      </c>
      <c r="V370" s="90">
        <f t="shared" si="213"/>
        <v>2.5026899999999999</v>
      </c>
      <c r="W370" s="90">
        <f t="shared" si="213"/>
        <v>2.44278</v>
      </c>
      <c r="X370" s="90">
        <f t="shared" si="213"/>
        <v>2.4061400000000002</v>
      </c>
      <c r="Y370" s="90">
        <f t="shared" si="213"/>
        <v>2.3378999999999999</v>
      </c>
      <c r="Z370" s="90">
        <f t="shared" si="213"/>
        <v>2.0481799999999999</v>
      </c>
      <c r="AA370" s="90">
        <f t="shared" si="213"/>
        <v>1.72197</v>
      </c>
    </row>
    <row r="371" spans="1:27" ht="12.75" hidden="1" customHeight="1" outlineLevel="1" x14ac:dyDescent="0.2">
      <c r="A371" s="98" t="s">
        <v>1388</v>
      </c>
      <c r="B371" s="62" t="s">
        <v>236</v>
      </c>
      <c r="C371" s="42" t="s">
        <v>77</v>
      </c>
      <c r="D371" s="43">
        <v>1113.5999999999999</v>
      </c>
      <c r="E371" s="43">
        <v>1022.9</v>
      </c>
      <c r="F371" s="43">
        <v>953.24</v>
      </c>
      <c r="G371" s="43">
        <v>955.82</v>
      </c>
      <c r="H371" s="43">
        <v>1053.07</v>
      </c>
      <c r="I371" s="43">
        <v>1159.32</v>
      </c>
      <c r="J371" s="43">
        <v>1367.75</v>
      </c>
      <c r="K371" s="43">
        <v>1755.33</v>
      </c>
      <c r="L371" s="43">
        <v>1852.65</v>
      </c>
      <c r="M371" s="43">
        <v>1891.86</v>
      </c>
      <c r="N371" s="43">
        <v>1907</v>
      </c>
      <c r="O371" s="43">
        <v>1916.35</v>
      </c>
      <c r="P371" s="43">
        <v>1905.37</v>
      </c>
      <c r="Q371" s="43">
        <v>1908.57</v>
      </c>
      <c r="R371" s="43">
        <v>1875.65</v>
      </c>
      <c r="S371" s="43">
        <v>1871.77</v>
      </c>
      <c r="T371" s="43">
        <v>1932.18</v>
      </c>
      <c r="U371" s="43">
        <v>1952.23</v>
      </c>
      <c r="V371" s="43">
        <v>1948.26</v>
      </c>
      <c r="W371" s="43">
        <v>1888.35</v>
      </c>
      <c r="X371" s="43">
        <v>1851.71</v>
      </c>
      <c r="Y371" s="43">
        <v>1783.47</v>
      </c>
      <c r="Z371" s="43">
        <v>1493.75</v>
      </c>
      <c r="AA371" s="43">
        <v>1167.54</v>
      </c>
    </row>
    <row r="372" spans="1:27" ht="12.75" hidden="1" customHeight="1" outlineLevel="1" x14ac:dyDescent="0.2">
      <c r="A372" s="98" t="s">
        <v>1389</v>
      </c>
      <c r="B372" s="62" t="s">
        <v>88</v>
      </c>
      <c r="C372" s="42" t="s">
        <v>77</v>
      </c>
      <c r="D372" s="43">
        <f>$D$327</f>
        <v>217.03</v>
      </c>
      <c r="E372" s="43">
        <f t="shared" ref="E372:AA372" si="214">$D$327</f>
        <v>217.03</v>
      </c>
      <c r="F372" s="43">
        <f t="shared" si="214"/>
        <v>217.03</v>
      </c>
      <c r="G372" s="43">
        <f t="shared" si="214"/>
        <v>217.03</v>
      </c>
      <c r="H372" s="43">
        <f t="shared" si="214"/>
        <v>217.03</v>
      </c>
      <c r="I372" s="43">
        <f t="shared" si="214"/>
        <v>217.03</v>
      </c>
      <c r="J372" s="43">
        <f t="shared" si="214"/>
        <v>217.03</v>
      </c>
      <c r="K372" s="43">
        <f t="shared" si="214"/>
        <v>217.03</v>
      </c>
      <c r="L372" s="43">
        <f t="shared" si="214"/>
        <v>217.03</v>
      </c>
      <c r="M372" s="43">
        <f t="shared" si="214"/>
        <v>217.03</v>
      </c>
      <c r="N372" s="43">
        <f t="shared" si="214"/>
        <v>217.03</v>
      </c>
      <c r="O372" s="43">
        <f t="shared" si="214"/>
        <v>217.03</v>
      </c>
      <c r="P372" s="43">
        <f t="shared" si="214"/>
        <v>217.03</v>
      </c>
      <c r="Q372" s="43">
        <f t="shared" si="214"/>
        <v>217.03</v>
      </c>
      <c r="R372" s="43">
        <f t="shared" si="214"/>
        <v>217.03</v>
      </c>
      <c r="S372" s="43">
        <f t="shared" si="214"/>
        <v>217.03</v>
      </c>
      <c r="T372" s="43">
        <f t="shared" si="214"/>
        <v>217.03</v>
      </c>
      <c r="U372" s="43">
        <f t="shared" si="214"/>
        <v>217.03</v>
      </c>
      <c r="V372" s="43">
        <f t="shared" si="214"/>
        <v>217.03</v>
      </c>
      <c r="W372" s="43">
        <f t="shared" si="214"/>
        <v>217.03</v>
      </c>
      <c r="X372" s="43">
        <f t="shared" si="214"/>
        <v>217.03</v>
      </c>
      <c r="Y372" s="43">
        <f t="shared" si="214"/>
        <v>217.03</v>
      </c>
      <c r="Z372" s="43">
        <f t="shared" si="214"/>
        <v>217.03</v>
      </c>
      <c r="AA372" s="43">
        <f t="shared" si="214"/>
        <v>217.03</v>
      </c>
    </row>
    <row r="373" spans="1:27" ht="12.75" hidden="1" customHeight="1" outlineLevel="1" x14ac:dyDescent="0.2">
      <c r="A373" s="98" t="s">
        <v>1390</v>
      </c>
      <c r="B373" s="62" t="s">
        <v>81</v>
      </c>
      <c r="C373" s="42" t="s">
        <v>77</v>
      </c>
      <c r="D373" s="43">
        <v>6.71</v>
      </c>
      <c r="E373" s="43">
        <v>6.71</v>
      </c>
      <c r="F373" s="43">
        <v>6.71</v>
      </c>
      <c r="G373" s="43">
        <v>6.71</v>
      </c>
      <c r="H373" s="43">
        <v>6.71</v>
      </c>
      <c r="I373" s="43">
        <v>6.71</v>
      </c>
      <c r="J373" s="43">
        <v>6.71</v>
      </c>
      <c r="K373" s="43">
        <v>6.71</v>
      </c>
      <c r="L373" s="43">
        <v>6.71</v>
      </c>
      <c r="M373" s="43">
        <v>6.71</v>
      </c>
      <c r="N373" s="43">
        <v>6.71</v>
      </c>
      <c r="O373" s="43">
        <v>6.71</v>
      </c>
      <c r="P373" s="43">
        <v>6.71</v>
      </c>
      <c r="Q373" s="43">
        <v>6.71</v>
      </c>
      <c r="R373" s="43">
        <v>6.71</v>
      </c>
      <c r="S373" s="43">
        <v>6.71</v>
      </c>
      <c r="T373" s="43">
        <v>6.71</v>
      </c>
      <c r="U373" s="43">
        <v>6.71</v>
      </c>
      <c r="V373" s="43">
        <v>6.71</v>
      </c>
      <c r="W373" s="43">
        <v>6.71</v>
      </c>
      <c r="X373" s="43">
        <v>6.71</v>
      </c>
      <c r="Y373" s="43">
        <v>6.71</v>
      </c>
      <c r="Z373" s="43">
        <v>6.71</v>
      </c>
      <c r="AA373" s="43">
        <v>6.71</v>
      </c>
    </row>
    <row r="374" spans="1:27" ht="12.75" hidden="1" customHeight="1" outlineLevel="1" x14ac:dyDescent="0.2">
      <c r="A374" s="98" t="s">
        <v>1391</v>
      </c>
      <c r="B374" s="62" t="s">
        <v>79</v>
      </c>
      <c r="C374" s="42" t="s">
        <v>77</v>
      </c>
      <c r="D374" s="43">
        <f>$D$11</f>
        <v>330.69</v>
      </c>
      <c r="E374" s="43">
        <f t="shared" ref="E374:AA374" si="215">$D$11</f>
        <v>330.69</v>
      </c>
      <c r="F374" s="43">
        <f t="shared" si="215"/>
        <v>330.69</v>
      </c>
      <c r="G374" s="43">
        <f t="shared" si="215"/>
        <v>330.69</v>
      </c>
      <c r="H374" s="43">
        <f t="shared" si="215"/>
        <v>330.69</v>
      </c>
      <c r="I374" s="43">
        <f t="shared" si="215"/>
        <v>330.69</v>
      </c>
      <c r="J374" s="43">
        <f t="shared" si="215"/>
        <v>330.69</v>
      </c>
      <c r="K374" s="43">
        <f t="shared" si="215"/>
        <v>330.69</v>
      </c>
      <c r="L374" s="43">
        <f t="shared" si="215"/>
        <v>330.69</v>
      </c>
      <c r="M374" s="43">
        <f t="shared" si="215"/>
        <v>330.69</v>
      </c>
      <c r="N374" s="43">
        <f t="shared" si="215"/>
        <v>330.69</v>
      </c>
      <c r="O374" s="43">
        <f t="shared" si="215"/>
        <v>330.69</v>
      </c>
      <c r="P374" s="43">
        <f t="shared" si="215"/>
        <v>330.69</v>
      </c>
      <c r="Q374" s="43">
        <f t="shared" si="215"/>
        <v>330.69</v>
      </c>
      <c r="R374" s="43">
        <f t="shared" si="215"/>
        <v>330.69</v>
      </c>
      <c r="S374" s="43">
        <f t="shared" si="215"/>
        <v>330.69</v>
      </c>
      <c r="T374" s="43">
        <f t="shared" si="215"/>
        <v>330.69</v>
      </c>
      <c r="U374" s="43">
        <f t="shared" si="215"/>
        <v>330.69</v>
      </c>
      <c r="V374" s="43">
        <f t="shared" si="215"/>
        <v>330.69</v>
      </c>
      <c r="W374" s="43">
        <f t="shared" si="215"/>
        <v>330.69</v>
      </c>
      <c r="X374" s="43">
        <f t="shared" si="215"/>
        <v>330.69</v>
      </c>
      <c r="Y374" s="43">
        <f t="shared" si="215"/>
        <v>330.69</v>
      </c>
      <c r="Z374" s="43">
        <f t="shared" si="215"/>
        <v>330.69</v>
      </c>
      <c r="AA374" s="43">
        <f t="shared" si="215"/>
        <v>330.69</v>
      </c>
    </row>
    <row r="375" spans="1:27" ht="12.75" customHeight="1" collapsed="1" x14ac:dyDescent="0.2">
      <c r="A375" s="97" t="s">
        <v>1392</v>
      </c>
      <c r="B375" s="27" t="str">
        <f>"11"&amp;"."&amp;$B$663&amp;"."&amp;$B$664</f>
        <v>11.01.2023</v>
      </c>
      <c r="C375" s="89" t="s">
        <v>74</v>
      </c>
      <c r="D375" s="90">
        <f>ROUND(((D376+D377+D379+D378)/1000),5)</f>
        <v>1.70109</v>
      </c>
      <c r="E375" s="90">
        <f>ROUND(((E376+E377+E379+E378)/1000),5)</f>
        <v>1.6506700000000001</v>
      </c>
      <c r="F375" s="90">
        <f>ROUND(((F376+F377+F379+F378)/1000),5)</f>
        <v>1.5850500000000001</v>
      </c>
      <c r="G375" s="90">
        <f t="shared" ref="G375:AA375" si="216">ROUND(((G376+G377+G379+G378)/1000),5)</f>
        <v>1.57843</v>
      </c>
      <c r="H375" s="90">
        <f t="shared" si="216"/>
        <v>1.6531400000000001</v>
      </c>
      <c r="I375" s="90">
        <f t="shared" si="216"/>
        <v>1.74817</v>
      </c>
      <c r="J375" s="90">
        <f t="shared" si="216"/>
        <v>1.90595</v>
      </c>
      <c r="K375" s="90">
        <f t="shared" si="216"/>
        <v>2.3220800000000001</v>
      </c>
      <c r="L375" s="90">
        <f t="shared" si="216"/>
        <v>2.43519</v>
      </c>
      <c r="M375" s="90">
        <f t="shared" si="216"/>
        <v>2.47383</v>
      </c>
      <c r="N375" s="90">
        <f t="shared" si="216"/>
        <v>2.4930400000000001</v>
      </c>
      <c r="O375" s="90">
        <f t="shared" si="216"/>
        <v>2.50827</v>
      </c>
      <c r="P375" s="90">
        <f t="shared" si="216"/>
        <v>2.4950100000000002</v>
      </c>
      <c r="Q375" s="90">
        <f t="shared" si="216"/>
        <v>2.49797</v>
      </c>
      <c r="R375" s="90">
        <f t="shared" si="216"/>
        <v>2.4737100000000001</v>
      </c>
      <c r="S375" s="90">
        <f t="shared" si="216"/>
        <v>2.4721799999999998</v>
      </c>
      <c r="T375" s="90">
        <f t="shared" si="216"/>
        <v>2.5894599999999999</v>
      </c>
      <c r="U375" s="90">
        <f t="shared" si="216"/>
        <v>2.59015</v>
      </c>
      <c r="V375" s="90">
        <f t="shared" si="216"/>
        <v>2.5966900000000002</v>
      </c>
      <c r="W375" s="90">
        <f t="shared" si="216"/>
        <v>2.4747300000000001</v>
      </c>
      <c r="X375" s="90">
        <f t="shared" si="216"/>
        <v>2.4490799999999999</v>
      </c>
      <c r="Y375" s="90">
        <f t="shared" si="216"/>
        <v>2.4098799999999998</v>
      </c>
      <c r="Z375" s="90">
        <f t="shared" si="216"/>
        <v>2.2537199999999999</v>
      </c>
      <c r="AA375" s="90">
        <f t="shared" si="216"/>
        <v>1.8335999999999999</v>
      </c>
    </row>
    <row r="376" spans="1:27" ht="12.75" hidden="1" customHeight="1" outlineLevel="1" x14ac:dyDescent="0.2">
      <c r="A376" s="98" t="s">
        <v>1393</v>
      </c>
      <c r="B376" s="62" t="s">
        <v>236</v>
      </c>
      <c r="C376" s="42" t="s">
        <v>77</v>
      </c>
      <c r="D376" s="43">
        <v>1146.6600000000001</v>
      </c>
      <c r="E376" s="43">
        <v>1096.24</v>
      </c>
      <c r="F376" s="43">
        <v>1030.6199999999999</v>
      </c>
      <c r="G376" s="43">
        <v>1024</v>
      </c>
      <c r="H376" s="43">
        <v>1098.71</v>
      </c>
      <c r="I376" s="43">
        <v>1193.74</v>
      </c>
      <c r="J376" s="43">
        <v>1351.52</v>
      </c>
      <c r="K376" s="43">
        <v>1767.65</v>
      </c>
      <c r="L376" s="43">
        <v>1880.76</v>
      </c>
      <c r="M376" s="43">
        <v>1919.4</v>
      </c>
      <c r="N376" s="43">
        <v>1938.61</v>
      </c>
      <c r="O376" s="43">
        <v>1953.84</v>
      </c>
      <c r="P376" s="43">
        <v>1940.58</v>
      </c>
      <c r="Q376" s="43">
        <v>1943.54</v>
      </c>
      <c r="R376" s="43">
        <v>1919.28</v>
      </c>
      <c r="S376" s="43">
        <v>1917.75</v>
      </c>
      <c r="T376" s="43">
        <v>2035.03</v>
      </c>
      <c r="U376" s="43">
        <v>2035.72</v>
      </c>
      <c r="V376" s="43">
        <v>2042.26</v>
      </c>
      <c r="W376" s="43">
        <v>1920.3</v>
      </c>
      <c r="X376" s="43">
        <v>1894.65</v>
      </c>
      <c r="Y376" s="43">
        <v>1855.45</v>
      </c>
      <c r="Z376" s="43">
        <v>1699.29</v>
      </c>
      <c r="AA376" s="43">
        <v>1279.17</v>
      </c>
    </row>
    <row r="377" spans="1:27" ht="12.75" hidden="1" customHeight="1" outlineLevel="1" x14ac:dyDescent="0.2">
      <c r="A377" s="98" t="s">
        <v>1394</v>
      </c>
      <c r="B377" s="62" t="s">
        <v>88</v>
      </c>
      <c r="C377" s="42" t="s">
        <v>77</v>
      </c>
      <c r="D377" s="43">
        <f>$D$327</f>
        <v>217.03</v>
      </c>
      <c r="E377" s="43">
        <f t="shared" ref="E377:AA377" si="217">$D$327</f>
        <v>217.03</v>
      </c>
      <c r="F377" s="43">
        <f t="shared" si="217"/>
        <v>217.03</v>
      </c>
      <c r="G377" s="43">
        <f t="shared" si="217"/>
        <v>217.03</v>
      </c>
      <c r="H377" s="43">
        <f t="shared" si="217"/>
        <v>217.03</v>
      </c>
      <c r="I377" s="43">
        <f t="shared" si="217"/>
        <v>217.03</v>
      </c>
      <c r="J377" s="43">
        <f t="shared" si="217"/>
        <v>217.03</v>
      </c>
      <c r="K377" s="43">
        <f t="shared" si="217"/>
        <v>217.03</v>
      </c>
      <c r="L377" s="43">
        <f t="shared" si="217"/>
        <v>217.03</v>
      </c>
      <c r="M377" s="43">
        <f t="shared" si="217"/>
        <v>217.03</v>
      </c>
      <c r="N377" s="43">
        <f t="shared" si="217"/>
        <v>217.03</v>
      </c>
      <c r="O377" s="43">
        <f t="shared" si="217"/>
        <v>217.03</v>
      </c>
      <c r="P377" s="43">
        <f t="shared" si="217"/>
        <v>217.03</v>
      </c>
      <c r="Q377" s="43">
        <f t="shared" si="217"/>
        <v>217.03</v>
      </c>
      <c r="R377" s="43">
        <f t="shared" si="217"/>
        <v>217.03</v>
      </c>
      <c r="S377" s="43">
        <f t="shared" si="217"/>
        <v>217.03</v>
      </c>
      <c r="T377" s="43">
        <f t="shared" si="217"/>
        <v>217.03</v>
      </c>
      <c r="U377" s="43">
        <f t="shared" si="217"/>
        <v>217.03</v>
      </c>
      <c r="V377" s="43">
        <f t="shared" si="217"/>
        <v>217.03</v>
      </c>
      <c r="W377" s="43">
        <f t="shared" si="217"/>
        <v>217.03</v>
      </c>
      <c r="X377" s="43">
        <f t="shared" si="217"/>
        <v>217.03</v>
      </c>
      <c r="Y377" s="43">
        <f t="shared" si="217"/>
        <v>217.03</v>
      </c>
      <c r="Z377" s="43">
        <f t="shared" si="217"/>
        <v>217.03</v>
      </c>
      <c r="AA377" s="43">
        <f t="shared" si="217"/>
        <v>217.03</v>
      </c>
    </row>
    <row r="378" spans="1:27" ht="12.75" hidden="1" customHeight="1" outlineLevel="1" x14ac:dyDescent="0.2">
      <c r="A378" s="98" t="s">
        <v>1395</v>
      </c>
      <c r="B378" s="62" t="s">
        <v>81</v>
      </c>
      <c r="C378" s="42" t="s">
        <v>77</v>
      </c>
      <c r="D378" s="43">
        <v>6.71</v>
      </c>
      <c r="E378" s="43">
        <v>6.71</v>
      </c>
      <c r="F378" s="43">
        <v>6.71</v>
      </c>
      <c r="G378" s="43">
        <v>6.71</v>
      </c>
      <c r="H378" s="43">
        <v>6.71</v>
      </c>
      <c r="I378" s="43">
        <v>6.71</v>
      </c>
      <c r="J378" s="43">
        <v>6.71</v>
      </c>
      <c r="K378" s="43">
        <v>6.71</v>
      </c>
      <c r="L378" s="43">
        <v>6.71</v>
      </c>
      <c r="M378" s="43">
        <v>6.71</v>
      </c>
      <c r="N378" s="43">
        <v>6.71</v>
      </c>
      <c r="O378" s="43">
        <v>6.71</v>
      </c>
      <c r="P378" s="43">
        <v>6.71</v>
      </c>
      <c r="Q378" s="43">
        <v>6.71</v>
      </c>
      <c r="R378" s="43">
        <v>6.71</v>
      </c>
      <c r="S378" s="43">
        <v>6.71</v>
      </c>
      <c r="T378" s="43">
        <v>6.71</v>
      </c>
      <c r="U378" s="43">
        <v>6.71</v>
      </c>
      <c r="V378" s="43">
        <v>6.71</v>
      </c>
      <c r="W378" s="43">
        <v>6.71</v>
      </c>
      <c r="X378" s="43">
        <v>6.71</v>
      </c>
      <c r="Y378" s="43">
        <v>6.71</v>
      </c>
      <c r="Z378" s="43">
        <v>6.71</v>
      </c>
      <c r="AA378" s="43">
        <v>6.71</v>
      </c>
    </row>
    <row r="379" spans="1:27" ht="12.75" hidden="1" customHeight="1" outlineLevel="1" x14ac:dyDescent="0.2">
      <c r="A379" s="98" t="s">
        <v>1396</v>
      </c>
      <c r="B379" s="62" t="s">
        <v>79</v>
      </c>
      <c r="C379" s="42" t="s">
        <v>77</v>
      </c>
      <c r="D379" s="43">
        <f>$D$11</f>
        <v>330.69</v>
      </c>
      <c r="E379" s="43">
        <f t="shared" ref="E379:AA379" si="218">$D$11</f>
        <v>330.69</v>
      </c>
      <c r="F379" s="43">
        <f t="shared" si="218"/>
        <v>330.69</v>
      </c>
      <c r="G379" s="43">
        <f t="shared" si="218"/>
        <v>330.69</v>
      </c>
      <c r="H379" s="43">
        <f t="shared" si="218"/>
        <v>330.69</v>
      </c>
      <c r="I379" s="43">
        <f t="shared" si="218"/>
        <v>330.69</v>
      </c>
      <c r="J379" s="43">
        <f t="shared" si="218"/>
        <v>330.69</v>
      </c>
      <c r="K379" s="43">
        <f t="shared" si="218"/>
        <v>330.69</v>
      </c>
      <c r="L379" s="43">
        <f t="shared" si="218"/>
        <v>330.69</v>
      </c>
      <c r="M379" s="43">
        <f t="shared" si="218"/>
        <v>330.69</v>
      </c>
      <c r="N379" s="43">
        <f t="shared" si="218"/>
        <v>330.69</v>
      </c>
      <c r="O379" s="43">
        <f t="shared" si="218"/>
        <v>330.69</v>
      </c>
      <c r="P379" s="43">
        <f t="shared" si="218"/>
        <v>330.69</v>
      </c>
      <c r="Q379" s="43">
        <f t="shared" si="218"/>
        <v>330.69</v>
      </c>
      <c r="R379" s="43">
        <f t="shared" si="218"/>
        <v>330.69</v>
      </c>
      <c r="S379" s="43">
        <f t="shared" si="218"/>
        <v>330.69</v>
      </c>
      <c r="T379" s="43">
        <f t="shared" si="218"/>
        <v>330.69</v>
      </c>
      <c r="U379" s="43">
        <f t="shared" si="218"/>
        <v>330.69</v>
      </c>
      <c r="V379" s="43">
        <f t="shared" si="218"/>
        <v>330.69</v>
      </c>
      <c r="W379" s="43">
        <f t="shared" si="218"/>
        <v>330.69</v>
      </c>
      <c r="X379" s="43">
        <f t="shared" si="218"/>
        <v>330.69</v>
      </c>
      <c r="Y379" s="43">
        <f t="shared" si="218"/>
        <v>330.69</v>
      </c>
      <c r="Z379" s="43">
        <f t="shared" si="218"/>
        <v>330.69</v>
      </c>
      <c r="AA379" s="43">
        <f t="shared" si="218"/>
        <v>330.69</v>
      </c>
    </row>
    <row r="380" spans="1:27" ht="12.75" customHeight="1" collapsed="1" x14ac:dyDescent="0.2">
      <c r="A380" s="97" t="s">
        <v>1397</v>
      </c>
      <c r="B380" s="27" t="str">
        <f>"12"&amp;"."&amp;$B$663&amp;"."&amp;$B$664</f>
        <v>12.01.2023</v>
      </c>
      <c r="C380" s="89" t="s">
        <v>74</v>
      </c>
      <c r="D380" s="90">
        <f>ROUND(((D381+D382+D384+D383)/1000),5)</f>
        <v>1.7298</v>
      </c>
      <c r="E380" s="90">
        <f>ROUND(((E381+E382+E384+E383)/1000),5)</f>
        <v>1.6726300000000001</v>
      </c>
      <c r="F380" s="90">
        <f>ROUND(((F381+F382+F384+F383)/1000),5)</f>
        <v>1.65021</v>
      </c>
      <c r="G380" s="90">
        <f t="shared" ref="G380:AA380" si="219">ROUND(((G381+G382+G384+G383)/1000),5)</f>
        <v>1.6481600000000001</v>
      </c>
      <c r="H380" s="90">
        <f t="shared" si="219"/>
        <v>1.67137</v>
      </c>
      <c r="I380" s="90">
        <f t="shared" si="219"/>
        <v>1.76617</v>
      </c>
      <c r="J380" s="90">
        <f t="shared" si="219"/>
        <v>1.90164</v>
      </c>
      <c r="K380" s="90">
        <f t="shared" si="219"/>
        <v>2.2995299999999999</v>
      </c>
      <c r="L380" s="90">
        <f t="shared" si="219"/>
        <v>2.38761</v>
      </c>
      <c r="M380" s="90">
        <f t="shared" si="219"/>
        <v>2.4234300000000002</v>
      </c>
      <c r="N380" s="90">
        <f t="shared" si="219"/>
        <v>2.4225500000000002</v>
      </c>
      <c r="O380" s="90">
        <f t="shared" si="219"/>
        <v>2.4525600000000001</v>
      </c>
      <c r="P380" s="90">
        <f t="shared" si="219"/>
        <v>2.4408799999999999</v>
      </c>
      <c r="Q380" s="90">
        <f t="shared" si="219"/>
        <v>2.4479700000000002</v>
      </c>
      <c r="R380" s="90">
        <f t="shared" si="219"/>
        <v>2.4033000000000002</v>
      </c>
      <c r="S380" s="90">
        <f t="shared" si="219"/>
        <v>2.41384</v>
      </c>
      <c r="T380" s="90">
        <f t="shared" si="219"/>
        <v>2.45242</v>
      </c>
      <c r="U380" s="90">
        <f t="shared" si="219"/>
        <v>2.5230700000000001</v>
      </c>
      <c r="V380" s="90">
        <f t="shared" si="219"/>
        <v>2.48455</v>
      </c>
      <c r="W380" s="90">
        <f t="shared" si="219"/>
        <v>2.42178</v>
      </c>
      <c r="X380" s="90">
        <f t="shared" si="219"/>
        <v>2.3912100000000001</v>
      </c>
      <c r="Y380" s="90">
        <f t="shared" si="219"/>
        <v>2.3471500000000001</v>
      </c>
      <c r="Z380" s="90">
        <f t="shared" si="219"/>
        <v>2.1699600000000001</v>
      </c>
      <c r="AA380" s="90">
        <f t="shared" si="219"/>
        <v>1.7964</v>
      </c>
    </row>
    <row r="381" spans="1:27" ht="12.75" hidden="1" customHeight="1" outlineLevel="1" x14ac:dyDescent="0.2">
      <c r="A381" s="98" t="s">
        <v>1398</v>
      </c>
      <c r="B381" s="62" t="s">
        <v>236</v>
      </c>
      <c r="C381" s="42" t="s">
        <v>77</v>
      </c>
      <c r="D381" s="43">
        <v>1175.3699999999999</v>
      </c>
      <c r="E381" s="43">
        <v>1118.2</v>
      </c>
      <c r="F381" s="43">
        <v>1095.78</v>
      </c>
      <c r="G381" s="43">
        <v>1093.73</v>
      </c>
      <c r="H381" s="43">
        <v>1116.94</v>
      </c>
      <c r="I381" s="43">
        <v>1211.74</v>
      </c>
      <c r="J381" s="43">
        <v>1347.21</v>
      </c>
      <c r="K381" s="43">
        <v>1745.1</v>
      </c>
      <c r="L381" s="43">
        <v>1833.18</v>
      </c>
      <c r="M381" s="43">
        <v>1869</v>
      </c>
      <c r="N381" s="43">
        <v>1868.12</v>
      </c>
      <c r="O381" s="43">
        <v>1898.13</v>
      </c>
      <c r="P381" s="43">
        <v>1886.45</v>
      </c>
      <c r="Q381" s="43">
        <v>1893.54</v>
      </c>
      <c r="R381" s="43">
        <v>1848.87</v>
      </c>
      <c r="S381" s="43">
        <v>1859.41</v>
      </c>
      <c r="T381" s="43">
        <v>1897.99</v>
      </c>
      <c r="U381" s="43">
        <v>1968.64</v>
      </c>
      <c r="V381" s="43">
        <v>1930.12</v>
      </c>
      <c r="W381" s="43">
        <v>1867.35</v>
      </c>
      <c r="X381" s="43">
        <v>1836.78</v>
      </c>
      <c r="Y381" s="43">
        <v>1792.72</v>
      </c>
      <c r="Z381" s="43">
        <v>1615.53</v>
      </c>
      <c r="AA381" s="43">
        <v>1241.97</v>
      </c>
    </row>
    <row r="382" spans="1:27" ht="12.75" hidden="1" customHeight="1" outlineLevel="1" x14ac:dyDescent="0.2">
      <c r="A382" s="98" t="s">
        <v>1399</v>
      </c>
      <c r="B382" s="62" t="s">
        <v>88</v>
      </c>
      <c r="C382" s="42" t="s">
        <v>77</v>
      </c>
      <c r="D382" s="43">
        <f>$D$327</f>
        <v>217.03</v>
      </c>
      <c r="E382" s="43">
        <f t="shared" ref="E382:AA382" si="220">$D$327</f>
        <v>217.03</v>
      </c>
      <c r="F382" s="43">
        <f t="shared" si="220"/>
        <v>217.03</v>
      </c>
      <c r="G382" s="43">
        <f t="shared" si="220"/>
        <v>217.03</v>
      </c>
      <c r="H382" s="43">
        <f t="shared" si="220"/>
        <v>217.03</v>
      </c>
      <c r="I382" s="43">
        <f t="shared" si="220"/>
        <v>217.03</v>
      </c>
      <c r="J382" s="43">
        <f t="shared" si="220"/>
        <v>217.03</v>
      </c>
      <c r="K382" s="43">
        <f t="shared" si="220"/>
        <v>217.03</v>
      </c>
      <c r="L382" s="43">
        <f t="shared" si="220"/>
        <v>217.03</v>
      </c>
      <c r="M382" s="43">
        <f t="shared" si="220"/>
        <v>217.03</v>
      </c>
      <c r="N382" s="43">
        <f t="shared" si="220"/>
        <v>217.03</v>
      </c>
      <c r="O382" s="43">
        <f t="shared" si="220"/>
        <v>217.03</v>
      </c>
      <c r="P382" s="43">
        <f t="shared" si="220"/>
        <v>217.03</v>
      </c>
      <c r="Q382" s="43">
        <f t="shared" si="220"/>
        <v>217.03</v>
      </c>
      <c r="R382" s="43">
        <f t="shared" si="220"/>
        <v>217.03</v>
      </c>
      <c r="S382" s="43">
        <f t="shared" si="220"/>
        <v>217.03</v>
      </c>
      <c r="T382" s="43">
        <f t="shared" si="220"/>
        <v>217.03</v>
      </c>
      <c r="U382" s="43">
        <f t="shared" si="220"/>
        <v>217.03</v>
      </c>
      <c r="V382" s="43">
        <f t="shared" si="220"/>
        <v>217.03</v>
      </c>
      <c r="W382" s="43">
        <f t="shared" si="220"/>
        <v>217.03</v>
      </c>
      <c r="X382" s="43">
        <f t="shared" si="220"/>
        <v>217.03</v>
      </c>
      <c r="Y382" s="43">
        <f t="shared" si="220"/>
        <v>217.03</v>
      </c>
      <c r="Z382" s="43">
        <f t="shared" si="220"/>
        <v>217.03</v>
      </c>
      <c r="AA382" s="43">
        <f t="shared" si="220"/>
        <v>217.03</v>
      </c>
    </row>
    <row r="383" spans="1:27" ht="12.75" hidden="1" customHeight="1" outlineLevel="1" x14ac:dyDescent="0.2">
      <c r="A383" s="98" t="s">
        <v>1400</v>
      </c>
      <c r="B383" s="62" t="s">
        <v>81</v>
      </c>
      <c r="C383" s="42" t="s">
        <v>77</v>
      </c>
      <c r="D383" s="43">
        <v>6.71</v>
      </c>
      <c r="E383" s="43">
        <v>6.71</v>
      </c>
      <c r="F383" s="43">
        <v>6.71</v>
      </c>
      <c r="G383" s="43">
        <v>6.71</v>
      </c>
      <c r="H383" s="43">
        <v>6.71</v>
      </c>
      <c r="I383" s="43">
        <v>6.71</v>
      </c>
      <c r="J383" s="43">
        <v>6.71</v>
      </c>
      <c r="K383" s="43">
        <v>6.71</v>
      </c>
      <c r="L383" s="43">
        <v>6.71</v>
      </c>
      <c r="M383" s="43">
        <v>6.71</v>
      </c>
      <c r="N383" s="43">
        <v>6.71</v>
      </c>
      <c r="O383" s="43">
        <v>6.71</v>
      </c>
      <c r="P383" s="43">
        <v>6.71</v>
      </c>
      <c r="Q383" s="43">
        <v>6.71</v>
      </c>
      <c r="R383" s="43">
        <v>6.71</v>
      </c>
      <c r="S383" s="43">
        <v>6.71</v>
      </c>
      <c r="T383" s="43">
        <v>6.71</v>
      </c>
      <c r="U383" s="43">
        <v>6.71</v>
      </c>
      <c r="V383" s="43">
        <v>6.71</v>
      </c>
      <c r="W383" s="43">
        <v>6.71</v>
      </c>
      <c r="X383" s="43">
        <v>6.71</v>
      </c>
      <c r="Y383" s="43">
        <v>6.71</v>
      </c>
      <c r="Z383" s="43">
        <v>6.71</v>
      </c>
      <c r="AA383" s="43">
        <v>6.71</v>
      </c>
    </row>
    <row r="384" spans="1:27" ht="12.75" hidden="1" customHeight="1" outlineLevel="1" x14ac:dyDescent="0.2">
      <c r="A384" s="98" t="s">
        <v>1401</v>
      </c>
      <c r="B384" s="62" t="s">
        <v>79</v>
      </c>
      <c r="C384" s="42" t="s">
        <v>77</v>
      </c>
      <c r="D384" s="43">
        <f>$D$11</f>
        <v>330.69</v>
      </c>
      <c r="E384" s="43">
        <f t="shared" ref="E384:AA384" si="221">$D$11</f>
        <v>330.69</v>
      </c>
      <c r="F384" s="43">
        <f t="shared" si="221"/>
        <v>330.69</v>
      </c>
      <c r="G384" s="43">
        <f t="shared" si="221"/>
        <v>330.69</v>
      </c>
      <c r="H384" s="43">
        <f t="shared" si="221"/>
        <v>330.69</v>
      </c>
      <c r="I384" s="43">
        <f t="shared" si="221"/>
        <v>330.69</v>
      </c>
      <c r="J384" s="43">
        <f t="shared" si="221"/>
        <v>330.69</v>
      </c>
      <c r="K384" s="43">
        <f t="shared" si="221"/>
        <v>330.69</v>
      </c>
      <c r="L384" s="43">
        <f t="shared" si="221"/>
        <v>330.69</v>
      </c>
      <c r="M384" s="43">
        <f t="shared" si="221"/>
        <v>330.69</v>
      </c>
      <c r="N384" s="43">
        <f t="shared" si="221"/>
        <v>330.69</v>
      </c>
      <c r="O384" s="43">
        <f t="shared" si="221"/>
        <v>330.69</v>
      </c>
      <c r="P384" s="43">
        <f t="shared" si="221"/>
        <v>330.69</v>
      </c>
      <c r="Q384" s="43">
        <f t="shared" si="221"/>
        <v>330.69</v>
      </c>
      <c r="R384" s="43">
        <f t="shared" si="221"/>
        <v>330.69</v>
      </c>
      <c r="S384" s="43">
        <f t="shared" si="221"/>
        <v>330.69</v>
      </c>
      <c r="T384" s="43">
        <f t="shared" si="221"/>
        <v>330.69</v>
      </c>
      <c r="U384" s="43">
        <f t="shared" si="221"/>
        <v>330.69</v>
      </c>
      <c r="V384" s="43">
        <f t="shared" si="221"/>
        <v>330.69</v>
      </c>
      <c r="W384" s="43">
        <f t="shared" si="221"/>
        <v>330.69</v>
      </c>
      <c r="X384" s="43">
        <f t="shared" si="221"/>
        <v>330.69</v>
      </c>
      <c r="Y384" s="43">
        <f t="shared" si="221"/>
        <v>330.69</v>
      </c>
      <c r="Z384" s="43">
        <f t="shared" si="221"/>
        <v>330.69</v>
      </c>
      <c r="AA384" s="43">
        <f t="shared" si="221"/>
        <v>330.69</v>
      </c>
    </row>
    <row r="385" spans="1:27" ht="12.75" customHeight="1" collapsed="1" x14ac:dyDescent="0.2">
      <c r="A385" s="97" t="s">
        <v>1402</v>
      </c>
      <c r="B385" s="27" t="str">
        <f>"13"&amp;"."&amp;$B$663&amp;"."&amp;$B$664</f>
        <v>13.01.2023</v>
      </c>
      <c r="C385" s="89" t="s">
        <v>74</v>
      </c>
      <c r="D385" s="90">
        <f>ROUND(((D386+D387+D389+D388)/1000),5)</f>
        <v>1.7565500000000001</v>
      </c>
      <c r="E385" s="90">
        <f>ROUND(((E386+E387+E389+E388)/1000),5)</f>
        <v>1.69536</v>
      </c>
      <c r="F385" s="90">
        <f>ROUND(((F386+F387+F389+F388)/1000),5)</f>
        <v>1.66343</v>
      </c>
      <c r="G385" s="90">
        <f t="shared" ref="G385:AA385" si="222">ROUND(((G386+G387+G389+G388)/1000),5)</f>
        <v>1.65909</v>
      </c>
      <c r="H385" s="90">
        <f t="shared" si="222"/>
        <v>1.70861</v>
      </c>
      <c r="I385" s="90">
        <f t="shared" si="222"/>
        <v>1.7932900000000001</v>
      </c>
      <c r="J385" s="90">
        <f t="shared" si="222"/>
        <v>2.1307700000000001</v>
      </c>
      <c r="K385" s="90">
        <f t="shared" si="222"/>
        <v>2.3191899999999999</v>
      </c>
      <c r="L385" s="90">
        <f t="shared" si="222"/>
        <v>2.4175900000000001</v>
      </c>
      <c r="M385" s="90">
        <f t="shared" si="222"/>
        <v>2.45052</v>
      </c>
      <c r="N385" s="90">
        <f t="shared" si="222"/>
        <v>2.4664899999999998</v>
      </c>
      <c r="O385" s="90">
        <f t="shared" si="222"/>
        <v>2.47397</v>
      </c>
      <c r="P385" s="90">
        <f t="shared" si="222"/>
        <v>2.4660099999999998</v>
      </c>
      <c r="Q385" s="90">
        <f t="shared" si="222"/>
        <v>2.4687100000000002</v>
      </c>
      <c r="R385" s="90">
        <f t="shared" si="222"/>
        <v>2.4533399999999999</v>
      </c>
      <c r="S385" s="90">
        <f t="shared" si="222"/>
        <v>2.4480599999999999</v>
      </c>
      <c r="T385" s="90">
        <f t="shared" si="222"/>
        <v>2.5481199999999999</v>
      </c>
      <c r="U385" s="90">
        <f t="shared" si="222"/>
        <v>2.5750799999999998</v>
      </c>
      <c r="V385" s="90">
        <f t="shared" si="222"/>
        <v>2.5621700000000001</v>
      </c>
      <c r="W385" s="90">
        <f t="shared" si="222"/>
        <v>2.46658</v>
      </c>
      <c r="X385" s="90">
        <f t="shared" si="222"/>
        <v>2.4496500000000001</v>
      </c>
      <c r="Y385" s="90">
        <f t="shared" si="222"/>
        <v>2.3912599999999999</v>
      </c>
      <c r="Z385" s="90">
        <f t="shared" si="222"/>
        <v>2.27583</v>
      </c>
      <c r="AA385" s="90">
        <f t="shared" si="222"/>
        <v>2.0053999999999998</v>
      </c>
    </row>
    <row r="386" spans="1:27" ht="12.75" hidden="1" customHeight="1" outlineLevel="1" x14ac:dyDescent="0.2">
      <c r="A386" s="98" t="s">
        <v>1403</v>
      </c>
      <c r="B386" s="62" t="s">
        <v>236</v>
      </c>
      <c r="C386" s="42" t="s">
        <v>77</v>
      </c>
      <c r="D386" s="43">
        <v>1202.1199999999999</v>
      </c>
      <c r="E386" s="43">
        <v>1140.93</v>
      </c>
      <c r="F386" s="43">
        <v>1109</v>
      </c>
      <c r="G386" s="43">
        <v>1104.6600000000001</v>
      </c>
      <c r="H386" s="43">
        <v>1154.18</v>
      </c>
      <c r="I386" s="43">
        <v>1238.8599999999999</v>
      </c>
      <c r="J386" s="43">
        <v>1576.34</v>
      </c>
      <c r="K386" s="43">
        <v>1764.76</v>
      </c>
      <c r="L386" s="43">
        <v>1863.16</v>
      </c>
      <c r="M386" s="43">
        <v>1896.09</v>
      </c>
      <c r="N386" s="43">
        <v>1912.06</v>
      </c>
      <c r="O386" s="43">
        <v>1919.54</v>
      </c>
      <c r="P386" s="43">
        <v>1911.58</v>
      </c>
      <c r="Q386" s="43">
        <v>1914.28</v>
      </c>
      <c r="R386" s="43">
        <v>1898.91</v>
      </c>
      <c r="S386" s="43">
        <v>1893.63</v>
      </c>
      <c r="T386" s="43">
        <v>1993.69</v>
      </c>
      <c r="U386" s="43">
        <v>2020.65</v>
      </c>
      <c r="V386" s="43">
        <v>2007.74</v>
      </c>
      <c r="W386" s="43">
        <v>1912.15</v>
      </c>
      <c r="X386" s="43">
        <v>1895.22</v>
      </c>
      <c r="Y386" s="43">
        <v>1836.83</v>
      </c>
      <c r="Z386" s="43">
        <v>1721.4</v>
      </c>
      <c r="AA386" s="43">
        <v>1450.97</v>
      </c>
    </row>
    <row r="387" spans="1:27" ht="12.75" hidden="1" customHeight="1" outlineLevel="1" x14ac:dyDescent="0.2">
      <c r="A387" s="98" t="s">
        <v>1404</v>
      </c>
      <c r="B387" s="62" t="s">
        <v>88</v>
      </c>
      <c r="C387" s="42" t="s">
        <v>77</v>
      </c>
      <c r="D387" s="43">
        <f>$D$327</f>
        <v>217.03</v>
      </c>
      <c r="E387" s="43">
        <f t="shared" ref="E387:AA387" si="223">$D$327</f>
        <v>217.03</v>
      </c>
      <c r="F387" s="43">
        <f t="shared" si="223"/>
        <v>217.03</v>
      </c>
      <c r="G387" s="43">
        <f t="shared" si="223"/>
        <v>217.03</v>
      </c>
      <c r="H387" s="43">
        <f t="shared" si="223"/>
        <v>217.03</v>
      </c>
      <c r="I387" s="43">
        <f t="shared" si="223"/>
        <v>217.03</v>
      </c>
      <c r="J387" s="43">
        <f t="shared" si="223"/>
        <v>217.03</v>
      </c>
      <c r="K387" s="43">
        <f t="shared" si="223"/>
        <v>217.03</v>
      </c>
      <c r="L387" s="43">
        <f t="shared" si="223"/>
        <v>217.03</v>
      </c>
      <c r="M387" s="43">
        <f t="shared" si="223"/>
        <v>217.03</v>
      </c>
      <c r="N387" s="43">
        <f t="shared" si="223"/>
        <v>217.03</v>
      </c>
      <c r="O387" s="43">
        <f t="shared" si="223"/>
        <v>217.03</v>
      </c>
      <c r="P387" s="43">
        <f t="shared" si="223"/>
        <v>217.03</v>
      </c>
      <c r="Q387" s="43">
        <f t="shared" si="223"/>
        <v>217.03</v>
      </c>
      <c r="R387" s="43">
        <f t="shared" si="223"/>
        <v>217.03</v>
      </c>
      <c r="S387" s="43">
        <f t="shared" si="223"/>
        <v>217.03</v>
      </c>
      <c r="T387" s="43">
        <f t="shared" si="223"/>
        <v>217.03</v>
      </c>
      <c r="U387" s="43">
        <f t="shared" si="223"/>
        <v>217.03</v>
      </c>
      <c r="V387" s="43">
        <f t="shared" si="223"/>
        <v>217.03</v>
      </c>
      <c r="W387" s="43">
        <f t="shared" si="223"/>
        <v>217.03</v>
      </c>
      <c r="X387" s="43">
        <f t="shared" si="223"/>
        <v>217.03</v>
      </c>
      <c r="Y387" s="43">
        <f t="shared" si="223"/>
        <v>217.03</v>
      </c>
      <c r="Z387" s="43">
        <f t="shared" si="223"/>
        <v>217.03</v>
      </c>
      <c r="AA387" s="43">
        <f t="shared" si="223"/>
        <v>217.03</v>
      </c>
    </row>
    <row r="388" spans="1:27" ht="12.75" hidden="1" customHeight="1" outlineLevel="1" x14ac:dyDescent="0.2">
      <c r="A388" s="98" t="s">
        <v>1405</v>
      </c>
      <c r="B388" s="62" t="s">
        <v>81</v>
      </c>
      <c r="C388" s="42" t="s">
        <v>77</v>
      </c>
      <c r="D388" s="43">
        <v>6.71</v>
      </c>
      <c r="E388" s="43">
        <v>6.71</v>
      </c>
      <c r="F388" s="43">
        <v>6.71</v>
      </c>
      <c r="G388" s="43">
        <v>6.71</v>
      </c>
      <c r="H388" s="43">
        <v>6.71</v>
      </c>
      <c r="I388" s="43">
        <v>6.71</v>
      </c>
      <c r="J388" s="43">
        <v>6.71</v>
      </c>
      <c r="K388" s="43">
        <v>6.71</v>
      </c>
      <c r="L388" s="43">
        <v>6.71</v>
      </c>
      <c r="M388" s="43">
        <v>6.71</v>
      </c>
      <c r="N388" s="43">
        <v>6.71</v>
      </c>
      <c r="O388" s="43">
        <v>6.71</v>
      </c>
      <c r="P388" s="43">
        <v>6.71</v>
      </c>
      <c r="Q388" s="43">
        <v>6.71</v>
      </c>
      <c r="R388" s="43">
        <v>6.71</v>
      </c>
      <c r="S388" s="43">
        <v>6.71</v>
      </c>
      <c r="T388" s="43">
        <v>6.71</v>
      </c>
      <c r="U388" s="43">
        <v>6.71</v>
      </c>
      <c r="V388" s="43">
        <v>6.71</v>
      </c>
      <c r="W388" s="43">
        <v>6.71</v>
      </c>
      <c r="X388" s="43">
        <v>6.71</v>
      </c>
      <c r="Y388" s="43">
        <v>6.71</v>
      </c>
      <c r="Z388" s="43">
        <v>6.71</v>
      </c>
      <c r="AA388" s="43">
        <v>6.71</v>
      </c>
    </row>
    <row r="389" spans="1:27" ht="12.75" hidden="1" customHeight="1" outlineLevel="1" x14ac:dyDescent="0.2">
      <c r="A389" s="98" t="s">
        <v>1406</v>
      </c>
      <c r="B389" s="62" t="s">
        <v>79</v>
      </c>
      <c r="C389" s="42" t="s">
        <v>77</v>
      </c>
      <c r="D389" s="43">
        <f>$D$11</f>
        <v>330.69</v>
      </c>
      <c r="E389" s="43">
        <f t="shared" ref="E389:AA389" si="224">$D$11</f>
        <v>330.69</v>
      </c>
      <c r="F389" s="43">
        <f t="shared" si="224"/>
        <v>330.69</v>
      </c>
      <c r="G389" s="43">
        <f t="shared" si="224"/>
        <v>330.69</v>
      </c>
      <c r="H389" s="43">
        <f t="shared" si="224"/>
        <v>330.69</v>
      </c>
      <c r="I389" s="43">
        <f t="shared" si="224"/>
        <v>330.69</v>
      </c>
      <c r="J389" s="43">
        <f t="shared" si="224"/>
        <v>330.69</v>
      </c>
      <c r="K389" s="43">
        <f t="shared" si="224"/>
        <v>330.69</v>
      </c>
      <c r="L389" s="43">
        <f t="shared" si="224"/>
        <v>330.69</v>
      </c>
      <c r="M389" s="43">
        <f t="shared" si="224"/>
        <v>330.69</v>
      </c>
      <c r="N389" s="43">
        <f t="shared" si="224"/>
        <v>330.69</v>
      </c>
      <c r="O389" s="43">
        <f t="shared" si="224"/>
        <v>330.69</v>
      </c>
      <c r="P389" s="43">
        <f t="shared" si="224"/>
        <v>330.69</v>
      </c>
      <c r="Q389" s="43">
        <f t="shared" si="224"/>
        <v>330.69</v>
      </c>
      <c r="R389" s="43">
        <f t="shared" si="224"/>
        <v>330.69</v>
      </c>
      <c r="S389" s="43">
        <f t="shared" si="224"/>
        <v>330.69</v>
      </c>
      <c r="T389" s="43">
        <f t="shared" si="224"/>
        <v>330.69</v>
      </c>
      <c r="U389" s="43">
        <f t="shared" si="224"/>
        <v>330.69</v>
      </c>
      <c r="V389" s="43">
        <f t="shared" si="224"/>
        <v>330.69</v>
      </c>
      <c r="W389" s="43">
        <f t="shared" si="224"/>
        <v>330.69</v>
      </c>
      <c r="X389" s="43">
        <f t="shared" si="224"/>
        <v>330.69</v>
      </c>
      <c r="Y389" s="43">
        <f t="shared" si="224"/>
        <v>330.69</v>
      </c>
      <c r="Z389" s="43">
        <f t="shared" si="224"/>
        <v>330.69</v>
      </c>
      <c r="AA389" s="43">
        <f t="shared" si="224"/>
        <v>330.69</v>
      </c>
    </row>
    <row r="390" spans="1:27" ht="12.75" customHeight="1" collapsed="1" x14ac:dyDescent="0.2">
      <c r="A390" s="97" t="s">
        <v>1407</v>
      </c>
      <c r="B390" s="27" t="str">
        <f>"14"&amp;"."&amp;$B$663&amp;"."&amp;$B$664</f>
        <v>14.01.2023</v>
      </c>
      <c r="C390" s="89" t="s">
        <v>74</v>
      </c>
      <c r="D390" s="90">
        <f>ROUND(((D391+D392+D394+D393)/1000),5)</f>
        <v>2.0061300000000002</v>
      </c>
      <c r="E390" s="90">
        <f>ROUND(((E391+E392+E394+E393)/1000),5)</f>
        <v>1.8313200000000001</v>
      </c>
      <c r="F390" s="90">
        <f>ROUND(((F391+F392+F394+F393)/1000),5)</f>
        <v>1.79966</v>
      </c>
      <c r="G390" s="90">
        <f t="shared" ref="G390:AA390" si="225">ROUND(((G391+G392+G394+G393)/1000),5)</f>
        <v>1.7892600000000001</v>
      </c>
      <c r="H390" s="90">
        <f t="shared" si="225"/>
        <v>1.8037099999999999</v>
      </c>
      <c r="I390" s="90">
        <f t="shared" si="225"/>
        <v>1.83327</v>
      </c>
      <c r="J390" s="90">
        <f t="shared" si="225"/>
        <v>1.92872</v>
      </c>
      <c r="K390" s="90">
        <f t="shared" si="225"/>
        <v>2.2071399999999999</v>
      </c>
      <c r="L390" s="90">
        <f t="shared" si="225"/>
        <v>2.30023</v>
      </c>
      <c r="M390" s="90">
        <f t="shared" si="225"/>
        <v>2.4273199999999999</v>
      </c>
      <c r="N390" s="90">
        <f t="shared" si="225"/>
        <v>2.4660099999999998</v>
      </c>
      <c r="O390" s="90">
        <f t="shared" si="225"/>
        <v>2.4752399999999999</v>
      </c>
      <c r="P390" s="90">
        <f t="shared" si="225"/>
        <v>2.4734699999999998</v>
      </c>
      <c r="Q390" s="90">
        <f t="shared" si="225"/>
        <v>2.47235</v>
      </c>
      <c r="R390" s="90">
        <f t="shared" si="225"/>
        <v>2.44679</v>
      </c>
      <c r="S390" s="90">
        <f t="shared" si="225"/>
        <v>2.4499200000000001</v>
      </c>
      <c r="T390" s="90">
        <f t="shared" si="225"/>
        <v>2.4680399999999998</v>
      </c>
      <c r="U390" s="90">
        <f t="shared" si="225"/>
        <v>2.5147699999999999</v>
      </c>
      <c r="V390" s="90">
        <f t="shared" si="225"/>
        <v>2.5069300000000001</v>
      </c>
      <c r="W390" s="90">
        <f t="shared" si="225"/>
        <v>2.4596300000000002</v>
      </c>
      <c r="X390" s="90">
        <f t="shared" si="225"/>
        <v>2.4633500000000002</v>
      </c>
      <c r="Y390" s="90">
        <f t="shared" si="225"/>
        <v>2.3397199999999998</v>
      </c>
      <c r="Z390" s="90">
        <f t="shared" si="225"/>
        <v>2.2661899999999999</v>
      </c>
      <c r="AA390" s="90">
        <f t="shared" si="225"/>
        <v>2.0150700000000001</v>
      </c>
    </row>
    <row r="391" spans="1:27" ht="12.75" hidden="1" customHeight="1" outlineLevel="1" x14ac:dyDescent="0.2">
      <c r="A391" s="98" t="s">
        <v>1408</v>
      </c>
      <c r="B391" s="62" t="s">
        <v>236</v>
      </c>
      <c r="C391" s="42" t="s">
        <v>77</v>
      </c>
      <c r="D391" s="43">
        <v>1451.7</v>
      </c>
      <c r="E391" s="43">
        <v>1276.8900000000001</v>
      </c>
      <c r="F391" s="43">
        <v>1245.23</v>
      </c>
      <c r="G391" s="43">
        <v>1234.83</v>
      </c>
      <c r="H391" s="43">
        <v>1249.28</v>
      </c>
      <c r="I391" s="43">
        <v>1278.8399999999999</v>
      </c>
      <c r="J391" s="43">
        <v>1374.29</v>
      </c>
      <c r="K391" s="43">
        <v>1652.71</v>
      </c>
      <c r="L391" s="43">
        <v>1745.8</v>
      </c>
      <c r="M391" s="43">
        <v>1872.89</v>
      </c>
      <c r="N391" s="43">
        <v>1911.58</v>
      </c>
      <c r="O391" s="43">
        <v>1920.81</v>
      </c>
      <c r="P391" s="43">
        <v>1919.04</v>
      </c>
      <c r="Q391" s="43">
        <v>1917.92</v>
      </c>
      <c r="R391" s="43">
        <v>1892.36</v>
      </c>
      <c r="S391" s="43">
        <v>1895.49</v>
      </c>
      <c r="T391" s="43">
        <v>1913.61</v>
      </c>
      <c r="U391" s="43">
        <v>1960.34</v>
      </c>
      <c r="V391" s="43">
        <v>1952.5</v>
      </c>
      <c r="W391" s="43">
        <v>1905.2</v>
      </c>
      <c r="X391" s="43">
        <v>1908.92</v>
      </c>
      <c r="Y391" s="43">
        <v>1785.29</v>
      </c>
      <c r="Z391" s="43">
        <v>1711.76</v>
      </c>
      <c r="AA391" s="43">
        <v>1460.64</v>
      </c>
    </row>
    <row r="392" spans="1:27" ht="12.75" hidden="1" customHeight="1" outlineLevel="1" x14ac:dyDescent="0.2">
      <c r="A392" s="98" t="s">
        <v>1409</v>
      </c>
      <c r="B392" s="62" t="s">
        <v>88</v>
      </c>
      <c r="C392" s="42" t="s">
        <v>77</v>
      </c>
      <c r="D392" s="43">
        <f>$D$327</f>
        <v>217.03</v>
      </c>
      <c r="E392" s="43">
        <f t="shared" ref="E392:AA392" si="226">$D$327</f>
        <v>217.03</v>
      </c>
      <c r="F392" s="43">
        <f t="shared" si="226"/>
        <v>217.03</v>
      </c>
      <c r="G392" s="43">
        <f t="shared" si="226"/>
        <v>217.03</v>
      </c>
      <c r="H392" s="43">
        <f t="shared" si="226"/>
        <v>217.03</v>
      </c>
      <c r="I392" s="43">
        <f t="shared" si="226"/>
        <v>217.03</v>
      </c>
      <c r="J392" s="43">
        <f t="shared" si="226"/>
        <v>217.03</v>
      </c>
      <c r="K392" s="43">
        <f t="shared" si="226"/>
        <v>217.03</v>
      </c>
      <c r="L392" s="43">
        <f t="shared" si="226"/>
        <v>217.03</v>
      </c>
      <c r="M392" s="43">
        <f t="shared" si="226"/>
        <v>217.03</v>
      </c>
      <c r="N392" s="43">
        <f t="shared" si="226"/>
        <v>217.03</v>
      </c>
      <c r="O392" s="43">
        <f t="shared" si="226"/>
        <v>217.03</v>
      </c>
      <c r="P392" s="43">
        <f t="shared" si="226"/>
        <v>217.03</v>
      </c>
      <c r="Q392" s="43">
        <f t="shared" si="226"/>
        <v>217.03</v>
      </c>
      <c r="R392" s="43">
        <f t="shared" si="226"/>
        <v>217.03</v>
      </c>
      <c r="S392" s="43">
        <f t="shared" si="226"/>
        <v>217.03</v>
      </c>
      <c r="T392" s="43">
        <f t="shared" si="226"/>
        <v>217.03</v>
      </c>
      <c r="U392" s="43">
        <f t="shared" si="226"/>
        <v>217.03</v>
      </c>
      <c r="V392" s="43">
        <f t="shared" si="226"/>
        <v>217.03</v>
      </c>
      <c r="W392" s="43">
        <f t="shared" si="226"/>
        <v>217.03</v>
      </c>
      <c r="X392" s="43">
        <f t="shared" si="226"/>
        <v>217.03</v>
      </c>
      <c r="Y392" s="43">
        <f t="shared" si="226"/>
        <v>217.03</v>
      </c>
      <c r="Z392" s="43">
        <f t="shared" si="226"/>
        <v>217.03</v>
      </c>
      <c r="AA392" s="43">
        <f t="shared" si="226"/>
        <v>217.03</v>
      </c>
    </row>
    <row r="393" spans="1:27" ht="12.75" hidden="1" customHeight="1" outlineLevel="1" x14ac:dyDescent="0.2">
      <c r="A393" s="98" t="s">
        <v>1410</v>
      </c>
      <c r="B393" s="62" t="s">
        <v>81</v>
      </c>
      <c r="C393" s="42" t="s">
        <v>77</v>
      </c>
      <c r="D393" s="43">
        <v>6.71</v>
      </c>
      <c r="E393" s="43">
        <v>6.71</v>
      </c>
      <c r="F393" s="43">
        <v>6.71</v>
      </c>
      <c r="G393" s="43">
        <v>6.71</v>
      </c>
      <c r="H393" s="43">
        <v>6.71</v>
      </c>
      <c r="I393" s="43">
        <v>6.71</v>
      </c>
      <c r="J393" s="43">
        <v>6.71</v>
      </c>
      <c r="K393" s="43">
        <v>6.71</v>
      </c>
      <c r="L393" s="43">
        <v>6.71</v>
      </c>
      <c r="M393" s="43">
        <v>6.71</v>
      </c>
      <c r="N393" s="43">
        <v>6.71</v>
      </c>
      <c r="O393" s="43">
        <v>6.71</v>
      </c>
      <c r="P393" s="43">
        <v>6.71</v>
      </c>
      <c r="Q393" s="43">
        <v>6.71</v>
      </c>
      <c r="R393" s="43">
        <v>6.71</v>
      </c>
      <c r="S393" s="43">
        <v>6.71</v>
      </c>
      <c r="T393" s="43">
        <v>6.71</v>
      </c>
      <c r="U393" s="43">
        <v>6.71</v>
      </c>
      <c r="V393" s="43">
        <v>6.71</v>
      </c>
      <c r="W393" s="43">
        <v>6.71</v>
      </c>
      <c r="X393" s="43">
        <v>6.71</v>
      </c>
      <c r="Y393" s="43">
        <v>6.71</v>
      </c>
      <c r="Z393" s="43">
        <v>6.71</v>
      </c>
      <c r="AA393" s="43">
        <v>6.71</v>
      </c>
    </row>
    <row r="394" spans="1:27" ht="12.75" hidden="1" customHeight="1" outlineLevel="1" x14ac:dyDescent="0.2">
      <c r="A394" s="98" t="s">
        <v>1411</v>
      </c>
      <c r="B394" s="62" t="s">
        <v>79</v>
      </c>
      <c r="C394" s="42" t="s">
        <v>77</v>
      </c>
      <c r="D394" s="43">
        <f>$D$11</f>
        <v>330.69</v>
      </c>
      <c r="E394" s="43">
        <f t="shared" ref="E394:AA394" si="227">$D$11</f>
        <v>330.69</v>
      </c>
      <c r="F394" s="43">
        <f t="shared" si="227"/>
        <v>330.69</v>
      </c>
      <c r="G394" s="43">
        <f t="shared" si="227"/>
        <v>330.69</v>
      </c>
      <c r="H394" s="43">
        <f t="shared" si="227"/>
        <v>330.69</v>
      </c>
      <c r="I394" s="43">
        <f t="shared" si="227"/>
        <v>330.69</v>
      </c>
      <c r="J394" s="43">
        <f t="shared" si="227"/>
        <v>330.69</v>
      </c>
      <c r="K394" s="43">
        <f t="shared" si="227"/>
        <v>330.69</v>
      </c>
      <c r="L394" s="43">
        <f t="shared" si="227"/>
        <v>330.69</v>
      </c>
      <c r="M394" s="43">
        <f t="shared" si="227"/>
        <v>330.69</v>
      </c>
      <c r="N394" s="43">
        <f t="shared" si="227"/>
        <v>330.69</v>
      </c>
      <c r="O394" s="43">
        <f t="shared" si="227"/>
        <v>330.69</v>
      </c>
      <c r="P394" s="43">
        <f t="shared" si="227"/>
        <v>330.69</v>
      </c>
      <c r="Q394" s="43">
        <f t="shared" si="227"/>
        <v>330.69</v>
      </c>
      <c r="R394" s="43">
        <f t="shared" si="227"/>
        <v>330.69</v>
      </c>
      <c r="S394" s="43">
        <f t="shared" si="227"/>
        <v>330.69</v>
      </c>
      <c r="T394" s="43">
        <f t="shared" si="227"/>
        <v>330.69</v>
      </c>
      <c r="U394" s="43">
        <f t="shared" si="227"/>
        <v>330.69</v>
      </c>
      <c r="V394" s="43">
        <f t="shared" si="227"/>
        <v>330.69</v>
      </c>
      <c r="W394" s="43">
        <f t="shared" si="227"/>
        <v>330.69</v>
      </c>
      <c r="X394" s="43">
        <f t="shared" si="227"/>
        <v>330.69</v>
      </c>
      <c r="Y394" s="43">
        <f t="shared" si="227"/>
        <v>330.69</v>
      </c>
      <c r="Z394" s="43">
        <f t="shared" si="227"/>
        <v>330.69</v>
      </c>
      <c r="AA394" s="43">
        <f t="shared" si="227"/>
        <v>330.69</v>
      </c>
    </row>
    <row r="395" spans="1:27" ht="12.75" customHeight="1" collapsed="1" x14ac:dyDescent="0.2">
      <c r="A395" s="97" t="s">
        <v>1412</v>
      </c>
      <c r="B395" s="27" t="str">
        <f>"15"&amp;"."&amp;$B$663&amp;"."&amp;$B$664</f>
        <v>15.01.2023</v>
      </c>
      <c r="C395" s="89" t="s">
        <v>74</v>
      </c>
      <c r="D395" s="90">
        <f>ROUND(((D396+D397+D399+D398)/1000),5)</f>
        <v>1.8451500000000001</v>
      </c>
      <c r="E395" s="90">
        <f>ROUND(((E396+E397+E399+E398)/1000),5)</f>
        <v>1.7874099999999999</v>
      </c>
      <c r="F395" s="90">
        <f>ROUND(((F396+F397+F399+F398)/1000),5)</f>
        <v>1.71783</v>
      </c>
      <c r="G395" s="90">
        <f t="shared" ref="G395:AA395" si="228">ROUND(((G396+G397+G399+G398)/1000),5)</f>
        <v>1.7123200000000001</v>
      </c>
      <c r="H395" s="90">
        <f t="shared" si="228"/>
        <v>1.7167300000000001</v>
      </c>
      <c r="I395" s="90">
        <f t="shared" si="228"/>
        <v>1.76573</v>
      </c>
      <c r="J395" s="90">
        <f t="shared" si="228"/>
        <v>1.7781100000000001</v>
      </c>
      <c r="K395" s="90">
        <f t="shared" si="228"/>
        <v>1.9768399999999999</v>
      </c>
      <c r="L395" s="90">
        <f t="shared" si="228"/>
        <v>2.2253400000000001</v>
      </c>
      <c r="M395" s="90">
        <f t="shared" si="228"/>
        <v>2.2978100000000001</v>
      </c>
      <c r="N395" s="90">
        <f t="shared" si="228"/>
        <v>2.3666399999999999</v>
      </c>
      <c r="O395" s="90">
        <f t="shared" si="228"/>
        <v>2.3868</v>
      </c>
      <c r="P395" s="90">
        <f t="shared" si="228"/>
        <v>2.3898199999999998</v>
      </c>
      <c r="Q395" s="90">
        <f t="shared" si="228"/>
        <v>2.39195</v>
      </c>
      <c r="R395" s="90">
        <f t="shared" si="228"/>
        <v>2.3609300000000002</v>
      </c>
      <c r="S395" s="90">
        <f t="shared" si="228"/>
        <v>2.3696999999999999</v>
      </c>
      <c r="T395" s="90">
        <f t="shared" si="228"/>
        <v>2.4206599999999998</v>
      </c>
      <c r="U395" s="90">
        <f t="shared" si="228"/>
        <v>2.4825499999999998</v>
      </c>
      <c r="V395" s="90">
        <f t="shared" si="228"/>
        <v>2.48752</v>
      </c>
      <c r="W395" s="90">
        <f t="shared" si="228"/>
        <v>2.41648</v>
      </c>
      <c r="X395" s="90">
        <f t="shared" si="228"/>
        <v>2.4096199999999999</v>
      </c>
      <c r="Y395" s="90">
        <f t="shared" si="228"/>
        <v>2.32389</v>
      </c>
      <c r="Z395" s="90">
        <f t="shared" si="228"/>
        <v>2.2554699999999999</v>
      </c>
      <c r="AA395" s="90">
        <f t="shared" si="228"/>
        <v>1.9923599999999999</v>
      </c>
    </row>
    <row r="396" spans="1:27" ht="12.75" hidden="1" customHeight="1" outlineLevel="1" x14ac:dyDescent="0.2">
      <c r="A396" s="98" t="s">
        <v>1413</v>
      </c>
      <c r="B396" s="62" t="s">
        <v>236</v>
      </c>
      <c r="C396" s="42" t="s">
        <v>77</v>
      </c>
      <c r="D396" s="43">
        <v>1290.72</v>
      </c>
      <c r="E396" s="43">
        <v>1232.98</v>
      </c>
      <c r="F396" s="43">
        <v>1163.4000000000001</v>
      </c>
      <c r="G396" s="43">
        <v>1157.8900000000001</v>
      </c>
      <c r="H396" s="43">
        <v>1162.3</v>
      </c>
      <c r="I396" s="43">
        <v>1211.3</v>
      </c>
      <c r="J396" s="43">
        <v>1223.68</v>
      </c>
      <c r="K396" s="43">
        <v>1422.41</v>
      </c>
      <c r="L396" s="43">
        <v>1670.91</v>
      </c>
      <c r="M396" s="43">
        <v>1743.38</v>
      </c>
      <c r="N396" s="43">
        <v>1812.21</v>
      </c>
      <c r="O396" s="43">
        <v>1832.37</v>
      </c>
      <c r="P396" s="43">
        <v>1835.39</v>
      </c>
      <c r="Q396" s="43">
        <v>1837.52</v>
      </c>
      <c r="R396" s="43">
        <v>1806.5</v>
      </c>
      <c r="S396" s="43">
        <v>1815.27</v>
      </c>
      <c r="T396" s="43">
        <v>1866.23</v>
      </c>
      <c r="U396" s="43">
        <v>1928.12</v>
      </c>
      <c r="V396" s="43">
        <v>1933.09</v>
      </c>
      <c r="W396" s="43">
        <v>1862.05</v>
      </c>
      <c r="X396" s="43">
        <v>1855.19</v>
      </c>
      <c r="Y396" s="43">
        <v>1769.46</v>
      </c>
      <c r="Z396" s="43">
        <v>1701.04</v>
      </c>
      <c r="AA396" s="43">
        <v>1437.93</v>
      </c>
    </row>
    <row r="397" spans="1:27" ht="12.75" hidden="1" customHeight="1" outlineLevel="1" x14ac:dyDescent="0.2">
      <c r="A397" s="98" t="s">
        <v>1414</v>
      </c>
      <c r="B397" s="62" t="s">
        <v>88</v>
      </c>
      <c r="C397" s="42" t="s">
        <v>77</v>
      </c>
      <c r="D397" s="43">
        <f>$D$327</f>
        <v>217.03</v>
      </c>
      <c r="E397" s="43">
        <f t="shared" ref="E397:AA397" si="229">$D$327</f>
        <v>217.03</v>
      </c>
      <c r="F397" s="43">
        <f t="shared" si="229"/>
        <v>217.03</v>
      </c>
      <c r="G397" s="43">
        <f t="shared" si="229"/>
        <v>217.03</v>
      </c>
      <c r="H397" s="43">
        <f t="shared" si="229"/>
        <v>217.03</v>
      </c>
      <c r="I397" s="43">
        <f t="shared" si="229"/>
        <v>217.03</v>
      </c>
      <c r="J397" s="43">
        <f t="shared" si="229"/>
        <v>217.03</v>
      </c>
      <c r="K397" s="43">
        <f t="shared" si="229"/>
        <v>217.03</v>
      </c>
      <c r="L397" s="43">
        <f t="shared" si="229"/>
        <v>217.03</v>
      </c>
      <c r="M397" s="43">
        <f t="shared" si="229"/>
        <v>217.03</v>
      </c>
      <c r="N397" s="43">
        <f t="shared" si="229"/>
        <v>217.03</v>
      </c>
      <c r="O397" s="43">
        <f t="shared" si="229"/>
        <v>217.03</v>
      </c>
      <c r="P397" s="43">
        <f t="shared" si="229"/>
        <v>217.03</v>
      </c>
      <c r="Q397" s="43">
        <f t="shared" si="229"/>
        <v>217.03</v>
      </c>
      <c r="R397" s="43">
        <f t="shared" si="229"/>
        <v>217.03</v>
      </c>
      <c r="S397" s="43">
        <f t="shared" si="229"/>
        <v>217.03</v>
      </c>
      <c r="T397" s="43">
        <f t="shared" si="229"/>
        <v>217.03</v>
      </c>
      <c r="U397" s="43">
        <f t="shared" si="229"/>
        <v>217.03</v>
      </c>
      <c r="V397" s="43">
        <f t="shared" si="229"/>
        <v>217.03</v>
      </c>
      <c r="W397" s="43">
        <f t="shared" si="229"/>
        <v>217.03</v>
      </c>
      <c r="X397" s="43">
        <f t="shared" si="229"/>
        <v>217.03</v>
      </c>
      <c r="Y397" s="43">
        <f t="shared" si="229"/>
        <v>217.03</v>
      </c>
      <c r="Z397" s="43">
        <f t="shared" si="229"/>
        <v>217.03</v>
      </c>
      <c r="AA397" s="43">
        <f t="shared" si="229"/>
        <v>217.03</v>
      </c>
    </row>
    <row r="398" spans="1:27" ht="12.75" hidden="1" customHeight="1" outlineLevel="1" x14ac:dyDescent="0.2">
      <c r="A398" s="98" t="s">
        <v>1415</v>
      </c>
      <c r="B398" s="62" t="s">
        <v>81</v>
      </c>
      <c r="C398" s="42" t="s">
        <v>77</v>
      </c>
      <c r="D398" s="43">
        <v>6.71</v>
      </c>
      <c r="E398" s="43">
        <v>6.71</v>
      </c>
      <c r="F398" s="43">
        <v>6.71</v>
      </c>
      <c r="G398" s="43">
        <v>6.71</v>
      </c>
      <c r="H398" s="43">
        <v>6.71</v>
      </c>
      <c r="I398" s="43">
        <v>6.71</v>
      </c>
      <c r="J398" s="43">
        <v>6.71</v>
      </c>
      <c r="K398" s="43">
        <v>6.71</v>
      </c>
      <c r="L398" s="43">
        <v>6.71</v>
      </c>
      <c r="M398" s="43">
        <v>6.71</v>
      </c>
      <c r="N398" s="43">
        <v>6.71</v>
      </c>
      <c r="O398" s="43">
        <v>6.71</v>
      </c>
      <c r="P398" s="43">
        <v>6.71</v>
      </c>
      <c r="Q398" s="43">
        <v>6.71</v>
      </c>
      <c r="R398" s="43">
        <v>6.71</v>
      </c>
      <c r="S398" s="43">
        <v>6.71</v>
      </c>
      <c r="T398" s="43">
        <v>6.71</v>
      </c>
      <c r="U398" s="43">
        <v>6.71</v>
      </c>
      <c r="V398" s="43">
        <v>6.71</v>
      </c>
      <c r="W398" s="43">
        <v>6.71</v>
      </c>
      <c r="X398" s="43">
        <v>6.71</v>
      </c>
      <c r="Y398" s="43">
        <v>6.71</v>
      </c>
      <c r="Z398" s="43">
        <v>6.71</v>
      </c>
      <c r="AA398" s="43">
        <v>6.71</v>
      </c>
    </row>
    <row r="399" spans="1:27" ht="12.75" hidden="1" customHeight="1" outlineLevel="1" x14ac:dyDescent="0.2">
      <c r="A399" s="98" t="s">
        <v>1416</v>
      </c>
      <c r="B399" s="62" t="s">
        <v>79</v>
      </c>
      <c r="C399" s="42" t="s">
        <v>77</v>
      </c>
      <c r="D399" s="43">
        <f>$D$11</f>
        <v>330.69</v>
      </c>
      <c r="E399" s="43">
        <f t="shared" ref="E399:AA399" si="230">$D$11</f>
        <v>330.69</v>
      </c>
      <c r="F399" s="43">
        <f t="shared" si="230"/>
        <v>330.69</v>
      </c>
      <c r="G399" s="43">
        <f t="shared" si="230"/>
        <v>330.69</v>
      </c>
      <c r="H399" s="43">
        <f t="shared" si="230"/>
        <v>330.69</v>
      </c>
      <c r="I399" s="43">
        <f t="shared" si="230"/>
        <v>330.69</v>
      </c>
      <c r="J399" s="43">
        <f t="shared" si="230"/>
        <v>330.69</v>
      </c>
      <c r="K399" s="43">
        <f t="shared" si="230"/>
        <v>330.69</v>
      </c>
      <c r="L399" s="43">
        <f t="shared" si="230"/>
        <v>330.69</v>
      </c>
      <c r="M399" s="43">
        <f t="shared" si="230"/>
        <v>330.69</v>
      </c>
      <c r="N399" s="43">
        <f t="shared" si="230"/>
        <v>330.69</v>
      </c>
      <c r="O399" s="43">
        <f t="shared" si="230"/>
        <v>330.69</v>
      </c>
      <c r="P399" s="43">
        <f t="shared" si="230"/>
        <v>330.69</v>
      </c>
      <c r="Q399" s="43">
        <f t="shared" si="230"/>
        <v>330.69</v>
      </c>
      <c r="R399" s="43">
        <f t="shared" si="230"/>
        <v>330.69</v>
      </c>
      <c r="S399" s="43">
        <f t="shared" si="230"/>
        <v>330.69</v>
      </c>
      <c r="T399" s="43">
        <f t="shared" si="230"/>
        <v>330.69</v>
      </c>
      <c r="U399" s="43">
        <f t="shared" si="230"/>
        <v>330.69</v>
      </c>
      <c r="V399" s="43">
        <f t="shared" si="230"/>
        <v>330.69</v>
      </c>
      <c r="W399" s="43">
        <f t="shared" si="230"/>
        <v>330.69</v>
      </c>
      <c r="X399" s="43">
        <f t="shared" si="230"/>
        <v>330.69</v>
      </c>
      <c r="Y399" s="43">
        <f t="shared" si="230"/>
        <v>330.69</v>
      </c>
      <c r="Z399" s="43">
        <f t="shared" si="230"/>
        <v>330.69</v>
      </c>
      <c r="AA399" s="43">
        <f t="shared" si="230"/>
        <v>330.69</v>
      </c>
    </row>
    <row r="400" spans="1:27" ht="12.75" customHeight="1" collapsed="1" x14ac:dyDescent="0.2">
      <c r="A400" s="97" t="s">
        <v>1417</v>
      </c>
      <c r="B400" s="27" t="str">
        <f>"16"&amp;"."&amp;$B$663&amp;"."&amp;$B$664</f>
        <v>16.01.2023</v>
      </c>
      <c r="C400" s="89" t="s">
        <v>74</v>
      </c>
      <c r="D400" s="90">
        <f>ROUND(((D401+D402+D404+D403)/1000),5)</f>
        <v>1.8408199999999999</v>
      </c>
      <c r="E400" s="90">
        <f>ROUND(((E401+E402+E404+E403)/1000),5)</f>
        <v>1.7813600000000001</v>
      </c>
      <c r="F400" s="90">
        <f>ROUND(((F401+F402+F404+F403)/1000),5)</f>
        <v>1.7191000000000001</v>
      </c>
      <c r="G400" s="90">
        <f t="shared" ref="G400:AA400" si="231">ROUND(((G401+G402+G404+G403)/1000),5)</f>
        <v>1.7100900000000001</v>
      </c>
      <c r="H400" s="90">
        <f t="shared" si="231"/>
        <v>1.74183</v>
      </c>
      <c r="I400" s="90">
        <f t="shared" si="231"/>
        <v>1.83525</v>
      </c>
      <c r="J400" s="90">
        <f t="shared" si="231"/>
        <v>2.1268899999999999</v>
      </c>
      <c r="K400" s="90">
        <f t="shared" si="231"/>
        <v>2.29772</v>
      </c>
      <c r="L400" s="90">
        <f t="shared" si="231"/>
        <v>2.5035799999999999</v>
      </c>
      <c r="M400" s="90">
        <f t="shared" si="231"/>
        <v>2.5460699999999998</v>
      </c>
      <c r="N400" s="90">
        <f t="shared" si="231"/>
        <v>2.5717300000000001</v>
      </c>
      <c r="O400" s="90">
        <f t="shared" si="231"/>
        <v>2.5834700000000002</v>
      </c>
      <c r="P400" s="90">
        <f t="shared" si="231"/>
        <v>2.5846800000000001</v>
      </c>
      <c r="Q400" s="90">
        <f t="shared" si="231"/>
        <v>2.5985800000000001</v>
      </c>
      <c r="R400" s="90">
        <f t="shared" si="231"/>
        <v>2.5557099999999999</v>
      </c>
      <c r="S400" s="90">
        <f t="shared" si="231"/>
        <v>2.5510600000000001</v>
      </c>
      <c r="T400" s="90">
        <f t="shared" si="231"/>
        <v>2.5795400000000002</v>
      </c>
      <c r="U400" s="90">
        <f t="shared" si="231"/>
        <v>2.6166399999999999</v>
      </c>
      <c r="V400" s="90">
        <f t="shared" si="231"/>
        <v>2.5363199999999999</v>
      </c>
      <c r="W400" s="90">
        <f t="shared" si="231"/>
        <v>2.5641799999999999</v>
      </c>
      <c r="X400" s="90">
        <f t="shared" si="231"/>
        <v>2.4716100000000001</v>
      </c>
      <c r="Y400" s="90">
        <f t="shared" si="231"/>
        <v>2.3542100000000001</v>
      </c>
      <c r="Z400" s="90">
        <f t="shared" si="231"/>
        <v>2.2169300000000001</v>
      </c>
      <c r="AA400" s="90">
        <f t="shared" si="231"/>
        <v>1.84701</v>
      </c>
    </row>
    <row r="401" spans="1:27" ht="12.75" hidden="1" customHeight="1" outlineLevel="1" x14ac:dyDescent="0.2">
      <c r="A401" s="98" t="s">
        <v>1418</v>
      </c>
      <c r="B401" s="62" t="s">
        <v>236</v>
      </c>
      <c r="C401" s="42" t="s">
        <v>77</v>
      </c>
      <c r="D401" s="43">
        <v>1286.3900000000001</v>
      </c>
      <c r="E401" s="43">
        <v>1226.93</v>
      </c>
      <c r="F401" s="43">
        <v>1164.67</v>
      </c>
      <c r="G401" s="43">
        <v>1155.6600000000001</v>
      </c>
      <c r="H401" s="43">
        <v>1187.4000000000001</v>
      </c>
      <c r="I401" s="43">
        <v>1280.82</v>
      </c>
      <c r="J401" s="43">
        <v>1572.46</v>
      </c>
      <c r="K401" s="43">
        <v>1743.29</v>
      </c>
      <c r="L401" s="43">
        <v>1949.15</v>
      </c>
      <c r="M401" s="43">
        <v>1991.64</v>
      </c>
      <c r="N401" s="43">
        <v>2017.3</v>
      </c>
      <c r="O401" s="43">
        <v>2029.04</v>
      </c>
      <c r="P401" s="43">
        <v>2030.25</v>
      </c>
      <c r="Q401" s="43">
        <v>2044.15</v>
      </c>
      <c r="R401" s="43">
        <v>2001.28</v>
      </c>
      <c r="S401" s="43">
        <v>1996.63</v>
      </c>
      <c r="T401" s="43">
        <v>2025.11</v>
      </c>
      <c r="U401" s="43">
        <v>2062.21</v>
      </c>
      <c r="V401" s="43">
        <v>1981.89</v>
      </c>
      <c r="W401" s="43">
        <v>2009.75</v>
      </c>
      <c r="X401" s="43">
        <v>1917.18</v>
      </c>
      <c r="Y401" s="43">
        <v>1799.78</v>
      </c>
      <c r="Z401" s="43">
        <v>1662.5</v>
      </c>
      <c r="AA401" s="43">
        <v>1292.58</v>
      </c>
    </row>
    <row r="402" spans="1:27" ht="12.75" hidden="1" customHeight="1" outlineLevel="1" x14ac:dyDescent="0.2">
      <c r="A402" s="98" t="s">
        <v>1419</v>
      </c>
      <c r="B402" s="62" t="s">
        <v>88</v>
      </c>
      <c r="C402" s="42" t="s">
        <v>77</v>
      </c>
      <c r="D402" s="43">
        <f>$D$327</f>
        <v>217.03</v>
      </c>
      <c r="E402" s="43">
        <f t="shared" ref="E402:AA402" si="232">$D$327</f>
        <v>217.03</v>
      </c>
      <c r="F402" s="43">
        <f t="shared" si="232"/>
        <v>217.03</v>
      </c>
      <c r="G402" s="43">
        <f t="shared" si="232"/>
        <v>217.03</v>
      </c>
      <c r="H402" s="43">
        <f t="shared" si="232"/>
        <v>217.03</v>
      </c>
      <c r="I402" s="43">
        <f t="shared" si="232"/>
        <v>217.03</v>
      </c>
      <c r="J402" s="43">
        <f t="shared" si="232"/>
        <v>217.03</v>
      </c>
      <c r="K402" s="43">
        <f t="shared" si="232"/>
        <v>217.03</v>
      </c>
      <c r="L402" s="43">
        <f t="shared" si="232"/>
        <v>217.03</v>
      </c>
      <c r="M402" s="43">
        <f t="shared" si="232"/>
        <v>217.03</v>
      </c>
      <c r="N402" s="43">
        <f t="shared" si="232"/>
        <v>217.03</v>
      </c>
      <c r="O402" s="43">
        <f t="shared" si="232"/>
        <v>217.03</v>
      </c>
      <c r="P402" s="43">
        <f t="shared" si="232"/>
        <v>217.03</v>
      </c>
      <c r="Q402" s="43">
        <f t="shared" si="232"/>
        <v>217.03</v>
      </c>
      <c r="R402" s="43">
        <f t="shared" si="232"/>
        <v>217.03</v>
      </c>
      <c r="S402" s="43">
        <f t="shared" si="232"/>
        <v>217.03</v>
      </c>
      <c r="T402" s="43">
        <f t="shared" si="232"/>
        <v>217.03</v>
      </c>
      <c r="U402" s="43">
        <f t="shared" si="232"/>
        <v>217.03</v>
      </c>
      <c r="V402" s="43">
        <f t="shared" si="232"/>
        <v>217.03</v>
      </c>
      <c r="W402" s="43">
        <f t="shared" si="232"/>
        <v>217.03</v>
      </c>
      <c r="X402" s="43">
        <f t="shared" si="232"/>
        <v>217.03</v>
      </c>
      <c r="Y402" s="43">
        <f t="shared" si="232"/>
        <v>217.03</v>
      </c>
      <c r="Z402" s="43">
        <f t="shared" si="232"/>
        <v>217.03</v>
      </c>
      <c r="AA402" s="43">
        <f t="shared" si="232"/>
        <v>217.03</v>
      </c>
    </row>
    <row r="403" spans="1:27" ht="12.75" hidden="1" customHeight="1" outlineLevel="1" x14ac:dyDescent="0.2">
      <c r="A403" s="98" t="s">
        <v>1420</v>
      </c>
      <c r="B403" s="62" t="s">
        <v>81</v>
      </c>
      <c r="C403" s="42" t="s">
        <v>77</v>
      </c>
      <c r="D403" s="43">
        <v>6.71</v>
      </c>
      <c r="E403" s="43">
        <v>6.71</v>
      </c>
      <c r="F403" s="43">
        <v>6.71</v>
      </c>
      <c r="G403" s="43">
        <v>6.71</v>
      </c>
      <c r="H403" s="43">
        <v>6.71</v>
      </c>
      <c r="I403" s="43">
        <v>6.71</v>
      </c>
      <c r="J403" s="43">
        <v>6.71</v>
      </c>
      <c r="K403" s="43">
        <v>6.71</v>
      </c>
      <c r="L403" s="43">
        <v>6.71</v>
      </c>
      <c r="M403" s="43">
        <v>6.71</v>
      </c>
      <c r="N403" s="43">
        <v>6.71</v>
      </c>
      <c r="O403" s="43">
        <v>6.71</v>
      </c>
      <c r="P403" s="43">
        <v>6.71</v>
      </c>
      <c r="Q403" s="43">
        <v>6.71</v>
      </c>
      <c r="R403" s="43">
        <v>6.71</v>
      </c>
      <c r="S403" s="43">
        <v>6.71</v>
      </c>
      <c r="T403" s="43">
        <v>6.71</v>
      </c>
      <c r="U403" s="43">
        <v>6.71</v>
      </c>
      <c r="V403" s="43">
        <v>6.71</v>
      </c>
      <c r="W403" s="43">
        <v>6.71</v>
      </c>
      <c r="X403" s="43">
        <v>6.71</v>
      </c>
      <c r="Y403" s="43">
        <v>6.71</v>
      </c>
      <c r="Z403" s="43">
        <v>6.71</v>
      </c>
      <c r="AA403" s="43">
        <v>6.71</v>
      </c>
    </row>
    <row r="404" spans="1:27" ht="12.75" hidden="1" customHeight="1" outlineLevel="1" x14ac:dyDescent="0.2">
      <c r="A404" s="98" t="s">
        <v>1421</v>
      </c>
      <c r="B404" s="62" t="s">
        <v>79</v>
      </c>
      <c r="C404" s="42" t="s">
        <v>77</v>
      </c>
      <c r="D404" s="43">
        <f>$D$11</f>
        <v>330.69</v>
      </c>
      <c r="E404" s="43">
        <f t="shared" ref="E404:AA404" si="233">$D$11</f>
        <v>330.69</v>
      </c>
      <c r="F404" s="43">
        <f t="shared" si="233"/>
        <v>330.69</v>
      </c>
      <c r="G404" s="43">
        <f t="shared" si="233"/>
        <v>330.69</v>
      </c>
      <c r="H404" s="43">
        <f t="shared" si="233"/>
        <v>330.69</v>
      </c>
      <c r="I404" s="43">
        <f t="shared" si="233"/>
        <v>330.69</v>
      </c>
      <c r="J404" s="43">
        <f t="shared" si="233"/>
        <v>330.69</v>
      </c>
      <c r="K404" s="43">
        <f t="shared" si="233"/>
        <v>330.69</v>
      </c>
      <c r="L404" s="43">
        <f t="shared" si="233"/>
        <v>330.69</v>
      </c>
      <c r="M404" s="43">
        <f t="shared" si="233"/>
        <v>330.69</v>
      </c>
      <c r="N404" s="43">
        <f t="shared" si="233"/>
        <v>330.69</v>
      </c>
      <c r="O404" s="43">
        <f t="shared" si="233"/>
        <v>330.69</v>
      </c>
      <c r="P404" s="43">
        <f t="shared" si="233"/>
        <v>330.69</v>
      </c>
      <c r="Q404" s="43">
        <f t="shared" si="233"/>
        <v>330.69</v>
      </c>
      <c r="R404" s="43">
        <f t="shared" si="233"/>
        <v>330.69</v>
      </c>
      <c r="S404" s="43">
        <f t="shared" si="233"/>
        <v>330.69</v>
      </c>
      <c r="T404" s="43">
        <f t="shared" si="233"/>
        <v>330.69</v>
      </c>
      <c r="U404" s="43">
        <f t="shared" si="233"/>
        <v>330.69</v>
      </c>
      <c r="V404" s="43">
        <f t="shared" si="233"/>
        <v>330.69</v>
      </c>
      <c r="W404" s="43">
        <f t="shared" si="233"/>
        <v>330.69</v>
      </c>
      <c r="X404" s="43">
        <f t="shared" si="233"/>
        <v>330.69</v>
      </c>
      <c r="Y404" s="43">
        <f t="shared" si="233"/>
        <v>330.69</v>
      </c>
      <c r="Z404" s="43">
        <f t="shared" si="233"/>
        <v>330.69</v>
      </c>
      <c r="AA404" s="43">
        <f t="shared" si="233"/>
        <v>330.69</v>
      </c>
    </row>
    <row r="405" spans="1:27" ht="12.75" customHeight="1" collapsed="1" x14ac:dyDescent="0.2">
      <c r="A405" s="97" t="s">
        <v>1422</v>
      </c>
      <c r="B405" s="27" t="str">
        <f>"17"&amp;"."&amp;$B$663&amp;"."&amp;$B$664</f>
        <v>17.01.2023</v>
      </c>
      <c r="C405" s="89" t="s">
        <v>74</v>
      </c>
      <c r="D405" s="90">
        <f>ROUND(((D406+D407+D409+D408)/1000),5)</f>
        <v>1.6850700000000001</v>
      </c>
      <c r="E405" s="90">
        <f>ROUND(((E406+E407+E409+E408)/1000),5)</f>
        <v>1.6526000000000001</v>
      </c>
      <c r="F405" s="90">
        <f>ROUND(((F406+F407+F409+F408)/1000),5)</f>
        <v>1.6384099999999999</v>
      </c>
      <c r="G405" s="90">
        <f t="shared" ref="G405:AA405" si="234">ROUND(((G406+G407+G409+G408)/1000),5)</f>
        <v>1.6362099999999999</v>
      </c>
      <c r="H405" s="90">
        <f t="shared" si="234"/>
        <v>1.65137</v>
      </c>
      <c r="I405" s="90">
        <f t="shared" si="234"/>
        <v>1.70364</v>
      </c>
      <c r="J405" s="90">
        <f t="shared" si="234"/>
        <v>1.9130400000000001</v>
      </c>
      <c r="K405" s="90">
        <f t="shared" si="234"/>
        <v>2.2532100000000002</v>
      </c>
      <c r="L405" s="90">
        <f t="shared" si="234"/>
        <v>2.3040099999999999</v>
      </c>
      <c r="M405" s="90">
        <f t="shared" si="234"/>
        <v>2.3584900000000002</v>
      </c>
      <c r="N405" s="90">
        <f t="shared" si="234"/>
        <v>2.38124</v>
      </c>
      <c r="O405" s="90">
        <f t="shared" si="234"/>
        <v>2.4046599999999998</v>
      </c>
      <c r="P405" s="90">
        <f t="shared" si="234"/>
        <v>2.3887900000000002</v>
      </c>
      <c r="Q405" s="90">
        <f t="shared" si="234"/>
        <v>2.3963100000000002</v>
      </c>
      <c r="R405" s="90">
        <f t="shared" si="234"/>
        <v>2.35636</v>
      </c>
      <c r="S405" s="90">
        <f t="shared" si="234"/>
        <v>2.3483000000000001</v>
      </c>
      <c r="T405" s="90">
        <f t="shared" si="234"/>
        <v>2.39472</v>
      </c>
      <c r="U405" s="90">
        <f t="shared" si="234"/>
        <v>2.4360499999999998</v>
      </c>
      <c r="V405" s="90">
        <f t="shared" si="234"/>
        <v>2.4163600000000001</v>
      </c>
      <c r="W405" s="90">
        <f t="shared" si="234"/>
        <v>2.3746299999999998</v>
      </c>
      <c r="X405" s="90">
        <f t="shared" si="234"/>
        <v>2.3605800000000001</v>
      </c>
      <c r="Y405" s="90">
        <f t="shared" si="234"/>
        <v>2.30552</v>
      </c>
      <c r="Z405" s="90">
        <f t="shared" si="234"/>
        <v>2.0848599999999999</v>
      </c>
      <c r="AA405" s="90">
        <f t="shared" si="234"/>
        <v>1.7804500000000001</v>
      </c>
    </row>
    <row r="406" spans="1:27" ht="12.75" hidden="1" customHeight="1" outlineLevel="1" x14ac:dyDescent="0.2">
      <c r="A406" s="98" t="s">
        <v>1423</v>
      </c>
      <c r="B406" s="62" t="s">
        <v>236</v>
      </c>
      <c r="C406" s="42" t="s">
        <v>77</v>
      </c>
      <c r="D406" s="43">
        <v>1130.6400000000001</v>
      </c>
      <c r="E406" s="43">
        <v>1098.17</v>
      </c>
      <c r="F406" s="43">
        <v>1083.98</v>
      </c>
      <c r="G406" s="43">
        <v>1081.78</v>
      </c>
      <c r="H406" s="43">
        <v>1096.94</v>
      </c>
      <c r="I406" s="43">
        <v>1149.21</v>
      </c>
      <c r="J406" s="43">
        <v>1358.61</v>
      </c>
      <c r="K406" s="43">
        <v>1698.78</v>
      </c>
      <c r="L406" s="43">
        <v>1749.58</v>
      </c>
      <c r="M406" s="43">
        <v>1804.06</v>
      </c>
      <c r="N406" s="43">
        <v>1826.81</v>
      </c>
      <c r="O406" s="43">
        <v>1850.23</v>
      </c>
      <c r="P406" s="43">
        <v>1834.36</v>
      </c>
      <c r="Q406" s="43">
        <v>1841.88</v>
      </c>
      <c r="R406" s="43">
        <v>1801.93</v>
      </c>
      <c r="S406" s="43">
        <v>1793.87</v>
      </c>
      <c r="T406" s="43">
        <v>1840.29</v>
      </c>
      <c r="U406" s="43">
        <v>1881.62</v>
      </c>
      <c r="V406" s="43">
        <v>1861.93</v>
      </c>
      <c r="W406" s="43">
        <v>1820.2</v>
      </c>
      <c r="X406" s="43">
        <v>1806.15</v>
      </c>
      <c r="Y406" s="43">
        <v>1751.09</v>
      </c>
      <c r="Z406" s="43">
        <v>1530.43</v>
      </c>
      <c r="AA406" s="43">
        <v>1226.02</v>
      </c>
    </row>
    <row r="407" spans="1:27" ht="12.75" hidden="1" customHeight="1" outlineLevel="1" x14ac:dyDescent="0.2">
      <c r="A407" s="98" t="s">
        <v>1424</v>
      </c>
      <c r="B407" s="62" t="s">
        <v>88</v>
      </c>
      <c r="C407" s="42" t="s">
        <v>77</v>
      </c>
      <c r="D407" s="43">
        <f>$D$327</f>
        <v>217.03</v>
      </c>
      <c r="E407" s="43">
        <f t="shared" ref="E407:AA407" si="235">$D$327</f>
        <v>217.03</v>
      </c>
      <c r="F407" s="43">
        <f t="shared" si="235"/>
        <v>217.03</v>
      </c>
      <c r="G407" s="43">
        <f t="shared" si="235"/>
        <v>217.03</v>
      </c>
      <c r="H407" s="43">
        <f t="shared" si="235"/>
        <v>217.03</v>
      </c>
      <c r="I407" s="43">
        <f t="shared" si="235"/>
        <v>217.03</v>
      </c>
      <c r="J407" s="43">
        <f t="shared" si="235"/>
        <v>217.03</v>
      </c>
      <c r="K407" s="43">
        <f t="shared" si="235"/>
        <v>217.03</v>
      </c>
      <c r="L407" s="43">
        <f t="shared" si="235"/>
        <v>217.03</v>
      </c>
      <c r="M407" s="43">
        <f t="shared" si="235"/>
        <v>217.03</v>
      </c>
      <c r="N407" s="43">
        <f t="shared" si="235"/>
        <v>217.03</v>
      </c>
      <c r="O407" s="43">
        <f t="shared" si="235"/>
        <v>217.03</v>
      </c>
      <c r="P407" s="43">
        <f t="shared" si="235"/>
        <v>217.03</v>
      </c>
      <c r="Q407" s="43">
        <f t="shared" si="235"/>
        <v>217.03</v>
      </c>
      <c r="R407" s="43">
        <f t="shared" si="235"/>
        <v>217.03</v>
      </c>
      <c r="S407" s="43">
        <f t="shared" si="235"/>
        <v>217.03</v>
      </c>
      <c r="T407" s="43">
        <f t="shared" si="235"/>
        <v>217.03</v>
      </c>
      <c r="U407" s="43">
        <f t="shared" si="235"/>
        <v>217.03</v>
      </c>
      <c r="V407" s="43">
        <f t="shared" si="235"/>
        <v>217.03</v>
      </c>
      <c r="W407" s="43">
        <f t="shared" si="235"/>
        <v>217.03</v>
      </c>
      <c r="X407" s="43">
        <f t="shared" si="235"/>
        <v>217.03</v>
      </c>
      <c r="Y407" s="43">
        <f t="shared" si="235"/>
        <v>217.03</v>
      </c>
      <c r="Z407" s="43">
        <f t="shared" si="235"/>
        <v>217.03</v>
      </c>
      <c r="AA407" s="43">
        <f t="shared" si="235"/>
        <v>217.03</v>
      </c>
    </row>
    <row r="408" spans="1:27" ht="12.75" hidden="1" customHeight="1" outlineLevel="1" x14ac:dyDescent="0.2">
      <c r="A408" s="98" t="s">
        <v>1425</v>
      </c>
      <c r="B408" s="62" t="s">
        <v>81</v>
      </c>
      <c r="C408" s="42" t="s">
        <v>77</v>
      </c>
      <c r="D408" s="43">
        <v>6.71</v>
      </c>
      <c r="E408" s="43">
        <v>6.71</v>
      </c>
      <c r="F408" s="43">
        <v>6.71</v>
      </c>
      <c r="G408" s="43">
        <v>6.71</v>
      </c>
      <c r="H408" s="43">
        <v>6.71</v>
      </c>
      <c r="I408" s="43">
        <v>6.71</v>
      </c>
      <c r="J408" s="43">
        <v>6.71</v>
      </c>
      <c r="K408" s="43">
        <v>6.71</v>
      </c>
      <c r="L408" s="43">
        <v>6.71</v>
      </c>
      <c r="M408" s="43">
        <v>6.71</v>
      </c>
      <c r="N408" s="43">
        <v>6.71</v>
      </c>
      <c r="O408" s="43">
        <v>6.71</v>
      </c>
      <c r="P408" s="43">
        <v>6.71</v>
      </c>
      <c r="Q408" s="43">
        <v>6.71</v>
      </c>
      <c r="R408" s="43">
        <v>6.71</v>
      </c>
      <c r="S408" s="43">
        <v>6.71</v>
      </c>
      <c r="T408" s="43">
        <v>6.71</v>
      </c>
      <c r="U408" s="43">
        <v>6.71</v>
      </c>
      <c r="V408" s="43">
        <v>6.71</v>
      </c>
      <c r="W408" s="43">
        <v>6.71</v>
      </c>
      <c r="X408" s="43">
        <v>6.71</v>
      </c>
      <c r="Y408" s="43">
        <v>6.71</v>
      </c>
      <c r="Z408" s="43">
        <v>6.71</v>
      </c>
      <c r="AA408" s="43">
        <v>6.71</v>
      </c>
    </row>
    <row r="409" spans="1:27" ht="12.75" hidden="1" customHeight="1" outlineLevel="1" x14ac:dyDescent="0.2">
      <c r="A409" s="98" t="s">
        <v>1426</v>
      </c>
      <c r="B409" s="62" t="s">
        <v>79</v>
      </c>
      <c r="C409" s="42" t="s">
        <v>77</v>
      </c>
      <c r="D409" s="43">
        <f>$D$11</f>
        <v>330.69</v>
      </c>
      <c r="E409" s="43">
        <f t="shared" ref="E409:AA409" si="236">$D$11</f>
        <v>330.69</v>
      </c>
      <c r="F409" s="43">
        <f t="shared" si="236"/>
        <v>330.69</v>
      </c>
      <c r="G409" s="43">
        <f t="shared" si="236"/>
        <v>330.69</v>
      </c>
      <c r="H409" s="43">
        <f t="shared" si="236"/>
        <v>330.69</v>
      </c>
      <c r="I409" s="43">
        <f t="shared" si="236"/>
        <v>330.69</v>
      </c>
      <c r="J409" s="43">
        <f t="shared" si="236"/>
        <v>330.69</v>
      </c>
      <c r="K409" s="43">
        <f t="shared" si="236"/>
        <v>330.69</v>
      </c>
      <c r="L409" s="43">
        <f t="shared" si="236"/>
        <v>330.69</v>
      </c>
      <c r="M409" s="43">
        <f t="shared" si="236"/>
        <v>330.69</v>
      </c>
      <c r="N409" s="43">
        <f t="shared" si="236"/>
        <v>330.69</v>
      </c>
      <c r="O409" s="43">
        <f t="shared" si="236"/>
        <v>330.69</v>
      </c>
      <c r="P409" s="43">
        <f t="shared" si="236"/>
        <v>330.69</v>
      </c>
      <c r="Q409" s="43">
        <f t="shared" si="236"/>
        <v>330.69</v>
      </c>
      <c r="R409" s="43">
        <f t="shared" si="236"/>
        <v>330.69</v>
      </c>
      <c r="S409" s="43">
        <f t="shared" si="236"/>
        <v>330.69</v>
      </c>
      <c r="T409" s="43">
        <f t="shared" si="236"/>
        <v>330.69</v>
      </c>
      <c r="U409" s="43">
        <f t="shared" si="236"/>
        <v>330.69</v>
      </c>
      <c r="V409" s="43">
        <f t="shared" si="236"/>
        <v>330.69</v>
      </c>
      <c r="W409" s="43">
        <f t="shared" si="236"/>
        <v>330.69</v>
      </c>
      <c r="X409" s="43">
        <f t="shared" si="236"/>
        <v>330.69</v>
      </c>
      <c r="Y409" s="43">
        <f t="shared" si="236"/>
        <v>330.69</v>
      </c>
      <c r="Z409" s="43">
        <f t="shared" si="236"/>
        <v>330.69</v>
      </c>
      <c r="AA409" s="43">
        <f t="shared" si="236"/>
        <v>330.69</v>
      </c>
    </row>
    <row r="410" spans="1:27" ht="12.75" customHeight="1" collapsed="1" x14ac:dyDescent="0.2">
      <c r="A410" s="97" t="s">
        <v>1427</v>
      </c>
      <c r="B410" s="27" t="str">
        <f>"18"&amp;"."&amp;$B$663&amp;"."&amp;$B$664</f>
        <v>18.01.2023</v>
      </c>
      <c r="C410" s="89" t="s">
        <v>74</v>
      </c>
      <c r="D410" s="90">
        <f>ROUND(((D411+D412+D414+D413)/1000),5)</f>
        <v>1.7227699999999999</v>
      </c>
      <c r="E410" s="90">
        <f>ROUND(((E411+E412+E414+E413)/1000),5)</f>
        <v>1.68912</v>
      </c>
      <c r="F410" s="90">
        <f>ROUND(((F411+F412+F414+F413)/1000),5)</f>
        <v>1.6682900000000001</v>
      </c>
      <c r="G410" s="90">
        <f t="shared" ref="G410:AA410" si="237">ROUND(((G411+G412+G414+G413)/1000),5)</f>
        <v>1.66713</v>
      </c>
      <c r="H410" s="90">
        <f t="shared" si="237"/>
        <v>1.6931700000000001</v>
      </c>
      <c r="I410" s="90">
        <f t="shared" si="237"/>
        <v>1.7539100000000001</v>
      </c>
      <c r="J410" s="90">
        <f t="shared" si="237"/>
        <v>2.05505</v>
      </c>
      <c r="K410" s="90">
        <f t="shared" si="237"/>
        <v>2.2692999999999999</v>
      </c>
      <c r="L410" s="90">
        <f t="shared" si="237"/>
        <v>2.3803000000000001</v>
      </c>
      <c r="M410" s="90">
        <f t="shared" si="237"/>
        <v>2.4140799999999998</v>
      </c>
      <c r="N410" s="90">
        <f t="shared" si="237"/>
        <v>2.43275</v>
      </c>
      <c r="O410" s="90">
        <f t="shared" si="237"/>
        <v>2.4649299999999998</v>
      </c>
      <c r="P410" s="90">
        <f t="shared" si="237"/>
        <v>2.4435099999999998</v>
      </c>
      <c r="Q410" s="90">
        <f t="shared" si="237"/>
        <v>2.4531999999999998</v>
      </c>
      <c r="R410" s="90">
        <f t="shared" si="237"/>
        <v>2.4563000000000001</v>
      </c>
      <c r="S410" s="90">
        <f t="shared" si="237"/>
        <v>2.4168799999999999</v>
      </c>
      <c r="T410" s="90">
        <f t="shared" si="237"/>
        <v>2.4558499999999999</v>
      </c>
      <c r="U410" s="90">
        <f t="shared" si="237"/>
        <v>2.4639799999999998</v>
      </c>
      <c r="V410" s="90">
        <f t="shared" si="237"/>
        <v>2.4586700000000001</v>
      </c>
      <c r="W410" s="90">
        <f t="shared" si="237"/>
        <v>2.42842</v>
      </c>
      <c r="X410" s="90">
        <f t="shared" si="237"/>
        <v>2.3740700000000001</v>
      </c>
      <c r="Y410" s="90">
        <f t="shared" si="237"/>
        <v>2.28939</v>
      </c>
      <c r="Z410" s="90">
        <f t="shared" si="237"/>
        <v>2.0570900000000001</v>
      </c>
      <c r="AA410" s="90">
        <f t="shared" si="237"/>
        <v>1.7334700000000001</v>
      </c>
    </row>
    <row r="411" spans="1:27" ht="12.75" hidden="1" customHeight="1" outlineLevel="1" x14ac:dyDescent="0.2">
      <c r="A411" s="98" t="s">
        <v>1428</v>
      </c>
      <c r="B411" s="62" t="s">
        <v>236</v>
      </c>
      <c r="C411" s="42" t="s">
        <v>77</v>
      </c>
      <c r="D411" s="43">
        <v>1168.3399999999999</v>
      </c>
      <c r="E411" s="43">
        <v>1134.69</v>
      </c>
      <c r="F411" s="43">
        <v>1113.8599999999999</v>
      </c>
      <c r="G411" s="43">
        <v>1112.7</v>
      </c>
      <c r="H411" s="43">
        <v>1138.74</v>
      </c>
      <c r="I411" s="43">
        <v>1199.48</v>
      </c>
      <c r="J411" s="43">
        <v>1500.62</v>
      </c>
      <c r="K411" s="43">
        <v>1714.87</v>
      </c>
      <c r="L411" s="43">
        <v>1825.87</v>
      </c>
      <c r="M411" s="43">
        <v>1859.65</v>
      </c>
      <c r="N411" s="43">
        <v>1878.32</v>
      </c>
      <c r="O411" s="43">
        <v>1910.5</v>
      </c>
      <c r="P411" s="43">
        <v>1889.08</v>
      </c>
      <c r="Q411" s="43">
        <v>1898.77</v>
      </c>
      <c r="R411" s="43">
        <v>1901.87</v>
      </c>
      <c r="S411" s="43">
        <v>1862.45</v>
      </c>
      <c r="T411" s="43">
        <v>1901.42</v>
      </c>
      <c r="U411" s="43">
        <v>1909.55</v>
      </c>
      <c r="V411" s="43">
        <v>1904.24</v>
      </c>
      <c r="W411" s="43">
        <v>1873.99</v>
      </c>
      <c r="X411" s="43">
        <v>1819.64</v>
      </c>
      <c r="Y411" s="43">
        <v>1734.96</v>
      </c>
      <c r="Z411" s="43">
        <v>1502.66</v>
      </c>
      <c r="AA411" s="43">
        <v>1179.04</v>
      </c>
    </row>
    <row r="412" spans="1:27" ht="12.75" hidden="1" customHeight="1" outlineLevel="1" x14ac:dyDescent="0.2">
      <c r="A412" s="98" t="s">
        <v>1429</v>
      </c>
      <c r="B412" s="62" t="s">
        <v>88</v>
      </c>
      <c r="C412" s="42" t="s">
        <v>77</v>
      </c>
      <c r="D412" s="43">
        <f>$D$327</f>
        <v>217.03</v>
      </c>
      <c r="E412" s="43">
        <f t="shared" ref="E412:AA412" si="238">$D$327</f>
        <v>217.03</v>
      </c>
      <c r="F412" s="43">
        <f t="shared" si="238"/>
        <v>217.03</v>
      </c>
      <c r="G412" s="43">
        <f t="shared" si="238"/>
        <v>217.03</v>
      </c>
      <c r="H412" s="43">
        <f t="shared" si="238"/>
        <v>217.03</v>
      </c>
      <c r="I412" s="43">
        <f t="shared" si="238"/>
        <v>217.03</v>
      </c>
      <c r="J412" s="43">
        <f t="shared" si="238"/>
        <v>217.03</v>
      </c>
      <c r="K412" s="43">
        <f t="shared" si="238"/>
        <v>217.03</v>
      </c>
      <c r="L412" s="43">
        <f t="shared" si="238"/>
        <v>217.03</v>
      </c>
      <c r="M412" s="43">
        <f t="shared" si="238"/>
        <v>217.03</v>
      </c>
      <c r="N412" s="43">
        <f t="shared" si="238"/>
        <v>217.03</v>
      </c>
      <c r="O412" s="43">
        <f t="shared" si="238"/>
        <v>217.03</v>
      </c>
      <c r="P412" s="43">
        <f t="shared" si="238"/>
        <v>217.03</v>
      </c>
      <c r="Q412" s="43">
        <f t="shared" si="238"/>
        <v>217.03</v>
      </c>
      <c r="R412" s="43">
        <f t="shared" si="238"/>
        <v>217.03</v>
      </c>
      <c r="S412" s="43">
        <f t="shared" si="238"/>
        <v>217.03</v>
      </c>
      <c r="T412" s="43">
        <f t="shared" si="238"/>
        <v>217.03</v>
      </c>
      <c r="U412" s="43">
        <f t="shared" si="238"/>
        <v>217.03</v>
      </c>
      <c r="V412" s="43">
        <f t="shared" si="238"/>
        <v>217.03</v>
      </c>
      <c r="W412" s="43">
        <f t="shared" si="238"/>
        <v>217.03</v>
      </c>
      <c r="X412" s="43">
        <f t="shared" si="238"/>
        <v>217.03</v>
      </c>
      <c r="Y412" s="43">
        <f t="shared" si="238"/>
        <v>217.03</v>
      </c>
      <c r="Z412" s="43">
        <f t="shared" si="238"/>
        <v>217.03</v>
      </c>
      <c r="AA412" s="43">
        <f t="shared" si="238"/>
        <v>217.03</v>
      </c>
    </row>
    <row r="413" spans="1:27" ht="12.75" hidden="1" customHeight="1" outlineLevel="1" x14ac:dyDescent="0.2">
      <c r="A413" s="98" t="s">
        <v>1430</v>
      </c>
      <c r="B413" s="62" t="s">
        <v>81</v>
      </c>
      <c r="C413" s="42" t="s">
        <v>77</v>
      </c>
      <c r="D413" s="43">
        <v>6.71</v>
      </c>
      <c r="E413" s="43">
        <v>6.71</v>
      </c>
      <c r="F413" s="43">
        <v>6.71</v>
      </c>
      <c r="G413" s="43">
        <v>6.71</v>
      </c>
      <c r="H413" s="43">
        <v>6.71</v>
      </c>
      <c r="I413" s="43">
        <v>6.71</v>
      </c>
      <c r="J413" s="43">
        <v>6.71</v>
      </c>
      <c r="K413" s="43">
        <v>6.71</v>
      </c>
      <c r="L413" s="43">
        <v>6.71</v>
      </c>
      <c r="M413" s="43">
        <v>6.71</v>
      </c>
      <c r="N413" s="43">
        <v>6.71</v>
      </c>
      <c r="O413" s="43">
        <v>6.71</v>
      </c>
      <c r="P413" s="43">
        <v>6.71</v>
      </c>
      <c r="Q413" s="43">
        <v>6.71</v>
      </c>
      <c r="R413" s="43">
        <v>6.71</v>
      </c>
      <c r="S413" s="43">
        <v>6.71</v>
      </c>
      <c r="T413" s="43">
        <v>6.71</v>
      </c>
      <c r="U413" s="43">
        <v>6.71</v>
      </c>
      <c r="V413" s="43">
        <v>6.71</v>
      </c>
      <c r="W413" s="43">
        <v>6.71</v>
      </c>
      <c r="X413" s="43">
        <v>6.71</v>
      </c>
      <c r="Y413" s="43">
        <v>6.71</v>
      </c>
      <c r="Z413" s="43">
        <v>6.71</v>
      </c>
      <c r="AA413" s="43">
        <v>6.71</v>
      </c>
    </row>
    <row r="414" spans="1:27" ht="12.75" hidden="1" customHeight="1" outlineLevel="1" x14ac:dyDescent="0.2">
      <c r="A414" s="98" t="s">
        <v>1431</v>
      </c>
      <c r="B414" s="62" t="s">
        <v>79</v>
      </c>
      <c r="C414" s="42" t="s">
        <v>77</v>
      </c>
      <c r="D414" s="43">
        <f>$D$11</f>
        <v>330.69</v>
      </c>
      <c r="E414" s="43">
        <f t="shared" ref="E414:AA414" si="239">$D$11</f>
        <v>330.69</v>
      </c>
      <c r="F414" s="43">
        <f t="shared" si="239"/>
        <v>330.69</v>
      </c>
      <c r="G414" s="43">
        <f t="shared" si="239"/>
        <v>330.69</v>
      </c>
      <c r="H414" s="43">
        <f t="shared" si="239"/>
        <v>330.69</v>
      </c>
      <c r="I414" s="43">
        <f t="shared" si="239"/>
        <v>330.69</v>
      </c>
      <c r="J414" s="43">
        <f t="shared" si="239"/>
        <v>330.69</v>
      </c>
      <c r="K414" s="43">
        <f t="shared" si="239"/>
        <v>330.69</v>
      </c>
      <c r="L414" s="43">
        <f t="shared" si="239"/>
        <v>330.69</v>
      </c>
      <c r="M414" s="43">
        <f t="shared" si="239"/>
        <v>330.69</v>
      </c>
      <c r="N414" s="43">
        <f t="shared" si="239"/>
        <v>330.69</v>
      </c>
      <c r="O414" s="43">
        <f t="shared" si="239"/>
        <v>330.69</v>
      </c>
      <c r="P414" s="43">
        <f t="shared" si="239"/>
        <v>330.69</v>
      </c>
      <c r="Q414" s="43">
        <f t="shared" si="239"/>
        <v>330.69</v>
      </c>
      <c r="R414" s="43">
        <f t="shared" si="239"/>
        <v>330.69</v>
      </c>
      <c r="S414" s="43">
        <f t="shared" si="239"/>
        <v>330.69</v>
      </c>
      <c r="T414" s="43">
        <f t="shared" si="239"/>
        <v>330.69</v>
      </c>
      <c r="U414" s="43">
        <f t="shared" si="239"/>
        <v>330.69</v>
      </c>
      <c r="V414" s="43">
        <f t="shared" si="239"/>
        <v>330.69</v>
      </c>
      <c r="W414" s="43">
        <f t="shared" si="239"/>
        <v>330.69</v>
      </c>
      <c r="X414" s="43">
        <f t="shared" si="239"/>
        <v>330.69</v>
      </c>
      <c r="Y414" s="43">
        <f t="shared" si="239"/>
        <v>330.69</v>
      </c>
      <c r="Z414" s="43">
        <f t="shared" si="239"/>
        <v>330.69</v>
      </c>
      <c r="AA414" s="43">
        <f t="shared" si="239"/>
        <v>330.69</v>
      </c>
    </row>
    <row r="415" spans="1:27" ht="12.75" customHeight="1" collapsed="1" x14ac:dyDescent="0.2">
      <c r="A415" s="97" t="s">
        <v>1432</v>
      </c>
      <c r="B415" s="27" t="str">
        <f>"19"&amp;"."&amp;$B$663&amp;"."&amp;$B$664</f>
        <v>19.01.2023</v>
      </c>
      <c r="C415" s="89" t="s">
        <v>74</v>
      </c>
      <c r="D415" s="90">
        <f>ROUND(((D416+D417+D419+D418)/1000),5)</f>
        <v>1.7338100000000001</v>
      </c>
      <c r="E415" s="90">
        <f>ROUND(((E416+E417+E419+E418)/1000),5)</f>
        <v>1.69818</v>
      </c>
      <c r="F415" s="90">
        <f>ROUND(((F416+F417+F419+F418)/1000),5)</f>
        <v>1.6697599999999999</v>
      </c>
      <c r="G415" s="90">
        <f t="shared" ref="G415:AA415" si="240">ROUND(((G416+G417+G419+G418)/1000),5)</f>
        <v>1.66987</v>
      </c>
      <c r="H415" s="90">
        <f t="shared" si="240"/>
        <v>1.7026300000000001</v>
      </c>
      <c r="I415" s="90">
        <f t="shared" si="240"/>
        <v>1.7568299999999999</v>
      </c>
      <c r="J415" s="90">
        <f t="shared" si="240"/>
        <v>2.1697799999999998</v>
      </c>
      <c r="K415" s="90">
        <f t="shared" si="240"/>
        <v>2.3498399999999999</v>
      </c>
      <c r="L415" s="90">
        <f t="shared" si="240"/>
        <v>2.44706</v>
      </c>
      <c r="M415" s="90">
        <f t="shared" si="240"/>
        <v>2.4672100000000001</v>
      </c>
      <c r="N415" s="90">
        <f t="shared" si="240"/>
        <v>2.4863499999999998</v>
      </c>
      <c r="O415" s="90">
        <f t="shared" si="240"/>
        <v>2.5173199999999998</v>
      </c>
      <c r="P415" s="90">
        <f t="shared" si="240"/>
        <v>2.4967000000000001</v>
      </c>
      <c r="Q415" s="90">
        <f t="shared" si="240"/>
        <v>2.5049899999999998</v>
      </c>
      <c r="R415" s="90">
        <f t="shared" si="240"/>
        <v>2.50942</v>
      </c>
      <c r="S415" s="90">
        <f t="shared" si="240"/>
        <v>2.4681199999999999</v>
      </c>
      <c r="T415" s="90">
        <f t="shared" si="240"/>
        <v>2.5492300000000001</v>
      </c>
      <c r="U415" s="90">
        <f t="shared" si="240"/>
        <v>2.5718399999999999</v>
      </c>
      <c r="V415" s="90">
        <f t="shared" si="240"/>
        <v>2.55558</v>
      </c>
      <c r="W415" s="90">
        <f t="shared" si="240"/>
        <v>2.4840900000000001</v>
      </c>
      <c r="X415" s="90">
        <f t="shared" si="240"/>
        <v>2.4449900000000002</v>
      </c>
      <c r="Y415" s="90">
        <f t="shared" si="240"/>
        <v>2.3791199999999999</v>
      </c>
      <c r="Z415" s="90">
        <f t="shared" si="240"/>
        <v>2.1733899999999999</v>
      </c>
      <c r="AA415" s="90">
        <f t="shared" si="240"/>
        <v>1.75227</v>
      </c>
    </row>
    <row r="416" spans="1:27" ht="12.75" hidden="1" customHeight="1" outlineLevel="1" x14ac:dyDescent="0.2">
      <c r="A416" s="98" t="s">
        <v>1433</v>
      </c>
      <c r="B416" s="62" t="s">
        <v>236</v>
      </c>
      <c r="C416" s="42" t="s">
        <v>77</v>
      </c>
      <c r="D416" s="43">
        <v>1179.3800000000001</v>
      </c>
      <c r="E416" s="43">
        <v>1143.75</v>
      </c>
      <c r="F416" s="43">
        <v>1115.33</v>
      </c>
      <c r="G416" s="43">
        <v>1115.44</v>
      </c>
      <c r="H416" s="43">
        <v>1148.2</v>
      </c>
      <c r="I416" s="43">
        <v>1202.4000000000001</v>
      </c>
      <c r="J416" s="43">
        <v>1615.35</v>
      </c>
      <c r="K416" s="43">
        <v>1795.41</v>
      </c>
      <c r="L416" s="43">
        <v>1892.63</v>
      </c>
      <c r="M416" s="43">
        <v>1912.78</v>
      </c>
      <c r="N416" s="43">
        <v>1931.92</v>
      </c>
      <c r="O416" s="43">
        <v>1962.89</v>
      </c>
      <c r="P416" s="43">
        <v>1942.27</v>
      </c>
      <c r="Q416" s="43">
        <v>1950.56</v>
      </c>
      <c r="R416" s="43">
        <v>1954.99</v>
      </c>
      <c r="S416" s="43">
        <v>1913.69</v>
      </c>
      <c r="T416" s="43">
        <v>1994.8</v>
      </c>
      <c r="U416" s="43">
        <v>2017.41</v>
      </c>
      <c r="V416" s="43">
        <v>2001.15</v>
      </c>
      <c r="W416" s="43">
        <v>1929.66</v>
      </c>
      <c r="X416" s="43">
        <v>1890.56</v>
      </c>
      <c r="Y416" s="43">
        <v>1824.69</v>
      </c>
      <c r="Z416" s="43">
        <v>1618.96</v>
      </c>
      <c r="AA416" s="43">
        <v>1197.8399999999999</v>
      </c>
    </row>
    <row r="417" spans="1:27" ht="12.75" hidden="1" customHeight="1" outlineLevel="1" x14ac:dyDescent="0.2">
      <c r="A417" s="98" t="s">
        <v>1434</v>
      </c>
      <c r="B417" s="62" t="s">
        <v>88</v>
      </c>
      <c r="C417" s="42" t="s">
        <v>77</v>
      </c>
      <c r="D417" s="43">
        <f>$D$327</f>
        <v>217.03</v>
      </c>
      <c r="E417" s="43">
        <f t="shared" ref="E417:AA417" si="241">$D$327</f>
        <v>217.03</v>
      </c>
      <c r="F417" s="43">
        <f t="shared" si="241"/>
        <v>217.03</v>
      </c>
      <c r="G417" s="43">
        <f t="shared" si="241"/>
        <v>217.03</v>
      </c>
      <c r="H417" s="43">
        <f t="shared" si="241"/>
        <v>217.03</v>
      </c>
      <c r="I417" s="43">
        <f t="shared" si="241"/>
        <v>217.03</v>
      </c>
      <c r="J417" s="43">
        <f t="shared" si="241"/>
        <v>217.03</v>
      </c>
      <c r="K417" s="43">
        <f t="shared" si="241"/>
        <v>217.03</v>
      </c>
      <c r="L417" s="43">
        <f t="shared" si="241"/>
        <v>217.03</v>
      </c>
      <c r="M417" s="43">
        <f t="shared" si="241"/>
        <v>217.03</v>
      </c>
      <c r="N417" s="43">
        <f t="shared" si="241"/>
        <v>217.03</v>
      </c>
      <c r="O417" s="43">
        <f t="shared" si="241"/>
        <v>217.03</v>
      </c>
      <c r="P417" s="43">
        <f t="shared" si="241"/>
        <v>217.03</v>
      </c>
      <c r="Q417" s="43">
        <f t="shared" si="241"/>
        <v>217.03</v>
      </c>
      <c r="R417" s="43">
        <f t="shared" si="241"/>
        <v>217.03</v>
      </c>
      <c r="S417" s="43">
        <f t="shared" si="241"/>
        <v>217.03</v>
      </c>
      <c r="T417" s="43">
        <f t="shared" si="241"/>
        <v>217.03</v>
      </c>
      <c r="U417" s="43">
        <f t="shared" si="241"/>
        <v>217.03</v>
      </c>
      <c r="V417" s="43">
        <f t="shared" si="241"/>
        <v>217.03</v>
      </c>
      <c r="W417" s="43">
        <f t="shared" si="241"/>
        <v>217.03</v>
      </c>
      <c r="X417" s="43">
        <f t="shared" si="241"/>
        <v>217.03</v>
      </c>
      <c r="Y417" s="43">
        <f t="shared" si="241"/>
        <v>217.03</v>
      </c>
      <c r="Z417" s="43">
        <f t="shared" si="241"/>
        <v>217.03</v>
      </c>
      <c r="AA417" s="43">
        <f t="shared" si="241"/>
        <v>217.03</v>
      </c>
    </row>
    <row r="418" spans="1:27" ht="12.75" hidden="1" customHeight="1" outlineLevel="1" x14ac:dyDescent="0.2">
      <c r="A418" s="98" t="s">
        <v>1435</v>
      </c>
      <c r="B418" s="62" t="s">
        <v>81</v>
      </c>
      <c r="C418" s="42" t="s">
        <v>77</v>
      </c>
      <c r="D418" s="110">
        <v>6.71</v>
      </c>
      <c r="E418" s="110">
        <v>6.71</v>
      </c>
      <c r="F418" s="110">
        <v>6.71</v>
      </c>
      <c r="G418" s="110">
        <v>6.71</v>
      </c>
      <c r="H418" s="110">
        <v>6.71</v>
      </c>
      <c r="I418" s="110">
        <v>6.71</v>
      </c>
      <c r="J418" s="110">
        <v>6.71</v>
      </c>
      <c r="K418" s="110">
        <v>6.71</v>
      </c>
      <c r="L418" s="110">
        <v>6.71</v>
      </c>
      <c r="M418" s="110">
        <v>6.71</v>
      </c>
      <c r="N418" s="110">
        <v>6.71</v>
      </c>
      <c r="O418" s="110">
        <v>6.71</v>
      </c>
      <c r="P418" s="110">
        <v>6.71</v>
      </c>
      <c r="Q418" s="110">
        <v>6.71</v>
      </c>
      <c r="R418" s="110">
        <v>6.71</v>
      </c>
      <c r="S418" s="110">
        <v>6.71</v>
      </c>
      <c r="T418" s="110">
        <v>6.71</v>
      </c>
      <c r="U418" s="110">
        <v>6.71</v>
      </c>
      <c r="V418" s="110">
        <v>6.71</v>
      </c>
      <c r="W418" s="110">
        <v>6.71</v>
      </c>
      <c r="X418" s="110">
        <v>6.71</v>
      </c>
      <c r="Y418" s="110">
        <v>6.71</v>
      </c>
      <c r="Z418" s="110">
        <v>6.71</v>
      </c>
      <c r="AA418" s="110">
        <v>6.71</v>
      </c>
    </row>
    <row r="419" spans="1:27" ht="12.75" hidden="1" customHeight="1" outlineLevel="1" x14ac:dyDescent="0.2">
      <c r="A419" s="98" t="s">
        <v>1436</v>
      </c>
      <c r="B419" s="62" t="s">
        <v>79</v>
      </c>
      <c r="C419" s="42" t="s">
        <v>77</v>
      </c>
      <c r="D419" s="43">
        <f>$D$11</f>
        <v>330.69</v>
      </c>
      <c r="E419" s="43">
        <f t="shared" ref="E419:AA419" si="242">$D$11</f>
        <v>330.69</v>
      </c>
      <c r="F419" s="43">
        <f t="shared" si="242"/>
        <v>330.69</v>
      </c>
      <c r="G419" s="43">
        <f t="shared" si="242"/>
        <v>330.69</v>
      </c>
      <c r="H419" s="43">
        <f t="shared" si="242"/>
        <v>330.69</v>
      </c>
      <c r="I419" s="43">
        <f t="shared" si="242"/>
        <v>330.69</v>
      </c>
      <c r="J419" s="43">
        <f t="shared" si="242"/>
        <v>330.69</v>
      </c>
      <c r="K419" s="43">
        <f t="shared" si="242"/>
        <v>330.69</v>
      </c>
      <c r="L419" s="43">
        <f t="shared" si="242"/>
        <v>330.69</v>
      </c>
      <c r="M419" s="43">
        <f t="shared" si="242"/>
        <v>330.69</v>
      </c>
      <c r="N419" s="43">
        <f t="shared" si="242"/>
        <v>330.69</v>
      </c>
      <c r="O419" s="43">
        <f t="shared" si="242"/>
        <v>330.69</v>
      </c>
      <c r="P419" s="43">
        <f t="shared" si="242"/>
        <v>330.69</v>
      </c>
      <c r="Q419" s="43">
        <f t="shared" si="242"/>
        <v>330.69</v>
      </c>
      <c r="R419" s="43">
        <f t="shared" si="242"/>
        <v>330.69</v>
      </c>
      <c r="S419" s="43">
        <f t="shared" si="242"/>
        <v>330.69</v>
      </c>
      <c r="T419" s="43">
        <f t="shared" si="242"/>
        <v>330.69</v>
      </c>
      <c r="U419" s="43">
        <f t="shared" si="242"/>
        <v>330.69</v>
      </c>
      <c r="V419" s="43">
        <f t="shared" si="242"/>
        <v>330.69</v>
      </c>
      <c r="W419" s="43">
        <f t="shared" si="242"/>
        <v>330.69</v>
      </c>
      <c r="X419" s="43">
        <f t="shared" si="242"/>
        <v>330.69</v>
      </c>
      <c r="Y419" s="43">
        <f t="shared" si="242"/>
        <v>330.69</v>
      </c>
      <c r="Z419" s="43">
        <f t="shared" si="242"/>
        <v>330.69</v>
      </c>
      <c r="AA419" s="43">
        <f t="shared" si="242"/>
        <v>330.69</v>
      </c>
    </row>
    <row r="420" spans="1:27" ht="12.75" customHeight="1" collapsed="1" x14ac:dyDescent="0.2">
      <c r="A420" s="97" t="s">
        <v>1437</v>
      </c>
      <c r="B420" s="27" t="str">
        <f>"20"&amp;"."&amp;$B$663&amp;"."&amp;$B$664</f>
        <v>20.01.2023</v>
      </c>
      <c r="C420" s="89" t="s">
        <v>74</v>
      </c>
      <c r="D420" s="90">
        <f>ROUND(((D421+D422+D424+D423)/1000),5)</f>
        <v>1.73262</v>
      </c>
      <c r="E420" s="90">
        <f>ROUND(((E421+E422+E424+E423)/1000),5)</f>
        <v>1.6993100000000001</v>
      </c>
      <c r="F420" s="90">
        <f>ROUND(((F421+F422+F424+F423)/1000),5)</f>
        <v>1.66306</v>
      </c>
      <c r="G420" s="90">
        <f t="shared" ref="G420:AA420" si="243">ROUND(((G421+G422+G424+G423)/1000),5)</f>
        <v>1.6510499999999999</v>
      </c>
      <c r="H420" s="90">
        <f t="shared" si="243"/>
        <v>1.69529</v>
      </c>
      <c r="I420" s="90">
        <f t="shared" si="243"/>
        <v>1.7471099999999999</v>
      </c>
      <c r="J420" s="90">
        <f t="shared" si="243"/>
        <v>2.1171600000000002</v>
      </c>
      <c r="K420" s="90">
        <f t="shared" si="243"/>
        <v>2.3069000000000002</v>
      </c>
      <c r="L420" s="90">
        <f t="shared" si="243"/>
        <v>2.4172899999999999</v>
      </c>
      <c r="M420" s="90">
        <f t="shared" si="243"/>
        <v>2.4279899999999999</v>
      </c>
      <c r="N420" s="90">
        <f t="shared" si="243"/>
        <v>2.4417399999999998</v>
      </c>
      <c r="O420" s="90">
        <f t="shared" si="243"/>
        <v>2.4628000000000001</v>
      </c>
      <c r="P420" s="90">
        <f t="shared" si="243"/>
        <v>2.4470900000000002</v>
      </c>
      <c r="Q420" s="90">
        <f t="shared" si="243"/>
        <v>2.4529700000000001</v>
      </c>
      <c r="R420" s="90">
        <f t="shared" si="243"/>
        <v>2.4480599999999999</v>
      </c>
      <c r="S420" s="90">
        <f t="shared" si="243"/>
        <v>2.4208699999999999</v>
      </c>
      <c r="T420" s="90">
        <f t="shared" si="243"/>
        <v>2.4217</v>
      </c>
      <c r="U420" s="90">
        <f t="shared" si="243"/>
        <v>2.4282599999999999</v>
      </c>
      <c r="V420" s="90">
        <f t="shared" si="243"/>
        <v>2.42422</v>
      </c>
      <c r="W420" s="90">
        <f t="shared" si="243"/>
        <v>2.4380799999999998</v>
      </c>
      <c r="X420" s="90">
        <f t="shared" si="243"/>
        <v>2.3951799999999999</v>
      </c>
      <c r="Y420" s="90">
        <f t="shared" si="243"/>
        <v>2.3147099999999998</v>
      </c>
      <c r="Z420" s="90">
        <f t="shared" si="243"/>
        <v>2.1324000000000001</v>
      </c>
      <c r="AA420" s="90">
        <f t="shared" si="243"/>
        <v>1.7557799999999999</v>
      </c>
    </row>
    <row r="421" spans="1:27" ht="12.75" hidden="1" customHeight="1" outlineLevel="1" x14ac:dyDescent="0.2">
      <c r="A421" s="98" t="s">
        <v>1438</v>
      </c>
      <c r="B421" s="62" t="s">
        <v>236</v>
      </c>
      <c r="C421" s="42" t="s">
        <v>77</v>
      </c>
      <c r="D421" s="43">
        <v>1178.19</v>
      </c>
      <c r="E421" s="43">
        <v>1144.8800000000001</v>
      </c>
      <c r="F421" s="43">
        <v>1108.6300000000001</v>
      </c>
      <c r="G421" s="43">
        <v>1096.6199999999999</v>
      </c>
      <c r="H421" s="43">
        <v>1140.8599999999999</v>
      </c>
      <c r="I421" s="43">
        <v>1192.68</v>
      </c>
      <c r="J421" s="43">
        <v>1562.73</v>
      </c>
      <c r="K421" s="43">
        <v>1752.47</v>
      </c>
      <c r="L421" s="43">
        <v>1862.86</v>
      </c>
      <c r="M421" s="43">
        <v>1873.56</v>
      </c>
      <c r="N421" s="43">
        <v>1887.31</v>
      </c>
      <c r="O421" s="43">
        <v>1908.37</v>
      </c>
      <c r="P421" s="43">
        <v>1892.66</v>
      </c>
      <c r="Q421" s="43">
        <v>1898.54</v>
      </c>
      <c r="R421" s="43">
        <v>1893.63</v>
      </c>
      <c r="S421" s="43">
        <v>1866.44</v>
      </c>
      <c r="T421" s="43">
        <v>1867.27</v>
      </c>
      <c r="U421" s="43">
        <v>1873.83</v>
      </c>
      <c r="V421" s="43">
        <v>1869.79</v>
      </c>
      <c r="W421" s="43">
        <v>1883.65</v>
      </c>
      <c r="X421" s="43">
        <v>1840.75</v>
      </c>
      <c r="Y421" s="43">
        <v>1760.28</v>
      </c>
      <c r="Z421" s="43">
        <v>1577.97</v>
      </c>
      <c r="AA421" s="43">
        <v>1201.3499999999999</v>
      </c>
    </row>
    <row r="422" spans="1:27" ht="12.75" hidden="1" customHeight="1" outlineLevel="1" x14ac:dyDescent="0.2">
      <c r="A422" s="98" t="s">
        <v>1439</v>
      </c>
      <c r="B422" s="62" t="s">
        <v>88</v>
      </c>
      <c r="C422" s="42" t="s">
        <v>77</v>
      </c>
      <c r="D422" s="43">
        <f>$D$327</f>
        <v>217.03</v>
      </c>
      <c r="E422" s="43">
        <f t="shared" ref="E422:AA422" si="244">$D$327</f>
        <v>217.03</v>
      </c>
      <c r="F422" s="43">
        <f t="shared" si="244"/>
        <v>217.03</v>
      </c>
      <c r="G422" s="43">
        <f t="shared" si="244"/>
        <v>217.03</v>
      </c>
      <c r="H422" s="43">
        <f t="shared" si="244"/>
        <v>217.03</v>
      </c>
      <c r="I422" s="43">
        <f t="shared" si="244"/>
        <v>217.03</v>
      </c>
      <c r="J422" s="43">
        <f t="shared" si="244"/>
        <v>217.03</v>
      </c>
      <c r="K422" s="43">
        <f t="shared" si="244"/>
        <v>217.03</v>
      </c>
      <c r="L422" s="43">
        <f t="shared" si="244"/>
        <v>217.03</v>
      </c>
      <c r="M422" s="43">
        <f t="shared" si="244"/>
        <v>217.03</v>
      </c>
      <c r="N422" s="43">
        <f t="shared" si="244"/>
        <v>217.03</v>
      </c>
      <c r="O422" s="43">
        <f t="shared" si="244"/>
        <v>217.03</v>
      </c>
      <c r="P422" s="43">
        <f t="shared" si="244"/>
        <v>217.03</v>
      </c>
      <c r="Q422" s="43">
        <f t="shared" si="244"/>
        <v>217.03</v>
      </c>
      <c r="R422" s="43">
        <f t="shared" si="244"/>
        <v>217.03</v>
      </c>
      <c r="S422" s="43">
        <f t="shared" si="244"/>
        <v>217.03</v>
      </c>
      <c r="T422" s="43">
        <f t="shared" si="244"/>
        <v>217.03</v>
      </c>
      <c r="U422" s="43">
        <f t="shared" si="244"/>
        <v>217.03</v>
      </c>
      <c r="V422" s="43">
        <f t="shared" si="244"/>
        <v>217.03</v>
      </c>
      <c r="W422" s="43">
        <f t="shared" si="244"/>
        <v>217.03</v>
      </c>
      <c r="X422" s="43">
        <f t="shared" si="244"/>
        <v>217.03</v>
      </c>
      <c r="Y422" s="43">
        <f t="shared" si="244"/>
        <v>217.03</v>
      </c>
      <c r="Z422" s="43">
        <f t="shared" si="244"/>
        <v>217.03</v>
      </c>
      <c r="AA422" s="43">
        <f t="shared" si="244"/>
        <v>217.03</v>
      </c>
    </row>
    <row r="423" spans="1:27" ht="12.75" hidden="1" customHeight="1" outlineLevel="1" x14ac:dyDescent="0.2">
      <c r="A423" s="98" t="s">
        <v>1440</v>
      </c>
      <c r="B423" s="62" t="s">
        <v>81</v>
      </c>
      <c r="C423" s="42" t="s">
        <v>77</v>
      </c>
      <c r="D423" s="43">
        <v>6.71</v>
      </c>
      <c r="E423" s="43">
        <v>6.71</v>
      </c>
      <c r="F423" s="43">
        <v>6.71</v>
      </c>
      <c r="G423" s="43">
        <v>6.71</v>
      </c>
      <c r="H423" s="43">
        <v>6.71</v>
      </c>
      <c r="I423" s="43">
        <v>6.71</v>
      </c>
      <c r="J423" s="43">
        <v>6.71</v>
      </c>
      <c r="K423" s="43">
        <v>6.71</v>
      </c>
      <c r="L423" s="43">
        <v>6.71</v>
      </c>
      <c r="M423" s="43">
        <v>6.71</v>
      </c>
      <c r="N423" s="43">
        <v>6.71</v>
      </c>
      <c r="O423" s="43">
        <v>6.71</v>
      </c>
      <c r="P423" s="43">
        <v>6.71</v>
      </c>
      <c r="Q423" s="43">
        <v>6.71</v>
      </c>
      <c r="R423" s="43">
        <v>6.71</v>
      </c>
      <c r="S423" s="43">
        <v>6.71</v>
      </c>
      <c r="T423" s="43">
        <v>6.71</v>
      </c>
      <c r="U423" s="43">
        <v>6.71</v>
      </c>
      <c r="V423" s="43">
        <v>6.71</v>
      </c>
      <c r="W423" s="43">
        <v>6.71</v>
      </c>
      <c r="X423" s="43">
        <v>6.71</v>
      </c>
      <c r="Y423" s="43">
        <v>6.71</v>
      </c>
      <c r="Z423" s="43">
        <v>6.71</v>
      </c>
      <c r="AA423" s="43">
        <v>6.71</v>
      </c>
    </row>
    <row r="424" spans="1:27" ht="12.75" hidden="1" customHeight="1" outlineLevel="1" x14ac:dyDescent="0.2">
      <c r="A424" s="98" t="s">
        <v>1441</v>
      </c>
      <c r="B424" s="62" t="s">
        <v>79</v>
      </c>
      <c r="C424" s="42" t="s">
        <v>77</v>
      </c>
      <c r="D424" s="43">
        <f>$D$11</f>
        <v>330.69</v>
      </c>
      <c r="E424" s="43">
        <f t="shared" ref="E424:AA424" si="245">$D$11</f>
        <v>330.69</v>
      </c>
      <c r="F424" s="43">
        <f t="shared" si="245"/>
        <v>330.69</v>
      </c>
      <c r="G424" s="43">
        <f t="shared" si="245"/>
        <v>330.69</v>
      </c>
      <c r="H424" s="43">
        <f t="shared" si="245"/>
        <v>330.69</v>
      </c>
      <c r="I424" s="43">
        <f t="shared" si="245"/>
        <v>330.69</v>
      </c>
      <c r="J424" s="43">
        <f t="shared" si="245"/>
        <v>330.69</v>
      </c>
      <c r="K424" s="43">
        <f t="shared" si="245"/>
        <v>330.69</v>
      </c>
      <c r="L424" s="43">
        <f t="shared" si="245"/>
        <v>330.69</v>
      </c>
      <c r="M424" s="43">
        <f t="shared" si="245"/>
        <v>330.69</v>
      </c>
      <c r="N424" s="43">
        <f t="shared" si="245"/>
        <v>330.69</v>
      </c>
      <c r="O424" s="43">
        <f t="shared" si="245"/>
        <v>330.69</v>
      </c>
      <c r="P424" s="43">
        <f t="shared" si="245"/>
        <v>330.69</v>
      </c>
      <c r="Q424" s="43">
        <f t="shared" si="245"/>
        <v>330.69</v>
      </c>
      <c r="R424" s="43">
        <f t="shared" si="245"/>
        <v>330.69</v>
      </c>
      <c r="S424" s="43">
        <f t="shared" si="245"/>
        <v>330.69</v>
      </c>
      <c r="T424" s="43">
        <f t="shared" si="245"/>
        <v>330.69</v>
      </c>
      <c r="U424" s="43">
        <f t="shared" si="245"/>
        <v>330.69</v>
      </c>
      <c r="V424" s="43">
        <f t="shared" si="245"/>
        <v>330.69</v>
      </c>
      <c r="W424" s="43">
        <f t="shared" si="245"/>
        <v>330.69</v>
      </c>
      <c r="X424" s="43">
        <f t="shared" si="245"/>
        <v>330.69</v>
      </c>
      <c r="Y424" s="43">
        <f t="shared" si="245"/>
        <v>330.69</v>
      </c>
      <c r="Z424" s="43">
        <f t="shared" si="245"/>
        <v>330.69</v>
      </c>
      <c r="AA424" s="43">
        <f t="shared" si="245"/>
        <v>330.69</v>
      </c>
    </row>
    <row r="425" spans="1:27" ht="12.75" customHeight="1" collapsed="1" x14ac:dyDescent="0.2">
      <c r="A425" s="97" t="s">
        <v>1442</v>
      </c>
      <c r="B425" s="27" t="str">
        <f>"21"&amp;"."&amp;$B$663&amp;"."&amp;$B$664</f>
        <v>21.01.2023</v>
      </c>
      <c r="C425" s="89" t="s">
        <v>74</v>
      </c>
      <c r="D425" s="90">
        <f>ROUND(((D426+D427+D429+D428)/1000),5)</f>
        <v>1.82664</v>
      </c>
      <c r="E425" s="90">
        <f>ROUND(((E426+E427+E429+E428)/1000),5)</f>
        <v>1.7670699999999999</v>
      </c>
      <c r="F425" s="90">
        <f>ROUND(((F426+F427+F429+F428)/1000),5)</f>
        <v>1.7140899999999999</v>
      </c>
      <c r="G425" s="90">
        <f t="shared" ref="G425:AA425" si="246">ROUND(((G426+G427+G429+G428)/1000),5)</f>
        <v>1.69791</v>
      </c>
      <c r="H425" s="90">
        <f t="shared" si="246"/>
        <v>1.71601</v>
      </c>
      <c r="I425" s="90">
        <f t="shared" si="246"/>
        <v>1.7457499999999999</v>
      </c>
      <c r="J425" s="90">
        <f t="shared" si="246"/>
        <v>1.80315</v>
      </c>
      <c r="K425" s="90">
        <f t="shared" si="246"/>
        <v>2.1093799999999998</v>
      </c>
      <c r="L425" s="90">
        <f t="shared" si="246"/>
        <v>2.26125</v>
      </c>
      <c r="M425" s="90">
        <f t="shared" si="246"/>
        <v>2.3359999999999999</v>
      </c>
      <c r="N425" s="90">
        <f t="shared" si="246"/>
        <v>2.3860899999999998</v>
      </c>
      <c r="O425" s="90">
        <f t="shared" si="246"/>
        <v>2.4020299999999999</v>
      </c>
      <c r="P425" s="90">
        <f t="shared" si="246"/>
        <v>2.3929100000000001</v>
      </c>
      <c r="Q425" s="90">
        <f t="shared" si="246"/>
        <v>2.3945099999999999</v>
      </c>
      <c r="R425" s="90">
        <f t="shared" si="246"/>
        <v>2.35182</v>
      </c>
      <c r="S425" s="90">
        <f t="shared" si="246"/>
        <v>2.3581099999999999</v>
      </c>
      <c r="T425" s="90">
        <f t="shared" si="246"/>
        <v>2.3741300000000001</v>
      </c>
      <c r="U425" s="90">
        <f t="shared" si="246"/>
        <v>2.4022399999999999</v>
      </c>
      <c r="V425" s="90">
        <f t="shared" si="246"/>
        <v>2.3987799999999999</v>
      </c>
      <c r="W425" s="90">
        <f t="shared" si="246"/>
        <v>2.37608</v>
      </c>
      <c r="X425" s="90">
        <f t="shared" si="246"/>
        <v>2.3828299999999998</v>
      </c>
      <c r="Y425" s="90">
        <f t="shared" si="246"/>
        <v>2.29386</v>
      </c>
      <c r="Z425" s="90">
        <f t="shared" si="246"/>
        <v>2.1499000000000001</v>
      </c>
      <c r="AA425" s="90">
        <f t="shared" si="246"/>
        <v>1.7786</v>
      </c>
    </row>
    <row r="426" spans="1:27" ht="12.75" hidden="1" customHeight="1" outlineLevel="1" x14ac:dyDescent="0.2">
      <c r="A426" s="98" t="s">
        <v>1443</v>
      </c>
      <c r="B426" s="62" t="s">
        <v>236</v>
      </c>
      <c r="C426" s="42" t="s">
        <v>77</v>
      </c>
      <c r="D426" s="43">
        <v>1272.21</v>
      </c>
      <c r="E426" s="43">
        <v>1212.6400000000001</v>
      </c>
      <c r="F426" s="43">
        <v>1159.6600000000001</v>
      </c>
      <c r="G426" s="43">
        <v>1143.48</v>
      </c>
      <c r="H426" s="43">
        <v>1161.58</v>
      </c>
      <c r="I426" s="43">
        <v>1191.32</v>
      </c>
      <c r="J426" s="43">
        <v>1248.72</v>
      </c>
      <c r="K426" s="43">
        <v>1554.95</v>
      </c>
      <c r="L426" s="43">
        <v>1706.82</v>
      </c>
      <c r="M426" s="43">
        <v>1781.57</v>
      </c>
      <c r="N426" s="43">
        <v>1831.66</v>
      </c>
      <c r="O426" s="43">
        <v>1847.6</v>
      </c>
      <c r="P426" s="43">
        <v>1838.48</v>
      </c>
      <c r="Q426" s="43">
        <v>1840.08</v>
      </c>
      <c r="R426" s="43">
        <v>1797.39</v>
      </c>
      <c r="S426" s="43">
        <v>1803.68</v>
      </c>
      <c r="T426" s="43">
        <v>1819.7</v>
      </c>
      <c r="U426" s="43">
        <v>1847.81</v>
      </c>
      <c r="V426" s="43">
        <v>1844.35</v>
      </c>
      <c r="W426" s="43">
        <v>1821.65</v>
      </c>
      <c r="X426" s="43">
        <v>1828.4</v>
      </c>
      <c r="Y426" s="43">
        <v>1739.43</v>
      </c>
      <c r="Z426" s="43">
        <v>1595.47</v>
      </c>
      <c r="AA426" s="43">
        <v>1224.17</v>
      </c>
    </row>
    <row r="427" spans="1:27" ht="12.75" hidden="1" customHeight="1" outlineLevel="1" x14ac:dyDescent="0.2">
      <c r="A427" s="98" t="s">
        <v>1444</v>
      </c>
      <c r="B427" s="62" t="s">
        <v>88</v>
      </c>
      <c r="C427" s="42" t="s">
        <v>77</v>
      </c>
      <c r="D427" s="43">
        <f>$D$327</f>
        <v>217.03</v>
      </c>
      <c r="E427" s="43">
        <f t="shared" ref="E427:AA427" si="247">$D$327</f>
        <v>217.03</v>
      </c>
      <c r="F427" s="43">
        <f t="shared" si="247"/>
        <v>217.03</v>
      </c>
      <c r="G427" s="43">
        <f t="shared" si="247"/>
        <v>217.03</v>
      </c>
      <c r="H427" s="43">
        <f t="shared" si="247"/>
        <v>217.03</v>
      </c>
      <c r="I427" s="43">
        <f t="shared" si="247"/>
        <v>217.03</v>
      </c>
      <c r="J427" s="43">
        <f t="shared" si="247"/>
        <v>217.03</v>
      </c>
      <c r="K427" s="43">
        <f t="shared" si="247"/>
        <v>217.03</v>
      </c>
      <c r="L427" s="43">
        <f t="shared" si="247"/>
        <v>217.03</v>
      </c>
      <c r="M427" s="43">
        <f t="shared" si="247"/>
        <v>217.03</v>
      </c>
      <c r="N427" s="43">
        <f t="shared" si="247"/>
        <v>217.03</v>
      </c>
      <c r="O427" s="43">
        <f t="shared" si="247"/>
        <v>217.03</v>
      </c>
      <c r="P427" s="43">
        <f t="shared" si="247"/>
        <v>217.03</v>
      </c>
      <c r="Q427" s="43">
        <f t="shared" si="247"/>
        <v>217.03</v>
      </c>
      <c r="R427" s="43">
        <f t="shared" si="247"/>
        <v>217.03</v>
      </c>
      <c r="S427" s="43">
        <f t="shared" si="247"/>
        <v>217.03</v>
      </c>
      <c r="T427" s="43">
        <f t="shared" si="247"/>
        <v>217.03</v>
      </c>
      <c r="U427" s="43">
        <f t="shared" si="247"/>
        <v>217.03</v>
      </c>
      <c r="V427" s="43">
        <f t="shared" si="247"/>
        <v>217.03</v>
      </c>
      <c r="W427" s="43">
        <f t="shared" si="247"/>
        <v>217.03</v>
      </c>
      <c r="X427" s="43">
        <f t="shared" si="247"/>
        <v>217.03</v>
      </c>
      <c r="Y427" s="43">
        <f t="shared" si="247"/>
        <v>217.03</v>
      </c>
      <c r="Z427" s="43">
        <f t="shared" si="247"/>
        <v>217.03</v>
      </c>
      <c r="AA427" s="43">
        <f t="shared" si="247"/>
        <v>217.03</v>
      </c>
    </row>
    <row r="428" spans="1:27" ht="12.75" hidden="1" customHeight="1" outlineLevel="1" x14ac:dyDescent="0.2">
      <c r="A428" s="98" t="s">
        <v>1445</v>
      </c>
      <c r="B428" s="62" t="s">
        <v>81</v>
      </c>
      <c r="C428" s="42" t="s">
        <v>77</v>
      </c>
      <c r="D428" s="43">
        <v>6.71</v>
      </c>
      <c r="E428" s="43">
        <v>6.71</v>
      </c>
      <c r="F428" s="43">
        <v>6.71</v>
      </c>
      <c r="G428" s="43">
        <v>6.71</v>
      </c>
      <c r="H428" s="43">
        <v>6.71</v>
      </c>
      <c r="I428" s="43">
        <v>6.71</v>
      </c>
      <c r="J428" s="43">
        <v>6.71</v>
      </c>
      <c r="K428" s="43">
        <v>6.71</v>
      </c>
      <c r="L428" s="43">
        <v>6.71</v>
      </c>
      <c r="M428" s="43">
        <v>6.71</v>
      </c>
      <c r="N428" s="43">
        <v>6.71</v>
      </c>
      <c r="O428" s="43">
        <v>6.71</v>
      </c>
      <c r="P428" s="43">
        <v>6.71</v>
      </c>
      <c r="Q428" s="43">
        <v>6.71</v>
      </c>
      <c r="R428" s="43">
        <v>6.71</v>
      </c>
      <c r="S428" s="43">
        <v>6.71</v>
      </c>
      <c r="T428" s="43">
        <v>6.71</v>
      </c>
      <c r="U428" s="43">
        <v>6.71</v>
      </c>
      <c r="V428" s="43">
        <v>6.71</v>
      </c>
      <c r="W428" s="43">
        <v>6.71</v>
      </c>
      <c r="X428" s="43">
        <v>6.71</v>
      </c>
      <c r="Y428" s="43">
        <v>6.71</v>
      </c>
      <c r="Z428" s="43">
        <v>6.71</v>
      </c>
      <c r="AA428" s="43">
        <v>6.71</v>
      </c>
    </row>
    <row r="429" spans="1:27" ht="12.75" hidden="1" customHeight="1" outlineLevel="1" x14ac:dyDescent="0.2">
      <c r="A429" s="98" t="s">
        <v>1446</v>
      </c>
      <c r="B429" s="62" t="s">
        <v>79</v>
      </c>
      <c r="C429" s="42" t="s">
        <v>77</v>
      </c>
      <c r="D429" s="43">
        <f>$D$11</f>
        <v>330.69</v>
      </c>
      <c r="E429" s="43">
        <f t="shared" ref="E429:AA429" si="248">$D$11</f>
        <v>330.69</v>
      </c>
      <c r="F429" s="43">
        <f t="shared" si="248"/>
        <v>330.69</v>
      </c>
      <c r="G429" s="43">
        <f t="shared" si="248"/>
        <v>330.69</v>
      </c>
      <c r="H429" s="43">
        <f t="shared" si="248"/>
        <v>330.69</v>
      </c>
      <c r="I429" s="43">
        <f t="shared" si="248"/>
        <v>330.69</v>
      </c>
      <c r="J429" s="43">
        <f t="shared" si="248"/>
        <v>330.69</v>
      </c>
      <c r="K429" s="43">
        <f t="shared" si="248"/>
        <v>330.69</v>
      </c>
      <c r="L429" s="43">
        <f t="shared" si="248"/>
        <v>330.69</v>
      </c>
      <c r="M429" s="43">
        <f t="shared" si="248"/>
        <v>330.69</v>
      </c>
      <c r="N429" s="43">
        <f t="shared" si="248"/>
        <v>330.69</v>
      </c>
      <c r="O429" s="43">
        <f t="shared" si="248"/>
        <v>330.69</v>
      </c>
      <c r="P429" s="43">
        <f t="shared" si="248"/>
        <v>330.69</v>
      </c>
      <c r="Q429" s="43">
        <f t="shared" si="248"/>
        <v>330.69</v>
      </c>
      <c r="R429" s="43">
        <f t="shared" si="248"/>
        <v>330.69</v>
      </c>
      <c r="S429" s="43">
        <f t="shared" si="248"/>
        <v>330.69</v>
      </c>
      <c r="T429" s="43">
        <f t="shared" si="248"/>
        <v>330.69</v>
      </c>
      <c r="U429" s="43">
        <f t="shared" si="248"/>
        <v>330.69</v>
      </c>
      <c r="V429" s="43">
        <f t="shared" si="248"/>
        <v>330.69</v>
      </c>
      <c r="W429" s="43">
        <f t="shared" si="248"/>
        <v>330.69</v>
      </c>
      <c r="X429" s="43">
        <f t="shared" si="248"/>
        <v>330.69</v>
      </c>
      <c r="Y429" s="43">
        <f t="shared" si="248"/>
        <v>330.69</v>
      </c>
      <c r="Z429" s="43">
        <f t="shared" si="248"/>
        <v>330.69</v>
      </c>
      <c r="AA429" s="43">
        <f t="shared" si="248"/>
        <v>330.69</v>
      </c>
    </row>
    <row r="430" spans="1:27" ht="12.75" customHeight="1" collapsed="1" x14ac:dyDescent="0.2">
      <c r="A430" s="97" t="s">
        <v>1447</v>
      </c>
      <c r="B430" s="27" t="str">
        <f>"22"&amp;"."&amp;$B$663&amp;"."&amp;$B$664</f>
        <v>22.01.2023</v>
      </c>
      <c r="C430" s="89" t="s">
        <v>74</v>
      </c>
      <c r="D430" s="90">
        <f>ROUND(((D431+D432+D434+D433)/1000),5)</f>
        <v>1.7732600000000001</v>
      </c>
      <c r="E430" s="90">
        <f>ROUND(((E431+E432+E434+E433)/1000),5)</f>
        <v>1.70791</v>
      </c>
      <c r="F430" s="90">
        <f>ROUND(((F431+F432+F434+F433)/1000),5)</f>
        <v>1.6880299999999999</v>
      </c>
      <c r="G430" s="90">
        <f t="shared" ref="G430:AA430" si="249">ROUND(((G431+G432+G434+G433)/1000),5)</f>
        <v>1.6575200000000001</v>
      </c>
      <c r="H430" s="90">
        <f t="shared" si="249"/>
        <v>1.6913100000000001</v>
      </c>
      <c r="I430" s="90">
        <f t="shared" si="249"/>
        <v>1.69574</v>
      </c>
      <c r="J430" s="90">
        <f t="shared" si="249"/>
        <v>1.7317199999999999</v>
      </c>
      <c r="K430" s="90">
        <f t="shared" si="249"/>
        <v>1.83399</v>
      </c>
      <c r="L430" s="90">
        <f t="shared" si="249"/>
        <v>2.0968200000000001</v>
      </c>
      <c r="M430" s="90">
        <f t="shared" si="249"/>
        <v>2.2614299999999998</v>
      </c>
      <c r="N430" s="90">
        <f t="shared" si="249"/>
        <v>2.3055599999999998</v>
      </c>
      <c r="O430" s="90">
        <f t="shared" si="249"/>
        <v>2.3232699999999999</v>
      </c>
      <c r="P430" s="90">
        <f t="shared" si="249"/>
        <v>2.3216399999999999</v>
      </c>
      <c r="Q430" s="90">
        <f t="shared" si="249"/>
        <v>2.3224800000000001</v>
      </c>
      <c r="R430" s="90">
        <f t="shared" si="249"/>
        <v>2.2972299999999999</v>
      </c>
      <c r="S430" s="90">
        <f t="shared" si="249"/>
        <v>2.31033</v>
      </c>
      <c r="T430" s="90">
        <f t="shared" si="249"/>
        <v>2.3314699999999999</v>
      </c>
      <c r="U430" s="90">
        <f t="shared" si="249"/>
        <v>2.3660000000000001</v>
      </c>
      <c r="V430" s="90">
        <f t="shared" si="249"/>
        <v>2.3680699999999999</v>
      </c>
      <c r="W430" s="90">
        <f t="shared" si="249"/>
        <v>2.3603499999999999</v>
      </c>
      <c r="X430" s="90">
        <f t="shared" si="249"/>
        <v>2.3529599999999999</v>
      </c>
      <c r="Y430" s="90">
        <f t="shared" si="249"/>
        <v>2.3012100000000002</v>
      </c>
      <c r="Z430" s="90">
        <f t="shared" si="249"/>
        <v>2.1017000000000001</v>
      </c>
      <c r="AA430" s="90">
        <f t="shared" si="249"/>
        <v>1.76915</v>
      </c>
    </row>
    <row r="431" spans="1:27" ht="12.75" hidden="1" customHeight="1" outlineLevel="1" x14ac:dyDescent="0.2">
      <c r="A431" s="98" t="s">
        <v>1448</v>
      </c>
      <c r="B431" s="62" t="s">
        <v>236</v>
      </c>
      <c r="C431" s="42" t="s">
        <v>77</v>
      </c>
      <c r="D431" s="43">
        <v>1218.83</v>
      </c>
      <c r="E431" s="43">
        <v>1153.48</v>
      </c>
      <c r="F431" s="43">
        <v>1133.5999999999999</v>
      </c>
      <c r="G431" s="43">
        <v>1103.0899999999999</v>
      </c>
      <c r="H431" s="43">
        <v>1136.8800000000001</v>
      </c>
      <c r="I431" s="43">
        <v>1141.31</v>
      </c>
      <c r="J431" s="43">
        <v>1177.29</v>
      </c>
      <c r="K431" s="43">
        <v>1279.56</v>
      </c>
      <c r="L431" s="43">
        <v>1542.39</v>
      </c>
      <c r="M431" s="43">
        <v>1707</v>
      </c>
      <c r="N431" s="43">
        <v>1751.13</v>
      </c>
      <c r="O431" s="43">
        <v>1768.84</v>
      </c>
      <c r="P431" s="43">
        <v>1767.21</v>
      </c>
      <c r="Q431" s="43">
        <v>1768.05</v>
      </c>
      <c r="R431" s="43">
        <v>1742.8</v>
      </c>
      <c r="S431" s="43">
        <v>1755.9</v>
      </c>
      <c r="T431" s="43">
        <v>1777.04</v>
      </c>
      <c r="U431" s="43">
        <v>1811.57</v>
      </c>
      <c r="V431" s="43">
        <v>1813.64</v>
      </c>
      <c r="W431" s="43">
        <v>1805.92</v>
      </c>
      <c r="X431" s="43">
        <v>1798.53</v>
      </c>
      <c r="Y431" s="43">
        <v>1746.78</v>
      </c>
      <c r="Z431" s="43">
        <v>1547.27</v>
      </c>
      <c r="AA431" s="43">
        <v>1214.72</v>
      </c>
    </row>
    <row r="432" spans="1:27" ht="12.75" hidden="1" customHeight="1" outlineLevel="1" x14ac:dyDescent="0.2">
      <c r="A432" s="98" t="s">
        <v>1449</v>
      </c>
      <c r="B432" s="62" t="s">
        <v>88</v>
      </c>
      <c r="C432" s="42" t="s">
        <v>77</v>
      </c>
      <c r="D432" s="43">
        <f>$D$327</f>
        <v>217.03</v>
      </c>
      <c r="E432" s="43">
        <f t="shared" ref="E432:AA432" si="250">$D$327</f>
        <v>217.03</v>
      </c>
      <c r="F432" s="43">
        <f t="shared" si="250"/>
        <v>217.03</v>
      </c>
      <c r="G432" s="43">
        <f t="shared" si="250"/>
        <v>217.03</v>
      </c>
      <c r="H432" s="43">
        <f t="shared" si="250"/>
        <v>217.03</v>
      </c>
      <c r="I432" s="43">
        <f t="shared" si="250"/>
        <v>217.03</v>
      </c>
      <c r="J432" s="43">
        <f t="shared" si="250"/>
        <v>217.03</v>
      </c>
      <c r="K432" s="43">
        <f t="shared" si="250"/>
        <v>217.03</v>
      </c>
      <c r="L432" s="43">
        <f t="shared" si="250"/>
        <v>217.03</v>
      </c>
      <c r="M432" s="43">
        <f t="shared" si="250"/>
        <v>217.03</v>
      </c>
      <c r="N432" s="43">
        <f t="shared" si="250"/>
        <v>217.03</v>
      </c>
      <c r="O432" s="43">
        <f t="shared" si="250"/>
        <v>217.03</v>
      </c>
      <c r="P432" s="43">
        <f t="shared" si="250"/>
        <v>217.03</v>
      </c>
      <c r="Q432" s="43">
        <f t="shared" si="250"/>
        <v>217.03</v>
      </c>
      <c r="R432" s="43">
        <f t="shared" si="250"/>
        <v>217.03</v>
      </c>
      <c r="S432" s="43">
        <f t="shared" si="250"/>
        <v>217.03</v>
      </c>
      <c r="T432" s="43">
        <f t="shared" si="250"/>
        <v>217.03</v>
      </c>
      <c r="U432" s="43">
        <f t="shared" si="250"/>
        <v>217.03</v>
      </c>
      <c r="V432" s="43">
        <f t="shared" si="250"/>
        <v>217.03</v>
      </c>
      <c r="W432" s="43">
        <f t="shared" si="250"/>
        <v>217.03</v>
      </c>
      <c r="X432" s="43">
        <f t="shared" si="250"/>
        <v>217.03</v>
      </c>
      <c r="Y432" s="43">
        <f t="shared" si="250"/>
        <v>217.03</v>
      </c>
      <c r="Z432" s="43">
        <f t="shared" si="250"/>
        <v>217.03</v>
      </c>
      <c r="AA432" s="43">
        <f t="shared" si="250"/>
        <v>217.03</v>
      </c>
    </row>
    <row r="433" spans="1:27" ht="12.75" hidden="1" customHeight="1" outlineLevel="1" x14ac:dyDescent="0.2">
      <c r="A433" s="98" t="s">
        <v>1450</v>
      </c>
      <c r="B433" s="62" t="s">
        <v>81</v>
      </c>
      <c r="C433" s="42" t="s">
        <v>77</v>
      </c>
      <c r="D433" s="43">
        <v>6.71</v>
      </c>
      <c r="E433" s="43">
        <v>6.71</v>
      </c>
      <c r="F433" s="43">
        <v>6.71</v>
      </c>
      <c r="G433" s="43">
        <v>6.71</v>
      </c>
      <c r="H433" s="43">
        <v>6.71</v>
      </c>
      <c r="I433" s="43">
        <v>6.71</v>
      </c>
      <c r="J433" s="43">
        <v>6.71</v>
      </c>
      <c r="K433" s="43">
        <v>6.71</v>
      </c>
      <c r="L433" s="43">
        <v>6.71</v>
      </c>
      <c r="M433" s="43">
        <v>6.71</v>
      </c>
      <c r="N433" s="43">
        <v>6.71</v>
      </c>
      <c r="O433" s="43">
        <v>6.71</v>
      </c>
      <c r="P433" s="43">
        <v>6.71</v>
      </c>
      <c r="Q433" s="43">
        <v>6.71</v>
      </c>
      <c r="R433" s="43">
        <v>6.71</v>
      </c>
      <c r="S433" s="43">
        <v>6.71</v>
      </c>
      <c r="T433" s="43">
        <v>6.71</v>
      </c>
      <c r="U433" s="43">
        <v>6.71</v>
      </c>
      <c r="V433" s="43">
        <v>6.71</v>
      </c>
      <c r="W433" s="43">
        <v>6.71</v>
      </c>
      <c r="X433" s="43">
        <v>6.71</v>
      </c>
      <c r="Y433" s="43">
        <v>6.71</v>
      </c>
      <c r="Z433" s="43">
        <v>6.71</v>
      </c>
      <c r="AA433" s="43">
        <v>6.71</v>
      </c>
    </row>
    <row r="434" spans="1:27" ht="12.75" hidden="1" customHeight="1" outlineLevel="1" x14ac:dyDescent="0.2">
      <c r="A434" s="98" t="s">
        <v>1451</v>
      </c>
      <c r="B434" s="62" t="s">
        <v>79</v>
      </c>
      <c r="C434" s="42" t="s">
        <v>77</v>
      </c>
      <c r="D434" s="43">
        <f>$D$11</f>
        <v>330.69</v>
      </c>
      <c r="E434" s="43">
        <f t="shared" ref="E434:AA434" si="251">$D$11</f>
        <v>330.69</v>
      </c>
      <c r="F434" s="43">
        <f t="shared" si="251"/>
        <v>330.69</v>
      </c>
      <c r="G434" s="43">
        <f t="shared" si="251"/>
        <v>330.69</v>
      </c>
      <c r="H434" s="43">
        <f t="shared" si="251"/>
        <v>330.69</v>
      </c>
      <c r="I434" s="43">
        <f t="shared" si="251"/>
        <v>330.69</v>
      </c>
      <c r="J434" s="43">
        <f t="shared" si="251"/>
        <v>330.69</v>
      </c>
      <c r="K434" s="43">
        <f t="shared" si="251"/>
        <v>330.69</v>
      </c>
      <c r="L434" s="43">
        <f t="shared" si="251"/>
        <v>330.69</v>
      </c>
      <c r="M434" s="43">
        <f t="shared" si="251"/>
        <v>330.69</v>
      </c>
      <c r="N434" s="43">
        <f t="shared" si="251"/>
        <v>330.69</v>
      </c>
      <c r="O434" s="43">
        <f t="shared" si="251"/>
        <v>330.69</v>
      </c>
      <c r="P434" s="43">
        <f t="shared" si="251"/>
        <v>330.69</v>
      </c>
      <c r="Q434" s="43">
        <f t="shared" si="251"/>
        <v>330.69</v>
      </c>
      <c r="R434" s="43">
        <f t="shared" si="251"/>
        <v>330.69</v>
      </c>
      <c r="S434" s="43">
        <f t="shared" si="251"/>
        <v>330.69</v>
      </c>
      <c r="T434" s="43">
        <f t="shared" si="251"/>
        <v>330.69</v>
      </c>
      <c r="U434" s="43">
        <f t="shared" si="251"/>
        <v>330.69</v>
      </c>
      <c r="V434" s="43">
        <f t="shared" si="251"/>
        <v>330.69</v>
      </c>
      <c r="W434" s="43">
        <f t="shared" si="251"/>
        <v>330.69</v>
      </c>
      <c r="X434" s="43">
        <f t="shared" si="251"/>
        <v>330.69</v>
      </c>
      <c r="Y434" s="43">
        <f t="shared" si="251"/>
        <v>330.69</v>
      </c>
      <c r="Z434" s="43">
        <f t="shared" si="251"/>
        <v>330.69</v>
      </c>
      <c r="AA434" s="43">
        <f t="shared" si="251"/>
        <v>330.69</v>
      </c>
    </row>
    <row r="435" spans="1:27" ht="12.75" customHeight="1" collapsed="1" x14ac:dyDescent="0.2">
      <c r="A435" s="97" t="s">
        <v>1452</v>
      </c>
      <c r="B435" s="27" t="str">
        <f>"23"&amp;"."&amp;$B$663&amp;"."&amp;$B$664</f>
        <v>23.01.2023</v>
      </c>
      <c r="C435" s="89" t="s">
        <v>74</v>
      </c>
      <c r="D435" s="90">
        <f>ROUND(((D436+D437+D439+D438)/1000),5)</f>
        <v>1.7290099999999999</v>
      </c>
      <c r="E435" s="90">
        <f>ROUND(((E436+E437+E439+E438)/1000),5)</f>
        <v>1.6945600000000001</v>
      </c>
      <c r="F435" s="90">
        <f>ROUND(((F436+F437+F439+F438)/1000),5)</f>
        <v>1.6390899999999999</v>
      </c>
      <c r="G435" s="90">
        <f t="shared" ref="G435:AA435" si="252">ROUND(((G436+G437+G439+G438)/1000),5)</f>
        <v>1.62968</v>
      </c>
      <c r="H435" s="90">
        <f t="shared" si="252"/>
        <v>1.66662</v>
      </c>
      <c r="I435" s="90">
        <f t="shared" si="252"/>
        <v>1.7275499999999999</v>
      </c>
      <c r="J435" s="90">
        <f t="shared" si="252"/>
        <v>1.96797</v>
      </c>
      <c r="K435" s="90">
        <f t="shared" si="252"/>
        <v>2.30192</v>
      </c>
      <c r="L435" s="90">
        <f t="shared" si="252"/>
        <v>2.44868</v>
      </c>
      <c r="M435" s="90">
        <f t="shared" si="252"/>
        <v>2.47601</v>
      </c>
      <c r="N435" s="90">
        <f t="shared" si="252"/>
        <v>2.4891899999999998</v>
      </c>
      <c r="O435" s="90">
        <f t="shared" si="252"/>
        <v>2.5189599999999999</v>
      </c>
      <c r="P435" s="90">
        <f t="shared" si="252"/>
        <v>2.4997400000000001</v>
      </c>
      <c r="Q435" s="90">
        <f t="shared" si="252"/>
        <v>2.5071400000000001</v>
      </c>
      <c r="R435" s="90">
        <f t="shared" si="252"/>
        <v>2.5019100000000001</v>
      </c>
      <c r="S435" s="90">
        <f t="shared" si="252"/>
        <v>2.47018</v>
      </c>
      <c r="T435" s="90">
        <f t="shared" si="252"/>
        <v>2.47342</v>
      </c>
      <c r="U435" s="90">
        <f t="shared" si="252"/>
        <v>2.4854099999999999</v>
      </c>
      <c r="V435" s="90">
        <f t="shared" si="252"/>
        <v>2.4807999999999999</v>
      </c>
      <c r="W435" s="90">
        <f t="shared" si="252"/>
        <v>2.49594</v>
      </c>
      <c r="X435" s="90">
        <f t="shared" si="252"/>
        <v>2.4644400000000002</v>
      </c>
      <c r="Y435" s="90">
        <f t="shared" si="252"/>
        <v>2.3170700000000002</v>
      </c>
      <c r="Z435" s="90">
        <f t="shared" si="252"/>
        <v>2.0946400000000001</v>
      </c>
      <c r="AA435" s="90">
        <f t="shared" si="252"/>
        <v>1.7288600000000001</v>
      </c>
    </row>
    <row r="436" spans="1:27" ht="12.75" hidden="1" customHeight="1" outlineLevel="1" x14ac:dyDescent="0.2">
      <c r="A436" s="98" t="s">
        <v>1453</v>
      </c>
      <c r="B436" s="62" t="s">
        <v>236</v>
      </c>
      <c r="C436" s="42" t="s">
        <v>77</v>
      </c>
      <c r="D436" s="43">
        <v>1174.58</v>
      </c>
      <c r="E436" s="43">
        <v>1140.1300000000001</v>
      </c>
      <c r="F436" s="43">
        <v>1084.6600000000001</v>
      </c>
      <c r="G436" s="43">
        <v>1075.25</v>
      </c>
      <c r="H436" s="43">
        <v>1112.19</v>
      </c>
      <c r="I436" s="43">
        <v>1173.1199999999999</v>
      </c>
      <c r="J436" s="43">
        <v>1413.54</v>
      </c>
      <c r="K436" s="43">
        <v>1747.49</v>
      </c>
      <c r="L436" s="43">
        <v>1894.25</v>
      </c>
      <c r="M436" s="43">
        <v>1921.58</v>
      </c>
      <c r="N436" s="43">
        <v>1934.76</v>
      </c>
      <c r="O436" s="43">
        <v>1964.53</v>
      </c>
      <c r="P436" s="43">
        <v>1945.31</v>
      </c>
      <c r="Q436" s="43">
        <v>1952.71</v>
      </c>
      <c r="R436" s="43">
        <v>1947.48</v>
      </c>
      <c r="S436" s="43">
        <v>1915.75</v>
      </c>
      <c r="T436" s="43">
        <v>1918.99</v>
      </c>
      <c r="U436" s="43">
        <v>1930.98</v>
      </c>
      <c r="V436" s="43">
        <v>1926.37</v>
      </c>
      <c r="W436" s="43">
        <v>1941.51</v>
      </c>
      <c r="X436" s="43">
        <v>1910.01</v>
      </c>
      <c r="Y436" s="43">
        <v>1762.64</v>
      </c>
      <c r="Z436" s="43">
        <v>1540.21</v>
      </c>
      <c r="AA436" s="43">
        <v>1174.43</v>
      </c>
    </row>
    <row r="437" spans="1:27" ht="12.75" hidden="1" customHeight="1" outlineLevel="1" x14ac:dyDescent="0.2">
      <c r="A437" s="98" t="s">
        <v>1454</v>
      </c>
      <c r="B437" s="62" t="s">
        <v>88</v>
      </c>
      <c r="C437" s="42" t="s">
        <v>77</v>
      </c>
      <c r="D437" s="43">
        <f>$D$327</f>
        <v>217.03</v>
      </c>
      <c r="E437" s="43">
        <f t="shared" ref="E437:AA437" si="253">$D$327</f>
        <v>217.03</v>
      </c>
      <c r="F437" s="43">
        <f t="shared" si="253"/>
        <v>217.03</v>
      </c>
      <c r="G437" s="43">
        <f t="shared" si="253"/>
        <v>217.03</v>
      </c>
      <c r="H437" s="43">
        <f t="shared" si="253"/>
        <v>217.03</v>
      </c>
      <c r="I437" s="43">
        <f t="shared" si="253"/>
        <v>217.03</v>
      </c>
      <c r="J437" s="43">
        <f t="shared" si="253"/>
        <v>217.03</v>
      </c>
      <c r="K437" s="43">
        <f t="shared" si="253"/>
        <v>217.03</v>
      </c>
      <c r="L437" s="43">
        <f t="shared" si="253"/>
        <v>217.03</v>
      </c>
      <c r="M437" s="43">
        <f t="shared" si="253"/>
        <v>217.03</v>
      </c>
      <c r="N437" s="43">
        <f t="shared" si="253"/>
        <v>217.03</v>
      </c>
      <c r="O437" s="43">
        <f t="shared" si="253"/>
        <v>217.03</v>
      </c>
      <c r="P437" s="43">
        <f t="shared" si="253"/>
        <v>217.03</v>
      </c>
      <c r="Q437" s="43">
        <f t="shared" si="253"/>
        <v>217.03</v>
      </c>
      <c r="R437" s="43">
        <f t="shared" si="253"/>
        <v>217.03</v>
      </c>
      <c r="S437" s="43">
        <f t="shared" si="253"/>
        <v>217.03</v>
      </c>
      <c r="T437" s="43">
        <f t="shared" si="253"/>
        <v>217.03</v>
      </c>
      <c r="U437" s="43">
        <f t="shared" si="253"/>
        <v>217.03</v>
      </c>
      <c r="V437" s="43">
        <f t="shared" si="253"/>
        <v>217.03</v>
      </c>
      <c r="W437" s="43">
        <f t="shared" si="253"/>
        <v>217.03</v>
      </c>
      <c r="X437" s="43">
        <f t="shared" si="253"/>
        <v>217.03</v>
      </c>
      <c r="Y437" s="43">
        <f t="shared" si="253"/>
        <v>217.03</v>
      </c>
      <c r="Z437" s="43">
        <f t="shared" si="253"/>
        <v>217.03</v>
      </c>
      <c r="AA437" s="43">
        <f t="shared" si="253"/>
        <v>217.03</v>
      </c>
    </row>
    <row r="438" spans="1:27" ht="12.75" hidden="1" customHeight="1" outlineLevel="1" x14ac:dyDescent="0.2">
      <c r="A438" s="98" t="s">
        <v>1455</v>
      </c>
      <c r="B438" s="62" t="s">
        <v>81</v>
      </c>
      <c r="C438" s="42" t="s">
        <v>77</v>
      </c>
      <c r="D438" s="43">
        <v>6.71</v>
      </c>
      <c r="E438" s="43">
        <v>6.71</v>
      </c>
      <c r="F438" s="43">
        <v>6.71</v>
      </c>
      <c r="G438" s="43">
        <v>6.71</v>
      </c>
      <c r="H438" s="43">
        <v>6.71</v>
      </c>
      <c r="I438" s="43">
        <v>6.71</v>
      </c>
      <c r="J438" s="43">
        <v>6.71</v>
      </c>
      <c r="K438" s="43">
        <v>6.71</v>
      </c>
      <c r="L438" s="43">
        <v>6.71</v>
      </c>
      <c r="M438" s="43">
        <v>6.71</v>
      </c>
      <c r="N438" s="43">
        <v>6.71</v>
      </c>
      <c r="O438" s="43">
        <v>6.71</v>
      </c>
      <c r="P438" s="43">
        <v>6.71</v>
      </c>
      <c r="Q438" s="43">
        <v>6.71</v>
      </c>
      <c r="R438" s="43">
        <v>6.71</v>
      </c>
      <c r="S438" s="43">
        <v>6.71</v>
      </c>
      <c r="T438" s="43">
        <v>6.71</v>
      </c>
      <c r="U438" s="43">
        <v>6.71</v>
      </c>
      <c r="V438" s="43">
        <v>6.71</v>
      </c>
      <c r="W438" s="43">
        <v>6.71</v>
      </c>
      <c r="X438" s="43">
        <v>6.71</v>
      </c>
      <c r="Y438" s="43">
        <v>6.71</v>
      </c>
      <c r="Z438" s="43">
        <v>6.71</v>
      </c>
      <c r="AA438" s="43">
        <v>6.71</v>
      </c>
    </row>
    <row r="439" spans="1:27" ht="12.75" hidden="1" customHeight="1" outlineLevel="1" x14ac:dyDescent="0.2">
      <c r="A439" s="98" t="s">
        <v>1456</v>
      </c>
      <c r="B439" s="62" t="s">
        <v>79</v>
      </c>
      <c r="C439" s="42" t="s">
        <v>77</v>
      </c>
      <c r="D439" s="43">
        <f>$D$11</f>
        <v>330.69</v>
      </c>
      <c r="E439" s="43">
        <f t="shared" ref="E439:AA439" si="254">$D$11</f>
        <v>330.69</v>
      </c>
      <c r="F439" s="43">
        <f t="shared" si="254"/>
        <v>330.69</v>
      </c>
      <c r="G439" s="43">
        <f t="shared" si="254"/>
        <v>330.69</v>
      </c>
      <c r="H439" s="43">
        <f t="shared" si="254"/>
        <v>330.69</v>
      </c>
      <c r="I439" s="43">
        <f t="shared" si="254"/>
        <v>330.69</v>
      </c>
      <c r="J439" s="43">
        <f t="shared" si="254"/>
        <v>330.69</v>
      </c>
      <c r="K439" s="43">
        <f t="shared" si="254"/>
        <v>330.69</v>
      </c>
      <c r="L439" s="43">
        <f t="shared" si="254"/>
        <v>330.69</v>
      </c>
      <c r="M439" s="43">
        <f t="shared" si="254"/>
        <v>330.69</v>
      </c>
      <c r="N439" s="43">
        <f t="shared" si="254"/>
        <v>330.69</v>
      </c>
      <c r="O439" s="43">
        <f t="shared" si="254"/>
        <v>330.69</v>
      </c>
      <c r="P439" s="43">
        <f t="shared" si="254"/>
        <v>330.69</v>
      </c>
      <c r="Q439" s="43">
        <f t="shared" si="254"/>
        <v>330.69</v>
      </c>
      <c r="R439" s="43">
        <f t="shared" si="254"/>
        <v>330.69</v>
      </c>
      <c r="S439" s="43">
        <f t="shared" si="254"/>
        <v>330.69</v>
      </c>
      <c r="T439" s="43">
        <f t="shared" si="254"/>
        <v>330.69</v>
      </c>
      <c r="U439" s="43">
        <f t="shared" si="254"/>
        <v>330.69</v>
      </c>
      <c r="V439" s="43">
        <f t="shared" si="254"/>
        <v>330.69</v>
      </c>
      <c r="W439" s="43">
        <f t="shared" si="254"/>
        <v>330.69</v>
      </c>
      <c r="X439" s="43">
        <f t="shared" si="254"/>
        <v>330.69</v>
      </c>
      <c r="Y439" s="43">
        <f t="shared" si="254"/>
        <v>330.69</v>
      </c>
      <c r="Z439" s="43">
        <f t="shared" si="254"/>
        <v>330.69</v>
      </c>
      <c r="AA439" s="43">
        <f t="shared" si="254"/>
        <v>330.69</v>
      </c>
    </row>
    <row r="440" spans="1:27" ht="12.75" customHeight="1" collapsed="1" x14ac:dyDescent="0.2">
      <c r="A440" s="97" t="s">
        <v>1457</v>
      </c>
      <c r="B440" s="27" t="str">
        <f>"24"&amp;"."&amp;$B$663&amp;"."&amp;$B$664</f>
        <v>24.01.2023</v>
      </c>
      <c r="C440" s="89" t="s">
        <v>74</v>
      </c>
      <c r="D440" s="90">
        <f>ROUND(((D441+D442+D444+D443)/1000),5)</f>
        <v>1.72458</v>
      </c>
      <c r="E440" s="90">
        <f>ROUND(((E441+E442+E444+E443)/1000),5)</f>
        <v>1.66726</v>
      </c>
      <c r="F440" s="90">
        <f>ROUND(((F441+F442+F444+F443)/1000),5)</f>
        <v>1.6496599999999999</v>
      </c>
      <c r="G440" s="90">
        <f t="shared" ref="G440:AA440" si="255">ROUND(((G441+G442+G444+G443)/1000),5)</f>
        <v>1.6501399999999999</v>
      </c>
      <c r="H440" s="90">
        <f t="shared" si="255"/>
        <v>1.6978899999999999</v>
      </c>
      <c r="I440" s="90">
        <f t="shared" si="255"/>
        <v>1.76908</v>
      </c>
      <c r="J440" s="90">
        <f t="shared" si="255"/>
        <v>2.1328200000000002</v>
      </c>
      <c r="K440" s="90">
        <f t="shared" si="255"/>
        <v>2.3327</v>
      </c>
      <c r="L440" s="90">
        <f t="shared" si="255"/>
        <v>2.44516</v>
      </c>
      <c r="M440" s="90">
        <f t="shared" si="255"/>
        <v>2.4620500000000001</v>
      </c>
      <c r="N440" s="90">
        <f t="shared" si="255"/>
        <v>2.4744999999999999</v>
      </c>
      <c r="O440" s="90">
        <f t="shared" si="255"/>
        <v>2.4958399999999998</v>
      </c>
      <c r="P440" s="90">
        <f t="shared" si="255"/>
        <v>2.4847800000000002</v>
      </c>
      <c r="Q440" s="90">
        <f t="shared" si="255"/>
        <v>2.48997</v>
      </c>
      <c r="R440" s="90">
        <f t="shared" si="255"/>
        <v>2.48874</v>
      </c>
      <c r="S440" s="90">
        <f t="shared" si="255"/>
        <v>2.46095</v>
      </c>
      <c r="T440" s="90">
        <f t="shared" si="255"/>
        <v>2.46075</v>
      </c>
      <c r="U440" s="90">
        <f t="shared" si="255"/>
        <v>2.4714499999999999</v>
      </c>
      <c r="V440" s="90">
        <f t="shared" si="255"/>
        <v>2.4693999999999998</v>
      </c>
      <c r="W440" s="90">
        <f t="shared" si="255"/>
        <v>2.4820500000000001</v>
      </c>
      <c r="X440" s="90">
        <f t="shared" si="255"/>
        <v>2.43641</v>
      </c>
      <c r="Y440" s="90">
        <f t="shared" si="255"/>
        <v>2.3636699999999999</v>
      </c>
      <c r="Z440" s="90">
        <f t="shared" si="255"/>
        <v>2.20878</v>
      </c>
      <c r="AA440" s="90">
        <f t="shared" si="255"/>
        <v>1.7723199999999999</v>
      </c>
    </row>
    <row r="441" spans="1:27" ht="12.75" hidden="1" customHeight="1" outlineLevel="1" x14ac:dyDescent="0.2">
      <c r="A441" s="98" t="s">
        <v>1458</v>
      </c>
      <c r="B441" s="62" t="s">
        <v>236</v>
      </c>
      <c r="C441" s="42" t="s">
        <v>77</v>
      </c>
      <c r="D441" s="43">
        <v>1170.1500000000001</v>
      </c>
      <c r="E441" s="43">
        <v>1112.83</v>
      </c>
      <c r="F441" s="43">
        <v>1095.23</v>
      </c>
      <c r="G441" s="43">
        <v>1095.71</v>
      </c>
      <c r="H441" s="43">
        <v>1143.46</v>
      </c>
      <c r="I441" s="43">
        <v>1214.6500000000001</v>
      </c>
      <c r="J441" s="43">
        <v>1578.39</v>
      </c>
      <c r="K441" s="43">
        <v>1778.27</v>
      </c>
      <c r="L441" s="43">
        <v>1890.73</v>
      </c>
      <c r="M441" s="43">
        <v>1907.62</v>
      </c>
      <c r="N441" s="43">
        <v>1920.07</v>
      </c>
      <c r="O441" s="43">
        <v>1941.41</v>
      </c>
      <c r="P441" s="43">
        <v>1930.35</v>
      </c>
      <c r="Q441" s="43">
        <v>1935.54</v>
      </c>
      <c r="R441" s="43">
        <v>1934.31</v>
      </c>
      <c r="S441" s="43">
        <v>1906.52</v>
      </c>
      <c r="T441" s="43">
        <v>1906.32</v>
      </c>
      <c r="U441" s="43">
        <v>1917.02</v>
      </c>
      <c r="V441" s="43">
        <v>1914.97</v>
      </c>
      <c r="W441" s="43">
        <v>1927.62</v>
      </c>
      <c r="X441" s="43">
        <v>1881.98</v>
      </c>
      <c r="Y441" s="43">
        <v>1809.24</v>
      </c>
      <c r="Z441" s="43">
        <v>1654.35</v>
      </c>
      <c r="AA441" s="43">
        <v>1217.8900000000001</v>
      </c>
    </row>
    <row r="442" spans="1:27" ht="12.75" hidden="1" customHeight="1" outlineLevel="1" x14ac:dyDescent="0.2">
      <c r="A442" s="98" t="s">
        <v>1459</v>
      </c>
      <c r="B442" s="62" t="s">
        <v>88</v>
      </c>
      <c r="C442" s="42" t="s">
        <v>77</v>
      </c>
      <c r="D442" s="43">
        <f>$D$327</f>
        <v>217.03</v>
      </c>
      <c r="E442" s="43">
        <f t="shared" ref="E442:AA442" si="256">$D$327</f>
        <v>217.03</v>
      </c>
      <c r="F442" s="43">
        <f t="shared" si="256"/>
        <v>217.03</v>
      </c>
      <c r="G442" s="43">
        <f t="shared" si="256"/>
        <v>217.03</v>
      </c>
      <c r="H442" s="43">
        <f t="shared" si="256"/>
        <v>217.03</v>
      </c>
      <c r="I442" s="43">
        <f t="shared" si="256"/>
        <v>217.03</v>
      </c>
      <c r="J442" s="43">
        <f t="shared" si="256"/>
        <v>217.03</v>
      </c>
      <c r="K442" s="43">
        <f t="shared" si="256"/>
        <v>217.03</v>
      </c>
      <c r="L442" s="43">
        <f t="shared" si="256"/>
        <v>217.03</v>
      </c>
      <c r="M442" s="43">
        <f t="shared" si="256"/>
        <v>217.03</v>
      </c>
      <c r="N442" s="43">
        <f t="shared" si="256"/>
        <v>217.03</v>
      </c>
      <c r="O442" s="43">
        <f t="shared" si="256"/>
        <v>217.03</v>
      </c>
      <c r="P442" s="43">
        <f t="shared" si="256"/>
        <v>217.03</v>
      </c>
      <c r="Q442" s="43">
        <f t="shared" si="256"/>
        <v>217.03</v>
      </c>
      <c r="R442" s="43">
        <f t="shared" si="256"/>
        <v>217.03</v>
      </c>
      <c r="S442" s="43">
        <f t="shared" si="256"/>
        <v>217.03</v>
      </c>
      <c r="T442" s="43">
        <f t="shared" si="256"/>
        <v>217.03</v>
      </c>
      <c r="U442" s="43">
        <f t="shared" si="256"/>
        <v>217.03</v>
      </c>
      <c r="V442" s="43">
        <f t="shared" si="256"/>
        <v>217.03</v>
      </c>
      <c r="W442" s="43">
        <f t="shared" si="256"/>
        <v>217.03</v>
      </c>
      <c r="X442" s="43">
        <f t="shared" si="256"/>
        <v>217.03</v>
      </c>
      <c r="Y442" s="43">
        <f t="shared" si="256"/>
        <v>217.03</v>
      </c>
      <c r="Z442" s="43">
        <f t="shared" si="256"/>
        <v>217.03</v>
      </c>
      <c r="AA442" s="43">
        <f t="shared" si="256"/>
        <v>217.03</v>
      </c>
    </row>
    <row r="443" spans="1:27" ht="12.75" hidden="1" customHeight="1" outlineLevel="1" x14ac:dyDescent="0.2">
      <c r="A443" s="98" t="s">
        <v>1460</v>
      </c>
      <c r="B443" s="62" t="s">
        <v>81</v>
      </c>
      <c r="C443" s="42" t="s">
        <v>77</v>
      </c>
      <c r="D443" s="43">
        <v>6.71</v>
      </c>
      <c r="E443" s="43">
        <v>6.71</v>
      </c>
      <c r="F443" s="43">
        <v>6.71</v>
      </c>
      <c r="G443" s="43">
        <v>6.71</v>
      </c>
      <c r="H443" s="43">
        <v>6.71</v>
      </c>
      <c r="I443" s="43">
        <v>6.71</v>
      </c>
      <c r="J443" s="43">
        <v>6.71</v>
      </c>
      <c r="K443" s="43">
        <v>6.71</v>
      </c>
      <c r="L443" s="43">
        <v>6.71</v>
      </c>
      <c r="M443" s="43">
        <v>6.71</v>
      </c>
      <c r="N443" s="43">
        <v>6.71</v>
      </c>
      <c r="O443" s="43">
        <v>6.71</v>
      </c>
      <c r="P443" s="43">
        <v>6.71</v>
      </c>
      <c r="Q443" s="43">
        <v>6.71</v>
      </c>
      <c r="R443" s="43">
        <v>6.71</v>
      </c>
      <c r="S443" s="43">
        <v>6.71</v>
      </c>
      <c r="T443" s="43">
        <v>6.71</v>
      </c>
      <c r="U443" s="43">
        <v>6.71</v>
      </c>
      <c r="V443" s="43">
        <v>6.71</v>
      </c>
      <c r="W443" s="43">
        <v>6.71</v>
      </c>
      <c r="X443" s="43">
        <v>6.71</v>
      </c>
      <c r="Y443" s="43">
        <v>6.71</v>
      </c>
      <c r="Z443" s="43">
        <v>6.71</v>
      </c>
      <c r="AA443" s="43">
        <v>6.71</v>
      </c>
    </row>
    <row r="444" spans="1:27" ht="12.75" hidden="1" customHeight="1" outlineLevel="1" x14ac:dyDescent="0.2">
      <c r="A444" s="98" t="s">
        <v>1461</v>
      </c>
      <c r="B444" s="62" t="s">
        <v>79</v>
      </c>
      <c r="C444" s="42" t="s">
        <v>77</v>
      </c>
      <c r="D444" s="43">
        <f>$D$11</f>
        <v>330.69</v>
      </c>
      <c r="E444" s="43">
        <f t="shared" ref="E444:AA444" si="257">$D$11</f>
        <v>330.69</v>
      </c>
      <c r="F444" s="43">
        <f t="shared" si="257"/>
        <v>330.69</v>
      </c>
      <c r="G444" s="43">
        <f t="shared" si="257"/>
        <v>330.69</v>
      </c>
      <c r="H444" s="43">
        <f t="shared" si="257"/>
        <v>330.69</v>
      </c>
      <c r="I444" s="43">
        <f t="shared" si="257"/>
        <v>330.69</v>
      </c>
      <c r="J444" s="43">
        <f t="shared" si="257"/>
        <v>330.69</v>
      </c>
      <c r="K444" s="43">
        <f t="shared" si="257"/>
        <v>330.69</v>
      </c>
      <c r="L444" s="43">
        <f t="shared" si="257"/>
        <v>330.69</v>
      </c>
      <c r="M444" s="43">
        <f t="shared" si="257"/>
        <v>330.69</v>
      </c>
      <c r="N444" s="43">
        <f t="shared" si="257"/>
        <v>330.69</v>
      </c>
      <c r="O444" s="43">
        <f t="shared" si="257"/>
        <v>330.69</v>
      </c>
      <c r="P444" s="43">
        <f t="shared" si="257"/>
        <v>330.69</v>
      </c>
      <c r="Q444" s="43">
        <f t="shared" si="257"/>
        <v>330.69</v>
      </c>
      <c r="R444" s="43">
        <f t="shared" si="257"/>
        <v>330.69</v>
      </c>
      <c r="S444" s="43">
        <f t="shared" si="257"/>
        <v>330.69</v>
      </c>
      <c r="T444" s="43">
        <f t="shared" si="257"/>
        <v>330.69</v>
      </c>
      <c r="U444" s="43">
        <f t="shared" si="257"/>
        <v>330.69</v>
      </c>
      <c r="V444" s="43">
        <f t="shared" si="257"/>
        <v>330.69</v>
      </c>
      <c r="W444" s="43">
        <f t="shared" si="257"/>
        <v>330.69</v>
      </c>
      <c r="X444" s="43">
        <f t="shared" si="257"/>
        <v>330.69</v>
      </c>
      <c r="Y444" s="43">
        <f t="shared" si="257"/>
        <v>330.69</v>
      </c>
      <c r="Z444" s="43">
        <f t="shared" si="257"/>
        <v>330.69</v>
      </c>
      <c r="AA444" s="43">
        <f t="shared" si="257"/>
        <v>330.69</v>
      </c>
    </row>
    <row r="445" spans="1:27" collapsed="1" x14ac:dyDescent="0.2">
      <c r="A445" s="97" t="s">
        <v>1462</v>
      </c>
      <c r="B445" s="27" t="str">
        <f>"25"&amp;"."&amp;$B$663&amp;"."&amp;$B$664</f>
        <v>25.01.2023</v>
      </c>
      <c r="C445" s="89" t="s">
        <v>74</v>
      </c>
      <c r="D445" s="90">
        <f>ROUND(((D446+D447+D449+D448)/1000),5)</f>
        <v>1.72634</v>
      </c>
      <c r="E445" s="90">
        <f>ROUND(((E446+E447+E449+E448)/1000),5)</f>
        <v>1.69102</v>
      </c>
      <c r="F445" s="90">
        <f>ROUND(((F446+F447+F449+F448)/1000),5)</f>
        <v>1.6596500000000001</v>
      </c>
      <c r="G445" s="90">
        <f t="shared" ref="G445:AA445" si="258">ROUND(((G446+G447+G449+G448)/1000),5)</f>
        <v>1.6613</v>
      </c>
      <c r="H445" s="90">
        <f t="shared" si="258"/>
        <v>1.71783</v>
      </c>
      <c r="I445" s="90">
        <f t="shared" si="258"/>
        <v>1.76572</v>
      </c>
      <c r="J445" s="90">
        <f t="shared" si="258"/>
        <v>2.1352099999999998</v>
      </c>
      <c r="K445" s="90">
        <f t="shared" si="258"/>
        <v>2.3874300000000002</v>
      </c>
      <c r="L445" s="90">
        <f t="shared" si="258"/>
        <v>2.4920499999999999</v>
      </c>
      <c r="M445" s="90">
        <f t="shared" si="258"/>
        <v>2.5056799999999999</v>
      </c>
      <c r="N445" s="90">
        <f t="shared" si="258"/>
        <v>2.52122</v>
      </c>
      <c r="O445" s="90">
        <f t="shared" si="258"/>
        <v>2.5445199999999999</v>
      </c>
      <c r="P445" s="90">
        <f t="shared" si="258"/>
        <v>2.5291600000000001</v>
      </c>
      <c r="Q445" s="90">
        <f t="shared" si="258"/>
        <v>2.53424</v>
      </c>
      <c r="R445" s="90">
        <f t="shared" si="258"/>
        <v>2.5313599999999998</v>
      </c>
      <c r="S445" s="90">
        <f t="shared" si="258"/>
        <v>2.5022099999999998</v>
      </c>
      <c r="T445" s="90">
        <f t="shared" si="258"/>
        <v>2.5008900000000001</v>
      </c>
      <c r="U445" s="90">
        <f t="shared" si="258"/>
        <v>2.5147300000000001</v>
      </c>
      <c r="V445" s="90">
        <f t="shared" si="258"/>
        <v>2.5112399999999999</v>
      </c>
      <c r="W445" s="90">
        <f t="shared" si="258"/>
        <v>2.5260400000000001</v>
      </c>
      <c r="X445" s="90">
        <f t="shared" si="258"/>
        <v>2.4945499999999998</v>
      </c>
      <c r="Y445" s="90">
        <f t="shared" si="258"/>
        <v>2.3785599999999998</v>
      </c>
      <c r="Z445" s="90">
        <f t="shared" si="258"/>
        <v>2.2203900000000001</v>
      </c>
      <c r="AA445" s="90">
        <f t="shared" si="258"/>
        <v>1.7838700000000001</v>
      </c>
    </row>
    <row r="446" spans="1:27" ht="12.75" hidden="1" customHeight="1" outlineLevel="1" x14ac:dyDescent="0.2">
      <c r="A446" s="98" t="s">
        <v>1463</v>
      </c>
      <c r="B446" s="62" t="s">
        <v>236</v>
      </c>
      <c r="C446" s="42" t="s">
        <v>77</v>
      </c>
      <c r="D446" s="43">
        <v>1171.9100000000001</v>
      </c>
      <c r="E446" s="43">
        <v>1136.5899999999999</v>
      </c>
      <c r="F446" s="43">
        <v>1105.22</v>
      </c>
      <c r="G446" s="43">
        <v>1106.8699999999999</v>
      </c>
      <c r="H446" s="43">
        <v>1163.4000000000001</v>
      </c>
      <c r="I446" s="43">
        <v>1211.29</v>
      </c>
      <c r="J446" s="43">
        <v>1580.78</v>
      </c>
      <c r="K446" s="43">
        <v>1833</v>
      </c>
      <c r="L446" s="43">
        <v>1937.62</v>
      </c>
      <c r="M446" s="43">
        <v>1951.25</v>
      </c>
      <c r="N446" s="43">
        <v>1966.79</v>
      </c>
      <c r="O446" s="43">
        <v>1990.09</v>
      </c>
      <c r="P446" s="43">
        <v>1974.73</v>
      </c>
      <c r="Q446" s="43">
        <v>1979.81</v>
      </c>
      <c r="R446" s="43">
        <v>1976.93</v>
      </c>
      <c r="S446" s="43">
        <v>1947.78</v>
      </c>
      <c r="T446" s="43">
        <v>1946.46</v>
      </c>
      <c r="U446" s="43">
        <v>1960.3</v>
      </c>
      <c r="V446" s="43">
        <v>1956.81</v>
      </c>
      <c r="W446" s="43">
        <v>1971.61</v>
      </c>
      <c r="X446" s="43">
        <v>1940.12</v>
      </c>
      <c r="Y446" s="43">
        <v>1824.13</v>
      </c>
      <c r="Z446" s="43">
        <v>1665.96</v>
      </c>
      <c r="AA446" s="43">
        <v>1229.44</v>
      </c>
    </row>
    <row r="447" spans="1:27" ht="12.75" hidden="1" customHeight="1" outlineLevel="1" x14ac:dyDescent="0.2">
      <c r="A447" s="98" t="s">
        <v>1464</v>
      </c>
      <c r="B447" s="62" t="s">
        <v>88</v>
      </c>
      <c r="C447" s="42" t="s">
        <v>77</v>
      </c>
      <c r="D447" s="43">
        <f>$D$327</f>
        <v>217.03</v>
      </c>
      <c r="E447" s="43">
        <f t="shared" ref="E447:AA447" si="259">$D$327</f>
        <v>217.03</v>
      </c>
      <c r="F447" s="43">
        <f t="shared" si="259"/>
        <v>217.03</v>
      </c>
      <c r="G447" s="43">
        <f t="shared" si="259"/>
        <v>217.03</v>
      </c>
      <c r="H447" s="43">
        <f t="shared" si="259"/>
        <v>217.03</v>
      </c>
      <c r="I447" s="43">
        <f t="shared" si="259"/>
        <v>217.03</v>
      </c>
      <c r="J447" s="43">
        <f t="shared" si="259"/>
        <v>217.03</v>
      </c>
      <c r="K447" s="43">
        <f t="shared" si="259"/>
        <v>217.03</v>
      </c>
      <c r="L447" s="43">
        <f t="shared" si="259"/>
        <v>217.03</v>
      </c>
      <c r="M447" s="43">
        <f t="shared" si="259"/>
        <v>217.03</v>
      </c>
      <c r="N447" s="43">
        <f t="shared" si="259"/>
        <v>217.03</v>
      </c>
      <c r="O447" s="43">
        <f t="shared" si="259"/>
        <v>217.03</v>
      </c>
      <c r="P447" s="43">
        <f t="shared" si="259"/>
        <v>217.03</v>
      </c>
      <c r="Q447" s="43">
        <f t="shared" si="259"/>
        <v>217.03</v>
      </c>
      <c r="R447" s="43">
        <f t="shared" si="259"/>
        <v>217.03</v>
      </c>
      <c r="S447" s="43">
        <f t="shared" si="259"/>
        <v>217.03</v>
      </c>
      <c r="T447" s="43">
        <f t="shared" si="259"/>
        <v>217.03</v>
      </c>
      <c r="U447" s="43">
        <f t="shared" si="259"/>
        <v>217.03</v>
      </c>
      <c r="V447" s="43">
        <f t="shared" si="259"/>
        <v>217.03</v>
      </c>
      <c r="W447" s="43">
        <f t="shared" si="259"/>
        <v>217.03</v>
      </c>
      <c r="X447" s="43">
        <f t="shared" si="259"/>
        <v>217.03</v>
      </c>
      <c r="Y447" s="43">
        <f t="shared" si="259"/>
        <v>217.03</v>
      </c>
      <c r="Z447" s="43">
        <f t="shared" si="259"/>
        <v>217.03</v>
      </c>
      <c r="AA447" s="43">
        <f t="shared" si="259"/>
        <v>217.03</v>
      </c>
    </row>
    <row r="448" spans="1:27" ht="12.75" hidden="1" customHeight="1" outlineLevel="1" x14ac:dyDescent="0.2">
      <c r="A448" s="98" t="s">
        <v>1465</v>
      </c>
      <c r="B448" s="62" t="s">
        <v>81</v>
      </c>
      <c r="C448" s="42" t="s">
        <v>77</v>
      </c>
      <c r="D448" s="43">
        <v>6.71</v>
      </c>
      <c r="E448" s="43">
        <v>6.71</v>
      </c>
      <c r="F448" s="43">
        <v>6.71</v>
      </c>
      <c r="G448" s="43">
        <v>6.71</v>
      </c>
      <c r="H448" s="43">
        <v>6.71</v>
      </c>
      <c r="I448" s="43">
        <v>6.71</v>
      </c>
      <c r="J448" s="43">
        <v>6.71</v>
      </c>
      <c r="K448" s="43">
        <v>6.71</v>
      </c>
      <c r="L448" s="43">
        <v>6.71</v>
      </c>
      <c r="M448" s="43">
        <v>6.71</v>
      </c>
      <c r="N448" s="43">
        <v>6.71</v>
      </c>
      <c r="O448" s="43">
        <v>6.71</v>
      </c>
      <c r="P448" s="43">
        <v>6.71</v>
      </c>
      <c r="Q448" s="43">
        <v>6.71</v>
      </c>
      <c r="R448" s="43">
        <v>6.71</v>
      </c>
      <c r="S448" s="43">
        <v>6.71</v>
      </c>
      <c r="T448" s="43">
        <v>6.71</v>
      </c>
      <c r="U448" s="43">
        <v>6.71</v>
      </c>
      <c r="V448" s="43">
        <v>6.71</v>
      </c>
      <c r="W448" s="43">
        <v>6.71</v>
      </c>
      <c r="X448" s="43">
        <v>6.71</v>
      </c>
      <c r="Y448" s="43">
        <v>6.71</v>
      </c>
      <c r="Z448" s="43">
        <v>6.71</v>
      </c>
      <c r="AA448" s="43">
        <v>6.71</v>
      </c>
    </row>
    <row r="449" spans="1:27" ht="12.75" hidden="1" customHeight="1" outlineLevel="1" x14ac:dyDescent="0.2">
      <c r="A449" s="98" t="s">
        <v>1466</v>
      </c>
      <c r="B449" s="62" t="s">
        <v>79</v>
      </c>
      <c r="C449" s="42" t="s">
        <v>77</v>
      </c>
      <c r="D449" s="43">
        <f>$D$11</f>
        <v>330.69</v>
      </c>
      <c r="E449" s="43">
        <f t="shared" ref="E449:AA449" si="260">$D$11</f>
        <v>330.69</v>
      </c>
      <c r="F449" s="43">
        <f t="shared" si="260"/>
        <v>330.69</v>
      </c>
      <c r="G449" s="43">
        <f t="shared" si="260"/>
        <v>330.69</v>
      </c>
      <c r="H449" s="43">
        <f t="shared" si="260"/>
        <v>330.69</v>
      </c>
      <c r="I449" s="43">
        <f t="shared" si="260"/>
        <v>330.69</v>
      </c>
      <c r="J449" s="43">
        <f t="shared" si="260"/>
        <v>330.69</v>
      </c>
      <c r="K449" s="43">
        <f t="shared" si="260"/>
        <v>330.69</v>
      </c>
      <c r="L449" s="43">
        <f t="shared" si="260"/>
        <v>330.69</v>
      </c>
      <c r="M449" s="43">
        <f t="shared" si="260"/>
        <v>330.69</v>
      </c>
      <c r="N449" s="43">
        <f t="shared" si="260"/>
        <v>330.69</v>
      </c>
      <c r="O449" s="43">
        <f t="shared" si="260"/>
        <v>330.69</v>
      </c>
      <c r="P449" s="43">
        <f t="shared" si="260"/>
        <v>330.69</v>
      </c>
      <c r="Q449" s="43">
        <f t="shared" si="260"/>
        <v>330.69</v>
      </c>
      <c r="R449" s="43">
        <f t="shared" si="260"/>
        <v>330.69</v>
      </c>
      <c r="S449" s="43">
        <f t="shared" si="260"/>
        <v>330.69</v>
      </c>
      <c r="T449" s="43">
        <f t="shared" si="260"/>
        <v>330.69</v>
      </c>
      <c r="U449" s="43">
        <f t="shared" si="260"/>
        <v>330.69</v>
      </c>
      <c r="V449" s="43">
        <f t="shared" si="260"/>
        <v>330.69</v>
      </c>
      <c r="W449" s="43">
        <f t="shared" si="260"/>
        <v>330.69</v>
      </c>
      <c r="X449" s="43">
        <f t="shared" si="260"/>
        <v>330.69</v>
      </c>
      <c r="Y449" s="43">
        <f t="shared" si="260"/>
        <v>330.69</v>
      </c>
      <c r="Z449" s="43">
        <f t="shared" si="260"/>
        <v>330.69</v>
      </c>
      <c r="AA449" s="43">
        <f t="shared" si="260"/>
        <v>330.69</v>
      </c>
    </row>
    <row r="450" spans="1:27" collapsed="1" x14ac:dyDescent="0.2">
      <c r="A450" s="97" t="s">
        <v>1467</v>
      </c>
      <c r="B450" s="27" t="str">
        <f>"26"&amp;"."&amp;$B$663&amp;"."&amp;$B$664</f>
        <v>26.01.2023</v>
      </c>
      <c r="C450" s="89" t="s">
        <v>74</v>
      </c>
      <c r="D450" s="90">
        <f>ROUND(((D451+D452+D454+D453)/1000),5)</f>
        <v>1.7886200000000001</v>
      </c>
      <c r="E450" s="90">
        <f>ROUND(((E451+E452+E454+E453)/1000),5)</f>
        <v>1.7593000000000001</v>
      </c>
      <c r="F450" s="90">
        <f>ROUND(((F451+F452+F454+F453)/1000),5)</f>
        <v>1.7048700000000001</v>
      </c>
      <c r="G450" s="90">
        <f t="shared" ref="G450:AA450" si="261">ROUND(((G451+G452+G454+G453)/1000),5)</f>
        <v>1.72678</v>
      </c>
      <c r="H450" s="90">
        <f t="shared" si="261"/>
        <v>1.7833300000000001</v>
      </c>
      <c r="I450" s="90">
        <f t="shared" si="261"/>
        <v>1.9406000000000001</v>
      </c>
      <c r="J450" s="90">
        <f t="shared" si="261"/>
        <v>2.2200700000000002</v>
      </c>
      <c r="K450" s="90">
        <f t="shared" si="261"/>
        <v>2.4182899999999998</v>
      </c>
      <c r="L450" s="90">
        <f t="shared" si="261"/>
        <v>2.5096599999999998</v>
      </c>
      <c r="M450" s="90">
        <f t="shared" si="261"/>
        <v>2.52237</v>
      </c>
      <c r="N450" s="90">
        <f t="shared" si="261"/>
        <v>2.5363600000000002</v>
      </c>
      <c r="O450" s="90">
        <f t="shared" si="261"/>
        <v>2.55863</v>
      </c>
      <c r="P450" s="90">
        <f t="shared" si="261"/>
        <v>2.5453999999999999</v>
      </c>
      <c r="Q450" s="90">
        <f t="shared" si="261"/>
        <v>2.54834</v>
      </c>
      <c r="R450" s="90">
        <f t="shared" si="261"/>
        <v>2.54589</v>
      </c>
      <c r="S450" s="90">
        <f t="shared" si="261"/>
        <v>2.5125600000000001</v>
      </c>
      <c r="T450" s="90">
        <f t="shared" si="261"/>
        <v>2.5104199999999999</v>
      </c>
      <c r="U450" s="90">
        <f t="shared" si="261"/>
        <v>2.5252400000000002</v>
      </c>
      <c r="V450" s="90">
        <f t="shared" si="261"/>
        <v>2.5229400000000002</v>
      </c>
      <c r="W450" s="90">
        <f t="shared" si="261"/>
        <v>2.5356700000000001</v>
      </c>
      <c r="X450" s="90">
        <f t="shared" si="261"/>
        <v>2.5070000000000001</v>
      </c>
      <c r="Y450" s="90">
        <f t="shared" si="261"/>
        <v>2.3591899999999999</v>
      </c>
      <c r="Z450" s="90">
        <f t="shared" si="261"/>
        <v>2.2402600000000001</v>
      </c>
      <c r="AA450" s="90">
        <f t="shared" si="261"/>
        <v>1.8117300000000001</v>
      </c>
    </row>
    <row r="451" spans="1:27" ht="12.75" hidden="1" customHeight="1" outlineLevel="1" x14ac:dyDescent="0.2">
      <c r="A451" s="98" t="s">
        <v>1468</v>
      </c>
      <c r="B451" s="62" t="s">
        <v>236</v>
      </c>
      <c r="C451" s="42" t="s">
        <v>77</v>
      </c>
      <c r="D451" s="43">
        <v>1234.19</v>
      </c>
      <c r="E451" s="43">
        <v>1204.8699999999999</v>
      </c>
      <c r="F451" s="43">
        <v>1150.44</v>
      </c>
      <c r="G451" s="43">
        <v>1172.3499999999999</v>
      </c>
      <c r="H451" s="43">
        <v>1228.9000000000001</v>
      </c>
      <c r="I451" s="43">
        <v>1386.17</v>
      </c>
      <c r="J451" s="43">
        <v>1665.64</v>
      </c>
      <c r="K451" s="43">
        <v>1863.86</v>
      </c>
      <c r="L451" s="43">
        <v>1955.23</v>
      </c>
      <c r="M451" s="43">
        <v>1967.94</v>
      </c>
      <c r="N451" s="43">
        <v>1981.93</v>
      </c>
      <c r="O451" s="43">
        <v>2004.2</v>
      </c>
      <c r="P451" s="43">
        <v>1990.97</v>
      </c>
      <c r="Q451" s="43">
        <v>1993.91</v>
      </c>
      <c r="R451" s="43">
        <v>1991.46</v>
      </c>
      <c r="S451" s="43">
        <v>1958.13</v>
      </c>
      <c r="T451" s="43">
        <v>1955.99</v>
      </c>
      <c r="U451" s="43">
        <v>1970.81</v>
      </c>
      <c r="V451" s="43">
        <v>1968.51</v>
      </c>
      <c r="W451" s="43">
        <v>1981.24</v>
      </c>
      <c r="X451" s="43">
        <v>1952.57</v>
      </c>
      <c r="Y451" s="43">
        <v>1804.76</v>
      </c>
      <c r="Z451" s="43">
        <v>1685.83</v>
      </c>
      <c r="AA451" s="43">
        <v>1257.3</v>
      </c>
    </row>
    <row r="452" spans="1:27" ht="12.75" hidden="1" customHeight="1" outlineLevel="1" x14ac:dyDescent="0.2">
      <c r="A452" s="98" t="s">
        <v>1469</v>
      </c>
      <c r="B452" s="62" t="s">
        <v>88</v>
      </c>
      <c r="C452" s="42" t="s">
        <v>77</v>
      </c>
      <c r="D452" s="43">
        <f>$D$327</f>
        <v>217.03</v>
      </c>
      <c r="E452" s="43">
        <f t="shared" ref="E452:AA452" si="262">$D$327</f>
        <v>217.03</v>
      </c>
      <c r="F452" s="43">
        <f t="shared" si="262"/>
        <v>217.03</v>
      </c>
      <c r="G452" s="43">
        <f t="shared" si="262"/>
        <v>217.03</v>
      </c>
      <c r="H452" s="43">
        <f t="shared" si="262"/>
        <v>217.03</v>
      </c>
      <c r="I452" s="43">
        <f t="shared" si="262"/>
        <v>217.03</v>
      </c>
      <c r="J452" s="43">
        <f t="shared" si="262"/>
        <v>217.03</v>
      </c>
      <c r="K452" s="43">
        <f t="shared" si="262"/>
        <v>217.03</v>
      </c>
      <c r="L452" s="43">
        <f t="shared" si="262"/>
        <v>217.03</v>
      </c>
      <c r="M452" s="43">
        <f t="shared" si="262"/>
        <v>217.03</v>
      </c>
      <c r="N452" s="43">
        <f t="shared" si="262"/>
        <v>217.03</v>
      </c>
      <c r="O452" s="43">
        <f t="shared" si="262"/>
        <v>217.03</v>
      </c>
      <c r="P452" s="43">
        <f t="shared" si="262"/>
        <v>217.03</v>
      </c>
      <c r="Q452" s="43">
        <f t="shared" si="262"/>
        <v>217.03</v>
      </c>
      <c r="R452" s="43">
        <f t="shared" si="262"/>
        <v>217.03</v>
      </c>
      <c r="S452" s="43">
        <f t="shared" si="262"/>
        <v>217.03</v>
      </c>
      <c r="T452" s="43">
        <f t="shared" si="262"/>
        <v>217.03</v>
      </c>
      <c r="U452" s="43">
        <f t="shared" si="262"/>
        <v>217.03</v>
      </c>
      <c r="V452" s="43">
        <f t="shared" si="262"/>
        <v>217.03</v>
      </c>
      <c r="W452" s="43">
        <f t="shared" si="262"/>
        <v>217.03</v>
      </c>
      <c r="X452" s="43">
        <f t="shared" si="262"/>
        <v>217.03</v>
      </c>
      <c r="Y452" s="43">
        <f t="shared" si="262"/>
        <v>217.03</v>
      </c>
      <c r="Z452" s="43">
        <f t="shared" si="262"/>
        <v>217.03</v>
      </c>
      <c r="AA452" s="43">
        <f t="shared" si="262"/>
        <v>217.03</v>
      </c>
    </row>
    <row r="453" spans="1:27" ht="12.75" hidden="1" customHeight="1" outlineLevel="1" x14ac:dyDescent="0.2">
      <c r="A453" s="98" t="s">
        <v>1470</v>
      </c>
      <c r="B453" s="62" t="s">
        <v>81</v>
      </c>
      <c r="C453" s="42" t="s">
        <v>77</v>
      </c>
      <c r="D453" s="43">
        <v>6.71</v>
      </c>
      <c r="E453" s="43">
        <v>6.71</v>
      </c>
      <c r="F453" s="43">
        <v>6.71</v>
      </c>
      <c r="G453" s="43">
        <v>6.71</v>
      </c>
      <c r="H453" s="43">
        <v>6.71</v>
      </c>
      <c r="I453" s="43">
        <v>6.71</v>
      </c>
      <c r="J453" s="43">
        <v>6.71</v>
      </c>
      <c r="K453" s="43">
        <v>6.71</v>
      </c>
      <c r="L453" s="43">
        <v>6.71</v>
      </c>
      <c r="M453" s="43">
        <v>6.71</v>
      </c>
      <c r="N453" s="43">
        <v>6.71</v>
      </c>
      <c r="O453" s="43">
        <v>6.71</v>
      </c>
      <c r="P453" s="43">
        <v>6.71</v>
      </c>
      <c r="Q453" s="43">
        <v>6.71</v>
      </c>
      <c r="R453" s="43">
        <v>6.71</v>
      </c>
      <c r="S453" s="43">
        <v>6.71</v>
      </c>
      <c r="T453" s="43">
        <v>6.71</v>
      </c>
      <c r="U453" s="43">
        <v>6.71</v>
      </c>
      <c r="V453" s="43">
        <v>6.71</v>
      </c>
      <c r="W453" s="43">
        <v>6.71</v>
      </c>
      <c r="X453" s="43">
        <v>6.71</v>
      </c>
      <c r="Y453" s="43">
        <v>6.71</v>
      </c>
      <c r="Z453" s="43">
        <v>6.71</v>
      </c>
      <c r="AA453" s="43">
        <v>6.71</v>
      </c>
    </row>
    <row r="454" spans="1:27" ht="12.75" hidden="1" customHeight="1" outlineLevel="1" x14ac:dyDescent="0.2">
      <c r="A454" s="98" t="s">
        <v>1471</v>
      </c>
      <c r="B454" s="62" t="s">
        <v>79</v>
      </c>
      <c r="C454" s="42" t="s">
        <v>77</v>
      </c>
      <c r="D454" s="43">
        <f>$D$11</f>
        <v>330.69</v>
      </c>
      <c r="E454" s="43">
        <f t="shared" ref="E454:AA454" si="263">$D$11</f>
        <v>330.69</v>
      </c>
      <c r="F454" s="43">
        <f t="shared" si="263"/>
        <v>330.69</v>
      </c>
      <c r="G454" s="43">
        <f t="shared" si="263"/>
        <v>330.69</v>
      </c>
      <c r="H454" s="43">
        <f t="shared" si="263"/>
        <v>330.69</v>
      </c>
      <c r="I454" s="43">
        <f t="shared" si="263"/>
        <v>330.69</v>
      </c>
      <c r="J454" s="43">
        <f t="shared" si="263"/>
        <v>330.69</v>
      </c>
      <c r="K454" s="43">
        <f t="shared" si="263"/>
        <v>330.69</v>
      </c>
      <c r="L454" s="43">
        <f t="shared" si="263"/>
        <v>330.69</v>
      </c>
      <c r="M454" s="43">
        <f t="shared" si="263"/>
        <v>330.69</v>
      </c>
      <c r="N454" s="43">
        <f t="shared" si="263"/>
        <v>330.69</v>
      </c>
      <c r="O454" s="43">
        <f t="shared" si="263"/>
        <v>330.69</v>
      </c>
      <c r="P454" s="43">
        <f t="shared" si="263"/>
        <v>330.69</v>
      </c>
      <c r="Q454" s="43">
        <f t="shared" si="263"/>
        <v>330.69</v>
      </c>
      <c r="R454" s="43">
        <f t="shared" si="263"/>
        <v>330.69</v>
      </c>
      <c r="S454" s="43">
        <f t="shared" si="263"/>
        <v>330.69</v>
      </c>
      <c r="T454" s="43">
        <f t="shared" si="263"/>
        <v>330.69</v>
      </c>
      <c r="U454" s="43">
        <f t="shared" si="263"/>
        <v>330.69</v>
      </c>
      <c r="V454" s="43">
        <f t="shared" si="263"/>
        <v>330.69</v>
      </c>
      <c r="W454" s="43">
        <f t="shared" si="263"/>
        <v>330.69</v>
      </c>
      <c r="X454" s="43">
        <f t="shared" si="263"/>
        <v>330.69</v>
      </c>
      <c r="Y454" s="43">
        <f t="shared" si="263"/>
        <v>330.69</v>
      </c>
      <c r="Z454" s="43">
        <f t="shared" si="263"/>
        <v>330.69</v>
      </c>
      <c r="AA454" s="43">
        <f t="shared" si="263"/>
        <v>330.69</v>
      </c>
    </row>
    <row r="455" spans="1:27" collapsed="1" x14ac:dyDescent="0.2">
      <c r="A455" s="97" t="s">
        <v>1472</v>
      </c>
      <c r="B455" s="27" t="str">
        <f>"27"&amp;"."&amp;$B$663&amp;"."&amp;$B$664</f>
        <v>27.01.2023</v>
      </c>
      <c r="C455" s="89" t="s">
        <v>74</v>
      </c>
      <c r="D455" s="90">
        <f>ROUND(((D456+D457+D459+D458)/1000),5)</f>
        <v>1.7800800000000001</v>
      </c>
      <c r="E455" s="90">
        <f>ROUND(((E456+E457+E459+E458)/1000),5)</f>
        <v>1.7589999999999999</v>
      </c>
      <c r="F455" s="90">
        <f>ROUND(((F456+F457+F459+F458)/1000),5)</f>
        <v>1.72644</v>
      </c>
      <c r="G455" s="90">
        <f t="shared" ref="G455:AA455" si="264">ROUND(((G456+G457+G459+G458)/1000),5)</f>
        <v>1.72529</v>
      </c>
      <c r="H455" s="90">
        <f t="shared" si="264"/>
        <v>1.79667</v>
      </c>
      <c r="I455" s="90">
        <f t="shared" si="264"/>
        <v>1.9011</v>
      </c>
      <c r="J455" s="90">
        <f t="shared" si="264"/>
        <v>2.1764100000000002</v>
      </c>
      <c r="K455" s="90">
        <f t="shared" si="264"/>
        <v>2.4320900000000001</v>
      </c>
      <c r="L455" s="90">
        <f t="shared" si="264"/>
        <v>2.5190000000000001</v>
      </c>
      <c r="M455" s="90">
        <f t="shared" si="264"/>
        <v>2.5273400000000001</v>
      </c>
      <c r="N455" s="90">
        <f t="shared" si="264"/>
        <v>2.5496400000000001</v>
      </c>
      <c r="O455" s="90">
        <f t="shared" si="264"/>
        <v>2.5765699999999998</v>
      </c>
      <c r="P455" s="90">
        <f t="shared" si="264"/>
        <v>2.5671599999999999</v>
      </c>
      <c r="Q455" s="90">
        <f t="shared" si="264"/>
        <v>2.5700699999999999</v>
      </c>
      <c r="R455" s="90">
        <f t="shared" si="264"/>
        <v>2.5675400000000002</v>
      </c>
      <c r="S455" s="90">
        <f t="shared" si="264"/>
        <v>2.5602299999999998</v>
      </c>
      <c r="T455" s="90">
        <f t="shared" si="264"/>
        <v>2.5193300000000001</v>
      </c>
      <c r="U455" s="90">
        <f t="shared" si="264"/>
        <v>2.5337299999999998</v>
      </c>
      <c r="V455" s="90">
        <f t="shared" si="264"/>
        <v>2.5312800000000002</v>
      </c>
      <c r="W455" s="90">
        <f t="shared" si="264"/>
        <v>2.5460400000000001</v>
      </c>
      <c r="X455" s="90">
        <f t="shared" si="264"/>
        <v>2.5087100000000002</v>
      </c>
      <c r="Y455" s="90">
        <f t="shared" si="264"/>
        <v>2.3981599999999998</v>
      </c>
      <c r="Z455" s="90">
        <f t="shared" si="264"/>
        <v>2.2255600000000002</v>
      </c>
      <c r="AA455" s="90">
        <f t="shared" si="264"/>
        <v>1.88876</v>
      </c>
    </row>
    <row r="456" spans="1:27" ht="12.75" hidden="1" customHeight="1" outlineLevel="1" x14ac:dyDescent="0.2">
      <c r="A456" s="98" t="s">
        <v>1473</v>
      </c>
      <c r="B456" s="62" t="s">
        <v>236</v>
      </c>
      <c r="C456" s="42" t="s">
        <v>77</v>
      </c>
      <c r="D456" s="43">
        <v>1225.6500000000001</v>
      </c>
      <c r="E456" s="43">
        <v>1204.57</v>
      </c>
      <c r="F456" s="43">
        <v>1172.01</v>
      </c>
      <c r="G456" s="43">
        <v>1170.8599999999999</v>
      </c>
      <c r="H456" s="43">
        <v>1242.24</v>
      </c>
      <c r="I456" s="43">
        <v>1346.67</v>
      </c>
      <c r="J456" s="43">
        <v>1621.98</v>
      </c>
      <c r="K456" s="43">
        <v>1877.66</v>
      </c>
      <c r="L456" s="43">
        <v>1964.57</v>
      </c>
      <c r="M456" s="43">
        <v>1972.91</v>
      </c>
      <c r="N456" s="43">
        <v>1995.21</v>
      </c>
      <c r="O456" s="43">
        <v>2022.14</v>
      </c>
      <c r="P456" s="43">
        <v>2012.73</v>
      </c>
      <c r="Q456" s="43">
        <v>2015.64</v>
      </c>
      <c r="R456" s="43">
        <v>2013.11</v>
      </c>
      <c r="S456" s="43">
        <v>2005.8</v>
      </c>
      <c r="T456" s="43">
        <v>1964.9</v>
      </c>
      <c r="U456" s="43">
        <v>1979.3</v>
      </c>
      <c r="V456" s="43">
        <v>1976.85</v>
      </c>
      <c r="W456" s="43">
        <v>1991.61</v>
      </c>
      <c r="X456" s="43">
        <v>1954.28</v>
      </c>
      <c r="Y456" s="43">
        <v>1843.73</v>
      </c>
      <c r="Z456" s="43">
        <v>1671.13</v>
      </c>
      <c r="AA456" s="43">
        <v>1334.33</v>
      </c>
    </row>
    <row r="457" spans="1:27" ht="12.75" hidden="1" customHeight="1" outlineLevel="1" x14ac:dyDescent="0.2">
      <c r="A457" s="98" t="s">
        <v>1474</v>
      </c>
      <c r="B457" s="62" t="s">
        <v>88</v>
      </c>
      <c r="C457" s="42" t="s">
        <v>77</v>
      </c>
      <c r="D457" s="43">
        <f>$D$327</f>
        <v>217.03</v>
      </c>
      <c r="E457" s="43">
        <f t="shared" ref="E457:AA457" si="265">$D$327</f>
        <v>217.03</v>
      </c>
      <c r="F457" s="43">
        <f t="shared" si="265"/>
        <v>217.03</v>
      </c>
      <c r="G457" s="43">
        <f t="shared" si="265"/>
        <v>217.03</v>
      </c>
      <c r="H457" s="43">
        <f t="shared" si="265"/>
        <v>217.03</v>
      </c>
      <c r="I457" s="43">
        <f t="shared" si="265"/>
        <v>217.03</v>
      </c>
      <c r="J457" s="43">
        <f t="shared" si="265"/>
        <v>217.03</v>
      </c>
      <c r="K457" s="43">
        <f t="shared" si="265"/>
        <v>217.03</v>
      </c>
      <c r="L457" s="43">
        <f t="shared" si="265"/>
        <v>217.03</v>
      </c>
      <c r="M457" s="43">
        <f t="shared" si="265"/>
        <v>217.03</v>
      </c>
      <c r="N457" s="43">
        <f t="shared" si="265"/>
        <v>217.03</v>
      </c>
      <c r="O457" s="43">
        <f t="shared" si="265"/>
        <v>217.03</v>
      </c>
      <c r="P457" s="43">
        <f t="shared" si="265"/>
        <v>217.03</v>
      </c>
      <c r="Q457" s="43">
        <f t="shared" si="265"/>
        <v>217.03</v>
      </c>
      <c r="R457" s="43">
        <f t="shared" si="265"/>
        <v>217.03</v>
      </c>
      <c r="S457" s="43">
        <f t="shared" si="265"/>
        <v>217.03</v>
      </c>
      <c r="T457" s="43">
        <f t="shared" si="265"/>
        <v>217.03</v>
      </c>
      <c r="U457" s="43">
        <f t="shared" si="265"/>
        <v>217.03</v>
      </c>
      <c r="V457" s="43">
        <f t="shared" si="265"/>
        <v>217.03</v>
      </c>
      <c r="W457" s="43">
        <f t="shared" si="265"/>
        <v>217.03</v>
      </c>
      <c r="X457" s="43">
        <f t="shared" si="265"/>
        <v>217.03</v>
      </c>
      <c r="Y457" s="43">
        <f t="shared" si="265"/>
        <v>217.03</v>
      </c>
      <c r="Z457" s="43">
        <f t="shared" si="265"/>
        <v>217.03</v>
      </c>
      <c r="AA457" s="43">
        <f t="shared" si="265"/>
        <v>217.03</v>
      </c>
    </row>
    <row r="458" spans="1:27" ht="12.75" hidden="1" customHeight="1" outlineLevel="1" x14ac:dyDescent="0.2">
      <c r="A458" s="98" t="s">
        <v>1475</v>
      </c>
      <c r="B458" s="62" t="s">
        <v>81</v>
      </c>
      <c r="C458" s="42" t="s">
        <v>77</v>
      </c>
      <c r="D458" s="43">
        <v>6.71</v>
      </c>
      <c r="E458" s="43">
        <v>6.71</v>
      </c>
      <c r="F458" s="43">
        <v>6.71</v>
      </c>
      <c r="G458" s="43">
        <v>6.71</v>
      </c>
      <c r="H458" s="43">
        <v>6.71</v>
      </c>
      <c r="I458" s="43">
        <v>6.71</v>
      </c>
      <c r="J458" s="43">
        <v>6.71</v>
      </c>
      <c r="K458" s="43">
        <v>6.71</v>
      </c>
      <c r="L458" s="43">
        <v>6.71</v>
      </c>
      <c r="M458" s="43">
        <v>6.71</v>
      </c>
      <c r="N458" s="43">
        <v>6.71</v>
      </c>
      <c r="O458" s="43">
        <v>6.71</v>
      </c>
      <c r="P458" s="43">
        <v>6.71</v>
      </c>
      <c r="Q458" s="43">
        <v>6.71</v>
      </c>
      <c r="R458" s="43">
        <v>6.71</v>
      </c>
      <c r="S458" s="43">
        <v>6.71</v>
      </c>
      <c r="T458" s="43">
        <v>6.71</v>
      </c>
      <c r="U458" s="43">
        <v>6.71</v>
      </c>
      <c r="V458" s="43">
        <v>6.71</v>
      </c>
      <c r="W458" s="43">
        <v>6.71</v>
      </c>
      <c r="X458" s="43">
        <v>6.71</v>
      </c>
      <c r="Y458" s="43">
        <v>6.71</v>
      </c>
      <c r="Z458" s="43">
        <v>6.71</v>
      </c>
      <c r="AA458" s="43">
        <v>6.71</v>
      </c>
    </row>
    <row r="459" spans="1:27" ht="12.75" hidden="1" customHeight="1" outlineLevel="1" x14ac:dyDescent="0.2">
      <c r="A459" s="98" t="s">
        <v>1476</v>
      </c>
      <c r="B459" s="62" t="s">
        <v>79</v>
      </c>
      <c r="C459" s="42" t="s">
        <v>77</v>
      </c>
      <c r="D459" s="43">
        <f>$D$11</f>
        <v>330.69</v>
      </c>
      <c r="E459" s="43">
        <f t="shared" ref="E459:AA459" si="266">$D$11</f>
        <v>330.69</v>
      </c>
      <c r="F459" s="43">
        <f t="shared" si="266"/>
        <v>330.69</v>
      </c>
      <c r="G459" s="43">
        <f t="shared" si="266"/>
        <v>330.69</v>
      </c>
      <c r="H459" s="43">
        <f t="shared" si="266"/>
        <v>330.69</v>
      </c>
      <c r="I459" s="43">
        <f t="shared" si="266"/>
        <v>330.69</v>
      </c>
      <c r="J459" s="43">
        <f t="shared" si="266"/>
        <v>330.69</v>
      </c>
      <c r="K459" s="43">
        <f t="shared" si="266"/>
        <v>330.69</v>
      </c>
      <c r="L459" s="43">
        <f t="shared" si="266"/>
        <v>330.69</v>
      </c>
      <c r="M459" s="43">
        <f t="shared" si="266"/>
        <v>330.69</v>
      </c>
      <c r="N459" s="43">
        <f t="shared" si="266"/>
        <v>330.69</v>
      </c>
      <c r="O459" s="43">
        <f t="shared" si="266"/>
        <v>330.69</v>
      </c>
      <c r="P459" s="43">
        <f t="shared" si="266"/>
        <v>330.69</v>
      </c>
      <c r="Q459" s="43">
        <f t="shared" si="266"/>
        <v>330.69</v>
      </c>
      <c r="R459" s="43">
        <f t="shared" si="266"/>
        <v>330.69</v>
      </c>
      <c r="S459" s="43">
        <f t="shared" si="266"/>
        <v>330.69</v>
      </c>
      <c r="T459" s="43">
        <f t="shared" si="266"/>
        <v>330.69</v>
      </c>
      <c r="U459" s="43">
        <f t="shared" si="266"/>
        <v>330.69</v>
      </c>
      <c r="V459" s="43">
        <f t="shared" si="266"/>
        <v>330.69</v>
      </c>
      <c r="W459" s="43">
        <f t="shared" si="266"/>
        <v>330.69</v>
      </c>
      <c r="X459" s="43">
        <f t="shared" si="266"/>
        <v>330.69</v>
      </c>
      <c r="Y459" s="43">
        <f t="shared" si="266"/>
        <v>330.69</v>
      </c>
      <c r="Z459" s="43">
        <f t="shared" si="266"/>
        <v>330.69</v>
      </c>
      <c r="AA459" s="43">
        <f t="shared" si="266"/>
        <v>330.69</v>
      </c>
    </row>
    <row r="460" spans="1:27" collapsed="1" x14ac:dyDescent="0.2">
      <c r="A460" s="97" t="s">
        <v>1477</v>
      </c>
      <c r="B460" s="27" t="str">
        <f>"28"&amp;"."&amp;$B$663&amp;"."&amp;$B$664</f>
        <v>28.01.2023</v>
      </c>
      <c r="C460" s="89" t="s">
        <v>74</v>
      </c>
      <c r="D460" s="90">
        <f>ROUND(((D461+D462+D464+D463)/1000),5)</f>
        <v>1.8955299999999999</v>
      </c>
      <c r="E460" s="90">
        <f>ROUND(((E461+E462+E464+E463)/1000),5)</f>
        <v>1.78488</v>
      </c>
      <c r="F460" s="90">
        <f>ROUND(((F461+F462+F464+F463)/1000),5)</f>
        <v>1.7443900000000001</v>
      </c>
      <c r="G460" s="90">
        <f t="shared" ref="G460:AA460" si="267">ROUND(((G461+G462+G464+G463)/1000),5)</f>
        <v>1.7199500000000001</v>
      </c>
      <c r="H460" s="90">
        <f t="shared" si="267"/>
        <v>1.7538899999999999</v>
      </c>
      <c r="I460" s="90">
        <f t="shared" si="267"/>
        <v>1.7857700000000001</v>
      </c>
      <c r="J460" s="90">
        <f t="shared" si="267"/>
        <v>1.88941</v>
      </c>
      <c r="K460" s="90">
        <f t="shared" si="267"/>
        <v>2.1191800000000001</v>
      </c>
      <c r="L460" s="90">
        <f t="shared" si="267"/>
        <v>2.2628499999999998</v>
      </c>
      <c r="M460" s="90">
        <f t="shared" si="267"/>
        <v>2.4167299999999998</v>
      </c>
      <c r="N460" s="90">
        <f t="shared" si="267"/>
        <v>2.4594</v>
      </c>
      <c r="O460" s="90">
        <f t="shared" si="267"/>
        <v>2.46834</v>
      </c>
      <c r="P460" s="90">
        <f t="shared" si="267"/>
        <v>2.4671699999999999</v>
      </c>
      <c r="Q460" s="90">
        <f t="shared" si="267"/>
        <v>2.4679799999999998</v>
      </c>
      <c r="R460" s="90">
        <f t="shared" si="267"/>
        <v>2.4677500000000001</v>
      </c>
      <c r="S460" s="90">
        <f t="shared" si="267"/>
        <v>2.4321199999999998</v>
      </c>
      <c r="T460" s="90">
        <f t="shared" si="267"/>
        <v>2.44611</v>
      </c>
      <c r="U460" s="90">
        <f t="shared" si="267"/>
        <v>2.4740899999999999</v>
      </c>
      <c r="V460" s="90">
        <f t="shared" si="267"/>
        <v>2.47437</v>
      </c>
      <c r="W460" s="90">
        <f t="shared" si="267"/>
        <v>2.4690699999999999</v>
      </c>
      <c r="X460" s="90">
        <f t="shared" si="267"/>
        <v>2.4664199999999998</v>
      </c>
      <c r="Y460" s="90">
        <f t="shared" si="267"/>
        <v>2.3257300000000001</v>
      </c>
      <c r="Z460" s="90">
        <f t="shared" si="267"/>
        <v>2.2017500000000001</v>
      </c>
      <c r="AA460" s="90">
        <f t="shared" si="267"/>
        <v>1.9079299999999999</v>
      </c>
    </row>
    <row r="461" spans="1:27" ht="12.75" hidden="1" customHeight="1" outlineLevel="1" x14ac:dyDescent="0.2">
      <c r="A461" s="98" t="s">
        <v>1478</v>
      </c>
      <c r="B461" s="62" t="s">
        <v>236</v>
      </c>
      <c r="C461" s="42" t="s">
        <v>77</v>
      </c>
      <c r="D461" s="43">
        <v>1341.1</v>
      </c>
      <c r="E461" s="43">
        <v>1230.45</v>
      </c>
      <c r="F461" s="43">
        <v>1189.96</v>
      </c>
      <c r="G461" s="43">
        <v>1165.52</v>
      </c>
      <c r="H461" s="43">
        <v>1199.46</v>
      </c>
      <c r="I461" s="43">
        <v>1231.3399999999999</v>
      </c>
      <c r="J461" s="43">
        <v>1334.98</v>
      </c>
      <c r="K461" s="43">
        <v>1564.75</v>
      </c>
      <c r="L461" s="43">
        <v>1708.42</v>
      </c>
      <c r="M461" s="43">
        <v>1862.3</v>
      </c>
      <c r="N461" s="43">
        <v>1904.97</v>
      </c>
      <c r="O461" s="43">
        <v>1913.91</v>
      </c>
      <c r="P461" s="43">
        <v>1912.74</v>
      </c>
      <c r="Q461" s="43">
        <v>1913.55</v>
      </c>
      <c r="R461" s="43">
        <v>1913.32</v>
      </c>
      <c r="S461" s="43">
        <v>1877.69</v>
      </c>
      <c r="T461" s="43">
        <v>1891.68</v>
      </c>
      <c r="U461" s="43">
        <v>1919.66</v>
      </c>
      <c r="V461" s="43">
        <v>1919.94</v>
      </c>
      <c r="W461" s="43">
        <v>1914.64</v>
      </c>
      <c r="X461" s="43">
        <v>1911.99</v>
      </c>
      <c r="Y461" s="43">
        <v>1771.3</v>
      </c>
      <c r="Z461" s="43">
        <v>1647.32</v>
      </c>
      <c r="AA461" s="43">
        <v>1353.5</v>
      </c>
    </row>
    <row r="462" spans="1:27" ht="12.75" hidden="1" customHeight="1" outlineLevel="1" x14ac:dyDescent="0.2">
      <c r="A462" s="98" t="s">
        <v>1479</v>
      </c>
      <c r="B462" s="62" t="s">
        <v>88</v>
      </c>
      <c r="C462" s="42" t="s">
        <v>77</v>
      </c>
      <c r="D462" s="43">
        <f>$D$327</f>
        <v>217.03</v>
      </c>
      <c r="E462" s="43">
        <f t="shared" ref="E462:AA462" si="268">$D$327</f>
        <v>217.03</v>
      </c>
      <c r="F462" s="43">
        <f t="shared" si="268"/>
        <v>217.03</v>
      </c>
      <c r="G462" s="43">
        <f t="shared" si="268"/>
        <v>217.03</v>
      </c>
      <c r="H462" s="43">
        <f t="shared" si="268"/>
        <v>217.03</v>
      </c>
      <c r="I462" s="43">
        <f t="shared" si="268"/>
        <v>217.03</v>
      </c>
      <c r="J462" s="43">
        <f t="shared" si="268"/>
        <v>217.03</v>
      </c>
      <c r="K462" s="43">
        <f t="shared" si="268"/>
        <v>217.03</v>
      </c>
      <c r="L462" s="43">
        <f t="shared" si="268"/>
        <v>217.03</v>
      </c>
      <c r="M462" s="43">
        <f t="shared" si="268"/>
        <v>217.03</v>
      </c>
      <c r="N462" s="43">
        <f t="shared" si="268"/>
        <v>217.03</v>
      </c>
      <c r="O462" s="43">
        <f t="shared" si="268"/>
        <v>217.03</v>
      </c>
      <c r="P462" s="43">
        <f t="shared" si="268"/>
        <v>217.03</v>
      </c>
      <c r="Q462" s="43">
        <f t="shared" si="268"/>
        <v>217.03</v>
      </c>
      <c r="R462" s="43">
        <f t="shared" si="268"/>
        <v>217.03</v>
      </c>
      <c r="S462" s="43">
        <f t="shared" si="268"/>
        <v>217.03</v>
      </c>
      <c r="T462" s="43">
        <f t="shared" si="268"/>
        <v>217.03</v>
      </c>
      <c r="U462" s="43">
        <f t="shared" si="268"/>
        <v>217.03</v>
      </c>
      <c r="V462" s="43">
        <f t="shared" si="268"/>
        <v>217.03</v>
      </c>
      <c r="W462" s="43">
        <f t="shared" si="268"/>
        <v>217.03</v>
      </c>
      <c r="X462" s="43">
        <f t="shared" si="268"/>
        <v>217.03</v>
      </c>
      <c r="Y462" s="43">
        <f t="shared" si="268"/>
        <v>217.03</v>
      </c>
      <c r="Z462" s="43">
        <f t="shared" si="268"/>
        <v>217.03</v>
      </c>
      <c r="AA462" s="43">
        <f t="shared" si="268"/>
        <v>217.03</v>
      </c>
    </row>
    <row r="463" spans="1:27" ht="12.75" hidden="1" customHeight="1" outlineLevel="1" x14ac:dyDescent="0.2">
      <c r="A463" s="98" t="s">
        <v>1480</v>
      </c>
      <c r="B463" s="62" t="s">
        <v>81</v>
      </c>
      <c r="C463" s="42" t="s">
        <v>77</v>
      </c>
      <c r="D463" s="43">
        <v>6.71</v>
      </c>
      <c r="E463" s="43">
        <v>6.71</v>
      </c>
      <c r="F463" s="43">
        <v>6.71</v>
      </c>
      <c r="G463" s="43">
        <v>6.71</v>
      </c>
      <c r="H463" s="43">
        <v>6.71</v>
      </c>
      <c r="I463" s="43">
        <v>6.71</v>
      </c>
      <c r="J463" s="43">
        <v>6.71</v>
      </c>
      <c r="K463" s="43">
        <v>6.71</v>
      </c>
      <c r="L463" s="43">
        <v>6.71</v>
      </c>
      <c r="M463" s="43">
        <v>6.71</v>
      </c>
      <c r="N463" s="43">
        <v>6.71</v>
      </c>
      <c r="O463" s="43">
        <v>6.71</v>
      </c>
      <c r="P463" s="43">
        <v>6.71</v>
      </c>
      <c r="Q463" s="43">
        <v>6.71</v>
      </c>
      <c r="R463" s="43">
        <v>6.71</v>
      </c>
      <c r="S463" s="43">
        <v>6.71</v>
      </c>
      <c r="T463" s="43">
        <v>6.71</v>
      </c>
      <c r="U463" s="43">
        <v>6.71</v>
      </c>
      <c r="V463" s="43">
        <v>6.71</v>
      </c>
      <c r="W463" s="43">
        <v>6.71</v>
      </c>
      <c r="X463" s="43">
        <v>6.71</v>
      </c>
      <c r="Y463" s="43">
        <v>6.71</v>
      </c>
      <c r="Z463" s="43">
        <v>6.71</v>
      </c>
      <c r="AA463" s="43">
        <v>6.71</v>
      </c>
    </row>
    <row r="464" spans="1:27" ht="12.75" hidden="1" customHeight="1" outlineLevel="1" x14ac:dyDescent="0.2">
      <c r="A464" s="98" t="s">
        <v>1481</v>
      </c>
      <c r="B464" s="62" t="s">
        <v>79</v>
      </c>
      <c r="C464" s="42" t="s">
        <v>77</v>
      </c>
      <c r="D464" s="43">
        <f>$D$11</f>
        <v>330.69</v>
      </c>
      <c r="E464" s="43">
        <f t="shared" ref="E464:AA464" si="269">$D$11</f>
        <v>330.69</v>
      </c>
      <c r="F464" s="43">
        <f t="shared" si="269"/>
        <v>330.69</v>
      </c>
      <c r="G464" s="43">
        <f t="shared" si="269"/>
        <v>330.69</v>
      </c>
      <c r="H464" s="43">
        <f t="shared" si="269"/>
        <v>330.69</v>
      </c>
      <c r="I464" s="43">
        <f t="shared" si="269"/>
        <v>330.69</v>
      </c>
      <c r="J464" s="43">
        <f t="shared" si="269"/>
        <v>330.69</v>
      </c>
      <c r="K464" s="43">
        <f t="shared" si="269"/>
        <v>330.69</v>
      </c>
      <c r="L464" s="43">
        <f t="shared" si="269"/>
        <v>330.69</v>
      </c>
      <c r="M464" s="43">
        <f t="shared" si="269"/>
        <v>330.69</v>
      </c>
      <c r="N464" s="43">
        <f t="shared" si="269"/>
        <v>330.69</v>
      </c>
      <c r="O464" s="43">
        <f t="shared" si="269"/>
        <v>330.69</v>
      </c>
      <c r="P464" s="43">
        <f t="shared" si="269"/>
        <v>330.69</v>
      </c>
      <c r="Q464" s="43">
        <f t="shared" si="269"/>
        <v>330.69</v>
      </c>
      <c r="R464" s="43">
        <f t="shared" si="269"/>
        <v>330.69</v>
      </c>
      <c r="S464" s="43">
        <f t="shared" si="269"/>
        <v>330.69</v>
      </c>
      <c r="T464" s="43">
        <f t="shared" si="269"/>
        <v>330.69</v>
      </c>
      <c r="U464" s="43">
        <f t="shared" si="269"/>
        <v>330.69</v>
      </c>
      <c r="V464" s="43">
        <f t="shared" si="269"/>
        <v>330.69</v>
      </c>
      <c r="W464" s="43">
        <f t="shared" si="269"/>
        <v>330.69</v>
      </c>
      <c r="X464" s="43">
        <f t="shared" si="269"/>
        <v>330.69</v>
      </c>
      <c r="Y464" s="43">
        <f t="shared" si="269"/>
        <v>330.69</v>
      </c>
      <c r="Z464" s="43">
        <f t="shared" si="269"/>
        <v>330.69</v>
      </c>
      <c r="AA464" s="43">
        <f t="shared" si="269"/>
        <v>330.69</v>
      </c>
    </row>
    <row r="465" spans="1:27" collapsed="1" x14ac:dyDescent="0.2">
      <c r="A465" s="97" t="s">
        <v>1482</v>
      </c>
      <c r="B465" s="27" t="str">
        <f>"29"&amp;"."&amp;$B$663&amp;"."&amp;$B$664</f>
        <v>29.01.2023</v>
      </c>
      <c r="C465" s="89" t="s">
        <v>74</v>
      </c>
      <c r="D465" s="90">
        <f>ROUND(((D466+D467+D469+D468)/1000),5)</f>
        <v>1.8581099999999999</v>
      </c>
      <c r="E465" s="90">
        <f>ROUND(((E466+E467+E469+E468)/1000),5)</f>
        <v>1.77881</v>
      </c>
      <c r="F465" s="90">
        <f>ROUND(((F466+F467+F469+F468)/1000),5)</f>
        <v>1.7101900000000001</v>
      </c>
      <c r="G465" s="90">
        <f t="shared" ref="G465:AA465" si="270">ROUND(((G466+G467+G469+G468)/1000),5)</f>
        <v>1.7107699999999999</v>
      </c>
      <c r="H465" s="90">
        <f t="shared" si="270"/>
        <v>1.75281</v>
      </c>
      <c r="I465" s="90">
        <f t="shared" si="270"/>
        <v>1.78037</v>
      </c>
      <c r="J465" s="90">
        <f t="shared" si="270"/>
        <v>1.8452</v>
      </c>
      <c r="K465" s="90">
        <f t="shared" si="270"/>
        <v>1.9802599999999999</v>
      </c>
      <c r="L465" s="90">
        <f t="shared" si="270"/>
        <v>2.18872</v>
      </c>
      <c r="M465" s="90">
        <f t="shared" si="270"/>
        <v>2.3016700000000001</v>
      </c>
      <c r="N465" s="90">
        <f t="shared" si="270"/>
        <v>2.4267799999999999</v>
      </c>
      <c r="O465" s="90">
        <f t="shared" si="270"/>
        <v>2.4459599999999999</v>
      </c>
      <c r="P465" s="90">
        <f t="shared" si="270"/>
        <v>2.4476499999999999</v>
      </c>
      <c r="Q465" s="90">
        <f t="shared" si="270"/>
        <v>2.4484400000000002</v>
      </c>
      <c r="R465" s="90">
        <f t="shared" si="270"/>
        <v>2.4481000000000002</v>
      </c>
      <c r="S465" s="90">
        <f t="shared" si="270"/>
        <v>2.4097599999999999</v>
      </c>
      <c r="T465" s="90">
        <f t="shared" si="270"/>
        <v>2.4238599999999999</v>
      </c>
      <c r="U465" s="90">
        <f t="shared" si="270"/>
        <v>2.4579300000000002</v>
      </c>
      <c r="V465" s="90">
        <f t="shared" si="270"/>
        <v>2.4667500000000002</v>
      </c>
      <c r="W465" s="90">
        <f t="shared" si="270"/>
        <v>2.4693999999999998</v>
      </c>
      <c r="X465" s="90">
        <f t="shared" si="270"/>
        <v>2.46617</v>
      </c>
      <c r="Y465" s="90">
        <f t="shared" si="270"/>
        <v>2.3550800000000001</v>
      </c>
      <c r="Z465" s="90">
        <f t="shared" si="270"/>
        <v>2.1697600000000001</v>
      </c>
      <c r="AA465" s="90">
        <f t="shared" si="270"/>
        <v>1.8680000000000001</v>
      </c>
    </row>
    <row r="466" spans="1:27" ht="12.75" hidden="1" customHeight="1" outlineLevel="1" x14ac:dyDescent="0.2">
      <c r="A466" s="98" t="s">
        <v>1483</v>
      </c>
      <c r="B466" s="62" t="s">
        <v>236</v>
      </c>
      <c r="C466" s="42" t="s">
        <v>77</v>
      </c>
      <c r="D466" s="43">
        <v>1303.68</v>
      </c>
      <c r="E466" s="43">
        <v>1224.3800000000001</v>
      </c>
      <c r="F466" s="43">
        <v>1155.76</v>
      </c>
      <c r="G466" s="43">
        <v>1156.3399999999999</v>
      </c>
      <c r="H466" s="43">
        <v>1198.3800000000001</v>
      </c>
      <c r="I466" s="43">
        <v>1225.94</v>
      </c>
      <c r="J466" s="43">
        <v>1290.77</v>
      </c>
      <c r="K466" s="43">
        <v>1425.83</v>
      </c>
      <c r="L466" s="43">
        <v>1634.29</v>
      </c>
      <c r="M466" s="43">
        <v>1747.24</v>
      </c>
      <c r="N466" s="43">
        <v>1872.35</v>
      </c>
      <c r="O466" s="43">
        <v>1891.53</v>
      </c>
      <c r="P466" s="43">
        <v>1893.22</v>
      </c>
      <c r="Q466" s="43">
        <v>1894.01</v>
      </c>
      <c r="R466" s="43">
        <v>1893.67</v>
      </c>
      <c r="S466" s="43">
        <v>1855.33</v>
      </c>
      <c r="T466" s="43">
        <v>1869.43</v>
      </c>
      <c r="U466" s="43">
        <v>1903.5</v>
      </c>
      <c r="V466" s="43">
        <v>1912.32</v>
      </c>
      <c r="W466" s="43">
        <v>1914.97</v>
      </c>
      <c r="X466" s="43">
        <v>1911.74</v>
      </c>
      <c r="Y466" s="43">
        <v>1800.65</v>
      </c>
      <c r="Z466" s="43">
        <v>1615.33</v>
      </c>
      <c r="AA466" s="43">
        <v>1313.57</v>
      </c>
    </row>
    <row r="467" spans="1:27" ht="12.75" hidden="1" customHeight="1" outlineLevel="1" x14ac:dyDescent="0.2">
      <c r="A467" s="98" t="s">
        <v>1484</v>
      </c>
      <c r="B467" s="62" t="s">
        <v>88</v>
      </c>
      <c r="C467" s="42" t="s">
        <v>77</v>
      </c>
      <c r="D467" s="43">
        <f>$D$327</f>
        <v>217.03</v>
      </c>
      <c r="E467" s="43">
        <f t="shared" ref="E467:AA467" si="271">$D$327</f>
        <v>217.03</v>
      </c>
      <c r="F467" s="43">
        <f t="shared" si="271"/>
        <v>217.03</v>
      </c>
      <c r="G467" s="43">
        <f t="shared" si="271"/>
        <v>217.03</v>
      </c>
      <c r="H467" s="43">
        <f t="shared" si="271"/>
        <v>217.03</v>
      </c>
      <c r="I467" s="43">
        <f t="shared" si="271"/>
        <v>217.03</v>
      </c>
      <c r="J467" s="43">
        <f t="shared" si="271"/>
        <v>217.03</v>
      </c>
      <c r="K467" s="43">
        <f t="shared" si="271"/>
        <v>217.03</v>
      </c>
      <c r="L467" s="43">
        <f t="shared" si="271"/>
        <v>217.03</v>
      </c>
      <c r="M467" s="43">
        <f t="shared" si="271"/>
        <v>217.03</v>
      </c>
      <c r="N467" s="43">
        <f t="shared" si="271"/>
        <v>217.03</v>
      </c>
      <c r="O467" s="43">
        <f t="shared" si="271"/>
        <v>217.03</v>
      </c>
      <c r="P467" s="43">
        <f t="shared" si="271"/>
        <v>217.03</v>
      </c>
      <c r="Q467" s="43">
        <f t="shared" si="271"/>
        <v>217.03</v>
      </c>
      <c r="R467" s="43">
        <f t="shared" si="271"/>
        <v>217.03</v>
      </c>
      <c r="S467" s="43">
        <f t="shared" si="271"/>
        <v>217.03</v>
      </c>
      <c r="T467" s="43">
        <f t="shared" si="271"/>
        <v>217.03</v>
      </c>
      <c r="U467" s="43">
        <f t="shared" si="271"/>
        <v>217.03</v>
      </c>
      <c r="V467" s="43">
        <f t="shared" si="271"/>
        <v>217.03</v>
      </c>
      <c r="W467" s="43">
        <f t="shared" si="271"/>
        <v>217.03</v>
      </c>
      <c r="X467" s="43">
        <f t="shared" si="271"/>
        <v>217.03</v>
      </c>
      <c r="Y467" s="43">
        <f t="shared" si="271"/>
        <v>217.03</v>
      </c>
      <c r="Z467" s="43">
        <f t="shared" si="271"/>
        <v>217.03</v>
      </c>
      <c r="AA467" s="43">
        <f t="shared" si="271"/>
        <v>217.03</v>
      </c>
    </row>
    <row r="468" spans="1:27" ht="12.75" hidden="1" customHeight="1" outlineLevel="1" x14ac:dyDescent="0.2">
      <c r="A468" s="98" t="s">
        <v>1485</v>
      </c>
      <c r="B468" s="62" t="s">
        <v>81</v>
      </c>
      <c r="C468" s="42" t="s">
        <v>77</v>
      </c>
      <c r="D468" s="43">
        <v>6.71</v>
      </c>
      <c r="E468" s="43">
        <v>6.71</v>
      </c>
      <c r="F468" s="43">
        <v>6.71</v>
      </c>
      <c r="G468" s="43">
        <v>6.71</v>
      </c>
      <c r="H468" s="43">
        <v>6.71</v>
      </c>
      <c r="I468" s="43">
        <v>6.71</v>
      </c>
      <c r="J468" s="43">
        <v>6.71</v>
      </c>
      <c r="K468" s="43">
        <v>6.71</v>
      </c>
      <c r="L468" s="43">
        <v>6.71</v>
      </c>
      <c r="M468" s="43">
        <v>6.71</v>
      </c>
      <c r="N468" s="43">
        <v>6.71</v>
      </c>
      <c r="O468" s="43">
        <v>6.71</v>
      </c>
      <c r="P468" s="43">
        <v>6.71</v>
      </c>
      <c r="Q468" s="43">
        <v>6.71</v>
      </c>
      <c r="R468" s="43">
        <v>6.71</v>
      </c>
      <c r="S468" s="43">
        <v>6.71</v>
      </c>
      <c r="T468" s="43">
        <v>6.71</v>
      </c>
      <c r="U468" s="43">
        <v>6.71</v>
      </c>
      <c r="V468" s="43">
        <v>6.71</v>
      </c>
      <c r="W468" s="43">
        <v>6.71</v>
      </c>
      <c r="X468" s="43">
        <v>6.71</v>
      </c>
      <c r="Y468" s="43">
        <v>6.71</v>
      </c>
      <c r="Z468" s="43">
        <v>6.71</v>
      </c>
      <c r="AA468" s="43">
        <v>6.71</v>
      </c>
    </row>
    <row r="469" spans="1:27" ht="12.75" hidden="1" customHeight="1" outlineLevel="1" x14ac:dyDescent="0.2">
      <c r="A469" s="98" t="s">
        <v>1486</v>
      </c>
      <c r="B469" s="62" t="s">
        <v>79</v>
      </c>
      <c r="C469" s="42" t="s">
        <v>77</v>
      </c>
      <c r="D469" s="43">
        <f>$D$11</f>
        <v>330.69</v>
      </c>
      <c r="E469" s="43">
        <f t="shared" ref="E469:AA469" si="272">$D$11</f>
        <v>330.69</v>
      </c>
      <c r="F469" s="43">
        <f t="shared" si="272"/>
        <v>330.69</v>
      </c>
      <c r="G469" s="43">
        <f t="shared" si="272"/>
        <v>330.69</v>
      </c>
      <c r="H469" s="43">
        <f t="shared" si="272"/>
        <v>330.69</v>
      </c>
      <c r="I469" s="43">
        <f t="shared" si="272"/>
        <v>330.69</v>
      </c>
      <c r="J469" s="43">
        <f t="shared" si="272"/>
        <v>330.69</v>
      </c>
      <c r="K469" s="43">
        <f t="shared" si="272"/>
        <v>330.69</v>
      </c>
      <c r="L469" s="43">
        <f t="shared" si="272"/>
        <v>330.69</v>
      </c>
      <c r="M469" s="43">
        <f t="shared" si="272"/>
        <v>330.69</v>
      </c>
      <c r="N469" s="43">
        <f t="shared" si="272"/>
        <v>330.69</v>
      </c>
      <c r="O469" s="43">
        <f t="shared" si="272"/>
        <v>330.69</v>
      </c>
      <c r="P469" s="43">
        <f t="shared" si="272"/>
        <v>330.69</v>
      </c>
      <c r="Q469" s="43">
        <f t="shared" si="272"/>
        <v>330.69</v>
      </c>
      <c r="R469" s="43">
        <f t="shared" si="272"/>
        <v>330.69</v>
      </c>
      <c r="S469" s="43">
        <f t="shared" si="272"/>
        <v>330.69</v>
      </c>
      <c r="T469" s="43">
        <f t="shared" si="272"/>
        <v>330.69</v>
      </c>
      <c r="U469" s="43">
        <f t="shared" si="272"/>
        <v>330.69</v>
      </c>
      <c r="V469" s="43">
        <f t="shared" si="272"/>
        <v>330.69</v>
      </c>
      <c r="W469" s="43">
        <f t="shared" si="272"/>
        <v>330.69</v>
      </c>
      <c r="X469" s="43">
        <f t="shared" si="272"/>
        <v>330.69</v>
      </c>
      <c r="Y469" s="43">
        <f t="shared" si="272"/>
        <v>330.69</v>
      </c>
      <c r="Z469" s="43">
        <f t="shared" si="272"/>
        <v>330.69</v>
      </c>
      <c r="AA469" s="43">
        <f t="shared" si="272"/>
        <v>330.69</v>
      </c>
    </row>
    <row r="470" spans="1:27" collapsed="1" x14ac:dyDescent="0.2">
      <c r="A470" s="97" t="s">
        <v>1487</v>
      </c>
      <c r="B470" s="27" t="str">
        <f>"30"&amp;"."&amp;$B$663&amp;"."&amp;$B$664</f>
        <v>30.01.2023</v>
      </c>
      <c r="C470" s="89" t="s">
        <v>74</v>
      </c>
      <c r="D470" s="90">
        <f>ROUND(((D471+D472+D474+D473)/1000),5)</f>
        <v>1.78312</v>
      </c>
      <c r="E470" s="90">
        <f>ROUND(((E471+E472+E474+E473)/1000),5)</f>
        <v>1.7212799999999999</v>
      </c>
      <c r="F470" s="90">
        <f>ROUND(((F471+F472+F474+F473)/1000),5)</f>
        <v>1.67137</v>
      </c>
      <c r="G470" s="90">
        <f t="shared" ref="G470:AA470" si="273">ROUND(((G471+G472+G474+G473)/1000),5)</f>
        <v>1.66916</v>
      </c>
      <c r="H470" s="90">
        <f t="shared" si="273"/>
        <v>1.7071400000000001</v>
      </c>
      <c r="I470" s="90">
        <f t="shared" si="273"/>
        <v>1.80379</v>
      </c>
      <c r="J470" s="90">
        <f t="shared" si="273"/>
        <v>2.1010300000000002</v>
      </c>
      <c r="K470" s="90">
        <f t="shared" si="273"/>
        <v>2.28105</v>
      </c>
      <c r="L470" s="90">
        <f t="shared" si="273"/>
        <v>2.43927</v>
      </c>
      <c r="M470" s="90">
        <f t="shared" si="273"/>
        <v>2.4453200000000002</v>
      </c>
      <c r="N470" s="90">
        <f t="shared" si="273"/>
        <v>2.45967</v>
      </c>
      <c r="O470" s="90">
        <f t="shared" si="273"/>
        <v>2.4887600000000001</v>
      </c>
      <c r="P470" s="90">
        <f t="shared" si="273"/>
        <v>2.4805999999999999</v>
      </c>
      <c r="Q470" s="90">
        <f t="shared" si="273"/>
        <v>2.4886699999999999</v>
      </c>
      <c r="R470" s="90">
        <f t="shared" si="273"/>
        <v>2.4836299999999998</v>
      </c>
      <c r="S470" s="90">
        <f t="shared" si="273"/>
        <v>2.4776500000000001</v>
      </c>
      <c r="T470" s="90">
        <f t="shared" si="273"/>
        <v>2.4409900000000002</v>
      </c>
      <c r="U470" s="90">
        <f t="shared" si="273"/>
        <v>2.4556800000000001</v>
      </c>
      <c r="V470" s="90">
        <f t="shared" si="273"/>
        <v>2.4646300000000001</v>
      </c>
      <c r="W470" s="90">
        <f t="shared" si="273"/>
        <v>2.47688</v>
      </c>
      <c r="X470" s="90">
        <f t="shared" si="273"/>
        <v>2.4278599999999999</v>
      </c>
      <c r="Y470" s="90">
        <f t="shared" si="273"/>
        <v>2.2522899999999999</v>
      </c>
      <c r="Z470" s="90">
        <f t="shared" si="273"/>
        <v>2.0808</v>
      </c>
      <c r="AA470" s="90">
        <f t="shared" si="273"/>
        <v>1.7774300000000001</v>
      </c>
    </row>
    <row r="471" spans="1:27" ht="12.75" hidden="1" customHeight="1" outlineLevel="1" x14ac:dyDescent="0.2">
      <c r="A471" s="98" t="s">
        <v>1488</v>
      </c>
      <c r="B471" s="62" t="s">
        <v>236</v>
      </c>
      <c r="C471" s="42" t="s">
        <v>77</v>
      </c>
      <c r="D471" s="43">
        <v>1228.69</v>
      </c>
      <c r="E471" s="43">
        <v>1166.8499999999999</v>
      </c>
      <c r="F471" s="43">
        <v>1116.94</v>
      </c>
      <c r="G471" s="43">
        <v>1114.73</v>
      </c>
      <c r="H471" s="43">
        <v>1152.71</v>
      </c>
      <c r="I471" s="43">
        <v>1249.3599999999999</v>
      </c>
      <c r="J471" s="43">
        <v>1546.6</v>
      </c>
      <c r="K471" s="43">
        <v>1726.62</v>
      </c>
      <c r="L471" s="43">
        <v>1884.84</v>
      </c>
      <c r="M471" s="43">
        <v>1890.89</v>
      </c>
      <c r="N471" s="43">
        <v>1905.24</v>
      </c>
      <c r="O471" s="43">
        <v>1934.33</v>
      </c>
      <c r="P471" s="43">
        <v>1926.17</v>
      </c>
      <c r="Q471" s="43">
        <v>1934.24</v>
      </c>
      <c r="R471" s="43">
        <v>1929.2</v>
      </c>
      <c r="S471" s="43">
        <v>1923.22</v>
      </c>
      <c r="T471" s="43">
        <v>1886.56</v>
      </c>
      <c r="U471" s="43">
        <v>1901.25</v>
      </c>
      <c r="V471" s="43">
        <v>1910.2</v>
      </c>
      <c r="W471" s="43">
        <v>1922.45</v>
      </c>
      <c r="X471" s="43">
        <v>1873.43</v>
      </c>
      <c r="Y471" s="43">
        <v>1697.86</v>
      </c>
      <c r="Z471" s="43">
        <v>1526.37</v>
      </c>
      <c r="AA471" s="43">
        <v>1223</v>
      </c>
    </row>
    <row r="472" spans="1:27" ht="12.75" hidden="1" customHeight="1" outlineLevel="1" x14ac:dyDescent="0.2">
      <c r="A472" s="98" t="s">
        <v>1489</v>
      </c>
      <c r="B472" s="62" t="s">
        <v>88</v>
      </c>
      <c r="C472" s="42" t="s">
        <v>77</v>
      </c>
      <c r="D472" s="43">
        <f>$D$327</f>
        <v>217.03</v>
      </c>
      <c r="E472" s="43">
        <f t="shared" ref="E472:AA472" si="274">$D$327</f>
        <v>217.03</v>
      </c>
      <c r="F472" s="43">
        <f t="shared" si="274"/>
        <v>217.03</v>
      </c>
      <c r="G472" s="43">
        <f t="shared" si="274"/>
        <v>217.03</v>
      </c>
      <c r="H472" s="43">
        <f t="shared" si="274"/>
        <v>217.03</v>
      </c>
      <c r="I472" s="43">
        <f t="shared" si="274"/>
        <v>217.03</v>
      </c>
      <c r="J472" s="43">
        <f t="shared" si="274"/>
        <v>217.03</v>
      </c>
      <c r="K472" s="43">
        <f t="shared" si="274"/>
        <v>217.03</v>
      </c>
      <c r="L472" s="43">
        <f t="shared" si="274"/>
        <v>217.03</v>
      </c>
      <c r="M472" s="43">
        <f t="shared" si="274"/>
        <v>217.03</v>
      </c>
      <c r="N472" s="43">
        <f t="shared" si="274"/>
        <v>217.03</v>
      </c>
      <c r="O472" s="43">
        <f t="shared" si="274"/>
        <v>217.03</v>
      </c>
      <c r="P472" s="43">
        <f t="shared" si="274"/>
        <v>217.03</v>
      </c>
      <c r="Q472" s="43">
        <f t="shared" si="274"/>
        <v>217.03</v>
      </c>
      <c r="R472" s="43">
        <f t="shared" si="274"/>
        <v>217.03</v>
      </c>
      <c r="S472" s="43">
        <f t="shared" si="274"/>
        <v>217.03</v>
      </c>
      <c r="T472" s="43">
        <f t="shared" si="274"/>
        <v>217.03</v>
      </c>
      <c r="U472" s="43">
        <f t="shared" si="274"/>
        <v>217.03</v>
      </c>
      <c r="V472" s="43">
        <f t="shared" si="274"/>
        <v>217.03</v>
      </c>
      <c r="W472" s="43">
        <f t="shared" si="274"/>
        <v>217.03</v>
      </c>
      <c r="X472" s="43">
        <f t="shared" si="274"/>
        <v>217.03</v>
      </c>
      <c r="Y472" s="43">
        <f t="shared" si="274"/>
        <v>217.03</v>
      </c>
      <c r="Z472" s="43">
        <f t="shared" si="274"/>
        <v>217.03</v>
      </c>
      <c r="AA472" s="43">
        <f t="shared" si="274"/>
        <v>217.03</v>
      </c>
    </row>
    <row r="473" spans="1:27" ht="12.75" hidden="1" customHeight="1" outlineLevel="1" x14ac:dyDescent="0.2">
      <c r="A473" s="98" t="s">
        <v>1490</v>
      </c>
      <c r="B473" s="62" t="s">
        <v>81</v>
      </c>
      <c r="C473" s="42" t="s">
        <v>77</v>
      </c>
      <c r="D473" s="43">
        <v>6.71</v>
      </c>
      <c r="E473" s="43">
        <v>6.71</v>
      </c>
      <c r="F473" s="43">
        <v>6.71</v>
      </c>
      <c r="G473" s="43">
        <v>6.71</v>
      </c>
      <c r="H473" s="43">
        <v>6.71</v>
      </c>
      <c r="I473" s="43">
        <v>6.71</v>
      </c>
      <c r="J473" s="43">
        <v>6.71</v>
      </c>
      <c r="K473" s="43">
        <v>6.71</v>
      </c>
      <c r="L473" s="43">
        <v>6.71</v>
      </c>
      <c r="M473" s="43">
        <v>6.71</v>
      </c>
      <c r="N473" s="43">
        <v>6.71</v>
      </c>
      <c r="O473" s="43">
        <v>6.71</v>
      </c>
      <c r="P473" s="43">
        <v>6.71</v>
      </c>
      <c r="Q473" s="43">
        <v>6.71</v>
      </c>
      <c r="R473" s="43">
        <v>6.71</v>
      </c>
      <c r="S473" s="43">
        <v>6.71</v>
      </c>
      <c r="T473" s="43">
        <v>6.71</v>
      </c>
      <c r="U473" s="43">
        <v>6.71</v>
      </c>
      <c r="V473" s="43">
        <v>6.71</v>
      </c>
      <c r="W473" s="43">
        <v>6.71</v>
      </c>
      <c r="X473" s="43">
        <v>6.71</v>
      </c>
      <c r="Y473" s="43">
        <v>6.71</v>
      </c>
      <c r="Z473" s="43">
        <v>6.71</v>
      </c>
      <c r="AA473" s="43">
        <v>6.71</v>
      </c>
    </row>
    <row r="474" spans="1:27" ht="12.75" hidden="1" customHeight="1" outlineLevel="1" x14ac:dyDescent="0.2">
      <c r="A474" s="98" t="s">
        <v>1491</v>
      </c>
      <c r="B474" s="62" t="s">
        <v>79</v>
      </c>
      <c r="C474" s="42" t="s">
        <v>77</v>
      </c>
      <c r="D474" s="43">
        <f>$D$11</f>
        <v>330.69</v>
      </c>
      <c r="E474" s="43">
        <f t="shared" ref="E474:AA474" si="275">$D$11</f>
        <v>330.69</v>
      </c>
      <c r="F474" s="43">
        <f t="shared" si="275"/>
        <v>330.69</v>
      </c>
      <c r="G474" s="43">
        <f t="shared" si="275"/>
        <v>330.69</v>
      </c>
      <c r="H474" s="43">
        <f t="shared" si="275"/>
        <v>330.69</v>
      </c>
      <c r="I474" s="43">
        <f t="shared" si="275"/>
        <v>330.69</v>
      </c>
      <c r="J474" s="43">
        <f t="shared" si="275"/>
        <v>330.69</v>
      </c>
      <c r="K474" s="43">
        <f t="shared" si="275"/>
        <v>330.69</v>
      </c>
      <c r="L474" s="43">
        <f t="shared" si="275"/>
        <v>330.69</v>
      </c>
      <c r="M474" s="43">
        <f t="shared" si="275"/>
        <v>330.69</v>
      </c>
      <c r="N474" s="43">
        <f t="shared" si="275"/>
        <v>330.69</v>
      </c>
      <c r="O474" s="43">
        <f t="shared" si="275"/>
        <v>330.69</v>
      </c>
      <c r="P474" s="43">
        <f t="shared" si="275"/>
        <v>330.69</v>
      </c>
      <c r="Q474" s="43">
        <f t="shared" si="275"/>
        <v>330.69</v>
      </c>
      <c r="R474" s="43">
        <f t="shared" si="275"/>
        <v>330.69</v>
      </c>
      <c r="S474" s="43">
        <f t="shared" si="275"/>
        <v>330.69</v>
      </c>
      <c r="T474" s="43">
        <f t="shared" si="275"/>
        <v>330.69</v>
      </c>
      <c r="U474" s="43">
        <f t="shared" si="275"/>
        <v>330.69</v>
      </c>
      <c r="V474" s="43">
        <f t="shared" si="275"/>
        <v>330.69</v>
      </c>
      <c r="W474" s="43">
        <f t="shared" si="275"/>
        <v>330.69</v>
      </c>
      <c r="X474" s="43">
        <f t="shared" si="275"/>
        <v>330.69</v>
      </c>
      <c r="Y474" s="43">
        <f t="shared" si="275"/>
        <v>330.69</v>
      </c>
      <c r="Z474" s="43">
        <f t="shared" si="275"/>
        <v>330.69</v>
      </c>
      <c r="AA474" s="43">
        <f t="shared" si="275"/>
        <v>330.69</v>
      </c>
    </row>
    <row r="475" spans="1:27" collapsed="1" x14ac:dyDescent="0.2">
      <c r="A475" s="97" t="s">
        <v>1492</v>
      </c>
      <c r="B475" s="27" t="str">
        <f>"31"&amp;"."&amp;$B$663&amp;"."&amp;$B$664</f>
        <v>31.01.2023</v>
      </c>
      <c r="C475" s="89" t="s">
        <v>74</v>
      </c>
      <c r="D475" s="90">
        <f>ROUND(((D476+D477+D479+D478)/1000),5)</f>
        <v>1.67069</v>
      </c>
      <c r="E475" s="90">
        <f>ROUND(((E476+E477+E479+E478)/1000),5)</f>
        <v>1.64873</v>
      </c>
      <c r="F475" s="90">
        <f>ROUND(((F476+F477+F479+F478)/1000),5)</f>
        <v>1.63402</v>
      </c>
      <c r="G475" s="90">
        <f t="shared" ref="G475:AA475" si="276">ROUND(((G476+G477+G479+G478)/1000),5)</f>
        <v>1.6304099999999999</v>
      </c>
      <c r="H475" s="90">
        <f t="shared" si="276"/>
        <v>1.6655500000000001</v>
      </c>
      <c r="I475" s="90">
        <f t="shared" si="276"/>
        <v>1.6732800000000001</v>
      </c>
      <c r="J475" s="90">
        <f t="shared" si="276"/>
        <v>1.90201</v>
      </c>
      <c r="K475" s="90">
        <f t="shared" si="276"/>
        <v>2.14975</v>
      </c>
      <c r="L475" s="90">
        <f t="shared" si="276"/>
        <v>2.2150799999999999</v>
      </c>
      <c r="M475" s="90">
        <f t="shared" si="276"/>
        <v>2.2352300000000001</v>
      </c>
      <c r="N475" s="90">
        <f t="shared" si="276"/>
        <v>2.2549899999999998</v>
      </c>
      <c r="O475" s="90">
        <f t="shared" si="276"/>
        <v>2.2916699999999999</v>
      </c>
      <c r="P475" s="90">
        <f t="shared" si="276"/>
        <v>2.27156</v>
      </c>
      <c r="Q475" s="90">
        <f t="shared" si="276"/>
        <v>2.2770299999999999</v>
      </c>
      <c r="R475" s="90">
        <f t="shared" si="276"/>
        <v>2.2722899999999999</v>
      </c>
      <c r="S475" s="90">
        <f t="shared" si="276"/>
        <v>2.26423</v>
      </c>
      <c r="T475" s="90">
        <f t="shared" si="276"/>
        <v>2.2185000000000001</v>
      </c>
      <c r="U475" s="90">
        <f t="shared" si="276"/>
        <v>2.2706599999999999</v>
      </c>
      <c r="V475" s="90">
        <f t="shared" si="276"/>
        <v>2.2606600000000001</v>
      </c>
      <c r="W475" s="90">
        <f t="shared" si="276"/>
        <v>2.2709000000000001</v>
      </c>
      <c r="X475" s="90">
        <f t="shared" si="276"/>
        <v>2.23163</v>
      </c>
      <c r="Y475" s="90">
        <f t="shared" si="276"/>
        <v>2.1423000000000001</v>
      </c>
      <c r="Z475" s="90">
        <f t="shared" si="276"/>
        <v>1.9062300000000001</v>
      </c>
      <c r="AA475" s="90">
        <f t="shared" si="276"/>
        <v>1.6876100000000001</v>
      </c>
    </row>
    <row r="476" spans="1:27" ht="12.75" hidden="1" customHeight="1" outlineLevel="1" x14ac:dyDescent="0.2">
      <c r="A476" s="98" t="s">
        <v>1493</v>
      </c>
      <c r="B476" s="62" t="s">
        <v>236</v>
      </c>
      <c r="C476" s="42" t="s">
        <v>77</v>
      </c>
      <c r="D476" s="43">
        <v>1116.26</v>
      </c>
      <c r="E476" s="43">
        <v>1094.3</v>
      </c>
      <c r="F476" s="43">
        <v>1079.5899999999999</v>
      </c>
      <c r="G476" s="43">
        <v>1075.98</v>
      </c>
      <c r="H476" s="43">
        <v>1111.1199999999999</v>
      </c>
      <c r="I476" s="43">
        <v>1118.8499999999999</v>
      </c>
      <c r="J476" s="43">
        <v>1347.58</v>
      </c>
      <c r="K476" s="43">
        <v>1595.32</v>
      </c>
      <c r="L476" s="43">
        <v>1660.65</v>
      </c>
      <c r="M476" s="43">
        <v>1680.8</v>
      </c>
      <c r="N476" s="43">
        <v>1700.56</v>
      </c>
      <c r="O476" s="43">
        <v>1737.24</v>
      </c>
      <c r="P476" s="43">
        <v>1717.13</v>
      </c>
      <c r="Q476" s="43">
        <v>1722.6</v>
      </c>
      <c r="R476" s="43">
        <v>1717.86</v>
      </c>
      <c r="S476" s="43">
        <v>1709.8</v>
      </c>
      <c r="T476" s="43">
        <v>1664.07</v>
      </c>
      <c r="U476" s="43">
        <v>1716.23</v>
      </c>
      <c r="V476" s="43">
        <v>1706.23</v>
      </c>
      <c r="W476" s="43">
        <v>1716.47</v>
      </c>
      <c r="X476" s="43">
        <v>1677.2</v>
      </c>
      <c r="Y476" s="43">
        <v>1587.87</v>
      </c>
      <c r="Z476" s="43">
        <v>1351.8</v>
      </c>
      <c r="AA476" s="43">
        <v>1133.18</v>
      </c>
    </row>
    <row r="477" spans="1:27" ht="12.75" hidden="1" customHeight="1" outlineLevel="1" x14ac:dyDescent="0.2">
      <c r="A477" s="98" t="s">
        <v>1494</v>
      </c>
      <c r="B477" s="62" t="s">
        <v>88</v>
      </c>
      <c r="C477" s="42" t="s">
        <v>77</v>
      </c>
      <c r="D477" s="43">
        <f>$D$327</f>
        <v>217.03</v>
      </c>
      <c r="E477" s="43">
        <f t="shared" ref="E477:AA477" si="277">$D$327</f>
        <v>217.03</v>
      </c>
      <c r="F477" s="43">
        <f t="shared" si="277"/>
        <v>217.03</v>
      </c>
      <c r="G477" s="43">
        <f t="shared" si="277"/>
        <v>217.03</v>
      </c>
      <c r="H477" s="43">
        <f t="shared" si="277"/>
        <v>217.03</v>
      </c>
      <c r="I477" s="43">
        <f t="shared" si="277"/>
        <v>217.03</v>
      </c>
      <c r="J477" s="43">
        <f t="shared" si="277"/>
        <v>217.03</v>
      </c>
      <c r="K477" s="43">
        <f t="shared" si="277"/>
        <v>217.03</v>
      </c>
      <c r="L477" s="43">
        <f t="shared" si="277"/>
        <v>217.03</v>
      </c>
      <c r="M477" s="43">
        <f t="shared" si="277"/>
        <v>217.03</v>
      </c>
      <c r="N477" s="43">
        <f t="shared" si="277"/>
        <v>217.03</v>
      </c>
      <c r="O477" s="43">
        <f t="shared" si="277"/>
        <v>217.03</v>
      </c>
      <c r="P477" s="43">
        <f t="shared" si="277"/>
        <v>217.03</v>
      </c>
      <c r="Q477" s="43">
        <f t="shared" si="277"/>
        <v>217.03</v>
      </c>
      <c r="R477" s="43">
        <f t="shared" si="277"/>
        <v>217.03</v>
      </c>
      <c r="S477" s="43">
        <f t="shared" si="277"/>
        <v>217.03</v>
      </c>
      <c r="T477" s="43">
        <f t="shared" si="277"/>
        <v>217.03</v>
      </c>
      <c r="U477" s="43">
        <f t="shared" si="277"/>
        <v>217.03</v>
      </c>
      <c r="V477" s="43">
        <f t="shared" si="277"/>
        <v>217.03</v>
      </c>
      <c r="W477" s="43">
        <f t="shared" si="277"/>
        <v>217.03</v>
      </c>
      <c r="X477" s="43">
        <f t="shared" si="277"/>
        <v>217.03</v>
      </c>
      <c r="Y477" s="43">
        <f t="shared" si="277"/>
        <v>217.03</v>
      </c>
      <c r="Z477" s="43">
        <f t="shared" si="277"/>
        <v>217.03</v>
      </c>
      <c r="AA477" s="43">
        <f t="shared" si="277"/>
        <v>217.03</v>
      </c>
    </row>
    <row r="478" spans="1:27" ht="12.75" hidden="1" customHeight="1" outlineLevel="1" x14ac:dyDescent="0.2">
      <c r="A478" s="98" t="s">
        <v>1495</v>
      </c>
      <c r="B478" s="62" t="s">
        <v>81</v>
      </c>
      <c r="C478" s="42" t="s">
        <v>77</v>
      </c>
      <c r="D478" s="43">
        <v>6.71</v>
      </c>
      <c r="E478" s="43">
        <v>6.71</v>
      </c>
      <c r="F478" s="43">
        <v>6.71</v>
      </c>
      <c r="G478" s="43">
        <v>6.71</v>
      </c>
      <c r="H478" s="43">
        <v>6.71</v>
      </c>
      <c r="I478" s="43">
        <v>6.71</v>
      </c>
      <c r="J478" s="43">
        <v>6.71</v>
      </c>
      <c r="K478" s="43">
        <v>6.71</v>
      </c>
      <c r="L478" s="43">
        <v>6.71</v>
      </c>
      <c r="M478" s="43">
        <v>6.71</v>
      </c>
      <c r="N478" s="43">
        <v>6.71</v>
      </c>
      <c r="O478" s="43">
        <v>6.71</v>
      </c>
      <c r="P478" s="43">
        <v>6.71</v>
      </c>
      <c r="Q478" s="43">
        <v>6.71</v>
      </c>
      <c r="R478" s="43">
        <v>6.71</v>
      </c>
      <c r="S478" s="43">
        <v>6.71</v>
      </c>
      <c r="T478" s="43">
        <v>6.71</v>
      </c>
      <c r="U478" s="43">
        <v>6.71</v>
      </c>
      <c r="V478" s="43">
        <v>6.71</v>
      </c>
      <c r="W478" s="43">
        <v>6.71</v>
      </c>
      <c r="X478" s="43">
        <v>6.71</v>
      </c>
      <c r="Y478" s="43">
        <v>6.71</v>
      </c>
      <c r="Z478" s="43">
        <v>6.71</v>
      </c>
      <c r="AA478" s="43">
        <v>6.71</v>
      </c>
    </row>
    <row r="479" spans="1:27" ht="12.75" hidden="1" customHeight="1" outlineLevel="1" x14ac:dyDescent="0.2">
      <c r="A479" s="98" t="s">
        <v>1496</v>
      </c>
      <c r="B479" s="62" t="s">
        <v>79</v>
      </c>
      <c r="C479" s="42" t="s">
        <v>77</v>
      </c>
      <c r="D479" s="43">
        <f>$D$11</f>
        <v>330.69</v>
      </c>
      <c r="E479" s="43">
        <f t="shared" ref="E479:AA479" si="278">$D$11</f>
        <v>330.69</v>
      </c>
      <c r="F479" s="43">
        <f t="shared" si="278"/>
        <v>330.69</v>
      </c>
      <c r="G479" s="43">
        <f t="shared" si="278"/>
        <v>330.69</v>
      </c>
      <c r="H479" s="43">
        <f t="shared" si="278"/>
        <v>330.69</v>
      </c>
      <c r="I479" s="43">
        <f t="shared" si="278"/>
        <v>330.69</v>
      </c>
      <c r="J479" s="43">
        <f t="shared" si="278"/>
        <v>330.69</v>
      </c>
      <c r="K479" s="43">
        <f t="shared" si="278"/>
        <v>330.69</v>
      </c>
      <c r="L479" s="43">
        <f t="shared" si="278"/>
        <v>330.69</v>
      </c>
      <c r="M479" s="43">
        <f t="shared" si="278"/>
        <v>330.69</v>
      </c>
      <c r="N479" s="43">
        <f t="shared" si="278"/>
        <v>330.69</v>
      </c>
      <c r="O479" s="43">
        <f t="shared" si="278"/>
        <v>330.69</v>
      </c>
      <c r="P479" s="43">
        <f t="shared" si="278"/>
        <v>330.69</v>
      </c>
      <c r="Q479" s="43">
        <f t="shared" si="278"/>
        <v>330.69</v>
      </c>
      <c r="R479" s="43">
        <f t="shared" si="278"/>
        <v>330.69</v>
      </c>
      <c r="S479" s="43">
        <f t="shared" si="278"/>
        <v>330.69</v>
      </c>
      <c r="T479" s="43">
        <f t="shared" si="278"/>
        <v>330.69</v>
      </c>
      <c r="U479" s="43">
        <f t="shared" si="278"/>
        <v>330.69</v>
      </c>
      <c r="V479" s="43">
        <f t="shared" si="278"/>
        <v>330.69</v>
      </c>
      <c r="W479" s="43">
        <f t="shared" si="278"/>
        <v>330.69</v>
      </c>
      <c r="X479" s="43">
        <f t="shared" si="278"/>
        <v>330.69</v>
      </c>
      <c r="Y479" s="43">
        <f t="shared" si="278"/>
        <v>330.69</v>
      </c>
      <c r="Z479" s="43">
        <f t="shared" si="278"/>
        <v>330.69</v>
      </c>
      <c r="AA479" s="43">
        <f t="shared" si="278"/>
        <v>330.69</v>
      </c>
    </row>
    <row r="480" spans="1:27" collapsed="1" x14ac:dyDescent="0.2">
      <c r="B480" s="100" t="s">
        <v>390</v>
      </c>
    </row>
    <row r="481" spans="1:27" x14ac:dyDescent="0.2">
      <c r="B481" s="100" t="s">
        <v>390</v>
      </c>
    </row>
    <row r="482" spans="1:27" x14ac:dyDescent="0.2">
      <c r="A482" s="181" t="s">
        <v>703</v>
      </c>
      <c r="B482" s="182"/>
      <c r="C482" s="182"/>
      <c r="D482" s="182"/>
      <c r="E482" s="182"/>
      <c r="F482" s="182"/>
      <c r="G482" s="182"/>
      <c r="H482" s="182"/>
      <c r="I482" s="182"/>
      <c r="J482" s="182"/>
      <c r="K482" s="182"/>
      <c r="L482" s="182"/>
      <c r="M482" s="182"/>
      <c r="N482" s="182"/>
      <c r="O482" s="182"/>
      <c r="P482" s="182"/>
      <c r="Q482" s="182"/>
      <c r="R482" s="182"/>
      <c r="S482" s="182"/>
      <c r="T482" s="182"/>
      <c r="U482" s="182"/>
      <c r="V482" s="182"/>
      <c r="W482" s="182"/>
      <c r="X482" s="182"/>
      <c r="Y482" s="182"/>
      <c r="Z482" s="182"/>
      <c r="AA482" s="183"/>
    </row>
    <row r="483" spans="1:27" ht="25.5" x14ac:dyDescent="0.2">
      <c r="A483" s="25" t="s">
        <v>62</v>
      </c>
      <c r="B483" s="26" t="s">
        <v>208</v>
      </c>
      <c r="C483" s="25" t="s">
        <v>209</v>
      </c>
      <c r="D483" s="26" t="s">
        <v>210</v>
      </c>
      <c r="E483" s="26" t="s">
        <v>211</v>
      </c>
      <c r="F483" s="26" t="s">
        <v>212</v>
      </c>
      <c r="G483" s="26" t="s">
        <v>213</v>
      </c>
      <c r="H483" s="26" t="s">
        <v>214</v>
      </c>
      <c r="I483" s="26" t="s">
        <v>215</v>
      </c>
      <c r="J483" s="26" t="s">
        <v>216</v>
      </c>
      <c r="K483" s="26" t="s">
        <v>217</v>
      </c>
      <c r="L483" s="26" t="s">
        <v>218</v>
      </c>
      <c r="M483" s="26" t="s">
        <v>219</v>
      </c>
      <c r="N483" s="26" t="s">
        <v>220</v>
      </c>
      <c r="O483" s="26" t="s">
        <v>221</v>
      </c>
      <c r="P483" s="26" t="s">
        <v>222</v>
      </c>
      <c r="Q483" s="26" t="s">
        <v>223</v>
      </c>
      <c r="R483" s="26" t="s">
        <v>224</v>
      </c>
      <c r="S483" s="26" t="s">
        <v>225</v>
      </c>
      <c r="T483" s="26" t="s">
        <v>226</v>
      </c>
      <c r="U483" s="26" t="s">
        <v>227</v>
      </c>
      <c r="V483" s="26" t="s">
        <v>228</v>
      </c>
      <c r="W483" s="26" t="s">
        <v>229</v>
      </c>
      <c r="X483" s="26" t="s">
        <v>230</v>
      </c>
      <c r="Y483" s="26" t="s">
        <v>231</v>
      </c>
      <c r="Z483" s="26" t="s">
        <v>232</v>
      </c>
      <c r="AA483" s="26" t="s">
        <v>233</v>
      </c>
    </row>
    <row r="484" spans="1:27" x14ac:dyDescent="0.2">
      <c r="A484" s="97" t="s">
        <v>1497</v>
      </c>
      <c r="B484" s="27" t="str">
        <f>"01"&amp;"."&amp;$B$663&amp;"."&amp;$B$664</f>
        <v>01.01.2023</v>
      </c>
      <c r="C484" s="89" t="s">
        <v>74</v>
      </c>
      <c r="D484" s="90">
        <f>ROUND(((D485+D486+D488+D487)/1000),5)</f>
        <v>1.9672099999999999</v>
      </c>
      <c r="E484" s="90">
        <f>ROUND(((E485+E486+E488+E487)/1000),5)</f>
        <v>1.91259</v>
      </c>
      <c r="F484" s="90">
        <f>ROUND(((F485+F486+F488+F487)/1000),5)</f>
        <v>1.9592799999999999</v>
      </c>
      <c r="G484" s="90">
        <f t="shared" ref="G484:AA484" si="279">ROUND(((G485+G486+G488+G487)/1000),5)</f>
        <v>1.9092100000000001</v>
      </c>
      <c r="H484" s="90">
        <f t="shared" si="279"/>
        <v>1.8860300000000001</v>
      </c>
      <c r="I484" s="90">
        <f t="shared" si="279"/>
        <v>1.88618</v>
      </c>
      <c r="J484" s="90">
        <f t="shared" si="279"/>
        <v>1.8861600000000001</v>
      </c>
      <c r="K484" s="90">
        <f t="shared" si="279"/>
        <v>1.8689499999999999</v>
      </c>
      <c r="L484" s="90">
        <f t="shared" si="279"/>
        <v>1.83375</v>
      </c>
      <c r="M484" s="90">
        <f t="shared" si="279"/>
        <v>1.8555699999999999</v>
      </c>
      <c r="N484" s="90">
        <f t="shared" si="279"/>
        <v>1.95255</v>
      </c>
      <c r="O484" s="90">
        <f t="shared" si="279"/>
        <v>1.9689700000000001</v>
      </c>
      <c r="P484" s="90">
        <f t="shared" si="279"/>
        <v>2.0524300000000002</v>
      </c>
      <c r="Q484" s="90">
        <f t="shared" si="279"/>
        <v>2.09118</v>
      </c>
      <c r="R484" s="90">
        <f t="shared" si="279"/>
        <v>2.0638100000000001</v>
      </c>
      <c r="S484" s="90">
        <f t="shared" si="279"/>
        <v>2.1530100000000001</v>
      </c>
      <c r="T484" s="90">
        <f t="shared" si="279"/>
        <v>2.2668599999999999</v>
      </c>
      <c r="U484" s="90">
        <f t="shared" si="279"/>
        <v>2.2963800000000001</v>
      </c>
      <c r="V484" s="90">
        <f t="shared" si="279"/>
        <v>2.2969300000000001</v>
      </c>
      <c r="W484" s="90">
        <f t="shared" si="279"/>
        <v>2.2972600000000001</v>
      </c>
      <c r="X484" s="90">
        <f t="shared" si="279"/>
        <v>2.3137500000000002</v>
      </c>
      <c r="Y484" s="90">
        <f t="shared" si="279"/>
        <v>2.2955399999999999</v>
      </c>
      <c r="Z484" s="90">
        <f t="shared" si="279"/>
        <v>2.0608200000000001</v>
      </c>
      <c r="AA484" s="90">
        <f t="shared" si="279"/>
        <v>1.8933800000000001</v>
      </c>
    </row>
    <row r="485" spans="1:27" ht="12.75" hidden="1" customHeight="1" outlineLevel="1" x14ac:dyDescent="0.2">
      <c r="A485" s="98" t="s">
        <v>1498</v>
      </c>
      <c r="B485" s="62" t="s">
        <v>236</v>
      </c>
      <c r="C485" s="42" t="s">
        <v>77</v>
      </c>
      <c r="D485" s="43">
        <v>1195.6300000000001</v>
      </c>
      <c r="E485" s="43">
        <v>1141.01</v>
      </c>
      <c r="F485" s="43">
        <v>1187.7</v>
      </c>
      <c r="G485" s="43">
        <v>1137.6300000000001</v>
      </c>
      <c r="H485" s="43">
        <v>1114.45</v>
      </c>
      <c r="I485" s="43">
        <v>1114.5999999999999</v>
      </c>
      <c r="J485" s="43">
        <v>1114.58</v>
      </c>
      <c r="K485" s="43">
        <v>1097.3699999999999</v>
      </c>
      <c r="L485" s="43">
        <v>1062.17</v>
      </c>
      <c r="M485" s="43">
        <v>1083.99</v>
      </c>
      <c r="N485" s="43">
        <v>1180.97</v>
      </c>
      <c r="O485" s="43">
        <v>1197.3900000000001</v>
      </c>
      <c r="P485" s="43">
        <v>1280.8499999999999</v>
      </c>
      <c r="Q485" s="43">
        <v>1319.6</v>
      </c>
      <c r="R485" s="43">
        <v>1292.23</v>
      </c>
      <c r="S485" s="43">
        <v>1381.43</v>
      </c>
      <c r="T485" s="43">
        <v>1495.28</v>
      </c>
      <c r="U485" s="43">
        <v>1524.8</v>
      </c>
      <c r="V485" s="43">
        <v>1525.35</v>
      </c>
      <c r="W485" s="43">
        <v>1525.68</v>
      </c>
      <c r="X485" s="43">
        <v>1542.17</v>
      </c>
      <c r="Y485" s="43">
        <v>1523.96</v>
      </c>
      <c r="Z485" s="43">
        <v>1289.24</v>
      </c>
      <c r="AA485" s="43">
        <v>1121.8</v>
      </c>
    </row>
    <row r="486" spans="1:27" ht="12.75" hidden="1" customHeight="1" outlineLevel="1" x14ac:dyDescent="0.2">
      <c r="A486" s="98" t="s">
        <v>1499</v>
      </c>
      <c r="B486" s="62" t="s">
        <v>88</v>
      </c>
      <c r="C486" s="42" t="s">
        <v>77</v>
      </c>
      <c r="D486" s="43">
        <v>434.18</v>
      </c>
      <c r="E486" s="43">
        <f>$D$486</f>
        <v>434.18</v>
      </c>
      <c r="F486" s="43">
        <f t="shared" ref="F486:AA486" si="280">$D$486</f>
        <v>434.18</v>
      </c>
      <c r="G486" s="43">
        <f t="shared" si="280"/>
        <v>434.18</v>
      </c>
      <c r="H486" s="43">
        <f t="shared" si="280"/>
        <v>434.18</v>
      </c>
      <c r="I486" s="43">
        <f t="shared" si="280"/>
        <v>434.18</v>
      </c>
      <c r="J486" s="43">
        <f t="shared" si="280"/>
        <v>434.18</v>
      </c>
      <c r="K486" s="43">
        <f t="shared" si="280"/>
        <v>434.18</v>
      </c>
      <c r="L486" s="43">
        <f t="shared" si="280"/>
        <v>434.18</v>
      </c>
      <c r="M486" s="43">
        <f t="shared" si="280"/>
        <v>434.18</v>
      </c>
      <c r="N486" s="43">
        <f t="shared" si="280"/>
        <v>434.18</v>
      </c>
      <c r="O486" s="43">
        <f t="shared" si="280"/>
        <v>434.18</v>
      </c>
      <c r="P486" s="43">
        <f t="shared" si="280"/>
        <v>434.18</v>
      </c>
      <c r="Q486" s="43">
        <f t="shared" si="280"/>
        <v>434.18</v>
      </c>
      <c r="R486" s="43">
        <f t="shared" si="280"/>
        <v>434.18</v>
      </c>
      <c r="S486" s="43">
        <f t="shared" si="280"/>
        <v>434.18</v>
      </c>
      <c r="T486" s="43">
        <f t="shared" si="280"/>
        <v>434.18</v>
      </c>
      <c r="U486" s="43">
        <f t="shared" si="280"/>
        <v>434.18</v>
      </c>
      <c r="V486" s="43">
        <f t="shared" si="280"/>
        <v>434.18</v>
      </c>
      <c r="W486" s="43">
        <f t="shared" si="280"/>
        <v>434.18</v>
      </c>
      <c r="X486" s="43">
        <f t="shared" si="280"/>
        <v>434.18</v>
      </c>
      <c r="Y486" s="43">
        <f t="shared" si="280"/>
        <v>434.18</v>
      </c>
      <c r="Z486" s="43">
        <f t="shared" si="280"/>
        <v>434.18</v>
      </c>
      <c r="AA486" s="43">
        <f t="shared" si="280"/>
        <v>434.18</v>
      </c>
    </row>
    <row r="487" spans="1:27" ht="12.75" hidden="1" customHeight="1" outlineLevel="1" x14ac:dyDescent="0.2">
      <c r="A487" s="98" t="s">
        <v>1500</v>
      </c>
      <c r="B487" s="62" t="s">
        <v>81</v>
      </c>
      <c r="C487" s="42" t="s">
        <v>77</v>
      </c>
      <c r="D487" s="43">
        <v>6.71</v>
      </c>
      <c r="E487" s="43">
        <v>6.71</v>
      </c>
      <c r="F487" s="43">
        <v>6.71</v>
      </c>
      <c r="G487" s="43">
        <v>6.71</v>
      </c>
      <c r="H487" s="43">
        <v>6.71</v>
      </c>
      <c r="I487" s="43">
        <v>6.71</v>
      </c>
      <c r="J487" s="43">
        <v>6.71</v>
      </c>
      <c r="K487" s="43">
        <v>6.71</v>
      </c>
      <c r="L487" s="43">
        <v>6.71</v>
      </c>
      <c r="M487" s="43">
        <v>6.71</v>
      </c>
      <c r="N487" s="43">
        <v>6.71</v>
      </c>
      <c r="O487" s="43">
        <v>6.71</v>
      </c>
      <c r="P487" s="43">
        <v>6.71</v>
      </c>
      <c r="Q487" s="43">
        <v>6.71</v>
      </c>
      <c r="R487" s="43">
        <v>6.71</v>
      </c>
      <c r="S487" s="43">
        <v>6.71</v>
      </c>
      <c r="T487" s="43">
        <v>6.71</v>
      </c>
      <c r="U487" s="43">
        <v>6.71</v>
      </c>
      <c r="V487" s="43">
        <v>6.71</v>
      </c>
      <c r="W487" s="43">
        <v>6.71</v>
      </c>
      <c r="X487" s="43">
        <v>6.71</v>
      </c>
      <c r="Y487" s="43">
        <v>6.71</v>
      </c>
      <c r="Z487" s="43">
        <v>6.71</v>
      </c>
      <c r="AA487" s="43">
        <v>6.71</v>
      </c>
    </row>
    <row r="488" spans="1:27" ht="12.75" hidden="1" customHeight="1" outlineLevel="1" x14ac:dyDescent="0.2">
      <c r="A488" s="98" t="s">
        <v>1501</v>
      </c>
      <c r="B488" s="62" t="s">
        <v>79</v>
      </c>
      <c r="C488" s="42" t="s">
        <v>77</v>
      </c>
      <c r="D488" s="43">
        <f>$D$11</f>
        <v>330.69</v>
      </c>
      <c r="E488" s="43">
        <f t="shared" ref="E488:AA488" si="281">$D$11</f>
        <v>330.69</v>
      </c>
      <c r="F488" s="43">
        <f t="shared" si="281"/>
        <v>330.69</v>
      </c>
      <c r="G488" s="43">
        <f t="shared" si="281"/>
        <v>330.69</v>
      </c>
      <c r="H488" s="43">
        <f t="shared" si="281"/>
        <v>330.69</v>
      </c>
      <c r="I488" s="43">
        <f t="shared" si="281"/>
        <v>330.69</v>
      </c>
      <c r="J488" s="43">
        <f t="shared" si="281"/>
        <v>330.69</v>
      </c>
      <c r="K488" s="43">
        <f t="shared" si="281"/>
        <v>330.69</v>
      </c>
      <c r="L488" s="43">
        <f t="shared" si="281"/>
        <v>330.69</v>
      </c>
      <c r="M488" s="43">
        <f t="shared" si="281"/>
        <v>330.69</v>
      </c>
      <c r="N488" s="43">
        <f t="shared" si="281"/>
        <v>330.69</v>
      </c>
      <c r="O488" s="43">
        <f t="shared" si="281"/>
        <v>330.69</v>
      </c>
      <c r="P488" s="43">
        <f t="shared" si="281"/>
        <v>330.69</v>
      </c>
      <c r="Q488" s="43">
        <f t="shared" si="281"/>
        <v>330.69</v>
      </c>
      <c r="R488" s="43">
        <f t="shared" si="281"/>
        <v>330.69</v>
      </c>
      <c r="S488" s="43">
        <f t="shared" si="281"/>
        <v>330.69</v>
      </c>
      <c r="T488" s="43">
        <f t="shared" si="281"/>
        <v>330.69</v>
      </c>
      <c r="U488" s="43">
        <f t="shared" si="281"/>
        <v>330.69</v>
      </c>
      <c r="V488" s="43">
        <f t="shared" si="281"/>
        <v>330.69</v>
      </c>
      <c r="W488" s="43">
        <f t="shared" si="281"/>
        <v>330.69</v>
      </c>
      <c r="X488" s="43">
        <f t="shared" si="281"/>
        <v>330.69</v>
      </c>
      <c r="Y488" s="43">
        <f t="shared" si="281"/>
        <v>330.69</v>
      </c>
      <c r="Z488" s="43">
        <f t="shared" si="281"/>
        <v>330.69</v>
      </c>
      <c r="AA488" s="43">
        <f t="shared" si="281"/>
        <v>330.69</v>
      </c>
    </row>
    <row r="489" spans="1:27" collapsed="1" x14ac:dyDescent="0.2">
      <c r="A489" s="97" t="s">
        <v>1502</v>
      </c>
      <c r="B489" s="27" t="str">
        <f>"02"&amp;"."&amp;$B$663&amp;"."&amp;$B$664</f>
        <v>02.01.2023</v>
      </c>
      <c r="C489" s="89" t="s">
        <v>74</v>
      </c>
      <c r="D489" s="90">
        <f>ROUND(((D490+D491+D493+D492)/1000),5)</f>
        <v>1.8666</v>
      </c>
      <c r="E489" s="90">
        <f>ROUND(((E490+E491+E493+E492)/1000),5)</f>
        <v>1.79782</v>
      </c>
      <c r="F489" s="90">
        <f>ROUND(((F490+F491+F493+F492)/1000),5)</f>
        <v>1.7562</v>
      </c>
      <c r="G489" s="90">
        <f t="shared" ref="G489:AA489" si="282">ROUND(((G490+G491+G493+G492)/1000),5)</f>
        <v>1.73932</v>
      </c>
      <c r="H489" s="90">
        <f t="shared" si="282"/>
        <v>1.7531600000000001</v>
      </c>
      <c r="I489" s="90">
        <f t="shared" si="282"/>
        <v>1.77017</v>
      </c>
      <c r="J489" s="90">
        <f t="shared" si="282"/>
        <v>1.7772300000000001</v>
      </c>
      <c r="K489" s="90">
        <f t="shared" si="282"/>
        <v>1.8028999999999999</v>
      </c>
      <c r="L489" s="90">
        <f t="shared" si="282"/>
        <v>1.91927</v>
      </c>
      <c r="M489" s="90">
        <f t="shared" si="282"/>
        <v>2.0768499999999999</v>
      </c>
      <c r="N489" s="90">
        <f t="shared" si="282"/>
        <v>2.3377500000000002</v>
      </c>
      <c r="O489" s="90">
        <f t="shared" si="282"/>
        <v>2.4023699999999999</v>
      </c>
      <c r="P489" s="90">
        <f t="shared" si="282"/>
        <v>2.3993699999999998</v>
      </c>
      <c r="Q489" s="90">
        <f t="shared" si="282"/>
        <v>2.4117299999999999</v>
      </c>
      <c r="R489" s="90">
        <f t="shared" si="282"/>
        <v>2.3658800000000002</v>
      </c>
      <c r="S489" s="90">
        <f t="shared" si="282"/>
        <v>2.41927</v>
      </c>
      <c r="T489" s="90">
        <f t="shared" si="282"/>
        <v>2.4561000000000002</v>
      </c>
      <c r="U489" s="90">
        <f t="shared" si="282"/>
        <v>2.4702099999999998</v>
      </c>
      <c r="V489" s="90">
        <f t="shared" si="282"/>
        <v>2.4695399999999998</v>
      </c>
      <c r="W489" s="90">
        <f t="shared" si="282"/>
        <v>2.4686699999999999</v>
      </c>
      <c r="X489" s="90">
        <f t="shared" si="282"/>
        <v>2.4708999999999999</v>
      </c>
      <c r="Y489" s="90">
        <f t="shared" si="282"/>
        <v>2.4531399999999999</v>
      </c>
      <c r="Z489" s="90">
        <f t="shared" si="282"/>
        <v>2.27752</v>
      </c>
      <c r="AA489" s="90">
        <f t="shared" si="282"/>
        <v>1.9818100000000001</v>
      </c>
    </row>
    <row r="490" spans="1:27" ht="12.75" hidden="1" customHeight="1" outlineLevel="1" x14ac:dyDescent="0.2">
      <c r="A490" s="98" t="s">
        <v>1503</v>
      </c>
      <c r="B490" s="62" t="s">
        <v>236</v>
      </c>
      <c r="C490" s="42" t="s">
        <v>77</v>
      </c>
      <c r="D490" s="43">
        <v>1095.02</v>
      </c>
      <c r="E490" s="43">
        <v>1026.24</v>
      </c>
      <c r="F490" s="43">
        <v>984.62</v>
      </c>
      <c r="G490" s="43">
        <v>967.74</v>
      </c>
      <c r="H490" s="43">
        <v>981.58</v>
      </c>
      <c r="I490" s="43">
        <v>998.59</v>
      </c>
      <c r="J490" s="43">
        <v>1005.65</v>
      </c>
      <c r="K490" s="43">
        <v>1031.32</v>
      </c>
      <c r="L490" s="43">
        <v>1147.69</v>
      </c>
      <c r="M490" s="43">
        <v>1305.27</v>
      </c>
      <c r="N490" s="43">
        <v>1566.17</v>
      </c>
      <c r="O490" s="43">
        <v>1630.79</v>
      </c>
      <c r="P490" s="43">
        <v>1627.79</v>
      </c>
      <c r="Q490" s="43">
        <v>1640.15</v>
      </c>
      <c r="R490" s="43">
        <v>1594.3</v>
      </c>
      <c r="S490" s="43">
        <v>1647.69</v>
      </c>
      <c r="T490" s="43">
        <v>1684.52</v>
      </c>
      <c r="U490" s="43">
        <v>1698.63</v>
      </c>
      <c r="V490" s="43">
        <v>1697.96</v>
      </c>
      <c r="W490" s="43">
        <v>1697.09</v>
      </c>
      <c r="X490" s="43">
        <v>1699.32</v>
      </c>
      <c r="Y490" s="43">
        <v>1681.56</v>
      </c>
      <c r="Z490" s="43">
        <v>1505.94</v>
      </c>
      <c r="AA490" s="43">
        <v>1210.23</v>
      </c>
    </row>
    <row r="491" spans="1:27" ht="12.75" hidden="1" customHeight="1" outlineLevel="1" x14ac:dyDescent="0.2">
      <c r="A491" s="98" t="s">
        <v>1504</v>
      </c>
      <c r="B491" s="62" t="s">
        <v>88</v>
      </c>
      <c r="C491" s="42" t="s">
        <v>77</v>
      </c>
      <c r="D491" s="43">
        <f>$D$486</f>
        <v>434.18</v>
      </c>
      <c r="E491" s="43">
        <f t="shared" ref="E491:AA491" si="283">$D$486</f>
        <v>434.18</v>
      </c>
      <c r="F491" s="43">
        <f t="shared" si="283"/>
        <v>434.18</v>
      </c>
      <c r="G491" s="43">
        <f t="shared" si="283"/>
        <v>434.18</v>
      </c>
      <c r="H491" s="43">
        <f t="shared" si="283"/>
        <v>434.18</v>
      </c>
      <c r="I491" s="43">
        <f t="shared" si="283"/>
        <v>434.18</v>
      </c>
      <c r="J491" s="43">
        <f t="shared" si="283"/>
        <v>434.18</v>
      </c>
      <c r="K491" s="43">
        <f t="shared" si="283"/>
        <v>434.18</v>
      </c>
      <c r="L491" s="43">
        <f t="shared" si="283"/>
        <v>434.18</v>
      </c>
      <c r="M491" s="43">
        <f t="shared" si="283"/>
        <v>434.18</v>
      </c>
      <c r="N491" s="43">
        <f t="shared" si="283"/>
        <v>434.18</v>
      </c>
      <c r="O491" s="43">
        <f t="shared" si="283"/>
        <v>434.18</v>
      </c>
      <c r="P491" s="43">
        <f t="shared" si="283"/>
        <v>434.18</v>
      </c>
      <c r="Q491" s="43">
        <f t="shared" si="283"/>
        <v>434.18</v>
      </c>
      <c r="R491" s="43">
        <f t="shared" si="283"/>
        <v>434.18</v>
      </c>
      <c r="S491" s="43">
        <f t="shared" si="283"/>
        <v>434.18</v>
      </c>
      <c r="T491" s="43">
        <f t="shared" si="283"/>
        <v>434.18</v>
      </c>
      <c r="U491" s="43">
        <f t="shared" si="283"/>
        <v>434.18</v>
      </c>
      <c r="V491" s="43">
        <f t="shared" si="283"/>
        <v>434.18</v>
      </c>
      <c r="W491" s="43">
        <f t="shared" si="283"/>
        <v>434.18</v>
      </c>
      <c r="X491" s="43">
        <f t="shared" si="283"/>
        <v>434.18</v>
      </c>
      <c r="Y491" s="43">
        <f t="shared" si="283"/>
        <v>434.18</v>
      </c>
      <c r="Z491" s="43">
        <f t="shared" si="283"/>
        <v>434.18</v>
      </c>
      <c r="AA491" s="43">
        <f t="shared" si="283"/>
        <v>434.18</v>
      </c>
    </row>
    <row r="492" spans="1:27" ht="12.75" hidden="1" customHeight="1" outlineLevel="1" x14ac:dyDescent="0.2">
      <c r="A492" s="98" t="s">
        <v>1505</v>
      </c>
      <c r="B492" s="62" t="s">
        <v>81</v>
      </c>
      <c r="C492" s="42" t="s">
        <v>77</v>
      </c>
      <c r="D492" s="43">
        <v>6.71</v>
      </c>
      <c r="E492" s="43">
        <v>6.71</v>
      </c>
      <c r="F492" s="43">
        <v>6.71</v>
      </c>
      <c r="G492" s="43">
        <v>6.71</v>
      </c>
      <c r="H492" s="43">
        <v>6.71</v>
      </c>
      <c r="I492" s="43">
        <v>6.71</v>
      </c>
      <c r="J492" s="43">
        <v>6.71</v>
      </c>
      <c r="K492" s="43">
        <v>6.71</v>
      </c>
      <c r="L492" s="43">
        <v>6.71</v>
      </c>
      <c r="M492" s="43">
        <v>6.71</v>
      </c>
      <c r="N492" s="43">
        <v>6.71</v>
      </c>
      <c r="O492" s="43">
        <v>6.71</v>
      </c>
      <c r="P492" s="43">
        <v>6.71</v>
      </c>
      <c r="Q492" s="43">
        <v>6.71</v>
      </c>
      <c r="R492" s="43">
        <v>6.71</v>
      </c>
      <c r="S492" s="43">
        <v>6.71</v>
      </c>
      <c r="T492" s="43">
        <v>6.71</v>
      </c>
      <c r="U492" s="43">
        <v>6.71</v>
      </c>
      <c r="V492" s="43">
        <v>6.71</v>
      </c>
      <c r="W492" s="43">
        <v>6.71</v>
      </c>
      <c r="X492" s="43">
        <v>6.71</v>
      </c>
      <c r="Y492" s="43">
        <v>6.71</v>
      </c>
      <c r="Z492" s="43">
        <v>6.71</v>
      </c>
      <c r="AA492" s="43">
        <v>6.71</v>
      </c>
    </row>
    <row r="493" spans="1:27" ht="12.75" hidden="1" customHeight="1" outlineLevel="1" x14ac:dyDescent="0.2">
      <c r="A493" s="98" t="s">
        <v>1506</v>
      </c>
      <c r="B493" s="62" t="s">
        <v>79</v>
      </c>
      <c r="C493" s="42" t="s">
        <v>77</v>
      </c>
      <c r="D493" s="43">
        <f>$D$11</f>
        <v>330.69</v>
      </c>
      <c r="E493" s="43">
        <f t="shared" ref="E493:AA493" si="284">$D$11</f>
        <v>330.69</v>
      </c>
      <c r="F493" s="43">
        <f t="shared" si="284"/>
        <v>330.69</v>
      </c>
      <c r="G493" s="43">
        <f t="shared" si="284"/>
        <v>330.69</v>
      </c>
      <c r="H493" s="43">
        <f t="shared" si="284"/>
        <v>330.69</v>
      </c>
      <c r="I493" s="43">
        <f t="shared" si="284"/>
        <v>330.69</v>
      </c>
      <c r="J493" s="43">
        <f t="shared" si="284"/>
        <v>330.69</v>
      </c>
      <c r="K493" s="43">
        <f t="shared" si="284"/>
        <v>330.69</v>
      </c>
      <c r="L493" s="43">
        <f t="shared" si="284"/>
        <v>330.69</v>
      </c>
      <c r="M493" s="43">
        <f t="shared" si="284"/>
        <v>330.69</v>
      </c>
      <c r="N493" s="43">
        <f t="shared" si="284"/>
        <v>330.69</v>
      </c>
      <c r="O493" s="43">
        <f t="shared" si="284"/>
        <v>330.69</v>
      </c>
      <c r="P493" s="43">
        <f t="shared" si="284"/>
        <v>330.69</v>
      </c>
      <c r="Q493" s="43">
        <f t="shared" si="284"/>
        <v>330.69</v>
      </c>
      <c r="R493" s="43">
        <f t="shared" si="284"/>
        <v>330.69</v>
      </c>
      <c r="S493" s="43">
        <f t="shared" si="284"/>
        <v>330.69</v>
      </c>
      <c r="T493" s="43">
        <f t="shared" si="284"/>
        <v>330.69</v>
      </c>
      <c r="U493" s="43">
        <f t="shared" si="284"/>
        <v>330.69</v>
      </c>
      <c r="V493" s="43">
        <f t="shared" si="284"/>
        <v>330.69</v>
      </c>
      <c r="W493" s="43">
        <f t="shared" si="284"/>
        <v>330.69</v>
      </c>
      <c r="X493" s="43">
        <f t="shared" si="284"/>
        <v>330.69</v>
      </c>
      <c r="Y493" s="43">
        <f t="shared" si="284"/>
        <v>330.69</v>
      </c>
      <c r="Z493" s="43">
        <f t="shared" si="284"/>
        <v>330.69</v>
      </c>
      <c r="AA493" s="43">
        <f t="shared" si="284"/>
        <v>330.69</v>
      </c>
    </row>
    <row r="494" spans="1:27" collapsed="1" x14ac:dyDescent="0.2">
      <c r="A494" s="97" t="s">
        <v>1507</v>
      </c>
      <c r="B494" s="27" t="str">
        <f>"03"&amp;"."&amp;$B$663&amp;"."&amp;$B$664</f>
        <v>03.01.2023</v>
      </c>
      <c r="C494" s="89" t="s">
        <v>74</v>
      </c>
      <c r="D494" s="90">
        <f>ROUND(((D495+D496+D498+D497)/1000),5)</f>
        <v>1.9180900000000001</v>
      </c>
      <c r="E494" s="90">
        <f>ROUND(((E495+E496+E498+E497)/1000),5)</f>
        <v>1.85059</v>
      </c>
      <c r="F494" s="90">
        <f>ROUND(((F495+F496+F498+F497)/1000),5)</f>
        <v>1.8023199999999999</v>
      </c>
      <c r="G494" s="90">
        <f t="shared" ref="G494:AA494" si="285">ROUND(((G495+G496+G498+G497)/1000),5)</f>
        <v>1.76383</v>
      </c>
      <c r="H494" s="90">
        <f t="shared" si="285"/>
        <v>1.8069500000000001</v>
      </c>
      <c r="I494" s="90">
        <f t="shared" si="285"/>
        <v>1.82372</v>
      </c>
      <c r="J494" s="90">
        <f t="shared" si="285"/>
        <v>1.83979</v>
      </c>
      <c r="K494" s="90">
        <f t="shared" si="285"/>
        <v>1.87927</v>
      </c>
      <c r="L494" s="90">
        <f t="shared" si="285"/>
        <v>2.1056300000000001</v>
      </c>
      <c r="M494" s="90">
        <f t="shared" si="285"/>
        <v>2.3866000000000001</v>
      </c>
      <c r="N494" s="90">
        <f t="shared" si="285"/>
        <v>2.4361199999999998</v>
      </c>
      <c r="O494" s="90">
        <f t="shared" si="285"/>
        <v>2.4552299999999998</v>
      </c>
      <c r="P494" s="90">
        <f t="shared" si="285"/>
        <v>2.4602900000000001</v>
      </c>
      <c r="Q494" s="90">
        <f t="shared" si="285"/>
        <v>2.4651200000000002</v>
      </c>
      <c r="R494" s="90">
        <f t="shared" si="285"/>
        <v>2.4327999999999999</v>
      </c>
      <c r="S494" s="90">
        <f t="shared" si="285"/>
        <v>2.4379900000000001</v>
      </c>
      <c r="T494" s="90">
        <f t="shared" si="285"/>
        <v>2.4667400000000002</v>
      </c>
      <c r="U494" s="90">
        <f t="shared" si="285"/>
        <v>2.48129</v>
      </c>
      <c r="V494" s="90">
        <f t="shared" si="285"/>
        <v>2.48427</v>
      </c>
      <c r="W494" s="90">
        <f t="shared" si="285"/>
        <v>2.46868</v>
      </c>
      <c r="X494" s="90">
        <f t="shared" si="285"/>
        <v>2.4685600000000001</v>
      </c>
      <c r="Y494" s="90">
        <f t="shared" si="285"/>
        <v>2.4115500000000001</v>
      </c>
      <c r="Z494" s="90">
        <f t="shared" si="285"/>
        <v>2.08656</v>
      </c>
      <c r="AA494" s="90">
        <f t="shared" si="285"/>
        <v>1.8615699999999999</v>
      </c>
    </row>
    <row r="495" spans="1:27" ht="12.75" hidden="1" customHeight="1" outlineLevel="1" x14ac:dyDescent="0.2">
      <c r="A495" s="98" t="s">
        <v>1508</v>
      </c>
      <c r="B495" s="62" t="s">
        <v>236</v>
      </c>
      <c r="C495" s="42" t="s">
        <v>77</v>
      </c>
      <c r="D495" s="43">
        <v>1146.51</v>
      </c>
      <c r="E495" s="43">
        <v>1079.01</v>
      </c>
      <c r="F495" s="43">
        <v>1030.74</v>
      </c>
      <c r="G495" s="43">
        <v>992.25</v>
      </c>
      <c r="H495" s="43">
        <v>1035.3699999999999</v>
      </c>
      <c r="I495" s="43">
        <v>1052.1400000000001</v>
      </c>
      <c r="J495" s="43">
        <v>1068.21</v>
      </c>
      <c r="K495" s="43">
        <v>1107.69</v>
      </c>
      <c r="L495" s="43">
        <v>1334.05</v>
      </c>
      <c r="M495" s="43">
        <v>1615.02</v>
      </c>
      <c r="N495" s="43">
        <v>1664.54</v>
      </c>
      <c r="O495" s="43">
        <v>1683.65</v>
      </c>
      <c r="P495" s="43">
        <v>1688.71</v>
      </c>
      <c r="Q495" s="43">
        <v>1693.54</v>
      </c>
      <c r="R495" s="43">
        <v>1661.22</v>
      </c>
      <c r="S495" s="43">
        <v>1666.41</v>
      </c>
      <c r="T495" s="43">
        <v>1695.16</v>
      </c>
      <c r="U495" s="43">
        <v>1709.71</v>
      </c>
      <c r="V495" s="43">
        <v>1712.69</v>
      </c>
      <c r="W495" s="43">
        <v>1697.1</v>
      </c>
      <c r="X495" s="43">
        <v>1696.98</v>
      </c>
      <c r="Y495" s="43">
        <v>1639.97</v>
      </c>
      <c r="Z495" s="43">
        <v>1314.98</v>
      </c>
      <c r="AA495" s="43">
        <v>1089.99</v>
      </c>
    </row>
    <row r="496" spans="1:27" ht="12.75" hidden="1" customHeight="1" outlineLevel="1" x14ac:dyDescent="0.2">
      <c r="A496" s="98" t="s">
        <v>1509</v>
      </c>
      <c r="B496" s="62" t="s">
        <v>88</v>
      </c>
      <c r="C496" s="42" t="s">
        <v>77</v>
      </c>
      <c r="D496" s="43">
        <f>$D$486</f>
        <v>434.18</v>
      </c>
      <c r="E496" s="43">
        <f t="shared" ref="E496:AA496" si="286">$D$486</f>
        <v>434.18</v>
      </c>
      <c r="F496" s="43">
        <f t="shared" si="286"/>
        <v>434.18</v>
      </c>
      <c r="G496" s="43">
        <f t="shared" si="286"/>
        <v>434.18</v>
      </c>
      <c r="H496" s="43">
        <f t="shared" si="286"/>
        <v>434.18</v>
      </c>
      <c r="I496" s="43">
        <f t="shared" si="286"/>
        <v>434.18</v>
      </c>
      <c r="J496" s="43">
        <f t="shared" si="286"/>
        <v>434.18</v>
      </c>
      <c r="K496" s="43">
        <f t="shared" si="286"/>
        <v>434.18</v>
      </c>
      <c r="L496" s="43">
        <f t="shared" si="286"/>
        <v>434.18</v>
      </c>
      <c r="M496" s="43">
        <f t="shared" si="286"/>
        <v>434.18</v>
      </c>
      <c r="N496" s="43">
        <f t="shared" si="286"/>
        <v>434.18</v>
      </c>
      <c r="O496" s="43">
        <f t="shared" si="286"/>
        <v>434.18</v>
      </c>
      <c r="P496" s="43">
        <f t="shared" si="286"/>
        <v>434.18</v>
      </c>
      <c r="Q496" s="43">
        <f t="shared" si="286"/>
        <v>434.18</v>
      </c>
      <c r="R496" s="43">
        <f t="shared" si="286"/>
        <v>434.18</v>
      </c>
      <c r="S496" s="43">
        <f t="shared" si="286"/>
        <v>434.18</v>
      </c>
      <c r="T496" s="43">
        <f t="shared" si="286"/>
        <v>434.18</v>
      </c>
      <c r="U496" s="43">
        <f t="shared" si="286"/>
        <v>434.18</v>
      </c>
      <c r="V496" s="43">
        <f t="shared" si="286"/>
        <v>434.18</v>
      </c>
      <c r="W496" s="43">
        <f t="shared" si="286"/>
        <v>434.18</v>
      </c>
      <c r="X496" s="43">
        <f t="shared" si="286"/>
        <v>434.18</v>
      </c>
      <c r="Y496" s="43">
        <f t="shared" si="286"/>
        <v>434.18</v>
      </c>
      <c r="Z496" s="43">
        <f t="shared" si="286"/>
        <v>434.18</v>
      </c>
      <c r="AA496" s="43">
        <f t="shared" si="286"/>
        <v>434.18</v>
      </c>
    </row>
    <row r="497" spans="1:27" ht="12.75" hidden="1" customHeight="1" outlineLevel="1" x14ac:dyDescent="0.2">
      <c r="A497" s="98" t="s">
        <v>1510</v>
      </c>
      <c r="B497" s="62" t="s">
        <v>81</v>
      </c>
      <c r="C497" s="42" t="s">
        <v>77</v>
      </c>
      <c r="D497" s="43">
        <v>6.71</v>
      </c>
      <c r="E497" s="43">
        <v>6.71</v>
      </c>
      <c r="F497" s="43">
        <v>6.71</v>
      </c>
      <c r="G497" s="43">
        <v>6.71</v>
      </c>
      <c r="H497" s="43">
        <v>6.71</v>
      </c>
      <c r="I497" s="43">
        <v>6.71</v>
      </c>
      <c r="J497" s="43">
        <v>6.71</v>
      </c>
      <c r="K497" s="43">
        <v>6.71</v>
      </c>
      <c r="L497" s="43">
        <v>6.71</v>
      </c>
      <c r="M497" s="43">
        <v>6.71</v>
      </c>
      <c r="N497" s="43">
        <v>6.71</v>
      </c>
      <c r="O497" s="43">
        <v>6.71</v>
      </c>
      <c r="P497" s="43">
        <v>6.71</v>
      </c>
      <c r="Q497" s="43">
        <v>6.71</v>
      </c>
      <c r="R497" s="43">
        <v>6.71</v>
      </c>
      <c r="S497" s="43">
        <v>6.71</v>
      </c>
      <c r="T497" s="43">
        <v>6.71</v>
      </c>
      <c r="U497" s="43">
        <v>6.71</v>
      </c>
      <c r="V497" s="43">
        <v>6.71</v>
      </c>
      <c r="W497" s="43">
        <v>6.71</v>
      </c>
      <c r="X497" s="43">
        <v>6.71</v>
      </c>
      <c r="Y497" s="43">
        <v>6.71</v>
      </c>
      <c r="Z497" s="43">
        <v>6.71</v>
      </c>
      <c r="AA497" s="43">
        <v>6.71</v>
      </c>
    </row>
    <row r="498" spans="1:27" ht="12.75" hidden="1" customHeight="1" outlineLevel="1" x14ac:dyDescent="0.2">
      <c r="A498" s="98" t="s">
        <v>1511</v>
      </c>
      <c r="B498" s="62" t="s">
        <v>79</v>
      </c>
      <c r="C498" s="42" t="s">
        <v>77</v>
      </c>
      <c r="D498" s="43">
        <f>$D$11</f>
        <v>330.69</v>
      </c>
      <c r="E498" s="43">
        <f t="shared" ref="E498:AA498" si="287">$D$11</f>
        <v>330.69</v>
      </c>
      <c r="F498" s="43">
        <f t="shared" si="287"/>
        <v>330.69</v>
      </c>
      <c r="G498" s="43">
        <f t="shared" si="287"/>
        <v>330.69</v>
      </c>
      <c r="H498" s="43">
        <f t="shared" si="287"/>
        <v>330.69</v>
      </c>
      <c r="I498" s="43">
        <f t="shared" si="287"/>
        <v>330.69</v>
      </c>
      <c r="J498" s="43">
        <f t="shared" si="287"/>
        <v>330.69</v>
      </c>
      <c r="K498" s="43">
        <f t="shared" si="287"/>
        <v>330.69</v>
      </c>
      <c r="L498" s="43">
        <f t="shared" si="287"/>
        <v>330.69</v>
      </c>
      <c r="M498" s="43">
        <f t="shared" si="287"/>
        <v>330.69</v>
      </c>
      <c r="N498" s="43">
        <f t="shared" si="287"/>
        <v>330.69</v>
      </c>
      <c r="O498" s="43">
        <f t="shared" si="287"/>
        <v>330.69</v>
      </c>
      <c r="P498" s="43">
        <f t="shared" si="287"/>
        <v>330.69</v>
      </c>
      <c r="Q498" s="43">
        <f t="shared" si="287"/>
        <v>330.69</v>
      </c>
      <c r="R498" s="43">
        <f t="shared" si="287"/>
        <v>330.69</v>
      </c>
      <c r="S498" s="43">
        <f t="shared" si="287"/>
        <v>330.69</v>
      </c>
      <c r="T498" s="43">
        <f t="shared" si="287"/>
        <v>330.69</v>
      </c>
      <c r="U498" s="43">
        <f t="shared" si="287"/>
        <v>330.69</v>
      </c>
      <c r="V498" s="43">
        <f t="shared" si="287"/>
        <v>330.69</v>
      </c>
      <c r="W498" s="43">
        <f t="shared" si="287"/>
        <v>330.69</v>
      </c>
      <c r="X498" s="43">
        <f t="shared" si="287"/>
        <v>330.69</v>
      </c>
      <c r="Y498" s="43">
        <f t="shared" si="287"/>
        <v>330.69</v>
      </c>
      <c r="Z498" s="43">
        <f t="shared" si="287"/>
        <v>330.69</v>
      </c>
      <c r="AA498" s="43">
        <f t="shared" si="287"/>
        <v>330.69</v>
      </c>
    </row>
    <row r="499" spans="1:27" collapsed="1" x14ac:dyDescent="0.2">
      <c r="A499" s="97" t="s">
        <v>1512</v>
      </c>
      <c r="B499" s="27" t="str">
        <f>"04"&amp;"."&amp;$B$663&amp;"."&amp;$B$664</f>
        <v>04.01.2023</v>
      </c>
      <c r="C499" s="89" t="s">
        <v>74</v>
      </c>
      <c r="D499" s="90">
        <f>ROUND(((D500+D501+D503+D502)/1000),5)</f>
        <v>1.8405499999999999</v>
      </c>
      <c r="E499" s="90">
        <f>ROUND(((E500+E501+E503+E502)/1000),5)</f>
        <v>1.7798400000000001</v>
      </c>
      <c r="F499" s="90">
        <f>ROUND(((F500+F501+F503+F502)/1000),5)</f>
        <v>1.74383</v>
      </c>
      <c r="G499" s="90">
        <f t="shared" ref="G499:AA499" si="288">ROUND(((G500+G501+G503+G502)/1000),5)</f>
        <v>1.71061</v>
      </c>
      <c r="H499" s="90">
        <f t="shared" si="288"/>
        <v>1.75773</v>
      </c>
      <c r="I499" s="90">
        <f t="shared" si="288"/>
        <v>1.7919499999999999</v>
      </c>
      <c r="J499" s="90">
        <f t="shared" si="288"/>
        <v>1.82959</v>
      </c>
      <c r="K499" s="90">
        <f t="shared" si="288"/>
        <v>1.93242</v>
      </c>
      <c r="L499" s="90">
        <f t="shared" si="288"/>
        <v>2.1727599999999998</v>
      </c>
      <c r="M499" s="90">
        <f t="shared" si="288"/>
        <v>2.4181499999999998</v>
      </c>
      <c r="N499" s="90">
        <f t="shared" si="288"/>
        <v>2.4677899999999999</v>
      </c>
      <c r="O499" s="90">
        <f t="shared" si="288"/>
        <v>2.4880499999999999</v>
      </c>
      <c r="P499" s="90">
        <f t="shared" si="288"/>
        <v>2.4904500000000001</v>
      </c>
      <c r="Q499" s="90">
        <f t="shared" si="288"/>
        <v>2.4953099999999999</v>
      </c>
      <c r="R499" s="90">
        <f t="shared" si="288"/>
        <v>2.4698799999999999</v>
      </c>
      <c r="S499" s="90">
        <f t="shared" si="288"/>
        <v>2.4714100000000001</v>
      </c>
      <c r="T499" s="90">
        <f t="shared" si="288"/>
        <v>2.49247</v>
      </c>
      <c r="U499" s="90">
        <f t="shared" si="288"/>
        <v>2.5145900000000001</v>
      </c>
      <c r="V499" s="90">
        <f t="shared" si="288"/>
        <v>2.5049299999999999</v>
      </c>
      <c r="W499" s="90">
        <f t="shared" si="288"/>
        <v>2.4954700000000001</v>
      </c>
      <c r="X499" s="90">
        <f t="shared" si="288"/>
        <v>2.49864</v>
      </c>
      <c r="Y499" s="90">
        <f t="shared" si="288"/>
        <v>2.4621900000000001</v>
      </c>
      <c r="Z499" s="90">
        <f t="shared" si="288"/>
        <v>2.2013600000000002</v>
      </c>
      <c r="AA499" s="90">
        <f t="shared" si="288"/>
        <v>1.94611</v>
      </c>
    </row>
    <row r="500" spans="1:27" ht="12.75" hidden="1" customHeight="1" outlineLevel="1" x14ac:dyDescent="0.2">
      <c r="A500" s="98" t="s">
        <v>1513</v>
      </c>
      <c r="B500" s="62" t="s">
        <v>236</v>
      </c>
      <c r="C500" s="42" t="s">
        <v>77</v>
      </c>
      <c r="D500" s="43">
        <v>1068.97</v>
      </c>
      <c r="E500" s="43">
        <v>1008.26</v>
      </c>
      <c r="F500" s="43">
        <v>972.25</v>
      </c>
      <c r="G500" s="43">
        <v>939.03</v>
      </c>
      <c r="H500" s="43">
        <v>986.15</v>
      </c>
      <c r="I500" s="43">
        <v>1020.37</v>
      </c>
      <c r="J500" s="43">
        <v>1058.01</v>
      </c>
      <c r="K500" s="43">
        <v>1160.8399999999999</v>
      </c>
      <c r="L500" s="43">
        <v>1401.18</v>
      </c>
      <c r="M500" s="43">
        <v>1646.57</v>
      </c>
      <c r="N500" s="43">
        <v>1696.21</v>
      </c>
      <c r="O500" s="43">
        <v>1716.47</v>
      </c>
      <c r="P500" s="43">
        <v>1718.87</v>
      </c>
      <c r="Q500" s="43">
        <v>1723.73</v>
      </c>
      <c r="R500" s="43">
        <v>1698.3</v>
      </c>
      <c r="S500" s="43">
        <v>1699.83</v>
      </c>
      <c r="T500" s="43">
        <v>1720.89</v>
      </c>
      <c r="U500" s="43">
        <v>1743.01</v>
      </c>
      <c r="V500" s="43">
        <v>1733.35</v>
      </c>
      <c r="W500" s="43">
        <v>1723.89</v>
      </c>
      <c r="X500" s="43">
        <v>1727.06</v>
      </c>
      <c r="Y500" s="43">
        <v>1690.61</v>
      </c>
      <c r="Z500" s="43">
        <v>1429.78</v>
      </c>
      <c r="AA500" s="43">
        <v>1174.53</v>
      </c>
    </row>
    <row r="501" spans="1:27" ht="12.75" hidden="1" customHeight="1" outlineLevel="1" x14ac:dyDescent="0.2">
      <c r="A501" s="98" t="s">
        <v>1514</v>
      </c>
      <c r="B501" s="62" t="s">
        <v>88</v>
      </c>
      <c r="C501" s="42" t="s">
        <v>77</v>
      </c>
      <c r="D501" s="43">
        <f>$D$486</f>
        <v>434.18</v>
      </c>
      <c r="E501" s="43">
        <f t="shared" ref="E501:AA501" si="289">$D$486</f>
        <v>434.18</v>
      </c>
      <c r="F501" s="43">
        <f t="shared" si="289"/>
        <v>434.18</v>
      </c>
      <c r="G501" s="43">
        <f t="shared" si="289"/>
        <v>434.18</v>
      </c>
      <c r="H501" s="43">
        <f t="shared" si="289"/>
        <v>434.18</v>
      </c>
      <c r="I501" s="43">
        <f t="shared" si="289"/>
        <v>434.18</v>
      </c>
      <c r="J501" s="43">
        <f t="shared" si="289"/>
        <v>434.18</v>
      </c>
      <c r="K501" s="43">
        <f t="shared" si="289"/>
        <v>434.18</v>
      </c>
      <c r="L501" s="43">
        <f t="shared" si="289"/>
        <v>434.18</v>
      </c>
      <c r="M501" s="43">
        <f t="shared" si="289"/>
        <v>434.18</v>
      </c>
      <c r="N501" s="43">
        <f t="shared" si="289"/>
        <v>434.18</v>
      </c>
      <c r="O501" s="43">
        <f t="shared" si="289"/>
        <v>434.18</v>
      </c>
      <c r="P501" s="43">
        <f t="shared" si="289"/>
        <v>434.18</v>
      </c>
      <c r="Q501" s="43">
        <f t="shared" si="289"/>
        <v>434.18</v>
      </c>
      <c r="R501" s="43">
        <f t="shared" si="289"/>
        <v>434.18</v>
      </c>
      <c r="S501" s="43">
        <f t="shared" si="289"/>
        <v>434.18</v>
      </c>
      <c r="T501" s="43">
        <f t="shared" si="289"/>
        <v>434.18</v>
      </c>
      <c r="U501" s="43">
        <f t="shared" si="289"/>
        <v>434.18</v>
      </c>
      <c r="V501" s="43">
        <f t="shared" si="289"/>
        <v>434.18</v>
      </c>
      <c r="W501" s="43">
        <f t="shared" si="289"/>
        <v>434.18</v>
      </c>
      <c r="X501" s="43">
        <f t="shared" si="289"/>
        <v>434.18</v>
      </c>
      <c r="Y501" s="43">
        <f t="shared" si="289"/>
        <v>434.18</v>
      </c>
      <c r="Z501" s="43">
        <f t="shared" si="289"/>
        <v>434.18</v>
      </c>
      <c r="AA501" s="43">
        <f t="shared" si="289"/>
        <v>434.18</v>
      </c>
    </row>
    <row r="502" spans="1:27" ht="12.75" hidden="1" customHeight="1" outlineLevel="1" x14ac:dyDescent="0.2">
      <c r="A502" s="98" t="s">
        <v>1515</v>
      </c>
      <c r="B502" s="62" t="s">
        <v>81</v>
      </c>
      <c r="C502" s="42" t="s">
        <v>77</v>
      </c>
      <c r="D502" s="43">
        <v>6.71</v>
      </c>
      <c r="E502" s="43">
        <v>6.71</v>
      </c>
      <c r="F502" s="43">
        <v>6.71</v>
      </c>
      <c r="G502" s="43">
        <v>6.71</v>
      </c>
      <c r="H502" s="43">
        <v>6.71</v>
      </c>
      <c r="I502" s="43">
        <v>6.71</v>
      </c>
      <c r="J502" s="43">
        <v>6.71</v>
      </c>
      <c r="K502" s="43">
        <v>6.71</v>
      </c>
      <c r="L502" s="43">
        <v>6.71</v>
      </c>
      <c r="M502" s="43">
        <v>6.71</v>
      </c>
      <c r="N502" s="43">
        <v>6.71</v>
      </c>
      <c r="O502" s="43">
        <v>6.71</v>
      </c>
      <c r="P502" s="43">
        <v>6.71</v>
      </c>
      <c r="Q502" s="43">
        <v>6.71</v>
      </c>
      <c r="R502" s="43">
        <v>6.71</v>
      </c>
      <c r="S502" s="43">
        <v>6.71</v>
      </c>
      <c r="T502" s="43">
        <v>6.71</v>
      </c>
      <c r="U502" s="43">
        <v>6.71</v>
      </c>
      <c r="V502" s="43">
        <v>6.71</v>
      </c>
      <c r="W502" s="43">
        <v>6.71</v>
      </c>
      <c r="X502" s="43">
        <v>6.71</v>
      </c>
      <c r="Y502" s="43">
        <v>6.71</v>
      </c>
      <c r="Z502" s="43">
        <v>6.71</v>
      </c>
      <c r="AA502" s="43">
        <v>6.71</v>
      </c>
    </row>
    <row r="503" spans="1:27" ht="12.75" hidden="1" customHeight="1" outlineLevel="1" x14ac:dyDescent="0.2">
      <c r="A503" s="98" t="s">
        <v>1516</v>
      </c>
      <c r="B503" s="62" t="s">
        <v>79</v>
      </c>
      <c r="C503" s="42" t="s">
        <v>77</v>
      </c>
      <c r="D503" s="43">
        <f>$D$11</f>
        <v>330.69</v>
      </c>
      <c r="E503" s="43">
        <f t="shared" ref="E503:AA503" si="290">$D$11</f>
        <v>330.69</v>
      </c>
      <c r="F503" s="43">
        <f t="shared" si="290"/>
        <v>330.69</v>
      </c>
      <c r="G503" s="43">
        <f t="shared" si="290"/>
        <v>330.69</v>
      </c>
      <c r="H503" s="43">
        <f t="shared" si="290"/>
        <v>330.69</v>
      </c>
      <c r="I503" s="43">
        <f t="shared" si="290"/>
        <v>330.69</v>
      </c>
      <c r="J503" s="43">
        <f t="shared" si="290"/>
        <v>330.69</v>
      </c>
      <c r="K503" s="43">
        <f t="shared" si="290"/>
        <v>330.69</v>
      </c>
      <c r="L503" s="43">
        <f t="shared" si="290"/>
        <v>330.69</v>
      </c>
      <c r="M503" s="43">
        <f t="shared" si="290"/>
        <v>330.69</v>
      </c>
      <c r="N503" s="43">
        <f t="shared" si="290"/>
        <v>330.69</v>
      </c>
      <c r="O503" s="43">
        <f t="shared" si="290"/>
        <v>330.69</v>
      </c>
      <c r="P503" s="43">
        <f t="shared" si="290"/>
        <v>330.69</v>
      </c>
      <c r="Q503" s="43">
        <f t="shared" si="290"/>
        <v>330.69</v>
      </c>
      <c r="R503" s="43">
        <f t="shared" si="290"/>
        <v>330.69</v>
      </c>
      <c r="S503" s="43">
        <f t="shared" si="290"/>
        <v>330.69</v>
      </c>
      <c r="T503" s="43">
        <f t="shared" si="290"/>
        <v>330.69</v>
      </c>
      <c r="U503" s="43">
        <f t="shared" si="290"/>
        <v>330.69</v>
      </c>
      <c r="V503" s="43">
        <f t="shared" si="290"/>
        <v>330.69</v>
      </c>
      <c r="W503" s="43">
        <f t="shared" si="290"/>
        <v>330.69</v>
      </c>
      <c r="X503" s="43">
        <f t="shared" si="290"/>
        <v>330.69</v>
      </c>
      <c r="Y503" s="43">
        <f t="shared" si="290"/>
        <v>330.69</v>
      </c>
      <c r="Z503" s="43">
        <f t="shared" si="290"/>
        <v>330.69</v>
      </c>
      <c r="AA503" s="43">
        <f t="shared" si="290"/>
        <v>330.69</v>
      </c>
    </row>
    <row r="504" spans="1:27" collapsed="1" x14ac:dyDescent="0.2">
      <c r="A504" s="97" t="s">
        <v>1517</v>
      </c>
      <c r="B504" s="27" t="str">
        <f>"05"&amp;"."&amp;$B$663&amp;"."&amp;$B$664</f>
        <v>05.01.2023</v>
      </c>
      <c r="C504" s="89" t="s">
        <v>74</v>
      </c>
      <c r="D504" s="90">
        <f>ROUND(((D505+D506+D508+D507)/1000),5)</f>
        <v>1.87388</v>
      </c>
      <c r="E504" s="90">
        <f>ROUND(((E505+E506+E508+E507)/1000),5)</f>
        <v>1.8118700000000001</v>
      </c>
      <c r="F504" s="90">
        <f>ROUND(((F505+F506+F508+F507)/1000),5)</f>
        <v>1.7592399999999999</v>
      </c>
      <c r="G504" s="90">
        <f t="shared" ref="G504:AA504" si="291">ROUND(((G505+G506+G508+G507)/1000),5)</f>
        <v>1.75349</v>
      </c>
      <c r="H504" s="90">
        <f t="shared" si="291"/>
        <v>1.7831600000000001</v>
      </c>
      <c r="I504" s="90">
        <f t="shared" si="291"/>
        <v>1.8020400000000001</v>
      </c>
      <c r="J504" s="90">
        <f t="shared" si="291"/>
        <v>1.85331</v>
      </c>
      <c r="K504" s="90">
        <f t="shared" si="291"/>
        <v>1.91849</v>
      </c>
      <c r="L504" s="90">
        <f t="shared" si="291"/>
        <v>2.20634</v>
      </c>
      <c r="M504" s="90">
        <f t="shared" si="291"/>
        <v>2.4299499999999998</v>
      </c>
      <c r="N504" s="90">
        <f t="shared" si="291"/>
        <v>2.4635699999999998</v>
      </c>
      <c r="O504" s="90">
        <f t="shared" si="291"/>
        <v>2.4701200000000001</v>
      </c>
      <c r="P504" s="90">
        <f t="shared" si="291"/>
        <v>2.4698099999999998</v>
      </c>
      <c r="Q504" s="90">
        <f t="shared" si="291"/>
        <v>2.4719199999999999</v>
      </c>
      <c r="R504" s="90">
        <f t="shared" si="291"/>
        <v>2.4619200000000001</v>
      </c>
      <c r="S504" s="90">
        <f t="shared" si="291"/>
        <v>2.4622199999999999</v>
      </c>
      <c r="T504" s="90">
        <f t="shared" si="291"/>
        <v>2.4730400000000001</v>
      </c>
      <c r="U504" s="90">
        <f t="shared" si="291"/>
        <v>2.4921199999999999</v>
      </c>
      <c r="V504" s="90">
        <f t="shared" si="291"/>
        <v>2.4839899999999999</v>
      </c>
      <c r="W504" s="90">
        <f t="shared" si="291"/>
        <v>2.4752399999999999</v>
      </c>
      <c r="X504" s="90">
        <f t="shared" si="291"/>
        <v>2.4762200000000001</v>
      </c>
      <c r="Y504" s="90">
        <f t="shared" si="291"/>
        <v>2.4616199999999999</v>
      </c>
      <c r="Z504" s="90">
        <f t="shared" si="291"/>
        <v>2.12832</v>
      </c>
      <c r="AA504" s="90">
        <f t="shared" si="291"/>
        <v>1.8991</v>
      </c>
    </row>
    <row r="505" spans="1:27" ht="12.75" hidden="1" customHeight="1" outlineLevel="1" x14ac:dyDescent="0.2">
      <c r="A505" s="98" t="s">
        <v>1518</v>
      </c>
      <c r="B505" s="62" t="s">
        <v>236</v>
      </c>
      <c r="C505" s="42" t="s">
        <v>77</v>
      </c>
      <c r="D505" s="43">
        <v>1102.3</v>
      </c>
      <c r="E505" s="43">
        <v>1040.29</v>
      </c>
      <c r="F505" s="43">
        <v>987.66</v>
      </c>
      <c r="G505" s="43">
        <v>981.91</v>
      </c>
      <c r="H505" s="43">
        <v>1011.58</v>
      </c>
      <c r="I505" s="43">
        <v>1030.46</v>
      </c>
      <c r="J505" s="43">
        <v>1081.73</v>
      </c>
      <c r="K505" s="43">
        <v>1146.9100000000001</v>
      </c>
      <c r="L505" s="43">
        <v>1434.76</v>
      </c>
      <c r="M505" s="43">
        <v>1658.37</v>
      </c>
      <c r="N505" s="43">
        <v>1691.99</v>
      </c>
      <c r="O505" s="43">
        <v>1698.54</v>
      </c>
      <c r="P505" s="43">
        <v>1698.23</v>
      </c>
      <c r="Q505" s="43">
        <v>1700.34</v>
      </c>
      <c r="R505" s="43">
        <v>1690.34</v>
      </c>
      <c r="S505" s="43">
        <v>1690.64</v>
      </c>
      <c r="T505" s="43">
        <v>1701.46</v>
      </c>
      <c r="U505" s="43">
        <v>1720.54</v>
      </c>
      <c r="V505" s="43">
        <v>1712.41</v>
      </c>
      <c r="W505" s="43">
        <v>1703.66</v>
      </c>
      <c r="X505" s="43">
        <v>1704.64</v>
      </c>
      <c r="Y505" s="43">
        <v>1690.04</v>
      </c>
      <c r="Z505" s="43">
        <v>1356.74</v>
      </c>
      <c r="AA505" s="43">
        <v>1127.52</v>
      </c>
    </row>
    <row r="506" spans="1:27" ht="12.75" hidden="1" customHeight="1" outlineLevel="1" x14ac:dyDescent="0.2">
      <c r="A506" s="98" t="s">
        <v>1519</v>
      </c>
      <c r="B506" s="62" t="s">
        <v>88</v>
      </c>
      <c r="C506" s="42" t="s">
        <v>77</v>
      </c>
      <c r="D506" s="43">
        <f>$D$486</f>
        <v>434.18</v>
      </c>
      <c r="E506" s="43">
        <f t="shared" ref="E506:AA506" si="292">$D$486</f>
        <v>434.18</v>
      </c>
      <c r="F506" s="43">
        <f t="shared" si="292"/>
        <v>434.18</v>
      </c>
      <c r="G506" s="43">
        <f t="shared" si="292"/>
        <v>434.18</v>
      </c>
      <c r="H506" s="43">
        <f t="shared" si="292"/>
        <v>434.18</v>
      </c>
      <c r="I506" s="43">
        <f t="shared" si="292"/>
        <v>434.18</v>
      </c>
      <c r="J506" s="43">
        <f t="shared" si="292"/>
        <v>434.18</v>
      </c>
      <c r="K506" s="43">
        <f t="shared" si="292"/>
        <v>434.18</v>
      </c>
      <c r="L506" s="43">
        <f t="shared" si="292"/>
        <v>434.18</v>
      </c>
      <c r="M506" s="43">
        <f t="shared" si="292"/>
        <v>434.18</v>
      </c>
      <c r="N506" s="43">
        <f t="shared" si="292"/>
        <v>434.18</v>
      </c>
      <c r="O506" s="43">
        <f t="shared" si="292"/>
        <v>434.18</v>
      </c>
      <c r="P506" s="43">
        <f t="shared" si="292"/>
        <v>434.18</v>
      </c>
      <c r="Q506" s="43">
        <f t="shared" si="292"/>
        <v>434.18</v>
      </c>
      <c r="R506" s="43">
        <f t="shared" si="292"/>
        <v>434.18</v>
      </c>
      <c r="S506" s="43">
        <f t="shared" si="292"/>
        <v>434.18</v>
      </c>
      <c r="T506" s="43">
        <f t="shared" si="292"/>
        <v>434.18</v>
      </c>
      <c r="U506" s="43">
        <f t="shared" si="292"/>
        <v>434.18</v>
      </c>
      <c r="V506" s="43">
        <f t="shared" si="292"/>
        <v>434.18</v>
      </c>
      <c r="W506" s="43">
        <f t="shared" si="292"/>
        <v>434.18</v>
      </c>
      <c r="X506" s="43">
        <f t="shared" si="292"/>
        <v>434.18</v>
      </c>
      <c r="Y506" s="43">
        <f t="shared" si="292"/>
        <v>434.18</v>
      </c>
      <c r="Z506" s="43">
        <f t="shared" si="292"/>
        <v>434.18</v>
      </c>
      <c r="AA506" s="43">
        <f t="shared" si="292"/>
        <v>434.18</v>
      </c>
    </row>
    <row r="507" spans="1:27" ht="12.75" hidden="1" customHeight="1" outlineLevel="1" x14ac:dyDescent="0.2">
      <c r="A507" s="98" t="s">
        <v>1520</v>
      </c>
      <c r="B507" s="62" t="s">
        <v>81</v>
      </c>
      <c r="C507" s="42" t="s">
        <v>77</v>
      </c>
      <c r="D507" s="43">
        <v>6.71</v>
      </c>
      <c r="E507" s="43">
        <v>6.71</v>
      </c>
      <c r="F507" s="43">
        <v>6.71</v>
      </c>
      <c r="G507" s="43">
        <v>6.71</v>
      </c>
      <c r="H507" s="43">
        <v>6.71</v>
      </c>
      <c r="I507" s="43">
        <v>6.71</v>
      </c>
      <c r="J507" s="43">
        <v>6.71</v>
      </c>
      <c r="K507" s="43">
        <v>6.71</v>
      </c>
      <c r="L507" s="43">
        <v>6.71</v>
      </c>
      <c r="M507" s="43">
        <v>6.71</v>
      </c>
      <c r="N507" s="43">
        <v>6.71</v>
      </c>
      <c r="O507" s="43">
        <v>6.71</v>
      </c>
      <c r="P507" s="43">
        <v>6.71</v>
      </c>
      <c r="Q507" s="43">
        <v>6.71</v>
      </c>
      <c r="R507" s="43">
        <v>6.71</v>
      </c>
      <c r="S507" s="43">
        <v>6.71</v>
      </c>
      <c r="T507" s="43">
        <v>6.71</v>
      </c>
      <c r="U507" s="43">
        <v>6.71</v>
      </c>
      <c r="V507" s="43">
        <v>6.71</v>
      </c>
      <c r="W507" s="43">
        <v>6.71</v>
      </c>
      <c r="X507" s="43">
        <v>6.71</v>
      </c>
      <c r="Y507" s="43">
        <v>6.71</v>
      </c>
      <c r="Z507" s="43">
        <v>6.71</v>
      </c>
      <c r="AA507" s="43">
        <v>6.71</v>
      </c>
    </row>
    <row r="508" spans="1:27" ht="12.75" hidden="1" customHeight="1" outlineLevel="1" x14ac:dyDescent="0.2">
      <c r="A508" s="98" t="s">
        <v>1521</v>
      </c>
      <c r="B508" s="62" t="s">
        <v>79</v>
      </c>
      <c r="C508" s="42" t="s">
        <v>77</v>
      </c>
      <c r="D508" s="43">
        <f>$D$11</f>
        <v>330.69</v>
      </c>
      <c r="E508" s="43">
        <f t="shared" ref="E508:AA508" si="293">$D$11</f>
        <v>330.69</v>
      </c>
      <c r="F508" s="43">
        <f t="shared" si="293"/>
        <v>330.69</v>
      </c>
      <c r="G508" s="43">
        <f t="shared" si="293"/>
        <v>330.69</v>
      </c>
      <c r="H508" s="43">
        <f t="shared" si="293"/>
        <v>330.69</v>
      </c>
      <c r="I508" s="43">
        <f t="shared" si="293"/>
        <v>330.69</v>
      </c>
      <c r="J508" s="43">
        <f t="shared" si="293"/>
        <v>330.69</v>
      </c>
      <c r="K508" s="43">
        <f t="shared" si="293"/>
        <v>330.69</v>
      </c>
      <c r="L508" s="43">
        <f t="shared" si="293"/>
        <v>330.69</v>
      </c>
      <c r="M508" s="43">
        <f t="shared" si="293"/>
        <v>330.69</v>
      </c>
      <c r="N508" s="43">
        <f t="shared" si="293"/>
        <v>330.69</v>
      </c>
      <c r="O508" s="43">
        <f t="shared" si="293"/>
        <v>330.69</v>
      </c>
      <c r="P508" s="43">
        <f t="shared" si="293"/>
        <v>330.69</v>
      </c>
      <c r="Q508" s="43">
        <f t="shared" si="293"/>
        <v>330.69</v>
      </c>
      <c r="R508" s="43">
        <f t="shared" si="293"/>
        <v>330.69</v>
      </c>
      <c r="S508" s="43">
        <f t="shared" si="293"/>
        <v>330.69</v>
      </c>
      <c r="T508" s="43">
        <f t="shared" si="293"/>
        <v>330.69</v>
      </c>
      <c r="U508" s="43">
        <f t="shared" si="293"/>
        <v>330.69</v>
      </c>
      <c r="V508" s="43">
        <f t="shared" si="293"/>
        <v>330.69</v>
      </c>
      <c r="W508" s="43">
        <f t="shared" si="293"/>
        <v>330.69</v>
      </c>
      <c r="X508" s="43">
        <f t="shared" si="293"/>
        <v>330.69</v>
      </c>
      <c r="Y508" s="43">
        <f t="shared" si="293"/>
        <v>330.69</v>
      </c>
      <c r="Z508" s="43">
        <f t="shared" si="293"/>
        <v>330.69</v>
      </c>
      <c r="AA508" s="43">
        <f t="shared" si="293"/>
        <v>330.69</v>
      </c>
    </row>
    <row r="509" spans="1:27" collapsed="1" x14ac:dyDescent="0.2">
      <c r="A509" s="97" t="s">
        <v>1522</v>
      </c>
      <c r="B509" s="27" t="str">
        <f>"06"&amp;"."&amp;$B$663&amp;"."&amp;$B$664</f>
        <v>06.01.2023</v>
      </c>
      <c r="C509" s="89" t="s">
        <v>74</v>
      </c>
      <c r="D509" s="90">
        <f>ROUND(((D510+D511+D513+D512)/1000),5)</f>
        <v>1.8428599999999999</v>
      </c>
      <c r="E509" s="90">
        <f>ROUND(((E510+E511+E513+E512)/1000),5)</f>
        <v>1.7355700000000001</v>
      </c>
      <c r="F509" s="90">
        <f>ROUND(((F510+F511+F513+F512)/1000),5)</f>
        <v>1.65265</v>
      </c>
      <c r="G509" s="90">
        <f t="shared" ref="G509:AA509" si="294">ROUND(((G510+G511+G513+G512)/1000),5)</f>
        <v>1.6256299999999999</v>
      </c>
      <c r="H509" s="90">
        <f t="shared" si="294"/>
        <v>1.65513</v>
      </c>
      <c r="I509" s="90">
        <f t="shared" si="294"/>
        <v>1.70116</v>
      </c>
      <c r="J509" s="90">
        <f t="shared" si="294"/>
        <v>1.7536</v>
      </c>
      <c r="K509" s="90">
        <f t="shared" si="294"/>
        <v>1.8881600000000001</v>
      </c>
      <c r="L509" s="90">
        <f t="shared" si="294"/>
        <v>2.1214900000000001</v>
      </c>
      <c r="M509" s="90">
        <f t="shared" si="294"/>
        <v>2.3822299999999998</v>
      </c>
      <c r="N509" s="90">
        <f t="shared" si="294"/>
        <v>2.42916</v>
      </c>
      <c r="O509" s="90">
        <f t="shared" si="294"/>
        <v>2.4487100000000002</v>
      </c>
      <c r="P509" s="90">
        <f t="shared" si="294"/>
        <v>2.4525100000000002</v>
      </c>
      <c r="Q509" s="90">
        <f t="shared" si="294"/>
        <v>2.4561999999999999</v>
      </c>
      <c r="R509" s="90">
        <f t="shared" si="294"/>
        <v>2.4304399999999999</v>
      </c>
      <c r="S509" s="90">
        <f t="shared" si="294"/>
        <v>2.4387799999999999</v>
      </c>
      <c r="T509" s="90">
        <f t="shared" si="294"/>
        <v>2.4660000000000002</v>
      </c>
      <c r="U509" s="90">
        <f t="shared" si="294"/>
        <v>2.4760499999999999</v>
      </c>
      <c r="V509" s="90">
        <f t="shared" si="294"/>
        <v>2.47031</v>
      </c>
      <c r="W509" s="90">
        <f t="shared" si="294"/>
        <v>2.4674399999999999</v>
      </c>
      <c r="X509" s="90">
        <f t="shared" si="294"/>
        <v>2.4670100000000001</v>
      </c>
      <c r="Y509" s="90">
        <f t="shared" si="294"/>
        <v>2.4175399999999998</v>
      </c>
      <c r="Z509" s="90">
        <f t="shared" si="294"/>
        <v>2.0874899999999998</v>
      </c>
      <c r="AA509" s="90">
        <f t="shared" si="294"/>
        <v>1.9053800000000001</v>
      </c>
    </row>
    <row r="510" spans="1:27" ht="12.75" hidden="1" customHeight="1" outlineLevel="1" x14ac:dyDescent="0.2">
      <c r="A510" s="98" t="s">
        <v>1523</v>
      </c>
      <c r="B510" s="62" t="s">
        <v>236</v>
      </c>
      <c r="C510" s="42" t="s">
        <v>77</v>
      </c>
      <c r="D510" s="43">
        <v>1071.28</v>
      </c>
      <c r="E510" s="43">
        <v>963.99</v>
      </c>
      <c r="F510" s="43">
        <v>881.07</v>
      </c>
      <c r="G510" s="43">
        <v>854.05</v>
      </c>
      <c r="H510" s="43">
        <v>883.55</v>
      </c>
      <c r="I510" s="43">
        <v>929.58</v>
      </c>
      <c r="J510" s="43">
        <v>982.02</v>
      </c>
      <c r="K510" s="43">
        <v>1116.58</v>
      </c>
      <c r="L510" s="43">
        <v>1349.91</v>
      </c>
      <c r="M510" s="43">
        <v>1610.65</v>
      </c>
      <c r="N510" s="43">
        <v>1657.58</v>
      </c>
      <c r="O510" s="43">
        <v>1677.13</v>
      </c>
      <c r="P510" s="43">
        <v>1680.93</v>
      </c>
      <c r="Q510" s="43">
        <v>1684.62</v>
      </c>
      <c r="R510" s="43">
        <v>1658.86</v>
      </c>
      <c r="S510" s="43">
        <v>1667.2</v>
      </c>
      <c r="T510" s="43">
        <v>1694.42</v>
      </c>
      <c r="U510" s="43">
        <v>1704.47</v>
      </c>
      <c r="V510" s="43">
        <v>1698.73</v>
      </c>
      <c r="W510" s="43">
        <v>1695.86</v>
      </c>
      <c r="X510" s="43">
        <v>1695.43</v>
      </c>
      <c r="Y510" s="43">
        <v>1645.96</v>
      </c>
      <c r="Z510" s="43">
        <v>1315.91</v>
      </c>
      <c r="AA510" s="43">
        <v>1133.8</v>
      </c>
    </row>
    <row r="511" spans="1:27" ht="12.75" hidden="1" customHeight="1" outlineLevel="1" x14ac:dyDescent="0.2">
      <c r="A511" s="98" t="s">
        <v>1524</v>
      </c>
      <c r="B511" s="62" t="s">
        <v>88</v>
      </c>
      <c r="C511" s="42" t="s">
        <v>77</v>
      </c>
      <c r="D511" s="43">
        <f>$D$486</f>
        <v>434.18</v>
      </c>
      <c r="E511" s="43">
        <f t="shared" ref="E511:AA511" si="295">$D$486</f>
        <v>434.18</v>
      </c>
      <c r="F511" s="43">
        <f t="shared" si="295"/>
        <v>434.18</v>
      </c>
      <c r="G511" s="43">
        <f t="shared" si="295"/>
        <v>434.18</v>
      </c>
      <c r="H511" s="43">
        <f t="shared" si="295"/>
        <v>434.18</v>
      </c>
      <c r="I511" s="43">
        <f t="shared" si="295"/>
        <v>434.18</v>
      </c>
      <c r="J511" s="43">
        <f t="shared" si="295"/>
        <v>434.18</v>
      </c>
      <c r="K511" s="43">
        <f t="shared" si="295"/>
        <v>434.18</v>
      </c>
      <c r="L511" s="43">
        <f t="shared" si="295"/>
        <v>434.18</v>
      </c>
      <c r="M511" s="43">
        <f t="shared" si="295"/>
        <v>434.18</v>
      </c>
      <c r="N511" s="43">
        <f t="shared" si="295"/>
        <v>434.18</v>
      </c>
      <c r="O511" s="43">
        <f t="shared" si="295"/>
        <v>434.18</v>
      </c>
      <c r="P511" s="43">
        <f t="shared" si="295"/>
        <v>434.18</v>
      </c>
      <c r="Q511" s="43">
        <f t="shared" si="295"/>
        <v>434.18</v>
      </c>
      <c r="R511" s="43">
        <f t="shared" si="295"/>
        <v>434.18</v>
      </c>
      <c r="S511" s="43">
        <f t="shared" si="295"/>
        <v>434.18</v>
      </c>
      <c r="T511" s="43">
        <f t="shared" si="295"/>
        <v>434.18</v>
      </c>
      <c r="U511" s="43">
        <f t="shared" si="295"/>
        <v>434.18</v>
      </c>
      <c r="V511" s="43">
        <f t="shared" si="295"/>
        <v>434.18</v>
      </c>
      <c r="W511" s="43">
        <f t="shared" si="295"/>
        <v>434.18</v>
      </c>
      <c r="X511" s="43">
        <f t="shared" si="295"/>
        <v>434.18</v>
      </c>
      <c r="Y511" s="43">
        <f t="shared" si="295"/>
        <v>434.18</v>
      </c>
      <c r="Z511" s="43">
        <f t="shared" si="295"/>
        <v>434.18</v>
      </c>
      <c r="AA511" s="43">
        <f t="shared" si="295"/>
        <v>434.18</v>
      </c>
    </row>
    <row r="512" spans="1:27" ht="12.75" hidden="1" customHeight="1" outlineLevel="1" x14ac:dyDescent="0.2">
      <c r="A512" s="98" t="s">
        <v>1525</v>
      </c>
      <c r="B512" s="62" t="s">
        <v>81</v>
      </c>
      <c r="C512" s="42" t="s">
        <v>77</v>
      </c>
      <c r="D512" s="43">
        <v>6.71</v>
      </c>
      <c r="E512" s="43">
        <v>6.71</v>
      </c>
      <c r="F512" s="43">
        <v>6.71</v>
      </c>
      <c r="G512" s="43">
        <v>6.71</v>
      </c>
      <c r="H512" s="43">
        <v>6.71</v>
      </c>
      <c r="I512" s="43">
        <v>6.71</v>
      </c>
      <c r="J512" s="43">
        <v>6.71</v>
      </c>
      <c r="K512" s="43">
        <v>6.71</v>
      </c>
      <c r="L512" s="43">
        <v>6.71</v>
      </c>
      <c r="M512" s="43">
        <v>6.71</v>
      </c>
      <c r="N512" s="43">
        <v>6.71</v>
      </c>
      <c r="O512" s="43">
        <v>6.71</v>
      </c>
      <c r="P512" s="43">
        <v>6.71</v>
      </c>
      <c r="Q512" s="43">
        <v>6.71</v>
      </c>
      <c r="R512" s="43">
        <v>6.71</v>
      </c>
      <c r="S512" s="43">
        <v>6.71</v>
      </c>
      <c r="T512" s="43">
        <v>6.71</v>
      </c>
      <c r="U512" s="43">
        <v>6.71</v>
      </c>
      <c r="V512" s="43">
        <v>6.71</v>
      </c>
      <c r="W512" s="43">
        <v>6.71</v>
      </c>
      <c r="X512" s="43">
        <v>6.71</v>
      </c>
      <c r="Y512" s="43">
        <v>6.71</v>
      </c>
      <c r="Z512" s="43">
        <v>6.71</v>
      </c>
      <c r="AA512" s="43">
        <v>6.71</v>
      </c>
    </row>
    <row r="513" spans="1:27" ht="12.75" hidden="1" customHeight="1" outlineLevel="1" x14ac:dyDescent="0.2">
      <c r="A513" s="98" t="s">
        <v>1526</v>
      </c>
      <c r="B513" s="62" t="s">
        <v>79</v>
      </c>
      <c r="C513" s="42" t="s">
        <v>77</v>
      </c>
      <c r="D513" s="43">
        <f>$D$11</f>
        <v>330.69</v>
      </c>
      <c r="E513" s="43">
        <f t="shared" ref="E513:AA513" si="296">$D$11</f>
        <v>330.69</v>
      </c>
      <c r="F513" s="43">
        <f t="shared" si="296"/>
        <v>330.69</v>
      </c>
      <c r="G513" s="43">
        <f t="shared" si="296"/>
        <v>330.69</v>
      </c>
      <c r="H513" s="43">
        <f t="shared" si="296"/>
        <v>330.69</v>
      </c>
      <c r="I513" s="43">
        <f t="shared" si="296"/>
        <v>330.69</v>
      </c>
      <c r="J513" s="43">
        <f t="shared" si="296"/>
        <v>330.69</v>
      </c>
      <c r="K513" s="43">
        <f t="shared" si="296"/>
        <v>330.69</v>
      </c>
      <c r="L513" s="43">
        <f t="shared" si="296"/>
        <v>330.69</v>
      </c>
      <c r="M513" s="43">
        <f t="shared" si="296"/>
        <v>330.69</v>
      </c>
      <c r="N513" s="43">
        <f t="shared" si="296"/>
        <v>330.69</v>
      </c>
      <c r="O513" s="43">
        <f t="shared" si="296"/>
        <v>330.69</v>
      </c>
      <c r="P513" s="43">
        <f t="shared" si="296"/>
        <v>330.69</v>
      </c>
      <c r="Q513" s="43">
        <f t="shared" si="296"/>
        <v>330.69</v>
      </c>
      <c r="R513" s="43">
        <f t="shared" si="296"/>
        <v>330.69</v>
      </c>
      <c r="S513" s="43">
        <f t="shared" si="296"/>
        <v>330.69</v>
      </c>
      <c r="T513" s="43">
        <f t="shared" si="296"/>
        <v>330.69</v>
      </c>
      <c r="U513" s="43">
        <f t="shared" si="296"/>
        <v>330.69</v>
      </c>
      <c r="V513" s="43">
        <f t="shared" si="296"/>
        <v>330.69</v>
      </c>
      <c r="W513" s="43">
        <f t="shared" si="296"/>
        <v>330.69</v>
      </c>
      <c r="X513" s="43">
        <f t="shared" si="296"/>
        <v>330.69</v>
      </c>
      <c r="Y513" s="43">
        <f t="shared" si="296"/>
        <v>330.69</v>
      </c>
      <c r="Z513" s="43">
        <f t="shared" si="296"/>
        <v>330.69</v>
      </c>
      <c r="AA513" s="43">
        <f t="shared" si="296"/>
        <v>330.69</v>
      </c>
    </row>
    <row r="514" spans="1:27" collapsed="1" x14ac:dyDescent="0.2">
      <c r="A514" s="97" t="s">
        <v>1527</v>
      </c>
      <c r="B514" s="27" t="str">
        <f>"07"&amp;"."&amp;$B$663&amp;"."&amp;$B$664</f>
        <v>07.01.2023</v>
      </c>
      <c r="C514" s="89" t="s">
        <v>74</v>
      </c>
      <c r="D514" s="90">
        <f>ROUND(((D515+D516+D518+D517)/1000),5)</f>
        <v>1.8437699999999999</v>
      </c>
      <c r="E514" s="90">
        <f>ROUND(((E515+E516+E518+E517)/1000),5)</f>
        <v>1.7544200000000001</v>
      </c>
      <c r="F514" s="90">
        <f>ROUND(((F515+F516+F518+F517)/1000),5)</f>
        <v>1.6822999999999999</v>
      </c>
      <c r="G514" s="90">
        <f t="shared" ref="G514:AA514" si="297">ROUND(((G515+G516+G518+G517)/1000),5)</f>
        <v>1.64869</v>
      </c>
      <c r="H514" s="90">
        <f t="shared" si="297"/>
        <v>1.6671199999999999</v>
      </c>
      <c r="I514" s="90">
        <f t="shared" si="297"/>
        <v>1.6958599999999999</v>
      </c>
      <c r="J514" s="90">
        <f t="shared" si="297"/>
        <v>1.7270799999999999</v>
      </c>
      <c r="K514" s="90">
        <f t="shared" si="297"/>
        <v>1.82307</v>
      </c>
      <c r="L514" s="90">
        <f t="shared" si="297"/>
        <v>1.94089</v>
      </c>
      <c r="M514" s="90">
        <f t="shared" si="297"/>
        <v>2.1912099999999999</v>
      </c>
      <c r="N514" s="90">
        <f t="shared" si="297"/>
        <v>2.3510399999999998</v>
      </c>
      <c r="O514" s="90">
        <f t="shared" si="297"/>
        <v>2.3752900000000001</v>
      </c>
      <c r="P514" s="90">
        <f t="shared" si="297"/>
        <v>2.3778800000000002</v>
      </c>
      <c r="Q514" s="90">
        <f t="shared" si="297"/>
        <v>2.3794</v>
      </c>
      <c r="R514" s="90">
        <f t="shared" si="297"/>
        <v>2.3435299999999999</v>
      </c>
      <c r="S514" s="90">
        <f t="shared" si="297"/>
        <v>2.3540800000000002</v>
      </c>
      <c r="T514" s="90">
        <f t="shared" si="297"/>
        <v>2.3871000000000002</v>
      </c>
      <c r="U514" s="90">
        <f t="shared" si="297"/>
        <v>2.41188</v>
      </c>
      <c r="V514" s="90">
        <f t="shared" si="297"/>
        <v>2.40767</v>
      </c>
      <c r="W514" s="90">
        <f t="shared" si="297"/>
        <v>2.4025400000000001</v>
      </c>
      <c r="X514" s="90">
        <f t="shared" si="297"/>
        <v>2.4116399999999998</v>
      </c>
      <c r="Y514" s="90">
        <f t="shared" si="297"/>
        <v>2.3842699999999999</v>
      </c>
      <c r="Z514" s="90">
        <f t="shared" si="297"/>
        <v>2.1907899999999998</v>
      </c>
      <c r="AA514" s="90">
        <f t="shared" si="297"/>
        <v>1.9399900000000001</v>
      </c>
    </row>
    <row r="515" spans="1:27" ht="12.75" hidden="1" customHeight="1" outlineLevel="1" x14ac:dyDescent="0.2">
      <c r="A515" s="98" t="s">
        <v>1528</v>
      </c>
      <c r="B515" s="62" t="s">
        <v>236</v>
      </c>
      <c r="C515" s="42" t="s">
        <v>77</v>
      </c>
      <c r="D515" s="43">
        <v>1072.19</v>
      </c>
      <c r="E515" s="43">
        <v>982.84</v>
      </c>
      <c r="F515" s="43">
        <v>910.72</v>
      </c>
      <c r="G515" s="43">
        <v>877.11</v>
      </c>
      <c r="H515" s="43">
        <v>895.54</v>
      </c>
      <c r="I515" s="43">
        <v>924.28</v>
      </c>
      <c r="J515" s="43">
        <v>955.5</v>
      </c>
      <c r="K515" s="43">
        <v>1051.49</v>
      </c>
      <c r="L515" s="43">
        <v>1169.31</v>
      </c>
      <c r="M515" s="43">
        <v>1419.63</v>
      </c>
      <c r="N515" s="43">
        <v>1579.46</v>
      </c>
      <c r="O515" s="43">
        <v>1603.71</v>
      </c>
      <c r="P515" s="43">
        <v>1606.3</v>
      </c>
      <c r="Q515" s="43">
        <v>1607.82</v>
      </c>
      <c r="R515" s="43">
        <v>1571.95</v>
      </c>
      <c r="S515" s="43">
        <v>1582.5</v>
      </c>
      <c r="T515" s="43">
        <v>1615.52</v>
      </c>
      <c r="U515" s="43">
        <v>1640.3</v>
      </c>
      <c r="V515" s="43">
        <v>1636.09</v>
      </c>
      <c r="W515" s="43">
        <v>1630.96</v>
      </c>
      <c r="X515" s="43">
        <v>1640.06</v>
      </c>
      <c r="Y515" s="43">
        <v>1612.69</v>
      </c>
      <c r="Z515" s="43">
        <v>1419.21</v>
      </c>
      <c r="AA515" s="43">
        <v>1168.4100000000001</v>
      </c>
    </row>
    <row r="516" spans="1:27" ht="12.75" hidden="1" customHeight="1" outlineLevel="1" x14ac:dyDescent="0.2">
      <c r="A516" s="98" t="s">
        <v>1529</v>
      </c>
      <c r="B516" s="62" t="s">
        <v>88</v>
      </c>
      <c r="C516" s="42" t="s">
        <v>77</v>
      </c>
      <c r="D516" s="43">
        <f>$D$486</f>
        <v>434.18</v>
      </c>
      <c r="E516" s="43">
        <f t="shared" ref="E516:AA516" si="298">$D$486</f>
        <v>434.18</v>
      </c>
      <c r="F516" s="43">
        <f t="shared" si="298"/>
        <v>434.18</v>
      </c>
      <c r="G516" s="43">
        <f t="shared" si="298"/>
        <v>434.18</v>
      </c>
      <c r="H516" s="43">
        <f t="shared" si="298"/>
        <v>434.18</v>
      </c>
      <c r="I516" s="43">
        <f t="shared" si="298"/>
        <v>434.18</v>
      </c>
      <c r="J516" s="43">
        <f t="shared" si="298"/>
        <v>434.18</v>
      </c>
      <c r="K516" s="43">
        <f t="shared" si="298"/>
        <v>434.18</v>
      </c>
      <c r="L516" s="43">
        <f t="shared" si="298"/>
        <v>434.18</v>
      </c>
      <c r="M516" s="43">
        <f t="shared" si="298"/>
        <v>434.18</v>
      </c>
      <c r="N516" s="43">
        <f t="shared" si="298"/>
        <v>434.18</v>
      </c>
      <c r="O516" s="43">
        <f t="shared" si="298"/>
        <v>434.18</v>
      </c>
      <c r="P516" s="43">
        <f t="shared" si="298"/>
        <v>434.18</v>
      </c>
      <c r="Q516" s="43">
        <f t="shared" si="298"/>
        <v>434.18</v>
      </c>
      <c r="R516" s="43">
        <f t="shared" si="298"/>
        <v>434.18</v>
      </c>
      <c r="S516" s="43">
        <f t="shared" si="298"/>
        <v>434.18</v>
      </c>
      <c r="T516" s="43">
        <f t="shared" si="298"/>
        <v>434.18</v>
      </c>
      <c r="U516" s="43">
        <f t="shared" si="298"/>
        <v>434.18</v>
      </c>
      <c r="V516" s="43">
        <f t="shared" si="298"/>
        <v>434.18</v>
      </c>
      <c r="W516" s="43">
        <f t="shared" si="298"/>
        <v>434.18</v>
      </c>
      <c r="X516" s="43">
        <f t="shared" si="298"/>
        <v>434.18</v>
      </c>
      <c r="Y516" s="43">
        <f t="shared" si="298"/>
        <v>434.18</v>
      </c>
      <c r="Z516" s="43">
        <f t="shared" si="298"/>
        <v>434.18</v>
      </c>
      <c r="AA516" s="43">
        <f t="shared" si="298"/>
        <v>434.18</v>
      </c>
    </row>
    <row r="517" spans="1:27" ht="12.75" hidden="1" customHeight="1" outlineLevel="1" x14ac:dyDescent="0.2">
      <c r="A517" s="98" t="s">
        <v>1530</v>
      </c>
      <c r="B517" s="62" t="s">
        <v>81</v>
      </c>
      <c r="C517" s="42" t="s">
        <v>77</v>
      </c>
      <c r="D517" s="43">
        <v>6.71</v>
      </c>
      <c r="E517" s="43">
        <v>6.71</v>
      </c>
      <c r="F517" s="43">
        <v>6.71</v>
      </c>
      <c r="G517" s="43">
        <v>6.71</v>
      </c>
      <c r="H517" s="43">
        <v>6.71</v>
      </c>
      <c r="I517" s="43">
        <v>6.71</v>
      </c>
      <c r="J517" s="43">
        <v>6.71</v>
      </c>
      <c r="K517" s="43">
        <v>6.71</v>
      </c>
      <c r="L517" s="43">
        <v>6.71</v>
      </c>
      <c r="M517" s="43">
        <v>6.71</v>
      </c>
      <c r="N517" s="43">
        <v>6.71</v>
      </c>
      <c r="O517" s="43">
        <v>6.71</v>
      </c>
      <c r="P517" s="43">
        <v>6.71</v>
      </c>
      <c r="Q517" s="43">
        <v>6.71</v>
      </c>
      <c r="R517" s="43">
        <v>6.71</v>
      </c>
      <c r="S517" s="43">
        <v>6.71</v>
      </c>
      <c r="T517" s="43">
        <v>6.71</v>
      </c>
      <c r="U517" s="43">
        <v>6.71</v>
      </c>
      <c r="V517" s="43">
        <v>6.71</v>
      </c>
      <c r="W517" s="43">
        <v>6.71</v>
      </c>
      <c r="X517" s="43">
        <v>6.71</v>
      </c>
      <c r="Y517" s="43">
        <v>6.71</v>
      </c>
      <c r="Z517" s="43">
        <v>6.71</v>
      </c>
      <c r="AA517" s="43">
        <v>6.71</v>
      </c>
    </row>
    <row r="518" spans="1:27" ht="12.75" hidden="1" customHeight="1" outlineLevel="1" x14ac:dyDescent="0.2">
      <c r="A518" s="98" t="s">
        <v>1531</v>
      </c>
      <c r="B518" s="62" t="s">
        <v>79</v>
      </c>
      <c r="C518" s="42" t="s">
        <v>77</v>
      </c>
      <c r="D518" s="43">
        <f>$D$11</f>
        <v>330.69</v>
      </c>
      <c r="E518" s="43">
        <f t="shared" ref="E518:AA518" si="299">$D$11</f>
        <v>330.69</v>
      </c>
      <c r="F518" s="43">
        <f t="shared" si="299"/>
        <v>330.69</v>
      </c>
      <c r="G518" s="43">
        <f t="shared" si="299"/>
        <v>330.69</v>
      </c>
      <c r="H518" s="43">
        <f t="shared" si="299"/>
        <v>330.69</v>
      </c>
      <c r="I518" s="43">
        <f t="shared" si="299"/>
        <v>330.69</v>
      </c>
      <c r="J518" s="43">
        <f t="shared" si="299"/>
        <v>330.69</v>
      </c>
      <c r="K518" s="43">
        <f t="shared" si="299"/>
        <v>330.69</v>
      </c>
      <c r="L518" s="43">
        <f t="shared" si="299"/>
        <v>330.69</v>
      </c>
      <c r="M518" s="43">
        <f t="shared" si="299"/>
        <v>330.69</v>
      </c>
      <c r="N518" s="43">
        <f t="shared" si="299"/>
        <v>330.69</v>
      </c>
      <c r="O518" s="43">
        <f t="shared" si="299"/>
        <v>330.69</v>
      </c>
      <c r="P518" s="43">
        <f t="shared" si="299"/>
        <v>330.69</v>
      </c>
      <c r="Q518" s="43">
        <f t="shared" si="299"/>
        <v>330.69</v>
      </c>
      <c r="R518" s="43">
        <f t="shared" si="299"/>
        <v>330.69</v>
      </c>
      <c r="S518" s="43">
        <f t="shared" si="299"/>
        <v>330.69</v>
      </c>
      <c r="T518" s="43">
        <f t="shared" si="299"/>
        <v>330.69</v>
      </c>
      <c r="U518" s="43">
        <f t="shared" si="299"/>
        <v>330.69</v>
      </c>
      <c r="V518" s="43">
        <f t="shared" si="299"/>
        <v>330.69</v>
      </c>
      <c r="W518" s="43">
        <f t="shared" si="299"/>
        <v>330.69</v>
      </c>
      <c r="X518" s="43">
        <f t="shared" si="299"/>
        <v>330.69</v>
      </c>
      <c r="Y518" s="43">
        <f t="shared" si="299"/>
        <v>330.69</v>
      </c>
      <c r="Z518" s="43">
        <f t="shared" si="299"/>
        <v>330.69</v>
      </c>
      <c r="AA518" s="43">
        <f t="shared" si="299"/>
        <v>330.69</v>
      </c>
    </row>
    <row r="519" spans="1:27" collapsed="1" x14ac:dyDescent="0.2">
      <c r="A519" s="97" t="s">
        <v>1532</v>
      </c>
      <c r="B519" s="27" t="str">
        <f>"08"&amp;"."&amp;$B$663&amp;"."&amp;$B$664</f>
        <v>08.01.2023</v>
      </c>
      <c r="C519" s="89" t="s">
        <v>74</v>
      </c>
      <c r="D519" s="90">
        <f>ROUND(((D520+D521+D523+D522)/1000),5)</f>
        <v>1.90124</v>
      </c>
      <c r="E519" s="90">
        <f>ROUND(((E520+E521+E523+E522)/1000),5)</f>
        <v>1.823</v>
      </c>
      <c r="F519" s="90">
        <f>ROUND(((F520+F521+F523+F522)/1000),5)</f>
        <v>1.7598</v>
      </c>
      <c r="G519" s="90">
        <f t="shared" ref="G519:AA519" si="300">ROUND(((G520+G521+G523+G522)/1000),5)</f>
        <v>1.71496</v>
      </c>
      <c r="H519" s="90">
        <f t="shared" si="300"/>
        <v>1.7507999999999999</v>
      </c>
      <c r="I519" s="90">
        <f t="shared" si="300"/>
        <v>1.7695700000000001</v>
      </c>
      <c r="J519" s="90">
        <f t="shared" si="300"/>
        <v>1.7907200000000001</v>
      </c>
      <c r="K519" s="90">
        <f t="shared" si="300"/>
        <v>1.8893</v>
      </c>
      <c r="L519" s="90">
        <f t="shared" si="300"/>
        <v>2.1068899999999999</v>
      </c>
      <c r="M519" s="90">
        <f t="shared" si="300"/>
        <v>2.3662100000000001</v>
      </c>
      <c r="N519" s="90">
        <f t="shared" si="300"/>
        <v>2.4621300000000002</v>
      </c>
      <c r="O519" s="90">
        <f t="shared" si="300"/>
        <v>2.4870700000000001</v>
      </c>
      <c r="P519" s="90">
        <f t="shared" si="300"/>
        <v>2.49274</v>
      </c>
      <c r="Q519" s="90">
        <f t="shared" si="300"/>
        <v>2.4966599999999999</v>
      </c>
      <c r="R519" s="90">
        <f t="shared" si="300"/>
        <v>2.46882</v>
      </c>
      <c r="S519" s="90">
        <f t="shared" si="300"/>
        <v>2.4778500000000001</v>
      </c>
      <c r="T519" s="90">
        <f t="shared" si="300"/>
        <v>2.50874</v>
      </c>
      <c r="U519" s="90">
        <f t="shared" si="300"/>
        <v>2.5343900000000001</v>
      </c>
      <c r="V519" s="90">
        <f t="shared" si="300"/>
        <v>2.52773</v>
      </c>
      <c r="W519" s="90">
        <f t="shared" si="300"/>
        <v>2.51681</v>
      </c>
      <c r="X519" s="90">
        <f t="shared" si="300"/>
        <v>2.5176099999999999</v>
      </c>
      <c r="Y519" s="90">
        <f t="shared" si="300"/>
        <v>2.47444</v>
      </c>
      <c r="Z519" s="90">
        <f t="shared" si="300"/>
        <v>2.2079900000000001</v>
      </c>
      <c r="AA519" s="90">
        <f t="shared" si="300"/>
        <v>1.9217200000000001</v>
      </c>
    </row>
    <row r="520" spans="1:27" ht="12.75" hidden="1" customHeight="1" outlineLevel="1" x14ac:dyDescent="0.2">
      <c r="A520" s="98" t="s">
        <v>1533</v>
      </c>
      <c r="B520" s="62" t="s">
        <v>236</v>
      </c>
      <c r="C520" s="42" t="s">
        <v>77</v>
      </c>
      <c r="D520" s="43">
        <v>1129.6600000000001</v>
      </c>
      <c r="E520" s="43">
        <v>1051.42</v>
      </c>
      <c r="F520" s="43">
        <v>988.22</v>
      </c>
      <c r="G520" s="43">
        <v>943.38</v>
      </c>
      <c r="H520" s="43">
        <v>979.22</v>
      </c>
      <c r="I520" s="43">
        <v>997.99</v>
      </c>
      <c r="J520" s="43">
        <v>1019.14</v>
      </c>
      <c r="K520" s="43">
        <v>1117.72</v>
      </c>
      <c r="L520" s="43">
        <v>1335.31</v>
      </c>
      <c r="M520" s="43">
        <v>1594.63</v>
      </c>
      <c r="N520" s="43">
        <v>1690.55</v>
      </c>
      <c r="O520" s="43">
        <v>1715.49</v>
      </c>
      <c r="P520" s="43">
        <v>1721.16</v>
      </c>
      <c r="Q520" s="43">
        <v>1725.08</v>
      </c>
      <c r="R520" s="43">
        <v>1697.24</v>
      </c>
      <c r="S520" s="43">
        <v>1706.27</v>
      </c>
      <c r="T520" s="43">
        <v>1737.16</v>
      </c>
      <c r="U520" s="43">
        <v>1762.81</v>
      </c>
      <c r="V520" s="43">
        <v>1756.15</v>
      </c>
      <c r="W520" s="43">
        <v>1745.23</v>
      </c>
      <c r="X520" s="43">
        <v>1746.03</v>
      </c>
      <c r="Y520" s="43">
        <v>1702.86</v>
      </c>
      <c r="Z520" s="43">
        <v>1436.41</v>
      </c>
      <c r="AA520" s="43">
        <v>1150.1400000000001</v>
      </c>
    </row>
    <row r="521" spans="1:27" ht="12.75" hidden="1" customHeight="1" outlineLevel="1" x14ac:dyDescent="0.2">
      <c r="A521" s="98" t="s">
        <v>1534</v>
      </c>
      <c r="B521" s="62" t="s">
        <v>88</v>
      </c>
      <c r="C521" s="42" t="s">
        <v>77</v>
      </c>
      <c r="D521" s="43">
        <f>$D$486</f>
        <v>434.18</v>
      </c>
      <c r="E521" s="43">
        <f t="shared" ref="E521:AA521" si="301">$D$486</f>
        <v>434.18</v>
      </c>
      <c r="F521" s="43">
        <f t="shared" si="301"/>
        <v>434.18</v>
      </c>
      <c r="G521" s="43">
        <f t="shared" si="301"/>
        <v>434.18</v>
      </c>
      <c r="H521" s="43">
        <f t="shared" si="301"/>
        <v>434.18</v>
      </c>
      <c r="I521" s="43">
        <f t="shared" si="301"/>
        <v>434.18</v>
      </c>
      <c r="J521" s="43">
        <f t="shared" si="301"/>
        <v>434.18</v>
      </c>
      <c r="K521" s="43">
        <f t="shared" si="301"/>
        <v>434.18</v>
      </c>
      <c r="L521" s="43">
        <f t="shared" si="301"/>
        <v>434.18</v>
      </c>
      <c r="M521" s="43">
        <f t="shared" si="301"/>
        <v>434.18</v>
      </c>
      <c r="N521" s="43">
        <f t="shared" si="301"/>
        <v>434.18</v>
      </c>
      <c r="O521" s="43">
        <f t="shared" si="301"/>
        <v>434.18</v>
      </c>
      <c r="P521" s="43">
        <f t="shared" si="301"/>
        <v>434.18</v>
      </c>
      <c r="Q521" s="43">
        <f t="shared" si="301"/>
        <v>434.18</v>
      </c>
      <c r="R521" s="43">
        <f t="shared" si="301"/>
        <v>434.18</v>
      </c>
      <c r="S521" s="43">
        <f t="shared" si="301"/>
        <v>434.18</v>
      </c>
      <c r="T521" s="43">
        <f t="shared" si="301"/>
        <v>434.18</v>
      </c>
      <c r="U521" s="43">
        <f t="shared" si="301"/>
        <v>434.18</v>
      </c>
      <c r="V521" s="43">
        <f t="shared" si="301"/>
        <v>434.18</v>
      </c>
      <c r="W521" s="43">
        <f t="shared" si="301"/>
        <v>434.18</v>
      </c>
      <c r="X521" s="43">
        <f t="shared" si="301"/>
        <v>434.18</v>
      </c>
      <c r="Y521" s="43">
        <f t="shared" si="301"/>
        <v>434.18</v>
      </c>
      <c r="Z521" s="43">
        <f t="shared" si="301"/>
        <v>434.18</v>
      </c>
      <c r="AA521" s="43">
        <f t="shared" si="301"/>
        <v>434.18</v>
      </c>
    </row>
    <row r="522" spans="1:27" ht="12.75" hidden="1" customHeight="1" outlineLevel="1" x14ac:dyDescent="0.2">
      <c r="A522" s="98" t="s">
        <v>1535</v>
      </c>
      <c r="B522" s="62" t="s">
        <v>81</v>
      </c>
      <c r="C522" s="42" t="s">
        <v>77</v>
      </c>
      <c r="D522" s="43">
        <v>6.71</v>
      </c>
      <c r="E522" s="43">
        <v>6.71</v>
      </c>
      <c r="F522" s="43">
        <v>6.71</v>
      </c>
      <c r="G522" s="43">
        <v>6.71</v>
      </c>
      <c r="H522" s="43">
        <v>6.71</v>
      </c>
      <c r="I522" s="43">
        <v>6.71</v>
      </c>
      <c r="J522" s="43">
        <v>6.71</v>
      </c>
      <c r="K522" s="43">
        <v>6.71</v>
      </c>
      <c r="L522" s="43">
        <v>6.71</v>
      </c>
      <c r="M522" s="43">
        <v>6.71</v>
      </c>
      <c r="N522" s="43">
        <v>6.71</v>
      </c>
      <c r="O522" s="43">
        <v>6.71</v>
      </c>
      <c r="P522" s="43">
        <v>6.71</v>
      </c>
      <c r="Q522" s="43">
        <v>6.71</v>
      </c>
      <c r="R522" s="43">
        <v>6.71</v>
      </c>
      <c r="S522" s="43">
        <v>6.71</v>
      </c>
      <c r="T522" s="43">
        <v>6.71</v>
      </c>
      <c r="U522" s="43">
        <v>6.71</v>
      </c>
      <c r="V522" s="43">
        <v>6.71</v>
      </c>
      <c r="W522" s="43">
        <v>6.71</v>
      </c>
      <c r="X522" s="43">
        <v>6.71</v>
      </c>
      <c r="Y522" s="43">
        <v>6.71</v>
      </c>
      <c r="Z522" s="43">
        <v>6.71</v>
      </c>
      <c r="AA522" s="43">
        <v>6.71</v>
      </c>
    </row>
    <row r="523" spans="1:27" ht="12.75" hidden="1" customHeight="1" outlineLevel="1" x14ac:dyDescent="0.2">
      <c r="A523" s="98" t="s">
        <v>1536</v>
      </c>
      <c r="B523" s="62" t="s">
        <v>79</v>
      </c>
      <c r="C523" s="42" t="s">
        <v>77</v>
      </c>
      <c r="D523" s="43">
        <f>$D$11</f>
        <v>330.69</v>
      </c>
      <c r="E523" s="43">
        <f t="shared" ref="E523:AA523" si="302">$D$11</f>
        <v>330.69</v>
      </c>
      <c r="F523" s="43">
        <f t="shared" si="302"/>
        <v>330.69</v>
      </c>
      <c r="G523" s="43">
        <f t="shared" si="302"/>
        <v>330.69</v>
      </c>
      <c r="H523" s="43">
        <f t="shared" si="302"/>
        <v>330.69</v>
      </c>
      <c r="I523" s="43">
        <f t="shared" si="302"/>
        <v>330.69</v>
      </c>
      <c r="J523" s="43">
        <f t="shared" si="302"/>
        <v>330.69</v>
      </c>
      <c r="K523" s="43">
        <f t="shared" si="302"/>
        <v>330.69</v>
      </c>
      <c r="L523" s="43">
        <f t="shared" si="302"/>
        <v>330.69</v>
      </c>
      <c r="M523" s="43">
        <f t="shared" si="302"/>
        <v>330.69</v>
      </c>
      <c r="N523" s="43">
        <f t="shared" si="302"/>
        <v>330.69</v>
      </c>
      <c r="O523" s="43">
        <f t="shared" si="302"/>
        <v>330.69</v>
      </c>
      <c r="P523" s="43">
        <f t="shared" si="302"/>
        <v>330.69</v>
      </c>
      <c r="Q523" s="43">
        <f t="shared" si="302"/>
        <v>330.69</v>
      </c>
      <c r="R523" s="43">
        <f t="shared" si="302"/>
        <v>330.69</v>
      </c>
      <c r="S523" s="43">
        <f t="shared" si="302"/>
        <v>330.69</v>
      </c>
      <c r="T523" s="43">
        <f t="shared" si="302"/>
        <v>330.69</v>
      </c>
      <c r="U523" s="43">
        <f t="shared" si="302"/>
        <v>330.69</v>
      </c>
      <c r="V523" s="43">
        <f t="shared" si="302"/>
        <v>330.69</v>
      </c>
      <c r="W523" s="43">
        <f t="shared" si="302"/>
        <v>330.69</v>
      </c>
      <c r="X523" s="43">
        <f t="shared" si="302"/>
        <v>330.69</v>
      </c>
      <c r="Y523" s="43">
        <f t="shared" si="302"/>
        <v>330.69</v>
      </c>
      <c r="Z523" s="43">
        <f t="shared" si="302"/>
        <v>330.69</v>
      </c>
      <c r="AA523" s="43">
        <f t="shared" si="302"/>
        <v>330.69</v>
      </c>
    </row>
    <row r="524" spans="1:27" collapsed="1" x14ac:dyDescent="0.2">
      <c r="A524" s="97" t="s">
        <v>1537</v>
      </c>
      <c r="B524" s="27" t="str">
        <f>"09"&amp;"."&amp;$B$663&amp;"."&amp;$B$664</f>
        <v>09.01.2023</v>
      </c>
      <c r="C524" s="89" t="s">
        <v>74</v>
      </c>
      <c r="D524" s="90">
        <f>ROUND(((D525+D526+D528+D527)/1000),5)</f>
        <v>1.88697</v>
      </c>
      <c r="E524" s="90">
        <f>ROUND(((E525+E526+E528+E527)/1000),5)</f>
        <v>1.7868299999999999</v>
      </c>
      <c r="F524" s="90">
        <f>ROUND(((F525+F526+F528+F527)/1000),5)</f>
        <v>1.7137899999999999</v>
      </c>
      <c r="G524" s="90">
        <f t="shared" ref="G524:AA524" si="303">ROUND(((G525+G526+G528+G527)/1000),5)</f>
        <v>1.6926600000000001</v>
      </c>
      <c r="H524" s="90">
        <f t="shared" si="303"/>
        <v>1.73369</v>
      </c>
      <c r="I524" s="90">
        <f t="shared" si="303"/>
        <v>1.8713</v>
      </c>
      <c r="J524" s="90">
        <f t="shared" si="303"/>
        <v>2.0862500000000002</v>
      </c>
      <c r="K524" s="90">
        <f t="shared" si="303"/>
        <v>2.4741</v>
      </c>
      <c r="L524" s="90">
        <f t="shared" si="303"/>
        <v>2.5817600000000001</v>
      </c>
      <c r="M524" s="90">
        <f t="shared" si="303"/>
        <v>2.6247500000000001</v>
      </c>
      <c r="N524" s="90">
        <f t="shared" si="303"/>
        <v>2.6478799999999998</v>
      </c>
      <c r="O524" s="90">
        <f t="shared" si="303"/>
        <v>2.6612399999999998</v>
      </c>
      <c r="P524" s="90">
        <f t="shared" si="303"/>
        <v>2.6463800000000002</v>
      </c>
      <c r="Q524" s="90">
        <f t="shared" si="303"/>
        <v>2.6552600000000002</v>
      </c>
      <c r="R524" s="90">
        <f t="shared" si="303"/>
        <v>2.62663</v>
      </c>
      <c r="S524" s="90">
        <f t="shared" si="303"/>
        <v>2.6349100000000001</v>
      </c>
      <c r="T524" s="90">
        <f t="shared" si="303"/>
        <v>2.7517</v>
      </c>
      <c r="U524" s="90">
        <f t="shared" si="303"/>
        <v>2.7128399999999999</v>
      </c>
      <c r="V524" s="90">
        <f t="shared" si="303"/>
        <v>2.7471199999999998</v>
      </c>
      <c r="W524" s="90">
        <f t="shared" si="303"/>
        <v>2.63992</v>
      </c>
      <c r="X524" s="90">
        <f t="shared" si="303"/>
        <v>2.5931299999999999</v>
      </c>
      <c r="Y524" s="90">
        <f t="shared" si="303"/>
        <v>2.5416300000000001</v>
      </c>
      <c r="Z524" s="90">
        <f t="shared" si="303"/>
        <v>2.2413599999999998</v>
      </c>
      <c r="AA524" s="90">
        <f t="shared" si="303"/>
        <v>1.9051100000000001</v>
      </c>
    </row>
    <row r="525" spans="1:27" ht="12.75" hidden="1" customHeight="1" outlineLevel="1" x14ac:dyDescent="0.2">
      <c r="A525" s="98" t="s">
        <v>1538</v>
      </c>
      <c r="B525" s="62" t="s">
        <v>236</v>
      </c>
      <c r="C525" s="42" t="s">
        <v>77</v>
      </c>
      <c r="D525" s="43">
        <v>1115.3900000000001</v>
      </c>
      <c r="E525" s="43">
        <v>1015.25</v>
      </c>
      <c r="F525" s="43">
        <v>942.21</v>
      </c>
      <c r="G525" s="43">
        <v>921.08</v>
      </c>
      <c r="H525" s="43">
        <v>962.11</v>
      </c>
      <c r="I525" s="43">
        <v>1099.72</v>
      </c>
      <c r="J525" s="43">
        <v>1314.67</v>
      </c>
      <c r="K525" s="43">
        <v>1702.52</v>
      </c>
      <c r="L525" s="43">
        <v>1810.18</v>
      </c>
      <c r="M525" s="43">
        <v>1853.17</v>
      </c>
      <c r="N525" s="43">
        <v>1876.3</v>
      </c>
      <c r="O525" s="43">
        <v>1889.66</v>
      </c>
      <c r="P525" s="43">
        <v>1874.8</v>
      </c>
      <c r="Q525" s="43">
        <v>1883.68</v>
      </c>
      <c r="R525" s="43">
        <v>1855.05</v>
      </c>
      <c r="S525" s="43">
        <v>1863.33</v>
      </c>
      <c r="T525" s="43">
        <v>1980.12</v>
      </c>
      <c r="U525" s="43">
        <v>1941.26</v>
      </c>
      <c r="V525" s="43">
        <v>1975.54</v>
      </c>
      <c r="W525" s="43">
        <v>1868.34</v>
      </c>
      <c r="X525" s="43">
        <v>1821.55</v>
      </c>
      <c r="Y525" s="43">
        <v>1770.05</v>
      </c>
      <c r="Z525" s="43">
        <v>1469.78</v>
      </c>
      <c r="AA525" s="43">
        <v>1133.53</v>
      </c>
    </row>
    <row r="526" spans="1:27" ht="12.75" hidden="1" customHeight="1" outlineLevel="1" x14ac:dyDescent="0.2">
      <c r="A526" s="98" t="s">
        <v>1539</v>
      </c>
      <c r="B526" s="62" t="s">
        <v>88</v>
      </c>
      <c r="C526" s="42" t="s">
        <v>77</v>
      </c>
      <c r="D526" s="43">
        <f>$D$486</f>
        <v>434.18</v>
      </c>
      <c r="E526" s="43">
        <f t="shared" ref="E526:AA526" si="304">$D$486</f>
        <v>434.18</v>
      </c>
      <c r="F526" s="43">
        <f t="shared" si="304"/>
        <v>434.18</v>
      </c>
      <c r="G526" s="43">
        <f t="shared" si="304"/>
        <v>434.18</v>
      </c>
      <c r="H526" s="43">
        <f t="shared" si="304"/>
        <v>434.18</v>
      </c>
      <c r="I526" s="43">
        <f t="shared" si="304"/>
        <v>434.18</v>
      </c>
      <c r="J526" s="43">
        <f t="shared" si="304"/>
        <v>434.18</v>
      </c>
      <c r="K526" s="43">
        <f t="shared" si="304"/>
        <v>434.18</v>
      </c>
      <c r="L526" s="43">
        <f t="shared" si="304"/>
        <v>434.18</v>
      </c>
      <c r="M526" s="43">
        <f t="shared" si="304"/>
        <v>434.18</v>
      </c>
      <c r="N526" s="43">
        <f t="shared" si="304"/>
        <v>434.18</v>
      </c>
      <c r="O526" s="43">
        <f t="shared" si="304"/>
        <v>434.18</v>
      </c>
      <c r="P526" s="43">
        <f t="shared" si="304"/>
        <v>434.18</v>
      </c>
      <c r="Q526" s="43">
        <f t="shared" si="304"/>
        <v>434.18</v>
      </c>
      <c r="R526" s="43">
        <f t="shared" si="304"/>
        <v>434.18</v>
      </c>
      <c r="S526" s="43">
        <f t="shared" si="304"/>
        <v>434.18</v>
      </c>
      <c r="T526" s="43">
        <f t="shared" si="304"/>
        <v>434.18</v>
      </c>
      <c r="U526" s="43">
        <f t="shared" si="304"/>
        <v>434.18</v>
      </c>
      <c r="V526" s="43">
        <f t="shared" si="304"/>
        <v>434.18</v>
      </c>
      <c r="W526" s="43">
        <f t="shared" si="304"/>
        <v>434.18</v>
      </c>
      <c r="X526" s="43">
        <f t="shared" si="304"/>
        <v>434.18</v>
      </c>
      <c r="Y526" s="43">
        <f t="shared" si="304"/>
        <v>434.18</v>
      </c>
      <c r="Z526" s="43">
        <f t="shared" si="304"/>
        <v>434.18</v>
      </c>
      <c r="AA526" s="43">
        <f t="shared" si="304"/>
        <v>434.18</v>
      </c>
    </row>
    <row r="527" spans="1:27" ht="12.75" hidden="1" customHeight="1" outlineLevel="1" x14ac:dyDescent="0.2">
      <c r="A527" s="98" t="s">
        <v>1540</v>
      </c>
      <c r="B527" s="62" t="s">
        <v>81</v>
      </c>
      <c r="C527" s="42" t="s">
        <v>77</v>
      </c>
      <c r="D527" s="43">
        <v>6.71</v>
      </c>
      <c r="E527" s="43">
        <v>6.71</v>
      </c>
      <c r="F527" s="43">
        <v>6.71</v>
      </c>
      <c r="G527" s="43">
        <v>6.71</v>
      </c>
      <c r="H527" s="43">
        <v>6.71</v>
      </c>
      <c r="I527" s="43">
        <v>6.71</v>
      </c>
      <c r="J527" s="43">
        <v>6.71</v>
      </c>
      <c r="K527" s="43">
        <v>6.71</v>
      </c>
      <c r="L527" s="43">
        <v>6.71</v>
      </c>
      <c r="M527" s="43">
        <v>6.71</v>
      </c>
      <c r="N527" s="43">
        <v>6.71</v>
      </c>
      <c r="O527" s="43">
        <v>6.71</v>
      </c>
      <c r="P527" s="43">
        <v>6.71</v>
      </c>
      <c r="Q527" s="43">
        <v>6.71</v>
      </c>
      <c r="R527" s="43">
        <v>6.71</v>
      </c>
      <c r="S527" s="43">
        <v>6.71</v>
      </c>
      <c r="T527" s="43">
        <v>6.71</v>
      </c>
      <c r="U527" s="43">
        <v>6.71</v>
      </c>
      <c r="V527" s="43">
        <v>6.71</v>
      </c>
      <c r="W527" s="43">
        <v>6.71</v>
      </c>
      <c r="X527" s="43">
        <v>6.71</v>
      </c>
      <c r="Y527" s="43">
        <v>6.71</v>
      </c>
      <c r="Z527" s="43">
        <v>6.71</v>
      </c>
      <c r="AA527" s="43">
        <v>6.71</v>
      </c>
    </row>
    <row r="528" spans="1:27" ht="12.75" hidden="1" customHeight="1" outlineLevel="1" x14ac:dyDescent="0.2">
      <c r="A528" s="98" t="s">
        <v>1541</v>
      </c>
      <c r="B528" s="62" t="s">
        <v>79</v>
      </c>
      <c r="C528" s="42" t="s">
        <v>77</v>
      </c>
      <c r="D528" s="43">
        <f>$D$11</f>
        <v>330.69</v>
      </c>
      <c r="E528" s="43">
        <f t="shared" ref="E528:AA528" si="305">$D$11</f>
        <v>330.69</v>
      </c>
      <c r="F528" s="43">
        <f t="shared" si="305"/>
        <v>330.69</v>
      </c>
      <c r="G528" s="43">
        <f t="shared" si="305"/>
        <v>330.69</v>
      </c>
      <c r="H528" s="43">
        <f t="shared" si="305"/>
        <v>330.69</v>
      </c>
      <c r="I528" s="43">
        <f t="shared" si="305"/>
        <v>330.69</v>
      </c>
      <c r="J528" s="43">
        <f t="shared" si="305"/>
        <v>330.69</v>
      </c>
      <c r="K528" s="43">
        <f t="shared" si="305"/>
        <v>330.69</v>
      </c>
      <c r="L528" s="43">
        <f t="shared" si="305"/>
        <v>330.69</v>
      </c>
      <c r="M528" s="43">
        <f t="shared" si="305"/>
        <v>330.69</v>
      </c>
      <c r="N528" s="43">
        <f t="shared" si="305"/>
        <v>330.69</v>
      </c>
      <c r="O528" s="43">
        <f t="shared" si="305"/>
        <v>330.69</v>
      </c>
      <c r="P528" s="43">
        <f t="shared" si="305"/>
        <v>330.69</v>
      </c>
      <c r="Q528" s="43">
        <f t="shared" si="305"/>
        <v>330.69</v>
      </c>
      <c r="R528" s="43">
        <f t="shared" si="305"/>
        <v>330.69</v>
      </c>
      <c r="S528" s="43">
        <f t="shared" si="305"/>
        <v>330.69</v>
      </c>
      <c r="T528" s="43">
        <f t="shared" si="305"/>
        <v>330.69</v>
      </c>
      <c r="U528" s="43">
        <f t="shared" si="305"/>
        <v>330.69</v>
      </c>
      <c r="V528" s="43">
        <f t="shared" si="305"/>
        <v>330.69</v>
      </c>
      <c r="W528" s="43">
        <f t="shared" si="305"/>
        <v>330.69</v>
      </c>
      <c r="X528" s="43">
        <f t="shared" si="305"/>
        <v>330.69</v>
      </c>
      <c r="Y528" s="43">
        <f t="shared" si="305"/>
        <v>330.69</v>
      </c>
      <c r="Z528" s="43">
        <f t="shared" si="305"/>
        <v>330.69</v>
      </c>
      <c r="AA528" s="43">
        <f t="shared" si="305"/>
        <v>330.69</v>
      </c>
    </row>
    <row r="529" spans="1:27" collapsed="1" x14ac:dyDescent="0.2">
      <c r="A529" s="97" t="s">
        <v>1542</v>
      </c>
      <c r="B529" s="27" t="str">
        <f>"10"&amp;"."&amp;$B$663&amp;"."&amp;$B$664</f>
        <v>10.01.2023</v>
      </c>
      <c r="C529" s="89" t="s">
        <v>74</v>
      </c>
      <c r="D529" s="90">
        <f>ROUND(((D530+D531+D533+D532)/1000),5)</f>
        <v>1.8851800000000001</v>
      </c>
      <c r="E529" s="90">
        <f>ROUND(((E530+E531+E533+E532)/1000),5)</f>
        <v>1.7944800000000001</v>
      </c>
      <c r="F529" s="90">
        <f>ROUND(((F530+F531+F533+F532)/1000),5)</f>
        <v>1.72482</v>
      </c>
      <c r="G529" s="90">
        <f t="shared" ref="G529:AA529" si="306">ROUND(((G530+G531+G533+G532)/1000),5)</f>
        <v>1.7274</v>
      </c>
      <c r="H529" s="90">
        <f t="shared" si="306"/>
        <v>1.8246500000000001</v>
      </c>
      <c r="I529" s="90">
        <f t="shared" si="306"/>
        <v>1.9309000000000001</v>
      </c>
      <c r="J529" s="90">
        <f t="shared" si="306"/>
        <v>2.1393300000000002</v>
      </c>
      <c r="K529" s="90">
        <f t="shared" si="306"/>
        <v>2.52691</v>
      </c>
      <c r="L529" s="90">
        <f t="shared" si="306"/>
        <v>2.6242299999999998</v>
      </c>
      <c r="M529" s="90">
        <f t="shared" si="306"/>
        <v>2.66344</v>
      </c>
      <c r="N529" s="90">
        <f t="shared" si="306"/>
        <v>2.6785800000000002</v>
      </c>
      <c r="O529" s="90">
        <f t="shared" si="306"/>
        <v>2.6879300000000002</v>
      </c>
      <c r="P529" s="90">
        <f t="shared" si="306"/>
        <v>2.6769500000000002</v>
      </c>
      <c r="Q529" s="90">
        <f t="shared" si="306"/>
        <v>2.6801499999999998</v>
      </c>
      <c r="R529" s="90">
        <f t="shared" si="306"/>
        <v>2.64723</v>
      </c>
      <c r="S529" s="90">
        <f t="shared" si="306"/>
        <v>2.6433499999999999</v>
      </c>
      <c r="T529" s="90">
        <f t="shared" si="306"/>
        <v>2.7037599999999999</v>
      </c>
      <c r="U529" s="90">
        <f t="shared" si="306"/>
        <v>2.7238099999999998</v>
      </c>
      <c r="V529" s="90">
        <f t="shared" si="306"/>
        <v>2.71984</v>
      </c>
      <c r="W529" s="90">
        <f t="shared" si="306"/>
        <v>2.6599300000000001</v>
      </c>
      <c r="X529" s="90">
        <f t="shared" si="306"/>
        <v>2.6232899999999999</v>
      </c>
      <c r="Y529" s="90">
        <f t="shared" si="306"/>
        <v>2.55505</v>
      </c>
      <c r="Z529" s="90">
        <f t="shared" si="306"/>
        <v>2.2653300000000001</v>
      </c>
      <c r="AA529" s="90">
        <f t="shared" si="306"/>
        <v>1.93912</v>
      </c>
    </row>
    <row r="530" spans="1:27" ht="12.75" hidden="1" customHeight="1" outlineLevel="1" x14ac:dyDescent="0.2">
      <c r="A530" s="98" t="s">
        <v>1543</v>
      </c>
      <c r="B530" s="62" t="s">
        <v>236</v>
      </c>
      <c r="C530" s="42" t="s">
        <v>77</v>
      </c>
      <c r="D530" s="43">
        <v>1113.5999999999999</v>
      </c>
      <c r="E530" s="43">
        <v>1022.9</v>
      </c>
      <c r="F530" s="43">
        <v>953.24</v>
      </c>
      <c r="G530" s="43">
        <v>955.82</v>
      </c>
      <c r="H530" s="43">
        <v>1053.07</v>
      </c>
      <c r="I530" s="43">
        <v>1159.32</v>
      </c>
      <c r="J530" s="43">
        <v>1367.75</v>
      </c>
      <c r="K530" s="43">
        <v>1755.33</v>
      </c>
      <c r="L530" s="43">
        <v>1852.65</v>
      </c>
      <c r="M530" s="43">
        <v>1891.86</v>
      </c>
      <c r="N530" s="43">
        <v>1907</v>
      </c>
      <c r="O530" s="43">
        <v>1916.35</v>
      </c>
      <c r="P530" s="43">
        <v>1905.37</v>
      </c>
      <c r="Q530" s="43">
        <v>1908.57</v>
      </c>
      <c r="R530" s="43">
        <v>1875.65</v>
      </c>
      <c r="S530" s="43">
        <v>1871.77</v>
      </c>
      <c r="T530" s="43">
        <v>1932.18</v>
      </c>
      <c r="U530" s="43">
        <v>1952.23</v>
      </c>
      <c r="V530" s="43">
        <v>1948.26</v>
      </c>
      <c r="W530" s="43">
        <v>1888.35</v>
      </c>
      <c r="X530" s="43">
        <v>1851.71</v>
      </c>
      <c r="Y530" s="43">
        <v>1783.47</v>
      </c>
      <c r="Z530" s="43">
        <v>1493.75</v>
      </c>
      <c r="AA530" s="43">
        <v>1167.54</v>
      </c>
    </row>
    <row r="531" spans="1:27" ht="12.75" hidden="1" customHeight="1" outlineLevel="1" x14ac:dyDescent="0.2">
      <c r="A531" s="98" t="s">
        <v>1544</v>
      </c>
      <c r="B531" s="62" t="s">
        <v>88</v>
      </c>
      <c r="C531" s="42" t="s">
        <v>77</v>
      </c>
      <c r="D531" s="43">
        <f>$D$486</f>
        <v>434.18</v>
      </c>
      <c r="E531" s="43">
        <f t="shared" ref="E531:AA531" si="307">$D$486</f>
        <v>434.18</v>
      </c>
      <c r="F531" s="43">
        <f t="shared" si="307"/>
        <v>434.18</v>
      </c>
      <c r="G531" s="43">
        <f t="shared" si="307"/>
        <v>434.18</v>
      </c>
      <c r="H531" s="43">
        <f t="shared" si="307"/>
        <v>434.18</v>
      </c>
      <c r="I531" s="43">
        <f t="shared" si="307"/>
        <v>434.18</v>
      </c>
      <c r="J531" s="43">
        <f t="shared" si="307"/>
        <v>434.18</v>
      </c>
      <c r="K531" s="43">
        <f t="shared" si="307"/>
        <v>434.18</v>
      </c>
      <c r="L531" s="43">
        <f t="shared" si="307"/>
        <v>434.18</v>
      </c>
      <c r="M531" s="43">
        <f t="shared" si="307"/>
        <v>434.18</v>
      </c>
      <c r="N531" s="43">
        <f t="shared" si="307"/>
        <v>434.18</v>
      </c>
      <c r="O531" s="43">
        <f t="shared" si="307"/>
        <v>434.18</v>
      </c>
      <c r="P531" s="43">
        <f t="shared" si="307"/>
        <v>434.18</v>
      </c>
      <c r="Q531" s="43">
        <f t="shared" si="307"/>
        <v>434.18</v>
      </c>
      <c r="R531" s="43">
        <f t="shared" si="307"/>
        <v>434.18</v>
      </c>
      <c r="S531" s="43">
        <f t="shared" si="307"/>
        <v>434.18</v>
      </c>
      <c r="T531" s="43">
        <f t="shared" si="307"/>
        <v>434.18</v>
      </c>
      <c r="U531" s="43">
        <f t="shared" si="307"/>
        <v>434.18</v>
      </c>
      <c r="V531" s="43">
        <f t="shared" si="307"/>
        <v>434.18</v>
      </c>
      <c r="W531" s="43">
        <f t="shared" si="307"/>
        <v>434.18</v>
      </c>
      <c r="X531" s="43">
        <f t="shared" si="307"/>
        <v>434.18</v>
      </c>
      <c r="Y531" s="43">
        <f t="shared" si="307"/>
        <v>434.18</v>
      </c>
      <c r="Z531" s="43">
        <f t="shared" si="307"/>
        <v>434.18</v>
      </c>
      <c r="AA531" s="43">
        <f t="shared" si="307"/>
        <v>434.18</v>
      </c>
    </row>
    <row r="532" spans="1:27" ht="12.75" hidden="1" customHeight="1" outlineLevel="1" x14ac:dyDescent="0.2">
      <c r="A532" s="98" t="s">
        <v>1545</v>
      </c>
      <c r="B532" s="62" t="s">
        <v>81</v>
      </c>
      <c r="C532" s="42" t="s">
        <v>77</v>
      </c>
      <c r="D532" s="43">
        <v>6.71</v>
      </c>
      <c r="E532" s="43">
        <v>6.71</v>
      </c>
      <c r="F532" s="43">
        <v>6.71</v>
      </c>
      <c r="G532" s="43">
        <v>6.71</v>
      </c>
      <c r="H532" s="43">
        <v>6.71</v>
      </c>
      <c r="I532" s="43">
        <v>6.71</v>
      </c>
      <c r="J532" s="43">
        <v>6.71</v>
      </c>
      <c r="K532" s="43">
        <v>6.71</v>
      </c>
      <c r="L532" s="43">
        <v>6.71</v>
      </c>
      <c r="M532" s="43">
        <v>6.71</v>
      </c>
      <c r="N532" s="43">
        <v>6.71</v>
      </c>
      <c r="O532" s="43">
        <v>6.71</v>
      </c>
      <c r="P532" s="43">
        <v>6.71</v>
      </c>
      <c r="Q532" s="43">
        <v>6.71</v>
      </c>
      <c r="R532" s="43">
        <v>6.71</v>
      </c>
      <c r="S532" s="43">
        <v>6.71</v>
      </c>
      <c r="T532" s="43">
        <v>6.71</v>
      </c>
      <c r="U532" s="43">
        <v>6.71</v>
      </c>
      <c r="V532" s="43">
        <v>6.71</v>
      </c>
      <c r="W532" s="43">
        <v>6.71</v>
      </c>
      <c r="X532" s="43">
        <v>6.71</v>
      </c>
      <c r="Y532" s="43">
        <v>6.71</v>
      </c>
      <c r="Z532" s="43">
        <v>6.71</v>
      </c>
      <c r="AA532" s="43">
        <v>6.71</v>
      </c>
    </row>
    <row r="533" spans="1:27" ht="12.75" hidden="1" customHeight="1" outlineLevel="1" x14ac:dyDescent="0.2">
      <c r="A533" s="98" t="s">
        <v>1546</v>
      </c>
      <c r="B533" s="62" t="s">
        <v>79</v>
      </c>
      <c r="C533" s="42" t="s">
        <v>77</v>
      </c>
      <c r="D533" s="43">
        <f>$D$11</f>
        <v>330.69</v>
      </c>
      <c r="E533" s="43">
        <f t="shared" ref="E533:AA533" si="308">$D$11</f>
        <v>330.69</v>
      </c>
      <c r="F533" s="43">
        <f t="shared" si="308"/>
        <v>330.69</v>
      </c>
      <c r="G533" s="43">
        <f t="shared" si="308"/>
        <v>330.69</v>
      </c>
      <c r="H533" s="43">
        <f t="shared" si="308"/>
        <v>330.69</v>
      </c>
      <c r="I533" s="43">
        <f t="shared" si="308"/>
        <v>330.69</v>
      </c>
      <c r="J533" s="43">
        <f t="shared" si="308"/>
        <v>330.69</v>
      </c>
      <c r="K533" s="43">
        <f t="shared" si="308"/>
        <v>330.69</v>
      </c>
      <c r="L533" s="43">
        <f t="shared" si="308"/>
        <v>330.69</v>
      </c>
      <c r="M533" s="43">
        <f t="shared" si="308"/>
        <v>330.69</v>
      </c>
      <c r="N533" s="43">
        <f t="shared" si="308"/>
        <v>330.69</v>
      </c>
      <c r="O533" s="43">
        <f t="shared" si="308"/>
        <v>330.69</v>
      </c>
      <c r="P533" s="43">
        <f t="shared" si="308"/>
        <v>330.69</v>
      </c>
      <c r="Q533" s="43">
        <f t="shared" si="308"/>
        <v>330.69</v>
      </c>
      <c r="R533" s="43">
        <f t="shared" si="308"/>
        <v>330.69</v>
      </c>
      <c r="S533" s="43">
        <f t="shared" si="308"/>
        <v>330.69</v>
      </c>
      <c r="T533" s="43">
        <f t="shared" si="308"/>
        <v>330.69</v>
      </c>
      <c r="U533" s="43">
        <f t="shared" si="308"/>
        <v>330.69</v>
      </c>
      <c r="V533" s="43">
        <f t="shared" si="308"/>
        <v>330.69</v>
      </c>
      <c r="W533" s="43">
        <f t="shared" si="308"/>
        <v>330.69</v>
      </c>
      <c r="X533" s="43">
        <f t="shared" si="308"/>
        <v>330.69</v>
      </c>
      <c r="Y533" s="43">
        <f t="shared" si="308"/>
        <v>330.69</v>
      </c>
      <c r="Z533" s="43">
        <f t="shared" si="308"/>
        <v>330.69</v>
      </c>
      <c r="AA533" s="43">
        <f t="shared" si="308"/>
        <v>330.69</v>
      </c>
    </row>
    <row r="534" spans="1:27" collapsed="1" x14ac:dyDescent="0.2">
      <c r="A534" s="97" t="s">
        <v>1547</v>
      </c>
      <c r="B534" s="27" t="str">
        <f>"11"&amp;"."&amp;$B$663&amp;"."&amp;$B$664</f>
        <v>11.01.2023</v>
      </c>
      <c r="C534" s="89" t="s">
        <v>74</v>
      </c>
      <c r="D534" s="90">
        <f>ROUND(((D535+D536+D538+D537)/1000),5)</f>
        <v>1.9182399999999999</v>
      </c>
      <c r="E534" s="90">
        <f>ROUND(((E535+E536+E538+E537)/1000),5)</f>
        <v>1.86782</v>
      </c>
      <c r="F534" s="90">
        <f>ROUND(((F535+F536+F538+F537)/1000),5)</f>
        <v>1.8022</v>
      </c>
      <c r="G534" s="90">
        <f t="shared" ref="G534:AA534" si="309">ROUND(((G535+G536+G538+G537)/1000),5)</f>
        <v>1.79558</v>
      </c>
      <c r="H534" s="90">
        <f t="shared" si="309"/>
        <v>1.87029</v>
      </c>
      <c r="I534" s="90">
        <f t="shared" si="309"/>
        <v>1.96532</v>
      </c>
      <c r="J534" s="90">
        <f t="shared" si="309"/>
        <v>2.1231</v>
      </c>
      <c r="K534" s="90">
        <f t="shared" si="309"/>
        <v>2.5392299999999999</v>
      </c>
      <c r="L534" s="90">
        <f t="shared" si="309"/>
        <v>2.6523400000000001</v>
      </c>
      <c r="M534" s="90">
        <f t="shared" si="309"/>
        <v>2.6909800000000001</v>
      </c>
      <c r="N534" s="90">
        <f t="shared" si="309"/>
        <v>2.7101899999999999</v>
      </c>
      <c r="O534" s="90">
        <f t="shared" si="309"/>
        <v>2.7254200000000002</v>
      </c>
      <c r="P534" s="90">
        <f t="shared" si="309"/>
        <v>2.7121599999999999</v>
      </c>
      <c r="Q534" s="90">
        <f t="shared" si="309"/>
        <v>2.7151200000000002</v>
      </c>
      <c r="R534" s="90">
        <f t="shared" si="309"/>
        <v>2.6908599999999998</v>
      </c>
      <c r="S534" s="90">
        <f t="shared" si="309"/>
        <v>2.68933</v>
      </c>
      <c r="T534" s="90">
        <f t="shared" si="309"/>
        <v>2.80661</v>
      </c>
      <c r="U534" s="90">
        <f t="shared" si="309"/>
        <v>2.8073000000000001</v>
      </c>
      <c r="V534" s="90">
        <f t="shared" si="309"/>
        <v>2.8138399999999999</v>
      </c>
      <c r="W534" s="90">
        <f t="shared" si="309"/>
        <v>2.6918799999999998</v>
      </c>
      <c r="X534" s="90">
        <f t="shared" si="309"/>
        <v>2.6662300000000001</v>
      </c>
      <c r="Y534" s="90">
        <f t="shared" si="309"/>
        <v>2.62703</v>
      </c>
      <c r="Z534" s="90">
        <f t="shared" si="309"/>
        <v>2.4708700000000001</v>
      </c>
      <c r="AA534" s="90">
        <f t="shared" si="309"/>
        <v>2.0507499999999999</v>
      </c>
    </row>
    <row r="535" spans="1:27" ht="12.75" hidden="1" customHeight="1" outlineLevel="1" x14ac:dyDescent="0.2">
      <c r="A535" s="98" t="s">
        <v>1548</v>
      </c>
      <c r="B535" s="62" t="s">
        <v>236</v>
      </c>
      <c r="C535" s="42" t="s">
        <v>77</v>
      </c>
      <c r="D535" s="43">
        <v>1146.6600000000001</v>
      </c>
      <c r="E535" s="43">
        <v>1096.24</v>
      </c>
      <c r="F535" s="43">
        <v>1030.6199999999999</v>
      </c>
      <c r="G535" s="43">
        <v>1024</v>
      </c>
      <c r="H535" s="43">
        <v>1098.71</v>
      </c>
      <c r="I535" s="43">
        <v>1193.74</v>
      </c>
      <c r="J535" s="43">
        <v>1351.52</v>
      </c>
      <c r="K535" s="43">
        <v>1767.65</v>
      </c>
      <c r="L535" s="43">
        <v>1880.76</v>
      </c>
      <c r="M535" s="43">
        <v>1919.4</v>
      </c>
      <c r="N535" s="43">
        <v>1938.61</v>
      </c>
      <c r="O535" s="43">
        <v>1953.84</v>
      </c>
      <c r="P535" s="43">
        <v>1940.58</v>
      </c>
      <c r="Q535" s="43">
        <v>1943.54</v>
      </c>
      <c r="R535" s="43">
        <v>1919.28</v>
      </c>
      <c r="S535" s="43">
        <v>1917.75</v>
      </c>
      <c r="T535" s="43">
        <v>2035.03</v>
      </c>
      <c r="U535" s="43">
        <v>2035.72</v>
      </c>
      <c r="V535" s="43">
        <v>2042.26</v>
      </c>
      <c r="W535" s="43">
        <v>1920.3</v>
      </c>
      <c r="X535" s="43">
        <v>1894.65</v>
      </c>
      <c r="Y535" s="43">
        <v>1855.45</v>
      </c>
      <c r="Z535" s="43">
        <v>1699.29</v>
      </c>
      <c r="AA535" s="43">
        <v>1279.17</v>
      </c>
    </row>
    <row r="536" spans="1:27" ht="12.75" hidden="1" customHeight="1" outlineLevel="1" x14ac:dyDescent="0.2">
      <c r="A536" s="98" t="s">
        <v>1549</v>
      </c>
      <c r="B536" s="62" t="s">
        <v>88</v>
      </c>
      <c r="C536" s="42" t="s">
        <v>77</v>
      </c>
      <c r="D536" s="43">
        <f>$D$486</f>
        <v>434.18</v>
      </c>
      <c r="E536" s="43">
        <f t="shared" ref="E536:AA536" si="310">$D$486</f>
        <v>434.18</v>
      </c>
      <c r="F536" s="43">
        <f t="shared" si="310"/>
        <v>434.18</v>
      </c>
      <c r="G536" s="43">
        <f t="shared" si="310"/>
        <v>434.18</v>
      </c>
      <c r="H536" s="43">
        <f t="shared" si="310"/>
        <v>434.18</v>
      </c>
      <c r="I536" s="43">
        <f t="shared" si="310"/>
        <v>434.18</v>
      </c>
      <c r="J536" s="43">
        <f t="shared" si="310"/>
        <v>434.18</v>
      </c>
      <c r="K536" s="43">
        <f t="shared" si="310"/>
        <v>434.18</v>
      </c>
      <c r="L536" s="43">
        <f t="shared" si="310"/>
        <v>434.18</v>
      </c>
      <c r="M536" s="43">
        <f t="shared" si="310"/>
        <v>434.18</v>
      </c>
      <c r="N536" s="43">
        <f t="shared" si="310"/>
        <v>434.18</v>
      </c>
      <c r="O536" s="43">
        <f t="shared" si="310"/>
        <v>434.18</v>
      </c>
      <c r="P536" s="43">
        <f t="shared" si="310"/>
        <v>434.18</v>
      </c>
      <c r="Q536" s="43">
        <f t="shared" si="310"/>
        <v>434.18</v>
      </c>
      <c r="R536" s="43">
        <f t="shared" si="310"/>
        <v>434.18</v>
      </c>
      <c r="S536" s="43">
        <f t="shared" si="310"/>
        <v>434.18</v>
      </c>
      <c r="T536" s="43">
        <f t="shared" si="310"/>
        <v>434.18</v>
      </c>
      <c r="U536" s="43">
        <f t="shared" si="310"/>
        <v>434.18</v>
      </c>
      <c r="V536" s="43">
        <f t="shared" si="310"/>
        <v>434.18</v>
      </c>
      <c r="W536" s="43">
        <f t="shared" si="310"/>
        <v>434.18</v>
      </c>
      <c r="X536" s="43">
        <f t="shared" si="310"/>
        <v>434.18</v>
      </c>
      <c r="Y536" s="43">
        <f t="shared" si="310"/>
        <v>434.18</v>
      </c>
      <c r="Z536" s="43">
        <f t="shared" si="310"/>
        <v>434.18</v>
      </c>
      <c r="AA536" s="43">
        <f t="shared" si="310"/>
        <v>434.18</v>
      </c>
    </row>
    <row r="537" spans="1:27" ht="12.75" hidden="1" customHeight="1" outlineLevel="1" x14ac:dyDescent="0.2">
      <c r="A537" s="98" t="s">
        <v>1550</v>
      </c>
      <c r="B537" s="62" t="s">
        <v>81</v>
      </c>
      <c r="C537" s="42" t="s">
        <v>77</v>
      </c>
      <c r="D537" s="43">
        <v>6.71</v>
      </c>
      <c r="E537" s="43">
        <v>6.71</v>
      </c>
      <c r="F537" s="43">
        <v>6.71</v>
      </c>
      <c r="G537" s="43">
        <v>6.71</v>
      </c>
      <c r="H537" s="43">
        <v>6.71</v>
      </c>
      <c r="I537" s="43">
        <v>6.71</v>
      </c>
      <c r="J537" s="43">
        <v>6.71</v>
      </c>
      <c r="K537" s="43">
        <v>6.71</v>
      </c>
      <c r="L537" s="43">
        <v>6.71</v>
      </c>
      <c r="M537" s="43">
        <v>6.71</v>
      </c>
      <c r="N537" s="43">
        <v>6.71</v>
      </c>
      <c r="O537" s="43">
        <v>6.71</v>
      </c>
      <c r="P537" s="43">
        <v>6.71</v>
      </c>
      <c r="Q537" s="43">
        <v>6.71</v>
      </c>
      <c r="R537" s="43">
        <v>6.71</v>
      </c>
      <c r="S537" s="43">
        <v>6.71</v>
      </c>
      <c r="T537" s="43">
        <v>6.71</v>
      </c>
      <c r="U537" s="43">
        <v>6.71</v>
      </c>
      <c r="V537" s="43">
        <v>6.71</v>
      </c>
      <c r="W537" s="43">
        <v>6.71</v>
      </c>
      <c r="X537" s="43">
        <v>6.71</v>
      </c>
      <c r="Y537" s="43">
        <v>6.71</v>
      </c>
      <c r="Z537" s="43">
        <v>6.71</v>
      </c>
      <c r="AA537" s="43">
        <v>6.71</v>
      </c>
    </row>
    <row r="538" spans="1:27" ht="12.75" hidden="1" customHeight="1" outlineLevel="1" x14ac:dyDescent="0.2">
      <c r="A538" s="98" t="s">
        <v>1551</v>
      </c>
      <c r="B538" s="62" t="s">
        <v>79</v>
      </c>
      <c r="C538" s="42" t="s">
        <v>77</v>
      </c>
      <c r="D538" s="43">
        <f>$D$11</f>
        <v>330.69</v>
      </c>
      <c r="E538" s="43">
        <f t="shared" ref="E538:AA538" si="311">$D$11</f>
        <v>330.69</v>
      </c>
      <c r="F538" s="43">
        <f t="shared" si="311"/>
        <v>330.69</v>
      </c>
      <c r="G538" s="43">
        <f t="shared" si="311"/>
        <v>330.69</v>
      </c>
      <c r="H538" s="43">
        <f t="shared" si="311"/>
        <v>330.69</v>
      </c>
      <c r="I538" s="43">
        <f t="shared" si="311"/>
        <v>330.69</v>
      </c>
      <c r="J538" s="43">
        <f t="shared" si="311"/>
        <v>330.69</v>
      </c>
      <c r="K538" s="43">
        <f t="shared" si="311"/>
        <v>330.69</v>
      </c>
      <c r="L538" s="43">
        <f t="shared" si="311"/>
        <v>330.69</v>
      </c>
      <c r="M538" s="43">
        <f t="shared" si="311"/>
        <v>330.69</v>
      </c>
      <c r="N538" s="43">
        <f t="shared" si="311"/>
        <v>330.69</v>
      </c>
      <c r="O538" s="43">
        <f t="shared" si="311"/>
        <v>330.69</v>
      </c>
      <c r="P538" s="43">
        <f t="shared" si="311"/>
        <v>330.69</v>
      </c>
      <c r="Q538" s="43">
        <f t="shared" si="311"/>
        <v>330.69</v>
      </c>
      <c r="R538" s="43">
        <f t="shared" si="311"/>
        <v>330.69</v>
      </c>
      <c r="S538" s="43">
        <f t="shared" si="311"/>
        <v>330.69</v>
      </c>
      <c r="T538" s="43">
        <f t="shared" si="311"/>
        <v>330.69</v>
      </c>
      <c r="U538" s="43">
        <f t="shared" si="311"/>
        <v>330.69</v>
      </c>
      <c r="V538" s="43">
        <f t="shared" si="311"/>
        <v>330.69</v>
      </c>
      <c r="W538" s="43">
        <f t="shared" si="311"/>
        <v>330.69</v>
      </c>
      <c r="X538" s="43">
        <f t="shared" si="311"/>
        <v>330.69</v>
      </c>
      <c r="Y538" s="43">
        <f t="shared" si="311"/>
        <v>330.69</v>
      </c>
      <c r="Z538" s="43">
        <f t="shared" si="311"/>
        <v>330.69</v>
      </c>
      <c r="AA538" s="43">
        <f t="shared" si="311"/>
        <v>330.69</v>
      </c>
    </row>
    <row r="539" spans="1:27" collapsed="1" x14ac:dyDescent="0.2">
      <c r="A539" s="97" t="s">
        <v>1552</v>
      </c>
      <c r="B539" s="27" t="str">
        <f>"12"&amp;"."&amp;$B$663&amp;"."&amp;$B$664</f>
        <v>12.01.2023</v>
      </c>
      <c r="C539" s="89" t="s">
        <v>74</v>
      </c>
      <c r="D539" s="90">
        <f>ROUND(((D540+D541+D543+D542)/1000),5)</f>
        <v>1.94695</v>
      </c>
      <c r="E539" s="90">
        <f>ROUND(((E540+E541+E543+E542)/1000),5)</f>
        <v>1.88978</v>
      </c>
      <c r="F539" s="90">
        <f>ROUND(((F540+F541+F543+F542)/1000),5)</f>
        <v>1.8673599999999999</v>
      </c>
      <c r="G539" s="90">
        <f t="shared" ref="G539:AA539" si="312">ROUND(((G540+G541+G543+G542)/1000),5)</f>
        <v>1.86531</v>
      </c>
      <c r="H539" s="90">
        <f t="shared" si="312"/>
        <v>1.88852</v>
      </c>
      <c r="I539" s="90">
        <f t="shared" si="312"/>
        <v>1.98332</v>
      </c>
      <c r="J539" s="90">
        <f t="shared" si="312"/>
        <v>2.1187900000000002</v>
      </c>
      <c r="K539" s="90">
        <f t="shared" si="312"/>
        <v>2.51668</v>
      </c>
      <c r="L539" s="90">
        <f t="shared" si="312"/>
        <v>2.6047600000000002</v>
      </c>
      <c r="M539" s="90">
        <f t="shared" si="312"/>
        <v>2.6405799999999999</v>
      </c>
      <c r="N539" s="90">
        <f t="shared" si="312"/>
        <v>2.6396999999999999</v>
      </c>
      <c r="O539" s="90">
        <f t="shared" si="312"/>
        <v>2.6697099999999998</v>
      </c>
      <c r="P539" s="90">
        <f t="shared" si="312"/>
        <v>2.6580300000000001</v>
      </c>
      <c r="Q539" s="90">
        <f t="shared" si="312"/>
        <v>2.6651199999999999</v>
      </c>
      <c r="R539" s="90">
        <f t="shared" si="312"/>
        <v>2.6204499999999999</v>
      </c>
      <c r="S539" s="90">
        <f t="shared" si="312"/>
        <v>2.6309900000000002</v>
      </c>
      <c r="T539" s="90">
        <f t="shared" si="312"/>
        <v>2.6695700000000002</v>
      </c>
      <c r="U539" s="90">
        <f t="shared" si="312"/>
        <v>2.7402199999999999</v>
      </c>
      <c r="V539" s="90">
        <f t="shared" si="312"/>
        <v>2.7017000000000002</v>
      </c>
      <c r="W539" s="90">
        <f t="shared" si="312"/>
        <v>2.6389300000000002</v>
      </c>
      <c r="X539" s="90">
        <f t="shared" si="312"/>
        <v>2.6083599999999998</v>
      </c>
      <c r="Y539" s="90">
        <f t="shared" si="312"/>
        <v>2.5642999999999998</v>
      </c>
      <c r="Z539" s="90">
        <f t="shared" si="312"/>
        <v>2.3871099999999998</v>
      </c>
      <c r="AA539" s="90">
        <f t="shared" si="312"/>
        <v>2.01355</v>
      </c>
    </row>
    <row r="540" spans="1:27" ht="12.75" hidden="1" customHeight="1" outlineLevel="1" x14ac:dyDescent="0.2">
      <c r="A540" s="98" t="s">
        <v>1553</v>
      </c>
      <c r="B540" s="62" t="s">
        <v>236</v>
      </c>
      <c r="C540" s="42" t="s">
        <v>77</v>
      </c>
      <c r="D540" s="43">
        <v>1175.3699999999999</v>
      </c>
      <c r="E540" s="43">
        <v>1118.2</v>
      </c>
      <c r="F540" s="43">
        <v>1095.78</v>
      </c>
      <c r="G540" s="43">
        <v>1093.73</v>
      </c>
      <c r="H540" s="43">
        <v>1116.94</v>
      </c>
      <c r="I540" s="43">
        <v>1211.74</v>
      </c>
      <c r="J540" s="43">
        <v>1347.21</v>
      </c>
      <c r="K540" s="43">
        <v>1745.1</v>
      </c>
      <c r="L540" s="43">
        <v>1833.18</v>
      </c>
      <c r="M540" s="43">
        <v>1869</v>
      </c>
      <c r="N540" s="43">
        <v>1868.12</v>
      </c>
      <c r="O540" s="43">
        <v>1898.13</v>
      </c>
      <c r="P540" s="43">
        <v>1886.45</v>
      </c>
      <c r="Q540" s="43">
        <v>1893.54</v>
      </c>
      <c r="R540" s="43">
        <v>1848.87</v>
      </c>
      <c r="S540" s="43">
        <v>1859.41</v>
      </c>
      <c r="T540" s="43">
        <v>1897.99</v>
      </c>
      <c r="U540" s="43">
        <v>1968.64</v>
      </c>
      <c r="V540" s="43">
        <v>1930.12</v>
      </c>
      <c r="W540" s="43">
        <v>1867.35</v>
      </c>
      <c r="X540" s="43">
        <v>1836.78</v>
      </c>
      <c r="Y540" s="43">
        <v>1792.72</v>
      </c>
      <c r="Z540" s="43">
        <v>1615.53</v>
      </c>
      <c r="AA540" s="43">
        <v>1241.97</v>
      </c>
    </row>
    <row r="541" spans="1:27" ht="12.75" hidden="1" customHeight="1" outlineLevel="1" x14ac:dyDescent="0.2">
      <c r="A541" s="98" t="s">
        <v>1554</v>
      </c>
      <c r="B541" s="62" t="s">
        <v>88</v>
      </c>
      <c r="C541" s="42" t="s">
        <v>77</v>
      </c>
      <c r="D541" s="43">
        <f>$D$486</f>
        <v>434.18</v>
      </c>
      <c r="E541" s="43">
        <f t="shared" ref="E541:AA541" si="313">$D$486</f>
        <v>434.18</v>
      </c>
      <c r="F541" s="43">
        <f t="shared" si="313"/>
        <v>434.18</v>
      </c>
      <c r="G541" s="43">
        <f t="shared" si="313"/>
        <v>434.18</v>
      </c>
      <c r="H541" s="43">
        <f t="shared" si="313"/>
        <v>434.18</v>
      </c>
      <c r="I541" s="43">
        <f t="shared" si="313"/>
        <v>434.18</v>
      </c>
      <c r="J541" s="43">
        <f t="shared" si="313"/>
        <v>434.18</v>
      </c>
      <c r="K541" s="43">
        <f t="shared" si="313"/>
        <v>434.18</v>
      </c>
      <c r="L541" s="43">
        <f t="shared" si="313"/>
        <v>434.18</v>
      </c>
      <c r="M541" s="43">
        <f t="shared" si="313"/>
        <v>434.18</v>
      </c>
      <c r="N541" s="43">
        <f t="shared" si="313"/>
        <v>434.18</v>
      </c>
      <c r="O541" s="43">
        <f t="shared" si="313"/>
        <v>434.18</v>
      </c>
      <c r="P541" s="43">
        <f t="shared" si="313"/>
        <v>434.18</v>
      </c>
      <c r="Q541" s="43">
        <f t="shared" si="313"/>
        <v>434.18</v>
      </c>
      <c r="R541" s="43">
        <f t="shared" si="313"/>
        <v>434.18</v>
      </c>
      <c r="S541" s="43">
        <f t="shared" si="313"/>
        <v>434.18</v>
      </c>
      <c r="T541" s="43">
        <f t="shared" si="313"/>
        <v>434.18</v>
      </c>
      <c r="U541" s="43">
        <f t="shared" si="313"/>
        <v>434.18</v>
      </c>
      <c r="V541" s="43">
        <f t="shared" si="313"/>
        <v>434.18</v>
      </c>
      <c r="W541" s="43">
        <f t="shared" si="313"/>
        <v>434.18</v>
      </c>
      <c r="X541" s="43">
        <f t="shared" si="313"/>
        <v>434.18</v>
      </c>
      <c r="Y541" s="43">
        <f t="shared" si="313"/>
        <v>434.18</v>
      </c>
      <c r="Z541" s="43">
        <f t="shared" si="313"/>
        <v>434.18</v>
      </c>
      <c r="AA541" s="43">
        <f t="shared" si="313"/>
        <v>434.18</v>
      </c>
    </row>
    <row r="542" spans="1:27" ht="12.75" hidden="1" customHeight="1" outlineLevel="1" x14ac:dyDescent="0.2">
      <c r="A542" s="98" t="s">
        <v>1555</v>
      </c>
      <c r="B542" s="62" t="s">
        <v>81</v>
      </c>
      <c r="C542" s="42" t="s">
        <v>77</v>
      </c>
      <c r="D542" s="43">
        <v>6.71</v>
      </c>
      <c r="E542" s="43">
        <v>6.71</v>
      </c>
      <c r="F542" s="43">
        <v>6.71</v>
      </c>
      <c r="G542" s="43">
        <v>6.71</v>
      </c>
      <c r="H542" s="43">
        <v>6.71</v>
      </c>
      <c r="I542" s="43">
        <v>6.71</v>
      </c>
      <c r="J542" s="43">
        <v>6.71</v>
      </c>
      <c r="K542" s="43">
        <v>6.71</v>
      </c>
      <c r="L542" s="43">
        <v>6.71</v>
      </c>
      <c r="M542" s="43">
        <v>6.71</v>
      </c>
      <c r="N542" s="43">
        <v>6.71</v>
      </c>
      <c r="O542" s="43">
        <v>6.71</v>
      </c>
      <c r="P542" s="43">
        <v>6.71</v>
      </c>
      <c r="Q542" s="43">
        <v>6.71</v>
      </c>
      <c r="R542" s="43">
        <v>6.71</v>
      </c>
      <c r="S542" s="43">
        <v>6.71</v>
      </c>
      <c r="T542" s="43">
        <v>6.71</v>
      </c>
      <c r="U542" s="43">
        <v>6.71</v>
      </c>
      <c r="V542" s="43">
        <v>6.71</v>
      </c>
      <c r="W542" s="43">
        <v>6.71</v>
      </c>
      <c r="X542" s="43">
        <v>6.71</v>
      </c>
      <c r="Y542" s="43">
        <v>6.71</v>
      </c>
      <c r="Z542" s="43">
        <v>6.71</v>
      </c>
      <c r="AA542" s="43">
        <v>6.71</v>
      </c>
    </row>
    <row r="543" spans="1:27" ht="12.75" hidden="1" customHeight="1" outlineLevel="1" x14ac:dyDescent="0.2">
      <c r="A543" s="98" t="s">
        <v>1556</v>
      </c>
      <c r="B543" s="62" t="s">
        <v>79</v>
      </c>
      <c r="C543" s="42" t="s">
        <v>77</v>
      </c>
      <c r="D543" s="43">
        <f>$D$11</f>
        <v>330.69</v>
      </c>
      <c r="E543" s="43">
        <f t="shared" ref="E543:AA543" si="314">$D$11</f>
        <v>330.69</v>
      </c>
      <c r="F543" s="43">
        <f t="shared" si="314"/>
        <v>330.69</v>
      </c>
      <c r="G543" s="43">
        <f t="shared" si="314"/>
        <v>330.69</v>
      </c>
      <c r="H543" s="43">
        <f t="shared" si="314"/>
        <v>330.69</v>
      </c>
      <c r="I543" s="43">
        <f t="shared" si="314"/>
        <v>330.69</v>
      </c>
      <c r="J543" s="43">
        <f t="shared" si="314"/>
        <v>330.69</v>
      </c>
      <c r="K543" s="43">
        <f t="shared" si="314"/>
        <v>330.69</v>
      </c>
      <c r="L543" s="43">
        <f t="shared" si="314"/>
        <v>330.69</v>
      </c>
      <c r="M543" s="43">
        <f t="shared" si="314"/>
        <v>330.69</v>
      </c>
      <c r="N543" s="43">
        <f t="shared" si="314"/>
        <v>330.69</v>
      </c>
      <c r="O543" s="43">
        <f t="shared" si="314"/>
        <v>330.69</v>
      </c>
      <c r="P543" s="43">
        <f t="shared" si="314"/>
        <v>330.69</v>
      </c>
      <c r="Q543" s="43">
        <f t="shared" si="314"/>
        <v>330.69</v>
      </c>
      <c r="R543" s="43">
        <f t="shared" si="314"/>
        <v>330.69</v>
      </c>
      <c r="S543" s="43">
        <f t="shared" si="314"/>
        <v>330.69</v>
      </c>
      <c r="T543" s="43">
        <f t="shared" si="314"/>
        <v>330.69</v>
      </c>
      <c r="U543" s="43">
        <f t="shared" si="314"/>
        <v>330.69</v>
      </c>
      <c r="V543" s="43">
        <f t="shared" si="314"/>
        <v>330.69</v>
      </c>
      <c r="W543" s="43">
        <f t="shared" si="314"/>
        <v>330.69</v>
      </c>
      <c r="X543" s="43">
        <f t="shared" si="314"/>
        <v>330.69</v>
      </c>
      <c r="Y543" s="43">
        <f t="shared" si="314"/>
        <v>330.69</v>
      </c>
      <c r="Z543" s="43">
        <f t="shared" si="314"/>
        <v>330.69</v>
      </c>
      <c r="AA543" s="43">
        <f t="shared" si="314"/>
        <v>330.69</v>
      </c>
    </row>
    <row r="544" spans="1:27" collapsed="1" x14ac:dyDescent="0.2">
      <c r="A544" s="97" t="s">
        <v>1557</v>
      </c>
      <c r="B544" s="27" t="str">
        <f>"13"&amp;"."&amp;$B$663&amp;"."&amp;$B$664</f>
        <v>13.01.2023</v>
      </c>
      <c r="C544" s="89" t="s">
        <v>74</v>
      </c>
      <c r="D544" s="90">
        <f>ROUND(((D545+D546+D548+D547)/1000),5)</f>
        <v>1.9737</v>
      </c>
      <c r="E544" s="90">
        <f>ROUND(((E545+E546+E548+E547)/1000),5)</f>
        <v>1.9125099999999999</v>
      </c>
      <c r="F544" s="90">
        <f>ROUND(((F545+F546+F548+F547)/1000),5)</f>
        <v>1.8805799999999999</v>
      </c>
      <c r="G544" s="90">
        <f t="shared" ref="G544:AA544" si="315">ROUND(((G545+G546+G548+G547)/1000),5)</f>
        <v>1.8762399999999999</v>
      </c>
      <c r="H544" s="90">
        <f t="shared" si="315"/>
        <v>1.9257599999999999</v>
      </c>
      <c r="I544" s="90">
        <f t="shared" si="315"/>
        <v>2.01044</v>
      </c>
      <c r="J544" s="90">
        <f t="shared" si="315"/>
        <v>2.3479199999999998</v>
      </c>
      <c r="K544" s="90">
        <f t="shared" si="315"/>
        <v>2.53634</v>
      </c>
      <c r="L544" s="90">
        <f t="shared" si="315"/>
        <v>2.6347399999999999</v>
      </c>
      <c r="M544" s="90">
        <f t="shared" si="315"/>
        <v>2.6676700000000002</v>
      </c>
      <c r="N544" s="90">
        <f t="shared" si="315"/>
        <v>2.68364</v>
      </c>
      <c r="O544" s="90">
        <f t="shared" si="315"/>
        <v>2.6911200000000002</v>
      </c>
      <c r="P544" s="90">
        <f t="shared" si="315"/>
        <v>2.68316</v>
      </c>
      <c r="Q544" s="90">
        <f t="shared" si="315"/>
        <v>2.6858599999999999</v>
      </c>
      <c r="R544" s="90">
        <f t="shared" si="315"/>
        <v>2.67049</v>
      </c>
      <c r="S544" s="90">
        <f t="shared" si="315"/>
        <v>2.6652100000000001</v>
      </c>
      <c r="T544" s="90">
        <f t="shared" si="315"/>
        <v>2.7652700000000001</v>
      </c>
      <c r="U544" s="90">
        <f t="shared" si="315"/>
        <v>2.79223</v>
      </c>
      <c r="V544" s="90">
        <f t="shared" si="315"/>
        <v>2.7793199999999998</v>
      </c>
      <c r="W544" s="90">
        <f t="shared" si="315"/>
        <v>2.6837300000000002</v>
      </c>
      <c r="X544" s="90">
        <f t="shared" si="315"/>
        <v>2.6667999999999998</v>
      </c>
      <c r="Y544" s="90">
        <f t="shared" si="315"/>
        <v>2.6084100000000001</v>
      </c>
      <c r="Z544" s="90">
        <f t="shared" si="315"/>
        <v>2.4929800000000002</v>
      </c>
      <c r="AA544" s="90">
        <f t="shared" si="315"/>
        <v>2.22255</v>
      </c>
    </row>
    <row r="545" spans="1:27" ht="12.75" hidden="1" customHeight="1" outlineLevel="1" x14ac:dyDescent="0.2">
      <c r="A545" s="98" t="s">
        <v>1558</v>
      </c>
      <c r="B545" s="62" t="s">
        <v>236</v>
      </c>
      <c r="C545" s="42" t="s">
        <v>77</v>
      </c>
      <c r="D545" s="43">
        <v>1202.1199999999999</v>
      </c>
      <c r="E545" s="43">
        <v>1140.93</v>
      </c>
      <c r="F545" s="43">
        <v>1109</v>
      </c>
      <c r="G545" s="43">
        <v>1104.6600000000001</v>
      </c>
      <c r="H545" s="43">
        <v>1154.18</v>
      </c>
      <c r="I545" s="43">
        <v>1238.8599999999999</v>
      </c>
      <c r="J545" s="43">
        <v>1576.34</v>
      </c>
      <c r="K545" s="43">
        <v>1764.76</v>
      </c>
      <c r="L545" s="43">
        <v>1863.16</v>
      </c>
      <c r="M545" s="43">
        <v>1896.09</v>
      </c>
      <c r="N545" s="43">
        <v>1912.06</v>
      </c>
      <c r="O545" s="43">
        <v>1919.54</v>
      </c>
      <c r="P545" s="43">
        <v>1911.58</v>
      </c>
      <c r="Q545" s="43">
        <v>1914.28</v>
      </c>
      <c r="R545" s="43">
        <v>1898.91</v>
      </c>
      <c r="S545" s="43">
        <v>1893.63</v>
      </c>
      <c r="T545" s="43">
        <v>1993.69</v>
      </c>
      <c r="U545" s="43">
        <v>2020.65</v>
      </c>
      <c r="V545" s="43">
        <v>2007.74</v>
      </c>
      <c r="W545" s="43">
        <v>1912.15</v>
      </c>
      <c r="X545" s="43">
        <v>1895.22</v>
      </c>
      <c r="Y545" s="43">
        <v>1836.83</v>
      </c>
      <c r="Z545" s="43">
        <v>1721.4</v>
      </c>
      <c r="AA545" s="43">
        <v>1450.97</v>
      </c>
    </row>
    <row r="546" spans="1:27" ht="12.75" hidden="1" customHeight="1" outlineLevel="1" x14ac:dyDescent="0.2">
      <c r="A546" s="98" t="s">
        <v>1559</v>
      </c>
      <c r="B546" s="62" t="s">
        <v>88</v>
      </c>
      <c r="C546" s="42" t="s">
        <v>77</v>
      </c>
      <c r="D546" s="43">
        <f>$D$486</f>
        <v>434.18</v>
      </c>
      <c r="E546" s="43">
        <f t="shared" ref="E546:AA546" si="316">$D$486</f>
        <v>434.18</v>
      </c>
      <c r="F546" s="43">
        <f t="shared" si="316"/>
        <v>434.18</v>
      </c>
      <c r="G546" s="43">
        <f t="shared" si="316"/>
        <v>434.18</v>
      </c>
      <c r="H546" s="43">
        <f t="shared" si="316"/>
        <v>434.18</v>
      </c>
      <c r="I546" s="43">
        <f t="shared" si="316"/>
        <v>434.18</v>
      </c>
      <c r="J546" s="43">
        <f t="shared" si="316"/>
        <v>434.18</v>
      </c>
      <c r="K546" s="43">
        <f t="shared" si="316"/>
        <v>434.18</v>
      </c>
      <c r="L546" s="43">
        <f t="shared" si="316"/>
        <v>434.18</v>
      </c>
      <c r="M546" s="43">
        <f t="shared" si="316"/>
        <v>434.18</v>
      </c>
      <c r="N546" s="43">
        <f t="shared" si="316"/>
        <v>434.18</v>
      </c>
      <c r="O546" s="43">
        <f t="shared" si="316"/>
        <v>434.18</v>
      </c>
      <c r="P546" s="43">
        <f t="shared" si="316"/>
        <v>434.18</v>
      </c>
      <c r="Q546" s="43">
        <f t="shared" si="316"/>
        <v>434.18</v>
      </c>
      <c r="R546" s="43">
        <f t="shared" si="316"/>
        <v>434.18</v>
      </c>
      <c r="S546" s="43">
        <f t="shared" si="316"/>
        <v>434.18</v>
      </c>
      <c r="T546" s="43">
        <f t="shared" si="316"/>
        <v>434.18</v>
      </c>
      <c r="U546" s="43">
        <f t="shared" si="316"/>
        <v>434.18</v>
      </c>
      <c r="V546" s="43">
        <f t="shared" si="316"/>
        <v>434.18</v>
      </c>
      <c r="W546" s="43">
        <f t="shared" si="316"/>
        <v>434.18</v>
      </c>
      <c r="X546" s="43">
        <f t="shared" si="316"/>
        <v>434.18</v>
      </c>
      <c r="Y546" s="43">
        <f t="shared" si="316"/>
        <v>434.18</v>
      </c>
      <c r="Z546" s="43">
        <f t="shared" si="316"/>
        <v>434.18</v>
      </c>
      <c r="AA546" s="43">
        <f t="shared" si="316"/>
        <v>434.18</v>
      </c>
    </row>
    <row r="547" spans="1:27" ht="12.75" hidden="1" customHeight="1" outlineLevel="1" x14ac:dyDescent="0.2">
      <c r="A547" s="98" t="s">
        <v>1560</v>
      </c>
      <c r="B547" s="62" t="s">
        <v>81</v>
      </c>
      <c r="C547" s="42" t="s">
        <v>77</v>
      </c>
      <c r="D547" s="43">
        <v>6.71</v>
      </c>
      <c r="E547" s="43">
        <v>6.71</v>
      </c>
      <c r="F547" s="43">
        <v>6.71</v>
      </c>
      <c r="G547" s="43">
        <v>6.71</v>
      </c>
      <c r="H547" s="43">
        <v>6.71</v>
      </c>
      <c r="I547" s="43">
        <v>6.71</v>
      </c>
      <c r="J547" s="43">
        <v>6.71</v>
      </c>
      <c r="K547" s="43">
        <v>6.71</v>
      </c>
      <c r="L547" s="43">
        <v>6.71</v>
      </c>
      <c r="M547" s="43">
        <v>6.71</v>
      </c>
      <c r="N547" s="43">
        <v>6.71</v>
      </c>
      <c r="O547" s="43">
        <v>6.71</v>
      </c>
      <c r="P547" s="43">
        <v>6.71</v>
      </c>
      <c r="Q547" s="43">
        <v>6.71</v>
      </c>
      <c r="R547" s="43">
        <v>6.71</v>
      </c>
      <c r="S547" s="43">
        <v>6.71</v>
      </c>
      <c r="T547" s="43">
        <v>6.71</v>
      </c>
      <c r="U547" s="43">
        <v>6.71</v>
      </c>
      <c r="V547" s="43">
        <v>6.71</v>
      </c>
      <c r="W547" s="43">
        <v>6.71</v>
      </c>
      <c r="X547" s="43">
        <v>6.71</v>
      </c>
      <c r="Y547" s="43">
        <v>6.71</v>
      </c>
      <c r="Z547" s="43">
        <v>6.71</v>
      </c>
      <c r="AA547" s="43">
        <v>6.71</v>
      </c>
    </row>
    <row r="548" spans="1:27" ht="12.75" hidden="1" customHeight="1" outlineLevel="1" x14ac:dyDescent="0.2">
      <c r="A548" s="98" t="s">
        <v>1561</v>
      </c>
      <c r="B548" s="62" t="s">
        <v>79</v>
      </c>
      <c r="C548" s="42" t="s">
        <v>77</v>
      </c>
      <c r="D548" s="43">
        <f>$D$11</f>
        <v>330.69</v>
      </c>
      <c r="E548" s="43">
        <f t="shared" ref="E548:AA548" si="317">$D$11</f>
        <v>330.69</v>
      </c>
      <c r="F548" s="43">
        <f t="shared" si="317"/>
        <v>330.69</v>
      </c>
      <c r="G548" s="43">
        <f t="shared" si="317"/>
        <v>330.69</v>
      </c>
      <c r="H548" s="43">
        <f t="shared" si="317"/>
        <v>330.69</v>
      </c>
      <c r="I548" s="43">
        <f t="shared" si="317"/>
        <v>330.69</v>
      </c>
      <c r="J548" s="43">
        <f t="shared" si="317"/>
        <v>330.69</v>
      </c>
      <c r="K548" s="43">
        <f t="shared" si="317"/>
        <v>330.69</v>
      </c>
      <c r="L548" s="43">
        <f t="shared" si="317"/>
        <v>330.69</v>
      </c>
      <c r="M548" s="43">
        <f t="shared" si="317"/>
        <v>330.69</v>
      </c>
      <c r="N548" s="43">
        <f t="shared" si="317"/>
        <v>330.69</v>
      </c>
      <c r="O548" s="43">
        <f t="shared" si="317"/>
        <v>330.69</v>
      </c>
      <c r="P548" s="43">
        <f t="shared" si="317"/>
        <v>330.69</v>
      </c>
      <c r="Q548" s="43">
        <f t="shared" si="317"/>
        <v>330.69</v>
      </c>
      <c r="R548" s="43">
        <f t="shared" si="317"/>
        <v>330.69</v>
      </c>
      <c r="S548" s="43">
        <f t="shared" si="317"/>
        <v>330.69</v>
      </c>
      <c r="T548" s="43">
        <f t="shared" si="317"/>
        <v>330.69</v>
      </c>
      <c r="U548" s="43">
        <f t="shared" si="317"/>
        <v>330.69</v>
      </c>
      <c r="V548" s="43">
        <f t="shared" si="317"/>
        <v>330.69</v>
      </c>
      <c r="W548" s="43">
        <f t="shared" si="317"/>
        <v>330.69</v>
      </c>
      <c r="X548" s="43">
        <f t="shared" si="317"/>
        <v>330.69</v>
      </c>
      <c r="Y548" s="43">
        <f t="shared" si="317"/>
        <v>330.69</v>
      </c>
      <c r="Z548" s="43">
        <f t="shared" si="317"/>
        <v>330.69</v>
      </c>
      <c r="AA548" s="43">
        <f t="shared" si="317"/>
        <v>330.69</v>
      </c>
    </row>
    <row r="549" spans="1:27" collapsed="1" x14ac:dyDescent="0.2">
      <c r="A549" s="97" t="s">
        <v>1562</v>
      </c>
      <c r="B549" s="27" t="str">
        <f>"14"&amp;"."&amp;$B$663&amp;"."&amp;$B$664</f>
        <v>14.01.2023</v>
      </c>
      <c r="C549" s="89" t="s">
        <v>74</v>
      </c>
      <c r="D549" s="90">
        <f>ROUND(((D550+D551+D553+D552)/1000),5)</f>
        <v>2.2232799999999999</v>
      </c>
      <c r="E549" s="90">
        <f>ROUND(((E550+E551+E553+E552)/1000),5)</f>
        <v>2.04847</v>
      </c>
      <c r="F549" s="90">
        <f>ROUND(((F550+F551+F553+F552)/1000),5)</f>
        <v>2.01681</v>
      </c>
      <c r="G549" s="90">
        <f t="shared" ref="G549:AA549" si="318">ROUND(((G550+G551+G553+G552)/1000),5)</f>
        <v>2.0064099999999998</v>
      </c>
      <c r="H549" s="90">
        <f t="shared" si="318"/>
        <v>2.0208599999999999</v>
      </c>
      <c r="I549" s="90">
        <f t="shared" si="318"/>
        <v>2.0504199999999999</v>
      </c>
      <c r="J549" s="90">
        <f t="shared" si="318"/>
        <v>2.1458699999999999</v>
      </c>
      <c r="K549" s="90">
        <f t="shared" si="318"/>
        <v>2.4242900000000001</v>
      </c>
      <c r="L549" s="90">
        <f t="shared" si="318"/>
        <v>2.5173800000000002</v>
      </c>
      <c r="M549" s="90">
        <f t="shared" si="318"/>
        <v>2.6444700000000001</v>
      </c>
      <c r="N549" s="90">
        <f t="shared" si="318"/>
        <v>2.68316</v>
      </c>
      <c r="O549" s="90">
        <f t="shared" si="318"/>
        <v>2.6923900000000001</v>
      </c>
      <c r="P549" s="90">
        <f t="shared" si="318"/>
        <v>2.69062</v>
      </c>
      <c r="Q549" s="90">
        <f t="shared" si="318"/>
        <v>2.6894999999999998</v>
      </c>
      <c r="R549" s="90">
        <f t="shared" si="318"/>
        <v>2.6639400000000002</v>
      </c>
      <c r="S549" s="90">
        <f t="shared" si="318"/>
        <v>2.6670699999999998</v>
      </c>
      <c r="T549" s="90">
        <f t="shared" si="318"/>
        <v>2.68519</v>
      </c>
      <c r="U549" s="90">
        <f t="shared" si="318"/>
        <v>2.7319200000000001</v>
      </c>
      <c r="V549" s="90">
        <f t="shared" si="318"/>
        <v>2.7240799999999998</v>
      </c>
      <c r="W549" s="90">
        <f t="shared" si="318"/>
        <v>2.6767799999999999</v>
      </c>
      <c r="X549" s="90">
        <f t="shared" si="318"/>
        <v>2.6804999999999999</v>
      </c>
      <c r="Y549" s="90">
        <f t="shared" si="318"/>
        <v>2.55687</v>
      </c>
      <c r="Z549" s="90">
        <f t="shared" si="318"/>
        <v>2.4833400000000001</v>
      </c>
      <c r="AA549" s="90">
        <f t="shared" si="318"/>
        <v>2.2322199999999999</v>
      </c>
    </row>
    <row r="550" spans="1:27" ht="12.75" hidden="1" customHeight="1" outlineLevel="1" x14ac:dyDescent="0.2">
      <c r="A550" s="98" t="s">
        <v>1563</v>
      </c>
      <c r="B550" s="62" t="s">
        <v>236</v>
      </c>
      <c r="C550" s="42" t="s">
        <v>77</v>
      </c>
      <c r="D550" s="43">
        <v>1451.7</v>
      </c>
      <c r="E550" s="43">
        <v>1276.8900000000001</v>
      </c>
      <c r="F550" s="43">
        <v>1245.23</v>
      </c>
      <c r="G550" s="43">
        <v>1234.83</v>
      </c>
      <c r="H550" s="43">
        <v>1249.28</v>
      </c>
      <c r="I550" s="43">
        <v>1278.8399999999999</v>
      </c>
      <c r="J550" s="43">
        <v>1374.29</v>
      </c>
      <c r="K550" s="43">
        <v>1652.71</v>
      </c>
      <c r="L550" s="43">
        <v>1745.8</v>
      </c>
      <c r="M550" s="43">
        <v>1872.89</v>
      </c>
      <c r="N550" s="43">
        <v>1911.58</v>
      </c>
      <c r="O550" s="43">
        <v>1920.81</v>
      </c>
      <c r="P550" s="43">
        <v>1919.04</v>
      </c>
      <c r="Q550" s="43">
        <v>1917.92</v>
      </c>
      <c r="R550" s="43">
        <v>1892.36</v>
      </c>
      <c r="S550" s="43">
        <v>1895.49</v>
      </c>
      <c r="T550" s="43">
        <v>1913.61</v>
      </c>
      <c r="U550" s="43">
        <v>1960.34</v>
      </c>
      <c r="V550" s="43">
        <v>1952.5</v>
      </c>
      <c r="W550" s="43">
        <v>1905.2</v>
      </c>
      <c r="X550" s="43">
        <v>1908.92</v>
      </c>
      <c r="Y550" s="43">
        <v>1785.29</v>
      </c>
      <c r="Z550" s="43">
        <v>1711.76</v>
      </c>
      <c r="AA550" s="43">
        <v>1460.64</v>
      </c>
    </row>
    <row r="551" spans="1:27" ht="12.75" hidden="1" customHeight="1" outlineLevel="1" x14ac:dyDescent="0.2">
      <c r="A551" s="98" t="s">
        <v>1564</v>
      </c>
      <c r="B551" s="62" t="s">
        <v>88</v>
      </c>
      <c r="C551" s="42" t="s">
        <v>77</v>
      </c>
      <c r="D551" s="43">
        <f>$D$486</f>
        <v>434.18</v>
      </c>
      <c r="E551" s="43">
        <f t="shared" ref="E551:AA551" si="319">$D$486</f>
        <v>434.18</v>
      </c>
      <c r="F551" s="43">
        <f t="shared" si="319"/>
        <v>434.18</v>
      </c>
      <c r="G551" s="43">
        <f t="shared" si="319"/>
        <v>434.18</v>
      </c>
      <c r="H551" s="43">
        <f t="shared" si="319"/>
        <v>434.18</v>
      </c>
      <c r="I551" s="43">
        <f t="shared" si="319"/>
        <v>434.18</v>
      </c>
      <c r="J551" s="43">
        <f t="shared" si="319"/>
        <v>434.18</v>
      </c>
      <c r="K551" s="43">
        <f t="shared" si="319"/>
        <v>434.18</v>
      </c>
      <c r="L551" s="43">
        <f t="shared" si="319"/>
        <v>434.18</v>
      </c>
      <c r="M551" s="43">
        <f t="shared" si="319"/>
        <v>434.18</v>
      </c>
      <c r="N551" s="43">
        <f t="shared" si="319"/>
        <v>434.18</v>
      </c>
      <c r="O551" s="43">
        <f t="shared" si="319"/>
        <v>434.18</v>
      </c>
      <c r="P551" s="43">
        <f t="shared" si="319"/>
        <v>434.18</v>
      </c>
      <c r="Q551" s="43">
        <f t="shared" si="319"/>
        <v>434.18</v>
      </c>
      <c r="R551" s="43">
        <f t="shared" si="319"/>
        <v>434.18</v>
      </c>
      <c r="S551" s="43">
        <f t="shared" si="319"/>
        <v>434.18</v>
      </c>
      <c r="T551" s="43">
        <f t="shared" si="319"/>
        <v>434.18</v>
      </c>
      <c r="U551" s="43">
        <f t="shared" si="319"/>
        <v>434.18</v>
      </c>
      <c r="V551" s="43">
        <f t="shared" si="319"/>
        <v>434.18</v>
      </c>
      <c r="W551" s="43">
        <f t="shared" si="319"/>
        <v>434.18</v>
      </c>
      <c r="X551" s="43">
        <f t="shared" si="319"/>
        <v>434.18</v>
      </c>
      <c r="Y551" s="43">
        <f t="shared" si="319"/>
        <v>434.18</v>
      </c>
      <c r="Z551" s="43">
        <f t="shared" si="319"/>
        <v>434.18</v>
      </c>
      <c r="AA551" s="43">
        <f t="shared" si="319"/>
        <v>434.18</v>
      </c>
    </row>
    <row r="552" spans="1:27" ht="12.75" hidden="1" customHeight="1" outlineLevel="1" x14ac:dyDescent="0.2">
      <c r="A552" s="98" t="s">
        <v>1565</v>
      </c>
      <c r="B552" s="62" t="s">
        <v>81</v>
      </c>
      <c r="C552" s="42" t="s">
        <v>77</v>
      </c>
      <c r="D552" s="43">
        <v>6.71</v>
      </c>
      <c r="E552" s="43">
        <v>6.71</v>
      </c>
      <c r="F552" s="43">
        <v>6.71</v>
      </c>
      <c r="G552" s="43">
        <v>6.71</v>
      </c>
      <c r="H552" s="43">
        <v>6.71</v>
      </c>
      <c r="I552" s="43">
        <v>6.71</v>
      </c>
      <c r="J552" s="43">
        <v>6.71</v>
      </c>
      <c r="K552" s="43">
        <v>6.71</v>
      </c>
      <c r="L552" s="43">
        <v>6.71</v>
      </c>
      <c r="M552" s="43">
        <v>6.71</v>
      </c>
      <c r="N552" s="43">
        <v>6.71</v>
      </c>
      <c r="O552" s="43">
        <v>6.71</v>
      </c>
      <c r="P552" s="43">
        <v>6.71</v>
      </c>
      <c r="Q552" s="43">
        <v>6.71</v>
      </c>
      <c r="R552" s="43">
        <v>6.71</v>
      </c>
      <c r="S552" s="43">
        <v>6.71</v>
      </c>
      <c r="T552" s="43">
        <v>6.71</v>
      </c>
      <c r="U552" s="43">
        <v>6.71</v>
      </c>
      <c r="V552" s="43">
        <v>6.71</v>
      </c>
      <c r="W552" s="43">
        <v>6.71</v>
      </c>
      <c r="X552" s="43">
        <v>6.71</v>
      </c>
      <c r="Y552" s="43">
        <v>6.71</v>
      </c>
      <c r="Z552" s="43">
        <v>6.71</v>
      </c>
      <c r="AA552" s="43">
        <v>6.71</v>
      </c>
    </row>
    <row r="553" spans="1:27" ht="12.75" hidden="1" customHeight="1" outlineLevel="1" x14ac:dyDescent="0.2">
      <c r="A553" s="98" t="s">
        <v>1566</v>
      </c>
      <c r="B553" s="62" t="s">
        <v>79</v>
      </c>
      <c r="C553" s="42" t="s">
        <v>77</v>
      </c>
      <c r="D553" s="43">
        <f>$D$11</f>
        <v>330.69</v>
      </c>
      <c r="E553" s="43">
        <f t="shared" ref="E553:AA553" si="320">$D$11</f>
        <v>330.69</v>
      </c>
      <c r="F553" s="43">
        <f t="shared" si="320"/>
        <v>330.69</v>
      </c>
      <c r="G553" s="43">
        <f t="shared" si="320"/>
        <v>330.69</v>
      </c>
      <c r="H553" s="43">
        <f t="shared" si="320"/>
        <v>330.69</v>
      </c>
      <c r="I553" s="43">
        <f t="shared" si="320"/>
        <v>330.69</v>
      </c>
      <c r="J553" s="43">
        <f t="shared" si="320"/>
        <v>330.69</v>
      </c>
      <c r="K553" s="43">
        <f t="shared" si="320"/>
        <v>330.69</v>
      </c>
      <c r="L553" s="43">
        <f t="shared" si="320"/>
        <v>330.69</v>
      </c>
      <c r="M553" s="43">
        <f t="shared" si="320"/>
        <v>330.69</v>
      </c>
      <c r="N553" s="43">
        <f t="shared" si="320"/>
        <v>330.69</v>
      </c>
      <c r="O553" s="43">
        <f t="shared" si="320"/>
        <v>330.69</v>
      </c>
      <c r="P553" s="43">
        <f t="shared" si="320"/>
        <v>330.69</v>
      </c>
      <c r="Q553" s="43">
        <f t="shared" si="320"/>
        <v>330.69</v>
      </c>
      <c r="R553" s="43">
        <f t="shared" si="320"/>
        <v>330.69</v>
      </c>
      <c r="S553" s="43">
        <f t="shared" si="320"/>
        <v>330.69</v>
      </c>
      <c r="T553" s="43">
        <f t="shared" si="320"/>
        <v>330.69</v>
      </c>
      <c r="U553" s="43">
        <f t="shared" si="320"/>
        <v>330.69</v>
      </c>
      <c r="V553" s="43">
        <f t="shared" si="320"/>
        <v>330.69</v>
      </c>
      <c r="W553" s="43">
        <f t="shared" si="320"/>
        <v>330.69</v>
      </c>
      <c r="X553" s="43">
        <f t="shared" si="320"/>
        <v>330.69</v>
      </c>
      <c r="Y553" s="43">
        <f t="shared" si="320"/>
        <v>330.69</v>
      </c>
      <c r="Z553" s="43">
        <f t="shared" si="320"/>
        <v>330.69</v>
      </c>
      <c r="AA553" s="43">
        <f t="shared" si="320"/>
        <v>330.69</v>
      </c>
    </row>
    <row r="554" spans="1:27" collapsed="1" x14ac:dyDescent="0.2">
      <c r="A554" s="97" t="s">
        <v>1567</v>
      </c>
      <c r="B554" s="27" t="str">
        <f>"15"&amp;"."&amp;$B$663&amp;"."&amp;$B$664</f>
        <v>15.01.2023</v>
      </c>
      <c r="C554" s="89" t="s">
        <v>74</v>
      </c>
      <c r="D554" s="90">
        <f>ROUND(((D555+D556+D558+D557)/1000),5)</f>
        <v>2.0623</v>
      </c>
      <c r="E554" s="90">
        <f>ROUND(((E555+E556+E558+E557)/1000),5)</f>
        <v>2.0045600000000001</v>
      </c>
      <c r="F554" s="90">
        <f>ROUND(((F555+F556+F558+F557)/1000),5)</f>
        <v>1.9349799999999999</v>
      </c>
      <c r="G554" s="90">
        <f t="shared" ref="G554:AA554" si="321">ROUND(((G555+G556+G558+G557)/1000),5)</f>
        <v>1.92947</v>
      </c>
      <c r="H554" s="90">
        <f t="shared" si="321"/>
        <v>1.93388</v>
      </c>
      <c r="I554" s="90">
        <f t="shared" si="321"/>
        <v>1.98288</v>
      </c>
      <c r="J554" s="90">
        <f t="shared" si="321"/>
        <v>1.99526</v>
      </c>
      <c r="K554" s="90">
        <f t="shared" si="321"/>
        <v>2.1939899999999999</v>
      </c>
      <c r="L554" s="90">
        <f t="shared" si="321"/>
        <v>2.4424899999999998</v>
      </c>
      <c r="M554" s="90">
        <f t="shared" si="321"/>
        <v>2.5149599999999999</v>
      </c>
      <c r="N554" s="90">
        <f t="shared" si="321"/>
        <v>2.58379</v>
      </c>
      <c r="O554" s="90">
        <f t="shared" si="321"/>
        <v>2.6039500000000002</v>
      </c>
      <c r="P554" s="90">
        <f t="shared" si="321"/>
        <v>2.60697</v>
      </c>
      <c r="Q554" s="90">
        <f t="shared" si="321"/>
        <v>2.6091000000000002</v>
      </c>
      <c r="R554" s="90">
        <f t="shared" si="321"/>
        <v>2.5780799999999999</v>
      </c>
      <c r="S554" s="90">
        <f t="shared" si="321"/>
        <v>2.5868500000000001</v>
      </c>
      <c r="T554" s="90">
        <f t="shared" si="321"/>
        <v>2.63781</v>
      </c>
      <c r="U554" s="90">
        <f t="shared" si="321"/>
        <v>2.6997</v>
      </c>
      <c r="V554" s="90">
        <f t="shared" si="321"/>
        <v>2.7046700000000001</v>
      </c>
      <c r="W554" s="90">
        <f t="shared" si="321"/>
        <v>2.6336300000000001</v>
      </c>
      <c r="X554" s="90">
        <f t="shared" si="321"/>
        <v>2.62677</v>
      </c>
      <c r="Y554" s="90">
        <f t="shared" si="321"/>
        <v>2.5410400000000002</v>
      </c>
      <c r="Z554" s="90">
        <f t="shared" si="321"/>
        <v>2.47262</v>
      </c>
      <c r="AA554" s="90">
        <f t="shared" si="321"/>
        <v>2.2095099999999999</v>
      </c>
    </row>
    <row r="555" spans="1:27" ht="12.75" hidden="1" customHeight="1" outlineLevel="1" x14ac:dyDescent="0.2">
      <c r="A555" s="98" t="s">
        <v>1568</v>
      </c>
      <c r="B555" s="62" t="s">
        <v>236</v>
      </c>
      <c r="C555" s="42" t="s">
        <v>77</v>
      </c>
      <c r="D555" s="43">
        <v>1290.72</v>
      </c>
      <c r="E555" s="43">
        <v>1232.98</v>
      </c>
      <c r="F555" s="43">
        <v>1163.4000000000001</v>
      </c>
      <c r="G555" s="43">
        <v>1157.8900000000001</v>
      </c>
      <c r="H555" s="43">
        <v>1162.3</v>
      </c>
      <c r="I555" s="43">
        <v>1211.3</v>
      </c>
      <c r="J555" s="43">
        <v>1223.68</v>
      </c>
      <c r="K555" s="43">
        <v>1422.41</v>
      </c>
      <c r="L555" s="43">
        <v>1670.91</v>
      </c>
      <c r="M555" s="43">
        <v>1743.38</v>
      </c>
      <c r="N555" s="43">
        <v>1812.21</v>
      </c>
      <c r="O555" s="43">
        <v>1832.37</v>
      </c>
      <c r="P555" s="43">
        <v>1835.39</v>
      </c>
      <c r="Q555" s="43">
        <v>1837.52</v>
      </c>
      <c r="R555" s="43">
        <v>1806.5</v>
      </c>
      <c r="S555" s="43">
        <v>1815.27</v>
      </c>
      <c r="T555" s="43">
        <v>1866.23</v>
      </c>
      <c r="U555" s="43">
        <v>1928.12</v>
      </c>
      <c r="V555" s="43">
        <v>1933.09</v>
      </c>
      <c r="W555" s="43">
        <v>1862.05</v>
      </c>
      <c r="X555" s="43">
        <v>1855.19</v>
      </c>
      <c r="Y555" s="43">
        <v>1769.46</v>
      </c>
      <c r="Z555" s="43">
        <v>1701.04</v>
      </c>
      <c r="AA555" s="43">
        <v>1437.93</v>
      </c>
    </row>
    <row r="556" spans="1:27" ht="12.75" hidden="1" customHeight="1" outlineLevel="1" x14ac:dyDescent="0.2">
      <c r="A556" s="98" t="s">
        <v>1569</v>
      </c>
      <c r="B556" s="62" t="s">
        <v>88</v>
      </c>
      <c r="C556" s="42" t="s">
        <v>77</v>
      </c>
      <c r="D556" s="43">
        <f>$D$486</f>
        <v>434.18</v>
      </c>
      <c r="E556" s="43">
        <f t="shared" ref="E556:AA556" si="322">$D$486</f>
        <v>434.18</v>
      </c>
      <c r="F556" s="43">
        <f t="shared" si="322"/>
        <v>434.18</v>
      </c>
      <c r="G556" s="43">
        <f t="shared" si="322"/>
        <v>434.18</v>
      </c>
      <c r="H556" s="43">
        <f t="shared" si="322"/>
        <v>434.18</v>
      </c>
      <c r="I556" s="43">
        <f t="shared" si="322"/>
        <v>434.18</v>
      </c>
      <c r="J556" s="43">
        <f t="shared" si="322"/>
        <v>434.18</v>
      </c>
      <c r="K556" s="43">
        <f t="shared" si="322"/>
        <v>434.18</v>
      </c>
      <c r="L556" s="43">
        <f t="shared" si="322"/>
        <v>434.18</v>
      </c>
      <c r="M556" s="43">
        <f t="shared" si="322"/>
        <v>434.18</v>
      </c>
      <c r="N556" s="43">
        <f t="shared" si="322"/>
        <v>434.18</v>
      </c>
      <c r="O556" s="43">
        <f t="shared" si="322"/>
        <v>434.18</v>
      </c>
      <c r="P556" s="43">
        <f t="shared" si="322"/>
        <v>434.18</v>
      </c>
      <c r="Q556" s="43">
        <f t="shared" si="322"/>
        <v>434.18</v>
      </c>
      <c r="R556" s="43">
        <f t="shared" si="322"/>
        <v>434.18</v>
      </c>
      <c r="S556" s="43">
        <f t="shared" si="322"/>
        <v>434.18</v>
      </c>
      <c r="T556" s="43">
        <f t="shared" si="322"/>
        <v>434.18</v>
      </c>
      <c r="U556" s="43">
        <f t="shared" si="322"/>
        <v>434.18</v>
      </c>
      <c r="V556" s="43">
        <f t="shared" si="322"/>
        <v>434.18</v>
      </c>
      <c r="W556" s="43">
        <f t="shared" si="322"/>
        <v>434.18</v>
      </c>
      <c r="X556" s="43">
        <f t="shared" si="322"/>
        <v>434.18</v>
      </c>
      <c r="Y556" s="43">
        <f t="shared" si="322"/>
        <v>434.18</v>
      </c>
      <c r="Z556" s="43">
        <f t="shared" si="322"/>
        <v>434.18</v>
      </c>
      <c r="AA556" s="43">
        <f t="shared" si="322"/>
        <v>434.18</v>
      </c>
    </row>
    <row r="557" spans="1:27" ht="12.75" hidden="1" customHeight="1" outlineLevel="1" x14ac:dyDescent="0.2">
      <c r="A557" s="98" t="s">
        <v>1570</v>
      </c>
      <c r="B557" s="62" t="s">
        <v>81</v>
      </c>
      <c r="C557" s="42" t="s">
        <v>77</v>
      </c>
      <c r="D557" s="43">
        <v>6.71</v>
      </c>
      <c r="E557" s="43">
        <v>6.71</v>
      </c>
      <c r="F557" s="43">
        <v>6.71</v>
      </c>
      <c r="G557" s="43">
        <v>6.71</v>
      </c>
      <c r="H557" s="43">
        <v>6.71</v>
      </c>
      <c r="I557" s="43">
        <v>6.71</v>
      </c>
      <c r="J557" s="43">
        <v>6.71</v>
      </c>
      <c r="K557" s="43">
        <v>6.71</v>
      </c>
      <c r="L557" s="43">
        <v>6.71</v>
      </c>
      <c r="M557" s="43">
        <v>6.71</v>
      </c>
      <c r="N557" s="43">
        <v>6.71</v>
      </c>
      <c r="O557" s="43">
        <v>6.71</v>
      </c>
      <c r="P557" s="43">
        <v>6.71</v>
      </c>
      <c r="Q557" s="43">
        <v>6.71</v>
      </c>
      <c r="R557" s="43">
        <v>6.71</v>
      </c>
      <c r="S557" s="43">
        <v>6.71</v>
      </c>
      <c r="T557" s="43">
        <v>6.71</v>
      </c>
      <c r="U557" s="43">
        <v>6.71</v>
      </c>
      <c r="V557" s="43">
        <v>6.71</v>
      </c>
      <c r="W557" s="43">
        <v>6.71</v>
      </c>
      <c r="X557" s="43">
        <v>6.71</v>
      </c>
      <c r="Y557" s="43">
        <v>6.71</v>
      </c>
      <c r="Z557" s="43">
        <v>6.71</v>
      </c>
      <c r="AA557" s="43">
        <v>6.71</v>
      </c>
    </row>
    <row r="558" spans="1:27" ht="12.75" hidden="1" customHeight="1" outlineLevel="1" x14ac:dyDescent="0.2">
      <c r="A558" s="98" t="s">
        <v>1571</v>
      </c>
      <c r="B558" s="62" t="s">
        <v>79</v>
      </c>
      <c r="C558" s="42" t="s">
        <v>77</v>
      </c>
      <c r="D558" s="43">
        <f>$D$11</f>
        <v>330.69</v>
      </c>
      <c r="E558" s="43">
        <f t="shared" ref="E558:AA558" si="323">$D$11</f>
        <v>330.69</v>
      </c>
      <c r="F558" s="43">
        <f t="shared" si="323"/>
        <v>330.69</v>
      </c>
      <c r="G558" s="43">
        <f t="shared" si="323"/>
        <v>330.69</v>
      </c>
      <c r="H558" s="43">
        <f t="shared" si="323"/>
        <v>330.69</v>
      </c>
      <c r="I558" s="43">
        <f t="shared" si="323"/>
        <v>330.69</v>
      </c>
      <c r="J558" s="43">
        <f t="shared" si="323"/>
        <v>330.69</v>
      </c>
      <c r="K558" s="43">
        <f t="shared" si="323"/>
        <v>330.69</v>
      </c>
      <c r="L558" s="43">
        <f t="shared" si="323"/>
        <v>330.69</v>
      </c>
      <c r="M558" s="43">
        <f t="shared" si="323"/>
        <v>330.69</v>
      </c>
      <c r="N558" s="43">
        <f t="shared" si="323"/>
        <v>330.69</v>
      </c>
      <c r="O558" s="43">
        <f t="shared" si="323"/>
        <v>330.69</v>
      </c>
      <c r="P558" s="43">
        <f t="shared" si="323"/>
        <v>330.69</v>
      </c>
      <c r="Q558" s="43">
        <f t="shared" si="323"/>
        <v>330.69</v>
      </c>
      <c r="R558" s="43">
        <f t="shared" si="323"/>
        <v>330.69</v>
      </c>
      <c r="S558" s="43">
        <f t="shared" si="323"/>
        <v>330.69</v>
      </c>
      <c r="T558" s="43">
        <f t="shared" si="323"/>
        <v>330.69</v>
      </c>
      <c r="U558" s="43">
        <f t="shared" si="323"/>
        <v>330.69</v>
      </c>
      <c r="V558" s="43">
        <f t="shared" si="323"/>
        <v>330.69</v>
      </c>
      <c r="W558" s="43">
        <f t="shared" si="323"/>
        <v>330.69</v>
      </c>
      <c r="X558" s="43">
        <f t="shared" si="323"/>
        <v>330.69</v>
      </c>
      <c r="Y558" s="43">
        <f t="shared" si="323"/>
        <v>330.69</v>
      </c>
      <c r="Z558" s="43">
        <f t="shared" si="323"/>
        <v>330.69</v>
      </c>
      <c r="AA558" s="43">
        <f t="shared" si="323"/>
        <v>330.69</v>
      </c>
    </row>
    <row r="559" spans="1:27" collapsed="1" x14ac:dyDescent="0.2">
      <c r="A559" s="97" t="s">
        <v>1572</v>
      </c>
      <c r="B559" s="27" t="str">
        <f>"16"&amp;"."&amp;$B$663&amp;"."&amp;$B$664</f>
        <v>16.01.2023</v>
      </c>
      <c r="C559" s="89" t="s">
        <v>74</v>
      </c>
      <c r="D559" s="90">
        <f>ROUND(((D560+D561+D563+D562)/1000),5)</f>
        <v>2.0579700000000001</v>
      </c>
      <c r="E559" s="90">
        <f>ROUND(((E560+E561+E563+E562)/1000),5)</f>
        <v>1.99851</v>
      </c>
      <c r="F559" s="90">
        <f>ROUND(((F560+F561+F563+F562)/1000),5)</f>
        <v>1.93625</v>
      </c>
      <c r="G559" s="90">
        <f t="shared" ref="G559:AA559" si="324">ROUND(((G560+G561+G563+G562)/1000),5)</f>
        <v>1.9272400000000001</v>
      </c>
      <c r="H559" s="90">
        <f t="shared" si="324"/>
        <v>1.9589799999999999</v>
      </c>
      <c r="I559" s="90">
        <f t="shared" si="324"/>
        <v>2.0524</v>
      </c>
      <c r="J559" s="90">
        <f t="shared" si="324"/>
        <v>2.3440400000000001</v>
      </c>
      <c r="K559" s="90">
        <f t="shared" si="324"/>
        <v>2.5148700000000002</v>
      </c>
      <c r="L559" s="90">
        <f t="shared" si="324"/>
        <v>2.7207300000000001</v>
      </c>
      <c r="M559" s="90">
        <f t="shared" si="324"/>
        <v>2.76322</v>
      </c>
      <c r="N559" s="90">
        <f t="shared" si="324"/>
        <v>2.7888799999999998</v>
      </c>
      <c r="O559" s="90">
        <f t="shared" si="324"/>
        <v>2.8006199999999999</v>
      </c>
      <c r="P559" s="90">
        <f t="shared" si="324"/>
        <v>2.8018299999999998</v>
      </c>
      <c r="Q559" s="90">
        <f t="shared" si="324"/>
        <v>2.8157299999999998</v>
      </c>
      <c r="R559" s="90">
        <f t="shared" si="324"/>
        <v>2.7728600000000001</v>
      </c>
      <c r="S559" s="90">
        <f t="shared" si="324"/>
        <v>2.7682099999999998</v>
      </c>
      <c r="T559" s="90">
        <f t="shared" si="324"/>
        <v>2.7966899999999999</v>
      </c>
      <c r="U559" s="90">
        <f t="shared" si="324"/>
        <v>2.83379</v>
      </c>
      <c r="V559" s="90">
        <f t="shared" si="324"/>
        <v>2.7534700000000001</v>
      </c>
      <c r="W559" s="90">
        <f t="shared" si="324"/>
        <v>2.7813300000000001</v>
      </c>
      <c r="X559" s="90">
        <f t="shared" si="324"/>
        <v>2.6887599999999998</v>
      </c>
      <c r="Y559" s="90">
        <f t="shared" si="324"/>
        <v>2.5713599999999999</v>
      </c>
      <c r="Z559" s="90">
        <f t="shared" si="324"/>
        <v>2.4340799999999998</v>
      </c>
      <c r="AA559" s="90">
        <f t="shared" si="324"/>
        <v>2.0641600000000002</v>
      </c>
    </row>
    <row r="560" spans="1:27" ht="12.75" hidden="1" customHeight="1" outlineLevel="1" x14ac:dyDescent="0.2">
      <c r="A560" s="98" t="s">
        <v>1573</v>
      </c>
      <c r="B560" s="62" t="s">
        <v>236</v>
      </c>
      <c r="C560" s="42" t="s">
        <v>77</v>
      </c>
      <c r="D560" s="43">
        <v>1286.3900000000001</v>
      </c>
      <c r="E560" s="43">
        <v>1226.93</v>
      </c>
      <c r="F560" s="43">
        <v>1164.67</v>
      </c>
      <c r="G560" s="43">
        <v>1155.6600000000001</v>
      </c>
      <c r="H560" s="43">
        <v>1187.4000000000001</v>
      </c>
      <c r="I560" s="43">
        <v>1280.82</v>
      </c>
      <c r="J560" s="43">
        <v>1572.46</v>
      </c>
      <c r="K560" s="43">
        <v>1743.29</v>
      </c>
      <c r="L560" s="43">
        <v>1949.15</v>
      </c>
      <c r="M560" s="43">
        <v>1991.64</v>
      </c>
      <c r="N560" s="43">
        <v>2017.3</v>
      </c>
      <c r="O560" s="43">
        <v>2029.04</v>
      </c>
      <c r="P560" s="43">
        <v>2030.25</v>
      </c>
      <c r="Q560" s="43">
        <v>2044.15</v>
      </c>
      <c r="R560" s="43">
        <v>2001.28</v>
      </c>
      <c r="S560" s="43">
        <v>1996.63</v>
      </c>
      <c r="T560" s="43">
        <v>2025.11</v>
      </c>
      <c r="U560" s="43">
        <v>2062.21</v>
      </c>
      <c r="V560" s="43">
        <v>1981.89</v>
      </c>
      <c r="W560" s="43">
        <v>2009.75</v>
      </c>
      <c r="X560" s="43">
        <v>1917.18</v>
      </c>
      <c r="Y560" s="43">
        <v>1799.78</v>
      </c>
      <c r="Z560" s="43">
        <v>1662.5</v>
      </c>
      <c r="AA560" s="43">
        <v>1292.58</v>
      </c>
    </row>
    <row r="561" spans="1:27" ht="12.75" hidden="1" customHeight="1" outlineLevel="1" x14ac:dyDescent="0.2">
      <c r="A561" s="98" t="s">
        <v>1574</v>
      </c>
      <c r="B561" s="62" t="s">
        <v>88</v>
      </c>
      <c r="C561" s="42" t="s">
        <v>77</v>
      </c>
      <c r="D561" s="43">
        <f>$D$486</f>
        <v>434.18</v>
      </c>
      <c r="E561" s="43">
        <f t="shared" ref="E561:AA561" si="325">$D$486</f>
        <v>434.18</v>
      </c>
      <c r="F561" s="43">
        <f t="shared" si="325"/>
        <v>434.18</v>
      </c>
      <c r="G561" s="43">
        <f t="shared" si="325"/>
        <v>434.18</v>
      </c>
      <c r="H561" s="43">
        <f t="shared" si="325"/>
        <v>434.18</v>
      </c>
      <c r="I561" s="43">
        <f t="shared" si="325"/>
        <v>434.18</v>
      </c>
      <c r="J561" s="43">
        <f t="shared" si="325"/>
        <v>434.18</v>
      </c>
      <c r="K561" s="43">
        <f t="shared" si="325"/>
        <v>434.18</v>
      </c>
      <c r="L561" s="43">
        <f t="shared" si="325"/>
        <v>434.18</v>
      </c>
      <c r="M561" s="43">
        <f t="shared" si="325"/>
        <v>434.18</v>
      </c>
      <c r="N561" s="43">
        <f t="shared" si="325"/>
        <v>434.18</v>
      </c>
      <c r="O561" s="43">
        <f t="shared" si="325"/>
        <v>434.18</v>
      </c>
      <c r="P561" s="43">
        <f t="shared" si="325"/>
        <v>434.18</v>
      </c>
      <c r="Q561" s="43">
        <f t="shared" si="325"/>
        <v>434.18</v>
      </c>
      <c r="R561" s="43">
        <f t="shared" si="325"/>
        <v>434.18</v>
      </c>
      <c r="S561" s="43">
        <f t="shared" si="325"/>
        <v>434.18</v>
      </c>
      <c r="T561" s="43">
        <f t="shared" si="325"/>
        <v>434.18</v>
      </c>
      <c r="U561" s="43">
        <f t="shared" si="325"/>
        <v>434.18</v>
      </c>
      <c r="V561" s="43">
        <f t="shared" si="325"/>
        <v>434.18</v>
      </c>
      <c r="W561" s="43">
        <f t="shared" si="325"/>
        <v>434.18</v>
      </c>
      <c r="X561" s="43">
        <f t="shared" si="325"/>
        <v>434.18</v>
      </c>
      <c r="Y561" s="43">
        <f t="shared" si="325"/>
        <v>434.18</v>
      </c>
      <c r="Z561" s="43">
        <f t="shared" si="325"/>
        <v>434.18</v>
      </c>
      <c r="AA561" s="43">
        <f t="shared" si="325"/>
        <v>434.18</v>
      </c>
    </row>
    <row r="562" spans="1:27" ht="12.75" hidden="1" customHeight="1" outlineLevel="1" x14ac:dyDescent="0.2">
      <c r="A562" s="98" t="s">
        <v>1575</v>
      </c>
      <c r="B562" s="62" t="s">
        <v>81</v>
      </c>
      <c r="C562" s="42" t="s">
        <v>77</v>
      </c>
      <c r="D562" s="43">
        <v>6.71</v>
      </c>
      <c r="E562" s="43">
        <v>6.71</v>
      </c>
      <c r="F562" s="43">
        <v>6.71</v>
      </c>
      <c r="G562" s="43">
        <v>6.71</v>
      </c>
      <c r="H562" s="43">
        <v>6.71</v>
      </c>
      <c r="I562" s="43">
        <v>6.71</v>
      </c>
      <c r="J562" s="43">
        <v>6.71</v>
      </c>
      <c r="K562" s="43">
        <v>6.71</v>
      </c>
      <c r="L562" s="43">
        <v>6.71</v>
      </c>
      <c r="M562" s="43">
        <v>6.71</v>
      </c>
      <c r="N562" s="43">
        <v>6.71</v>
      </c>
      <c r="O562" s="43">
        <v>6.71</v>
      </c>
      <c r="P562" s="43">
        <v>6.71</v>
      </c>
      <c r="Q562" s="43">
        <v>6.71</v>
      </c>
      <c r="R562" s="43">
        <v>6.71</v>
      </c>
      <c r="S562" s="43">
        <v>6.71</v>
      </c>
      <c r="T562" s="43">
        <v>6.71</v>
      </c>
      <c r="U562" s="43">
        <v>6.71</v>
      </c>
      <c r="V562" s="43">
        <v>6.71</v>
      </c>
      <c r="W562" s="43">
        <v>6.71</v>
      </c>
      <c r="X562" s="43">
        <v>6.71</v>
      </c>
      <c r="Y562" s="43">
        <v>6.71</v>
      </c>
      <c r="Z562" s="43">
        <v>6.71</v>
      </c>
      <c r="AA562" s="43">
        <v>6.71</v>
      </c>
    </row>
    <row r="563" spans="1:27" ht="12.75" hidden="1" customHeight="1" outlineLevel="1" x14ac:dyDescent="0.2">
      <c r="A563" s="98" t="s">
        <v>1576</v>
      </c>
      <c r="B563" s="62" t="s">
        <v>79</v>
      </c>
      <c r="C563" s="42" t="s">
        <v>77</v>
      </c>
      <c r="D563" s="43">
        <f>$D$11</f>
        <v>330.69</v>
      </c>
      <c r="E563" s="43">
        <f t="shared" ref="E563:AA563" si="326">$D$11</f>
        <v>330.69</v>
      </c>
      <c r="F563" s="43">
        <f t="shared" si="326"/>
        <v>330.69</v>
      </c>
      <c r="G563" s="43">
        <f t="shared" si="326"/>
        <v>330.69</v>
      </c>
      <c r="H563" s="43">
        <f t="shared" si="326"/>
        <v>330.69</v>
      </c>
      <c r="I563" s="43">
        <f t="shared" si="326"/>
        <v>330.69</v>
      </c>
      <c r="J563" s="43">
        <f t="shared" si="326"/>
        <v>330.69</v>
      </c>
      <c r="K563" s="43">
        <f t="shared" si="326"/>
        <v>330.69</v>
      </c>
      <c r="L563" s="43">
        <f t="shared" si="326"/>
        <v>330.69</v>
      </c>
      <c r="M563" s="43">
        <f t="shared" si="326"/>
        <v>330.69</v>
      </c>
      <c r="N563" s="43">
        <f t="shared" si="326"/>
        <v>330.69</v>
      </c>
      <c r="O563" s="43">
        <f t="shared" si="326"/>
        <v>330.69</v>
      </c>
      <c r="P563" s="43">
        <f t="shared" si="326"/>
        <v>330.69</v>
      </c>
      <c r="Q563" s="43">
        <f t="shared" si="326"/>
        <v>330.69</v>
      </c>
      <c r="R563" s="43">
        <f t="shared" si="326"/>
        <v>330.69</v>
      </c>
      <c r="S563" s="43">
        <f t="shared" si="326"/>
        <v>330.69</v>
      </c>
      <c r="T563" s="43">
        <f t="shared" si="326"/>
        <v>330.69</v>
      </c>
      <c r="U563" s="43">
        <f t="shared" si="326"/>
        <v>330.69</v>
      </c>
      <c r="V563" s="43">
        <f t="shared" si="326"/>
        <v>330.69</v>
      </c>
      <c r="W563" s="43">
        <f t="shared" si="326"/>
        <v>330.69</v>
      </c>
      <c r="X563" s="43">
        <f t="shared" si="326"/>
        <v>330.69</v>
      </c>
      <c r="Y563" s="43">
        <f t="shared" si="326"/>
        <v>330.69</v>
      </c>
      <c r="Z563" s="43">
        <f t="shared" si="326"/>
        <v>330.69</v>
      </c>
      <c r="AA563" s="43">
        <f t="shared" si="326"/>
        <v>330.69</v>
      </c>
    </row>
    <row r="564" spans="1:27" collapsed="1" x14ac:dyDescent="0.2">
      <c r="A564" s="97" t="s">
        <v>1577</v>
      </c>
      <c r="B564" s="27" t="str">
        <f>"17"&amp;"."&amp;$B$663&amp;"."&amp;$B$664</f>
        <v>17.01.2023</v>
      </c>
      <c r="C564" s="89" t="s">
        <v>74</v>
      </c>
      <c r="D564" s="90">
        <f>ROUND(((D565+D566+D568+D567)/1000),5)</f>
        <v>1.90222</v>
      </c>
      <c r="E564" s="90">
        <f>ROUND(((E565+E566+E568+E567)/1000),5)</f>
        <v>1.86975</v>
      </c>
      <c r="F564" s="90">
        <f>ROUND(((F565+F566+F568+F567)/1000),5)</f>
        <v>1.8555600000000001</v>
      </c>
      <c r="G564" s="90">
        <f t="shared" ref="G564:AA564" si="327">ROUND(((G565+G566+G568+G567)/1000),5)</f>
        <v>1.8533599999999999</v>
      </c>
      <c r="H564" s="90">
        <f t="shared" si="327"/>
        <v>1.86852</v>
      </c>
      <c r="I564" s="90">
        <f t="shared" si="327"/>
        <v>1.92079</v>
      </c>
      <c r="J564" s="90">
        <f t="shared" si="327"/>
        <v>2.1301899999999998</v>
      </c>
      <c r="K564" s="90">
        <f t="shared" si="327"/>
        <v>2.4703599999999999</v>
      </c>
      <c r="L564" s="90">
        <f t="shared" si="327"/>
        <v>2.5211600000000001</v>
      </c>
      <c r="M564" s="90">
        <f t="shared" si="327"/>
        <v>2.5756399999999999</v>
      </c>
      <c r="N564" s="90">
        <f t="shared" si="327"/>
        <v>2.5983900000000002</v>
      </c>
      <c r="O564" s="90">
        <f t="shared" si="327"/>
        <v>2.62181</v>
      </c>
      <c r="P564" s="90">
        <f t="shared" si="327"/>
        <v>2.6059399999999999</v>
      </c>
      <c r="Q564" s="90">
        <f t="shared" si="327"/>
        <v>2.6134599999999999</v>
      </c>
      <c r="R564" s="90">
        <f t="shared" si="327"/>
        <v>2.5735100000000002</v>
      </c>
      <c r="S564" s="90">
        <f t="shared" si="327"/>
        <v>2.5654499999999998</v>
      </c>
      <c r="T564" s="90">
        <f t="shared" si="327"/>
        <v>2.6118700000000001</v>
      </c>
      <c r="U564" s="90">
        <f t="shared" si="327"/>
        <v>2.6532</v>
      </c>
      <c r="V564" s="90">
        <f t="shared" si="327"/>
        <v>2.6335099999999998</v>
      </c>
      <c r="W564" s="90">
        <f t="shared" si="327"/>
        <v>2.59178</v>
      </c>
      <c r="X564" s="90">
        <f t="shared" si="327"/>
        <v>2.5777299999999999</v>
      </c>
      <c r="Y564" s="90">
        <f t="shared" si="327"/>
        <v>2.5226700000000002</v>
      </c>
      <c r="Z564" s="90">
        <f t="shared" si="327"/>
        <v>2.3020100000000001</v>
      </c>
      <c r="AA564" s="90">
        <f t="shared" si="327"/>
        <v>1.9976</v>
      </c>
    </row>
    <row r="565" spans="1:27" ht="12.75" hidden="1" customHeight="1" outlineLevel="1" x14ac:dyDescent="0.2">
      <c r="A565" s="98" t="s">
        <v>1578</v>
      </c>
      <c r="B565" s="62" t="s">
        <v>236</v>
      </c>
      <c r="C565" s="42" t="s">
        <v>77</v>
      </c>
      <c r="D565" s="43">
        <v>1130.6400000000001</v>
      </c>
      <c r="E565" s="43">
        <v>1098.17</v>
      </c>
      <c r="F565" s="43">
        <v>1083.98</v>
      </c>
      <c r="G565" s="43">
        <v>1081.78</v>
      </c>
      <c r="H565" s="43">
        <v>1096.94</v>
      </c>
      <c r="I565" s="43">
        <v>1149.21</v>
      </c>
      <c r="J565" s="43">
        <v>1358.61</v>
      </c>
      <c r="K565" s="43">
        <v>1698.78</v>
      </c>
      <c r="L565" s="43">
        <v>1749.58</v>
      </c>
      <c r="M565" s="43">
        <v>1804.06</v>
      </c>
      <c r="N565" s="43">
        <v>1826.81</v>
      </c>
      <c r="O565" s="43">
        <v>1850.23</v>
      </c>
      <c r="P565" s="43">
        <v>1834.36</v>
      </c>
      <c r="Q565" s="43">
        <v>1841.88</v>
      </c>
      <c r="R565" s="43">
        <v>1801.93</v>
      </c>
      <c r="S565" s="43">
        <v>1793.87</v>
      </c>
      <c r="T565" s="43">
        <v>1840.29</v>
      </c>
      <c r="U565" s="43">
        <v>1881.62</v>
      </c>
      <c r="V565" s="43">
        <v>1861.93</v>
      </c>
      <c r="W565" s="43">
        <v>1820.2</v>
      </c>
      <c r="X565" s="43">
        <v>1806.15</v>
      </c>
      <c r="Y565" s="43">
        <v>1751.09</v>
      </c>
      <c r="Z565" s="43">
        <v>1530.43</v>
      </c>
      <c r="AA565" s="43">
        <v>1226.02</v>
      </c>
    </row>
    <row r="566" spans="1:27" ht="12.75" hidden="1" customHeight="1" outlineLevel="1" x14ac:dyDescent="0.2">
      <c r="A566" s="98" t="s">
        <v>1579</v>
      </c>
      <c r="B566" s="62" t="s">
        <v>88</v>
      </c>
      <c r="C566" s="42" t="s">
        <v>77</v>
      </c>
      <c r="D566" s="43">
        <f>$D$486</f>
        <v>434.18</v>
      </c>
      <c r="E566" s="43">
        <f t="shared" ref="E566:AA566" si="328">$D$486</f>
        <v>434.18</v>
      </c>
      <c r="F566" s="43">
        <f t="shared" si="328"/>
        <v>434.18</v>
      </c>
      <c r="G566" s="43">
        <f t="shared" si="328"/>
        <v>434.18</v>
      </c>
      <c r="H566" s="43">
        <f t="shared" si="328"/>
        <v>434.18</v>
      </c>
      <c r="I566" s="43">
        <f t="shared" si="328"/>
        <v>434.18</v>
      </c>
      <c r="J566" s="43">
        <f t="shared" si="328"/>
        <v>434.18</v>
      </c>
      <c r="K566" s="43">
        <f t="shared" si="328"/>
        <v>434.18</v>
      </c>
      <c r="L566" s="43">
        <f t="shared" si="328"/>
        <v>434.18</v>
      </c>
      <c r="M566" s="43">
        <f t="shared" si="328"/>
        <v>434.18</v>
      </c>
      <c r="N566" s="43">
        <f t="shared" si="328"/>
        <v>434.18</v>
      </c>
      <c r="O566" s="43">
        <f t="shared" si="328"/>
        <v>434.18</v>
      </c>
      <c r="P566" s="43">
        <f t="shared" si="328"/>
        <v>434.18</v>
      </c>
      <c r="Q566" s="43">
        <f t="shared" si="328"/>
        <v>434.18</v>
      </c>
      <c r="R566" s="43">
        <f t="shared" si="328"/>
        <v>434.18</v>
      </c>
      <c r="S566" s="43">
        <f t="shared" si="328"/>
        <v>434.18</v>
      </c>
      <c r="T566" s="43">
        <f t="shared" si="328"/>
        <v>434.18</v>
      </c>
      <c r="U566" s="43">
        <f t="shared" si="328"/>
        <v>434.18</v>
      </c>
      <c r="V566" s="43">
        <f t="shared" si="328"/>
        <v>434.18</v>
      </c>
      <c r="W566" s="43">
        <f t="shared" si="328"/>
        <v>434.18</v>
      </c>
      <c r="X566" s="43">
        <f t="shared" si="328"/>
        <v>434.18</v>
      </c>
      <c r="Y566" s="43">
        <f t="shared" si="328"/>
        <v>434.18</v>
      </c>
      <c r="Z566" s="43">
        <f t="shared" si="328"/>
        <v>434.18</v>
      </c>
      <c r="AA566" s="43">
        <f t="shared" si="328"/>
        <v>434.18</v>
      </c>
    </row>
    <row r="567" spans="1:27" ht="12.75" hidden="1" customHeight="1" outlineLevel="1" x14ac:dyDescent="0.2">
      <c r="A567" s="98" t="s">
        <v>1580</v>
      </c>
      <c r="B567" s="62" t="s">
        <v>81</v>
      </c>
      <c r="C567" s="42" t="s">
        <v>77</v>
      </c>
      <c r="D567" s="43">
        <v>6.71</v>
      </c>
      <c r="E567" s="43">
        <v>6.71</v>
      </c>
      <c r="F567" s="43">
        <v>6.71</v>
      </c>
      <c r="G567" s="43">
        <v>6.71</v>
      </c>
      <c r="H567" s="43">
        <v>6.71</v>
      </c>
      <c r="I567" s="43">
        <v>6.71</v>
      </c>
      <c r="J567" s="43">
        <v>6.71</v>
      </c>
      <c r="K567" s="43">
        <v>6.71</v>
      </c>
      <c r="L567" s="43">
        <v>6.71</v>
      </c>
      <c r="M567" s="43">
        <v>6.71</v>
      </c>
      <c r="N567" s="43">
        <v>6.71</v>
      </c>
      <c r="O567" s="43">
        <v>6.71</v>
      </c>
      <c r="P567" s="43">
        <v>6.71</v>
      </c>
      <c r="Q567" s="43">
        <v>6.71</v>
      </c>
      <c r="R567" s="43">
        <v>6.71</v>
      </c>
      <c r="S567" s="43">
        <v>6.71</v>
      </c>
      <c r="T567" s="43">
        <v>6.71</v>
      </c>
      <c r="U567" s="43">
        <v>6.71</v>
      </c>
      <c r="V567" s="43">
        <v>6.71</v>
      </c>
      <c r="W567" s="43">
        <v>6.71</v>
      </c>
      <c r="X567" s="43">
        <v>6.71</v>
      </c>
      <c r="Y567" s="43">
        <v>6.71</v>
      </c>
      <c r="Z567" s="43">
        <v>6.71</v>
      </c>
      <c r="AA567" s="43">
        <v>6.71</v>
      </c>
    </row>
    <row r="568" spans="1:27" ht="12.75" hidden="1" customHeight="1" outlineLevel="1" x14ac:dyDescent="0.2">
      <c r="A568" s="98" t="s">
        <v>1581</v>
      </c>
      <c r="B568" s="62" t="s">
        <v>79</v>
      </c>
      <c r="C568" s="42" t="s">
        <v>77</v>
      </c>
      <c r="D568" s="43">
        <f>$D$11</f>
        <v>330.69</v>
      </c>
      <c r="E568" s="43">
        <f t="shared" ref="E568:AA568" si="329">$D$11</f>
        <v>330.69</v>
      </c>
      <c r="F568" s="43">
        <f t="shared" si="329"/>
        <v>330.69</v>
      </c>
      <c r="G568" s="43">
        <f t="shared" si="329"/>
        <v>330.69</v>
      </c>
      <c r="H568" s="43">
        <f t="shared" si="329"/>
        <v>330.69</v>
      </c>
      <c r="I568" s="43">
        <f t="shared" si="329"/>
        <v>330.69</v>
      </c>
      <c r="J568" s="43">
        <f t="shared" si="329"/>
        <v>330.69</v>
      </c>
      <c r="K568" s="43">
        <f t="shared" si="329"/>
        <v>330.69</v>
      </c>
      <c r="L568" s="43">
        <f t="shared" si="329"/>
        <v>330.69</v>
      </c>
      <c r="M568" s="43">
        <f t="shared" si="329"/>
        <v>330.69</v>
      </c>
      <c r="N568" s="43">
        <f t="shared" si="329"/>
        <v>330.69</v>
      </c>
      <c r="O568" s="43">
        <f t="shared" si="329"/>
        <v>330.69</v>
      </c>
      <c r="P568" s="43">
        <f t="shared" si="329"/>
        <v>330.69</v>
      </c>
      <c r="Q568" s="43">
        <f t="shared" si="329"/>
        <v>330.69</v>
      </c>
      <c r="R568" s="43">
        <f t="shared" si="329"/>
        <v>330.69</v>
      </c>
      <c r="S568" s="43">
        <f t="shared" si="329"/>
        <v>330.69</v>
      </c>
      <c r="T568" s="43">
        <f t="shared" si="329"/>
        <v>330.69</v>
      </c>
      <c r="U568" s="43">
        <f t="shared" si="329"/>
        <v>330.69</v>
      </c>
      <c r="V568" s="43">
        <f t="shared" si="329"/>
        <v>330.69</v>
      </c>
      <c r="W568" s="43">
        <f t="shared" si="329"/>
        <v>330.69</v>
      </c>
      <c r="X568" s="43">
        <f t="shared" si="329"/>
        <v>330.69</v>
      </c>
      <c r="Y568" s="43">
        <f t="shared" si="329"/>
        <v>330.69</v>
      </c>
      <c r="Z568" s="43">
        <f t="shared" si="329"/>
        <v>330.69</v>
      </c>
      <c r="AA568" s="43">
        <f t="shared" si="329"/>
        <v>330.69</v>
      </c>
    </row>
    <row r="569" spans="1:27" collapsed="1" x14ac:dyDescent="0.2">
      <c r="A569" s="97" t="s">
        <v>1582</v>
      </c>
      <c r="B569" s="27" t="str">
        <f>"18"&amp;"."&amp;$B$663&amp;"."&amp;$B$664</f>
        <v>18.01.2023</v>
      </c>
      <c r="C569" s="89" t="s">
        <v>74</v>
      </c>
      <c r="D569" s="90">
        <f>ROUND(((D570+D571+D573+D572)/1000),5)</f>
        <v>1.9399200000000001</v>
      </c>
      <c r="E569" s="90">
        <f>ROUND(((E570+E571+E573+E572)/1000),5)</f>
        <v>1.9062699999999999</v>
      </c>
      <c r="F569" s="90">
        <f>ROUND(((F570+F571+F573+F572)/1000),5)</f>
        <v>1.88544</v>
      </c>
      <c r="G569" s="90">
        <f t="shared" ref="G569:AA569" si="330">ROUND(((G570+G571+G573+G572)/1000),5)</f>
        <v>1.88428</v>
      </c>
      <c r="H569" s="90">
        <f t="shared" si="330"/>
        <v>1.91032</v>
      </c>
      <c r="I569" s="90">
        <f t="shared" si="330"/>
        <v>1.97106</v>
      </c>
      <c r="J569" s="90">
        <f t="shared" si="330"/>
        <v>2.2722000000000002</v>
      </c>
      <c r="K569" s="90">
        <f t="shared" si="330"/>
        <v>2.48645</v>
      </c>
      <c r="L569" s="90">
        <f t="shared" si="330"/>
        <v>2.5974499999999998</v>
      </c>
      <c r="M569" s="90">
        <f t="shared" si="330"/>
        <v>2.63123</v>
      </c>
      <c r="N569" s="90">
        <f t="shared" si="330"/>
        <v>2.6499000000000001</v>
      </c>
      <c r="O569" s="90">
        <f t="shared" si="330"/>
        <v>2.68208</v>
      </c>
      <c r="P569" s="90">
        <f t="shared" si="330"/>
        <v>2.66066</v>
      </c>
      <c r="Q569" s="90">
        <f t="shared" si="330"/>
        <v>2.67035</v>
      </c>
      <c r="R569" s="90">
        <f t="shared" si="330"/>
        <v>2.6734499999999999</v>
      </c>
      <c r="S569" s="90">
        <f t="shared" si="330"/>
        <v>2.6340300000000001</v>
      </c>
      <c r="T569" s="90">
        <f t="shared" si="330"/>
        <v>2.673</v>
      </c>
      <c r="U569" s="90">
        <f t="shared" si="330"/>
        <v>2.68113</v>
      </c>
      <c r="V569" s="90">
        <f t="shared" si="330"/>
        <v>2.6758199999999999</v>
      </c>
      <c r="W569" s="90">
        <f t="shared" si="330"/>
        <v>2.6455700000000002</v>
      </c>
      <c r="X569" s="90">
        <f t="shared" si="330"/>
        <v>2.5912199999999999</v>
      </c>
      <c r="Y569" s="90">
        <f t="shared" si="330"/>
        <v>2.5065400000000002</v>
      </c>
      <c r="Z569" s="90">
        <f t="shared" si="330"/>
        <v>2.2742399999999998</v>
      </c>
      <c r="AA569" s="90">
        <f t="shared" si="330"/>
        <v>1.95062</v>
      </c>
    </row>
    <row r="570" spans="1:27" ht="12.75" hidden="1" customHeight="1" outlineLevel="1" x14ac:dyDescent="0.2">
      <c r="A570" s="98" t="s">
        <v>1583</v>
      </c>
      <c r="B570" s="62" t="s">
        <v>236</v>
      </c>
      <c r="C570" s="42" t="s">
        <v>77</v>
      </c>
      <c r="D570" s="43">
        <v>1168.3399999999999</v>
      </c>
      <c r="E570" s="43">
        <v>1134.69</v>
      </c>
      <c r="F570" s="43">
        <v>1113.8599999999999</v>
      </c>
      <c r="G570" s="43">
        <v>1112.7</v>
      </c>
      <c r="H570" s="43">
        <v>1138.74</v>
      </c>
      <c r="I570" s="43">
        <v>1199.48</v>
      </c>
      <c r="J570" s="43">
        <v>1500.62</v>
      </c>
      <c r="K570" s="43">
        <v>1714.87</v>
      </c>
      <c r="L570" s="43">
        <v>1825.87</v>
      </c>
      <c r="M570" s="43">
        <v>1859.65</v>
      </c>
      <c r="N570" s="43">
        <v>1878.32</v>
      </c>
      <c r="O570" s="43">
        <v>1910.5</v>
      </c>
      <c r="P570" s="43">
        <v>1889.08</v>
      </c>
      <c r="Q570" s="43">
        <v>1898.77</v>
      </c>
      <c r="R570" s="43">
        <v>1901.87</v>
      </c>
      <c r="S570" s="43">
        <v>1862.45</v>
      </c>
      <c r="T570" s="43">
        <v>1901.42</v>
      </c>
      <c r="U570" s="43">
        <v>1909.55</v>
      </c>
      <c r="V570" s="43">
        <v>1904.24</v>
      </c>
      <c r="W570" s="43">
        <v>1873.99</v>
      </c>
      <c r="X570" s="43">
        <v>1819.64</v>
      </c>
      <c r="Y570" s="43">
        <v>1734.96</v>
      </c>
      <c r="Z570" s="43">
        <v>1502.66</v>
      </c>
      <c r="AA570" s="43">
        <v>1179.04</v>
      </c>
    </row>
    <row r="571" spans="1:27" ht="12.75" hidden="1" customHeight="1" outlineLevel="1" x14ac:dyDescent="0.2">
      <c r="A571" s="98" t="s">
        <v>1584</v>
      </c>
      <c r="B571" s="62" t="s">
        <v>88</v>
      </c>
      <c r="C571" s="42" t="s">
        <v>77</v>
      </c>
      <c r="D571" s="43">
        <f>$D$486</f>
        <v>434.18</v>
      </c>
      <c r="E571" s="43">
        <f t="shared" ref="E571:AA571" si="331">$D$486</f>
        <v>434.18</v>
      </c>
      <c r="F571" s="43">
        <f t="shared" si="331"/>
        <v>434.18</v>
      </c>
      <c r="G571" s="43">
        <f t="shared" si="331"/>
        <v>434.18</v>
      </c>
      <c r="H571" s="43">
        <f t="shared" si="331"/>
        <v>434.18</v>
      </c>
      <c r="I571" s="43">
        <f t="shared" si="331"/>
        <v>434.18</v>
      </c>
      <c r="J571" s="43">
        <f t="shared" si="331"/>
        <v>434.18</v>
      </c>
      <c r="K571" s="43">
        <f t="shared" si="331"/>
        <v>434.18</v>
      </c>
      <c r="L571" s="43">
        <f t="shared" si="331"/>
        <v>434.18</v>
      </c>
      <c r="M571" s="43">
        <f t="shared" si="331"/>
        <v>434.18</v>
      </c>
      <c r="N571" s="43">
        <f t="shared" si="331"/>
        <v>434.18</v>
      </c>
      <c r="O571" s="43">
        <f t="shared" si="331"/>
        <v>434.18</v>
      </c>
      <c r="P571" s="43">
        <f t="shared" si="331"/>
        <v>434.18</v>
      </c>
      <c r="Q571" s="43">
        <f t="shared" si="331"/>
        <v>434.18</v>
      </c>
      <c r="R571" s="43">
        <f t="shared" si="331"/>
        <v>434.18</v>
      </c>
      <c r="S571" s="43">
        <f t="shared" si="331"/>
        <v>434.18</v>
      </c>
      <c r="T571" s="43">
        <f t="shared" si="331"/>
        <v>434.18</v>
      </c>
      <c r="U571" s="43">
        <f t="shared" si="331"/>
        <v>434.18</v>
      </c>
      <c r="V571" s="43">
        <f t="shared" si="331"/>
        <v>434.18</v>
      </c>
      <c r="W571" s="43">
        <f t="shared" si="331"/>
        <v>434.18</v>
      </c>
      <c r="X571" s="43">
        <f t="shared" si="331"/>
        <v>434.18</v>
      </c>
      <c r="Y571" s="43">
        <f t="shared" si="331"/>
        <v>434.18</v>
      </c>
      <c r="Z571" s="43">
        <f t="shared" si="331"/>
        <v>434.18</v>
      </c>
      <c r="AA571" s="43">
        <f t="shared" si="331"/>
        <v>434.18</v>
      </c>
    </row>
    <row r="572" spans="1:27" ht="12.75" hidden="1" customHeight="1" outlineLevel="1" x14ac:dyDescent="0.2">
      <c r="A572" s="98" t="s">
        <v>1585</v>
      </c>
      <c r="B572" s="62" t="s">
        <v>81</v>
      </c>
      <c r="C572" s="42" t="s">
        <v>77</v>
      </c>
      <c r="D572" s="43">
        <v>6.71</v>
      </c>
      <c r="E572" s="43">
        <v>6.71</v>
      </c>
      <c r="F572" s="43">
        <v>6.71</v>
      </c>
      <c r="G572" s="43">
        <v>6.71</v>
      </c>
      <c r="H572" s="43">
        <v>6.71</v>
      </c>
      <c r="I572" s="43">
        <v>6.71</v>
      </c>
      <c r="J572" s="43">
        <v>6.71</v>
      </c>
      <c r="K572" s="43">
        <v>6.71</v>
      </c>
      <c r="L572" s="43">
        <v>6.71</v>
      </c>
      <c r="M572" s="43">
        <v>6.71</v>
      </c>
      <c r="N572" s="43">
        <v>6.71</v>
      </c>
      <c r="O572" s="43">
        <v>6.71</v>
      </c>
      <c r="P572" s="43">
        <v>6.71</v>
      </c>
      <c r="Q572" s="43">
        <v>6.71</v>
      </c>
      <c r="R572" s="43">
        <v>6.71</v>
      </c>
      <c r="S572" s="43">
        <v>6.71</v>
      </c>
      <c r="T572" s="43">
        <v>6.71</v>
      </c>
      <c r="U572" s="43">
        <v>6.71</v>
      </c>
      <c r="V572" s="43">
        <v>6.71</v>
      </c>
      <c r="W572" s="43">
        <v>6.71</v>
      </c>
      <c r="X572" s="43">
        <v>6.71</v>
      </c>
      <c r="Y572" s="43">
        <v>6.71</v>
      </c>
      <c r="Z572" s="43">
        <v>6.71</v>
      </c>
      <c r="AA572" s="43">
        <v>6.71</v>
      </c>
    </row>
    <row r="573" spans="1:27" ht="12.75" hidden="1" customHeight="1" outlineLevel="1" x14ac:dyDescent="0.2">
      <c r="A573" s="98" t="s">
        <v>1586</v>
      </c>
      <c r="B573" s="62" t="s">
        <v>79</v>
      </c>
      <c r="C573" s="42" t="s">
        <v>77</v>
      </c>
      <c r="D573" s="43">
        <f>$D$11</f>
        <v>330.69</v>
      </c>
      <c r="E573" s="43">
        <f t="shared" ref="E573:AA573" si="332">$D$11</f>
        <v>330.69</v>
      </c>
      <c r="F573" s="43">
        <f t="shared" si="332"/>
        <v>330.69</v>
      </c>
      <c r="G573" s="43">
        <f t="shared" si="332"/>
        <v>330.69</v>
      </c>
      <c r="H573" s="43">
        <f t="shared" si="332"/>
        <v>330.69</v>
      </c>
      <c r="I573" s="43">
        <f t="shared" si="332"/>
        <v>330.69</v>
      </c>
      <c r="J573" s="43">
        <f t="shared" si="332"/>
        <v>330.69</v>
      </c>
      <c r="K573" s="43">
        <f t="shared" si="332"/>
        <v>330.69</v>
      </c>
      <c r="L573" s="43">
        <f t="shared" si="332"/>
        <v>330.69</v>
      </c>
      <c r="M573" s="43">
        <f t="shared" si="332"/>
        <v>330.69</v>
      </c>
      <c r="N573" s="43">
        <f t="shared" si="332"/>
        <v>330.69</v>
      </c>
      <c r="O573" s="43">
        <f t="shared" si="332"/>
        <v>330.69</v>
      </c>
      <c r="P573" s="43">
        <f t="shared" si="332"/>
        <v>330.69</v>
      </c>
      <c r="Q573" s="43">
        <f t="shared" si="332"/>
        <v>330.69</v>
      </c>
      <c r="R573" s="43">
        <f t="shared" si="332"/>
        <v>330.69</v>
      </c>
      <c r="S573" s="43">
        <f t="shared" si="332"/>
        <v>330.69</v>
      </c>
      <c r="T573" s="43">
        <f t="shared" si="332"/>
        <v>330.69</v>
      </c>
      <c r="U573" s="43">
        <f t="shared" si="332"/>
        <v>330.69</v>
      </c>
      <c r="V573" s="43">
        <f t="shared" si="332"/>
        <v>330.69</v>
      </c>
      <c r="W573" s="43">
        <f t="shared" si="332"/>
        <v>330.69</v>
      </c>
      <c r="X573" s="43">
        <f t="shared" si="332"/>
        <v>330.69</v>
      </c>
      <c r="Y573" s="43">
        <f t="shared" si="332"/>
        <v>330.69</v>
      </c>
      <c r="Z573" s="43">
        <f t="shared" si="332"/>
        <v>330.69</v>
      </c>
      <c r="AA573" s="43">
        <f t="shared" si="332"/>
        <v>330.69</v>
      </c>
    </row>
    <row r="574" spans="1:27" collapsed="1" x14ac:dyDescent="0.2">
      <c r="A574" s="97" t="s">
        <v>1587</v>
      </c>
      <c r="B574" s="27" t="str">
        <f>"19"&amp;"."&amp;$B$663&amp;"."&amp;$B$664</f>
        <v>19.01.2023</v>
      </c>
      <c r="C574" s="89" t="s">
        <v>74</v>
      </c>
      <c r="D574" s="90">
        <f>ROUND(((D575+D576+D578+D577)/1000),5)</f>
        <v>1.95096</v>
      </c>
      <c r="E574" s="90">
        <f>ROUND(((E575+E576+E578+E577)/1000),5)</f>
        <v>1.91533</v>
      </c>
      <c r="F574" s="90">
        <f>ROUND(((F575+F576+F578+F577)/1000),5)</f>
        <v>1.8869100000000001</v>
      </c>
      <c r="G574" s="90">
        <f t="shared" ref="G574:AA574" si="333">ROUND(((G575+G576+G578+G577)/1000),5)</f>
        <v>1.8870199999999999</v>
      </c>
      <c r="H574" s="90">
        <f t="shared" si="333"/>
        <v>1.91978</v>
      </c>
      <c r="I574" s="90">
        <f t="shared" si="333"/>
        <v>1.9739800000000001</v>
      </c>
      <c r="J574" s="90">
        <f t="shared" si="333"/>
        <v>2.38693</v>
      </c>
      <c r="K574" s="90">
        <f t="shared" si="333"/>
        <v>2.5669900000000001</v>
      </c>
      <c r="L574" s="90">
        <f t="shared" si="333"/>
        <v>2.6642100000000002</v>
      </c>
      <c r="M574" s="90">
        <f t="shared" si="333"/>
        <v>2.6843599999999999</v>
      </c>
      <c r="N574" s="90">
        <f t="shared" si="333"/>
        <v>2.7035</v>
      </c>
      <c r="O574" s="90">
        <f t="shared" si="333"/>
        <v>2.73447</v>
      </c>
      <c r="P574" s="90">
        <f t="shared" si="333"/>
        <v>2.7138499999999999</v>
      </c>
      <c r="Q574" s="90">
        <f t="shared" si="333"/>
        <v>2.72214</v>
      </c>
      <c r="R574" s="90">
        <f t="shared" si="333"/>
        <v>2.7265700000000002</v>
      </c>
      <c r="S574" s="90">
        <f t="shared" si="333"/>
        <v>2.68527</v>
      </c>
      <c r="T574" s="90">
        <f t="shared" si="333"/>
        <v>2.7663799999999998</v>
      </c>
      <c r="U574" s="90">
        <f t="shared" si="333"/>
        <v>2.7889900000000001</v>
      </c>
      <c r="V574" s="90">
        <f t="shared" si="333"/>
        <v>2.7727300000000001</v>
      </c>
      <c r="W574" s="90">
        <f t="shared" si="333"/>
        <v>2.7012399999999999</v>
      </c>
      <c r="X574" s="90">
        <f t="shared" si="333"/>
        <v>2.66214</v>
      </c>
      <c r="Y574" s="90">
        <f t="shared" si="333"/>
        <v>2.5962700000000001</v>
      </c>
      <c r="Z574" s="90">
        <f t="shared" si="333"/>
        <v>2.3905400000000001</v>
      </c>
      <c r="AA574" s="90">
        <f t="shared" si="333"/>
        <v>1.9694199999999999</v>
      </c>
    </row>
    <row r="575" spans="1:27" ht="12.75" hidden="1" customHeight="1" outlineLevel="1" x14ac:dyDescent="0.2">
      <c r="A575" s="98" t="s">
        <v>1588</v>
      </c>
      <c r="B575" s="62" t="s">
        <v>236</v>
      </c>
      <c r="C575" s="42" t="s">
        <v>77</v>
      </c>
      <c r="D575" s="43">
        <v>1179.3800000000001</v>
      </c>
      <c r="E575" s="43">
        <v>1143.75</v>
      </c>
      <c r="F575" s="43">
        <v>1115.33</v>
      </c>
      <c r="G575" s="43">
        <v>1115.44</v>
      </c>
      <c r="H575" s="43">
        <v>1148.2</v>
      </c>
      <c r="I575" s="43">
        <v>1202.4000000000001</v>
      </c>
      <c r="J575" s="43">
        <v>1615.35</v>
      </c>
      <c r="K575" s="43">
        <v>1795.41</v>
      </c>
      <c r="L575" s="43">
        <v>1892.63</v>
      </c>
      <c r="M575" s="43">
        <v>1912.78</v>
      </c>
      <c r="N575" s="43">
        <v>1931.92</v>
      </c>
      <c r="O575" s="43">
        <v>1962.89</v>
      </c>
      <c r="P575" s="43">
        <v>1942.27</v>
      </c>
      <c r="Q575" s="43">
        <v>1950.56</v>
      </c>
      <c r="R575" s="43">
        <v>1954.99</v>
      </c>
      <c r="S575" s="43">
        <v>1913.69</v>
      </c>
      <c r="T575" s="43">
        <v>1994.8</v>
      </c>
      <c r="U575" s="43">
        <v>2017.41</v>
      </c>
      <c r="V575" s="43">
        <v>2001.15</v>
      </c>
      <c r="W575" s="43">
        <v>1929.66</v>
      </c>
      <c r="X575" s="43">
        <v>1890.56</v>
      </c>
      <c r="Y575" s="43">
        <v>1824.69</v>
      </c>
      <c r="Z575" s="43">
        <v>1618.96</v>
      </c>
      <c r="AA575" s="43">
        <v>1197.8399999999999</v>
      </c>
    </row>
    <row r="576" spans="1:27" ht="12.75" hidden="1" customHeight="1" outlineLevel="1" x14ac:dyDescent="0.2">
      <c r="A576" s="98" t="s">
        <v>1589</v>
      </c>
      <c r="B576" s="62" t="s">
        <v>88</v>
      </c>
      <c r="C576" s="42" t="s">
        <v>77</v>
      </c>
      <c r="D576" s="43">
        <f>$D$486</f>
        <v>434.18</v>
      </c>
      <c r="E576" s="43">
        <f t="shared" ref="E576:AA576" si="334">$D$486</f>
        <v>434.18</v>
      </c>
      <c r="F576" s="43">
        <f t="shared" si="334"/>
        <v>434.18</v>
      </c>
      <c r="G576" s="43">
        <f t="shared" si="334"/>
        <v>434.18</v>
      </c>
      <c r="H576" s="43">
        <f t="shared" si="334"/>
        <v>434.18</v>
      </c>
      <c r="I576" s="43">
        <f t="shared" si="334"/>
        <v>434.18</v>
      </c>
      <c r="J576" s="43">
        <f t="shared" si="334"/>
        <v>434.18</v>
      </c>
      <c r="K576" s="43">
        <f t="shared" si="334"/>
        <v>434.18</v>
      </c>
      <c r="L576" s="43">
        <f t="shared" si="334"/>
        <v>434.18</v>
      </c>
      <c r="M576" s="43">
        <f t="shared" si="334"/>
        <v>434.18</v>
      </c>
      <c r="N576" s="43">
        <f t="shared" si="334"/>
        <v>434.18</v>
      </c>
      <c r="O576" s="43">
        <f t="shared" si="334"/>
        <v>434.18</v>
      </c>
      <c r="P576" s="43">
        <f t="shared" si="334"/>
        <v>434.18</v>
      </c>
      <c r="Q576" s="43">
        <f t="shared" si="334"/>
        <v>434.18</v>
      </c>
      <c r="R576" s="43">
        <f t="shared" si="334"/>
        <v>434.18</v>
      </c>
      <c r="S576" s="43">
        <f t="shared" si="334"/>
        <v>434.18</v>
      </c>
      <c r="T576" s="43">
        <f t="shared" si="334"/>
        <v>434.18</v>
      </c>
      <c r="U576" s="43">
        <f t="shared" si="334"/>
        <v>434.18</v>
      </c>
      <c r="V576" s="43">
        <f t="shared" si="334"/>
        <v>434.18</v>
      </c>
      <c r="W576" s="43">
        <f t="shared" si="334"/>
        <v>434.18</v>
      </c>
      <c r="X576" s="43">
        <f t="shared" si="334"/>
        <v>434.18</v>
      </c>
      <c r="Y576" s="43">
        <f t="shared" si="334"/>
        <v>434.18</v>
      </c>
      <c r="Z576" s="43">
        <f t="shared" si="334"/>
        <v>434.18</v>
      </c>
      <c r="AA576" s="43">
        <f t="shared" si="334"/>
        <v>434.18</v>
      </c>
    </row>
    <row r="577" spans="1:27" ht="12.75" hidden="1" customHeight="1" outlineLevel="1" x14ac:dyDescent="0.2">
      <c r="A577" s="98" t="s">
        <v>1590</v>
      </c>
      <c r="B577" s="62" t="s">
        <v>81</v>
      </c>
      <c r="C577" s="42" t="s">
        <v>77</v>
      </c>
      <c r="D577" s="43">
        <v>6.71</v>
      </c>
      <c r="E577" s="43">
        <v>6.71</v>
      </c>
      <c r="F577" s="43">
        <v>6.71</v>
      </c>
      <c r="G577" s="43">
        <v>6.71</v>
      </c>
      <c r="H577" s="43">
        <v>6.71</v>
      </c>
      <c r="I577" s="43">
        <v>6.71</v>
      </c>
      <c r="J577" s="43">
        <v>6.71</v>
      </c>
      <c r="K577" s="43">
        <v>6.71</v>
      </c>
      <c r="L577" s="43">
        <v>6.71</v>
      </c>
      <c r="M577" s="43">
        <v>6.71</v>
      </c>
      <c r="N577" s="43">
        <v>6.71</v>
      </c>
      <c r="O577" s="43">
        <v>6.71</v>
      </c>
      <c r="P577" s="43">
        <v>6.71</v>
      </c>
      <c r="Q577" s="43">
        <v>6.71</v>
      </c>
      <c r="R577" s="43">
        <v>6.71</v>
      </c>
      <c r="S577" s="43">
        <v>6.71</v>
      </c>
      <c r="T577" s="43">
        <v>6.71</v>
      </c>
      <c r="U577" s="43">
        <v>6.71</v>
      </c>
      <c r="V577" s="43">
        <v>6.71</v>
      </c>
      <c r="W577" s="43">
        <v>6.71</v>
      </c>
      <c r="X577" s="43">
        <v>6.71</v>
      </c>
      <c r="Y577" s="43">
        <v>6.71</v>
      </c>
      <c r="Z577" s="43">
        <v>6.71</v>
      </c>
      <c r="AA577" s="43">
        <v>6.71</v>
      </c>
    </row>
    <row r="578" spans="1:27" ht="12.75" hidden="1" customHeight="1" outlineLevel="1" x14ac:dyDescent="0.2">
      <c r="A578" s="98" t="s">
        <v>1591</v>
      </c>
      <c r="B578" s="62" t="s">
        <v>79</v>
      </c>
      <c r="C578" s="42" t="s">
        <v>77</v>
      </c>
      <c r="D578" s="43">
        <f>$D$11</f>
        <v>330.69</v>
      </c>
      <c r="E578" s="43">
        <f t="shared" ref="E578:AA578" si="335">$D$11</f>
        <v>330.69</v>
      </c>
      <c r="F578" s="43">
        <f t="shared" si="335"/>
        <v>330.69</v>
      </c>
      <c r="G578" s="43">
        <f t="shared" si="335"/>
        <v>330.69</v>
      </c>
      <c r="H578" s="43">
        <f t="shared" si="335"/>
        <v>330.69</v>
      </c>
      <c r="I578" s="43">
        <f t="shared" si="335"/>
        <v>330.69</v>
      </c>
      <c r="J578" s="43">
        <f t="shared" si="335"/>
        <v>330.69</v>
      </c>
      <c r="K578" s="43">
        <f t="shared" si="335"/>
        <v>330.69</v>
      </c>
      <c r="L578" s="43">
        <f t="shared" si="335"/>
        <v>330.69</v>
      </c>
      <c r="M578" s="43">
        <f t="shared" si="335"/>
        <v>330.69</v>
      </c>
      <c r="N578" s="43">
        <f t="shared" si="335"/>
        <v>330.69</v>
      </c>
      <c r="O578" s="43">
        <f t="shared" si="335"/>
        <v>330.69</v>
      </c>
      <c r="P578" s="43">
        <f t="shared" si="335"/>
        <v>330.69</v>
      </c>
      <c r="Q578" s="43">
        <f t="shared" si="335"/>
        <v>330.69</v>
      </c>
      <c r="R578" s="43">
        <f t="shared" si="335"/>
        <v>330.69</v>
      </c>
      <c r="S578" s="43">
        <f t="shared" si="335"/>
        <v>330.69</v>
      </c>
      <c r="T578" s="43">
        <f t="shared" si="335"/>
        <v>330.69</v>
      </c>
      <c r="U578" s="43">
        <f t="shared" si="335"/>
        <v>330.69</v>
      </c>
      <c r="V578" s="43">
        <f t="shared" si="335"/>
        <v>330.69</v>
      </c>
      <c r="W578" s="43">
        <f t="shared" si="335"/>
        <v>330.69</v>
      </c>
      <c r="X578" s="43">
        <f t="shared" si="335"/>
        <v>330.69</v>
      </c>
      <c r="Y578" s="43">
        <f t="shared" si="335"/>
        <v>330.69</v>
      </c>
      <c r="Z578" s="43">
        <f t="shared" si="335"/>
        <v>330.69</v>
      </c>
      <c r="AA578" s="43">
        <f t="shared" si="335"/>
        <v>330.69</v>
      </c>
    </row>
    <row r="579" spans="1:27" collapsed="1" x14ac:dyDescent="0.2">
      <c r="A579" s="97" t="s">
        <v>1592</v>
      </c>
      <c r="B579" s="27" t="str">
        <f>"20"&amp;"."&amp;$B$663&amp;"."&amp;$B$664</f>
        <v>20.01.2023</v>
      </c>
      <c r="C579" s="89" t="s">
        <v>74</v>
      </c>
      <c r="D579" s="90">
        <f>ROUND(((D580+D581+D583+D582)/1000),5)</f>
        <v>1.94977</v>
      </c>
      <c r="E579" s="90">
        <f>ROUND(((E580+E581+E583+E582)/1000),5)</f>
        <v>1.9164600000000001</v>
      </c>
      <c r="F579" s="90">
        <f>ROUND(((F580+F581+F583+F582)/1000),5)</f>
        <v>1.8802099999999999</v>
      </c>
      <c r="G579" s="90">
        <f t="shared" ref="G579:AA579" si="336">ROUND(((G580+G581+G583+G582)/1000),5)</f>
        <v>1.8682000000000001</v>
      </c>
      <c r="H579" s="90">
        <f t="shared" si="336"/>
        <v>1.9124399999999999</v>
      </c>
      <c r="I579" s="90">
        <f t="shared" si="336"/>
        <v>1.9642599999999999</v>
      </c>
      <c r="J579" s="90">
        <f t="shared" si="336"/>
        <v>2.3343099999999999</v>
      </c>
      <c r="K579" s="90">
        <f t="shared" si="336"/>
        <v>2.5240499999999999</v>
      </c>
      <c r="L579" s="90">
        <f t="shared" si="336"/>
        <v>2.6344400000000001</v>
      </c>
      <c r="M579" s="90">
        <f t="shared" si="336"/>
        <v>2.64514</v>
      </c>
      <c r="N579" s="90">
        <f t="shared" si="336"/>
        <v>2.65889</v>
      </c>
      <c r="O579" s="90">
        <f t="shared" si="336"/>
        <v>2.6799499999999998</v>
      </c>
      <c r="P579" s="90">
        <f t="shared" si="336"/>
        <v>2.6642399999999999</v>
      </c>
      <c r="Q579" s="90">
        <f t="shared" si="336"/>
        <v>2.6701199999999998</v>
      </c>
      <c r="R579" s="90">
        <f t="shared" si="336"/>
        <v>2.6652100000000001</v>
      </c>
      <c r="S579" s="90">
        <f t="shared" si="336"/>
        <v>2.63802</v>
      </c>
      <c r="T579" s="90">
        <f t="shared" si="336"/>
        <v>2.6388500000000001</v>
      </c>
      <c r="U579" s="90">
        <f t="shared" si="336"/>
        <v>2.64541</v>
      </c>
      <c r="V579" s="90">
        <f t="shared" si="336"/>
        <v>2.6413700000000002</v>
      </c>
      <c r="W579" s="90">
        <f t="shared" si="336"/>
        <v>2.65523</v>
      </c>
      <c r="X579" s="90">
        <f t="shared" si="336"/>
        <v>2.61233</v>
      </c>
      <c r="Y579" s="90">
        <f t="shared" si="336"/>
        <v>2.53186</v>
      </c>
      <c r="Z579" s="90">
        <f t="shared" si="336"/>
        <v>2.3495499999999998</v>
      </c>
      <c r="AA579" s="90">
        <f t="shared" si="336"/>
        <v>1.9729300000000001</v>
      </c>
    </row>
    <row r="580" spans="1:27" ht="12.75" hidden="1" customHeight="1" outlineLevel="1" x14ac:dyDescent="0.2">
      <c r="A580" s="98" t="s">
        <v>1593</v>
      </c>
      <c r="B580" s="62" t="s">
        <v>236</v>
      </c>
      <c r="C580" s="42" t="s">
        <v>77</v>
      </c>
      <c r="D580" s="43">
        <v>1178.19</v>
      </c>
      <c r="E580" s="43">
        <v>1144.8800000000001</v>
      </c>
      <c r="F580" s="43">
        <v>1108.6300000000001</v>
      </c>
      <c r="G580" s="43">
        <v>1096.6199999999999</v>
      </c>
      <c r="H580" s="43">
        <v>1140.8599999999999</v>
      </c>
      <c r="I580" s="43">
        <v>1192.68</v>
      </c>
      <c r="J580" s="43">
        <v>1562.73</v>
      </c>
      <c r="K580" s="43">
        <v>1752.47</v>
      </c>
      <c r="L580" s="43">
        <v>1862.86</v>
      </c>
      <c r="M580" s="43">
        <v>1873.56</v>
      </c>
      <c r="N580" s="43">
        <v>1887.31</v>
      </c>
      <c r="O580" s="43">
        <v>1908.37</v>
      </c>
      <c r="P580" s="43">
        <v>1892.66</v>
      </c>
      <c r="Q580" s="43">
        <v>1898.54</v>
      </c>
      <c r="R580" s="43">
        <v>1893.63</v>
      </c>
      <c r="S580" s="43">
        <v>1866.44</v>
      </c>
      <c r="T580" s="43">
        <v>1867.27</v>
      </c>
      <c r="U580" s="43">
        <v>1873.83</v>
      </c>
      <c r="V580" s="43">
        <v>1869.79</v>
      </c>
      <c r="W580" s="43">
        <v>1883.65</v>
      </c>
      <c r="X580" s="43">
        <v>1840.75</v>
      </c>
      <c r="Y580" s="43">
        <v>1760.28</v>
      </c>
      <c r="Z580" s="43">
        <v>1577.97</v>
      </c>
      <c r="AA580" s="43">
        <v>1201.3499999999999</v>
      </c>
    </row>
    <row r="581" spans="1:27" ht="12.75" hidden="1" customHeight="1" outlineLevel="1" x14ac:dyDescent="0.2">
      <c r="A581" s="98" t="s">
        <v>1594</v>
      </c>
      <c r="B581" s="62" t="s">
        <v>88</v>
      </c>
      <c r="C581" s="42" t="s">
        <v>77</v>
      </c>
      <c r="D581" s="43">
        <f>$D$486</f>
        <v>434.18</v>
      </c>
      <c r="E581" s="43">
        <f t="shared" ref="E581:AA581" si="337">$D$486</f>
        <v>434.18</v>
      </c>
      <c r="F581" s="43">
        <f t="shared" si="337"/>
        <v>434.18</v>
      </c>
      <c r="G581" s="43">
        <f t="shared" si="337"/>
        <v>434.18</v>
      </c>
      <c r="H581" s="43">
        <f t="shared" si="337"/>
        <v>434.18</v>
      </c>
      <c r="I581" s="43">
        <f t="shared" si="337"/>
        <v>434.18</v>
      </c>
      <c r="J581" s="43">
        <f t="shared" si="337"/>
        <v>434.18</v>
      </c>
      <c r="K581" s="43">
        <f t="shared" si="337"/>
        <v>434.18</v>
      </c>
      <c r="L581" s="43">
        <f t="shared" si="337"/>
        <v>434.18</v>
      </c>
      <c r="M581" s="43">
        <f t="shared" si="337"/>
        <v>434.18</v>
      </c>
      <c r="N581" s="43">
        <f t="shared" si="337"/>
        <v>434.18</v>
      </c>
      <c r="O581" s="43">
        <f t="shared" si="337"/>
        <v>434.18</v>
      </c>
      <c r="P581" s="43">
        <f t="shared" si="337"/>
        <v>434.18</v>
      </c>
      <c r="Q581" s="43">
        <f t="shared" si="337"/>
        <v>434.18</v>
      </c>
      <c r="R581" s="43">
        <f t="shared" si="337"/>
        <v>434.18</v>
      </c>
      <c r="S581" s="43">
        <f t="shared" si="337"/>
        <v>434.18</v>
      </c>
      <c r="T581" s="43">
        <f t="shared" si="337"/>
        <v>434.18</v>
      </c>
      <c r="U581" s="43">
        <f t="shared" si="337"/>
        <v>434.18</v>
      </c>
      <c r="V581" s="43">
        <f t="shared" si="337"/>
        <v>434.18</v>
      </c>
      <c r="W581" s="43">
        <f t="shared" si="337"/>
        <v>434.18</v>
      </c>
      <c r="X581" s="43">
        <f t="shared" si="337"/>
        <v>434.18</v>
      </c>
      <c r="Y581" s="43">
        <f t="shared" si="337"/>
        <v>434.18</v>
      </c>
      <c r="Z581" s="43">
        <f t="shared" si="337"/>
        <v>434.18</v>
      </c>
      <c r="AA581" s="43">
        <f t="shared" si="337"/>
        <v>434.18</v>
      </c>
    </row>
    <row r="582" spans="1:27" ht="12.75" hidden="1" customHeight="1" outlineLevel="1" x14ac:dyDescent="0.2">
      <c r="A582" s="98" t="s">
        <v>1595</v>
      </c>
      <c r="B582" s="62" t="s">
        <v>81</v>
      </c>
      <c r="C582" s="42" t="s">
        <v>77</v>
      </c>
      <c r="D582" s="43">
        <v>6.71</v>
      </c>
      <c r="E582" s="43">
        <v>6.71</v>
      </c>
      <c r="F582" s="43">
        <v>6.71</v>
      </c>
      <c r="G582" s="43">
        <v>6.71</v>
      </c>
      <c r="H582" s="43">
        <v>6.71</v>
      </c>
      <c r="I582" s="43">
        <v>6.71</v>
      </c>
      <c r="J582" s="43">
        <v>6.71</v>
      </c>
      <c r="K582" s="43">
        <v>6.71</v>
      </c>
      <c r="L582" s="43">
        <v>6.71</v>
      </c>
      <c r="M582" s="43">
        <v>6.71</v>
      </c>
      <c r="N582" s="43">
        <v>6.71</v>
      </c>
      <c r="O582" s="43">
        <v>6.71</v>
      </c>
      <c r="P582" s="43">
        <v>6.71</v>
      </c>
      <c r="Q582" s="43">
        <v>6.71</v>
      </c>
      <c r="R582" s="43">
        <v>6.71</v>
      </c>
      <c r="S582" s="43">
        <v>6.71</v>
      </c>
      <c r="T582" s="43">
        <v>6.71</v>
      </c>
      <c r="U582" s="43">
        <v>6.71</v>
      </c>
      <c r="V582" s="43">
        <v>6.71</v>
      </c>
      <c r="W582" s="43">
        <v>6.71</v>
      </c>
      <c r="X582" s="43">
        <v>6.71</v>
      </c>
      <c r="Y582" s="43">
        <v>6.71</v>
      </c>
      <c r="Z582" s="43">
        <v>6.71</v>
      </c>
      <c r="AA582" s="43">
        <v>6.71</v>
      </c>
    </row>
    <row r="583" spans="1:27" ht="12.75" hidden="1" customHeight="1" outlineLevel="1" x14ac:dyDescent="0.2">
      <c r="A583" s="98" t="s">
        <v>1596</v>
      </c>
      <c r="B583" s="62" t="s">
        <v>79</v>
      </c>
      <c r="C583" s="42" t="s">
        <v>77</v>
      </c>
      <c r="D583" s="43">
        <f>$D$11</f>
        <v>330.69</v>
      </c>
      <c r="E583" s="43">
        <f t="shared" ref="E583:AA583" si="338">$D$11</f>
        <v>330.69</v>
      </c>
      <c r="F583" s="43">
        <f t="shared" si="338"/>
        <v>330.69</v>
      </c>
      <c r="G583" s="43">
        <f t="shared" si="338"/>
        <v>330.69</v>
      </c>
      <c r="H583" s="43">
        <f t="shared" si="338"/>
        <v>330.69</v>
      </c>
      <c r="I583" s="43">
        <f t="shared" si="338"/>
        <v>330.69</v>
      </c>
      <c r="J583" s="43">
        <f t="shared" si="338"/>
        <v>330.69</v>
      </c>
      <c r="K583" s="43">
        <f t="shared" si="338"/>
        <v>330.69</v>
      </c>
      <c r="L583" s="43">
        <f t="shared" si="338"/>
        <v>330.69</v>
      </c>
      <c r="M583" s="43">
        <f t="shared" si="338"/>
        <v>330.69</v>
      </c>
      <c r="N583" s="43">
        <f t="shared" si="338"/>
        <v>330.69</v>
      </c>
      <c r="O583" s="43">
        <f t="shared" si="338"/>
        <v>330.69</v>
      </c>
      <c r="P583" s="43">
        <f t="shared" si="338"/>
        <v>330.69</v>
      </c>
      <c r="Q583" s="43">
        <f t="shared" si="338"/>
        <v>330.69</v>
      </c>
      <c r="R583" s="43">
        <f t="shared" si="338"/>
        <v>330.69</v>
      </c>
      <c r="S583" s="43">
        <f t="shared" si="338"/>
        <v>330.69</v>
      </c>
      <c r="T583" s="43">
        <f t="shared" si="338"/>
        <v>330.69</v>
      </c>
      <c r="U583" s="43">
        <f t="shared" si="338"/>
        <v>330.69</v>
      </c>
      <c r="V583" s="43">
        <f t="shared" si="338"/>
        <v>330.69</v>
      </c>
      <c r="W583" s="43">
        <f t="shared" si="338"/>
        <v>330.69</v>
      </c>
      <c r="X583" s="43">
        <f t="shared" si="338"/>
        <v>330.69</v>
      </c>
      <c r="Y583" s="43">
        <f t="shared" si="338"/>
        <v>330.69</v>
      </c>
      <c r="Z583" s="43">
        <f t="shared" si="338"/>
        <v>330.69</v>
      </c>
      <c r="AA583" s="43">
        <f t="shared" si="338"/>
        <v>330.69</v>
      </c>
    </row>
    <row r="584" spans="1:27" collapsed="1" x14ac:dyDescent="0.2">
      <c r="A584" s="97" t="s">
        <v>1597</v>
      </c>
      <c r="B584" s="27" t="str">
        <f>"21"&amp;"."&amp;$B$663&amp;"."&amp;$B$664</f>
        <v>21.01.2023</v>
      </c>
      <c r="C584" s="89" t="s">
        <v>74</v>
      </c>
      <c r="D584" s="90">
        <f>ROUND(((D585+D586+D588+D587)/1000),5)</f>
        <v>2.04379</v>
      </c>
      <c r="E584" s="90">
        <f>ROUND(((E585+E586+E588+E587)/1000),5)</f>
        <v>1.9842200000000001</v>
      </c>
      <c r="F584" s="90">
        <f>ROUND(((F585+F586+F588+F587)/1000),5)</f>
        <v>1.9312400000000001</v>
      </c>
      <c r="G584" s="90">
        <f t="shared" ref="G584:AA584" si="339">ROUND(((G585+G586+G588+G587)/1000),5)</f>
        <v>1.91506</v>
      </c>
      <c r="H584" s="90">
        <f t="shared" si="339"/>
        <v>1.93316</v>
      </c>
      <c r="I584" s="90">
        <f t="shared" si="339"/>
        <v>1.9629000000000001</v>
      </c>
      <c r="J584" s="90">
        <f t="shared" si="339"/>
        <v>2.0203000000000002</v>
      </c>
      <c r="K584" s="90">
        <f t="shared" si="339"/>
        <v>2.32653</v>
      </c>
      <c r="L584" s="90">
        <f t="shared" si="339"/>
        <v>2.4784000000000002</v>
      </c>
      <c r="M584" s="90">
        <f t="shared" si="339"/>
        <v>2.55315</v>
      </c>
      <c r="N584" s="90">
        <f t="shared" si="339"/>
        <v>2.60324</v>
      </c>
      <c r="O584" s="90">
        <f t="shared" si="339"/>
        <v>2.6191800000000001</v>
      </c>
      <c r="P584" s="90">
        <f t="shared" si="339"/>
        <v>2.6100599999999998</v>
      </c>
      <c r="Q584" s="90">
        <f t="shared" si="339"/>
        <v>2.6116600000000001</v>
      </c>
      <c r="R584" s="90">
        <f t="shared" si="339"/>
        <v>2.5689700000000002</v>
      </c>
      <c r="S584" s="90">
        <f t="shared" si="339"/>
        <v>2.5752600000000001</v>
      </c>
      <c r="T584" s="90">
        <f t="shared" si="339"/>
        <v>2.5912799999999998</v>
      </c>
      <c r="U584" s="90">
        <f t="shared" si="339"/>
        <v>2.6193900000000001</v>
      </c>
      <c r="V584" s="90">
        <f t="shared" si="339"/>
        <v>2.6159300000000001</v>
      </c>
      <c r="W584" s="90">
        <f t="shared" si="339"/>
        <v>2.5932300000000001</v>
      </c>
      <c r="X584" s="90">
        <f t="shared" si="339"/>
        <v>2.59998</v>
      </c>
      <c r="Y584" s="90">
        <f t="shared" si="339"/>
        <v>2.5110100000000002</v>
      </c>
      <c r="Z584" s="90">
        <f t="shared" si="339"/>
        <v>2.3670499999999999</v>
      </c>
      <c r="AA584" s="90">
        <f t="shared" si="339"/>
        <v>1.9957499999999999</v>
      </c>
    </row>
    <row r="585" spans="1:27" ht="12.75" hidden="1" customHeight="1" outlineLevel="1" x14ac:dyDescent="0.2">
      <c r="A585" s="98" t="s">
        <v>1598</v>
      </c>
      <c r="B585" s="62" t="s">
        <v>236</v>
      </c>
      <c r="C585" s="42" t="s">
        <v>77</v>
      </c>
      <c r="D585" s="43">
        <v>1272.21</v>
      </c>
      <c r="E585" s="43">
        <v>1212.6400000000001</v>
      </c>
      <c r="F585" s="43">
        <v>1159.6600000000001</v>
      </c>
      <c r="G585" s="43">
        <v>1143.48</v>
      </c>
      <c r="H585" s="43">
        <v>1161.58</v>
      </c>
      <c r="I585" s="43">
        <v>1191.32</v>
      </c>
      <c r="J585" s="43">
        <v>1248.72</v>
      </c>
      <c r="K585" s="43">
        <v>1554.95</v>
      </c>
      <c r="L585" s="43">
        <v>1706.82</v>
      </c>
      <c r="M585" s="43">
        <v>1781.57</v>
      </c>
      <c r="N585" s="43">
        <v>1831.66</v>
      </c>
      <c r="O585" s="43">
        <v>1847.6</v>
      </c>
      <c r="P585" s="43">
        <v>1838.48</v>
      </c>
      <c r="Q585" s="43">
        <v>1840.08</v>
      </c>
      <c r="R585" s="43">
        <v>1797.39</v>
      </c>
      <c r="S585" s="43">
        <v>1803.68</v>
      </c>
      <c r="T585" s="43">
        <v>1819.7</v>
      </c>
      <c r="U585" s="43">
        <v>1847.81</v>
      </c>
      <c r="V585" s="43">
        <v>1844.35</v>
      </c>
      <c r="W585" s="43">
        <v>1821.65</v>
      </c>
      <c r="X585" s="43">
        <v>1828.4</v>
      </c>
      <c r="Y585" s="43">
        <v>1739.43</v>
      </c>
      <c r="Z585" s="43">
        <v>1595.47</v>
      </c>
      <c r="AA585" s="43">
        <v>1224.17</v>
      </c>
    </row>
    <row r="586" spans="1:27" ht="12.75" hidden="1" customHeight="1" outlineLevel="1" x14ac:dyDescent="0.2">
      <c r="A586" s="98" t="s">
        <v>1599</v>
      </c>
      <c r="B586" s="62" t="s">
        <v>88</v>
      </c>
      <c r="C586" s="42" t="s">
        <v>77</v>
      </c>
      <c r="D586" s="43">
        <f>$D$486</f>
        <v>434.18</v>
      </c>
      <c r="E586" s="43">
        <f t="shared" ref="E586:AA586" si="340">$D$486</f>
        <v>434.18</v>
      </c>
      <c r="F586" s="43">
        <f t="shared" si="340"/>
        <v>434.18</v>
      </c>
      <c r="G586" s="43">
        <f t="shared" si="340"/>
        <v>434.18</v>
      </c>
      <c r="H586" s="43">
        <f t="shared" si="340"/>
        <v>434.18</v>
      </c>
      <c r="I586" s="43">
        <f t="shared" si="340"/>
        <v>434.18</v>
      </c>
      <c r="J586" s="43">
        <f t="shared" si="340"/>
        <v>434.18</v>
      </c>
      <c r="K586" s="43">
        <f t="shared" si="340"/>
        <v>434.18</v>
      </c>
      <c r="L586" s="43">
        <f t="shared" si="340"/>
        <v>434.18</v>
      </c>
      <c r="M586" s="43">
        <f t="shared" si="340"/>
        <v>434.18</v>
      </c>
      <c r="N586" s="43">
        <f t="shared" si="340"/>
        <v>434.18</v>
      </c>
      <c r="O586" s="43">
        <f t="shared" si="340"/>
        <v>434.18</v>
      </c>
      <c r="P586" s="43">
        <f t="shared" si="340"/>
        <v>434.18</v>
      </c>
      <c r="Q586" s="43">
        <f t="shared" si="340"/>
        <v>434.18</v>
      </c>
      <c r="R586" s="43">
        <f t="shared" si="340"/>
        <v>434.18</v>
      </c>
      <c r="S586" s="43">
        <f t="shared" si="340"/>
        <v>434.18</v>
      </c>
      <c r="T586" s="43">
        <f t="shared" si="340"/>
        <v>434.18</v>
      </c>
      <c r="U586" s="43">
        <f t="shared" si="340"/>
        <v>434.18</v>
      </c>
      <c r="V586" s="43">
        <f t="shared" si="340"/>
        <v>434.18</v>
      </c>
      <c r="W586" s="43">
        <f t="shared" si="340"/>
        <v>434.18</v>
      </c>
      <c r="X586" s="43">
        <f t="shared" si="340"/>
        <v>434.18</v>
      </c>
      <c r="Y586" s="43">
        <f t="shared" si="340"/>
        <v>434.18</v>
      </c>
      <c r="Z586" s="43">
        <f t="shared" si="340"/>
        <v>434.18</v>
      </c>
      <c r="AA586" s="43">
        <f t="shared" si="340"/>
        <v>434.18</v>
      </c>
    </row>
    <row r="587" spans="1:27" ht="12.75" hidden="1" customHeight="1" outlineLevel="1" x14ac:dyDescent="0.2">
      <c r="A587" s="98" t="s">
        <v>1600</v>
      </c>
      <c r="B587" s="62" t="s">
        <v>81</v>
      </c>
      <c r="C587" s="42" t="s">
        <v>77</v>
      </c>
      <c r="D587" s="43">
        <v>6.71</v>
      </c>
      <c r="E587" s="43">
        <v>6.71</v>
      </c>
      <c r="F587" s="43">
        <v>6.71</v>
      </c>
      <c r="G587" s="43">
        <v>6.71</v>
      </c>
      <c r="H587" s="43">
        <v>6.71</v>
      </c>
      <c r="I587" s="43">
        <v>6.71</v>
      </c>
      <c r="J587" s="43">
        <v>6.71</v>
      </c>
      <c r="K587" s="43">
        <v>6.71</v>
      </c>
      <c r="L587" s="43">
        <v>6.71</v>
      </c>
      <c r="M587" s="43">
        <v>6.71</v>
      </c>
      <c r="N587" s="43">
        <v>6.71</v>
      </c>
      <c r="O587" s="43">
        <v>6.71</v>
      </c>
      <c r="P587" s="43">
        <v>6.71</v>
      </c>
      <c r="Q587" s="43">
        <v>6.71</v>
      </c>
      <c r="R587" s="43">
        <v>6.71</v>
      </c>
      <c r="S587" s="43">
        <v>6.71</v>
      </c>
      <c r="T587" s="43">
        <v>6.71</v>
      </c>
      <c r="U587" s="43">
        <v>6.71</v>
      </c>
      <c r="V587" s="43">
        <v>6.71</v>
      </c>
      <c r="W587" s="43">
        <v>6.71</v>
      </c>
      <c r="X587" s="43">
        <v>6.71</v>
      </c>
      <c r="Y587" s="43">
        <v>6.71</v>
      </c>
      <c r="Z587" s="43">
        <v>6.71</v>
      </c>
      <c r="AA587" s="43">
        <v>6.71</v>
      </c>
    </row>
    <row r="588" spans="1:27" ht="12.75" hidden="1" customHeight="1" outlineLevel="1" x14ac:dyDescent="0.2">
      <c r="A588" s="98" t="s">
        <v>1601</v>
      </c>
      <c r="B588" s="62" t="s">
        <v>79</v>
      </c>
      <c r="C588" s="42" t="s">
        <v>77</v>
      </c>
      <c r="D588" s="43">
        <f>$D$11</f>
        <v>330.69</v>
      </c>
      <c r="E588" s="43">
        <f t="shared" ref="E588:AA588" si="341">$D$11</f>
        <v>330.69</v>
      </c>
      <c r="F588" s="43">
        <f t="shared" si="341"/>
        <v>330.69</v>
      </c>
      <c r="G588" s="43">
        <f t="shared" si="341"/>
        <v>330.69</v>
      </c>
      <c r="H588" s="43">
        <f t="shared" si="341"/>
        <v>330.69</v>
      </c>
      <c r="I588" s="43">
        <f t="shared" si="341"/>
        <v>330.69</v>
      </c>
      <c r="J588" s="43">
        <f t="shared" si="341"/>
        <v>330.69</v>
      </c>
      <c r="K588" s="43">
        <f t="shared" si="341"/>
        <v>330.69</v>
      </c>
      <c r="L588" s="43">
        <f t="shared" si="341"/>
        <v>330.69</v>
      </c>
      <c r="M588" s="43">
        <f t="shared" si="341"/>
        <v>330.69</v>
      </c>
      <c r="N588" s="43">
        <f t="shared" si="341"/>
        <v>330.69</v>
      </c>
      <c r="O588" s="43">
        <f t="shared" si="341"/>
        <v>330.69</v>
      </c>
      <c r="P588" s="43">
        <f t="shared" si="341"/>
        <v>330.69</v>
      </c>
      <c r="Q588" s="43">
        <f t="shared" si="341"/>
        <v>330.69</v>
      </c>
      <c r="R588" s="43">
        <f t="shared" si="341"/>
        <v>330.69</v>
      </c>
      <c r="S588" s="43">
        <f t="shared" si="341"/>
        <v>330.69</v>
      </c>
      <c r="T588" s="43">
        <f t="shared" si="341"/>
        <v>330.69</v>
      </c>
      <c r="U588" s="43">
        <f t="shared" si="341"/>
        <v>330.69</v>
      </c>
      <c r="V588" s="43">
        <f t="shared" si="341"/>
        <v>330.69</v>
      </c>
      <c r="W588" s="43">
        <f t="shared" si="341"/>
        <v>330.69</v>
      </c>
      <c r="X588" s="43">
        <f t="shared" si="341"/>
        <v>330.69</v>
      </c>
      <c r="Y588" s="43">
        <f t="shared" si="341"/>
        <v>330.69</v>
      </c>
      <c r="Z588" s="43">
        <f t="shared" si="341"/>
        <v>330.69</v>
      </c>
      <c r="AA588" s="43">
        <f t="shared" si="341"/>
        <v>330.69</v>
      </c>
    </row>
    <row r="589" spans="1:27" collapsed="1" x14ac:dyDescent="0.2">
      <c r="A589" s="97" t="s">
        <v>1602</v>
      </c>
      <c r="B589" s="27" t="str">
        <f>"22"&amp;"."&amp;$B$663&amp;"."&amp;$B$664</f>
        <v>22.01.2023</v>
      </c>
      <c r="C589" s="89" t="s">
        <v>74</v>
      </c>
      <c r="D589" s="90">
        <f>ROUND(((D590+D591+D593+D592)/1000),5)</f>
        <v>1.99041</v>
      </c>
      <c r="E589" s="90">
        <f>ROUND(((E590+E591+E593+E592)/1000),5)</f>
        <v>1.92506</v>
      </c>
      <c r="F589" s="90">
        <f>ROUND(((F590+F591+F593+F592)/1000),5)</f>
        <v>1.9051800000000001</v>
      </c>
      <c r="G589" s="90">
        <f t="shared" ref="G589:AA589" si="342">ROUND(((G590+G591+G593+G592)/1000),5)</f>
        <v>1.8746700000000001</v>
      </c>
      <c r="H589" s="90">
        <f t="shared" si="342"/>
        <v>1.90846</v>
      </c>
      <c r="I589" s="90">
        <f t="shared" si="342"/>
        <v>1.91289</v>
      </c>
      <c r="J589" s="90">
        <f t="shared" si="342"/>
        <v>1.9488700000000001</v>
      </c>
      <c r="K589" s="90">
        <f t="shared" si="342"/>
        <v>2.0511400000000002</v>
      </c>
      <c r="L589" s="90">
        <f t="shared" si="342"/>
        <v>2.3139699999999999</v>
      </c>
      <c r="M589" s="90">
        <f t="shared" si="342"/>
        <v>2.47858</v>
      </c>
      <c r="N589" s="90">
        <f t="shared" si="342"/>
        <v>2.52271</v>
      </c>
      <c r="O589" s="90">
        <f t="shared" si="342"/>
        <v>2.5404200000000001</v>
      </c>
      <c r="P589" s="90">
        <f t="shared" si="342"/>
        <v>2.5387900000000001</v>
      </c>
      <c r="Q589" s="90">
        <f t="shared" si="342"/>
        <v>2.5396299999999998</v>
      </c>
      <c r="R589" s="90">
        <f t="shared" si="342"/>
        <v>2.5143800000000001</v>
      </c>
      <c r="S589" s="90">
        <f t="shared" si="342"/>
        <v>2.5274800000000002</v>
      </c>
      <c r="T589" s="90">
        <f t="shared" si="342"/>
        <v>2.5486200000000001</v>
      </c>
      <c r="U589" s="90">
        <f t="shared" si="342"/>
        <v>2.5831499999999998</v>
      </c>
      <c r="V589" s="90">
        <f t="shared" si="342"/>
        <v>2.5852200000000001</v>
      </c>
      <c r="W589" s="90">
        <f t="shared" si="342"/>
        <v>2.5775000000000001</v>
      </c>
      <c r="X589" s="90">
        <f t="shared" si="342"/>
        <v>2.5701100000000001</v>
      </c>
      <c r="Y589" s="90">
        <f t="shared" si="342"/>
        <v>2.5183599999999999</v>
      </c>
      <c r="Z589" s="90">
        <f t="shared" si="342"/>
        <v>2.3188499999999999</v>
      </c>
      <c r="AA589" s="90">
        <f t="shared" si="342"/>
        <v>1.9863</v>
      </c>
    </row>
    <row r="590" spans="1:27" ht="12.75" hidden="1" customHeight="1" outlineLevel="1" x14ac:dyDescent="0.2">
      <c r="A590" s="98" t="s">
        <v>1603</v>
      </c>
      <c r="B590" s="62" t="s">
        <v>236</v>
      </c>
      <c r="C590" s="42" t="s">
        <v>77</v>
      </c>
      <c r="D590" s="43">
        <v>1218.83</v>
      </c>
      <c r="E590" s="43">
        <v>1153.48</v>
      </c>
      <c r="F590" s="43">
        <v>1133.5999999999999</v>
      </c>
      <c r="G590" s="43">
        <v>1103.0899999999999</v>
      </c>
      <c r="H590" s="43">
        <v>1136.8800000000001</v>
      </c>
      <c r="I590" s="43">
        <v>1141.31</v>
      </c>
      <c r="J590" s="43">
        <v>1177.29</v>
      </c>
      <c r="K590" s="43">
        <v>1279.56</v>
      </c>
      <c r="L590" s="43">
        <v>1542.39</v>
      </c>
      <c r="M590" s="43">
        <v>1707</v>
      </c>
      <c r="N590" s="43">
        <v>1751.13</v>
      </c>
      <c r="O590" s="43">
        <v>1768.84</v>
      </c>
      <c r="P590" s="43">
        <v>1767.21</v>
      </c>
      <c r="Q590" s="43">
        <v>1768.05</v>
      </c>
      <c r="R590" s="43">
        <v>1742.8</v>
      </c>
      <c r="S590" s="43">
        <v>1755.9</v>
      </c>
      <c r="T590" s="43">
        <v>1777.04</v>
      </c>
      <c r="U590" s="43">
        <v>1811.57</v>
      </c>
      <c r="V590" s="43">
        <v>1813.64</v>
      </c>
      <c r="W590" s="43">
        <v>1805.92</v>
      </c>
      <c r="X590" s="43">
        <v>1798.53</v>
      </c>
      <c r="Y590" s="43">
        <v>1746.78</v>
      </c>
      <c r="Z590" s="43">
        <v>1547.27</v>
      </c>
      <c r="AA590" s="43">
        <v>1214.72</v>
      </c>
    </row>
    <row r="591" spans="1:27" ht="12.75" hidden="1" customHeight="1" outlineLevel="1" x14ac:dyDescent="0.2">
      <c r="A591" s="98" t="s">
        <v>1604</v>
      </c>
      <c r="B591" s="62" t="s">
        <v>88</v>
      </c>
      <c r="C591" s="42" t="s">
        <v>77</v>
      </c>
      <c r="D591" s="43">
        <f>$D$486</f>
        <v>434.18</v>
      </c>
      <c r="E591" s="43">
        <f t="shared" ref="E591:AA591" si="343">$D$486</f>
        <v>434.18</v>
      </c>
      <c r="F591" s="43">
        <f t="shared" si="343"/>
        <v>434.18</v>
      </c>
      <c r="G591" s="43">
        <f t="shared" si="343"/>
        <v>434.18</v>
      </c>
      <c r="H591" s="43">
        <f t="shared" si="343"/>
        <v>434.18</v>
      </c>
      <c r="I591" s="43">
        <f t="shared" si="343"/>
        <v>434.18</v>
      </c>
      <c r="J591" s="43">
        <f t="shared" si="343"/>
        <v>434.18</v>
      </c>
      <c r="K591" s="43">
        <f t="shared" si="343"/>
        <v>434.18</v>
      </c>
      <c r="L591" s="43">
        <f t="shared" si="343"/>
        <v>434.18</v>
      </c>
      <c r="M591" s="43">
        <f t="shared" si="343"/>
        <v>434.18</v>
      </c>
      <c r="N591" s="43">
        <f t="shared" si="343"/>
        <v>434.18</v>
      </c>
      <c r="O591" s="43">
        <f t="shared" si="343"/>
        <v>434.18</v>
      </c>
      <c r="P591" s="43">
        <f t="shared" si="343"/>
        <v>434.18</v>
      </c>
      <c r="Q591" s="43">
        <f t="shared" si="343"/>
        <v>434.18</v>
      </c>
      <c r="R591" s="43">
        <f t="shared" si="343"/>
        <v>434.18</v>
      </c>
      <c r="S591" s="43">
        <f t="shared" si="343"/>
        <v>434.18</v>
      </c>
      <c r="T591" s="43">
        <f t="shared" si="343"/>
        <v>434.18</v>
      </c>
      <c r="U591" s="43">
        <f t="shared" si="343"/>
        <v>434.18</v>
      </c>
      <c r="V591" s="43">
        <f t="shared" si="343"/>
        <v>434.18</v>
      </c>
      <c r="W591" s="43">
        <f t="shared" si="343"/>
        <v>434.18</v>
      </c>
      <c r="X591" s="43">
        <f t="shared" si="343"/>
        <v>434.18</v>
      </c>
      <c r="Y591" s="43">
        <f t="shared" si="343"/>
        <v>434.18</v>
      </c>
      <c r="Z591" s="43">
        <f t="shared" si="343"/>
        <v>434.18</v>
      </c>
      <c r="AA591" s="43">
        <f t="shared" si="343"/>
        <v>434.18</v>
      </c>
    </row>
    <row r="592" spans="1:27" ht="12.75" hidden="1" customHeight="1" outlineLevel="1" x14ac:dyDescent="0.2">
      <c r="A592" s="98" t="s">
        <v>1605</v>
      </c>
      <c r="B592" s="62" t="s">
        <v>81</v>
      </c>
      <c r="C592" s="42" t="s">
        <v>77</v>
      </c>
      <c r="D592" s="43">
        <v>6.71</v>
      </c>
      <c r="E592" s="43">
        <v>6.71</v>
      </c>
      <c r="F592" s="43">
        <v>6.71</v>
      </c>
      <c r="G592" s="43">
        <v>6.71</v>
      </c>
      <c r="H592" s="43">
        <v>6.71</v>
      </c>
      <c r="I592" s="43">
        <v>6.71</v>
      </c>
      <c r="J592" s="43">
        <v>6.71</v>
      </c>
      <c r="K592" s="43">
        <v>6.71</v>
      </c>
      <c r="L592" s="43">
        <v>6.71</v>
      </c>
      <c r="M592" s="43">
        <v>6.71</v>
      </c>
      <c r="N592" s="43">
        <v>6.71</v>
      </c>
      <c r="O592" s="43">
        <v>6.71</v>
      </c>
      <c r="P592" s="43">
        <v>6.71</v>
      </c>
      <c r="Q592" s="43">
        <v>6.71</v>
      </c>
      <c r="R592" s="43">
        <v>6.71</v>
      </c>
      <c r="S592" s="43">
        <v>6.71</v>
      </c>
      <c r="T592" s="43">
        <v>6.71</v>
      </c>
      <c r="U592" s="43">
        <v>6.71</v>
      </c>
      <c r="V592" s="43">
        <v>6.71</v>
      </c>
      <c r="W592" s="43">
        <v>6.71</v>
      </c>
      <c r="X592" s="43">
        <v>6.71</v>
      </c>
      <c r="Y592" s="43">
        <v>6.71</v>
      </c>
      <c r="Z592" s="43">
        <v>6.71</v>
      </c>
      <c r="AA592" s="43">
        <v>6.71</v>
      </c>
    </row>
    <row r="593" spans="1:27" ht="12.75" hidden="1" customHeight="1" outlineLevel="1" x14ac:dyDescent="0.2">
      <c r="A593" s="98" t="s">
        <v>1606</v>
      </c>
      <c r="B593" s="62" t="s">
        <v>79</v>
      </c>
      <c r="C593" s="42" t="s">
        <v>77</v>
      </c>
      <c r="D593" s="43">
        <f>$D$11</f>
        <v>330.69</v>
      </c>
      <c r="E593" s="43">
        <f t="shared" ref="E593:AA593" si="344">$D$11</f>
        <v>330.69</v>
      </c>
      <c r="F593" s="43">
        <f t="shared" si="344"/>
        <v>330.69</v>
      </c>
      <c r="G593" s="43">
        <f t="shared" si="344"/>
        <v>330.69</v>
      </c>
      <c r="H593" s="43">
        <f t="shared" si="344"/>
        <v>330.69</v>
      </c>
      <c r="I593" s="43">
        <f t="shared" si="344"/>
        <v>330.69</v>
      </c>
      <c r="J593" s="43">
        <f t="shared" si="344"/>
        <v>330.69</v>
      </c>
      <c r="K593" s="43">
        <f t="shared" si="344"/>
        <v>330.69</v>
      </c>
      <c r="L593" s="43">
        <f t="shared" si="344"/>
        <v>330.69</v>
      </c>
      <c r="M593" s="43">
        <f t="shared" si="344"/>
        <v>330.69</v>
      </c>
      <c r="N593" s="43">
        <f t="shared" si="344"/>
        <v>330.69</v>
      </c>
      <c r="O593" s="43">
        <f t="shared" si="344"/>
        <v>330.69</v>
      </c>
      <c r="P593" s="43">
        <f t="shared" si="344"/>
        <v>330.69</v>
      </c>
      <c r="Q593" s="43">
        <f t="shared" si="344"/>
        <v>330.69</v>
      </c>
      <c r="R593" s="43">
        <f t="shared" si="344"/>
        <v>330.69</v>
      </c>
      <c r="S593" s="43">
        <f t="shared" si="344"/>
        <v>330.69</v>
      </c>
      <c r="T593" s="43">
        <f t="shared" si="344"/>
        <v>330.69</v>
      </c>
      <c r="U593" s="43">
        <f t="shared" si="344"/>
        <v>330.69</v>
      </c>
      <c r="V593" s="43">
        <f t="shared" si="344"/>
        <v>330.69</v>
      </c>
      <c r="W593" s="43">
        <f t="shared" si="344"/>
        <v>330.69</v>
      </c>
      <c r="X593" s="43">
        <f t="shared" si="344"/>
        <v>330.69</v>
      </c>
      <c r="Y593" s="43">
        <f t="shared" si="344"/>
        <v>330.69</v>
      </c>
      <c r="Z593" s="43">
        <f t="shared" si="344"/>
        <v>330.69</v>
      </c>
      <c r="AA593" s="43">
        <f t="shared" si="344"/>
        <v>330.69</v>
      </c>
    </row>
    <row r="594" spans="1:27" collapsed="1" x14ac:dyDescent="0.2">
      <c r="A594" s="97" t="s">
        <v>1607</v>
      </c>
      <c r="B594" s="27" t="str">
        <f>"23"&amp;"."&amp;$B$663&amp;"."&amp;$B$664</f>
        <v>23.01.2023</v>
      </c>
      <c r="C594" s="89" t="s">
        <v>74</v>
      </c>
      <c r="D594" s="90">
        <f>ROUND(((D595+D596+D598+D597)/1000),5)</f>
        <v>1.9461599999999999</v>
      </c>
      <c r="E594" s="90">
        <f>ROUND(((E595+E596+E598+E597)/1000),5)</f>
        <v>1.91171</v>
      </c>
      <c r="F594" s="90">
        <f>ROUND(((F595+F596+F598+F597)/1000),5)</f>
        <v>1.8562399999999999</v>
      </c>
      <c r="G594" s="90">
        <f t="shared" ref="G594:AA594" si="345">ROUND(((G595+G596+G598+G597)/1000),5)</f>
        <v>1.84683</v>
      </c>
      <c r="H594" s="90">
        <f t="shared" si="345"/>
        <v>1.8837699999999999</v>
      </c>
      <c r="I594" s="90">
        <f t="shared" si="345"/>
        <v>1.9447000000000001</v>
      </c>
      <c r="J594" s="90">
        <f t="shared" si="345"/>
        <v>2.18512</v>
      </c>
      <c r="K594" s="90">
        <f t="shared" si="345"/>
        <v>2.5190700000000001</v>
      </c>
      <c r="L594" s="90">
        <f t="shared" si="345"/>
        <v>2.6658300000000001</v>
      </c>
      <c r="M594" s="90">
        <f t="shared" si="345"/>
        <v>2.6931600000000002</v>
      </c>
      <c r="N594" s="90">
        <f t="shared" si="345"/>
        <v>2.70634</v>
      </c>
      <c r="O594" s="90">
        <f t="shared" si="345"/>
        <v>2.73611</v>
      </c>
      <c r="P594" s="90">
        <f t="shared" si="345"/>
        <v>2.7168899999999998</v>
      </c>
      <c r="Q594" s="90">
        <f t="shared" si="345"/>
        <v>2.7242899999999999</v>
      </c>
      <c r="R594" s="90">
        <f t="shared" si="345"/>
        <v>2.7190599999999998</v>
      </c>
      <c r="S594" s="90">
        <f t="shared" si="345"/>
        <v>2.6873300000000002</v>
      </c>
      <c r="T594" s="90">
        <f t="shared" si="345"/>
        <v>2.6905700000000001</v>
      </c>
      <c r="U594" s="90">
        <f t="shared" si="345"/>
        <v>2.7025600000000001</v>
      </c>
      <c r="V594" s="90">
        <f t="shared" si="345"/>
        <v>2.6979500000000001</v>
      </c>
      <c r="W594" s="90">
        <f t="shared" si="345"/>
        <v>2.7130899999999998</v>
      </c>
      <c r="X594" s="90">
        <f t="shared" si="345"/>
        <v>2.6815899999999999</v>
      </c>
      <c r="Y594" s="90">
        <f t="shared" si="345"/>
        <v>2.5342199999999999</v>
      </c>
      <c r="Z594" s="90">
        <f t="shared" si="345"/>
        <v>2.3117899999999998</v>
      </c>
      <c r="AA594" s="90">
        <f t="shared" si="345"/>
        <v>1.94601</v>
      </c>
    </row>
    <row r="595" spans="1:27" ht="12.75" hidden="1" customHeight="1" outlineLevel="1" x14ac:dyDescent="0.2">
      <c r="A595" s="98" t="s">
        <v>1608</v>
      </c>
      <c r="B595" s="62" t="s">
        <v>236</v>
      </c>
      <c r="C595" s="42" t="s">
        <v>77</v>
      </c>
      <c r="D595" s="43">
        <v>1174.58</v>
      </c>
      <c r="E595" s="43">
        <v>1140.1300000000001</v>
      </c>
      <c r="F595" s="43">
        <v>1084.6600000000001</v>
      </c>
      <c r="G595" s="43">
        <v>1075.25</v>
      </c>
      <c r="H595" s="43">
        <v>1112.19</v>
      </c>
      <c r="I595" s="43">
        <v>1173.1199999999999</v>
      </c>
      <c r="J595" s="43">
        <v>1413.54</v>
      </c>
      <c r="K595" s="43">
        <v>1747.49</v>
      </c>
      <c r="L595" s="43">
        <v>1894.25</v>
      </c>
      <c r="M595" s="43">
        <v>1921.58</v>
      </c>
      <c r="N595" s="43">
        <v>1934.76</v>
      </c>
      <c r="O595" s="43">
        <v>1964.53</v>
      </c>
      <c r="P595" s="43">
        <v>1945.31</v>
      </c>
      <c r="Q595" s="43">
        <v>1952.71</v>
      </c>
      <c r="R595" s="43">
        <v>1947.48</v>
      </c>
      <c r="S595" s="43">
        <v>1915.75</v>
      </c>
      <c r="T595" s="43">
        <v>1918.99</v>
      </c>
      <c r="U595" s="43">
        <v>1930.98</v>
      </c>
      <c r="V595" s="43">
        <v>1926.37</v>
      </c>
      <c r="W595" s="43">
        <v>1941.51</v>
      </c>
      <c r="X595" s="43">
        <v>1910.01</v>
      </c>
      <c r="Y595" s="43">
        <v>1762.64</v>
      </c>
      <c r="Z595" s="43">
        <v>1540.21</v>
      </c>
      <c r="AA595" s="43">
        <v>1174.43</v>
      </c>
    </row>
    <row r="596" spans="1:27" ht="12.75" hidden="1" customHeight="1" outlineLevel="1" x14ac:dyDescent="0.2">
      <c r="A596" s="98" t="s">
        <v>1609</v>
      </c>
      <c r="B596" s="62" t="s">
        <v>88</v>
      </c>
      <c r="C596" s="42" t="s">
        <v>77</v>
      </c>
      <c r="D596" s="43">
        <f>$D$486</f>
        <v>434.18</v>
      </c>
      <c r="E596" s="43">
        <f t="shared" ref="E596:AA596" si="346">$D$486</f>
        <v>434.18</v>
      </c>
      <c r="F596" s="43">
        <f t="shared" si="346"/>
        <v>434.18</v>
      </c>
      <c r="G596" s="43">
        <f t="shared" si="346"/>
        <v>434.18</v>
      </c>
      <c r="H596" s="43">
        <f t="shared" si="346"/>
        <v>434.18</v>
      </c>
      <c r="I596" s="43">
        <f t="shared" si="346"/>
        <v>434.18</v>
      </c>
      <c r="J596" s="43">
        <f t="shared" si="346"/>
        <v>434.18</v>
      </c>
      <c r="K596" s="43">
        <f t="shared" si="346"/>
        <v>434.18</v>
      </c>
      <c r="L596" s="43">
        <f t="shared" si="346"/>
        <v>434.18</v>
      </c>
      <c r="M596" s="43">
        <f t="shared" si="346"/>
        <v>434.18</v>
      </c>
      <c r="N596" s="43">
        <f t="shared" si="346"/>
        <v>434.18</v>
      </c>
      <c r="O596" s="43">
        <f t="shared" si="346"/>
        <v>434.18</v>
      </c>
      <c r="P596" s="43">
        <f t="shared" si="346"/>
        <v>434.18</v>
      </c>
      <c r="Q596" s="43">
        <f t="shared" si="346"/>
        <v>434.18</v>
      </c>
      <c r="R596" s="43">
        <f t="shared" si="346"/>
        <v>434.18</v>
      </c>
      <c r="S596" s="43">
        <f t="shared" si="346"/>
        <v>434.18</v>
      </c>
      <c r="T596" s="43">
        <f t="shared" si="346"/>
        <v>434.18</v>
      </c>
      <c r="U596" s="43">
        <f t="shared" si="346"/>
        <v>434.18</v>
      </c>
      <c r="V596" s="43">
        <f t="shared" si="346"/>
        <v>434.18</v>
      </c>
      <c r="W596" s="43">
        <f t="shared" si="346"/>
        <v>434.18</v>
      </c>
      <c r="X596" s="43">
        <f t="shared" si="346"/>
        <v>434.18</v>
      </c>
      <c r="Y596" s="43">
        <f t="shared" si="346"/>
        <v>434.18</v>
      </c>
      <c r="Z596" s="43">
        <f t="shared" si="346"/>
        <v>434.18</v>
      </c>
      <c r="AA596" s="43">
        <f t="shared" si="346"/>
        <v>434.18</v>
      </c>
    </row>
    <row r="597" spans="1:27" ht="12.75" hidden="1" customHeight="1" outlineLevel="1" x14ac:dyDescent="0.2">
      <c r="A597" s="98" t="s">
        <v>1610</v>
      </c>
      <c r="B597" s="62" t="s">
        <v>81</v>
      </c>
      <c r="C597" s="42" t="s">
        <v>77</v>
      </c>
      <c r="D597" s="43">
        <v>6.71</v>
      </c>
      <c r="E597" s="43">
        <v>6.71</v>
      </c>
      <c r="F597" s="43">
        <v>6.71</v>
      </c>
      <c r="G597" s="43">
        <v>6.71</v>
      </c>
      <c r="H597" s="43">
        <v>6.71</v>
      </c>
      <c r="I597" s="43">
        <v>6.71</v>
      </c>
      <c r="J597" s="43">
        <v>6.71</v>
      </c>
      <c r="K597" s="43">
        <v>6.71</v>
      </c>
      <c r="L597" s="43">
        <v>6.71</v>
      </c>
      <c r="M597" s="43">
        <v>6.71</v>
      </c>
      <c r="N597" s="43">
        <v>6.71</v>
      </c>
      <c r="O597" s="43">
        <v>6.71</v>
      </c>
      <c r="P597" s="43">
        <v>6.71</v>
      </c>
      <c r="Q597" s="43">
        <v>6.71</v>
      </c>
      <c r="R597" s="43">
        <v>6.71</v>
      </c>
      <c r="S597" s="43">
        <v>6.71</v>
      </c>
      <c r="T597" s="43">
        <v>6.71</v>
      </c>
      <c r="U597" s="43">
        <v>6.71</v>
      </c>
      <c r="V597" s="43">
        <v>6.71</v>
      </c>
      <c r="W597" s="43">
        <v>6.71</v>
      </c>
      <c r="X597" s="43">
        <v>6.71</v>
      </c>
      <c r="Y597" s="43">
        <v>6.71</v>
      </c>
      <c r="Z597" s="43">
        <v>6.71</v>
      </c>
      <c r="AA597" s="43">
        <v>6.71</v>
      </c>
    </row>
    <row r="598" spans="1:27" ht="12.75" hidden="1" customHeight="1" outlineLevel="1" x14ac:dyDescent="0.2">
      <c r="A598" s="98" t="s">
        <v>1611</v>
      </c>
      <c r="B598" s="62" t="s">
        <v>79</v>
      </c>
      <c r="C598" s="42" t="s">
        <v>77</v>
      </c>
      <c r="D598" s="43">
        <f>$D$11</f>
        <v>330.69</v>
      </c>
      <c r="E598" s="43">
        <f t="shared" ref="E598:AA598" si="347">$D$11</f>
        <v>330.69</v>
      </c>
      <c r="F598" s="43">
        <f t="shared" si="347"/>
        <v>330.69</v>
      </c>
      <c r="G598" s="43">
        <f t="shared" si="347"/>
        <v>330.69</v>
      </c>
      <c r="H598" s="43">
        <f t="shared" si="347"/>
        <v>330.69</v>
      </c>
      <c r="I598" s="43">
        <f t="shared" si="347"/>
        <v>330.69</v>
      </c>
      <c r="J598" s="43">
        <f t="shared" si="347"/>
        <v>330.69</v>
      </c>
      <c r="K598" s="43">
        <f t="shared" si="347"/>
        <v>330.69</v>
      </c>
      <c r="L598" s="43">
        <f t="shared" si="347"/>
        <v>330.69</v>
      </c>
      <c r="M598" s="43">
        <f t="shared" si="347"/>
        <v>330.69</v>
      </c>
      <c r="N598" s="43">
        <f t="shared" si="347"/>
        <v>330.69</v>
      </c>
      <c r="O598" s="43">
        <f t="shared" si="347"/>
        <v>330.69</v>
      </c>
      <c r="P598" s="43">
        <f t="shared" si="347"/>
        <v>330.69</v>
      </c>
      <c r="Q598" s="43">
        <f t="shared" si="347"/>
        <v>330.69</v>
      </c>
      <c r="R598" s="43">
        <f t="shared" si="347"/>
        <v>330.69</v>
      </c>
      <c r="S598" s="43">
        <f t="shared" si="347"/>
        <v>330.69</v>
      </c>
      <c r="T598" s="43">
        <f t="shared" si="347"/>
        <v>330.69</v>
      </c>
      <c r="U598" s="43">
        <f t="shared" si="347"/>
        <v>330.69</v>
      </c>
      <c r="V598" s="43">
        <f t="shared" si="347"/>
        <v>330.69</v>
      </c>
      <c r="W598" s="43">
        <f t="shared" si="347"/>
        <v>330.69</v>
      </c>
      <c r="X598" s="43">
        <f t="shared" si="347"/>
        <v>330.69</v>
      </c>
      <c r="Y598" s="43">
        <f t="shared" si="347"/>
        <v>330.69</v>
      </c>
      <c r="Z598" s="43">
        <f t="shared" si="347"/>
        <v>330.69</v>
      </c>
      <c r="AA598" s="43">
        <f t="shared" si="347"/>
        <v>330.69</v>
      </c>
    </row>
    <row r="599" spans="1:27" collapsed="1" x14ac:dyDescent="0.2">
      <c r="A599" s="97" t="s">
        <v>1612</v>
      </c>
      <c r="B599" s="27" t="str">
        <f>"24"&amp;"."&amp;$B$663&amp;"."&amp;$B$664</f>
        <v>24.01.2023</v>
      </c>
      <c r="C599" s="89" t="s">
        <v>74</v>
      </c>
      <c r="D599" s="90">
        <f>ROUND(((D600+D601+D603+D602)/1000),5)</f>
        <v>1.94173</v>
      </c>
      <c r="E599" s="90">
        <f>ROUND(((E600+E601+E603+E602)/1000),5)</f>
        <v>1.8844099999999999</v>
      </c>
      <c r="F599" s="90">
        <f>ROUND(((F600+F601+F603+F602)/1000),5)</f>
        <v>1.8668100000000001</v>
      </c>
      <c r="G599" s="90">
        <f t="shared" ref="G599:AA599" si="348">ROUND(((G600+G601+G603+G602)/1000),5)</f>
        <v>1.8672899999999999</v>
      </c>
      <c r="H599" s="90">
        <f t="shared" si="348"/>
        <v>1.9150400000000001</v>
      </c>
      <c r="I599" s="90">
        <f t="shared" si="348"/>
        <v>1.9862299999999999</v>
      </c>
      <c r="J599" s="90">
        <f t="shared" si="348"/>
        <v>2.3499699999999999</v>
      </c>
      <c r="K599" s="90">
        <f t="shared" si="348"/>
        <v>2.5498500000000002</v>
      </c>
      <c r="L599" s="90">
        <f t="shared" si="348"/>
        <v>2.6623100000000002</v>
      </c>
      <c r="M599" s="90">
        <f t="shared" si="348"/>
        <v>2.6791999999999998</v>
      </c>
      <c r="N599" s="90">
        <f t="shared" si="348"/>
        <v>2.6916500000000001</v>
      </c>
      <c r="O599" s="90">
        <f t="shared" si="348"/>
        <v>2.71299</v>
      </c>
      <c r="P599" s="90">
        <f t="shared" si="348"/>
        <v>2.7019299999999999</v>
      </c>
      <c r="Q599" s="90">
        <f t="shared" si="348"/>
        <v>2.7071200000000002</v>
      </c>
      <c r="R599" s="90">
        <f t="shared" si="348"/>
        <v>2.7058900000000001</v>
      </c>
      <c r="S599" s="90">
        <f t="shared" si="348"/>
        <v>2.6781000000000001</v>
      </c>
      <c r="T599" s="90">
        <f t="shared" si="348"/>
        <v>2.6779000000000002</v>
      </c>
      <c r="U599" s="90">
        <f t="shared" si="348"/>
        <v>2.6886000000000001</v>
      </c>
      <c r="V599" s="90">
        <f t="shared" si="348"/>
        <v>2.68655</v>
      </c>
      <c r="W599" s="90">
        <f t="shared" si="348"/>
        <v>2.6991999999999998</v>
      </c>
      <c r="X599" s="90">
        <f t="shared" si="348"/>
        <v>2.6535600000000001</v>
      </c>
      <c r="Y599" s="90">
        <f t="shared" si="348"/>
        <v>2.5808200000000001</v>
      </c>
      <c r="Z599" s="90">
        <f t="shared" si="348"/>
        <v>2.4259300000000001</v>
      </c>
      <c r="AA599" s="90">
        <f t="shared" si="348"/>
        <v>1.9894700000000001</v>
      </c>
    </row>
    <row r="600" spans="1:27" ht="12.75" hidden="1" customHeight="1" outlineLevel="1" x14ac:dyDescent="0.2">
      <c r="A600" s="98" t="s">
        <v>1613</v>
      </c>
      <c r="B600" s="62" t="s">
        <v>236</v>
      </c>
      <c r="C600" s="42" t="s">
        <v>77</v>
      </c>
      <c r="D600" s="43">
        <v>1170.1500000000001</v>
      </c>
      <c r="E600" s="43">
        <v>1112.83</v>
      </c>
      <c r="F600" s="43">
        <v>1095.23</v>
      </c>
      <c r="G600" s="43">
        <v>1095.71</v>
      </c>
      <c r="H600" s="43">
        <v>1143.46</v>
      </c>
      <c r="I600" s="43">
        <v>1214.6500000000001</v>
      </c>
      <c r="J600" s="43">
        <v>1578.39</v>
      </c>
      <c r="K600" s="43">
        <v>1778.27</v>
      </c>
      <c r="L600" s="43">
        <v>1890.73</v>
      </c>
      <c r="M600" s="43">
        <v>1907.62</v>
      </c>
      <c r="N600" s="43">
        <v>1920.07</v>
      </c>
      <c r="O600" s="43">
        <v>1941.41</v>
      </c>
      <c r="P600" s="43">
        <v>1930.35</v>
      </c>
      <c r="Q600" s="43">
        <v>1935.54</v>
      </c>
      <c r="R600" s="43">
        <v>1934.31</v>
      </c>
      <c r="S600" s="43">
        <v>1906.52</v>
      </c>
      <c r="T600" s="43">
        <v>1906.32</v>
      </c>
      <c r="U600" s="43">
        <v>1917.02</v>
      </c>
      <c r="V600" s="43">
        <v>1914.97</v>
      </c>
      <c r="W600" s="43">
        <v>1927.62</v>
      </c>
      <c r="X600" s="43">
        <v>1881.98</v>
      </c>
      <c r="Y600" s="43">
        <v>1809.24</v>
      </c>
      <c r="Z600" s="43">
        <v>1654.35</v>
      </c>
      <c r="AA600" s="43">
        <v>1217.8900000000001</v>
      </c>
    </row>
    <row r="601" spans="1:27" ht="12.75" hidden="1" customHeight="1" outlineLevel="1" x14ac:dyDescent="0.2">
      <c r="A601" s="98" t="s">
        <v>1614</v>
      </c>
      <c r="B601" s="62" t="s">
        <v>88</v>
      </c>
      <c r="C601" s="42" t="s">
        <v>77</v>
      </c>
      <c r="D601" s="43">
        <f>$D$486</f>
        <v>434.18</v>
      </c>
      <c r="E601" s="43">
        <f t="shared" ref="E601:AA601" si="349">$D$486</f>
        <v>434.18</v>
      </c>
      <c r="F601" s="43">
        <f t="shared" si="349"/>
        <v>434.18</v>
      </c>
      <c r="G601" s="43">
        <f t="shared" si="349"/>
        <v>434.18</v>
      </c>
      <c r="H601" s="43">
        <f t="shared" si="349"/>
        <v>434.18</v>
      </c>
      <c r="I601" s="43">
        <f t="shared" si="349"/>
        <v>434.18</v>
      </c>
      <c r="J601" s="43">
        <f t="shared" si="349"/>
        <v>434.18</v>
      </c>
      <c r="K601" s="43">
        <f t="shared" si="349"/>
        <v>434.18</v>
      </c>
      <c r="L601" s="43">
        <f t="shared" si="349"/>
        <v>434.18</v>
      </c>
      <c r="M601" s="43">
        <f t="shared" si="349"/>
        <v>434.18</v>
      </c>
      <c r="N601" s="43">
        <f t="shared" si="349"/>
        <v>434.18</v>
      </c>
      <c r="O601" s="43">
        <f t="shared" si="349"/>
        <v>434.18</v>
      </c>
      <c r="P601" s="43">
        <f t="shared" si="349"/>
        <v>434.18</v>
      </c>
      <c r="Q601" s="43">
        <f t="shared" si="349"/>
        <v>434.18</v>
      </c>
      <c r="R601" s="43">
        <f t="shared" si="349"/>
        <v>434.18</v>
      </c>
      <c r="S601" s="43">
        <f t="shared" si="349"/>
        <v>434.18</v>
      </c>
      <c r="T601" s="43">
        <f t="shared" si="349"/>
        <v>434.18</v>
      </c>
      <c r="U601" s="43">
        <f t="shared" si="349"/>
        <v>434.18</v>
      </c>
      <c r="V601" s="43">
        <f t="shared" si="349"/>
        <v>434.18</v>
      </c>
      <c r="W601" s="43">
        <f t="shared" si="349"/>
        <v>434.18</v>
      </c>
      <c r="X601" s="43">
        <f t="shared" si="349"/>
        <v>434.18</v>
      </c>
      <c r="Y601" s="43">
        <f t="shared" si="349"/>
        <v>434.18</v>
      </c>
      <c r="Z601" s="43">
        <f t="shared" si="349"/>
        <v>434.18</v>
      </c>
      <c r="AA601" s="43">
        <f t="shared" si="349"/>
        <v>434.18</v>
      </c>
    </row>
    <row r="602" spans="1:27" ht="12.75" hidden="1" customHeight="1" outlineLevel="1" x14ac:dyDescent="0.2">
      <c r="A602" s="98" t="s">
        <v>1615</v>
      </c>
      <c r="B602" s="62" t="s">
        <v>81</v>
      </c>
      <c r="C602" s="42" t="s">
        <v>77</v>
      </c>
      <c r="D602" s="43">
        <v>6.71</v>
      </c>
      <c r="E602" s="43">
        <v>6.71</v>
      </c>
      <c r="F602" s="43">
        <v>6.71</v>
      </c>
      <c r="G602" s="43">
        <v>6.71</v>
      </c>
      <c r="H602" s="43">
        <v>6.71</v>
      </c>
      <c r="I602" s="43">
        <v>6.71</v>
      </c>
      <c r="J602" s="43">
        <v>6.71</v>
      </c>
      <c r="K602" s="43">
        <v>6.71</v>
      </c>
      <c r="L602" s="43">
        <v>6.71</v>
      </c>
      <c r="M602" s="43">
        <v>6.71</v>
      </c>
      <c r="N602" s="43">
        <v>6.71</v>
      </c>
      <c r="O602" s="43">
        <v>6.71</v>
      </c>
      <c r="P602" s="43">
        <v>6.71</v>
      </c>
      <c r="Q602" s="43">
        <v>6.71</v>
      </c>
      <c r="R602" s="43">
        <v>6.71</v>
      </c>
      <c r="S602" s="43">
        <v>6.71</v>
      </c>
      <c r="T602" s="43">
        <v>6.71</v>
      </c>
      <c r="U602" s="43">
        <v>6.71</v>
      </c>
      <c r="V602" s="43">
        <v>6.71</v>
      </c>
      <c r="W602" s="43">
        <v>6.71</v>
      </c>
      <c r="X602" s="43">
        <v>6.71</v>
      </c>
      <c r="Y602" s="43">
        <v>6.71</v>
      </c>
      <c r="Z602" s="43">
        <v>6.71</v>
      </c>
      <c r="AA602" s="43">
        <v>6.71</v>
      </c>
    </row>
    <row r="603" spans="1:27" ht="12.75" hidden="1" customHeight="1" outlineLevel="1" x14ac:dyDescent="0.2">
      <c r="A603" s="98" t="s">
        <v>1616</v>
      </c>
      <c r="B603" s="62" t="s">
        <v>79</v>
      </c>
      <c r="C603" s="42" t="s">
        <v>77</v>
      </c>
      <c r="D603" s="43">
        <f>$D$11</f>
        <v>330.69</v>
      </c>
      <c r="E603" s="43">
        <f t="shared" ref="E603:AA603" si="350">$D$11</f>
        <v>330.69</v>
      </c>
      <c r="F603" s="43">
        <f t="shared" si="350"/>
        <v>330.69</v>
      </c>
      <c r="G603" s="43">
        <f t="shared" si="350"/>
        <v>330.69</v>
      </c>
      <c r="H603" s="43">
        <f t="shared" si="350"/>
        <v>330.69</v>
      </c>
      <c r="I603" s="43">
        <f t="shared" si="350"/>
        <v>330.69</v>
      </c>
      <c r="J603" s="43">
        <f t="shared" si="350"/>
        <v>330.69</v>
      </c>
      <c r="K603" s="43">
        <f t="shared" si="350"/>
        <v>330.69</v>
      </c>
      <c r="L603" s="43">
        <f t="shared" si="350"/>
        <v>330.69</v>
      </c>
      <c r="M603" s="43">
        <f t="shared" si="350"/>
        <v>330.69</v>
      </c>
      <c r="N603" s="43">
        <f t="shared" si="350"/>
        <v>330.69</v>
      </c>
      <c r="O603" s="43">
        <f t="shared" si="350"/>
        <v>330.69</v>
      </c>
      <c r="P603" s="43">
        <f t="shared" si="350"/>
        <v>330.69</v>
      </c>
      <c r="Q603" s="43">
        <f t="shared" si="350"/>
        <v>330.69</v>
      </c>
      <c r="R603" s="43">
        <f t="shared" si="350"/>
        <v>330.69</v>
      </c>
      <c r="S603" s="43">
        <f t="shared" si="350"/>
        <v>330.69</v>
      </c>
      <c r="T603" s="43">
        <f t="shared" si="350"/>
        <v>330.69</v>
      </c>
      <c r="U603" s="43">
        <f t="shared" si="350"/>
        <v>330.69</v>
      </c>
      <c r="V603" s="43">
        <f t="shared" si="350"/>
        <v>330.69</v>
      </c>
      <c r="W603" s="43">
        <f t="shared" si="350"/>
        <v>330.69</v>
      </c>
      <c r="X603" s="43">
        <f t="shared" si="350"/>
        <v>330.69</v>
      </c>
      <c r="Y603" s="43">
        <f t="shared" si="350"/>
        <v>330.69</v>
      </c>
      <c r="Z603" s="43">
        <f t="shared" si="350"/>
        <v>330.69</v>
      </c>
      <c r="AA603" s="43">
        <f t="shared" si="350"/>
        <v>330.69</v>
      </c>
    </row>
    <row r="604" spans="1:27" collapsed="1" x14ac:dyDescent="0.2">
      <c r="A604" s="97" t="s">
        <v>1617</v>
      </c>
      <c r="B604" s="27" t="str">
        <f>"25"&amp;"."&amp;$B$663&amp;"."&amp;$B$664</f>
        <v>25.01.2023</v>
      </c>
      <c r="C604" s="89" t="s">
        <v>74</v>
      </c>
      <c r="D604" s="90">
        <f>ROUND(((D605+D606+D608+D607)/1000),5)</f>
        <v>1.9434899999999999</v>
      </c>
      <c r="E604" s="90">
        <f>ROUND(((E605+E606+E608+E607)/1000),5)</f>
        <v>1.9081699999999999</v>
      </c>
      <c r="F604" s="90">
        <f>ROUND(((F605+F606+F608+F607)/1000),5)</f>
        <v>1.8768</v>
      </c>
      <c r="G604" s="90">
        <f t="shared" ref="G604:AA604" si="351">ROUND(((G605+G606+G608+G607)/1000),5)</f>
        <v>1.87845</v>
      </c>
      <c r="H604" s="90">
        <f t="shared" si="351"/>
        <v>1.9349799999999999</v>
      </c>
      <c r="I604" s="90">
        <f t="shared" si="351"/>
        <v>1.9828699999999999</v>
      </c>
      <c r="J604" s="90">
        <f t="shared" si="351"/>
        <v>2.35236</v>
      </c>
      <c r="K604" s="90">
        <f t="shared" si="351"/>
        <v>2.6045799999999999</v>
      </c>
      <c r="L604" s="90">
        <f t="shared" si="351"/>
        <v>2.7092000000000001</v>
      </c>
      <c r="M604" s="90">
        <f t="shared" si="351"/>
        <v>2.7228300000000001</v>
      </c>
      <c r="N604" s="90">
        <f t="shared" si="351"/>
        <v>2.7383700000000002</v>
      </c>
      <c r="O604" s="90">
        <f t="shared" si="351"/>
        <v>2.7616700000000001</v>
      </c>
      <c r="P604" s="90">
        <f t="shared" si="351"/>
        <v>2.7463099999999998</v>
      </c>
      <c r="Q604" s="90">
        <f t="shared" si="351"/>
        <v>2.7513899999999998</v>
      </c>
      <c r="R604" s="90">
        <f t="shared" si="351"/>
        <v>2.74851</v>
      </c>
      <c r="S604" s="90">
        <f t="shared" si="351"/>
        <v>2.71936</v>
      </c>
      <c r="T604" s="90">
        <f t="shared" si="351"/>
        <v>2.7180399999999998</v>
      </c>
      <c r="U604" s="90">
        <f t="shared" si="351"/>
        <v>2.7318799999999999</v>
      </c>
      <c r="V604" s="90">
        <f t="shared" si="351"/>
        <v>2.7283900000000001</v>
      </c>
      <c r="W604" s="90">
        <f t="shared" si="351"/>
        <v>2.7431899999999998</v>
      </c>
      <c r="X604" s="90">
        <f t="shared" si="351"/>
        <v>2.7117</v>
      </c>
      <c r="Y604" s="90">
        <f t="shared" si="351"/>
        <v>2.59571</v>
      </c>
      <c r="Z604" s="90">
        <f t="shared" si="351"/>
        <v>2.4375399999999998</v>
      </c>
      <c r="AA604" s="90">
        <f t="shared" si="351"/>
        <v>2.00102</v>
      </c>
    </row>
    <row r="605" spans="1:27" ht="12.75" hidden="1" customHeight="1" outlineLevel="1" x14ac:dyDescent="0.2">
      <c r="A605" s="98" t="s">
        <v>1618</v>
      </c>
      <c r="B605" s="62" t="s">
        <v>236</v>
      </c>
      <c r="C605" s="42" t="s">
        <v>77</v>
      </c>
      <c r="D605" s="43">
        <v>1171.9100000000001</v>
      </c>
      <c r="E605" s="43">
        <v>1136.5899999999999</v>
      </c>
      <c r="F605" s="43">
        <v>1105.22</v>
      </c>
      <c r="G605" s="43">
        <v>1106.8699999999999</v>
      </c>
      <c r="H605" s="43">
        <v>1163.4000000000001</v>
      </c>
      <c r="I605" s="43">
        <v>1211.29</v>
      </c>
      <c r="J605" s="43">
        <v>1580.78</v>
      </c>
      <c r="K605" s="43">
        <v>1833</v>
      </c>
      <c r="L605" s="43">
        <v>1937.62</v>
      </c>
      <c r="M605" s="43">
        <v>1951.25</v>
      </c>
      <c r="N605" s="43">
        <v>1966.79</v>
      </c>
      <c r="O605" s="43">
        <v>1990.09</v>
      </c>
      <c r="P605" s="43">
        <v>1974.73</v>
      </c>
      <c r="Q605" s="43">
        <v>1979.81</v>
      </c>
      <c r="R605" s="43">
        <v>1976.93</v>
      </c>
      <c r="S605" s="43">
        <v>1947.78</v>
      </c>
      <c r="T605" s="43">
        <v>1946.46</v>
      </c>
      <c r="U605" s="43">
        <v>1960.3</v>
      </c>
      <c r="V605" s="43">
        <v>1956.81</v>
      </c>
      <c r="W605" s="43">
        <v>1971.61</v>
      </c>
      <c r="X605" s="43">
        <v>1940.12</v>
      </c>
      <c r="Y605" s="43">
        <v>1824.13</v>
      </c>
      <c r="Z605" s="43">
        <v>1665.96</v>
      </c>
      <c r="AA605" s="43">
        <v>1229.44</v>
      </c>
    </row>
    <row r="606" spans="1:27" ht="12.75" hidden="1" customHeight="1" outlineLevel="1" x14ac:dyDescent="0.2">
      <c r="A606" s="98" t="s">
        <v>1619</v>
      </c>
      <c r="B606" s="62" t="s">
        <v>88</v>
      </c>
      <c r="C606" s="42" t="s">
        <v>77</v>
      </c>
      <c r="D606" s="43">
        <f>$D$486</f>
        <v>434.18</v>
      </c>
      <c r="E606" s="43">
        <f t="shared" ref="E606:AA606" si="352">$D$486</f>
        <v>434.18</v>
      </c>
      <c r="F606" s="43">
        <f t="shared" si="352"/>
        <v>434.18</v>
      </c>
      <c r="G606" s="43">
        <f t="shared" si="352"/>
        <v>434.18</v>
      </c>
      <c r="H606" s="43">
        <f t="shared" si="352"/>
        <v>434.18</v>
      </c>
      <c r="I606" s="43">
        <f t="shared" si="352"/>
        <v>434.18</v>
      </c>
      <c r="J606" s="43">
        <f t="shared" si="352"/>
        <v>434.18</v>
      </c>
      <c r="K606" s="43">
        <f t="shared" si="352"/>
        <v>434.18</v>
      </c>
      <c r="L606" s="43">
        <f t="shared" si="352"/>
        <v>434.18</v>
      </c>
      <c r="M606" s="43">
        <f t="shared" si="352"/>
        <v>434.18</v>
      </c>
      <c r="N606" s="43">
        <f t="shared" si="352"/>
        <v>434.18</v>
      </c>
      <c r="O606" s="43">
        <f t="shared" si="352"/>
        <v>434.18</v>
      </c>
      <c r="P606" s="43">
        <f t="shared" si="352"/>
        <v>434.18</v>
      </c>
      <c r="Q606" s="43">
        <f t="shared" si="352"/>
        <v>434.18</v>
      </c>
      <c r="R606" s="43">
        <f t="shared" si="352"/>
        <v>434.18</v>
      </c>
      <c r="S606" s="43">
        <f t="shared" si="352"/>
        <v>434.18</v>
      </c>
      <c r="T606" s="43">
        <f t="shared" si="352"/>
        <v>434.18</v>
      </c>
      <c r="U606" s="43">
        <f t="shared" si="352"/>
        <v>434.18</v>
      </c>
      <c r="V606" s="43">
        <f t="shared" si="352"/>
        <v>434.18</v>
      </c>
      <c r="W606" s="43">
        <f t="shared" si="352"/>
        <v>434.18</v>
      </c>
      <c r="X606" s="43">
        <f t="shared" si="352"/>
        <v>434.18</v>
      </c>
      <c r="Y606" s="43">
        <f t="shared" si="352"/>
        <v>434.18</v>
      </c>
      <c r="Z606" s="43">
        <f t="shared" si="352"/>
        <v>434.18</v>
      </c>
      <c r="AA606" s="43">
        <f t="shared" si="352"/>
        <v>434.18</v>
      </c>
    </row>
    <row r="607" spans="1:27" ht="12.75" hidden="1" customHeight="1" outlineLevel="1" x14ac:dyDescent="0.2">
      <c r="A607" s="98" t="s">
        <v>1620</v>
      </c>
      <c r="B607" s="62" t="s">
        <v>81</v>
      </c>
      <c r="C607" s="42" t="s">
        <v>77</v>
      </c>
      <c r="D607" s="43">
        <v>6.71</v>
      </c>
      <c r="E607" s="43">
        <v>6.71</v>
      </c>
      <c r="F607" s="43">
        <v>6.71</v>
      </c>
      <c r="G607" s="43">
        <v>6.71</v>
      </c>
      <c r="H607" s="43">
        <v>6.71</v>
      </c>
      <c r="I607" s="43">
        <v>6.71</v>
      </c>
      <c r="J607" s="43">
        <v>6.71</v>
      </c>
      <c r="K607" s="43">
        <v>6.71</v>
      </c>
      <c r="L607" s="43">
        <v>6.71</v>
      </c>
      <c r="M607" s="43">
        <v>6.71</v>
      </c>
      <c r="N607" s="43">
        <v>6.71</v>
      </c>
      <c r="O607" s="43">
        <v>6.71</v>
      </c>
      <c r="P607" s="43">
        <v>6.71</v>
      </c>
      <c r="Q607" s="43">
        <v>6.71</v>
      </c>
      <c r="R607" s="43">
        <v>6.71</v>
      </c>
      <c r="S607" s="43">
        <v>6.71</v>
      </c>
      <c r="T607" s="43">
        <v>6.71</v>
      </c>
      <c r="U607" s="43">
        <v>6.71</v>
      </c>
      <c r="V607" s="43">
        <v>6.71</v>
      </c>
      <c r="W607" s="43">
        <v>6.71</v>
      </c>
      <c r="X607" s="43">
        <v>6.71</v>
      </c>
      <c r="Y607" s="43">
        <v>6.71</v>
      </c>
      <c r="Z607" s="43">
        <v>6.71</v>
      </c>
      <c r="AA607" s="43">
        <v>6.71</v>
      </c>
    </row>
    <row r="608" spans="1:27" ht="12.75" hidden="1" customHeight="1" outlineLevel="1" x14ac:dyDescent="0.2">
      <c r="A608" s="98" t="s">
        <v>1621</v>
      </c>
      <c r="B608" s="62" t="s">
        <v>79</v>
      </c>
      <c r="C608" s="42" t="s">
        <v>77</v>
      </c>
      <c r="D608" s="43">
        <f>$D$11</f>
        <v>330.69</v>
      </c>
      <c r="E608" s="43">
        <f t="shared" ref="E608:AA608" si="353">$D$11</f>
        <v>330.69</v>
      </c>
      <c r="F608" s="43">
        <f t="shared" si="353"/>
        <v>330.69</v>
      </c>
      <c r="G608" s="43">
        <f t="shared" si="353"/>
        <v>330.69</v>
      </c>
      <c r="H608" s="43">
        <f t="shared" si="353"/>
        <v>330.69</v>
      </c>
      <c r="I608" s="43">
        <f t="shared" si="353"/>
        <v>330.69</v>
      </c>
      <c r="J608" s="43">
        <f t="shared" si="353"/>
        <v>330.69</v>
      </c>
      <c r="K608" s="43">
        <f t="shared" si="353"/>
        <v>330.69</v>
      </c>
      <c r="L608" s="43">
        <f t="shared" si="353"/>
        <v>330.69</v>
      </c>
      <c r="M608" s="43">
        <f t="shared" si="353"/>
        <v>330.69</v>
      </c>
      <c r="N608" s="43">
        <f t="shared" si="353"/>
        <v>330.69</v>
      </c>
      <c r="O608" s="43">
        <f t="shared" si="353"/>
        <v>330.69</v>
      </c>
      <c r="P608" s="43">
        <f t="shared" si="353"/>
        <v>330.69</v>
      </c>
      <c r="Q608" s="43">
        <f t="shared" si="353"/>
        <v>330.69</v>
      </c>
      <c r="R608" s="43">
        <f t="shared" si="353"/>
        <v>330.69</v>
      </c>
      <c r="S608" s="43">
        <f t="shared" si="353"/>
        <v>330.69</v>
      </c>
      <c r="T608" s="43">
        <f t="shared" si="353"/>
        <v>330.69</v>
      </c>
      <c r="U608" s="43">
        <f t="shared" si="353"/>
        <v>330.69</v>
      </c>
      <c r="V608" s="43">
        <f t="shared" si="353"/>
        <v>330.69</v>
      </c>
      <c r="W608" s="43">
        <f t="shared" si="353"/>
        <v>330.69</v>
      </c>
      <c r="X608" s="43">
        <f t="shared" si="353"/>
        <v>330.69</v>
      </c>
      <c r="Y608" s="43">
        <f t="shared" si="353"/>
        <v>330.69</v>
      </c>
      <c r="Z608" s="43">
        <f t="shared" si="353"/>
        <v>330.69</v>
      </c>
      <c r="AA608" s="43">
        <f t="shared" si="353"/>
        <v>330.69</v>
      </c>
    </row>
    <row r="609" spans="1:27" collapsed="1" x14ac:dyDescent="0.2">
      <c r="A609" s="97" t="s">
        <v>1622</v>
      </c>
      <c r="B609" s="27" t="str">
        <f>"26"&amp;"."&amp;$B$663&amp;"."&amp;$B$664</f>
        <v>26.01.2023</v>
      </c>
      <c r="C609" s="89" t="s">
        <v>74</v>
      </c>
      <c r="D609" s="90">
        <f>ROUND(((D610+D611+D613+D612)/1000),5)</f>
        <v>2.0057700000000001</v>
      </c>
      <c r="E609" s="90">
        <f>ROUND(((E610+E611+E613+E612)/1000),5)</f>
        <v>1.97645</v>
      </c>
      <c r="F609" s="90">
        <f>ROUND(((F610+F611+F613+F612)/1000),5)</f>
        <v>1.9220200000000001</v>
      </c>
      <c r="G609" s="90">
        <f t="shared" ref="G609:AA609" si="354">ROUND(((G610+G611+G613+G612)/1000),5)</f>
        <v>1.9439299999999999</v>
      </c>
      <c r="H609" s="90">
        <f t="shared" si="354"/>
        <v>2.00048</v>
      </c>
      <c r="I609" s="90">
        <f t="shared" si="354"/>
        <v>2.1577500000000001</v>
      </c>
      <c r="J609" s="90">
        <f t="shared" si="354"/>
        <v>2.4372199999999999</v>
      </c>
      <c r="K609" s="90">
        <f t="shared" si="354"/>
        <v>2.63544</v>
      </c>
      <c r="L609" s="90">
        <f t="shared" si="354"/>
        <v>2.72681</v>
      </c>
      <c r="M609" s="90">
        <f t="shared" si="354"/>
        <v>2.7395200000000002</v>
      </c>
      <c r="N609" s="90">
        <f t="shared" si="354"/>
        <v>2.7535099999999999</v>
      </c>
      <c r="O609" s="90">
        <f t="shared" si="354"/>
        <v>2.7757800000000001</v>
      </c>
      <c r="P609" s="90">
        <f t="shared" si="354"/>
        <v>2.7625500000000001</v>
      </c>
      <c r="Q609" s="90">
        <f t="shared" si="354"/>
        <v>2.7654899999999998</v>
      </c>
      <c r="R609" s="90">
        <f t="shared" si="354"/>
        <v>2.7630400000000002</v>
      </c>
      <c r="S609" s="90">
        <f t="shared" si="354"/>
        <v>2.7297099999999999</v>
      </c>
      <c r="T609" s="90">
        <f t="shared" si="354"/>
        <v>2.7275700000000001</v>
      </c>
      <c r="U609" s="90">
        <f t="shared" si="354"/>
        <v>2.7423899999999999</v>
      </c>
      <c r="V609" s="90">
        <f t="shared" si="354"/>
        <v>2.7400899999999999</v>
      </c>
      <c r="W609" s="90">
        <f t="shared" si="354"/>
        <v>2.7528199999999998</v>
      </c>
      <c r="X609" s="90">
        <f t="shared" si="354"/>
        <v>2.7241499999999998</v>
      </c>
      <c r="Y609" s="90">
        <f t="shared" si="354"/>
        <v>2.5763400000000001</v>
      </c>
      <c r="Z609" s="90">
        <f t="shared" si="354"/>
        <v>2.4574099999999999</v>
      </c>
      <c r="AA609" s="90">
        <f t="shared" si="354"/>
        <v>2.02888</v>
      </c>
    </row>
    <row r="610" spans="1:27" ht="12.75" hidden="1" customHeight="1" outlineLevel="1" x14ac:dyDescent="0.2">
      <c r="A610" s="98" t="s">
        <v>1623</v>
      </c>
      <c r="B610" s="62" t="s">
        <v>236</v>
      </c>
      <c r="C610" s="42" t="s">
        <v>77</v>
      </c>
      <c r="D610" s="43">
        <v>1234.19</v>
      </c>
      <c r="E610" s="43">
        <v>1204.8699999999999</v>
      </c>
      <c r="F610" s="43">
        <v>1150.44</v>
      </c>
      <c r="G610" s="43">
        <v>1172.3499999999999</v>
      </c>
      <c r="H610" s="43">
        <v>1228.9000000000001</v>
      </c>
      <c r="I610" s="43">
        <v>1386.17</v>
      </c>
      <c r="J610" s="43">
        <v>1665.64</v>
      </c>
      <c r="K610" s="43">
        <v>1863.86</v>
      </c>
      <c r="L610" s="43">
        <v>1955.23</v>
      </c>
      <c r="M610" s="43">
        <v>1967.94</v>
      </c>
      <c r="N610" s="43">
        <v>1981.93</v>
      </c>
      <c r="O610" s="43">
        <v>2004.2</v>
      </c>
      <c r="P610" s="43">
        <v>1990.97</v>
      </c>
      <c r="Q610" s="43">
        <v>1993.91</v>
      </c>
      <c r="R610" s="43">
        <v>1991.46</v>
      </c>
      <c r="S610" s="43">
        <v>1958.13</v>
      </c>
      <c r="T610" s="43">
        <v>1955.99</v>
      </c>
      <c r="U610" s="43">
        <v>1970.81</v>
      </c>
      <c r="V610" s="43">
        <v>1968.51</v>
      </c>
      <c r="W610" s="43">
        <v>1981.24</v>
      </c>
      <c r="X610" s="43">
        <v>1952.57</v>
      </c>
      <c r="Y610" s="43">
        <v>1804.76</v>
      </c>
      <c r="Z610" s="43">
        <v>1685.83</v>
      </c>
      <c r="AA610" s="43">
        <v>1257.3</v>
      </c>
    </row>
    <row r="611" spans="1:27" ht="12.75" hidden="1" customHeight="1" outlineLevel="1" x14ac:dyDescent="0.2">
      <c r="A611" s="98" t="s">
        <v>1624</v>
      </c>
      <c r="B611" s="62" t="s">
        <v>88</v>
      </c>
      <c r="C611" s="42" t="s">
        <v>77</v>
      </c>
      <c r="D611" s="43">
        <f>$D$486</f>
        <v>434.18</v>
      </c>
      <c r="E611" s="43">
        <f t="shared" ref="E611:AA611" si="355">$D$486</f>
        <v>434.18</v>
      </c>
      <c r="F611" s="43">
        <f t="shared" si="355"/>
        <v>434.18</v>
      </c>
      <c r="G611" s="43">
        <f t="shared" si="355"/>
        <v>434.18</v>
      </c>
      <c r="H611" s="43">
        <f t="shared" si="355"/>
        <v>434.18</v>
      </c>
      <c r="I611" s="43">
        <f t="shared" si="355"/>
        <v>434.18</v>
      </c>
      <c r="J611" s="43">
        <f t="shared" si="355"/>
        <v>434.18</v>
      </c>
      <c r="K611" s="43">
        <f t="shared" si="355"/>
        <v>434.18</v>
      </c>
      <c r="L611" s="43">
        <f t="shared" si="355"/>
        <v>434.18</v>
      </c>
      <c r="M611" s="43">
        <f t="shared" si="355"/>
        <v>434.18</v>
      </c>
      <c r="N611" s="43">
        <f t="shared" si="355"/>
        <v>434.18</v>
      </c>
      <c r="O611" s="43">
        <f t="shared" si="355"/>
        <v>434.18</v>
      </c>
      <c r="P611" s="43">
        <f t="shared" si="355"/>
        <v>434.18</v>
      </c>
      <c r="Q611" s="43">
        <f t="shared" si="355"/>
        <v>434.18</v>
      </c>
      <c r="R611" s="43">
        <f t="shared" si="355"/>
        <v>434.18</v>
      </c>
      <c r="S611" s="43">
        <f t="shared" si="355"/>
        <v>434.18</v>
      </c>
      <c r="T611" s="43">
        <f t="shared" si="355"/>
        <v>434.18</v>
      </c>
      <c r="U611" s="43">
        <f t="shared" si="355"/>
        <v>434.18</v>
      </c>
      <c r="V611" s="43">
        <f t="shared" si="355"/>
        <v>434.18</v>
      </c>
      <c r="W611" s="43">
        <f t="shared" si="355"/>
        <v>434.18</v>
      </c>
      <c r="X611" s="43">
        <f t="shared" si="355"/>
        <v>434.18</v>
      </c>
      <c r="Y611" s="43">
        <f t="shared" si="355"/>
        <v>434.18</v>
      </c>
      <c r="Z611" s="43">
        <f t="shared" si="355"/>
        <v>434.18</v>
      </c>
      <c r="AA611" s="43">
        <f t="shared" si="355"/>
        <v>434.18</v>
      </c>
    </row>
    <row r="612" spans="1:27" ht="12.75" hidden="1" customHeight="1" outlineLevel="1" x14ac:dyDescent="0.2">
      <c r="A612" s="98" t="s">
        <v>1625</v>
      </c>
      <c r="B612" s="62" t="s">
        <v>81</v>
      </c>
      <c r="C612" s="42" t="s">
        <v>77</v>
      </c>
      <c r="D612" s="43">
        <v>6.71</v>
      </c>
      <c r="E612" s="43">
        <v>6.71</v>
      </c>
      <c r="F612" s="43">
        <v>6.71</v>
      </c>
      <c r="G612" s="43">
        <v>6.71</v>
      </c>
      <c r="H612" s="43">
        <v>6.71</v>
      </c>
      <c r="I612" s="43">
        <v>6.71</v>
      </c>
      <c r="J612" s="43">
        <v>6.71</v>
      </c>
      <c r="K612" s="43">
        <v>6.71</v>
      </c>
      <c r="L612" s="43">
        <v>6.71</v>
      </c>
      <c r="M612" s="43">
        <v>6.71</v>
      </c>
      <c r="N612" s="43">
        <v>6.71</v>
      </c>
      <c r="O612" s="43">
        <v>6.71</v>
      </c>
      <c r="P612" s="43">
        <v>6.71</v>
      </c>
      <c r="Q612" s="43">
        <v>6.71</v>
      </c>
      <c r="R612" s="43">
        <v>6.71</v>
      </c>
      <c r="S612" s="43">
        <v>6.71</v>
      </c>
      <c r="T612" s="43">
        <v>6.71</v>
      </c>
      <c r="U612" s="43">
        <v>6.71</v>
      </c>
      <c r="V612" s="43">
        <v>6.71</v>
      </c>
      <c r="W612" s="43">
        <v>6.71</v>
      </c>
      <c r="X612" s="43">
        <v>6.71</v>
      </c>
      <c r="Y612" s="43">
        <v>6.71</v>
      </c>
      <c r="Z612" s="43">
        <v>6.71</v>
      </c>
      <c r="AA612" s="43">
        <v>6.71</v>
      </c>
    </row>
    <row r="613" spans="1:27" ht="12.75" hidden="1" customHeight="1" outlineLevel="1" x14ac:dyDescent="0.2">
      <c r="A613" s="98" t="s">
        <v>1626</v>
      </c>
      <c r="B613" s="62" t="s">
        <v>79</v>
      </c>
      <c r="C613" s="42" t="s">
        <v>77</v>
      </c>
      <c r="D613" s="43">
        <f>$D$11</f>
        <v>330.69</v>
      </c>
      <c r="E613" s="43">
        <f t="shared" ref="E613:AA613" si="356">$D$11</f>
        <v>330.69</v>
      </c>
      <c r="F613" s="43">
        <f t="shared" si="356"/>
        <v>330.69</v>
      </c>
      <c r="G613" s="43">
        <f t="shared" si="356"/>
        <v>330.69</v>
      </c>
      <c r="H613" s="43">
        <f t="shared" si="356"/>
        <v>330.69</v>
      </c>
      <c r="I613" s="43">
        <f t="shared" si="356"/>
        <v>330.69</v>
      </c>
      <c r="J613" s="43">
        <f t="shared" si="356"/>
        <v>330.69</v>
      </c>
      <c r="K613" s="43">
        <f t="shared" si="356"/>
        <v>330.69</v>
      </c>
      <c r="L613" s="43">
        <f t="shared" si="356"/>
        <v>330.69</v>
      </c>
      <c r="M613" s="43">
        <f t="shared" si="356"/>
        <v>330.69</v>
      </c>
      <c r="N613" s="43">
        <f t="shared" si="356"/>
        <v>330.69</v>
      </c>
      <c r="O613" s="43">
        <f t="shared" si="356"/>
        <v>330.69</v>
      </c>
      <c r="P613" s="43">
        <f t="shared" si="356"/>
        <v>330.69</v>
      </c>
      <c r="Q613" s="43">
        <f t="shared" si="356"/>
        <v>330.69</v>
      </c>
      <c r="R613" s="43">
        <f t="shared" si="356"/>
        <v>330.69</v>
      </c>
      <c r="S613" s="43">
        <f t="shared" si="356"/>
        <v>330.69</v>
      </c>
      <c r="T613" s="43">
        <f t="shared" si="356"/>
        <v>330.69</v>
      </c>
      <c r="U613" s="43">
        <f t="shared" si="356"/>
        <v>330.69</v>
      </c>
      <c r="V613" s="43">
        <f t="shared" si="356"/>
        <v>330.69</v>
      </c>
      <c r="W613" s="43">
        <f t="shared" si="356"/>
        <v>330.69</v>
      </c>
      <c r="X613" s="43">
        <f t="shared" si="356"/>
        <v>330.69</v>
      </c>
      <c r="Y613" s="43">
        <f t="shared" si="356"/>
        <v>330.69</v>
      </c>
      <c r="Z613" s="43">
        <f t="shared" si="356"/>
        <v>330.69</v>
      </c>
      <c r="AA613" s="43">
        <f t="shared" si="356"/>
        <v>330.69</v>
      </c>
    </row>
    <row r="614" spans="1:27" collapsed="1" x14ac:dyDescent="0.2">
      <c r="A614" s="97" t="s">
        <v>1627</v>
      </c>
      <c r="B614" s="27" t="str">
        <f>"27"&amp;"."&amp;$B$663&amp;"."&amp;$B$664</f>
        <v>27.01.2023</v>
      </c>
      <c r="C614" s="89" t="s">
        <v>74</v>
      </c>
      <c r="D614" s="90">
        <f>ROUND(((D615+D616+D618+D617)/1000),5)</f>
        <v>1.9972300000000001</v>
      </c>
      <c r="E614" s="90">
        <f>ROUND(((E615+E616+E618+E617)/1000),5)</f>
        <v>1.9761500000000001</v>
      </c>
      <c r="F614" s="90">
        <f>ROUND(((F615+F616+F618+F617)/1000),5)</f>
        <v>1.9435899999999999</v>
      </c>
      <c r="G614" s="90">
        <f t="shared" ref="G614:AA614" si="357">ROUND(((G615+G616+G618+G617)/1000),5)</f>
        <v>1.9424399999999999</v>
      </c>
      <c r="H614" s="90">
        <f t="shared" si="357"/>
        <v>2.0138199999999999</v>
      </c>
      <c r="I614" s="90">
        <f t="shared" si="357"/>
        <v>2.1182500000000002</v>
      </c>
      <c r="J614" s="90">
        <f t="shared" si="357"/>
        <v>2.3935599999999999</v>
      </c>
      <c r="K614" s="90">
        <f t="shared" si="357"/>
        <v>2.6492399999999998</v>
      </c>
      <c r="L614" s="90">
        <f t="shared" si="357"/>
        <v>2.7361499999999999</v>
      </c>
      <c r="M614" s="90">
        <f t="shared" si="357"/>
        <v>2.7444899999999999</v>
      </c>
      <c r="N614" s="90">
        <f t="shared" si="357"/>
        <v>2.7667899999999999</v>
      </c>
      <c r="O614" s="90">
        <f t="shared" si="357"/>
        <v>2.79372</v>
      </c>
      <c r="P614" s="90">
        <f t="shared" si="357"/>
        <v>2.7843100000000001</v>
      </c>
      <c r="Q614" s="90">
        <f t="shared" si="357"/>
        <v>2.78722</v>
      </c>
      <c r="R614" s="90">
        <f t="shared" si="357"/>
        <v>2.7846899999999999</v>
      </c>
      <c r="S614" s="90">
        <f t="shared" si="357"/>
        <v>2.77738</v>
      </c>
      <c r="T614" s="90">
        <f t="shared" si="357"/>
        <v>2.7364799999999998</v>
      </c>
      <c r="U614" s="90">
        <f t="shared" si="357"/>
        <v>2.75088</v>
      </c>
      <c r="V614" s="90">
        <f t="shared" si="357"/>
        <v>2.7484299999999999</v>
      </c>
      <c r="W614" s="90">
        <f t="shared" si="357"/>
        <v>2.7631899999999998</v>
      </c>
      <c r="X614" s="90">
        <f t="shared" si="357"/>
        <v>2.7258599999999999</v>
      </c>
      <c r="Y614" s="90">
        <f t="shared" si="357"/>
        <v>2.61531</v>
      </c>
      <c r="Z614" s="90">
        <f t="shared" si="357"/>
        <v>2.4427099999999999</v>
      </c>
      <c r="AA614" s="90">
        <f t="shared" si="357"/>
        <v>2.1059100000000002</v>
      </c>
    </row>
    <row r="615" spans="1:27" ht="12.75" hidden="1" customHeight="1" outlineLevel="1" x14ac:dyDescent="0.2">
      <c r="A615" s="98" t="s">
        <v>1628</v>
      </c>
      <c r="B615" s="62" t="s">
        <v>236</v>
      </c>
      <c r="C615" s="42" t="s">
        <v>77</v>
      </c>
      <c r="D615" s="43">
        <v>1225.6500000000001</v>
      </c>
      <c r="E615" s="43">
        <v>1204.57</v>
      </c>
      <c r="F615" s="43">
        <v>1172.01</v>
      </c>
      <c r="G615" s="43">
        <v>1170.8599999999999</v>
      </c>
      <c r="H615" s="43">
        <v>1242.24</v>
      </c>
      <c r="I615" s="43">
        <v>1346.67</v>
      </c>
      <c r="J615" s="43">
        <v>1621.98</v>
      </c>
      <c r="K615" s="43">
        <v>1877.66</v>
      </c>
      <c r="L615" s="43">
        <v>1964.57</v>
      </c>
      <c r="M615" s="43">
        <v>1972.91</v>
      </c>
      <c r="N615" s="43">
        <v>1995.21</v>
      </c>
      <c r="O615" s="43">
        <v>2022.14</v>
      </c>
      <c r="P615" s="43">
        <v>2012.73</v>
      </c>
      <c r="Q615" s="43">
        <v>2015.64</v>
      </c>
      <c r="R615" s="43">
        <v>2013.11</v>
      </c>
      <c r="S615" s="43">
        <v>2005.8</v>
      </c>
      <c r="T615" s="43">
        <v>1964.9</v>
      </c>
      <c r="U615" s="43">
        <v>1979.3</v>
      </c>
      <c r="V615" s="43">
        <v>1976.85</v>
      </c>
      <c r="W615" s="43">
        <v>1991.61</v>
      </c>
      <c r="X615" s="43">
        <v>1954.28</v>
      </c>
      <c r="Y615" s="43">
        <v>1843.73</v>
      </c>
      <c r="Z615" s="43">
        <v>1671.13</v>
      </c>
      <c r="AA615" s="43">
        <v>1334.33</v>
      </c>
    </row>
    <row r="616" spans="1:27" ht="12.75" hidden="1" customHeight="1" outlineLevel="1" x14ac:dyDescent="0.2">
      <c r="A616" s="98" t="s">
        <v>1629</v>
      </c>
      <c r="B616" s="62" t="s">
        <v>88</v>
      </c>
      <c r="C616" s="42" t="s">
        <v>77</v>
      </c>
      <c r="D616" s="43">
        <f>$D$486</f>
        <v>434.18</v>
      </c>
      <c r="E616" s="43">
        <f t="shared" ref="E616:AA616" si="358">$D$486</f>
        <v>434.18</v>
      </c>
      <c r="F616" s="43">
        <f t="shared" si="358"/>
        <v>434.18</v>
      </c>
      <c r="G616" s="43">
        <f t="shared" si="358"/>
        <v>434.18</v>
      </c>
      <c r="H616" s="43">
        <f t="shared" si="358"/>
        <v>434.18</v>
      </c>
      <c r="I616" s="43">
        <f t="shared" si="358"/>
        <v>434.18</v>
      </c>
      <c r="J616" s="43">
        <f t="shared" si="358"/>
        <v>434.18</v>
      </c>
      <c r="K616" s="43">
        <f t="shared" si="358"/>
        <v>434.18</v>
      </c>
      <c r="L616" s="43">
        <f t="shared" si="358"/>
        <v>434.18</v>
      </c>
      <c r="M616" s="43">
        <f t="shared" si="358"/>
        <v>434.18</v>
      </c>
      <c r="N616" s="43">
        <f t="shared" si="358"/>
        <v>434.18</v>
      </c>
      <c r="O616" s="43">
        <f t="shared" si="358"/>
        <v>434.18</v>
      </c>
      <c r="P616" s="43">
        <f t="shared" si="358"/>
        <v>434.18</v>
      </c>
      <c r="Q616" s="43">
        <f t="shared" si="358"/>
        <v>434.18</v>
      </c>
      <c r="R616" s="43">
        <f t="shared" si="358"/>
        <v>434.18</v>
      </c>
      <c r="S616" s="43">
        <f t="shared" si="358"/>
        <v>434.18</v>
      </c>
      <c r="T616" s="43">
        <f t="shared" si="358"/>
        <v>434.18</v>
      </c>
      <c r="U616" s="43">
        <f t="shared" si="358"/>
        <v>434.18</v>
      </c>
      <c r="V616" s="43">
        <f t="shared" si="358"/>
        <v>434.18</v>
      </c>
      <c r="W616" s="43">
        <f t="shared" si="358"/>
        <v>434.18</v>
      </c>
      <c r="X616" s="43">
        <f t="shared" si="358"/>
        <v>434.18</v>
      </c>
      <c r="Y616" s="43">
        <f t="shared" si="358"/>
        <v>434.18</v>
      </c>
      <c r="Z616" s="43">
        <f t="shared" si="358"/>
        <v>434.18</v>
      </c>
      <c r="AA616" s="43">
        <f t="shared" si="358"/>
        <v>434.18</v>
      </c>
    </row>
    <row r="617" spans="1:27" ht="12.75" hidden="1" customHeight="1" outlineLevel="1" x14ac:dyDescent="0.2">
      <c r="A617" s="98" t="s">
        <v>1630</v>
      </c>
      <c r="B617" s="62" t="s">
        <v>81</v>
      </c>
      <c r="C617" s="42" t="s">
        <v>77</v>
      </c>
      <c r="D617" s="43">
        <v>6.71</v>
      </c>
      <c r="E617" s="43">
        <v>6.71</v>
      </c>
      <c r="F617" s="43">
        <v>6.71</v>
      </c>
      <c r="G617" s="43">
        <v>6.71</v>
      </c>
      <c r="H617" s="43">
        <v>6.71</v>
      </c>
      <c r="I617" s="43">
        <v>6.71</v>
      </c>
      <c r="J617" s="43">
        <v>6.71</v>
      </c>
      <c r="K617" s="43">
        <v>6.71</v>
      </c>
      <c r="L617" s="43">
        <v>6.71</v>
      </c>
      <c r="M617" s="43">
        <v>6.71</v>
      </c>
      <c r="N617" s="43">
        <v>6.71</v>
      </c>
      <c r="O617" s="43">
        <v>6.71</v>
      </c>
      <c r="P617" s="43">
        <v>6.71</v>
      </c>
      <c r="Q617" s="43">
        <v>6.71</v>
      </c>
      <c r="R617" s="43">
        <v>6.71</v>
      </c>
      <c r="S617" s="43">
        <v>6.71</v>
      </c>
      <c r="T617" s="43">
        <v>6.71</v>
      </c>
      <c r="U617" s="43">
        <v>6.71</v>
      </c>
      <c r="V617" s="43">
        <v>6.71</v>
      </c>
      <c r="W617" s="43">
        <v>6.71</v>
      </c>
      <c r="X617" s="43">
        <v>6.71</v>
      </c>
      <c r="Y617" s="43">
        <v>6.71</v>
      </c>
      <c r="Z617" s="43">
        <v>6.71</v>
      </c>
      <c r="AA617" s="43">
        <v>6.71</v>
      </c>
    </row>
    <row r="618" spans="1:27" ht="12.75" hidden="1" customHeight="1" outlineLevel="1" x14ac:dyDescent="0.2">
      <c r="A618" s="98" t="s">
        <v>1631</v>
      </c>
      <c r="B618" s="62" t="s">
        <v>79</v>
      </c>
      <c r="C618" s="42" t="s">
        <v>77</v>
      </c>
      <c r="D618" s="43">
        <f>$D$11</f>
        <v>330.69</v>
      </c>
      <c r="E618" s="43">
        <f t="shared" ref="E618:AA618" si="359">$D$11</f>
        <v>330.69</v>
      </c>
      <c r="F618" s="43">
        <f t="shared" si="359"/>
        <v>330.69</v>
      </c>
      <c r="G618" s="43">
        <f t="shared" si="359"/>
        <v>330.69</v>
      </c>
      <c r="H618" s="43">
        <f t="shared" si="359"/>
        <v>330.69</v>
      </c>
      <c r="I618" s="43">
        <f t="shared" si="359"/>
        <v>330.69</v>
      </c>
      <c r="J618" s="43">
        <f t="shared" si="359"/>
        <v>330.69</v>
      </c>
      <c r="K618" s="43">
        <f t="shared" si="359"/>
        <v>330.69</v>
      </c>
      <c r="L618" s="43">
        <f t="shared" si="359"/>
        <v>330.69</v>
      </c>
      <c r="M618" s="43">
        <f t="shared" si="359"/>
        <v>330.69</v>
      </c>
      <c r="N618" s="43">
        <f t="shared" si="359"/>
        <v>330.69</v>
      </c>
      <c r="O618" s="43">
        <f t="shared" si="359"/>
        <v>330.69</v>
      </c>
      <c r="P618" s="43">
        <f t="shared" si="359"/>
        <v>330.69</v>
      </c>
      <c r="Q618" s="43">
        <f t="shared" si="359"/>
        <v>330.69</v>
      </c>
      <c r="R618" s="43">
        <f t="shared" si="359"/>
        <v>330.69</v>
      </c>
      <c r="S618" s="43">
        <f t="shared" si="359"/>
        <v>330.69</v>
      </c>
      <c r="T618" s="43">
        <f t="shared" si="359"/>
        <v>330.69</v>
      </c>
      <c r="U618" s="43">
        <f t="shared" si="359"/>
        <v>330.69</v>
      </c>
      <c r="V618" s="43">
        <f t="shared" si="359"/>
        <v>330.69</v>
      </c>
      <c r="W618" s="43">
        <f t="shared" si="359"/>
        <v>330.69</v>
      </c>
      <c r="X618" s="43">
        <f t="shared" si="359"/>
        <v>330.69</v>
      </c>
      <c r="Y618" s="43">
        <f t="shared" si="359"/>
        <v>330.69</v>
      </c>
      <c r="Z618" s="43">
        <f t="shared" si="359"/>
        <v>330.69</v>
      </c>
      <c r="AA618" s="43">
        <f t="shared" si="359"/>
        <v>330.69</v>
      </c>
    </row>
    <row r="619" spans="1:27" collapsed="1" x14ac:dyDescent="0.2">
      <c r="A619" s="97" t="s">
        <v>1632</v>
      </c>
      <c r="B619" s="27" t="str">
        <f>"28"&amp;"."&amp;$B$663&amp;"."&amp;$B$664</f>
        <v>28.01.2023</v>
      </c>
      <c r="C619" s="89" t="s">
        <v>74</v>
      </c>
      <c r="D619" s="90">
        <f>ROUND(((D620+D621+D623+D622)/1000),5)</f>
        <v>2.1126800000000001</v>
      </c>
      <c r="E619" s="90">
        <f>ROUND(((E620+E621+E623+E622)/1000),5)</f>
        <v>2.00203</v>
      </c>
      <c r="F619" s="90">
        <f>ROUND(((F620+F621+F623+F622)/1000),5)</f>
        <v>1.9615400000000001</v>
      </c>
      <c r="G619" s="90">
        <f t="shared" ref="G619:AA619" si="360">ROUND(((G620+G621+G623+G622)/1000),5)</f>
        <v>1.9371</v>
      </c>
      <c r="H619" s="90">
        <f t="shared" si="360"/>
        <v>1.9710399999999999</v>
      </c>
      <c r="I619" s="90">
        <f t="shared" si="360"/>
        <v>2.00292</v>
      </c>
      <c r="J619" s="90">
        <f t="shared" si="360"/>
        <v>2.10656</v>
      </c>
      <c r="K619" s="90">
        <f t="shared" si="360"/>
        <v>2.3363299999999998</v>
      </c>
      <c r="L619" s="90">
        <f t="shared" si="360"/>
        <v>2.48</v>
      </c>
      <c r="M619" s="90">
        <f t="shared" si="360"/>
        <v>2.63388</v>
      </c>
      <c r="N619" s="90">
        <f t="shared" si="360"/>
        <v>2.6765500000000002</v>
      </c>
      <c r="O619" s="90">
        <f t="shared" si="360"/>
        <v>2.6854900000000002</v>
      </c>
      <c r="P619" s="90">
        <f t="shared" si="360"/>
        <v>2.68432</v>
      </c>
      <c r="Q619" s="90">
        <f t="shared" si="360"/>
        <v>2.68513</v>
      </c>
      <c r="R619" s="90">
        <f t="shared" si="360"/>
        <v>2.6848999999999998</v>
      </c>
      <c r="S619" s="90">
        <f t="shared" si="360"/>
        <v>2.64927</v>
      </c>
      <c r="T619" s="90">
        <f t="shared" si="360"/>
        <v>2.6632600000000002</v>
      </c>
      <c r="U619" s="90">
        <f t="shared" si="360"/>
        <v>2.6912400000000001</v>
      </c>
      <c r="V619" s="90">
        <f t="shared" si="360"/>
        <v>2.6915200000000001</v>
      </c>
      <c r="W619" s="90">
        <f t="shared" si="360"/>
        <v>2.6862200000000001</v>
      </c>
      <c r="X619" s="90">
        <f t="shared" si="360"/>
        <v>2.68357</v>
      </c>
      <c r="Y619" s="90">
        <f t="shared" si="360"/>
        <v>2.5428799999999998</v>
      </c>
      <c r="Z619" s="90">
        <f t="shared" si="360"/>
        <v>2.4188999999999998</v>
      </c>
      <c r="AA619" s="90">
        <f t="shared" si="360"/>
        <v>2.1250800000000001</v>
      </c>
    </row>
    <row r="620" spans="1:27" ht="12.75" hidden="1" customHeight="1" outlineLevel="1" x14ac:dyDescent="0.2">
      <c r="A620" s="98" t="s">
        <v>1633</v>
      </c>
      <c r="B620" s="62" t="s">
        <v>236</v>
      </c>
      <c r="C620" s="42" t="s">
        <v>77</v>
      </c>
      <c r="D620" s="43">
        <v>1341.1</v>
      </c>
      <c r="E620" s="43">
        <v>1230.45</v>
      </c>
      <c r="F620" s="43">
        <v>1189.96</v>
      </c>
      <c r="G620" s="43">
        <v>1165.52</v>
      </c>
      <c r="H620" s="43">
        <v>1199.46</v>
      </c>
      <c r="I620" s="43">
        <v>1231.3399999999999</v>
      </c>
      <c r="J620" s="43">
        <v>1334.98</v>
      </c>
      <c r="K620" s="43">
        <v>1564.75</v>
      </c>
      <c r="L620" s="43">
        <v>1708.42</v>
      </c>
      <c r="M620" s="43">
        <v>1862.3</v>
      </c>
      <c r="N620" s="43">
        <v>1904.97</v>
      </c>
      <c r="O620" s="43">
        <v>1913.91</v>
      </c>
      <c r="P620" s="43">
        <v>1912.74</v>
      </c>
      <c r="Q620" s="43">
        <v>1913.55</v>
      </c>
      <c r="R620" s="43">
        <v>1913.32</v>
      </c>
      <c r="S620" s="43">
        <v>1877.69</v>
      </c>
      <c r="T620" s="43">
        <v>1891.68</v>
      </c>
      <c r="U620" s="43">
        <v>1919.66</v>
      </c>
      <c r="V620" s="43">
        <v>1919.94</v>
      </c>
      <c r="W620" s="43">
        <v>1914.64</v>
      </c>
      <c r="X620" s="43">
        <v>1911.99</v>
      </c>
      <c r="Y620" s="43">
        <v>1771.3</v>
      </c>
      <c r="Z620" s="43">
        <v>1647.32</v>
      </c>
      <c r="AA620" s="43">
        <v>1353.5</v>
      </c>
    </row>
    <row r="621" spans="1:27" ht="12.75" hidden="1" customHeight="1" outlineLevel="1" x14ac:dyDescent="0.2">
      <c r="A621" s="98" t="s">
        <v>1634</v>
      </c>
      <c r="B621" s="62" t="s">
        <v>88</v>
      </c>
      <c r="C621" s="42" t="s">
        <v>77</v>
      </c>
      <c r="D621" s="43">
        <f>$D$486</f>
        <v>434.18</v>
      </c>
      <c r="E621" s="43">
        <f t="shared" ref="E621:AA621" si="361">$D$486</f>
        <v>434.18</v>
      </c>
      <c r="F621" s="43">
        <f t="shared" si="361"/>
        <v>434.18</v>
      </c>
      <c r="G621" s="43">
        <f t="shared" si="361"/>
        <v>434.18</v>
      </c>
      <c r="H621" s="43">
        <f t="shared" si="361"/>
        <v>434.18</v>
      </c>
      <c r="I621" s="43">
        <f t="shared" si="361"/>
        <v>434.18</v>
      </c>
      <c r="J621" s="43">
        <f t="shared" si="361"/>
        <v>434.18</v>
      </c>
      <c r="K621" s="43">
        <f t="shared" si="361"/>
        <v>434.18</v>
      </c>
      <c r="L621" s="43">
        <f t="shared" si="361"/>
        <v>434.18</v>
      </c>
      <c r="M621" s="43">
        <f t="shared" si="361"/>
        <v>434.18</v>
      </c>
      <c r="N621" s="43">
        <f t="shared" si="361"/>
        <v>434.18</v>
      </c>
      <c r="O621" s="43">
        <f t="shared" si="361"/>
        <v>434.18</v>
      </c>
      <c r="P621" s="43">
        <f t="shared" si="361"/>
        <v>434.18</v>
      </c>
      <c r="Q621" s="43">
        <f t="shared" si="361"/>
        <v>434.18</v>
      </c>
      <c r="R621" s="43">
        <f t="shared" si="361"/>
        <v>434.18</v>
      </c>
      <c r="S621" s="43">
        <f t="shared" si="361"/>
        <v>434.18</v>
      </c>
      <c r="T621" s="43">
        <f t="shared" si="361"/>
        <v>434.18</v>
      </c>
      <c r="U621" s="43">
        <f t="shared" si="361"/>
        <v>434.18</v>
      </c>
      <c r="V621" s="43">
        <f t="shared" si="361"/>
        <v>434.18</v>
      </c>
      <c r="W621" s="43">
        <f t="shared" si="361"/>
        <v>434.18</v>
      </c>
      <c r="X621" s="43">
        <f t="shared" si="361"/>
        <v>434.18</v>
      </c>
      <c r="Y621" s="43">
        <f t="shared" si="361"/>
        <v>434.18</v>
      </c>
      <c r="Z621" s="43">
        <f t="shared" si="361"/>
        <v>434.18</v>
      </c>
      <c r="AA621" s="43">
        <f t="shared" si="361"/>
        <v>434.18</v>
      </c>
    </row>
    <row r="622" spans="1:27" ht="12.75" hidden="1" customHeight="1" outlineLevel="1" x14ac:dyDescent="0.2">
      <c r="A622" s="98" t="s">
        <v>1635</v>
      </c>
      <c r="B622" s="62" t="s">
        <v>81</v>
      </c>
      <c r="C622" s="42" t="s">
        <v>77</v>
      </c>
      <c r="D622" s="43">
        <v>6.71</v>
      </c>
      <c r="E622" s="43">
        <v>6.71</v>
      </c>
      <c r="F622" s="43">
        <v>6.71</v>
      </c>
      <c r="G622" s="43">
        <v>6.71</v>
      </c>
      <c r="H622" s="43">
        <v>6.71</v>
      </c>
      <c r="I622" s="43">
        <v>6.71</v>
      </c>
      <c r="J622" s="43">
        <v>6.71</v>
      </c>
      <c r="K622" s="43">
        <v>6.71</v>
      </c>
      <c r="L622" s="43">
        <v>6.71</v>
      </c>
      <c r="M622" s="43">
        <v>6.71</v>
      </c>
      <c r="N622" s="43">
        <v>6.71</v>
      </c>
      <c r="O622" s="43">
        <v>6.71</v>
      </c>
      <c r="P622" s="43">
        <v>6.71</v>
      </c>
      <c r="Q622" s="43">
        <v>6.71</v>
      </c>
      <c r="R622" s="43">
        <v>6.71</v>
      </c>
      <c r="S622" s="43">
        <v>6.71</v>
      </c>
      <c r="T622" s="43">
        <v>6.71</v>
      </c>
      <c r="U622" s="43">
        <v>6.71</v>
      </c>
      <c r="V622" s="43">
        <v>6.71</v>
      </c>
      <c r="W622" s="43">
        <v>6.71</v>
      </c>
      <c r="X622" s="43">
        <v>6.71</v>
      </c>
      <c r="Y622" s="43">
        <v>6.71</v>
      </c>
      <c r="Z622" s="43">
        <v>6.71</v>
      </c>
      <c r="AA622" s="43">
        <v>6.71</v>
      </c>
    </row>
    <row r="623" spans="1:27" ht="12.75" hidden="1" customHeight="1" outlineLevel="1" x14ac:dyDescent="0.2">
      <c r="A623" s="98" t="s">
        <v>1636</v>
      </c>
      <c r="B623" s="62" t="s">
        <v>79</v>
      </c>
      <c r="C623" s="42" t="s">
        <v>77</v>
      </c>
      <c r="D623" s="43">
        <f>$D$11</f>
        <v>330.69</v>
      </c>
      <c r="E623" s="43">
        <f t="shared" ref="E623:AA623" si="362">$D$11</f>
        <v>330.69</v>
      </c>
      <c r="F623" s="43">
        <f t="shared" si="362"/>
        <v>330.69</v>
      </c>
      <c r="G623" s="43">
        <f t="shared" si="362"/>
        <v>330.69</v>
      </c>
      <c r="H623" s="43">
        <f t="shared" si="362"/>
        <v>330.69</v>
      </c>
      <c r="I623" s="43">
        <f t="shared" si="362"/>
        <v>330.69</v>
      </c>
      <c r="J623" s="43">
        <f t="shared" si="362"/>
        <v>330.69</v>
      </c>
      <c r="K623" s="43">
        <f t="shared" si="362"/>
        <v>330.69</v>
      </c>
      <c r="L623" s="43">
        <f t="shared" si="362"/>
        <v>330.69</v>
      </c>
      <c r="M623" s="43">
        <f t="shared" si="362"/>
        <v>330.69</v>
      </c>
      <c r="N623" s="43">
        <f t="shared" si="362"/>
        <v>330.69</v>
      </c>
      <c r="O623" s="43">
        <f t="shared" si="362"/>
        <v>330.69</v>
      </c>
      <c r="P623" s="43">
        <f t="shared" si="362"/>
        <v>330.69</v>
      </c>
      <c r="Q623" s="43">
        <f t="shared" si="362"/>
        <v>330.69</v>
      </c>
      <c r="R623" s="43">
        <f t="shared" si="362"/>
        <v>330.69</v>
      </c>
      <c r="S623" s="43">
        <f t="shared" si="362"/>
        <v>330.69</v>
      </c>
      <c r="T623" s="43">
        <f t="shared" si="362"/>
        <v>330.69</v>
      </c>
      <c r="U623" s="43">
        <f t="shared" si="362"/>
        <v>330.69</v>
      </c>
      <c r="V623" s="43">
        <f t="shared" si="362"/>
        <v>330.69</v>
      </c>
      <c r="W623" s="43">
        <f t="shared" si="362"/>
        <v>330.69</v>
      </c>
      <c r="X623" s="43">
        <f t="shared" si="362"/>
        <v>330.69</v>
      </c>
      <c r="Y623" s="43">
        <f t="shared" si="362"/>
        <v>330.69</v>
      </c>
      <c r="Z623" s="43">
        <f t="shared" si="362"/>
        <v>330.69</v>
      </c>
      <c r="AA623" s="43">
        <f t="shared" si="362"/>
        <v>330.69</v>
      </c>
    </row>
    <row r="624" spans="1:27" collapsed="1" x14ac:dyDescent="0.2">
      <c r="A624" s="97" t="s">
        <v>1637</v>
      </c>
      <c r="B624" s="27" t="str">
        <f>"29"&amp;"."&amp;$B$663&amp;"."&amp;$B$664</f>
        <v>29.01.2023</v>
      </c>
      <c r="C624" s="89" t="s">
        <v>74</v>
      </c>
      <c r="D624" s="90">
        <f>ROUND(((D625+D626+D628+D627)/1000),5)</f>
        <v>2.0752600000000001</v>
      </c>
      <c r="E624" s="90">
        <f>ROUND(((E625+E626+E628+E627)/1000),5)</f>
        <v>1.99596</v>
      </c>
      <c r="F624" s="90">
        <f>ROUND(((F625+F626+F628+F627)/1000),5)</f>
        <v>1.9273400000000001</v>
      </c>
      <c r="G624" s="90">
        <f t="shared" ref="G624:AA624" si="363">ROUND(((G625+G626+G628+G627)/1000),5)</f>
        <v>1.9279200000000001</v>
      </c>
      <c r="H624" s="90">
        <f t="shared" si="363"/>
        <v>1.9699599999999999</v>
      </c>
      <c r="I624" s="90">
        <f t="shared" si="363"/>
        <v>1.99752</v>
      </c>
      <c r="J624" s="90">
        <f t="shared" si="363"/>
        <v>2.0623499999999999</v>
      </c>
      <c r="K624" s="90">
        <f t="shared" si="363"/>
        <v>2.1974100000000001</v>
      </c>
      <c r="L624" s="90">
        <f t="shared" si="363"/>
        <v>2.4058700000000002</v>
      </c>
      <c r="M624" s="90">
        <f t="shared" si="363"/>
        <v>2.5188199999999998</v>
      </c>
      <c r="N624" s="90">
        <f t="shared" si="363"/>
        <v>2.6439300000000001</v>
      </c>
      <c r="O624" s="90">
        <f t="shared" si="363"/>
        <v>2.6631100000000001</v>
      </c>
      <c r="P624" s="90">
        <f t="shared" si="363"/>
        <v>2.6648000000000001</v>
      </c>
      <c r="Q624" s="90">
        <f t="shared" si="363"/>
        <v>2.6655899999999999</v>
      </c>
      <c r="R624" s="90">
        <f t="shared" si="363"/>
        <v>2.6652499999999999</v>
      </c>
      <c r="S624" s="90">
        <f t="shared" si="363"/>
        <v>2.6269100000000001</v>
      </c>
      <c r="T624" s="90">
        <f t="shared" si="363"/>
        <v>2.6410100000000001</v>
      </c>
      <c r="U624" s="90">
        <f t="shared" si="363"/>
        <v>2.6750799999999999</v>
      </c>
      <c r="V624" s="90">
        <f t="shared" si="363"/>
        <v>2.6839</v>
      </c>
      <c r="W624" s="90">
        <f t="shared" si="363"/>
        <v>2.68655</v>
      </c>
      <c r="X624" s="90">
        <f t="shared" si="363"/>
        <v>2.6833200000000001</v>
      </c>
      <c r="Y624" s="90">
        <f t="shared" si="363"/>
        <v>2.5722299999999998</v>
      </c>
      <c r="Z624" s="90">
        <f t="shared" si="363"/>
        <v>2.3869099999999999</v>
      </c>
      <c r="AA624" s="90">
        <f t="shared" si="363"/>
        <v>2.0851500000000001</v>
      </c>
    </row>
    <row r="625" spans="1:27" ht="12.75" hidden="1" customHeight="1" outlineLevel="1" x14ac:dyDescent="0.2">
      <c r="A625" s="98" t="s">
        <v>1638</v>
      </c>
      <c r="B625" s="62" t="s">
        <v>236</v>
      </c>
      <c r="C625" s="42" t="s">
        <v>77</v>
      </c>
      <c r="D625" s="43">
        <v>1303.68</v>
      </c>
      <c r="E625" s="43">
        <v>1224.3800000000001</v>
      </c>
      <c r="F625" s="43">
        <v>1155.76</v>
      </c>
      <c r="G625" s="43">
        <v>1156.3399999999999</v>
      </c>
      <c r="H625" s="43">
        <v>1198.3800000000001</v>
      </c>
      <c r="I625" s="43">
        <v>1225.94</v>
      </c>
      <c r="J625" s="43">
        <v>1290.77</v>
      </c>
      <c r="K625" s="43">
        <v>1425.83</v>
      </c>
      <c r="L625" s="43">
        <v>1634.29</v>
      </c>
      <c r="M625" s="43">
        <v>1747.24</v>
      </c>
      <c r="N625" s="43">
        <v>1872.35</v>
      </c>
      <c r="O625" s="43">
        <v>1891.53</v>
      </c>
      <c r="P625" s="43">
        <v>1893.22</v>
      </c>
      <c r="Q625" s="43">
        <v>1894.01</v>
      </c>
      <c r="R625" s="43">
        <v>1893.67</v>
      </c>
      <c r="S625" s="43">
        <v>1855.33</v>
      </c>
      <c r="T625" s="43">
        <v>1869.43</v>
      </c>
      <c r="U625" s="43">
        <v>1903.5</v>
      </c>
      <c r="V625" s="43">
        <v>1912.32</v>
      </c>
      <c r="W625" s="43">
        <v>1914.97</v>
      </c>
      <c r="X625" s="43">
        <v>1911.74</v>
      </c>
      <c r="Y625" s="43">
        <v>1800.65</v>
      </c>
      <c r="Z625" s="43">
        <v>1615.33</v>
      </c>
      <c r="AA625" s="43">
        <v>1313.57</v>
      </c>
    </row>
    <row r="626" spans="1:27" ht="12.75" hidden="1" customHeight="1" outlineLevel="1" x14ac:dyDescent="0.2">
      <c r="A626" s="98" t="s">
        <v>1639</v>
      </c>
      <c r="B626" s="62" t="s">
        <v>88</v>
      </c>
      <c r="C626" s="42" t="s">
        <v>77</v>
      </c>
      <c r="D626" s="43">
        <f>$D$486</f>
        <v>434.18</v>
      </c>
      <c r="E626" s="43">
        <f t="shared" ref="E626:AA626" si="364">$D$486</f>
        <v>434.18</v>
      </c>
      <c r="F626" s="43">
        <f t="shared" si="364"/>
        <v>434.18</v>
      </c>
      <c r="G626" s="43">
        <f t="shared" si="364"/>
        <v>434.18</v>
      </c>
      <c r="H626" s="43">
        <f t="shared" si="364"/>
        <v>434.18</v>
      </c>
      <c r="I626" s="43">
        <f t="shared" si="364"/>
        <v>434.18</v>
      </c>
      <c r="J626" s="43">
        <f t="shared" si="364"/>
        <v>434.18</v>
      </c>
      <c r="K626" s="43">
        <f t="shared" si="364"/>
        <v>434.18</v>
      </c>
      <c r="L626" s="43">
        <f t="shared" si="364"/>
        <v>434.18</v>
      </c>
      <c r="M626" s="43">
        <f t="shared" si="364"/>
        <v>434.18</v>
      </c>
      <c r="N626" s="43">
        <f t="shared" si="364"/>
        <v>434.18</v>
      </c>
      <c r="O626" s="43">
        <f t="shared" si="364"/>
        <v>434.18</v>
      </c>
      <c r="P626" s="43">
        <f t="shared" si="364"/>
        <v>434.18</v>
      </c>
      <c r="Q626" s="43">
        <f t="shared" si="364"/>
        <v>434.18</v>
      </c>
      <c r="R626" s="43">
        <f t="shared" si="364"/>
        <v>434.18</v>
      </c>
      <c r="S626" s="43">
        <f t="shared" si="364"/>
        <v>434.18</v>
      </c>
      <c r="T626" s="43">
        <f t="shared" si="364"/>
        <v>434.18</v>
      </c>
      <c r="U626" s="43">
        <f t="shared" si="364"/>
        <v>434.18</v>
      </c>
      <c r="V626" s="43">
        <f t="shared" si="364"/>
        <v>434.18</v>
      </c>
      <c r="W626" s="43">
        <f t="shared" si="364"/>
        <v>434.18</v>
      </c>
      <c r="X626" s="43">
        <f t="shared" si="364"/>
        <v>434.18</v>
      </c>
      <c r="Y626" s="43">
        <f t="shared" si="364"/>
        <v>434.18</v>
      </c>
      <c r="Z626" s="43">
        <f t="shared" si="364"/>
        <v>434.18</v>
      </c>
      <c r="AA626" s="43">
        <f t="shared" si="364"/>
        <v>434.18</v>
      </c>
    </row>
    <row r="627" spans="1:27" ht="12.75" hidden="1" customHeight="1" outlineLevel="1" x14ac:dyDescent="0.2">
      <c r="A627" s="98" t="s">
        <v>1640</v>
      </c>
      <c r="B627" s="62" t="s">
        <v>81</v>
      </c>
      <c r="C627" s="42" t="s">
        <v>77</v>
      </c>
      <c r="D627" s="43">
        <v>6.71</v>
      </c>
      <c r="E627" s="43">
        <v>6.71</v>
      </c>
      <c r="F627" s="43">
        <v>6.71</v>
      </c>
      <c r="G627" s="43">
        <v>6.71</v>
      </c>
      <c r="H627" s="43">
        <v>6.71</v>
      </c>
      <c r="I627" s="43">
        <v>6.71</v>
      </c>
      <c r="J627" s="43">
        <v>6.71</v>
      </c>
      <c r="K627" s="43">
        <v>6.71</v>
      </c>
      <c r="L627" s="43">
        <v>6.71</v>
      </c>
      <c r="M627" s="43">
        <v>6.71</v>
      </c>
      <c r="N627" s="43">
        <v>6.71</v>
      </c>
      <c r="O627" s="43">
        <v>6.71</v>
      </c>
      <c r="P627" s="43">
        <v>6.71</v>
      </c>
      <c r="Q627" s="43">
        <v>6.71</v>
      </c>
      <c r="R627" s="43">
        <v>6.71</v>
      </c>
      <c r="S627" s="43">
        <v>6.71</v>
      </c>
      <c r="T627" s="43">
        <v>6.71</v>
      </c>
      <c r="U627" s="43">
        <v>6.71</v>
      </c>
      <c r="V627" s="43">
        <v>6.71</v>
      </c>
      <c r="W627" s="43">
        <v>6.71</v>
      </c>
      <c r="X627" s="43">
        <v>6.71</v>
      </c>
      <c r="Y627" s="43">
        <v>6.71</v>
      </c>
      <c r="Z627" s="43">
        <v>6.71</v>
      </c>
      <c r="AA627" s="43">
        <v>6.71</v>
      </c>
    </row>
    <row r="628" spans="1:27" ht="12.75" hidden="1" customHeight="1" outlineLevel="1" x14ac:dyDescent="0.2">
      <c r="A628" s="98" t="s">
        <v>1641</v>
      </c>
      <c r="B628" s="62" t="s">
        <v>79</v>
      </c>
      <c r="C628" s="42" t="s">
        <v>77</v>
      </c>
      <c r="D628" s="43">
        <f>$D$11</f>
        <v>330.69</v>
      </c>
      <c r="E628" s="43">
        <f t="shared" ref="E628:AA628" si="365">$D$11</f>
        <v>330.69</v>
      </c>
      <c r="F628" s="43">
        <f t="shared" si="365"/>
        <v>330.69</v>
      </c>
      <c r="G628" s="43">
        <f t="shared" si="365"/>
        <v>330.69</v>
      </c>
      <c r="H628" s="43">
        <f t="shared" si="365"/>
        <v>330.69</v>
      </c>
      <c r="I628" s="43">
        <f t="shared" si="365"/>
        <v>330.69</v>
      </c>
      <c r="J628" s="43">
        <f t="shared" si="365"/>
        <v>330.69</v>
      </c>
      <c r="K628" s="43">
        <f t="shared" si="365"/>
        <v>330.69</v>
      </c>
      <c r="L628" s="43">
        <f t="shared" si="365"/>
        <v>330.69</v>
      </c>
      <c r="M628" s="43">
        <f t="shared" si="365"/>
        <v>330.69</v>
      </c>
      <c r="N628" s="43">
        <f t="shared" si="365"/>
        <v>330.69</v>
      </c>
      <c r="O628" s="43">
        <f t="shared" si="365"/>
        <v>330.69</v>
      </c>
      <c r="P628" s="43">
        <f t="shared" si="365"/>
        <v>330.69</v>
      </c>
      <c r="Q628" s="43">
        <f t="shared" si="365"/>
        <v>330.69</v>
      </c>
      <c r="R628" s="43">
        <f t="shared" si="365"/>
        <v>330.69</v>
      </c>
      <c r="S628" s="43">
        <f t="shared" si="365"/>
        <v>330.69</v>
      </c>
      <c r="T628" s="43">
        <f t="shared" si="365"/>
        <v>330.69</v>
      </c>
      <c r="U628" s="43">
        <f t="shared" si="365"/>
        <v>330.69</v>
      </c>
      <c r="V628" s="43">
        <f t="shared" si="365"/>
        <v>330.69</v>
      </c>
      <c r="W628" s="43">
        <f t="shared" si="365"/>
        <v>330.69</v>
      </c>
      <c r="X628" s="43">
        <f t="shared" si="365"/>
        <v>330.69</v>
      </c>
      <c r="Y628" s="43">
        <f t="shared" si="365"/>
        <v>330.69</v>
      </c>
      <c r="Z628" s="43">
        <f t="shared" si="365"/>
        <v>330.69</v>
      </c>
      <c r="AA628" s="43">
        <f t="shared" si="365"/>
        <v>330.69</v>
      </c>
    </row>
    <row r="629" spans="1:27" collapsed="1" x14ac:dyDescent="0.2">
      <c r="A629" s="97" t="s">
        <v>1642</v>
      </c>
      <c r="B629" s="27" t="str">
        <f>"30"&amp;"."&amp;$B$663&amp;"."&amp;$B$664</f>
        <v>30.01.2023</v>
      </c>
      <c r="C629" s="89" t="s">
        <v>74</v>
      </c>
      <c r="D629" s="90">
        <f>ROUND(((D630+D631+D633+D632)/1000),5)</f>
        <v>2.00027</v>
      </c>
      <c r="E629" s="90">
        <f>ROUND(((E630+E631+E633+E632)/1000),5)</f>
        <v>1.9384300000000001</v>
      </c>
      <c r="F629" s="90">
        <f>ROUND(((F630+F631+F633+F632)/1000),5)</f>
        <v>1.88852</v>
      </c>
      <c r="G629" s="90">
        <f t="shared" ref="G629:AA629" si="366">ROUND(((G630+G631+G633+G632)/1000),5)</f>
        <v>1.8863099999999999</v>
      </c>
      <c r="H629" s="90">
        <f t="shared" si="366"/>
        <v>1.9242900000000001</v>
      </c>
      <c r="I629" s="90">
        <f t="shared" si="366"/>
        <v>2.02094</v>
      </c>
      <c r="J629" s="90">
        <f t="shared" si="366"/>
        <v>2.3181799999999999</v>
      </c>
      <c r="K629" s="90">
        <f t="shared" si="366"/>
        <v>2.4982000000000002</v>
      </c>
      <c r="L629" s="90">
        <f t="shared" si="366"/>
        <v>2.6564199999999998</v>
      </c>
      <c r="M629" s="90">
        <f t="shared" si="366"/>
        <v>2.6624699999999999</v>
      </c>
      <c r="N629" s="90">
        <f t="shared" si="366"/>
        <v>2.6768200000000002</v>
      </c>
      <c r="O629" s="90">
        <f t="shared" si="366"/>
        <v>2.7059099999999998</v>
      </c>
      <c r="P629" s="90">
        <f t="shared" si="366"/>
        <v>2.6977500000000001</v>
      </c>
      <c r="Q629" s="90">
        <f t="shared" si="366"/>
        <v>2.7058200000000001</v>
      </c>
      <c r="R629" s="90">
        <f t="shared" si="366"/>
        <v>2.70078</v>
      </c>
      <c r="S629" s="90">
        <f t="shared" si="366"/>
        <v>2.6947999999999999</v>
      </c>
      <c r="T629" s="90">
        <f t="shared" si="366"/>
        <v>2.6581399999999999</v>
      </c>
      <c r="U629" s="90">
        <f t="shared" si="366"/>
        <v>2.6728299999999998</v>
      </c>
      <c r="V629" s="90">
        <f t="shared" si="366"/>
        <v>2.6817799999999998</v>
      </c>
      <c r="W629" s="90">
        <f t="shared" si="366"/>
        <v>2.6940300000000001</v>
      </c>
      <c r="X629" s="90">
        <f t="shared" si="366"/>
        <v>2.6450100000000001</v>
      </c>
      <c r="Y629" s="90">
        <f t="shared" si="366"/>
        <v>2.4694400000000001</v>
      </c>
      <c r="Z629" s="90">
        <f t="shared" si="366"/>
        <v>2.2979500000000002</v>
      </c>
      <c r="AA629" s="90">
        <f t="shared" si="366"/>
        <v>1.99458</v>
      </c>
    </row>
    <row r="630" spans="1:27" ht="12.75" hidden="1" customHeight="1" outlineLevel="1" x14ac:dyDescent="0.2">
      <c r="A630" s="98" t="s">
        <v>1643</v>
      </c>
      <c r="B630" s="62" t="s">
        <v>236</v>
      </c>
      <c r="C630" s="42" t="s">
        <v>77</v>
      </c>
      <c r="D630" s="43">
        <v>1228.69</v>
      </c>
      <c r="E630" s="43">
        <v>1166.8499999999999</v>
      </c>
      <c r="F630" s="43">
        <v>1116.94</v>
      </c>
      <c r="G630" s="43">
        <v>1114.73</v>
      </c>
      <c r="H630" s="43">
        <v>1152.71</v>
      </c>
      <c r="I630" s="43">
        <v>1249.3599999999999</v>
      </c>
      <c r="J630" s="43">
        <v>1546.6</v>
      </c>
      <c r="K630" s="43">
        <v>1726.62</v>
      </c>
      <c r="L630" s="43">
        <v>1884.84</v>
      </c>
      <c r="M630" s="43">
        <v>1890.89</v>
      </c>
      <c r="N630" s="43">
        <v>1905.24</v>
      </c>
      <c r="O630" s="43">
        <v>1934.33</v>
      </c>
      <c r="P630" s="43">
        <v>1926.17</v>
      </c>
      <c r="Q630" s="43">
        <v>1934.24</v>
      </c>
      <c r="R630" s="43">
        <v>1929.2</v>
      </c>
      <c r="S630" s="43">
        <v>1923.22</v>
      </c>
      <c r="T630" s="43">
        <v>1886.56</v>
      </c>
      <c r="U630" s="43">
        <v>1901.25</v>
      </c>
      <c r="V630" s="43">
        <v>1910.2</v>
      </c>
      <c r="W630" s="43">
        <v>1922.45</v>
      </c>
      <c r="X630" s="43">
        <v>1873.43</v>
      </c>
      <c r="Y630" s="43">
        <v>1697.86</v>
      </c>
      <c r="Z630" s="43">
        <v>1526.37</v>
      </c>
      <c r="AA630" s="43">
        <v>1223</v>
      </c>
    </row>
    <row r="631" spans="1:27" ht="12.75" hidden="1" customHeight="1" outlineLevel="1" x14ac:dyDescent="0.2">
      <c r="A631" s="98" t="s">
        <v>1644</v>
      </c>
      <c r="B631" s="62" t="s">
        <v>88</v>
      </c>
      <c r="C631" s="42" t="s">
        <v>77</v>
      </c>
      <c r="D631" s="43">
        <f>$D$486</f>
        <v>434.18</v>
      </c>
      <c r="E631" s="43">
        <f t="shared" ref="E631:AA631" si="367">$D$486</f>
        <v>434.18</v>
      </c>
      <c r="F631" s="43">
        <f t="shared" si="367"/>
        <v>434.18</v>
      </c>
      <c r="G631" s="43">
        <f t="shared" si="367"/>
        <v>434.18</v>
      </c>
      <c r="H631" s="43">
        <f t="shared" si="367"/>
        <v>434.18</v>
      </c>
      <c r="I631" s="43">
        <f t="shared" si="367"/>
        <v>434.18</v>
      </c>
      <c r="J631" s="43">
        <f t="shared" si="367"/>
        <v>434.18</v>
      </c>
      <c r="K631" s="43">
        <f t="shared" si="367"/>
        <v>434.18</v>
      </c>
      <c r="L631" s="43">
        <f t="shared" si="367"/>
        <v>434.18</v>
      </c>
      <c r="M631" s="43">
        <f t="shared" si="367"/>
        <v>434.18</v>
      </c>
      <c r="N631" s="43">
        <f t="shared" si="367"/>
        <v>434.18</v>
      </c>
      <c r="O631" s="43">
        <f t="shared" si="367"/>
        <v>434.18</v>
      </c>
      <c r="P631" s="43">
        <f t="shared" si="367"/>
        <v>434.18</v>
      </c>
      <c r="Q631" s="43">
        <f t="shared" si="367"/>
        <v>434.18</v>
      </c>
      <c r="R631" s="43">
        <f t="shared" si="367"/>
        <v>434.18</v>
      </c>
      <c r="S631" s="43">
        <f t="shared" si="367"/>
        <v>434.18</v>
      </c>
      <c r="T631" s="43">
        <f t="shared" si="367"/>
        <v>434.18</v>
      </c>
      <c r="U631" s="43">
        <f t="shared" si="367"/>
        <v>434.18</v>
      </c>
      <c r="V631" s="43">
        <f t="shared" si="367"/>
        <v>434.18</v>
      </c>
      <c r="W631" s="43">
        <f t="shared" si="367"/>
        <v>434.18</v>
      </c>
      <c r="X631" s="43">
        <f t="shared" si="367"/>
        <v>434.18</v>
      </c>
      <c r="Y631" s="43">
        <f t="shared" si="367"/>
        <v>434.18</v>
      </c>
      <c r="Z631" s="43">
        <f t="shared" si="367"/>
        <v>434.18</v>
      </c>
      <c r="AA631" s="43">
        <f t="shared" si="367"/>
        <v>434.18</v>
      </c>
    </row>
    <row r="632" spans="1:27" ht="12.75" hidden="1" customHeight="1" outlineLevel="1" x14ac:dyDescent="0.2">
      <c r="A632" s="98" t="s">
        <v>1645</v>
      </c>
      <c r="B632" s="62" t="s">
        <v>81</v>
      </c>
      <c r="C632" s="42" t="s">
        <v>77</v>
      </c>
      <c r="D632" s="43">
        <v>6.71</v>
      </c>
      <c r="E632" s="43">
        <v>6.71</v>
      </c>
      <c r="F632" s="43">
        <v>6.71</v>
      </c>
      <c r="G632" s="43">
        <v>6.71</v>
      </c>
      <c r="H632" s="43">
        <v>6.71</v>
      </c>
      <c r="I632" s="43">
        <v>6.71</v>
      </c>
      <c r="J632" s="43">
        <v>6.71</v>
      </c>
      <c r="K632" s="43">
        <v>6.71</v>
      </c>
      <c r="L632" s="43">
        <v>6.71</v>
      </c>
      <c r="M632" s="43">
        <v>6.71</v>
      </c>
      <c r="N632" s="43">
        <v>6.71</v>
      </c>
      <c r="O632" s="43">
        <v>6.71</v>
      </c>
      <c r="P632" s="43">
        <v>6.71</v>
      </c>
      <c r="Q632" s="43">
        <v>6.71</v>
      </c>
      <c r="R632" s="43">
        <v>6.71</v>
      </c>
      <c r="S632" s="43">
        <v>6.71</v>
      </c>
      <c r="T632" s="43">
        <v>6.71</v>
      </c>
      <c r="U632" s="43">
        <v>6.71</v>
      </c>
      <c r="V632" s="43">
        <v>6.71</v>
      </c>
      <c r="W632" s="43">
        <v>6.71</v>
      </c>
      <c r="X632" s="43">
        <v>6.71</v>
      </c>
      <c r="Y632" s="43">
        <v>6.71</v>
      </c>
      <c r="Z632" s="43">
        <v>6.71</v>
      </c>
      <c r="AA632" s="43">
        <v>6.71</v>
      </c>
    </row>
    <row r="633" spans="1:27" ht="12.75" hidden="1" customHeight="1" outlineLevel="1" x14ac:dyDescent="0.2">
      <c r="A633" s="98" t="s">
        <v>1646</v>
      </c>
      <c r="B633" s="62" t="s">
        <v>79</v>
      </c>
      <c r="C633" s="42" t="s">
        <v>77</v>
      </c>
      <c r="D633" s="43">
        <f>$D$11</f>
        <v>330.69</v>
      </c>
      <c r="E633" s="43">
        <f t="shared" ref="E633:AA633" si="368">$D$11</f>
        <v>330.69</v>
      </c>
      <c r="F633" s="43">
        <f t="shared" si="368"/>
        <v>330.69</v>
      </c>
      <c r="G633" s="43">
        <f t="shared" si="368"/>
        <v>330.69</v>
      </c>
      <c r="H633" s="43">
        <f t="shared" si="368"/>
        <v>330.69</v>
      </c>
      <c r="I633" s="43">
        <f t="shared" si="368"/>
        <v>330.69</v>
      </c>
      <c r="J633" s="43">
        <f t="shared" si="368"/>
        <v>330.69</v>
      </c>
      <c r="K633" s="43">
        <f t="shared" si="368"/>
        <v>330.69</v>
      </c>
      <c r="L633" s="43">
        <f t="shared" si="368"/>
        <v>330.69</v>
      </c>
      <c r="M633" s="43">
        <f t="shared" si="368"/>
        <v>330.69</v>
      </c>
      <c r="N633" s="43">
        <f t="shared" si="368"/>
        <v>330.69</v>
      </c>
      <c r="O633" s="43">
        <f t="shared" si="368"/>
        <v>330.69</v>
      </c>
      <c r="P633" s="43">
        <f t="shared" si="368"/>
        <v>330.69</v>
      </c>
      <c r="Q633" s="43">
        <f t="shared" si="368"/>
        <v>330.69</v>
      </c>
      <c r="R633" s="43">
        <f t="shared" si="368"/>
        <v>330.69</v>
      </c>
      <c r="S633" s="43">
        <f t="shared" si="368"/>
        <v>330.69</v>
      </c>
      <c r="T633" s="43">
        <f t="shared" si="368"/>
        <v>330.69</v>
      </c>
      <c r="U633" s="43">
        <f t="shared" si="368"/>
        <v>330.69</v>
      </c>
      <c r="V633" s="43">
        <f t="shared" si="368"/>
        <v>330.69</v>
      </c>
      <c r="W633" s="43">
        <f t="shared" si="368"/>
        <v>330.69</v>
      </c>
      <c r="X633" s="43">
        <f t="shared" si="368"/>
        <v>330.69</v>
      </c>
      <c r="Y633" s="43">
        <f t="shared" si="368"/>
        <v>330.69</v>
      </c>
      <c r="Z633" s="43">
        <f t="shared" si="368"/>
        <v>330.69</v>
      </c>
      <c r="AA633" s="43">
        <f t="shared" si="368"/>
        <v>330.69</v>
      </c>
    </row>
    <row r="634" spans="1:27" collapsed="1" x14ac:dyDescent="0.2">
      <c r="A634" s="97" t="s">
        <v>1647</v>
      </c>
      <c r="B634" s="27" t="str">
        <f>"31"&amp;"."&amp;$B$663&amp;"."&amp;$B$664</f>
        <v>31.01.2023</v>
      </c>
      <c r="C634" s="89" t="s">
        <v>74</v>
      </c>
      <c r="D634" s="90">
        <f>ROUND(((D635+D636+D638+D637)/1000),5)</f>
        <v>1.88784</v>
      </c>
      <c r="E634" s="90">
        <f>ROUND(((E635+E636+E638+E637)/1000),5)</f>
        <v>1.86588</v>
      </c>
      <c r="F634" s="90">
        <f>ROUND(((F635+F636+F638+F637)/1000),5)</f>
        <v>1.85117</v>
      </c>
      <c r="G634" s="90">
        <f t="shared" ref="G634:AA634" si="369">ROUND(((G635+G636+G638+G637)/1000),5)</f>
        <v>1.8475600000000001</v>
      </c>
      <c r="H634" s="90">
        <f t="shared" si="369"/>
        <v>1.8827</v>
      </c>
      <c r="I634" s="90">
        <f t="shared" si="369"/>
        <v>1.8904300000000001</v>
      </c>
      <c r="J634" s="90">
        <f t="shared" si="369"/>
        <v>2.1191599999999999</v>
      </c>
      <c r="K634" s="90">
        <f t="shared" si="369"/>
        <v>2.3668999999999998</v>
      </c>
      <c r="L634" s="90">
        <f t="shared" si="369"/>
        <v>2.4322300000000001</v>
      </c>
      <c r="M634" s="90">
        <f t="shared" si="369"/>
        <v>2.4523799999999998</v>
      </c>
      <c r="N634" s="90">
        <f t="shared" si="369"/>
        <v>2.47214</v>
      </c>
      <c r="O634" s="90">
        <f t="shared" si="369"/>
        <v>2.5088200000000001</v>
      </c>
      <c r="P634" s="90">
        <f t="shared" si="369"/>
        <v>2.4887100000000002</v>
      </c>
      <c r="Q634" s="90">
        <f t="shared" si="369"/>
        <v>2.4941800000000001</v>
      </c>
      <c r="R634" s="90">
        <f t="shared" si="369"/>
        <v>2.4894400000000001</v>
      </c>
      <c r="S634" s="90">
        <f t="shared" si="369"/>
        <v>2.4813800000000001</v>
      </c>
      <c r="T634" s="90">
        <f t="shared" si="369"/>
        <v>2.4356499999999999</v>
      </c>
      <c r="U634" s="90">
        <f t="shared" si="369"/>
        <v>2.4878100000000001</v>
      </c>
      <c r="V634" s="90">
        <f t="shared" si="369"/>
        <v>2.4778099999999998</v>
      </c>
      <c r="W634" s="90">
        <f t="shared" si="369"/>
        <v>2.4880499999999999</v>
      </c>
      <c r="X634" s="90">
        <f t="shared" si="369"/>
        <v>2.4487800000000002</v>
      </c>
      <c r="Y634" s="90">
        <f t="shared" si="369"/>
        <v>2.3594499999999998</v>
      </c>
      <c r="Z634" s="90">
        <f t="shared" si="369"/>
        <v>2.12338</v>
      </c>
      <c r="AA634" s="90">
        <f t="shared" si="369"/>
        <v>1.90476</v>
      </c>
    </row>
    <row r="635" spans="1:27" ht="12.75" hidden="1" customHeight="1" outlineLevel="1" x14ac:dyDescent="0.2">
      <c r="A635" s="98" t="s">
        <v>1648</v>
      </c>
      <c r="B635" s="62" t="s">
        <v>236</v>
      </c>
      <c r="C635" s="42" t="s">
        <v>77</v>
      </c>
      <c r="D635" s="43">
        <v>1116.26</v>
      </c>
      <c r="E635" s="43">
        <v>1094.3</v>
      </c>
      <c r="F635" s="43">
        <v>1079.5899999999999</v>
      </c>
      <c r="G635" s="43">
        <v>1075.98</v>
      </c>
      <c r="H635" s="43">
        <v>1111.1199999999999</v>
      </c>
      <c r="I635" s="43">
        <v>1118.8499999999999</v>
      </c>
      <c r="J635" s="43">
        <v>1347.58</v>
      </c>
      <c r="K635" s="43">
        <v>1595.32</v>
      </c>
      <c r="L635" s="43">
        <v>1660.65</v>
      </c>
      <c r="M635" s="43">
        <v>1680.8</v>
      </c>
      <c r="N635" s="43">
        <v>1700.56</v>
      </c>
      <c r="O635" s="43">
        <v>1737.24</v>
      </c>
      <c r="P635" s="43">
        <v>1717.13</v>
      </c>
      <c r="Q635" s="43">
        <v>1722.6</v>
      </c>
      <c r="R635" s="43">
        <v>1717.86</v>
      </c>
      <c r="S635" s="43">
        <v>1709.8</v>
      </c>
      <c r="T635" s="43">
        <v>1664.07</v>
      </c>
      <c r="U635" s="43">
        <v>1716.23</v>
      </c>
      <c r="V635" s="43">
        <v>1706.23</v>
      </c>
      <c r="W635" s="43">
        <v>1716.47</v>
      </c>
      <c r="X635" s="43">
        <v>1677.2</v>
      </c>
      <c r="Y635" s="43">
        <v>1587.87</v>
      </c>
      <c r="Z635" s="43">
        <v>1351.8</v>
      </c>
      <c r="AA635" s="43">
        <v>1133.18</v>
      </c>
    </row>
    <row r="636" spans="1:27" ht="12.75" hidden="1" customHeight="1" outlineLevel="1" x14ac:dyDescent="0.2">
      <c r="A636" s="98" t="s">
        <v>1649</v>
      </c>
      <c r="B636" s="62" t="s">
        <v>88</v>
      </c>
      <c r="C636" s="42" t="s">
        <v>77</v>
      </c>
      <c r="D636" s="43">
        <f>$D$486</f>
        <v>434.18</v>
      </c>
      <c r="E636" s="43">
        <f t="shared" ref="E636:AA636" si="370">$D$486</f>
        <v>434.18</v>
      </c>
      <c r="F636" s="43">
        <f t="shared" si="370"/>
        <v>434.18</v>
      </c>
      <c r="G636" s="43">
        <f t="shared" si="370"/>
        <v>434.18</v>
      </c>
      <c r="H636" s="43">
        <f t="shared" si="370"/>
        <v>434.18</v>
      </c>
      <c r="I636" s="43">
        <f t="shared" si="370"/>
        <v>434.18</v>
      </c>
      <c r="J636" s="43">
        <f t="shared" si="370"/>
        <v>434.18</v>
      </c>
      <c r="K636" s="43">
        <f t="shared" si="370"/>
        <v>434.18</v>
      </c>
      <c r="L636" s="43">
        <f t="shared" si="370"/>
        <v>434.18</v>
      </c>
      <c r="M636" s="43">
        <f t="shared" si="370"/>
        <v>434.18</v>
      </c>
      <c r="N636" s="43">
        <f t="shared" si="370"/>
        <v>434.18</v>
      </c>
      <c r="O636" s="43">
        <f t="shared" si="370"/>
        <v>434.18</v>
      </c>
      <c r="P636" s="43">
        <f t="shared" si="370"/>
        <v>434.18</v>
      </c>
      <c r="Q636" s="43">
        <f t="shared" si="370"/>
        <v>434.18</v>
      </c>
      <c r="R636" s="43">
        <f t="shared" si="370"/>
        <v>434.18</v>
      </c>
      <c r="S636" s="43">
        <f t="shared" si="370"/>
        <v>434.18</v>
      </c>
      <c r="T636" s="43">
        <f t="shared" si="370"/>
        <v>434.18</v>
      </c>
      <c r="U636" s="43">
        <f t="shared" si="370"/>
        <v>434.18</v>
      </c>
      <c r="V636" s="43">
        <f t="shared" si="370"/>
        <v>434.18</v>
      </c>
      <c r="W636" s="43">
        <f t="shared" si="370"/>
        <v>434.18</v>
      </c>
      <c r="X636" s="43">
        <f t="shared" si="370"/>
        <v>434.18</v>
      </c>
      <c r="Y636" s="43">
        <f t="shared" si="370"/>
        <v>434.18</v>
      </c>
      <c r="Z636" s="43">
        <f t="shared" si="370"/>
        <v>434.18</v>
      </c>
      <c r="AA636" s="43">
        <f t="shared" si="370"/>
        <v>434.18</v>
      </c>
    </row>
    <row r="637" spans="1:27" ht="12.75" hidden="1" customHeight="1" outlineLevel="1" x14ac:dyDescent="0.2">
      <c r="A637" s="98" t="s">
        <v>1650</v>
      </c>
      <c r="B637" s="62" t="s">
        <v>81</v>
      </c>
      <c r="C637" s="42" t="s">
        <v>77</v>
      </c>
      <c r="D637" s="43">
        <v>6.71</v>
      </c>
      <c r="E637" s="43">
        <v>6.71</v>
      </c>
      <c r="F637" s="43">
        <v>6.71</v>
      </c>
      <c r="G637" s="43">
        <v>6.71</v>
      </c>
      <c r="H637" s="43">
        <v>6.71</v>
      </c>
      <c r="I637" s="43">
        <v>6.71</v>
      </c>
      <c r="J637" s="43">
        <v>6.71</v>
      </c>
      <c r="K637" s="43">
        <v>6.71</v>
      </c>
      <c r="L637" s="43">
        <v>6.71</v>
      </c>
      <c r="M637" s="43">
        <v>6.71</v>
      </c>
      <c r="N637" s="43">
        <v>6.71</v>
      </c>
      <c r="O637" s="43">
        <v>6.71</v>
      </c>
      <c r="P637" s="43">
        <v>6.71</v>
      </c>
      <c r="Q637" s="43">
        <v>6.71</v>
      </c>
      <c r="R637" s="43">
        <v>6.71</v>
      </c>
      <c r="S637" s="43">
        <v>6.71</v>
      </c>
      <c r="T637" s="43">
        <v>6.71</v>
      </c>
      <c r="U637" s="43">
        <v>6.71</v>
      </c>
      <c r="V637" s="43">
        <v>6.71</v>
      </c>
      <c r="W637" s="43">
        <v>6.71</v>
      </c>
      <c r="X637" s="43">
        <v>6.71</v>
      </c>
      <c r="Y637" s="43">
        <v>6.71</v>
      </c>
      <c r="Z637" s="43">
        <v>6.71</v>
      </c>
      <c r="AA637" s="43">
        <v>6.71</v>
      </c>
    </row>
    <row r="638" spans="1:27" ht="12.75" hidden="1" customHeight="1" outlineLevel="1" x14ac:dyDescent="0.2">
      <c r="A638" s="98" t="s">
        <v>1651</v>
      </c>
      <c r="B638" s="62" t="s">
        <v>79</v>
      </c>
      <c r="C638" s="42" t="s">
        <v>77</v>
      </c>
      <c r="D638" s="43">
        <f>$D$11</f>
        <v>330.69</v>
      </c>
      <c r="E638" s="43">
        <f t="shared" ref="E638:AA638" si="371">$D$11</f>
        <v>330.69</v>
      </c>
      <c r="F638" s="43">
        <f t="shared" si="371"/>
        <v>330.69</v>
      </c>
      <c r="G638" s="43">
        <f t="shared" si="371"/>
        <v>330.69</v>
      </c>
      <c r="H638" s="43">
        <f t="shared" si="371"/>
        <v>330.69</v>
      </c>
      <c r="I638" s="43">
        <f t="shared" si="371"/>
        <v>330.69</v>
      </c>
      <c r="J638" s="43">
        <f t="shared" si="371"/>
        <v>330.69</v>
      </c>
      <c r="K638" s="43">
        <f t="shared" si="371"/>
        <v>330.69</v>
      </c>
      <c r="L638" s="43">
        <f t="shared" si="371"/>
        <v>330.69</v>
      </c>
      <c r="M638" s="43">
        <f t="shared" si="371"/>
        <v>330.69</v>
      </c>
      <c r="N638" s="43">
        <f t="shared" si="371"/>
        <v>330.69</v>
      </c>
      <c r="O638" s="43">
        <f t="shared" si="371"/>
        <v>330.69</v>
      </c>
      <c r="P638" s="43">
        <f t="shared" si="371"/>
        <v>330.69</v>
      </c>
      <c r="Q638" s="43">
        <f t="shared" si="371"/>
        <v>330.69</v>
      </c>
      <c r="R638" s="43">
        <f t="shared" si="371"/>
        <v>330.69</v>
      </c>
      <c r="S638" s="43">
        <f t="shared" si="371"/>
        <v>330.69</v>
      </c>
      <c r="T638" s="43">
        <f t="shared" si="371"/>
        <v>330.69</v>
      </c>
      <c r="U638" s="43">
        <f t="shared" si="371"/>
        <v>330.69</v>
      </c>
      <c r="V638" s="43">
        <f t="shared" si="371"/>
        <v>330.69</v>
      </c>
      <c r="W638" s="43">
        <f t="shared" si="371"/>
        <v>330.69</v>
      </c>
      <c r="X638" s="43">
        <f t="shared" si="371"/>
        <v>330.69</v>
      </c>
      <c r="Y638" s="43">
        <f t="shared" si="371"/>
        <v>330.69</v>
      </c>
      <c r="Z638" s="43">
        <f t="shared" si="371"/>
        <v>330.69</v>
      </c>
      <c r="AA638" s="43">
        <f t="shared" si="371"/>
        <v>330.69</v>
      </c>
    </row>
    <row r="639" spans="1:27" collapsed="1" x14ac:dyDescent="0.2">
      <c r="B639" s="100" t="s">
        <v>390</v>
      </c>
    </row>
    <row r="640" spans="1:27" x14ac:dyDescent="0.2">
      <c r="B640" s="100" t="s">
        <v>390</v>
      </c>
    </row>
    <row r="641" spans="1:27" x14ac:dyDescent="0.2">
      <c r="A641" s="181" t="s">
        <v>859</v>
      </c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3"/>
    </row>
    <row r="642" spans="1:27" ht="15" customHeight="1" x14ac:dyDescent="0.2">
      <c r="A642" s="184" t="s">
        <v>1652</v>
      </c>
      <c r="B642" s="186" t="s">
        <v>861</v>
      </c>
      <c r="C642" s="188" t="s">
        <v>862</v>
      </c>
      <c r="D642" s="26" t="s">
        <v>67</v>
      </c>
      <c r="E642" s="26" t="s">
        <v>68</v>
      </c>
      <c r="F642" s="26" t="s">
        <v>863</v>
      </c>
      <c r="G642" s="26" t="s">
        <v>864</v>
      </c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</row>
    <row r="643" spans="1:27" x14ac:dyDescent="0.2">
      <c r="A643" s="185"/>
      <c r="B643" s="187"/>
      <c r="C643" s="189"/>
      <c r="D643" s="104">
        <f>SUM(D644:D645)</f>
        <v>1426245.6</v>
      </c>
      <c r="E643" s="104">
        <f>SUM(E644:E645)</f>
        <v>1862782.29</v>
      </c>
      <c r="F643" s="104">
        <f>SUM(F644:F645)</f>
        <v>1946633.79</v>
      </c>
      <c r="G643" s="104">
        <f>SUM(G644:G645)</f>
        <v>2210231.7600000002</v>
      </c>
    </row>
    <row r="644" spans="1:27" ht="12.75" hidden="1" customHeight="1" outlineLevel="1" x14ac:dyDescent="0.2">
      <c r="A644" s="105" t="s">
        <v>1653</v>
      </c>
      <c r="B644" s="106" t="s">
        <v>866</v>
      </c>
      <c r="C644" s="107" t="s">
        <v>862</v>
      </c>
      <c r="D644" s="43">
        <v>854425.14</v>
      </c>
      <c r="E644" s="43">
        <f>$D644</f>
        <v>854425.14</v>
      </c>
      <c r="F644" s="43">
        <f>$D644</f>
        <v>854425.14</v>
      </c>
      <c r="G644" s="43">
        <f>$D644</f>
        <v>854425.14</v>
      </c>
    </row>
    <row r="645" spans="1:27" ht="12.75" hidden="1" customHeight="1" outlineLevel="1" x14ac:dyDescent="0.2">
      <c r="A645" s="105" t="s">
        <v>1654</v>
      </c>
      <c r="B645" s="106" t="s">
        <v>88</v>
      </c>
      <c r="C645" s="107" t="s">
        <v>862</v>
      </c>
      <c r="D645" s="43">
        <v>571820.46</v>
      </c>
      <c r="E645" s="43">
        <v>1008357.15</v>
      </c>
      <c r="F645" s="43">
        <v>1092208.6499999999</v>
      </c>
      <c r="G645" s="43">
        <v>1355806.62</v>
      </c>
    </row>
    <row r="646" spans="1:27" collapsed="1" x14ac:dyDescent="0.2"/>
    <row r="648" spans="1:27" ht="12.75" customHeight="1" x14ac:dyDescent="0.25">
      <c r="A648" s="190" t="s">
        <v>82</v>
      </c>
      <c r="B648" s="190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74" t="s">
        <v>3162</v>
      </c>
      <c r="B649" s="174"/>
      <c r="C649" s="174"/>
      <c r="D649" s="174"/>
      <c r="E649" s="174"/>
      <c r="F649" s="174"/>
      <c r="G649" s="174"/>
      <c r="H649" s="174"/>
      <c r="I649" s="174"/>
      <c r="J649" s="174"/>
      <c r="K649" s="174"/>
      <c r="L649" s="174"/>
      <c r="M649" s="174"/>
      <c r="N649" s="174"/>
      <c r="O649" s="174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53"/>
      <c r="B651" s="54"/>
    </row>
    <row r="652" spans="1:27" x14ac:dyDescent="0.2">
      <c r="A652" s="53"/>
      <c r="B652" s="55"/>
    </row>
    <row r="663" spans="2:2" hidden="1" x14ac:dyDescent="0.2">
      <c r="B663" s="108" t="s">
        <v>3163</v>
      </c>
    </row>
    <row r="664" spans="2:2" hidden="1" x14ac:dyDescent="0.2">
      <c r="B664" s="109" t="s">
        <v>3164</v>
      </c>
    </row>
  </sheetData>
  <autoFilter ref="B6:C585" xr:uid="{00000000-0001-0000-09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8AABC-13B9-4233-8AB8-538D1F7BEB73}">
  <sheetPr>
    <tabColor theme="5" tint="0.59999389629810485"/>
    <pageSetUpPr fitToPage="1"/>
  </sheetPr>
  <dimension ref="A1:AA664"/>
  <sheetViews>
    <sheetView view="pageBreakPreview" zoomScale="74" zoomScaleNormal="100" zoomScaleSheetLayoutView="74" workbookViewId="0">
      <pane ySplit="4" topLeftCell="A5" activePane="bottomLeft" state="frozen"/>
      <selection activeCell="N16" sqref="N16"/>
      <selection pane="bottomLeft" activeCell="N16" sqref="N16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ht="12.75" customHeight="1" x14ac:dyDescent="0.2">
      <c r="A1" s="175" t="s">
        <v>1031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</row>
    <row r="2" spans="1:27" x14ac:dyDescent="0.2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</row>
    <row r="3" spans="1:27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25">
      <c r="A4" s="178" t="s">
        <v>867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x14ac:dyDescent="0.2">
      <c r="A5" s="181" t="s">
        <v>207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5" t="s">
        <v>62</v>
      </c>
      <c r="B6" s="26" t="s">
        <v>208</v>
      </c>
      <c r="C6" s="25" t="s">
        <v>209</v>
      </c>
      <c r="D6" s="26" t="s">
        <v>210</v>
      </c>
      <c r="E6" s="26" t="s">
        <v>211</v>
      </c>
      <c r="F6" s="26" t="s">
        <v>212</v>
      </c>
      <c r="G6" s="26" t="s">
        <v>213</v>
      </c>
      <c r="H6" s="26" t="s">
        <v>214</v>
      </c>
      <c r="I6" s="26" t="s">
        <v>215</v>
      </c>
      <c r="J6" s="26" t="s">
        <v>216</v>
      </c>
      <c r="K6" s="26" t="s">
        <v>217</v>
      </c>
      <c r="L6" s="26" t="s">
        <v>218</v>
      </c>
      <c r="M6" s="26" t="s">
        <v>219</v>
      </c>
      <c r="N6" s="26" t="s">
        <v>220</v>
      </c>
      <c r="O6" s="26" t="s">
        <v>221</v>
      </c>
      <c r="P6" s="26" t="s">
        <v>222</v>
      </c>
      <c r="Q6" s="26" t="s">
        <v>223</v>
      </c>
      <c r="R6" s="26" t="s">
        <v>224</v>
      </c>
      <c r="S6" s="26" t="s">
        <v>225</v>
      </c>
      <c r="T6" s="26" t="s">
        <v>226</v>
      </c>
      <c r="U6" s="26" t="s">
        <v>227</v>
      </c>
      <c r="V6" s="26" t="s">
        <v>228</v>
      </c>
      <c r="W6" s="26" t="s">
        <v>229</v>
      </c>
      <c r="X6" s="26" t="s">
        <v>230</v>
      </c>
      <c r="Y6" s="26" t="s">
        <v>231</v>
      </c>
      <c r="Z6" s="26" t="s">
        <v>232</v>
      </c>
      <c r="AA6" s="26" t="s">
        <v>233</v>
      </c>
    </row>
    <row r="7" spans="1:27" x14ac:dyDescent="0.2">
      <c r="A7" s="97" t="s">
        <v>1032</v>
      </c>
      <c r="B7" s="27" t="str">
        <f>"01"&amp;"."&amp;$B$663&amp;"."&amp;$B$664</f>
        <v>01.01.2023</v>
      </c>
      <c r="C7" s="89" t="s">
        <v>74</v>
      </c>
      <c r="D7" s="90">
        <f>ROUND(((D8+D9+D11+D10)/1000),5)</f>
        <v>1.48488</v>
      </c>
      <c r="E7" s="90">
        <f>ROUND(((E8+E9+E11+E10)/1000),5)</f>
        <v>1.4302600000000001</v>
      </c>
      <c r="F7" s="90">
        <f>ROUND(((F8+F9+F11+F10)/1000),5)</f>
        <v>1.47695</v>
      </c>
      <c r="G7" s="90">
        <f t="shared" ref="G7:AA7" si="0">ROUND(((G8+G9+G11+G10)/1000),5)</f>
        <v>1.4268799999999999</v>
      </c>
      <c r="H7" s="90">
        <f t="shared" si="0"/>
        <v>1.4036999999999999</v>
      </c>
      <c r="I7" s="90">
        <f t="shared" si="0"/>
        <v>1.40385</v>
      </c>
      <c r="J7" s="90">
        <f t="shared" si="0"/>
        <v>1.4038299999999999</v>
      </c>
      <c r="K7" s="90">
        <f t="shared" si="0"/>
        <v>1.38662</v>
      </c>
      <c r="L7" s="90">
        <f t="shared" si="0"/>
        <v>1.3514200000000001</v>
      </c>
      <c r="M7" s="90">
        <f t="shared" si="0"/>
        <v>1.37324</v>
      </c>
      <c r="N7" s="90">
        <f t="shared" si="0"/>
        <v>1.4702200000000001</v>
      </c>
      <c r="O7" s="90">
        <f t="shared" si="0"/>
        <v>1.48664</v>
      </c>
      <c r="P7" s="90">
        <f t="shared" si="0"/>
        <v>1.5701000000000001</v>
      </c>
      <c r="Q7" s="90">
        <f t="shared" si="0"/>
        <v>1.6088499999999999</v>
      </c>
      <c r="R7" s="90">
        <f t="shared" si="0"/>
        <v>1.58148</v>
      </c>
      <c r="S7" s="90">
        <f t="shared" si="0"/>
        <v>1.6706799999999999</v>
      </c>
      <c r="T7" s="90">
        <f t="shared" si="0"/>
        <v>1.7845299999999999</v>
      </c>
      <c r="U7" s="90">
        <f t="shared" si="0"/>
        <v>1.8140499999999999</v>
      </c>
      <c r="V7" s="90">
        <f t="shared" si="0"/>
        <v>1.8146</v>
      </c>
      <c r="W7" s="90">
        <f t="shared" si="0"/>
        <v>1.8149299999999999</v>
      </c>
      <c r="X7" s="90">
        <f t="shared" si="0"/>
        <v>1.83142</v>
      </c>
      <c r="Y7" s="90">
        <f t="shared" si="0"/>
        <v>1.81321</v>
      </c>
      <c r="Z7" s="90">
        <f t="shared" si="0"/>
        <v>1.5784899999999999</v>
      </c>
      <c r="AA7" s="90">
        <f t="shared" si="0"/>
        <v>1.4110499999999999</v>
      </c>
    </row>
    <row r="8" spans="1:27" ht="12.75" hidden="1" customHeight="1" outlineLevel="1" x14ac:dyDescent="0.2">
      <c r="A8" s="98" t="s">
        <v>1033</v>
      </c>
      <c r="B8" s="62" t="s">
        <v>236</v>
      </c>
      <c r="C8" s="42" t="s">
        <v>77</v>
      </c>
      <c r="D8" s="43">
        <v>1195.6300000000001</v>
      </c>
      <c r="E8" s="43">
        <v>1141.01</v>
      </c>
      <c r="F8" s="43">
        <v>1187.7</v>
      </c>
      <c r="G8" s="43">
        <v>1137.6300000000001</v>
      </c>
      <c r="H8" s="43">
        <v>1114.45</v>
      </c>
      <c r="I8" s="43">
        <v>1114.5999999999999</v>
      </c>
      <c r="J8" s="43">
        <v>1114.58</v>
      </c>
      <c r="K8" s="43">
        <v>1097.3699999999999</v>
      </c>
      <c r="L8" s="43">
        <v>1062.17</v>
      </c>
      <c r="M8" s="43">
        <v>1083.99</v>
      </c>
      <c r="N8" s="43">
        <v>1180.97</v>
      </c>
      <c r="O8" s="43">
        <v>1197.3900000000001</v>
      </c>
      <c r="P8" s="43">
        <v>1280.8499999999999</v>
      </c>
      <c r="Q8" s="43">
        <v>1319.6</v>
      </c>
      <c r="R8" s="43">
        <v>1292.23</v>
      </c>
      <c r="S8" s="43">
        <v>1381.43</v>
      </c>
      <c r="T8" s="43">
        <v>1495.28</v>
      </c>
      <c r="U8" s="43">
        <v>1524.8</v>
      </c>
      <c r="V8" s="43">
        <v>1525.35</v>
      </c>
      <c r="W8" s="43">
        <v>1525.68</v>
      </c>
      <c r="X8" s="43">
        <v>1542.17</v>
      </c>
      <c r="Y8" s="43">
        <v>1523.96</v>
      </c>
      <c r="Z8" s="43">
        <v>1289.24</v>
      </c>
      <c r="AA8" s="43">
        <v>1121.8</v>
      </c>
    </row>
    <row r="9" spans="1:27" ht="12.75" hidden="1" customHeight="1" outlineLevel="1" x14ac:dyDescent="0.2">
      <c r="A9" s="98" t="s">
        <v>1034</v>
      </c>
      <c r="B9" s="62" t="s">
        <v>88</v>
      </c>
      <c r="C9" s="42" t="s">
        <v>77</v>
      </c>
      <c r="D9" s="43">
        <v>66.180000000000007</v>
      </c>
      <c r="E9" s="43">
        <f>$D$9</f>
        <v>66.180000000000007</v>
      </c>
      <c r="F9" s="43">
        <f t="shared" ref="F9:AA9" si="1">$D$9</f>
        <v>66.180000000000007</v>
      </c>
      <c r="G9" s="43">
        <f t="shared" si="1"/>
        <v>66.180000000000007</v>
      </c>
      <c r="H9" s="43">
        <f t="shared" si="1"/>
        <v>66.180000000000007</v>
      </c>
      <c r="I9" s="43">
        <f t="shared" si="1"/>
        <v>66.180000000000007</v>
      </c>
      <c r="J9" s="43">
        <f t="shared" si="1"/>
        <v>66.180000000000007</v>
      </c>
      <c r="K9" s="43">
        <f t="shared" si="1"/>
        <v>66.180000000000007</v>
      </c>
      <c r="L9" s="43">
        <f t="shared" si="1"/>
        <v>66.180000000000007</v>
      </c>
      <c r="M9" s="43">
        <f t="shared" si="1"/>
        <v>66.180000000000007</v>
      </c>
      <c r="N9" s="43">
        <f t="shared" si="1"/>
        <v>66.180000000000007</v>
      </c>
      <c r="O9" s="43">
        <f t="shared" si="1"/>
        <v>66.180000000000007</v>
      </c>
      <c r="P9" s="43">
        <f t="shared" si="1"/>
        <v>66.180000000000007</v>
      </c>
      <c r="Q9" s="43">
        <f t="shared" si="1"/>
        <v>66.180000000000007</v>
      </c>
      <c r="R9" s="43">
        <f t="shared" si="1"/>
        <v>66.180000000000007</v>
      </c>
      <c r="S9" s="43">
        <f t="shared" si="1"/>
        <v>66.180000000000007</v>
      </c>
      <c r="T9" s="43">
        <f t="shared" si="1"/>
        <v>66.180000000000007</v>
      </c>
      <c r="U9" s="43">
        <f t="shared" si="1"/>
        <v>66.180000000000007</v>
      </c>
      <c r="V9" s="43">
        <f t="shared" si="1"/>
        <v>66.180000000000007</v>
      </c>
      <c r="W9" s="43">
        <f t="shared" si="1"/>
        <v>66.180000000000007</v>
      </c>
      <c r="X9" s="43">
        <f t="shared" si="1"/>
        <v>66.180000000000007</v>
      </c>
      <c r="Y9" s="43">
        <f t="shared" si="1"/>
        <v>66.180000000000007</v>
      </c>
      <c r="Z9" s="43">
        <f t="shared" si="1"/>
        <v>66.180000000000007</v>
      </c>
      <c r="AA9" s="43">
        <f t="shared" si="1"/>
        <v>66.180000000000007</v>
      </c>
    </row>
    <row r="10" spans="1:27" ht="12.75" hidden="1" customHeight="1" outlineLevel="1" x14ac:dyDescent="0.2">
      <c r="A10" s="98" t="s">
        <v>1035</v>
      </c>
      <c r="B10" s="62" t="s">
        <v>81</v>
      </c>
      <c r="C10" s="42" t="s">
        <v>77</v>
      </c>
      <c r="D10" s="43">
        <v>6.71</v>
      </c>
      <c r="E10" s="43">
        <v>6.71</v>
      </c>
      <c r="F10" s="43">
        <v>6.71</v>
      </c>
      <c r="G10" s="43">
        <v>6.71</v>
      </c>
      <c r="H10" s="43">
        <v>6.71</v>
      </c>
      <c r="I10" s="43">
        <v>6.71</v>
      </c>
      <c r="J10" s="43">
        <v>6.71</v>
      </c>
      <c r="K10" s="43">
        <v>6.71</v>
      </c>
      <c r="L10" s="43">
        <v>6.71</v>
      </c>
      <c r="M10" s="43">
        <v>6.71</v>
      </c>
      <c r="N10" s="43">
        <v>6.71</v>
      </c>
      <c r="O10" s="43">
        <v>6.71</v>
      </c>
      <c r="P10" s="43">
        <v>6.71</v>
      </c>
      <c r="Q10" s="43">
        <v>6.71</v>
      </c>
      <c r="R10" s="43">
        <v>6.71</v>
      </c>
      <c r="S10" s="43">
        <v>6.71</v>
      </c>
      <c r="T10" s="43">
        <v>6.71</v>
      </c>
      <c r="U10" s="43">
        <v>6.71</v>
      </c>
      <c r="V10" s="43">
        <v>6.71</v>
      </c>
      <c r="W10" s="43">
        <v>6.71</v>
      </c>
      <c r="X10" s="43">
        <v>6.71</v>
      </c>
      <c r="Y10" s="43">
        <v>6.71</v>
      </c>
      <c r="Z10" s="43">
        <v>6.71</v>
      </c>
      <c r="AA10" s="43">
        <v>6.71</v>
      </c>
    </row>
    <row r="11" spans="1:27" ht="12.75" hidden="1" customHeight="1" outlineLevel="1" x14ac:dyDescent="0.2">
      <c r="A11" s="98" t="s">
        <v>1036</v>
      </c>
      <c r="B11" s="62" t="s">
        <v>79</v>
      </c>
      <c r="C11" s="42" t="s">
        <v>77</v>
      </c>
      <c r="D11" s="43">
        <v>216.36</v>
      </c>
      <c r="E11" s="43">
        <f>$D$11</f>
        <v>216.36</v>
      </c>
      <c r="F11" s="43">
        <f t="shared" ref="F11:AA11" si="2">$D$11</f>
        <v>216.36</v>
      </c>
      <c r="G11" s="43">
        <f t="shared" si="2"/>
        <v>216.36</v>
      </c>
      <c r="H11" s="43">
        <f t="shared" si="2"/>
        <v>216.36</v>
      </c>
      <c r="I11" s="43">
        <f t="shared" si="2"/>
        <v>216.36</v>
      </c>
      <c r="J11" s="43">
        <f t="shared" si="2"/>
        <v>216.36</v>
      </c>
      <c r="K11" s="43">
        <f t="shared" si="2"/>
        <v>216.36</v>
      </c>
      <c r="L11" s="43">
        <f t="shared" si="2"/>
        <v>216.36</v>
      </c>
      <c r="M11" s="43">
        <f t="shared" si="2"/>
        <v>216.36</v>
      </c>
      <c r="N11" s="43">
        <f t="shared" si="2"/>
        <v>216.36</v>
      </c>
      <c r="O11" s="43">
        <f t="shared" si="2"/>
        <v>216.36</v>
      </c>
      <c r="P11" s="43">
        <f t="shared" si="2"/>
        <v>216.36</v>
      </c>
      <c r="Q11" s="43">
        <f t="shared" si="2"/>
        <v>216.36</v>
      </c>
      <c r="R11" s="43">
        <f t="shared" si="2"/>
        <v>216.36</v>
      </c>
      <c r="S11" s="43">
        <f t="shared" si="2"/>
        <v>216.36</v>
      </c>
      <c r="T11" s="43">
        <f t="shared" si="2"/>
        <v>216.36</v>
      </c>
      <c r="U11" s="43">
        <f t="shared" si="2"/>
        <v>216.36</v>
      </c>
      <c r="V11" s="43">
        <f t="shared" si="2"/>
        <v>216.36</v>
      </c>
      <c r="W11" s="43">
        <f t="shared" si="2"/>
        <v>216.36</v>
      </c>
      <c r="X11" s="43">
        <f t="shared" si="2"/>
        <v>216.36</v>
      </c>
      <c r="Y11" s="43">
        <f t="shared" si="2"/>
        <v>216.36</v>
      </c>
      <c r="Z11" s="43">
        <f t="shared" si="2"/>
        <v>216.36</v>
      </c>
      <c r="AA11" s="43">
        <f t="shared" si="2"/>
        <v>216.36</v>
      </c>
    </row>
    <row r="12" spans="1:27" collapsed="1" x14ac:dyDescent="0.2">
      <c r="A12" s="97" t="s">
        <v>1037</v>
      </c>
      <c r="B12" s="27" t="str">
        <f>"02"&amp;"."&amp;$B$663&amp;"."&amp;$B$664</f>
        <v>02.01.2023</v>
      </c>
      <c r="C12" s="89" t="s">
        <v>74</v>
      </c>
      <c r="D12" s="90">
        <f>ROUND(((D13+D14+D16+D15)/1000),5)</f>
        <v>1.3842699999999999</v>
      </c>
      <c r="E12" s="90">
        <f>ROUND(((E13+E14+E16+E15)/1000),5)</f>
        <v>1.31549</v>
      </c>
      <c r="F12" s="90">
        <f>ROUND(((F13+F14+F16+F15)/1000),5)</f>
        <v>1.2738700000000001</v>
      </c>
      <c r="G12" s="90">
        <f t="shared" ref="G12:AA12" si="3">ROUND(((G13+G14+G16+G15)/1000),5)</f>
        <v>1.2569900000000001</v>
      </c>
      <c r="H12" s="90">
        <f t="shared" si="3"/>
        <v>1.2708299999999999</v>
      </c>
      <c r="I12" s="90">
        <f t="shared" si="3"/>
        <v>1.2878400000000001</v>
      </c>
      <c r="J12" s="90">
        <f t="shared" si="3"/>
        <v>1.2948999999999999</v>
      </c>
      <c r="K12" s="90">
        <f t="shared" si="3"/>
        <v>1.32057</v>
      </c>
      <c r="L12" s="90">
        <f t="shared" si="3"/>
        <v>1.4369400000000001</v>
      </c>
      <c r="M12" s="90">
        <f t="shared" si="3"/>
        <v>1.5945199999999999</v>
      </c>
      <c r="N12" s="90">
        <f t="shared" si="3"/>
        <v>1.8554200000000001</v>
      </c>
      <c r="O12" s="90">
        <f t="shared" si="3"/>
        <v>1.92004</v>
      </c>
      <c r="P12" s="90">
        <f t="shared" si="3"/>
        <v>1.9170400000000001</v>
      </c>
      <c r="Q12" s="90">
        <f t="shared" si="3"/>
        <v>1.9294</v>
      </c>
      <c r="R12" s="90">
        <f t="shared" si="3"/>
        <v>1.8835500000000001</v>
      </c>
      <c r="S12" s="90">
        <f t="shared" si="3"/>
        <v>1.9369400000000001</v>
      </c>
      <c r="T12" s="90">
        <f t="shared" si="3"/>
        <v>1.97377</v>
      </c>
      <c r="U12" s="90">
        <f t="shared" si="3"/>
        <v>1.9878800000000001</v>
      </c>
      <c r="V12" s="90">
        <f t="shared" si="3"/>
        <v>1.9872099999999999</v>
      </c>
      <c r="W12" s="90">
        <f t="shared" si="3"/>
        <v>1.98634</v>
      </c>
      <c r="X12" s="90">
        <f t="shared" si="3"/>
        <v>1.9885699999999999</v>
      </c>
      <c r="Y12" s="90">
        <f t="shared" si="3"/>
        <v>1.97081</v>
      </c>
      <c r="Z12" s="90">
        <f t="shared" si="3"/>
        <v>1.7951900000000001</v>
      </c>
      <c r="AA12" s="90">
        <f t="shared" si="3"/>
        <v>1.4994799999999999</v>
      </c>
    </row>
    <row r="13" spans="1:27" ht="12.75" hidden="1" customHeight="1" outlineLevel="1" x14ac:dyDescent="0.2">
      <c r="A13" s="98" t="s">
        <v>1038</v>
      </c>
      <c r="B13" s="62" t="s">
        <v>236</v>
      </c>
      <c r="C13" s="42" t="s">
        <v>77</v>
      </c>
      <c r="D13" s="43">
        <v>1095.02</v>
      </c>
      <c r="E13" s="43">
        <v>1026.24</v>
      </c>
      <c r="F13" s="43">
        <v>984.62</v>
      </c>
      <c r="G13" s="43">
        <v>967.74</v>
      </c>
      <c r="H13" s="43">
        <v>981.58</v>
      </c>
      <c r="I13" s="43">
        <v>998.59</v>
      </c>
      <c r="J13" s="43">
        <v>1005.65</v>
      </c>
      <c r="K13" s="43">
        <v>1031.32</v>
      </c>
      <c r="L13" s="43">
        <v>1147.69</v>
      </c>
      <c r="M13" s="43">
        <v>1305.27</v>
      </c>
      <c r="N13" s="43">
        <v>1566.17</v>
      </c>
      <c r="O13" s="43">
        <v>1630.79</v>
      </c>
      <c r="P13" s="43">
        <v>1627.79</v>
      </c>
      <c r="Q13" s="43">
        <v>1640.15</v>
      </c>
      <c r="R13" s="43">
        <v>1594.3</v>
      </c>
      <c r="S13" s="43">
        <v>1647.69</v>
      </c>
      <c r="T13" s="43">
        <v>1684.52</v>
      </c>
      <c r="U13" s="43">
        <v>1698.63</v>
      </c>
      <c r="V13" s="43">
        <v>1697.96</v>
      </c>
      <c r="W13" s="43">
        <v>1697.09</v>
      </c>
      <c r="X13" s="43">
        <v>1699.32</v>
      </c>
      <c r="Y13" s="43">
        <v>1681.56</v>
      </c>
      <c r="Z13" s="43">
        <v>1505.94</v>
      </c>
      <c r="AA13" s="43">
        <v>1210.23</v>
      </c>
    </row>
    <row r="14" spans="1:27" ht="12.75" hidden="1" customHeight="1" outlineLevel="1" x14ac:dyDescent="0.2">
      <c r="A14" s="98" t="s">
        <v>1039</v>
      </c>
      <c r="B14" s="62" t="s">
        <v>88</v>
      </c>
      <c r="C14" s="42" t="s">
        <v>77</v>
      </c>
      <c r="D14" s="43">
        <f t="shared" ref="D14:AA14" si="4">$D$9</f>
        <v>66.180000000000007</v>
      </c>
      <c r="E14" s="43">
        <f t="shared" si="4"/>
        <v>66.180000000000007</v>
      </c>
      <c r="F14" s="43">
        <f t="shared" si="4"/>
        <v>66.180000000000007</v>
      </c>
      <c r="G14" s="43">
        <f t="shared" si="4"/>
        <v>66.180000000000007</v>
      </c>
      <c r="H14" s="43">
        <f t="shared" si="4"/>
        <v>66.180000000000007</v>
      </c>
      <c r="I14" s="43">
        <f t="shared" si="4"/>
        <v>66.180000000000007</v>
      </c>
      <c r="J14" s="43">
        <f t="shared" si="4"/>
        <v>66.180000000000007</v>
      </c>
      <c r="K14" s="43">
        <f t="shared" si="4"/>
        <v>66.180000000000007</v>
      </c>
      <c r="L14" s="43">
        <f t="shared" si="4"/>
        <v>66.180000000000007</v>
      </c>
      <c r="M14" s="43">
        <f t="shared" si="4"/>
        <v>66.180000000000007</v>
      </c>
      <c r="N14" s="43">
        <f t="shared" si="4"/>
        <v>66.180000000000007</v>
      </c>
      <c r="O14" s="43">
        <f t="shared" si="4"/>
        <v>66.180000000000007</v>
      </c>
      <c r="P14" s="43">
        <f t="shared" si="4"/>
        <v>66.180000000000007</v>
      </c>
      <c r="Q14" s="43">
        <f t="shared" si="4"/>
        <v>66.180000000000007</v>
      </c>
      <c r="R14" s="43">
        <f t="shared" si="4"/>
        <v>66.180000000000007</v>
      </c>
      <c r="S14" s="43">
        <f t="shared" si="4"/>
        <v>66.180000000000007</v>
      </c>
      <c r="T14" s="43">
        <f t="shared" si="4"/>
        <v>66.180000000000007</v>
      </c>
      <c r="U14" s="43">
        <f t="shared" si="4"/>
        <v>66.180000000000007</v>
      </c>
      <c r="V14" s="43">
        <f t="shared" si="4"/>
        <v>66.180000000000007</v>
      </c>
      <c r="W14" s="43">
        <f t="shared" si="4"/>
        <v>66.180000000000007</v>
      </c>
      <c r="X14" s="43">
        <f t="shared" si="4"/>
        <v>66.180000000000007</v>
      </c>
      <c r="Y14" s="43">
        <f t="shared" si="4"/>
        <v>66.180000000000007</v>
      </c>
      <c r="Z14" s="43">
        <f t="shared" si="4"/>
        <v>66.180000000000007</v>
      </c>
      <c r="AA14" s="43">
        <f t="shared" si="4"/>
        <v>66.180000000000007</v>
      </c>
    </row>
    <row r="15" spans="1:27" ht="12.75" hidden="1" customHeight="1" outlineLevel="1" x14ac:dyDescent="0.2">
      <c r="A15" s="98" t="s">
        <v>1040</v>
      </c>
      <c r="B15" s="62" t="s">
        <v>81</v>
      </c>
      <c r="C15" s="42" t="s">
        <v>77</v>
      </c>
      <c r="D15" s="43">
        <v>6.71</v>
      </c>
      <c r="E15" s="43">
        <v>6.71</v>
      </c>
      <c r="F15" s="43">
        <v>6.71</v>
      </c>
      <c r="G15" s="43">
        <v>6.71</v>
      </c>
      <c r="H15" s="43">
        <v>6.71</v>
      </c>
      <c r="I15" s="43">
        <v>6.71</v>
      </c>
      <c r="J15" s="43">
        <v>6.71</v>
      </c>
      <c r="K15" s="43">
        <v>6.71</v>
      </c>
      <c r="L15" s="43">
        <v>6.71</v>
      </c>
      <c r="M15" s="43">
        <v>6.71</v>
      </c>
      <c r="N15" s="43">
        <v>6.71</v>
      </c>
      <c r="O15" s="43">
        <v>6.71</v>
      </c>
      <c r="P15" s="43">
        <v>6.71</v>
      </c>
      <c r="Q15" s="43">
        <v>6.71</v>
      </c>
      <c r="R15" s="43">
        <v>6.71</v>
      </c>
      <c r="S15" s="43">
        <v>6.71</v>
      </c>
      <c r="T15" s="43">
        <v>6.71</v>
      </c>
      <c r="U15" s="43">
        <v>6.71</v>
      </c>
      <c r="V15" s="43">
        <v>6.71</v>
      </c>
      <c r="W15" s="43">
        <v>6.71</v>
      </c>
      <c r="X15" s="43">
        <v>6.71</v>
      </c>
      <c r="Y15" s="43">
        <v>6.71</v>
      </c>
      <c r="Z15" s="43">
        <v>6.71</v>
      </c>
      <c r="AA15" s="43">
        <v>6.71</v>
      </c>
    </row>
    <row r="16" spans="1:27" ht="12.75" hidden="1" customHeight="1" outlineLevel="1" x14ac:dyDescent="0.2">
      <c r="A16" s="98" t="s">
        <v>1041</v>
      </c>
      <c r="B16" s="62" t="s">
        <v>79</v>
      </c>
      <c r="C16" s="42" t="s">
        <v>77</v>
      </c>
      <c r="D16" s="43">
        <f>$D$11</f>
        <v>216.36</v>
      </c>
      <c r="E16" s="43">
        <f t="shared" ref="E16:AA16" si="5">$D$11</f>
        <v>216.36</v>
      </c>
      <c r="F16" s="43">
        <f t="shared" si="5"/>
        <v>216.36</v>
      </c>
      <c r="G16" s="43">
        <f t="shared" si="5"/>
        <v>216.36</v>
      </c>
      <c r="H16" s="43">
        <f t="shared" si="5"/>
        <v>216.36</v>
      </c>
      <c r="I16" s="43">
        <f t="shared" si="5"/>
        <v>216.36</v>
      </c>
      <c r="J16" s="43">
        <f t="shared" si="5"/>
        <v>216.36</v>
      </c>
      <c r="K16" s="43">
        <f t="shared" si="5"/>
        <v>216.36</v>
      </c>
      <c r="L16" s="43">
        <f t="shared" si="5"/>
        <v>216.36</v>
      </c>
      <c r="M16" s="43">
        <f t="shared" si="5"/>
        <v>216.36</v>
      </c>
      <c r="N16" s="43">
        <f t="shared" si="5"/>
        <v>216.36</v>
      </c>
      <c r="O16" s="43">
        <f t="shared" si="5"/>
        <v>216.36</v>
      </c>
      <c r="P16" s="43">
        <f t="shared" si="5"/>
        <v>216.36</v>
      </c>
      <c r="Q16" s="43">
        <f t="shared" si="5"/>
        <v>216.36</v>
      </c>
      <c r="R16" s="43">
        <f>$D$11</f>
        <v>216.36</v>
      </c>
      <c r="S16" s="43">
        <f t="shared" si="5"/>
        <v>216.36</v>
      </c>
      <c r="T16" s="43">
        <f t="shared" si="5"/>
        <v>216.36</v>
      </c>
      <c r="U16" s="43">
        <f t="shared" si="5"/>
        <v>216.36</v>
      </c>
      <c r="V16" s="43">
        <f t="shared" si="5"/>
        <v>216.36</v>
      </c>
      <c r="W16" s="43">
        <f t="shared" si="5"/>
        <v>216.36</v>
      </c>
      <c r="X16" s="43">
        <f t="shared" si="5"/>
        <v>216.36</v>
      </c>
      <c r="Y16" s="43">
        <f t="shared" si="5"/>
        <v>216.36</v>
      </c>
      <c r="Z16" s="43">
        <f t="shared" si="5"/>
        <v>216.36</v>
      </c>
      <c r="AA16" s="43">
        <f t="shared" si="5"/>
        <v>216.36</v>
      </c>
    </row>
    <row r="17" spans="1:27" ht="12.75" customHeight="1" collapsed="1" x14ac:dyDescent="0.2">
      <c r="A17" s="97" t="s">
        <v>1042</v>
      </c>
      <c r="B17" s="27" t="str">
        <f>"03"&amp;"."&amp;$B$663&amp;"."&amp;$B$664</f>
        <v>03.01.2023</v>
      </c>
      <c r="C17" s="89" t="s">
        <v>74</v>
      </c>
      <c r="D17" s="90">
        <f>ROUND(((D18+D19+D21+D20)/1000),5)</f>
        <v>1.4357599999999999</v>
      </c>
      <c r="E17" s="90">
        <f>ROUND(((E18+E19+E21+E20)/1000),5)</f>
        <v>1.36826</v>
      </c>
      <c r="F17" s="90">
        <f>ROUND(((F18+F19+F21+F20)/1000),5)</f>
        <v>1.31999</v>
      </c>
      <c r="G17" s="90">
        <f t="shared" ref="G17:AA17" si="6">ROUND(((G18+G19+G21+G20)/1000),5)</f>
        <v>1.2815000000000001</v>
      </c>
      <c r="H17" s="90">
        <f t="shared" si="6"/>
        <v>1.3246199999999999</v>
      </c>
      <c r="I17" s="90">
        <f t="shared" si="6"/>
        <v>1.3413900000000001</v>
      </c>
      <c r="J17" s="90">
        <f t="shared" si="6"/>
        <v>1.3574600000000001</v>
      </c>
      <c r="K17" s="90">
        <f t="shared" si="6"/>
        <v>1.3969400000000001</v>
      </c>
      <c r="L17" s="90">
        <f t="shared" si="6"/>
        <v>1.6233</v>
      </c>
      <c r="M17" s="90">
        <f t="shared" si="6"/>
        <v>1.9042699999999999</v>
      </c>
      <c r="N17" s="90">
        <f t="shared" si="6"/>
        <v>1.9537899999999999</v>
      </c>
      <c r="O17" s="90">
        <f t="shared" si="6"/>
        <v>1.9729000000000001</v>
      </c>
      <c r="P17" s="90">
        <f t="shared" si="6"/>
        <v>1.9779599999999999</v>
      </c>
      <c r="Q17" s="90">
        <f t="shared" si="6"/>
        <v>1.9827900000000001</v>
      </c>
      <c r="R17" s="90">
        <f t="shared" si="6"/>
        <v>1.9504699999999999</v>
      </c>
      <c r="S17" s="90">
        <f t="shared" si="6"/>
        <v>1.95566</v>
      </c>
      <c r="T17" s="90">
        <f t="shared" si="6"/>
        <v>1.98441</v>
      </c>
      <c r="U17" s="90">
        <f t="shared" si="6"/>
        <v>1.9989600000000001</v>
      </c>
      <c r="V17" s="90">
        <f t="shared" si="6"/>
        <v>2.0019399999999998</v>
      </c>
      <c r="W17" s="90">
        <f t="shared" si="6"/>
        <v>1.9863500000000001</v>
      </c>
      <c r="X17" s="90">
        <f t="shared" si="6"/>
        <v>1.9862299999999999</v>
      </c>
      <c r="Y17" s="90">
        <f t="shared" si="6"/>
        <v>1.9292199999999999</v>
      </c>
      <c r="Z17" s="90">
        <f t="shared" si="6"/>
        <v>1.60423</v>
      </c>
      <c r="AA17" s="90">
        <f t="shared" si="6"/>
        <v>1.37924</v>
      </c>
    </row>
    <row r="18" spans="1:27" ht="12.75" hidden="1" customHeight="1" outlineLevel="1" x14ac:dyDescent="0.2">
      <c r="A18" s="98" t="s">
        <v>1043</v>
      </c>
      <c r="B18" s="62" t="s">
        <v>236</v>
      </c>
      <c r="C18" s="42" t="s">
        <v>77</v>
      </c>
      <c r="D18" s="43">
        <v>1146.51</v>
      </c>
      <c r="E18" s="43">
        <v>1079.01</v>
      </c>
      <c r="F18" s="43">
        <v>1030.74</v>
      </c>
      <c r="G18" s="43">
        <v>992.25</v>
      </c>
      <c r="H18" s="43">
        <v>1035.3699999999999</v>
      </c>
      <c r="I18" s="43">
        <v>1052.1400000000001</v>
      </c>
      <c r="J18" s="43">
        <v>1068.21</v>
      </c>
      <c r="K18" s="43">
        <v>1107.69</v>
      </c>
      <c r="L18" s="43">
        <v>1334.05</v>
      </c>
      <c r="M18" s="43">
        <v>1615.02</v>
      </c>
      <c r="N18" s="43">
        <v>1664.54</v>
      </c>
      <c r="O18" s="43">
        <v>1683.65</v>
      </c>
      <c r="P18" s="43">
        <v>1688.71</v>
      </c>
      <c r="Q18" s="43">
        <v>1693.54</v>
      </c>
      <c r="R18" s="43">
        <v>1661.22</v>
      </c>
      <c r="S18" s="43">
        <v>1666.41</v>
      </c>
      <c r="T18" s="43">
        <v>1695.16</v>
      </c>
      <c r="U18" s="43">
        <v>1709.71</v>
      </c>
      <c r="V18" s="43">
        <v>1712.69</v>
      </c>
      <c r="W18" s="43">
        <v>1697.1</v>
      </c>
      <c r="X18" s="43">
        <v>1696.98</v>
      </c>
      <c r="Y18" s="43">
        <v>1639.97</v>
      </c>
      <c r="Z18" s="43">
        <v>1314.98</v>
      </c>
      <c r="AA18" s="43">
        <v>1089.99</v>
      </c>
    </row>
    <row r="19" spans="1:27" ht="12.75" hidden="1" customHeight="1" outlineLevel="1" x14ac:dyDescent="0.2">
      <c r="A19" s="98" t="s">
        <v>1044</v>
      </c>
      <c r="B19" s="62" t="s">
        <v>88</v>
      </c>
      <c r="C19" s="42" t="s">
        <v>77</v>
      </c>
      <c r="D19" s="43">
        <f t="shared" ref="D19:AA19" si="7">$D$9</f>
        <v>66.180000000000007</v>
      </c>
      <c r="E19" s="43">
        <f t="shared" si="7"/>
        <v>66.180000000000007</v>
      </c>
      <c r="F19" s="43">
        <f t="shared" si="7"/>
        <v>66.180000000000007</v>
      </c>
      <c r="G19" s="43">
        <f t="shared" si="7"/>
        <v>66.180000000000007</v>
      </c>
      <c r="H19" s="43">
        <f t="shared" si="7"/>
        <v>66.180000000000007</v>
      </c>
      <c r="I19" s="43">
        <f t="shared" si="7"/>
        <v>66.180000000000007</v>
      </c>
      <c r="J19" s="43">
        <f t="shared" si="7"/>
        <v>66.180000000000007</v>
      </c>
      <c r="K19" s="43">
        <f t="shared" si="7"/>
        <v>66.180000000000007</v>
      </c>
      <c r="L19" s="43">
        <f t="shared" si="7"/>
        <v>66.180000000000007</v>
      </c>
      <c r="M19" s="43">
        <f t="shared" si="7"/>
        <v>66.180000000000007</v>
      </c>
      <c r="N19" s="43">
        <f t="shared" si="7"/>
        <v>66.180000000000007</v>
      </c>
      <c r="O19" s="43">
        <f t="shared" si="7"/>
        <v>66.180000000000007</v>
      </c>
      <c r="P19" s="43">
        <f t="shared" si="7"/>
        <v>66.180000000000007</v>
      </c>
      <c r="Q19" s="43">
        <f t="shared" si="7"/>
        <v>66.180000000000007</v>
      </c>
      <c r="R19" s="43">
        <f t="shared" si="7"/>
        <v>66.180000000000007</v>
      </c>
      <c r="S19" s="43">
        <f t="shared" si="7"/>
        <v>66.180000000000007</v>
      </c>
      <c r="T19" s="43">
        <f t="shared" si="7"/>
        <v>66.180000000000007</v>
      </c>
      <c r="U19" s="43">
        <f t="shared" si="7"/>
        <v>66.180000000000007</v>
      </c>
      <c r="V19" s="43">
        <f t="shared" si="7"/>
        <v>66.180000000000007</v>
      </c>
      <c r="W19" s="43">
        <f t="shared" si="7"/>
        <v>66.180000000000007</v>
      </c>
      <c r="X19" s="43">
        <f t="shared" si="7"/>
        <v>66.180000000000007</v>
      </c>
      <c r="Y19" s="43">
        <f t="shared" si="7"/>
        <v>66.180000000000007</v>
      </c>
      <c r="Z19" s="43">
        <f t="shared" si="7"/>
        <v>66.180000000000007</v>
      </c>
      <c r="AA19" s="43">
        <f t="shared" si="7"/>
        <v>66.180000000000007</v>
      </c>
    </row>
    <row r="20" spans="1:27" ht="12.75" hidden="1" customHeight="1" outlineLevel="1" x14ac:dyDescent="0.2">
      <c r="A20" s="98" t="s">
        <v>1045</v>
      </c>
      <c r="B20" s="62" t="s">
        <v>81</v>
      </c>
      <c r="C20" s="42" t="s">
        <v>77</v>
      </c>
      <c r="D20" s="43">
        <v>6.71</v>
      </c>
      <c r="E20" s="43">
        <v>6.71</v>
      </c>
      <c r="F20" s="43">
        <v>6.71</v>
      </c>
      <c r="G20" s="43">
        <v>6.71</v>
      </c>
      <c r="H20" s="43">
        <v>6.71</v>
      </c>
      <c r="I20" s="43">
        <v>6.71</v>
      </c>
      <c r="J20" s="43">
        <v>6.71</v>
      </c>
      <c r="K20" s="43">
        <v>6.71</v>
      </c>
      <c r="L20" s="43">
        <v>6.71</v>
      </c>
      <c r="M20" s="43">
        <v>6.71</v>
      </c>
      <c r="N20" s="43">
        <v>6.71</v>
      </c>
      <c r="O20" s="43">
        <v>6.71</v>
      </c>
      <c r="P20" s="43">
        <v>6.71</v>
      </c>
      <c r="Q20" s="43">
        <v>6.71</v>
      </c>
      <c r="R20" s="43">
        <v>6.71</v>
      </c>
      <c r="S20" s="43">
        <v>6.71</v>
      </c>
      <c r="T20" s="43">
        <v>6.71</v>
      </c>
      <c r="U20" s="43">
        <v>6.71</v>
      </c>
      <c r="V20" s="43">
        <v>6.71</v>
      </c>
      <c r="W20" s="43">
        <v>6.71</v>
      </c>
      <c r="X20" s="43">
        <v>6.71</v>
      </c>
      <c r="Y20" s="43">
        <v>6.71</v>
      </c>
      <c r="Z20" s="43">
        <v>6.71</v>
      </c>
      <c r="AA20" s="43">
        <v>6.71</v>
      </c>
    </row>
    <row r="21" spans="1:27" ht="12.75" hidden="1" customHeight="1" outlineLevel="1" x14ac:dyDescent="0.2">
      <c r="A21" s="98" t="s">
        <v>1046</v>
      </c>
      <c r="B21" s="62" t="s">
        <v>79</v>
      </c>
      <c r="C21" s="42" t="s">
        <v>77</v>
      </c>
      <c r="D21" s="43">
        <f>$D$11</f>
        <v>216.36</v>
      </c>
      <c r="E21" s="43">
        <f t="shared" ref="E21:AA21" si="8">$D$11</f>
        <v>216.36</v>
      </c>
      <c r="F21" s="43">
        <f t="shared" si="8"/>
        <v>216.36</v>
      </c>
      <c r="G21" s="43">
        <f t="shared" si="8"/>
        <v>216.36</v>
      </c>
      <c r="H21" s="43">
        <f t="shared" si="8"/>
        <v>216.36</v>
      </c>
      <c r="I21" s="43">
        <f t="shared" si="8"/>
        <v>216.36</v>
      </c>
      <c r="J21" s="43">
        <f t="shared" si="8"/>
        <v>216.36</v>
      </c>
      <c r="K21" s="43">
        <f t="shared" si="8"/>
        <v>216.36</v>
      </c>
      <c r="L21" s="43">
        <f t="shared" si="8"/>
        <v>216.36</v>
      </c>
      <c r="M21" s="43">
        <f t="shared" si="8"/>
        <v>216.36</v>
      </c>
      <c r="N21" s="43">
        <f t="shared" si="8"/>
        <v>216.36</v>
      </c>
      <c r="O21" s="43">
        <f t="shared" si="8"/>
        <v>216.36</v>
      </c>
      <c r="P21" s="43">
        <f t="shared" si="8"/>
        <v>216.36</v>
      </c>
      <c r="Q21" s="43">
        <f t="shared" si="8"/>
        <v>216.36</v>
      </c>
      <c r="R21" s="43">
        <f>$D$11</f>
        <v>216.36</v>
      </c>
      <c r="S21" s="43">
        <f t="shared" si="8"/>
        <v>216.36</v>
      </c>
      <c r="T21" s="43">
        <f t="shared" si="8"/>
        <v>216.36</v>
      </c>
      <c r="U21" s="43">
        <f t="shared" si="8"/>
        <v>216.36</v>
      </c>
      <c r="V21" s="43">
        <f t="shared" si="8"/>
        <v>216.36</v>
      </c>
      <c r="W21" s="43">
        <f t="shared" si="8"/>
        <v>216.36</v>
      </c>
      <c r="X21" s="43">
        <f t="shared" si="8"/>
        <v>216.36</v>
      </c>
      <c r="Y21" s="43">
        <f t="shared" si="8"/>
        <v>216.36</v>
      </c>
      <c r="Z21" s="43">
        <f t="shared" si="8"/>
        <v>216.36</v>
      </c>
      <c r="AA21" s="43">
        <f t="shared" si="8"/>
        <v>216.36</v>
      </c>
    </row>
    <row r="22" spans="1:27" ht="12.75" customHeight="1" collapsed="1" x14ac:dyDescent="0.2">
      <c r="A22" s="97" t="s">
        <v>1047</v>
      </c>
      <c r="B22" s="27" t="str">
        <f>"04"&amp;"."&amp;$B$663&amp;"."&amp;$B$664</f>
        <v>04.01.2023</v>
      </c>
      <c r="C22" s="89" t="s">
        <v>74</v>
      </c>
      <c r="D22" s="90">
        <f>ROUND(((D23+D24+D26+D25)/1000),5)</f>
        <v>1.35822</v>
      </c>
      <c r="E22" s="90">
        <f>ROUND(((E23+E24+E26+E25)/1000),5)</f>
        <v>1.2975099999999999</v>
      </c>
      <c r="F22" s="90">
        <f>ROUND(((F23+F24+F26+F25)/1000),5)</f>
        <v>1.2615000000000001</v>
      </c>
      <c r="G22" s="90">
        <f t="shared" ref="G22:AA22" si="9">ROUND(((G23+G24+G26+G25)/1000),5)</f>
        <v>1.22828</v>
      </c>
      <c r="H22" s="90">
        <f t="shared" si="9"/>
        <v>1.2754000000000001</v>
      </c>
      <c r="I22" s="90">
        <f t="shared" si="9"/>
        <v>1.30962</v>
      </c>
      <c r="J22" s="90">
        <f t="shared" si="9"/>
        <v>1.3472599999999999</v>
      </c>
      <c r="K22" s="90">
        <f t="shared" si="9"/>
        <v>1.4500900000000001</v>
      </c>
      <c r="L22" s="90">
        <f t="shared" si="9"/>
        <v>1.6904300000000001</v>
      </c>
      <c r="M22" s="90">
        <f t="shared" si="9"/>
        <v>1.9358200000000001</v>
      </c>
      <c r="N22" s="90">
        <f t="shared" si="9"/>
        <v>1.98546</v>
      </c>
      <c r="O22" s="90">
        <f t="shared" si="9"/>
        <v>2.0057200000000002</v>
      </c>
      <c r="P22" s="90">
        <f t="shared" si="9"/>
        <v>2.0081199999999999</v>
      </c>
      <c r="Q22" s="90">
        <f t="shared" si="9"/>
        <v>2.0129800000000002</v>
      </c>
      <c r="R22" s="90">
        <f t="shared" si="9"/>
        <v>1.9875499999999999</v>
      </c>
      <c r="S22" s="90">
        <f t="shared" si="9"/>
        <v>1.98908</v>
      </c>
      <c r="T22" s="90">
        <f t="shared" si="9"/>
        <v>2.0101399999999998</v>
      </c>
      <c r="U22" s="90">
        <f t="shared" si="9"/>
        <v>2.03226</v>
      </c>
      <c r="V22" s="90">
        <f t="shared" si="9"/>
        <v>2.0226000000000002</v>
      </c>
      <c r="W22" s="90">
        <f t="shared" si="9"/>
        <v>2.0131399999999999</v>
      </c>
      <c r="X22" s="90">
        <f t="shared" si="9"/>
        <v>2.0163099999999998</v>
      </c>
      <c r="Y22" s="90">
        <f t="shared" si="9"/>
        <v>1.97986</v>
      </c>
      <c r="Z22" s="90">
        <f t="shared" si="9"/>
        <v>1.7190300000000001</v>
      </c>
      <c r="AA22" s="90">
        <f t="shared" si="9"/>
        <v>1.4637800000000001</v>
      </c>
    </row>
    <row r="23" spans="1:27" ht="12.75" hidden="1" customHeight="1" outlineLevel="1" x14ac:dyDescent="0.2">
      <c r="A23" s="98" t="s">
        <v>1048</v>
      </c>
      <c r="B23" s="62" t="s">
        <v>236</v>
      </c>
      <c r="C23" s="42" t="s">
        <v>77</v>
      </c>
      <c r="D23" s="43">
        <v>1068.97</v>
      </c>
      <c r="E23" s="43">
        <v>1008.26</v>
      </c>
      <c r="F23" s="43">
        <v>972.25</v>
      </c>
      <c r="G23" s="43">
        <v>939.03</v>
      </c>
      <c r="H23" s="43">
        <v>986.15</v>
      </c>
      <c r="I23" s="43">
        <v>1020.37</v>
      </c>
      <c r="J23" s="43">
        <v>1058.01</v>
      </c>
      <c r="K23" s="43">
        <v>1160.8399999999999</v>
      </c>
      <c r="L23" s="43">
        <v>1401.18</v>
      </c>
      <c r="M23" s="43">
        <v>1646.57</v>
      </c>
      <c r="N23" s="43">
        <v>1696.21</v>
      </c>
      <c r="O23" s="43">
        <v>1716.47</v>
      </c>
      <c r="P23" s="43">
        <v>1718.87</v>
      </c>
      <c r="Q23" s="43">
        <v>1723.73</v>
      </c>
      <c r="R23" s="43">
        <v>1698.3</v>
      </c>
      <c r="S23" s="43">
        <v>1699.83</v>
      </c>
      <c r="T23" s="43">
        <v>1720.89</v>
      </c>
      <c r="U23" s="43">
        <v>1743.01</v>
      </c>
      <c r="V23" s="43">
        <v>1733.35</v>
      </c>
      <c r="W23" s="43">
        <v>1723.89</v>
      </c>
      <c r="X23" s="43">
        <v>1727.06</v>
      </c>
      <c r="Y23" s="43">
        <v>1690.61</v>
      </c>
      <c r="Z23" s="43">
        <v>1429.78</v>
      </c>
      <c r="AA23" s="43">
        <v>1174.53</v>
      </c>
    </row>
    <row r="24" spans="1:27" ht="12.75" hidden="1" customHeight="1" outlineLevel="1" x14ac:dyDescent="0.2">
      <c r="A24" s="98" t="s">
        <v>1049</v>
      </c>
      <c r="B24" s="62" t="s">
        <v>88</v>
      </c>
      <c r="C24" s="42" t="s">
        <v>77</v>
      </c>
      <c r="D24" s="43">
        <f t="shared" ref="D24:AA24" si="10">$D$9</f>
        <v>66.180000000000007</v>
      </c>
      <c r="E24" s="43">
        <f t="shared" si="10"/>
        <v>66.180000000000007</v>
      </c>
      <c r="F24" s="43">
        <f t="shared" si="10"/>
        <v>66.180000000000007</v>
      </c>
      <c r="G24" s="43">
        <f t="shared" si="10"/>
        <v>66.180000000000007</v>
      </c>
      <c r="H24" s="43">
        <f t="shared" si="10"/>
        <v>66.180000000000007</v>
      </c>
      <c r="I24" s="43">
        <f t="shared" si="10"/>
        <v>66.180000000000007</v>
      </c>
      <c r="J24" s="43">
        <f t="shared" si="10"/>
        <v>66.180000000000007</v>
      </c>
      <c r="K24" s="43">
        <f t="shared" si="10"/>
        <v>66.180000000000007</v>
      </c>
      <c r="L24" s="43">
        <f t="shared" si="10"/>
        <v>66.180000000000007</v>
      </c>
      <c r="M24" s="43">
        <f t="shared" si="10"/>
        <v>66.180000000000007</v>
      </c>
      <c r="N24" s="43">
        <f t="shared" si="10"/>
        <v>66.180000000000007</v>
      </c>
      <c r="O24" s="43">
        <f t="shared" si="10"/>
        <v>66.180000000000007</v>
      </c>
      <c r="P24" s="43">
        <f t="shared" si="10"/>
        <v>66.180000000000007</v>
      </c>
      <c r="Q24" s="43">
        <f t="shared" si="10"/>
        <v>66.180000000000007</v>
      </c>
      <c r="R24" s="43">
        <f t="shared" si="10"/>
        <v>66.180000000000007</v>
      </c>
      <c r="S24" s="43">
        <f t="shared" si="10"/>
        <v>66.180000000000007</v>
      </c>
      <c r="T24" s="43">
        <f t="shared" si="10"/>
        <v>66.180000000000007</v>
      </c>
      <c r="U24" s="43">
        <f t="shared" si="10"/>
        <v>66.180000000000007</v>
      </c>
      <c r="V24" s="43">
        <f t="shared" si="10"/>
        <v>66.180000000000007</v>
      </c>
      <c r="W24" s="43">
        <f t="shared" si="10"/>
        <v>66.180000000000007</v>
      </c>
      <c r="X24" s="43">
        <f t="shared" si="10"/>
        <v>66.180000000000007</v>
      </c>
      <c r="Y24" s="43">
        <f t="shared" si="10"/>
        <v>66.180000000000007</v>
      </c>
      <c r="Z24" s="43">
        <f t="shared" si="10"/>
        <v>66.180000000000007</v>
      </c>
      <c r="AA24" s="43">
        <f t="shared" si="10"/>
        <v>66.180000000000007</v>
      </c>
    </row>
    <row r="25" spans="1:27" ht="12.75" hidden="1" customHeight="1" outlineLevel="1" x14ac:dyDescent="0.2">
      <c r="A25" s="98" t="s">
        <v>1050</v>
      </c>
      <c r="B25" s="62" t="s">
        <v>81</v>
      </c>
      <c r="C25" s="42" t="s">
        <v>77</v>
      </c>
      <c r="D25" s="43">
        <v>6.71</v>
      </c>
      <c r="E25" s="43">
        <v>6.71</v>
      </c>
      <c r="F25" s="43">
        <v>6.71</v>
      </c>
      <c r="G25" s="43">
        <v>6.71</v>
      </c>
      <c r="H25" s="43">
        <v>6.71</v>
      </c>
      <c r="I25" s="43">
        <v>6.71</v>
      </c>
      <c r="J25" s="43">
        <v>6.71</v>
      </c>
      <c r="K25" s="43">
        <v>6.71</v>
      </c>
      <c r="L25" s="43">
        <v>6.71</v>
      </c>
      <c r="M25" s="43">
        <v>6.71</v>
      </c>
      <c r="N25" s="43">
        <v>6.71</v>
      </c>
      <c r="O25" s="43">
        <v>6.71</v>
      </c>
      <c r="P25" s="43">
        <v>6.71</v>
      </c>
      <c r="Q25" s="43">
        <v>6.71</v>
      </c>
      <c r="R25" s="43">
        <v>6.71</v>
      </c>
      <c r="S25" s="43">
        <v>6.71</v>
      </c>
      <c r="T25" s="43">
        <v>6.71</v>
      </c>
      <c r="U25" s="43">
        <v>6.71</v>
      </c>
      <c r="V25" s="43">
        <v>6.71</v>
      </c>
      <c r="W25" s="43">
        <v>6.71</v>
      </c>
      <c r="X25" s="43">
        <v>6.71</v>
      </c>
      <c r="Y25" s="43">
        <v>6.71</v>
      </c>
      <c r="Z25" s="43">
        <v>6.71</v>
      </c>
      <c r="AA25" s="43">
        <v>6.71</v>
      </c>
    </row>
    <row r="26" spans="1:27" ht="12.75" hidden="1" customHeight="1" outlineLevel="1" x14ac:dyDescent="0.2">
      <c r="A26" s="98" t="s">
        <v>1051</v>
      </c>
      <c r="B26" s="62" t="s">
        <v>79</v>
      </c>
      <c r="C26" s="42" t="s">
        <v>77</v>
      </c>
      <c r="D26" s="43">
        <f>$D$11</f>
        <v>216.36</v>
      </c>
      <c r="E26" s="43">
        <f t="shared" ref="E26:AA26" si="11">$D$11</f>
        <v>216.36</v>
      </c>
      <c r="F26" s="43">
        <f t="shared" si="11"/>
        <v>216.36</v>
      </c>
      <c r="G26" s="43">
        <f t="shared" si="11"/>
        <v>216.36</v>
      </c>
      <c r="H26" s="43">
        <f t="shared" si="11"/>
        <v>216.36</v>
      </c>
      <c r="I26" s="43">
        <f t="shared" si="11"/>
        <v>216.36</v>
      </c>
      <c r="J26" s="43">
        <f t="shared" si="11"/>
        <v>216.36</v>
      </c>
      <c r="K26" s="43">
        <f t="shared" si="11"/>
        <v>216.36</v>
      </c>
      <c r="L26" s="43">
        <f t="shared" si="11"/>
        <v>216.36</v>
      </c>
      <c r="M26" s="43">
        <f t="shared" si="11"/>
        <v>216.36</v>
      </c>
      <c r="N26" s="43">
        <f t="shared" si="11"/>
        <v>216.36</v>
      </c>
      <c r="O26" s="43">
        <f t="shared" si="11"/>
        <v>216.36</v>
      </c>
      <c r="P26" s="43">
        <f t="shared" si="11"/>
        <v>216.36</v>
      </c>
      <c r="Q26" s="43">
        <f t="shared" si="11"/>
        <v>216.36</v>
      </c>
      <c r="R26" s="43">
        <f>$D$11</f>
        <v>216.36</v>
      </c>
      <c r="S26" s="43">
        <f t="shared" si="11"/>
        <v>216.36</v>
      </c>
      <c r="T26" s="43">
        <f t="shared" si="11"/>
        <v>216.36</v>
      </c>
      <c r="U26" s="43">
        <f t="shared" si="11"/>
        <v>216.36</v>
      </c>
      <c r="V26" s="43">
        <f t="shared" si="11"/>
        <v>216.36</v>
      </c>
      <c r="W26" s="43">
        <f t="shared" si="11"/>
        <v>216.36</v>
      </c>
      <c r="X26" s="43">
        <f t="shared" si="11"/>
        <v>216.36</v>
      </c>
      <c r="Y26" s="43">
        <f t="shared" si="11"/>
        <v>216.36</v>
      </c>
      <c r="Z26" s="43">
        <f t="shared" si="11"/>
        <v>216.36</v>
      </c>
      <c r="AA26" s="43">
        <f t="shared" si="11"/>
        <v>216.36</v>
      </c>
    </row>
    <row r="27" spans="1:27" ht="12.75" customHeight="1" collapsed="1" x14ac:dyDescent="0.2">
      <c r="A27" s="97" t="s">
        <v>1052</v>
      </c>
      <c r="B27" s="27" t="str">
        <f>"05"&amp;"."&amp;$B$663&amp;"."&amp;$B$664</f>
        <v>05.01.2023</v>
      </c>
      <c r="C27" s="89" t="s">
        <v>74</v>
      </c>
      <c r="D27" s="90">
        <f>ROUND(((D28+D29+D31+D30)/1000),5)</f>
        <v>1.3915500000000001</v>
      </c>
      <c r="E27" s="90">
        <f>ROUND(((E28+E29+E31+E30)/1000),5)</f>
        <v>1.3295399999999999</v>
      </c>
      <c r="F27" s="90">
        <f>ROUND(((F28+F29+F31+F30)/1000),5)</f>
        <v>1.27691</v>
      </c>
      <c r="G27" s="90">
        <f t="shared" ref="G27:AA27" si="12">ROUND(((G28+G29+G31+G30)/1000),5)</f>
        <v>1.2711600000000001</v>
      </c>
      <c r="H27" s="90">
        <f t="shared" si="12"/>
        <v>1.3008299999999999</v>
      </c>
      <c r="I27" s="90">
        <f t="shared" si="12"/>
        <v>1.3197099999999999</v>
      </c>
      <c r="J27" s="90">
        <f t="shared" si="12"/>
        <v>1.3709800000000001</v>
      </c>
      <c r="K27" s="90">
        <f t="shared" si="12"/>
        <v>1.4361600000000001</v>
      </c>
      <c r="L27" s="90">
        <f t="shared" si="12"/>
        <v>1.72401</v>
      </c>
      <c r="M27" s="90">
        <f t="shared" si="12"/>
        <v>1.9476199999999999</v>
      </c>
      <c r="N27" s="90">
        <f t="shared" si="12"/>
        <v>1.9812399999999999</v>
      </c>
      <c r="O27" s="90">
        <f t="shared" si="12"/>
        <v>1.9877899999999999</v>
      </c>
      <c r="P27" s="90">
        <f t="shared" si="12"/>
        <v>1.9874799999999999</v>
      </c>
      <c r="Q27" s="90">
        <f t="shared" si="12"/>
        <v>1.98959</v>
      </c>
      <c r="R27" s="90">
        <f t="shared" si="12"/>
        <v>1.97959</v>
      </c>
      <c r="S27" s="90">
        <f t="shared" si="12"/>
        <v>1.9798899999999999</v>
      </c>
      <c r="T27" s="90">
        <f t="shared" si="12"/>
        <v>1.99071</v>
      </c>
      <c r="U27" s="90">
        <f t="shared" si="12"/>
        <v>2.0097900000000002</v>
      </c>
      <c r="V27" s="90">
        <f t="shared" si="12"/>
        <v>2.0016600000000002</v>
      </c>
      <c r="W27" s="90">
        <f t="shared" si="12"/>
        <v>1.99291</v>
      </c>
      <c r="X27" s="90">
        <f t="shared" si="12"/>
        <v>1.9938899999999999</v>
      </c>
      <c r="Y27" s="90">
        <f t="shared" si="12"/>
        <v>1.97929</v>
      </c>
      <c r="Z27" s="90">
        <f t="shared" si="12"/>
        <v>1.6459900000000001</v>
      </c>
      <c r="AA27" s="90">
        <f t="shared" si="12"/>
        <v>1.4167700000000001</v>
      </c>
    </row>
    <row r="28" spans="1:27" ht="12.75" hidden="1" customHeight="1" outlineLevel="1" x14ac:dyDescent="0.2">
      <c r="A28" s="98" t="s">
        <v>1053</v>
      </c>
      <c r="B28" s="62" t="s">
        <v>236</v>
      </c>
      <c r="C28" s="42" t="s">
        <v>77</v>
      </c>
      <c r="D28" s="43">
        <v>1102.3</v>
      </c>
      <c r="E28" s="43">
        <v>1040.29</v>
      </c>
      <c r="F28" s="43">
        <v>987.66</v>
      </c>
      <c r="G28" s="43">
        <v>981.91</v>
      </c>
      <c r="H28" s="43">
        <v>1011.58</v>
      </c>
      <c r="I28" s="43">
        <v>1030.46</v>
      </c>
      <c r="J28" s="43">
        <v>1081.73</v>
      </c>
      <c r="K28" s="43">
        <v>1146.9100000000001</v>
      </c>
      <c r="L28" s="43">
        <v>1434.76</v>
      </c>
      <c r="M28" s="43">
        <v>1658.37</v>
      </c>
      <c r="N28" s="43">
        <v>1691.99</v>
      </c>
      <c r="O28" s="43">
        <v>1698.54</v>
      </c>
      <c r="P28" s="43">
        <v>1698.23</v>
      </c>
      <c r="Q28" s="43">
        <v>1700.34</v>
      </c>
      <c r="R28" s="43">
        <v>1690.34</v>
      </c>
      <c r="S28" s="43">
        <v>1690.64</v>
      </c>
      <c r="T28" s="43">
        <v>1701.46</v>
      </c>
      <c r="U28" s="43">
        <v>1720.54</v>
      </c>
      <c r="V28" s="43">
        <v>1712.41</v>
      </c>
      <c r="W28" s="43">
        <v>1703.66</v>
      </c>
      <c r="X28" s="43">
        <v>1704.64</v>
      </c>
      <c r="Y28" s="43">
        <v>1690.04</v>
      </c>
      <c r="Z28" s="43">
        <v>1356.74</v>
      </c>
      <c r="AA28" s="43">
        <v>1127.52</v>
      </c>
    </row>
    <row r="29" spans="1:27" ht="12.75" hidden="1" customHeight="1" outlineLevel="1" x14ac:dyDescent="0.2">
      <c r="A29" s="98" t="s">
        <v>1054</v>
      </c>
      <c r="B29" s="62" t="s">
        <v>88</v>
      </c>
      <c r="C29" s="42" t="s">
        <v>77</v>
      </c>
      <c r="D29" s="43">
        <f t="shared" ref="D29:AA29" si="13">$D$9</f>
        <v>66.180000000000007</v>
      </c>
      <c r="E29" s="43">
        <f t="shared" si="13"/>
        <v>66.180000000000007</v>
      </c>
      <c r="F29" s="43">
        <f t="shared" si="13"/>
        <v>66.180000000000007</v>
      </c>
      <c r="G29" s="43">
        <f t="shared" si="13"/>
        <v>66.180000000000007</v>
      </c>
      <c r="H29" s="43">
        <f t="shared" si="13"/>
        <v>66.180000000000007</v>
      </c>
      <c r="I29" s="43">
        <f t="shared" si="13"/>
        <v>66.180000000000007</v>
      </c>
      <c r="J29" s="43">
        <f t="shared" si="13"/>
        <v>66.180000000000007</v>
      </c>
      <c r="K29" s="43">
        <f t="shared" si="13"/>
        <v>66.180000000000007</v>
      </c>
      <c r="L29" s="43">
        <f t="shared" si="13"/>
        <v>66.180000000000007</v>
      </c>
      <c r="M29" s="43">
        <f t="shared" si="13"/>
        <v>66.180000000000007</v>
      </c>
      <c r="N29" s="43">
        <f t="shared" si="13"/>
        <v>66.180000000000007</v>
      </c>
      <c r="O29" s="43">
        <f t="shared" si="13"/>
        <v>66.180000000000007</v>
      </c>
      <c r="P29" s="43">
        <f t="shared" si="13"/>
        <v>66.180000000000007</v>
      </c>
      <c r="Q29" s="43">
        <f t="shared" si="13"/>
        <v>66.180000000000007</v>
      </c>
      <c r="R29" s="43">
        <f t="shared" si="13"/>
        <v>66.180000000000007</v>
      </c>
      <c r="S29" s="43">
        <f t="shared" si="13"/>
        <v>66.180000000000007</v>
      </c>
      <c r="T29" s="43">
        <f t="shared" si="13"/>
        <v>66.180000000000007</v>
      </c>
      <c r="U29" s="43">
        <f t="shared" si="13"/>
        <v>66.180000000000007</v>
      </c>
      <c r="V29" s="43">
        <f t="shared" si="13"/>
        <v>66.180000000000007</v>
      </c>
      <c r="W29" s="43">
        <f t="shared" si="13"/>
        <v>66.180000000000007</v>
      </c>
      <c r="X29" s="43">
        <f t="shared" si="13"/>
        <v>66.180000000000007</v>
      </c>
      <c r="Y29" s="43">
        <f t="shared" si="13"/>
        <v>66.180000000000007</v>
      </c>
      <c r="Z29" s="43">
        <f t="shared" si="13"/>
        <v>66.180000000000007</v>
      </c>
      <c r="AA29" s="43">
        <f t="shared" si="13"/>
        <v>66.180000000000007</v>
      </c>
    </row>
    <row r="30" spans="1:27" ht="12.75" hidden="1" customHeight="1" outlineLevel="1" x14ac:dyDescent="0.2">
      <c r="A30" s="98" t="s">
        <v>1055</v>
      </c>
      <c r="B30" s="62" t="s">
        <v>81</v>
      </c>
      <c r="C30" s="42" t="s">
        <v>77</v>
      </c>
      <c r="D30" s="43">
        <v>6.71</v>
      </c>
      <c r="E30" s="43">
        <v>6.71</v>
      </c>
      <c r="F30" s="43">
        <v>6.71</v>
      </c>
      <c r="G30" s="43">
        <v>6.71</v>
      </c>
      <c r="H30" s="43">
        <v>6.71</v>
      </c>
      <c r="I30" s="43">
        <v>6.71</v>
      </c>
      <c r="J30" s="43">
        <v>6.71</v>
      </c>
      <c r="K30" s="43">
        <v>6.71</v>
      </c>
      <c r="L30" s="43">
        <v>6.71</v>
      </c>
      <c r="M30" s="43">
        <v>6.71</v>
      </c>
      <c r="N30" s="43">
        <v>6.71</v>
      </c>
      <c r="O30" s="43">
        <v>6.71</v>
      </c>
      <c r="P30" s="43">
        <v>6.71</v>
      </c>
      <c r="Q30" s="43">
        <v>6.71</v>
      </c>
      <c r="R30" s="43">
        <v>6.71</v>
      </c>
      <c r="S30" s="43">
        <v>6.71</v>
      </c>
      <c r="T30" s="43">
        <v>6.71</v>
      </c>
      <c r="U30" s="43">
        <v>6.71</v>
      </c>
      <c r="V30" s="43">
        <v>6.71</v>
      </c>
      <c r="W30" s="43">
        <v>6.71</v>
      </c>
      <c r="X30" s="43">
        <v>6.71</v>
      </c>
      <c r="Y30" s="43">
        <v>6.71</v>
      </c>
      <c r="Z30" s="43">
        <v>6.71</v>
      </c>
      <c r="AA30" s="43">
        <v>6.71</v>
      </c>
    </row>
    <row r="31" spans="1:27" ht="12.75" hidden="1" customHeight="1" outlineLevel="1" x14ac:dyDescent="0.2">
      <c r="A31" s="98" t="s">
        <v>1056</v>
      </c>
      <c r="B31" s="62" t="s">
        <v>79</v>
      </c>
      <c r="C31" s="42" t="s">
        <v>77</v>
      </c>
      <c r="D31" s="43">
        <f>$D$11</f>
        <v>216.36</v>
      </c>
      <c r="E31" s="43">
        <f t="shared" ref="E31:AA31" si="14">$D$11</f>
        <v>216.36</v>
      </c>
      <c r="F31" s="43">
        <f t="shared" si="14"/>
        <v>216.36</v>
      </c>
      <c r="G31" s="43">
        <f t="shared" si="14"/>
        <v>216.36</v>
      </c>
      <c r="H31" s="43">
        <f t="shared" si="14"/>
        <v>216.36</v>
      </c>
      <c r="I31" s="43">
        <f t="shared" si="14"/>
        <v>216.36</v>
      </c>
      <c r="J31" s="43">
        <f t="shared" si="14"/>
        <v>216.36</v>
      </c>
      <c r="K31" s="43">
        <f t="shared" si="14"/>
        <v>216.36</v>
      </c>
      <c r="L31" s="43">
        <f t="shared" si="14"/>
        <v>216.36</v>
      </c>
      <c r="M31" s="43">
        <f t="shared" si="14"/>
        <v>216.36</v>
      </c>
      <c r="N31" s="43">
        <f t="shared" si="14"/>
        <v>216.36</v>
      </c>
      <c r="O31" s="43">
        <f t="shared" si="14"/>
        <v>216.36</v>
      </c>
      <c r="P31" s="43">
        <f t="shared" si="14"/>
        <v>216.36</v>
      </c>
      <c r="Q31" s="43">
        <f t="shared" si="14"/>
        <v>216.36</v>
      </c>
      <c r="R31" s="43">
        <f>$D$11</f>
        <v>216.36</v>
      </c>
      <c r="S31" s="43">
        <f t="shared" si="14"/>
        <v>216.36</v>
      </c>
      <c r="T31" s="43">
        <f t="shared" si="14"/>
        <v>216.36</v>
      </c>
      <c r="U31" s="43">
        <f t="shared" si="14"/>
        <v>216.36</v>
      </c>
      <c r="V31" s="43">
        <f t="shared" si="14"/>
        <v>216.36</v>
      </c>
      <c r="W31" s="43">
        <f t="shared" si="14"/>
        <v>216.36</v>
      </c>
      <c r="X31" s="43">
        <f t="shared" si="14"/>
        <v>216.36</v>
      </c>
      <c r="Y31" s="43">
        <f t="shared" si="14"/>
        <v>216.36</v>
      </c>
      <c r="Z31" s="43">
        <f t="shared" si="14"/>
        <v>216.36</v>
      </c>
      <c r="AA31" s="43">
        <f t="shared" si="14"/>
        <v>216.36</v>
      </c>
    </row>
    <row r="32" spans="1:27" ht="12.75" customHeight="1" collapsed="1" x14ac:dyDescent="0.2">
      <c r="A32" s="97" t="s">
        <v>1057</v>
      </c>
      <c r="B32" s="27" t="str">
        <f>"06"&amp;"."&amp;$B$663&amp;"."&amp;$B$664</f>
        <v>06.01.2023</v>
      </c>
      <c r="C32" s="89" t="s">
        <v>74</v>
      </c>
      <c r="D32" s="90">
        <f>ROUND(((D33+D34+D36+D35)/1000),5)</f>
        <v>1.36053</v>
      </c>
      <c r="E32" s="90">
        <f>ROUND(((E33+E34+E36+E35)/1000),5)</f>
        <v>1.2532399999999999</v>
      </c>
      <c r="F32" s="90">
        <f>ROUND(((F33+F34+F36+F35)/1000),5)</f>
        <v>1.17032</v>
      </c>
      <c r="G32" s="90">
        <f t="shared" ref="G32:AA32" si="15">ROUND(((G33+G34+G36+G35)/1000),5)</f>
        <v>1.1433</v>
      </c>
      <c r="H32" s="90">
        <f t="shared" si="15"/>
        <v>1.1728000000000001</v>
      </c>
      <c r="I32" s="90">
        <f t="shared" si="15"/>
        <v>1.2188300000000001</v>
      </c>
      <c r="J32" s="90">
        <f t="shared" si="15"/>
        <v>1.2712699999999999</v>
      </c>
      <c r="K32" s="90">
        <f t="shared" si="15"/>
        <v>1.4058299999999999</v>
      </c>
      <c r="L32" s="90">
        <f t="shared" si="15"/>
        <v>1.63916</v>
      </c>
      <c r="M32" s="90">
        <f t="shared" si="15"/>
        <v>1.8998999999999999</v>
      </c>
      <c r="N32" s="90">
        <f t="shared" si="15"/>
        <v>1.9468300000000001</v>
      </c>
      <c r="O32" s="90">
        <f t="shared" si="15"/>
        <v>1.96638</v>
      </c>
      <c r="P32" s="90">
        <f t="shared" si="15"/>
        <v>1.97018</v>
      </c>
      <c r="Q32" s="90">
        <f t="shared" si="15"/>
        <v>1.97387</v>
      </c>
      <c r="R32" s="90">
        <f t="shared" si="15"/>
        <v>1.94811</v>
      </c>
      <c r="S32" s="90">
        <f t="shared" si="15"/>
        <v>1.95645</v>
      </c>
      <c r="T32" s="90">
        <f t="shared" si="15"/>
        <v>1.98367</v>
      </c>
      <c r="U32" s="90">
        <f t="shared" si="15"/>
        <v>1.9937199999999999</v>
      </c>
      <c r="V32" s="90">
        <f t="shared" si="15"/>
        <v>1.9879800000000001</v>
      </c>
      <c r="W32" s="90">
        <f t="shared" si="15"/>
        <v>1.9851099999999999</v>
      </c>
      <c r="X32" s="90">
        <f t="shared" si="15"/>
        <v>1.98468</v>
      </c>
      <c r="Y32" s="90">
        <f t="shared" si="15"/>
        <v>1.9352100000000001</v>
      </c>
      <c r="Z32" s="90">
        <f t="shared" si="15"/>
        <v>1.6051599999999999</v>
      </c>
      <c r="AA32" s="90">
        <f t="shared" si="15"/>
        <v>1.4230499999999999</v>
      </c>
    </row>
    <row r="33" spans="1:27" ht="12.75" hidden="1" customHeight="1" outlineLevel="1" x14ac:dyDescent="0.2">
      <c r="A33" s="98" t="s">
        <v>1058</v>
      </c>
      <c r="B33" s="62" t="s">
        <v>236</v>
      </c>
      <c r="C33" s="42" t="s">
        <v>77</v>
      </c>
      <c r="D33" s="43">
        <v>1071.28</v>
      </c>
      <c r="E33" s="43">
        <v>963.99</v>
      </c>
      <c r="F33" s="43">
        <v>881.07</v>
      </c>
      <c r="G33" s="43">
        <v>854.05</v>
      </c>
      <c r="H33" s="43">
        <v>883.55</v>
      </c>
      <c r="I33" s="43">
        <v>929.58</v>
      </c>
      <c r="J33" s="43">
        <v>982.02</v>
      </c>
      <c r="K33" s="43">
        <v>1116.58</v>
      </c>
      <c r="L33" s="43">
        <v>1349.91</v>
      </c>
      <c r="M33" s="43">
        <v>1610.65</v>
      </c>
      <c r="N33" s="43">
        <v>1657.58</v>
      </c>
      <c r="O33" s="43">
        <v>1677.13</v>
      </c>
      <c r="P33" s="43">
        <v>1680.93</v>
      </c>
      <c r="Q33" s="43">
        <v>1684.62</v>
      </c>
      <c r="R33" s="43">
        <v>1658.86</v>
      </c>
      <c r="S33" s="43">
        <v>1667.2</v>
      </c>
      <c r="T33" s="43">
        <v>1694.42</v>
      </c>
      <c r="U33" s="43">
        <v>1704.47</v>
      </c>
      <c r="V33" s="43">
        <v>1698.73</v>
      </c>
      <c r="W33" s="43">
        <v>1695.86</v>
      </c>
      <c r="X33" s="43">
        <v>1695.43</v>
      </c>
      <c r="Y33" s="43">
        <v>1645.96</v>
      </c>
      <c r="Z33" s="43">
        <v>1315.91</v>
      </c>
      <c r="AA33" s="43">
        <v>1133.8</v>
      </c>
    </row>
    <row r="34" spans="1:27" ht="12.75" hidden="1" customHeight="1" outlineLevel="1" x14ac:dyDescent="0.2">
      <c r="A34" s="98" t="s">
        <v>1059</v>
      </c>
      <c r="B34" s="62" t="s">
        <v>88</v>
      </c>
      <c r="C34" s="42" t="s">
        <v>77</v>
      </c>
      <c r="D34" s="43">
        <f t="shared" ref="D34:AA34" si="16">$D$9</f>
        <v>66.180000000000007</v>
      </c>
      <c r="E34" s="43">
        <f t="shared" si="16"/>
        <v>66.180000000000007</v>
      </c>
      <c r="F34" s="43">
        <f t="shared" si="16"/>
        <v>66.180000000000007</v>
      </c>
      <c r="G34" s="43">
        <f t="shared" si="16"/>
        <v>66.180000000000007</v>
      </c>
      <c r="H34" s="43">
        <f t="shared" si="16"/>
        <v>66.180000000000007</v>
      </c>
      <c r="I34" s="43">
        <f t="shared" si="16"/>
        <v>66.180000000000007</v>
      </c>
      <c r="J34" s="43">
        <f t="shared" si="16"/>
        <v>66.180000000000007</v>
      </c>
      <c r="K34" s="43">
        <f t="shared" si="16"/>
        <v>66.180000000000007</v>
      </c>
      <c r="L34" s="43">
        <f t="shared" si="16"/>
        <v>66.180000000000007</v>
      </c>
      <c r="M34" s="43">
        <f t="shared" si="16"/>
        <v>66.180000000000007</v>
      </c>
      <c r="N34" s="43">
        <f t="shared" si="16"/>
        <v>66.180000000000007</v>
      </c>
      <c r="O34" s="43">
        <f t="shared" si="16"/>
        <v>66.180000000000007</v>
      </c>
      <c r="P34" s="43">
        <f t="shared" si="16"/>
        <v>66.180000000000007</v>
      </c>
      <c r="Q34" s="43">
        <f t="shared" si="16"/>
        <v>66.180000000000007</v>
      </c>
      <c r="R34" s="43">
        <f t="shared" si="16"/>
        <v>66.180000000000007</v>
      </c>
      <c r="S34" s="43">
        <f t="shared" si="16"/>
        <v>66.180000000000007</v>
      </c>
      <c r="T34" s="43">
        <f t="shared" si="16"/>
        <v>66.180000000000007</v>
      </c>
      <c r="U34" s="43">
        <f t="shared" si="16"/>
        <v>66.180000000000007</v>
      </c>
      <c r="V34" s="43">
        <f t="shared" si="16"/>
        <v>66.180000000000007</v>
      </c>
      <c r="W34" s="43">
        <f t="shared" si="16"/>
        <v>66.180000000000007</v>
      </c>
      <c r="X34" s="43">
        <f t="shared" si="16"/>
        <v>66.180000000000007</v>
      </c>
      <c r="Y34" s="43">
        <f t="shared" si="16"/>
        <v>66.180000000000007</v>
      </c>
      <c r="Z34" s="43">
        <f t="shared" si="16"/>
        <v>66.180000000000007</v>
      </c>
      <c r="AA34" s="43">
        <f t="shared" si="16"/>
        <v>66.180000000000007</v>
      </c>
    </row>
    <row r="35" spans="1:27" ht="12.75" hidden="1" customHeight="1" outlineLevel="1" x14ac:dyDescent="0.2">
      <c r="A35" s="98" t="s">
        <v>1060</v>
      </c>
      <c r="B35" s="62" t="s">
        <v>81</v>
      </c>
      <c r="C35" s="42" t="s">
        <v>77</v>
      </c>
      <c r="D35" s="43">
        <v>6.71</v>
      </c>
      <c r="E35" s="43">
        <v>6.71</v>
      </c>
      <c r="F35" s="43">
        <v>6.71</v>
      </c>
      <c r="G35" s="43">
        <v>6.71</v>
      </c>
      <c r="H35" s="43">
        <v>6.71</v>
      </c>
      <c r="I35" s="43">
        <v>6.71</v>
      </c>
      <c r="J35" s="43">
        <v>6.71</v>
      </c>
      <c r="K35" s="43">
        <v>6.71</v>
      </c>
      <c r="L35" s="43">
        <v>6.71</v>
      </c>
      <c r="M35" s="43">
        <v>6.71</v>
      </c>
      <c r="N35" s="43">
        <v>6.71</v>
      </c>
      <c r="O35" s="43">
        <v>6.71</v>
      </c>
      <c r="P35" s="43">
        <v>6.71</v>
      </c>
      <c r="Q35" s="43">
        <v>6.71</v>
      </c>
      <c r="R35" s="43">
        <v>6.71</v>
      </c>
      <c r="S35" s="43">
        <v>6.71</v>
      </c>
      <c r="T35" s="43">
        <v>6.71</v>
      </c>
      <c r="U35" s="43">
        <v>6.71</v>
      </c>
      <c r="V35" s="43">
        <v>6.71</v>
      </c>
      <c r="W35" s="43">
        <v>6.71</v>
      </c>
      <c r="X35" s="43">
        <v>6.71</v>
      </c>
      <c r="Y35" s="43">
        <v>6.71</v>
      </c>
      <c r="Z35" s="43">
        <v>6.71</v>
      </c>
      <c r="AA35" s="43">
        <v>6.71</v>
      </c>
    </row>
    <row r="36" spans="1:27" ht="12.75" hidden="1" customHeight="1" outlineLevel="1" x14ac:dyDescent="0.2">
      <c r="A36" s="98" t="s">
        <v>1061</v>
      </c>
      <c r="B36" s="62" t="s">
        <v>79</v>
      </c>
      <c r="C36" s="42" t="s">
        <v>77</v>
      </c>
      <c r="D36" s="43">
        <f>$D$11</f>
        <v>216.36</v>
      </c>
      <c r="E36" s="43">
        <f t="shared" ref="E36:AA36" si="17">$D$11</f>
        <v>216.36</v>
      </c>
      <c r="F36" s="43">
        <f t="shared" si="17"/>
        <v>216.36</v>
      </c>
      <c r="G36" s="43">
        <f t="shared" si="17"/>
        <v>216.36</v>
      </c>
      <c r="H36" s="43">
        <f t="shared" si="17"/>
        <v>216.36</v>
      </c>
      <c r="I36" s="43">
        <f t="shared" si="17"/>
        <v>216.36</v>
      </c>
      <c r="J36" s="43">
        <f t="shared" si="17"/>
        <v>216.36</v>
      </c>
      <c r="K36" s="43">
        <f t="shared" si="17"/>
        <v>216.36</v>
      </c>
      <c r="L36" s="43">
        <f t="shared" si="17"/>
        <v>216.36</v>
      </c>
      <c r="M36" s="43">
        <f t="shared" si="17"/>
        <v>216.36</v>
      </c>
      <c r="N36" s="43">
        <f t="shared" si="17"/>
        <v>216.36</v>
      </c>
      <c r="O36" s="43">
        <f t="shared" si="17"/>
        <v>216.36</v>
      </c>
      <c r="P36" s="43">
        <f t="shared" si="17"/>
        <v>216.36</v>
      </c>
      <c r="Q36" s="43">
        <f t="shared" si="17"/>
        <v>216.36</v>
      </c>
      <c r="R36" s="43">
        <f>$D$11</f>
        <v>216.36</v>
      </c>
      <c r="S36" s="43">
        <f t="shared" si="17"/>
        <v>216.36</v>
      </c>
      <c r="T36" s="43">
        <f t="shared" si="17"/>
        <v>216.36</v>
      </c>
      <c r="U36" s="43">
        <f t="shared" si="17"/>
        <v>216.36</v>
      </c>
      <c r="V36" s="43">
        <f t="shared" si="17"/>
        <v>216.36</v>
      </c>
      <c r="W36" s="43">
        <f t="shared" si="17"/>
        <v>216.36</v>
      </c>
      <c r="X36" s="43">
        <f t="shared" si="17"/>
        <v>216.36</v>
      </c>
      <c r="Y36" s="43">
        <f t="shared" si="17"/>
        <v>216.36</v>
      </c>
      <c r="Z36" s="43">
        <f t="shared" si="17"/>
        <v>216.36</v>
      </c>
      <c r="AA36" s="43">
        <f t="shared" si="17"/>
        <v>216.36</v>
      </c>
    </row>
    <row r="37" spans="1:27" ht="12.75" customHeight="1" collapsed="1" x14ac:dyDescent="0.2">
      <c r="A37" s="97" t="s">
        <v>1062</v>
      </c>
      <c r="B37" s="27" t="str">
        <f>"07"&amp;"."&amp;$B$663&amp;"."&amp;$B$664</f>
        <v>07.01.2023</v>
      </c>
      <c r="C37" s="89" t="s">
        <v>74</v>
      </c>
      <c r="D37" s="90">
        <f>ROUND(((D38+D39+D41+D40)/1000),5)</f>
        <v>1.36144</v>
      </c>
      <c r="E37" s="90">
        <f>ROUND(((E38+E39+E41+E40)/1000),5)</f>
        <v>1.2720899999999999</v>
      </c>
      <c r="F37" s="90">
        <f>ROUND(((F38+F39+F41+F40)/1000),5)</f>
        <v>1.19997</v>
      </c>
      <c r="G37" s="90">
        <f t="shared" ref="G37:AA37" si="18">ROUND(((G38+G39+G41+G40)/1000),5)</f>
        <v>1.1663600000000001</v>
      </c>
      <c r="H37" s="90">
        <f t="shared" si="18"/>
        <v>1.18479</v>
      </c>
      <c r="I37" s="90">
        <f t="shared" si="18"/>
        <v>1.21353</v>
      </c>
      <c r="J37" s="90">
        <f t="shared" si="18"/>
        <v>1.24475</v>
      </c>
      <c r="K37" s="90">
        <f t="shared" si="18"/>
        <v>1.34074</v>
      </c>
      <c r="L37" s="90">
        <f t="shared" si="18"/>
        <v>1.4585600000000001</v>
      </c>
      <c r="M37" s="90">
        <f t="shared" si="18"/>
        <v>1.70888</v>
      </c>
      <c r="N37" s="90">
        <f t="shared" si="18"/>
        <v>1.8687100000000001</v>
      </c>
      <c r="O37" s="90">
        <f t="shared" si="18"/>
        <v>1.89296</v>
      </c>
      <c r="P37" s="90">
        <f t="shared" si="18"/>
        <v>1.8955500000000001</v>
      </c>
      <c r="Q37" s="90">
        <f t="shared" si="18"/>
        <v>1.89707</v>
      </c>
      <c r="R37" s="90">
        <f t="shared" si="18"/>
        <v>1.8612</v>
      </c>
      <c r="S37" s="90">
        <f t="shared" si="18"/>
        <v>1.87175</v>
      </c>
      <c r="T37" s="90">
        <f t="shared" si="18"/>
        <v>1.9047700000000001</v>
      </c>
      <c r="U37" s="90">
        <f t="shared" si="18"/>
        <v>1.9295500000000001</v>
      </c>
      <c r="V37" s="90">
        <f t="shared" si="18"/>
        <v>1.9253400000000001</v>
      </c>
      <c r="W37" s="90">
        <f t="shared" si="18"/>
        <v>1.92021</v>
      </c>
      <c r="X37" s="90">
        <f t="shared" si="18"/>
        <v>1.9293100000000001</v>
      </c>
      <c r="Y37" s="90">
        <f t="shared" si="18"/>
        <v>1.90194</v>
      </c>
      <c r="Z37" s="90">
        <f t="shared" si="18"/>
        <v>1.7084600000000001</v>
      </c>
      <c r="AA37" s="90">
        <f t="shared" si="18"/>
        <v>1.45766</v>
      </c>
    </row>
    <row r="38" spans="1:27" ht="12.75" hidden="1" customHeight="1" outlineLevel="1" x14ac:dyDescent="0.2">
      <c r="A38" s="98" t="s">
        <v>1063</v>
      </c>
      <c r="B38" s="62" t="s">
        <v>236</v>
      </c>
      <c r="C38" s="42" t="s">
        <v>77</v>
      </c>
      <c r="D38" s="43">
        <v>1072.19</v>
      </c>
      <c r="E38" s="43">
        <v>982.84</v>
      </c>
      <c r="F38" s="43">
        <v>910.72</v>
      </c>
      <c r="G38" s="43">
        <v>877.11</v>
      </c>
      <c r="H38" s="43">
        <v>895.54</v>
      </c>
      <c r="I38" s="43">
        <v>924.28</v>
      </c>
      <c r="J38" s="43">
        <v>955.5</v>
      </c>
      <c r="K38" s="43">
        <v>1051.49</v>
      </c>
      <c r="L38" s="43">
        <v>1169.31</v>
      </c>
      <c r="M38" s="43">
        <v>1419.63</v>
      </c>
      <c r="N38" s="43">
        <v>1579.46</v>
      </c>
      <c r="O38" s="43">
        <v>1603.71</v>
      </c>
      <c r="P38" s="43">
        <v>1606.3</v>
      </c>
      <c r="Q38" s="43">
        <v>1607.82</v>
      </c>
      <c r="R38" s="43">
        <v>1571.95</v>
      </c>
      <c r="S38" s="43">
        <v>1582.5</v>
      </c>
      <c r="T38" s="43">
        <v>1615.52</v>
      </c>
      <c r="U38" s="43">
        <v>1640.3</v>
      </c>
      <c r="V38" s="43">
        <v>1636.09</v>
      </c>
      <c r="W38" s="43">
        <v>1630.96</v>
      </c>
      <c r="X38" s="43">
        <v>1640.06</v>
      </c>
      <c r="Y38" s="43">
        <v>1612.69</v>
      </c>
      <c r="Z38" s="43">
        <v>1419.21</v>
      </c>
      <c r="AA38" s="43">
        <v>1168.4100000000001</v>
      </c>
    </row>
    <row r="39" spans="1:27" ht="12.75" hidden="1" customHeight="1" outlineLevel="1" x14ac:dyDescent="0.2">
      <c r="A39" s="98" t="s">
        <v>1064</v>
      </c>
      <c r="B39" s="62" t="s">
        <v>88</v>
      </c>
      <c r="C39" s="42" t="s">
        <v>77</v>
      </c>
      <c r="D39" s="43">
        <f t="shared" ref="D39:AA39" si="19">$D$9</f>
        <v>66.180000000000007</v>
      </c>
      <c r="E39" s="43">
        <f t="shared" si="19"/>
        <v>66.180000000000007</v>
      </c>
      <c r="F39" s="43">
        <f t="shared" si="19"/>
        <v>66.180000000000007</v>
      </c>
      <c r="G39" s="43">
        <f t="shared" si="19"/>
        <v>66.180000000000007</v>
      </c>
      <c r="H39" s="43">
        <f t="shared" si="19"/>
        <v>66.180000000000007</v>
      </c>
      <c r="I39" s="43">
        <f t="shared" si="19"/>
        <v>66.180000000000007</v>
      </c>
      <c r="J39" s="43">
        <f t="shared" si="19"/>
        <v>66.180000000000007</v>
      </c>
      <c r="K39" s="43">
        <f t="shared" si="19"/>
        <v>66.180000000000007</v>
      </c>
      <c r="L39" s="43">
        <f t="shared" si="19"/>
        <v>66.180000000000007</v>
      </c>
      <c r="M39" s="43">
        <f t="shared" si="19"/>
        <v>66.180000000000007</v>
      </c>
      <c r="N39" s="43">
        <f t="shared" si="19"/>
        <v>66.180000000000007</v>
      </c>
      <c r="O39" s="43">
        <f t="shared" si="19"/>
        <v>66.180000000000007</v>
      </c>
      <c r="P39" s="43">
        <f t="shared" si="19"/>
        <v>66.180000000000007</v>
      </c>
      <c r="Q39" s="43">
        <f t="shared" si="19"/>
        <v>66.180000000000007</v>
      </c>
      <c r="R39" s="43">
        <f t="shared" si="19"/>
        <v>66.180000000000007</v>
      </c>
      <c r="S39" s="43">
        <f t="shared" si="19"/>
        <v>66.180000000000007</v>
      </c>
      <c r="T39" s="43">
        <f t="shared" si="19"/>
        <v>66.180000000000007</v>
      </c>
      <c r="U39" s="43">
        <f t="shared" si="19"/>
        <v>66.180000000000007</v>
      </c>
      <c r="V39" s="43">
        <f t="shared" si="19"/>
        <v>66.180000000000007</v>
      </c>
      <c r="W39" s="43">
        <f t="shared" si="19"/>
        <v>66.180000000000007</v>
      </c>
      <c r="X39" s="43">
        <f t="shared" si="19"/>
        <v>66.180000000000007</v>
      </c>
      <c r="Y39" s="43">
        <f t="shared" si="19"/>
        <v>66.180000000000007</v>
      </c>
      <c r="Z39" s="43">
        <f t="shared" si="19"/>
        <v>66.180000000000007</v>
      </c>
      <c r="AA39" s="43">
        <f t="shared" si="19"/>
        <v>66.180000000000007</v>
      </c>
    </row>
    <row r="40" spans="1:27" ht="12.75" hidden="1" customHeight="1" outlineLevel="1" x14ac:dyDescent="0.2">
      <c r="A40" s="98" t="s">
        <v>1065</v>
      </c>
      <c r="B40" s="62" t="s">
        <v>81</v>
      </c>
      <c r="C40" s="42" t="s">
        <v>77</v>
      </c>
      <c r="D40" s="43">
        <v>6.71</v>
      </c>
      <c r="E40" s="43">
        <v>6.71</v>
      </c>
      <c r="F40" s="43">
        <v>6.71</v>
      </c>
      <c r="G40" s="43">
        <v>6.71</v>
      </c>
      <c r="H40" s="43">
        <v>6.71</v>
      </c>
      <c r="I40" s="43">
        <v>6.71</v>
      </c>
      <c r="J40" s="43">
        <v>6.71</v>
      </c>
      <c r="K40" s="43">
        <v>6.71</v>
      </c>
      <c r="L40" s="43">
        <v>6.71</v>
      </c>
      <c r="M40" s="43">
        <v>6.71</v>
      </c>
      <c r="N40" s="43">
        <v>6.71</v>
      </c>
      <c r="O40" s="43">
        <v>6.71</v>
      </c>
      <c r="P40" s="43">
        <v>6.71</v>
      </c>
      <c r="Q40" s="43">
        <v>6.71</v>
      </c>
      <c r="R40" s="43">
        <v>6.71</v>
      </c>
      <c r="S40" s="43">
        <v>6.71</v>
      </c>
      <c r="T40" s="43">
        <v>6.71</v>
      </c>
      <c r="U40" s="43">
        <v>6.71</v>
      </c>
      <c r="V40" s="43">
        <v>6.71</v>
      </c>
      <c r="W40" s="43">
        <v>6.71</v>
      </c>
      <c r="X40" s="43">
        <v>6.71</v>
      </c>
      <c r="Y40" s="43">
        <v>6.71</v>
      </c>
      <c r="Z40" s="43">
        <v>6.71</v>
      </c>
      <c r="AA40" s="43">
        <v>6.71</v>
      </c>
    </row>
    <row r="41" spans="1:27" ht="12.75" hidden="1" customHeight="1" outlineLevel="1" x14ac:dyDescent="0.2">
      <c r="A41" s="98" t="s">
        <v>1066</v>
      </c>
      <c r="B41" s="62" t="s">
        <v>79</v>
      </c>
      <c r="C41" s="42" t="s">
        <v>77</v>
      </c>
      <c r="D41" s="43">
        <f>$D$11</f>
        <v>216.36</v>
      </c>
      <c r="E41" s="43">
        <f t="shared" ref="E41:AA41" si="20">$D$11</f>
        <v>216.36</v>
      </c>
      <c r="F41" s="43">
        <f t="shared" si="20"/>
        <v>216.36</v>
      </c>
      <c r="G41" s="43">
        <f t="shared" si="20"/>
        <v>216.36</v>
      </c>
      <c r="H41" s="43">
        <f t="shared" si="20"/>
        <v>216.36</v>
      </c>
      <c r="I41" s="43">
        <f t="shared" si="20"/>
        <v>216.36</v>
      </c>
      <c r="J41" s="43">
        <f t="shared" si="20"/>
        <v>216.36</v>
      </c>
      <c r="K41" s="43">
        <f t="shared" si="20"/>
        <v>216.36</v>
      </c>
      <c r="L41" s="43">
        <f t="shared" si="20"/>
        <v>216.36</v>
      </c>
      <c r="M41" s="43">
        <f t="shared" si="20"/>
        <v>216.36</v>
      </c>
      <c r="N41" s="43">
        <f t="shared" si="20"/>
        <v>216.36</v>
      </c>
      <c r="O41" s="43">
        <f t="shared" si="20"/>
        <v>216.36</v>
      </c>
      <c r="P41" s="43">
        <f t="shared" si="20"/>
        <v>216.36</v>
      </c>
      <c r="Q41" s="43">
        <f t="shared" si="20"/>
        <v>216.36</v>
      </c>
      <c r="R41" s="43">
        <f>$D$11</f>
        <v>216.36</v>
      </c>
      <c r="S41" s="43">
        <f t="shared" si="20"/>
        <v>216.36</v>
      </c>
      <c r="T41" s="43">
        <f t="shared" si="20"/>
        <v>216.36</v>
      </c>
      <c r="U41" s="43">
        <f t="shared" si="20"/>
        <v>216.36</v>
      </c>
      <c r="V41" s="43">
        <f t="shared" si="20"/>
        <v>216.36</v>
      </c>
      <c r="W41" s="43">
        <f t="shared" si="20"/>
        <v>216.36</v>
      </c>
      <c r="X41" s="43">
        <f t="shared" si="20"/>
        <v>216.36</v>
      </c>
      <c r="Y41" s="43">
        <f t="shared" si="20"/>
        <v>216.36</v>
      </c>
      <c r="Z41" s="43">
        <f t="shared" si="20"/>
        <v>216.36</v>
      </c>
      <c r="AA41" s="43">
        <f t="shared" si="20"/>
        <v>216.36</v>
      </c>
    </row>
    <row r="42" spans="1:27" ht="12.75" customHeight="1" collapsed="1" x14ac:dyDescent="0.2">
      <c r="A42" s="97" t="s">
        <v>1067</v>
      </c>
      <c r="B42" s="27" t="str">
        <f>"08"&amp;"."&amp;$B$663&amp;"."&amp;$B$664</f>
        <v>08.01.2023</v>
      </c>
      <c r="C42" s="89" t="s">
        <v>74</v>
      </c>
      <c r="D42" s="90">
        <f>ROUND(((D43+D44+D46+D45)/1000),5)</f>
        <v>1.4189099999999999</v>
      </c>
      <c r="E42" s="90">
        <f>ROUND(((E43+E44+E46+E45)/1000),5)</f>
        <v>1.34067</v>
      </c>
      <c r="F42" s="90">
        <f>ROUND(((F43+F44+F46+F45)/1000),5)</f>
        <v>1.2774700000000001</v>
      </c>
      <c r="G42" s="90">
        <f t="shared" ref="G42:AA42" si="21">ROUND(((G43+G44+G46+G45)/1000),5)</f>
        <v>1.2326299999999999</v>
      </c>
      <c r="H42" s="90">
        <f t="shared" si="21"/>
        <v>1.26847</v>
      </c>
      <c r="I42" s="90">
        <f t="shared" si="21"/>
        <v>1.2872399999999999</v>
      </c>
      <c r="J42" s="90">
        <f t="shared" si="21"/>
        <v>1.3083899999999999</v>
      </c>
      <c r="K42" s="90">
        <f t="shared" si="21"/>
        <v>1.4069700000000001</v>
      </c>
      <c r="L42" s="90">
        <f t="shared" si="21"/>
        <v>1.62456</v>
      </c>
      <c r="M42" s="90">
        <f t="shared" si="21"/>
        <v>1.88388</v>
      </c>
      <c r="N42" s="90">
        <f t="shared" si="21"/>
        <v>1.9798</v>
      </c>
      <c r="O42" s="90">
        <f t="shared" si="21"/>
        <v>2.00474</v>
      </c>
      <c r="P42" s="90">
        <f t="shared" si="21"/>
        <v>2.0104099999999998</v>
      </c>
      <c r="Q42" s="90">
        <f t="shared" si="21"/>
        <v>2.0143300000000002</v>
      </c>
      <c r="R42" s="90">
        <f t="shared" si="21"/>
        <v>1.9864900000000001</v>
      </c>
      <c r="S42" s="90">
        <f t="shared" si="21"/>
        <v>1.99552</v>
      </c>
      <c r="T42" s="90">
        <f t="shared" si="21"/>
        <v>2.0264099999999998</v>
      </c>
      <c r="U42" s="90">
        <f t="shared" si="21"/>
        <v>2.05206</v>
      </c>
      <c r="V42" s="90">
        <f t="shared" si="21"/>
        <v>2.0453999999999999</v>
      </c>
      <c r="W42" s="90">
        <f t="shared" si="21"/>
        <v>2.0344799999999998</v>
      </c>
      <c r="X42" s="90">
        <f t="shared" si="21"/>
        <v>2.0352800000000002</v>
      </c>
      <c r="Y42" s="90">
        <f t="shared" si="21"/>
        <v>1.99211</v>
      </c>
      <c r="Z42" s="90">
        <f t="shared" si="21"/>
        <v>1.72566</v>
      </c>
      <c r="AA42" s="90">
        <f t="shared" si="21"/>
        <v>1.4393899999999999</v>
      </c>
    </row>
    <row r="43" spans="1:27" ht="12.75" hidden="1" customHeight="1" outlineLevel="1" x14ac:dyDescent="0.2">
      <c r="A43" s="98" t="s">
        <v>1068</v>
      </c>
      <c r="B43" s="62" t="s">
        <v>236</v>
      </c>
      <c r="C43" s="42" t="s">
        <v>77</v>
      </c>
      <c r="D43" s="43">
        <v>1129.6600000000001</v>
      </c>
      <c r="E43" s="43">
        <v>1051.42</v>
      </c>
      <c r="F43" s="43">
        <v>988.22</v>
      </c>
      <c r="G43" s="43">
        <v>943.38</v>
      </c>
      <c r="H43" s="43">
        <v>979.22</v>
      </c>
      <c r="I43" s="43">
        <v>997.99</v>
      </c>
      <c r="J43" s="43">
        <v>1019.14</v>
      </c>
      <c r="K43" s="43">
        <v>1117.72</v>
      </c>
      <c r="L43" s="43">
        <v>1335.31</v>
      </c>
      <c r="M43" s="43">
        <v>1594.63</v>
      </c>
      <c r="N43" s="43">
        <v>1690.55</v>
      </c>
      <c r="O43" s="43">
        <v>1715.49</v>
      </c>
      <c r="P43" s="43">
        <v>1721.16</v>
      </c>
      <c r="Q43" s="43">
        <v>1725.08</v>
      </c>
      <c r="R43" s="43">
        <v>1697.24</v>
      </c>
      <c r="S43" s="43">
        <v>1706.27</v>
      </c>
      <c r="T43" s="43">
        <v>1737.16</v>
      </c>
      <c r="U43" s="43">
        <v>1762.81</v>
      </c>
      <c r="V43" s="43">
        <v>1756.15</v>
      </c>
      <c r="W43" s="43">
        <v>1745.23</v>
      </c>
      <c r="X43" s="43">
        <v>1746.03</v>
      </c>
      <c r="Y43" s="43">
        <v>1702.86</v>
      </c>
      <c r="Z43" s="43">
        <v>1436.41</v>
      </c>
      <c r="AA43" s="43">
        <v>1150.1400000000001</v>
      </c>
    </row>
    <row r="44" spans="1:27" ht="12.75" hidden="1" customHeight="1" outlineLevel="1" x14ac:dyDescent="0.2">
      <c r="A44" s="98" t="s">
        <v>1069</v>
      </c>
      <c r="B44" s="62" t="s">
        <v>88</v>
      </c>
      <c r="C44" s="42" t="s">
        <v>77</v>
      </c>
      <c r="D44" s="43">
        <f t="shared" ref="D44:AA44" si="22">$D$9</f>
        <v>66.180000000000007</v>
      </c>
      <c r="E44" s="43">
        <f t="shared" si="22"/>
        <v>66.180000000000007</v>
      </c>
      <c r="F44" s="43">
        <f t="shared" si="22"/>
        <v>66.180000000000007</v>
      </c>
      <c r="G44" s="43">
        <f t="shared" si="22"/>
        <v>66.180000000000007</v>
      </c>
      <c r="H44" s="43">
        <f t="shared" si="22"/>
        <v>66.180000000000007</v>
      </c>
      <c r="I44" s="43">
        <f t="shared" si="22"/>
        <v>66.180000000000007</v>
      </c>
      <c r="J44" s="43">
        <f t="shared" si="22"/>
        <v>66.180000000000007</v>
      </c>
      <c r="K44" s="43">
        <f t="shared" si="22"/>
        <v>66.180000000000007</v>
      </c>
      <c r="L44" s="43">
        <f t="shared" si="22"/>
        <v>66.180000000000007</v>
      </c>
      <c r="M44" s="43">
        <f t="shared" si="22"/>
        <v>66.180000000000007</v>
      </c>
      <c r="N44" s="43">
        <f t="shared" si="22"/>
        <v>66.180000000000007</v>
      </c>
      <c r="O44" s="43">
        <f t="shared" si="22"/>
        <v>66.180000000000007</v>
      </c>
      <c r="P44" s="43">
        <f t="shared" si="22"/>
        <v>66.180000000000007</v>
      </c>
      <c r="Q44" s="43">
        <f t="shared" si="22"/>
        <v>66.180000000000007</v>
      </c>
      <c r="R44" s="43">
        <f t="shared" si="22"/>
        <v>66.180000000000007</v>
      </c>
      <c r="S44" s="43">
        <f t="shared" si="22"/>
        <v>66.180000000000007</v>
      </c>
      <c r="T44" s="43">
        <f t="shared" si="22"/>
        <v>66.180000000000007</v>
      </c>
      <c r="U44" s="43">
        <f t="shared" si="22"/>
        <v>66.180000000000007</v>
      </c>
      <c r="V44" s="43">
        <f t="shared" si="22"/>
        <v>66.180000000000007</v>
      </c>
      <c r="W44" s="43">
        <f t="shared" si="22"/>
        <v>66.180000000000007</v>
      </c>
      <c r="X44" s="43">
        <f t="shared" si="22"/>
        <v>66.180000000000007</v>
      </c>
      <c r="Y44" s="43">
        <f t="shared" si="22"/>
        <v>66.180000000000007</v>
      </c>
      <c r="Z44" s="43">
        <f t="shared" si="22"/>
        <v>66.180000000000007</v>
      </c>
      <c r="AA44" s="43">
        <f t="shared" si="22"/>
        <v>66.180000000000007</v>
      </c>
    </row>
    <row r="45" spans="1:27" ht="12.75" hidden="1" customHeight="1" outlineLevel="1" x14ac:dyDescent="0.2">
      <c r="A45" s="98" t="s">
        <v>1070</v>
      </c>
      <c r="B45" s="62" t="s">
        <v>81</v>
      </c>
      <c r="C45" s="42" t="s">
        <v>77</v>
      </c>
      <c r="D45" s="43">
        <v>6.71</v>
      </c>
      <c r="E45" s="43">
        <v>6.71</v>
      </c>
      <c r="F45" s="43">
        <v>6.71</v>
      </c>
      <c r="G45" s="43">
        <v>6.71</v>
      </c>
      <c r="H45" s="43">
        <v>6.71</v>
      </c>
      <c r="I45" s="43">
        <v>6.71</v>
      </c>
      <c r="J45" s="43">
        <v>6.71</v>
      </c>
      <c r="K45" s="43">
        <v>6.71</v>
      </c>
      <c r="L45" s="43">
        <v>6.71</v>
      </c>
      <c r="M45" s="43">
        <v>6.71</v>
      </c>
      <c r="N45" s="43">
        <v>6.71</v>
      </c>
      <c r="O45" s="43">
        <v>6.71</v>
      </c>
      <c r="P45" s="43">
        <v>6.71</v>
      </c>
      <c r="Q45" s="43">
        <v>6.71</v>
      </c>
      <c r="R45" s="43">
        <v>6.71</v>
      </c>
      <c r="S45" s="43">
        <v>6.71</v>
      </c>
      <c r="T45" s="43">
        <v>6.71</v>
      </c>
      <c r="U45" s="43">
        <v>6.71</v>
      </c>
      <c r="V45" s="43">
        <v>6.71</v>
      </c>
      <c r="W45" s="43">
        <v>6.71</v>
      </c>
      <c r="X45" s="43">
        <v>6.71</v>
      </c>
      <c r="Y45" s="43">
        <v>6.71</v>
      </c>
      <c r="Z45" s="43">
        <v>6.71</v>
      </c>
      <c r="AA45" s="43">
        <v>6.71</v>
      </c>
    </row>
    <row r="46" spans="1:27" ht="12.75" hidden="1" customHeight="1" outlineLevel="1" x14ac:dyDescent="0.2">
      <c r="A46" s="98" t="s">
        <v>1071</v>
      </c>
      <c r="B46" s="62" t="s">
        <v>79</v>
      </c>
      <c r="C46" s="42" t="s">
        <v>77</v>
      </c>
      <c r="D46" s="43">
        <f>$D$11</f>
        <v>216.36</v>
      </c>
      <c r="E46" s="43">
        <f t="shared" ref="E46:AA46" si="23">$D$11</f>
        <v>216.36</v>
      </c>
      <c r="F46" s="43">
        <f t="shared" si="23"/>
        <v>216.36</v>
      </c>
      <c r="G46" s="43">
        <f t="shared" si="23"/>
        <v>216.36</v>
      </c>
      <c r="H46" s="43">
        <f t="shared" si="23"/>
        <v>216.36</v>
      </c>
      <c r="I46" s="43">
        <f t="shared" si="23"/>
        <v>216.36</v>
      </c>
      <c r="J46" s="43">
        <f t="shared" si="23"/>
        <v>216.36</v>
      </c>
      <c r="K46" s="43">
        <f t="shared" si="23"/>
        <v>216.36</v>
      </c>
      <c r="L46" s="43">
        <f t="shared" si="23"/>
        <v>216.36</v>
      </c>
      <c r="M46" s="43">
        <f t="shared" si="23"/>
        <v>216.36</v>
      </c>
      <c r="N46" s="43">
        <f t="shared" si="23"/>
        <v>216.36</v>
      </c>
      <c r="O46" s="43">
        <f t="shared" si="23"/>
        <v>216.36</v>
      </c>
      <c r="P46" s="43">
        <f t="shared" si="23"/>
        <v>216.36</v>
      </c>
      <c r="Q46" s="43">
        <f t="shared" si="23"/>
        <v>216.36</v>
      </c>
      <c r="R46" s="43">
        <f>$D$11</f>
        <v>216.36</v>
      </c>
      <c r="S46" s="43">
        <f t="shared" si="23"/>
        <v>216.36</v>
      </c>
      <c r="T46" s="43">
        <f t="shared" si="23"/>
        <v>216.36</v>
      </c>
      <c r="U46" s="43">
        <f t="shared" si="23"/>
        <v>216.36</v>
      </c>
      <c r="V46" s="43">
        <f t="shared" si="23"/>
        <v>216.36</v>
      </c>
      <c r="W46" s="43">
        <f t="shared" si="23"/>
        <v>216.36</v>
      </c>
      <c r="X46" s="43">
        <f t="shared" si="23"/>
        <v>216.36</v>
      </c>
      <c r="Y46" s="43">
        <f t="shared" si="23"/>
        <v>216.36</v>
      </c>
      <c r="Z46" s="43">
        <f t="shared" si="23"/>
        <v>216.36</v>
      </c>
      <c r="AA46" s="43">
        <f t="shared" si="23"/>
        <v>216.36</v>
      </c>
    </row>
    <row r="47" spans="1:27" ht="12.75" customHeight="1" collapsed="1" x14ac:dyDescent="0.2">
      <c r="A47" s="97" t="s">
        <v>1072</v>
      </c>
      <c r="B47" s="27" t="str">
        <f>"09"&amp;"."&amp;$B$663&amp;"."&amp;$B$664</f>
        <v>09.01.2023</v>
      </c>
      <c r="C47" s="89" t="s">
        <v>74</v>
      </c>
      <c r="D47" s="90">
        <f>ROUND(((D48+D49+D51+D50)/1000),5)</f>
        <v>1.4046400000000001</v>
      </c>
      <c r="E47" s="90">
        <f>ROUND(((E48+E49+E51+E50)/1000),5)</f>
        <v>1.3045</v>
      </c>
      <c r="F47" s="90">
        <f>ROUND(((F48+F49+F51+F50)/1000),5)</f>
        <v>1.23146</v>
      </c>
      <c r="G47" s="90">
        <f t="shared" ref="G47:AA47" si="24">ROUND(((G48+G49+G51+G50)/1000),5)</f>
        <v>1.2103299999999999</v>
      </c>
      <c r="H47" s="90">
        <f t="shared" si="24"/>
        <v>1.25136</v>
      </c>
      <c r="I47" s="90">
        <f t="shared" si="24"/>
        <v>1.38897</v>
      </c>
      <c r="J47" s="90">
        <f t="shared" si="24"/>
        <v>1.60392</v>
      </c>
      <c r="K47" s="90">
        <f t="shared" si="24"/>
        <v>1.99177</v>
      </c>
      <c r="L47" s="90">
        <f t="shared" si="24"/>
        <v>2.0994299999999999</v>
      </c>
      <c r="M47" s="90">
        <f t="shared" si="24"/>
        <v>2.14242</v>
      </c>
      <c r="N47" s="90">
        <f t="shared" si="24"/>
        <v>2.1655500000000001</v>
      </c>
      <c r="O47" s="90">
        <f t="shared" si="24"/>
        <v>2.1789100000000001</v>
      </c>
      <c r="P47" s="90">
        <f t="shared" si="24"/>
        <v>2.16405</v>
      </c>
      <c r="Q47" s="90">
        <f t="shared" si="24"/>
        <v>2.17293</v>
      </c>
      <c r="R47" s="90">
        <f t="shared" si="24"/>
        <v>2.1442999999999999</v>
      </c>
      <c r="S47" s="90">
        <f t="shared" si="24"/>
        <v>2.1525799999999999</v>
      </c>
      <c r="T47" s="90">
        <f t="shared" si="24"/>
        <v>2.2693699999999999</v>
      </c>
      <c r="U47" s="90">
        <f t="shared" si="24"/>
        <v>2.2305100000000002</v>
      </c>
      <c r="V47" s="90">
        <f t="shared" si="24"/>
        <v>2.2647900000000001</v>
      </c>
      <c r="W47" s="90">
        <f t="shared" si="24"/>
        <v>2.1575899999999999</v>
      </c>
      <c r="X47" s="90">
        <f t="shared" si="24"/>
        <v>2.1107999999999998</v>
      </c>
      <c r="Y47" s="90">
        <f t="shared" si="24"/>
        <v>2.0592999999999999</v>
      </c>
      <c r="Z47" s="90">
        <f t="shared" si="24"/>
        <v>1.7590300000000001</v>
      </c>
      <c r="AA47" s="90">
        <f t="shared" si="24"/>
        <v>1.4227799999999999</v>
      </c>
    </row>
    <row r="48" spans="1:27" ht="12.75" hidden="1" customHeight="1" outlineLevel="1" x14ac:dyDescent="0.2">
      <c r="A48" s="98" t="s">
        <v>1073</v>
      </c>
      <c r="B48" s="62" t="s">
        <v>236</v>
      </c>
      <c r="C48" s="42" t="s">
        <v>77</v>
      </c>
      <c r="D48" s="43">
        <v>1115.3900000000001</v>
      </c>
      <c r="E48" s="43">
        <v>1015.25</v>
      </c>
      <c r="F48" s="43">
        <v>942.21</v>
      </c>
      <c r="G48" s="43">
        <v>921.08</v>
      </c>
      <c r="H48" s="43">
        <v>962.11</v>
      </c>
      <c r="I48" s="43">
        <v>1099.72</v>
      </c>
      <c r="J48" s="43">
        <v>1314.67</v>
      </c>
      <c r="K48" s="43">
        <v>1702.52</v>
      </c>
      <c r="L48" s="43">
        <v>1810.18</v>
      </c>
      <c r="M48" s="43">
        <v>1853.17</v>
      </c>
      <c r="N48" s="43">
        <v>1876.3</v>
      </c>
      <c r="O48" s="43">
        <v>1889.66</v>
      </c>
      <c r="P48" s="43">
        <v>1874.8</v>
      </c>
      <c r="Q48" s="43">
        <v>1883.68</v>
      </c>
      <c r="R48" s="43">
        <v>1855.05</v>
      </c>
      <c r="S48" s="43">
        <v>1863.33</v>
      </c>
      <c r="T48" s="43">
        <v>1980.12</v>
      </c>
      <c r="U48" s="43">
        <v>1941.26</v>
      </c>
      <c r="V48" s="43">
        <v>1975.54</v>
      </c>
      <c r="W48" s="43">
        <v>1868.34</v>
      </c>
      <c r="X48" s="43">
        <v>1821.55</v>
      </c>
      <c r="Y48" s="43">
        <v>1770.05</v>
      </c>
      <c r="Z48" s="43">
        <v>1469.78</v>
      </c>
      <c r="AA48" s="43">
        <v>1133.53</v>
      </c>
    </row>
    <row r="49" spans="1:27" ht="12.75" hidden="1" customHeight="1" outlineLevel="1" x14ac:dyDescent="0.2">
      <c r="A49" s="98" t="s">
        <v>1074</v>
      </c>
      <c r="B49" s="62" t="s">
        <v>88</v>
      </c>
      <c r="C49" s="42" t="s">
        <v>77</v>
      </c>
      <c r="D49" s="43">
        <f t="shared" ref="D49:AA49" si="25">$D$9</f>
        <v>66.180000000000007</v>
      </c>
      <c r="E49" s="43">
        <f t="shared" si="25"/>
        <v>66.180000000000007</v>
      </c>
      <c r="F49" s="43">
        <f t="shared" si="25"/>
        <v>66.180000000000007</v>
      </c>
      <c r="G49" s="43">
        <f t="shared" si="25"/>
        <v>66.180000000000007</v>
      </c>
      <c r="H49" s="43">
        <f t="shared" si="25"/>
        <v>66.180000000000007</v>
      </c>
      <c r="I49" s="43">
        <f t="shared" si="25"/>
        <v>66.180000000000007</v>
      </c>
      <c r="J49" s="43">
        <f t="shared" si="25"/>
        <v>66.180000000000007</v>
      </c>
      <c r="K49" s="43">
        <f t="shared" si="25"/>
        <v>66.180000000000007</v>
      </c>
      <c r="L49" s="43">
        <f t="shared" si="25"/>
        <v>66.180000000000007</v>
      </c>
      <c r="M49" s="43">
        <f t="shared" si="25"/>
        <v>66.180000000000007</v>
      </c>
      <c r="N49" s="43">
        <f t="shared" si="25"/>
        <v>66.180000000000007</v>
      </c>
      <c r="O49" s="43">
        <f t="shared" si="25"/>
        <v>66.180000000000007</v>
      </c>
      <c r="P49" s="43">
        <f t="shared" si="25"/>
        <v>66.180000000000007</v>
      </c>
      <c r="Q49" s="43">
        <f t="shared" si="25"/>
        <v>66.180000000000007</v>
      </c>
      <c r="R49" s="43">
        <f t="shared" si="25"/>
        <v>66.180000000000007</v>
      </c>
      <c r="S49" s="43">
        <f t="shared" si="25"/>
        <v>66.180000000000007</v>
      </c>
      <c r="T49" s="43">
        <f t="shared" si="25"/>
        <v>66.180000000000007</v>
      </c>
      <c r="U49" s="43">
        <f t="shared" si="25"/>
        <v>66.180000000000007</v>
      </c>
      <c r="V49" s="43">
        <f t="shared" si="25"/>
        <v>66.180000000000007</v>
      </c>
      <c r="W49" s="43">
        <f t="shared" si="25"/>
        <v>66.180000000000007</v>
      </c>
      <c r="X49" s="43">
        <f t="shared" si="25"/>
        <v>66.180000000000007</v>
      </c>
      <c r="Y49" s="43">
        <f t="shared" si="25"/>
        <v>66.180000000000007</v>
      </c>
      <c r="Z49" s="43">
        <f t="shared" si="25"/>
        <v>66.180000000000007</v>
      </c>
      <c r="AA49" s="43">
        <f t="shared" si="25"/>
        <v>66.180000000000007</v>
      </c>
    </row>
    <row r="50" spans="1:27" ht="12.75" hidden="1" customHeight="1" outlineLevel="1" x14ac:dyDescent="0.2">
      <c r="A50" s="98" t="s">
        <v>1075</v>
      </c>
      <c r="B50" s="62" t="s">
        <v>81</v>
      </c>
      <c r="C50" s="42" t="s">
        <v>77</v>
      </c>
      <c r="D50" s="43">
        <v>6.71</v>
      </c>
      <c r="E50" s="43">
        <v>6.71</v>
      </c>
      <c r="F50" s="43">
        <v>6.71</v>
      </c>
      <c r="G50" s="43">
        <v>6.71</v>
      </c>
      <c r="H50" s="43">
        <v>6.71</v>
      </c>
      <c r="I50" s="43">
        <v>6.71</v>
      </c>
      <c r="J50" s="43">
        <v>6.71</v>
      </c>
      <c r="K50" s="43">
        <v>6.71</v>
      </c>
      <c r="L50" s="43">
        <v>6.71</v>
      </c>
      <c r="M50" s="43">
        <v>6.71</v>
      </c>
      <c r="N50" s="43">
        <v>6.71</v>
      </c>
      <c r="O50" s="43">
        <v>6.71</v>
      </c>
      <c r="P50" s="43">
        <v>6.71</v>
      </c>
      <c r="Q50" s="43">
        <v>6.71</v>
      </c>
      <c r="R50" s="43">
        <v>6.71</v>
      </c>
      <c r="S50" s="43">
        <v>6.71</v>
      </c>
      <c r="T50" s="43">
        <v>6.71</v>
      </c>
      <c r="U50" s="43">
        <v>6.71</v>
      </c>
      <c r="V50" s="43">
        <v>6.71</v>
      </c>
      <c r="W50" s="43">
        <v>6.71</v>
      </c>
      <c r="X50" s="43">
        <v>6.71</v>
      </c>
      <c r="Y50" s="43">
        <v>6.71</v>
      </c>
      <c r="Z50" s="43">
        <v>6.71</v>
      </c>
      <c r="AA50" s="43">
        <v>6.71</v>
      </c>
    </row>
    <row r="51" spans="1:27" ht="12.75" hidden="1" customHeight="1" outlineLevel="1" x14ac:dyDescent="0.2">
      <c r="A51" s="98" t="s">
        <v>1076</v>
      </c>
      <c r="B51" s="62" t="s">
        <v>79</v>
      </c>
      <c r="C51" s="42" t="s">
        <v>77</v>
      </c>
      <c r="D51" s="43">
        <f>$D$11</f>
        <v>216.36</v>
      </c>
      <c r="E51" s="43">
        <f t="shared" ref="E51:AA51" si="26">$D$11</f>
        <v>216.36</v>
      </c>
      <c r="F51" s="43">
        <f t="shared" si="26"/>
        <v>216.36</v>
      </c>
      <c r="G51" s="43">
        <f t="shared" si="26"/>
        <v>216.36</v>
      </c>
      <c r="H51" s="43">
        <f t="shared" si="26"/>
        <v>216.36</v>
      </c>
      <c r="I51" s="43">
        <f t="shared" si="26"/>
        <v>216.36</v>
      </c>
      <c r="J51" s="43">
        <f t="shared" si="26"/>
        <v>216.36</v>
      </c>
      <c r="K51" s="43">
        <f t="shared" si="26"/>
        <v>216.36</v>
      </c>
      <c r="L51" s="43">
        <f t="shared" si="26"/>
        <v>216.36</v>
      </c>
      <c r="M51" s="43">
        <f t="shared" si="26"/>
        <v>216.36</v>
      </c>
      <c r="N51" s="43">
        <f t="shared" si="26"/>
        <v>216.36</v>
      </c>
      <c r="O51" s="43">
        <f t="shared" si="26"/>
        <v>216.36</v>
      </c>
      <c r="P51" s="43">
        <f t="shared" si="26"/>
        <v>216.36</v>
      </c>
      <c r="Q51" s="43">
        <f t="shared" si="26"/>
        <v>216.36</v>
      </c>
      <c r="R51" s="43">
        <f>$D$11</f>
        <v>216.36</v>
      </c>
      <c r="S51" s="43">
        <f t="shared" si="26"/>
        <v>216.36</v>
      </c>
      <c r="T51" s="43">
        <f t="shared" si="26"/>
        <v>216.36</v>
      </c>
      <c r="U51" s="43">
        <f t="shared" si="26"/>
        <v>216.36</v>
      </c>
      <c r="V51" s="43">
        <f t="shared" si="26"/>
        <v>216.36</v>
      </c>
      <c r="W51" s="43">
        <f t="shared" si="26"/>
        <v>216.36</v>
      </c>
      <c r="X51" s="43">
        <f t="shared" si="26"/>
        <v>216.36</v>
      </c>
      <c r="Y51" s="43">
        <f t="shared" si="26"/>
        <v>216.36</v>
      </c>
      <c r="Z51" s="43">
        <f t="shared" si="26"/>
        <v>216.36</v>
      </c>
      <c r="AA51" s="43">
        <f t="shared" si="26"/>
        <v>216.36</v>
      </c>
    </row>
    <row r="52" spans="1:27" ht="12.75" customHeight="1" collapsed="1" x14ac:dyDescent="0.2">
      <c r="A52" s="97" t="s">
        <v>1077</v>
      </c>
      <c r="B52" s="27" t="str">
        <f>"10"&amp;"."&amp;$B$663&amp;"."&amp;$B$664</f>
        <v>10.01.2023</v>
      </c>
      <c r="C52" s="89" t="s">
        <v>74</v>
      </c>
      <c r="D52" s="90">
        <f>ROUND(((D53+D54+D56+D55)/1000),5)</f>
        <v>1.4028499999999999</v>
      </c>
      <c r="E52" s="90">
        <f>ROUND(((E53+E54+E56+E55)/1000),5)</f>
        <v>1.3121499999999999</v>
      </c>
      <c r="F52" s="90">
        <f>ROUND(((F53+F54+F56+F55)/1000),5)</f>
        <v>1.2424900000000001</v>
      </c>
      <c r="G52" s="90">
        <f t="shared" ref="G52:AA52" si="27">ROUND(((G53+G54+G56+G55)/1000),5)</f>
        <v>1.2450699999999999</v>
      </c>
      <c r="H52" s="90">
        <f t="shared" si="27"/>
        <v>1.34232</v>
      </c>
      <c r="I52" s="90">
        <f t="shared" si="27"/>
        <v>1.4485699999999999</v>
      </c>
      <c r="J52" s="90">
        <f t="shared" si="27"/>
        <v>1.657</v>
      </c>
      <c r="K52" s="90">
        <f t="shared" si="27"/>
        <v>2.0445799999999998</v>
      </c>
      <c r="L52" s="90">
        <f t="shared" si="27"/>
        <v>2.1419000000000001</v>
      </c>
      <c r="M52" s="90">
        <f t="shared" si="27"/>
        <v>2.1811099999999999</v>
      </c>
      <c r="N52" s="90">
        <f t="shared" si="27"/>
        <v>2.19625</v>
      </c>
      <c r="O52" s="90">
        <f t="shared" si="27"/>
        <v>2.2056</v>
      </c>
      <c r="P52" s="90">
        <f t="shared" si="27"/>
        <v>2.19462</v>
      </c>
      <c r="Q52" s="90">
        <f t="shared" si="27"/>
        <v>2.1978200000000001</v>
      </c>
      <c r="R52" s="90">
        <f t="shared" si="27"/>
        <v>2.1648999999999998</v>
      </c>
      <c r="S52" s="90">
        <f t="shared" si="27"/>
        <v>2.1610200000000002</v>
      </c>
      <c r="T52" s="90">
        <f t="shared" si="27"/>
        <v>2.2214299999999998</v>
      </c>
      <c r="U52" s="90">
        <f t="shared" si="27"/>
        <v>2.2414800000000001</v>
      </c>
      <c r="V52" s="90">
        <f t="shared" si="27"/>
        <v>2.2375099999999999</v>
      </c>
      <c r="W52" s="90">
        <f t="shared" si="27"/>
        <v>2.1776</v>
      </c>
      <c r="X52" s="90">
        <f t="shared" si="27"/>
        <v>2.1409600000000002</v>
      </c>
      <c r="Y52" s="90">
        <f t="shared" si="27"/>
        <v>2.0727199999999999</v>
      </c>
      <c r="Z52" s="90">
        <f t="shared" si="27"/>
        <v>1.7829999999999999</v>
      </c>
      <c r="AA52" s="90">
        <f t="shared" si="27"/>
        <v>1.45679</v>
      </c>
    </row>
    <row r="53" spans="1:27" ht="12.75" hidden="1" customHeight="1" outlineLevel="1" x14ac:dyDescent="0.2">
      <c r="A53" s="98" t="s">
        <v>1078</v>
      </c>
      <c r="B53" s="62" t="s">
        <v>236</v>
      </c>
      <c r="C53" s="42" t="s">
        <v>77</v>
      </c>
      <c r="D53" s="43">
        <v>1113.5999999999999</v>
      </c>
      <c r="E53" s="43">
        <v>1022.9</v>
      </c>
      <c r="F53" s="43">
        <v>953.24</v>
      </c>
      <c r="G53" s="43">
        <v>955.82</v>
      </c>
      <c r="H53" s="43">
        <v>1053.07</v>
      </c>
      <c r="I53" s="43">
        <v>1159.32</v>
      </c>
      <c r="J53" s="43">
        <v>1367.75</v>
      </c>
      <c r="K53" s="43">
        <v>1755.33</v>
      </c>
      <c r="L53" s="43">
        <v>1852.65</v>
      </c>
      <c r="M53" s="43">
        <v>1891.86</v>
      </c>
      <c r="N53" s="43">
        <v>1907</v>
      </c>
      <c r="O53" s="43">
        <v>1916.35</v>
      </c>
      <c r="P53" s="43">
        <v>1905.37</v>
      </c>
      <c r="Q53" s="43">
        <v>1908.57</v>
      </c>
      <c r="R53" s="43">
        <v>1875.65</v>
      </c>
      <c r="S53" s="43">
        <v>1871.77</v>
      </c>
      <c r="T53" s="43">
        <v>1932.18</v>
      </c>
      <c r="U53" s="43">
        <v>1952.23</v>
      </c>
      <c r="V53" s="43">
        <v>1948.26</v>
      </c>
      <c r="W53" s="43">
        <v>1888.35</v>
      </c>
      <c r="X53" s="43">
        <v>1851.71</v>
      </c>
      <c r="Y53" s="43">
        <v>1783.47</v>
      </c>
      <c r="Z53" s="43">
        <v>1493.75</v>
      </c>
      <c r="AA53" s="43">
        <v>1167.54</v>
      </c>
    </row>
    <row r="54" spans="1:27" ht="12.75" hidden="1" customHeight="1" outlineLevel="1" x14ac:dyDescent="0.2">
      <c r="A54" s="98" t="s">
        <v>1079</v>
      </c>
      <c r="B54" s="62" t="s">
        <v>88</v>
      </c>
      <c r="C54" s="42" t="s">
        <v>77</v>
      </c>
      <c r="D54" s="43">
        <f t="shared" ref="D54:AA54" si="28">$D$9</f>
        <v>66.180000000000007</v>
      </c>
      <c r="E54" s="43">
        <f t="shared" si="28"/>
        <v>66.180000000000007</v>
      </c>
      <c r="F54" s="43">
        <f t="shared" si="28"/>
        <v>66.180000000000007</v>
      </c>
      <c r="G54" s="43">
        <f t="shared" si="28"/>
        <v>66.180000000000007</v>
      </c>
      <c r="H54" s="43">
        <f t="shared" si="28"/>
        <v>66.180000000000007</v>
      </c>
      <c r="I54" s="43">
        <f t="shared" si="28"/>
        <v>66.180000000000007</v>
      </c>
      <c r="J54" s="43">
        <f t="shared" si="28"/>
        <v>66.180000000000007</v>
      </c>
      <c r="K54" s="43">
        <f t="shared" si="28"/>
        <v>66.180000000000007</v>
      </c>
      <c r="L54" s="43">
        <f t="shared" si="28"/>
        <v>66.180000000000007</v>
      </c>
      <c r="M54" s="43">
        <f t="shared" si="28"/>
        <v>66.180000000000007</v>
      </c>
      <c r="N54" s="43">
        <f t="shared" si="28"/>
        <v>66.180000000000007</v>
      </c>
      <c r="O54" s="43">
        <f t="shared" si="28"/>
        <v>66.180000000000007</v>
      </c>
      <c r="P54" s="43">
        <f t="shared" si="28"/>
        <v>66.180000000000007</v>
      </c>
      <c r="Q54" s="43">
        <f t="shared" si="28"/>
        <v>66.180000000000007</v>
      </c>
      <c r="R54" s="43">
        <f t="shared" si="28"/>
        <v>66.180000000000007</v>
      </c>
      <c r="S54" s="43">
        <f t="shared" si="28"/>
        <v>66.180000000000007</v>
      </c>
      <c r="T54" s="43">
        <f t="shared" si="28"/>
        <v>66.180000000000007</v>
      </c>
      <c r="U54" s="43">
        <f t="shared" si="28"/>
        <v>66.180000000000007</v>
      </c>
      <c r="V54" s="43">
        <f t="shared" si="28"/>
        <v>66.180000000000007</v>
      </c>
      <c r="W54" s="43">
        <f t="shared" si="28"/>
        <v>66.180000000000007</v>
      </c>
      <c r="X54" s="43">
        <f t="shared" si="28"/>
        <v>66.180000000000007</v>
      </c>
      <c r="Y54" s="43">
        <f t="shared" si="28"/>
        <v>66.180000000000007</v>
      </c>
      <c r="Z54" s="43">
        <f t="shared" si="28"/>
        <v>66.180000000000007</v>
      </c>
      <c r="AA54" s="43">
        <f t="shared" si="28"/>
        <v>66.180000000000007</v>
      </c>
    </row>
    <row r="55" spans="1:27" ht="12.75" hidden="1" customHeight="1" outlineLevel="1" x14ac:dyDescent="0.2">
      <c r="A55" s="98" t="s">
        <v>1080</v>
      </c>
      <c r="B55" s="62" t="s">
        <v>81</v>
      </c>
      <c r="C55" s="42" t="s">
        <v>77</v>
      </c>
      <c r="D55" s="43">
        <v>6.71</v>
      </c>
      <c r="E55" s="43">
        <v>6.71</v>
      </c>
      <c r="F55" s="43">
        <v>6.71</v>
      </c>
      <c r="G55" s="43">
        <v>6.71</v>
      </c>
      <c r="H55" s="43">
        <v>6.71</v>
      </c>
      <c r="I55" s="43">
        <v>6.71</v>
      </c>
      <c r="J55" s="43">
        <v>6.71</v>
      </c>
      <c r="K55" s="43">
        <v>6.71</v>
      </c>
      <c r="L55" s="43">
        <v>6.71</v>
      </c>
      <c r="M55" s="43">
        <v>6.71</v>
      </c>
      <c r="N55" s="43">
        <v>6.71</v>
      </c>
      <c r="O55" s="43">
        <v>6.71</v>
      </c>
      <c r="P55" s="43">
        <v>6.71</v>
      </c>
      <c r="Q55" s="43">
        <v>6.71</v>
      </c>
      <c r="R55" s="43">
        <v>6.71</v>
      </c>
      <c r="S55" s="43">
        <v>6.71</v>
      </c>
      <c r="T55" s="43">
        <v>6.71</v>
      </c>
      <c r="U55" s="43">
        <v>6.71</v>
      </c>
      <c r="V55" s="43">
        <v>6.71</v>
      </c>
      <c r="W55" s="43">
        <v>6.71</v>
      </c>
      <c r="X55" s="43">
        <v>6.71</v>
      </c>
      <c r="Y55" s="43">
        <v>6.71</v>
      </c>
      <c r="Z55" s="43">
        <v>6.71</v>
      </c>
      <c r="AA55" s="43">
        <v>6.71</v>
      </c>
    </row>
    <row r="56" spans="1:27" ht="12.75" hidden="1" customHeight="1" outlineLevel="1" x14ac:dyDescent="0.2">
      <c r="A56" s="98" t="s">
        <v>1081</v>
      </c>
      <c r="B56" s="62" t="s">
        <v>79</v>
      </c>
      <c r="C56" s="42" t="s">
        <v>77</v>
      </c>
      <c r="D56" s="43">
        <f>$D$11</f>
        <v>216.36</v>
      </c>
      <c r="E56" s="43">
        <f t="shared" ref="E56:AA56" si="29">$D$11</f>
        <v>216.36</v>
      </c>
      <c r="F56" s="43">
        <f t="shared" si="29"/>
        <v>216.36</v>
      </c>
      <c r="G56" s="43">
        <f t="shared" si="29"/>
        <v>216.36</v>
      </c>
      <c r="H56" s="43">
        <f t="shared" si="29"/>
        <v>216.36</v>
      </c>
      <c r="I56" s="43">
        <f t="shared" si="29"/>
        <v>216.36</v>
      </c>
      <c r="J56" s="43">
        <f t="shared" si="29"/>
        <v>216.36</v>
      </c>
      <c r="K56" s="43">
        <f t="shared" si="29"/>
        <v>216.36</v>
      </c>
      <c r="L56" s="43">
        <f t="shared" si="29"/>
        <v>216.36</v>
      </c>
      <c r="M56" s="43">
        <f t="shared" si="29"/>
        <v>216.36</v>
      </c>
      <c r="N56" s="43">
        <f t="shared" si="29"/>
        <v>216.36</v>
      </c>
      <c r="O56" s="43">
        <f t="shared" si="29"/>
        <v>216.36</v>
      </c>
      <c r="P56" s="43">
        <f t="shared" si="29"/>
        <v>216.36</v>
      </c>
      <c r="Q56" s="43">
        <f t="shared" si="29"/>
        <v>216.36</v>
      </c>
      <c r="R56" s="43">
        <f>$D$11</f>
        <v>216.36</v>
      </c>
      <c r="S56" s="43">
        <f t="shared" si="29"/>
        <v>216.36</v>
      </c>
      <c r="T56" s="43">
        <f t="shared" si="29"/>
        <v>216.36</v>
      </c>
      <c r="U56" s="43">
        <f t="shared" si="29"/>
        <v>216.36</v>
      </c>
      <c r="V56" s="43">
        <f t="shared" si="29"/>
        <v>216.36</v>
      </c>
      <c r="W56" s="43">
        <f t="shared" si="29"/>
        <v>216.36</v>
      </c>
      <c r="X56" s="43">
        <f t="shared" si="29"/>
        <v>216.36</v>
      </c>
      <c r="Y56" s="43">
        <f t="shared" si="29"/>
        <v>216.36</v>
      </c>
      <c r="Z56" s="43">
        <f t="shared" si="29"/>
        <v>216.36</v>
      </c>
      <c r="AA56" s="43">
        <f t="shared" si="29"/>
        <v>216.36</v>
      </c>
    </row>
    <row r="57" spans="1:27" ht="12.75" customHeight="1" collapsed="1" x14ac:dyDescent="0.2">
      <c r="A57" s="97" t="s">
        <v>1082</v>
      </c>
      <c r="B57" s="27" t="str">
        <f>"11"&amp;"."&amp;$B$663&amp;"."&amp;$B$664</f>
        <v>11.01.2023</v>
      </c>
      <c r="C57" s="89" t="s">
        <v>74</v>
      </c>
      <c r="D57" s="90">
        <f>ROUND(((D58+D59+D61+D60)/1000),5)</f>
        <v>1.43591</v>
      </c>
      <c r="E57" s="90">
        <f>ROUND(((E58+E59+E61+E60)/1000),5)</f>
        <v>1.3854900000000001</v>
      </c>
      <c r="F57" s="90">
        <f>ROUND(((F58+F59+F61+F60)/1000),5)</f>
        <v>1.3198700000000001</v>
      </c>
      <c r="G57" s="90">
        <f t="shared" ref="G57:AA57" si="30">ROUND(((G58+G59+G61+G60)/1000),5)</f>
        <v>1.31325</v>
      </c>
      <c r="H57" s="90">
        <f t="shared" si="30"/>
        <v>1.3879600000000001</v>
      </c>
      <c r="I57" s="90">
        <f t="shared" si="30"/>
        <v>1.48299</v>
      </c>
      <c r="J57" s="90">
        <f t="shared" si="30"/>
        <v>1.6407700000000001</v>
      </c>
      <c r="K57" s="90">
        <f t="shared" si="30"/>
        <v>2.0569000000000002</v>
      </c>
      <c r="L57" s="90">
        <f t="shared" si="30"/>
        <v>2.17001</v>
      </c>
      <c r="M57" s="90">
        <f t="shared" si="30"/>
        <v>2.20865</v>
      </c>
      <c r="N57" s="90">
        <f t="shared" si="30"/>
        <v>2.2278600000000002</v>
      </c>
      <c r="O57" s="90">
        <f t="shared" si="30"/>
        <v>2.24309</v>
      </c>
      <c r="P57" s="90">
        <f t="shared" si="30"/>
        <v>2.2298300000000002</v>
      </c>
      <c r="Q57" s="90">
        <f t="shared" si="30"/>
        <v>2.2327900000000001</v>
      </c>
      <c r="R57" s="90">
        <f t="shared" si="30"/>
        <v>2.2085300000000001</v>
      </c>
      <c r="S57" s="90">
        <f t="shared" si="30"/>
        <v>2.2069999999999999</v>
      </c>
      <c r="T57" s="90">
        <f t="shared" si="30"/>
        <v>2.3242799999999999</v>
      </c>
      <c r="U57" s="90">
        <f t="shared" si="30"/>
        <v>2.32497</v>
      </c>
      <c r="V57" s="90">
        <f t="shared" si="30"/>
        <v>2.3315100000000002</v>
      </c>
      <c r="W57" s="90">
        <f t="shared" si="30"/>
        <v>2.2095500000000001</v>
      </c>
      <c r="X57" s="90">
        <f t="shared" si="30"/>
        <v>2.1839</v>
      </c>
      <c r="Y57" s="90">
        <f t="shared" si="30"/>
        <v>2.1446999999999998</v>
      </c>
      <c r="Z57" s="90">
        <f t="shared" si="30"/>
        <v>1.98854</v>
      </c>
      <c r="AA57" s="90">
        <f t="shared" si="30"/>
        <v>1.5684199999999999</v>
      </c>
    </row>
    <row r="58" spans="1:27" ht="12.75" hidden="1" customHeight="1" outlineLevel="1" x14ac:dyDescent="0.2">
      <c r="A58" s="98" t="s">
        <v>1083</v>
      </c>
      <c r="B58" s="62" t="s">
        <v>236</v>
      </c>
      <c r="C58" s="42" t="s">
        <v>77</v>
      </c>
      <c r="D58" s="43">
        <v>1146.6600000000001</v>
      </c>
      <c r="E58" s="43">
        <v>1096.24</v>
      </c>
      <c r="F58" s="43">
        <v>1030.6199999999999</v>
      </c>
      <c r="G58" s="43">
        <v>1024</v>
      </c>
      <c r="H58" s="43">
        <v>1098.71</v>
      </c>
      <c r="I58" s="43">
        <v>1193.74</v>
      </c>
      <c r="J58" s="43">
        <v>1351.52</v>
      </c>
      <c r="K58" s="43">
        <v>1767.65</v>
      </c>
      <c r="L58" s="43">
        <v>1880.76</v>
      </c>
      <c r="M58" s="43">
        <v>1919.4</v>
      </c>
      <c r="N58" s="43">
        <v>1938.61</v>
      </c>
      <c r="O58" s="43">
        <v>1953.84</v>
      </c>
      <c r="P58" s="43">
        <v>1940.58</v>
      </c>
      <c r="Q58" s="43">
        <v>1943.54</v>
      </c>
      <c r="R58" s="43">
        <v>1919.28</v>
      </c>
      <c r="S58" s="43">
        <v>1917.75</v>
      </c>
      <c r="T58" s="43">
        <v>2035.03</v>
      </c>
      <c r="U58" s="43">
        <v>2035.72</v>
      </c>
      <c r="V58" s="43">
        <v>2042.26</v>
      </c>
      <c r="W58" s="43">
        <v>1920.3</v>
      </c>
      <c r="X58" s="43">
        <v>1894.65</v>
      </c>
      <c r="Y58" s="43">
        <v>1855.45</v>
      </c>
      <c r="Z58" s="43">
        <v>1699.29</v>
      </c>
      <c r="AA58" s="43">
        <v>1279.17</v>
      </c>
    </row>
    <row r="59" spans="1:27" ht="12.75" hidden="1" customHeight="1" outlineLevel="1" x14ac:dyDescent="0.2">
      <c r="A59" s="98" t="s">
        <v>1084</v>
      </c>
      <c r="B59" s="62" t="s">
        <v>88</v>
      </c>
      <c r="C59" s="42" t="s">
        <v>77</v>
      </c>
      <c r="D59" s="43">
        <f t="shared" ref="D59:AA59" si="31">$D$9</f>
        <v>66.180000000000007</v>
      </c>
      <c r="E59" s="43">
        <f t="shared" si="31"/>
        <v>66.180000000000007</v>
      </c>
      <c r="F59" s="43">
        <f t="shared" si="31"/>
        <v>66.180000000000007</v>
      </c>
      <c r="G59" s="43">
        <f t="shared" si="31"/>
        <v>66.180000000000007</v>
      </c>
      <c r="H59" s="43">
        <f t="shared" si="31"/>
        <v>66.180000000000007</v>
      </c>
      <c r="I59" s="43">
        <f t="shared" si="31"/>
        <v>66.180000000000007</v>
      </c>
      <c r="J59" s="43">
        <f t="shared" si="31"/>
        <v>66.180000000000007</v>
      </c>
      <c r="K59" s="43">
        <f t="shared" si="31"/>
        <v>66.180000000000007</v>
      </c>
      <c r="L59" s="43">
        <f t="shared" si="31"/>
        <v>66.180000000000007</v>
      </c>
      <c r="M59" s="43">
        <f t="shared" si="31"/>
        <v>66.180000000000007</v>
      </c>
      <c r="N59" s="43">
        <f t="shared" si="31"/>
        <v>66.180000000000007</v>
      </c>
      <c r="O59" s="43">
        <f t="shared" si="31"/>
        <v>66.180000000000007</v>
      </c>
      <c r="P59" s="43">
        <f t="shared" si="31"/>
        <v>66.180000000000007</v>
      </c>
      <c r="Q59" s="43">
        <f t="shared" si="31"/>
        <v>66.180000000000007</v>
      </c>
      <c r="R59" s="43">
        <f t="shared" si="31"/>
        <v>66.180000000000007</v>
      </c>
      <c r="S59" s="43">
        <f t="shared" si="31"/>
        <v>66.180000000000007</v>
      </c>
      <c r="T59" s="43">
        <f t="shared" si="31"/>
        <v>66.180000000000007</v>
      </c>
      <c r="U59" s="43">
        <f t="shared" si="31"/>
        <v>66.180000000000007</v>
      </c>
      <c r="V59" s="43">
        <f t="shared" si="31"/>
        <v>66.180000000000007</v>
      </c>
      <c r="W59" s="43">
        <f t="shared" si="31"/>
        <v>66.180000000000007</v>
      </c>
      <c r="X59" s="43">
        <f t="shared" si="31"/>
        <v>66.180000000000007</v>
      </c>
      <c r="Y59" s="43">
        <f t="shared" si="31"/>
        <v>66.180000000000007</v>
      </c>
      <c r="Z59" s="43">
        <f t="shared" si="31"/>
        <v>66.180000000000007</v>
      </c>
      <c r="AA59" s="43">
        <f t="shared" si="31"/>
        <v>66.180000000000007</v>
      </c>
    </row>
    <row r="60" spans="1:27" ht="12.75" hidden="1" customHeight="1" outlineLevel="1" x14ac:dyDescent="0.2">
      <c r="A60" s="98" t="s">
        <v>1085</v>
      </c>
      <c r="B60" s="62" t="s">
        <v>81</v>
      </c>
      <c r="C60" s="42" t="s">
        <v>77</v>
      </c>
      <c r="D60" s="43">
        <v>6.71</v>
      </c>
      <c r="E60" s="43">
        <v>6.71</v>
      </c>
      <c r="F60" s="43">
        <v>6.71</v>
      </c>
      <c r="G60" s="43">
        <v>6.71</v>
      </c>
      <c r="H60" s="43">
        <v>6.71</v>
      </c>
      <c r="I60" s="43">
        <v>6.71</v>
      </c>
      <c r="J60" s="43">
        <v>6.71</v>
      </c>
      <c r="K60" s="43">
        <v>6.71</v>
      </c>
      <c r="L60" s="43">
        <v>6.71</v>
      </c>
      <c r="M60" s="43">
        <v>6.71</v>
      </c>
      <c r="N60" s="43">
        <v>6.71</v>
      </c>
      <c r="O60" s="43">
        <v>6.71</v>
      </c>
      <c r="P60" s="43">
        <v>6.71</v>
      </c>
      <c r="Q60" s="43">
        <v>6.71</v>
      </c>
      <c r="R60" s="43">
        <v>6.71</v>
      </c>
      <c r="S60" s="43">
        <v>6.71</v>
      </c>
      <c r="T60" s="43">
        <v>6.71</v>
      </c>
      <c r="U60" s="43">
        <v>6.71</v>
      </c>
      <c r="V60" s="43">
        <v>6.71</v>
      </c>
      <c r="W60" s="43">
        <v>6.71</v>
      </c>
      <c r="X60" s="43">
        <v>6.71</v>
      </c>
      <c r="Y60" s="43">
        <v>6.71</v>
      </c>
      <c r="Z60" s="43">
        <v>6.71</v>
      </c>
      <c r="AA60" s="43">
        <v>6.71</v>
      </c>
    </row>
    <row r="61" spans="1:27" ht="12.75" hidden="1" customHeight="1" outlineLevel="1" x14ac:dyDescent="0.2">
      <c r="A61" s="98" t="s">
        <v>1086</v>
      </c>
      <c r="B61" s="62" t="s">
        <v>79</v>
      </c>
      <c r="C61" s="42" t="s">
        <v>77</v>
      </c>
      <c r="D61" s="43">
        <f>$D$11</f>
        <v>216.36</v>
      </c>
      <c r="E61" s="43">
        <f t="shared" ref="E61:AA61" si="32">$D$11</f>
        <v>216.36</v>
      </c>
      <c r="F61" s="43">
        <f t="shared" si="32"/>
        <v>216.36</v>
      </c>
      <c r="G61" s="43">
        <f t="shared" si="32"/>
        <v>216.36</v>
      </c>
      <c r="H61" s="43">
        <f t="shared" si="32"/>
        <v>216.36</v>
      </c>
      <c r="I61" s="43">
        <f t="shared" si="32"/>
        <v>216.36</v>
      </c>
      <c r="J61" s="43">
        <f t="shared" si="32"/>
        <v>216.36</v>
      </c>
      <c r="K61" s="43">
        <f t="shared" si="32"/>
        <v>216.36</v>
      </c>
      <c r="L61" s="43">
        <f t="shared" si="32"/>
        <v>216.36</v>
      </c>
      <c r="M61" s="43">
        <f t="shared" si="32"/>
        <v>216.36</v>
      </c>
      <c r="N61" s="43">
        <f t="shared" si="32"/>
        <v>216.36</v>
      </c>
      <c r="O61" s="43">
        <f t="shared" si="32"/>
        <v>216.36</v>
      </c>
      <c r="P61" s="43">
        <f t="shared" si="32"/>
        <v>216.36</v>
      </c>
      <c r="Q61" s="43">
        <f t="shared" si="32"/>
        <v>216.36</v>
      </c>
      <c r="R61" s="43">
        <f>$D$11</f>
        <v>216.36</v>
      </c>
      <c r="S61" s="43">
        <f t="shared" si="32"/>
        <v>216.36</v>
      </c>
      <c r="T61" s="43">
        <f t="shared" si="32"/>
        <v>216.36</v>
      </c>
      <c r="U61" s="43">
        <f t="shared" si="32"/>
        <v>216.36</v>
      </c>
      <c r="V61" s="43">
        <f t="shared" si="32"/>
        <v>216.36</v>
      </c>
      <c r="W61" s="43">
        <f t="shared" si="32"/>
        <v>216.36</v>
      </c>
      <c r="X61" s="43">
        <f t="shared" si="32"/>
        <v>216.36</v>
      </c>
      <c r="Y61" s="43">
        <f t="shared" si="32"/>
        <v>216.36</v>
      </c>
      <c r="Z61" s="43">
        <f t="shared" si="32"/>
        <v>216.36</v>
      </c>
      <c r="AA61" s="43">
        <f t="shared" si="32"/>
        <v>216.36</v>
      </c>
    </row>
    <row r="62" spans="1:27" ht="12.75" customHeight="1" collapsed="1" x14ac:dyDescent="0.2">
      <c r="A62" s="97" t="s">
        <v>1087</v>
      </c>
      <c r="B62" s="27" t="str">
        <f>"12"&amp;"."&amp;$B$663&amp;"."&amp;$B$664</f>
        <v>12.01.2023</v>
      </c>
      <c r="C62" s="89" t="s">
        <v>74</v>
      </c>
      <c r="D62" s="90">
        <f>ROUND(((D63+D64+D66+D65)/1000),5)</f>
        <v>1.46462</v>
      </c>
      <c r="E62" s="90">
        <f>ROUND(((E63+E64+E66+E65)/1000),5)</f>
        <v>1.4074500000000001</v>
      </c>
      <c r="F62" s="90">
        <f>ROUND(((F63+F64+F66+F65)/1000),5)</f>
        <v>1.38503</v>
      </c>
      <c r="G62" s="90">
        <f t="shared" ref="G62:AA62" si="33">ROUND(((G63+G64+G66+G65)/1000),5)</f>
        <v>1.3829800000000001</v>
      </c>
      <c r="H62" s="90">
        <f t="shared" si="33"/>
        <v>1.4061900000000001</v>
      </c>
      <c r="I62" s="90">
        <f t="shared" si="33"/>
        <v>1.50099</v>
      </c>
      <c r="J62" s="90">
        <f t="shared" si="33"/>
        <v>1.63646</v>
      </c>
      <c r="K62" s="90">
        <f t="shared" si="33"/>
        <v>2.0343499999999999</v>
      </c>
      <c r="L62" s="90">
        <f t="shared" si="33"/>
        <v>2.12243</v>
      </c>
      <c r="M62" s="90">
        <f t="shared" si="33"/>
        <v>2.1582499999999998</v>
      </c>
      <c r="N62" s="90">
        <f t="shared" si="33"/>
        <v>2.1573699999999998</v>
      </c>
      <c r="O62" s="90">
        <f t="shared" si="33"/>
        <v>2.1873800000000001</v>
      </c>
      <c r="P62" s="90">
        <f t="shared" si="33"/>
        <v>2.1757</v>
      </c>
      <c r="Q62" s="90">
        <f t="shared" si="33"/>
        <v>2.1827899999999998</v>
      </c>
      <c r="R62" s="90">
        <f t="shared" si="33"/>
        <v>2.1381199999999998</v>
      </c>
      <c r="S62" s="90">
        <f t="shared" si="33"/>
        <v>2.14866</v>
      </c>
      <c r="T62" s="90">
        <f t="shared" si="33"/>
        <v>2.1872400000000001</v>
      </c>
      <c r="U62" s="90">
        <f t="shared" si="33"/>
        <v>2.2578900000000002</v>
      </c>
      <c r="V62" s="90">
        <f t="shared" si="33"/>
        <v>2.2193700000000001</v>
      </c>
      <c r="W62" s="90">
        <f t="shared" si="33"/>
        <v>2.1566000000000001</v>
      </c>
      <c r="X62" s="90">
        <f t="shared" si="33"/>
        <v>2.1260300000000001</v>
      </c>
      <c r="Y62" s="90">
        <f t="shared" si="33"/>
        <v>2.0819700000000001</v>
      </c>
      <c r="Z62" s="90">
        <f t="shared" si="33"/>
        <v>1.9047799999999999</v>
      </c>
      <c r="AA62" s="90">
        <f t="shared" si="33"/>
        <v>1.53122</v>
      </c>
    </row>
    <row r="63" spans="1:27" ht="12.75" hidden="1" customHeight="1" outlineLevel="1" x14ac:dyDescent="0.2">
      <c r="A63" s="98" t="s">
        <v>1088</v>
      </c>
      <c r="B63" s="62" t="s">
        <v>236</v>
      </c>
      <c r="C63" s="42" t="s">
        <v>77</v>
      </c>
      <c r="D63" s="43">
        <v>1175.3699999999999</v>
      </c>
      <c r="E63" s="43">
        <v>1118.2</v>
      </c>
      <c r="F63" s="43">
        <v>1095.78</v>
      </c>
      <c r="G63" s="43">
        <v>1093.73</v>
      </c>
      <c r="H63" s="43">
        <v>1116.94</v>
      </c>
      <c r="I63" s="43">
        <v>1211.74</v>
      </c>
      <c r="J63" s="43">
        <v>1347.21</v>
      </c>
      <c r="K63" s="43">
        <v>1745.1</v>
      </c>
      <c r="L63" s="43">
        <v>1833.18</v>
      </c>
      <c r="M63" s="43">
        <v>1869</v>
      </c>
      <c r="N63" s="43">
        <v>1868.12</v>
      </c>
      <c r="O63" s="43">
        <v>1898.13</v>
      </c>
      <c r="P63" s="43">
        <v>1886.45</v>
      </c>
      <c r="Q63" s="43">
        <v>1893.54</v>
      </c>
      <c r="R63" s="43">
        <v>1848.87</v>
      </c>
      <c r="S63" s="43">
        <v>1859.41</v>
      </c>
      <c r="T63" s="43">
        <v>1897.99</v>
      </c>
      <c r="U63" s="43">
        <v>1968.64</v>
      </c>
      <c r="V63" s="43">
        <v>1930.12</v>
      </c>
      <c r="W63" s="43">
        <v>1867.35</v>
      </c>
      <c r="X63" s="43">
        <v>1836.78</v>
      </c>
      <c r="Y63" s="43">
        <v>1792.72</v>
      </c>
      <c r="Z63" s="43">
        <v>1615.53</v>
      </c>
      <c r="AA63" s="43">
        <v>1241.97</v>
      </c>
    </row>
    <row r="64" spans="1:27" ht="12.75" hidden="1" customHeight="1" outlineLevel="1" x14ac:dyDescent="0.2">
      <c r="A64" s="98" t="s">
        <v>1089</v>
      </c>
      <c r="B64" s="62" t="s">
        <v>88</v>
      </c>
      <c r="C64" s="42" t="s">
        <v>77</v>
      </c>
      <c r="D64" s="43">
        <f t="shared" ref="D64:AA64" si="34">$D$9</f>
        <v>66.180000000000007</v>
      </c>
      <c r="E64" s="43">
        <f t="shared" si="34"/>
        <v>66.180000000000007</v>
      </c>
      <c r="F64" s="43">
        <f t="shared" si="34"/>
        <v>66.180000000000007</v>
      </c>
      <c r="G64" s="43">
        <f t="shared" si="34"/>
        <v>66.180000000000007</v>
      </c>
      <c r="H64" s="43">
        <f t="shared" si="34"/>
        <v>66.180000000000007</v>
      </c>
      <c r="I64" s="43">
        <f t="shared" si="34"/>
        <v>66.180000000000007</v>
      </c>
      <c r="J64" s="43">
        <f t="shared" si="34"/>
        <v>66.180000000000007</v>
      </c>
      <c r="K64" s="43">
        <f t="shared" si="34"/>
        <v>66.180000000000007</v>
      </c>
      <c r="L64" s="43">
        <f t="shared" si="34"/>
        <v>66.180000000000007</v>
      </c>
      <c r="M64" s="43">
        <f t="shared" si="34"/>
        <v>66.180000000000007</v>
      </c>
      <c r="N64" s="43">
        <f t="shared" si="34"/>
        <v>66.180000000000007</v>
      </c>
      <c r="O64" s="43">
        <f t="shared" si="34"/>
        <v>66.180000000000007</v>
      </c>
      <c r="P64" s="43">
        <f t="shared" si="34"/>
        <v>66.180000000000007</v>
      </c>
      <c r="Q64" s="43">
        <f t="shared" si="34"/>
        <v>66.180000000000007</v>
      </c>
      <c r="R64" s="43">
        <f t="shared" si="34"/>
        <v>66.180000000000007</v>
      </c>
      <c r="S64" s="43">
        <f t="shared" si="34"/>
        <v>66.180000000000007</v>
      </c>
      <c r="T64" s="43">
        <f t="shared" si="34"/>
        <v>66.180000000000007</v>
      </c>
      <c r="U64" s="43">
        <f t="shared" si="34"/>
        <v>66.180000000000007</v>
      </c>
      <c r="V64" s="43">
        <f t="shared" si="34"/>
        <v>66.180000000000007</v>
      </c>
      <c r="W64" s="43">
        <f t="shared" si="34"/>
        <v>66.180000000000007</v>
      </c>
      <c r="X64" s="43">
        <f t="shared" si="34"/>
        <v>66.180000000000007</v>
      </c>
      <c r="Y64" s="43">
        <f t="shared" si="34"/>
        <v>66.180000000000007</v>
      </c>
      <c r="Z64" s="43">
        <f t="shared" si="34"/>
        <v>66.180000000000007</v>
      </c>
      <c r="AA64" s="43">
        <f t="shared" si="34"/>
        <v>66.180000000000007</v>
      </c>
    </row>
    <row r="65" spans="1:27" ht="12.75" hidden="1" customHeight="1" outlineLevel="1" x14ac:dyDescent="0.2">
      <c r="A65" s="98" t="s">
        <v>1090</v>
      </c>
      <c r="B65" s="62" t="s">
        <v>81</v>
      </c>
      <c r="C65" s="42" t="s">
        <v>77</v>
      </c>
      <c r="D65" s="43">
        <v>6.71</v>
      </c>
      <c r="E65" s="43">
        <v>6.71</v>
      </c>
      <c r="F65" s="43">
        <v>6.71</v>
      </c>
      <c r="G65" s="43">
        <v>6.71</v>
      </c>
      <c r="H65" s="43">
        <v>6.71</v>
      </c>
      <c r="I65" s="43">
        <v>6.71</v>
      </c>
      <c r="J65" s="43">
        <v>6.71</v>
      </c>
      <c r="K65" s="43">
        <v>6.71</v>
      </c>
      <c r="L65" s="43">
        <v>6.71</v>
      </c>
      <c r="M65" s="43">
        <v>6.71</v>
      </c>
      <c r="N65" s="43">
        <v>6.71</v>
      </c>
      <c r="O65" s="43">
        <v>6.71</v>
      </c>
      <c r="P65" s="43">
        <v>6.71</v>
      </c>
      <c r="Q65" s="43">
        <v>6.71</v>
      </c>
      <c r="R65" s="43">
        <v>6.71</v>
      </c>
      <c r="S65" s="43">
        <v>6.71</v>
      </c>
      <c r="T65" s="43">
        <v>6.71</v>
      </c>
      <c r="U65" s="43">
        <v>6.71</v>
      </c>
      <c r="V65" s="43">
        <v>6.71</v>
      </c>
      <c r="W65" s="43">
        <v>6.71</v>
      </c>
      <c r="X65" s="43">
        <v>6.71</v>
      </c>
      <c r="Y65" s="43">
        <v>6.71</v>
      </c>
      <c r="Z65" s="43">
        <v>6.71</v>
      </c>
      <c r="AA65" s="43">
        <v>6.71</v>
      </c>
    </row>
    <row r="66" spans="1:27" ht="12.75" hidden="1" customHeight="1" outlineLevel="1" x14ac:dyDescent="0.2">
      <c r="A66" s="98" t="s">
        <v>1091</v>
      </c>
      <c r="B66" s="62" t="s">
        <v>79</v>
      </c>
      <c r="C66" s="42" t="s">
        <v>77</v>
      </c>
      <c r="D66" s="43">
        <f>$D$11</f>
        <v>216.36</v>
      </c>
      <c r="E66" s="43">
        <f t="shared" ref="E66:AA66" si="35">$D$11</f>
        <v>216.36</v>
      </c>
      <c r="F66" s="43">
        <f t="shared" si="35"/>
        <v>216.36</v>
      </c>
      <c r="G66" s="43">
        <f t="shared" si="35"/>
        <v>216.36</v>
      </c>
      <c r="H66" s="43">
        <f t="shared" si="35"/>
        <v>216.36</v>
      </c>
      <c r="I66" s="43">
        <f t="shared" si="35"/>
        <v>216.36</v>
      </c>
      <c r="J66" s="43">
        <f t="shared" si="35"/>
        <v>216.36</v>
      </c>
      <c r="K66" s="43">
        <f t="shared" si="35"/>
        <v>216.36</v>
      </c>
      <c r="L66" s="43">
        <f t="shared" si="35"/>
        <v>216.36</v>
      </c>
      <c r="M66" s="43">
        <f t="shared" si="35"/>
        <v>216.36</v>
      </c>
      <c r="N66" s="43">
        <f t="shared" si="35"/>
        <v>216.36</v>
      </c>
      <c r="O66" s="43">
        <f t="shared" si="35"/>
        <v>216.36</v>
      </c>
      <c r="P66" s="43">
        <f t="shared" si="35"/>
        <v>216.36</v>
      </c>
      <c r="Q66" s="43">
        <f t="shared" si="35"/>
        <v>216.36</v>
      </c>
      <c r="R66" s="43">
        <f>$D$11</f>
        <v>216.36</v>
      </c>
      <c r="S66" s="43">
        <f t="shared" si="35"/>
        <v>216.36</v>
      </c>
      <c r="T66" s="43">
        <f t="shared" si="35"/>
        <v>216.36</v>
      </c>
      <c r="U66" s="43">
        <f t="shared" si="35"/>
        <v>216.36</v>
      </c>
      <c r="V66" s="43">
        <f t="shared" si="35"/>
        <v>216.36</v>
      </c>
      <c r="W66" s="43">
        <f t="shared" si="35"/>
        <v>216.36</v>
      </c>
      <c r="X66" s="43">
        <f t="shared" si="35"/>
        <v>216.36</v>
      </c>
      <c r="Y66" s="43">
        <f t="shared" si="35"/>
        <v>216.36</v>
      </c>
      <c r="Z66" s="43">
        <f t="shared" si="35"/>
        <v>216.36</v>
      </c>
      <c r="AA66" s="43">
        <f t="shared" si="35"/>
        <v>216.36</v>
      </c>
    </row>
    <row r="67" spans="1:27" ht="12.75" customHeight="1" collapsed="1" x14ac:dyDescent="0.2">
      <c r="A67" s="97" t="s">
        <v>1092</v>
      </c>
      <c r="B67" s="27" t="str">
        <f>"13"&amp;"."&amp;$B$663&amp;"."&amp;$B$664</f>
        <v>13.01.2023</v>
      </c>
      <c r="C67" s="89" t="s">
        <v>74</v>
      </c>
      <c r="D67" s="90">
        <f>ROUND(((D68+D69+D71+D70)/1000),5)</f>
        <v>1.4913700000000001</v>
      </c>
      <c r="E67" s="90">
        <f>ROUND(((E68+E69+E71+E70)/1000),5)</f>
        <v>1.43018</v>
      </c>
      <c r="F67" s="90">
        <f>ROUND(((F68+F69+F71+F70)/1000),5)</f>
        <v>1.39825</v>
      </c>
      <c r="G67" s="90">
        <f t="shared" ref="G67:AA67" si="36">ROUND(((G68+G69+G71+G70)/1000),5)</f>
        <v>1.39391</v>
      </c>
      <c r="H67" s="90">
        <f t="shared" si="36"/>
        <v>1.44343</v>
      </c>
      <c r="I67" s="90">
        <f t="shared" si="36"/>
        <v>1.5281100000000001</v>
      </c>
      <c r="J67" s="90">
        <f t="shared" si="36"/>
        <v>1.8655900000000001</v>
      </c>
      <c r="K67" s="90">
        <f t="shared" si="36"/>
        <v>2.0540099999999999</v>
      </c>
      <c r="L67" s="90">
        <f t="shared" si="36"/>
        <v>2.1524100000000002</v>
      </c>
      <c r="M67" s="90">
        <f t="shared" si="36"/>
        <v>2.1853400000000001</v>
      </c>
      <c r="N67" s="90">
        <f t="shared" si="36"/>
        <v>2.2013099999999999</v>
      </c>
      <c r="O67" s="90">
        <f t="shared" si="36"/>
        <v>2.20879</v>
      </c>
      <c r="P67" s="90">
        <f t="shared" si="36"/>
        <v>2.2008299999999998</v>
      </c>
      <c r="Q67" s="90">
        <f t="shared" si="36"/>
        <v>2.2035300000000002</v>
      </c>
      <c r="R67" s="90">
        <f t="shared" si="36"/>
        <v>2.1881599999999999</v>
      </c>
      <c r="S67" s="90">
        <f t="shared" si="36"/>
        <v>2.1828799999999999</v>
      </c>
      <c r="T67" s="90">
        <f t="shared" si="36"/>
        <v>2.28294</v>
      </c>
      <c r="U67" s="90">
        <f t="shared" si="36"/>
        <v>2.3098999999999998</v>
      </c>
      <c r="V67" s="90">
        <f t="shared" si="36"/>
        <v>2.2969900000000001</v>
      </c>
      <c r="W67" s="90">
        <f t="shared" si="36"/>
        <v>2.2014</v>
      </c>
      <c r="X67" s="90">
        <f t="shared" si="36"/>
        <v>2.1844700000000001</v>
      </c>
      <c r="Y67" s="90">
        <f t="shared" si="36"/>
        <v>2.12608</v>
      </c>
      <c r="Z67" s="90">
        <f t="shared" si="36"/>
        <v>2.01065</v>
      </c>
      <c r="AA67" s="90">
        <f t="shared" si="36"/>
        <v>1.7402200000000001</v>
      </c>
    </row>
    <row r="68" spans="1:27" ht="12.75" hidden="1" customHeight="1" outlineLevel="1" x14ac:dyDescent="0.2">
      <c r="A68" s="98" t="s">
        <v>1093</v>
      </c>
      <c r="B68" s="62" t="s">
        <v>236</v>
      </c>
      <c r="C68" s="42" t="s">
        <v>77</v>
      </c>
      <c r="D68" s="43">
        <v>1202.1199999999999</v>
      </c>
      <c r="E68" s="43">
        <v>1140.93</v>
      </c>
      <c r="F68" s="43">
        <v>1109</v>
      </c>
      <c r="G68" s="43">
        <v>1104.6600000000001</v>
      </c>
      <c r="H68" s="43">
        <v>1154.18</v>
      </c>
      <c r="I68" s="43">
        <v>1238.8599999999999</v>
      </c>
      <c r="J68" s="43">
        <v>1576.34</v>
      </c>
      <c r="K68" s="43">
        <v>1764.76</v>
      </c>
      <c r="L68" s="43">
        <v>1863.16</v>
      </c>
      <c r="M68" s="43">
        <v>1896.09</v>
      </c>
      <c r="N68" s="43">
        <v>1912.06</v>
      </c>
      <c r="O68" s="43">
        <v>1919.54</v>
      </c>
      <c r="P68" s="43">
        <v>1911.58</v>
      </c>
      <c r="Q68" s="43">
        <v>1914.28</v>
      </c>
      <c r="R68" s="43">
        <v>1898.91</v>
      </c>
      <c r="S68" s="43">
        <v>1893.63</v>
      </c>
      <c r="T68" s="43">
        <v>1993.69</v>
      </c>
      <c r="U68" s="43">
        <v>2020.65</v>
      </c>
      <c r="V68" s="43">
        <v>2007.74</v>
      </c>
      <c r="W68" s="43">
        <v>1912.15</v>
      </c>
      <c r="X68" s="43">
        <v>1895.22</v>
      </c>
      <c r="Y68" s="43">
        <v>1836.83</v>
      </c>
      <c r="Z68" s="43">
        <v>1721.4</v>
      </c>
      <c r="AA68" s="43">
        <v>1450.97</v>
      </c>
    </row>
    <row r="69" spans="1:27" ht="12.75" hidden="1" customHeight="1" outlineLevel="1" x14ac:dyDescent="0.2">
      <c r="A69" s="98" t="s">
        <v>1094</v>
      </c>
      <c r="B69" s="62" t="s">
        <v>88</v>
      </c>
      <c r="C69" s="42" t="s">
        <v>77</v>
      </c>
      <c r="D69" s="43">
        <f t="shared" ref="D69:AA69" si="37">$D$9</f>
        <v>66.180000000000007</v>
      </c>
      <c r="E69" s="43">
        <f t="shared" si="37"/>
        <v>66.180000000000007</v>
      </c>
      <c r="F69" s="43">
        <f t="shared" si="37"/>
        <v>66.180000000000007</v>
      </c>
      <c r="G69" s="43">
        <f t="shared" si="37"/>
        <v>66.180000000000007</v>
      </c>
      <c r="H69" s="43">
        <f t="shared" si="37"/>
        <v>66.180000000000007</v>
      </c>
      <c r="I69" s="43">
        <f t="shared" si="37"/>
        <v>66.180000000000007</v>
      </c>
      <c r="J69" s="43">
        <f t="shared" si="37"/>
        <v>66.180000000000007</v>
      </c>
      <c r="K69" s="43">
        <f t="shared" si="37"/>
        <v>66.180000000000007</v>
      </c>
      <c r="L69" s="43">
        <f t="shared" si="37"/>
        <v>66.180000000000007</v>
      </c>
      <c r="M69" s="43">
        <f t="shared" si="37"/>
        <v>66.180000000000007</v>
      </c>
      <c r="N69" s="43">
        <f t="shared" si="37"/>
        <v>66.180000000000007</v>
      </c>
      <c r="O69" s="43">
        <f t="shared" si="37"/>
        <v>66.180000000000007</v>
      </c>
      <c r="P69" s="43">
        <f t="shared" si="37"/>
        <v>66.180000000000007</v>
      </c>
      <c r="Q69" s="43">
        <f t="shared" si="37"/>
        <v>66.180000000000007</v>
      </c>
      <c r="R69" s="43">
        <f t="shared" si="37"/>
        <v>66.180000000000007</v>
      </c>
      <c r="S69" s="43">
        <f t="shared" si="37"/>
        <v>66.180000000000007</v>
      </c>
      <c r="T69" s="43">
        <f t="shared" si="37"/>
        <v>66.180000000000007</v>
      </c>
      <c r="U69" s="43">
        <f t="shared" si="37"/>
        <v>66.180000000000007</v>
      </c>
      <c r="V69" s="43">
        <f t="shared" si="37"/>
        <v>66.180000000000007</v>
      </c>
      <c r="W69" s="43">
        <f t="shared" si="37"/>
        <v>66.180000000000007</v>
      </c>
      <c r="X69" s="43">
        <f t="shared" si="37"/>
        <v>66.180000000000007</v>
      </c>
      <c r="Y69" s="43">
        <f t="shared" si="37"/>
        <v>66.180000000000007</v>
      </c>
      <c r="Z69" s="43">
        <f t="shared" si="37"/>
        <v>66.180000000000007</v>
      </c>
      <c r="AA69" s="43">
        <f t="shared" si="37"/>
        <v>66.180000000000007</v>
      </c>
    </row>
    <row r="70" spans="1:27" ht="12.75" hidden="1" customHeight="1" outlineLevel="1" x14ac:dyDescent="0.2">
      <c r="A70" s="98" t="s">
        <v>1095</v>
      </c>
      <c r="B70" s="62" t="s">
        <v>81</v>
      </c>
      <c r="C70" s="42" t="s">
        <v>77</v>
      </c>
      <c r="D70" s="43">
        <v>6.71</v>
      </c>
      <c r="E70" s="43">
        <v>6.71</v>
      </c>
      <c r="F70" s="43">
        <v>6.71</v>
      </c>
      <c r="G70" s="43">
        <v>6.71</v>
      </c>
      <c r="H70" s="43">
        <v>6.71</v>
      </c>
      <c r="I70" s="43">
        <v>6.71</v>
      </c>
      <c r="J70" s="43">
        <v>6.71</v>
      </c>
      <c r="K70" s="43">
        <v>6.71</v>
      </c>
      <c r="L70" s="43">
        <v>6.71</v>
      </c>
      <c r="M70" s="43">
        <v>6.71</v>
      </c>
      <c r="N70" s="43">
        <v>6.71</v>
      </c>
      <c r="O70" s="43">
        <v>6.71</v>
      </c>
      <c r="P70" s="43">
        <v>6.71</v>
      </c>
      <c r="Q70" s="43">
        <v>6.71</v>
      </c>
      <c r="R70" s="43">
        <v>6.71</v>
      </c>
      <c r="S70" s="43">
        <v>6.71</v>
      </c>
      <c r="T70" s="43">
        <v>6.71</v>
      </c>
      <c r="U70" s="43">
        <v>6.71</v>
      </c>
      <c r="V70" s="43">
        <v>6.71</v>
      </c>
      <c r="W70" s="43">
        <v>6.71</v>
      </c>
      <c r="X70" s="43">
        <v>6.71</v>
      </c>
      <c r="Y70" s="43">
        <v>6.71</v>
      </c>
      <c r="Z70" s="43">
        <v>6.71</v>
      </c>
      <c r="AA70" s="43">
        <v>6.71</v>
      </c>
    </row>
    <row r="71" spans="1:27" ht="12.75" hidden="1" customHeight="1" outlineLevel="1" x14ac:dyDescent="0.2">
      <c r="A71" s="98" t="s">
        <v>1096</v>
      </c>
      <c r="B71" s="62" t="s">
        <v>79</v>
      </c>
      <c r="C71" s="42" t="s">
        <v>77</v>
      </c>
      <c r="D71" s="43">
        <f>$D$11</f>
        <v>216.36</v>
      </c>
      <c r="E71" s="43">
        <f t="shared" ref="E71:AA71" si="38">$D$11</f>
        <v>216.36</v>
      </c>
      <c r="F71" s="43">
        <f t="shared" si="38"/>
        <v>216.36</v>
      </c>
      <c r="G71" s="43">
        <f t="shared" si="38"/>
        <v>216.36</v>
      </c>
      <c r="H71" s="43">
        <f t="shared" si="38"/>
        <v>216.36</v>
      </c>
      <c r="I71" s="43">
        <f t="shared" si="38"/>
        <v>216.36</v>
      </c>
      <c r="J71" s="43">
        <f t="shared" si="38"/>
        <v>216.36</v>
      </c>
      <c r="K71" s="43">
        <f t="shared" si="38"/>
        <v>216.36</v>
      </c>
      <c r="L71" s="43">
        <f t="shared" si="38"/>
        <v>216.36</v>
      </c>
      <c r="M71" s="43">
        <f t="shared" si="38"/>
        <v>216.36</v>
      </c>
      <c r="N71" s="43">
        <f t="shared" si="38"/>
        <v>216.36</v>
      </c>
      <c r="O71" s="43">
        <f t="shared" si="38"/>
        <v>216.36</v>
      </c>
      <c r="P71" s="43">
        <f t="shared" si="38"/>
        <v>216.36</v>
      </c>
      <c r="Q71" s="43">
        <f t="shared" si="38"/>
        <v>216.36</v>
      </c>
      <c r="R71" s="43">
        <f>$D$11</f>
        <v>216.36</v>
      </c>
      <c r="S71" s="43">
        <f t="shared" si="38"/>
        <v>216.36</v>
      </c>
      <c r="T71" s="43">
        <f t="shared" si="38"/>
        <v>216.36</v>
      </c>
      <c r="U71" s="43">
        <f t="shared" si="38"/>
        <v>216.36</v>
      </c>
      <c r="V71" s="43">
        <f t="shared" si="38"/>
        <v>216.36</v>
      </c>
      <c r="W71" s="43">
        <f t="shared" si="38"/>
        <v>216.36</v>
      </c>
      <c r="X71" s="43">
        <f t="shared" si="38"/>
        <v>216.36</v>
      </c>
      <c r="Y71" s="43">
        <f t="shared" si="38"/>
        <v>216.36</v>
      </c>
      <c r="Z71" s="43">
        <f t="shared" si="38"/>
        <v>216.36</v>
      </c>
      <c r="AA71" s="43">
        <f t="shared" si="38"/>
        <v>216.36</v>
      </c>
    </row>
    <row r="72" spans="1:27" ht="12.75" customHeight="1" collapsed="1" x14ac:dyDescent="0.2">
      <c r="A72" s="97" t="s">
        <v>1097</v>
      </c>
      <c r="B72" s="27" t="str">
        <f>"14"&amp;"."&amp;$B$663&amp;"."&amp;$B$664</f>
        <v>14.01.2023</v>
      </c>
      <c r="C72" s="89" t="s">
        <v>74</v>
      </c>
      <c r="D72" s="90">
        <f>ROUND(((D73+D74+D76+D75)/1000),5)</f>
        <v>1.74095</v>
      </c>
      <c r="E72" s="90">
        <f>ROUND(((E73+E74+E76+E75)/1000),5)</f>
        <v>1.5661400000000001</v>
      </c>
      <c r="F72" s="90">
        <f>ROUND(((F73+F74+F76+F75)/1000),5)</f>
        <v>1.5344800000000001</v>
      </c>
      <c r="G72" s="90">
        <f t="shared" ref="G72:AA72" si="39">ROUND(((G73+G74+G76+G75)/1000),5)</f>
        <v>1.5240800000000001</v>
      </c>
      <c r="H72" s="90">
        <f t="shared" si="39"/>
        <v>1.53853</v>
      </c>
      <c r="I72" s="90">
        <f t="shared" si="39"/>
        <v>1.56809</v>
      </c>
      <c r="J72" s="90">
        <f t="shared" si="39"/>
        <v>1.66354</v>
      </c>
      <c r="K72" s="90">
        <f t="shared" si="39"/>
        <v>1.9419599999999999</v>
      </c>
      <c r="L72" s="90">
        <f t="shared" si="39"/>
        <v>2.03505</v>
      </c>
      <c r="M72" s="90">
        <f t="shared" si="39"/>
        <v>2.16214</v>
      </c>
      <c r="N72" s="90">
        <f t="shared" si="39"/>
        <v>2.2008299999999998</v>
      </c>
      <c r="O72" s="90">
        <f t="shared" si="39"/>
        <v>2.2100599999999999</v>
      </c>
      <c r="P72" s="90">
        <f t="shared" si="39"/>
        <v>2.2082899999999999</v>
      </c>
      <c r="Q72" s="90">
        <f t="shared" si="39"/>
        <v>2.2071700000000001</v>
      </c>
      <c r="R72" s="90">
        <f t="shared" si="39"/>
        <v>2.18161</v>
      </c>
      <c r="S72" s="90">
        <f t="shared" si="39"/>
        <v>2.1847400000000001</v>
      </c>
      <c r="T72" s="90">
        <f t="shared" si="39"/>
        <v>2.2028599999999998</v>
      </c>
      <c r="U72" s="90">
        <f t="shared" si="39"/>
        <v>2.24959</v>
      </c>
      <c r="V72" s="90">
        <f t="shared" si="39"/>
        <v>2.2417500000000001</v>
      </c>
      <c r="W72" s="90">
        <f t="shared" si="39"/>
        <v>2.1944499999999998</v>
      </c>
      <c r="X72" s="90">
        <f t="shared" si="39"/>
        <v>2.1981700000000002</v>
      </c>
      <c r="Y72" s="90">
        <f t="shared" si="39"/>
        <v>2.0745399999999998</v>
      </c>
      <c r="Z72" s="90">
        <f t="shared" si="39"/>
        <v>2.00101</v>
      </c>
      <c r="AA72" s="90">
        <f t="shared" si="39"/>
        <v>1.7498899999999999</v>
      </c>
    </row>
    <row r="73" spans="1:27" ht="12.75" hidden="1" customHeight="1" outlineLevel="1" x14ac:dyDescent="0.2">
      <c r="A73" s="98" t="s">
        <v>1098</v>
      </c>
      <c r="B73" s="62" t="s">
        <v>236</v>
      </c>
      <c r="C73" s="42" t="s">
        <v>77</v>
      </c>
      <c r="D73" s="43">
        <v>1451.7</v>
      </c>
      <c r="E73" s="43">
        <v>1276.8900000000001</v>
      </c>
      <c r="F73" s="43">
        <v>1245.23</v>
      </c>
      <c r="G73" s="43">
        <v>1234.83</v>
      </c>
      <c r="H73" s="43">
        <v>1249.28</v>
      </c>
      <c r="I73" s="43">
        <v>1278.8399999999999</v>
      </c>
      <c r="J73" s="43">
        <v>1374.29</v>
      </c>
      <c r="K73" s="43">
        <v>1652.71</v>
      </c>
      <c r="L73" s="43">
        <v>1745.8</v>
      </c>
      <c r="M73" s="43">
        <v>1872.89</v>
      </c>
      <c r="N73" s="43">
        <v>1911.58</v>
      </c>
      <c r="O73" s="43">
        <v>1920.81</v>
      </c>
      <c r="P73" s="43">
        <v>1919.04</v>
      </c>
      <c r="Q73" s="43">
        <v>1917.92</v>
      </c>
      <c r="R73" s="43">
        <v>1892.36</v>
      </c>
      <c r="S73" s="43">
        <v>1895.49</v>
      </c>
      <c r="T73" s="43">
        <v>1913.61</v>
      </c>
      <c r="U73" s="43">
        <v>1960.34</v>
      </c>
      <c r="V73" s="43">
        <v>1952.5</v>
      </c>
      <c r="W73" s="43">
        <v>1905.2</v>
      </c>
      <c r="X73" s="43">
        <v>1908.92</v>
      </c>
      <c r="Y73" s="43">
        <v>1785.29</v>
      </c>
      <c r="Z73" s="43">
        <v>1711.76</v>
      </c>
      <c r="AA73" s="43">
        <v>1460.64</v>
      </c>
    </row>
    <row r="74" spans="1:27" ht="12.75" hidden="1" customHeight="1" outlineLevel="1" x14ac:dyDescent="0.2">
      <c r="A74" s="98" t="s">
        <v>1099</v>
      </c>
      <c r="B74" s="62" t="s">
        <v>88</v>
      </c>
      <c r="C74" s="42" t="s">
        <v>77</v>
      </c>
      <c r="D74" s="43">
        <f t="shared" ref="D74:AA74" si="40">$D$9</f>
        <v>66.180000000000007</v>
      </c>
      <c r="E74" s="43">
        <f t="shared" si="40"/>
        <v>66.180000000000007</v>
      </c>
      <c r="F74" s="43">
        <f t="shared" si="40"/>
        <v>66.180000000000007</v>
      </c>
      <c r="G74" s="43">
        <f t="shared" si="40"/>
        <v>66.180000000000007</v>
      </c>
      <c r="H74" s="43">
        <f t="shared" si="40"/>
        <v>66.180000000000007</v>
      </c>
      <c r="I74" s="43">
        <f t="shared" si="40"/>
        <v>66.180000000000007</v>
      </c>
      <c r="J74" s="43">
        <f t="shared" si="40"/>
        <v>66.180000000000007</v>
      </c>
      <c r="K74" s="43">
        <f t="shared" si="40"/>
        <v>66.180000000000007</v>
      </c>
      <c r="L74" s="43">
        <f t="shared" si="40"/>
        <v>66.180000000000007</v>
      </c>
      <c r="M74" s="43">
        <f t="shared" si="40"/>
        <v>66.180000000000007</v>
      </c>
      <c r="N74" s="43">
        <f t="shared" si="40"/>
        <v>66.180000000000007</v>
      </c>
      <c r="O74" s="43">
        <f t="shared" si="40"/>
        <v>66.180000000000007</v>
      </c>
      <c r="P74" s="43">
        <f t="shared" si="40"/>
        <v>66.180000000000007</v>
      </c>
      <c r="Q74" s="43">
        <f t="shared" si="40"/>
        <v>66.180000000000007</v>
      </c>
      <c r="R74" s="43">
        <f t="shared" si="40"/>
        <v>66.180000000000007</v>
      </c>
      <c r="S74" s="43">
        <f t="shared" si="40"/>
        <v>66.180000000000007</v>
      </c>
      <c r="T74" s="43">
        <f t="shared" si="40"/>
        <v>66.180000000000007</v>
      </c>
      <c r="U74" s="43">
        <f t="shared" si="40"/>
        <v>66.180000000000007</v>
      </c>
      <c r="V74" s="43">
        <f t="shared" si="40"/>
        <v>66.180000000000007</v>
      </c>
      <c r="W74" s="43">
        <f t="shared" si="40"/>
        <v>66.180000000000007</v>
      </c>
      <c r="X74" s="43">
        <f t="shared" si="40"/>
        <v>66.180000000000007</v>
      </c>
      <c r="Y74" s="43">
        <f t="shared" si="40"/>
        <v>66.180000000000007</v>
      </c>
      <c r="Z74" s="43">
        <f t="shared" si="40"/>
        <v>66.180000000000007</v>
      </c>
      <c r="AA74" s="43">
        <f t="shared" si="40"/>
        <v>66.180000000000007</v>
      </c>
    </row>
    <row r="75" spans="1:27" ht="12.75" hidden="1" customHeight="1" outlineLevel="1" x14ac:dyDescent="0.2">
      <c r="A75" s="98" t="s">
        <v>1100</v>
      </c>
      <c r="B75" s="62" t="s">
        <v>81</v>
      </c>
      <c r="C75" s="42" t="s">
        <v>77</v>
      </c>
      <c r="D75" s="43">
        <v>6.71</v>
      </c>
      <c r="E75" s="43">
        <v>6.71</v>
      </c>
      <c r="F75" s="43">
        <v>6.71</v>
      </c>
      <c r="G75" s="43">
        <v>6.71</v>
      </c>
      <c r="H75" s="43">
        <v>6.71</v>
      </c>
      <c r="I75" s="43">
        <v>6.71</v>
      </c>
      <c r="J75" s="43">
        <v>6.71</v>
      </c>
      <c r="K75" s="43">
        <v>6.71</v>
      </c>
      <c r="L75" s="43">
        <v>6.71</v>
      </c>
      <c r="M75" s="43">
        <v>6.71</v>
      </c>
      <c r="N75" s="43">
        <v>6.71</v>
      </c>
      <c r="O75" s="43">
        <v>6.71</v>
      </c>
      <c r="P75" s="43">
        <v>6.71</v>
      </c>
      <c r="Q75" s="43">
        <v>6.71</v>
      </c>
      <c r="R75" s="43">
        <v>6.71</v>
      </c>
      <c r="S75" s="43">
        <v>6.71</v>
      </c>
      <c r="T75" s="43">
        <v>6.71</v>
      </c>
      <c r="U75" s="43">
        <v>6.71</v>
      </c>
      <c r="V75" s="43">
        <v>6.71</v>
      </c>
      <c r="W75" s="43">
        <v>6.71</v>
      </c>
      <c r="X75" s="43">
        <v>6.71</v>
      </c>
      <c r="Y75" s="43">
        <v>6.71</v>
      </c>
      <c r="Z75" s="43">
        <v>6.71</v>
      </c>
      <c r="AA75" s="43">
        <v>6.71</v>
      </c>
    </row>
    <row r="76" spans="1:27" ht="12.75" hidden="1" customHeight="1" outlineLevel="1" x14ac:dyDescent="0.2">
      <c r="A76" s="98" t="s">
        <v>1101</v>
      </c>
      <c r="B76" s="62" t="s">
        <v>79</v>
      </c>
      <c r="C76" s="42" t="s">
        <v>77</v>
      </c>
      <c r="D76" s="43">
        <f>$D$11</f>
        <v>216.36</v>
      </c>
      <c r="E76" s="43">
        <f t="shared" ref="E76:AA76" si="41">$D$11</f>
        <v>216.36</v>
      </c>
      <c r="F76" s="43">
        <f t="shared" si="41"/>
        <v>216.36</v>
      </c>
      <c r="G76" s="43">
        <f t="shared" si="41"/>
        <v>216.36</v>
      </c>
      <c r="H76" s="43">
        <f t="shared" si="41"/>
        <v>216.36</v>
      </c>
      <c r="I76" s="43">
        <f t="shared" si="41"/>
        <v>216.36</v>
      </c>
      <c r="J76" s="43">
        <f t="shared" si="41"/>
        <v>216.36</v>
      </c>
      <c r="K76" s="43">
        <f t="shared" si="41"/>
        <v>216.36</v>
      </c>
      <c r="L76" s="43">
        <f t="shared" si="41"/>
        <v>216.36</v>
      </c>
      <c r="M76" s="43">
        <f t="shared" si="41"/>
        <v>216.36</v>
      </c>
      <c r="N76" s="43">
        <f t="shared" si="41"/>
        <v>216.36</v>
      </c>
      <c r="O76" s="43">
        <f t="shared" si="41"/>
        <v>216.36</v>
      </c>
      <c r="P76" s="43">
        <f t="shared" si="41"/>
        <v>216.36</v>
      </c>
      <c r="Q76" s="43">
        <f t="shared" si="41"/>
        <v>216.36</v>
      </c>
      <c r="R76" s="43">
        <f>$D$11</f>
        <v>216.36</v>
      </c>
      <c r="S76" s="43">
        <f t="shared" si="41"/>
        <v>216.36</v>
      </c>
      <c r="T76" s="43">
        <f t="shared" si="41"/>
        <v>216.36</v>
      </c>
      <c r="U76" s="43">
        <f t="shared" si="41"/>
        <v>216.36</v>
      </c>
      <c r="V76" s="43">
        <f t="shared" si="41"/>
        <v>216.36</v>
      </c>
      <c r="W76" s="43">
        <f t="shared" si="41"/>
        <v>216.36</v>
      </c>
      <c r="X76" s="43">
        <f t="shared" si="41"/>
        <v>216.36</v>
      </c>
      <c r="Y76" s="43">
        <f t="shared" si="41"/>
        <v>216.36</v>
      </c>
      <c r="Z76" s="43">
        <f t="shared" si="41"/>
        <v>216.36</v>
      </c>
      <c r="AA76" s="43">
        <f t="shared" si="41"/>
        <v>216.36</v>
      </c>
    </row>
    <row r="77" spans="1:27" ht="12.75" customHeight="1" collapsed="1" x14ac:dyDescent="0.2">
      <c r="A77" s="97" t="s">
        <v>1102</v>
      </c>
      <c r="B77" s="27" t="str">
        <f>"15"&amp;"."&amp;$B$663&amp;"."&amp;$B$664</f>
        <v>15.01.2023</v>
      </c>
      <c r="C77" s="89" t="s">
        <v>74</v>
      </c>
      <c r="D77" s="90">
        <f>ROUND(((D78+D79+D81+D80)/1000),5)</f>
        <v>1.5799700000000001</v>
      </c>
      <c r="E77" s="90">
        <f>ROUND(((E78+E79+E81+E80)/1000),5)</f>
        <v>1.52223</v>
      </c>
      <c r="F77" s="90">
        <f>ROUND(((F78+F79+F81+F80)/1000),5)</f>
        <v>1.45265</v>
      </c>
      <c r="G77" s="90">
        <f t="shared" ref="G77:AA77" si="42">ROUND(((G78+G79+G81+G80)/1000),5)</f>
        <v>1.4471400000000001</v>
      </c>
      <c r="H77" s="90">
        <f t="shared" si="42"/>
        <v>1.4515499999999999</v>
      </c>
      <c r="I77" s="90">
        <f t="shared" si="42"/>
        <v>1.5005500000000001</v>
      </c>
      <c r="J77" s="90">
        <f t="shared" si="42"/>
        <v>1.5129300000000001</v>
      </c>
      <c r="K77" s="90">
        <f t="shared" si="42"/>
        <v>1.71166</v>
      </c>
      <c r="L77" s="90">
        <f t="shared" si="42"/>
        <v>1.9601599999999999</v>
      </c>
      <c r="M77" s="90">
        <f t="shared" si="42"/>
        <v>2.0326300000000002</v>
      </c>
      <c r="N77" s="90">
        <f t="shared" si="42"/>
        <v>2.1014599999999999</v>
      </c>
      <c r="O77" s="90">
        <f t="shared" si="42"/>
        <v>2.1216200000000001</v>
      </c>
      <c r="P77" s="90">
        <f t="shared" si="42"/>
        <v>2.1246399999999999</v>
      </c>
      <c r="Q77" s="90">
        <f t="shared" si="42"/>
        <v>2.12677</v>
      </c>
      <c r="R77" s="90">
        <f t="shared" si="42"/>
        <v>2.0957499999999998</v>
      </c>
      <c r="S77" s="90">
        <f t="shared" si="42"/>
        <v>2.1045199999999999</v>
      </c>
      <c r="T77" s="90">
        <f t="shared" si="42"/>
        <v>2.1554799999999998</v>
      </c>
      <c r="U77" s="90">
        <f t="shared" si="42"/>
        <v>2.2173699999999998</v>
      </c>
      <c r="V77" s="90">
        <f t="shared" si="42"/>
        <v>2.22234</v>
      </c>
      <c r="W77" s="90">
        <f t="shared" si="42"/>
        <v>2.1513</v>
      </c>
      <c r="X77" s="90">
        <f t="shared" si="42"/>
        <v>2.1444399999999999</v>
      </c>
      <c r="Y77" s="90">
        <f t="shared" si="42"/>
        <v>2.05871</v>
      </c>
      <c r="Z77" s="90">
        <f t="shared" si="42"/>
        <v>1.9902899999999999</v>
      </c>
      <c r="AA77" s="90">
        <f t="shared" si="42"/>
        <v>1.7271799999999999</v>
      </c>
    </row>
    <row r="78" spans="1:27" ht="12.75" hidden="1" customHeight="1" outlineLevel="1" x14ac:dyDescent="0.2">
      <c r="A78" s="98" t="s">
        <v>1103</v>
      </c>
      <c r="B78" s="62" t="s">
        <v>236</v>
      </c>
      <c r="C78" s="42" t="s">
        <v>77</v>
      </c>
      <c r="D78" s="43">
        <v>1290.72</v>
      </c>
      <c r="E78" s="43">
        <v>1232.98</v>
      </c>
      <c r="F78" s="43">
        <v>1163.4000000000001</v>
      </c>
      <c r="G78" s="43">
        <v>1157.8900000000001</v>
      </c>
      <c r="H78" s="43">
        <v>1162.3</v>
      </c>
      <c r="I78" s="43">
        <v>1211.3</v>
      </c>
      <c r="J78" s="43">
        <v>1223.68</v>
      </c>
      <c r="K78" s="43">
        <v>1422.41</v>
      </c>
      <c r="L78" s="43">
        <v>1670.91</v>
      </c>
      <c r="M78" s="43">
        <v>1743.38</v>
      </c>
      <c r="N78" s="43">
        <v>1812.21</v>
      </c>
      <c r="O78" s="43">
        <v>1832.37</v>
      </c>
      <c r="P78" s="43">
        <v>1835.39</v>
      </c>
      <c r="Q78" s="43">
        <v>1837.52</v>
      </c>
      <c r="R78" s="43">
        <v>1806.5</v>
      </c>
      <c r="S78" s="43">
        <v>1815.27</v>
      </c>
      <c r="T78" s="43">
        <v>1866.23</v>
      </c>
      <c r="U78" s="43">
        <v>1928.12</v>
      </c>
      <c r="V78" s="43">
        <v>1933.09</v>
      </c>
      <c r="W78" s="43">
        <v>1862.05</v>
      </c>
      <c r="X78" s="43">
        <v>1855.19</v>
      </c>
      <c r="Y78" s="43">
        <v>1769.46</v>
      </c>
      <c r="Z78" s="43">
        <v>1701.04</v>
      </c>
      <c r="AA78" s="43">
        <v>1437.93</v>
      </c>
    </row>
    <row r="79" spans="1:27" ht="12.75" hidden="1" customHeight="1" outlineLevel="1" x14ac:dyDescent="0.2">
      <c r="A79" s="98" t="s">
        <v>1104</v>
      </c>
      <c r="B79" s="62" t="s">
        <v>88</v>
      </c>
      <c r="C79" s="42" t="s">
        <v>77</v>
      </c>
      <c r="D79" s="43">
        <f t="shared" ref="D79:AA79" si="43">$D$9</f>
        <v>66.180000000000007</v>
      </c>
      <c r="E79" s="43">
        <f t="shared" si="43"/>
        <v>66.180000000000007</v>
      </c>
      <c r="F79" s="43">
        <f t="shared" si="43"/>
        <v>66.180000000000007</v>
      </c>
      <c r="G79" s="43">
        <f t="shared" si="43"/>
        <v>66.180000000000007</v>
      </c>
      <c r="H79" s="43">
        <f t="shared" si="43"/>
        <v>66.180000000000007</v>
      </c>
      <c r="I79" s="43">
        <f t="shared" si="43"/>
        <v>66.180000000000007</v>
      </c>
      <c r="J79" s="43">
        <f t="shared" si="43"/>
        <v>66.180000000000007</v>
      </c>
      <c r="K79" s="43">
        <f t="shared" si="43"/>
        <v>66.180000000000007</v>
      </c>
      <c r="L79" s="43">
        <f t="shared" si="43"/>
        <v>66.180000000000007</v>
      </c>
      <c r="M79" s="43">
        <f t="shared" si="43"/>
        <v>66.180000000000007</v>
      </c>
      <c r="N79" s="43">
        <f t="shared" si="43"/>
        <v>66.180000000000007</v>
      </c>
      <c r="O79" s="43">
        <f t="shared" si="43"/>
        <v>66.180000000000007</v>
      </c>
      <c r="P79" s="43">
        <f t="shared" si="43"/>
        <v>66.180000000000007</v>
      </c>
      <c r="Q79" s="43">
        <f t="shared" si="43"/>
        <v>66.180000000000007</v>
      </c>
      <c r="R79" s="43">
        <f t="shared" si="43"/>
        <v>66.180000000000007</v>
      </c>
      <c r="S79" s="43">
        <f t="shared" si="43"/>
        <v>66.180000000000007</v>
      </c>
      <c r="T79" s="43">
        <f t="shared" si="43"/>
        <v>66.180000000000007</v>
      </c>
      <c r="U79" s="43">
        <f t="shared" si="43"/>
        <v>66.180000000000007</v>
      </c>
      <c r="V79" s="43">
        <f t="shared" si="43"/>
        <v>66.180000000000007</v>
      </c>
      <c r="W79" s="43">
        <f t="shared" si="43"/>
        <v>66.180000000000007</v>
      </c>
      <c r="X79" s="43">
        <f t="shared" si="43"/>
        <v>66.180000000000007</v>
      </c>
      <c r="Y79" s="43">
        <f t="shared" si="43"/>
        <v>66.180000000000007</v>
      </c>
      <c r="Z79" s="43">
        <f t="shared" si="43"/>
        <v>66.180000000000007</v>
      </c>
      <c r="AA79" s="43">
        <f t="shared" si="43"/>
        <v>66.180000000000007</v>
      </c>
    </row>
    <row r="80" spans="1:27" ht="12.75" hidden="1" customHeight="1" outlineLevel="1" x14ac:dyDescent="0.2">
      <c r="A80" s="98" t="s">
        <v>1105</v>
      </c>
      <c r="B80" s="62" t="s">
        <v>81</v>
      </c>
      <c r="C80" s="42" t="s">
        <v>77</v>
      </c>
      <c r="D80" s="43">
        <v>6.71</v>
      </c>
      <c r="E80" s="43">
        <v>6.71</v>
      </c>
      <c r="F80" s="43">
        <v>6.71</v>
      </c>
      <c r="G80" s="43">
        <v>6.71</v>
      </c>
      <c r="H80" s="43">
        <v>6.71</v>
      </c>
      <c r="I80" s="43">
        <v>6.71</v>
      </c>
      <c r="J80" s="43">
        <v>6.71</v>
      </c>
      <c r="K80" s="43">
        <v>6.71</v>
      </c>
      <c r="L80" s="43">
        <v>6.71</v>
      </c>
      <c r="M80" s="43">
        <v>6.71</v>
      </c>
      <c r="N80" s="43">
        <v>6.71</v>
      </c>
      <c r="O80" s="43">
        <v>6.71</v>
      </c>
      <c r="P80" s="43">
        <v>6.71</v>
      </c>
      <c r="Q80" s="43">
        <v>6.71</v>
      </c>
      <c r="R80" s="43">
        <v>6.71</v>
      </c>
      <c r="S80" s="43">
        <v>6.71</v>
      </c>
      <c r="T80" s="43">
        <v>6.71</v>
      </c>
      <c r="U80" s="43">
        <v>6.71</v>
      </c>
      <c r="V80" s="43">
        <v>6.71</v>
      </c>
      <c r="W80" s="43">
        <v>6.71</v>
      </c>
      <c r="X80" s="43">
        <v>6.71</v>
      </c>
      <c r="Y80" s="43">
        <v>6.71</v>
      </c>
      <c r="Z80" s="43">
        <v>6.71</v>
      </c>
      <c r="AA80" s="43">
        <v>6.71</v>
      </c>
    </row>
    <row r="81" spans="1:27" ht="12.75" hidden="1" customHeight="1" outlineLevel="1" x14ac:dyDescent="0.2">
      <c r="A81" s="98" t="s">
        <v>1106</v>
      </c>
      <c r="B81" s="62" t="s">
        <v>79</v>
      </c>
      <c r="C81" s="42" t="s">
        <v>77</v>
      </c>
      <c r="D81" s="43">
        <f>$D$11</f>
        <v>216.36</v>
      </c>
      <c r="E81" s="43">
        <f t="shared" ref="E81:AA81" si="44">$D$11</f>
        <v>216.36</v>
      </c>
      <c r="F81" s="43">
        <f t="shared" si="44"/>
        <v>216.36</v>
      </c>
      <c r="G81" s="43">
        <f t="shared" si="44"/>
        <v>216.36</v>
      </c>
      <c r="H81" s="43">
        <f t="shared" si="44"/>
        <v>216.36</v>
      </c>
      <c r="I81" s="43">
        <f t="shared" si="44"/>
        <v>216.36</v>
      </c>
      <c r="J81" s="43">
        <f t="shared" si="44"/>
        <v>216.36</v>
      </c>
      <c r="K81" s="43">
        <f t="shared" si="44"/>
        <v>216.36</v>
      </c>
      <c r="L81" s="43">
        <f t="shared" si="44"/>
        <v>216.36</v>
      </c>
      <c r="M81" s="43">
        <f t="shared" si="44"/>
        <v>216.36</v>
      </c>
      <c r="N81" s="43">
        <f t="shared" si="44"/>
        <v>216.36</v>
      </c>
      <c r="O81" s="43">
        <f t="shared" si="44"/>
        <v>216.36</v>
      </c>
      <c r="P81" s="43">
        <f t="shared" si="44"/>
        <v>216.36</v>
      </c>
      <c r="Q81" s="43">
        <f t="shared" si="44"/>
        <v>216.36</v>
      </c>
      <c r="R81" s="43">
        <f>$D$11</f>
        <v>216.36</v>
      </c>
      <c r="S81" s="43">
        <f t="shared" si="44"/>
        <v>216.36</v>
      </c>
      <c r="T81" s="43">
        <f t="shared" si="44"/>
        <v>216.36</v>
      </c>
      <c r="U81" s="43">
        <f t="shared" si="44"/>
        <v>216.36</v>
      </c>
      <c r="V81" s="43">
        <f t="shared" si="44"/>
        <v>216.36</v>
      </c>
      <c r="W81" s="43">
        <f t="shared" si="44"/>
        <v>216.36</v>
      </c>
      <c r="X81" s="43">
        <f t="shared" si="44"/>
        <v>216.36</v>
      </c>
      <c r="Y81" s="43">
        <f t="shared" si="44"/>
        <v>216.36</v>
      </c>
      <c r="Z81" s="43">
        <f t="shared" si="44"/>
        <v>216.36</v>
      </c>
      <c r="AA81" s="43">
        <f t="shared" si="44"/>
        <v>216.36</v>
      </c>
    </row>
    <row r="82" spans="1:27" ht="12.75" customHeight="1" collapsed="1" x14ac:dyDescent="0.2">
      <c r="A82" s="97" t="s">
        <v>1107</v>
      </c>
      <c r="B82" s="27" t="str">
        <f>"16"&amp;"."&amp;$B$663&amp;"."&amp;$B$664</f>
        <v>16.01.2023</v>
      </c>
      <c r="C82" s="89" t="s">
        <v>74</v>
      </c>
      <c r="D82" s="90">
        <f>ROUND(((D83+D84+D86+D85)/1000),5)</f>
        <v>1.5756399999999999</v>
      </c>
      <c r="E82" s="90">
        <f>ROUND(((E83+E84+E86+E85)/1000),5)</f>
        <v>1.5161800000000001</v>
      </c>
      <c r="F82" s="90">
        <f>ROUND(((F83+F84+F86+F85)/1000),5)</f>
        <v>1.4539200000000001</v>
      </c>
      <c r="G82" s="90">
        <f t="shared" ref="G82:AA82" si="45">ROUND(((G83+G84+G86+G85)/1000),5)</f>
        <v>1.4449099999999999</v>
      </c>
      <c r="H82" s="90">
        <f t="shared" si="45"/>
        <v>1.47665</v>
      </c>
      <c r="I82" s="90">
        <f t="shared" si="45"/>
        <v>1.5700700000000001</v>
      </c>
      <c r="J82" s="90">
        <f t="shared" si="45"/>
        <v>1.86171</v>
      </c>
      <c r="K82" s="90">
        <f t="shared" si="45"/>
        <v>2.03254</v>
      </c>
      <c r="L82" s="90">
        <f t="shared" si="45"/>
        <v>2.2383999999999999</v>
      </c>
      <c r="M82" s="90">
        <f t="shared" si="45"/>
        <v>2.2808899999999999</v>
      </c>
      <c r="N82" s="90">
        <f t="shared" si="45"/>
        <v>2.3065500000000001</v>
      </c>
      <c r="O82" s="90">
        <f t="shared" si="45"/>
        <v>2.3182900000000002</v>
      </c>
      <c r="P82" s="90">
        <f t="shared" si="45"/>
        <v>2.3195000000000001</v>
      </c>
      <c r="Q82" s="90">
        <f t="shared" si="45"/>
        <v>2.3334000000000001</v>
      </c>
      <c r="R82" s="90">
        <f t="shared" si="45"/>
        <v>2.29053</v>
      </c>
      <c r="S82" s="90">
        <f t="shared" si="45"/>
        <v>2.2858800000000001</v>
      </c>
      <c r="T82" s="90">
        <f t="shared" si="45"/>
        <v>2.3143600000000002</v>
      </c>
      <c r="U82" s="90">
        <f t="shared" si="45"/>
        <v>2.3514599999999999</v>
      </c>
      <c r="V82" s="90">
        <f t="shared" si="45"/>
        <v>2.2711399999999999</v>
      </c>
      <c r="W82" s="90">
        <f t="shared" si="45"/>
        <v>2.2989999999999999</v>
      </c>
      <c r="X82" s="90">
        <f t="shared" si="45"/>
        <v>2.2064300000000001</v>
      </c>
      <c r="Y82" s="90">
        <f t="shared" si="45"/>
        <v>2.0890300000000002</v>
      </c>
      <c r="Z82" s="90">
        <f t="shared" si="45"/>
        <v>1.9517500000000001</v>
      </c>
      <c r="AA82" s="90">
        <f t="shared" si="45"/>
        <v>1.5818300000000001</v>
      </c>
    </row>
    <row r="83" spans="1:27" ht="12.75" hidden="1" customHeight="1" outlineLevel="1" x14ac:dyDescent="0.2">
      <c r="A83" s="98" t="s">
        <v>1108</v>
      </c>
      <c r="B83" s="62" t="s">
        <v>236</v>
      </c>
      <c r="C83" s="42" t="s">
        <v>77</v>
      </c>
      <c r="D83" s="43">
        <v>1286.3900000000001</v>
      </c>
      <c r="E83" s="43">
        <v>1226.93</v>
      </c>
      <c r="F83" s="43">
        <v>1164.67</v>
      </c>
      <c r="G83" s="43">
        <v>1155.6600000000001</v>
      </c>
      <c r="H83" s="43">
        <v>1187.4000000000001</v>
      </c>
      <c r="I83" s="43">
        <v>1280.82</v>
      </c>
      <c r="J83" s="43">
        <v>1572.46</v>
      </c>
      <c r="K83" s="43">
        <v>1743.29</v>
      </c>
      <c r="L83" s="43">
        <v>1949.15</v>
      </c>
      <c r="M83" s="43">
        <v>1991.64</v>
      </c>
      <c r="N83" s="43">
        <v>2017.3</v>
      </c>
      <c r="O83" s="43">
        <v>2029.04</v>
      </c>
      <c r="P83" s="43">
        <v>2030.25</v>
      </c>
      <c r="Q83" s="43">
        <v>2044.15</v>
      </c>
      <c r="R83" s="43">
        <v>2001.28</v>
      </c>
      <c r="S83" s="43">
        <v>1996.63</v>
      </c>
      <c r="T83" s="43">
        <v>2025.11</v>
      </c>
      <c r="U83" s="43">
        <v>2062.21</v>
      </c>
      <c r="V83" s="43">
        <v>1981.89</v>
      </c>
      <c r="W83" s="43">
        <v>2009.75</v>
      </c>
      <c r="X83" s="43">
        <v>1917.18</v>
      </c>
      <c r="Y83" s="43">
        <v>1799.78</v>
      </c>
      <c r="Z83" s="43">
        <v>1662.5</v>
      </c>
      <c r="AA83" s="43">
        <v>1292.58</v>
      </c>
    </row>
    <row r="84" spans="1:27" ht="12.75" hidden="1" customHeight="1" outlineLevel="1" x14ac:dyDescent="0.2">
      <c r="A84" s="98" t="s">
        <v>1109</v>
      </c>
      <c r="B84" s="62" t="s">
        <v>88</v>
      </c>
      <c r="C84" s="42" t="s">
        <v>77</v>
      </c>
      <c r="D84" s="43">
        <f t="shared" ref="D84:AA84" si="46">$D$9</f>
        <v>66.180000000000007</v>
      </c>
      <c r="E84" s="43">
        <f t="shared" si="46"/>
        <v>66.180000000000007</v>
      </c>
      <c r="F84" s="43">
        <f t="shared" si="46"/>
        <v>66.180000000000007</v>
      </c>
      <c r="G84" s="43">
        <f t="shared" si="46"/>
        <v>66.180000000000007</v>
      </c>
      <c r="H84" s="43">
        <f t="shared" si="46"/>
        <v>66.180000000000007</v>
      </c>
      <c r="I84" s="43">
        <f t="shared" si="46"/>
        <v>66.180000000000007</v>
      </c>
      <c r="J84" s="43">
        <f t="shared" si="46"/>
        <v>66.180000000000007</v>
      </c>
      <c r="K84" s="43">
        <f t="shared" si="46"/>
        <v>66.180000000000007</v>
      </c>
      <c r="L84" s="43">
        <f t="shared" si="46"/>
        <v>66.180000000000007</v>
      </c>
      <c r="M84" s="43">
        <f t="shared" si="46"/>
        <v>66.180000000000007</v>
      </c>
      <c r="N84" s="43">
        <f t="shared" si="46"/>
        <v>66.180000000000007</v>
      </c>
      <c r="O84" s="43">
        <f t="shared" si="46"/>
        <v>66.180000000000007</v>
      </c>
      <c r="P84" s="43">
        <f t="shared" si="46"/>
        <v>66.180000000000007</v>
      </c>
      <c r="Q84" s="43">
        <f t="shared" si="46"/>
        <v>66.180000000000007</v>
      </c>
      <c r="R84" s="43">
        <f t="shared" si="46"/>
        <v>66.180000000000007</v>
      </c>
      <c r="S84" s="43">
        <f t="shared" si="46"/>
        <v>66.180000000000007</v>
      </c>
      <c r="T84" s="43">
        <f t="shared" si="46"/>
        <v>66.180000000000007</v>
      </c>
      <c r="U84" s="43">
        <f t="shared" si="46"/>
        <v>66.180000000000007</v>
      </c>
      <c r="V84" s="43">
        <f t="shared" si="46"/>
        <v>66.180000000000007</v>
      </c>
      <c r="W84" s="43">
        <f t="shared" si="46"/>
        <v>66.180000000000007</v>
      </c>
      <c r="X84" s="43">
        <f t="shared" si="46"/>
        <v>66.180000000000007</v>
      </c>
      <c r="Y84" s="43">
        <f t="shared" si="46"/>
        <v>66.180000000000007</v>
      </c>
      <c r="Z84" s="43">
        <f t="shared" si="46"/>
        <v>66.180000000000007</v>
      </c>
      <c r="AA84" s="43">
        <f t="shared" si="46"/>
        <v>66.180000000000007</v>
      </c>
    </row>
    <row r="85" spans="1:27" ht="12.75" hidden="1" customHeight="1" outlineLevel="1" x14ac:dyDescent="0.2">
      <c r="A85" s="98" t="s">
        <v>1110</v>
      </c>
      <c r="B85" s="62" t="s">
        <v>81</v>
      </c>
      <c r="C85" s="42" t="s">
        <v>77</v>
      </c>
      <c r="D85" s="43">
        <v>6.71</v>
      </c>
      <c r="E85" s="43">
        <v>6.71</v>
      </c>
      <c r="F85" s="43">
        <v>6.71</v>
      </c>
      <c r="G85" s="43">
        <v>6.71</v>
      </c>
      <c r="H85" s="43">
        <v>6.71</v>
      </c>
      <c r="I85" s="43">
        <v>6.71</v>
      </c>
      <c r="J85" s="43">
        <v>6.71</v>
      </c>
      <c r="K85" s="43">
        <v>6.71</v>
      </c>
      <c r="L85" s="43">
        <v>6.71</v>
      </c>
      <c r="M85" s="43">
        <v>6.71</v>
      </c>
      <c r="N85" s="43">
        <v>6.71</v>
      </c>
      <c r="O85" s="43">
        <v>6.71</v>
      </c>
      <c r="P85" s="43">
        <v>6.71</v>
      </c>
      <c r="Q85" s="43">
        <v>6.71</v>
      </c>
      <c r="R85" s="43">
        <v>6.71</v>
      </c>
      <c r="S85" s="43">
        <v>6.71</v>
      </c>
      <c r="T85" s="43">
        <v>6.71</v>
      </c>
      <c r="U85" s="43">
        <v>6.71</v>
      </c>
      <c r="V85" s="43">
        <v>6.71</v>
      </c>
      <c r="W85" s="43">
        <v>6.71</v>
      </c>
      <c r="X85" s="43">
        <v>6.71</v>
      </c>
      <c r="Y85" s="43">
        <v>6.71</v>
      </c>
      <c r="Z85" s="43">
        <v>6.71</v>
      </c>
      <c r="AA85" s="43">
        <v>6.71</v>
      </c>
    </row>
    <row r="86" spans="1:27" ht="12.75" hidden="1" customHeight="1" outlineLevel="1" x14ac:dyDescent="0.2">
      <c r="A86" s="98" t="s">
        <v>1111</v>
      </c>
      <c r="B86" s="62" t="s">
        <v>79</v>
      </c>
      <c r="C86" s="42" t="s">
        <v>77</v>
      </c>
      <c r="D86" s="43">
        <f>$D$11</f>
        <v>216.36</v>
      </c>
      <c r="E86" s="43">
        <f t="shared" ref="E86:AA86" si="47">$D$11</f>
        <v>216.36</v>
      </c>
      <c r="F86" s="43">
        <f t="shared" si="47"/>
        <v>216.36</v>
      </c>
      <c r="G86" s="43">
        <f t="shared" si="47"/>
        <v>216.36</v>
      </c>
      <c r="H86" s="43">
        <f t="shared" si="47"/>
        <v>216.36</v>
      </c>
      <c r="I86" s="43">
        <f t="shared" si="47"/>
        <v>216.36</v>
      </c>
      <c r="J86" s="43">
        <f t="shared" si="47"/>
        <v>216.36</v>
      </c>
      <c r="K86" s="43">
        <f t="shared" si="47"/>
        <v>216.36</v>
      </c>
      <c r="L86" s="43">
        <f t="shared" si="47"/>
        <v>216.36</v>
      </c>
      <c r="M86" s="43">
        <f t="shared" si="47"/>
        <v>216.36</v>
      </c>
      <c r="N86" s="43">
        <f t="shared" si="47"/>
        <v>216.36</v>
      </c>
      <c r="O86" s="43">
        <f t="shared" si="47"/>
        <v>216.36</v>
      </c>
      <c r="P86" s="43">
        <f t="shared" si="47"/>
        <v>216.36</v>
      </c>
      <c r="Q86" s="43">
        <f t="shared" si="47"/>
        <v>216.36</v>
      </c>
      <c r="R86" s="43">
        <f>$D$11</f>
        <v>216.36</v>
      </c>
      <c r="S86" s="43">
        <f t="shared" si="47"/>
        <v>216.36</v>
      </c>
      <c r="T86" s="43">
        <f t="shared" si="47"/>
        <v>216.36</v>
      </c>
      <c r="U86" s="43">
        <f t="shared" si="47"/>
        <v>216.36</v>
      </c>
      <c r="V86" s="43">
        <f t="shared" si="47"/>
        <v>216.36</v>
      </c>
      <c r="W86" s="43">
        <f t="shared" si="47"/>
        <v>216.36</v>
      </c>
      <c r="X86" s="43">
        <f t="shared" si="47"/>
        <v>216.36</v>
      </c>
      <c r="Y86" s="43">
        <f t="shared" si="47"/>
        <v>216.36</v>
      </c>
      <c r="Z86" s="43">
        <f t="shared" si="47"/>
        <v>216.36</v>
      </c>
      <c r="AA86" s="43">
        <f t="shared" si="47"/>
        <v>216.36</v>
      </c>
    </row>
    <row r="87" spans="1:27" ht="12.75" customHeight="1" collapsed="1" x14ac:dyDescent="0.2">
      <c r="A87" s="97" t="s">
        <v>1112</v>
      </c>
      <c r="B87" s="27" t="str">
        <f>"17"&amp;"."&amp;$B$663&amp;"."&amp;$B$664</f>
        <v>17.01.2023</v>
      </c>
      <c r="C87" s="89" t="s">
        <v>74</v>
      </c>
      <c r="D87" s="90">
        <f>ROUND(((D88+D89+D91+D90)/1000),5)</f>
        <v>1.4198900000000001</v>
      </c>
      <c r="E87" s="90">
        <f>ROUND(((E88+E89+E91+E90)/1000),5)</f>
        <v>1.3874200000000001</v>
      </c>
      <c r="F87" s="90">
        <f>ROUND(((F88+F89+F91+F90)/1000),5)</f>
        <v>1.37323</v>
      </c>
      <c r="G87" s="90">
        <f t="shared" ref="G87:AA87" si="48">ROUND(((G88+G89+G91+G90)/1000),5)</f>
        <v>1.37103</v>
      </c>
      <c r="H87" s="90">
        <f t="shared" si="48"/>
        <v>1.38619</v>
      </c>
      <c r="I87" s="90">
        <f t="shared" si="48"/>
        <v>1.4384600000000001</v>
      </c>
      <c r="J87" s="90">
        <f t="shared" si="48"/>
        <v>1.6478600000000001</v>
      </c>
      <c r="K87" s="90">
        <f t="shared" si="48"/>
        <v>1.98803</v>
      </c>
      <c r="L87" s="90">
        <f t="shared" si="48"/>
        <v>2.0388299999999999</v>
      </c>
      <c r="M87" s="90">
        <f t="shared" si="48"/>
        <v>2.0933099999999998</v>
      </c>
      <c r="N87" s="90">
        <f t="shared" si="48"/>
        <v>2.1160600000000001</v>
      </c>
      <c r="O87" s="90">
        <f t="shared" si="48"/>
        <v>2.1394799999999998</v>
      </c>
      <c r="P87" s="90">
        <f t="shared" si="48"/>
        <v>2.1236100000000002</v>
      </c>
      <c r="Q87" s="90">
        <f t="shared" si="48"/>
        <v>2.1311300000000002</v>
      </c>
      <c r="R87" s="90">
        <f t="shared" si="48"/>
        <v>2.09118</v>
      </c>
      <c r="S87" s="90">
        <f t="shared" si="48"/>
        <v>2.0831200000000001</v>
      </c>
      <c r="T87" s="90">
        <f t="shared" si="48"/>
        <v>2.12954</v>
      </c>
      <c r="U87" s="90">
        <f t="shared" si="48"/>
        <v>2.1708699999999999</v>
      </c>
      <c r="V87" s="90">
        <f t="shared" si="48"/>
        <v>2.1511800000000001</v>
      </c>
      <c r="W87" s="90">
        <f t="shared" si="48"/>
        <v>2.1094499999999998</v>
      </c>
      <c r="X87" s="90">
        <f t="shared" si="48"/>
        <v>2.0954000000000002</v>
      </c>
      <c r="Y87" s="90">
        <f t="shared" si="48"/>
        <v>2.04034</v>
      </c>
      <c r="Z87" s="90">
        <f t="shared" si="48"/>
        <v>1.81968</v>
      </c>
      <c r="AA87" s="90">
        <f t="shared" si="48"/>
        <v>1.5152699999999999</v>
      </c>
    </row>
    <row r="88" spans="1:27" ht="12.75" hidden="1" customHeight="1" outlineLevel="1" x14ac:dyDescent="0.2">
      <c r="A88" s="98" t="s">
        <v>1113</v>
      </c>
      <c r="B88" s="62" t="s">
        <v>236</v>
      </c>
      <c r="C88" s="42" t="s">
        <v>77</v>
      </c>
      <c r="D88" s="43">
        <v>1130.6400000000001</v>
      </c>
      <c r="E88" s="43">
        <v>1098.17</v>
      </c>
      <c r="F88" s="43">
        <v>1083.98</v>
      </c>
      <c r="G88" s="43">
        <v>1081.78</v>
      </c>
      <c r="H88" s="43">
        <v>1096.94</v>
      </c>
      <c r="I88" s="43">
        <v>1149.21</v>
      </c>
      <c r="J88" s="43">
        <v>1358.61</v>
      </c>
      <c r="K88" s="43">
        <v>1698.78</v>
      </c>
      <c r="L88" s="43">
        <v>1749.58</v>
      </c>
      <c r="M88" s="43">
        <v>1804.06</v>
      </c>
      <c r="N88" s="43">
        <v>1826.81</v>
      </c>
      <c r="O88" s="43">
        <v>1850.23</v>
      </c>
      <c r="P88" s="43">
        <v>1834.36</v>
      </c>
      <c r="Q88" s="43">
        <v>1841.88</v>
      </c>
      <c r="R88" s="43">
        <v>1801.93</v>
      </c>
      <c r="S88" s="43">
        <v>1793.87</v>
      </c>
      <c r="T88" s="43">
        <v>1840.29</v>
      </c>
      <c r="U88" s="43">
        <v>1881.62</v>
      </c>
      <c r="V88" s="43">
        <v>1861.93</v>
      </c>
      <c r="W88" s="43">
        <v>1820.2</v>
      </c>
      <c r="X88" s="43">
        <v>1806.15</v>
      </c>
      <c r="Y88" s="43">
        <v>1751.09</v>
      </c>
      <c r="Z88" s="43">
        <v>1530.43</v>
      </c>
      <c r="AA88" s="43">
        <v>1226.02</v>
      </c>
    </row>
    <row r="89" spans="1:27" ht="12.75" hidden="1" customHeight="1" outlineLevel="1" x14ac:dyDescent="0.2">
      <c r="A89" s="98" t="s">
        <v>1114</v>
      </c>
      <c r="B89" s="62" t="s">
        <v>88</v>
      </c>
      <c r="C89" s="42" t="s">
        <v>77</v>
      </c>
      <c r="D89" s="43">
        <f t="shared" ref="D89:AA89" si="49">$D$9</f>
        <v>66.180000000000007</v>
      </c>
      <c r="E89" s="43">
        <f t="shared" si="49"/>
        <v>66.180000000000007</v>
      </c>
      <c r="F89" s="43">
        <f t="shared" si="49"/>
        <v>66.180000000000007</v>
      </c>
      <c r="G89" s="43">
        <f t="shared" si="49"/>
        <v>66.180000000000007</v>
      </c>
      <c r="H89" s="43">
        <f t="shared" si="49"/>
        <v>66.180000000000007</v>
      </c>
      <c r="I89" s="43">
        <f t="shared" si="49"/>
        <v>66.180000000000007</v>
      </c>
      <c r="J89" s="43">
        <f t="shared" si="49"/>
        <v>66.180000000000007</v>
      </c>
      <c r="K89" s="43">
        <f t="shared" si="49"/>
        <v>66.180000000000007</v>
      </c>
      <c r="L89" s="43">
        <f t="shared" si="49"/>
        <v>66.180000000000007</v>
      </c>
      <c r="M89" s="43">
        <f t="shared" si="49"/>
        <v>66.180000000000007</v>
      </c>
      <c r="N89" s="43">
        <f t="shared" si="49"/>
        <v>66.180000000000007</v>
      </c>
      <c r="O89" s="43">
        <f t="shared" si="49"/>
        <v>66.180000000000007</v>
      </c>
      <c r="P89" s="43">
        <f t="shared" si="49"/>
        <v>66.180000000000007</v>
      </c>
      <c r="Q89" s="43">
        <f t="shared" si="49"/>
        <v>66.180000000000007</v>
      </c>
      <c r="R89" s="43">
        <f t="shared" si="49"/>
        <v>66.180000000000007</v>
      </c>
      <c r="S89" s="43">
        <f t="shared" si="49"/>
        <v>66.180000000000007</v>
      </c>
      <c r="T89" s="43">
        <f t="shared" si="49"/>
        <v>66.180000000000007</v>
      </c>
      <c r="U89" s="43">
        <f t="shared" si="49"/>
        <v>66.180000000000007</v>
      </c>
      <c r="V89" s="43">
        <f t="shared" si="49"/>
        <v>66.180000000000007</v>
      </c>
      <c r="W89" s="43">
        <f t="shared" si="49"/>
        <v>66.180000000000007</v>
      </c>
      <c r="X89" s="43">
        <f t="shared" si="49"/>
        <v>66.180000000000007</v>
      </c>
      <c r="Y89" s="43">
        <f t="shared" si="49"/>
        <v>66.180000000000007</v>
      </c>
      <c r="Z89" s="43">
        <f t="shared" si="49"/>
        <v>66.180000000000007</v>
      </c>
      <c r="AA89" s="43">
        <f t="shared" si="49"/>
        <v>66.180000000000007</v>
      </c>
    </row>
    <row r="90" spans="1:27" ht="12.75" hidden="1" customHeight="1" outlineLevel="1" x14ac:dyDescent="0.2">
      <c r="A90" s="98" t="s">
        <v>1115</v>
      </c>
      <c r="B90" s="62" t="s">
        <v>81</v>
      </c>
      <c r="C90" s="42" t="s">
        <v>77</v>
      </c>
      <c r="D90" s="43">
        <v>6.71</v>
      </c>
      <c r="E90" s="43">
        <v>6.71</v>
      </c>
      <c r="F90" s="43">
        <v>6.71</v>
      </c>
      <c r="G90" s="43">
        <v>6.71</v>
      </c>
      <c r="H90" s="43">
        <v>6.71</v>
      </c>
      <c r="I90" s="43">
        <v>6.71</v>
      </c>
      <c r="J90" s="43">
        <v>6.71</v>
      </c>
      <c r="K90" s="43">
        <v>6.71</v>
      </c>
      <c r="L90" s="43">
        <v>6.71</v>
      </c>
      <c r="M90" s="43">
        <v>6.71</v>
      </c>
      <c r="N90" s="43">
        <v>6.71</v>
      </c>
      <c r="O90" s="43">
        <v>6.71</v>
      </c>
      <c r="P90" s="43">
        <v>6.71</v>
      </c>
      <c r="Q90" s="43">
        <v>6.71</v>
      </c>
      <c r="R90" s="43">
        <v>6.71</v>
      </c>
      <c r="S90" s="43">
        <v>6.71</v>
      </c>
      <c r="T90" s="43">
        <v>6.71</v>
      </c>
      <c r="U90" s="43">
        <v>6.71</v>
      </c>
      <c r="V90" s="43">
        <v>6.71</v>
      </c>
      <c r="W90" s="43">
        <v>6.71</v>
      </c>
      <c r="X90" s="43">
        <v>6.71</v>
      </c>
      <c r="Y90" s="43">
        <v>6.71</v>
      </c>
      <c r="Z90" s="43">
        <v>6.71</v>
      </c>
      <c r="AA90" s="43">
        <v>6.71</v>
      </c>
    </row>
    <row r="91" spans="1:27" ht="12.75" hidden="1" customHeight="1" outlineLevel="1" x14ac:dyDescent="0.2">
      <c r="A91" s="98" t="s">
        <v>1116</v>
      </c>
      <c r="B91" s="62" t="s">
        <v>79</v>
      </c>
      <c r="C91" s="42" t="s">
        <v>77</v>
      </c>
      <c r="D91" s="43">
        <f>$D$11</f>
        <v>216.36</v>
      </c>
      <c r="E91" s="43">
        <f t="shared" ref="E91:AA91" si="50">$D$11</f>
        <v>216.36</v>
      </c>
      <c r="F91" s="43">
        <f t="shared" si="50"/>
        <v>216.36</v>
      </c>
      <c r="G91" s="43">
        <f t="shared" si="50"/>
        <v>216.36</v>
      </c>
      <c r="H91" s="43">
        <f t="shared" si="50"/>
        <v>216.36</v>
      </c>
      <c r="I91" s="43">
        <f t="shared" si="50"/>
        <v>216.36</v>
      </c>
      <c r="J91" s="43">
        <f t="shared" si="50"/>
        <v>216.36</v>
      </c>
      <c r="K91" s="43">
        <f t="shared" si="50"/>
        <v>216.36</v>
      </c>
      <c r="L91" s="43">
        <f t="shared" si="50"/>
        <v>216.36</v>
      </c>
      <c r="M91" s="43">
        <f t="shared" si="50"/>
        <v>216.36</v>
      </c>
      <c r="N91" s="43">
        <f t="shared" si="50"/>
        <v>216.36</v>
      </c>
      <c r="O91" s="43">
        <f t="shared" si="50"/>
        <v>216.36</v>
      </c>
      <c r="P91" s="43">
        <f t="shared" si="50"/>
        <v>216.36</v>
      </c>
      <c r="Q91" s="43">
        <f t="shared" si="50"/>
        <v>216.36</v>
      </c>
      <c r="R91" s="43">
        <f>$D$11</f>
        <v>216.36</v>
      </c>
      <c r="S91" s="43">
        <f t="shared" si="50"/>
        <v>216.36</v>
      </c>
      <c r="T91" s="43">
        <f t="shared" si="50"/>
        <v>216.36</v>
      </c>
      <c r="U91" s="43">
        <f t="shared" si="50"/>
        <v>216.36</v>
      </c>
      <c r="V91" s="43">
        <f t="shared" si="50"/>
        <v>216.36</v>
      </c>
      <c r="W91" s="43">
        <f t="shared" si="50"/>
        <v>216.36</v>
      </c>
      <c r="X91" s="43">
        <f t="shared" si="50"/>
        <v>216.36</v>
      </c>
      <c r="Y91" s="43">
        <f t="shared" si="50"/>
        <v>216.36</v>
      </c>
      <c r="Z91" s="43">
        <f t="shared" si="50"/>
        <v>216.36</v>
      </c>
      <c r="AA91" s="43">
        <f t="shared" si="50"/>
        <v>216.36</v>
      </c>
    </row>
    <row r="92" spans="1:27" ht="12.75" customHeight="1" collapsed="1" x14ac:dyDescent="0.2">
      <c r="A92" s="97" t="s">
        <v>1117</v>
      </c>
      <c r="B92" s="27" t="str">
        <f>"18"&amp;"."&amp;$B$663&amp;"."&amp;$B$664</f>
        <v>18.01.2023</v>
      </c>
      <c r="C92" s="89" t="s">
        <v>74</v>
      </c>
      <c r="D92" s="90">
        <f>ROUND(((D93+D94+D96+D95)/1000),5)</f>
        <v>1.4575899999999999</v>
      </c>
      <c r="E92" s="90">
        <f>ROUND(((E93+E94+E96+E95)/1000),5)</f>
        <v>1.42394</v>
      </c>
      <c r="F92" s="90">
        <f>ROUND(((F93+F94+F96+F95)/1000),5)</f>
        <v>1.4031100000000001</v>
      </c>
      <c r="G92" s="90">
        <f t="shared" ref="G92:AA92" si="51">ROUND(((G93+G94+G96+G95)/1000),5)</f>
        <v>1.40195</v>
      </c>
      <c r="H92" s="90">
        <f t="shared" si="51"/>
        <v>1.4279900000000001</v>
      </c>
      <c r="I92" s="90">
        <f t="shared" si="51"/>
        <v>1.4887300000000001</v>
      </c>
      <c r="J92" s="90">
        <f t="shared" si="51"/>
        <v>1.7898700000000001</v>
      </c>
      <c r="K92" s="90">
        <f t="shared" si="51"/>
        <v>2.0041199999999999</v>
      </c>
      <c r="L92" s="90">
        <f t="shared" si="51"/>
        <v>2.1151200000000001</v>
      </c>
      <c r="M92" s="90">
        <f t="shared" si="51"/>
        <v>2.1488999999999998</v>
      </c>
      <c r="N92" s="90">
        <f t="shared" si="51"/>
        <v>2.16757</v>
      </c>
      <c r="O92" s="90">
        <f t="shared" si="51"/>
        <v>2.1997499999999999</v>
      </c>
      <c r="P92" s="90">
        <f t="shared" si="51"/>
        <v>2.1783299999999999</v>
      </c>
      <c r="Q92" s="90">
        <f t="shared" si="51"/>
        <v>2.1880199999999999</v>
      </c>
      <c r="R92" s="90">
        <f t="shared" si="51"/>
        <v>2.1911200000000002</v>
      </c>
      <c r="S92" s="90">
        <f t="shared" si="51"/>
        <v>2.1516999999999999</v>
      </c>
      <c r="T92" s="90">
        <f t="shared" si="51"/>
        <v>2.1906699999999999</v>
      </c>
      <c r="U92" s="90">
        <f t="shared" si="51"/>
        <v>2.1987999999999999</v>
      </c>
      <c r="V92" s="90">
        <f t="shared" si="51"/>
        <v>2.1934900000000002</v>
      </c>
      <c r="W92" s="90">
        <f t="shared" si="51"/>
        <v>2.1632400000000001</v>
      </c>
      <c r="X92" s="90">
        <f t="shared" si="51"/>
        <v>2.1088900000000002</v>
      </c>
      <c r="Y92" s="90">
        <f t="shared" si="51"/>
        <v>2.0242100000000001</v>
      </c>
      <c r="Z92" s="90">
        <f t="shared" si="51"/>
        <v>1.7919099999999999</v>
      </c>
      <c r="AA92" s="90">
        <f t="shared" si="51"/>
        <v>1.4682900000000001</v>
      </c>
    </row>
    <row r="93" spans="1:27" ht="12.75" hidden="1" customHeight="1" outlineLevel="1" x14ac:dyDescent="0.2">
      <c r="A93" s="98" t="s">
        <v>1118</v>
      </c>
      <c r="B93" s="62" t="s">
        <v>236</v>
      </c>
      <c r="C93" s="42" t="s">
        <v>77</v>
      </c>
      <c r="D93" s="43">
        <v>1168.3399999999999</v>
      </c>
      <c r="E93" s="43">
        <v>1134.69</v>
      </c>
      <c r="F93" s="43">
        <v>1113.8599999999999</v>
      </c>
      <c r="G93" s="43">
        <v>1112.7</v>
      </c>
      <c r="H93" s="43">
        <v>1138.74</v>
      </c>
      <c r="I93" s="43">
        <v>1199.48</v>
      </c>
      <c r="J93" s="43">
        <v>1500.62</v>
      </c>
      <c r="K93" s="43">
        <v>1714.87</v>
      </c>
      <c r="L93" s="43">
        <v>1825.87</v>
      </c>
      <c r="M93" s="43">
        <v>1859.65</v>
      </c>
      <c r="N93" s="43">
        <v>1878.32</v>
      </c>
      <c r="O93" s="43">
        <v>1910.5</v>
      </c>
      <c r="P93" s="43">
        <v>1889.08</v>
      </c>
      <c r="Q93" s="43">
        <v>1898.77</v>
      </c>
      <c r="R93" s="43">
        <v>1901.87</v>
      </c>
      <c r="S93" s="43">
        <v>1862.45</v>
      </c>
      <c r="T93" s="43">
        <v>1901.42</v>
      </c>
      <c r="U93" s="43">
        <v>1909.55</v>
      </c>
      <c r="V93" s="43">
        <v>1904.24</v>
      </c>
      <c r="W93" s="43">
        <v>1873.99</v>
      </c>
      <c r="X93" s="43">
        <v>1819.64</v>
      </c>
      <c r="Y93" s="43">
        <v>1734.96</v>
      </c>
      <c r="Z93" s="43">
        <v>1502.66</v>
      </c>
      <c r="AA93" s="43">
        <v>1179.04</v>
      </c>
    </row>
    <row r="94" spans="1:27" ht="12.75" hidden="1" customHeight="1" outlineLevel="1" x14ac:dyDescent="0.2">
      <c r="A94" s="98" t="s">
        <v>1119</v>
      </c>
      <c r="B94" s="62" t="s">
        <v>88</v>
      </c>
      <c r="C94" s="42" t="s">
        <v>77</v>
      </c>
      <c r="D94" s="43">
        <f t="shared" ref="D94:AA94" si="52">$D$9</f>
        <v>66.180000000000007</v>
      </c>
      <c r="E94" s="43">
        <f t="shared" si="52"/>
        <v>66.180000000000007</v>
      </c>
      <c r="F94" s="43">
        <f t="shared" si="52"/>
        <v>66.180000000000007</v>
      </c>
      <c r="G94" s="43">
        <f t="shared" si="52"/>
        <v>66.180000000000007</v>
      </c>
      <c r="H94" s="43">
        <f t="shared" si="52"/>
        <v>66.180000000000007</v>
      </c>
      <c r="I94" s="43">
        <f t="shared" si="52"/>
        <v>66.180000000000007</v>
      </c>
      <c r="J94" s="43">
        <f t="shared" si="52"/>
        <v>66.180000000000007</v>
      </c>
      <c r="K94" s="43">
        <f t="shared" si="52"/>
        <v>66.180000000000007</v>
      </c>
      <c r="L94" s="43">
        <f t="shared" si="52"/>
        <v>66.180000000000007</v>
      </c>
      <c r="M94" s="43">
        <f t="shared" si="52"/>
        <v>66.180000000000007</v>
      </c>
      <c r="N94" s="43">
        <f t="shared" si="52"/>
        <v>66.180000000000007</v>
      </c>
      <c r="O94" s="43">
        <f t="shared" si="52"/>
        <v>66.180000000000007</v>
      </c>
      <c r="P94" s="43">
        <f t="shared" si="52"/>
        <v>66.180000000000007</v>
      </c>
      <c r="Q94" s="43">
        <f t="shared" si="52"/>
        <v>66.180000000000007</v>
      </c>
      <c r="R94" s="43">
        <f t="shared" si="52"/>
        <v>66.180000000000007</v>
      </c>
      <c r="S94" s="43">
        <f t="shared" si="52"/>
        <v>66.180000000000007</v>
      </c>
      <c r="T94" s="43">
        <f t="shared" si="52"/>
        <v>66.180000000000007</v>
      </c>
      <c r="U94" s="43">
        <f t="shared" si="52"/>
        <v>66.180000000000007</v>
      </c>
      <c r="V94" s="43">
        <f t="shared" si="52"/>
        <v>66.180000000000007</v>
      </c>
      <c r="W94" s="43">
        <f t="shared" si="52"/>
        <v>66.180000000000007</v>
      </c>
      <c r="X94" s="43">
        <f t="shared" si="52"/>
        <v>66.180000000000007</v>
      </c>
      <c r="Y94" s="43">
        <f t="shared" si="52"/>
        <v>66.180000000000007</v>
      </c>
      <c r="Z94" s="43">
        <f t="shared" si="52"/>
        <v>66.180000000000007</v>
      </c>
      <c r="AA94" s="43">
        <f t="shared" si="52"/>
        <v>66.180000000000007</v>
      </c>
    </row>
    <row r="95" spans="1:27" ht="12.75" hidden="1" customHeight="1" outlineLevel="1" x14ac:dyDescent="0.2">
      <c r="A95" s="98" t="s">
        <v>1120</v>
      </c>
      <c r="B95" s="62" t="s">
        <v>81</v>
      </c>
      <c r="C95" s="42" t="s">
        <v>77</v>
      </c>
      <c r="D95" s="43">
        <v>6.71</v>
      </c>
      <c r="E95" s="43">
        <v>6.71</v>
      </c>
      <c r="F95" s="43">
        <v>6.71</v>
      </c>
      <c r="G95" s="43">
        <v>6.71</v>
      </c>
      <c r="H95" s="43">
        <v>6.71</v>
      </c>
      <c r="I95" s="43">
        <v>6.71</v>
      </c>
      <c r="J95" s="43">
        <v>6.71</v>
      </c>
      <c r="K95" s="43">
        <v>6.71</v>
      </c>
      <c r="L95" s="43">
        <v>6.71</v>
      </c>
      <c r="M95" s="43">
        <v>6.71</v>
      </c>
      <c r="N95" s="43">
        <v>6.71</v>
      </c>
      <c r="O95" s="43">
        <v>6.71</v>
      </c>
      <c r="P95" s="43">
        <v>6.71</v>
      </c>
      <c r="Q95" s="43">
        <v>6.71</v>
      </c>
      <c r="R95" s="43">
        <v>6.71</v>
      </c>
      <c r="S95" s="43">
        <v>6.71</v>
      </c>
      <c r="T95" s="43">
        <v>6.71</v>
      </c>
      <c r="U95" s="43">
        <v>6.71</v>
      </c>
      <c r="V95" s="43">
        <v>6.71</v>
      </c>
      <c r="W95" s="43">
        <v>6.71</v>
      </c>
      <c r="X95" s="43">
        <v>6.71</v>
      </c>
      <c r="Y95" s="43">
        <v>6.71</v>
      </c>
      <c r="Z95" s="43">
        <v>6.71</v>
      </c>
      <c r="AA95" s="43">
        <v>6.71</v>
      </c>
    </row>
    <row r="96" spans="1:27" ht="12.75" hidden="1" customHeight="1" outlineLevel="1" x14ac:dyDescent="0.2">
      <c r="A96" s="98" t="s">
        <v>1121</v>
      </c>
      <c r="B96" s="62" t="s">
        <v>79</v>
      </c>
      <c r="C96" s="42" t="s">
        <v>77</v>
      </c>
      <c r="D96" s="43">
        <f>$D$11</f>
        <v>216.36</v>
      </c>
      <c r="E96" s="43">
        <f t="shared" ref="E96:AA96" si="53">$D$11</f>
        <v>216.36</v>
      </c>
      <c r="F96" s="43">
        <f t="shared" si="53"/>
        <v>216.36</v>
      </c>
      <c r="G96" s="43">
        <f t="shared" si="53"/>
        <v>216.36</v>
      </c>
      <c r="H96" s="43">
        <f t="shared" si="53"/>
        <v>216.36</v>
      </c>
      <c r="I96" s="43">
        <f t="shared" si="53"/>
        <v>216.36</v>
      </c>
      <c r="J96" s="43">
        <f t="shared" si="53"/>
        <v>216.36</v>
      </c>
      <c r="K96" s="43">
        <f t="shared" si="53"/>
        <v>216.36</v>
      </c>
      <c r="L96" s="43">
        <f t="shared" si="53"/>
        <v>216.36</v>
      </c>
      <c r="M96" s="43">
        <f t="shared" si="53"/>
        <v>216.36</v>
      </c>
      <c r="N96" s="43">
        <f t="shared" si="53"/>
        <v>216.36</v>
      </c>
      <c r="O96" s="43">
        <f t="shared" si="53"/>
        <v>216.36</v>
      </c>
      <c r="P96" s="43">
        <f t="shared" si="53"/>
        <v>216.36</v>
      </c>
      <c r="Q96" s="43">
        <f t="shared" si="53"/>
        <v>216.36</v>
      </c>
      <c r="R96" s="43">
        <f>$D$11</f>
        <v>216.36</v>
      </c>
      <c r="S96" s="43">
        <f t="shared" si="53"/>
        <v>216.36</v>
      </c>
      <c r="T96" s="43">
        <f t="shared" si="53"/>
        <v>216.36</v>
      </c>
      <c r="U96" s="43">
        <f t="shared" si="53"/>
        <v>216.36</v>
      </c>
      <c r="V96" s="43">
        <f t="shared" si="53"/>
        <v>216.36</v>
      </c>
      <c r="W96" s="43">
        <f t="shared" si="53"/>
        <v>216.36</v>
      </c>
      <c r="X96" s="43">
        <f t="shared" si="53"/>
        <v>216.36</v>
      </c>
      <c r="Y96" s="43">
        <f t="shared" si="53"/>
        <v>216.36</v>
      </c>
      <c r="Z96" s="43">
        <f t="shared" si="53"/>
        <v>216.36</v>
      </c>
      <c r="AA96" s="43">
        <f t="shared" si="53"/>
        <v>216.36</v>
      </c>
    </row>
    <row r="97" spans="1:27" ht="12.75" customHeight="1" collapsed="1" x14ac:dyDescent="0.2">
      <c r="A97" s="97" t="s">
        <v>1122</v>
      </c>
      <c r="B97" s="27" t="str">
        <f>"19"&amp;"."&amp;$B$663&amp;"."&amp;$B$664</f>
        <v>19.01.2023</v>
      </c>
      <c r="C97" s="89" t="s">
        <v>74</v>
      </c>
      <c r="D97" s="90">
        <f>ROUND(((D98+D99+D101+D100)/1000),5)</f>
        <v>1.4686300000000001</v>
      </c>
      <c r="E97" s="90">
        <f>ROUND(((E98+E99+E101+E100)/1000),5)</f>
        <v>1.4330000000000001</v>
      </c>
      <c r="F97" s="90">
        <f>ROUND(((F98+F99+F101+F100)/1000),5)</f>
        <v>1.4045799999999999</v>
      </c>
      <c r="G97" s="90">
        <f t="shared" ref="G97:AA97" si="54">ROUND(((G98+G99+G101+G100)/1000),5)</f>
        <v>1.40469</v>
      </c>
      <c r="H97" s="90">
        <f t="shared" si="54"/>
        <v>1.4374499999999999</v>
      </c>
      <c r="I97" s="90">
        <f t="shared" si="54"/>
        <v>1.4916499999999999</v>
      </c>
      <c r="J97" s="90">
        <f t="shared" si="54"/>
        <v>1.9046000000000001</v>
      </c>
      <c r="K97" s="90">
        <f t="shared" si="54"/>
        <v>2.08466</v>
      </c>
      <c r="L97" s="90">
        <f t="shared" si="54"/>
        <v>2.18188</v>
      </c>
      <c r="M97" s="90">
        <f t="shared" si="54"/>
        <v>2.2020300000000002</v>
      </c>
      <c r="N97" s="90">
        <f t="shared" si="54"/>
        <v>2.2211699999999999</v>
      </c>
      <c r="O97" s="90">
        <f t="shared" si="54"/>
        <v>2.2521399999999998</v>
      </c>
      <c r="P97" s="90">
        <f t="shared" si="54"/>
        <v>2.2315200000000002</v>
      </c>
      <c r="Q97" s="90">
        <f t="shared" si="54"/>
        <v>2.2398099999999999</v>
      </c>
      <c r="R97" s="90">
        <f t="shared" si="54"/>
        <v>2.24424</v>
      </c>
      <c r="S97" s="90">
        <f t="shared" si="54"/>
        <v>2.2029399999999999</v>
      </c>
      <c r="T97" s="90">
        <f t="shared" si="54"/>
        <v>2.2840500000000001</v>
      </c>
      <c r="U97" s="90">
        <f t="shared" si="54"/>
        <v>2.3066599999999999</v>
      </c>
      <c r="V97" s="90">
        <f t="shared" si="54"/>
        <v>2.2904</v>
      </c>
      <c r="W97" s="90">
        <f t="shared" si="54"/>
        <v>2.2189100000000002</v>
      </c>
      <c r="X97" s="90">
        <f t="shared" si="54"/>
        <v>2.1798099999999998</v>
      </c>
      <c r="Y97" s="90">
        <f t="shared" si="54"/>
        <v>2.1139399999999999</v>
      </c>
      <c r="Z97" s="90">
        <f t="shared" si="54"/>
        <v>1.90821</v>
      </c>
      <c r="AA97" s="90">
        <f t="shared" si="54"/>
        <v>1.48709</v>
      </c>
    </row>
    <row r="98" spans="1:27" ht="12.75" hidden="1" customHeight="1" outlineLevel="1" x14ac:dyDescent="0.2">
      <c r="A98" s="98" t="s">
        <v>1123</v>
      </c>
      <c r="B98" s="62" t="s">
        <v>236</v>
      </c>
      <c r="C98" s="42" t="s">
        <v>77</v>
      </c>
      <c r="D98" s="43">
        <v>1179.3800000000001</v>
      </c>
      <c r="E98" s="43">
        <v>1143.75</v>
      </c>
      <c r="F98" s="43">
        <v>1115.33</v>
      </c>
      <c r="G98" s="43">
        <v>1115.44</v>
      </c>
      <c r="H98" s="43">
        <v>1148.2</v>
      </c>
      <c r="I98" s="43">
        <v>1202.4000000000001</v>
      </c>
      <c r="J98" s="43">
        <v>1615.35</v>
      </c>
      <c r="K98" s="43">
        <v>1795.41</v>
      </c>
      <c r="L98" s="43">
        <v>1892.63</v>
      </c>
      <c r="M98" s="43">
        <v>1912.78</v>
      </c>
      <c r="N98" s="43">
        <v>1931.92</v>
      </c>
      <c r="O98" s="43">
        <v>1962.89</v>
      </c>
      <c r="P98" s="43">
        <v>1942.27</v>
      </c>
      <c r="Q98" s="43">
        <v>1950.56</v>
      </c>
      <c r="R98" s="43">
        <v>1954.99</v>
      </c>
      <c r="S98" s="43">
        <v>1913.69</v>
      </c>
      <c r="T98" s="43">
        <v>1994.8</v>
      </c>
      <c r="U98" s="43">
        <v>2017.41</v>
      </c>
      <c r="V98" s="43">
        <v>2001.15</v>
      </c>
      <c r="W98" s="43">
        <v>1929.66</v>
      </c>
      <c r="X98" s="43">
        <v>1890.56</v>
      </c>
      <c r="Y98" s="43">
        <v>1824.69</v>
      </c>
      <c r="Z98" s="43">
        <v>1618.96</v>
      </c>
      <c r="AA98" s="43">
        <v>1197.8399999999999</v>
      </c>
    </row>
    <row r="99" spans="1:27" ht="12.75" hidden="1" customHeight="1" outlineLevel="1" x14ac:dyDescent="0.2">
      <c r="A99" s="98" t="s">
        <v>1124</v>
      </c>
      <c r="B99" s="62" t="s">
        <v>88</v>
      </c>
      <c r="C99" s="42" t="s">
        <v>77</v>
      </c>
      <c r="D99" s="43">
        <f t="shared" ref="D99:AA99" si="55">$D$9</f>
        <v>66.180000000000007</v>
      </c>
      <c r="E99" s="43">
        <f t="shared" si="55"/>
        <v>66.180000000000007</v>
      </c>
      <c r="F99" s="43">
        <f t="shared" si="55"/>
        <v>66.180000000000007</v>
      </c>
      <c r="G99" s="43">
        <f t="shared" si="55"/>
        <v>66.180000000000007</v>
      </c>
      <c r="H99" s="43">
        <f t="shared" si="55"/>
        <v>66.180000000000007</v>
      </c>
      <c r="I99" s="43">
        <f t="shared" si="55"/>
        <v>66.180000000000007</v>
      </c>
      <c r="J99" s="43">
        <f t="shared" si="55"/>
        <v>66.180000000000007</v>
      </c>
      <c r="K99" s="43">
        <f t="shared" si="55"/>
        <v>66.180000000000007</v>
      </c>
      <c r="L99" s="43">
        <f t="shared" si="55"/>
        <v>66.180000000000007</v>
      </c>
      <c r="M99" s="43">
        <f t="shared" si="55"/>
        <v>66.180000000000007</v>
      </c>
      <c r="N99" s="43">
        <f t="shared" si="55"/>
        <v>66.180000000000007</v>
      </c>
      <c r="O99" s="43">
        <f t="shared" si="55"/>
        <v>66.180000000000007</v>
      </c>
      <c r="P99" s="43">
        <f t="shared" si="55"/>
        <v>66.180000000000007</v>
      </c>
      <c r="Q99" s="43">
        <f t="shared" si="55"/>
        <v>66.180000000000007</v>
      </c>
      <c r="R99" s="43">
        <f t="shared" si="55"/>
        <v>66.180000000000007</v>
      </c>
      <c r="S99" s="43">
        <f t="shared" si="55"/>
        <v>66.180000000000007</v>
      </c>
      <c r="T99" s="43">
        <f t="shared" si="55"/>
        <v>66.180000000000007</v>
      </c>
      <c r="U99" s="43">
        <f t="shared" si="55"/>
        <v>66.180000000000007</v>
      </c>
      <c r="V99" s="43">
        <f t="shared" si="55"/>
        <v>66.180000000000007</v>
      </c>
      <c r="W99" s="43">
        <f t="shared" si="55"/>
        <v>66.180000000000007</v>
      </c>
      <c r="X99" s="43">
        <f t="shared" si="55"/>
        <v>66.180000000000007</v>
      </c>
      <c r="Y99" s="43">
        <f t="shared" si="55"/>
        <v>66.180000000000007</v>
      </c>
      <c r="Z99" s="43">
        <f t="shared" si="55"/>
        <v>66.180000000000007</v>
      </c>
      <c r="AA99" s="43">
        <f t="shared" si="55"/>
        <v>66.180000000000007</v>
      </c>
    </row>
    <row r="100" spans="1:27" ht="12.75" hidden="1" customHeight="1" outlineLevel="1" x14ac:dyDescent="0.2">
      <c r="A100" s="98" t="s">
        <v>1125</v>
      </c>
      <c r="B100" s="62" t="s">
        <v>81</v>
      </c>
      <c r="C100" s="42" t="s">
        <v>77</v>
      </c>
      <c r="D100" s="43">
        <v>6.71</v>
      </c>
      <c r="E100" s="43">
        <v>6.71</v>
      </c>
      <c r="F100" s="43">
        <v>6.71</v>
      </c>
      <c r="G100" s="43">
        <v>6.71</v>
      </c>
      <c r="H100" s="43">
        <v>6.71</v>
      </c>
      <c r="I100" s="43">
        <v>6.71</v>
      </c>
      <c r="J100" s="43">
        <v>6.71</v>
      </c>
      <c r="K100" s="43">
        <v>6.71</v>
      </c>
      <c r="L100" s="43">
        <v>6.71</v>
      </c>
      <c r="M100" s="43">
        <v>6.71</v>
      </c>
      <c r="N100" s="43">
        <v>6.71</v>
      </c>
      <c r="O100" s="43">
        <v>6.71</v>
      </c>
      <c r="P100" s="43">
        <v>6.71</v>
      </c>
      <c r="Q100" s="43">
        <v>6.71</v>
      </c>
      <c r="R100" s="43">
        <v>6.71</v>
      </c>
      <c r="S100" s="43">
        <v>6.71</v>
      </c>
      <c r="T100" s="43">
        <v>6.71</v>
      </c>
      <c r="U100" s="43">
        <v>6.71</v>
      </c>
      <c r="V100" s="43">
        <v>6.71</v>
      </c>
      <c r="W100" s="43">
        <v>6.71</v>
      </c>
      <c r="X100" s="43">
        <v>6.71</v>
      </c>
      <c r="Y100" s="43">
        <v>6.71</v>
      </c>
      <c r="Z100" s="43">
        <v>6.71</v>
      </c>
      <c r="AA100" s="43">
        <v>6.71</v>
      </c>
    </row>
    <row r="101" spans="1:27" ht="12.75" hidden="1" customHeight="1" outlineLevel="1" x14ac:dyDescent="0.2">
      <c r="A101" s="98" t="s">
        <v>1126</v>
      </c>
      <c r="B101" s="62" t="s">
        <v>79</v>
      </c>
      <c r="C101" s="42" t="s">
        <v>77</v>
      </c>
      <c r="D101" s="43">
        <f>$D$11</f>
        <v>216.36</v>
      </c>
      <c r="E101" s="43">
        <f t="shared" ref="E101:AA101" si="56">$D$11</f>
        <v>216.36</v>
      </c>
      <c r="F101" s="43">
        <f t="shared" si="56"/>
        <v>216.36</v>
      </c>
      <c r="G101" s="43">
        <f t="shared" si="56"/>
        <v>216.36</v>
      </c>
      <c r="H101" s="43">
        <f t="shared" si="56"/>
        <v>216.36</v>
      </c>
      <c r="I101" s="43">
        <f t="shared" si="56"/>
        <v>216.36</v>
      </c>
      <c r="J101" s="43">
        <f t="shared" si="56"/>
        <v>216.36</v>
      </c>
      <c r="K101" s="43">
        <f t="shared" si="56"/>
        <v>216.36</v>
      </c>
      <c r="L101" s="43">
        <f t="shared" si="56"/>
        <v>216.36</v>
      </c>
      <c r="M101" s="43">
        <f t="shared" si="56"/>
        <v>216.36</v>
      </c>
      <c r="N101" s="43">
        <f t="shared" si="56"/>
        <v>216.36</v>
      </c>
      <c r="O101" s="43">
        <f t="shared" si="56"/>
        <v>216.36</v>
      </c>
      <c r="P101" s="43">
        <f t="shared" si="56"/>
        <v>216.36</v>
      </c>
      <c r="Q101" s="43">
        <f t="shared" si="56"/>
        <v>216.36</v>
      </c>
      <c r="R101" s="43">
        <f>$D$11</f>
        <v>216.36</v>
      </c>
      <c r="S101" s="43">
        <f t="shared" si="56"/>
        <v>216.36</v>
      </c>
      <c r="T101" s="43">
        <f t="shared" si="56"/>
        <v>216.36</v>
      </c>
      <c r="U101" s="43">
        <f t="shared" si="56"/>
        <v>216.36</v>
      </c>
      <c r="V101" s="43">
        <f t="shared" si="56"/>
        <v>216.36</v>
      </c>
      <c r="W101" s="43">
        <f t="shared" si="56"/>
        <v>216.36</v>
      </c>
      <c r="X101" s="43">
        <f t="shared" si="56"/>
        <v>216.36</v>
      </c>
      <c r="Y101" s="43">
        <f t="shared" si="56"/>
        <v>216.36</v>
      </c>
      <c r="Z101" s="43">
        <f t="shared" si="56"/>
        <v>216.36</v>
      </c>
      <c r="AA101" s="43">
        <f t="shared" si="56"/>
        <v>216.36</v>
      </c>
    </row>
    <row r="102" spans="1:27" ht="12.75" customHeight="1" collapsed="1" x14ac:dyDescent="0.2">
      <c r="A102" s="97" t="s">
        <v>1127</v>
      </c>
      <c r="B102" s="27" t="str">
        <f>"20"&amp;"."&amp;$B$663&amp;"."&amp;$B$664</f>
        <v>20.01.2023</v>
      </c>
      <c r="C102" s="89" t="s">
        <v>74</v>
      </c>
      <c r="D102" s="90">
        <f>ROUND(((D103+D104+D106+D105)/1000),5)</f>
        <v>1.4674400000000001</v>
      </c>
      <c r="E102" s="90">
        <f>ROUND(((E103+E104+E106+E105)/1000),5)</f>
        <v>1.4341299999999999</v>
      </c>
      <c r="F102" s="90">
        <f>ROUND(((F103+F104+F106+F105)/1000),5)</f>
        <v>1.39788</v>
      </c>
      <c r="G102" s="90">
        <f t="shared" ref="G102:AA102" si="57">ROUND(((G103+G104+G106+G105)/1000),5)</f>
        <v>1.3858699999999999</v>
      </c>
      <c r="H102" s="90">
        <f t="shared" si="57"/>
        <v>1.43011</v>
      </c>
      <c r="I102" s="90">
        <f t="shared" si="57"/>
        <v>1.48193</v>
      </c>
      <c r="J102" s="90">
        <f t="shared" si="57"/>
        <v>1.85198</v>
      </c>
      <c r="K102" s="90">
        <f t="shared" si="57"/>
        <v>2.0417200000000002</v>
      </c>
      <c r="L102" s="90">
        <f t="shared" si="57"/>
        <v>2.15211</v>
      </c>
      <c r="M102" s="90">
        <f t="shared" si="57"/>
        <v>2.1628099999999999</v>
      </c>
      <c r="N102" s="90">
        <f t="shared" si="57"/>
        <v>2.1765599999999998</v>
      </c>
      <c r="O102" s="90">
        <f t="shared" si="57"/>
        <v>2.1976200000000001</v>
      </c>
      <c r="P102" s="90">
        <f t="shared" si="57"/>
        <v>2.1819099999999998</v>
      </c>
      <c r="Q102" s="90">
        <f t="shared" si="57"/>
        <v>2.1877900000000001</v>
      </c>
      <c r="R102" s="90">
        <f t="shared" si="57"/>
        <v>2.1828799999999999</v>
      </c>
      <c r="S102" s="90">
        <f t="shared" si="57"/>
        <v>2.1556899999999999</v>
      </c>
      <c r="T102" s="90">
        <f t="shared" si="57"/>
        <v>2.15652</v>
      </c>
      <c r="U102" s="90">
        <f t="shared" si="57"/>
        <v>2.1630799999999999</v>
      </c>
      <c r="V102" s="90">
        <f t="shared" si="57"/>
        <v>2.1590400000000001</v>
      </c>
      <c r="W102" s="90">
        <f t="shared" si="57"/>
        <v>2.1728999999999998</v>
      </c>
      <c r="X102" s="90">
        <f t="shared" si="57"/>
        <v>2.13</v>
      </c>
      <c r="Y102" s="90">
        <f t="shared" si="57"/>
        <v>2.0495299999999999</v>
      </c>
      <c r="Z102" s="90">
        <f t="shared" si="57"/>
        <v>1.8672200000000001</v>
      </c>
      <c r="AA102" s="90">
        <f t="shared" si="57"/>
        <v>1.4905999999999999</v>
      </c>
    </row>
    <row r="103" spans="1:27" ht="12.75" hidden="1" customHeight="1" outlineLevel="1" x14ac:dyDescent="0.2">
      <c r="A103" s="98" t="s">
        <v>1128</v>
      </c>
      <c r="B103" s="62" t="s">
        <v>236</v>
      </c>
      <c r="C103" s="42" t="s">
        <v>77</v>
      </c>
      <c r="D103" s="43">
        <v>1178.19</v>
      </c>
      <c r="E103" s="43">
        <v>1144.8800000000001</v>
      </c>
      <c r="F103" s="43">
        <v>1108.6300000000001</v>
      </c>
      <c r="G103" s="43">
        <v>1096.6199999999999</v>
      </c>
      <c r="H103" s="43">
        <v>1140.8599999999999</v>
      </c>
      <c r="I103" s="43">
        <v>1192.68</v>
      </c>
      <c r="J103" s="43">
        <v>1562.73</v>
      </c>
      <c r="K103" s="43">
        <v>1752.47</v>
      </c>
      <c r="L103" s="43">
        <v>1862.86</v>
      </c>
      <c r="M103" s="43">
        <v>1873.56</v>
      </c>
      <c r="N103" s="43">
        <v>1887.31</v>
      </c>
      <c r="O103" s="43">
        <v>1908.37</v>
      </c>
      <c r="P103" s="43">
        <v>1892.66</v>
      </c>
      <c r="Q103" s="43">
        <v>1898.54</v>
      </c>
      <c r="R103" s="43">
        <v>1893.63</v>
      </c>
      <c r="S103" s="43">
        <v>1866.44</v>
      </c>
      <c r="T103" s="43">
        <v>1867.27</v>
      </c>
      <c r="U103" s="43">
        <v>1873.83</v>
      </c>
      <c r="V103" s="43">
        <v>1869.79</v>
      </c>
      <c r="W103" s="43">
        <v>1883.65</v>
      </c>
      <c r="X103" s="43">
        <v>1840.75</v>
      </c>
      <c r="Y103" s="43">
        <v>1760.28</v>
      </c>
      <c r="Z103" s="43">
        <v>1577.97</v>
      </c>
      <c r="AA103" s="43">
        <v>1201.3499999999999</v>
      </c>
    </row>
    <row r="104" spans="1:27" ht="12.75" hidden="1" customHeight="1" outlineLevel="1" x14ac:dyDescent="0.2">
      <c r="A104" s="98" t="s">
        <v>1129</v>
      </c>
      <c r="B104" s="62" t="s">
        <v>88</v>
      </c>
      <c r="C104" s="42" t="s">
        <v>77</v>
      </c>
      <c r="D104" s="43">
        <f t="shared" ref="D104:AA104" si="58">$D$9</f>
        <v>66.180000000000007</v>
      </c>
      <c r="E104" s="43">
        <f t="shared" si="58"/>
        <v>66.180000000000007</v>
      </c>
      <c r="F104" s="43">
        <f t="shared" si="58"/>
        <v>66.180000000000007</v>
      </c>
      <c r="G104" s="43">
        <f t="shared" si="58"/>
        <v>66.180000000000007</v>
      </c>
      <c r="H104" s="43">
        <f t="shared" si="58"/>
        <v>66.180000000000007</v>
      </c>
      <c r="I104" s="43">
        <f t="shared" si="58"/>
        <v>66.180000000000007</v>
      </c>
      <c r="J104" s="43">
        <f t="shared" si="58"/>
        <v>66.180000000000007</v>
      </c>
      <c r="K104" s="43">
        <f t="shared" si="58"/>
        <v>66.180000000000007</v>
      </c>
      <c r="L104" s="43">
        <f t="shared" si="58"/>
        <v>66.180000000000007</v>
      </c>
      <c r="M104" s="43">
        <f t="shared" si="58"/>
        <v>66.180000000000007</v>
      </c>
      <c r="N104" s="43">
        <f t="shared" si="58"/>
        <v>66.180000000000007</v>
      </c>
      <c r="O104" s="43">
        <f t="shared" si="58"/>
        <v>66.180000000000007</v>
      </c>
      <c r="P104" s="43">
        <f t="shared" si="58"/>
        <v>66.180000000000007</v>
      </c>
      <c r="Q104" s="43">
        <f t="shared" si="58"/>
        <v>66.180000000000007</v>
      </c>
      <c r="R104" s="43">
        <f t="shared" si="58"/>
        <v>66.180000000000007</v>
      </c>
      <c r="S104" s="43">
        <f t="shared" si="58"/>
        <v>66.180000000000007</v>
      </c>
      <c r="T104" s="43">
        <f t="shared" si="58"/>
        <v>66.180000000000007</v>
      </c>
      <c r="U104" s="43">
        <f t="shared" si="58"/>
        <v>66.180000000000007</v>
      </c>
      <c r="V104" s="43">
        <f t="shared" si="58"/>
        <v>66.180000000000007</v>
      </c>
      <c r="W104" s="43">
        <f t="shared" si="58"/>
        <v>66.180000000000007</v>
      </c>
      <c r="X104" s="43">
        <f t="shared" si="58"/>
        <v>66.180000000000007</v>
      </c>
      <c r="Y104" s="43">
        <f t="shared" si="58"/>
        <v>66.180000000000007</v>
      </c>
      <c r="Z104" s="43">
        <f t="shared" si="58"/>
        <v>66.180000000000007</v>
      </c>
      <c r="AA104" s="43">
        <f t="shared" si="58"/>
        <v>66.180000000000007</v>
      </c>
    </row>
    <row r="105" spans="1:27" ht="12.75" hidden="1" customHeight="1" outlineLevel="1" x14ac:dyDescent="0.2">
      <c r="A105" s="98" t="s">
        <v>1130</v>
      </c>
      <c r="B105" s="62" t="s">
        <v>81</v>
      </c>
      <c r="C105" s="42" t="s">
        <v>77</v>
      </c>
      <c r="D105" s="43">
        <v>6.71</v>
      </c>
      <c r="E105" s="43">
        <v>6.71</v>
      </c>
      <c r="F105" s="43">
        <v>6.71</v>
      </c>
      <c r="G105" s="43">
        <v>6.71</v>
      </c>
      <c r="H105" s="43">
        <v>6.71</v>
      </c>
      <c r="I105" s="43">
        <v>6.71</v>
      </c>
      <c r="J105" s="43">
        <v>6.71</v>
      </c>
      <c r="K105" s="43">
        <v>6.71</v>
      </c>
      <c r="L105" s="43">
        <v>6.71</v>
      </c>
      <c r="M105" s="43">
        <v>6.71</v>
      </c>
      <c r="N105" s="43">
        <v>6.71</v>
      </c>
      <c r="O105" s="43">
        <v>6.71</v>
      </c>
      <c r="P105" s="43">
        <v>6.71</v>
      </c>
      <c r="Q105" s="43">
        <v>6.71</v>
      </c>
      <c r="R105" s="43">
        <v>6.71</v>
      </c>
      <c r="S105" s="43">
        <v>6.71</v>
      </c>
      <c r="T105" s="43">
        <v>6.71</v>
      </c>
      <c r="U105" s="43">
        <v>6.71</v>
      </c>
      <c r="V105" s="43">
        <v>6.71</v>
      </c>
      <c r="W105" s="43">
        <v>6.71</v>
      </c>
      <c r="X105" s="43">
        <v>6.71</v>
      </c>
      <c r="Y105" s="43">
        <v>6.71</v>
      </c>
      <c r="Z105" s="43">
        <v>6.71</v>
      </c>
      <c r="AA105" s="43">
        <v>6.71</v>
      </c>
    </row>
    <row r="106" spans="1:27" ht="12.75" hidden="1" customHeight="1" outlineLevel="1" x14ac:dyDescent="0.2">
      <c r="A106" s="98" t="s">
        <v>1131</v>
      </c>
      <c r="B106" s="62" t="s">
        <v>79</v>
      </c>
      <c r="C106" s="42" t="s">
        <v>77</v>
      </c>
      <c r="D106" s="43">
        <f>$D$11</f>
        <v>216.36</v>
      </c>
      <c r="E106" s="43">
        <f t="shared" ref="E106:AA106" si="59">$D$11</f>
        <v>216.36</v>
      </c>
      <c r="F106" s="43">
        <f t="shared" si="59"/>
        <v>216.36</v>
      </c>
      <c r="G106" s="43">
        <f t="shared" si="59"/>
        <v>216.36</v>
      </c>
      <c r="H106" s="43">
        <f t="shared" si="59"/>
        <v>216.36</v>
      </c>
      <c r="I106" s="43">
        <f t="shared" si="59"/>
        <v>216.36</v>
      </c>
      <c r="J106" s="43">
        <f t="shared" si="59"/>
        <v>216.36</v>
      </c>
      <c r="K106" s="43">
        <f t="shared" si="59"/>
        <v>216.36</v>
      </c>
      <c r="L106" s="43">
        <f t="shared" si="59"/>
        <v>216.36</v>
      </c>
      <c r="M106" s="43">
        <f t="shared" si="59"/>
        <v>216.36</v>
      </c>
      <c r="N106" s="43">
        <f t="shared" si="59"/>
        <v>216.36</v>
      </c>
      <c r="O106" s="43">
        <f t="shared" si="59"/>
        <v>216.36</v>
      </c>
      <c r="P106" s="43">
        <f t="shared" si="59"/>
        <v>216.36</v>
      </c>
      <c r="Q106" s="43">
        <f t="shared" si="59"/>
        <v>216.36</v>
      </c>
      <c r="R106" s="43">
        <f>$D$11</f>
        <v>216.36</v>
      </c>
      <c r="S106" s="43">
        <f t="shared" si="59"/>
        <v>216.36</v>
      </c>
      <c r="T106" s="43">
        <f t="shared" si="59"/>
        <v>216.36</v>
      </c>
      <c r="U106" s="43">
        <f t="shared" si="59"/>
        <v>216.36</v>
      </c>
      <c r="V106" s="43">
        <f t="shared" si="59"/>
        <v>216.36</v>
      </c>
      <c r="W106" s="43">
        <f t="shared" si="59"/>
        <v>216.36</v>
      </c>
      <c r="X106" s="43">
        <f t="shared" si="59"/>
        <v>216.36</v>
      </c>
      <c r="Y106" s="43">
        <f t="shared" si="59"/>
        <v>216.36</v>
      </c>
      <c r="Z106" s="43">
        <f t="shared" si="59"/>
        <v>216.36</v>
      </c>
      <c r="AA106" s="43">
        <f t="shared" si="59"/>
        <v>216.36</v>
      </c>
    </row>
    <row r="107" spans="1:27" ht="12.75" customHeight="1" collapsed="1" x14ac:dyDescent="0.2">
      <c r="A107" s="97" t="s">
        <v>1132</v>
      </c>
      <c r="B107" s="27" t="str">
        <f>"21"&amp;"."&amp;$B$663&amp;"."&amp;$B$664</f>
        <v>21.01.2023</v>
      </c>
      <c r="C107" s="89" t="s">
        <v>74</v>
      </c>
      <c r="D107" s="90">
        <f>ROUND(((D108+D109+D111+D110)/1000),5)</f>
        <v>1.5614600000000001</v>
      </c>
      <c r="E107" s="90">
        <f>ROUND(((E108+E109+E111+E110)/1000),5)</f>
        <v>1.5018899999999999</v>
      </c>
      <c r="F107" s="90">
        <f>ROUND(((F108+F109+F111+F110)/1000),5)</f>
        <v>1.4489099999999999</v>
      </c>
      <c r="G107" s="90">
        <f t="shared" ref="G107:AA107" si="60">ROUND(((G108+G109+G111+G110)/1000),5)</f>
        <v>1.4327300000000001</v>
      </c>
      <c r="H107" s="90">
        <f t="shared" si="60"/>
        <v>1.4508300000000001</v>
      </c>
      <c r="I107" s="90">
        <f t="shared" si="60"/>
        <v>1.4805699999999999</v>
      </c>
      <c r="J107" s="90">
        <f t="shared" si="60"/>
        <v>1.5379700000000001</v>
      </c>
      <c r="K107" s="90">
        <f t="shared" si="60"/>
        <v>1.8442000000000001</v>
      </c>
      <c r="L107" s="90">
        <f t="shared" si="60"/>
        <v>1.99607</v>
      </c>
      <c r="M107" s="90">
        <f t="shared" si="60"/>
        <v>2.0708199999999999</v>
      </c>
      <c r="N107" s="90">
        <f t="shared" si="60"/>
        <v>2.1209099999999999</v>
      </c>
      <c r="O107" s="90">
        <f t="shared" si="60"/>
        <v>2.1368499999999999</v>
      </c>
      <c r="P107" s="90">
        <f t="shared" si="60"/>
        <v>2.1277300000000001</v>
      </c>
      <c r="Q107" s="90">
        <f t="shared" si="60"/>
        <v>2.1293299999999999</v>
      </c>
      <c r="R107" s="90">
        <f t="shared" si="60"/>
        <v>2.0866400000000001</v>
      </c>
      <c r="S107" s="90">
        <f t="shared" si="60"/>
        <v>2.09293</v>
      </c>
      <c r="T107" s="90">
        <f t="shared" si="60"/>
        <v>2.1089500000000001</v>
      </c>
      <c r="U107" s="90">
        <f t="shared" si="60"/>
        <v>2.13706</v>
      </c>
      <c r="V107" s="90">
        <f t="shared" si="60"/>
        <v>2.1335999999999999</v>
      </c>
      <c r="W107" s="90">
        <f t="shared" si="60"/>
        <v>2.1109</v>
      </c>
      <c r="X107" s="90">
        <f t="shared" si="60"/>
        <v>2.1176499999999998</v>
      </c>
      <c r="Y107" s="90">
        <f t="shared" si="60"/>
        <v>2.02868</v>
      </c>
      <c r="Z107" s="90">
        <f t="shared" si="60"/>
        <v>1.88472</v>
      </c>
      <c r="AA107" s="90">
        <f t="shared" si="60"/>
        <v>1.51342</v>
      </c>
    </row>
    <row r="108" spans="1:27" ht="12.75" hidden="1" customHeight="1" outlineLevel="1" x14ac:dyDescent="0.2">
      <c r="A108" s="98" t="s">
        <v>1133</v>
      </c>
      <c r="B108" s="62" t="s">
        <v>236</v>
      </c>
      <c r="C108" s="42" t="s">
        <v>77</v>
      </c>
      <c r="D108" s="43">
        <v>1272.21</v>
      </c>
      <c r="E108" s="43">
        <v>1212.6400000000001</v>
      </c>
      <c r="F108" s="43">
        <v>1159.6600000000001</v>
      </c>
      <c r="G108" s="43">
        <v>1143.48</v>
      </c>
      <c r="H108" s="43">
        <v>1161.58</v>
      </c>
      <c r="I108" s="43">
        <v>1191.32</v>
      </c>
      <c r="J108" s="43">
        <v>1248.72</v>
      </c>
      <c r="K108" s="43">
        <v>1554.95</v>
      </c>
      <c r="L108" s="43">
        <v>1706.82</v>
      </c>
      <c r="M108" s="43">
        <v>1781.57</v>
      </c>
      <c r="N108" s="43">
        <v>1831.66</v>
      </c>
      <c r="O108" s="43">
        <v>1847.6</v>
      </c>
      <c r="P108" s="43">
        <v>1838.48</v>
      </c>
      <c r="Q108" s="43">
        <v>1840.08</v>
      </c>
      <c r="R108" s="43">
        <v>1797.39</v>
      </c>
      <c r="S108" s="43">
        <v>1803.68</v>
      </c>
      <c r="T108" s="43">
        <v>1819.7</v>
      </c>
      <c r="U108" s="43">
        <v>1847.81</v>
      </c>
      <c r="V108" s="43">
        <v>1844.35</v>
      </c>
      <c r="W108" s="43">
        <v>1821.65</v>
      </c>
      <c r="X108" s="43">
        <v>1828.4</v>
      </c>
      <c r="Y108" s="43">
        <v>1739.43</v>
      </c>
      <c r="Z108" s="43">
        <v>1595.47</v>
      </c>
      <c r="AA108" s="43">
        <v>1224.17</v>
      </c>
    </row>
    <row r="109" spans="1:27" ht="12.75" hidden="1" customHeight="1" outlineLevel="1" x14ac:dyDescent="0.2">
      <c r="A109" s="98" t="s">
        <v>1134</v>
      </c>
      <c r="B109" s="62" t="s">
        <v>88</v>
      </c>
      <c r="C109" s="42" t="s">
        <v>77</v>
      </c>
      <c r="D109" s="43">
        <f t="shared" ref="D109:AA109" si="61">$D$9</f>
        <v>66.180000000000007</v>
      </c>
      <c r="E109" s="43">
        <f t="shared" si="61"/>
        <v>66.180000000000007</v>
      </c>
      <c r="F109" s="43">
        <f t="shared" si="61"/>
        <v>66.180000000000007</v>
      </c>
      <c r="G109" s="43">
        <f t="shared" si="61"/>
        <v>66.180000000000007</v>
      </c>
      <c r="H109" s="43">
        <f t="shared" si="61"/>
        <v>66.180000000000007</v>
      </c>
      <c r="I109" s="43">
        <f t="shared" si="61"/>
        <v>66.180000000000007</v>
      </c>
      <c r="J109" s="43">
        <f t="shared" si="61"/>
        <v>66.180000000000007</v>
      </c>
      <c r="K109" s="43">
        <f t="shared" si="61"/>
        <v>66.180000000000007</v>
      </c>
      <c r="L109" s="43">
        <f t="shared" si="61"/>
        <v>66.180000000000007</v>
      </c>
      <c r="M109" s="43">
        <f t="shared" si="61"/>
        <v>66.180000000000007</v>
      </c>
      <c r="N109" s="43">
        <f t="shared" si="61"/>
        <v>66.180000000000007</v>
      </c>
      <c r="O109" s="43">
        <f t="shared" si="61"/>
        <v>66.180000000000007</v>
      </c>
      <c r="P109" s="43">
        <f t="shared" si="61"/>
        <v>66.180000000000007</v>
      </c>
      <c r="Q109" s="43">
        <f t="shared" si="61"/>
        <v>66.180000000000007</v>
      </c>
      <c r="R109" s="43">
        <f t="shared" si="61"/>
        <v>66.180000000000007</v>
      </c>
      <c r="S109" s="43">
        <f t="shared" si="61"/>
        <v>66.180000000000007</v>
      </c>
      <c r="T109" s="43">
        <f t="shared" si="61"/>
        <v>66.180000000000007</v>
      </c>
      <c r="U109" s="43">
        <f t="shared" si="61"/>
        <v>66.180000000000007</v>
      </c>
      <c r="V109" s="43">
        <f t="shared" si="61"/>
        <v>66.180000000000007</v>
      </c>
      <c r="W109" s="43">
        <f t="shared" si="61"/>
        <v>66.180000000000007</v>
      </c>
      <c r="X109" s="43">
        <f t="shared" si="61"/>
        <v>66.180000000000007</v>
      </c>
      <c r="Y109" s="43">
        <f t="shared" si="61"/>
        <v>66.180000000000007</v>
      </c>
      <c r="Z109" s="43">
        <f t="shared" si="61"/>
        <v>66.180000000000007</v>
      </c>
      <c r="AA109" s="43">
        <f t="shared" si="61"/>
        <v>66.180000000000007</v>
      </c>
    </row>
    <row r="110" spans="1:27" ht="12.75" hidden="1" customHeight="1" outlineLevel="1" x14ac:dyDescent="0.2">
      <c r="A110" s="98" t="s">
        <v>1135</v>
      </c>
      <c r="B110" s="62" t="s">
        <v>81</v>
      </c>
      <c r="C110" s="42" t="s">
        <v>77</v>
      </c>
      <c r="D110" s="43">
        <v>6.71</v>
      </c>
      <c r="E110" s="43">
        <v>6.71</v>
      </c>
      <c r="F110" s="43">
        <v>6.71</v>
      </c>
      <c r="G110" s="43">
        <v>6.71</v>
      </c>
      <c r="H110" s="43">
        <v>6.71</v>
      </c>
      <c r="I110" s="43">
        <v>6.71</v>
      </c>
      <c r="J110" s="43">
        <v>6.71</v>
      </c>
      <c r="K110" s="43">
        <v>6.71</v>
      </c>
      <c r="L110" s="43">
        <v>6.71</v>
      </c>
      <c r="M110" s="43">
        <v>6.71</v>
      </c>
      <c r="N110" s="43">
        <v>6.71</v>
      </c>
      <c r="O110" s="43">
        <v>6.71</v>
      </c>
      <c r="P110" s="43">
        <v>6.71</v>
      </c>
      <c r="Q110" s="43">
        <v>6.71</v>
      </c>
      <c r="R110" s="43">
        <v>6.71</v>
      </c>
      <c r="S110" s="43">
        <v>6.71</v>
      </c>
      <c r="T110" s="43">
        <v>6.71</v>
      </c>
      <c r="U110" s="43">
        <v>6.71</v>
      </c>
      <c r="V110" s="43">
        <v>6.71</v>
      </c>
      <c r="W110" s="43">
        <v>6.71</v>
      </c>
      <c r="X110" s="43">
        <v>6.71</v>
      </c>
      <c r="Y110" s="43">
        <v>6.71</v>
      </c>
      <c r="Z110" s="43">
        <v>6.71</v>
      </c>
      <c r="AA110" s="43">
        <v>6.71</v>
      </c>
    </row>
    <row r="111" spans="1:27" ht="12.75" hidden="1" customHeight="1" outlineLevel="1" x14ac:dyDescent="0.2">
      <c r="A111" s="98" t="s">
        <v>1136</v>
      </c>
      <c r="B111" s="62" t="s">
        <v>79</v>
      </c>
      <c r="C111" s="42" t="s">
        <v>77</v>
      </c>
      <c r="D111" s="43">
        <f>$D$11</f>
        <v>216.36</v>
      </c>
      <c r="E111" s="43">
        <f t="shared" ref="E111:AA111" si="62">$D$11</f>
        <v>216.36</v>
      </c>
      <c r="F111" s="43">
        <f t="shared" si="62"/>
        <v>216.36</v>
      </c>
      <c r="G111" s="43">
        <f t="shared" si="62"/>
        <v>216.36</v>
      </c>
      <c r="H111" s="43">
        <f t="shared" si="62"/>
        <v>216.36</v>
      </c>
      <c r="I111" s="43">
        <f t="shared" si="62"/>
        <v>216.36</v>
      </c>
      <c r="J111" s="43">
        <f t="shared" si="62"/>
        <v>216.36</v>
      </c>
      <c r="K111" s="43">
        <f t="shared" si="62"/>
        <v>216.36</v>
      </c>
      <c r="L111" s="43">
        <f t="shared" si="62"/>
        <v>216.36</v>
      </c>
      <c r="M111" s="43">
        <f t="shared" si="62"/>
        <v>216.36</v>
      </c>
      <c r="N111" s="43">
        <f t="shared" si="62"/>
        <v>216.36</v>
      </c>
      <c r="O111" s="43">
        <f t="shared" si="62"/>
        <v>216.36</v>
      </c>
      <c r="P111" s="43">
        <f t="shared" si="62"/>
        <v>216.36</v>
      </c>
      <c r="Q111" s="43">
        <f t="shared" si="62"/>
        <v>216.36</v>
      </c>
      <c r="R111" s="43">
        <f>$D$11</f>
        <v>216.36</v>
      </c>
      <c r="S111" s="43">
        <f t="shared" si="62"/>
        <v>216.36</v>
      </c>
      <c r="T111" s="43">
        <f t="shared" si="62"/>
        <v>216.36</v>
      </c>
      <c r="U111" s="43">
        <f t="shared" si="62"/>
        <v>216.36</v>
      </c>
      <c r="V111" s="43">
        <f t="shared" si="62"/>
        <v>216.36</v>
      </c>
      <c r="W111" s="43">
        <f t="shared" si="62"/>
        <v>216.36</v>
      </c>
      <c r="X111" s="43">
        <f t="shared" si="62"/>
        <v>216.36</v>
      </c>
      <c r="Y111" s="43">
        <f t="shared" si="62"/>
        <v>216.36</v>
      </c>
      <c r="Z111" s="43">
        <f t="shared" si="62"/>
        <v>216.36</v>
      </c>
      <c r="AA111" s="43">
        <f t="shared" si="62"/>
        <v>216.36</v>
      </c>
    </row>
    <row r="112" spans="1:27" ht="12.75" customHeight="1" collapsed="1" x14ac:dyDescent="0.2">
      <c r="A112" s="97" t="s">
        <v>1137</v>
      </c>
      <c r="B112" s="27" t="str">
        <f>"22"&amp;"."&amp;$B$663&amp;"."&amp;$B$664</f>
        <v>22.01.2023</v>
      </c>
      <c r="C112" s="89" t="s">
        <v>74</v>
      </c>
      <c r="D112" s="90">
        <f>ROUND(((D113+D114+D116+D115)/1000),5)</f>
        <v>1.5080800000000001</v>
      </c>
      <c r="E112" s="90">
        <f>ROUND(((E113+E114+E116+E115)/1000),5)</f>
        <v>1.4427300000000001</v>
      </c>
      <c r="F112" s="90">
        <f>ROUND(((F113+F114+F116+F115)/1000),5)</f>
        <v>1.4228499999999999</v>
      </c>
      <c r="G112" s="90">
        <f t="shared" ref="G112:AA112" si="63">ROUND(((G113+G114+G116+G115)/1000),5)</f>
        <v>1.3923399999999999</v>
      </c>
      <c r="H112" s="90">
        <f t="shared" si="63"/>
        <v>1.4261299999999999</v>
      </c>
      <c r="I112" s="90">
        <f t="shared" si="63"/>
        <v>1.4305600000000001</v>
      </c>
      <c r="J112" s="90">
        <f t="shared" si="63"/>
        <v>1.46654</v>
      </c>
      <c r="K112" s="90">
        <f t="shared" si="63"/>
        <v>1.56881</v>
      </c>
      <c r="L112" s="90">
        <f t="shared" si="63"/>
        <v>1.8316399999999999</v>
      </c>
      <c r="M112" s="90">
        <f t="shared" si="63"/>
        <v>1.9962500000000001</v>
      </c>
      <c r="N112" s="90">
        <f t="shared" si="63"/>
        <v>2.0403799999999999</v>
      </c>
      <c r="O112" s="90">
        <f t="shared" si="63"/>
        <v>2.05809</v>
      </c>
      <c r="P112" s="90">
        <f t="shared" si="63"/>
        <v>2.05646</v>
      </c>
      <c r="Q112" s="90">
        <f t="shared" si="63"/>
        <v>2.0573000000000001</v>
      </c>
      <c r="R112" s="90">
        <f t="shared" si="63"/>
        <v>2.0320499999999999</v>
      </c>
      <c r="S112" s="90">
        <f t="shared" si="63"/>
        <v>2.04515</v>
      </c>
      <c r="T112" s="90">
        <f t="shared" si="63"/>
        <v>2.06629</v>
      </c>
      <c r="U112" s="90">
        <f t="shared" si="63"/>
        <v>2.1008200000000001</v>
      </c>
      <c r="V112" s="90">
        <f t="shared" si="63"/>
        <v>2.1028899999999999</v>
      </c>
      <c r="W112" s="90">
        <f t="shared" si="63"/>
        <v>2.09517</v>
      </c>
      <c r="X112" s="90">
        <f t="shared" si="63"/>
        <v>2.08778</v>
      </c>
      <c r="Y112" s="90">
        <f t="shared" si="63"/>
        <v>2.0360299999999998</v>
      </c>
      <c r="Z112" s="90">
        <f t="shared" si="63"/>
        <v>1.8365199999999999</v>
      </c>
      <c r="AA112" s="90">
        <f t="shared" si="63"/>
        <v>1.50397</v>
      </c>
    </row>
    <row r="113" spans="1:27" ht="12.75" hidden="1" customHeight="1" outlineLevel="1" x14ac:dyDescent="0.2">
      <c r="A113" s="98" t="s">
        <v>1138</v>
      </c>
      <c r="B113" s="62" t="s">
        <v>236</v>
      </c>
      <c r="C113" s="42" t="s">
        <v>77</v>
      </c>
      <c r="D113" s="43">
        <v>1218.83</v>
      </c>
      <c r="E113" s="43">
        <v>1153.48</v>
      </c>
      <c r="F113" s="43">
        <v>1133.5999999999999</v>
      </c>
      <c r="G113" s="43">
        <v>1103.0899999999999</v>
      </c>
      <c r="H113" s="43">
        <v>1136.8800000000001</v>
      </c>
      <c r="I113" s="43">
        <v>1141.31</v>
      </c>
      <c r="J113" s="43">
        <v>1177.29</v>
      </c>
      <c r="K113" s="43">
        <v>1279.56</v>
      </c>
      <c r="L113" s="43">
        <v>1542.39</v>
      </c>
      <c r="M113" s="43">
        <v>1707</v>
      </c>
      <c r="N113" s="43">
        <v>1751.13</v>
      </c>
      <c r="O113" s="43">
        <v>1768.84</v>
      </c>
      <c r="P113" s="43">
        <v>1767.21</v>
      </c>
      <c r="Q113" s="43">
        <v>1768.05</v>
      </c>
      <c r="R113" s="43">
        <v>1742.8</v>
      </c>
      <c r="S113" s="43">
        <v>1755.9</v>
      </c>
      <c r="T113" s="43">
        <v>1777.04</v>
      </c>
      <c r="U113" s="43">
        <v>1811.57</v>
      </c>
      <c r="V113" s="43">
        <v>1813.64</v>
      </c>
      <c r="W113" s="43">
        <v>1805.92</v>
      </c>
      <c r="X113" s="43">
        <v>1798.53</v>
      </c>
      <c r="Y113" s="43">
        <v>1746.78</v>
      </c>
      <c r="Z113" s="43">
        <v>1547.27</v>
      </c>
      <c r="AA113" s="43">
        <v>1214.72</v>
      </c>
    </row>
    <row r="114" spans="1:27" ht="12.75" hidden="1" customHeight="1" outlineLevel="1" x14ac:dyDescent="0.2">
      <c r="A114" s="98" t="s">
        <v>1139</v>
      </c>
      <c r="B114" s="62" t="s">
        <v>88</v>
      </c>
      <c r="C114" s="42" t="s">
        <v>77</v>
      </c>
      <c r="D114" s="43">
        <f t="shared" ref="D114:AA114" si="64">$D$9</f>
        <v>66.180000000000007</v>
      </c>
      <c r="E114" s="43">
        <f t="shared" si="64"/>
        <v>66.180000000000007</v>
      </c>
      <c r="F114" s="43">
        <f t="shared" si="64"/>
        <v>66.180000000000007</v>
      </c>
      <c r="G114" s="43">
        <f t="shared" si="64"/>
        <v>66.180000000000007</v>
      </c>
      <c r="H114" s="43">
        <f t="shared" si="64"/>
        <v>66.180000000000007</v>
      </c>
      <c r="I114" s="43">
        <f t="shared" si="64"/>
        <v>66.180000000000007</v>
      </c>
      <c r="J114" s="43">
        <f t="shared" si="64"/>
        <v>66.180000000000007</v>
      </c>
      <c r="K114" s="43">
        <f t="shared" si="64"/>
        <v>66.180000000000007</v>
      </c>
      <c r="L114" s="43">
        <f t="shared" si="64"/>
        <v>66.180000000000007</v>
      </c>
      <c r="M114" s="43">
        <f t="shared" si="64"/>
        <v>66.180000000000007</v>
      </c>
      <c r="N114" s="43">
        <f t="shared" si="64"/>
        <v>66.180000000000007</v>
      </c>
      <c r="O114" s="43">
        <f t="shared" si="64"/>
        <v>66.180000000000007</v>
      </c>
      <c r="P114" s="43">
        <f t="shared" si="64"/>
        <v>66.180000000000007</v>
      </c>
      <c r="Q114" s="43">
        <f t="shared" si="64"/>
        <v>66.180000000000007</v>
      </c>
      <c r="R114" s="43">
        <f t="shared" si="64"/>
        <v>66.180000000000007</v>
      </c>
      <c r="S114" s="43">
        <f t="shared" si="64"/>
        <v>66.180000000000007</v>
      </c>
      <c r="T114" s="43">
        <f t="shared" si="64"/>
        <v>66.180000000000007</v>
      </c>
      <c r="U114" s="43">
        <f t="shared" si="64"/>
        <v>66.180000000000007</v>
      </c>
      <c r="V114" s="43">
        <f t="shared" si="64"/>
        <v>66.180000000000007</v>
      </c>
      <c r="W114" s="43">
        <f t="shared" si="64"/>
        <v>66.180000000000007</v>
      </c>
      <c r="X114" s="43">
        <f t="shared" si="64"/>
        <v>66.180000000000007</v>
      </c>
      <c r="Y114" s="43">
        <f t="shared" si="64"/>
        <v>66.180000000000007</v>
      </c>
      <c r="Z114" s="43">
        <f t="shared" si="64"/>
        <v>66.180000000000007</v>
      </c>
      <c r="AA114" s="43">
        <f t="shared" si="64"/>
        <v>66.180000000000007</v>
      </c>
    </row>
    <row r="115" spans="1:27" ht="12.75" hidden="1" customHeight="1" outlineLevel="1" x14ac:dyDescent="0.2">
      <c r="A115" s="98" t="s">
        <v>1140</v>
      </c>
      <c r="B115" s="62" t="s">
        <v>81</v>
      </c>
      <c r="C115" s="42" t="s">
        <v>77</v>
      </c>
      <c r="D115" s="43">
        <v>6.71</v>
      </c>
      <c r="E115" s="43">
        <v>6.71</v>
      </c>
      <c r="F115" s="43">
        <v>6.71</v>
      </c>
      <c r="G115" s="43">
        <v>6.71</v>
      </c>
      <c r="H115" s="43">
        <v>6.71</v>
      </c>
      <c r="I115" s="43">
        <v>6.71</v>
      </c>
      <c r="J115" s="43">
        <v>6.71</v>
      </c>
      <c r="K115" s="43">
        <v>6.71</v>
      </c>
      <c r="L115" s="43">
        <v>6.71</v>
      </c>
      <c r="M115" s="43">
        <v>6.71</v>
      </c>
      <c r="N115" s="43">
        <v>6.71</v>
      </c>
      <c r="O115" s="43">
        <v>6.71</v>
      </c>
      <c r="P115" s="43">
        <v>6.71</v>
      </c>
      <c r="Q115" s="43">
        <v>6.71</v>
      </c>
      <c r="R115" s="43">
        <v>6.71</v>
      </c>
      <c r="S115" s="43">
        <v>6.71</v>
      </c>
      <c r="T115" s="43">
        <v>6.71</v>
      </c>
      <c r="U115" s="43">
        <v>6.71</v>
      </c>
      <c r="V115" s="43">
        <v>6.71</v>
      </c>
      <c r="W115" s="43">
        <v>6.71</v>
      </c>
      <c r="X115" s="43">
        <v>6.71</v>
      </c>
      <c r="Y115" s="43">
        <v>6.71</v>
      </c>
      <c r="Z115" s="43">
        <v>6.71</v>
      </c>
      <c r="AA115" s="43">
        <v>6.71</v>
      </c>
    </row>
    <row r="116" spans="1:27" ht="12.75" hidden="1" customHeight="1" outlineLevel="1" x14ac:dyDescent="0.2">
      <c r="A116" s="98" t="s">
        <v>1141</v>
      </c>
      <c r="B116" s="62" t="s">
        <v>79</v>
      </c>
      <c r="C116" s="42" t="s">
        <v>77</v>
      </c>
      <c r="D116" s="43">
        <f>$D$11</f>
        <v>216.36</v>
      </c>
      <c r="E116" s="43">
        <f t="shared" ref="E116:AA116" si="65">$D$11</f>
        <v>216.36</v>
      </c>
      <c r="F116" s="43">
        <f t="shared" si="65"/>
        <v>216.36</v>
      </c>
      <c r="G116" s="43">
        <f t="shared" si="65"/>
        <v>216.36</v>
      </c>
      <c r="H116" s="43">
        <f t="shared" si="65"/>
        <v>216.36</v>
      </c>
      <c r="I116" s="43">
        <f t="shared" si="65"/>
        <v>216.36</v>
      </c>
      <c r="J116" s="43">
        <f t="shared" si="65"/>
        <v>216.36</v>
      </c>
      <c r="K116" s="43">
        <f t="shared" si="65"/>
        <v>216.36</v>
      </c>
      <c r="L116" s="43">
        <f t="shared" si="65"/>
        <v>216.36</v>
      </c>
      <c r="M116" s="43">
        <f t="shared" si="65"/>
        <v>216.36</v>
      </c>
      <c r="N116" s="43">
        <f t="shared" si="65"/>
        <v>216.36</v>
      </c>
      <c r="O116" s="43">
        <f t="shared" si="65"/>
        <v>216.36</v>
      </c>
      <c r="P116" s="43">
        <f t="shared" si="65"/>
        <v>216.36</v>
      </c>
      <c r="Q116" s="43">
        <f t="shared" si="65"/>
        <v>216.36</v>
      </c>
      <c r="R116" s="43">
        <f>$D$11</f>
        <v>216.36</v>
      </c>
      <c r="S116" s="43">
        <f t="shared" si="65"/>
        <v>216.36</v>
      </c>
      <c r="T116" s="43">
        <f t="shared" si="65"/>
        <v>216.36</v>
      </c>
      <c r="U116" s="43">
        <f t="shared" si="65"/>
        <v>216.36</v>
      </c>
      <c r="V116" s="43">
        <f t="shared" si="65"/>
        <v>216.36</v>
      </c>
      <c r="W116" s="43">
        <f t="shared" si="65"/>
        <v>216.36</v>
      </c>
      <c r="X116" s="43">
        <f t="shared" si="65"/>
        <v>216.36</v>
      </c>
      <c r="Y116" s="43">
        <f t="shared" si="65"/>
        <v>216.36</v>
      </c>
      <c r="Z116" s="43">
        <f t="shared" si="65"/>
        <v>216.36</v>
      </c>
      <c r="AA116" s="43">
        <f t="shared" si="65"/>
        <v>216.36</v>
      </c>
    </row>
    <row r="117" spans="1:27" ht="12.75" customHeight="1" collapsed="1" x14ac:dyDescent="0.2">
      <c r="A117" s="97" t="s">
        <v>1142</v>
      </c>
      <c r="B117" s="27" t="str">
        <f>"23"&amp;"."&amp;$B$663&amp;"."&amp;$B$664</f>
        <v>23.01.2023</v>
      </c>
      <c r="C117" s="89" t="s">
        <v>74</v>
      </c>
      <c r="D117" s="90">
        <f>ROUND(((D118+D119+D121+D120)/1000),5)</f>
        <v>1.46383</v>
      </c>
      <c r="E117" s="90">
        <f>ROUND(((E118+E119+E121+E120)/1000),5)</f>
        <v>1.4293800000000001</v>
      </c>
      <c r="F117" s="90">
        <f>ROUND(((F118+F119+F121+F120)/1000),5)</f>
        <v>1.37391</v>
      </c>
      <c r="G117" s="90">
        <f t="shared" ref="G117:AA117" si="66">ROUND(((G118+G119+G121+G120)/1000),5)</f>
        <v>1.3645</v>
      </c>
      <c r="H117" s="90">
        <f t="shared" si="66"/>
        <v>1.40144</v>
      </c>
      <c r="I117" s="90">
        <f t="shared" si="66"/>
        <v>1.4623699999999999</v>
      </c>
      <c r="J117" s="90">
        <f t="shared" si="66"/>
        <v>1.70279</v>
      </c>
      <c r="K117" s="90">
        <f t="shared" si="66"/>
        <v>2.03674</v>
      </c>
      <c r="L117" s="90">
        <f t="shared" si="66"/>
        <v>2.1835</v>
      </c>
      <c r="M117" s="90">
        <f t="shared" si="66"/>
        <v>2.2108300000000001</v>
      </c>
      <c r="N117" s="90">
        <f t="shared" si="66"/>
        <v>2.2240099999999998</v>
      </c>
      <c r="O117" s="90">
        <f t="shared" si="66"/>
        <v>2.2537799999999999</v>
      </c>
      <c r="P117" s="90">
        <f t="shared" si="66"/>
        <v>2.2345600000000001</v>
      </c>
      <c r="Q117" s="90">
        <f t="shared" si="66"/>
        <v>2.2419600000000002</v>
      </c>
      <c r="R117" s="90">
        <f t="shared" si="66"/>
        <v>2.2367300000000001</v>
      </c>
      <c r="S117" s="90">
        <f t="shared" si="66"/>
        <v>2.2050000000000001</v>
      </c>
      <c r="T117" s="90">
        <f t="shared" si="66"/>
        <v>2.20824</v>
      </c>
      <c r="U117" s="90">
        <f t="shared" si="66"/>
        <v>2.2202299999999999</v>
      </c>
      <c r="V117" s="90">
        <f t="shared" si="66"/>
        <v>2.2156199999999999</v>
      </c>
      <c r="W117" s="90">
        <f t="shared" si="66"/>
        <v>2.2307600000000001</v>
      </c>
      <c r="X117" s="90">
        <f t="shared" si="66"/>
        <v>2.1992600000000002</v>
      </c>
      <c r="Y117" s="90">
        <f t="shared" si="66"/>
        <v>2.0518900000000002</v>
      </c>
      <c r="Z117" s="90">
        <f t="shared" si="66"/>
        <v>1.8294600000000001</v>
      </c>
      <c r="AA117" s="90">
        <f t="shared" si="66"/>
        <v>1.4636800000000001</v>
      </c>
    </row>
    <row r="118" spans="1:27" ht="12.75" hidden="1" customHeight="1" outlineLevel="1" x14ac:dyDescent="0.2">
      <c r="A118" s="98" t="s">
        <v>1143</v>
      </c>
      <c r="B118" s="62" t="s">
        <v>236</v>
      </c>
      <c r="C118" s="42" t="s">
        <v>77</v>
      </c>
      <c r="D118" s="43">
        <v>1174.58</v>
      </c>
      <c r="E118" s="43">
        <v>1140.1300000000001</v>
      </c>
      <c r="F118" s="43">
        <v>1084.6600000000001</v>
      </c>
      <c r="G118" s="43">
        <v>1075.25</v>
      </c>
      <c r="H118" s="43">
        <v>1112.19</v>
      </c>
      <c r="I118" s="43">
        <v>1173.1199999999999</v>
      </c>
      <c r="J118" s="43">
        <v>1413.54</v>
      </c>
      <c r="K118" s="43">
        <v>1747.49</v>
      </c>
      <c r="L118" s="43">
        <v>1894.25</v>
      </c>
      <c r="M118" s="43">
        <v>1921.58</v>
      </c>
      <c r="N118" s="43">
        <v>1934.76</v>
      </c>
      <c r="O118" s="43">
        <v>1964.53</v>
      </c>
      <c r="P118" s="43">
        <v>1945.31</v>
      </c>
      <c r="Q118" s="43">
        <v>1952.71</v>
      </c>
      <c r="R118" s="43">
        <v>1947.48</v>
      </c>
      <c r="S118" s="43">
        <v>1915.75</v>
      </c>
      <c r="T118" s="43">
        <v>1918.99</v>
      </c>
      <c r="U118" s="43">
        <v>1930.98</v>
      </c>
      <c r="V118" s="43">
        <v>1926.37</v>
      </c>
      <c r="W118" s="43">
        <v>1941.51</v>
      </c>
      <c r="X118" s="43">
        <v>1910.01</v>
      </c>
      <c r="Y118" s="43">
        <v>1762.64</v>
      </c>
      <c r="Z118" s="43">
        <v>1540.21</v>
      </c>
      <c r="AA118" s="43">
        <v>1174.43</v>
      </c>
    </row>
    <row r="119" spans="1:27" ht="12.75" hidden="1" customHeight="1" outlineLevel="1" x14ac:dyDescent="0.2">
      <c r="A119" s="98" t="s">
        <v>1144</v>
      </c>
      <c r="B119" s="62" t="s">
        <v>88</v>
      </c>
      <c r="C119" s="42" t="s">
        <v>77</v>
      </c>
      <c r="D119" s="43">
        <f t="shared" ref="D119:AA119" si="67">$D$9</f>
        <v>66.180000000000007</v>
      </c>
      <c r="E119" s="43">
        <f t="shared" si="67"/>
        <v>66.180000000000007</v>
      </c>
      <c r="F119" s="43">
        <f t="shared" si="67"/>
        <v>66.180000000000007</v>
      </c>
      <c r="G119" s="43">
        <f t="shared" si="67"/>
        <v>66.180000000000007</v>
      </c>
      <c r="H119" s="43">
        <f t="shared" si="67"/>
        <v>66.180000000000007</v>
      </c>
      <c r="I119" s="43">
        <f t="shared" si="67"/>
        <v>66.180000000000007</v>
      </c>
      <c r="J119" s="43">
        <f t="shared" si="67"/>
        <v>66.180000000000007</v>
      </c>
      <c r="K119" s="43">
        <f t="shared" si="67"/>
        <v>66.180000000000007</v>
      </c>
      <c r="L119" s="43">
        <f t="shared" si="67"/>
        <v>66.180000000000007</v>
      </c>
      <c r="M119" s="43">
        <f t="shared" si="67"/>
        <v>66.180000000000007</v>
      </c>
      <c r="N119" s="43">
        <f t="shared" si="67"/>
        <v>66.180000000000007</v>
      </c>
      <c r="O119" s="43">
        <f t="shared" si="67"/>
        <v>66.180000000000007</v>
      </c>
      <c r="P119" s="43">
        <f t="shared" si="67"/>
        <v>66.180000000000007</v>
      </c>
      <c r="Q119" s="43">
        <f t="shared" si="67"/>
        <v>66.180000000000007</v>
      </c>
      <c r="R119" s="43">
        <f t="shared" si="67"/>
        <v>66.180000000000007</v>
      </c>
      <c r="S119" s="43">
        <f t="shared" si="67"/>
        <v>66.180000000000007</v>
      </c>
      <c r="T119" s="43">
        <f t="shared" si="67"/>
        <v>66.180000000000007</v>
      </c>
      <c r="U119" s="43">
        <f t="shared" si="67"/>
        <v>66.180000000000007</v>
      </c>
      <c r="V119" s="43">
        <f t="shared" si="67"/>
        <v>66.180000000000007</v>
      </c>
      <c r="W119" s="43">
        <f t="shared" si="67"/>
        <v>66.180000000000007</v>
      </c>
      <c r="X119" s="43">
        <f t="shared" si="67"/>
        <v>66.180000000000007</v>
      </c>
      <c r="Y119" s="43">
        <f t="shared" si="67"/>
        <v>66.180000000000007</v>
      </c>
      <c r="Z119" s="43">
        <f t="shared" si="67"/>
        <v>66.180000000000007</v>
      </c>
      <c r="AA119" s="43">
        <f t="shared" si="67"/>
        <v>66.180000000000007</v>
      </c>
    </row>
    <row r="120" spans="1:27" ht="12.75" hidden="1" customHeight="1" outlineLevel="1" x14ac:dyDescent="0.2">
      <c r="A120" s="98" t="s">
        <v>1145</v>
      </c>
      <c r="B120" s="62" t="s">
        <v>81</v>
      </c>
      <c r="C120" s="42" t="s">
        <v>77</v>
      </c>
      <c r="D120" s="43">
        <v>6.71</v>
      </c>
      <c r="E120" s="43">
        <v>6.71</v>
      </c>
      <c r="F120" s="43">
        <v>6.71</v>
      </c>
      <c r="G120" s="43">
        <v>6.71</v>
      </c>
      <c r="H120" s="43">
        <v>6.71</v>
      </c>
      <c r="I120" s="43">
        <v>6.71</v>
      </c>
      <c r="J120" s="43">
        <v>6.71</v>
      </c>
      <c r="K120" s="43">
        <v>6.71</v>
      </c>
      <c r="L120" s="43">
        <v>6.71</v>
      </c>
      <c r="M120" s="43">
        <v>6.71</v>
      </c>
      <c r="N120" s="43">
        <v>6.71</v>
      </c>
      <c r="O120" s="43">
        <v>6.71</v>
      </c>
      <c r="P120" s="43">
        <v>6.71</v>
      </c>
      <c r="Q120" s="43">
        <v>6.71</v>
      </c>
      <c r="R120" s="43">
        <v>6.71</v>
      </c>
      <c r="S120" s="43">
        <v>6.71</v>
      </c>
      <c r="T120" s="43">
        <v>6.71</v>
      </c>
      <c r="U120" s="43">
        <v>6.71</v>
      </c>
      <c r="V120" s="43">
        <v>6.71</v>
      </c>
      <c r="W120" s="43">
        <v>6.71</v>
      </c>
      <c r="X120" s="43">
        <v>6.71</v>
      </c>
      <c r="Y120" s="43">
        <v>6.71</v>
      </c>
      <c r="Z120" s="43">
        <v>6.71</v>
      </c>
      <c r="AA120" s="43">
        <v>6.71</v>
      </c>
    </row>
    <row r="121" spans="1:27" ht="12.75" hidden="1" customHeight="1" outlineLevel="1" x14ac:dyDescent="0.2">
      <c r="A121" s="98" t="s">
        <v>1146</v>
      </c>
      <c r="B121" s="62" t="s">
        <v>79</v>
      </c>
      <c r="C121" s="42" t="s">
        <v>77</v>
      </c>
      <c r="D121" s="43">
        <f>$D$11</f>
        <v>216.36</v>
      </c>
      <c r="E121" s="43">
        <f t="shared" ref="E121:AA121" si="68">$D$11</f>
        <v>216.36</v>
      </c>
      <c r="F121" s="43">
        <f t="shared" si="68"/>
        <v>216.36</v>
      </c>
      <c r="G121" s="43">
        <f t="shared" si="68"/>
        <v>216.36</v>
      </c>
      <c r="H121" s="43">
        <f t="shared" si="68"/>
        <v>216.36</v>
      </c>
      <c r="I121" s="43">
        <f t="shared" si="68"/>
        <v>216.36</v>
      </c>
      <c r="J121" s="43">
        <f t="shared" si="68"/>
        <v>216.36</v>
      </c>
      <c r="K121" s="43">
        <f t="shared" si="68"/>
        <v>216.36</v>
      </c>
      <c r="L121" s="43">
        <f t="shared" si="68"/>
        <v>216.36</v>
      </c>
      <c r="M121" s="43">
        <f t="shared" si="68"/>
        <v>216.36</v>
      </c>
      <c r="N121" s="43">
        <f t="shared" si="68"/>
        <v>216.36</v>
      </c>
      <c r="O121" s="43">
        <f t="shared" si="68"/>
        <v>216.36</v>
      </c>
      <c r="P121" s="43">
        <f t="shared" si="68"/>
        <v>216.36</v>
      </c>
      <c r="Q121" s="43">
        <f t="shared" si="68"/>
        <v>216.36</v>
      </c>
      <c r="R121" s="43">
        <f>$D$11</f>
        <v>216.36</v>
      </c>
      <c r="S121" s="43">
        <f t="shared" si="68"/>
        <v>216.36</v>
      </c>
      <c r="T121" s="43">
        <f t="shared" si="68"/>
        <v>216.36</v>
      </c>
      <c r="U121" s="43">
        <f t="shared" si="68"/>
        <v>216.36</v>
      </c>
      <c r="V121" s="43">
        <f t="shared" si="68"/>
        <v>216.36</v>
      </c>
      <c r="W121" s="43">
        <f t="shared" si="68"/>
        <v>216.36</v>
      </c>
      <c r="X121" s="43">
        <f t="shared" si="68"/>
        <v>216.36</v>
      </c>
      <c r="Y121" s="43">
        <f t="shared" si="68"/>
        <v>216.36</v>
      </c>
      <c r="Z121" s="43">
        <f t="shared" si="68"/>
        <v>216.36</v>
      </c>
      <c r="AA121" s="43">
        <f t="shared" si="68"/>
        <v>216.36</v>
      </c>
    </row>
    <row r="122" spans="1:27" ht="12.75" customHeight="1" collapsed="1" x14ac:dyDescent="0.2">
      <c r="A122" s="97" t="s">
        <v>1147</v>
      </c>
      <c r="B122" s="27" t="str">
        <f>"24"&amp;"."&amp;$B$663&amp;"."&amp;$B$664</f>
        <v>24.01.2023</v>
      </c>
      <c r="C122" s="89" t="s">
        <v>74</v>
      </c>
      <c r="D122" s="90">
        <f>ROUND(((D123+D124+D126+D125)/1000),5)</f>
        <v>1.4594</v>
      </c>
      <c r="E122" s="90">
        <f>ROUND(((E123+E124+E126+E125)/1000),5)</f>
        <v>1.40208</v>
      </c>
      <c r="F122" s="90">
        <f>ROUND(((F123+F124+F126+F125)/1000),5)</f>
        <v>1.3844799999999999</v>
      </c>
      <c r="G122" s="90">
        <f t="shared" ref="G122:AA122" si="69">ROUND(((G123+G124+G126+G125)/1000),5)</f>
        <v>1.38496</v>
      </c>
      <c r="H122" s="90">
        <f t="shared" si="69"/>
        <v>1.4327099999999999</v>
      </c>
      <c r="I122" s="90">
        <f t="shared" si="69"/>
        <v>1.5039</v>
      </c>
      <c r="J122" s="90">
        <f t="shared" si="69"/>
        <v>1.86764</v>
      </c>
      <c r="K122" s="90">
        <f t="shared" si="69"/>
        <v>2.06752</v>
      </c>
      <c r="L122" s="90">
        <f t="shared" si="69"/>
        <v>2.17998</v>
      </c>
      <c r="M122" s="90">
        <f t="shared" si="69"/>
        <v>2.1968700000000001</v>
      </c>
      <c r="N122" s="90">
        <f t="shared" si="69"/>
        <v>2.20932</v>
      </c>
      <c r="O122" s="90">
        <f t="shared" si="69"/>
        <v>2.2306599999999999</v>
      </c>
      <c r="P122" s="90">
        <f t="shared" si="69"/>
        <v>2.2195999999999998</v>
      </c>
      <c r="Q122" s="90">
        <f t="shared" si="69"/>
        <v>2.22479</v>
      </c>
      <c r="R122" s="90">
        <f t="shared" si="69"/>
        <v>2.22356</v>
      </c>
      <c r="S122" s="90">
        <f t="shared" si="69"/>
        <v>2.19577</v>
      </c>
      <c r="T122" s="90">
        <f t="shared" si="69"/>
        <v>2.19557</v>
      </c>
      <c r="U122" s="90">
        <f t="shared" si="69"/>
        <v>2.20627</v>
      </c>
      <c r="V122" s="90">
        <f t="shared" si="69"/>
        <v>2.2042199999999998</v>
      </c>
      <c r="W122" s="90">
        <f t="shared" si="69"/>
        <v>2.2168700000000001</v>
      </c>
      <c r="X122" s="90">
        <f t="shared" si="69"/>
        <v>2.17123</v>
      </c>
      <c r="Y122" s="90">
        <f t="shared" si="69"/>
        <v>2.09849</v>
      </c>
      <c r="Z122" s="90">
        <f t="shared" si="69"/>
        <v>1.9436</v>
      </c>
      <c r="AA122" s="90">
        <f t="shared" si="69"/>
        <v>1.5071399999999999</v>
      </c>
    </row>
    <row r="123" spans="1:27" ht="12.75" hidden="1" customHeight="1" outlineLevel="1" x14ac:dyDescent="0.2">
      <c r="A123" s="98" t="s">
        <v>1148</v>
      </c>
      <c r="B123" s="62" t="s">
        <v>236</v>
      </c>
      <c r="C123" s="42" t="s">
        <v>77</v>
      </c>
      <c r="D123" s="43">
        <v>1170.1500000000001</v>
      </c>
      <c r="E123" s="43">
        <v>1112.83</v>
      </c>
      <c r="F123" s="43">
        <v>1095.23</v>
      </c>
      <c r="G123" s="43">
        <v>1095.71</v>
      </c>
      <c r="H123" s="43">
        <v>1143.46</v>
      </c>
      <c r="I123" s="43">
        <v>1214.6500000000001</v>
      </c>
      <c r="J123" s="43">
        <v>1578.39</v>
      </c>
      <c r="K123" s="43">
        <v>1778.27</v>
      </c>
      <c r="L123" s="43">
        <v>1890.73</v>
      </c>
      <c r="M123" s="43">
        <v>1907.62</v>
      </c>
      <c r="N123" s="43">
        <v>1920.07</v>
      </c>
      <c r="O123" s="43">
        <v>1941.41</v>
      </c>
      <c r="P123" s="43">
        <v>1930.35</v>
      </c>
      <c r="Q123" s="43">
        <v>1935.54</v>
      </c>
      <c r="R123" s="43">
        <v>1934.31</v>
      </c>
      <c r="S123" s="43">
        <v>1906.52</v>
      </c>
      <c r="T123" s="43">
        <v>1906.32</v>
      </c>
      <c r="U123" s="43">
        <v>1917.02</v>
      </c>
      <c r="V123" s="43">
        <v>1914.97</v>
      </c>
      <c r="W123" s="43">
        <v>1927.62</v>
      </c>
      <c r="X123" s="43">
        <v>1881.98</v>
      </c>
      <c r="Y123" s="43">
        <v>1809.24</v>
      </c>
      <c r="Z123" s="43">
        <v>1654.35</v>
      </c>
      <c r="AA123" s="43">
        <v>1217.8900000000001</v>
      </c>
    </row>
    <row r="124" spans="1:27" ht="12.75" hidden="1" customHeight="1" outlineLevel="1" x14ac:dyDescent="0.2">
      <c r="A124" s="98" t="s">
        <v>1149</v>
      </c>
      <c r="B124" s="62" t="s">
        <v>88</v>
      </c>
      <c r="C124" s="42" t="s">
        <v>77</v>
      </c>
      <c r="D124" s="43">
        <f t="shared" ref="D124:AA124" si="70">$D$9</f>
        <v>66.180000000000007</v>
      </c>
      <c r="E124" s="43">
        <f t="shared" si="70"/>
        <v>66.180000000000007</v>
      </c>
      <c r="F124" s="43">
        <f t="shared" si="70"/>
        <v>66.180000000000007</v>
      </c>
      <c r="G124" s="43">
        <f t="shared" si="70"/>
        <v>66.180000000000007</v>
      </c>
      <c r="H124" s="43">
        <f t="shared" si="70"/>
        <v>66.180000000000007</v>
      </c>
      <c r="I124" s="43">
        <f t="shared" si="70"/>
        <v>66.180000000000007</v>
      </c>
      <c r="J124" s="43">
        <f t="shared" si="70"/>
        <v>66.180000000000007</v>
      </c>
      <c r="K124" s="43">
        <f t="shared" si="70"/>
        <v>66.180000000000007</v>
      </c>
      <c r="L124" s="43">
        <f t="shared" si="70"/>
        <v>66.180000000000007</v>
      </c>
      <c r="M124" s="43">
        <f t="shared" si="70"/>
        <v>66.180000000000007</v>
      </c>
      <c r="N124" s="43">
        <f t="shared" si="70"/>
        <v>66.180000000000007</v>
      </c>
      <c r="O124" s="43">
        <f t="shared" si="70"/>
        <v>66.180000000000007</v>
      </c>
      <c r="P124" s="43">
        <f t="shared" si="70"/>
        <v>66.180000000000007</v>
      </c>
      <c r="Q124" s="43">
        <f t="shared" si="70"/>
        <v>66.180000000000007</v>
      </c>
      <c r="R124" s="43">
        <f t="shared" si="70"/>
        <v>66.180000000000007</v>
      </c>
      <c r="S124" s="43">
        <f t="shared" si="70"/>
        <v>66.180000000000007</v>
      </c>
      <c r="T124" s="43">
        <f t="shared" si="70"/>
        <v>66.180000000000007</v>
      </c>
      <c r="U124" s="43">
        <f t="shared" si="70"/>
        <v>66.180000000000007</v>
      </c>
      <c r="V124" s="43">
        <f t="shared" si="70"/>
        <v>66.180000000000007</v>
      </c>
      <c r="W124" s="43">
        <f t="shared" si="70"/>
        <v>66.180000000000007</v>
      </c>
      <c r="X124" s="43">
        <f t="shared" si="70"/>
        <v>66.180000000000007</v>
      </c>
      <c r="Y124" s="43">
        <f t="shared" si="70"/>
        <v>66.180000000000007</v>
      </c>
      <c r="Z124" s="43">
        <f t="shared" si="70"/>
        <v>66.180000000000007</v>
      </c>
      <c r="AA124" s="43">
        <f t="shared" si="70"/>
        <v>66.180000000000007</v>
      </c>
    </row>
    <row r="125" spans="1:27" ht="12.75" hidden="1" customHeight="1" outlineLevel="1" x14ac:dyDescent="0.2">
      <c r="A125" s="98" t="s">
        <v>1150</v>
      </c>
      <c r="B125" s="62" t="s">
        <v>81</v>
      </c>
      <c r="C125" s="42" t="s">
        <v>77</v>
      </c>
      <c r="D125" s="43">
        <v>6.71</v>
      </c>
      <c r="E125" s="43">
        <v>6.71</v>
      </c>
      <c r="F125" s="43">
        <v>6.71</v>
      </c>
      <c r="G125" s="43">
        <v>6.71</v>
      </c>
      <c r="H125" s="43">
        <v>6.71</v>
      </c>
      <c r="I125" s="43">
        <v>6.71</v>
      </c>
      <c r="J125" s="43">
        <v>6.71</v>
      </c>
      <c r="K125" s="43">
        <v>6.71</v>
      </c>
      <c r="L125" s="43">
        <v>6.71</v>
      </c>
      <c r="M125" s="43">
        <v>6.71</v>
      </c>
      <c r="N125" s="43">
        <v>6.71</v>
      </c>
      <c r="O125" s="43">
        <v>6.71</v>
      </c>
      <c r="P125" s="43">
        <v>6.71</v>
      </c>
      <c r="Q125" s="43">
        <v>6.71</v>
      </c>
      <c r="R125" s="43">
        <v>6.71</v>
      </c>
      <c r="S125" s="43">
        <v>6.71</v>
      </c>
      <c r="T125" s="43">
        <v>6.71</v>
      </c>
      <c r="U125" s="43">
        <v>6.71</v>
      </c>
      <c r="V125" s="43">
        <v>6.71</v>
      </c>
      <c r="W125" s="43">
        <v>6.71</v>
      </c>
      <c r="X125" s="43">
        <v>6.71</v>
      </c>
      <c r="Y125" s="43">
        <v>6.71</v>
      </c>
      <c r="Z125" s="43">
        <v>6.71</v>
      </c>
      <c r="AA125" s="43">
        <v>6.71</v>
      </c>
    </row>
    <row r="126" spans="1:27" ht="12.75" hidden="1" customHeight="1" outlineLevel="1" x14ac:dyDescent="0.2">
      <c r="A126" s="98" t="s">
        <v>1151</v>
      </c>
      <c r="B126" s="62" t="s">
        <v>79</v>
      </c>
      <c r="C126" s="42" t="s">
        <v>77</v>
      </c>
      <c r="D126" s="43">
        <f>$D$11</f>
        <v>216.36</v>
      </c>
      <c r="E126" s="43">
        <f t="shared" ref="E126:AA126" si="71">$D$11</f>
        <v>216.36</v>
      </c>
      <c r="F126" s="43">
        <f t="shared" si="71"/>
        <v>216.36</v>
      </c>
      <c r="G126" s="43">
        <f t="shared" si="71"/>
        <v>216.36</v>
      </c>
      <c r="H126" s="43">
        <f t="shared" si="71"/>
        <v>216.36</v>
      </c>
      <c r="I126" s="43">
        <f t="shared" si="71"/>
        <v>216.36</v>
      </c>
      <c r="J126" s="43">
        <f t="shared" si="71"/>
        <v>216.36</v>
      </c>
      <c r="K126" s="43">
        <f t="shared" si="71"/>
        <v>216.36</v>
      </c>
      <c r="L126" s="43">
        <f t="shared" si="71"/>
        <v>216.36</v>
      </c>
      <c r="M126" s="43">
        <f t="shared" si="71"/>
        <v>216.36</v>
      </c>
      <c r="N126" s="43">
        <f t="shared" si="71"/>
        <v>216.36</v>
      </c>
      <c r="O126" s="43">
        <f t="shared" si="71"/>
        <v>216.36</v>
      </c>
      <c r="P126" s="43">
        <f t="shared" si="71"/>
        <v>216.36</v>
      </c>
      <c r="Q126" s="43">
        <f t="shared" si="71"/>
        <v>216.36</v>
      </c>
      <c r="R126" s="43">
        <f>$D$11</f>
        <v>216.36</v>
      </c>
      <c r="S126" s="43">
        <f t="shared" si="71"/>
        <v>216.36</v>
      </c>
      <c r="T126" s="43">
        <f t="shared" si="71"/>
        <v>216.36</v>
      </c>
      <c r="U126" s="43">
        <f t="shared" si="71"/>
        <v>216.36</v>
      </c>
      <c r="V126" s="43">
        <f t="shared" si="71"/>
        <v>216.36</v>
      </c>
      <c r="W126" s="43">
        <f t="shared" si="71"/>
        <v>216.36</v>
      </c>
      <c r="X126" s="43">
        <f t="shared" si="71"/>
        <v>216.36</v>
      </c>
      <c r="Y126" s="43">
        <f t="shared" si="71"/>
        <v>216.36</v>
      </c>
      <c r="Z126" s="43">
        <f t="shared" si="71"/>
        <v>216.36</v>
      </c>
      <c r="AA126" s="43">
        <f t="shared" si="71"/>
        <v>216.36</v>
      </c>
    </row>
    <row r="127" spans="1:27" ht="12.75" customHeight="1" collapsed="1" x14ac:dyDescent="0.2">
      <c r="A127" s="97" t="s">
        <v>1152</v>
      </c>
      <c r="B127" s="27" t="str">
        <f>"25"&amp;"."&amp;$B$663&amp;"."&amp;$B$664</f>
        <v>25.01.2023</v>
      </c>
      <c r="C127" s="89" t="s">
        <v>74</v>
      </c>
      <c r="D127" s="90">
        <f>ROUND(((D128+D129+D131+D130)/1000),5)</f>
        <v>1.46116</v>
      </c>
      <c r="E127" s="90">
        <f>ROUND(((E128+E129+E131+E130)/1000),5)</f>
        <v>1.42584</v>
      </c>
      <c r="F127" s="90">
        <f>ROUND(((F128+F129+F131+F130)/1000),5)</f>
        <v>1.3944700000000001</v>
      </c>
      <c r="G127" s="90">
        <f t="shared" ref="G127:AA127" si="72">ROUND(((G128+G129+G131+G130)/1000),5)</f>
        <v>1.39612</v>
      </c>
      <c r="H127" s="90">
        <f t="shared" si="72"/>
        <v>1.45265</v>
      </c>
      <c r="I127" s="90">
        <f t="shared" si="72"/>
        <v>1.50054</v>
      </c>
      <c r="J127" s="90">
        <f t="shared" si="72"/>
        <v>1.8700300000000001</v>
      </c>
      <c r="K127" s="90">
        <f t="shared" si="72"/>
        <v>2.1222500000000002</v>
      </c>
      <c r="L127" s="90">
        <f t="shared" si="72"/>
        <v>2.2268699999999999</v>
      </c>
      <c r="M127" s="90">
        <f t="shared" si="72"/>
        <v>2.2404999999999999</v>
      </c>
      <c r="N127" s="90">
        <f t="shared" si="72"/>
        <v>2.25604</v>
      </c>
      <c r="O127" s="90">
        <f t="shared" si="72"/>
        <v>2.2793399999999999</v>
      </c>
      <c r="P127" s="90">
        <f t="shared" si="72"/>
        <v>2.2639800000000001</v>
      </c>
      <c r="Q127" s="90">
        <f t="shared" si="72"/>
        <v>2.2690600000000001</v>
      </c>
      <c r="R127" s="90">
        <f t="shared" si="72"/>
        <v>2.2661799999999999</v>
      </c>
      <c r="S127" s="90">
        <f t="shared" si="72"/>
        <v>2.2370299999999999</v>
      </c>
      <c r="T127" s="90">
        <f t="shared" si="72"/>
        <v>2.2357100000000001</v>
      </c>
      <c r="U127" s="90">
        <f t="shared" si="72"/>
        <v>2.2495500000000002</v>
      </c>
      <c r="V127" s="90">
        <f t="shared" si="72"/>
        <v>2.2460599999999999</v>
      </c>
      <c r="W127" s="90">
        <f t="shared" si="72"/>
        <v>2.2608600000000001</v>
      </c>
      <c r="X127" s="90">
        <f t="shared" si="72"/>
        <v>2.2293699999999999</v>
      </c>
      <c r="Y127" s="90">
        <f t="shared" si="72"/>
        <v>2.1133799999999998</v>
      </c>
      <c r="Z127" s="90">
        <f t="shared" si="72"/>
        <v>1.9552099999999999</v>
      </c>
      <c r="AA127" s="90">
        <f t="shared" si="72"/>
        <v>1.5186900000000001</v>
      </c>
    </row>
    <row r="128" spans="1:27" ht="12.75" hidden="1" customHeight="1" outlineLevel="1" x14ac:dyDescent="0.2">
      <c r="A128" s="98" t="s">
        <v>1153</v>
      </c>
      <c r="B128" s="62" t="s">
        <v>236</v>
      </c>
      <c r="C128" s="42" t="s">
        <v>77</v>
      </c>
      <c r="D128" s="43">
        <v>1171.9100000000001</v>
      </c>
      <c r="E128" s="43">
        <v>1136.5899999999999</v>
      </c>
      <c r="F128" s="43">
        <v>1105.22</v>
      </c>
      <c r="G128" s="43">
        <v>1106.8699999999999</v>
      </c>
      <c r="H128" s="43">
        <v>1163.4000000000001</v>
      </c>
      <c r="I128" s="43">
        <v>1211.29</v>
      </c>
      <c r="J128" s="43">
        <v>1580.78</v>
      </c>
      <c r="K128" s="43">
        <v>1833</v>
      </c>
      <c r="L128" s="43">
        <v>1937.62</v>
      </c>
      <c r="M128" s="43">
        <v>1951.25</v>
      </c>
      <c r="N128" s="43">
        <v>1966.79</v>
      </c>
      <c r="O128" s="43">
        <v>1990.09</v>
      </c>
      <c r="P128" s="43">
        <v>1974.73</v>
      </c>
      <c r="Q128" s="43">
        <v>1979.81</v>
      </c>
      <c r="R128" s="43">
        <v>1976.93</v>
      </c>
      <c r="S128" s="43">
        <v>1947.78</v>
      </c>
      <c r="T128" s="43">
        <v>1946.46</v>
      </c>
      <c r="U128" s="43">
        <v>1960.3</v>
      </c>
      <c r="V128" s="43">
        <v>1956.81</v>
      </c>
      <c r="W128" s="43">
        <v>1971.61</v>
      </c>
      <c r="X128" s="43">
        <v>1940.12</v>
      </c>
      <c r="Y128" s="43">
        <v>1824.13</v>
      </c>
      <c r="Z128" s="43">
        <v>1665.96</v>
      </c>
      <c r="AA128" s="43">
        <v>1229.44</v>
      </c>
    </row>
    <row r="129" spans="1:27" ht="12.75" hidden="1" customHeight="1" outlineLevel="1" x14ac:dyDescent="0.2">
      <c r="A129" s="98" t="s">
        <v>1154</v>
      </c>
      <c r="B129" s="62" t="s">
        <v>88</v>
      </c>
      <c r="C129" s="42" t="s">
        <v>77</v>
      </c>
      <c r="D129" s="43">
        <f t="shared" ref="D129:AA129" si="73">$D$9</f>
        <v>66.180000000000007</v>
      </c>
      <c r="E129" s="43">
        <f t="shared" si="73"/>
        <v>66.180000000000007</v>
      </c>
      <c r="F129" s="43">
        <f t="shared" si="73"/>
        <v>66.180000000000007</v>
      </c>
      <c r="G129" s="43">
        <f t="shared" si="73"/>
        <v>66.180000000000007</v>
      </c>
      <c r="H129" s="43">
        <f t="shared" si="73"/>
        <v>66.180000000000007</v>
      </c>
      <c r="I129" s="43">
        <f t="shared" si="73"/>
        <v>66.180000000000007</v>
      </c>
      <c r="J129" s="43">
        <f t="shared" si="73"/>
        <v>66.180000000000007</v>
      </c>
      <c r="K129" s="43">
        <f t="shared" si="73"/>
        <v>66.180000000000007</v>
      </c>
      <c r="L129" s="43">
        <f t="shared" si="73"/>
        <v>66.180000000000007</v>
      </c>
      <c r="M129" s="43">
        <f t="shared" si="73"/>
        <v>66.180000000000007</v>
      </c>
      <c r="N129" s="43">
        <f t="shared" si="73"/>
        <v>66.180000000000007</v>
      </c>
      <c r="O129" s="43">
        <f t="shared" si="73"/>
        <v>66.180000000000007</v>
      </c>
      <c r="P129" s="43">
        <f t="shared" si="73"/>
        <v>66.180000000000007</v>
      </c>
      <c r="Q129" s="43">
        <f t="shared" si="73"/>
        <v>66.180000000000007</v>
      </c>
      <c r="R129" s="43">
        <f t="shared" si="73"/>
        <v>66.180000000000007</v>
      </c>
      <c r="S129" s="43">
        <f t="shared" si="73"/>
        <v>66.180000000000007</v>
      </c>
      <c r="T129" s="43">
        <f t="shared" si="73"/>
        <v>66.180000000000007</v>
      </c>
      <c r="U129" s="43">
        <f t="shared" si="73"/>
        <v>66.180000000000007</v>
      </c>
      <c r="V129" s="43">
        <f t="shared" si="73"/>
        <v>66.180000000000007</v>
      </c>
      <c r="W129" s="43">
        <f t="shared" si="73"/>
        <v>66.180000000000007</v>
      </c>
      <c r="X129" s="43">
        <f t="shared" si="73"/>
        <v>66.180000000000007</v>
      </c>
      <c r="Y129" s="43">
        <f t="shared" si="73"/>
        <v>66.180000000000007</v>
      </c>
      <c r="Z129" s="43">
        <f t="shared" si="73"/>
        <v>66.180000000000007</v>
      </c>
      <c r="AA129" s="43">
        <f t="shared" si="73"/>
        <v>66.180000000000007</v>
      </c>
    </row>
    <row r="130" spans="1:27" ht="12.75" hidden="1" customHeight="1" outlineLevel="1" x14ac:dyDescent="0.2">
      <c r="A130" s="98" t="s">
        <v>1155</v>
      </c>
      <c r="B130" s="62" t="s">
        <v>81</v>
      </c>
      <c r="C130" s="42" t="s">
        <v>77</v>
      </c>
      <c r="D130" s="43">
        <v>6.71</v>
      </c>
      <c r="E130" s="43">
        <v>6.71</v>
      </c>
      <c r="F130" s="43">
        <v>6.71</v>
      </c>
      <c r="G130" s="43">
        <v>6.71</v>
      </c>
      <c r="H130" s="43">
        <v>6.71</v>
      </c>
      <c r="I130" s="43">
        <v>6.71</v>
      </c>
      <c r="J130" s="43">
        <v>6.71</v>
      </c>
      <c r="K130" s="43">
        <v>6.71</v>
      </c>
      <c r="L130" s="43">
        <v>6.71</v>
      </c>
      <c r="M130" s="43">
        <v>6.71</v>
      </c>
      <c r="N130" s="43">
        <v>6.71</v>
      </c>
      <c r="O130" s="43">
        <v>6.71</v>
      </c>
      <c r="P130" s="43">
        <v>6.71</v>
      </c>
      <c r="Q130" s="43">
        <v>6.71</v>
      </c>
      <c r="R130" s="43">
        <v>6.71</v>
      </c>
      <c r="S130" s="43">
        <v>6.71</v>
      </c>
      <c r="T130" s="43">
        <v>6.71</v>
      </c>
      <c r="U130" s="43">
        <v>6.71</v>
      </c>
      <c r="V130" s="43">
        <v>6.71</v>
      </c>
      <c r="W130" s="43">
        <v>6.71</v>
      </c>
      <c r="X130" s="43">
        <v>6.71</v>
      </c>
      <c r="Y130" s="43">
        <v>6.71</v>
      </c>
      <c r="Z130" s="43">
        <v>6.71</v>
      </c>
      <c r="AA130" s="43">
        <v>6.71</v>
      </c>
    </row>
    <row r="131" spans="1:27" ht="12.75" hidden="1" customHeight="1" outlineLevel="1" x14ac:dyDescent="0.2">
      <c r="A131" s="98" t="s">
        <v>1156</v>
      </c>
      <c r="B131" s="62" t="s">
        <v>79</v>
      </c>
      <c r="C131" s="42" t="s">
        <v>77</v>
      </c>
      <c r="D131" s="43">
        <f>$D$11</f>
        <v>216.36</v>
      </c>
      <c r="E131" s="43">
        <f t="shared" ref="E131:AA131" si="74">$D$11</f>
        <v>216.36</v>
      </c>
      <c r="F131" s="43">
        <f t="shared" si="74"/>
        <v>216.36</v>
      </c>
      <c r="G131" s="43">
        <f t="shared" si="74"/>
        <v>216.36</v>
      </c>
      <c r="H131" s="43">
        <f t="shared" si="74"/>
        <v>216.36</v>
      </c>
      <c r="I131" s="43">
        <f t="shared" si="74"/>
        <v>216.36</v>
      </c>
      <c r="J131" s="43">
        <f t="shared" si="74"/>
        <v>216.36</v>
      </c>
      <c r="K131" s="43">
        <f t="shared" si="74"/>
        <v>216.36</v>
      </c>
      <c r="L131" s="43">
        <f t="shared" si="74"/>
        <v>216.36</v>
      </c>
      <c r="M131" s="43">
        <f t="shared" si="74"/>
        <v>216.36</v>
      </c>
      <c r="N131" s="43">
        <f t="shared" si="74"/>
        <v>216.36</v>
      </c>
      <c r="O131" s="43">
        <f t="shared" si="74"/>
        <v>216.36</v>
      </c>
      <c r="P131" s="43">
        <f t="shared" si="74"/>
        <v>216.36</v>
      </c>
      <c r="Q131" s="43">
        <f t="shared" si="74"/>
        <v>216.36</v>
      </c>
      <c r="R131" s="43">
        <f>$D$11</f>
        <v>216.36</v>
      </c>
      <c r="S131" s="43">
        <f t="shared" si="74"/>
        <v>216.36</v>
      </c>
      <c r="T131" s="43">
        <f t="shared" si="74"/>
        <v>216.36</v>
      </c>
      <c r="U131" s="43">
        <f t="shared" si="74"/>
        <v>216.36</v>
      </c>
      <c r="V131" s="43">
        <f t="shared" si="74"/>
        <v>216.36</v>
      </c>
      <c r="W131" s="43">
        <f t="shared" si="74"/>
        <v>216.36</v>
      </c>
      <c r="X131" s="43">
        <f t="shared" si="74"/>
        <v>216.36</v>
      </c>
      <c r="Y131" s="43">
        <f t="shared" si="74"/>
        <v>216.36</v>
      </c>
      <c r="Z131" s="43">
        <f t="shared" si="74"/>
        <v>216.36</v>
      </c>
      <c r="AA131" s="43">
        <f t="shared" si="74"/>
        <v>216.36</v>
      </c>
    </row>
    <row r="132" spans="1:27" ht="12.75" customHeight="1" collapsed="1" x14ac:dyDescent="0.2">
      <c r="A132" s="97" t="s">
        <v>1157</v>
      </c>
      <c r="B132" s="27" t="str">
        <f>"26"&amp;"."&amp;$B$663&amp;"."&amp;$B$664</f>
        <v>26.01.2023</v>
      </c>
      <c r="C132" s="89" t="s">
        <v>74</v>
      </c>
      <c r="D132" s="90">
        <f>ROUND(((D133+D134+D136+D135)/1000),5)</f>
        <v>1.5234399999999999</v>
      </c>
      <c r="E132" s="90">
        <f>ROUND(((E133+E134+E136+E135)/1000),5)</f>
        <v>1.4941199999999999</v>
      </c>
      <c r="F132" s="90">
        <f>ROUND(((F133+F134+F136+F135)/1000),5)</f>
        <v>1.4396899999999999</v>
      </c>
      <c r="G132" s="90">
        <f t="shared" ref="G132:AA132" si="75">ROUND(((G133+G134+G136+G135)/1000),5)</f>
        <v>1.4616</v>
      </c>
      <c r="H132" s="90">
        <f t="shared" si="75"/>
        <v>1.5181500000000001</v>
      </c>
      <c r="I132" s="90">
        <f t="shared" si="75"/>
        <v>1.6754199999999999</v>
      </c>
      <c r="J132" s="90">
        <f t="shared" si="75"/>
        <v>1.95489</v>
      </c>
      <c r="K132" s="90">
        <f t="shared" si="75"/>
        <v>2.1531099999999999</v>
      </c>
      <c r="L132" s="90">
        <f t="shared" si="75"/>
        <v>2.2444799999999998</v>
      </c>
      <c r="M132" s="90">
        <f t="shared" si="75"/>
        <v>2.25719</v>
      </c>
      <c r="N132" s="90">
        <f t="shared" si="75"/>
        <v>2.2711800000000002</v>
      </c>
      <c r="O132" s="90">
        <f t="shared" si="75"/>
        <v>2.29345</v>
      </c>
      <c r="P132" s="90">
        <f t="shared" si="75"/>
        <v>2.2802199999999999</v>
      </c>
      <c r="Q132" s="90">
        <f t="shared" si="75"/>
        <v>2.2831600000000001</v>
      </c>
      <c r="R132" s="90">
        <f t="shared" si="75"/>
        <v>2.28071</v>
      </c>
      <c r="S132" s="90">
        <f t="shared" si="75"/>
        <v>2.2473800000000002</v>
      </c>
      <c r="T132" s="90">
        <f t="shared" si="75"/>
        <v>2.2452399999999999</v>
      </c>
      <c r="U132" s="90">
        <f t="shared" si="75"/>
        <v>2.2600600000000002</v>
      </c>
      <c r="V132" s="90">
        <f t="shared" si="75"/>
        <v>2.2577600000000002</v>
      </c>
      <c r="W132" s="90">
        <f t="shared" si="75"/>
        <v>2.2704900000000001</v>
      </c>
      <c r="X132" s="90">
        <f t="shared" si="75"/>
        <v>2.2418200000000001</v>
      </c>
      <c r="Y132" s="90">
        <f t="shared" si="75"/>
        <v>2.0940099999999999</v>
      </c>
      <c r="Z132" s="90">
        <f t="shared" si="75"/>
        <v>1.9750799999999999</v>
      </c>
      <c r="AA132" s="90">
        <f t="shared" si="75"/>
        <v>1.5465500000000001</v>
      </c>
    </row>
    <row r="133" spans="1:27" ht="12.75" hidden="1" customHeight="1" outlineLevel="1" x14ac:dyDescent="0.2">
      <c r="A133" s="98" t="s">
        <v>1158</v>
      </c>
      <c r="B133" s="62" t="s">
        <v>236</v>
      </c>
      <c r="C133" s="42" t="s">
        <v>77</v>
      </c>
      <c r="D133" s="43">
        <v>1234.19</v>
      </c>
      <c r="E133" s="43">
        <v>1204.8699999999999</v>
      </c>
      <c r="F133" s="43">
        <v>1150.44</v>
      </c>
      <c r="G133" s="43">
        <v>1172.3499999999999</v>
      </c>
      <c r="H133" s="43">
        <v>1228.9000000000001</v>
      </c>
      <c r="I133" s="43">
        <v>1386.17</v>
      </c>
      <c r="J133" s="43">
        <v>1665.64</v>
      </c>
      <c r="K133" s="43">
        <v>1863.86</v>
      </c>
      <c r="L133" s="43">
        <v>1955.23</v>
      </c>
      <c r="M133" s="43">
        <v>1967.94</v>
      </c>
      <c r="N133" s="43">
        <v>1981.93</v>
      </c>
      <c r="O133" s="43">
        <v>2004.2</v>
      </c>
      <c r="P133" s="43">
        <v>1990.97</v>
      </c>
      <c r="Q133" s="43">
        <v>1993.91</v>
      </c>
      <c r="R133" s="43">
        <v>1991.46</v>
      </c>
      <c r="S133" s="43">
        <v>1958.13</v>
      </c>
      <c r="T133" s="43">
        <v>1955.99</v>
      </c>
      <c r="U133" s="43">
        <v>1970.81</v>
      </c>
      <c r="V133" s="43">
        <v>1968.51</v>
      </c>
      <c r="W133" s="43">
        <v>1981.24</v>
      </c>
      <c r="X133" s="43">
        <v>1952.57</v>
      </c>
      <c r="Y133" s="43">
        <v>1804.76</v>
      </c>
      <c r="Z133" s="43">
        <v>1685.83</v>
      </c>
      <c r="AA133" s="43">
        <v>1257.3</v>
      </c>
    </row>
    <row r="134" spans="1:27" ht="12.75" hidden="1" customHeight="1" outlineLevel="1" x14ac:dyDescent="0.2">
      <c r="A134" s="98" t="s">
        <v>1159</v>
      </c>
      <c r="B134" s="62" t="s">
        <v>88</v>
      </c>
      <c r="C134" s="42" t="s">
        <v>77</v>
      </c>
      <c r="D134" s="43">
        <f t="shared" ref="D134:AA134" si="76">$D$9</f>
        <v>66.180000000000007</v>
      </c>
      <c r="E134" s="43">
        <f t="shared" si="76"/>
        <v>66.180000000000007</v>
      </c>
      <c r="F134" s="43">
        <f t="shared" si="76"/>
        <v>66.180000000000007</v>
      </c>
      <c r="G134" s="43">
        <f t="shared" si="76"/>
        <v>66.180000000000007</v>
      </c>
      <c r="H134" s="43">
        <f t="shared" si="76"/>
        <v>66.180000000000007</v>
      </c>
      <c r="I134" s="43">
        <f t="shared" si="76"/>
        <v>66.180000000000007</v>
      </c>
      <c r="J134" s="43">
        <f t="shared" si="76"/>
        <v>66.180000000000007</v>
      </c>
      <c r="K134" s="43">
        <f t="shared" si="76"/>
        <v>66.180000000000007</v>
      </c>
      <c r="L134" s="43">
        <f t="shared" si="76"/>
        <v>66.180000000000007</v>
      </c>
      <c r="M134" s="43">
        <f t="shared" si="76"/>
        <v>66.180000000000007</v>
      </c>
      <c r="N134" s="43">
        <f t="shared" si="76"/>
        <v>66.180000000000007</v>
      </c>
      <c r="O134" s="43">
        <f t="shared" si="76"/>
        <v>66.180000000000007</v>
      </c>
      <c r="P134" s="43">
        <f t="shared" si="76"/>
        <v>66.180000000000007</v>
      </c>
      <c r="Q134" s="43">
        <f t="shared" si="76"/>
        <v>66.180000000000007</v>
      </c>
      <c r="R134" s="43">
        <f t="shared" si="76"/>
        <v>66.180000000000007</v>
      </c>
      <c r="S134" s="43">
        <f t="shared" si="76"/>
        <v>66.180000000000007</v>
      </c>
      <c r="T134" s="43">
        <f t="shared" si="76"/>
        <v>66.180000000000007</v>
      </c>
      <c r="U134" s="43">
        <f t="shared" si="76"/>
        <v>66.180000000000007</v>
      </c>
      <c r="V134" s="43">
        <f t="shared" si="76"/>
        <v>66.180000000000007</v>
      </c>
      <c r="W134" s="43">
        <f t="shared" si="76"/>
        <v>66.180000000000007</v>
      </c>
      <c r="X134" s="43">
        <f t="shared" si="76"/>
        <v>66.180000000000007</v>
      </c>
      <c r="Y134" s="43">
        <f t="shared" si="76"/>
        <v>66.180000000000007</v>
      </c>
      <c r="Z134" s="43">
        <f t="shared" si="76"/>
        <v>66.180000000000007</v>
      </c>
      <c r="AA134" s="43">
        <f t="shared" si="76"/>
        <v>66.180000000000007</v>
      </c>
    </row>
    <row r="135" spans="1:27" ht="12.75" hidden="1" customHeight="1" outlineLevel="1" x14ac:dyDescent="0.2">
      <c r="A135" s="98" t="s">
        <v>1160</v>
      </c>
      <c r="B135" s="62" t="s">
        <v>81</v>
      </c>
      <c r="C135" s="42" t="s">
        <v>77</v>
      </c>
      <c r="D135" s="43">
        <v>6.71</v>
      </c>
      <c r="E135" s="43">
        <v>6.71</v>
      </c>
      <c r="F135" s="43">
        <v>6.71</v>
      </c>
      <c r="G135" s="43">
        <v>6.71</v>
      </c>
      <c r="H135" s="43">
        <v>6.71</v>
      </c>
      <c r="I135" s="43">
        <v>6.71</v>
      </c>
      <c r="J135" s="43">
        <v>6.71</v>
      </c>
      <c r="K135" s="43">
        <v>6.71</v>
      </c>
      <c r="L135" s="43">
        <v>6.71</v>
      </c>
      <c r="M135" s="43">
        <v>6.71</v>
      </c>
      <c r="N135" s="43">
        <v>6.71</v>
      </c>
      <c r="O135" s="43">
        <v>6.71</v>
      </c>
      <c r="P135" s="43">
        <v>6.71</v>
      </c>
      <c r="Q135" s="43">
        <v>6.71</v>
      </c>
      <c r="R135" s="43">
        <v>6.71</v>
      </c>
      <c r="S135" s="43">
        <v>6.71</v>
      </c>
      <c r="T135" s="43">
        <v>6.71</v>
      </c>
      <c r="U135" s="43">
        <v>6.71</v>
      </c>
      <c r="V135" s="43">
        <v>6.71</v>
      </c>
      <c r="W135" s="43">
        <v>6.71</v>
      </c>
      <c r="X135" s="43">
        <v>6.71</v>
      </c>
      <c r="Y135" s="43">
        <v>6.71</v>
      </c>
      <c r="Z135" s="43">
        <v>6.71</v>
      </c>
      <c r="AA135" s="43">
        <v>6.71</v>
      </c>
    </row>
    <row r="136" spans="1:27" ht="12.75" hidden="1" customHeight="1" outlineLevel="1" x14ac:dyDescent="0.2">
      <c r="A136" s="98" t="s">
        <v>1161</v>
      </c>
      <c r="B136" s="62" t="s">
        <v>79</v>
      </c>
      <c r="C136" s="42" t="s">
        <v>77</v>
      </c>
      <c r="D136" s="43">
        <f>$D$11</f>
        <v>216.36</v>
      </c>
      <c r="E136" s="43">
        <f t="shared" ref="E136:AA136" si="77">$D$11</f>
        <v>216.36</v>
      </c>
      <c r="F136" s="43">
        <f t="shared" si="77"/>
        <v>216.36</v>
      </c>
      <c r="G136" s="43">
        <f t="shared" si="77"/>
        <v>216.36</v>
      </c>
      <c r="H136" s="43">
        <f t="shared" si="77"/>
        <v>216.36</v>
      </c>
      <c r="I136" s="43">
        <f t="shared" si="77"/>
        <v>216.36</v>
      </c>
      <c r="J136" s="43">
        <f t="shared" si="77"/>
        <v>216.36</v>
      </c>
      <c r="K136" s="43">
        <f t="shared" si="77"/>
        <v>216.36</v>
      </c>
      <c r="L136" s="43">
        <f t="shared" si="77"/>
        <v>216.36</v>
      </c>
      <c r="M136" s="43">
        <f t="shared" si="77"/>
        <v>216.36</v>
      </c>
      <c r="N136" s="43">
        <f t="shared" si="77"/>
        <v>216.36</v>
      </c>
      <c r="O136" s="43">
        <f t="shared" si="77"/>
        <v>216.36</v>
      </c>
      <c r="P136" s="43">
        <f t="shared" si="77"/>
        <v>216.36</v>
      </c>
      <c r="Q136" s="43">
        <f t="shared" si="77"/>
        <v>216.36</v>
      </c>
      <c r="R136" s="43">
        <f>$D$11</f>
        <v>216.36</v>
      </c>
      <c r="S136" s="43">
        <f t="shared" si="77"/>
        <v>216.36</v>
      </c>
      <c r="T136" s="43">
        <f t="shared" si="77"/>
        <v>216.36</v>
      </c>
      <c r="U136" s="43">
        <f t="shared" si="77"/>
        <v>216.36</v>
      </c>
      <c r="V136" s="43">
        <f t="shared" si="77"/>
        <v>216.36</v>
      </c>
      <c r="W136" s="43">
        <f t="shared" si="77"/>
        <v>216.36</v>
      </c>
      <c r="X136" s="43">
        <f t="shared" si="77"/>
        <v>216.36</v>
      </c>
      <c r="Y136" s="43">
        <f t="shared" si="77"/>
        <v>216.36</v>
      </c>
      <c r="Z136" s="43">
        <f t="shared" si="77"/>
        <v>216.36</v>
      </c>
      <c r="AA136" s="43">
        <f t="shared" si="77"/>
        <v>216.36</v>
      </c>
    </row>
    <row r="137" spans="1:27" ht="12.75" customHeight="1" collapsed="1" x14ac:dyDescent="0.2">
      <c r="A137" s="97" t="s">
        <v>1162</v>
      </c>
      <c r="B137" s="27" t="str">
        <f>"27"&amp;"."&amp;$B$663&amp;"."&amp;$B$664</f>
        <v>27.01.2023</v>
      </c>
      <c r="C137" s="89" t="s">
        <v>74</v>
      </c>
      <c r="D137" s="90">
        <f>ROUND(((D138+D139+D141+D140)/1000),5)</f>
        <v>1.5148999999999999</v>
      </c>
      <c r="E137" s="90">
        <f>ROUND(((E138+E139+E141+E140)/1000),5)</f>
        <v>1.4938199999999999</v>
      </c>
      <c r="F137" s="90">
        <f>ROUND(((F138+F139+F141+F140)/1000),5)</f>
        <v>1.46126</v>
      </c>
      <c r="G137" s="90">
        <f t="shared" ref="G137:AA137" si="78">ROUND(((G138+G139+G141+G140)/1000),5)</f>
        <v>1.46011</v>
      </c>
      <c r="H137" s="90">
        <f t="shared" si="78"/>
        <v>1.53149</v>
      </c>
      <c r="I137" s="90">
        <f t="shared" si="78"/>
        <v>1.63592</v>
      </c>
      <c r="J137" s="90">
        <f t="shared" si="78"/>
        <v>1.91123</v>
      </c>
      <c r="K137" s="90">
        <f t="shared" si="78"/>
        <v>2.1669100000000001</v>
      </c>
      <c r="L137" s="90">
        <f t="shared" si="78"/>
        <v>2.2538200000000002</v>
      </c>
      <c r="M137" s="90">
        <f t="shared" si="78"/>
        <v>2.2621600000000002</v>
      </c>
      <c r="N137" s="90">
        <f t="shared" si="78"/>
        <v>2.2844600000000002</v>
      </c>
      <c r="O137" s="90">
        <f t="shared" si="78"/>
        <v>2.3113899999999998</v>
      </c>
      <c r="P137" s="90">
        <f t="shared" si="78"/>
        <v>2.3019799999999999</v>
      </c>
      <c r="Q137" s="90">
        <f t="shared" si="78"/>
        <v>2.3048899999999999</v>
      </c>
      <c r="R137" s="90">
        <f t="shared" si="78"/>
        <v>2.3023600000000002</v>
      </c>
      <c r="S137" s="90">
        <f t="shared" si="78"/>
        <v>2.2950499999999998</v>
      </c>
      <c r="T137" s="90">
        <f t="shared" si="78"/>
        <v>2.2541500000000001</v>
      </c>
      <c r="U137" s="90">
        <f t="shared" si="78"/>
        <v>2.2685499999999998</v>
      </c>
      <c r="V137" s="90">
        <f t="shared" si="78"/>
        <v>2.2660999999999998</v>
      </c>
      <c r="W137" s="90">
        <f t="shared" si="78"/>
        <v>2.2808600000000001</v>
      </c>
      <c r="X137" s="90">
        <f t="shared" si="78"/>
        <v>2.2435299999999998</v>
      </c>
      <c r="Y137" s="90">
        <f t="shared" si="78"/>
        <v>2.1329799999999999</v>
      </c>
      <c r="Z137" s="90">
        <f t="shared" si="78"/>
        <v>1.96038</v>
      </c>
      <c r="AA137" s="90">
        <f t="shared" si="78"/>
        <v>1.62358</v>
      </c>
    </row>
    <row r="138" spans="1:27" ht="12.75" hidden="1" customHeight="1" outlineLevel="1" x14ac:dyDescent="0.2">
      <c r="A138" s="98" t="s">
        <v>1163</v>
      </c>
      <c r="B138" s="62" t="s">
        <v>236</v>
      </c>
      <c r="C138" s="42" t="s">
        <v>77</v>
      </c>
      <c r="D138" s="43">
        <v>1225.6500000000001</v>
      </c>
      <c r="E138" s="43">
        <v>1204.57</v>
      </c>
      <c r="F138" s="43">
        <v>1172.01</v>
      </c>
      <c r="G138" s="43">
        <v>1170.8599999999999</v>
      </c>
      <c r="H138" s="43">
        <v>1242.24</v>
      </c>
      <c r="I138" s="43">
        <v>1346.67</v>
      </c>
      <c r="J138" s="43">
        <v>1621.98</v>
      </c>
      <c r="K138" s="43">
        <v>1877.66</v>
      </c>
      <c r="L138" s="43">
        <v>1964.57</v>
      </c>
      <c r="M138" s="43">
        <v>1972.91</v>
      </c>
      <c r="N138" s="43">
        <v>1995.21</v>
      </c>
      <c r="O138" s="43">
        <v>2022.14</v>
      </c>
      <c r="P138" s="43">
        <v>2012.73</v>
      </c>
      <c r="Q138" s="43">
        <v>2015.64</v>
      </c>
      <c r="R138" s="43">
        <v>2013.11</v>
      </c>
      <c r="S138" s="43">
        <v>2005.8</v>
      </c>
      <c r="T138" s="43">
        <v>1964.9</v>
      </c>
      <c r="U138" s="43">
        <v>1979.3</v>
      </c>
      <c r="V138" s="43">
        <v>1976.85</v>
      </c>
      <c r="W138" s="43">
        <v>1991.61</v>
      </c>
      <c r="X138" s="43">
        <v>1954.28</v>
      </c>
      <c r="Y138" s="43">
        <v>1843.73</v>
      </c>
      <c r="Z138" s="43">
        <v>1671.13</v>
      </c>
      <c r="AA138" s="43">
        <v>1334.33</v>
      </c>
    </row>
    <row r="139" spans="1:27" ht="12.75" hidden="1" customHeight="1" outlineLevel="1" x14ac:dyDescent="0.2">
      <c r="A139" s="98" t="s">
        <v>1164</v>
      </c>
      <c r="B139" s="62" t="s">
        <v>88</v>
      </c>
      <c r="C139" s="42" t="s">
        <v>77</v>
      </c>
      <c r="D139" s="43">
        <f t="shared" ref="D139:AA139" si="79">$D$9</f>
        <v>66.180000000000007</v>
      </c>
      <c r="E139" s="43">
        <f t="shared" si="79"/>
        <v>66.180000000000007</v>
      </c>
      <c r="F139" s="43">
        <f t="shared" si="79"/>
        <v>66.180000000000007</v>
      </c>
      <c r="G139" s="43">
        <f t="shared" si="79"/>
        <v>66.180000000000007</v>
      </c>
      <c r="H139" s="43">
        <f t="shared" si="79"/>
        <v>66.180000000000007</v>
      </c>
      <c r="I139" s="43">
        <f t="shared" si="79"/>
        <v>66.180000000000007</v>
      </c>
      <c r="J139" s="43">
        <f t="shared" si="79"/>
        <v>66.180000000000007</v>
      </c>
      <c r="K139" s="43">
        <f t="shared" si="79"/>
        <v>66.180000000000007</v>
      </c>
      <c r="L139" s="43">
        <f t="shared" si="79"/>
        <v>66.180000000000007</v>
      </c>
      <c r="M139" s="43">
        <f t="shared" si="79"/>
        <v>66.180000000000007</v>
      </c>
      <c r="N139" s="43">
        <f t="shared" si="79"/>
        <v>66.180000000000007</v>
      </c>
      <c r="O139" s="43">
        <f t="shared" si="79"/>
        <v>66.180000000000007</v>
      </c>
      <c r="P139" s="43">
        <f t="shared" si="79"/>
        <v>66.180000000000007</v>
      </c>
      <c r="Q139" s="43">
        <f t="shared" si="79"/>
        <v>66.180000000000007</v>
      </c>
      <c r="R139" s="43">
        <f t="shared" si="79"/>
        <v>66.180000000000007</v>
      </c>
      <c r="S139" s="43">
        <f t="shared" si="79"/>
        <v>66.180000000000007</v>
      </c>
      <c r="T139" s="43">
        <f t="shared" si="79"/>
        <v>66.180000000000007</v>
      </c>
      <c r="U139" s="43">
        <f t="shared" si="79"/>
        <v>66.180000000000007</v>
      </c>
      <c r="V139" s="43">
        <f t="shared" si="79"/>
        <v>66.180000000000007</v>
      </c>
      <c r="W139" s="43">
        <f t="shared" si="79"/>
        <v>66.180000000000007</v>
      </c>
      <c r="X139" s="43">
        <f t="shared" si="79"/>
        <v>66.180000000000007</v>
      </c>
      <c r="Y139" s="43">
        <f t="shared" si="79"/>
        <v>66.180000000000007</v>
      </c>
      <c r="Z139" s="43">
        <f t="shared" si="79"/>
        <v>66.180000000000007</v>
      </c>
      <c r="AA139" s="43">
        <f t="shared" si="79"/>
        <v>66.180000000000007</v>
      </c>
    </row>
    <row r="140" spans="1:27" ht="12.75" hidden="1" customHeight="1" outlineLevel="1" x14ac:dyDescent="0.2">
      <c r="A140" s="98" t="s">
        <v>1165</v>
      </c>
      <c r="B140" s="62" t="s">
        <v>81</v>
      </c>
      <c r="C140" s="42" t="s">
        <v>77</v>
      </c>
      <c r="D140" s="43">
        <v>6.71</v>
      </c>
      <c r="E140" s="43">
        <v>6.71</v>
      </c>
      <c r="F140" s="43">
        <v>6.71</v>
      </c>
      <c r="G140" s="43">
        <v>6.71</v>
      </c>
      <c r="H140" s="43">
        <v>6.71</v>
      </c>
      <c r="I140" s="43">
        <v>6.71</v>
      </c>
      <c r="J140" s="43">
        <v>6.71</v>
      </c>
      <c r="K140" s="43">
        <v>6.71</v>
      </c>
      <c r="L140" s="43">
        <v>6.71</v>
      </c>
      <c r="M140" s="43">
        <v>6.71</v>
      </c>
      <c r="N140" s="43">
        <v>6.71</v>
      </c>
      <c r="O140" s="43">
        <v>6.71</v>
      </c>
      <c r="P140" s="43">
        <v>6.71</v>
      </c>
      <c r="Q140" s="43">
        <v>6.71</v>
      </c>
      <c r="R140" s="43">
        <v>6.71</v>
      </c>
      <c r="S140" s="43">
        <v>6.71</v>
      </c>
      <c r="T140" s="43">
        <v>6.71</v>
      </c>
      <c r="U140" s="43">
        <v>6.71</v>
      </c>
      <c r="V140" s="43">
        <v>6.71</v>
      </c>
      <c r="W140" s="43">
        <v>6.71</v>
      </c>
      <c r="X140" s="43">
        <v>6.71</v>
      </c>
      <c r="Y140" s="43">
        <v>6.71</v>
      </c>
      <c r="Z140" s="43">
        <v>6.71</v>
      </c>
      <c r="AA140" s="43">
        <v>6.71</v>
      </c>
    </row>
    <row r="141" spans="1:27" ht="12.75" hidden="1" customHeight="1" outlineLevel="1" x14ac:dyDescent="0.2">
      <c r="A141" s="98" t="s">
        <v>1166</v>
      </c>
      <c r="B141" s="62" t="s">
        <v>79</v>
      </c>
      <c r="C141" s="42" t="s">
        <v>77</v>
      </c>
      <c r="D141" s="43">
        <f>$D$11</f>
        <v>216.36</v>
      </c>
      <c r="E141" s="43">
        <f t="shared" ref="E141:AA141" si="80">$D$11</f>
        <v>216.36</v>
      </c>
      <c r="F141" s="43">
        <f t="shared" si="80"/>
        <v>216.36</v>
      </c>
      <c r="G141" s="43">
        <f t="shared" si="80"/>
        <v>216.36</v>
      </c>
      <c r="H141" s="43">
        <f t="shared" si="80"/>
        <v>216.36</v>
      </c>
      <c r="I141" s="43">
        <f t="shared" si="80"/>
        <v>216.36</v>
      </c>
      <c r="J141" s="43">
        <f t="shared" si="80"/>
        <v>216.36</v>
      </c>
      <c r="K141" s="43">
        <f t="shared" si="80"/>
        <v>216.36</v>
      </c>
      <c r="L141" s="43">
        <f t="shared" si="80"/>
        <v>216.36</v>
      </c>
      <c r="M141" s="43">
        <f t="shared" si="80"/>
        <v>216.36</v>
      </c>
      <c r="N141" s="43">
        <f t="shared" si="80"/>
        <v>216.36</v>
      </c>
      <c r="O141" s="43">
        <f t="shared" si="80"/>
        <v>216.36</v>
      </c>
      <c r="P141" s="43">
        <f t="shared" si="80"/>
        <v>216.36</v>
      </c>
      <c r="Q141" s="43">
        <f t="shared" si="80"/>
        <v>216.36</v>
      </c>
      <c r="R141" s="43">
        <f>$D$11</f>
        <v>216.36</v>
      </c>
      <c r="S141" s="43">
        <f t="shared" si="80"/>
        <v>216.36</v>
      </c>
      <c r="T141" s="43">
        <f t="shared" si="80"/>
        <v>216.36</v>
      </c>
      <c r="U141" s="43">
        <f t="shared" si="80"/>
        <v>216.36</v>
      </c>
      <c r="V141" s="43">
        <f t="shared" si="80"/>
        <v>216.36</v>
      </c>
      <c r="W141" s="43">
        <f t="shared" si="80"/>
        <v>216.36</v>
      </c>
      <c r="X141" s="43">
        <f t="shared" si="80"/>
        <v>216.36</v>
      </c>
      <c r="Y141" s="43">
        <f t="shared" si="80"/>
        <v>216.36</v>
      </c>
      <c r="Z141" s="43">
        <f t="shared" si="80"/>
        <v>216.36</v>
      </c>
      <c r="AA141" s="43">
        <f t="shared" si="80"/>
        <v>216.36</v>
      </c>
    </row>
    <row r="142" spans="1:27" ht="12.75" customHeight="1" collapsed="1" x14ac:dyDescent="0.2">
      <c r="A142" s="97" t="s">
        <v>1167</v>
      </c>
      <c r="B142" s="27" t="str">
        <f>"28"&amp;"."&amp;$B$663&amp;"."&amp;$B$664</f>
        <v>28.01.2023</v>
      </c>
      <c r="C142" s="89" t="s">
        <v>74</v>
      </c>
      <c r="D142" s="90">
        <f>ROUND(((D143+D144+D146+D145)/1000),5)</f>
        <v>1.63035</v>
      </c>
      <c r="E142" s="90">
        <f>ROUND(((E143+E144+E146+E145)/1000),5)</f>
        <v>1.5197000000000001</v>
      </c>
      <c r="F142" s="90">
        <f>ROUND(((F143+F144+F146+F145)/1000),5)</f>
        <v>1.4792099999999999</v>
      </c>
      <c r="G142" s="90">
        <f t="shared" ref="G142:AA142" si="81">ROUND(((G143+G144+G146+G145)/1000),5)</f>
        <v>1.4547699999999999</v>
      </c>
      <c r="H142" s="90">
        <f t="shared" si="81"/>
        <v>1.48871</v>
      </c>
      <c r="I142" s="90">
        <f t="shared" si="81"/>
        <v>1.5205900000000001</v>
      </c>
      <c r="J142" s="90">
        <f t="shared" si="81"/>
        <v>1.6242300000000001</v>
      </c>
      <c r="K142" s="90">
        <f t="shared" si="81"/>
        <v>1.8540000000000001</v>
      </c>
      <c r="L142" s="90">
        <f t="shared" si="81"/>
        <v>1.9976700000000001</v>
      </c>
      <c r="M142" s="90">
        <f t="shared" si="81"/>
        <v>2.1515499999999999</v>
      </c>
      <c r="N142" s="90">
        <f t="shared" si="81"/>
        <v>2.1942200000000001</v>
      </c>
      <c r="O142" s="90">
        <f t="shared" si="81"/>
        <v>2.20316</v>
      </c>
      <c r="P142" s="90">
        <f t="shared" si="81"/>
        <v>2.2019899999999999</v>
      </c>
      <c r="Q142" s="90">
        <f t="shared" si="81"/>
        <v>2.2027999999999999</v>
      </c>
      <c r="R142" s="90">
        <f t="shared" si="81"/>
        <v>2.2025700000000001</v>
      </c>
      <c r="S142" s="90">
        <f t="shared" si="81"/>
        <v>2.1669399999999999</v>
      </c>
      <c r="T142" s="90">
        <f t="shared" si="81"/>
        <v>2.18093</v>
      </c>
      <c r="U142" s="90">
        <f t="shared" si="81"/>
        <v>2.2089099999999999</v>
      </c>
      <c r="V142" s="90">
        <f t="shared" si="81"/>
        <v>2.20919</v>
      </c>
      <c r="W142" s="90">
        <f t="shared" si="81"/>
        <v>2.2038899999999999</v>
      </c>
      <c r="X142" s="90">
        <f t="shared" si="81"/>
        <v>2.2012399999999999</v>
      </c>
      <c r="Y142" s="90">
        <f t="shared" si="81"/>
        <v>2.0605500000000001</v>
      </c>
      <c r="Z142" s="90">
        <f t="shared" si="81"/>
        <v>1.9365699999999999</v>
      </c>
      <c r="AA142" s="90">
        <f t="shared" si="81"/>
        <v>1.6427499999999999</v>
      </c>
    </row>
    <row r="143" spans="1:27" ht="12.75" hidden="1" customHeight="1" outlineLevel="1" x14ac:dyDescent="0.2">
      <c r="A143" s="98" t="s">
        <v>1168</v>
      </c>
      <c r="B143" s="62" t="s">
        <v>236</v>
      </c>
      <c r="C143" s="42" t="s">
        <v>77</v>
      </c>
      <c r="D143" s="43">
        <v>1341.1</v>
      </c>
      <c r="E143" s="43">
        <v>1230.45</v>
      </c>
      <c r="F143" s="43">
        <v>1189.96</v>
      </c>
      <c r="G143" s="43">
        <v>1165.52</v>
      </c>
      <c r="H143" s="43">
        <v>1199.46</v>
      </c>
      <c r="I143" s="43">
        <v>1231.3399999999999</v>
      </c>
      <c r="J143" s="43">
        <v>1334.98</v>
      </c>
      <c r="K143" s="43">
        <v>1564.75</v>
      </c>
      <c r="L143" s="43">
        <v>1708.42</v>
      </c>
      <c r="M143" s="43">
        <v>1862.3</v>
      </c>
      <c r="N143" s="43">
        <v>1904.97</v>
      </c>
      <c r="O143" s="43">
        <v>1913.91</v>
      </c>
      <c r="P143" s="43">
        <v>1912.74</v>
      </c>
      <c r="Q143" s="43">
        <v>1913.55</v>
      </c>
      <c r="R143" s="43">
        <v>1913.32</v>
      </c>
      <c r="S143" s="43">
        <v>1877.69</v>
      </c>
      <c r="T143" s="43">
        <v>1891.68</v>
      </c>
      <c r="U143" s="43">
        <v>1919.66</v>
      </c>
      <c r="V143" s="43">
        <v>1919.94</v>
      </c>
      <c r="W143" s="43">
        <v>1914.64</v>
      </c>
      <c r="X143" s="43">
        <v>1911.99</v>
      </c>
      <c r="Y143" s="43">
        <v>1771.3</v>
      </c>
      <c r="Z143" s="43">
        <v>1647.32</v>
      </c>
      <c r="AA143" s="43">
        <v>1353.5</v>
      </c>
    </row>
    <row r="144" spans="1:27" ht="12.75" hidden="1" customHeight="1" outlineLevel="1" x14ac:dyDescent="0.2">
      <c r="A144" s="98" t="s">
        <v>1169</v>
      </c>
      <c r="B144" s="62" t="s">
        <v>88</v>
      </c>
      <c r="C144" s="42" t="s">
        <v>77</v>
      </c>
      <c r="D144" s="43">
        <f t="shared" ref="D144:AA144" si="82">$D$9</f>
        <v>66.180000000000007</v>
      </c>
      <c r="E144" s="43">
        <f t="shared" si="82"/>
        <v>66.180000000000007</v>
      </c>
      <c r="F144" s="43">
        <f t="shared" si="82"/>
        <v>66.180000000000007</v>
      </c>
      <c r="G144" s="43">
        <f t="shared" si="82"/>
        <v>66.180000000000007</v>
      </c>
      <c r="H144" s="43">
        <f t="shared" si="82"/>
        <v>66.180000000000007</v>
      </c>
      <c r="I144" s="43">
        <f t="shared" si="82"/>
        <v>66.180000000000007</v>
      </c>
      <c r="J144" s="43">
        <f t="shared" si="82"/>
        <v>66.180000000000007</v>
      </c>
      <c r="K144" s="43">
        <f t="shared" si="82"/>
        <v>66.180000000000007</v>
      </c>
      <c r="L144" s="43">
        <f t="shared" si="82"/>
        <v>66.180000000000007</v>
      </c>
      <c r="M144" s="43">
        <f t="shared" si="82"/>
        <v>66.180000000000007</v>
      </c>
      <c r="N144" s="43">
        <f t="shared" si="82"/>
        <v>66.180000000000007</v>
      </c>
      <c r="O144" s="43">
        <f t="shared" si="82"/>
        <v>66.180000000000007</v>
      </c>
      <c r="P144" s="43">
        <f t="shared" si="82"/>
        <v>66.180000000000007</v>
      </c>
      <c r="Q144" s="43">
        <f t="shared" si="82"/>
        <v>66.180000000000007</v>
      </c>
      <c r="R144" s="43">
        <f t="shared" si="82"/>
        <v>66.180000000000007</v>
      </c>
      <c r="S144" s="43">
        <f t="shared" si="82"/>
        <v>66.180000000000007</v>
      </c>
      <c r="T144" s="43">
        <f t="shared" si="82"/>
        <v>66.180000000000007</v>
      </c>
      <c r="U144" s="43">
        <f t="shared" si="82"/>
        <v>66.180000000000007</v>
      </c>
      <c r="V144" s="43">
        <f t="shared" si="82"/>
        <v>66.180000000000007</v>
      </c>
      <c r="W144" s="43">
        <f t="shared" si="82"/>
        <v>66.180000000000007</v>
      </c>
      <c r="X144" s="43">
        <f t="shared" si="82"/>
        <v>66.180000000000007</v>
      </c>
      <c r="Y144" s="43">
        <f t="shared" si="82"/>
        <v>66.180000000000007</v>
      </c>
      <c r="Z144" s="43">
        <f t="shared" si="82"/>
        <v>66.180000000000007</v>
      </c>
      <c r="AA144" s="43">
        <f t="shared" si="82"/>
        <v>66.180000000000007</v>
      </c>
    </row>
    <row r="145" spans="1:27" ht="12.75" hidden="1" customHeight="1" outlineLevel="1" x14ac:dyDescent="0.2">
      <c r="A145" s="98" t="s">
        <v>1170</v>
      </c>
      <c r="B145" s="62" t="s">
        <v>81</v>
      </c>
      <c r="C145" s="42" t="s">
        <v>77</v>
      </c>
      <c r="D145" s="43">
        <v>6.71</v>
      </c>
      <c r="E145" s="43">
        <v>6.71</v>
      </c>
      <c r="F145" s="43">
        <v>6.71</v>
      </c>
      <c r="G145" s="43">
        <v>6.71</v>
      </c>
      <c r="H145" s="43">
        <v>6.71</v>
      </c>
      <c r="I145" s="43">
        <v>6.71</v>
      </c>
      <c r="J145" s="43">
        <v>6.71</v>
      </c>
      <c r="K145" s="43">
        <v>6.71</v>
      </c>
      <c r="L145" s="43">
        <v>6.71</v>
      </c>
      <c r="M145" s="43">
        <v>6.71</v>
      </c>
      <c r="N145" s="43">
        <v>6.71</v>
      </c>
      <c r="O145" s="43">
        <v>6.71</v>
      </c>
      <c r="P145" s="43">
        <v>6.71</v>
      </c>
      <c r="Q145" s="43">
        <v>6.71</v>
      </c>
      <c r="R145" s="43">
        <v>6.71</v>
      </c>
      <c r="S145" s="43">
        <v>6.71</v>
      </c>
      <c r="T145" s="43">
        <v>6.71</v>
      </c>
      <c r="U145" s="43">
        <v>6.71</v>
      </c>
      <c r="V145" s="43">
        <v>6.71</v>
      </c>
      <c r="W145" s="43">
        <v>6.71</v>
      </c>
      <c r="X145" s="43">
        <v>6.71</v>
      </c>
      <c r="Y145" s="43">
        <v>6.71</v>
      </c>
      <c r="Z145" s="43">
        <v>6.71</v>
      </c>
      <c r="AA145" s="43">
        <v>6.71</v>
      </c>
    </row>
    <row r="146" spans="1:27" ht="12.75" hidden="1" customHeight="1" outlineLevel="1" x14ac:dyDescent="0.2">
      <c r="A146" s="98" t="s">
        <v>1171</v>
      </c>
      <c r="B146" s="62" t="s">
        <v>79</v>
      </c>
      <c r="C146" s="42" t="s">
        <v>77</v>
      </c>
      <c r="D146" s="43">
        <f>$D$11</f>
        <v>216.36</v>
      </c>
      <c r="E146" s="43">
        <f t="shared" ref="E146:AA146" si="83">$D$11</f>
        <v>216.36</v>
      </c>
      <c r="F146" s="43">
        <f t="shared" si="83"/>
        <v>216.36</v>
      </c>
      <c r="G146" s="43">
        <f t="shared" si="83"/>
        <v>216.36</v>
      </c>
      <c r="H146" s="43">
        <f t="shared" si="83"/>
        <v>216.36</v>
      </c>
      <c r="I146" s="43">
        <f t="shared" si="83"/>
        <v>216.36</v>
      </c>
      <c r="J146" s="43">
        <f t="shared" si="83"/>
        <v>216.36</v>
      </c>
      <c r="K146" s="43">
        <f t="shared" si="83"/>
        <v>216.36</v>
      </c>
      <c r="L146" s="43">
        <f t="shared" si="83"/>
        <v>216.36</v>
      </c>
      <c r="M146" s="43">
        <f t="shared" si="83"/>
        <v>216.36</v>
      </c>
      <c r="N146" s="43">
        <f t="shared" si="83"/>
        <v>216.36</v>
      </c>
      <c r="O146" s="43">
        <f t="shared" si="83"/>
        <v>216.36</v>
      </c>
      <c r="P146" s="43">
        <f t="shared" si="83"/>
        <v>216.36</v>
      </c>
      <c r="Q146" s="43">
        <f t="shared" si="83"/>
        <v>216.36</v>
      </c>
      <c r="R146" s="43">
        <f>$D$11</f>
        <v>216.36</v>
      </c>
      <c r="S146" s="43">
        <f t="shared" si="83"/>
        <v>216.36</v>
      </c>
      <c r="T146" s="43">
        <f t="shared" si="83"/>
        <v>216.36</v>
      </c>
      <c r="U146" s="43">
        <f t="shared" si="83"/>
        <v>216.36</v>
      </c>
      <c r="V146" s="43">
        <f t="shared" si="83"/>
        <v>216.36</v>
      </c>
      <c r="W146" s="43">
        <f t="shared" si="83"/>
        <v>216.36</v>
      </c>
      <c r="X146" s="43">
        <f t="shared" si="83"/>
        <v>216.36</v>
      </c>
      <c r="Y146" s="43">
        <f t="shared" si="83"/>
        <v>216.36</v>
      </c>
      <c r="Z146" s="43">
        <f t="shared" si="83"/>
        <v>216.36</v>
      </c>
      <c r="AA146" s="43">
        <f t="shared" si="83"/>
        <v>216.36</v>
      </c>
    </row>
    <row r="147" spans="1:27" ht="12.75" customHeight="1" collapsed="1" x14ac:dyDescent="0.2">
      <c r="A147" s="97" t="s">
        <v>1172</v>
      </c>
      <c r="B147" s="27" t="str">
        <f>"29"&amp;"."&amp;$B$663&amp;"."&amp;$B$664</f>
        <v>29.01.2023</v>
      </c>
      <c r="C147" s="89" t="s">
        <v>74</v>
      </c>
      <c r="D147" s="90">
        <f>ROUND(((D148+D149+D151+D150)/1000),5)</f>
        <v>1.59293</v>
      </c>
      <c r="E147" s="90">
        <f>ROUND(((E148+E149+E151+E150)/1000),5)</f>
        <v>1.51363</v>
      </c>
      <c r="F147" s="90">
        <f>ROUND(((F148+F149+F151+F150)/1000),5)</f>
        <v>1.4450099999999999</v>
      </c>
      <c r="G147" s="90">
        <f t="shared" ref="G147:AA147" si="84">ROUND(((G148+G149+G151+G150)/1000),5)</f>
        <v>1.4455899999999999</v>
      </c>
      <c r="H147" s="90">
        <f t="shared" si="84"/>
        <v>1.48763</v>
      </c>
      <c r="I147" s="90">
        <f t="shared" si="84"/>
        <v>1.51519</v>
      </c>
      <c r="J147" s="90">
        <f t="shared" si="84"/>
        <v>1.58002</v>
      </c>
      <c r="K147" s="90">
        <f t="shared" si="84"/>
        <v>1.7150799999999999</v>
      </c>
      <c r="L147" s="90">
        <f t="shared" si="84"/>
        <v>1.92354</v>
      </c>
      <c r="M147" s="90">
        <f t="shared" si="84"/>
        <v>2.0364900000000001</v>
      </c>
      <c r="N147" s="90">
        <f t="shared" si="84"/>
        <v>2.1616</v>
      </c>
      <c r="O147" s="90">
        <f t="shared" si="84"/>
        <v>2.1807799999999999</v>
      </c>
      <c r="P147" s="90">
        <f t="shared" si="84"/>
        <v>2.1824699999999999</v>
      </c>
      <c r="Q147" s="90">
        <f t="shared" si="84"/>
        <v>2.1832600000000002</v>
      </c>
      <c r="R147" s="90">
        <f t="shared" si="84"/>
        <v>2.1829200000000002</v>
      </c>
      <c r="S147" s="90">
        <f t="shared" si="84"/>
        <v>2.1445799999999999</v>
      </c>
      <c r="T147" s="90">
        <f t="shared" si="84"/>
        <v>2.1586799999999999</v>
      </c>
      <c r="U147" s="90">
        <f t="shared" si="84"/>
        <v>2.1927500000000002</v>
      </c>
      <c r="V147" s="90">
        <f t="shared" si="84"/>
        <v>2.2015699999999998</v>
      </c>
      <c r="W147" s="90">
        <f t="shared" si="84"/>
        <v>2.2042199999999998</v>
      </c>
      <c r="X147" s="90">
        <f t="shared" si="84"/>
        <v>2.20099</v>
      </c>
      <c r="Y147" s="90">
        <f t="shared" si="84"/>
        <v>2.0899000000000001</v>
      </c>
      <c r="Z147" s="90">
        <f t="shared" si="84"/>
        <v>1.9045799999999999</v>
      </c>
      <c r="AA147" s="90">
        <f t="shared" si="84"/>
        <v>1.6028199999999999</v>
      </c>
    </row>
    <row r="148" spans="1:27" ht="12.75" hidden="1" customHeight="1" outlineLevel="1" x14ac:dyDescent="0.2">
      <c r="A148" s="98" t="s">
        <v>1173</v>
      </c>
      <c r="B148" s="62" t="s">
        <v>236</v>
      </c>
      <c r="C148" s="42" t="s">
        <v>77</v>
      </c>
      <c r="D148" s="43">
        <v>1303.68</v>
      </c>
      <c r="E148" s="43">
        <v>1224.3800000000001</v>
      </c>
      <c r="F148" s="43">
        <v>1155.76</v>
      </c>
      <c r="G148" s="43">
        <v>1156.3399999999999</v>
      </c>
      <c r="H148" s="43">
        <v>1198.3800000000001</v>
      </c>
      <c r="I148" s="43">
        <v>1225.94</v>
      </c>
      <c r="J148" s="43">
        <v>1290.77</v>
      </c>
      <c r="K148" s="43">
        <v>1425.83</v>
      </c>
      <c r="L148" s="43">
        <v>1634.29</v>
      </c>
      <c r="M148" s="43">
        <v>1747.24</v>
      </c>
      <c r="N148" s="43">
        <v>1872.35</v>
      </c>
      <c r="O148" s="43">
        <v>1891.53</v>
      </c>
      <c r="P148" s="43">
        <v>1893.22</v>
      </c>
      <c r="Q148" s="43">
        <v>1894.01</v>
      </c>
      <c r="R148" s="43">
        <v>1893.67</v>
      </c>
      <c r="S148" s="43">
        <v>1855.33</v>
      </c>
      <c r="T148" s="43">
        <v>1869.43</v>
      </c>
      <c r="U148" s="43">
        <v>1903.5</v>
      </c>
      <c r="V148" s="43">
        <v>1912.32</v>
      </c>
      <c r="W148" s="43">
        <v>1914.97</v>
      </c>
      <c r="X148" s="43">
        <v>1911.74</v>
      </c>
      <c r="Y148" s="43">
        <v>1800.65</v>
      </c>
      <c r="Z148" s="43">
        <v>1615.33</v>
      </c>
      <c r="AA148" s="43">
        <v>1313.57</v>
      </c>
    </row>
    <row r="149" spans="1:27" ht="12.75" hidden="1" customHeight="1" outlineLevel="1" x14ac:dyDescent="0.2">
      <c r="A149" s="98" t="s">
        <v>1174</v>
      </c>
      <c r="B149" s="62" t="s">
        <v>88</v>
      </c>
      <c r="C149" s="42" t="s">
        <v>77</v>
      </c>
      <c r="D149" s="43">
        <f t="shared" ref="D149:AA149" si="85">$D$9</f>
        <v>66.180000000000007</v>
      </c>
      <c r="E149" s="43">
        <f t="shared" si="85"/>
        <v>66.180000000000007</v>
      </c>
      <c r="F149" s="43">
        <f t="shared" si="85"/>
        <v>66.180000000000007</v>
      </c>
      <c r="G149" s="43">
        <f t="shared" si="85"/>
        <v>66.180000000000007</v>
      </c>
      <c r="H149" s="43">
        <f t="shared" si="85"/>
        <v>66.180000000000007</v>
      </c>
      <c r="I149" s="43">
        <f t="shared" si="85"/>
        <v>66.180000000000007</v>
      </c>
      <c r="J149" s="43">
        <f t="shared" si="85"/>
        <v>66.180000000000007</v>
      </c>
      <c r="K149" s="43">
        <f t="shared" si="85"/>
        <v>66.180000000000007</v>
      </c>
      <c r="L149" s="43">
        <f t="shared" si="85"/>
        <v>66.180000000000007</v>
      </c>
      <c r="M149" s="43">
        <f t="shared" si="85"/>
        <v>66.180000000000007</v>
      </c>
      <c r="N149" s="43">
        <f t="shared" si="85"/>
        <v>66.180000000000007</v>
      </c>
      <c r="O149" s="43">
        <f t="shared" si="85"/>
        <v>66.180000000000007</v>
      </c>
      <c r="P149" s="43">
        <f t="shared" si="85"/>
        <v>66.180000000000007</v>
      </c>
      <c r="Q149" s="43">
        <f t="shared" si="85"/>
        <v>66.180000000000007</v>
      </c>
      <c r="R149" s="43">
        <f t="shared" si="85"/>
        <v>66.180000000000007</v>
      </c>
      <c r="S149" s="43">
        <f t="shared" si="85"/>
        <v>66.180000000000007</v>
      </c>
      <c r="T149" s="43">
        <f t="shared" si="85"/>
        <v>66.180000000000007</v>
      </c>
      <c r="U149" s="43">
        <f t="shared" si="85"/>
        <v>66.180000000000007</v>
      </c>
      <c r="V149" s="43">
        <f t="shared" si="85"/>
        <v>66.180000000000007</v>
      </c>
      <c r="W149" s="43">
        <f t="shared" si="85"/>
        <v>66.180000000000007</v>
      </c>
      <c r="X149" s="43">
        <f t="shared" si="85"/>
        <v>66.180000000000007</v>
      </c>
      <c r="Y149" s="43">
        <f t="shared" si="85"/>
        <v>66.180000000000007</v>
      </c>
      <c r="Z149" s="43">
        <f t="shared" si="85"/>
        <v>66.180000000000007</v>
      </c>
      <c r="AA149" s="43">
        <f t="shared" si="85"/>
        <v>66.180000000000007</v>
      </c>
    </row>
    <row r="150" spans="1:27" ht="12.75" hidden="1" customHeight="1" outlineLevel="1" x14ac:dyDescent="0.2">
      <c r="A150" s="98" t="s">
        <v>1175</v>
      </c>
      <c r="B150" s="62" t="s">
        <v>81</v>
      </c>
      <c r="C150" s="42" t="s">
        <v>77</v>
      </c>
      <c r="D150" s="43">
        <v>6.71</v>
      </c>
      <c r="E150" s="43">
        <v>6.71</v>
      </c>
      <c r="F150" s="43">
        <v>6.71</v>
      </c>
      <c r="G150" s="43">
        <v>6.71</v>
      </c>
      <c r="H150" s="43">
        <v>6.71</v>
      </c>
      <c r="I150" s="43">
        <v>6.71</v>
      </c>
      <c r="J150" s="43">
        <v>6.71</v>
      </c>
      <c r="K150" s="43">
        <v>6.71</v>
      </c>
      <c r="L150" s="43">
        <v>6.71</v>
      </c>
      <c r="M150" s="43">
        <v>6.71</v>
      </c>
      <c r="N150" s="43">
        <v>6.71</v>
      </c>
      <c r="O150" s="43">
        <v>6.71</v>
      </c>
      <c r="P150" s="43">
        <v>6.71</v>
      </c>
      <c r="Q150" s="43">
        <v>6.71</v>
      </c>
      <c r="R150" s="43">
        <v>6.71</v>
      </c>
      <c r="S150" s="43">
        <v>6.71</v>
      </c>
      <c r="T150" s="43">
        <v>6.71</v>
      </c>
      <c r="U150" s="43">
        <v>6.71</v>
      </c>
      <c r="V150" s="43">
        <v>6.71</v>
      </c>
      <c r="W150" s="43">
        <v>6.71</v>
      </c>
      <c r="X150" s="43">
        <v>6.71</v>
      </c>
      <c r="Y150" s="43">
        <v>6.71</v>
      </c>
      <c r="Z150" s="43">
        <v>6.71</v>
      </c>
      <c r="AA150" s="43">
        <v>6.71</v>
      </c>
    </row>
    <row r="151" spans="1:27" ht="12.75" hidden="1" customHeight="1" outlineLevel="1" x14ac:dyDescent="0.2">
      <c r="A151" s="98" t="s">
        <v>1176</v>
      </c>
      <c r="B151" s="62" t="s">
        <v>79</v>
      </c>
      <c r="C151" s="42" t="s">
        <v>77</v>
      </c>
      <c r="D151" s="43">
        <f>$D$11</f>
        <v>216.36</v>
      </c>
      <c r="E151" s="43">
        <f t="shared" ref="E151:AA151" si="86">$D$11</f>
        <v>216.36</v>
      </c>
      <c r="F151" s="43">
        <f t="shared" si="86"/>
        <v>216.36</v>
      </c>
      <c r="G151" s="43">
        <f t="shared" si="86"/>
        <v>216.36</v>
      </c>
      <c r="H151" s="43">
        <f t="shared" si="86"/>
        <v>216.36</v>
      </c>
      <c r="I151" s="43">
        <f t="shared" si="86"/>
        <v>216.36</v>
      </c>
      <c r="J151" s="43">
        <f t="shared" si="86"/>
        <v>216.36</v>
      </c>
      <c r="K151" s="43">
        <f t="shared" si="86"/>
        <v>216.36</v>
      </c>
      <c r="L151" s="43">
        <f t="shared" si="86"/>
        <v>216.36</v>
      </c>
      <c r="M151" s="43">
        <f t="shared" si="86"/>
        <v>216.36</v>
      </c>
      <c r="N151" s="43">
        <f t="shared" si="86"/>
        <v>216.36</v>
      </c>
      <c r="O151" s="43">
        <f t="shared" si="86"/>
        <v>216.36</v>
      </c>
      <c r="P151" s="43">
        <f t="shared" si="86"/>
        <v>216.36</v>
      </c>
      <c r="Q151" s="43">
        <f t="shared" si="86"/>
        <v>216.36</v>
      </c>
      <c r="R151" s="43">
        <f>$D$11</f>
        <v>216.36</v>
      </c>
      <c r="S151" s="43">
        <f t="shared" si="86"/>
        <v>216.36</v>
      </c>
      <c r="T151" s="43">
        <f t="shared" si="86"/>
        <v>216.36</v>
      </c>
      <c r="U151" s="43">
        <f t="shared" si="86"/>
        <v>216.36</v>
      </c>
      <c r="V151" s="43">
        <f t="shared" si="86"/>
        <v>216.36</v>
      </c>
      <c r="W151" s="43">
        <f t="shared" si="86"/>
        <v>216.36</v>
      </c>
      <c r="X151" s="43">
        <f t="shared" si="86"/>
        <v>216.36</v>
      </c>
      <c r="Y151" s="43">
        <f t="shared" si="86"/>
        <v>216.36</v>
      </c>
      <c r="Z151" s="43">
        <f t="shared" si="86"/>
        <v>216.36</v>
      </c>
      <c r="AA151" s="43">
        <f t="shared" si="86"/>
        <v>216.36</v>
      </c>
    </row>
    <row r="152" spans="1:27" ht="12.75" customHeight="1" collapsed="1" x14ac:dyDescent="0.2">
      <c r="A152" s="97" t="s">
        <v>1177</v>
      </c>
      <c r="B152" s="27" t="str">
        <f>"30"&amp;"."&amp;$B$663&amp;"."&amp;$B$664</f>
        <v>30.01.2023</v>
      </c>
      <c r="C152" s="89" t="s">
        <v>74</v>
      </c>
      <c r="D152" s="90">
        <f>ROUND(((D153+D154+D156+D155)/1000),5)</f>
        <v>1.5179400000000001</v>
      </c>
      <c r="E152" s="90">
        <f>ROUND(((E153+E154+E156+E155)/1000),5)</f>
        <v>1.4560999999999999</v>
      </c>
      <c r="F152" s="90">
        <f>ROUND(((F153+F154+F156+F155)/1000),5)</f>
        <v>1.4061900000000001</v>
      </c>
      <c r="G152" s="90">
        <f t="shared" ref="G152:AA152" si="87">ROUND(((G153+G154+G156+G155)/1000),5)</f>
        <v>1.40398</v>
      </c>
      <c r="H152" s="90">
        <f t="shared" si="87"/>
        <v>1.4419599999999999</v>
      </c>
      <c r="I152" s="90">
        <f t="shared" si="87"/>
        <v>1.53861</v>
      </c>
      <c r="J152" s="90">
        <f t="shared" si="87"/>
        <v>1.83585</v>
      </c>
      <c r="K152" s="90">
        <f t="shared" si="87"/>
        <v>2.0158700000000001</v>
      </c>
      <c r="L152" s="90">
        <f t="shared" si="87"/>
        <v>2.1740900000000001</v>
      </c>
      <c r="M152" s="90">
        <f t="shared" si="87"/>
        <v>2.1801400000000002</v>
      </c>
      <c r="N152" s="90">
        <f t="shared" si="87"/>
        <v>2.1944900000000001</v>
      </c>
      <c r="O152" s="90">
        <f t="shared" si="87"/>
        <v>2.2235800000000001</v>
      </c>
      <c r="P152" s="90">
        <f t="shared" si="87"/>
        <v>2.2154199999999999</v>
      </c>
      <c r="Q152" s="90">
        <f t="shared" si="87"/>
        <v>2.22349</v>
      </c>
      <c r="R152" s="90">
        <f t="shared" si="87"/>
        <v>2.2184499999999998</v>
      </c>
      <c r="S152" s="90">
        <f t="shared" si="87"/>
        <v>2.2124700000000002</v>
      </c>
      <c r="T152" s="90">
        <f t="shared" si="87"/>
        <v>2.1758099999999998</v>
      </c>
      <c r="U152" s="90">
        <f t="shared" si="87"/>
        <v>2.1905000000000001</v>
      </c>
      <c r="V152" s="90">
        <f t="shared" si="87"/>
        <v>2.1994500000000001</v>
      </c>
      <c r="W152" s="90">
        <f t="shared" si="87"/>
        <v>2.2117</v>
      </c>
      <c r="X152" s="90">
        <f t="shared" si="87"/>
        <v>2.1626799999999999</v>
      </c>
      <c r="Y152" s="90">
        <f t="shared" si="87"/>
        <v>1.9871099999999999</v>
      </c>
      <c r="Z152" s="90">
        <f t="shared" si="87"/>
        <v>1.81562</v>
      </c>
      <c r="AA152" s="90">
        <f t="shared" si="87"/>
        <v>1.5122500000000001</v>
      </c>
    </row>
    <row r="153" spans="1:27" ht="12.75" hidden="1" customHeight="1" outlineLevel="1" x14ac:dyDescent="0.2">
      <c r="A153" s="98" t="s">
        <v>1178</v>
      </c>
      <c r="B153" s="62" t="s">
        <v>236</v>
      </c>
      <c r="C153" s="42" t="s">
        <v>77</v>
      </c>
      <c r="D153" s="43">
        <v>1228.69</v>
      </c>
      <c r="E153" s="43">
        <v>1166.8499999999999</v>
      </c>
      <c r="F153" s="43">
        <v>1116.94</v>
      </c>
      <c r="G153" s="43">
        <v>1114.73</v>
      </c>
      <c r="H153" s="43">
        <v>1152.71</v>
      </c>
      <c r="I153" s="43">
        <v>1249.3599999999999</v>
      </c>
      <c r="J153" s="43">
        <v>1546.6</v>
      </c>
      <c r="K153" s="43">
        <v>1726.62</v>
      </c>
      <c r="L153" s="43">
        <v>1884.84</v>
      </c>
      <c r="M153" s="43">
        <v>1890.89</v>
      </c>
      <c r="N153" s="43">
        <v>1905.24</v>
      </c>
      <c r="O153" s="43">
        <v>1934.33</v>
      </c>
      <c r="P153" s="43">
        <v>1926.17</v>
      </c>
      <c r="Q153" s="43">
        <v>1934.24</v>
      </c>
      <c r="R153" s="43">
        <v>1929.2</v>
      </c>
      <c r="S153" s="43">
        <v>1923.22</v>
      </c>
      <c r="T153" s="43">
        <v>1886.56</v>
      </c>
      <c r="U153" s="43">
        <v>1901.25</v>
      </c>
      <c r="V153" s="43">
        <v>1910.2</v>
      </c>
      <c r="W153" s="43">
        <v>1922.45</v>
      </c>
      <c r="X153" s="43">
        <v>1873.43</v>
      </c>
      <c r="Y153" s="43">
        <v>1697.86</v>
      </c>
      <c r="Z153" s="43">
        <v>1526.37</v>
      </c>
      <c r="AA153" s="43">
        <v>1223</v>
      </c>
    </row>
    <row r="154" spans="1:27" ht="12.75" hidden="1" customHeight="1" outlineLevel="1" x14ac:dyDescent="0.2">
      <c r="A154" s="98" t="s">
        <v>1179</v>
      </c>
      <c r="B154" s="62" t="s">
        <v>88</v>
      </c>
      <c r="C154" s="42" t="s">
        <v>77</v>
      </c>
      <c r="D154" s="43">
        <f t="shared" ref="D154:AA154" si="88">$D$9</f>
        <v>66.180000000000007</v>
      </c>
      <c r="E154" s="43">
        <f t="shared" si="88"/>
        <v>66.180000000000007</v>
      </c>
      <c r="F154" s="43">
        <f t="shared" si="88"/>
        <v>66.180000000000007</v>
      </c>
      <c r="G154" s="43">
        <f t="shared" si="88"/>
        <v>66.180000000000007</v>
      </c>
      <c r="H154" s="43">
        <f t="shared" si="88"/>
        <v>66.180000000000007</v>
      </c>
      <c r="I154" s="43">
        <f t="shared" si="88"/>
        <v>66.180000000000007</v>
      </c>
      <c r="J154" s="43">
        <f t="shared" si="88"/>
        <v>66.180000000000007</v>
      </c>
      <c r="K154" s="43">
        <f t="shared" si="88"/>
        <v>66.180000000000007</v>
      </c>
      <c r="L154" s="43">
        <f t="shared" si="88"/>
        <v>66.180000000000007</v>
      </c>
      <c r="M154" s="43">
        <f t="shared" si="88"/>
        <v>66.180000000000007</v>
      </c>
      <c r="N154" s="43">
        <f t="shared" si="88"/>
        <v>66.180000000000007</v>
      </c>
      <c r="O154" s="43">
        <f t="shared" si="88"/>
        <v>66.180000000000007</v>
      </c>
      <c r="P154" s="43">
        <f t="shared" si="88"/>
        <v>66.180000000000007</v>
      </c>
      <c r="Q154" s="43">
        <f t="shared" si="88"/>
        <v>66.180000000000007</v>
      </c>
      <c r="R154" s="43">
        <f t="shared" si="88"/>
        <v>66.180000000000007</v>
      </c>
      <c r="S154" s="43">
        <f t="shared" si="88"/>
        <v>66.180000000000007</v>
      </c>
      <c r="T154" s="43">
        <f t="shared" si="88"/>
        <v>66.180000000000007</v>
      </c>
      <c r="U154" s="43">
        <f t="shared" si="88"/>
        <v>66.180000000000007</v>
      </c>
      <c r="V154" s="43">
        <f t="shared" si="88"/>
        <v>66.180000000000007</v>
      </c>
      <c r="W154" s="43">
        <f t="shared" si="88"/>
        <v>66.180000000000007</v>
      </c>
      <c r="X154" s="43">
        <f t="shared" si="88"/>
        <v>66.180000000000007</v>
      </c>
      <c r="Y154" s="43">
        <f t="shared" si="88"/>
        <v>66.180000000000007</v>
      </c>
      <c r="Z154" s="43">
        <f t="shared" si="88"/>
        <v>66.180000000000007</v>
      </c>
      <c r="AA154" s="43">
        <f t="shared" si="88"/>
        <v>66.180000000000007</v>
      </c>
    </row>
    <row r="155" spans="1:27" ht="12.75" hidden="1" customHeight="1" outlineLevel="1" x14ac:dyDescent="0.2">
      <c r="A155" s="98" t="s">
        <v>1180</v>
      </c>
      <c r="B155" s="62" t="s">
        <v>81</v>
      </c>
      <c r="C155" s="42" t="s">
        <v>77</v>
      </c>
      <c r="D155" s="43">
        <v>6.71</v>
      </c>
      <c r="E155" s="43">
        <v>6.71</v>
      </c>
      <c r="F155" s="43">
        <v>6.71</v>
      </c>
      <c r="G155" s="43">
        <v>6.71</v>
      </c>
      <c r="H155" s="43">
        <v>6.71</v>
      </c>
      <c r="I155" s="43">
        <v>6.71</v>
      </c>
      <c r="J155" s="43">
        <v>6.71</v>
      </c>
      <c r="K155" s="43">
        <v>6.71</v>
      </c>
      <c r="L155" s="43">
        <v>6.71</v>
      </c>
      <c r="M155" s="43">
        <v>6.71</v>
      </c>
      <c r="N155" s="43">
        <v>6.71</v>
      </c>
      <c r="O155" s="43">
        <v>6.71</v>
      </c>
      <c r="P155" s="43">
        <v>6.71</v>
      </c>
      <c r="Q155" s="43">
        <v>6.71</v>
      </c>
      <c r="R155" s="43">
        <v>6.71</v>
      </c>
      <c r="S155" s="43">
        <v>6.71</v>
      </c>
      <c r="T155" s="43">
        <v>6.71</v>
      </c>
      <c r="U155" s="43">
        <v>6.71</v>
      </c>
      <c r="V155" s="43">
        <v>6.71</v>
      </c>
      <c r="W155" s="43">
        <v>6.71</v>
      </c>
      <c r="X155" s="43">
        <v>6.71</v>
      </c>
      <c r="Y155" s="43">
        <v>6.71</v>
      </c>
      <c r="Z155" s="43">
        <v>6.71</v>
      </c>
      <c r="AA155" s="43">
        <v>6.71</v>
      </c>
    </row>
    <row r="156" spans="1:27" ht="12.75" hidden="1" customHeight="1" outlineLevel="1" x14ac:dyDescent="0.2">
      <c r="A156" s="98" t="s">
        <v>1181</v>
      </c>
      <c r="B156" s="62" t="s">
        <v>79</v>
      </c>
      <c r="C156" s="42" t="s">
        <v>77</v>
      </c>
      <c r="D156" s="43">
        <f>$D$11</f>
        <v>216.36</v>
      </c>
      <c r="E156" s="43">
        <f t="shared" ref="E156:AA156" si="89">$D$11</f>
        <v>216.36</v>
      </c>
      <c r="F156" s="43">
        <f t="shared" si="89"/>
        <v>216.36</v>
      </c>
      <c r="G156" s="43">
        <f t="shared" si="89"/>
        <v>216.36</v>
      </c>
      <c r="H156" s="43">
        <f t="shared" si="89"/>
        <v>216.36</v>
      </c>
      <c r="I156" s="43">
        <f t="shared" si="89"/>
        <v>216.36</v>
      </c>
      <c r="J156" s="43">
        <f t="shared" si="89"/>
        <v>216.36</v>
      </c>
      <c r="K156" s="43">
        <f t="shared" si="89"/>
        <v>216.36</v>
      </c>
      <c r="L156" s="43">
        <f t="shared" si="89"/>
        <v>216.36</v>
      </c>
      <c r="M156" s="43">
        <f t="shared" si="89"/>
        <v>216.36</v>
      </c>
      <c r="N156" s="43">
        <f t="shared" si="89"/>
        <v>216.36</v>
      </c>
      <c r="O156" s="43">
        <f t="shared" si="89"/>
        <v>216.36</v>
      </c>
      <c r="P156" s="43">
        <f t="shared" si="89"/>
        <v>216.36</v>
      </c>
      <c r="Q156" s="43">
        <f t="shared" si="89"/>
        <v>216.36</v>
      </c>
      <c r="R156" s="43">
        <f>$D$11</f>
        <v>216.36</v>
      </c>
      <c r="S156" s="43">
        <f t="shared" si="89"/>
        <v>216.36</v>
      </c>
      <c r="T156" s="43">
        <f t="shared" si="89"/>
        <v>216.36</v>
      </c>
      <c r="U156" s="43">
        <f t="shared" si="89"/>
        <v>216.36</v>
      </c>
      <c r="V156" s="43">
        <f t="shared" si="89"/>
        <v>216.36</v>
      </c>
      <c r="W156" s="43">
        <f t="shared" si="89"/>
        <v>216.36</v>
      </c>
      <c r="X156" s="43">
        <f t="shared" si="89"/>
        <v>216.36</v>
      </c>
      <c r="Y156" s="43">
        <f t="shared" si="89"/>
        <v>216.36</v>
      </c>
      <c r="Z156" s="43">
        <f t="shared" si="89"/>
        <v>216.36</v>
      </c>
      <c r="AA156" s="43">
        <f t="shared" si="89"/>
        <v>216.36</v>
      </c>
    </row>
    <row r="157" spans="1:27" ht="12.75" customHeight="1" collapsed="1" x14ac:dyDescent="0.2">
      <c r="A157" s="97" t="s">
        <v>1182</v>
      </c>
      <c r="B157" s="27" t="str">
        <f>"31"&amp;"."&amp;$B$663&amp;"."&amp;$B$664</f>
        <v>31.01.2023</v>
      </c>
      <c r="C157" s="89" t="s">
        <v>74</v>
      </c>
      <c r="D157" s="90">
        <f>ROUND(((D158+D159+D161+D160)/1000),5)</f>
        <v>1.40551</v>
      </c>
      <c r="E157" s="90">
        <f>ROUND(((E158+E159+E161+E160)/1000),5)</f>
        <v>1.3835500000000001</v>
      </c>
      <c r="F157" s="90">
        <f>ROUND(((F158+F159+F161+F160)/1000),5)</f>
        <v>1.3688400000000001</v>
      </c>
      <c r="G157" s="90">
        <f t="shared" ref="G157:AA157" si="90">ROUND(((G158+G159+G161+G160)/1000),5)</f>
        <v>1.3652299999999999</v>
      </c>
      <c r="H157" s="90">
        <f t="shared" si="90"/>
        <v>1.4003699999999999</v>
      </c>
      <c r="I157" s="90">
        <f t="shared" si="90"/>
        <v>1.4080999999999999</v>
      </c>
      <c r="J157" s="90">
        <f t="shared" si="90"/>
        <v>1.63683</v>
      </c>
      <c r="K157" s="90">
        <f t="shared" si="90"/>
        <v>1.8845700000000001</v>
      </c>
      <c r="L157" s="90">
        <f t="shared" si="90"/>
        <v>1.9499</v>
      </c>
      <c r="M157" s="90">
        <f t="shared" si="90"/>
        <v>1.9700500000000001</v>
      </c>
      <c r="N157" s="90">
        <f t="shared" si="90"/>
        <v>1.9898100000000001</v>
      </c>
      <c r="O157" s="90">
        <f t="shared" si="90"/>
        <v>2.0264899999999999</v>
      </c>
      <c r="P157" s="90">
        <f t="shared" si="90"/>
        <v>2.0063800000000001</v>
      </c>
      <c r="Q157" s="90">
        <f t="shared" si="90"/>
        <v>2.0118499999999999</v>
      </c>
      <c r="R157" s="90">
        <f t="shared" si="90"/>
        <v>2.0071099999999999</v>
      </c>
      <c r="S157" s="90">
        <f t="shared" si="90"/>
        <v>1.99905</v>
      </c>
      <c r="T157" s="90">
        <f t="shared" si="90"/>
        <v>1.9533199999999999</v>
      </c>
      <c r="U157" s="90">
        <f t="shared" si="90"/>
        <v>2.0054799999999999</v>
      </c>
      <c r="V157" s="90">
        <f t="shared" si="90"/>
        <v>1.9954799999999999</v>
      </c>
      <c r="W157" s="90">
        <f t="shared" si="90"/>
        <v>2.0057200000000002</v>
      </c>
      <c r="X157" s="90">
        <f t="shared" si="90"/>
        <v>1.96645</v>
      </c>
      <c r="Y157" s="90">
        <f t="shared" si="90"/>
        <v>1.8771199999999999</v>
      </c>
      <c r="Z157" s="90">
        <f t="shared" si="90"/>
        <v>1.6410499999999999</v>
      </c>
      <c r="AA157" s="90">
        <f t="shared" si="90"/>
        <v>1.4224300000000001</v>
      </c>
    </row>
    <row r="158" spans="1:27" ht="12.75" hidden="1" customHeight="1" outlineLevel="1" x14ac:dyDescent="0.2">
      <c r="A158" s="98" t="s">
        <v>1183</v>
      </c>
      <c r="B158" s="62" t="s">
        <v>236</v>
      </c>
      <c r="C158" s="42" t="s">
        <v>77</v>
      </c>
      <c r="D158" s="43">
        <v>1116.26</v>
      </c>
      <c r="E158" s="43">
        <v>1094.3</v>
      </c>
      <c r="F158" s="43">
        <v>1079.5899999999999</v>
      </c>
      <c r="G158" s="43">
        <v>1075.98</v>
      </c>
      <c r="H158" s="43">
        <v>1111.1199999999999</v>
      </c>
      <c r="I158" s="43">
        <v>1118.8499999999999</v>
      </c>
      <c r="J158" s="43">
        <v>1347.58</v>
      </c>
      <c r="K158" s="43">
        <v>1595.32</v>
      </c>
      <c r="L158" s="43">
        <v>1660.65</v>
      </c>
      <c r="M158" s="43">
        <v>1680.8</v>
      </c>
      <c r="N158" s="43">
        <v>1700.56</v>
      </c>
      <c r="O158" s="43">
        <v>1737.24</v>
      </c>
      <c r="P158" s="43">
        <v>1717.13</v>
      </c>
      <c r="Q158" s="43">
        <v>1722.6</v>
      </c>
      <c r="R158" s="43">
        <v>1717.86</v>
      </c>
      <c r="S158" s="43">
        <v>1709.8</v>
      </c>
      <c r="T158" s="43">
        <v>1664.07</v>
      </c>
      <c r="U158" s="43">
        <v>1716.23</v>
      </c>
      <c r="V158" s="43">
        <v>1706.23</v>
      </c>
      <c r="W158" s="43">
        <v>1716.47</v>
      </c>
      <c r="X158" s="43">
        <v>1677.2</v>
      </c>
      <c r="Y158" s="43">
        <v>1587.87</v>
      </c>
      <c r="Z158" s="43">
        <v>1351.8</v>
      </c>
      <c r="AA158" s="43">
        <v>1133.18</v>
      </c>
    </row>
    <row r="159" spans="1:27" ht="12.75" hidden="1" customHeight="1" outlineLevel="1" x14ac:dyDescent="0.2">
      <c r="A159" s="98" t="s">
        <v>1184</v>
      </c>
      <c r="B159" s="62" t="s">
        <v>88</v>
      </c>
      <c r="C159" s="42" t="s">
        <v>77</v>
      </c>
      <c r="D159" s="43">
        <f t="shared" ref="D159:AA159" si="91">$D$9</f>
        <v>66.180000000000007</v>
      </c>
      <c r="E159" s="43">
        <f t="shared" si="91"/>
        <v>66.180000000000007</v>
      </c>
      <c r="F159" s="43">
        <f t="shared" si="91"/>
        <v>66.180000000000007</v>
      </c>
      <c r="G159" s="43">
        <f t="shared" si="91"/>
        <v>66.180000000000007</v>
      </c>
      <c r="H159" s="43">
        <f t="shared" si="91"/>
        <v>66.180000000000007</v>
      </c>
      <c r="I159" s="43">
        <f t="shared" si="91"/>
        <v>66.180000000000007</v>
      </c>
      <c r="J159" s="43">
        <f t="shared" si="91"/>
        <v>66.180000000000007</v>
      </c>
      <c r="K159" s="43">
        <f t="shared" si="91"/>
        <v>66.180000000000007</v>
      </c>
      <c r="L159" s="43">
        <f t="shared" si="91"/>
        <v>66.180000000000007</v>
      </c>
      <c r="M159" s="43">
        <f t="shared" si="91"/>
        <v>66.180000000000007</v>
      </c>
      <c r="N159" s="43">
        <f t="shared" si="91"/>
        <v>66.180000000000007</v>
      </c>
      <c r="O159" s="43">
        <f t="shared" si="91"/>
        <v>66.180000000000007</v>
      </c>
      <c r="P159" s="43">
        <f t="shared" si="91"/>
        <v>66.180000000000007</v>
      </c>
      <c r="Q159" s="43">
        <f t="shared" si="91"/>
        <v>66.180000000000007</v>
      </c>
      <c r="R159" s="43">
        <f t="shared" si="91"/>
        <v>66.180000000000007</v>
      </c>
      <c r="S159" s="43">
        <f t="shared" si="91"/>
        <v>66.180000000000007</v>
      </c>
      <c r="T159" s="43">
        <f t="shared" si="91"/>
        <v>66.180000000000007</v>
      </c>
      <c r="U159" s="43">
        <f t="shared" si="91"/>
        <v>66.180000000000007</v>
      </c>
      <c r="V159" s="43">
        <f t="shared" si="91"/>
        <v>66.180000000000007</v>
      </c>
      <c r="W159" s="43">
        <f t="shared" si="91"/>
        <v>66.180000000000007</v>
      </c>
      <c r="X159" s="43">
        <f t="shared" si="91"/>
        <v>66.180000000000007</v>
      </c>
      <c r="Y159" s="43">
        <f t="shared" si="91"/>
        <v>66.180000000000007</v>
      </c>
      <c r="Z159" s="43">
        <f t="shared" si="91"/>
        <v>66.180000000000007</v>
      </c>
      <c r="AA159" s="43">
        <f t="shared" si="91"/>
        <v>66.180000000000007</v>
      </c>
    </row>
    <row r="160" spans="1:27" ht="12.75" hidden="1" customHeight="1" outlineLevel="1" x14ac:dyDescent="0.2">
      <c r="A160" s="98" t="s">
        <v>1185</v>
      </c>
      <c r="B160" s="62" t="s">
        <v>81</v>
      </c>
      <c r="C160" s="42" t="s">
        <v>77</v>
      </c>
      <c r="D160" s="43">
        <v>6.71</v>
      </c>
      <c r="E160" s="43">
        <v>6.71</v>
      </c>
      <c r="F160" s="43">
        <v>6.71</v>
      </c>
      <c r="G160" s="43">
        <v>6.71</v>
      </c>
      <c r="H160" s="43">
        <v>6.71</v>
      </c>
      <c r="I160" s="43">
        <v>6.71</v>
      </c>
      <c r="J160" s="43">
        <v>6.71</v>
      </c>
      <c r="K160" s="43">
        <v>6.71</v>
      </c>
      <c r="L160" s="43">
        <v>6.71</v>
      </c>
      <c r="M160" s="43">
        <v>6.71</v>
      </c>
      <c r="N160" s="43">
        <v>6.71</v>
      </c>
      <c r="O160" s="43">
        <v>6.71</v>
      </c>
      <c r="P160" s="43">
        <v>6.71</v>
      </c>
      <c r="Q160" s="43">
        <v>6.71</v>
      </c>
      <c r="R160" s="43">
        <v>6.71</v>
      </c>
      <c r="S160" s="43">
        <v>6.71</v>
      </c>
      <c r="T160" s="43">
        <v>6.71</v>
      </c>
      <c r="U160" s="43">
        <v>6.71</v>
      </c>
      <c r="V160" s="43">
        <v>6.71</v>
      </c>
      <c r="W160" s="43">
        <v>6.71</v>
      </c>
      <c r="X160" s="43">
        <v>6.71</v>
      </c>
      <c r="Y160" s="43">
        <v>6.71</v>
      </c>
      <c r="Z160" s="43">
        <v>6.71</v>
      </c>
      <c r="AA160" s="43">
        <v>6.71</v>
      </c>
    </row>
    <row r="161" spans="1:27" ht="12.75" hidden="1" customHeight="1" outlineLevel="1" x14ac:dyDescent="0.2">
      <c r="A161" s="98" t="s">
        <v>1186</v>
      </c>
      <c r="B161" s="62" t="s">
        <v>79</v>
      </c>
      <c r="C161" s="42" t="s">
        <v>77</v>
      </c>
      <c r="D161" s="43">
        <f>$D$11</f>
        <v>216.36</v>
      </c>
      <c r="E161" s="43">
        <f t="shared" ref="E161:AA161" si="92">$D$11</f>
        <v>216.36</v>
      </c>
      <c r="F161" s="43">
        <f t="shared" si="92"/>
        <v>216.36</v>
      </c>
      <c r="G161" s="43">
        <f t="shared" si="92"/>
        <v>216.36</v>
      </c>
      <c r="H161" s="43">
        <f t="shared" si="92"/>
        <v>216.36</v>
      </c>
      <c r="I161" s="43">
        <f t="shared" si="92"/>
        <v>216.36</v>
      </c>
      <c r="J161" s="43">
        <f t="shared" si="92"/>
        <v>216.36</v>
      </c>
      <c r="K161" s="43">
        <f t="shared" si="92"/>
        <v>216.36</v>
      </c>
      <c r="L161" s="43">
        <f t="shared" si="92"/>
        <v>216.36</v>
      </c>
      <c r="M161" s="43">
        <f t="shared" si="92"/>
        <v>216.36</v>
      </c>
      <c r="N161" s="43">
        <f t="shared" si="92"/>
        <v>216.36</v>
      </c>
      <c r="O161" s="43">
        <f t="shared" si="92"/>
        <v>216.36</v>
      </c>
      <c r="P161" s="43">
        <f t="shared" si="92"/>
        <v>216.36</v>
      </c>
      <c r="Q161" s="43">
        <f t="shared" si="92"/>
        <v>216.36</v>
      </c>
      <c r="R161" s="43">
        <f>$D$11</f>
        <v>216.36</v>
      </c>
      <c r="S161" s="43">
        <f t="shared" si="92"/>
        <v>216.36</v>
      </c>
      <c r="T161" s="43">
        <f t="shared" si="92"/>
        <v>216.36</v>
      </c>
      <c r="U161" s="43">
        <f t="shared" si="92"/>
        <v>216.36</v>
      </c>
      <c r="V161" s="43">
        <f t="shared" si="92"/>
        <v>216.36</v>
      </c>
      <c r="W161" s="43">
        <f t="shared" si="92"/>
        <v>216.36</v>
      </c>
      <c r="X161" s="43">
        <f t="shared" si="92"/>
        <v>216.36</v>
      </c>
      <c r="Y161" s="43">
        <f t="shared" si="92"/>
        <v>216.36</v>
      </c>
      <c r="Z161" s="43">
        <f t="shared" si="92"/>
        <v>216.36</v>
      </c>
      <c r="AA161" s="43">
        <f t="shared" si="92"/>
        <v>216.36</v>
      </c>
    </row>
    <row r="162" spans="1:27" ht="12.75" customHeight="1" collapsed="1" x14ac:dyDescent="0.2">
      <c r="A162" s="99"/>
      <c r="B162" s="100" t="s">
        <v>390</v>
      </c>
      <c r="C162" s="101"/>
      <c r="D162" s="102"/>
      <c r="E162" s="102"/>
      <c r="F162" s="102"/>
      <c r="G162" s="102"/>
      <c r="I162" s="38"/>
    </row>
    <row r="163" spans="1:27" ht="12.75" customHeight="1" x14ac:dyDescent="0.2">
      <c r="A163" s="99"/>
      <c r="B163" s="100" t="s">
        <v>390</v>
      </c>
      <c r="C163" s="101"/>
      <c r="D163" s="102"/>
      <c r="E163" s="102"/>
      <c r="F163" s="102"/>
      <c r="G163" s="102"/>
      <c r="I163" s="38"/>
    </row>
    <row r="164" spans="1:27" x14ac:dyDescent="0.2">
      <c r="A164" s="181" t="s">
        <v>391</v>
      </c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3"/>
    </row>
    <row r="165" spans="1:27" ht="27" customHeight="1" x14ac:dyDescent="0.2">
      <c r="A165" s="25" t="s">
        <v>62</v>
      </c>
      <c r="B165" s="26" t="s">
        <v>208</v>
      </c>
      <c r="C165" s="25" t="s">
        <v>209</v>
      </c>
      <c r="D165" s="26" t="s">
        <v>210</v>
      </c>
      <c r="E165" s="26" t="s">
        <v>211</v>
      </c>
      <c r="F165" s="26" t="s">
        <v>212</v>
      </c>
      <c r="G165" s="26" t="s">
        <v>213</v>
      </c>
      <c r="H165" s="26" t="s">
        <v>214</v>
      </c>
      <c r="I165" s="26" t="s">
        <v>215</v>
      </c>
      <c r="J165" s="26" t="s">
        <v>216</v>
      </c>
      <c r="K165" s="26" t="s">
        <v>217</v>
      </c>
      <c r="L165" s="26" t="s">
        <v>218</v>
      </c>
      <c r="M165" s="26" t="s">
        <v>219</v>
      </c>
      <c r="N165" s="26" t="s">
        <v>220</v>
      </c>
      <c r="O165" s="26" t="s">
        <v>221</v>
      </c>
      <c r="P165" s="26" t="s">
        <v>222</v>
      </c>
      <c r="Q165" s="26" t="s">
        <v>223</v>
      </c>
      <c r="R165" s="26" t="s">
        <v>224</v>
      </c>
      <c r="S165" s="26" t="s">
        <v>225</v>
      </c>
      <c r="T165" s="26" t="s">
        <v>226</v>
      </c>
      <c r="U165" s="26" t="s">
        <v>227</v>
      </c>
      <c r="V165" s="26" t="s">
        <v>228</v>
      </c>
      <c r="W165" s="26" t="s">
        <v>229</v>
      </c>
      <c r="X165" s="26" t="s">
        <v>230</v>
      </c>
      <c r="Y165" s="26" t="s">
        <v>231</v>
      </c>
      <c r="Z165" s="26" t="s">
        <v>232</v>
      </c>
      <c r="AA165" s="26" t="s">
        <v>233</v>
      </c>
    </row>
    <row r="166" spans="1:27" x14ac:dyDescent="0.2">
      <c r="A166" s="97" t="s">
        <v>1187</v>
      </c>
      <c r="B166" s="27" t="str">
        <f>"01"&amp;"."&amp;$B$663&amp;"."&amp;$B$664</f>
        <v>01.01.2023</v>
      </c>
      <c r="C166" s="89" t="s">
        <v>74</v>
      </c>
      <c r="D166" s="90">
        <f>ROUND(((D167+D168+D170+D169)/1000),5)</f>
        <v>1.53182</v>
      </c>
      <c r="E166" s="90">
        <f>ROUND(((E167+E168+E170+E169)/1000),5)</f>
        <v>1.4772000000000001</v>
      </c>
      <c r="F166" s="90">
        <f>ROUND(((F167+F168+F170+F169)/1000),5)</f>
        <v>1.52389</v>
      </c>
      <c r="G166" s="90">
        <f t="shared" ref="G166:AA166" si="93">ROUND(((G167+G168+G170+G169)/1000),5)</f>
        <v>1.4738199999999999</v>
      </c>
      <c r="H166" s="90">
        <f t="shared" si="93"/>
        <v>1.4506399999999999</v>
      </c>
      <c r="I166" s="90">
        <f t="shared" si="93"/>
        <v>1.45079</v>
      </c>
      <c r="J166" s="90">
        <f t="shared" si="93"/>
        <v>1.4507699999999999</v>
      </c>
      <c r="K166" s="90">
        <f t="shared" si="93"/>
        <v>1.4335599999999999</v>
      </c>
      <c r="L166" s="90">
        <f t="shared" si="93"/>
        <v>1.39836</v>
      </c>
      <c r="M166" s="90">
        <f t="shared" si="93"/>
        <v>1.42018</v>
      </c>
      <c r="N166" s="90">
        <f t="shared" si="93"/>
        <v>1.5171600000000001</v>
      </c>
      <c r="O166" s="90">
        <f t="shared" si="93"/>
        <v>1.5335799999999999</v>
      </c>
      <c r="P166" s="90">
        <f t="shared" si="93"/>
        <v>1.61704</v>
      </c>
      <c r="Q166" s="90">
        <f t="shared" si="93"/>
        <v>1.6557900000000001</v>
      </c>
      <c r="R166" s="90">
        <f t="shared" si="93"/>
        <v>1.62842</v>
      </c>
      <c r="S166" s="90">
        <f t="shared" si="93"/>
        <v>1.7176199999999999</v>
      </c>
      <c r="T166" s="90">
        <f t="shared" si="93"/>
        <v>1.8314699999999999</v>
      </c>
      <c r="U166" s="90">
        <f t="shared" si="93"/>
        <v>1.8609899999999999</v>
      </c>
      <c r="V166" s="90">
        <f t="shared" si="93"/>
        <v>1.86154</v>
      </c>
      <c r="W166" s="90">
        <f t="shared" si="93"/>
        <v>1.8618699999999999</v>
      </c>
      <c r="X166" s="90">
        <f t="shared" si="93"/>
        <v>1.87836</v>
      </c>
      <c r="Y166" s="90">
        <f t="shared" si="93"/>
        <v>1.86015</v>
      </c>
      <c r="Z166" s="90">
        <f t="shared" si="93"/>
        <v>1.6254299999999999</v>
      </c>
      <c r="AA166" s="90">
        <f t="shared" si="93"/>
        <v>1.4579899999999999</v>
      </c>
    </row>
    <row r="167" spans="1:27" ht="12.75" hidden="1" customHeight="1" outlineLevel="1" x14ac:dyDescent="0.2">
      <c r="A167" s="98" t="s">
        <v>1188</v>
      </c>
      <c r="B167" s="62" t="s">
        <v>236</v>
      </c>
      <c r="C167" s="42" t="s">
        <v>77</v>
      </c>
      <c r="D167" s="43">
        <v>1195.6300000000001</v>
      </c>
      <c r="E167" s="43">
        <v>1141.01</v>
      </c>
      <c r="F167" s="43">
        <v>1187.7</v>
      </c>
      <c r="G167" s="43">
        <v>1137.6300000000001</v>
      </c>
      <c r="H167" s="43">
        <v>1114.45</v>
      </c>
      <c r="I167" s="43">
        <v>1114.5999999999999</v>
      </c>
      <c r="J167" s="43">
        <v>1114.58</v>
      </c>
      <c r="K167" s="43">
        <v>1097.3699999999999</v>
      </c>
      <c r="L167" s="43">
        <v>1062.17</v>
      </c>
      <c r="M167" s="43">
        <v>1083.99</v>
      </c>
      <c r="N167" s="43">
        <v>1180.97</v>
      </c>
      <c r="O167" s="43">
        <v>1197.3900000000001</v>
      </c>
      <c r="P167" s="43">
        <v>1280.8499999999999</v>
      </c>
      <c r="Q167" s="43">
        <v>1319.6</v>
      </c>
      <c r="R167" s="43">
        <v>1292.23</v>
      </c>
      <c r="S167" s="43">
        <v>1381.43</v>
      </c>
      <c r="T167" s="43">
        <v>1495.28</v>
      </c>
      <c r="U167" s="43">
        <v>1524.8</v>
      </c>
      <c r="V167" s="43">
        <v>1525.35</v>
      </c>
      <c r="W167" s="43">
        <v>1525.68</v>
      </c>
      <c r="X167" s="43">
        <v>1542.17</v>
      </c>
      <c r="Y167" s="43">
        <v>1523.96</v>
      </c>
      <c r="Z167" s="43">
        <v>1289.24</v>
      </c>
      <c r="AA167" s="43">
        <v>1121.8</v>
      </c>
    </row>
    <row r="168" spans="1:27" ht="12.75" hidden="1" customHeight="1" outlineLevel="1" x14ac:dyDescent="0.2">
      <c r="A168" s="98" t="s">
        <v>1189</v>
      </c>
      <c r="B168" s="62" t="s">
        <v>88</v>
      </c>
      <c r="C168" s="42" t="s">
        <v>77</v>
      </c>
      <c r="D168" s="43">
        <v>113.12</v>
      </c>
      <c r="E168" s="43">
        <f>$D$168</f>
        <v>113.12</v>
      </c>
      <c r="F168" s="43">
        <f t="shared" ref="F168:AA168" si="94">$D$168</f>
        <v>113.12</v>
      </c>
      <c r="G168" s="43">
        <f t="shared" si="94"/>
        <v>113.12</v>
      </c>
      <c r="H168" s="43">
        <f t="shared" si="94"/>
        <v>113.12</v>
      </c>
      <c r="I168" s="43">
        <f t="shared" si="94"/>
        <v>113.12</v>
      </c>
      <c r="J168" s="43">
        <f t="shared" si="94"/>
        <v>113.12</v>
      </c>
      <c r="K168" s="43">
        <f t="shared" si="94"/>
        <v>113.12</v>
      </c>
      <c r="L168" s="43">
        <f t="shared" si="94"/>
        <v>113.12</v>
      </c>
      <c r="M168" s="43">
        <f t="shared" si="94"/>
        <v>113.12</v>
      </c>
      <c r="N168" s="43">
        <f t="shared" si="94"/>
        <v>113.12</v>
      </c>
      <c r="O168" s="43">
        <f t="shared" si="94"/>
        <v>113.12</v>
      </c>
      <c r="P168" s="43">
        <f t="shared" si="94"/>
        <v>113.12</v>
      </c>
      <c r="Q168" s="43">
        <f t="shared" si="94"/>
        <v>113.12</v>
      </c>
      <c r="R168" s="43">
        <f t="shared" si="94"/>
        <v>113.12</v>
      </c>
      <c r="S168" s="43">
        <f t="shared" si="94"/>
        <v>113.12</v>
      </c>
      <c r="T168" s="43">
        <f t="shared" si="94"/>
        <v>113.12</v>
      </c>
      <c r="U168" s="43">
        <f t="shared" si="94"/>
        <v>113.12</v>
      </c>
      <c r="V168" s="43">
        <f t="shared" si="94"/>
        <v>113.12</v>
      </c>
      <c r="W168" s="43">
        <f t="shared" si="94"/>
        <v>113.12</v>
      </c>
      <c r="X168" s="43">
        <f t="shared" si="94"/>
        <v>113.12</v>
      </c>
      <c r="Y168" s="43">
        <f t="shared" si="94"/>
        <v>113.12</v>
      </c>
      <c r="Z168" s="43">
        <f t="shared" si="94"/>
        <v>113.12</v>
      </c>
      <c r="AA168" s="43">
        <f t="shared" si="94"/>
        <v>113.12</v>
      </c>
    </row>
    <row r="169" spans="1:27" ht="12.75" hidden="1" customHeight="1" outlineLevel="1" x14ac:dyDescent="0.2">
      <c r="A169" s="98" t="s">
        <v>1190</v>
      </c>
      <c r="B169" s="62" t="s">
        <v>81</v>
      </c>
      <c r="C169" s="42" t="s">
        <v>77</v>
      </c>
      <c r="D169" s="43">
        <v>6.71</v>
      </c>
      <c r="E169" s="43">
        <v>6.71</v>
      </c>
      <c r="F169" s="43">
        <v>6.71</v>
      </c>
      <c r="G169" s="43">
        <v>6.71</v>
      </c>
      <c r="H169" s="43">
        <v>6.71</v>
      </c>
      <c r="I169" s="43">
        <v>6.71</v>
      </c>
      <c r="J169" s="43">
        <v>6.71</v>
      </c>
      <c r="K169" s="43">
        <v>6.71</v>
      </c>
      <c r="L169" s="43">
        <v>6.71</v>
      </c>
      <c r="M169" s="43">
        <v>6.71</v>
      </c>
      <c r="N169" s="43">
        <v>6.71</v>
      </c>
      <c r="O169" s="43">
        <v>6.71</v>
      </c>
      <c r="P169" s="43">
        <v>6.71</v>
      </c>
      <c r="Q169" s="43">
        <v>6.71</v>
      </c>
      <c r="R169" s="43">
        <v>6.71</v>
      </c>
      <c r="S169" s="43">
        <v>6.71</v>
      </c>
      <c r="T169" s="43">
        <v>6.71</v>
      </c>
      <c r="U169" s="43">
        <v>6.71</v>
      </c>
      <c r="V169" s="43">
        <v>6.71</v>
      </c>
      <c r="W169" s="43">
        <v>6.71</v>
      </c>
      <c r="X169" s="43">
        <v>6.71</v>
      </c>
      <c r="Y169" s="43">
        <v>6.71</v>
      </c>
      <c r="Z169" s="43">
        <v>6.71</v>
      </c>
      <c r="AA169" s="43">
        <v>6.71</v>
      </c>
    </row>
    <row r="170" spans="1:27" ht="12.75" hidden="1" customHeight="1" outlineLevel="1" x14ac:dyDescent="0.2">
      <c r="A170" s="98" t="s">
        <v>1191</v>
      </c>
      <c r="B170" s="62" t="s">
        <v>79</v>
      </c>
      <c r="C170" s="42" t="s">
        <v>77</v>
      </c>
      <c r="D170" s="43">
        <f>$D$11</f>
        <v>216.36</v>
      </c>
      <c r="E170" s="43">
        <f t="shared" ref="E170:AA170" si="95">$D$11</f>
        <v>216.36</v>
      </c>
      <c r="F170" s="43">
        <f t="shared" si="95"/>
        <v>216.36</v>
      </c>
      <c r="G170" s="43">
        <f t="shared" si="95"/>
        <v>216.36</v>
      </c>
      <c r="H170" s="43">
        <f t="shared" si="95"/>
        <v>216.36</v>
      </c>
      <c r="I170" s="43">
        <f t="shared" si="95"/>
        <v>216.36</v>
      </c>
      <c r="J170" s="43">
        <f t="shared" si="95"/>
        <v>216.36</v>
      </c>
      <c r="K170" s="43">
        <f t="shared" si="95"/>
        <v>216.36</v>
      </c>
      <c r="L170" s="43">
        <f t="shared" si="95"/>
        <v>216.36</v>
      </c>
      <c r="M170" s="43">
        <f t="shared" si="95"/>
        <v>216.36</v>
      </c>
      <c r="N170" s="43">
        <f t="shared" si="95"/>
        <v>216.36</v>
      </c>
      <c r="O170" s="43">
        <f t="shared" si="95"/>
        <v>216.36</v>
      </c>
      <c r="P170" s="43">
        <f t="shared" si="95"/>
        <v>216.36</v>
      </c>
      <c r="Q170" s="43">
        <f t="shared" si="95"/>
        <v>216.36</v>
      </c>
      <c r="R170" s="43">
        <f>$D$11</f>
        <v>216.36</v>
      </c>
      <c r="S170" s="43">
        <f t="shared" si="95"/>
        <v>216.36</v>
      </c>
      <c r="T170" s="43">
        <f t="shared" si="95"/>
        <v>216.36</v>
      </c>
      <c r="U170" s="43">
        <f t="shared" si="95"/>
        <v>216.36</v>
      </c>
      <c r="V170" s="43">
        <f t="shared" si="95"/>
        <v>216.36</v>
      </c>
      <c r="W170" s="43">
        <f t="shared" si="95"/>
        <v>216.36</v>
      </c>
      <c r="X170" s="43">
        <f t="shared" si="95"/>
        <v>216.36</v>
      </c>
      <c r="Y170" s="43">
        <f t="shared" si="95"/>
        <v>216.36</v>
      </c>
      <c r="Z170" s="43">
        <f t="shared" si="95"/>
        <v>216.36</v>
      </c>
      <c r="AA170" s="43">
        <f t="shared" si="95"/>
        <v>216.36</v>
      </c>
    </row>
    <row r="171" spans="1:27" collapsed="1" x14ac:dyDescent="0.2">
      <c r="A171" s="97" t="s">
        <v>1192</v>
      </c>
      <c r="B171" s="27" t="str">
        <f>"02"&amp;"."&amp;$B$663&amp;"."&amp;$B$664</f>
        <v>02.01.2023</v>
      </c>
      <c r="C171" s="89" t="s">
        <v>74</v>
      </c>
      <c r="D171" s="90">
        <f>ROUND(((D172+D173+D175+D174)/1000),5)</f>
        <v>1.4312100000000001</v>
      </c>
      <c r="E171" s="90">
        <f>ROUND(((E172+E173+E175+E174)/1000),5)</f>
        <v>1.36243</v>
      </c>
      <c r="F171" s="90">
        <f>ROUND(((F172+F173+F175+F174)/1000),5)</f>
        <v>1.32081</v>
      </c>
      <c r="G171" s="90">
        <f t="shared" ref="G171:AA171" si="96">ROUND(((G172+G173+G175+G174)/1000),5)</f>
        <v>1.30393</v>
      </c>
      <c r="H171" s="90">
        <f t="shared" si="96"/>
        <v>1.3177700000000001</v>
      </c>
      <c r="I171" s="90">
        <f t="shared" si="96"/>
        <v>1.3347800000000001</v>
      </c>
      <c r="J171" s="90">
        <f t="shared" si="96"/>
        <v>1.3418399999999999</v>
      </c>
      <c r="K171" s="90">
        <f t="shared" si="96"/>
        <v>1.36751</v>
      </c>
      <c r="L171" s="90">
        <f t="shared" si="96"/>
        <v>1.4838800000000001</v>
      </c>
      <c r="M171" s="90">
        <f t="shared" si="96"/>
        <v>1.6414599999999999</v>
      </c>
      <c r="N171" s="90">
        <f t="shared" si="96"/>
        <v>1.9023600000000001</v>
      </c>
      <c r="O171" s="90">
        <f t="shared" si="96"/>
        <v>1.96698</v>
      </c>
      <c r="P171" s="90">
        <f t="shared" si="96"/>
        <v>1.9639800000000001</v>
      </c>
      <c r="Q171" s="90">
        <f t="shared" si="96"/>
        <v>1.97634</v>
      </c>
      <c r="R171" s="90">
        <f t="shared" si="96"/>
        <v>1.93049</v>
      </c>
      <c r="S171" s="90">
        <f t="shared" si="96"/>
        <v>1.9838800000000001</v>
      </c>
      <c r="T171" s="90">
        <f t="shared" si="96"/>
        <v>2.0207099999999998</v>
      </c>
      <c r="U171" s="90">
        <f t="shared" si="96"/>
        <v>2.0348199999999999</v>
      </c>
      <c r="V171" s="90">
        <f t="shared" si="96"/>
        <v>2.0341499999999999</v>
      </c>
      <c r="W171" s="90">
        <f t="shared" si="96"/>
        <v>2.03328</v>
      </c>
      <c r="X171" s="90">
        <f t="shared" si="96"/>
        <v>2.0355099999999999</v>
      </c>
      <c r="Y171" s="90">
        <f t="shared" si="96"/>
        <v>2.0177499999999999</v>
      </c>
      <c r="Z171" s="90">
        <f t="shared" si="96"/>
        <v>1.84213</v>
      </c>
      <c r="AA171" s="90">
        <f t="shared" si="96"/>
        <v>1.5464199999999999</v>
      </c>
    </row>
    <row r="172" spans="1:27" ht="12.75" hidden="1" customHeight="1" outlineLevel="1" x14ac:dyDescent="0.2">
      <c r="A172" s="98" t="s">
        <v>1193</v>
      </c>
      <c r="B172" s="62" t="s">
        <v>236</v>
      </c>
      <c r="C172" s="42" t="s">
        <v>77</v>
      </c>
      <c r="D172" s="43">
        <v>1095.02</v>
      </c>
      <c r="E172" s="43">
        <v>1026.24</v>
      </c>
      <c r="F172" s="43">
        <v>984.62</v>
      </c>
      <c r="G172" s="43">
        <v>967.74</v>
      </c>
      <c r="H172" s="43">
        <v>981.58</v>
      </c>
      <c r="I172" s="43">
        <v>998.59</v>
      </c>
      <c r="J172" s="43">
        <v>1005.65</v>
      </c>
      <c r="K172" s="43">
        <v>1031.32</v>
      </c>
      <c r="L172" s="43">
        <v>1147.69</v>
      </c>
      <c r="M172" s="43">
        <v>1305.27</v>
      </c>
      <c r="N172" s="43">
        <v>1566.17</v>
      </c>
      <c r="O172" s="43">
        <v>1630.79</v>
      </c>
      <c r="P172" s="43">
        <v>1627.79</v>
      </c>
      <c r="Q172" s="43">
        <v>1640.15</v>
      </c>
      <c r="R172" s="43">
        <v>1594.3</v>
      </c>
      <c r="S172" s="43">
        <v>1647.69</v>
      </c>
      <c r="T172" s="43">
        <v>1684.52</v>
      </c>
      <c r="U172" s="43">
        <v>1698.63</v>
      </c>
      <c r="V172" s="43">
        <v>1697.96</v>
      </c>
      <c r="W172" s="43">
        <v>1697.09</v>
      </c>
      <c r="X172" s="43">
        <v>1699.32</v>
      </c>
      <c r="Y172" s="43">
        <v>1681.56</v>
      </c>
      <c r="Z172" s="43">
        <v>1505.94</v>
      </c>
      <c r="AA172" s="43">
        <v>1210.23</v>
      </c>
    </row>
    <row r="173" spans="1:27" ht="12.75" hidden="1" customHeight="1" outlineLevel="1" x14ac:dyDescent="0.2">
      <c r="A173" s="98" t="s">
        <v>1194</v>
      </c>
      <c r="B173" s="62" t="s">
        <v>88</v>
      </c>
      <c r="C173" s="42" t="s">
        <v>77</v>
      </c>
      <c r="D173" s="43">
        <f>$D$168</f>
        <v>113.12</v>
      </c>
      <c r="E173" s="43">
        <f>$D$168</f>
        <v>113.12</v>
      </c>
      <c r="F173" s="43">
        <f t="shared" ref="F173:AA173" si="97">$D$168</f>
        <v>113.12</v>
      </c>
      <c r="G173" s="43">
        <f t="shared" si="97"/>
        <v>113.12</v>
      </c>
      <c r="H173" s="43">
        <f t="shared" si="97"/>
        <v>113.12</v>
      </c>
      <c r="I173" s="43">
        <f t="shared" si="97"/>
        <v>113.12</v>
      </c>
      <c r="J173" s="43">
        <f t="shared" si="97"/>
        <v>113.12</v>
      </c>
      <c r="K173" s="43">
        <f t="shared" si="97"/>
        <v>113.12</v>
      </c>
      <c r="L173" s="43">
        <f t="shared" si="97"/>
        <v>113.12</v>
      </c>
      <c r="M173" s="43">
        <f t="shared" si="97"/>
        <v>113.12</v>
      </c>
      <c r="N173" s="43">
        <f t="shared" si="97"/>
        <v>113.12</v>
      </c>
      <c r="O173" s="43">
        <f t="shared" si="97"/>
        <v>113.12</v>
      </c>
      <c r="P173" s="43">
        <f t="shared" si="97"/>
        <v>113.12</v>
      </c>
      <c r="Q173" s="43">
        <f t="shared" si="97"/>
        <v>113.12</v>
      </c>
      <c r="R173" s="43">
        <f t="shared" si="97"/>
        <v>113.12</v>
      </c>
      <c r="S173" s="43">
        <f t="shared" si="97"/>
        <v>113.12</v>
      </c>
      <c r="T173" s="43">
        <f t="shared" si="97"/>
        <v>113.12</v>
      </c>
      <c r="U173" s="43">
        <f t="shared" si="97"/>
        <v>113.12</v>
      </c>
      <c r="V173" s="43">
        <f t="shared" si="97"/>
        <v>113.12</v>
      </c>
      <c r="W173" s="43">
        <f t="shared" si="97"/>
        <v>113.12</v>
      </c>
      <c r="X173" s="43">
        <f t="shared" si="97"/>
        <v>113.12</v>
      </c>
      <c r="Y173" s="43">
        <f t="shared" si="97"/>
        <v>113.12</v>
      </c>
      <c r="Z173" s="43">
        <f t="shared" si="97"/>
        <v>113.12</v>
      </c>
      <c r="AA173" s="43">
        <f t="shared" si="97"/>
        <v>113.12</v>
      </c>
    </row>
    <row r="174" spans="1:27" ht="12.75" hidden="1" customHeight="1" outlineLevel="1" x14ac:dyDescent="0.2">
      <c r="A174" s="98" t="s">
        <v>1195</v>
      </c>
      <c r="B174" s="62" t="s">
        <v>81</v>
      </c>
      <c r="C174" s="42" t="s">
        <v>77</v>
      </c>
      <c r="D174" s="43">
        <v>6.71</v>
      </c>
      <c r="E174" s="43">
        <v>6.71</v>
      </c>
      <c r="F174" s="43">
        <v>6.71</v>
      </c>
      <c r="G174" s="43">
        <v>6.71</v>
      </c>
      <c r="H174" s="43">
        <v>6.71</v>
      </c>
      <c r="I174" s="43">
        <v>6.71</v>
      </c>
      <c r="J174" s="43">
        <v>6.71</v>
      </c>
      <c r="K174" s="43">
        <v>6.71</v>
      </c>
      <c r="L174" s="43">
        <v>6.71</v>
      </c>
      <c r="M174" s="43">
        <v>6.71</v>
      </c>
      <c r="N174" s="43">
        <v>6.71</v>
      </c>
      <c r="O174" s="43">
        <v>6.71</v>
      </c>
      <c r="P174" s="43">
        <v>6.71</v>
      </c>
      <c r="Q174" s="43">
        <v>6.71</v>
      </c>
      <c r="R174" s="43">
        <v>6.71</v>
      </c>
      <c r="S174" s="43">
        <v>6.71</v>
      </c>
      <c r="T174" s="43">
        <v>6.71</v>
      </c>
      <c r="U174" s="43">
        <v>6.71</v>
      </c>
      <c r="V174" s="43">
        <v>6.71</v>
      </c>
      <c r="W174" s="43">
        <v>6.71</v>
      </c>
      <c r="X174" s="43">
        <v>6.71</v>
      </c>
      <c r="Y174" s="43">
        <v>6.71</v>
      </c>
      <c r="Z174" s="43">
        <v>6.71</v>
      </c>
      <c r="AA174" s="43">
        <v>6.71</v>
      </c>
    </row>
    <row r="175" spans="1:27" ht="12.75" hidden="1" customHeight="1" outlineLevel="1" x14ac:dyDescent="0.2">
      <c r="A175" s="98" t="s">
        <v>1196</v>
      </c>
      <c r="B175" s="62" t="s">
        <v>79</v>
      </c>
      <c r="C175" s="42" t="s">
        <v>77</v>
      </c>
      <c r="D175" s="43">
        <f>$D$11</f>
        <v>216.36</v>
      </c>
      <c r="E175" s="43">
        <f t="shared" ref="E175:AA175" si="98">$D$11</f>
        <v>216.36</v>
      </c>
      <c r="F175" s="43">
        <f t="shared" si="98"/>
        <v>216.36</v>
      </c>
      <c r="G175" s="43">
        <f t="shared" si="98"/>
        <v>216.36</v>
      </c>
      <c r="H175" s="43">
        <f t="shared" si="98"/>
        <v>216.36</v>
      </c>
      <c r="I175" s="43">
        <f t="shared" si="98"/>
        <v>216.36</v>
      </c>
      <c r="J175" s="43">
        <f t="shared" si="98"/>
        <v>216.36</v>
      </c>
      <c r="K175" s="43">
        <f t="shared" si="98"/>
        <v>216.36</v>
      </c>
      <c r="L175" s="43">
        <f t="shared" si="98"/>
        <v>216.36</v>
      </c>
      <c r="M175" s="43">
        <f t="shared" si="98"/>
        <v>216.36</v>
      </c>
      <c r="N175" s="43">
        <f t="shared" si="98"/>
        <v>216.36</v>
      </c>
      <c r="O175" s="43">
        <f t="shared" si="98"/>
        <v>216.36</v>
      </c>
      <c r="P175" s="43">
        <f t="shared" si="98"/>
        <v>216.36</v>
      </c>
      <c r="Q175" s="43">
        <f t="shared" si="98"/>
        <v>216.36</v>
      </c>
      <c r="R175" s="43">
        <f>$D$11</f>
        <v>216.36</v>
      </c>
      <c r="S175" s="43">
        <f t="shared" si="98"/>
        <v>216.36</v>
      </c>
      <c r="T175" s="43">
        <f t="shared" si="98"/>
        <v>216.36</v>
      </c>
      <c r="U175" s="43">
        <f t="shared" si="98"/>
        <v>216.36</v>
      </c>
      <c r="V175" s="43">
        <f t="shared" si="98"/>
        <v>216.36</v>
      </c>
      <c r="W175" s="43">
        <f t="shared" si="98"/>
        <v>216.36</v>
      </c>
      <c r="X175" s="43">
        <f t="shared" si="98"/>
        <v>216.36</v>
      </c>
      <c r="Y175" s="43">
        <f t="shared" si="98"/>
        <v>216.36</v>
      </c>
      <c r="Z175" s="43">
        <f t="shared" si="98"/>
        <v>216.36</v>
      </c>
      <c r="AA175" s="43">
        <f t="shared" si="98"/>
        <v>216.36</v>
      </c>
    </row>
    <row r="176" spans="1:27" ht="12.75" customHeight="1" collapsed="1" x14ac:dyDescent="0.2">
      <c r="A176" s="97" t="s">
        <v>1197</v>
      </c>
      <c r="B176" s="27" t="str">
        <f>"03"&amp;"."&amp;$B$663&amp;"."&amp;$B$664</f>
        <v>03.01.2023</v>
      </c>
      <c r="C176" s="89" t="s">
        <v>74</v>
      </c>
      <c r="D176" s="90">
        <f>ROUND(((D177+D178+D180+D179)/1000),5)</f>
        <v>1.4826999999999999</v>
      </c>
      <c r="E176" s="90">
        <f>ROUND(((E177+E178+E180+E179)/1000),5)</f>
        <v>1.4152</v>
      </c>
      <c r="F176" s="90">
        <f>ROUND(((F177+F178+F180+F179)/1000),5)</f>
        <v>1.36693</v>
      </c>
      <c r="G176" s="90">
        <f t="shared" ref="G176:AA176" si="99">ROUND(((G177+G178+G180+G179)/1000),5)</f>
        <v>1.3284400000000001</v>
      </c>
      <c r="H176" s="90">
        <f t="shared" si="99"/>
        <v>1.3715599999999999</v>
      </c>
      <c r="I176" s="90">
        <f t="shared" si="99"/>
        <v>1.3883300000000001</v>
      </c>
      <c r="J176" s="90">
        <f t="shared" si="99"/>
        <v>1.4044000000000001</v>
      </c>
      <c r="K176" s="90">
        <f t="shared" si="99"/>
        <v>1.4438800000000001</v>
      </c>
      <c r="L176" s="90">
        <f t="shared" si="99"/>
        <v>1.6702399999999999</v>
      </c>
      <c r="M176" s="90">
        <f t="shared" si="99"/>
        <v>1.9512100000000001</v>
      </c>
      <c r="N176" s="90">
        <f t="shared" si="99"/>
        <v>2.0007299999999999</v>
      </c>
      <c r="O176" s="90">
        <f t="shared" si="99"/>
        <v>2.0198399999999999</v>
      </c>
      <c r="P176" s="90">
        <f t="shared" si="99"/>
        <v>2.0249000000000001</v>
      </c>
      <c r="Q176" s="90">
        <f t="shared" si="99"/>
        <v>2.0297299999999998</v>
      </c>
      <c r="R176" s="90">
        <f t="shared" si="99"/>
        <v>1.9974099999999999</v>
      </c>
      <c r="S176" s="90">
        <f t="shared" si="99"/>
        <v>2.0026000000000002</v>
      </c>
      <c r="T176" s="90">
        <f t="shared" si="99"/>
        <v>2.0313500000000002</v>
      </c>
      <c r="U176" s="90">
        <f t="shared" si="99"/>
        <v>2.0459000000000001</v>
      </c>
      <c r="V176" s="90">
        <f t="shared" si="99"/>
        <v>2.04888</v>
      </c>
      <c r="W176" s="90">
        <f t="shared" si="99"/>
        <v>2.03329</v>
      </c>
      <c r="X176" s="90">
        <f t="shared" si="99"/>
        <v>2.0331700000000001</v>
      </c>
      <c r="Y176" s="90">
        <f t="shared" si="99"/>
        <v>1.9761599999999999</v>
      </c>
      <c r="Z176" s="90">
        <f t="shared" si="99"/>
        <v>1.65117</v>
      </c>
      <c r="AA176" s="90">
        <f t="shared" si="99"/>
        <v>1.42618</v>
      </c>
    </row>
    <row r="177" spans="1:27" ht="12.75" hidden="1" customHeight="1" outlineLevel="1" x14ac:dyDescent="0.2">
      <c r="A177" s="98" t="s">
        <v>1198</v>
      </c>
      <c r="B177" s="62" t="s">
        <v>236</v>
      </c>
      <c r="C177" s="42" t="s">
        <v>77</v>
      </c>
      <c r="D177" s="43">
        <v>1146.51</v>
      </c>
      <c r="E177" s="43">
        <v>1079.01</v>
      </c>
      <c r="F177" s="43">
        <v>1030.74</v>
      </c>
      <c r="G177" s="43">
        <v>992.25</v>
      </c>
      <c r="H177" s="43">
        <v>1035.3699999999999</v>
      </c>
      <c r="I177" s="43">
        <v>1052.1400000000001</v>
      </c>
      <c r="J177" s="43">
        <v>1068.21</v>
      </c>
      <c r="K177" s="43">
        <v>1107.69</v>
      </c>
      <c r="L177" s="43">
        <v>1334.05</v>
      </c>
      <c r="M177" s="43">
        <v>1615.02</v>
      </c>
      <c r="N177" s="43">
        <v>1664.54</v>
      </c>
      <c r="O177" s="43">
        <v>1683.65</v>
      </c>
      <c r="P177" s="43">
        <v>1688.71</v>
      </c>
      <c r="Q177" s="43">
        <v>1693.54</v>
      </c>
      <c r="R177" s="43">
        <v>1661.22</v>
      </c>
      <c r="S177" s="43">
        <v>1666.41</v>
      </c>
      <c r="T177" s="43">
        <v>1695.16</v>
      </c>
      <c r="U177" s="43">
        <v>1709.71</v>
      </c>
      <c r="V177" s="43">
        <v>1712.69</v>
      </c>
      <c r="W177" s="43">
        <v>1697.1</v>
      </c>
      <c r="X177" s="43">
        <v>1696.98</v>
      </c>
      <c r="Y177" s="43">
        <v>1639.97</v>
      </c>
      <c r="Z177" s="43">
        <v>1314.98</v>
      </c>
      <c r="AA177" s="43">
        <v>1089.99</v>
      </c>
    </row>
    <row r="178" spans="1:27" ht="12.75" hidden="1" customHeight="1" outlineLevel="1" x14ac:dyDescent="0.2">
      <c r="A178" s="98" t="s">
        <v>1199</v>
      </c>
      <c r="B178" s="62" t="s">
        <v>88</v>
      </c>
      <c r="C178" s="42" t="s">
        <v>77</v>
      </c>
      <c r="D178" s="43">
        <f>$D$168</f>
        <v>113.12</v>
      </c>
      <c r="E178" s="43">
        <f>$D$168</f>
        <v>113.12</v>
      </c>
      <c r="F178" s="43">
        <f t="shared" ref="F178:AA178" si="100">$D$168</f>
        <v>113.12</v>
      </c>
      <c r="G178" s="43">
        <f t="shared" si="100"/>
        <v>113.12</v>
      </c>
      <c r="H178" s="43">
        <f t="shared" si="100"/>
        <v>113.12</v>
      </c>
      <c r="I178" s="43">
        <f t="shared" si="100"/>
        <v>113.12</v>
      </c>
      <c r="J178" s="43">
        <f t="shared" si="100"/>
        <v>113.12</v>
      </c>
      <c r="K178" s="43">
        <f t="shared" si="100"/>
        <v>113.12</v>
      </c>
      <c r="L178" s="43">
        <f t="shared" si="100"/>
        <v>113.12</v>
      </c>
      <c r="M178" s="43">
        <f t="shared" si="100"/>
        <v>113.12</v>
      </c>
      <c r="N178" s="43">
        <f t="shared" si="100"/>
        <v>113.12</v>
      </c>
      <c r="O178" s="43">
        <f t="shared" si="100"/>
        <v>113.12</v>
      </c>
      <c r="P178" s="43">
        <f t="shared" si="100"/>
        <v>113.12</v>
      </c>
      <c r="Q178" s="43">
        <f t="shared" si="100"/>
        <v>113.12</v>
      </c>
      <c r="R178" s="43">
        <f t="shared" si="100"/>
        <v>113.12</v>
      </c>
      <c r="S178" s="43">
        <f t="shared" si="100"/>
        <v>113.12</v>
      </c>
      <c r="T178" s="43">
        <f t="shared" si="100"/>
        <v>113.12</v>
      </c>
      <c r="U178" s="43">
        <f t="shared" si="100"/>
        <v>113.12</v>
      </c>
      <c r="V178" s="43">
        <f t="shared" si="100"/>
        <v>113.12</v>
      </c>
      <c r="W178" s="43">
        <f t="shared" si="100"/>
        <v>113.12</v>
      </c>
      <c r="X178" s="43">
        <f t="shared" si="100"/>
        <v>113.12</v>
      </c>
      <c r="Y178" s="43">
        <f t="shared" si="100"/>
        <v>113.12</v>
      </c>
      <c r="Z178" s="43">
        <f t="shared" si="100"/>
        <v>113.12</v>
      </c>
      <c r="AA178" s="43">
        <f t="shared" si="100"/>
        <v>113.12</v>
      </c>
    </row>
    <row r="179" spans="1:27" ht="12.75" hidden="1" customHeight="1" outlineLevel="1" x14ac:dyDescent="0.2">
      <c r="A179" s="98" t="s">
        <v>1200</v>
      </c>
      <c r="B179" s="62" t="s">
        <v>81</v>
      </c>
      <c r="C179" s="42" t="s">
        <v>77</v>
      </c>
      <c r="D179" s="43">
        <v>6.71</v>
      </c>
      <c r="E179" s="43">
        <v>6.71</v>
      </c>
      <c r="F179" s="43">
        <v>6.71</v>
      </c>
      <c r="G179" s="43">
        <v>6.71</v>
      </c>
      <c r="H179" s="43">
        <v>6.71</v>
      </c>
      <c r="I179" s="43">
        <v>6.71</v>
      </c>
      <c r="J179" s="43">
        <v>6.71</v>
      </c>
      <c r="K179" s="43">
        <v>6.71</v>
      </c>
      <c r="L179" s="43">
        <v>6.71</v>
      </c>
      <c r="M179" s="43">
        <v>6.71</v>
      </c>
      <c r="N179" s="43">
        <v>6.71</v>
      </c>
      <c r="O179" s="43">
        <v>6.71</v>
      </c>
      <c r="P179" s="43">
        <v>6.71</v>
      </c>
      <c r="Q179" s="43">
        <v>6.71</v>
      </c>
      <c r="R179" s="43">
        <v>6.71</v>
      </c>
      <c r="S179" s="43">
        <v>6.71</v>
      </c>
      <c r="T179" s="43">
        <v>6.71</v>
      </c>
      <c r="U179" s="43">
        <v>6.71</v>
      </c>
      <c r="V179" s="43">
        <v>6.71</v>
      </c>
      <c r="W179" s="43">
        <v>6.71</v>
      </c>
      <c r="X179" s="43">
        <v>6.71</v>
      </c>
      <c r="Y179" s="43">
        <v>6.71</v>
      </c>
      <c r="Z179" s="43">
        <v>6.71</v>
      </c>
      <c r="AA179" s="43">
        <v>6.71</v>
      </c>
    </row>
    <row r="180" spans="1:27" ht="12.75" hidden="1" customHeight="1" outlineLevel="1" x14ac:dyDescent="0.2">
      <c r="A180" s="98" t="s">
        <v>1201</v>
      </c>
      <c r="B180" s="62" t="s">
        <v>79</v>
      </c>
      <c r="C180" s="42" t="s">
        <v>77</v>
      </c>
      <c r="D180" s="43">
        <f>$D$11</f>
        <v>216.36</v>
      </c>
      <c r="E180" s="43">
        <f t="shared" ref="E180:AA180" si="101">$D$11</f>
        <v>216.36</v>
      </c>
      <c r="F180" s="43">
        <f t="shared" si="101"/>
        <v>216.36</v>
      </c>
      <c r="G180" s="43">
        <f t="shared" si="101"/>
        <v>216.36</v>
      </c>
      <c r="H180" s="43">
        <f t="shared" si="101"/>
        <v>216.36</v>
      </c>
      <c r="I180" s="43">
        <f t="shared" si="101"/>
        <v>216.36</v>
      </c>
      <c r="J180" s="43">
        <f t="shared" si="101"/>
        <v>216.36</v>
      </c>
      <c r="K180" s="43">
        <f t="shared" si="101"/>
        <v>216.36</v>
      </c>
      <c r="L180" s="43">
        <f t="shared" si="101"/>
        <v>216.36</v>
      </c>
      <c r="M180" s="43">
        <f t="shared" si="101"/>
        <v>216.36</v>
      </c>
      <c r="N180" s="43">
        <f t="shared" si="101"/>
        <v>216.36</v>
      </c>
      <c r="O180" s="43">
        <f t="shared" si="101"/>
        <v>216.36</v>
      </c>
      <c r="P180" s="43">
        <f t="shared" si="101"/>
        <v>216.36</v>
      </c>
      <c r="Q180" s="43">
        <f t="shared" si="101"/>
        <v>216.36</v>
      </c>
      <c r="R180" s="43">
        <f>$D$11</f>
        <v>216.36</v>
      </c>
      <c r="S180" s="43">
        <f t="shared" si="101"/>
        <v>216.36</v>
      </c>
      <c r="T180" s="43">
        <f t="shared" si="101"/>
        <v>216.36</v>
      </c>
      <c r="U180" s="43">
        <f t="shared" si="101"/>
        <v>216.36</v>
      </c>
      <c r="V180" s="43">
        <f t="shared" si="101"/>
        <v>216.36</v>
      </c>
      <c r="W180" s="43">
        <f t="shared" si="101"/>
        <v>216.36</v>
      </c>
      <c r="X180" s="43">
        <f t="shared" si="101"/>
        <v>216.36</v>
      </c>
      <c r="Y180" s="43">
        <f t="shared" si="101"/>
        <v>216.36</v>
      </c>
      <c r="Z180" s="43">
        <f t="shared" si="101"/>
        <v>216.36</v>
      </c>
      <c r="AA180" s="43">
        <f t="shared" si="101"/>
        <v>216.36</v>
      </c>
    </row>
    <row r="181" spans="1:27" ht="12.75" customHeight="1" collapsed="1" x14ac:dyDescent="0.2">
      <c r="A181" s="97" t="s">
        <v>1202</v>
      </c>
      <c r="B181" s="27" t="str">
        <f>"04"&amp;"."&amp;$B$663&amp;"."&amp;$B$664</f>
        <v>04.01.2023</v>
      </c>
      <c r="C181" s="89" t="s">
        <v>74</v>
      </c>
      <c r="D181" s="90">
        <f>ROUND(((D182+D183+D185+D184)/1000),5)</f>
        <v>1.40516</v>
      </c>
      <c r="E181" s="90">
        <f>ROUND(((E182+E183+E185+E184)/1000),5)</f>
        <v>1.3444499999999999</v>
      </c>
      <c r="F181" s="90">
        <f>ROUND(((F182+F183+F185+F184)/1000),5)</f>
        <v>1.30844</v>
      </c>
      <c r="G181" s="90">
        <f t="shared" ref="G181:AA181" si="102">ROUND(((G182+G183+G185+G184)/1000),5)</f>
        <v>1.27522</v>
      </c>
      <c r="H181" s="90">
        <f t="shared" si="102"/>
        <v>1.3223400000000001</v>
      </c>
      <c r="I181" s="90">
        <f t="shared" si="102"/>
        <v>1.35656</v>
      </c>
      <c r="J181" s="90">
        <f t="shared" si="102"/>
        <v>1.3942000000000001</v>
      </c>
      <c r="K181" s="90">
        <f t="shared" si="102"/>
        <v>1.4970300000000001</v>
      </c>
      <c r="L181" s="90">
        <f t="shared" si="102"/>
        <v>1.7373700000000001</v>
      </c>
      <c r="M181" s="90">
        <f t="shared" si="102"/>
        <v>1.9827600000000001</v>
      </c>
      <c r="N181" s="90">
        <f t="shared" si="102"/>
        <v>2.0324</v>
      </c>
      <c r="O181" s="90">
        <f t="shared" si="102"/>
        <v>2.0526599999999999</v>
      </c>
      <c r="P181" s="90">
        <f t="shared" si="102"/>
        <v>2.0550600000000001</v>
      </c>
      <c r="Q181" s="90">
        <f t="shared" si="102"/>
        <v>2.05992</v>
      </c>
      <c r="R181" s="90">
        <f t="shared" si="102"/>
        <v>2.0344899999999999</v>
      </c>
      <c r="S181" s="90">
        <f t="shared" si="102"/>
        <v>2.0360200000000002</v>
      </c>
      <c r="T181" s="90">
        <f t="shared" si="102"/>
        <v>2.05708</v>
      </c>
      <c r="U181" s="90">
        <f t="shared" si="102"/>
        <v>2.0792000000000002</v>
      </c>
      <c r="V181" s="90">
        <f t="shared" si="102"/>
        <v>2.0695399999999999</v>
      </c>
      <c r="W181" s="90">
        <f t="shared" si="102"/>
        <v>2.0600800000000001</v>
      </c>
      <c r="X181" s="90">
        <f t="shared" si="102"/>
        <v>2.06325</v>
      </c>
      <c r="Y181" s="90">
        <f t="shared" si="102"/>
        <v>2.0268000000000002</v>
      </c>
      <c r="Z181" s="90">
        <f t="shared" si="102"/>
        <v>1.76597</v>
      </c>
      <c r="AA181" s="90">
        <f t="shared" si="102"/>
        <v>1.5107200000000001</v>
      </c>
    </row>
    <row r="182" spans="1:27" ht="12.75" hidden="1" customHeight="1" outlineLevel="1" x14ac:dyDescent="0.2">
      <c r="A182" s="98" t="s">
        <v>1203</v>
      </c>
      <c r="B182" s="62" t="s">
        <v>236</v>
      </c>
      <c r="C182" s="42" t="s">
        <v>77</v>
      </c>
      <c r="D182" s="43">
        <v>1068.97</v>
      </c>
      <c r="E182" s="43">
        <v>1008.26</v>
      </c>
      <c r="F182" s="43">
        <v>972.25</v>
      </c>
      <c r="G182" s="43">
        <v>939.03</v>
      </c>
      <c r="H182" s="43">
        <v>986.15</v>
      </c>
      <c r="I182" s="43">
        <v>1020.37</v>
      </c>
      <c r="J182" s="43">
        <v>1058.01</v>
      </c>
      <c r="K182" s="43">
        <v>1160.8399999999999</v>
      </c>
      <c r="L182" s="43">
        <v>1401.18</v>
      </c>
      <c r="M182" s="43">
        <v>1646.57</v>
      </c>
      <c r="N182" s="43">
        <v>1696.21</v>
      </c>
      <c r="O182" s="43">
        <v>1716.47</v>
      </c>
      <c r="P182" s="43">
        <v>1718.87</v>
      </c>
      <c r="Q182" s="43">
        <v>1723.73</v>
      </c>
      <c r="R182" s="43">
        <v>1698.3</v>
      </c>
      <c r="S182" s="43">
        <v>1699.83</v>
      </c>
      <c r="T182" s="43">
        <v>1720.89</v>
      </c>
      <c r="U182" s="43">
        <v>1743.01</v>
      </c>
      <c r="V182" s="43">
        <v>1733.35</v>
      </c>
      <c r="W182" s="43">
        <v>1723.89</v>
      </c>
      <c r="X182" s="43">
        <v>1727.06</v>
      </c>
      <c r="Y182" s="43">
        <v>1690.61</v>
      </c>
      <c r="Z182" s="43">
        <v>1429.78</v>
      </c>
      <c r="AA182" s="43">
        <v>1174.53</v>
      </c>
    </row>
    <row r="183" spans="1:27" ht="12.75" hidden="1" customHeight="1" outlineLevel="1" x14ac:dyDescent="0.2">
      <c r="A183" s="98" t="s">
        <v>1204</v>
      </c>
      <c r="B183" s="62" t="s">
        <v>88</v>
      </c>
      <c r="C183" s="42" t="s">
        <v>77</v>
      </c>
      <c r="D183" s="43">
        <f>$D$168</f>
        <v>113.12</v>
      </c>
      <c r="E183" s="43">
        <f>$D$168</f>
        <v>113.12</v>
      </c>
      <c r="F183" s="43">
        <f t="shared" ref="F183:AA183" si="103">$D$168</f>
        <v>113.12</v>
      </c>
      <c r="G183" s="43">
        <f t="shared" si="103"/>
        <v>113.12</v>
      </c>
      <c r="H183" s="43">
        <f t="shared" si="103"/>
        <v>113.12</v>
      </c>
      <c r="I183" s="43">
        <f t="shared" si="103"/>
        <v>113.12</v>
      </c>
      <c r="J183" s="43">
        <f t="shared" si="103"/>
        <v>113.12</v>
      </c>
      <c r="K183" s="43">
        <f t="shared" si="103"/>
        <v>113.12</v>
      </c>
      <c r="L183" s="43">
        <f t="shared" si="103"/>
        <v>113.12</v>
      </c>
      <c r="M183" s="43">
        <f t="shared" si="103"/>
        <v>113.12</v>
      </c>
      <c r="N183" s="43">
        <f t="shared" si="103"/>
        <v>113.12</v>
      </c>
      <c r="O183" s="43">
        <f t="shared" si="103"/>
        <v>113.12</v>
      </c>
      <c r="P183" s="43">
        <f t="shared" si="103"/>
        <v>113.12</v>
      </c>
      <c r="Q183" s="43">
        <f t="shared" si="103"/>
        <v>113.12</v>
      </c>
      <c r="R183" s="43">
        <f t="shared" si="103"/>
        <v>113.12</v>
      </c>
      <c r="S183" s="43">
        <f t="shared" si="103"/>
        <v>113.12</v>
      </c>
      <c r="T183" s="43">
        <f t="shared" si="103"/>
        <v>113.12</v>
      </c>
      <c r="U183" s="43">
        <f t="shared" si="103"/>
        <v>113.12</v>
      </c>
      <c r="V183" s="43">
        <f t="shared" si="103"/>
        <v>113.12</v>
      </c>
      <c r="W183" s="43">
        <f t="shared" si="103"/>
        <v>113.12</v>
      </c>
      <c r="X183" s="43">
        <f t="shared" si="103"/>
        <v>113.12</v>
      </c>
      <c r="Y183" s="43">
        <f t="shared" si="103"/>
        <v>113.12</v>
      </c>
      <c r="Z183" s="43">
        <f t="shared" si="103"/>
        <v>113.12</v>
      </c>
      <c r="AA183" s="43">
        <f t="shared" si="103"/>
        <v>113.12</v>
      </c>
    </row>
    <row r="184" spans="1:27" ht="12.75" hidden="1" customHeight="1" outlineLevel="1" x14ac:dyDescent="0.2">
      <c r="A184" s="98" t="s">
        <v>1205</v>
      </c>
      <c r="B184" s="62" t="s">
        <v>81</v>
      </c>
      <c r="C184" s="42" t="s">
        <v>77</v>
      </c>
      <c r="D184" s="43">
        <v>6.71</v>
      </c>
      <c r="E184" s="43">
        <v>6.71</v>
      </c>
      <c r="F184" s="43">
        <v>6.71</v>
      </c>
      <c r="G184" s="43">
        <v>6.71</v>
      </c>
      <c r="H184" s="43">
        <v>6.71</v>
      </c>
      <c r="I184" s="43">
        <v>6.71</v>
      </c>
      <c r="J184" s="43">
        <v>6.71</v>
      </c>
      <c r="K184" s="43">
        <v>6.71</v>
      </c>
      <c r="L184" s="43">
        <v>6.71</v>
      </c>
      <c r="M184" s="43">
        <v>6.71</v>
      </c>
      <c r="N184" s="43">
        <v>6.71</v>
      </c>
      <c r="O184" s="43">
        <v>6.71</v>
      </c>
      <c r="P184" s="43">
        <v>6.71</v>
      </c>
      <c r="Q184" s="43">
        <v>6.71</v>
      </c>
      <c r="R184" s="43">
        <v>6.71</v>
      </c>
      <c r="S184" s="43">
        <v>6.71</v>
      </c>
      <c r="T184" s="43">
        <v>6.71</v>
      </c>
      <c r="U184" s="43">
        <v>6.71</v>
      </c>
      <c r="V184" s="43">
        <v>6.71</v>
      </c>
      <c r="W184" s="43">
        <v>6.71</v>
      </c>
      <c r="X184" s="43">
        <v>6.71</v>
      </c>
      <c r="Y184" s="43">
        <v>6.71</v>
      </c>
      <c r="Z184" s="43">
        <v>6.71</v>
      </c>
      <c r="AA184" s="43">
        <v>6.71</v>
      </c>
    </row>
    <row r="185" spans="1:27" ht="12.75" hidden="1" customHeight="1" outlineLevel="1" x14ac:dyDescent="0.2">
      <c r="A185" s="98" t="s">
        <v>1206</v>
      </c>
      <c r="B185" s="62" t="s">
        <v>79</v>
      </c>
      <c r="C185" s="42" t="s">
        <v>77</v>
      </c>
      <c r="D185" s="43">
        <f>$D$11</f>
        <v>216.36</v>
      </c>
      <c r="E185" s="43">
        <f t="shared" ref="E185:AA185" si="104">$D$11</f>
        <v>216.36</v>
      </c>
      <c r="F185" s="43">
        <f t="shared" si="104"/>
        <v>216.36</v>
      </c>
      <c r="G185" s="43">
        <f t="shared" si="104"/>
        <v>216.36</v>
      </c>
      <c r="H185" s="43">
        <f t="shared" si="104"/>
        <v>216.36</v>
      </c>
      <c r="I185" s="43">
        <f t="shared" si="104"/>
        <v>216.36</v>
      </c>
      <c r="J185" s="43">
        <f t="shared" si="104"/>
        <v>216.36</v>
      </c>
      <c r="K185" s="43">
        <f t="shared" si="104"/>
        <v>216.36</v>
      </c>
      <c r="L185" s="43">
        <f t="shared" si="104"/>
        <v>216.36</v>
      </c>
      <c r="M185" s="43">
        <f t="shared" si="104"/>
        <v>216.36</v>
      </c>
      <c r="N185" s="43">
        <f t="shared" si="104"/>
        <v>216.36</v>
      </c>
      <c r="O185" s="43">
        <f t="shared" si="104"/>
        <v>216.36</v>
      </c>
      <c r="P185" s="43">
        <f t="shared" si="104"/>
        <v>216.36</v>
      </c>
      <c r="Q185" s="43">
        <f t="shared" si="104"/>
        <v>216.36</v>
      </c>
      <c r="R185" s="43">
        <f>$D$11</f>
        <v>216.36</v>
      </c>
      <c r="S185" s="43">
        <f t="shared" si="104"/>
        <v>216.36</v>
      </c>
      <c r="T185" s="43">
        <f t="shared" si="104"/>
        <v>216.36</v>
      </c>
      <c r="U185" s="43">
        <f t="shared" si="104"/>
        <v>216.36</v>
      </c>
      <c r="V185" s="43">
        <f t="shared" si="104"/>
        <v>216.36</v>
      </c>
      <c r="W185" s="43">
        <f t="shared" si="104"/>
        <v>216.36</v>
      </c>
      <c r="X185" s="43">
        <f t="shared" si="104"/>
        <v>216.36</v>
      </c>
      <c r="Y185" s="43">
        <f t="shared" si="104"/>
        <v>216.36</v>
      </c>
      <c r="Z185" s="43">
        <f t="shared" si="104"/>
        <v>216.36</v>
      </c>
      <c r="AA185" s="43">
        <f t="shared" si="104"/>
        <v>216.36</v>
      </c>
    </row>
    <row r="186" spans="1:27" ht="12.75" customHeight="1" collapsed="1" x14ac:dyDescent="0.2">
      <c r="A186" s="97" t="s">
        <v>1207</v>
      </c>
      <c r="B186" s="27" t="str">
        <f>"05"&amp;"."&amp;$B$663&amp;"."&amp;$B$664</f>
        <v>05.01.2023</v>
      </c>
      <c r="C186" s="89" t="s">
        <v>74</v>
      </c>
      <c r="D186" s="90">
        <f>ROUND(((D187+D188+D190+D189)/1000),5)</f>
        <v>1.43849</v>
      </c>
      <c r="E186" s="90">
        <f>ROUND(((E187+E188+E190+E189)/1000),5)</f>
        <v>1.3764799999999999</v>
      </c>
      <c r="F186" s="90">
        <f>ROUND(((F187+F188+F190+F189)/1000),5)</f>
        <v>1.32385</v>
      </c>
      <c r="G186" s="90">
        <f t="shared" ref="G186:AA186" si="105">ROUND(((G187+G188+G190+G189)/1000),5)</f>
        <v>1.3181</v>
      </c>
      <c r="H186" s="90">
        <f t="shared" si="105"/>
        <v>1.3477699999999999</v>
      </c>
      <c r="I186" s="90">
        <f t="shared" si="105"/>
        <v>1.3666499999999999</v>
      </c>
      <c r="J186" s="90">
        <f t="shared" si="105"/>
        <v>1.4179200000000001</v>
      </c>
      <c r="K186" s="90">
        <f t="shared" si="105"/>
        <v>1.4831000000000001</v>
      </c>
      <c r="L186" s="90">
        <f t="shared" si="105"/>
        <v>1.77095</v>
      </c>
      <c r="M186" s="90">
        <f t="shared" si="105"/>
        <v>1.9945600000000001</v>
      </c>
      <c r="N186" s="90">
        <f t="shared" si="105"/>
        <v>2.0281799999999999</v>
      </c>
      <c r="O186" s="90">
        <f t="shared" si="105"/>
        <v>2.0347300000000001</v>
      </c>
      <c r="P186" s="90">
        <f t="shared" si="105"/>
        <v>2.0344199999999999</v>
      </c>
      <c r="Q186" s="90">
        <f t="shared" si="105"/>
        <v>2.03653</v>
      </c>
      <c r="R186" s="90">
        <f t="shared" si="105"/>
        <v>2.0265300000000002</v>
      </c>
      <c r="S186" s="90">
        <f t="shared" si="105"/>
        <v>2.0268299999999999</v>
      </c>
      <c r="T186" s="90">
        <f t="shared" si="105"/>
        <v>2.0376500000000002</v>
      </c>
      <c r="U186" s="90">
        <f t="shared" si="105"/>
        <v>2.0567299999999999</v>
      </c>
      <c r="V186" s="90">
        <f t="shared" si="105"/>
        <v>2.0486</v>
      </c>
      <c r="W186" s="90">
        <f t="shared" si="105"/>
        <v>2.0398499999999999</v>
      </c>
      <c r="X186" s="90">
        <f t="shared" si="105"/>
        <v>2.0408300000000001</v>
      </c>
      <c r="Y186" s="90">
        <f t="shared" si="105"/>
        <v>2.02623</v>
      </c>
      <c r="Z186" s="90">
        <f t="shared" si="105"/>
        <v>1.69293</v>
      </c>
      <c r="AA186" s="90">
        <f t="shared" si="105"/>
        <v>1.4637100000000001</v>
      </c>
    </row>
    <row r="187" spans="1:27" ht="12.75" hidden="1" customHeight="1" outlineLevel="1" x14ac:dyDescent="0.2">
      <c r="A187" s="98" t="s">
        <v>1208</v>
      </c>
      <c r="B187" s="62" t="s">
        <v>236</v>
      </c>
      <c r="C187" s="42" t="s">
        <v>77</v>
      </c>
      <c r="D187" s="43">
        <v>1102.3</v>
      </c>
      <c r="E187" s="43">
        <v>1040.29</v>
      </c>
      <c r="F187" s="43">
        <v>987.66</v>
      </c>
      <c r="G187" s="43">
        <v>981.91</v>
      </c>
      <c r="H187" s="43">
        <v>1011.58</v>
      </c>
      <c r="I187" s="43">
        <v>1030.46</v>
      </c>
      <c r="J187" s="43">
        <v>1081.73</v>
      </c>
      <c r="K187" s="43">
        <v>1146.9100000000001</v>
      </c>
      <c r="L187" s="43">
        <v>1434.76</v>
      </c>
      <c r="M187" s="43">
        <v>1658.37</v>
      </c>
      <c r="N187" s="43">
        <v>1691.99</v>
      </c>
      <c r="O187" s="43">
        <v>1698.54</v>
      </c>
      <c r="P187" s="43">
        <v>1698.23</v>
      </c>
      <c r="Q187" s="43">
        <v>1700.34</v>
      </c>
      <c r="R187" s="43">
        <v>1690.34</v>
      </c>
      <c r="S187" s="43">
        <v>1690.64</v>
      </c>
      <c r="T187" s="43">
        <v>1701.46</v>
      </c>
      <c r="U187" s="43">
        <v>1720.54</v>
      </c>
      <c r="V187" s="43">
        <v>1712.41</v>
      </c>
      <c r="W187" s="43">
        <v>1703.66</v>
      </c>
      <c r="X187" s="43">
        <v>1704.64</v>
      </c>
      <c r="Y187" s="43">
        <v>1690.04</v>
      </c>
      <c r="Z187" s="43">
        <v>1356.74</v>
      </c>
      <c r="AA187" s="43">
        <v>1127.52</v>
      </c>
    </row>
    <row r="188" spans="1:27" ht="12.75" hidden="1" customHeight="1" outlineLevel="1" x14ac:dyDescent="0.2">
      <c r="A188" s="98" t="s">
        <v>1209</v>
      </c>
      <c r="B188" s="62" t="s">
        <v>88</v>
      </c>
      <c r="C188" s="42" t="s">
        <v>77</v>
      </c>
      <c r="D188" s="43">
        <f>$D$168</f>
        <v>113.12</v>
      </c>
      <c r="E188" s="43">
        <f>$D$168</f>
        <v>113.12</v>
      </c>
      <c r="F188" s="43">
        <f t="shared" ref="F188:AA188" si="106">$D$168</f>
        <v>113.12</v>
      </c>
      <c r="G188" s="43">
        <f t="shared" si="106"/>
        <v>113.12</v>
      </c>
      <c r="H188" s="43">
        <f t="shared" si="106"/>
        <v>113.12</v>
      </c>
      <c r="I188" s="43">
        <f t="shared" si="106"/>
        <v>113.12</v>
      </c>
      <c r="J188" s="43">
        <f t="shared" si="106"/>
        <v>113.12</v>
      </c>
      <c r="K188" s="43">
        <f t="shared" si="106"/>
        <v>113.12</v>
      </c>
      <c r="L188" s="43">
        <f t="shared" si="106"/>
        <v>113.12</v>
      </c>
      <c r="M188" s="43">
        <f t="shared" si="106"/>
        <v>113.12</v>
      </c>
      <c r="N188" s="43">
        <f t="shared" si="106"/>
        <v>113.12</v>
      </c>
      <c r="O188" s="43">
        <f t="shared" si="106"/>
        <v>113.12</v>
      </c>
      <c r="P188" s="43">
        <f t="shared" si="106"/>
        <v>113.12</v>
      </c>
      <c r="Q188" s="43">
        <f t="shared" si="106"/>
        <v>113.12</v>
      </c>
      <c r="R188" s="43">
        <f t="shared" si="106"/>
        <v>113.12</v>
      </c>
      <c r="S188" s="43">
        <f t="shared" si="106"/>
        <v>113.12</v>
      </c>
      <c r="T188" s="43">
        <f t="shared" si="106"/>
        <v>113.12</v>
      </c>
      <c r="U188" s="43">
        <f t="shared" si="106"/>
        <v>113.12</v>
      </c>
      <c r="V188" s="43">
        <f t="shared" si="106"/>
        <v>113.12</v>
      </c>
      <c r="W188" s="43">
        <f t="shared" si="106"/>
        <v>113.12</v>
      </c>
      <c r="X188" s="43">
        <f t="shared" si="106"/>
        <v>113.12</v>
      </c>
      <c r="Y188" s="43">
        <f t="shared" si="106"/>
        <v>113.12</v>
      </c>
      <c r="Z188" s="43">
        <f t="shared" si="106"/>
        <v>113.12</v>
      </c>
      <c r="AA188" s="43">
        <f t="shared" si="106"/>
        <v>113.12</v>
      </c>
    </row>
    <row r="189" spans="1:27" ht="12.75" hidden="1" customHeight="1" outlineLevel="1" x14ac:dyDescent="0.2">
      <c r="A189" s="98" t="s">
        <v>1210</v>
      </c>
      <c r="B189" s="62" t="s">
        <v>81</v>
      </c>
      <c r="C189" s="42" t="s">
        <v>77</v>
      </c>
      <c r="D189" s="43">
        <v>6.71</v>
      </c>
      <c r="E189" s="43">
        <v>6.71</v>
      </c>
      <c r="F189" s="43">
        <v>6.71</v>
      </c>
      <c r="G189" s="43">
        <v>6.71</v>
      </c>
      <c r="H189" s="43">
        <v>6.71</v>
      </c>
      <c r="I189" s="43">
        <v>6.71</v>
      </c>
      <c r="J189" s="43">
        <v>6.71</v>
      </c>
      <c r="K189" s="43">
        <v>6.71</v>
      </c>
      <c r="L189" s="43">
        <v>6.71</v>
      </c>
      <c r="M189" s="43">
        <v>6.71</v>
      </c>
      <c r="N189" s="43">
        <v>6.71</v>
      </c>
      <c r="O189" s="43">
        <v>6.71</v>
      </c>
      <c r="P189" s="43">
        <v>6.71</v>
      </c>
      <c r="Q189" s="43">
        <v>6.71</v>
      </c>
      <c r="R189" s="43">
        <v>6.71</v>
      </c>
      <c r="S189" s="43">
        <v>6.71</v>
      </c>
      <c r="T189" s="43">
        <v>6.71</v>
      </c>
      <c r="U189" s="43">
        <v>6.71</v>
      </c>
      <c r="V189" s="43">
        <v>6.71</v>
      </c>
      <c r="W189" s="43">
        <v>6.71</v>
      </c>
      <c r="X189" s="43">
        <v>6.71</v>
      </c>
      <c r="Y189" s="43">
        <v>6.71</v>
      </c>
      <c r="Z189" s="43">
        <v>6.71</v>
      </c>
      <c r="AA189" s="43">
        <v>6.71</v>
      </c>
    </row>
    <row r="190" spans="1:27" ht="12.75" hidden="1" customHeight="1" outlineLevel="1" x14ac:dyDescent="0.2">
      <c r="A190" s="98" t="s">
        <v>1211</v>
      </c>
      <c r="B190" s="62" t="s">
        <v>79</v>
      </c>
      <c r="C190" s="42" t="s">
        <v>77</v>
      </c>
      <c r="D190" s="43">
        <f>$D$11</f>
        <v>216.36</v>
      </c>
      <c r="E190" s="43">
        <f t="shared" ref="E190:AA190" si="107">$D$11</f>
        <v>216.36</v>
      </c>
      <c r="F190" s="43">
        <f t="shared" si="107"/>
        <v>216.36</v>
      </c>
      <c r="G190" s="43">
        <f t="shared" si="107"/>
        <v>216.36</v>
      </c>
      <c r="H190" s="43">
        <f t="shared" si="107"/>
        <v>216.36</v>
      </c>
      <c r="I190" s="43">
        <f t="shared" si="107"/>
        <v>216.36</v>
      </c>
      <c r="J190" s="43">
        <f t="shared" si="107"/>
        <v>216.36</v>
      </c>
      <c r="K190" s="43">
        <f t="shared" si="107"/>
        <v>216.36</v>
      </c>
      <c r="L190" s="43">
        <f t="shared" si="107"/>
        <v>216.36</v>
      </c>
      <c r="M190" s="43">
        <f t="shared" si="107"/>
        <v>216.36</v>
      </c>
      <c r="N190" s="43">
        <f t="shared" si="107"/>
        <v>216.36</v>
      </c>
      <c r="O190" s="43">
        <f t="shared" si="107"/>
        <v>216.36</v>
      </c>
      <c r="P190" s="43">
        <f t="shared" si="107"/>
        <v>216.36</v>
      </c>
      <c r="Q190" s="43">
        <f t="shared" si="107"/>
        <v>216.36</v>
      </c>
      <c r="R190" s="43">
        <f>$D$11</f>
        <v>216.36</v>
      </c>
      <c r="S190" s="43">
        <f t="shared" si="107"/>
        <v>216.36</v>
      </c>
      <c r="T190" s="43">
        <f t="shared" si="107"/>
        <v>216.36</v>
      </c>
      <c r="U190" s="43">
        <f t="shared" si="107"/>
        <v>216.36</v>
      </c>
      <c r="V190" s="43">
        <f t="shared" si="107"/>
        <v>216.36</v>
      </c>
      <c r="W190" s="43">
        <f t="shared" si="107"/>
        <v>216.36</v>
      </c>
      <c r="X190" s="43">
        <f t="shared" si="107"/>
        <v>216.36</v>
      </c>
      <c r="Y190" s="43">
        <f t="shared" si="107"/>
        <v>216.36</v>
      </c>
      <c r="Z190" s="43">
        <f t="shared" si="107"/>
        <v>216.36</v>
      </c>
      <c r="AA190" s="43">
        <f t="shared" si="107"/>
        <v>216.36</v>
      </c>
    </row>
    <row r="191" spans="1:27" ht="12.75" customHeight="1" collapsed="1" x14ac:dyDescent="0.2">
      <c r="A191" s="97" t="s">
        <v>1212</v>
      </c>
      <c r="B191" s="27" t="str">
        <f>"06"&amp;"."&amp;$B$663&amp;"."&amp;$B$664</f>
        <v>06.01.2023</v>
      </c>
      <c r="C191" s="89" t="s">
        <v>74</v>
      </c>
      <c r="D191" s="90">
        <f>ROUND(((D192+D193+D195+D194)/1000),5)</f>
        <v>1.40747</v>
      </c>
      <c r="E191" s="90">
        <f>ROUND(((E192+E193+E195+E194)/1000),5)</f>
        <v>1.3001799999999999</v>
      </c>
      <c r="F191" s="90">
        <f>ROUND(((F192+F193+F195+F194)/1000),5)</f>
        <v>1.21726</v>
      </c>
      <c r="G191" s="90">
        <f t="shared" ref="G191:AA191" si="108">ROUND(((G192+G193+G195+G194)/1000),5)</f>
        <v>1.19024</v>
      </c>
      <c r="H191" s="90">
        <f t="shared" si="108"/>
        <v>1.21974</v>
      </c>
      <c r="I191" s="90">
        <f t="shared" si="108"/>
        <v>1.2657700000000001</v>
      </c>
      <c r="J191" s="90">
        <f t="shared" si="108"/>
        <v>1.3182100000000001</v>
      </c>
      <c r="K191" s="90">
        <f t="shared" si="108"/>
        <v>1.4527699999999999</v>
      </c>
      <c r="L191" s="90">
        <f t="shared" si="108"/>
        <v>1.6860999999999999</v>
      </c>
      <c r="M191" s="90">
        <f t="shared" si="108"/>
        <v>1.9468399999999999</v>
      </c>
      <c r="N191" s="90">
        <f t="shared" si="108"/>
        <v>1.99377</v>
      </c>
      <c r="O191" s="90">
        <f t="shared" si="108"/>
        <v>2.0133200000000002</v>
      </c>
      <c r="P191" s="90">
        <f t="shared" si="108"/>
        <v>2.0171199999999998</v>
      </c>
      <c r="Q191" s="90">
        <f t="shared" si="108"/>
        <v>2.02081</v>
      </c>
      <c r="R191" s="90">
        <f t="shared" si="108"/>
        <v>1.99505</v>
      </c>
      <c r="S191" s="90">
        <f t="shared" si="108"/>
        <v>2.00339</v>
      </c>
      <c r="T191" s="90">
        <f t="shared" si="108"/>
        <v>2.0306099999999998</v>
      </c>
      <c r="U191" s="90">
        <f t="shared" si="108"/>
        <v>2.0406599999999999</v>
      </c>
      <c r="V191" s="90">
        <f t="shared" si="108"/>
        <v>2.0349200000000001</v>
      </c>
      <c r="W191" s="90">
        <f t="shared" si="108"/>
        <v>2.0320499999999999</v>
      </c>
      <c r="X191" s="90">
        <f t="shared" si="108"/>
        <v>2.0316200000000002</v>
      </c>
      <c r="Y191" s="90">
        <f t="shared" si="108"/>
        <v>1.9821500000000001</v>
      </c>
      <c r="Z191" s="90">
        <f t="shared" si="108"/>
        <v>1.6520999999999999</v>
      </c>
      <c r="AA191" s="90">
        <f t="shared" si="108"/>
        <v>1.4699899999999999</v>
      </c>
    </row>
    <row r="192" spans="1:27" ht="12.75" hidden="1" customHeight="1" outlineLevel="1" x14ac:dyDescent="0.2">
      <c r="A192" s="98" t="s">
        <v>1213</v>
      </c>
      <c r="B192" s="62" t="s">
        <v>236</v>
      </c>
      <c r="C192" s="42" t="s">
        <v>77</v>
      </c>
      <c r="D192" s="43">
        <v>1071.28</v>
      </c>
      <c r="E192" s="43">
        <v>963.99</v>
      </c>
      <c r="F192" s="43">
        <v>881.07</v>
      </c>
      <c r="G192" s="43">
        <v>854.05</v>
      </c>
      <c r="H192" s="43">
        <v>883.55</v>
      </c>
      <c r="I192" s="43">
        <v>929.58</v>
      </c>
      <c r="J192" s="43">
        <v>982.02</v>
      </c>
      <c r="K192" s="43">
        <v>1116.58</v>
      </c>
      <c r="L192" s="43">
        <v>1349.91</v>
      </c>
      <c r="M192" s="43">
        <v>1610.65</v>
      </c>
      <c r="N192" s="43">
        <v>1657.58</v>
      </c>
      <c r="O192" s="43">
        <v>1677.13</v>
      </c>
      <c r="P192" s="43">
        <v>1680.93</v>
      </c>
      <c r="Q192" s="43">
        <v>1684.62</v>
      </c>
      <c r="R192" s="43">
        <v>1658.86</v>
      </c>
      <c r="S192" s="43">
        <v>1667.2</v>
      </c>
      <c r="T192" s="43">
        <v>1694.42</v>
      </c>
      <c r="U192" s="43">
        <v>1704.47</v>
      </c>
      <c r="V192" s="43">
        <v>1698.73</v>
      </c>
      <c r="W192" s="43">
        <v>1695.86</v>
      </c>
      <c r="X192" s="43">
        <v>1695.43</v>
      </c>
      <c r="Y192" s="43">
        <v>1645.96</v>
      </c>
      <c r="Z192" s="43">
        <v>1315.91</v>
      </c>
      <c r="AA192" s="43">
        <v>1133.8</v>
      </c>
    </row>
    <row r="193" spans="1:27" ht="12.75" hidden="1" customHeight="1" outlineLevel="1" x14ac:dyDescent="0.2">
      <c r="A193" s="98" t="s">
        <v>1214</v>
      </c>
      <c r="B193" s="62" t="s">
        <v>88</v>
      </c>
      <c r="C193" s="42" t="s">
        <v>77</v>
      </c>
      <c r="D193" s="43">
        <f>$D$168</f>
        <v>113.12</v>
      </c>
      <c r="E193" s="43">
        <f>$D$168</f>
        <v>113.12</v>
      </c>
      <c r="F193" s="43">
        <f t="shared" ref="F193:AA193" si="109">$D$168</f>
        <v>113.12</v>
      </c>
      <c r="G193" s="43">
        <f t="shared" si="109"/>
        <v>113.12</v>
      </c>
      <c r="H193" s="43">
        <f t="shared" si="109"/>
        <v>113.12</v>
      </c>
      <c r="I193" s="43">
        <f t="shared" si="109"/>
        <v>113.12</v>
      </c>
      <c r="J193" s="43">
        <f t="shared" si="109"/>
        <v>113.12</v>
      </c>
      <c r="K193" s="43">
        <f t="shared" si="109"/>
        <v>113.12</v>
      </c>
      <c r="L193" s="43">
        <f t="shared" si="109"/>
        <v>113.12</v>
      </c>
      <c r="M193" s="43">
        <f t="shared" si="109"/>
        <v>113.12</v>
      </c>
      <c r="N193" s="43">
        <f t="shared" si="109"/>
        <v>113.12</v>
      </c>
      <c r="O193" s="43">
        <f t="shared" si="109"/>
        <v>113.12</v>
      </c>
      <c r="P193" s="43">
        <f t="shared" si="109"/>
        <v>113.12</v>
      </c>
      <c r="Q193" s="43">
        <f t="shared" si="109"/>
        <v>113.12</v>
      </c>
      <c r="R193" s="43">
        <f t="shared" si="109"/>
        <v>113.12</v>
      </c>
      <c r="S193" s="43">
        <f t="shared" si="109"/>
        <v>113.12</v>
      </c>
      <c r="T193" s="43">
        <f t="shared" si="109"/>
        <v>113.12</v>
      </c>
      <c r="U193" s="43">
        <f t="shared" si="109"/>
        <v>113.12</v>
      </c>
      <c r="V193" s="43">
        <f t="shared" si="109"/>
        <v>113.12</v>
      </c>
      <c r="W193" s="43">
        <f t="shared" si="109"/>
        <v>113.12</v>
      </c>
      <c r="X193" s="43">
        <f t="shared" si="109"/>
        <v>113.12</v>
      </c>
      <c r="Y193" s="43">
        <f t="shared" si="109"/>
        <v>113.12</v>
      </c>
      <c r="Z193" s="43">
        <f t="shared" si="109"/>
        <v>113.12</v>
      </c>
      <c r="AA193" s="43">
        <f t="shared" si="109"/>
        <v>113.12</v>
      </c>
    </row>
    <row r="194" spans="1:27" ht="12.75" hidden="1" customHeight="1" outlineLevel="1" x14ac:dyDescent="0.2">
      <c r="A194" s="98" t="s">
        <v>1215</v>
      </c>
      <c r="B194" s="62" t="s">
        <v>81</v>
      </c>
      <c r="C194" s="42" t="s">
        <v>77</v>
      </c>
      <c r="D194" s="43">
        <v>6.71</v>
      </c>
      <c r="E194" s="43">
        <v>6.71</v>
      </c>
      <c r="F194" s="43">
        <v>6.71</v>
      </c>
      <c r="G194" s="43">
        <v>6.71</v>
      </c>
      <c r="H194" s="43">
        <v>6.71</v>
      </c>
      <c r="I194" s="43">
        <v>6.71</v>
      </c>
      <c r="J194" s="43">
        <v>6.71</v>
      </c>
      <c r="K194" s="43">
        <v>6.71</v>
      </c>
      <c r="L194" s="43">
        <v>6.71</v>
      </c>
      <c r="M194" s="43">
        <v>6.71</v>
      </c>
      <c r="N194" s="43">
        <v>6.71</v>
      </c>
      <c r="O194" s="43">
        <v>6.71</v>
      </c>
      <c r="P194" s="43">
        <v>6.71</v>
      </c>
      <c r="Q194" s="43">
        <v>6.71</v>
      </c>
      <c r="R194" s="43">
        <v>6.71</v>
      </c>
      <c r="S194" s="43">
        <v>6.71</v>
      </c>
      <c r="T194" s="43">
        <v>6.71</v>
      </c>
      <c r="U194" s="43">
        <v>6.71</v>
      </c>
      <c r="V194" s="43">
        <v>6.71</v>
      </c>
      <c r="W194" s="43">
        <v>6.71</v>
      </c>
      <c r="X194" s="43">
        <v>6.71</v>
      </c>
      <c r="Y194" s="43">
        <v>6.71</v>
      </c>
      <c r="Z194" s="43">
        <v>6.71</v>
      </c>
      <c r="AA194" s="43">
        <v>6.71</v>
      </c>
    </row>
    <row r="195" spans="1:27" ht="12.75" hidden="1" customHeight="1" outlineLevel="1" x14ac:dyDescent="0.2">
      <c r="A195" s="98" t="s">
        <v>1216</v>
      </c>
      <c r="B195" s="62" t="s">
        <v>79</v>
      </c>
      <c r="C195" s="42" t="s">
        <v>77</v>
      </c>
      <c r="D195" s="43">
        <f>$D$11</f>
        <v>216.36</v>
      </c>
      <c r="E195" s="43">
        <f t="shared" ref="E195:AA195" si="110">$D$11</f>
        <v>216.36</v>
      </c>
      <c r="F195" s="43">
        <f t="shared" si="110"/>
        <v>216.36</v>
      </c>
      <c r="G195" s="43">
        <f t="shared" si="110"/>
        <v>216.36</v>
      </c>
      <c r="H195" s="43">
        <f t="shared" si="110"/>
        <v>216.36</v>
      </c>
      <c r="I195" s="43">
        <f t="shared" si="110"/>
        <v>216.36</v>
      </c>
      <c r="J195" s="43">
        <f t="shared" si="110"/>
        <v>216.36</v>
      </c>
      <c r="K195" s="43">
        <f t="shared" si="110"/>
        <v>216.36</v>
      </c>
      <c r="L195" s="43">
        <f t="shared" si="110"/>
        <v>216.36</v>
      </c>
      <c r="M195" s="43">
        <f t="shared" si="110"/>
        <v>216.36</v>
      </c>
      <c r="N195" s="43">
        <f t="shared" si="110"/>
        <v>216.36</v>
      </c>
      <c r="O195" s="43">
        <f t="shared" si="110"/>
        <v>216.36</v>
      </c>
      <c r="P195" s="43">
        <f t="shared" si="110"/>
        <v>216.36</v>
      </c>
      <c r="Q195" s="43">
        <f t="shared" si="110"/>
        <v>216.36</v>
      </c>
      <c r="R195" s="43">
        <f>$D$11</f>
        <v>216.36</v>
      </c>
      <c r="S195" s="43">
        <f t="shared" si="110"/>
        <v>216.36</v>
      </c>
      <c r="T195" s="43">
        <f t="shared" si="110"/>
        <v>216.36</v>
      </c>
      <c r="U195" s="43">
        <f t="shared" si="110"/>
        <v>216.36</v>
      </c>
      <c r="V195" s="43">
        <f t="shared" si="110"/>
        <v>216.36</v>
      </c>
      <c r="W195" s="43">
        <f t="shared" si="110"/>
        <v>216.36</v>
      </c>
      <c r="X195" s="43">
        <f t="shared" si="110"/>
        <v>216.36</v>
      </c>
      <c r="Y195" s="43">
        <f t="shared" si="110"/>
        <v>216.36</v>
      </c>
      <c r="Z195" s="43">
        <f t="shared" si="110"/>
        <v>216.36</v>
      </c>
      <c r="AA195" s="43">
        <f t="shared" si="110"/>
        <v>216.36</v>
      </c>
    </row>
    <row r="196" spans="1:27" ht="12.75" customHeight="1" collapsed="1" x14ac:dyDescent="0.2">
      <c r="A196" s="97" t="s">
        <v>1217</v>
      </c>
      <c r="B196" s="27" t="str">
        <f>"07"&amp;"."&amp;$B$663&amp;"."&amp;$B$664</f>
        <v>07.01.2023</v>
      </c>
      <c r="C196" s="89" t="s">
        <v>74</v>
      </c>
      <c r="D196" s="90">
        <f>ROUND(((D197+D198+D200+D199)/1000),5)</f>
        <v>1.40838</v>
      </c>
      <c r="E196" s="90">
        <f>ROUND(((E197+E198+E200+E199)/1000),5)</f>
        <v>1.3190299999999999</v>
      </c>
      <c r="F196" s="90">
        <f>ROUND(((F197+F198+F200+F199)/1000),5)</f>
        <v>1.24691</v>
      </c>
      <c r="G196" s="90">
        <f t="shared" ref="G196:AA196" si="111">ROUND(((G197+G198+G200+G199)/1000),5)</f>
        <v>1.2133</v>
      </c>
      <c r="H196" s="90">
        <f t="shared" si="111"/>
        <v>1.23173</v>
      </c>
      <c r="I196" s="90">
        <f t="shared" si="111"/>
        <v>1.26047</v>
      </c>
      <c r="J196" s="90">
        <f t="shared" si="111"/>
        <v>1.29169</v>
      </c>
      <c r="K196" s="90">
        <f t="shared" si="111"/>
        <v>1.38768</v>
      </c>
      <c r="L196" s="90">
        <f t="shared" si="111"/>
        <v>1.5055000000000001</v>
      </c>
      <c r="M196" s="90">
        <f t="shared" si="111"/>
        <v>1.7558199999999999</v>
      </c>
      <c r="N196" s="90">
        <f t="shared" si="111"/>
        <v>1.9156500000000001</v>
      </c>
      <c r="O196" s="90">
        <f t="shared" si="111"/>
        <v>1.9399</v>
      </c>
      <c r="P196" s="90">
        <f t="shared" si="111"/>
        <v>1.94249</v>
      </c>
      <c r="Q196" s="90">
        <f t="shared" si="111"/>
        <v>1.94401</v>
      </c>
      <c r="R196" s="90">
        <f t="shared" si="111"/>
        <v>1.9081399999999999</v>
      </c>
      <c r="S196" s="90">
        <f t="shared" si="111"/>
        <v>1.91869</v>
      </c>
      <c r="T196" s="90">
        <f t="shared" si="111"/>
        <v>1.9517100000000001</v>
      </c>
      <c r="U196" s="90">
        <f t="shared" si="111"/>
        <v>1.9764900000000001</v>
      </c>
      <c r="V196" s="90">
        <f t="shared" si="111"/>
        <v>1.97228</v>
      </c>
      <c r="W196" s="90">
        <f t="shared" si="111"/>
        <v>1.96715</v>
      </c>
      <c r="X196" s="90">
        <f t="shared" si="111"/>
        <v>1.9762500000000001</v>
      </c>
      <c r="Y196" s="90">
        <f t="shared" si="111"/>
        <v>1.9488799999999999</v>
      </c>
      <c r="Z196" s="90">
        <f t="shared" si="111"/>
        <v>1.7554000000000001</v>
      </c>
      <c r="AA196" s="90">
        <f t="shared" si="111"/>
        <v>1.5045999999999999</v>
      </c>
    </row>
    <row r="197" spans="1:27" ht="12.75" hidden="1" customHeight="1" outlineLevel="1" x14ac:dyDescent="0.2">
      <c r="A197" s="98" t="s">
        <v>1218</v>
      </c>
      <c r="B197" s="62" t="s">
        <v>236</v>
      </c>
      <c r="C197" s="42" t="s">
        <v>77</v>
      </c>
      <c r="D197" s="43">
        <v>1072.19</v>
      </c>
      <c r="E197" s="43">
        <v>982.84</v>
      </c>
      <c r="F197" s="43">
        <v>910.72</v>
      </c>
      <c r="G197" s="43">
        <v>877.11</v>
      </c>
      <c r="H197" s="43">
        <v>895.54</v>
      </c>
      <c r="I197" s="43">
        <v>924.28</v>
      </c>
      <c r="J197" s="43">
        <v>955.5</v>
      </c>
      <c r="K197" s="43">
        <v>1051.49</v>
      </c>
      <c r="L197" s="43">
        <v>1169.31</v>
      </c>
      <c r="M197" s="43">
        <v>1419.63</v>
      </c>
      <c r="N197" s="43">
        <v>1579.46</v>
      </c>
      <c r="O197" s="43">
        <v>1603.71</v>
      </c>
      <c r="P197" s="43">
        <v>1606.3</v>
      </c>
      <c r="Q197" s="43">
        <v>1607.82</v>
      </c>
      <c r="R197" s="43">
        <v>1571.95</v>
      </c>
      <c r="S197" s="43">
        <v>1582.5</v>
      </c>
      <c r="T197" s="43">
        <v>1615.52</v>
      </c>
      <c r="U197" s="43">
        <v>1640.3</v>
      </c>
      <c r="V197" s="43">
        <v>1636.09</v>
      </c>
      <c r="W197" s="43">
        <v>1630.96</v>
      </c>
      <c r="X197" s="43">
        <v>1640.06</v>
      </c>
      <c r="Y197" s="43">
        <v>1612.69</v>
      </c>
      <c r="Z197" s="43">
        <v>1419.21</v>
      </c>
      <c r="AA197" s="43">
        <v>1168.4100000000001</v>
      </c>
    </row>
    <row r="198" spans="1:27" ht="12.75" hidden="1" customHeight="1" outlineLevel="1" x14ac:dyDescent="0.2">
      <c r="A198" s="98" t="s">
        <v>1219</v>
      </c>
      <c r="B198" s="62" t="s">
        <v>88</v>
      </c>
      <c r="C198" s="42" t="s">
        <v>77</v>
      </c>
      <c r="D198" s="43">
        <f>$D$168</f>
        <v>113.12</v>
      </c>
      <c r="E198" s="43">
        <f>$D$168</f>
        <v>113.12</v>
      </c>
      <c r="F198" s="43">
        <f t="shared" ref="F198:AA198" si="112">$D$168</f>
        <v>113.12</v>
      </c>
      <c r="G198" s="43">
        <f t="shared" si="112"/>
        <v>113.12</v>
      </c>
      <c r="H198" s="43">
        <f t="shared" si="112"/>
        <v>113.12</v>
      </c>
      <c r="I198" s="43">
        <f t="shared" si="112"/>
        <v>113.12</v>
      </c>
      <c r="J198" s="43">
        <f t="shared" si="112"/>
        <v>113.12</v>
      </c>
      <c r="K198" s="43">
        <f t="shared" si="112"/>
        <v>113.12</v>
      </c>
      <c r="L198" s="43">
        <f t="shared" si="112"/>
        <v>113.12</v>
      </c>
      <c r="M198" s="43">
        <f t="shared" si="112"/>
        <v>113.12</v>
      </c>
      <c r="N198" s="43">
        <f t="shared" si="112"/>
        <v>113.12</v>
      </c>
      <c r="O198" s="43">
        <f t="shared" si="112"/>
        <v>113.12</v>
      </c>
      <c r="P198" s="43">
        <f t="shared" si="112"/>
        <v>113.12</v>
      </c>
      <c r="Q198" s="43">
        <f t="shared" si="112"/>
        <v>113.12</v>
      </c>
      <c r="R198" s="43">
        <f t="shared" si="112"/>
        <v>113.12</v>
      </c>
      <c r="S198" s="43">
        <f t="shared" si="112"/>
        <v>113.12</v>
      </c>
      <c r="T198" s="43">
        <f t="shared" si="112"/>
        <v>113.12</v>
      </c>
      <c r="U198" s="43">
        <f t="shared" si="112"/>
        <v>113.12</v>
      </c>
      <c r="V198" s="43">
        <f t="shared" si="112"/>
        <v>113.12</v>
      </c>
      <c r="W198" s="43">
        <f t="shared" si="112"/>
        <v>113.12</v>
      </c>
      <c r="X198" s="43">
        <f t="shared" si="112"/>
        <v>113.12</v>
      </c>
      <c r="Y198" s="43">
        <f t="shared" si="112"/>
        <v>113.12</v>
      </c>
      <c r="Z198" s="43">
        <f t="shared" si="112"/>
        <v>113.12</v>
      </c>
      <c r="AA198" s="43">
        <f t="shared" si="112"/>
        <v>113.12</v>
      </c>
    </row>
    <row r="199" spans="1:27" ht="12.75" hidden="1" customHeight="1" outlineLevel="1" x14ac:dyDescent="0.2">
      <c r="A199" s="98" t="s">
        <v>1220</v>
      </c>
      <c r="B199" s="62" t="s">
        <v>81</v>
      </c>
      <c r="C199" s="42" t="s">
        <v>77</v>
      </c>
      <c r="D199" s="43">
        <v>6.71</v>
      </c>
      <c r="E199" s="43">
        <v>6.71</v>
      </c>
      <c r="F199" s="43">
        <v>6.71</v>
      </c>
      <c r="G199" s="43">
        <v>6.71</v>
      </c>
      <c r="H199" s="43">
        <v>6.71</v>
      </c>
      <c r="I199" s="43">
        <v>6.71</v>
      </c>
      <c r="J199" s="43">
        <v>6.71</v>
      </c>
      <c r="K199" s="43">
        <v>6.71</v>
      </c>
      <c r="L199" s="43">
        <v>6.71</v>
      </c>
      <c r="M199" s="43">
        <v>6.71</v>
      </c>
      <c r="N199" s="43">
        <v>6.71</v>
      </c>
      <c r="O199" s="43">
        <v>6.71</v>
      </c>
      <c r="P199" s="43">
        <v>6.71</v>
      </c>
      <c r="Q199" s="43">
        <v>6.71</v>
      </c>
      <c r="R199" s="43">
        <v>6.71</v>
      </c>
      <c r="S199" s="43">
        <v>6.71</v>
      </c>
      <c r="T199" s="43">
        <v>6.71</v>
      </c>
      <c r="U199" s="43">
        <v>6.71</v>
      </c>
      <c r="V199" s="43">
        <v>6.71</v>
      </c>
      <c r="W199" s="43">
        <v>6.71</v>
      </c>
      <c r="X199" s="43">
        <v>6.71</v>
      </c>
      <c r="Y199" s="43">
        <v>6.71</v>
      </c>
      <c r="Z199" s="43">
        <v>6.71</v>
      </c>
      <c r="AA199" s="43">
        <v>6.71</v>
      </c>
    </row>
    <row r="200" spans="1:27" ht="12.75" hidden="1" customHeight="1" outlineLevel="1" x14ac:dyDescent="0.2">
      <c r="A200" s="98" t="s">
        <v>1221</v>
      </c>
      <c r="B200" s="62" t="s">
        <v>79</v>
      </c>
      <c r="C200" s="42" t="s">
        <v>77</v>
      </c>
      <c r="D200" s="43">
        <f>$D$11</f>
        <v>216.36</v>
      </c>
      <c r="E200" s="43">
        <f t="shared" ref="E200:AA200" si="113">$D$11</f>
        <v>216.36</v>
      </c>
      <c r="F200" s="43">
        <f t="shared" si="113"/>
        <v>216.36</v>
      </c>
      <c r="G200" s="43">
        <f t="shared" si="113"/>
        <v>216.36</v>
      </c>
      <c r="H200" s="43">
        <f t="shared" si="113"/>
        <v>216.36</v>
      </c>
      <c r="I200" s="43">
        <f t="shared" si="113"/>
        <v>216.36</v>
      </c>
      <c r="J200" s="43">
        <f t="shared" si="113"/>
        <v>216.36</v>
      </c>
      <c r="K200" s="43">
        <f t="shared" si="113"/>
        <v>216.36</v>
      </c>
      <c r="L200" s="43">
        <f t="shared" si="113"/>
        <v>216.36</v>
      </c>
      <c r="M200" s="43">
        <f t="shared" si="113"/>
        <v>216.36</v>
      </c>
      <c r="N200" s="43">
        <f t="shared" si="113"/>
        <v>216.36</v>
      </c>
      <c r="O200" s="43">
        <f t="shared" si="113"/>
        <v>216.36</v>
      </c>
      <c r="P200" s="43">
        <f t="shared" si="113"/>
        <v>216.36</v>
      </c>
      <c r="Q200" s="43">
        <f t="shared" si="113"/>
        <v>216.36</v>
      </c>
      <c r="R200" s="43">
        <f>$D$11</f>
        <v>216.36</v>
      </c>
      <c r="S200" s="43">
        <f t="shared" si="113"/>
        <v>216.36</v>
      </c>
      <c r="T200" s="43">
        <f t="shared" si="113"/>
        <v>216.36</v>
      </c>
      <c r="U200" s="43">
        <f t="shared" si="113"/>
        <v>216.36</v>
      </c>
      <c r="V200" s="43">
        <f t="shared" si="113"/>
        <v>216.36</v>
      </c>
      <c r="W200" s="43">
        <f t="shared" si="113"/>
        <v>216.36</v>
      </c>
      <c r="X200" s="43">
        <f t="shared" si="113"/>
        <v>216.36</v>
      </c>
      <c r="Y200" s="43">
        <f t="shared" si="113"/>
        <v>216.36</v>
      </c>
      <c r="Z200" s="43">
        <f t="shared" si="113"/>
        <v>216.36</v>
      </c>
      <c r="AA200" s="43">
        <f t="shared" si="113"/>
        <v>216.36</v>
      </c>
    </row>
    <row r="201" spans="1:27" ht="12.75" customHeight="1" collapsed="1" x14ac:dyDescent="0.2">
      <c r="A201" s="97" t="s">
        <v>1222</v>
      </c>
      <c r="B201" s="27" t="str">
        <f>"08"&amp;"."&amp;$B$663&amp;"."&amp;$B$664</f>
        <v>08.01.2023</v>
      </c>
      <c r="C201" s="89" t="s">
        <v>74</v>
      </c>
      <c r="D201" s="90">
        <f>ROUND(((D202+D203+D205+D204)/1000),5)</f>
        <v>1.4658500000000001</v>
      </c>
      <c r="E201" s="90">
        <f>ROUND(((E202+E203+E205+E204)/1000),5)</f>
        <v>1.38761</v>
      </c>
      <c r="F201" s="90">
        <f>ROUND(((F202+F203+F205+F204)/1000),5)</f>
        <v>1.3244100000000001</v>
      </c>
      <c r="G201" s="90">
        <f t="shared" ref="G201:AA201" si="114">ROUND(((G202+G203+G205+G204)/1000),5)</f>
        <v>1.2795700000000001</v>
      </c>
      <c r="H201" s="90">
        <f t="shared" si="114"/>
        <v>1.31541</v>
      </c>
      <c r="I201" s="90">
        <f t="shared" si="114"/>
        <v>1.3341799999999999</v>
      </c>
      <c r="J201" s="90">
        <f t="shared" si="114"/>
        <v>1.3553299999999999</v>
      </c>
      <c r="K201" s="90">
        <f t="shared" si="114"/>
        <v>1.45391</v>
      </c>
      <c r="L201" s="90">
        <f t="shared" si="114"/>
        <v>1.6715</v>
      </c>
      <c r="M201" s="90">
        <f t="shared" si="114"/>
        <v>1.93082</v>
      </c>
      <c r="N201" s="90">
        <f t="shared" si="114"/>
        <v>2.0267400000000002</v>
      </c>
      <c r="O201" s="90">
        <f t="shared" si="114"/>
        <v>2.0516800000000002</v>
      </c>
      <c r="P201" s="90">
        <f t="shared" si="114"/>
        <v>2.05735</v>
      </c>
      <c r="Q201" s="90">
        <f t="shared" si="114"/>
        <v>2.0612699999999999</v>
      </c>
      <c r="R201" s="90">
        <f t="shared" si="114"/>
        <v>2.0334300000000001</v>
      </c>
      <c r="S201" s="90">
        <f t="shared" si="114"/>
        <v>2.0424600000000002</v>
      </c>
      <c r="T201" s="90">
        <f t="shared" si="114"/>
        <v>2.07335</v>
      </c>
      <c r="U201" s="90">
        <f t="shared" si="114"/>
        <v>2.0990000000000002</v>
      </c>
      <c r="V201" s="90">
        <f t="shared" si="114"/>
        <v>2.0923400000000001</v>
      </c>
      <c r="W201" s="90">
        <f t="shared" si="114"/>
        <v>2.08142</v>
      </c>
      <c r="X201" s="90">
        <f t="shared" si="114"/>
        <v>2.08222</v>
      </c>
      <c r="Y201" s="90">
        <f t="shared" si="114"/>
        <v>2.03905</v>
      </c>
      <c r="Z201" s="90">
        <f t="shared" si="114"/>
        <v>1.7726</v>
      </c>
      <c r="AA201" s="90">
        <f t="shared" si="114"/>
        <v>1.4863299999999999</v>
      </c>
    </row>
    <row r="202" spans="1:27" ht="12.75" hidden="1" customHeight="1" outlineLevel="1" x14ac:dyDescent="0.2">
      <c r="A202" s="98" t="s">
        <v>1223</v>
      </c>
      <c r="B202" s="62" t="s">
        <v>236</v>
      </c>
      <c r="C202" s="42" t="s">
        <v>77</v>
      </c>
      <c r="D202" s="43">
        <v>1129.6600000000001</v>
      </c>
      <c r="E202" s="43">
        <v>1051.42</v>
      </c>
      <c r="F202" s="43">
        <v>988.22</v>
      </c>
      <c r="G202" s="43">
        <v>943.38</v>
      </c>
      <c r="H202" s="43">
        <v>979.22</v>
      </c>
      <c r="I202" s="43">
        <v>997.99</v>
      </c>
      <c r="J202" s="43">
        <v>1019.14</v>
      </c>
      <c r="K202" s="43">
        <v>1117.72</v>
      </c>
      <c r="L202" s="43">
        <v>1335.31</v>
      </c>
      <c r="M202" s="43">
        <v>1594.63</v>
      </c>
      <c r="N202" s="43">
        <v>1690.55</v>
      </c>
      <c r="O202" s="43">
        <v>1715.49</v>
      </c>
      <c r="P202" s="43">
        <v>1721.16</v>
      </c>
      <c r="Q202" s="43">
        <v>1725.08</v>
      </c>
      <c r="R202" s="43">
        <v>1697.24</v>
      </c>
      <c r="S202" s="43">
        <v>1706.27</v>
      </c>
      <c r="T202" s="43">
        <v>1737.16</v>
      </c>
      <c r="U202" s="43">
        <v>1762.81</v>
      </c>
      <c r="V202" s="43">
        <v>1756.15</v>
      </c>
      <c r="W202" s="43">
        <v>1745.23</v>
      </c>
      <c r="X202" s="43">
        <v>1746.03</v>
      </c>
      <c r="Y202" s="43">
        <v>1702.86</v>
      </c>
      <c r="Z202" s="43">
        <v>1436.41</v>
      </c>
      <c r="AA202" s="43">
        <v>1150.1400000000001</v>
      </c>
    </row>
    <row r="203" spans="1:27" ht="12.75" hidden="1" customHeight="1" outlineLevel="1" x14ac:dyDescent="0.2">
      <c r="A203" s="98" t="s">
        <v>1224</v>
      </c>
      <c r="B203" s="62" t="s">
        <v>88</v>
      </c>
      <c r="C203" s="42" t="s">
        <v>77</v>
      </c>
      <c r="D203" s="43">
        <f>$D$168</f>
        <v>113.12</v>
      </c>
      <c r="E203" s="43">
        <f>$D$168</f>
        <v>113.12</v>
      </c>
      <c r="F203" s="43">
        <f t="shared" ref="F203:AA203" si="115">$D$168</f>
        <v>113.12</v>
      </c>
      <c r="G203" s="43">
        <f t="shared" si="115"/>
        <v>113.12</v>
      </c>
      <c r="H203" s="43">
        <f t="shared" si="115"/>
        <v>113.12</v>
      </c>
      <c r="I203" s="43">
        <f t="shared" si="115"/>
        <v>113.12</v>
      </c>
      <c r="J203" s="43">
        <f t="shared" si="115"/>
        <v>113.12</v>
      </c>
      <c r="K203" s="43">
        <f t="shared" si="115"/>
        <v>113.12</v>
      </c>
      <c r="L203" s="43">
        <f t="shared" si="115"/>
        <v>113.12</v>
      </c>
      <c r="M203" s="43">
        <f t="shared" si="115"/>
        <v>113.12</v>
      </c>
      <c r="N203" s="43">
        <f t="shared" si="115"/>
        <v>113.12</v>
      </c>
      <c r="O203" s="43">
        <f t="shared" si="115"/>
        <v>113.12</v>
      </c>
      <c r="P203" s="43">
        <f t="shared" si="115"/>
        <v>113.12</v>
      </c>
      <c r="Q203" s="43">
        <f t="shared" si="115"/>
        <v>113.12</v>
      </c>
      <c r="R203" s="43">
        <f t="shared" si="115"/>
        <v>113.12</v>
      </c>
      <c r="S203" s="43">
        <f t="shared" si="115"/>
        <v>113.12</v>
      </c>
      <c r="T203" s="43">
        <f t="shared" si="115"/>
        <v>113.12</v>
      </c>
      <c r="U203" s="43">
        <f t="shared" si="115"/>
        <v>113.12</v>
      </c>
      <c r="V203" s="43">
        <f t="shared" si="115"/>
        <v>113.12</v>
      </c>
      <c r="W203" s="43">
        <f t="shared" si="115"/>
        <v>113.12</v>
      </c>
      <c r="X203" s="43">
        <f t="shared" si="115"/>
        <v>113.12</v>
      </c>
      <c r="Y203" s="43">
        <f t="shared" si="115"/>
        <v>113.12</v>
      </c>
      <c r="Z203" s="43">
        <f t="shared" si="115"/>
        <v>113.12</v>
      </c>
      <c r="AA203" s="43">
        <f t="shared" si="115"/>
        <v>113.12</v>
      </c>
    </row>
    <row r="204" spans="1:27" ht="12.75" hidden="1" customHeight="1" outlineLevel="1" x14ac:dyDescent="0.2">
      <c r="A204" s="98" t="s">
        <v>1225</v>
      </c>
      <c r="B204" s="62" t="s">
        <v>81</v>
      </c>
      <c r="C204" s="42" t="s">
        <v>77</v>
      </c>
      <c r="D204" s="43">
        <v>6.71</v>
      </c>
      <c r="E204" s="43">
        <v>6.71</v>
      </c>
      <c r="F204" s="43">
        <v>6.71</v>
      </c>
      <c r="G204" s="43">
        <v>6.71</v>
      </c>
      <c r="H204" s="43">
        <v>6.71</v>
      </c>
      <c r="I204" s="43">
        <v>6.71</v>
      </c>
      <c r="J204" s="43">
        <v>6.71</v>
      </c>
      <c r="K204" s="43">
        <v>6.71</v>
      </c>
      <c r="L204" s="43">
        <v>6.71</v>
      </c>
      <c r="M204" s="43">
        <v>6.71</v>
      </c>
      <c r="N204" s="43">
        <v>6.71</v>
      </c>
      <c r="O204" s="43">
        <v>6.71</v>
      </c>
      <c r="P204" s="43">
        <v>6.71</v>
      </c>
      <c r="Q204" s="43">
        <v>6.71</v>
      </c>
      <c r="R204" s="43">
        <v>6.71</v>
      </c>
      <c r="S204" s="43">
        <v>6.71</v>
      </c>
      <c r="T204" s="43">
        <v>6.71</v>
      </c>
      <c r="U204" s="43">
        <v>6.71</v>
      </c>
      <c r="V204" s="43">
        <v>6.71</v>
      </c>
      <c r="W204" s="43">
        <v>6.71</v>
      </c>
      <c r="X204" s="43">
        <v>6.71</v>
      </c>
      <c r="Y204" s="43">
        <v>6.71</v>
      </c>
      <c r="Z204" s="43">
        <v>6.71</v>
      </c>
      <c r="AA204" s="43">
        <v>6.71</v>
      </c>
    </row>
    <row r="205" spans="1:27" ht="12.75" hidden="1" customHeight="1" outlineLevel="1" x14ac:dyDescent="0.2">
      <c r="A205" s="98" t="s">
        <v>1226</v>
      </c>
      <c r="B205" s="62" t="s">
        <v>79</v>
      </c>
      <c r="C205" s="42" t="s">
        <v>77</v>
      </c>
      <c r="D205" s="43">
        <f>$D$11</f>
        <v>216.36</v>
      </c>
      <c r="E205" s="43">
        <f t="shared" ref="E205:AA205" si="116">$D$11</f>
        <v>216.36</v>
      </c>
      <c r="F205" s="43">
        <f t="shared" si="116"/>
        <v>216.36</v>
      </c>
      <c r="G205" s="43">
        <f t="shared" si="116"/>
        <v>216.36</v>
      </c>
      <c r="H205" s="43">
        <f t="shared" si="116"/>
        <v>216.36</v>
      </c>
      <c r="I205" s="43">
        <f t="shared" si="116"/>
        <v>216.36</v>
      </c>
      <c r="J205" s="43">
        <f t="shared" si="116"/>
        <v>216.36</v>
      </c>
      <c r="K205" s="43">
        <f t="shared" si="116"/>
        <v>216.36</v>
      </c>
      <c r="L205" s="43">
        <f t="shared" si="116"/>
        <v>216.36</v>
      </c>
      <c r="M205" s="43">
        <f t="shared" si="116"/>
        <v>216.36</v>
      </c>
      <c r="N205" s="43">
        <f t="shared" si="116"/>
        <v>216.36</v>
      </c>
      <c r="O205" s="43">
        <f t="shared" si="116"/>
        <v>216.36</v>
      </c>
      <c r="P205" s="43">
        <f t="shared" si="116"/>
        <v>216.36</v>
      </c>
      <c r="Q205" s="43">
        <f t="shared" si="116"/>
        <v>216.36</v>
      </c>
      <c r="R205" s="43">
        <f>$D$11</f>
        <v>216.36</v>
      </c>
      <c r="S205" s="43">
        <f t="shared" si="116"/>
        <v>216.36</v>
      </c>
      <c r="T205" s="43">
        <f t="shared" si="116"/>
        <v>216.36</v>
      </c>
      <c r="U205" s="43">
        <f t="shared" si="116"/>
        <v>216.36</v>
      </c>
      <c r="V205" s="43">
        <f t="shared" si="116"/>
        <v>216.36</v>
      </c>
      <c r="W205" s="43">
        <f t="shared" si="116"/>
        <v>216.36</v>
      </c>
      <c r="X205" s="43">
        <f t="shared" si="116"/>
        <v>216.36</v>
      </c>
      <c r="Y205" s="43">
        <f t="shared" si="116"/>
        <v>216.36</v>
      </c>
      <c r="Z205" s="43">
        <f t="shared" si="116"/>
        <v>216.36</v>
      </c>
      <c r="AA205" s="43">
        <f t="shared" si="116"/>
        <v>216.36</v>
      </c>
    </row>
    <row r="206" spans="1:27" ht="12.75" customHeight="1" collapsed="1" x14ac:dyDescent="0.2">
      <c r="A206" s="97" t="s">
        <v>1227</v>
      </c>
      <c r="B206" s="27" t="str">
        <f>"09"&amp;"."&amp;$B$663&amp;"."&amp;$B$664</f>
        <v>09.01.2023</v>
      </c>
      <c r="C206" s="89" t="s">
        <v>74</v>
      </c>
      <c r="D206" s="90">
        <f>ROUND(((D207+D208+D210+D209)/1000),5)</f>
        <v>1.4515800000000001</v>
      </c>
      <c r="E206" s="90">
        <f>ROUND(((E207+E208+E210+E209)/1000),5)</f>
        <v>1.35144</v>
      </c>
      <c r="F206" s="90">
        <f>ROUND(((F207+F208+F210+F209)/1000),5)</f>
        <v>1.2784</v>
      </c>
      <c r="G206" s="90">
        <f t="shared" ref="G206:AA206" si="117">ROUND(((G207+G208+G210+G209)/1000),5)</f>
        <v>1.2572700000000001</v>
      </c>
      <c r="H206" s="90">
        <f t="shared" si="117"/>
        <v>1.2983</v>
      </c>
      <c r="I206" s="90">
        <f t="shared" si="117"/>
        <v>1.43591</v>
      </c>
      <c r="J206" s="90">
        <f t="shared" si="117"/>
        <v>1.65086</v>
      </c>
      <c r="K206" s="90">
        <f t="shared" si="117"/>
        <v>2.03871</v>
      </c>
      <c r="L206" s="90">
        <f t="shared" si="117"/>
        <v>2.1463700000000001</v>
      </c>
      <c r="M206" s="90">
        <f t="shared" si="117"/>
        <v>2.1893600000000002</v>
      </c>
      <c r="N206" s="90">
        <f t="shared" si="117"/>
        <v>2.2124899999999998</v>
      </c>
      <c r="O206" s="90">
        <f t="shared" si="117"/>
        <v>2.2258499999999999</v>
      </c>
      <c r="P206" s="90">
        <f t="shared" si="117"/>
        <v>2.2109899999999998</v>
      </c>
      <c r="Q206" s="90">
        <f t="shared" si="117"/>
        <v>2.2198699999999998</v>
      </c>
      <c r="R206" s="90">
        <f t="shared" si="117"/>
        <v>2.1912400000000001</v>
      </c>
      <c r="S206" s="90">
        <f t="shared" si="117"/>
        <v>2.1995200000000001</v>
      </c>
      <c r="T206" s="90">
        <f t="shared" si="117"/>
        <v>2.3163100000000001</v>
      </c>
      <c r="U206" s="90">
        <f t="shared" si="117"/>
        <v>2.27745</v>
      </c>
      <c r="V206" s="90">
        <f t="shared" si="117"/>
        <v>2.3117299999999998</v>
      </c>
      <c r="W206" s="90">
        <f t="shared" si="117"/>
        <v>2.2045300000000001</v>
      </c>
      <c r="X206" s="90">
        <f t="shared" si="117"/>
        <v>2.15774</v>
      </c>
      <c r="Y206" s="90">
        <f t="shared" si="117"/>
        <v>2.1062400000000001</v>
      </c>
      <c r="Z206" s="90">
        <f t="shared" si="117"/>
        <v>1.8059700000000001</v>
      </c>
      <c r="AA206" s="90">
        <f t="shared" si="117"/>
        <v>1.4697199999999999</v>
      </c>
    </row>
    <row r="207" spans="1:27" ht="12.75" hidden="1" customHeight="1" outlineLevel="1" x14ac:dyDescent="0.2">
      <c r="A207" s="98" t="s">
        <v>1228</v>
      </c>
      <c r="B207" s="62" t="s">
        <v>236</v>
      </c>
      <c r="C207" s="42" t="s">
        <v>77</v>
      </c>
      <c r="D207" s="43">
        <v>1115.3900000000001</v>
      </c>
      <c r="E207" s="43">
        <v>1015.25</v>
      </c>
      <c r="F207" s="43">
        <v>942.21</v>
      </c>
      <c r="G207" s="43">
        <v>921.08</v>
      </c>
      <c r="H207" s="43">
        <v>962.11</v>
      </c>
      <c r="I207" s="43">
        <v>1099.72</v>
      </c>
      <c r="J207" s="43">
        <v>1314.67</v>
      </c>
      <c r="K207" s="43">
        <v>1702.52</v>
      </c>
      <c r="L207" s="43">
        <v>1810.18</v>
      </c>
      <c r="M207" s="43">
        <v>1853.17</v>
      </c>
      <c r="N207" s="43">
        <v>1876.3</v>
      </c>
      <c r="O207" s="43">
        <v>1889.66</v>
      </c>
      <c r="P207" s="43">
        <v>1874.8</v>
      </c>
      <c r="Q207" s="43">
        <v>1883.68</v>
      </c>
      <c r="R207" s="43">
        <v>1855.05</v>
      </c>
      <c r="S207" s="43">
        <v>1863.33</v>
      </c>
      <c r="T207" s="43">
        <v>1980.12</v>
      </c>
      <c r="U207" s="43">
        <v>1941.26</v>
      </c>
      <c r="V207" s="43">
        <v>1975.54</v>
      </c>
      <c r="W207" s="43">
        <v>1868.34</v>
      </c>
      <c r="X207" s="43">
        <v>1821.55</v>
      </c>
      <c r="Y207" s="43">
        <v>1770.05</v>
      </c>
      <c r="Z207" s="43">
        <v>1469.78</v>
      </c>
      <c r="AA207" s="43">
        <v>1133.53</v>
      </c>
    </row>
    <row r="208" spans="1:27" ht="12.75" hidden="1" customHeight="1" outlineLevel="1" x14ac:dyDescent="0.2">
      <c r="A208" s="98" t="s">
        <v>1229</v>
      </c>
      <c r="B208" s="62" t="s">
        <v>88</v>
      </c>
      <c r="C208" s="42" t="s">
        <v>77</v>
      </c>
      <c r="D208" s="43">
        <f>$D$168</f>
        <v>113.12</v>
      </c>
      <c r="E208" s="43">
        <f>$D$168</f>
        <v>113.12</v>
      </c>
      <c r="F208" s="43">
        <f t="shared" ref="F208:AA208" si="118">$D$168</f>
        <v>113.12</v>
      </c>
      <c r="G208" s="43">
        <f t="shared" si="118"/>
        <v>113.12</v>
      </c>
      <c r="H208" s="43">
        <f t="shared" si="118"/>
        <v>113.12</v>
      </c>
      <c r="I208" s="43">
        <f t="shared" si="118"/>
        <v>113.12</v>
      </c>
      <c r="J208" s="43">
        <f t="shared" si="118"/>
        <v>113.12</v>
      </c>
      <c r="K208" s="43">
        <f t="shared" si="118"/>
        <v>113.12</v>
      </c>
      <c r="L208" s="43">
        <f t="shared" si="118"/>
        <v>113.12</v>
      </c>
      <c r="M208" s="43">
        <f t="shared" si="118"/>
        <v>113.12</v>
      </c>
      <c r="N208" s="43">
        <f t="shared" si="118"/>
        <v>113.12</v>
      </c>
      <c r="O208" s="43">
        <f t="shared" si="118"/>
        <v>113.12</v>
      </c>
      <c r="P208" s="43">
        <f t="shared" si="118"/>
        <v>113.12</v>
      </c>
      <c r="Q208" s="43">
        <f t="shared" si="118"/>
        <v>113.12</v>
      </c>
      <c r="R208" s="43">
        <f t="shared" si="118"/>
        <v>113.12</v>
      </c>
      <c r="S208" s="43">
        <f t="shared" si="118"/>
        <v>113.12</v>
      </c>
      <c r="T208" s="43">
        <f t="shared" si="118"/>
        <v>113.12</v>
      </c>
      <c r="U208" s="43">
        <f t="shared" si="118"/>
        <v>113.12</v>
      </c>
      <c r="V208" s="43">
        <f t="shared" si="118"/>
        <v>113.12</v>
      </c>
      <c r="W208" s="43">
        <f t="shared" si="118"/>
        <v>113.12</v>
      </c>
      <c r="X208" s="43">
        <f t="shared" si="118"/>
        <v>113.12</v>
      </c>
      <c r="Y208" s="43">
        <f t="shared" si="118"/>
        <v>113.12</v>
      </c>
      <c r="Z208" s="43">
        <f t="shared" si="118"/>
        <v>113.12</v>
      </c>
      <c r="AA208" s="43">
        <f t="shared" si="118"/>
        <v>113.12</v>
      </c>
    </row>
    <row r="209" spans="1:27" ht="12.75" hidden="1" customHeight="1" outlineLevel="1" x14ac:dyDescent="0.2">
      <c r="A209" s="98" t="s">
        <v>1230</v>
      </c>
      <c r="B209" s="62" t="s">
        <v>81</v>
      </c>
      <c r="C209" s="42" t="s">
        <v>77</v>
      </c>
      <c r="D209" s="43">
        <v>6.71</v>
      </c>
      <c r="E209" s="43">
        <v>6.71</v>
      </c>
      <c r="F209" s="43">
        <v>6.71</v>
      </c>
      <c r="G209" s="43">
        <v>6.71</v>
      </c>
      <c r="H209" s="43">
        <v>6.71</v>
      </c>
      <c r="I209" s="43">
        <v>6.71</v>
      </c>
      <c r="J209" s="43">
        <v>6.71</v>
      </c>
      <c r="K209" s="43">
        <v>6.71</v>
      </c>
      <c r="L209" s="43">
        <v>6.71</v>
      </c>
      <c r="M209" s="43">
        <v>6.71</v>
      </c>
      <c r="N209" s="43">
        <v>6.71</v>
      </c>
      <c r="O209" s="43">
        <v>6.71</v>
      </c>
      <c r="P209" s="43">
        <v>6.71</v>
      </c>
      <c r="Q209" s="43">
        <v>6.71</v>
      </c>
      <c r="R209" s="43">
        <v>6.71</v>
      </c>
      <c r="S209" s="43">
        <v>6.71</v>
      </c>
      <c r="T209" s="43">
        <v>6.71</v>
      </c>
      <c r="U209" s="43">
        <v>6.71</v>
      </c>
      <c r="V209" s="43">
        <v>6.71</v>
      </c>
      <c r="W209" s="43">
        <v>6.71</v>
      </c>
      <c r="X209" s="43">
        <v>6.71</v>
      </c>
      <c r="Y209" s="43">
        <v>6.71</v>
      </c>
      <c r="Z209" s="43">
        <v>6.71</v>
      </c>
      <c r="AA209" s="43">
        <v>6.71</v>
      </c>
    </row>
    <row r="210" spans="1:27" ht="12.75" hidden="1" customHeight="1" outlineLevel="1" x14ac:dyDescent="0.2">
      <c r="A210" s="98" t="s">
        <v>1231</v>
      </c>
      <c r="B210" s="62" t="s">
        <v>79</v>
      </c>
      <c r="C210" s="42" t="s">
        <v>77</v>
      </c>
      <c r="D210" s="43">
        <f>$D$11</f>
        <v>216.36</v>
      </c>
      <c r="E210" s="43">
        <f t="shared" ref="E210:AA210" si="119">$D$11</f>
        <v>216.36</v>
      </c>
      <c r="F210" s="43">
        <f t="shared" si="119"/>
        <v>216.36</v>
      </c>
      <c r="G210" s="43">
        <f t="shared" si="119"/>
        <v>216.36</v>
      </c>
      <c r="H210" s="43">
        <f t="shared" si="119"/>
        <v>216.36</v>
      </c>
      <c r="I210" s="43">
        <f t="shared" si="119"/>
        <v>216.36</v>
      </c>
      <c r="J210" s="43">
        <f t="shared" si="119"/>
        <v>216.36</v>
      </c>
      <c r="K210" s="43">
        <f t="shared" si="119"/>
        <v>216.36</v>
      </c>
      <c r="L210" s="43">
        <f t="shared" si="119"/>
        <v>216.36</v>
      </c>
      <c r="M210" s="43">
        <f t="shared" si="119"/>
        <v>216.36</v>
      </c>
      <c r="N210" s="43">
        <f t="shared" si="119"/>
        <v>216.36</v>
      </c>
      <c r="O210" s="43">
        <f t="shared" si="119"/>
        <v>216.36</v>
      </c>
      <c r="P210" s="43">
        <f t="shared" si="119"/>
        <v>216.36</v>
      </c>
      <c r="Q210" s="43">
        <f t="shared" si="119"/>
        <v>216.36</v>
      </c>
      <c r="R210" s="43">
        <f>$D$11</f>
        <v>216.36</v>
      </c>
      <c r="S210" s="43">
        <f t="shared" si="119"/>
        <v>216.36</v>
      </c>
      <c r="T210" s="43">
        <f t="shared" si="119"/>
        <v>216.36</v>
      </c>
      <c r="U210" s="43">
        <f t="shared" si="119"/>
        <v>216.36</v>
      </c>
      <c r="V210" s="43">
        <f t="shared" si="119"/>
        <v>216.36</v>
      </c>
      <c r="W210" s="43">
        <f t="shared" si="119"/>
        <v>216.36</v>
      </c>
      <c r="X210" s="43">
        <f t="shared" si="119"/>
        <v>216.36</v>
      </c>
      <c r="Y210" s="43">
        <f t="shared" si="119"/>
        <v>216.36</v>
      </c>
      <c r="Z210" s="43">
        <f t="shared" si="119"/>
        <v>216.36</v>
      </c>
      <c r="AA210" s="43">
        <f t="shared" si="119"/>
        <v>216.36</v>
      </c>
    </row>
    <row r="211" spans="1:27" ht="12.75" customHeight="1" collapsed="1" x14ac:dyDescent="0.2">
      <c r="A211" s="97" t="s">
        <v>1232</v>
      </c>
      <c r="B211" s="27" t="str">
        <f>"10"&amp;"."&amp;$B$663&amp;"."&amp;$B$664</f>
        <v>10.01.2023</v>
      </c>
      <c r="C211" s="89" t="s">
        <v>74</v>
      </c>
      <c r="D211" s="90">
        <f>ROUND(((D212+D213+D215+D214)/1000),5)</f>
        <v>1.4497899999999999</v>
      </c>
      <c r="E211" s="90">
        <f>ROUND(((E212+E213+E215+E214)/1000),5)</f>
        <v>1.3590899999999999</v>
      </c>
      <c r="F211" s="90">
        <f>ROUND(((F212+F213+F215+F214)/1000),5)</f>
        <v>1.2894300000000001</v>
      </c>
      <c r="G211" s="90">
        <f t="shared" ref="G211:AA211" si="120">ROUND(((G212+G213+G215+G214)/1000),5)</f>
        <v>1.2920100000000001</v>
      </c>
      <c r="H211" s="90">
        <f t="shared" si="120"/>
        <v>1.3892599999999999</v>
      </c>
      <c r="I211" s="90">
        <f t="shared" si="120"/>
        <v>1.4955099999999999</v>
      </c>
      <c r="J211" s="90">
        <f t="shared" si="120"/>
        <v>1.70394</v>
      </c>
      <c r="K211" s="90">
        <f t="shared" si="120"/>
        <v>2.09152</v>
      </c>
      <c r="L211" s="90">
        <f t="shared" si="120"/>
        <v>2.1888399999999999</v>
      </c>
      <c r="M211" s="90">
        <f t="shared" si="120"/>
        <v>2.2280500000000001</v>
      </c>
      <c r="N211" s="90">
        <f t="shared" si="120"/>
        <v>2.2431899999999998</v>
      </c>
      <c r="O211" s="90">
        <f t="shared" si="120"/>
        <v>2.2525400000000002</v>
      </c>
      <c r="P211" s="90">
        <f t="shared" si="120"/>
        <v>2.2415600000000002</v>
      </c>
      <c r="Q211" s="90">
        <f t="shared" si="120"/>
        <v>2.2447599999999999</v>
      </c>
      <c r="R211" s="90">
        <f t="shared" si="120"/>
        <v>2.21184</v>
      </c>
      <c r="S211" s="90">
        <f t="shared" si="120"/>
        <v>2.2079599999999999</v>
      </c>
      <c r="T211" s="90">
        <f t="shared" si="120"/>
        <v>2.26837</v>
      </c>
      <c r="U211" s="90">
        <f t="shared" si="120"/>
        <v>2.2884199999999999</v>
      </c>
      <c r="V211" s="90">
        <f t="shared" si="120"/>
        <v>2.2844500000000001</v>
      </c>
      <c r="W211" s="90">
        <f t="shared" si="120"/>
        <v>2.2245400000000002</v>
      </c>
      <c r="X211" s="90">
        <f t="shared" si="120"/>
        <v>2.1879</v>
      </c>
      <c r="Y211" s="90">
        <f t="shared" si="120"/>
        <v>2.1196600000000001</v>
      </c>
      <c r="Z211" s="90">
        <f t="shared" si="120"/>
        <v>1.8299399999999999</v>
      </c>
      <c r="AA211" s="90">
        <f t="shared" si="120"/>
        <v>1.50373</v>
      </c>
    </row>
    <row r="212" spans="1:27" ht="12.75" hidden="1" customHeight="1" outlineLevel="1" x14ac:dyDescent="0.2">
      <c r="A212" s="98" t="s">
        <v>1233</v>
      </c>
      <c r="B212" s="62" t="s">
        <v>236</v>
      </c>
      <c r="C212" s="42" t="s">
        <v>77</v>
      </c>
      <c r="D212" s="43">
        <v>1113.5999999999999</v>
      </c>
      <c r="E212" s="43">
        <v>1022.9</v>
      </c>
      <c r="F212" s="43">
        <v>953.24</v>
      </c>
      <c r="G212" s="43">
        <v>955.82</v>
      </c>
      <c r="H212" s="43">
        <v>1053.07</v>
      </c>
      <c r="I212" s="43">
        <v>1159.32</v>
      </c>
      <c r="J212" s="43">
        <v>1367.75</v>
      </c>
      <c r="K212" s="43">
        <v>1755.33</v>
      </c>
      <c r="L212" s="43">
        <v>1852.65</v>
      </c>
      <c r="M212" s="43">
        <v>1891.86</v>
      </c>
      <c r="N212" s="43">
        <v>1907</v>
      </c>
      <c r="O212" s="43">
        <v>1916.35</v>
      </c>
      <c r="P212" s="43">
        <v>1905.37</v>
      </c>
      <c r="Q212" s="43">
        <v>1908.57</v>
      </c>
      <c r="R212" s="43">
        <v>1875.65</v>
      </c>
      <c r="S212" s="43">
        <v>1871.77</v>
      </c>
      <c r="T212" s="43">
        <v>1932.18</v>
      </c>
      <c r="U212" s="43">
        <v>1952.23</v>
      </c>
      <c r="V212" s="43">
        <v>1948.26</v>
      </c>
      <c r="W212" s="43">
        <v>1888.35</v>
      </c>
      <c r="X212" s="43">
        <v>1851.71</v>
      </c>
      <c r="Y212" s="43">
        <v>1783.47</v>
      </c>
      <c r="Z212" s="43">
        <v>1493.75</v>
      </c>
      <c r="AA212" s="43">
        <v>1167.54</v>
      </c>
    </row>
    <row r="213" spans="1:27" ht="12.75" hidden="1" customHeight="1" outlineLevel="1" x14ac:dyDescent="0.2">
      <c r="A213" s="98" t="s">
        <v>1234</v>
      </c>
      <c r="B213" s="62" t="s">
        <v>88</v>
      </c>
      <c r="C213" s="42" t="s">
        <v>77</v>
      </c>
      <c r="D213" s="43">
        <f>$D$168</f>
        <v>113.12</v>
      </c>
      <c r="E213" s="43">
        <f>$D$168</f>
        <v>113.12</v>
      </c>
      <c r="F213" s="43">
        <f t="shared" ref="F213:AA213" si="121">$D$168</f>
        <v>113.12</v>
      </c>
      <c r="G213" s="43">
        <f t="shared" si="121"/>
        <v>113.12</v>
      </c>
      <c r="H213" s="43">
        <f t="shared" si="121"/>
        <v>113.12</v>
      </c>
      <c r="I213" s="43">
        <f t="shared" si="121"/>
        <v>113.12</v>
      </c>
      <c r="J213" s="43">
        <f t="shared" si="121"/>
        <v>113.12</v>
      </c>
      <c r="K213" s="43">
        <f t="shared" si="121"/>
        <v>113.12</v>
      </c>
      <c r="L213" s="43">
        <f t="shared" si="121"/>
        <v>113.12</v>
      </c>
      <c r="M213" s="43">
        <f t="shared" si="121"/>
        <v>113.12</v>
      </c>
      <c r="N213" s="43">
        <f t="shared" si="121"/>
        <v>113.12</v>
      </c>
      <c r="O213" s="43">
        <f t="shared" si="121"/>
        <v>113.12</v>
      </c>
      <c r="P213" s="43">
        <f t="shared" si="121"/>
        <v>113.12</v>
      </c>
      <c r="Q213" s="43">
        <f t="shared" si="121"/>
        <v>113.12</v>
      </c>
      <c r="R213" s="43">
        <f t="shared" si="121"/>
        <v>113.12</v>
      </c>
      <c r="S213" s="43">
        <f t="shared" si="121"/>
        <v>113.12</v>
      </c>
      <c r="T213" s="43">
        <f t="shared" si="121"/>
        <v>113.12</v>
      </c>
      <c r="U213" s="43">
        <f t="shared" si="121"/>
        <v>113.12</v>
      </c>
      <c r="V213" s="43">
        <f t="shared" si="121"/>
        <v>113.12</v>
      </c>
      <c r="W213" s="43">
        <f t="shared" si="121"/>
        <v>113.12</v>
      </c>
      <c r="X213" s="43">
        <f t="shared" si="121"/>
        <v>113.12</v>
      </c>
      <c r="Y213" s="43">
        <f t="shared" si="121"/>
        <v>113.12</v>
      </c>
      <c r="Z213" s="43">
        <f t="shared" si="121"/>
        <v>113.12</v>
      </c>
      <c r="AA213" s="43">
        <f t="shared" si="121"/>
        <v>113.12</v>
      </c>
    </row>
    <row r="214" spans="1:27" ht="12.75" hidden="1" customHeight="1" outlineLevel="1" x14ac:dyDescent="0.2">
      <c r="A214" s="98" t="s">
        <v>1235</v>
      </c>
      <c r="B214" s="62" t="s">
        <v>81</v>
      </c>
      <c r="C214" s="42" t="s">
        <v>77</v>
      </c>
      <c r="D214" s="43">
        <v>6.71</v>
      </c>
      <c r="E214" s="43">
        <v>6.71</v>
      </c>
      <c r="F214" s="43">
        <v>6.71</v>
      </c>
      <c r="G214" s="43">
        <v>6.71</v>
      </c>
      <c r="H214" s="43">
        <v>6.71</v>
      </c>
      <c r="I214" s="43">
        <v>6.71</v>
      </c>
      <c r="J214" s="43">
        <v>6.71</v>
      </c>
      <c r="K214" s="43">
        <v>6.71</v>
      </c>
      <c r="L214" s="43">
        <v>6.71</v>
      </c>
      <c r="M214" s="43">
        <v>6.71</v>
      </c>
      <c r="N214" s="43">
        <v>6.71</v>
      </c>
      <c r="O214" s="43">
        <v>6.71</v>
      </c>
      <c r="P214" s="43">
        <v>6.71</v>
      </c>
      <c r="Q214" s="43">
        <v>6.71</v>
      </c>
      <c r="R214" s="43">
        <v>6.71</v>
      </c>
      <c r="S214" s="43">
        <v>6.71</v>
      </c>
      <c r="T214" s="43">
        <v>6.71</v>
      </c>
      <c r="U214" s="43">
        <v>6.71</v>
      </c>
      <c r="V214" s="43">
        <v>6.71</v>
      </c>
      <c r="W214" s="43">
        <v>6.71</v>
      </c>
      <c r="X214" s="43">
        <v>6.71</v>
      </c>
      <c r="Y214" s="43">
        <v>6.71</v>
      </c>
      <c r="Z214" s="43">
        <v>6.71</v>
      </c>
      <c r="AA214" s="43">
        <v>6.71</v>
      </c>
    </row>
    <row r="215" spans="1:27" ht="12.75" hidden="1" customHeight="1" outlineLevel="1" x14ac:dyDescent="0.2">
      <c r="A215" s="98" t="s">
        <v>1236</v>
      </c>
      <c r="B215" s="62" t="s">
        <v>79</v>
      </c>
      <c r="C215" s="42" t="s">
        <v>77</v>
      </c>
      <c r="D215" s="43">
        <f>$D$11</f>
        <v>216.36</v>
      </c>
      <c r="E215" s="43">
        <f t="shared" ref="E215:AA215" si="122">$D$11</f>
        <v>216.36</v>
      </c>
      <c r="F215" s="43">
        <f t="shared" si="122"/>
        <v>216.36</v>
      </c>
      <c r="G215" s="43">
        <f t="shared" si="122"/>
        <v>216.36</v>
      </c>
      <c r="H215" s="43">
        <f t="shared" si="122"/>
        <v>216.36</v>
      </c>
      <c r="I215" s="43">
        <f t="shared" si="122"/>
        <v>216.36</v>
      </c>
      <c r="J215" s="43">
        <f t="shared" si="122"/>
        <v>216.36</v>
      </c>
      <c r="K215" s="43">
        <f t="shared" si="122"/>
        <v>216.36</v>
      </c>
      <c r="L215" s="43">
        <f t="shared" si="122"/>
        <v>216.36</v>
      </c>
      <c r="M215" s="43">
        <f t="shared" si="122"/>
        <v>216.36</v>
      </c>
      <c r="N215" s="43">
        <f t="shared" si="122"/>
        <v>216.36</v>
      </c>
      <c r="O215" s="43">
        <f t="shared" si="122"/>
        <v>216.36</v>
      </c>
      <c r="P215" s="43">
        <f t="shared" si="122"/>
        <v>216.36</v>
      </c>
      <c r="Q215" s="43">
        <f t="shared" si="122"/>
        <v>216.36</v>
      </c>
      <c r="R215" s="43">
        <f>$D$11</f>
        <v>216.36</v>
      </c>
      <c r="S215" s="43">
        <f t="shared" si="122"/>
        <v>216.36</v>
      </c>
      <c r="T215" s="43">
        <f t="shared" si="122"/>
        <v>216.36</v>
      </c>
      <c r="U215" s="43">
        <f t="shared" si="122"/>
        <v>216.36</v>
      </c>
      <c r="V215" s="43">
        <f t="shared" si="122"/>
        <v>216.36</v>
      </c>
      <c r="W215" s="43">
        <f t="shared" si="122"/>
        <v>216.36</v>
      </c>
      <c r="X215" s="43">
        <f t="shared" si="122"/>
        <v>216.36</v>
      </c>
      <c r="Y215" s="43">
        <f t="shared" si="122"/>
        <v>216.36</v>
      </c>
      <c r="Z215" s="43">
        <f t="shared" si="122"/>
        <v>216.36</v>
      </c>
      <c r="AA215" s="43">
        <f t="shared" si="122"/>
        <v>216.36</v>
      </c>
    </row>
    <row r="216" spans="1:27" ht="12.75" customHeight="1" collapsed="1" x14ac:dyDescent="0.2">
      <c r="A216" s="97" t="s">
        <v>1237</v>
      </c>
      <c r="B216" s="27" t="str">
        <f>"11"&amp;"."&amp;$B$663&amp;"."&amp;$B$664</f>
        <v>11.01.2023</v>
      </c>
      <c r="C216" s="89" t="s">
        <v>74</v>
      </c>
      <c r="D216" s="90">
        <f>ROUND(((D217+D218+D220+D219)/1000),5)</f>
        <v>1.48285</v>
      </c>
      <c r="E216" s="90">
        <f>ROUND(((E217+E218+E220+E219)/1000),5)</f>
        <v>1.4324300000000001</v>
      </c>
      <c r="F216" s="90">
        <f>ROUND(((F217+F218+F220+F219)/1000),5)</f>
        <v>1.3668100000000001</v>
      </c>
      <c r="G216" s="90">
        <f t="shared" ref="G216:AA216" si="123">ROUND(((G217+G218+G220+G219)/1000),5)</f>
        <v>1.36019</v>
      </c>
      <c r="H216" s="90">
        <f t="shared" si="123"/>
        <v>1.4349000000000001</v>
      </c>
      <c r="I216" s="90">
        <f t="shared" si="123"/>
        <v>1.52993</v>
      </c>
      <c r="J216" s="90">
        <f t="shared" si="123"/>
        <v>1.68771</v>
      </c>
      <c r="K216" s="90">
        <f t="shared" si="123"/>
        <v>2.1038399999999999</v>
      </c>
      <c r="L216" s="90">
        <f t="shared" si="123"/>
        <v>2.2169500000000002</v>
      </c>
      <c r="M216" s="90">
        <f t="shared" si="123"/>
        <v>2.2555900000000002</v>
      </c>
      <c r="N216" s="90">
        <f t="shared" si="123"/>
        <v>2.2747999999999999</v>
      </c>
      <c r="O216" s="90">
        <f t="shared" si="123"/>
        <v>2.2900299999999998</v>
      </c>
      <c r="P216" s="90">
        <f t="shared" si="123"/>
        <v>2.27677</v>
      </c>
      <c r="Q216" s="90">
        <f t="shared" si="123"/>
        <v>2.2797299999999998</v>
      </c>
      <c r="R216" s="90">
        <f t="shared" si="123"/>
        <v>2.2554699999999999</v>
      </c>
      <c r="S216" s="90">
        <f t="shared" si="123"/>
        <v>2.2539400000000001</v>
      </c>
      <c r="T216" s="90">
        <f t="shared" si="123"/>
        <v>2.3712200000000001</v>
      </c>
      <c r="U216" s="90">
        <f t="shared" si="123"/>
        <v>2.3719100000000002</v>
      </c>
      <c r="V216" s="90">
        <f t="shared" si="123"/>
        <v>2.37845</v>
      </c>
      <c r="W216" s="90">
        <f t="shared" si="123"/>
        <v>2.2564899999999999</v>
      </c>
      <c r="X216" s="90">
        <f t="shared" si="123"/>
        <v>2.2308400000000002</v>
      </c>
      <c r="Y216" s="90">
        <f t="shared" si="123"/>
        <v>2.19164</v>
      </c>
      <c r="Z216" s="90">
        <f t="shared" si="123"/>
        <v>2.0354800000000002</v>
      </c>
      <c r="AA216" s="90">
        <f t="shared" si="123"/>
        <v>1.6153599999999999</v>
      </c>
    </row>
    <row r="217" spans="1:27" ht="12.75" hidden="1" customHeight="1" outlineLevel="1" x14ac:dyDescent="0.2">
      <c r="A217" s="98" t="s">
        <v>1238</v>
      </c>
      <c r="B217" s="62" t="s">
        <v>236</v>
      </c>
      <c r="C217" s="42" t="s">
        <v>77</v>
      </c>
      <c r="D217" s="43">
        <v>1146.6600000000001</v>
      </c>
      <c r="E217" s="43">
        <v>1096.24</v>
      </c>
      <c r="F217" s="43">
        <v>1030.6199999999999</v>
      </c>
      <c r="G217" s="43">
        <v>1024</v>
      </c>
      <c r="H217" s="43">
        <v>1098.71</v>
      </c>
      <c r="I217" s="43">
        <v>1193.74</v>
      </c>
      <c r="J217" s="43">
        <v>1351.52</v>
      </c>
      <c r="K217" s="43">
        <v>1767.65</v>
      </c>
      <c r="L217" s="43">
        <v>1880.76</v>
      </c>
      <c r="M217" s="43">
        <v>1919.4</v>
      </c>
      <c r="N217" s="43">
        <v>1938.61</v>
      </c>
      <c r="O217" s="43">
        <v>1953.84</v>
      </c>
      <c r="P217" s="43">
        <v>1940.58</v>
      </c>
      <c r="Q217" s="43">
        <v>1943.54</v>
      </c>
      <c r="R217" s="43">
        <v>1919.28</v>
      </c>
      <c r="S217" s="43">
        <v>1917.75</v>
      </c>
      <c r="T217" s="43">
        <v>2035.03</v>
      </c>
      <c r="U217" s="43">
        <v>2035.72</v>
      </c>
      <c r="V217" s="43">
        <v>2042.26</v>
      </c>
      <c r="W217" s="43">
        <v>1920.3</v>
      </c>
      <c r="X217" s="43">
        <v>1894.65</v>
      </c>
      <c r="Y217" s="43">
        <v>1855.45</v>
      </c>
      <c r="Z217" s="43">
        <v>1699.29</v>
      </c>
      <c r="AA217" s="43">
        <v>1279.17</v>
      </c>
    </row>
    <row r="218" spans="1:27" ht="12.75" hidden="1" customHeight="1" outlineLevel="1" x14ac:dyDescent="0.2">
      <c r="A218" s="98" t="s">
        <v>1239</v>
      </c>
      <c r="B218" s="62" t="s">
        <v>88</v>
      </c>
      <c r="C218" s="42" t="s">
        <v>77</v>
      </c>
      <c r="D218" s="43">
        <f>$D$168</f>
        <v>113.12</v>
      </c>
      <c r="E218" s="43">
        <f>$D$168</f>
        <v>113.12</v>
      </c>
      <c r="F218" s="43">
        <f t="shared" ref="F218:AA218" si="124">$D$168</f>
        <v>113.12</v>
      </c>
      <c r="G218" s="43">
        <f t="shared" si="124"/>
        <v>113.12</v>
      </c>
      <c r="H218" s="43">
        <f t="shared" si="124"/>
        <v>113.12</v>
      </c>
      <c r="I218" s="43">
        <f t="shared" si="124"/>
        <v>113.12</v>
      </c>
      <c r="J218" s="43">
        <f t="shared" si="124"/>
        <v>113.12</v>
      </c>
      <c r="K218" s="43">
        <f t="shared" si="124"/>
        <v>113.12</v>
      </c>
      <c r="L218" s="43">
        <f t="shared" si="124"/>
        <v>113.12</v>
      </c>
      <c r="M218" s="43">
        <f t="shared" si="124"/>
        <v>113.12</v>
      </c>
      <c r="N218" s="43">
        <f t="shared" si="124"/>
        <v>113.12</v>
      </c>
      <c r="O218" s="43">
        <f t="shared" si="124"/>
        <v>113.12</v>
      </c>
      <c r="P218" s="43">
        <f t="shared" si="124"/>
        <v>113.12</v>
      </c>
      <c r="Q218" s="43">
        <f t="shared" si="124"/>
        <v>113.12</v>
      </c>
      <c r="R218" s="43">
        <f t="shared" si="124"/>
        <v>113.12</v>
      </c>
      <c r="S218" s="43">
        <f t="shared" si="124"/>
        <v>113.12</v>
      </c>
      <c r="T218" s="43">
        <f t="shared" si="124"/>
        <v>113.12</v>
      </c>
      <c r="U218" s="43">
        <f t="shared" si="124"/>
        <v>113.12</v>
      </c>
      <c r="V218" s="43">
        <f t="shared" si="124"/>
        <v>113.12</v>
      </c>
      <c r="W218" s="43">
        <f t="shared" si="124"/>
        <v>113.12</v>
      </c>
      <c r="X218" s="43">
        <f t="shared" si="124"/>
        <v>113.12</v>
      </c>
      <c r="Y218" s="43">
        <f t="shared" si="124"/>
        <v>113.12</v>
      </c>
      <c r="Z218" s="43">
        <f t="shared" si="124"/>
        <v>113.12</v>
      </c>
      <c r="AA218" s="43">
        <f t="shared" si="124"/>
        <v>113.12</v>
      </c>
    </row>
    <row r="219" spans="1:27" ht="12.75" hidden="1" customHeight="1" outlineLevel="1" x14ac:dyDescent="0.2">
      <c r="A219" s="98" t="s">
        <v>1240</v>
      </c>
      <c r="B219" s="62" t="s">
        <v>81</v>
      </c>
      <c r="C219" s="42" t="s">
        <v>77</v>
      </c>
      <c r="D219" s="43">
        <v>6.71</v>
      </c>
      <c r="E219" s="43">
        <v>6.71</v>
      </c>
      <c r="F219" s="43">
        <v>6.71</v>
      </c>
      <c r="G219" s="43">
        <v>6.71</v>
      </c>
      <c r="H219" s="43">
        <v>6.71</v>
      </c>
      <c r="I219" s="43">
        <v>6.71</v>
      </c>
      <c r="J219" s="43">
        <v>6.71</v>
      </c>
      <c r="K219" s="43">
        <v>6.71</v>
      </c>
      <c r="L219" s="43">
        <v>6.71</v>
      </c>
      <c r="M219" s="43">
        <v>6.71</v>
      </c>
      <c r="N219" s="43">
        <v>6.71</v>
      </c>
      <c r="O219" s="43">
        <v>6.71</v>
      </c>
      <c r="P219" s="43">
        <v>6.71</v>
      </c>
      <c r="Q219" s="43">
        <v>6.71</v>
      </c>
      <c r="R219" s="43">
        <v>6.71</v>
      </c>
      <c r="S219" s="43">
        <v>6.71</v>
      </c>
      <c r="T219" s="43">
        <v>6.71</v>
      </c>
      <c r="U219" s="43">
        <v>6.71</v>
      </c>
      <c r="V219" s="43">
        <v>6.71</v>
      </c>
      <c r="W219" s="43">
        <v>6.71</v>
      </c>
      <c r="X219" s="43">
        <v>6.71</v>
      </c>
      <c r="Y219" s="43">
        <v>6.71</v>
      </c>
      <c r="Z219" s="43">
        <v>6.71</v>
      </c>
      <c r="AA219" s="43">
        <v>6.71</v>
      </c>
    </row>
    <row r="220" spans="1:27" ht="12.75" hidden="1" customHeight="1" outlineLevel="1" x14ac:dyDescent="0.2">
      <c r="A220" s="98" t="s">
        <v>1241</v>
      </c>
      <c r="B220" s="62" t="s">
        <v>79</v>
      </c>
      <c r="C220" s="42" t="s">
        <v>77</v>
      </c>
      <c r="D220" s="43">
        <f>$D$11</f>
        <v>216.36</v>
      </c>
      <c r="E220" s="43">
        <f t="shared" ref="E220:AA220" si="125">$D$11</f>
        <v>216.36</v>
      </c>
      <c r="F220" s="43">
        <f t="shared" si="125"/>
        <v>216.36</v>
      </c>
      <c r="G220" s="43">
        <f t="shared" si="125"/>
        <v>216.36</v>
      </c>
      <c r="H220" s="43">
        <f t="shared" si="125"/>
        <v>216.36</v>
      </c>
      <c r="I220" s="43">
        <f t="shared" si="125"/>
        <v>216.36</v>
      </c>
      <c r="J220" s="43">
        <f t="shared" si="125"/>
        <v>216.36</v>
      </c>
      <c r="K220" s="43">
        <f t="shared" si="125"/>
        <v>216.36</v>
      </c>
      <c r="L220" s="43">
        <f t="shared" si="125"/>
        <v>216.36</v>
      </c>
      <c r="M220" s="43">
        <f t="shared" si="125"/>
        <v>216.36</v>
      </c>
      <c r="N220" s="43">
        <f t="shared" si="125"/>
        <v>216.36</v>
      </c>
      <c r="O220" s="43">
        <f t="shared" si="125"/>
        <v>216.36</v>
      </c>
      <c r="P220" s="43">
        <f t="shared" si="125"/>
        <v>216.36</v>
      </c>
      <c r="Q220" s="43">
        <f t="shared" si="125"/>
        <v>216.36</v>
      </c>
      <c r="R220" s="43">
        <f>$D$11</f>
        <v>216.36</v>
      </c>
      <c r="S220" s="43">
        <f t="shared" si="125"/>
        <v>216.36</v>
      </c>
      <c r="T220" s="43">
        <f t="shared" si="125"/>
        <v>216.36</v>
      </c>
      <c r="U220" s="43">
        <f t="shared" si="125"/>
        <v>216.36</v>
      </c>
      <c r="V220" s="43">
        <f t="shared" si="125"/>
        <v>216.36</v>
      </c>
      <c r="W220" s="43">
        <f t="shared" si="125"/>
        <v>216.36</v>
      </c>
      <c r="X220" s="43">
        <f t="shared" si="125"/>
        <v>216.36</v>
      </c>
      <c r="Y220" s="43">
        <f t="shared" si="125"/>
        <v>216.36</v>
      </c>
      <c r="Z220" s="43">
        <f t="shared" si="125"/>
        <v>216.36</v>
      </c>
      <c r="AA220" s="43">
        <f t="shared" si="125"/>
        <v>216.36</v>
      </c>
    </row>
    <row r="221" spans="1:27" ht="12.75" customHeight="1" collapsed="1" x14ac:dyDescent="0.2">
      <c r="A221" s="97" t="s">
        <v>1242</v>
      </c>
      <c r="B221" s="27" t="str">
        <f>"12"&amp;"."&amp;$B$663&amp;"."&amp;$B$664</f>
        <v>12.01.2023</v>
      </c>
      <c r="C221" s="89" t="s">
        <v>74</v>
      </c>
      <c r="D221" s="90">
        <f>ROUND(((D222+D223+D225+D224)/1000),5)</f>
        <v>1.51156</v>
      </c>
      <c r="E221" s="90">
        <f>ROUND(((E222+E223+E225+E224)/1000),5)</f>
        <v>1.4543900000000001</v>
      </c>
      <c r="F221" s="90">
        <f>ROUND(((F222+F223+F225+F224)/1000),5)</f>
        <v>1.43197</v>
      </c>
      <c r="G221" s="90">
        <f t="shared" ref="G221:AA221" si="126">ROUND(((G222+G223+G225+G224)/1000),5)</f>
        <v>1.4299200000000001</v>
      </c>
      <c r="H221" s="90">
        <f t="shared" si="126"/>
        <v>1.45313</v>
      </c>
      <c r="I221" s="90">
        <f t="shared" si="126"/>
        <v>1.54793</v>
      </c>
      <c r="J221" s="90">
        <f t="shared" si="126"/>
        <v>1.6834</v>
      </c>
      <c r="K221" s="90">
        <f t="shared" si="126"/>
        <v>2.0812900000000001</v>
      </c>
      <c r="L221" s="90">
        <f t="shared" si="126"/>
        <v>2.1693699999999998</v>
      </c>
      <c r="M221" s="90">
        <f t="shared" si="126"/>
        <v>2.20519</v>
      </c>
      <c r="N221" s="90">
        <f t="shared" si="126"/>
        <v>2.20431</v>
      </c>
      <c r="O221" s="90">
        <f t="shared" si="126"/>
        <v>2.2343199999999999</v>
      </c>
      <c r="P221" s="90">
        <f t="shared" si="126"/>
        <v>2.2226400000000002</v>
      </c>
      <c r="Q221" s="90">
        <f t="shared" si="126"/>
        <v>2.22973</v>
      </c>
      <c r="R221" s="90">
        <f t="shared" si="126"/>
        <v>2.18506</v>
      </c>
      <c r="S221" s="90">
        <f t="shared" si="126"/>
        <v>2.1956000000000002</v>
      </c>
      <c r="T221" s="90">
        <f t="shared" si="126"/>
        <v>2.2341799999999998</v>
      </c>
      <c r="U221" s="90">
        <f t="shared" si="126"/>
        <v>2.3048299999999999</v>
      </c>
      <c r="V221" s="90">
        <f t="shared" si="126"/>
        <v>2.2663099999999998</v>
      </c>
      <c r="W221" s="90">
        <f t="shared" si="126"/>
        <v>2.2035399999999998</v>
      </c>
      <c r="X221" s="90">
        <f t="shared" si="126"/>
        <v>2.1729699999999998</v>
      </c>
      <c r="Y221" s="90">
        <f t="shared" si="126"/>
        <v>2.1289099999999999</v>
      </c>
      <c r="Z221" s="90">
        <f t="shared" si="126"/>
        <v>1.9517199999999999</v>
      </c>
      <c r="AA221" s="90">
        <f t="shared" si="126"/>
        <v>1.57816</v>
      </c>
    </row>
    <row r="222" spans="1:27" ht="12.75" hidden="1" customHeight="1" outlineLevel="1" x14ac:dyDescent="0.2">
      <c r="A222" s="98" t="s">
        <v>1243</v>
      </c>
      <c r="B222" s="62" t="s">
        <v>236</v>
      </c>
      <c r="C222" s="42" t="s">
        <v>77</v>
      </c>
      <c r="D222" s="43">
        <v>1175.3699999999999</v>
      </c>
      <c r="E222" s="43">
        <v>1118.2</v>
      </c>
      <c r="F222" s="43">
        <v>1095.78</v>
      </c>
      <c r="G222" s="43">
        <v>1093.73</v>
      </c>
      <c r="H222" s="43">
        <v>1116.94</v>
      </c>
      <c r="I222" s="43">
        <v>1211.74</v>
      </c>
      <c r="J222" s="43">
        <v>1347.21</v>
      </c>
      <c r="K222" s="43">
        <v>1745.1</v>
      </c>
      <c r="L222" s="43">
        <v>1833.18</v>
      </c>
      <c r="M222" s="43">
        <v>1869</v>
      </c>
      <c r="N222" s="43">
        <v>1868.12</v>
      </c>
      <c r="O222" s="43">
        <v>1898.13</v>
      </c>
      <c r="P222" s="43">
        <v>1886.45</v>
      </c>
      <c r="Q222" s="43">
        <v>1893.54</v>
      </c>
      <c r="R222" s="43">
        <v>1848.87</v>
      </c>
      <c r="S222" s="43">
        <v>1859.41</v>
      </c>
      <c r="T222" s="43">
        <v>1897.99</v>
      </c>
      <c r="U222" s="43">
        <v>1968.64</v>
      </c>
      <c r="V222" s="43">
        <v>1930.12</v>
      </c>
      <c r="W222" s="43">
        <v>1867.35</v>
      </c>
      <c r="X222" s="43">
        <v>1836.78</v>
      </c>
      <c r="Y222" s="43">
        <v>1792.72</v>
      </c>
      <c r="Z222" s="43">
        <v>1615.53</v>
      </c>
      <c r="AA222" s="43">
        <v>1241.97</v>
      </c>
    </row>
    <row r="223" spans="1:27" ht="12.75" hidden="1" customHeight="1" outlineLevel="1" x14ac:dyDescent="0.2">
      <c r="A223" s="98" t="s">
        <v>1244</v>
      </c>
      <c r="B223" s="62" t="s">
        <v>88</v>
      </c>
      <c r="C223" s="42" t="s">
        <v>77</v>
      </c>
      <c r="D223" s="43">
        <f>$D$168</f>
        <v>113.12</v>
      </c>
      <c r="E223" s="43">
        <f>$D$168</f>
        <v>113.12</v>
      </c>
      <c r="F223" s="43">
        <f t="shared" ref="F223:AA223" si="127">$D$168</f>
        <v>113.12</v>
      </c>
      <c r="G223" s="43">
        <f t="shared" si="127"/>
        <v>113.12</v>
      </c>
      <c r="H223" s="43">
        <f t="shared" si="127"/>
        <v>113.12</v>
      </c>
      <c r="I223" s="43">
        <f t="shared" si="127"/>
        <v>113.12</v>
      </c>
      <c r="J223" s="43">
        <f t="shared" si="127"/>
        <v>113.12</v>
      </c>
      <c r="K223" s="43">
        <f t="shared" si="127"/>
        <v>113.12</v>
      </c>
      <c r="L223" s="43">
        <f t="shared" si="127"/>
        <v>113.12</v>
      </c>
      <c r="M223" s="43">
        <f t="shared" si="127"/>
        <v>113.12</v>
      </c>
      <c r="N223" s="43">
        <f t="shared" si="127"/>
        <v>113.12</v>
      </c>
      <c r="O223" s="43">
        <f t="shared" si="127"/>
        <v>113.12</v>
      </c>
      <c r="P223" s="43">
        <f t="shared" si="127"/>
        <v>113.12</v>
      </c>
      <c r="Q223" s="43">
        <f t="shared" si="127"/>
        <v>113.12</v>
      </c>
      <c r="R223" s="43">
        <f t="shared" si="127"/>
        <v>113.12</v>
      </c>
      <c r="S223" s="43">
        <f t="shared" si="127"/>
        <v>113.12</v>
      </c>
      <c r="T223" s="43">
        <f t="shared" si="127"/>
        <v>113.12</v>
      </c>
      <c r="U223" s="43">
        <f t="shared" si="127"/>
        <v>113.12</v>
      </c>
      <c r="V223" s="43">
        <f t="shared" si="127"/>
        <v>113.12</v>
      </c>
      <c r="W223" s="43">
        <f t="shared" si="127"/>
        <v>113.12</v>
      </c>
      <c r="X223" s="43">
        <f t="shared" si="127"/>
        <v>113.12</v>
      </c>
      <c r="Y223" s="43">
        <f t="shared" si="127"/>
        <v>113.12</v>
      </c>
      <c r="Z223" s="43">
        <f t="shared" si="127"/>
        <v>113.12</v>
      </c>
      <c r="AA223" s="43">
        <f t="shared" si="127"/>
        <v>113.12</v>
      </c>
    </row>
    <row r="224" spans="1:27" ht="12.75" hidden="1" customHeight="1" outlineLevel="1" x14ac:dyDescent="0.2">
      <c r="A224" s="98" t="s">
        <v>1245</v>
      </c>
      <c r="B224" s="62" t="s">
        <v>81</v>
      </c>
      <c r="C224" s="42" t="s">
        <v>77</v>
      </c>
      <c r="D224" s="43">
        <v>6.71</v>
      </c>
      <c r="E224" s="43">
        <v>6.71</v>
      </c>
      <c r="F224" s="43">
        <v>6.71</v>
      </c>
      <c r="G224" s="43">
        <v>6.71</v>
      </c>
      <c r="H224" s="43">
        <v>6.71</v>
      </c>
      <c r="I224" s="43">
        <v>6.71</v>
      </c>
      <c r="J224" s="43">
        <v>6.71</v>
      </c>
      <c r="K224" s="43">
        <v>6.71</v>
      </c>
      <c r="L224" s="43">
        <v>6.71</v>
      </c>
      <c r="M224" s="43">
        <v>6.71</v>
      </c>
      <c r="N224" s="43">
        <v>6.71</v>
      </c>
      <c r="O224" s="43">
        <v>6.71</v>
      </c>
      <c r="P224" s="43">
        <v>6.71</v>
      </c>
      <c r="Q224" s="43">
        <v>6.71</v>
      </c>
      <c r="R224" s="43">
        <v>6.71</v>
      </c>
      <c r="S224" s="43">
        <v>6.71</v>
      </c>
      <c r="T224" s="43">
        <v>6.71</v>
      </c>
      <c r="U224" s="43">
        <v>6.71</v>
      </c>
      <c r="V224" s="43">
        <v>6.71</v>
      </c>
      <c r="W224" s="43">
        <v>6.71</v>
      </c>
      <c r="X224" s="43">
        <v>6.71</v>
      </c>
      <c r="Y224" s="43">
        <v>6.71</v>
      </c>
      <c r="Z224" s="43">
        <v>6.71</v>
      </c>
      <c r="AA224" s="43">
        <v>6.71</v>
      </c>
    </row>
    <row r="225" spans="1:27" ht="12.75" hidden="1" customHeight="1" outlineLevel="1" x14ac:dyDescent="0.2">
      <c r="A225" s="98" t="s">
        <v>1246</v>
      </c>
      <c r="B225" s="62" t="s">
        <v>79</v>
      </c>
      <c r="C225" s="42" t="s">
        <v>77</v>
      </c>
      <c r="D225" s="43">
        <f>$D$11</f>
        <v>216.36</v>
      </c>
      <c r="E225" s="43">
        <f t="shared" ref="E225:AA225" si="128">$D$11</f>
        <v>216.36</v>
      </c>
      <c r="F225" s="43">
        <f t="shared" si="128"/>
        <v>216.36</v>
      </c>
      <c r="G225" s="43">
        <f t="shared" si="128"/>
        <v>216.36</v>
      </c>
      <c r="H225" s="43">
        <f t="shared" si="128"/>
        <v>216.36</v>
      </c>
      <c r="I225" s="43">
        <f t="shared" si="128"/>
        <v>216.36</v>
      </c>
      <c r="J225" s="43">
        <f t="shared" si="128"/>
        <v>216.36</v>
      </c>
      <c r="K225" s="43">
        <f t="shared" si="128"/>
        <v>216.36</v>
      </c>
      <c r="L225" s="43">
        <f t="shared" si="128"/>
        <v>216.36</v>
      </c>
      <c r="M225" s="43">
        <f t="shared" si="128"/>
        <v>216.36</v>
      </c>
      <c r="N225" s="43">
        <f t="shared" si="128"/>
        <v>216.36</v>
      </c>
      <c r="O225" s="43">
        <f t="shared" si="128"/>
        <v>216.36</v>
      </c>
      <c r="P225" s="43">
        <f t="shared" si="128"/>
        <v>216.36</v>
      </c>
      <c r="Q225" s="43">
        <f t="shared" si="128"/>
        <v>216.36</v>
      </c>
      <c r="R225" s="43">
        <f>$D$11</f>
        <v>216.36</v>
      </c>
      <c r="S225" s="43">
        <f t="shared" si="128"/>
        <v>216.36</v>
      </c>
      <c r="T225" s="43">
        <f t="shared" si="128"/>
        <v>216.36</v>
      </c>
      <c r="U225" s="43">
        <f t="shared" si="128"/>
        <v>216.36</v>
      </c>
      <c r="V225" s="43">
        <f t="shared" si="128"/>
        <v>216.36</v>
      </c>
      <c r="W225" s="43">
        <f t="shared" si="128"/>
        <v>216.36</v>
      </c>
      <c r="X225" s="43">
        <f t="shared" si="128"/>
        <v>216.36</v>
      </c>
      <c r="Y225" s="43">
        <f t="shared" si="128"/>
        <v>216.36</v>
      </c>
      <c r="Z225" s="43">
        <f t="shared" si="128"/>
        <v>216.36</v>
      </c>
      <c r="AA225" s="43">
        <f t="shared" si="128"/>
        <v>216.36</v>
      </c>
    </row>
    <row r="226" spans="1:27" ht="12.75" customHeight="1" collapsed="1" x14ac:dyDescent="0.2">
      <c r="A226" s="97" t="s">
        <v>1247</v>
      </c>
      <c r="B226" s="27" t="str">
        <f>"13"&amp;"."&amp;$B$663&amp;"."&amp;$B$664</f>
        <v>13.01.2023</v>
      </c>
      <c r="C226" s="89" t="s">
        <v>74</v>
      </c>
      <c r="D226" s="90">
        <f>ROUND(((D227+D228+D230+D229)/1000),5)</f>
        <v>1.5383100000000001</v>
      </c>
      <c r="E226" s="90">
        <f>ROUND(((E227+E228+E230+E229)/1000),5)</f>
        <v>1.47712</v>
      </c>
      <c r="F226" s="90">
        <f>ROUND(((F227+F228+F230+F229)/1000),5)</f>
        <v>1.44519</v>
      </c>
      <c r="G226" s="90">
        <f t="shared" ref="G226:AA226" si="129">ROUND(((G227+G228+G230+G229)/1000),5)</f>
        <v>1.44085</v>
      </c>
      <c r="H226" s="90">
        <f t="shared" si="129"/>
        <v>1.49037</v>
      </c>
      <c r="I226" s="90">
        <f t="shared" si="129"/>
        <v>1.5750500000000001</v>
      </c>
      <c r="J226" s="90">
        <f t="shared" si="129"/>
        <v>1.9125300000000001</v>
      </c>
      <c r="K226" s="90">
        <f t="shared" si="129"/>
        <v>2.1009500000000001</v>
      </c>
      <c r="L226" s="90">
        <f t="shared" si="129"/>
        <v>2.1993499999999999</v>
      </c>
      <c r="M226" s="90">
        <f t="shared" si="129"/>
        <v>2.2322799999999998</v>
      </c>
      <c r="N226" s="90">
        <f t="shared" si="129"/>
        <v>2.2482500000000001</v>
      </c>
      <c r="O226" s="90">
        <f t="shared" si="129"/>
        <v>2.2557299999999998</v>
      </c>
      <c r="P226" s="90">
        <f t="shared" si="129"/>
        <v>2.24777</v>
      </c>
      <c r="Q226" s="90">
        <f t="shared" si="129"/>
        <v>2.25047</v>
      </c>
      <c r="R226" s="90">
        <f t="shared" si="129"/>
        <v>2.2351000000000001</v>
      </c>
      <c r="S226" s="90">
        <f t="shared" si="129"/>
        <v>2.2298200000000001</v>
      </c>
      <c r="T226" s="90">
        <f t="shared" si="129"/>
        <v>2.3298800000000002</v>
      </c>
      <c r="U226" s="90">
        <f t="shared" si="129"/>
        <v>2.35684</v>
      </c>
      <c r="V226" s="90">
        <f t="shared" si="129"/>
        <v>2.3439299999999998</v>
      </c>
      <c r="W226" s="90">
        <f t="shared" si="129"/>
        <v>2.2483399999999998</v>
      </c>
      <c r="X226" s="90">
        <f t="shared" si="129"/>
        <v>2.2314099999999999</v>
      </c>
      <c r="Y226" s="90">
        <f t="shared" si="129"/>
        <v>2.1730200000000002</v>
      </c>
      <c r="Z226" s="90">
        <f t="shared" si="129"/>
        <v>2.0575899999999998</v>
      </c>
      <c r="AA226" s="90">
        <f t="shared" si="129"/>
        <v>1.7871600000000001</v>
      </c>
    </row>
    <row r="227" spans="1:27" ht="12.75" hidden="1" customHeight="1" outlineLevel="1" x14ac:dyDescent="0.2">
      <c r="A227" s="98" t="s">
        <v>1248</v>
      </c>
      <c r="B227" s="62" t="s">
        <v>236</v>
      </c>
      <c r="C227" s="42" t="s">
        <v>77</v>
      </c>
      <c r="D227" s="43">
        <v>1202.1199999999999</v>
      </c>
      <c r="E227" s="43">
        <v>1140.93</v>
      </c>
      <c r="F227" s="43">
        <v>1109</v>
      </c>
      <c r="G227" s="43">
        <v>1104.6600000000001</v>
      </c>
      <c r="H227" s="43">
        <v>1154.18</v>
      </c>
      <c r="I227" s="43">
        <v>1238.8599999999999</v>
      </c>
      <c r="J227" s="43">
        <v>1576.34</v>
      </c>
      <c r="K227" s="43">
        <v>1764.76</v>
      </c>
      <c r="L227" s="43">
        <v>1863.16</v>
      </c>
      <c r="M227" s="43">
        <v>1896.09</v>
      </c>
      <c r="N227" s="43">
        <v>1912.06</v>
      </c>
      <c r="O227" s="43">
        <v>1919.54</v>
      </c>
      <c r="P227" s="43">
        <v>1911.58</v>
      </c>
      <c r="Q227" s="43">
        <v>1914.28</v>
      </c>
      <c r="R227" s="43">
        <v>1898.91</v>
      </c>
      <c r="S227" s="43">
        <v>1893.63</v>
      </c>
      <c r="T227" s="43">
        <v>1993.69</v>
      </c>
      <c r="U227" s="43">
        <v>2020.65</v>
      </c>
      <c r="V227" s="43">
        <v>2007.74</v>
      </c>
      <c r="W227" s="43">
        <v>1912.15</v>
      </c>
      <c r="X227" s="43">
        <v>1895.22</v>
      </c>
      <c r="Y227" s="43">
        <v>1836.83</v>
      </c>
      <c r="Z227" s="43">
        <v>1721.4</v>
      </c>
      <c r="AA227" s="43">
        <v>1450.97</v>
      </c>
    </row>
    <row r="228" spans="1:27" ht="12.75" hidden="1" customHeight="1" outlineLevel="1" x14ac:dyDescent="0.2">
      <c r="A228" s="98" t="s">
        <v>1249</v>
      </c>
      <c r="B228" s="62" t="s">
        <v>88</v>
      </c>
      <c r="C228" s="42" t="s">
        <v>77</v>
      </c>
      <c r="D228" s="43">
        <f>$D$168</f>
        <v>113.12</v>
      </c>
      <c r="E228" s="43">
        <f>$D$168</f>
        <v>113.12</v>
      </c>
      <c r="F228" s="43">
        <f t="shared" ref="F228:AA228" si="130">$D$168</f>
        <v>113.12</v>
      </c>
      <c r="G228" s="43">
        <f t="shared" si="130"/>
        <v>113.12</v>
      </c>
      <c r="H228" s="43">
        <f t="shared" si="130"/>
        <v>113.12</v>
      </c>
      <c r="I228" s="43">
        <f t="shared" si="130"/>
        <v>113.12</v>
      </c>
      <c r="J228" s="43">
        <f t="shared" si="130"/>
        <v>113.12</v>
      </c>
      <c r="K228" s="43">
        <f t="shared" si="130"/>
        <v>113.12</v>
      </c>
      <c r="L228" s="43">
        <f t="shared" si="130"/>
        <v>113.12</v>
      </c>
      <c r="M228" s="43">
        <f t="shared" si="130"/>
        <v>113.12</v>
      </c>
      <c r="N228" s="43">
        <f t="shared" si="130"/>
        <v>113.12</v>
      </c>
      <c r="O228" s="43">
        <f t="shared" si="130"/>
        <v>113.12</v>
      </c>
      <c r="P228" s="43">
        <f t="shared" si="130"/>
        <v>113.12</v>
      </c>
      <c r="Q228" s="43">
        <f t="shared" si="130"/>
        <v>113.12</v>
      </c>
      <c r="R228" s="43">
        <f t="shared" si="130"/>
        <v>113.12</v>
      </c>
      <c r="S228" s="43">
        <f t="shared" si="130"/>
        <v>113.12</v>
      </c>
      <c r="T228" s="43">
        <f t="shared" si="130"/>
        <v>113.12</v>
      </c>
      <c r="U228" s="43">
        <f t="shared" si="130"/>
        <v>113.12</v>
      </c>
      <c r="V228" s="43">
        <f t="shared" si="130"/>
        <v>113.12</v>
      </c>
      <c r="W228" s="43">
        <f t="shared" si="130"/>
        <v>113.12</v>
      </c>
      <c r="X228" s="43">
        <f t="shared" si="130"/>
        <v>113.12</v>
      </c>
      <c r="Y228" s="43">
        <f t="shared" si="130"/>
        <v>113.12</v>
      </c>
      <c r="Z228" s="43">
        <f t="shared" si="130"/>
        <v>113.12</v>
      </c>
      <c r="AA228" s="43">
        <f t="shared" si="130"/>
        <v>113.12</v>
      </c>
    </row>
    <row r="229" spans="1:27" ht="12.75" hidden="1" customHeight="1" outlineLevel="1" x14ac:dyDescent="0.2">
      <c r="A229" s="98" t="s">
        <v>1250</v>
      </c>
      <c r="B229" s="62" t="s">
        <v>81</v>
      </c>
      <c r="C229" s="42" t="s">
        <v>77</v>
      </c>
      <c r="D229" s="43">
        <v>6.71</v>
      </c>
      <c r="E229" s="43">
        <v>6.71</v>
      </c>
      <c r="F229" s="43">
        <v>6.71</v>
      </c>
      <c r="G229" s="43">
        <v>6.71</v>
      </c>
      <c r="H229" s="43">
        <v>6.71</v>
      </c>
      <c r="I229" s="43">
        <v>6.71</v>
      </c>
      <c r="J229" s="43">
        <v>6.71</v>
      </c>
      <c r="K229" s="43">
        <v>6.71</v>
      </c>
      <c r="L229" s="43">
        <v>6.71</v>
      </c>
      <c r="M229" s="43">
        <v>6.71</v>
      </c>
      <c r="N229" s="43">
        <v>6.71</v>
      </c>
      <c r="O229" s="43">
        <v>6.71</v>
      </c>
      <c r="P229" s="43">
        <v>6.71</v>
      </c>
      <c r="Q229" s="43">
        <v>6.71</v>
      </c>
      <c r="R229" s="43">
        <v>6.71</v>
      </c>
      <c r="S229" s="43">
        <v>6.71</v>
      </c>
      <c r="T229" s="43">
        <v>6.71</v>
      </c>
      <c r="U229" s="43">
        <v>6.71</v>
      </c>
      <c r="V229" s="43">
        <v>6.71</v>
      </c>
      <c r="W229" s="43">
        <v>6.71</v>
      </c>
      <c r="X229" s="43">
        <v>6.71</v>
      </c>
      <c r="Y229" s="43">
        <v>6.71</v>
      </c>
      <c r="Z229" s="43">
        <v>6.71</v>
      </c>
      <c r="AA229" s="43">
        <v>6.71</v>
      </c>
    </row>
    <row r="230" spans="1:27" ht="12.75" hidden="1" customHeight="1" outlineLevel="1" x14ac:dyDescent="0.2">
      <c r="A230" s="98" t="s">
        <v>1251</v>
      </c>
      <c r="B230" s="62" t="s">
        <v>79</v>
      </c>
      <c r="C230" s="42" t="s">
        <v>77</v>
      </c>
      <c r="D230" s="43">
        <f>$D$11</f>
        <v>216.36</v>
      </c>
      <c r="E230" s="43">
        <f t="shared" ref="E230:AA230" si="131">$D$11</f>
        <v>216.36</v>
      </c>
      <c r="F230" s="43">
        <f t="shared" si="131"/>
        <v>216.36</v>
      </c>
      <c r="G230" s="43">
        <f t="shared" si="131"/>
        <v>216.36</v>
      </c>
      <c r="H230" s="43">
        <f t="shared" si="131"/>
        <v>216.36</v>
      </c>
      <c r="I230" s="43">
        <f t="shared" si="131"/>
        <v>216.36</v>
      </c>
      <c r="J230" s="43">
        <f t="shared" si="131"/>
        <v>216.36</v>
      </c>
      <c r="K230" s="43">
        <f t="shared" si="131"/>
        <v>216.36</v>
      </c>
      <c r="L230" s="43">
        <f t="shared" si="131"/>
        <v>216.36</v>
      </c>
      <c r="M230" s="43">
        <f t="shared" si="131"/>
        <v>216.36</v>
      </c>
      <c r="N230" s="43">
        <f t="shared" si="131"/>
        <v>216.36</v>
      </c>
      <c r="O230" s="43">
        <f t="shared" si="131"/>
        <v>216.36</v>
      </c>
      <c r="P230" s="43">
        <f t="shared" si="131"/>
        <v>216.36</v>
      </c>
      <c r="Q230" s="43">
        <f t="shared" si="131"/>
        <v>216.36</v>
      </c>
      <c r="R230" s="43">
        <f>$D$11</f>
        <v>216.36</v>
      </c>
      <c r="S230" s="43">
        <f t="shared" si="131"/>
        <v>216.36</v>
      </c>
      <c r="T230" s="43">
        <f t="shared" si="131"/>
        <v>216.36</v>
      </c>
      <c r="U230" s="43">
        <f t="shared" si="131"/>
        <v>216.36</v>
      </c>
      <c r="V230" s="43">
        <f t="shared" si="131"/>
        <v>216.36</v>
      </c>
      <c r="W230" s="43">
        <f t="shared" si="131"/>
        <v>216.36</v>
      </c>
      <c r="X230" s="43">
        <f t="shared" si="131"/>
        <v>216.36</v>
      </c>
      <c r="Y230" s="43">
        <f t="shared" si="131"/>
        <v>216.36</v>
      </c>
      <c r="Z230" s="43">
        <f t="shared" si="131"/>
        <v>216.36</v>
      </c>
      <c r="AA230" s="43">
        <f t="shared" si="131"/>
        <v>216.36</v>
      </c>
    </row>
    <row r="231" spans="1:27" ht="12.75" customHeight="1" collapsed="1" x14ac:dyDescent="0.2">
      <c r="A231" s="97" t="s">
        <v>1252</v>
      </c>
      <c r="B231" s="27" t="str">
        <f>"14"&amp;"."&amp;$B$663&amp;"."&amp;$B$664</f>
        <v>14.01.2023</v>
      </c>
      <c r="C231" s="89" t="s">
        <v>74</v>
      </c>
      <c r="D231" s="90">
        <f>ROUND(((D232+D233+D235+D234)/1000),5)</f>
        <v>1.78789</v>
      </c>
      <c r="E231" s="90">
        <f>ROUND(((E232+E233+E235+E234)/1000),5)</f>
        <v>1.6130800000000001</v>
      </c>
      <c r="F231" s="90">
        <f>ROUND(((F232+F233+F235+F234)/1000),5)</f>
        <v>1.58142</v>
      </c>
      <c r="G231" s="90">
        <f t="shared" ref="G231:AA231" si="132">ROUND(((G232+G233+G235+G234)/1000),5)</f>
        <v>1.5710200000000001</v>
      </c>
      <c r="H231" s="90">
        <f t="shared" si="132"/>
        <v>1.5854699999999999</v>
      </c>
      <c r="I231" s="90">
        <f t="shared" si="132"/>
        <v>1.61503</v>
      </c>
      <c r="J231" s="90">
        <f t="shared" si="132"/>
        <v>1.71048</v>
      </c>
      <c r="K231" s="90">
        <f t="shared" si="132"/>
        <v>1.9888999999999999</v>
      </c>
      <c r="L231" s="90">
        <f t="shared" si="132"/>
        <v>2.0819899999999998</v>
      </c>
      <c r="M231" s="90">
        <f t="shared" si="132"/>
        <v>2.2090800000000002</v>
      </c>
      <c r="N231" s="90">
        <f t="shared" si="132"/>
        <v>2.24777</v>
      </c>
      <c r="O231" s="90">
        <f t="shared" si="132"/>
        <v>2.2570000000000001</v>
      </c>
      <c r="P231" s="90">
        <f t="shared" si="132"/>
        <v>2.2552300000000001</v>
      </c>
      <c r="Q231" s="90">
        <f t="shared" si="132"/>
        <v>2.2541099999999998</v>
      </c>
      <c r="R231" s="90">
        <f t="shared" si="132"/>
        <v>2.2285499999999998</v>
      </c>
      <c r="S231" s="90">
        <f t="shared" si="132"/>
        <v>2.2316799999999999</v>
      </c>
      <c r="T231" s="90">
        <f t="shared" si="132"/>
        <v>2.2498</v>
      </c>
      <c r="U231" s="90">
        <f t="shared" si="132"/>
        <v>2.2965300000000002</v>
      </c>
      <c r="V231" s="90">
        <f t="shared" si="132"/>
        <v>2.2886899999999999</v>
      </c>
      <c r="W231" s="90">
        <f t="shared" si="132"/>
        <v>2.24139</v>
      </c>
      <c r="X231" s="90">
        <f t="shared" si="132"/>
        <v>2.2451099999999999</v>
      </c>
      <c r="Y231" s="90">
        <f t="shared" si="132"/>
        <v>2.12148</v>
      </c>
      <c r="Z231" s="90">
        <f t="shared" si="132"/>
        <v>2.0479500000000002</v>
      </c>
      <c r="AA231" s="90">
        <f t="shared" si="132"/>
        <v>1.7968299999999999</v>
      </c>
    </row>
    <row r="232" spans="1:27" ht="12.75" hidden="1" customHeight="1" outlineLevel="1" x14ac:dyDescent="0.2">
      <c r="A232" s="98" t="s">
        <v>1253</v>
      </c>
      <c r="B232" s="62" t="s">
        <v>236</v>
      </c>
      <c r="C232" s="42" t="s">
        <v>77</v>
      </c>
      <c r="D232" s="43">
        <v>1451.7</v>
      </c>
      <c r="E232" s="43">
        <v>1276.8900000000001</v>
      </c>
      <c r="F232" s="43">
        <v>1245.23</v>
      </c>
      <c r="G232" s="43">
        <v>1234.83</v>
      </c>
      <c r="H232" s="43">
        <v>1249.28</v>
      </c>
      <c r="I232" s="43">
        <v>1278.8399999999999</v>
      </c>
      <c r="J232" s="43">
        <v>1374.29</v>
      </c>
      <c r="K232" s="43">
        <v>1652.71</v>
      </c>
      <c r="L232" s="43">
        <v>1745.8</v>
      </c>
      <c r="M232" s="43">
        <v>1872.89</v>
      </c>
      <c r="N232" s="43">
        <v>1911.58</v>
      </c>
      <c r="O232" s="43">
        <v>1920.81</v>
      </c>
      <c r="P232" s="43">
        <v>1919.04</v>
      </c>
      <c r="Q232" s="43">
        <v>1917.92</v>
      </c>
      <c r="R232" s="43">
        <v>1892.36</v>
      </c>
      <c r="S232" s="43">
        <v>1895.49</v>
      </c>
      <c r="T232" s="43">
        <v>1913.61</v>
      </c>
      <c r="U232" s="43">
        <v>1960.34</v>
      </c>
      <c r="V232" s="43">
        <v>1952.5</v>
      </c>
      <c r="W232" s="43">
        <v>1905.2</v>
      </c>
      <c r="X232" s="43">
        <v>1908.92</v>
      </c>
      <c r="Y232" s="43">
        <v>1785.29</v>
      </c>
      <c r="Z232" s="43">
        <v>1711.76</v>
      </c>
      <c r="AA232" s="43">
        <v>1460.64</v>
      </c>
    </row>
    <row r="233" spans="1:27" ht="12.75" hidden="1" customHeight="1" outlineLevel="1" x14ac:dyDescent="0.2">
      <c r="A233" s="98" t="s">
        <v>1254</v>
      </c>
      <c r="B233" s="62" t="s">
        <v>88</v>
      </c>
      <c r="C233" s="42" t="s">
        <v>77</v>
      </c>
      <c r="D233" s="43">
        <f>$D$168</f>
        <v>113.12</v>
      </c>
      <c r="E233" s="43">
        <f>$D$168</f>
        <v>113.12</v>
      </c>
      <c r="F233" s="43">
        <f t="shared" ref="F233:AA233" si="133">$D$168</f>
        <v>113.12</v>
      </c>
      <c r="G233" s="43">
        <f t="shared" si="133"/>
        <v>113.12</v>
      </c>
      <c r="H233" s="43">
        <f t="shared" si="133"/>
        <v>113.12</v>
      </c>
      <c r="I233" s="43">
        <f t="shared" si="133"/>
        <v>113.12</v>
      </c>
      <c r="J233" s="43">
        <f t="shared" si="133"/>
        <v>113.12</v>
      </c>
      <c r="K233" s="43">
        <f t="shared" si="133"/>
        <v>113.12</v>
      </c>
      <c r="L233" s="43">
        <f t="shared" si="133"/>
        <v>113.12</v>
      </c>
      <c r="M233" s="43">
        <f t="shared" si="133"/>
        <v>113.12</v>
      </c>
      <c r="N233" s="43">
        <f t="shared" si="133"/>
        <v>113.12</v>
      </c>
      <c r="O233" s="43">
        <f t="shared" si="133"/>
        <v>113.12</v>
      </c>
      <c r="P233" s="43">
        <f t="shared" si="133"/>
        <v>113.12</v>
      </c>
      <c r="Q233" s="43">
        <f t="shared" si="133"/>
        <v>113.12</v>
      </c>
      <c r="R233" s="43">
        <f t="shared" si="133"/>
        <v>113.12</v>
      </c>
      <c r="S233" s="43">
        <f t="shared" si="133"/>
        <v>113.12</v>
      </c>
      <c r="T233" s="43">
        <f t="shared" si="133"/>
        <v>113.12</v>
      </c>
      <c r="U233" s="43">
        <f t="shared" si="133"/>
        <v>113.12</v>
      </c>
      <c r="V233" s="43">
        <f t="shared" si="133"/>
        <v>113.12</v>
      </c>
      <c r="W233" s="43">
        <f t="shared" si="133"/>
        <v>113.12</v>
      </c>
      <c r="X233" s="43">
        <f t="shared" si="133"/>
        <v>113.12</v>
      </c>
      <c r="Y233" s="43">
        <f t="shared" si="133"/>
        <v>113.12</v>
      </c>
      <c r="Z233" s="43">
        <f t="shared" si="133"/>
        <v>113.12</v>
      </c>
      <c r="AA233" s="43">
        <f t="shared" si="133"/>
        <v>113.12</v>
      </c>
    </row>
    <row r="234" spans="1:27" ht="12.75" hidden="1" customHeight="1" outlineLevel="1" x14ac:dyDescent="0.2">
      <c r="A234" s="98" t="s">
        <v>1255</v>
      </c>
      <c r="B234" s="62" t="s">
        <v>81</v>
      </c>
      <c r="C234" s="42" t="s">
        <v>77</v>
      </c>
      <c r="D234" s="43">
        <v>6.71</v>
      </c>
      <c r="E234" s="43">
        <v>6.71</v>
      </c>
      <c r="F234" s="43">
        <v>6.71</v>
      </c>
      <c r="G234" s="43">
        <v>6.71</v>
      </c>
      <c r="H234" s="43">
        <v>6.71</v>
      </c>
      <c r="I234" s="43">
        <v>6.71</v>
      </c>
      <c r="J234" s="43">
        <v>6.71</v>
      </c>
      <c r="K234" s="43">
        <v>6.71</v>
      </c>
      <c r="L234" s="43">
        <v>6.71</v>
      </c>
      <c r="M234" s="43">
        <v>6.71</v>
      </c>
      <c r="N234" s="43">
        <v>6.71</v>
      </c>
      <c r="O234" s="43">
        <v>6.71</v>
      </c>
      <c r="P234" s="43">
        <v>6.71</v>
      </c>
      <c r="Q234" s="43">
        <v>6.71</v>
      </c>
      <c r="R234" s="43">
        <v>6.71</v>
      </c>
      <c r="S234" s="43">
        <v>6.71</v>
      </c>
      <c r="T234" s="43">
        <v>6.71</v>
      </c>
      <c r="U234" s="43">
        <v>6.71</v>
      </c>
      <c r="V234" s="43">
        <v>6.71</v>
      </c>
      <c r="W234" s="43">
        <v>6.71</v>
      </c>
      <c r="X234" s="43">
        <v>6.71</v>
      </c>
      <c r="Y234" s="43">
        <v>6.71</v>
      </c>
      <c r="Z234" s="43">
        <v>6.71</v>
      </c>
      <c r="AA234" s="43">
        <v>6.71</v>
      </c>
    </row>
    <row r="235" spans="1:27" ht="12.75" hidden="1" customHeight="1" outlineLevel="1" x14ac:dyDescent="0.2">
      <c r="A235" s="98" t="s">
        <v>1256</v>
      </c>
      <c r="B235" s="62" t="s">
        <v>79</v>
      </c>
      <c r="C235" s="42" t="s">
        <v>77</v>
      </c>
      <c r="D235" s="43">
        <f>$D$11</f>
        <v>216.36</v>
      </c>
      <c r="E235" s="43">
        <f t="shared" ref="E235:AA235" si="134">$D$11</f>
        <v>216.36</v>
      </c>
      <c r="F235" s="43">
        <f t="shared" si="134"/>
        <v>216.36</v>
      </c>
      <c r="G235" s="43">
        <f t="shared" si="134"/>
        <v>216.36</v>
      </c>
      <c r="H235" s="43">
        <f t="shared" si="134"/>
        <v>216.36</v>
      </c>
      <c r="I235" s="43">
        <f t="shared" si="134"/>
        <v>216.36</v>
      </c>
      <c r="J235" s="43">
        <f t="shared" si="134"/>
        <v>216.36</v>
      </c>
      <c r="K235" s="43">
        <f t="shared" si="134"/>
        <v>216.36</v>
      </c>
      <c r="L235" s="43">
        <f t="shared" si="134"/>
        <v>216.36</v>
      </c>
      <c r="M235" s="43">
        <f t="shared" si="134"/>
        <v>216.36</v>
      </c>
      <c r="N235" s="43">
        <f t="shared" si="134"/>
        <v>216.36</v>
      </c>
      <c r="O235" s="43">
        <f t="shared" si="134"/>
        <v>216.36</v>
      </c>
      <c r="P235" s="43">
        <f t="shared" si="134"/>
        <v>216.36</v>
      </c>
      <c r="Q235" s="43">
        <f t="shared" si="134"/>
        <v>216.36</v>
      </c>
      <c r="R235" s="43">
        <f>$D$11</f>
        <v>216.36</v>
      </c>
      <c r="S235" s="43">
        <f t="shared" si="134"/>
        <v>216.36</v>
      </c>
      <c r="T235" s="43">
        <f t="shared" si="134"/>
        <v>216.36</v>
      </c>
      <c r="U235" s="43">
        <f t="shared" si="134"/>
        <v>216.36</v>
      </c>
      <c r="V235" s="43">
        <f t="shared" si="134"/>
        <v>216.36</v>
      </c>
      <c r="W235" s="43">
        <f t="shared" si="134"/>
        <v>216.36</v>
      </c>
      <c r="X235" s="43">
        <f t="shared" si="134"/>
        <v>216.36</v>
      </c>
      <c r="Y235" s="43">
        <f t="shared" si="134"/>
        <v>216.36</v>
      </c>
      <c r="Z235" s="43">
        <f t="shared" si="134"/>
        <v>216.36</v>
      </c>
      <c r="AA235" s="43">
        <f t="shared" si="134"/>
        <v>216.36</v>
      </c>
    </row>
    <row r="236" spans="1:27" ht="12.75" customHeight="1" collapsed="1" x14ac:dyDescent="0.2">
      <c r="A236" s="97" t="s">
        <v>1257</v>
      </c>
      <c r="B236" s="27" t="str">
        <f>"15"&amp;"."&amp;$B$663&amp;"."&amp;$B$664</f>
        <v>15.01.2023</v>
      </c>
      <c r="C236" s="89" t="s">
        <v>74</v>
      </c>
      <c r="D236" s="90">
        <f>ROUND(((D237+D238+D240+D239)/1000),5)</f>
        <v>1.6269100000000001</v>
      </c>
      <c r="E236" s="90">
        <f>ROUND(((E237+E238+E240+E239)/1000),5)</f>
        <v>1.56917</v>
      </c>
      <c r="F236" s="90">
        <f>ROUND(((F237+F238+F240+F239)/1000),5)</f>
        <v>1.49959</v>
      </c>
      <c r="G236" s="90">
        <f t="shared" ref="G236:AA236" si="135">ROUND(((G237+G238+G240+G239)/1000),5)</f>
        <v>1.4940800000000001</v>
      </c>
      <c r="H236" s="90">
        <f t="shared" si="135"/>
        <v>1.4984900000000001</v>
      </c>
      <c r="I236" s="90">
        <f t="shared" si="135"/>
        <v>1.54749</v>
      </c>
      <c r="J236" s="90">
        <f t="shared" si="135"/>
        <v>1.5598700000000001</v>
      </c>
      <c r="K236" s="90">
        <f t="shared" si="135"/>
        <v>1.7585999999999999</v>
      </c>
      <c r="L236" s="90">
        <f t="shared" si="135"/>
        <v>2.0070999999999999</v>
      </c>
      <c r="M236" s="90">
        <f t="shared" si="135"/>
        <v>2.0795699999999999</v>
      </c>
      <c r="N236" s="90">
        <f t="shared" si="135"/>
        <v>2.1484000000000001</v>
      </c>
      <c r="O236" s="90">
        <f t="shared" si="135"/>
        <v>2.1685599999999998</v>
      </c>
      <c r="P236" s="90">
        <f t="shared" si="135"/>
        <v>2.1715800000000001</v>
      </c>
      <c r="Q236" s="90">
        <f t="shared" si="135"/>
        <v>2.1737099999999998</v>
      </c>
      <c r="R236" s="90">
        <f t="shared" si="135"/>
        <v>2.14269</v>
      </c>
      <c r="S236" s="90">
        <f t="shared" si="135"/>
        <v>2.1514600000000002</v>
      </c>
      <c r="T236" s="90">
        <f t="shared" si="135"/>
        <v>2.20242</v>
      </c>
      <c r="U236" s="90">
        <f t="shared" si="135"/>
        <v>2.26431</v>
      </c>
      <c r="V236" s="90">
        <f t="shared" si="135"/>
        <v>2.2692800000000002</v>
      </c>
      <c r="W236" s="90">
        <f t="shared" si="135"/>
        <v>2.1982400000000002</v>
      </c>
      <c r="X236" s="90">
        <f t="shared" si="135"/>
        <v>2.1913800000000001</v>
      </c>
      <c r="Y236" s="90">
        <f t="shared" si="135"/>
        <v>2.1056499999999998</v>
      </c>
      <c r="Z236" s="90">
        <f t="shared" si="135"/>
        <v>2.0372300000000001</v>
      </c>
      <c r="AA236" s="90">
        <f t="shared" si="135"/>
        <v>1.7741199999999999</v>
      </c>
    </row>
    <row r="237" spans="1:27" ht="12.75" hidden="1" customHeight="1" outlineLevel="1" x14ac:dyDescent="0.2">
      <c r="A237" s="98" t="s">
        <v>1258</v>
      </c>
      <c r="B237" s="62" t="s">
        <v>236</v>
      </c>
      <c r="C237" s="42" t="s">
        <v>77</v>
      </c>
      <c r="D237" s="43">
        <v>1290.72</v>
      </c>
      <c r="E237" s="43">
        <v>1232.98</v>
      </c>
      <c r="F237" s="43">
        <v>1163.4000000000001</v>
      </c>
      <c r="G237" s="43">
        <v>1157.8900000000001</v>
      </c>
      <c r="H237" s="43">
        <v>1162.3</v>
      </c>
      <c r="I237" s="43">
        <v>1211.3</v>
      </c>
      <c r="J237" s="43">
        <v>1223.68</v>
      </c>
      <c r="K237" s="43">
        <v>1422.41</v>
      </c>
      <c r="L237" s="43">
        <v>1670.91</v>
      </c>
      <c r="M237" s="43">
        <v>1743.38</v>
      </c>
      <c r="N237" s="43">
        <v>1812.21</v>
      </c>
      <c r="O237" s="43">
        <v>1832.37</v>
      </c>
      <c r="P237" s="43">
        <v>1835.39</v>
      </c>
      <c r="Q237" s="43">
        <v>1837.52</v>
      </c>
      <c r="R237" s="43">
        <v>1806.5</v>
      </c>
      <c r="S237" s="43">
        <v>1815.27</v>
      </c>
      <c r="T237" s="43">
        <v>1866.23</v>
      </c>
      <c r="U237" s="43">
        <v>1928.12</v>
      </c>
      <c r="V237" s="43">
        <v>1933.09</v>
      </c>
      <c r="W237" s="43">
        <v>1862.05</v>
      </c>
      <c r="X237" s="43">
        <v>1855.19</v>
      </c>
      <c r="Y237" s="43">
        <v>1769.46</v>
      </c>
      <c r="Z237" s="43">
        <v>1701.04</v>
      </c>
      <c r="AA237" s="43">
        <v>1437.93</v>
      </c>
    </row>
    <row r="238" spans="1:27" ht="12.75" hidden="1" customHeight="1" outlineLevel="1" x14ac:dyDescent="0.2">
      <c r="A238" s="98" t="s">
        <v>1259</v>
      </c>
      <c r="B238" s="62" t="s">
        <v>88</v>
      </c>
      <c r="C238" s="42" t="s">
        <v>77</v>
      </c>
      <c r="D238" s="43">
        <f>$D$168</f>
        <v>113.12</v>
      </c>
      <c r="E238" s="43">
        <f>$D$168</f>
        <v>113.12</v>
      </c>
      <c r="F238" s="43">
        <f t="shared" ref="F238:AA238" si="136">$D$168</f>
        <v>113.12</v>
      </c>
      <c r="G238" s="43">
        <f t="shared" si="136"/>
        <v>113.12</v>
      </c>
      <c r="H238" s="43">
        <f t="shared" si="136"/>
        <v>113.12</v>
      </c>
      <c r="I238" s="43">
        <f t="shared" si="136"/>
        <v>113.12</v>
      </c>
      <c r="J238" s="43">
        <f t="shared" si="136"/>
        <v>113.12</v>
      </c>
      <c r="K238" s="43">
        <f t="shared" si="136"/>
        <v>113.12</v>
      </c>
      <c r="L238" s="43">
        <f t="shared" si="136"/>
        <v>113.12</v>
      </c>
      <c r="M238" s="43">
        <f t="shared" si="136"/>
        <v>113.12</v>
      </c>
      <c r="N238" s="43">
        <f t="shared" si="136"/>
        <v>113.12</v>
      </c>
      <c r="O238" s="43">
        <f t="shared" si="136"/>
        <v>113.12</v>
      </c>
      <c r="P238" s="43">
        <f t="shared" si="136"/>
        <v>113.12</v>
      </c>
      <c r="Q238" s="43">
        <f t="shared" si="136"/>
        <v>113.12</v>
      </c>
      <c r="R238" s="43">
        <f t="shared" si="136"/>
        <v>113.12</v>
      </c>
      <c r="S238" s="43">
        <f t="shared" si="136"/>
        <v>113.12</v>
      </c>
      <c r="T238" s="43">
        <f t="shared" si="136"/>
        <v>113.12</v>
      </c>
      <c r="U238" s="43">
        <f t="shared" si="136"/>
        <v>113.12</v>
      </c>
      <c r="V238" s="43">
        <f t="shared" si="136"/>
        <v>113.12</v>
      </c>
      <c r="W238" s="43">
        <f t="shared" si="136"/>
        <v>113.12</v>
      </c>
      <c r="X238" s="43">
        <f t="shared" si="136"/>
        <v>113.12</v>
      </c>
      <c r="Y238" s="43">
        <f t="shared" si="136"/>
        <v>113.12</v>
      </c>
      <c r="Z238" s="43">
        <f t="shared" si="136"/>
        <v>113.12</v>
      </c>
      <c r="AA238" s="43">
        <f t="shared" si="136"/>
        <v>113.12</v>
      </c>
    </row>
    <row r="239" spans="1:27" ht="12.75" hidden="1" customHeight="1" outlineLevel="1" x14ac:dyDescent="0.2">
      <c r="A239" s="98" t="s">
        <v>1260</v>
      </c>
      <c r="B239" s="62" t="s">
        <v>81</v>
      </c>
      <c r="C239" s="42" t="s">
        <v>77</v>
      </c>
      <c r="D239" s="43">
        <v>6.71</v>
      </c>
      <c r="E239" s="43">
        <v>6.71</v>
      </c>
      <c r="F239" s="43">
        <v>6.71</v>
      </c>
      <c r="G239" s="43">
        <v>6.71</v>
      </c>
      <c r="H239" s="43">
        <v>6.71</v>
      </c>
      <c r="I239" s="43">
        <v>6.71</v>
      </c>
      <c r="J239" s="43">
        <v>6.71</v>
      </c>
      <c r="K239" s="43">
        <v>6.71</v>
      </c>
      <c r="L239" s="43">
        <v>6.71</v>
      </c>
      <c r="M239" s="43">
        <v>6.71</v>
      </c>
      <c r="N239" s="43">
        <v>6.71</v>
      </c>
      <c r="O239" s="43">
        <v>6.71</v>
      </c>
      <c r="P239" s="43">
        <v>6.71</v>
      </c>
      <c r="Q239" s="43">
        <v>6.71</v>
      </c>
      <c r="R239" s="43">
        <v>6.71</v>
      </c>
      <c r="S239" s="43">
        <v>6.71</v>
      </c>
      <c r="T239" s="43">
        <v>6.71</v>
      </c>
      <c r="U239" s="43">
        <v>6.71</v>
      </c>
      <c r="V239" s="43">
        <v>6.71</v>
      </c>
      <c r="W239" s="43">
        <v>6.71</v>
      </c>
      <c r="X239" s="43">
        <v>6.71</v>
      </c>
      <c r="Y239" s="43">
        <v>6.71</v>
      </c>
      <c r="Z239" s="43">
        <v>6.71</v>
      </c>
      <c r="AA239" s="43">
        <v>6.71</v>
      </c>
    </row>
    <row r="240" spans="1:27" ht="12.75" hidden="1" customHeight="1" outlineLevel="1" x14ac:dyDescent="0.2">
      <c r="A240" s="98" t="s">
        <v>1261</v>
      </c>
      <c r="B240" s="62" t="s">
        <v>79</v>
      </c>
      <c r="C240" s="42" t="s">
        <v>77</v>
      </c>
      <c r="D240" s="43">
        <f>$D$11</f>
        <v>216.36</v>
      </c>
      <c r="E240" s="43">
        <f t="shared" ref="E240:AA240" si="137">$D$11</f>
        <v>216.36</v>
      </c>
      <c r="F240" s="43">
        <f t="shared" si="137"/>
        <v>216.36</v>
      </c>
      <c r="G240" s="43">
        <f t="shared" si="137"/>
        <v>216.36</v>
      </c>
      <c r="H240" s="43">
        <f t="shared" si="137"/>
        <v>216.36</v>
      </c>
      <c r="I240" s="43">
        <f t="shared" si="137"/>
        <v>216.36</v>
      </c>
      <c r="J240" s="43">
        <f t="shared" si="137"/>
        <v>216.36</v>
      </c>
      <c r="K240" s="43">
        <f t="shared" si="137"/>
        <v>216.36</v>
      </c>
      <c r="L240" s="43">
        <f t="shared" si="137"/>
        <v>216.36</v>
      </c>
      <c r="M240" s="43">
        <f t="shared" si="137"/>
        <v>216.36</v>
      </c>
      <c r="N240" s="43">
        <f t="shared" si="137"/>
        <v>216.36</v>
      </c>
      <c r="O240" s="43">
        <f t="shared" si="137"/>
        <v>216.36</v>
      </c>
      <c r="P240" s="43">
        <f t="shared" si="137"/>
        <v>216.36</v>
      </c>
      <c r="Q240" s="43">
        <f t="shared" si="137"/>
        <v>216.36</v>
      </c>
      <c r="R240" s="43">
        <f>$D$11</f>
        <v>216.36</v>
      </c>
      <c r="S240" s="43">
        <f t="shared" si="137"/>
        <v>216.36</v>
      </c>
      <c r="T240" s="43">
        <f t="shared" si="137"/>
        <v>216.36</v>
      </c>
      <c r="U240" s="43">
        <f t="shared" si="137"/>
        <v>216.36</v>
      </c>
      <c r="V240" s="43">
        <f t="shared" si="137"/>
        <v>216.36</v>
      </c>
      <c r="W240" s="43">
        <f t="shared" si="137"/>
        <v>216.36</v>
      </c>
      <c r="X240" s="43">
        <f t="shared" si="137"/>
        <v>216.36</v>
      </c>
      <c r="Y240" s="43">
        <f t="shared" si="137"/>
        <v>216.36</v>
      </c>
      <c r="Z240" s="43">
        <f t="shared" si="137"/>
        <v>216.36</v>
      </c>
      <c r="AA240" s="43">
        <f t="shared" si="137"/>
        <v>216.36</v>
      </c>
    </row>
    <row r="241" spans="1:27" ht="12.75" customHeight="1" collapsed="1" x14ac:dyDescent="0.2">
      <c r="A241" s="97" t="s">
        <v>1262</v>
      </c>
      <c r="B241" s="27" t="str">
        <f>"16"&amp;"."&amp;$B$663&amp;"."&amp;$B$664</f>
        <v>16.01.2023</v>
      </c>
      <c r="C241" s="89" t="s">
        <v>74</v>
      </c>
      <c r="D241" s="90">
        <f>ROUND(((D242+D243+D245+D244)/1000),5)</f>
        <v>1.6225799999999999</v>
      </c>
      <c r="E241" s="90">
        <f>ROUND(((E242+E243+E245+E244)/1000),5)</f>
        <v>1.5631200000000001</v>
      </c>
      <c r="F241" s="90">
        <f>ROUND(((F242+F243+F245+F244)/1000),5)</f>
        <v>1.5008600000000001</v>
      </c>
      <c r="G241" s="90">
        <f t="shared" ref="G241:AA241" si="138">ROUND(((G242+G243+G245+G244)/1000),5)</f>
        <v>1.4918499999999999</v>
      </c>
      <c r="H241" s="90">
        <f t="shared" si="138"/>
        <v>1.52359</v>
      </c>
      <c r="I241" s="90">
        <f t="shared" si="138"/>
        <v>1.6170100000000001</v>
      </c>
      <c r="J241" s="90">
        <f t="shared" si="138"/>
        <v>1.90865</v>
      </c>
      <c r="K241" s="90">
        <f t="shared" si="138"/>
        <v>2.0794800000000002</v>
      </c>
      <c r="L241" s="90">
        <f t="shared" si="138"/>
        <v>2.2853400000000001</v>
      </c>
      <c r="M241" s="90">
        <f t="shared" si="138"/>
        <v>2.3278300000000001</v>
      </c>
      <c r="N241" s="90">
        <f t="shared" si="138"/>
        <v>2.3534899999999999</v>
      </c>
      <c r="O241" s="90">
        <f t="shared" si="138"/>
        <v>2.3652299999999999</v>
      </c>
      <c r="P241" s="90">
        <f t="shared" si="138"/>
        <v>2.3664399999999999</v>
      </c>
      <c r="Q241" s="90">
        <f t="shared" si="138"/>
        <v>2.3803399999999999</v>
      </c>
      <c r="R241" s="90">
        <f t="shared" si="138"/>
        <v>2.3374700000000002</v>
      </c>
      <c r="S241" s="90">
        <f t="shared" si="138"/>
        <v>2.3328199999999999</v>
      </c>
      <c r="T241" s="90">
        <f t="shared" si="138"/>
        <v>2.3613</v>
      </c>
      <c r="U241" s="90">
        <f t="shared" si="138"/>
        <v>2.3984000000000001</v>
      </c>
      <c r="V241" s="90">
        <f t="shared" si="138"/>
        <v>2.3180800000000001</v>
      </c>
      <c r="W241" s="90">
        <f t="shared" si="138"/>
        <v>2.3459400000000001</v>
      </c>
      <c r="X241" s="90">
        <f t="shared" si="138"/>
        <v>2.2533699999999999</v>
      </c>
      <c r="Y241" s="90">
        <f t="shared" si="138"/>
        <v>2.1359699999999999</v>
      </c>
      <c r="Z241" s="90">
        <f t="shared" si="138"/>
        <v>1.9986900000000001</v>
      </c>
      <c r="AA241" s="90">
        <f t="shared" si="138"/>
        <v>1.6287700000000001</v>
      </c>
    </row>
    <row r="242" spans="1:27" ht="12.75" hidden="1" customHeight="1" outlineLevel="1" x14ac:dyDescent="0.2">
      <c r="A242" s="98" t="s">
        <v>1263</v>
      </c>
      <c r="B242" s="62" t="s">
        <v>236</v>
      </c>
      <c r="C242" s="42" t="s">
        <v>77</v>
      </c>
      <c r="D242" s="43">
        <v>1286.3900000000001</v>
      </c>
      <c r="E242" s="43">
        <v>1226.93</v>
      </c>
      <c r="F242" s="43">
        <v>1164.67</v>
      </c>
      <c r="G242" s="43">
        <v>1155.6600000000001</v>
      </c>
      <c r="H242" s="43">
        <v>1187.4000000000001</v>
      </c>
      <c r="I242" s="43">
        <v>1280.82</v>
      </c>
      <c r="J242" s="43">
        <v>1572.46</v>
      </c>
      <c r="K242" s="43">
        <v>1743.29</v>
      </c>
      <c r="L242" s="43">
        <v>1949.15</v>
      </c>
      <c r="M242" s="43">
        <v>1991.64</v>
      </c>
      <c r="N242" s="43">
        <v>2017.3</v>
      </c>
      <c r="O242" s="43">
        <v>2029.04</v>
      </c>
      <c r="P242" s="43">
        <v>2030.25</v>
      </c>
      <c r="Q242" s="43">
        <v>2044.15</v>
      </c>
      <c r="R242" s="43">
        <v>2001.28</v>
      </c>
      <c r="S242" s="43">
        <v>1996.63</v>
      </c>
      <c r="T242" s="43">
        <v>2025.11</v>
      </c>
      <c r="U242" s="43">
        <v>2062.21</v>
      </c>
      <c r="V242" s="43">
        <v>1981.89</v>
      </c>
      <c r="W242" s="43">
        <v>2009.75</v>
      </c>
      <c r="X242" s="43">
        <v>1917.18</v>
      </c>
      <c r="Y242" s="43">
        <v>1799.78</v>
      </c>
      <c r="Z242" s="43">
        <v>1662.5</v>
      </c>
      <c r="AA242" s="43">
        <v>1292.58</v>
      </c>
    </row>
    <row r="243" spans="1:27" ht="12.75" hidden="1" customHeight="1" outlineLevel="1" x14ac:dyDescent="0.2">
      <c r="A243" s="98" t="s">
        <v>1264</v>
      </c>
      <c r="B243" s="62" t="s">
        <v>88</v>
      </c>
      <c r="C243" s="42" t="s">
        <v>77</v>
      </c>
      <c r="D243" s="43">
        <f>$D$168</f>
        <v>113.12</v>
      </c>
      <c r="E243" s="43">
        <f>$D$168</f>
        <v>113.12</v>
      </c>
      <c r="F243" s="43">
        <f t="shared" ref="F243:AA243" si="139">$D$168</f>
        <v>113.12</v>
      </c>
      <c r="G243" s="43">
        <f t="shared" si="139"/>
        <v>113.12</v>
      </c>
      <c r="H243" s="43">
        <f t="shared" si="139"/>
        <v>113.12</v>
      </c>
      <c r="I243" s="43">
        <f t="shared" si="139"/>
        <v>113.12</v>
      </c>
      <c r="J243" s="43">
        <f t="shared" si="139"/>
        <v>113.12</v>
      </c>
      <c r="K243" s="43">
        <f t="shared" si="139"/>
        <v>113.12</v>
      </c>
      <c r="L243" s="43">
        <f t="shared" si="139"/>
        <v>113.12</v>
      </c>
      <c r="M243" s="43">
        <f t="shared" si="139"/>
        <v>113.12</v>
      </c>
      <c r="N243" s="43">
        <f t="shared" si="139"/>
        <v>113.12</v>
      </c>
      <c r="O243" s="43">
        <f t="shared" si="139"/>
        <v>113.12</v>
      </c>
      <c r="P243" s="43">
        <f t="shared" si="139"/>
        <v>113.12</v>
      </c>
      <c r="Q243" s="43">
        <f t="shared" si="139"/>
        <v>113.12</v>
      </c>
      <c r="R243" s="43">
        <f t="shared" si="139"/>
        <v>113.12</v>
      </c>
      <c r="S243" s="43">
        <f t="shared" si="139"/>
        <v>113.12</v>
      </c>
      <c r="T243" s="43">
        <f t="shared" si="139"/>
        <v>113.12</v>
      </c>
      <c r="U243" s="43">
        <f t="shared" si="139"/>
        <v>113.12</v>
      </c>
      <c r="V243" s="43">
        <f t="shared" si="139"/>
        <v>113.12</v>
      </c>
      <c r="W243" s="43">
        <f t="shared" si="139"/>
        <v>113.12</v>
      </c>
      <c r="X243" s="43">
        <f t="shared" si="139"/>
        <v>113.12</v>
      </c>
      <c r="Y243" s="43">
        <f t="shared" si="139"/>
        <v>113.12</v>
      </c>
      <c r="Z243" s="43">
        <f t="shared" si="139"/>
        <v>113.12</v>
      </c>
      <c r="AA243" s="43">
        <f t="shared" si="139"/>
        <v>113.12</v>
      </c>
    </row>
    <row r="244" spans="1:27" ht="12.75" hidden="1" customHeight="1" outlineLevel="1" x14ac:dyDescent="0.2">
      <c r="A244" s="98" t="s">
        <v>1265</v>
      </c>
      <c r="B244" s="62" t="s">
        <v>81</v>
      </c>
      <c r="C244" s="42" t="s">
        <v>77</v>
      </c>
      <c r="D244" s="43">
        <v>6.71</v>
      </c>
      <c r="E244" s="43">
        <v>6.71</v>
      </c>
      <c r="F244" s="43">
        <v>6.71</v>
      </c>
      <c r="G244" s="43">
        <v>6.71</v>
      </c>
      <c r="H244" s="43">
        <v>6.71</v>
      </c>
      <c r="I244" s="43">
        <v>6.71</v>
      </c>
      <c r="J244" s="43">
        <v>6.71</v>
      </c>
      <c r="K244" s="43">
        <v>6.71</v>
      </c>
      <c r="L244" s="43">
        <v>6.71</v>
      </c>
      <c r="M244" s="43">
        <v>6.71</v>
      </c>
      <c r="N244" s="43">
        <v>6.71</v>
      </c>
      <c r="O244" s="43">
        <v>6.71</v>
      </c>
      <c r="P244" s="43">
        <v>6.71</v>
      </c>
      <c r="Q244" s="43">
        <v>6.71</v>
      </c>
      <c r="R244" s="43">
        <v>6.71</v>
      </c>
      <c r="S244" s="43">
        <v>6.71</v>
      </c>
      <c r="T244" s="43">
        <v>6.71</v>
      </c>
      <c r="U244" s="43">
        <v>6.71</v>
      </c>
      <c r="V244" s="43">
        <v>6.71</v>
      </c>
      <c r="W244" s="43">
        <v>6.71</v>
      </c>
      <c r="X244" s="43">
        <v>6.71</v>
      </c>
      <c r="Y244" s="43">
        <v>6.71</v>
      </c>
      <c r="Z244" s="43">
        <v>6.71</v>
      </c>
      <c r="AA244" s="43">
        <v>6.71</v>
      </c>
    </row>
    <row r="245" spans="1:27" ht="12.75" hidden="1" customHeight="1" outlineLevel="1" x14ac:dyDescent="0.2">
      <c r="A245" s="98" t="s">
        <v>1266</v>
      </c>
      <c r="B245" s="62" t="s">
        <v>79</v>
      </c>
      <c r="C245" s="42" t="s">
        <v>77</v>
      </c>
      <c r="D245" s="43">
        <f>$D$11</f>
        <v>216.36</v>
      </c>
      <c r="E245" s="43">
        <f t="shared" ref="E245:AA245" si="140">$D$11</f>
        <v>216.36</v>
      </c>
      <c r="F245" s="43">
        <f t="shared" si="140"/>
        <v>216.36</v>
      </c>
      <c r="G245" s="43">
        <f t="shared" si="140"/>
        <v>216.36</v>
      </c>
      <c r="H245" s="43">
        <f t="shared" si="140"/>
        <v>216.36</v>
      </c>
      <c r="I245" s="43">
        <f t="shared" si="140"/>
        <v>216.36</v>
      </c>
      <c r="J245" s="43">
        <f t="shared" si="140"/>
        <v>216.36</v>
      </c>
      <c r="K245" s="43">
        <f t="shared" si="140"/>
        <v>216.36</v>
      </c>
      <c r="L245" s="43">
        <f t="shared" si="140"/>
        <v>216.36</v>
      </c>
      <c r="M245" s="43">
        <f t="shared" si="140"/>
        <v>216.36</v>
      </c>
      <c r="N245" s="43">
        <f t="shared" si="140"/>
        <v>216.36</v>
      </c>
      <c r="O245" s="43">
        <f t="shared" si="140"/>
        <v>216.36</v>
      </c>
      <c r="P245" s="43">
        <f t="shared" si="140"/>
        <v>216.36</v>
      </c>
      <c r="Q245" s="43">
        <f t="shared" si="140"/>
        <v>216.36</v>
      </c>
      <c r="R245" s="43">
        <f>$D$11</f>
        <v>216.36</v>
      </c>
      <c r="S245" s="43">
        <f t="shared" si="140"/>
        <v>216.36</v>
      </c>
      <c r="T245" s="43">
        <f t="shared" si="140"/>
        <v>216.36</v>
      </c>
      <c r="U245" s="43">
        <f t="shared" si="140"/>
        <v>216.36</v>
      </c>
      <c r="V245" s="43">
        <f t="shared" si="140"/>
        <v>216.36</v>
      </c>
      <c r="W245" s="43">
        <f t="shared" si="140"/>
        <v>216.36</v>
      </c>
      <c r="X245" s="43">
        <f t="shared" si="140"/>
        <v>216.36</v>
      </c>
      <c r="Y245" s="43">
        <f t="shared" si="140"/>
        <v>216.36</v>
      </c>
      <c r="Z245" s="43">
        <f t="shared" si="140"/>
        <v>216.36</v>
      </c>
      <c r="AA245" s="43">
        <f t="shared" si="140"/>
        <v>216.36</v>
      </c>
    </row>
    <row r="246" spans="1:27" ht="12.75" customHeight="1" collapsed="1" x14ac:dyDescent="0.2">
      <c r="A246" s="97" t="s">
        <v>1267</v>
      </c>
      <c r="B246" s="27" t="str">
        <f>"17"&amp;"."&amp;$B$663&amp;"."&amp;$B$664</f>
        <v>17.01.2023</v>
      </c>
      <c r="C246" s="89" t="s">
        <v>74</v>
      </c>
      <c r="D246" s="90">
        <f>ROUND(((D247+D248+D250+D249)/1000),5)</f>
        <v>1.4668300000000001</v>
      </c>
      <c r="E246" s="90">
        <f>ROUND(((E247+E248+E250+E249)/1000),5)</f>
        <v>1.4343600000000001</v>
      </c>
      <c r="F246" s="90">
        <f>ROUND(((F247+F248+F250+F249)/1000),5)</f>
        <v>1.4201699999999999</v>
      </c>
      <c r="G246" s="90">
        <f t="shared" ref="G246:AA246" si="141">ROUND(((G247+G248+G250+G249)/1000),5)</f>
        <v>1.41797</v>
      </c>
      <c r="H246" s="90">
        <f t="shared" si="141"/>
        <v>1.43313</v>
      </c>
      <c r="I246" s="90">
        <f t="shared" si="141"/>
        <v>1.4854000000000001</v>
      </c>
      <c r="J246" s="90">
        <f t="shared" si="141"/>
        <v>1.6948000000000001</v>
      </c>
      <c r="K246" s="90">
        <f t="shared" si="141"/>
        <v>2.0349699999999999</v>
      </c>
      <c r="L246" s="90">
        <f t="shared" si="141"/>
        <v>2.0857700000000001</v>
      </c>
      <c r="M246" s="90">
        <f t="shared" si="141"/>
        <v>2.14025</v>
      </c>
      <c r="N246" s="90">
        <f t="shared" si="141"/>
        <v>2.1629999999999998</v>
      </c>
      <c r="O246" s="90">
        <f t="shared" si="141"/>
        <v>2.18642</v>
      </c>
      <c r="P246" s="90">
        <f t="shared" si="141"/>
        <v>2.17055</v>
      </c>
      <c r="Q246" s="90">
        <f t="shared" si="141"/>
        <v>2.17807</v>
      </c>
      <c r="R246" s="90">
        <f t="shared" si="141"/>
        <v>2.1381199999999998</v>
      </c>
      <c r="S246" s="90">
        <f t="shared" si="141"/>
        <v>2.1300599999999998</v>
      </c>
      <c r="T246" s="90">
        <f t="shared" si="141"/>
        <v>2.1764800000000002</v>
      </c>
      <c r="U246" s="90">
        <f t="shared" si="141"/>
        <v>2.2178100000000001</v>
      </c>
      <c r="V246" s="90">
        <f t="shared" si="141"/>
        <v>2.1981199999999999</v>
      </c>
      <c r="W246" s="90">
        <f t="shared" si="141"/>
        <v>2.15639</v>
      </c>
      <c r="X246" s="90">
        <f t="shared" si="141"/>
        <v>2.1423399999999999</v>
      </c>
      <c r="Y246" s="90">
        <f t="shared" si="141"/>
        <v>2.0872799999999998</v>
      </c>
      <c r="Z246" s="90">
        <f t="shared" si="141"/>
        <v>1.8666199999999999</v>
      </c>
      <c r="AA246" s="90">
        <f t="shared" si="141"/>
        <v>1.5622100000000001</v>
      </c>
    </row>
    <row r="247" spans="1:27" ht="12.75" hidden="1" customHeight="1" outlineLevel="1" x14ac:dyDescent="0.2">
      <c r="A247" s="98" t="s">
        <v>1268</v>
      </c>
      <c r="B247" s="62" t="s">
        <v>236</v>
      </c>
      <c r="C247" s="42" t="s">
        <v>77</v>
      </c>
      <c r="D247" s="43">
        <v>1130.6400000000001</v>
      </c>
      <c r="E247" s="43">
        <v>1098.17</v>
      </c>
      <c r="F247" s="43">
        <v>1083.98</v>
      </c>
      <c r="G247" s="43">
        <v>1081.78</v>
      </c>
      <c r="H247" s="43">
        <v>1096.94</v>
      </c>
      <c r="I247" s="43">
        <v>1149.21</v>
      </c>
      <c r="J247" s="43">
        <v>1358.61</v>
      </c>
      <c r="K247" s="43">
        <v>1698.78</v>
      </c>
      <c r="L247" s="43">
        <v>1749.58</v>
      </c>
      <c r="M247" s="43">
        <v>1804.06</v>
      </c>
      <c r="N247" s="43">
        <v>1826.81</v>
      </c>
      <c r="O247" s="43">
        <v>1850.23</v>
      </c>
      <c r="P247" s="43">
        <v>1834.36</v>
      </c>
      <c r="Q247" s="43">
        <v>1841.88</v>
      </c>
      <c r="R247" s="43">
        <v>1801.93</v>
      </c>
      <c r="S247" s="43">
        <v>1793.87</v>
      </c>
      <c r="T247" s="43">
        <v>1840.29</v>
      </c>
      <c r="U247" s="43">
        <v>1881.62</v>
      </c>
      <c r="V247" s="43">
        <v>1861.93</v>
      </c>
      <c r="W247" s="43">
        <v>1820.2</v>
      </c>
      <c r="X247" s="43">
        <v>1806.15</v>
      </c>
      <c r="Y247" s="43">
        <v>1751.09</v>
      </c>
      <c r="Z247" s="43">
        <v>1530.43</v>
      </c>
      <c r="AA247" s="43">
        <v>1226.02</v>
      </c>
    </row>
    <row r="248" spans="1:27" ht="12.75" hidden="1" customHeight="1" outlineLevel="1" x14ac:dyDescent="0.2">
      <c r="A248" s="98" t="s">
        <v>1269</v>
      </c>
      <c r="B248" s="62" t="s">
        <v>88</v>
      </c>
      <c r="C248" s="42" t="s">
        <v>77</v>
      </c>
      <c r="D248" s="43">
        <f>$D$168</f>
        <v>113.12</v>
      </c>
      <c r="E248" s="43">
        <f>$D$168</f>
        <v>113.12</v>
      </c>
      <c r="F248" s="43">
        <f t="shared" ref="F248:AA248" si="142">$D$168</f>
        <v>113.12</v>
      </c>
      <c r="G248" s="43">
        <f t="shared" si="142"/>
        <v>113.12</v>
      </c>
      <c r="H248" s="43">
        <f t="shared" si="142"/>
        <v>113.12</v>
      </c>
      <c r="I248" s="43">
        <f t="shared" si="142"/>
        <v>113.12</v>
      </c>
      <c r="J248" s="43">
        <f t="shared" si="142"/>
        <v>113.12</v>
      </c>
      <c r="K248" s="43">
        <f t="shared" si="142"/>
        <v>113.12</v>
      </c>
      <c r="L248" s="43">
        <f t="shared" si="142"/>
        <v>113.12</v>
      </c>
      <c r="M248" s="43">
        <f t="shared" si="142"/>
        <v>113.12</v>
      </c>
      <c r="N248" s="43">
        <f t="shared" si="142"/>
        <v>113.12</v>
      </c>
      <c r="O248" s="43">
        <f t="shared" si="142"/>
        <v>113.12</v>
      </c>
      <c r="P248" s="43">
        <f t="shared" si="142"/>
        <v>113.12</v>
      </c>
      <c r="Q248" s="43">
        <f t="shared" si="142"/>
        <v>113.12</v>
      </c>
      <c r="R248" s="43">
        <f t="shared" si="142"/>
        <v>113.12</v>
      </c>
      <c r="S248" s="43">
        <f t="shared" si="142"/>
        <v>113.12</v>
      </c>
      <c r="T248" s="43">
        <f t="shared" si="142"/>
        <v>113.12</v>
      </c>
      <c r="U248" s="43">
        <f t="shared" si="142"/>
        <v>113.12</v>
      </c>
      <c r="V248" s="43">
        <f t="shared" si="142"/>
        <v>113.12</v>
      </c>
      <c r="W248" s="43">
        <f t="shared" si="142"/>
        <v>113.12</v>
      </c>
      <c r="X248" s="43">
        <f t="shared" si="142"/>
        <v>113.12</v>
      </c>
      <c r="Y248" s="43">
        <f t="shared" si="142"/>
        <v>113.12</v>
      </c>
      <c r="Z248" s="43">
        <f t="shared" si="142"/>
        <v>113.12</v>
      </c>
      <c r="AA248" s="43">
        <f t="shared" si="142"/>
        <v>113.12</v>
      </c>
    </row>
    <row r="249" spans="1:27" ht="12.75" hidden="1" customHeight="1" outlineLevel="1" x14ac:dyDescent="0.2">
      <c r="A249" s="98" t="s">
        <v>1270</v>
      </c>
      <c r="B249" s="62" t="s">
        <v>81</v>
      </c>
      <c r="C249" s="42" t="s">
        <v>77</v>
      </c>
      <c r="D249" s="43">
        <v>6.71</v>
      </c>
      <c r="E249" s="43">
        <v>6.71</v>
      </c>
      <c r="F249" s="43">
        <v>6.71</v>
      </c>
      <c r="G249" s="43">
        <v>6.71</v>
      </c>
      <c r="H249" s="43">
        <v>6.71</v>
      </c>
      <c r="I249" s="43">
        <v>6.71</v>
      </c>
      <c r="J249" s="43">
        <v>6.71</v>
      </c>
      <c r="K249" s="43">
        <v>6.71</v>
      </c>
      <c r="L249" s="43">
        <v>6.71</v>
      </c>
      <c r="M249" s="43">
        <v>6.71</v>
      </c>
      <c r="N249" s="43">
        <v>6.71</v>
      </c>
      <c r="O249" s="43">
        <v>6.71</v>
      </c>
      <c r="P249" s="43">
        <v>6.71</v>
      </c>
      <c r="Q249" s="43">
        <v>6.71</v>
      </c>
      <c r="R249" s="43">
        <v>6.71</v>
      </c>
      <c r="S249" s="43">
        <v>6.71</v>
      </c>
      <c r="T249" s="43">
        <v>6.71</v>
      </c>
      <c r="U249" s="43">
        <v>6.71</v>
      </c>
      <c r="V249" s="43">
        <v>6.71</v>
      </c>
      <c r="W249" s="43">
        <v>6.71</v>
      </c>
      <c r="X249" s="43">
        <v>6.71</v>
      </c>
      <c r="Y249" s="43">
        <v>6.71</v>
      </c>
      <c r="Z249" s="43">
        <v>6.71</v>
      </c>
      <c r="AA249" s="43">
        <v>6.71</v>
      </c>
    </row>
    <row r="250" spans="1:27" ht="12.75" hidden="1" customHeight="1" outlineLevel="1" x14ac:dyDescent="0.2">
      <c r="A250" s="98" t="s">
        <v>1271</v>
      </c>
      <c r="B250" s="62" t="s">
        <v>79</v>
      </c>
      <c r="C250" s="42" t="s">
        <v>77</v>
      </c>
      <c r="D250" s="43">
        <f>$D$11</f>
        <v>216.36</v>
      </c>
      <c r="E250" s="43">
        <f t="shared" ref="E250:AA250" si="143">$D$11</f>
        <v>216.36</v>
      </c>
      <c r="F250" s="43">
        <f t="shared" si="143"/>
        <v>216.36</v>
      </c>
      <c r="G250" s="43">
        <f t="shared" si="143"/>
        <v>216.36</v>
      </c>
      <c r="H250" s="43">
        <f t="shared" si="143"/>
        <v>216.36</v>
      </c>
      <c r="I250" s="43">
        <f t="shared" si="143"/>
        <v>216.36</v>
      </c>
      <c r="J250" s="43">
        <f t="shared" si="143"/>
        <v>216.36</v>
      </c>
      <c r="K250" s="43">
        <f t="shared" si="143"/>
        <v>216.36</v>
      </c>
      <c r="L250" s="43">
        <f t="shared" si="143"/>
        <v>216.36</v>
      </c>
      <c r="M250" s="43">
        <f t="shared" si="143"/>
        <v>216.36</v>
      </c>
      <c r="N250" s="43">
        <f t="shared" si="143"/>
        <v>216.36</v>
      </c>
      <c r="O250" s="43">
        <f t="shared" si="143"/>
        <v>216.36</v>
      </c>
      <c r="P250" s="43">
        <f t="shared" si="143"/>
        <v>216.36</v>
      </c>
      <c r="Q250" s="43">
        <f t="shared" si="143"/>
        <v>216.36</v>
      </c>
      <c r="R250" s="43">
        <f>$D$11</f>
        <v>216.36</v>
      </c>
      <c r="S250" s="43">
        <f t="shared" si="143"/>
        <v>216.36</v>
      </c>
      <c r="T250" s="43">
        <f t="shared" si="143"/>
        <v>216.36</v>
      </c>
      <c r="U250" s="43">
        <f t="shared" si="143"/>
        <v>216.36</v>
      </c>
      <c r="V250" s="43">
        <f t="shared" si="143"/>
        <v>216.36</v>
      </c>
      <c r="W250" s="43">
        <f t="shared" si="143"/>
        <v>216.36</v>
      </c>
      <c r="X250" s="43">
        <f t="shared" si="143"/>
        <v>216.36</v>
      </c>
      <c r="Y250" s="43">
        <f t="shared" si="143"/>
        <v>216.36</v>
      </c>
      <c r="Z250" s="43">
        <f t="shared" si="143"/>
        <v>216.36</v>
      </c>
      <c r="AA250" s="43">
        <f t="shared" si="143"/>
        <v>216.36</v>
      </c>
    </row>
    <row r="251" spans="1:27" ht="12.75" customHeight="1" collapsed="1" x14ac:dyDescent="0.2">
      <c r="A251" s="97" t="s">
        <v>1272</v>
      </c>
      <c r="B251" s="27" t="str">
        <f>"18"&amp;"."&amp;$B$663&amp;"."&amp;$B$664</f>
        <v>18.01.2023</v>
      </c>
      <c r="C251" s="89" t="s">
        <v>74</v>
      </c>
      <c r="D251" s="90">
        <f>ROUND(((D252+D253+D255+D254)/1000),5)</f>
        <v>1.5045299999999999</v>
      </c>
      <c r="E251" s="90">
        <f>ROUND(((E252+E253+E255+E254)/1000),5)</f>
        <v>1.47088</v>
      </c>
      <c r="F251" s="90">
        <f>ROUND(((F252+F253+F255+F254)/1000),5)</f>
        <v>1.4500500000000001</v>
      </c>
      <c r="G251" s="90">
        <f t="shared" ref="G251:AA251" si="144">ROUND(((G252+G253+G255+G254)/1000),5)</f>
        <v>1.44889</v>
      </c>
      <c r="H251" s="90">
        <f t="shared" si="144"/>
        <v>1.4749300000000001</v>
      </c>
      <c r="I251" s="90">
        <f t="shared" si="144"/>
        <v>1.5356700000000001</v>
      </c>
      <c r="J251" s="90">
        <f t="shared" si="144"/>
        <v>1.8368100000000001</v>
      </c>
      <c r="K251" s="90">
        <f t="shared" si="144"/>
        <v>2.0510600000000001</v>
      </c>
      <c r="L251" s="90">
        <f t="shared" si="144"/>
        <v>2.1620599999999999</v>
      </c>
      <c r="M251" s="90">
        <f t="shared" si="144"/>
        <v>2.19584</v>
      </c>
      <c r="N251" s="90">
        <f t="shared" si="144"/>
        <v>2.2145100000000002</v>
      </c>
      <c r="O251" s="90">
        <f t="shared" si="144"/>
        <v>2.2466900000000001</v>
      </c>
      <c r="P251" s="90">
        <f t="shared" si="144"/>
        <v>2.2252700000000001</v>
      </c>
      <c r="Q251" s="90">
        <f t="shared" si="144"/>
        <v>2.2349600000000001</v>
      </c>
      <c r="R251" s="90">
        <f t="shared" si="144"/>
        <v>2.2380599999999999</v>
      </c>
      <c r="S251" s="90">
        <f t="shared" si="144"/>
        <v>2.1986400000000001</v>
      </c>
      <c r="T251" s="90">
        <f t="shared" si="144"/>
        <v>2.2376100000000001</v>
      </c>
      <c r="U251" s="90">
        <f t="shared" si="144"/>
        <v>2.2457400000000001</v>
      </c>
      <c r="V251" s="90">
        <f t="shared" si="144"/>
        <v>2.2404299999999999</v>
      </c>
      <c r="W251" s="90">
        <f t="shared" si="144"/>
        <v>2.2101799999999998</v>
      </c>
      <c r="X251" s="90">
        <f t="shared" si="144"/>
        <v>2.1558299999999999</v>
      </c>
      <c r="Y251" s="90">
        <f t="shared" si="144"/>
        <v>2.0711499999999998</v>
      </c>
      <c r="Z251" s="90">
        <f t="shared" si="144"/>
        <v>1.8388500000000001</v>
      </c>
      <c r="AA251" s="90">
        <f t="shared" si="144"/>
        <v>1.5152300000000001</v>
      </c>
    </row>
    <row r="252" spans="1:27" ht="12.75" hidden="1" customHeight="1" outlineLevel="1" x14ac:dyDescent="0.2">
      <c r="A252" s="98" t="s">
        <v>1273</v>
      </c>
      <c r="B252" s="62" t="s">
        <v>236</v>
      </c>
      <c r="C252" s="42" t="s">
        <v>77</v>
      </c>
      <c r="D252" s="43">
        <v>1168.3399999999999</v>
      </c>
      <c r="E252" s="43">
        <v>1134.69</v>
      </c>
      <c r="F252" s="43">
        <v>1113.8599999999999</v>
      </c>
      <c r="G252" s="43">
        <v>1112.7</v>
      </c>
      <c r="H252" s="43">
        <v>1138.74</v>
      </c>
      <c r="I252" s="43">
        <v>1199.48</v>
      </c>
      <c r="J252" s="43">
        <v>1500.62</v>
      </c>
      <c r="K252" s="43">
        <v>1714.87</v>
      </c>
      <c r="L252" s="43">
        <v>1825.87</v>
      </c>
      <c r="M252" s="43">
        <v>1859.65</v>
      </c>
      <c r="N252" s="43">
        <v>1878.32</v>
      </c>
      <c r="O252" s="43">
        <v>1910.5</v>
      </c>
      <c r="P252" s="43">
        <v>1889.08</v>
      </c>
      <c r="Q252" s="43">
        <v>1898.77</v>
      </c>
      <c r="R252" s="43">
        <v>1901.87</v>
      </c>
      <c r="S252" s="43">
        <v>1862.45</v>
      </c>
      <c r="T252" s="43">
        <v>1901.42</v>
      </c>
      <c r="U252" s="43">
        <v>1909.55</v>
      </c>
      <c r="V252" s="43">
        <v>1904.24</v>
      </c>
      <c r="W252" s="43">
        <v>1873.99</v>
      </c>
      <c r="X252" s="43">
        <v>1819.64</v>
      </c>
      <c r="Y252" s="43">
        <v>1734.96</v>
      </c>
      <c r="Z252" s="43">
        <v>1502.66</v>
      </c>
      <c r="AA252" s="43">
        <v>1179.04</v>
      </c>
    </row>
    <row r="253" spans="1:27" ht="12.75" hidden="1" customHeight="1" outlineLevel="1" x14ac:dyDescent="0.2">
      <c r="A253" s="98" t="s">
        <v>1274</v>
      </c>
      <c r="B253" s="62" t="s">
        <v>88</v>
      </c>
      <c r="C253" s="42" t="s">
        <v>77</v>
      </c>
      <c r="D253" s="43">
        <f>$D$168</f>
        <v>113.12</v>
      </c>
      <c r="E253" s="43">
        <f>$D$168</f>
        <v>113.12</v>
      </c>
      <c r="F253" s="43">
        <f t="shared" ref="F253:AA253" si="145">$D$168</f>
        <v>113.12</v>
      </c>
      <c r="G253" s="43">
        <f t="shared" si="145"/>
        <v>113.12</v>
      </c>
      <c r="H253" s="43">
        <f t="shared" si="145"/>
        <v>113.12</v>
      </c>
      <c r="I253" s="43">
        <f t="shared" si="145"/>
        <v>113.12</v>
      </c>
      <c r="J253" s="43">
        <f t="shared" si="145"/>
        <v>113.12</v>
      </c>
      <c r="K253" s="43">
        <f t="shared" si="145"/>
        <v>113.12</v>
      </c>
      <c r="L253" s="43">
        <f t="shared" si="145"/>
        <v>113.12</v>
      </c>
      <c r="M253" s="43">
        <f t="shared" si="145"/>
        <v>113.12</v>
      </c>
      <c r="N253" s="43">
        <f t="shared" si="145"/>
        <v>113.12</v>
      </c>
      <c r="O253" s="43">
        <f t="shared" si="145"/>
        <v>113.12</v>
      </c>
      <c r="P253" s="43">
        <f t="shared" si="145"/>
        <v>113.12</v>
      </c>
      <c r="Q253" s="43">
        <f t="shared" si="145"/>
        <v>113.12</v>
      </c>
      <c r="R253" s="43">
        <f t="shared" si="145"/>
        <v>113.12</v>
      </c>
      <c r="S253" s="43">
        <f t="shared" si="145"/>
        <v>113.12</v>
      </c>
      <c r="T253" s="43">
        <f t="shared" si="145"/>
        <v>113.12</v>
      </c>
      <c r="U253" s="43">
        <f t="shared" si="145"/>
        <v>113.12</v>
      </c>
      <c r="V253" s="43">
        <f t="shared" si="145"/>
        <v>113.12</v>
      </c>
      <c r="W253" s="43">
        <f t="shared" si="145"/>
        <v>113.12</v>
      </c>
      <c r="X253" s="43">
        <f t="shared" si="145"/>
        <v>113.12</v>
      </c>
      <c r="Y253" s="43">
        <f t="shared" si="145"/>
        <v>113.12</v>
      </c>
      <c r="Z253" s="43">
        <f t="shared" si="145"/>
        <v>113.12</v>
      </c>
      <c r="AA253" s="43">
        <f t="shared" si="145"/>
        <v>113.12</v>
      </c>
    </row>
    <row r="254" spans="1:27" ht="12.75" hidden="1" customHeight="1" outlineLevel="1" x14ac:dyDescent="0.2">
      <c r="A254" s="98" t="s">
        <v>1275</v>
      </c>
      <c r="B254" s="62" t="s">
        <v>81</v>
      </c>
      <c r="C254" s="42" t="s">
        <v>77</v>
      </c>
      <c r="D254" s="43">
        <v>6.71</v>
      </c>
      <c r="E254" s="43">
        <v>6.71</v>
      </c>
      <c r="F254" s="43">
        <v>6.71</v>
      </c>
      <c r="G254" s="43">
        <v>6.71</v>
      </c>
      <c r="H254" s="43">
        <v>6.71</v>
      </c>
      <c r="I254" s="43">
        <v>6.71</v>
      </c>
      <c r="J254" s="43">
        <v>6.71</v>
      </c>
      <c r="K254" s="43">
        <v>6.71</v>
      </c>
      <c r="L254" s="43">
        <v>6.71</v>
      </c>
      <c r="M254" s="43">
        <v>6.71</v>
      </c>
      <c r="N254" s="43">
        <v>6.71</v>
      </c>
      <c r="O254" s="43">
        <v>6.71</v>
      </c>
      <c r="P254" s="43">
        <v>6.71</v>
      </c>
      <c r="Q254" s="43">
        <v>6.71</v>
      </c>
      <c r="R254" s="43">
        <v>6.71</v>
      </c>
      <c r="S254" s="43">
        <v>6.71</v>
      </c>
      <c r="T254" s="43">
        <v>6.71</v>
      </c>
      <c r="U254" s="43">
        <v>6.71</v>
      </c>
      <c r="V254" s="43">
        <v>6.71</v>
      </c>
      <c r="W254" s="43">
        <v>6.71</v>
      </c>
      <c r="X254" s="43">
        <v>6.71</v>
      </c>
      <c r="Y254" s="43">
        <v>6.71</v>
      </c>
      <c r="Z254" s="43">
        <v>6.71</v>
      </c>
      <c r="AA254" s="43">
        <v>6.71</v>
      </c>
    </row>
    <row r="255" spans="1:27" ht="12.75" hidden="1" customHeight="1" outlineLevel="1" x14ac:dyDescent="0.2">
      <c r="A255" s="98" t="s">
        <v>1276</v>
      </c>
      <c r="B255" s="62" t="s">
        <v>79</v>
      </c>
      <c r="C255" s="42" t="s">
        <v>77</v>
      </c>
      <c r="D255" s="43">
        <f>$D$11</f>
        <v>216.36</v>
      </c>
      <c r="E255" s="43">
        <f t="shared" ref="E255:AA255" si="146">$D$11</f>
        <v>216.36</v>
      </c>
      <c r="F255" s="43">
        <f t="shared" si="146"/>
        <v>216.36</v>
      </c>
      <c r="G255" s="43">
        <f t="shared" si="146"/>
        <v>216.36</v>
      </c>
      <c r="H255" s="43">
        <f t="shared" si="146"/>
        <v>216.36</v>
      </c>
      <c r="I255" s="43">
        <f t="shared" si="146"/>
        <v>216.36</v>
      </c>
      <c r="J255" s="43">
        <f t="shared" si="146"/>
        <v>216.36</v>
      </c>
      <c r="K255" s="43">
        <f t="shared" si="146"/>
        <v>216.36</v>
      </c>
      <c r="L255" s="43">
        <f t="shared" si="146"/>
        <v>216.36</v>
      </c>
      <c r="M255" s="43">
        <f t="shared" si="146"/>
        <v>216.36</v>
      </c>
      <c r="N255" s="43">
        <f t="shared" si="146"/>
        <v>216.36</v>
      </c>
      <c r="O255" s="43">
        <f t="shared" si="146"/>
        <v>216.36</v>
      </c>
      <c r="P255" s="43">
        <f t="shared" si="146"/>
        <v>216.36</v>
      </c>
      <c r="Q255" s="43">
        <f t="shared" si="146"/>
        <v>216.36</v>
      </c>
      <c r="R255" s="43">
        <f>$D$11</f>
        <v>216.36</v>
      </c>
      <c r="S255" s="43">
        <f t="shared" si="146"/>
        <v>216.36</v>
      </c>
      <c r="T255" s="43">
        <f t="shared" si="146"/>
        <v>216.36</v>
      </c>
      <c r="U255" s="43">
        <f t="shared" si="146"/>
        <v>216.36</v>
      </c>
      <c r="V255" s="43">
        <f t="shared" si="146"/>
        <v>216.36</v>
      </c>
      <c r="W255" s="43">
        <f t="shared" si="146"/>
        <v>216.36</v>
      </c>
      <c r="X255" s="43">
        <f t="shared" si="146"/>
        <v>216.36</v>
      </c>
      <c r="Y255" s="43">
        <f t="shared" si="146"/>
        <v>216.36</v>
      </c>
      <c r="Z255" s="43">
        <f t="shared" si="146"/>
        <v>216.36</v>
      </c>
      <c r="AA255" s="43">
        <f t="shared" si="146"/>
        <v>216.36</v>
      </c>
    </row>
    <row r="256" spans="1:27" ht="12.75" customHeight="1" collapsed="1" x14ac:dyDescent="0.2">
      <c r="A256" s="97" t="s">
        <v>1277</v>
      </c>
      <c r="B256" s="27" t="str">
        <f>"19"&amp;"."&amp;$B$663&amp;"."&amp;$B$664</f>
        <v>19.01.2023</v>
      </c>
      <c r="C256" s="89" t="s">
        <v>74</v>
      </c>
      <c r="D256" s="90">
        <f>ROUND(((D257+D258+D260+D259)/1000),5)</f>
        <v>1.5155700000000001</v>
      </c>
      <c r="E256" s="90">
        <f>ROUND(((E257+E258+E260+E259)/1000),5)</f>
        <v>1.47994</v>
      </c>
      <c r="F256" s="90">
        <f>ROUND(((F257+F258+F260+F259)/1000),5)</f>
        <v>1.4515199999999999</v>
      </c>
      <c r="G256" s="90">
        <f t="shared" ref="G256:AA256" si="147">ROUND(((G257+G258+G260+G259)/1000),5)</f>
        <v>1.45163</v>
      </c>
      <c r="H256" s="90">
        <f t="shared" si="147"/>
        <v>1.4843900000000001</v>
      </c>
      <c r="I256" s="90">
        <f t="shared" si="147"/>
        <v>1.5385899999999999</v>
      </c>
      <c r="J256" s="90">
        <f t="shared" si="147"/>
        <v>1.9515400000000001</v>
      </c>
      <c r="K256" s="90">
        <f t="shared" si="147"/>
        <v>2.1316000000000002</v>
      </c>
      <c r="L256" s="90">
        <f t="shared" si="147"/>
        <v>2.2288199999999998</v>
      </c>
      <c r="M256" s="90">
        <f t="shared" si="147"/>
        <v>2.2489699999999999</v>
      </c>
      <c r="N256" s="90">
        <f t="shared" si="147"/>
        <v>2.2681100000000001</v>
      </c>
      <c r="O256" s="90">
        <f t="shared" si="147"/>
        <v>2.29908</v>
      </c>
      <c r="P256" s="90">
        <f t="shared" si="147"/>
        <v>2.2784599999999999</v>
      </c>
      <c r="Q256" s="90">
        <f t="shared" si="147"/>
        <v>2.2867500000000001</v>
      </c>
      <c r="R256" s="90">
        <f t="shared" si="147"/>
        <v>2.2911800000000002</v>
      </c>
      <c r="S256" s="90">
        <f t="shared" si="147"/>
        <v>2.2498800000000001</v>
      </c>
      <c r="T256" s="90">
        <f t="shared" si="147"/>
        <v>2.3309899999999999</v>
      </c>
      <c r="U256" s="90">
        <f t="shared" si="147"/>
        <v>2.3536000000000001</v>
      </c>
      <c r="V256" s="90">
        <f t="shared" si="147"/>
        <v>2.3373400000000002</v>
      </c>
      <c r="W256" s="90">
        <f t="shared" si="147"/>
        <v>2.2658499999999999</v>
      </c>
      <c r="X256" s="90">
        <f t="shared" si="147"/>
        <v>2.22675</v>
      </c>
      <c r="Y256" s="90">
        <f t="shared" si="147"/>
        <v>2.1608800000000001</v>
      </c>
      <c r="Z256" s="90">
        <f t="shared" si="147"/>
        <v>1.9551499999999999</v>
      </c>
      <c r="AA256" s="90">
        <f t="shared" si="147"/>
        <v>1.53403</v>
      </c>
    </row>
    <row r="257" spans="1:27" ht="12.75" hidden="1" customHeight="1" outlineLevel="1" x14ac:dyDescent="0.2">
      <c r="A257" s="98" t="s">
        <v>1278</v>
      </c>
      <c r="B257" s="62" t="s">
        <v>236</v>
      </c>
      <c r="C257" s="42" t="s">
        <v>77</v>
      </c>
      <c r="D257" s="43">
        <v>1179.3800000000001</v>
      </c>
      <c r="E257" s="43">
        <v>1143.75</v>
      </c>
      <c r="F257" s="43">
        <v>1115.33</v>
      </c>
      <c r="G257" s="43">
        <v>1115.44</v>
      </c>
      <c r="H257" s="43">
        <v>1148.2</v>
      </c>
      <c r="I257" s="43">
        <v>1202.4000000000001</v>
      </c>
      <c r="J257" s="43">
        <v>1615.35</v>
      </c>
      <c r="K257" s="43">
        <v>1795.41</v>
      </c>
      <c r="L257" s="43">
        <v>1892.63</v>
      </c>
      <c r="M257" s="43">
        <v>1912.78</v>
      </c>
      <c r="N257" s="43">
        <v>1931.92</v>
      </c>
      <c r="O257" s="43">
        <v>1962.89</v>
      </c>
      <c r="P257" s="43">
        <v>1942.27</v>
      </c>
      <c r="Q257" s="43">
        <v>1950.56</v>
      </c>
      <c r="R257" s="43">
        <v>1954.99</v>
      </c>
      <c r="S257" s="43">
        <v>1913.69</v>
      </c>
      <c r="T257" s="43">
        <v>1994.8</v>
      </c>
      <c r="U257" s="43">
        <v>2017.41</v>
      </c>
      <c r="V257" s="43">
        <v>2001.15</v>
      </c>
      <c r="W257" s="43">
        <v>1929.66</v>
      </c>
      <c r="X257" s="43">
        <v>1890.56</v>
      </c>
      <c r="Y257" s="43">
        <v>1824.69</v>
      </c>
      <c r="Z257" s="43">
        <v>1618.96</v>
      </c>
      <c r="AA257" s="43">
        <v>1197.8399999999999</v>
      </c>
    </row>
    <row r="258" spans="1:27" ht="12.75" hidden="1" customHeight="1" outlineLevel="1" x14ac:dyDescent="0.2">
      <c r="A258" s="98" t="s">
        <v>1279</v>
      </c>
      <c r="B258" s="62" t="s">
        <v>88</v>
      </c>
      <c r="C258" s="42" t="s">
        <v>77</v>
      </c>
      <c r="D258" s="43">
        <f>$D$168</f>
        <v>113.12</v>
      </c>
      <c r="E258" s="43">
        <f>$D$168</f>
        <v>113.12</v>
      </c>
      <c r="F258" s="43">
        <f t="shared" ref="F258:AA258" si="148">$D$168</f>
        <v>113.12</v>
      </c>
      <c r="G258" s="43">
        <f t="shared" si="148"/>
        <v>113.12</v>
      </c>
      <c r="H258" s="43">
        <f t="shared" si="148"/>
        <v>113.12</v>
      </c>
      <c r="I258" s="43">
        <f t="shared" si="148"/>
        <v>113.12</v>
      </c>
      <c r="J258" s="43">
        <f t="shared" si="148"/>
        <v>113.12</v>
      </c>
      <c r="K258" s="43">
        <f t="shared" si="148"/>
        <v>113.12</v>
      </c>
      <c r="L258" s="43">
        <f t="shared" si="148"/>
        <v>113.12</v>
      </c>
      <c r="M258" s="43">
        <f t="shared" si="148"/>
        <v>113.12</v>
      </c>
      <c r="N258" s="43">
        <f t="shared" si="148"/>
        <v>113.12</v>
      </c>
      <c r="O258" s="43">
        <f t="shared" si="148"/>
        <v>113.12</v>
      </c>
      <c r="P258" s="43">
        <f t="shared" si="148"/>
        <v>113.12</v>
      </c>
      <c r="Q258" s="43">
        <f t="shared" si="148"/>
        <v>113.12</v>
      </c>
      <c r="R258" s="43">
        <f t="shared" si="148"/>
        <v>113.12</v>
      </c>
      <c r="S258" s="43">
        <f t="shared" si="148"/>
        <v>113.12</v>
      </c>
      <c r="T258" s="43">
        <f t="shared" si="148"/>
        <v>113.12</v>
      </c>
      <c r="U258" s="43">
        <f t="shared" si="148"/>
        <v>113.12</v>
      </c>
      <c r="V258" s="43">
        <f t="shared" si="148"/>
        <v>113.12</v>
      </c>
      <c r="W258" s="43">
        <f t="shared" si="148"/>
        <v>113.12</v>
      </c>
      <c r="X258" s="43">
        <f t="shared" si="148"/>
        <v>113.12</v>
      </c>
      <c r="Y258" s="43">
        <f t="shared" si="148"/>
        <v>113.12</v>
      </c>
      <c r="Z258" s="43">
        <f t="shared" si="148"/>
        <v>113.12</v>
      </c>
      <c r="AA258" s="43">
        <f t="shared" si="148"/>
        <v>113.12</v>
      </c>
    </row>
    <row r="259" spans="1:27" ht="12.75" hidden="1" customHeight="1" outlineLevel="1" x14ac:dyDescent="0.2">
      <c r="A259" s="98" t="s">
        <v>1280</v>
      </c>
      <c r="B259" s="62" t="s">
        <v>81</v>
      </c>
      <c r="C259" s="42" t="s">
        <v>77</v>
      </c>
      <c r="D259" s="43">
        <v>6.71</v>
      </c>
      <c r="E259" s="43">
        <v>6.71</v>
      </c>
      <c r="F259" s="43">
        <v>6.71</v>
      </c>
      <c r="G259" s="43">
        <v>6.71</v>
      </c>
      <c r="H259" s="43">
        <v>6.71</v>
      </c>
      <c r="I259" s="43">
        <v>6.71</v>
      </c>
      <c r="J259" s="43">
        <v>6.71</v>
      </c>
      <c r="K259" s="43">
        <v>6.71</v>
      </c>
      <c r="L259" s="43">
        <v>6.71</v>
      </c>
      <c r="M259" s="43">
        <v>6.71</v>
      </c>
      <c r="N259" s="43">
        <v>6.71</v>
      </c>
      <c r="O259" s="43">
        <v>6.71</v>
      </c>
      <c r="P259" s="43">
        <v>6.71</v>
      </c>
      <c r="Q259" s="43">
        <v>6.71</v>
      </c>
      <c r="R259" s="43">
        <v>6.71</v>
      </c>
      <c r="S259" s="43">
        <v>6.71</v>
      </c>
      <c r="T259" s="43">
        <v>6.71</v>
      </c>
      <c r="U259" s="43">
        <v>6.71</v>
      </c>
      <c r="V259" s="43">
        <v>6.71</v>
      </c>
      <c r="W259" s="43">
        <v>6.71</v>
      </c>
      <c r="X259" s="43">
        <v>6.71</v>
      </c>
      <c r="Y259" s="43">
        <v>6.71</v>
      </c>
      <c r="Z259" s="43">
        <v>6.71</v>
      </c>
      <c r="AA259" s="43">
        <v>6.71</v>
      </c>
    </row>
    <row r="260" spans="1:27" ht="12.75" hidden="1" customHeight="1" outlineLevel="1" x14ac:dyDescent="0.2">
      <c r="A260" s="98" t="s">
        <v>1281</v>
      </c>
      <c r="B260" s="62" t="s">
        <v>79</v>
      </c>
      <c r="C260" s="42" t="s">
        <v>77</v>
      </c>
      <c r="D260" s="43">
        <f>$D$11</f>
        <v>216.36</v>
      </c>
      <c r="E260" s="43">
        <f t="shared" ref="E260:AA260" si="149">$D$11</f>
        <v>216.36</v>
      </c>
      <c r="F260" s="43">
        <f t="shared" si="149"/>
        <v>216.36</v>
      </c>
      <c r="G260" s="43">
        <f t="shared" si="149"/>
        <v>216.36</v>
      </c>
      <c r="H260" s="43">
        <f t="shared" si="149"/>
        <v>216.36</v>
      </c>
      <c r="I260" s="43">
        <f t="shared" si="149"/>
        <v>216.36</v>
      </c>
      <c r="J260" s="43">
        <f t="shared" si="149"/>
        <v>216.36</v>
      </c>
      <c r="K260" s="43">
        <f t="shared" si="149"/>
        <v>216.36</v>
      </c>
      <c r="L260" s="43">
        <f t="shared" si="149"/>
        <v>216.36</v>
      </c>
      <c r="M260" s="43">
        <f t="shared" si="149"/>
        <v>216.36</v>
      </c>
      <c r="N260" s="43">
        <f t="shared" si="149"/>
        <v>216.36</v>
      </c>
      <c r="O260" s="43">
        <f t="shared" si="149"/>
        <v>216.36</v>
      </c>
      <c r="P260" s="43">
        <f t="shared" si="149"/>
        <v>216.36</v>
      </c>
      <c r="Q260" s="43">
        <f t="shared" si="149"/>
        <v>216.36</v>
      </c>
      <c r="R260" s="43">
        <f>$D$11</f>
        <v>216.36</v>
      </c>
      <c r="S260" s="43">
        <f t="shared" si="149"/>
        <v>216.36</v>
      </c>
      <c r="T260" s="43">
        <f t="shared" si="149"/>
        <v>216.36</v>
      </c>
      <c r="U260" s="43">
        <f t="shared" si="149"/>
        <v>216.36</v>
      </c>
      <c r="V260" s="43">
        <f t="shared" si="149"/>
        <v>216.36</v>
      </c>
      <c r="W260" s="43">
        <f t="shared" si="149"/>
        <v>216.36</v>
      </c>
      <c r="X260" s="43">
        <f t="shared" si="149"/>
        <v>216.36</v>
      </c>
      <c r="Y260" s="43">
        <f t="shared" si="149"/>
        <v>216.36</v>
      </c>
      <c r="Z260" s="43">
        <f t="shared" si="149"/>
        <v>216.36</v>
      </c>
      <c r="AA260" s="43">
        <f t="shared" si="149"/>
        <v>216.36</v>
      </c>
    </row>
    <row r="261" spans="1:27" ht="12.75" customHeight="1" collapsed="1" x14ac:dyDescent="0.2">
      <c r="A261" s="97" t="s">
        <v>1282</v>
      </c>
      <c r="B261" s="27" t="str">
        <f>"20"&amp;"."&amp;$B$663&amp;"."&amp;$B$664</f>
        <v>20.01.2023</v>
      </c>
      <c r="C261" s="89" t="s">
        <v>74</v>
      </c>
      <c r="D261" s="90">
        <f>ROUND(((D262+D263+D265+D264)/1000),5)</f>
        <v>1.5143800000000001</v>
      </c>
      <c r="E261" s="90">
        <f>ROUND(((E262+E263+E265+E264)/1000),5)</f>
        <v>1.4810700000000001</v>
      </c>
      <c r="F261" s="90">
        <f>ROUND(((F262+F263+F265+F264)/1000),5)</f>
        <v>1.44482</v>
      </c>
      <c r="G261" s="90">
        <f t="shared" ref="G261:AA261" si="150">ROUND(((G262+G263+G265+G264)/1000),5)</f>
        <v>1.4328099999999999</v>
      </c>
      <c r="H261" s="90">
        <f t="shared" si="150"/>
        <v>1.47705</v>
      </c>
      <c r="I261" s="90">
        <f t="shared" si="150"/>
        <v>1.52887</v>
      </c>
      <c r="J261" s="90">
        <f t="shared" si="150"/>
        <v>1.8989199999999999</v>
      </c>
      <c r="K261" s="90">
        <f t="shared" si="150"/>
        <v>2.08866</v>
      </c>
      <c r="L261" s="90">
        <f t="shared" si="150"/>
        <v>2.1990500000000002</v>
      </c>
      <c r="M261" s="90">
        <f t="shared" si="150"/>
        <v>2.2097500000000001</v>
      </c>
      <c r="N261" s="90">
        <f t="shared" si="150"/>
        <v>2.2235</v>
      </c>
      <c r="O261" s="90">
        <f t="shared" si="150"/>
        <v>2.2445599999999999</v>
      </c>
      <c r="P261" s="90">
        <f t="shared" si="150"/>
        <v>2.22885</v>
      </c>
      <c r="Q261" s="90">
        <f t="shared" si="150"/>
        <v>2.2347299999999999</v>
      </c>
      <c r="R261" s="90">
        <f t="shared" si="150"/>
        <v>2.2298200000000001</v>
      </c>
      <c r="S261" s="90">
        <f t="shared" si="150"/>
        <v>2.2026300000000001</v>
      </c>
      <c r="T261" s="90">
        <f t="shared" si="150"/>
        <v>2.2034600000000002</v>
      </c>
      <c r="U261" s="90">
        <f t="shared" si="150"/>
        <v>2.2100200000000001</v>
      </c>
      <c r="V261" s="90">
        <f t="shared" si="150"/>
        <v>2.2059799999999998</v>
      </c>
      <c r="W261" s="90">
        <f t="shared" si="150"/>
        <v>2.21984</v>
      </c>
      <c r="X261" s="90">
        <f t="shared" si="150"/>
        <v>2.1769400000000001</v>
      </c>
      <c r="Y261" s="90">
        <f t="shared" si="150"/>
        <v>2.0964700000000001</v>
      </c>
      <c r="Z261" s="90">
        <f t="shared" si="150"/>
        <v>1.9141600000000001</v>
      </c>
      <c r="AA261" s="90">
        <f t="shared" si="150"/>
        <v>1.5375399999999999</v>
      </c>
    </row>
    <row r="262" spans="1:27" ht="12.75" hidden="1" customHeight="1" outlineLevel="1" x14ac:dyDescent="0.2">
      <c r="A262" s="98" t="s">
        <v>1283</v>
      </c>
      <c r="B262" s="62" t="s">
        <v>236</v>
      </c>
      <c r="C262" s="42" t="s">
        <v>77</v>
      </c>
      <c r="D262" s="43">
        <v>1178.19</v>
      </c>
      <c r="E262" s="43">
        <v>1144.8800000000001</v>
      </c>
      <c r="F262" s="43">
        <v>1108.6300000000001</v>
      </c>
      <c r="G262" s="43">
        <v>1096.6199999999999</v>
      </c>
      <c r="H262" s="43">
        <v>1140.8599999999999</v>
      </c>
      <c r="I262" s="43">
        <v>1192.68</v>
      </c>
      <c r="J262" s="43">
        <v>1562.73</v>
      </c>
      <c r="K262" s="43">
        <v>1752.47</v>
      </c>
      <c r="L262" s="43">
        <v>1862.86</v>
      </c>
      <c r="M262" s="43">
        <v>1873.56</v>
      </c>
      <c r="N262" s="43">
        <v>1887.31</v>
      </c>
      <c r="O262" s="43">
        <v>1908.37</v>
      </c>
      <c r="P262" s="43">
        <v>1892.66</v>
      </c>
      <c r="Q262" s="43">
        <v>1898.54</v>
      </c>
      <c r="R262" s="43">
        <v>1893.63</v>
      </c>
      <c r="S262" s="43">
        <v>1866.44</v>
      </c>
      <c r="T262" s="43">
        <v>1867.27</v>
      </c>
      <c r="U262" s="43">
        <v>1873.83</v>
      </c>
      <c r="V262" s="43">
        <v>1869.79</v>
      </c>
      <c r="W262" s="43">
        <v>1883.65</v>
      </c>
      <c r="X262" s="43">
        <v>1840.75</v>
      </c>
      <c r="Y262" s="43">
        <v>1760.28</v>
      </c>
      <c r="Z262" s="43">
        <v>1577.97</v>
      </c>
      <c r="AA262" s="43">
        <v>1201.3499999999999</v>
      </c>
    </row>
    <row r="263" spans="1:27" ht="12.75" hidden="1" customHeight="1" outlineLevel="1" x14ac:dyDescent="0.2">
      <c r="A263" s="98" t="s">
        <v>1284</v>
      </c>
      <c r="B263" s="62" t="s">
        <v>88</v>
      </c>
      <c r="C263" s="42" t="s">
        <v>77</v>
      </c>
      <c r="D263" s="43">
        <f>$D$168</f>
        <v>113.12</v>
      </c>
      <c r="E263" s="43">
        <f>$D$168</f>
        <v>113.12</v>
      </c>
      <c r="F263" s="43">
        <f t="shared" ref="F263:AA263" si="151">$D$168</f>
        <v>113.12</v>
      </c>
      <c r="G263" s="43">
        <f t="shared" si="151"/>
        <v>113.12</v>
      </c>
      <c r="H263" s="43">
        <f t="shared" si="151"/>
        <v>113.12</v>
      </c>
      <c r="I263" s="43">
        <f t="shared" si="151"/>
        <v>113.12</v>
      </c>
      <c r="J263" s="43">
        <f t="shared" si="151"/>
        <v>113.12</v>
      </c>
      <c r="K263" s="43">
        <f t="shared" si="151"/>
        <v>113.12</v>
      </c>
      <c r="L263" s="43">
        <f t="shared" si="151"/>
        <v>113.12</v>
      </c>
      <c r="M263" s="43">
        <f t="shared" si="151"/>
        <v>113.12</v>
      </c>
      <c r="N263" s="43">
        <f t="shared" si="151"/>
        <v>113.12</v>
      </c>
      <c r="O263" s="43">
        <f t="shared" si="151"/>
        <v>113.12</v>
      </c>
      <c r="P263" s="43">
        <f t="shared" si="151"/>
        <v>113.12</v>
      </c>
      <c r="Q263" s="43">
        <f t="shared" si="151"/>
        <v>113.12</v>
      </c>
      <c r="R263" s="43">
        <f t="shared" si="151"/>
        <v>113.12</v>
      </c>
      <c r="S263" s="43">
        <f t="shared" si="151"/>
        <v>113.12</v>
      </c>
      <c r="T263" s="43">
        <f t="shared" si="151"/>
        <v>113.12</v>
      </c>
      <c r="U263" s="43">
        <f t="shared" si="151"/>
        <v>113.12</v>
      </c>
      <c r="V263" s="43">
        <f t="shared" si="151"/>
        <v>113.12</v>
      </c>
      <c r="W263" s="43">
        <f t="shared" si="151"/>
        <v>113.12</v>
      </c>
      <c r="X263" s="43">
        <f t="shared" si="151"/>
        <v>113.12</v>
      </c>
      <c r="Y263" s="43">
        <f t="shared" si="151"/>
        <v>113.12</v>
      </c>
      <c r="Z263" s="43">
        <f t="shared" si="151"/>
        <v>113.12</v>
      </c>
      <c r="AA263" s="43">
        <f t="shared" si="151"/>
        <v>113.12</v>
      </c>
    </row>
    <row r="264" spans="1:27" ht="12.75" hidden="1" customHeight="1" outlineLevel="1" x14ac:dyDescent="0.2">
      <c r="A264" s="98" t="s">
        <v>1285</v>
      </c>
      <c r="B264" s="62" t="s">
        <v>81</v>
      </c>
      <c r="C264" s="42" t="s">
        <v>77</v>
      </c>
      <c r="D264" s="43">
        <v>6.71</v>
      </c>
      <c r="E264" s="43">
        <v>6.71</v>
      </c>
      <c r="F264" s="43">
        <v>6.71</v>
      </c>
      <c r="G264" s="43">
        <v>6.71</v>
      </c>
      <c r="H264" s="43">
        <v>6.71</v>
      </c>
      <c r="I264" s="43">
        <v>6.71</v>
      </c>
      <c r="J264" s="43">
        <v>6.71</v>
      </c>
      <c r="K264" s="43">
        <v>6.71</v>
      </c>
      <c r="L264" s="43">
        <v>6.71</v>
      </c>
      <c r="M264" s="43">
        <v>6.71</v>
      </c>
      <c r="N264" s="43">
        <v>6.71</v>
      </c>
      <c r="O264" s="43">
        <v>6.71</v>
      </c>
      <c r="P264" s="43">
        <v>6.71</v>
      </c>
      <c r="Q264" s="43">
        <v>6.71</v>
      </c>
      <c r="R264" s="43">
        <v>6.71</v>
      </c>
      <c r="S264" s="43">
        <v>6.71</v>
      </c>
      <c r="T264" s="43">
        <v>6.71</v>
      </c>
      <c r="U264" s="43">
        <v>6.71</v>
      </c>
      <c r="V264" s="43">
        <v>6.71</v>
      </c>
      <c r="W264" s="43">
        <v>6.71</v>
      </c>
      <c r="X264" s="43">
        <v>6.71</v>
      </c>
      <c r="Y264" s="43">
        <v>6.71</v>
      </c>
      <c r="Z264" s="43">
        <v>6.71</v>
      </c>
      <c r="AA264" s="43">
        <v>6.71</v>
      </c>
    </row>
    <row r="265" spans="1:27" ht="12.75" hidden="1" customHeight="1" outlineLevel="1" x14ac:dyDescent="0.2">
      <c r="A265" s="98" t="s">
        <v>1286</v>
      </c>
      <c r="B265" s="62" t="s">
        <v>79</v>
      </c>
      <c r="C265" s="42" t="s">
        <v>77</v>
      </c>
      <c r="D265" s="43">
        <f>$D$11</f>
        <v>216.36</v>
      </c>
      <c r="E265" s="43">
        <f t="shared" ref="E265:AA265" si="152">$D$11</f>
        <v>216.36</v>
      </c>
      <c r="F265" s="43">
        <f t="shared" si="152"/>
        <v>216.36</v>
      </c>
      <c r="G265" s="43">
        <f t="shared" si="152"/>
        <v>216.36</v>
      </c>
      <c r="H265" s="43">
        <f t="shared" si="152"/>
        <v>216.36</v>
      </c>
      <c r="I265" s="43">
        <f t="shared" si="152"/>
        <v>216.36</v>
      </c>
      <c r="J265" s="43">
        <f t="shared" si="152"/>
        <v>216.36</v>
      </c>
      <c r="K265" s="43">
        <f t="shared" si="152"/>
        <v>216.36</v>
      </c>
      <c r="L265" s="43">
        <f t="shared" si="152"/>
        <v>216.36</v>
      </c>
      <c r="M265" s="43">
        <f t="shared" si="152"/>
        <v>216.36</v>
      </c>
      <c r="N265" s="43">
        <f t="shared" si="152"/>
        <v>216.36</v>
      </c>
      <c r="O265" s="43">
        <f t="shared" si="152"/>
        <v>216.36</v>
      </c>
      <c r="P265" s="43">
        <f t="shared" si="152"/>
        <v>216.36</v>
      </c>
      <c r="Q265" s="43">
        <f t="shared" si="152"/>
        <v>216.36</v>
      </c>
      <c r="R265" s="43">
        <f>$D$11</f>
        <v>216.36</v>
      </c>
      <c r="S265" s="43">
        <f t="shared" si="152"/>
        <v>216.36</v>
      </c>
      <c r="T265" s="43">
        <f t="shared" si="152"/>
        <v>216.36</v>
      </c>
      <c r="U265" s="43">
        <f t="shared" si="152"/>
        <v>216.36</v>
      </c>
      <c r="V265" s="43">
        <f t="shared" si="152"/>
        <v>216.36</v>
      </c>
      <c r="W265" s="43">
        <f t="shared" si="152"/>
        <v>216.36</v>
      </c>
      <c r="X265" s="43">
        <f t="shared" si="152"/>
        <v>216.36</v>
      </c>
      <c r="Y265" s="43">
        <f t="shared" si="152"/>
        <v>216.36</v>
      </c>
      <c r="Z265" s="43">
        <f t="shared" si="152"/>
        <v>216.36</v>
      </c>
      <c r="AA265" s="43">
        <f t="shared" si="152"/>
        <v>216.36</v>
      </c>
    </row>
    <row r="266" spans="1:27" ht="12.75" customHeight="1" collapsed="1" x14ac:dyDescent="0.2">
      <c r="A266" s="97" t="s">
        <v>1287</v>
      </c>
      <c r="B266" s="27" t="str">
        <f>"21"&amp;"."&amp;$B$663&amp;"."&amp;$B$664</f>
        <v>21.01.2023</v>
      </c>
      <c r="C266" s="89" t="s">
        <v>74</v>
      </c>
      <c r="D266" s="90">
        <f>ROUND(((D267+D268+D270+D269)/1000),5)</f>
        <v>1.6084000000000001</v>
      </c>
      <c r="E266" s="90">
        <f>ROUND(((E267+E268+E270+E269)/1000),5)</f>
        <v>1.5488299999999999</v>
      </c>
      <c r="F266" s="90">
        <f>ROUND(((F267+F268+F270+F269)/1000),5)</f>
        <v>1.4958499999999999</v>
      </c>
      <c r="G266" s="90">
        <f t="shared" ref="G266:AA266" si="153">ROUND(((G267+G268+G270+G269)/1000),5)</f>
        <v>1.47967</v>
      </c>
      <c r="H266" s="90">
        <f t="shared" si="153"/>
        <v>1.49777</v>
      </c>
      <c r="I266" s="90">
        <f t="shared" si="153"/>
        <v>1.5275099999999999</v>
      </c>
      <c r="J266" s="90">
        <f t="shared" si="153"/>
        <v>1.58491</v>
      </c>
      <c r="K266" s="90">
        <f t="shared" si="153"/>
        <v>1.89114</v>
      </c>
      <c r="L266" s="90">
        <f t="shared" si="153"/>
        <v>2.0430100000000002</v>
      </c>
      <c r="M266" s="90">
        <f t="shared" si="153"/>
        <v>2.1177600000000001</v>
      </c>
      <c r="N266" s="90">
        <f t="shared" si="153"/>
        <v>2.1678500000000001</v>
      </c>
      <c r="O266" s="90">
        <f t="shared" si="153"/>
        <v>2.1837900000000001</v>
      </c>
      <c r="P266" s="90">
        <f t="shared" si="153"/>
        <v>2.1746699999999999</v>
      </c>
      <c r="Q266" s="90">
        <f t="shared" si="153"/>
        <v>2.1762700000000001</v>
      </c>
      <c r="R266" s="90">
        <f t="shared" si="153"/>
        <v>2.1335799999999998</v>
      </c>
      <c r="S266" s="90">
        <f t="shared" si="153"/>
        <v>2.1398700000000002</v>
      </c>
      <c r="T266" s="90">
        <f t="shared" si="153"/>
        <v>2.1558899999999999</v>
      </c>
      <c r="U266" s="90">
        <f t="shared" si="153"/>
        <v>2.1840000000000002</v>
      </c>
      <c r="V266" s="90">
        <f t="shared" si="153"/>
        <v>2.1805400000000001</v>
      </c>
      <c r="W266" s="90">
        <f t="shared" si="153"/>
        <v>2.1578400000000002</v>
      </c>
      <c r="X266" s="90">
        <f t="shared" si="153"/>
        <v>2.16459</v>
      </c>
      <c r="Y266" s="90">
        <f t="shared" si="153"/>
        <v>2.0756199999999998</v>
      </c>
      <c r="Z266" s="90">
        <f t="shared" si="153"/>
        <v>1.9316599999999999</v>
      </c>
      <c r="AA266" s="90">
        <f t="shared" si="153"/>
        <v>1.56036</v>
      </c>
    </row>
    <row r="267" spans="1:27" ht="12.75" hidden="1" customHeight="1" outlineLevel="1" x14ac:dyDescent="0.2">
      <c r="A267" s="98" t="s">
        <v>1288</v>
      </c>
      <c r="B267" s="62" t="s">
        <v>236</v>
      </c>
      <c r="C267" s="42" t="s">
        <v>77</v>
      </c>
      <c r="D267" s="43">
        <v>1272.21</v>
      </c>
      <c r="E267" s="43">
        <v>1212.6400000000001</v>
      </c>
      <c r="F267" s="43">
        <v>1159.6600000000001</v>
      </c>
      <c r="G267" s="43">
        <v>1143.48</v>
      </c>
      <c r="H267" s="43">
        <v>1161.58</v>
      </c>
      <c r="I267" s="43">
        <v>1191.32</v>
      </c>
      <c r="J267" s="43">
        <v>1248.72</v>
      </c>
      <c r="K267" s="43">
        <v>1554.95</v>
      </c>
      <c r="L267" s="43">
        <v>1706.82</v>
      </c>
      <c r="M267" s="43">
        <v>1781.57</v>
      </c>
      <c r="N267" s="43">
        <v>1831.66</v>
      </c>
      <c r="O267" s="43">
        <v>1847.6</v>
      </c>
      <c r="P267" s="43">
        <v>1838.48</v>
      </c>
      <c r="Q267" s="43">
        <v>1840.08</v>
      </c>
      <c r="R267" s="43">
        <v>1797.39</v>
      </c>
      <c r="S267" s="43">
        <v>1803.68</v>
      </c>
      <c r="T267" s="43">
        <v>1819.7</v>
      </c>
      <c r="U267" s="43">
        <v>1847.81</v>
      </c>
      <c r="V267" s="43">
        <v>1844.35</v>
      </c>
      <c r="W267" s="43">
        <v>1821.65</v>
      </c>
      <c r="X267" s="43">
        <v>1828.4</v>
      </c>
      <c r="Y267" s="43">
        <v>1739.43</v>
      </c>
      <c r="Z267" s="43">
        <v>1595.47</v>
      </c>
      <c r="AA267" s="43">
        <v>1224.17</v>
      </c>
    </row>
    <row r="268" spans="1:27" ht="12.75" hidden="1" customHeight="1" outlineLevel="1" x14ac:dyDescent="0.2">
      <c r="A268" s="98" t="s">
        <v>1289</v>
      </c>
      <c r="B268" s="62" t="s">
        <v>88</v>
      </c>
      <c r="C268" s="42" t="s">
        <v>77</v>
      </c>
      <c r="D268" s="43">
        <f>$D$168</f>
        <v>113.12</v>
      </c>
      <c r="E268" s="43">
        <f>$D$168</f>
        <v>113.12</v>
      </c>
      <c r="F268" s="43">
        <f t="shared" ref="F268:AA268" si="154">$D$168</f>
        <v>113.12</v>
      </c>
      <c r="G268" s="43">
        <f t="shared" si="154"/>
        <v>113.12</v>
      </c>
      <c r="H268" s="43">
        <f t="shared" si="154"/>
        <v>113.12</v>
      </c>
      <c r="I268" s="43">
        <f t="shared" si="154"/>
        <v>113.12</v>
      </c>
      <c r="J268" s="43">
        <f t="shared" si="154"/>
        <v>113.12</v>
      </c>
      <c r="K268" s="43">
        <f t="shared" si="154"/>
        <v>113.12</v>
      </c>
      <c r="L268" s="43">
        <f t="shared" si="154"/>
        <v>113.12</v>
      </c>
      <c r="M268" s="43">
        <f t="shared" si="154"/>
        <v>113.12</v>
      </c>
      <c r="N268" s="43">
        <f t="shared" si="154"/>
        <v>113.12</v>
      </c>
      <c r="O268" s="43">
        <f t="shared" si="154"/>
        <v>113.12</v>
      </c>
      <c r="P268" s="43">
        <f t="shared" si="154"/>
        <v>113.12</v>
      </c>
      <c r="Q268" s="43">
        <f t="shared" si="154"/>
        <v>113.12</v>
      </c>
      <c r="R268" s="43">
        <f t="shared" si="154"/>
        <v>113.12</v>
      </c>
      <c r="S268" s="43">
        <f t="shared" si="154"/>
        <v>113.12</v>
      </c>
      <c r="T268" s="43">
        <f t="shared" si="154"/>
        <v>113.12</v>
      </c>
      <c r="U268" s="43">
        <f t="shared" si="154"/>
        <v>113.12</v>
      </c>
      <c r="V268" s="43">
        <f t="shared" si="154"/>
        <v>113.12</v>
      </c>
      <c r="W268" s="43">
        <f t="shared" si="154"/>
        <v>113.12</v>
      </c>
      <c r="X268" s="43">
        <f t="shared" si="154"/>
        <v>113.12</v>
      </c>
      <c r="Y268" s="43">
        <f t="shared" si="154"/>
        <v>113.12</v>
      </c>
      <c r="Z268" s="43">
        <f t="shared" si="154"/>
        <v>113.12</v>
      </c>
      <c r="AA268" s="43">
        <f t="shared" si="154"/>
        <v>113.12</v>
      </c>
    </row>
    <row r="269" spans="1:27" ht="12.75" hidden="1" customHeight="1" outlineLevel="1" x14ac:dyDescent="0.2">
      <c r="A269" s="98" t="s">
        <v>1290</v>
      </c>
      <c r="B269" s="62" t="s">
        <v>81</v>
      </c>
      <c r="C269" s="42" t="s">
        <v>77</v>
      </c>
      <c r="D269" s="43">
        <v>6.71</v>
      </c>
      <c r="E269" s="43">
        <v>6.71</v>
      </c>
      <c r="F269" s="43">
        <v>6.71</v>
      </c>
      <c r="G269" s="43">
        <v>6.71</v>
      </c>
      <c r="H269" s="43">
        <v>6.71</v>
      </c>
      <c r="I269" s="43">
        <v>6.71</v>
      </c>
      <c r="J269" s="43">
        <v>6.71</v>
      </c>
      <c r="K269" s="43">
        <v>6.71</v>
      </c>
      <c r="L269" s="43">
        <v>6.71</v>
      </c>
      <c r="M269" s="43">
        <v>6.71</v>
      </c>
      <c r="N269" s="43">
        <v>6.71</v>
      </c>
      <c r="O269" s="43">
        <v>6.71</v>
      </c>
      <c r="P269" s="43">
        <v>6.71</v>
      </c>
      <c r="Q269" s="43">
        <v>6.71</v>
      </c>
      <c r="R269" s="43">
        <v>6.71</v>
      </c>
      <c r="S269" s="43">
        <v>6.71</v>
      </c>
      <c r="T269" s="43">
        <v>6.71</v>
      </c>
      <c r="U269" s="43">
        <v>6.71</v>
      </c>
      <c r="V269" s="43">
        <v>6.71</v>
      </c>
      <c r="W269" s="43">
        <v>6.71</v>
      </c>
      <c r="X269" s="43">
        <v>6.71</v>
      </c>
      <c r="Y269" s="43">
        <v>6.71</v>
      </c>
      <c r="Z269" s="43">
        <v>6.71</v>
      </c>
      <c r="AA269" s="43">
        <v>6.71</v>
      </c>
    </row>
    <row r="270" spans="1:27" ht="12.75" hidden="1" customHeight="1" outlineLevel="1" x14ac:dyDescent="0.2">
      <c r="A270" s="98" t="s">
        <v>1291</v>
      </c>
      <c r="B270" s="62" t="s">
        <v>79</v>
      </c>
      <c r="C270" s="42" t="s">
        <v>77</v>
      </c>
      <c r="D270" s="43">
        <f>$D$11</f>
        <v>216.36</v>
      </c>
      <c r="E270" s="43">
        <f t="shared" ref="E270:AA270" si="155">$D$11</f>
        <v>216.36</v>
      </c>
      <c r="F270" s="43">
        <f t="shared" si="155"/>
        <v>216.36</v>
      </c>
      <c r="G270" s="43">
        <f t="shared" si="155"/>
        <v>216.36</v>
      </c>
      <c r="H270" s="43">
        <f t="shared" si="155"/>
        <v>216.36</v>
      </c>
      <c r="I270" s="43">
        <f t="shared" si="155"/>
        <v>216.36</v>
      </c>
      <c r="J270" s="43">
        <f t="shared" si="155"/>
        <v>216.36</v>
      </c>
      <c r="K270" s="43">
        <f t="shared" si="155"/>
        <v>216.36</v>
      </c>
      <c r="L270" s="43">
        <f t="shared" si="155"/>
        <v>216.36</v>
      </c>
      <c r="M270" s="43">
        <f t="shared" si="155"/>
        <v>216.36</v>
      </c>
      <c r="N270" s="43">
        <f t="shared" si="155"/>
        <v>216.36</v>
      </c>
      <c r="O270" s="43">
        <f t="shared" si="155"/>
        <v>216.36</v>
      </c>
      <c r="P270" s="43">
        <f t="shared" si="155"/>
        <v>216.36</v>
      </c>
      <c r="Q270" s="43">
        <f t="shared" si="155"/>
        <v>216.36</v>
      </c>
      <c r="R270" s="43">
        <f>$D$11</f>
        <v>216.36</v>
      </c>
      <c r="S270" s="43">
        <f t="shared" si="155"/>
        <v>216.36</v>
      </c>
      <c r="T270" s="43">
        <f t="shared" si="155"/>
        <v>216.36</v>
      </c>
      <c r="U270" s="43">
        <f t="shared" si="155"/>
        <v>216.36</v>
      </c>
      <c r="V270" s="43">
        <f t="shared" si="155"/>
        <v>216.36</v>
      </c>
      <c r="W270" s="43">
        <f t="shared" si="155"/>
        <v>216.36</v>
      </c>
      <c r="X270" s="43">
        <f t="shared" si="155"/>
        <v>216.36</v>
      </c>
      <c r="Y270" s="43">
        <f t="shared" si="155"/>
        <v>216.36</v>
      </c>
      <c r="Z270" s="43">
        <f t="shared" si="155"/>
        <v>216.36</v>
      </c>
      <c r="AA270" s="43">
        <f t="shared" si="155"/>
        <v>216.36</v>
      </c>
    </row>
    <row r="271" spans="1:27" ht="12.75" customHeight="1" collapsed="1" x14ac:dyDescent="0.2">
      <c r="A271" s="97" t="s">
        <v>1292</v>
      </c>
      <c r="B271" s="27" t="str">
        <f>"22"&amp;"."&amp;$B$663&amp;"."&amp;$B$664</f>
        <v>22.01.2023</v>
      </c>
      <c r="C271" s="89" t="s">
        <v>74</v>
      </c>
      <c r="D271" s="90">
        <f>ROUND(((D272+D273+D275+D274)/1000),5)</f>
        <v>1.5550200000000001</v>
      </c>
      <c r="E271" s="90">
        <f>ROUND(((E272+E273+E275+E274)/1000),5)</f>
        <v>1.48967</v>
      </c>
      <c r="F271" s="90">
        <f>ROUND(((F272+F273+F275+F274)/1000),5)</f>
        <v>1.4697899999999999</v>
      </c>
      <c r="G271" s="90">
        <f t="shared" ref="G271:AA271" si="156">ROUND(((G272+G273+G275+G274)/1000),5)</f>
        <v>1.4392799999999999</v>
      </c>
      <c r="H271" s="90">
        <f t="shared" si="156"/>
        <v>1.4730700000000001</v>
      </c>
      <c r="I271" s="90">
        <f t="shared" si="156"/>
        <v>1.4775</v>
      </c>
      <c r="J271" s="90">
        <f t="shared" si="156"/>
        <v>1.5134799999999999</v>
      </c>
      <c r="K271" s="90">
        <f t="shared" si="156"/>
        <v>1.61575</v>
      </c>
      <c r="L271" s="90">
        <f t="shared" si="156"/>
        <v>1.8785799999999999</v>
      </c>
      <c r="M271" s="90">
        <f t="shared" si="156"/>
        <v>2.0431900000000001</v>
      </c>
      <c r="N271" s="90">
        <f t="shared" si="156"/>
        <v>2.0873200000000001</v>
      </c>
      <c r="O271" s="90">
        <f t="shared" si="156"/>
        <v>2.1050300000000002</v>
      </c>
      <c r="P271" s="90">
        <f t="shared" si="156"/>
        <v>2.1034000000000002</v>
      </c>
      <c r="Q271" s="90">
        <f t="shared" si="156"/>
        <v>2.1042399999999999</v>
      </c>
      <c r="R271" s="90">
        <f t="shared" si="156"/>
        <v>2.0789900000000001</v>
      </c>
      <c r="S271" s="90">
        <f t="shared" si="156"/>
        <v>2.0920899999999998</v>
      </c>
      <c r="T271" s="90">
        <f t="shared" si="156"/>
        <v>2.1132300000000002</v>
      </c>
      <c r="U271" s="90">
        <f t="shared" si="156"/>
        <v>2.1477599999999999</v>
      </c>
      <c r="V271" s="90">
        <f t="shared" si="156"/>
        <v>2.1498300000000001</v>
      </c>
      <c r="W271" s="90">
        <f t="shared" si="156"/>
        <v>2.1421100000000002</v>
      </c>
      <c r="X271" s="90">
        <f t="shared" si="156"/>
        <v>2.1347200000000002</v>
      </c>
      <c r="Y271" s="90">
        <f t="shared" si="156"/>
        <v>2.08297</v>
      </c>
      <c r="Z271" s="90">
        <f t="shared" si="156"/>
        <v>1.8834599999999999</v>
      </c>
      <c r="AA271" s="90">
        <f t="shared" si="156"/>
        <v>1.55091</v>
      </c>
    </row>
    <row r="272" spans="1:27" ht="12.75" hidden="1" customHeight="1" outlineLevel="1" x14ac:dyDescent="0.2">
      <c r="A272" s="98" t="s">
        <v>1293</v>
      </c>
      <c r="B272" s="62" t="s">
        <v>236</v>
      </c>
      <c r="C272" s="42" t="s">
        <v>77</v>
      </c>
      <c r="D272" s="43">
        <v>1218.83</v>
      </c>
      <c r="E272" s="43">
        <v>1153.48</v>
      </c>
      <c r="F272" s="43">
        <v>1133.5999999999999</v>
      </c>
      <c r="G272" s="43">
        <v>1103.0899999999999</v>
      </c>
      <c r="H272" s="43">
        <v>1136.8800000000001</v>
      </c>
      <c r="I272" s="43">
        <v>1141.31</v>
      </c>
      <c r="J272" s="43">
        <v>1177.29</v>
      </c>
      <c r="K272" s="43">
        <v>1279.56</v>
      </c>
      <c r="L272" s="43">
        <v>1542.39</v>
      </c>
      <c r="M272" s="43">
        <v>1707</v>
      </c>
      <c r="N272" s="43">
        <v>1751.13</v>
      </c>
      <c r="O272" s="43">
        <v>1768.84</v>
      </c>
      <c r="P272" s="43">
        <v>1767.21</v>
      </c>
      <c r="Q272" s="43">
        <v>1768.05</v>
      </c>
      <c r="R272" s="43">
        <v>1742.8</v>
      </c>
      <c r="S272" s="43">
        <v>1755.9</v>
      </c>
      <c r="T272" s="43">
        <v>1777.04</v>
      </c>
      <c r="U272" s="43">
        <v>1811.57</v>
      </c>
      <c r="V272" s="43">
        <v>1813.64</v>
      </c>
      <c r="W272" s="43">
        <v>1805.92</v>
      </c>
      <c r="X272" s="43">
        <v>1798.53</v>
      </c>
      <c r="Y272" s="43">
        <v>1746.78</v>
      </c>
      <c r="Z272" s="43">
        <v>1547.27</v>
      </c>
      <c r="AA272" s="43">
        <v>1214.72</v>
      </c>
    </row>
    <row r="273" spans="1:27" ht="12.75" hidden="1" customHeight="1" outlineLevel="1" x14ac:dyDescent="0.2">
      <c r="A273" s="98" t="s">
        <v>1294</v>
      </c>
      <c r="B273" s="62" t="s">
        <v>88</v>
      </c>
      <c r="C273" s="42" t="s">
        <v>77</v>
      </c>
      <c r="D273" s="43">
        <f>$D$168</f>
        <v>113.12</v>
      </c>
      <c r="E273" s="43">
        <f>$D$168</f>
        <v>113.12</v>
      </c>
      <c r="F273" s="43">
        <f t="shared" ref="F273:AA273" si="157">$D$168</f>
        <v>113.12</v>
      </c>
      <c r="G273" s="43">
        <f t="shared" si="157"/>
        <v>113.12</v>
      </c>
      <c r="H273" s="43">
        <f t="shared" si="157"/>
        <v>113.12</v>
      </c>
      <c r="I273" s="43">
        <f t="shared" si="157"/>
        <v>113.12</v>
      </c>
      <c r="J273" s="43">
        <f t="shared" si="157"/>
        <v>113.12</v>
      </c>
      <c r="K273" s="43">
        <f t="shared" si="157"/>
        <v>113.12</v>
      </c>
      <c r="L273" s="43">
        <f t="shared" si="157"/>
        <v>113.12</v>
      </c>
      <c r="M273" s="43">
        <f t="shared" si="157"/>
        <v>113.12</v>
      </c>
      <c r="N273" s="43">
        <f t="shared" si="157"/>
        <v>113.12</v>
      </c>
      <c r="O273" s="43">
        <f t="shared" si="157"/>
        <v>113.12</v>
      </c>
      <c r="P273" s="43">
        <f t="shared" si="157"/>
        <v>113.12</v>
      </c>
      <c r="Q273" s="43">
        <f t="shared" si="157"/>
        <v>113.12</v>
      </c>
      <c r="R273" s="43">
        <f t="shared" si="157"/>
        <v>113.12</v>
      </c>
      <c r="S273" s="43">
        <f t="shared" si="157"/>
        <v>113.12</v>
      </c>
      <c r="T273" s="43">
        <f t="shared" si="157"/>
        <v>113.12</v>
      </c>
      <c r="U273" s="43">
        <f t="shared" si="157"/>
        <v>113.12</v>
      </c>
      <c r="V273" s="43">
        <f t="shared" si="157"/>
        <v>113.12</v>
      </c>
      <c r="W273" s="43">
        <f t="shared" si="157"/>
        <v>113.12</v>
      </c>
      <c r="X273" s="43">
        <f t="shared" si="157"/>
        <v>113.12</v>
      </c>
      <c r="Y273" s="43">
        <f t="shared" si="157"/>
        <v>113.12</v>
      </c>
      <c r="Z273" s="43">
        <f t="shared" si="157"/>
        <v>113.12</v>
      </c>
      <c r="AA273" s="43">
        <f t="shared" si="157"/>
        <v>113.12</v>
      </c>
    </row>
    <row r="274" spans="1:27" ht="12.75" hidden="1" customHeight="1" outlineLevel="1" x14ac:dyDescent="0.2">
      <c r="A274" s="98" t="s">
        <v>1295</v>
      </c>
      <c r="B274" s="62" t="s">
        <v>81</v>
      </c>
      <c r="C274" s="42" t="s">
        <v>77</v>
      </c>
      <c r="D274" s="43">
        <v>6.71</v>
      </c>
      <c r="E274" s="43">
        <v>6.71</v>
      </c>
      <c r="F274" s="43">
        <v>6.71</v>
      </c>
      <c r="G274" s="43">
        <v>6.71</v>
      </c>
      <c r="H274" s="43">
        <v>6.71</v>
      </c>
      <c r="I274" s="43">
        <v>6.71</v>
      </c>
      <c r="J274" s="43">
        <v>6.71</v>
      </c>
      <c r="K274" s="43">
        <v>6.71</v>
      </c>
      <c r="L274" s="43">
        <v>6.71</v>
      </c>
      <c r="M274" s="43">
        <v>6.71</v>
      </c>
      <c r="N274" s="43">
        <v>6.71</v>
      </c>
      <c r="O274" s="43">
        <v>6.71</v>
      </c>
      <c r="P274" s="43">
        <v>6.71</v>
      </c>
      <c r="Q274" s="43">
        <v>6.71</v>
      </c>
      <c r="R274" s="43">
        <v>6.71</v>
      </c>
      <c r="S274" s="43">
        <v>6.71</v>
      </c>
      <c r="T274" s="43">
        <v>6.71</v>
      </c>
      <c r="U274" s="43">
        <v>6.71</v>
      </c>
      <c r="V274" s="43">
        <v>6.71</v>
      </c>
      <c r="W274" s="43">
        <v>6.71</v>
      </c>
      <c r="X274" s="43">
        <v>6.71</v>
      </c>
      <c r="Y274" s="43">
        <v>6.71</v>
      </c>
      <c r="Z274" s="43">
        <v>6.71</v>
      </c>
      <c r="AA274" s="43">
        <v>6.71</v>
      </c>
    </row>
    <row r="275" spans="1:27" ht="12.75" hidden="1" customHeight="1" outlineLevel="1" x14ac:dyDescent="0.2">
      <c r="A275" s="98" t="s">
        <v>1296</v>
      </c>
      <c r="B275" s="62" t="s">
        <v>79</v>
      </c>
      <c r="C275" s="42" t="s">
        <v>77</v>
      </c>
      <c r="D275" s="43">
        <f>$D$11</f>
        <v>216.36</v>
      </c>
      <c r="E275" s="43">
        <f t="shared" ref="E275:AA275" si="158">$D$11</f>
        <v>216.36</v>
      </c>
      <c r="F275" s="43">
        <f t="shared" si="158"/>
        <v>216.36</v>
      </c>
      <c r="G275" s="43">
        <f t="shared" si="158"/>
        <v>216.36</v>
      </c>
      <c r="H275" s="43">
        <f t="shared" si="158"/>
        <v>216.36</v>
      </c>
      <c r="I275" s="43">
        <f t="shared" si="158"/>
        <v>216.36</v>
      </c>
      <c r="J275" s="43">
        <f t="shared" si="158"/>
        <v>216.36</v>
      </c>
      <c r="K275" s="43">
        <f t="shared" si="158"/>
        <v>216.36</v>
      </c>
      <c r="L275" s="43">
        <f t="shared" si="158"/>
        <v>216.36</v>
      </c>
      <c r="M275" s="43">
        <f t="shared" si="158"/>
        <v>216.36</v>
      </c>
      <c r="N275" s="43">
        <f t="shared" si="158"/>
        <v>216.36</v>
      </c>
      <c r="O275" s="43">
        <f t="shared" si="158"/>
        <v>216.36</v>
      </c>
      <c r="P275" s="43">
        <f t="shared" si="158"/>
        <v>216.36</v>
      </c>
      <c r="Q275" s="43">
        <f t="shared" si="158"/>
        <v>216.36</v>
      </c>
      <c r="R275" s="43">
        <f>$D$11</f>
        <v>216.36</v>
      </c>
      <c r="S275" s="43">
        <f t="shared" si="158"/>
        <v>216.36</v>
      </c>
      <c r="T275" s="43">
        <f t="shared" si="158"/>
        <v>216.36</v>
      </c>
      <c r="U275" s="43">
        <f t="shared" si="158"/>
        <v>216.36</v>
      </c>
      <c r="V275" s="43">
        <f t="shared" si="158"/>
        <v>216.36</v>
      </c>
      <c r="W275" s="43">
        <f t="shared" si="158"/>
        <v>216.36</v>
      </c>
      <c r="X275" s="43">
        <f t="shared" si="158"/>
        <v>216.36</v>
      </c>
      <c r="Y275" s="43">
        <f t="shared" si="158"/>
        <v>216.36</v>
      </c>
      <c r="Z275" s="43">
        <f t="shared" si="158"/>
        <v>216.36</v>
      </c>
      <c r="AA275" s="43">
        <f t="shared" si="158"/>
        <v>216.36</v>
      </c>
    </row>
    <row r="276" spans="1:27" ht="12.75" customHeight="1" collapsed="1" x14ac:dyDescent="0.2">
      <c r="A276" s="97" t="s">
        <v>1297</v>
      </c>
      <c r="B276" s="27" t="str">
        <f>"23"&amp;"."&amp;$B$663&amp;"."&amp;$B$664</f>
        <v>23.01.2023</v>
      </c>
      <c r="C276" s="89" t="s">
        <v>74</v>
      </c>
      <c r="D276" s="90">
        <f>ROUND(((D277+D278+D280+D279)/1000),5)</f>
        <v>1.5107699999999999</v>
      </c>
      <c r="E276" s="90">
        <f>ROUND(((E277+E278+E280+E279)/1000),5)</f>
        <v>1.4763200000000001</v>
      </c>
      <c r="F276" s="90">
        <f>ROUND(((F277+F278+F280+F279)/1000),5)</f>
        <v>1.4208499999999999</v>
      </c>
      <c r="G276" s="90">
        <f t="shared" ref="G276:AA276" si="159">ROUND(((G277+G278+G280+G279)/1000),5)</f>
        <v>1.41144</v>
      </c>
      <c r="H276" s="90">
        <f t="shared" si="159"/>
        <v>1.44838</v>
      </c>
      <c r="I276" s="90">
        <f t="shared" si="159"/>
        <v>1.5093099999999999</v>
      </c>
      <c r="J276" s="90">
        <f t="shared" si="159"/>
        <v>1.74973</v>
      </c>
      <c r="K276" s="90">
        <f t="shared" si="159"/>
        <v>2.0836800000000002</v>
      </c>
      <c r="L276" s="90">
        <f t="shared" si="159"/>
        <v>2.2304400000000002</v>
      </c>
      <c r="M276" s="90">
        <f t="shared" si="159"/>
        <v>2.2577699999999998</v>
      </c>
      <c r="N276" s="90">
        <f t="shared" si="159"/>
        <v>2.27095</v>
      </c>
      <c r="O276" s="90">
        <f t="shared" si="159"/>
        <v>2.3007200000000001</v>
      </c>
      <c r="P276" s="90">
        <f t="shared" si="159"/>
        <v>2.2814999999999999</v>
      </c>
      <c r="Q276" s="90">
        <f t="shared" si="159"/>
        <v>2.2888999999999999</v>
      </c>
      <c r="R276" s="90">
        <f t="shared" si="159"/>
        <v>2.2836699999999999</v>
      </c>
      <c r="S276" s="90">
        <f t="shared" si="159"/>
        <v>2.2519399999999998</v>
      </c>
      <c r="T276" s="90">
        <f t="shared" si="159"/>
        <v>2.2551800000000002</v>
      </c>
      <c r="U276" s="90">
        <f t="shared" si="159"/>
        <v>2.2671700000000001</v>
      </c>
      <c r="V276" s="90">
        <f t="shared" si="159"/>
        <v>2.2625600000000001</v>
      </c>
      <c r="W276" s="90">
        <f t="shared" si="159"/>
        <v>2.2776999999999998</v>
      </c>
      <c r="X276" s="90">
        <f t="shared" si="159"/>
        <v>2.2462</v>
      </c>
      <c r="Y276" s="90">
        <f t="shared" si="159"/>
        <v>2.09883</v>
      </c>
      <c r="Z276" s="90">
        <f t="shared" si="159"/>
        <v>1.8764000000000001</v>
      </c>
      <c r="AA276" s="90">
        <f t="shared" si="159"/>
        <v>1.5106200000000001</v>
      </c>
    </row>
    <row r="277" spans="1:27" ht="12.75" hidden="1" customHeight="1" outlineLevel="1" x14ac:dyDescent="0.2">
      <c r="A277" s="98" t="s">
        <v>1298</v>
      </c>
      <c r="B277" s="62" t="s">
        <v>236</v>
      </c>
      <c r="C277" s="42" t="s">
        <v>77</v>
      </c>
      <c r="D277" s="43">
        <v>1174.58</v>
      </c>
      <c r="E277" s="43">
        <v>1140.1300000000001</v>
      </c>
      <c r="F277" s="43">
        <v>1084.6600000000001</v>
      </c>
      <c r="G277" s="43">
        <v>1075.25</v>
      </c>
      <c r="H277" s="43">
        <v>1112.19</v>
      </c>
      <c r="I277" s="43">
        <v>1173.1199999999999</v>
      </c>
      <c r="J277" s="43">
        <v>1413.54</v>
      </c>
      <c r="K277" s="43">
        <v>1747.49</v>
      </c>
      <c r="L277" s="43">
        <v>1894.25</v>
      </c>
      <c r="M277" s="43">
        <v>1921.58</v>
      </c>
      <c r="N277" s="43">
        <v>1934.76</v>
      </c>
      <c r="O277" s="43">
        <v>1964.53</v>
      </c>
      <c r="P277" s="43">
        <v>1945.31</v>
      </c>
      <c r="Q277" s="43">
        <v>1952.71</v>
      </c>
      <c r="R277" s="43">
        <v>1947.48</v>
      </c>
      <c r="S277" s="43">
        <v>1915.75</v>
      </c>
      <c r="T277" s="43">
        <v>1918.99</v>
      </c>
      <c r="U277" s="43">
        <v>1930.98</v>
      </c>
      <c r="V277" s="43">
        <v>1926.37</v>
      </c>
      <c r="W277" s="43">
        <v>1941.51</v>
      </c>
      <c r="X277" s="43">
        <v>1910.01</v>
      </c>
      <c r="Y277" s="43">
        <v>1762.64</v>
      </c>
      <c r="Z277" s="43">
        <v>1540.21</v>
      </c>
      <c r="AA277" s="43">
        <v>1174.43</v>
      </c>
    </row>
    <row r="278" spans="1:27" ht="12.75" hidden="1" customHeight="1" outlineLevel="1" x14ac:dyDescent="0.2">
      <c r="A278" s="98" t="s">
        <v>1299</v>
      </c>
      <c r="B278" s="62" t="s">
        <v>88</v>
      </c>
      <c r="C278" s="42" t="s">
        <v>77</v>
      </c>
      <c r="D278" s="43">
        <f>$D$168</f>
        <v>113.12</v>
      </c>
      <c r="E278" s="43">
        <f>$D$168</f>
        <v>113.12</v>
      </c>
      <c r="F278" s="43">
        <f t="shared" ref="F278:AA278" si="160">$D$168</f>
        <v>113.12</v>
      </c>
      <c r="G278" s="43">
        <f t="shared" si="160"/>
        <v>113.12</v>
      </c>
      <c r="H278" s="43">
        <f t="shared" si="160"/>
        <v>113.12</v>
      </c>
      <c r="I278" s="43">
        <f t="shared" si="160"/>
        <v>113.12</v>
      </c>
      <c r="J278" s="43">
        <f t="shared" si="160"/>
        <v>113.12</v>
      </c>
      <c r="K278" s="43">
        <f t="shared" si="160"/>
        <v>113.12</v>
      </c>
      <c r="L278" s="43">
        <f t="shared" si="160"/>
        <v>113.12</v>
      </c>
      <c r="M278" s="43">
        <f t="shared" si="160"/>
        <v>113.12</v>
      </c>
      <c r="N278" s="43">
        <f t="shared" si="160"/>
        <v>113.12</v>
      </c>
      <c r="O278" s="43">
        <f t="shared" si="160"/>
        <v>113.12</v>
      </c>
      <c r="P278" s="43">
        <f t="shared" si="160"/>
        <v>113.12</v>
      </c>
      <c r="Q278" s="43">
        <f t="shared" si="160"/>
        <v>113.12</v>
      </c>
      <c r="R278" s="43">
        <f t="shared" si="160"/>
        <v>113.12</v>
      </c>
      <c r="S278" s="43">
        <f t="shared" si="160"/>
        <v>113.12</v>
      </c>
      <c r="T278" s="43">
        <f t="shared" si="160"/>
        <v>113.12</v>
      </c>
      <c r="U278" s="43">
        <f t="shared" si="160"/>
        <v>113.12</v>
      </c>
      <c r="V278" s="43">
        <f t="shared" si="160"/>
        <v>113.12</v>
      </c>
      <c r="W278" s="43">
        <f t="shared" si="160"/>
        <v>113.12</v>
      </c>
      <c r="X278" s="43">
        <f t="shared" si="160"/>
        <v>113.12</v>
      </c>
      <c r="Y278" s="43">
        <f t="shared" si="160"/>
        <v>113.12</v>
      </c>
      <c r="Z278" s="43">
        <f t="shared" si="160"/>
        <v>113.12</v>
      </c>
      <c r="AA278" s="43">
        <f t="shared" si="160"/>
        <v>113.12</v>
      </c>
    </row>
    <row r="279" spans="1:27" ht="12.75" hidden="1" customHeight="1" outlineLevel="1" x14ac:dyDescent="0.2">
      <c r="A279" s="98" t="s">
        <v>1300</v>
      </c>
      <c r="B279" s="62" t="s">
        <v>81</v>
      </c>
      <c r="C279" s="42" t="s">
        <v>77</v>
      </c>
      <c r="D279" s="43">
        <v>6.71</v>
      </c>
      <c r="E279" s="43">
        <v>6.71</v>
      </c>
      <c r="F279" s="43">
        <v>6.71</v>
      </c>
      <c r="G279" s="43">
        <v>6.71</v>
      </c>
      <c r="H279" s="43">
        <v>6.71</v>
      </c>
      <c r="I279" s="43">
        <v>6.71</v>
      </c>
      <c r="J279" s="43">
        <v>6.71</v>
      </c>
      <c r="K279" s="43">
        <v>6.71</v>
      </c>
      <c r="L279" s="43">
        <v>6.71</v>
      </c>
      <c r="M279" s="43">
        <v>6.71</v>
      </c>
      <c r="N279" s="43">
        <v>6.71</v>
      </c>
      <c r="O279" s="43">
        <v>6.71</v>
      </c>
      <c r="P279" s="43">
        <v>6.71</v>
      </c>
      <c r="Q279" s="43">
        <v>6.71</v>
      </c>
      <c r="R279" s="43">
        <v>6.71</v>
      </c>
      <c r="S279" s="43">
        <v>6.71</v>
      </c>
      <c r="T279" s="43">
        <v>6.71</v>
      </c>
      <c r="U279" s="43">
        <v>6.71</v>
      </c>
      <c r="V279" s="43">
        <v>6.71</v>
      </c>
      <c r="W279" s="43">
        <v>6.71</v>
      </c>
      <c r="X279" s="43">
        <v>6.71</v>
      </c>
      <c r="Y279" s="43">
        <v>6.71</v>
      </c>
      <c r="Z279" s="43">
        <v>6.71</v>
      </c>
      <c r="AA279" s="43">
        <v>6.71</v>
      </c>
    </row>
    <row r="280" spans="1:27" ht="12.75" hidden="1" customHeight="1" outlineLevel="1" x14ac:dyDescent="0.2">
      <c r="A280" s="98" t="s">
        <v>1301</v>
      </c>
      <c r="B280" s="62" t="s">
        <v>79</v>
      </c>
      <c r="C280" s="42" t="s">
        <v>77</v>
      </c>
      <c r="D280" s="43">
        <f>$D$11</f>
        <v>216.36</v>
      </c>
      <c r="E280" s="43">
        <f t="shared" ref="E280:AA280" si="161">$D$11</f>
        <v>216.36</v>
      </c>
      <c r="F280" s="43">
        <f t="shared" si="161"/>
        <v>216.36</v>
      </c>
      <c r="G280" s="43">
        <f t="shared" si="161"/>
        <v>216.36</v>
      </c>
      <c r="H280" s="43">
        <f t="shared" si="161"/>
        <v>216.36</v>
      </c>
      <c r="I280" s="43">
        <f t="shared" si="161"/>
        <v>216.36</v>
      </c>
      <c r="J280" s="43">
        <f t="shared" si="161"/>
        <v>216.36</v>
      </c>
      <c r="K280" s="43">
        <f t="shared" si="161"/>
        <v>216.36</v>
      </c>
      <c r="L280" s="43">
        <f t="shared" si="161"/>
        <v>216.36</v>
      </c>
      <c r="M280" s="43">
        <f t="shared" si="161"/>
        <v>216.36</v>
      </c>
      <c r="N280" s="43">
        <f t="shared" si="161"/>
        <v>216.36</v>
      </c>
      <c r="O280" s="43">
        <f t="shared" si="161"/>
        <v>216.36</v>
      </c>
      <c r="P280" s="43">
        <f t="shared" si="161"/>
        <v>216.36</v>
      </c>
      <c r="Q280" s="43">
        <f t="shared" si="161"/>
        <v>216.36</v>
      </c>
      <c r="R280" s="43">
        <f>$D$11</f>
        <v>216.36</v>
      </c>
      <c r="S280" s="43">
        <f t="shared" si="161"/>
        <v>216.36</v>
      </c>
      <c r="T280" s="43">
        <f t="shared" si="161"/>
        <v>216.36</v>
      </c>
      <c r="U280" s="43">
        <f t="shared" si="161"/>
        <v>216.36</v>
      </c>
      <c r="V280" s="43">
        <f t="shared" si="161"/>
        <v>216.36</v>
      </c>
      <c r="W280" s="43">
        <f t="shared" si="161"/>
        <v>216.36</v>
      </c>
      <c r="X280" s="43">
        <f t="shared" si="161"/>
        <v>216.36</v>
      </c>
      <c r="Y280" s="43">
        <f t="shared" si="161"/>
        <v>216.36</v>
      </c>
      <c r="Z280" s="43">
        <f t="shared" si="161"/>
        <v>216.36</v>
      </c>
      <c r="AA280" s="43">
        <f t="shared" si="161"/>
        <v>216.36</v>
      </c>
    </row>
    <row r="281" spans="1:27" ht="12.75" customHeight="1" collapsed="1" x14ac:dyDescent="0.2">
      <c r="A281" s="97" t="s">
        <v>1302</v>
      </c>
      <c r="B281" s="27" t="str">
        <f>"24"&amp;"."&amp;$B$663&amp;"."&amp;$B$664</f>
        <v>24.01.2023</v>
      </c>
      <c r="C281" s="89" t="s">
        <v>74</v>
      </c>
      <c r="D281" s="90">
        <f>ROUND(((D282+D283+D285+D284)/1000),5)</f>
        <v>1.50634</v>
      </c>
      <c r="E281" s="90">
        <f>ROUND(((E282+E283+E285+E284)/1000),5)</f>
        <v>1.44902</v>
      </c>
      <c r="F281" s="90">
        <f>ROUND(((F282+F283+F285+F284)/1000),5)</f>
        <v>1.4314199999999999</v>
      </c>
      <c r="G281" s="90">
        <f t="shared" ref="G281:AA281" si="162">ROUND(((G282+G283+G285+G284)/1000),5)</f>
        <v>1.4319</v>
      </c>
      <c r="H281" s="90">
        <f t="shared" si="162"/>
        <v>1.4796499999999999</v>
      </c>
      <c r="I281" s="90">
        <f t="shared" si="162"/>
        <v>1.55084</v>
      </c>
      <c r="J281" s="90">
        <f t="shared" si="162"/>
        <v>1.9145799999999999</v>
      </c>
      <c r="K281" s="90">
        <f t="shared" si="162"/>
        <v>2.1144599999999998</v>
      </c>
      <c r="L281" s="90">
        <f t="shared" si="162"/>
        <v>2.2269199999999998</v>
      </c>
      <c r="M281" s="90">
        <f t="shared" si="162"/>
        <v>2.2438099999999999</v>
      </c>
      <c r="N281" s="90">
        <f t="shared" si="162"/>
        <v>2.2562600000000002</v>
      </c>
      <c r="O281" s="90">
        <f t="shared" si="162"/>
        <v>2.2776000000000001</v>
      </c>
      <c r="P281" s="90">
        <f t="shared" si="162"/>
        <v>2.26654</v>
      </c>
      <c r="Q281" s="90">
        <f t="shared" si="162"/>
        <v>2.2717299999999998</v>
      </c>
      <c r="R281" s="90">
        <f t="shared" si="162"/>
        <v>2.2705000000000002</v>
      </c>
      <c r="S281" s="90">
        <f t="shared" si="162"/>
        <v>2.2427100000000002</v>
      </c>
      <c r="T281" s="90">
        <f t="shared" si="162"/>
        <v>2.2425099999999998</v>
      </c>
      <c r="U281" s="90">
        <f t="shared" si="162"/>
        <v>2.2532100000000002</v>
      </c>
      <c r="V281" s="90">
        <f t="shared" si="162"/>
        <v>2.25116</v>
      </c>
      <c r="W281" s="90">
        <f t="shared" si="162"/>
        <v>2.2638099999999999</v>
      </c>
      <c r="X281" s="90">
        <f t="shared" si="162"/>
        <v>2.2181700000000002</v>
      </c>
      <c r="Y281" s="90">
        <f t="shared" si="162"/>
        <v>2.1454300000000002</v>
      </c>
      <c r="Z281" s="90">
        <f t="shared" si="162"/>
        <v>1.99054</v>
      </c>
      <c r="AA281" s="90">
        <f t="shared" si="162"/>
        <v>1.5540799999999999</v>
      </c>
    </row>
    <row r="282" spans="1:27" ht="12.75" hidden="1" customHeight="1" outlineLevel="1" x14ac:dyDescent="0.2">
      <c r="A282" s="98" t="s">
        <v>1303</v>
      </c>
      <c r="B282" s="62" t="s">
        <v>236</v>
      </c>
      <c r="C282" s="42" t="s">
        <v>77</v>
      </c>
      <c r="D282" s="43">
        <v>1170.1500000000001</v>
      </c>
      <c r="E282" s="43">
        <v>1112.83</v>
      </c>
      <c r="F282" s="43">
        <v>1095.23</v>
      </c>
      <c r="G282" s="43">
        <v>1095.71</v>
      </c>
      <c r="H282" s="43">
        <v>1143.46</v>
      </c>
      <c r="I282" s="43">
        <v>1214.6500000000001</v>
      </c>
      <c r="J282" s="43">
        <v>1578.39</v>
      </c>
      <c r="K282" s="43">
        <v>1778.27</v>
      </c>
      <c r="L282" s="43">
        <v>1890.73</v>
      </c>
      <c r="M282" s="43">
        <v>1907.62</v>
      </c>
      <c r="N282" s="43">
        <v>1920.07</v>
      </c>
      <c r="O282" s="43">
        <v>1941.41</v>
      </c>
      <c r="P282" s="43">
        <v>1930.35</v>
      </c>
      <c r="Q282" s="43">
        <v>1935.54</v>
      </c>
      <c r="R282" s="43">
        <v>1934.31</v>
      </c>
      <c r="S282" s="43">
        <v>1906.52</v>
      </c>
      <c r="T282" s="43">
        <v>1906.32</v>
      </c>
      <c r="U282" s="43">
        <v>1917.02</v>
      </c>
      <c r="V282" s="43">
        <v>1914.97</v>
      </c>
      <c r="W282" s="43">
        <v>1927.62</v>
      </c>
      <c r="X282" s="43">
        <v>1881.98</v>
      </c>
      <c r="Y282" s="43">
        <v>1809.24</v>
      </c>
      <c r="Z282" s="43">
        <v>1654.35</v>
      </c>
      <c r="AA282" s="43">
        <v>1217.8900000000001</v>
      </c>
    </row>
    <row r="283" spans="1:27" ht="12.75" hidden="1" customHeight="1" outlineLevel="1" x14ac:dyDescent="0.2">
      <c r="A283" s="98" t="s">
        <v>1304</v>
      </c>
      <c r="B283" s="62" t="s">
        <v>88</v>
      </c>
      <c r="C283" s="42" t="s">
        <v>77</v>
      </c>
      <c r="D283" s="43">
        <f>$D$168</f>
        <v>113.12</v>
      </c>
      <c r="E283" s="43">
        <f>$D$168</f>
        <v>113.12</v>
      </c>
      <c r="F283" s="43">
        <f t="shared" ref="F283:AA283" si="163">$D$168</f>
        <v>113.12</v>
      </c>
      <c r="G283" s="43">
        <f t="shared" si="163"/>
        <v>113.12</v>
      </c>
      <c r="H283" s="43">
        <f t="shared" si="163"/>
        <v>113.12</v>
      </c>
      <c r="I283" s="43">
        <f t="shared" si="163"/>
        <v>113.12</v>
      </c>
      <c r="J283" s="43">
        <f t="shared" si="163"/>
        <v>113.12</v>
      </c>
      <c r="K283" s="43">
        <f t="shared" si="163"/>
        <v>113.12</v>
      </c>
      <c r="L283" s="43">
        <f t="shared" si="163"/>
        <v>113.12</v>
      </c>
      <c r="M283" s="43">
        <f t="shared" si="163"/>
        <v>113.12</v>
      </c>
      <c r="N283" s="43">
        <f t="shared" si="163"/>
        <v>113.12</v>
      </c>
      <c r="O283" s="43">
        <f t="shared" si="163"/>
        <v>113.12</v>
      </c>
      <c r="P283" s="43">
        <f t="shared" si="163"/>
        <v>113.12</v>
      </c>
      <c r="Q283" s="43">
        <f t="shared" si="163"/>
        <v>113.12</v>
      </c>
      <c r="R283" s="43">
        <f t="shared" si="163"/>
        <v>113.12</v>
      </c>
      <c r="S283" s="43">
        <f t="shared" si="163"/>
        <v>113.12</v>
      </c>
      <c r="T283" s="43">
        <f t="shared" si="163"/>
        <v>113.12</v>
      </c>
      <c r="U283" s="43">
        <f t="shared" si="163"/>
        <v>113.12</v>
      </c>
      <c r="V283" s="43">
        <f t="shared" si="163"/>
        <v>113.12</v>
      </c>
      <c r="W283" s="43">
        <f t="shared" si="163"/>
        <v>113.12</v>
      </c>
      <c r="X283" s="43">
        <f t="shared" si="163"/>
        <v>113.12</v>
      </c>
      <c r="Y283" s="43">
        <f t="shared" si="163"/>
        <v>113.12</v>
      </c>
      <c r="Z283" s="43">
        <f t="shared" si="163"/>
        <v>113.12</v>
      </c>
      <c r="AA283" s="43">
        <f t="shared" si="163"/>
        <v>113.12</v>
      </c>
    </row>
    <row r="284" spans="1:27" ht="12.75" hidden="1" customHeight="1" outlineLevel="1" x14ac:dyDescent="0.2">
      <c r="A284" s="98" t="s">
        <v>1305</v>
      </c>
      <c r="B284" s="62" t="s">
        <v>81</v>
      </c>
      <c r="C284" s="42" t="s">
        <v>77</v>
      </c>
      <c r="D284" s="43">
        <v>6.71</v>
      </c>
      <c r="E284" s="43">
        <v>6.71</v>
      </c>
      <c r="F284" s="43">
        <v>6.71</v>
      </c>
      <c r="G284" s="43">
        <v>6.71</v>
      </c>
      <c r="H284" s="43">
        <v>6.71</v>
      </c>
      <c r="I284" s="43">
        <v>6.71</v>
      </c>
      <c r="J284" s="43">
        <v>6.71</v>
      </c>
      <c r="K284" s="43">
        <v>6.71</v>
      </c>
      <c r="L284" s="43">
        <v>6.71</v>
      </c>
      <c r="M284" s="43">
        <v>6.71</v>
      </c>
      <c r="N284" s="43">
        <v>6.71</v>
      </c>
      <c r="O284" s="43">
        <v>6.71</v>
      </c>
      <c r="P284" s="43">
        <v>6.71</v>
      </c>
      <c r="Q284" s="43">
        <v>6.71</v>
      </c>
      <c r="R284" s="43">
        <v>6.71</v>
      </c>
      <c r="S284" s="43">
        <v>6.71</v>
      </c>
      <c r="T284" s="43">
        <v>6.71</v>
      </c>
      <c r="U284" s="43">
        <v>6.71</v>
      </c>
      <c r="V284" s="43">
        <v>6.71</v>
      </c>
      <c r="W284" s="43">
        <v>6.71</v>
      </c>
      <c r="X284" s="43">
        <v>6.71</v>
      </c>
      <c r="Y284" s="43">
        <v>6.71</v>
      </c>
      <c r="Z284" s="43">
        <v>6.71</v>
      </c>
      <c r="AA284" s="43">
        <v>6.71</v>
      </c>
    </row>
    <row r="285" spans="1:27" ht="12.75" hidden="1" customHeight="1" outlineLevel="1" x14ac:dyDescent="0.2">
      <c r="A285" s="98" t="s">
        <v>1306</v>
      </c>
      <c r="B285" s="62" t="s">
        <v>79</v>
      </c>
      <c r="C285" s="42" t="s">
        <v>77</v>
      </c>
      <c r="D285" s="43">
        <f>$D$11</f>
        <v>216.36</v>
      </c>
      <c r="E285" s="43">
        <f t="shared" ref="E285:AA285" si="164">$D$11</f>
        <v>216.36</v>
      </c>
      <c r="F285" s="43">
        <f t="shared" si="164"/>
        <v>216.36</v>
      </c>
      <c r="G285" s="43">
        <f t="shared" si="164"/>
        <v>216.36</v>
      </c>
      <c r="H285" s="43">
        <f t="shared" si="164"/>
        <v>216.36</v>
      </c>
      <c r="I285" s="43">
        <f t="shared" si="164"/>
        <v>216.36</v>
      </c>
      <c r="J285" s="43">
        <f t="shared" si="164"/>
        <v>216.36</v>
      </c>
      <c r="K285" s="43">
        <f t="shared" si="164"/>
        <v>216.36</v>
      </c>
      <c r="L285" s="43">
        <f t="shared" si="164"/>
        <v>216.36</v>
      </c>
      <c r="M285" s="43">
        <f t="shared" si="164"/>
        <v>216.36</v>
      </c>
      <c r="N285" s="43">
        <f t="shared" si="164"/>
        <v>216.36</v>
      </c>
      <c r="O285" s="43">
        <f t="shared" si="164"/>
        <v>216.36</v>
      </c>
      <c r="P285" s="43">
        <f t="shared" si="164"/>
        <v>216.36</v>
      </c>
      <c r="Q285" s="43">
        <f t="shared" si="164"/>
        <v>216.36</v>
      </c>
      <c r="R285" s="43">
        <f>$D$11</f>
        <v>216.36</v>
      </c>
      <c r="S285" s="43">
        <f t="shared" si="164"/>
        <v>216.36</v>
      </c>
      <c r="T285" s="43">
        <f t="shared" si="164"/>
        <v>216.36</v>
      </c>
      <c r="U285" s="43">
        <f t="shared" si="164"/>
        <v>216.36</v>
      </c>
      <c r="V285" s="43">
        <f t="shared" si="164"/>
        <v>216.36</v>
      </c>
      <c r="W285" s="43">
        <f t="shared" si="164"/>
        <v>216.36</v>
      </c>
      <c r="X285" s="43">
        <f t="shared" si="164"/>
        <v>216.36</v>
      </c>
      <c r="Y285" s="43">
        <f t="shared" si="164"/>
        <v>216.36</v>
      </c>
      <c r="Z285" s="43">
        <f t="shared" si="164"/>
        <v>216.36</v>
      </c>
      <c r="AA285" s="43">
        <f t="shared" si="164"/>
        <v>216.36</v>
      </c>
    </row>
    <row r="286" spans="1:27" ht="12.75" customHeight="1" collapsed="1" x14ac:dyDescent="0.2">
      <c r="A286" s="97" t="s">
        <v>1307</v>
      </c>
      <c r="B286" s="27" t="str">
        <f>"25"&amp;"."&amp;$B$663&amp;"."&amp;$B$664</f>
        <v>25.01.2023</v>
      </c>
      <c r="C286" s="89" t="s">
        <v>74</v>
      </c>
      <c r="D286" s="90">
        <f>ROUND(((D287+D288+D290+D289)/1000),5)</f>
        <v>1.5081</v>
      </c>
      <c r="E286" s="90">
        <f>ROUND(((E287+E288+E290+E289)/1000),5)</f>
        <v>1.47278</v>
      </c>
      <c r="F286" s="90">
        <f>ROUND(((F287+F288+F290+F289)/1000),5)</f>
        <v>1.4414100000000001</v>
      </c>
      <c r="G286" s="90">
        <f t="shared" ref="G286:AA286" si="165">ROUND(((G287+G288+G290+G289)/1000),5)</f>
        <v>1.44306</v>
      </c>
      <c r="H286" s="90">
        <f t="shared" si="165"/>
        <v>1.49959</v>
      </c>
      <c r="I286" s="90">
        <f t="shared" si="165"/>
        <v>1.54748</v>
      </c>
      <c r="J286" s="90">
        <f t="shared" si="165"/>
        <v>1.9169700000000001</v>
      </c>
      <c r="K286" s="90">
        <f t="shared" si="165"/>
        <v>2.16919</v>
      </c>
      <c r="L286" s="90">
        <f t="shared" si="165"/>
        <v>2.2738100000000001</v>
      </c>
      <c r="M286" s="90">
        <f t="shared" si="165"/>
        <v>2.2874400000000001</v>
      </c>
      <c r="N286" s="90">
        <f t="shared" si="165"/>
        <v>2.3029799999999998</v>
      </c>
      <c r="O286" s="90">
        <f t="shared" si="165"/>
        <v>2.3262800000000001</v>
      </c>
      <c r="P286" s="90">
        <f t="shared" si="165"/>
        <v>2.3109199999999999</v>
      </c>
      <c r="Q286" s="90">
        <f t="shared" si="165"/>
        <v>2.3159999999999998</v>
      </c>
      <c r="R286" s="90">
        <f t="shared" si="165"/>
        <v>2.3131200000000001</v>
      </c>
      <c r="S286" s="90">
        <f t="shared" si="165"/>
        <v>2.2839700000000001</v>
      </c>
      <c r="T286" s="90">
        <f t="shared" si="165"/>
        <v>2.2826499999999998</v>
      </c>
      <c r="U286" s="90">
        <f t="shared" si="165"/>
        <v>2.2964899999999999</v>
      </c>
      <c r="V286" s="90">
        <f t="shared" si="165"/>
        <v>2.2930000000000001</v>
      </c>
      <c r="W286" s="90">
        <f t="shared" si="165"/>
        <v>2.3077999999999999</v>
      </c>
      <c r="X286" s="90">
        <f t="shared" si="165"/>
        <v>2.2763100000000001</v>
      </c>
      <c r="Y286" s="90">
        <f t="shared" si="165"/>
        <v>2.16032</v>
      </c>
      <c r="Z286" s="90">
        <f t="shared" si="165"/>
        <v>2.0021499999999999</v>
      </c>
      <c r="AA286" s="90">
        <f t="shared" si="165"/>
        <v>1.5656300000000001</v>
      </c>
    </row>
    <row r="287" spans="1:27" ht="12.75" hidden="1" customHeight="1" outlineLevel="1" x14ac:dyDescent="0.2">
      <c r="A287" s="98" t="s">
        <v>1308</v>
      </c>
      <c r="B287" s="62" t="s">
        <v>236</v>
      </c>
      <c r="C287" s="42" t="s">
        <v>77</v>
      </c>
      <c r="D287" s="43">
        <v>1171.9100000000001</v>
      </c>
      <c r="E287" s="43">
        <v>1136.5899999999999</v>
      </c>
      <c r="F287" s="43">
        <v>1105.22</v>
      </c>
      <c r="G287" s="43">
        <v>1106.8699999999999</v>
      </c>
      <c r="H287" s="43">
        <v>1163.4000000000001</v>
      </c>
      <c r="I287" s="43">
        <v>1211.29</v>
      </c>
      <c r="J287" s="43">
        <v>1580.78</v>
      </c>
      <c r="K287" s="43">
        <v>1833</v>
      </c>
      <c r="L287" s="43">
        <v>1937.62</v>
      </c>
      <c r="M287" s="43">
        <v>1951.25</v>
      </c>
      <c r="N287" s="43">
        <v>1966.79</v>
      </c>
      <c r="O287" s="43">
        <v>1990.09</v>
      </c>
      <c r="P287" s="43">
        <v>1974.73</v>
      </c>
      <c r="Q287" s="43">
        <v>1979.81</v>
      </c>
      <c r="R287" s="43">
        <v>1976.93</v>
      </c>
      <c r="S287" s="43">
        <v>1947.78</v>
      </c>
      <c r="T287" s="43">
        <v>1946.46</v>
      </c>
      <c r="U287" s="43">
        <v>1960.3</v>
      </c>
      <c r="V287" s="43">
        <v>1956.81</v>
      </c>
      <c r="W287" s="43">
        <v>1971.61</v>
      </c>
      <c r="X287" s="43">
        <v>1940.12</v>
      </c>
      <c r="Y287" s="43">
        <v>1824.13</v>
      </c>
      <c r="Z287" s="43">
        <v>1665.96</v>
      </c>
      <c r="AA287" s="43">
        <v>1229.44</v>
      </c>
    </row>
    <row r="288" spans="1:27" ht="12.75" hidden="1" customHeight="1" outlineLevel="1" x14ac:dyDescent="0.2">
      <c r="A288" s="98" t="s">
        <v>1309</v>
      </c>
      <c r="B288" s="62" t="s">
        <v>88</v>
      </c>
      <c r="C288" s="42" t="s">
        <v>77</v>
      </c>
      <c r="D288" s="43">
        <f>$D$168</f>
        <v>113.12</v>
      </c>
      <c r="E288" s="43">
        <f>$D$168</f>
        <v>113.12</v>
      </c>
      <c r="F288" s="43">
        <f t="shared" ref="F288:AA288" si="166">$D$168</f>
        <v>113.12</v>
      </c>
      <c r="G288" s="43">
        <f t="shared" si="166"/>
        <v>113.12</v>
      </c>
      <c r="H288" s="43">
        <f t="shared" si="166"/>
        <v>113.12</v>
      </c>
      <c r="I288" s="43">
        <f t="shared" si="166"/>
        <v>113.12</v>
      </c>
      <c r="J288" s="43">
        <f t="shared" si="166"/>
        <v>113.12</v>
      </c>
      <c r="K288" s="43">
        <f t="shared" si="166"/>
        <v>113.12</v>
      </c>
      <c r="L288" s="43">
        <f t="shared" si="166"/>
        <v>113.12</v>
      </c>
      <c r="M288" s="43">
        <f t="shared" si="166"/>
        <v>113.12</v>
      </c>
      <c r="N288" s="43">
        <f t="shared" si="166"/>
        <v>113.12</v>
      </c>
      <c r="O288" s="43">
        <f t="shared" si="166"/>
        <v>113.12</v>
      </c>
      <c r="P288" s="43">
        <f t="shared" si="166"/>
        <v>113.12</v>
      </c>
      <c r="Q288" s="43">
        <f t="shared" si="166"/>
        <v>113.12</v>
      </c>
      <c r="R288" s="43">
        <f t="shared" si="166"/>
        <v>113.12</v>
      </c>
      <c r="S288" s="43">
        <f t="shared" si="166"/>
        <v>113.12</v>
      </c>
      <c r="T288" s="43">
        <f t="shared" si="166"/>
        <v>113.12</v>
      </c>
      <c r="U288" s="43">
        <f t="shared" si="166"/>
        <v>113.12</v>
      </c>
      <c r="V288" s="43">
        <f t="shared" si="166"/>
        <v>113.12</v>
      </c>
      <c r="W288" s="43">
        <f t="shared" si="166"/>
        <v>113.12</v>
      </c>
      <c r="X288" s="43">
        <f t="shared" si="166"/>
        <v>113.12</v>
      </c>
      <c r="Y288" s="43">
        <f t="shared" si="166"/>
        <v>113.12</v>
      </c>
      <c r="Z288" s="43">
        <f t="shared" si="166"/>
        <v>113.12</v>
      </c>
      <c r="AA288" s="43">
        <f t="shared" si="166"/>
        <v>113.12</v>
      </c>
    </row>
    <row r="289" spans="1:27" ht="12.75" hidden="1" customHeight="1" outlineLevel="1" x14ac:dyDescent="0.2">
      <c r="A289" s="98" t="s">
        <v>1310</v>
      </c>
      <c r="B289" s="62" t="s">
        <v>81</v>
      </c>
      <c r="C289" s="42" t="s">
        <v>77</v>
      </c>
      <c r="D289" s="43">
        <v>6.71</v>
      </c>
      <c r="E289" s="43">
        <v>6.71</v>
      </c>
      <c r="F289" s="43">
        <v>6.71</v>
      </c>
      <c r="G289" s="43">
        <v>6.71</v>
      </c>
      <c r="H289" s="43">
        <v>6.71</v>
      </c>
      <c r="I289" s="43">
        <v>6.71</v>
      </c>
      <c r="J289" s="43">
        <v>6.71</v>
      </c>
      <c r="K289" s="43">
        <v>6.71</v>
      </c>
      <c r="L289" s="43">
        <v>6.71</v>
      </c>
      <c r="M289" s="43">
        <v>6.71</v>
      </c>
      <c r="N289" s="43">
        <v>6.71</v>
      </c>
      <c r="O289" s="43">
        <v>6.71</v>
      </c>
      <c r="P289" s="43">
        <v>6.71</v>
      </c>
      <c r="Q289" s="43">
        <v>6.71</v>
      </c>
      <c r="R289" s="43">
        <v>6.71</v>
      </c>
      <c r="S289" s="43">
        <v>6.71</v>
      </c>
      <c r="T289" s="43">
        <v>6.71</v>
      </c>
      <c r="U289" s="43">
        <v>6.71</v>
      </c>
      <c r="V289" s="43">
        <v>6.71</v>
      </c>
      <c r="W289" s="43">
        <v>6.71</v>
      </c>
      <c r="X289" s="43">
        <v>6.71</v>
      </c>
      <c r="Y289" s="43">
        <v>6.71</v>
      </c>
      <c r="Z289" s="43">
        <v>6.71</v>
      </c>
      <c r="AA289" s="43">
        <v>6.71</v>
      </c>
    </row>
    <row r="290" spans="1:27" ht="12.75" hidden="1" customHeight="1" outlineLevel="1" x14ac:dyDescent="0.2">
      <c r="A290" s="98" t="s">
        <v>1311</v>
      </c>
      <c r="B290" s="62" t="s">
        <v>79</v>
      </c>
      <c r="C290" s="42" t="s">
        <v>77</v>
      </c>
      <c r="D290" s="43">
        <f>$D$11</f>
        <v>216.36</v>
      </c>
      <c r="E290" s="43">
        <f t="shared" ref="E290:AA290" si="167">$D$11</f>
        <v>216.36</v>
      </c>
      <c r="F290" s="43">
        <f t="shared" si="167"/>
        <v>216.36</v>
      </c>
      <c r="G290" s="43">
        <f t="shared" si="167"/>
        <v>216.36</v>
      </c>
      <c r="H290" s="43">
        <f t="shared" si="167"/>
        <v>216.36</v>
      </c>
      <c r="I290" s="43">
        <f t="shared" si="167"/>
        <v>216.36</v>
      </c>
      <c r="J290" s="43">
        <f t="shared" si="167"/>
        <v>216.36</v>
      </c>
      <c r="K290" s="43">
        <f t="shared" si="167"/>
        <v>216.36</v>
      </c>
      <c r="L290" s="43">
        <f t="shared" si="167"/>
        <v>216.36</v>
      </c>
      <c r="M290" s="43">
        <f t="shared" si="167"/>
        <v>216.36</v>
      </c>
      <c r="N290" s="43">
        <f t="shared" si="167"/>
        <v>216.36</v>
      </c>
      <c r="O290" s="43">
        <f t="shared" si="167"/>
        <v>216.36</v>
      </c>
      <c r="P290" s="43">
        <f t="shared" si="167"/>
        <v>216.36</v>
      </c>
      <c r="Q290" s="43">
        <f t="shared" si="167"/>
        <v>216.36</v>
      </c>
      <c r="R290" s="43">
        <f>$D$11</f>
        <v>216.36</v>
      </c>
      <c r="S290" s="43">
        <f t="shared" si="167"/>
        <v>216.36</v>
      </c>
      <c r="T290" s="43">
        <f t="shared" si="167"/>
        <v>216.36</v>
      </c>
      <c r="U290" s="43">
        <f t="shared" si="167"/>
        <v>216.36</v>
      </c>
      <c r="V290" s="43">
        <f t="shared" si="167"/>
        <v>216.36</v>
      </c>
      <c r="W290" s="43">
        <f t="shared" si="167"/>
        <v>216.36</v>
      </c>
      <c r="X290" s="43">
        <f t="shared" si="167"/>
        <v>216.36</v>
      </c>
      <c r="Y290" s="43">
        <f t="shared" si="167"/>
        <v>216.36</v>
      </c>
      <c r="Z290" s="43">
        <f t="shared" si="167"/>
        <v>216.36</v>
      </c>
      <c r="AA290" s="43">
        <f t="shared" si="167"/>
        <v>216.36</v>
      </c>
    </row>
    <row r="291" spans="1:27" ht="12.75" customHeight="1" collapsed="1" x14ac:dyDescent="0.2">
      <c r="A291" s="97" t="s">
        <v>1312</v>
      </c>
      <c r="B291" s="27" t="str">
        <f>"26"&amp;"."&amp;$B$663&amp;"."&amp;$B$664</f>
        <v>26.01.2023</v>
      </c>
      <c r="C291" s="89" t="s">
        <v>74</v>
      </c>
      <c r="D291" s="90">
        <f>ROUND(((D292+D293+D295+D294)/1000),5)</f>
        <v>1.5703800000000001</v>
      </c>
      <c r="E291" s="90">
        <f>ROUND(((E292+E293+E295+E294)/1000),5)</f>
        <v>1.5410600000000001</v>
      </c>
      <c r="F291" s="90">
        <f>ROUND(((F292+F293+F295+F294)/1000),5)</f>
        <v>1.4866299999999999</v>
      </c>
      <c r="G291" s="90">
        <f t="shared" ref="G291:AA291" si="168">ROUND(((G292+G293+G295+G294)/1000),5)</f>
        <v>1.50854</v>
      </c>
      <c r="H291" s="90">
        <f t="shared" si="168"/>
        <v>1.5650900000000001</v>
      </c>
      <c r="I291" s="90">
        <f t="shared" si="168"/>
        <v>1.7223599999999999</v>
      </c>
      <c r="J291" s="90">
        <f t="shared" si="168"/>
        <v>2.00183</v>
      </c>
      <c r="K291" s="90">
        <f t="shared" si="168"/>
        <v>2.2000500000000001</v>
      </c>
      <c r="L291" s="90">
        <f t="shared" si="168"/>
        <v>2.29142</v>
      </c>
      <c r="M291" s="90">
        <f t="shared" si="168"/>
        <v>2.3041299999999998</v>
      </c>
      <c r="N291" s="90">
        <f t="shared" si="168"/>
        <v>2.31812</v>
      </c>
      <c r="O291" s="90">
        <f t="shared" si="168"/>
        <v>2.3403900000000002</v>
      </c>
      <c r="P291" s="90">
        <f t="shared" si="168"/>
        <v>2.3271600000000001</v>
      </c>
      <c r="Q291" s="90">
        <f t="shared" si="168"/>
        <v>2.3300999999999998</v>
      </c>
      <c r="R291" s="90">
        <f t="shared" si="168"/>
        <v>2.3276500000000002</v>
      </c>
      <c r="S291" s="90">
        <f t="shared" si="168"/>
        <v>2.2943199999999999</v>
      </c>
      <c r="T291" s="90">
        <f t="shared" si="168"/>
        <v>2.2921800000000001</v>
      </c>
      <c r="U291" s="90">
        <f t="shared" si="168"/>
        <v>2.3069999999999999</v>
      </c>
      <c r="V291" s="90">
        <f t="shared" si="168"/>
        <v>2.3047</v>
      </c>
      <c r="W291" s="90">
        <f t="shared" si="168"/>
        <v>2.3174299999999999</v>
      </c>
      <c r="X291" s="90">
        <f t="shared" si="168"/>
        <v>2.2887599999999999</v>
      </c>
      <c r="Y291" s="90">
        <f t="shared" si="168"/>
        <v>2.1409500000000001</v>
      </c>
      <c r="Z291" s="90">
        <f t="shared" si="168"/>
        <v>2.0220199999999999</v>
      </c>
      <c r="AA291" s="90">
        <f t="shared" si="168"/>
        <v>1.5934900000000001</v>
      </c>
    </row>
    <row r="292" spans="1:27" ht="12.75" hidden="1" customHeight="1" outlineLevel="1" x14ac:dyDescent="0.2">
      <c r="A292" s="98" t="s">
        <v>1313</v>
      </c>
      <c r="B292" s="62" t="s">
        <v>236</v>
      </c>
      <c r="C292" s="42" t="s">
        <v>77</v>
      </c>
      <c r="D292" s="43">
        <v>1234.19</v>
      </c>
      <c r="E292" s="43">
        <v>1204.8699999999999</v>
      </c>
      <c r="F292" s="43">
        <v>1150.44</v>
      </c>
      <c r="G292" s="43">
        <v>1172.3499999999999</v>
      </c>
      <c r="H292" s="43">
        <v>1228.9000000000001</v>
      </c>
      <c r="I292" s="43">
        <v>1386.17</v>
      </c>
      <c r="J292" s="43">
        <v>1665.64</v>
      </c>
      <c r="K292" s="43">
        <v>1863.86</v>
      </c>
      <c r="L292" s="43">
        <v>1955.23</v>
      </c>
      <c r="M292" s="43">
        <v>1967.94</v>
      </c>
      <c r="N292" s="43">
        <v>1981.93</v>
      </c>
      <c r="O292" s="43">
        <v>2004.2</v>
      </c>
      <c r="P292" s="43">
        <v>1990.97</v>
      </c>
      <c r="Q292" s="43">
        <v>1993.91</v>
      </c>
      <c r="R292" s="43">
        <v>1991.46</v>
      </c>
      <c r="S292" s="43">
        <v>1958.13</v>
      </c>
      <c r="T292" s="43">
        <v>1955.99</v>
      </c>
      <c r="U292" s="43">
        <v>1970.81</v>
      </c>
      <c r="V292" s="43">
        <v>1968.51</v>
      </c>
      <c r="W292" s="43">
        <v>1981.24</v>
      </c>
      <c r="X292" s="43">
        <v>1952.57</v>
      </c>
      <c r="Y292" s="43">
        <v>1804.76</v>
      </c>
      <c r="Z292" s="43">
        <v>1685.83</v>
      </c>
      <c r="AA292" s="43">
        <v>1257.3</v>
      </c>
    </row>
    <row r="293" spans="1:27" ht="12.75" hidden="1" customHeight="1" outlineLevel="1" x14ac:dyDescent="0.2">
      <c r="A293" s="98" t="s">
        <v>1314</v>
      </c>
      <c r="B293" s="62" t="s">
        <v>88</v>
      </c>
      <c r="C293" s="42" t="s">
        <v>77</v>
      </c>
      <c r="D293" s="43">
        <f>$D$168</f>
        <v>113.12</v>
      </c>
      <c r="E293" s="43">
        <f>$D$168</f>
        <v>113.12</v>
      </c>
      <c r="F293" s="43">
        <f t="shared" ref="F293:AA293" si="169">$D$168</f>
        <v>113.12</v>
      </c>
      <c r="G293" s="43">
        <f t="shared" si="169"/>
        <v>113.12</v>
      </c>
      <c r="H293" s="43">
        <f t="shared" si="169"/>
        <v>113.12</v>
      </c>
      <c r="I293" s="43">
        <f t="shared" si="169"/>
        <v>113.12</v>
      </c>
      <c r="J293" s="43">
        <f t="shared" si="169"/>
        <v>113.12</v>
      </c>
      <c r="K293" s="43">
        <f t="shared" si="169"/>
        <v>113.12</v>
      </c>
      <c r="L293" s="43">
        <f t="shared" si="169"/>
        <v>113.12</v>
      </c>
      <c r="M293" s="43">
        <f t="shared" si="169"/>
        <v>113.12</v>
      </c>
      <c r="N293" s="43">
        <f t="shared" si="169"/>
        <v>113.12</v>
      </c>
      <c r="O293" s="43">
        <f t="shared" si="169"/>
        <v>113.12</v>
      </c>
      <c r="P293" s="43">
        <f t="shared" si="169"/>
        <v>113.12</v>
      </c>
      <c r="Q293" s="43">
        <f t="shared" si="169"/>
        <v>113.12</v>
      </c>
      <c r="R293" s="43">
        <f t="shared" si="169"/>
        <v>113.12</v>
      </c>
      <c r="S293" s="43">
        <f t="shared" si="169"/>
        <v>113.12</v>
      </c>
      <c r="T293" s="43">
        <f t="shared" si="169"/>
        <v>113.12</v>
      </c>
      <c r="U293" s="43">
        <f t="shared" si="169"/>
        <v>113.12</v>
      </c>
      <c r="V293" s="43">
        <f t="shared" si="169"/>
        <v>113.12</v>
      </c>
      <c r="W293" s="43">
        <f t="shared" si="169"/>
        <v>113.12</v>
      </c>
      <c r="X293" s="43">
        <f t="shared" si="169"/>
        <v>113.12</v>
      </c>
      <c r="Y293" s="43">
        <f t="shared" si="169"/>
        <v>113.12</v>
      </c>
      <c r="Z293" s="43">
        <f t="shared" si="169"/>
        <v>113.12</v>
      </c>
      <c r="AA293" s="43">
        <f t="shared" si="169"/>
        <v>113.12</v>
      </c>
    </row>
    <row r="294" spans="1:27" ht="12.75" hidden="1" customHeight="1" outlineLevel="1" x14ac:dyDescent="0.2">
      <c r="A294" s="98" t="s">
        <v>1315</v>
      </c>
      <c r="B294" s="62" t="s">
        <v>81</v>
      </c>
      <c r="C294" s="42" t="s">
        <v>77</v>
      </c>
      <c r="D294" s="43">
        <v>6.71</v>
      </c>
      <c r="E294" s="43">
        <v>6.71</v>
      </c>
      <c r="F294" s="43">
        <v>6.71</v>
      </c>
      <c r="G294" s="43">
        <v>6.71</v>
      </c>
      <c r="H294" s="43">
        <v>6.71</v>
      </c>
      <c r="I294" s="43">
        <v>6.71</v>
      </c>
      <c r="J294" s="43">
        <v>6.71</v>
      </c>
      <c r="K294" s="43">
        <v>6.71</v>
      </c>
      <c r="L294" s="43">
        <v>6.71</v>
      </c>
      <c r="M294" s="43">
        <v>6.71</v>
      </c>
      <c r="N294" s="43">
        <v>6.71</v>
      </c>
      <c r="O294" s="43">
        <v>6.71</v>
      </c>
      <c r="P294" s="43">
        <v>6.71</v>
      </c>
      <c r="Q294" s="43">
        <v>6.71</v>
      </c>
      <c r="R294" s="43">
        <v>6.71</v>
      </c>
      <c r="S294" s="43">
        <v>6.71</v>
      </c>
      <c r="T294" s="43">
        <v>6.71</v>
      </c>
      <c r="U294" s="43">
        <v>6.71</v>
      </c>
      <c r="V294" s="43">
        <v>6.71</v>
      </c>
      <c r="W294" s="43">
        <v>6.71</v>
      </c>
      <c r="X294" s="43">
        <v>6.71</v>
      </c>
      <c r="Y294" s="43">
        <v>6.71</v>
      </c>
      <c r="Z294" s="43">
        <v>6.71</v>
      </c>
      <c r="AA294" s="43">
        <v>6.71</v>
      </c>
    </row>
    <row r="295" spans="1:27" ht="12.75" hidden="1" customHeight="1" outlineLevel="1" x14ac:dyDescent="0.2">
      <c r="A295" s="98" t="s">
        <v>1316</v>
      </c>
      <c r="B295" s="62" t="s">
        <v>79</v>
      </c>
      <c r="C295" s="42" t="s">
        <v>77</v>
      </c>
      <c r="D295" s="43">
        <f>$D$11</f>
        <v>216.36</v>
      </c>
      <c r="E295" s="43">
        <f t="shared" ref="E295:AA295" si="170">$D$11</f>
        <v>216.36</v>
      </c>
      <c r="F295" s="43">
        <f t="shared" si="170"/>
        <v>216.36</v>
      </c>
      <c r="G295" s="43">
        <f t="shared" si="170"/>
        <v>216.36</v>
      </c>
      <c r="H295" s="43">
        <f t="shared" si="170"/>
        <v>216.36</v>
      </c>
      <c r="I295" s="43">
        <f t="shared" si="170"/>
        <v>216.36</v>
      </c>
      <c r="J295" s="43">
        <f t="shared" si="170"/>
        <v>216.36</v>
      </c>
      <c r="K295" s="43">
        <f t="shared" si="170"/>
        <v>216.36</v>
      </c>
      <c r="L295" s="43">
        <f t="shared" si="170"/>
        <v>216.36</v>
      </c>
      <c r="M295" s="43">
        <f t="shared" si="170"/>
        <v>216.36</v>
      </c>
      <c r="N295" s="43">
        <f t="shared" si="170"/>
        <v>216.36</v>
      </c>
      <c r="O295" s="43">
        <f t="shared" si="170"/>
        <v>216.36</v>
      </c>
      <c r="P295" s="43">
        <f t="shared" si="170"/>
        <v>216.36</v>
      </c>
      <c r="Q295" s="43">
        <f t="shared" si="170"/>
        <v>216.36</v>
      </c>
      <c r="R295" s="43">
        <f>$D$11</f>
        <v>216.36</v>
      </c>
      <c r="S295" s="43">
        <f t="shared" si="170"/>
        <v>216.36</v>
      </c>
      <c r="T295" s="43">
        <f t="shared" si="170"/>
        <v>216.36</v>
      </c>
      <c r="U295" s="43">
        <f t="shared" si="170"/>
        <v>216.36</v>
      </c>
      <c r="V295" s="43">
        <f t="shared" si="170"/>
        <v>216.36</v>
      </c>
      <c r="W295" s="43">
        <f t="shared" si="170"/>
        <v>216.36</v>
      </c>
      <c r="X295" s="43">
        <f t="shared" si="170"/>
        <v>216.36</v>
      </c>
      <c r="Y295" s="43">
        <f t="shared" si="170"/>
        <v>216.36</v>
      </c>
      <c r="Z295" s="43">
        <f t="shared" si="170"/>
        <v>216.36</v>
      </c>
      <c r="AA295" s="43">
        <f t="shared" si="170"/>
        <v>216.36</v>
      </c>
    </row>
    <row r="296" spans="1:27" ht="12.75" customHeight="1" collapsed="1" x14ac:dyDescent="0.2">
      <c r="A296" s="97" t="s">
        <v>1317</v>
      </c>
      <c r="B296" s="27" t="str">
        <f>"27"&amp;"."&amp;$B$663&amp;"."&amp;$B$664</f>
        <v>27.01.2023</v>
      </c>
      <c r="C296" s="89" t="s">
        <v>74</v>
      </c>
      <c r="D296" s="90">
        <f>ROUND(((D297+D298+D300+D299)/1000),5)</f>
        <v>1.5618399999999999</v>
      </c>
      <c r="E296" s="90">
        <f>ROUND(((E297+E298+E300+E299)/1000),5)</f>
        <v>1.5407599999999999</v>
      </c>
      <c r="F296" s="90">
        <f>ROUND(((F297+F298+F300+F299)/1000),5)</f>
        <v>1.5082</v>
      </c>
      <c r="G296" s="90">
        <f t="shared" ref="G296:AA296" si="171">ROUND(((G297+G298+G300+G299)/1000),5)</f>
        <v>1.50705</v>
      </c>
      <c r="H296" s="90">
        <f t="shared" si="171"/>
        <v>1.57843</v>
      </c>
      <c r="I296" s="90">
        <f t="shared" si="171"/>
        <v>1.68286</v>
      </c>
      <c r="J296" s="90">
        <f t="shared" si="171"/>
        <v>1.95817</v>
      </c>
      <c r="K296" s="90">
        <f t="shared" si="171"/>
        <v>2.2138499999999999</v>
      </c>
      <c r="L296" s="90">
        <f t="shared" si="171"/>
        <v>2.3007599999999999</v>
      </c>
      <c r="M296" s="90">
        <f t="shared" si="171"/>
        <v>2.3090999999999999</v>
      </c>
      <c r="N296" s="90">
        <f t="shared" si="171"/>
        <v>2.3313999999999999</v>
      </c>
      <c r="O296" s="90">
        <f t="shared" si="171"/>
        <v>2.35833</v>
      </c>
      <c r="P296" s="90">
        <f t="shared" si="171"/>
        <v>2.3489200000000001</v>
      </c>
      <c r="Q296" s="90">
        <f t="shared" si="171"/>
        <v>2.3518300000000001</v>
      </c>
      <c r="R296" s="90">
        <f t="shared" si="171"/>
        <v>2.3492999999999999</v>
      </c>
      <c r="S296" s="90">
        <f t="shared" si="171"/>
        <v>2.34199</v>
      </c>
      <c r="T296" s="90">
        <f t="shared" si="171"/>
        <v>2.3010899999999999</v>
      </c>
      <c r="U296" s="90">
        <f t="shared" si="171"/>
        <v>2.31549</v>
      </c>
      <c r="V296" s="90">
        <f t="shared" si="171"/>
        <v>2.31304</v>
      </c>
      <c r="W296" s="90">
        <f t="shared" si="171"/>
        <v>2.3277999999999999</v>
      </c>
      <c r="X296" s="90">
        <f t="shared" si="171"/>
        <v>2.29047</v>
      </c>
      <c r="Y296" s="90">
        <f t="shared" si="171"/>
        <v>2.1799200000000001</v>
      </c>
      <c r="Z296" s="90">
        <f t="shared" si="171"/>
        <v>2.00732</v>
      </c>
      <c r="AA296" s="90">
        <f t="shared" si="171"/>
        <v>1.67052</v>
      </c>
    </row>
    <row r="297" spans="1:27" ht="12.75" hidden="1" customHeight="1" outlineLevel="1" x14ac:dyDescent="0.2">
      <c r="A297" s="98" t="s">
        <v>1318</v>
      </c>
      <c r="B297" s="62" t="s">
        <v>236</v>
      </c>
      <c r="C297" s="42" t="s">
        <v>77</v>
      </c>
      <c r="D297" s="43">
        <v>1225.6500000000001</v>
      </c>
      <c r="E297" s="43">
        <v>1204.57</v>
      </c>
      <c r="F297" s="43">
        <v>1172.01</v>
      </c>
      <c r="G297" s="43">
        <v>1170.8599999999999</v>
      </c>
      <c r="H297" s="43">
        <v>1242.24</v>
      </c>
      <c r="I297" s="43">
        <v>1346.67</v>
      </c>
      <c r="J297" s="43">
        <v>1621.98</v>
      </c>
      <c r="K297" s="43">
        <v>1877.66</v>
      </c>
      <c r="L297" s="43">
        <v>1964.57</v>
      </c>
      <c r="M297" s="43">
        <v>1972.91</v>
      </c>
      <c r="N297" s="43">
        <v>1995.21</v>
      </c>
      <c r="O297" s="43">
        <v>2022.14</v>
      </c>
      <c r="P297" s="43">
        <v>2012.73</v>
      </c>
      <c r="Q297" s="43">
        <v>2015.64</v>
      </c>
      <c r="R297" s="43">
        <v>2013.11</v>
      </c>
      <c r="S297" s="43">
        <v>2005.8</v>
      </c>
      <c r="T297" s="43">
        <v>1964.9</v>
      </c>
      <c r="U297" s="43">
        <v>1979.3</v>
      </c>
      <c r="V297" s="43">
        <v>1976.85</v>
      </c>
      <c r="W297" s="43">
        <v>1991.61</v>
      </c>
      <c r="X297" s="43">
        <v>1954.28</v>
      </c>
      <c r="Y297" s="43">
        <v>1843.73</v>
      </c>
      <c r="Z297" s="43">
        <v>1671.13</v>
      </c>
      <c r="AA297" s="43">
        <v>1334.33</v>
      </c>
    </row>
    <row r="298" spans="1:27" ht="12.75" hidden="1" customHeight="1" outlineLevel="1" x14ac:dyDescent="0.2">
      <c r="A298" s="98" t="s">
        <v>1319</v>
      </c>
      <c r="B298" s="62" t="s">
        <v>88</v>
      </c>
      <c r="C298" s="42" t="s">
        <v>77</v>
      </c>
      <c r="D298" s="43">
        <f>$D$168</f>
        <v>113.12</v>
      </c>
      <c r="E298" s="43">
        <f>$D$168</f>
        <v>113.12</v>
      </c>
      <c r="F298" s="43">
        <f t="shared" ref="F298:AA298" si="172">$D$168</f>
        <v>113.12</v>
      </c>
      <c r="G298" s="43">
        <f t="shared" si="172"/>
        <v>113.12</v>
      </c>
      <c r="H298" s="43">
        <f t="shared" si="172"/>
        <v>113.12</v>
      </c>
      <c r="I298" s="43">
        <f t="shared" si="172"/>
        <v>113.12</v>
      </c>
      <c r="J298" s="43">
        <f t="shared" si="172"/>
        <v>113.12</v>
      </c>
      <c r="K298" s="43">
        <f t="shared" si="172"/>
        <v>113.12</v>
      </c>
      <c r="L298" s="43">
        <f t="shared" si="172"/>
        <v>113.12</v>
      </c>
      <c r="M298" s="43">
        <f t="shared" si="172"/>
        <v>113.12</v>
      </c>
      <c r="N298" s="43">
        <f t="shared" si="172"/>
        <v>113.12</v>
      </c>
      <c r="O298" s="43">
        <f t="shared" si="172"/>
        <v>113.12</v>
      </c>
      <c r="P298" s="43">
        <f t="shared" si="172"/>
        <v>113.12</v>
      </c>
      <c r="Q298" s="43">
        <f t="shared" si="172"/>
        <v>113.12</v>
      </c>
      <c r="R298" s="43">
        <f t="shared" si="172"/>
        <v>113.12</v>
      </c>
      <c r="S298" s="43">
        <f t="shared" si="172"/>
        <v>113.12</v>
      </c>
      <c r="T298" s="43">
        <f t="shared" si="172"/>
        <v>113.12</v>
      </c>
      <c r="U298" s="43">
        <f t="shared" si="172"/>
        <v>113.12</v>
      </c>
      <c r="V298" s="43">
        <f t="shared" si="172"/>
        <v>113.12</v>
      </c>
      <c r="W298" s="43">
        <f t="shared" si="172"/>
        <v>113.12</v>
      </c>
      <c r="X298" s="43">
        <f t="shared" si="172"/>
        <v>113.12</v>
      </c>
      <c r="Y298" s="43">
        <f t="shared" si="172"/>
        <v>113.12</v>
      </c>
      <c r="Z298" s="43">
        <f t="shared" si="172"/>
        <v>113.12</v>
      </c>
      <c r="AA298" s="43">
        <f t="shared" si="172"/>
        <v>113.12</v>
      </c>
    </row>
    <row r="299" spans="1:27" ht="12.75" hidden="1" customHeight="1" outlineLevel="1" x14ac:dyDescent="0.2">
      <c r="A299" s="98" t="s">
        <v>1320</v>
      </c>
      <c r="B299" s="62" t="s">
        <v>81</v>
      </c>
      <c r="C299" s="42" t="s">
        <v>77</v>
      </c>
      <c r="D299" s="43">
        <v>6.71</v>
      </c>
      <c r="E299" s="43">
        <v>6.71</v>
      </c>
      <c r="F299" s="43">
        <v>6.71</v>
      </c>
      <c r="G299" s="43">
        <v>6.71</v>
      </c>
      <c r="H299" s="43">
        <v>6.71</v>
      </c>
      <c r="I299" s="43">
        <v>6.71</v>
      </c>
      <c r="J299" s="43">
        <v>6.71</v>
      </c>
      <c r="K299" s="43">
        <v>6.71</v>
      </c>
      <c r="L299" s="43">
        <v>6.71</v>
      </c>
      <c r="M299" s="43">
        <v>6.71</v>
      </c>
      <c r="N299" s="43">
        <v>6.71</v>
      </c>
      <c r="O299" s="43">
        <v>6.71</v>
      </c>
      <c r="P299" s="43">
        <v>6.71</v>
      </c>
      <c r="Q299" s="43">
        <v>6.71</v>
      </c>
      <c r="R299" s="43">
        <v>6.71</v>
      </c>
      <c r="S299" s="43">
        <v>6.71</v>
      </c>
      <c r="T299" s="43">
        <v>6.71</v>
      </c>
      <c r="U299" s="43">
        <v>6.71</v>
      </c>
      <c r="V299" s="43">
        <v>6.71</v>
      </c>
      <c r="W299" s="43">
        <v>6.71</v>
      </c>
      <c r="X299" s="43">
        <v>6.71</v>
      </c>
      <c r="Y299" s="43">
        <v>6.71</v>
      </c>
      <c r="Z299" s="43">
        <v>6.71</v>
      </c>
      <c r="AA299" s="43">
        <v>6.71</v>
      </c>
    </row>
    <row r="300" spans="1:27" ht="12.75" hidden="1" customHeight="1" outlineLevel="1" x14ac:dyDescent="0.2">
      <c r="A300" s="98" t="s">
        <v>1321</v>
      </c>
      <c r="B300" s="62" t="s">
        <v>79</v>
      </c>
      <c r="C300" s="42" t="s">
        <v>77</v>
      </c>
      <c r="D300" s="43">
        <f>$D$11</f>
        <v>216.36</v>
      </c>
      <c r="E300" s="43">
        <f t="shared" ref="E300:AA300" si="173">$D$11</f>
        <v>216.36</v>
      </c>
      <c r="F300" s="43">
        <f t="shared" si="173"/>
        <v>216.36</v>
      </c>
      <c r="G300" s="43">
        <f t="shared" si="173"/>
        <v>216.36</v>
      </c>
      <c r="H300" s="43">
        <f t="shared" si="173"/>
        <v>216.36</v>
      </c>
      <c r="I300" s="43">
        <f t="shared" si="173"/>
        <v>216.36</v>
      </c>
      <c r="J300" s="43">
        <f t="shared" si="173"/>
        <v>216.36</v>
      </c>
      <c r="K300" s="43">
        <f t="shared" si="173"/>
        <v>216.36</v>
      </c>
      <c r="L300" s="43">
        <f t="shared" si="173"/>
        <v>216.36</v>
      </c>
      <c r="M300" s="43">
        <f t="shared" si="173"/>
        <v>216.36</v>
      </c>
      <c r="N300" s="43">
        <f t="shared" si="173"/>
        <v>216.36</v>
      </c>
      <c r="O300" s="43">
        <f t="shared" si="173"/>
        <v>216.36</v>
      </c>
      <c r="P300" s="43">
        <f t="shared" si="173"/>
        <v>216.36</v>
      </c>
      <c r="Q300" s="43">
        <f t="shared" si="173"/>
        <v>216.36</v>
      </c>
      <c r="R300" s="43">
        <f>$D$11</f>
        <v>216.36</v>
      </c>
      <c r="S300" s="43">
        <f t="shared" si="173"/>
        <v>216.36</v>
      </c>
      <c r="T300" s="43">
        <f t="shared" si="173"/>
        <v>216.36</v>
      </c>
      <c r="U300" s="43">
        <f t="shared" si="173"/>
        <v>216.36</v>
      </c>
      <c r="V300" s="43">
        <f t="shared" si="173"/>
        <v>216.36</v>
      </c>
      <c r="W300" s="43">
        <f t="shared" si="173"/>
        <v>216.36</v>
      </c>
      <c r="X300" s="43">
        <f t="shared" si="173"/>
        <v>216.36</v>
      </c>
      <c r="Y300" s="43">
        <f t="shared" si="173"/>
        <v>216.36</v>
      </c>
      <c r="Z300" s="43">
        <f t="shared" si="173"/>
        <v>216.36</v>
      </c>
      <c r="AA300" s="43">
        <f t="shared" si="173"/>
        <v>216.36</v>
      </c>
    </row>
    <row r="301" spans="1:27" ht="12.75" customHeight="1" collapsed="1" x14ac:dyDescent="0.2">
      <c r="A301" s="97" t="s">
        <v>1322</v>
      </c>
      <c r="B301" s="27" t="str">
        <f>"28"&amp;"."&amp;$B$663&amp;"."&amp;$B$664</f>
        <v>28.01.2023</v>
      </c>
      <c r="C301" s="89" t="s">
        <v>74</v>
      </c>
      <c r="D301" s="90">
        <f>ROUND(((D302+D303+D305+D304)/1000),5)</f>
        <v>1.6772899999999999</v>
      </c>
      <c r="E301" s="90">
        <f>ROUND(((E302+E303+E305+E304)/1000),5)</f>
        <v>1.56664</v>
      </c>
      <c r="F301" s="90">
        <f>ROUND(((F302+F303+F305+F304)/1000),5)</f>
        <v>1.5261499999999999</v>
      </c>
      <c r="G301" s="90">
        <f t="shared" ref="G301:AA301" si="174">ROUND(((G302+G303+G305+G304)/1000),5)</f>
        <v>1.5017100000000001</v>
      </c>
      <c r="H301" s="90">
        <f t="shared" si="174"/>
        <v>1.53565</v>
      </c>
      <c r="I301" s="90">
        <f t="shared" si="174"/>
        <v>1.5675300000000001</v>
      </c>
      <c r="J301" s="90">
        <f t="shared" si="174"/>
        <v>1.67117</v>
      </c>
      <c r="K301" s="90">
        <f t="shared" si="174"/>
        <v>1.9009400000000001</v>
      </c>
      <c r="L301" s="90">
        <f t="shared" si="174"/>
        <v>2.04461</v>
      </c>
      <c r="M301" s="90">
        <f t="shared" si="174"/>
        <v>2.1984900000000001</v>
      </c>
      <c r="N301" s="90">
        <f t="shared" si="174"/>
        <v>2.2411599999999998</v>
      </c>
      <c r="O301" s="90">
        <f t="shared" si="174"/>
        <v>2.2501000000000002</v>
      </c>
      <c r="P301" s="90">
        <f t="shared" si="174"/>
        <v>2.2489300000000001</v>
      </c>
      <c r="Q301" s="90">
        <f t="shared" si="174"/>
        <v>2.2497400000000001</v>
      </c>
      <c r="R301" s="90">
        <f t="shared" si="174"/>
        <v>2.2495099999999999</v>
      </c>
      <c r="S301" s="90">
        <f t="shared" si="174"/>
        <v>2.2138800000000001</v>
      </c>
      <c r="T301" s="90">
        <f t="shared" si="174"/>
        <v>2.2278699999999998</v>
      </c>
      <c r="U301" s="90">
        <f t="shared" si="174"/>
        <v>2.2558500000000001</v>
      </c>
      <c r="V301" s="90">
        <f t="shared" si="174"/>
        <v>2.2561300000000002</v>
      </c>
      <c r="W301" s="90">
        <f t="shared" si="174"/>
        <v>2.2508300000000001</v>
      </c>
      <c r="X301" s="90">
        <f t="shared" si="174"/>
        <v>2.2481800000000001</v>
      </c>
      <c r="Y301" s="90">
        <f t="shared" si="174"/>
        <v>2.1074899999999999</v>
      </c>
      <c r="Z301" s="90">
        <f t="shared" si="174"/>
        <v>1.9835100000000001</v>
      </c>
      <c r="AA301" s="90">
        <f t="shared" si="174"/>
        <v>1.6896899999999999</v>
      </c>
    </row>
    <row r="302" spans="1:27" ht="12.75" hidden="1" customHeight="1" outlineLevel="1" x14ac:dyDescent="0.2">
      <c r="A302" s="98" t="s">
        <v>1323</v>
      </c>
      <c r="B302" s="62" t="s">
        <v>236</v>
      </c>
      <c r="C302" s="42" t="s">
        <v>77</v>
      </c>
      <c r="D302" s="43">
        <v>1341.1</v>
      </c>
      <c r="E302" s="43">
        <v>1230.45</v>
      </c>
      <c r="F302" s="43">
        <v>1189.96</v>
      </c>
      <c r="G302" s="43">
        <v>1165.52</v>
      </c>
      <c r="H302" s="43">
        <v>1199.46</v>
      </c>
      <c r="I302" s="43">
        <v>1231.3399999999999</v>
      </c>
      <c r="J302" s="43">
        <v>1334.98</v>
      </c>
      <c r="K302" s="43">
        <v>1564.75</v>
      </c>
      <c r="L302" s="43">
        <v>1708.42</v>
      </c>
      <c r="M302" s="43">
        <v>1862.3</v>
      </c>
      <c r="N302" s="43">
        <v>1904.97</v>
      </c>
      <c r="O302" s="43">
        <v>1913.91</v>
      </c>
      <c r="P302" s="43">
        <v>1912.74</v>
      </c>
      <c r="Q302" s="43">
        <v>1913.55</v>
      </c>
      <c r="R302" s="43">
        <v>1913.32</v>
      </c>
      <c r="S302" s="43">
        <v>1877.69</v>
      </c>
      <c r="T302" s="43">
        <v>1891.68</v>
      </c>
      <c r="U302" s="43">
        <v>1919.66</v>
      </c>
      <c r="V302" s="43">
        <v>1919.94</v>
      </c>
      <c r="W302" s="43">
        <v>1914.64</v>
      </c>
      <c r="X302" s="43">
        <v>1911.99</v>
      </c>
      <c r="Y302" s="43">
        <v>1771.3</v>
      </c>
      <c r="Z302" s="43">
        <v>1647.32</v>
      </c>
      <c r="AA302" s="43">
        <v>1353.5</v>
      </c>
    </row>
    <row r="303" spans="1:27" ht="12.75" hidden="1" customHeight="1" outlineLevel="1" x14ac:dyDescent="0.2">
      <c r="A303" s="98" t="s">
        <v>1324</v>
      </c>
      <c r="B303" s="62" t="s">
        <v>88</v>
      </c>
      <c r="C303" s="42" t="s">
        <v>77</v>
      </c>
      <c r="D303" s="43">
        <f>$D$168</f>
        <v>113.12</v>
      </c>
      <c r="E303" s="43">
        <f>$D$168</f>
        <v>113.12</v>
      </c>
      <c r="F303" s="43">
        <f t="shared" ref="F303:AA303" si="175">$D$168</f>
        <v>113.12</v>
      </c>
      <c r="G303" s="43">
        <f t="shared" si="175"/>
        <v>113.12</v>
      </c>
      <c r="H303" s="43">
        <f t="shared" si="175"/>
        <v>113.12</v>
      </c>
      <c r="I303" s="43">
        <f t="shared" si="175"/>
        <v>113.12</v>
      </c>
      <c r="J303" s="43">
        <f t="shared" si="175"/>
        <v>113.12</v>
      </c>
      <c r="K303" s="43">
        <f t="shared" si="175"/>
        <v>113.12</v>
      </c>
      <c r="L303" s="43">
        <f t="shared" si="175"/>
        <v>113.12</v>
      </c>
      <c r="M303" s="43">
        <f t="shared" si="175"/>
        <v>113.12</v>
      </c>
      <c r="N303" s="43">
        <f t="shared" si="175"/>
        <v>113.12</v>
      </c>
      <c r="O303" s="43">
        <f t="shared" si="175"/>
        <v>113.12</v>
      </c>
      <c r="P303" s="43">
        <f t="shared" si="175"/>
        <v>113.12</v>
      </c>
      <c r="Q303" s="43">
        <f t="shared" si="175"/>
        <v>113.12</v>
      </c>
      <c r="R303" s="43">
        <f t="shared" si="175"/>
        <v>113.12</v>
      </c>
      <c r="S303" s="43">
        <f t="shared" si="175"/>
        <v>113.12</v>
      </c>
      <c r="T303" s="43">
        <f t="shared" si="175"/>
        <v>113.12</v>
      </c>
      <c r="U303" s="43">
        <f t="shared" si="175"/>
        <v>113.12</v>
      </c>
      <c r="V303" s="43">
        <f t="shared" si="175"/>
        <v>113.12</v>
      </c>
      <c r="W303" s="43">
        <f t="shared" si="175"/>
        <v>113.12</v>
      </c>
      <c r="X303" s="43">
        <f t="shared" si="175"/>
        <v>113.12</v>
      </c>
      <c r="Y303" s="43">
        <f t="shared" si="175"/>
        <v>113.12</v>
      </c>
      <c r="Z303" s="43">
        <f t="shared" si="175"/>
        <v>113.12</v>
      </c>
      <c r="AA303" s="43">
        <f t="shared" si="175"/>
        <v>113.12</v>
      </c>
    </row>
    <row r="304" spans="1:27" ht="12.75" hidden="1" customHeight="1" outlineLevel="1" x14ac:dyDescent="0.2">
      <c r="A304" s="98" t="s">
        <v>1325</v>
      </c>
      <c r="B304" s="62" t="s">
        <v>81</v>
      </c>
      <c r="C304" s="42" t="s">
        <v>77</v>
      </c>
      <c r="D304" s="43">
        <v>6.71</v>
      </c>
      <c r="E304" s="43">
        <v>6.71</v>
      </c>
      <c r="F304" s="43">
        <v>6.71</v>
      </c>
      <c r="G304" s="43">
        <v>6.71</v>
      </c>
      <c r="H304" s="43">
        <v>6.71</v>
      </c>
      <c r="I304" s="43">
        <v>6.71</v>
      </c>
      <c r="J304" s="43">
        <v>6.71</v>
      </c>
      <c r="K304" s="43">
        <v>6.71</v>
      </c>
      <c r="L304" s="43">
        <v>6.71</v>
      </c>
      <c r="M304" s="43">
        <v>6.71</v>
      </c>
      <c r="N304" s="43">
        <v>6.71</v>
      </c>
      <c r="O304" s="43">
        <v>6.71</v>
      </c>
      <c r="P304" s="43">
        <v>6.71</v>
      </c>
      <c r="Q304" s="43">
        <v>6.71</v>
      </c>
      <c r="R304" s="43">
        <v>6.71</v>
      </c>
      <c r="S304" s="43">
        <v>6.71</v>
      </c>
      <c r="T304" s="43">
        <v>6.71</v>
      </c>
      <c r="U304" s="43">
        <v>6.71</v>
      </c>
      <c r="V304" s="43">
        <v>6.71</v>
      </c>
      <c r="W304" s="43">
        <v>6.71</v>
      </c>
      <c r="X304" s="43">
        <v>6.71</v>
      </c>
      <c r="Y304" s="43">
        <v>6.71</v>
      </c>
      <c r="Z304" s="43">
        <v>6.71</v>
      </c>
      <c r="AA304" s="43">
        <v>6.71</v>
      </c>
    </row>
    <row r="305" spans="1:27" ht="12.75" hidden="1" customHeight="1" outlineLevel="1" x14ac:dyDescent="0.2">
      <c r="A305" s="98" t="s">
        <v>1326</v>
      </c>
      <c r="B305" s="62" t="s">
        <v>79</v>
      </c>
      <c r="C305" s="42" t="s">
        <v>77</v>
      </c>
      <c r="D305" s="43">
        <f>$D$11</f>
        <v>216.36</v>
      </c>
      <c r="E305" s="43">
        <f t="shared" ref="E305:AA305" si="176">$D$11</f>
        <v>216.36</v>
      </c>
      <c r="F305" s="43">
        <f t="shared" si="176"/>
        <v>216.36</v>
      </c>
      <c r="G305" s="43">
        <f t="shared" si="176"/>
        <v>216.36</v>
      </c>
      <c r="H305" s="43">
        <f t="shared" si="176"/>
        <v>216.36</v>
      </c>
      <c r="I305" s="43">
        <f t="shared" si="176"/>
        <v>216.36</v>
      </c>
      <c r="J305" s="43">
        <f t="shared" si="176"/>
        <v>216.36</v>
      </c>
      <c r="K305" s="43">
        <f t="shared" si="176"/>
        <v>216.36</v>
      </c>
      <c r="L305" s="43">
        <f t="shared" si="176"/>
        <v>216.36</v>
      </c>
      <c r="M305" s="43">
        <f t="shared" si="176"/>
        <v>216.36</v>
      </c>
      <c r="N305" s="43">
        <f t="shared" si="176"/>
        <v>216.36</v>
      </c>
      <c r="O305" s="43">
        <f t="shared" si="176"/>
        <v>216.36</v>
      </c>
      <c r="P305" s="43">
        <f t="shared" si="176"/>
        <v>216.36</v>
      </c>
      <c r="Q305" s="43">
        <f t="shared" si="176"/>
        <v>216.36</v>
      </c>
      <c r="R305" s="43">
        <f>$D$11</f>
        <v>216.36</v>
      </c>
      <c r="S305" s="43">
        <f t="shared" si="176"/>
        <v>216.36</v>
      </c>
      <c r="T305" s="43">
        <f t="shared" si="176"/>
        <v>216.36</v>
      </c>
      <c r="U305" s="43">
        <f t="shared" si="176"/>
        <v>216.36</v>
      </c>
      <c r="V305" s="43">
        <f t="shared" si="176"/>
        <v>216.36</v>
      </c>
      <c r="W305" s="43">
        <f t="shared" si="176"/>
        <v>216.36</v>
      </c>
      <c r="X305" s="43">
        <f t="shared" si="176"/>
        <v>216.36</v>
      </c>
      <c r="Y305" s="43">
        <f t="shared" si="176"/>
        <v>216.36</v>
      </c>
      <c r="Z305" s="43">
        <f t="shared" si="176"/>
        <v>216.36</v>
      </c>
      <c r="AA305" s="43">
        <f t="shared" si="176"/>
        <v>216.36</v>
      </c>
    </row>
    <row r="306" spans="1:27" ht="12.75" customHeight="1" collapsed="1" x14ac:dyDescent="0.2">
      <c r="A306" s="97" t="s">
        <v>1327</v>
      </c>
      <c r="B306" s="27" t="str">
        <f>"29"&amp;"."&amp;$B$663&amp;"."&amp;$B$664</f>
        <v>29.01.2023</v>
      </c>
      <c r="C306" s="89" t="s">
        <v>74</v>
      </c>
      <c r="D306" s="90">
        <f>ROUND(((D307+D308+D310+D309)/1000),5)</f>
        <v>1.6398699999999999</v>
      </c>
      <c r="E306" s="90">
        <f>ROUND(((E307+E308+E310+E309)/1000),5)</f>
        <v>1.56057</v>
      </c>
      <c r="F306" s="90">
        <f>ROUND(((F307+F308+F310+F309)/1000),5)</f>
        <v>1.4919500000000001</v>
      </c>
      <c r="G306" s="90">
        <f t="shared" ref="G306:AA306" si="177">ROUND(((G307+G308+G310+G309)/1000),5)</f>
        <v>1.4925299999999999</v>
      </c>
      <c r="H306" s="90">
        <f t="shared" si="177"/>
        <v>1.53457</v>
      </c>
      <c r="I306" s="90">
        <f t="shared" si="177"/>
        <v>1.56213</v>
      </c>
      <c r="J306" s="90">
        <f t="shared" si="177"/>
        <v>1.62696</v>
      </c>
      <c r="K306" s="90">
        <f t="shared" si="177"/>
        <v>1.7620199999999999</v>
      </c>
      <c r="L306" s="90">
        <f t="shared" si="177"/>
        <v>1.97048</v>
      </c>
      <c r="M306" s="90">
        <f t="shared" si="177"/>
        <v>2.0834299999999999</v>
      </c>
      <c r="N306" s="90">
        <f t="shared" si="177"/>
        <v>2.2085400000000002</v>
      </c>
      <c r="O306" s="90">
        <f t="shared" si="177"/>
        <v>2.2277200000000001</v>
      </c>
      <c r="P306" s="90">
        <f t="shared" si="177"/>
        <v>2.2294100000000001</v>
      </c>
      <c r="Q306" s="90">
        <f t="shared" si="177"/>
        <v>2.2302</v>
      </c>
      <c r="R306" s="90">
        <f t="shared" si="177"/>
        <v>2.22986</v>
      </c>
      <c r="S306" s="90">
        <f t="shared" si="177"/>
        <v>2.1915200000000001</v>
      </c>
      <c r="T306" s="90">
        <f t="shared" si="177"/>
        <v>2.2056200000000001</v>
      </c>
      <c r="U306" s="90">
        <f t="shared" si="177"/>
        <v>2.23969</v>
      </c>
      <c r="V306" s="90">
        <f t="shared" si="177"/>
        <v>2.24851</v>
      </c>
      <c r="W306" s="90">
        <f t="shared" si="177"/>
        <v>2.25116</v>
      </c>
      <c r="X306" s="90">
        <f t="shared" si="177"/>
        <v>2.2479300000000002</v>
      </c>
      <c r="Y306" s="90">
        <f t="shared" si="177"/>
        <v>2.1368399999999999</v>
      </c>
      <c r="Z306" s="90">
        <f t="shared" si="177"/>
        <v>1.9515199999999999</v>
      </c>
      <c r="AA306" s="90">
        <f t="shared" si="177"/>
        <v>1.6497599999999999</v>
      </c>
    </row>
    <row r="307" spans="1:27" ht="12.75" hidden="1" customHeight="1" outlineLevel="1" x14ac:dyDescent="0.2">
      <c r="A307" s="98" t="s">
        <v>1328</v>
      </c>
      <c r="B307" s="62" t="s">
        <v>236</v>
      </c>
      <c r="C307" s="42" t="s">
        <v>77</v>
      </c>
      <c r="D307" s="43">
        <v>1303.68</v>
      </c>
      <c r="E307" s="43">
        <v>1224.3800000000001</v>
      </c>
      <c r="F307" s="43">
        <v>1155.76</v>
      </c>
      <c r="G307" s="43">
        <v>1156.3399999999999</v>
      </c>
      <c r="H307" s="43">
        <v>1198.3800000000001</v>
      </c>
      <c r="I307" s="43">
        <v>1225.94</v>
      </c>
      <c r="J307" s="43">
        <v>1290.77</v>
      </c>
      <c r="K307" s="43">
        <v>1425.83</v>
      </c>
      <c r="L307" s="43">
        <v>1634.29</v>
      </c>
      <c r="M307" s="43">
        <v>1747.24</v>
      </c>
      <c r="N307" s="43">
        <v>1872.35</v>
      </c>
      <c r="O307" s="43">
        <v>1891.53</v>
      </c>
      <c r="P307" s="43">
        <v>1893.22</v>
      </c>
      <c r="Q307" s="43">
        <v>1894.01</v>
      </c>
      <c r="R307" s="43">
        <v>1893.67</v>
      </c>
      <c r="S307" s="43">
        <v>1855.33</v>
      </c>
      <c r="T307" s="43">
        <v>1869.43</v>
      </c>
      <c r="U307" s="43">
        <v>1903.5</v>
      </c>
      <c r="V307" s="43">
        <v>1912.32</v>
      </c>
      <c r="W307" s="43">
        <v>1914.97</v>
      </c>
      <c r="X307" s="43">
        <v>1911.74</v>
      </c>
      <c r="Y307" s="43">
        <v>1800.65</v>
      </c>
      <c r="Z307" s="43">
        <v>1615.33</v>
      </c>
      <c r="AA307" s="43">
        <v>1313.57</v>
      </c>
    </row>
    <row r="308" spans="1:27" ht="12.75" hidden="1" customHeight="1" outlineLevel="1" x14ac:dyDescent="0.2">
      <c r="A308" s="98" t="s">
        <v>1329</v>
      </c>
      <c r="B308" s="62" t="s">
        <v>88</v>
      </c>
      <c r="C308" s="42" t="s">
        <v>77</v>
      </c>
      <c r="D308" s="43">
        <f>$D$168</f>
        <v>113.12</v>
      </c>
      <c r="E308" s="43">
        <f>$D$168</f>
        <v>113.12</v>
      </c>
      <c r="F308" s="43">
        <f t="shared" ref="F308:AA308" si="178">$D$168</f>
        <v>113.12</v>
      </c>
      <c r="G308" s="43">
        <f t="shared" si="178"/>
        <v>113.12</v>
      </c>
      <c r="H308" s="43">
        <f t="shared" si="178"/>
        <v>113.12</v>
      </c>
      <c r="I308" s="43">
        <f t="shared" si="178"/>
        <v>113.12</v>
      </c>
      <c r="J308" s="43">
        <f t="shared" si="178"/>
        <v>113.12</v>
      </c>
      <c r="K308" s="43">
        <f t="shared" si="178"/>
        <v>113.12</v>
      </c>
      <c r="L308" s="43">
        <f t="shared" si="178"/>
        <v>113.12</v>
      </c>
      <c r="M308" s="43">
        <f t="shared" si="178"/>
        <v>113.12</v>
      </c>
      <c r="N308" s="43">
        <f t="shared" si="178"/>
        <v>113.12</v>
      </c>
      <c r="O308" s="43">
        <f t="shared" si="178"/>
        <v>113.12</v>
      </c>
      <c r="P308" s="43">
        <f t="shared" si="178"/>
        <v>113.12</v>
      </c>
      <c r="Q308" s="43">
        <f t="shared" si="178"/>
        <v>113.12</v>
      </c>
      <c r="R308" s="43">
        <f t="shared" si="178"/>
        <v>113.12</v>
      </c>
      <c r="S308" s="43">
        <f t="shared" si="178"/>
        <v>113.12</v>
      </c>
      <c r="T308" s="43">
        <f t="shared" si="178"/>
        <v>113.12</v>
      </c>
      <c r="U308" s="43">
        <f t="shared" si="178"/>
        <v>113.12</v>
      </c>
      <c r="V308" s="43">
        <f t="shared" si="178"/>
        <v>113.12</v>
      </c>
      <c r="W308" s="43">
        <f t="shared" si="178"/>
        <v>113.12</v>
      </c>
      <c r="X308" s="43">
        <f t="shared" si="178"/>
        <v>113.12</v>
      </c>
      <c r="Y308" s="43">
        <f t="shared" si="178"/>
        <v>113.12</v>
      </c>
      <c r="Z308" s="43">
        <f t="shared" si="178"/>
        <v>113.12</v>
      </c>
      <c r="AA308" s="43">
        <f t="shared" si="178"/>
        <v>113.12</v>
      </c>
    </row>
    <row r="309" spans="1:27" ht="12.75" hidden="1" customHeight="1" outlineLevel="1" x14ac:dyDescent="0.2">
      <c r="A309" s="98" t="s">
        <v>1330</v>
      </c>
      <c r="B309" s="62" t="s">
        <v>81</v>
      </c>
      <c r="C309" s="42" t="s">
        <v>77</v>
      </c>
      <c r="D309" s="43">
        <v>6.71</v>
      </c>
      <c r="E309" s="43">
        <v>6.71</v>
      </c>
      <c r="F309" s="43">
        <v>6.71</v>
      </c>
      <c r="G309" s="43">
        <v>6.71</v>
      </c>
      <c r="H309" s="43">
        <v>6.71</v>
      </c>
      <c r="I309" s="43">
        <v>6.71</v>
      </c>
      <c r="J309" s="43">
        <v>6.71</v>
      </c>
      <c r="K309" s="43">
        <v>6.71</v>
      </c>
      <c r="L309" s="43">
        <v>6.71</v>
      </c>
      <c r="M309" s="43">
        <v>6.71</v>
      </c>
      <c r="N309" s="43">
        <v>6.71</v>
      </c>
      <c r="O309" s="43">
        <v>6.71</v>
      </c>
      <c r="P309" s="43">
        <v>6.71</v>
      </c>
      <c r="Q309" s="43">
        <v>6.71</v>
      </c>
      <c r="R309" s="43">
        <v>6.71</v>
      </c>
      <c r="S309" s="43">
        <v>6.71</v>
      </c>
      <c r="T309" s="43">
        <v>6.71</v>
      </c>
      <c r="U309" s="43">
        <v>6.71</v>
      </c>
      <c r="V309" s="43">
        <v>6.71</v>
      </c>
      <c r="W309" s="43">
        <v>6.71</v>
      </c>
      <c r="X309" s="43">
        <v>6.71</v>
      </c>
      <c r="Y309" s="43">
        <v>6.71</v>
      </c>
      <c r="Z309" s="43">
        <v>6.71</v>
      </c>
      <c r="AA309" s="43">
        <v>6.71</v>
      </c>
    </row>
    <row r="310" spans="1:27" ht="12.75" hidden="1" customHeight="1" outlineLevel="1" x14ac:dyDescent="0.2">
      <c r="A310" s="98" t="s">
        <v>1331</v>
      </c>
      <c r="B310" s="62" t="s">
        <v>79</v>
      </c>
      <c r="C310" s="42" t="s">
        <v>77</v>
      </c>
      <c r="D310" s="43">
        <f>$D$11</f>
        <v>216.36</v>
      </c>
      <c r="E310" s="43">
        <f t="shared" ref="E310:AA310" si="179">$D$11</f>
        <v>216.36</v>
      </c>
      <c r="F310" s="43">
        <f t="shared" si="179"/>
        <v>216.36</v>
      </c>
      <c r="G310" s="43">
        <f t="shared" si="179"/>
        <v>216.36</v>
      </c>
      <c r="H310" s="43">
        <f t="shared" si="179"/>
        <v>216.36</v>
      </c>
      <c r="I310" s="43">
        <f t="shared" si="179"/>
        <v>216.36</v>
      </c>
      <c r="J310" s="43">
        <f t="shared" si="179"/>
        <v>216.36</v>
      </c>
      <c r="K310" s="43">
        <f t="shared" si="179"/>
        <v>216.36</v>
      </c>
      <c r="L310" s="43">
        <f t="shared" si="179"/>
        <v>216.36</v>
      </c>
      <c r="M310" s="43">
        <f t="shared" si="179"/>
        <v>216.36</v>
      </c>
      <c r="N310" s="43">
        <f t="shared" si="179"/>
        <v>216.36</v>
      </c>
      <c r="O310" s="43">
        <f t="shared" si="179"/>
        <v>216.36</v>
      </c>
      <c r="P310" s="43">
        <f t="shared" si="179"/>
        <v>216.36</v>
      </c>
      <c r="Q310" s="43">
        <f t="shared" si="179"/>
        <v>216.36</v>
      </c>
      <c r="R310" s="43">
        <f>$D$11</f>
        <v>216.36</v>
      </c>
      <c r="S310" s="43">
        <f t="shared" si="179"/>
        <v>216.36</v>
      </c>
      <c r="T310" s="43">
        <f t="shared" si="179"/>
        <v>216.36</v>
      </c>
      <c r="U310" s="43">
        <f t="shared" si="179"/>
        <v>216.36</v>
      </c>
      <c r="V310" s="43">
        <f t="shared" si="179"/>
        <v>216.36</v>
      </c>
      <c r="W310" s="43">
        <f t="shared" si="179"/>
        <v>216.36</v>
      </c>
      <c r="X310" s="43">
        <f t="shared" si="179"/>
        <v>216.36</v>
      </c>
      <c r="Y310" s="43">
        <f t="shared" si="179"/>
        <v>216.36</v>
      </c>
      <c r="Z310" s="43">
        <f t="shared" si="179"/>
        <v>216.36</v>
      </c>
      <c r="AA310" s="43">
        <f t="shared" si="179"/>
        <v>216.36</v>
      </c>
    </row>
    <row r="311" spans="1:27" ht="12.75" customHeight="1" collapsed="1" x14ac:dyDescent="0.2">
      <c r="A311" s="97" t="s">
        <v>1332</v>
      </c>
      <c r="B311" s="27" t="str">
        <f>"30"&amp;"."&amp;$B$663&amp;"."&amp;$B$664</f>
        <v>30.01.2023</v>
      </c>
      <c r="C311" s="89" t="s">
        <v>74</v>
      </c>
      <c r="D311" s="90">
        <f>ROUND(((D312+D313+D315+D314)/1000),5)</f>
        <v>1.56488</v>
      </c>
      <c r="E311" s="90">
        <f>ROUND(((E312+E313+E315+E314)/1000),5)</f>
        <v>1.5030399999999999</v>
      </c>
      <c r="F311" s="90">
        <f>ROUND(((F312+F313+F315+F314)/1000),5)</f>
        <v>1.45313</v>
      </c>
      <c r="G311" s="90">
        <f t="shared" ref="G311:AA311" si="180">ROUND(((G312+G313+G315+G314)/1000),5)</f>
        <v>1.45092</v>
      </c>
      <c r="H311" s="90">
        <f t="shared" si="180"/>
        <v>1.4888999999999999</v>
      </c>
      <c r="I311" s="90">
        <f t="shared" si="180"/>
        <v>1.58555</v>
      </c>
      <c r="J311" s="90">
        <f t="shared" si="180"/>
        <v>1.88279</v>
      </c>
      <c r="K311" s="90">
        <f t="shared" si="180"/>
        <v>2.0628099999999998</v>
      </c>
      <c r="L311" s="90">
        <f t="shared" si="180"/>
        <v>2.2210299999999998</v>
      </c>
      <c r="M311" s="90">
        <f t="shared" si="180"/>
        <v>2.2270799999999999</v>
      </c>
      <c r="N311" s="90">
        <f t="shared" si="180"/>
        <v>2.2414299999999998</v>
      </c>
      <c r="O311" s="90">
        <f t="shared" si="180"/>
        <v>2.2705199999999999</v>
      </c>
      <c r="P311" s="90">
        <f t="shared" si="180"/>
        <v>2.2623600000000001</v>
      </c>
      <c r="Q311" s="90">
        <f t="shared" si="180"/>
        <v>2.2704300000000002</v>
      </c>
      <c r="R311" s="90">
        <f t="shared" si="180"/>
        <v>2.26539</v>
      </c>
      <c r="S311" s="90">
        <f t="shared" si="180"/>
        <v>2.2594099999999999</v>
      </c>
      <c r="T311" s="90">
        <f t="shared" si="180"/>
        <v>2.22275</v>
      </c>
      <c r="U311" s="90">
        <f t="shared" si="180"/>
        <v>2.2374399999999999</v>
      </c>
      <c r="V311" s="90">
        <f t="shared" si="180"/>
        <v>2.2463899999999999</v>
      </c>
      <c r="W311" s="90">
        <f t="shared" si="180"/>
        <v>2.2586400000000002</v>
      </c>
      <c r="X311" s="90">
        <f t="shared" si="180"/>
        <v>2.2096200000000001</v>
      </c>
      <c r="Y311" s="90">
        <f t="shared" si="180"/>
        <v>2.0340500000000001</v>
      </c>
      <c r="Z311" s="90">
        <f t="shared" si="180"/>
        <v>1.86256</v>
      </c>
      <c r="AA311" s="90">
        <f t="shared" si="180"/>
        <v>1.5591900000000001</v>
      </c>
    </row>
    <row r="312" spans="1:27" ht="12.75" hidden="1" customHeight="1" outlineLevel="1" x14ac:dyDescent="0.2">
      <c r="A312" s="98" t="s">
        <v>1333</v>
      </c>
      <c r="B312" s="62" t="s">
        <v>236</v>
      </c>
      <c r="C312" s="42" t="s">
        <v>77</v>
      </c>
      <c r="D312" s="43">
        <v>1228.69</v>
      </c>
      <c r="E312" s="43">
        <v>1166.8499999999999</v>
      </c>
      <c r="F312" s="43">
        <v>1116.94</v>
      </c>
      <c r="G312" s="43">
        <v>1114.73</v>
      </c>
      <c r="H312" s="43">
        <v>1152.71</v>
      </c>
      <c r="I312" s="43">
        <v>1249.3599999999999</v>
      </c>
      <c r="J312" s="43">
        <v>1546.6</v>
      </c>
      <c r="K312" s="43">
        <v>1726.62</v>
      </c>
      <c r="L312" s="43">
        <v>1884.84</v>
      </c>
      <c r="M312" s="43">
        <v>1890.89</v>
      </c>
      <c r="N312" s="43">
        <v>1905.24</v>
      </c>
      <c r="O312" s="43">
        <v>1934.33</v>
      </c>
      <c r="P312" s="43">
        <v>1926.17</v>
      </c>
      <c r="Q312" s="43">
        <v>1934.24</v>
      </c>
      <c r="R312" s="43">
        <v>1929.2</v>
      </c>
      <c r="S312" s="43">
        <v>1923.22</v>
      </c>
      <c r="T312" s="43">
        <v>1886.56</v>
      </c>
      <c r="U312" s="43">
        <v>1901.25</v>
      </c>
      <c r="V312" s="43">
        <v>1910.2</v>
      </c>
      <c r="W312" s="43">
        <v>1922.45</v>
      </c>
      <c r="X312" s="43">
        <v>1873.43</v>
      </c>
      <c r="Y312" s="43">
        <v>1697.86</v>
      </c>
      <c r="Z312" s="43">
        <v>1526.37</v>
      </c>
      <c r="AA312" s="43">
        <v>1223</v>
      </c>
    </row>
    <row r="313" spans="1:27" ht="12.75" hidden="1" customHeight="1" outlineLevel="1" x14ac:dyDescent="0.2">
      <c r="A313" s="98" t="s">
        <v>1334</v>
      </c>
      <c r="B313" s="62" t="s">
        <v>88</v>
      </c>
      <c r="C313" s="42" t="s">
        <v>77</v>
      </c>
      <c r="D313" s="43">
        <f>$D$168</f>
        <v>113.12</v>
      </c>
      <c r="E313" s="43">
        <f>$D$168</f>
        <v>113.12</v>
      </c>
      <c r="F313" s="43">
        <f t="shared" ref="F313:AA313" si="181">$D$168</f>
        <v>113.12</v>
      </c>
      <c r="G313" s="43">
        <f t="shared" si="181"/>
        <v>113.12</v>
      </c>
      <c r="H313" s="43">
        <f t="shared" si="181"/>
        <v>113.12</v>
      </c>
      <c r="I313" s="43">
        <f t="shared" si="181"/>
        <v>113.12</v>
      </c>
      <c r="J313" s="43">
        <f t="shared" si="181"/>
        <v>113.12</v>
      </c>
      <c r="K313" s="43">
        <f t="shared" si="181"/>
        <v>113.12</v>
      </c>
      <c r="L313" s="43">
        <f t="shared" si="181"/>
        <v>113.12</v>
      </c>
      <c r="M313" s="43">
        <f t="shared" si="181"/>
        <v>113.12</v>
      </c>
      <c r="N313" s="43">
        <f t="shared" si="181"/>
        <v>113.12</v>
      </c>
      <c r="O313" s="43">
        <f t="shared" si="181"/>
        <v>113.12</v>
      </c>
      <c r="P313" s="43">
        <f t="shared" si="181"/>
        <v>113.12</v>
      </c>
      <c r="Q313" s="43">
        <f t="shared" si="181"/>
        <v>113.12</v>
      </c>
      <c r="R313" s="43">
        <f t="shared" si="181"/>
        <v>113.12</v>
      </c>
      <c r="S313" s="43">
        <f t="shared" si="181"/>
        <v>113.12</v>
      </c>
      <c r="T313" s="43">
        <f t="shared" si="181"/>
        <v>113.12</v>
      </c>
      <c r="U313" s="43">
        <f t="shared" si="181"/>
        <v>113.12</v>
      </c>
      <c r="V313" s="43">
        <f t="shared" si="181"/>
        <v>113.12</v>
      </c>
      <c r="W313" s="43">
        <f t="shared" si="181"/>
        <v>113.12</v>
      </c>
      <c r="X313" s="43">
        <f t="shared" si="181"/>
        <v>113.12</v>
      </c>
      <c r="Y313" s="43">
        <f t="shared" si="181"/>
        <v>113.12</v>
      </c>
      <c r="Z313" s="43">
        <f t="shared" si="181"/>
        <v>113.12</v>
      </c>
      <c r="AA313" s="43">
        <f t="shared" si="181"/>
        <v>113.12</v>
      </c>
    </row>
    <row r="314" spans="1:27" ht="12.75" hidden="1" customHeight="1" outlineLevel="1" x14ac:dyDescent="0.2">
      <c r="A314" s="98" t="s">
        <v>1335</v>
      </c>
      <c r="B314" s="62" t="s">
        <v>81</v>
      </c>
      <c r="C314" s="42" t="s">
        <v>77</v>
      </c>
      <c r="D314" s="43">
        <v>6.71</v>
      </c>
      <c r="E314" s="43">
        <v>6.71</v>
      </c>
      <c r="F314" s="43">
        <v>6.71</v>
      </c>
      <c r="G314" s="43">
        <v>6.71</v>
      </c>
      <c r="H314" s="43">
        <v>6.71</v>
      </c>
      <c r="I314" s="43">
        <v>6.71</v>
      </c>
      <c r="J314" s="43">
        <v>6.71</v>
      </c>
      <c r="K314" s="43">
        <v>6.71</v>
      </c>
      <c r="L314" s="43">
        <v>6.71</v>
      </c>
      <c r="M314" s="43">
        <v>6.71</v>
      </c>
      <c r="N314" s="43">
        <v>6.71</v>
      </c>
      <c r="O314" s="43">
        <v>6.71</v>
      </c>
      <c r="P314" s="43">
        <v>6.71</v>
      </c>
      <c r="Q314" s="43">
        <v>6.71</v>
      </c>
      <c r="R314" s="43">
        <v>6.71</v>
      </c>
      <c r="S314" s="43">
        <v>6.71</v>
      </c>
      <c r="T314" s="43">
        <v>6.71</v>
      </c>
      <c r="U314" s="43">
        <v>6.71</v>
      </c>
      <c r="V314" s="43">
        <v>6.71</v>
      </c>
      <c r="W314" s="43">
        <v>6.71</v>
      </c>
      <c r="X314" s="43">
        <v>6.71</v>
      </c>
      <c r="Y314" s="43">
        <v>6.71</v>
      </c>
      <c r="Z314" s="43">
        <v>6.71</v>
      </c>
      <c r="AA314" s="43">
        <v>6.71</v>
      </c>
    </row>
    <row r="315" spans="1:27" ht="12.75" hidden="1" customHeight="1" outlineLevel="1" x14ac:dyDescent="0.2">
      <c r="A315" s="98" t="s">
        <v>1336</v>
      </c>
      <c r="B315" s="62" t="s">
        <v>79</v>
      </c>
      <c r="C315" s="42" t="s">
        <v>77</v>
      </c>
      <c r="D315" s="43">
        <f>$D$11</f>
        <v>216.36</v>
      </c>
      <c r="E315" s="43">
        <f t="shared" ref="E315:AA315" si="182">$D$11</f>
        <v>216.36</v>
      </c>
      <c r="F315" s="43">
        <f t="shared" si="182"/>
        <v>216.36</v>
      </c>
      <c r="G315" s="43">
        <f t="shared" si="182"/>
        <v>216.36</v>
      </c>
      <c r="H315" s="43">
        <f t="shared" si="182"/>
        <v>216.36</v>
      </c>
      <c r="I315" s="43">
        <f t="shared" si="182"/>
        <v>216.36</v>
      </c>
      <c r="J315" s="43">
        <f t="shared" si="182"/>
        <v>216.36</v>
      </c>
      <c r="K315" s="43">
        <f t="shared" si="182"/>
        <v>216.36</v>
      </c>
      <c r="L315" s="43">
        <f t="shared" si="182"/>
        <v>216.36</v>
      </c>
      <c r="M315" s="43">
        <f t="shared" si="182"/>
        <v>216.36</v>
      </c>
      <c r="N315" s="43">
        <f t="shared" si="182"/>
        <v>216.36</v>
      </c>
      <c r="O315" s="43">
        <f t="shared" si="182"/>
        <v>216.36</v>
      </c>
      <c r="P315" s="43">
        <f t="shared" si="182"/>
        <v>216.36</v>
      </c>
      <c r="Q315" s="43">
        <f t="shared" si="182"/>
        <v>216.36</v>
      </c>
      <c r="R315" s="43">
        <f>$D$11</f>
        <v>216.36</v>
      </c>
      <c r="S315" s="43">
        <f t="shared" si="182"/>
        <v>216.36</v>
      </c>
      <c r="T315" s="43">
        <f t="shared" si="182"/>
        <v>216.36</v>
      </c>
      <c r="U315" s="43">
        <f t="shared" si="182"/>
        <v>216.36</v>
      </c>
      <c r="V315" s="43">
        <f t="shared" si="182"/>
        <v>216.36</v>
      </c>
      <c r="W315" s="43">
        <f t="shared" si="182"/>
        <v>216.36</v>
      </c>
      <c r="X315" s="43">
        <f t="shared" si="182"/>
        <v>216.36</v>
      </c>
      <c r="Y315" s="43">
        <f t="shared" si="182"/>
        <v>216.36</v>
      </c>
      <c r="Z315" s="43">
        <f t="shared" si="182"/>
        <v>216.36</v>
      </c>
      <c r="AA315" s="43">
        <f t="shared" si="182"/>
        <v>216.36</v>
      </c>
    </row>
    <row r="316" spans="1:27" ht="12.75" customHeight="1" collapsed="1" x14ac:dyDescent="0.2">
      <c r="A316" s="97" t="s">
        <v>1337</v>
      </c>
      <c r="B316" s="27" t="str">
        <f>"31"&amp;"."&amp;$B$663&amp;"."&amp;$B$664</f>
        <v>31.01.2023</v>
      </c>
      <c r="C316" s="89" t="s">
        <v>74</v>
      </c>
      <c r="D316" s="90">
        <f>ROUND(((D317+D318+D320+D319)/1000),5)</f>
        <v>1.45245</v>
      </c>
      <c r="E316" s="90">
        <f>ROUND(((E317+E318+E320+E319)/1000),5)</f>
        <v>1.43049</v>
      </c>
      <c r="F316" s="90">
        <f>ROUND(((F317+F318+F320+F319)/1000),5)</f>
        <v>1.41578</v>
      </c>
      <c r="G316" s="90">
        <f t="shared" ref="G316:AA316" si="183">ROUND(((G317+G318+G320+G319)/1000),5)</f>
        <v>1.4121699999999999</v>
      </c>
      <c r="H316" s="90">
        <f t="shared" si="183"/>
        <v>1.4473100000000001</v>
      </c>
      <c r="I316" s="90">
        <f t="shared" si="183"/>
        <v>1.4550399999999999</v>
      </c>
      <c r="J316" s="90">
        <f t="shared" si="183"/>
        <v>1.68377</v>
      </c>
      <c r="K316" s="90">
        <f t="shared" si="183"/>
        <v>1.9315100000000001</v>
      </c>
      <c r="L316" s="90">
        <f t="shared" si="183"/>
        <v>1.9968399999999999</v>
      </c>
      <c r="M316" s="90">
        <f t="shared" si="183"/>
        <v>2.0169899999999998</v>
      </c>
      <c r="N316" s="90">
        <f t="shared" si="183"/>
        <v>2.0367500000000001</v>
      </c>
      <c r="O316" s="90">
        <f t="shared" si="183"/>
        <v>2.0734300000000001</v>
      </c>
      <c r="P316" s="90">
        <f t="shared" si="183"/>
        <v>2.0533199999999998</v>
      </c>
      <c r="Q316" s="90">
        <f t="shared" si="183"/>
        <v>2.0587900000000001</v>
      </c>
      <c r="R316" s="90">
        <f t="shared" si="183"/>
        <v>2.0540500000000002</v>
      </c>
      <c r="S316" s="90">
        <f t="shared" si="183"/>
        <v>2.0459900000000002</v>
      </c>
      <c r="T316" s="90">
        <f t="shared" si="183"/>
        <v>2.0002599999999999</v>
      </c>
      <c r="U316" s="90">
        <f t="shared" si="183"/>
        <v>2.0524200000000001</v>
      </c>
      <c r="V316" s="90">
        <f t="shared" si="183"/>
        <v>2.0424199999999999</v>
      </c>
      <c r="W316" s="90">
        <f t="shared" si="183"/>
        <v>2.0526599999999999</v>
      </c>
      <c r="X316" s="90">
        <f t="shared" si="183"/>
        <v>2.0133899999999998</v>
      </c>
      <c r="Y316" s="90">
        <f t="shared" si="183"/>
        <v>1.9240600000000001</v>
      </c>
      <c r="Z316" s="90">
        <f t="shared" si="183"/>
        <v>1.6879900000000001</v>
      </c>
      <c r="AA316" s="90">
        <f t="shared" si="183"/>
        <v>1.4693700000000001</v>
      </c>
    </row>
    <row r="317" spans="1:27" ht="12.75" hidden="1" customHeight="1" outlineLevel="1" x14ac:dyDescent="0.2">
      <c r="A317" s="98" t="s">
        <v>1338</v>
      </c>
      <c r="B317" s="62" t="s">
        <v>236</v>
      </c>
      <c r="C317" s="42" t="s">
        <v>77</v>
      </c>
      <c r="D317" s="43">
        <v>1116.26</v>
      </c>
      <c r="E317" s="43">
        <v>1094.3</v>
      </c>
      <c r="F317" s="43">
        <v>1079.5899999999999</v>
      </c>
      <c r="G317" s="43">
        <v>1075.98</v>
      </c>
      <c r="H317" s="43">
        <v>1111.1199999999999</v>
      </c>
      <c r="I317" s="43">
        <v>1118.8499999999999</v>
      </c>
      <c r="J317" s="43">
        <v>1347.58</v>
      </c>
      <c r="K317" s="43">
        <v>1595.32</v>
      </c>
      <c r="L317" s="43">
        <v>1660.65</v>
      </c>
      <c r="M317" s="43">
        <v>1680.8</v>
      </c>
      <c r="N317" s="43">
        <v>1700.56</v>
      </c>
      <c r="O317" s="43">
        <v>1737.24</v>
      </c>
      <c r="P317" s="43">
        <v>1717.13</v>
      </c>
      <c r="Q317" s="43">
        <v>1722.6</v>
      </c>
      <c r="R317" s="43">
        <v>1717.86</v>
      </c>
      <c r="S317" s="43">
        <v>1709.8</v>
      </c>
      <c r="T317" s="43">
        <v>1664.07</v>
      </c>
      <c r="U317" s="43">
        <v>1716.23</v>
      </c>
      <c r="V317" s="43">
        <v>1706.23</v>
      </c>
      <c r="W317" s="43">
        <v>1716.47</v>
      </c>
      <c r="X317" s="43">
        <v>1677.2</v>
      </c>
      <c r="Y317" s="43">
        <v>1587.87</v>
      </c>
      <c r="Z317" s="43">
        <v>1351.8</v>
      </c>
      <c r="AA317" s="43">
        <v>1133.18</v>
      </c>
    </row>
    <row r="318" spans="1:27" ht="12.75" hidden="1" customHeight="1" outlineLevel="1" x14ac:dyDescent="0.2">
      <c r="A318" s="98" t="s">
        <v>1339</v>
      </c>
      <c r="B318" s="62" t="s">
        <v>88</v>
      </c>
      <c r="C318" s="42" t="s">
        <v>77</v>
      </c>
      <c r="D318" s="43">
        <f>$D$168</f>
        <v>113.12</v>
      </c>
      <c r="E318" s="43">
        <f>$D$168</f>
        <v>113.12</v>
      </c>
      <c r="F318" s="43">
        <f t="shared" ref="F318:AA318" si="184">$D$168</f>
        <v>113.12</v>
      </c>
      <c r="G318" s="43">
        <f t="shared" si="184"/>
        <v>113.12</v>
      </c>
      <c r="H318" s="43">
        <f t="shared" si="184"/>
        <v>113.12</v>
      </c>
      <c r="I318" s="43">
        <f t="shared" si="184"/>
        <v>113.12</v>
      </c>
      <c r="J318" s="43">
        <f t="shared" si="184"/>
        <v>113.12</v>
      </c>
      <c r="K318" s="43">
        <f t="shared" si="184"/>
        <v>113.12</v>
      </c>
      <c r="L318" s="43">
        <f t="shared" si="184"/>
        <v>113.12</v>
      </c>
      <c r="M318" s="43">
        <f t="shared" si="184"/>
        <v>113.12</v>
      </c>
      <c r="N318" s="43">
        <f t="shared" si="184"/>
        <v>113.12</v>
      </c>
      <c r="O318" s="43">
        <f t="shared" si="184"/>
        <v>113.12</v>
      </c>
      <c r="P318" s="43">
        <f t="shared" si="184"/>
        <v>113.12</v>
      </c>
      <c r="Q318" s="43">
        <f t="shared" si="184"/>
        <v>113.12</v>
      </c>
      <c r="R318" s="43">
        <f t="shared" si="184"/>
        <v>113.12</v>
      </c>
      <c r="S318" s="43">
        <f t="shared" si="184"/>
        <v>113.12</v>
      </c>
      <c r="T318" s="43">
        <f t="shared" si="184"/>
        <v>113.12</v>
      </c>
      <c r="U318" s="43">
        <f t="shared" si="184"/>
        <v>113.12</v>
      </c>
      <c r="V318" s="43">
        <f t="shared" si="184"/>
        <v>113.12</v>
      </c>
      <c r="W318" s="43">
        <f t="shared" si="184"/>
        <v>113.12</v>
      </c>
      <c r="X318" s="43">
        <f t="shared" si="184"/>
        <v>113.12</v>
      </c>
      <c r="Y318" s="43">
        <f t="shared" si="184"/>
        <v>113.12</v>
      </c>
      <c r="Z318" s="43">
        <f t="shared" si="184"/>
        <v>113.12</v>
      </c>
      <c r="AA318" s="43">
        <f t="shared" si="184"/>
        <v>113.12</v>
      </c>
    </row>
    <row r="319" spans="1:27" ht="12.75" hidden="1" customHeight="1" outlineLevel="1" x14ac:dyDescent="0.2">
      <c r="A319" s="98" t="s">
        <v>1340</v>
      </c>
      <c r="B319" s="62" t="s">
        <v>81</v>
      </c>
      <c r="C319" s="42" t="s">
        <v>77</v>
      </c>
      <c r="D319" s="43">
        <v>6.71</v>
      </c>
      <c r="E319" s="43">
        <v>6.71</v>
      </c>
      <c r="F319" s="43">
        <v>6.71</v>
      </c>
      <c r="G319" s="43">
        <v>6.71</v>
      </c>
      <c r="H319" s="43">
        <v>6.71</v>
      </c>
      <c r="I319" s="43">
        <v>6.71</v>
      </c>
      <c r="J319" s="43">
        <v>6.71</v>
      </c>
      <c r="K319" s="43">
        <v>6.71</v>
      </c>
      <c r="L319" s="43">
        <v>6.71</v>
      </c>
      <c r="M319" s="43">
        <v>6.71</v>
      </c>
      <c r="N319" s="43">
        <v>6.71</v>
      </c>
      <c r="O319" s="43">
        <v>6.71</v>
      </c>
      <c r="P319" s="43">
        <v>6.71</v>
      </c>
      <c r="Q319" s="43">
        <v>6.71</v>
      </c>
      <c r="R319" s="43">
        <v>6.71</v>
      </c>
      <c r="S319" s="43">
        <v>6.71</v>
      </c>
      <c r="T319" s="43">
        <v>6.71</v>
      </c>
      <c r="U319" s="43">
        <v>6.71</v>
      </c>
      <c r="V319" s="43">
        <v>6.71</v>
      </c>
      <c r="W319" s="43">
        <v>6.71</v>
      </c>
      <c r="X319" s="43">
        <v>6.71</v>
      </c>
      <c r="Y319" s="43">
        <v>6.71</v>
      </c>
      <c r="Z319" s="43">
        <v>6.71</v>
      </c>
      <c r="AA319" s="43">
        <v>6.71</v>
      </c>
    </row>
    <row r="320" spans="1:27" ht="12.75" hidden="1" customHeight="1" outlineLevel="1" x14ac:dyDescent="0.2">
      <c r="A320" s="98" t="s">
        <v>1341</v>
      </c>
      <c r="B320" s="62" t="s">
        <v>79</v>
      </c>
      <c r="C320" s="42" t="s">
        <v>77</v>
      </c>
      <c r="D320" s="43">
        <f>$D$11</f>
        <v>216.36</v>
      </c>
      <c r="E320" s="43">
        <f t="shared" ref="E320:AA320" si="185">$D$11</f>
        <v>216.36</v>
      </c>
      <c r="F320" s="43">
        <f t="shared" si="185"/>
        <v>216.36</v>
      </c>
      <c r="G320" s="43">
        <f t="shared" si="185"/>
        <v>216.36</v>
      </c>
      <c r="H320" s="43">
        <f t="shared" si="185"/>
        <v>216.36</v>
      </c>
      <c r="I320" s="43">
        <f t="shared" si="185"/>
        <v>216.36</v>
      </c>
      <c r="J320" s="43">
        <f t="shared" si="185"/>
        <v>216.36</v>
      </c>
      <c r="K320" s="43">
        <f t="shared" si="185"/>
        <v>216.36</v>
      </c>
      <c r="L320" s="43">
        <f t="shared" si="185"/>
        <v>216.36</v>
      </c>
      <c r="M320" s="43">
        <f t="shared" si="185"/>
        <v>216.36</v>
      </c>
      <c r="N320" s="43">
        <f t="shared" si="185"/>
        <v>216.36</v>
      </c>
      <c r="O320" s="43">
        <f t="shared" si="185"/>
        <v>216.36</v>
      </c>
      <c r="P320" s="43">
        <f t="shared" si="185"/>
        <v>216.36</v>
      </c>
      <c r="Q320" s="43">
        <f t="shared" si="185"/>
        <v>216.36</v>
      </c>
      <c r="R320" s="43">
        <f>$D$11</f>
        <v>216.36</v>
      </c>
      <c r="S320" s="43">
        <f t="shared" si="185"/>
        <v>216.36</v>
      </c>
      <c r="T320" s="43">
        <f t="shared" si="185"/>
        <v>216.36</v>
      </c>
      <c r="U320" s="43">
        <f t="shared" si="185"/>
        <v>216.36</v>
      </c>
      <c r="V320" s="43">
        <f t="shared" si="185"/>
        <v>216.36</v>
      </c>
      <c r="W320" s="43">
        <f t="shared" si="185"/>
        <v>216.36</v>
      </c>
      <c r="X320" s="43">
        <f t="shared" si="185"/>
        <v>216.36</v>
      </c>
      <c r="Y320" s="43">
        <f t="shared" si="185"/>
        <v>216.36</v>
      </c>
      <c r="Z320" s="43">
        <f t="shared" si="185"/>
        <v>216.36</v>
      </c>
      <c r="AA320" s="43">
        <f t="shared" si="185"/>
        <v>216.36</v>
      </c>
    </row>
    <row r="321" spans="1:27" ht="12.75" customHeight="1" collapsed="1" x14ac:dyDescent="0.2">
      <c r="A321" s="99"/>
      <c r="B321" s="100" t="s">
        <v>390</v>
      </c>
      <c r="C321" s="101"/>
      <c r="D321" s="102"/>
      <c r="E321" s="102"/>
      <c r="F321" s="102"/>
      <c r="G321" s="102"/>
      <c r="I321" s="38"/>
    </row>
    <row r="322" spans="1:27" ht="12.75" customHeight="1" x14ac:dyDescent="0.2">
      <c r="A322" s="99"/>
      <c r="B322" s="100" t="s">
        <v>390</v>
      </c>
      <c r="C322" s="101"/>
      <c r="D322" s="102"/>
      <c r="E322" s="102"/>
      <c r="F322" s="102"/>
      <c r="G322" s="102"/>
      <c r="I322" s="38"/>
    </row>
    <row r="323" spans="1:27" ht="12.75" customHeight="1" x14ac:dyDescent="0.2">
      <c r="A323" s="181" t="s">
        <v>547</v>
      </c>
      <c r="B323" s="182"/>
      <c r="C323" s="182"/>
      <c r="D323" s="182"/>
      <c r="E323" s="182"/>
      <c r="F323" s="182"/>
      <c r="G323" s="182"/>
      <c r="H323" s="182"/>
      <c r="I323" s="182"/>
      <c r="J323" s="182"/>
      <c r="K323" s="182"/>
      <c r="L323" s="182"/>
      <c r="M323" s="182"/>
      <c r="N323" s="182"/>
      <c r="O323" s="182"/>
      <c r="P323" s="182"/>
      <c r="Q323" s="182"/>
      <c r="R323" s="182"/>
      <c r="S323" s="182"/>
      <c r="T323" s="182"/>
      <c r="U323" s="182"/>
      <c r="V323" s="182"/>
      <c r="W323" s="182"/>
      <c r="X323" s="182"/>
      <c r="Y323" s="182"/>
      <c r="Z323" s="182"/>
      <c r="AA323" s="183"/>
    </row>
    <row r="324" spans="1:27" ht="25.5" x14ac:dyDescent="0.2">
      <c r="A324" s="25" t="s">
        <v>62</v>
      </c>
      <c r="B324" s="26" t="s">
        <v>208</v>
      </c>
      <c r="C324" s="25" t="s">
        <v>209</v>
      </c>
      <c r="D324" s="26" t="s">
        <v>210</v>
      </c>
      <c r="E324" s="26" t="s">
        <v>211</v>
      </c>
      <c r="F324" s="26" t="s">
        <v>212</v>
      </c>
      <c r="G324" s="26" t="s">
        <v>213</v>
      </c>
      <c r="H324" s="26" t="s">
        <v>214</v>
      </c>
      <c r="I324" s="26" t="s">
        <v>215</v>
      </c>
      <c r="J324" s="26" t="s">
        <v>216</v>
      </c>
      <c r="K324" s="26" t="s">
        <v>217</v>
      </c>
      <c r="L324" s="26" t="s">
        <v>218</v>
      </c>
      <c r="M324" s="26" t="s">
        <v>219</v>
      </c>
      <c r="N324" s="26" t="s">
        <v>220</v>
      </c>
      <c r="O324" s="26" t="s">
        <v>221</v>
      </c>
      <c r="P324" s="26" t="s">
        <v>222</v>
      </c>
      <c r="Q324" s="26" t="s">
        <v>223</v>
      </c>
      <c r="R324" s="26" t="s">
        <v>224</v>
      </c>
      <c r="S324" s="26" t="s">
        <v>225</v>
      </c>
      <c r="T324" s="26" t="s">
        <v>226</v>
      </c>
      <c r="U324" s="26" t="s">
        <v>227</v>
      </c>
      <c r="V324" s="26" t="s">
        <v>228</v>
      </c>
      <c r="W324" s="26" t="s">
        <v>229</v>
      </c>
      <c r="X324" s="26" t="s">
        <v>230</v>
      </c>
      <c r="Y324" s="26" t="s">
        <v>231</v>
      </c>
      <c r="Z324" s="26" t="s">
        <v>232</v>
      </c>
      <c r="AA324" s="26" t="s">
        <v>233</v>
      </c>
    </row>
    <row r="325" spans="1:27" ht="12.75" customHeight="1" x14ac:dyDescent="0.2">
      <c r="A325" s="97" t="s">
        <v>1342</v>
      </c>
      <c r="B325" s="27" t="str">
        <f>"01"&amp;"."&amp;$B$663&amp;"."&amp;$B$664</f>
        <v>01.01.2023</v>
      </c>
      <c r="C325" s="89" t="s">
        <v>74</v>
      </c>
      <c r="D325" s="90">
        <f>ROUND(((D326+D327+D329+D328)/1000),5)</f>
        <v>1.6357299999999999</v>
      </c>
      <c r="E325" s="90">
        <f>ROUND(((E326+E327+E329+E328)/1000),5)</f>
        <v>1.58111</v>
      </c>
      <c r="F325" s="90">
        <f>ROUND(((F326+F327+F329+F328)/1000),5)</f>
        <v>1.6277999999999999</v>
      </c>
      <c r="G325" s="90">
        <f t="shared" ref="G325:AA325" si="186">ROUND(((G326+G327+G329+G328)/1000),5)</f>
        <v>1.5777300000000001</v>
      </c>
      <c r="H325" s="90">
        <f t="shared" si="186"/>
        <v>1.5545500000000001</v>
      </c>
      <c r="I325" s="90">
        <f t="shared" si="186"/>
        <v>1.5547</v>
      </c>
      <c r="J325" s="90">
        <f t="shared" si="186"/>
        <v>1.5546800000000001</v>
      </c>
      <c r="K325" s="90">
        <f t="shared" si="186"/>
        <v>1.5374699999999999</v>
      </c>
      <c r="L325" s="90">
        <f t="shared" si="186"/>
        <v>1.50227</v>
      </c>
      <c r="M325" s="90">
        <f t="shared" si="186"/>
        <v>1.5240899999999999</v>
      </c>
      <c r="N325" s="90">
        <f t="shared" si="186"/>
        <v>1.62107</v>
      </c>
      <c r="O325" s="90">
        <f t="shared" si="186"/>
        <v>1.6374899999999999</v>
      </c>
      <c r="P325" s="90">
        <f t="shared" si="186"/>
        <v>1.72095</v>
      </c>
      <c r="Q325" s="90">
        <f t="shared" si="186"/>
        <v>1.7597</v>
      </c>
      <c r="R325" s="90">
        <f t="shared" si="186"/>
        <v>1.7323299999999999</v>
      </c>
      <c r="S325" s="90">
        <f t="shared" si="186"/>
        <v>1.8215300000000001</v>
      </c>
      <c r="T325" s="90">
        <f t="shared" si="186"/>
        <v>1.9353800000000001</v>
      </c>
      <c r="U325" s="90">
        <f t="shared" si="186"/>
        <v>1.9649000000000001</v>
      </c>
      <c r="V325" s="90">
        <f t="shared" si="186"/>
        <v>1.9654499999999999</v>
      </c>
      <c r="W325" s="90">
        <f t="shared" si="186"/>
        <v>1.9657800000000001</v>
      </c>
      <c r="X325" s="90">
        <f t="shared" si="186"/>
        <v>1.98227</v>
      </c>
      <c r="Y325" s="90">
        <f t="shared" si="186"/>
        <v>1.9640599999999999</v>
      </c>
      <c r="Z325" s="90">
        <f t="shared" si="186"/>
        <v>1.7293400000000001</v>
      </c>
      <c r="AA325" s="90">
        <f t="shared" si="186"/>
        <v>1.5619000000000001</v>
      </c>
    </row>
    <row r="326" spans="1:27" ht="12.75" hidden="1" customHeight="1" outlineLevel="1" x14ac:dyDescent="0.2">
      <c r="A326" s="98" t="s">
        <v>1343</v>
      </c>
      <c r="B326" s="62" t="s">
        <v>236</v>
      </c>
      <c r="C326" s="42" t="s">
        <v>77</v>
      </c>
      <c r="D326" s="43">
        <v>1195.6300000000001</v>
      </c>
      <c r="E326" s="43">
        <v>1141.01</v>
      </c>
      <c r="F326" s="43">
        <v>1187.7</v>
      </c>
      <c r="G326" s="43">
        <v>1137.6300000000001</v>
      </c>
      <c r="H326" s="43">
        <v>1114.45</v>
      </c>
      <c r="I326" s="43">
        <v>1114.5999999999999</v>
      </c>
      <c r="J326" s="43">
        <v>1114.58</v>
      </c>
      <c r="K326" s="43">
        <v>1097.3699999999999</v>
      </c>
      <c r="L326" s="43">
        <v>1062.17</v>
      </c>
      <c r="M326" s="43">
        <v>1083.99</v>
      </c>
      <c r="N326" s="43">
        <v>1180.97</v>
      </c>
      <c r="O326" s="43">
        <v>1197.3900000000001</v>
      </c>
      <c r="P326" s="43">
        <v>1280.8499999999999</v>
      </c>
      <c r="Q326" s="43">
        <v>1319.6</v>
      </c>
      <c r="R326" s="43">
        <v>1292.23</v>
      </c>
      <c r="S326" s="43">
        <v>1381.43</v>
      </c>
      <c r="T326" s="43">
        <v>1495.28</v>
      </c>
      <c r="U326" s="43">
        <v>1524.8</v>
      </c>
      <c r="V326" s="43">
        <v>1525.35</v>
      </c>
      <c r="W326" s="43">
        <v>1525.68</v>
      </c>
      <c r="X326" s="43">
        <v>1542.17</v>
      </c>
      <c r="Y326" s="43">
        <v>1523.96</v>
      </c>
      <c r="Z326" s="43">
        <v>1289.24</v>
      </c>
      <c r="AA326" s="43">
        <v>1121.8</v>
      </c>
    </row>
    <row r="327" spans="1:27" ht="12.75" hidden="1" customHeight="1" outlineLevel="1" x14ac:dyDescent="0.2">
      <c r="A327" s="98" t="s">
        <v>1344</v>
      </c>
      <c r="B327" s="62" t="s">
        <v>88</v>
      </c>
      <c r="C327" s="42" t="s">
        <v>77</v>
      </c>
      <c r="D327" s="43">
        <v>217.03</v>
      </c>
      <c r="E327" s="43">
        <f>$D$327</f>
        <v>217.03</v>
      </c>
      <c r="F327" s="43">
        <f t="shared" ref="F327:AA327" si="187">$D$327</f>
        <v>217.03</v>
      </c>
      <c r="G327" s="43">
        <f t="shared" si="187"/>
        <v>217.03</v>
      </c>
      <c r="H327" s="43">
        <f t="shared" si="187"/>
        <v>217.03</v>
      </c>
      <c r="I327" s="43">
        <f t="shared" si="187"/>
        <v>217.03</v>
      </c>
      <c r="J327" s="43">
        <f t="shared" si="187"/>
        <v>217.03</v>
      </c>
      <c r="K327" s="43">
        <f t="shared" si="187"/>
        <v>217.03</v>
      </c>
      <c r="L327" s="43">
        <f t="shared" si="187"/>
        <v>217.03</v>
      </c>
      <c r="M327" s="43">
        <f t="shared" si="187"/>
        <v>217.03</v>
      </c>
      <c r="N327" s="43">
        <f t="shared" si="187"/>
        <v>217.03</v>
      </c>
      <c r="O327" s="43">
        <f t="shared" si="187"/>
        <v>217.03</v>
      </c>
      <c r="P327" s="43">
        <f t="shared" si="187"/>
        <v>217.03</v>
      </c>
      <c r="Q327" s="43">
        <f t="shared" si="187"/>
        <v>217.03</v>
      </c>
      <c r="R327" s="43">
        <f t="shared" si="187"/>
        <v>217.03</v>
      </c>
      <c r="S327" s="43">
        <f t="shared" si="187"/>
        <v>217.03</v>
      </c>
      <c r="T327" s="43">
        <f t="shared" si="187"/>
        <v>217.03</v>
      </c>
      <c r="U327" s="43">
        <f t="shared" si="187"/>
        <v>217.03</v>
      </c>
      <c r="V327" s="43">
        <f t="shared" si="187"/>
        <v>217.03</v>
      </c>
      <c r="W327" s="43">
        <f t="shared" si="187"/>
        <v>217.03</v>
      </c>
      <c r="X327" s="43">
        <f t="shared" si="187"/>
        <v>217.03</v>
      </c>
      <c r="Y327" s="43">
        <f t="shared" si="187"/>
        <v>217.03</v>
      </c>
      <c r="Z327" s="43">
        <f t="shared" si="187"/>
        <v>217.03</v>
      </c>
      <c r="AA327" s="43">
        <f t="shared" si="187"/>
        <v>217.03</v>
      </c>
    </row>
    <row r="328" spans="1:27" ht="12.75" hidden="1" customHeight="1" outlineLevel="1" x14ac:dyDescent="0.2">
      <c r="A328" s="98" t="s">
        <v>1345</v>
      </c>
      <c r="B328" s="62" t="s">
        <v>81</v>
      </c>
      <c r="C328" s="42" t="s">
        <v>77</v>
      </c>
      <c r="D328" s="43">
        <v>6.71</v>
      </c>
      <c r="E328" s="43">
        <v>6.71</v>
      </c>
      <c r="F328" s="43">
        <v>6.71</v>
      </c>
      <c r="G328" s="43">
        <v>6.71</v>
      </c>
      <c r="H328" s="43">
        <v>6.71</v>
      </c>
      <c r="I328" s="43">
        <v>6.71</v>
      </c>
      <c r="J328" s="43">
        <v>6.71</v>
      </c>
      <c r="K328" s="43">
        <v>6.71</v>
      </c>
      <c r="L328" s="43">
        <v>6.71</v>
      </c>
      <c r="M328" s="43">
        <v>6.71</v>
      </c>
      <c r="N328" s="43">
        <v>6.71</v>
      </c>
      <c r="O328" s="43">
        <v>6.71</v>
      </c>
      <c r="P328" s="43">
        <v>6.71</v>
      </c>
      <c r="Q328" s="43">
        <v>6.71</v>
      </c>
      <c r="R328" s="43">
        <v>6.71</v>
      </c>
      <c r="S328" s="43">
        <v>6.71</v>
      </c>
      <c r="T328" s="43">
        <v>6.71</v>
      </c>
      <c r="U328" s="43">
        <v>6.71</v>
      </c>
      <c r="V328" s="43">
        <v>6.71</v>
      </c>
      <c r="W328" s="43">
        <v>6.71</v>
      </c>
      <c r="X328" s="43">
        <v>6.71</v>
      </c>
      <c r="Y328" s="43">
        <v>6.71</v>
      </c>
      <c r="Z328" s="43">
        <v>6.71</v>
      </c>
      <c r="AA328" s="43">
        <v>6.71</v>
      </c>
    </row>
    <row r="329" spans="1:27" ht="12.75" hidden="1" customHeight="1" outlineLevel="1" x14ac:dyDescent="0.2">
      <c r="A329" s="98" t="s">
        <v>1346</v>
      </c>
      <c r="B329" s="62" t="s">
        <v>79</v>
      </c>
      <c r="C329" s="42" t="s">
        <v>77</v>
      </c>
      <c r="D329" s="43">
        <f>$D$11</f>
        <v>216.36</v>
      </c>
      <c r="E329" s="43">
        <f t="shared" ref="E329:AA329" si="188">$D$11</f>
        <v>216.36</v>
      </c>
      <c r="F329" s="43">
        <f t="shared" si="188"/>
        <v>216.36</v>
      </c>
      <c r="G329" s="43">
        <f t="shared" si="188"/>
        <v>216.36</v>
      </c>
      <c r="H329" s="43">
        <f t="shared" si="188"/>
        <v>216.36</v>
      </c>
      <c r="I329" s="43">
        <f t="shared" si="188"/>
        <v>216.36</v>
      </c>
      <c r="J329" s="43">
        <f t="shared" si="188"/>
        <v>216.36</v>
      </c>
      <c r="K329" s="43">
        <f t="shared" si="188"/>
        <v>216.36</v>
      </c>
      <c r="L329" s="43">
        <f t="shared" si="188"/>
        <v>216.36</v>
      </c>
      <c r="M329" s="43">
        <f t="shared" si="188"/>
        <v>216.36</v>
      </c>
      <c r="N329" s="43">
        <f t="shared" si="188"/>
        <v>216.36</v>
      </c>
      <c r="O329" s="43">
        <f t="shared" si="188"/>
        <v>216.36</v>
      </c>
      <c r="P329" s="43">
        <f t="shared" si="188"/>
        <v>216.36</v>
      </c>
      <c r="Q329" s="43">
        <f t="shared" si="188"/>
        <v>216.36</v>
      </c>
      <c r="R329" s="43">
        <f>$D$11</f>
        <v>216.36</v>
      </c>
      <c r="S329" s="43">
        <f t="shared" si="188"/>
        <v>216.36</v>
      </c>
      <c r="T329" s="43">
        <f t="shared" si="188"/>
        <v>216.36</v>
      </c>
      <c r="U329" s="43">
        <f t="shared" si="188"/>
        <v>216.36</v>
      </c>
      <c r="V329" s="43">
        <f t="shared" si="188"/>
        <v>216.36</v>
      </c>
      <c r="W329" s="43">
        <f t="shared" si="188"/>
        <v>216.36</v>
      </c>
      <c r="X329" s="43">
        <f t="shared" si="188"/>
        <v>216.36</v>
      </c>
      <c r="Y329" s="43">
        <f t="shared" si="188"/>
        <v>216.36</v>
      </c>
      <c r="Z329" s="43">
        <f t="shared" si="188"/>
        <v>216.36</v>
      </c>
      <c r="AA329" s="43">
        <f t="shared" si="188"/>
        <v>216.36</v>
      </c>
    </row>
    <row r="330" spans="1:27" ht="12.75" customHeight="1" collapsed="1" x14ac:dyDescent="0.2">
      <c r="A330" s="97" t="s">
        <v>1347</v>
      </c>
      <c r="B330" s="27" t="str">
        <f>"02"&amp;"."&amp;$B$663&amp;"."&amp;$B$664</f>
        <v>02.01.2023</v>
      </c>
      <c r="C330" s="89" t="s">
        <v>74</v>
      </c>
      <c r="D330" s="90">
        <f>ROUND(((D331+D332+D334+D333)/1000),5)</f>
        <v>1.53512</v>
      </c>
      <c r="E330" s="90">
        <f>ROUND(((E331+E332+E334+E333)/1000),5)</f>
        <v>1.46634</v>
      </c>
      <c r="F330" s="90">
        <f>ROUND(((F331+F332+F334+F333)/1000),5)</f>
        <v>1.42472</v>
      </c>
      <c r="G330" s="90">
        <f t="shared" ref="G330:AA330" si="189">ROUND(((G331+G332+G334+G333)/1000),5)</f>
        <v>1.40784</v>
      </c>
      <c r="H330" s="90">
        <f t="shared" si="189"/>
        <v>1.4216800000000001</v>
      </c>
      <c r="I330" s="90">
        <f t="shared" si="189"/>
        <v>1.43869</v>
      </c>
      <c r="J330" s="90">
        <f t="shared" si="189"/>
        <v>1.4457500000000001</v>
      </c>
      <c r="K330" s="90">
        <f t="shared" si="189"/>
        <v>1.47142</v>
      </c>
      <c r="L330" s="90">
        <f t="shared" si="189"/>
        <v>1.58779</v>
      </c>
      <c r="M330" s="90">
        <f t="shared" si="189"/>
        <v>1.7453700000000001</v>
      </c>
      <c r="N330" s="90">
        <f t="shared" si="189"/>
        <v>2.0062700000000002</v>
      </c>
      <c r="O330" s="90">
        <f t="shared" si="189"/>
        <v>2.0708899999999999</v>
      </c>
      <c r="P330" s="90">
        <f t="shared" si="189"/>
        <v>2.0678899999999998</v>
      </c>
      <c r="Q330" s="90">
        <f t="shared" si="189"/>
        <v>2.0802499999999999</v>
      </c>
      <c r="R330" s="90">
        <f t="shared" si="189"/>
        <v>2.0344000000000002</v>
      </c>
      <c r="S330" s="90">
        <f t="shared" si="189"/>
        <v>2.08779</v>
      </c>
      <c r="T330" s="90">
        <f t="shared" si="189"/>
        <v>2.1246200000000002</v>
      </c>
      <c r="U330" s="90">
        <f t="shared" si="189"/>
        <v>2.1387299999999998</v>
      </c>
      <c r="V330" s="90">
        <f t="shared" si="189"/>
        <v>2.1380599999999998</v>
      </c>
      <c r="W330" s="90">
        <f t="shared" si="189"/>
        <v>2.1371899999999999</v>
      </c>
      <c r="X330" s="90">
        <f t="shared" si="189"/>
        <v>2.1394199999999999</v>
      </c>
      <c r="Y330" s="90">
        <f t="shared" si="189"/>
        <v>2.1216599999999999</v>
      </c>
      <c r="Z330" s="90">
        <f t="shared" si="189"/>
        <v>1.94604</v>
      </c>
      <c r="AA330" s="90">
        <f t="shared" si="189"/>
        <v>1.6503300000000001</v>
      </c>
    </row>
    <row r="331" spans="1:27" ht="12.75" hidden="1" customHeight="1" outlineLevel="1" x14ac:dyDescent="0.2">
      <c r="A331" s="98" t="s">
        <v>1348</v>
      </c>
      <c r="B331" s="62" t="s">
        <v>236</v>
      </c>
      <c r="C331" s="42" t="s">
        <v>77</v>
      </c>
      <c r="D331" s="43">
        <v>1095.02</v>
      </c>
      <c r="E331" s="43">
        <v>1026.24</v>
      </c>
      <c r="F331" s="43">
        <v>984.62</v>
      </c>
      <c r="G331" s="43">
        <v>967.74</v>
      </c>
      <c r="H331" s="43">
        <v>981.58</v>
      </c>
      <c r="I331" s="43">
        <v>998.59</v>
      </c>
      <c r="J331" s="43">
        <v>1005.65</v>
      </c>
      <c r="K331" s="43">
        <v>1031.32</v>
      </c>
      <c r="L331" s="43">
        <v>1147.69</v>
      </c>
      <c r="M331" s="43">
        <v>1305.27</v>
      </c>
      <c r="N331" s="43">
        <v>1566.17</v>
      </c>
      <c r="O331" s="43">
        <v>1630.79</v>
      </c>
      <c r="P331" s="43">
        <v>1627.79</v>
      </c>
      <c r="Q331" s="43">
        <v>1640.15</v>
      </c>
      <c r="R331" s="43">
        <v>1594.3</v>
      </c>
      <c r="S331" s="43">
        <v>1647.69</v>
      </c>
      <c r="T331" s="43">
        <v>1684.52</v>
      </c>
      <c r="U331" s="43">
        <v>1698.63</v>
      </c>
      <c r="V331" s="43">
        <v>1697.96</v>
      </c>
      <c r="W331" s="43">
        <v>1697.09</v>
      </c>
      <c r="X331" s="43">
        <v>1699.32</v>
      </c>
      <c r="Y331" s="43">
        <v>1681.56</v>
      </c>
      <c r="Z331" s="43">
        <v>1505.94</v>
      </c>
      <c r="AA331" s="43">
        <v>1210.23</v>
      </c>
    </row>
    <row r="332" spans="1:27" ht="12.75" hidden="1" customHeight="1" outlineLevel="1" x14ac:dyDescent="0.2">
      <c r="A332" s="98" t="s">
        <v>1349</v>
      </c>
      <c r="B332" s="62" t="s">
        <v>88</v>
      </c>
      <c r="C332" s="42" t="s">
        <v>77</v>
      </c>
      <c r="D332" s="43">
        <f>$D$327</f>
        <v>217.03</v>
      </c>
      <c r="E332" s="43">
        <f t="shared" ref="E332:AA332" si="190">$D$327</f>
        <v>217.03</v>
      </c>
      <c r="F332" s="43">
        <f t="shared" si="190"/>
        <v>217.03</v>
      </c>
      <c r="G332" s="43">
        <f t="shared" si="190"/>
        <v>217.03</v>
      </c>
      <c r="H332" s="43">
        <f t="shared" si="190"/>
        <v>217.03</v>
      </c>
      <c r="I332" s="43">
        <f t="shared" si="190"/>
        <v>217.03</v>
      </c>
      <c r="J332" s="43">
        <f t="shared" si="190"/>
        <v>217.03</v>
      </c>
      <c r="K332" s="43">
        <f t="shared" si="190"/>
        <v>217.03</v>
      </c>
      <c r="L332" s="43">
        <f t="shared" si="190"/>
        <v>217.03</v>
      </c>
      <c r="M332" s="43">
        <f t="shared" si="190"/>
        <v>217.03</v>
      </c>
      <c r="N332" s="43">
        <f t="shared" si="190"/>
        <v>217.03</v>
      </c>
      <c r="O332" s="43">
        <f t="shared" si="190"/>
        <v>217.03</v>
      </c>
      <c r="P332" s="43">
        <f t="shared" si="190"/>
        <v>217.03</v>
      </c>
      <c r="Q332" s="43">
        <f t="shared" si="190"/>
        <v>217.03</v>
      </c>
      <c r="R332" s="43">
        <f t="shared" si="190"/>
        <v>217.03</v>
      </c>
      <c r="S332" s="43">
        <f t="shared" si="190"/>
        <v>217.03</v>
      </c>
      <c r="T332" s="43">
        <f t="shared" si="190"/>
        <v>217.03</v>
      </c>
      <c r="U332" s="43">
        <f t="shared" si="190"/>
        <v>217.03</v>
      </c>
      <c r="V332" s="43">
        <f t="shared" si="190"/>
        <v>217.03</v>
      </c>
      <c r="W332" s="43">
        <f t="shared" si="190"/>
        <v>217.03</v>
      </c>
      <c r="X332" s="43">
        <f t="shared" si="190"/>
        <v>217.03</v>
      </c>
      <c r="Y332" s="43">
        <f t="shared" si="190"/>
        <v>217.03</v>
      </c>
      <c r="Z332" s="43">
        <f t="shared" si="190"/>
        <v>217.03</v>
      </c>
      <c r="AA332" s="43">
        <f t="shared" si="190"/>
        <v>217.03</v>
      </c>
    </row>
    <row r="333" spans="1:27" ht="12.75" hidden="1" customHeight="1" outlineLevel="1" x14ac:dyDescent="0.2">
      <c r="A333" s="98" t="s">
        <v>1350</v>
      </c>
      <c r="B333" s="62" t="s">
        <v>81</v>
      </c>
      <c r="C333" s="42" t="s">
        <v>77</v>
      </c>
      <c r="D333" s="43">
        <v>6.71</v>
      </c>
      <c r="E333" s="43">
        <v>6.71</v>
      </c>
      <c r="F333" s="43">
        <v>6.71</v>
      </c>
      <c r="G333" s="43">
        <v>6.71</v>
      </c>
      <c r="H333" s="43">
        <v>6.71</v>
      </c>
      <c r="I333" s="43">
        <v>6.71</v>
      </c>
      <c r="J333" s="43">
        <v>6.71</v>
      </c>
      <c r="K333" s="43">
        <v>6.71</v>
      </c>
      <c r="L333" s="43">
        <v>6.71</v>
      </c>
      <c r="M333" s="43">
        <v>6.71</v>
      </c>
      <c r="N333" s="43">
        <v>6.71</v>
      </c>
      <c r="O333" s="43">
        <v>6.71</v>
      </c>
      <c r="P333" s="43">
        <v>6.71</v>
      </c>
      <c r="Q333" s="43">
        <v>6.71</v>
      </c>
      <c r="R333" s="43">
        <v>6.71</v>
      </c>
      <c r="S333" s="43">
        <v>6.71</v>
      </c>
      <c r="T333" s="43">
        <v>6.71</v>
      </c>
      <c r="U333" s="43">
        <v>6.71</v>
      </c>
      <c r="V333" s="43">
        <v>6.71</v>
      </c>
      <c r="W333" s="43">
        <v>6.71</v>
      </c>
      <c r="X333" s="43">
        <v>6.71</v>
      </c>
      <c r="Y333" s="43">
        <v>6.71</v>
      </c>
      <c r="Z333" s="43">
        <v>6.71</v>
      </c>
      <c r="AA333" s="43">
        <v>6.71</v>
      </c>
    </row>
    <row r="334" spans="1:27" ht="12.75" hidden="1" customHeight="1" outlineLevel="1" x14ac:dyDescent="0.2">
      <c r="A334" s="98" t="s">
        <v>1351</v>
      </c>
      <c r="B334" s="62" t="s">
        <v>79</v>
      </c>
      <c r="C334" s="42" t="s">
        <v>77</v>
      </c>
      <c r="D334" s="43">
        <f>$D$11</f>
        <v>216.36</v>
      </c>
      <c r="E334" s="43">
        <f t="shared" ref="E334:AA334" si="191">$D$11</f>
        <v>216.36</v>
      </c>
      <c r="F334" s="43">
        <f t="shared" si="191"/>
        <v>216.36</v>
      </c>
      <c r="G334" s="43">
        <f t="shared" si="191"/>
        <v>216.36</v>
      </c>
      <c r="H334" s="43">
        <f t="shared" si="191"/>
        <v>216.36</v>
      </c>
      <c r="I334" s="43">
        <f t="shared" si="191"/>
        <v>216.36</v>
      </c>
      <c r="J334" s="43">
        <f t="shared" si="191"/>
        <v>216.36</v>
      </c>
      <c r="K334" s="43">
        <f t="shared" si="191"/>
        <v>216.36</v>
      </c>
      <c r="L334" s="43">
        <f t="shared" si="191"/>
        <v>216.36</v>
      </c>
      <c r="M334" s="43">
        <f t="shared" si="191"/>
        <v>216.36</v>
      </c>
      <c r="N334" s="43">
        <f t="shared" si="191"/>
        <v>216.36</v>
      </c>
      <c r="O334" s="43">
        <f t="shared" si="191"/>
        <v>216.36</v>
      </c>
      <c r="P334" s="43">
        <f t="shared" si="191"/>
        <v>216.36</v>
      </c>
      <c r="Q334" s="43">
        <f t="shared" si="191"/>
        <v>216.36</v>
      </c>
      <c r="R334" s="43">
        <f>$D$11</f>
        <v>216.36</v>
      </c>
      <c r="S334" s="43">
        <f t="shared" si="191"/>
        <v>216.36</v>
      </c>
      <c r="T334" s="43">
        <f t="shared" si="191"/>
        <v>216.36</v>
      </c>
      <c r="U334" s="43">
        <f t="shared" si="191"/>
        <v>216.36</v>
      </c>
      <c r="V334" s="43">
        <f t="shared" si="191"/>
        <v>216.36</v>
      </c>
      <c r="W334" s="43">
        <f t="shared" si="191"/>
        <v>216.36</v>
      </c>
      <c r="X334" s="43">
        <f t="shared" si="191"/>
        <v>216.36</v>
      </c>
      <c r="Y334" s="43">
        <f t="shared" si="191"/>
        <v>216.36</v>
      </c>
      <c r="Z334" s="43">
        <f t="shared" si="191"/>
        <v>216.36</v>
      </c>
      <c r="AA334" s="43">
        <f t="shared" si="191"/>
        <v>216.36</v>
      </c>
    </row>
    <row r="335" spans="1:27" ht="12.75" customHeight="1" collapsed="1" x14ac:dyDescent="0.2">
      <c r="A335" s="97" t="s">
        <v>1352</v>
      </c>
      <c r="B335" s="27" t="str">
        <f>"03"&amp;"."&amp;$B$663&amp;"."&amp;$B$664</f>
        <v>03.01.2023</v>
      </c>
      <c r="C335" s="89" t="s">
        <v>74</v>
      </c>
      <c r="D335" s="90">
        <f>ROUND(((D336+D337+D339+D338)/1000),5)</f>
        <v>1.5866100000000001</v>
      </c>
      <c r="E335" s="90">
        <f>ROUND(((E336+E337+E339+E338)/1000),5)</f>
        <v>1.51911</v>
      </c>
      <c r="F335" s="90">
        <f>ROUND(((F336+F337+F339+F338)/1000),5)</f>
        <v>1.4708399999999999</v>
      </c>
      <c r="G335" s="90">
        <f t="shared" ref="G335:AA335" si="192">ROUND(((G336+G337+G339+G338)/1000),5)</f>
        <v>1.43235</v>
      </c>
      <c r="H335" s="90">
        <f t="shared" si="192"/>
        <v>1.4754700000000001</v>
      </c>
      <c r="I335" s="90">
        <f t="shared" si="192"/>
        <v>1.49224</v>
      </c>
      <c r="J335" s="90">
        <f t="shared" si="192"/>
        <v>1.50831</v>
      </c>
      <c r="K335" s="90">
        <f t="shared" si="192"/>
        <v>1.54779</v>
      </c>
      <c r="L335" s="90">
        <f t="shared" si="192"/>
        <v>1.7741499999999999</v>
      </c>
      <c r="M335" s="90">
        <f t="shared" si="192"/>
        <v>2.0551200000000001</v>
      </c>
      <c r="N335" s="90">
        <f t="shared" si="192"/>
        <v>2.1046399999999998</v>
      </c>
      <c r="O335" s="90">
        <f t="shared" si="192"/>
        <v>2.1237499999999998</v>
      </c>
      <c r="P335" s="90">
        <f t="shared" si="192"/>
        <v>2.1288100000000001</v>
      </c>
      <c r="Q335" s="90">
        <f t="shared" si="192"/>
        <v>2.1336400000000002</v>
      </c>
      <c r="R335" s="90">
        <f t="shared" si="192"/>
        <v>2.1013199999999999</v>
      </c>
      <c r="S335" s="90">
        <f t="shared" si="192"/>
        <v>2.1065100000000001</v>
      </c>
      <c r="T335" s="90">
        <f t="shared" si="192"/>
        <v>2.1352600000000002</v>
      </c>
      <c r="U335" s="90">
        <f t="shared" si="192"/>
        <v>2.14981</v>
      </c>
      <c r="V335" s="90">
        <f t="shared" si="192"/>
        <v>2.15279</v>
      </c>
      <c r="W335" s="90">
        <f t="shared" si="192"/>
        <v>2.1372</v>
      </c>
      <c r="X335" s="90">
        <f t="shared" si="192"/>
        <v>2.1370800000000001</v>
      </c>
      <c r="Y335" s="90">
        <f t="shared" si="192"/>
        <v>2.0800700000000001</v>
      </c>
      <c r="Z335" s="90">
        <f t="shared" si="192"/>
        <v>1.75508</v>
      </c>
      <c r="AA335" s="90">
        <f t="shared" si="192"/>
        <v>1.53009</v>
      </c>
    </row>
    <row r="336" spans="1:27" ht="12.75" hidden="1" customHeight="1" outlineLevel="1" x14ac:dyDescent="0.2">
      <c r="A336" s="98" t="s">
        <v>1353</v>
      </c>
      <c r="B336" s="62" t="s">
        <v>236</v>
      </c>
      <c r="C336" s="42" t="s">
        <v>77</v>
      </c>
      <c r="D336" s="43">
        <v>1146.51</v>
      </c>
      <c r="E336" s="43">
        <v>1079.01</v>
      </c>
      <c r="F336" s="43">
        <v>1030.74</v>
      </c>
      <c r="G336" s="43">
        <v>992.25</v>
      </c>
      <c r="H336" s="43">
        <v>1035.3699999999999</v>
      </c>
      <c r="I336" s="43">
        <v>1052.1400000000001</v>
      </c>
      <c r="J336" s="43">
        <v>1068.21</v>
      </c>
      <c r="K336" s="43">
        <v>1107.69</v>
      </c>
      <c r="L336" s="43">
        <v>1334.05</v>
      </c>
      <c r="M336" s="43">
        <v>1615.02</v>
      </c>
      <c r="N336" s="43">
        <v>1664.54</v>
      </c>
      <c r="O336" s="43">
        <v>1683.65</v>
      </c>
      <c r="P336" s="43">
        <v>1688.71</v>
      </c>
      <c r="Q336" s="43">
        <v>1693.54</v>
      </c>
      <c r="R336" s="43">
        <v>1661.22</v>
      </c>
      <c r="S336" s="43">
        <v>1666.41</v>
      </c>
      <c r="T336" s="43">
        <v>1695.16</v>
      </c>
      <c r="U336" s="43">
        <v>1709.71</v>
      </c>
      <c r="V336" s="43">
        <v>1712.69</v>
      </c>
      <c r="W336" s="43">
        <v>1697.1</v>
      </c>
      <c r="X336" s="43">
        <v>1696.98</v>
      </c>
      <c r="Y336" s="43">
        <v>1639.97</v>
      </c>
      <c r="Z336" s="43">
        <v>1314.98</v>
      </c>
      <c r="AA336" s="43">
        <v>1089.99</v>
      </c>
    </row>
    <row r="337" spans="1:27" ht="12.75" hidden="1" customHeight="1" outlineLevel="1" x14ac:dyDescent="0.2">
      <c r="A337" s="98" t="s">
        <v>1354</v>
      </c>
      <c r="B337" s="62" t="s">
        <v>88</v>
      </c>
      <c r="C337" s="42" t="s">
        <v>77</v>
      </c>
      <c r="D337" s="43">
        <f>$D$327</f>
        <v>217.03</v>
      </c>
      <c r="E337" s="43">
        <f t="shared" ref="E337:AA337" si="193">$D$327</f>
        <v>217.03</v>
      </c>
      <c r="F337" s="43">
        <f t="shared" si="193"/>
        <v>217.03</v>
      </c>
      <c r="G337" s="43">
        <f t="shared" si="193"/>
        <v>217.03</v>
      </c>
      <c r="H337" s="43">
        <f t="shared" si="193"/>
        <v>217.03</v>
      </c>
      <c r="I337" s="43">
        <f t="shared" si="193"/>
        <v>217.03</v>
      </c>
      <c r="J337" s="43">
        <f t="shared" si="193"/>
        <v>217.03</v>
      </c>
      <c r="K337" s="43">
        <f t="shared" si="193"/>
        <v>217.03</v>
      </c>
      <c r="L337" s="43">
        <f t="shared" si="193"/>
        <v>217.03</v>
      </c>
      <c r="M337" s="43">
        <f t="shared" si="193"/>
        <v>217.03</v>
      </c>
      <c r="N337" s="43">
        <f t="shared" si="193"/>
        <v>217.03</v>
      </c>
      <c r="O337" s="43">
        <f t="shared" si="193"/>
        <v>217.03</v>
      </c>
      <c r="P337" s="43">
        <f t="shared" si="193"/>
        <v>217.03</v>
      </c>
      <c r="Q337" s="43">
        <f t="shared" si="193"/>
        <v>217.03</v>
      </c>
      <c r="R337" s="43">
        <f t="shared" si="193"/>
        <v>217.03</v>
      </c>
      <c r="S337" s="43">
        <f t="shared" si="193"/>
        <v>217.03</v>
      </c>
      <c r="T337" s="43">
        <f t="shared" si="193"/>
        <v>217.03</v>
      </c>
      <c r="U337" s="43">
        <f t="shared" si="193"/>
        <v>217.03</v>
      </c>
      <c r="V337" s="43">
        <f t="shared" si="193"/>
        <v>217.03</v>
      </c>
      <c r="W337" s="43">
        <f t="shared" si="193"/>
        <v>217.03</v>
      </c>
      <c r="X337" s="43">
        <f t="shared" si="193"/>
        <v>217.03</v>
      </c>
      <c r="Y337" s="43">
        <f t="shared" si="193"/>
        <v>217.03</v>
      </c>
      <c r="Z337" s="43">
        <f t="shared" si="193"/>
        <v>217.03</v>
      </c>
      <c r="AA337" s="43">
        <f t="shared" si="193"/>
        <v>217.03</v>
      </c>
    </row>
    <row r="338" spans="1:27" ht="12.75" hidden="1" customHeight="1" outlineLevel="1" x14ac:dyDescent="0.2">
      <c r="A338" s="98" t="s">
        <v>1355</v>
      </c>
      <c r="B338" s="62" t="s">
        <v>81</v>
      </c>
      <c r="C338" s="42" t="s">
        <v>77</v>
      </c>
      <c r="D338" s="43">
        <v>6.71</v>
      </c>
      <c r="E338" s="43">
        <v>6.71</v>
      </c>
      <c r="F338" s="43">
        <v>6.71</v>
      </c>
      <c r="G338" s="43">
        <v>6.71</v>
      </c>
      <c r="H338" s="43">
        <v>6.71</v>
      </c>
      <c r="I338" s="43">
        <v>6.71</v>
      </c>
      <c r="J338" s="43">
        <v>6.71</v>
      </c>
      <c r="K338" s="43">
        <v>6.71</v>
      </c>
      <c r="L338" s="43">
        <v>6.71</v>
      </c>
      <c r="M338" s="43">
        <v>6.71</v>
      </c>
      <c r="N338" s="43">
        <v>6.71</v>
      </c>
      <c r="O338" s="43">
        <v>6.71</v>
      </c>
      <c r="P338" s="43">
        <v>6.71</v>
      </c>
      <c r="Q338" s="43">
        <v>6.71</v>
      </c>
      <c r="R338" s="43">
        <v>6.71</v>
      </c>
      <c r="S338" s="43">
        <v>6.71</v>
      </c>
      <c r="T338" s="43">
        <v>6.71</v>
      </c>
      <c r="U338" s="43">
        <v>6.71</v>
      </c>
      <c r="V338" s="43">
        <v>6.71</v>
      </c>
      <c r="W338" s="43">
        <v>6.71</v>
      </c>
      <c r="X338" s="43">
        <v>6.71</v>
      </c>
      <c r="Y338" s="43">
        <v>6.71</v>
      </c>
      <c r="Z338" s="43">
        <v>6.71</v>
      </c>
      <c r="AA338" s="43">
        <v>6.71</v>
      </c>
    </row>
    <row r="339" spans="1:27" ht="12.75" hidden="1" customHeight="1" outlineLevel="1" x14ac:dyDescent="0.2">
      <c r="A339" s="98" t="s">
        <v>1356</v>
      </c>
      <c r="B339" s="62" t="s">
        <v>79</v>
      </c>
      <c r="C339" s="42" t="s">
        <v>77</v>
      </c>
      <c r="D339" s="43">
        <f>$D$11</f>
        <v>216.36</v>
      </c>
      <c r="E339" s="43">
        <f t="shared" ref="E339:AA339" si="194">$D$11</f>
        <v>216.36</v>
      </c>
      <c r="F339" s="43">
        <f t="shared" si="194"/>
        <v>216.36</v>
      </c>
      <c r="G339" s="43">
        <f t="shared" si="194"/>
        <v>216.36</v>
      </c>
      <c r="H339" s="43">
        <f t="shared" si="194"/>
        <v>216.36</v>
      </c>
      <c r="I339" s="43">
        <f t="shared" si="194"/>
        <v>216.36</v>
      </c>
      <c r="J339" s="43">
        <f t="shared" si="194"/>
        <v>216.36</v>
      </c>
      <c r="K339" s="43">
        <f t="shared" si="194"/>
        <v>216.36</v>
      </c>
      <c r="L339" s="43">
        <f t="shared" si="194"/>
        <v>216.36</v>
      </c>
      <c r="M339" s="43">
        <f t="shared" si="194"/>
        <v>216.36</v>
      </c>
      <c r="N339" s="43">
        <f t="shared" si="194"/>
        <v>216.36</v>
      </c>
      <c r="O339" s="43">
        <f t="shared" si="194"/>
        <v>216.36</v>
      </c>
      <c r="P339" s="43">
        <f t="shared" si="194"/>
        <v>216.36</v>
      </c>
      <c r="Q339" s="43">
        <f t="shared" si="194"/>
        <v>216.36</v>
      </c>
      <c r="R339" s="43">
        <f>$D$11</f>
        <v>216.36</v>
      </c>
      <c r="S339" s="43">
        <f t="shared" si="194"/>
        <v>216.36</v>
      </c>
      <c r="T339" s="43">
        <f t="shared" si="194"/>
        <v>216.36</v>
      </c>
      <c r="U339" s="43">
        <f t="shared" si="194"/>
        <v>216.36</v>
      </c>
      <c r="V339" s="43">
        <f t="shared" si="194"/>
        <v>216.36</v>
      </c>
      <c r="W339" s="43">
        <f t="shared" si="194"/>
        <v>216.36</v>
      </c>
      <c r="X339" s="43">
        <f t="shared" si="194"/>
        <v>216.36</v>
      </c>
      <c r="Y339" s="43">
        <f t="shared" si="194"/>
        <v>216.36</v>
      </c>
      <c r="Z339" s="43">
        <f t="shared" si="194"/>
        <v>216.36</v>
      </c>
      <c r="AA339" s="43">
        <f t="shared" si="194"/>
        <v>216.36</v>
      </c>
    </row>
    <row r="340" spans="1:27" ht="12.75" customHeight="1" collapsed="1" x14ac:dyDescent="0.2">
      <c r="A340" s="97" t="s">
        <v>1357</v>
      </c>
      <c r="B340" s="27" t="str">
        <f>"04"&amp;"."&amp;$B$663&amp;"."&amp;$B$664</f>
        <v>04.01.2023</v>
      </c>
      <c r="C340" s="89" t="s">
        <v>74</v>
      </c>
      <c r="D340" s="90">
        <f>ROUND(((D341+D342+D344+D343)/1000),5)</f>
        <v>1.5090699999999999</v>
      </c>
      <c r="E340" s="90">
        <f>ROUND(((E341+E342+E344+E343)/1000),5)</f>
        <v>1.4483600000000001</v>
      </c>
      <c r="F340" s="90">
        <f>ROUND(((F341+F342+F344+F343)/1000),5)</f>
        <v>1.41235</v>
      </c>
      <c r="G340" s="90">
        <f t="shared" ref="G340:AA340" si="195">ROUND(((G341+G342+G344+G343)/1000),5)</f>
        <v>1.37913</v>
      </c>
      <c r="H340" s="90">
        <f t="shared" si="195"/>
        <v>1.42625</v>
      </c>
      <c r="I340" s="90">
        <f t="shared" si="195"/>
        <v>1.4604699999999999</v>
      </c>
      <c r="J340" s="90">
        <f t="shared" si="195"/>
        <v>1.4981100000000001</v>
      </c>
      <c r="K340" s="90">
        <f t="shared" si="195"/>
        <v>1.60094</v>
      </c>
      <c r="L340" s="90">
        <f t="shared" si="195"/>
        <v>1.84128</v>
      </c>
      <c r="M340" s="90">
        <f t="shared" si="195"/>
        <v>2.0866699999999998</v>
      </c>
      <c r="N340" s="90">
        <f t="shared" si="195"/>
        <v>2.1363099999999999</v>
      </c>
      <c r="O340" s="90">
        <f t="shared" si="195"/>
        <v>2.1565699999999999</v>
      </c>
      <c r="P340" s="90">
        <f t="shared" si="195"/>
        <v>2.1589700000000001</v>
      </c>
      <c r="Q340" s="90">
        <f t="shared" si="195"/>
        <v>2.1638299999999999</v>
      </c>
      <c r="R340" s="90">
        <f t="shared" si="195"/>
        <v>2.1383999999999999</v>
      </c>
      <c r="S340" s="90">
        <f t="shared" si="195"/>
        <v>2.1399300000000001</v>
      </c>
      <c r="T340" s="90">
        <f t="shared" si="195"/>
        <v>2.16099</v>
      </c>
      <c r="U340" s="90">
        <f t="shared" si="195"/>
        <v>2.1831100000000001</v>
      </c>
      <c r="V340" s="90">
        <f t="shared" si="195"/>
        <v>2.1734499999999999</v>
      </c>
      <c r="W340" s="90">
        <f t="shared" si="195"/>
        <v>2.1639900000000001</v>
      </c>
      <c r="X340" s="90">
        <f t="shared" si="195"/>
        <v>2.16716</v>
      </c>
      <c r="Y340" s="90">
        <f t="shared" si="195"/>
        <v>2.1307100000000001</v>
      </c>
      <c r="Z340" s="90">
        <f t="shared" si="195"/>
        <v>1.86988</v>
      </c>
      <c r="AA340" s="90">
        <f t="shared" si="195"/>
        <v>1.61463</v>
      </c>
    </row>
    <row r="341" spans="1:27" ht="12.75" hidden="1" customHeight="1" outlineLevel="1" x14ac:dyDescent="0.2">
      <c r="A341" s="98" t="s">
        <v>1358</v>
      </c>
      <c r="B341" s="62" t="s">
        <v>236</v>
      </c>
      <c r="C341" s="42" t="s">
        <v>77</v>
      </c>
      <c r="D341" s="43">
        <v>1068.97</v>
      </c>
      <c r="E341" s="43">
        <v>1008.26</v>
      </c>
      <c r="F341" s="43">
        <v>972.25</v>
      </c>
      <c r="G341" s="43">
        <v>939.03</v>
      </c>
      <c r="H341" s="43">
        <v>986.15</v>
      </c>
      <c r="I341" s="43">
        <v>1020.37</v>
      </c>
      <c r="J341" s="43">
        <v>1058.01</v>
      </c>
      <c r="K341" s="43">
        <v>1160.8399999999999</v>
      </c>
      <c r="L341" s="43">
        <v>1401.18</v>
      </c>
      <c r="M341" s="43">
        <v>1646.57</v>
      </c>
      <c r="N341" s="43">
        <v>1696.21</v>
      </c>
      <c r="O341" s="43">
        <v>1716.47</v>
      </c>
      <c r="P341" s="43">
        <v>1718.87</v>
      </c>
      <c r="Q341" s="43">
        <v>1723.73</v>
      </c>
      <c r="R341" s="43">
        <v>1698.3</v>
      </c>
      <c r="S341" s="43">
        <v>1699.83</v>
      </c>
      <c r="T341" s="43">
        <v>1720.89</v>
      </c>
      <c r="U341" s="43">
        <v>1743.01</v>
      </c>
      <c r="V341" s="43">
        <v>1733.35</v>
      </c>
      <c r="W341" s="43">
        <v>1723.89</v>
      </c>
      <c r="X341" s="43">
        <v>1727.06</v>
      </c>
      <c r="Y341" s="43">
        <v>1690.61</v>
      </c>
      <c r="Z341" s="43">
        <v>1429.78</v>
      </c>
      <c r="AA341" s="43">
        <v>1174.53</v>
      </c>
    </row>
    <row r="342" spans="1:27" ht="12.75" hidden="1" customHeight="1" outlineLevel="1" x14ac:dyDescent="0.2">
      <c r="A342" s="98" t="s">
        <v>1359</v>
      </c>
      <c r="B342" s="62" t="s">
        <v>88</v>
      </c>
      <c r="C342" s="42" t="s">
        <v>77</v>
      </c>
      <c r="D342" s="43">
        <f>$D$327</f>
        <v>217.03</v>
      </c>
      <c r="E342" s="43">
        <f t="shared" ref="E342:AA342" si="196">$D$327</f>
        <v>217.03</v>
      </c>
      <c r="F342" s="43">
        <f t="shared" si="196"/>
        <v>217.03</v>
      </c>
      <c r="G342" s="43">
        <f t="shared" si="196"/>
        <v>217.03</v>
      </c>
      <c r="H342" s="43">
        <f t="shared" si="196"/>
        <v>217.03</v>
      </c>
      <c r="I342" s="43">
        <f t="shared" si="196"/>
        <v>217.03</v>
      </c>
      <c r="J342" s="43">
        <f t="shared" si="196"/>
        <v>217.03</v>
      </c>
      <c r="K342" s="43">
        <f t="shared" si="196"/>
        <v>217.03</v>
      </c>
      <c r="L342" s="43">
        <f t="shared" si="196"/>
        <v>217.03</v>
      </c>
      <c r="M342" s="43">
        <f t="shared" si="196"/>
        <v>217.03</v>
      </c>
      <c r="N342" s="43">
        <f t="shared" si="196"/>
        <v>217.03</v>
      </c>
      <c r="O342" s="43">
        <f t="shared" si="196"/>
        <v>217.03</v>
      </c>
      <c r="P342" s="43">
        <f t="shared" si="196"/>
        <v>217.03</v>
      </c>
      <c r="Q342" s="43">
        <f t="shared" si="196"/>
        <v>217.03</v>
      </c>
      <c r="R342" s="43">
        <f t="shared" si="196"/>
        <v>217.03</v>
      </c>
      <c r="S342" s="43">
        <f t="shared" si="196"/>
        <v>217.03</v>
      </c>
      <c r="T342" s="43">
        <f t="shared" si="196"/>
        <v>217.03</v>
      </c>
      <c r="U342" s="43">
        <f t="shared" si="196"/>
        <v>217.03</v>
      </c>
      <c r="V342" s="43">
        <f t="shared" si="196"/>
        <v>217.03</v>
      </c>
      <c r="W342" s="43">
        <f t="shared" si="196"/>
        <v>217.03</v>
      </c>
      <c r="X342" s="43">
        <f t="shared" si="196"/>
        <v>217.03</v>
      </c>
      <c r="Y342" s="43">
        <f t="shared" si="196"/>
        <v>217.03</v>
      </c>
      <c r="Z342" s="43">
        <f t="shared" si="196"/>
        <v>217.03</v>
      </c>
      <c r="AA342" s="43">
        <f t="shared" si="196"/>
        <v>217.03</v>
      </c>
    </row>
    <row r="343" spans="1:27" ht="12.75" hidden="1" customHeight="1" outlineLevel="1" x14ac:dyDescent="0.2">
      <c r="A343" s="98" t="s">
        <v>1360</v>
      </c>
      <c r="B343" s="62" t="s">
        <v>81</v>
      </c>
      <c r="C343" s="42" t="s">
        <v>77</v>
      </c>
      <c r="D343" s="43">
        <v>6.71</v>
      </c>
      <c r="E343" s="43">
        <v>6.71</v>
      </c>
      <c r="F343" s="43">
        <v>6.71</v>
      </c>
      <c r="G343" s="43">
        <v>6.71</v>
      </c>
      <c r="H343" s="43">
        <v>6.71</v>
      </c>
      <c r="I343" s="43">
        <v>6.71</v>
      </c>
      <c r="J343" s="43">
        <v>6.71</v>
      </c>
      <c r="K343" s="43">
        <v>6.71</v>
      </c>
      <c r="L343" s="43">
        <v>6.71</v>
      </c>
      <c r="M343" s="43">
        <v>6.71</v>
      </c>
      <c r="N343" s="43">
        <v>6.71</v>
      </c>
      <c r="O343" s="43">
        <v>6.71</v>
      </c>
      <c r="P343" s="43">
        <v>6.71</v>
      </c>
      <c r="Q343" s="43">
        <v>6.71</v>
      </c>
      <c r="R343" s="43">
        <v>6.71</v>
      </c>
      <c r="S343" s="43">
        <v>6.71</v>
      </c>
      <c r="T343" s="43">
        <v>6.71</v>
      </c>
      <c r="U343" s="43">
        <v>6.71</v>
      </c>
      <c r="V343" s="43">
        <v>6.71</v>
      </c>
      <c r="W343" s="43">
        <v>6.71</v>
      </c>
      <c r="X343" s="43">
        <v>6.71</v>
      </c>
      <c r="Y343" s="43">
        <v>6.71</v>
      </c>
      <c r="Z343" s="43">
        <v>6.71</v>
      </c>
      <c r="AA343" s="43">
        <v>6.71</v>
      </c>
    </row>
    <row r="344" spans="1:27" ht="12.75" hidden="1" customHeight="1" outlineLevel="1" x14ac:dyDescent="0.2">
      <c r="A344" s="98" t="s">
        <v>1361</v>
      </c>
      <c r="B344" s="62" t="s">
        <v>79</v>
      </c>
      <c r="C344" s="42" t="s">
        <v>77</v>
      </c>
      <c r="D344" s="43">
        <f>$D$11</f>
        <v>216.36</v>
      </c>
      <c r="E344" s="43">
        <f t="shared" ref="E344:AA344" si="197">$D$11</f>
        <v>216.36</v>
      </c>
      <c r="F344" s="43">
        <f t="shared" si="197"/>
        <v>216.36</v>
      </c>
      <c r="G344" s="43">
        <f t="shared" si="197"/>
        <v>216.36</v>
      </c>
      <c r="H344" s="43">
        <f t="shared" si="197"/>
        <v>216.36</v>
      </c>
      <c r="I344" s="43">
        <f t="shared" si="197"/>
        <v>216.36</v>
      </c>
      <c r="J344" s="43">
        <f t="shared" si="197"/>
        <v>216.36</v>
      </c>
      <c r="K344" s="43">
        <f t="shared" si="197"/>
        <v>216.36</v>
      </c>
      <c r="L344" s="43">
        <f t="shared" si="197"/>
        <v>216.36</v>
      </c>
      <c r="M344" s="43">
        <f t="shared" si="197"/>
        <v>216.36</v>
      </c>
      <c r="N344" s="43">
        <f t="shared" si="197"/>
        <v>216.36</v>
      </c>
      <c r="O344" s="43">
        <f t="shared" si="197"/>
        <v>216.36</v>
      </c>
      <c r="P344" s="43">
        <f t="shared" si="197"/>
        <v>216.36</v>
      </c>
      <c r="Q344" s="43">
        <f t="shared" si="197"/>
        <v>216.36</v>
      </c>
      <c r="R344" s="43">
        <f>$D$11</f>
        <v>216.36</v>
      </c>
      <c r="S344" s="43">
        <f t="shared" si="197"/>
        <v>216.36</v>
      </c>
      <c r="T344" s="43">
        <f t="shared" si="197"/>
        <v>216.36</v>
      </c>
      <c r="U344" s="43">
        <f t="shared" si="197"/>
        <v>216.36</v>
      </c>
      <c r="V344" s="43">
        <f t="shared" si="197"/>
        <v>216.36</v>
      </c>
      <c r="W344" s="43">
        <f t="shared" si="197"/>
        <v>216.36</v>
      </c>
      <c r="X344" s="43">
        <f t="shared" si="197"/>
        <v>216.36</v>
      </c>
      <c r="Y344" s="43">
        <f t="shared" si="197"/>
        <v>216.36</v>
      </c>
      <c r="Z344" s="43">
        <f t="shared" si="197"/>
        <v>216.36</v>
      </c>
      <c r="AA344" s="43">
        <f t="shared" si="197"/>
        <v>216.36</v>
      </c>
    </row>
    <row r="345" spans="1:27" ht="12.75" customHeight="1" collapsed="1" x14ac:dyDescent="0.2">
      <c r="A345" s="97" t="s">
        <v>1362</v>
      </c>
      <c r="B345" s="27" t="str">
        <f>"05"&amp;"."&amp;$B$663&amp;"."&amp;$B$664</f>
        <v>05.01.2023</v>
      </c>
      <c r="C345" s="89" t="s">
        <v>74</v>
      </c>
      <c r="D345" s="90">
        <f>ROUND(((D346+D347+D349+D348)/1000),5)</f>
        <v>1.5424</v>
      </c>
      <c r="E345" s="90">
        <f>ROUND(((E346+E347+E349+E348)/1000),5)</f>
        <v>1.4803900000000001</v>
      </c>
      <c r="F345" s="90">
        <f>ROUND(((F346+F347+F349+F348)/1000),5)</f>
        <v>1.4277599999999999</v>
      </c>
      <c r="G345" s="90">
        <f t="shared" ref="G345:AA345" si="198">ROUND(((G346+G347+G349+G348)/1000),5)</f>
        <v>1.42201</v>
      </c>
      <c r="H345" s="90">
        <f t="shared" si="198"/>
        <v>1.4516800000000001</v>
      </c>
      <c r="I345" s="90">
        <f t="shared" si="198"/>
        <v>1.4705600000000001</v>
      </c>
      <c r="J345" s="90">
        <f t="shared" si="198"/>
        <v>1.52183</v>
      </c>
      <c r="K345" s="90">
        <f t="shared" si="198"/>
        <v>1.58701</v>
      </c>
      <c r="L345" s="90">
        <f t="shared" si="198"/>
        <v>1.87486</v>
      </c>
      <c r="M345" s="90">
        <f t="shared" si="198"/>
        <v>2.0984699999999998</v>
      </c>
      <c r="N345" s="90">
        <f t="shared" si="198"/>
        <v>2.1320899999999998</v>
      </c>
      <c r="O345" s="90">
        <f t="shared" si="198"/>
        <v>2.1386400000000001</v>
      </c>
      <c r="P345" s="90">
        <f t="shared" si="198"/>
        <v>2.1383299999999998</v>
      </c>
      <c r="Q345" s="90">
        <f t="shared" si="198"/>
        <v>2.1404399999999999</v>
      </c>
      <c r="R345" s="90">
        <f t="shared" si="198"/>
        <v>2.1304400000000001</v>
      </c>
      <c r="S345" s="90">
        <f t="shared" si="198"/>
        <v>2.1307399999999999</v>
      </c>
      <c r="T345" s="90">
        <f t="shared" si="198"/>
        <v>2.1415600000000001</v>
      </c>
      <c r="U345" s="90">
        <f t="shared" si="198"/>
        <v>2.1606399999999999</v>
      </c>
      <c r="V345" s="90">
        <f t="shared" si="198"/>
        <v>2.1525099999999999</v>
      </c>
      <c r="W345" s="90">
        <f t="shared" si="198"/>
        <v>2.1437599999999999</v>
      </c>
      <c r="X345" s="90">
        <f t="shared" si="198"/>
        <v>2.1447400000000001</v>
      </c>
      <c r="Y345" s="90">
        <f t="shared" si="198"/>
        <v>2.1301399999999999</v>
      </c>
      <c r="Z345" s="90">
        <f t="shared" si="198"/>
        <v>1.79684</v>
      </c>
      <c r="AA345" s="90">
        <f t="shared" si="198"/>
        <v>1.56762</v>
      </c>
    </row>
    <row r="346" spans="1:27" ht="12.75" hidden="1" customHeight="1" outlineLevel="1" x14ac:dyDescent="0.2">
      <c r="A346" s="98" t="s">
        <v>1363</v>
      </c>
      <c r="B346" s="62" t="s">
        <v>236</v>
      </c>
      <c r="C346" s="42" t="s">
        <v>77</v>
      </c>
      <c r="D346" s="43">
        <v>1102.3</v>
      </c>
      <c r="E346" s="43">
        <v>1040.29</v>
      </c>
      <c r="F346" s="43">
        <v>987.66</v>
      </c>
      <c r="G346" s="43">
        <v>981.91</v>
      </c>
      <c r="H346" s="43">
        <v>1011.58</v>
      </c>
      <c r="I346" s="43">
        <v>1030.46</v>
      </c>
      <c r="J346" s="43">
        <v>1081.73</v>
      </c>
      <c r="K346" s="43">
        <v>1146.9100000000001</v>
      </c>
      <c r="L346" s="43">
        <v>1434.76</v>
      </c>
      <c r="M346" s="43">
        <v>1658.37</v>
      </c>
      <c r="N346" s="43">
        <v>1691.99</v>
      </c>
      <c r="O346" s="43">
        <v>1698.54</v>
      </c>
      <c r="P346" s="43">
        <v>1698.23</v>
      </c>
      <c r="Q346" s="43">
        <v>1700.34</v>
      </c>
      <c r="R346" s="43">
        <v>1690.34</v>
      </c>
      <c r="S346" s="43">
        <v>1690.64</v>
      </c>
      <c r="T346" s="43">
        <v>1701.46</v>
      </c>
      <c r="U346" s="43">
        <v>1720.54</v>
      </c>
      <c r="V346" s="43">
        <v>1712.41</v>
      </c>
      <c r="W346" s="43">
        <v>1703.66</v>
      </c>
      <c r="X346" s="43">
        <v>1704.64</v>
      </c>
      <c r="Y346" s="43">
        <v>1690.04</v>
      </c>
      <c r="Z346" s="43">
        <v>1356.74</v>
      </c>
      <c r="AA346" s="43">
        <v>1127.52</v>
      </c>
    </row>
    <row r="347" spans="1:27" ht="12.75" hidden="1" customHeight="1" outlineLevel="1" x14ac:dyDescent="0.2">
      <c r="A347" s="98" t="s">
        <v>1364</v>
      </c>
      <c r="B347" s="62" t="s">
        <v>88</v>
      </c>
      <c r="C347" s="42" t="s">
        <v>77</v>
      </c>
      <c r="D347" s="43">
        <f>$D$327</f>
        <v>217.03</v>
      </c>
      <c r="E347" s="43">
        <f t="shared" ref="E347:AA347" si="199">$D$327</f>
        <v>217.03</v>
      </c>
      <c r="F347" s="43">
        <f t="shared" si="199"/>
        <v>217.03</v>
      </c>
      <c r="G347" s="43">
        <f t="shared" si="199"/>
        <v>217.03</v>
      </c>
      <c r="H347" s="43">
        <f t="shared" si="199"/>
        <v>217.03</v>
      </c>
      <c r="I347" s="43">
        <f t="shared" si="199"/>
        <v>217.03</v>
      </c>
      <c r="J347" s="43">
        <f t="shared" si="199"/>
        <v>217.03</v>
      </c>
      <c r="K347" s="43">
        <f t="shared" si="199"/>
        <v>217.03</v>
      </c>
      <c r="L347" s="43">
        <f t="shared" si="199"/>
        <v>217.03</v>
      </c>
      <c r="M347" s="43">
        <f t="shared" si="199"/>
        <v>217.03</v>
      </c>
      <c r="N347" s="43">
        <f t="shared" si="199"/>
        <v>217.03</v>
      </c>
      <c r="O347" s="43">
        <f t="shared" si="199"/>
        <v>217.03</v>
      </c>
      <c r="P347" s="43">
        <f t="shared" si="199"/>
        <v>217.03</v>
      </c>
      <c r="Q347" s="43">
        <f t="shared" si="199"/>
        <v>217.03</v>
      </c>
      <c r="R347" s="43">
        <f t="shared" si="199"/>
        <v>217.03</v>
      </c>
      <c r="S347" s="43">
        <f t="shared" si="199"/>
        <v>217.03</v>
      </c>
      <c r="T347" s="43">
        <f t="shared" si="199"/>
        <v>217.03</v>
      </c>
      <c r="U347" s="43">
        <f t="shared" si="199"/>
        <v>217.03</v>
      </c>
      <c r="V347" s="43">
        <f t="shared" si="199"/>
        <v>217.03</v>
      </c>
      <c r="W347" s="43">
        <f t="shared" si="199"/>
        <v>217.03</v>
      </c>
      <c r="X347" s="43">
        <f t="shared" si="199"/>
        <v>217.03</v>
      </c>
      <c r="Y347" s="43">
        <f t="shared" si="199"/>
        <v>217.03</v>
      </c>
      <c r="Z347" s="43">
        <f t="shared" si="199"/>
        <v>217.03</v>
      </c>
      <c r="AA347" s="43">
        <f t="shared" si="199"/>
        <v>217.03</v>
      </c>
    </row>
    <row r="348" spans="1:27" ht="12.75" hidden="1" customHeight="1" outlineLevel="1" x14ac:dyDescent="0.2">
      <c r="A348" s="98" t="s">
        <v>1365</v>
      </c>
      <c r="B348" s="62" t="s">
        <v>81</v>
      </c>
      <c r="C348" s="42" t="s">
        <v>77</v>
      </c>
      <c r="D348" s="43">
        <v>6.71</v>
      </c>
      <c r="E348" s="43">
        <v>6.71</v>
      </c>
      <c r="F348" s="43">
        <v>6.71</v>
      </c>
      <c r="G348" s="43">
        <v>6.71</v>
      </c>
      <c r="H348" s="43">
        <v>6.71</v>
      </c>
      <c r="I348" s="43">
        <v>6.71</v>
      </c>
      <c r="J348" s="43">
        <v>6.71</v>
      </c>
      <c r="K348" s="43">
        <v>6.71</v>
      </c>
      <c r="L348" s="43">
        <v>6.71</v>
      </c>
      <c r="M348" s="43">
        <v>6.71</v>
      </c>
      <c r="N348" s="43">
        <v>6.71</v>
      </c>
      <c r="O348" s="43">
        <v>6.71</v>
      </c>
      <c r="P348" s="43">
        <v>6.71</v>
      </c>
      <c r="Q348" s="43">
        <v>6.71</v>
      </c>
      <c r="R348" s="43">
        <v>6.71</v>
      </c>
      <c r="S348" s="43">
        <v>6.71</v>
      </c>
      <c r="T348" s="43">
        <v>6.71</v>
      </c>
      <c r="U348" s="43">
        <v>6.71</v>
      </c>
      <c r="V348" s="43">
        <v>6.71</v>
      </c>
      <c r="W348" s="43">
        <v>6.71</v>
      </c>
      <c r="X348" s="43">
        <v>6.71</v>
      </c>
      <c r="Y348" s="43">
        <v>6.71</v>
      </c>
      <c r="Z348" s="43">
        <v>6.71</v>
      </c>
      <c r="AA348" s="43">
        <v>6.71</v>
      </c>
    </row>
    <row r="349" spans="1:27" ht="12.75" hidden="1" customHeight="1" outlineLevel="1" x14ac:dyDescent="0.2">
      <c r="A349" s="98" t="s">
        <v>1366</v>
      </c>
      <c r="B349" s="62" t="s">
        <v>79</v>
      </c>
      <c r="C349" s="42" t="s">
        <v>77</v>
      </c>
      <c r="D349" s="43">
        <f>$D$11</f>
        <v>216.36</v>
      </c>
      <c r="E349" s="43">
        <f t="shared" ref="E349:AA349" si="200">$D$11</f>
        <v>216.36</v>
      </c>
      <c r="F349" s="43">
        <f t="shared" si="200"/>
        <v>216.36</v>
      </c>
      <c r="G349" s="43">
        <f t="shared" si="200"/>
        <v>216.36</v>
      </c>
      <c r="H349" s="43">
        <f t="shared" si="200"/>
        <v>216.36</v>
      </c>
      <c r="I349" s="43">
        <f t="shared" si="200"/>
        <v>216.36</v>
      </c>
      <c r="J349" s="43">
        <f t="shared" si="200"/>
        <v>216.36</v>
      </c>
      <c r="K349" s="43">
        <f t="shared" si="200"/>
        <v>216.36</v>
      </c>
      <c r="L349" s="43">
        <f t="shared" si="200"/>
        <v>216.36</v>
      </c>
      <c r="M349" s="43">
        <f t="shared" si="200"/>
        <v>216.36</v>
      </c>
      <c r="N349" s="43">
        <f t="shared" si="200"/>
        <v>216.36</v>
      </c>
      <c r="O349" s="43">
        <f t="shared" si="200"/>
        <v>216.36</v>
      </c>
      <c r="P349" s="43">
        <f t="shared" si="200"/>
        <v>216.36</v>
      </c>
      <c r="Q349" s="43">
        <f t="shared" si="200"/>
        <v>216.36</v>
      </c>
      <c r="R349" s="43">
        <f>$D$11</f>
        <v>216.36</v>
      </c>
      <c r="S349" s="43">
        <f t="shared" si="200"/>
        <v>216.36</v>
      </c>
      <c r="T349" s="43">
        <f t="shared" si="200"/>
        <v>216.36</v>
      </c>
      <c r="U349" s="43">
        <f t="shared" si="200"/>
        <v>216.36</v>
      </c>
      <c r="V349" s="43">
        <f t="shared" si="200"/>
        <v>216.36</v>
      </c>
      <c r="W349" s="43">
        <f t="shared" si="200"/>
        <v>216.36</v>
      </c>
      <c r="X349" s="43">
        <f t="shared" si="200"/>
        <v>216.36</v>
      </c>
      <c r="Y349" s="43">
        <f t="shared" si="200"/>
        <v>216.36</v>
      </c>
      <c r="Z349" s="43">
        <f t="shared" si="200"/>
        <v>216.36</v>
      </c>
      <c r="AA349" s="43">
        <f t="shared" si="200"/>
        <v>216.36</v>
      </c>
    </row>
    <row r="350" spans="1:27" ht="12.75" customHeight="1" collapsed="1" x14ac:dyDescent="0.2">
      <c r="A350" s="97" t="s">
        <v>1367</v>
      </c>
      <c r="B350" s="27" t="str">
        <f>"06"&amp;"."&amp;$B$663&amp;"."&amp;$B$664</f>
        <v>06.01.2023</v>
      </c>
      <c r="C350" s="89" t="s">
        <v>74</v>
      </c>
      <c r="D350" s="90">
        <f>ROUND(((D351+D352+D354+D353)/1000),5)</f>
        <v>1.5113799999999999</v>
      </c>
      <c r="E350" s="90">
        <f>ROUND(((E351+E352+E354+E353)/1000),5)</f>
        <v>1.4040900000000001</v>
      </c>
      <c r="F350" s="90">
        <f>ROUND(((F351+F352+F354+F353)/1000),5)</f>
        <v>1.32117</v>
      </c>
      <c r="G350" s="90">
        <f t="shared" ref="G350:AA350" si="201">ROUND(((G351+G352+G354+G353)/1000),5)</f>
        <v>1.2941499999999999</v>
      </c>
      <c r="H350" s="90">
        <f t="shared" si="201"/>
        <v>1.32365</v>
      </c>
      <c r="I350" s="90">
        <f t="shared" si="201"/>
        <v>1.36968</v>
      </c>
      <c r="J350" s="90">
        <f t="shared" si="201"/>
        <v>1.4221200000000001</v>
      </c>
      <c r="K350" s="90">
        <f t="shared" si="201"/>
        <v>1.5566800000000001</v>
      </c>
      <c r="L350" s="90">
        <f t="shared" si="201"/>
        <v>1.7900100000000001</v>
      </c>
      <c r="M350" s="90">
        <f t="shared" si="201"/>
        <v>2.0507499999999999</v>
      </c>
      <c r="N350" s="90">
        <f t="shared" si="201"/>
        <v>2.09768</v>
      </c>
      <c r="O350" s="90">
        <f t="shared" si="201"/>
        <v>2.1172300000000002</v>
      </c>
      <c r="P350" s="90">
        <f t="shared" si="201"/>
        <v>2.1210300000000002</v>
      </c>
      <c r="Q350" s="90">
        <f t="shared" si="201"/>
        <v>2.1247199999999999</v>
      </c>
      <c r="R350" s="90">
        <f t="shared" si="201"/>
        <v>2.0989599999999999</v>
      </c>
      <c r="S350" s="90">
        <f t="shared" si="201"/>
        <v>2.1073</v>
      </c>
      <c r="T350" s="90">
        <f t="shared" si="201"/>
        <v>2.1345200000000002</v>
      </c>
      <c r="U350" s="90">
        <f t="shared" si="201"/>
        <v>2.1445699999999999</v>
      </c>
      <c r="V350" s="90">
        <f t="shared" si="201"/>
        <v>2.13883</v>
      </c>
      <c r="W350" s="90">
        <f t="shared" si="201"/>
        <v>2.1359599999999999</v>
      </c>
      <c r="X350" s="90">
        <f t="shared" si="201"/>
        <v>2.1355300000000002</v>
      </c>
      <c r="Y350" s="90">
        <f t="shared" si="201"/>
        <v>2.0860599999999998</v>
      </c>
      <c r="Z350" s="90">
        <f t="shared" si="201"/>
        <v>1.7560100000000001</v>
      </c>
      <c r="AA350" s="90">
        <f t="shared" si="201"/>
        <v>1.5739000000000001</v>
      </c>
    </row>
    <row r="351" spans="1:27" ht="12.75" hidden="1" customHeight="1" outlineLevel="1" x14ac:dyDescent="0.2">
      <c r="A351" s="98" t="s">
        <v>1368</v>
      </c>
      <c r="B351" s="62" t="s">
        <v>236</v>
      </c>
      <c r="C351" s="42" t="s">
        <v>77</v>
      </c>
      <c r="D351" s="43">
        <v>1071.28</v>
      </c>
      <c r="E351" s="43">
        <v>963.99</v>
      </c>
      <c r="F351" s="43">
        <v>881.07</v>
      </c>
      <c r="G351" s="43">
        <v>854.05</v>
      </c>
      <c r="H351" s="43">
        <v>883.55</v>
      </c>
      <c r="I351" s="43">
        <v>929.58</v>
      </c>
      <c r="J351" s="43">
        <v>982.02</v>
      </c>
      <c r="K351" s="43">
        <v>1116.58</v>
      </c>
      <c r="L351" s="43">
        <v>1349.91</v>
      </c>
      <c r="M351" s="43">
        <v>1610.65</v>
      </c>
      <c r="N351" s="43">
        <v>1657.58</v>
      </c>
      <c r="O351" s="43">
        <v>1677.13</v>
      </c>
      <c r="P351" s="43">
        <v>1680.93</v>
      </c>
      <c r="Q351" s="43">
        <v>1684.62</v>
      </c>
      <c r="R351" s="43">
        <v>1658.86</v>
      </c>
      <c r="S351" s="43">
        <v>1667.2</v>
      </c>
      <c r="T351" s="43">
        <v>1694.42</v>
      </c>
      <c r="U351" s="43">
        <v>1704.47</v>
      </c>
      <c r="V351" s="43">
        <v>1698.73</v>
      </c>
      <c r="W351" s="43">
        <v>1695.86</v>
      </c>
      <c r="X351" s="43">
        <v>1695.43</v>
      </c>
      <c r="Y351" s="43">
        <v>1645.96</v>
      </c>
      <c r="Z351" s="43">
        <v>1315.91</v>
      </c>
      <c r="AA351" s="43">
        <v>1133.8</v>
      </c>
    </row>
    <row r="352" spans="1:27" ht="12.75" hidden="1" customHeight="1" outlineLevel="1" x14ac:dyDescent="0.2">
      <c r="A352" s="98" t="s">
        <v>1369</v>
      </c>
      <c r="B352" s="62" t="s">
        <v>88</v>
      </c>
      <c r="C352" s="42" t="s">
        <v>77</v>
      </c>
      <c r="D352" s="43">
        <f>$D$327</f>
        <v>217.03</v>
      </c>
      <c r="E352" s="43">
        <f t="shared" ref="E352:AA352" si="202">$D$327</f>
        <v>217.03</v>
      </c>
      <c r="F352" s="43">
        <f t="shared" si="202"/>
        <v>217.03</v>
      </c>
      <c r="G352" s="43">
        <f t="shared" si="202"/>
        <v>217.03</v>
      </c>
      <c r="H352" s="43">
        <f t="shared" si="202"/>
        <v>217.03</v>
      </c>
      <c r="I352" s="43">
        <f t="shared" si="202"/>
        <v>217.03</v>
      </c>
      <c r="J352" s="43">
        <f t="shared" si="202"/>
        <v>217.03</v>
      </c>
      <c r="K352" s="43">
        <f t="shared" si="202"/>
        <v>217.03</v>
      </c>
      <c r="L352" s="43">
        <f t="shared" si="202"/>
        <v>217.03</v>
      </c>
      <c r="M352" s="43">
        <f t="shared" si="202"/>
        <v>217.03</v>
      </c>
      <c r="N352" s="43">
        <f t="shared" si="202"/>
        <v>217.03</v>
      </c>
      <c r="O352" s="43">
        <f t="shared" si="202"/>
        <v>217.03</v>
      </c>
      <c r="P352" s="43">
        <f t="shared" si="202"/>
        <v>217.03</v>
      </c>
      <c r="Q352" s="43">
        <f t="shared" si="202"/>
        <v>217.03</v>
      </c>
      <c r="R352" s="43">
        <f t="shared" si="202"/>
        <v>217.03</v>
      </c>
      <c r="S352" s="43">
        <f t="shared" si="202"/>
        <v>217.03</v>
      </c>
      <c r="T352" s="43">
        <f t="shared" si="202"/>
        <v>217.03</v>
      </c>
      <c r="U352" s="43">
        <f t="shared" si="202"/>
        <v>217.03</v>
      </c>
      <c r="V352" s="43">
        <f t="shared" si="202"/>
        <v>217.03</v>
      </c>
      <c r="W352" s="43">
        <f t="shared" si="202"/>
        <v>217.03</v>
      </c>
      <c r="X352" s="43">
        <f t="shared" si="202"/>
        <v>217.03</v>
      </c>
      <c r="Y352" s="43">
        <f t="shared" si="202"/>
        <v>217.03</v>
      </c>
      <c r="Z352" s="43">
        <f t="shared" si="202"/>
        <v>217.03</v>
      </c>
      <c r="AA352" s="43">
        <f t="shared" si="202"/>
        <v>217.03</v>
      </c>
    </row>
    <row r="353" spans="1:27" ht="12.75" hidden="1" customHeight="1" outlineLevel="1" x14ac:dyDescent="0.2">
      <c r="A353" s="98" t="s">
        <v>1370</v>
      </c>
      <c r="B353" s="62" t="s">
        <v>81</v>
      </c>
      <c r="C353" s="42" t="s">
        <v>77</v>
      </c>
      <c r="D353" s="43">
        <v>6.71</v>
      </c>
      <c r="E353" s="43">
        <v>6.71</v>
      </c>
      <c r="F353" s="43">
        <v>6.71</v>
      </c>
      <c r="G353" s="43">
        <v>6.71</v>
      </c>
      <c r="H353" s="43">
        <v>6.71</v>
      </c>
      <c r="I353" s="43">
        <v>6.71</v>
      </c>
      <c r="J353" s="43">
        <v>6.71</v>
      </c>
      <c r="K353" s="43">
        <v>6.71</v>
      </c>
      <c r="L353" s="43">
        <v>6.71</v>
      </c>
      <c r="M353" s="43">
        <v>6.71</v>
      </c>
      <c r="N353" s="43">
        <v>6.71</v>
      </c>
      <c r="O353" s="43">
        <v>6.71</v>
      </c>
      <c r="P353" s="43">
        <v>6.71</v>
      </c>
      <c r="Q353" s="43">
        <v>6.71</v>
      </c>
      <c r="R353" s="43">
        <v>6.71</v>
      </c>
      <c r="S353" s="43">
        <v>6.71</v>
      </c>
      <c r="T353" s="43">
        <v>6.71</v>
      </c>
      <c r="U353" s="43">
        <v>6.71</v>
      </c>
      <c r="V353" s="43">
        <v>6.71</v>
      </c>
      <c r="W353" s="43">
        <v>6.71</v>
      </c>
      <c r="X353" s="43">
        <v>6.71</v>
      </c>
      <c r="Y353" s="43">
        <v>6.71</v>
      </c>
      <c r="Z353" s="43">
        <v>6.71</v>
      </c>
      <c r="AA353" s="43">
        <v>6.71</v>
      </c>
    </row>
    <row r="354" spans="1:27" ht="12.75" hidden="1" customHeight="1" outlineLevel="1" x14ac:dyDescent="0.2">
      <c r="A354" s="98" t="s">
        <v>1371</v>
      </c>
      <c r="B354" s="62" t="s">
        <v>79</v>
      </c>
      <c r="C354" s="42" t="s">
        <v>77</v>
      </c>
      <c r="D354" s="43">
        <f>$D$11</f>
        <v>216.36</v>
      </c>
      <c r="E354" s="43">
        <f t="shared" ref="E354:AA354" si="203">$D$11</f>
        <v>216.36</v>
      </c>
      <c r="F354" s="43">
        <f t="shared" si="203"/>
        <v>216.36</v>
      </c>
      <c r="G354" s="43">
        <f t="shared" si="203"/>
        <v>216.36</v>
      </c>
      <c r="H354" s="43">
        <f t="shared" si="203"/>
        <v>216.36</v>
      </c>
      <c r="I354" s="43">
        <f t="shared" si="203"/>
        <v>216.36</v>
      </c>
      <c r="J354" s="43">
        <f t="shared" si="203"/>
        <v>216.36</v>
      </c>
      <c r="K354" s="43">
        <f t="shared" si="203"/>
        <v>216.36</v>
      </c>
      <c r="L354" s="43">
        <f t="shared" si="203"/>
        <v>216.36</v>
      </c>
      <c r="M354" s="43">
        <f t="shared" si="203"/>
        <v>216.36</v>
      </c>
      <c r="N354" s="43">
        <f t="shared" si="203"/>
        <v>216.36</v>
      </c>
      <c r="O354" s="43">
        <f t="shared" si="203"/>
        <v>216.36</v>
      </c>
      <c r="P354" s="43">
        <f t="shared" si="203"/>
        <v>216.36</v>
      </c>
      <c r="Q354" s="43">
        <f t="shared" si="203"/>
        <v>216.36</v>
      </c>
      <c r="R354" s="43">
        <f>$D$11</f>
        <v>216.36</v>
      </c>
      <c r="S354" s="43">
        <f t="shared" si="203"/>
        <v>216.36</v>
      </c>
      <c r="T354" s="43">
        <f t="shared" si="203"/>
        <v>216.36</v>
      </c>
      <c r="U354" s="43">
        <f t="shared" si="203"/>
        <v>216.36</v>
      </c>
      <c r="V354" s="43">
        <f t="shared" si="203"/>
        <v>216.36</v>
      </c>
      <c r="W354" s="43">
        <f t="shared" si="203"/>
        <v>216.36</v>
      </c>
      <c r="X354" s="43">
        <f t="shared" si="203"/>
        <v>216.36</v>
      </c>
      <c r="Y354" s="43">
        <f t="shared" si="203"/>
        <v>216.36</v>
      </c>
      <c r="Z354" s="43">
        <f t="shared" si="203"/>
        <v>216.36</v>
      </c>
      <c r="AA354" s="43">
        <f t="shared" si="203"/>
        <v>216.36</v>
      </c>
    </row>
    <row r="355" spans="1:27" ht="12.75" customHeight="1" collapsed="1" x14ac:dyDescent="0.2">
      <c r="A355" s="97" t="s">
        <v>1372</v>
      </c>
      <c r="B355" s="27" t="str">
        <f>"07"&amp;"."&amp;$B$663&amp;"."&amp;$B$664</f>
        <v>07.01.2023</v>
      </c>
      <c r="C355" s="89" t="s">
        <v>74</v>
      </c>
      <c r="D355" s="90">
        <f>ROUND(((D356+D357+D359+D358)/1000),5)</f>
        <v>1.5122899999999999</v>
      </c>
      <c r="E355" s="90">
        <f>ROUND(((E356+E357+E359+E358)/1000),5)</f>
        <v>1.4229400000000001</v>
      </c>
      <c r="F355" s="90">
        <f>ROUND(((F356+F357+F359+F358)/1000),5)</f>
        <v>1.3508199999999999</v>
      </c>
      <c r="G355" s="90">
        <f t="shared" ref="G355:AA355" si="204">ROUND(((G356+G357+G359+G358)/1000),5)</f>
        <v>1.31721</v>
      </c>
      <c r="H355" s="90">
        <f t="shared" si="204"/>
        <v>1.3356399999999999</v>
      </c>
      <c r="I355" s="90">
        <f t="shared" si="204"/>
        <v>1.3643799999999999</v>
      </c>
      <c r="J355" s="90">
        <f t="shared" si="204"/>
        <v>1.3956</v>
      </c>
      <c r="K355" s="90">
        <f t="shared" si="204"/>
        <v>1.49159</v>
      </c>
      <c r="L355" s="90">
        <f t="shared" si="204"/>
        <v>1.60941</v>
      </c>
      <c r="M355" s="90">
        <f t="shared" si="204"/>
        <v>1.8597300000000001</v>
      </c>
      <c r="N355" s="90">
        <f t="shared" si="204"/>
        <v>2.0195599999999998</v>
      </c>
      <c r="O355" s="90">
        <f t="shared" si="204"/>
        <v>2.0438100000000001</v>
      </c>
      <c r="P355" s="90">
        <f t="shared" si="204"/>
        <v>2.0464000000000002</v>
      </c>
      <c r="Q355" s="90">
        <f t="shared" si="204"/>
        <v>2.04792</v>
      </c>
      <c r="R355" s="90">
        <f t="shared" si="204"/>
        <v>2.0120499999999999</v>
      </c>
      <c r="S355" s="90">
        <f t="shared" si="204"/>
        <v>2.0226000000000002</v>
      </c>
      <c r="T355" s="90">
        <f t="shared" si="204"/>
        <v>2.0556199999999998</v>
      </c>
      <c r="U355" s="90">
        <f t="shared" si="204"/>
        <v>2.0804</v>
      </c>
      <c r="V355" s="90">
        <f t="shared" si="204"/>
        <v>2.07619</v>
      </c>
      <c r="W355" s="90">
        <f t="shared" si="204"/>
        <v>2.0710600000000001</v>
      </c>
      <c r="X355" s="90">
        <f t="shared" si="204"/>
        <v>2.0801599999999998</v>
      </c>
      <c r="Y355" s="90">
        <f t="shared" si="204"/>
        <v>2.0527899999999999</v>
      </c>
      <c r="Z355" s="90">
        <f t="shared" si="204"/>
        <v>1.85931</v>
      </c>
      <c r="AA355" s="90">
        <f t="shared" si="204"/>
        <v>1.6085100000000001</v>
      </c>
    </row>
    <row r="356" spans="1:27" ht="12.75" hidden="1" customHeight="1" outlineLevel="1" x14ac:dyDescent="0.2">
      <c r="A356" s="98" t="s">
        <v>1373</v>
      </c>
      <c r="B356" s="62" t="s">
        <v>236</v>
      </c>
      <c r="C356" s="42" t="s">
        <v>77</v>
      </c>
      <c r="D356" s="43">
        <v>1072.19</v>
      </c>
      <c r="E356" s="43">
        <v>982.84</v>
      </c>
      <c r="F356" s="43">
        <v>910.72</v>
      </c>
      <c r="G356" s="43">
        <v>877.11</v>
      </c>
      <c r="H356" s="43">
        <v>895.54</v>
      </c>
      <c r="I356" s="43">
        <v>924.28</v>
      </c>
      <c r="J356" s="43">
        <v>955.5</v>
      </c>
      <c r="K356" s="43">
        <v>1051.49</v>
      </c>
      <c r="L356" s="43">
        <v>1169.31</v>
      </c>
      <c r="M356" s="43">
        <v>1419.63</v>
      </c>
      <c r="N356" s="43">
        <v>1579.46</v>
      </c>
      <c r="O356" s="43">
        <v>1603.71</v>
      </c>
      <c r="P356" s="43">
        <v>1606.3</v>
      </c>
      <c r="Q356" s="43">
        <v>1607.82</v>
      </c>
      <c r="R356" s="43">
        <v>1571.95</v>
      </c>
      <c r="S356" s="43">
        <v>1582.5</v>
      </c>
      <c r="T356" s="43">
        <v>1615.52</v>
      </c>
      <c r="U356" s="43">
        <v>1640.3</v>
      </c>
      <c r="V356" s="43">
        <v>1636.09</v>
      </c>
      <c r="W356" s="43">
        <v>1630.96</v>
      </c>
      <c r="X356" s="43">
        <v>1640.06</v>
      </c>
      <c r="Y356" s="43">
        <v>1612.69</v>
      </c>
      <c r="Z356" s="43">
        <v>1419.21</v>
      </c>
      <c r="AA356" s="43">
        <v>1168.4100000000001</v>
      </c>
    </row>
    <row r="357" spans="1:27" ht="12.75" hidden="1" customHeight="1" outlineLevel="1" x14ac:dyDescent="0.2">
      <c r="A357" s="98" t="s">
        <v>1374</v>
      </c>
      <c r="B357" s="62" t="s">
        <v>88</v>
      </c>
      <c r="C357" s="42" t="s">
        <v>77</v>
      </c>
      <c r="D357" s="43">
        <f>$D$327</f>
        <v>217.03</v>
      </c>
      <c r="E357" s="43">
        <f t="shared" ref="E357:AA357" si="205">$D$327</f>
        <v>217.03</v>
      </c>
      <c r="F357" s="43">
        <f t="shared" si="205"/>
        <v>217.03</v>
      </c>
      <c r="G357" s="43">
        <f t="shared" si="205"/>
        <v>217.03</v>
      </c>
      <c r="H357" s="43">
        <f t="shared" si="205"/>
        <v>217.03</v>
      </c>
      <c r="I357" s="43">
        <f t="shared" si="205"/>
        <v>217.03</v>
      </c>
      <c r="J357" s="43">
        <f t="shared" si="205"/>
        <v>217.03</v>
      </c>
      <c r="K357" s="43">
        <f t="shared" si="205"/>
        <v>217.03</v>
      </c>
      <c r="L357" s="43">
        <f t="shared" si="205"/>
        <v>217.03</v>
      </c>
      <c r="M357" s="43">
        <f t="shared" si="205"/>
        <v>217.03</v>
      </c>
      <c r="N357" s="43">
        <f t="shared" si="205"/>
        <v>217.03</v>
      </c>
      <c r="O357" s="43">
        <f t="shared" si="205"/>
        <v>217.03</v>
      </c>
      <c r="P357" s="43">
        <f t="shared" si="205"/>
        <v>217.03</v>
      </c>
      <c r="Q357" s="43">
        <f t="shared" si="205"/>
        <v>217.03</v>
      </c>
      <c r="R357" s="43">
        <f t="shared" si="205"/>
        <v>217.03</v>
      </c>
      <c r="S357" s="43">
        <f t="shared" si="205"/>
        <v>217.03</v>
      </c>
      <c r="T357" s="43">
        <f t="shared" si="205"/>
        <v>217.03</v>
      </c>
      <c r="U357" s="43">
        <f t="shared" si="205"/>
        <v>217.03</v>
      </c>
      <c r="V357" s="43">
        <f t="shared" si="205"/>
        <v>217.03</v>
      </c>
      <c r="W357" s="43">
        <f t="shared" si="205"/>
        <v>217.03</v>
      </c>
      <c r="X357" s="43">
        <f t="shared" si="205"/>
        <v>217.03</v>
      </c>
      <c r="Y357" s="43">
        <f t="shared" si="205"/>
        <v>217.03</v>
      </c>
      <c r="Z357" s="43">
        <f t="shared" si="205"/>
        <v>217.03</v>
      </c>
      <c r="AA357" s="43">
        <f t="shared" si="205"/>
        <v>217.03</v>
      </c>
    </row>
    <row r="358" spans="1:27" ht="12.75" hidden="1" customHeight="1" outlineLevel="1" x14ac:dyDescent="0.2">
      <c r="A358" s="98" t="s">
        <v>1375</v>
      </c>
      <c r="B358" s="62" t="s">
        <v>81</v>
      </c>
      <c r="C358" s="42" t="s">
        <v>77</v>
      </c>
      <c r="D358" s="43">
        <v>6.71</v>
      </c>
      <c r="E358" s="43">
        <v>6.71</v>
      </c>
      <c r="F358" s="43">
        <v>6.71</v>
      </c>
      <c r="G358" s="43">
        <v>6.71</v>
      </c>
      <c r="H358" s="43">
        <v>6.71</v>
      </c>
      <c r="I358" s="43">
        <v>6.71</v>
      </c>
      <c r="J358" s="43">
        <v>6.71</v>
      </c>
      <c r="K358" s="43">
        <v>6.71</v>
      </c>
      <c r="L358" s="43">
        <v>6.71</v>
      </c>
      <c r="M358" s="43">
        <v>6.71</v>
      </c>
      <c r="N358" s="43">
        <v>6.71</v>
      </c>
      <c r="O358" s="43">
        <v>6.71</v>
      </c>
      <c r="P358" s="43">
        <v>6.71</v>
      </c>
      <c r="Q358" s="43">
        <v>6.71</v>
      </c>
      <c r="R358" s="43">
        <v>6.71</v>
      </c>
      <c r="S358" s="43">
        <v>6.71</v>
      </c>
      <c r="T358" s="43">
        <v>6.71</v>
      </c>
      <c r="U358" s="43">
        <v>6.71</v>
      </c>
      <c r="V358" s="43">
        <v>6.71</v>
      </c>
      <c r="W358" s="43">
        <v>6.71</v>
      </c>
      <c r="X358" s="43">
        <v>6.71</v>
      </c>
      <c r="Y358" s="43">
        <v>6.71</v>
      </c>
      <c r="Z358" s="43">
        <v>6.71</v>
      </c>
      <c r="AA358" s="43">
        <v>6.71</v>
      </c>
    </row>
    <row r="359" spans="1:27" ht="12.75" hidden="1" customHeight="1" outlineLevel="1" x14ac:dyDescent="0.2">
      <c r="A359" s="98" t="s">
        <v>1376</v>
      </c>
      <c r="B359" s="62" t="s">
        <v>79</v>
      </c>
      <c r="C359" s="42" t="s">
        <v>77</v>
      </c>
      <c r="D359" s="43">
        <f>$D$11</f>
        <v>216.36</v>
      </c>
      <c r="E359" s="43">
        <f t="shared" ref="E359:AA359" si="206">$D$11</f>
        <v>216.36</v>
      </c>
      <c r="F359" s="43">
        <f t="shared" si="206"/>
        <v>216.36</v>
      </c>
      <c r="G359" s="43">
        <f t="shared" si="206"/>
        <v>216.36</v>
      </c>
      <c r="H359" s="43">
        <f t="shared" si="206"/>
        <v>216.36</v>
      </c>
      <c r="I359" s="43">
        <f t="shared" si="206"/>
        <v>216.36</v>
      </c>
      <c r="J359" s="43">
        <f t="shared" si="206"/>
        <v>216.36</v>
      </c>
      <c r="K359" s="43">
        <f t="shared" si="206"/>
        <v>216.36</v>
      </c>
      <c r="L359" s="43">
        <f t="shared" si="206"/>
        <v>216.36</v>
      </c>
      <c r="M359" s="43">
        <f t="shared" si="206"/>
        <v>216.36</v>
      </c>
      <c r="N359" s="43">
        <f t="shared" si="206"/>
        <v>216.36</v>
      </c>
      <c r="O359" s="43">
        <f t="shared" si="206"/>
        <v>216.36</v>
      </c>
      <c r="P359" s="43">
        <f t="shared" si="206"/>
        <v>216.36</v>
      </c>
      <c r="Q359" s="43">
        <f t="shared" si="206"/>
        <v>216.36</v>
      </c>
      <c r="R359" s="43">
        <f>$D$11</f>
        <v>216.36</v>
      </c>
      <c r="S359" s="43">
        <f t="shared" si="206"/>
        <v>216.36</v>
      </c>
      <c r="T359" s="43">
        <f t="shared" si="206"/>
        <v>216.36</v>
      </c>
      <c r="U359" s="43">
        <f t="shared" si="206"/>
        <v>216.36</v>
      </c>
      <c r="V359" s="43">
        <f t="shared" si="206"/>
        <v>216.36</v>
      </c>
      <c r="W359" s="43">
        <f t="shared" si="206"/>
        <v>216.36</v>
      </c>
      <c r="X359" s="43">
        <f t="shared" si="206"/>
        <v>216.36</v>
      </c>
      <c r="Y359" s="43">
        <f t="shared" si="206"/>
        <v>216.36</v>
      </c>
      <c r="Z359" s="43">
        <f t="shared" si="206"/>
        <v>216.36</v>
      </c>
      <c r="AA359" s="43">
        <f t="shared" si="206"/>
        <v>216.36</v>
      </c>
    </row>
    <row r="360" spans="1:27" ht="12.75" customHeight="1" collapsed="1" x14ac:dyDescent="0.2">
      <c r="A360" s="97" t="s">
        <v>1377</v>
      </c>
      <c r="B360" s="27" t="str">
        <f>"08"&amp;"."&amp;$B$663&amp;"."&amp;$B$664</f>
        <v>08.01.2023</v>
      </c>
      <c r="C360" s="89" t="s">
        <v>74</v>
      </c>
      <c r="D360" s="90">
        <f>ROUND(((D361+D362+D364+D363)/1000),5)</f>
        <v>1.56976</v>
      </c>
      <c r="E360" s="90">
        <f>ROUND(((E361+E362+E364+E363)/1000),5)</f>
        <v>1.49152</v>
      </c>
      <c r="F360" s="90">
        <f>ROUND(((F361+F362+F364+F363)/1000),5)</f>
        <v>1.42832</v>
      </c>
      <c r="G360" s="90">
        <f t="shared" ref="G360:AA360" si="207">ROUND(((G361+G362+G364+G363)/1000),5)</f>
        <v>1.38348</v>
      </c>
      <c r="H360" s="90">
        <f t="shared" si="207"/>
        <v>1.4193199999999999</v>
      </c>
      <c r="I360" s="90">
        <f t="shared" si="207"/>
        <v>1.4380900000000001</v>
      </c>
      <c r="J360" s="90">
        <f t="shared" si="207"/>
        <v>1.4592400000000001</v>
      </c>
      <c r="K360" s="90">
        <f t="shared" si="207"/>
        <v>1.55782</v>
      </c>
      <c r="L360" s="90">
        <f t="shared" si="207"/>
        <v>1.7754099999999999</v>
      </c>
      <c r="M360" s="90">
        <f t="shared" si="207"/>
        <v>2.0347300000000001</v>
      </c>
      <c r="N360" s="90">
        <f t="shared" si="207"/>
        <v>2.1306500000000002</v>
      </c>
      <c r="O360" s="90">
        <f t="shared" si="207"/>
        <v>2.1555900000000001</v>
      </c>
      <c r="P360" s="90">
        <f t="shared" si="207"/>
        <v>2.16126</v>
      </c>
      <c r="Q360" s="90">
        <f t="shared" si="207"/>
        <v>2.1651799999999999</v>
      </c>
      <c r="R360" s="90">
        <f t="shared" si="207"/>
        <v>2.13734</v>
      </c>
      <c r="S360" s="90">
        <f t="shared" si="207"/>
        <v>2.1463700000000001</v>
      </c>
      <c r="T360" s="90">
        <f t="shared" si="207"/>
        <v>2.17726</v>
      </c>
      <c r="U360" s="90">
        <f t="shared" si="207"/>
        <v>2.2029100000000001</v>
      </c>
      <c r="V360" s="90">
        <f t="shared" si="207"/>
        <v>2.19625</v>
      </c>
      <c r="W360" s="90">
        <f t="shared" si="207"/>
        <v>2.18533</v>
      </c>
      <c r="X360" s="90">
        <f t="shared" si="207"/>
        <v>2.1861299999999999</v>
      </c>
      <c r="Y360" s="90">
        <f t="shared" si="207"/>
        <v>2.14296</v>
      </c>
      <c r="Z360" s="90">
        <f t="shared" si="207"/>
        <v>1.8765099999999999</v>
      </c>
      <c r="AA360" s="90">
        <f t="shared" si="207"/>
        <v>1.5902400000000001</v>
      </c>
    </row>
    <row r="361" spans="1:27" ht="12.75" hidden="1" customHeight="1" outlineLevel="1" x14ac:dyDescent="0.2">
      <c r="A361" s="98" t="s">
        <v>1378</v>
      </c>
      <c r="B361" s="62" t="s">
        <v>236</v>
      </c>
      <c r="C361" s="42" t="s">
        <v>77</v>
      </c>
      <c r="D361" s="43">
        <v>1129.6600000000001</v>
      </c>
      <c r="E361" s="43">
        <v>1051.42</v>
      </c>
      <c r="F361" s="43">
        <v>988.22</v>
      </c>
      <c r="G361" s="43">
        <v>943.38</v>
      </c>
      <c r="H361" s="43">
        <v>979.22</v>
      </c>
      <c r="I361" s="43">
        <v>997.99</v>
      </c>
      <c r="J361" s="43">
        <v>1019.14</v>
      </c>
      <c r="K361" s="43">
        <v>1117.72</v>
      </c>
      <c r="L361" s="43">
        <v>1335.31</v>
      </c>
      <c r="M361" s="43">
        <v>1594.63</v>
      </c>
      <c r="N361" s="43">
        <v>1690.55</v>
      </c>
      <c r="O361" s="43">
        <v>1715.49</v>
      </c>
      <c r="P361" s="43">
        <v>1721.16</v>
      </c>
      <c r="Q361" s="43">
        <v>1725.08</v>
      </c>
      <c r="R361" s="43">
        <v>1697.24</v>
      </c>
      <c r="S361" s="43">
        <v>1706.27</v>
      </c>
      <c r="T361" s="43">
        <v>1737.16</v>
      </c>
      <c r="U361" s="43">
        <v>1762.81</v>
      </c>
      <c r="V361" s="43">
        <v>1756.15</v>
      </c>
      <c r="W361" s="43">
        <v>1745.23</v>
      </c>
      <c r="X361" s="43">
        <v>1746.03</v>
      </c>
      <c r="Y361" s="43">
        <v>1702.86</v>
      </c>
      <c r="Z361" s="43">
        <v>1436.41</v>
      </c>
      <c r="AA361" s="43">
        <v>1150.1400000000001</v>
      </c>
    </row>
    <row r="362" spans="1:27" ht="12.75" hidden="1" customHeight="1" outlineLevel="1" x14ac:dyDescent="0.2">
      <c r="A362" s="98" t="s">
        <v>1379</v>
      </c>
      <c r="B362" s="62" t="s">
        <v>88</v>
      </c>
      <c r="C362" s="42" t="s">
        <v>77</v>
      </c>
      <c r="D362" s="43">
        <f>$D$327</f>
        <v>217.03</v>
      </c>
      <c r="E362" s="43">
        <f t="shared" ref="E362:AA362" si="208">$D$327</f>
        <v>217.03</v>
      </c>
      <c r="F362" s="43">
        <f t="shared" si="208"/>
        <v>217.03</v>
      </c>
      <c r="G362" s="43">
        <f t="shared" si="208"/>
        <v>217.03</v>
      </c>
      <c r="H362" s="43">
        <f t="shared" si="208"/>
        <v>217.03</v>
      </c>
      <c r="I362" s="43">
        <f t="shared" si="208"/>
        <v>217.03</v>
      </c>
      <c r="J362" s="43">
        <f t="shared" si="208"/>
        <v>217.03</v>
      </c>
      <c r="K362" s="43">
        <f t="shared" si="208"/>
        <v>217.03</v>
      </c>
      <c r="L362" s="43">
        <f t="shared" si="208"/>
        <v>217.03</v>
      </c>
      <c r="M362" s="43">
        <f t="shared" si="208"/>
        <v>217.03</v>
      </c>
      <c r="N362" s="43">
        <f t="shared" si="208"/>
        <v>217.03</v>
      </c>
      <c r="O362" s="43">
        <f t="shared" si="208"/>
        <v>217.03</v>
      </c>
      <c r="P362" s="43">
        <f t="shared" si="208"/>
        <v>217.03</v>
      </c>
      <c r="Q362" s="43">
        <f t="shared" si="208"/>
        <v>217.03</v>
      </c>
      <c r="R362" s="43">
        <f t="shared" si="208"/>
        <v>217.03</v>
      </c>
      <c r="S362" s="43">
        <f t="shared" si="208"/>
        <v>217.03</v>
      </c>
      <c r="T362" s="43">
        <f t="shared" si="208"/>
        <v>217.03</v>
      </c>
      <c r="U362" s="43">
        <f t="shared" si="208"/>
        <v>217.03</v>
      </c>
      <c r="V362" s="43">
        <f t="shared" si="208"/>
        <v>217.03</v>
      </c>
      <c r="W362" s="43">
        <f t="shared" si="208"/>
        <v>217.03</v>
      </c>
      <c r="X362" s="43">
        <f t="shared" si="208"/>
        <v>217.03</v>
      </c>
      <c r="Y362" s="43">
        <f t="shared" si="208"/>
        <v>217.03</v>
      </c>
      <c r="Z362" s="43">
        <f t="shared" si="208"/>
        <v>217.03</v>
      </c>
      <c r="AA362" s="43">
        <f t="shared" si="208"/>
        <v>217.03</v>
      </c>
    </row>
    <row r="363" spans="1:27" ht="12.75" hidden="1" customHeight="1" outlineLevel="1" x14ac:dyDescent="0.2">
      <c r="A363" s="98" t="s">
        <v>1380</v>
      </c>
      <c r="B363" s="62" t="s">
        <v>81</v>
      </c>
      <c r="C363" s="42" t="s">
        <v>77</v>
      </c>
      <c r="D363" s="43">
        <v>6.71</v>
      </c>
      <c r="E363" s="43">
        <v>6.71</v>
      </c>
      <c r="F363" s="43">
        <v>6.71</v>
      </c>
      <c r="G363" s="43">
        <v>6.71</v>
      </c>
      <c r="H363" s="43">
        <v>6.71</v>
      </c>
      <c r="I363" s="43">
        <v>6.71</v>
      </c>
      <c r="J363" s="43">
        <v>6.71</v>
      </c>
      <c r="K363" s="43">
        <v>6.71</v>
      </c>
      <c r="L363" s="43">
        <v>6.71</v>
      </c>
      <c r="M363" s="43">
        <v>6.71</v>
      </c>
      <c r="N363" s="43">
        <v>6.71</v>
      </c>
      <c r="O363" s="43">
        <v>6.71</v>
      </c>
      <c r="P363" s="43">
        <v>6.71</v>
      </c>
      <c r="Q363" s="43">
        <v>6.71</v>
      </c>
      <c r="R363" s="43">
        <v>6.71</v>
      </c>
      <c r="S363" s="43">
        <v>6.71</v>
      </c>
      <c r="T363" s="43">
        <v>6.71</v>
      </c>
      <c r="U363" s="43">
        <v>6.71</v>
      </c>
      <c r="V363" s="43">
        <v>6.71</v>
      </c>
      <c r="W363" s="43">
        <v>6.71</v>
      </c>
      <c r="X363" s="43">
        <v>6.71</v>
      </c>
      <c r="Y363" s="43">
        <v>6.71</v>
      </c>
      <c r="Z363" s="43">
        <v>6.71</v>
      </c>
      <c r="AA363" s="43">
        <v>6.71</v>
      </c>
    </row>
    <row r="364" spans="1:27" ht="12.75" hidden="1" customHeight="1" outlineLevel="1" x14ac:dyDescent="0.2">
      <c r="A364" s="98" t="s">
        <v>1381</v>
      </c>
      <c r="B364" s="62" t="s">
        <v>79</v>
      </c>
      <c r="C364" s="42" t="s">
        <v>77</v>
      </c>
      <c r="D364" s="43">
        <f>$D$11</f>
        <v>216.36</v>
      </c>
      <c r="E364" s="43">
        <f t="shared" ref="E364:AA364" si="209">$D$11</f>
        <v>216.36</v>
      </c>
      <c r="F364" s="43">
        <f t="shared" si="209"/>
        <v>216.36</v>
      </c>
      <c r="G364" s="43">
        <f t="shared" si="209"/>
        <v>216.36</v>
      </c>
      <c r="H364" s="43">
        <f t="shared" si="209"/>
        <v>216.36</v>
      </c>
      <c r="I364" s="43">
        <f t="shared" si="209"/>
        <v>216.36</v>
      </c>
      <c r="J364" s="43">
        <f t="shared" si="209"/>
        <v>216.36</v>
      </c>
      <c r="K364" s="43">
        <f t="shared" si="209"/>
        <v>216.36</v>
      </c>
      <c r="L364" s="43">
        <f t="shared" si="209"/>
        <v>216.36</v>
      </c>
      <c r="M364" s="43">
        <f t="shared" si="209"/>
        <v>216.36</v>
      </c>
      <c r="N364" s="43">
        <f t="shared" si="209"/>
        <v>216.36</v>
      </c>
      <c r="O364" s="43">
        <f t="shared" si="209"/>
        <v>216.36</v>
      </c>
      <c r="P364" s="43">
        <f t="shared" si="209"/>
        <v>216.36</v>
      </c>
      <c r="Q364" s="43">
        <f t="shared" si="209"/>
        <v>216.36</v>
      </c>
      <c r="R364" s="43">
        <f>$D$11</f>
        <v>216.36</v>
      </c>
      <c r="S364" s="43">
        <f t="shared" si="209"/>
        <v>216.36</v>
      </c>
      <c r="T364" s="43">
        <f t="shared" si="209"/>
        <v>216.36</v>
      </c>
      <c r="U364" s="43">
        <f t="shared" si="209"/>
        <v>216.36</v>
      </c>
      <c r="V364" s="43">
        <f t="shared" si="209"/>
        <v>216.36</v>
      </c>
      <c r="W364" s="43">
        <f t="shared" si="209"/>
        <v>216.36</v>
      </c>
      <c r="X364" s="43">
        <f t="shared" si="209"/>
        <v>216.36</v>
      </c>
      <c r="Y364" s="43">
        <f t="shared" si="209"/>
        <v>216.36</v>
      </c>
      <c r="Z364" s="43">
        <f t="shared" si="209"/>
        <v>216.36</v>
      </c>
      <c r="AA364" s="43">
        <f t="shared" si="209"/>
        <v>216.36</v>
      </c>
    </row>
    <row r="365" spans="1:27" ht="12.75" customHeight="1" collapsed="1" x14ac:dyDescent="0.2">
      <c r="A365" s="97" t="s">
        <v>1382</v>
      </c>
      <c r="B365" s="27" t="str">
        <f>"09"&amp;"."&amp;$B$663&amp;"."&amp;$B$664</f>
        <v>09.01.2023</v>
      </c>
      <c r="C365" s="89" t="s">
        <v>74</v>
      </c>
      <c r="D365" s="90">
        <f>ROUND(((D366+D367+D369+D368)/1000),5)</f>
        <v>1.55549</v>
      </c>
      <c r="E365" s="90">
        <f>ROUND(((E366+E367+E369+E368)/1000),5)</f>
        <v>1.4553499999999999</v>
      </c>
      <c r="F365" s="90">
        <f>ROUND(((F366+F367+F369+F368)/1000),5)</f>
        <v>1.3823099999999999</v>
      </c>
      <c r="G365" s="90">
        <f t="shared" ref="G365:AA365" si="210">ROUND(((G366+G367+G369+G368)/1000),5)</f>
        <v>1.3611800000000001</v>
      </c>
      <c r="H365" s="90">
        <f t="shared" si="210"/>
        <v>1.40221</v>
      </c>
      <c r="I365" s="90">
        <f t="shared" si="210"/>
        <v>1.53982</v>
      </c>
      <c r="J365" s="90">
        <f t="shared" si="210"/>
        <v>1.7547699999999999</v>
      </c>
      <c r="K365" s="90">
        <f t="shared" si="210"/>
        <v>2.14262</v>
      </c>
      <c r="L365" s="90">
        <f t="shared" si="210"/>
        <v>2.2502800000000001</v>
      </c>
      <c r="M365" s="90">
        <f t="shared" si="210"/>
        <v>2.2932700000000001</v>
      </c>
      <c r="N365" s="90">
        <f t="shared" si="210"/>
        <v>2.3163999999999998</v>
      </c>
      <c r="O365" s="90">
        <f t="shared" si="210"/>
        <v>2.3297599999999998</v>
      </c>
      <c r="P365" s="90">
        <f t="shared" si="210"/>
        <v>2.3149000000000002</v>
      </c>
      <c r="Q365" s="90">
        <f t="shared" si="210"/>
        <v>2.3237800000000002</v>
      </c>
      <c r="R365" s="90">
        <f t="shared" si="210"/>
        <v>2.29515</v>
      </c>
      <c r="S365" s="90">
        <f t="shared" si="210"/>
        <v>2.3034300000000001</v>
      </c>
      <c r="T365" s="90">
        <f t="shared" si="210"/>
        <v>2.42022</v>
      </c>
      <c r="U365" s="90">
        <f t="shared" si="210"/>
        <v>2.3813599999999999</v>
      </c>
      <c r="V365" s="90">
        <f t="shared" si="210"/>
        <v>2.4156399999999998</v>
      </c>
      <c r="W365" s="90">
        <f t="shared" si="210"/>
        <v>2.30844</v>
      </c>
      <c r="X365" s="90">
        <f t="shared" si="210"/>
        <v>2.2616499999999999</v>
      </c>
      <c r="Y365" s="90">
        <f t="shared" si="210"/>
        <v>2.2101500000000001</v>
      </c>
      <c r="Z365" s="90">
        <f t="shared" si="210"/>
        <v>1.90988</v>
      </c>
      <c r="AA365" s="90">
        <f t="shared" si="210"/>
        <v>1.5736300000000001</v>
      </c>
    </row>
    <row r="366" spans="1:27" ht="12.75" hidden="1" customHeight="1" outlineLevel="1" x14ac:dyDescent="0.2">
      <c r="A366" s="98" t="s">
        <v>1383</v>
      </c>
      <c r="B366" s="62" t="s">
        <v>236</v>
      </c>
      <c r="C366" s="42" t="s">
        <v>77</v>
      </c>
      <c r="D366" s="43">
        <v>1115.3900000000001</v>
      </c>
      <c r="E366" s="43">
        <v>1015.25</v>
      </c>
      <c r="F366" s="43">
        <v>942.21</v>
      </c>
      <c r="G366" s="43">
        <v>921.08</v>
      </c>
      <c r="H366" s="43">
        <v>962.11</v>
      </c>
      <c r="I366" s="43">
        <v>1099.72</v>
      </c>
      <c r="J366" s="43">
        <v>1314.67</v>
      </c>
      <c r="K366" s="43">
        <v>1702.52</v>
      </c>
      <c r="L366" s="43">
        <v>1810.18</v>
      </c>
      <c r="M366" s="43">
        <v>1853.17</v>
      </c>
      <c r="N366" s="43">
        <v>1876.3</v>
      </c>
      <c r="O366" s="43">
        <v>1889.66</v>
      </c>
      <c r="P366" s="43">
        <v>1874.8</v>
      </c>
      <c r="Q366" s="43">
        <v>1883.68</v>
      </c>
      <c r="R366" s="43">
        <v>1855.05</v>
      </c>
      <c r="S366" s="43">
        <v>1863.33</v>
      </c>
      <c r="T366" s="43">
        <v>1980.12</v>
      </c>
      <c r="U366" s="43">
        <v>1941.26</v>
      </c>
      <c r="V366" s="43">
        <v>1975.54</v>
      </c>
      <c r="W366" s="43">
        <v>1868.34</v>
      </c>
      <c r="X366" s="43">
        <v>1821.55</v>
      </c>
      <c r="Y366" s="43">
        <v>1770.05</v>
      </c>
      <c r="Z366" s="43">
        <v>1469.78</v>
      </c>
      <c r="AA366" s="43">
        <v>1133.53</v>
      </c>
    </row>
    <row r="367" spans="1:27" ht="12.75" hidden="1" customHeight="1" outlineLevel="1" x14ac:dyDescent="0.2">
      <c r="A367" s="98" t="s">
        <v>1384</v>
      </c>
      <c r="B367" s="62" t="s">
        <v>88</v>
      </c>
      <c r="C367" s="42" t="s">
        <v>77</v>
      </c>
      <c r="D367" s="43">
        <f>$D$327</f>
        <v>217.03</v>
      </c>
      <c r="E367" s="43">
        <f t="shared" ref="E367:AA367" si="211">$D$327</f>
        <v>217.03</v>
      </c>
      <c r="F367" s="43">
        <f t="shared" si="211"/>
        <v>217.03</v>
      </c>
      <c r="G367" s="43">
        <f t="shared" si="211"/>
        <v>217.03</v>
      </c>
      <c r="H367" s="43">
        <f t="shared" si="211"/>
        <v>217.03</v>
      </c>
      <c r="I367" s="43">
        <f t="shared" si="211"/>
        <v>217.03</v>
      </c>
      <c r="J367" s="43">
        <f t="shared" si="211"/>
        <v>217.03</v>
      </c>
      <c r="K367" s="43">
        <f t="shared" si="211"/>
        <v>217.03</v>
      </c>
      <c r="L367" s="43">
        <f t="shared" si="211"/>
        <v>217.03</v>
      </c>
      <c r="M367" s="43">
        <f t="shared" si="211"/>
        <v>217.03</v>
      </c>
      <c r="N367" s="43">
        <f t="shared" si="211"/>
        <v>217.03</v>
      </c>
      <c r="O367" s="43">
        <f t="shared" si="211"/>
        <v>217.03</v>
      </c>
      <c r="P367" s="43">
        <f t="shared" si="211"/>
        <v>217.03</v>
      </c>
      <c r="Q367" s="43">
        <f t="shared" si="211"/>
        <v>217.03</v>
      </c>
      <c r="R367" s="43">
        <f t="shared" si="211"/>
        <v>217.03</v>
      </c>
      <c r="S367" s="43">
        <f t="shared" si="211"/>
        <v>217.03</v>
      </c>
      <c r="T367" s="43">
        <f t="shared" si="211"/>
        <v>217.03</v>
      </c>
      <c r="U367" s="43">
        <f t="shared" si="211"/>
        <v>217.03</v>
      </c>
      <c r="V367" s="43">
        <f t="shared" si="211"/>
        <v>217.03</v>
      </c>
      <c r="W367" s="43">
        <f t="shared" si="211"/>
        <v>217.03</v>
      </c>
      <c r="X367" s="43">
        <f t="shared" si="211"/>
        <v>217.03</v>
      </c>
      <c r="Y367" s="43">
        <f t="shared" si="211"/>
        <v>217.03</v>
      </c>
      <c r="Z367" s="43">
        <f t="shared" si="211"/>
        <v>217.03</v>
      </c>
      <c r="AA367" s="43">
        <f t="shared" si="211"/>
        <v>217.03</v>
      </c>
    </row>
    <row r="368" spans="1:27" ht="12.75" hidden="1" customHeight="1" outlineLevel="1" x14ac:dyDescent="0.2">
      <c r="A368" s="98" t="s">
        <v>1385</v>
      </c>
      <c r="B368" s="62" t="s">
        <v>81</v>
      </c>
      <c r="C368" s="42" t="s">
        <v>77</v>
      </c>
      <c r="D368" s="43">
        <v>6.71</v>
      </c>
      <c r="E368" s="43">
        <v>6.71</v>
      </c>
      <c r="F368" s="43">
        <v>6.71</v>
      </c>
      <c r="G368" s="43">
        <v>6.71</v>
      </c>
      <c r="H368" s="43">
        <v>6.71</v>
      </c>
      <c r="I368" s="43">
        <v>6.71</v>
      </c>
      <c r="J368" s="43">
        <v>6.71</v>
      </c>
      <c r="K368" s="43">
        <v>6.71</v>
      </c>
      <c r="L368" s="43">
        <v>6.71</v>
      </c>
      <c r="M368" s="43">
        <v>6.71</v>
      </c>
      <c r="N368" s="43">
        <v>6.71</v>
      </c>
      <c r="O368" s="43">
        <v>6.71</v>
      </c>
      <c r="P368" s="43">
        <v>6.71</v>
      </c>
      <c r="Q368" s="43">
        <v>6.71</v>
      </c>
      <c r="R368" s="43">
        <v>6.71</v>
      </c>
      <c r="S368" s="43">
        <v>6.71</v>
      </c>
      <c r="T368" s="43">
        <v>6.71</v>
      </c>
      <c r="U368" s="43">
        <v>6.71</v>
      </c>
      <c r="V368" s="43">
        <v>6.71</v>
      </c>
      <c r="W368" s="43">
        <v>6.71</v>
      </c>
      <c r="X368" s="43">
        <v>6.71</v>
      </c>
      <c r="Y368" s="43">
        <v>6.71</v>
      </c>
      <c r="Z368" s="43">
        <v>6.71</v>
      </c>
      <c r="AA368" s="43">
        <v>6.71</v>
      </c>
    </row>
    <row r="369" spans="1:27" ht="12.75" hidden="1" customHeight="1" outlineLevel="1" x14ac:dyDescent="0.2">
      <c r="A369" s="98" t="s">
        <v>1386</v>
      </c>
      <c r="B369" s="62" t="s">
        <v>79</v>
      </c>
      <c r="C369" s="42" t="s">
        <v>77</v>
      </c>
      <c r="D369" s="43">
        <f>$D$11</f>
        <v>216.36</v>
      </c>
      <c r="E369" s="43">
        <f t="shared" ref="E369:AA369" si="212">$D$11</f>
        <v>216.36</v>
      </c>
      <c r="F369" s="43">
        <f t="shared" si="212"/>
        <v>216.36</v>
      </c>
      <c r="G369" s="43">
        <f t="shared" si="212"/>
        <v>216.36</v>
      </c>
      <c r="H369" s="43">
        <f t="shared" si="212"/>
        <v>216.36</v>
      </c>
      <c r="I369" s="43">
        <f t="shared" si="212"/>
        <v>216.36</v>
      </c>
      <c r="J369" s="43">
        <f t="shared" si="212"/>
        <v>216.36</v>
      </c>
      <c r="K369" s="43">
        <f t="shared" si="212"/>
        <v>216.36</v>
      </c>
      <c r="L369" s="43">
        <f t="shared" si="212"/>
        <v>216.36</v>
      </c>
      <c r="M369" s="43">
        <f t="shared" si="212"/>
        <v>216.36</v>
      </c>
      <c r="N369" s="43">
        <f t="shared" si="212"/>
        <v>216.36</v>
      </c>
      <c r="O369" s="43">
        <f t="shared" si="212"/>
        <v>216.36</v>
      </c>
      <c r="P369" s="43">
        <f t="shared" si="212"/>
        <v>216.36</v>
      </c>
      <c r="Q369" s="43">
        <f t="shared" si="212"/>
        <v>216.36</v>
      </c>
      <c r="R369" s="43">
        <f>$D$11</f>
        <v>216.36</v>
      </c>
      <c r="S369" s="43">
        <f t="shared" si="212"/>
        <v>216.36</v>
      </c>
      <c r="T369" s="43">
        <f t="shared" si="212"/>
        <v>216.36</v>
      </c>
      <c r="U369" s="43">
        <f t="shared" si="212"/>
        <v>216.36</v>
      </c>
      <c r="V369" s="43">
        <f t="shared" si="212"/>
        <v>216.36</v>
      </c>
      <c r="W369" s="43">
        <f t="shared" si="212"/>
        <v>216.36</v>
      </c>
      <c r="X369" s="43">
        <f t="shared" si="212"/>
        <v>216.36</v>
      </c>
      <c r="Y369" s="43">
        <f t="shared" si="212"/>
        <v>216.36</v>
      </c>
      <c r="Z369" s="43">
        <f t="shared" si="212"/>
        <v>216.36</v>
      </c>
      <c r="AA369" s="43">
        <f t="shared" si="212"/>
        <v>216.36</v>
      </c>
    </row>
    <row r="370" spans="1:27" ht="12.75" customHeight="1" collapsed="1" x14ac:dyDescent="0.2">
      <c r="A370" s="97" t="s">
        <v>1387</v>
      </c>
      <c r="B370" s="27" t="str">
        <f>"10"&amp;"."&amp;$B$663&amp;"."&amp;$B$664</f>
        <v>10.01.2023</v>
      </c>
      <c r="C370" s="89" t="s">
        <v>74</v>
      </c>
      <c r="D370" s="90">
        <f>ROUND(((D371+D372+D374+D373)/1000),5)</f>
        <v>1.5537000000000001</v>
      </c>
      <c r="E370" s="90">
        <f>ROUND(((E371+E372+E374+E373)/1000),5)</f>
        <v>1.4630000000000001</v>
      </c>
      <c r="F370" s="90">
        <f>ROUND(((F371+F372+F374+F373)/1000),5)</f>
        <v>1.39334</v>
      </c>
      <c r="G370" s="90">
        <f t="shared" ref="G370:AA370" si="213">ROUND(((G371+G372+G374+G373)/1000),5)</f>
        <v>1.39592</v>
      </c>
      <c r="H370" s="90">
        <f t="shared" si="213"/>
        <v>1.4931700000000001</v>
      </c>
      <c r="I370" s="90">
        <f t="shared" si="213"/>
        <v>1.5994200000000001</v>
      </c>
      <c r="J370" s="90">
        <f t="shared" si="213"/>
        <v>1.80785</v>
      </c>
      <c r="K370" s="90">
        <f t="shared" si="213"/>
        <v>2.19543</v>
      </c>
      <c r="L370" s="90">
        <f t="shared" si="213"/>
        <v>2.2927499999999998</v>
      </c>
      <c r="M370" s="90">
        <f t="shared" si="213"/>
        <v>2.33196</v>
      </c>
      <c r="N370" s="90">
        <f t="shared" si="213"/>
        <v>2.3471000000000002</v>
      </c>
      <c r="O370" s="90">
        <f t="shared" si="213"/>
        <v>2.3564500000000002</v>
      </c>
      <c r="P370" s="90">
        <f t="shared" si="213"/>
        <v>2.3454700000000002</v>
      </c>
      <c r="Q370" s="90">
        <f t="shared" si="213"/>
        <v>2.3486699999999998</v>
      </c>
      <c r="R370" s="90">
        <f t="shared" si="213"/>
        <v>2.31575</v>
      </c>
      <c r="S370" s="90">
        <f t="shared" si="213"/>
        <v>2.3118699999999999</v>
      </c>
      <c r="T370" s="90">
        <f t="shared" si="213"/>
        <v>2.3722799999999999</v>
      </c>
      <c r="U370" s="90">
        <f t="shared" si="213"/>
        <v>2.3923299999999998</v>
      </c>
      <c r="V370" s="90">
        <f t="shared" si="213"/>
        <v>2.38836</v>
      </c>
      <c r="W370" s="90">
        <f t="shared" si="213"/>
        <v>2.3284500000000001</v>
      </c>
      <c r="X370" s="90">
        <f t="shared" si="213"/>
        <v>2.2918099999999999</v>
      </c>
      <c r="Y370" s="90">
        <f t="shared" si="213"/>
        <v>2.22357</v>
      </c>
      <c r="Z370" s="90">
        <f t="shared" si="213"/>
        <v>1.9338500000000001</v>
      </c>
      <c r="AA370" s="90">
        <f t="shared" si="213"/>
        <v>1.60764</v>
      </c>
    </row>
    <row r="371" spans="1:27" ht="12.75" hidden="1" customHeight="1" outlineLevel="1" x14ac:dyDescent="0.2">
      <c r="A371" s="98" t="s">
        <v>1388</v>
      </c>
      <c r="B371" s="62" t="s">
        <v>236</v>
      </c>
      <c r="C371" s="42" t="s">
        <v>77</v>
      </c>
      <c r="D371" s="43">
        <v>1113.5999999999999</v>
      </c>
      <c r="E371" s="43">
        <v>1022.9</v>
      </c>
      <c r="F371" s="43">
        <v>953.24</v>
      </c>
      <c r="G371" s="43">
        <v>955.82</v>
      </c>
      <c r="H371" s="43">
        <v>1053.07</v>
      </c>
      <c r="I371" s="43">
        <v>1159.32</v>
      </c>
      <c r="J371" s="43">
        <v>1367.75</v>
      </c>
      <c r="K371" s="43">
        <v>1755.33</v>
      </c>
      <c r="L371" s="43">
        <v>1852.65</v>
      </c>
      <c r="M371" s="43">
        <v>1891.86</v>
      </c>
      <c r="N371" s="43">
        <v>1907</v>
      </c>
      <c r="O371" s="43">
        <v>1916.35</v>
      </c>
      <c r="P371" s="43">
        <v>1905.37</v>
      </c>
      <c r="Q371" s="43">
        <v>1908.57</v>
      </c>
      <c r="R371" s="43">
        <v>1875.65</v>
      </c>
      <c r="S371" s="43">
        <v>1871.77</v>
      </c>
      <c r="T371" s="43">
        <v>1932.18</v>
      </c>
      <c r="U371" s="43">
        <v>1952.23</v>
      </c>
      <c r="V371" s="43">
        <v>1948.26</v>
      </c>
      <c r="W371" s="43">
        <v>1888.35</v>
      </c>
      <c r="X371" s="43">
        <v>1851.71</v>
      </c>
      <c r="Y371" s="43">
        <v>1783.47</v>
      </c>
      <c r="Z371" s="43">
        <v>1493.75</v>
      </c>
      <c r="AA371" s="43">
        <v>1167.54</v>
      </c>
    </row>
    <row r="372" spans="1:27" ht="12.75" hidden="1" customHeight="1" outlineLevel="1" x14ac:dyDescent="0.2">
      <c r="A372" s="98" t="s">
        <v>1389</v>
      </c>
      <c r="B372" s="62" t="s">
        <v>88</v>
      </c>
      <c r="C372" s="42" t="s">
        <v>77</v>
      </c>
      <c r="D372" s="43">
        <f>$D$327</f>
        <v>217.03</v>
      </c>
      <c r="E372" s="43">
        <f t="shared" ref="E372:AA372" si="214">$D$327</f>
        <v>217.03</v>
      </c>
      <c r="F372" s="43">
        <f t="shared" si="214"/>
        <v>217.03</v>
      </c>
      <c r="G372" s="43">
        <f t="shared" si="214"/>
        <v>217.03</v>
      </c>
      <c r="H372" s="43">
        <f t="shared" si="214"/>
        <v>217.03</v>
      </c>
      <c r="I372" s="43">
        <f t="shared" si="214"/>
        <v>217.03</v>
      </c>
      <c r="J372" s="43">
        <f t="shared" si="214"/>
        <v>217.03</v>
      </c>
      <c r="K372" s="43">
        <f t="shared" si="214"/>
        <v>217.03</v>
      </c>
      <c r="L372" s="43">
        <f t="shared" si="214"/>
        <v>217.03</v>
      </c>
      <c r="M372" s="43">
        <f t="shared" si="214"/>
        <v>217.03</v>
      </c>
      <c r="N372" s="43">
        <f t="shared" si="214"/>
        <v>217.03</v>
      </c>
      <c r="O372" s="43">
        <f t="shared" si="214"/>
        <v>217.03</v>
      </c>
      <c r="P372" s="43">
        <f t="shared" si="214"/>
        <v>217.03</v>
      </c>
      <c r="Q372" s="43">
        <f t="shared" si="214"/>
        <v>217.03</v>
      </c>
      <c r="R372" s="43">
        <f t="shared" si="214"/>
        <v>217.03</v>
      </c>
      <c r="S372" s="43">
        <f t="shared" si="214"/>
        <v>217.03</v>
      </c>
      <c r="T372" s="43">
        <f t="shared" si="214"/>
        <v>217.03</v>
      </c>
      <c r="U372" s="43">
        <f t="shared" si="214"/>
        <v>217.03</v>
      </c>
      <c r="V372" s="43">
        <f t="shared" si="214"/>
        <v>217.03</v>
      </c>
      <c r="W372" s="43">
        <f t="shared" si="214"/>
        <v>217.03</v>
      </c>
      <c r="X372" s="43">
        <f t="shared" si="214"/>
        <v>217.03</v>
      </c>
      <c r="Y372" s="43">
        <f t="shared" si="214"/>
        <v>217.03</v>
      </c>
      <c r="Z372" s="43">
        <f t="shared" si="214"/>
        <v>217.03</v>
      </c>
      <c r="AA372" s="43">
        <f t="shared" si="214"/>
        <v>217.03</v>
      </c>
    </row>
    <row r="373" spans="1:27" ht="12.75" hidden="1" customHeight="1" outlineLevel="1" x14ac:dyDescent="0.2">
      <c r="A373" s="98" t="s">
        <v>1390</v>
      </c>
      <c r="B373" s="62" t="s">
        <v>81</v>
      </c>
      <c r="C373" s="42" t="s">
        <v>77</v>
      </c>
      <c r="D373" s="43">
        <v>6.71</v>
      </c>
      <c r="E373" s="43">
        <v>6.71</v>
      </c>
      <c r="F373" s="43">
        <v>6.71</v>
      </c>
      <c r="G373" s="43">
        <v>6.71</v>
      </c>
      <c r="H373" s="43">
        <v>6.71</v>
      </c>
      <c r="I373" s="43">
        <v>6.71</v>
      </c>
      <c r="J373" s="43">
        <v>6.71</v>
      </c>
      <c r="K373" s="43">
        <v>6.71</v>
      </c>
      <c r="L373" s="43">
        <v>6.71</v>
      </c>
      <c r="M373" s="43">
        <v>6.71</v>
      </c>
      <c r="N373" s="43">
        <v>6.71</v>
      </c>
      <c r="O373" s="43">
        <v>6.71</v>
      </c>
      <c r="P373" s="43">
        <v>6.71</v>
      </c>
      <c r="Q373" s="43">
        <v>6.71</v>
      </c>
      <c r="R373" s="43">
        <v>6.71</v>
      </c>
      <c r="S373" s="43">
        <v>6.71</v>
      </c>
      <c r="T373" s="43">
        <v>6.71</v>
      </c>
      <c r="U373" s="43">
        <v>6.71</v>
      </c>
      <c r="V373" s="43">
        <v>6.71</v>
      </c>
      <c r="W373" s="43">
        <v>6.71</v>
      </c>
      <c r="X373" s="43">
        <v>6.71</v>
      </c>
      <c r="Y373" s="43">
        <v>6.71</v>
      </c>
      <c r="Z373" s="43">
        <v>6.71</v>
      </c>
      <c r="AA373" s="43">
        <v>6.71</v>
      </c>
    </row>
    <row r="374" spans="1:27" ht="12.75" hidden="1" customHeight="1" outlineLevel="1" x14ac:dyDescent="0.2">
      <c r="A374" s="98" t="s">
        <v>1391</v>
      </c>
      <c r="B374" s="62" t="s">
        <v>79</v>
      </c>
      <c r="C374" s="42" t="s">
        <v>77</v>
      </c>
      <c r="D374" s="43">
        <f>$D$11</f>
        <v>216.36</v>
      </c>
      <c r="E374" s="43">
        <f t="shared" ref="E374:AA374" si="215">$D$11</f>
        <v>216.36</v>
      </c>
      <c r="F374" s="43">
        <f t="shared" si="215"/>
        <v>216.36</v>
      </c>
      <c r="G374" s="43">
        <f t="shared" si="215"/>
        <v>216.36</v>
      </c>
      <c r="H374" s="43">
        <f t="shared" si="215"/>
        <v>216.36</v>
      </c>
      <c r="I374" s="43">
        <f t="shared" si="215"/>
        <v>216.36</v>
      </c>
      <c r="J374" s="43">
        <f t="shared" si="215"/>
        <v>216.36</v>
      </c>
      <c r="K374" s="43">
        <f t="shared" si="215"/>
        <v>216.36</v>
      </c>
      <c r="L374" s="43">
        <f t="shared" si="215"/>
        <v>216.36</v>
      </c>
      <c r="M374" s="43">
        <f t="shared" si="215"/>
        <v>216.36</v>
      </c>
      <c r="N374" s="43">
        <f t="shared" si="215"/>
        <v>216.36</v>
      </c>
      <c r="O374" s="43">
        <f t="shared" si="215"/>
        <v>216.36</v>
      </c>
      <c r="P374" s="43">
        <f t="shared" si="215"/>
        <v>216.36</v>
      </c>
      <c r="Q374" s="43">
        <f t="shared" si="215"/>
        <v>216.36</v>
      </c>
      <c r="R374" s="43">
        <f>$D$11</f>
        <v>216.36</v>
      </c>
      <c r="S374" s="43">
        <f t="shared" si="215"/>
        <v>216.36</v>
      </c>
      <c r="T374" s="43">
        <f t="shared" si="215"/>
        <v>216.36</v>
      </c>
      <c r="U374" s="43">
        <f t="shared" si="215"/>
        <v>216.36</v>
      </c>
      <c r="V374" s="43">
        <f t="shared" si="215"/>
        <v>216.36</v>
      </c>
      <c r="W374" s="43">
        <f t="shared" si="215"/>
        <v>216.36</v>
      </c>
      <c r="X374" s="43">
        <f t="shared" si="215"/>
        <v>216.36</v>
      </c>
      <c r="Y374" s="43">
        <f t="shared" si="215"/>
        <v>216.36</v>
      </c>
      <c r="Z374" s="43">
        <f t="shared" si="215"/>
        <v>216.36</v>
      </c>
      <c r="AA374" s="43">
        <f t="shared" si="215"/>
        <v>216.36</v>
      </c>
    </row>
    <row r="375" spans="1:27" ht="12.75" customHeight="1" collapsed="1" x14ac:dyDescent="0.2">
      <c r="A375" s="97" t="s">
        <v>1392</v>
      </c>
      <c r="B375" s="27" t="str">
        <f>"11"&amp;"."&amp;$B$663&amp;"."&amp;$B$664</f>
        <v>11.01.2023</v>
      </c>
      <c r="C375" s="89" t="s">
        <v>74</v>
      </c>
      <c r="D375" s="90">
        <f>ROUND(((D376+D377+D379+D378)/1000),5)</f>
        <v>1.5867599999999999</v>
      </c>
      <c r="E375" s="90">
        <f>ROUND(((E376+E377+E379+E378)/1000),5)</f>
        <v>1.53634</v>
      </c>
      <c r="F375" s="90">
        <f>ROUND(((F376+F377+F379+F378)/1000),5)</f>
        <v>1.47072</v>
      </c>
      <c r="G375" s="90">
        <f t="shared" ref="G375:AA375" si="216">ROUND(((G376+G377+G379+G378)/1000),5)</f>
        <v>1.4641</v>
      </c>
      <c r="H375" s="90">
        <f t="shared" si="216"/>
        <v>1.53881</v>
      </c>
      <c r="I375" s="90">
        <f t="shared" si="216"/>
        <v>1.63384</v>
      </c>
      <c r="J375" s="90">
        <f t="shared" si="216"/>
        <v>1.79162</v>
      </c>
      <c r="K375" s="90">
        <f t="shared" si="216"/>
        <v>2.2077499999999999</v>
      </c>
      <c r="L375" s="90">
        <f t="shared" si="216"/>
        <v>2.3208600000000001</v>
      </c>
      <c r="M375" s="90">
        <f t="shared" si="216"/>
        <v>2.3595000000000002</v>
      </c>
      <c r="N375" s="90">
        <f t="shared" si="216"/>
        <v>2.3787099999999999</v>
      </c>
      <c r="O375" s="90">
        <f t="shared" si="216"/>
        <v>2.3939400000000002</v>
      </c>
      <c r="P375" s="90">
        <f t="shared" si="216"/>
        <v>2.3806799999999999</v>
      </c>
      <c r="Q375" s="90">
        <f t="shared" si="216"/>
        <v>2.3836400000000002</v>
      </c>
      <c r="R375" s="90">
        <f t="shared" si="216"/>
        <v>2.3593799999999998</v>
      </c>
      <c r="S375" s="90">
        <f t="shared" si="216"/>
        <v>2.35785</v>
      </c>
      <c r="T375" s="90">
        <f t="shared" si="216"/>
        <v>2.4751300000000001</v>
      </c>
      <c r="U375" s="90">
        <f t="shared" si="216"/>
        <v>2.4758200000000001</v>
      </c>
      <c r="V375" s="90">
        <f t="shared" si="216"/>
        <v>2.4823599999999999</v>
      </c>
      <c r="W375" s="90">
        <f t="shared" si="216"/>
        <v>2.3603999999999998</v>
      </c>
      <c r="X375" s="90">
        <f t="shared" si="216"/>
        <v>2.3347500000000001</v>
      </c>
      <c r="Y375" s="90">
        <f t="shared" si="216"/>
        <v>2.29555</v>
      </c>
      <c r="Z375" s="90">
        <f t="shared" si="216"/>
        <v>2.1393900000000001</v>
      </c>
      <c r="AA375" s="90">
        <f t="shared" si="216"/>
        <v>1.7192700000000001</v>
      </c>
    </row>
    <row r="376" spans="1:27" ht="12.75" hidden="1" customHeight="1" outlineLevel="1" x14ac:dyDescent="0.2">
      <c r="A376" s="98" t="s">
        <v>1393</v>
      </c>
      <c r="B376" s="62" t="s">
        <v>236</v>
      </c>
      <c r="C376" s="42" t="s">
        <v>77</v>
      </c>
      <c r="D376" s="43">
        <v>1146.6600000000001</v>
      </c>
      <c r="E376" s="43">
        <v>1096.24</v>
      </c>
      <c r="F376" s="43">
        <v>1030.6199999999999</v>
      </c>
      <c r="G376" s="43">
        <v>1024</v>
      </c>
      <c r="H376" s="43">
        <v>1098.71</v>
      </c>
      <c r="I376" s="43">
        <v>1193.74</v>
      </c>
      <c r="J376" s="43">
        <v>1351.52</v>
      </c>
      <c r="K376" s="43">
        <v>1767.65</v>
      </c>
      <c r="L376" s="43">
        <v>1880.76</v>
      </c>
      <c r="M376" s="43">
        <v>1919.4</v>
      </c>
      <c r="N376" s="43">
        <v>1938.61</v>
      </c>
      <c r="O376" s="43">
        <v>1953.84</v>
      </c>
      <c r="P376" s="43">
        <v>1940.58</v>
      </c>
      <c r="Q376" s="43">
        <v>1943.54</v>
      </c>
      <c r="R376" s="43">
        <v>1919.28</v>
      </c>
      <c r="S376" s="43">
        <v>1917.75</v>
      </c>
      <c r="T376" s="43">
        <v>2035.03</v>
      </c>
      <c r="U376" s="43">
        <v>2035.72</v>
      </c>
      <c r="V376" s="43">
        <v>2042.26</v>
      </c>
      <c r="W376" s="43">
        <v>1920.3</v>
      </c>
      <c r="X376" s="43">
        <v>1894.65</v>
      </c>
      <c r="Y376" s="43">
        <v>1855.45</v>
      </c>
      <c r="Z376" s="43">
        <v>1699.29</v>
      </c>
      <c r="AA376" s="43">
        <v>1279.17</v>
      </c>
    </row>
    <row r="377" spans="1:27" ht="12.75" hidden="1" customHeight="1" outlineLevel="1" x14ac:dyDescent="0.2">
      <c r="A377" s="98" t="s">
        <v>1394</v>
      </c>
      <c r="B377" s="62" t="s">
        <v>88</v>
      </c>
      <c r="C377" s="42" t="s">
        <v>77</v>
      </c>
      <c r="D377" s="43">
        <f>$D$327</f>
        <v>217.03</v>
      </c>
      <c r="E377" s="43">
        <f t="shared" ref="E377:AA377" si="217">$D$327</f>
        <v>217.03</v>
      </c>
      <c r="F377" s="43">
        <f t="shared" si="217"/>
        <v>217.03</v>
      </c>
      <c r="G377" s="43">
        <f t="shared" si="217"/>
        <v>217.03</v>
      </c>
      <c r="H377" s="43">
        <f t="shared" si="217"/>
        <v>217.03</v>
      </c>
      <c r="I377" s="43">
        <f t="shared" si="217"/>
        <v>217.03</v>
      </c>
      <c r="J377" s="43">
        <f t="shared" si="217"/>
        <v>217.03</v>
      </c>
      <c r="K377" s="43">
        <f t="shared" si="217"/>
        <v>217.03</v>
      </c>
      <c r="L377" s="43">
        <f t="shared" si="217"/>
        <v>217.03</v>
      </c>
      <c r="M377" s="43">
        <f t="shared" si="217"/>
        <v>217.03</v>
      </c>
      <c r="N377" s="43">
        <f t="shared" si="217"/>
        <v>217.03</v>
      </c>
      <c r="O377" s="43">
        <f t="shared" si="217"/>
        <v>217.03</v>
      </c>
      <c r="P377" s="43">
        <f t="shared" si="217"/>
        <v>217.03</v>
      </c>
      <c r="Q377" s="43">
        <f t="shared" si="217"/>
        <v>217.03</v>
      </c>
      <c r="R377" s="43">
        <f t="shared" si="217"/>
        <v>217.03</v>
      </c>
      <c r="S377" s="43">
        <f t="shared" si="217"/>
        <v>217.03</v>
      </c>
      <c r="T377" s="43">
        <f t="shared" si="217"/>
        <v>217.03</v>
      </c>
      <c r="U377" s="43">
        <f t="shared" si="217"/>
        <v>217.03</v>
      </c>
      <c r="V377" s="43">
        <f t="shared" si="217"/>
        <v>217.03</v>
      </c>
      <c r="W377" s="43">
        <f t="shared" si="217"/>
        <v>217.03</v>
      </c>
      <c r="X377" s="43">
        <f t="shared" si="217"/>
        <v>217.03</v>
      </c>
      <c r="Y377" s="43">
        <f t="shared" si="217"/>
        <v>217.03</v>
      </c>
      <c r="Z377" s="43">
        <f t="shared" si="217"/>
        <v>217.03</v>
      </c>
      <c r="AA377" s="43">
        <f t="shared" si="217"/>
        <v>217.03</v>
      </c>
    </row>
    <row r="378" spans="1:27" ht="12.75" hidden="1" customHeight="1" outlineLevel="1" x14ac:dyDescent="0.2">
      <c r="A378" s="98" t="s">
        <v>1395</v>
      </c>
      <c r="B378" s="62" t="s">
        <v>81</v>
      </c>
      <c r="C378" s="42" t="s">
        <v>77</v>
      </c>
      <c r="D378" s="43">
        <v>6.71</v>
      </c>
      <c r="E378" s="43">
        <v>6.71</v>
      </c>
      <c r="F378" s="43">
        <v>6.71</v>
      </c>
      <c r="G378" s="43">
        <v>6.71</v>
      </c>
      <c r="H378" s="43">
        <v>6.71</v>
      </c>
      <c r="I378" s="43">
        <v>6.71</v>
      </c>
      <c r="J378" s="43">
        <v>6.71</v>
      </c>
      <c r="K378" s="43">
        <v>6.71</v>
      </c>
      <c r="L378" s="43">
        <v>6.71</v>
      </c>
      <c r="M378" s="43">
        <v>6.71</v>
      </c>
      <c r="N378" s="43">
        <v>6.71</v>
      </c>
      <c r="O378" s="43">
        <v>6.71</v>
      </c>
      <c r="P378" s="43">
        <v>6.71</v>
      </c>
      <c r="Q378" s="43">
        <v>6.71</v>
      </c>
      <c r="R378" s="43">
        <v>6.71</v>
      </c>
      <c r="S378" s="43">
        <v>6.71</v>
      </c>
      <c r="T378" s="43">
        <v>6.71</v>
      </c>
      <c r="U378" s="43">
        <v>6.71</v>
      </c>
      <c r="V378" s="43">
        <v>6.71</v>
      </c>
      <c r="W378" s="43">
        <v>6.71</v>
      </c>
      <c r="X378" s="43">
        <v>6.71</v>
      </c>
      <c r="Y378" s="43">
        <v>6.71</v>
      </c>
      <c r="Z378" s="43">
        <v>6.71</v>
      </c>
      <c r="AA378" s="43">
        <v>6.71</v>
      </c>
    </row>
    <row r="379" spans="1:27" ht="12.75" hidden="1" customHeight="1" outlineLevel="1" x14ac:dyDescent="0.2">
      <c r="A379" s="98" t="s">
        <v>1396</v>
      </c>
      <c r="B379" s="62" t="s">
        <v>79</v>
      </c>
      <c r="C379" s="42" t="s">
        <v>77</v>
      </c>
      <c r="D379" s="43">
        <f>$D$11</f>
        <v>216.36</v>
      </c>
      <c r="E379" s="43">
        <f t="shared" ref="E379:AA379" si="218">$D$11</f>
        <v>216.36</v>
      </c>
      <c r="F379" s="43">
        <f t="shared" si="218"/>
        <v>216.36</v>
      </c>
      <c r="G379" s="43">
        <f t="shared" si="218"/>
        <v>216.36</v>
      </c>
      <c r="H379" s="43">
        <f t="shared" si="218"/>
        <v>216.36</v>
      </c>
      <c r="I379" s="43">
        <f t="shared" si="218"/>
        <v>216.36</v>
      </c>
      <c r="J379" s="43">
        <f t="shared" si="218"/>
        <v>216.36</v>
      </c>
      <c r="K379" s="43">
        <f t="shared" si="218"/>
        <v>216.36</v>
      </c>
      <c r="L379" s="43">
        <f t="shared" si="218"/>
        <v>216.36</v>
      </c>
      <c r="M379" s="43">
        <f t="shared" si="218"/>
        <v>216.36</v>
      </c>
      <c r="N379" s="43">
        <f t="shared" si="218"/>
        <v>216.36</v>
      </c>
      <c r="O379" s="43">
        <f t="shared" si="218"/>
        <v>216.36</v>
      </c>
      <c r="P379" s="43">
        <f t="shared" si="218"/>
        <v>216.36</v>
      </c>
      <c r="Q379" s="43">
        <f t="shared" si="218"/>
        <v>216.36</v>
      </c>
      <c r="R379" s="43">
        <f>$D$11</f>
        <v>216.36</v>
      </c>
      <c r="S379" s="43">
        <f t="shared" si="218"/>
        <v>216.36</v>
      </c>
      <c r="T379" s="43">
        <f t="shared" si="218"/>
        <v>216.36</v>
      </c>
      <c r="U379" s="43">
        <f t="shared" si="218"/>
        <v>216.36</v>
      </c>
      <c r="V379" s="43">
        <f t="shared" si="218"/>
        <v>216.36</v>
      </c>
      <c r="W379" s="43">
        <f t="shared" si="218"/>
        <v>216.36</v>
      </c>
      <c r="X379" s="43">
        <f t="shared" si="218"/>
        <v>216.36</v>
      </c>
      <c r="Y379" s="43">
        <f t="shared" si="218"/>
        <v>216.36</v>
      </c>
      <c r="Z379" s="43">
        <f t="shared" si="218"/>
        <v>216.36</v>
      </c>
      <c r="AA379" s="43">
        <f t="shared" si="218"/>
        <v>216.36</v>
      </c>
    </row>
    <row r="380" spans="1:27" ht="12.75" customHeight="1" collapsed="1" x14ac:dyDescent="0.2">
      <c r="A380" s="97" t="s">
        <v>1397</v>
      </c>
      <c r="B380" s="27" t="str">
        <f>"12"&amp;"."&amp;$B$663&amp;"."&amp;$B$664</f>
        <v>12.01.2023</v>
      </c>
      <c r="C380" s="89" t="s">
        <v>74</v>
      </c>
      <c r="D380" s="90">
        <f>ROUND(((D381+D382+D384+D383)/1000),5)</f>
        <v>1.61547</v>
      </c>
      <c r="E380" s="90">
        <f>ROUND(((E381+E382+E384+E383)/1000),5)</f>
        <v>1.5583</v>
      </c>
      <c r="F380" s="90">
        <f>ROUND(((F381+F382+F384+F383)/1000),5)</f>
        <v>1.5358799999999999</v>
      </c>
      <c r="G380" s="90">
        <f t="shared" ref="G380:AA380" si="219">ROUND(((G381+G382+G384+G383)/1000),5)</f>
        <v>1.53383</v>
      </c>
      <c r="H380" s="90">
        <f t="shared" si="219"/>
        <v>1.55704</v>
      </c>
      <c r="I380" s="90">
        <f t="shared" si="219"/>
        <v>1.65184</v>
      </c>
      <c r="J380" s="90">
        <f t="shared" si="219"/>
        <v>1.78731</v>
      </c>
      <c r="K380" s="90">
        <f t="shared" si="219"/>
        <v>2.1852</v>
      </c>
      <c r="L380" s="90">
        <f t="shared" si="219"/>
        <v>2.2732800000000002</v>
      </c>
      <c r="M380" s="90">
        <f t="shared" si="219"/>
        <v>2.3090999999999999</v>
      </c>
      <c r="N380" s="90">
        <f t="shared" si="219"/>
        <v>2.3082199999999999</v>
      </c>
      <c r="O380" s="90">
        <f t="shared" si="219"/>
        <v>2.3382299999999998</v>
      </c>
      <c r="P380" s="90">
        <f t="shared" si="219"/>
        <v>2.3265500000000001</v>
      </c>
      <c r="Q380" s="90">
        <f t="shared" si="219"/>
        <v>2.3336399999999999</v>
      </c>
      <c r="R380" s="90">
        <f t="shared" si="219"/>
        <v>2.2889699999999999</v>
      </c>
      <c r="S380" s="90">
        <f t="shared" si="219"/>
        <v>2.2995100000000002</v>
      </c>
      <c r="T380" s="90">
        <f t="shared" si="219"/>
        <v>2.3380899999999998</v>
      </c>
      <c r="U380" s="90">
        <f t="shared" si="219"/>
        <v>2.4087399999999999</v>
      </c>
      <c r="V380" s="90">
        <f t="shared" si="219"/>
        <v>2.3702200000000002</v>
      </c>
      <c r="W380" s="90">
        <f t="shared" si="219"/>
        <v>2.3074499999999998</v>
      </c>
      <c r="X380" s="90">
        <f t="shared" si="219"/>
        <v>2.2768799999999998</v>
      </c>
      <c r="Y380" s="90">
        <f t="shared" si="219"/>
        <v>2.2328199999999998</v>
      </c>
      <c r="Z380" s="90">
        <f t="shared" si="219"/>
        <v>2.0556299999999998</v>
      </c>
      <c r="AA380" s="90">
        <f t="shared" si="219"/>
        <v>1.68207</v>
      </c>
    </row>
    <row r="381" spans="1:27" ht="12.75" hidden="1" customHeight="1" outlineLevel="1" x14ac:dyDescent="0.2">
      <c r="A381" s="98" t="s">
        <v>1398</v>
      </c>
      <c r="B381" s="62" t="s">
        <v>236</v>
      </c>
      <c r="C381" s="42" t="s">
        <v>77</v>
      </c>
      <c r="D381" s="43">
        <v>1175.3699999999999</v>
      </c>
      <c r="E381" s="43">
        <v>1118.2</v>
      </c>
      <c r="F381" s="43">
        <v>1095.78</v>
      </c>
      <c r="G381" s="43">
        <v>1093.73</v>
      </c>
      <c r="H381" s="43">
        <v>1116.94</v>
      </c>
      <c r="I381" s="43">
        <v>1211.74</v>
      </c>
      <c r="J381" s="43">
        <v>1347.21</v>
      </c>
      <c r="K381" s="43">
        <v>1745.1</v>
      </c>
      <c r="L381" s="43">
        <v>1833.18</v>
      </c>
      <c r="M381" s="43">
        <v>1869</v>
      </c>
      <c r="N381" s="43">
        <v>1868.12</v>
      </c>
      <c r="O381" s="43">
        <v>1898.13</v>
      </c>
      <c r="P381" s="43">
        <v>1886.45</v>
      </c>
      <c r="Q381" s="43">
        <v>1893.54</v>
      </c>
      <c r="R381" s="43">
        <v>1848.87</v>
      </c>
      <c r="S381" s="43">
        <v>1859.41</v>
      </c>
      <c r="T381" s="43">
        <v>1897.99</v>
      </c>
      <c r="U381" s="43">
        <v>1968.64</v>
      </c>
      <c r="V381" s="43">
        <v>1930.12</v>
      </c>
      <c r="W381" s="43">
        <v>1867.35</v>
      </c>
      <c r="X381" s="43">
        <v>1836.78</v>
      </c>
      <c r="Y381" s="43">
        <v>1792.72</v>
      </c>
      <c r="Z381" s="43">
        <v>1615.53</v>
      </c>
      <c r="AA381" s="43">
        <v>1241.97</v>
      </c>
    </row>
    <row r="382" spans="1:27" ht="12.75" hidden="1" customHeight="1" outlineLevel="1" x14ac:dyDescent="0.2">
      <c r="A382" s="98" t="s">
        <v>1399</v>
      </c>
      <c r="B382" s="62" t="s">
        <v>88</v>
      </c>
      <c r="C382" s="42" t="s">
        <v>77</v>
      </c>
      <c r="D382" s="43">
        <f>$D$327</f>
        <v>217.03</v>
      </c>
      <c r="E382" s="43">
        <f t="shared" ref="E382:AA382" si="220">$D$327</f>
        <v>217.03</v>
      </c>
      <c r="F382" s="43">
        <f t="shared" si="220"/>
        <v>217.03</v>
      </c>
      <c r="G382" s="43">
        <f t="shared" si="220"/>
        <v>217.03</v>
      </c>
      <c r="H382" s="43">
        <f t="shared" si="220"/>
        <v>217.03</v>
      </c>
      <c r="I382" s="43">
        <f t="shared" si="220"/>
        <v>217.03</v>
      </c>
      <c r="J382" s="43">
        <f t="shared" si="220"/>
        <v>217.03</v>
      </c>
      <c r="K382" s="43">
        <f t="shared" si="220"/>
        <v>217.03</v>
      </c>
      <c r="L382" s="43">
        <f t="shared" si="220"/>
        <v>217.03</v>
      </c>
      <c r="M382" s="43">
        <f t="shared" si="220"/>
        <v>217.03</v>
      </c>
      <c r="N382" s="43">
        <f t="shared" si="220"/>
        <v>217.03</v>
      </c>
      <c r="O382" s="43">
        <f t="shared" si="220"/>
        <v>217.03</v>
      </c>
      <c r="P382" s="43">
        <f t="shared" si="220"/>
        <v>217.03</v>
      </c>
      <c r="Q382" s="43">
        <f t="shared" si="220"/>
        <v>217.03</v>
      </c>
      <c r="R382" s="43">
        <f t="shared" si="220"/>
        <v>217.03</v>
      </c>
      <c r="S382" s="43">
        <f t="shared" si="220"/>
        <v>217.03</v>
      </c>
      <c r="T382" s="43">
        <f t="shared" si="220"/>
        <v>217.03</v>
      </c>
      <c r="U382" s="43">
        <f t="shared" si="220"/>
        <v>217.03</v>
      </c>
      <c r="V382" s="43">
        <f t="shared" si="220"/>
        <v>217.03</v>
      </c>
      <c r="W382" s="43">
        <f t="shared" si="220"/>
        <v>217.03</v>
      </c>
      <c r="X382" s="43">
        <f t="shared" si="220"/>
        <v>217.03</v>
      </c>
      <c r="Y382" s="43">
        <f t="shared" si="220"/>
        <v>217.03</v>
      </c>
      <c r="Z382" s="43">
        <f t="shared" si="220"/>
        <v>217.03</v>
      </c>
      <c r="AA382" s="43">
        <f t="shared" si="220"/>
        <v>217.03</v>
      </c>
    </row>
    <row r="383" spans="1:27" ht="12.75" hidden="1" customHeight="1" outlineLevel="1" x14ac:dyDescent="0.2">
      <c r="A383" s="98" t="s">
        <v>1400</v>
      </c>
      <c r="B383" s="62" t="s">
        <v>81</v>
      </c>
      <c r="C383" s="42" t="s">
        <v>77</v>
      </c>
      <c r="D383" s="43">
        <v>6.71</v>
      </c>
      <c r="E383" s="43">
        <v>6.71</v>
      </c>
      <c r="F383" s="43">
        <v>6.71</v>
      </c>
      <c r="G383" s="43">
        <v>6.71</v>
      </c>
      <c r="H383" s="43">
        <v>6.71</v>
      </c>
      <c r="I383" s="43">
        <v>6.71</v>
      </c>
      <c r="J383" s="43">
        <v>6.71</v>
      </c>
      <c r="K383" s="43">
        <v>6.71</v>
      </c>
      <c r="L383" s="43">
        <v>6.71</v>
      </c>
      <c r="M383" s="43">
        <v>6.71</v>
      </c>
      <c r="N383" s="43">
        <v>6.71</v>
      </c>
      <c r="O383" s="43">
        <v>6.71</v>
      </c>
      <c r="P383" s="43">
        <v>6.71</v>
      </c>
      <c r="Q383" s="43">
        <v>6.71</v>
      </c>
      <c r="R383" s="43">
        <v>6.71</v>
      </c>
      <c r="S383" s="43">
        <v>6.71</v>
      </c>
      <c r="T383" s="43">
        <v>6.71</v>
      </c>
      <c r="U383" s="43">
        <v>6.71</v>
      </c>
      <c r="V383" s="43">
        <v>6.71</v>
      </c>
      <c r="W383" s="43">
        <v>6.71</v>
      </c>
      <c r="X383" s="43">
        <v>6.71</v>
      </c>
      <c r="Y383" s="43">
        <v>6.71</v>
      </c>
      <c r="Z383" s="43">
        <v>6.71</v>
      </c>
      <c r="AA383" s="43">
        <v>6.71</v>
      </c>
    </row>
    <row r="384" spans="1:27" ht="12.75" hidden="1" customHeight="1" outlineLevel="1" x14ac:dyDescent="0.2">
      <c r="A384" s="98" t="s">
        <v>1401</v>
      </c>
      <c r="B384" s="62" t="s">
        <v>79</v>
      </c>
      <c r="C384" s="42" t="s">
        <v>77</v>
      </c>
      <c r="D384" s="43">
        <f>$D$11</f>
        <v>216.36</v>
      </c>
      <c r="E384" s="43">
        <f t="shared" ref="E384:AA384" si="221">$D$11</f>
        <v>216.36</v>
      </c>
      <c r="F384" s="43">
        <f t="shared" si="221"/>
        <v>216.36</v>
      </c>
      <c r="G384" s="43">
        <f t="shared" si="221"/>
        <v>216.36</v>
      </c>
      <c r="H384" s="43">
        <f t="shared" si="221"/>
        <v>216.36</v>
      </c>
      <c r="I384" s="43">
        <f t="shared" si="221"/>
        <v>216.36</v>
      </c>
      <c r="J384" s="43">
        <f t="shared" si="221"/>
        <v>216.36</v>
      </c>
      <c r="K384" s="43">
        <f t="shared" si="221"/>
        <v>216.36</v>
      </c>
      <c r="L384" s="43">
        <f t="shared" si="221"/>
        <v>216.36</v>
      </c>
      <c r="M384" s="43">
        <f t="shared" si="221"/>
        <v>216.36</v>
      </c>
      <c r="N384" s="43">
        <f t="shared" si="221"/>
        <v>216.36</v>
      </c>
      <c r="O384" s="43">
        <f t="shared" si="221"/>
        <v>216.36</v>
      </c>
      <c r="P384" s="43">
        <f t="shared" si="221"/>
        <v>216.36</v>
      </c>
      <c r="Q384" s="43">
        <f t="shared" si="221"/>
        <v>216.36</v>
      </c>
      <c r="R384" s="43">
        <f>$D$11</f>
        <v>216.36</v>
      </c>
      <c r="S384" s="43">
        <f t="shared" si="221"/>
        <v>216.36</v>
      </c>
      <c r="T384" s="43">
        <f t="shared" si="221"/>
        <v>216.36</v>
      </c>
      <c r="U384" s="43">
        <f t="shared" si="221"/>
        <v>216.36</v>
      </c>
      <c r="V384" s="43">
        <f t="shared" si="221"/>
        <v>216.36</v>
      </c>
      <c r="W384" s="43">
        <f t="shared" si="221"/>
        <v>216.36</v>
      </c>
      <c r="X384" s="43">
        <f t="shared" si="221"/>
        <v>216.36</v>
      </c>
      <c r="Y384" s="43">
        <f t="shared" si="221"/>
        <v>216.36</v>
      </c>
      <c r="Z384" s="43">
        <f t="shared" si="221"/>
        <v>216.36</v>
      </c>
      <c r="AA384" s="43">
        <f t="shared" si="221"/>
        <v>216.36</v>
      </c>
    </row>
    <row r="385" spans="1:27" ht="12.75" customHeight="1" collapsed="1" x14ac:dyDescent="0.2">
      <c r="A385" s="97" t="s">
        <v>1402</v>
      </c>
      <c r="B385" s="27" t="str">
        <f>"13"&amp;"."&amp;$B$663&amp;"."&amp;$B$664</f>
        <v>13.01.2023</v>
      </c>
      <c r="C385" s="89" t="s">
        <v>74</v>
      </c>
      <c r="D385" s="90">
        <f>ROUND(((D386+D387+D389+D388)/1000),5)</f>
        <v>1.64222</v>
      </c>
      <c r="E385" s="90">
        <f>ROUND(((E386+E387+E389+E388)/1000),5)</f>
        <v>1.5810299999999999</v>
      </c>
      <c r="F385" s="90">
        <f>ROUND(((F386+F387+F389+F388)/1000),5)</f>
        <v>1.5490999999999999</v>
      </c>
      <c r="G385" s="90">
        <f t="shared" ref="G385:AA385" si="222">ROUND(((G386+G387+G389+G388)/1000),5)</f>
        <v>1.5447599999999999</v>
      </c>
      <c r="H385" s="90">
        <f t="shared" si="222"/>
        <v>1.5942799999999999</v>
      </c>
      <c r="I385" s="90">
        <f t="shared" si="222"/>
        <v>1.67896</v>
      </c>
      <c r="J385" s="90">
        <f t="shared" si="222"/>
        <v>2.0164399999999998</v>
      </c>
      <c r="K385" s="90">
        <f t="shared" si="222"/>
        <v>2.20486</v>
      </c>
      <c r="L385" s="90">
        <f t="shared" si="222"/>
        <v>2.3032599999999999</v>
      </c>
      <c r="M385" s="90">
        <f t="shared" si="222"/>
        <v>2.3361900000000002</v>
      </c>
      <c r="N385" s="90">
        <f t="shared" si="222"/>
        <v>2.35216</v>
      </c>
      <c r="O385" s="90">
        <f t="shared" si="222"/>
        <v>2.3596400000000002</v>
      </c>
      <c r="P385" s="90">
        <f t="shared" si="222"/>
        <v>2.35168</v>
      </c>
      <c r="Q385" s="90">
        <f t="shared" si="222"/>
        <v>2.3543799999999999</v>
      </c>
      <c r="R385" s="90">
        <f t="shared" si="222"/>
        <v>2.33901</v>
      </c>
      <c r="S385" s="90">
        <f t="shared" si="222"/>
        <v>2.3337300000000001</v>
      </c>
      <c r="T385" s="90">
        <f t="shared" si="222"/>
        <v>2.4337900000000001</v>
      </c>
      <c r="U385" s="90">
        <f t="shared" si="222"/>
        <v>2.46075</v>
      </c>
      <c r="V385" s="90">
        <f t="shared" si="222"/>
        <v>2.4478399999999998</v>
      </c>
      <c r="W385" s="90">
        <f t="shared" si="222"/>
        <v>2.3522500000000002</v>
      </c>
      <c r="X385" s="90">
        <f t="shared" si="222"/>
        <v>2.3353199999999998</v>
      </c>
      <c r="Y385" s="90">
        <f t="shared" si="222"/>
        <v>2.2769300000000001</v>
      </c>
      <c r="Z385" s="90">
        <f t="shared" si="222"/>
        <v>2.1615000000000002</v>
      </c>
      <c r="AA385" s="90">
        <f t="shared" si="222"/>
        <v>1.89107</v>
      </c>
    </row>
    <row r="386" spans="1:27" ht="12.75" hidden="1" customHeight="1" outlineLevel="1" x14ac:dyDescent="0.2">
      <c r="A386" s="98" t="s">
        <v>1403</v>
      </c>
      <c r="B386" s="62" t="s">
        <v>236</v>
      </c>
      <c r="C386" s="42" t="s">
        <v>77</v>
      </c>
      <c r="D386" s="43">
        <v>1202.1199999999999</v>
      </c>
      <c r="E386" s="43">
        <v>1140.93</v>
      </c>
      <c r="F386" s="43">
        <v>1109</v>
      </c>
      <c r="G386" s="43">
        <v>1104.6600000000001</v>
      </c>
      <c r="H386" s="43">
        <v>1154.18</v>
      </c>
      <c r="I386" s="43">
        <v>1238.8599999999999</v>
      </c>
      <c r="J386" s="43">
        <v>1576.34</v>
      </c>
      <c r="K386" s="43">
        <v>1764.76</v>
      </c>
      <c r="L386" s="43">
        <v>1863.16</v>
      </c>
      <c r="M386" s="43">
        <v>1896.09</v>
      </c>
      <c r="N386" s="43">
        <v>1912.06</v>
      </c>
      <c r="O386" s="43">
        <v>1919.54</v>
      </c>
      <c r="P386" s="43">
        <v>1911.58</v>
      </c>
      <c r="Q386" s="43">
        <v>1914.28</v>
      </c>
      <c r="R386" s="43">
        <v>1898.91</v>
      </c>
      <c r="S386" s="43">
        <v>1893.63</v>
      </c>
      <c r="T386" s="43">
        <v>1993.69</v>
      </c>
      <c r="U386" s="43">
        <v>2020.65</v>
      </c>
      <c r="V386" s="43">
        <v>2007.74</v>
      </c>
      <c r="W386" s="43">
        <v>1912.15</v>
      </c>
      <c r="X386" s="43">
        <v>1895.22</v>
      </c>
      <c r="Y386" s="43">
        <v>1836.83</v>
      </c>
      <c r="Z386" s="43">
        <v>1721.4</v>
      </c>
      <c r="AA386" s="43">
        <v>1450.97</v>
      </c>
    </row>
    <row r="387" spans="1:27" ht="12.75" hidden="1" customHeight="1" outlineLevel="1" x14ac:dyDescent="0.2">
      <c r="A387" s="98" t="s">
        <v>1404</v>
      </c>
      <c r="B387" s="62" t="s">
        <v>88</v>
      </c>
      <c r="C387" s="42" t="s">
        <v>77</v>
      </c>
      <c r="D387" s="43">
        <f>$D$327</f>
        <v>217.03</v>
      </c>
      <c r="E387" s="43">
        <f t="shared" ref="E387:AA387" si="223">$D$327</f>
        <v>217.03</v>
      </c>
      <c r="F387" s="43">
        <f t="shared" si="223"/>
        <v>217.03</v>
      </c>
      <c r="G387" s="43">
        <f t="shared" si="223"/>
        <v>217.03</v>
      </c>
      <c r="H387" s="43">
        <f t="shared" si="223"/>
        <v>217.03</v>
      </c>
      <c r="I387" s="43">
        <f t="shared" si="223"/>
        <v>217.03</v>
      </c>
      <c r="J387" s="43">
        <f t="shared" si="223"/>
        <v>217.03</v>
      </c>
      <c r="K387" s="43">
        <f t="shared" si="223"/>
        <v>217.03</v>
      </c>
      <c r="L387" s="43">
        <f t="shared" si="223"/>
        <v>217.03</v>
      </c>
      <c r="M387" s="43">
        <f t="shared" si="223"/>
        <v>217.03</v>
      </c>
      <c r="N387" s="43">
        <f t="shared" si="223"/>
        <v>217.03</v>
      </c>
      <c r="O387" s="43">
        <f t="shared" si="223"/>
        <v>217.03</v>
      </c>
      <c r="P387" s="43">
        <f t="shared" si="223"/>
        <v>217.03</v>
      </c>
      <c r="Q387" s="43">
        <f t="shared" si="223"/>
        <v>217.03</v>
      </c>
      <c r="R387" s="43">
        <f t="shared" si="223"/>
        <v>217.03</v>
      </c>
      <c r="S387" s="43">
        <f t="shared" si="223"/>
        <v>217.03</v>
      </c>
      <c r="T387" s="43">
        <f t="shared" si="223"/>
        <v>217.03</v>
      </c>
      <c r="U387" s="43">
        <f t="shared" si="223"/>
        <v>217.03</v>
      </c>
      <c r="V387" s="43">
        <f t="shared" si="223"/>
        <v>217.03</v>
      </c>
      <c r="W387" s="43">
        <f t="shared" si="223"/>
        <v>217.03</v>
      </c>
      <c r="X387" s="43">
        <f t="shared" si="223"/>
        <v>217.03</v>
      </c>
      <c r="Y387" s="43">
        <f t="shared" si="223"/>
        <v>217.03</v>
      </c>
      <c r="Z387" s="43">
        <f t="shared" si="223"/>
        <v>217.03</v>
      </c>
      <c r="AA387" s="43">
        <f t="shared" si="223"/>
        <v>217.03</v>
      </c>
    </row>
    <row r="388" spans="1:27" ht="12.75" hidden="1" customHeight="1" outlineLevel="1" x14ac:dyDescent="0.2">
      <c r="A388" s="98" t="s">
        <v>1405</v>
      </c>
      <c r="B388" s="62" t="s">
        <v>81</v>
      </c>
      <c r="C388" s="42" t="s">
        <v>77</v>
      </c>
      <c r="D388" s="43">
        <v>6.71</v>
      </c>
      <c r="E388" s="43">
        <v>6.71</v>
      </c>
      <c r="F388" s="43">
        <v>6.71</v>
      </c>
      <c r="G388" s="43">
        <v>6.71</v>
      </c>
      <c r="H388" s="43">
        <v>6.71</v>
      </c>
      <c r="I388" s="43">
        <v>6.71</v>
      </c>
      <c r="J388" s="43">
        <v>6.71</v>
      </c>
      <c r="K388" s="43">
        <v>6.71</v>
      </c>
      <c r="L388" s="43">
        <v>6.71</v>
      </c>
      <c r="M388" s="43">
        <v>6.71</v>
      </c>
      <c r="N388" s="43">
        <v>6.71</v>
      </c>
      <c r="O388" s="43">
        <v>6.71</v>
      </c>
      <c r="P388" s="43">
        <v>6.71</v>
      </c>
      <c r="Q388" s="43">
        <v>6.71</v>
      </c>
      <c r="R388" s="43">
        <v>6.71</v>
      </c>
      <c r="S388" s="43">
        <v>6.71</v>
      </c>
      <c r="T388" s="43">
        <v>6.71</v>
      </c>
      <c r="U388" s="43">
        <v>6.71</v>
      </c>
      <c r="V388" s="43">
        <v>6.71</v>
      </c>
      <c r="W388" s="43">
        <v>6.71</v>
      </c>
      <c r="X388" s="43">
        <v>6.71</v>
      </c>
      <c r="Y388" s="43">
        <v>6.71</v>
      </c>
      <c r="Z388" s="43">
        <v>6.71</v>
      </c>
      <c r="AA388" s="43">
        <v>6.71</v>
      </c>
    </row>
    <row r="389" spans="1:27" ht="12.75" hidden="1" customHeight="1" outlineLevel="1" x14ac:dyDescent="0.2">
      <c r="A389" s="98" t="s">
        <v>1406</v>
      </c>
      <c r="B389" s="62" t="s">
        <v>79</v>
      </c>
      <c r="C389" s="42" t="s">
        <v>77</v>
      </c>
      <c r="D389" s="43">
        <f>$D$11</f>
        <v>216.36</v>
      </c>
      <c r="E389" s="43">
        <f t="shared" ref="E389:AA389" si="224">$D$11</f>
        <v>216.36</v>
      </c>
      <c r="F389" s="43">
        <f t="shared" si="224"/>
        <v>216.36</v>
      </c>
      <c r="G389" s="43">
        <f t="shared" si="224"/>
        <v>216.36</v>
      </c>
      <c r="H389" s="43">
        <f t="shared" si="224"/>
        <v>216.36</v>
      </c>
      <c r="I389" s="43">
        <f t="shared" si="224"/>
        <v>216.36</v>
      </c>
      <c r="J389" s="43">
        <f t="shared" si="224"/>
        <v>216.36</v>
      </c>
      <c r="K389" s="43">
        <f t="shared" si="224"/>
        <v>216.36</v>
      </c>
      <c r="L389" s="43">
        <f t="shared" si="224"/>
        <v>216.36</v>
      </c>
      <c r="M389" s="43">
        <f t="shared" si="224"/>
        <v>216.36</v>
      </c>
      <c r="N389" s="43">
        <f t="shared" si="224"/>
        <v>216.36</v>
      </c>
      <c r="O389" s="43">
        <f t="shared" si="224"/>
        <v>216.36</v>
      </c>
      <c r="P389" s="43">
        <f t="shared" si="224"/>
        <v>216.36</v>
      </c>
      <c r="Q389" s="43">
        <f t="shared" si="224"/>
        <v>216.36</v>
      </c>
      <c r="R389" s="43">
        <f>$D$11</f>
        <v>216.36</v>
      </c>
      <c r="S389" s="43">
        <f t="shared" si="224"/>
        <v>216.36</v>
      </c>
      <c r="T389" s="43">
        <f t="shared" si="224"/>
        <v>216.36</v>
      </c>
      <c r="U389" s="43">
        <f t="shared" si="224"/>
        <v>216.36</v>
      </c>
      <c r="V389" s="43">
        <f t="shared" si="224"/>
        <v>216.36</v>
      </c>
      <c r="W389" s="43">
        <f t="shared" si="224"/>
        <v>216.36</v>
      </c>
      <c r="X389" s="43">
        <f t="shared" si="224"/>
        <v>216.36</v>
      </c>
      <c r="Y389" s="43">
        <f t="shared" si="224"/>
        <v>216.36</v>
      </c>
      <c r="Z389" s="43">
        <f t="shared" si="224"/>
        <v>216.36</v>
      </c>
      <c r="AA389" s="43">
        <f t="shared" si="224"/>
        <v>216.36</v>
      </c>
    </row>
    <row r="390" spans="1:27" ht="12.75" customHeight="1" collapsed="1" x14ac:dyDescent="0.2">
      <c r="A390" s="97" t="s">
        <v>1407</v>
      </c>
      <c r="B390" s="27" t="str">
        <f>"14"&amp;"."&amp;$B$663&amp;"."&amp;$B$664</f>
        <v>14.01.2023</v>
      </c>
      <c r="C390" s="89" t="s">
        <v>74</v>
      </c>
      <c r="D390" s="90">
        <f>ROUND(((D391+D392+D394+D393)/1000),5)</f>
        <v>1.8917999999999999</v>
      </c>
      <c r="E390" s="90">
        <f>ROUND(((E391+E392+E394+E393)/1000),5)</f>
        <v>1.71699</v>
      </c>
      <c r="F390" s="90">
        <f>ROUND(((F391+F392+F394+F393)/1000),5)</f>
        <v>1.68533</v>
      </c>
      <c r="G390" s="90">
        <f t="shared" ref="G390:AA390" si="225">ROUND(((G391+G392+G394+G393)/1000),5)</f>
        <v>1.67493</v>
      </c>
      <c r="H390" s="90">
        <f t="shared" si="225"/>
        <v>1.6893800000000001</v>
      </c>
      <c r="I390" s="90">
        <f t="shared" si="225"/>
        <v>1.7189399999999999</v>
      </c>
      <c r="J390" s="90">
        <f t="shared" si="225"/>
        <v>1.8143899999999999</v>
      </c>
      <c r="K390" s="90">
        <f t="shared" si="225"/>
        <v>2.0928100000000001</v>
      </c>
      <c r="L390" s="90">
        <f t="shared" si="225"/>
        <v>2.1859000000000002</v>
      </c>
      <c r="M390" s="90">
        <f t="shared" si="225"/>
        <v>2.3129900000000001</v>
      </c>
      <c r="N390" s="90">
        <f t="shared" si="225"/>
        <v>2.35168</v>
      </c>
      <c r="O390" s="90">
        <f t="shared" si="225"/>
        <v>2.3609100000000001</v>
      </c>
      <c r="P390" s="90">
        <f t="shared" si="225"/>
        <v>2.35914</v>
      </c>
      <c r="Q390" s="90">
        <f t="shared" si="225"/>
        <v>2.3580199999999998</v>
      </c>
      <c r="R390" s="90">
        <f t="shared" si="225"/>
        <v>2.3324600000000002</v>
      </c>
      <c r="S390" s="90">
        <f t="shared" si="225"/>
        <v>2.3355899999999998</v>
      </c>
      <c r="T390" s="90">
        <f t="shared" si="225"/>
        <v>2.35371</v>
      </c>
      <c r="U390" s="90">
        <f t="shared" si="225"/>
        <v>2.4004400000000001</v>
      </c>
      <c r="V390" s="90">
        <f t="shared" si="225"/>
        <v>2.3925999999999998</v>
      </c>
      <c r="W390" s="90">
        <f t="shared" si="225"/>
        <v>2.3452999999999999</v>
      </c>
      <c r="X390" s="90">
        <f t="shared" si="225"/>
        <v>2.3490199999999999</v>
      </c>
      <c r="Y390" s="90">
        <f t="shared" si="225"/>
        <v>2.22539</v>
      </c>
      <c r="Z390" s="90">
        <f t="shared" si="225"/>
        <v>2.1518600000000001</v>
      </c>
      <c r="AA390" s="90">
        <f t="shared" si="225"/>
        <v>1.9007400000000001</v>
      </c>
    </row>
    <row r="391" spans="1:27" ht="12.75" hidden="1" customHeight="1" outlineLevel="1" x14ac:dyDescent="0.2">
      <c r="A391" s="98" t="s">
        <v>1408</v>
      </c>
      <c r="B391" s="62" t="s">
        <v>236</v>
      </c>
      <c r="C391" s="42" t="s">
        <v>77</v>
      </c>
      <c r="D391" s="43">
        <v>1451.7</v>
      </c>
      <c r="E391" s="43">
        <v>1276.8900000000001</v>
      </c>
      <c r="F391" s="43">
        <v>1245.23</v>
      </c>
      <c r="G391" s="43">
        <v>1234.83</v>
      </c>
      <c r="H391" s="43">
        <v>1249.28</v>
      </c>
      <c r="I391" s="43">
        <v>1278.8399999999999</v>
      </c>
      <c r="J391" s="43">
        <v>1374.29</v>
      </c>
      <c r="K391" s="43">
        <v>1652.71</v>
      </c>
      <c r="L391" s="43">
        <v>1745.8</v>
      </c>
      <c r="M391" s="43">
        <v>1872.89</v>
      </c>
      <c r="N391" s="43">
        <v>1911.58</v>
      </c>
      <c r="O391" s="43">
        <v>1920.81</v>
      </c>
      <c r="P391" s="43">
        <v>1919.04</v>
      </c>
      <c r="Q391" s="43">
        <v>1917.92</v>
      </c>
      <c r="R391" s="43">
        <v>1892.36</v>
      </c>
      <c r="S391" s="43">
        <v>1895.49</v>
      </c>
      <c r="T391" s="43">
        <v>1913.61</v>
      </c>
      <c r="U391" s="43">
        <v>1960.34</v>
      </c>
      <c r="V391" s="43">
        <v>1952.5</v>
      </c>
      <c r="W391" s="43">
        <v>1905.2</v>
      </c>
      <c r="X391" s="43">
        <v>1908.92</v>
      </c>
      <c r="Y391" s="43">
        <v>1785.29</v>
      </c>
      <c r="Z391" s="43">
        <v>1711.76</v>
      </c>
      <c r="AA391" s="43">
        <v>1460.64</v>
      </c>
    </row>
    <row r="392" spans="1:27" ht="12.75" hidden="1" customHeight="1" outlineLevel="1" x14ac:dyDescent="0.2">
      <c r="A392" s="98" t="s">
        <v>1409</v>
      </c>
      <c r="B392" s="62" t="s">
        <v>88</v>
      </c>
      <c r="C392" s="42" t="s">
        <v>77</v>
      </c>
      <c r="D392" s="43">
        <f>$D$327</f>
        <v>217.03</v>
      </c>
      <c r="E392" s="43">
        <f t="shared" ref="E392:AA392" si="226">$D$327</f>
        <v>217.03</v>
      </c>
      <c r="F392" s="43">
        <f t="shared" si="226"/>
        <v>217.03</v>
      </c>
      <c r="G392" s="43">
        <f t="shared" si="226"/>
        <v>217.03</v>
      </c>
      <c r="H392" s="43">
        <f t="shared" si="226"/>
        <v>217.03</v>
      </c>
      <c r="I392" s="43">
        <f t="shared" si="226"/>
        <v>217.03</v>
      </c>
      <c r="J392" s="43">
        <f t="shared" si="226"/>
        <v>217.03</v>
      </c>
      <c r="K392" s="43">
        <f t="shared" si="226"/>
        <v>217.03</v>
      </c>
      <c r="L392" s="43">
        <f t="shared" si="226"/>
        <v>217.03</v>
      </c>
      <c r="M392" s="43">
        <f t="shared" si="226"/>
        <v>217.03</v>
      </c>
      <c r="N392" s="43">
        <f t="shared" si="226"/>
        <v>217.03</v>
      </c>
      <c r="O392" s="43">
        <f t="shared" si="226"/>
        <v>217.03</v>
      </c>
      <c r="P392" s="43">
        <f t="shared" si="226"/>
        <v>217.03</v>
      </c>
      <c r="Q392" s="43">
        <f t="shared" si="226"/>
        <v>217.03</v>
      </c>
      <c r="R392" s="43">
        <f t="shared" si="226"/>
        <v>217.03</v>
      </c>
      <c r="S392" s="43">
        <f t="shared" si="226"/>
        <v>217.03</v>
      </c>
      <c r="T392" s="43">
        <f t="shared" si="226"/>
        <v>217.03</v>
      </c>
      <c r="U392" s="43">
        <f t="shared" si="226"/>
        <v>217.03</v>
      </c>
      <c r="V392" s="43">
        <f t="shared" si="226"/>
        <v>217.03</v>
      </c>
      <c r="W392" s="43">
        <f t="shared" si="226"/>
        <v>217.03</v>
      </c>
      <c r="X392" s="43">
        <f t="shared" si="226"/>
        <v>217.03</v>
      </c>
      <c r="Y392" s="43">
        <f t="shared" si="226"/>
        <v>217.03</v>
      </c>
      <c r="Z392" s="43">
        <f t="shared" si="226"/>
        <v>217.03</v>
      </c>
      <c r="AA392" s="43">
        <f t="shared" si="226"/>
        <v>217.03</v>
      </c>
    </row>
    <row r="393" spans="1:27" ht="12.75" hidden="1" customHeight="1" outlineLevel="1" x14ac:dyDescent="0.2">
      <c r="A393" s="98" t="s">
        <v>1410</v>
      </c>
      <c r="B393" s="62" t="s">
        <v>81</v>
      </c>
      <c r="C393" s="42" t="s">
        <v>77</v>
      </c>
      <c r="D393" s="43">
        <v>6.71</v>
      </c>
      <c r="E393" s="43">
        <v>6.71</v>
      </c>
      <c r="F393" s="43">
        <v>6.71</v>
      </c>
      <c r="G393" s="43">
        <v>6.71</v>
      </c>
      <c r="H393" s="43">
        <v>6.71</v>
      </c>
      <c r="I393" s="43">
        <v>6.71</v>
      </c>
      <c r="J393" s="43">
        <v>6.71</v>
      </c>
      <c r="K393" s="43">
        <v>6.71</v>
      </c>
      <c r="L393" s="43">
        <v>6.71</v>
      </c>
      <c r="M393" s="43">
        <v>6.71</v>
      </c>
      <c r="N393" s="43">
        <v>6.71</v>
      </c>
      <c r="O393" s="43">
        <v>6.71</v>
      </c>
      <c r="P393" s="43">
        <v>6.71</v>
      </c>
      <c r="Q393" s="43">
        <v>6.71</v>
      </c>
      <c r="R393" s="43">
        <v>6.71</v>
      </c>
      <c r="S393" s="43">
        <v>6.71</v>
      </c>
      <c r="T393" s="43">
        <v>6.71</v>
      </c>
      <c r="U393" s="43">
        <v>6.71</v>
      </c>
      <c r="V393" s="43">
        <v>6.71</v>
      </c>
      <c r="W393" s="43">
        <v>6.71</v>
      </c>
      <c r="X393" s="43">
        <v>6.71</v>
      </c>
      <c r="Y393" s="43">
        <v>6.71</v>
      </c>
      <c r="Z393" s="43">
        <v>6.71</v>
      </c>
      <c r="AA393" s="43">
        <v>6.71</v>
      </c>
    </row>
    <row r="394" spans="1:27" ht="12.75" hidden="1" customHeight="1" outlineLevel="1" x14ac:dyDescent="0.2">
      <c r="A394" s="98" t="s">
        <v>1411</v>
      </c>
      <c r="B394" s="62" t="s">
        <v>79</v>
      </c>
      <c r="C394" s="42" t="s">
        <v>77</v>
      </c>
      <c r="D394" s="43">
        <f>$D$11</f>
        <v>216.36</v>
      </c>
      <c r="E394" s="43">
        <f t="shared" ref="E394:AA394" si="227">$D$11</f>
        <v>216.36</v>
      </c>
      <c r="F394" s="43">
        <f t="shared" si="227"/>
        <v>216.36</v>
      </c>
      <c r="G394" s="43">
        <f t="shared" si="227"/>
        <v>216.36</v>
      </c>
      <c r="H394" s="43">
        <f t="shared" si="227"/>
        <v>216.36</v>
      </c>
      <c r="I394" s="43">
        <f t="shared" si="227"/>
        <v>216.36</v>
      </c>
      <c r="J394" s="43">
        <f t="shared" si="227"/>
        <v>216.36</v>
      </c>
      <c r="K394" s="43">
        <f t="shared" si="227"/>
        <v>216.36</v>
      </c>
      <c r="L394" s="43">
        <f t="shared" si="227"/>
        <v>216.36</v>
      </c>
      <c r="M394" s="43">
        <f t="shared" si="227"/>
        <v>216.36</v>
      </c>
      <c r="N394" s="43">
        <f t="shared" si="227"/>
        <v>216.36</v>
      </c>
      <c r="O394" s="43">
        <f t="shared" si="227"/>
        <v>216.36</v>
      </c>
      <c r="P394" s="43">
        <f t="shared" si="227"/>
        <v>216.36</v>
      </c>
      <c r="Q394" s="43">
        <f t="shared" si="227"/>
        <v>216.36</v>
      </c>
      <c r="R394" s="43">
        <f>$D$11</f>
        <v>216.36</v>
      </c>
      <c r="S394" s="43">
        <f t="shared" si="227"/>
        <v>216.36</v>
      </c>
      <c r="T394" s="43">
        <f t="shared" si="227"/>
        <v>216.36</v>
      </c>
      <c r="U394" s="43">
        <f t="shared" si="227"/>
        <v>216.36</v>
      </c>
      <c r="V394" s="43">
        <f t="shared" si="227"/>
        <v>216.36</v>
      </c>
      <c r="W394" s="43">
        <f t="shared" si="227"/>
        <v>216.36</v>
      </c>
      <c r="X394" s="43">
        <f t="shared" si="227"/>
        <v>216.36</v>
      </c>
      <c r="Y394" s="43">
        <f t="shared" si="227"/>
        <v>216.36</v>
      </c>
      <c r="Z394" s="43">
        <f t="shared" si="227"/>
        <v>216.36</v>
      </c>
      <c r="AA394" s="43">
        <f t="shared" si="227"/>
        <v>216.36</v>
      </c>
    </row>
    <row r="395" spans="1:27" ht="12.75" customHeight="1" collapsed="1" x14ac:dyDescent="0.2">
      <c r="A395" s="97" t="s">
        <v>1412</v>
      </c>
      <c r="B395" s="27" t="str">
        <f>"15"&amp;"."&amp;$B$663&amp;"."&amp;$B$664</f>
        <v>15.01.2023</v>
      </c>
      <c r="C395" s="89" t="s">
        <v>74</v>
      </c>
      <c r="D395" s="90">
        <f>ROUND(((D396+D397+D399+D398)/1000),5)</f>
        <v>1.73082</v>
      </c>
      <c r="E395" s="90">
        <f>ROUND(((E396+E397+E399+E398)/1000),5)</f>
        <v>1.6730799999999999</v>
      </c>
      <c r="F395" s="90">
        <f>ROUND(((F396+F397+F399+F398)/1000),5)</f>
        <v>1.6034999999999999</v>
      </c>
      <c r="G395" s="90">
        <f t="shared" ref="G395:AA395" si="228">ROUND(((G396+G397+G399+G398)/1000),5)</f>
        <v>1.59799</v>
      </c>
      <c r="H395" s="90">
        <f t="shared" si="228"/>
        <v>1.6024</v>
      </c>
      <c r="I395" s="90">
        <f t="shared" si="228"/>
        <v>1.6514</v>
      </c>
      <c r="J395" s="90">
        <f t="shared" si="228"/>
        <v>1.66378</v>
      </c>
      <c r="K395" s="90">
        <f t="shared" si="228"/>
        <v>1.8625100000000001</v>
      </c>
      <c r="L395" s="90">
        <f t="shared" si="228"/>
        <v>2.1110099999999998</v>
      </c>
      <c r="M395" s="90">
        <f t="shared" si="228"/>
        <v>2.1834799999999999</v>
      </c>
      <c r="N395" s="90">
        <f t="shared" si="228"/>
        <v>2.25231</v>
      </c>
      <c r="O395" s="90">
        <f t="shared" si="228"/>
        <v>2.2724700000000002</v>
      </c>
      <c r="P395" s="90">
        <f t="shared" si="228"/>
        <v>2.27549</v>
      </c>
      <c r="Q395" s="90">
        <f t="shared" si="228"/>
        <v>2.2776200000000002</v>
      </c>
      <c r="R395" s="90">
        <f t="shared" si="228"/>
        <v>2.2465999999999999</v>
      </c>
      <c r="S395" s="90">
        <f t="shared" si="228"/>
        <v>2.2553700000000001</v>
      </c>
      <c r="T395" s="90">
        <f t="shared" si="228"/>
        <v>2.30633</v>
      </c>
      <c r="U395" s="90">
        <f t="shared" si="228"/>
        <v>2.36822</v>
      </c>
      <c r="V395" s="90">
        <f t="shared" si="228"/>
        <v>2.3731900000000001</v>
      </c>
      <c r="W395" s="90">
        <f t="shared" si="228"/>
        <v>2.3021500000000001</v>
      </c>
      <c r="X395" s="90">
        <f t="shared" si="228"/>
        <v>2.2952900000000001</v>
      </c>
      <c r="Y395" s="90">
        <f t="shared" si="228"/>
        <v>2.2095600000000002</v>
      </c>
      <c r="Z395" s="90">
        <f t="shared" si="228"/>
        <v>2.14114</v>
      </c>
      <c r="AA395" s="90">
        <f t="shared" si="228"/>
        <v>1.8780300000000001</v>
      </c>
    </row>
    <row r="396" spans="1:27" ht="12.75" hidden="1" customHeight="1" outlineLevel="1" x14ac:dyDescent="0.2">
      <c r="A396" s="98" t="s">
        <v>1413</v>
      </c>
      <c r="B396" s="62" t="s">
        <v>236</v>
      </c>
      <c r="C396" s="42" t="s">
        <v>77</v>
      </c>
      <c r="D396" s="43">
        <v>1290.72</v>
      </c>
      <c r="E396" s="43">
        <v>1232.98</v>
      </c>
      <c r="F396" s="43">
        <v>1163.4000000000001</v>
      </c>
      <c r="G396" s="43">
        <v>1157.8900000000001</v>
      </c>
      <c r="H396" s="43">
        <v>1162.3</v>
      </c>
      <c r="I396" s="43">
        <v>1211.3</v>
      </c>
      <c r="J396" s="43">
        <v>1223.68</v>
      </c>
      <c r="K396" s="43">
        <v>1422.41</v>
      </c>
      <c r="L396" s="43">
        <v>1670.91</v>
      </c>
      <c r="M396" s="43">
        <v>1743.38</v>
      </c>
      <c r="N396" s="43">
        <v>1812.21</v>
      </c>
      <c r="O396" s="43">
        <v>1832.37</v>
      </c>
      <c r="P396" s="43">
        <v>1835.39</v>
      </c>
      <c r="Q396" s="43">
        <v>1837.52</v>
      </c>
      <c r="R396" s="43">
        <v>1806.5</v>
      </c>
      <c r="S396" s="43">
        <v>1815.27</v>
      </c>
      <c r="T396" s="43">
        <v>1866.23</v>
      </c>
      <c r="U396" s="43">
        <v>1928.12</v>
      </c>
      <c r="V396" s="43">
        <v>1933.09</v>
      </c>
      <c r="W396" s="43">
        <v>1862.05</v>
      </c>
      <c r="X396" s="43">
        <v>1855.19</v>
      </c>
      <c r="Y396" s="43">
        <v>1769.46</v>
      </c>
      <c r="Z396" s="43">
        <v>1701.04</v>
      </c>
      <c r="AA396" s="43">
        <v>1437.93</v>
      </c>
    </row>
    <row r="397" spans="1:27" ht="12.75" hidden="1" customHeight="1" outlineLevel="1" x14ac:dyDescent="0.2">
      <c r="A397" s="98" t="s">
        <v>1414</v>
      </c>
      <c r="B397" s="62" t="s">
        <v>88</v>
      </c>
      <c r="C397" s="42" t="s">
        <v>77</v>
      </c>
      <c r="D397" s="43">
        <f>$D$327</f>
        <v>217.03</v>
      </c>
      <c r="E397" s="43">
        <f t="shared" ref="E397:AA397" si="229">$D$327</f>
        <v>217.03</v>
      </c>
      <c r="F397" s="43">
        <f t="shared" si="229"/>
        <v>217.03</v>
      </c>
      <c r="G397" s="43">
        <f t="shared" si="229"/>
        <v>217.03</v>
      </c>
      <c r="H397" s="43">
        <f t="shared" si="229"/>
        <v>217.03</v>
      </c>
      <c r="I397" s="43">
        <f t="shared" si="229"/>
        <v>217.03</v>
      </c>
      <c r="J397" s="43">
        <f t="shared" si="229"/>
        <v>217.03</v>
      </c>
      <c r="K397" s="43">
        <f t="shared" si="229"/>
        <v>217.03</v>
      </c>
      <c r="L397" s="43">
        <f t="shared" si="229"/>
        <v>217.03</v>
      </c>
      <c r="M397" s="43">
        <f t="shared" si="229"/>
        <v>217.03</v>
      </c>
      <c r="N397" s="43">
        <f t="shared" si="229"/>
        <v>217.03</v>
      </c>
      <c r="O397" s="43">
        <f t="shared" si="229"/>
        <v>217.03</v>
      </c>
      <c r="P397" s="43">
        <f t="shared" si="229"/>
        <v>217.03</v>
      </c>
      <c r="Q397" s="43">
        <f t="shared" si="229"/>
        <v>217.03</v>
      </c>
      <c r="R397" s="43">
        <f t="shared" si="229"/>
        <v>217.03</v>
      </c>
      <c r="S397" s="43">
        <f t="shared" si="229"/>
        <v>217.03</v>
      </c>
      <c r="T397" s="43">
        <f t="shared" si="229"/>
        <v>217.03</v>
      </c>
      <c r="U397" s="43">
        <f t="shared" si="229"/>
        <v>217.03</v>
      </c>
      <c r="V397" s="43">
        <f t="shared" si="229"/>
        <v>217.03</v>
      </c>
      <c r="W397" s="43">
        <f t="shared" si="229"/>
        <v>217.03</v>
      </c>
      <c r="X397" s="43">
        <f t="shared" si="229"/>
        <v>217.03</v>
      </c>
      <c r="Y397" s="43">
        <f t="shared" si="229"/>
        <v>217.03</v>
      </c>
      <c r="Z397" s="43">
        <f t="shared" si="229"/>
        <v>217.03</v>
      </c>
      <c r="AA397" s="43">
        <f t="shared" si="229"/>
        <v>217.03</v>
      </c>
    </row>
    <row r="398" spans="1:27" ht="12.75" hidden="1" customHeight="1" outlineLevel="1" x14ac:dyDescent="0.2">
      <c r="A398" s="98" t="s">
        <v>1415</v>
      </c>
      <c r="B398" s="62" t="s">
        <v>81</v>
      </c>
      <c r="C398" s="42" t="s">
        <v>77</v>
      </c>
      <c r="D398" s="43">
        <v>6.71</v>
      </c>
      <c r="E398" s="43">
        <v>6.71</v>
      </c>
      <c r="F398" s="43">
        <v>6.71</v>
      </c>
      <c r="G398" s="43">
        <v>6.71</v>
      </c>
      <c r="H398" s="43">
        <v>6.71</v>
      </c>
      <c r="I398" s="43">
        <v>6.71</v>
      </c>
      <c r="J398" s="43">
        <v>6.71</v>
      </c>
      <c r="K398" s="43">
        <v>6.71</v>
      </c>
      <c r="L398" s="43">
        <v>6.71</v>
      </c>
      <c r="M398" s="43">
        <v>6.71</v>
      </c>
      <c r="N398" s="43">
        <v>6.71</v>
      </c>
      <c r="O398" s="43">
        <v>6.71</v>
      </c>
      <c r="P398" s="43">
        <v>6.71</v>
      </c>
      <c r="Q398" s="43">
        <v>6.71</v>
      </c>
      <c r="R398" s="43">
        <v>6.71</v>
      </c>
      <c r="S398" s="43">
        <v>6.71</v>
      </c>
      <c r="T398" s="43">
        <v>6.71</v>
      </c>
      <c r="U398" s="43">
        <v>6.71</v>
      </c>
      <c r="V398" s="43">
        <v>6.71</v>
      </c>
      <c r="W398" s="43">
        <v>6.71</v>
      </c>
      <c r="X398" s="43">
        <v>6.71</v>
      </c>
      <c r="Y398" s="43">
        <v>6.71</v>
      </c>
      <c r="Z398" s="43">
        <v>6.71</v>
      </c>
      <c r="AA398" s="43">
        <v>6.71</v>
      </c>
    </row>
    <row r="399" spans="1:27" ht="12.75" hidden="1" customHeight="1" outlineLevel="1" x14ac:dyDescent="0.2">
      <c r="A399" s="98" t="s">
        <v>1416</v>
      </c>
      <c r="B399" s="62" t="s">
        <v>79</v>
      </c>
      <c r="C399" s="42" t="s">
        <v>77</v>
      </c>
      <c r="D399" s="43">
        <f>$D$11</f>
        <v>216.36</v>
      </c>
      <c r="E399" s="43">
        <f t="shared" ref="E399:AA399" si="230">$D$11</f>
        <v>216.36</v>
      </c>
      <c r="F399" s="43">
        <f t="shared" si="230"/>
        <v>216.36</v>
      </c>
      <c r="G399" s="43">
        <f t="shared" si="230"/>
        <v>216.36</v>
      </c>
      <c r="H399" s="43">
        <f t="shared" si="230"/>
        <v>216.36</v>
      </c>
      <c r="I399" s="43">
        <f t="shared" si="230"/>
        <v>216.36</v>
      </c>
      <c r="J399" s="43">
        <f t="shared" si="230"/>
        <v>216.36</v>
      </c>
      <c r="K399" s="43">
        <f t="shared" si="230"/>
        <v>216.36</v>
      </c>
      <c r="L399" s="43">
        <f t="shared" si="230"/>
        <v>216.36</v>
      </c>
      <c r="M399" s="43">
        <f t="shared" si="230"/>
        <v>216.36</v>
      </c>
      <c r="N399" s="43">
        <f t="shared" si="230"/>
        <v>216.36</v>
      </c>
      <c r="O399" s="43">
        <f t="shared" si="230"/>
        <v>216.36</v>
      </c>
      <c r="P399" s="43">
        <f t="shared" si="230"/>
        <v>216.36</v>
      </c>
      <c r="Q399" s="43">
        <f t="shared" si="230"/>
        <v>216.36</v>
      </c>
      <c r="R399" s="43">
        <f>$D$11</f>
        <v>216.36</v>
      </c>
      <c r="S399" s="43">
        <f t="shared" si="230"/>
        <v>216.36</v>
      </c>
      <c r="T399" s="43">
        <f t="shared" si="230"/>
        <v>216.36</v>
      </c>
      <c r="U399" s="43">
        <f t="shared" si="230"/>
        <v>216.36</v>
      </c>
      <c r="V399" s="43">
        <f t="shared" si="230"/>
        <v>216.36</v>
      </c>
      <c r="W399" s="43">
        <f t="shared" si="230"/>
        <v>216.36</v>
      </c>
      <c r="X399" s="43">
        <f t="shared" si="230"/>
        <v>216.36</v>
      </c>
      <c r="Y399" s="43">
        <f t="shared" si="230"/>
        <v>216.36</v>
      </c>
      <c r="Z399" s="43">
        <f t="shared" si="230"/>
        <v>216.36</v>
      </c>
      <c r="AA399" s="43">
        <f t="shared" si="230"/>
        <v>216.36</v>
      </c>
    </row>
    <row r="400" spans="1:27" ht="12.75" customHeight="1" collapsed="1" x14ac:dyDescent="0.2">
      <c r="A400" s="97" t="s">
        <v>1417</v>
      </c>
      <c r="B400" s="27" t="str">
        <f>"16"&amp;"."&amp;$B$663&amp;"."&amp;$B$664</f>
        <v>16.01.2023</v>
      </c>
      <c r="C400" s="89" t="s">
        <v>74</v>
      </c>
      <c r="D400" s="90">
        <f>ROUND(((D401+D402+D404+D403)/1000),5)</f>
        <v>1.7264900000000001</v>
      </c>
      <c r="E400" s="90">
        <f>ROUND(((E401+E402+E404+E403)/1000),5)</f>
        <v>1.66703</v>
      </c>
      <c r="F400" s="90">
        <f>ROUND(((F401+F402+F404+F403)/1000),5)</f>
        <v>1.60477</v>
      </c>
      <c r="G400" s="90">
        <f t="shared" ref="G400:AA400" si="231">ROUND(((G401+G402+G404+G403)/1000),5)</f>
        <v>1.5957600000000001</v>
      </c>
      <c r="H400" s="90">
        <f t="shared" si="231"/>
        <v>1.6274999999999999</v>
      </c>
      <c r="I400" s="90">
        <f t="shared" si="231"/>
        <v>1.72092</v>
      </c>
      <c r="J400" s="90">
        <f t="shared" si="231"/>
        <v>2.0125600000000001</v>
      </c>
      <c r="K400" s="90">
        <f t="shared" si="231"/>
        <v>2.1833900000000002</v>
      </c>
      <c r="L400" s="90">
        <f t="shared" si="231"/>
        <v>2.3892500000000001</v>
      </c>
      <c r="M400" s="90">
        <f t="shared" si="231"/>
        <v>2.43174</v>
      </c>
      <c r="N400" s="90">
        <f t="shared" si="231"/>
        <v>2.4573999999999998</v>
      </c>
      <c r="O400" s="90">
        <f t="shared" si="231"/>
        <v>2.4691399999999999</v>
      </c>
      <c r="P400" s="90">
        <f t="shared" si="231"/>
        <v>2.4703499999999998</v>
      </c>
      <c r="Q400" s="90">
        <f t="shared" si="231"/>
        <v>2.4842499999999998</v>
      </c>
      <c r="R400" s="90">
        <f t="shared" si="231"/>
        <v>2.4413800000000001</v>
      </c>
      <c r="S400" s="90">
        <f t="shared" si="231"/>
        <v>2.4367299999999998</v>
      </c>
      <c r="T400" s="90">
        <f t="shared" si="231"/>
        <v>2.4652099999999999</v>
      </c>
      <c r="U400" s="90">
        <f t="shared" si="231"/>
        <v>2.50231</v>
      </c>
      <c r="V400" s="90">
        <f t="shared" si="231"/>
        <v>2.4219900000000001</v>
      </c>
      <c r="W400" s="90">
        <f t="shared" si="231"/>
        <v>2.4498500000000001</v>
      </c>
      <c r="X400" s="90">
        <f t="shared" si="231"/>
        <v>2.3572799999999998</v>
      </c>
      <c r="Y400" s="90">
        <f t="shared" si="231"/>
        <v>2.2398799999999999</v>
      </c>
      <c r="Z400" s="90">
        <f t="shared" si="231"/>
        <v>2.1025999999999998</v>
      </c>
      <c r="AA400" s="90">
        <f t="shared" si="231"/>
        <v>1.73268</v>
      </c>
    </row>
    <row r="401" spans="1:27" ht="12.75" hidden="1" customHeight="1" outlineLevel="1" x14ac:dyDescent="0.2">
      <c r="A401" s="98" t="s">
        <v>1418</v>
      </c>
      <c r="B401" s="62" t="s">
        <v>236</v>
      </c>
      <c r="C401" s="42" t="s">
        <v>77</v>
      </c>
      <c r="D401" s="43">
        <v>1286.3900000000001</v>
      </c>
      <c r="E401" s="43">
        <v>1226.93</v>
      </c>
      <c r="F401" s="43">
        <v>1164.67</v>
      </c>
      <c r="G401" s="43">
        <v>1155.6600000000001</v>
      </c>
      <c r="H401" s="43">
        <v>1187.4000000000001</v>
      </c>
      <c r="I401" s="43">
        <v>1280.82</v>
      </c>
      <c r="J401" s="43">
        <v>1572.46</v>
      </c>
      <c r="K401" s="43">
        <v>1743.29</v>
      </c>
      <c r="L401" s="43">
        <v>1949.15</v>
      </c>
      <c r="M401" s="43">
        <v>1991.64</v>
      </c>
      <c r="N401" s="43">
        <v>2017.3</v>
      </c>
      <c r="O401" s="43">
        <v>2029.04</v>
      </c>
      <c r="P401" s="43">
        <v>2030.25</v>
      </c>
      <c r="Q401" s="43">
        <v>2044.15</v>
      </c>
      <c r="R401" s="43">
        <v>2001.28</v>
      </c>
      <c r="S401" s="43">
        <v>1996.63</v>
      </c>
      <c r="T401" s="43">
        <v>2025.11</v>
      </c>
      <c r="U401" s="43">
        <v>2062.21</v>
      </c>
      <c r="V401" s="43">
        <v>1981.89</v>
      </c>
      <c r="W401" s="43">
        <v>2009.75</v>
      </c>
      <c r="X401" s="43">
        <v>1917.18</v>
      </c>
      <c r="Y401" s="43">
        <v>1799.78</v>
      </c>
      <c r="Z401" s="43">
        <v>1662.5</v>
      </c>
      <c r="AA401" s="43">
        <v>1292.58</v>
      </c>
    </row>
    <row r="402" spans="1:27" ht="12.75" hidden="1" customHeight="1" outlineLevel="1" x14ac:dyDescent="0.2">
      <c r="A402" s="98" t="s">
        <v>1419</v>
      </c>
      <c r="B402" s="62" t="s">
        <v>88</v>
      </c>
      <c r="C402" s="42" t="s">
        <v>77</v>
      </c>
      <c r="D402" s="43">
        <f>$D$327</f>
        <v>217.03</v>
      </c>
      <c r="E402" s="43">
        <f t="shared" ref="E402:AA402" si="232">$D$327</f>
        <v>217.03</v>
      </c>
      <c r="F402" s="43">
        <f t="shared" si="232"/>
        <v>217.03</v>
      </c>
      <c r="G402" s="43">
        <f t="shared" si="232"/>
        <v>217.03</v>
      </c>
      <c r="H402" s="43">
        <f t="shared" si="232"/>
        <v>217.03</v>
      </c>
      <c r="I402" s="43">
        <f t="shared" si="232"/>
        <v>217.03</v>
      </c>
      <c r="J402" s="43">
        <f t="shared" si="232"/>
        <v>217.03</v>
      </c>
      <c r="K402" s="43">
        <f t="shared" si="232"/>
        <v>217.03</v>
      </c>
      <c r="L402" s="43">
        <f t="shared" si="232"/>
        <v>217.03</v>
      </c>
      <c r="M402" s="43">
        <f t="shared" si="232"/>
        <v>217.03</v>
      </c>
      <c r="N402" s="43">
        <f t="shared" si="232"/>
        <v>217.03</v>
      </c>
      <c r="O402" s="43">
        <f t="shared" si="232"/>
        <v>217.03</v>
      </c>
      <c r="P402" s="43">
        <f t="shared" si="232"/>
        <v>217.03</v>
      </c>
      <c r="Q402" s="43">
        <f t="shared" si="232"/>
        <v>217.03</v>
      </c>
      <c r="R402" s="43">
        <f t="shared" si="232"/>
        <v>217.03</v>
      </c>
      <c r="S402" s="43">
        <f t="shared" si="232"/>
        <v>217.03</v>
      </c>
      <c r="T402" s="43">
        <f t="shared" si="232"/>
        <v>217.03</v>
      </c>
      <c r="U402" s="43">
        <f t="shared" si="232"/>
        <v>217.03</v>
      </c>
      <c r="V402" s="43">
        <f t="shared" si="232"/>
        <v>217.03</v>
      </c>
      <c r="W402" s="43">
        <f t="shared" si="232"/>
        <v>217.03</v>
      </c>
      <c r="X402" s="43">
        <f t="shared" si="232"/>
        <v>217.03</v>
      </c>
      <c r="Y402" s="43">
        <f t="shared" si="232"/>
        <v>217.03</v>
      </c>
      <c r="Z402" s="43">
        <f t="shared" si="232"/>
        <v>217.03</v>
      </c>
      <c r="AA402" s="43">
        <f t="shared" si="232"/>
        <v>217.03</v>
      </c>
    </row>
    <row r="403" spans="1:27" ht="12.75" hidden="1" customHeight="1" outlineLevel="1" x14ac:dyDescent="0.2">
      <c r="A403" s="98" t="s">
        <v>1420</v>
      </c>
      <c r="B403" s="62" t="s">
        <v>81</v>
      </c>
      <c r="C403" s="42" t="s">
        <v>77</v>
      </c>
      <c r="D403" s="43">
        <v>6.71</v>
      </c>
      <c r="E403" s="43">
        <v>6.71</v>
      </c>
      <c r="F403" s="43">
        <v>6.71</v>
      </c>
      <c r="G403" s="43">
        <v>6.71</v>
      </c>
      <c r="H403" s="43">
        <v>6.71</v>
      </c>
      <c r="I403" s="43">
        <v>6.71</v>
      </c>
      <c r="J403" s="43">
        <v>6.71</v>
      </c>
      <c r="K403" s="43">
        <v>6.71</v>
      </c>
      <c r="L403" s="43">
        <v>6.71</v>
      </c>
      <c r="M403" s="43">
        <v>6.71</v>
      </c>
      <c r="N403" s="43">
        <v>6.71</v>
      </c>
      <c r="O403" s="43">
        <v>6.71</v>
      </c>
      <c r="P403" s="43">
        <v>6.71</v>
      </c>
      <c r="Q403" s="43">
        <v>6.71</v>
      </c>
      <c r="R403" s="43">
        <v>6.71</v>
      </c>
      <c r="S403" s="43">
        <v>6.71</v>
      </c>
      <c r="T403" s="43">
        <v>6.71</v>
      </c>
      <c r="U403" s="43">
        <v>6.71</v>
      </c>
      <c r="V403" s="43">
        <v>6.71</v>
      </c>
      <c r="W403" s="43">
        <v>6.71</v>
      </c>
      <c r="X403" s="43">
        <v>6.71</v>
      </c>
      <c r="Y403" s="43">
        <v>6.71</v>
      </c>
      <c r="Z403" s="43">
        <v>6.71</v>
      </c>
      <c r="AA403" s="43">
        <v>6.71</v>
      </c>
    </row>
    <row r="404" spans="1:27" ht="12.75" hidden="1" customHeight="1" outlineLevel="1" x14ac:dyDescent="0.2">
      <c r="A404" s="98" t="s">
        <v>1421</v>
      </c>
      <c r="B404" s="62" t="s">
        <v>79</v>
      </c>
      <c r="C404" s="42" t="s">
        <v>77</v>
      </c>
      <c r="D404" s="43">
        <f>$D$11</f>
        <v>216.36</v>
      </c>
      <c r="E404" s="43">
        <f t="shared" ref="E404:AA404" si="233">$D$11</f>
        <v>216.36</v>
      </c>
      <c r="F404" s="43">
        <f t="shared" si="233"/>
        <v>216.36</v>
      </c>
      <c r="G404" s="43">
        <f t="shared" si="233"/>
        <v>216.36</v>
      </c>
      <c r="H404" s="43">
        <f t="shared" si="233"/>
        <v>216.36</v>
      </c>
      <c r="I404" s="43">
        <f t="shared" si="233"/>
        <v>216.36</v>
      </c>
      <c r="J404" s="43">
        <f t="shared" si="233"/>
        <v>216.36</v>
      </c>
      <c r="K404" s="43">
        <f t="shared" si="233"/>
        <v>216.36</v>
      </c>
      <c r="L404" s="43">
        <f t="shared" si="233"/>
        <v>216.36</v>
      </c>
      <c r="M404" s="43">
        <f t="shared" si="233"/>
        <v>216.36</v>
      </c>
      <c r="N404" s="43">
        <f t="shared" si="233"/>
        <v>216.36</v>
      </c>
      <c r="O404" s="43">
        <f t="shared" si="233"/>
        <v>216.36</v>
      </c>
      <c r="P404" s="43">
        <f t="shared" si="233"/>
        <v>216.36</v>
      </c>
      <c r="Q404" s="43">
        <f t="shared" si="233"/>
        <v>216.36</v>
      </c>
      <c r="R404" s="43">
        <f>$D$11</f>
        <v>216.36</v>
      </c>
      <c r="S404" s="43">
        <f t="shared" si="233"/>
        <v>216.36</v>
      </c>
      <c r="T404" s="43">
        <f t="shared" si="233"/>
        <v>216.36</v>
      </c>
      <c r="U404" s="43">
        <f t="shared" si="233"/>
        <v>216.36</v>
      </c>
      <c r="V404" s="43">
        <f t="shared" si="233"/>
        <v>216.36</v>
      </c>
      <c r="W404" s="43">
        <f t="shared" si="233"/>
        <v>216.36</v>
      </c>
      <c r="X404" s="43">
        <f t="shared" si="233"/>
        <v>216.36</v>
      </c>
      <c r="Y404" s="43">
        <f t="shared" si="233"/>
        <v>216.36</v>
      </c>
      <c r="Z404" s="43">
        <f t="shared" si="233"/>
        <v>216.36</v>
      </c>
      <c r="AA404" s="43">
        <f t="shared" si="233"/>
        <v>216.36</v>
      </c>
    </row>
    <row r="405" spans="1:27" ht="12.75" customHeight="1" collapsed="1" x14ac:dyDescent="0.2">
      <c r="A405" s="97" t="s">
        <v>1422</v>
      </c>
      <c r="B405" s="27" t="str">
        <f>"17"&amp;"."&amp;$B$663&amp;"."&amp;$B$664</f>
        <v>17.01.2023</v>
      </c>
      <c r="C405" s="89" t="s">
        <v>74</v>
      </c>
      <c r="D405" s="90">
        <f>ROUND(((D406+D407+D409+D408)/1000),5)</f>
        <v>1.57074</v>
      </c>
      <c r="E405" s="90">
        <f>ROUND(((E406+E407+E409+E408)/1000),5)</f>
        <v>1.53827</v>
      </c>
      <c r="F405" s="90">
        <f>ROUND(((F406+F407+F409+F408)/1000),5)</f>
        <v>1.5240800000000001</v>
      </c>
      <c r="G405" s="90">
        <f t="shared" ref="G405:AA405" si="234">ROUND(((G406+G407+G409+G408)/1000),5)</f>
        <v>1.5218799999999999</v>
      </c>
      <c r="H405" s="90">
        <f t="shared" si="234"/>
        <v>1.53704</v>
      </c>
      <c r="I405" s="90">
        <f t="shared" si="234"/>
        <v>1.58931</v>
      </c>
      <c r="J405" s="90">
        <f t="shared" si="234"/>
        <v>1.79871</v>
      </c>
      <c r="K405" s="90">
        <f t="shared" si="234"/>
        <v>2.1388799999999999</v>
      </c>
      <c r="L405" s="90">
        <f t="shared" si="234"/>
        <v>2.1896800000000001</v>
      </c>
      <c r="M405" s="90">
        <f t="shared" si="234"/>
        <v>2.2441599999999999</v>
      </c>
      <c r="N405" s="90">
        <f t="shared" si="234"/>
        <v>2.2669100000000002</v>
      </c>
      <c r="O405" s="90">
        <f t="shared" si="234"/>
        <v>2.29033</v>
      </c>
      <c r="P405" s="90">
        <f t="shared" si="234"/>
        <v>2.2744599999999999</v>
      </c>
      <c r="Q405" s="90">
        <f t="shared" si="234"/>
        <v>2.2819799999999999</v>
      </c>
      <c r="R405" s="90">
        <f t="shared" si="234"/>
        <v>2.2420300000000002</v>
      </c>
      <c r="S405" s="90">
        <f t="shared" si="234"/>
        <v>2.2339699999999998</v>
      </c>
      <c r="T405" s="90">
        <f t="shared" si="234"/>
        <v>2.2803900000000001</v>
      </c>
      <c r="U405" s="90">
        <f t="shared" si="234"/>
        <v>2.32172</v>
      </c>
      <c r="V405" s="90">
        <f t="shared" si="234"/>
        <v>2.3020299999999998</v>
      </c>
      <c r="W405" s="90">
        <f t="shared" si="234"/>
        <v>2.2603</v>
      </c>
      <c r="X405" s="90">
        <f t="shared" si="234"/>
        <v>2.2462499999999999</v>
      </c>
      <c r="Y405" s="90">
        <f t="shared" si="234"/>
        <v>2.1911900000000002</v>
      </c>
      <c r="Z405" s="90">
        <f t="shared" si="234"/>
        <v>1.9705299999999999</v>
      </c>
      <c r="AA405" s="90">
        <f t="shared" si="234"/>
        <v>1.66612</v>
      </c>
    </row>
    <row r="406" spans="1:27" ht="12.75" hidden="1" customHeight="1" outlineLevel="1" x14ac:dyDescent="0.2">
      <c r="A406" s="98" t="s">
        <v>1423</v>
      </c>
      <c r="B406" s="62" t="s">
        <v>236</v>
      </c>
      <c r="C406" s="42" t="s">
        <v>77</v>
      </c>
      <c r="D406" s="43">
        <v>1130.6400000000001</v>
      </c>
      <c r="E406" s="43">
        <v>1098.17</v>
      </c>
      <c r="F406" s="43">
        <v>1083.98</v>
      </c>
      <c r="G406" s="43">
        <v>1081.78</v>
      </c>
      <c r="H406" s="43">
        <v>1096.94</v>
      </c>
      <c r="I406" s="43">
        <v>1149.21</v>
      </c>
      <c r="J406" s="43">
        <v>1358.61</v>
      </c>
      <c r="K406" s="43">
        <v>1698.78</v>
      </c>
      <c r="L406" s="43">
        <v>1749.58</v>
      </c>
      <c r="M406" s="43">
        <v>1804.06</v>
      </c>
      <c r="N406" s="43">
        <v>1826.81</v>
      </c>
      <c r="O406" s="43">
        <v>1850.23</v>
      </c>
      <c r="P406" s="43">
        <v>1834.36</v>
      </c>
      <c r="Q406" s="43">
        <v>1841.88</v>
      </c>
      <c r="R406" s="43">
        <v>1801.93</v>
      </c>
      <c r="S406" s="43">
        <v>1793.87</v>
      </c>
      <c r="T406" s="43">
        <v>1840.29</v>
      </c>
      <c r="U406" s="43">
        <v>1881.62</v>
      </c>
      <c r="V406" s="43">
        <v>1861.93</v>
      </c>
      <c r="W406" s="43">
        <v>1820.2</v>
      </c>
      <c r="X406" s="43">
        <v>1806.15</v>
      </c>
      <c r="Y406" s="43">
        <v>1751.09</v>
      </c>
      <c r="Z406" s="43">
        <v>1530.43</v>
      </c>
      <c r="AA406" s="43">
        <v>1226.02</v>
      </c>
    </row>
    <row r="407" spans="1:27" ht="12.75" hidden="1" customHeight="1" outlineLevel="1" x14ac:dyDescent="0.2">
      <c r="A407" s="98" t="s">
        <v>1424</v>
      </c>
      <c r="B407" s="62" t="s">
        <v>88</v>
      </c>
      <c r="C407" s="42" t="s">
        <v>77</v>
      </c>
      <c r="D407" s="43">
        <f>$D$327</f>
        <v>217.03</v>
      </c>
      <c r="E407" s="43">
        <f t="shared" ref="E407:AA407" si="235">$D$327</f>
        <v>217.03</v>
      </c>
      <c r="F407" s="43">
        <f t="shared" si="235"/>
        <v>217.03</v>
      </c>
      <c r="G407" s="43">
        <f t="shared" si="235"/>
        <v>217.03</v>
      </c>
      <c r="H407" s="43">
        <f t="shared" si="235"/>
        <v>217.03</v>
      </c>
      <c r="I407" s="43">
        <f t="shared" si="235"/>
        <v>217.03</v>
      </c>
      <c r="J407" s="43">
        <f t="shared" si="235"/>
        <v>217.03</v>
      </c>
      <c r="K407" s="43">
        <f t="shared" si="235"/>
        <v>217.03</v>
      </c>
      <c r="L407" s="43">
        <f t="shared" si="235"/>
        <v>217.03</v>
      </c>
      <c r="M407" s="43">
        <f t="shared" si="235"/>
        <v>217.03</v>
      </c>
      <c r="N407" s="43">
        <f t="shared" si="235"/>
        <v>217.03</v>
      </c>
      <c r="O407" s="43">
        <f t="shared" si="235"/>
        <v>217.03</v>
      </c>
      <c r="P407" s="43">
        <f t="shared" si="235"/>
        <v>217.03</v>
      </c>
      <c r="Q407" s="43">
        <f t="shared" si="235"/>
        <v>217.03</v>
      </c>
      <c r="R407" s="43">
        <f t="shared" si="235"/>
        <v>217.03</v>
      </c>
      <c r="S407" s="43">
        <f t="shared" si="235"/>
        <v>217.03</v>
      </c>
      <c r="T407" s="43">
        <f t="shared" si="235"/>
        <v>217.03</v>
      </c>
      <c r="U407" s="43">
        <f t="shared" si="235"/>
        <v>217.03</v>
      </c>
      <c r="V407" s="43">
        <f t="shared" si="235"/>
        <v>217.03</v>
      </c>
      <c r="W407" s="43">
        <f t="shared" si="235"/>
        <v>217.03</v>
      </c>
      <c r="X407" s="43">
        <f t="shared" si="235"/>
        <v>217.03</v>
      </c>
      <c r="Y407" s="43">
        <f t="shared" si="235"/>
        <v>217.03</v>
      </c>
      <c r="Z407" s="43">
        <f t="shared" si="235"/>
        <v>217.03</v>
      </c>
      <c r="AA407" s="43">
        <f t="shared" si="235"/>
        <v>217.03</v>
      </c>
    </row>
    <row r="408" spans="1:27" ht="12.75" hidden="1" customHeight="1" outlineLevel="1" x14ac:dyDescent="0.2">
      <c r="A408" s="98" t="s">
        <v>1425</v>
      </c>
      <c r="B408" s="62" t="s">
        <v>81</v>
      </c>
      <c r="C408" s="42" t="s">
        <v>77</v>
      </c>
      <c r="D408" s="43">
        <v>6.71</v>
      </c>
      <c r="E408" s="43">
        <v>6.71</v>
      </c>
      <c r="F408" s="43">
        <v>6.71</v>
      </c>
      <c r="G408" s="43">
        <v>6.71</v>
      </c>
      <c r="H408" s="43">
        <v>6.71</v>
      </c>
      <c r="I408" s="43">
        <v>6.71</v>
      </c>
      <c r="J408" s="43">
        <v>6.71</v>
      </c>
      <c r="K408" s="43">
        <v>6.71</v>
      </c>
      <c r="L408" s="43">
        <v>6.71</v>
      </c>
      <c r="M408" s="43">
        <v>6.71</v>
      </c>
      <c r="N408" s="43">
        <v>6.71</v>
      </c>
      <c r="O408" s="43">
        <v>6.71</v>
      </c>
      <c r="P408" s="43">
        <v>6.71</v>
      </c>
      <c r="Q408" s="43">
        <v>6.71</v>
      </c>
      <c r="R408" s="43">
        <v>6.71</v>
      </c>
      <c r="S408" s="43">
        <v>6.71</v>
      </c>
      <c r="T408" s="43">
        <v>6.71</v>
      </c>
      <c r="U408" s="43">
        <v>6.71</v>
      </c>
      <c r="V408" s="43">
        <v>6.71</v>
      </c>
      <c r="W408" s="43">
        <v>6.71</v>
      </c>
      <c r="X408" s="43">
        <v>6.71</v>
      </c>
      <c r="Y408" s="43">
        <v>6.71</v>
      </c>
      <c r="Z408" s="43">
        <v>6.71</v>
      </c>
      <c r="AA408" s="43">
        <v>6.71</v>
      </c>
    </row>
    <row r="409" spans="1:27" ht="12.75" hidden="1" customHeight="1" outlineLevel="1" x14ac:dyDescent="0.2">
      <c r="A409" s="98" t="s">
        <v>1426</v>
      </c>
      <c r="B409" s="62" t="s">
        <v>79</v>
      </c>
      <c r="C409" s="42" t="s">
        <v>77</v>
      </c>
      <c r="D409" s="43">
        <f>$D$11</f>
        <v>216.36</v>
      </c>
      <c r="E409" s="43">
        <f t="shared" ref="E409:AA409" si="236">$D$11</f>
        <v>216.36</v>
      </c>
      <c r="F409" s="43">
        <f t="shared" si="236"/>
        <v>216.36</v>
      </c>
      <c r="G409" s="43">
        <f t="shared" si="236"/>
        <v>216.36</v>
      </c>
      <c r="H409" s="43">
        <f t="shared" si="236"/>
        <v>216.36</v>
      </c>
      <c r="I409" s="43">
        <f t="shared" si="236"/>
        <v>216.36</v>
      </c>
      <c r="J409" s="43">
        <f t="shared" si="236"/>
        <v>216.36</v>
      </c>
      <c r="K409" s="43">
        <f t="shared" si="236"/>
        <v>216.36</v>
      </c>
      <c r="L409" s="43">
        <f t="shared" si="236"/>
        <v>216.36</v>
      </c>
      <c r="M409" s="43">
        <f t="shared" si="236"/>
        <v>216.36</v>
      </c>
      <c r="N409" s="43">
        <f t="shared" si="236"/>
        <v>216.36</v>
      </c>
      <c r="O409" s="43">
        <f t="shared" si="236"/>
        <v>216.36</v>
      </c>
      <c r="P409" s="43">
        <f t="shared" si="236"/>
        <v>216.36</v>
      </c>
      <c r="Q409" s="43">
        <f t="shared" si="236"/>
        <v>216.36</v>
      </c>
      <c r="R409" s="43">
        <f>$D$11</f>
        <v>216.36</v>
      </c>
      <c r="S409" s="43">
        <f t="shared" si="236"/>
        <v>216.36</v>
      </c>
      <c r="T409" s="43">
        <f t="shared" si="236"/>
        <v>216.36</v>
      </c>
      <c r="U409" s="43">
        <f t="shared" si="236"/>
        <v>216.36</v>
      </c>
      <c r="V409" s="43">
        <f t="shared" si="236"/>
        <v>216.36</v>
      </c>
      <c r="W409" s="43">
        <f t="shared" si="236"/>
        <v>216.36</v>
      </c>
      <c r="X409" s="43">
        <f t="shared" si="236"/>
        <v>216.36</v>
      </c>
      <c r="Y409" s="43">
        <f t="shared" si="236"/>
        <v>216.36</v>
      </c>
      <c r="Z409" s="43">
        <f t="shared" si="236"/>
        <v>216.36</v>
      </c>
      <c r="AA409" s="43">
        <f t="shared" si="236"/>
        <v>216.36</v>
      </c>
    </row>
    <row r="410" spans="1:27" ht="12.75" customHeight="1" collapsed="1" x14ac:dyDescent="0.2">
      <c r="A410" s="97" t="s">
        <v>1427</v>
      </c>
      <c r="B410" s="27" t="str">
        <f>"18"&amp;"."&amp;$B$663&amp;"."&amp;$B$664</f>
        <v>18.01.2023</v>
      </c>
      <c r="C410" s="89" t="s">
        <v>74</v>
      </c>
      <c r="D410" s="90">
        <f>ROUND(((D411+D412+D414+D413)/1000),5)</f>
        <v>1.6084400000000001</v>
      </c>
      <c r="E410" s="90">
        <f>ROUND(((E411+E412+E414+E413)/1000),5)</f>
        <v>1.5747899999999999</v>
      </c>
      <c r="F410" s="90">
        <f>ROUND(((F411+F412+F414+F413)/1000),5)</f>
        <v>1.55396</v>
      </c>
      <c r="G410" s="90">
        <f t="shared" ref="G410:AA410" si="237">ROUND(((G411+G412+G414+G413)/1000),5)</f>
        <v>1.5528</v>
      </c>
      <c r="H410" s="90">
        <f t="shared" si="237"/>
        <v>1.57884</v>
      </c>
      <c r="I410" s="90">
        <f t="shared" si="237"/>
        <v>1.63958</v>
      </c>
      <c r="J410" s="90">
        <f t="shared" si="237"/>
        <v>1.94072</v>
      </c>
      <c r="K410" s="90">
        <f t="shared" si="237"/>
        <v>2.1549700000000001</v>
      </c>
      <c r="L410" s="90">
        <f t="shared" si="237"/>
        <v>2.2659699999999998</v>
      </c>
      <c r="M410" s="90">
        <f t="shared" si="237"/>
        <v>2.29975</v>
      </c>
      <c r="N410" s="90">
        <f t="shared" si="237"/>
        <v>2.3184200000000001</v>
      </c>
      <c r="O410" s="90">
        <f t="shared" si="237"/>
        <v>2.3506</v>
      </c>
      <c r="P410" s="90">
        <f t="shared" si="237"/>
        <v>2.32918</v>
      </c>
      <c r="Q410" s="90">
        <f t="shared" si="237"/>
        <v>2.33887</v>
      </c>
      <c r="R410" s="90">
        <f t="shared" si="237"/>
        <v>2.3419699999999999</v>
      </c>
      <c r="S410" s="90">
        <f t="shared" si="237"/>
        <v>2.3025500000000001</v>
      </c>
      <c r="T410" s="90">
        <f t="shared" si="237"/>
        <v>2.34152</v>
      </c>
      <c r="U410" s="90">
        <f t="shared" si="237"/>
        <v>2.34965</v>
      </c>
      <c r="V410" s="90">
        <f t="shared" si="237"/>
        <v>2.3443399999999999</v>
      </c>
      <c r="W410" s="90">
        <f t="shared" si="237"/>
        <v>2.3140900000000002</v>
      </c>
      <c r="X410" s="90">
        <f t="shared" si="237"/>
        <v>2.2597399999999999</v>
      </c>
      <c r="Y410" s="90">
        <f t="shared" si="237"/>
        <v>2.1750600000000002</v>
      </c>
      <c r="Z410" s="90">
        <f t="shared" si="237"/>
        <v>1.94276</v>
      </c>
      <c r="AA410" s="90">
        <f t="shared" si="237"/>
        <v>1.61914</v>
      </c>
    </row>
    <row r="411" spans="1:27" ht="12.75" hidden="1" customHeight="1" outlineLevel="1" x14ac:dyDescent="0.2">
      <c r="A411" s="98" t="s">
        <v>1428</v>
      </c>
      <c r="B411" s="62" t="s">
        <v>236</v>
      </c>
      <c r="C411" s="42" t="s">
        <v>77</v>
      </c>
      <c r="D411" s="43">
        <v>1168.3399999999999</v>
      </c>
      <c r="E411" s="43">
        <v>1134.69</v>
      </c>
      <c r="F411" s="43">
        <v>1113.8599999999999</v>
      </c>
      <c r="G411" s="43">
        <v>1112.7</v>
      </c>
      <c r="H411" s="43">
        <v>1138.74</v>
      </c>
      <c r="I411" s="43">
        <v>1199.48</v>
      </c>
      <c r="J411" s="43">
        <v>1500.62</v>
      </c>
      <c r="K411" s="43">
        <v>1714.87</v>
      </c>
      <c r="L411" s="43">
        <v>1825.87</v>
      </c>
      <c r="M411" s="43">
        <v>1859.65</v>
      </c>
      <c r="N411" s="43">
        <v>1878.32</v>
      </c>
      <c r="O411" s="43">
        <v>1910.5</v>
      </c>
      <c r="P411" s="43">
        <v>1889.08</v>
      </c>
      <c r="Q411" s="43">
        <v>1898.77</v>
      </c>
      <c r="R411" s="43">
        <v>1901.87</v>
      </c>
      <c r="S411" s="43">
        <v>1862.45</v>
      </c>
      <c r="T411" s="43">
        <v>1901.42</v>
      </c>
      <c r="U411" s="43">
        <v>1909.55</v>
      </c>
      <c r="V411" s="43">
        <v>1904.24</v>
      </c>
      <c r="W411" s="43">
        <v>1873.99</v>
      </c>
      <c r="X411" s="43">
        <v>1819.64</v>
      </c>
      <c r="Y411" s="43">
        <v>1734.96</v>
      </c>
      <c r="Z411" s="43">
        <v>1502.66</v>
      </c>
      <c r="AA411" s="43">
        <v>1179.04</v>
      </c>
    </row>
    <row r="412" spans="1:27" ht="12.75" hidden="1" customHeight="1" outlineLevel="1" x14ac:dyDescent="0.2">
      <c r="A412" s="98" t="s">
        <v>1429</v>
      </c>
      <c r="B412" s="62" t="s">
        <v>88</v>
      </c>
      <c r="C412" s="42" t="s">
        <v>77</v>
      </c>
      <c r="D412" s="43">
        <f>$D$327</f>
        <v>217.03</v>
      </c>
      <c r="E412" s="43">
        <f t="shared" ref="E412:AA412" si="238">$D$327</f>
        <v>217.03</v>
      </c>
      <c r="F412" s="43">
        <f t="shared" si="238"/>
        <v>217.03</v>
      </c>
      <c r="G412" s="43">
        <f t="shared" si="238"/>
        <v>217.03</v>
      </c>
      <c r="H412" s="43">
        <f t="shared" si="238"/>
        <v>217.03</v>
      </c>
      <c r="I412" s="43">
        <f t="shared" si="238"/>
        <v>217.03</v>
      </c>
      <c r="J412" s="43">
        <f t="shared" si="238"/>
        <v>217.03</v>
      </c>
      <c r="K412" s="43">
        <f t="shared" si="238"/>
        <v>217.03</v>
      </c>
      <c r="L412" s="43">
        <f t="shared" si="238"/>
        <v>217.03</v>
      </c>
      <c r="M412" s="43">
        <f t="shared" si="238"/>
        <v>217.03</v>
      </c>
      <c r="N412" s="43">
        <f t="shared" si="238"/>
        <v>217.03</v>
      </c>
      <c r="O412" s="43">
        <f t="shared" si="238"/>
        <v>217.03</v>
      </c>
      <c r="P412" s="43">
        <f t="shared" si="238"/>
        <v>217.03</v>
      </c>
      <c r="Q412" s="43">
        <f t="shared" si="238"/>
        <v>217.03</v>
      </c>
      <c r="R412" s="43">
        <f t="shared" si="238"/>
        <v>217.03</v>
      </c>
      <c r="S412" s="43">
        <f t="shared" si="238"/>
        <v>217.03</v>
      </c>
      <c r="T412" s="43">
        <f t="shared" si="238"/>
        <v>217.03</v>
      </c>
      <c r="U412" s="43">
        <f t="shared" si="238"/>
        <v>217.03</v>
      </c>
      <c r="V412" s="43">
        <f t="shared" si="238"/>
        <v>217.03</v>
      </c>
      <c r="W412" s="43">
        <f t="shared" si="238"/>
        <v>217.03</v>
      </c>
      <c r="X412" s="43">
        <f t="shared" si="238"/>
        <v>217.03</v>
      </c>
      <c r="Y412" s="43">
        <f t="shared" si="238"/>
        <v>217.03</v>
      </c>
      <c r="Z412" s="43">
        <f t="shared" si="238"/>
        <v>217.03</v>
      </c>
      <c r="AA412" s="43">
        <f t="shared" si="238"/>
        <v>217.03</v>
      </c>
    </row>
    <row r="413" spans="1:27" ht="12.75" hidden="1" customHeight="1" outlineLevel="1" x14ac:dyDescent="0.2">
      <c r="A413" s="98" t="s">
        <v>1430</v>
      </c>
      <c r="B413" s="62" t="s">
        <v>81</v>
      </c>
      <c r="C413" s="42" t="s">
        <v>77</v>
      </c>
      <c r="D413" s="43">
        <v>6.71</v>
      </c>
      <c r="E413" s="43">
        <v>6.71</v>
      </c>
      <c r="F413" s="43">
        <v>6.71</v>
      </c>
      <c r="G413" s="43">
        <v>6.71</v>
      </c>
      <c r="H413" s="43">
        <v>6.71</v>
      </c>
      <c r="I413" s="43">
        <v>6.71</v>
      </c>
      <c r="J413" s="43">
        <v>6.71</v>
      </c>
      <c r="K413" s="43">
        <v>6.71</v>
      </c>
      <c r="L413" s="43">
        <v>6.71</v>
      </c>
      <c r="M413" s="43">
        <v>6.71</v>
      </c>
      <c r="N413" s="43">
        <v>6.71</v>
      </c>
      <c r="O413" s="43">
        <v>6.71</v>
      </c>
      <c r="P413" s="43">
        <v>6.71</v>
      </c>
      <c r="Q413" s="43">
        <v>6.71</v>
      </c>
      <c r="R413" s="43">
        <v>6.71</v>
      </c>
      <c r="S413" s="43">
        <v>6.71</v>
      </c>
      <c r="T413" s="43">
        <v>6.71</v>
      </c>
      <c r="U413" s="43">
        <v>6.71</v>
      </c>
      <c r="V413" s="43">
        <v>6.71</v>
      </c>
      <c r="W413" s="43">
        <v>6.71</v>
      </c>
      <c r="X413" s="43">
        <v>6.71</v>
      </c>
      <c r="Y413" s="43">
        <v>6.71</v>
      </c>
      <c r="Z413" s="43">
        <v>6.71</v>
      </c>
      <c r="AA413" s="43">
        <v>6.71</v>
      </c>
    </row>
    <row r="414" spans="1:27" ht="12.75" hidden="1" customHeight="1" outlineLevel="1" x14ac:dyDescent="0.2">
      <c r="A414" s="98" t="s">
        <v>1431</v>
      </c>
      <c r="B414" s="62" t="s">
        <v>79</v>
      </c>
      <c r="C414" s="42" t="s">
        <v>77</v>
      </c>
      <c r="D414" s="43">
        <f>$D$11</f>
        <v>216.36</v>
      </c>
      <c r="E414" s="43">
        <f t="shared" ref="E414:AA414" si="239">$D$11</f>
        <v>216.36</v>
      </c>
      <c r="F414" s="43">
        <f t="shared" si="239"/>
        <v>216.36</v>
      </c>
      <c r="G414" s="43">
        <f t="shared" si="239"/>
        <v>216.36</v>
      </c>
      <c r="H414" s="43">
        <f t="shared" si="239"/>
        <v>216.36</v>
      </c>
      <c r="I414" s="43">
        <f t="shared" si="239"/>
        <v>216.36</v>
      </c>
      <c r="J414" s="43">
        <f t="shared" si="239"/>
        <v>216.36</v>
      </c>
      <c r="K414" s="43">
        <f t="shared" si="239"/>
        <v>216.36</v>
      </c>
      <c r="L414" s="43">
        <f t="shared" si="239"/>
        <v>216.36</v>
      </c>
      <c r="M414" s="43">
        <f t="shared" si="239"/>
        <v>216.36</v>
      </c>
      <c r="N414" s="43">
        <f t="shared" si="239"/>
        <v>216.36</v>
      </c>
      <c r="O414" s="43">
        <f t="shared" si="239"/>
        <v>216.36</v>
      </c>
      <c r="P414" s="43">
        <f t="shared" si="239"/>
        <v>216.36</v>
      </c>
      <c r="Q414" s="43">
        <f t="shared" si="239"/>
        <v>216.36</v>
      </c>
      <c r="R414" s="43">
        <f>$D$11</f>
        <v>216.36</v>
      </c>
      <c r="S414" s="43">
        <f t="shared" si="239"/>
        <v>216.36</v>
      </c>
      <c r="T414" s="43">
        <f t="shared" si="239"/>
        <v>216.36</v>
      </c>
      <c r="U414" s="43">
        <f t="shared" si="239"/>
        <v>216.36</v>
      </c>
      <c r="V414" s="43">
        <f t="shared" si="239"/>
        <v>216.36</v>
      </c>
      <c r="W414" s="43">
        <f t="shared" si="239"/>
        <v>216.36</v>
      </c>
      <c r="X414" s="43">
        <f t="shared" si="239"/>
        <v>216.36</v>
      </c>
      <c r="Y414" s="43">
        <f t="shared" si="239"/>
        <v>216.36</v>
      </c>
      <c r="Z414" s="43">
        <f t="shared" si="239"/>
        <v>216.36</v>
      </c>
      <c r="AA414" s="43">
        <f t="shared" si="239"/>
        <v>216.36</v>
      </c>
    </row>
    <row r="415" spans="1:27" ht="12.75" customHeight="1" collapsed="1" x14ac:dyDescent="0.2">
      <c r="A415" s="97" t="s">
        <v>1432</v>
      </c>
      <c r="B415" s="27" t="str">
        <f>"19"&amp;"."&amp;$B$663&amp;"."&amp;$B$664</f>
        <v>19.01.2023</v>
      </c>
      <c r="C415" s="89" t="s">
        <v>74</v>
      </c>
      <c r="D415" s="90">
        <f>ROUND(((D416+D417+D419+D418)/1000),5)</f>
        <v>1.61948</v>
      </c>
      <c r="E415" s="90">
        <f>ROUND(((E416+E417+E419+E418)/1000),5)</f>
        <v>1.58385</v>
      </c>
      <c r="F415" s="90">
        <f>ROUND(((F416+F417+F419+F418)/1000),5)</f>
        <v>1.5554300000000001</v>
      </c>
      <c r="G415" s="90">
        <f t="shared" ref="G415:AA415" si="240">ROUND(((G416+G417+G419+G418)/1000),5)</f>
        <v>1.5555399999999999</v>
      </c>
      <c r="H415" s="90">
        <f t="shared" si="240"/>
        <v>1.5883</v>
      </c>
      <c r="I415" s="90">
        <f t="shared" si="240"/>
        <v>1.6425000000000001</v>
      </c>
      <c r="J415" s="90">
        <f t="shared" si="240"/>
        <v>2.05545</v>
      </c>
      <c r="K415" s="90">
        <f t="shared" si="240"/>
        <v>2.2355100000000001</v>
      </c>
      <c r="L415" s="90">
        <f t="shared" si="240"/>
        <v>2.3327300000000002</v>
      </c>
      <c r="M415" s="90">
        <f t="shared" si="240"/>
        <v>2.3528799999999999</v>
      </c>
      <c r="N415" s="90">
        <f t="shared" si="240"/>
        <v>2.37202</v>
      </c>
      <c r="O415" s="90">
        <f t="shared" si="240"/>
        <v>2.40299</v>
      </c>
      <c r="P415" s="90">
        <f t="shared" si="240"/>
        <v>2.3823699999999999</v>
      </c>
      <c r="Q415" s="90">
        <f t="shared" si="240"/>
        <v>2.39066</v>
      </c>
      <c r="R415" s="90">
        <f t="shared" si="240"/>
        <v>2.3950900000000002</v>
      </c>
      <c r="S415" s="90">
        <f t="shared" si="240"/>
        <v>2.35379</v>
      </c>
      <c r="T415" s="90">
        <f t="shared" si="240"/>
        <v>2.4348999999999998</v>
      </c>
      <c r="U415" s="90">
        <f t="shared" si="240"/>
        <v>2.4575100000000001</v>
      </c>
      <c r="V415" s="90">
        <f t="shared" si="240"/>
        <v>2.4412500000000001</v>
      </c>
      <c r="W415" s="90">
        <f t="shared" si="240"/>
        <v>2.3697599999999999</v>
      </c>
      <c r="X415" s="90">
        <f t="shared" si="240"/>
        <v>2.33066</v>
      </c>
      <c r="Y415" s="90">
        <f t="shared" si="240"/>
        <v>2.2647900000000001</v>
      </c>
      <c r="Z415" s="90">
        <f t="shared" si="240"/>
        <v>2.0590600000000001</v>
      </c>
      <c r="AA415" s="90">
        <f t="shared" si="240"/>
        <v>1.63794</v>
      </c>
    </row>
    <row r="416" spans="1:27" ht="12.75" hidden="1" customHeight="1" outlineLevel="1" x14ac:dyDescent="0.2">
      <c r="A416" s="98" t="s">
        <v>1433</v>
      </c>
      <c r="B416" s="62" t="s">
        <v>236</v>
      </c>
      <c r="C416" s="42" t="s">
        <v>77</v>
      </c>
      <c r="D416" s="43">
        <v>1179.3800000000001</v>
      </c>
      <c r="E416" s="43">
        <v>1143.75</v>
      </c>
      <c r="F416" s="43">
        <v>1115.33</v>
      </c>
      <c r="G416" s="43">
        <v>1115.44</v>
      </c>
      <c r="H416" s="43">
        <v>1148.2</v>
      </c>
      <c r="I416" s="43">
        <v>1202.4000000000001</v>
      </c>
      <c r="J416" s="43">
        <v>1615.35</v>
      </c>
      <c r="K416" s="43">
        <v>1795.41</v>
      </c>
      <c r="L416" s="43">
        <v>1892.63</v>
      </c>
      <c r="M416" s="43">
        <v>1912.78</v>
      </c>
      <c r="N416" s="43">
        <v>1931.92</v>
      </c>
      <c r="O416" s="43">
        <v>1962.89</v>
      </c>
      <c r="P416" s="43">
        <v>1942.27</v>
      </c>
      <c r="Q416" s="43">
        <v>1950.56</v>
      </c>
      <c r="R416" s="43">
        <v>1954.99</v>
      </c>
      <c r="S416" s="43">
        <v>1913.69</v>
      </c>
      <c r="T416" s="43">
        <v>1994.8</v>
      </c>
      <c r="U416" s="43">
        <v>2017.41</v>
      </c>
      <c r="V416" s="43">
        <v>2001.15</v>
      </c>
      <c r="W416" s="43">
        <v>1929.66</v>
      </c>
      <c r="X416" s="43">
        <v>1890.56</v>
      </c>
      <c r="Y416" s="43">
        <v>1824.69</v>
      </c>
      <c r="Z416" s="43">
        <v>1618.96</v>
      </c>
      <c r="AA416" s="43">
        <v>1197.8399999999999</v>
      </c>
    </row>
    <row r="417" spans="1:27" ht="12.75" hidden="1" customHeight="1" outlineLevel="1" x14ac:dyDescent="0.2">
      <c r="A417" s="98" t="s">
        <v>1434</v>
      </c>
      <c r="B417" s="62" t="s">
        <v>88</v>
      </c>
      <c r="C417" s="42" t="s">
        <v>77</v>
      </c>
      <c r="D417" s="43">
        <f>$D$327</f>
        <v>217.03</v>
      </c>
      <c r="E417" s="43">
        <f t="shared" ref="E417:AA417" si="241">$D$327</f>
        <v>217.03</v>
      </c>
      <c r="F417" s="43">
        <f t="shared" si="241"/>
        <v>217.03</v>
      </c>
      <c r="G417" s="43">
        <f t="shared" si="241"/>
        <v>217.03</v>
      </c>
      <c r="H417" s="43">
        <f t="shared" si="241"/>
        <v>217.03</v>
      </c>
      <c r="I417" s="43">
        <f t="shared" si="241"/>
        <v>217.03</v>
      </c>
      <c r="J417" s="43">
        <f t="shared" si="241"/>
        <v>217.03</v>
      </c>
      <c r="K417" s="43">
        <f t="shared" si="241"/>
        <v>217.03</v>
      </c>
      <c r="L417" s="43">
        <f t="shared" si="241"/>
        <v>217.03</v>
      </c>
      <c r="M417" s="43">
        <f t="shared" si="241"/>
        <v>217.03</v>
      </c>
      <c r="N417" s="43">
        <f t="shared" si="241"/>
        <v>217.03</v>
      </c>
      <c r="O417" s="43">
        <f t="shared" si="241"/>
        <v>217.03</v>
      </c>
      <c r="P417" s="43">
        <f t="shared" si="241"/>
        <v>217.03</v>
      </c>
      <c r="Q417" s="43">
        <f t="shared" si="241"/>
        <v>217.03</v>
      </c>
      <c r="R417" s="43">
        <f t="shared" si="241"/>
        <v>217.03</v>
      </c>
      <c r="S417" s="43">
        <f t="shared" si="241"/>
        <v>217.03</v>
      </c>
      <c r="T417" s="43">
        <f t="shared" si="241"/>
        <v>217.03</v>
      </c>
      <c r="U417" s="43">
        <f t="shared" si="241"/>
        <v>217.03</v>
      </c>
      <c r="V417" s="43">
        <f t="shared" si="241"/>
        <v>217.03</v>
      </c>
      <c r="W417" s="43">
        <f t="shared" si="241"/>
        <v>217.03</v>
      </c>
      <c r="X417" s="43">
        <f t="shared" si="241"/>
        <v>217.03</v>
      </c>
      <c r="Y417" s="43">
        <f t="shared" si="241"/>
        <v>217.03</v>
      </c>
      <c r="Z417" s="43">
        <f t="shared" si="241"/>
        <v>217.03</v>
      </c>
      <c r="AA417" s="43">
        <f t="shared" si="241"/>
        <v>217.03</v>
      </c>
    </row>
    <row r="418" spans="1:27" ht="12.75" hidden="1" customHeight="1" outlineLevel="1" x14ac:dyDescent="0.2">
      <c r="A418" s="98" t="s">
        <v>1435</v>
      </c>
      <c r="B418" s="62" t="s">
        <v>81</v>
      </c>
      <c r="C418" s="42" t="s">
        <v>77</v>
      </c>
      <c r="D418" s="110">
        <v>6.71</v>
      </c>
      <c r="E418" s="110">
        <v>6.71</v>
      </c>
      <c r="F418" s="110">
        <v>6.71</v>
      </c>
      <c r="G418" s="110">
        <v>6.71</v>
      </c>
      <c r="H418" s="110">
        <v>6.71</v>
      </c>
      <c r="I418" s="110">
        <v>6.71</v>
      </c>
      <c r="J418" s="110">
        <v>6.71</v>
      </c>
      <c r="K418" s="110">
        <v>6.71</v>
      </c>
      <c r="L418" s="110">
        <v>6.71</v>
      </c>
      <c r="M418" s="110">
        <v>6.71</v>
      </c>
      <c r="N418" s="110">
        <v>6.71</v>
      </c>
      <c r="O418" s="110">
        <v>6.71</v>
      </c>
      <c r="P418" s="110">
        <v>6.71</v>
      </c>
      <c r="Q418" s="110">
        <v>6.71</v>
      </c>
      <c r="R418" s="110">
        <v>6.71</v>
      </c>
      <c r="S418" s="110">
        <v>6.71</v>
      </c>
      <c r="T418" s="110">
        <v>6.71</v>
      </c>
      <c r="U418" s="110">
        <v>6.71</v>
      </c>
      <c r="V418" s="110">
        <v>6.71</v>
      </c>
      <c r="W418" s="110">
        <v>6.71</v>
      </c>
      <c r="X418" s="110">
        <v>6.71</v>
      </c>
      <c r="Y418" s="110">
        <v>6.71</v>
      </c>
      <c r="Z418" s="110">
        <v>6.71</v>
      </c>
      <c r="AA418" s="110">
        <v>6.71</v>
      </c>
    </row>
    <row r="419" spans="1:27" ht="12.75" hidden="1" customHeight="1" outlineLevel="1" x14ac:dyDescent="0.2">
      <c r="A419" s="98" t="s">
        <v>1436</v>
      </c>
      <c r="B419" s="62" t="s">
        <v>79</v>
      </c>
      <c r="C419" s="42" t="s">
        <v>77</v>
      </c>
      <c r="D419" s="43">
        <f>$D$11</f>
        <v>216.36</v>
      </c>
      <c r="E419" s="43">
        <f t="shared" ref="E419:AA419" si="242">$D$11</f>
        <v>216.36</v>
      </c>
      <c r="F419" s="43">
        <f t="shared" si="242"/>
        <v>216.36</v>
      </c>
      <c r="G419" s="43">
        <f t="shared" si="242"/>
        <v>216.36</v>
      </c>
      <c r="H419" s="43">
        <f t="shared" si="242"/>
        <v>216.36</v>
      </c>
      <c r="I419" s="43">
        <f t="shared" si="242"/>
        <v>216.36</v>
      </c>
      <c r="J419" s="43">
        <f t="shared" si="242"/>
        <v>216.36</v>
      </c>
      <c r="K419" s="43">
        <f t="shared" si="242"/>
        <v>216.36</v>
      </c>
      <c r="L419" s="43">
        <f t="shared" si="242"/>
        <v>216.36</v>
      </c>
      <c r="M419" s="43">
        <f t="shared" si="242"/>
        <v>216.36</v>
      </c>
      <c r="N419" s="43">
        <f t="shared" si="242"/>
        <v>216.36</v>
      </c>
      <c r="O419" s="43">
        <f t="shared" si="242"/>
        <v>216.36</v>
      </c>
      <c r="P419" s="43">
        <f t="shared" si="242"/>
        <v>216.36</v>
      </c>
      <c r="Q419" s="43">
        <f t="shared" si="242"/>
        <v>216.36</v>
      </c>
      <c r="R419" s="43">
        <f>$D$11</f>
        <v>216.36</v>
      </c>
      <c r="S419" s="43">
        <f t="shared" si="242"/>
        <v>216.36</v>
      </c>
      <c r="T419" s="43">
        <f t="shared" si="242"/>
        <v>216.36</v>
      </c>
      <c r="U419" s="43">
        <f t="shared" si="242"/>
        <v>216.36</v>
      </c>
      <c r="V419" s="43">
        <f t="shared" si="242"/>
        <v>216.36</v>
      </c>
      <c r="W419" s="43">
        <f t="shared" si="242"/>
        <v>216.36</v>
      </c>
      <c r="X419" s="43">
        <f t="shared" si="242"/>
        <v>216.36</v>
      </c>
      <c r="Y419" s="43">
        <f t="shared" si="242"/>
        <v>216.36</v>
      </c>
      <c r="Z419" s="43">
        <f t="shared" si="242"/>
        <v>216.36</v>
      </c>
      <c r="AA419" s="43">
        <f t="shared" si="242"/>
        <v>216.36</v>
      </c>
    </row>
    <row r="420" spans="1:27" ht="12.75" customHeight="1" collapsed="1" x14ac:dyDescent="0.2">
      <c r="A420" s="97" t="s">
        <v>1437</v>
      </c>
      <c r="B420" s="27" t="str">
        <f>"20"&amp;"."&amp;$B$663&amp;"."&amp;$B$664</f>
        <v>20.01.2023</v>
      </c>
      <c r="C420" s="89" t="s">
        <v>74</v>
      </c>
      <c r="D420" s="90">
        <f>ROUND(((D421+D422+D424+D423)/1000),5)</f>
        <v>1.61829</v>
      </c>
      <c r="E420" s="90">
        <f>ROUND(((E421+E422+E424+E423)/1000),5)</f>
        <v>1.5849800000000001</v>
      </c>
      <c r="F420" s="90">
        <f>ROUND(((F421+F422+F424+F423)/1000),5)</f>
        <v>1.5487299999999999</v>
      </c>
      <c r="G420" s="90">
        <f t="shared" ref="G420:AA420" si="243">ROUND(((G421+G422+G424+G423)/1000),5)</f>
        <v>1.5367200000000001</v>
      </c>
      <c r="H420" s="90">
        <f t="shared" si="243"/>
        <v>1.5809599999999999</v>
      </c>
      <c r="I420" s="90">
        <f t="shared" si="243"/>
        <v>1.6327799999999999</v>
      </c>
      <c r="J420" s="90">
        <f t="shared" si="243"/>
        <v>2.0028299999999999</v>
      </c>
      <c r="K420" s="90">
        <f t="shared" si="243"/>
        <v>2.1925699999999999</v>
      </c>
      <c r="L420" s="90">
        <f t="shared" si="243"/>
        <v>2.3029600000000001</v>
      </c>
      <c r="M420" s="90">
        <f t="shared" si="243"/>
        <v>2.31366</v>
      </c>
      <c r="N420" s="90">
        <f t="shared" si="243"/>
        <v>2.32741</v>
      </c>
      <c r="O420" s="90">
        <f t="shared" si="243"/>
        <v>2.3484699999999998</v>
      </c>
      <c r="P420" s="90">
        <f t="shared" si="243"/>
        <v>2.3327599999999999</v>
      </c>
      <c r="Q420" s="90">
        <f t="shared" si="243"/>
        <v>2.3386399999999998</v>
      </c>
      <c r="R420" s="90">
        <f t="shared" si="243"/>
        <v>2.3337300000000001</v>
      </c>
      <c r="S420" s="90">
        <f t="shared" si="243"/>
        <v>2.30654</v>
      </c>
      <c r="T420" s="90">
        <f t="shared" si="243"/>
        <v>2.3073700000000001</v>
      </c>
      <c r="U420" s="90">
        <f t="shared" si="243"/>
        <v>2.31393</v>
      </c>
      <c r="V420" s="90">
        <f t="shared" si="243"/>
        <v>2.3098900000000002</v>
      </c>
      <c r="W420" s="90">
        <f t="shared" si="243"/>
        <v>2.32375</v>
      </c>
      <c r="X420" s="90">
        <f t="shared" si="243"/>
        <v>2.28085</v>
      </c>
      <c r="Y420" s="90">
        <f t="shared" si="243"/>
        <v>2.20038</v>
      </c>
      <c r="Z420" s="90">
        <f t="shared" si="243"/>
        <v>2.0180699999999998</v>
      </c>
      <c r="AA420" s="90">
        <f t="shared" si="243"/>
        <v>1.6414500000000001</v>
      </c>
    </row>
    <row r="421" spans="1:27" ht="12.75" hidden="1" customHeight="1" outlineLevel="1" x14ac:dyDescent="0.2">
      <c r="A421" s="98" t="s">
        <v>1438</v>
      </c>
      <c r="B421" s="62" t="s">
        <v>236</v>
      </c>
      <c r="C421" s="42" t="s">
        <v>77</v>
      </c>
      <c r="D421" s="43">
        <v>1178.19</v>
      </c>
      <c r="E421" s="43">
        <v>1144.8800000000001</v>
      </c>
      <c r="F421" s="43">
        <v>1108.6300000000001</v>
      </c>
      <c r="G421" s="43">
        <v>1096.6199999999999</v>
      </c>
      <c r="H421" s="43">
        <v>1140.8599999999999</v>
      </c>
      <c r="I421" s="43">
        <v>1192.68</v>
      </c>
      <c r="J421" s="43">
        <v>1562.73</v>
      </c>
      <c r="K421" s="43">
        <v>1752.47</v>
      </c>
      <c r="L421" s="43">
        <v>1862.86</v>
      </c>
      <c r="M421" s="43">
        <v>1873.56</v>
      </c>
      <c r="N421" s="43">
        <v>1887.31</v>
      </c>
      <c r="O421" s="43">
        <v>1908.37</v>
      </c>
      <c r="P421" s="43">
        <v>1892.66</v>
      </c>
      <c r="Q421" s="43">
        <v>1898.54</v>
      </c>
      <c r="R421" s="43">
        <v>1893.63</v>
      </c>
      <c r="S421" s="43">
        <v>1866.44</v>
      </c>
      <c r="T421" s="43">
        <v>1867.27</v>
      </c>
      <c r="U421" s="43">
        <v>1873.83</v>
      </c>
      <c r="V421" s="43">
        <v>1869.79</v>
      </c>
      <c r="W421" s="43">
        <v>1883.65</v>
      </c>
      <c r="X421" s="43">
        <v>1840.75</v>
      </c>
      <c r="Y421" s="43">
        <v>1760.28</v>
      </c>
      <c r="Z421" s="43">
        <v>1577.97</v>
      </c>
      <c r="AA421" s="43">
        <v>1201.3499999999999</v>
      </c>
    </row>
    <row r="422" spans="1:27" ht="12.75" hidden="1" customHeight="1" outlineLevel="1" x14ac:dyDescent="0.2">
      <c r="A422" s="98" t="s">
        <v>1439</v>
      </c>
      <c r="B422" s="62" t="s">
        <v>88</v>
      </c>
      <c r="C422" s="42" t="s">
        <v>77</v>
      </c>
      <c r="D422" s="43">
        <f>$D$327</f>
        <v>217.03</v>
      </c>
      <c r="E422" s="43">
        <f t="shared" ref="E422:AA422" si="244">$D$327</f>
        <v>217.03</v>
      </c>
      <c r="F422" s="43">
        <f t="shared" si="244"/>
        <v>217.03</v>
      </c>
      <c r="G422" s="43">
        <f t="shared" si="244"/>
        <v>217.03</v>
      </c>
      <c r="H422" s="43">
        <f t="shared" si="244"/>
        <v>217.03</v>
      </c>
      <c r="I422" s="43">
        <f t="shared" si="244"/>
        <v>217.03</v>
      </c>
      <c r="J422" s="43">
        <f t="shared" si="244"/>
        <v>217.03</v>
      </c>
      <c r="K422" s="43">
        <f t="shared" si="244"/>
        <v>217.03</v>
      </c>
      <c r="L422" s="43">
        <f t="shared" si="244"/>
        <v>217.03</v>
      </c>
      <c r="M422" s="43">
        <f t="shared" si="244"/>
        <v>217.03</v>
      </c>
      <c r="N422" s="43">
        <f t="shared" si="244"/>
        <v>217.03</v>
      </c>
      <c r="O422" s="43">
        <f t="shared" si="244"/>
        <v>217.03</v>
      </c>
      <c r="P422" s="43">
        <f t="shared" si="244"/>
        <v>217.03</v>
      </c>
      <c r="Q422" s="43">
        <f t="shared" si="244"/>
        <v>217.03</v>
      </c>
      <c r="R422" s="43">
        <f t="shared" si="244"/>
        <v>217.03</v>
      </c>
      <c r="S422" s="43">
        <f t="shared" si="244"/>
        <v>217.03</v>
      </c>
      <c r="T422" s="43">
        <f t="shared" si="244"/>
        <v>217.03</v>
      </c>
      <c r="U422" s="43">
        <f t="shared" si="244"/>
        <v>217.03</v>
      </c>
      <c r="V422" s="43">
        <f t="shared" si="244"/>
        <v>217.03</v>
      </c>
      <c r="W422" s="43">
        <f t="shared" si="244"/>
        <v>217.03</v>
      </c>
      <c r="X422" s="43">
        <f t="shared" si="244"/>
        <v>217.03</v>
      </c>
      <c r="Y422" s="43">
        <f t="shared" si="244"/>
        <v>217.03</v>
      </c>
      <c r="Z422" s="43">
        <f t="shared" si="244"/>
        <v>217.03</v>
      </c>
      <c r="AA422" s="43">
        <f t="shared" si="244"/>
        <v>217.03</v>
      </c>
    </row>
    <row r="423" spans="1:27" ht="12.75" hidden="1" customHeight="1" outlineLevel="1" x14ac:dyDescent="0.2">
      <c r="A423" s="98" t="s">
        <v>1440</v>
      </c>
      <c r="B423" s="62" t="s">
        <v>81</v>
      </c>
      <c r="C423" s="42" t="s">
        <v>77</v>
      </c>
      <c r="D423" s="43">
        <v>6.71</v>
      </c>
      <c r="E423" s="43">
        <v>6.71</v>
      </c>
      <c r="F423" s="43">
        <v>6.71</v>
      </c>
      <c r="G423" s="43">
        <v>6.71</v>
      </c>
      <c r="H423" s="43">
        <v>6.71</v>
      </c>
      <c r="I423" s="43">
        <v>6.71</v>
      </c>
      <c r="J423" s="43">
        <v>6.71</v>
      </c>
      <c r="K423" s="43">
        <v>6.71</v>
      </c>
      <c r="L423" s="43">
        <v>6.71</v>
      </c>
      <c r="M423" s="43">
        <v>6.71</v>
      </c>
      <c r="N423" s="43">
        <v>6.71</v>
      </c>
      <c r="O423" s="43">
        <v>6.71</v>
      </c>
      <c r="P423" s="43">
        <v>6.71</v>
      </c>
      <c r="Q423" s="43">
        <v>6.71</v>
      </c>
      <c r="R423" s="43">
        <v>6.71</v>
      </c>
      <c r="S423" s="43">
        <v>6.71</v>
      </c>
      <c r="T423" s="43">
        <v>6.71</v>
      </c>
      <c r="U423" s="43">
        <v>6.71</v>
      </c>
      <c r="V423" s="43">
        <v>6.71</v>
      </c>
      <c r="W423" s="43">
        <v>6.71</v>
      </c>
      <c r="X423" s="43">
        <v>6.71</v>
      </c>
      <c r="Y423" s="43">
        <v>6.71</v>
      </c>
      <c r="Z423" s="43">
        <v>6.71</v>
      </c>
      <c r="AA423" s="43">
        <v>6.71</v>
      </c>
    </row>
    <row r="424" spans="1:27" ht="12.75" hidden="1" customHeight="1" outlineLevel="1" x14ac:dyDescent="0.2">
      <c r="A424" s="98" t="s">
        <v>1441</v>
      </c>
      <c r="B424" s="62" t="s">
        <v>79</v>
      </c>
      <c r="C424" s="42" t="s">
        <v>77</v>
      </c>
      <c r="D424" s="43">
        <f>$D$11</f>
        <v>216.36</v>
      </c>
      <c r="E424" s="43">
        <f t="shared" ref="E424:AA424" si="245">$D$11</f>
        <v>216.36</v>
      </c>
      <c r="F424" s="43">
        <f t="shared" si="245"/>
        <v>216.36</v>
      </c>
      <c r="G424" s="43">
        <f t="shared" si="245"/>
        <v>216.36</v>
      </c>
      <c r="H424" s="43">
        <f t="shared" si="245"/>
        <v>216.36</v>
      </c>
      <c r="I424" s="43">
        <f t="shared" si="245"/>
        <v>216.36</v>
      </c>
      <c r="J424" s="43">
        <f t="shared" si="245"/>
        <v>216.36</v>
      </c>
      <c r="K424" s="43">
        <f t="shared" si="245"/>
        <v>216.36</v>
      </c>
      <c r="L424" s="43">
        <f t="shared" si="245"/>
        <v>216.36</v>
      </c>
      <c r="M424" s="43">
        <f t="shared" si="245"/>
        <v>216.36</v>
      </c>
      <c r="N424" s="43">
        <f t="shared" si="245"/>
        <v>216.36</v>
      </c>
      <c r="O424" s="43">
        <f t="shared" si="245"/>
        <v>216.36</v>
      </c>
      <c r="P424" s="43">
        <f t="shared" si="245"/>
        <v>216.36</v>
      </c>
      <c r="Q424" s="43">
        <f t="shared" si="245"/>
        <v>216.36</v>
      </c>
      <c r="R424" s="43">
        <f>$D$11</f>
        <v>216.36</v>
      </c>
      <c r="S424" s="43">
        <f t="shared" si="245"/>
        <v>216.36</v>
      </c>
      <c r="T424" s="43">
        <f t="shared" si="245"/>
        <v>216.36</v>
      </c>
      <c r="U424" s="43">
        <f t="shared" si="245"/>
        <v>216.36</v>
      </c>
      <c r="V424" s="43">
        <f t="shared" si="245"/>
        <v>216.36</v>
      </c>
      <c r="W424" s="43">
        <f t="shared" si="245"/>
        <v>216.36</v>
      </c>
      <c r="X424" s="43">
        <f t="shared" si="245"/>
        <v>216.36</v>
      </c>
      <c r="Y424" s="43">
        <f t="shared" si="245"/>
        <v>216.36</v>
      </c>
      <c r="Z424" s="43">
        <f t="shared" si="245"/>
        <v>216.36</v>
      </c>
      <c r="AA424" s="43">
        <f t="shared" si="245"/>
        <v>216.36</v>
      </c>
    </row>
    <row r="425" spans="1:27" ht="12.75" customHeight="1" collapsed="1" x14ac:dyDescent="0.2">
      <c r="A425" s="97" t="s">
        <v>1442</v>
      </c>
      <c r="B425" s="27" t="str">
        <f>"21"&amp;"."&amp;$B$663&amp;"."&amp;$B$664</f>
        <v>21.01.2023</v>
      </c>
      <c r="C425" s="89" t="s">
        <v>74</v>
      </c>
      <c r="D425" s="90">
        <f>ROUND(((D426+D427+D429+D428)/1000),5)</f>
        <v>1.71231</v>
      </c>
      <c r="E425" s="90">
        <f>ROUND(((E426+E427+E429+E428)/1000),5)</f>
        <v>1.6527400000000001</v>
      </c>
      <c r="F425" s="90">
        <f>ROUND(((F426+F427+F429+F428)/1000),5)</f>
        <v>1.5997600000000001</v>
      </c>
      <c r="G425" s="90">
        <f t="shared" ref="G425:AA425" si="246">ROUND(((G426+G427+G429+G428)/1000),5)</f>
        <v>1.58358</v>
      </c>
      <c r="H425" s="90">
        <f t="shared" si="246"/>
        <v>1.60168</v>
      </c>
      <c r="I425" s="90">
        <f t="shared" si="246"/>
        <v>1.6314200000000001</v>
      </c>
      <c r="J425" s="90">
        <f t="shared" si="246"/>
        <v>1.68882</v>
      </c>
      <c r="K425" s="90">
        <f t="shared" si="246"/>
        <v>1.99505</v>
      </c>
      <c r="L425" s="90">
        <f t="shared" si="246"/>
        <v>2.1469200000000002</v>
      </c>
      <c r="M425" s="90">
        <f t="shared" si="246"/>
        <v>2.22167</v>
      </c>
      <c r="N425" s="90">
        <f t="shared" si="246"/>
        <v>2.27176</v>
      </c>
      <c r="O425" s="90">
        <f t="shared" si="246"/>
        <v>2.2877000000000001</v>
      </c>
      <c r="P425" s="90">
        <f t="shared" si="246"/>
        <v>2.2785799999999998</v>
      </c>
      <c r="Q425" s="90">
        <f t="shared" si="246"/>
        <v>2.2801800000000001</v>
      </c>
      <c r="R425" s="90">
        <f t="shared" si="246"/>
        <v>2.2374900000000002</v>
      </c>
      <c r="S425" s="90">
        <f t="shared" si="246"/>
        <v>2.2437800000000001</v>
      </c>
      <c r="T425" s="90">
        <f t="shared" si="246"/>
        <v>2.2597999999999998</v>
      </c>
      <c r="U425" s="90">
        <f t="shared" si="246"/>
        <v>2.2879100000000001</v>
      </c>
      <c r="V425" s="90">
        <f t="shared" si="246"/>
        <v>2.2844500000000001</v>
      </c>
      <c r="W425" s="90">
        <f t="shared" si="246"/>
        <v>2.2617500000000001</v>
      </c>
      <c r="X425" s="90">
        <f t="shared" si="246"/>
        <v>2.2685</v>
      </c>
      <c r="Y425" s="90">
        <f t="shared" si="246"/>
        <v>2.1795300000000002</v>
      </c>
      <c r="Z425" s="90">
        <f t="shared" si="246"/>
        <v>2.0355699999999999</v>
      </c>
      <c r="AA425" s="90">
        <f t="shared" si="246"/>
        <v>1.6642699999999999</v>
      </c>
    </row>
    <row r="426" spans="1:27" ht="12.75" hidden="1" customHeight="1" outlineLevel="1" x14ac:dyDescent="0.2">
      <c r="A426" s="98" t="s">
        <v>1443</v>
      </c>
      <c r="B426" s="62" t="s">
        <v>236</v>
      </c>
      <c r="C426" s="42" t="s">
        <v>77</v>
      </c>
      <c r="D426" s="43">
        <v>1272.21</v>
      </c>
      <c r="E426" s="43">
        <v>1212.6400000000001</v>
      </c>
      <c r="F426" s="43">
        <v>1159.6600000000001</v>
      </c>
      <c r="G426" s="43">
        <v>1143.48</v>
      </c>
      <c r="H426" s="43">
        <v>1161.58</v>
      </c>
      <c r="I426" s="43">
        <v>1191.32</v>
      </c>
      <c r="J426" s="43">
        <v>1248.72</v>
      </c>
      <c r="K426" s="43">
        <v>1554.95</v>
      </c>
      <c r="L426" s="43">
        <v>1706.82</v>
      </c>
      <c r="M426" s="43">
        <v>1781.57</v>
      </c>
      <c r="N426" s="43">
        <v>1831.66</v>
      </c>
      <c r="O426" s="43">
        <v>1847.6</v>
      </c>
      <c r="P426" s="43">
        <v>1838.48</v>
      </c>
      <c r="Q426" s="43">
        <v>1840.08</v>
      </c>
      <c r="R426" s="43">
        <v>1797.39</v>
      </c>
      <c r="S426" s="43">
        <v>1803.68</v>
      </c>
      <c r="T426" s="43">
        <v>1819.7</v>
      </c>
      <c r="U426" s="43">
        <v>1847.81</v>
      </c>
      <c r="V426" s="43">
        <v>1844.35</v>
      </c>
      <c r="W426" s="43">
        <v>1821.65</v>
      </c>
      <c r="X426" s="43">
        <v>1828.4</v>
      </c>
      <c r="Y426" s="43">
        <v>1739.43</v>
      </c>
      <c r="Z426" s="43">
        <v>1595.47</v>
      </c>
      <c r="AA426" s="43">
        <v>1224.17</v>
      </c>
    </row>
    <row r="427" spans="1:27" ht="12.75" hidden="1" customHeight="1" outlineLevel="1" x14ac:dyDescent="0.2">
      <c r="A427" s="98" t="s">
        <v>1444</v>
      </c>
      <c r="B427" s="62" t="s">
        <v>88</v>
      </c>
      <c r="C427" s="42" t="s">
        <v>77</v>
      </c>
      <c r="D427" s="43">
        <f>$D$327</f>
        <v>217.03</v>
      </c>
      <c r="E427" s="43">
        <f t="shared" ref="E427:AA427" si="247">$D$327</f>
        <v>217.03</v>
      </c>
      <c r="F427" s="43">
        <f t="shared" si="247"/>
        <v>217.03</v>
      </c>
      <c r="G427" s="43">
        <f t="shared" si="247"/>
        <v>217.03</v>
      </c>
      <c r="H427" s="43">
        <f t="shared" si="247"/>
        <v>217.03</v>
      </c>
      <c r="I427" s="43">
        <f t="shared" si="247"/>
        <v>217.03</v>
      </c>
      <c r="J427" s="43">
        <f t="shared" si="247"/>
        <v>217.03</v>
      </c>
      <c r="K427" s="43">
        <f t="shared" si="247"/>
        <v>217.03</v>
      </c>
      <c r="L427" s="43">
        <f t="shared" si="247"/>
        <v>217.03</v>
      </c>
      <c r="M427" s="43">
        <f t="shared" si="247"/>
        <v>217.03</v>
      </c>
      <c r="N427" s="43">
        <f t="shared" si="247"/>
        <v>217.03</v>
      </c>
      <c r="O427" s="43">
        <f t="shared" si="247"/>
        <v>217.03</v>
      </c>
      <c r="P427" s="43">
        <f t="shared" si="247"/>
        <v>217.03</v>
      </c>
      <c r="Q427" s="43">
        <f t="shared" si="247"/>
        <v>217.03</v>
      </c>
      <c r="R427" s="43">
        <f t="shared" si="247"/>
        <v>217.03</v>
      </c>
      <c r="S427" s="43">
        <f t="shared" si="247"/>
        <v>217.03</v>
      </c>
      <c r="T427" s="43">
        <f t="shared" si="247"/>
        <v>217.03</v>
      </c>
      <c r="U427" s="43">
        <f t="shared" si="247"/>
        <v>217.03</v>
      </c>
      <c r="V427" s="43">
        <f t="shared" si="247"/>
        <v>217.03</v>
      </c>
      <c r="W427" s="43">
        <f t="shared" si="247"/>
        <v>217.03</v>
      </c>
      <c r="X427" s="43">
        <f t="shared" si="247"/>
        <v>217.03</v>
      </c>
      <c r="Y427" s="43">
        <f t="shared" si="247"/>
        <v>217.03</v>
      </c>
      <c r="Z427" s="43">
        <f t="shared" si="247"/>
        <v>217.03</v>
      </c>
      <c r="AA427" s="43">
        <f t="shared" si="247"/>
        <v>217.03</v>
      </c>
    </row>
    <row r="428" spans="1:27" ht="12.75" hidden="1" customHeight="1" outlineLevel="1" x14ac:dyDescent="0.2">
      <c r="A428" s="98" t="s">
        <v>1445</v>
      </c>
      <c r="B428" s="62" t="s">
        <v>81</v>
      </c>
      <c r="C428" s="42" t="s">
        <v>77</v>
      </c>
      <c r="D428" s="43">
        <v>6.71</v>
      </c>
      <c r="E428" s="43">
        <v>6.71</v>
      </c>
      <c r="F428" s="43">
        <v>6.71</v>
      </c>
      <c r="G428" s="43">
        <v>6.71</v>
      </c>
      <c r="H428" s="43">
        <v>6.71</v>
      </c>
      <c r="I428" s="43">
        <v>6.71</v>
      </c>
      <c r="J428" s="43">
        <v>6.71</v>
      </c>
      <c r="K428" s="43">
        <v>6.71</v>
      </c>
      <c r="L428" s="43">
        <v>6.71</v>
      </c>
      <c r="M428" s="43">
        <v>6.71</v>
      </c>
      <c r="N428" s="43">
        <v>6.71</v>
      </c>
      <c r="O428" s="43">
        <v>6.71</v>
      </c>
      <c r="P428" s="43">
        <v>6.71</v>
      </c>
      <c r="Q428" s="43">
        <v>6.71</v>
      </c>
      <c r="R428" s="43">
        <v>6.71</v>
      </c>
      <c r="S428" s="43">
        <v>6.71</v>
      </c>
      <c r="T428" s="43">
        <v>6.71</v>
      </c>
      <c r="U428" s="43">
        <v>6.71</v>
      </c>
      <c r="V428" s="43">
        <v>6.71</v>
      </c>
      <c r="W428" s="43">
        <v>6.71</v>
      </c>
      <c r="X428" s="43">
        <v>6.71</v>
      </c>
      <c r="Y428" s="43">
        <v>6.71</v>
      </c>
      <c r="Z428" s="43">
        <v>6.71</v>
      </c>
      <c r="AA428" s="43">
        <v>6.71</v>
      </c>
    </row>
    <row r="429" spans="1:27" ht="12.75" hidden="1" customHeight="1" outlineLevel="1" x14ac:dyDescent="0.2">
      <c r="A429" s="98" t="s">
        <v>1446</v>
      </c>
      <c r="B429" s="62" t="s">
        <v>79</v>
      </c>
      <c r="C429" s="42" t="s">
        <v>77</v>
      </c>
      <c r="D429" s="43">
        <f>$D$11</f>
        <v>216.36</v>
      </c>
      <c r="E429" s="43">
        <f t="shared" ref="E429:AA429" si="248">$D$11</f>
        <v>216.36</v>
      </c>
      <c r="F429" s="43">
        <f t="shared" si="248"/>
        <v>216.36</v>
      </c>
      <c r="G429" s="43">
        <f t="shared" si="248"/>
        <v>216.36</v>
      </c>
      <c r="H429" s="43">
        <f t="shared" si="248"/>
        <v>216.36</v>
      </c>
      <c r="I429" s="43">
        <f t="shared" si="248"/>
        <v>216.36</v>
      </c>
      <c r="J429" s="43">
        <f t="shared" si="248"/>
        <v>216.36</v>
      </c>
      <c r="K429" s="43">
        <f t="shared" si="248"/>
        <v>216.36</v>
      </c>
      <c r="L429" s="43">
        <f t="shared" si="248"/>
        <v>216.36</v>
      </c>
      <c r="M429" s="43">
        <f t="shared" si="248"/>
        <v>216.36</v>
      </c>
      <c r="N429" s="43">
        <f t="shared" si="248"/>
        <v>216.36</v>
      </c>
      <c r="O429" s="43">
        <f t="shared" si="248"/>
        <v>216.36</v>
      </c>
      <c r="P429" s="43">
        <f t="shared" si="248"/>
        <v>216.36</v>
      </c>
      <c r="Q429" s="43">
        <f t="shared" si="248"/>
        <v>216.36</v>
      </c>
      <c r="R429" s="43">
        <f>$D$11</f>
        <v>216.36</v>
      </c>
      <c r="S429" s="43">
        <f t="shared" si="248"/>
        <v>216.36</v>
      </c>
      <c r="T429" s="43">
        <f t="shared" si="248"/>
        <v>216.36</v>
      </c>
      <c r="U429" s="43">
        <f t="shared" si="248"/>
        <v>216.36</v>
      </c>
      <c r="V429" s="43">
        <f t="shared" si="248"/>
        <v>216.36</v>
      </c>
      <c r="W429" s="43">
        <f t="shared" si="248"/>
        <v>216.36</v>
      </c>
      <c r="X429" s="43">
        <f t="shared" si="248"/>
        <v>216.36</v>
      </c>
      <c r="Y429" s="43">
        <f t="shared" si="248"/>
        <v>216.36</v>
      </c>
      <c r="Z429" s="43">
        <f t="shared" si="248"/>
        <v>216.36</v>
      </c>
      <c r="AA429" s="43">
        <f t="shared" si="248"/>
        <v>216.36</v>
      </c>
    </row>
    <row r="430" spans="1:27" ht="12.75" customHeight="1" collapsed="1" x14ac:dyDescent="0.2">
      <c r="A430" s="97" t="s">
        <v>1447</v>
      </c>
      <c r="B430" s="27" t="str">
        <f>"22"&amp;"."&amp;$B$663&amp;"."&amp;$B$664</f>
        <v>22.01.2023</v>
      </c>
      <c r="C430" s="89" t="s">
        <v>74</v>
      </c>
      <c r="D430" s="90">
        <f>ROUND(((D431+D432+D434+D433)/1000),5)</f>
        <v>1.65893</v>
      </c>
      <c r="E430" s="90">
        <f>ROUND(((E431+E432+E434+E433)/1000),5)</f>
        <v>1.59358</v>
      </c>
      <c r="F430" s="90">
        <f>ROUND(((F431+F432+F434+F433)/1000),5)</f>
        <v>1.5737000000000001</v>
      </c>
      <c r="G430" s="90">
        <f t="shared" ref="G430:AA430" si="249">ROUND(((G431+G432+G434+G433)/1000),5)</f>
        <v>1.5431900000000001</v>
      </c>
      <c r="H430" s="90">
        <f t="shared" si="249"/>
        <v>1.57698</v>
      </c>
      <c r="I430" s="90">
        <f t="shared" si="249"/>
        <v>1.58141</v>
      </c>
      <c r="J430" s="90">
        <f t="shared" si="249"/>
        <v>1.6173900000000001</v>
      </c>
      <c r="K430" s="90">
        <f t="shared" si="249"/>
        <v>1.71966</v>
      </c>
      <c r="L430" s="90">
        <f t="shared" si="249"/>
        <v>1.9824900000000001</v>
      </c>
      <c r="M430" s="90">
        <f t="shared" si="249"/>
        <v>2.1471</v>
      </c>
      <c r="N430" s="90">
        <f t="shared" si="249"/>
        <v>2.19123</v>
      </c>
      <c r="O430" s="90">
        <f t="shared" si="249"/>
        <v>2.2089400000000001</v>
      </c>
      <c r="P430" s="90">
        <f t="shared" si="249"/>
        <v>2.2073100000000001</v>
      </c>
      <c r="Q430" s="90">
        <f t="shared" si="249"/>
        <v>2.2081499999999998</v>
      </c>
      <c r="R430" s="90">
        <f t="shared" si="249"/>
        <v>2.1829000000000001</v>
      </c>
      <c r="S430" s="90">
        <f t="shared" si="249"/>
        <v>2.1960000000000002</v>
      </c>
      <c r="T430" s="90">
        <f t="shared" si="249"/>
        <v>2.2171400000000001</v>
      </c>
      <c r="U430" s="90">
        <f t="shared" si="249"/>
        <v>2.2516699999999998</v>
      </c>
      <c r="V430" s="90">
        <f t="shared" si="249"/>
        <v>2.2537400000000001</v>
      </c>
      <c r="W430" s="90">
        <f t="shared" si="249"/>
        <v>2.2460200000000001</v>
      </c>
      <c r="X430" s="90">
        <f t="shared" si="249"/>
        <v>2.2386300000000001</v>
      </c>
      <c r="Y430" s="90">
        <f t="shared" si="249"/>
        <v>2.1868799999999999</v>
      </c>
      <c r="Z430" s="90">
        <f t="shared" si="249"/>
        <v>1.9873700000000001</v>
      </c>
      <c r="AA430" s="90">
        <f t="shared" si="249"/>
        <v>1.65482</v>
      </c>
    </row>
    <row r="431" spans="1:27" ht="12.75" hidden="1" customHeight="1" outlineLevel="1" x14ac:dyDescent="0.2">
      <c r="A431" s="98" t="s">
        <v>1448</v>
      </c>
      <c r="B431" s="62" t="s">
        <v>236</v>
      </c>
      <c r="C431" s="42" t="s">
        <v>77</v>
      </c>
      <c r="D431" s="43">
        <v>1218.83</v>
      </c>
      <c r="E431" s="43">
        <v>1153.48</v>
      </c>
      <c r="F431" s="43">
        <v>1133.5999999999999</v>
      </c>
      <c r="G431" s="43">
        <v>1103.0899999999999</v>
      </c>
      <c r="H431" s="43">
        <v>1136.8800000000001</v>
      </c>
      <c r="I431" s="43">
        <v>1141.31</v>
      </c>
      <c r="J431" s="43">
        <v>1177.29</v>
      </c>
      <c r="K431" s="43">
        <v>1279.56</v>
      </c>
      <c r="L431" s="43">
        <v>1542.39</v>
      </c>
      <c r="M431" s="43">
        <v>1707</v>
      </c>
      <c r="N431" s="43">
        <v>1751.13</v>
      </c>
      <c r="O431" s="43">
        <v>1768.84</v>
      </c>
      <c r="P431" s="43">
        <v>1767.21</v>
      </c>
      <c r="Q431" s="43">
        <v>1768.05</v>
      </c>
      <c r="R431" s="43">
        <v>1742.8</v>
      </c>
      <c r="S431" s="43">
        <v>1755.9</v>
      </c>
      <c r="T431" s="43">
        <v>1777.04</v>
      </c>
      <c r="U431" s="43">
        <v>1811.57</v>
      </c>
      <c r="V431" s="43">
        <v>1813.64</v>
      </c>
      <c r="W431" s="43">
        <v>1805.92</v>
      </c>
      <c r="X431" s="43">
        <v>1798.53</v>
      </c>
      <c r="Y431" s="43">
        <v>1746.78</v>
      </c>
      <c r="Z431" s="43">
        <v>1547.27</v>
      </c>
      <c r="AA431" s="43">
        <v>1214.72</v>
      </c>
    </row>
    <row r="432" spans="1:27" ht="12.75" hidden="1" customHeight="1" outlineLevel="1" x14ac:dyDescent="0.2">
      <c r="A432" s="98" t="s">
        <v>1449</v>
      </c>
      <c r="B432" s="62" t="s">
        <v>88</v>
      </c>
      <c r="C432" s="42" t="s">
        <v>77</v>
      </c>
      <c r="D432" s="43">
        <f>$D$327</f>
        <v>217.03</v>
      </c>
      <c r="E432" s="43">
        <f t="shared" ref="E432:AA432" si="250">$D$327</f>
        <v>217.03</v>
      </c>
      <c r="F432" s="43">
        <f t="shared" si="250"/>
        <v>217.03</v>
      </c>
      <c r="G432" s="43">
        <f t="shared" si="250"/>
        <v>217.03</v>
      </c>
      <c r="H432" s="43">
        <f t="shared" si="250"/>
        <v>217.03</v>
      </c>
      <c r="I432" s="43">
        <f t="shared" si="250"/>
        <v>217.03</v>
      </c>
      <c r="J432" s="43">
        <f t="shared" si="250"/>
        <v>217.03</v>
      </c>
      <c r="K432" s="43">
        <f t="shared" si="250"/>
        <v>217.03</v>
      </c>
      <c r="L432" s="43">
        <f t="shared" si="250"/>
        <v>217.03</v>
      </c>
      <c r="M432" s="43">
        <f t="shared" si="250"/>
        <v>217.03</v>
      </c>
      <c r="N432" s="43">
        <f t="shared" si="250"/>
        <v>217.03</v>
      </c>
      <c r="O432" s="43">
        <f t="shared" si="250"/>
        <v>217.03</v>
      </c>
      <c r="P432" s="43">
        <f t="shared" si="250"/>
        <v>217.03</v>
      </c>
      <c r="Q432" s="43">
        <f t="shared" si="250"/>
        <v>217.03</v>
      </c>
      <c r="R432" s="43">
        <f t="shared" si="250"/>
        <v>217.03</v>
      </c>
      <c r="S432" s="43">
        <f t="shared" si="250"/>
        <v>217.03</v>
      </c>
      <c r="T432" s="43">
        <f t="shared" si="250"/>
        <v>217.03</v>
      </c>
      <c r="U432" s="43">
        <f t="shared" si="250"/>
        <v>217.03</v>
      </c>
      <c r="V432" s="43">
        <f t="shared" si="250"/>
        <v>217.03</v>
      </c>
      <c r="W432" s="43">
        <f t="shared" si="250"/>
        <v>217.03</v>
      </c>
      <c r="X432" s="43">
        <f t="shared" si="250"/>
        <v>217.03</v>
      </c>
      <c r="Y432" s="43">
        <f t="shared" si="250"/>
        <v>217.03</v>
      </c>
      <c r="Z432" s="43">
        <f t="shared" si="250"/>
        <v>217.03</v>
      </c>
      <c r="AA432" s="43">
        <f t="shared" si="250"/>
        <v>217.03</v>
      </c>
    </row>
    <row r="433" spans="1:27" ht="12.75" hidden="1" customHeight="1" outlineLevel="1" x14ac:dyDescent="0.2">
      <c r="A433" s="98" t="s">
        <v>1450</v>
      </c>
      <c r="B433" s="62" t="s">
        <v>81</v>
      </c>
      <c r="C433" s="42" t="s">
        <v>77</v>
      </c>
      <c r="D433" s="43">
        <v>6.71</v>
      </c>
      <c r="E433" s="43">
        <v>6.71</v>
      </c>
      <c r="F433" s="43">
        <v>6.71</v>
      </c>
      <c r="G433" s="43">
        <v>6.71</v>
      </c>
      <c r="H433" s="43">
        <v>6.71</v>
      </c>
      <c r="I433" s="43">
        <v>6.71</v>
      </c>
      <c r="J433" s="43">
        <v>6.71</v>
      </c>
      <c r="K433" s="43">
        <v>6.71</v>
      </c>
      <c r="L433" s="43">
        <v>6.71</v>
      </c>
      <c r="M433" s="43">
        <v>6.71</v>
      </c>
      <c r="N433" s="43">
        <v>6.71</v>
      </c>
      <c r="O433" s="43">
        <v>6.71</v>
      </c>
      <c r="P433" s="43">
        <v>6.71</v>
      </c>
      <c r="Q433" s="43">
        <v>6.71</v>
      </c>
      <c r="R433" s="43">
        <v>6.71</v>
      </c>
      <c r="S433" s="43">
        <v>6.71</v>
      </c>
      <c r="T433" s="43">
        <v>6.71</v>
      </c>
      <c r="U433" s="43">
        <v>6.71</v>
      </c>
      <c r="V433" s="43">
        <v>6.71</v>
      </c>
      <c r="W433" s="43">
        <v>6.71</v>
      </c>
      <c r="X433" s="43">
        <v>6.71</v>
      </c>
      <c r="Y433" s="43">
        <v>6.71</v>
      </c>
      <c r="Z433" s="43">
        <v>6.71</v>
      </c>
      <c r="AA433" s="43">
        <v>6.71</v>
      </c>
    </row>
    <row r="434" spans="1:27" ht="12.75" hidden="1" customHeight="1" outlineLevel="1" x14ac:dyDescent="0.2">
      <c r="A434" s="98" t="s">
        <v>1451</v>
      </c>
      <c r="B434" s="62" t="s">
        <v>79</v>
      </c>
      <c r="C434" s="42" t="s">
        <v>77</v>
      </c>
      <c r="D434" s="43">
        <f>$D$11</f>
        <v>216.36</v>
      </c>
      <c r="E434" s="43">
        <f t="shared" ref="E434:AA434" si="251">$D$11</f>
        <v>216.36</v>
      </c>
      <c r="F434" s="43">
        <f t="shared" si="251"/>
        <v>216.36</v>
      </c>
      <c r="G434" s="43">
        <f t="shared" si="251"/>
        <v>216.36</v>
      </c>
      <c r="H434" s="43">
        <f t="shared" si="251"/>
        <v>216.36</v>
      </c>
      <c r="I434" s="43">
        <f t="shared" si="251"/>
        <v>216.36</v>
      </c>
      <c r="J434" s="43">
        <f t="shared" si="251"/>
        <v>216.36</v>
      </c>
      <c r="K434" s="43">
        <f t="shared" si="251"/>
        <v>216.36</v>
      </c>
      <c r="L434" s="43">
        <f t="shared" si="251"/>
        <v>216.36</v>
      </c>
      <c r="M434" s="43">
        <f t="shared" si="251"/>
        <v>216.36</v>
      </c>
      <c r="N434" s="43">
        <f t="shared" si="251"/>
        <v>216.36</v>
      </c>
      <c r="O434" s="43">
        <f t="shared" si="251"/>
        <v>216.36</v>
      </c>
      <c r="P434" s="43">
        <f t="shared" si="251"/>
        <v>216.36</v>
      </c>
      <c r="Q434" s="43">
        <f t="shared" si="251"/>
        <v>216.36</v>
      </c>
      <c r="R434" s="43">
        <f>$D$11</f>
        <v>216.36</v>
      </c>
      <c r="S434" s="43">
        <f t="shared" si="251"/>
        <v>216.36</v>
      </c>
      <c r="T434" s="43">
        <f t="shared" si="251"/>
        <v>216.36</v>
      </c>
      <c r="U434" s="43">
        <f t="shared" si="251"/>
        <v>216.36</v>
      </c>
      <c r="V434" s="43">
        <f t="shared" si="251"/>
        <v>216.36</v>
      </c>
      <c r="W434" s="43">
        <f t="shared" si="251"/>
        <v>216.36</v>
      </c>
      <c r="X434" s="43">
        <f t="shared" si="251"/>
        <v>216.36</v>
      </c>
      <c r="Y434" s="43">
        <f t="shared" si="251"/>
        <v>216.36</v>
      </c>
      <c r="Z434" s="43">
        <f t="shared" si="251"/>
        <v>216.36</v>
      </c>
      <c r="AA434" s="43">
        <f t="shared" si="251"/>
        <v>216.36</v>
      </c>
    </row>
    <row r="435" spans="1:27" ht="12.75" customHeight="1" collapsed="1" x14ac:dyDescent="0.2">
      <c r="A435" s="97" t="s">
        <v>1452</v>
      </c>
      <c r="B435" s="27" t="str">
        <f>"23"&amp;"."&amp;$B$663&amp;"."&amp;$B$664</f>
        <v>23.01.2023</v>
      </c>
      <c r="C435" s="89" t="s">
        <v>74</v>
      </c>
      <c r="D435" s="90">
        <f>ROUND(((D436+D437+D439+D438)/1000),5)</f>
        <v>1.6146799999999999</v>
      </c>
      <c r="E435" s="90">
        <f>ROUND(((E436+E437+E439+E438)/1000),5)</f>
        <v>1.58023</v>
      </c>
      <c r="F435" s="90">
        <f>ROUND(((F436+F437+F439+F438)/1000),5)</f>
        <v>1.5247599999999999</v>
      </c>
      <c r="G435" s="90">
        <f t="shared" ref="G435:AA435" si="252">ROUND(((G436+G437+G439+G438)/1000),5)</f>
        <v>1.51535</v>
      </c>
      <c r="H435" s="90">
        <f t="shared" si="252"/>
        <v>1.5522899999999999</v>
      </c>
      <c r="I435" s="90">
        <f t="shared" si="252"/>
        <v>1.6132200000000001</v>
      </c>
      <c r="J435" s="90">
        <f t="shared" si="252"/>
        <v>1.85364</v>
      </c>
      <c r="K435" s="90">
        <f t="shared" si="252"/>
        <v>2.1875900000000001</v>
      </c>
      <c r="L435" s="90">
        <f t="shared" si="252"/>
        <v>2.3343500000000001</v>
      </c>
      <c r="M435" s="90">
        <f t="shared" si="252"/>
        <v>2.3616799999999998</v>
      </c>
      <c r="N435" s="90">
        <f t="shared" si="252"/>
        <v>2.37486</v>
      </c>
      <c r="O435" s="90">
        <f t="shared" si="252"/>
        <v>2.40463</v>
      </c>
      <c r="P435" s="90">
        <f t="shared" si="252"/>
        <v>2.3854099999999998</v>
      </c>
      <c r="Q435" s="90">
        <f t="shared" si="252"/>
        <v>2.3928099999999999</v>
      </c>
      <c r="R435" s="90">
        <f t="shared" si="252"/>
        <v>2.3875799999999998</v>
      </c>
      <c r="S435" s="90">
        <f t="shared" si="252"/>
        <v>2.3558500000000002</v>
      </c>
      <c r="T435" s="90">
        <f t="shared" si="252"/>
        <v>2.3590900000000001</v>
      </c>
      <c r="U435" s="90">
        <f t="shared" si="252"/>
        <v>2.3710800000000001</v>
      </c>
      <c r="V435" s="90">
        <f t="shared" si="252"/>
        <v>2.3664700000000001</v>
      </c>
      <c r="W435" s="90">
        <f t="shared" si="252"/>
        <v>2.3816099999999998</v>
      </c>
      <c r="X435" s="90">
        <f t="shared" si="252"/>
        <v>2.3501099999999999</v>
      </c>
      <c r="Y435" s="90">
        <f t="shared" si="252"/>
        <v>2.2027399999999999</v>
      </c>
      <c r="Z435" s="90">
        <f t="shared" si="252"/>
        <v>1.98031</v>
      </c>
      <c r="AA435" s="90">
        <f t="shared" si="252"/>
        <v>1.61453</v>
      </c>
    </row>
    <row r="436" spans="1:27" ht="12.75" hidden="1" customHeight="1" outlineLevel="1" x14ac:dyDescent="0.2">
      <c r="A436" s="98" t="s">
        <v>1453</v>
      </c>
      <c r="B436" s="62" t="s">
        <v>236</v>
      </c>
      <c r="C436" s="42" t="s">
        <v>77</v>
      </c>
      <c r="D436" s="43">
        <v>1174.58</v>
      </c>
      <c r="E436" s="43">
        <v>1140.1300000000001</v>
      </c>
      <c r="F436" s="43">
        <v>1084.6600000000001</v>
      </c>
      <c r="G436" s="43">
        <v>1075.25</v>
      </c>
      <c r="H436" s="43">
        <v>1112.19</v>
      </c>
      <c r="I436" s="43">
        <v>1173.1199999999999</v>
      </c>
      <c r="J436" s="43">
        <v>1413.54</v>
      </c>
      <c r="K436" s="43">
        <v>1747.49</v>
      </c>
      <c r="L436" s="43">
        <v>1894.25</v>
      </c>
      <c r="M436" s="43">
        <v>1921.58</v>
      </c>
      <c r="N436" s="43">
        <v>1934.76</v>
      </c>
      <c r="O436" s="43">
        <v>1964.53</v>
      </c>
      <c r="P436" s="43">
        <v>1945.31</v>
      </c>
      <c r="Q436" s="43">
        <v>1952.71</v>
      </c>
      <c r="R436" s="43">
        <v>1947.48</v>
      </c>
      <c r="S436" s="43">
        <v>1915.75</v>
      </c>
      <c r="T436" s="43">
        <v>1918.99</v>
      </c>
      <c r="U436" s="43">
        <v>1930.98</v>
      </c>
      <c r="V436" s="43">
        <v>1926.37</v>
      </c>
      <c r="W436" s="43">
        <v>1941.51</v>
      </c>
      <c r="X436" s="43">
        <v>1910.01</v>
      </c>
      <c r="Y436" s="43">
        <v>1762.64</v>
      </c>
      <c r="Z436" s="43">
        <v>1540.21</v>
      </c>
      <c r="AA436" s="43">
        <v>1174.43</v>
      </c>
    </row>
    <row r="437" spans="1:27" ht="12.75" hidden="1" customHeight="1" outlineLevel="1" x14ac:dyDescent="0.2">
      <c r="A437" s="98" t="s">
        <v>1454</v>
      </c>
      <c r="B437" s="62" t="s">
        <v>88</v>
      </c>
      <c r="C437" s="42" t="s">
        <v>77</v>
      </c>
      <c r="D437" s="43">
        <f>$D$327</f>
        <v>217.03</v>
      </c>
      <c r="E437" s="43">
        <f t="shared" ref="E437:AA437" si="253">$D$327</f>
        <v>217.03</v>
      </c>
      <c r="F437" s="43">
        <f t="shared" si="253"/>
        <v>217.03</v>
      </c>
      <c r="G437" s="43">
        <f t="shared" si="253"/>
        <v>217.03</v>
      </c>
      <c r="H437" s="43">
        <f t="shared" si="253"/>
        <v>217.03</v>
      </c>
      <c r="I437" s="43">
        <f t="shared" si="253"/>
        <v>217.03</v>
      </c>
      <c r="J437" s="43">
        <f t="shared" si="253"/>
        <v>217.03</v>
      </c>
      <c r="K437" s="43">
        <f t="shared" si="253"/>
        <v>217.03</v>
      </c>
      <c r="L437" s="43">
        <f t="shared" si="253"/>
        <v>217.03</v>
      </c>
      <c r="M437" s="43">
        <f t="shared" si="253"/>
        <v>217.03</v>
      </c>
      <c r="N437" s="43">
        <f t="shared" si="253"/>
        <v>217.03</v>
      </c>
      <c r="O437" s="43">
        <f t="shared" si="253"/>
        <v>217.03</v>
      </c>
      <c r="P437" s="43">
        <f t="shared" si="253"/>
        <v>217.03</v>
      </c>
      <c r="Q437" s="43">
        <f t="shared" si="253"/>
        <v>217.03</v>
      </c>
      <c r="R437" s="43">
        <f t="shared" si="253"/>
        <v>217.03</v>
      </c>
      <c r="S437" s="43">
        <f t="shared" si="253"/>
        <v>217.03</v>
      </c>
      <c r="T437" s="43">
        <f t="shared" si="253"/>
        <v>217.03</v>
      </c>
      <c r="U437" s="43">
        <f t="shared" si="253"/>
        <v>217.03</v>
      </c>
      <c r="V437" s="43">
        <f t="shared" si="253"/>
        <v>217.03</v>
      </c>
      <c r="W437" s="43">
        <f t="shared" si="253"/>
        <v>217.03</v>
      </c>
      <c r="X437" s="43">
        <f t="shared" si="253"/>
        <v>217.03</v>
      </c>
      <c r="Y437" s="43">
        <f t="shared" si="253"/>
        <v>217.03</v>
      </c>
      <c r="Z437" s="43">
        <f t="shared" si="253"/>
        <v>217.03</v>
      </c>
      <c r="AA437" s="43">
        <f t="shared" si="253"/>
        <v>217.03</v>
      </c>
    </row>
    <row r="438" spans="1:27" ht="12.75" hidden="1" customHeight="1" outlineLevel="1" x14ac:dyDescent="0.2">
      <c r="A438" s="98" t="s">
        <v>1455</v>
      </c>
      <c r="B438" s="62" t="s">
        <v>81</v>
      </c>
      <c r="C438" s="42" t="s">
        <v>77</v>
      </c>
      <c r="D438" s="43">
        <v>6.71</v>
      </c>
      <c r="E438" s="43">
        <v>6.71</v>
      </c>
      <c r="F438" s="43">
        <v>6.71</v>
      </c>
      <c r="G438" s="43">
        <v>6.71</v>
      </c>
      <c r="H438" s="43">
        <v>6.71</v>
      </c>
      <c r="I438" s="43">
        <v>6.71</v>
      </c>
      <c r="J438" s="43">
        <v>6.71</v>
      </c>
      <c r="K438" s="43">
        <v>6.71</v>
      </c>
      <c r="L438" s="43">
        <v>6.71</v>
      </c>
      <c r="M438" s="43">
        <v>6.71</v>
      </c>
      <c r="N438" s="43">
        <v>6.71</v>
      </c>
      <c r="O438" s="43">
        <v>6.71</v>
      </c>
      <c r="P438" s="43">
        <v>6.71</v>
      </c>
      <c r="Q438" s="43">
        <v>6.71</v>
      </c>
      <c r="R438" s="43">
        <v>6.71</v>
      </c>
      <c r="S438" s="43">
        <v>6.71</v>
      </c>
      <c r="T438" s="43">
        <v>6.71</v>
      </c>
      <c r="U438" s="43">
        <v>6.71</v>
      </c>
      <c r="V438" s="43">
        <v>6.71</v>
      </c>
      <c r="W438" s="43">
        <v>6.71</v>
      </c>
      <c r="X438" s="43">
        <v>6.71</v>
      </c>
      <c r="Y438" s="43">
        <v>6.71</v>
      </c>
      <c r="Z438" s="43">
        <v>6.71</v>
      </c>
      <c r="AA438" s="43">
        <v>6.71</v>
      </c>
    </row>
    <row r="439" spans="1:27" ht="12.75" hidden="1" customHeight="1" outlineLevel="1" x14ac:dyDescent="0.2">
      <c r="A439" s="98" t="s">
        <v>1456</v>
      </c>
      <c r="B439" s="62" t="s">
        <v>79</v>
      </c>
      <c r="C439" s="42" t="s">
        <v>77</v>
      </c>
      <c r="D439" s="43">
        <f>$D$11</f>
        <v>216.36</v>
      </c>
      <c r="E439" s="43">
        <f t="shared" ref="E439:AA439" si="254">$D$11</f>
        <v>216.36</v>
      </c>
      <c r="F439" s="43">
        <f t="shared" si="254"/>
        <v>216.36</v>
      </c>
      <c r="G439" s="43">
        <f t="shared" si="254"/>
        <v>216.36</v>
      </c>
      <c r="H439" s="43">
        <f t="shared" si="254"/>
        <v>216.36</v>
      </c>
      <c r="I439" s="43">
        <f t="shared" si="254"/>
        <v>216.36</v>
      </c>
      <c r="J439" s="43">
        <f t="shared" si="254"/>
        <v>216.36</v>
      </c>
      <c r="K439" s="43">
        <f t="shared" si="254"/>
        <v>216.36</v>
      </c>
      <c r="L439" s="43">
        <f t="shared" si="254"/>
        <v>216.36</v>
      </c>
      <c r="M439" s="43">
        <f t="shared" si="254"/>
        <v>216.36</v>
      </c>
      <c r="N439" s="43">
        <f t="shared" si="254"/>
        <v>216.36</v>
      </c>
      <c r="O439" s="43">
        <f t="shared" si="254"/>
        <v>216.36</v>
      </c>
      <c r="P439" s="43">
        <f t="shared" si="254"/>
        <v>216.36</v>
      </c>
      <c r="Q439" s="43">
        <f t="shared" si="254"/>
        <v>216.36</v>
      </c>
      <c r="R439" s="43">
        <f>$D$11</f>
        <v>216.36</v>
      </c>
      <c r="S439" s="43">
        <f t="shared" si="254"/>
        <v>216.36</v>
      </c>
      <c r="T439" s="43">
        <f t="shared" si="254"/>
        <v>216.36</v>
      </c>
      <c r="U439" s="43">
        <f t="shared" si="254"/>
        <v>216.36</v>
      </c>
      <c r="V439" s="43">
        <f t="shared" si="254"/>
        <v>216.36</v>
      </c>
      <c r="W439" s="43">
        <f t="shared" si="254"/>
        <v>216.36</v>
      </c>
      <c r="X439" s="43">
        <f t="shared" si="254"/>
        <v>216.36</v>
      </c>
      <c r="Y439" s="43">
        <f t="shared" si="254"/>
        <v>216.36</v>
      </c>
      <c r="Z439" s="43">
        <f t="shared" si="254"/>
        <v>216.36</v>
      </c>
      <c r="AA439" s="43">
        <f t="shared" si="254"/>
        <v>216.36</v>
      </c>
    </row>
    <row r="440" spans="1:27" ht="12.75" customHeight="1" collapsed="1" x14ac:dyDescent="0.2">
      <c r="A440" s="97" t="s">
        <v>1457</v>
      </c>
      <c r="B440" s="27" t="str">
        <f>"24"&amp;"."&amp;$B$663&amp;"."&amp;$B$664</f>
        <v>24.01.2023</v>
      </c>
      <c r="C440" s="89" t="s">
        <v>74</v>
      </c>
      <c r="D440" s="90">
        <f>ROUND(((D441+D442+D444+D443)/1000),5)</f>
        <v>1.61025</v>
      </c>
      <c r="E440" s="90">
        <f>ROUND(((E441+E442+E444+E443)/1000),5)</f>
        <v>1.5529299999999999</v>
      </c>
      <c r="F440" s="90">
        <f>ROUND(((F441+F442+F444+F443)/1000),5)</f>
        <v>1.5353300000000001</v>
      </c>
      <c r="G440" s="90">
        <f t="shared" ref="G440:AA440" si="255">ROUND(((G441+G442+G444+G443)/1000),5)</f>
        <v>1.5358099999999999</v>
      </c>
      <c r="H440" s="90">
        <f t="shared" si="255"/>
        <v>1.5835600000000001</v>
      </c>
      <c r="I440" s="90">
        <f t="shared" si="255"/>
        <v>1.6547499999999999</v>
      </c>
      <c r="J440" s="90">
        <f t="shared" si="255"/>
        <v>2.0184899999999999</v>
      </c>
      <c r="K440" s="90">
        <f t="shared" si="255"/>
        <v>2.2183700000000002</v>
      </c>
      <c r="L440" s="90">
        <f t="shared" si="255"/>
        <v>2.3308300000000002</v>
      </c>
      <c r="M440" s="90">
        <f t="shared" si="255"/>
        <v>2.3477199999999998</v>
      </c>
      <c r="N440" s="90">
        <f t="shared" si="255"/>
        <v>2.3601700000000001</v>
      </c>
      <c r="O440" s="90">
        <f t="shared" si="255"/>
        <v>2.38151</v>
      </c>
      <c r="P440" s="90">
        <f t="shared" si="255"/>
        <v>2.3704499999999999</v>
      </c>
      <c r="Q440" s="90">
        <f t="shared" si="255"/>
        <v>2.3756400000000002</v>
      </c>
      <c r="R440" s="90">
        <f t="shared" si="255"/>
        <v>2.3744100000000001</v>
      </c>
      <c r="S440" s="90">
        <f t="shared" si="255"/>
        <v>2.3466200000000002</v>
      </c>
      <c r="T440" s="90">
        <f t="shared" si="255"/>
        <v>2.3464200000000002</v>
      </c>
      <c r="U440" s="90">
        <f t="shared" si="255"/>
        <v>2.3571200000000001</v>
      </c>
      <c r="V440" s="90">
        <f t="shared" si="255"/>
        <v>2.35507</v>
      </c>
      <c r="W440" s="90">
        <f t="shared" si="255"/>
        <v>2.3677199999999998</v>
      </c>
      <c r="X440" s="90">
        <f t="shared" si="255"/>
        <v>2.3220800000000001</v>
      </c>
      <c r="Y440" s="90">
        <f t="shared" si="255"/>
        <v>2.2493400000000001</v>
      </c>
      <c r="Z440" s="90">
        <f t="shared" si="255"/>
        <v>2.0944500000000001</v>
      </c>
      <c r="AA440" s="90">
        <f t="shared" si="255"/>
        <v>1.6579900000000001</v>
      </c>
    </row>
    <row r="441" spans="1:27" ht="12.75" hidden="1" customHeight="1" outlineLevel="1" x14ac:dyDescent="0.2">
      <c r="A441" s="98" t="s">
        <v>1458</v>
      </c>
      <c r="B441" s="62" t="s">
        <v>236</v>
      </c>
      <c r="C441" s="42" t="s">
        <v>77</v>
      </c>
      <c r="D441" s="43">
        <v>1170.1500000000001</v>
      </c>
      <c r="E441" s="43">
        <v>1112.83</v>
      </c>
      <c r="F441" s="43">
        <v>1095.23</v>
      </c>
      <c r="G441" s="43">
        <v>1095.71</v>
      </c>
      <c r="H441" s="43">
        <v>1143.46</v>
      </c>
      <c r="I441" s="43">
        <v>1214.6500000000001</v>
      </c>
      <c r="J441" s="43">
        <v>1578.39</v>
      </c>
      <c r="K441" s="43">
        <v>1778.27</v>
      </c>
      <c r="L441" s="43">
        <v>1890.73</v>
      </c>
      <c r="M441" s="43">
        <v>1907.62</v>
      </c>
      <c r="N441" s="43">
        <v>1920.07</v>
      </c>
      <c r="O441" s="43">
        <v>1941.41</v>
      </c>
      <c r="P441" s="43">
        <v>1930.35</v>
      </c>
      <c r="Q441" s="43">
        <v>1935.54</v>
      </c>
      <c r="R441" s="43">
        <v>1934.31</v>
      </c>
      <c r="S441" s="43">
        <v>1906.52</v>
      </c>
      <c r="T441" s="43">
        <v>1906.32</v>
      </c>
      <c r="U441" s="43">
        <v>1917.02</v>
      </c>
      <c r="V441" s="43">
        <v>1914.97</v>
      </c>
      <c r="W441" s="43">
        <v>1927.62</v>
      </c>
      <c r="X441" s="43">
        <v>1881.98</v>
      </c>
      <c r="Y441" s="43">
        <v>1809.24</v>
      </c>
      <c r="Z441" s="43">
        <v>1654.35</v>
      </c>
      <c r="AA441" s="43">
        <v>1217.8900000000001</v>
      </c>
    </row>
    <row r="442" spans="1:27" ht="12.75" hidden="1" customHeight="1" outlineLevel="1" x14ac:dyDescent="0.2">
      <c r="A442" s="98" t="s">
        <v>1459</v>
      </c>
      <c r="B442" s="62" t="s">
        <v>88</v>
      </c>
      <c r="C442" s="42" t="s">
        <v>77</v>
      </c>
      <c r="D442" s="43">
        <f>$D$327</f>
        <v>217.03</v>
      </c>
      <c r="E442" s="43">
        <f t="shared" ref="E442:AA442" si="256">$D$327</f>
        <v>217.03</v>
      </c>
      <c r="F442" s="43">
        <f t="shared" si="256"/>
        <v>217.03</v>
      </c>
      <c r="G442" s="43">
        <f t="shared" si="256"/>
        <v>217.03</v>
      </c>
      <c r="H442" s="43">
        <f t="shared" si="256"/>
        <v>217.03</v>
      </c>
      <c r="I442" s="43">
        <f t="shared" si="256"/>
        <v>217.03</v>
      </c>
      <c r="J442" s="43">
        <f t="shared" si="256"/>
        <v>217.03</v>
      </c>
      <c r="K442" s="43">
        <f t="shared" si="256"/>
        <v>217.03</v>
      </c>
      <c r="L442" s="43">
        <f t="shared" si="256"/>
        <v>217.03</v>
      </c>
      <c r="M442" s="43">
        <f t="shared" si="256"/>
        <v>217.03</v>
      </c>
      <c r="N442" s="43">
        <f t="shared" si="256"/>
        <v>217.03</v>
      </c>
      <c r="O442" s="43">
        <f t="shared" si="256"/>
        <v>217.03</v>
      </c>
      <c r="P442" s="43">
        <f t="shared" si="256"/>
        <v>217.03</v>
      </c>
      <c r="Q442" s="43">
        <f t="shared" si="256"/>
        <v>217.03</v>
      </c>
      <c r="R442" s="43">
        <f t="shared" si="256"/>
        <v>217.03</v>
      </c>
      <c r="S442" s="43">
        <f t="shared" si="256"/>
        <v>217.03</v>
      </c>
      <c r="T442" s="43">
        <f t="shared" si="256"/>
        <v>217.03</v>
      </c>
      <c r="U442" s="43">
        <f t="shared" si="256"/>
        <v>217.03</v>
      </c>
      <c r="V442" s="43">
        <f t="shared" si="256"/>
        <v>217.03</v>
      </c>
      <c r="W442" s="43">
        <f t="shared" si="256"/>
        <v>217.03</v>
      </c>
      <c r="X442" s="43">
        <f t="shared" si="256"/>
        <v>217.03</v>
      </c>
      <c r="Y442" s="43">
        <f t="shared" si="256"/>
        <v>217.03</v>
      </c>
      <c r="Z442" s="43">
        <f t="shared" si="256"/>
        <v>217.03</v>
      </c>
      <c r="AA442" s="43">
        <f t="shared" si="256"/>
        <v>217.03</v>
      </c>
    </row>
    <row r="443" spans="1:27" ht="12.75" hidden="1" customHeight="1" outlineLevel="1" x14ac:dyDescent="0.2">
      <c r="A443" s="98" t="s">
        <v>1460</v>
      </c>
      <c r="B443" s="62" t="s">
        <v>81</v>
      </c>
      <c r="C443" s="42" t="s">
        <v>77</v>
      </c>
      <c r="D443" s="43">
        <v>6.71</v>
      </c>
      <c r="E443" s="43">
        <v>6.71</v>
      </c>
      <c r="F443" s="43">
        <v>6.71</v>
      </c>
      <c r="G443" s="43">
        <v>6.71</v>
      </c>
      <c r="H443" s="43">
        <v>6.71</v>
      </c>
      <c r="I443" s="43">
        <v>6.71</v>
      </c>
      <c r="J443" s="43">
        <v>6.71</v>
      </c>
      <c r="K443" s="43">
        <v>6.71</v>
      </c>
      <c r="L443" s="43">
        <v>6.71</v>
      </c>
      <c r="M443" s="43">
        <v>6.71</v>
      </c>
      <c r="N443" s="43">
        <v>6.71</v>
      </c>
      <c r="O443" s="43">
        <v>6.71</v>
      </c>
      <c r="P443" s="43">
        <v>6.71</v>
      </c>
      <c r="Q443" s="43">
        <v>6.71</v>
      </c>
      <c r="R443" s="43">
        <v>6.71</v>
      </c>
      <c r="S443" s="43">
        <v>6.71</v>
      </c>
      <c r="T443" s="43">
        <v>6.71</v>
      </c>
      <c r="U443" s="43">
        <v>6.71</v>
      </c>
      <c r="V443" s="43">
        <v>6.71</v>
      </c>
      <c r="W443" s="43">
        <v>6.71</v>
      </c>
      <c r="X443" s="43">
        <v>6.71</v>
      </c>
      <c r="Y443" s="43">
        <v>6.71</v>
      </c>
      <c r="Z443" s="43">
        <v>6.71</v>
      </c>
      <c r="AA443" s="43">
        <v>6.71</v>
      </c>
    </row>
    <row r="444" spans="1:27" ht="12.75" hidden="1" customHeight="1" outlineLevel="1" x14ac:dyDescent="0.2">
      <c r="A444" s="98" t="s">
        <v>1461</v>
      </c>
      <c r="B444" s="62" t="s">
        <v>79</v>
      </c>
      <c r="C444" s="42" t="s">
        <v>77</v>
      </c>
      <c r="D444" s="43">
        <f>$D$11</f>
        <v>216.36</v>
      </c>
      <c r="E444" s="43">
        <f t="shared" ref="E444:AA444" si="257">$D$11</f>
        <v>216.36</v>
      </c>
      <c r="F444" s="43">
        <f t="shared" si="257"/>
        <v>216.36</v>
      </c>
      <c r="G444" s="43">
        <f t="shared" si="257"/>
        <v>216.36</v>
      </c>
      <c r="H444" s="43">
        <f t="shared" si="257"/>
        <v>216.36</v>
      </c>
      <c r="I444" s="43">
        <f t="shared" si="257"/>
        <v>216.36</v>
      </c>
      <c r="J444" s="43">
        <f t="shared" si="257"/>
        <v>216.36</v>
      </c>
      <c r="K444" s="43">
        <f t="shared" si="257"/>
        <v>216.36</v>
      </c>
      <c r="L444" s="43">
        <f t="shared" si="257"/>
        <v>216.36</v>
      </c>
      <c r="M444" s="43">
        <f t="shared" si="257"/>
        <v>216.36</v>
      </c>
      <c r="N444" s="43">
        <f t="shared" si="257"/>
        <v>216.36</v>
      </c>
      <c r="O444" s="43">
        <f t="shared" si="257"/>
        <v>216.36</v>
      </c>
      <c r="P444" s="43">
        <f t="shared" si="257"/>
        <v>216.36</v>
      </c>
      <c r="Q444" s="43">
        <f t="shared" si="257"/>
        <v>216.36</v>
      </c>
      <c r="R444" s="43">
        <f>$D$11</f>
        <v>216.36</v>
      </c>
      <c r="S444" s="43">
        <f t="shared" si="257"/>
        <v>216.36</v>
      </c>
      <c r="T444" s="43">
        <f t="shared" si="257"/>
        <v>216.36</v>
      </c>
      <c r="U444" s="43">
        <f t="shared" si="257"/>
        <v>216.36</v>
      </c>
      <c r="V444" s="43">
        <f t="shared" si="257"/>
        <v>216.36</v>
      </c>
      <c r="W444" s="43">
        <f t="shared" si="257"/>
        <v>216.36</v>
      </c>
      <c r="X444" s="43">
        <f t="shared" si="257"/>
        <v>216.36</v>
      </c>
      <c r="Y444" s="43">
        <f t="shared" si="257"/>
        <v>216.36</v>
      </c>
      <c r="Z444" s="43">
        <f t="shared" si="257"/>
        <v>216.36</v>
      </c>
      <c r="AA444" s="43">
        <f t="shared" si="257"/>
        <v>216.36</v>
      </c>
    </row>
    <row r="445" spans="1:27" collapsed="1" x14ac:dyDescent="0.2">
      <c r="A445" s="97" t="s">
        <v>1462</v>
      </c>
      <c r="B445" s="27" t="str">
        <f>"25"&amp;"."&amp;$B$663&amp;"."&amp;$B$664</f>
        <v>25.01.2023</v>
      </c>
      <c r="C445" s="89" t="s">
        <v>74</v>
      </c>
      <c r="D445" s="90">
        <f>ROUND(((D446+D447+D449+D448)/1000),5)</f>
        <v>1.6120099999999999</v>
      </c>
      <c r="E445" s="90">
        <f>ROUND(((E446+E447+E449+E448)/1000),5)</f>
        <v>1.5766899999999999</v>
      </c>
      <c r="F445" s="90">
        <f>ROUND(((F446+F447+F449+F448)/1000),5)</f>
        <v>1.54532</v>
      </c>
      <c r="G445" s="90">
        <f t="shared" ref="G445:AA445" si="258">ROUND(((G446+G447+G449+G448)/1000),5)</f>
        <v>1.54697</v>
      </c>
      <c r="H445" s="90">
        <f t="shared" si="258"/>
        <v>1.6034999999999999</v>
      </c>
      <c r="I445" s="90">
        <f t="shared" si="258"/>
        <v>1.6513899999999999</v>
      </c>
      <c r="J445" s="90">
        <f t="shared" si="258"/>
        <v>2.02088</v>
      </c>
      <c r="K445" s="90">
        <f t="shared" si="258"/>
        <v>2.2730999999999999</v>
      </c>
      <c r="L445" s="90">
        <f t="shared" si="258"/>
        <v>2.3777200000000001</v>
      </c>
      <c r="M445" s="90">
        <f t="shared" si="258"/>
        <v>2.3913500000000001</v>
      </c>
      <c r="N445" s="90">
        <f t="shared" si="258"/>
        <v>2.4068900000000002</v>
      </c>
      <c r="O445" s="90">
        <f t="shared" si="258"/>
        <v>2.4301900000000001</v>
      </c>
      <c r="P445" s="90">
        <f t="shared" si="258"/>
        <v>2.4148299999999998</v>
      </c>
      <c r="Q445" s="90">
        <f t="shared" si="258"/>
        <v>2.4199099999999998</v>
      </c>
      <c r="R445" s="90">
        <f t="shared" si="258"/>
        <v>2.41703</v>
      </c>
      <c r="S445" s="90">
        <f t="shared" si="258"/>
        <v>2.38788</v>
      </c>
      <c r="T445" s="90">
        <f t="shared" si="258"/>
        <v>2.3865599999999998</v>
      </c>
      <c r="U445" s="90">
        <f t="shared" si="258"/>
        <v>2.4003999999999999</v>
      </c>
      <c r="V445" s="90">
        <f t="shared" si="258"/>
        <v>2.3969100000000001</v>
      </c>
      <c r="W445" s="90">
        <f t="shared" si="258"/>
        <v>2.4117099999999998</v>
      </c>
      <c r="X445" s="90">
        <f t="shared" si="258"/>
        <v>2.38022</v>
      </c>
      <c r="Y445" s="90">
        <f t="shared" si="258"/>
        <v>2.26423</v>
      </c>
      <c r="Z445" s="90">
        <f t="shared" si="258"/>
        <v>2.1060599999999998</v>
      </c>
      <c r="AA445" s="90">
        <f t="shared" si="258"/>
        <v>1.66954</v>
      </c>
    </row>
    <row r="446" spans="1:27" ht="12.75" hidden="1" customHeight="1" outlineLevel="1" x14ac:dyDescent="0.2">
      <c r="A446" s="98" t="s">
        <v>1463</v>
      </c>
      <c r="B446" s="62" t="s">
        <v>236</v>
      </c>
      <c r="C446" s="42" t="s">
        <v>77</v>
      </c>
      <c r="D446" s="43">
        <v>1171.9100000000001</v>
      </c>
      <c r="E446" s="43">
        <v>1136.5899999999999</v>
      </c>
      <c r="F446" s="43">
        <v>1105.22</v>
      </c>
      <c r="G446" s="43">
        <v>1106.8699999999999</v>
      </c>
      <c r="H446" s="43">
        <v>1163.4000000000001</v>
      </c>
      <c r="I446" s="43">
        <v>1211.29</v>
      </c>
      <c r="J446" s="43">
        <v>1580.78</v>
      </c>
      <c r="K446" s="43">
        <v>1833</v>
      </c>
      <c r="L446" s="43">
        <v>1937.62</v>
      </c>
      <c r="M446" s="43">
        <v>1951.25</v>
      </c>
      <c r="N446" s="43">
        <v>1966.79</v>
      </c>
      <c r="O446" s="43">
        <v>1990.09</v>
      </c>
      <c r="P446" s="43">
        <v>1974.73</v>
      </c>
      <c r="Q446" s="43">
        <v>1979.81</v>
      </c>
      <c r="R446" s="43">
        <v>1976.93</v>
      </c>
      <c r="S446" s="43">
        <v>1947.78</v>
      </c>
      <c r="T446" s="43">
        <v>1946.46</v>
      </c>
      <c r="U446" s="43">
        <v>1960.3</v>
      </c>
      <c r="V446" s="43">
        <v>1956.81</v>
      </c>
      <c r="W446" s="43">
        <v>1971.61</v>
      </c>
      <c r="X446" s="43">
        <v>1940.12</v>
      </c>
      <c r="Y446" s="43">
        <v>1824.13</v>
      </c>
      <c r="Z446" s="43">
        <v>1665.96</v>
      </c>
      <c r="AA446" s="43">
        <v>1229.44</v>
      </c>
    </row>
    <row r="447" spans="1:27" ht="12.75" hidden="1" customHeight="1" outlineLevel="1" x14ac:dyDescent="0.2">
      <c r="A447" s="98" t="s">
        <v>1464</v>
      </c>
      <c r="B447" s="62" t="s">
        <v>88</v>
      </c>
      <c r="C447" s="42" t="s">
        <v>77</v>
      </c>
      <c r="D447" s="43">
        <f>$D$327</f>
        <v>217.03</v>
      </c>
      <c r="E447" s="43">
        <f t="shared" ref="E447:AA447" si="259">$D$327</f>
        <v>217.03</v>
      </c>
      <c r="F447" s="43">
        <f t="shared" si="259"/>
        <v>217.03</v>
      </c>
      <c r="G447" s="43">
        <f t="shared" si="259"/>
        <v>217.03</v>
      </c>
      <c r="H447" s="43">
        <f t="shared" si="259"/>
        <v>217.03</v>
      </c>
      <c r="I447" s="43">
        <f t="shared" si="259"/>
        <v>217.03</v>
      </c>
      <c r="J447" s="43">
        <f t="shared" si="259"/>
        <v>217.03</v>
      </c>
      <c r="K447" s="43">
        <f t="shared" si="259"/>
        <v>217.03</v>
      </c>
      <c r="L447" s="43">
        <f t="shared" si="259"/>
        <v>217.03</v>
      </c>
      <c r="M447" s="43">
        <f t="shared" si="259"/>
        <v>217.03</v>
      </c>
      <c r="N447" s="43">
        <f t="shared" si="259"/>
        <v>217.03</v>
      </c>
      <c r="O447" s="43">
        <f t="shared" si="259"/>
        <v>217.03</v>
      </c>
      <c r="P447" s="43">
        <f t="shared" si="259"/>
        <v>217.03</v>
      </c>
      <c r="Q447" s="43">
        <f t="shared" si="259"/>
        <v>217.03</v>
      </c>
      <c r="R447" s="43">
        <f t="shared" si="259"/>
        <v>217.03</v>
      </c>
      <c r="S447" s="43">
        <f t="shared" si="259"/>
        <v>217.03</v>
      </c>
      <c r="T447" s="43">
        <f t="shared" si="259"/>
        <v>217.03</v>
      </c>
      <c r="U447" s="43">
        <f t="shared" si="259"/>
        <v>217.03</v>
      </c>
      <c r="V447" s="43">
        <f t="shared" si="259"/>
        <v>217.03</v>
      </c>
      <c r="W447" s="43">
        <f t="shared" si="259"/>
        <v>217.03</v>
      </c>
      <c r="X447" s="43">
        <f t="shared" si="259"/>
        <v>217.03</v>
      </c>
      <c r="Y447" s="43">
        <f t="shared" si="259"/>
        <v>217.03</v>
      </c>
      <c r="Z447" s="43">
        <f t="shared" si="259"/>
        <v>217.03</v>
      </c>
      <c r="AA447" s="43">
        <f t="shared" si="259"/>
        <v>217.03</v>
      </c>
    </row>
    <row r="448" spans="1:27" ht="12.75" hidden="1" customHeight="1" outlineLevel="1" x14ac:dyDescent="0.2">
      <c r="A448" s="98" t="s">
        <v>1465</v>
      </c>
      <c r="B448" s="62" t="s">
        <v>81</v>
      </c>
      <c r="C448" s="42" t="s">
        <v>77</v>
      </c>
      <c r="D448" s="43">
        <v>6.71</v>
      </c>
      <c r="E448" s="43">
        <v>6.71</v>
      </c>
      <c r="F448" s="43">
        <v>6.71</v>
      </c>
      <c r="G448" s="43">
        <v>6.71</v>
      </c>
      <c r="H448" s="43">
        <v>6.71</v>
      </c>
      <c r="I448" s="43">
        <v>6.71</v>
      </c>
      <c r="J448" s="43">
        <v>6.71</v>
      </c>
      <c r="K448" s="43">
        <v>6.71</v>
      </c>
      <c r="L448" s="43">
        <v>6.71</v>
      </c>
      <c r="M448" s="43">
        <v>6.71</v>
      </c>
      <c r="N448" s="43">
        <v>6.71</v>
      </c>
      <c r="O448" s="43">
        <v>6.71</v>
      </c>
      <c r="P448" s="43">
        <v>6.71</v>
      </c>
      <c r="Q448" s="43">
        <v>6.71</v>
      </c>
      <c r="R448" s="43">
        <v>6.71</v>
      </c>
      <c r="S448" s="43">
        <v>6.71</v>
      </c>
      <c r="T448" s="43">
        <v>6.71</v>
      </c>
      <c r="U448" s="43">
        <v>6.71</v>
      </c>
      <c r="V448" s="43">
        <v>6.71</v>
      </c>
      <c r="W448" s="43">
        <v>6.71</v>
      </c>
      <c r="X448" s="43">
        <v>6.71</v>
      </c>
      <c r="Y448" s="43">
        <v>6.71</v>
      </c>
      <c r="Z448" s="43">
        <v>6.71</v>
      </c>
      <c r="AA448" s="43">
        <v>6.71</v>
      </c>
    </row>
    <row r="449" spans="1:27" ht="12.75" hidden="1" customHeight="1" outlineLevel="1" x14ac:dyDescent="0.2">
      <c r="A449" s="98" t="s">
        <v>1466</v>
      </c>
      <c r="B449" s="62" t="s">
        <v>79</v>
      </c>
      <c r="C449" s="42" t="s">
        <v>77</v>
      </c>
      <c r="D449" s="43">
        <f>$D$11</f>
        <v>216.36</v>
      </c>
      <c r="E449" s="43">
        <f t="shared" ref="E449:AA449" si="260">$D$11</f>
        <v>216.36</v>
      </c>
      <c r="F449" s="43">
        <f t="shared" si="260"/>
        <v>216.36</v>
      </c>
      <c r="G449" s="43">
        <f t="shared" si="260"/>
        <v>216.36</v>
      </c>
      <c r="H449" s="43">
        <f t="shared" si="260"/>
        <v>216.36</v>
      </c>
      <c r="I449" s="43">
        <f t="shared" si="260"/>
        <v>216.36</v>
      </c>
      <c r="J449" s="43">
        <f t="shared" si="260"/>
        <v>216.36</v>
      </c>
      <c r="K449" s="43">
        <f t="shared" si="260"/>
        <v>216.36</v>
      </c>
      <c r="L449" s="43">
        <f t="shared" si="260"/>
        <v>216.36</v>
      </c>
      <c r="M449" s="43">
        <f t="shared" si="260"/>
        <v>216.36</v>
      </c>
      <c r="N449" s="43">
        <f t="shared" si="260"/>
        <v>216.36</v>
      </c>
      <c r="O449" s="43">
        <f t="shared" si="260"/>
        <v>216.36</v>
      </c>
      <c r="P449" s="43">
        <f t="shared" si="260"/>
        <v>216.36</v>
      </c>
      <c r="Q449" s="43">
        <f t="shared" si="260"/>
        <v>216.36</v>
      </c>
      <c r="R449" s="43">
        <f>$D$11</f>
        <v>216.36</v>
      </c>
      <c r="S449" s="43">
        <f t="shared" si="260"/>
        <v>216.36</v>
      </c>
      <c r="T449" s="43">
        <f t="shared" si="260"/>
        <v>216.36</v>
      </c>
      <c r="U449" s="43">
        <f t="shared" si="260"/>
        <v>216.36</v>
      </c>
      <c r="V449" s="43">
        <f t="shared" si="260"/>
        <v>216.36</v>
      </c>
      <c r="W449" s="43">
        <f t="shared" si="260"/>
        <v>216.36</v>
      </c>
      <c r="X449" s="43">
        <f t="shared" si="260"/>
        <v>216.36</v>
      </c>
      <c r="Y449" s="43">
        <f t="shared" si="260"/>
        <v>216.36</v>
      </c>
      <c r="Z449" s="43">
        <f t="shared" si="260"/>
        <v>216.36</v>
      </c>
      <c r="AA449" s="43">
        <f t="shared" si="260"/>
        <v>216.36</v>
      </c>
    </row>
    <row r="450" spans="1:27" collapsed="1" x14ac:dyDescent="0.2">
      <c r="A450" s="97" t="s">
        <v>1467</v>
      </c>
      <c r="B450" s="27" t="str">
        <f>"26"&amp;"."&amp;$B$663&amp;"."&amp;$B$664</f>
        <v>26.01.2023</v>
      </c>
      <c r="C450" s="89" t="s">
        <v>74</v>
      </c>
      <c r="D450" s="90">
        <f>ROUND(((D451+D452+D454+D453)/1000),5)</f>
        <v>1.6742900000000001</v>
      </c>
      <c r="E450" s="90">
        <f>ROUND(((E451+E452+E454+E453)/1000),5)</f>
        <v>1.64497</v>
      </c>
      <c r="F450" s="90">
        <f>ROUND(((F451+F452+F454+F453)/1000),5)</f>
        <v>1.5905400000000001</v>
      </c>
      <c r="G450" s="90">
        <f t="shared" ref="G450:AA450" si="261">ROUND(((G451+G452+G454+G453)/1000),5)</f>
        <v>1.6124499999999999</v>
      </c>
      <c r="H450" s="90">
        <f t="shared" si="261"/>
        <v>1.669</v>
      </c>
      <c r="I450" s="90">
        <f t="shared" si="261"/>
        <v>1.8262700000000001</v>
      </c>
      <c r="J450" s="90">
        <f t="shared" si="261"/>
        <v>2.1057399999999999</v>
      </c>
      <c r="K450" s="90">
        <f t="shared" si="261"/>
        <v>2.30396</v>
      </c>
      <c r="L450" s="90">
        <f t="shared" si="261"/>
        <v>2.39533</v>
      </c>
      <c r="M450" s="90">
        <f t="shared" si="261"/>
        <v>2.4080400000000002</v>
      </c>
      <c r="N450" s="90">
        <f t="shared" si="261"/>
        <v>2.4220299999999999</v>
      </c>
      <c r="O450" s="90">
        <f t="shared" si="261"/>
        <v>2.4443000000000001</v>
      </c>
      <c r="P450" s="90">
        <f t="shared" si="261"/>
        <v>2.4310700000000001</v>
      </c>
      <c r="Q450" s="90">
        <f t="shared" si="261"/>
        <v>2.4340099999999998</v>
      </c>
      <c r="R450" s="90">
        <f t="shared" si="261"/>
        <v>2.4315600000000002</v>
      </c>
      <c r="S450" s="90">
        <f t="shared" si="261"/>
        <v>2.3982299999999999</v>
      </c>
      <c r="T450" s="90">
        <f t="shared" si="261"/>
        <v>2.3960900000000001</v>
      </c>
      <c r="U450" s="90">
        <f t="shared" si="261"/>
        <v>2.4109099999999999</v>
      </c>
      <c r="V450" s="90">
        <f t="shared" si="261"/>
        <v>2.4086099999999999</v>
      </c>
      <c r="W450" s="90">
        <f t="shared" si="261"/>
        <v>2.4213399999999998</v>
      </c>
      <c r="X450" s="90">
        <f t="shared" si="261"/>
        <v>2.3926699999999999</v>
      </c>
      <c r="Y450" s="90">
        <f t="shared" si="261"/>
        <v>2.2448600000000001</v>
      </c>
      <c r="Z450" s="90">
        <f t="shared" si="261"/>
        <v>2.1259299999999999</v>
      </c>
      <c r="AA450" s="90">
        <f t="shared" si="261"/>
        <v>1.6974</v>
      </c>
    </row>
    <row r="451" spans="1:27" ht="12.75" hidden="1" customHeight="1" outlineLevel="1" x14ac:dyDescent="0.2">
      <c r="A451" s="98" t="s">
        <v>1468</v>
      </c>
      <c r="B451" s="62" t="s">
        <v>236</v>
      </c>
      <c r="C451" s="42" t="s">
        <v>77</v>
      </c>
      <c r="D451" s="43">
        <v>1234.19</v>
      </c>
      <c r="E451" s="43">
        <v>1204.8699999999999</v>
      </c>
      <c r="F451" s="43">
        <v>1150.44</v>
      </c>
      <c r="G451" s="43">
        <v>1172.3499999999999</v>
      </c>
      <c r="H451" s="43">
        <v>1228.9000000000001</v>
      </c>
      <c r="I451" s="43">
        <v>1386.17</v>
      </c>
      <c r="J451" s="43">
        <v>1665.64</v>
      </c>
      <c r="K451" s="43">
        <v>1863.86</v>
      </c>
      <c r="L451" s="43">
        <v>1955.23</v>
      </c>
      <c r="M451" s="43">
        <v>1967.94</v>
      </c>
      <c r="N451" s="43">
        <v>1981.93</v>
      </c>
      <c r="O451" s="43">
        <v>2004.2</v>
      </c>
      <c r="P451" s="43">
        <v>1990.97</v>
      </c>
      <c r="Q451" s="43">
        <v>1993.91</v>
      </c>
      <c r="R451" s="43">
        <v>1991.46</v>
      </c>
      <c r="S451" s="43">
        <v>1958.13</v>
      </c>
      <c r="T451" s="43">
        <v>1955.99</v>
      </c>
      <c r="U451" s="43">
        <v>1970.81</v>
      </c>
      <c r="V451" s="43">
        <v>1968.51</v>
      </c>
      <c r="W451" s="43">
        <v>1981.24</v>
      </c>
      <c r="X451" s="43">
        <v>1952.57</v>
      </c>
      <c r="Y451" s="43">
        <v>1804.76</v>
      </c>
      <c r="Z451" s="43">
        <v>1685.83</v>
      </c>
      <c r="AA451" s="43">
        <v>1257.3</v>
      </c>
    </row>
    <row r="452" spans="1:27" ht="12.75" hidden="1" customHeight="1" outlineLevel="1" x14ac:dyDescent="0.2">
      <c r="A452" s="98" t="s">
        <v>1469</v>
      </c>
      <c r="B452" s="62" t="s">
        <v>88</v>
      </c>
      <c r="C452" s="42" t="s">
        <v>77</v>
      </c>
      <c r="D452" s="43">
        <f>$D$327</f>
        <v>217.03</v>
      </c>
      <c r="E452" s="43">
        <f t="shared" ref="E452:AA452" si="262">$D$327</f>
        <v>217.03</v>
      </c>
      <c r="F452" s="43">
        <f t="shared" si="262"/>
        <v>217.03</v>
      </c>
      <c r="G452" s="43">
        <f t="shared" si="262"/>
        <v>217.03</v>
      </c>
      <c r="H452" s="43">
        <f t="shared" si="262"/>
        <v>217.03</v>
      </c>
      <c r="I452" s="43">
        <f t="shared" si="262"/>
        <v>217.03</v>
      </c>
      <c r="J452" s="43">
        <f t="shared" si="262"/>
        <v>217.03</v>
      </c>
      <c r="K452" s="43">
        <f t="shared" si="262"/>
        <v>217.03</v>
      </c>
      <c r="L452" s="43">
        <f t="shared" si="262"/>
        <v>217.03</v>
      </c>
      <c r="M452" s="43">
        <f t="shared" si="262"/>
        <v>217.03</v>
      </c>
      <c r="N452" s="43">
        <f t="shared" si="262"/>
        <v>217.03</v>
      </c>
      <c r="O452" s="43">
        <f t="shared" si="262"/>
        <v>217.03</v>
      </c>
      <c r="P452" s="43">
        <f t="shared" si="262"/>
        <v>217.03</v>
      </c>
      <c r="Q452" s="43">
        <f t="shared" si="262"/>
        <v>217.03</v>
      </c>
      <c r="R452" s="43">
        <f t="shared" si="262"/>
        <v>217.03</v>
      </c>
      <c r="S452" s="43">
        <f t="shared" si="262"/>
        <v>217.03</v>
      </c>
      <c r="T452" s="43">
        <f t="shared" si="262"/>
        <v>217.03</v>
      </c>
      <c r="U452" s="43">
        <f t="shared" si="262"/>
        <v>217.03</v>
      </c>
      <c r="V452" s="43">
        <f t="shared" si="262"/>
        <v>217.03</v>
      </c>
      <c r="W452" s="43">
        <f t="shared" si="262"/>
        <v>217.03</v>
      </c>
      <c r="X452" s="43">
        <f t="shared" si="262"/>
        <v>217.03</v>
      </c>
      <c r="Y452" s="43">
        <f t="shared" si="262"/>
        <v>217.03</v>
      </c>
      <c r="Z452" s="43">
        <f t="shared" si="262"/>
        <v>217.03</v>
      </c>
      <c r="AA452" s="43">
        <f t="shared" si="262"/>
        <v>217.03</v>
      </c>
    </row>
    <row r="453" spans="1:27" ht="12.75" hidden="1" customHeight="1" outlineLevel="1" x14ac:dyDescent="0.2">
      <c r="A453" s="98" t="s">
        <v>1470</v>
      </c>
      <c r="B453" s="62" t="s">
        <v>81</v>
      </c>
      <c r="C453" s="42" t="s">
        <v>77</v>
      </c>
      <c r="D453" s="43">
        <v>6.71</v>
      </c>
      <c r="E453" s="43">
        <v>6.71</v>
      </c>
      <c r="F453" s="43">
        <v>6.71</v>
      </c>
      <c r="G453" s="43">
        <v>6.71</v>
      </c>
      <c r="H453" s="43">
        <v>6.71</v>
      </c>
      <c r="I453" s="43">
        <v>6.71</v>
      </c>
      <c r="J453" s="43">
        <v>6.71</v>
      </c>
      <c r="K453" s="43">
        <v>6.71</v>
      </c>
      <c r="L453" s="43">
        <v>6.71</v>
      </c>
      <c r="M453" s="43">
        <v>6.71</v>
      </c>
      <c r="N453" s="43">
        <v>6.71</v>
      </c>
      <c r="O453" s="43">
        <v>6.71</v>
      </c>
      <c r="P453" s="43">
        <v>6.71</v>
      </c>
      <c r="Q453" s="43">
        <v>6.71</v>
      </c>
      <c r="R453" s="43">
        <v>6.71</v>
      </c>
      <c r="S453" s="43">
        <v>6.71</v>
      </c>
      <c r="T453" s="43">
        <v>6.71</v>
      </c>
      <c r="U453" s="43">
        <v>6.71</v>
      </c>
      <c r="V453" s="43">
        <v>6.71</v>
      </c>
      <c r="W453" s="43">
        <v>6.71</v>
      </c>
      <c r="X453" s="43">
        <v>6.71</v>
      </c>
      <c r="Y453" s="43">
        <v>6.71</v>
      </c>
      <c r="Z453" s="43">
        <v>6.71</v>
      </c>
      <c r="AA453" s="43">
        <v>6.71</v>
      </c>
    </row>
    <row r="454" spans="1:27" ht="12.75" hidden="1" customHeight="1" outlineLevel="1" x14ac:dyDescent="0.2">
      <c r="A454" s="98" t="s">
        <v>1471</v>
      </c>
      <c r="B454" s="62" t="s">
        <v>79</v>
      </c>
      <c r="C454" s="42" t="s">
        <v>77</v>
      </c>
      <c r="D454" s="43">
        <f>$D$11</f>
        <v>216.36</v>
      </c>
      <c r="E454" s="43">
        <f t="shared" ref="E454:AA454" si="263">$D$11</f>
        <v>216.36</v>
      </c>
      <c r="F454" s="43">
        <f t="shared" si="263"/>
        <v>216.36</v>
      </c>
      <c r="G454" s="43">
        <f t="shared" si="263"/>
        <v>216.36</v>
      </c>
      <c r="H454" s="43">
        <f t="shared" si="263"/>
        <v>216.36</v>
      </c>
      <c r="I454" s="43">
        <f t="shared" si="263"/>
        <v>216.36</v>
      </c>
      <c r="J454" s="43">
        <f t="shared" si="263"/>
        <v>216.36</v>
      </c>
      <c r="K454" s="43">
        <f t="shared" si="263"/>
        <v>216.36</v>
      </c>
      <c r="L454" s="43">
        <f t="shared" si="263"/>
        <v>216.36</v>
      </c>
      <c r="M454" s="43">
        <f t="shared" si="263"/>
        <v>216.36</v>
      </c>
      <c r="N454" s="43">
        <f t="shared" si="263"/>
        <v>216.36</v>
      </c>
      <c r="O454" s="43">
        <f t="shared" si="263"/>
        <v>216.36</v>
      </c>
      <c r="P454" s="43">
        <f t="shared" si="263"/>
        <v>216.36</v>
      </c>
      <c r="Q454" s="43">
        <f t="shared" si="263"/>
        <v>216.36</v>
      </c>
      <c r="R454" s="43">
        <f>$D$11</f>
        <v>216.36</v>
      </c>
      <c r="S454" s="43">
        <f t="shared" si="263"/>
        <v>216.36</v>
      </c>
      <c r="T454" s="43">
        <f t="shared" si="263"/>
        <v>216.36</v>
      </c>
      <c r="U454" s="43">
        <f t="shared" si="263"/>
        <v>216.36</v>
      </c>
      <c r="V454" s="43">
        <f t="shared" si="263"/>
        <v>216.36</v>
      </c>
      <c r="W454" s="43">
        <f t="shared" si="263"/>
        <v>216.36</v>
      </c>
      <c r="X454" s="43">
        <f t="shared" si="263"/>
        <v>216.36</v>
      </c>
      <c r="Y454" s="43">
        <f t="shared" si="263"/>
        <v>216.36</v>
      </c>
      <c r="Z454" s="43">
        <f t="shared" si="263"/>
        <v>216.36</v>
      </c>
      <c r="AA454" s="43">
        <f t="shared" si="263"/>
        <v>216.36</v>
      </c>
    </row>
    <row r="455" spans="1:27" collapsed="1" x14ac:dyDescent="0.2">
      <c r="A455" s="97" t="s">
        <v>1472</v>
      </c>
      <c r="B455" s="27" t="str">
        <f>"27"&amp;"."&amp;$B$663&amp;"."&amp;$B$664</f>
        <v>27.01.2023</v>
      </c>
      <c r="C455" s="89" t="s">
        <v>74</v>
      </c>
      <c r="D455" s="90">
        <f>ROUND(((D456+D457+D459+D458)/1000),5)</f>
        <v>1.6657500000000001</v>
      </c>
      <c r="E455" s="90">
        <f>ROUND(((E456+E457+E459+E458)/1000),5)</f>
        <v>1.6446700000000001</v>
      </c>
      <c r="F455" s="90">
        <f>ROUND(((F456+F457+F459+F458)/1000),5)</f>
        <v>1.6121099999999999</v>
      </c>
      <c r="G455" s="90">
        <f t="shared" ref="G455:AA455" si="264">ROUND(((G456+G457+G459+G458)/1000),5)</f>
        <v>1.6109599999999999</v>
      </c>
      <c r="H455" s="90">
        <f t="shared" si="264"/>
        <v>1.6823399999999999</v>
      </c>
      <c r="I455" s="90">
        <f t="shared" si="264"/>
        <v>1.78677</v>
      </c>
      <c r="J455" s="90">
        <f t="shared" si="264"/>
        <v>2.0620799999999999</v>
      </c>
      <c r="K455" s="90">
        <f t="shared" si="264"/>
        <v>2.3177599999999998</v>
      </c>
      <c r="L455" s="90">
        <f t="shared" si="264"/>
        <v>2.4046699999999999</v>
      </c>
      <c r="M455" s="90">
        <f t="shared" si="264"/>
        <v>2.4130099999999999</v>
      </c>
      <c r="N455" s="90">
        <f t="shared" si="264"/>
        <v>2.4353099999999999</v>
      </c>
      <c r="O455" s="90">
        <f t="shared" si="264"/>
        <v>2.46224</v>
      </c>
      <c r="P455" s="90">
        <f t="shared" si="264"/>
        <v>2.4528300000000001</v>
      </c>
      <c r="Q455" s="90">
        <f t="shared" si="264"/>
        <v>2.45574</v>
      </c>
      <c r="R455" s="90">
        <f t="shared" si="264"/>
        <v>2.4532099999999999</v>
      </c>
      <c r="S455" s="90">
        <f t="shared" si="264"/>
        <v>2.4459</v>
      </c>
      <c r="T455" s="90">
        <f t="shared" si="264"/>
        <v>2.4049999999999998</v>
      </c>
      <c r="U455" s="90">
        <f t="shared" si="264"/>
        <v>2.4194</v>
      </c>
      <c r="V455" s="90">
        <f t="shared" si="264"/>
        <v>2.4169499999999999</v>
      </c>
      <c r="W455" s="90">
        <f t="shared" si="264"/>
        <v>2.4317099999999998</v>
      </c>
      <c r="X455" s="90">
        <f t="shared" si="264"/>
        <v>2.39438</v>
      </c>
      <c r="Y455" s="90">
        <f t="shared" si="264"/>
        <v>2.28383</v>
      </c>
      <c r="Z455" s="90">
        <f t="shared" si="264"/>
        <v>2.1112299999999999</v>
      </c>
      <c r="AA455" s="90">
        <f t="shared" si="264"/>
        <v>1.77443</v>
      </c>
    </row>
    <row r="456" spans="1:27" ht="12.75" hidden="1" customHeight="1" outlineLevel="1" x14ac:dyDescent="0.2">
      <c r="A456" s="98" t="s">
        <v>1473</v>
      </c>
      <c r="B456" s="62" t="s">
        <v>236</v>
      </c>
      <c r="C456" s="42" t="s">
        <v>77</v>
      </c>
      <c r="D456" s="43">
        <v>1225.6500000000001</v>
      </c>
      <c r="E456" s="43">
        <v>1204.57</v>
      </c>
      <c r="F456" s="43">
        <v>1172.01</v>
      </c>
      <c r="G456" s="43">
        <v>1170.8599999999999</v>
      </c>
      <c r="H456" s="43">
        <v>1242.24</v>
      </c>
      <c r="I456" s="43">
        <v>1346.67</v>
      </c>
      <c r="J456" s="43">
        <v>1621.98</v>
      </c>
      <c r="K456" s="43">
        <v>1877.66</v>
      </c>
      <c r="L456" s="43">
        <v>1964.57</v>
      </c>
      <c r="M456" s="43">
        <v>1972.91</v>
      </c>
      <c r="N456" s="43">
        <v>1995.21</v>
      </c>
      <c r="O456" s="43">
        <v>2022.14</v>
      </c>
      <c r="P456" s="43">
        <v>2012.73</v>
      </c>
      <c r="Q456" s="43">
        <v>2015.64</v>
      </c>
      <c r="R456" s="43">
        <v>2013.11</v>
      </c>
      <c r="S456" s="43">
        <v>2005.8</v>
      </c>
      <c r="T456" s="43">
        <v>1964.9</v>
      </c>
      <c r="U456" s="43">
        <v>1979.3</v>
      </c>
      <c r="V456" s="43">
        <v>1976.85</v>
      </c>
      <c r="W456" s="43">
        <v>1991.61</v>
      </c>
      <c r="X456" s="43">
        <v>1954.28</v>
      </c>
      <c r="Y456" s="43">
        <v>1843.73</v>
      </c>
      <c r="Z456" s="43">
        <v>1671.13</v>
      </c>
      <c r="AA456" s="43">
        <v>1334.33</v>
      </c>
    </row>
    <row r="457" spans="1:27" ht="12.75" hidden="1" customHeight="1" outlineLevel="1" x14ac:dyDescent="0.2">
      <c r="A457" s="98" t="s">
        <v>1474</v>
      </c>
      <c r="B457" s="62" t="s">
        <v>88</v>
      </c>
      <c r="C457" s="42" t="s">
        <v>77</v>
      </c>
      <c r="D457" s="43">
        <f>$D$327</f>
        <v>217.03</v>
      </c>
      <c r="E457" s="43">
        <f t="shared" ref="E457:AA457" si="265">$D$327</f>
        <v>217.03</v>
      </c>
      <c r="F457" s="43">
        <f t="shared" si="265"/>
        <v>217.03</v>
      </c>
      <c r="G457" s="43">
        <f t="shared" si="265"/>
        <v>217.03</v>
      </c>
      <c r="H457" s="43">
        <f t="shared" si="265"/>
        <v>217.03</v>
      </c>
      <c r="I457" s="43">
        <f t="shared" si="265"/>
        <v>217.03</v>
      </c>
      <c r="J457" s="43">
        <f t="shared" si="265"/>
        <v>217.03</v>
      </c>
      <c r="K457" s="43">
        <f t="shared" si="265"/>
        <v>217.03</v>
      </c>
      <c r="L457" s="43">
        <f t="shared" si="265"/>
        <v>217.03</v>
      </c>
      <c r="M457" s="43">
        <f t="shared" si="265"/>
        <v>217.03</v>
      </c>
      <c r="N457" s="43">
        <f t="shared" si="265"/>
        <v>217.03</v>
      </c>
      <c r="O457" s="43">
        <f t="shared" si="265"/>
        <v>217.03</v>
      </c>
      <c r="P457" s="43">
        <f t="shared" si="265"/>
        <v>217.03</v>
      </c>
      <c r="Q457" s="43">
        <f t="shared" si="265"/>
        <v>217.03</v>
      </c>
      <c r="R457" s="43">
        <f t="shared" si="265"/>
        <v>217.03</v>
      </c>
      <c r="S457" s="43">
        <f t="shared" si="265"/>
        <v>217.03</v>
      </c>
      <c r="T457" s="43">
        <f t="shared" si="265"/>
        <v>217.03</v>
      </c>
      <c r="U457" s="43">
        <f t="shared" si="265"/>
        <v>217.03</v>
      </c>
      <c r="V457" s="43">
        <f t="shared" si="265"/>
        <v>217.03</v>
      </c>
      <c r="W457" s="43">
        <f t="shared" si="265"/>
        <v>217.03</v>
      </c>
      <c r="X457" s="43">
        <f t="shared" si="265"/>
        <v>217.03</v>
      </c>
      <c r="Y457" s="43">
        <f t="shared" si="265"/>
        <v>217.03</v>
      </c>
      <c r="Z457" s="43">
        <f t="shared" si="265"/>
        <v>217.03</v>
      </c>
      <c r="AA457" s="43">
        <f t="shared" si="265"/>
        <v>217.03</v>
      </c>
    </row>
    <row r="458" spans="1:27" ht="12.75" hidden="1" customHeight="1" outlineLevel="1" x14ac:dyDescent="0.2">
      <c r="A458" s="98" t="s">
        <v>1475</v>
      </c>
      <c r="B458" s="62" t="s">
        <v>81</v>
      </c>
      <c r="C458" s="42" t="s">
        <v>77</v>
      </c>
      <c r="D458" s="43">
        <v>6.71</v>
      </c>
      <c r="E458" s="43">
        <v>6.71</v>
      </c>
      <c r="F458" s="43">
        <v>6.71</v>
      </c>
      <c r="G458" s="43">
        <v>6.71</v>
      </c>
      <c r="H458" s="43">
        <v>6.71</v>
      </c>
      <c r="I458" s="43">
        <v>6.71</v>
      </c>
      <c r="J458" s="43">
        <v>6.71</v>
      </c>
      <c r="K458" s="43">
        <v>6.71</v>
      </c>
      <c r="L458" s="43">
        <v>6.71</v>
      </c>
      <c r="M458" s="43">
        <v>6.71</v>
      </c>
      <c r="N458" s="43">
        <v>6.71</v>
      </c>
      <c r="O458" s="43">
        <v>6.71</v>
      </c>
      <c r="P458" s="43">
        <v>6.71</v>
      </c>
      <c r="Q458" s="43">
        <v>6.71</v>
      </c>
      <c r="R458" s="43">
        <v>6.71</v>
      </c>
      <c r="S458" s="43">
        <v>6.71</v>
      </c>
      <c r="T458" s="43">
        <v>6.71</v>
      </c>
      <c r="U458" s="43">
        <v>6.71</v>
      </c>
      <c r="V458" s="43">
        <v>6.71</v>
      </c>
      <c r="W458" s="43">
        <v>6.71</v>
      </c>
      <c r="X458" s="43">
        <v>6.71</v>
      </c>
      <c r="Y458" s="43">
        <v>6.71</v>
      </c>
      <c r="Z458" s="43">
        <v>6.71</v>
      </c>
      <c r="AA458" s="43">
        <v>6.71</v>
      </c>
    </row>
    <row r="459" spans="1:27" ht="12.75" hidden="1" customHeight="1" outlineLevel="1" x14ac:dyDescent="0.2">
      <c r="A459" s="98" t="s">
        <v>1476</v>
      </c>
      <c r="B459" s="62" t="s">
        <v>79</v>
      </c>
      <c r="C459" s="42" t="s">
        <v>77</v>
      </c>
      <c r="D459" s="43">
        <f>$D$11</f>
        <v>216.36</v>
      </c>
      <c r="E459" s="43">
        <f t="shared" ref="E459:AA459" si="266">$D$11</f>
        <v>216.36</v>
      </c>
      <c r="F459" s="43">
        <f t="shared" si="266"/>
        <v>216.36</v>
      </c>
      <c r="G459" s="43">
        <f t="shared" si="266"/>
        <v>216.36</v>
      </c>
      <c r="H459" s="43">
        <f t="shared" si="266"/>
        <v>216.36</v>
      </c>
      <c r="I459" s="43">
        <f t="shared" si="266"/>
        <v>216.36</v>
      </c>
      <c r="J459" s="43">
        <f t="shared" si="266"/>
        <v>216.36</v>
      </c>
      <c r="K459" s="43">
        <f t="shared" si="266"/>
        <v>216.36</v>
      </c>
      <c r="L459" s="43">
        <f t="shared" si="266"/>
        <v>216.36</v>
      </c>
      <c r="M459" s="43">
        <f t="shared" si="266"/>
        <v>216.36</v>
      </c>
      <c r="N459" s="43">
        <f t="shared" si="266"/>
        <v>216.36</v>
      </c>
      <c r="O459" s="43">
        <f t="shared" si="266"/>
        <v>216.36</v>
      </c>
      <c r="P459" s="43">
        <f t="shared" si="266"/>
        <v>216.36</v>
      </c>
      <c r="Q459" s="43">
        <f t="shared" si="266"/>
        <v>216.36</v>
      </c>
      <c r="R459" s="43">
        <f>$D$11</f>
        <v>216.36</v>
      </c>
      <c r="S459" s="43">
        <f t="shared" si="266"/>
        <v>216.36</v>
      </c>
      <c r="T459" s="43">
        <f t="shared" si="266"/>
        <v>216.36</v>
      </c>
      <c r="U459" s="43">
        <f t="shared" si="266"/>
        <v>216.36</v>
      </c>
      <c r="V459" s="43">
        <f t="shared" si="266"/>
        <v>216.36</v>
      </c>
      <c r="W459" s="43">
        <f t="shared" si="266"/>
        <v>216.36</v>
      </c>
      <c r="X459" s="43">
        <f t="shared" si="266"/>
        <v>216.36</v>
      </c>
      <c r="Y459" s="43">
        <f t="shared" si="266"/>
        <v>216.36</v>
      </c>
      <c r="Z459" s="43">
        <f t="shared" si="266"/>
        <v>216.36</v>
      </c>
      <c r="AA459" s="43">
        <f t="shared" si="266"/>
        <v>216.36</v>
      </c>
    </row>
    <row r="460" spans="1:27" collapsed="1" x14ac:dyDescent="0.2">
      <c r="A460" s="97" t="s">
        <v>1477</v>
      </c>
      <c r="B460" s="27" t="str">
        <f>"28"&amp;"."&amp;$B$663&amp;"."&amp;$B$664</f>
        <v>28.01.2023</v>
      </c>
      <c r="C460" s="89" t="s">
        <v>74</v>
      </c>
      <c r="D460" s="90">
        <f>ROUND(((D461+D462+D464+D463)/1000),5)</f>
        <v>1.7811999999999999</v>
      </c>
      <c r="E460" s="90">
        <f>ROUND(((E461+E462+E464+E463)/1000),5)</f>
        <v>1.67055</v>
      </c>
      <c r="F460" s="90">
        <f>ROUND(((F461+F462+F464+F463)/1000),5)</f>
        <v>1.6300600000000001</v>
      </c>
      <c r="G460" s="90">
        <f t="shared" ref="G460:AA460" si="267">ROUND(((G461+G462+G464+G463)/1000),5)</f>
        <v>1.60562</v>
      </c>
      <c r="H460" s="90">
        <f t="shared" si="267"/>
        <v>1.6395599999999999</v>
      </c>
      <c r="I460" s="90">
        <f t="shared" si="267"/>
        <v>1.67144</v>
      </c>
      <c r="J460" s="90">
        <f t="shared" si="267"/>
        <v>1.77508</v>
      </c>
      <c r="K460" s="90">
        <f t="shared" si="267"/>
        <v>2.0048499999999998</v>
      </c>
      <c r="L460" s="90">
        <f t="shared" si="267"/>
        <v>2.14852</v>
      </c>
      <c r="M460" s="90">
        <f t="shared" si="267"/>
        <v>2.3024</v>
      </c>
      <c r="N460" s="90">
        <f t="shared" si="267"/>
        <v>2.3450700000000002</v>
      </c>
      <c r="O460" s="90">
        <f t="shared" si="267"/>
        <v>2.3540100000000002</v>
      </c>
      <c r="P460" s="90">
        <f t="shared" si="267"/>
        <v>2.35284</v>
      </c>
      <c r="Q460" s="90">
        <f t="shared" si="267"/>
        <v>2.35365</v>
      </c>
      <c r="R460" s="90">
        <f t="shared" si="267"/>
        <v>2.3534199999999998</v>
      </c>
      <c r="S460" s="90">
        <f t="shared" si="267"/>
        <v>2.31779</v>
      </c>
      <c r="T460" s="90">
        <f t="shared" si="267"/>
        <v>2.3317800000000002</v>
      </c>
      <c r="U460" s="90">
        <f t="shared" si="267"/>
        <v>2.3597600000000001</v>
      </c>
      <c r="V460" s="90">
        <f t="shared" si="267"/>
        <v>2.3600400000000001</v>
      </c>
      <c r="W460" s="90">
        <f t="shared" si="267"/>
        <v>2.3547400000000001</v>
      </c>
      <c r="X460" s="90">
        <f t="shared" si="267"/>
        <v>2.35209</v>
      </c>
      <c r="Y460" s="90">
        <f t="shared" si="267"/>
        <v>2.2113999999999998</v>
      </c>
      <c r="Z460" s="90">
        <f t="shared" si="267"/>
        <v>2.0874199999999998</v>
      </c>
      <c r="AA460" s="90">
        <f t="shared" si="267"/>
        <v>1.7936000000000001</v>
      </c>
    </row>
    <row r="461" spans="1:27" ht="12.75" hidden="1" customHeight="1" outlineLevel="1" x14ac:dyDescent="0.2">
      <c r="A461" s="98" t="s">
        <v>1478</v>
      </c>
      <c r="B461" s="62" t="s">
        <v>236</v>
      </c>
      <c r="C461" s="42" t="s">
        <v>77</v>
      </c>
      <c r="D461" s="43">
        <v>1341.1</v>
      </c>
      <c r="E461" s="43">
        <v>1230.45</v>
      </c>
      <c r="F461" s="43">
        <v>1189.96</v>
      </c>
      <c r="G461" s="43">
        <v>1165.52</v>
      </c>
      <c r="H461" s="43">
        <v>1199.46</v>
      </c>
      <c r="I461" s="43">
        <v>1231.3399999999999</v>
      </c>
      <c r="J461" s="43">
        <v>1334.98</v>
      </c>
      <c r="K461" s="43">
        <v>1564.75</v>
      </c>
      <c r="L461" s="43">
        <v>1708.42</v>
      </c>
      <c r="M461" s="43">
        <v>1862.3</v>
      </c>
      <c r="N461" s="43">
        <v>1904.97</v>
      </c>
      <c r="O461" s="43">
        <v>1913.91</v>
      </c>
      <c r="P461" s="43">
        <v>1912.74</v>
      </c>
      <c r="Q461" s="43">
        <v>1913.55</v>
      </c>
      <c r="R461" s="43">
        <v>1913.32</v>
      </c>
      <c r="S461" s="43">
        <v>1877.69</v>
      </c>
      <c r="T461" s="43">
        <v>1891.68</v>
      </c>
      <c r="U461" s="43">
        <v>1919.66</v>
      </c>
      <c r="V461" s="43">
        <v>1919.94</v>
      </c>
      <c r="W461" s="43">
        <v>1914.64</v>
      </c>
      <c r="X461" s="43">
        <v>1911.99</v>
      </c>
      <c r="Y461" s="43">
        <v>1771.3</v>
      </c>
      <c r="Z461" s="43">
        <v>1647.32</v>
      </c>
      <c r="AA461" s="43">
        <v>1353.5</v>
      </c>
    </row>
    <row r="462" spans="1:27" ht="12.75" hidden="1" customHeight="1" outlineLevel="1" x14ac:dyDescent="0.2">
      <c r="A462" s="98" t="s">
        <v>1479</v>
      </c>
      <c r="B462" s="62" t="s">
        <v>88</v>
      </c>
      <c r="C462" s="42" t="s">
        <v>77</v>
      </c>
      <c r="D462" s="43">
        <f>$D$327</f>
        <v>217.03</v>
      </c>
      <c r="E462" s="43">
        <f t="shared" ref="E462:AA462" si="268">$D$327</f>
        <v>217.03</v>
      </c>
      <c r="F462" s="43">
        <f t="shared" si="268"/>
        <v>217.03</v>
      </c>
      <c r="G462" s="43">
        <f t="shared" si="268"/>
        <v>217.03</v>
      </c>
      <c r="H462" s="43">
        <f t="shared" si="268"/>
        <v>217.03</v>
      </c>
      <c r="I462" s="43">
        <f t="shared" si="268"/>
        <v>217.03</v>
      </c>
      <c r="J462" s="43">
        <f t="shared" si="268"/>
        <v>217.03</v>
      </c>
      <c r="K462" s="43">
        <f t="shared" si="268"/>
        <v>217.03</v>
      </c>
      <c r="L462" s="43">
        <f t="shared" si="268"/>
        <v>217.03</v>
      </c>
      <c r="M462" s="43">
        <f t="shared" si="268"/>
        <v>217.03</v>
      </c>
      <c r="N462" s="43">
        <f t="shared" si="268"/>
        <v>217.03</v>
      </c>
      <c r="O462" s="43">
        <f t="shared" si="268"/>
        <v>217.03</v>
      </c>
      <c r="P462" s="43">
        <f t="shared" si="268"/>
        <v>217.03</v>
      </c>
      <c r="Q462" s="43">
        <f t="shared" si="268"/>
        <v>217.03</v>
      </c>
      <c r="R462" s="43">
        <f t="shared" si="268"/>
        <v>217.03</v>
      </c>
      <c r="S462" s="43">
        <f t="shared" si="268"/>
        <v>217.03</v>
      </c>
      <c r="T462" s="43">
        <f t="shared" si="268"/>
        <v>217.03</v>
      </c>
      <c r="U462" s="43">
        <f t="shared" si="268"/>
        <v>217.03</v>
      </c>
      <c r="V462" s="43">
        <f t="shared" si="268"/>
        <v>217.03</v>
      </c>
      <c r="W462" s="43">
        <f t="shared" si="268"/>
        <v>217.03</v>
      </c>
      <c r="X462" s="43">
        <f t="shared" si="268"/>
        <v>217.03</v>
      </c>
      <c r="Y462" s="43">
        <f t="shared" si="268"/>
        <v>217.03</v>
      </c>
      <c r="Z462" s="43">
        <f t="shared" si="268"/>
        <v>217.03</v>
      </c>
      <c r="AA462" s="43">
        <f t="shared" si="268"/>
        <v>217.03</v>
      </c>
    </row>
    <row r="463" spans="1:27" ht="12.75" hidden="1" customHeight="1" outlineLevel="1" x14ac:dyDescent="0.2">
      <c r="A463" s="98" t="s">
        <v>1480</v>
      </c>
      <c r="B463" s="62" t="s">
        <v>81</v>
      </c>
      <c r="C463" s="42" t="s">
        <v>77</v>
      </c>
      <c r="D463" s="43">
        <v>6.71</v>
      </c>
      <c r="E463" s="43">
        <v>6.71</v>
      </c>
      <c r="F463" s="43">
        <v>6.71</v>
      </c>
      <c r="G463" s="43">
        <v>6.71</v>
      </c>
      <c r="H463" s="43">
        <v>6.71</v>
      </c>
      <c r="I463" s="43">
        <v>6.71</v>
      </c>
      <c r="J463" s="43">
        <v>6.71</v>
      </c>
      <c r="K463" s="43">
        <v>6.71</v>
      </c>
      <c r="L463" s="43">
        <v>6.71</v>
      </c>
      <c r="M463" s="43">
        <v>6.71</v>
      </c>
      <c r="N463" s="43">
        <v>6.71</v>
      </c>
      <c r="O463" s="43">
        <v>6.71</v>
      </c>
      <c r="P463" s="43">
        <v>6.71</v>
      </c>
      <c r="Q463" s="43">
        <v>6.71</v>
      </c>
      <c r="R463" s="43">
        <v>6.71</v>
      </c>
      <c r="S463" s="43">
        <v>6.71</v>
      </c>
      <c r="T463" s="43">
        <v>6.71</v>
      </c>
      <c r="U463" s="43">
        <v>6.71</v>
      </c>
      <c r="V463" s="43">
        <v>6.71</v>
      </c>
      <c r="W463" s="43">
        <v>6.71</v>
      </c>
      <c r="X463" s="43">
        <v>6.71</v>
      </c>
      <c r="Y463" s="43">
        <v>6.71</v>
      </c>
      <c r="Z463" s="43">
        <v>6.71</v>
      </c>
      <c r="AA463" s="43">
        <v>6.71</v>
      </c>
    </row>
    <row r="464" spans="1:27" ht="12.75" hidden="1" customHeight="1" outlineLevel="1" x14ac:dyDescent="0.2">
      <c r="A464" s="98" t="s">
        <v>1481</v>
      </c>
      <c r="B464" s="62" t="s">
        <v>79</v>
      </c>
      <c r="C464" s="42" t="s">
        <v>77</v>
      </c>
      <c r="D464" s="43">
        <f>$D$11</f>
        <v>216.36</v>
      </c>
      <c r="E464" s="43">
        <f t="shared" ref="E464:AA464" si="269">$D$11</f>
        <v>216.36</v>
      </c>
      <c r="F464" s="43">
        <f t="shared" si="269"/>
        <v>216.36</v>
      </c>
      <c r="G464" s="43">
        <f t="shared" si="269"/>
        <v>216.36</v>
      </c>
      <c r="H464" s="43">
        <f t="shared" si="269"/>
        <v>216.36</v>
      </c>
      <c r="I464" s="43">
        <f t="shared" si="269"/>
        <v>216.36</v>
      </c>
      <c r="J464" s="43">
        <f t="shared" si="269"/>
        <v>216.36</v>
      </c>
      <c r="K464" s="43">
        <f t="shared" si="269"/>
        <v>216.36</v>
      </c>
      <c r="L464" s="43">
        <f t="shared" si="269"/>
        <v>216.36</v>
      </c>
      <c r="M464" s="43">
        <f t="shared" si="269"/>
        <v>216.36</v>
      </c>
      <c r="N464" s="43">
        <f t="shared" si="269"/>
        <v>216.36</v>
      </c>
      <c r="O464" s="43">
        <f t="shared" si="269"/>
        <v>216.36</v>
      </c>
      <c r="P464" s="43">
        <f t="shared" si="269"/>
        <v>216.36</v>
      </c>
      <c r="Q464" s="43">
        <f t="shared" si="269"/>
        <v>216.36</v>
      </c>
      <c r="R464" s="43">
        <f>$D$11</f>
        <v>216.36</v>
      </c>
      <c r="S464" s="43">
        <f t="shared" si="269"/>
        <v>216.36</v>
      </c>
      <c r="T464" s="43">
        <f t="shared" si="269"/>
        <v>216.36</v>
      </c>
      <c r="U464" s="43">
        <f t="shared" si="269"/>
        <v>216.36</v>
      </c>
      <c r="V464" s="43">
        <f t="shared" si="269"/>
        <v>216.36</v>
      </c>
      <c r="W464" s="43">
        <f t="shared" si="269"/>
        <v>216.36</v>
      </c>
      <c r="X464" s="43">
        <f t="shared" si="269"/>
        <v>216.36</v>
      </c>
      <c r="Y464" s="43">
        <f t="shared" si="269"/>
        <v>216.36</v>
      </c>
      <c r="Z464" s="43">
        <f t="shared" si="269"/>
        <v>216.36</v>
      </c>
      <c r="AA464" s="43">
        <f t="shared" si="269"/>
        <v>216.36</v>
      </c>
    </row>
    <row r="465" spans="1:27" collapsed="1" x14ac:dyDescent="0.2">
      <c r="A465" s="97" t="s">
        <v>1482</v>
      </c>
      <c r="B465" s="27" t="str">
        <f>"29"&amp;"."&amp;$B$663&amp;"."&amp;$B$664</f>
        <v>29.01.2023</v>
      </c>
      <c r="C465" s="89" t="s">
        <v>74</v>
      </c>
      <c r="D465" s="90">
        <f>ROUND(((D466+D467+D469+D468)/1000),5)</f>
        <v>1.7437800000000001</v>
      </c>
      <c r="E465" s="90">
        <f>ROUND(((E466+E467+E469+E468)/1000),5)</f>
        <v>1.66448</v>
      </c>
      <c r="F465" s="90">
        <f>ROUND(((F466+F467+F469+F468)/1000),5)</f>
        <v>1.5958600000000001</v>
      </c>
      <c r="G465" s="90">
        <f t="shared" ref="G465:AA465" si="270">ROUND(((G466+G467+G469+G468)/1000),5)</f>
        <v>1.5964400000000001</v>
      </c>
      <c r="H465" s="90">
        <f t="shared" si="270"/>
        <v>1.6384799999999999</v>
      </c>
      <c r="I465" s="90">
        <f t="shared" si="270"/>
        <v>1.66604</v>
      </c>
      <c r="J465" s="90">
        <f t="shared" si="270"/>
        <v>1.7308699999999999</v>
      </c>
      <c r="K465" s="90">
        <f t="shared" si="270"/>
        <v>1.8659300000000001</v>
      </c>
      <c r="L465" s="90">
        <f t="shared" si="270"/>
        <v>2.0743900000000002</v>
      </c>
      <c r="M465" s="90">
        <f t="shared" si="270"/>
        <v>2.1873399999999998</v>
      </c>
      <c r="N465" s="90">
        <f t="shared" si="270"/>
        <v>2.3124500000000001</v>
      </c>
      <c r="O465" s="90">
        <f t="shared" si="270"/>
        <v>2.3316300000000001</v>
      </c>
      <c r="P465" s="90">
        <f t="shared" si="270"/>
        <v>2.3333200000000001</v>
      </c>
      <c r="Q465" s="90">
        <f t="shared" si="270"/>
        <v>2.3341099999999999</v>
      </c>
      <c r="R465" s="90">
        <f t="shared" si="270"/>
        <v>2.3337699999999999</v>
      </c>
      <c r="S465" s="90">
        <f t="shared" si="270"/>
        <v>2.2954300000000001</v>
      </c>
      <c r="T465" s="90">
        <f t="shared" si="270"/>
        <v>2.3095300000000001</v>
      </c>
      <c r="U465" s="90">
        <f t="shared" si="270"/>
        <v>2.3435999999999999</v>
      </c>
      <c r="V465" s="90">
        <f t="shared" si="270"/>
        <v>2.35242</v>
      </c>
      <c r="W465" s="90">
        <f t="shared" si="270"/>
        <v>2.35507</v>
      </c>
      <c r="X465" s="90">
        <f t="shared" si="270"/>
        <v>2.3518400000000002</v>
      </c>
      <c r="Y465" s="90">
        <f t="shared" si="270"/>
        <v>2.2407499999999998</v>
      </c>
      <c r="Z465" s="90">
        <f t="shared" si="270"/>
        <v>2.0554299999999999</v>
      </c>
      <c r="AA465" s="90">
        <f t="shared" si="270"/>
        <v>1.7536700000000001</v>
      </c>
    </row>
    <row r="466" spans="1:27" ht="12.75" hidden="1" customHeight="1" outlineLevel="1" x14ac:dyDescent="0.2">
      <c r="A466" s="98" t="s">
        <v>1483</v>
      </c>
      <c r="B466" s="62" t="s">
        <v>236</v>
      </c>
      <c r="C466" s="42" t="s">
        <v>77</v>
      </c>
      <c r="D466" s="43">
        <v>1303.68</v>
      </c>
      <c r="E466" s="43">
        <v>1224.3800000000001</v>
      </c>
      <c r="F466" s="43">
        <v>1155.76</v>
      </c>
      <c r="G466" s="43">
        <v>1156.3399999999999</v>
      </c>
      <c r="H466" s="43">
        <v>1198.3800000000001</v>
      </c>
      <c r="I466" s="43">
        <v>1225.94</v>
      </c>
      <c r="J466" s="43">
        <v>1290.77</v>
      </c>
      <c r="K466" s="43">
        <v>1425.83</v>
      </c>
      <c r="L466" s="43">
        <v>1634.29</v>
      </c>
      <c r="M466" s="43">
        <v>1747.24</v>
      </c>
      <c r="N466" s="43">
        <v>1872.35</v>
      </c>
      <c r="O466" s="43">
        <v>1891.53</v>
      </c>
      <c r="P466" s="43">
        <v>1893.22</v>
      </c>
      <c r="Q466" s="43">
        <v>1894.01</v>
      </c>
      <c r="R466" s="43">
        <v>1893.67</v>
      </c>
      <c r="S466" s="43">
        <v>1855.33</v>
      </c>
      <c r="T466" s="43">
        <v>1869.43</v>
      </c>
      <c r="U466" s="43">
        <v>1903.5</v>
      </c>
      <c r="V466" s="43">
        <v>1912.32</v>
      </c>
      <c r="W466" s="43">
        <v>1914.97</v>
      </c>
      <c r="X466" s="43">
        <v>1911.74</v>
      </c>
      <c r="Y466" s="43">
        <v>1800.65</v>
      </c>
      <c r="Z466" s="43">
        <v>1615.33</v>
      </c>
      <c r="AA466" s="43">
        <v>1313.57</v>
      </c>
    </row>
    <row r="467" spans="1:27" ht="12.75" hidden="1" customHeight="1" outlineLevel="1" x14ac:dyDescent="0.2">
      <c r="A467" s="98" t="s">
        <v>1484</v>
      </c>
      <c r="B467" s="62" t="s">
        <v>88</v>
      </c>
      <c r="C467" s="42" t="s">
        <v>77</v>
      </c>
      <c r="D467" s="43">
        <f>$D$327</f>
        <v>217.03</v>
      </c>
      <c r="E467" s="43">
        <f t="shared" ref="E467:AA467" si="271">$D$327</f>
        <v>217.03</v>
      </c>
      <c r="F467" s="43">
        <f t="shared" si="271"/>
        <v>217.03</v>
      </c>
      <c r="G467" s="43">
        <f t="shared" si="271"/>
        <v>217.03</v>
      </c>
      <c r="H467" s="43">
        <f t="shared" si="271"/>
        <v>217.03</v>
      </c>
      <c r="I467" s="43">
        <f t="shared" si="271"/>
        <v>217.03</v>
      </c>
      <c r="J467" s="43">
        <f t="shared" si="271"/>
        <v>217.03</v>
      </c>
      <c r="K467" s="43">
        <f t="shared" si="271"/>
        <v>217.03</v>
      </c>
      <c r="L467" s="43">
        <f t="shared" si="271"/>
        <v>217.03</v>
      </c>
      <c r="M467" s="43">
        <f t="shared" si="271"/>
        <v>217.03</v>
      </c>
      <c r="N467" s="43">
        <f t="shared" si="271"/>
        <v>217.03</v>
      </c>
      <c r="O467" s="43">
        <f t="shared" si="271"/>
        <v>217.03</v>
      </c>
      <c r="P467" s="43">
        <f t="shared" si="271"/>
        <v>217.03</v>
      </c>
      <c r="Q467" s="43">
        <f t="shared" si="271"/>
        <v>217.03</v>
      </c>
      <c r="R467" s="43">
        <f t="shared" si="271"/>
        <v>217.03</v>
      </c>
      <c r="S467" s="43">
        <f t="shared" si="271"/>
        <v>217.03</v>
      </c>
      <c r="T467" s="43">
        <f t="shared" si="271"/>
        <v>217.03</v>
      </c>
      <c r="U467" s="43">
        <f t="shared" si="271"/>
        <v>217.03</v>
      </c>
      <c r="V467" s="43">
        <f t="shared" si="271"/>
        <v>217.03</v>
      </c>
      <c r="W467" s="43">
        <f t="shared" si="271"/>
        <v>217.03</v>
      </c>
      <c r="X467" s="43">
        <f t="shared" si="271"/>
        <v>217.03</v>
      </c>
      <c r="Y467" s="43">
        <f t="shared" si="271"/>
        <v>217.03</v>
      </c>
      <c r="Z467" s="43">
        <f t="shared" si="271"/>
        <v>217.03</v>
      </c>
      <c r="AA467" s="43">
        <f t="shared" si="271"/>
        <v>217.03</v>
      </c>
    </row>
    <row r="468" spans="1:27" ht="12.75" hidden="1" customHeight="1" outlineLevel="1" x14ac:dyDescent="0.2">
      <c r="A468" s="98" t="s">
        <v>1485</v>
      </c>
      <c r="B468" s="62" t="s">
        <v>81</v>
      </c>
      <c r="C468" s="42" t="s">
        <v>77</v>
      </c>
      <c r="D468" s="43">
        <v>6.71</v>
      </c>
      <c r="E468" s="43">
        <v>6.71</v>
      </c>
      <c r="F468" s="43">
        <v>6.71</v>
      </c>
      <c r="G468" s="43">
        <v>6.71</v>
      </c>
      <c r="H468" s="43">
        <v>6.71</v>
      </c>
      <c r="I468" s="43">
        <v>6.71</v>
      </c>
      <c r="J468" s="43">
        <v>6.71</v>
      </c>
      <c r="K468" s="43">
        <v>6.71</v>
      </c>
      <c r="L468" s="43">
        <v>6.71</v>
      </c>
      <c r="M468" s="43">
        <v>6.71</v>
      </c>
      <c r="N468" s="43">
        <v>6.71</v>
      </c>
      <c r="O468" s="43">
        <v>6.71</v>
      </c>
      <c r="P468" s="43">
        <v>6.71</v>
      </c>
      <c r="Q468" s="43">
        <v>6.71</v>
      </c>
      <c r="R468" s="43">
        <v>6.71</v>
      </c>
      <c r="S468" s="43">
        <v>6.71</v>
      </c>
      <c r="T468" s="43">
        <v>6.71</v>
      </c>
      <c r="U468" s="43">
        <v>6.71</v>
      </c>
      <c r="V468" s="43">
        <v>6.71</v>
      </c>
      <c r="W468" s="43">
        <v>6.71</v>
      </c>
      <c r="X468" s="43">
        <v>6.71</v>
      </c>
      <c r="Y468" s="43">
        <v>6.71</v>
      </c>
      <c r="Z468" s="43">
        <v>6.71</v>
      </c>
      <c r="AA468" s="43">
        <v>6.71</v>
      </c>
    </row>
    <row r="469" spans="1:27" ht="12.75" hidden="1" customHeight="1" outlineLevel="1" x14ac:dyDescent="0.2">
      <c r="A469" s="98" t="s">
        <v>1486</v>
      </c>
      <c r="B469" s="62" t="s">
        <v>79</v>
      </c>
      <c r="C469" s="42" t="s">
        <v>77</v>
      </c>
      <c r="D469" s="43">
        <f>$D$11</f>
        <v>216.36</v>
      </c>
      <c r="E469" s="43">
        <f t="shared" ref="E469:AA469" si="272">$D$11</f>
        <v>216.36</v>
      </c>
      <c r="F469" s="43">
        <f t="shared" si="272"/>
        <v>216.36</v>
      </c>
      <c r="G469" s="43">
        <f t="shared" si="272"/>
        <v>216.36</v>
      </c>
      <c r="H469" s="43">
        <f t="shared" si="272"/>
        <v>216.36</v>
      </c>
      <c r="I469" s="43">
        <f t="shared" si="272"/>
        <v>216.36</v>
      </c>
      <c r="J469" s="43">
        <f t="shared" si="272"/>
        <v>216.36</v>
      </c>
      <c r="K469" s="43">
        <f t="shared" si="272"/>
        <v>216.36</v>
      </c>
      <c r="L469" s="43">
        <f t="shared" si="272"/>
        <v>216.36</v>
      </c>
      <c r="M469" s="43">
        <f t="shared" si="272"/>
        <v>216.36</v>
      </c>
      <c r="N469" s="43">
        <f t="shared" si="272"/>
        <v>216.36</v>
      </c>
      <c r="O469" s="43">
        <f t="shared" si="272"/>
        <v>216.36</v>
      </c>
      <c r="P469" s="43">
        <f t="shared" si="272"/>
        <v>216.36</v>
      </c>
      <c r="Q469" s="43">
        <f t="shared" si="272"/>
        <v>216.36</v>
      </c>
      <c r="R469" s="43">
        <f>$D$11</f>
        <v>216.36</v>
      </c>
      <c r="S469" s="43">
        <f t="shared" si="272"/>
        <v>216.36</v>
      </c>
      <c r="T469" s="43">
        <f t="shared" si="272"/>
        <v>216.36</v>
      </c>
      <c r="U469" s="43">
        <f t="shared" si="272"/>
        <v>216.36</v>
      </c>
      <c r="V469" s="43">
        <f t="shared" si="272"/>
        <v>216.36</v>
      </c>
      <c r="W469" s="43">
        <f t="shared" si="272"/>
        <v>216.36</v>
      </c>
      <c r="X469" s="43">
        <f t="shared" si="272"/>
        <v>216.36</v>
      </c>
      <c r="Y469" s="43">
        <f t="shared" si="272"/>
        <v>216.36</v>
      </c>
      <c r="Z469" s="43">
        <f t="shared" si="272"/>
        <v>216.36</v>
      </c>
      <c r="AA469" s="43">
        <f t="shared" si="272"/>
        <v>216.36</v>
      </c>
    </row>
    <row r="470" spans="1:27" collapsed="1" x14ac:dyDescent="0.2">
      <c r="A470" s="97" t="s">
        <v>1487</v>
      </c>
      <c r="B470" s="27" t="str">
        <f>"30"&amp;"."&amp;$B$663&amp;"."&amp;$B$664</f>
        <v>30.01.2023</v>
      </c>
      <c r="C470" s="89" t="s">
        <v>74</v>
      </c>
      <c r="D470" s="90">
        <f>ROUND(((D471+D472+D474+D473)/1000),5)</f>
        <v>1.66879</v>
      </c>
      <c r="E470" s="90">
        <f>ROUND(((E471+E472+E474+E473)/1000),5)</f>
        <v>1.6069500000000001</v>
      </c>
      <c r="F470" s="90">
        <f>ROUND(((F471+F472+F474+F473)/1000),5)</f>
        <v>1.55704</v>
      </c>
      <c r="G470" s="90">
        <f t="shared" ref="G470:AA470" si="273">ROUND(((G471+G472+G474+G473)/1000),5)</f>
        <v>1.5548299999999999</v>
      </c>
      <c r="H470" s="90">
        <f t="shared" si="273"/>
        <v>1.5928100000000001</v>
      </c>
      <c r="I470" s="90">
        <f t="shared" si="273"/>
        <v>1.68946</v>
      </c>
      <c r="J470" s="90">
        <f t="shared" si="273"/>
        <v>1.9866999999999999</v>
      </c>
      <c r="K470" s="90">
        <f t="shared" si="273"/>
        <v>2.1667200000000002</v>
      </c>
      <c r="L470" s="90">
        <f t="shared" si="273"/>
        <v>2.3249399999999998</v>
      </c>
      <c r="M470" s="90">
        <f t="shared" si="273"/>
        <v>2.3309899999999999</v>
      </c>
      <c r="N470" s="90">
        <f t="shared" si="273"/>
        <v>2.3453400000000002</v>
      </c>
      <c r="O470" s="90">
        <f t="shared" si="273"/>
        <v>2.3744299999999998</v>
      </c>
      <c r="P470" s="90">
        <f t="shared" si="273"/>
        <v>2.3662700000000001</v>
      </c>
      <c r="Q470" s="90">
        <f t="shared" si="273"/>
        <v>2.3743400000000001</v>
      </c>
      <c r="R470" s="90">
        <f t="shared" si="273"/>
        <v>2.3693</v>
      </c>
      <c r="S470" s="90">
        <f t="shared" si="273"/>
        <v>2.3633199999999999</v>
      </c>
      <c r="T470" s="90">
        <f t="shared" si="273"/>
        <v>2.32666</v>
      </c>
      <c r="U470" s="90">
        <f t="shared" si="273"/>
        <v>2.3413499999999998</v>
      </c>
      <c r="V470" s="90">
        <f t="shared" si="273"/>
        <v>2.3502999999999998</v>
      </c>
      <c r="W470" s="90">
        <f t="shared" si="273"/>
        <v>2.3625500000000001</v>
      </c>
      <c r="X470" s="90">
        <f t="shared" si="273"/>
        <v>2.3135300000000001</v>
      </c>
      <c r="Y470" s="90">
        <f t="shared" si="273"/>
        <v>2.1379600000000001</v>
      </c>
      <c r="Z470" s="90">
        <f t="shared" si="273"/>
        <v>1.9664699999999999</v>
      </c>
      <c r="AA470" s="90">
        <f t="shared" si="273"/>
        <v>1.6631</v>
      </c>
    </row>
    <row r="471" spans="1:27" ht="12.75" hidden="1" customHeight="1" outlineLevel="1" x14ac:dyDescent="0.2">
      <c r="A471" s="98" t="s">
        <v>1488</v>
      </c>
      <c r="B471" s="62" t="s">
        <v>236</v>
      </c>
      <c r="C471" s="42" t="s">
        <v>77</v>
      </c>
      <c r="D471" s="43">
        <v>1228.69</v>
      </c>
      <c r="E471" s="43">
        <v>1166.8499999999999</v>
      </c>
      <c r="F471" s="43">
        <v>1116.94</v>
      </c>
      <c r="G471" s="43">
        <v>1114.73</v>
      </c>
      <c r="H471" s="43">
        <v>1152.71</v>
      </c>
      <c r="I471" s="43">
        <v>1249.3599999999999</v>
      </c>
      <c r="J471" s="43">
        <v>1546.6</v>
      </c>
      <c r="K471" s="43">
        <v>1726.62</v>
      </c>
      <c r="L471" s="43">
        <v>1884.84</v>
      </c>
      <c r="M471" s="43">
        <v>1890.89</v>
      </c>
      <c r="N471" s="43">
        <v>1905.24</v>
      </c>
      <c r="O471" s="43">
        <v>1934.33</v>
      </c>
      <c r="P471" s="43">
        <v>1926.17</v>
      </c>
      <c r="Q471" s="43">
        <v>1934.24</v>
      </c>
      <c r="R471" s="43">
        <v>1929.2</v>
      </c>
      <c r="S471" s="43">
        <v>1923.22</v>
      </c>
      <c r="T471" s="43">
        <v>1886.56</v>
      </c>
      <c r="U471" s="43">
        <v>1901.25</v>
      </c>
      <c r="V471" s="43">
        <v>1910.2</v>
      </c>
      <c r="W471" s="43">
        <v>1922.45</v>
      </c>
      <c r="X471" s="43">
        <v>1873.43</v>
      </c>
      <c r="Y471" s="43">
        <v>1697.86</v>
      </c>
      <c r="Z471" s="43">
        <v>1526.37</v>
      </c>
      <c r="AA471" s="43">
        <v>1223</v>
      </c>
    </row>
    <row r="472" spans="1:27" ht="12.75" hidden="1" customHeight="1" outlineLevel="1" x14ac:dyDescent="0.2">
      <c r="A472" s="98" t="s">
        <v>1489</v>
      </c>
      <c r="B472" s="62" t="s">
        <v>88</v>
      </c>
      <c r="C472" s="42" t="s">
        <v>77</v>
      </c>
      <c r="D472" s="43">
        <f>$D$327</f>
        <v>217.03</v>
      </c>
      <c r="E472" s="43">
        <f t="shared" ref="E472:AA472" si="274">$D$327</f>
        <v>217.03</v>
      </c>
      <c r="F472" s="43">
        <f t="shared" si="274"/>
        <v>217.03</v>
      </c>
      <c r="G472" s="43">
        <f t="shared" si="274"/>
        <v>217.03</v>
      </c>
      <c r="H472" s="43">
        <f t="shared" si="274"/>
        <v>217.03</v>
      </c>
      <c r="I472" s="43">
        <f t="shared" si="274"/>
        <v>217.03</v>
      </c>
      <c r="J472" s="43">
        <f t="shared" si="274"/>
        <v>217.03</v>
      </c>
      <c r="K472" s="43">
        <f t="shared" si="274"/>
        <v>217.03</v>
      </c>
      <c r="L472" s="43">
        <f t="shared" si="274"/>
        <v>217.03</v>
      </c>
      <c r="M472" s="43">
        <f t="shared" si="274"/>
        <v>217.03</v>
      </c>
      <c r="N472" s="43">
        <f t="shared" si="274"/>
        <v>217.03</v>
      </c>
      <c r="O472" s="43">
        <f t="shared" si="274"/>
        <v>217.03</v>
      </c>
      <c r="P472" s="43">
        <f t="shared" si="274"/>
        <v>217.03</v>
      </c>
      <c r="Q472" s="43">
        <f t="shared" si="274"/>
        <v>217.03</v>
      </c>
      <c r="R472" s="43">
        <f t="shared" si="274"/>
        <v>217.03</v>
      </c>
      <c r="S472" s="43">
        <f t="shared" si="274"/>
        <v>217.03</v>
      </c>
      <c r="T472" s="43">
        <f t="shared" si="274"/>
        <v>217.03</v>
      </c>
      <c r="U472" s="43">
        <f t="shared" si="274"/>
        <v>217.03</v>
      </c>
      <c r="V472" s="43">
        <f t="shared" si="274"/>
        <v>217.03</v>
      </c>
      <c r="W472" s="43">
        <f t="shared" si="274"/>
        <v>217.03</v>
      </c>
      <c r="X472" s="43">
        <f t="shared" si="274"/>
        <v>217.03</v>
      </c>
      <c r="Y472" s="43">
        <f t="shared" si="274"/>
        <v>217.03</v>
      </c>
      <c r="Z472" s="43">
        <f t="shared" si="274"/>
        <v>217.03</v>
      </c>
      <c r="AA472" s="43">
        <f t="shared" si="274"/>
        <v>217.03</v>
      </c>
    </row>
    <row r="473" spans="1:27" ht="12.75" hidden="1" customHeight="1" outlineLevel="1" x14ac:dyDescent="0.2">
      <c r="A473" s="98" t="s">
        <v>1490</v>
      </c>
      <c r="B473" s="62" t="s">
        <v>81</v>
      </c>
      <c r="C473" s="42" t="s">
        <v>77</v>
      </c>
      <c r="D473" s="43">
        <v>6.71</v>
      </c>
      <c r="E473" s="43">
        <v>6.71</v>
      </c>
      <c r="F473" s="43">
        <v>6.71</v>
      </c>
      <c r="G473" s="43">
        <v>6.71</v>
      </c>
      <c r="H473" s="43">
        <v>6.71</v>
      </c>
      <c r="I473" s="43">
        <v>6.71</v>
      </c>
      <c r="J473" s="43">
        <v>6.71</v>
      </c>
      <c r="K473" s="43">
        <v>6.71</v>
      </c>
      <c r="L473" s="43">
        <v>6.71</v>
      </c>
      <c r="M473" s="43">
        <v>6.71</v>
      </c>
      <c r="N473" s="43">
        <v>6.71</v>
      </c>
      <c r="O473" s="43">
        <v>6.71</v>
      </c>
      <c r="P473" s="43">
        <v>6.71</v>
      </c>
      <c r="Q473" s="43">
        <v>6.71</v>
      </c>
      <c r="R473" s="43">
        <v>6.71</v>
      </c>
      <c r="S473" s="43">
        <v>6.71</v>
      </c>
      <c r="T473" s="43">
        <v>6.71</v>
      </c>
      <c r="U473" s="43">
        <v>6.71</v>
      </c>
      <c r="V473" s="43">
        <v>6.71</v>
      </c>
      <c r="W473" s="43">
        <v>6.71</v>
      </c>
      <c r="X473" s="43">
        <v>6.71</v>
      </c>
      <c r="Y473" s="43">
        <v>6.71</v>
      </c>
      <c r="Z473" s="43">
        <v>6.71</v>
      </c>
      <c r="AA473" s="43">
        <v>6.71</v>
      </c>
    </row>
    <row r="474" spans="1:27" ht="12.75" hidden="1" customHeight="1" outlineLevel="1" x14ac:dyDescent="0.2">
      <c r="A474" s="98" t="s">
        <v>1491</v>
      </c>
      <c r="B474" s="62" t="s">
        <v>79</v>
      </c>
      <c r="C474" s="42" t="s">
        <v>77</v>
      </c>
      <c r="D474" s="43">
        <f>$D$11</f>
        <v>216.36</v>
      </c>
      <c r="E474" s="43">
        <f t="shared" ref="E474:AA474" si="275">$D$11</f>
        <v>216.36</v>
      </c>
      <c r="F474" s="43">
        <f t="shared" si="275"/>
        <v>216.36</v>
      </c>
      <c r="G474" s="43">
        <f t="shared" si="275"/>
        <v>216.36</v>
      </c>
      <c r="H474" s="43">
        <f t="shared" si="275"/>
        <v>216.36</v>
      </c>
      <c r="I474" s="43">
        <f t="shared" si="275"/>
        <v>216.36</v>
      </c>
      <c r="J474" s="43">
        <f t="shared" si="275"/>
        <v>216.36</v>
      </c>
      <c r="K474" s="43">
        <f t="shared" si="275"/>
        <v>216.36</v>
      </c>
      <c r="L474" s="43">
        <f t="shared" si="275"/>
        <v>216.36</v>
      </c>
      <c r="M474" s="43">
        <f t="shared" si="275"/>
        <v>216.36</v>
      </c>
      <c r="N474" s="43">
        <f t="shared" si="275"/>
        <v>216.36</v>
      </c>
      <c r="O474" s="43">
        <f t="shared" si="275"/>
        <v>216.36</v>
      </c>
      <c r="P474" s="43">
        <f t="shared" si="275"/>
        <v>216.36</v>
      </c>
      <c r="Q474" s="43">
        <f t="shared" si="275"/>
        <v>216.36</v>
      </c>
      <c r="R474" s="43">
        <f>$D$11</f>
        <v>216.36</v>
      </c>
      <c r="S474" s="43">
        <f t="shared" si="275"/>
        <v>216.36</v>
      </c>
      <c r="T474" s="43">
        <f t="shared" si="275"/>
        <v>216.36</v>
      </c>
      <c r="U474" s="43">
        <f t="shared" si="275"/>
        <v>216.36</v>
      </c>
      <c r="V474" s="43">
        <f t="shared" si="275"/>
        <v>216.36</v>
      </c>
      <c r="W474" s="43">
        <f t="shared" si="275"/>
        <v>216.36</v>
      </c>
      <c r="X474" s="43">
        <f t="shared" si="275"/>
        <v>216.36</v>
      </c>
      <c r="Y474" s="43">
        <f t="shared" si="275"/>
        <v>216.36</v>
      </c>
      <c r="Z474" s="43">
        <f t="shared" si="275"/>
        <v>216.36</v>
      </c>
      <c r="AA474" s="43">
        <f t="shared" si="275"/>
        <v>216.36</v>
      </c>
    </row>
    <row r="475" spans="1:27" collapsed="1" x14ac:dyDescent="0.2">
      <c r="A475" s="97" t="s">
        <v>1492</v>
      </c>
      <c r="B475" s="27" t="str">
        <f>"31"&amp;"."&amp;$B$663&amp;"."&amp;$B$664</f>
        <v>31.01.2023</v>
      </c>
      <c r="C475" s="89" t="s">
        <v>74</v>
      </c>
      <c r="D475" s="90">
        <f>ROUND(((D476+D477+D479+D478)/1000),5)</f>
        <v>1.55636</v>
      </c>
      <c r="E475" s="90">
        <f>ROUND(((E476+E477+E479+E478)/1000),5)</f>
        <v>1.5344</v>
      </c>
      <c r="F475" s="90">
        <f>ROUND(((F476+F477+F479+F478)/1000),5)</f>
        <v>1.51969</v>
      </c>
      <c r="G475" s="90">
        <f t="shared" ref="G475:AA475" si="276">ROUND(((G476+G477+G479+G478)/1000),5)</f>
        <v>1.5160800000000001</v>
      </c>
      <c r="H475" s="90">
        <f t="shared" si="276"/>
        <v>1.55122</v>
      </c>
      <c r="I475" s="90">
        <f t="shared" si="276"/>
        <v>1.5589500000000001</v>
      </c>
      <c r="J475" s="90">
        <f t="shared" si="276"/>
        <v>1.7876799999999999</v>
      </c>
      <c r="K475" s="90">
        <f t="shared" si="276"/>
        <v>2.0354199999999998</v>
      </c>
      <c r="L475" s="90">
        <f t="shared" si="276"/>
        <v>2.1007500000000001</v>
      </c>
      <c r="M475" s="90">
        <f t="shared" si="276"/>
        <v>2.1208999999999998</v>
      </c>
      <c r="N475" s="90">
        <f t="shared" si="276"/>
        <v>2.14066</v>
      </c>
      <c r="O475" s="90">
        <f t="shared" si="276"/>
        <v>2.1773400000000001</v>
      </c>
      <c r="P475" s="90">
        <f t="shared" si="276"/>
        <v>2.1572300000000002</v>
      </c>
      <c r="Q475" s="90">
        <f t="shared" si="276"/>
        <v>2.1627000000000001</v>
      </c>
      <c r="R475" s="90">
        <f t="shared" si="276"/>
        <v>2.1579600000000001</v>
      </c>
      <c r="S475" s="90">
        <f t="shared" si="276"/>
        <v>2.1499000000000001</v>
      </c>
      <c r="T475" s="90">
        <f t="shared" si="276"/>
        <v>2.1041699999999999</v>
      </c>
      <c r="U475" s="90">
        <f t="shared" si="276"/>
        <v>2.1563300000000001</v>
      </c>
      <c r="V475" s="90">
        <f t="shared" si="276"/>
        <v>2.1463299999999998</v>
      </c>
      <c r="W475" s="90">
        <f t="shared" si="276"/>
        <v>2.1565699999999999</v>
      </c>
      <c r="X475" s="90">
        <f t="shared" si="276"/>
        <v>2.1173000000000002</v>
      </c>
      <c r="Y475" s="90">
        <f t="shared" si="276"/>
        <v>2.0279699999999998</v>
      </c>
      <c r="Z475" s="90">
        <f t="shared" si="276"/>
        <v>1.7919</v>
      </c>
      <c r="AA475" s="90">
        <f t="shared" si="276"/>
        <v>1.57328</v>
      </c>
    </row>
    <row r="476" spans="1:27" ht="12.75" hidden="1" customHeight="1" outlineLevel="1" x14ac:dyDescent="0.2">
      <c r="A476" s="98" t="s">
        <v>1493</v>
      </c>
      <c r="B476" s="62" t="s">
        <v>236</v>
      </c>
      <c r="C476" s="42" t="s">
        <v>77</v>
      </c>
      <c r="D476" s="43">
        <v>1116.26</v>
      </c>
      <c r="E476" s="43">
        <v>1094.3</v>
      </c>
      <c r="F476" s="43">
        <v>1079.5899999999999</v>
      </c>
      <c r="G476" s="43">
        <v>1075.98</v>
      </c>
      <c r="H476" s="43">
        <v>1111.1199999999999</v>
      </c>
      <c r="I476" s="43">
        <v>1118.8499999999999</v>
      </c>
      <c r="J476" s="43">
        <v>1347.58</v>
      </c>
      <c r="K476" s="43">
        <v>1595.32</v>
      </c>
      <c r="L476" s="43">
        <v>1660.65</v>
      </c>
      <c r="M476" s="43">
        <v>1680.8</v>
      </c>
      <c r="N476" s="43">
        <v>1700.56</v>
      </c>
      <c r="O476" s="43">
        <v>1737.24</v>
      </c>
      <c r="P476" s="43">
        <v>1717.13</v>
      </c>
      <c r="Q476" s="43">
        <v>1722.6</v>
      </c>
      <c r="R476" s="43">
        <v>1717.86</v>
      </c>
      <c r="S476" s="43">
        <v>1709.8</v>
      </c>
      <c r="T476" s="43">
        <v>1664.07</v>
      </c>
      <c r="U476" s="43">
        <v>1716.23</v>
      </c>
      <c r="V476" s="43">
        <v>1706.23</v>
      </c>
      <c r="W476" s="43">
        <v>1716.47</v>
      </c>
      <c r="X476" s="43">
        <v>1677.2</v>
      </c>
      <c r="Y476" s="43">
        <v>1587.87</v>
      </c>
      <c r="Z476" s="43">
        <v>1351.8</v>
      </c>
      <c r="AA476" s="43">
        <v>1133.18</v>
      </c>
    </row>
    <row r="477" spans="1:27" ht="12.75" hidden="1" customHeight="1" outlineLevel="1" x14ac:dyDescent="0.2">
      <c r="A477" s="98" t="s">
        <v>1494</v>
      </c>
      <c r="B477" s="62" t="s">
        <v>88</v>
      </c>
      <c r="C477" s="42" t="s">
        <v>77</v>
      </c>
      <c r="D477" s="43">
        <f>$D$327</f>
        <v>217.03</v>
      </c>
      <c r="E477" s="43">
        <f t="shared" ref="E477:AA477" si="277">$D$327</f>
        <v>217.03</v>
      </c>
      <c r="F477" s="43">
        <f t="shared" si="277"/>
        <v>217.03</v>
      </c>
      <c r="G477" s="43">
        <f t="shared" si="277"/>
        <v>217.03</v>
      </c>
      <c r="H477" s="43">
        <f t="shared" si="277"/>
        <v>217.03</v>
      </c>
      <c r="I477" s="43">
        <f t="shared" si="277"/>
        <v>217.03</v>
      </c>
      <c r="J477" s="43">
        <f t="shared" si="277"/>
        <v>217.03</v>
      </c>
      <c r="K477" s="43">
        <f t="shared" si="277"/>
        <v>217.03</v>
      </c>
      <c r="L477" s="43">
        <f t="shared" si="277"/>
        <v>217.03</v>
      </c>
      <c r="M477" s="43">
        <f t="shared" si="277"/>
        <v>217.03</v>
      </c>
      <c r="N477" s="43">
        <f t="shared" si="277"/>
        <v>217.03</v>
      </c>
      <c r="O477" s="43">
        <f t="shared" si="277"/>
        <v>217.03</v>
      </c>
      <c r="P477" s="43">
        <f t="shared" si="277"/>
        <v>217.03</v>
      </c>
      <c r="Q477" s="43">
        <f t="shared" si="277"/>
        <v>217.03</v>
      </c>
      <c r="R477" s="43">
        <f t="shared" si="277"/>
        <v>217.03</v>
      </c>
      <c r="S477" s="43">
        <f t="shared" si="277"/>
        <v>217.03</v>
      </c>
      <c r="T477" s="43">
        <f t="shared" si="277"/>
        <v>217.03</v>
      </c>
      <c r="U477" s="43">
        <f t="shared" si="277"/>
        <v>217.03</v>
      </c>
      <c r="V477" s="43">
        <f t="shared" si="277"/>
        <v>217.03</v>
      </c>
      <c r="W477" s="43">
        <f t="shared" si="277"/>
        <v>217.03</v>
      </c>
      <c r="X477" s="43">
        <f t="shared" si="277"/>
        <v>217.03</v>
      </c>
      <c r="Y477" s="43">
        <f t="shared" si="277"/>
        <v>217.03</v>
      </c>
      <c r="Z477" s="43">
        <f t="shared" si="277"/>
        <v>217.03</v>
      </c>
      <c r="AA477" s="43">
        <f t="shared" si="277"/>
        <v>217.03</v>
      </c>
    </row>
    <row r="478" spans="1:27" ht="12.75" hidden="1" customHeight="1" outlineLevel="1" x14ac:dyDescent="0.2">
      <c r="A478" s="98" t="s">
        <v>1495</v>
      </c>
      <c r="B478" s="62" t="s">
        <v>81</v>
      </c>
      <c r="C478" s="42" t="s">
        <v>77</v>
      </c>
      <c r="D478" s="43">
        <v>6.71</v>
      </c>
      <c r="E478" s="43">
        <v>6.71</v>
      </c>
      <c r="F478" s="43">
        <v>6.71</v>
      </c>
      <c r="G478" s="43">
        <v>6.71</v>
      </c>
      <c r="H478" s="43">
        <v>6.71</v>
      </c>
      <c r="I478" s="43">
        <v>6.71</v>
      </c>
      <c r="J478" s="43">
        <v>6.71</v>
      </c>
      <c r="K478" s="43">
        <v>6.71</v>
      </c>
      <c r="L478" s="43">
        <v>6.71</v>
      </c>
      <c r="M478" s="43">
        <v>6.71</v>
      </c>
      <c r="N478" s="43">
        <v>6.71</v>
      </c>
      <c r="O478" s="43">
        <v>6.71</v>
      </c>
      <c r="P478" s="43">
        <v>6.71</v>
      </c>
      <c r="Q478" s="43">
        <v>6.71</v>
      </c>
      <c r="R478" s="43">
        <v>6.71</v>
      </c>
      <c r="S478" s="43">
        <v>6.71</v>
      </c>
      <c r="T478" s="43">
        <v>6.71</v>
      </c>
      <c r="U478" s="43">
        <v>6.71</v>
      </c>
      <c r="V478" s="43">
        <v>6.71</v>
      </c>
      <c r="W478" s="43">
        <v>6.71</v>
      </c>
      <c r="X478" s="43">
        <v>6.71</v>
      </c>
      <c r="Y478" s="43">
        <v>6.71</v>
      </c>
      <c r="Z478" s="43">
        <v>6.71</v>
      </c>
      <c r="AA478" s="43">
        <v>6.71</v>
      </c>
    </row>
    <row r="479" spans="1:27" ht="12.75" hidden="1" customHeight="1" outlineLevel="1" x14ac:dyDescent="0.2">
      <c r="A479" s="98" t="s">
        <v>1496</v>
      </c>
      <c r="B479" s="62" t="s">
        <v>79</v>
      </c>
      <c r="C479" s="42" t="s">
        <v>77</v>
      </c>
      <c r="D479" s="43">
        <f>$D$11</f>
        <v>216.36</v>
      </c>
      <c r="E479" s="43">
        <f t="shared" ref="E479:AA479" si="278">$D$11</f>
        <v>216.36</v>
      </c>
      <c r="F479" s="43">
        <f t="shared" si="278"/>
        <v>216.36</v>
      </c>
      <c r="G479" s="43">
        <f t="shared" si="278"/>
        <v>216.36</v>
      </c>
      <c r="H479" s="43">
        <f t="shared" si="278"/>
        <v>216.36</v>
      </c>
      <c r="I479" s="43">
        <f t="shared" si="278"/>
        <v>216.36</v>
      </c>
      <c r="J479" s="43">
        <f t="shared" si="278"/>
        <v>216.36</v>
      </c>
      <c r="K479" s="43">
        <f t="shared" si="278"/>
        <v>216.36</v>
      </c>
      <c r="L479" s="43">
        <f t="shared" si="278"/>
        <v>216.36</v>
      </c>
      <c r="M479" s="43">
        <f t="shared" si="278"/>
        <v>216.36</v>
      </c>
      <c r="N479" s="43">
        <f t="shared" si="278"/>
        <v>216.36</v>
      </c>
      <c r="O479" s="43">
        <f t="shared" si="278"/>
        <v>216.36</v>
      </c>
      <c r="P479" s="43">
        <f t="shared" si="278"/>
        <v>216.36</v>
      </c>
      <c r="Q479" s="43">
        <f t="shared" si="278"/>
        <v>216.36</v>
      </c>
      <c r="R479" s="43">
        <f>$D$11</f>
        <v>216.36</v>
      </c>
      <c r="S479" s="43">
        <f t="shared" si="278"/>
        <v>216.36</v>
      </c>
      <c r="T479" s="43">
        <f t="shared" si="278"/>
        <v>216.36</v>
      </c>
      <c r="U479" s="43">
        <f t="shared" si="278"/>
        <v>216.36</v>
      </c>
      <c r="V479" s="43">
        <f t="shared" si="278"/>
        <v>216.36</v>
      </c>
      <c r="W479" s="43">
        <f t="shared" si="278"/>
        <v>216.36</v>
      </c>
      <c r="X479" s="43">
        <f t="shared" si="278"/>
        <v>216.36</v>
      </c>
      <c r="Y479" s="43">
        <f t="shared" si="278"/>
        <v>216.36</v>
      </c>
      <c r="Z479" s="43">
        <f t="shared" si="278"/>
        <v>216.36</v>
      </c>
      <c r="AA479" s="43">
        <f t="shared" si="278"/>
        <v>216.36</v>
      </c>
    </row>
    <row r="480" spans="1:27" collapsed="1" x14ac:dyDescent="0.2">
      <c r="B480" s="100" t="s">
        <v>390</v>
      </c>
    </row>
    <row r="481" spans="1:27" x14ac:dyDescent="0.2">
      <c r="B481" s="100" t="s">
        <v>390</v>
      </c>
    </row>
    <row r="482" spans="1:27" x14ac:dyDescent="0.2">
      <c r="A482" s="181" t="s">
        <v>703</v>
      </c>
      <c r="B482" s="182"/>
      <c r="C482" s="182"/>
      <c r="D482" s="182"/>
      <c r="E482" s="182"/>
      <c r="F482" s="182"/>
      <c r="G482" s="182"/>
      <c r="H482" s="182"/>
      <c r="I482" s="182"/>
      <c r="J482" s="182"/>
      <c r="K482" s="182"/>
      <c r="L482" s="182"/>
      <c r="M482" s="182"/>
      <c r="N482" s="182"/>
      <c r="O482" s="182"/>
      <c r="P482" s="182"/>
      <c r="Q482" s="182"/>
      <c r="R482" s="182"/>
      <c r="S482" s="182"/>
      <c r="T482" s="182"/>
      <c r="U482" s="182"/>
      <c r="V482" s="182"/>
      <c r="W482" s="182"/>
      <c r="X482" s="182"/>
      <c r="Y482" s="182"/>
      <c r="Z482" s="182"/>
      <c r="AA482" s="183"/>
    </row>
    <row r="483" spans="1:27" ht="25.5" x14ac:dyDescent="0.2">
      <c r="A483" s="25" t="s">
        <v>62</v>
      </c>
      <c r="B483" s="26" t="s">
        <v>208</v>
      </c>
      <c r="C483" s="25" t="s">
        <v>209</v>
      </c>
      <c r="D483" s="26" t="s">
        <v>210</v>
      </c>
      <c r="E483" s="26" t="s">
        <v>211</v>
      </c>
      <c r="F483" s="26" t="s">
        <v>212</v>
      </c>
      <c r="G483" s="26" t="s">
        <v>213</v>
      </c>
      <c r="H483" s="26" t="s">
        <v>214</v>
      </c>
      <c r="I483" s="26" t="s">
        <v>215</v>
      </c>
      <c r="J483" s="26" t="s">
        <v>216</v>
      </c>
      <c r="K483" s="26" t="s">
        <v>217</v>
      </c>
      <c r="L483" s="26" t="s">
        <v>218</v>
      </c>
      <c r="M483" s="26" t="s">
        <v>219</v>
      </c>
      <c r="N483" s="26" t="s">
        <v>220</v>
      </c>
      <c r="O483" s="26" t="s">
        <v>221</v>
      </c>
      <c r="P483" s="26" t="s">
        <v>222</v>
      </c>
      <c r="Q483" s="26" t="s">
        <v>223</v>
      </c>
      <c r="R483" s="26" t="s">
        <v>224</v>
      </c>
      <c r="S483" s="26" t="s">
        <v>225</v>
      </c>
      <c r="T483" s="26" t="s">
        <v>226</v>
      </c>
      <c r="U483" s="26" t="s">
        <v>227</v>
      </c>
      <c r="V483" s="26" t="s">
        <v>228</v>
      </c>
      <c r="W483" s="26" t="s">
        <v>229</v>
      </c>
      <c r="X483" s="26" t="s">
        <v>230</v>
      </c>
      <c r="Y483" s="26" t="s">
        <v>231</v>
      </c>
      <c r="Z483" s="26" t="s">
        <v>232</v>
      </c>
      <c r="AA483" s="26" t="s">
        <v>233</v>
      </c>
    </row>
    <row r="484" spans="1:27" x14ac:dyDescent="0.2">
      <c r="A484" s="97" t="s">
        <v>1497</v>
      </c>
      <c r="B484" s="27" t="str">
        <f>"01"&amp;"."&amp;$B$663&amp;"."&amp;$B$664</f>
        <v>01.01.2023</v>
      </c>
      <c r="C484" s="89" t="s">
        <v>74</v>
      </c>
      <c r="D484" s="90">
        <f>ROUND(((D485+D486+D488+D487)/1000),5)</f>
        <v>1.8528800000000001</v>
      </c>
      <c r="E484" s="90">
        <f>ROUND(((E485+E486+E488+E487)/1000),5)</f>
        <v>1.79826</v>
      </c>
      <c r="F484" s="90">
        <f>ROUND(((F485+F486+F488+F487)/1000),5)</f>
        <v>1.8449500000000001</v>
      </c>
      <c r="G484" s="90">
        <f t="shared" ref="G484:AA484" si="279">ROUND(((G485+G486+G488+G487)/1000),5)</f>
        <v>1.79488</v>
      </c>
      <c r="H484" s="90">
        <f t="shared" si="279"/>
        <v>1.7717000000000001</v>
      </c>
      <c r="I484" s="90">
        <f t="shared" si="279"/>
        <v>1.7718499999999999</v>
      </c>
      <c r="J484" s="90">
        <f t="shared" si="279"/>
        <v>1.77183</v>
      </c>
      <c r="K484" s="90">
        <f t="shared" si="279"/>
        <v>1.7546200000000001</v>
      </c>
      <c r="L484" s="90">
        <f t="shared" si="279"/>
        <v>1.7194199999999999</v>
      </c>
      <c r="M484" s="90">
        <f t="shared" si="279"/>
        <v>1.7412399999999999</v>
      </c>
      <c r="N484" s="90">
        <f t="shared" si="279"/>
        <v>1.83822</v>
      </c>
      <c r="O484" s="90">
        <f t="shared" si="279"/>
        <v>1.8546400000000001</v>
      </c>
      <c r="P484" s="90">
        <f t="shared" si="279"/>
        <v>1.9380999999999999</v>
      </c>
      <c r="Q484" s="90">
        <f t="shared" si="279"/>
        <v>1.97685</v>
      </c>
      <c r="R484" s="90">
        <f t="shared" si="279"/>
        <v>1.9494800000000001</v>
      </c>
      <c r="S484" s="90">
        <f t="shared" si="279"/>
        <v>2.0386799999999998</v>
      </c>
      <c r="T484" s="90">
        <f t="shared" si="279"/>
        <v>2.1525300000000001</v>
      </c>
      <c r="U484" s="90">
        <f t="shared" si="279"/>
        <v>2.1820499999999998</v>
      </c>
      <c r="V484" s="90">
        <f t="shared" si="279"/>
        <v>2.1825999999999999</v>
      </c>
      <c r="W484" s="90">
        <f t="shared" si="279"/>
        <v>2.1829299999999998</v>
      </c>
      <c r="X484" s="90">
        <f t="shared" si="279"/>
        <v>2.1994199999999999</v>
      </c>
      <c r="Y484" s="90">
        <f t="shared" si="279"/>
        <v>2.1812100000000001</v>
      </c>
      <c r="Z484" s="90">
        <f t="shared" si="279"/>
        <v>1.9464900000000001</v>
      </c>
      <c r="AA484" s="90">
        <f t="shared" si="279"/>
        <v>1.77905</v>
      </c>
    </row>
    <row r="485" spans="1:27" ht="12.75" hidden="1" customHeight="1" outlineLevel="1" x14ac:dyDescent="0.2">
      <c r="A485" s="98" t="s">
        <v>1498</v>
      </c>
      <c r="B485" s="62" t="s">
        <v>236</v>
      </c>
      <c r="C485" s="42" t="s">
        <v>77</v>
      </c>
      <c r="D485" s="43">
        <v>1195.6300000000001</v>
      </c>
      <c r="E485" s="43">
        <v>1141.01</v>
      </c>
      <c r="F485" s="43">
        <v>1187.7</v>
      </c>
      <c r="G485" s="43">
        <v>1137.6300000000001</v>
      </c>
      <c r="H485" s="43">
        <v>1114.45</v>
      </c>
      <c r="I485" s="43">
        <v>1114.5999999999999</v>
      </c>
      <c r="J485" s="43">
        <v>1114.58</v>
      </c>
      <c r="K485" s="43">
        <v>1097.3699999999999</v>
      </c>
      <c r="L485" s="43">
        <v>1062.17</v>
      </c>
      <c r="M485" s="43">
        <v>1083.99</v>
      </c>
      <c r="N485" s="43">
        <v>1180.97</v>
      </c>
      <c r="O485" s="43">
        <v>1197.3900000000001</v>
      </c>
      <c r="P485" s="43">
        <v>1280.8499999999999</v>
      </c>
      <c r="Q485" s="43">
        <v>1319.6</v>
      </c>
      <c r="R485" s="43">
        <v>1292.23</v>
      </c>
      <c r="S485" s="43">
        <v>1381.43</v>
      </c>
      <c r="T485" s="43">
        <v>1495.28</v>
      </c>
      <c r="U485" s="43">
        <v>1524.8</v>
      </c>
      <c r="V485" s="43">
        <v>1525.35</v>
      </c>
      <c r="W485" s="43">
        <v>1525.68</v>
      </c>
      <c r="X485" s="43">
        <v>1542.17</v>
      </c>
      <c r="Y485" s="43">
        <v>1523.96</v>
      </c>
      <c r="Z485" s="43">
        <v>1289.24</v>
      </c>
      <c r="AA485" s="43">
        <v>1121.8</v>
      </c>
    </row>
    <row r="486" spans="1:27" ht="12.75" hidden="1" customHeight="1" outlineLevel="1" x14ac:dyDescent="0.2">
      <c r="A486" s="98" t="s">
        <v>1499</v>
      </c>
      <c r="B486" s="62" t="s">
        <v>88</v>
      </c>
      <c r="C486" s="42" t="s">
        <v>77</v>
      </c>
      <c r="D486" s="43">
        <v>434.18</v>
      </c>
      <c r="E486" s="43">
        <f>$D$486</f>
        <v>434.18</v>
      </c>
      <c r="F486" s="43">
        <f t="shared" ref="F486:AA486" si="280">$D$486</f>
        <v>434.18</v>
      </c>
      <c r="G486" s="43">
        <f t="shared" si="280"/>
        <v>434.18</v>
      </c>
      <c r="H486" s="43">
        <f t="shared" si="280"/>
        <v>434.18</v>
      </c>
      <c r="I486" s="43">
        <f t="shared" si="280"/>
        <v>434.18</v>
      </c>
      <c r="J486" s="43">
        <f t="shared" si="280"/>
        <v>434.18</v>
      </c>
      <c r="K486" s="43">
        <f t="shared" si="280"/>
        <v>434.18</v>
      </c>
      <c r="L486" s="43">
        <f t="shared" si="280"/>
        <v>434.18</v>
      </c>
      <c r="M486" s="43">
        <f t="shared" si="280"/>
        <v>434.18</v>
      </c>
      <c r="N486" s="43">
        <f t="shared" si="280"/>
        <v>434.18</v>
      </c>
      <c r="O486" s="43">
        <f t="shared" si="280"/>
        <v>434.18</v>
      </c>
      <c r="P486" s="43">
        <f t="shared" si="280"/>
        <v>434.18</v>
      </c>
      <c r="Q486" s="43">
        <f t="shared" si="280"/>
        <v>434.18</v>
      </c>
      <c r="R486" s="43">
        <f t="shared" si="280"/>
        <v>434.18</v>
      </c>
      <c r="S486" s="43">
        <f t="shared" si="280"/>
        <v>434.18</v>
      </c>
      <c r="T486" s="43">
        <f t="shared" si="280"/>
        <v>434.18</v>
      </c>
      <c r="U486" s="43">
        <f t="shared" si="280"/>
        <v>434.18</v>
      </c>
      <c r="V486" s="43">
        <f t="shared" si="280"/>
        <v>434.18</v>
      </c>
      <c r="W486" s="43">
        <f t="shared" si="280"/>
        <v>434.18</v>
      </c>
      <c r="X486" s="43">
        <f t="shared" si="280"/>
        <v>434.18</v>
      </c>
      <c r="Y486" s="43">
        <f t="shared" si="280"/>
        <v>434.18</v>
      </c>
      <c r="Z486" s="43">
        <f t="shared" si="280"/>
        <v>434.18</v>
      </c>
      <c r="AA486" s="43">
        <f t="shared" si="280"/>
        <v>434.18</v>
      </c>
    </row>
    <row r="487" spans="1:27" ht="12.75" hidden="1" customHeight="1" outlineLevel="1" x14ac:dyDescent="0.2">
      <c r="A487" s="98" t="s">
        <v>1500</v>
      </c>
      <c r="B487" s="62" t="s">
        <v>81</v>
      </c>
      <c r="C487" s="42" t="s">
        <v>77</v>
      </c>
      <c r="D487" s="43">
        <v>6.71</v>
      </c>
      <c r="E487" s="43">
        <v>6.71</v>
      </c>
      <c r="F487" s="43">
        <v>6.71</v>
      </c>
      <c r="G487" s="43">
        <v>6.71</v>
      </c>
      <c r="H487" s="43">
        <v>6.71</v>
      </c>
      <c r="I487" s="43">
        <v>6.71</v>
      </c>
      <c r="J487" s="43">
        <v>6.71</v>
      </c>
      <c r="K487" s="43">
        <v>6.71</v>
      </c>
      <c r="L487" s="43">
        <v>6.71</v>
      </c>
      <c r="M487" s="43">
        <v>6.71</v>
      </c>
      <c r="N487" s="43">
        <v>6.71</v>
      </c>
      <c r="O487" s="43">
        <v>6.71</v>
      </c>
      <c r="P487" s="43">
        <v>6.71</v>
      </c>
      <c r="Q487" s="43">
        <v>6.71</v>
      </c>
      <c r="R487" s="43">
        <v>6.71</v>
      </c>
      <c r="S487" s="43">
        <v>6.71</v>
      </c>
      <c r="T487" s="43">
        <v>6.71</v>
      </c>
      <c r="U487" s="43">
        <v>6.71</v>
      </c>
      <c r="V487" s="43">
        <v>6.71</v>
      </c>
      <c r="W487" s="43">
        <v>6.71</v>
      </c>
      <c r="X487" s="43">
        <v>6.71</v>
      </c>
      <c r="Y487" s="43">
        <v>6.71</v>
      </c>
      <c r="Z487" s="43">
        <v>6.71</v>
      </c>
      <c r="AA487" s="43">
        <v>6.71</v>
      </c>
    </row>
    <row r="488" spans="1:27" ht="12.75" hidden="1" customHeight="1" outlineLevel="1" x14ac:dyDescent="0.2">
      <c r="A488" s="98" t="s">
        <v>1501</v>
      </c>
      <c r="B488" s="62" t="s">
        <v>79</v>
      </c>
      <c r="C488" s="42" t="s">
        <v>77</v>
      </c>
      <c r="D488" s="43">
        <f>$D$11</f>
        <v>216.36</v>
      </c>
      <c r="E488" s="43">
        <f t="shared" ref="E488:AA488" si="281">$D$11</f>
        <v>216.36</v>
      </c>
      <c r="F488" s="43">
        <f t="shared" si="281"/>
        <v>216.36</v>
      </c>
      <c r="G488" s="43">
        <f t="shared" si="281"/>
        <v>216.36</v>
      </c>
      <c r="H488" s="43">
        <f t="shared" si="281"/>
        <v>216.36</v>
      </c>
      <c r="I488" s="43">
        <f t="shared" si="281"/>
        <v>216.36</v>
      </c>
      <c r="J488" s="43">
        <f t="shared" si="281"/>
        <v>216.36</v>
      </c>
      <c r="K488" s="43">
        <f t="shared" si="281"/>
        <v>216.36</v>
      </c>
      <c r="L488" s="43">
        <f t="shared" si="281"/>
        <v>216.36</v>
      </c>
      <c r="M488" s="43">
        <f t="shared" si="281"/>
        <v>216.36</v>
      </c>
      <c r="N488" s="43">
        <f t="shared" si="281"/>
        <v>216.36</v>
      </c>
      <c r="O488" s="43">
        <f t="shared" si="281"/>
        <v>216.36</v>
      </c>
      <c r="P488" s="43">
        <f t="shared" si="281"/>
        <v>216.36</v>
      </c>
      <c r="Q488" s="43">
        <f t="shared" si="281"/>
        <v>216.36</v>
      </c>
      <c r="R488" s="43">
        <f>$D$11</f>
        <v>216.36</v>
      </c>
      <c r="S488" s="43">
        <f t="shared" si="281"/>
        <v>216.36</v>
      </c>
      <c r="T488" s="43">
        <f t="shared" si="281"/>
        <v>216.36</v>
      </c>
      <c r="U488" s="43">
        <f t="shared" si="281"/>
        <v>216.36</v>
      </c>
      <c r="V488" s="43">
        <f t="shared" si="281"/>
        <v>216.36</v>
      </c>
      <c r="W488" s="43">
        <f t="shared" si="281"/>
        <v>216.36</v>
      </c>
      <c r="X488" s="43">
        <f t="shared" si="281"/>
        <v>216.36</v>
      </c>
      <c r="Y488" s="43">
        <f t="shared" si="281"/>
        <v>216.36</v>
      </c>
      <c r="Z488" s="43">
        <f t="shared" si="281"/>
        <v>216.36</v>
      </c>
      <c r="AA488" s="43">
        <f t="shared" si="281"/>
        <v>216.36</v>
      </c>
    </row>
    <row r="489" spans="1:27" collapsed="1" x14ac:dyDescent="0.2">
      <c r="A489" s="97" t="s">
        <v>1502</v>
      </c>
      <c r="B489" s="27" t="str">
        <f>"02"&amp;"."&amp;$B$663&amp;"."&amp;$B$664</f>
        <v>02.01.2023</v>
      </c>
      <c r="C489" s="89" t="s">
        <v>74</v>
      </c>
      <c r="D489" s="90">
        <f>ROUND(((D490+D491+D493+D492)/1000),5)</f>
        <v>1.75227</v>
      </c>
      <c r="E489" s="90">
        <f>ROUND(((E490+E491+E493+E492)/1000),5)</f>
        <v>1.6834899999999999</v>
      </c>
      <c r="F489" s="90">
        <f>ROUND(((F490+F491+F493+F492)/1000),5)</f>
        <v>1.6418699999999999</v>
      </c>
      <c r="G489" s="90">
        <f t="shared" ref="G489:AA489" si="282">ROUND(((G490+G491+G493+G492)/1000),5)</f>
        <v>1.6249899999999999</v>
      </c>
      <c r="H489" s="90">
        <f t="shared" si="282"/>
        <v>1.63883</v>
      </c>
      <c r="I489" s="90">
        <f t="shared" si="282"/>
        <v>1.65584</v>
      </c>
      <c r="J489" s="90">
        <f t="shared" si="282"/>
        <v>1.6629</v>
      </c>
      <c r="K489" s="90">
        <f t="shared" si="282"/>
        <v>1.6885699999999999</v>
      </c>
      <c r="L489" s="90">
        <f t="shared" si="282"/>
        <v>1.80494</v>
      </c>
      <c r="M489" s="90">
        <f t="shared" si="282"/>
        <v>1.96252</v>
      </c>
      <c r="N489" s="90">
        <f t="shared" si="282"/>
        <v>2.22342</v>
      </c>
      <c r="O489" s="90">
        <f t="shared" si="282"/>
        <v>2.2880400000000001</v>
      </c>
      <c r="P489" s="90">
        <f t="shared" si="282"/>
        <v>2.28504</v>
      </c>
      <c r="Q489" s="90">
        <f t="shared" si="282"/>
        <v>2.2974000000000001</v>
      </c>
      <c r="R489" s="90">
        <f t="shared" si="282"/>
        <v>2.2515499999999999</v>
      </c>
      <c r="S489" s="90">
        <f t="shared" si="282"/>
        <v>2.3049400000000002</v>
      </c>
      <c r="T489" s="90">
        <f t="shared" si="282"/>
        <v>2.3417699999999999</v>
      </c>
      <c r="U489" s="90">
        <f t="shared" si="282"/>
        <v>2.35588</v>
      </c>
      <c r="V489" s="90">
        <f t="shared" si="282"/>
        <v>2.35521</v>
      </c>
      <c r="W489" s="90">
        <f t="shared" si="282"/>
        <v>2.3543400000000001</v>
      </c>
      <c r="X489" s="90">
        <f t="shared" si="282"/>
        <v>2.3565700000000001</v>
      </c>
      <c r="Y489" s="90">
        <f t="shared" si="282"/>
        <v>2.3388100000000001</v>
      </c>
      <c r="Z489" s="90">
        <f t="shared" si="282"/>
        <v>2.1631900000000002</v>
      </c>
      <c r="AA489" s="90">
        <f t="shared" si="282"/>
        <v>1.86748</v>
      </c>
    </row>
    <row r="490" spans="1:27" ht="12.75" hidden="1" customHeight="1" outlineLevel="1" x14ac:dyDescent="0.2">
      <c r="A490" s="98" t="s">
        <v>1503</v>
      </c>
      <c r="B490" s="62" t="s">
        <v>236</v>
      </c>
      <c r="C490" s="42" t="s">
        <v>77</v>
      </c>
      <c r="D490" s="43">
        <v>1095.02</v>
      </c>
      <c r="E490" s="43">
        <v>1026.24</v>
      </c>
      <c r="F490" s="43">
        <v>984.62</v>
      </c>
      <c r="G490" s="43">
        <v>967.74</v>
      </c>
      <c r="H490" s="43">
        <v>981.58</v>
      </c>
      <c r="I490" s="43">
        <v>998.59</v>
      </c>
      <c r="J490" s="43">
        <v>1005.65</v>
      </c>
      <c r="K490" s="43">
        <v>1031.32</v>
      </c>
      <c r="L490" s="43">
        <v>1147.69</v>
      </c>
      <c r="M490" s="43">
        <v>1305.27</v>
      </c>
      <c r="N490" s="43">
        <v>1566.17</v>
      </c>
      <c r="O490" s="43">
        <v>1630.79</v>
      </c>
      <c r="P490" s="43">
        <v>1627.79</v>
      </c>
      <c r="Q490" s="43">
        <v>1640.15</v>
      </c>
      <c r="R490" s="43">
        <v>1594.3</v>
      </c>
      <c r="S490" s="43">
        <v>1647.69</v>
      </c>
      <c r="T490" s="43">
        <v>1684.52</v>
      </c>
      <c r="U490" s="43">
        <v>1698.63</v>
      </c>
      <c r="V490" s="43">
        <v>1697.96</v>
      </c>
      <c r="W490" s="43">
        <v>1697.09</v>
      </c>
      <c r="X490" s="43">
        <v>1699.32</v>
      </c>
      <c r="Y490" s="43">
        <v>1681.56</v>
      </c>
      <c r="Z490" s="43">
        <v>1505.94</v>
      </c>
      <c r="AA490" s="43">
        <v>1210.23</v>
      </c>
    </row>
    <row r="491" spans="1:27" ht="12.75" hidden="1" customHeight="1" outlineLevel="1" x14ac:dyDescent="0.2">
      <c r="A491" s="98" t="s">
        <v>1504</v>
      </c>
      <c r="B491" s="62" t="s">
        <v>88</v>
      </c>
      <c r="C491" s="42" t="s">
        <v>77</v>
      </c>
      <c r="D491" s="43">
        <f>$D$486</f>
        <v>434.18</v>
      </c>
      <c r="E491" s="43">
        <f t="shared" ref="E491:AA491" si="283">$D$486</f>
        <v>434.18</v>
      </c>
      <c r="F491" s="43">
        <f t="shared" si="283"/>
        <v>434.18</v>
      </c>
      <c r="G491" s="43">
        <f t="shared" si="283"/>
        <v>434.18</v>
      </c>
      <c r="H491" s="43">
        <f t="shared" si="283"/>
        <v>434.18</v>
      </c>
      <c r="I491" s="43">
        <f t="shared" si="283"/>
        <v>434.18</v>
      </c>
      <c r="J491" s="43">
        <f t="shared" si="283"/>
        <v>434.18</v>
      </c>
      <c r="K491" s="43">
        <f t="shared" si="283"/>
        <v>434.18</v>
      </c>
      <c r="L491" s="43">
        <f t="shared" si="283"/>
        <v>434.18</v>
      </c>
      <c r="M491" s="43">
        <f t="shared" si="283"/>
        <v>434.18</v>
      </c>
      <c r="N491" s="43">
        <f t="shared" si="283"/>
        <v>434.18</v>
      </c>
      <c r="O491" s="43">
        <f t="shared" si="283"/>
        <v>434.18</v>
      </c>
      <c r="P491" s="43">
        <f t="shared" si="283"/>
        <v>434.18</v>
      </c>
      <c r="Q491" s="43">
        <f t="shared" si="283"/>
        <v>434.18</v>
      </c>
      <c r="R491" s="43">
        <f t="shared" si="283"/>
        <v>434.18</v>
      </c>
      <c r="S491" s="43">
        <f t="shared" si="283"/>
        <v>434.18</v>
      </c>
      <c r="T491" s="43">
        <f t="shared" si="283"/>
        <v>434.18</v>
      </c>
      <c r="U491" s="43">
        <f t="shared" si="283"/>
        <v>434.18</v>
      </c>
      <c r="V491" s="43">
        <f t="shared" si="283"/>
        <v>434.18</v>
      </c>
      <c r="W491" s="43">
        <f t="shared" si="283"/>
        <v>434.18</v>
      </c>
      <c r="X491" s="43">
        <f t="shared" si="283"/>
        <v>434.18</v>
      </c>
      <c r="Y491" s="43">
        <f t="shared" si="283"/>
        <v>434.18</v>
      </c>
      <c r="Z491" s="43">
        <f t="shared" si="283"/>
        <v>434.18</v>
      </c>
      <c r="AA491" s="43">
        <f t="shared" si="283"/>
        <v>434.18</v>
      </c>
    </row>
    <row r="492" spans="1:27" ht="12.75" hidden="1" customHeight="1" outlineLevel="1" x14ac:dyDescent="0.2">
      <c r="A492" s="98" t="s">
        <v>1505</v>
      </c>
      <c r="B492" s="62" t="s">
        <v>81</v>
      </c>
      <c r="C492" s="42" t="s">
        <v>77</v>
      </c>
      <c r="D492" s="43">
        <v>6.71</v>
      </c>
      <c r="E492" s="43">
        <v>6.71</v>
      </c>
      <c r="F492" s="43">
        <v>6.71</v>
      </c>
      <c r="G492" s="43">
        <v>6.71</v>
      </c>
      <c r="H492" s="43">
        <v>6.71</v>
      </c>
      <c r="I492" s="43">
        <v>6.71</v>
      </c>
      <c r="J492" s="43">
        <v>6.71</v>
      </c>
      <c r="K492" s="43">
        <v>6.71</v>
      </c>
      <c r="L492" s="43">
        <v>6.71</v>
      </c>
      <c r="M492" s="43">
        <v>6.71</v>
      </c>
      <c r="N492" s="43">
        <v>6.71</v>
      </c>
      <c r="O492" s="43">
        <v>6.71</v>
      </c>
      <c r="P492" s="43">
        <v>6.71</v>
      </c>
      <c r="Q492" s="43">
        <v>6.71</v>
      </c>
      <c r="R492" s="43">
        <v>6.71</v>
      </c>
      <c r="S492" s="43">
        <v>6.71</v>
      </c>
      <c r="T492" s="43">
        <v>6.71</v>
      </c>
      <c r="U492" s="43">
        <v>6.71</v>
      </c>
      <c r="V492" s="43">
        <v>6.71</v>
      </c>
      <c r="W492" s="43">
        <v>6.71</v>
      </c>
      <c r="X492" s="43">
        <v>6.71</v>
      </c>
      <c r="Y492" s="43">
        <v>6.71</v>
      </c>
      <c r="Z492" s="43">
        <v>6.71</v>
      </c>
      <c r="AA492" s="43">
        <v>6.71</v>
      </c>
    </row>
    <row r="493" spans="1:27" ht="12.75" hidden="1" customHeight="1" outlineLevel="1" x14ac:dyDescent="0.2">
      <c r="A493" s="98" t="s">
        <v>1506</v>
      </c>
      <c r="B493" s="62" t="s">
        <v>79</v>
      </c>
      <c r="C493" s="42" t="s">
        <v>77</v>
      </c>
      <c r="D493" s="43">
        <f>$D$11</f>
        <v>216.36</v>
      </c>
      <c r="E493" s="43">
        <f t="shared" ref="E493:AA493" si="284">$D$11</f>
        <v>216.36</v>
      </c>
      <c r="F493" s="43">
        <f t="shared" si="284"/>
        <v>216.36</v>
      </c>
      <c r="G493" s="43">
        <f t="shared" si="284"/>
        <v>216.36</v>
      </c>
      <c r="H493" s="43">
        <f t="shared" si="284"/>
        <v>216.36</v>
      </c>
      <c r="I493" s="43">
        <f t="shared" si="284"/>
        <v>216.36</v>
      </c>
      <c r="J493" s="43">
        <f t="shared" si="284"/>
        <v>216.36</v>
      </c>
      <c r="K493" s="43">
        <f t="shared" si="284"/>
        <v>216.36</v>
      </c>
      <c r="L493" s="43">
        <f t="shared" si="284"/>
        <v>216.36</v>
      </c>
      <c r="M493" s="43">
        <f t="shared" si="284"/>
        <v>216.36</v>
      </c>
      <c r="N493" s="43">
        <f t="shared" si="284"/>
        <v>216.36</v>
      </c>
      <c r="O493" s="43">
        <f t="shared" si="284"/>
        <v>216.36</v>
      </c>
      <c r="P493" s="43">
        <f t="shared" si="284"/>
        <v>216.36</v>
      </c>
      <c r="Q493" s="43">
        <f t="shared" si="284"/>
        <v>216.36</v>
      </c>
      <c r="R493" s="43">
        <f>$D$11</f>
        <v>216.36</v>
      </c>
      <c r="S493" s="43">
        <f t="shared" si="284"/>
        <v>216.36</v>
      </c>
      <c r="T493" s="43">
        <f t="shared" si="284"/>
        <v>216.36</v>
      </c>
      <c r="U493" s="43">
        <f t="shared" si="284"/>
        <v>216.36</v>
      </c>
      <c r="V493" s="43">
        <f t="shared" si="284"/>
        <v>216.36</v>
      </c>
      <c r="W493" s="43">
        <f t="shared" si="284"/>
        <v>216.36</v>
      </c>
      <c r="X493" s="43">
        <f t="shared" si="284"/>
        <v>216.36</v>
      </c>
      <c r="Y493" s="43">
        <f t="shared" si="284"/>
        <v>216.36</v>
      </c>
      <c r="Z493" s="43">
        <f t="shared" si="284"/>
        <v>216.36</v>
      </c>
      <c r="AA493" s="43">
        <f t="shared" si="284"/>
        <v>216.36</v>
      </c>
    </row>
    <row r="494" spans="1:27" collapsed="1" x14ac:dyDescent="0.2">
      <c r="A494" s="97" t="s">
        <v>1507</v>
      </c>
      <c r="B494" s="27" t="str">
        <f>"03"&amp;"."&amp;$B$663&amp;"."&amp;$B$664</f>
        <v>03.01.2023</v>
      </c>
      <c r="C494" s="89" t="s">
        <v>74</v>
      </c>
      <c r="D494" s="90">
        <f>ROUND(((D495+D496+D498+D497)/1000),5)</f>
        <v>1.80376</v>
      </c>
      <c r="E494" s="90">
        <f>ROUND(((E495+E496+E498+E497)/1000),5)</f>
        <v>1.7362599999999999</v>
      </c>
      <c r="F494" s="90">
        <f>ROUND(((F495+F496+F498+F497)/1000),5)</f>
        <v>1.6879900000000001</v>
      </c>
      <c r="G494" s="90">
        <f t="shared" ref="G494:AA494" si="285">ROUND(((G495+G496+G498+G497)/1000),5)</f>
        <v>1.6495</v>
      </c>
      <c r="H494" s="90">
        <f t="shared" si="285"/>
        <v>1.69262</v>
      </c>
      <c r="I494" s="90">
        <f t="shared" si="285"/>
        <v>1.70939</v>
      </c>
      <c r="J494" s="90">
        <f t="shared" si="285"/>
        <v>1.72546</v>
      </c>
      <c r="K494" s="90">
        <f t="shared" si="285"/>
        <v>1.76494</v>
      </c>
      <c r="L494" s="90">
        <f t="shared" si="285"/>
        <v>1.9913000000000001</v>
      </c>
      <c r="M494" s="90">
        <f t="shared" si="285"/>
        <v>2.2722699999999998</v>
      </c>
      <c r="N494" s="90">
        <f t="shared" si="285"/>
        <v>2.32179</v>
      </c>
      <c r="O494" s="90">
        <f t="shared" si="285"/>
        <v>2.3409</v>
      </c>
      <c r="P494" s="90">
        <f t="shared" si="285"/>
        <v>2.3459599999999998</v>
      </c>
      <c r="Q494" s="90">
        <f t="shared" si="285"/>
        <v>2.3507899999999999</v>
      </c>
      <c r="R494" s="90">
        <f t="shared" si="285"/>
        <v>2.31847</v>
      </c>
      <c r="S494" s="90">
        <f t="shared" si="285"/>
        <v>2.3236599999999998</v>
      </c>
      <c r="T494" s="90">
        <f t="shared" si="285"/>
        <v>2.3524099999999999</v>
      </c>
      <c r="U494" s="90">
        <f t="shared" si="285"/>
        <v>2.3669600000000002</v>
      </c>
      <c r="V494" s="90">
        <f t="shared" si="285"/>
        <v>2.3699400000000002</v>
      </c>
      <c r="W494" s="90">
        <f t="shared" si="285"/>
        <v>2.3543500000000002</v>
      </c>
      <c r="X494" s="90">
        <f t="shared" si="285"/>
        <v>2.3542299999999998</v>
      </c>
      <c r="Y494" s="90">
        <f t="shared" si="285"/>
        <v>2.2972199999999998</v>
      </c>
      <c r="Z494" s="90">
        <f t="shared" si="285"/>
        <v>1.9722299999999999</v>
      </c>
      <c r="AA494" s="90">
        <f t="shared" si="285"/>
        <v>1.7472399999999999</v>
      </c>
    </row>
    <row r="495" spans="1:27" ht="12.75" hidden="1" customHeight="1" outlineLevel="1" x14ac:dyDescent="0.2">
      <c r="A495" s="98" t="s">
        <v>1508</v>
      </c>
      <c r="B495" s="62" t="s">
        <v>236</v>
      </c>
      <c r="C495" s="42" t="s">
        <v>77</v>
      </c>
      <c r="D495" s="43">
        <v>1146.51</v>
      </c>
      <c r="E495" s="43">
        <v>1079.01</v>
      </c>
      <c r="F495" s="43">
        <v>1030.74</v>
      </c>
      <c r="G495" s="43">
        <v>992.25</v>
      </c>
      <c r="H495" s="43">
        <v>1035.3699999999999</v>
      </c>
      <c r="I495" s="43">
        <v>1052.1400000000001</v>
      </c>
      <c r="J495" s="43">
        <v>1068.21</v>
      </c>
      <c r="K495" s="43">
        <v>1107.69</v>
      </c>
      <c r="L495" s="43">
        <v>1334.05</v>
      </c>
      <c r="M495" s="43">
        <v>1615.02</v>
      </c>
      <c r="N495" s="43">
        <v>1664.54</v>
      </c>
      <c r="O495" s="43">
        <v>1683.65</v>
      </c>
      <c r="P495" s="43">
        <v>1688.71</v>
      </c>
      <c r="Q495" s="43">
        <v>1693.54</v>
      </c>
      <c r="R495" s="43">
        <v>1661.22</v>
      </c>
      <c r="S495" s="43">
        <v>1666.41</v>
      </c>
      <c r="T495" s="43">
        <v>1695.16</v>
      </c>
      <c r="U495" s="43">
        <v>1709.71</v>
      </c>
      <c r="V495" s="43">
        <v>1712.69</v>
      </c>
      <c r="W495" s="43">
        <v>1697.1</v>
      </c>
      <c r="X495" s="43">
        <v>1696.98</v>
      </c>
      <c r="Y495" s="43">
        <v>1639.97</v>
      </c>
      <c r="Z495" s="43">
        <v>1314.98</v>
      </c>
      <c r="AA495" s="43">
        <v>1089.99</v>
      </c>
    </row>
    <row r="496" spans="1:27" ht="12.75" hidden="1" customHeight="1" outlineLevel="1" x14ac:dyDescent="0.2">
      <c r="A496" s="98" t="s">
        <v>1509</v>
      </c>
      <c r="B496" s="62" t="s">
        <v>88</v>
      </c>
      <c r="C496" s="42" t="s">
        <v>77</v>
      </c>
      <c r="D496" s="43">
        <f>$D$486</f>
        <v>434.18</v>
      </c>
      <c r="E496" s="43">
        <f t="shared" ref="E496:AA496" si="286">$D$486</f>
        <v>434.18</v>
      </c>
      <c r="F496" s="43">
        <f t="shared" si="286"/>
        <v>434.18</v>
      </c>
      <c r="G496" s="43">
        <f t="shared" si="286"/>
        <v>434.18</v>
      </c>
      <c r="H496" s="43">
        <f t="shared" si="286"/>
        <v>434.18</v>
      </c>
      <c r="I496" s="43">
        <f t="shared" si="286"/>
        <v>434.18</v>
      </c>
      <c r="J496" s="43">
        <f t="shared" si="286"/>
        <v>434.18</v>
      </c>
      <c r="K496" s="43">
        <f t="shared" si="286"/>
        <v>434.18</v>
      </c>
      <c r="L496" s="43">
        <f t="shared" si="286"/>
        <v>434.18</v>
      </c>
      <c r="M496" s="43">
        <f t="shared" si="286"/>
        <v>434.18</v>
      </c>
      <c r="N496" s="43">
        <f t="shared" si="286"/>
        <v>434.18</v>
      </c>
      <c r="O496" s="43">
        <f t="shared" si="286"/>
        <v>434.18</v>
      </c>
      <c r="P496" s="43">
        <f t="shared" si="286"/>
        <v>434.18</v>
      </c>
      <c r="Q496" s="43">
        <f t="shared" si="286"/>
        <v>434.18</v>
      </c>
      <c r="R496" s="43">
        <f t="shared" si="286"/>
        <v>434.18</v>
      </c>
      <c r="S496" s="43">
        <f t="shared" si="286"/>
        <v>434.18</v>
      </c>
      <c r="T496" s="43">
        <f t="shared" si="286"/>
        <v>434.18</v>
      </c>
      <c r="U496" s="43">
        <f t="shared" si="286"/>
        <v>434.18</v>
      </c>
      <c r="V496" s="43">
        <f t="shared" si="286"/>
        <v>434.18</v>
      </c>
      <c r="W496" s="43">
        <f t="shared" si="286"/>
        <v>434.18</v>
      </c>
      <c r="X496" s="43">
        <f t="shared" si="286"/>
        <v>434.18</v>
      </c>
      <c r="Y496" s="43">
        <f t="shared" si="286"/>
        <v>434.18</v>
      </c>
      <c r="Z496" s="43">
        <f t="shared" si="286"/>
        <v>434.18</v>
      </c>
      <c r="AA496" s="43">
        <f t="shared" si="286"/>
        <v>434.18</v>
      </c>
    </row>
    <row r="497" spans="1:27" ht="12.75" hidden="1" customHeight="1" outlineLevel="1" x14ac:dyDescent="0.2">
      <c r="A497" s="98" t="s">
        <v>1510</v>
      </c>
      <c r="B497" s="62" t="s">
        <v>81</v>
      </c>
      <c r="C497" s="42" t="s">
        <v>77</v>
      </c>
      <c r="D497" s="43">
        <v>6.71</v>
      </c>
      <c r="E497" s="43">
        <v>6.71</v>
      </c>
      <c r="F497" s="43">
        <v>6.71</v>
      </c>
      <c r="G497" s="43">
        <v>6.71</v>
      </c>
      <c r="H497" s="43">
        <v>6.71</v>
      </c>
      <c r="I497" s="43">
        <v>6.71</v>
      </c>
      <c r="J497" s="43">
        <v>6.71</v>
      </c>
      <c r="K497" s="43">
        <v>6.71</v>
      </c>
      <c r="L497" s="43">
        <v>6.71</v>
      </c>
      <c r="M497" s="43">
        <v>6.71</v>
      </c>
      <c r="N497" s="43">
        <v>6.71</v>
      </c>
      <c r="O497" s="43">
        <v>6.71</v>
      </c>
      <c r="P497" s="43">
        <v>6.71</v>
      </c>
      <c r="Q497" s="43">
        <v>6.71</v>
      </c>
      <c r="R497" s="43">
        <v>6.71</v>
      </c>
      <c r="S497" s="43">
        <v>6.71</v>
      </c>
      <c r="T497" s="43">
        <v>6.71</v>
      </c>
      <c r="U497" s="43">
        <v>6.71</v>
      </c>
      <c r="V497" s="43">
        <v>6.71</v>
      </c>
      <c r="W497" s="43">
        <v>6.71</v>
      </c>
      <c r="X497" s="43">
        <v>6.71</v>
      </c>
      <c r="Y497" s="43">
        <v>6.71</v>
      </c>
      <c r="Z497" s="43">
        <v>6.71</v>
      </c>
      <c r="AA497" s="43">
        <v>6.71</v>
      </c>
    </row>
    <row r="498" spans="1:27" ht="12.75" hidden="1" customHeight="1" outlineLevel="1" x14ac:dyDescent="0.2">
      <c r="A498" s="98" t="s">
        <v>1511</v>
      </c>
      <c r="B498" s="62" t="s">
        <v>79</v>
      </c>
      <c r="C498" s="42" t="s">
        <v>77</v>
      </c>
      <c r="D498" s="43">
        <f>$D$11</f>
        <v>216.36</v>
      </c>
      <c r="E498" s="43">
        <f t="shared" ref="E498:AA498" si="287">$D$11</f>
        <v>216.36</v>
      </c>
      <c r="F498" s="43">
        <f t="shared" si="287"/>
        <v>216.36</v>
      </c>
      <c r="G498" s="43">
        <f t="shared" si="287"/>
        <v>216.36</v>
      </c>
      <c r="H498" s="43">
        <f t="shared" si="287"/>
        <v>216.36</v>
      </c>
      <c r="I498" s="43">
        <f t="shared" si="287"/>
        <v>216.36</v>
      </c>
      <c r="J498" s="43">
        <f t="shared" si="287"/>
        <v>216.36</v>
      </c>
      <c r="K498" s="43">
        <f t="shared" si="287"/>
        <v>216.36</v>
      </c>
      <c r="L498" s="43">
        <f t="shared" si="287"/>
        <v>216.36</v>
      </c>
      <c r="M498" s="43">
        <f t="shared" si="287"/>
        <v>216.36</v>
      </c>
      <c r="N498" s="43">
        <f t="shared" si="287"/>
        <v>216.36</v>
      </c>
      <c r="O498" s="43">
        <f t="shared" si="287"/>
        <v>216.36</v>
      </c>
      <c r="P498" s="43">
        <f t="shared" si="287"/>
        <v>216.36</v>
      </c>
      <c r="Q498" s="43">
        <f t="shared" si="287"/>
        <v>216.36</v>
      </c>
      <c r="R498" s="43">
        <f>$D$11</f>
        <v>216.36</v>
      </c>
      <c r="S498" s="43">
        <f t="shared" si="287"/>
        <v>216.36</v>
      </c>
      <c r="T498" s="43">
        <f t="shared" si="287"/>
        <v>216.36</v>
      </c>
      <c r="U498" s="43">
        <f t="shared" si="287"/>
        <v>216.36</v>
      </c>
      <c r="V498" s="43">
        <f t="shared" si="287"/>
        <v>216.36</v>
      </c>
      <c r="W498" s="43">
        <f t="shared" si="287"/>
        <v>216.36</v>
      </c>
      <c r="X498" s="43">
        <f t="shared" si="287"/>
        <v>216.36</v>
      </c>
      <c r="Y498" s="43">
        <f t="shared" si="287"/>
        <v>216.36</v>
      </c>
      <c r="Z498" s="43">
        <f t="shared" si="287"/>
        <v>216.36</v>
      </c>
      <c r="AA498" s="43">
        <f t="shared" si="287"/>
        <v>216.36</v>
      </c>
    </row>
    <row r="499" spans="1:27" collapsed="1" x14ac:dyDescent="0.2">
      <c r="A499" s="97" t="s">
        <v>1512</v>
      </c>
      <c r="B499" s="27" t="str">
        <f>"04"&amp;"."&amp;$B$663&amp;"."&amp;$B$664</f>
        <v>04.01.2023</v>
      </c>
      <c r="C499" s="89" t="s">
        <v>74</v>
      </c>
      <c r="D499" s="90">
        <f>ROUND(((D500+D501+D503+D502)/1000),5)</f>
        <v>1.7262200000000001</v>
      </c>
      <c r="E499" s="90">
        <f>ROUND(((E500+E501+E503+E502)/1000),5)</f>
        <v>1.66551</v>
      </c>
      <c r="F499" s="90">
        <f>ROUND(((F500+F501+F503+F502)/1000),5)</f>
        <v>1.6294999999999999</v>
      </c>
      <c r="G499" s="90">
        <f t="shared" ref="G499:AA499" si="288">ROUND(((G500+G501+G503+G502)/1000),5)</f>
        <v>1.5962799999999999</v>
      </c>
      <c r="H499" s="90">
        <f t="shared" si="288"/>
        <v>1.6434</v>
      </c>
      <c r="I499" s="90">
        <f t="shared" si="288"/>
        <v>1.6776199999999999</v>
      </c>
      <c r="J499" s="90">
        <f t="shared" si="288"/>
        <v>1.71526</v>
      </c>
      <c r="K499" s="90">
        <f t="shared" si="288"/>
        <v>1.81809</v>
      </c>
      <c r="L499" s="90">
        <f t="shared" si="288"/>
        <v>2.05843</v>
      </c>
      <c r="M499" s="90">
        <f t="shared" si="288"/>
        <v>2.30382</v>
      </c>
      <c r="N499" s="90">
        <f t="shared" si="288"/>
        <v>2.3534600000000001</v>
      </c>
      <c r="O499" s="90">
        <f t="shared" si="288"/>
        <v>2.3737200000000001</v>
      </c>
      <c r="P499" s="90">
        <f t="shared" si="288"/>
        <v>2.3761199999999998</v>
      </c>
      <c r="Q499" s="90">
        <f t="shared" si="288"/>
        <v>2.3809800000000001</v>
      </c>
      <c r="R499" s="90">
        <f t="shared" si="288"/>
        <v>2.35555</v>
      </c>
      <c r="S499" s="90">
        <f t="shared" si="288"/>
        <v>2.3570799999999998</v>
      </c>
      <c r="T499" s="90">
        <f t="shared" si="288"/>
        <v>2.3781400000000001</v>
      </c>
      <c r="U499" s="90">
        <f t="shared" si="288"/>
        <v>2.4002599999999998</v>
      </c>
      <c r="V499" s="90">
        <f t="shared" si="288"/>
        <v>2.3906000000000001</v>
      </c>
      <c r="W499" s="90">
        <f t="shared" si="288"/>
        <v>2.3811399999999998</v>
      </c>
      <c r="X499" s="90">
        <f t="shared" si="288"/>
        <v>2.3843100000000002</v>
      </c>
      <c r="Y499" s="90">
        <f t="shared" si="288"/>
        <v>2.3478599999999998</v>
      </c>
      <c r="Z499" s="90">
        <f t="shared" si="288"/>
        <v>2.0870299999999999</v>
      </c>
      <c r="AA499" s="90">
        <f t="shared" si="288"/>
        <v>1.83178</v>
      </c>
    </row>
    <row r="500" spans="1:27" ht="12.75" hidden="1" customHeight="1" outlineLevel="1" x14ac:dyDescent="0.2">
      <c r="A500" s="98" t="s">
        <v>1513</v>
      </c>
      <c r="B500" s="62" t="s">
        <v>236</v>
      </c>
      <c r="C500" s="42" t="s">
        <v>77</v>
      </c>
      <c r="D500" s="43">
        <v>1068.97</v>
      </c>
      <c r="E500" s="43">
        <v>1008.26</v>
      </c>
      <c r="F500" s="43">
        <v>972.25</v>
      </c>
      <c r="G500" s="43">
        <v>939.03</v>
      </c>
      <c r="H500" s="43">
        <v>986.15</v>
      </c>
      <c r="I500" s="43">
        <v>1020.37</v>
      </c>
      <c r="J500" s="43">
        <v>1058.01</v>
      </c>
      <c r="K500" s="43">
        <v>1160.8399999999999</v>
      </c>
      <c r="L500" s="43">
        <v>1401.18</v>
      </c>
      <c r="M500" s="43">
        <v>1646.57</v>
      </c>
      <c r="N500" s="43">
        <v>1696.21</v>
      </c>
      <c r="O500" s="43">
        <v>1716.47</v>
      </c>
      <c r="P500" s="43">
        <v>1718.87</v>
      </c>
      <c r="Q500" s="43">
        <v>1723.73</v>
      </c>
      <c r="R500" s="43">
        <v>1698.3</v>
      </c>
      <c r="S500" s="43">
        <v>1699.83</v>
      </c>
      <c r="T500" s="43">
        <v>1720.89</v>
      </c>
      <c r="U500" s="43">
        <v>1743.01</v>
      </c>
      <c r="V500" s="43">
        <v>1733.35</v>
      </c>
      <c r="W500" s="43">
        <v>1723.89</v>
      </c>
      <c r="X500" s="43">
        <v>1727.06</v>
      </c>
      <c r="Y500" s="43">
        <v>1690.61</v>
      </c>
      <c r="Z500" s="43">
        <v>1429.78</v>
      </c>
      <c r="AA500" s="43">
        <v>1174.53</v>
      </c>
    </row>
    <row r="501" spans="1:27" ht="12.75" hidden="1" customHeight="1" outlineLevel="1" x14ac:dyDescent="0.2">
      <c r="A501" s="98" t="s">
        <v>1514</v>
      </c>
      <c r="B501" s="62" t="s">
        <v>88</v>
      </c>
      <c r="C501" s="42" t="s">
        <v>77</v>
      </c>
      <c r="D501" s="43">
        <f>$D$486</f>
        <v>434.18</v>
      </c>
      <c r="E501" s="43">
        <f t="shared" ref="E501:AA501" si="289">$D$486</f>
        <v>434.18</v>
      </c>
      <c r="F501" s="43">
        <f t="shared" si="289"/>
        <v>434.18</v>
      </c>
      <c r="G501" s="43">
        <f t="shared" si="289"/>
        <v>434.18</v>
      </c>
      <c r="H501" s="43">
        <f t="shared" si="289"/>
        <v>434.18</v>
      </c>
      <c r="I501" s="43">
        <f t="shared" si="289"/>
        <v>434.18</v>
      </c>
      <c r="J501" s="43">
        <f t="shared" si="289"/>
        <v>434.18</v>
      </c>
      <c r="K501" s="43">
        <f t="shared" si="289"/>
        <v>434.18</v>
      </c>
      <c r="L501" s="43">
        <f t="shared" si="289"/>
        <v>434.18</v>
      </c>
      <c r="M501" s="43">
        <f t="shared" si="289"/>
        <v>434.18</v>
      </c>
      <c r="N501" s="43">
        <f t="shared" si="289"/>
        <v>434.18</v>
      </c>
      <c r="O501" s="43">
        <f t="shared" si="289"/>
        <v>434.18</v>
      </c>
      <c r="P501" s="43">
        <f t="shared" si="289"/>
        <v>434.18</v>
      </c>
      <c r="Q501" s="43">
        <f t="shared" si="289"/>
        <v>434.18</v>
      </c>
      <c r="R501" s="43">
        <f t="shared" si="289"/>
        <v>434.18</v>
      </c>
      <c r="S501" s="43">
        <f t="shared" si="289"/>
        <v>434.18</v>
      </c>
      <c r="T501" s="43">
        <f t="shared" si="289"/>
        <v>434.18</v>
      </c>
      <c r="U501" s="43">
        <f t="shared" si="289"/>
        <v>434.18</v>
      </c>
      <c r="V501" s="43">
        <f t="shared" si="289"/>
        <v>434.18</v>
      </c>
      <c r="W501" s="43">
        <f t="shared" si="289"/>
        <v>434.18</v>
      </c>
      <c r="X501" s="43">
        <f t="shared" si="289"/>
        <v>434.18</v>
      </c>
      <c r="Y501" s="43">
        <f t="shared" si="289"/>
        <v>434.18</v>
      </c>
      <c r="Z501" s="43">
        <f t="shared" si="289"/>
        <v>434.18</v>
      </c>
      <c r="AA501" s="43">
        <f t="shared" si="289"/>
        <v>434.18</v>
      </c>
    </row>
    <row r="502" spans="1:27" ht="12.75" hidden="1" customHeight="1" outlineLevel="1" x14ac:dyDescent="0.2">
      <c r="A502" s="98" t="s">
        <v>1515</v>
      </c>
      <c r="B502" s="62" t="s">
        <v>81</v>
      </c>
      <c r="C502" s="42" t="s">
        <v>77</v>
      </c>
      <c r="D502" s="43">
        <v>6.71</v>
      </c>
      <c r="E502" s="43">
        <v>6.71</v>
      </c>
      <c r="F502" s="43">
        <v>6.71</v>
      </c>
      <c r="G502" s="43">
        <v>6.71</v>
      </c>
      <c r="H502" s="43">
        <v>6.71</v>
      </c>
      <c r="I502" s="43">
        <v>6.71</v>
      </c>
      <c r="J502" s="43">
        <v>6.71</v>
      </c>
      <c r="K502" s="43">
        <v>6.71</v>
      </c>
      <c r="L502" s="43">
        <v>6.71</v>
      </c>
      <c r="M502" s="43">
        <v>6.71</v>
      </c>
      <c r="N502" s="43">
        <v>6.71</v>
      </c>
      <c r="O502" s="43">
        <v>6.71</v>
      </c>
      <c r="P502" s="43">
        <v>6.71</v>
      </c>
      <c r="Q502" s="43">
        <v>6.71</v>
      </c>
      <c r="R502" s="43">
        <v>6.71</v>
      </c>
      <c r="S502" s="43">
        <v>6.71</v>
      </c>
      <c r="T502" s="43">
        <v>6.71</v>
      </c>
      <c r="U502" s="43">
        <v>6.71</v>
      </c>
      <c r="V502" s="43">
        <v>6.71</v>
      </c>
      <c r="W502" s="43">
        <v>6.71</v>
      </c>
      <c r="X502" s="43">
        <v>6.71</v>
      </c>
      <c r="Y502" s="43">
        <v>6.71</v>
      </c>
      <c r="Z502" s="43">
        <v>6.71</v>
      </c>
      <c r="AA502" s="43">
        <v>6.71</v>
      </c>
    </row>
    <row r="503" spans="1:27" ht="12.75" hidden="1" customHeight="1" outlineLevel="1" x14ac:dyDescent="0.2">
      <c r="A503" s="98" t="s">
        <v>1516</v>
      </c>
      <c r="B503" s="62" t="s">
        <v>79</v>
      </c>
      <c r="C503" s="42" t="s">
        <v>77</v>
      </c>
      <c r="D503" s="43">
        <f>$D$11</f>
        <v>216.36</v>
      </c>
      <c r="E503" s="43">
        <f t="shared" ref="E503:AA503" si="290">$D$11</f>
        <v>216.36</v>
      </c>
      <c r="F503" s="43">
        <f t="shared" si="290"/>
        <v>216.36</v>
      </c>
      <c r="G503" s="43">
        <f t="shared" si="290"/>
        <v>216.36</v>
      </c>
      <c r="H503" s="43">
        <f t="shared" si="290"/>
        <v>216.36</v>
      </c>
      <c r="I503" s="43">
        <f t="shared" si="290"/>
        <v>216.36</v>
      </c>
      <c r="J503" s="43">
        <f t="shared" si="290"/>
        <v>216.36</v>
      </c>
      <c r="K503" s="43">
        <f t="shared" si="290"/>
        <v>216.36</v>
      </c>
      <c r="L503" s="43">
        <f t="shared" si="290"/>
        <v>216.36</v>
      </c>
      <c r="M503" s="43">
        <f t="shared" si="290"/>
        <v>216.36</v>
      </c>
      <c r="N503" s="43">
        <f t="shared" si="290"/>
        <v>216.36</v>
      </c>
      <c r="O503" s="43">
        <f t="shared" si="290"/>
        <v>216.36</v>
      </c>
      <c r="P503" s="43">
        <f t="shared" si="290"/>
        <v>216.36</v>
      </c>
      <c r="Q503" s="43">
        <f t="shared" si="290"/>
        <v>216.36</v>
      </c>
      <c r="R503" s="43">
        <f>$D$11</f>
        <v>216.36</v>
      </c>
      <c r="S503" s="43">
        <f t="shared" si="290"/>
        <v>216.36</v>
      </c>
      <c r="T503" s="43">
        <f t="shared" si="290"/>
        <v>216.36</v>
      </c>
      <c r="U503" s="43">
        <f t="shared" si="290"/>
        <v>216.36</v>
      </c>
      <c r="V503" s="43">
        <f t="shared" si="290"/>
        <v>216.36</v>
      </c>
      <c r="W503" s="43">
        <f t="shared" si="290"/>
        <v>216.36</v>
      </c>
      <c r="X503" s="43">
        <f t="shared" si="290"/>
        <v>216.36</v>
      </c>
      <c r="Y503" s="43">
        <f t="shared" si="290"/>
        <v>216.36</v>
      </c>
      <c r="Z503" s="43">
        <f t="shared" si="290"/>
        <v>216.36</v>
      </c>
      <c r="AA503" s="43">
        <f t="shared" si="290"/>
        <v>216.36</v>
      </c>
    </row>
    <row r="504" spans="1:27" collapsed="1" x14ac:dyDescent="0.2">
      <c r="A504" s="97" t="s">
        <v>1517</v>
      </c>
      <c r="B504" s="27" t="str">
        <f>"05"&amp;"."&amp;$B$663&amp;"."&amp;$B$664</f>
        <v>05.01.2023</v>
      </c>
      <c r="C504" s="89" t="s">
        <v>74</v>
      </c>
      <c r="D504" s="90">
        <f>ROUND(((D505+D506+D508+D507)/1000),5)</f>
        <v>1.7595499999999999</v>
      </c>
      <c r="E504" s="90">
        <f>ROUND(((E505+E506+E508+E507)/1000),5)</f>
        <v>1.69754</v>
      </c>
      <c r="F504" s="90">
        <f>ROUND(((F505+F506+F508+F507)/1000),5)</f>
        <v>1.6449100000000001</v>
      </c>
      <c r="G504" s="90">
        <f t="shared" ref="G504:AA504" si="291">ROUND(((G505+G506+G508+G507)/1000),5)</f>
        <v>1.63916</v>
      </c>
      <c r="H504" s="90">
        <f t="shared" si="291"/>
        <v>1.66883</v>
      </c>
      <c r="I504" s="90">
        <f t="shared" si="291"/>
        <v>1.68771</v>
      </c>
      <c r="J504" s="90">
        <f t="shared" si="291"/>
        <v>1.73898</v>
      </c>
      <c r="K504" s="90">
        <f t="shared" si="291"/>
        <v>1.80416</v>
      </c>
      <c r="L504" s="90">
        <f t="shared" si="291"/>
        <v>2.0920100000000001</v>
      </c>
      <c r="M504" s="90">
        <f t="shared" si="291"/>
        <v>2.31562</v>
      </c>
      <c r="N504" s="90">
        <f t="shared" si="291"/>
        <v>2.34924</v>
      </c>
      <c r="O504" s="90">
        <f t="shared" si="291"/>
        <v>2.3557899999999998</v>
      </c>
      <c r="P504" s="90">
        <f t="shared" si="291"/>
        <v>2.35548</v>
      </c>
      <c r="Q504" s="90">
        <f t="shared" si="291"/>
        <v>2.3575900000000001</v>
      </c>
      <c r="R504" s="90">
        <f t="shared" si="291"/>
        <v>2.3475899999999998</v>
      </c>
      <c r="S504" s="90">
        <f t="shared" si="291"/>
        <v>2.34789</v>
      </c>
      <c r="T504" s="90">
        <f t="shared" si="291"/>
        <v>2.3587099999999999</v>
      </c>
      <c r="U504" s="90">
        <f t="shared" si="291"/>
        <v>2.3777900000000001</v>
      </c>
      <c r="V504" s="90">
        <f t="shared" si="291"/>
        <v>2.3696600000000001</v>
      </c>
      <c r="W504" s="90">
        <f t="shared" si="291"/>
        <v>2.3609100000000001</v>
      </c>
      <c r="X504" s="90">
        <f t="shared" si="291"/>
        <v>2.3618899999999998</v>
      </c>
      <c r="Y504" s="90">
        <f t="shared" si="291"/>
        <v>2.3472900000000001</v>
      </c>
      <c r="Z504" s="90">
        <f t="shared" si="291"/>
        <v>2.0139900000000002</v>
      </c>
      <c r="AA504" s="90">
        <f t="shared" si="291"/>
        <v>1.78477</v>
      </c>
    </row>
    <row r="505" spans="1:27" ht="12.75" hidden="1" customHeight="1" outlineLevel="1" x14ac:dyDescent="0.2">
      <c r="A505" s="98" t="s">
        <v>1518</v>
      </c>
      <c r="B505" s="62" t="s">
        <v>236</v>
      </c>
      <c r="C505" s="42" t="s">
        <v>77</v>
      </c>
      <c r="D505" s="43">
        <v>1102.3</v>
      </c>
      <c r="E505" s="43">
        <v>1040.29</v>
      </c>
      <c r="F505" s="43">
        <v>987.66</v>
      </c>
      <c r="G505" s="43">
        <v>981.91</v>
      </c>
      <c r="H505" s="43">
        <v>1011.58</v>
      </c>
      <c r="I505" s="43">
        <v>1030.46</v>
      </c>
      <c r="J505" s="43">
        <v>1081.73</v>
      </c>
      <c r="K505" s="43">
        <v>1146.9100000000001</v>
      </c>
      <c r="L505" s="43">
        <v>1434.76</v>
      </c>
      <c r="M505" s="43">
        <v>1658.37</v>
      </c>
      <c r="N505" s="43">
        <v>1691.99</v>
      </c>
      <c r="O505" s="43">
        <v>1698.54</v>
      </c>
      <c r="P505" s="43">
        <v>1698.23</v>
      </c>
      <c r="Q505" s="43">
        <v>1700.34</v>
      </c>
      <c r="R505" s="43">
        <v>1690.34</v>
      </c>
      <c r="S505" s="43">
        <v>1690.64</v>
      </c>
      <c r="T505" s="43">
        <v>1701.46</v>
      </c>
      <c r="U505" s="43">
        <v>1720.54</v>
      </c>
      <c r="V505" s="43">
        <v>1712.41</v>
      </c>
      <c r="W505" s="43">
        <v>1703.66</v>
      </c>
      <c r="X505" s="43">
        <v>1704.64</v>
      </c>
      <c r="Y505" s="43">
        <v>1690.04</v>
      </c>
      <c r="Z505" s="43">
        <v>1356.74</v>
      </c>
      <c r="AA505" s="43">
        <v>1127.52</v>
      </c>
    </row>
    <row r="506" spans="1:27" ht="12.75" hidden="1" customHeight="1" outlineLevel="1" x14ac:dyDescent="0.2">
      <c r="A506" s="98" t="s">
        <v>1519</v>
      </c>
      <c r="B506" s="62" t="s">
        <v>88</v>
      </c>
      <c r="C506" s="42" t="s">
        <v>77</v>
      </c>
      <c r="D506" s="43">
        <f>$D$486</f>
        <v>434.18</v>
      </c>
      <c r="E506" s="43">
        <f t="shared" ref="E506:AA506" si="292">$D$486</f>
        <v>434.18</v>
      </c>
      <c r="F506" s="43">
        <f t="shared" si="292"/>
        <v>434.18</v>
      </c>
      <c r="G506" s="43">
        <f t="shared" si="292"/>
        <v>434.18</v>
      </c>
      <c r="H506" s="43">
        <f t="shared" si="292"/>
        <v>434.18</v>
      </c>
      <c r="I506" s="43">
        <f t="shared" si="292"/>
        <v>434.18</v>
      </c>
      <c r="J506" s="43">
        <f t="shared" si="292"/>
        <v>434.18</v>
      </c>
      <c r="K506" s="43">
        <f t="shared" si="292"/>
        <v>434.18</v>
      </c>
      <c r="L506" s="43">
        <f t="shared" si="292"/>
        <v>434.18</v>
      </c>
      <c r="M506" s="43">
        <f t="shared" si="292"/>
        <v>434.18</v>
      </c>
      <c r="N506" s="43">
        <f t="shared" si="292"/>
        <v>434.18</v>
      </c>
      <c r="O506" s="43">
        <f t="shared" si="292"/>
        <v>434.18</v>
      </c>
      <c r="P506" s="43">
        <f t="shared" si="292"/>
        <v>434.18</v>
      </c>
      <c r="Q506" s="43">
        <f t="shared" si="292"/>
        <v>434.18</v>
      </c>
      <c r="R506" s="43">
        <f t="shared" si="292"/>
        <v>434.18</v>
      </c>
      <c r="S506" s="43">
        <f t="shared" si="292"/>
        <v>434.18</v>
      </c>
      <c r="T506" s="43">
        <f t="shared" si="292"/>
        <v>434.18</v>
      </c>
      <c r="U506" s="43">
        <f t="shared" si="292"/>
        <v>434.18</v>
      </c>
      <c r="V506" s="43">
        <f t="shared" si="292"/>
        <v>434.18</v>
      </c>
      <c r="W506" s="43">
        <f t="shared" si="292"/>
        <v>434.18</v>
      </c>
      <c r="X506" s="43">
        <f t="shared" si="292"/>
        <v>434.18</v>
      </c>
      <c r="Y506" s="43">
        <f t="shared" si="292"/>
        <v>434.18</v>
      </c>
      <c r="Z506" s="43">
        <f t="shared" si="292"/>
        <v>434.18</v>
      </c>
      <c r="AA506" s="43">
        <f t="shared" si="292"/>
        <v>434.18</v>
      </c>
    </row>
    <row r="507" spans="1:27" ht="12.75" hidden="1" customHeight="1" outlineLevel="1" x14ac:dyDescent="0.2">
      <c r="A507" s="98" t="s">
        <v>1520</v>
      </c>
      <c r="B507" s="62" t="s">
        <v>81</v>
      </c>
      <c r="C507" s="42" t="s">
        <v>77</v>
      </c>
      <c r="D507" s="43">
        <v>6.71</v>
      </c>
      <c r="E507" s="43">
        <v>6.71</v>
      </c>
      <c r="F507" s="43">
        <v>6.71</v>
      </c>
      <c r="G507" s="43">
        <v>6.71</v>
      </c>
      <c r="H507" s="43">
        <v>6.71</v>
      </c>
      <c r="I507" s="43">
        <v>6.71</v>
      </c>
      <c r="J507" s="43">
        <v>6.71</v>
      </c>
      <c r="K507" s="43">
        <v>6.71</v>
      </c>
      <c r="L507" s="43">
        <v>6.71</v>
      </c>
      <c r="M507" s="43">
        <v>6.71</v>
      </c>
      <c r="N507" s="43">
        <v>6.71</v>
      </c>
      <c r="O507" s="43">
        <v>6.71</v>
      </c>
      <c r="P507" s="43">
        <v>6.71</v>
      </c>
      <c r="Q507" s="43">
        <v>6.71</v>
      </c>
      <c r="R507" s="43">
        <v>6.71</v>
      </c>
      <c r="S507" s="43">
        <v>6.71</v>
      </c>
      <c r="T507" s="43">
        <v>6.71</v>
      </c>
      <c r="U507" s="43">
        <v>6.71</v>
      </c>
      <c r="V507" s="43">
        <v>6.71</v>
      </c>
      <c r="W507" s="43">
        <v>6.71</v>
      </c>
      <c r="X507" s="43">
        <v>6.71</v>
      </c>
      <c r="Y507" s="43">
        <v>6.71</v>
      </c>
      <c r="Z507" s="43">
        <v>6.71</v>
      </c>
      <c r="AA507" s="43">
        <v>6.71</v>
      </c>
    </row>
    <row r="508" spans="1:27" ht="12.75" hidden="1" customHeight="1" outlineLevel="1" x14ac:dyDescent="0.2">
      <c r="A508" s="98" t="s">
        <v>1521</v>
      </c>
      <c r="B508" s="62" t="s">
        <v>79</v>
      </c>
      <c r="C508" s="42" t="s">
        <v>77</v>
      </c>
      <c r="D508" s="43">
        <f>$D$11</f>
        <v>216.36</v>
      </c>
      <c r="E508" s="43">
        <f t="shared" ref="E508:AA508" si="293">$D$11</f>
        <v>216.36</v>
      </c>
      <c r="F508" s="43">
        <f t="shared" si="293"/>
        <v>216.36</v>
      </c>
      <c r="G508" s="43">
        <f t="shared" si="293"/>
        <v>216.36</v>
      </c>
      <c r="H508" s="43">
        <f t="shared" si="293"/>
        <v>216.36</v>
      </c>
      <c r="I508" s="43">
        <f t="shared" si="293"/>
        <v>216.36</v>
      </c>
      <c r="J508" s="43">
        <f t="shared" si="293"/>
        <v>216.36</v>
      </c>
      <c r="K508" s="43">
        <f t="shared" si="293"/>
        <v>216.36</v>
      </c>
      <c r="L508" s="43">
        <f t="shared" si="293"/>
        <v>216.36</v>
      </c>
      <c r="M508" s="43">
        <f t="shared" si="293"/>
        <v>216.36</v>
      </c>
      <c r="N508" s="43">
        <f t="shared" si="293"/>
        <v>216.36</v>
      </c>
      <c r="O508" s="43">
        <f t="shared" si="293"/>
        <v>216.36</v>
      </c>
      <c r="P508" s="43">
        <f t="shared" si="293"/>
        <v>216.36</v>
      </c>
      <c r="Q508" s="43">
        <f t="shared" si="293"/>
        <v>216.36</v>
      </c>
      <c r="R508" s="43">
        <f>$D$11</f>
        <v>216.36</v>
      </c>
      <c r="S508" s="43">
        <f t="shared" si="293"/>
        <v>216.36</v>
      </c>
      <c r="T508" s="43">
        <f t="shared" si="293"/>
        <v>216.36</v>
      </c>
      <c r="U508" s="43">
        <f t="shared" si="293"/>
        <v>216.36</v>
      </c>
      <c r="V508" s="43">
        <f t="shared" si="293"/>
        <v>216.36</v>
      </c>
      <c r="W508" s="43">
        <f t="shared" si="293"/>
        <v>216.36</v>
      </c>
      <c r="X508" s="43">
        <f t="shared" si="293"/>
        <v>216.36</v>
      </c>
      <c r="Y508" s="43">
        <f t="shared" si="293"/>
        <v>216.36</v>
      </c>
      <c r="Z508" s="43">
        <f t="shared" si="293"/>
        <v>216.36</v>
      </c>
      <c r="AA508" s="43">
        <f t="shared" si="293"/>
        <v>216.36</v>
      </c>
    </row>
    <row r="509" spans="1:27" collapsed="1" x14ac:dyDescent="0.2">
      <c r="A509" s="97" t="s">
        <v>1522</v>
      </c>
      <c r="B509" s="27" t="str">
        <f>"06"&amp;"."&amp;$B$663&amp;"."&amp;$B$664</f>
        <v>06.01.2023</v>
      </c>
      <c r="C509" s="89" t="s">
        <v>74</v>
      </c>
      <c r="D509" s="90">
        <f>ROUND(((D510+D511+D513+D512)/1000),5)</f>
        <v>1.7285299999999999</v>
      </c>
      <c r="E509" s="90">
        <f>ROUND(((E510+E511+E513+E512)/1000),5)</f>
        <v>1.62124</v>
      </c>
      <c r="F509" s="90">
        <f>ROUND(((F510+F511+F513+F512)/1000),5)</f>
        <v>1.5383199999999999</v>
      </c>
      <c r="G509" s="90">
        <f t="shared" ref="G509:AA509" si="294">ROUND(((G510+G511+G513+G512)/1000),5)</f>
        <v>1.5113000000000001</v>
      </c>
      <c r="H509" s="90">
        <f t="shared" si="294"/>
        <v>1.5407999999999999</v>
      </c>
      <c r="I509" s="90">
        <f t="shared" si="294"/>
        <v>1.58683</v>
      </c>
      <c r="J509" s="90">
        <f t="shared" si="294"/>
        <v>1.63927</v>
      </c>
      <c r="K509" s="90">
        <f t="shared" si="294"/>
        <v>1.77383</v>
      </c>
      <c r="L509" s="90">
        <f t="shared" si="294"/>
        <v>2.0071599999999998</v>
      </c>
      <c r="M509" s="90">
        <f t="shared" si="294"/>
        <v>2.2679</v>
      </c>
      <c r="N509" s="90">
        <f t="shared" si="294"/>
        <v>2.3148300000000002</v>
      </c>
      <c r="O509" s="90">
        <f t="shared" si="294"/>
        <v>2.3343799999999999</v>
      </c>
      <c r="P509" s="90">
        <f t="shared" si="294"/>
        <v>2.3381799999999999</v>
      </c>
      <c r="Q509" s="90">
        <f t="shared" si="294"/>
        <v>2.3418700000000001</v>
      </c>
      <c r="R509" s="90">
        <f t="shared" si="294"/>
        <v>2.3161100000000001</v>
      </c>
      <c r="S509" s="90">
        <f t="shared" si="294"/>
        <v>2.3244500000000001</v>
      </c>
      <c r="T509" s="90">
        <f t="shared" si="294"/>
        <v>2.3516699999999999</v>
      </c>
      <c r="U509" s="90">
        <f t="shared" si="294"/>
        <v>2.36172</v>
      </c>
      <c r="V509" s="90">
        <f t="shared" si="294"/>
        <v>2.3559800000000002</v>
      </c>
      <c r="W509" s="90">
        <f t="shared" si="294"/>
        <v>2.35311</v>
      </c>
      <c r="X509" s="90">
        <f t="shared" si="294"/>
        <v>2.3526799999999999</v>
      </c>
      <c r="Y509" s="90">
        <f t="shared" si="294"/>
        <v>2.30321</v>
      </c>
      <c r="Z509" s="90">
        <f t="shared" si="294"/>
        <v>1.97316</v>
      </c>
      <c r="AA509" s="90">
        <f t="shared" si="294"/>
        <v>1.79105</v>
      </c>
    </row>
    <row r="510" spans="1:27" ht="12.75" hidden="1" customHeight="1" outlineLevel="1" x14ac:dyDescent="0.2">
      <c r="A510" s="98" t="s">
        <v>1523</v>
      </c>
      <c r="B510" s="62" t="s">
        <v>236</v>
      </c>
      <c r="C510" s="42" t="s">
        <v>77</v>
      </c>
      <c r="D510" s="43">
        <v>1071.28</v>
      </c>
      <c r="E510" s="43">
        <v>963.99</v>
      </c>
      <c r="F510" s="43">
        <v>881.07</v>
      </c>
      <c r="G510" s="43">
        <v>854.05</v>
      </c>
      <c r="H510" s="43">
        <v>883.55</v>
      </c>
      <c r="I510" s="43">
        <v>929.58</v>
      </c>
      <c r="J510" s="43">
        <v>982.02</v>
      </c>
      <c r="K510" s="43">
        <v>1116.58</v>
      </c>
      <c r="L510" s="43">
        <v>1349.91</v>
      </c>
      <c r="M510" s="43">
        <v>1610.65</v>
      </c>
      <c r="N510" s="43">
        <v>1657.58</v>
      </c>
      <c r="O510" s="43">
        <v>1677.13</v>
      </c>
      <c r="P510" s="43">
        <v>1680.93</v>
      </c>
      <c r="Q510" s="43">
        <v>1684.62</v>
      </c>
      <c r="R510" s="43">
        <v>1658.86</v>
      </c>
      <c r="S510" s="43">
        <v>1667.2</v>
      </c>
      <c r="T510" s="43">
        <v>1694.42</v>
      </c>
      <c r="U510" s="43">
        <v>1704.47</v>
      </c>
      <c r="V510" s="43">
        <v>1698.73</v>
      </c>
      <c r="W510" s="43">
        <v>1695.86</v>
      </c>
      <c r="X510" s="43">
        <v>1695.43</v>
      </c>
      <c r="Y510" s="43">
        <v>1645.96</v>
      </c>
      <c r="Z510" s="43">
        <v>1315.91</v>
      </c>
      <c r="AA510" s="43">
        <v>1133.8</v>
      </c>
    </row>
    <row r="511" spans="1:27" ht="12.75" hidden="1" customHeight="1" outlineLevel="1" x14ac:dyDescent="0.2">
      <c r="A511" s="98" t="s">
        <v>1524</v>
      </c>
      <c r="B511" s="62" t="s">
        <v>88</v>
      </c>
      <c r="C511" s="42" t="s">
        <v>77</v>
      </c>
      <c r="D511" s="43">
        <f>$D$486</f>
        <v>434.18</v>
      </c>
      <c r="E511" s="43">
        <f t="shared" ref="E511:AA511" si="295">$D$486</f>
        <v>434.18</v>
      </c>
      <c r="F511" s="43">
        <f t="shared" si="295"/>
        <v>434.18</v>
      </c>
      <c r="G511" s="43">
        <f t="shared" si="295"/>
        <v>434.18</v>
      </c>
      <c r="H511" s="43">
        <f t="shared" si="295"/>
        <v>434.18</v>
      </c>
      <c r="I511" s="43">
        <f t="shared" si="295"/>
        <v>434.18</v>
      </c>
      <c r="J511" s="43">
        <f t="shared" si="295"/>
        <v>434.18</v>
      </c>
      <c r="K511" s="43">
        <f t="shared" si="295"/>
        <v>434.18</v>
      </c>
      <c r="L511" s="43">
        <f t="shared" si="295"/>
        <v>434.18</v>
      </c>
      <c r="M511" s="43">
        <f t="shared" si="295"/>
        <v>434.18</v>
      </c>
      <c r="N511" s="43">
        <f t="shared" si="295"/>
        <v>434.18</v>
      </c>
      <c r="O511" s="43">
        <f t="shared" si="295"/>
        <v>434.18</v>
      </c>
      <c r="P511" s="43">
        <f t="shared" si="295"/>
        <v>434.18</v>
      </c>
      <c r="Q511" s="43">
        <f t="shared" si="295"/>
        <v>434.18</v>
      </c>
      <c r="R511" s="43">
        <f t="shared" si="295"/>
        <v>434.18</v>
      </c>
      <c r="S511" s="43">
        <f t="shared" si="295"/>
        <v>434.18</v>
      </c>
      <c r="T511" s="43">
        <f t="shared" si="295"/>
        <v>434.18</v>
      </c>
      <c r="U511" s="43">
        <f t="shared" si="295"/>
        <v>434.18</v>
      </c>
      <c r="V511" s="43">
        <f t="shared" si="295"/>
        <v>434.18</v>
      </c>
      <c r="W511" s="43">
        <f t="shared" si="295"/>
        <v>434.18</v>
      </c>
      <c r="X511" s="43">
        <f t="shared" si="295"/>
        <v>434.18</v>
      </c>
      <c r="Y511" s="43">
        <f t="shared" si="295"/>
        <v>434.18</v>
      </c>
      <c r="Z511" s="43">
        <f t="shared" si="295"/>
        <v>434.18</v>
      </c>
      <c r="AA511" s="43">
        <f t="shared" si="295"/>
        <v>434.18</v>
      </c>
    </row>
    <row r="512" spans="1:27" ht="12.75" hidden="1" customHeight="1" outlineLevel="1" x14ac:dyDescent="0.2">
      <c r="A512" s="98" t="s">
        <v>1525</v>
      </c>
      <c r="B512" s="62" t="s">
        <v>81</v>
      </c>
      <c r="C512" s="42" t="s">
        <v>77</v>
      </c>
      <c r="D512" s="43">
        <v>6.71</v>
      </c>
      <c r="E512" s="43">
        <v>6.71</v>
      </c>
      <c r="F512" s="43">
        <v>6.71</v>
      </c>
      <c r="G512" s="43">
        <v>6.71</v>
      </c>
      <c r="H512" s="43">
        <v>6.71</v>
      </c>
      <c r="I512" s="43">
        <v>6.71</v>
      </c>
      <c r="J512" s="43">
        <v>6.71</v>
      </c>
      <c r="K512" s="43">
        <v>6.71</v>
      </c>
      <c r="L512" s="43">
        <v>6.71</v>
      </c>
      <c r="M512" s="43">
        <v>6.71</v>
      </c>
      <c r="N512" s="43">
        <v>6.71</v>
      </c>
      <c r="O512" s="43">
        <v>6.71</v>
      </c>
      <c r="P512" s="43">
        <v>6.71</v>
      </c>
      <c r="Q512" s="43">
        <v>6.71</v>
      </c>
      <c r="R512" s="43">
        <v>6.71</v>
      </c>
      <c r="S512" s="43">
        <v>6.71</v>
      </c>
      <c r="T512" s="43">
        <v>6.71</v>
      </c>
      <c r="U512" s="43">
        <v>6.71</v>
      </c>
      <c r="V512" s="43">
        <v>6.71</v>
      </c>
      <c r="W512" s="43">
        <v>6.71</v>
      </c>
      <c r="X512" s="43">
        <v>6.71</v>
      </c>
      <c r="Y512" s="43">
        <v>6.71</v>
      </c>
      <c r="Z512" s="43">
        <v>6.71</v>
      </c>
      <c r="AA512" s="43">
        <v>6.71</v>
      </c>
    </row>
    <row r="513" spans="1:27" ht="12.75" hidden="1" customHeight="1" outlineLevel="1" x14ac:dyDescent="0.2">
      <c r="A513" s="98" t="s">
        <v>1526</v>
      </c>
      <c r="B513" s="62" t="s">
        <v>79</v>
      </c>
      <c r="C513" s="42" t="s">
        <v>77</v>
      </c>
      <c r="D513" s="43">
        <f>$D$11</f>
        <v>216.36</v>
      </c>
      <c r="E513" s="43">
        <f t="shared" ref="E513:AA513" si="296">$D$11</f>
        <v>216.36</v>
      </c>
      <c r="F513" s="43">
        <f t="shared" si="296"/>
        <v>216.36</v>
      </c>
      <c r="G513" s="43">
        <f t="shared" si="296"/>
        <v>216.36</v>
      </c>
      <c r="H513" s="43">
        <f t="shared" si="296"/>
        <v>216.36</v>
      </c>
      <c r="I513" s="43">
        <f t="shared" si="296"/>
        <v>216.36</v>
      </c>
      <c r="J513" s="43">
        <f t="shared" si="296"/>
        <v>216.36</v>
      </c>
      <c r="K513" s="43">
        <f t="shared" si="296"/>
        <v>216.36</v>
      </c>
      <c r="L513" s="43">
        <f t="shared" si="296"/>
        <v>216.36</v>
      </c>
      <c r="M513" s="43">
        <f t="shared" si="296"/>
        <v>216.36</v>
      </c>
      <c r="N513" s="43">
        <f t="shared" si="296"/>
        <v>216.36</v>
      </c>
      <c r="O513" s="43">
        <f t="shared" si="296"/>
        <v>216.36</v>
      </c>
      <c r="P513" s="43">
        <f t="shared" si="296"/>
        <v>216.36</v>
      </c>
      <c r="Q513" s="43">
        <f t="shared" si="296"/>
        <v>216.36</v>
      </c>
      <c r="R513" s="43">
        <f>$D$11</f>
        <v>216.36</v>
      </c>
      <c r="S513" s="43">
        <f t="shared" si="296"/>
        <v>216.36</v>
      </c>
      <c r="T513" s="43">
        <f t="shared" si="296"/>
        <v>216.36</v>
      </c>
      <c r="U513" s="43">
        <f t="shared" si="296"/>
        <v>216.36</v>
      </c>
      <c r="V513" s="43">
        <f t="shared" si="296"/>
        <v>216.36</v>
      </c>
      <c r="W513" s="43">
        <f t="shared" si="296"/>
        <v>216.36</v>
      </c>
      <c r="X513" s="43">
        <f t="shared" si="296"/>
        <v>216.36</v>
      </c>
      <c r="Y513" s="43">
        <f t="shared" si="296"/>
        <v>216.36</v>
      </c>
      <c r="Z513" s="43">
        <f t="shared" si="296"/>
        <v>216.36</v>
      </c>
      <c r="AA513" s="43">
        <f t="shared" si="296"/>
        <v>216.36</v>
      </c>
    </row>
    <row r="514" spans="1:27" collapsed="1" x14ac:dyDescent="0.2">
      <c r="A514" s="97" t="s">
        <v>1527</v>
      </c>
      <c r="B514" s="27" t="str">
        <f>"07"&amp;"."&amp;$B$663&amp;"."&amp;$B$664</f>
        <v>07.01.2023</v>
      </c>
      <c r="C514" s="89" t="s">
        <v>74</v>
      </c>
      <c r="D514" s="90">
        <f>ROUND(((D515+D516+D518+D517)/1000),5)</f>
        <v>1.7294400000000001</v>
      </c>
      <c r="E514" s="90">
        <f>ROUND(((E515+E516+E518+E517)/1000),5)</f>
        <v>1.64009</v>
      </c>
      <c r="F514" s="90">
        <f>ROUND(((F515+F516+F518+F517)/1000),5)</f>
        <v>1.5679700000000001</v>
      </c>
      <c r="G514" s="90">
        <f t="shared" ref="G514:AA514" si="297">ROUND(((G515+G516+G518+G517)/1000),5)</f>
        <v>1.5343599999999999</v>
      </c>
      <c r="H514" s="90">
        <f t="shared" si="297"/>
        <v>1.5527899999999999</v>
      </c>
      <c r="I514" s="90">
        <f t="shared" si="297"/>
        <v>1.5815300000000001</v>
      </c>
      <c r="J514" s="90">
        <f t="shared" si="297"/>
        <v>1.6127499999999999</v>
      </c>
      <c r="K514" s="90">
        <f t="shared" si="297"/>
        <v>1.7087399999999999</v>
      </c>
      <c r="L514" s="90">
        <f t="shared" si="297"/>
        <v>1.82656</v>
      </c>
      <c r="M514" s="90">
        <f t="shared" si="297"/>
        <v>2.0768800000000001</v>
      </c>
      <c r="N514" s="90">
        <f t="shared" si="297"/>
        <v>2.23671</v>
      </c>
      <c r="O514" s="90">
        <f t="shared" si="297"/>
        <v>2.2609599999999999</v>
      </c>
      <c r="P514" s="90">
        <f t="shared" si="297"/>
        <v>2.26355</v>
      </c>
      <c r="Q514" s="90">
        <f t="shared" si="297"/>
        <v>2.2650700000000001</v>
      </c>
      <c r="R514" s="90">
        <f t="shared" si="297"/>
        <v>2.2292000000000001</v>
      </c>
      <c r="S514" s="90">
        <f t="shared" si="297"/>
        <v>2.2397499999999999</v>
      </c>
      <c r="T514" s="90">
        <f t="shared" si="297"/>
        <v>2.27277</v>
      </c>
      <c r="U514" s="90">
        <f t="shared" si="297"/>
        <v>2.2975500000000002</v>
      </c>
      <c r="V514" s="90">
        <f t="shared" si="297"/>
        <v>2.2933400000000002</v>
      </c>
      <c r="W514" s="90">
        <f t="shared" si="297"/>
        <v>2.2882099999999999</v>
      </c>
      <c r="X514" s="90">
        <f t="shared" si="297"/>
        <v>2.29731</v>
      </c>
      <c r="Y514" s="90">
        <f t="shared" si="297"/>
        <v>2.2699400000000001</v>
      </c>
      <c r="Z514" s="90">
        <f t="shared" si="297"/>
        <v>2.07646</v>
      </c>
      <c r="AA514" s="90">
        <f t="shared" si="297"/>
        <v>1.8256600000000001</v>
      </c>
    </row>
    <row r="515" spans="1:27" ht="12.75" hidden="1" customHeight="1" outlineLevel="1" x14ac:dyDescent="0.2">
      <c r="A515" s="98" t="s">
        <v>1528</v>
      </c>
      <c r="B515" s="62" t="s">
        <v>236</v>
      </c>
      <c r="C515" s="42" t="s">
        <v>77</v>
      </c>
      <c r="D515" s="43">
        <v>1072.19</v>
      </c>
      <c r="E515" s="43">
        <v>982.84</v>
      </c>
      <c r="F515" s="43">
        <v>910.72</v>
      </c>
      <c r="G515" s="43">
        <v>877.11</v>
      </c>
      <c r="H515" s="43">
        <v>895.54</v>
      </c>
      <c r="I515" s="43">
        <v>924.28</v>
      </c>
      <c r="J515" s="43">
        <v>955.5</v>
      </c>
      <c r="K515" s="43">
        <v>1051.49</v>
      </c>
      <c r="L515" s="43">
        <v>1169.31</v>
      </c>
      <c r="M515" s="43">
        <v>1419.63</v>
      </c>
      <c r="N515" s="43">
        <v>1579.46</v>
      </c>
      <c r="O515" s="43">
        <v>1603.71</v>
      </c>
      <c r="P515" s="43">
        <v>1606.3</v>
      </c>
      <c r="Q515" s="43">
        <v>1607.82</v>
      </c>
      <c r="R515" s="43">
        <v>1571.95</v>
      </c>
      <c r="S515" s="43">
        <v>1582.5</v>
      </c>
      <c r="T515" s="43">
        <v>1615.52</v>
      </c>
      <c r="U515" s="43">
        <v>1640.3</v>
      </c>
      <c r="V515" s="43">
        <v>1636.09</v>
      </c>
      <c r="W515" s="43">
        <v>1630.96</v>
      </c>
      <c r="X515" s="43">
        <v>1640.06</v>
      </c>
      <c r="Y515" s="43">
        <v>1612.69</v>
      </c>
      <c r="Z515" s="43">
        <v>1419.21</v>
      </c>
      <c r="AA515" s="43">
        <v>1168.4100000000001</v>
      </c>
    </row>
    <row r="516" spans="1:27" ht="12.75" hidden="1" customHeight="1" outlineLevel="1" x14ac:dyDescent="0.2">
      <c r="A516" s="98" t="s">
        <v>1529</v>
      </c>
      <c r="B516" s="62" t="s">
        <v>88</v>
      </c>
      <c r="C516" s="42" t="s">
        <v>77</v>
      </c>
      <c r="D516" s="43">
        <f>$D$486</f>
        <v>434.18</v>
      </c>
      <c r="E516" s="43">
        <f t="shared" ref="E516:AA516" si="298">$D$486</f>
        <v>434.18</v>
      </c>
      <c r="F516" s="43">
        <f t="shared" si="298"/>
        <v>434.18</v>
      </c>
      <c r="G516" s="43">
        <f t="shared" si="298"/>
        <v>434.18</v>
      </c>
      <c r="H516" s="43">
        <f t="shared" si="298"/>
        <v>434.18</v>
      </c>
      <c r="I516" s="43">
        <f t="shared" si="298"/>
        <v>434.18</v>
      </c>
      <c r="J516" s="43">
        <f t="shared" si="298"/>
        <v>434.18</v>
      </c>
      <c r="K516" s="43">
        <f t="shared" si="298"/>
        <v>434.18</v>
      </c>
      <c r="L516" s="43">
        <f t="shared" si="298"/>
        <v>434.18</v>
      </c>
      <c r="M516" s="43">
        <f t="shared" si="298"/>
        <v>434.18</v>
      </c>
      <c r="N516" s="43">
        <f t="shared" si="298"/>
        <v>434.18</v>
      </c>
      <c r="O516" s="43">
        <f t="shared" si="298"/>
        <v>434.18</v>
      </c>
      <c r="P516" s="43">
        <f t="shared" si="298"/>
        <v>434.18</v>
      </c>
      <c r="Q516" s="43">
        <f t="shared" si="298"/>
        <v>434.18</v>
      </c>
      <c r="R516" s="43">
        <f t="shared" si="298"/>
        <v>434.18</v>
      </c>
      <c r="S516" s="43">
        <f t="shared" si="298"/>
        <v>434.18</v>
      </c>
      <c r="T516" s="43">
        <f t="shared" si="298"/>
        <v>434.18</v>
      </c>
      <c r="U516" s="43">
        <f t="shared" si="298"/>
        <v>434.18</v>
      </c>
      <c r="V516" s="43">
        <f t="shared" si="298"/>
        <v>434.18</v>
      </c>
      <c r="W516" s="43">
        <f t="shared" si="298"/>
        <v>434.18</v>
      </c>
      <c r="X516" s="43">
        <f t="shared" si="298"/>
        <v>434.18</v>
      </c>
      <c r="Y516" s="43">
        <f t="shared" si="298"/>
        <v>434.18</v>
      </c>
      <c r="Z516" s="43">
        <f t="shared" si="298"/>
        <v>434.18</v>
      </c>
      <c r="AA516" s="43">
        <f t="shared" si="298"/>
        <v>434.18</v>
      </c>
    </row>
    <row r="517" spans="1:27" ht="12.75" hidden="1" customHeight="1" outlineLevel="1" x14ac:dyDescent="0.2">
      <c r="A517" s="98" t="s">
        <v>1530</v>
      </c>
      <c r="B517" s="62" t="s">
        <v>81</v>
      </c>
      <c r="C517" s="42" t="s">
        <v>77</v>
      </c>
      <c r="D517" s="43">
        <v>6.71</v>
      </c>
      <c r="E517" s="43">
        <v>6.71</v>
      </c>
      <c r="F517" s="43">
        <v>6.71</v>
      </c>
      <c r="G517" s="43">
        <v>6.71</v>
      </c>
      <c r="H517" s="43">
        <v>6.71</v>
      </c>
      <c r="I517" s="43">
        <v>6.71</v>
      </c>
      <c r="J517" s="43">
        <v>6.71</v>
      </c>
      <c r="K517" s="43">
        <v>6.71</v>
      </c>
      <c r="L517" s="43">
        <v>6.71</v>
      </c>
      <c r="M517" s="43">
        <v>6.71</v>
      </c>
      <c r="N517" s="43">
        <v>6.71</v>
      </c>
      <c r="O517" s="43">
        <v>6.71</v>
      </c>
      <c r="P517" s="43">
        <v>6.71</v>
      </c>
      <c r="Q517" s="43">
        <v>6.71</v>
      </c>
      <c r="R517" s="43">
        <v>6.71</v>
      </c>
      <c r="S517" s="43">
        <v>6.71</v>
      </c>
      <c r="T517" s="43">
        <v>6.71</v>
      </c>
      <c r="U517" s="43">
        <v>6.71</v>
      </c>
      <c r="V517" s="43">
        <v>6.71</v>
      </c>
      <c r="W517" s="43">
        <v>6.71</v>
      </c>
      <c r="X517" s="43">
        <v>6.71</v>
      </c>
      <c r="Y517" s="43">
        <v>6.71</v>
      </c>
      <c r="Z517" s="43">
        <v>6.71</v>
      </c>
      <c r="AA517" s="43">
        <v>6.71</v>
      </c>
    </row>
    <row r="518" spans="1:27" ht="12.75" hidden="1" customHeight="1" outlineLevel="1" x14ac:dyDescent="0.2">
      <c r="A518" s="98" t="s">
        <v>1531</v>
      </c>
      <c r="B518" s="62" t="s">
        <v>79</v>
      </c>
      <c r="C518" s="42" t="s">
        <v>77</v>
      </c>
      <c r="D518" s="43">
        <f>$D$11</f>
        <v>216.36</v>
      </c>
      <c r="E518" s="43">
        <f t="shared" ref="E518:AA518" si="299">$D$11</f>
        <v>216.36</v>
      </c>
      <c r="F518" s="43">
        <f t="shared" si="299"/>
        <v>216.36</v>
      </c>
      <c r="G518" s="43">
        <f t="shared" si="299"/>
        <v>216.36</v>
      </c>
      <c r="H518" s="43">
        <f t="shared" si="299"/>
        <v>216.36</v>
      </c>
      <c r="I518" s="43">
        <f t="shared" si="299"/>
        <v>216.36</v>
      </c>
      <c r="J518" s="43">
        <f t="shared" si="299"/>
        <v>216.36</v>
      </c>
      <c r="K518" s="43">
        <f t="shared" si="299"/>
        <v>216.36</v>
      </c>
      <c r="L518" s="43">
        <f t="shared" si="299"/>
        <v>216.36</v>
      </c>
      <c r="M518" s="43">
        <f t="shared" si="299"/>
        <v>216.36</v>
      </c>
      <c r="N518" s="43">
        <f t="shared" si="299"/>
        <v>216.36</v>
      </c>
      <c r="O518" s="43">
        <f t="shared" si="299"/>
        <v>216.36</v>
      </c>
      <c r="P518" s="43">
        <f t="shared" si="299"/>
        <v>216.36</v>
      </c>
      <c r="Q518" s="43">
        <f t="shared" si="299"/>
        <v>216.36</v>
      </c>
      <c r="R518" s="43">
        <f>$D$11</f>
        <v>216.36</v>
      </c>
      <c r="S518" s="43">
        <f t="shared" si="299"/>
        <v>216.36</v>
      </c>
      <c r="T518" s="43">
        <f t="shared" si="299"/>
        <v>216.36</v>
      </c>
      <c r="U518" s="43">
        <f t="shared" si="299"/>
        <v>216.36</v>
      </c>
      <c r="V518" s="43">
        <f t="shared" si="299"/>
        <v>216.36</v>
      </c>
      <c r="W518" s="43">
        <f t="shared" si="299"/>
        <v>216.36</v>
      </c>
      <c r="X518" s="43">
        <f t="shared" si="299"/>
        <v>216.36</v>
      </c>
      <c r="Y518" s="43">
        <f t="shared" si="299"/>
        <v>216.36</v>
      </c>
      <c r="Z518" s="43">
        <f t="shared" si="299"/>
        <v>216.36</v>
      </c>
      <c r="AA518" s="43">
        <f t="shared" si="299"/>
        <v>216.36</v>
      </c>
    </row>
    <row r="519" spans="1:27" collapsed="1" x14ac:dyDescent="0.2">
      <c r="A519" s="97" t="s">
        <v>1532</v>
      </c>
      <c r="B519" s="27" t="str">
        <f>"08"&amp;"."&amp;$B$663&amp;"."&amp;$B$664</f>
        <v>08.01.2023</v>
      </c>
      <c r="C519" s="89" t="s">
        <v>74</v>
      </c>
      <c r="D519" s="90">
        <f>ROUND(((D520+D521+D523+D522)/1000),5)</f>
        <v>1.78691</v>
      </c>
      <c r="E519" s="90">
        <f>ROUND(((E520+E521+E523+E522)/1000),5)</f>
        <v>1.7086699999999999</v>
      </c>
      <c r="F519" s="90">
        <f>ROUND(((F520+F521+F523+F522)/1000),5)</f>
        <v>1.64547</v>
      </c>
      <c r="G519" s="90">
        <f t="shared" ref="G519:AA519" si="300">ROUND(((G520+G521+G523+G522)/1000),5)</f>
        <v>1.60063</v>
      </c>
      <c r="H519" s="90">
        <f t="shared" si="300"/>
        <v>1.6364700000000001</v>
      </c>
      <c r="I519" s="90">
        <f t="shared" si="300"/>
        <v>1.65524</v>
      </c>
      <c r="J519" s="90">
        <f t="shared" si="300"/>
        <v>1.67639</v>
      </c>
      <c r="K519" s="90">
        <f t="shared" si="300"/>
        <v>1.7749699999999999</v>
      </c>
      <c r="L519" s="90">
        <f t="shared" si="300"/>
        <v>1.9925600000000001</v>
      </c>
      <c r="M519" s="90">
        <f t="shared" si="300"/>
        <v>2.2518799999999999</v>
      </c>
      <c r="N519" s="90">
        <f t="shared" si="300"/>
        <v>2.3477999999999999</v>
      </c>
      <c r="O519" s="90">
        <f t="shared" si="300"/>
        <v>2.3727399999999998</v>
      </c>
      <c r="P519" s="90">
        <f t="shared" si="300"/>
        <v>2.3784100000000001</v>
      </c>
      <c r="Q519" s="90">
        <f t="shared" si="300"/>
        <v>2.3823300000000001</v>
      </c>
      <c r="R519" s="90">
        <f t="shared" si="300"/>
        <v>2.3544900000000002</v>
      </c>
      <c r="S519" s="90">
        <f t="shared" si="300"/>
        <v>2.3635199999999998</v>
      </c>
      <c r="T519" s="90">
        <f t="shared" si="300"/>
        <v>2.3944100000000001</v>
      </c>
      <c r="U519" s="90">
        <f t="shared" si="300"/>
        <v>2.4200599999999999</v>
      </c>
      <c r="V519" s="90">
        <f t="shared" si="300"/>
        <v>2.4134000000000002</v>
      </c>
      <c r="W519" s="90">
        <f t="shared" si="300"/>
        <v>2.4024800000000002</v>
      </c>
      <c r="X519" s="90">
        <f t="shared" si="300"/>
        <v>2.4032800000000001</v>
      </c>
      <c r="Y519" s="90">
        <f t="shared" si="300"/>
        <v>2.3601100000000002</v>
      </c>
      <c r="Z519" s="90">
        <f t="shared" si="300"/>
        <v>2.0936599999999999</v>
      </c>
      <c r="AA519" s="90">
        <f t="shared" si="300"/>
        <v>1.8073900000000001</v>
      </c>
    </row>
    <row r="520" spans="1:27" ht="12.75" hidden="1" customHeight="1" outlineLevel="1" x14ac:dyDescent="0.2">
      <c r="A520" s="98" t="s">
        <v>1533</v>
      </c>
      <c r="B520" s="62" t="s">
        <v>236</v>
      </c>
      <c r="C520" s="42" t="s">
        <v>77</v>
      </c>
      <c r="D520" s="43">
        <v>1129.6600000000001</v>
      </c>
      <c r="E520" s="43">
        <v>1051.42</v>
      </c>
      <c r="F520" s="43">
        <v>988.22</v>
      </c>
      <c r="G520" s="43">
        <v>943.38</v>
      </c>
      <c r="H520" s="43">
        <v>979.22</v>
      </c>
      <c r="I520" s="43">
        <v>997.99</v>
      </c>
      <c r="J520" s="43">
        <v>1019.14</v>
      </c>
      <c r="K520" s="43">
        <v>1117.72</v>
      </c>
      <c r="L520" s="43">
        <v>1335.31</v>
      </c>
      <c r="M520" s="43">
        <v>1594.63</v>
      </c>
      <c r="N520" s="43">
        <v>1690.55</v>
      </c>
      <c r="O520" s="43">
        <v>1715.49</v>
      </c>
      <c r="P520" s="43">
        <v>1721.16</v>
      </c>
      <c r="Q520" s="43">
        <v>1725.08</v>
      </c>
      <c r="R520" s="43">
        <v>1697.24</v>
      </c>
      <c r="S520" s="43">
        <v>1706.27</v>
      </c>
      <c r="T520" s="43">
        <v>1737.16</v>
      </c>
      <c r="U520" s="43">
        <v>1762.81</v>
      </c>
      <c r="V520" s="43">
        <v>1756.15</v>
      </c>
      <c r="W520" s="43">
        <v>1745.23</v>
      </c>
      <c r="X520" s="43">
        <v>1746.03</v>
      </c>
      <c r="Y520" s="43">
        <v>1702.86</v>
      </c>
      <c r="Z520" s="43">
        <v>1436.41</v>
      </c>
      <c r="AA520" s="43">
        <v>1150.1400000000001</v>
      </c>
    </row>
    <row r="521" spans="1:27" ht="12.75" hidden="1" customHeight="1" outlineLevel="1" x14ac:dyDescent="0.2">
      <c r="A521" s="98" t="s">
        <v>1534</v>
      </c>
      <c r="B521" s="62" t="s">
        <v>88</v>
      </c>
      <c r="C521" s="42" t="s">
        <v>77</v>
      </c>
      <c r="D521" s="43">
        <f>$D$486</f>
        <v>434.18</v>
      </c>
      <c r="E521" s="43">
        <f t="shared" ref="E521:AA521" si="301">$D$486</f>
        <v>434.18</v>
      </c>
      <c r="F521" s="43">
        <f t="shared" si="301"/>
        <v>434.18</v>
      </c>
      <c r="G521" s="43">
        <f t="shared" si="301"/>
        <v>434.18</v>
      </c>
      <c r="H521" s="43">
        <f t="shared" si="301"/>
        <v>434.18</v>
      </c>
      <c r="I521" s="43">
        <f t="shared" si="301"/>
        <v>434.18</v>
      </c>
      <c r="J521" s="43">
        <f t="shared" si="301"/>
        <v>434.18</v>
      </c>
      <c r="K521" s="43">
        <f t="shared" si="301"/>
        <v>434.18</v>
      </c>
      <c r="L521" s="43">
        <f t="shared" si="301"/>
        <v>434.18</v>
      </c>
      <c r="M521" s="43">
        <f t="shared" si="301"/>
        <v>434.18</v>
      </c>
      <c r="N521" s="43">
        <f t="shared" si="301"/>
        <v>434.18</v>
      </c>
      <c r="O521" s="43">
        <f t="shared" si="301"/>
        <v>434.18</v>
      </c>
      <c r="P521" s="43">
        <f t="shared" si="301"/>
        <v>434.18</v>
      </c>
      <c r="Q521" s="43">
        <f t="shared" si="301"/>
        <v>434.18</v>
      </c>
      <c r="R521" s="43">
        <f t="shared" si="301"/>
        <v>434.18</v>
      </c>
      <c r="S521" s="43">
        <f t="shared" si="301"/>
        <v>434.18</v>
      </c>
      <c r="T521" s="43">
        <f t="shared" si="301"/>
        <v>434.18</v>
      </c>
      <c r="U521" s="43">
        <f t="shared" si="301"/>
        <v>434.18</v>
      </c>
      <c r="V521" s="43">
        <f t="shared" si="301"/>
        <v>434.18</v>
      </c>
      <c r="W521" s="43">
        <f t="shared" si="301"/>
        <v>434.18</v>
      </c>
      <c r="X521" s="43">
        <f t="shared" si="301"/>
        <v>434.18</v>
      </c>
      <c r="Y521" s="43">
        <f t="shared" si="301"/>
        <v>434.18</v>
      </c>
      <c r="Z521" s="43">
        <f t="shared" si="301"/>
        <v>434.18</v>
      </c>
      <c r="AA521" s="43">
        <f t="shared" si="301"/>
        <v>434.18</v>
      </c>
    </row>
    <row r="522" spans="1:27" ht="12.75" hidden="1" customHeight="1" outlineLevel="1" x14ac:dyDescent="0.2">
      <c r="A522" s="98" t="s">
        <v>1535</v>
      </c>
      <c r="B522" s="62" t="s">
        <v>81</v>
      </c>
      <c r="C522" s="42" t="s">
        <v>77</v>
      </c>
      <c r="D522" s="43">
        <v>6.71</v>
      </c>
      <c r="E522" s="43">
        <v>6.71</v>
      </c>
      <c r="F522" s="43">
        <v>6.71</v>
      </c>
      <c r="G522" s="43">
        <v>6.71</v>
      </c>
      <c r="H522" s="43">
        <v>6.71</v>
      </c>
      <c r="I522" s="43">
        <v>6.71</v>
      </c>
      <c r="J522" s="43">
        <v>6.71</v>
      </c>
      <c r="K522" s="43">
        <v>6.71</v>
      </c>
      <c r="L522" s="43">
        <v>6.71</v>
      </c>
      <c r="M522" s="43">
        <v>6.71</v>
      </c>
      <c r="N522" s="43">
        <v>6.71</v>
      </c>
      <c r="O522" s="43">
        <v>6.71</v>
      </c>
      <c r="P522" s="43">
        <v>6.71</v>
      </c>
      <c r="Q522" s="43">
        <v>6.71</v>
      </c>
      <c r="R522" s="43">
        <v>6.71</v>
      </c>
      <c r="S522" s="43">
        <v>6.71</v>
      </c>
      <c r="T522" s="43">
        <v>6.71</v>
      </c>
      <c r="U522" s="43">
        <v>6.71</v>
      </c>
      <c r="V522" s="43">
        <v>6.71</v>
      </c>
      <c r="W522" s="43">
        <v>6.71</v>
      </c>
      <c r="X522" s="43">
        <v>6.71</v>
      </c>
      <c r="Y522" s="43">
        <v>6.71</v>
      </c>
      <c r="Z522" s="43">
        <v>6.71</v>
      </c>
      <c r="AA522" s="43">
        <v>6.71</v>
      </c>
    </row>
    <row r="523" spans="1:27" ht="12.75" hidden="1" customHeight="1" outlineLevel="1" x14ac:dyDescent="0.2">
      <c r="A523" s="98" t="s">
        <v>1536</v>
      </c>
      <c r="B523" s="62" t="s">
        <v>79</v>
      </c>
      <c r="C523" s="42" t="s">
        <v>77</v>
      </c>
      <c r="D523" s="43">
        <f>$D$11</f>
        <v>216.36</v>
      </c>
      <c r="E523" s="43">
        <f t="shared" ref="E523:AA523" si="302">$D$11</f>
        <v>216.36</v>
      </c>
      <c r="F523" s="43">
        <f t="shared" si="302"/>
        <v>216.36</v>
      </c>
      <c r="G523" s="43">
        <f t="shared" si="302"/>
        <v>216.36</v>
      </c>
      <c r="H523" s="43">
        <f t="shared" si="302"/>
        <v>216.36</v>
      </c>
      <c r="I523" s="43">
        <f t="shared" si="302"/>
        <v>216.36</v>
      </c>
      <c r="J523" s="43">
        <f t="shared" si="302"/>
        <v>216.36</v>
      </c>
      <c r="K523" s="43">
        <f t="shared" si="302"/>
        <v>216.36</v>
      </c>
      <c r="L523" s="43">
        <f t="shared" si="302"/>
        <v>216.36</v>
      </c>
      <c r="M523" s="43">
        <f t="shared" si="302"/>
        <v>216.36</v>
      </c>
      <c r="N523" s="43">
        <f t="shared" si="302"/>
        <v>216.36</v>
      </c>
      <c r="O523" s="43">
        <f t="shared" si="302"/>
        <v>216.36</v>
      </c>
      <c r="P523" s="43">
        <f t="shared" si="302"/>
        <v>216.36</v>
      </c>
      <c r="Q523" s="43">
        <f t="shared" si="302"/>
        <v>216.36</v>
      </c>
      <c r="R523" s="43">
        <f>$D$11</f>
        <v>216.36</v>
      </c>
      <c r="S523" s="43">
        <f t="shared" si="302"/>
        <v>216.36</v>
      </c>
      <c r="T523" s="43">
        <f t="shared" si="302"/>
        <v>216.36</v>
      </c>
      <c r="U523" s="43">
        <f t="shared" si="302"/>
        <v>216.36</v>
      </c>
      <c r="V523" s="43">
        <f t="shared" si="302"/>
        <v>216.36</v>
      </c>
      <c r="W523" s="43">
        <f t="shared" si="302"/>
        <v>216.36</v>
      </c>
      <c r="X523" s="43">
        <f t="shared" si="302"/>
        <v>216.36</v>
      </c>
      <c r="Y523" s="43">
        <f t="shared" si="302"/>
        <v>216.36</v>
      </c>
      <c r="Z523" s="43">
        <f t="shared" si="302"/>
        <v>216.36</v>
      </c>
      <c r="AA523" s="43">
        <f t="shared" si="302"/>
        <v>216.36</v>
      </c>
    </row>
    <row r="524" spans="1:27" collapsed="1" x14ac:dyDescent="0.2">
      <c r="A524" s="97" t="s">
        <v>1537</v>
      </c>
      <c r="B524" s="27" t="str">
        <f>"09"&amp;"."&amp;$B$663&amp;"."&amp;$B$664</f>
        <v>09.01.2023</v>
      </c>
      <c r="C524" s="89" t="s">
        <v>74</v>
      </c>
      <c r="D524" s="90">
        <f>ROUND(((D525+D526+D528+D527)/1000),5)</f>
        <v>1.77264</v>
      </c>
      <c r="E524" s="90">
        <f>ROUND(((E525+E526+E528+E527)/1000),5)</f>
        <v>1.6725000000000001</v>
      </c>
      <c r="F524" s="90">
        <f>ROUND(((F525+F526+F528+F527)/1000),5)</f>
        <v>1.5994600000000001</v>
      </c>
      <c r="G524" s="90">
        <f t="shared" ref="G524:AA524" si="303">ROUND(((G525+G526+G528+G527)/1000),5)</f>
        <v>1.57833</v>
      </c>
      <c r="H524" s="90">
        <f t="shared" si="303"/>
        <v>1.6193599999999999</v>
      </c>
      <c r="I524" s="90">
        <f t="shared" si="303"/>
        <v>1.7569699999999999</v>
      </c>
      <c r="J524" s="90">
        <f t="shared" si="303"/>
        <v>1.9719199999999999</v>
      </c>
      <c r="K524" s="90">
        <f t="shared" si="303"/>
        <v>2.3597700000000001</v>
      </c>
      <c r="L524" s="90">
        <f t="shared" si="303"/>
        <v>2.4674299999999998</v>
      </c>
      <c r="M524" s="90">
        <f t="shared" si="303"/>
        <v>2.5104199999999999</v>
      </c>
      <c r="N524" s="90">
        <f t="shared" si="303"/>
        <v>2.53355</v>
      </c>
      <c r="O524" s="90">
        <f t="shared" si="303"/>
        <v>2.54691</v>
      </c>
      <c r="P524" s="90">
        <f t="shared" si="303"/>
        <v>2.5320499999999999</v>
      </c>
      <c r="Q524" s="90">
        <f t="shared" si="303"/>
        <v>2.5409299999999999</v>
      </c>
      <c r="R524" s="90">
        <f t="shared" si="303"/>
        <v>2.5123000000000002</v>
      </c>
      <c r="S524" s="90">
        <f t="shared" si="303"/>
        <v>2.5205799999999998</v>
      </c>
      <c r="T524" s="90">
        <f t="shared" si="303"/>
        <v>2.6373700000000002</v>
      </c>
      <c r="U524" s="90">
        <f t="shared" si="303"/>
        <v>2.5985100000000001</v>
      </c>
      <c r="V524" s="90">
        <f t="shared" si="303"/>
        <v>2.63279</v>
      </c>
      <c r="W524" s="90">
        <f t="shared" si="303"/>
        <v>2.5255899999999998</v>
      </c>
      <c r="X524" s="90">
        <f t="shared" si="303"/>
        <v>2.4788000000000001</v>
      </c>
      <c r="Y524" s="90">
        <f t="shared" si="303"/>
        <v>2.4272999999999998</v>
      </c>
      <c r="Z524" s="90">
        <f t="shared" si="303"/>
        <v>2.12703</v>
      </c>
      <c r="AA524" s="90">
        <f t="shared" si="303"/>
        <v>1.79078</v>
      </c>
    </row>
    <row r="525" spans="1:27" ht="12.75" hidden="1" customHeight="1" outlineLevel="1" x14ac:dyDescent="0.2">
      <c r="A525" s="98" t="s">
        <v>1538</v>
      </c>
      <c r="B525" s="62" t="s">
        <v>236</v>
      </c>
      <c r="C525" s="42" t="s">
        <v>77</v>
      </c>
      <c r="D525" s="43">
        <v>1115.3900000000001</v>
      </c>
      <c r="E525" s="43">
        <v>1015.25</v>
      </c>
      <c r="F525" s="43">
        <v>942.21</v>
      </c>
      <c r="G525" s="43">
        <v>921.08</v>
      </c>
      <c r="H525" s="43">
        <v>962.11</v>
      </c>
      <c r="I525" s="43">
        <v>1099.72</v>
      </c>
      <c r="J525" s="43">
        <v>1314.67</v>
      </c>
      <c r="K525" s="43">
        <v>1702.52</v>
      </c>
      <c r="L525" s="43">
        <v>1810.18</v>
      </c>
      <c r="M525" s="43">
        <v>1853.17</v>
      </c>
      <c r="N525" s="43">
        <v>1876.3</v>
      </c>
      <c r="O525" s="43">
        <v>1889.66</v>
      </c>
      <c r="P525" s="43">
        <v>1874.8</v>
      </c>
      <c r="Q525" s="43">
        <v>1883.68</v>
      </c>
      <c r="R525" s="43">
        <v>1855.05</v>
      </c>
      <c r="S525" s="43">
        <v>1863.33</v>
      </c>
      <c r="T525" s="43">
        <v>1980.12</v>
      </c>
      <c r="U525" s="43">
        <v>1941.26</v>
      </c>
      <c r="V525" s="43">
        <v>1975.54</v>
      </c>
      <c r="W525" s="43">
        <v>1868.34</v>
      </c>
      <c r="X525" s="43">
        <v>1821.55</v>
      </c>
      <c r="Y525" s="43">
        <v>1770.05</v>
      </c>
      <c r="Z525" s="43">
        <v>1469.78</v>
      </c>
      <c r="AA525" s="43">
        <v>1133.53</v>
      </c>
    </row>
    <row r="526" spans="1:27" ht="12.75" hidden="1" customHeight="1" outlineLevel="1" x14ac:dyDescent="0.2">
      <c r="A526" s="98" t="s">
        <v>1539</v>
      </c>
      <c r="B526" s="62" t="s">
        <v>88</v>
      </c>
      <c r="C526" s="42" t="s">
        <v>77</v>
      </c>
      <c r="D526" s="43">
        <f>$D$486</f>
        <v>434.18</v>
      </c>
      <c r="E526" s="43">
        <f t="shared" ref="E526:AA526" si="304">$D$486</f>
        <v>434.18</v>
      </c>
      <c r="F526" s="43">
        <f t="shared" si="304"/>
        <v>434.18</v>
      </c>
      <c r="G526" s="43">
        <f t="shared" si="304"/>
        <v>434.18</v>
      </c>
      <c r="H526" s="43">
        <f t="shared" si="304"/>
        <v>434.18</v>
      </c>
      <c r="I526" s="43">
        <f t="shared" si="304"/>
        <v>434.18</v>
      </c>
      <c r="J526" s="43">
        <f t="shared" si="304"/>
        <v>434.18</v>
      </c>
      <c r="K526" s="43">
        <f t="shared" si="304"/>
        <v>434.18</v>
      </c>
      <c r="L526" s="43">
        <f t="shared" si="304"/>
        <v>434.18</v>
      </c>
      <c r="M526" s="43">
        <f t="shared" si="304"/>
        <v>434.18</v>
      </c>
      <c r="N526" s="43">
        <f t="shared" si="304"/>
        <v>434.18</v>
      </c>
      <c r="O526" s="43">
        <f t="shared" si="304"/>
        <v>434.18</v>
      </c>
      <c r="P526" s="43">
        <f t="shared" si="304"/>
        <v>434.18</v>
      </c>
      <c r="Q526" s="43">
        <f t="shared" si="304"/>
        <v>434.18</v>
      </c>
      <c r="R526" s="43">
        <f t="shared" si="304"/>
        <v>434.18</v>
      </c>
      <c r="S526" s="43">
        <f t="shared" si="304"/>
        <v>434.18</v>
      </c>
      <c r="T526" s="43">
        <f t="shared" si="304"/>
        <v>434.18</v>
      </c>
      <c r="U526" s="43">
        <f t="shared" si="304"/>
        <v>434.18</v>
      </c>
      <c r="V526" s="43">
        <f t="shared" si="304"/>
        <v>434.18</v>
      </c>
      <c r="W526" s="43">
        <f t="shared" si="304"/>
        <v>434.18</v>
      </c>
      <c r="X526" s="43">
        <f t="shared" si="304"/>
        <v>434.18</v>
      </c>
      <c r="Y526" s="43">
        <f t="shared" si="304"/>
        <v>434.18</v>
      </c>
      <c r="Z526" s="43">
        <f t="shared" si="304"/>
        <v>434.18</v>
      </c>
      <c r="AA526" s="43">
        <f t="shared" si="304"/>
        <v>434.18</v>
      </c>
    </row>
    <row r="527" spans="1:27" ht="12.75" hidden="1" customHeight="1" outlineLevel="1" x14ac:dyDescent="0.2">
      <c r="A527" s="98" t="s">
        <v>1540</v>
      </c>
      <c r="B527" s="62" t="s">
        <v>81</v>
      </c>
      <c r="C527" s="42" t="s">
        <v>77</v>
      </c>
      <c r="D527" s="43">
        <v>6.71</v>
      </c>
      <c r="E527" s="43">
        <v>6.71</v>
      </c>
      <c r="F527" s="43">
        <v>6.71</v>
      </c>
      <c r="G527" s="43">
        <v>6.71</v>
      </c>
      <c r="H527" s="43">
        <v>6.71</v>
      </c>
      <c r="I527" s="43">
        <v>6.71</v>
      </c>
      <c r="J527" s="43">
        <v>6.71</v>
      </c>
      <c r="K527" s="43">
        <v>6.71</v>
      </c>
      <c r="L527" s="43">
        <v>6.71</v>
      </c>
      <c r="M527" s="43">
        <v>6.71</v>
      </c>
      <c r="N527" s="43">
        <v>6.71</v>
      </c>
      <c r="O527" s="43">
        <v>6.71</v>
      </c>
      <c r="P527" s="43">
        <v>6.71</v>
      </c>
      <c r="Q527" s="43">
        <v>6.71</v>
      </c>
      <c r="R527" s="43">
        <v>6.71</v>
      </c>
      <c r="S527" s="43">
        <v>6.71</v>
      </c>
      <c r="T527" s="43">
        <v>6.71</v>
      </c>
      <c r="U527" s="43">
        <v>6.71</v>
      </c>
      <c r="V527" s="43">
        <v>6.71</v>
      </c>
      <c r="W527" s="43">
        <v>6.71</v>
      </c>
      <c r="X527" s="43">
        <v>6.71</v>
      </c>
      <c r="Y527" s="43">
        <v>6.71</v>
      </c>
      <c r="Z527" s="43">
        <v>6.71</v>
      </c>
      <c r="AA527" s="43">
        <v>6.71</v>
      </c>
    </row>
    <row r="528" spans="1:27" ht="12.75" hidden="1" customHeight="1" outlineLevel="1" x14ac:dyDescent="0.2">
      <c r="A528" s="98" t="s">
        <v>1541</v>
      </c>
      <c r="B528" s="62" t="s">
        <v>79</v>
      </c>
      <c r="C528" s="42" t="s">
        <v>77</v>
      </c>
      <c r="D528" s="43">
        <f>$D$11</f>
        <v>216.36</v>
      </c>
      <c r="E528" s="43">
        <f t="shared" ref="E528:AA528" si="305">$D$11</f>
        <v>216.36</v>
      </c>
      <c r="F528" s="43">
        <f t="shared" si="305"/>
        <v>216.36</v>
      </c>
      <c r="G528" s="43">
        <f t="shared" si="305"/>
        <v>216.36</v>
      </c>
      <c r="H528" s="43">
        <f t="shared" si="305"/>
        <v>216.36</v>
      </c>
      <c r="I528" s="43">
        <f t="shared" si="305"/>
        <v>216.36</v>
      </c>
      <c r="J528" s="43">
        <f t="shared" si="305"/>
        <v>216.36</v>
      </c>
      <c r="K528" s="43">
        <f t="shared" si="305"/>
        <v>216.36</v>
      </c>
      <c r="L528" s="43">
        <f t="shared" si="305"/>
        <v>216.36</v>
      </c>
      <c r="M528" s="43">
        <f t="shared" si="305"/>
        <v>216.36</v>
      </c>
      <c r="N528" s="43">
        <f t="shared" si="305"/>
        <v>216.36</v>
      </c>
      <c r="O528" s="43">
        <f t="shared" si="305"/>
        <v>216.36</v>
      </c>
      <c r="P528" s="43">
        <f t="shared" si="305"/>
        <v>216.36</v>
      </c>
      <c r="Q528" s="43">
        <f t="shared" si="305"/>
        <v>216.36</v>
      </c>
      <c r="R528" s="43">
        <f>$D$11</f>
        <v>216.36</v>
      </c>
      <c r="S528" s="43">
        <f t="shared" si="305"/>
        <v>216.36</v>
      </c>
      <c r="T528" s="43">
        <f t="shared" si="305"/>
        <v>216.36</v>
      </c>
      <c r="U528" s="43">
        <f t="shared" si="305"/>
        <v>216.36</v>
      </c>
      <c r="V528" s="43">
        <f t="shared" si="305"/>
        <v>216.36</v>
      </c>
      <c r="W528" s="43">
        <f t="shared" si="305"/>
        <v>216.36</v>
      </c>
      <c r="X528" s="43">
        <f t="shared" si="305"/>
        <v>216.36</v>
      </c>
      <c r="Y528" s="43">
        <f t="shared" si="305"/>
        <v>216.36</v>
      </c>
      <c r="Z528" s="43">
        <f t="shared" si="305"/>
        <v>216.36</v>
      </c>
      <c r="AA528" s="43">
        <f t="shared" si="305"/>
        <v>216.36</v>
      </c>
    </row>
    <row r="529" spans="1:27" collapsed="1" x14ac:dyDescent="0.2">
      <c r="A529" s="97" t="s">
        <v>1542</v>
      </c>
      <c r="B529" s="27" t="str">
        <f>"10"&amp;"."&amp;$B$663&amp;"."&amp;$B$664</f>
        <v>10.01.2023</v>
      </c>
      <c r="C529" s="89" t="s">
        <v>74</v>
      </c>
      <c r="D529" s="90">
        <f>ROUND(((D530+D531+D533+D532)/1000),5)</f>
        <v>1.77085</v>
      </c>
      <c r="E529" s="90">
        <f>ROUND(((E530+E531+E533+E532)/1000),5)</f>
        <v>1.68015</v>
      </c>
      <c r="F529" s="90">
        <f>ROUND(((F530+F531+F533+F532)/1000),5)</f>
        <v>1.61049</v>
      </c>
      <c r="G529" s="90">
        <f t="shared" ref="G529:AA529" si="306">ROUND(((G530+G531+G533+G532)/1000),5)</f>
        <v>1.61307</v>
      </c>
      <c r="H529" s="90">
        <f t="shared" si="306"/>
        <v>1.7103200000000001</v>
      </c>
      <c r="I529" s="90">
        <f t="shared" si="306"/>
        <v>1.81657</v>
      </c>
      <c r="J529" s="90">
        <f t="shared" si="306"/>
        <v>2.0249999999999999</v>
      </c>
      <c r="K529" s="90">
        <f t="shared" si="306"/>
        <v>2.4125800000000002</v>
      </c>
      <c r="L529" s="90">
        <f t="shared" si="306"/>
        <v>2.5099</v>
      </c>
      <c r="M529" s="90">
        <f t="shared" si="306"/>
        <v>2.5491100000000002</v>
      </c>
      <c r="N529" s="90">
        <f t="shared" si="306"/>
        <v>2.5642499999999999</v>
      </c>
      <c r="O529" s="90">
        <f t="shared" si="306"/>
        <v>2.5735999999999999</v>
      </c>
      <c r="P529" s="90">
        <f t="shared" si="306"/>
        <v>2.5626199999999999</v>
      </c>
      <c r="Q529" s="90">
        <f t="shared" si="306"/>
        <v>2.56582</v>
      </c>
      <c r="R529" s="90">
        <f t="shared" si="306"/>
        <v>2.5329000000000002</v>
      </c>
      <c r="S529" s="90">
        <f t="shared" si="306"/>
        <v>2.52902</v>
      </c>
      <c r="T529" s="90">
        <f t="shared" si="306"/>
        <v>2.5894300000000001</v>
      </c>
      <c r="U529" s="90">
        <f t="shared" si="306"/>
        <v>2.60948</v>
      </c>
      <c r="V529" s="90">
        <f t="shared" si="306"/>
        <v>2.6055100000000002</v>
      </c>
      <c r="W529" s="90">
        <f t="shared" si="306"/>
        <v>2.5455999999999999</v>
      </c>
      <c r="X529" s="90">
        <f t="shared" si="306"/>
        <v>2.5089600000000001</v>
      </c>
      <c r="Y529" s="90">
        <f t="shared" si="306"/>
        <v>2.4407199999999998</v>
      </c>
      <c r="Z529" s="90">
        <f t="shared" si="306"/>
        <v>2.1509999999999998</v>
      </c>
      <c r="AA529" s="90">
        <f t="shared" si="306"/>
        <v>1.8247899999999999</v>
      </c>
    </row>
    <row r="530" spans="1:27" ht="12.75" hidden="1" customHeight="1" outlineLevel="1" x14ac:dyDescent="0.2">
      <c r="A530" s="98" t="s">
        <v>1543</v>
      </c>
      <c r="B530" s="62" t="s">
        <v>236</v>
      </c>
      <c r="C530" s="42" t="s">
        <v>77</v>
      </c>
      <c r="D530" s="43">
        <v>1113.5999999999999</v>
      </c>
      <c r="E530" s="43">
        <v>1022.9</v>
      </c>
      <c r="F530" s="43">
        <v>953.24</v>
      </c>
      <c r="G530" s="43">
        <v>955.82</v>
      </c>
      <c r="H530" s="43">
        <v>1053.07</v>
      </c>
      <c r="I530" s="43">
        <v>1159.32</v>
      </c>
      <c r="J530" s="43">
        <v>1367.75</v>
      </c>
      <c r="K530" s="43">
        <v>1755.33</v>
      </c>
      <c r="L530" s="43">
        <v>1852.65</v>
      </c>
      <c r="M530" s="43">
        <v>1891.86</v>
      </c>
      <c r="N530" s="43">
        <v>1907</v>
      </c>
      <c r="O530" s="43">
        <v>1916.35</v>
      </c>
      <c r="P530" s="43">
        <v>1905.37</v>
      </c>
      <c r="Q530" s="43">
        <v>1908.57</v>
      </c>
      <c r="R530" s="43">
        <v>1875.65</v>
      </c>
      <c r="S530" s="43">
        <v>1871.77</v>
      </c>
      <c r="T530" s="43">
        <v>1932.18</v>
      </c>
      <c r="U530" s="43">
        <v>1952.23</v>
      </c>
      <c r="V530" s="43">
        <v>1948.26</v>
      </c>
      <c r="W530" s="43">
        <v>1888.35</v>
      </c>
      <c r="X530" s="43">
        <v>1851.71</v>
      </c>
      <c r="Y530" s="43">
        <v>1783.47</v>
      </c>
      <c r="Z530" s="43">
        <v>1493.75</v>
      </c>
      <c r="AA530" s="43">
        <v>1167.54</v>
      </c>
    </row>
    <row r="531" spans="1:27" ht="12.75" hidden="1" customHeight="1" outlineLevel="1" x14ac:dyDescent="0.2">
      <c r="A531" s="98" t="s">
        <v>1544</v>
      </c>
      <c r="B531" s="62" t="s">
        <v>88</v>
      </c>
      <c r="C531" s="42" t="s">
        <v>77</v>
      </c>
      <c r="D531" s="43">
        <f>$D$486</f>
        <v>434.18</v>
      </c>
      <c r="E531" s="43">
        <f t="shared" ref="E531:AA531" si="307">$D$486</f>
        <v>434.18</v>
      </c>
      <c r="F531" s="43">
        <f t="shared" si="307"/>
        <v>434.18</v>
      </c>
      <c r="G531" s="43">
        <f t="shared" si="307"/>
        <v>434.18</v>
      </c>
      <c r="H531" s="43">
        <f t="shared" si="307"/>
        <v>434.18</v>
      </c>
      <c r="I531" s="43">
        <f t="shared" si="307"/>
        <v>434.18</v>
      </c>
      <c r="J531" s="43">
        <f t="shared" si="307"/>
        <v>434.18</v>
      </c>
      <c r="K531" s="43">
        <f t="shared" si="307"/>
        <v>434.18</v>
      </c>
      <c r="L531" s="43">
        <f t="shared" si="307"/>
        <v>434.18</v>
      </c>
      <c r="M531" s="43">
        <f t="shared" si="307"/>
        <v>434.18</v>
      </c>
      <c r="N531" s="43">
        <f t="shared" si="307"/>
        <v>434.18</v>
      </c>
      <c r="O531" s="43">
        <f t="shared" si="307"/>
        <v>434.18</v>
      </c>
      <c r="P531" s="43">
        <f t="shared" si="307"/>
        <v>434.18</v>
      </c>
      <c r="Q531" s="43">
        <f t="shared" si="307"/>
        <v>434.18</v>
      </c>
      <c r="R531" s="43">
        <f t="shared" si="307"/>
        <v>434.18</v>
      </c>
      <c r="S531" s="43">
        <f t="shared" si="307"/>
        <v>434.18</v>
      </c>
      <c r="T531" s="43">
        <f t="shared" si="307"/>
        <v>434.18</v>
      </c>
      <c r="U531" s="43">
        <f t="shared" si="307"/>
        <v>434.18</v>
      </c>
      <c r="V531" s="43">
        <f t="shared" si="307"/>
        <v>434.18</v>
      </c>
      <c r="W531" s="43">
        <f t="shared" si="307"/>
        <v>434.18</v>
      </c>
      <c r="X531" s="43">
        <f t="shared" si="307"/>
        <v>434.18</v>
      </c>
      <c r="Y531" s="43">
        <f t="shared" si="307"/>
        <v>434.18</v>
      </c>
      <c r="Z531" s="43">
        <f t="shared" si="307"/>
        <v>434.18</v>
      </c>
      <c r="AA531" s="43">
        <f t="shared" si="307"/>
        <v>434.18</v>
      </c>
    </row>
    <row r="532" spans="1:27" ht="12.75" hidden="1" customHeight="1" outlineLevel="1" x14ac:dyDescent="0.2">
      <c r="A532" s="98" t="s">
        <v>1545</v>
      </c>
      <c r="B532" s="62" t="s">
        <v>81</v>
      </c>
      <c r="C532" s="42" t="s">
        <v>77</v>
      </c>
      <c r="D532" s="43">
        <v>6.71</v>
      </c>
      <c r="E532" s="43">
        <v>6.71</v>
      </c>
      <c r="F532" s="43">
        <v>6.71</v>
      </c>
      <c r="G532" s="43">
        <v>6.71</v>
      </c>
      <c r="H532" s="43">
        <v>6.71</v>
      </c>
      <c r="I532" s="43">
        <v>6.71</v>
      </c>
      <c r="J532" s="43">
        <v>6.71</v>
      </c>
      <c r="K532" s="43">
        <v>6.71</v>
      </c>
      <c r="L532" s="43">
        <v>6.71</v>
      </c>
      <c r="M532" s="43">
        <v>6.71</v>
      </c>
      <c r="N532" s="43">
        <v>6.71</v>
      </c>
      <c r="O532" s="43">
        <v>6.71</v>
      </c>
      <c r="P532" s="43">
        <v>6.71</v>
      </c>
      <c r="Q532" s="43">
        <v>6.71</v>
      </c>
      <c r="R532" s="43">
        <v>6.71</v>
      </c>
      <c r="S532" s="43">
        <v>6.71</v>
      </c>
      <c r="T532" s="43">
        <v>6.71</v>
      </c>
      <c r="U532" s="43">
        <v>6.71</v>
      </c>
      <c r="V532" s="43">
        <v>6.71</v>
      </c>
      <c r="W532" s="43">
        <v>6.71</v>
      </c>
      <c r="X532" s="43">
        <v>6.71</v>
      </c>
      <c r="Y532" s="43">
        <v>6.71</v>
      </c>
      <c r="Z532" s="43">
        <v>6.71</v>
      </c>
      <c r="AA532" s="43">
        <v>6.71</v>
      </c>
    </row>
    <row r="533" spans="1:27" ht="12.75" hidden="1" customHeight="1" outlineLevel="1" x14ac:dyDescent="0.2">
      <c r="A533" s="98" t="s">
        <v>1546</v>
      </c>
      <c r="B533" s="62" t="s">
        <v>79</v>
      </c>
      <c r="C533" s="42" t="s">
        <v>77</v>
      </c>
      <c r="D533" s="43">
        <f>$D$11</f>
        <v>216.36</v>
      </c>
      <c r="E533" s="43">
        <f t="shared" ref="E533:AA533" si="308">$D$11</f>
        <v>216.36</v>
      </c>
      <c r="F533" s="43">
        <f t="shared" si="308"/>
        <v>216.36</v>
      </c>
      <c r="G533" s="43">
        <f t="shared" si="308"/>
        <v>216.36</v>
      </c>
      <c r="H533" s="43">
        <f t="shared" si="308"/>
        <v>216.36</v>
      </c>
      <c r="I533" s="43">
        <f t="shared" si="308"/>
        <v>216.36</v>
      </c>
      <c r="J533" s="43">
        <f t="shared" si="308"/>
        <v>216.36</v>
      </c>
      <c r="K533" s="43">
        <f t="shared" si="308"/>
        <v>216.36</v>
      </c>
      <c r="L533" s="43">
        <f t="shared" si="308"/>
        <v>216.36</v>
      </c>
      <c r="M533" s="43">
        <f t="shared" si="308"/>
        <v>216.36</v>
      </c>
      <c r="N533" s="43">
        <f t="shared" si="308"/>
        <v>216.36</v>
      </c>
      <c r="O533" s="43">
        <f t="shared" si="308"/>
        <v>216.36</v>
      </c>
      <c r="P533" s="43">
        <f t="shared" si="308"/>
        <v>216.36</v>
      </c>
      <c r="Q533" s="43">
        <f t="shared" si="308"/>
        <v>216.36</v>
      </c>
      <c r="R533" s="43">
        <f>$D$11</f>
        <v>216.36</v>
      </c>
      <c r="S533" s="43">
        <f t="shared" si="308"/>
        <v>216.36</v>
      </c>
      <c r="T533" s="43">
        <f t="shared" si="308"/>
        <v>216.36</v>
      </c>
      <c r="U533" s="43">
        <f t="shared" si="308"/>
        <v>216.36</v>
      </c>
      <c r="V533" s="43">
        <f t="shared" si="308"/>
        <v>216.36</v>
      </c>
      <c r="W533" s="43">
        <f t="shared" si="308"/>
        <v>216.36</v>
      </c>
      <c r="X533" s="43">
        <f t="shared" si="308"/>
        <v>216.36</v>
      </c>
      <c r="Y533" s="43">
        <f t="shared" si="308"/>
        <v>216.36</v>
      </c>
      <c r="Z533" s="43">
        <f t="shared" si="308"/>
        <v>216.36</v>
      </c>
      <c r="AA533" s="43">
        <f t="shared" si="308"/>
        <v>216.36</v>
      </c>
    </row>
    <row r="534" spans="1:27" collapsed="1" x14ac:dyDescent="0.2">
      <c r="A534" s="97" t="s">
        <v>1547</v>
      </c>
      <c r="B534" s="27" t="str">
        <f>"11"&amp;"."&amp;$B$663&amp;"."&amp;$B$664</f>
        <v>11.01.2023</v>
      </c>
      <c r="C534" s="89" t="s">
        <v>74</v>
      </c>
      <c r="D534" s="90">
        <f>ROUND(((D535+D536+D538+D537)/1000),5)</f>
        <v>1.8039099999999999</v>
      </c>
      <c r="E534" s="90">
        <f>ROUND(((E535+E536+E538+E537)/1000),5)</f>
        <v>1.75349</v>
      </c>
      <c r="F534" s="90">
        <f>ROUND(((F535+F536+F538+F537)/1000),5)</f>
        <v>1.68787</v>
      </c>
      <c r="G534" s="90">
        <f t="shared" ref="G534:AA534" si="309">ROUND(((G535+G536+G538+G537)/1000),5)</f>
        <v>1.6812499999999999</v>
      </c>
      <c r="H534" s="90">
        <f t="shared" si="309"/>
        <v>1.75596</v>
      </c>
      <c r="I534" s="90">
        <f t="shared" si="309"/>
        <v>1.8509899999999999</v>
      </c>
      <c r="J534" s="90">
        <f t="shared" si="309"/>
        <v>2.0087700000000002</v>
      </c>
      <c r="K534" s="90">
        <f t="shared" si="309"/>
        <v>2.4249000000000001</v>
      </c>
      <c r="L534" s="90">
        <f t="shared" si="309"/>
        <v>2.5380099999999999</v>
      </c>
      <c r="M534" s="90">
        <f t="shared" si="309"/>
        <v>2.5766499999999999</v>
      </c>
      <c r="N534" s="90">
        <f t="shared" si="309"/>
        <v>2.5958600000000001</v>
      </c>
      <c r="O534" s="90">
        <f t="shared" si="309"/>
        <v>2.6110899999999999</v>
      </c>
      <c r="P534" s="90">
        <f t="shared" si="309"/>
        <v>2.5978300000000001</v>
      </c>
      <c r="Q534" s="90">
        <f t="shared" si="309"/>
        <v>2.6007899999999999</v>
      </c>
      <c r="R534" s="90">
        <f t="shared" si="309"/>
        <v>2.57653</v>
      </c>
      <c r="S534" s="90">
        <f t="shared" si="309"/>
        <v>2.5750000000000002</v>
      </c>
      <c r="T534" s="90">
        <f t="shared" si="309"/>
        <v>2.6922799999999998</v>
      </c>
      <c r="U534" s="90">
        <f t="shared" si="309"/>
        <v>2.6929699999999999</v>
      </c>
      <c r="V534" s="90">
        <f t="shared" si="309"/>
        <v>2.6995100000000001</v>
      </c>
      <c r="W534" s="90">
        <f t="shared" si="309"/>
        <v>2.57755</v>
      </c>
      <c r="X534" s="90">
        <f t="shared" si="309"/>
        <v>2.5518999999999998</v>
      </c>
      <c r="Y534" s="90">
        <f t="shared" si="309"/>
        <v>2.5127000000000002</v>
      </c>
      <c r="Z534" s="90">
        <f t="shared" si="309"/>
        <v>2.3565399999999999</v>
      </c>
      <c r="AA534" s="90">
        <f t="shared" si="309"/>
        <v>1.93642</v>
      </c>
    </row>
    <row r="535" spans="1:27" ht="12.75" hidden="1" customHeight="1" outlineLevel="1" x14ac:dyDescent="0.2">
      <c r="A535" s="98" t="s">
        <v>1548</v>
      </c>
      <c r="B535" s="62" t="s">
        <v>236</v>
      </c>
      <c r="C535" s="42" t="s">
        <v>77</v>
      </c>
      <c r="D535" s="43">
        <v>1146.6600000000001</v>
      </c>
      <c r="E535" s="43">
        <v>1096.24</v>
      </c>
      <c r="F535" s="43">
        <v>1030.6199999999999</v>
      </c>
      <c r="G535" s="43">
        <v>1024</v>
      </c>
      <c r="H535" s="43">
        <v>1098.71</v>
      </c>
      <c r="I535" s="43">
        <v>1193.74</v>
      </c>
      <c r="J535" s="43">
        <v>1351.52</v>
      </c>
      <c r="K535" s="43">
        <v>1767.65</v>
      </c>
      <c r="L535" s="43">
        <v>1880.76</v>
      </c>
      <c r="M535" s="43">
        <v>1919.4</v>
      </c>
      <c r="N535" s="43">
        <v>1938.61</v>
      </c>
      <c r="O535" s="43">
        <v>1953.84</v>
      </c>
      <c r="P535" s="43">
        <v>1940.58</v>
      </c>
      <c r="Q535" s="43">
        <v>1943.54</v>
      </c>
      <c r="R535" s="43">
        <v>1919.28</v>
      </c>
      <c r="S535" s="43">
        <v>1917.75</v>
      </c>
      <c r="T535" s="43">
        <v>2035.03</v>
      </c>
      <c r="U535" s="43">
        <v>2035.72</v>
      </c>
      <c r="V535" s="43">
        <v>2042.26</v>
      </c>
      <c r="W535" s="43">
        <v>1920.3</v>
      </c>
      <c r="X535" s="43">
        <v>1894.65</v>
      </c>
      <c r="Y535" s="43">
        <v>1855.45</v>
      </c>
      <c r="Z535" s="43">
        <v>1699.29</v>
      </c>
      <c r="AA535" s="43">
        <v>1279.17</v>
      </c>
    </row>
    <row r="536" spans="1:27" ht="12.75" hidden="1" customHeight="1" outlineLevel="1" x14ac:dyDescent="0.2">
      <c r="A536" s="98" t="s">
        <v>1549</v>
      </c>
      <c r="B536" s="62" t="s">
        <v>88</v>
      </c>
      <c r="C536" s="42" t="s">
        <v>77</v>
      </c>
      <c r="D536" s="43">
        <f>$D$486</f>
        <v>434.18</v>
      </c>
      <c r="E536" s="43">
        <f t="shared" ref="E536:AA536" si="310">$D$486</f>
        <v>434.18</v>
      </c>
      <c r="F536" s="43">
        <f t="shared" si="310"/>
        <v>434.18</v>
      </c>
      <c r="G536" s="43">
        <f t="shared" si="310"/>
        <v>434.18</v>
      </c>
      <c r="H536" s="43">
        <f t="shared" si="310"/>
        <v>434.18</v>
      </c>
      <c r="I536" s="43">
        <f t="shared" si="310"/>
        <v>434.18</v>
      </c>
      <c r="J536" s="43">
        <f t="shared" si="310"/>
        <v>434.18</v>
      </c>
      <c r="K536" s="43">
        <f t="shared" si="310"/>
        <v>434.18</v>
      </c>
      <c r="L536" s="43">
        <f t="shared" si="310"/>
        <v>434.18</v>
      </c>
      <c r="M536" s="43">
        <f t="shared" si="310"/>
        <v>434.18</v>
      </c>
      <c r="N536" s="43">
        <f t="shared" si="310"/>
        <v>434.18</v>
      </c>
      <c r="O536" s="43">
        <f t="shared" si="310"/>
        <v>434.18</v>
      </c>
      <c r="P536" s="43">
        <f t="shared" si="310"/>
        <v>434.18</v>
      </c>
      <c r="Q536" s="43">
        <f t="shared" si="310"/>
        <v>434.18</v>
      </c>
      <c r="R536" s="43">
        <f t="shared" si="310"/>
        <v>434.18</v>
      </c>
      <c r="S536" s="43">
        <f t="shared" si="310"/>
        <v>434.18</v>
      </c>
      <c r="T536" s="43">
        <f t="shared" si="310"/>
        <v>434.18</v>
      </c>
      <c r="U536" s="43">
        <f t="shared" si="310"/>
        <v>434.18</v>
      </c>
      <c r="V536" s="43">
        <f t="shared" si="310"/>
        <v>434.18</v>
      </c>
      <c r="W536" s="43">
        <f t="shared" si="310"/>
        <v>434.18</v>
      </c>
      <c r="X536" s="43">
        <f t="shared" si="310"/>
        <v>434.18</v>
      </c>
      <c r="Y536" s="43">
        <f t="shared" si="310"/>
        <v>434.18</v>
      </c>
      <c r="Z536" s="43">
        <f t="shared" si="310"/>
        <v>434.18</v>
      </c>
      <c r="AA536" s="43">
        <f t="shared" si="310"/>
        <v>434.18</v>
      </c>
    </row>
    <row r="537" spans="1:27" ht="12.75" hidden="1" customHeight="1" outlineLevel="1" x14ac:dyDescent="0.2">
      <c r="A537" s="98" t="s">
        <v>1550</v>
      </c>
      <c r="B537" s="62" t="s">
        <v>81</v>
      </c>
      <c r="C537" s="42" t="s">
        <v>77</v>
      </c>
      <c r="D537" s="43">
        <v>6.71</v>
      </c>
      <c r="E537" s="43">
        <v>6.71</v>
      </c>
      <c r="F537" s="43">
        <v>6.71</v>
      </c>
      <c r="G537" s="43">
        <v>6.71</v>
      </c>
      <c r="H537" s="43">
        <v>6.71</v>
      </c>
      <c r="I537" s="43">
        <v>6.71</v>
      </c>
      <c r="J537" s="43">
        <v>6.71</v>
      </c>
      <c r="K537" s="43">
        <v>6.71</v>
      </c>
      <c r="L537" s="43">
        <v>6.71</v>
      </c>
      <c r="M537" s="43">
        <v>6.71</v>
      </c>
      <c r="N537" s="43">
        <v>6.71</v>
      </c>
      <c r="O537" s="43">
        <v>6.71</v>
      </c>
      <c r="P537" s="43">
        <v>6.71</v>
      </c>
      <c r="Q537" s="43">
        <v>6.71</v>
      </c>
      <c r="R537" s="43">
        <v>6.71</v>
      </c>
      <c r="S537" s="43">
        <v>6.71</v>
      </c>
      <c r="T537" s="43">
        <v>6.71</v>
      </c>
      <c r="U537" s="43">
        <v>6.71</v>
      </c>
      <c r="V537" s="43">
        <v>6.71</v>
      </c>
      <c r="W537" s="43">
        <v>6.71</v>
      </c>
      <c r="X537" s="43">
        <v>6.71</v>
      </c>
      <c r="Y537" s="43">
        <v>6.71</v>
      </c>
      <c r="Z537" s="43">
        <v>6.71</v>
      </c>
      <c r="AA537" s="43">
        <v>6.71</v>
      </c>
    </row>
    <row r="538" spans="1:27" ht="12.75" hidden="1" customHeight="1" outlineLevel="1" x14ac:dyDescent="0.2">
      <c r="A538" s="98" t="s">
        <v>1551</v>
      </c>
      <c r="B538" s="62" t="s">
        <v>79</v>
      </c>
      <c r="C538" s="42" t="s">
        <v>77</v>
      </c>
      <c r="D538" s="43">
        <f>$D$11</f>
        <v>216.36</v>
      </c>
      <c r="E538" s="43">
        <f t="shared" ref="E538:AA538" si="311">$D$11</f>
        <v>216.36</v>
      </c>
      <c r="F538" s="43">
        <f t="shared" si="311"/>
        <v>216.36</v>
      </c>
      <c r="G538" s="43">
        <f t="shared" si="311"/>
        <v>216.36</v>
      </c>
      <c r="H538" s="43">
        <f t="shared" si="311"/>
        <v>216.36</v>
      </c>
      <c r="I538" s="43">
        <f t="shared" si="311"/>
        <v>216.36</v>
      </c>
      <c r="J538" s="43">
        <f t="shared" si="311"/>
        <v>216.36</v>
      </c>
      <c r="K538" s="43">
        <f t="shared" si="311"/>
        <v>216.36</v>
      </c>
      <c r="L538" s="43">
        <f t="shared" si="311"/>
        <v>216.36</v>
      </c>
      <c r="M538" s="43">
        <f t="shared" si="311"/>
        <v>216.36</v>
      </c>
      <c r="N538" s="43">
        <f t="shared" si="311"/>
        <v>216.36</v>
      </c>
      <c r="O538" s="43">
        <f t="shared" si="311"/>
        <v>216.36</v>
      </c>
      <c r="P538" s="43">
        <f t="shared" si="311"/>
        <v>216.36</v>
      </c>
      <c r="Q538" s="43">
        <f t="shared" si="311"/>
        <v>216.36</v>
      </c>
      <c r="R538" s="43">
        <f>$D$11</f>
        <v>216.36</v>
      </c>
      <c r="S538" s="43">
        <f t="shared" si="311"/>
        <v>216.36</v>
      </c>
      <c r="T538" s="43">
        <f t="shared" si="311"/>
        <v>216.36</v>
      </c>
      <c r="U538" s="43">
        <f t="shared" si="311"/>
        <v>216.36</v>
      </c>
      <c r="V538" s="43">
        <f t="shared" si="311"/>
        <v>216.36</v>
      </c>
      <c r="W538" s="43">
        <f t="shared" si="311"/>
        <v>216.36</v>
      </c>
      <c r="X538" s="43">
        <f t="shared" si="311"/>
        <v>216.36</v>
      </c>
      <c r="Y538" s="43">
        <f t="shared" si="311"/>
        <v>216.36</v>
      </c>
      <c r="Z538" s="43">
        <f t="shared" si="311"/>
        <v>216.36</v>
      </c>
      <c r="AA538" s="43">
        <f t="shared" si="311"/>
        <v>216.36</v>
      </c>
    </row>
    <row r="539" spans="1:27" collapsed="1" x14ac:dyDescent="0.2">
      <c r="A539" s="97" t="s">
        <v>1552</v>
      </c>
      <c r="B539" s="27" t="str">
        <f>"12"&amp;"."&amp;$B$663&amp;"."&amp;$B$664</f>
        <v>12.01.2023</v>
      </c>
      <c r="C539" s="89" t="s">
        <v>74</v>
      </c>
      <c r="D539" s="90">
        <f>ROUND(((D540+D541+D543+D542)/1000),5)</f>
        <v>1.8326199999999999</v>
      </c>
      <c r="E539" s="90">
        <f>ROUND(((E540+E541+E543+E542)/1000),5)</f>
        <v>1.77545</v>
      </c>
      <c r="F539" s="90">
        <f>ROUND(((F540+F541+F543+F542)/1000),5)</f>
        <v>1.7530300000000001</v>
      </c>
      <c r="G539" s="90">
        <f t="shared" ref="G539:AA539" si="312">ROUND(((G540+G541+G543+G542)/1000),5)</f>
        <v>1.75098</v>
      </c>
      <c r="H539" s="90">
        <f t="shared" si="312"/>
        <v>1.7741899999999999</v>
      </c>
      <c r="I539" s="90">
        <f t="shared" si="312"/>
        <v>1.8689899999999999</v>
      </c>
      <c r="J539" s="90">
        <f t="shared" si="312"/>
        <v>2.0044599999999999</v>
      </c>
      <c r="K539" s="90">
        <f t="shared" si="312"/>
        <v>2.4023500000000002</v>
      </c>
      <c r="L539" s="90">
        <f t="shared" si="312"/>
        <v>2.4904299999999999</v>
      </c>
      <c r="M539" s="90">
        <f t="shared" si="312"/>
        <v>2.5262500000000001</v>
      </c>
      <c r="N539" s="90">
        <f t="shared" si="312"/>
        <v>2.5253700000000001</v>
      </c>
      <c r="O539" s="90">
        <f t="shared" si="312"/>
        <v>2.55538</v>
      </c>
      <c r="P539" s="90">
        <f t="shared" si="312"/>
        <v>2.5436999999999999</v>
      </c>
      <c r="Q539" s="90">
        <f t="shared" si="312"/>
        <v>2.5507900000000001</v>
      </c>
      <c r="R539" s="90">
        <f t="shared" si="312"/>
        <v>2.5061200000000001</v>
      </c>
      <c r="S539" s="90">
        <f t="shared" si="312"/>
        <v>2.5166599999999999</v>
      </c>
      <c r="T539" s="90">
        <f t="shared" si="312"/>
        <v>2.55524</v>
      </c>
      <c r="U539" s="90">
        <f t="shared" si="312"/>
        <v>2.6258900000000001</v>
      </c>
      <c r="V539" s="90">
        <f t="shared" si="312"/>
        <v>2.5873699999999999</v>
      </c>
      <c r="W539" s="90">
        <f t="shared" si="312"/>
        <v>2.5246</v>
      </c>
      <c r="X539" s="90">
        <f t="shared" si="312"/>
        <v>2.49403</v>
      </c>
      <c r="Y539" s="90">
        <f t="shared" si="312"/>
        <v>2.44997</v>
      </c>
      <c r="Z539" s="90">
        <f t="shared" si="312"/>
        <v>2.27278</v>
      </c>
      <c r="AA539" s="90">
        <f t="shared" si="312"/>
        <v>1.8992199999999999</v>
      </c>
    </row>
    <row r="540" spans="1:27" ht="12.75" hidden="1" customHeight="1" outlineLevel="1" x14ac:dyDescent="0.2">
      <c r="A540" s="98" t="s">
        <v>1553</v>
      </c>
      <c r="B540" s="62" t="s">
        <v>236</v>
      </c>
      <c r="C540" s="42" t="s">
        <v>77</v>
      </c>
      <c r="D540" s="43">
        <v>1175.3699999999999</v>
      </c>
      <c r="E540" s="43">
        <v>1118.2</v>
      </c>
      <c r="F540" s="43">
        <v>1095.78</v>
      </c>
      <c r="G540" s="43">
        <v>1093.73</v>
      </c>
      <c r="H540" s="43">
        <v>1116.94</v>
      </c>
      <c r="I540" s="43">
        <v>1211.74</v>
      </c>
      <c r="J540" s="43">
        <v>1347.21</v>
      </c>
      <c r="K540" s="43">
        <v>1745.1</v>
      </c>
      <c r="L540" s="43">
        <v>1833.18</v>
      </c>
      <c r="M540" s="43">
        <v>1869</v>
      </c>
      <c r="N540" s="43">
        <v>1868.12</v>
      </c>
      <c r="O540" s="43">
        <v>1898.13</v>
      </c>
      <c r="P540" s="43">
        <v>1886.45</v>
      </c>
      <c r="Q540" s="43">
        <v>1893.54</v>
      </c>
      <c r="R540" s="43">
        <v>1848.87</v>
      </c>
      <c r="S540" s="43">
        <v>1859.41</v>
      </c>
      <c r="T540" s="43">
        <v>1897.99</v>
      </c>
      <c r="U540" s="43">
        <v>1968.64</v>
      </c>
      <c r="V540" s="43">
        <v>1930.12</v>
      </c>
      <c r="W540" s="43">
        <v>1867.35</v>
      </c>
      <c r="X540" s="43">
        <v>1836.78</v>
      </c>
      <c r="Y540" s="43">
        <v>1792.72</v>
      </c>
      <c r="Z540" s="43">
        <v>1615.53</v>
      </c>
      <c r="AA540" s="43">
        <v>1241.97</v>
      </c>
    </row>
    <row r="541" spans="1:27" ht="12.75" hidden="1" customHeight="1" outlineLevel="1" x14ac:dyDescent="0.2">
      <c r="A541" s="98" t="s">
        <v>1554</v>
      </c>
      <c r="B541" s="62" t="s">
        <v>88</v>
      </c>
      <c r="C541" s="42" t="s">
        <v>77</v>
      </c>
      <c r="D541" s="43">
        <f>$D$486</f>
        <v>434.18</v>
      </c>
      <c r="E541" s="43">
        <f t="shared" ref="E541:AA541" si="313">$D$486</f>
        <v>434.18</v>
      </c>
      <c r="F541" s="43">
        <f t="shared" si="313"/>
        <v>434.18</v>
      </c>
      <c r="G541" s="43">
        <f t="shared" si="313"/>
        <v>434.18</v>
      </c>
      <c r="H541" s="43">
        <f t="shared" si="313"/>
        <v>434.18</v>
      </c>
      <c r="I541" s="43">
        <f t="shared" si="313"/>
        <v>434.18</v>
      </c>
      <c r="J541" s="43">
        <f t="shared" si="313"/>
        <v>434.18</v>
      </c>
      <c r="K541" s="43">
        <f t="shared" si="313"/>
        <v>434.18</v>
      </c>
      <c r="L541" s="43">
        <f t="shared" si="313"/>
        <v>434.18</v>
      </c>
      <c r="M541" s="43">
        <f t="shared" si="313"/>
        <v>434.18</v>
      </c>
      <c r="N541" s="43">
        <f t="shared" si="313"/>
        <v>434.18</v>
      </c>
      <c r="O541" s="43">
        <f t="shared" si="313"/>
        <v>434.18</v>
      </c>
      <c r="P541" s="43">
        <f t="shared" si="313"/>
        <v>434.18</v>
      </c>
      <c r="Q541" s="43">
        <f t="shared" si="313"/>
        <v>434.18</v>
      </c>
      <c r="R541" s="43">
        <f t="shared" si="313"/>
        <v>434.18</v>
      </c>
      <c r="S541" s="43">
        <f t="shared" si="313"/>
        <v>434.18</v>
      </c>
      <c r="T541" s="43">
        <f t="shared" si="313"/>
        <v>434.18</v>
      </c>
      <c r="U541" s="43">
        <f t="shared" si="313"/>
        <v>434.18</v>
      </c>
      <c r="V541" s="43">
        <f t="shared" si="313"/>
        <v>434.18</v>
      </c>
      <c r="W541" s="43">
        <f t="shared" si="313"/>
        <v>434.18</v>
      </c>
      <c r="X541" s="43">
        <f t="shared" si="313"/>
        <v>434.18</v>
      </c>
      <c r="Y541" s="43">
        <f t="shared" si="313"/>
        <v>434.18</v>
      </c>
      <c r="Z541" s="43">
        <f t="shared" si="313"/>
        <v>434.18</v>
      </c>
      <c r="AA541" s="43">
        <f t="shared" si="313"/>
        <v>434.18</v>
      </c>
    </row>
    <row r="542" spans="1:27" ht="12.75" hidden="1" customHeight="1" outlineLevel="1" x14ac:dyDescent="0.2">
      <c r="A542" s="98" t="s">
        <v>1555</v>
      </c>
      <c r="B542" s="62" t="s">
        <v>81</v>
      </c>
      <c r="C542" s="42" t="s">
        <v>77</v>
      </c>
      <c r="D542" s="43">
        <v>6.71</v>
      </c>
      <c r="E542" s="43">
        <v>6.71</v>
      </c>
      <c r="F542" s="43">
        <v>6.71</v>
      </c>
      <c r="G542" s="43">
        <v>6.71</v>
      </c>
      <c r="H542" s="43">
        <v>6.71</v>
      </c>
      <c r="I542" s="43">
        <v>6.71</v>
      </c>
      <c r="J542" s="43">
        <v>6.71</v>
      </c>
      <c r="K542" s="43">
        <v>6.71</v>
      </c>
      <c r="L542" s="43">
        <v>6.71</v>
      </c>
      <c r="M542" s="43">
        <v>6.71</v>
      </c>
      <c r="N542" s="43">
        <v>6.71</v>
      </c>
      <c r="O542" s="43">
        <v>6.71</v>
      </c>
      <c r="P542" s="43">
        <v>6.71</v>
      </c>
      <c r="Q542" s="43">
        <v>6.71</v>
      </c>
      <c r="R542" s="43">
        <v>6.71</v>
      </c>
      <c r="S542" s="43">
        <v>6.71</v>
      </c>
      <c r="T542" s="43">
        <v>6.71</v>
      </c>
      <c r="U542" s="43">
        <v>6.71</v>
      </c>
      <c r="V542" s="43">
        <v>6.71</v>
      </c>
      <c r="W542" s="43">
        <v>6.71</v>
      </c>
      <c r="X542" s="43">
        <v>6.71</v>
      </c>
      <c r="Y542" s="43">
        <v>6.71</v>
      </c>
      <c r="Z542" s="43">
        <v>6.71</v>
      </c>
      <c r="AA542" s="43">
        <v>6.71</v>
      </c>
    </row>
    <row r="543" spans="1:27" ht="12.75" hidden="1" customHeight="1" outlineLevel="1" x14ac:dyDescent="0.2">
      <c r="A543" s="98" t="s">
        <v>1556</v>
      </c>
      <c r="B543" s="62" t="s">
        <v>79</v>
      </c>
      <c r="C543" s="42" t="s">
        <v>77</v>
      </c>
      <c r="D543" s="43">
        <f>$D$11</f>
        <v>216.36</v>
      </c>
      <c r="E543" s="43">
        <f t="shared" ref="E543:AA543" si="314">$D$11</f>
        <v>216.36</v>
      </c>
      <c r="F543" s="43">
        <f t="shared" si="314"/>
        <v>216.36</v>
      </c>
      <c r="G543" s="43">
        <f t="shared" si="314"/>
        <v>216.36</v>
      </c>
      <c r="H543" s="43">
        <f t="shared" si="314"/>
        <v>216.36</v>
      </c>
      <c r="I543" s="43">
        <f t="shared" si="314"/>
        <v>216.36</v>
      </c>
      <c r="J543" s="43">
        <f t="shared" si="314"/>
        <v>216.36</v>
      </c>
      <c r="K543" s="43">
        <f t="shared" si="314"/>
        <v>216.36</v>
      </c>
      <c r="L543" s="43">
        <f t="shared" si="314"/>
        <v>216.36</v>
      </c>
      <c r="M543" s="43">
        <f t="shared" si="314"/>
        <v>216.36</v>
      </c>
      <c r="N543" s="43">
        <f t="shared" si="314"/>
        <v>216.36</v>
      </c>
      <c r="O543" s="43">
        <f t="shared" si="314"/>
        <v>216.36</v>
      </c>
      <c r="P543" s="43">
        <f t="shared" si="314"/>
        <v>216.36</v>
      </c>
      <c r="Q543" s="43">
        <f t="shared" si="314"/>
        <v>216.36</v>
      </c>
      <c r="R543" s="43">
        <f>$D$11</f>
        <v>216.36</v>
      </c>
      <c r="S543" s="43">
        <f t="shared" si="314"/>
        <v>216.36</v>
      </c>
      <c r="T543" s="43">
        <f t="shared" si="314"/>
        <v>216.36</v>
      </c>
      <c r="U543" s="43">
        <f t="shared" si="314"/>
        <v>216.36</v>
      </c>
      <c r="V543" s="43">
        <f t="shared" si="314"/>
        <v>216.36</v>
      </c>
      <c r="W543" s="43">
        <f t="shared" si="314"/>
        <v>216.36</v>
      </c>
      <c r="X543" s="43">
        <f t="shared" si="314"/>
        <v>216.36</v>
      </c>
      <c r="Y543" s="43">
        <f t="shared" si="314"/>
        <v>216.36</v>
      </c>
      <c r="Z543" s="43">
        <f t="shared" si="314"/>
        <v>216.36</v>
      </c>
      <c r="AA543" s="43">
        <f t="shared" si="314"/>
        <v>216.36</v>
      </c>
    </row>
    <row r="544" spans="1:27" collapsed="1" x14ac:dyDescent="0.2">
      <c r="A544" s="97" t="s">
        <v>1557</v>
      </c>
      <c r="B544" s="27" t="str">
        <f>"13"&amp;"."&amp;$B$663&amp;"."&amp;$B$664</f>
        <v>13.01.2023</v>
      </c>
      <c r="C544" s="89" t="s">
        <v>74</v>
      </c>
      <c r="D544" s="90">
        <f>ROUND(((D545+D546+D548+D547)/1000),5)</f>
        <v>1.85937</v>
      </c>
      <c r="E544" s="90">
        <f>ROUND(((E545+E546+E548+E547)/1000),5)</f>
        <v>1.7981799999999999</v>
      </c>
      <c r="F544" s="90">
        <f>ROUND(((F545+F546+F548+F547)/1000),5)</f>
        <v>1.7662500000000001</v>
      </c>
      <c r="G544" s="90">
        <f t="shared" ref="G544:AA544" si="315">ROUND(((G545+G546+G548+G547)/1000),5)</f>
        <v>1.7619100000000001</v>
      </c>
      <c r="H544" s="90">
        <f t="shared" si="315"/>
        <v>1.8114300000000001</v>
      </c>
      <c r="I544" s="90">
        <f t="shared" si="315"/>
        <v>1.89611</v>
      </c>
      <c r="J544" s="90">
        <f t="shared" si="315"/>
        <v>2.23359</v>
      </c>
      <c r="K544" s="90">
        <f t="shared" si="315"/>
        <v>2.4220100000000002</v>
      </c>
      <c r="L544" s="90">
        <f t="shared" si="315"/>
        <v>2.52041</v>
      </c>
      <c r="M544" s="90">
        <f t="shared" si="315"/>
        <v>2.5533399999999999</v>
      </c>
      <c r="N544" s="90">
        <f t="shared" si="315"/>
        <v>2.5693100000000002</v>
      </c>
      <c r="O544" s="90">
        <f t="shared" si="315"/>
        <v>2.5767899999999999</v>
      </c>
      <c r="P544" s="90">
        <f t="shared" si="315"/>
        <v>2.5688300000000002</v>
      </c>
      <c r="Q544" s="90">
        <f t="shared" si="315"/>
        <v>2.5715300000000001</v>
      </c>
      <c r="R544" s="90">
        <f t="shared" si="315"/>
        <v>2.5561600000000002</v>
      </c>
      <c r="S544" s="90">
        <f t="shared" si="315"/>
        <v>2.5508799999999998</v>
      </c>
      <c r="T544" s="90">
        <f t="shared" si="315"/>
        <v>2.6509399999999999</v>
      </c>
      <c r="U544" s="90">
        <f t="shared" si="315"/>
        <v>2.6779000000000002</v>
      </c>
      <c r="V544" s="90">
        <f t="shared" si="315"/>
        <v>2.66499</v>
      </c>
      <c r="W544" s="90">
        <f t="shared" si="315"/>
        <v>2.5693999999999999</v>
      </c>
      <c r="X544" s="90">
        <f t="shared" si="315"/>
        <v>2.55247</v>
      </c>
      <c r="Y544" s="90">
        <f t="shared" si="315"/>
        <v>2.4940799999999999</v>
      </c>
      <c r="Z544" s="90">
        <f t="shared" si="315"/>
        <v>2.3786499999999999</v>
      </c>
      <c r="AA544" s="90">
        <f t="shared" si="315"/>
        <v>2.1082200000000002</v>
      </c>
    </row>
    <row r="545" spans="1:27" ht="12.75" hidden="1" customHeight="1" outlineLevel="1" x14ac:dyDescent="0.2">
      <c r="A545" s="98" t="s">
        <v>1558</v>
      </c>
      <c r="B545" s="62" t="s">
        <v>236</v>
      </c>
      <c r="C545" s="42" t="s">
        <v>77</v>
      </c>
      <c r="D545" s="43">
        <v>1202.1199999999999</v>
      </c>
      <c r="E545" s="43">
        <v>1140.93</v>
      </c>
      <c r="F545" s="43">
        <v>1109</v>
      </c>
      <c r="G545" s="43">
        <v>1104.6600000000001</v>
      </c>
      <c r="H545" s="43">
        <v>1154.18</v>
      </c>
      <c r="I545" s="43">
        <v>1238.8599999999999</v>
      </c>
      <c r="J545" s="43">
        <v>1576.34</v>
      </c>
      <c r="K545" s="43">
        <v>1764.76</v>
      </c>
      <c r="L545" s="43">
        <v>1863.16</v>
      </c>
      <c r="M545" s="43">
        <v>1896.09</v>
      </c>
      <c r="N545" s="43">
        <v>1912.06</v>
      </c>
      <c r="O545" s="43">
        <v>1919.54</v>
      </c>
      <c r="P545" s="43">
        <v>1911.58</v>
      </c>
      <c r="Q545" s="43">
        <v>1914.28</v>
      </c>
      <c r="R545" s="43">
        <v>1898.91</v>
      </c>
      <c r="S545" s="43">
        <v>1893.63</v>
      </c>
      <c r="T545" s="43">
        <v>1993.69</v>
      </c>
      <c r="U545" s="43">
        <v>2020.65</v>
      </c>
      <c r="V545" s="43">
        <v>2007.74</v>
      </c>
      <c r="W545" s="43">
        <v>1912.15</v>
      </c>
      <c r="X545" s="43">
        <v>1895.22</v>
      </c>
      <c r="Y545" s="43">
        <v>1836.83</v>
      </c>
      <c r="Z545" s="43">
        <v>1721.4</v>
      </c>
      <c r="AA545" s="43">
        <v>1450.97</v>
      </c>
    </row>
    <row r="546" spans="1:27" ht="12.75" hidden="1" customHeight="1" outlineLevel="1" x14ac:dyDescent="0.2">
      <c r="A546" s="98" t="s">
        <v>1559</v>
      </c>
      <c r="B546" s="62" t="s">
        <v>88</v>
      </c>
      <c r="C546" s="42" t="s">
        <v>77</v>
      </c>
      <c r="D546" s="43">
        <f>$D$486</f>
        <v>434.18</v>
      </c>
      <c r="E546" s="43">
        <f t="shared" ref="E546:AA546" si="316">$D$486</f>
        <v>434.18</v>
      </c>
      <c r="F546" s="43">
        <f t="shared" si="316"/>
        <v>434.18</v>
      </c>
      <c r="G546" s="43">
        <f t="shared" si="316"/>
        <v>434.18</v>
      </c>
      <c r="H546" s="43">
        <f t="shared" si="316"/>
        <v>434.18</v>
      </c>
      <c r="I546" s="43">
        <f t="shared" si="316"/>
        <v>434.18</v>
      </c>
      <c r="J546" s="43">
        <f t="shared" si="316"/>
        <v>434.18</v>
      </c>
      <c r="K546" s="43">
        <f t="shared" si="316"/>
        <v>434.18</v>
      </c>
      <c r="L546" s="43">
        <f t="shared" si="316"/>
        <v>434.18</v>
      </c>
      <c r="M546" s="43">
        <f t="shared" si="316"/>
        <v>434.18</v>
      </c>
      <c r="N546" s="43">
        <f t="shared" si="316"/>
        <v>434.18</v>
      </c>
      <c r="O546" s="43">
        <f t="shared" si="316"/>
        <v>434.18</v>
      </c>
      <c r="P546" s="43">
        <f t="shared" si="316"/>
        <v>434.18</v>
      </c>
      <c r="Q546" s="43">
        <f t="shared" si="316"/>
        <v>434.18</v>
      </c>
      <c r="R546" s="43">
        <f t="shared" si="316"/>
        <v>434.18</v>
      </c>
      <c r="S546" s="43">
        <f t="shared" si="316"/>
        <v>434.18</v>
      </c>
      <c r="T546" s="43">
        <f t="shared" si="316"/>
        <v>434.18</v>
      </c>
      <c r="U546" s="43">
        <f t="shared" si="316"/>
        <v>434.18</v>
      </c>
      <c r="V546" s="43">
        <f t="shared" si="316"/>
        <v>434.18</v>
      </c>
      <c r="W546" s="43">
        <f t="shared" si="316"/>
        <v>434.18</v>
      </c>
      <c r="X546" s="43">
        <f t="shared" si="316"/>
        <v>434.18</v>
      </c>
      <c r="Y546" s="43">
        <f t="shared" si="316"/>
        <v>434.18</v>
      </c>
      <c r="Z546" s="43">
        <f t="shared" si="316"/>
        <v>434.18</v>
      </c>
      <c r="AA546" s="43">
        <f t="shared" si="316"/>
        <v>434.18</v>
      </c>
    </row>
    <row r="547" spans="1:27" ht="12.75" hidden="1" customHeight="1" outlineLevel="1" x14ac:dyDescent="0.2">
      <c r="A547" s="98" t="s">
        <v>1560</v>
      </c>
      <c r="B547" s="62" t="s">
        <v>81</v>
      </c>
      <c r="C547" s="42" t="s">
        <v>77</v>
      </c>
      <c r="D547" s="43">
        <v>6.71</v>
      </c>
      <c r="E547" s="43">
        <v>6.71</v>
      </c>
      <c r="F547" s="43">
        <v>6.71</v>
      </c>
      <c r="G547" s="43">
        <v>6.71</v>
      </c>
      <c r="H547" s="43">
        <v>6.71</v>
      </c>
      <c r="I547" s="43">
        <v>6.71</v>
      </c>
      <c r="J547" s="43">
        <v>6.71</v>
      </c>
      <c r="K547" s="43">
        <v>6.71</v>
      </c>
      <c r="L547" s="43">
        <v>6.71</v>
      </c>
      <c r="M547" s="43">
        <v>6.71</v>
      </c>
      <c r="N547" s="43">
        <v>6.71</v>
      </c>
      <c r="O547" s="43">
        <v>6.71</v>
      </c>
      <c r="P547" s="43">
        <v>6.71</v>
      </c>
      <c r="Q547" s="43">
        <v>6.71</v>
      </c>
      <c r="R547" s="43">
        <v>6.71</v>
      </c>
      <c r="S547" s="43">
        <v>6.71</v>
      </c>
      <c r="T547" s="43">
        <v>6.71</v>
      </c>
      <c r="U547" s="43">
        <v>6.71</v>
      </c>
      <c r="V547" s="43">
        <v>6.71</v>
      </c>
      <c r="W547" s="43">
        <v>6.71</v>
      </c>
      <c r="X547" s="43">
        <v>6.71</v>
      </c>
      <c r="Y547" s="43">
        <v>6.71</v>
      </c>
      <c r="Z547" s="43">
        <v>6.71</v>
      </c>
      <c r="AA547" s="43">
        <v>6.71</v>
      </c>
    </row>
    <row r="548" spans="1:27" ht="12.75" hidden="1" customHeight="1" outlineLevel="1" x14ac:dyDescent="0.2">
      <c r="A548" s="98" t="s">
        <v>1561</v>
      </c>
      <c r="B548" s="62" t="s">
        <v>79</v>
      </c>
      <c r="C548" s="42" t="s">
        <v>77</v>
      </c>
      <c r="D548" s="43">
        <f>$D$11</f>
        <v>216.36</v>
      </c>
      <c r="E548" s="43">
        <f t="shared" ref="E548:AA548" si="317">$D$11</f>
        <v>216.36</v>
      </c>
      <c r="F548" s="43">
        <f t="shared" si="317"/>
        <v>216.36</v>
      </c>
      <c r="G548" s="43">
        <f t="shared" si="317"/>
        <v>216.36</v>
      </c>
      <c r="H548" s="43">
        <f t="shared" si="317"/>
        <v>216.36</v>
      </c>
      <c r="I548" s="43">
        <f t="shared" si="317"/>
        <v>216.36</v>
      </c>
      <c r="J548" s="43">
        <f t="shared" si="317"/>
        <v>216.36</v>
      </c>
      <c r="K548" s="43">
        <f t="shared" si="317"/>
        <v>216.36</v>
      </c>
      <c r="L548" s="43">
        <f t="shared" si="317"/>
        <v>216.36</v>
      </c>
      <c r="M548" s="43">
        <f t="shared" si="317"/>
        <v>216.36</v>
      </c>
      <c r="N548" s="43">
        <f t="shared" si="317"/>
        <v>216.36</v>
      </c>
      <c r="O548" s="43">
        <f t="shared" si="317"/>
        <v>216.36</v>
      </c>
      <c r="P548" s="43">
        <f t="shared" si="317"/>
        <v>216.36</v>
      </c>
      <c r="Q548" s="43">
        <f t="shared" si="317"/>
        <v>216.36</v>
      </c>
      <c r="R548" s="43">
        <f>$D$11</f>
        <v>216.36</v>
      </c>
      <c r="S548" s="43">
        <f t="shared" si="317"/>
        <v>216.36</v>
      </c>
      <c r="T548" s="43">
        <f t="shared" si="317"/>
        <v>216.36</v>
      </c>
      <c r="U548" s="43">
        <f t="shared" si="317"/>
        <v>216.36</v>
      </c>
      <c r="V548" s="43">
        <f t="shared" si="317"/>
        <v>216.36</v>
      </c>
      <c r="W548" s="43">
        <f t="shared" si="317"/>
        <v>216.36</v>
      </c>
      <c r="X548" s="43">
        <f t="shared" si="317"/>
        <v>216.36</v>
      </c>
      <c r="Y548" s="43">
        <f t="shared" si="317"/>
        <v>216.36</v>
      </c>
      <c r="Z548" s="43">
        <f t="shared" si="317"/>
        <v>216.36</v>
      </c>
      <c r="AA548" s="43">
        <f t="shared" si="317"/>
        <v>216.36</v>
      </c>
    </row>
    <row r="549" spans="1:27" collapsed="1" x14ac:dyDescent="0.2">
      <c r="A549" s="97" t="s">
        <v>1562</v>
      </c>
      <c r="B549" s="27" t="str">
        <f>"14"&amp;"."&amp;$B$663&amp;"."&amp;$B$664</f>
        <v>14.01.2023</v>
      </c>
      <c r="C549" s="89" t="s">
        <v>74</v>
      </c>
      <c r="D549" s="90">
        <f>ROUND(((D550+D551+D553+D552)/1000),5)</f>
        <v>2.1089500000000001</v>
      </c>
      <c r="E549" s="90">
        <f>ROUND(((E550+E551+E553+E552)/1000),5)</f>
        <v>1.93414</v>
      </c>
      <c r="F549" s="90">
        <f>ROUND(((F550+F551+F553+F552)/1000),5)</f>
        <v>1.9024799999999999</v>
      </c>
      <c r="G549" s="90">
        <f t="shared" ref="G549:AA549" si="318">ROUND(((G550+G551+G553+G552)/1000),5)</f>
        <v>1.89208</v>
      </c>
      <c r="H549" s="90">
        <f t="shared" si="318"/>
        <v>1.9065300000000001</v>
      </c>
      <c r="I549" s="90">
        <f t="shared" si="318"/>
        <v>1.9360900000000001</v>
      </c>
      <c r="J549" s="90">
        <f t="shared" si="318"/>
        <v>2.0315400000000001</v>
      </c>
      <c r="K549" s="90">
        <f t="shared" si="318"/>
        <v>2.3099599999999998</v>
      </c>
      <c r="L549" s="90">
        <f t="shared" si="318"/>
        <v>2.4030499999999999</v>
      </c>
      <c r="M549" s="90">
        <f t="shared" si="318"/>
        <v>2.5301399999999998</v>
      </c>
      <c r="N549" s="90">
        <f t="shared" si="318"/>
        <v>2.5688300000000002</v>
      </c>
      <c r="O549" s="90">
        <f t="shared" si="318"/>
        <v>2.5780599999999998</v>
      </c>
      <c r="P549" s="90">
        <f t="shared" si="318"/>
        <v>2.5762900000000002</v>
      </c>
      <c r="Q549" s="90">
        <f t="shared" si="318"/>
        <v>2.57517</v>
      </c>
      <c r="R549" s="90">
        <f t="shared" si="318"/>
        <v>2.5496099999999999</v>
      </c>
      <c r="S549" s="90">
        <f t="shared" si="318"/>
        <v>2.55274</v>
      </c>
      <c r="T549" s="90">
        <f t="shared" si="318"/>
        <v>2.5708600000000001</v>
      </c>
      <c r="U549" s="90">
        <f t="shared" si="318"/>
        <v>2.6175899999999999</v>
      </c>
      <c r="V549" s="90">
        <f t="shared" si="318"/>
        <v>2.60975</v>
      </c>
      <c r="W549" s="90">
        <f t="shared" si="318"/>
        <v>2.5624500000000001</v>
      </c>
      <c r="X549" s="90">
        <f t="shared" si="318"/>
        <v>2.5661700000000001</v>
      </c>
      <c r="Y549" s="90">
        <f t="shared" si="318"/>
        <v>2.4425400000000002</v>
      </c>
      <c r="Z549" s="90">
        <f t="shared" si="318"/>
        <v>2.3690099999999998</v>
      </c>
      <c r="AA549" s="90">
        <f t="shared" si="318"/>
        <v>2.1178900000000001</v>
      </c>
    </row>
    <row r="550" spans="1:27" ht="12.75" hidden="1" customHeight="1" outlineLevel="1" x14ac:dyDescent="0.2">
      <c r="A550" s="98" t="s">
        <v>1563</v>
      </c>
      <c r="B550" s="62" t="s">
        <v>236</v>
      </c>
      <c r="C550" s="42" t="s">
        <v>77</v>
      </c>
      <c r="D550" s="43">
        <v>1451.7</v>
      </c>
      <c r="E550" s="43">
        <v>1276.8900000000001</v>
      </c>
      <c r="F550" s="43">
        <v>1245.23</v>
      </c>
      <c r="G550" s="43">
        <v>1234.83</v>
      </c>
      <c r="H550" s="43">
        <v>1249.28</v>
      </c>
      <c r="I550" s="43">
        <v>1278.8399999999999</v>
      </c>
      <c r="J550" s="43">
        <v>1374.29</v>
      </c>
      <c r="K550" s="43">
        <v>1652.71</v>
      </c>
      <c r="L550" s="43">
        <v>1745.8</v>
      </c>
      <c r="M550" s="43">
        <v>1872.89</v>
      </c>
      <c r="N550" s="43">
        <v>1911.58</v>
      </c>
      <c r="O550" s="43">
        <v>1920.81</v>
      </c>
      <c r="P550" s="43">
        <v>1919.04</v>
      </c>
      <c r="Q550" s="43">
        <v>1917.92</v>
      </c>
      <c r="R550" s="43">
        <v>1892.36</v>
      </c>
      <c r="S550" s="43">
        <v>1895.49</v>
      </c>
      <c r="T550" s="43">
        <v>1913.61</v>
      </c>
      <c r="U550" s="43">
        <v>1960.34</v>
      </c>
      <c r="V550" s="43">
        <v>1952.5</v>
      </c>
      <c r="W550" s="43">
        <v>1905.2</v>
      </c>
      <c r="X550" s="43">
        <v>1908.92</v>
      </c>
      <c r="Y550" s="43">
        <v>1785.29</v>
      </c>
      <c r="Z550" s="43">
        <v>1711.76</v>
      </c>
      <c r="AA550" s="43">
        <v>1460.64</v>
      </c>
    </row>
    <row r="551" spans="1:27" ht="12.75" hidden="1" customHeight="1" outlineLevel="1" x14ac:dyDescent="0.2">
      <c r="A551" s="98" t="s">
        <v>1564</v>
      </c>
      <c r="B551" s="62" t="s">
        <v>88</v>
      </c>
      <c r="C551" s="42" t="s">
        <v>77</v>
      </c>
      <c r="D551" s="43">
        <f>$D$486</f>
        <v>434.18</v>
      </c>
      <c r="E551" s="43">
        <f t="shared" ref="E551:AA551" si="319">$D$486</f>
        <v>434.18</v>
      </c>
      <c r="F551" s="43">
        <f t="shared" si="319"/>
        <v>434.18</v>
      </c>
      <c r="G551" s="43">
        <f t="shared" si="319"/>
        <v>434.18</v>
      </c>
      <c r="H551" s="43">
        <f t="shared" si="319"/>
        <v>434.18</v>
      </c>
      <c r="I551" s="43">
        <f t="shared" si="319"/>
        <v>434.18</v>
      </c>
      <c r="J551" s="43">
        <f t="shared" si="319"/>
        <v>434.18</v>
      </c>
      <c r="K551" s="43">
        <f t="shared" si="319"/>
        <v>434.18</v>
      </c>
      <c r="L551" s="43">
        <f t="shared" si="319"/>
        <v>434.18</v>
      </c>
      <c r="M551" s="43">
        <f t="shared" si="319"/>
        <v>434.18</v>
      </c>
      <c r="N551" s="43">
        <f t="shared" si="319"/>
        <v>434.18</v>
      </c>
      <c r="O551" s="43">
        <f t="shared" si="319"/>
        <v>434.18</v>
      </c>
      <c r="P551" s="43">
        <f t="shared" si="319"/>
        <v>434.18</v>
      </c>
      <c r="Q551" s="43">
        <f t="shared" si="319"/>
        <v>434.18</v>
      </c>
      <c r="R551" s="43">
        <f t="shared" si="319"/>
        <v>434.18</v>
      </c>
      <c r="S551" s="43">
        <f t="shared" si="319"/>
        <v>434.18</v>
      </c>
      <c r="T551" s="43">
        <f t="shared" si="319"/>
        <v>434.18</v>
      </c>
      <c r="U551" s="43">
        <f t="shared" si="319"/>
        <v>434.18</v>
      </c>
      <c r="V551" s="43">
        <f t="shared" si="319"/>
        <v>434.18</v>
      </c>
      <c r="W551" s="43">
        <f t="shared" si="319"/>
        <v>434.18</v>
      </c>
      <c r="X551" s="43">
        <f t="shared" si="319"/>
        <v>434.18</v>
      </c>
      <c r="Y551" s="43">
        <f t="shared" si="319"/>
        <v>434.18</v>
      </c>
      <c r="Z551" s="43">
        <f t="shared" si="319"/>
        <v>434.18</v>
      </c>
      <c r="AA551" s="43">
        <f t="shared" si="319"/>
        <v>434.18</v>
      </c>
    </row>
    <row r="552" spans="1:27" ht="12.75" hidden="1" customHeight="1" outlineLevel="1" x14ac:dyDescent="0.2">
      <c r="A552" s="98" t="s">
        <v>1565</v>
      </c>
      <c r="B552" s="62" t="s">
        <v>81</v>
      </c>
      <c r="C552" s="42" t="s">
        <v>77</v>
      </c>
      <c r="D552" s="43">
        <v>6.71</v>
      </c>
      <c r="E552" s="43">
        <v>6.71</v>
      </c>
      <c r="F552" s="43">
        <v>6.71</v>
      </c>
      <c r="G552" s="43">
        <v>6.71</v>
      </c>
      <c r="H552" s="43">
        <v>6.71</v>
      </c>
      <c r="I552" s="43">
        <v>6.71</v>
      </c>
      <c r="J552" s="43">
        <v>6.71</v>
      </c>
      <c r="K552" s="43">
        <v>6.71</v>
      </c>
      <c r="L552" s="43">
        <v>6.71</v>
      </c>
      <c r="M552" s="43">
        <v>6.71</v>
      </c>
      <c r="N552" s="43">
        <v>6.71</v>
      </c>
      <c r="O552" s="43">
        <v>6.71</v>
      </c>
      <c r="P552" s="43">
        <v>6.71</v>
      </c>
      <c r="Q552" s="43">
        <v>6.71</v>
      </c>
      <c r="R552" s="43">
        <v>6.71</v>
      </c>
      <c r="S552" s="43">
        <v>6.71</v>
      </c>
      <c r="T552" s="43">
        <v>6.71</v>
      </c>
      <c r="U552" s="43">
        <v>6.71</v>
      </c>
      <c r="V552" s="43">
        <v>6.71</v>
      </c>
      <c r="W552" s="43">
        <v>6.71</v>
      </c>
      <c r="X552" s="43">
        <v>6.71</v>
      </c>
      <c r="Y552" s="43">
        <v>6.71</v>
      </c>
      <c r="Z552" s="43">
        <v>6.71</v>
      </c>
      <c r="AA552" s="43">
        <v>6.71</v>
      </c>
    </row>
    <row r="553" spans="1:27" ht="12.75" hidden="1" customHeight="1" outlineLevel="1" x14ac:dyDescent="0.2">
      <c r="A553" s="98" t="s">
        <v>1566</v>
      </c>
      <c r="B553" s="62" t="s">
        <v>79</v>
      </c>
      <c r="C553" s="42" t="s">
        <v>77</v>
      </c>
      <c r="D553" s="43">
        <f>$D$11</f>
        <v>216.36</v>
      </c>
      <c r="E553" s="43">
        <f t="shared" ref="E553:AA553" si="320">$D$11</f>
        <v>216.36</v>
      </c>
      <c r="F553" s="43">
        <f t="shared" si="320"/>
        <v>216.36</v>
      </c>
      <c r="G553" s="43">
        <f t="shared" si="320"/>
        <v>216.36</v>
      </c>
      <c r="H553" s="43">
        <f t="shared" si="320"/>
        <v>216.36</v>
      </c>
      <c r="I553" s="43">
        <f t="shared" si="320"/>
        <v>216.36</v>
      </c>
      <c r="J553" s="43">
        <f t="shared" si="320"/>
        <v>216.36</v>
      </c>
      <c r="K553" s="43">
        <f t="shared" si="320"/>
        <v>216.36</v>
      </c>
      <c r="L553" s="43">
        <f t="shared" si="320"/>
        <v>216.36</v>
      </c>
      <c r="M553" s="43">
        <f t="shared" si="320"/>
        <v>216.36</v>
      </c>
      <c r="N553" s="43">
        <f t="shared" si="320"/>
        <v>216.36</v>
      </c>
      <c r="O553" s="43">
        <f t="shared" si="320"/>
        <v>216.36</v>
      </c>
      <c r="P553" s="43">
        <f t="shared" si="320"/>
        <v>216.36</v>
      </c>
      <c r="Q553" s="43">
        <f t="shared" si="320"/>
        <v>216.36</v>
      </c>
      <c r="R553" s="43">
        <f>$D$11</f>
        <v>216.36</v>
      </c>
      <c r="S553" s="43">
        <f t="shared" si="320"/>
        <v>216.36</v>
      </c>
      <c r="T553" s="43">
        <f t="shared" si="320"/>
        <v>216.36</v>
      </c>
      <c r="U553" s="43">
        <f t="shared" si="320"/>
        <v>216.36</v>
      </c>
      <c r="V553" s="43">
        <f t="shared" si="320"/>
        <v>216.36</v>
      </c>
      <c r="W553" s="43">
        <f t="shared" si="320"/>
        <v>216.36</v>
      </c>
      <c r="X553" s="43">
        <f t="shared" si="320"/>
        <v>216.36</v>
      </c>
      <c r="Y553" s="43">
        <f t="shared" si="320"/>
        <v>216.36</v>
      </c>
      <c r="Z553" s="43">
        <f t="shared" si="320"/>
        <v>216.36</v>
      </c>
      <c r="AA553" s="43">
        <f t="shared" si="320"/>
        <v>216.36</v>
      </c>
    </row>
    <row r="554" spans="1:27" collapsed="1" x14ac:dyDescent="0.2">
      <c r="A554" s="97" t="s">
        <v>1567</v>
      </c>
      <c r="B554" s="27" t="str">
        <f>"15"&amp;"."&amp;$B$663&amp;"."&amp;$B$664</f>
        <v>15.01.2023</v>
      </c>
      <c r="C554" s="89" t="s">
        <v>74</v>
      </c>
      <c r="D554" s="90">
        <f>ROUND(((D555+D556+D558+D557)/1000),5)</f>
        <v>1.94797</v>
      </c>
      <c r="E554" s="90">
        <f>ROUND(((E555+E556+E558+E557)/1000),5)</f>
        <v>1.8902300000000001</v>
      </c>
      <c r="F554" s="90">
        <f>ROUND(((F555+F556+F558+F557)/1000),5)</f>
        <v>1.8206500000000001</v>
      </c>
      <c r="G554" s="90">
        <f t="shared" ref="G554:AA554" si="321">ROUND(((G555+G556+G558+G557)/1000),5)</f>
        <v>1.81514</v>
      </c>
      <c r="H554" s="90">
        <f t="shared" si="321"/>
        <v>1.81955</v>
      </c>
      <c r="I554" s="90">
        <f t="shared" si="321"/>
        <v>1.8685499999999999</v>
      </c>
      <c r="J554" s="90">
        <f t="shared" si="321"/>
        <v>1.88093</v>
      </c>
      <c r="K554" s="90">
        <f t="shared" si="321"/>
        <v>2.0796600000000001</v>
      </c>
      <c r="L554" s="90">
        <f t="shared" si="321"/>
        <v>2.32816</v>
      </c>
      <c r="M554" s="90">
        <f t="shared" si="321"/>
        <v>2.40063</v>
      </c>
      <c r="N554" s="90">
        <f t="shared" si="321"/>
        <v>2.4694600000000002</v>
      </c>
      <c r="O554" s="90">
        <f t="shared" si="321"/>
        <v>2.4896199999999999</v>
      </c>
      <c r="P554" s="90">
        <f t="shared" si="321"/>
        <v>2.4926400000000002</v>
      </c>
      <c r="Q554" s="90">
        <f t="shared" si="321"/>
        <v>2.4947699999999999</v>
      </c>
      <c r="R554" s="90">
        <f t="shared" si="321"/>
        <v>2.4637500000000001</v>
      </c>
      <c r="S554" s="90">
        <f t="shared" si="321"/>
        <v>2.4725199999999998</v>
      </c>
      <c r="T554" s="90">
        <f t="shared" si="321"/>
        <v>2.5234800000000002</v>
      </c>
      <c r="U554" s="90">
        <f t="shared" si="321"/>
        <v>2.5853700000000002</v>
      </c>
      <c r="V554" s="90">
        <f t="shared" si="321"/>
        <v>2.5903399999999999</v>
      </c>
      <c r="W554" s="90">
        <f t="shared" si="321"/>
        <v>2.5192999999999999</v>
      </c>
      <c r="X554" s="90">
        <f t="shared" si="321"/>
        <v>2.5124399999999998</v>
      </c>
      <c r="Y554" s="90">
        <f t="shared" si="321"/>
        <v>2.4267099999999999</v>
      </c>
      <c r="Z554" s="90">
        <f t="shared" si="321"/>
        <v>2.3582900000000002</v>
      </c>
      <c r="AA554" s="90">
        <f t="shared" si="321"/>
        <v>2.09518</v>
      </c>
    </row>
    <row r="555" spans="1:27" ht="12.75" hidden="1" customHeight="1" outlineLevel="1" x14ac:dyDescent="0.2">
      <c r="A555" s="98" t="s">
        <v>1568</v>
      </c>
      <c r="B555" s="62" t="s">
        <v>236</v>
      </c>
      <c r="C555" s="42" t="s">
        <v>77</v>
      </c>
      <c r="D555" s="43">
        <v>1290.72</v>
      </c>
      <c r="E555" s="43">
        <v>1232.98</v>
      </c>
      <c r="F555" s="43">
        <v>1163.4000000000001</v>
      </c>
      <c r="G555" s="43">
        <v>1157.8900000000001</v>
      </c>
      <c r="H555" s="43">
        <v>1162.3</v>
      </c>
      <c r="I555" s="43">
        <v>1211.3</v>
      </c>
      <c r="J555" s="43">
        <v>1223.68</v>
      </c>
      <c r="K555" s="43">
        <v>1422.41</v>
      </c>
      <c r="L555" s="43">
        <v>1670.91</v>
      </c>
      <c r="M555" s="43">
        <v>1743.38</v>
      </c>
      <c r="N555" s="43">
        <v>1812.21</v>
      </c>
      <c r="O555" s="43">
        <v>1832.37</v>
      </c>
      <c r="P555" s="43">
        <v>1835.39</v>
      </c>
      <c r="Q555" s="43">
        <v>1837.52</v>
      </c>
      <c r="R555" s="43">
        <v>1806.5</v>
      </c>
      <c r="S555" s="43">
        <v>1815.27</v>
      </c>
      <c r="T555" s="43">
        <v>1866.23</v>
      </c>
      <c r="U555" s="43">
        <v>1928.12</v>
      </c>
      <c r="V555" s="43">
        <v>1933.09</v>
      </c>
      <c r="W555" s="43">
        <v>1862.05</v>
      </c>
      <c r="X555" s="43">
        <v>1855.19</v>
      </c>
      <c r="Y555" s="43">
        <v>1769.46</v>
      </c>
      <c r="Z555" s="43">
        <v>1701.04</v>
      </c>
      <c r="AA555" s="43">
        <v>1437.93</v>
      </c>
    </row>
    <row r="556" spans="1:27" ht="12.75" hidden="1" customHeight="1" outlineLevel="1" x14ac:dyDescent="0.2">
      <c r="A556" s="98" t="s">
        <v>1569</v>
      </c>
      <c r="B556" s="62" t="s">
        <v>88</v>
      </c>
      <c r="C556" s="42" t="s">
        <v>77</v>
      </c>
      <c r="D556" s="43">
        <f>$D$486</f>
        <v>434.18</v>
      </c>
      <c r="E556" s="43">
        <f t="shared" ref="E556:AA556" si="322">$D$486</f>
        <v>434.18</v>
      </c>
      <c r="F556" s="43">
        <f t="shared" si="322"/>
        <v>434.18</v>
      </c>
      <c r="G556" s="43">
        <f t="shared" si="322"/>
        <v>434.18</v>
      </c>
      <c r="H556" s="43">
        <f t="shared" si="322"/>
        <v>434.18</v>
      </c>
      <c r="I556" s="43">
        <f t="shared" si="322"/>
        <v>434.18</v>
      </c>
      <c r="J556" s="43">
        <f t="shared" si="322"/>
        <v>434.18</v>
      </c>
      <c r="K556" s="43">
        <f t="shared" si="322"/>
        <v>434.18</v>
      </c>
      <c r="L556" s="43">
        <f t="shared" si="322"/>
        <v>434.18</v>
      </c>
      <c r="M556" s="43">
        <f t="shared" si="322"/>
        <v>434.18</v>
      </c>
      <c r="N556" s="43">
        <f t="shared" si="322"/>
        <v>434.18</v>
      </c>
      <c r="O556" s="43">
        <f t="shared" si="322"/>
        <v>434.18</v>
      </c>
      <c r="P556" s="43">
        <f t="shared" si="322"/>
        <v>434.18</v>
      </c>
      <c r="Q556" s="43">
        <f t="shared" si="322"/>
        <v>434.18</v>
      </c>
      <c r="R556" s="43">
        <f t="shared" si="322"/>
        <v>434.18</v>
      </c>
      <c r="S556" s="43">
        <f t="shared" si="322"/>
        <v>434.18</v>
      </c>
      <c r="T556" s="43">
        <f t="shared" si="322"/>
        <v>434.18</v>
      </c>
      <c r="U556" s="43">
        <f t="shared" si="322"/>
        <v>434.18</v>
      </c>
      <c r="V556" s="43">
        <f t="shared" si="322"/>
        <v>434.18</v>
      </c>
      <c r="W556" s="43">
        <f t="shared" si="322"/>
        <v>434.18</v>
      </c>
      <c r="X556" s="43">
        <f t="shared" si="322"/>
        <v>434.18</v>
      </c>
      <c r="Y556" s="43">
        <f t="shared" si="322"/>
        <v>434.18</v>
      </c>
      <c r="Z556" s="43">
        <f t="shared" si="322"/>
        <v>434.18</v>
      </c>
      <c r="AA556" s="43">
        <f t="shared" si="322"/>
        <v>434.18</v>
      </c>
    </row>
    <row r="557" spans="1:27" ht="12.75" hidden="1" customHeight="1" outlineLevel="1" x14ac:dyDescent="0.2">
      <c r="A557" s="98" t="s">
        <v>1570</v>
      </c>
      <c r="B557" s="62" t="s">
        <v>81</v>
      </c>
      <c r="C557" s="42" t="s">
        <v>77</v>
      </c>
      <c r="D557" s="43">
        <v>6.71</v>
      </c>
      <c r="E557" s="43">
        <v>6.71</v>
      </c>
      <c r="F557" s="43">
        <v>6.71</v>
      </c>
      <c r="G557" s="43">
        <v>6.71</v>
      </c>
      <c r="H557" s="43">
        <v>6.71</v>
      </c>
      <c r="I557" s="43">
        <v>6.71</v>
      </c>
      <c r="J557" s="43">
        <v>6.71</v>
      </c>
      <c r="K557" s="43">
        <v>6.71</v>
      </c>
      <c r="L557" s="43">
        <v>6.71</v>
      </c>
      <c r="M557" s="43">
        <v>6.71</v>
      </c>
      <c r="N557" s="43">
        <v>6.71</v>
      </c>
      <c r="O557" s="43">
        <v>6.71</v>
      </c>
      <c r="P557" s="43">
        <v>6.71</v>
      </c>
      <c r="Q557" s="43">
        <v>6.71</v>
      </c>
      <c r="R557" s="43">
        <v>6.71</v>
      </c>
      <c r="S557" s="43">
        <v>6.71</v>
      </c>
      <c r="T557" s="43">
        <v>6.71</v>
      </c>
      <c r="U557" s="43">
        <v>6.71</v>
      </c>
      <c r="V557" s="43">
        <v>6.71</v>
      </c>
      <c r="W557" s="43">
        <v>6.71</v>
      </c>
      <c r="X557" s="43">
        <v>6.71</v>
      </c>
      <c r="Y557" s="43">
        <v>6.71</v>
      </c>
      <c r="Z557" s="43">
        <v>6.71</v>
      </c>
      <c r="AA557" s="43">
        <v>6.71</v>
      </c>
    </row>
    <row r="558" spans="1:27" ht="12.75" hidden="1" customHeight="1" outlineLevel="1" x14ac:dyDescent="0.2">
      <c r="A558" s="98" t="s">
        <v>1571</v>
      </c>
      <c r="B558" s="62" t="s">
        <v>79</v>
      </c>
      <c r="C558" s="42" t="s">
        <v>77</v>
      </c>
      <c r="D558" s="43">
        <f>$D$11</f>
        <v>216.36</v>
      </c>
      <c r="E558" s="43">
        <f t="shared" ref="E558:AA558" si="323">$D$11</f>
        <v>216.36</v>
      </c>
      <c r="F558" s="43">
        <f t="shared" si="323"/>
        <v>216.36</v>
      </c>
      <c r="G558" s="43">
        <f t="shared" si="323"/>
        <v>216.36</v>
      </c>
      <c r="H558" s="43">
        <f t="shared" si="323"/>
        <v>216.36</v>
      </c>
      <c r="I558" s="43">
        <f t="shared" si="323"/>
        <v>216.36</v>
      </c>
      <c r="J558" s="43">
        <f t="shared" si="323"/>
        <v>216.36</v>
      </c>
      <c r="K558" s="43">
        <f t="shared" si="323"/>
        <v>216.36</v>
      </c>
      <c r="L558" s="43">
        <f t="shared" si="323"/>
        <v>216.36</v>
      </c>
      <c r="M558" s="43">
        <f t="shared" si="323"/>
        <v>216.36</v>
      </c>
      <c r="N558" s="43">
        <f t="shared" si="323"/>
        <v>216.36</v>
      </c>
      <c r="O558" s="43">
        <f t="shared" si="323"/>
        <v>216.36</v>
      </c>
      <c r="P558" s="43">
        <f t="shared" si="323"/>
        <v>216.36</v>
      </c>
      <c r="Q558" s="43">
        <f t="shared" si="323"/>
        <v>216.36</v>
      </c>
      <c r="R558" s="43">
        <f>$D$11</f>
        <v>216.36</v>
      </c>
      <c r="S558" s="43">
        <f t="shared" si="323"/>
        <v>216.36</v>
      </c>
      <c r="T558" s="43">
        <f t="shared" si="323"/>
        <v>216.36</v>
      </c>
      <c r="U558" s="43">
        <f t="shared" si="323"/>
        <v>216.36</v>
      </c>
      <c r="V558" s="43">
        <f t="shared" si="323"/>
        <v>216.36</v>
      </c>
      <c r="W558" s="43">
        <f t="shared" si="323"/>
        <v>216.36</v>
      </c>
      <c r="X558" s="43">
        <f t="shared" si="323"/>
        <v>216.36</v>
      </c>
      <c r="Y558" s="43">
        <f t="shared" si="323"/>
        <v>216.36</v>
      </c>
      <c r="Z558" s="43">
        <f t="shared" si="323"/>
        <v>216.36</v>
      </c>
      <c r="AA558" s="43">
        <f t="shared" si="323"/>
        <v>216.36</v>
      </c>
    </row>
    <row r="559" spans="1:27" collapsed="1" x14ac:dyDescent="0.2">
      <c r="A559" s="97" t="s">
        <v>1572</v>
      </c>
      <c r="B559" s="27" t="str">
        <f>"16"&amp;"."&amp;$B$663&amp;"."&amp;$B$664</f>
        <v>16.01.2023</v>
      </c>
      <c r="C559" s="89" t="s">
        <v>74</v>
      </c>
      <c r="D559" s="90">
        <f>ROUND(((D560+D561+D563+D562)/1000),5)</f>
        <v>1.94364</v>
      </c>
      <c r="E559" s="90">
        <f>ROUND(((E560+E561+E563+E562)/1000),5)</f>
        <v>1.88418</v>
      </c>
      <c r="F559" s="90">
        <f>ROUND(((F560+F561+F563+F562)/1000),5)</f>
        <v>1.82192</v>
      </c>
      <c r="G559" s="90">
        <f t="shared" ref="G559:AA559" si="324">ROUND(((G560+G561+G563+G562)/1000),5)</f>
        <v>1.81291</v>
      </c>
      <c r="H559" s="90">
        <f t="shared" si="324"/>
        <v>1.8446499999999999</v>
      </c>
      <c r="I559" s="90">
        <f t="shared" si="324"/>
        <v>1.93807</v>
      </c>
      <c r="J559" s="90">
        <f t="shared" si="324"/>
        <v>2.2297099999999999</v>
      </c>
      <c r="K559" s="90">
        <f t="shared" si="324"/>
        <v>2.4005399999999999</v>
      </c>
      <c r="L559" s="90">
        <f t="shared" si="324"/>
        <v>2.6063999999999998</v>
      </c>
      <c r="M559" s="90">
        <f t="shared" si="324"/>
        <v>2.6488900000000002</v>
      </c>
      <c r="N559" s="90">
        <f t="shared" si="324"/>
        <v>2.67455</v>
      </c>
      <c r="O559" s="90">
        <f t="shared" si="324"/>
        <v>2.6862900000000001</v>
      </c>
      <c r="P559" s="90">
        <f t="shared" si="324"/>
        <v>2.6875</v>
      </c>
      <c r="Q559" s="90">
        <f t="shared" si="324"/>
        <v>2.7014</v>
      </c>
      <c r="R559" s="90">
        <f t="shared" si="324"/>
        <v>2.6585299999999998</v>
      </c>
      <c r="S559" s="90">
        <f t="shared" si="324"/>
        <v>2.65388</v>
      </c>
      <c r="T559" s="90">
        <f t="shared" si="324"/>
        <v>2.6823600000000001</v>
      </c>
      <c r="U559" s="90">
        <f t="shared" si="324"/>
        <v>2.7194600000000002</v>
      </c>
      <c r="V559" s="90">
        <f t="shared" si="324"/>
        <v>2.6391399999999998</v>
      </c>
      <c r="W559" s="90">
        <f t="shared" si="324"/>
        <v>2.6669999999999998</v>
      </c>
      <c r="X559" s="90">
        <f t="shared" si="324"/>
        <v>2.57443</v>
      </c>
      <c r="Y559" s="90">
        <f t="shared" si="324"/>
        <v>2.45703</v>
      </c>
      <c r="Z559" s="90">
        <f t="shared" si="324"/>
        <v>2.31975</v>
      </c>
      <c r="AA559" s="90">
        <f t="shared" si="324"/>
        <v>1.94983</v>
      </c>
    </row>
    <row r="560" spans="1:27" ht="12.75" hidden="1" customHeight="1" outlineLevel="1" x14ac:dyDescent="0.2">
      <c r="A560" s="98" t="s">
        <v>1573</v>
      </c>
      <c r="B560" s="62" t="s">
        <v>236</v>
      </c>
      <c r="C560" s="42" t="s">
        <v>77</v>
      </c>
      <c r="D560" s="43">
        <v>1286.3900000000001</v>
      </c>
      <c r="E560" s="43">
        <v>1226.93</v>
      </c>
      <c r="F560" s="43">
        <v>1164.67</v>
      </c>
      <c r="G560" s="43">
        <v>1155.6600000000001</v>
      </c>
      <c r="H560" s="43">
        <v>1187.4000000000001</v>
      </c>
      <c r="I560" s="43">
        <v>1280.82</v>
      </c>
      <c r="J560" s="43">
        <v>1572.46</v>
      </c>
      <c r="K560" s="43">
        <v>1743.29</v>
      </c>
      <c r="L560" s="43">
        <v>1949.15</v>
      </c>
      <c r="M560" s="43">
        <v>1991.64</v>
      </c>
      <c r="N560" s="43">
        <v>2017.3</v>
      </c>
      <c r="O560" s="43">
        <v>2029.04</v>
      </c>
      <c r="P560" s="43">
        <v>2030.25</v>
      </c>
      <c r="Q560" s="43">
        <v>2044.15</v>
      </c>
      <c r="R560" s="43">
        <v>2001.28</v>
      </c>
      <c r="S560" s="43">
        <v>1996.63</v>
      </c>
      <c r="T560" s="43">
        <v>2025.11</v>
      </c>
      <c r="U560" s="43">
        <v>2062.21</v>
      </c>
      <c r="V560" s="43">
        <v>1981.89</v>
      </c>
      <c r="W560" s="43">
        <v>2009.75</v>
      </c>
      <c r="X560" s="43">
        <v>1917.18</v>
      </c>
      <c r="Y560" s="43">
        <v>1799.78</v>
      </c>
      <c r="Z560" s="43">
        <v>1662.5</v>
      </c>
      <c r="AA560" s="43">
        <v>1292.58</v>
      </c>
    </row>
    <row r="561" spans="1:27" ht="12.75" hidden="1" customHeight="1" outlineLevel="1" x14ac:dyDescent="0.2">
      <c r="A561" s="98" t="s">
        <v>1574</v>
      </c>
      <c r="B561" s="62" t="s">
        <v>88</v>
      </c>
      <c r="C561" s="42" t="s">
        <v>77</v>
      </c>
      <c r="D561" s="43">
        <f>$D$486</f>
        <v>434.18</v>
      </c>
      <c r="E561" s="43">
        <f t="shared" ref="E561:AA561" si="325">$D$486</f>
        <v>434.18</v>
      </c>
      <c r="F561" s="43">
        <f t="shared" si="325"/>
        <v>434.18</v>
      </c>
      <c r="G561" s="43">
        <f t="shared" si="325"/>
        <v>434.18</v>
      </c>
      <c r="H561" s="43">
        <f t="shared" si="325"/>
        <v>434.18</v>
      </c>
      <c r="I561" s="43">
        <f t="shared" si="325"/>
        <v>434.18</v>
      </c>
      <c r="J561" s="43">
        <f t="shared" si="325"/>
        <v>434.18</v>
      </c>
      <c r="K561" s="43">
        <f t="shared" si="325"/>
        <v>434.18</v>
      </c>
      <c r="L561" s="43">
        <f t="shared" si="325"/>
        <v>434.18</v>
      </c>
      <c r="M561" s="43">
        <f t="shared" si="325"/>
        <v>434.18</v>
      </c>
      <c r="N561" s="43">
        <f t="shared" si="325"/>
        <v>434.18</v>
      </c>
      <c r="O561" s="43">
        <f t="shared" si="325"/>
        <v>434.18</v>
      </c>
      <c r="P561" s="43">
        <f t="shared" si="325"/>
        <v>434.18</v>
      </c>
      <c r="Q561" s="43">
        <f t="shared" si="325"/>
        <v>434.18</v>
      </c>
      <c r="R561" s="43">
        <f t="shared" si="325"/>
        <v>434.18</v>
      </c>
      <c r="S561" s="43">
        <f t="shared" si="325"/>
        <v>434.18</v>
      </c>
      <c r="T561" s="43">
        <f t="shared" si="325"/>
        <v>434.18</v>
      </c>
      <c r="U561" s="43">
        <f t="shared" si="325"/>
        <v>434.18</v>
      </c>
      <c r="V561" s="43">
        <f t="shared" si="325"/>
        <v>434.18</v>
      </c>
      <c r="W561" s="43">
        <f t="shared" si="325"/>
        <v>434.18</v>
      </c>
      <c r="X561" s="43">
        <f t="shared" si="325"/>
        <v>434.18</v>
      </c>
      <c r="Y561" s="43">
        <f t="shared" si="325"/>
        <v>434.18</v>
      </c>
      <c r="Z561" s="43">
        <f t="shared" si="325"/>
        <v>434.18</v>
      </c>
      <c r="AA561" s="43">
        <f t="shared" si="325"/>
        <v>434.18</v>
      </c>
    </row>
    <row r="562" spans="1:27" ht="12.75" hidden="1" customHeight="1" outlineLevel="1" x14ac:dyDescent="0.2">
      <c r="A562" s="98" t="s">
        <v>1575</v>
      </c>
      <c r="B562" s="62" t="s">
        <v>81</v>
      </c>
      <c r="C562" s="42" t="s">
        <v>77</v>
      </c>
      <c r="D562" s="43">
        <v>6.71</v>
      </c>
      <c r="E562" s="43">
        <v>6.71</v>
      </c>
      <c r="F562" s="43">
        <v>6.71</v>
      </c>
      <c r="G562" s="43">
        <v>6.71</v>
      </c>
      <c r="H562" s="43">
        <v>6.71</v>
      </c>
      <c r="I562" s="43">
        <v>6.71</v>
      </c>
      <c r="J562" s="43">
        <v>6.71</v>
      </c>
      <c r="K562" s="43">
        <v>6.71</v>
      </c>
      <c r="L562" s="43">
        <v>6.71</v>
      </c>
      <c r="M562" s="43">
        <v>6.71</v>
      </c>
      <c r="N562" s="43">
        <v>6.71</v>
      </c>
      <c r="O562" s="43">
        <v>6.71</v>
      </c>
      <c r="P562" s="43">
        <v>6.71</v>
      </c>
      <c r="Q562" s="43">
        <v>6.71</v>
      </c>
      <c r="R562" s="43">
        <v>6.71</v>
      </c>
      <c r="S562" s="43">
        <v>6.71</v>
      </c>
      <c r="T562" s="43">
        <v>6.71</v>
      </c>
      <c r="U562" s="43">
        <v>6.71</v>
      </c>
      <c r="V562" s="43">
        <v>6.71</v>
      </c>
      <c r="W562" s="43">
        <v>6.71</v>
      </c>
      <c r="X562" s="43">
        <v>6.71</v>
      </c>
      <c r="Y562" s="43">
        <v>6.71</v>
      </c>
      <c r="Z562" s="43">
        <v>6.71</v>
      </c>
      <c r="AA562" s="43">
        <v>6.71</v>
      </c>
    </row>
    <row r="563" spans="1:27" ht="12.75" hidden="1" customHeight="1" outlineLevel="1" x14ac:dyDescent="0.2">
      <c r="A563" s="98" t="s">
        <v>1576</v>
      </c>
      <c r="B563" s="62" t="s">
        <v>79</v>
      </c>
      <c r="C563" s="42" t="s">
        <v>77</v>
      </c>
      <c r="D563" s="43">
        <f>$D$11</f>
        <v>216.36</v>
      </c>
      <c r="E563" s="43">
        <f t="shared" ref="E563:AA563" si="326">$D$11</f>
        <v>216.36</v>
      </c>
      <c r="F563" s="43">
        <f t="shared" si="326"/>
        <v>216.36</v>
      </c>
      <c r="G563" s="43">
        <f t="shared" si="326"/>
        <v>216.36</v>
      </c>
      <c r="H563" s="43">
        <f t="shared" si="326"/>
        <v>216.36</v>
      </c>
      <c r="I563" s="43">
        <f t="shared" si="326"/>
        <v>216.36</v>
      </c>
      <c r="J563" s="43">
        <f t="shared" si="326"/>
        <v>216.36</v>
      </c>
      <c r="K563" s="43">
        <f t="shared" si="326"/>
        <v>216.36</v>
      </c>
      <c r="L563" s="43">
        <f t="shared" si="326"/>
        <v>216.36</v>
      </c>
      <c r="M563" s="43">
        <f t="shared" si="326"/>
        <v>216.36</v>
      </c>
      <c r="N563" s="43">
        <f t="shared" si="326"/>
        <v>216.36</v>
      </c>
      <c r="O563" s="43">
        <f t="shared" si="326"/>
        <v>216.36</v>
      </c>
      <c r="P563" s="43">
        <f t="shared" si="326"/>
        <v>216.36</v>
      </c>
      <c r="Q563" s="43">
        <f t="shared" si="326"/>
        <v>216.36</v>
      </c>
      <c r="R563" s="43">
        <f>$D$11</f>
        <v>216.36</v>
      </c>
      <c r="S563" s="43">
        <f t="shared" si="326"/>
        <v>216.36</v>
      </c>
      <c r="T563" s="43">
        <f t="shared" si="326"/>
        <v>216.36</v>
      </c>
      <c r="U563" s="43">
        <f t="shared" si="326"/>
        <v>216.36</v>
      </c>
      <c r="V563" s="43">
        <f t="shared" si="326"/>
        <v>216.36</v>
      </c>
      <c r="W563" s="43">
        <f t="shared" si="326"/>
        <v>216.36</v>
      </c>
      <c r="X563" s="43">
        <f t="shared" si="326"/>
        <v>216.36</v>
      </c>
      <c r="Y563" s="43">
        <f t="shared" si="326"/>
        <v>216.36</v>
      </c>
      <c r="Z563" s="43">
        <f t="shared" si="326"/>
        <v>216.36</v>
      </c>
      <c r="AA563" s="43">
        <f t="shared" si="326"/>
        <v>216.36</v>
      </c>
    </row>
    <row r="564" spans="1:27" collapsed="1" x14ac:dyDescent="0.2">
      <c r="A564" s="97" t="s">
        <v>1577</v>
      </c>
      <c r="B564" s="27" t="str">
        <f>"17"&amp;"."&amp;$B$663&amp;"."&amp;$B$664</f>
        <v>17.01.2023</v>
      </c>
      <c r="C564" s="89" t="s">
        <v>74</v>
      </c>
      <c r="D564" s="90">
        <f>ROUND(((D565+D566+D568+D567)/1000),5)</f>
        <v>1.78789</v>
      </c>
      <c r="E564" s="90">
        <f>ROUND(((E565+E566+E568+E567)/1000),5)</f>
        <v>1.75542</v>
      </c>
      <c r="F564" s="90">
        <f>ROUND(((F565+F566+F568+F567)/1000),5)</f>
        <v>1.7412300000000001</v>
      </c>
      <c r="G564" s="90">
        <f t="shared" ref="G564:AA564" si="327">ROUND(((G565+G566+G568+G567)/1000),5)</f>
        <v>1.7390300000000001</v>
      </c>
      <c r="H564" s="90">
        <f t="shared" si="327"/>
        <v>1.7541899999999999</v>
      </c>
      <c r="I564" s="90">
        <f t="shared" si="327"/>
        <v>1.80646</v>
      </c>
      <c r="J564" s="90">
        <f t="shared" si="327"/>
        <v>2.01586</v>
      </c>
      <c r="K564" s="90">
        <f t="shared" si="327"/>
        <v>2.3560300000000001</v>
      </c>
      <c r="L564" s="90">
        <f t="shared" si="327"/>
        <v>2.4068299999999998</v>
      </c>
      <c r="M564" s="90">
        <f t="shared" si="327"/>
        <v>2.4613100000000001</v>
      </c>
      <c r="N564" s="90">
        <f t="shared" si="327"/>
        <v>2.4840599999999999</v>
      </c>
      <c r="O564" s="90">
        <f t="shared" si="327"/>
        <v>2.5074800000000002</v>
      </c>
      <c r="P564" s="90">
        <f t="shared" si="327"/>
        <v>2.4916100000000001</v>
      </c>
      <c r="Q564" s="90">
        <f t="shared" si="327"/>
        <v>2.4991300000000001</v>
      </c>
      <c r="R564" s="90">
        <f t="shared" si="327"/>
        <v>2.4591799999999999</v>
      </c>
      <c r="S564" s="90">
        <f t="shared" si="327"/>
        <v>2.45112</v>
      </c>
      <c r="T564" s="90">
        <f t="shared" si="327"/>
        <v>2.4975399999999999</v>
      </c>
      <c r="U564" s="90">
        <f t="shared" si="327"/>
        <v>2.5388700000000002</v>
      </c>
      <c r="V564" s="90">
        <f t="shared" si="327"/>
        <v>2.51918</v>
      </c>
      <c r="W564" s="90">
        <f t="shared" si="327"/>
        <v>2.4774500000000002</v>
      </c>
      <c r="X564" s="90">
        <f t="shared" si="327"/>
        <v>2.4634</v>
      </c>
      <c r="Y564" s="90">
        <f t="shared" si="327"/>
        <v>2.4083399999999999</v>
      </c>
      <c r="Z564" s="90">
        <f t="shared" si="327"/>
        <v>2.1876799999999998</v>
      </c>
      <c r="AA564" s="90">
        <f t="shared" si="327"/>
        <v>1.88327</v>
      </c>
    </row>
    <row r="565" spans="1:27" ht="12.75" hidden="1" customHeight="1" outlineLevel="1" x14ac:dyDescent="0.2">
      <c r="A565" s="98" t="s">
        <v>1578</v>
      </c>
      <c r="B565" s="62" t="s">
        <v>236</v>
      </c>
      <c r="C565" s="42" t="s">
        <v>77</v>
      </c>
      <c r="D565" s="43">
        <v>1130.6400000000001</v>
      </c>
      <c r="E565" s="43">
        <v>1098.17</v>
      </c>
      <c r="F565" s="43">
        <v>1083.98</v>
      </c>
      <c r="G565" s="43">
        <v>1081.78</v>
      </c>
      <c r="H565" s="43">
        <v>1096.94</v>
      </c>
      <c r="I565" s="43">
        <v>1149.21</v>
      </c>
      <c r="J565" s="43">
        <v>1358.61</v>
      </c>
      <c r="K565" s="43">
        <v>1698.78</v>
      </c>
      <c r="L565" s="43">
        <v>1749.58</v>
      </c>
      <c r="M565" s="43">
        <v>1804.06</v>
      </c>
      <c r="N565" s="43">
        <v>1826.81</v>
      </c>
      <c r="O565" s="43">
        <v>1850.23</v>
      </c>
      <c r="P565" s="43">
        <v>1834.36</v>
      </c>
      <c r="Q565" s="43">
        <v>1841.88</v>
      </c>
      <c r="R565" s="43">
        <v>1801.93</v>
      </c>
      <c r="S565" s="43">
        <v>1793.87</v>
      </c>
      <c r="T565" s="43">
        <v>1840.29</v>
      </c>
      <c r="U565" s="43">
        <v>1881.62</v>
      </c>
      <c r="V565" s="43">
        <v>1861.93</v>
      </c>
      <c r="W565" s="43">
        <v>1820.2</v>
      </c>
      <c r="X565" s="43">
        <v>1806.15</v>
      </c>
      <c r="Y565" s="43">
        <v>1751.09</v>
      </c>
      <c r="Z565" s="43">
        <v>1530.43</v>
      </c>
      <c r="AA565" s="43">
        <v>1226.02</v>
      </c>
    </row>
    <row r="566" spans="1:27" ht="12.75" hidden="1" customHeight="1" outlineLevel="1" x14ac:dyDescent="0.2">
      <c r="A566" s="98" t="s">
        <v>1579</v>
      </c>
      <c r="B566" s="62" t="s">
        <v>88</v>
      </c>
      <c r="C566" s="42" t="s">
        <v>77</v>
      </c>
      <c r="D566" s="43">
        <f>$D$486</f>
        <v>434.18</v>
      </c>
      <c r="E566" s="43">
        <f t="shared" ref="E566:AA566" si="328">$D$486</f>
        <v>434.18</v>
      </c>
      <c r="F566" s="43">
        <f t="shared" si="328"/>
        <v>434.18</v>
      </c>
      <c r="G566" s="43">
        <f t="shared" si="328"/>
        <v>434.18</v>
      </c>
      <c r="H566" s="43">
        <f t="shared" si="328"/>
        <v>434.18</v>
      </c>
      <c r="I566" s="43">
        <f t="shared" si="328"/>
        <v>434.18</v>
      </c>
      <c r="J566" s="43">
        <f t="shared" si="328"/>
        <v>434.18</v>
      </c>
      <c r="K566" s="43">
        <f t="shared" si="328"/>
        <v>434.18</v>
      </c>
      <c r="L566" s="43">
        <f t="shared" si="328"/>
        <v>434.18</v>
      </c>
      <c r="M566" s="43">
        <f t="shared" si="328"/>
        <v>434.18</v>
      </c>
      <c r="N566" s="43">
        <f t="shared" si="328"/>
        <v>434.18</v>
      </c>
      <c r="O566" s="43">
        <f t="shared" si="328"/>
        <v>434.18</v>
      </c>
      <c r="P566" s="43">
        <f t="shared" si="328"/>
        <v>434.18</v>
      </c>
      <c r="Q566" s="43">
        <f t="shared" si="328"/>
        <v>434.18</v>
      </c>
      <c r="R566" s="43">
        <f t="shared" si="328"/>
        <v>434.18</v>
      </c>
      <c r="S566" s="43">
        <f t="shared" si="328"/>
        <v>434.18</v>
      </c>
      <c r="T566" s="43">
        <f t="shared" si="328"/>
        <v>434.18</v>
      </c>
      <c r="U566" s="43">
        <f t="shared" si="328"/>
        <v>434.18</v>
      </c>
      <c r="V566" s="43">
        <f t="shared" si="328"/>
        <v>434.18</v>
      </c>
      <c r="W566" s="43">
        <f t="shared" si="328"/>
        <v>434.18</v>
      </c>
      <c r="X566" s="43">
        <f t="shared" si="328"/>
        <v>434.18</v>
      </c>
      <c r="Y566" s="43">
        <f t="shared" si="328"/>
        <v>434.18</v>
      </c>
      <c r="Z566" s="43">
        <f t="shared" si="328"/>
        <v>434.18</v>
      </c>
      <c r="AA566" s="43">
        <f t="shared" si="328"/>
        <v>434.18</v>
      </c>
    </row>
    <row r="567" spans="1:27" ht="12.75" hidden="1" customHeight="1" outlineLevel="1" x14ac:dyDescent="0.2">
      <c r="A567" s="98" t="s">
        <v>1580</v>
      </c>
      <c r="B567" s="62" t="s">
        <v>81</v>
      </c>
      <c r="C567" s="42" t="s">
        <v>77</v>
      </c>
      <c r="D567" s="43">
        <v>6.71</v>
      </c>
      <c r="E567" s="43">
        <v>6.71</v>
      </c>
      <c r="F567" s="43">
        <v>6.71</v>
      </c>
      <c r="G567" s="43">
        <v>6.71</v>
      </c>
      <c r="H567" s="43">
        <v>6.71</v>
      </c>
      <c r="I567" s="43">
        <v>6.71</v>
      </c>
      <c r="J567" s="43">
        <v>6.71</v>
      </c>
      <c r="K567" s="43">
        <v>6.71</v>
      </c>
      <c r="L567" s="43">
        <v>6.71</v>
      </c>
      <c r="M567" s="43">
        <v>6.71</v>
      </c>
      <c r="N567" s="43">
        <v>6.71</v>
      </c>
      <c r="O567" s="43">
        <v>6.71</v>
      </c>
      <c r="P567" s="43">
        <v>6.71</v>
      </c>
      <c r="Q567" s="43">
        <v>6.71</v>
      </c>
      <c r="R567" s="43">
        <v>6.71</v>
      </c>
      <c r="S567" s="43">
        <v>6.71</v>
      </c>
      <c r="T567" s="43">
        <v>6.71</v>
      </c>
      <c r="U567" s="43">
        <v>6.71</v>
      </c>
      <c r="V567" s="43">
        <v>6.71</v>
      </c>
      <c r="W567" s="43">
        <v>6.71</v>
      </c>
      <c r="X567" s="43">
        <v>6.71</v>
      </c>
      <c r="Y567" s="43">
        <v>6.71</v>
      </c>
      <c r="Z567" s="43">
        <v>6.71</v>
      </c>
      <c r="AA567" s="43">
        <v>6.71</v>
      </c>
    </row>
    <row r="568" spans="1:27" ht="12.75" hidden="1" customHeight="1" outlineLevel="1" x14ac:dyDescent="0.2">
      <c r="A568" s="98" t="s">
        <v>1581</v>
      </c>
      <c r="B568" s="62" t="s">
        <v>79</v>
      </c>
      <c r="C568" s="42" t="s">
        <v>77</v>
      </c>
      <c r="D568" s="43">
        <f>$D$11</f>
        <v>216.36</v>
      </c>
      <c r="E568" s="43">
        <f t="shared" ref="E568:AA568" si="329">$D$11</f>
        <v>216.36</v>
      </c>
      <c r="F568" s="43">
        <f t="shared" si="329"/>
        <v>216.36</v>
      </c>
      <c r="G568" s="43">
        <f t="shared" si="329"/>
        <v>216.36</v>
      </c>
      <c r="H568" s="43">
        <f t="shared" si="329"/>
        <v>216.36</v>
      </c>
      <c r="I568" s="43">
        <f t="shared" si="329"/>
        <v>216.36</v>
      </c>
      <c r="J568" s="43">
        <f t="shared" si="329"/>
        <v>216.36</v>
      </c>
      <c r="K568" s="43">
        <f t="shared" si="329"/>
        <v>216.36</v>
      </c>
      <c r="L568" s="43">
        <f t="shared" si="329"/>
        <v>216.36</v>
      </c>
      <c r="M568" s="43">
        <f t="shared" si="329"/>
        <v>216.36</v>
      </c>
      <c r="N568" s="43">
        <f t="shared" si="329"/>
        <v>216.36</v>
      </c>
      <c r="O568" s="43">
        <f t="shared" si="329"/>
        <v>216.36</v>
      </c>
      <c r="P568" s="43">
        <f t="shared" si="329"/>
        <v>216.36</v>
      </c>
      <c r="Q568" s="43">
        <f t="shared" si="329"/>
        <v>216.36</v>
      </c>
      <c r="R568" s="43">
        <f>$D$11</f>
        <v>216.36</v>
      </c>
      <c r="S568" s="43">
        <f t="shared" si="329"/>
        <v>216.36</v>
      </c>
      <c r="T568" s="43">
        <f t="shared" si="329"/>
        <v>216.36</v>
      </c>
      <c r="U568" s="43">
        <f t="shared" si="329"/>
        <v>216.36</v>
      </c>
      <c r="V568" s="43">
        <f t="shared" si="329"/>
        <v>216.36</v>
      </c>
      <c r="W568" s="43">
        <f t="shared" si="329"/>
        <v>216.36</v>
      </c>
      <c r="X568" s="43">
        <f t="shared" si="329"/>
        <v>216.36</v>
      </c>
      <c r="Y568" s="43">
        <f t="shared" si="329"/>
        <v>216.36</v>
      </c>
      <c r="Z568" s="43">
        <f t="shared" si="329"/>
        <v>216.36</v>
      </c>
      <c r="AA568" s="43">
        <f t="shared" si="329"/>
        <v>216.36</v>
      </c>
    </row>
    <row r="569" spans="1:27" collapsed="1" x14ac:dyDescent="0.2">
      <c r="A569" s="97" t="s">
        <v>1582</v>
      </c>
      <c r="B569" s="27" t="str">
        <f>"18"&amp;"."&amp;$B$663&amp;"."&amp;$B$664</f>
        <v>18.01.2023</v>
      </c>
      <c r="C569" s="89" t="s">
        <v>74</v>
      </c>
      <c r="D569" s="90">
        <f>ROUND(((D570+D571+D573+D572)/1000),5)</f>
        <v>1.82559</v>
      </c>
      <c r="E569" s="90">
        <f>ROUND(((E570+E571+E573+E572)/1000),5)</f>
        <v>1.7919400000000001</v>
      </c>
      <c r="F569" s="90">
        <f>ROUND(((F570+F571+F573+F572)/1000),5)</f>
        <v>1.77111</v>
      </c>
      <c r="G569" s="90">
        <f t="shared" ref="G569:AA569" si="330">ROUND(((G570+G571+G573+G572)/1000),5)</f>
        <v>1.7699499999999999</v>
      </c>
      <c r="H569" s="90">
        <f t="shared" si="330"/>
        <v>1.79599</v>
      </c>
      <c r="I569" s="90">
        <f t="shared" si="330"/>
        <v>1.85673</v>
      </c>
      <c r="J569" s="90">
        <f t="shared" si="330"/>
        <v>2.15787</v>
      </c>
      <c r="K569" s="90">
        <f t="shared" si="330"/>
        <v>2.3721199999999998</v>
      </c>
      <c r="L569" s="90">
        <f t="shared" si="330"/>
        <v>2.48312</v>
      </c>
      <c r="M569" s="90">
        <f t="shared" si="330"/>
        <v>2.5169000000000001</v>
      </c>
      <c r="N569" s="90">
        <f t="shared" si="330"/>
        <v>2.5355699999999999</v>
      </c>
      <c r="O569" s="90">
        <f t="shared" si="330"/>
        <v>2.5677500000000002</v>
      </c>
      <c r="P569" s="90">
        <f t="shared" si="330"/>
        <v>2.5463300000000002</v>
      </c>
      <c r="Q569" s="90">
        <f t="shared" si="330"/>
        <v>2.5560200000000002</v>
      </c>
      <c r="R569" s="90">
        <f t="shared" si="330"/>
        <v>2.5591200000000001</v>
      </c>
      <c r="S569" s="90">
        <f t="shared" si="330"/>
        <v>2.5196999999999998</v>
      </c>
      <c r="T569" s="90">
        <f t="shared" si="330"/>
        <v>2.5586700000000002</v>
      </c>
      <c r="U569" s="90">
        <f t="shared" si="330"/>
        <v>2.5668000000000002</v>
      </c>
      <c r="V569" s="90">
        <f t="shared" si="330"/>
        <v>2.56149</v>
      </c>
      <c r="W569" s="90">
        <f t="shared" si="330"/>
        <v>2.5312399999999999</v>
      </c>
      <c r="X569" s="90">
        <f t="shared" si="330"/>
        <v>2.47689</v>
      </c>
      <c r="Y569" s="90">
        <f t="shared" si="330"/>
        <v>2.3922099999999999</v>
      </c>
      <c r="Z569" s="90">
        <f t="shared" si="330"/>
        <v>2.15991</v>
      </c>
      <c r="AA569" s="90">
        <f t="shared" si="330"/>
        <v>1.83629</v>
      </c>
    </row>
    <row r="570" spans="1:27" ht="12.75" hidden="1" customHeight="1" outlineLevel="1" x14ac:dyDescent="0.2">
      <c r="A570" s="98" t="s">
        <v>1583</v>
      </c>
      <c r="B570" s="62" t="s">
        <v>236</v>
      </c>
      <c r="C570" s="42" t="s">
        <v>77</v>
      </c>
      <c r="D570" s="43">
        <v>1168.3399999999999</v>
      </c>
      <c r="E570" s="43">
        <v>1134.69</v>
      </c>
      <c r="F570" s="43">
        <v>1113.8599999999999</v>
      </c>
      <c r="G570" s="43">
        <v>1112.7</v>
      </c>
      <c r="H570" s="43">
        <v>1138.74</v>
      </c>
      <c r="I570" s="43">
        <v>1199.48</v>
      </c>
      <c r="J570" s="43">
        <v>1500.62</v>
      </c>
      <c r="K570" s="43">
        <v>1714.87</v>
      </c>
      <c r="L570" s="43">
        <v>1825.87</v>
      </c>
      <c r="M570" s="43">
        <v>1859.65</v>
      </c>
      <c r="N570" s="43">
        <v>1878.32</v>
      </c>
      <c r="O570" s="43">
        <v>1910.5</v>
      </c>
      <c r="P570" s="43">
        <v>1889.08</v>
      </c>
      <c r="Q570" s="43">
        <v>1898.77</v>
      </c>
      <c r="R570" s="43">
        <v>1901.87</v>
      </c>
      <c r="S570" s="43">
        <v>1862.45</v>
      </c>
      <c r="T570" s="43">
        <v>1901.42</v>
      </c>
      <c r="U570" s="43">
        <v>1909.55</v>
      </c>
      <c r="V570" s="43">
        <v>1904.24</v>
      </c>
      <c r="W570" s="43">
        <v>1873.99</v>
      </c>
      <c r="X570" s="43">
        <v>1819.64</v>
      </c>
      <c r="Y570" s="43">
        <v>1734.96</v>
      </c>
      <c r="Z570" s="43">
        <v>1502.66</v>
      </c>
      <c r="AA570" s="43">
        <v>1179.04</v>
      </c>
    </row>
    <row r="571" spans="1:27" ht="12.75" hidden="1" customHeight="1" outlineLevel="1" x14ac:dyDescent="0.2">
      <c r="A571" s="98" t="s">
        <v>1584</v>
      </c>
      <c r="B571" s="62" t="s">
        <v>88</v>
      </c>
      <c r="C571" s="42" t="s">
        <v>77</v>
      </c>
      <c r="D571" s="43">
        <f>$D$486</f>
        <v>434.18</v>
      </c>
      <c r="E571" s="43">
        <f t="shared" ref="E571:AA571" si="331">$D$486</f>
        <v>434.18</v>
      </c>
      <c r="F571" s="43">
        <f t="shared" si="331"/>
        <v>434.18</v>
      </c>
      <c r="G571" s="43">
        <f t="shared" si="331"/>
        <v>434.18</v>
      </c>
      <c r="H571" s="43">
        <f t="shared" si="331"/>
        <v>434.18</v>
      </c>
      <c r="I571" s="43">
        <f t="shared" si="331"/>
        <v>434.18</v>
      </c>
      <c r="J571" s="43">
        <f t="shared" si="331"/>
        <v>434.18</v>
      </c>
      <c r="K571" s="43">
        <f t="shared" si="331"/>
        <v>434.18</v>
      </c>
      <c r="L571" s="43">
        <f t="shared" si="331"/>
        <v>434.18</v>
      </c>
      <c r="M571" s="43">
        <f t="shared" si="331"/>
        <v>434.18</v>
      </c>
      <c r="N571" s="43">
        <f t="shared" si="331"/>
        <v>434.18</v>
      </c>
      <c r="O571" s="43">
        <f t="shared" si="331"/>
        <v>434.18</v>
      </c>
      <c r="P571" s="43">
        <f t="shared" si="331"/>
        <v>434.18</v>
      </c>
      <c r="Q571" s="43">
        <f t="shared" si="331"/>
        <v>434.18</v>
      </c>
      <c r="R571" s="43">
        <f t="shared" si="331"/>
        <v>434.18</v>
      </c>
      <c r="S571" s="43">
        <f t="shared" si="331"/>
        <v>434.18</v>
      </c>
      <c r="T571" s="43">
        <f t="shared" si="331"/>
        <v>434.18</v>
      </c>
      <c r="U571" s="43">
        <f t="shared" si="331"/>
        <v>434.18</v>
      </c>
      <c r="V571" s="43">
        <f t="shared" si="331"/>
        <v>434.18</v>
      </c>
      <c r="W571" s="43">
        <f t="shared" si="331"/>
        <v>434.18</v>
      </c>
      <c r="X571" s="43">
        <f t="shared" si="331"/>
        <v>434.18</v>
      </c>
      <c r="Y571" s="43">
        <f t="shared" si="331"/>
        <v>434.18</v>
      </c>
      <c r="Z571" s="43">
        <f t="shared" si="331"/>
        <v>434.18</v>
      </c>
      <c r="AA571" s="43">
        <f t="shared" si="331"/>
        <v>434.18</v>
      </c>
    </row>
    <row r="572" spans="1:27" ht="12.75" hidden="1" customHeight="1" outlineLevel="1" x14ac:dyDescent="0.2">
      <c r="A572" s="98" t="s">
        <v>1585</v>
      </c>
      <c r="B572" s="62" t="s">
        <v>81</v>
      </c>
      <c r="C572" s="42" t="s">
        <v>77</v>
      </c>
      <c r="D572" s="43">
        <v>6.71</v>
      </c>
      <c r="E572" s="43">
        <v>6.71</v>
      </c>
      <c r="F572" s="43">
        <v>6.71</v>
      </c>
      <c r="G572" s="43">
        <v>6.71</v>
      </c>
      <c r="H572" s="43">
        <v>6.71</v>
      </c>
      <c r="I572" s="43">
        <v>6.71</v>
      </c>
      <c r="J572" s="43">
        <v>6.71</v>
      </c>
      <c r="K572" s="43">
        <v>6.71</v>
      </c>
      <c r="L572" s="43">
        <v>6.71</v>
      </c>
      <c r="M572" s="43">
        <v>6.71</v>
      </c>
      <c r="N572" s="43">
        <v>6.71</v>
      </c>
      <c r="O572" s="43">
        <v>6.71</v>
      </c>
      <c r="P572" s="43">
        <v>6.71</v>
      </c>
      <c r="Q572" s="43">
        <v>6.71</v>
      </c>
      <c r="R572" s="43">
        <v>6.71</v>
      </c>
      <c r="S572" s="43">
        <v>6.71</v>
      </c>
      <c r="T572" s="43">
        <v>6.71</v>
      </c>
      <c r="U572" s="43">
        <v>6.71</v>
      </c>
      <c r="V572" s="43">
        <v>6.71</v>
      </c>
      <c r="W572" s="43">
        <v>6.71</v>
      </c>
      <c r="X572" s="43">
        <v>6.71</v>
      </c>
      <c r="Y572" s="43">
        <v>6.71</v>
      </c>
      <c r="Z572" s="43">
        <v>6.71</v>
      </c>
      <c r="AA572" s="43">
        <v>6.71</v>
      </c>
    </row>
    <row r="573" spans="1:27" ht="12.75" hidden="1" customHeight="1" outlineLevel="1" x14ac:dyDescent="0.2">
      <c r="A573" s="98" t="s">
        <v>1586</v>
      </c>
      <c r="B573" s="62" t="s">
        <v>79</v>
      </c>
      <c r="C573" s="42" t="s">
        <v>77</v>
      </c>
      <c r="D573" s="43">
        <f>$D$11</f>
        <v>216.36</v>
      </c>
      <c r="E573" s="43">
        <f t="shared" ref="E573:AA573" si="332">$D$11</f>
        <v>216.36</v>
      </c>
      <c r="F573" s="43">
        <f t="shared" si="332"/>
        <v>216.36</v>
      </c>
      <c r="G573" s="43">
        <f t="shared" si="332"/>
        <v>216.36</v>
      </c>
      <c r="H573" s="43">
        <f t="shared" si="332"/>
        <v>216.36</v>
      </c>
      <c r="I573" s="43">
        <f t="shared" si="332"/>
        <v>216.36</v>
      </c>
      <c r="J573" s="43">
        <f t="shared" si="332"/>
        <v>216.36</v>
      </c>
      <c r="K573" s="43">
        <f t="shared" si="332"/>
        <v>216.36</v>
      </c>
      <c r="L573" s="43">
        <f t="shared" si="332"/>
        <v>216.36</v>
      </c>
      <c r="M573" s="43">
        <f t="shared" si="332"/>
        <v>216.36</v>
      </c>
      <c r="N573" s="43">
        <f t="shared" si="332"/>
        <v>216.36</v>
      </c>
      <c r="O573" s="43">
        <f t="shared" si="332"/>
        <v>216.36</v>
      </c>
      <c r="P573" s="43">
        <f t="shared" si="332"/>
        <v>216.36</v>
      </c>
      <c r="Q573" s="43">
        <f t="shared" si="332"/>
        <v>216.36</v>
      </c>
      <c r="R573" s="43">
        <f>$D$11</f>
        <v>216.36</v>
      </c>
      <c r="S573" s="43">
        <f t="shared" si="332"/>
        <v>216.36</v>
      </c>
      <c r="T573" s="43">
        <f t="shared" si="332"/>
        <v>216.36</v>
      </c>
      <c r="U573" s="43">
        <f t="shared" si="332"/>
        <v>216.36</v>
      </c>
      <c r="V573" s="43">
        <f t="shared" si="332"/>
        <v>216.36</v>
      </c>
      <c r="W573" s="43">
        <f t="shared" si="332"/>
        <v>216.36</v>
      </c>
      <c r="X573" s="43">
        <f t="shared" si="332"/>
        <v>216.36</v>
      </c>
      <c r="Y573" s="43">
        <f t="shared" si="332"/>
        <v>216.36</v>
      </c>
      <c r="Z573" s="43">
        <f t="shared" si="332"/>
        <v>216.36</v>
      </c>
      <c r="AA573" s="43">
        <f t="shared" si="332"/>
        <v>216.36</v>
      </c>
    </row>
    <row r="574" spans="1:27" collapsed="1" x14ac:dyDescent="0.2">
      <c r="A574" s="97" t="s">
        <v>1587</v>
      </c>
      <c r="B574" s="27" t="str">
        <f>"19"&amp;"."&amp;$B$663&amp;"."&amp;$B$664</f>
        <v>19.01.2023</v>
      </c>
      <c r="C574" s="89" t="s">
        <v>74</v>
      </c>
      <c r="D574" s="90">
        <f>ROUND(((D575+D576+D578+D577)/1000),5)</f>
        <v>1.83663</v>
      </c>
      <c r="E574" s="90">
        <f>ROUND(((E575+E576+E578+E577)/1000),5)</f>
        <v>1.8009999999999999</v>
      </c>
      <c r="F574" s="90">
        <f>ROUND(((F575+F576+F578+F577)/1000),5)</f>
        <v>1.77258</v>
      </c>
      <c r="G574" s="90">
        <f t="shared" ref="G574:AA574" si="333">ROUND(((G575+G576+G578+G577)/1000),5)</f>
        <v>1.7726900000000001</v>
      </c>
      <c r="H574" s="90">
        <f t="shared" si="333"/>
        <v>1.80545</v>
      </c>
      <c r="I574" s="90">
        <f t="shared" si="333"/>
        <v>1.85965</v>
      </c>
      <c r="J574" s="90">
        <f t="shared" si="333"/>
        <v>2.2726000000000002</v>
      </c>
      <c r="K574" s="90">
        <f t="shared" si="333"/>
        <v>2.4526599999999998</v>
      </c>
      <c r="L574" s="90">
        <f t="shared" si="333"/>
        <v>2.5498799999999999</v>
      </c>
      <c r="M574" s="90">
        <f t="shared" si="333"/>
        <v>2.57003</v>
      </c>
      <c r="N574" s="90">
        <f t="shared" si="333"/>
        <v>2.5891700000000002</v>
      </c>
      <c r="O574" s="90">
        <f t="shared" si="333"/>
        <v>2.6201400000000001</v>
      </c>
      <c r="P574" s="90">
        <f t="shared" si="333"/>
        <v>2.5995200000000001</v>
      </c>
      <c r="Q574" s="90">
        <f t="shared" si="333"/>
        <v>2.6078100000000002</v>
      </c>
      <c r="R574" s="90">
        <f t="shared" si="333"/>
        <v>2.6122399999999999</v>
      </c>
      <c r="S574" s="90">
        <f t="shared" si="333"/>
        <v>2.5709399999999998</v>
      </c>
      <c r="T574" s="90">
        <f t="shared" si="333"/>
        <v>2.65205</v>
      </c>
      <c r="U574" s="90">
        <f t="shared" si="333"/>
        <v>2.6746599999999998</v>
      </c>
      <c r="V574" s="90">
        <f t="shared" si="333"/>
        <v>2.6583999999999999</v>
      </c>
      <c r="W574" s="90">
        <f t="shared" si="333"/>
        <v>2.58691</v>
      </c>
      <c r="X574" s="90">
        <f t="shared" si="333"/>
        <v>2.5478100000000001</v>
      </c>
      <c r="Y574" s="90">
        <f t="shared" si="333"/>
        <v>2.4819399999999998</v>
      </c>
      <c r="Z574" s="90">
        <f t="shared" si="333"/>
        <v>2.2762099999999998</v>
      </c>
      <c r="AA574" s="90">
        <f t="shared" si="333"/>
        <v>1.8550899999999999</v>
      </c>
    </row>
    <row r="575" spans="1:27" ht="12.75" hidden="1" customHeight="1" outlineLevel="1" x14ac:dyDescent="0.2">
      <c r="A575" s="98" t="s">
        <v>1588</v>
      </c>
      <c r="B575" s="62" t="s">
        <v>236</v>
      </c>
      <c r="C575" s="42" t="s">
        <v>77</v>
      </c>
      <c r="D575" s="43">
        <v>1179.3800000000001</v>
      </c>
      <c r="E575" s="43">
        <v>1143.75</v>
      </c>
      <c r="F575" s="43">
        <v>1115.33</v>
      </c>
      <c r="G575" s="43">
        <v>1115.44</v>
      </c>
      <c r="H575" s="43">
        <v>1148.2</v>
      </c>
      <c r="I575" s="43">
        <v>1202.4000000000001</v>
      </c>
      <c r="J575" s="43">
        <v>1615.35</v>
      </c>
      <c r="K575" s="43">
        <v>1795.41</v>
      </c>
      <c r="L575" s="43">
        <v>1892.63</v>
      </c>
      <c r="M575" s="43">
        <v>1912.78</v>
      </c>
      <c r="N575" s="43">
        <v>1931.92</v>
      </c>
      <c r="O575" s="43">
        <v>1962.89</v>
      </c>
      <c r="P575" s="43">
        <v>1942.27</v>
      </c>
      <c r="Q575" s="43">
        <v>1950.56</v>
      </c>
      <c r="R575" s="43">
        <v>1954.99</v>
      </c>
      <c r="S575" s="43">
        <v>1913.69</v>
      </c>
      <c r="T575" s="43">
        <v>1994.8</v>
      </c>
      <c r="U575" s="43">
        <v>2017.41</v>
      </c>
      <c r="V575" s="43">
        <v>2001.15</v>
      </c>
      <c r="W575" s="43">
        <v>1929.66</v>
      </c>
      <c r="X575" s="43">
        <v>1890.56</v>
      </c>
      <c r="Y575" s="43">
        <v>1824.69</v>
      </c>
      <c r="Z575" s="43">
        <v>1618.96</v>
      </c>
      <c r="AA575" s="43">
        <v>1197.8399999999999</v>
      </c>
    </row>
    <row r="576" spans="1:27" ht="12.75" hidden="1" customHeight="1" outlineLevel="1" x14ac:dyDescent="0.2">
      <c r="A576" s="98" t="s">
        <v>1589</v>
      </c>
      <c r="B576" s="62" t="s">
        <v>88</v>
      </c>
      <c r="C576" s="42" t="s">
        <v>77</v>
      </c>
      <c r="D576" s="43">
        <f>$D$486</f>
        <v>434.18</v>
      </c>
      <c r="E576" s="43">
        <f t="shared" ref="E576:AA576" si="334">$D$486</f>
        <v>434.18</v>
      </c>
      <c r="F576" s="43">
        <f t="shared" si="334"/>
        <v>434.18</v>
      </c>
      <c r="G576" s="43">
        <f t="shared" si="334"/>
        <v>434.18</v>
      </c>
      <c r="H576" s="43">
        <f t="shared" si="334"/>
        <v>434.18</v>
      </c>
      <c r="I576" s="43">
        <f t="shared" si="334"/>
        <v>434.18</v>
      </c>
      <c r="J576" s="43">
        <f t="shared" si="334"/>
        <v>434.18</v>
      </c>
      <c r="K576" s="43">
        <f t="shared" si="334"/>
        <v>434.18</v>
      </c>
      <c r="L576" s="43">
        <f t="shared" si="334"/>
        <v>434.18</v>
      </c>
      <c r="M576" s="43">
        <f t="shared" si="334"/>
        <v>434.18</v>
      </c>
      <c r="N576" s="43">
        <f t="shared" si="334"/>
        <v>434.18</v>
      </c>
      <c r="O576" s="43">
        <f t="shared" si="334"/>
        <v>434.18</v>
      </c>
      <c r="P576" s="43">
        <f t="shared" si="334"/>
        <v>434.18</v>
      </c>
      <c r="Q576" s="43">
        <f t="shared" si="334"/>
        <v>434.18</v>
      </c>
      <c r="R576" s="43">
        <f t="shared" si="334"/>
        <v>434.18</v>
      </c>
      <c r="S576" s="43">
        <f t="shared" si="334"/>
        <v>434.18</v>
      </c>
      <c r="T576" s="43">
        <f t="shared" si="334"/>
        <v>434.18</v>
      </c>
      <c r="U576" s="43">
        <f t="shared" si="334"/>
        <v>434.18</v>
      </c>
      <c r="V576" s="43">
        <f t="shared" si="334"/>
        <v>434.18</v>
      </c>
      <c r="W576" s="43">
        <f t="shared" si="334"/>
        <v>434.18</v>
      </c>
      <c r="X576" s="43">
        <f t="shared" si="334"/>
        <v>434.18</v>
      </c>
      <c r="Y576" s="43">
        <f t="shared" si="334"/>
        <v>434.18</v>
      </c>
      <c r="Z576" s="43">
        <f t="shared" si="334"/>
        <v>434.18</v>
      </c>
      <c r="AA576" s="43">
        <f t="shared" si="334"/>
        <v>434.18</v>
      </c>
    </row>
    <row r="577" spans="1:27" ht="12.75" hidden="1" customHeight="1" outlineLevel="1" x14ac:dyDescent="0.2">
      <c r="A577" s="98" t="s">
        <v>1590</v>
      </c>
      <c r="B577" s="62" t="s">
        <v>81</v>
      </c>
      <c r="C577" s="42" t="s">
        <v>77</v>
      </c>
      <c r="D577" s="43">
        <v>6.71</v>
      </c>
      <c r="E577" s="43">
        <v>6.71</v>
      </c>
      <c r="F577" s="43">
        <v>6.71</v>
      </c>
      <c r="G577" s="43">
        <v>6.71</v>
      </c>
      <c r="H577" s="43">
        <v>6.71</v>
      </c>
      <c r="I577" s="43">
        <v>6.71</v>
      </c>
      <c r="J577" s="43">
        <v>6.71</v>
      </c>
      <c r="K577" s="43">
        <v>6.71</v>
      </c>
      <c r="L577" s="43">
        <v>6.71</v>
      </c>
      <c r="M577" s="43">
        <v>6.71</v>
      </c>
      <c r="N577" s="43">
        <v>6.71</v>
      </c>
      <c r="O577" s="43">
        <v>6.71</v>
      </c>
      <c r="P577" s="43">
        <v>6.71</v>
      </c>
      <c r="Q577" s="43">
        <v>6.71</v>
      </c>
      <c r="R577" s="43">
        <v>6.71</v>
      </c>
      <c r="S577" s="43">
        <v>6.71</v>
      </c>
      <c r="T577" s="43">
        <v>6.71</v>
      </c>
      <c r="U577" s="43">
        <v>6.71</v>
      </c>
      <c r="V577" s="43">
        <v>6.71</v>
      </c>
      <c r="W577" s="43">
        <v>6.71</v>
      </c>
      <c r="X577" s="43">
        <v>6.71</v>
      </c>
      <c r="Y577" s="43">
        <v>6.71</v>
      </c>
      <c r="Z577" s="43">
        <v>6.71</v>
      </c>
      <c r="AA577" s="43">
        <v>6.71</v>
      </c>
    </row>
    <row r="578" spans="1:27" ht="12.75" hidden="1" customHeight="1" outlineLevel="1" x14ac:dyDescent="0.2">
      <c r="A578" s="98" t="s">
        <v>1591</v>
      </c>
      <c r="B578" s="62" t="s">
        <v>79</v>
      </c>
      <c r="C578" s="42" t="s">
        <v>77</v>
      </c>
      <c r="D578" s="43">
        <f>$D$11</f>
        <v>216.36</v>
      </c>
      <c r="E578" s="43">
        <f t="shared" ref="E578:AA578" si="335">$D$11</f>
        <v>216.36</v>
      </c>
      <c r="F578" s="43">
        <f t="shared" si="335"/>
        <v>216.36</v>
      </c>
      <c r="G578" s="43">
        <f t="shared" si="335"/>
        <v>216.36</v>
      </c>
      <c r="H578" s="43">
        <f t="shared" si="335"/>
        <v>216.36</v>
      </c>
      <c r="I578" s="43">
        <f t="shared" si="335"/>
        <v>216.36</v>
      </c>
      <c r="J578" s="43">
        <f t="shared" si="335"/>
        <v>216.36</v>
      </c>
      <c r="K578" s="43">
        <f t="shared" si="335"/>
        <v>216.36</v>
      </c>
      <c r="L578" s="43">
        <f t="shared" si="335"/>
        <v>216.36</v>
      </c>
      <c r="M578" s="43">
        <f t="shared" si="335"/>
        <v>216.36</v>
      </c>
      <c r="N578" s="43">
        <f t="shared" si="335"/>
        <v>216.36</v>
      </c>
      <c r="O578" s="43">
        <f t="shared" si="335"/>
        <v>216.36</v>
      </c>
      <c r="P578" s="43">
        <f t="shared" si="335"/>
        <v>216.36</v>
      </c>
      <c r="Q578" s="43">
        <f t="shared" si="335"/>
        <v>216.36</v>
      </c>
      <c r="R578" s="43">
        <f>$D$11</f>
        <v>216.36</v>
      </c>
      <c r="S578" s="43">
        <f t="shared" si="335"/>
        <v>216.36</v>
      </c>
      <c r="T578" s="43">
        <f t="shared" si="335"/>
        <v>216.36</v>
      </c>
      <c r="U578" s="43">
        <f t="shared" si="335"/>
        <v>216.36</v>
      </c>
      <c r="V578" s="43">
        <f t="shared" si="335"/>
        <v>216.36</v>
      </c>
      <c r="W578" s="43">
        <f t="shared" si="335"/>
        <v>216.36</v>
      </c>
      <c r="X578" s="43">
        <f t="shared" si="335"/>
        <v>216.36</v>
      </c>
      <c r="Y578" s="43">
        <f t="shared" si="335"/>
        <v>216.36</v>
      </c>
      <c r="Z578" s="43">
        <f t="shared" si="335"/>
        <v>216.36</v>
      </c>
      <c r="AA578" s="43">
        <f t="shared" si="335"/>
        <v>216.36</v>
      </c>
    </row>
    <row r="579" spans="1:27" collapsed="1" x14ac:dyDescent="0.2">
      <c r="A579" s="97" t="s">
        <v>1592</v>
      </c>
      <c r="B579" s="27" t="str">
        <f>"20"&amp;"."&amp;$B$663&amp;"."&amp;$B$664</f>
        <v>20.01.2023</v>
      </c>
      <c r="C579" s="89" t="s">
        <v>74</v>
      </c>
      <c r="D579" s="90">
        <f>ROUND(((D580+D581+D583+D582)/1000),5)</f>
        <v>1.83544</v>
      </c>
      <c r="E579" s="90">
        <f>ROUND(((E580+E581+E583+E582)/1000),5)</f>
        <v>1.80213</v>
      </c>
      <c r="F579" s="90">
        <f>ROUND(((F580+F581+F583+F582)/1000),5)</f>
        <v>1.7658799999999999</v>
      </c>
      <c r="G579" s="90">
        <f t="shared" ref="G579:AA579" si="336">ROUND(((G580+G581+G583+G582)/1000),5)</f>
        <v>1.75387</v>
      </c>
      <c r="H579" s="90">
        <f t="shared" si="336"/>
        <v>1.7981100000000001</v>
      </c>
      <c r="I579" s="90">
        <f t="shared" si="336"/>
        <v>1.8499300000000001</v>
      </c>
      <c r="J579" s="90">
        <f t="shared" si="336"/>
        <v>2.2199800000000001</v>
      </c>
      <c r="K579" s="90">
        <f t="shared" si="336"/>
        <v>2.4097200000000001</v>
      </c>
      <c r="L579" s="90">
        <f t="shared" si="336"/>
        <v>2.5201099999999999</v>
      </c>
      <c r="M579" s="90">
        <f t="shared" si="336"/>
        <v>2.5308099999999998</v>
      </c>
      <c r="N579" s="90">
        <f t="shared" si="336"/>
        <v>2.5445600000000002</v>
      </c>
      <c r="O579" s="90">
        <f t="shared" si="336"/>
        <v>2.56562</v>
      </c>
      <c r="P579" s="90">
        <f t="shared" si="336"/>
        <v>2.5499100000000001</v>
      </c>
      <c r="Q579" s="90">
        <f t="shared" si="336"/>
        <v>2.55579</v>
      </c>
      <c r="R579" s="90">
        <f t="shared" si="336"/>
        <v>2.5508799999999998</v>
      </c>
      <c r="S579" s="90">
        <f t="shared" si="336"/>
        <v>2.5236900000000002</v>
      </c>
      <c r="T579" s="90">
        <f t="shared" si="336"/>
        <v>2.5245199999999999</v>
      </c>
      <c r="U579" s="90">
        <f t="shared" si="336"/>
        <v>2.5310800000000002</v>
      </c>
      <c r="V579" s="90">
        <f t="shared" si="336"/>
        <v>2.52704</v>
      </c>
      <c r="W579" s="90">
        <f t="shared" si="336"/>
        <v>2.5409000000000002</v>
      </c>
      <c r="X579" s="90">
        <f t="shared" si="336"/>
        <v>2.4980000000000002</v>
      </c>
      <c r="Y579" s="90">
        <f t="shared" si="336"/>
        <v>2.4175300000000002</v>
      </c>
      <c r="Z579" s="90">
        <f t="shared" si="336"/>
        <v>2.23522</v>
      </c>
      <c r="AA579" s="90">
        <f t="shared" si="336"/>
        <v>1.8586</v>
      </c>
    </row>
    <row r="580" spans="1:27" ht="12.75" hidden="1" customHeight="1" outlineLevel="1" x14ac:dyDescent="0.2">
      <c r="A580" s="98" t="s">
        <v>1593</v>
      </c>
      <c r="B580" s="62" t="s">
        <v>236</v>
      </c>
      <c r="C580" s="42" t="s">
        <v>77</v>
      </c>
      <c r="D580" s="43">
        <v>1178.19</v>
      </c>
      <c r="E580" s="43">
        <v>1144.8800000000001</v>
      </c>
      <c r="F580" s="43">
        <v>1108.6300000000001</v>
      </c>
      <c r="G580" s="43">
        <v>1096.6199999999999</v>
      </c>
      <c r="H580" s="43">
        <v>1140.8599999999999</v>
      </c>
      <c r="I580" s="43">
        <v>1192.68</v>
      </c>
      <c r="J580" s="43">
        <v>1562.73</v>
      </c>
      <c r="K580" s="43">
        <v>1752.47</v>
      </c>
      <c r="L580" s="43">
        <v>1862.86</v>
      </c>
      <c r="M580" s="43">
        <v>1873.56</v>
      </c>
      <c r="N580" s="43">
        <v>1887.31</v>
      </c>
      <c r="O580" s="43">
        <v>1908.37</v>
      </c>
      <c r="P580" s="43">
        <v>1892.66</v>
      </c>
      <c r="Q580" s="43">
        <v>1898.54</v>
      </c>
      <c r="R580" s="43">
        <v>1893.63</v>
      </c>
      <c r="S580" s="43">
        <v>1866.44</v>
      </c>
      <c r="T580" s="43">
        <v>1867.27</v>
      </c>
      <c r="U580" s="43">
        <v>1873.83</v>
      </c>
      <c r="V580" s="43">
        <v>1869.79</v>
      </c>
      <c r="W580" s="43">
        <v>1883.65</v>
      </c>
      <c r="X580" s="43">
        <v>1840.75</v>
      </c>
      <c r="Y580" s="43">
        <v>1760.28</v>
      </c>
      <c r="Z580" s="43">
        <v>1577.97</v>
      </c>
      <c r="AA580" s="43">
        <v>1201.3499999999999</v>
      </c>
    </row>
    <row r="581" spans="1:27" ht="12.75" hidden="1" customHeight="1" outlineLevel="1" x14ac:dyDescent="0.2">
      <c r="A581" s="98" t="s">
        <v>1594</v>
      </c>
      <c r="B581" s="62" t="s">
        <v>88</v>
      </c>
      <c r="C581" s="42" t="s">
        <v>77</v>
      </c>
      <c r="D581" s="43">
        <f>$D$486</f>
        <v>434.18</v>
      </c>
      <c r="E581" s="43">
        <f t="shared" ref="E581:AA581" si="337">$D$486</f>
        <v>434.18</v>
      </c>
      <c r="F581" s="43">
        <f t="shared" si="337"/>
        <v>434.18</v>
      </c>
      <c r="G581" s="43">
        <f t="shared" si="337"/>
        <v>434.18</v>
      </c>
      <c r="H581" s="43">
        <f t="shared" si="337"/>
        <v>434.18</v>
      </c>
      <c r="I581" s="43">
        <f t="shared" si="337"/>
        <v>434.18</v>
      </c>
      <c r="J581" s="43">
        <f t="shared" si="337"/>
        <v>434.18</v>
      </c>
      <c r="K581" s="43">
        <f t="shared" si="337"/>
        <v>434.18</v>
      </c>
      <c r="L581" s="43">
        <f t="shared" si="337"/>
        <v>434.18</v>
      </c>
      <c r="M581" s="43">
        <f t="shared" si="337"/>
        <v>434.18</v>
      </c>
      <c r="N581" s="43">
        <f t="shared" si="337"/>
        <v>434.18</v>
      </c>
      <c r="O581" s="43">
        <f t="shared" si="337"/>
        <v>434.18</v>
      </c>
      <c r="P581" s="43">
        <f t="shared" si="337"/>
        <v>434.18</v>
      </c>
      <c r="Q581" s="43">
        <f t="shared" si="337"/>
        <v>434.18</v>
      </c>
      <c r="R581" s="43">
        <f t="shared" si="337"/>
        <v>434.18</v>
      </c>
      <c r="S581" s="43">
        <f t="shared" si="337"/>
        <v>434.18</v>
      </c>
      <c r="T581" s="43">
        <f t="shared" si="337"/>
        <v>434.18</v>
      </c>
      <c r="U581" s="43">
        <f t="shared" si="337"/>
        <v>434.18</v>
      </c>
      <c r="V581" s="43">
        <f t="shared" si="337"/>
        <v>434.18</v>
      </c>
      <c r="W581" s="43">
        <f t="shared" si="337"/>
        <v>434.18</v>
      </c>
      <c r="X581" s="43">
        <f t="shared" si="337"/>
        <v>434.18</v>
      </c>
      <c r="Y581" s="43">
        <f t="shared" si="337"/>
        <v>434.18</v>
      </c>
      <c r="Z581" s="43">
        <f t="shared" si="337"/>
        <v>434.18</v>
      </c>
      <c r="AA581" s="43">
        <f t="shared" si="337"/>
        <v>434.18</v>
      </c>
    </row>
    <row r="582" spans="1:27" ht="12.75" hidden="1" customHeight="1" outlineLevel="1" x14ac:dyDescent="0.2">
      <c r="A582" s="98" t="s">
        <v>1595</v>
      </c>
      <c r="B582" s="62" t="s">
        <v>81</v>
      </c>
      <c r="C582" s="42" t="s">
        <v>77</v>
      </c>
      <c r="D582" s="43">
        <v>6.71</v>
      </c>
      <c r="E582" s="43">
        <v>6.71</v>
      </c>
      <c r="F582" s="43">
        <v>6.71</v>
      </c>
      <c r="G582" s="43">
        <v>6.71</v>
      </c>
      <c r="H582" s="43">
        <v>6.71</v>
      </c>
      <c r="I582" s="43">
        <v>6.71</v>
      </c>
      <c r="J582" s="43">
        <v>6.71</v>
      </c>
      <c r="K582" s="43">
        <v>6.71</v>
      </c>
      <c r="L582" s="43">
        <v>6.71</v>
      </c>
      <c r="M582" s="43">
        <v>6.71</v>
      </c>
      <c r="N582" s="43">
        <v>6.71</v>
      </c>
      <c r="O582" s="43">
        <v>6.71</v>
      </c>
      <c r="P582" s="43">
        <v>6.71</v>
      </c>
      <c r="Q582" s="43">
        <v>6.71</v>
      </c>
      <c r="R582" s="43">
        <v>6.71</v>
      </c>
      <c r="S582" s="43">
        <v>6.71</v>
      </c>
      <c r="T582" s="43">
        <v>6.71</v>
      </c>
      <c r="U582" s="43">
        <v>6.71</v>
      </c>
      <c r="V582" s="43">
        <v>6.71</v>
      </c>
      <c r="W582" s="43">
        <v>6.71</v>
      </c>
      <c r="X582" s="43">
        <v>6.71</v>
      </c>
      <c r="Y582" s="43">
        <v>6.71</v>
      </c>
      <c r="Z582" s="43">
        <v>6.71</v>
      </c>
      <c r="AA582" s="43">
        <v>6.71</v>
      </c>
    </row>
    <row r="583" spans="1:27" ht="12.75" hidden="1" customHeight="1" outlineLevel="1" x14ac:dyDescent="0.2">
      <c r="A583" s="98" t="s">
        <v>1596</v>
      </c>
      <c r="B583" s="62" t="s">
        <v>79</v>
      </c>
      <c r="C583" s="42" t="s">
        <v>77</v>
      </c>
      <c r="D583" s="43">
        <f>$D$11</f>
        <v>216.36</v>
      </c>
      <c r="E583" s="43">
        <f t="shared" ref="E583:AA583" si="338">$D$11</f>
        <v>216.36</v>
      </c>
      <c r="F583" s="43">
        <f t="shared" si="338"/>
        <v>216.36</v>
      </c>
      <c r="G583" s="43">
        <f t="shared" si="338"/>
        <v>216.36</v>
      </c>
      <c r="H583" s="43">
        <f t="shared" si="338"/>
        <v>216.36</v>
      </c>
      <c r="I583" s="43">
        <f t="shared" si="338"/>
        <v>216.36</v>
      </c>
      <c r="J583" s="43">
        <f t="shared" si="338"/>
        <v>216.36</v>
      </c>
      <c r="K583" s="43">
        <f t="shared" si="338"/>
        <v>216.36</v>
      </c>
      <c r="L583" s="43">
        <f t="shared" si="338"/>
        <v>216.36</v>
      </c>
      <c r="M583" s="43">
        <f t="shared" si="338"/>
        <v>216.36</v>
      </c>
      <c r="N583" s="43">
        <f t="shared" si="338"/>
        <v>216.36</v>
      </c>
      <c r="O583" s="43">
        <f t="shared" si="338"/>
        <v>216.36</v>
      </c>
      <c r="P583" s="43">
        <f t="shared" si="338"/>
        <v>216.36</v>
      </c>
      <c r="Q583" s="43">
        <f t="shared" si="338"/>
        <v>216.36</v>
      </c>
      <c r="R583" s="43">
        <f>$D$11</f>
        <v>216.36</v>
      </c>
      <c r="S583" s="43">
        <f t="shared" si="338"/>
        <v>216.36</v>
      </c>
      <c r="T583" s="43">
        <f t="shared" si="338"/>
        <v>216.36</v>
      </c>
      <c r="U583" s="43">
        <f t="shared" si="338"/>
        <v>216.36</v>
      </c>
      <c r="V583" s="43">
        <f t="shared" si="338"/>
        <v>216.36</v>
      </c>
      <c r="W583" s="43">
        <f t="shared" si="338"/>
        <v>216.36</v>
      </c>
      <c r="X583" s="43">
        <f t="shared" si="338"/>
        <v>216.36</v>
      </c>
      <c r="Y583" s="43">
        <f t="shared" si="338"/>
        <v>216.36</v>
      </c>
      <c r="Z583" s="43">
        <f t="shared" si="338"/>
        <v>216.36</v>
      </c>
      <c r="AA583" s="43">
        <f t="shared" si="338"/>
        <v>216.36</v>
      </c>
    </row>
    <row r="584" spans="1:27" collapsed="1" x14ac:dyDescent="0.2">
      <c r="A584" s="97" t="s">
        <v>1597</v>
      </c>
      <c r="B584" s="27" t="str">
        <f>"21"&amp;"."&amp;$B$663&amp;"."&amp;$B$664</f>
        <v>21.01.2023</v>
      </c>
      <c r="C584" s="89" t="s">
        <v>74</v>
      </c>
      <c r="D584" s="90">
        <f>ROUND(((D585+D586+D588+D587)/1000),5)</f>
        <v>1.92946</v>
      </c>
      <c r="E584" s="90">
        <f>ROUND(((E585+E586+E588+E587)/1000),5)</f>
        <v>1.8698900000000001</v>
      </c>
      <c r="F584" s="90">
        <f>ROUND(((F585+F586+F588+F587)/1000),5)</f>
        <v>1.81691</v>
      </c>
      <c r="G584" s="90">
        <f t="shared" ref="G584:AA584" si="339">ROUND(((G585+G586+G588+G587)/1000),5)</f>
        <v>1.8007299999999999</v>
      </c>
      <c r="H584" s="90">
        <f t="shared" si="339"/>
        <v>1.8188299999999999</v>
      </c>
      <c r="I584" s="90">
        <f t="shared" si="339"/>
        <v>1.84857</v>
      </c>
      <c r="J584" s="90">
        <f t="shared" si="339"/>
        <v>1.9059699999999999</v>
      </c>
      <c r="K584" s="90">
        <f t="shared" si="339"/>
        <v>2.2122000000000002</v>
      </c>
      <c r="L584" s="90">
        <f t="shared" si="339"/>
        <v>2.3640699999999999</v>
      </c>
      <c r="M584" s="90">
        <f t="shared" si="339"/>
        <v>2.4388200000000002</v>
      </c>
      <c r="N584" s="90">
        <f t="shared" si="339"/>
        <v>2.4889100000000002</v>
      </c>
      <c r="O584" s="90">
        <f t="shared" si="339"/>
        <v>2.5048499999999998</v>
      </c>
      <c r="P584" s="90">
        <f t="shared" si="339"/>
        <v>2.49573</v>
      </c>
      <c r="Q584" s="90">
        <f t="shared" si="339"/>
        <v>2.4973299999999998</v>
      </c>
      <c r="R584" s="90">
        <f t="shared" si="339"/>
        <v>2.4546399999999999</v>
      </c>
      <c r="S584" s="90">
        <f t="shared" si="339"/>
        <v>2.4609299999999998</v>
      </c>
      <c r="T584" s="90">
        <f t="shared" si="339"/>
        <v>2.47695</v>
      </c>
      <c r="U584" s="90">
        <f t="shared" si="339"/>
        <v>2.5050599999999998</v>
      </c>
      <c r="V584" s="90">
        <f t="shared" si="339"/>
        <v>2.5015999999999998</v>
      </c>
      <c r="W584" s="90">
        <f t="shared" si="339"/>
        <v>2.4788999999999999</v>
      </c>
      <c r="X584" s="90">
        <f t="shared" si="339"/>
        <v>2.4856500000000001</v>
      </c>
      <c r="Y584" s="90">
        <f t="shared" si="339"/>
        <v>2.3966799999999999</v>
      </c>
      <c r="Z584" s="90">
        <f t="shared" si="339"/>
        <v>2.2527200000000001</v>
      </c>
      <c r="AA584" s="90">
        <f t="shared" si="339"/>
        <v>1.8814200000000001</v>
      </c>
    </row>
    <row r="585" spans="1:27" ht="12.75" hidden="1" customHeight="1" outlineLevel="1" x14ac:dyDescent="0.2">
      <c r="A585" s="98" t="s">
        <v>1598</v>
      </c>
      <c r="B585" s="62" t="s">
        <v>236</v>
      </c>
      <c r="C585" s="42" t="s">
        <v>77</v>
      </c>
      <c r="D585" s="43">
        <v>1272.21</v>
      </c>
      <c r="E585" s="43">
        <v>1212.6400000000001</v>
      </c>
      <c r="F585" s="43">
        <v>1159.6600000000001</v>
      </c>
      <c r="G585" s="43">
        <v>1143.48</v>
      </c>
      <c r="H585" s="43">
        <v>1161.58</v>
      </c>
      <c r="I585" s="43">
        <v>1191.32</v>
      </c>
      <c r="J585" s="43">
        <v>1248.72</v>
      </c>
      <c r="K585" s="43">
        <v>1554.95</v>
      </c>
      <c r="L585" s="43">
        <v>1706.82</v>
      </c>
      <c r="M585" s="43">
        <v>1781.57</v>
      </c>
      <c r="N585" s="43">
        <v>1831.66</v>
      </c>
      <c r="O585" s="43">
        <v>1847.6</v>
      </c>
      <c r="P585" s="43">
        <v>1838.48</v>
      </c>
      <c r="Q585" s="43">
        <v>1840.08</v>
      </c>
      <c r="R585" s="43">
        <v>1797.39</v>
      </c>
      <c r="S585" s="43">
        <v>1803.68</v>
      </c>
      <c r="T585" s="43">
        <v>1819.7</v>
      </c>
      <c r="U585" s="43">
        <v>1847.81</v>
      </c>
      <c r="V585" s="43">
        <v>1844.35</v>
      </c>
      <c r="W585" s="43">
        <v>1821.65</v>
      </c>
      <c r="X585" s="43">
        <v>1828.4</v>
      </c>
      <c r="Y585" s="43">
        <v>1739.43</v>
      </c>
      <c r="Z585" s="43">
        <v>1595.47</v>
      </c>
      <c r="AA585" s="43">
        <v>1224.17</v>
      </c>
    </row>
    <row r="586" spans="1:27" ht="12.75" hidden="1" customHeight="1" outlineLevel="1" x14ac:dyDescent="0.2">
      <c r="A586" s="98" t="s">
        <v>1599</v>
      </c>
      <c r="B586" s="62" t="s">
        <v>88</v>
      </c>
      <c r="C586" s="42" t="s">
        <v>77</v>
      </c>
      <c r="D586" s="43">
        <f>$D$486</f>
        <v>434.18</v>
      </c>
      <c r="E586" s="43">
        <f t="shared" ref="E586:AA586" si="340">$D$486</f>
        <v>434.18</v>
      </c>
      <c r="F586" s="43">
        <f t="shared" si="340"/>
        <v>434.18</v>
      </c>
      <c r="G586" s="43">
        <f t="shared" si="340"/>
        <v>434.18</v>
      </c>
      <c r="H586" s="43">
        <f t="shared" si="340"/>
        <v>434.18</v>
      </c>
      <c r="I586" s="43">
        <f t="shared" si="340"/>
        <v>434.18</v>
      </c>
      <c r="J586" s="43">
        <f t="shared" si="340"/>
        <v>434.18</v>
      </c>
      <c r="K586" s="43">
        <f t="shared" si="340"/>
        <v>434.18</v>
      </c>
      <c r="L586" s="43">
        <f t="shared" si="340"/>
        <v>434.18</v>
      </c>
      <c r="M586" s="43">
        <f t="shared" si="340"/>
        <v>434.18</v>
      </c>
      <c r="N586" s="43">
        <f t="shared" si="340"/>
        <v>434.18</v>
      </c>
      <c r="O586" s="43">
        <f t="shared" si="340"/>
        <v>434.18</v>
      </c>
      <c r="P586" s="43">
        <f t="shared" si="340"/>
        <v>434.18</v>
      </c>
      <c r="Q586" s="43">
        <f t="shared" si="340"/>
        <v>434.18</v>
      </c>
      <c r="R586" s="43">
        <f t="shared" si="340"/>
        <v>434.18</v>
      </c>
      <c r="S586" s="43">
        <f t="shared" si="340"/>
        <v>434.18</v>
      </c>
      <c r="T586" s="43">
        <f t="shared" si="340"/>
        <v>434.18</v>
      </c>
      <c r="U586" s="43">
        <f t="shared" si="340"/>
        <v>434.18</v>
      </c>
      <c r="V586" s="43">
        <f t="shared" si="340"/>
        <v>434.18</v>
      </c>
      <c r="W586" s="43">
        <f t="shared" si="340"/>
        <v>434.18</v>
      </c>
      <c r="X586" s="43">
        <f t="shared" si="340"/>
        <v>434.18</v>
      </c>
      <c r="Y586" s="43">
        <f t="shared" si="340"/>
        <v>434.18</v>
      </c>
      <c r="Z586" s="43">
        <f t="shared" si="340"/>
        <v>434.18</v>
      </c>
      <c r="AA586" s="43">
        <f t="shared" si="340"/>
        <v>434.18</v>
      </c>
    </row>
    <row r="587" spans="1:27" ht="12.75" hidden="1" customHeight="1" outlineLevel="1" x14ac:dyDescent="0.2">
      <c r="A587" s="98" t="s">
        <v>1600</v>
      </c>
      <c r="B587" s="62" t="s">
        <v>81</v>
      </c>
      <c r="C587" s="42" t="s">
        <v>77</v>
      </c>
      <c r="D587" s="43">
        <v>6.71</v>
      </c>
      <c r="E587" s="43">
        <v>6.71</v>
      </c>
      <c r="F587" s="43">
        <v>6.71</v>
      </c>
      <c r="G587" s="43">
        <v>6.71</v>
      </c>
      <c r="H587" s="43">
        <v>6.71</v>
      </c>
      <c r="I587" s="43">
        <v>6.71</v>
      </c>
      <c r="J587" s="43">
        <v>6.71</v>
      </c>
      <c r="K587" s="43">
        <v>6.71</v>
      </c>
      <c r="L587" s="43">
        <v>6.71</v>
      </c>
      <c r="M587" s="43">
        <v>6.71</v>
      </c>
      <c r="N587" s="43">
        <v>6.71</v>
      </c>
      <c r="O587" s="43">
        <v>6.71</v>
      </c>
      <c r="P587" s="43">
        <v>6.71</v>
      </c>
      <c r="Q587" s="43">
        <v>6.71</v>
      </c>
      <c r="R587" s="43">
        <v>6.71</v>
      </c>
      <c r="S587" s="43">
        <v>6.71</v>
      </c>
      <c r="T587" s="43">
        <v>6.71</v>
      </c>
      <c r="U587" s="43">
        <v>6.71</v>
      </c>
      <c r="V587" s="43">
        <v>6.71</v>
      </c>
      <c r="W587" s="43">
        <v>6.71</v>
      </c>
      <c r="X587" s="43">
        <v>6.71</v>
      </c>
      <c r="Y587" s="43">
        <v>6.71</v>
      </c>
      <c r="Z587" s="43">
        <v>6.71</v>
      </c>
      <c r="AA587" s="43">
        <v>6.71</v>
      </c>
    </row>
    <row r="588" spans="1:27" ht="12.75" hidden="1" customHeight="1" outlineLevel="1" x14ac:dyDescent="0.2">
      <c r="A588" s="98" t="s">
        <v>1601</v>
      </c>
      <c r="B588" s="62" t="s">
        <v>79</v>
      </c>
      <c r="C588" s="42" t="s">
        <v>77</v>
      </c>
      <c r="D588" s="43">
        <f>$D$11</f>
        <v>216.36</v>
      </c>
      <c r="E588" s="43">
        <f t="shared" ref="E588:AA588" si="341">$D$11</f>
        <v>216.36</v>
      </c>
      <c r="F588" s="43">
        <f t="shared" si="341"/>
        <v>216.36</v>
      </c>
      <c r="G588" s="43">
        <f t="shared" si="341"/>
        <v>216.36</v>
      </c>
      <c r="H588" s="43">
        <f t="shared" si="341"/>
        <v>216.36</v>
      </c>
      <c r="I588" s="43">
        <f t="shared" si="341"/>
        <v>216.36</v>
      </c>
      <c r="J588" s="43">
        <f t="shared" si="341"/>
        <v>216.36</v>
      </c>
      <c r="K588" s="43">
        <f t="shared" si="341"/>
        <v>216.36</v>
      </c>
      <c r="L588" s="43">
        <f t="shared" si="341"/>
        <v>216.36</v>
      </c>
      <c r="M588" s="43">
        <f t="shared" si="341"/>
        <v>216.36</v>
      </c>
      <c r="N588" s="43">
        <f t="shared" si="341"/>
        <v>216.36</v>
      </c>
      <c r="O588" s="43">
        <f t="shared" si="341"/>
        <v>216.36</v>
      </c>
      <c r="P588" s="43">
        <f t="shared" si="341"/>
        <v>216.36</v>
      </c>
      <c r="Q588" s="43">
        <f t="shared" si="341"/>
        <v>216.36</v>
      </c>
      <c r="R588" s="43">
        <f>$D$11</f>
        <v>216.36</v>
      </c>
      <c r="S588" s="43">
        <f t="shared" si="341"/>
        <v>216.36</v>
      </c>
      <c r="T588" s="43">
        <f t="shared" si="341"/>
        <v>216.36</v>
      </c>
      <c r="U588" s="43">
        <f t="shared" si="341"/>
        <v>216.36</v>
      </c>
      <c r="V588" s="43">
        <f t="shared" si="341"/>
        <v>216.36</v>
      </c>
      <c r="W588" s="43">
        <f t="shared" si="341"/>
        <v>216.36</v>
      </c>
      <c r="X588" s="43">
        <f t="shared" si="341"/>
        <v>216.36</v>
      </c>
      <c r="Y588" s="43">
        <f t="shared" si="341"/>
        <v>216.36</v>
      </c>
      <c r="Z588" s="43">
        <f t="shared" si="341"/>
        <v>216.36</v>
      </c>
      <c r="AA588" s="43">
        <f t="shared" si="341"/>
        <v>216.36</v>
      </c>
    </row>
    <row r="589" spans="1:27" collapsed="1" x14ac:dyDescent="0.2">
      <c r="A589" s="97" t="s">
        <v>1602</v>
      </c>
      <c r="B589" s="27" t="str">
        <f>"22"&amp;"."&amp;$B$663&amp;"."&amp;$B$664</f>
        <v>22.01.2023</v>
      </c>
      <c r="C589" s="89" t="s">
        <v>74</v>
      </c>
      <c r="D589" s="90">
        <f>ROUND(((D590+D591+D593+D592)/1000),5)</f>
        <v>1.87608</v>
      </c>
      <c r="E589" s="90">
        <f>ROUND(((E590+E591+E593+E592)/1000),5)</f>
        <v>1.81073</v>
      </c>
      <c r="F589" s="90">
        <f>ROUND(((F590+F591+F593+F592)/1000),5)</f>
        <v>1.7908500000000001</v>
      </c>
      <c r="G589" s="90">
        <f t="shared" ref="G589:AA589" si="342">ROUND(((G590+G591+G593+G592)/1000),5)</f>
        <v>1.76034</v>
      </c>
      <c r="H589" s="90">
        <f t="shared" si="342"/>
        <v>1.79413</v>
      </c>
      <c r="I589" s="90">
        <f t="shared" si="342"/>
        <v>1.7985599999999999</v>
      </c>
      <c r="J589" s="90">
        <f t="shared" si="342"/>
        <v>1.8345400000000001</v>
      </c>
      <c r="K589" s="90">
        <f t="shared" si="342"/>
        <v>1.9368099999999999</v>
      </c>
      <c r="L589" s="90">
        <f t="shared" si="342"/>
        <v>2.19964</v>
      </c>
      <c r="M589" s="90">
        <f t="shared" si="342"/>
        <v>2.3642500000000002</v>
      </c>
      <c r="N589" s="90">
        <f t="shared" si="342"/>
        <v>2.4083800000000002</v>
      </c>
      <c r="O589" s="90">
        <f t="shared" si="342"/>
        <v>2.4260899999999999</v>
      </c>
      <c r="P589" s="90">
        <f t="shared" si="342"/>
        <v>2.4244599999999998</v>
      </c>
      <c r="Q589" s="90">
        <f t="shared" si="342"/>
        <v>2.4253</v>
      </c>
      <c r="R589" s="90">
        <f t="shared" si="342"/>
        <v>2.4000499999999998</v>
      </c>
      <c r="S589" s="90">
        <f t="shared" si="342"/>
        <v>2.4131499999999999</v>
      </c>
      <c r="T589" s="90">
        <f t="shared" si="342"/>
        <v>2.4342899999999998</v>
      </c>
      <c r="U589" s="90">
        <f t="shared" si="342"/>
        <v>2.46882</v>
      </c>
      <c r="V589" s="90">
        <f t="shared" si="342"/>
        <v>2.4708899999999998</v>
      </c>
      <c r="W589" s="90">
        <f t="shared" si="342"/>
        <v>2.4631699999999999</v>
      </c>
      <c r="X589" s="90">
        <f t="shared" si="342"/>
        <v>2.4557799999999999</v>
      </c>
      <c r="Y589" s="90">
        <f t="shared" si="342"/>
        <v>2.4040300000000001</v>
      </c>
      <c r="Z589" s="90">
        <f t="shared" si="342"/>
        <v>2.20452</v>
      </c>
      <c r="AA589" s="90">
        <f t="shared" si="342"/>
        <v>1.8719699999999999</v>
      </c>
    </row>
    <row r="590" spans="1:27" ht="12.75" hidden="1" customHeight="1" outlineLevel="1" x14ac:dyDescent="0.2">
      <c r="A590" s="98" t="s">
        <v>1603</v>
      </c>
      <c r="B590" s="62" t="s">
        <v>236</v>
      </c>
      <c r="C590" s="42" t="s">
        <v>77</v>
      </c>
      <c r="D590" s="43">
        <v>1218.83</v>
      </c>
      <c r="E590" s="43">
        <v>1153.48</v>
      </c>
      <c r="F590" s="43">
        <v>1133.5999999999999</v>
      </c>
      <c r="G590" s="43">
        <v>1103.0899999999999</v>
      </c>
      <c r="H590" s="43">
        <v>1136.8800000000001</v>
      </c>
      <c r="I590" s="43">
        <v>1141.31</v>
      </c>
      <c r="J590" s="43">
        <v>1177.29</v>
      </c>
      <c r="K590" s="43">
        <v>1279.56</v>
      </c>
      <c r="L590" s="43">
        <v>1542.39</v>
      </c>
      <c r="M590" s="43">
        <v>1707</v>
      </c>
      <c r="N590" s="43">
        <v>1751.13</v>
      </c>
      <c r="O590" s="43">
        <v>1768.84</v>
      </c>
      <c r="P590" s="43">
        <v>1767.21</v>
      </c>
      <c r="Q590" s="43">
        <v>1768.05</v>
      </c>
      <c r="R590" s="43">
        <v>1742.8</v>
      </c>
      <c r="S590" s="43">
        <v>1755.9</v>
      </c>
      <c r="T590" s="43">
        <v>1777.04</v>
      </c>
      <c r="U590" s="43">
        <v>1811.57</v>
      </c>
      <c r="V590" s="43">
        <v>1813.64</v>
      </c>
      <c r="W590" s="43">
        <v>1805.92</v>
      </c>
      <c r="X590" s="43">
        <v>1798.53</v>
      </c>
      <c r="Y590" s="43">
        <v>1746.78</v>
      </c>
      <c r="Z590" s="43">
        <v>1547.27</v>
      </c>
      <c r="AA590" s="43">
        <v>1214.72</v>
      </c>
    </row>
    <row r="591" spans="1:27" ht="12.75" hidden="1" customHeight="1" outlineLevel="1" x14ac:dyDescent="0.2">
      <c r="A591" s="98" t="s">
        <v>1604</v>
      </c>
      <c r="B591" s="62" t="s">
        <v>88</v>
      </c>
      <c r="C591" s="42" t="s">
        <v>77</v>
      </c>
      <c r="D591" s="43">
        <f>$D$486</f>
        <v>434.18</v>
      </c>
      <c r="E591" s="43">
        <f t="shared" ref="E591:AA591" si="343">$D$486</f>
        <v>434.18</v>
      </c>
      <c r="F591" s="43">
        <f t="shared" si="343"/>
        <v>434.18</v>
      </c>
      <c r="G591" s="43">
        <f t="shared" si="343"/>
        <v>434.18</v>
      </c>
      <c r="H591" s="43">
        <f t="shared" si="343"/>
        <v>434.18</v>
      </c>
      <c r="I591" s="43">
        <f t="shared" si="343"/>
        <v>434.18</v>
      </c>
      <c r="J591" s="43">
        <f t="shared" si="343"/>
        <v>434.18</v>
      </c>
      <c r="K591" s="43">
        <f t="shared" si="343"/>
        <v>434.18</v>
      </c>
      <c r="L591" s="43">
        <f t="shared" si="343"/>
        <v>434.18</v>
      </c>
      <c r="M591" s="43">
        <f t="shared" si="343"/>
        <v>434.18</v>
      </c>
      <c r="N591" s="43">
        <f t="shared" si="343"/>
        <v>434.18</v>
      </c>
      <c r="O591" s="43">
        <f t="shared" si="343"/>
        <v>434.18</v>
      </c>
      <c r="P591" s="43">
        <f t="shared" si="343"/>
        <v>434.18</v>
      </c>
      <c r="Q591" s="43">
        <f t="shared" si="343"/>
        <v>434.18</v>
      </c>
      <c r="R591" s="43">
        <f t="shared" si="343"/>
        <v>434.18</v>
      </c>
      <c r="S591" s="43">
        <f t="shared" si="343"/>
        <v>434.18</v>
      </c>
      <c r="T591" s="43">
        <f t="shared" si="343"/>
        <v>434.18</v>
      </c>
      <c r="U591" s="43">
        <f t="shared" si="343"/>
        <v>434.18</v>
      </c>
      <c r="V591" s="43">
        <f t="shared" si="343"/>
        <v>434.18</v>
      </c>
      <c r="W591" s="43">
        <f t="shared" si="343"/>
        <v>434.18</v>
      </c>
      <c r="X591" s="43">
        <f t="shared" si="343"/>
        <v>434.18</v>
      </c>
      <c r="Y591" s="43">
        <f t="shared" si="343"/>
        <v>434.18</v>
      </c>
      <c r="Z591" s="43">
        <f t="shared" si="343"/>
        <v>434.18</v>
      </c>
      <c r="AA591" s="43">
        <f t="shared" si="343"/>
        <v>434.18</v>
      </c>
    </row>
    <row r="592" spans="1:27" ht="12.75" hidden="1" customHeight="1" outlineLevel="1" x14ac:dyDescent="0.2">
      <c r="A592" s="98" t="s">
        <v>1605</v>
      </c>
      <c r="B592" s="62" t="s">
        <v>81</v>
      </c>
      <c r="C592" s="42" t="s">
        <v>77</v>
      </c>
      <c r="D592" s="43">
        <v>6.71</v>
      </c>
      <c r="E592" s="43">
        <v>6.71</v>
      </c>
      <c r="F592" s="43">
        <v>6.71</v>
      </c>
      <c r="G592" s="43">
        <v>6.71</v>
      </c>
      <c r="H592" s="43">
        <v>6.71</v>
      </c>
      <c r="I592" s="43">
        <v>6.71</v>
      </c>
      <c r="J592" s="43">
        <v>6.71</v>
      </c>
      <c r="K592" s="43">
        <v>6.71</v>
      </c>
      <c r="L592" s="43">
        <v>6.71</v>
      </c>
      <c r="M592" s="43">
        <v>6.71</v>
      </c>
      <c r="N592" s="43">
        <v>6.71</v>
      </c>
      <c r="O592" s="43">
        <v>6.71</v>
      </c>
      <c r="P592" s="43">
        <v>6.71</v>
      </c>
      <c r="Q592" s="43">
        <v>6.71</v>
      </c>
      <c r="R592" s="43">
        <v>6.71</v>
      </c>
      <c r="S592" s="43">
        <v>6.71</v>
      </c>
      <c r="T592" s="43">
        <v>6.71</v>
      </c>
      <c r="U592" s="43">
        <v>6.71</v>
      </c>
      <c r="V592" s="43">
        <v>6.71</v>
      </c>
      <c r="W592" s="43">
        <v>6.71</v>
      </c>
      <c r="X592" s="43">
        <v>6.71</v>
      </c>
      <c r="Y592" s="43">
        <v>6.71</v>
      </c>
      <c r="Z592" s="43">
        <v>6.71</v>
      </c>
      <c r="AA592" s="43">
        <v>6.71</v>
      </c>
    </row>
    <row r="593" spans="1:27" ht="12.75" hidden="1" customHeight="1" outlineLevel="1" x14ac:dyDescent="0.2">
      <c r="A593" s="98" t="s">
        <v>1606</v>
      </c>
      <c r="B593" s="62" t="s">
        <v>79</v>
      </c>
      <c r="C593" s="42" t="s">
        <v>77</v>
      </c>
      <c r="D593" s="43">
        <f>$D$11</f>
        <v>216.36</v>
      </c>
      <c r="E593" s="43">
        <f t="shared" ref="E593:AA593" si="344">$D$11</f>
        <v>216.36</v>
      </c>
      <c r="F593" s="43">
        <f t="shared" si="344"/>
        <v>216.36</v>
      </c>
      <c r="G593" s="43">
        <f t="shared" si="344"/>
        <v>216.36</v>
      </c>
      <c r="H593" s="43">
        <f t="shared" si="344"/>
        <v>216.36</v>
      </c>
      <c r="I593" s="43">
        <f t="shared" si="344"/>
        <v>216.36</v>
      </c>
      <c r="J593" s="43">
        <f t="shared" si="344"/>
        <v>216.36</v>
      </c>
      <c r="K593" s="43">
        <f t="shared" si="344"/>
        <v>216.36</v>
      </c>
      <c r="L593" s="43">
        <f t="shared" si="344"/>
        <v>216.36</v>
      </c>
      <c r="M593" s="43">
        <f t="shared" si="344"/>
        <v>216.36</v>
      </c>
      <c r="N593" s="43">
        <f t="shared" si="344"/>
        <v>216.36</v>
      </c>
      <c r="O593" s="43">
        <f t="shared" si="344"/>
        <v>216.36</v>
      </c>
      <c r="P593" s="43">
        <f t="shared" si="344"/>
        <v>216.36</v>
      </c>
      <c r="Q593" s="43">
        <f t="shared" si="344"/>
        <v>216.36</v>
      </c>
      <c r="R593" s="43">
        <f>$D$11</f>
        <v>216.36</v>
      </c>
      <c r="S593" s="43">
        <f t="shared" si="344"/>
        <v>216.36</v>
      </c>
      <c r="T593" s="43">
        <f t="shared" si="344"/>
        <v>216.36</v>
      </c>
      <c r="U593" s="43">
        <f t="shared" si="344"/>
        <v>216.36</v>
      </c>
      <c r="V593" s="43">
        <f t="shared" si="344"/>
        <v>216.36</v>
      </c>
      <c r="W593" s="43">
        <f t="shared" si="344"/>
        <v>216.36</v>
      </c>
      <c r="X593" s="43">
        <f t="shared" si="344"/>
        <v>216.36</v>
      </c>
      <c r="Y593" s="43">
        <f t="shared" si="344"/>
        <v>216.36</v>
      </c>
      <c r="Z593" s="43">
        <f t="shared" si="344"/>
        <v>216.36</v>
      </c>
      <c r="AA593" s="43">
        <f t="shared" si="344"/>
        <v>216.36</v>
      </c>
    </row>
    <row r="594" spans="1:27" collapsed="1" x14ac:dyDescent="0.2">
      <c r="A594" s="97" t="s">
        <v>1607</v>
      </c>
      <c r="B594" s="27" t="str">
        <f>"23"&amp;"."&amp;$B$663&amp;"."&amp;$B$664</f>
        <v>23.01.2023</v>
      </c>
      <c r="C594" s="89" t="s">
        <v>74</v>
      </c>
      <c r="D594" s="90">
        <f>ROUND(((D595+D596+D598+D597)/1000),5)</f>
        <v>1.8318300000000001</v>
      </c>
      <c r="E594" s="90">
        <f>ROUND(((E595+E596+E598+E597)/1000),5)</f>
        <v>1.79738</v>
      </c>
      <c r="F594" s="90">
        <f>ROUND(((F595+F596+F598+F597)/1000),5)</f>
        <v>1.7419100000000001</v>
      </c>
      <c r="G594" s="90">
        <f t="shared" ref="G594:AA594" si="345">ROUND(((G595+G596+G598+G597)/1000),5)</f>
        <v>1.7324999999999999</v>
      </c>
      <c r="H594" s="90">
        <f t="shared" si="345"/>
        <v>1.7694399999999999</v>
      </c>
      <c r="I594" s="90">
        <f t="shared" si="345"/>
        <v>1.8303700000000001</v>
      </c>
      <c r="J594" s="90">
        <f t="shared" si="345"/>
        <v>2.0707900000000001</v>
      </c>
      <c r="K594" s="90">
        <f t="shared" si="345"/>
        <v>2.4047399999999999</v>
      </c>
      <c r="L594" s="90">
        <f t="shared" si="345"/>
        <v>2.5514999999999999</v>
      </c>
      <c r="M594" s="90">
        <f t="shared" si="345"/>
        <v>2.57883</v>
      </c>
      <c r="N594" s="90">
        <f t="shared" si="345"/>
        <v>2.5920100000000001</v>
      </c>
      <c r="O594" s="90">
        <f t="shared" si="345"/>
        <v>2.6217800000000002</v>
      </c>
      <c r="P594" s="90">
        <f t="shared" si="345"/>
        <v>2.60256</v>
      </c>
      <c r="Q594" s="90">
        <f t="shared" si="345"/>
        <v>2.6099600000000001</v>
      </c>
      <c r="R594" s="90">
        <f t="shared" si="345"/>
        <v>2.60473</v>
      </c>
      <c r="S594" s="90">
        <f t="shared" si="345"/>
        <v>2.573</v>
      </c>
      <c r="T594" s="90">
        <f t="shared" si="345"/>
        <v>2.5762399999999999</v>
      </c>
      <c r="U594" s="90">
        <f t="shared" si="345"/>
        <v>2.5882299999999998</v>
      </c>
      <c r="V594" s="90">
        <f t="shared" si="345"/>
        <v>2.5836199999999998</v>
      </c>
      <c r="W594" s="90">
        <f t="shared" si="345"/>
        <v>2.59876</v>
      </c>
      <c r="X594" s="90">
        <f t="shared" si="345"/>
        <v>2.5672600000000001</v>
      </c>
      <c r="Y594" s="90">
        <f t="shared" si="345"/>
        <v>2.4198900000000001</v>
      </c>
      <c r="Z594" s="90">
        <f t="shared" si="345"/>
        <v>2.19746</v>
      </c>
      <c r="AA594" s="90">
        <f t="shared" si="345"/>
        <v>1.83168</v>
      </c>
    </row>
    <row r="595" spans="1:27" ht="12.75" hidden="1" customHeight="1" outlineLevel="1" x14ac:dyDescent="0.2">
      <c r="A595" s="98" t="s">
        <v>1608</v>
      </c>
      <c r="B595" s="62" t="s">
        <v>236</v>
      </c>
      <c r="C595" s="42" t="s">
        <v>77</v>
      </c>
      <c r="D595" s="43">
        <v>1174.58</v>
      </c>
      <c r="E595" s="43">
        <v>1140.1300000000001</v>
      </c>
      <c r="F595" s="43">
        <v>1084.6600000000001</v>
      </c>
      <c r="G595" s="43">
        <v>1075.25</v>
      </c>
      <c r="H595" s="43">
        <v>1112.19</v>
      </c>
      <c r="I595" s="43">
        <v>1173.1199999999999</v>
      </c>
      <c r="J595" s="43">
        <v>1413.54</v>
      </c>
      <c r="K595" s="43">
        <v>1747.49</v>
      </c>
      <c r="L595" s="43">
        <v>1894.25</v>
      </c>
      <c r="M595" s="43">
        <v>1921.58</v>
      </c>
      <c r="N595" s="43">
        <v>1934.76</v>
      </c>
      <c r="O595" s="43">
        <v>1964.53</v>
      </c>
      <c r="P595" s="43">
        <v>1945.31</v>
      </c>
      <c r="Q595" s="43">
        <v>1952.71</v>
      </c>
      <c r="R595" s="43">
        <v>1947.48</v>
      </c>
      <c r="S595" s="43">
        <v>1915.75</v>
      </c>
      <c r="T595" s="43">
        <v>1918.99</v>
      </c>
      <c r="U595" s="43">
        <v>1930.98</v>
      </c>
      <c r="V595" s="43">
        <v>1926.37</v>
      </c>
      <c r="W595" s="43">
        <v>1941.51</v>
      </c>
      <c r="X595" s="43">
        <v>1910.01</v>
      </c>
      <c r="Y595" s="43">
        <v>1762.64</v>
      </c>
      <c r="Z595" s="43">
        <v>1540.21</v>
      </c>
      <c r="AA595" s="43">
        <v>1174.43</v>
      </c>
    </row>
    <row r="596" spans="1:27" ht="12.75" hidden="1" customHeight="1" outlineLevel="1" x14ac:dyDescent="0.2">
      <c r="A596" s="98" t="s">
        <v>1609</v>
      </c>
      <c r="B596" s="62" t="s">
        <v>88</v>
      </c>
      <c r="C596" s="42" t="s">
        <v>77</v>
      </c>
      <c r="D596" s="43">
        <f>$D$486</f>
        <v>434.18</v>
      </c>
      <c r="E596" s="43">
        <f t="shared" ref="E596:AA596" si="346">$D$486</f>
        <v>434.18</v>
      </c>
      <c r="F596" s="43">
        <f t="shared" si="346"/>
        <v>434.18</v>
      </c>
      <c r="G596" s="43">
        <f t="shared" si="346"/>
        <v>434.18</v>
      </c>
      <c r="H596" s="43">
        <f t="shared" si="346"/>
        <v>434.18</v>
      </c>
      <c r="I596" s="43">
        <f t="shared" si="346"/>
        <v>434.18</v>
      </c>
      <c r="J596" s="43">
        <f t="shared" si="346"/>
        <v>434.18</v>
      </c>
      <c r="K596" s="43">
        <f t="shared" si="346"/>
        <v>434.18</v>
      </c>
      <c r="L596" s="43">
        <f t="shared" si="346"/>
        <v>434.18</v>
      </c>
      <c r="M596" s="43">
        <f t="shared" si="346"/>
        <v>434.18</v>
      </c>
      <c r="N596" s="43">
        <f t="shared" si="346"/>
        <v>434.18</v>
      </c>
      <c r="O596" s="43">
        <f t="shared" si="346"/>
        <v>434.18</v>
      </c>
      <c r="P596" s="43">
        <f t="shared" si="346"/>
        <v>434.18</v>
      </c>
      <c r="Q596" s="43">
        <f t="shared" si="346"/>
        <v>434.18</v>
      </c>
      <c r="R596" s="43">
        <f t="shared" si="346"/>
        <v>434.18</v>
      </c>
      <c r="S596" s="43">
        <f t="shared" si="346"/>
        <v>434.18</v>
      </c>
      <c r="T596" s="43">
        <f t="shared" si="346"/>
        <v>434.18</v>
      </c>
      <c r="U596" s="43">
        <f t="shared" si="346"/>
        <v>434.18</v>
      </c>
      <c r="V596" s="43">
        <f t="shared" si="346"/>
        <v>434.18</v>
      </c>
      <c r="W596" s="43">
        <f t="shared" si="346"/>
        <v>434.18</v>
      </c>
      <c r="X596" s="43">
        <f t="shared" si="346"/>
        <v>434.18</v>
      </c>
      <c r="Y596" s="43">
        <f t="shared" si="346"/>
        <v>434.18</v>
      </c>
      <c r="Z596" s="43">
        <f t="shared" si="346"/>
        <v>434.18</v>
      </c>
      <c r="AA596" s="43">
        <f t="shared" si="346"/>
        <v>434.18</v>
      </c>
    </row>
    <row r="597" spans="1:27" ht="12.75" hidden="1" customHeight="1" outlineLevel="1" x14ac:dyDescent="0.2">
      <c r="A597" s="98" t="s">
        <v>1610</v>
      </c>
      <c r="B597" s="62" t="s">
        <v>81</v>
      </c>
      <c r="C597" s="42" t="s">
        <v>77</v>
      </c>
      <c r="D597" s="43">
        <v>6.71</v>
      </c>
      <c r="E597" s="43">
        <v>6.71</v>
      </c>
      <c r="F597" s="43">
        <v>6.71</v>
      </c>
      <c r="G597" s="43">
        <v>6.71</v>
      </c>
      <c r="H597" s="43">
        <v>6.71</v>
      </c>
      <c r="I597" s="43">
        <v>6.71</v>
      </c>
      <c r="J597" s="43">
        <v>6.71</v>
      </c>
      <c r="K597" s="43">
        <v>6.71</v>
      </c>
      <c r="L597" s="43">
        <v>6.71</v>
      </c>
      <c r="M597" s="43">
        <v>6.71</v>
      </c>
      <c r="N597" s="43">
        <v>6.71</v>
      </c>
      <c r="O597" s="43">
        <v>6.71</v>
      </c>
      <c r="P597" s="43">
        <v>6.71</v>
      </c>
      <c r="Q597" s="43">
        <v>6.71</v>
      </c>
      <c r="R597" s="43">
        <v>6.71</v>
      </c>
      <c r="S597" s="43">
        <v>6.71</v>
      </c>
      <c r="T597" s="43">
        <v>6.71</v>
      </c>
      <c r="U597" s="43">
        <v>6.71</v>
      </c>
      <c r="V597" s="43">
        <v>6.71</v>
      </c>
      <c r="W597" s="43">
        <v>6.71</v>
      </c>
      <c r="X597" s="43">
        <v>6.71</v>
      </c>
      <c r="Y597" s="43">
        <v>6.71</v>
      </c>
      <c r="Z597" s="43">
        <v>6.71</v>
      </c>
      <c r="AA597" s="43">
        <v>6.71</v>
      </c>
    </row>
    <row r="598" spans="1:27" ht="12.75" hidden="1" customHeight="1" outlineLevel="1" x14ac:dyDescent="0.2">
      <c r="A598" s="98" t="s">
        <v>1611</v>
      </c>
      <c r="B598" s="62" t="s">
        <v>79</v>
      </c>
      <c r="C598" s="42" t="s">
        <v>77</v>
      </c>
      <c r="D598" s="43">
        <f>$D$11</f>
        <v>216.36</v>
      </c>
      <c r="E598" s="43">
        <f t="shared" ref="E598:AA598" si="347">$D$11</f>
        <v>216.36</v>
      </c>
      <c r="F598" s="43">
        <f t="shared" si="347"/>
        <v>216.36</v>
      </c>
      <c r="G598" s="43">
        <f t="shared" si="347"/>
        <v>216.36</v>
      </c>
      <c r="H598" s="43">
        <f t="shared" si="347"/>
        <v>216.36</v>
      </c>
      <c r="I598" s="43">
        <f t="shared" si="347"/>
        <v>216.36</v>
      </c>
      <c r="J598" s="43">
        <f t="shared" si="347"/>
        <v>216.36</v>
      </c>
      <c r="K598" s="43">
        <f t="shared" si="347"/>
        <v>216.36</v>
      </c>
      <c r="L598" s="43">
        <f t="shared" si="347"/>
        <v>216.36</v>
      </c>
      <c r="M598" s="43">
        <f t="shared" si="347"/>
        <v>216.36</v>
      </c>
      <c r="N598" s="43">
        <f t="shared" si="347"/>
        <v>216.36</v>
      </c>
      <c r="O598" s="43">
        <f t="shared" si="347"/>
        <v>216.36</v>
      </c>
      <c r="P598" s="43">
        <f t="shared" si="347"/>
        <v>216.36</v>
      </c>
      <c r="Q598" s="43">
        <f t="shared" si="347"/>
        <v>216.36</v>
      </c>
      <c r="R598" s="43">
        <f>$D$11</f>
        <v>216.36</v>
      </c>
      <c r="S598" s="43">
        <f t="shared" si="347"/>
        <v>216.36</v>
      </c>
      <c r="T598" s="43">
        <f t="shared" si="347"/>
        <v>216.36</v>
      </c>
      <c r="U598" s="43">
        <f t="shared" si="347"/>
        <v>216.36</v>
      </c>
      <c r="V598" s="43">
        <f t="shared" si="347"/>
        <v>216.36</v>
      </c>
      <c r="W598" s="43">
        <f t="shared" si="347"/>
        <v>216.36</v>
      </c>
      <c r="X598" s="43">
        <f t="shared" si="347"/>
        <v>216.36</v>
      </c>
      <c r="Y598" s="43">
        <f t="shared" si="347"/>
        <v>216.36</v>
      </c>
      <c r="Z598" s="43">
        <f t="shared" si="347"/>
        <v>216.36</v>
      </c>
      <c r="AA598" s="43">
        <f t="shared" si="347"/>
        <v>216.36</v>
      </c>
    </row>
    <row r="599" spans="1:27" collapsed="1" x14ac:dyDescent="0.2">
      <c r="A599" s="97" t="s">
        <v>1612</v>
      </c>
      <c r="B599" s="27" t="str">
        <f>"24"&amp;"."&amp;$B$663&amp;"."&amp;$B$664</f>
        <v>24.01.2023</v>
      </c>
      <c r="C599" s="89" t="s">
        <v>74</v>
      </c>
      <c r="D599" s="90">
        <f>ROUND(((D600+D601+D603+D602)/1000),5)</f>
        <v>1.8273999999999999</v>
      </c>
      <c r="E599" s="90">
        <f>ROUND(((E600+E601+E603+E602)/1000),5)</f>
        <v>1.7700800000000001</v>
      </c>
      <c r="F599" s="90">
        <f>ROUND(((F600+F601+F603+F602)/1000),5)</f>
        <v>1.75248</v>
      </c>
      <c r="G599" s="90">
        <f t="shared" ref="G599:AA599" si="348">ROUND(((G600+G601+G603+G602)/1000),5)</f>
        <v>1.7529600000000001</v>
      </c>
      <c r="H599" s="90">
        <f t="shared" si="348"/>
        <v>1.80071</v>
      </c>
      <c r="I599" s="90">
        <f t="shared" si="348"/>
        <v>1.8718999999999999</v>
      </c>
      <c r="J599" s="90">
        <f t="shared" si="348"/>
        <v>2.2356400000000001</v>
      </c>
      <c r="K599" s="90">
        <f t="shared" si="348"/>
        <v>2.4355199999999999</v>
      </c>
      <c r="L599" s="90">
        <f t="shared" si="348"/>
        <v>2.5479799999999999</v>
      </c>
      <c r="M599" s="90">
        <f t="shared" si="348"/>
        <v>2.56487</v>
      </c>
      <c r="N599" s="90">
        <f t="shared" si="348"/>
        <v>2.5773199999999998</v>
      </c>
      <c r="O599" s="90">
        <f t="shared" si="348"/>
        <v>2.5986600000000002</v>
      </c>
      <c r="P599" s="90">
        <f t="shared" si="348"/>
        <v>2.5876000000000001</v>
      </c>
      <c r="Q599" s="90">
        <f t="shared" si="348"/>
        <v>2.5927899999999999</v>
      </c>
      <c r="R599" s="90">
        <f t="shared" si="348"/>
        <v>2.5915599999999999</v>
      </c>
      <c r="S599" s="90">
        <f t="shared" si="348"/>
        <v>2.5637699999999999</v>
      </c>
      <c r="T599" s="90">
        <f t="shared" si="348"/>
        <v>2.5635699999999999</v>
      </c>
      <c r="U599" s="90">
        <f t="shared" si="348"/>
        <v>2.5742699999999998</v>
      </c>
      <c r="V599" s="90">
        <f t="shared" si="348"/>
        <v>2.5722200000000002</v>
      </c>
      <c r="W599" s="90">
        <f t="shared" si="348"/>
        <v>2.58487</v>
      </c>
      <c r="X599" s="90">
        <f t="shared" si="348"/>
        <v>2.5392299999999999</v>
      </c>
      <c r="Y599" s="90">
        <f t="shared" si="348"/>
        <v>2.4664899999999998</v>
      </c>
      <c r="Z599" s="90">
        <f t="shared" si="348"/>
        <v>2.3115999999999999</v>
      </c>
      <c r="AA599" s="90">
        <f t="shared" si="348"/>
        <v>1.87514</v>
      </c>
    </row>
    <row r="600" spans="1:27" ht="12.75" hidden="1" customHeight="1" outlineLevel="1" x14ac:dyDescent="0.2">
      <c r="A600" s="98" t="s">
        <v>1613</v>
      </c>
      <c r="B600" s="62" t="s">
        <v>236</v>
      </c>
      <c r="C600" s="42" t="s">
        <v>77</v>
      </c>
      <c r="D600" s="43">
        <v>1170.1500000000001</v>
      </c>
      <c r="E600" s="43">
        <v>1112.83</v>
      </c>
      <c r="F600" s="43">
        <v>1095.23</v>
      </c>
      <c r="G600" s="43">
        <v>1095.71</v>
      </c>
      <c r="H600" s="43">
        <v>1143.46</v>
      </c>
      <c r="I600" s="43">
        <v>1214.6500000000001</v>
      </c>
      <c r="J600" s="43">
        <v>1578.39</v>
      </c>
      <c r="K600" s="43">
        <v>1778.27</v>
      </c>
      <c r="L600" s="43">
        <v>1890.73</v>
      </c>
      <c r="M600" s="43">
        <v>1907.62</v>
      </c>
      <c r="N600" s="43">
        <v>1920.07</v>
      </c>
      <c r="O600" s="43">
        <v>1941.41</v>
      </c>
      <c r="P600" s="43">
        <v>1930.35</v>
      </c>
      <c r="Q600" s="43">
        <v>1935.54</v>
      </c>
      <c r="R600" s="43">
        <v>1934.31</v>
      </c>
      <c r="S600" s="43">
        <v>1906.52</v>
      </c>
      <c r="T600" s="43">
        <v>1906.32</v>
      </c>
      <c r="U600" s="43">
        <v>1917.02</v>
      </c>
      <c r="V600" s="43">
        <v>1914.97</v>
      </c>
      <c r="W600" s="43">
        <v>1927.62</v>
      </c>
      <c r="X600" s="43">
        <v>1881.98</v>
      </c>
      <c r="Y600" s="43">
        <v>1809.24</v>
      </c>
      <c r="Z600" s="43">
        <v>1654.35</v>
      </c>
      <c r="AA600" s="43">
        <v>1217.8900000000001</v>
      </c>
    </row>
    <row r="601" spans="1:27" ht="12.75" hidden="1" customHeight="1" outlineLevel="1" x14ac:dyDescent="0.2">
      <c r="A601" s="98" t="s">
        <v>1614</v>
      </c>
      <c r="B601" s="62" t="s">
        <v>88</v>
      </c>
      <c r="C601" s="42" t="s">
        <v>77</v>
      </c>
      <c r="D601" s="43">
        <f>$D$486</f>
        <v>434.18</v>
      </c>
      <c r="E601" s="43">
        <f t="shared" ref="E601:AA601" si="349">$D$486</f>
        <v>434.18</v>
      </c>
      <c r="F601" s="43">
        <f t="shared" si="349"/>
        <v>434.18</v>
      </c>
      <c r="G601" s="43">
        <f t="shared" si="349"/>
        <v>434.18</v>
      </c>
      <c r="H601" s="43">
        <f t="shared" si="349"/>
        <v>434.18</v>
      </c>
      <c r="I601" s="43">
        <f t="shared" si="349"/>
        <v>434.18</v>
      </c>
      <c r="J601" s="43">
        <f t="shared" si="349"/>
        <v>434.18</v>
      </c>
      <c r="K601" s="43">
        <f t="shared" si="349"/>
        <v>434.18</v>
      </c>
      <c r="L601" s="43">
        <f t="shared" si="349"/>
        <v>434.18</v>
      </c>
      <c r="M601" s="43">
        <f t="shared" si="349"/>
        <v>434.18</v>
      </c>
      <c r="N601" s="43">
        <f t="shared" si="349"/>
        <v>434.18</v>
      </c>
      <c r="O601" s="43">
        <f t="shared" si="349"/>
        <v>434.18</v>
      </c>
      <c r="P601" s="43">
        <f t="shared" si="349"/>
        <v>434.18</v>
      </c>
      <c r="Q601" s="43">
        <f t="shared" si="349"/>
        <v>434.18</v>
      </c>
      <c r="R601" s="43">
        <f t="shared" si="349"/>
        <v>434.18</v>
      </c>
      <c r="S601" s="43">
        <f t="shared" si="349"/>
        <v>434.18</v>
      </c>
      <c r="T601" s="43">
        <f t="shared" si="349"/>
        <v>434.18</v>
      </c>
      <c r="U601" s="43">
        <f t="shared" si="349"/>
        <v>434.18</v>
      </c>
      <c r="V601" s="43">
        <f t="shared" si="349"/>
        <v>434.18</v>
      </c>
      <c r="W601" s="43">
        <f t="shared" si="349"/>
        <v>434.18</v>
      </c>
      <c r="X601" s="43">
        <f t="shared" si="349"/>
        <v>434.18</v>
      </c>
      <c r="Y601" s="43">
        <f t="shared" si="349"/>
        <v>434.18</v>
      </c>
      <c r="Z601" s="43">
        <f t="shared" si="349"/>
        <v>434.18</v>
      </c>
      <c r="AA601" s="43">
        <f t="shared" si="349"/>
        <v>434.18</v>
      </c>
    </row>
    <row r="602" spans="1:27" ht="12.75" hidden="1" customHeight="1" outlineLevel="1" x14ac:dyDescent="0.2">
      <c r="A602" s="98" t="s">
        <v>1615</v>
      </c>
      <c r="B602" s="62" t="s">
        <v>81</v>
      </c>
      <c r="C602" s="42" t="s">
        <v>77</v>
      </c>
      <c r="D602" s="43">
        <v>6.71</v>
      </c>
      <c r="E602" s="43">
        <v>6.71</v>
      </c>
      <c r="F602" s="43">
        <v>6.71</v>
      </c>
      <c r="G602" s="43">
        <v>6.71</v>
      </c>
      <c r="H602" s="43">
        <v>6.71</v>
      </c>
      <c r="I602" s="43">
        <v>6.71</v>
      </c>
      <c r="J602" s="43">
        <v>6.71</v>
      </c>
      <c r="K602" s="43">
        <v>6.71</v>
      </c>
      <c r="L602" s="43">
        <v>6.71</v>
      </c>
      <c r="M602" s="43">
        <v>6.71</v>
      </c>
      <c r="N602" s="43">
        <v>6.71</v>
      </c>
      <c r="O602" s="43">
        <v>6.71</v>
      </c>
      <c r="P602" s="43">
        <v>6.71</v>
      </c>
      <c r="Q602" s="43">
        <v>6.71</v>
      </c>
      <c r="R602" s="43">
        <v>6.71</v>
      </c>
      <c r="S602" s="43">
        <v>6.71</v>
      </c>
      <c r="T602" s="43">
        <v>6.71</v>
      </c>
      <c r="U602" s="43">
        <v>6.71</v>
      </c>
      <c r="V602" s="43">
        <v>6.71</v>
      </c>
      <c r="W602" s="43">
        <v>6.71</v>
      </c>
      <c r="X602" s="43">
        <v>6.71</v>
      </c>
      <c r="Y602" s="43">
        <v>6.71</v>
      </c>
      <c r="Z602" s="43">
        <v>6.71</v>
      </c>
      <c r="AA602" s="43">
        <v>6.71</v>
      </c>
    </row>
    <row r="603" spans="1:27" ht="12.75" hidden="1" customHeight="1" outlineLevel="1" x14ac:dyDescent="0.2">
      <c r="A603" s="98" t="s">
        <v>1616</v>
      </c>
      <c r="B603" s="62" t="s">
        <v>79</v>
      </c>
      <c r="C603" s="42" t="s">
        <v>77</v>
      </c>
      <c r="D603" s="43">
        <f>$D$11</f>
        <v>216.36</v>
      </c>
      <c r="E603" s="43">
        <f t="shared" ref="E603:AA603" si="350">$D$11</f>
        <v>216.36</v>
      </c>
      <c r="F603" s="43">
        <f t="shared" si="350"/>
        <v>216.36</v>
      </c>
      <c r="G603" s="43">
        <f t="shared" si="350"/>
        <v>216.36</v>
      </c>
      <c r="H603" s="43">
        <f t="shared" si="350"/>
        <v>216.36</v>
      </c>
      <c r="I603" s="43">
        <f t="shared" si="350"/>
        <v>216.36</v>
      </c>
      <c r="J603" s="43">
        <f t="shared" si="350"/>
        <v>216.36</v>
      </c>
      <c r="K603" s="43">
        <f t="shared" si="350"/>
        <v>216.36</v>
      </c>
      <c r="L603" s="43">
        <f t="shared" si="350"/>
        <v>216.36</v>
      </c>
      <c r="M603" s="43">
        <f t="shared" si="350"/>
        <v>216.36</v>
      </c>
      <c r="N603" s="43">
        <f t="shared" si="350"/>
        <v>216.36</v>
      </c>
      <c r="O603" s="43">
        <f t="shared" si="350"/>
        <v>216.36</v>
      </c>
      <c r="P603" s="43">
        <f t="shared" si="350"/>
        <v>216.36</v>
      </c>
      <c r="Q603" s="43">
        <f t="shared" si="350"/>
        <v>216.36</v>
      </c>
      <c r="R603" s="43">
        <f>$D$11</f>
        <v>216.36</v>
      </c>
      <c r="S603" s="43">
        <f t="shared" si="350"/>
        <v>216.36</v>
      </c>
      <c r="T603" s="43">
        <f t="shared" si="350"/>
        <v>216.36</v>
      </c>
      <c r="U603" s="43">
        <f t="shared" si="350"/>
        <v>216.36</v>
      </c>
      <c r="V603" s="43">
        <f t="shared" si="350"/>
        <v>216.36</v>
      </c>
      <c r="W603" s="43">
        <f t="shared" si="350"/>
        <v>216.36</v>
      </c>
      <c r="X603" s="43">
        <f t="shared" si="350"/>
        <v>216.36</v>
      </c>
      <c r="Y603" s="43">
        <f t="shared" si="350"/>
        <v>216.36</v>
      </c>
      <c r="Z603" s="43">
        <f t="shared" si="350"/>
        <v>216.36</v>
      </c>
      <c r="AA603" s="43">
        <f t="shared" si="350"/>
        <v>216.36</v>
      </c>
    </row>
    <row r="604" spans="1:27" collapsed="1" x14ac:dyDescent="0.2">
      <c r="A604" s="97" t="s">
        <v>1617</v>
      </c>
      <c r="B604" s="27" t="str">
        <f>"25"&amp;"."&amp;$B$663&amp;"."&amp;$B$664</f>
        <v>25.01.2023</v>
      </c>
      <c r="C604" s="89" t="s">
        <v>74</v>
      </c>
      <c r="D604" s="90">
        <f>ROUND(((D605+D606+D608+D607)/1000),5)</f>
        <v>1.8291599999999999</v>
      </c>
      <c r="E604" s="90">
        <f>ROUND(((E605+E606+E608+E607)/1000),5)</f>
        <v>1.7938400000000001</v>
      </c>
      <c r="F604" s="90">
        <f>ROUND(((F605+F606+F608+F607)/1000),5)</f>
        <v>1.76247</v>
      </c>
      <c r="G604" s="90">
        <f t="shared" ref="G604:AA604" si="351">ROUND(((G605+G606+G608+G607)/1000),5)</f>
        <v>1.7641199999999999</v>
      </c>
      <c r="H604" s="90">
        <f t="shared" si="351"/>
        <v>1.8206500000000001</v>
      </c>
      <c r="I604" s="90">
        <f t="shared" si="351"/>
        <v>1.8685400000000001</v>
      </c>
      <c r="J604" s="90">
        <f t="shared" si="351"/>
        <v>2.2380300000000002</v>
      </c>
      <c r="K604" s="90">
        <f t="shared" si="351"/>
        <v>2.4902500000000001</v>
      </c>
      <c r="L604" s="90">
        <f t="shared" si="351"/>
        <v>2.5948699999999998</v>
      </c>
      <c r="M604" s="90">
        <f t="shared" si="351"/>
        <v>2.6084999999999998</v>
      </c>
      <c r="N604" s="90">
        <f t="shared" si="351"/>
        <v>2.6240399999999999</v>
      </c>
      <c r="O604" s="90">
        <f t="shared" si="351"/>
        <v>2.6473399999999998</v>
      </c>
      <c r="P604" s="90">
        <f t="shared" si="351"/>
        <v>2.63198</v>
      </c>
      <c r="Q604" s="90">
        <f t="shared" si="351"/>
        <v>2.63706</v>
      </c>
      <c r="R604" s="90">
        <f t="shared" si="351"/>
        <v>2.6341800000000002</v>
      </c>
      <c r="S604" s="90">
        <f t="shared" si="351"/>
        <v>2.6050300000000002</v>
      </c>
      <c r="T604" s="90">
        <f t="shared" si="351"/>
        <v>2.60371</v>
      </c>
      <c r="U604" s="90">
        <f t="shared" si="351"/>
        <v>2.61755</v>
      </c>
      <c r="V604" s="90">
        <f t="shared" si="351"/>
        <v>2.6140599999999998</v>
      </c>
      <c r="W604" s="90">
        <f t="shared" si="351"/>
        <v>2.62886</v>
      </c>
      <c r="X604" s="90">
        <f t="shared" si="351"/>
        <v>2.5973700000000002</v>
      </c>
      <c r="Y604" s="90">
        <f t="shared" si="351"/>
        <v>2.4813800000000001</v>
      </c>
      <c r="Z604" s="90">
        <f t="shared" si="351"/>
        <v>2.32321</v>
      </c>
      <c r="AA604" s="90">
        <f t="shared" si="351"/>
        <v>1.88669</v>
      </c>
    </row>
    <row r="605" spans="1:27" ht="12.75" hidden="1" customHeight="1" outlineLevel="1" x14ac:dyDescent="0.2">
      <c r="A605" s="98" t="s">
        <v>1618</v>
      </c>
      <c r="B605" s="62" t="s">
        <v>236</v>
      </c>
      <c r="C605" s="42" t="s">
        <v>77</v>
      </c>
      <c r="D605" s="43">
        <v>1171.9100000000001</v>
      </c>
      <c r="E605" s="43">
        <v>1136.5899999999999</v>
      </c>
      <c r="F605" s="43">
        <v>1105.22</v>
      </c>
      <c r="G605" s="43">
        <v>1106.8699999999999</v>
      </c>
      <c r="H605" s="43">
        <v>1163.4000000000001</v>
      </c>
      <c r="I605" s="43">
        <v>1211.29</v>
      </c>
      <c r="J605" s="43">
        <v>1580.78</v>
      </c>
      <c r="K605" s="43">
        <v>1833</v>
      </c>
      <c r="L605" s="43">
        <v>1937.62</v>
      </c>
      <c r="M605" s="43">
        <v>1951.25</v>
      </c>
      <c r="N605" s="43">
        <v>1966.79</v>
      </c>
      <c r="O605" s="43">
        <v>1990.09</v>
      </c>
      <c r="P605" s="43">
        <v>1974.73</v>
      </c>
      <c r="Q605" s="43">
        <v>1979.81</v>
      </c>
      <c r="R605" s="43">
        <v>1976.93</v>
      </c>
      <c r="S605" s="43">
        <v>1947.78</v>
      </c>
      <c r="T605" s="43">
        <v>1946.46</v>
      </c>
      <c r="U605" s="43">
        <v>1960.3</v>
      </c>
      <c r="V605" s="43">
        <v>1956.81</v>
      </c>
      <c r="W605" s="43">
        <v>1971.61</v>
      </c>
      <c r="X605" s="43">
        <v>1940.12</v>
      </c>
      <c r="Y605" s="43">
        <v>1824.13</v>
      </c>
      <c r="Z605" s="43">
        <v>1665.96</v>
      </c>
      <c r="AA605" s="43">
        <v>1229.44</v>
      </c>
    </row>
    <row r="606" spans="1:27" ht="12.75" hidden="1" customHeight="1" outlineLevel="1" x14ac:dyDescent="0.2">
      <c r="A606" s="98" t="s">
        <v>1619</v>
      </c>
      <c r="B606" s="62" t="s">
        <v>88</v>
      </c>
      <c r="C606" s="42" t="s">
        <v>77</v>
      </c>
      <c r="D606" s="43">
        <f>$D$486</f>
        <v>434.18</v>
      </c>
      <c r="E606" s="43">
        <f t="shared" ref="E606:AA606" si="352">$D$486</f>
        <v>434.18</v>
      </c>
      <c r="F606" s="43">
        <f t="shared" si="352"/>
        <v>434.18</v>
      </c>
      <c r="G606" s="43">
        <f t="shared" si="352"/>
        <v>434.18</v>
      </c>
      <c r="H606" s="43">
        <f t="shared" si="352"/>
        <v>434.18</v>
      </c>
      <c r="I606" s="43">
        <f t="shared" si="352"/>
        <v>434.18</v>
      </c>
      <c r="J606" s="43">
        <f t="shared" si="352"/>
        <v>434.18</v>
      </c>
      <c r="K606" s="43">
        <f t="shared" si="352"/>
        <v>434.18</v>
      </c>
      <c r="L606" s="43">
        <f t="shared" si="352"/>
        <v>434.18</v>
      </c>
      <c r="M606" s="43">
        <f t="shared" si="352"/>
        <v>434.18</v>
      </c>
      <c r="N606" s="43">
        <f t="shared" si="352"/>
        <v>434.18</v>
      </c>
      <c r="O606" s="43">
        <f t="shared" si="352"/>
        <v>434.18</v>
      </c>
      <c r="P606" s="43">
        <f t="shared" si="352"/>
        <v>434.18</v>
      </c>
      <c r="Q606" s="43">
        <f t="shared" si="352"/>
        <v>434.18</v>
      </c>
      <c r="R606" s="43">
        <f t="shared" si="352"/>
        <v>434.18</v>
      </c>
      <c r="S606" s="43">
        <f t="shared" si="352"/>
        <v>434.18</v>
      </c>
      <c r="T606" s="43">
        <f t="shared" si="352"/>
        <v>434.18</v>
      </c>
      <c r="U606" s="43">
        <f t="shared" si="352"/>
        <v>434.18</v>
      </c>
      <c r="V606" s="43">
        <f t="shared" si="352"/>
        <v>434.18</v>
      </c>
      <c r="W606" s="43">
        <f t="shared" si="352"/>
        <v>434.18</v>
      </c>
      <c r="X606" s="43">
        <f t="shared" si="352"/>
        <v>434.18</v>
      </c>
      <c r="Y606" s="43">
        <f t="shared" si="352"/>
        <v>434.18</v>
      </c>
      <c r="Z606" s="43">
        <f t="shared" si="352"/>
        <v>434.18</v>
      </c>
      <c r="AA606" s="43">
        <f t="shared" si="352"/>
        <v>434.18</v>
      </c>
    </row>
    <row r="607" spans="1:27" ht="12.75" hidden="1" customHeight="1" outlineLevel="1" x14ac:dyDescent="0.2">
      <c r="A607" s="98" t="s">
        <v>1620</v>
      </c>
      <c r="B607" s="62" t="s">
        <v>81</v>
      </c>
      <c r="C607" s="42" t="s">
        <v>77</v>
      </c>
      <c r="D607" s="43">
        <v>6.71</v>
      </c>
      <c r="E607" s="43">
        <v>6.71</v>
      </c>
      <c r="F607" s="43">
        <v>6.71</v>
      </c>
      <c r="G607" s="43">
        <v>6.71</v>
      </c>
      <c r="H607" s="43">
        <v>6.71</v>
      </c>
      <c r="I607" s="43">
        <v>6.71</v>
      </c>
      <c r="J607" s="43">
        <v>6.71</v>
      </c>
      <c r="K607" s="43">
        <v>6.71</v>
      </c>
      <c r="L607" s="43">
        <v>6.71</v>
      </c>
      <c r="M607" s="43">
        <v>6.71</v>
      </c>
      <c r="N607" s="43">
        <v>6.71</v>
      </c>
      <c r="O607" s="43">
        <v>6.71</v>
      </c>
      <c r="P607" s="43">
        <v>6.71</v>
      </c>
      <c r="Q607" s="43">
        <v>6.71</v>
      </c>
      <c r="R607" s="43">
        <v>6.71</v>
      </c>
      <c r="S607" s="43">
        <v>6.71</v>
      </c>
      <c r="T607" s="43">
        <v>6.71</v>
      </c>
      <c r="U607" s="43">
        <v>6.71</v>
      </c>
      <c r="V607" s="43">
        <v>6.71</v>
      </c>
      <c r="W607" s="43">
        <v>6.71</v>
      </c>
      <c r="X607" s="43">
        <v>6.71</v>
      </c>
      <c r="Y607" s="43">
        <v>6.71</v>
      </c>
      <c r="Z607" s="43">
        <v>6.71</v>
      </c>
      <c r="AA607" s="43">
        <v>6.71</v>
      </c>
    </row>
    <row r="608" spans="1:27" ht="12.75" hidden="1" customHeight="1" outlineLevel="1" x14ac:dyDescent="0.2">
      <c r="A608" s="98" t="s">
        <v>1621</v>
      </c>
      <c r="B608" s="62" t="s">
        <v>79</v>
      </c>
      <c r="C608" s="42" t="s">
        <v>77</v>
      </c>
      <c r="D608" s="43">
        <f>$D$11</f>
        <v>216.36</v>
      </c>
      <c r="E608" s="43">
        <f t="shared" ref="E608:AA608" si="353">$D$11</f>
        <v>216.36</v>
      </c>
      <c r="F608" s="43">
        <f t="shared" si="353"/>
        <v>216.36</v>
      </c>
      <c r="G608" s="43">
        <f t="shared" si="353"/>
        <v>216.36</v>
      </c>
      <c r="H608" s="43">
        <f t="shared" si="353"/>
        <v>216.36</v>
      </c>
      <c r="I608" s="43">
        <f t="shared" si="353"/>
        <v>216.36</v>
      </c>
      <c r="J608" s="43">
        <f t="shared" si="353"/>
        <v>216.36</v>
      </c>
      <c r="K608" s="43">
        <f t="shared" si="353"/>
        <v>216.36</v>
      </c>
      <c r="L608" s="43">
        <f t="shared" si="353"/>
        <v>216.36</v>
      </c>
      <c r="M608" s="43">
        <f t="shared" si="353"/>
        <v>216.36</v>
      </c>
      <c r="N608" s="43">
        <f t="shared" si="353"/>
        <v>216.36</v>
      </c>
      <c r="O608" s="43">
        <f t="shared" si="353"/>
        <v>216.36</v>
      </c>
      <c r="P608" s="43">
        <f t="shared" si="353"/>
        <v>216.36</v>
      </c>
      <c r="Q608" s="43">
        <f t="shared" si="353"/>
        <v>216.36</v>
      </c>
      <c r="R608" s="43">
        <f>$D$11</f>
        <v>216.36</v>
      </c>
      <c r="S608" s="43">
        <f t="shared" si="353"/>
        <v>216.36</v>
      </c>
      <c r="T608" s="43">
        <f t="shared" si="353"/>
        <v>216.36</v>
      </c>
      <c r="U608" s="43">
        <f t="shared" si="353"/>
        <v>216.36</v>
      </c>
      <c r="V608" s="43">
        <f t="shared" si="353"/>
        <v>216.36</v>
      </c>
      <c r="W608" s="43">
        <f t="shared" si="353"/>
        <v>216.36</v>
      </c>
      <c r="X608" s="43">
        <f t="shared" si="353"/>
        <v>216.36</v>
      </c>
      <c r="Y608" s="43">
        <f t="shared" si="353"/>
        <v>216.36</v>
      </c>
      <c r="Z608" s="43">
        <f t="shared" si="353"/>
        <v>216.36</v>
      </c>
      <c r="AA608" s="43">
        <f t="shared" si="353"/>
        <v>216.36</v>
      </c>
    </row>
    <row r="609" spans="1:27" collapsed="1" x14ac:dyDescent="0.2">
      <c r="A609" s="97" t="s">
        <v>1622</v>
      </c>
      <c r="B609" s="27" t="str">
        <f>"26"&amp;"."&amp;$B$663&amp;"."&amp;$B$664</f>
        <v>26.01.2023</v>
      </c>
      <c r="C609" s="89" t="s">
        <v>74</v>
      </c>
      <c r="D609" s="90">
        <f>ROUND(((D610+D611+D613+D612)/1000),5)</f>
        <v>1.89144</v>
      </c>
      <c r="E609" s="90">
        <f>ROUND(((E610+E611+E613+E612)/1000),5)</f>
        <v>1.86212</v>
      </c>
      <c r="F609" s="90">
        <f>ROUND(((F610+F611+F613+F612)/1000),5)</f>
        <v>1.80769</v>
      </c>
      <c r="G609" s="90">
        <f t="shared" ref="G609:AA609" si="354">ROUND(((G610+G611+G613+G612)/1000),5)</f>
        <v>1.8295999999999999</v>
      </c>
      <c r="H609" s="90">
        <f t="shared" si="354"/>
        <v>1.88615</v>
      </c>
      <c r="I609" s="90">
        <f t="shared" si="354"/>
        <v>2.0434199999999998</v>
      </c>
      <c r="J609" s="90">
        <f t="shared" si="354"/>
        <v>2.3228900000000001</v>
      </c>
      <c r="K609" s="90">
        <f t="shared" si="354"/>
        <v>2.5211100000000002</v>
      </c>
      <c r="L609" s="90">
        <f t="shared" si="354"/>
        <v>2.6124800000000001</v>
      </c>
      <c r="M609" s="90">
        <f t="shared" si="354"/>
        <v>2.6251899999999999</v>
      </c>
      <c r="N609" s="90">
        <f t="shared" si="354"/>
        <v>2.6391800000000001</v>
      </c>
      <c r="O609" s="90">
        <f t="shared" si="354"/>
        <v>2.6614499999999999</v>
      </c>
      <c r="P609" s="90">
        <f t="shared" si="354"/>
        <v>2.6482199999999998</v>
      </c>
      <c r="Q609" s="90">
        <f t="shared" si="354"/>
        <v>2.65116</v>
      </c>
      <c r="R609" s="90">
        <f t="shared" si="354"/>
        <v>2.6487099999999999</v>
      </c>
      <c r="S609" s="90">
        <f t="shared" si="354"/>
        <v>2.61538</v>
      </c>
      <c r="T609" s="90">
        <f t="shared" si="354"/>
        <v>2.6132399999999998</v>
      </c>
      <c r="U609" s="90">
        <f t="shared" si="354"/>
        <v>2.6280600000000001</v>
      </c>
      <c r="V609" s="90">
        <f t="shared" si="354"/>
        <v>2.6257600000000001</v>
      </c>
      <c r="W609" s="90">
        <f t="shared" si="354"/>
        <v>2.63849</v>
      </c>
      <c r="X609" s="90">
        <f t="shared" si="354"/>
        <v>2.60982</v>
      </c>
      <c r="Y609" s="90">
        <f t="shared" si="354"/>
        <v>2.4620099999999998</v>
      </c>
      <c r="Z609" s="90">
        <f t="shared" si="354"/>
        <v>2.3430800000000001</v>
      </c>
      <c r="AA609" s="90">
        <f t="shared" si="354"/>
        <v>1.91455</v>
      </c>
    </row>
    <row r="610" spans="1:27" ht="12.75" hidden="1" customHeight="1" outlineLevel="1" x14ac:dyDescent="0.2">
      <c r="A610" s="98" t="s">
        <v>1623</v>
      </c>
      <c r="B610" s="62" t="s">
        <v>236</v>
      </c>
      <c r="C610" s="42" t="s">
        <v>77</v>
      </c>
      <c r="D610" s="43">
        <v>1234.19</v>
      </c>
      <c r="E610" s="43">
        <v>1204.8699999999999</v>
      </c>
      <c r="F610" s="43">
        <v>1150.44</v>
      </c>
      <c r="G610" s="43">
        <v>1172.3499999999999</v>
      </c>
      <c r="H610" s="43">
        <v>1228.9000000000001</v>
      </c>
      <c r="I610" s="43">
        <v>1386.17</v>
      </c>
      <c r="J610" s="43">
        <v>1665.64</v>
      </c>
      <c r="K610" s="43">
        <v>1863.86</v>
      </c>
      <c r="L610" s="43">
        <v>1955.23</v>
      </c>
      <c r="M610" s="43">
        <v>1967.94</v>
      </c>
      <c r="N610" s="43">
        <v>1981.93</v>
      </c>
      <c r="O610" s="43">
        <v>2004.2</v>
      </c>
      <c r="P610" s="43">
        <v>1990.97</v>
      </c>
      <c r="Q610" s="43">
        <v>1993.91</v>
      </c>
      <c r="R610" s="43">
        <v>1991.46</v>
      </c>
      <c r="S610" s="43">
        <v>1958.13</v>
      </c>
      <c r="T610" s="43">
        <v>1955.99</v>
      </c>
      <c r="U610" s="43">
        <v>1970.81</v>
      </c>
      <c r="V610" s="43">
        <v>1968.51</v>
      </c>
      <c r="W610" s="43">
        <v>1981.24</v>
      </c>
      <c r="X610" s="43">
        <v>1952.57</v>
      </c>
      <c r="Y610" s="43">
        <v>1804.76</v>
      </c>
      <c r="Z610" s="43">
        <v>1685.83</v>
      </c>
      <c r="AA610" s="43">
        <v>1257.3</v>
      </c>
    </row>
    <row r="611" spans="1:27" ht="12.75" hidden="1" customHeight="1" outlineLevel="1" x14ac:dyDescent="0.2">
      <c r="A611" s="98" t="s">
        <v>1624</v>
      </c>
      <c r="B611" s="62" t="s">
        <v>88</v>
      </c>
      <c r="C611" s="42" t="s">
        <v>77</v>
      </c>
      <c r="D611" s="43">
        <f>$D$486</f>
        <v>434.18</v>
      </c>
      <c r="E611" s="43">
        <f t="shared" ref="E611:AA611" si="355">$D$486</f>
        <v>434.18</v>
      </c>
      <c r="F611" s="43">
        <f t="shared" si="355"/>
        <v>434.18</v>
      </c>
      <c r="G611" s="43">
        <f t="shared" si="355"/>
        <v>434.18</v>
      </c>
      <c r="H611" s="43">
        <f t="shared" si="355"/>
        <v>434.18</v>
      </c>
      <c r="I611" s="43">
        <f t="shared" si="355"/>
        <v>434.18</v>
      </c>
      <c r="J611" s="43">
        <f t="shared" si="355"/>
        <v>434.18</v>
      </c>
      <c r="K611" s="43">
        <f t="shared" si="355"/>
        <v>434.18</v>
      </c>
      <c r="L611" s="43">
        <f t="shared" si="355"/>
        <v>434.18</v>
      </c>
      <c r="M611" s="43">
        <f t="shared" si="355"/>
        <v>434.18</v>
      </c>
      <c r="N611" s="43">
        <f t="shared" si="355"/>
        <v>434.18</v>
      </c>
      <c r="O611" s="43">
        <f t="shared" si="355"/>
        <v>434.18</v>
      </c>
      <c r="P611" s="43">
        <f t="shared" si="355"/>
        <v>434.18</v>
      </c>
      <c r="Q611" s="43">
        <f t="shared" si="355"/>
        <v>434.18</v>
      </c>
      <c r="R611" s="43">
        <f t="shared" si="355"/>
        <v>434.18</v>
      </c>
      <c r="S611" s="43">
        <f t="shared" si="355"/>
        <v>434.18</v>
      </c>
      <c r="T611" s="43">
        <f t="shared" si="355"/>
        <v>434.18</v>
      </c>
      <c r="U611" s="43">
        <f t="shared" si="355"/>
        <v>434.18</v>
      </c>
      <c r="V611" s="43">
        <f t="shared" si="355"/>
        <v>434.18</v>
      </c>
      <c r="W611" s="43">
        <f t="shared" si="355"/>
        <v>434.18</v>
      </c>
      <c r="X611" s="43">
        <f t="shared" si="355"/>
        <v>434.18</v>
      </c>
      <c r="Y611" s="43">
        <f t="shared" si="355"/>
        <v>434.18</v>
      </c>
      <c r="Z611" s="43">
        <f t="shared" si="355"/>
        <v>434.18</v>
      </c>
      <c r="AA611" s="43">
        <f t="shared" si="355"/>
        <v>434.18</v>
      </c>
    </row>
    <row r="612" spans="1:27" ht="12.75" hidden="1" customHeight="1" outlineLevel="1" x14ac:dyDescent="0.2">
      <c r="A612" s="98" t="s">
        <v>1625</v>
      </c>
      <c r="B612" s="62" t="s">
        <v>81</v>
      </c>
      <c r="C612" s="42" t="s">
        <v>77</v>
      </c>
      <c r="D612" s="43">
        <v>6.71</v>
      </c>
      <c r="E612" s="43">
        <v>6.71</v>
      </c>
      <c r="F612" s="43">
        <v>6.71</v>
      </c>
      <c r="G612" s="43">
        <v>6.71</v>
      </c>
      <c r="H612" s="43">
        <v>6.71</v>
      </c>
      <c r="I612" s="43">
        <v>6.71</v>
      </c>
      <c r="J612" s="43">
        <v>6.71</v>
      </c>
      <c r="K612" s="43">
        <v>6.71</v>
      </c>
      <c r="L612" s="43">
        <v>6.71</v>
      </c>
      <c r="M612" s="43">
        <v>6.71</v>
      </c>
      <c r="N612" s="43">
        <v>6.71</v>
      </c>
      <c r="O612" s="43">
        <v>6.71</v>
      </c>
      <c r="P612" s="43">
        <v>6.71</v>
      </c>
      <c r="Q612" s="43">
        <v>6.71</v>
      </c>
      <c r="R612" s="43">
        <v>6.71</v>
      </c>
      <c r="S612" s="43">
        <v>6.71</v>
      </c>
      <c r="T612" s="43">
        <v>6.71</v>
      </c>
      <c r="U612" s="43">
        <v>6.71</v>
      </c>
      <c r="V612" s="43">
        <v>6.71</v>
      </c>
      <c r="W612" s="43">
        <v>6.71</v>
      </c>
      <c r="X612" s="43">
        <v>6.71</v>
      </c>
      <c r="Y612" s="43">
        <v>6.71</v>
      </c>
      <c r="Z612" s="43">
        <v>6.71</v>
      </c>
      <c r="AA612" s="43">
        <v>6.71</v>
      </c>
    </row>
    <row r="613" spans="1:27" ht="12.75" hidden="1" customHeight="1" outlineLevel="1" x14ac:dyDescent="0.2">
      <c r="A613" s="98" t="s">
        <v>1626</v>
      </c>
      <c r="B613" s="62" t="s">
        <v>79</v>
      </c>
      <c r="C613" s="42" t="s">
        <v>77</v>
      </c>
      <c r="D613" s="43">
        <f>$D$11</f>
        <v>216.36</v>
      </c>
      <c r="E613" s="43">
        <f t="shared" ref="E613:AA613" si="356">$D$11</f>
        <v>216.36</v>
      </c>
      <c r="F613" s="43">
        <f t="shared" si="356"/>
        <v>216.36</v>
      </c>
      <c r="G613" s="43">
        <f t="shared" si="356"/>
        <v>216.36</v>
      </c>
      <c r="H613" s="43">
        <f t="shared" si="356"/>
        <v>216.36</v>
      </c>
      <c r="I613" s="43">
        <f t="shared" si="356"/>
        <v>216.36</v>
      </c>
      <c r="J613" s="43">
        <f t="shared" si="356"/>
        <v>216.36</v>
      </c>
      <c r="K613" s="43">
        <f t="shared" si="356"/>
        <v>216.36</v>
      </c>
      <c r="L613" s="43">
        <f t="shared" si="356"/>
        <v>216.36</v>
      </c>
      <c r="M613" s="43">
        <f t="shared" si="356"/>
        <v>216.36</v>
      </c>
      <c r="N613" s="43">
        <f t="shared" si="356"/>
        <v>216.36</v>
      </c>
      <c r="O613" s="43">
        <f t="shared" si="356"/>
        <v>216.36</v>
      </c>
      <c r="P613" s="43">
        <f t="shared" si="356"/>
        <v>216.36</v>
      </c>
      <c r="Q613" s="43">
        <f t="shared" si="356"/>
        <v>216.36</v>
      </c>
      <c r="R613" s="43">
        <f>$D$11</f>
        <v>216.36</v>
      </c>
      <c r="S613" s="43">
        <f t="shared" si="356"/>
        <v>216.36</v>
      </c>
      <c r="T613" s="43">
        <f t="shared" si="356"/>
        <v>216.36</v>
      </c>
      <c r="U613" s="43">
        <f t="shared" si="356"/>
        <v>216.36</v>
      </c>
      <c r="V613" s="43">
        <f t="shared" si="356"/>
        <v>216.36</v>
      </c>
      <c r="W613" s="43">
        <f t="shared" si="356"/>
        <v>216.36</v>
      </c>
      <c r="X613" s="43">
        <f t="shared" si="356"/>
        <v>216.36</v>
      </c>
      <c r="Y613" s="43">
        <f t="shared" si="356"/>
        <v>216.36</v>
      </c>
      <c r="Z613" s="43">
        <f t="shared" si="356"/>
        <v>216.36</v>
      </c>
      <c r="AA613" s="43">
        <f t="shared" si="356"/>
        <v>216.36</v>
      </c>
    </row>
    <row r="614" spans="1:27" collapsed="1" x14ac:dyDescent="0.2">
      <c r="A614" s="97" t="s">
        <v>1627</v>
      </c>
      <c r="B614" s="27" t="str">
        <f>"27"&amp;"."&amp;$B$663&amp;"."&amp;$B$664</f>
        <v>27.01.2023</v>
      </c>
      <c r="C614" s="89" t="s">
        <v>74</v>
      </c>
      <c r="D614" s="90">
        <f>ROUND(((D615+D616+D618+D617)/1000),5)</f>
        <v>1.8829</v>
      </c>
      <c r="E614" s="90">
        <f>ROUND(((E615+E616+E618+E617)/1000),5)</f>
        <v>1.86182</v>
      </c>
      <c r="F614" s="90">
        <f>ROUND(((F615+F616+F618+F617)/1000),5)</f>
        <v>1.8292600000000001</v>
      </c>
      <c r="G614" s="90">
        <f t="shared" ref="G614:AA614" si="357">ROUND(((G615+G616+G618+G617)/1000),5)</f>
        <v>1.8281099999999999</v>
      </c>
      <c r="H614" s="90">
        <f t="shared" si="357"/>
        <v>1.8994899999999999</v>
      </c>
      <c r="I614" s="90">
        <f t="shared" si="357"/>
        <v>2.0039199999999999</v>
      </c>
      <c r="J614" s="90">
        <f t="shared" si="357"/>
        <v>2.2792300000000001</v>
      </c>
      <c r="K614" s="90">
        <f t="shared" si="357"/>
        <v>2.53491</v>
      </c>
      <c r="L614" s="90">
        <f t="shared" si="357"/>
        <v>2.62182</v>
      </c>
      <c r="M614" s="90">
        <f t="shared" si="357"/>
        <v>2.6301600000000001</v>
      </c>
      <c r="N614" s="90">
        <f t="shared" si="357"/>
        <v>2.65246</v>
      </c>
      <c r="O614" s="90">
        <f t="shared" si="357"/>
        <v>2.6793900000000002</v>
      </c>
      <c r="P614" s="90">
        <f t="shared" si="357"/>
        <v>2.6699799999999998</v>
      </c>
      <c r="Q614" s="90">
        <f t="shared" si="357"/>
        <v>2.6728900000000002</v>
      </c>
      <c r="R614" s="90">
        <f t="shared" si="357"/>
        <v>2.6703600000000001</v>
      </c>
      <c r="S614" s="90">
        <f t="shared" si="357"/>
        <v>2.6630500000000001</v>
      </c>
      <c r="T614" s="90">
        <f t="shared" si="357"/>
        <v>2.62215</v>
      </c>
      <c r="U614" s="90">
        <f t="shared" si="357"/>
        <v>2.6365500000000002</v>
      </c>
      <c r="V614" s="90">
        <f t="shared" si="357"/>
        <v>2.6341000000000001</v>
      </c>
      <c r="W614" s="90">
        <f t="shared" si="357"/>
        <v>2.64886</v>
      </c>
      <c r="X614" s="90">
        <f t="shared" si="357"/>
        <v>2.6115300000000001</v>
      </c>
      <c r="Y614" s="90">
        <f t="shared" si="357"/>
        <v>2.5009800000000002</v>
      </c>
      <c r="Z614" s="90">
        <f t="shared" si="357"/>
        <v>2.3283800000000001</v>
      </c>
      <c r="AA614" s="90">
        <f t="shared" si="357"/>
        <v>1.9915799999999999</v>
      </c>
    </row>
    <row r="615" spans="1:27" ht="12.75" hidden="1" customHeight="1" outlineLevel="1" x14ac:dyDescent="0.2">
      <c r="A615" s="98" t="s">
        <v>1628</v>
      </c>
      <c r="B615" s="62" t="s">
        <v>236</v>
      </c>
      <c r="C615" s="42" t="s">
        <v>77</v>
      </c>
      <c r="D615" s="43">
        <v>1225.6500000000001</v>
      </c>
      <c r="E615" s="43">
        <v>1204.57</v>
      </c>
      <c r="F615" s="43">
        <v>1172.01</v>
      </c>
      <c r="G615" s="43">
        <v>1170.8599999999999</v>
      </c>
      <c r="H615" s="43">
        <v>1242.24</v>
      </c>
      <c r="I615" s="43">
        <v>1346.67</v>
      </c>
      <c r="J615" s="43">
        <v>1621.98</v>
      </c>
      <c r="K615" s="43">
        <v>1877.66</v>
      </c>
      <c r="L615" s="43">
        <v>1964.57</v>
      </c>
      <c r="M615" s="43">
        <v>1972.91</v>
      </c>
      <c r="N615" s="43">
        <v>1995.21</v>
      </c>
      <c r="O615" s="43">
        <v>2022.14</v>
      </c>
      <c r="P615" s="43">
        <v>2012.73</v>
      </c>
      <c r="Q615" s="43">
        <v>2015.64</v>
      </c>
      <c r="R615" s="43">
        <v>2013.11</v>
      </c>
      <c r="S615" s="43">
        <v>2005.8</v>
      </c>
      <c r="T615" s="43">
        <v>1964.9</v>
      </c>
      <c r="U615" s="43">
        <v>1979.3</v>
      </c>
      <c r="V615" s="43">
        <v>1976.85</v>
      </c>
      <c r="W615" s="43">
        <v>1991.61</v>
      </c>
      <c r="X615" s="43">
        <v>1954.28</v>
      </c>
      <c r="Y615" s="43">
        <v>1843.73</v>
      </c>
      <c r="Z615" s="43">
        <v>1671.13</v>
      </c>
      <c r="AA615" s="43">
        <v>1334.33</v>
      </c>
    </row>
    <row r="616" spans="1:27" ht="12.75" hidden="1" customHeight="1" outlineLevel="1" x14ac:dyDescent="0.2">
      <c r="A616" s="98" t="s">
        <v>1629</v>
      </c>
      <c r="B616" s="62" t="s">
        <v>88</v>
      </c>
      <c r="C616" s="42" t="s">
        <v>77</v>
      </c>
      <c r="D616" s="43">
        <f>$D$486</f>
        <v>434.18</v>
      </c>
      <c r="E616" s="43">
        <f t="shared" ref="E616:AA616" si="358">$D$486</f>
        <v>434.18</v>
      </c>
      <c r="F616" s="43">
        <f t="shared" si="358"/>
        <v>434.18</v>
      </c>
      <c r="G616" s="43">
        <f t="shared" si="358"/>
        <v>434.18</v>
      </c>
      <c r="H616" s="43">
        <f t="shared" si="358"/>
        <v>434.18</v>
      </c>
      <c r="I616" s="43">
        <f t="shared" si="358"/>
        <v>434.18</v>
      </c>
      <c r="J616" s="43">
        <f t="shared" si="358"/>
        <v>434.18</v>
      </c>
      <c r="K616" s="43">
        <f t="shared" si="358"/>
        <v>434.18</v>
      </c>
      <c r="L616" s="43">
        <f t="shared" si="358"/>
        <v>434.18</v>
      </c>
      <c r="M616" s="43">
        <f t="shared" si="358"/>
        <v>434.18</v>
      </c>
      <c r="N616" s="43">
        <f t="shared" si="358"/>
        <v>434.18</v>
      </c>
      <c r="O616" s="43">
        <f t="shared" si="358"/>
        <v>434.18</v>
      </c>
      <c r="P616" s="43">
        <f t="shared" si="358"/>
        <v>434.18</v>
      </c>
      <c r="Q616" s="43">
        <f t="shared" si="358"/>
        <v>434.18</v>
      </c>
      <c r="R616" s="43">
        <f t="shared" si="358"/>
        <v>434.18</v>
      </c>
      <c r="S616" s="43">
        <f t="shared" si="358"/>
        <v>434.18</v>
      </c>
      <c r="T616" s="43">
        <f t="shared" si="358"/>
        <v>434.18</v>
      </c>
      <c r="U616" s="43">
        <f t="shared" si="358"/>
        <v>434.18</v>
      </c>
      <c r="V616" s="43">
        <f t="shared" si="358"/>
        <v>434.18</v>
      </c>
      <c r="W616" s="43">
        <f t="shared" si="358"/>
        <v>434.18</v>
      </c>
      <c r="X616" s="43">
        <f t="shared" si="358"/>
        <v>434.18</v>
      </c>
      <c r="Y616" s="43">
        <f t="shared" si="358"/>
        <v>434.18</v>
      </c>
      <c r="Z616" s="43">
        <f t="shared" si="358"/>
        <v>434.18</v>
      </c>
      <c r="AA616" s="43">
        <f t="shared" si="358"/>
        <v>434.18</v>
      </c>
    </row>
    <row r="617" spans="1:27" ht="12.75" hidden="1" customHeight="1" outlineLevel="1" x14ac:dyDescent="0.2">
      <c r="A617" s="98" t="s">
        <v>1630</v>
      </c>
      <c r="B617" s="62" t="s">
        <v>81</v>
      </c>
      <c r="C617" s="42" t="s">
        <v>77</v>
      </c>
      <c r="D617" s="43">
        <v>6.71</v>
      </c>
      <c r="E617" s="43">
        <v>6.71</v>
      </c>
      <c r="F617" s="43">
        <v>6.71</v>
      </c>
      <c r="G617" s="43">
        <v>6.71</v>
      </c>
      <c r="H617" s="43">
        <v>6.71</v>
      </c>
      <c r="I617" s="43">
        <v>6.71</v>
      </c>
      <c r="J617" s="43">
        <v>6.71</v>
      </c>
      <c r="K617" s="43">
        <v>6.71</v>
      </c>
      <c r="L617" s="43">
        <v>6.71</v>
      </c>
      <c r="M617" s="43">
        <v>6.71</v>
      </c>
      <c r="N617" s="43">
        <v>6.71</v>
      </c>
      <c r="O617" s="43">
        <v>6.71</v>
      </c>
      <c r="P617" s="43">
        <v>6.71</v>
      </c>
      <c r="Q617" s="43">
        <v>6.71</v>
      </c>
      <c r="R617" s="43">
        <v>6.71</v>
      </c>
      <c r="S617" s="43">
        <v>6.71</v>
      </c>
      <c r="T617" s="43">
        <v>6.71</v>
      </c>
      <c r="U617" s="43">
        <v>6.71</v>
      </c>
      <c r="V617" s="43">
        <v>6.71</v>
      </c>
      <c r="W617" s="43">
        <v>6.71</v>
      </c>
      <c r="X617" s="43">
        <v>6.71</v>
      </c>
      <c r="Y617" s="43">
        <v>6.71</v>
      </c>
      <c r="Z617" s="43">
        <v>6.71</v>
      </c>
      <c r="AA617" s="43">
        <v>6.71</v>
      </c>
    </row>
    <row r="618" spans="1:27" ht="12.75" hidden="1" customHeight="1" outlineLevel="1" x14ac:dyDescent="0.2">
      <c r="A618" s="98" t="s">
        <v>1631</v>
      </c>
      <c r="B618" s="62" t="s">
        <v>79</v>
      </c>
      <c r="C618" s="42" t="s">
        <v>77</v>
      </c>
      <c r="D618" s="43">
        <f>$D$11</f>
        <v>216.36</v>
      </c>
      <c r="E618" s="43">
        <f t="shared" ref="E618:AA618" si="359">$D$11</f>
        <v>216.36</v>
      </c>
      <c r="F618" s="43">
        <f t="shared" si="359"/>
        <v>216.36</v>
      </c>
      <c r="G618" s="43">
        <f t="shared" si="359"/>
        <v>216.36</v>
      </c>
      <c r="H618" s="43">
        <f t="shared" si="359"/>
        <v>216.36</v>
      </c>
      <c r="I618" s="43">
        <f t="shared" si="359"/>
        <v>216.36</v>
      </c>
      <c r="J618" s="43">
        <f t="shared" si="359"/>
        <v>216.36</v>
      </c>
      <c r="K618" s="43">
        <f t="shared" si="359"/>
        <v>216.36</v>
      </c>
      <c r="L618" s="43">
        <f t="shared" si="359"/>
        <v>216.36</v>
      </c>
      <c r="M618" s="43">
        <f t="shared" si="359"/>
        <v>216.36</v>
      </c>
      <c r="N618" s="43">
        <f t="shared" si="359"/>
        <v>216.36</v>
      </c>
      <c r="O618" s="43">
        <f t="shared" si="359"/>
        <v>216.36</v>
      </c>
      <c r="P618" s="43">
        <f t="shared" si="359"/>
        <v>216.36</v>
      </c>
      <c r="Q618" s="43">
        <f t="shared" si="359"/>
        <v>216.36</v>
      </c>
      <c r="R618" s="43">
        <f>$D$11</f>
        <v>216.36</v>
      </c>
      <c r="S618" s="43">
        <f t="shared" si="359"/>
        <v>216.36</v>
      </c>
      <c r="T618" s="43">
        <f t="shared" si="359"/>
        <v>216.36</v>
      </c>
      <c r="U618" s="43">
        <f t="shared" si="359"/>
        <v>216.36</v>
      </c>
      <c r="V618" s="43">
        <f t="shared" si="359"/>
        <v>216.36</v>
      </c>
      <c r="W618" s="43">
        <f t="shared" si="359"/>
        <v>216.36</v>
      </c>
      <c r="X618" s="43">
        <f t="shared" si="359"/>
        <v>216.36</v>
      </c>
      <c r="Y618" s="43">
        <f t="shared" si="359"/>
        <v>216.36</v>
      </c>
      <c r="Z618" s="43">
        <f t="shared" si="359"/>
        <v>216.36</v>
      </c>
      <c r="AA618" s="43">
        <f t="shared" si="359"/>
        <v>216.36</v>
      </c>
    </row>
    <row r="619" spans="1:27" collapsed="1" x14ac:dyDescent="0.2">
      <c r="A619" s="97" t="s">
        <v>1632</v>
      </c>
      <c r="B619" s="27" t="str">
        <f>"28"&amp;"."&amp;$B$663&amp;"."&amp;$B$664</f>
        <v>28.01.2023</v>
      </c>
      <c r="C619" s="89" t="s">
        <v>74</v>
      </c>
      <c r="D619" s="90">
        <f>ROUND(((D620+D621+D623+D622)/1000),5)</f>
        <v>1.9983500000000001</v>
      </c>
      <c r="E619" s="90">
        <f>ROUND(((E620+E621+E623+E622)/1000),5)</f>
        <v>1.8876999999999999</v>
      </c>
      <c r="F619" s="90">
        <f>ROUND(((F620+F621+F623+F622)/1000),5)</f>
        <v>1.84721</v>
      </c>
      <c r="G619" s="90">
        <f t="shared" ref="G619:AA619" si="360">ROUND(((G620+G621+G623+G622)/1000),5)</f>
        <v>1.82277</v>
      </c>
      <c r="H619" s="90">
        <f t="shared" si="360"/>
        <v>1.8567100000000001</v>
      </c>
      <c r="I619" s="90">
        <f t="shared" si="360"/>
        <v>1.88859</v>
      </c>
      <c r="J619" s="90">
        <f t="shared" si="360"/>
        <v>1.9922299999999999</v>
      </c>
      <c r="K619" s="90">
        <f t="shared" si="360"/>
        <v>2.222</v>
      </c>
      <c r="L619" s="90">
        <f t="shared" si="360"/>
        <v>2.3656700000000002</v>
      </c>
      <c r="M619" s="90">
        <f t="shared" si="360"/>
        <v>2.5195500000000002</v>
      </c>
      <c r="N619" s="90">
        <f t="shared" si="360"/>
        <v>2.5622199999999999</v>
      </c>
      <c r="O619" s="90">
        <f t="shared" si="360"/>
        <v>2.5711599999999999</v>
      </c>
      <c r="P619" s="90">
        <f t="shared" si="360"/>
        <v>2.5699900000000002</v>
      </c>
      <c r="Q619" s="90">
        <f t="shared" si="360"/>
        <v>2.5708000000000002</v>
      </c>
      <c r="R619" s="90">
        <f t="shared" si="360"/>
        <v>2.57057</v>
      </c>
      <c r="S619" s="90">
        <f t="shared" si="360"/>
        <v>2.5349400000000002</v>
      </c>
      <c r="T619" s="90">
        <f t="shared" si="360"/>
        <v>2.5489299999999999</v>
      </c>
      <c r="U619" s="90">
        <f t="shared" si="360"/>
        <v>2.5769099999999998</v>
      </c>
      <c r="V619" s="90">
        <f t="shared" si="360"/>
        <v>2.5771899999999999</v>
      </c>
      <c r="W619" s="90">
        <f t="shared" si="360"/>
        <v>2.5718899999999998</v>
      </c>
      <c r="X619" s="90">
        <f t="shared" si="360"/>
        <v>2.5692400000000002</v>
      </c>
      <c r="Y619" s="90">
        <f t="shared" si="360"/>
        <v>2.42855</v>
      </c>
      <c r="Z619" s="90">
        <f t="shared" si="360"/>
        <v>2.30457</v>
      </c>
      <c r="AA619" s="90">
        <f t="shared" si="360"/>
        <v>2.0107499999999998</v>
      </c>
    </row>
    <row r="620" spans="1:27" ht="12.75" hidden="1" customHeight="1" outlineLevel="1" x14ac:dyDescent="0.2">
      <c r="A620" s="98" t="s">
        <v>1633</v>
      </c>
      <c r="B620" s="62" t="s">
        <v>236</v>
      </c>
      <c r="C620" s="42" t="s">
        <v>77</v>
      </c>
      <c r="D620" s="43">
        <v>1341.1</v>
      </c>
      <c r="E620" s="43">
        <v>1230.45</v>
      </c>
      <c r="F620" s="43">
        <v>1189.96</v>
      </c>
      <c r="G620" s="43">
        <v>1165.52</v>
      </c>
      <c r="H620" s="43">
        <v>1199.46</v>
      </c>
      <c r="I620" s="43">
        <v>1231.3399999999999</v>
      </c>
      <c r="J620" s="43">
        <v>1334.98</v>
      </c>
      <c r="K620" s="43">
        <v>1564.75</v>
      </c>
      <c r="L620" s="43">
        <v>1708.42</v>
      </c>
      <c r="M620" s="43">
        <v>1862.3</v>
      </c>
      <c r="N620" s="43">
        <v>1904.97</v>
      </c>
      <c r="O620" s="43">
        <v>1913.91</v>
      </c>
      <c r="P620" s="43">
        <v>1912.74</v>
      </c>
      <c r="Q620" s="43">
        <v>1913.55</v>
      </c>
      <c r="R620" s="43">
        <v>1913.32</v>
      </c>
      <c r="S620" s="43">
        <v>1877.69</v>
      </c>
      <c r="T620" s="43">
        <v>1891.68</v>
      </c>
      <c r="U620" s="43">
        <v>1919.66</v>
      </c>
      <c r="V620" s="43">
        <v>1919.94</v>
      </c>
      <c r="W620" s="43">
        <v>1914.64</v>
      </c>
      <c r="X620" s="43">
        <v>1911.99</v>
      </c>
      <c r="Y620" s="43">
        <v>1771.3</v>
      </c>
      <c r="Z620" s="43">
        <v>1647.32</v>
      </c>
      <c r="AA620" s="43">
        <v>1353.5</v>
      </c>
    </row>
    <row r="621" spans="1:27" ht="12.75" hidden="1" customHeight="1" outlineLevel="1" x14ac:dyDescent="0.2">
      <c r="A621" s="98" t="s">
        <v>1634</v>
      </c>
      <c r="B621" s="62" t="s">
        <v>88</v>
      </c>
      <c r="C621" s="42" t="s">
        <v>77</v>
      </c>
      <c r="D621" s="43">
        <f>$D$486</f>
        <v>434.18</v>
      </c>
      <c r="E621" s="43">
        <f t="shared" ref="E621:AA621" si="361">$D$486</f>
        <v>434.18</v>
      </c>
      <c r="F621" s="43">
        <f t="shared" si="361"/>
        <v>434.18</v>
      </c>
      <c r="G621" s="43">
        <f t="shared" si="361"/>
        <v>434.18</v>
      </c>
      <c r="H621" s="43">
        <f t="shared" si="361"/>
        <v>434.18</v>
      </c>
      <c r="I621" s="43">
        <f t="shared" si="361"/>
        <v>434.18</v>
      </c>
      <c r="J621" s="43">
        <f t="shared" si="361"/>
        <v>434.18</v>
      </c>
      <c r="K621" s="43">
        <f t="shared" si="361"/>
        <v>434.18</v>
      </c>
      <c r="L621" s="43">
        <f t="shared" si="361"/>
        <v>434.18</v>
      </c>
      <c r="M621" s="43">
        <f t="shared" si="361"/>
        <v>434.18</v>
      </c>
      <c r="N621" s="43">
        <f t="shared" si="361"/>
        <v>434.18</v>
      </c>
      <c r="O621" s="43">
        <f t="shared" si="361"/>
        <v>434.18</v>
      </c>
      <c r="P621" s="43">
        <f t="shared" si="361"/>
        <v>434.18</v>
      </c>
      <c r="Q621" s="43">
        <f t="shared" si="361"/>
        <v>434.18</v>
      </c>
      <c r="R621" s="43">
        <f t="shared" si="361"/>
        <v>434.18</v>
      </c>
      <c r="S621" s="43">
        <f t="shared" si="361"/>
        <v>434.18</v>
      </c>
      <c r="T621" s="43">
        <f t="shared" si="361"/>
        <v>434.18</v>
      </c>
      <c r="U621" s="43">
        <f t="shared" si="361"/>
        <v>434.18</v>
      </c>
      <c r="V621" s="43">
        <f t="shared" si="361"/>
        <v>434.18</v>
      </c>
      <c r="W621" s="43">
        <f t="shared" si="361"/>
        <v>434.18</v>
      </c>
      <c r="X621" s="43">
        <f t="shared" si="361"/>
        <v>434.18</v>
      </c>
      <c r="Y621" s="43">
        <f t="shared" si="361"/>
        <v>434.18</v>
      </c>
      <c r="Z621" s="43">
        <f t="shared" si="361"/>
        <v>434.18</v>
      </c>
      <c r="AA621" s="43">
        <f t="shared" si="361"/>
        <v>434.18</v>
      </c>
    </row>
    <row r="622" spans="1:27" ht="12.75" hidden="1" customHeight="1" outlineLevel="1" x14ac:dyDescent="0.2">
      <c r="A622" s="98" t="s">
        <v>1635</v>
      </c>
      <c r="B622" s="62" t="s">
        <v>81</v>
      </c>
      <c r="C622" s="42" t="s">
        <v>77</v>
      </c>
      <c r="D622" s="43">
        <v>6.71</v>
      </c>
      <c r="E622" s="43">
        <v>6.71</v>
      </c>
      <c r="F622" s="43">
        <v>6.71</v>
      </c>
      <c r="G622" s="43">
        <v>6.71</v>
      </c>
      <c r="H622" s="43">
        <v>6.71</v>
      </c>
      <c r="I622" s="43">
        <v>6.71</v>
      </c>
      <c r="J622" s="43">
        <v>6.71</v>
      </c>
      <c r="K622" s="43">
        <v>6.71</v>
      </c>
      <c r="L622" s="43">
        <v>6.71</v>
      </c>
      <c r="M622" s="43">
        <v>6.71</v>
      </c>
      <c r="N622" s="43">
        <v>6.71</v>
      </c>
      <c r="O622" s="43">
        <v>6.71</v>
      </c>
      <c r="P622" s="43">
        <v>6.71</v>
      </c>
      <c r="Q622" s="43">
        <v>6.71</v>
      </c>
      <c r="R622" s="43">
        <v>6.71</v>
      </c>
      <c r="S622" s="43">
        <v>6.71</v>
      </c>
      <c r="T622" s="43">
        <v>6.71</v>
      </c>
      <c r="U622" s="43">
        <v>6.71</v>
      </c>
      <c r="V622" s="43">
        <v>6.71</v>
      </c>
      <c r="W622" s="43">
        <v>6.71</v>
      </c>
      <c r="X622" s="43">
        <v>6.71</v>
      </c>
      <c r="Y622" s="43">
        <v>6.71</v>
      </c>
      <c r="Z622" s="43">
        <v>6.71</v>
      </c>
      <c r="AA622" s="43">
        <v>6.71</v>
      </c>
    </row>
    <row r="623" spans="1:27" ht="12.75" hidden="1" customHeight="1" outlineLevel="1" x14ac:dyDescent="0.2">
      <c r="A623" s="98" t="s">
        <v>1636</v>
      </c>
      <c r="B623" s="62" t="s">
        <v>79</v>
      </c>
      <c r="C623" s="42" t="s">
        <v>77</v>
      </c>
      <c r="D623" s="43">
        <f>$D$11</f>
        <v>216.36</v>
      </c>
      <c r="E623" s="43">
        <f t="shared" ref="E623:AA623" si="362">$D$11</f>
        <v>216.36</v>
      </c>
      <c r="F623" s="43">
        <f t="shared" si="362"/>
        <v>216.36</v>
      </c>
      <c r="G623" s="43">
        <f t="shared" si="362"/>
        <v>216.36</v>
      </c>
      <c r="H623" s="43">
        <f t="shared" si="362"/>
        <v>216.36</v>
      </c>
      <c r="I623" s="43">
        <f t="shared" si="362"/>
        <v>216.36</v>
      </c>
      <c r="J623" s="43">
        <f t="shared" si="362"/>
        <v>216.36</v>
      </c>
      <c r="K623" s="43">
        <f t="shared" si="362"/>
        <v>216.36</v>
      </c>
      <c r="L623" s="43">
        <f t="shared" si="362"/>
        <v>216.36</v>
      </c>
      <c r="M623" s="43">
        <f t="shared" si="362"/>
        <v>216.36</v>
      </c>
      <c r="N623" s="43">
        <f t="shared" si="362"/>
        <v>216.36</v>
      </c>
      <c r="O623" s="43">
        <f t="shared" si="362"/>
        <v>216.36</v>
      </c>
      <c r="P623" s="43">
        <f t="shared" si="362"/>
        <v>216.36</v>
      </c>
      <c r="Q623" s="43">
        <f t="shared" si="362"/>
        <v>216.36</v>
      </c>
      <c r="R623" s="43">
        <f>$D$11</f>
        <v>216.36</v>
      </c>
      <c r="S623" s="43">
        <f t="shared" si="362"/>
        <v>216.36</v>
      </c>
      <c r="T623" s="43">
        <f t="shared" si="362"/>
        <v>216.36</v>
      </c>
      <c r="U623" s="43">
        <f t="shared" si="362"/>
        <v>216.36</v>
      </c>
      <c r="V623" s="43">
        <f t="shared" si="362"/>
        <v>216.36</v>
      </c>
      <c r="W623" s="43">
        <f t="shared" si="362"/>
        <v>216.36</v>
      </c>
      <c r="X623" s="43">
        <f t="shared" si="362"/>
        <v>216.36</v>
      </c>
      <c r="Y623" s="43">
        <f t="shared" si="362"/>
        <v>216.36</v>
      </c>
      <c r="Z623" s="43">
        <f t="shared" si="362"/>
        <v>216.36</v>
      </c>
      <c r="AA623" s="43">
        <f t="shared" si="362"/>
        <v>216.36</v>
      </c>
    </row>
    <row r="624" spans="1:27" collapsed="1" x14ac:dyDescent="0.2">
      <c r="A624" s="97" t="s">
        <v>1637</v>
      </c>
      <c r="B624" s="27" t="str">
        <f>"29"&amp;"."&amp;$B$663&amp;"."&amp;$B$664</f>
        <v>29.01.2023</v>
      </c>
      <c r="C624" s="89" t="s">
        <v>74</v>
      </c>
      <c r="D624" s="90">
        <f>ROUND(((D625+D626+D628+D627)/1000),5)</f>
        <v>1.9609300000000001</v>
      </c>
      <c r="E624" s="90">
        <f>ROUND(((E625+E626+E628+E627)/1000),5)</f>
        <v>1.8816299999999999</v>
      </c>
      <c r="F624" s="90">
        <f>ROUND(((F625+F626+F628+F627)/1000),5)</f>
        <v>1.81301</v>
      </c>
      <c r="G624" s="90">
        <f t="shared" ref="G624:AA624" si="363">ROUND(((G625+G626+G628+G627)/1000),5)</f>
        <v>1.81359</v>
      </c>
      <c r="H624" s="90">
        <f t="shared" si="363"/>
        <v>1.8556299999999999</v>
      </c>
      <c r="I624" s="90">
        <f t="shared" si="363"/>
        <v>1.8831899999999999</v>
      </c>
      <c r="J624" s="90">
        <f t="shared" si="363"/>
        <v>1.9480200000000001</v>
      </c>
      <c r="K624" s="90">
        <f t="shared" si="363"/>
        <v>2.0830799999999998</v>
      </c>
      <c r="L624" s="90">
        <f t="shared" si="363"/>
        <v>2.2915399999999999</v>
      </c>
      <c r="M624" s="90">
        <f t="shared" si="363"/>
        <v>2.40449</v>
      </c>
      <c r="N624" s="90">
        <f t="shared" si="363"/>
        <v>2.5295999999999998</v>
      </c>
      <c r="O624" s="90">
        <f t="shared" si="363"/>
        <v>2.5487799999999998</v>
      </c>
      <c r="P624" s="90">
        <f t="shared" si="363"/>
        <v>2.5504699999999998</v>
      </c>
      <c r="Q624" s="90">
        <f t="shared" si="363"/>
        <v>2.5512600000000001</v>
      </c>
      <c r="R624" s="90">
        <f t="shared" si="363"/>
        <v>2.5509200000000001</v>
      </c>
      <c r="S624" s="90">
        <f t="shared" si="363"/>
        <v>2.5125799999999998</v>
      </c>
      <c r="T624" s="90">
        <f t="shared" si="363"/>
        <v>2.5266799999999998</v>
      </c>
      <c r="U624" s="90">
        <f t="shared" si="363"/>
        <v>2.5607500000000001</v>
      </c>
      <c r="V624" s="90">
        <f t="shared" si="363"/>
        <v>2.5695700000000001</v>
      </c>
      <c r="W624" s="90">
        <f t="shared" si="363"/>
        <v>2.5722200000000002</v>
      </c>
      <c r="X624" s="90">
        <f t="shared" si="363"/>
        <v>2.5689899999999999</v>
      </c>
      <c r="Y624" s="90">
        <f t="shared" si="363"/>
        <v>2.4579</v>
      </c>
      <c r="Z624" s="90">
        <f t="shared" si="363"/>
        <v>2.27258</v>
      </c>
      <c r="AA624" s="90">
        <f t="shared" si="363"/>
        <v>1.97082</v>
      </c>
    </row>
    <row r="625" spans="1:27" ht="12.75" hidden="1" customHeight="1" outlineLevel="1" x14ac:dyDescent="0.2">
      <c r="A625" s="98" t="s">
        <v>1638</v>
      </c>
      <c r="B625" s="62" t="s">
        <v>236</v>
      </c>
      <c r="C625" s="42" t="s">
        <v>77</v>
      </c>
      <c r="D625" s="43">
        <v>1303.68</v>
      </c>
      <c r="E625" s="43">
        <v>1224.3800000000001</v>
      </c>
      <c r="F625" s="43">
        <v>1155.76</v>
      </c>
      <c r="G625" s="43">
        <v>1156.3399999999999</v>
      </c>
      <c r="H625" s="43">
        <v>1198.3800000000001</v>
      </c>
      <c r="I625" s="43">
        <v>1225.94</v>
      </c>
      <c r="J625" s="43">
        <v>1290.77</v>
      </c>
      <c r="K625" s="43">
        <v>1425.83</v>
      </c>
      <c r="L625" s="43">
        <v>1634.29</v>
      </c>
      <c r="M625" s="43">
        <v>1747.24</v>
      </c>
      <c r="N625" s="43">
        <v>1872.35</v>
      </c>
      <c r="O625" s="43">
        <v>1891.53</v>
      </c>
      <c r="P625" s="43">
        <v>1893.22</v>
      </c>
      <c r="Q625" s="43">
        <v>1894.01</v>
      </c>
      <c r="R625" s="43">
        <v>1893.67</v>
      </c>
      <c r="S625" s="43">
        <v>1855.33</v>
      </c>
      <c r="T625" s="43">
        <v>1869.43</v>
      </c>
      <c r="U625" s="43">
        <v>1903.5</v>
      </c>
      <c r="V625" s="43">
        <v>1912.32</v>
      </c>
      <c r="W625" s="43">
        <v>1914.97</v>
      </c>
      <c r="X625" s="43">
        <v>1911.74</v>
      </c>
      <c r="Y625" s="43">
        <v>1800.65</v>
      </c>
      <c r="Z625" s="43">
        <v>1615.33</v>
      </c>
      <c r="AA625" s="43">
        <v>1313.57</v>
      </c>
    </row>
    <row r="626" spans="1:27" ht="12.75" hidden="1" customHeight="1" outlineLevel="1" x14ac:dyDescent="0.2">
      <c r="A626" s="98" t="s">
        <v>1639</v>
      </c>
      <c r="B626" s="62" t="s">
        <v>88</v>
      </c>
      <c r="C626" s="42" t="s">
        <v>77</v>
      </c>
      <c r="D626" s="43">
        <f>$D$486</f>
        <v>434.18</v>
      </c>
      <c r="E626" s="43">
        <f t="shared" ref="E626:AA626" si="364">$D$486</f>
        <v>434.18</v>
      </c>
      <c r="F626" s="43">
        <f t="shared" si="364"/>
        <v>434.18</v>
      </c>
      <c r="G626" s="43">
        <f t="shared" si="364"/>
        <v>434.18</v>
      </c>
      <c r="H626" s="43">
        <f t="shared" si="364"/>
        <v>434.18</v>
      </c>
      <c r="I626" s="43">
        <f t="shared" si="364"/>
        <v>434.18</v>
      </c>
      <c r="J626" s="43">
        <f t="shared" si="364"/>
        <v>434.18</v>
      </c>
      <c r="K626" s="43">
        <f t="shared" si="364"/>
        <v>434.18</v>
      </c>
      <c r="L626" s="43">
        <f t="shared" si="364"/>
        <v>434.18</v>
      </c>
      <c r="M626" s="43">
        <f t="shared" si="364"/>
        <v>434.18</v>
      </c>
      <c r="N626" s="43">
        <f t="shared" si="364"/>
        <v>434.18</v>
      </c>
      <c r="O626" s="43">
        <f t="shared" si="364"/>
        <v>434.18</v>
      </c>
      <c r="P626" s="43">
        <f t="shared" si="364"/>
        <v>434.18</v>
      </c>
      <c r="Q626" s="43">
        <f t="shared" si="364"/>
        <v>434.18</v>
      </c>
      <c r="R626" s="43">
        <f t="shared" si="364"/>
        <v>434.18</v>
      </c>
      <c r="S626" s="43">
        <f t="shared" si="364"/>
        <v>434.18</v>
      </c>
      <c r="T626" s="43">
        <f t="shared" si="364"/>
        <v>434.18</v>
      </c>
      <c r="U626" s="43">
        <f t="shared" si="364"/>
        <v>434.18</v>
      </c>
      <c r="V626" s="43">
        <f t="shared" si="364"/>
        <v>434.18</v>
      </c>
      <c r="W626" s="43">
        <f t="shared" si="364"/>
        <v>434.18</v>
      </c>
      <c r="X626" s="43">
        <f t="shared" si="364"/>
        <v>434.18</v>
      </c>
      <c r="Y626" s="43">
        <f t="shared" si="364"/>
        <v>434.18</v>
      </c>
      <c r="Z626" s="43">
        <f t="shared" si="364"/>
        <v>434.18</v>
      </c>
      <c r="AA626" s="43">
        <f t="shared" si="364"/>
        <v>434.18</v>
      </c>
    </row>
    <row r="627" spans="1:27" ht="12.75" hidden="1" customHeight="1" outlineLevel="1" x14ac:dyDescent="0.2">
      <c r="A627" s="98" t="s">
        <v>1640</v>
      </c>
      <c r="B627" s="62" t="s">
        <v>81</v>
      </c>
      <c r="C627" s="42" t="s">
        <v>77</v>
      </c>
      <c r="D627" s="43">
        <v>6.71</v>
      </c>
      <c r="E627" s="43">
        <v>6.71</v>
      </c>
      <c r="F627" s="43">
        <v>6.71</v>
      </c>
      <c r="G627" s="43">
        <v>6.71</v>
      </c>
      <c r="H627" s="43">
        <v>6.71</v>
      </c>
      <c r="I627" s="43">
        <v>6.71</v>
      </c>
      <c r="J627" s="43">
        <v>6.71</v>
      </c>
      <c r="K627" s="43">
        <v>6.71</v>
      </c>
      <c r="L627" s="43">
        <v>6.71</v>
      </c>
      <c r="M627" s="43">
        <v>6.71</v>
      </c>
      <c r="N627" s="43">
        <v>6.71</v>
      </c>
      <c r="O627" s="43">
        <v>6.71</v>
      </c>
      <c r="P627" s="43">
        <v>6.71</v>
      </c>
      <c r="Q627" s="43">
        <v>6.71</v>
      </c>
      <c r="R627" s="43">
        <v>6.71</v>
      </c>
      <c r="S627" s="43">
        <v>6.71</v>
      </c>
      <c r="T627" s="43">
        <v>6.71</v>
      </c>
      <c r="U627" s="43">
        <v>6.71</v>
      </c>
      <c r="V627" s="43">
        <v>6.71</v>
      </c>
      <c r="W627" s="43">
        <v>6.71</v>
      </c>
      <c r="X627" s="43">
        <v>6.71</v>
      </c>
      <c r="Y627" s="43">
        <v>6.71</v>
      </c>
      <c r="Z627" s="43">
        <v>6.71</v>
      </c>
      <c r="AA627" s="43">
        <v>6.71</v>
      </c>
    </row>
    <row r="628" spans="1:27" ht="12.75" hidden="1" customHeight="1" outlineLevel="1" x14ac:dyDescent="0.2">
      <c r="A628" s="98" t="s">
        <v>1641</v>
      </c>
      <c r="B628" s="62" t="s">
        <v>79</v>
      </c>
      <c r="C628" s="42" t="s">
        <v>77</v>
      </c>
      <c r="D628" s="43">
        <f>$D$11</f>
        <v>216.36</v>
      </c>
      <c r="E628" s="43">
        <f t="shared" ref="E628:AA628" si="365">$D$11</f>
        <v>216.36</v>
      </c>
      <c r="F628" s="43">
        <f t="shared" si="365"/>
        <v>216.36</v>
      </c>
      <c r="G628" s="43">
        <f t="shared" si="365"/>
        <v>216.36</v>
      </c>
      <c r="H628" s="43">
        <f t="shared" si="365"/>
        <v>216.36</v>
      </c>
      <c r="I628" s="43">
        <f t="shared" si="365"/>
        <v>216.36</v>
      </c>
      <c r="J628" s="43">
        <f t="shared" si="365"/>
        <v>216.36</v>
      </c>
      <c r="K628" s="43">
        <f t="shared" si="365"/>
        <v>216.36</v>
      </c>
      <c r="L628" s="43">
        <f t="shared" si="365"/>
        <v>216.36</v>
      </c>
      <c r="M628" s="43">
        <f t="shared" si="365"/>
        <v>216.36</v>
      </c>
      <c r="N628" s="43">
        <f t="shared" si="365"/>
        <v>216.36</v>
      </c>
      <c r="O628" s="43">
        <f t="shared" si="365"/>
        <v>216.36</v>
      </c>
      <c r="P628" s="43">
        <f t="shared" si="365"/>
        <v>216.36</v>
      </c>
      <c r="Q628" s="43">
        <f t="shared" si="365"/>
        <v>216.36</v>
      </c>
      <c r="R628" s="43">
        <f>$D$11</f>
        <v>216.36</v>
      </c>
      <c r="S628" s="43">
        <f t="shared" si="365"/>
        <v>216.36</v>
      </c>
      <c r="T628" s="43">
        <f t="shared" si="365"/>
        <v>216.36</v>
      </c>
      <c r="U628" s="43">
        <f t="shared" si="365"/>
        <v>216.36</v>
      </c>
      <c r="V628" s="43">
        <f t="shared" si="365"/>
        <v>216.36</v>
      </c>
      <c r="W628" s="43">
        <f t="shared" si="365"/>
        <v>216.36</v>
      </c>
      <c r="X628" s="43">
        <f t="shared" si="365"/>
        <v>216.36</v>
      </c>
      <c r="Y628" s="43">
        <f t="shared" si="365"/>
        <v>216.36</v>
      </c>
      <c r="Z628" s="43">
        <f t="shared" si="365"/>
        <v>216.36</v>
      </c>
      <c r="AA628" s="43">
        <f t="shared" si="365"/>
        <v>216.36</v>
      </c>
    </row>
    <row r="629" spans="1:27" collapsed="1" x14ac:dyDescent="0.2">
      <c r="A629" s="97" t="s">
        <v>1642</v>
      </c>
      <c r="B629" s="27" t="str">
        <f>"30"&amp;"."&amp;$B$663&amp;"."&amp;$B$664</f>
        <v>30.01.2023</v>
      </c>
      <c r="C629" s="89" t="s">
        <v>74</v>
      </c>
      <c r="D629" s="90">
        <f>ROUND(((D630+D631+D633+D632)/1000),5)</f>
        <v>1.8859399999999999</v>
      </c>
      <c r="E629" s="90">
        <f>ROUND(((E630+E631+E633+E632)/1000),5)</f>
        <v>1.8241000000000001</v>
      </c>
      <c r="F629" s="90">
        <f>ROUND(((F630+F631+F633+F632)/1000),5)</f>
        <v>1.7741899999999999</v>
      </c>
      <c r="G629" s="90">
        <f t="shared" ref="G629:AA629" si="366">ROUND(((G630+G631+G633+G632)/1000),5)</f>
        <v>1.7719800000000001</v>
      </c>
      <c r="H629" s="90">
        <f t="shared" si="366"/>
        <v>1.80996</v>
      </c>
      <c r="I629" s="90">
        <f t="shared" si="366"/>
        <v>1.9066099999999999</v>
      </c>
      <c r="J629" s="90">
        <f t="shared" si="366"/>
        <v>2.2038500000000001</v>
      </c>
      <c r="K629" s="90">
        <f t="shared" si="366"/>
        <v>2.3838699999999999</v>
      </c>
      <c r="L629" s="90">
        <f t="shared" si="366"/>
        <v>2.54209</v>
      </c>
      <c r="M629" s="90">
        <f t="shared" si="366"/>
        <v>2.5481400000000001</v>
      </c>
      <c r="N629" s="90">
        <f t="shared" si="366"/>
        <v>2.5624899999999999</v>
      </c>
      <c r="O629" s="90">
        <f t="shared" si="366"/>
        <v>2.59158</v>
      </c>
      <c r="P629" s="90">
        <f t="shared" si="366"/>
        <v>2.5834199999999998</v>
      </c>
      <c r="Q629" s="90">
        <f t="shared" si="366"/>
        <v>2.5914899999999998</v>
      </c>
      <c r="R629" s="90">
        <f t="shared" si="366"/>
        <v>2.5864500000000001</v>
      </c>
      <c r="S629" s="90">
        <f t="shared" si="366"/>
        <v>2.58047</v>
      </c>
      <c r="T629" s="90">
        <f t="shared" si="366"/>
        <v>2.5438100000000001</v>
      </c>
      <c r="U629" s="90">
        <f t="shared" si="366"/>
        <v>2.5585</v>
      </c>
      <c r="V629" s="90">
        <f t="shared" si="366"/>
        <v>2.56745</v>
      </c>
      <c r="W629" s="90">
        <f t="shared" si="366"/>
        <v>2.5796999999999999</v>
      </c>
      <c r="X629" s="90">
        <f t="shared" si="366"/>
        <v>2.5306799999999998</v>
      </c>
      <c r="Y629" s="90">
        <f t="shared" si="366"/>
        <v>2.3551099999999998</v>
      </c>
      <c r="Z629" s="90">
        <f t="shared" si="366"/>
        <v>2.1836199999999999</v>
      </c>
      <c r="AA629" s="90">
        <f t="shared" si="366"/>
        <v>1.88025</v>
      </c>
    </row>
    <row r="630" spans="1:27" ht="12.75" hidden="1" customHeight="1" outlineLevel="1" x14ac:dyDescent="0.2">
      <c r="A630" s="98" t="s">
        <v>1643</v>
      </c>
      <c r="B630" s="62" t="s">
        <v>236</v>
      </c>
      <c r="C630" s="42" t="s">
        <v>77</v>
      </c>
      <c r="D630" s="43">
        <v>1228.69</v>
      </c>
      <c r="E630" s="43">
        <v>1166.8499999999999</v>
      </c>
      <c r="F630" s="43">
        <v>1116.94</v>
      </c>
      <c r="G630" s="43">
        <v>1114.73</v>
      </c>
      <c r="H630" s="43">
        <v>1152.71</v>
      </c>
      <c r="I630" s="43">
        <v>1249.3599999999999</v>
      </c>
      <c r="J630" s="43">
        <v>1546.6</v>
      </c>
      <c r="K630" s="43">
        <v>1726.62</v>
      </c>
      <c r="L630" s="43">
        <v>1884.84</v>
      </c>
      <c r="M630" s="43">
        <v>1890.89</v>
      </c>
      <c r="N630" s="43">
        <v>1905.24</v>
      </c>
      <c r="O630" s="43">
        <v>1934.33</v>
      </c>
      <c r="P630" s="43">
        <v>1926.17</v>
      </c>
      <c r="Q630" s="43">
        <v>1934.24</v>
      </c>
      <c r="R630" s="43">
        <v>1929.2</v>
      </c>
      <c r="S630" s="43">
        <v>1923.22</v>
      </c>
      <c r="T630" s="43">
        <v>1886.56</v>
      </c>
      <c r="U630" s="43">
        <v>1901.25</v>
      </c>
      <c r="V630" s="43">
        <v>1910.2</v>
      </c>
      <c r="W630" s="43">
        <v>1922.45</v>
      </c>
      <c r="X630" s="43">
        <v>1873.43</v>
      </c>
      <c r="Y630" s="43">
        <v>1697.86</v>
      </c>
      <c r="Z630" s="43">
        <v>1526.37</v>
      </c>
      <c r="AA630" s="43">
        <v>1223</v>
      </c>
    </row>
    <row r="631" spans="1:27" ht="12.75" hidden="1" customHeight="1" outlineLevel="1" x14ac:dyDescent="0.2">
      <c r="A631" s="98" t="s">
        <v>1644</v>
      </c>
      <c r="B631" s="62" t="s">
        <v>88</v>
      </c>
      <c r="C631" s="42" t="s">
        <v>77</v>
      </c>
      <c r="D631" s="43">
        <f>$D$486</f>
        <v>434.18</v>
      </c>
      <c r="E631" s="43">
        <f t="shared" ref="E631:AA631" si="367">$D$486</f>
        <v>434.18</v>
      </c>
      <c r="F631" s="43">
        <f t="shared" si="367"/>
        <v>434.18</v>
      </c>
      <c r="G631" s="43">
        <f t="shared" si="367"/>
        <v>434.18</v>
      </c>
      <c r="H631" s="43">
        <f t="shared" si="367"/>
        <v>434.18</v>
      </c>
      <c r="I631" s="43">
        <f t="shared" si="367"/>
        <v>434.18</v>
      </c>
      <c r="J631" s="43">
        <f t="shared" si="367"/>
        <v>434.18</v>
      </c>
      <c r="K631" s="43">
        <f t="shared" si="367"/>
        <v>434.18</v>
      </c>
      <c r="L631" s="43">
        <f t="shared" si="367"/>
        <v>434.18</v>
      </c>
      <c r="M631" s="43">
        <f t="shared" si="367"/>
        <v>434.18</v>
      </c>
      <c r="N631" s="43">
        <f t="shared" si="367"/>
        <v>434.18</v>
      </c>
      <c r="O631" s="43">
        <f t="shared" si="367"/>
        <v>434.18</v>
      </c>
      <c r="P631" s="43">
        <f t="shared" si="367"/>
        <v>434.18</v>
      </c>
      <c r="Q631" s="43">
        <f t="shared" si="367"/>
        <v>434.18</v>
      </c>
      <c r="R631" s="43">
        <f t="shared" si="367"/>
        <v>434.18</v>
      </c>
      <c r="S631" s="43">
        <f t="shared" si="367"/>
        <v>434.18</v>
      </c>
      <c r="T631" s="43">
        <f t="shared" si="367"/>
        <v>434.18</v>
      </c>
      <c r="U631" s="43">
        <f t="shared" si="367"/>
        <v>434.18</v>
      </c>
      <c r="V631" s="43">
        <f t="shared" si="367"/>
        <v>434.18</v>
      </c>
      <c r="W631" s="43">
        <f t="shared" si="367"/>
        <v>434.18</v>
      </c>
      <c r="X631" s="43">
        <f t="shared" si="367"/>
        <v>434.18</v>
      </c>
      <c r="Y631" s="43">
        <f t="shared" si="367"/>
        <v>434.18</v>
      </c>
      <c r="Z631" s="43">
        <f t="shared" si="367"/>
        <v>434.18</v>
      </c>
      <c r="AA631" s="43">
        <f t="shared" si="367"/>
        <v>434.18</v>
      </c>
    </row>
    <row r="632" spans="1:27" ht="12.75" hidden="1" customHeight="1" outlineLevel="1" x14ac:dyDescent="0.2">
      <c r="A632" s="98" t="s">
        <v>1645</v>
      </c>
      <c r="B632" s="62" t="s">
        <v>81</v>
      </c>
      <c r="C632" s="42" t="s">
        <v>77</v>
      </c>
      <c r="D632" s="43">
        <v>6.71</v>
      </c>
      <c r="E632" s="43">
        <v>6.71</v>
      </c>
      <c r="F632" s="43">
        <v>6.71</v>
      </c>
      <c r="G632" s="43">
        <v>6.71</v>
      </c>
      <c r="H632" s="43">
        <v>6.71</v>
      </c>
      <c r="I632" s="43">
        <v>6.71</v>
      </c>
      <c r="J632" s="43">
        <v>6.71</v>
      </c>
      <c r="K632" s="43">
        <v>6.71</v>
      </c>
      <c r="L632" s="43">
        <v>6.71</v>
      </c>
      <c r="M632" s="43">
        <v>6.71</v>
      </c>
      <c r="N632" s="43">
        <v>6.71</v>
      </c>
      <c r="O632" s="43">
        <v>6.71</v>
      </c>
      <c r="P632" s="43">
        <v>6.71</v>
      </c>
      <c r="Q632" s="43">
        <v>6.71</v>
      </c>
      <c r="R632" s="43">
        <v>6.71</v>
      </c>
      <c r="S632" s="43">
        <v>6.71</v>
      </c>
      <c r="T632" s="43">
        <v>6.71</v>
      </c>
      <c r="U632" s="43">
        <v>6.71</v>
      </c>
      <c r="V632" s="43">
        <v>6.71</v>
      </c>
      <c r="W632" s="43">
        <v>6.71</v>
      </c>
      <c r="X632" s="43">
        <v>6.71</v>
      </c>
      <c r="Y632" s="43">
        <v>6.71</v>
      </c>
      <c r="Z632" s="43">
        <v>6.71</v>
      </c>
      <c r="AA632" s="43">
        <v>6.71</v>
      </c>
    </row>
    <row r="633" spans="1:27" ht="12.75" hidden="1" customHeight="1" outlineLevel="1" x14ac:dyDescent="0.2">
      <c r="A633" s="98" t="s">
        <v>1646</v>
      </c>
      <c r="B633" s="62" t="s">
        <v>79</v>
      </c>
      <c r="C633" s="42" t="s">
        <v>77</v>
      </c>
      <c r="D633" s="43">
        <f>$D$11</f>
        <v>216.36</v>
      </c>
      <c r="E633" s="43">
        <f t="shared" ref="E633:AA633" si="368">$D$11</f>
        <v>216.36</v>
      </c>
      <c r="F633" s="43">
        <f t="shared" si="368"/>
        <v>216.36</v>
      </c>
      <c r="G633" s="43">
        <f t="shared" si="368"/>
        <v>216.36</v>
      </c>
      <c r="H633" s="43">
        <f t="shared" si="368"/>
        <v>216.36</v>
      </c>
      <c r="I633" s="43">
        <f t="shared" si="368"/>
        <v>216.36</v>
      </c>
      <c r="J633" s="43">
        <f t="shared" si="368"/>
        <v>216.36</v>
      </c>
      <c r="K633" s="43">
        <f t="shared" si="368"/>
        <v>216.36</v>
      </c>
      <c r="L633" s="43">
        <f t="shared" si="368"/>
        <v>216.36</v>
      </c>
      <c r="M633" s="43">
        <f t="shared" si="368"/>
        <v>216.36</v>
      </c>
      <c r="N633" s="43">
        <f t="shared" si="368"/>
        <v>216.36</v>
      </c>
      <c r="O633" s="43">
        <f t="shared" si="368"/>
        <v>216.36</v>
      </c>
      <c r="P633" s="43">
        <f t="shared" si="368"/>
        <v>216.36</v>
      </c>
      <c r="Q633" s="43">
        <f t="shared" si="368"/>
        <v>216.36</v>
      </c>
      <c r="R633" s="43">
        <f>$D$11</f>
        <v>216.36</v>
      </c>
      <c r="S633" s="43">
        <f t="shared" si="368"/>
        <v>216.36</v>
      </c>
      <c r="T633" s="43">
        <f t="shared" si="368"/>
        <v>216.36</v>
      </c>
      <c r="U633" s="43">
        <f t="shared" si="368"/>
        <v>216.36</v>
      </c>
      <c r="V633" s="43">
        <f t="shared" si="368"/>
        <v>216.36</v>
      </c>
      <c r="W633" s="43">
        <f t="shared" si="368"/>
        <v>216.36</v>
      </c>
      <c r="X633" s="43">
        <f t="shared" si="368"/>
        <v>216.36</v>
      </c>
      <c r="Y633" s="43">
        <f t="shared" si="368"/>
        <v>216.36</v>
      </c>
      <c r="Z633" s="43">
        <f t="shared" si="368"/>
        <v>216.36</v>
      </c>
      <c r="AA633" s="43">
        <f t="shared" si="368"/>
        <v>216.36</v>
      </c>
    </row>
    <row r="634" spans="1:27" collapsed="1" x14ac:dyDescent="0.2">
      <c r="A634" s="97" t="s">
        <v>1647</v>
      </c>
      <c r="B634" s="27" t="str">
        <f>"31"&amp;"."&amp;$B$663&amp;"."&amp;$B$664</f>
        <v>31.01.2023</v>
      </c>
      <c r="C634" s="89" t="s">
        <v>74</v>
      </c>
      <c r="D634" s="90">
        <f>ROUND(((D635+D636+D638+D637)/1000),5)</f>
        <v>1.7735099999999999</v>
      </c>
      <c r="E634" s="90">
        <f>ROUND(((E635+E636+E638+E637)/1000),5)</f>
        <v>1.7515499999999999</v>
      </c>
      <c r="F634" s="90">
        <f>ROUND(((F635+F636+F638+F637)/1000),5)</f>
        <v>1.7368399999999999</v>
      </c>
      <c r="G634" s="90">
        <f t="shared" ref="G634:AA634" si="369">ROUND(((G635+G636+G638+G637)/1000),5)</f>
        <v>1.73323</v>
      </c>
      <c r="H634" s="90">
        <f t="shared" si="369"/>
        <v>1.76837</v>
      </c>
      <c r="I634" s="90">
        <f t="shared" si="369"/>
        <v>1.7761</v>
      </c>
      <c r="J634" s="90">
        <f t="shared" si="369"/>
        <v>2.0048300000000001</v>
      </c>
      <c r="K634" s="90">
        <f t="shared" si="369"/>
        <v>2.25257</v>
      </c>
      <c r="L634" s="90">
        <f t="shared" si="369"/>
        <v>2.3178999999999998</v>
      </c>
      <c r="M634" s="90">
        <f t="shared" si="369"/>
        <v>2.33805</v>
      </c>
      <c r="N634" s="90">
        <f t="shared" si="369"/>
        <v>2.3578100000000002</v>
      </c>
      <c r="O634" s="90">
        <f t="shared" si="369"/>
        <v>2.3944899999999998</v>
      </c>
      <c r="P634" s="90">
        <f t="shared" si="369"/>
        <v>2.3743799999999999</v>
      </c>
      <c r="Q634" s="90">
        <f t="shared" si="369"/>
        <v>2.3798499999999998</v>
      </c>
      <c r="R634" s="90">
        <f t="shared" si="369"/>
        <v>2.3751099999999998</v>
      </c>
      <c r="S634" s="90">
        <f t="shared" si="369"/>
        <v>2.3670499999999999</v>
      </c>
      <c r="T634" s="90">
        <f t="shared" si="369"/>
        <v>2.3213200000000001</v>
      </c>
      <c r="U634" s="90">
        <f t="shared" si="369"/>
        <v>2.3734799999999998</v>
      </c>
      <c r="V634" s="90">
        <f t="shared" si="369"/>
        <v>2.36348</v>
      </c>
      <c r="W634" s="90">
        <f t="shared" si="369"/>
        <v>2.3737200000000001</v>
      </c>
      <c r="X634" s="90">
        <f t="shared" si="369"/>
        <v>2.3344499999999999</v>
      </c>
      <c r="Y634" s="90">
        <f t="shared" si="369"/>
        <v>2.24512</v>
      </c>
      <c r="Z634" s="90">
        <f t="shared" si="369"/>
        <v>2.0090499999999998</v>
      </c>
      <c r="AA634" s="90">
        <f t="shared" si="369"/>
        <v>1.79043</v>
      </c>
    </row>
    <row r="635" spans="1:27" ht="12.75" hidden="1" customHeight="1" outlineLevel="1" x14ac:dyDescent="0.2">
      <c r="A635" s="98" t="s">
        <v>1648</v>
      </c>
      <c r="B635" s="62" t="s">
        <v>236</v>
      </c>
      <c r="C635" s="42" t="s">
        <v>77</v>
      </c>
      <c r="D635" s="43">
        <v>1116.26</v>
      </c>
      <c r="E635" s="43">
        <v>1094.3</v>
      </c>
      <c r="F635" s="43">
        <v>1079.5899999999999</v>
      </c>
      <c r="G635" s="43">
        <v>1075.98</v>
      </c>
      <c r="H635" s="43">
        <v>1111.1199999999999</v>
      </c>
      <c r="I635" s="43">
        <v>1118.8499999999999</v>
      </c>
      <c r="J635" s="43">
        <v>1347.58</v>
      </c>
      <c r="K635" s="43">
        <v>1595.32</v>
      </c>
      <c r="L635" s="43">
        <v>1660.65</v>
      </c>
      <c r="M635" s="43">
        <v>1680.8</v>
      </c>
      <c r="N635" s="43">
        <v>1700.56</v>
      </c>
      <c r="O635" s="43">
        <v>1737.24</v>
      </c>
      <c r="P635" s="43">
        <v>1717.13</v>
      </c>
      <c r="Q635" s="43">
        <v>1722.6</v>
      </c>
      <c r="R635" s="43">
        <v>1717.86</v>
      </c>
      <c r="S635" s="43">
        <v>1709.8</v>
      </c>
      <c r="T635" s="43">
        <v>1664.07</v>
      </c>
      <c r="U635" s="43">
        <v>1716.23</v>
      </c>
      <c r="V635" s="43">
        <v>1706.23</v>
      </c>
      <c r="W635" s="43">
        <v>1716.47</v>
      </c>
      <c r="X635" s="43">
        <v>1677.2</v>
      </c>
      <c r="Y635" s="43">
        <v>1587.87</v>
      </c>
      <c r="Z635" s="43">
        <v>1351.8</v>
      </c>
      <c r="AA635" s="43">
        <v>1133.18</v>
      </c>
    </row>
    <row r="636" spans="1:27" ht="12.75" hidden="1" customHeight="1" outlineLevel="1" x14ac:dyDescent="0.2">
      <c r="A636" s="98" t="s">
        <v>1649</v>
      </c>
      <c r="B636" s="62" t="s">
        <v>88</v>
      </c>
      <c r="C636" s="42" t="s">
        <v>77</v>
      </c>
      <c r="D636" s="43">
        <f>$D$486</f>
        <v>434.18</v>
      </c>
      <c r="E636" s="43">
        <f t="shared" ref="E636:AA636" si="370">$D$486</f>
        <v>434.18</v>
      </c>
      <c r="F636" s="43">
        <f t="shared" si="370"/>
        <v>434.18</v>
      </c>
      <c r="G636" s="43">
        <f t="shared" si="370"/>
        <v>434.18</v>
      </c>
      <c r="H636" s="43">
        <f t="shared" si="370"/>
        <v>434.18</v>
      </c>
      <c r="I636" s="43">
        <f t="shared" si="370"/>
        <v>434.18</v>
      </c>
      <c r="J636" s="43">
        <f t="shared" si="370"/>
        <v>434.18</v>
      </c>
      <c r="K636" s="43">
        <f t="shared" si="370"/>
        <v>434.18</v>
      </c>
      <c r="L636" s="43">
        <f t="shared" si="370"/>
        <v>434.18</v>
      </c>
      <c r="M636" s="43">
        <f t="shared" si="370"/>
        <v>434.18</v>
      </c>
      <c r="N636" s="43">
        <f t="shared" si="370"/>
        <v>434.18</v>
      </c>
      <c r="O636" s="43">
        <f t="shared" si="370"/>
        <v>434.18</v>
      </c>
      <c r="P636" s="43">
        <f t="shared" si="370"/>
        <v>434.18</v>
      </c>
      <c r="Q636" s="43">
        <f t="shared" si="370"/>
        <v>434.18</v>
      </c>
      <c r="R636" s="43">
        <f t="shared" si="370"/>
        <v>434.18</v>
      </c>
      <c r="S636" s="43">
        <f t="shared" si="370"/>
        <v>434.18</v>
      </c>
      <c r="T636" s="43">
        <f t="shared" si="370"/>
        <v>434.18</v>
      </c>
      <c r="U636" s="43">
        <f t="shared" si="370"/>
        <v>434.18</v>
      </c>
      <c r="V636" s="43">
        <f t="shared" si="370"/>
        <v>434.18</v>
      </c>
      <c r="W636" s="43">
        <f t="shared" si="370"/>
        <v>434.18</v>
      </c>
      <c r="X636" s="43">
        <f t="shared" si="370"/>
        <v>434.18</v>
      </c>
      <c r="Y636" s="43">
        <f t="shared" si="370"/>
        <v>434.18</v>
      </c>
      <c r="Z636" s="43">
        <f t="shared" si="370"/>
        <v>434.18</v>
      </c>
      <c r="AA636" s="43">
        <f t="shared" si="370"/>
        <v>434.18</v>
      </c>
    </row>
    <row r="637" spans="1:27" ht="12.75" hidden="1" customHeight="1" outlineLevel="1" x14ac:dyDescent="0.2">
      <c r="A637" s="98" t="s">
        <v>1650</v>
      </c>
      <c r="B637" s="62" t="s">
        <v>81</v>
      </c>
      <c r="C637" s="42" t="s">
        <v>77</v>
      </c>
      <c r="D637" s="43">
        <v>6.71</v>
      </c>
      <c r="E637" s="43">
        <v>6.71</v>
      </c>
      <c r="F637" s="43">
        <v>6.71</v>
      </c>
      <c r="G637" s="43">
        <v>6.71</v>
      </c>
      <c r="H637" s="43">
        <v>6.71</v>
      </c>
      <c r="I637" s="43">
        <v>6.71</v>
      </c>
      <c r="J637" s="43">
        <v>6.71</v>
      </c>
      <c r="K637" s="43">
        <v>6.71</v>
      </c>
      <c r="L637" s="43">
        <v>6.71</v>
      </c>
      <c r="M637" s="43">
        <v>6.71</v>
      </c>
      <c r="N637" s="43">
        <v>6.71</v>
      </c>
      <c r="O637" s="43">
        <v>6.71</v>
      </c>
      <c r="P637" s="43">
        <v>6.71</v>
      </c>
      <c r="Q637" s="43">
        <v>6.71</v>
      </c>
      <c r="R637" s="43">
        <v>6.71</v>
      </c>
      <c r="S637" s="43">
        <v>6.71</v>
      </c>
      <c r="T637" s="43">
        <v>6.71</v>
      </c>
      <c r="U637" s="43">
        <v>6.71</v>
      </c>
      <c r="V637" s="43">
        <v>6.71</v>
      </c>
      <c r="W637" s="43">
        <v>6.71</v>
      </c>
      <c r="X637" s="43">
        <v>6.71</v>
      </c>
      <c r="Y637" s="43">
        <v>6.71</v>
      </c>
      <c r="Z637" s="43">
        <v>6.71</v>
      </c>
      <c r="AA637" s="43">
        <v>6.71</v>
      </c>
    </row>
    <row r="638" spans="1:27" ht="12.75" hidden="1" customHeight="1" outlineLevel="1" x14ac:dyDescent="0.2">
      <c r="A638" s="98" t="s">
        <v>1651</v>
      </c>
      <c r="B638" s="62" t="s">
        <v>79</v>
      </c>
      <c r="C638" s="42" t="s">
        <v>77</v>
      </c>
      <c r="D638" s="43">
        <f>$D$11</f>
        <v>216.36</v>
      </c>
      <c r="E638" s="43">
        <f t="shared" ref="E638:AA638" si="371">$D$11</f>
        <v>216.36</v>
      </c>
      <c r="F638" s="43">
        <f t="shared" si="371"/>
        <v>216.36</v>
      </c>
      <c r="G638" s="43">
        <f t="shared" si="371"/>
        <v>216.36</v>
      </c>
      <c r="H638" s="43">
        <f t="shared" si="371"/>
        <v>216.36</v>
      </c>
      <c r="I638" s="43">
        <f t="shared" si="371"/>
        <v>216.36</v>
      </c>
      <c r="J638" s="43">
        <f t="shared" si="371"/>
        <v>216.36</v>
      </c>
      <c r="K638" s="43">
        <f t="shared" si="371"/>
        <v>216.36</v>
      </c>
      <c r="L638" s="43">
        <f t="shared" si="371"/>
        <v>216.36</v>
      </c>
      <c r="M638" s="43">
        <f t="shared" si="371"/>
        <v>216.36</v>
      </c>
      <c r="N638" s="43">
        <f t="shared" si="371"/>
        <v>216.36</v>
      </c>
      <c r="O638" s="43">
        <f t="shared" si="371"/>
        <v>216.36</v>
      </c>
      <c r="P638" s="43">
        <f t="shared" si="371"/>
        <v>216.36</v>
      </c>
      <c r="Q638" s="43">
        <f t="shared" si="371"/>
        <v>216.36</v>
      </c>
      <c r="R638" s="43">
        <f>$D$11</f>
        <v>216.36</v>
      </c>
      <c r="S638" s="43">
        <f t="shared" si="371"/>
        <v>216.36</v>
      </c>
      <c r="T638" s="43">
        <f t="shared" si="371"/>
        <v>216.36</v>
      </c>
      <c r="U638" s="43">
        <f t="shared" si="371"/>
        <v>216.36</v>
      </c>
      <c r="V638" s="43">
        <f t="shared" si="371"/>
        <v>216.36</v>
      </c>
      <c r="W638" s="43">
        <f t="shared" si="371"/>
        <v>216.36</v>
      </c>
      <c r="X638" s="43">
        <f t="shared" si="371"/>
        <v>216.36</v>
      </c>
      <c r="Y638" s="43">
        <f t="shared" si="371"/>
        <v>216.36</v>
      </c>
      <c r="Z638" s="43">
        <f t="shared" si="371"/>
        <v>216.36</v>
      </c>
      <c r="AA638" s="43">
        <f t="shared" si="371"/>
        <v>216.36</v>
      </c>
    </row>
    <row r="639" spans="1:27" collapsed="1" x14ac:dyDescent="0.2">
      <c r="B639" s="100"/>
    </row>
    <row r="640" spans="1:27" x14ac:dyDescent="0.2">
      <c r="B640" s="100"/>
    </row>
    <row r="641" spans="1:27" x14ac:dyDescent="0.2">
      <c r="A641" s="181" t="s">
        <v>859</v>
      </c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3"/>
    </row>
    <row r="642" spans="1:27" ht="15" customHeight="1" x14ac:dyDescent="0.2">
      <c r="A642" s="184" t="s">
        <v>1652</v>
      </c>
      <c r="B642" s="186" t="s">
        <v>861</v>
      </c>
      <c r="C642" s="188" t="s">
        <v>862</v>
      </c>
      <c r="D642" s="26" t="s">
        <v>67</v>
      </c>
      <c r="E642" s="26" t="s">
        <v>68</v>
      </c>
      <c r="F642" s="26" t="s">
        <v>863</v>
      </c>
      <c r="G642" s="26" t="s">
        <v>864</v>
      </c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</row>
    <row r="643" spans="1:27" x14ac:dyDescent="0.2">
      <c r="A643" s="185"/>
      <c r="B643" s="187"/>
      <c r="C643" s="189"/>
      <c r="D643" s="104">
        <f>SUM(D644:D645)</f>
        <v>1426245.6</v>
      </c>
      <c r="E643" s="104">
        <f>SUM(E644:E645)</f>
        <v>1862782.29</v>
      </c>
      <c r="F643" s="104">
        <f>SUM(F644:F645)</f>
        <v>1946633.79</v>
      </c>
      <c r="G643" s="104">
        <f>SUM(G644:G645)</f>
        <v>2210231.7600000002</v>
      </c>
    </row>
    <row r="644" spans="1:27" ht="12.75" hidden="1" customHeight="1" outlineLevel="1" x14ac:dyDescent="0.2">
      <c r="A644" s="105" t="s">
        <v>1653</v>
      </c>
      <c r="B644" s="106" t="s">
        <v>866</v>
      </c>
      <c r="C644" s="107" t="s">
        <v>862</v>
      </c>
      <c r="D644" s="43">
        <v>854425.14</v>
      </c>
      <c r="E644" s="43">
        <f>$D644</f>
        <v>854425.14</v>
      </c>
      <c r="F644" s="43">
        <f>$D644</f>
        <v>854425.14</v>
      </c>
      <c r="G644" s="43">
        <f>$D644</f>
        <v>854425.14</v>
      </c>
    </row>
    <row r="645" spans="1:27" ht="12.75" hidden="1" customHeight="1" outlineLevel="1" x14ac:dyDescent="0.2">
      <c r="A645" s="105" t="s">
        <v>1654</v>
      </c>
      <c r="B645" s="106" t="s">
        <v>88</v>
      </c>
      <c r="C645" s="107" t="s">
        <v>862</v>
      </c>
      <c r="D645" s="43">
        <v>571820.46</v>
      </c>
      <c r="E645" s="43">
        <v>1008357.15</v>
      </c>
      <c r="F645" s="43">
        <v>1092208.6499999999</v>
      </c>
      <c r="G645" s="43">
        <v>1355806.62</v>
      </c>
    </row>
    <row r="646" spans="1:27" collapsed="1" x14ac:dyDescent="0.2"/>
    <row r="648" spans="1:27" ht="12.75" customHeight="1" x14ac:dyDescent="0.25">
      <c r="A648" s="190" t="s">
        <v>82</v>
      </c>
      <c r="B648" s="190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74" t="s">
        <v>3162</v>
      </c>
      <c r="B649" s="174"/>
      <c r="C649" s="174"/>
      <c r="D649" s="174"/>
      <c r="E649" s="174"/>
      <c r="F649" s="174"/>
      <c r="G649" s="174"/>
      <c r="H649" s="174"/>
      <c r="I649" s="174"/>
      <c r="J649" s="174"/>
      <c r="K649" s="174"/>
      <c r="L649" s="174"/>
      <c r="M649" s="174"/>
      <c r="N649" s="174"/>
      <c r="O649" s="174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53"/>
      <c r="B651" s="54"/>
    </row>
    <row r="652" spans="1:27" x14ac:dyDescent="0.2">
      <c r="A652" s="53"/>
      <c r="B652" s="55"/>
    </row>
    <row r="663" spans="2:2" hidden="1" x14ac:dyDescent="0.2">
      <c r="B663" s="108" t="s">
        <v>3163</v>
      </c>
    </row>
    <row r="664" spans="2:2" hidden="1" x14ac:dyDescent="0.2">
      <c r="B664" s="109" t="s">
        <v>3164</v>
      </c>
    </row>
  </sheetData>
  <autoFilter ref="B7:C578" xr:uid="{00000000-0001-0000-0A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63" max="26" man="1"/>
    <brk id="240" max="26" man="1"/>
    <brk id="322" max="26" man="1"/>
    <brk id="399" max="26" man="1"/>
    <brk id="481" max="26" man="1"/>
    <brk id="558" max="26" man="1"/>
  </rowBreaks>
  <colBreaks count="1" manualBreakCount="1">
    <brk id="12" max="64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53E2E-A068-4107-A589-EB778E37C37D}">
  <sheetPr>
    <tabColor theme="5" tint="0.59999389629810485"/>
    <pageSetUpPr fitToPage="1"/>
  </sheetPr>
  <dimension ref="A1:AA664"/>
  <sheetViews>
    <sheetView view="pageBreakPreview" zoomScale="75" zoomScaleNormal="100" zoomScaleSheetLayoutView="75" workbookViewId="0">
      <pane ySplit="4" topLeftCell="A5" activePane="bottomLeft" state="frozen"/>
      <selection activeCell="N16" sqref="N16"/>
      <selection pane="bottomLeft" activeCell="N16" sqref="N16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ht="12.75" customHeight="1" x14ac:dyDescent="0.2">
      <c r="A1" s="175" t="s">
        <v>1031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</row>
    <row r="2" spans="1:27" x14ac:dyDescent="0.2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</row>
    <row r="3" spans="1:27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25">
      <c r="A4" s="178" t="s">
        <v>1030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x14ac:dyDescent="0.2">
      <c r="A5" s="181" t="s">
        <v>207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5" t="s">
        <v>62</v>
      </c>
      <c r="B6" s="26" t="s">
        <v>208</v>
      </c>
      <c r="C6" s="25" t="s">
        <v>209</v>
      </c>
      <c r="D6" s="26" t="s">
        <v>210</v>
      </c>
      <c r="E6" s="26" t="s">
        <v>211</v>
      </c>
      <c r="F6" s="26" t="s">
        <v>212</v>
      </c>
      <c r="G6" s="26" t="s">
        <v>213</v>
      </c>
      <c r="H6" s="26" t="s">
        <v>214</v>
      </c>
      <c r="I6" s="26" t="s">
        <v>215</v>
      </c>
      <c r="J6" s="26" t="s">
        <v>216</v>
      </c>
      <c r="K6" s="26" t="s">
        <v>217</v>
      </c>
      <c r="L6" s="26" t="s">
        <v>218</v>
      </c>
      <c r="M6" s="26" t="s">
        <v>219</v>
      </c>
      <c r="N6" s="26" t="s">
        <v>220</v>
      </c>
      <c r="O6" s="26" t="s">
        <v>221</v>
      </c>
      <c r="P6" s="26" t="s">
        <v>222</v>
      </c>
      <c r="Q6" s="26" t="s">
        <v>223</v>
      </c>
      <c r="R6" s="26" t="s">
        <v>224</v>
      </c>
      <c r="S6" s="26" t="s">
        <v>225</v>
      </c>
      <c r="T6" s="26" t="s">
        <v>226</v>
      </c>
      <c r="U6" s="26" t="s">
        <v>227</v>
      </c>
      <c r="V6" s="26" t="s">
        <v>228</v>
      </c>
      <c r="W6" s="26" t="s">
        <v>229</v>
      </c>
      <c r="X6" s="26" t="s">
        <v>230</v>
      </c>
      <c r="Y6" s="26" t="s">
        <v>231</v>
      </c>
      <c r="Z6" s="26" t="s">
        <v>232</v>
      </c>
      <c r="AA6" s="26" t="s">
        <v>233</v>
      </c>
    </row>
    <row r="7" spans="1:27" x14ac:dyDescent="0.2">
      <c r="A7" s="97" t="s">
        <v>1032</v>
      </c>
      <c r="B7" s="27" t="str">
        <f>"01"&amp;"."&amp;$B$663&amp;"."&amp;$B$664</f>
        <v>01.01.2023</v>
      </c>
      <c r="C7" s="89" t="s">
        <v>74</v>
      </c>
      <c r="D7" s="90">
        <f>ROUND(((D8+D9+D11+D10)/1000),5)</f>
        <v>1.3787499999999999</v>
      </c>
      <c r="E7" s="90">
        <f>ROUND(((E8+E9+E11+E10)/1000),5)</f>
        <v>1.32413</v>
      </c>
      <c r="F7" s="90">
        <f>ROUND(((F8+F9+F11+F10)/1000),5)</f>
        <v>1.3708199999999999</v>
      </c>
      <c r="G7" s="90">
        <f t="shared" ref="G7:AA7" si="0">ROUND(((G8+G9+G11+G10)/1000),5)</f>
        <v>1.3207500000000001</v>
      </c>
      <c r="H7" s="90">
        <f t="shared" si="0"/>
        <v>1.2975699999999999</v>
      </c>
      <c r="I7" s="90">
        <f t="shared" si="0"/>
        <v>1.29772</v>
      </c>
      <c r="J7" s="90">
        <f t="shared" si="0"/>
        <v>1.2977000000000001</v>
      </c>
      <c r="K7" s="90">
        <f t="shared" si="0"/>
        <v>1.2804899999999999</v>
      </c>
      <c r="L7" s="90">
        <f t="shared" si="0"/>
        <v>1.24529</v>
      </c>
      <c r="M7" s="90">
        <f t="shared" si="0"/>
        <v>1.26711</v>
      </c>
      <c r="N7" s="90">
        <f t="shared" si="0"/>
        <v>1.36409</v>
      </c>
      <c r="O7" s="90">
        <f t="shared" si="0"/>
        <v>1.3805099999999999</v>
      </c>
      <c r="P7" s="90">
        <f t="shared" si="0"/>
        <v>1.46397</v>
      </c>
      <c r="Q7" s="90">
        <f t="shared" si="0"/>
        <v>1.5027200000000001</v>
      </c>
      <c r="R7" s="90">
        <f t="shared" si="0"/>
        <v>1.4753499999999999</v>
      </c>
      <c r="S7" s="90">
        <f t="shared" si="0"/>
        <v>1.5645500000000001</v>
      </c>
      <c r="T7" s="90">
        <f t="shared" si="0"/>
        <v>1.6783999999999999</v>
      </c>
      <c r="U7" s="90">
        <f t="shared" si="0"/>
        <v>1.7079200000000001</v>
      </c>
      <c r="V7" s="90">
        <f t="shared" si="0"/>
        <v>1.7084699999999999</v>
      </c>
      <c r="W7" s="90">
        <f t="shared" si="0"/>
        <v>1.7088000000000001</v>
      </c>
      <c r="X7" s="90">
        <f t="shared" si="0"/>
        <v>1.72529</v>
      </c>
      <c r="Y7" s="90">
        <f t="shared" si="0"/>
        <v>1.7070799999999999</v>
      </c>
      <c r="Z7" s="90">
        <f t="shared" si="0"/>
        <v>1.4723599999999999</v>
      </c>
      <c r="AA7" s="90">
        <f t="shared" si="0"/>
        <v>1.3049200000000001</v>
      </c>
    </row>
    <row r="8" spans="1:27" ht="12.75" hidden="1" customHeight="1" outlineLevel="1" x14ac:dyDescent="0.2">
      <c r="A8" s="98" t="s">
        <v>1033</v>
      </c>
      <c r="B8" s="62" t="s">
        <v>236</v>
      </c>
      <c r="C8" s="42" t="s">
        <v>77</v>
      </c>
      <c r="D8" s="43">
        <v>1195.6300000000001</v>
      </c>
      <c r="E8" s="43">
        <v>1141.01</v>
      </c>
      <c r="F8" s="43">
        <v>1187.7</v>
      </c>
      <c r="G8" s="43">
        <v>1137.6300000000001</v>
      </c>
      <c r="H8" s="43">
        <v>1114.45</v>
      </c>
      <c r="I8" s="43">
        <v>1114.5999999999999</v>
      </c>
      <c r="J8" s="43">
        <v>1114.58</v>
      </c>
      <c r="K8" s="43">
        <v>1097.3699999999999</v>
      </c>
      <c r="L8" s="43">
        <v>1062.17</v>
      </c>
      <c r="M8" s="43">
        <v>1083.99</v>
      </c>
      <c r="N8" s="43">
        <v>1180.97</v>
      </c>
      <c r="O8" s="43">
        <v>1197.3900000000001</v>
      </c>
      <c r="P8" s="43">
        <v>1280.8499999999999</v>
      </c>
      <c r="Q8" s="43">
        <v>1319.6</v>
      </c>
      <c r="R8" s="43">
        <v>1292.23</v>
      </c>
      <c r="S8" s="43">
        <v>1381.43</v>
      </c>
      <c r="T8" s="43">
        <v>1495.28</v>
      </c>
      <c r="U8" s="43">
        <v>1524.8</v>
      </c>
      <c r="V8" s="43">
        <v>1525.35</v>
      </c>
      <c r="W8" s="43">
        <v>1525.68</v>
      </c>
      <c r="X8" s="43">
        <v>1542.17</v>
      </c>
      <c r="Y8" s="43">
        <v>1523.96</v>
      </c>
      <c r="Z8" s="43">
        <v>1289.24</v>
      </c>
      <c r="AA8" s="43">
        <v>1121.8</v>
      </c>
    </row>
    <row r="9" spans="1:27" ht="12.75" hidden="1" customHeight="1" outlineLevel="1" x14ac:dyDescent="0.2">
      <c r="A9" s="98" t="s">
        <v>1034</v>
      </c>
      <c r="B9" s="62" t="s">
        <v>88</v>
      </c>
      <c r="C9" s="42" t="s">
        <v>77</v>
      </c>
      <c r="D9" s="43">
        <v>66.180000000000007</v>
      </c>
      <c r="E9" s="43">
        <f>$D$9</f>
        <v>66.180000000000007</v>
      </c>
      <c r="F9" s="43">
        <f t="shared" ref="F9:AA9" si="1">$D$9</f>
        <v>66.180000000000007</v>
      </c>
      <c r="G9" s="43">
        <f t="shared" si="1"/>
        <v>66.180000000000007</v>
      </c>
      <c r="H9" s="43">
        <f t="shared" si="1"/>
        <v>66.180000000000007</v>
      </c>
      <c r="I9" s="43">
        <f t="shared" si="1"/>
        <v>66.180000000000007</v>
      </c>
      <c r="J9" s="43">
        <f t="shared" si="1"/>
        <v>66.180000000000007</v>
      </c>
      <c r="K9" s="43">
        <f t="shared" si="1"/>
        <v>66.180000000000007</v>
      </c>
      <c r="L9" s="43">
        <f t="shared" si="1"/>
        <v>66.180000000000007</v>
      </c>
      <c r="M9" s="43">
        <f t="shared" si="1"/>
        <v>66.180000000000007</v>
      </c>
      <c r="N9" s="43">
        <f t="shared" si="1"/>
        <v>66.180000000000007</v>
      </c>
      <c r="O9" s="43">
        <f t="shared" si="1"/>
        <v>66.180000000000007</v>
      </c>
      <c r="P9" s="43">
        <f t="shared" si="1"/>
        <v>66.180000000000007</v>
      </c>
      <c r="Q9" s="43">
        <f t="shared" si="1"/>
        <v>66.180000000000007</v>
      </c>
      <c r="R9" s="43">
        <f t="shared" si="1"/>
        <v>66.180000000000007</v>
      </c>
      <c r="S9" s="43">
        <f t="shared" si="1"/>
        <v>66.180000000000007</v>
      </c>
      <c r="T9" s="43">
        <f t="shared" si="1"/>
        <v>66.180000000000007</v>
      </c>
      <c r="U9" s="43">
        <f t="shared" si="1"/>
        <v>66.180000000000007</v>
      </c>
      <c r="V9" s="43">
        <f t="shared" si="1"/>
        <v>66.180000000000007</v>
      </c>
      <c r="W9" s="43">
        <f t="shared" si="1"/>
        <v>66.180000000000007</v>
      </c>
      <c r="X9" s="43">
        <f t="shared" si="1"/>
        <v>66.180000000000007</v>
      </c>
      <c r="Y9" s="43">
        <f t="shared" si="1"/>
        <v>66.180000000000007</v>
      </c>
      <c r="Z9" s="43">
        <f t="shared" si="1"/>
        <v>66.180000000000007</v>
      </c>
      <c r="AA9" s="43">
        <f t="shared" si="1"/>
        <v>66.180000000000007</v>
      </c>
    </row>
    <row r="10" spans="1:27" ht="12.75" hidden="1" customHeight="1" outlineLevel="1" x14ac:dyDescent="0.2">
      <c r="A10" s="98" t="s">
        <v>1035</v>
      </c>
      <c r="B10" s="62" t="s">
        <v>81</v>
      </c>
      <c r="C10" s="42" t="s">
        <v>77</v>
      </c>
      <c r="D10" s="43">
        <v>6.71</v>
      </c>
      <c r="E10" s="43">
        <v>6.71</v>
      </c>
      <c r="F10" s="43">
        <v>6.71</v>
      </c>
      <c r="G10" s="43">
        <v>6.71</v>
      </c>
      <c r="H10" s="43">
        <v>6.71</v>
      </c>
      <c r="I10" s="43">
        <v>6.71</v>
      </c>
      <c r="J10" s="43">
        <v>6.71</v>
      </c>
      <c r="K10" s="43">
        <v>6.71</v>
      </c>
      <c r="L10" s="43">
        <v>6.71</v>
      </c>
      <c r="M10" s="43">
        <v>6.71</v>
      </c>
      <c r="N10" s="43">
        <v>6.71</v>
      </c>
      <c r="O10" s="43">
        <v>6.71</v>
      </c>
      <c r="P10" s="43">
        <v>6.71</v>
      </c>
      <c r="Q10" s="43">
        <v>6.71</v>
      </c>
      <c r="R10" s="43">
        <v>6.71</v>
      </c>
      <c r="S10" s="43">
        <v>6.71</v>
      </c>
      <c r="T10" s="43">
        <v>6.71</v>
      </c>
      <c r="U10" s="43">
        <v>6.71</v>
      </c>
      <c r="V10" s="43">
        <v>6.71</v>
      </c>
      <c r="W10" s="43">
        <v>6.71</v>
      </c>
      <c r="X10" s="43">
        <v>6.71</v>
      </c>
      <c r="Y10" s="43">
        <v>6.71</v>
      </c>
      <c r="Z10" s="43">
        <v>6.71</v>
      </c>
      <c r="AA10" s="43">
        <v>6.71</v>
      </c>
    </row>
    <row r="11" spans="1:27" ht="12.75" hidden="1" customHeight="1" outlineLevel="1" x14ac:dyDescent="0.2">
      <c r="A11" s="98" t="s">
        <v>1036</v>
      </c>
      <c r="B11" s="62" t="s">
        <v>79</v>
      </c>
      <c r="C11" s="42" t="s">
        <v>77</v>
      </c>
      <c r="D11" s="43">
        <v>110.23</v>
      </c>
      <c r="E11" s="43">
        <f>$D$11</f>
        <v>110.23</v>
      </c>
      <c r="F11" s="43">
        <f t="shared" ref="F11:AA11" si="2">$D$11</f>
        <v>110.23</v>
      </c>
      <c r="G11" s="43">
        <f t="shared" si="2"/>
        <v>110.23</v>
      </c>
      <c r="H11" s="43">
        <f t="shared" si="2"/>
        <v>110.23</v>
      </c>
      <c r="I11" s="43">
        <f t="shared" si="2"/>
        <v>110.23</v>
      </c>
      <c r="J11" s="43">
        <f t="shared" si="2"/>
        <v>110.23</v>
      </c>
      <c r="K11" s="43">
        <f t="shared" si="2"/>
        <v>110.23</v>
      </c>
      <c r="L11" s="43">
        <f t="shared" si="2"/>
        <v>110.23</v>
      </c>
      <c r="M11" s="43">
        <f t="shared" si="2"/>
        <v>110.23</v>
      </c>
      <c r="N11" s="43">
        <f t="shared" si="2"/>
        <v>110.23</v>
      </c>
      <c r="O11" s="43">
        <f t="shared" si="2"/>
        <v>110.23</v>
      </c>
      <c r="P11" s="43">
        <f t="shared" si="2"/>
        <v>110.23</v>
      </c>
      <c r="Q11" s="43">
        <f t="shared" si="2"/>
        <v>110.23</v>
      </c>
      <c r="R11" s="43">
        <f t="shared" si="2"/>
        <v>110.23</v>
      </c>
      <c r="S11" s="43">
        <f t="shared" si="2"/>
        <v>110.23</v>
      </c>
      <c r="T11" s="43">
        <f t="shared" si="2"/>
        <v>110.23</v>
      </c>
      <c r="U11" s="43">
        <f t="shared" si="2"/>
        <v>110.23</v>
      </c>
      <c r="V11" s="43">
        <f t="shared" si="2"/>
        <v>110.23</v>
      </c>
      <c r="W11" s="43">
        <f t="shared" si="2"/>
        <v>110.23</v>
      </c>
      <c r="X11" s="43">
        <f t="shared" si="2"/>
        <v>110.23</v>
      </c>
      <c r="Y11" s="43">
        <f t="shared" si="2"/>
        <v>110.23</v>
      </c>
      <c r="Z11" s="43">
        <f t="shared" si="2"/>
        <v>110.23</v>
      </c>
      <c r="AA11" s="43">
        <f t="shared" si="2"/>
        <v>110.23</v>
      </c>
    </row>
    <row r="12" spans="1:27" collapsed="1" x14ac:dyDescent="0.2">
      <c r="A12" s="97" t="s">
        <v>1037</v>
      </c>
      <c r="B12" s="27" t="str">
        <f>"02"&amp;"."&amp;$B$663&amp;"."&amp;$B$664</f>
        <v>02.01.2023</v>
      </c>
      <c r="C12" s="89" t="s">
        <v>74</v>
      </c>
      <c r="D12" s="90">
        <f>ROUND(((D13+D14+D16+D15)/1000),5)</f>
        <v>1.2781400000000001</v>
      </c>
      <c r="E12" s="90">
        <f>ROUND(((E13+E14+E16+E15)/1000),5)</f>
        <v>1.20936</v>
      </c>
      <c r="F12" s="90">
        <f>ROUND(((F13+F14+F16+F15)/1000),5)</f>
        <v>1.16774</v>
      </c>
      <c r="G12" s="90">
        <f t="shared" ref="G12:AA12" si="3">ROUND(((G13+G14+G16+G15)/1000),5)</f>
        <v>1.15086</v>
      </c>
      <c r="H12" s="90">
        <f t="shared" si="3"/>
        <v>1.1647000000000001</v>
      </c>
      <c r="I12" s="90">
        <f t="shared" si="3"/>
        <v>1.18171</v>
      </c>
      <c r="J12" s="90">
        <f t="shared" si="3"/>
        <v>1.1887700000000001</v>
      </c>
      <c r="K12" s="90">
        <f t="shared" si="3"/>
        <v>1.21444</v>
      </c>
      <c r="L12" s="90">
        <f t="shared" si="3"/>
        <v>1.33081</v>
      </c>
      <c r="M12" s="90">
        <f t="shared" si="3"/>
        <v>1.4883900000000001</v>
      </c>
      <c r="N12" s="90">
        <f t="shared" si="3"/>
        <v>1.74929</v>
      </c>
      <c r="O12" s="90">
        <f t="shared" si="3"/>
        <v>1.8139099999999999</v>
      </c>
      <c r="P12" s="90">
        <f t="shared" si="3"/>
        <v>1.81091</v>
      </c>
      <c r="Q12" s="90">
        <f t="shared" si="3"/>
        <v>1.8232699999999999</v>
      </c>
      <c r="R12" s="90">
        <f t="shared" si="3"/>
        <v>1.77742</v>
      </c>
      <c r="S12" s="90">
        <f t="shared" si="3"/>
        <v>1.83081</v>
      </c>
      <c r="T12" s="90">
        <f t="shared" si="3"/>
        <v>1.86764</v>
      </c>
      <c r="U12" s="90">
        <f t="shared" si="3"/>
        <v>1.88175</v>
      </c>
      <c r="V12" s="90">
        <f t="shared" si="3"/>
        <v>1.8810800000000001</v>
      </c>
      <c r="W12" s="90">
        <f t="shared" si="3"/>
        <v>1.8802099999999999</v>
      </c>
      <c r="X12" s="90">
        <f t="shared" si="3"/>
        <v>1.8824399999999999</v>
      </c>
      <c r="Y12" s="90">
        <f t="shared" si="3"/>
        <v>1.8646799999999999</v>
      </c>
      <c r="Z12" s="90">
        <f t="shared" si="3"/>
        <v>1.68906</v>
      </c>
      <c r="AA12" s="90">
        <f t="shared" si="3"/>
        <v>1.3933500000000001</v>
      </c>
    </row>
    <row r="13" spans="1:27" ht="12.75" hidden="1" customHeight="1" outlineLevel="1" x14ac:dyDescent="0.2">
      <c r="A13" s="98" t="s">
        <v>1038</v>
      </c>
      <c r="B13" s="62" t="s">
        <v>236</v>
      </c>
      <c r="C13" s="42" t="s">
        <v>77</v>
      </c>
      <c r="D13" s="43">
        <v>1095.02</v>
      </c>
      <c r="E13" s="43">
        <v>1026.24</v>
      </c>
      <c r="F13" s="43">
        <v>984.62</v>
      </c>
      <c r="G13" s="43">
        <v>967.74</v>
      </c>
      <c r="H13" s="43">
        <v>981.58</v>
      </c>
      <c r="I13" s="43">
        <v>998.59</v>
      </c>
      <c r="J13" s="43">
        <v>1005.65</v>
      </c>
      <c r="K13" s="43">
        <v>1031.32</v>
      </c>
      <c r="L13" s="43">
        <v>1147.69</v>
      </c>
      <c r="M13" s="43">
        <v>1305.27</v>
      </c>
      <c r="N13" s="43">
        <v>1566.17</v>
      </c>
      <c r="O13" s="43">
        <v>1630.79</v>
      </c>
      <c r="P13" s="43">
        <v>1627.79</v>
      </c>
      <c r="Q13" s="43">
        <v>1640.15</v>
      </c>
      <c r="R13" s="43">
        <v>1594.3</v>
      </c>
      <c r="S13" s="43">
        <v>1647.69</v>
      </c>
      <c r="T13" s="43">
        <v>1684.52</v>
      </c>
      <c r="U13" s="43">
        <v>1698.63</v>
      </c>
      <c r="V13" s="43">
        <v>1697.96</v>
      </c>
      <c r="W13" s="43">
        <v>1697.09</v>
      </c>
      <c r="X13" s="43">
        <v>1699.32</v>
      </c>
      <c r="Y13" s="43">
        <v>1681.56</v>
      </c>
      <c r="Z13" s="43">
        <v>1505.94</v>
      </c>
      <c r="AA13" s="43">
        <v>1210.23</v>
      </c>
    </row>
    <row r="14" spans="1:27" ht="12.75" hidden="1" customHeight="1" outlineLevel="1" x14ac:dyDescent="0.2">
      <c r="A14" s="98" t="s">
        <v>1039</v>
      </c>
      <c r="B14" s="62" t="s">
        <v>88</v>
      </c>
      <c r="C14" s="42" t="s">
        <v>77</v>
      </c>
      <c r="D14" s="43">
        <f t="shared" ref="D14:AA14" si="4">$D$9</f>
        <v>66.180000000000007</v>
      </c>
      <c r="E14" s="43">
        <f t="shared" si="4"/>
        <v>66.180000000000007</v>
      </c>
      <c r="F14" s="43">
        <f t="shared" si="4"/>
        <v>66.180000000000007</v>
      </c>
      <c r="G14" s="43">
        <f t="shared" si="4"/>
        <v>66.180000000000007</v>
      </c>
      <c r="H14" s="43">
        <f t="shared" si="4"/>
        <v>66.180000000000007</v>
      </c>
      <c r="I14" s="43">
        <f t="shared" si="4"/>
        <v>66.180000000000007</v>
      </c>
      <c r="J14" s="43">
        <f t="shared" si="4"/>
        <v>66.180000000000007</v>
      </c>
      <c r="K14" s="43">
        <f t="shared" si="4"/>
        <v>66.180000000000007</v>
      </c>
      <c r="L14" s="43">
        <f t="shared" si="4"/>
        <v>66.180000000000007</v>
      </c>
      <c r="M14" s="43">
        <f t="shared" si="4"/>
        <v>66.180000000000007</v>
      </c>
      <c r="N14" s="43">
        <f t="shared" si="4"/>
        <v>66.180000000000007</v>
      </c>
      <c r="O14" s="43">
        <f t="shared" si="4"/>
        <v>66.180000000000007</v>
      </c>
      <c r="P14" s="43">
        <f t="shared" si="4"/>
        <v>66.180000000000007</v>
      </c>
      <c r="Q14" s="43">
        <f t="shared" si="4"/>
        <v>66.180000000000007</v>
      </c>
      <c r="R14" s="43">
        <f t="shared" si="4"/>
        <v>66.180000000000007</v>
      </c>
      <c r="S14" s="43">
        <f t="shared" si="4"/>
        <v>66.180000000000007</v>
      </c>
      <c r="T14" s="43">
        <f t="shared" si="4"/>
        <v>66.180000000000007</v>
      </c>
      <c r="U14" s="43">
        <f t="shared" si="4"/>
        <v>66.180000000000007</v>
      </c>
      <c r="V14" s="43">
        <f t="shared" si="4"/>
        <v>66.180000000000007</v>
      </c>
      <c r="W14" s="43">
        <f t="shared" si="4"/>
        <v>66.180000000000007</v>
      </c>
      <c r="X14" s="43">
        <f t="shared" si="4"/>
        <v>66.180000000000007</v>
      </c>
      <c r="Y14" s="43">
        <f t="shared" si="4"/>
        <v>66.180000000000007</v>
      </c>
      <c r="Z14" s="43">
        <f t="shared" si="4"/>
        <v>66.180000000000007</v>
      </c>
      <c r="AA14" s="43">
        <f t="shared" si="4"/>
        <v>66.180000000000007</v>
      </c>
    </row>
    <row r="15" spans="1:27" ht="12.75" hidden="1" customHeight="1" outlineLevel="1" x14ac:dyDescent="0.2">
      <c r="A15" s="98" t="s">
        <v>1040</v>
      </c>
      <c r="B15" s="62" t="s">
        <v>81</v>
      </c>
      <c r="C15" s="42" t="s">
        <v>77</v>
      </c>
      <c r="D15" s="43">
        <v>6.71</v>
      </c>
      <c r="E15" s="43">
        <v>6.71</v>
      </c>
      <c r="F15" s="43">
        <v>6.71</v>
      </c>
      <c r="G15" s="43">
        <v>6.71</v>
      </c>
      <c r="H15" s="43">
        <v>6.71</v>
      </c>
      <c r="I15" s="43">
        <v>6.71</v>
      </c>
      <c r="J15" s="43">
        <v>6.71</v>
      </c>
      <c r="K15" s="43">
        <v>6.71</v>
      </c>
      <c r="L15" s="43">
        <v>6.71</v>
      </c>
      <c r="M15" s="43">
        <v>6.71</v>
      </c>
      <c r="N15" s="43">
        <v>6.71</v>
      </c>
      <c r="O15" s="43">
        <v>6.71</v>
      </c>
      <c r="P15" s="43">
        <v>6.71</v>
      </c>
      <c r="Q15" s="43">
        <v>6.71</v>
      </c>
      <c r="R15" s="43">
        <v>6.71</v>
      </c>
      <c r="S15" s="43">
        <v>6.71</v>
      </c>
      <c r="T15" s="43">
        <v>6.71</v>
      </c>
      <c r="U15" s="43">
        <v>6.71</v>
      </c>
      <c r="V15" s="43">
        <v>6.71</v>
      </c>
      <c r="W15" s="43">
        <v>6.71</v>
      </c>
      <c r="X15" s="43">
        <v>6.71</v>
      </c>
      <c r="Y15" s="43">
        <v>6.71</v>
      </c>
      <c r="Z15" s="43">
        <v>6.71</v>
      </c>
      <c r="AA15" s="43">
        <v>6.71</v>
      </c>
    </row>
    <row r="16" spans="1:27" ht="12.75" hidden="1" customHeight="1" outlineLevel="1" x14ac:dyDescent="0.2">
      <c r="A16" s="98" t="s">
        <v>1041</v>
      </c>
      <c r="B16" s="62" t="s">
        <v>79</v>
      </c>
      <c r="C16" s="42" t="s">
        <v>77</v>
      </c>
      <c r="D16" s="43">
        <f>$D$11</f>
        <v>110.23</v>
      </c>
      <c r="E16" s="43">
        <f t="shared" ref="E16:AA16" si="5">$D$11</f>
        <v>110.23</v>
      </c>
      <c r="F16" s="43">
        <f t="shared" si="5"/>
        <v>110.23</v>
      </c>
      <c r="G16" s="43">
        <f t="shared" si="5"/>
        <v>110.23</v>
      </c>
      <c r="H16" s="43">
        <f t="shared" si="5"/>
        <v>110.23</v>
      </c>
      <c r="I16" s="43">
        <f t="shared" si="5"/>
        <v>110.23</v>
      </c>
      <c r="J16" s="43">
        <f t="shared" si="5"/>
        <v>110.23</v>
      </c>
      <c r="K16" s="43">
        <f t="shared" si="5"/>
        <v>110.23</v>
      </c>
      <c r="L16" s="43">
        <f t="shared" si="5"/>
        <v>110.23</v>
      </c>
      <c r="M16" s="43">
        <f t="shared" si="5"/>
        <v>110.23</v>
      </c>
      <c r="N16" s="43">
        <f t="shared" si="5"/>
        <v>110.23</v>
      </c>
      <c r="O16" s="43">
        <f t="shared" si="5"/>
        <v>110.23</v>
      </c>
      <c r="P16" s="43">
        <f t="shared" si="5"/>
        <v>110.23</v>
      </c>
      <c r="Q16" s="43">
        <f t="shared" si="5"/>
        <v>110.23</v>
      </c>
      <c r="R16" s="43">
        <f t="shared" si="5"/>
        <v>110.23</v>
      </c>
      <c r="S16" s="43">
        <f t="shared" si="5"/>
        <v>110.23</v>
      </c>
      <c r="T16" s="43">
        <f t="shared" si="5"/>
        <v>110.23</v>
      </c>
      <c r="U16" s="43">
        <f t="shared" si="5"/>
        <v>110.23</v>
      </c>
      <c r="V16" s="43">
        <f t="shared" si="5"/>
        <v>110.23</v>
      </c>
      <c r="W16" s="43">
        <f t="shared" si="5"/>
        <v>110.23</v>
      </c>
      <c r="X16" s="43">
        <f t="shared" si="5"/>
        <v>110.23</v>
      </c>
      <c r="Y16" s="43">
        <f t="shared" si="5"/>
        <v>110.23</v>
      </c>
      <c r="Z16" s="43">
        <f t="shared" si="5"/>
        <v>110.23</v>
      </c>
      <c r="AA16" s="43">
        <f t="shared" si="5"/>
        <v>110.23</v>
      </c>
    </row>
    <row r="17" spans="1:27" ht="12.75" customHeight="1" collapsed="1" x14ac:dyDescent="0.2">
      <c r="A17" s="97" t="s">
        <v>1042</v>
      </c>
      <c r="B17" s="27" t="str">
        <f>"03"&amp;"."&amp;$B$663&amp;"."&amp;$B$664</f>
        <v>03.01.2023</v>
      </c>
      <c r="C17" s="89" t="s">
        <v>74</v>
      </c>
      <c r="D17" s="90">
        <f>ROUND(((D18+D19+D21+D20)/1000),5)</f>
        <v>1.3296300000000001</v>
      </c>
      <c r="E17" s="90">
        <f>ROUND(((E18+E19+E21+E20)/1000),5)</f>
        <v>1.26213</v>
      </c>
      <c r="F17" s="90">
        <f>ROUND(((F18+F19+F21+F20)/1000),5)</f>
        <v>1.2138599999999999</v>
      </c>
      <c r="G17" s="90">
        <f t="shared" ref="G17:AA17" si="6">ROUND(((G18+G19+G21+G20)/1000),5)</f>
        <v>1.17537</v>
      </c>
      <c r="H17" s="90">
        <f t="shared" si="6"/>
        <v>1.2184900000000001</v>
      </c>
      <c r="I17" s="90">
        <f t="shared" si="6"/>
        <v>1.23526</v>
      </c>
      <c r="J17" s="90">
        <f t="shared" si="6"/>
        <v>1.2513300000000001</v>
      </c>
      <c r="K17" s="90">
        <f t="shared" si="6"/>
        <v>1.29081</v>
      </c>
      <c r="L17" s="90">
        <f t="shared" si="6"/>
        <v>1.5171699999999999</v>
      </c>
      <c r="M17" s="90">
        <f t="shared" si="6"/>
        <v>1.7981400000000001</v>
      </c>
      <c r="N17" s="90">
        <f t="shared" si="6"/>
        <v>1.8476600000000001</v>
      </c>
      <c r="O17" s="90">
        <f t="shared" si="6"/>
        <v>1.86677</v>
      </c>
      <c r="P17" s="90">
        <f t="shared" si="6"/>
        <v>1.8718300000000001</v>
      </c>
      <c r="Q17" s="90">
        <f t="shared" si="6"/>
        <v>1.87666</v>
      </c>
      <c r="R17" s="90">
        <f t="shared" si="6"/>
        <v>1.8443400000000001</v>
      </c>
      <c r="S17" s="90">
        <f t="shared" si="6"/>
        <v>1.8495299999999999</v>
      </c>
      <c r="T17" s="90">
        <f t="shared" si="6"/>
        <v>1.8782799999999999</v>
      </c>
      <c r="U17" s="90">
        <f t="shared" si="6"/>
        <v>1.89283</v>
      </c>
      <c r="V17" s="90">
        <f t="shared" si="6"/>
        <v>1.89581</v>
      </c>
      <c r="W17" s="90">
        <f t="shared" si="6"/>
        <v>1.88022</v>
      </c>
      <c r="X17" s="90">
        <f t="shared" si="6"/>
        <v>1.8801000000000001</v>
      </c>
      <c r="Y17" s="90">
        <f t="shared" si="6"/>
        <v>1.8230900000000001</v>
      </c>
      <c r="Z17" s="90">
        <f t="shared" si="6"/>
        <v>1.4981</v>
      </c>
      <c r="AA17" s="90">
        <f t="shared" si="6"/>
        <v>1.27311</v>
      </c>
    </row>
    <row r="18" spans="1:27" ht="12.75" hidden="1" customHeight="1" outlineLevel="1" x14ac:dyDescent="0.2">
      <c r="A18" s="98" t="s">
        <v>1043</v>
      </c>
      <c r="B18" s="62" t="s">
        <v>236</v>
      </c>
      <c r="C18" s="42" t="s">
        <v>77</v>
      </c>
      <c r="D18" s="43">
        <v>1146.51</v>
      </c>
      <c r="E18" s="43">
        <v>1079.01</v>
      </c>
      <c r="F18" s="43">
        <v>1030.74</v>
      </c>
      <c r="G18" s="43">
        <v>992.25</v>
      </c>
      <c r="H18" s="43">
        <v>1035.3699999999999</v>
      </c>
      <c r="I18" s="43">
        <v>1052.1400000000001</v>
      </c>
      <c r="J18" s="43">
        <v>1068.21</v>
      </c>
      <c r="K18" s="43">
        <v>1107.69</v>
      </c>
      <c r="L18" s="43">
        <v>1334.05</v>
      </c>
      <c r="M18" s="43">
        <v>1615.02</v>
      </c>
      <c r="N18" s="43">
        <v>1664.54</v>
      </c>
      <c r="O18" s="43">
        <v>1683.65</v>
      </c>
      <c r="P18" s="43">
        <v>1688.71</v>
      </c>
      <c r="Q18" s="43">
        <v>1693.54</v>
      </c>
      <c r="R18" s="43">
        <v>1661.22</v>
      </c>
      <c r="S18" s="43">
        <v>1666.41</v>
      </c>
      <c r="T18" s="43">
        <v>1695.16</v>
      </c>
      <c r="U18" s="43">
        <v>1709.71</v>
      </c>
      <c r="V18" s="43">
        <v>1712.69</v>
      </c>
      <c r="W18" s="43">
        <v>1697.1</v>
      </c>
      <c r="X18" s="43">
        <v>1696.98</v>
      </c>
      <c r="Y18" s="43">
        <v>1639.97</v>
      </c>
      <c r="Z18" s="43">
        <v>1314.98</v>
      </c>
      <c r="AA18" s="43">
        <v>1089.99</v>
      </c>
    </row>
    <row r="19" spans="1:27" ht="12.75" hidden="1" customHeight="1" outlineLevel="1" x14ac:dyDescent="0.2">
      <c r="A19" s="98" t="s">
        <v>1044</v>
      </c>
      <c r="B19" s="62" t="s">
        <v>88</v>
      </c>
      <c r="C19" s="42" t="s">
        <v>77</v>
      </c>
      <c r="D19" s="43">
        <f t="shared" ref="D19:AA19" si="7">$D$9</f>
        <v>66.180000000000007</v>
      </c>
      <c r="E19" s="43">
        <f t="shared" si="7"/>
        <v>66.180000000000007</v>
      </c>
      <c r="F19" s="43">
        <f t="shared" si="7"/>
        <v>66.180000000000007</v>
      </c>
      <c r="G19" s="43">
        <f t="shared" si="7"/>
        <v>66.180000000000007</v>
      </c>
      <c r="H19" s="43">
        <f t="shared" si="7"/>
        <v>66.180000000000007</v>
      </c>
      <c r="I19" s="43">
        <f t="shared" si="7"/>
        <v>66.180000000000007</v>
      </c>
      <c r="J19" s="43">
        <f t="shared" si="7"/>
        <v>66.180000000000007</v>
      </c>
      <c r="K19" s="43">
        <f t="shared" si="7"/>
        <v>66.180000000000007</v>
      </c>
      <c r="L19" s="43">
        <f t="shared" si="7"/>
        <v>66.180000000000007</v>
      </c>
      <c r="M19" s="43">
        <f t="shared" si="7"/>
        <v>66.180000000000007</v>
      </c>
      <c r="N19" s="43">
        <f t="shared" si="7"/>
        <v>66.180000000000007</v>
      </c>
      <c r="O19" s="43">
        <f t="shared" si="7"/>
        <v>66.180000000000007</v>
      </c>
      <c r="P19" s="43">
        <f t="shared" si="7"/>
        <v>66.180000000000007</v>
      </c>
      <c r="Q19" s="43">
        <f t="shared" si="7"/>
        <v>66.180000000000007</v>
      </c>
      <c r="R19" s="43">
        <f t="shared" si="7"/>
        <v>66.180000000000007</v>
      </c>
      <c r="S19" s="43">
        <f t="shared" si="7"/>
        <v>66.180000000000007</v>
      </c>
      <c r="T19" s="43">
        <f t="shared" si="7"/>
        <v>66.180000000000007</v>
      </c>
      <c r="U19" s="43">
        <f t="shared" si="7"/>
        <v>66.180000000000007</v>
      </c>
      <c r="V19" s="43">
        <f t="shared" si="7"/>
        <v>66.180000000000007</v>
      </c>
      <c r="W19" s="43">
        <f t="shared" si="7"/>
        <v>66.180000000000007</v>
      </c>
      <c r="X19" s="43">
        <f t="shared" si="7"/>
        <v>66.180000000000007</v>
      </c>
      <c r="Y19" s="43">
        <f t="shared" si="7"/>
        <v>66.180000000000007</v>
      </c>
      <c r="Z19" s="43">
        <f t="shared" si="7"/>
        <v>66.180000000000007</v>
      </c>
      <c r="AA19" s="43">
        <f t="shared" si="7"/>
        <v>66.180000000000007</v>
      </c>
    </row>
    <row r="20" spans="1:27" ht="12.75" hidden="1" customHeight="1" outlineLevel="1" x14ac:dyDescent="0.2">
      <c r="A20" s="98" t="s">
        <v>1045</v>
      </c>
      <c r="B20" s="62" t="s">
        <v>81</v>
      </c>
      <c r="C20" s="42" t="s">
        <v>77</v>
      </c>
      <c r="D20" s="43">
        <v>6.71</v>
      </c>
      <c r="E20" s="43">
        <v>6.71</v>
      </c>
      <c r="F20" s="43">
        <v>6.71</v>
      </c>
      <c r="G20" s="43">
        <v>6.71</v>
      </c>
      <c r="H20" s="43">
        <v>6.71</v>
      </c>
      <c r="I20" s="43">
        <v>6.71</v>
      </c>
      <c r="J20" s="43">
        <v>6.71</v>
      </c>
      <c r="K20" s="43">
        <v>6.71</v>
      </c>
      <c r="L20" s="43">
        <v>6.71</v>
      </c>
      <c r="M20" s="43">
        <v>6.71</v>
      </c>
      <c r="N20" s="43">
        <v>6.71</v>
      </c>
      <c r="O20" s="43">
        <v>6.71</v>
      </c>
      <c r="P20" s="43">
        <v>6.71</v>
      </c>
      <c r="Q20" s="43">
        <v>6.71</v>
      </c>
      <c r="R20" s="43">
        <v>6.71</v>
      </c>
      <c r="S20" s="43">
        <v>6.71</v>
      </c>
      <c r="T20" s="43">
        <v>6.71</v>
      </c>
      <c r="U20" s="43">
        <v>6.71</v>
      </c>
      <c r="V20" s="43">
        <v>6.71</v>
      </c>
      <c r="W20" s="43">
        <v>6.71</v>
      </c>
      <c r="X20" s="43">
        <v>6.71</v>
      </c>
      <c r="Y20" s="43">
        <v>6.71</v>
      </c>
      <c r="Z20" s="43">
        <v>6.71</v>
      </c>
      <c r="AA20" s="43">
        <v>6.71</v>
      </c>
    </row>
    <row r="21" spans="1:27" ht="12.75" hidden="1" customHeight="1" outlineLevel="1" x14ac:dyDescent="0.2">
      <c r="A21" s="98" t="s">
        <v>1046</v>
      </c>
      <c r="B21" s="62" t="s">
        <v>79</v>
      </c>
      <c r="C21" s="42" t="s">
        <v>77</v>
      </c>
      <c r="D21" s="43">
        <f>$D$11</f>
        <v>110.23</v>
      </c>
      <c r="E21" s="43">
        <f t="shared" ref="E21:AA21" si="8">$D$11</f>
        <v>110.23</v>
      </c>
      <c r="F21" s="43">
        <f t="shared" si="8"/>
        <v>110.23</v>
      </c>
      <c r="G21" s="43">
        <f t="shared" si="8"/>
        <v>110.23</v>
      </c>
      <c r="H21" s="43">
        <f t="shared" si="8"/>
        <v>110.23</v>
      </c>
      <c r="I21" s="43">
        <f t="shared" si="8"/>
        <v>110.23</v>
      </c>
      <c r="J21" s="43">
        <f t="shared" si="8"/>
        <v>110.23</v>
      </c>
      <c r="K21" s="43">
        <f t="shared" si="8"/>
        <v>110.23</v>
      </c>
      <c r="L21" s="43">
        <f t="shared" si="8"/>
        <v>110.23</v>
      </c>
      <c r="M21" s="43">
        <f t="shared" si="8"/>
        <v>110.23</v>
      </c>
      <c r="N21" s="43">
        <f t="shared" si="8"/>
        <v>110.23</v>
      </c>
      <c r="O21" s="43">
        <f t="shared" si="8"/>
        <v>110.23</v>
      </c>
      <c r="P21" s="43">
        <f t="shared" si="8"/>
        <v>110.23</v>
      </c>
      <c r="Q21" s="43">
        <f t="shared" si="8"/>
        <v>110.23</v>
      </c>
      <c r="R21" s="43">
        <f t="shared" si="8"/>
        <v>110.23</v>
      </c>
      <c r="S21" s="43">
        <f t="shared" si="8"/>
        <v>110.23</v>
      </c>
      <c r="T21" s="43">
        <f t="shared" si="8"/>
        <v>110.23</v>
      </c>
      <c r="U21" s="43">
        <f t="shared" si="8"/>
        <v>110.23</v>
      </c>
      <c r="V21" s="43">
        <f t="shared" si="8"/>
        <v>110.23</v>
      </c>
      <c r="W21" s="43">
        <f t="shared" si="8"/>
        <v>110.23</v>
      </c>
      <c r="X21" s="43">
        <f t="shared" si="8"/>
        <v>110.23</v>
      </c>
      <c r="Y21" s="43">
        <f t="shared" si="8"/>
        <v>110.23</v>
      </c>
      <c r="Z21" s="43">
        <f t="shared" si="8"/>
        <v>110.23</v>
      </c>
      <c r="AA21" s="43">
        <f t="shared" si="8"/>
        <v>110.23</v>
      </c>
    </row>
    <row r="22" spans="1:27" ht="12.75" customHeight="1" collapsed="1" x14ac:dyDescent="0.2">
      <c r="A22" s="97" t="s">
        <v>1047</v>
      </c>
      <c r="B22" s="27" t="str">
        <f>"04"&amp;"."&amp;$B$663&amp;"."&amp;$B$664</f>
        <v>04.01.2023</v>
      </c>
      <c r="C22" s="89" t="s">
        <v>74</v>
      </c>
      <c r="D22" s="90">
        <f>ROUND(((D23+D24+D26+D25)/1000),5)</f>
        <v>1.2520899999999999</v>
      </c>
      <c r="E22" s="90">
        <f>ROUND(((E23+E24+E26+E25)/1000),5)</f>
        <v>1.1913800000000001</v>
      </c>
      <c r="F22" s="90">
        <f>ROUND(((F23+F24+F26+F25)/1000),5)</f>
        <v>1.15537</v>
      </c>
      <c r="G22" s="90">
        <f t="shared" ref="G22:AA22" si="9">ROUND(((G23+G24+G26+G25)/1000),5)</f>
        <v>1.12215</v>
      </c>
      <c r="H22" s="90">
        <f t="shared" si="9"/>
        <v>1.16927</v>
      </c>
      <c r="I22" s="90">
        <f t="shared" si="9"/>
        <v>1.2034899999999999</v>
      </c>
      <c r="J22" s="90">
        <f t="shared" si="9"/>
        <v>1.2411300000000001</v>
      </c>
      <c r="K22" s="90">
        <f t="shared" si="9"/>
        <v>1.34396</v>
      </c>
      <c r="L22" s="90">
        <f t="shared" si="9"/>
        <v>1.5843</v>
      </c>
      <c r="M22" s="90">
        <f t="shared" si="9"/>
        <v>1.82969</v>
      </c>
      <c r="N22" s="90">
        <f t="shared" si="9"/>
        <v>1.8793299999999999</v>
      </c>
      <c r="O22" s="90">
        <f t="shared" si="9"/>
        <v>1.8995899999999999</v>
      </c>
      <c r="P22" s="90">
        <f t="shared" si="9"/>
        <v>1.9019900000000001</v>
      </c>
      <c r="Q22" s="90">
        <f t="shared" si="9"/>
        <v>1.9068499999999999</v>
      </c>
      <c r="R22" s="90">
        <f t="shared" si="9"/>
        <v>1.8814200000000001</v>
      </c>
      <c r="S22" s="90">
        <f t="shared" si="9"/>
        <v>1.8829499999999999</v>
      </c>
      <c r="T22" s="90">
        <f t="shared" si="9"/>
        <v>1.90401</v>
      </c>
      <c r="U22" s="90">
        <f t="shared" si="9"/>
        <v>1.9261299999999999</v>
      </c>
      <c r="V22" s="90">
        <f t="shared" si="9"/>
        <v>1.9164699999999999</v>
      </c>
      <c r="W22" s="90">
        <f t="shared" si="9"/>
        <v>1.9070100000000001</v>
      </c>
      <c r="X22" s="90">
        <f t="shared" si="9"/>
        <v>1.91018</v>
      </c>
      <c r="Y22" s="90">
        <f t="shared" si="9"/>
        <v>1.8737299999999999</v>
      </c>
      <c r="Z22" s="90">
        <f t="shared" si="9"/>
        <v>1.6129</v>
      </c>
      <c r="AA22" s="90">
        <f t="shared" si="9"/>
        <v>1.35765</v>
      </c>
    </row>
    <row r="23" spans="1:27" ht="12.75" hidden="1" customHeight="1" outlineLevel="1" x14ac:dyDescent="0.2">
      <c r="A23" s="98" t="s">
        <v>1048</v>
      </c>
      <c r="B23" s="62" t="s">
        <v>236</v>
      </c>
      <c r="C23" s="42" t="s">
        <v>77</v>
      </c>
      <c r="D23" s="43">
        <v>1068.97</v>
      </c>
      <c r="E23" s="43">
        <v>1008.26</v>
      </c>
      <c r="F23" s="43">
        <v>972.25</v>
      </c>
      <c r="G23" s="43">
        <v>939.03</v>
      </c>
      <c r="H23" s="43">
        <v>986.15</v>
      </c>
      <c r="I23" s="43">
        <v>1020.37</v>
      </c>
      <c r="J23" s="43">
        <v>1058.01</v>
      </c>
      <c r="K23" s="43">
        <v>1160.8399999999999</v>
      </c>
      <c r="L23" s="43">
        <v>1401.18</v>
      </c>
      <c r="M23" s="43">
        <v>1646.57</v>
      </c>
      <c r="N23" s="43">
        <v>1696.21</v>
      </c>
      <c r="O23" s="43">
        <v>1716.47</v>
      </c>
      <c r="P23" s="43">
        <v>1718.87</v>
      </c>
      <c r="Q23" s="43">
        <v>1723.73</v>
      </c>
      <c r="R23" s="43">
        <v>1698.3</v>
      </c>
      <c r="S23" s="43">
        <v>1699.83</v>
      </c>
      <c r="T23" s="43">
        <v>1720.89</v>
      </c>
      <c r="U23" s="43">
        <v>1743.01</v>
      </c>
      <c r="V23" s="43">
        <v>1733.35</v>
      </c>
      <c r="W23" s="43">
        <v>1723.89</v>
      </c>
      <c r="X23" s="43">
        <v>1727.06</v>
      </c>
      <c r="Y23" s="43">
        <v>1690.61</v>
      </c>
      <c r="Z23" s="43">
        <v>1429.78</v>
      </c>
      <c r="AA23" s="43">
        <v>1174.53</v>
      </c>
    </row>
    <row r="24" spans="1:27" ht="12.75" hidden="1" customHeight="1" outlineLevel="1" x14ac:dyDescent="0.2">
      <c r="A24" s="98" t="s">
        <v>1049</v>
      </c>
      <c r="B24" s="62" t="s">
        <v>88</v>
      </c>
      <c r="C24" s="42" t="s">
        <v>77</v>
      </c>
      <c r="D24" s="43">
        <f t="shared" ref="D24:AA24" si="10">$D$9</f>
        <v>66.180000000000007</v>
      </c>
      <c r="E24" s="43">
        <f t="shared" si="10"/>
        <v>66.180000000000007</v>
      </c>
      <c r="F24" s="43">
        <f t="shared" si="10"/>
        <v>66.180000000000007</v>
      </c>
      <c r="G24" s="43">
        <f t="shared" si="10"/>
        <v>66.180000000000007</v>
      </c>
      <c r="H24" s="43">
        <f t="shared" si="10"/>
        <v>66.180000000000007</v>
      </c>
      <c r="I24" s="43">
        <f t="shared" si="10"/>
        <v>66.180000000000007</v>
      </c>
      <c r="J24" s="43">
        <f t="shared" si="10"/>
        <v>66.180000000000007</v>
      </c>
      <c r="K24" s="43">
        <f t="shared" si="10"/>
        <v>66.180000000000007</v>
      </c>
      <c r="L24" s="43">
        <f t="shared" si="10"/>
        <v>66.180000000000007</v>
      </c>
      <c r="M24" s="43">
        <f t="shared" si="10"/>
        <v>66.180000000000007</v>
      </c>
      <c r="N24" s="43">
        <f t="shared" si="10"/>
        <v>66.180000000000007</v>
      </c>
      <c r="O24" s="43">
        <f t="shared" si="10"/>
        <v>66.180000000000007</v>
      </c>
      <c r="P24" s="43">
        <f t="shared" si="10"/>
        <v>66.180000000000007</v>
      </c>
      <c r="Q24" s="43">
        <f t="shared" si="10"/>
        <v>66.180000000000007</v>
      </c>
      <c r="R24" s="43">
        <f t="shared" si="10"/>
        <v>66.180000000000007</v>
      </c>
      <c r="S24" s="43">
        <f t="shared" si="10"/>
        <v>66.180000000000007</v>
      </c>
      <c r="T24" s="43">
        <f t="shared" si="10"/>
        <v>66.180000000000007</v>
      </c>
      <c r="U24" s="43">
        <f t="shared" si="10"/>
        <v>66.180000000000007</v>
      </c>
      <c r="V24" s="43">
        <f t="shared" si="10"/>
        <v>66.180000000000007</v>
      </c>
      <c r="W24" s="43">
        <f t="shared" si="10"/>
        <v>66.180000000000007</v>
      </c>
      <c r="X24" s="43">
        <f t="shared" si="10"/>
        <v>66.180000000000007</v>
      </c>
      <c r="Y24" s="43">
        <f t="shared" si="10"/>
        <v>66.180000000000007</v>
      </c>
      <c r="Z24" s="43">
        <f t="shared" si="10"/>
        <v>66.180000000000007</v>
      </c>
      <c r="AA24" s="43">
        <f t="shared" si="10"/>
        <v>66.180000000000007</v>
      </c>
    </row>
    <row r="25" spans="1:27" ht="12.75" hidden="1" customHeight="1" outlineLevel="1" x14ac:dyDescent="0.2">
      <c r="A25" s="98" t="s">
        <v>1050</v>
      </c>
      <c r="B25" s="62" t="s">
        <v>81</v>
      </c>
      <c r="C25" s="42" t="s">
        <v>77</v>
      </c>
      <c r="D25" s="43">
        <v>6.71</v>
      </c>
      <c r="E25" s="43">
        <v>6.71</v>
      </c>
      <c r="F25" s="43">
        <v>6.71</v>
      </c>
      <c r="G25" s="43">
        <v>6.71</v>
      </c>
      <c r="H25" s="43">
        <v>6.71</v>
      </c>
      <c r="I25" s="43">
        <v>6.71</v>
      </c>
      <c r="J25" s="43">
        <v>6.71</v>
      </c>
      <c r="K25" s="43">
        <v>6.71</v>
      </c>
      <c r="L25" s="43">
        <v>6.71</v>
      </c>
      <c r="M25" s="43">
        <v>6.71</v>
      </c>
      <c r="N25" s="43">
        <v>6.71</v>
      </c>
      <c r="O25" s="43">
        <v>6.71</v>
      </c>
      <c r="P25" s="43">
        <v>6.71</v>
      </c>
      <c r="Q25" s="43">
        <v>6.71</v>
      </c>
      <c r="R25" s="43">
        <v>6.71</v>
      </c>
      <c r="S25" s="43">
        <v>6.71</v>
      </c>
      <c r="T25" s="43">
        <v>6.71</v>
      </c>
      <c r="U25" s="43">
        <v>6.71</v>
      </c>
      <c r="V25" s="43">
        <v>6.71</v>
      </c>
      <c r="W25" s="43">
        <v>6.71</v>
      </c>
      <c r="X25" s="43">
        <v>6.71</v>
      </c>
      <c r="Y25" s="43">
        <v>6.71</v>
      </c>
      <c r="Z25" s="43">
        <v>6.71</v>
      </c>
      <c r="AA25" s="43">
        <v>6.71</v>
      </c>
    </row>
    <row r="26" spans="1:27" ht="12.75" hidden="1" customHeight="1" outlineLevel="1" x14ac:dyDescent="0.2">
      <c r="A26" s="98" t="s">
        <v>1051</v>
      </c>
      <c r="B26" s="62" t="s">
        <v>79</v>
      </c>
      <c r="C26" s="42" t="s">
        <v>77</v>
      </c>
      <c r="D26" s="43">
        <f>$D$11</f>
        <v>110.23</v>
      </c>
      <c r="E26" s="43">
        <f t="shared" ref="E26:AA26" si="11">$D$11</f>
        <v>110.23</v>
      </c>
      <c r="F26" s="43">
        <f t="shared" si="11"/>
        <v>110.23</v>
      </c>
      <c r="G26" s="43">
        <f t="shared" si="11"/>
        <v>110.23</v>
      </c>
      <c r="H26" s="43">
        <f t="shared" si="11"/>
        <v>110.23</v>
      </c>
      <c r="I26" s="43">
        <f t="shared" si="11"/>
        <v>110.23</v>
      </c>
      <c r="J26" s="43">
        <f t="shared" si="11"/>
        <v>110.23</v>
      </c>
      <c r="K26" s="43">
        <f t="shared" si="11"/>
        <v>110.23</v>
      </c>
      <c r="L26" s="43">
        <f t="shared" si="11"/>
        <v>110.23</v>
      </c>
      <c r="M26" s="43">
        <f t="shared" si="11"/>
        <v>110.23</v>
      </c>
      <c r="N26" s="43">
        <f t="shared" si="11"/>
        <v>110.23</v>
      </c>
      <c r="O26" s="43">
        <f t="shared" si="11"/>
        <v>110.23</v>
      </c>
      <c r="P26" s="43">
        <f t="shared" si="11"/>
        <v>110.23</v>
      </c>
      <c r="Q26" s="43">
        <f t="shared" si="11"/>
        <v>110.23</v>
      </c>
      <c r="R26" s="43">
        <f t="shared" si="11"/>
        <v>110.23</v>
      </c>
      <c r="S26" s="43">
        <f t="shared" si="11"/>
        <v>110.23</v>
      </c>
      <c r="T26" s="43">
        <f t="shared" si="11"/>
        <v>110.23</v>
      </c>
      <c r="U26" s="43">
        <f t="shared" si="11"/>
        <v>110.23</v>
      </c>
      <c r="V26" s="43">
        <f t="shared" si="11"/>
        <v>110.23</v>
      </c>
      <c r="W26" s="43">
        <f t="shared" si="11"/>
        <v>110.23</v>
      </c>
      <c r="X26" s="43">
        <f t="shared" si="11"/>
        <v>110.23</v>
      </c>
      <c r="Y26" s="43">
        <f t="shared" si="11"/>
        <v>110.23</v>
      </c>
      <c r="Z26" s="43">
        <f t="shared" si="11"/>
        <v>110.23</v>
      </c>
      <c r="AA26" s="43">
        <f t="shared" si="11"/>
        <v>110.23</v>
      </c>
    </row>
    <row r="27" spans="1:27" ht="12.75" customHeight="1" collapsed="1" x14ac:dyDescent="0.2">
      <c r="A27" s="97" t="s">
        <v>1052</v>
      </c>
      <c r="B27" s="27" t="str">
        <f>"05"&amp;"."&amp;$B$663&amp;"."&amp;$B$664</f>
        <v>05.01.2023</v>
      </c>
      <c r="C27" s="89" t="s">
        <v>74</v>
      </c>
      <c r="D27" s="90">
        <f>ROUND(((D28+D29+D31+D30)/1000),5)</f>
        <v>1.28542</v>
      </c>
      <c r="E27" s="90">
        <f>ROUND(((E28+E29+E31+E30)/1000),5)</f>
        <v>1.2234100000000001</v>
      </c>
      <c r="F27" s="90">
        <f>ROUND(((F28+F29+F31+F30)/1000),5)</f>
        <v>1.1707799999999999</v>
      </c>
      <c r="G27" s="90">
        <f t="shared" ref="G27:AA27" si="12">ROUND(((G28+G29+G31+G30)/1000),5)</f>
        <v>1.16503</v>
      </c>
      <c r="H27" s="90">
        <f t="shared" si="12"/>
        <v>1.1947000000000001</v>
      </c>
      <c r="I27" s="90">
        <f t="shared" si="12"/>
        <v>1.2135800000000001</v>
      </c>
      <c r="J27" s="90">
        <f t="shared" si="12"/>
        <v>1.26485</v>
      </c>
      <c r="K27" s="90">
        <f t="shared" si="12"/>
        <v>1.33003</v>
      </c>
      <c r="L27" s="90">
        <f t="shared" si="12"/>
        <v>1.61788</v>
      </c>
      <c r="M27" s="90">
        <f t="shared" si="12"/>
        <v>1.8414900000000001</v>
      </c>
      <c r="N27" s="90">
        <f t="shared" si="12"/>
        <v>1.8751100000000001</v>
      </c>
      <c r="O27" s="90">
        <f t="shared" si="12"/>
        <v>1.8816600000000001</v>
      </c>
      <c r="P27" s="90">
        <f t="shared" si="12"/>
        <v>1.8813500000000001</v>
      </c>
      <c r="Q27" s="90">
        <f t="shared" si="12"/>
        <v>1.8834599999999999</v>
      </c>
      <c r="R27" s="90">
        <f t="shared" si="12"/>
        <v>1.8734599999999999</v>
      </c>
      <c r="S27" s="90">
        <f t="shared" si="12"/>
        <v>1.8737600000000001</v>
      </c>
      <c r="T27" s="90">
        <f t="shared" si="12"/>
        <v>1.8845799999999999</v>
      </c>
      <c r="U27" s="90">
        <f t="shared" si="12"/>
        <v>1.9036599999999999</v>
      </c>
      <c r="V27" s="90">
        <f t="shared" si="12"/>
        <v>1.8955299999999999</v>
      </c>
      <c r="W27" s="90">
        <f t="shared" si="12"/>
        <v>1.8867799999999999</v>
      </c>
      <c r="X27" s="90">
        <f t="shared" si="12"/>
        <v>1.8877600000000001</v>
      </c>
      <c r="Y27" s="90">
        <f t="shared" si="12"/>
        <v>1.8731599999999999</v>
      </c>
      <c r="Z27" s="90">
        <f t="shared" si="12"/>
        <v>1.53986</v>
      </c>
      <c r="AA27" s="90">
        <f t="shared" si="12"/>
        <v>1.31064</v>
      </c>
    </row>
    <row r="28" spans="1:27" ht="12.75" hidden="1" customHeight="1" outlineLevel="1" x14ac:dyDescent="0.2">
      <c r="A28" s="98" t="s">
        <v>1053</v>
      </c>
      <c r="B28" s="62" t="s">
        <v>236</v>
      </c>
      <c r="C28" s="42" t="s">
        <v>77</v>
      </c>
      <c r="D28" s="43">
        <v>1102.3</v>
      </c>
      <c r="E28" s="43">
        <v>1040.29</v>
      </c>
      <c r="F28" s="43">
        <v>987.66</v>
      </c>
      <c r="G28" s="43">
        <v>981.91</v>
      </c>
      <c r="H28" s="43">
        <v>1011.58</v>
      </c>
      <c r="I28" s="43">
        <v>1030.46</v>
      </c>
      <c r="J28" s="43">
        <v>1081.73</v>
      </c>
      <c r="K28" s="43">
        <v>1146.9100000000001</v>
      </c>
      <c r="L28" s="43">
        <v>1434.76</v>
      </c>
      <c r="M28" s="43">
        <v>1658.37</v>
      </c>
      <c r="N28" s="43">
        <v>1691.99</v>
      </c>
      <c r="O28" s="43">
        <v>1698.54</v>
      </c>
      <c r="P28" s="43">
        <v>1698.23</v>
      </c>
      <c r="Q28" s="43">
        <v>1700.34</v>
      </c>
      <c r="R28" s="43">
        <v>1690.34</v>
      </c>
      <c r="S28" s="43">
        <v>1690.64</v>
      </c>
      <c r="T28" s="43">
        <v>1701.46</v>
      </c>
      <c r="U28" s="43">
        <v>1720.54</v>
      </c>
      <c r="V28" s="43">
        <v>1712.41</v>
      </c>
      <c r="W28" s="43">
        <v>1703.66</v>
      </c>
      <c r="X28" s="43">
        <v>1704.64</v>
      </c>
      <c r="Y28" s="43">
        <v>1690.04</v>
      </c>
      <c r="Z28" s="43">
        <v>1356.74</v>
      </c>
      <c r="AA28" s="43">
        <v>1127.52</v>
      </c>
    </row>
    <row r="29" spans="1:27" ht="12.75" hidden="1" customHeight="1" outlineLevel="1" x14ac:dyDescent="0.2">
      <c r="A29" s="98" t="s">
        <v>1054</v>
      </c>
      <c r="B29" s="62" t="s">
        <v>88</v>
      </c>
      <c r="C29" s="42" t="s">
        <v>77</v>
      </c>
      <c r="D29" s="43">
        <f t="shared" ref="D29:AA29" si="13">$D$9</f>
        <v>66.180000000000007</v>
      </c>
      <c r="E29" s="43">
        <f t="shared" si="13"/>
        <v>66.180000000000007</v>
      </c>
      <c r="F29" s="43">
        <f t="shared" si="13"/>
        <v>66.180000000000007</v>
      </c>
      <c r="G29" s="43">
        <f t="shared" si="13"/>
        <v>66.180000000000007</v>
      </c>
      <c r="H29" s="43">
        <f t="shared" si="13"/>
        <v>66.180000000000007</v>
      </c>
      <c r="I29" s="43">
        <f t="shared" si="13"/>
        <v>66.180000000000007</v>
      </c>
      <c r="J29" s="43">
        <f t="shared" si="13"/>
        <v>66.180000000000007</v>
      </c>
      <c r="K29" s="43">
        <f t="shared" si="13"/>
        <v>66.180000000000007</v>
      </c>
      <c r="L29" s="43">
        <f t="shared" si="13"/>
        <v>66.180000000000007</v>
      </c>
      <c r="M29" s="43">
        <f t="shared" si="13"/>
        <v>66.180000000000007</v>
      </c>
      <c r="N29" s="43">
        <f t="shared" si="13"/>
        <v>66.180000000000007</v>
      </c>
      <c r="O29" s="43">
        <f t="shared" si="13"/>
        <v>66.180000000000007</v>
      </c>
      <c r="P29" s="43">
        <f t="shared" si="13"/>
        <v>66.180000000000007</v>
      </c>
      <c r="Q29" s="43">
        <f t="shared" si="13"/>
        <v>66.180000000000007</v>
      </c>
      <c r="R29" s="43">
        <f t="shared" si="13"/>
        <v>66.180000000000007</v>
      </c>
      <c r="S29" s="43">
        <f t="shared" si="13"/>
        <v>66.180000000000007</v>
      </c>
      <c r="T29" s="43">
        <f t="shared" si="13"/>
        <v>66.180000000000007</v>
      </c>
      <c r="U29" s="43">
        <f t="shared" si="13"/>
        <v>66.180000000000007</v>
      </c>
      <c r="V29" s="43">
        <f t="shared" si="13"/>
        <v>66.180000000000007</v>
      </c>
      <c r="W29" s="43">
        <f t="shared" si="13"/>
        <v>66.180000000000007</v>
      </c>
      <c r="X29" s="43">
        <f t="shared" si="13"/>
        <v>66.180000000000007</v>
      </c>
      <c r="Y29" s="43">
        <f t="shared" si="13"/>
        <v>66.180000000000007</v>
      </c>
      <c r="Z29" s="43">
        <f t="shared" si="13"/>
        <v>66.180000000000007</v>
      </c>
      <c r="AA29" s="43">
        <f t="shared" si="13"/>
        <v>66.180000000000007</v>
      </c>
    </row>
    <row r="30" spans="1:27" ht="12.75" hidden="1" customHeight="1" outlineLevel="1" x14ac:dyDescent="0.2">
      <c r="A30" s="98" t="s">
        <v>1055</v>
      </c>
      <c r="B30" s="62" t="s">
        <v>81</v>
      </c>
      <c r="C30" s="42" t="s">
        <v>77</v>
      </c>
      <c r="D30" s="43">
        <v>6.71</v>
      </c>
      <c r="E30" s="43">
        <v>6.71</v>
      </c>
      <c r="F30" s="43">
        <v>6.71</v>
      </c>
      <c r="G30" s="43">
        <v>6.71</v>
      </c>
      <c r="H30" s="43">
        <v>6.71</v>
      </c>
      <c r="I30" s="43">
        <v>6.71</v>
      </c>
      <c r="J30" s="43">
        <v>6.71</v>
      </c>
      <c r="K30" s="43">
        <v>6.71</v>
      </c>
      <c r="L30" s="43">
        <v>6.71</v>
      </c>
      <c r="M30" s="43">
        <v>6.71</v>
      </c>
      <c r="N30" s="43">
        <v>6.71</v>
      </c>
      <c r="O30" s="43">
        <v>6.71</v>
      </c>
      <c r="P30" s="43">
        <v>6.71</v>
      </c>
      <c r="Q30" s="43">
        <v>6.71</v>
      </c>
      <c r="R30" s="43">
        <v>6.71</v>
      </c>
      <c r="S30" s="43">
        <v>6.71</v>
      </c>
      <c r="T30" s="43">
        <v>6.71</v>
      </c>
      <c r="U30" s="43">
        <v>6.71</v>
      </c>
      <c r="V30" s="43">
        <v>6.71</v>
      </c>
      <c r="W30" s="43">
        <v>6.71</v>
      </c>
      <c r="X30" s="43">
        <v>6.71</v>
      </c>
      <c r="Y30" s="43">
        <v>6.71</v>
      </c>
      <c r="Z30" s="43">
        <v>6.71</v>
      </c>
      <c r="AA30" s="43">
        <v>6.71</v>
      </c>
    </row>
    <row r="31" spans="1:27" ht="12.75" hidden="1" customHeight="1" outlineLevel="1" x14ac:dyDescent="0.2">
      <c r="A31" s="98" t="s">
        <v>1056</v>
      </c>
      <c r="B31" s="62" t="s">
        <v>79</v>
      </c>
      <c r="C31" s="42" t="s">
        <v>77</v>
      </c>
      <c r="D31" s="43">
        <f>$D$11</f>
        <v>110.23</v>
      </c>
      <c r="E31" s="43">
        <f t="shared" ref="E31:AA31" si="14">$D$11</f>
        <v>110.23</v>
      </c>
      <c r="F31" s="43">
        <f t="shared" si="14"/>
        <v>110.23</v>
      </c>
      <c r="G31" s="43">
        <f t="shared" si="14"/>
        <v>110.23</v>
      </c>
      <c r="H31" s="43">
        <f t="shared" si="14"/>
        <v>110.23</v>
      </c>
      <c r="I31" s="43">
        <f t="shared" si="14"/>
        <v>110.23</v>
      </c>
      <c r="J31" s="43">
        <f t="shared" si="14"/>
        <v>110.23</v>
      </c>
      <c r="K31" s="43">
        <f t="shared" si="14"/>
        <v>110.23</v>
      </c>
      <c r="L31" s="43">
        <f t="shared" si="14"/>
        <v>110.23</v>
      </c>
      <c r="M31" s="43">
        <f t="shared" si="14"/>
        <v>110.23</v>
      </c>
      <c r="N31" s="43">
        <f t="shared" si="14"/>
        <v>110.23</v>
      </c>
      <c r="O31" s="43">
        <f t="shared" si="14"/>
        <v>110.23</v>
      </c>
      <c r="P31" s="43">
        <f t="shared" si="14"/>
        <v>110.23</v>
      </c>
      <c r="Q31" s="43">
        <f t="shared" si="14"/>
        <v>110.23</v>
      </c>
      <c r="R31" s="43">
        <f t="shared" si="14"/>
        <v>110.23</v>
      </c>
      <c r="S31" s="43">
        <f t="shared" si="14"/>
        <v>110.23</v>
      </c>
      <c r="T31" s="43">
        <f t="shared" si="14"/>
        <v>110.23</v>
      </c>
      <c r="U31" s="43">
        <f t="shared" si="14"/>
        <v>110.23</v>
      </c>
      <c r="V31" s="43">
        <f t="shared" si="14"/>
        <v>110.23</v>
      </c>
      <c r="W31" s="43">
        <f t="shared" si="14"/>
        <v>110.23</v>
      </c>
      <c r="X31" s="43">
        <f t="shared" si="14"/>
        <v>110.23</v>
      </c>
      <c r="Y31" s="43">
        <f t="shared" si="14"/>
        <v>110.23</v>
      </c>
      <c r="Z31" s="43">
        <f t="shared" si="14"/>
        <v>110.23</v>
      </c>
      <c r="AA31" s="43">
        <f t="shared" si="14"/>
        <v>110.23</v>
      </c>
    </row>
    <row r="32" spans="1:27" ht="12.75" customHeight="1" collapsed="1" x14ac:dyDescent="0.2">
      <c r="A32" s="97" t="s">
        <v>1057</v>
      </c>
      <c r="B32" s="27" t="str">
        <f>"06"&amp;"."&amp;$B$663&amp;"."&amp;$B$664</f>
        <v>06.01.2023</v>
      </c>
      <c r="C32" s="89" t="s">
        <v>74</v>
      </c>
      <c r="D32" s="90">
        <f>ROUND(((D33+D34+D36+D35)/1000),5)</f>
        <v>1.2544</v>
      </c>
      <c r="E32" s="90">
        <f>ROUND(((E33+E34+E36+E35)/1000),5)</f>
        <v>1.1471100000000001</v>
      </c>
      <c r="F32" s="90">
        <f>ROUND(((F33+F34+F36+F35)/1000),5)</f>
        <v>1.06419</v>
      </c>
      <c r="G32" s="90">
        <f t="shared" ref="G32:AA32" si="15">ROUND(((G33+G34+G36+G35)/1000),5)</f>
        <v>1.0371699999999999</v>
      </c>
      <c r="H32" s="90">
        <f t="shared" si="15"/>
        <v>1.06667</v>
      </c>
      <c r="I32" s="90">
        <f t="shared" si="15"/>
        <v>1.1127</v>
      </c>
      <c r="J32" s="90">
        <f t="shared" si="15"/>
        <v>1.1651400000000001</v>
      </c>
      <c r="K32" s="90">
        <f t="shared" si="15"/>
        <v>1.2997000000000001</v>
      </c>
      <c r="L32" s="90">
        <f t="shared" si="15"/>
        <v>1.5330299999999999</v>
      </c>
      <c r="M32" s="90">
        <f t="shared" si="15"/>
        <v>1.7937700000000001</v>
      </c>
      <c r="N32" s="90">
        <f t="shared" si="15"/>
        <v>1.8407</v>
      </c>
      <c r="O32" s="90">
        <f t="shared" si="15"/>
        <v>1.86025</v>
      </c>
      <c r="P32" s="90">
        <f t="shared" si="15"/>
        <v>1.86405</v>
      </c>
      <c r="Q32" s="90">
        <f t="shared" si="15"/>
        <v>1.86774</v>
      </c>
      <c r="R32" s="90">
        <f t="shared" si="15"/>
        <v>1.84198</v>
      </c>
      <c r="S32" s="90">
        <f t="shared" si="15"/>
        <v>1.85032</v>
      </c>
      <c r="T32" s="90">
        <f t="shared" si="15"/>
        <v>1.87754</v>
      </c>
      <c r="U32" s="90">
        <f t="shared" si="15"/>
        <v>1.8875900000000001</v>
      </c>
      <c r="V32" s="90">
        <f t="shared" si="15"/>
        <v>1.88185</v>
      </c>
      <c r="W32" s="90">
        <f t="shared" si="15"/>
        <v>1.8789800000000001</v>
      </c>
      <c r="X32" s="90">
        <f t="shared" si="15"/>
        <v>1.8785499999999999</v>
      </c>
      <c r="Y32" s="90">
        <f t="shared" si="15"/>
        <v>1.82908</v>
      </c>
      <c r="Z32" s="90">
        <f t="shared" si="15"/>
        <v>1.4990300000000001</v>
      </c>
      <c r="AA32" s="90">
        <f t="shared" si="15"/>
        <v>1.3169200000000001</v>
      </c>
    </row>
    <row r="33" spans="1:27" ht="12.75" hidden="1" customHeight="1" outlineLevel="1" x14ac:dyDescent="0.2">
      <c r="A33" s="98" t="s">
        <v>1058</v>
      </c>
      <c r="B33" s="62" t="s">
        <v>236</v>
      </c>
      <c r="C33" s="42" t="s">
        <v>77</v>
      </c>
      <c r="D33" s="43">
        <v>1071.28</v>
      </c>
      <c r="E33" s="43">
        <v>963.99</v>
      </c>
      <c r="F33" s="43">
        <v>881.07</v>
      </c>
      <c r="G33" s="43">
        <v>854.05</v>
      </c>
      <c r="H33" s="43">
        <v>883.55</v>
      </c>
      <c r="I33" s="43">
        <v>929.58</v>
      </c>
      <c r="J33" s="43">
        <v>982.02</v>
      </c>
      <c r="K33" s="43">
        <v>1116.58</v>
      </c>
      <c r="L33" s="43">
        <v>1349.91</v>
      </c>
      <c r="M33" s="43">
        <v>1610.65</v>
      </c>
      <c r="N33" s="43">
        <v>1657.58</v>
      </c>
      <c r="O33" s="43">
        <v>1677.13</v>
      </c>
      <c r="P33" s="43">
        <v>1680.93</v>
      </c>
      <c r="Q33" s="43">
        <v>1684.62</v>
      </c>
      <c r="R33" s="43">
        <v>1658.86</v>
      </c>
      <c r="S33" s="43">
        <v>1667.2</v>
      </c>
      <c r="T33" s="43">
        <v>1694.42</v>
      </c>
      <c r="U33" s="43">
        <v>1704.47</v>
      </c>
      <c r="V33" s="43">
        <v>1698.73</v>
      </c>
      <c r="W33" s="43">
        <v>1695.86</v>
      </c>
      <c r="X33" s="43">
        <v>1695.43</v>
      </c>
      <c r="Y33" s="43">
        <v>1645.96</v>
      </c>
      <c r="Z33" s="43">
        <v>1315.91</v>
      </c>
      <c r="AA33" s="43">
        <v>1133.8</v>
      </c>
    </row>
    <row r="34" spans="1:27" ht="12.75" hidden="1" customHeight="1" outlineLevel="1" x14ac:dyDescent="0.2">
      <c r="A34" s="98" t="s">
        <v>1059</v>
      </c>
      <c r="B34" s="62" t="s">
        <v>88</v>
      </c>
      <c r="C34" s="42" t="s">
        <v>77</v>
      </c>
      <c r="D34" s="43">
        <f t="shared" ref="D34:AA34" si="16">$D$9</f>
        <v>66.180000000000007</v>
      </c>
      <c r="E34" s="43">
        <f t="shared" si="16"/>
        <v>66.180000000000007</v>
      </c>
      <c r="F34" s="43">
        <f t="shared" si="16"/>
        <v>66.180000000000007</v>
      </c>
      <c r="G34" s="43">
        <f t="shared" si="16"/>
        <v>66.180000000000007</v>
      </c>
      <c r="H34" s="43">
        <f t="shared" si="16"/>
        <v>66.180000000000007</v>
      </c>
      <c r="I34" s="43">
        <f t="shared" si="16"/>
        <v>66.180000000000007</v>
      </c>
      <c r="J34" s="43">
        <f t="shared" si="16"/>
        <v>66.180000000000007</v>
      </c>
      <c r="K34" s="43">
        <f t="shared" si="16"/>
        <v>66.180000000000007</v>
      </c>
      <c r="L34" s="43">
        <f t="shared" si="16"/>
        <v>66.180000000000007</v>
      </c>
      <c r="M34" s="43">
        <f t="shared" si="16"/>
        <v>66.180000000000007</v>
      </c>
      <c r="N34" s="43">
        <f t="shared" si="16"/>
        <v>66.180000000000007</v>
      </c>
      <c r="O34" s="43">
        <f t="shared" si="16"/>
        <v>66.180000000000007</v>
      </c>
      <c r="P34" s="43">
        <f t="shared" si="16"/>
        <v>66.180000000000007</v>
      </c>
      <c r="Q34" s="43">
        <f t="shared" si="16"/>
        <v>66.180000000000007</v>
      </c>
      <c r="R34" s="43">
        <f t="shared" si="16"/>
        <v>66.180000000000007</v>
      </c>
      <c r="S34" s="43">
        <f t="shared" si="16"/>
        <v>66.180000000000007</v>
      </c>
      <c r="T34" s="43">
        <f t="shared" si="16"/>
        <v>66.180000000000007</v>
      </c>
      <c r="U34" s="43">
        <f t="shared" si="16"/>
        <v>66.180000000000007</v>
      </c>
      <c r="V34" s="43">
        <f t="shared" si="16"/>
        <v>66.180000000000007</v>
      </c>
      <c r="W34" s="43">
        <f t="shared" si="16"/>
        <v>66.180000000000007</v>
      </c>
      <c r="X34" s="43">
        <f t="shared" si="16"/>
        <v>66.180000000000007</v>
      </c>
      <c r="Y34" s="43">
        <f t="shared" si="16"/>
        <v>66.180000000000007</v>
      </c>
      <c r="Z34" s="43">
        <f t="shared" si="16"/>
        <v>66.180000000000007</v>
      </c>
      <c r="AA34" s="43">
        <f t="shared" si="16"/>
        <v>66.180000000000007</v>
      </c>
    </row>
    <row r="35" spans="1:27" ht="12.75" hidden="1" customHeight="1" outlineLevel="1" x14ac:dyDescent="0.2">
      <c r="A35" s="98" t="s">
        <v>1060</v>
      </c>
      <c r="B35" s="62" t="s">
        <v>81</v>
      </c>
      <c r="C35" s="42" t="s">
        <v>77</v>
      </c>
      <c r="D35" s="43">
        <v>6.71</v>
      </c>
      <c r="E35" s="43">
        <v>6.71</v>
      </c>
      <c r="F35" s="43">
        <v>6.71</v>
      </c>
      <c r="G35" s="43">
        <v>6.71</v>
      </c>
      <c r="H35" s="43">
        <v>6.71</v>
      </c>
      <c r="I35" s="43">
        <v>6.71</v>
      </c>
      <c r="J35" s="43">
        <v>6.71</v>
      </c>
      <c r="K35" s="43">
        <v>6.71</v>
      </c>
      <c r="L35" s="43">
        <v>6.71</v>
      </c>
      <c r="M35" s="43">
        <v>6.71</v>
      </c>
      <c r="N35" s="43">
        <v>6.71</v>
      </c>
      <c r="O35" s="43">
        <v>6.71</v>
      </c>
      <c r="P35" s="43">
        <v>6.71</v>
      </c>
      <c r="Q35" s="43">
        <v>6.71</v>
      </c>
      <c r="R35" s="43">
        <v>6.71</v>
      </c>
      <c r="S35" s="43">
        <v>6.71</v>
      </c>
      <c r="T35" s="43">
        <v>6.71</v>
      </c>
      <c r="U35" s="43">
        <v>6.71</v>
      </c>
      <c r="V35" s="43">
        <v>6.71</v>
      </c>
      <c r="W35" s="43">
        <v>6.71</v>
      </c>
      <c r="X35" s="43">
        <v>6.71</v>
      </c>
      <c r="Y35" s="43">
        <v>6.71</v>
      </c>
      <c r="Z35" s="43">
        <v>6.71</v>
      </c>
      <c r="AA35" s="43">
        <v>6.71</v>
      </c>
    </row>
    <row r="36" spans="1:27" ht="12.75" hidden="1" customHeight="1" outlineLevel="1" x14ac:dyDescent="0.2">
      <c r="A36" s="98" t="s">
        <v>1061</v>
      </c>
      <c r="B36" s="62" t="s">
        <v>79</v>
      </c>
      <c r="C36" s="42" t="s">
        <v>77</v>
      </c>
      <c r="D36" s="43">
        <f>$D$11</f>
        <v>110.23</v>
      </c>
      <c r="E36" s="43">
        <f t="shared" ref="E36:AA36" si="17">$D$11</f>
        <v>110.23</v>
      </c>
      <c r="F36" s="43">
        <f t="shared" si="17"/>
        <v>110.23</v>
      </c>
      <c r="G36" s="43">
        <f t="shared" si="17"/>
        <v>110.23</v>
      </c>
      <c r="H36" s="43">
        <f t="shared" si="17"/>
        <v>110.23</v>
      </c>
      <c r="I36" s="43">
        <f t="shared" si="17"/>
        <v>110.23</v>
      </c>
      <c r="J36" s="43">
        <f t="shared" si="17"/>
        <v>110.23</v>
      </c>
      <c r="K36" s="43">
        <f t="shared" si="17"/>
        <v>110.23</v>
      </c>
      <c r="L36" s="43">
        <f t="shared" si="17"/>
        <v>110.23</v>
      </c>
      <c r="M36" s="43">
        <f t="shared" si="17"/>
        <v>110.23</v>
      </c>
      <c r="N36" s="43">
        <f t="shared" si="17"/>
        <v>110.23</v>
      </c>
      <c r="O36" s="43">
        <f t="shared" si="17"/>
        <v>110.23</v>
      </c>
      <c r="P36" s="43">
        <f t="shared" si="17"/>
        <v>110.23</v>
      </c>
      <c r="Q36" s="43">
        <f t="shared" si="17"/>
        <v>110.23</v>
      </c>
      <c r="R36" s="43">
        <f t="shared" si="17"/>
        <v>110.23</v>
      </c>
      <c r="S36" s="43">
        <f t="shared" si="17"/>
        <v>110.23</v>
      </c>
      <c r="T36" s="43">
        <f t="shared" si="17"/>
        <v>110.23</v>
      </c>
      <c r="U36" s="43">
        <f t="shared" si="17"/>
        <v>110.23</v>
      </c>
      <c r="V36" s="43">
        <f t="shared" si="17"/>
        <v>110.23</v>
      </c>
      <c r="W36" s="43">
        <f t="shared" si="17"/>
        <v>110.23</v>
      </c>
      <c r="X36" s="43">
        <f t="shared" si="17"/>
        <v>110.23</v>
      </c>
      <c r="Y36" s="43">
        <f t="shared" si="17"/>
        <v>110.23</v>
      </c>
      <c r="Z36" s="43">
        <f t="shared" si="17"/>
        <v>110.23</v>
      </c>
      <c r="AA36" s="43">
        <f t="shared" si="17"/>
        <v>110.23</v>
      </c>
    </row>
    <row r="37" spans="1:27" ht="12.75" customHeight="1" collapsed="1" x14ac:dyDescent="0.2">
      <c r="A37" s="97" t="s">
        <v>1062</v>
      </c>
      <c r="B37" s="27" t="str">
        <f>"07"&amp;"."&amp;$B$663&amp;"."&amp;$B$664</f>
        <v>07.01.2023</v>
      </c>
      <c r="C37" s="89" t="s">
        <v>74</v>
      </c>
      <c r="D37" s="90">
        <f>ROUND(((D38+D39+D41+D40)/1000),5)</f>
        <v>1.2553099999999999</v>
      </c>
      <c r="E37" s="90">
        <f>ROUND(((E38+E39+E41+E40)/1000),5)</f>
        <v>1.1659600000000001</v>
      </c>
      <c r="F37" s="90">
        <f>ROUND(((F38+F39+F41+F40)/1000),5)</f>
        <v>1.0938399999999999</v>
      </c>
      <c r="G37" s="90">
        <f t="shared" ref="G37:AA37" si="18">ROUND(((G38+G39+G41+G40)/1000),5)</f>
        <v>1.06023</v>
      </c>
      <c r="H37" s="90">
        <f t="shared" si="18"/>
        <v>1.07866</v>
      </c>
      <c r="I37" s="90">
        <f t="shared" si="18"/>
        <v>1.1073999999999999</v>
      </c>
      <c r="J37" s="90">
        <f t="shared" si="18"/>
        <v>1.13862</v>
      </c>
      <c r="K37" s="90">
        <f t="shared" si="18"/>
        <v>1.23461</v>
      </c>
      <c r="L37" s="90">
        <f t="shared" si="18"/>
        <v>1.35243</v>
      </c>
      <c r="M37" s="90">
        <f t="shared" si="18"/>
        <v>1.6027499999999999</v>
      </c>
      <c r="N37" s="90">
        <f t="shared" si="18"/>
        <v>1.76258</v>
      </c>
      <c r="O37" s="90">
        <f t="shared" si="18"/>
        <v>1.7868299999999999</v>
      </c>
      <c r="P37" s="90">
        <f t="shared" si="18"/>
        <v>1.78942</v>
      </c>
      <c r="Q37" s="90">
        <f t="shared" si="18"/>
        <v>1.79094</v>
      </c>
      <c r="R37" s="90">
        <f t="shared" si="18"/>
        <v>1.7550699999999999</v>
      </c>
      <c r="S37" s="90">
        <f t="shared" si="18"/>
        <v>1.76562</v>
      </c>
      <c r="T37" s="90">
        <f t="shared" si="18"/>
        <v>1.79864</v>
      </c>
      <c r="U37" s="90">
        <f t="shared" si="18"/>
        <v>1.82342</v>
      </c>
      <c r="V37" s="90">
        <f t="shared" si="18"/>
        <v>1.81921</v>
      </c>
      <c r="W37" s="90">
        <f t="shared" si="18"/>
        <v>1.8140799999999999</v>
      </c>
      <c r="X37" s="90">
        <f t="shared" si="18"/>
        <v>1.82318</v>
      </c>
      <c r="Y37" s="90">
        <f t="shared" si="18"/>
        <v>1.7958099999999999</v>
      </c>
      <c r="Z37" s="90">
        <f t="shared" si="18"/>
        <v>1.60233</v>
      </c>
      <c r="AA37" s="90">
        <f t="shared" si="18"/>
        <v>1.3515299999999999</v>
      </c>
    </row>
    <row r="38" spans="1:27" ht="12.75" hidden="1" customHeight="1" outlineLevel="1" x14ac:dyDescent="0.2">
      <c r="A38" s="98" t="s">
        <v>1063</v>
      </c>
      <c r="B38" s="62" t="s">
        <v>236</v>
      </c>
      <c r="C38" s="42" t="s">
        <v>77</v>
      </c>
      <c r="D38" s="43">
        <v>1072.19</v>
      </c>
      <c r="E38" s="43">
        <v>982.84</v>
      </c>
      <c r="F38" s="43">
        <v>910.72</v>
      </c>
      <c r="G38" s="43">
        <v>877.11</v>
      </c>
      <c r="H38" s="43">
        <v>895.54</v>
      </c>
      <c r="I38" s="43">
        <v>924.28</v>
      </c>
      <c r="J38" s="43">
        <v>955.5</v>
      </c>
      <c r="K38" s="43">
        <v>1051.49</v>
      </c>
      <c r="L38" s="43">
        <v>1169.31</v>
      </c>
      <c r="M38" s="43">
        <v>1419.63</v>
      </c>
      <c r="N38" s="43">
        <v>1579.46</v>
      </c>
      <c r="O38" s="43">
        <v>1603.71</v>
      </c>
      <c r="P38" s="43">
        <v>1606.3</v>
      </c>
      <c r="Q38" s="43">
        <v>1607.82</v>
      </c>
      <c r="R38" s="43">
        <v>1571.95</v>
      </c>
      <c r="S38" s="43">
        <v>1582.5</v>
      </c>
      <c r="T38" s="43">
        <v>1615.52</v>
      </c>
      <c r="U38" s="43">
        <v>1640.3</v>
      </c>
      <c r="V38" s="43">
        <v>1636.09</v>
      </c>
      <c r="W38" s="43">
        <v>1630.96</v>
      </c>
      <c r="X38" s="43">
        <v>1640.06</v>
      </c>
      <c r="Y38" s="43">
        <v>1612.69</v>
      </c>
      <c r="Z38" s="43">
        <v>1419.21</v>
      </c>
      <c r="AA38" s="43">
        <v>1168.4100000000001</v>
      </c>
    </row>
    <row r="39" spans="1:27" ht="12.75" hidden="1" customHeight="1" outlineLevel="1" x14ac:dyDescent="0.2">
      <c r="A39" s="98" t="s">
        <v>1064</v>
      </c>
      <c r="B39" s="62" t="s">
        <v>88</v>
      </c>
      <c r="C39" s="42" t="s">
        <v>77</v>
      </c>
      <c r="D39" s="43">
        <f t="shared" ref="D39:AA39" si="19">$D$9</f>
        <v>66.180000000000007</v>
      </c>
      <c r="E39" s="43">
        <f t="shared" si="19"/>
        <v>66.180000000000007</v>
      </c>
      <c r="F39" s="43">
        <f t="shared" si="19"/>
        <v>66.180000000000007</v>
      </c>
      <c r="G39" s="43">
        <f t="shared" si="19"/>
        <v>66.180000000000007</v>
      </c>
      <c r="H39" s="43">
        <f t="shared" si="19"/>
        <v>66.180000000000007</v>
      </c>
      <c r="I39" s="43">
        <f t="shared" si="19"/>
        <v>66.180000000000007</v>
      </c>
      <c r="J39" s="43">
        <f t="shared" si="19"/>
        <v>66.180000000000007</v>
      </c>
      <c r="K39" s="43">
        <f t="shared" si="19"/>
        <v>66.180000000000007</v>
      </c>
      <c r="L39" s="43">
        <f t="shared" si="19"/>
        <v>66.180000000000007</v>
      </c>
      <c r="M39" s="43">
        <f t="shared" si="19"/>
        <v>66.180000000000007</v>
      </c>
      <c r="N39" s="43">
        <f t="shared" si="19"/>
        <v>66.180000000000007</v>
      </c>
      <c r="O39" s="43">
        <f t="shared" si="19"/>
        <v>66.180000000000007</v>
      </c>
      <c r="P39" s="43">
        <f t="shared" si="19"/>
        <v>66.180000000000007</v>
      </c>
      <c r="Q39" s="43">
        <f t="shared" si="19"/>
        <v>66.180000000000007</v>
      </c>
      <c r="R39" s="43">
        <f t="shared" si="19"/>
        <v>66.180000000000007</v>
      </c>
      <c r="S39" s="43">
        <f t="shared" si="19"/>
        <v>66.180000000000007</v>
      </c>
      <c r="T39" s="43">
        <f t="shared" si="19"/>
        <v>66.180000000000007</v>
      </c>
      <c r="U39" s="43">
        <f t="shared" si="19"/>
        <v>66.180000000000007</v>
      </c>
      <c r="V39" s="43">
        <f t="shared" si="19"/>
        <v>66.180000000000007</v>
      </c>
      <c r="W39" s="43">
        <f t="shared" si="19"/>
        <v>66.180000000000007</v>
      </c>
      <c r="X39" s="43">
        <f t="shared" si="19"/>
        <v>66.180000000000007</v>
      </c>
      <c r="Y39" s="43">
        <f t="shared" si="19"/>
        <v>66.180000000000007</v>
      </c>
      <c r="Z39" s="43">
        <f t="shared" si="19"/>
        <v>66.180000000000007</v>
      </c>
      <c r="AA39" s="43">
        <f t="shared" si="19"/>
        <v>66.180000000000007</v>
      </c>
    </row>
    <row r="40" spans="1:27" ht="12.75" hidden="1" customHeight="1" outlineLevel="1" x14ac:dyDescent="0.2">
      <c r="A40" s="98" t="s">
        <v>1065</v>
      </c>
      <c r="B40" s="62" t="s">
        <v>81</v>
      </c>
      <c r="C40" s="42" t="s">
        <v>77</v>
      </c>
      <c r="D40" s="43">
        <v>6.71</v>
      </c>
      <c r="E40" s="43">
        <v>6.71</v>
      </c>
      <c r="F40" s="43">
        <v>6.71</v>
      </c>
      <c r="G40" s="43">
        <v>6.71</v>
      </c>
      <c r="H40" s="43">
        <v>6.71</v>
      </c>
      <c r="I40" s="43">
        <v>6.71</v>
      </c>
      <c r="J40" s="43">
        <v>6.71</v>
      </c>
      <c r="K40" s="43">
        <v>6.71</v>
      </c>
      <c r="L40" s="43">
        <v>6.71</v>
      </c>
      <c r="M40" s="43">
        <v>6.71</v>
      </c>
      <c r="N40" s="43">
        <v>6.71</v>
      </c>
      <c r="O40" s="43">
        <v>6.71</v>
      </c>
      <c r="P40" s="43">
        <v>6.71</v>
      </c>
      <c r="Q40" s="43">
        <v>6.71</v>
      </c>
      <c r="R40" s="43">
        <v>6.71</v>
      </c>
      <c r="S40" s="43">
        <v>6.71</v>
      </c>
      <c r="T40" s="43">
        <v>6.71</v>
      </c>
      <c r="U40" s="43">
        <v>6.71</v>
      </c>
      <c r="V40" s="43">
        <v>6.71</v>
      </c>
      <c r="W40" s="43">
        <v>6.71</v>
      </c>
      <c r="X40" s="43">
        <v>6.71</v>
      </c>
      <c r="Y40" s="43">
        <v>6.71</v>
      </c>
      <c r="Z40" s="43">
        <v>6.71</v>
      </c>
      <c r="AA40" s="43">
        <v>6.71</v>
      </c>
    </row>
    <row r="41" spans="1:27" ht="12.75" hidden="1" customHeight="1" outlineLevel="1" x14ac:dyDescent="0.2">
      <c r="A41" s="98" t="s">
        <v>1066</v>
      </c>
      <c r="B41" s="62" t="s">
        <v>79</v>
      </c>
      <c r="C41" s="42" t="s">
        <v>77</v>
      </c>
      <c r="D41" s="43">
        <f>$D$11</f>
        <v>110.23</v>
      </c>
      <c r="E41" s="43">
        <f t="shared" ref="E41:AA41" si="20">$D$11</f>
        <v>110.23</v>
      </c>
      <c r="F41" s="43">
        <f t="shared" si="20"/>
        <v>110.23</v>
      </c>
      <c r="G41" s="43">
        <f t="shared" si="20"/>
        <v>110.23</v>
      </c>
      <c r="H41" s="43">
        <f t="shared" si="20"/>
        <v>110.23</v>
      </c>
      <c r="I41" s="43">
        <f t="shared" si="20"/>
        <v>110.23</v>
      </c>
      <c r="J41" s="43">
        <f t="shared" si="20"/>
        <v>110.23</v>
      </c>
      <c r="K41" s="43">
        <f t="shared" si="20"/>
        <v>110.23</v>
      </c>
      <c r="L41" s="43">
        <f t="shared" si="20"/>
        <v>110.23</v>
      </c>
      <c r="M41" s="43">
        <f t="shared" si="20"/>
        <v>110.23</v>
      </c>
      <c r="N41" s="43">
        <f t="shared" si="20"/>
        <v>110.23</v>
      </c>
      <c r="O41" s="43">
        <f t="shared" si="20"/>
        <v>110.23</v>
      </c>
      <c r="P41" s="43">
        <f t="shared" si="20"/>
        <v>110.23</v>
      </c>
      <c r="Q41" s="43">
        <f t="shared" si="20"/>
        <v>110.23</v>
      </c>
      <c r="R41" s="43">
        <f t="shared" si="20"/>
        <v>110.23</v>
      </c>
      <c r="S41" s="43">
        <f t="shared" si="20"/>
        <v>110.23</v>
      </c>
      <c r="T41" s="43">
        <f t="shared" si="20"/>
        <v>110.23</v>
      </c>
      <c r="U41" s="43">
        <f t="shared" si="20"/>
        <v>110.23</v>
      </c>
      <c r="V41" s="43">
        <f t="shared" si="20"/>
        <v>110.23</v>
      </c>
      <c r="W41" s="43">
        <f t="shared" si="20"/>
        <v>110.23</v>
      </c>
      <c r="X41" s="43">
        <f t="shared" si="20"/>
        <v>110.23</v>
      </c>
      <c r="Y41" s="43">
        <f t="shared" si="20"/>
        <v>110.23</v>
      </c>
      <c r="Z41" s="43">
        <f t="shared" si="20"/>
        <v>110.23</v>
      </c>
      <c r="AA41" s="43">
        <f t="shared" si="20"/>
        <v>110.23</v>
      </c>
    </row>
    <row r="42" spans="1:27" ht="12.75" customHeight="1" collapsed="1" x14ac:dyDescent="0.2">
      <c r="A42" s="97" t="s">
        <v>1067</v>
      </c>
      <c r="B42" s="27" t="str">
        <f>"08"&amp;"."&amp;$B$663&amp;"."&amp;$B$664</f>
        <v>08.01.2023</v>
      </c>
      <c r="C42" s="89" t="s">
        <v>74</v>
      </c>
      <c r="D42" s="90">
        <f>ROUND(((D43+D44+D46+D45)/1000),5)</f>
        <v>1.3127800000000001</v>
      </c>
      <c r="E42" s="90">
        <f>ROUND(((E43+E44+E46+E45)/1000),5)</f>
        <v>1.23454</v>
      </c>
      <c r="F42" s="90">
        <f>ROUND(((F43+F44+F46+F45)/1000),5)</f>
        <v>1.17134</v>
      </c>
      <c r="G42" s="90">
        <f t="shared" ref="G42:AA42" si="21">ROUND(((G43+G44+G46+G45)/1000),5)</f>
        <v>1.1265000000000001</v>
      </c>
      <c r="H42" s="90">
        <f t="shared" si="21"/>
        <v>1.1623399999999999</v>
      </c>
      <c r="I42" s="90">
        <f t="shared" si="21"/>
        <v>1.1811100000000001</v>
      </c>
      <c r="J42" s="90">
        <f t="shared" si="21"/>
        <v>1.2022600000000001</v>
      </c>
      <c r="K42" s="90">
        <f t="shared" si="21"/>
        <v>1.30084</v>
      </c>
      <c r="L42" s="90">
        <f t="shared" si="21"/>
        <v>1.5184299999999999</v>
      </c>
      <c r="M42" s="90">
        <f t="shared" si="21"/>
        <v>1.7777499999999999</v>
      </c>
      <c r="N42" s="90">
        <f t="shared" si="21"/>
        <v>1.8736699999999999</v>
      </c>
      <c r="O42" s="90">
        <f t="shared" si="21"/>
        <v>1.8986099999999999</v>
      </c>
      <c r="P42" s="90">
        <f t="shared" si="21"/>
        <v>1.90428</v>
      </c>
      <c r="Q42" s="90">
        <f t="shared" si="21"/>
        <v>1.9081999999999999</v>
      </c>
      <c r="R42" s="90">
        <f t="shared" si="21"/>
        <v>1.88036</v>
      </c>
      <c r="S42" s="90">
        <f t="shared" si="21"/>
        <v>1.8893899999999999</v>
      </c>
      <c r="T42" s="90">
        <f t="shared" si="21"/>
        <v>1.92028</v>
      </c>
      <c r="U42" s="90">
        <f t="shared" si="21"/>
        <v>1.9459299999999999</v>
      </c>
      <c r="V42" s="90">
        <f t="shared" si="21"/>
        <v>1.93927</v>
      </c>
      <c r="W42" s="90">
        <f t="shared" si="21"/>
        <v>1.92835</v>
      </c>
      <c r="X42" s="90">
        <f t="shared" si="21"/>
        <v>1.9291499999999999</v>
      </c>
      <c r="Y42" s="90">
        <f t="shared" si="21"/>
        <v>1.88598</v>
      </c>
      <c r="Z42" s="90">
        <f t="shared" si="21"/>
        <v>1.6195299999999999</v>
      </c>
      <c r="AA42" s="90">
        <f t="shared" si="21"/>
        <v>1.3332599999999999</v>
      </c>
    </row>
    <row r="43" spans="1:27" ht="12.75" hidden="1" customHeight="1" outlineLevel="1" x14ac:dyDescent="0.2">
      <c r="A43" s="98" t="s">
        <v>1068</v>
      </c>
      <c r="B43" s="62" t="s">
        <v>236</v>
      </c>
      <c r="C43" s="42" t="s">
        <v>77</v>
      </c>
      <c r="D43" s="43">
        <v>1129.6600000000001</v>
      </c>
      <c r="E43" s="43">
        <v>1051.42</v>
      </c>
      <c r="F43" s="43">
        <v>988.22</v>
      </c>
      <c r="G43" s="43">
        <v>943.38</v>
      </c>
      <c r="H43" s="43">
        <v>979.22</v>
      </c>
      <c r="I43" s="43">
        <v>997.99</v>
      </c>
      <c r="J43" s="43">
        <v>1019.14</v>
      </c>
      <c r="K43" s="43">
        <v>1117.72</v>
      </c>
      <c r="L43" s="43">
        <v>1335.31</v>
      </c>
      <c r="M43" s="43">
        <v>1594.63</v>
      </c>
      <c r="N43" s="43">
        <v>1690.55</v>
      </c>
      <c r="O43" s="43">
        <v>1715.49</v>
      </c>
      <c r="P43" s="43">
        <v>1721.16</v>
      </c>
      <c r="Q43" s="43">
        <v>1725.08</v>
      </c>
      <c r="R43" s="43">
        <v>1697.24</v>
      </c>
      <c r="S43" s="43">
        <v>1706.27</v>
      </c>
      <c r="T43" s="43">
        <v>1737.16</v>
      </c>
      <c r="U43" s="43">
        <v>1762.81</v>
      </c>
      <c r="V43" s="43">
        <v>1756.15</v>
      </c>
      <c r="W43" s="43">
        <v>1745.23</v>
      </c>
      <c r="X43" s="43">
        <v>1746.03</v>
      </c>
      <c r="Y43" s="43">
        <v>1702.86</v>
      </c>
      <c r="Z43" s="43">
        <v>1436.41</v>
      </c>
      <c r="AA43" s="43">
        <v>1150.1400000000001</v>
      </c>
    </row>
    <row r="44" spans="1:27" ht="12.75" hidden="1" customHeight="1" outlineLevel="1" x14ac:dyDescent="0.2">
      <c r="A44" s="98" t="s">
        <v>1069</v>
      </c>
      <c r="B44" s="62" t="s">
        <v>88</v>
      </c>
      <c r="C44" s="42" t="s">
        <v>77</v>
      </c>
      <c r="D44" s="43">
        <f t="shared" ref="D44:AA44" si="22">$D$9</f>
        <v>66.180000000000007</v>
      </c>
      <c r="E44" s="43">
        <f t="shared" si="22"/>
        <v>66.180000000000007</v>
      </c>
      <c r="F44" s="43">
        <f t="shared" si="22"/>
        <v>66.180000000000007</v>
      </c>
      <c r="G44" s="43">
        <f t="shared" si="22"/>
        <v>66.180000000000007</v>
      </c>
      <c r="H44" s="43">
        <f t="shared" si="22"/>
        <v>66.180000000000007</v>
      </c>
      <c r="I44" s="43">
        <f t="shared" si="22"/>
        <v>66.180000000000007</v>
      </c>
      <c r="J44" s="43">
        <f t="shared" si="22"/>
        <v>66.180000000000007</v>
      </c>
      <c r="K44" s="43">
        <f t="shared" si="22"/>
        <v>66.180000000000007</v>
      </c>
      <c r="L44" s="43">
        <f t="shared" si="22"/>
        <v>66.180000000000007</v>
      </c>
      <c r="M44" s="43">
        <f t="shared" si="22"/>
        <v>66.180000000000007</v>
      </c>
      <c r="N44" s="43">
        <f t="shared" si="22"/>
        <v>66.180000000000007</v>
      </c>
      <c r="O44" s="43">
        <f t="shared" si="22"/>
        <v>66.180000000000007</v>
      </c>
      <c r="P44" s="43">
        <f t="shared" si="22"/>
        <v>66.180000000000007</v>
      </c>
      <c r="Q44" s="43">
        <f t="shared" si="22"/>
        <v>66.180000000000007</v>
      </c>
      <c r="R44" s="43">
        <f t="shared" si="22"/>
        <v>66.180000000000007</v>
      </c>
      <c r="S44" s="43">
        <f t="shared" si="22"/>
        <v>66.180000000000007</v>
      </c>
      <c r="T44" s="43">
        <f t="shared" si="22"/>
        <v>66.180000000000007</v>
      </c>
      <c r="U44" s="43">
        <f t="shared" si="22"/>
        <v>66.180000000000007</v>
      </c>
      <c r="V44" s="43">
        <f t="shared" si="22"/>
        <v>66.180000000000007</v>
      </c>
      <c r="W44" s="43">
        <f t="shared" si="22"/>
        <v>66.180000000000007</v>
      </c>
      <c r="X44" s="43">
        <f t="shared" si="22"/>
        <v>66.180000000000007</v>
      </c>
      <c r="Y44" s="43">
        <f t="shared" si="22"/>
        <v>66.180000000000007</v>
      </c>
      <c r="Z44" s="43">
        <f t="shared" si="22"/>
        <v>66.180000000000007</v>
      </c>
      <c r="AA44" s="43">
        <f t="shared" si="22"/>
        <v>66.180000000000007</v>
      </c>
    </row>
    <row r="45" spans="1:27" ht="12.75" hidden="1" customHeight="1" outlineLevel="1" x14ac:dyDescent="0.2">
      <c r="A45" s="98" t="s">
        <v>1070</v>
      </c>
      <c r="B45" s="62" t="s">
        <v>81</v>
      </c>
      <c r="C45" s="42" t="s">
        <v>77</v>
      </c>
      <c r="D45" s="43">
        <v>6.71</v>
      </c>
      <c r="E45" s="43">
        <v>6.71</v>
      </c>
      <c r="F45" s="43">
        <v>6.71</v>
      </c>
      <c r="G45" s="43">
        <v>6.71</v>
      </c>
      <c r="H45" s="43">
        <v>6.71</v>
      </c>
      <c r="I45" s="43">
        <v>6.71</v>
      </c>
      <c r="J45" s="43">
        <v>6.71</v>
      </c>
      <c r="K45" s="43">
        <v>6.71</v>
      </c>
      <c r="L45" s="43">
        <v>6.71</v>
      </c>
      <c r="M45" s="43">
        <v>6.71</v>
      </c>
      <c r="N45" s="43">
        <v>6.71</v>
      </c>
      <c r="O45" s="43">
        <v>6.71</v>
      </c>
      <c r="P45" s="43">
        <v>6.71</v>
      </c>
      <c r="Q45" s="43">
        <v>6.71</v>
      </c>
      <c r="R45" s="43">
        <v>6.71</v>
      </c>
      <c r="S45" s="43">
        <v>6.71</v>
      </c>
      <c r="T45" s="43">
        <v>6.71</v>
      </c>
      <c r="U45" s="43">
        <v>6.71</v>
      </c>
      <c r="V45" s="43">
        <v>6.71</v>
      </c>
      <c r="W45" s="43">
        <v>6.71</v>
      </c>
      <c r="X45" s="43">
        <v>6.71</v>
      </c>
      <c r="Y45" s="43">
        <v>6.71</v>
      </c>
      <c r="Z45" s="43">
        <v>6.71</v>
      </c>
      <c r="AA45" s="43">
        <v>6.71</v>
      </c>
    </row>
    <row r="46" spans="1:27" ht="12.75" hidden="1" customHeight="1" outlineLevel="1" x14ac:dyDescent="0.2">
      <c r="A46" s="98" t="s">
        <v>1071</v>
      </c>
      <c r="B46" s="62" t="s">
        <v>79</v>
      </c>
      <c r="C46" s="42" t="s">
        <v>77</v>
      </c>
      <c r="D46" s="43">
        <f>$D$11</f>
        <v>110.23</v>
      </c>
      <c r="E46" s="43">
        <f t="shared" ref="E46:AA46" si="23">$D$11</f>
        <v>110.23</v>
      </c>
      <c r="F46" s="43">
        <f t="shared" si="23"/>
        <v>110.23</v>
      </c>
      <c r="G46" s="43">
        <f t="shared" si="23"/>
        <v>110.23</v>
      </c>
      <c r="H46" s="43">
        <f t="shared" si="23"/>
        <v>110.23</v>
      </c>
      <c r="I46" s="43">
        <f t="shared" si="23"/>
        <v>110.23</v>
      </c>
      <c r="J46" s="43">
        <f t="shared" si="23"/>
        <v>110.23</v>
      </c>
      <c r="K46" s="43">
        <f t="shared" si="23"/>
        <v>110.23</v>
      </c>
      <c r="L46" s="43">
        <f t="shared" si="23"/>
        <v>110.23</v>
      </c>
      <c r="M46" s="43">
        <f t="shared" si="23"/>
        <v>110.23</v>
      </c>
      <c r="N46" s="43">
        <f t="shared" si="23"/>
        <v>110.23</v>
      </c>
      <c r="O46" s="43">
        <f t="shared" si="23"/>
        <v>110.23</v>
      </c>
      <c r="P46" s="43">
        <f t="shared" si="23"/>
        <v>110.23</v>
      </c>
      <c r="Q46" s="43">
        <f t="shared" si="23"/>
        <v>110.23</v>
      </c>
      <c r="R46" s="43">
        <f t="shared" si="23"/>
        <v>110.23</v>
      </c>
      <c r="S46" s="43">
        <f t="shared" si="23"/>
        <v>110.23</v>
      </c>
      <c r="T46" s="43">
        <f t="shared" si="23"/>
        <v>110.23</v>
      </c>
      <c r="U46" s="43">
        <f t="shared" si="23"/>
        <v>110.23</v>
      </c>
      <c r="V46" s="43">
        <f t="shared" si="23"/>
        <v>110.23</v>
      </c>
      <c r="W46" s="43">
        <f t="shared" si="23"/>
        <v>110.23</v>
      </c>
      <c r="X46" s="43">
        <f t="shared" si="23"/>
        <v>110.23</v>
      </c>
      <c r="Y46" s="43">
        <f t="shared" si="23"/>
        <v>110.23</v>
      </c>
      <c r="Z46" s="43">
        <f t="shared" si="23"/>
        <v>110.23</v>
      </c>
      <c r="AA46" s="43">
        <f t="shared" si="23"/>
        <v>110.23</v>
      </c>
    </row>
    <row r="47" spans="1:27" ht="12.75" customHeight="1" collapsed="1" x14ac:dyDescent="0.2">
      <c r="A47" s="97" t="s">
        <v>1072</v>
      </c>
      <c r="B47" s="27" t="str">
        <f>"09"&amp;"."&amp;$B$663&amp;"."&amp;$B$664</f>
        <v>09.01.2023</v>
      </c>
      <c r="C47" s="89" t="s">
        <v>74</v>
      </c>
      <c r="D47" s="90">
        <f>ROUND(((D48+D49+D51+D50)/1000),5)</f>
        <v>1.2985100000000001</v>
      </c>
      <c r="E47" s="90">
        <f>ROUND(((E48+E49+E51+E50)/1000),5)</f>
        <v>1.1983699999999999</v>
      </c>
      <c r="F47" s="90">
        <f>ROUND(((F48+F49+F51+F50)/1000),5)</f>
        <v>1.1253299999999999</v>
      </c>
      <c r="G47" s="90">
        <f t="shared" ref="G47:AA47" si="24">ROUND(((G48+G49+G51+G50)/1000),5)</f>
        <v>1.1042000000000001</v>
      </c>
      <c r="H47" s="90">
        <f t="shared" si="24"/>
        <v>1.14523</v>
      </c>
      <c r="I47" s="90">
        <f t="shared" si="24"/>
        <v>1.28284</v>
      </c>
      <c r="J47" s="90">
        <f t="shared" si="24"/>
        <v>1.49779</v>
      </c>
      <c r="K47" s="90">
        <f t="shared" si="24"/>
        <v>1.88564</v>
      </c>
      <c r="L47" s="90">
        <f t="shared" si="24"/>
        <v>1.9933000000000001</v>
      </c>
      <c r="M47" s="90">
        <f t="shared" si="24"/>
        <v>2.0362900000000002</v>
      </c>
      <c r="N47" s="90">
        <f t="shared" si="24"/>
        <v>2.0594199999999998</v>
      </c>
      <c r="O47" s="90">
        <f t="shared" si="24"/>
        <v>2.0727799999999998</v>
      </c>
      <c r="P47" s="90">
        <f t="shared" si="24"/>
        <v>2.0579200000000002</v>
      </c>
      <c r="Q47" s="90">
        <f t="shared" si="24"/>
        <v>2.0668000000000002</v>
      </c>
      <c r="R47" s="90">
        <f t="shared" si="24"/>
        <v>2.03817</v>
      </c>
      <c r="S47" s="90">
        <f t="shared" si="24"/>
        <v>2.0464500000000001</v>
      </c>
      <c r="T47" s="90">
        <f t="shared" si="24"/>
        <v>2.1632400000000001</v>
      </c>
      <c r="U47" s="90">
        <f t="shared" si="24"/>
        <v>2.1243799999999999</v>
      </c>
      <c r="V47" s="90">
        <f t="shared" si="24"/>
        <v>2.1586599999999998</v>
      </c>
      <c r="W47" s="90">
        <f t="shared" si="24"/>
        <v>2.0514600000000001</v>
      </c>
      <c r="X47" s="90">
        <f t="shared" si="24"/>
        <v>2.00467</v>
      </c>
      <c r="Y47" s="90">
        <f t="shared" si="24"/>
        <v>1.9531700000000001</v>
      </c>
      <c r="Z47" s="90">
        <f t="shared" si="24"/>
        <v>1.6529</v>
      </c>
      <c r="AA47" s="90">
        <f t="shared" si="24"/>
        <v>1.3166500000000001</v>
      </c>
    </row>
    <row r="48" spans="1:27" ht="12.75" hidden="1" customHeight="1" outlineLevel="1" x14ac:dyDescent="0.2">
      <c r="A48" s="98" t="s">
        <v>1073</v>
      </c>
      <c r="B48" s="62" t="s">
        <v>236</v>
      </c>
      <c r="C48" s="42" t="s">
        <v>77</v>
      </c>
      <c r="D48" s="43">
        <v>1115.3900000000001</v>
      </c>
      <c r="E48" s="43">
        <v>1015.25</v>
      </c>
      <c r="F48" s="43">
        <v>942.21</v>
      </c>
      <c r="G48" s="43">
        <v>921.08</v>
      </c>
      <c r="H48" s="43">
        <v>962.11</v>
      </c>
      <c r="I48" s="43">
        <v>1099.72</v>
      </c>
      <c r="J48" s="43">
        <v>1314.67</v>
      </c>
      <c r="K48" s="43">
        <v>1702.52</v>
      </c>
      <c r="L48" s="43">
        <v>1810.18</v>
      </c>
      <c r="M48" s="43">
        <v>1853.17</v>
      </c>
      <c r="N48" s="43">
        <v>1876.3</v>
      </c>
      <c r="O48" s="43">
        <v>1889.66</v>
      </c>
      <c r="P48" s="43">
        <v>1874.8</v>
      </c>
      <c r="Q48" s="43">
        <v>1883.68</v>
      </c>
      <c r="R48" s="43">
        <v>1855.05</v>
      </c>
      <c r="S48" s="43">
        <v>1863.33</v>
      </c>
      <c r="T48" s="43">
        <v>1980.12</v>
      </c>
      <c r="U48" s="43">
        <v>1941.26</v>
      </c>
      <c r="V48" s="43">
        <v>1975.54</v>
      </c>
      <c r="W48" s="43">
        <v>1868.34</v>
      </c>
      <c r="X48" s="43">
        <v>1821.55</v>
      </c>
      <c r="Y48" s="43">
        <v>1770.05</v>
      </c>
      <c r="Z48" s="43">
        <v>1469.78</v>
      </c>
      <c r="AA48" s="43">
        <v>1133.53</v>
      </c>
    </row>
    <row r="49" spans="1:27" ht="12.75" hidden="1" customHeight="1" outlineLevel="1" x14ac:dyDescent="0.2">
      <c r="A49" s="98" t="s">
        <v>1074</v>
      </c>
      <c r="B49" s="62" t="s">
        <v>88</v>
      </c>
      <c r="C49" s="42" t="s">
        <v>77</v>
      </c>
      <c r="D49" s="43">
        <f t="shared" ref="D49:AA49" si="25">$D$9</f>
        <v>66.180000000000007</v>
      </c>
      <c r="E49" s="43">
        <f t="shared" si="25"/>
        <v>66.180000000000007</v>
      </c>
      <c r="F49" s="43">
        <f t="shared" si="25"/>
        <v>66.180000000000007</v>
      </c>
      <c r="G49" s="43">
        <f t="shared" si="25"/>
        <v>66.180000000000007</v>
      </c>
      <c r="H49" s="43">
        <f t="shared" si="25"/>
        <v>66.180000000000007</v>
      </c>
      <c r="I49" s="43">
        <f t="shared" si="25"/>
        <v>66.180000000000007</v>
      </c>
      <c r="J49" s="43">
        <f t="shared" si="25"/>
        <v>66.180000000000007</v>
      </c>
      <c r="K49" s="43">
        <f t="shared" si="25"/>
        <v>66.180000000000007</v>
      </c>
      <c r="L49" s="43">
        <f t="shared" si="25"/>
        <v>66.180000000000007</v>
      </c>
      <c r="M49" s="43">
        <f t="shared" si="25"/>
        <v>66.180000000000007</v>
      </c>
      <c r="N49" s="43">
        <f t="shared" si="25"/>
        <v>66.180000000000007</v>
      </c>
      <c r="O49" s="43">
        <f t="shared" si="25"/>
        <v>66.180000000000007</v>
      </c>
      <c r="P49" s="43">
        <f t="shared" si="25"/>
        <v>66.180000000000007</v>
      </c>
      <c r="Q49" s="43">
        <f t="shared" si="25"/>
        <v>66.180000000000007</v>
      </c>
      <c r="R49" s="43">
        <f t="shared" si="25"/>
        <v>66.180000000000007</v>
      </c>
      <c r="S49" s="43">
        <f t="shared" si="25"/>
        <v>66.180000000000007</v>
      </c>
      <c r="T49" s="43">
        <f t="shared" si="25"/>
        <v>66.180000000000007</v>
      </c>
      <c r="U49" s="43">
        <f t="shared" si="25"/>
        <v>66.180000000000007</v>
      </c>
      <c r="V49" s="43">
        <f t="shared" si="25"/>
        <v>66.180000000000007</v>
      </c>
      <c r="W49" s="43">
        <f t="shared" si="25"/>
        <v>66.180000000000007</v>
      </c>
      <c r="X49" s="43">
        <f t="shared" si="25"/>
        <v>66.180000000000007</v>
      </c>
      <c r="Y49" s="43">
        <f t="shared" si="25"/>
        <v>66.180000000000007</v>
      </c>
      <c r="Z49" s="43">
        <f t="shared" si="25"/>
        <v>66.180000000000007</v>
      </c>
      <c r="AA49" s="43">
        <f t="shared" si="25"/>
        <v>66.180000000000007</v>
      </c>
    </row>
    <row r="50" spans="1:27" ht="12.75" hidden="1" customHeight="1" outlineLevel="1" x14ac:dyDescent="0.2">
      <c r="A50" s="98" t="s">
        <v>1075</v>
      </c>
      <c r="B50" s="62" t="s">
        <v>81</v>
      </c>
      <c r="C50" s="42" t="s">
        <v>77</v>
      </c>
      <c r="D50" s="43">
        <v>6.71</v>
      </c>
      <c r="E50" s="43">
        <v>6.71</v>
      </c>
      <c r="F50" s="43">
        <v>6.71</v>
      </c>
      <c r="G50" s="43">
        <v>6.71</v>
      </c>
      <c r="H50" s="43">
        <v>6.71</v>
      </c>
      <c r="I50" s="43">
        <v>6.71</v>
      </c>
      <c r="J50" s="43">
        <v>6.71</v>
      </c>
      <c r="K50" s="43">
        <v>6.71</v>
      </c>
      <c r="L50" s="43">
        <v>6.71</v>
      </c>
      <c r="M50" s="43">
        <v>6.71</v>
      </c>
      <c r="N50" s="43">
        <v>6.71</v>
      </c>
      <c r="O50" s="43">
        <v>6.71</v>
      </c>
      <c r="P50" s="43">
        <v>6.71</v>
      </c>
      <c r="Q50" s="43">
        <v>6.71</v>
      </c>
      <c r="R50" s="43">
        <v>6.71</v>
      </c>
      <c r="S50" s="43">
        <v>6.71</v>
      </c>
      <c r="T50" s="43">
        <v>6.71</v>
      </c>
      <c r="U50" s="43">
        <v>6.71</v>
      </c>
      <c r="V50" s="43">
        <v>6.71</v>
      </c>
      <c r="W50" s="43">
        <v>6.71</v>
      </c>
      <c r="X50" s="43">
        <v>6.71</v>
      </c>
      <c r="Y50" s="43">
        <v>6.71</v>
      </c>
      <c r="Z50" s="43">
        <v>6.71</v>
      </c>
      <c r="AA50" s="43">
        <v>6.71</v>
      </c>
    </row>
    <row r="51" spans="1:27" ht="12.75" hidden="1" customHeight="1" outlineLevel="1" x14ac:dyDescent="0.2">
      <c r="A51" s="98" t="s">
        <v>1076</v>
      </c>
      <c r="B51" s="62" t="s">
        <v>79</v>
      </c>
      <c r="C51" s="42" t="s">
        <v>77</v>
      </c>
      <c r="D51" s="43">
        <f>$D$11</f>
        <v>110.23</v>
      </c>
      <c r="E51" s="43">
        <f t="shared" ref="E51:AA51" si="26">$D$11</f>
        <v>110.23</v>
      </c>
      <c r="F51" s="43">
        <f t="shared" si="26"/>
        <v>110.23</v>
      </c>
      <c r="G51" s="43">
        <f t="shared" si="26"/>
        <v>110.23</v>
      </c>
      <c r="H51" s="43">
        <f t="shared" si="26"/>
        <v>110.23</v>
      </c>
      <c r="I51" s="43">
        <f t="shared" si="26"/>
        <v>110.23</v>
      </c>
      <c r="J51" s="43">
        <f t="shared" si="26"/>
        <v>110.23</v>
      </c>
      <c r="K51" s="43">
        <f t="shared" si="26"/>
        <v>110.23</v>
      </c>
      <c r="L51" s="43">
        <f t="shared" si="26"/>
        <v>110.23</v>
      </c>
      <c r="M51" s="43">
        <f t="shared" si="26"/>
        <v>110.23</v>
      </c>
      <c r="N51" s="43">
        <f t="shared" si="26"/>
        <v>110.23</v>
      </c>
      <c r="O51" s="43">
        <f t="shared" si="26"/>
        <v>110.23</v>
      </c>
      <c r="P51" s="43">
        <f t="shared" si="26"/>
        <v>110.23</v>
      </c>
      <c r="Q51" s="43">
        <f t="shared" si="26"/>
        <v>110.23</v>
      </c>
      <c r="R51" s="43">
        <f t="shared" si="26"/>
        <v>110.23</v>
      </c>
      <c r="S51" s="43">
        <f t="shared" si="26"/>
        <v>110.23</v>
      </c>
      <c r="T51" s="43">
        <f t="shared" si="26"/>
        <v>110.23</v>
      </c>
      <c r="U51" s="43">
        <f t="shared" si="26"/>
        <v>110.23</v>
      </c>
      <c r="V51" s="43">
        <f t="shared" si="26"/>
        <v>110.23</v>
      </c>
      <c r="W51" s="43">
        <f t="shared" si="26"/>
        <v>110.23</v>
      </c>
      <c r="X51" s="43">
        <f t="shared" si="26"/>
        <v>110.23</v>
      </c>
      <c r="Y51" s="43">
        <f t="shared" si="26"/>
        <v>110.23</v>
      </c>
      <c r="Z51" s="43">
        <f t="shared" si="26"/>
        <v>110.23</v>
      </c>
      <c r="AA51" s="43">
        <f t="shared" si="26"/>
        <v>110.23</v>
      </c>
    </row>
    <row r="52" spans="1:27" ht="12.75" customHeight="1" collapsed="1" x14ac:dyDescent="0.2">
      <c r="A52" s="97" t="s">
        <v>1077</v>
      </c>
      <c r="B52" s="27" t="str">
        <f>"10"&amp;"."&amp;$B$663&amp;"."&amp;$B$664</f>
        <v>10.01.2023</v>
      </c>
      <c r="C52" s="89" t="s">
        <v>74</v>
      </c>
      <c r="D52" s="90">
        <f>ROUND(((D53+D54+D56+D55)/1000),5)</f>
        <v>1.2967200000000001</v>
      </c>
      <c r="E52" s="90">
        <f>ROUND(((E53+E54+E56+E55)/1000),5)</f>
        <v>1.2060200000000001</v>
      </c>
      <c r="F52" s="90">
        <f>ROUND(((F53+F54+F56+F55)/1000),5)</f>
        <v>1.13636</v>
      </c>
      <c r="G52" s="90">
        <f t="shared" ref="G52:AA52" si="27">ROUND(((G53+G54+G56+G55)/1000),5)</f>
        <v>1.1389400000000001</v>
      </c>
      <c r="H52" s="90">
        <f t="shared" si="27"/>
        <v>1.2361899999999999</v>
      </c>
      <c r="I52" s="90">
        <f t="shared" si="27"/>
        <v>1.3424400000000001</v>
      </c>
      <c r="J52" s="90">
        <f t="shared" si="27"/>
        <v>1.55087</v>
      </c>
      <c r="K52" s="90">
        <f t="shared" si="27"/>
        <v>1.93845</v>
      </c>
      <c r="L52" s="90">
        <f t="shared" si="27"/>
        <v>2.0357699999999999</v>
      </c>
      <c r="M52" s="90">
        <f t="shared" si="27"/>
        <v>2.07498</v>
      </c>
      <c r="N52" s="90">
        <f t="shared" si="27"/>
        <v>2.0901200000000002</v>
      </c>
      <c r="O52" s="90">
        <f t="shared" si="27"/>
        <v>2.0994700000000002</v>
      </c>
      <c r="P52" s="90">
        <f t="shared" si="27"/>
        <v>2.0884900000000002</v>
      </c>
      <c r="Q52" s="90">
        <f t="shared" si="27"/>
        <v>2.0916899999999998</v>
      </c>
      <c r="R52" s="90">
        <f t="shared" si="27"/>
        <v>2.05877</v>
      </c>
      <c r="S52" s="90">
        <f t="shared" si="27"/>
        <v>2.0548899999999999</v>
      </c>
      <c r="T52" s="90">
        <f t="shared" si="27"/>
        <v>2.1153</v>
      </c>
      <c r="U52" s="90">
        <f t="shared" si="27"/>
        <v>2.1353499999999999</v>
      </c>
      <c r="V52" s="90">
        <f t="shared" si="27"/>
        <v>2.1313800000000001</v>
      </c>
      <c r="W52" s="90">
        <f t="shared" si="27"/>
        <v>2.0714700000000001</v>
      </c>
      <c r="X52" s="90">
        <f t="shared" si="27"/>
        <v>2.0348299999999999</v>
      </c>
      <c r="Y52" s="90">
        <f t="shared" si="27"/>
        <v>1.9665900000000001</v>
      </c>
      <c r="Z52" s="90">
        <f t="shared" si="27"/>
        <v>1.6768700000000001</v>
      </c>
      <c r="AA52" s="90">
        <f t="shared" si="27"/>
        <v>1.35066</v>
      </c>
    </row>
    <row r="53" spans="1:27" ht="12.75" hidden="1" customHeight="1" outlineLevel="1" x14ac:dyDescent="0.2">
      <c r="A53" s="98" t="s">
        <v>1078</v>
      </c>
      <c r="B53" s="62" t="s">
        <v>236</v>
      </c>
      <c r="C53" s="42" t="s">
        <v>77</v>
      </c>
      <c r="D53" s="43">
        <v>1113.5999999999999</v>
      </c>
      <c r="E53" s="43">
        <v>1022.9</v>
      </c>
      <c r="F53" s="43">
        <v>953.24</v>
      </c>
      <c r="G53" s="43">
        <v>955.82</v>
      </c>
      <c r="H53" s="43">
        <v>1053.07</v>
      </c>
      <c r="I53" s="43">
        <v>1159.32</v>
      </c>
      <c r="J53" s="43">
        <v>1367.75</v>
      </c>
      <c r="K53" s="43">
        <v>1755.33</v>
      </c>
      <c r="L53" s="43">
        <v>1852.65</v>
      </c>
      <c r="M53" s="43">
        <v>1891.86</v>
      </c>
      <c r="N53" s="43">
        <v>1907</v>
      </c>
      <c r="O53" s="43">
        <v>1916.35</v>
      </c>
      <c r="P53" s="43">
        <v>1905.37</v>
      </c>
      <c r="Q53" s="43">
        <v>1908.57</v>
      </c>
      <c r="R53" s="43">
        <v>1875.65</v>
      </c>
      <c r="S53" s="43">
        <v>1871.77</v>
      </c>
      <c r="T53" s="43">
        <v>1932.18</v>
      </c>
      <c r="U53" s="43">
        <v>1952.23</v>
      </c>
      <c r="V53" s="43">
        <v>1948.26</v>
      </c>
      <c r="W53" s="43">
        <v>1888.35</v>
      </c>
      <c r="X53" s="43">
        <v>1851.71</v>
      </c>
      <c r="Y53" s="43">
        <v>1783.47</v>
      </c>
      <c r="Z53" s="43">
        <v>1493.75</v>
      </c>
      <c r="AA53" s="43">
        <v>1167.54</v>
      </c>
    </row>
    <row r="54" spans="1:27" ht="12.75" hidden="1" customHeight="1" outlineLevel="1" x14ac:dyDescent="0.2">
      <c r="A54" s="98" t="s">
        <v>1079</v>
      </c>
      <c r="B54" s="62" t="s">
        <v>88</v>
      </c>
      <c r="C54" s="42" t="s">
        <v>77</v>
      </c>
      <c r="D54" s="43">
        <f t="shared" ref="D54:AA54" si="28">$D$9</f>
        <v>66.180000000000007</v>
      </c>
      <c r="E54" s="43">
        <f t="shared" si="28"/>
        <v>66.180000000000007</v>
      </c>
      <c r="F54" s="43">
        <f t="shared" si="28"/>
        <v>66.180000000000007</v>
      </c>
      <c r="G54" s="43">
        <f t="shared" si="28"/>
        <v>66.180000000000007</v>
      </c>
      <c r="H54" s="43">
        <f t="shared" si="28"/>
        <v>66.180000000000007</v>
      </c>
      <c r="I54" s="43">
        <f t="shared" si="28"/>
        <v>66.180000000000007</v>
      </c>
      <c r="J54" s="43">
        <f t="shared" si="28"/>
        <v>66.180000000000007</v>
      </c>
      <c r="K54" s="43">
        <f t="shared" si="28"/>
        <v>66.180000000000007</v>
      </c>
      <c r="L54" s="43">
        <f t="shared" si="28"/>
        <v>66.180000000000007</v>
      </c>
      <c r="M54" s="43">
        <f t="shared" si="28"/>
        <v>66.180000000000007</v>
      </c>
      <c r="N54" s="43">
        <f t="shared" si="28"/>
        <v>66.180000000000007</v>
      </c>
      <c r="O54" s="43">
        <f t="shared" si="28"/>
        <v>66.180000000000007</v>
      </c>
      <c r="P54" s="43">
        <f t="shared" si="28"/>
        <v>66.180000000000007</v>
      </c>
      <c r="Q54" s="43">
        <f t="shared" si="28"/>
        <v>66.180000000000007</v>
      </c>
      <c r="R54" s="43">
        <f t="shared" si="28"/>
        <v>66.180000000000007</v>
      </c>
      <c r="S54" s="43">
        <f t="shared" si="28"/>
        <v>66.180000000000007</v>
      </c>
      <c r="T54" s="43">
        <f t="shared" si="28"/>
        <v>66.180000000000007</v>
      </c>
      <c r="U54" s="43">
        <f t="shared" si="28"/>
        <v>66.180000000000007</v>
      </c>
      <c r="V54" s="43">
        <f t="shared" si="28"/>
        <v>66.180000000000007</v>
      </c>
      <c r="W54" s="43">
        <f t="shared" si="28"/>
        <v>66.180000000000007</v>
      </c>
      <c r="X54" s="43">
        <f t="shared" si="28"/>
        <v>66.180000000000007</v>
      </c>
      <c r="Y54" s="43">
        <f t="shared" si="28"/>
        <v>66.180000000000007</v>
      </c>
      <c r="Z54" s="43">
        <f t="shared" si="28"/>
        <v>66.180000000000007</v>
      </c>
      <c r="AA54" s="43">
        <f t="shared" si="28"/>
        <v>66.180000000000007</v>
      </c>
    </row>
    <row r="55" spans="1:27" ht="12.75" hidden="1" customHeight="1" outlineLevel="1" x14ac:dyDescent="0.2">
      <c r="A55" s="98" t="s">
        <v>1080</v>
      </c>
      <c r="B55" s="62" t="s">
        <v>81</v>
      </c>
      <c r="C55" s="42" t="s">
        <v>77</v>
      </c>
      <c r="D55" s="43">
        <v>6.71</v>
      </c>
      <c r="E55" s="43">
        <v>6.71</v>
      </c>
      <c r="F55" s="43">
        <v>6.71</v>
      </c>
      <c r="G55" s="43">
        <v>6.71</v>
      </c>
      <c r="H55" s="43">
        <v>6.71</v>
      </c>
      <c r="I55" s="43">
        <v>6.71</v>
      </c>
      <c r="J55" s="43">
        <v>6.71</v>
      </c>
      <c r="K55" s="43">
        <v>6.71</v>
      </c>
      <c r="L55" s="43">
        <v>6.71</v>
      </c>
      <c r="M55" s="43">
        <v>6.71</v>
      </c>
      <c r="N55" s="43">
        <v>6.71</v>
      </c>
      <c r="O55" s="43">
        <v>6.71</v>
      </c>
      <c r="P55" s="43">
        <v>6.71</v>
      </c>
      <c r="Q55" s="43">
        <v>6.71</v>
      </c>
      <c r="R55" s="43">
        <v>6.71</v>
      </c>
      <c r="S55" s="43">
        <v>6.71</v>
      </c>
      <c r="T55" s="43">
        <v>6.71</v>
      </c>
      <c r="U55" s="43">
        <v>6.71</v>
      </c>
      <c r="V55" s="43">
        <v>6.71</v>
      </c>
      <c r="W55" s="43">
        <v>6.71</v>
      </c>
      <c r="X55" s="43">
        <v>6.71</v>
      </c>
      <c r="Y55" s="43">
        <v>6.71</v>
      </c>
      <c r="Z55" s="43">
        <v>6.71</v>
      </c>
      <c r="AA55" s="43">
        <v>6.71</v>
      </c>
    </row>
    <row r="56" spans="1:27" ht="12.75" hidden="1" customHeight="1" outlineLevel="1" x14ac:dyDescent="0.2">
      <c r="A56" s="98" t="s">
        <v>1081</v>
      </c>
      <c r="B56" s="62" t="s">
        <v>79</v>
      </c>
      <c r="C56" s="42" t="s">
        <v>77</v>
      </c>
      <c r="D56" s="43">
        <f>$D$11</f>
        <v>110.23</v>
      </c>
      <c r="E56" s="43">
        <f t="shared" ref="E56:AA56" si="29">$D$11</f>
        <v>110.23</v>
      </c>
      <c r="F56" s="43">
        <f t="shared" si="29"/>
        <v>110.23</v>
      </c>
      <c r="G56" s="43">
        <f t="shared" si="29"/>
        <v>110.23</v>
      </c>
      <c r="H56" s="43">
        <f t="shared" si="29"/>
        <v>110.23</v>
      </c>
      <c r="I56" s="43">
        <f t="shared" si="29"/>
        <v>110.23</v>
      </c>
      <c r="J56" s="43">
        <f t="shared" si="29"/>
        <v>110.23</v>
      </c>
      <c r="K56" s="43">
        <f t="shared" si="29"/>
        <v>110.23</v>
      </c>
      <c r="L56" s="43">
        <f t="shared" si="29"/>
        <v>110.23</v>
      </c>
      <c r="M56" s="43">
        <f t="shared" si="29"/>
        <v>110.23</v>
      </c>
      <c r="N56" s="43">
        <f t="shared" si="29"/>
        <v>110.23</v>
      </c>
      <c r="O56" s="43">
        <f t="shared" si="29"/>
        <v>110.23</v>
      </c>
      <c r="P56" s="43">
        <f t="shared" si="29"/>
        <v>110.23</v>
      </c>
      <c r="Q56" s="43">
        <f t="shared" si="29"/>
        <v>110.23</v>
      </c>
      <c r="R56" s="43">
        <f t="shared" si="29"/>
        <v>110.23</v>
      </c>
      <c r="S56" s="43">
        <f t="shared" si="29"/>
        <v>110.23</v>
      </c>
      <c r="T56" s="43">
        <f t="shared" si="29"/>
        <v>110.23</v>
      </c>
      <c r="U56" s="43">
        <f t="shared" si="29"/>
        <v>110.23</v>
      </c>
      <c r="V56" s="43">
        <f t="shared" si="29"/>
        <v>110.23</v>
      </c>
      <c r="W56" s="43">
        <f t="shared" si="29"/>
        <v>110.23</v>
      </c>
      <c r="X56" s="43">
        <f t="shared" si="29"/>
        <v>110.23</v>
      </c>
      <c r="Y56" s="43">
        <f t="shared" si="29"/>
        <v>110.23</v>
      </c>
      <c r="Z56" s="43">
        <f t="shared" si="29"/>
        <v>110.23</v>
      </c>
      <c r="AA56" s="43">
        <f t="shared" si="29"/>
        <v>110.23</v>
      </c>
    </row>
    <row r="57" spans="1:27" ht="12.75" customHeight="1" collapsed="1" x14ac:dyDescent="0.2">
      <c r="A57" s="97" t="s">
        <v>1082</v>
      </c>
      <c r="B57" s="27" t="str">
        <f>"11"&amp;"."&amp;$B$663&amp;"."&amp;$B$664</f>
        <v>11.01.2023</v>
      </c>
      <c r="C57" s="89" t="s">
        <v>74</v>
      </c>
      <c r="D57" s="90">
        <f>ROUND(((D58+D59+D61+D60)/1000),5)</f>
        <v>1.32978</v>
      </c>
      <c r="E57" s="90">
        <f>ROUND(((E58+E59+E61+E60)/1000),5)</f>
        <v>1.2793600000000001</v>
      </c>
      <c r="F57" s="90">
        <f>ROUND(((F58+F59+F61+F60)/1000),5)</f>
        <v>1.21374</v>
      </c>
      <c r="G57" s="90">
        <f t="shared" ref="G57:AA57" si="30">ROUND(((G58+G59+G61+G60)/1000),5)</f>
        <v>1.20712</v>
      </c>
      <c r="H57" s="90">
        <f t="shared" si="30"/>
        <v>1.28183</v>
      </c>
      <c r="I57" s="90">
        <f t="shared" si="30"/>
        <v>1.37686</v>
      </c>
      <c r="J57" s="90">
        <f t="shared" si="30"/>
        <v>1.53464</v>
      </c>
      <c r="K57" s="90">
        <f t="shared" si="30"/>
        <v>1.9507699999999999</v>
      </c>
      <c r="L57" s="90">
        <f t="shared" si="30"/>
        <v>2.0638800000000002</v>
      </c>
      <c r="M57" s="90">
        <f t="shared" si="30"/>
        <v>2.1025200000000002</v>
      </c>
      <c r="N57" s="90">
        <f t="shared" si="30"/>
        <v>2.1217299999999999</v>
      </c>
      <c r="O57" s="90">
        <f t="shared" si="30"/>
        <v>2.1369600000000002</v>
      </c>
      <c r="P57" s="90">
        <f t="shared" si="30"/>
        <v>2.1236999999999999</v>
      </c>
      <c r="Q57" s="90">
        <f t="shared" si="30"/>
        <v>2.1266600000000002</v>
      </c>
      <c r="R57" s="90">
        <f t="shared" si="30"/>
        <v>2.1023999999999998</v>
      </c>
      <c r="S57" s="90">
        <f t="shared" si="30"/>
        <v>2.10087</v>
      </c>
      <c r="T57" s="90">
        <f t="shared" si="30"/>
        <v>2.2181500000000001</v>
      </c>
      <c r="U57" s="90">
        <f t="shared" si="30"/>
        <v>2.2188400000000001</v>
      </c>
      <c r="V57" s="90">
        <f t="shared" si="30"/>
        <v>2.2253799999999999</v>
      </c>
      <c r="W57" s="90">
        <f t="shared" si="30"/>
        <v>2.1034199999999998</v>
      </c>
      <c r="X57" s="90">
        <f t="shared" si="30"/>
        <v>2.0777700000000001</v>
      </c>
      <c r="Y57" s="90">
        <f t="shared" si="30"/>
        <v>2.03857</v>
      </c>
      <c r="Z57" s="90">
        <f t="shared" si="30"/>
        <v>1.8824099999999999</v>
      </c>
      <c r="AA57" s="90">
        <f t="shared" si="30"/>
        <v>1.4622900000000001</v>
      </c>
    </row>
    <row r="58" spans="1:27" ht="12.75" hidden="1" customHeight="1" outlineLevel="1" x14ac:dyDescent="0.2">
      <c r="A58" s="98" t="s">
        <v>1083</v>
      </c>
      <c r="B58" s="62" t="s">
        <v>236</v>
      </c>
      <c r="C58" s="42" t="s">
        <v>77</v>
      </c>
      <c r="D58" s="43">
        <v>1146.6600000000001</v>
      </c>
      <c r="E58" s="43">
        <v>1096.24</v>
      </c>
      <c r="F58" s="43">
        <v>1030.6199999999999</v>
      </c>
      <c r="G58" s="43">
        <v>1024</v>
      </c>
      <c r="H58" s="43">
        <v>1098.71</v>
      </c>
      <c r="I58" s="43">
        <v>1193.74</v>
      </c>
      <c r="J58" s="43">
        <v>1351.52</v>
      </c>
      <c r="K58" s="43">
        <v>1767.65</v>
      </c>
      <c r="L58" s="43">
        <v>1880.76</v>
      </c>
      <c r="M58" s="43">
        <v>1919.4</v>
      </c>
      <c r="N58" s="43">
        <v>1938.61</v>
      </c>
      <c r="O58" s="43">
        <v>1953.84</v>
      </c>
      <c r="P58" s="43">
        <v>1940.58</v>
      </c>
      <c r="Q58" s="43">
        <v>1943.54</v>
      </c>
      <c r="R58" s="43">
        <v>1919.28</v>
      </c>
      <c r="S58" s="43">
        <v>1917.75</v>
      </c>
      <c r="T58" s="43">
        <v>2035.03</v>
      </c>
      <c r="U58" s="43">
        <v>2035.72</v>
      </c>
      <c r="V58" s="43">
        <v>2042.26</v>
      </c>
      <c r="W58" s="43">
        <v>1920.3</v>
      </c>
      <c r="X58" s="43">
        <v>1894.65</v>
      </c>
      <c r="Y58" s="43">
        <v>1855.45</v>
      </c>
      <c r="Z58" s="43">
        <v>1699.29</v>
      </c>
      <c r="AA58" s="43">
        <v>1279.17</v>
      </c>
    </row>
    <row r="59" spans="1:27" ht="12.75" hidden="1" customHeight="1" outlineLevel="1" x14ac:dyDescent="0.2">
      <c r="A59" s="98" t="s">
        <v>1084</v>
      </c>
      <c r="B59" s="62" t="s">
        <v>88</v>
      </c>
      <c r="C59" s="42" t="s">
        <v>77</v>
      </c>
      <c r="D59" s="43">
        <f t="shared" ref="D59:AA59" si="31">$D$9</f>
        <v>66.180000000000007</v>
      </c>
      <c r="E59" s="43">
        <f t="shared" si="31"/>
        <v>66.180000000000007</v>
      </c>
      <c r="F59" s="43">
        <f t="shared" si="31"/>
        <v>66.180000000000007</v>
      </c>
      <c r="G59" s="43">
        <f t="shared" si="31"/>
        <v>66.180000000000007</v>
      </c>
      <c r="H59" s="43">
        <f t="shared" si="31"/>
        <v>66.180000000000007</v>
      </c>
      <c r="I59" s="43">
        <f t="shared" si="31"/>
        <v>66.180000000000007</v>
      </c>
      <c r="J59" s="43">
        <f t="shared" si="31"/>
        <v>66.180000000000007</v>
      </c>
      <c r="K59" s="43">
        <f t="shared" si="31"/>
        <v>66.180000000000007</v>
      </c>
      <c r="L59" s="43">
        <f t="shared" si="31"/>
        <v>66.180000000000007</v>
      </c>
      <c r="M59" s="43">
        <f t="shared" si="31"/>
        <v>66.180000000000007</v>
      </c>
      <c r="N59" s="43">
        <f t="shared" si="31"/>
        <v>66.180000000000007</v>
      </c>
      <c r="O59" s="43">
        <f t="shared" si="31"/>
        <v>66.180000000000007</v>
      </c>
      <c r="P59" s="43">
        <f t="shared" si="31"/>
        <v>66.180000000000007</v>
      </c>
      <c r="Q59" s="43">
        <f t="shared" si="31"/>
        <v>66.180000000000007</v>
      </c>
      <c r="R59" s="43">
        <f t="shared" si="31"/>
        <v>66.180000000000007</v>
      </c>
      <c r="S59" s="43">
        <f t="shared" si="31"/>
        <v>66.180000000000007</v>
      </c>
      <c r="T59" s="43">
        <f t="shared" si="31"/>
        <v>66.180000000000007</v>
      </c>
      <c r="U59" s="43">
        <f t="shared" si="31"/>
        <v>66.180000000000007</v>
      </c>
      <c r="V59" s="43">
        <f t="shared" si="31"/>
        <v>66.180000000000007</v>
      </c>
      <c r="W59" s="43">
        <f t="shared" si="31"/>
        <v>66.180000000000007</v>
      </c>
      <c r="X59" s="43">
        <f t="shared" si="31"/>
        <v>66.180000000000007</v>
      </c>
      <c r="Y59" s="43">
        <f t="shared" si="31"/>
        <v>66.180000000000007</v>
      </c>
      <c r="Z59" s="43">
        <f t="shared" si="31"/>
        <v>66.180000000000007</v>
      </c>
      <c r="AA59" s="43">
        <f t="shared" si="31"/>
        <v>66.180000000000007</v>
      </c>
    </row>
    <row r="60" spans="1:27" ht="12.75" hidden="1" customHeight="1" outlineLevel="1" x14ac:dyDescent="0.2">
      <c r="A60" s="98" t="s">
        <v>1085</v>
      </c>
      <c r="B60" s="62" t="s">
        <v>81</v>
      </c>
      <c r="C60" s="42" t="s">
        <v>77</v>
      </c>
      <c r="D60" s="43">
        <v>6.71</v>
      </c>
      <c r="E60" s="43">
        <v>6.71</v>
      </c>
      <c r="F60" s="43">
        <v>6.71</v>
      </c>
      <c r="G60" s="43">
        <v>6.71</v>
      </c>
      <c r="H60" s="43">
        <v>6.71</v>
      </c>
      <c r="I60" s="43">
        <v>6.71</v>
      </c>
      <c r="J60" s="43">
        <v>6.71</v>
      </c>
      <c r="K60" s="43">
        <v>6.71</v>
      </c>
      <c r="L60" s="43">
        <v>6.71</v>
      </c>
      <c r="M60" s="43">
        <v>6.71</v>
      </c>
      <c r="N60" s="43">
        <v>6.71</v>
      </c>
      <c r="O60" s="43">
        <v>6.71</v>
      </c>
      <c r="P60" s="43">
        <v>6.71</v>
      </c>
      <c r="Q60" s="43">
        <v>6.71</v>
      </c>
      <c r="R60" s="43">
        <v>6.71</v>
      </c>
      <c r="S60" s="43">
        <v>6.71</v>
      </c>
      <c r="T60" s="43">
        <v>6.71</v>
      </c>
      <c r="U60" s="43">
        <v>6.71</v>
      </c>
      <c r="V60" s="43">
        <v>6.71</v>
      </c>
      <c r="W60" s="43">
        <v>6.71</v>
      </c>
      <c r="X60" s="43">
        <v>6.71</v>
      </c>
      <c r="Y60" s="43">
        <v>6.71</v>
      </c>
      <c r="Z60" s="43">
        <v>6.71</v>
      </c>
      <c r="AA60" s="43">
        <v>6.71</v>
      </c>
    </row>
    <row r="61" spans="1:27" ht="12.75" hidden="1" customHeight="1" outlineLevel="1" x14ac:dyDescent="0.2">
      <c r="A61" s="98" t="s">
        <v>1086</v>
      </c>
      <c r="B61" s="62" t="s">
        <v>79</v>
      </c>
      <c r="C61" s="42" t="s">
        <v>77</v>
      </c>
      <c r="D61" s="43">
        <f>$D$11</f>
        <v>110.23</v>
      </c>
      <c r="E61" s="43">
        <f t="shared" ref="E61:AA61" si="32">$D$11</f>
        <v>110.23</v>
      </c>
      <c r="F61" s="43">
        <f t="shared" si="32"/>
        <v>110.23</v>
      </c>
      <c r="G61" s="43">
        <f t="shared" si="32"/>
        <v>110.23</v>
      </c>
      <c r="H61" s="43">
        <f t="shared" si="32"/>
        <v>110.23</v>
      </c>
      <c r="I61" s="43">
        <f t="shared" si="32"/>
        <v>110.23</v>
      </c>
      <c r="J61" s="43">
        <f t="shared" si="32"/>
        <v>110.23</v>
      </c>
      <c r="K61" s="43">
        <f t="shared" si="32"/>
        <v>110.23</v>
      </c>
      <c r="L61" s="43">
        <f t="shared" si="32"/>
        <v>110.23</v>
      </c>
      <c r="M61" s="43">
        <f t="shared" si="32"/>
        <v>110.23</v>
      </c>
      <c r="N61" s="43">
        <f t="shared" si="32"/>
        <v>110.23</v>
      </c>
      <c r="O61" s="43">
        <f t="shared" si="32"/>
        <v>110.23</v>
      </c>
      <c r="P61" s="43">
        <f t="shared" si="32"/>
        <v>110.23</v>
      </c>
      <c r="Q61" s="43">
        <f t="shared" si="32"/>
        <v>110.23</v>
      </c>
      <c r="R61" s="43">
        <f t="shared" si="32"/>
        <v>110.23</v>
      </c>
      <c r="S61" s="43">
        <f t="shared" si="32"/>
        <v>110.23</v>
      </c>
      <c r="T61" s="43">
        <f t="shared" si="32"/>
        <v>110.23</v>
      </c>
      <c r="U61" s="43">
        <f t="shared" si="32"/>
        <v>110.23</v>
      </c>
      <c r="V61" s="43">
        <f t="shared" si="32"/>
        <v>110.23</v>
      </c>
      <c r="W61" s="43">
        <f t="shared" si="32"/>
        <v>110.23</v>
      </c>
      <c r="X61" s="43">
        <f t="shared" si="32"/>
        <v>110.23</v>
      </c>
      <c r="Y61" s="43">
        <f t="shared" si="32"/>
        <v>110.23</v>
      </c>
      <c r="Z61" s="43">
        <f t="shared" si="32"/>
        <v>110.23</v>
      </c>
      <c r="AA61" s="43">
        <f t="shared" si="32"/>
        <v>110.23</v>
      </c>
    </row>
    <row r="62" spans="1:27" ht="12.75" customHeight="1" collapsed="1" x14ac:dyDescent="0.2">
      <c r="A62" s="97" t="s">
        <v>1087</v>
      </c>
      <c r="B62" s="27" t="str">
        <f>"12"&amp;"."&amp;$B$663&amp;"."&amp;$B$664</f>
        <v>12.01.2023</v>
      </c>
      <c r="C62" s="89" t="s">
        <v>74</v>
      </c>
      <c r="D62" s="90">
        <f>ROUND(((D63+D64+D66+D65)/1000),5)</f>
        <v>1.35849</v>
      </c>
      <c r="E62" s="90">
        <f>ROUND(((E63+E64+E66+E65)/1000),5)</f>
        <v>1.30132</v>
      </c>
      <c r="F62" s="90">
        <f>ROUND(((F63+F64+F66+F65)/1000),5)</f>
        <v>1.2788999999999999</v>
      </c>
      <c r="G62" s="90">
        <f t="shared" ref="G62:AA62" si="33">ROUND(((G63+G64+G66+G65)/1000),5)</f>
        <v>1.27685</v>
      </c>
      <c r="H62" s="90">
        <f t="shared" si="33"/>
        <v>1.30006</v>
      </c>
      <c r="I62" s="90">
        <f t="shared" si="33"/>
        <v>1.39486</v>
      </c>
      <c r="J62" s="90">
        <f t="shared" si="33"/>
        <v>1.53033</v>
      </c>
      <c r="K62" s="90">
        <f t="shared" si="33"/>
        <v>1.92822</v>
      </c>
      <c r="L62" s="90">
        <f t="shared" si="33"/>
        <v>2.0163000000000002</v>
      </c>
      <c r="M62" s="90">
        <f t="shared" si="33"/>
        <v>2.0521199999999999</v>
      </c>
      <c r="N62" s="90">
        <f t="shared" si="33"/>
        <v>2.05124</v>
      </c>
      <c r="O62" s="90">
        <f t="shared" si="33"/>
        <v>2.0812499999999998</v>
      </c>
      <c r="P62" s="90">
        <f t="shared" si="33"/>
        <v>2.0695700000000001</v>
      </c>
      <c r="Q62" s="90">
        <f t="shared" si="33"/>
        <v>2.07666</v>
      </c>
      <c r="R62" s="90">
        <f t="shared" si="33"/>
        <v>2.03199</v>
      </c>
      <c r="S62" s="90">
        <f t="shared" si="33"/>
        <v>2.0425300000000002</v>
      </c>
      <c r="T62" s="90">
        <f t="shared" si="33"/>
        <v>2.0811099999999998</v>
      </c>
      <c r="U62" s="90">
        <f t="shared" si="33"/>
        <v>2.1517599999999999</v>
      </c>
      <c r="V62" s="90">
        <f t="shared" si="33"/>
        <v>2.1132399999999998</v>
      </c>
      <c r="W62" s="90">
        <f t="shared" si="33"/>
        <v>2.0504699999999998</v>
      </c>
      <c r="X62" s="90">
        <f t="shared" si="33"/>
        <v>2.0198999999999998</v>
      </c>
      <c r="Y62" s="90">
        <f t="shared" si="33"/>
        <v>1.97584</v>
      </c>
      <c r="Z62" s="90">
        <f t="shared" si="33"/>
        <v>1.7986500000000001</v>
      </c>
      <c r="AA62" s="90">
        <f t="shared" si="33"/>
        <v>1.42509</v>
      </c>
    </row>
    <row r="63" spans="1:27" ht="12.75" hidden="1" customHeight="1" outlineLevel="1" x14ac:dyDescent="0.2">
      <c r="A63" s="98" t="s">
        <v>1088</v>
      </c>
      <c r="B63" s="62" t="s">
        <v>236</v>
      </c>
      <c r="C63" s="42" t="s">
        <v>77</v>
      </c>
      <c r="D63" s="43">
        <v>1175.3699999999999</v>
      </c>
      <c r="E63" s="43">
        <v>1118.2</v>
      </c>
      <c r="F63" s="43">
        <v>1095.78</v>
      </c>
      <c r="G63" s="43">
        <v>1093.73</v>
      </c>
      <c r="H63" s="43">
        <v>1116.94</v>
      </c>
      <c r="I63" s="43">
        <v>1211.74</v>
      </c>
      <c r="J63" s="43">
        <v>1347.21</v>
      </c>
      <c r="K63" s="43">
        <v>1745.1</v>
      </c>
      <c r="L63" s="43">
        <v>1833.18</v>
      </c>
      <c r="M63" s="43">
        <v>1869</v>
      </c>
      <c r="N63" s="43">
        <v>1868.12</v>
      </c>
      <c r="O63" s="43">
        <v>1898.13</v>
      </c>
      <c r="P63" s="43">
        <v>1886.45</v>
      </c>
      <c r="Q63" s="43">
        <v>1893.54</v>
      </c>
      <c r="R63" s="43">
        <v>1848.87</v>
      </c>
      <c r="S63" s="43">
        <v>1859.41</v>
      </c>
      <c r="T63" s="43">
        <v>1897.99</v>
      </c>
      <c r="U63" s="43">
        <v>1968.64</v>
      </c>
      <c r="V63" s="43">
        <v>1930.12</v>
      </c>
      <c r="W63" s="43">
        <v>1867.35</v>
      </c>
      <c r="X63" s="43">
        <v>1836.78</v>
      </c>
      <c r="Y63" s="43">
        <v>1792.72</v>
      </c>
      <c r="Z63" s="43">
        <v>1615.53</v>
      </c>
      <c r="AA63" s="43">
        <v>1241.97</v>
      </c>
    </row>
    <row r="64" spans="1:27" ht="12.75" hidden="1" customHeight="1" outlineLevel="1" x14ac:dyDescent="0.2">
      <c r="A64" s="98" t="s">
        <v>1089</v>
      </c>
      <c r="B64" s="62" t="s">
        <v>88</v>
      </c>
      <c r="C64" s="42" t="s">
        <v>77</v>
      </c>
      <c r="D64" s="43">
        <f t="shared" ref="D64:AA64" si="34">$D$9</f>
        <v>66.180000000000007</v>
      </c>
      <c r="E64" s="43">
        <f t="shared" si="34"/>
        <v>66.180000000000007</v>
      </c>
      <c r="F64" s="43">
        <f t="shared" si="34"/>
        <v>66.180000000000007</v>
      </c>
      <c r="G64" s="43">
        <f t="shared" si="34"/>
        <v>66.180000000000007</v>
      </c>
      <c r="H64" s="43">
        <f t="shared" si="34"/>
        <v>66.180000000000007</v>
      </c>
      <c r="I64" s="43">
        <f t="shared" si="34"/>
        <v>66.180000000000007</v>
      </c>
      <c r="J64" s="43">
        <f t="shared" si="34"/>
        <v>66.180000000000007</v>
      </c>
      <c r="K64" s="43">
        <f t="shared" si="34"/>
        <v>66.180000000000007</v>
      </c>
      <c r="L64" s="43">
        <f t="shared" si="34"/>
        <v>66.180000000000007</v>
      </c>
      <c r="M64" s="43">
        <f t="shared" si="34"/>
        <v>66.180000000000007</v>
      </c>
      <c r="N64" s="43">
        <f t="shared" si="34"/>
        <v>66.180000000000007</v>
      </c>
      <c r="O64" s="43">
        <f t="shared" si="34"/>
        <v>66.180000000000007</v>
      </c>
      <c r="P64" s="43">
        <f t="shared" si="34"/>
        <v>66.180000000000007</v>
      </c>
      <c r="Q64" s="43">
        <f t="shared" si="34"/>
        <v>66.180000000000007</v>
      </c>
      <c r="R64" s="43">
        <f t="shared" si="34"/>
        <v>66.180000000000007</v>
      </c>
      <c r="S64" s="43">
        <f t="shared" si="34"/>
        <v>66.180000000000007</v>
      </c>
      <c r="T64" s="43">
        <f t="shared" si="34"/>
        <v>66.180000000000007</v>
      </c>
      <c r="U64" s="43">
        <f t="shared" si="34"/>
        <v>66.180000000000007</v>
      </c>
      <c r="V64" s="43">
        <f t="shared" si="34"/>
        <v>66.180000000000007</v>
      </c>
      <c r="W64" s="43">
        <f t="shared" si="34"/>
        <v>66.180000000000007</v>
      </c>
      <c r="X64" s="43">
        <f t="shared" si="34"/>
        <v>66.180000000000007</v>
      </c>
      <c r="Y64" s="43">
        <f t="shared" si="34"/>
        <v>66.180000000000007</v>
      </c>
      <c r="Z64" s="43">
        <f t="shared" si="34"/>
        <v>66.180000000000007</v>
      </c>
      <c r="AA64" s="43">
        <f t="shared" si="34"/>
        <v>66.180000000000007</v>
      </c>
    </row>
    <row r="65" spans="1:27" ht="12.75" hidden="1" customHeight="1" outlineLevel="1" x14ac:dyDescent="0.2">
      <c r="A65" s="98" t="s">
        <v>1090</v>
      </c>
      <c r="B65" s="62" t="s">
        <v>81</v>
      </c>
      <c r="C65" s="42" t="s">
        <v>77</v>
      </c>
      <c r="D65" s="43">
        <v>6.71</v>
      </c>
      <c r="E65" s="43">
        <v>6.71</v>
      </c>
      <c r="F65" s="43">
        <v>6.71</v>
      </c>
      <c r="G65" s="43">
        <v>6.71</v>
      </c>
      <c r="H65" s="43">
        <v>6.71</v>
      </c>
      <c r="I65" s="43">
        <v>6.71</v>
      </c>
      <c r="J65" s="43">
        <v>6.71</v>
      </c>
      <c r="K65" s="43">
        <v>6.71</v>
      </c>
      <c r="L65" s="43">
        <v>6.71</v>
      </c>
      <c r="M65" s="43">
        <v>6.71</v>
      </c>
      <c r="N65" s="43">
        <v>6.71</v>
      </c>
      <c r="O65" s="43">
        <v>6.71</v>
      </c>
      <c r="P65" s="43">
        <v>6.71</v>
      </c>
      <c r="Q65" s="43">
        <v>6.71</v>
      </c>
      <c r="R65" s="43">
        <v>6.71</v>
      </c>
      <c r="S65" s="43">
        <v>6.71</v>
      </c>
      <c r="T65" s="43">
        <v>6.71</v>
      </c>
      <c r="U65" s="43">
        <v>6.71</v>
      </c>
      <c r="V65" s="43">
        <v>6.71</v>
      </c>
      <c r="W65" s="43">
        <v>6.71</v>
      </c>
      <c r="X65" s="43">
        <v>6.71</v>
      </c>
      <c r="Y65" s="43">
        <v>6.71</v>
      </c>
      <c r="Z65" s="43">
        <v>6.71</v>
      </c>
      <c r="AA65" s="43">
        <v>6.71</v>
      </c>
    </row>
    <row r="66" spans="1:27" ht="12.75" hidden="1" customHeight="1" outlineLevel="1" x14ac:dyDescent="0.2">
      <c r="A66" s="98" t="s">
        <v>1091</v>
      </c>
      <c r="B66" s="62" t="s">
        <v>79</v>
      </c>
      <c r="C66" s="42" t="s">
        <v>77</v>
      </c>
      <c r="D66" s="43">
        <f>$D$11</f>
        <v>110.23</v>
      </c>
      <c r="E66" s="43">
        <f t="shared" ref="E66:AA66" si="35">$D$11</f>
        <v>110.23</v>
      </c>
      <c r="F66" s="43">
        <f t="shared" si="35"/>
        <v>110.23</v>
      </c>
      <c r="G66" s="43">
        <f t="shared" si="35"/>
        <v>110.23</v>
      </c>
      <c r="H66" s="43">
        <f t="shared" si="35"/>
        <v>110.23</v>
      </c>
      <c r="I66" s="43">
        <f t="shared" si="35"/>
        <v>110.23</v>
      </c>
      <c r="J66" s="43">
        <f t="shared" si="35"/>
        <v>110.23</v>
      </c>
      <c r="K66" s="43">
        <f t="shared" si="35"/>
        <v>110.23</v>
      </c>
      <c r="L66" s="43">
        <f t="shared" si="35"/>
        <v>110.23</v>
      </c>
      <c r="M66" s="43">
        <f t="shared" si="35"/>
        <v>110.23</v>
      </c>
      <c r="N66" s="43">
        <f t="shared" si="35"/>
        <v>110.23</v>
      </c>
      <c r="O66" s="43">
        <f t="shared" si="35"/>
        <v>110.23</v>
      </c>
      <c r="P66" s="43">
        <f t="shared" si="35"/>
        <v>110.23</v>
      </c>
      <c r="Q66" s="43">
        <f t="shared" si="35"/>
        <v>110.23</v>
      </c>
      <c r="R66" s="43">
        <f t="shared" si="35"/>
        <v>110.23</v>
      </c>
      <c r="S66" s="43">
        <f t="shared" si="35"/>
        <v>110.23</v>
      </c>
      <c r="T66" s="43">
        <f t="shared" si="35"/>
        <v>110.23</v>
      </c>
      <c r="U66" s="43">
        <f t="shared" si="35"/>
        <v>110.23</v>
      </c>
      <c r="V66" s="43">
        <f t="shared" si="35"/>
        <v>110.23</v>
      </c>
      <c r="W66" s="43">
        <f t="shared" si="35"/>
        <v>110.23</v>
      </c>
      <c r="X66" s="43">
        <f t="shared" si="35"/>
        <v>110.23</v>
      </c>
      <c r="Y66" s="43">
        <f t="shared" si="35"/>
        <v>110.23</v>
      </c>
      <c r="Z66" s="43">
        <f t="shared" si="35"/>
        <v>110.23</v>
      </c>
      <c r="AA66" s="43">
        <f t="shared" si="35"/>
        <v>110.23</v>
      </c>
    </row>
    <row r="67" spans="1:27" ht="12.75" customHeight="1" collapsed="1" x14ac:dyDescent="0.2">
      <c r="A67" s="97" t="s">
        <v>1092</v>
      </c>
      <c r="B67" s="27" t="str">
        <f>"13"&amp;"."&amp;$B$663&amp;"."&amp;$B$664</f>
        <v>13.01.2023</v>
      </c>
      <c r="C67" s="89" t="s">
        <v>74</v>
      </c>
      <c r="D67" s="90">
        <f>ROUND(((D68+D69+D71+D70)/1000),5)</f>
        <v>1.38524</v>
      </c>
      <c r="E67" s="90">
        <f>ROUND(((E68+E69+E71+E70)/1000),5)</f>
        <v>1.3240499999999999</v>
      </c>
      <c r="F67" s="90">
        <f>ROUND(((F68+F69+F71+F70)/1000),5)</f>
        <v>1.2921199999999999</v>
      </c>
      <c r="G67" s="90">
        <f t="shared" ref="G67:AA67" si="36">ROUND(((G68+G69+G71+G70)/1000),5)</f>
        <v>1.2877799999999999</v>
      </c>
      <c r="H67" s="90">
        <f t="shared" si="36"/>
        <v>1.3372999999999999</v>
      </c>
      <c r="I67" s="90">
        <f t="shared" si="36"/>
        <v>1.42198</v>
      </c>
      <c r="J67" s="90">
        <f t="shared" si="36"/>
        <v>1.75946</v>
      </c>
      <c r="K67" s="90">
        <f t="shared" si="36"/>
        <v>1.9478800000000001</v>
      </c>
      <c r="L67" s="90">
        <f t="shared" si="36"/>
        <v>2.0462799999999999</v>
      </c>
      <c r="M67" s="90">
        <f t="shared" si="36"/>
        <v>2.0792099999999998</v>
      </c>
      <c r="N67" s="90">
        <f t="shared" si="36"/>
        <v>2.09518</v>
      </c>
      <c r="O67" s="90">
        <f t="shared" si="36"/>
        <v>2.1026600000000002</v>
      </c>
      <c r="P67" s="90">
        <f t="shared" si="36"/>
        <v>2.0947</v>
      </c>
      <c r="Q67" s="90">
        <f t="shared" si="36"/>
        <v>2.0973999999999999</v>
      </c>
      <c r="R67" s="90">
        <f t="shared" si="36"/>
        <v>2.08203</v>
      </c>
      <c r="S67" s="90">
        <f t="shared" si="36"/>
        <v>2.0767500000000001</v>
      </c>
      <c r="T67" s="90">
        <f t="shared" si="36"/>
        <v>2.1768100000000001</v>
      </c>
      <c r="U67" s="90">
        <f t="shared" si="36"/>
        <v>2.20377</v>
      </c>
      <c r="V67" s="90">
        <f t="shared" si="36"/>
        <v>2.1908599999999998</v>
      </c>
      <c r="W67" s="90">
        <f t="shared" si="36"/>
        <v>2.0952700000000002</v>
      </c>
      <c r="X67" s="90">
        <f t="shared" si="36"/>
        <v>2.0783399999999999</v>
      </c>
      <c r="Y67" s="90">
        <f t="shared" si="36"/>
        <v>2.0199500000000001</v>
      </c>
      <c r="Z67" s="90">
        <f t="shared" si="36"/>
        <v>1.90452</v>
      </c>
      <c r="AA67" s="90">
        <f t="shared" si="36"/>
        <v>1.63409</v>
      </c>
    </row>
    <row r="68" spans="1:27" ht="12.75" hidden="1" customHeight="1" outlineLevel="1" x14ac:dyDescent="0.2">
      <c r="A68" s="98" t="s">
        <v>1093</v>
      </c>
      <c r="B68" s="62" t="s">
        <v>236</v>
      </c>
      <c r="C68" s="42" t="s">
        <v>77</v>
      </c>
      <c r="D68" s="43">
        <v>1202.1199999999999</v>
      </c>
      <c r="E68" s="43">
        <v>1140.93</v>
      </c>
      <c r="F68" s="43">
        <v>1109</v>
      </c>
      <c r="G68" s="43">
        <v>1104.6600000000001</v>
      </c>
      <c r="H68" s="43">
        <v>1154.18</v>
      </c>
      <c r="I68" s="43">
        <v>1238.8599999999999</v>
      </c>
      <c r="J68" s="43">
        <v>1576.34</v>
      </c>
      <c r="K68" s="43">
        <v>1764.76</v>
      </c>
      <c r="L68" s="43">
        <v>1863.16</v>
      </c>
      <c r="M68" s="43">
        <v>1896.09</v>
      </c>
      <c r="N68" s="43">
        <v>1912.06</v>
      </c>
      <c r="O68" s="43">
        <v>1919.54</v>
      </c>
      <c r="P68" s="43">
        <v>1911.58</v>
      </c>
      <c r="Q68" s="43">
        <v>1914.28</v>
      </c>
      <c r="R68" s="43">
        <v>1898.91</v>
      </c>
      <c r="S68" s="43">
        <v>1893.63</v>
      </c>
      <c r="T68" s="43">
        <v>1993.69</v>
      </c>
      <c r="U68" s="43">
        <v>2020.65</v>
      </c>
      <c r="V68" s="43">
        <v>2007.74</v>
      </c>
      <c r="W68" s="43">
        <v>1912.15</v>
      </c>
      <c r="X68" s="43">
        <v>1895.22</v>
      </c>
      <c r="Y68" s="43">
        <v>1836.83</v>
      </c>
      <c r="Z68" s="43">
        <v>1721.4</v>
      </c>
      <c r="AA68" s="43">
        <v>1450.97</v>
      </c>
    </row>
    <row r="69" spans="1:27" ht="12.75" hidden="1" customHeight="1" outlineLevel="1" x14ac:dyDescent="0.2">
      <c r="A69" s="98" t="s">
        <v>1094</v>
      </c>
      <c r="B69" s="62" t="s">
        <v>88</v>
      </c>
      <c r="C69" s="42" t="s">
        <v>77</v>
      </c>
      <c r="D69" s="43">
        <f t="shared" ref="D69:AA69" si="37">$D$9</f>
        <v>66.180000000000007</v>
      </c>
      <c r="E69" s="43">
        <f t="shared" si="37"/>
        <v>66.180000000000007</v>
      </c>
      <c r="F69" s="43">
        <f t="shared" si="37"/>
        <v>66.180000000000007</v>
      </c>
      <c r="G69" s="43">
        <f t="shared" si="37"/>
        <v>66.180000000000007</v>
      </c>
      <c r="H69" s="43">
        <f t="shared" si="37"/>
        <v>66.180000000000007</v>
      </c>
      <c r="I69" s="43">
        <f t="shared" si="37"/>
        <v>66.180000000000007</v>
      </c>
      <c r="J69" s="43">
        <f t="shared" si="37"/>
        <v>66.180000000000007</v>
      </c>
      <c r="K69" s="43">
        <f t="shared" si="37"/>
        <v>66.180000000000007</v>
      </c>
      <c r="L69" s="43">
        <f t="shared" si="37"/>
        <v>66.180000000000007</v>
      </c>
      <c r="M69" s="43">
        <f t="shared" si="37"/>
        <v>66.180000000000007</v>
      </c>
      <c r="N69" s="43">
        <f t="shared" si="37"/>
        <v>66.180000000000007</v>
      </c>
      <c r="O69" s="43">
        <f t="shared" si="37"/>
        <v>66.180000000000007</v>
      </c>
      <c r="P69" s="43">
        <f t="shared" si="37"/>
        <v>66.180000000000007</v>
      </c>
      <c r="Q69" s="43">
        <f t="shared" si="37"/>
        <v>66.180000000000007</v>
      </c>
      <c r="R69" s="43">
        <f t="shared" si="37"/>
        <v>66.180000000000007</v>
      </c>
      <c r="S69" s="43">
        <f t="shared" si="37"/>
        <v>66.180000000000007</v>
      </c>
      <c r="T69" s="43">
        <f t="shared" si="37"/>
        <v>66.180000000000007</v>
      </c>
      <c r="U69" s="43">
        <f t="shared" si="37"/>
        <v>66.180000000000007</v>
      </c>
      <c r="V69" s="43">
        <f t="shared" si="37"/>
        <v>66.180000000000007</v>
      </c>
      <c r="W69" s="43">
        <f t="shared" si="37"/>
        <v>66.180000000000007</v>
      </c>
      <c r="X69" s="43">
        <f t="shared" si="37"/>
        <v>66.180000000000007</v>
      </c>
      <c r="Y69" s="43">
        <f t="shared" si="37"/>
        <v>66.180000000000007</v>
      </c>
      <c r="Z69" s="43">
        <f t="shared" si="37"/>
        <v>66.180000000000007</v>
      </c>
      <c r="AA69" s="43">
        <f t="shared" si="37"/>
        <v>66.180000000000007</v>
      </c>
    </row>
    <row r="70" spans="1:27" ht="12.75" hidden="1" customHeight="1" outlineLevel="1" x14ac:dyDescent="0.2">
      <c r="A70" s="98" t="s">
        <v>1095</v>
      </c>
      <c r="B70" s="62" t="s">
        <v>81</v>
      </c>
      <c r="C70" s="42" t="s">
        <v>77</v>
      </c>
      <c r="D70" s="43">
        <v>6.71</v>
      </c>
      <c r="E70" s="43">
        <v>6.71</v>
      </c>
      <c r="F70" s="43">
        <v>6.71</v>
      </c>
      <c r="G70" s="43">
        <v>6.71</v>
      </c>
      <c r="H70" s="43">
        <v>6.71</v>
      </c>
      <c r="I70" s="43">
        <v>6.71</v>
      </c>
      <c r="J70" s="43">
        <v>6.71</v>
      </c>
      <c r="K70" s="43">
        <v>6.71</v>
      </c>
      <c r="L70" s="43">
        <v>6.71</v>
      </c>
      <c r="M70" s="43">
        <v>6.71</v>
      </c>
      <c r="N70" s="43">
        <v>6.71</v>
      </c>
      <c r="O70" s="43">
        <v>6.71</v>
      </c>
      <c r="P70" s="43">
        <v>6.71</v>
      </c>
      <c r="Q70" s="43">
        <v>6.71</v>
      </c>
      <c r="R70" s="43">
        <v>6.71</v>
      </c>
      <c r="S70" s="43">
        <v>6.71</v>
      </c>
      <c r="T70" s="43">
        <v>6.71</v>
      </c>
      <c r="U70" s="43">
        <v>6.71</v>
      </c>
      <c r="V70" s="43">
        <v>6.71</v>
      </c>
      <c r="W70" s="43">
        <v>6.71</v>
      </c>
      <c r="X70" s="43">
        <v>6.71</v>
      </c>
      <c r="Y70" s="43">
        <v>6.71</v>
      </c>
      <c r="Z70" s="43">
        <v>6.71</v>
      </c>
      <c r="AA70" s="43">
        <v>6.71</v>
      </c>
    </row>
    <row r="71" spans="1:27" ht="12.75" hidden="1" customHeight="1" outlineLevel="1" x14ac:dyDescent="0.2">
      <c r="A71" s="98" t="s">
        <v>1096</v>
      </c>
      <c r="B71" s="62" t="s">
        <v>79</v>
      </c>
      <c r="C71" s="42" t="s">
        <v>77</v>
      </c>
      <c r="D71" s="43">
        <f>$D$11</f>
        <v>110.23</v>
      </c>
      <c r="E71" s="43">
        <f t="shared" ref="E71:AA71" si="38">$D$11</f>
        <v>110.23</v>
      </c>
      <c r="F71" s="43">
        <f t="shared" si="38"/>
        <v>110.23</v>
      </c>
      <c r="G71" s="43">
        <f t="shared" si="38"/>
        <v>110.23</v>
      </c>
      <c r="H71" s="43">
        <f t="shared" si="38"/>
        <v>110.23</v>
      </c>
      <c r="I71" s="43">
        <f t="shared" si="38"/>
        <v>110.23</v>
      </c>
      <c r="J71" s="43">
        <f t="shared" si="38"/>
        <v>110.23</v>
      </c>
      <c r="K71" s="43">
        <f t="shared" si="38"/>
        <v>110.23</v>
      </c>
      <c r="L71" s="43">
        <f t="shared" si="38"/>
        <v>110.23</v>
      </c>
      <c r="M71" s="43">
        <f t="shared" si="38"/>
        <v>110.23</v>
      </c>
      <c r="N71" s="43">
        <f t="shared" si="38"/>
        <v>110.23</v>
      </c>
      <c r="O71" s="43">
        <f t="shared" si="38"/>
        <v>110.23</v>
      </c>
      <c r="P71" s="43">
        <f t="shared" si="38"/>
        <v>110.23</v>
      </c>
      <c r="Q71" s="43">
        <f t="shared" si="38"/>
        <v>110.23</v>
      </c>
      <c r="R71" s="43">
        <f t="shared" si="38"/>
        <v>110.23</v>
      </c>
      <c r="S71" s="43">
        <f t="shared" si="38"/>
        <v>110.23</v>
      </c>
      <c r="T71" s="43">
        <f t="shared" si="38"/>
        <v>110.23</v>
      </c>
      <c r="U71" s="43">
        <f t="shared" si="38"/>
        <v>110.23</v>
      </c>
      <c r="V71" s="43">
        <f t="shared" si="38"/>
        <v>110.23</v>
      </c>
      <c r="W71" s="43">
        <f t="shared" si="38"/>
        <v>110.23</v>
      </c>
      <c r="X71" s="43">
        <f t="shared" si="38"/>
        <v>110.23</v>
      </c>
      <c r="Y71" s="43">
        <f t="shared" si="38"/>
        <v>110.23</v>
      </c>
      <c r="Z71" s="43">
        <f t="shared" si="38"/>
        <v>110.23</v>
      </c>
      <c r="AA71" s="43">
        <f t="shared" si="38"/>
        <v>110.23</v>
      </c>
    </row>
    <row r="72" spans="1:27" ht="12.75" customHeight="1" collapsed="1" x14ac:dyDescent="0.2">
      <c r="A72" s="97" t="s">
        <v>1097</v>
      </c>
      <c r="B72" s="27" t="str">
        <f>"14"&amp;"."&amp;$B$663&amp;"."&amp;$B$664</f>
        <v>14.01.2023</v>
      </c>
      <c r="C72" s="89" t="s">
        <v>74</v>
      </c>
      <c r="D72" s="90">
        <f>ROUND(((D73+D74+D76+D75)/1000),5)</f>
        <v>1.6348199999999999</v>
      </c>
      <c r="E72" s="90">
        <f>ROUND(((E73+E74+E76+E75)/1000),5)</f>
        <v>1.46001</v>
      </c>
      <c r="F72" s="90">
        <f>ROUND(((F73+F74+F76+F75)/1000),5)</f>
        <v>1.42835</v>
      </c>
      <c r="G72" s="90">
        <f t="shared" ref="G72:AA72" si="39">ROUND(((G73+G74+G76+G75)/1000),5)</f>
        <v>1.41795</v>
      </c>
      <c r="H72" s="90">
        <f t="shared" si="39"/>
        <v>1.4323999999999999</v>
      </c>
      <c r="I72" s="90">
        <f t="shared" si="39"/>
        <v>1.4619599999999999</v>
      </c>
      <c r="J72" s="90">
        <f t="shared" si="39"/>
        <v>1.55741</v>
      </c>
      <c r="K72" s="90">
        <f t="shared" si="39"/>
        <v>1.8358300000000001</v>
      </c>
      <c r="L72" s="90">
        <f t="shared" si="39"/>
        <v>1.92892</v>
      </c>
      <c r="M72" s="90">
        <f t="shared" si="39"/>
        <v>2.0560100000000001</v>
      </c>
      <c r="N72" s="90">
        <f t="shared" si="39"/>
        <v>2.0947</v>
      </c>
      <c r="O72" s="90">
        <f t="shared" si="39"/>
        <v>2.1039300000000001</v>
      </c>
      <c r="P72" s="90">
        <f t="shared" si="39"/>
        <v>2.10216</v>
      </c>
      <c r="Q72" s="90">
        <f t="shared" si="39"/>
        <v>2.1010399999999998</v>
      </c>
      <c r="R72" s="90">
        <f t="shared" si="39"/>
        <v>2.0754800000000002</v>
      </c>
      <c r="S72" s="90">
        <f t="shared" si="39"/>
        <v>2.0786099999999998</v>
      </c>
      <c r="T72" s="90">
        <f t="shared" si="39"/>
        <v>2.09673</v>
      </c>
      <c r="U72" s="90">
        <f t="shared" si="39"/>
        <v>2.1434600000000001</v>
      </c>
      <c r="V72" s="90">
        <f t="shared" si="39"/>
        <v>2.1356199999999999</v>
      </c>
      <c r="W72" s="90">
        <f t="shared" si="39"/>
        <v>2.08832</v>
      </c>
      <c r="X72" s="90">
        <f t="shared" si="39"/>
        <v>2.0920399999999999</v>
      </c>
      <c r="Y72" s="90">
        <f t="shared" si="39"/>
        <v>1.96841</v>
      </c>
      <c r="Z72" s="90">
        <f t="shared" si="39"/>
        <v>1.8948799999999999</v>
      </c>
      <c r="AA72" s="90">
        <f t="shared" si="39"/>
        <v>1.6437600000000001</v>
      </c>
    </row>
    <row r="73" spans="1:27" ht="12.75" hidden="1" customHeight="1" outlineLevel="1" x14ac:dyDescent="0.2">
      <c r="A73" s="98" t="s">
        <v>1098</v>
      </c>
      <c r="B73" s="62" t="s">
        <v>236</v>
      </c>
      <c r="C73" s="42" t="s">
        <v>77</v>
      </c>
      <c r="D73" s="43">
        <v>1451.7</v>
      </c>
      <c r="E73" s="43">
        <v>1276.8900000000001</v>
      </c>
      <c r="F73" s="43">
        <v>1245.23</v>
      </c>
      <c r="G73" s="43">
        <v>1234.83</v>
      </c>
      <c r="H73" s="43">
        <v>1249.28</v>
      </c>
      <c r="I73" s="43">
        <v>1278.8399999999999</v>
      </c>
      <c r="J73" s="43">
        <v>1374.29</v>
      </c>
      <c r="K73" s="43">
        <v>1652.71</v>
      </c>
      <c r="L73" s="43">
        <v>1745.8</v>
      </c>
      <c r="M73" s="43">
        <v>1872.89</v>
      </c>
      <c r="N73" s="43">
        <v>1911.58</v>
      </c>
      <c r="O73" s="43">
        <v>1920.81</v>
      </c>
      <c r="P73" s="43">
        <v>1919.04</v>
      </c>
      <c r="Q73" s="43">
        <v>1917.92</v>
      </c>
      <c r="R73" s="43">
        <v>1892.36</v>
      </c>
      <c r="S73" s="43">
        <v>1895.49</v>
      </c>
      <c r="T73" s="43">
        <v>1913.61</v>
      </c>
      <c r="U73" s="43">
        <v>1960.34</v>
      </c>
      <c r="V73" s="43">
        <v>1952.5</v>
      </c>
      <c r="W73" s="43">
        <v>1905.2</v>
      </c>
      <c r="X73" s="43">
        <v>1908.92</v>
      </c>
      <c r="Y73" s="43">
        <v>1785.29</v>
      </c>
      <c r="Z73" s="43">
        <v>1711.76</v>
      </c>
      <c r="AA73" s="43">
        <v>1460.64</v>
      </c>
    </row>
    <row r="74" spans="1:27" ht="12.75" hidden="1" customHeight="1" outlineLevel="1" x14ac:dyDescent="0.2">
      <c r="A74" s="98" t="s">
        <v>1099</v>
      </c>
      <c r="B74" s="62" t="s">
        <v>88</v>
      </c>
      <c r="C74" s="42" t="s">
        <v>77</v>
      </c>
      <c r="D74" s="43">
        <f t="shared" ref="D74:AA74" si="40">$D$9</f>
        <v>66.180000000000007</v>
      </c>
      <c r="E74" s="43">
        <f t="shared" si="40"/>
        <v>66.180000000000007</v>
      </c>
      <c r="F74" s="43">
        <f t="shared" si="40"/>
        <v>66.180000000000007</v>
      </c>
      <c r="G74" s="43">
        <f t="shared" si="40"/>
        <v>66.180000000000007</v>
      </c>
      <c r="H74" s="43">
        <f t="shared" si="40"/>
        <v>66.180000000000007</v>
      </c>
      <c r="I74" s="43">
        <f t="shared" si="40"/>
        <v>66.180000000000007</v>
      </c>
      <c r="J74" s="43">
        <f t="shared" si="40"/>
        <v>66.180000000000007</v>
      </c>
      <c r="K74" s="43">
        <f t="shared" si="40"/>
        <v>66.180000000000007</v>
      </c>
      <c r="L74" s="43">
        <f t="shared" si="40"/>
        <v>66.180000000000007</v>
      </c>
      <c r="M74" s="43">
        <f t="shared" si="40"/>
        <v>66.180000000000007</v>
      </c>
      <c r="N74" s="43">
        <f t="shared" si="40"/>
        <v>66.180000000000007</v>
      </c>
      <c r="O74" s="43">
        <f t="shared" si="40"/>
        <v>66.180000000000007</v>
      </c>
      <c r="P74" s="43">
        <f t="shared" si="40"/>
        <v>66.180000000000007</v>
      </c>
      <c r="Q74" s="43">
        <f t="shared" si="40"/>
        <v>66.180000000000007</v>
      </c>
      <c r="R74" s="43">
        <f t="shared" si="40"/>
        <v>66.180000000000007</v>
      </c>
      <c r="S74" s="43">
        <f t="shared" si="40"/>
        <v>66.180000000000007</v>
      </c>
      <c r="T74" s="43">
        <f t="shared" si="40"/>
        <v>66.180000000000007</v>
      </c>
      <c r="U74" s="43">
        <f t="shared" si="40"/>
        <v>66.180000000000007</v>
      </c>
      <c r="V74" s="43">
        <f t="shared" si="40"/>
        <v>66.180000000000007</v>
      </c>
      <c r="W74" s="43">
        <f t="shared" si="40"/>
        <v>66.180000000000007</v>
      </c>
      <c r="X74" s="43">
        <f t="shared" si="40"/>
        <v>66.180000000000007</v>
      </c>
      <c r="Y74" s="43">
        <f t="shared" si="40"/>
        <v>66.180000000000007</v>
      </c>
      <c r="Z74" s="43">
        <f t="shared" si="40"/>
        <v>66.180000000000007</v>
      </c>
      <c r="AA74" s="43">
        <f t="shared" si="40"/>
        <v>66.180000000000007</v>
      </c>
    </row>
    <row r="75" spans="1:27" ht="12.75" hidden="1" customHeight="1" outlineLevel="1" x14ac:dyDescent="0.2">
      <c r="A75" s="98" t="s">
        <v>1100</v>
      </c>
      <c r="B75" s="62" t="s">
        <v>81</v>
      </c>
      <c r="C75" s="42" t="s">
        <v>77</v>
      </c>
      <c r="D75" s="43">
        <v>6.71</v>
      </c>
      <c r="E75" s="43">
        <v>6.71</v>
      </c>
      <c r="F75" s="43">
        <v>6.71</v>
      </c>
      <c r="G75" s="43">
        <v>6.71</v>
      </c>
      <c r="H75" s="43">
        <v>6.71</v>
      </c>
      <c r="I75" s="43">
        <v>6.71</v>
      </c>
      <c r="J75" s="43">
        <v>6.71</v>
      </c>
      <c r="K75" s="43">
        <v>6.71</v>
      </c>
      <c r="L75" s="43">
        <v>6.71</v>
      </c>
      <c r="M75" s="43">
        <v>6.71</v>
      </c>
      <c r="N75" s="43">
        <v>6.71</v>
      </c>
      <c r="O75" s="43">
        <v>6.71</v>
      </c>
      <c r="P75" s="43">
        <v>6.71</v>
      </c>
      <c r="Q75" s="43">
        <v>6.71</v>
      </c>
      <c r="R75" s="43">
        <v>6.71</v>
      </c>
      <c r="S75" s="43">
        <v>6.71</v>
      </c>
      <c r="T75" s="43">
        <v>6.71</v>
      </c>
      <c r="U75" s="43">
        <v>6.71</v>
      </c>
      <c r="V75" s="43">
        <v>6.71</v>
      </c>
      <c r="W75" s="43">
        <v>6.71</v>
      </c>
      <c r="X75" s="43">
        <v>6.71</v>
      </c>
      <c r="Y75" s="43">
        <v>6.71</v>
      </c>
      <c r="Z75" s="43">
        <v>6.71</v>
      </c>
      <c r="AA75" s="43">
        <v>6.71</v>
      </c>
    </row>
    <row r="76" spans="1:27" ht="12.75" hidden="1" customHeight="1" outlineLevel="1" x14ac:dyDescent="0.2">
      <c r="A76" s="98" t="s">
        <v>1101</v>
      </c>
      <c r="B76" s="62" t="s">
        <v>79</v>
      </c>
      <c r="C76" s="42" t="s">
        <v>77</v>
      </c>
      <c r="D76" s="43">
        <f>$D$11</f>
        <v>110.23</v>
      </c>
      <c r="E76" s="43">
        <f t="shared" ref="E76:AA76" si="41">$D$11</f>
        <v>110.23</v>
      </c>
      <c r="F76" s="43">
        <f t="shared" si="41"/>
        <v>110.23</v>
      </c>
      <c r="G76" s="43">
        <f t="shared" si="41"/>
        <v>110.23</v>
      </c>
      <c r="H76" s="43">
        <f t="shared" si="41"/>
        <v>110.23</v>
      </c>
      <c r="I76" s="43">
        <f t="shared" si="41"/>
        <v>110.23</v>
      </c>
      <c r="J76" s="43">
        <f t="shared" si="41"/>
        <v>110.23</v>
      </c>
      <c r="K76" s="43">
        <f t="shared" si="41"/>
        <v>110.23</v>
      </c>
      <c r="L76" s="43">
        <f t="shared" si="41"/>
        <v>110.23</v>
      </c>
      <c r="M76" s="43">
        <f t="shared" si="41"/>
        <v>110.23</v>
      </c>
      <c r="N76" s="43">
        <f t="shared" si="41"/>
        <v>110.23</v>
      </c>
      <c r="O76" s="43">
        <f t="shared" si="41"/>
        <v>110.23</v>
      </c>
      <c r="P76" s="43">
        <f t="shared" si="41"/>
        <v>110.23</v>
      </c>
      <c r="Q76" s="43">
        <f t="shared" si="41"/>
        <v>110.23</v>
      </c>
      <c r="R76" s="43">
        <f t="shared" si="41"/>
        <v>110.23</v>
      </c>
      <c r="S76" s="43">
        <f t="shared" si="41"/>
        <v>110.23</v>
      </c>
      <c r="T76" s="43">
        <f t="shared" si="41"/>
        <v>110.23</v>
      </c>
      <c r="U76" s="43">
        <f t="shared" si="41"/>
        <v>110.23</v>
      </c>
      <c r="V76" s="43">
        <f t="shared" si="41"/>
        <v>110.23</v>
      </c>
      <c r="W76" s="43">
        <f t="shared" si="41"/>
        <v>110.23</v>
      </c>
      <c r="X76" s="43">
        <f t="shared" si="41"/>
        <v>110.23</v>
      </c>
      <c r="Y76" s="43">
        <f t="shared" si="41"/>
        <v>110.23</v>
      </c>
      <c r="Z76" s="43">
        <f t="shared" si="41"/>
        <v>110.23</v>
      </c>
      <c r="AA76" s="43">
        <f t="shared" si="41"/>
        <v>110.23</v>
      </c>
    </row>
    <row r="77" spans="1:27" ht="12.75" customHeight="1" collapsed="1" x14ac:dyDescent="0.2">
      <c r="A77" s="97" t="s">
        <v>1102</v>
      </c>
      <c r="B77" s="27" t="str">
        <f>"15"&amp;"."&amp;$B$663&amp;"."&amp;$B$664</f>
        <v>15.01.2023</v>
      </c>
      <c r="C77" s="89" t="s">
        <v>74</v>
      </c>
      <c r="D77" s="90">
        <f>ROUND(((D78+D79+D81+D80)/1000),5)</f>
        <v>1.47384</v>
      </c>
      <c r="E77" s="90">
        <f>ROUND(((E78+E79+E81+E80)/1000),5)</f>
        <v>1.4160999999999999</v>
      </c>
      <c r="F77" s="90">
        <f>ROUND(((F78+F79+F81+F80)/1000),5)</f>
        <v>1.3465199999999999</v>
      </c>
      <c r="G77" s="90">
        <f t="shared" ref="G77:AA77" si="42">ROUND(((G78+G79+G81+G80)/1000),5)</f>
        <v>1.34101</v>
      </c>
      <c r="H77" s="90">
        <f t="shared" si="42"/>
        <v>1.3454200000000001</v>
      </c>
      <c r="I77" s="90">
        <f t="shared" si="42"/>
        <v>1.39442</v>
      </c>
      <c r="J77" s="90">
        <f t="shared" si="42"/>
        <v>1.4068000000000001</v>
      </c>
      <c r="K77" s="90">
        <f t="shared" si="42"/>
        <v>1.6055299999999999</v>
      </c>
      <c r="L77" s="90">
        <f t="shared" si="42"/>
        <v>1.8540300000000001</v>
      </c>
      <c r="M77" s="90">
        <f t="shared" si="42"/>
        <v>1.9265000000000001</v>
      </c>
      <c r="N77" s="90">
        <f t="shared" si="42"/>
        <v>1.99533</v>
      </c>
      <c r="O77" s="90">
        <f t="shared" si="42"/>
        <v>2.0154899999999998</v>
      </c>
      <c r="P77" s="90">
        <f t="shared" si="42"/>
        <v>2.01851</v>
      </c>
      <c r="Q77" s="90">
        <f t="shared" si="42"/>
        <v>2.0206400000000002</v>
      </c>
      <c r="R77" s="90">
        <f t="shared" si="42"/>
        <v>1.9896199999999999</v>
      </c>
      <c r="S77" s="90">
        <f t="shared" si="42"/>
        <v>1.9983900000000001</v>
      </c>
      <c r="T77" s="90">
        <f t="shared" si="42"/>
        <v>2.04935</v>
      </c>
      <c r="U77" s="90">
        <f t="shared" si="42"/>
        <v>2.11124</v>
      </c>
      <c r="V77" s="90">
        <f t="shared" si="42"/>
        <v>2.1162100000000001</v>
      </c>
      <c r="W77" s="90">
        <f t="shared" si="42"/>
        <v>2.0451700000000002</v>
      </c>
      <c r="X77" s="90">
        <f t="shared" si="42"/>
        <v>2.0383100000000001</v>
      </c>
      <c r="Y77" s="90">
        <f t="shared" si="42"/>
        <v>1.95258</v>
      </c>
      <c r="Z77" s="90">
        <f t="shared" si="42"/>
        <v>1.8841600000000001</v>
      </c>
      <c r="AA77" s="90">
        <f t="shared" si="42"/>
        <v>1.6210500000000001</v>
      </c>
    </row>
    <row r="78" spans="1:27" ht="12.75" hidden="1" customHeight="1" outlineLevel="1" x14ac:dyDescent="0.2">
      <c r="A78" s="98" t="s">
        <v>1103</v>
      </c>
      <c r="B78" s="62" t="s">
        <v>236</v>
      </c>
      <c r="C78" s="42" t="s">
        <v>77</v>
      </c>
      <c r="D78" s="43">
        <v>1290.72</v>
      </c>
      <c r="E78" s="43">
        <v>1232.98</v>
      </c>
      <c r="F78" s="43">
        <v>1163.4000000000001</v>
      </c>
      <c r="G78" s="43">
        <v>1157.8900000000001</v>
      </c>
      <c r="H78" s="43">
        <v>1162.3</v>
      </c>
      <c r="I78" s="43">
        <v>1211.3</v>
      </c>
      <c r="J78" s="43">
        <v>1223.68</v>
      </c>
      <c r="K78" s="43">
        <v>1422.41</v>
      </c>
      <c r="L78" s="43">
        <v>1670.91</v>
      </c>
      <c r="M78" s="43">
        <v>1743.38</v>
      </c>
      <c r="N78" s="43">
        <v>1812.21</v>
      </c>
      <c r="O78" s="43">
        <v>1832.37</v>
      </c>
      <c r="P78" s="43">
        <v>1835.39</v>
      </c>
      <c r="Q78" s="43">
        <v>1837.52</v>
      </c>
      <c r="R78" s="43">
        <v>1806.5</v>
      </c>
      <c r="S78" s="43">
        <v>1815.27</v>
      </c>
      <c r="T78" s="43">
        <v>1866.23</v>
      </c>
      <c r="U78" s="43">
        <v>1928.12</v>
      </c>
      <c r="V78" s="43">
        <v>1933.09</v>
      </c>
      <c r="W78" s="43">
        <v>1862.05</v>
      </c>
      <c r="X78" s="43">
        <v>1855.19</v>
      </c>
      <c r="Y78" s="43">
        <v>1769.46</v>
      </c>
      <c r="Z78" s="43">
        <v>1701.04</v>
      </c>
      <c r="AA78" s="43">
        <v>1437.93</v>
      </c>
    </row>
    <row r="79" spans="1:27" ht="12.75" hidden="1" customHeight="1" outlineLevel="1" x14ac:dyDescent="0.2">
      <c r="A79" s="98" t="s">
        <v>1104</v>
      </c>
      <c r="B79" s="62" t="s">
        <v>88</v>
      </c>
      <c r="C79" s="42" t="s">
        <v>77</v>
      </c>
      <c r="D79" s="43">
        <f t="shared" ref="D79:AA79" si="43">$D$9</f>
        <v>66.180000000000007</v>
      </c>
      <c r="E79" s="43">
        <f t="shared" si="43"/>
        <v>66.180000000000007</v>
      </c>
      <c r="F79" s="43">
        <f t="shared" si="43"/>
        <v>66.180000000000007</v>
      </c>
      <c r="G79" s="43">
        <f t="shared" si="43"/>
        <v>66.180000000000007</v>
      </c>
      <c r="H79" s="43">
        <f t="shared" si="43"/>
        <v>66.180000000000007</v>
      </c>
      <c r="I79" s="43">
        <f t="shared" si="43"/>
        <v>66.180000000000007</v>
      </c>
      <c r="J79" s="43">
        <f t="shared" si="43"/>
        <v>66.180000000000007</v>
      </c>
      <c r="K79" s="43">
        <f t="shared" si="43"/>
        <v>66.180000000000007</v>
      </c>
      <c r="L79" s="43">
        <f t="shared" si="43"/>
        <v>66.180000000000007</v>
      </c>
      <c r="M79" s="43">
        <f t="shared" si="43"/>
        <v>66.180000000000007</v>
      </c>
      <c r="N79" s="43">
        <f t="shared" si="43"/>
        <v>66.180000000000007</v>
      </c>
      <c r="O79" s="43">
        <f t="shared" si="43"/>
        <v>66.180000000000007</v>
      </c>
      <c r="P79" s="43">
        <f t="shared" si="43"/>
        <v>66.180000000000007</v>
      </c>
      <c r="Q79" s="43">
        <f t="shared" si="43"/>
        <v>66.180000000000007</v>
      </c>
      <c r="R79" s="43">
        <f t="shared" si="43"/>
        <v>66.180000000000007</v>
      </c>
      <c r="S79" s="43">
        <f t="shared" si="43"/>
        <v>66.180000000000007</v>
      </c>
      <c r="T79" s="43">
        <f t="shared" si="43"/>
        <v>66.180000000000007</v>
      </c>
      <c r="U79" s="43">
        <f t="shared" si="43"/>
        <v>66.180000000000007</v>
      </c>
      <c r="V79" s="43">
        <f t="shared" si="43"/>
        <v>66.180000000000007</v>
      </c>
      <c r="W79" s="43">
        <f t="shared" si="43"/>
        <v>66.180000000000007</v>
      </c>
      <c r="X79" s="43">
        <f t="shared" si="43"/>
        <v>66.180000000000007</v>
      </c>
      <c r="Y79" s="43">
        <f t="shared" si="43"/>
        <v>66.180000000000007</v>
      </c>
      <c r="Z79" s="43">
        <f t="shared" si="43"/>
        <v>66.180000000000007</v>
      </c>
      <c r="AA79" s="43">
        <f t="shared" si="43"/>
        <v>66.180000000000007</v>
      </c>
    </row>
    <row r="80" spans="1:27" ht="12.75" hidden="1" customHeight="1" outlineLevel="1" x14ac:dyDescent="0.2">
      <c r="A80" s="98" t="s">
        <v>1105</v>
      </c>
      <c r="B80" s="62" t="s">
        <v>81</v>
      </c>
      <c r="C80" s="42" t="s">
        <v>77</v>
      </c>
      <c r="D80" s="43">
        <v>6.71</v>
      </c>
      <c r="E80" s="43">
        <v>6.71</v>
      </c>
      <c r="F80" s="43">
        <v>6.71</v>
      </c>
      <c r="G80" s="43">
        <v>6.71</v>
      </c>
      <c r="H80" s="43">
        <v>6.71</v>
      </c>
      <c r="I80" s="43">
        <v>6.71</v>
      </c>
      <c r="J80" s="43">
        <v>6.71</v>
      </c>
      <c r="K80" s="43">
        <v>6.71</v>
      </c>
      <c r="L80" s="43">
        <v>6.71</v>
      </c>
      <c r="M80" s="43">
        <v>6.71</v>
      </c>
      <c r="N80" s="43">
        <v>6.71</v>
      </c>
      <c r="O80" s="43">
        <v>6.71</v>
      </c>
      <c r="P80" s="43">
        <v>6.71</v>
      </c>
      <c r="Q80" s="43">
        <v>6.71</v>
      </c>
      <c r="R80" s="43">
        <v>6.71</v>
      </c>
      <c r="S80" s="43">
        <v>6.71</v>
      </c>
      <c r="T80" s="43">
        <v>6.71</v>
      </c>
      <c r="U80" s="43">
        <v>6.71</v>
      </c>
      <c r="V80" s="43">
        <v>6.71</v>
      </c>
      <c r="W80" s="43">
        <v>6.71</v>
      </c>
      <c r="X80" s="43">
        <v>6.71</v>
      </c>
      <c r="Y80" s="43">
        <v>6.71</v>
      </c>
      <c r="Z80" s="43">
        <v>6.71</v>
      </c>
      <c r="AA80" s="43">
        <v>6.71</v>
      </c>
    </row>
    <row r="81" spans="1:27" ht="12.75" hidden="1" customHeight="1" outlineLevel="1" x14ac:dyDescent="0.2">
      <c r="A81" s="98" t="s">
        <v>1106</v>
      </c>
      <c r="B81" s="62" t="s">
        <v>79</v>
      </c>
      <c r="C81" s="42" t="s">
        <v>77</v>
      </c>
      <c r="D81" s="43">
        <f>$D$11</f>
        <v>110.23</v>
      </c>
      <c r="E81" s="43">
        <f t="shared" ref="E81:AA81" si="44">$D$11</f>
        <v>110.23</v>
      </c>
      <c r="F81" s="43">
        <f t="shared" si="44"/>
        <v>110.23</v>
      </c>
      <c r="G81" s="43">
        <f t="shared" si="44"/>
        <v>110.23</v>
      </c>
      <c r="H81" s="43">
        <f t="shared" si="44"/>
        <v>110.23</v>
      </c>
      <c r="I81" s="43">
        <f t="shared" si="44"/>
        <v>110.23</v>
      </c>
      <c r="J81" s="43">
        <f t="shared" si="44"/>
        <v>110.23</v>
      </c>
      <c r="K81" s="43">
        <f t="shared" si="44"/>
        <v>110.23</v>
      </c>
      <c r="L81" s="43">
        <f t="shared" si="44"/>
        <v>110.23</v>
      </c>
      <c r="M81" s="43">
        <f t="shared" si="44"/>
        <v>110.23</v>
      </c>
      <c r="N81" s="43">
        <f t="shared" si="44"/>
        <v>110.23</v>
      </c>
      <c r="O81" s="43">
        <f t="shared" si="44"/>
        <v>110.23</v>
      </c>
      <c r="P81" s="43">
        <f t="shared" si="44"/>
        <v>110.23</v>
      </c>
      <c r="Q81" s="43">
        <f t="shared" si="44"/>
        <v>110.23</v>
      </c>
      <c r="R81" s="43">
        <f t="shared" si="44"/>
        <v>110.23</v>
      </c>
      <c r="S81" s="43">
        <f t="shared" si="44"/>
        <v>110.23</v>
      </c>
      <c r="T81" s="43">
        <f t="shared" si="44"/>
        <v>110.23</v>
      </c>
      <c r="U81" s="43">
        <f t="shared" si="44"/>
        <v>110.23</v>
      </c>
      <c r="V81" s="43">
        <f t="shared" si="44"/>
        <v>110.23</v>
      </c>
      <c r="W81" s="43">
        <f t="shared" si="44"/>
        <v>110.23</v>
      </c>
      <c r="X81" s="43">
        <f t="shared" si="44"/>
        <v>110.23</v>
      </c>
      <c r="Y81" s="43">
        <f t="shared" si="44"/>
        <v>110.23</v>
      </c>
      <c r="Z81" s="43">
        <f t="shared" si="44"/>
        <v>110.23</v>
      </c>
      <c r="AA81" s="43">
        <f t="shared" si="44"/>
        <v>110.23</v>
      </c>
    </row>
    <row r="82" spans="1:27" ht="12.75" customHeight="1" collapsed="1" x14ac:dyDescent="0.2">
      <c r="A82" s="97" t="s">
        <v>1107</v>
      </c>
      <c r="B82" s="27" t="str">
        <f>"16"&amp;"."&amp;$B$663&amp;"."&amp;$B$664</f>
        <v>16.01.2023</v>
      </c>
      <c r="C82" s="89" t="s">
        <v>74</v>
      </c>
      <c r="D82" s="90">
        <f>ROUND(((D83+D84+D86+D85)/1000),5)</f>
        <v>1.4695100000000001</v>
      </c>
      <c r="E82" s="90">
        <f>ROUND(((E83+E84+E86+E85)/1000),5)</f>
        <v>1.41005</v>
      </c>
      <c r="F82" s="90">
        <f>ROUND(((F83+F84+F86+F85)/1000),5)</f>
        <v>1.34779</v>
      </c>
      <c r="G82" s="90">
        <f t="shared" ref="G82:AA82" si="45">ROUND(((G83+G84+G86+G85)/1000),5)</f>
        <v>1.3387800000000001</v>
      </c>
      <c r="H82" s="90">
        <f t="shared" si="45"/>
        <v>1.37052</v>
      </c>
      <c r="I82" s="90">
        <f t="shared" si="45"/>
        <v>1.46394</v>
      </c>
      <c r="J82" s="90">
        <f t="shared" si="45"/>
        <v>1.7555799999999999</v>
      </c>
      <c r="K82" s="90">
        <f t="shared" si="45"/>
        <v>1.92641</v>
      </c>
      <c r="L82" s="90">
        <f t="shared" si="45"/>
        <v>2.1322700000000001</v>
      </c>
      <c r="M82" s="90">
        <f t="shared" si="45"/>
        <v>2.17476</v>
      </c>
      <c r="N82" s="90">
        <f t="shared" si="45"/>
        <v>2.2004199999999998</v>
      </c>
      <c r="O82" s="90">
        <f t="shared" si="45"/>
        <v>2.2121599999999999</v>
      </c>
      <c r="P82" s="90">
        <f t="shared" si="45"/>
        <v>2.2133699999999998</v>
      </c>
      <c r="Q82" s="90">
        <f t="shared" si="45"/>
        <v>2.2272699999999999</v>
      </c>
      <c r="R82" s="90">
        <f t="shared" si="45"/>
        <v>2.1844000000000001</v>
      </c>
      <c r="S82" s="90">
        <f t="shared" si="45"/>
        <v>2.1797499999999999</v>
      </c>
      <c r="T82" s="90">
        <f t="shared" si="45"/>
        <v>2.2082299999999999</v>
      </c>
      <c r="U82" s="90">
        <f t="shared" si="45"/>
        <v>2.24533</v>
      </c>
      <c r="V82" s="90">
        <f t="shared" si="45"/>
        <v>2.1650100000000001</v>
      </c>
      <c r="W82" s="90">
        <f t="shared" si="45"/>
        <v>2.1928700000000001</v>
      </c>
      <c r="X82" s="90">
        <f t="shared" si="45"/>
        <v>2.1002999999999998</v>
      </c>
      <c r="Y82" s="90">
        <f t="shared" si="45"/>
        <v>1.9829000000000001</v>
      </c>
      <c r="Z82" s="90">
        <f t="shared" si="45"/>
        <v>1.84562</v>
      </c>
      <c r="AA82" s="90">
        <f t="shared" si="45"/>
        <v>1.4757</v>
      </c>
    </row>
    <row r="83" spans="1:27" ht="12.75" hidden="1" customHeight="1" outlineLevel="1" x14ac:dyDescent="0.2">
      <c r="A83" s="98" t="s">
        <v>1108</v>
      </c>
      <c r="B83" s="62" t="s">
        <v>236</v>
      </c>
      <c r="C83" s="42" t="s">
        <v>77</v>
      </c>
      <c r="D83" s="43">
        <v>1286.3900000000001</v>
      </c>
      <c r="E83" s="43">
        <v>1226.93</v>
      </c>
      <c r="F83" s="43">
        <v>1164.67</v>
      </c>
      <c r="G83" s="43">
        <v>1155.6600000000001</v>
      </c>
      <c r="H83" s="43">
        <v>1187.4000000000001</v>
      </c>
      <c r="I83" s="43">
        <v>1280.82</v>
      </c>
      <c r="J83" s="43">
        <v>1572.46</v>
      </c>
      <c r="K83" s="43">
        <v>1743.29</v>
      </c>
      <c r="L83" s="43">
        <v>1949.15</v>
      </c>
      <c r="M83" s="43">
        <v>1991.64</v>
      </c>
      <c r="N83" s="43">
        <v>2017.3</v>
      </c>
      <c r="O83" s="43">
        <v>2029.04</v>
      </c>
      <c r="P83" s="43">
        <v>2030.25</v>
      </c>
      <c r="Q83" s="43">
        <v>2044.15</v>
      </c>
      <c r="R83" s="43">
        <v>2001.28</v>
      </c>
      <c r="S83" s="43">
        <v>1996.63</v>
      </c>
      <c r="T83" s="43">
        <v>2025.11</v>
      </c>
      <c r="U83" s="43">
        <v>2062.21</v>
      </c>
      <c r="V83" s="43">
        <v>1981.89</v>
      </c>
      <c r="W83" s="43">
        <v>2009.75</v>
      </c>
      <c r="X83" s="43">
        <v>1917.18</v>
      </c>
      <c r="Y83" s="43">
        <v>1799.78</v>
      </c>
      <c r="Z83" s="43">
        <v>1662.5</v>
      </c>
      <c r="AA83" s="43">
        <v>1292.58</v>
      </c>
    </row>
    <row r="84" spans="1:27" ht="12.75" hidden="1" customHeight="1" outlineLevel="1" x14ac:dyDescent="0.2">
      <c r="A84" s="98" t="s">
        <v>1109</v>
      </c>
      <c r="B84" s="62" t="s">
        <v>88</v>
      </c>
      <c r="C84" s="42" t="s">
        <v>77</v>
      </c>
      <c r="D84" s="43">
        <f t="shared" ref="D84:AA84" si="46">$D$9</f>
        <v>66.180000000000007</v>
      </c>
      <c r="E84" s="43">
        <f t="shared" si="46"/>
        <v>66.180000000000007</v>
      </c>
      <c r="F84" s="43">
        <f t="shared" si="46"/>
        <v>66.180000000000007</v>
      </c>
      <c r="G84" s="43">
        <f t="shared" si="46"/>
        <v>66.180000000000007</v>
      </c>
      <c r="H84" s="43">
        <f t="shared" si="46"/>
        <v>66.180000000000007</v>
      </c>
      <c r="I84" s="43">
        <f t="shared" si="46"/>
        <v>66.180000000000007</v>
      </c>
      <c r="J84" s="43">
        <f t="shared" si="46"/>
        <v>66.180000000000007</v>
      </c>
      <c r="K84" s="43">
        <f t="shared" si="46"/>
        <v>66.180000000000007</v>
      </c>
      <c r="L84" s="43">
        <f t="shared" si="46"/>
        <v>66.180000000000007</v>
      </c>
      <c r="M84" s="43">
        <f t="shared" si="46"/>
        <v>66.180000000000007</v>
      </c>
      <c r="N84" s="43">
        <f t="shared" si="46"/>
        <v>66.180000000000007</v>
      </c>
      <c r="O84" s="43">
        <f t="shared" si="46"/>
        <v>66.180000000000007</v>
      </c>
      <c r="P84" s="43">
        <f t="shared" si="46"/>
        <v>66.180000000000007</v>
      </c>
      <c r="Q84" s="43">
        <f t="shared" si="46"/>
        <v>66.180000000000007</v>
      </c>
      <c r="R84" s="43">
        <f t="shared" si="46"/>
        <v>66.180000000000007</v>
      </c>
      <c r="S84" s="43">
        <f t="shared" si="46"/>
        <v>66.180000000000007</v>
      </c>
      <c r="T84" s="43">
        <f t="shared" si="46"/>
        <v>66.180000000000007</v>
      </c>
      <c r="U84" s="43">
        <f t="shared" si="46"/>
        <v>66.180000000000007</v>
      </c>
      <c r="V84" s="43">
        <f t="shared" si="46"/>
        <v>66.180000000000007</v>
      </c>
      <c r="W84" s="43">
        <f t="shared" si="46"/>
        <v>66.180000000000007</v>
      </c>
      <c r="X84" s="43">
        <f t="shared" si="46"/>
        <v>66.180000000000007</v>
      </c>
      <c r="Y84" s="43">
        <f t="shared" si="46"/>
        <v>66.180000000000007</v>
      </c>
      <c r="Z84" s="43">
        <f t="shared" si="46"/>
        <v>66.180000000000007</v>
      </c>
      <c r="AA84" s="43">
        <f t="shared" si="46"/>
        <v>66.180000000000007</v>
      </c>
    </row>
    <row r="85" spans="1:27" ht="12.75" hidden="1" customHeight="1" outlineLevel="1" x14ac:dyDescent="0.2">
      <c r="A85" s="98" t="s">
        <v>1110</v>
      </c>
      <c r="B85" s="62" t="s">
        <v>81</v>
      </c>
      <c r="C85" s="42" t="s">
        <v>77</v>
      </c>
      <c r="D85" s="43">
        <v>6.71</v>
      </c>
      <c r="E85" s="43">
        <v>6.71</v>
      </c>
      <c r="F85" s="43">
        <v>6.71</v>
      </c>
      <c r="G85" s="43">
        <v>6.71</v>
      </c>
      <c r="H85" s="43">
        <v>6.71</v>
      </c>
      <c r="I85" s="43">
        <v>6.71</v>
      </c>
      <c r="J85" s="43">
        <v>6.71</v>
      </c>
      <c r="K85" s="43">
        <v>6.71</v>
      </c>
      <c r="L85" s="43">
        <v>6.71</v>
      </c>
      <c r="M85" s="43">
        <v>6.71</v>
      </c>
      <c r="N85" s="43">
        <v>6.71</v>
      </c>
      <c r="O85" s="43">
        <v>6.71</v>
      </c>
      <c r="P85" s="43">
        <v>6.71</v>
      </c>
      <c r="Q85" s="43">
        <v>6.71</v>
      </c>
      <c r="R85" s="43">
        <v>6.71</v>
      </c>
      <c r="S85" s="43">
        <v>6.71</v>
      </c>
      <c r="T85" s="43">
        <v>6.71</v>
      </c>
      <c r="U85" s="43">
        <v>6.71</v>
      </c>
      <c r="V85" s="43">
        <v>6.71</v>
      </c>
      <c r="W85" s="43">
        <v>6.71</v>
      </c>
      <c r="X85" s="43">
        <v>6.71</v>
      </c>
      <c r="Y85" s="43">
        <v>6.71</v>
      </c>
      <c r="Z85" s="43">
        <v>6.71</v>
      </c>
      <c r="AA85" s="43">
        <v>6.71</v>
      </c>
    </row>
    <row r="86" spans="1:27" ht="12.75" hidden="1" customHeight="1" outlineLevel="1" x14ac:dyDescent="0.2">
      <c r="A86" s="98" t="s">
        <v>1111</v>
      </c>
      <c r="B86" s="62" t="s">
        <v>79</v>
      </c>
      <c r="C86" s="42" t="s">
        <v>77</v>
      </c>
      <c r="D86" s="43">
        <f>$D$11</f>
        <v>110.23</v>
      </c>
      <c r="E86" s="43">
        <f t="shared" ref="E86:AA86" si="47">$D$11</f>
        <v>110.23</v>
      </c>
      <c r="F86" s="43">
        <f t="shared" si="47"/>
        <v>110.23</v>
      </c>
      <c r="G86" s="43">
        <f t="shared" si="47"/>
        <v>110.23</v>
      </c>
      <c r="H86" s="43">
        <f t="shared" si="47"/>
        <v>110.23</v>
      </c>
      <c r="I86" s="43">
        <f t="shared" si="47"/>
        <v>110.23</v>
      </c>
      <c r="J86" s="43">
        <f t="shared" si="47"/>
        <v>110.23</v>
      </c>
      <c r="K86" s="43">
        <f t="shared" si="47"/>
        <v>110.23</v>
      </c>
      <c r="L86" s="43">
        <f t="shared" si="47"/>
        <v>110.23</v>
      </c>
      <c r="M86" s="43">
        <f t="shared" si="47"/>
        <v>110.23</v>
      </c>
      <c r="N86" s="43">
        <f t="shared" si="47"/>
        <v>110.23</v>
      </c>
      <c r="O86" s="43">
        <f t="shared" si="47"/>
        <v>110.23</v>
      </c>
      <c r="P86" s="43">
        <f t="shared" si="47"/>
        <v>110.23</v>
      </c>
      <c r="Q86" s="43">
        <f t="shared" si="47"/>
        <v>110.23</v>
      </c>
      <c r="R86" s="43">
        <f t="shared" si="47"/>
        <v>110.23</v>
      </c>
      <c r="S86" s="43">
        <f t="shared" si="47"/>
        <v>110.23</v>
      </c>
      <c r="T86" s="43">
        <f t="shared" si="47"/>
        <v>110.23</v>
      </c>
      <c r="U86" s="43">
        <f t="shared" si="47"/>
        <v>110.23</v>
      </c>
      <c r="V86" s="43">
        <f t="shared" si="47"/>
        <v>110.23</v>
      </c>
      <c r="W86" s="43">
        <f t="shared" si="47"/>
        <v>110.23</v>
      </c>
      <c r="X86" s="43">
        <f t="shared" si="47"/>
        <v>110.23</v>
      </c>
      <c r="Y86" s="43">
        <f t="shared" si="47"/>
        <v>110.23</v>
      </c>
      <c r="Z86" s="43">
        <f t="shared" si="47"/>
        <v>110.23</v>
      </c>
      <c r="AA86" s="43">
        <f t="shared" si="47"/>
        <v>110.23</v>
      </c>
    </row>
    <row r="87" spans="1:27" ht="12.75" customHeight="1" collapsed="1" x14ac:dyDescent="0.2">
      <c r="A87" s="97" t="s">
        <v>1112</v>
      </c>
      <c r="B87" s="27" t="str">
        <f>"17"&amp;"."&amp;$B$663&amp;"."&amp;$B$664</f>
        <v>17.01.2023</v>
      </c>
      <c r="C87" s="89" t="s">
        <v>74</v>
      </c>
      <c r="D87" s="90">
        <f>ROUND(((D88+D89+D91+D90)/1000),5)</f>
        <v>1.31376</v>
      </c>
      <c r="E87" s="90">
        <f>ROUND(((E88+E89+E91+E90)/1000),5)</f>
        <v>1.28129</v>
      </c>
      <c r="F87" s="90">
        <f>ROUND(((F88+F89+F91+F90)/1000),5)</f>
        <v>1.2670999999999999</v>
      </c>
      <c r="G87" s="90">
        <f t="shared" ref="G87:AA87" si="48">ROUND(((G88+G89+G91+G90)/1000),5)</f>
        <v>1.2648999999999999</v>
      </c>
      <c r="H87" s="90">
        <f t="shared" si="48"/>
        <v>1.28006</v>
      </c>
      <c r="I87" s="90">
        <f t="shared" si="48"/>
        <v>1.33233</v>
      </c>
      <c r="J87" s="90">
        <f t="shared" si="48"/>
        <v>1.54173</v>
      </c>
      <c r="K87" s="90">
        <f t="shared" si="48"/>
        <v>1.8818999999999999</v>
      </c>
      <c r="L87" s="90">
        <f t="shared" si="48"/>
        <v>1.9327000000000001</v>
      </c>
      <c r="M87" s="90">
        <f t="shared" si="48"/>
        <v>1.9871799999999999</v>
      </c>
      <c r="N87" s="90">
        <f t="shared" si="48"/>
        <v>2.0099300000000002</v>
      </c>
      <c r="O87" s="90">
        <f t="shared" si="48"/>
        <v>2.03335</v>
      </c>
      <c r="P87" s="90">
        <f t="shared" si="48"/>
        <v>2.0174799999999999</v>
      </c>
      <c r="Q87" s="90">
        <f t="shared" si="48"/>
        <v>2.0249999999999999</v>
      </c>
      <c r="R87" s="90">
        <f t="shared" si="48"/>
        <v>1.98505</v>
      </c>
      <c r="S87" s="90">
        <f t="shared" si="48"/>
        <v>1.97699</v>
      </c>
      <c r="T87" s="90">
        <f t="shared" si="48"/>
        <v>2.0234100000000002</v>
      </c>
      <c r="U87" s="90">
        <f t="shared" si="48"/>
        <v>2.06474</v>
      </c>
      <c r="V87" s="90">
        <f t="shared" si="48"/>
        <v>2.0450499999999998</v>
      </c>
      <c r="W87" s="90">
        <f t="shared" si="48"/>
        <v>2.00332</v>
      </c>
      <c r="X87" s="90">
        <f t="shared" si="48"/>
        <v>1.9892700000000001</v>
      </c>
      <c r="Y87" s="90">
        <f t="shared" si="48"/>
        <v>1.93421</v>
      </c>
      <c r="Z87" s="90">
        <f t="shared" si="48"/>
        <v>1.7135499999999999</v>
      </c>
      <c r="AA87" s="90">
        <f t="shared" si="48"/>
        <v>1.4091400000000001</v>
      </c>
    </row>
    <row r="88" spans="1:27" ht="12.75" hidden="1" customHeight="1" outlineLevel="1" x14ac:dyDescent="0.2">
      <c r="A88" s="98" t="s">
        <v>1113</v>
      </c>
      <c r="B88" s="62" t="s">
        <v>236</v>
      </c>
      <c r="C88" s="42" t="s">
        <v>77</v>
      </c>
      <c r="D88" s="43">
        <v>1130.6400000000001</v>
      </c>
      <c r="E88" s="43">
        <v>1098.17</v>
      </c>
      <c r="F88" s="43">
        <v>1083.98</v>
      </c>
      <c r="G88" s="43">
        <v>1081.78</v>
      </c>
      <c r="H88" s="43">
        <v>1096.94</v>
      </c>
      <c r="I88" s="43">
        <v>1149.21</v>
      </c>
      <c r="J88" s="43">
        <v>1358.61</v>
      </c>
      <c r="K88" s="43">
        <v>1698.78</v>
      </c>
      <c r="L88" s="43">
        <v>1749.58</v>
      </c>
      <c r="M88" s="43">
        <v>1804.06</v>
      </c>
      <c r="N88" s="43">
        <v>1826.81</v>
      </c>
      <c r="O88" s="43">
        <v>1850.23</v>
      </c>
      <c r="P88" s="43">
        <v>1834.36</v>
      </c>
      <c r="Q88" s="43">
        <v>1841.88</v>
      </c>
      <c r="R88" s="43">
        <v>1801.93</v>
      </c>
      <c r="S88" s="43">
        <v>1793.87</v>
      </c>
      <c r="T88" s="43">
        <v>1840.29</v>
      </c>
      <c r="U88" s="43">
        <v>1881.62</v>
      </c>
      <c r="V88" s="43">
        <v>1861.93</v>
      </c>
      <c r="W88" s="43">
        <v>1820.2</v>
      </c>
      <c r="X88" s="43">
        <v>1806.15</v>
      </c>
      <c r="Y88" s="43">
        <v>1751.09</v>
      </c>
      <c r="Z88" s="43">
        <v>1530.43</v>
      </c>
      <c r="AA88" s="43">
        <v>1226.02</v>
      </c>
    </row>
    <row r="89" spans="1:27" ht="12.75" hidden="1" customHeight="1" outlineLevel="1" x14ac:dyDescent="0.2">
      <c r="A89" s="98" t="s">
        <v>1114</v>
      </c>
      <c r="B89" s="62" t="s">
        <v>88</v>
      </c>
      <c r="C89" s="42" t="s">
        <v>77</v>
      </c>
      <c r="D89" s="43">
        <f t="shared" ref="D89:AA89" si="49">$D$9</f>
        <v>66.180000000000007</v>
      </c>
      <c r="E89" s="43">
        <f t="shared" si="49"/>
        <v>66.180000000000007</v>
      </c>
      <c r="F89" s="43">
        <f t="shared" si="49"/>
        <v>66.180000000000007</v>
      </c>
      <c r="G89" s="43">
        <f t="shared" si="49"/>
        <v>66.180000000000007</v>
      </c>
      <c r="H89" s="43">
        <f t="shared" si="49"/>
        <v>66.180000000000007</v>
      </c>
      <c r="I89" s="43">
        <f t="shared" si="49"/>
        <v>66.180000000000007</v>
      </c>
      <c r="J89" s="43">
        <f t="shared" si="49"/>
        <v>66.180000000000007</v>
      </c>
      <c r="K89" s="43">
        <f t="shared" si="49"/>
        <v>66.180000000000007</v>
      </c>
      <c r="L89" s="43">
        <f t="shared" si="49"/>
        <v>66.180000000000007</v>
      </c>
      <c r="M89" s="43">
        <f t="shared" si="49"/>
        <v>66.180000000000007</v>
      </c>
      <c r="N89" s="43">
        <f t="shared" si="49"/>
        <v>66.180000000000007</v>
      </c>
      <c r="O89" s="43">
        <f t="shared" si="49"/>
        <v>66.180000000000007</v>
      </c>
      <c r="P89" s="43">
        <f t="shared" si="49"/>
        <v>66.180000000000007</v>
      </c>
      <c r="Q89" s="43">
        <f t="shared" si="49"/>
        <v>66.180000000000007</v>
      </c>
      <c r="R89" s="43">
        <f t="shared" si="49"/>
        <v>66.180000000000007</v>
      </c>
      <c r="S89" s="43">
        <f t="shared" si="49"/>
        <v>66.180000000000007</v>
      </c>
      <c r="T89" s="43">
        <f t="shared" si="49"/>
        <v>66.180000000000007</v>
      </c>
      <c r="U89" s="43">
        <f t="shared" si="49"/>
        <v>66.180000000000007</v>
      </c>
      <c r="V89" s="43">
        <f t="shared" si="49"/>
        <v>66.180000000000007</v>
      </c>
      <c r="W89" s="43">
        <f t="shared" si="49"/>
        <v>66.180000000000007</v>
      </c>
      <c r="X89" s="43">
        <f t="shared" si="49"/>
        <v>66.180000000000007</v>
      </c>
      <c r="Y89" s="43">
        <f t="shared" si="49"/>
        <v>66.180000000000007</v>
      </c>
      <c r="Z89" s="43">
        <f t="shared" si="49"/>
        <v>66.180000000000007</v>
      </c>
      <c r="AA89" s="43">
        <f t="shared" si="49"/>
        <v>66.180000000000007</v>
      </c>
    </row>
    <row r="90" spans="1:27" ht="12.75" hidden="1" customHeight="1" outlineLevel="1" x14ac:dyDescent="0.2">
      <c r="A90" s="98" t="s">
        <v>1115</v>
      </c>
      <c r="B90" s="62" t="s">
        <v>81</v>
      </c>
      <c r="C90" s="42" t="s">
        <v>77</v>
      </c>
      <c r="D90" s="43">
        <v>6.71</v>
      </c>
      <c r="E90" s="43">
        <v>6.71</v>
      </c>
      <c r="F90" s="43">
        <v>6.71</v>
      </c>
      <c r="G90" s="43">
        <v>6.71</v>
      </c>
      <c r="H90" s="43">
        <v>6.71</v>
      </c>
      <c r="I90" s="43">
        <v>6.71</v>
      </c>
      <c r="J90" s="43">
        <v>6.71</v>
      </c>
      <c r="K90" s="43">
        <v>6.71</v>
      </c>
      <c r="L90" s="43">
        <v>6.71</v>
      </c>
      <c r="M90" s="43">
        <v>6.71</v>
      </c>
      <c r="N90" s="43">
        <v>6.71</v>
      </c>
      <c r="O90" s="43">
        <v>6.71</v>
      </c>
      <c r="P90" s="43">
        <v>6.71</v>
      </c>
      <c r="Q90" s="43">
        <v>6.71</v>
      </c>
      <c r="R90" s="43">
        <v>6.71</v>
      </c>
      <c r="S90" s="43">
        <v>6.71</v>
      </c>
      <c r="T90" s="43">
        <v>6.71</v>
      </c>
      <c r="U90" s="43">
        <v>6.71</v>
      </c>
      <c r="V90" s="43">
        <v>6.71</v>
      </c>
      <c r="W90" s="43">
        <v>6.71</v>
      </c>
      <c r="X90" s="43">
        <v>6.71</v>
      </c>
      <c r="Y90" s="43">
        <v>6.71</v>
      </c>
      <c r="Z90" s="43">
        <v>6.71</v>
      </c>
      <c r="AA90" s="43">
        <v>6.71</v>
      </c>
    </row>
    <row r="91" spans="1:27" ht="12.75" hidden="1" customHeight="1" outlineLevel="1" x14ac:dyDescent="0.2">
      <c r="A91" s="98" t="s">
        <v>1116</v>
      </c>
      <c r="B91" s="62" t="s">
        <v>79</v>
      </c>
      <c r="C91" s="42" t="s">
        <v>77</v>
      </c>
      <c r="D91" s="43">
        <f>$D$11</f>
        <v>110.23</v>
      </c>
      <c r="E91" s="43">
        <f t="shared" ref="E91:AA91" si="50">$D$11</f>
        <v>110.23</v>
      </c>
      <c r="F91" s="43">
        <f t="shared" si="50"/>
        <v>110.23</v>
      </c>
      <c r="G91" s="43">
        <f t="shared" si="50"/>
        <v>110.23</v>
      </c>
      <c r="H91" s="43">
        <f t="shared" si="50"/>
        <v>110.23</v>
      </c>
      <c r="I91" s="43">
        <f t="shared" si="50"/>
        <v>110.23</v>
      </c>
      <c r="J91" s="43">
        <f t="shared" si="50"/>
        <v>110.23</v>
      </c>
      <c r="K91" s="43">
        <f t="shared" si="50"/>
        <v>110.23</v>
      </c>
      <c r="L91" s="43">
        <f t="shared" si="50"/>
        <v>110.23</v>
      </c>
      <c r="M91" s="43">
        <f t="shared" si="50"/>
        <v>110.23</v>
      </c>
      <c r="N91" s="43">
        <f t="shared" si="50"/>
        <v>110.23</v>
      </c>
      <c r="O91" s="43">
        <f t="shared" si="50"/>
        <v>110.23</v>
      </c>
      <c r="P91" s="43">
        <f t="shared" si="50"/>
        <v>110.23</v>
      </c>
      <c r="Q91" s="43">
        <f t="shared" si="50"/>
        <v>110.23</v>
      </c>
      <c r="R91" s="43">
        <f t="shared" si="50"/>
        <v>110.23</v>
      </c>
      <c r="S91" s="43">
        <f t="shared" si="50"/>
        <v>110.23</v>
      </c>
      <c r="T91" s="43">
        <f t="shared" si="50"/>
        <v>110.23</v>
      </c>
      <c r="U91" s="43">
        <f t="shared" si="50"/>
        <v>110.23</v>
      </c>
      <c r="V91" s="43">
        <f t="shared" si="50"/>
        <v>110.23</v>
      </c>
      <c r="W91" s="43">
        <f t="shared" si="50"/>
        <v>110.23</v>
      </c>
      <c r="X91" s="43">
        <f t="shared" si="50"/>
        <v>110.23</v>
      </c>
      <c r="Y91" s="43">
        <f t="shared" si="50"/>
        <v>110.23</v>
      </c>
      <c r="Z91" s="43">
        <f t="shared" si="50"/>
        <v>110.23</v>
      </c>
      <c r="AA91" s="43">
        <f t="shared" si="50"/>
        <v>110.23</v>
      </c>
    </row>
    <row r="92" spans="1:27" ht="12.75" customHeight="1" collapsed="1" x14ac:dyDescent="0.2">
      <c r="A92" s="97" t="s">
        <v>1117</v>
      </c>
      <c r="B92" s="27" t="str">
        <f>"18"&amp;"."&amp;$B$663&amp;"."&amp;$B$664</f>
        <v>18.01.2023</v>
      </c>
      <c r="C92" s="89" t="s">
        <v>74</v>
      </c>
      <c r="D92" s="90">
        <f>ROUND(((D93+D94+D96+D95)/1000),5)</f>
        <v>1.3514600000000001</v>
      </c>
      <c r="E92" s="90">
        <f>ROUND(((E93+E94+E96+E95)/1000),5)</f>
        <v>1.3178099999999999</v>
      </c>
      <c r="F92" s="90">
        <f>ROUND(((F93+F94+F96+F95)/1000),5)</f>
        <v>1.29698</v>
      </c>
      <c r="G92" s="90">
        <f t="shared" ref="G92:AA92" si="51">ROUND(((G93+G94+G96+G95)/1000),5)</f>
        <v>1.29582</v>
      </c>
      <c r="H92" s="90">
        <f t="shared" si="51"/>
        <v>1.32186</v>
      </c>
      <c r="I92" s="90">
        <f t="shared" si="51"/>
        <v>1.3826000000000001</v>
      </c>
      <c r="J92" s="90">
        <f t="shared" si="51"/>
        <v>1.68374</v>
      </c>
      <c r="K92" s="90">
        <f t="shared" si="51"/>
        <v>1.8979900000000001</v>
      </c>
      <c r="L92" s="90">
        <f t="shared" si="51"/>
        <v>2.0089899999999998</v>
      </c>
      <c r="M92" s="90">
        <f t="shared" si="51"/>
        <v>2.04277</v>
      </c>
      <c r="N92" s="90">
        <f t="shared" si="51"/>
        <v>2.0614400000000002</v>
      </c>
      <c r="O92" s="90">
        <f t="shared" si="51"/>
        <v>2.09362</v>
      </c>
      <c r="P92" s="90">
        <f t="shared" si="51"/>
        <v>2.0722</v>
      </c>
      <c r="Q92" s="90">
        <f t="shared" si="51"/>
        <v>2.08189</v>
      </c>
      <c r="R92" s="90">
        <f t="shared" si="51"/>
        <v>2.0849899999999999</v>
      </c>
      <c r="S92" s="90">
        <f t="shared" si="51"/>
        <v>2.0455700000000001</v>
      </c>
      <c r="T92" s="90">
        <f t="shared" si="51"/>
        <v>2.0845400000000001</v>
      </c>
      <c r="U92" s="90">
        <f t="shared" si="51"/>
        <v>2.09267</v>
      </c>
      <c r="V92" s="90">
        <f t="shared" si="51"/>
        <v>2.0873599999999999</v>
      </c>
      <c r="W92" s="90">
        <f t="shared" si="51"/>
        <v>2.0571100000000002</v>
      </c>
      <c r="X92" s="90">
        <f t="shared" si="51"/>
        <v>2.0027599999999999</v>
      </c>
      <c r="Y92" s="90">
        <f t="shared" si="51"/>
        <v>1.91808</v>
      </c>
      <c r="Z92" s="90">
        <f t="shared" si="51"/>
        <v>1.6857800000000001</v>
      </c>
      <c r="AA92" s="90">
        <f t="shared" si="51"/>
        <v>1.36216</v>
      </c>
    </row>
    <row r="93" spans="1:27" ht="12.75" hidden="1" customHeight="1" outlineLevel="1" x14ac:dyDescent="0.2">
      <c r="A93" s="98" t="s">
        <v>1118</v>
      </c>
      <c r="B93" s="62" t="s">
        <v>236</v>
      </c>
      <c r="C93" s="42" t="s">
        <v>77</v>
      </c>
      <c r="D93" s="43">
        <v>1168.3399999999999</v>
      </c>
      <c r="E93" s="43">
        <v>1134.69</v>
      </c>
      <c r="F93" s="43">
        <v>1113.8599999999999</v>
      </c>
      <c r="G93" s="43">
        <v>1112.7</v>
      </c>
      <c r="H93" s="43">
        <v>1138.74</v>
      </c>
      <c r="I93" s="43">
        <v>1199.48</v>
      </c>
      <c r="J93" s="43">
        <v>1500.62</v>
      </c>
      <c r="K93" s="43">
        <v>1714.87</v>
      </c>
      <c r="L93" s="43">
        <v>1825.87</v>
      </c>
      <c r="M93" s="43">
        <v>1859.65</v>
      </c>
      <c r="N93" s="43">
        <v>1878.32</v>
      </c>
      <c r="O93" s="43">
        <v>1910.5</v>
      </c>
      <c r="P93" s="43">
        <v>1889.08</v>
      </c>
      <c r="Q93" s="43">
        <v>1898.77</v>
      </c>
      <c r="R93" s="43">
        <v>1901.87</v>
      </c>
      <c r="S93" s="43">
        <v>1862.45</v>
      </c>
      <c r="T93" s="43">
        <v>1901.42</v>
      </c>
      <c r="U93" s="43">
        <v>1909.55</v>
      </c>
      <c r="V93" s="43">
        <v>1904.24</v>
      </c>
      <c r="W93" s="43">
        <v>1873.99</v>
      </c>
      <c r="X93" s="43">
        <v>1819.64</v>
      </c>
      <c r="Y93" s="43">
        <v>1734.96</v>
      </c>
      <c r="Z93" s="43">
        <v>1502.66</v>
      </c>
      <c r="AA93" s="43">
        <v>1179.04</v>
      </c>
    </row>
    <row r="94" spans="1:27" ht="12.75" hidden="1" customHeight="1" outlineLevel="1" x14ac:dyDescent="0.2">
      <c r="A94" s="98" t="s">
        <v>1119</v>
      </c>
      <c r="B94" s="62" t="s">
        <v>88</v>
      </c>
      <c r="C94" s="42" t="s">
        <v>77</v>
      </c>
      <c r="D94" s="43">
        <f t="shared" ref="D94:AA94" si="52">$D$9</f>
        <v>66.180000000000007</v>
      </c>
      <c r="E94" s="43">
        <f t="shared" si="52"/>
        <v>66.180000000000007</v>
      </c>
      <c r="F94" s="43">
        <f t="shared" si="52"/>
        <v>66.180000000000007</v>
      </c>
      <c r="G94" s="43">
        <f t="shared" si="52"/>
        <v>66.180000000000007</v>
      </c>
      <c r="H94" s="43">
        <f t="shared" si="52"/>
        <v>66.180000000000007</v>
      </c>
      <c r="I94" s="43">
        <f t="shared" si="52"/>
        <v>66.180000000000007</v>
      </c>
      <c r="J94" s="43">
        <f t="shared" si="52"/>
        <v>66.180000000000007</v>
      </c>
      <c r="K94" s="43">
        <f t="shared" si="52"/>
        <v>66.180000000000007</v>
      </c>
      <c r="L94" s="43">
        <f t="shared" si="52"/>
        <v>66.180000000000007</v>
      </c>
      <c r="M94" s="43">
        <f t="shared" si="52"/>
        <v>66.180000000000007</v>
      </c>
      <c r="N94" s="43">
        <f t="shared" si="52"/>
        <v>66.180000000000007</v>
      </c>
      <c r="O94" s="43">
        <f t="shared" si="52"/>
        <v>66.180000000000007</v>
      </c>
      <c r="P94" s="43">
        <f t="shared" si="52"/>
        <v>66.180000000000007</v>
      </c>
      <c r="Q94" s="43">
        <f t="shared" si="52"/>
        <v>66.180000000000007</v>
      </c>
      <c r="R94" s="43">
        <f t="shared" si="52"/>
        <v>66.180000000000007</v>
      </c>
      <c r="S94" s="43">
        <f t="shared" si="52"/>
        <v>66.180000000000007</v>
      </c>
      <c r="T94" s="43">
        <f t="shared" si="52"/>
        <v>66.180000000000007</v>
      </c>
      <c r="U94" s="43">
        <f t="shared" si="52"/>
        <v>66.180000000000007</v>
      </c>
      <c r="V94" s="43">
        <f t="shared" si="52"/>
        <v>66.180000000000007</v>
      </c>
      <c r="W94" s="43">
        <f t="shared" si="52"/>
        <v>66.180000000000007</v>
      </c>
      <c r="X94" s="43">
        <f t="shared" si="52"/>
        <v>66.180000000000007</v>
      </c>
      <c r="Y94" s="43">
        <f t="shared" si="52"/>
        <v>66.180000000000007</v>
      </c>
      <c r="Z94" s="43">
        <f t="shared" si="52"/>
        <v>66.180000000000007</v>
      </c>
      <c r="AA94" s="43">
        <f t="shared" si="52"/>
        <v>66.180000000000007</v>
      </c>
    </row>
    <row r="95" spans="1:27" ht="12.75" hidden="1" customHeight="1" outlineLevel="1" x14ac:dyDescent="0.2">
      <c r="A95" s="98" t="s">
        <v>1120</v>
      </c>
      <c r="B95" s="62" t="s">
        <v>81</v>
      </c>
      <c r="C95" s="42" t="s">
        <v>77</v>
      </c>
      <c r="D95" s="43">
        <v>6.71</v>
      </c>
      <c r="E95" s="43">
        <v>6.71</v>
      </c>
      <c r="F95" s="43">
        <v>6.71</v>
      </c>
      <c r="G95" s="43">
        <v>6.71</v>
      </c>
      <c r="H95" s="43">
        <v>6.71</v>
      </c>
      <c r="I95" s="43">
        <v>6.71</v>
      </c>
      <c r="J95" s="43">
        <v>6.71</v>
      </c>
      <c r="K95" s="43">
        <v>6.71</v>
      </c>
      <c r="L95" s="43">
        <v>6.71</v>
      </c>
      <c r="M95" s="43">
        <v>6.71</v>
      </c>
      <c r="N95" s="43">
        <v>6.71</v>
      </c>
      <c r="O95" s="43">
        <v>6.71</v>
      </c>
      <c r="P95" s="43">
        <v>6.71</v>
      </c>
      <c r="Q95" s="43">
        <v>6.71</v>
      </c>
      <c r="R95" s="43">
        <v>6.71</v>
      </c>
      <c r="S95" s="43">
        <v>6.71</v>
      </c>
      <c r="T95" s="43">
        <v>6.71</v>
      </c>
      <c r="U95" s="43">
        <v>6.71</v>
      </c>
      <c r="V95" s="43">
        <v>6.71</v>
      </c>
      <c r="W95" s="43">
        <v>6.71</v>
      </c>
      <c r="X95" s="43">
        <v>6.71</v>
      </c>
      <c r="Y95" s="43">
        <v>6.71</v>
      </c>
      <c r="Z95" s="43">
        <v>6.71</v>
      </c>
      <c r="AA95" s="43">
        <v>6.71</v>
      </c>
    </row>
    <row r="96" spans="1:27" ht="12.75" hidden="1" customHeight="1" outlineLevel="1" x14ac:dyDescent="0.2">
      <c r="A96" s="98" t="s">
        <v>1121</v>
      </c>
      <c r="B96" s="62" t="s">
        <v>79</v>
      </c>
      <c r="C96" s="42" t="s">
        <v>77</v>
      </c>
      <c r="D96" s="43">
        <f>$D$11</f>
        <v>110.23</v>
      </c>
      <c r="E96" s="43">
        <f t="shared" ref="E96:AA96" si="53">$D$11</f>
        <v>110.23</v>
      </c>
      <c r="F96" s="43">
        <f t="shared" si="53"/>
        <v>110.23</v>
      </c>
      <c r="G96" s="43">
        <f t="shared" si="53"/>
        <v>110.23</v>
      </c>
      <c r="H96" s="43">
        <f t="shared" si="53"/>
        <v>110.23</v>
      </c>
      <c r="I96" s="43">
        <f t="shared" si="53"/>
        <v>110.23</v>
      </c>
      <c r="J96" s="43">
        <f t="shared" si="53"/>
        <v>110.23</v>
      </c>
      <c r="K96" s="43">
        <f t="shared" si="53"/>
        <v>110.23</v>
      </c>
      <c r="L96" s="43">
        <f t="shared" si="53"/>
        <v>110.23</v>
      </c>
      <c r="M96" s="43">
        <f t="shared" si="53"/>
        <v>110.23</v>
      </c>
      <c r="N96" s="43">
        <f t="shared" si="53"/>
        <v>110.23</v>
      </c>
      <c r="O96" s="43">
        <f t="shared" si="53"/>
        <v>110.23</v>
      </c>
      <c r="P96" s="43">
        <f t="shared" si="53"/>
        <v>110.23</v>
      </c>
      <c r="Q96" s="43">
        <f t="shared" si="53"/>
        <v>110.23</v>
      </c>
      <c r="R96" s="43">
        <f t="shared" si="53"/>
        <v>110.23</v>
      </c>
      <c r="S96" s="43">
        <f t="shared" si="53"/>
        <v>110.23</v>
      </c>
      <c r="T96" s="43">
        <f t="shared" si="53"/>
        <v>110.23</v>
      </c>
      <c r="U96" s="43">
        <f t="shared" si="53"/>
        <v>110.23</v>
      </c>
      <c r="V96" s="43">
        <f t="shared" si="53"/>
        <v>110.23</v>
      </c>
      <c r="W96" s="43">
        <f t="shared" si="53"/>
        <v>110.23</v>
      </c>
      <c r="X96" s="43">
        <f t="shared" si="53"/>
        <v>110.23</v>
      </c>
      <c r="Y96" s="43">
        <f t="shared" si="53"/>
        <v>110.23</v>
      </c>
      <c r="Z96" s="43">
        <f t="shared" si="53"/>
        <v>110.23</v>
      </c>
      <c r="AA96" s="43">
        <f t="shared" si="53"/>
        <v>110.23</v>
      </c>
    </row>
    <row r="97" spans="1:27" ht="12.75" customHeight="1" collapsed="1" x14ac:dyDescent="0.2">
      <c r="A97" s="97" t="s">
        <v>1122</v>
      </c>
      <c r="B97" s="27" t="str">
        <f>"19"&amp;"."&amp;$B$663&amp;"."&amp;$B$664</f>
        <v>19.01.2023</v>
      </c>
      <c r="C97" s="89" t="s">
        <v>74</v>
      </c>
      <c r="D97" s="90">
        <f>ROUND(((D98+D99+D101+D100)/1000),5)</f>
        <v>1.3625</v>
      </c>
      <c r="E97" s="90">
        <f>ROUND(((E98+E99+E101+E100)/1000),5)</f>
        <v>1.32687</v>
      </c>
      <c r="F97" s="90">
        <f>ROUND(((F98+F99+F101+F100)/1000),5)</f>
        <v>1.2984500000000001</v>
      </c>
      <c r="G97" s="90">
        <f t="shared" ref="G97:AA97" si="54">ROUND(((G98+G99+G101+G100)/1000),5)</f>
        <v>1.2985599999999999</v>
      </c>
      <c r="H97" s="90">
        <f t="shared" si="54"/>
        <v>1.3313200000000001</v>
      </c>
      <c r="I97" s="90">
        <f t="shared" si="54"/>
        <v>1.3855200000000001</v>
      </c>
      <c r="J97" s="90">
        <f t="shared" si="54"/>
        <v>1.79847</v>
      </c>
      <c r="K97" s="90">
        <f t="shared" si="54"/>
        <v>1.9785299999999999</v>
      </c>
      <c r="L97" s="90">
        <f t="shared" si="54"/>
        <v>2.0757500000000002</v>
      </c>
      <c r="M97" s="90">
        <f t="shared" si="54"/>
        <v>2.0958999999999999</v>
      </c>
      <c r="N97" s="90">
        <f t="shared" si="54"/>
        <v>2.11504</v>
      </c>
      <c r="O97" s="90">
        <f t="shared" si="54"/>
        <v>2.14601</v>
      </c>
      <c r="P97" s="90">
        <f t="shared" si="54"/>
        <v>2.1253899999999999</v>
      </c>
      <c r="Q97" s="90">
        <f t="shared" si="54"/>
        <v>2.13368</v>
      </c>
      <c r="R97" s="90">
        <f t="shared" si="54"/>
        <v>2.1381100000000002</v>
      </c>
      <c r="S97" s="90">
        <f t="shared" si="54"/>
        <v>2.0968100000000001</v>
      </c>
      <c r="T97" s="90">
        <f t="shared" si="54"/>
        <v>2.1779199999999999</v>
      </c>
      <c r="U97" s="90">
        <f t="shared" si="54"/>
        <v>2.2005300000000001</v>
      </c>
      <c r="V97" s="90">
        <f t="shared" si="54"/>
        <v>2.1842700000000002</v>
      </c>
      <c r="W97" s="90">
        <f t="shared" si="54"/>
        <v>2.1127799999999999</v>
      </c>
      <c r="X97" s="90">
        <f t="shared" si="54"/>
        <v>2.07368</v>
      </c>
      <c r="Y97" s="90">
        <f t="shared" si="54"/>
        <v>2.0078100000000001</v>
      </c>
      <c r="Z97" s="90">
        <f t="shared" si="54"/>
        <v>1.8020799999999999</v>
      </c>
      <c r="AA97" s="90">
        <f t="shared" si="54"/>
        <v>1.38096</v>
      </c>
    </row>
    <row r="98" spans="1:27" ht="12.75" hidden="1" customHeight="1" outlineLevel="1" x14ac:dyDescent="0.2">
      <c r="A98" s="98" t="s">
        <v>1123</v>
      </c>
      <c r="B98" s="62" t="s">
        <v>236</v>
      </c>
      <c r="C98" s="42" t="s">
        <v>77</v>
      </c>
      <c r="D98" s="43">
        <v>1179.3800000000001</v>
      </c>
      <c r="E98" s="43">
        <v>1143.75</v>
      </c>
      <c r="F98" s="43">
        <v>1115.33</v>
      </c>
      <c r="G98" s="43">
        <v>1115.44</v>
      </c>
      <c r="H98" s="43">
        <v>1148.2</v>
      </c>
      <c r="I98" s="43">
        <v>1202.4000000000001</v>
      </c>
      <c r="J98" s="43">
        <v>1615.35</v>
      </c>
      <c r="K98" s="43">
        <v>1795.41</v>
      </c>
      <c r="L98" s="43">
        <v>1892.63</v>
      </c>
      <c r="M98" s="43">
        <v>1912.78</v>
      </c>
      <c r="N98" s="43">
        <v>1931.92</v>
      </c>
      <c r="O98" s="43">
        <v>1962.89</v>
      </c>
      <c r="P98" s="43">
        <v>1942.27</v>
      </c>
      <c r="Q98" s="43">
        <v>1950.56</v>
      </c>
      <c r="R98" s="43">
        <v>1954.99</v>
      </c>
      <c r="S98" s="43">
        <v>1913.69</v>
      </c>
      <c r="T98" s="43">
        <v>1994.8</v>
      </c>
      <c r="U98" s="43">
        <v>2017.41</v>
      </c>
      <c r="V98" s="43">
        <v>2001.15</v>
      </c>
      <c r="W98" s="43">
        <v>1929.66</v>
      </c>
      <c r="X98" s="43">
        <v>1890.56</v>
      </c>
      <c r="Y98" s="43">
        <v>1824.69</v>
      </c>
      <c r="Z98" s="43">
        <v>1618.96</v>
      </c>
      <c r="AA98" s="43">
        <v>1197.8399999999999</v>
      </c>
    </row>
    <row r="99" spans="1:27" ht="12.75" hidden="1" customHeight="1" outlineLevel="1" x14ac:dyDescent="0.2">
      <c r="A99" s="98" t="s">
        <v>1124</v>
      </c>
      <c r="B99" s="62" t="s">
        <v>88</v>
      </c>
      <c r="C99" s="42" t="s">
        <v>77</v>
      </c>
      <c r="D99" s="43">
        <f t="shared" ref="D99:AA99" si="55">$D$9</f>
        <v>66.180000000000007</v>
      </c>
      <c r="E99" s="43">
        <f t="shared" si="55"/>
        <v>66.180000000000007</v>
      </c>
      <c r="F99" s="43">
        <f t="shared" si="55"/>
        <v>66.180000000000007</v>
      </c>
      <c r="G99" s="43">
        <f t="shared" si="55"/>
        <v>66.180000000000007</v>
      </c>
      <c r="H99" s="43">
        <f t="shared" si="55"/>
        <v>66.180000000000007</v>
      </c>
      <c r="I99" s="43">
        <f t="shared" si="55"/>
        <v>66.180000000000007</v>
      </c>
      <c r="J99" s="43">
        <f t="shared" si="55"/>
        <v>66.180000000000007</v>
      </c>
      <c r="K99" s="43">
        <f t="shared" si="55"/>
        <v>66.180000000000007</v>
      </c>
      <c r="L99" s="43">
        <f t="shared" si="55"/>
        <v>66.180000000000007</v>
      </c>
      <c r="M99" s="43">
        <f t="shared" si="55"/>
        <v>66.180000000000007</v>
      </c>
      <c r="N99" s="43">
        <f t="shared" si="55"/>
        <v>66.180000000000007</v>
      </c>
      <c r="O99" s="43">
        <f t="shared" si="55"/>
        <v>66.180000000000007</v>
      </c>
      <c r="P99" s="43">
        <f t="shared" si="55"/>
        <v>66.180000000000007</v>
      </c>
      <c r="Q99" s="43">
        <f t="shared" si="55"/>
        <v>66.180000000000007</v>
      </c>
      <c r="R99" s="43">
        <f t="shared" si="55"/>
        <v>66.180000000000007</v>
      </c>
      <c r="S99" s="43">
        <f t="shared" si="55"/>
        <v>66.180000000000007</v>
      </c>
      <c r="T99" s="43">
        <f t="shared" si="55"/>
        <v>66.180000000000007</v>
      </c>
      <c r="U99" s="43">
        <f t="shared" si="55"/>
        <v>66.180000000000007</v>
      </c>
      <c r="V99" s="43">
        <f t="shared" si="55"/>
        <v>66.180000000000007</v>
      </c>
      <c r="W99" s="43">
        <f t="shared" si="55"/>
        <v>66.180000000000007</v>
      </c>
      <c r="X99" s="43">
        <f t="shared" si="55"/>
        <v>66.180000000000007</v>
      </c>
      <c r="Y99" s="43">
        <f t="shared" si="55"/>
        <v>66.180000000000007</v>
      </c>
      <c r="Z99" s="43">
        <f t="shared" si="55"/>
        <v>66.180000000000007</v>
      </c>
      <c r="AA99" s="43">
        <f t="shared" si="55"/>
        <v>66.180000000000007</v>
      </c>
    </row>
    <row r="100" spans="1:27" ht="12.75" hidden="1" customHeight="1" outlineLevel="1" x14ac:dyDescent="0.2">
      <c r="A100" s="98" t="s">
        <v>1125</v>
      </c>
      <c r="B100" s="62" t="s">
        <v>81</v>
      </c>
      <c r="C100" s="42" t="s">
        <v>77</v>
      </c>
      <c r="D100" s="43">
        <v>6.71</v>
      </c>
      <c r="E100" s="43">
        <v>6.71</v>
      </c>
      <c r="F100" s="43">
        <v>6.71</v>
      </c>
      <c r="G100" s="43">
        <v>6.71</v>
      </c>
      <c r="H100" s="43">
        <v>6.71</v>
      </c>
      <c r="I100" s="43">
        <v>6.71</v>
      </c>
      <c r="J100" s="43">
        <v>6.71</v>
      </c>
      <c r="K100" s="43">
        <v>6.71</v>
      </c>
      <c r="L100" s="43">
        <v>6.71</v>
      </c>
      <c r="M100" s="43">
        <v>6.71</v>
      </c>
      <c r="N100" s="43">
        <v>6.71</v>
      </c>
      <c r="O100" s="43">
        <v>6.71</v>
      </c>
      <c r="P100" s="43">
        <v>6.71</v>
      </c>
      <c r="Q100" s="43">
        <v>6.71</v>
      </c>
      <c r="R100" s="43">
        <v>6.71</v>
      </c>
      <c r="S100" s="43">
        <v>6.71</v>
      </c>
      <c r="T100" s="43">
        <v>6.71</v>
      </c>
      <c r="U100" s="43">
        <v>6.71</v>
      </c>
      <c r="V100" s="43">
        <v>6.71</v>
      </c>
      <c r="W100" s="43">
        <v>6.71</v>
      </c>
      <c r="X100" s="43">
        <v>6.71</v>
      </c>
      <c r="Y100" s="43">
        <v>6.71</v>
      </c>
      <c r="Z100" s="43">
        <v>6.71</v>
      </c>
      <c r="AA100" s="43">
        <v>6.71</v>
      </c>
    </row>
    <row r="101" spans="1:27" ht="12.75" hidden="1" customHeight="1" outlineLevel="1" x14ac:dyDescent="0.2">
      <c r="A101" s="98" t="s">
        <v>1126</v>
      </c>
      <c r="B101" s="62" t="s">
        <v>79</v>
      </c>
      <c r="C101" s="42" t="s">
        <v>77</v>
      </c>
      <c r="D101" s="43">
        <f>$D$11</f>
        <v>110.23</v>
      </c>
      <c r="E101" s="43">
        <f t="shared" ref="E101:AA101" si="56">$D$11</f>
        <v>110.23</v>
      </c>
      <c r="F101" s="43">
        <f t="shared" si="56"/>
        <v>110.23</v>
      </c>
      <c r="G101" s="43">
        <f t="shared" si="56"/>
        <v>110.23</v>
      </c>
      <c r="H101" s="43">
        <f t="shared" si="56"/>
        <v>110.23</v>
      </c>
      <c r="I101" s="43">
        <f t="shared" si="56"/>
        <v>110.23</v>
      </c>
      <c r="J101" s="43">
        <f t="shared" si="56"/>
        <v>110.23</v>
      </c>
      <c r="K101" s="43">
        <f t="shared" si="56"/>
        <v>110.23</v>
      </c>
      <c r="L101" s="43">
        <f t="shared" si="56"/>
        <v>110.23</v>
      </c>
      <c r="M101" s="43">
        <f t="shared" si="56"/>
        <v>110.23</v>
      </c>
      <c r="N101" s="43">
        <f t="shared" si="56"/>
        <v>110.23</v>
      </c>
      <c r="O101" s="43">
        <f t="shared" si="56"/>
        <v>110.23</v>
      </c>
      <c r="P101" s="43">
        <f t="shared" si="56"/>
        <v>110.23</v>
      </c>
      <c r="Q101" s="43">
        <f t="shared" si="56"/>
        <v>110.23</v>
      </c>
      <c r="R101" s="43">
        <f t="shared" si="56"/>
        <v>110.23</v>
      </c>
      <c r="S101" s="43">
        <f t="shared" si="56"/>
        <v>110.23</v>
      </c>
      <c r="T101" s="43">
        <f t="shared" si="56"/>
        <v>110.23</v>
      </c>
      <c r="U101" s="43">
        <f t="shared" si="56"/>
        <v>110.23</v>
      </c>
      <c r="V101" s="43">
        <f t="shared" si="56"/>
        <v>110.23</v>
      </c>
      <c r="W101" s="43">
        <f t="shared" si="56"/>
        <v>110.23</v>
      </c>
      <c r="X101" s="43">
        <f t="shared" si="56"/>
        <v>110.23</v>
      </c>
      <c r="Y101" s="43">
        <f t="shared" si="56"/>
        <v>110.23</v>
      </c>
      <c r="Z101" s="43">
        <f t="shared" si="56"/>
        <v>110.23</v>
      </c>
      <c r="AA101" s="43">
        <f t="shared" si="56"/>
        <v>110.23</v>
      </c>
    </row>
    <row r="102" spans="1:27" ht="12.75" customHeight="1" collapsed="1" x14ac:dyDescent="0.2">
      <c r="A102" s="97" t="s">
        <v>1127</v>
      </c>
      <c r="B102" s="27" t="str">
        <f>"20"&amp;"."&amp;$B$663&amp;"."&amp;$B$664</f>
        <v>20.01.2023</v>
      </c>
      <c r="C102" s="89" t="s">
        <v>74</v>
      </c>
      <c r="D102" s="90">
        <f>ROUND(((D103+D104+D106+D105)/1000),5)</f>
        <v>1.36131</v>
      </c>
      <c r="E102" s="90">
        <f>ROUND(((E103+E104+E106+E105)/1000),5)</f>
        <v>1.3280000000000001</v>
      </c>
      <c r="F102" s="90">
        <f>ROUND(((F103+F104+F106+F105)/1000),5)</f>
        <v>1.29175</v>
      </c>
      <c r="G102" s="90">
        <f t="shared" ref="G102:AA102" si="57">ROUND(((G103+G104+G106+G105)/1000),5)</f>
        <v>1.2797400000000001</v>
      </c>
      <c r="H102" s="90">
        <f t="shared" si="57"/>
        <v>1.3239799999999999</v>
      </c>
      <c r="I102" s="90">
        <f t="shared" si="57"/>
        <v>1.3757999999999999</v>
      </c>
      <c r="J102" s="90">
        <f t="shared" si="57"/>
        <v>1.7458499999999999</v>
      </c>
      <c r="K102" s="90">
        <f t="shared" si="57"/>
        <v>1.9355899999999999</v>
      </c>
      <c r="L102" s="90">
        <f t="shared" si="57"/>
        <v>2.0459800000000001</v>
      </c>
      <c r="M102" s="90">
        <f t="shared" si="57"/>
        <v>2.0566800000000001</v>
      </c>
      <c r="N102" s="90">
        <f t="shared" si="57"/>
        <v>2.07043</v>
      </c>
      <c r="O102" s="90">
        <f t="shared" si="57"/>
        <v>2.0914899999999998</v>
      </c>
      <c r="P102" s="90">
        <f t="shared" si="57"/>
        <v>2.07578</v>
      </c>
      <c r="Q102" s="90">
        <f t="shared" si="57"/>
        <v>2.0816599999999998</v>
      </c>
      <c r="R102" s="90">
        <f t="shared" si="57"/>
        <v>2.0767500000000001</v>
      </c>
      <c r="S102" s="90">
        <f t="shared" si="57"/>
        <v>2.04956</v>
      </c>
      <c r="T102" s="90">
        <f t="shared" si="57"/>
        <v>2.0503900000000002</v>
      </c>
      <c r="U102" s="90">
        <f t="shared" si="57"/>
        <v>2.0569500000000001</v>
      </c>
      <c r="V102" s="90">
        <f t="shared" si="57"/>
        <v>2.0529099999999998</v>
      </c>
      <c r="W102" s="90">
        <f t="shared" si="57"/>
        <v>2.06677</v>
      </c>
      <c r="X102" s="90">
        <f t="shared" si="57"/>
        <v>2.0238700000000001</v>
      </c>
      <c r="Y102" s="90">
        <f t="shared" si="57"/>
        <v>1.9434</v>
      </c>
      <c r="Z102" s="90">
        <f t="shared" si="57"/>
        <v>1.76109</v>
      </c>
      <c r="AA102" s="90">
        <f t="shared" si="57"/>
        <v>1.3844700000000001</v>
      </c>
    </row>
    <row r="103" spans="1:27" ht="12.75" hidden="1" customHeight="1" outlineLevel="1" x14ac:dyDescent="0.2">
      <c r="A103" s="98" t="s">
        <v>1128</v>
      </c>
      <c r="B103" s="62" t="s">
        <v>236</v>
      </c>
      <c r="C103" s="42" t="s">
        <v>77</v>
      </c>
      <c r="D103" s="43">
        <v>1178.19</v>
      </c>
      <c r="E103" s="43">
        <v>1144.8800000000001</v>
      </c>
      <c r="F103" s="43">
        <v>1108.6300000000001</v>
      </c>
      <c r="G103" s="43">
        <v>1096.6199999999999</v>
      </c>
      <c r="H103" s="43">
        <v>1140.8599999999999</v>
      </c>
      <c r="I103" s="43">
        <v>1192.68</v>
      </c>
      <c r="J103" s="43">
        <v>1562.73</v>
      </c>
      <c r="K103" s="43">
        <v>1752.47</v>
      </c>
      <c r="L103" s="43">
        <v>1862.86</v>
      </c>
      <c r="M103" s="43">
        <v>1873.56</v>
      </c>
      <c r="N103" s="43">
        <v>1887.31</v>
      </c>
      <c r="O103" s="43">
        <v>1908.37</v>
      </c>
      <c r="P103" s="43">
        <v>1892.66</v>
      </c>
      <c r="Q103" s="43">
        <v>1898.54</v>
      </c>
      <c r="R103" s="43">
        <v>1893.63</v>
      </c>
      <c r="S103" s="43">
        <v>1866.44</v>
      </c>
      <c r="T103" s="43">
        <v>1867.27</v>
      </c>
      <c r="U103" s="43">
        <v>1873.83</v>
      </c>
      <c r="V103" s="43">
        <v>1869.79</v>
      </c>
      <c r="W103" s="43">
        <v>1883.65</v>
      </c>
      <c r="X103" s="43">
        <v>1840.75</v>
      </c>
      <c r="Y103" s="43">
        <v>1760.28</v>
      </c>
      <c r="Z103" s="43">
        <v>1577.97</v>
      </c>
      <c r="AA103" s="43">
        <v>1201.3499999999999</v>
      </c>
    </row>
    <row r="104" spans="1:27" ht="12.75" hidden="1" customHeight="1" outlineLevel="1" x14ac:dyDescent="0.2">
      <c r="A104" s="98" t="s">
        <v>1129</v>
      </c>
      <c r="B104" s="62" t="s">
        <v>88</v>
      </c>
      <c r="C104" s="42" t="s">
        <v>77</v>
      </c>
      <c r="D104" s="43">
        <f t="shared" ref="D104:AA104" si="58">$D$9</f>
        <v>66.180000000000007</v>
      </c>
      <c r="E104" s="43">
        <f t="shared" si="58"/>
        <v>66.180000000000007</v>
      </c>
      <c r="F104" s="43">
        <f t="shared" si="58"/>
        <v>66.180000000000007</v>
      </c>
      <c r="G104" s="43">
        <f t="shared" si="58"/>
        <v>66.180000000000007</v>
      </c>
      <c r="H104" s="43">
        <f t="shared" si="58"/>
        <v>66.180000000000007</v>
      </c>
      <c r="I104" s="43">
        <f t="shared" si="58"/>
        <v>66.180000000000007</v>
      </c>
      <c r="J104" s="43">
        <f t="shared" si="58"/>
        <v>66.180000000000007</v>
      </c>
      <c r="K104" s="43">
        <f t="shared" si="58"/>
        <v>66.180000000000007</v>
      </c>
      <c r="L104" s="43">
        <f t="shared" si="58"/>
        <v>66.180000000000007</v>
      </c>
      <c r="M104" s="43">
        <f t="shared" si="58"/>
        <v>66.180000000000007</v>
      </c>
      <c r="N104" s="43">
        <f t="shared" si="58"/>
        <v>66.180000000000007</v>
      </c>
      <c r="O104" s="43">
        <f t="shared" si="58"/>
        <v>66.180000000000007</v>
      </c>
      <c r="P104" s="43">
        <f t="shared" si="58"/>
        <v>66.180000000000007</v>
      </c>
      <c r="Q104" s="43">
        <f t="shared" si="58"/>
        <v>66.180000000000007</v>
      </c>
      <c r="R104" s="43">
        <f t="shared" si="58"/>
        <v>66.180000000000007</v>
      </c>
      <c r="S104" s="43">
        <f t="shared" si="58"/>
        <v>66.180000000000007</v>
      </c>
      <c r="T104" s="43">
        <f t="shared" si="58"/>
        <v>66.180000000000007</v>
      </c>
      <c r="U104" s="43">
        <f t="shared" si="58"/>
        <v>66.180000000000007</v>
      </c>
      <c r="V104" s="43">
        <f t="shared" si="58"/>
        <v>66.180000000000007</v>
      </c>
      <c r="W104" s="43">
        <f t="shared" si="58"/>
        <v>66.180000000000007</v>
      </c>
      <c r="X104" s="43">
        <f t="shared" si="58"/>
        <v>66.180000000000007</v>
      </c>
      <c r="Y104" s="43">
        <f t="shared" si="58"/>
        <v>66.180000000000007</v>
      </c>
      <c r="Z104" s="43">
        <f t="shared" si="58"/>
        <v>66.180000000000007</v>
      </c>
      <c r="AA104" s="43">
        <f t="shared" si="58"/>
        <v>66.180000000000007</v>
      </c>
    </row>
    <row r="105" spans="1:27" ht="12.75" hidden="1" customHeight="1" outlineLevel="1" x14ac:dyDescent="0.2">
      <c r="A105" s="98" t="s">
        <v>1130</v>
      </c>
      <c r="B105" s="62" t="s">
        <v>81</v>
      </c>
      <c r="C105" s="42" t="s">
        <v>77</v>
      </c>
      <c r="D105" s="43">
        <v>6.71</v>
      </c>
      <c r="E105" s="43">
        <v>6.71</v>
      </c>
      <c r="F105" s="43">
        <v>6.71</v>
      </c>
      <c r="G105" s="43">
        <v>6.71</v>
      </c>
      <c r="H105" s="43">
        <v>6.71</v>
      </c>
      <c r="I105" s="43">
        <v>6.71</v>
      </c>
      <c r="J105" s="43">
        <v>6.71</v>
      </c>
      <c r="K105" s="43">
        <v>6.71</v>
      </c>
      <c r="L105" s="43">
        <v>6.71</v>
      </c>
      <c r="M105" s="43">
        <v>6.71</v>
      </c>
      <c r="N105" s="43">
        <v>6.71</v>
      </c>
      <c r="O105" s="43">
        <v>6.71</v>
      </c>
      <c r="P105" s="43">
        <v>6.71</v>
      </c>
      <c r="Q105" s="43">
        <v>6.71</v>
      </c>
      <c r="R105" s="43">
        <v>6.71</v>
      </c>
      <c r="S105" s="43">
        <v>6.71</v>
      </c>
      <c r="T105" s="43">
        <v>6.71</v>
      </c>
      <c r="U105" s="43">
        <v>6.71</v>
      </c>
      <c r="V105" s="43">
        <v>6.71</v>
      </c>
      <c r="W105" s="43">
        <v>6.71</v>
      </c>
      <c r="X105" s="43">
        <v>6.71</v>
      </c>
      <c r="Y105" s="43">
        <v>6.71</v>
      </c>
      <c r="Z105" s="43">
        <v>6.71</v>
      </c>
      <c r="AA105" s="43">
        <v>6.71</v>
      </c>
    </row>
    <row r="106" spans="1:27" ht="12.75" hidden="1" customHeight="1" outlineLevel="1" x14ac:dyDescent="0.2">
      <c r="A106" s="98" t="s">
        <v>1131</v>
      </c>
      <c r="B106" s="62" t="s">
        <v>79</v>
      </c>
      <c r="C106" s="42" t="s">
        <v>77</v>
      </c>
      <c r="D106" s="43">
        <f>$D$11</f>
        <v>110.23</v>
      </c>
      <c r="E106" s="43">
        <f t="shared" ref="E106:AA106" si="59">$D$11</f>
        <v>110.23</v>
      </c>
      <c r="F106" s="43">
        <f t="shared" si="59"/>
        <v>110.23</v>
      </c>
      <c r="G106" s="43">
        <f t="shared" si="59"/>
        <v>110.23</v>
      </c>
      <c r="H106" s="43">
        <f t="shared" si="59"/>
        <v>110.23</v>
      </c>
      <c r="I106" s="43">
        <f t="shared" si="59"/>
        <v>110.23</v>
      </c>
      <c r="J106" s="43">
        <f t="shared" si="59"/>
        <v>110.23</v>
      </c>
      <c r="K106" s="43">
        <f t="shared" si="59"/>
        <v>110.23</v>
      </c>
      <c r="L106" s="43">
        <f t="shared" si="59"/>
        <v>110.23</v>
      </c>
      <c r="M106" s="43">
        <f t="shared" si="59"/>
        <v>110.23</v>
      </c>
      <c r="N106" s="43">
        <f t="shared" si="59"/>
        <v>110.23</v>
      </c>
      <c r="O106" s="43">
        <f t="shared" si="59"/>
        <v>110.23</v>
      </c>
      <c r="P106" s="43">
        <f t="shared" si="59"/>
        <v>110.23</v>
      </c>
      <c r="Q106" s="43">
        <f t="shared" si="59"/>
        <v>110.23</v>
      </c>
      <c r="R106" s="43">
        <f t="shared" si="59"/>
        <v>110.23</v>
      </c>
      <c r="S106" s="43">
        <f t="shared" si="59"/>
        <v>110.23</v>
      </c>
      <c r="T106" s="43">
        <f t="shared" si="59"/>
        <v>110.23</v>
      </c>
      <c r="U106" s="43">
        <f t="shared" si="59"/>
        <v>110.23</v>
      </c>
      <c r="V106" s="43">
        <f t="shared" si="59"/>
        <v>110.23</v>
      </c>
      <c r="W106" s="43">
        <f t="shared" si="59"/>
        <v>110.23</v>
      </c>
      <c r="X106" s="43">
        <f t="shared" si="59"/>
        <v>110.23</v>
      </c>
      <c r="Y106" s="43">
        <f t="shared" si="59"/>
        <v>110.23</v>
      </c>
      <c r="Z106" s="43">
        <f t="shared" si="59"/>
        <v>110.23</v>
      </c>
      <c r="AA106" s="43">
        <f t="shared" si="59"/>
        <v>110.23</v>
      </c>
    </row>
    <row r="107" spans="1:27" ht="12.75" customHeight="1" collapsed="1" x14ac:dyDescent="0.2">
      <c r="A107" s="97" t="s">
        <v>1132</v>
      </c>
      <c r="B107" s="27" t="str">
        <f>"21"&amp;"."&amp;$B$663&amp;"."&amp;$B$664</f>
        <v>21.01.2023</v>
      </c>
      <c r="C107" s="89" t="s">
        <v>74</v>
      </c>
      <c r="D107" s="90">
        <f>ROUND(((D108+D109+D111+D110)/1000),5)</f>
        <v>1.45533</v>
      </c>
      <c r="E107" s="90">
        <f>ROUND(((E108+E109+E111+E110)/1000),5)</f>
        <v>1.3957599999999999</v>
      </c>
      <c r="F107" s="90">
        <f>ROUND(((F108+F109+F111+F110)/1000),5)</f>
        <v>1.3427800000000001</v>
      </c>
      <c r="G107" s="90">
        <f t="shared" ref="G107:AA107" si="60">ROUND(((G108+G109+G111+G110)/1000),5)</f>
        <v>1.3266</v>
      </c>
      <c r="H107" s="90">
        <f t="shared" si="60"/>
        <v>1.3447</v>
      </c>
      <c r="I107" s="90">
        <f t="shared" si="60"/>
        <v>1.3744400000000001</v>
      </c>
      <c r="J107" s="90">
        <f t="shared" si="60"/>
        <v>1.43184</v>
      </c>
      <c r="K107" s="90">
        <f t="shared" si="60"/>
        <v>1.73807</v>
      </c>
      <c r="L107" s="90">
        <f t="shared" si="60"/>
        <v>1.88994</v>
      </c>
      <c r="M107" s="90">
        <f t="shared" si="60"/>
        <v>1.96469</v>
      </c>
      <c r="N107" s="90">
        <f t="shared" si="60"/>
        <v>2.01478</v>
      </c>
      <c r="O107" s="90">
        <f t="shared" si="60"/>
        <v>2.0307200000000001</v>
      </c>
      <c r="P107" s="90">
        <f t="shared" si="60"/>
        <v>2.0215999999999998</v>
      </c>
      <c r="Q107" s="90">
        <f t="shared" si="60"/>
        <v>2.0232000000000001</v>
      </c>
      <c r="R107" s="90">
        <f t="shared" si="60"/>
        <v>1.98051</v>
      </c>
      <c r="S107" s="90">
        <f t="shared" si="60"/>
        <v>1.9867999999999999</v>
      </c>
      <c r="T107" s="90">
        <f t="shared" si="60"/>
        <v>2.0028199999999998</v>
      </c>
      <c r="U107" s="90">
        <f t="shared" si="60"/>
        <v>2.0309300000000001</v>
      </c>
      <c r="V107" s="90">
        <f t="shared" si="60"/>
        <v>2.0274700000000001</v>
      </c>
      <c r="W107" s="90">
        <f t="shared" si="60"/>
        <v>2.0047700000000002</v>
      </c>
      <c r="X107" s="90">
        <f t="shared" si="60"/>
        <v>2.01152</v>
      </c>
      <c r="Y107" s="90">
        <f t="shared" si="60"/>
        <v>1.92255</v>
      </c>
      <c r="Z107" s="90">
        <f t="shared" si="60"/>
        <v>1.7785899999999999</v>
      </c>
      <c r="AA107" s="90">
        <f t="shared" si="60"/>
        <v>1.4072899999999999</v>
      </c>
    </row>
    <row r="108" spans="1:27" ht="12.75" hidden="1" customHeight="1" outlineLevel="1" x14ac:dyDescent="0.2">
      <c r="A108" s="98" t="s">
        <v>1133</v>
      </c>
      <c r="B108" s="62" t="s">
        <v>236</v>
      </c>
      <c r="C108" s="42" t="s">
        <v>77</v>
      </c>
      <c r="D108" s="43">
        <v>1272.21</v>
      </c>
      <c r="E108" s="43">
        <v>1212.6400000000001</v>
      </c>
      <c r="F108" s="43">
        <v>1159.6600000000001</v>
      </c>
      <c r="G108" s="43">
        <v>1143.48</v>
      </c>
      <c r="H108" s="43">
        <v>1161.58</v>
      </c>
      <c r="I108" s="43">
        <v>1191.32</v>
      </c>
      <c r="J108" s="43">
        <v>1248.72</v>
      </c>
      <c r="K108" s="43">
        <v>1554.95</v>
      </c>
      <c r="L108" s="43">
        <v>1706.82</v>
      </c>
      <c r="M108" s="43">
        <v>1781.57</v>
      </c>
      <c r="N108" s="43">
        <v>1831.66</v>
      </c>
      <c r="O108" s="43">
        <v>1847.6</v>
      </c>
      <c r="P108" s="43">
        <v>1838.48</v>
      </c>
      <c r="Q108" s="43">
        <v>1840.08</v>
      </c>
      <c r="R108" s="43">
        <v>1797.39</v>
      </c>
      <c r="S108" s="43">
        <v>1803.68</v>
      </c>
      <c r="T108" s="43">
        <v>1819.7</v>
      </c>
      <c r="U108" s="43">
        <v>1847.81</v>
      </c>
      <c r="V108" s="43">
        <v>1844.35</v>
      </c>
      <c r="W108" s="43">
        <v>1821.65</v>
      </c>
      <c r="X108" s="43">
        <v>1828.4</v>
      </c>
      <c r="Y108" s="43">
        <v>1739.43</v>
      </c>
      <c r="Z108" s="43">
        <v>1595.47</v>
      </c>
      <c r="AA108" s="43">
        <v>1224.17</v>
      </c>
    </row>
    <row r="109" spans="1:27" ht="12.75" hidden="1" customHeight="1" outlineLevel="1" x14ac:dyDescent="0.2">
      <c r="A109" s="98" t="s">
        <v>1134</v>
      </c>
      <c r="B109" s="62" t="s">
        <v>88</v>
      </c>
      <c r="C109" s="42" t="s">
        <v>77</v>
      </c>
      <c r="D109" s="43">
        <f t="shared" ref="D109:AA109" si="61">$D$9</f>
        <v>66.180000000000007</v>
      </c>
      <c r="E109" s="43">
        <f t="shared" si="61"/>
        <v>66.180000000000007</v>
      </c>
      <c r="F109" s="43">
        <f t="shared" si="61"/>
        <v>66.180000000000007</v>
      </c>
      <c r="G109" s="43">
        <f t="shared" si="61"/>
        <v>66.180000000000007</v>
      </c>
      <c r="H109" s="43">
        <f t="shared" si="61"/>
        <v>66.180000000000007</v>
      </c>
      <c r="I109" s="43">
        <f t="shared" si="61"/>
        <v>66.180000000000007</v>
      </c>
      <c r="J109" s="43">
        <f t="shared" si="61"/>
        <v>66.180000000000007</v>
      </c>
      <c r="K109" s="43">
        <f t="shared" si="61"/>
        <v>66.180000000000007</v>
      </c>
      <c r="L109" s="43">
        <f t="shared" si="61"/>
        <v>66.180000000000007</v>
      </c>
      <c r="M109" s="43">
        <f t="shared" si="61"/>
        <v>66.180000000000007</v>
      </c>
      <c r="N109" s="43">
        <f t="shared" si="61"/>
        <v>66.180000000000007</v>
      </c>
      <c r="O109" s="43">
        <f t="shared" si="61"/>
        <v>66.180000000000007</v>
      </c>
      <c r="P109" s="43">
        <f t="shared" si="61"/>
        <v>66.180000000000007</v>
      </c>
      <c r="Q109" s="43">
        <f t="shared" si="61"/>
        <v>66.180000000000007</v>
      </c>
      <c r="R109" s="43">
        <f t="shared" si="61"/>
        <v>66.180000000000007</v>
      </c>
      <c r="S109" s="43">
        <f t="shared" si="61"/>
        <v>66.180000000000007</v>
      </c>
      <c r="T109" s="43">
        <f t="shared" si="61"/>
        <v>66.180000000000007</v>
      </c>
      <c r="U109" s="43">
        <f t="shared" si="61"/>
        <v>66.180000000000007</v>
      </c>
      <c r="V109" s="43">
        <f t="shared" si="61"/>
        <v>66.180000000000007</v>
      </c>
      <c r="W109" s="43">
        <f t="shared" si="61"/>
        <v>66.180000000000007</v>
      </c>
      <c r="X109" s="43">
        <f t="shared" si="61"/>
        <v>66.180000000000007</v>
      </c>
      <c r="Y109" s="43">
        <f t="shared" si="61"/>
        <v>66.180000000000007</v>
      </c>
      <c r="Z109" s="43">
        <f t="shared" si="61"/>
        <v>66.180000000000007</v>
      </c>
      <c r="AA109" s="43">
        <f t="shared" si="61"/>
        <v>66.180000000000007</v>
      </c>
    </row>
    <row r="110" spans="1:27" ht="12.75" hidden="1" customHeight="1" outlineLevel="1" x14ac:dyDescent="0.2">
      <c r="A110" s="98" t="s">
        <v>1135</v>
      </c>
      <c r="B110" s="62" t="s">
        <v>81</v>
      </c>
      <c r="C110" s="42" t="s">
        <v>77</v>
      </c>
      <c r="D110" s="43">
        <v>6.71</v>
      </c>
      <c r="E110" s="43">
        <v>6.71</v>
      </c>
      <c r="F110" s="43">
        <v>6.71</v>
      </c>
      <c r="G110" s="43">
        <v>6.71</v>
      </c>
      <c r="H110" s="43">
        <v>6.71</v>
      </c>
      <c r="I110" s="43">
        <v>6.71</v>
      </c>
      <c r="J110" s="43">
        <v>6.71</v>
      </c>
      <c r="K110" s="43">
        <v>6.71</v>
      </c>
      <c r="L110" s="43">
        <v>6.71</v>
      </c>
      <c r="M110" s="43">
        <v>6.71</v>
      </c>
      <c r="N110" s="43">
        <v>6.71</v>
      </c>
      <c r="O110" s="43">
        <v>6.71</v>
      </c>
      <c r="P110" s="43">
        <v>6.71</v>
      </c>
      <c r="Q110" s="43">
        <v>6.71</v>
      </c>
      <c r="R110" s="43">
        <v>6.71</v>
      </c>
      <c r="S110" s="43">
        <v>6.71</v>
      </c>
      <c r="T110" s="43">
        <v>6.71</v>
      </c>
      <c r="U110" s="43">
        <v>6.71</v>
      </c>
      <c r="V110" s="43">
        <v>6.71</v>
      </c>
      <c r="W110" s="43">
        <v>6.71</v>
      </c>
      <c r="X110" s="43">
        <v>6.71</v>
      </c>
      <c r="Y110" s="43">
        <v>6.71</v>
      </c>
      <c r="Z110" s="43">
        <v>6.71</v>
      </c>
      <c r="AA110" s="43">
        <v>6.71</v>
      </c>
    </row>
    <row r="111" spans="1:27" ht="12.75" hidden="1" customHeight="1" outlineLevel="1" x14ac:dyDescent="0.2">
      <c r="A111" s="98" t="s">
        <v>1136</v>
      </c>
      <c r="B111" s="62" t="s">
        <v>79</v>
      </c>
      <c r="C111" s="42" t="s">
        <v>77</v>
      </c>
      <c r="D111" s="43">
        <f>$D$11</f>
        <v>110.23</v>
      </c>
      <c r="E111" s="43">
        <f t="shared" ref="E111:AA111" si="62">$D$11</f>
        <v>110.23</v>
      </c>
      <c r="F111" s="43">
        <f t="shared" si="62"/>
        <v>110.23</v>
      </c>
      <c r="G111" s="43">
        <f t="shared" si="62"/>
        <v>110.23</v>
      </c>
      <c r="H111" s="43">
        <f t="shared" si="62"/>
        <v>110.23</v>
      </c>
      <c r="I111" s="43">
        <f t="shared" si="62"/>
        <v>110.23</v>
      </c>
      <c r="J111" s="43">
        <f t="shared" si="62"/>
        <v>110.23</v>
      </c>
      <c r="K111" s="43">
        <f t="shared" si="62"/>
        <v>110.23</v>
      </c>
      <c r="L111" s="43">
        <f t="shared" si="62"/>
        <v>110.23</v>
      </c>
      <c r="M111" s="43">
        <f t="shared" si="62"/>
        <v>110.23</v>
      </c>
      <c r="N111" s="43">
        <f t="shared" si="62"/>
        <v>110.23</v>
      </c>
      <c r="O111" s="43">
        <f t="shared" si="62"/>
        <v>110.23</v>
      </c>
      <c r="P111" s="43">
        <f t="shared" si="62"/>
        <v>110.23</v>
      </c>
      <c r="Q111" s="43">
        <f t="shared" si="62"/>
        <v>110.23</v>
      </c>
      <c r="R111" s="43">
        <f t="shared" si="62"/>
        <v>110.23</v>
      </c>
      <c r="S111" s="43">
        <f t="shared" si="62"/>
        <v>110.23</v>
      </c>
      <c r="T111" s="43">
        <f t="shared" si="62"/>
        <v>110.23</v>
      </c>
      <c r="U111" s="43">
        <f t="shared" si="62"/>
        <v>110.23</v>
      </c>
      <c r="V111" s="43">
        <f t="shared" si="62"/>
        <v>110.23</v>
      </c>
      <c r="W111" s="43">
        <f t="shared" si="62"/>
        <v>110.23</v>
      </c>
      <c r="X111" s="43">
        <f t="shared" si="62"/>
        <v>110.23</v>
      </c>
      <c r="Y111" s="43">
        <f t="shared" si="62"/>
        <v>110.23</v>
      </c>
      <c r="Z111" s="43">
        <f t="shared" si="62"/>
        <v>110.23</v>
      </c>
      <c r="AA111" s="43">
        <f t="shared" si="62"/>
        <v>110.23</v>
      </c>
    </row>
    <row r="112" spans="1:27" ht="12.75" customHeight="1" collapsed="1" x14ac:dyDescent="0.2">
      <c r="A112" s="97" t="s">
        <v>1137</v>
      </c>
      <c r="B112" s="27" t="str">
        <f>"22"&amp;"."&amp;$B$663&amp;"."&amp;$B$664</f>
        <v>22.01.2023</v>
      </c>
      <c r="C112" s="89" t="s">
        <v>74</v>
      </c>
      <c r="D112" s="90">
        <f>ROUND(((D113+D114+D116+D115)/1000),5)</f>
        <v>1.40195</v>
      </c>
      <c r="E112" s="90">
        <f>ROUND(((E113+E114+E116+E115)/1000),5)</f>
        <v>1.3366</v>
      </c>
      <c r="F112" s="90">
        <f>ROUND(((F113+F114+F116+F115)/1000),5)</f>
        <v>1.3167199999999999</v>
      </c>
      <c r="G112" s="90">
        <f t="shared" ref="G112:AA112" si="63">ROUND(((G113+G114+G116+G115)/1000),5)</f>
        <v>1.2862100000000001</v>
      </c>
      <c r="H112" s="90">
        <f t="shared" si="63"/>
        <v>1.32</v>
      </c>
      <c r="I112" s="90">
        <f t="shared" si="63"/>
        <v>1.32443</v>
      </c>
      <c r="J112" s="90">
        <f t="shared" si="63"/>
        <v>1.3604099999999999</v>
      </c>
      <c r="K112" s="90">
        <f t="shared" si="63"/>
        <v>1.46268</v>
      </c>
      <c r="L112" s="90">
        <f t="shared" si="63"/>
        <v>1.7255100000000001</v>
      </c>
      <c r="M112" s="90">
        <f t="shared" si="63"/>
        <v>1.89012</v>
      </c>
      <c r="N112" s="90">
        <f t="shared" si="63"/>
        <v>1.93425</v>
      </c>
      <c r="O112" s="90">
        <f t="shared" si="63"/>
        <v>1.9519599999999999</v>
      </c>
      <c r="P112" s="90">
        <f t="shared" si="63"/>
        <v>1.9503299999999999</v>
      </c>
      <c r="Q112" s="90">
        <f t="shared" si="63"/>
        <v>1.9511700000000001</v>
      </c>
      <c r="R112" s="90">
        <f t="shared" si="63"/>
        <v>1.9259200000000001</v>
      </c>
      <c r="S112" s="90">
        <f t="shared" si="63"/>
        <v>1.93902</v>
      </c>
      <c r="T112" s="90">
        <f t="shared" si="63"/>
        <v>1.9601599999999999</v>
      </c>
      <c r="U112" s="90">
        <f t="shared" si="63"/>
        <v>1.9946900000000001</v>
      </c>
      <c r="V112" s="90">
        <f t="shared" si="63"/>
        <v>1.9967600000000001</v>
      </c>
      <c r="W112" s="90">
        <f t="shared" si="63"/>
        <v>1.9890399999999999</v>
      </c>
      <c r="X112" s="90">
        <f t="shared" si="63"/>
        <v>1.9816499999999999</v>
      </c>
      <c r="Y112" s="90">
        <f t="shared" si="63"/>
        <v>1.9298999999999999</v>
      </c>
      <c r="Z112" s="90">
        <f t="shared" si="63"/>
        <v>1.7303900000000001</v>
      </c>
      <c r="AA112" s="90">
        <f t="shared" si="63"/>
        <v>1.39784</v>
      </c>
    </row>
    <row r="113" spans="1:27" ht="12.75" hidden="1" customHeight="1" outlineLevel="1" x14ac:dyDescent="0.2">
      <c r="A113" s="98" t="s">
        <v>1138</v>
      </c>
      <c r="B113" s="62" t="s">
        <v>236</v>
      </c>
      <c r="C113" s="42" t="s">
        <v>77</v>
      </c>
      <c r="D113" s="43">
        <v>1218.83</v>
      </c>
      <c r="E113" s="43">
        <v>1153.48</v>
      </c>
      <c r="F113" s="43">
        <v>1133.5999999999999</v>
      </c>
      <c r="G113" s="43">
        <v>1103.0899999999999</v>
      </c>
      <c r="H113" s="43">
        <v>1136.8800000000001</v>
      </c>
      <c r="I113" s="43">
        <v>1141.31</v>
      </c>
      <c r="J113" s="43">
        <v>1177.29</v>
      </c>
      <c r="K113" s="43">
        <v>1279.56</v>
      </c>
      <c r="L113" s="43">
        <v>1542.39</v>
      </c>
      <c r="M113" s="43">
        <v>1707</v>
      </c>
      <c r="N113" s="43">
        <v>1751.13</v>
      </c>
      <c r="O113" s="43">
        <v>1768.84</v>
      </c>
      <c r="P113" s="43">
        <v>1767.21</v>
      </c>
      <c r="Q113" s="43">
        <v>1768.05</v>
      </c>
      <c r="R113" s="43">
        <v>1742.8</v>
      </c>
      <c r="S113" s="43">
        <v>1755.9</v>
      </c>
      <c r="T113" s="43">
        <v>1777.04</v>
      </c>
      <c r="U113" s="43">
        <v>1811.57</v>
      </c>
      <c r="V113" s="43">
        <v>1813.64</v>
      </c>
      <c r="W113" s="43">
        <v>1805.92</v>
      </c>
      <c r="X113" s="43">
        <v>1798.53</v>
      </c>
      <c r="Y113" s="43">
        <v>1746.78</v>
      </c>
      <c r="Z113" s="43">
        <v>1547.27</v>
      </c>
      <c r="AA113" s="43">
        <v>1214.72</v>
      </c>
    </row>
    <row r="114" spans="1:27" ht="12.75" hidden="1" customHeight="1" outlineLevel="1" x14ac:dyDescent="0.2">
      <c r="A114" s="98" t="s">
        <v>1139</v>
      </c>
      <c r="B114" s="62" t="s">
        <v>88</v>
      </c>
      <c r="C114" s="42" t="s">
        <v>77</v>
      </c>
      <c r="D114" s="43">
        <f t="shared" ref="D114:AA114" si="64">$D$9</f>
        <v>66.180000000000007</v>
      </c>
      <c r="E114" s="43">
        <f t="shared" si="64"/>
        <v>66.180000000000007</v>
      </c>
      <c r="F114" s="43">
        <f t="shared" si="64"/>
        <v>66.180000000000007</v>
      </c>
      <c r="G114" s="43">
        <f t="shared" si="64"/>
        <v>66.180000000000007</v>
      </c>
      <c r="H114" s="43">
        <f t="shared" si="64"/>
        <v>66.180000000000007</v>
      </c>
      <c r="I114" s="43">
        <f t="shared" si="64"/>
        <v>66.180000000000007</v>
      </c>
      <c r="J114" s="43">
        <f t="shared" si="64"/>
        <v>66.180000000000007</v>
      </c>
      <c r="K114" s="43">
        <f t="shared" si="64"/>
        <v>66.180000000000007</v>
      </c>
      <c r="L114" s="43">
        <f t="shared" si="64"/>
        <v>66.180000000000007</v>
      </c>
      <c r="M114" s="43">
        <f t="shared" si="64"/>
        <v>66.180000000000007</v>
      </c>
      <c r="N114" s="43">
        <f t="shared" si="64"/>
        <v>66.180000000000007</v>
      </c>
      <c r="O114" s="43">
        <f t="shared" si="64"/>
        <v>66.180000000000007</v>
      </c>
      <c r="P114" s="43">
        <f t="shared" si="64"/>
        <v>66.180000000000007</v>
      </c>
      <c r="Q114" s="43">
        <f t="shared" si="64"/>
        <v>66.180000000000007</v>
      </c>
      <c r="R114" s="43">
        <f t="shared" si="64"/>
        <v>66.180000000000007</v>
      </c>
      <c r="S114" s="43">
        <f t="shared" si="64"/>
        <v>66.180000000000007</v>
      </c>
      <c r="T114" s="43">
        <f t="shared" si="64"/>
        <v>66.180000000000007</v>
      </c>
      <c r="U114" s="43">
        <f t="shared" si="64"/>
        <v>66.180000000000007</v>
      </c>
      <c r="V114" s="43">
        <f t="shared" si="64"/>
        <v>66.180000000000007</v>
      </c>
      <c r="W114" s="43">
        <f t="shared" si="64"/>
        <v>66.180000000000007</v>
      </c>
      <c r="X114" s="43">
        <f t="shared" si="64"/>
        <v>66.180000000000007</v>
      </c>
      <c r="Y114" s="43">
        <f t="shared" si="64"/>
        <v>66.180000000000007</v>
      </c>
      <c r="Z114" s="43">
        <f t="shared" si="64"/>
        <v>66.180000000000007</v>
      </c>
      <c r="AA114" s="43">
        <f t="shared" si="64"/>
        <v>66.180000000000007</v>
      </c>
    </row>
    <row r="115" spans="1:27" ht="12.75" hidden="1" customHeight="1" outlineLevel="1" x14ac:dyDescent="0.2">
      <c r="A115" s="98" t="s">
        <v>1140</v>
      </c>
      <c r="B115" s="62" t="s">
        <v>81</v>
      </c>
      <c r="C115" s="42" t="s">
        <v>77</v>
      </c>
      <c r="D115" s="43">
        <v>6.71</v>
      </c>
      <c r="E115" s="43">
        <v>6.71</v>
      </c>
      <c r="F115" s="43">
        <v>6.71</v>
      </c>
      <c r="G115" s="43">
        <v>6.71</v>
      </c>
      <c r="H115" s="43">
        <v>6.71</v>
      </c>
      <c r="I115" s="43">
        <v>6.71</v>
      </c>
      <c r="J115" s="43">
        <v>6.71</v>
      </c>
      <c r="K115" s="43">
        <v>6.71</v>
      </c>
      <c r="L115" s="43">
        <v>6.71</v>
      </c>
      <c r="M115" s="43">
        <v>6.71</v>
      </c>
      <c r="N115" s="43">
        <v>6.71</v>
      </c>
      <c r="O115" s="43">
        <v>6.71</v>
      </c>
      <c r="P115" s="43">
        <v>6.71</v>
      </c>
      <c r="Q115" s="43">
        <v>6.71</v>
      </c>
      <c r="R115" s="43">
        <v>6.71</v>
      </c>
      <c r="S115" s="43">
        <v>6.71</v>
      </c>
      <c r="T115" s="43">
        <v>6.71</v>
      </c>
      <c r="U115" s="43">
        <v>6.71</v>
      </c>
      <c r="V115" s="43">
        <v>6.71</v>
      </c>
      <c r="W115" s="43">
        <v>6.71</v>
      </c>
      <c r="X115" s="43">
        <v>6.71</v>
      </c>
      <c r="Y115" s="43">
        <v>6.71</v>
      </c>
      <c r="Z115" s="43">
        <v>6.71</v>
      </c>
      <c r="AA115" s="43">
        <v>6.71</v>
      </c>
    </row>
    <row r="116" spans="1:27" ht="12.75" hidden="1" customHeight="1" outlineLevel="1" x14ac:dyDescent="0.2">
      <c r="A116" s="98" t="s">
        <v>1141</v>
      </c>
      <c r="B116" s="62" t="s">
        <v>79</v>
      </c>
      <c r="C116" s="42" t="s">
        <v>77</v>
      </c>
      <c r="D116" s="43">
        <f>$D$11</f>
        <v>110.23</v>
      </c>
      <c r="E116" s="43">
        <f t="shared" ref="E116:AA116" si="65">$D$11</f>
        <v>110.23</v>
      </c>
      <c r="F116" s="43">
        <f t="shared" si="65"/>
        <v>110.23</v>
      </c>
      <c r="G116" s="43">
        <f t="shared" si="65"/>
        <v>110.23</v>
      </c>
      <c r="H116" s="43">
        <f t="shared" si="65"/>
        <v>110.23</v>
      </c>
      <c r="I116" s="43">
        <f t="shared" si="65"/>
        <v>110.23</v>
      </c>
      <c r="J116" s="43">
        <f t="shared" si="65"/>
        <v>110.23</v>
      </c>
      <c r="K116" s="43">
        <f t="shared" si="65"/>
        <v>110.23</v>
      </c>
      <c r="L116" s="43">
        <f t="shared" si="65"/>
        <v>110.23</v>
      </c>
      <c r="M116" s="43">
        <f t="shared" si="65"/>
        <v>110.23</v>
      </c>
      <c r="N116" s="43">
        <f t="shared" si="65"/>
        <v>110.23</v>
      </c>
      <c r="O116" s="43">
        <f t="shared" si="65"/>
        <v>110.23</v>
      </c>
      <c r="P116" s="43">
        <f t="shared" si="65"/>
        <v>110.23</v>
      </c>
      <c r="Q116" s="43">
        <f t="shared" si="65"/>
        <v>110.23</v>
      </c>
      <c r="R116" s="43">
        <f t="shared" si="65"/>
        <v>110.23</v>
      </c>
      <c r="S116" s="43">
        <f t="shared" si="65"/>
        <v>110.23</v>
      </c>
      <c r="T116" s="43">
        <f t="shared" si="65"/>
        <v>110.23</v>
      </c>
      <c r="U116" s="43">
        <f t="shared" si="65"/>
        <v>110.23</v>
      </c>
      <c r="V116" s="43">
        <f t="shared" si="65"/>
        <v>110.23</v>
      </c>
      <c r="W116" s="43">
        <f t="shared" si="65"/>
        <v>110.23</v>
      </c>
      <c r="X116" s="43">
        <f t="shared" si="65"/>
        <v>110.23</v>
      </c>
      <c r="Y116" s="43">
        <f t="shared" si="65"/>
        <v>110.23</v>
      </c>
      <c r="Z116" s="43">
        <f t="shared" si="65"/>
        <v>110.23</v>
      </c>
      <c r="AA116" s="43">
        <f t="shared" si="65"/>
        <v>110.23</v>
      </c>
    </row>
    <row r="117" spans="1:27" ht="12.75" customHeight="1" collapsed="1" x14ac:dyDescent="0.2">
      <c r="A117" s="97" t="s">
        <v>1142</v>
      </c>
      <c r="B117" s="27" t="str">
        <f>"23"&amp;"."&amp;$B$663&amp;"."&amp;$B$664</f>
        <v>23.01.2023</v>
      </c>
      <c r="C117" s="89" t="s">
        <v>74</v>
      </c>
      <c r="D117" s="90">
        <f>ROUND(((D118+D119+D121+D120)/1000),5)</f>
        <v>1.3576999999999999</v>
      </c>
      <c r="E117" s="90">
        <f>ROUND(((E118+E119+E121+E120)/1000),5)</f>
        <v>1.32325</v>
      </c>
      <c r="F117" s="90">
        <f>ROUND(((F118+F119+F121+F120)/1000),5)</f>
        <v>1.2677799999999999</v>
      </c>
      <c r="G117" s="90">
        <f t="shared" ref="G117:AA117" si="66">ROUND(((G118+G119+G121+G120)/1000),5)</f>
        <v>1.25837</v>
      </c>
      <c r="H117" s="90">
        <f t="shared" si="66"/>
        <v>1.29531</v>
      </c>
      <c r="I117" s="90">
        <f t="shared" si="66"/>
        <v>1.3562399999999999</v>
      </c>
      <c r="J117" s="90">
        <f t="shared" si="66"/>
        <v>1.59666</v>
      </c>
      <c r="K117" s="90">
        <f t="shared" si="66"/>
        <v>1.9306099999999999</v>
      </c>
      <c r="L117" s="90">
        <f t="shared" si="66"/>
        <v>2.0773700000000002</v>
      </c>
      <c r="M117" s="90">
        <f t="shared" si="66"/>
        <v>2.1046999999999998</v>
      </c>
      <c r="N117" s="90">
        <f t="shared" si="66"/>
        <v>2.11788</v>
      </c>
      <c r="O117" s="90">
        <f t="shared" si="66"/>
        <v>2.1476500000000001</v>
      </c>
      <c r="P117" s="90">
        <f t="shared" si="66"/>
        <v>2.1284299999999998</v>
      </c>
      <c r="Q117" s="90">
        <f t="shared" si="66"/>
        <v>2.1358299999999999</v>
      </c>
      <c r="R117" s="90">
        <f t="shared" si="66"/>
        <v>2.1305999999999998</v>
      </c>
      <c r="S117" s="90">
        <f t="shared" si="66"/>
        <v>2.0988699999999998</v>
      </c>
      <c r="T117" s="90">
        <f t="shared" si="66"/>
        <v>2.1021100000000001</v>
      </c>
      <c r="U117" s="90">
        <f t="shared" si="66"/>
        <v>2.1141000000000001</v>
      </c>
      <c r="V117" s="90">
        <f t="shared" si="66"/>
        <v>2.1094900000000001</v>
      </c>
      <c r="W117" s="90">
        <f t="shared" si="66"/>
        <v>2.1246299999999998</v>
      </c>
      <c r="X117" s="90">
        <f t="shared" si="66"/>
        <v>2.0931299999999999</v>
      </c>
      <c r="Y117" s="90">
        <f t="shared" si="66"/>
        <v>1.9457599999999999</v>
      </c>
      <c r="Z117" s="90">
        <f t="shared" si="66"/>
        <v>1.72333</v>
      </c>
      <c r="AA117" s="90">
        <f t="shared" si="66"/>
        <v>1.35755</v>
      </c>
    </row>
    <row r="118" spans="1:27" ht="12.75" hidden="1" customHeight="1" outlineLevel="1" x14ac:dyDescent="0.2">
      <c r="A118" s="98" t="s">
        <v>1143</v>
      </c>
      <c r="B118" s="62" t="s">
        <v>236</v>
      </c>
      <c r="C118" s="42" t="s">
        <v>77</v>
      </c>
      <c r="D118" s="43">
        <v>1174.58</v>
      </c>
      <c r="E118" s="43">
        <v>1140.1300000000001</v>
      </c>
      <c r="F118" s="43">
        <v>1084.6600000000001</v>
      </c>
      <c r="G118" s="43">
        <v>1075.25</v>
      </c>
      <c r="H118" s="43">
        <v>1112.19</v>
      </c>
      <c r="I118" s="43">
        <v>1173.1199999999999</v>
      </c>
      <c r="J118" s="43">
        <v>1413.54</v>
      </c>
      <c r="K118" s="43">
        <v>1747.49</v>
      </c>
      <c r="L118" s="43">
        <v>1894.25</v>
      </c>
      <c r="M118" s="43">
        <v>1921.58</v>
      </c>
      <c r="N118" s="43">
        <v>1934.76</v>
      </c>
      <c r="O118" s="43">
        <v>1964.53</v>
      </c>
      <c r="P118" s="43">
        <v>1945.31</v>
      </c>
      <c r="Q118" s="43">
        <v>1952.71</v>
      </c>
      <c r="R118" s="43">
        <v>1947.48</v>
      </c>
      <c r="S118" s="43">
        <v>1915.75</v>
      </c>
      <c r="T118" s="43">
        <v>1918.99</v>
      </c>
      <c r="U118" s="43">
        <v>1930.98</v>
      </c>
      <c r="V118" s="43">
        <v>1926.37</v>
      </c>
      <c r="W118" s="43">
        <v>1941.51</v>
      </c>
      <c r="X118" s="43">
        <v>1910.01</v>
      </c>
      <c r="Y118" s="43">
        <v>1762.64</v>
      </c>
      <c r="Z118" s="43">
        <v>1540.21</v>
      </c>
      <c r="AA118" s="43">
        <v>1174.43</v>
      </c>
    </row>
    <row r="119" spans="1:27" ht="12.75" hidden="1" customHeight="1" outlineLevel="1" x14ac:dyDescent="0.2">
      <c r="A119" s="98" t="s">
        <v>1144</v>
      </c>
      <c r="B119" s="62" t="s">
        <v>88</v>
      </c>
      <c r="C119" s="42" t="s">
        <v>77</v>
      </c>
      <c r="D119" s="43">
        <f t="shared" ref="D119:AA119" si="67">$D$9</f>
        <v>66.180000000000007</v>
      </c>
      <c r="E119" s="43">
        <f t="shared" si="67"/>
        <v>66.180000000000007</v>
      </c>
      <c r="F119" s="43">
        <f t="shared" si="67"/>
        <v>66.180000000000007</v>
      </c>
      <c r="G119" s="43">
        <f t="shared" si="67"/>
        <v>66.180000000000007</v>
      </c>
      <c r="H119" s="43">
        <f t="shared" si="67"/>
        <v>66.180000000000007</v>
      </c>
      <c r="I119" s="43">
        <f t="shared" si="67"/>
        <v>66.180000000000007</v>
      </c>
      <c r="J119" s="43">
        <f t="shared" si="67"/>
        <v>66.180000000000007</v>
      </c>
      <c r="K119" s="43">
        <f t="shared" si="67"/>
        <v>66.180000000000007</v>
      </c>
      <c r="L119" s="43">
        <f t="shared" si="67"/>
        <v>66.180000000000007</v>
      </c>
      <c r="M119" s="43">
        <f t="shared" si="67"/>
        <v>66.180000000000007</v>
      </c>
      <c r="N119" s="43">
        <f t="shared" si="67"/>
        <v>66.180000000000007</v>
      </c>
      <c r="O119" s="43">
        <f t="shared" si="67"/>
        <v>66.180000000000007</v>
      </c>
      <c r="P119" s="43">
        <f t="shared" si="67"/>
        <v>66.180000000000007</v>
      </c>
      <c r="Q119" s="43">
        <f t="shared" si="67"/>
        <v>66.180000000000007</v>
      </c>
      <c r="R119" s="43">
        <f t="shared" si="67"/>
        <v>66.180000000000007</v>
      </c>
      <c r="S119" s="43">
        <f t="shared" si="67"/>
        <v>66.180000000000007</v>
      </c>
      <c r="T119" s="43">
        <f t="shared" si="67"/>
        <v>66.180000000000007</v>
      </c>
      <c r="U119" s="43">
        <f t="shared" si="67"/>
        <v>66.180000000000007</v>
      </c>
      <c r="V119" s="43">
        <f t="shared" si="67"/>
        <v>66.180000000000007</v>
      </c>
      <c r="W119" s="43">
        <f t="shared" si="67"/>
        <v>66.180000000000007</v>
      </c>
      <c r="X119" s="43">
        <f t="shared" si="67"/>
        <v>66.180000000000007</v>
      </c>
      <c r="Y119" s="43">
        <f t="shared" si="67"/>
        <v>66.180000000000007</v>
      </c>
      <c r="Z119" s="43">
        <f t="shared" si="67"/>
        <v>66.180000000000007</v>
      </c>
      <c r="AA119" s="43">
        <f t="shared" si="67"/>
        <v>66.180000000000007</v>
      </c>
    </row>
    <row r="120" spans="1:27" ht="12.75" hidden="1" customHeight="1" outlineLevel="1" x14ac:dyDescent="0.2">
      <c r="A120" s="98" t="s">
        <v>1145</v>
      </c>
      <c r="B120" s="62" t="s">
        <v>81</v>
      </c>
      <c r="C120" s="42" t="s">
        <v>77</v>
      </c>
      <c r="D120" s="43">
        <v>6.71</v>
      </c>
      <c r="E120" s="43">
        <v>6.71</v>
      </c>
      <c r="F120" s="43">
        <v>6.71</v>
      </c>
      <c r="G120" s="43">
        <v>6.71</v>
      </c>
      <c r="H120" s="43">
        <v>6.71</v>
      </c>
      <c r="I120" s="43">
        <v>6.71</v>
      </c>
      <c r="J120" s="43">
        <v>6.71</v>
      </c>
      <c r="K120" s="43">
        <v>6.71</v>
      </c>
      <c r="L120" s="43">
        <v>6.71</v>
      </c>
      <c r="M120" s="43">
        <v>6.71</v>
      </c>
      <c r="N120" s="43">
        <v>6.71</v>
      </c>
      <c r="O120" s="43">
        <v>6.71</v>
      </c>
      <c r="P120" s="43">
        <v>6.71</v>
      </c>
      <c r="Q120" s="43">
        <v>6.71</v>
      </c>
      <c r="R120" s="43">
        <v>6.71</v>
      </c>
      <c r="S120" s="43">
        <v>6.71</v>
      </c>
      <c r="T120" s="43">
        <v>6.71</v>
      </c>
      <c r="U120" s="43">
        <v>6.71</v>
      </c>
      <c r="V120" s="43">
        <v>6.71</v>
      </c>
      <c r="W120" s="43">
        <v>6.71</v>
      </c>
      <c r="X120" s="43">
        <v>6.71</v>
      </c>
      <c r="Y120" s="43">
        <v>6.71</v>
      </c>
      <c r="Z120" s="43">
        <v>6.71</v>
      </c>
      <c r="AA120" s="43">
        <v>6.71</v>
      </c>
    </row>
    <row r="121" spans="1:27" ht="12.75" hidden="1" customHeight="1" outlineLevel="1" x14ac:dyDescent="0.2">
      <c r="A121" s="98" t="s">
        <v>1146</v>
      </c>
      <c r="B121" s="62" t="s">
        <v>79</v>
      </c>
      <c r="C121" s="42" t="s">
        <v>77</v>
      </c>
      <c r="D121" s="43">
        <f>$D$11</f>
        <v>110.23</v>
      </c>
      <c r="E121" s="43">
        <f t="shared" ref="E121:AA121" si="68">$D$11</f>
        <v>110.23</v>
      </c>
      <c r="F121" s="43">
        <f t="shared" si="68"/>
        <v>110.23</v>
      </c>
      <c r="G121" s="43">
        <f t="shared" si="68"/>
        <v>110.23</v>
      </c>
      <c r="H121" s="43">
        <f t="shared" si="68"/>
        <v>110.23</v>
      </c>
      <c r="I121" s="43">
        <f t="shared" si="68"/>
        <v>110.23</v>
      </c>
      <c r="J121" s="43">
        <f t="shared" si="68"/>
        <v>110.23</v>
      </c>
      <c r="K121" s="43">
        <f t="shared" si="68"/>
        <v>110.23</v>
      </c>
      <c r="L121" s="43">
        <f t="shared" si="68"/>
        <v>110.23</v>
      </c>
      <c r="M121" s="43">
        <f t="shared" si="68"/>
        <v>110.23</v>
      </c>
      <c r="N121" s="43">
        <f t="shared" si="68"/>
        <v>110.23</v>
      </c>
      <c r="O121" s="43">
        <f t="shared" si="68"/>
        <v>110.23</v>
      </c>
      <c r="P121" s="43">
        <f t="shared" si="68"/>
        <v>110.23</v>
      </c>
      <c r="Q121" s="43">
        <f t="shared" si="68"/>
        <v>110.23</v>
      </c>
      <c r="R121" s="43">
        <f t="shared" si="68"/>
        <v>110.23</v>
      </c>
      <c r="S121" s="43">
        <f t="shared" si="68"/>
        <v>110.23</v>
      </c>
      <c r="T121" s="43">
        <f t="shared" si="68"/>
        <v>110.23</v>
      </c>
      <c r="U121" s="43">
        <f t="shared" si="68"/>
        <v>110.23</v>
      </c>
      <c r="V121" s="43">
        <f t="shared" si="68"/>
        <v>110.23</v>
      </c>
      <c r="W121" s="43">
        <f t="shared" si="68"/>
        <v>110.23</v>
      </c>
      <c r="X121" s="43">
        <f t="shared" si="68"/>
        <v>110.23</v>
      </c>
      <c r="Y121" s="43">
        <f t="shared" si="68"/>
        <v>110.23</v>
      </c>
      <c r="Z121" s="43">
        <f t="shared" si="68"/>
        <v>110.23</v>
      </c>
      <c r="AA121" s="43">
        <f t="shared" si="68"/>
        <v>110.23</v>
      </c>
    </row>
    <row r="122" spans="1:27" ht="12.75" customHeight="1" collapsed="1" x14ac:dyDescent="0.2">
      <c r="A122" s="97" t="s">
        <v>1147</v>
      </c>
      <c r="B122" s="27" t="str">
        <f>"24"&amp;"."&amp;$B$663&amp;"."&amp;$B$664</f>
        <v>24.01.2023</v>
      </c>
      <c r="C122" s="89" t="s">
        <v>74</v>
      </c>
      <c r="D122" s="90">
        <f>ROUND(((D123+D124+D126+D125)/1000),5)</f>
        <v>1.35327</v>
      </c>
      <c r="E122" s="90">
        <f>ROUND(((E123+E124+E126+E125)/1000),5)</f>
        <v>1.2959499999999999</v>
      </c>
      <c r="F122" s="90">
        <f>ROUND(((F123+F124+F126+F125)/1000),5)</f>
        <v>1.2783500000000001</v>
      </c>
      <c r="G122" s="90">
        <f t="shared" ref="G122:AA122" si="69">ROUND(((G123+G124+G126+G125)/1000),5)</f>
        <v>1.2788299999999999</v>
      </c>
      <c r="H122" s="90">
        <f t="shared" si="69"/>
        <v>1.3265800000000001</v>
      </c>
      <c r="I122" s="90">
        <f t="shared" si="69"/>
        <v>1.39777</v>
      </c>
      <c r="J122" s="90">
        <f t="shared" si="69"/>
        <v>1.7615099999999999</v>
      </c>
      <c r="K122" s="90">
        <f t="shared" si="69"/>
        <v>1.96139</v>
      </c>
      <c r="L122" s="90">
        <f t="shared" si="69"/>
        <v>2.0738500000000002</v>
      </c>
      <c r="M122" s="90">
        <f t="shared" si="69"/>
        <v>2.0907399999999998</v>
      </c>
      <c r="N122" s="90">
        <f t="shared" si="69"/>
        <v>2.1031900000000001</v>
      </c>
      <c r="O122" s="90">
        <f t="shared" si="69"/>
        <v>2.12453</v>
      </c>
      <c r="P122" s="90">
        <f t="shared" si="69"/>
        <v>2.11347</v>
      </c>
      <c r="Q122" s="90">
        <f t="shared" si="69"/>
        <v>2.1186600000000002</v>
      </c>
      <c r="R122" s="90">
        <f t="shared" si="69"/>
        <v>2.1174300000000001</v>
      </c>
      <c r="S122" s="90">
        <f t="shared" si="69"/>
        <v>2.0896400000000002</v>
      </c>
      <c r="T122" s="90">
        <f t="shared" si="69"/>
        <v>2.0894400000000002</v>
      </c>
      <c r="U122" s="90">
        <f t="shared" si="69"/>
        <v>2.1001400000000001</v>
      </c>
      <c r="V122" s="90">
        <f t="shared" si="69"/>
        <v>2.09809</v>
      </c>
      <c r="W122" s="90">
        <f t="shared" si="69"/>
        <v>2.1107399999999998</v>
      </c>
      <c r="X122" s="90">
        <f t="shared" si="69"/>
        <v>2.0651000000000002</v>
      </c>
      <c r="Y122" s="90">
        <f t="shared" si="69"/>
        <v>1.9923599999999999</v>
      </c>
      <c r="Z122" s="90">
        <f t="shared" si="69"/>
        <v>1.8374699999999999</v>
      </c>
      <c r="AA122" s="90">
        <f t="shared" si="69"/>
        <v>1.4010100000000001</v>
      </c>
    </row>
    <row r="123" spans="1:27" ht="12.75" hidden="1" customHeight="1" outlineLevel="1" x14ac:dyDescent="0.2">
      <c r="A123" s="98" t="s">
        <v>1148</v>
      </c>
      <c r="B123" s="62" t="s">
        <v>236</v>
      </c>
      <c r="C123" s="42" t="s">
        <v>77</v>
      </c>
      <c r="D123" s="43">
        <v>1170.1500000000001</v>
      </c>
      <c r="E123" s="43">
        <v>1112.83</v>
      </c>
      <c r="F123" s="43">
        <v>1095.23</v>
      </c>
      <c r="G123" s="43">
        <v>1095.71</v>
      </c>
      <c r="H123" s="43">
        <v>1143.46</v>
      </c>
      <c r="I123" s="43">
        <v>1214.6500000000001</v>
      </c>
      <c r="J123" s="43">
        <v>1578.39</v>
      </c>
      <c r="K123" s="43">
        <v>1778.27</v>
      </c>
      <c r="L123" s="43">
        <v>1890.73</v>
      </c>
      <c r="M123" s="43">
        <v>1907.62</v>
      </c>
      <c r="N123" s="43">
        <v>1920.07</v>
      </c>
      <c r="O123" s="43">
        <v>1941.41</v>
      </c>
      <c r="P123" s="43">
        <v>1930.35</v>
      </c>
      <c r="Q123" s="43">
        <v>1935.54</v>
      </c>
      <c r="R123" s="43">
        <v>1934.31</v>
      </c>
      <c r="S123" s="43">
        <v>1906.52</v>
      </c>
      <c r="T123" s="43">
        <v>1906.32</v>
      </c>
      <c r="U123" s="43">
        <v>1917.02</v>
      </c>
      <c r="V123" s="43">
        <v>1914.97</v>
      </c>
      <c r="W123" s="43">
        <v>1927.62</v>
      </c>
      <c r="X123" s="43">
        <v>1881.98</v>
      </c>
      <c r="Y123" s="43">
        <v>1809.24</v>
      </c>
      <c r="Z123" s="43">
        <v>1654.35</v>
      </c>
      <c r="AA123" s="43">
        <v>1217.8900000000001</v>
      </c>
    </row>
    <row r="124" spans="1:27" ht="12.75" hidden="1" customHeight="1" outlineLevel="1" x14ac:dyDescent="0.2">
      <c r="A124" s="98" t="s">
        <v>1149</v>
      </c>
      <c r="B124" s="62" t="s">
        <v>88</v>
      </c>
      <c r="C124" s="42" t="s">
        <v>77</v>
      </c>
      <c r="D124" s="43">
        <f t="shared" ref="D124:AA124" si="70">$D$9</f>
        <v>66.180000000000007</v>
      </c>
      <c r="E124" s="43">
        <f t="shared" si="70"/>
        <v>66.180000000000007</v>
      </c>
      <c r="F124" s="43">
        <f t="shared" si="70"/>
        <v>66.180000000000007</v>
      </c>
      <c r="G124" s="43">
        <f t="shared" si="70"/>
        <v>66.180000000000007</v>
      </c>
      <c r="H124" s="43">
        <f t="shared" si="70"/>
        <v>66.180000000000007</v>
      </c>
      <c r="I124" s="43">
        <f t="shared" si="70"/>
        <v>66.180000000000007</v>
      </c>
      <c r="J124" s="43">
        <f t="shared" si="70"/>
        <v>66.180000000000007</v>
      </c>
      <c r="K124" s="43">
        <f t="shared" si="70"/>
        <v>66.180000000000007</v>
      </c>
      <c r="L124" s="43">
        <f t="shared" si="70"/>
        <v>66.180000000000007</v>
      </c>
      <c r="M124" s="43">
        <f t="shared" si="70"/>
        <v>66.180000000000007</v>
      </c>
      <c r="N124" s="43">
        <f t="shared" si="70"/>
        <v>66.180000000000007</v>
      </c>
      <c r="O124" s="43">
        <f t="shared" si="70"/>
        <v>66.180000000000007</v>
      </c>
      <c r="P124" s="43">
        <f t="shared" si="70"/>
        <v>66.180000000000007</v>
      </c>
      <c r="Q124" s="43">
        <f t="shared" si="70"/>
        <v>66.180000000000007</v>
      </c>
      <c r="R124" s="43">
        <f t="shared" si="70"/>
        <v>66.180000000000007</v>
      </c>
      <c r="S124" s="43">
        <f t="shared" si="70"/>
        <v>66.180000000000007</v>
      </c>
      <c r="T124" s="43">
        <f t="shared" si="70"/>
        <v>66.180000000000007</v>
      </c>
      <c r="U124" s="43">
        <f t="shared" si="70"/>
        <v>66.180000000000007</v>
      </c>
      <c r="V124" s="43">
        <f t="shared" si="70"/>
        <v>66.180000000000007</v>
      </c>
      <c r="W124" s="43">
        <f t="shared" si="70"/>
        <v>66.180000000000007</v>
      </c>
      <c r="X124" s="43">
        <f t="shared" si="70"/>
        <v>66.180000000000007</v>
      </c>
      <c r="Y124" s="43">
        <f t="shared" si="70"/>
        <v>66.180000000000007</v>
      </c>
      <c r="Z124" s="43">
        <f t="shared" si="70"/>
        <v>66.180000000000007</v>
      </c>
      <c r="AA124" s="43">
        <f t="shared" si="70"/>
        <v>66.180000000000007</v>
      </c>
    </row>
    <row r="125" spans="1:27" ht="12.75" hidden="1" customHeight="1" outlineLevel="1" x14ac:dyDescent="0.2">
      <c r="A125" s="98" t="s">
        <v>1150</v>
      </c>
      <c r="B125" s="62" t="s">
        <v>81</v>
      </c>
      <c r="C125" s="42" t="s">
        <v>77</v>
      </c>
      <c r="D125" s="43">
        <v>6.71</v>
      </c>
      <c r="E125" s="43">
        <v>6.71</v>
      </c>
      <c r="F125" s="43">
        <v>6.71</v>
      </c>
      <c r="G125" s="43">
        <v>6.71</v>
      </c>
      <c r="H125" s="43">
        <v>6.71</v>
      </c>
      <c r="I125" s="43">
        <v>6.71</v>
      </c>
      <c r="J125" s="43">
        <v>6.71</v>
      </c>
      <c r="K125" s="43">
        <v>6.71</v>
      </c>
      <c r="L125" s="43">
        <v>6.71</v>
      </c>
      <c r="M125" s="43">
        <v>6.71</v>
      </c>
      <c r="N125" s="43">
        <v>6.71</v>
      </c>
      <c r="O125" s="43">
        <v>6.71</v>
      </c>
      <c r="P125" s="43">
        <v>6.71</v>
      </c>
      <c r="Q125" s="43">
        <v>6.71</v>
      </c>
      <c r="R125" s="43">
        <v>6.71</v>
      </c>
      <c r="S125" s="43">
        <v>6.71</v>
      </c>
      <c r="T125" s="43">
        <v>6.71</v>
      </c>
      <c r="U125" s="43">
        <v>6.71</v>
      </c>
      <c r="V125" s="43">
        <v>6.71</v>
      </c>
      <c r="W125" s="43">
        <v>6.71</v>
      </c>
      <c r="X125" s="43">
        <v>6.71</v>
      </c>
      <c r="Y125" s="43">
        <v>6.71</v>
      </c>
      <c r="Z125" s="43">
        <v>6.71</v>
      </c>
      <c r="AA125" s="43">
        <v>6.71</v>
      </c>
    </row>
    <row r="126" spans="1:27" ht="12.75" hidden="1" customHeight="1" outlineLevel="1" x14ac:dyDescent="0.2">
      <c r="A126" s="98" t="s">
        <v>1151</v>
      </c>
      <c r="B126" s="62" t="s">
        <v>79</v>
      </c>
      <c r="C126" s="42" t="s">
        <v>77</v>
      </c>
      <c r="D126" s="43">
        <f>$D$11</f>
        <v>110.23</v>
      </c>
      <c r="E126" s="43">
        <f t="shared" ref="E126:AA126" si="71">$D$11</f>
        <v>110.23</v>
      </c>
      <c r="F126" s="43">
        <f t="shared" si="71"/>
        <v>110.23</v>
      </c>
      <c r="G126" s="43">
        <f t="shared" si="71"/>
        <v>110.23</v>
      </c>
      <c r="H126" s="43">
        <f t="shared" si="71"/>
        <v>110.23</v>
      </c>
      <c r="I126" s="43">
        <f t="shared" si="71"/>
        <v>110.23</v>
      </c>
      <c r="J126" s="43">
        <f t="shared" si="71"/>
        <v>110.23</v>
      </c>
      <c r="K126" s="43">
        <f t="shared" si="71"/>
        <v>110.23</v>
      </c>
      <c r="L126" s="43">
        <f t="shared" si="71"/>
        <v>110.23</v>
      </c>
      <c r="M126" s="43">
        <f t="shared" si="71"/>
        <v>110.23</v>
      </c>
      <c r="N126" s="43">
        <f t="shared" si="71"/>
        <v>110.23</v>
      </c>
      <c r="O126" s="43">
        <f t="shared" si="71"/>
        <v>110.23</v>
      </c>
      <c r="P126" s="43">
        <f t="shared" si="71"/>
        <v>110.23</v>
      </c>
      <c r="Q126" s="43">
        <f t="shared" si="71"/>
        <v>110.23</v>
      </c>
      <c r="R126" s="43">
        <f t="shared" si="71"/>
        <v>110.23</v>
      </c>
      <c r="S126" s="43">
        <f t="shared" si="71"/>
        <v>110.23</v>
      </c>
      <c r="T126" s="43">
        <f t="shared" si="71"/>
        <v>110.23</v>
      </c>
      <c r="U126" s="43">
        <f t="shared" si="71"/>
        <v>110.23</v>
      </c>
      <c r="V126" s="43">
        <f t="shared" si="71"/>
        <v>110.23</v>
      </c>
      <c r="W126" s="43">
        <f t="shared" si="71"/>
        <v>110.23</v>
      </c>
      <c r="X126" s="43">
        <f t="shared" si="71"/>
        <v>110.23</v>
      </c>
      <c r="Y126" s="43">
        <f t="shared" si="71"/>
        <v>110.23</v>
      </c>
      <c r="Z126" s="43">
        <f t="shared" si="71"/>
        <v>110.23</v>
      </c>
      <c r="AA126" s="43">
        <f t="shared" si="71"/>
        <v>110.23</v>
      </c>
    </row>
    <row r="127" spans="1:27" ht="12.75" customHeight="1" collapsed="1" x14ac:dyDescent="0.2">
      <c r="A127" s="97" t="s">
        <v>1152</v>
      </c>
      <c r="B127" s="27" t="str">
        <f>"25"&amp;"."&amp;$B$663&amp;"."&amp;$B$664</f>
        <v>25.01.2023</v>
      </c>
      <c r="C127" s="89" t="s">
        <v>74</v>
      </c>
      <c r="D127" s="90">
        <f>ROUND(((D128+D129+D131+D130)/1000),5)</f>
        <v>1.35503</v>
      </c>
      <c r="E127" s="90">
        <f>ROUND(((E128+E129+E131+E130)/1000),5)</f>
        <v>1.3197099999999999</v>
      </c>
      <c r="F127" s="90">
        <f>ROUND(((F128+F129+F131+F130)/1000),5)</f>
        <v>1.28834</v>
      </c>
      <c r="G127" s="90">
        <f t="shared" ref="G127:AA127" si="72">ROUND(((G128+G129+G131+G130)/1000),5)</f>
        <v>1.28999</v>
      </c>
      <c r="H127" s="90">
        <f t="shared" si="72"/>
        <v>1.3465199999999999</v>
      </c>
      <c r="I127" s="90">
        <f t="shared" si="72"/>
        <v>1.3944099999999999</v>
      </c>
      <c r="J127" s="90">
        <f t="shared" si="72"/>
        <v>1.7639</v>
      </c>
      <c r="K127" s="90">
        <f t="shared" si="72"/>
        <v>2.0161199999999999</v>
      </c>
      <c r="L127" s="90">
        <f t="shared" si="72"/>
        <v>2.1207400000000001</v>
      </c>
      <c r="M127" s="90">
        <f t="shared" si="72"/>
        <v>2.1343700000000001</v>
      </c>
      <c r="N127" s="90">
        <f t="shared" si="72"/>
        <v>2.1499100000000002</v>
      </c>
      <c r="O127" s="90">
        <f t="shared" si="72"/>
        <v>2.1732100000000001</v>
      </c>
      <c r="P127" s="90">
        <f t="shared" si="72"/>
        <v>2.1578499999999998</v>
      </c>
      <c r="Q127" s="90">
        <f t="shared" si="72"/>
        <v>2.1629299999999998</v>
      </c>
      <c r="R127" s="90">
        <f t="shared" si="72"/>
        <v>2.16005</v>
      </c>
      <c r="S127" s="90">
        <f t="shared" si="72"/>
        <v>2.1309</v>
      </c>
      <c r="T127" s="90">
        <f t="shared" si="72"/>
        <v>2.1295799999999998</v>
      </c>
      <c r="U127" s="90">
        <f t="shared" si="72"/>
        <v>2.1434199999999999</v>
      </c>
      <c r="V127" s="90">
        <f t="shared" si="72"/>
        <v>2.1399300000000001</v>
      </c>
      <c r="W127" s="90">
        <f t="shared" si="72"/>
        <v>2.1547299999999998</v>
      </c>
      <c r="X127" s="90">
        <f t="shared" si="72"/>
        <v>2.12324</v>
      </c>
      <c r="Y127" s="90">
        <f t="shared" si="72"/>
        <v>2.00725</v>
      </c>
      <c r="Z127" s="90">
        <f t="shared" si="72"/>
        <v>1.8490800000000001</v>
      </c>
      <c r="AA127" s="90">
        <f t="shared" si="72"/>
        <v>1.41256</v>
      </c>
    </row>
    <row r="128" spans="1:27" ht="12.75" hidden="1" customHeight="1" outlineLevel="1" x14ac:dyDescent="0.2">
      <c r="A128" s="98" t="s">
        <v>1153</v>
      </c>
      <c r="B128" s="62" t="s">
        <v>236</v>
      </c>
      <c r="C128" s="42" t="s">
        <v>77</v>
      </c>
      <c r="D128" s="43">
        <v>1171.9100000000001</v>
      </c>
      <c r="E128" s="43">
        <v>1136.5899999999999</v>
      </c>
      <c r="F128" s="43">
        <v>1105.22</v>
      </c>
      <c r="G128" s="43">
        <v>1106.8699999999999</v>
      </c>
      <c r="H128" s="43">
        <v>1163.4000000000001</v>
      </c>
      <c r="I128" s="43">
        <v>1211.29</v>
      </c>
      <c r="J128" s="43">
        <v>1580.78</v>
      </c>
      <c r="K128" s="43">
        <v>1833</v>
      </c>
      <c r="L128" s="43">
        <v>1937.62</v>
      </c>
      <c r="M128" s="43">
        <v>1951.25</v>
      </c>
      <c r="N128" s="43">
        <v>1966.79</v>
      </c>
      <c r="O128" s="43">
        <v>1990.09</v>
      </c>
      <c r="P128" s="43">
        <v>1974.73</v>
      </c>
      <c r="Q128" s="43">
        <v>1979.81</v>
      </c>
      <c r="R128" s="43">
        <v>1976.93</v>
      </c>
      <c r="S128" s="43">
        <v>1947.78</v>
      </c>
      <c r="T128" s="43">
        <v>1946.46</v>
      </c>
      <c r="U128" s="43">
        <v>1960.3</v>
      </c>
      <c r="V128" s="43">
        <v>1956.81</v>
      </c>
      <c r="W128" s="43">
        <v>1971.61</v>
      </c>
      <c r="X128" s="43">
        <v>1940.12</v>
      </c>
      <c r="Y128" s="43">
        <v>1824.13</v>
      </c>
      <c r="Z128" s="43">
        <v>1665.96</v>
      </c>
      <c r="AA128" s="43">
        <v>1229.44</v>
      </c>
    </row>
    <row r="129" spans="1:27" ht="12.75" hidden="1" customHeight="1" outlineLevel="1" x14ac:dyDescent="0.2">
      <c r="A129" s="98" t="s">
        <v>1154</v>
      </c>
      <c r="B129" s="62" t="s">
        <v>88</v>
      </c>
      <c r="C129" s="42" t="s">
        <v>77</v>
      </c>
      <c r="D129" s="43">
        <f t="shared" ref="D129:AA129" si="73">$D$9</f>
        <v>66.180000000000007</v>
      </c>
      <c r="E129" s="43">
        <f t="shared" si="73"/>
        <v>66.180000000000007</v>
      </c>
      <c r="F129" s="43">
        <f t="shared" si="73"/>
        <v>66.180000000000007</v>
      </c>
      <c r="G129" s="43">
        <f t="shared" si="73"/>
        <v>66.180000000000007</v>
      </c>
      <c r="H129" s="43">
        <f t="shared" si="73"/>
        <v>66.180000000000007</v>
      </c>
      <c r="I129" s="43">
        <f t="shared" si="73"/>
        <v>66.180000000000007</v>
      </c>
      <c r="J129" s="43">
        <f t="shared" si="73"/>
        <v>66.180000000000007</v>
      </c>
      <c r="K129" s="43">
        <f t="shared" si="73"/>
        <v>66.180000000000007</v>
      </c>
      <c r="L129" s="43">
        <f t="shared" si="73"/>
        <v>66.180000000000007</v>
      </c>
      <c r="M129" s="43">
        <f t="shared" si="73"/>
        <v>66.180000000000007</v>
      </c>
      <c r="N129" s="43">
        <f t="shared" si="73"/>
        <v>66.180000000000007</v>
      </c>
      <c r="O129" s="43">
        <f t="shared" si="73"/>
        <v>66.180000000000007</v>
      </c>
      <c r="P129" s="43">
        <f t="shared" si="73"/>
        <v>66.180000000000007</v>
      </c>
      <c r="Q129" s="43">
        <f t="shared" si="73"/>
        <v>66.180000000000007</v>
      </c>
      <c r="R129" s="43">
        <f t="shared" si="73"/>
        <v>66.180000000000007</v>
      </c>
      <c r="S129" s="43">
        <f t="shared" si="73"/>
        <v>66.180000000000007</v>
      </c>
      <c r="T129" s="43">
        <f t="shared" si="73"/>
        <v>66.180000000000007</v>
      </c>
      <c r="U129" s="43">
        <f t="shared" si="73"/>
        <v>66.180000000000007</v>
      </c>
      <c r="V129" s="43">
        <f t="shared" si="73"/>
        <v>66.180000000000007</v>
      </c>
      <c r="W129" s="43">
        <f t="shared" si="73"/>
        <v>66.180000000000007</v>
      </c>
      <c r="X129" s="43">
        <f t="shared" si="73"/>
        <v>66.180000000000007</v>
      </c>
      <c r="Y129" s="43">
        <f t="shared" si="73"/>
        <v>66.180000000000007</v>
      </c>
      <c r="Z129" s="43">
        <f t="shared" si="73"/>
        <v>66.180000000000007</v>
      </c>
      <c r="AA129" s="43">
        <f t="shared" si="73"/>
        <v>66.180000000000007</v>
      </c>
    </row>
    <row r="130" spans="1:27" ht="12.75" hidden="1" customHeight="1" outlineLevel="1" x14ac:dyDescent="0.2">
      <c r="A130" s="98" t="s">
        <v>1155</v>
      </c>
      <c r="B130" s="62" t="s">
        <v>81</v>
      </c>
      <c r="C130" s="42" t="s">
        <v>77</v>
      </c>
      <c r="D130" s="43">
        <v>6.71</v>
      </c>
      <c r="E130" s="43">
        <v>6.71</v>
      </c>
      <c r="F130" s="43">
        <v>6.71</v>
      </c>
      <c r="G130" s="43">
        <v>6.71</v>
      </c>
      <c r="H130" s="43">
        <v>6.71</v>
      </c>
      <c r="I130" s="43">
        <v>6.71</v>
      </c>
      <c r="J130" s="43">
        <v>6.71</v>
      </c>
      <c r="K130" s="43">
        <v>6.71</v>
      </c>
      <c r="L130" s="43">
        <v>6.71</v>
      </c>
      <c r="M130" s="43">
        <v>6.71</v>
      </c>
      <c r="N130" s="43">
        <v>6.71</v>
      </c>
      <c r="O130" s="43">
        <v>6.71</v>
      </c>
      <c r="P130" s="43">
        <v>6.71</v>
      </c>
      <c r="Q130" s="43">
        <v>6.71</v>
      </c>
      <c r="R130" s="43">
        <v>6.71</v>
      </c>
      <c r="S130" s="43">
        <v>6.71</v>
      </c>
      <c r="T130" s="43">
        <v>6.71</v>
      </c>
      <c r="U130" s="43">
        <v>6.71</v>
      </c>
      <c r="V130" s="43">
        <v>6.71</v>
      </c>
      <c r="W130" s="43">
        <v>6.71</v>
      </c>
      <c r="X130" s="43">
        <v>6.71</v>
      </c>
      <c r="Y130" s="43">
        <v>6.71</v>
      </c>
      <c r="Z130" s="43">
        <v>6.71</v>
      </c>
      <c r="AA130" s="43">
        <v>6.71</v>
      </c>
    </row>
    <row r="131" spans="1:27" ht="12.75" hidden="1" customHeight="1" outlineLevel="1" x14ac:dyDescent="0.2">
      <c r="A131" s="98" t="s">
        <v>1156</v>
      </c>
      <c r="B131" s="62" t="s">
        <v>79</v>
      </c>
      <c r="C131" s="42" t="s">
        <v>77</v>
      </c>
      <c r="D131" s="43">
        <f>$D$11</f>
        <v>110.23</v>
      </c>
      <c r="E131" s="43">
        <f t="shared" ref="E131:AA131" si="74">$D$11</f>
        <v>110.23</v>
      </c>
      <c r="F131" s="43">
        <f t="shared" si="74"/>
        <v>110.23</v>
      </c>
      <c r="G131" s="43">
        <f t="shared" si="74"/>
        <v>110.23</v>
      </c>
      <c r="H131" s="43">
        <f t="shared" si="74"/>
        <v>110.23</v>
      </c>
      <c r="I131" s="43">
        <f t="shared" si="74"/>
        <v>110.23</v>
      </c>
      <c r="J131" s="43">
        <f t="shared" si="74"/>
        <v>110.23</v>
      </c>
      <c r="K131" s="43">
        <f t="shared" si="74"/>
        <v>110.23</v>
      </c>
      <c r="L131" s="43">
        <f t="shared" si="74"/>
        <v>110.23</v>
      </c>
      <c r="M131" s="43">
        <f t="shared" si="74"/>
        <v>110.23</v>
      </c>
      <c r="N131" s="43">
        <f t="shared" si="74"/>
        <v>110.23</v>
      </c>
      <c r="O131" s="43">
        <f t="shared" si="74"/>
        <v>110.23</v>
      </c>
      <c r="P131" s="43">
        <f t="shared" si="74"/>
        <v>110.23</v>
      </c>
      <c r="Q131" s="43">
        <f t="shared" si="74"/>
        <v>110.23</v>
      </c>
      <c r="R131" s="43">
        <f t="shared" si="74"/>
        <v>110.23</v>
      </c>
      <c r="S131" s="43">
        <f t="shared" si="74"/>
        <v>110.23</v>
      </c>
      <c r="T131" s="43">
        <f t="shared" si="74"/>
        <v>110.23</v>
      </c>
      <c r="U131" s="43">
        <f t="shared" si="74"/>
        <v>110.23</v>
      </c>
      <c r="V131" s="43">
        <f t="shared" si="74"/>
        <v>110.23</v>
      </c>
      <c r="W131" s="43">
        <f t="shared" si="74"/>
        <v>110.23</v>
      </c>
      <c r="X131" s="43">
        <f t="shared" si="74"/>
        <v>110.23</v>
      </c>
      <c r="Y131" s="43">
        <f t="shared" si="74"/>
        <v>110.23</v>
      </c>
      <c r="Z131" s="43">
        <f t="shared" si="74"/>
        <v>110.23</v>
      </c>
      <c r="AA131" s="43">
        <f t="shared" si="74"/>
        <v>110.23</v>
      </c>
    </row>
    <row r="132" spans="1:27" ht="12.75" customHeight="1" collapsed="1" x14ac:dyDescent="0.2">
      <c r="A132" s="97" t="s">
        <v>1157</v>
      </c>
      <c r="B132" s="27" t="str">
        <f>"26"&amp;"."&amp;$B$663&amp;"."&amp;$B$664</f>
        <v>26.01.2023</v>
      </c>
      <c r="C132" s="89" t="s">
        <v>74</v>
      </c>
      <c r="D132" s="90">
        <f>ROUND(((D133+D134+D136+D135)/1000),5)</f>
        <v>1.4173100000000001</v>
      </c>
      <c r="E132" s="90">
        <f>ROUND(((E133+E134+E136+E135)/1000),5)</f>
        <v>1.3879900000000001</v>
      </c>
      <c r="F132" s="90">
        <f>ROUND(((F133+F134+F136+F135)/1000),5)</f>
        <v>1.3335600000000001</v>
      </c>
      <c r="G132" s="90">
        <f t="shared" ref="G132:AA132" si="75">ROUND(((G133+G134+G136+G135)/1000),5)</f>
        <v>1.35547</v>
      </c>
      <c r="H132" s="90">
        <f t="shared" si="75"/>
        <v>1.4120200000000001</v>
      </c>
      <c r="I132" s="90">
        <f t="shared" si="75"/>
        <v>1.5692900000000001</v>
      </c>
      <c r="J132" s="90">
        <f t="shared" si="75"/>
        <v>1.84876</v>
      </c>
      <c r="K132" s="90">
        <f t="shared" si="75"/>
        <v>2.04698</v>
      </c>
      <c r="L132" s="90">
        <f t="shared" si="75"/>
        <v>2.13835</v>
      </c>
      <c r="M132" s="90">
        <f t="shared" si="75"/>
        <v>2.1510600000000002</v>
      </c>
      <c r="N132" s="90">
        <f t="shared" si="75"/>
        <v>2.1650499999999999</v>
      </c>
      <c r="O132" s="90">
        <f t="shared" si="75"/>
        <v>2.1873200000000002</v>
      </c>
      <c r="P132" s="90">
        <f t="shared" si="75"/>
        <v>2.1740900000000001</v>
      </c>
      <c r="Q132" s="90">
        <f t="shared" si="75"/>
        <v>2.1770299999999998</v>
      </c>
      <c r="R132" s="90">
        <f t="shared" si="75"/>
        <v>2.1745800000000002</v>
      </c>
      <c r="S132" s="90">
        <f t="shared" si="75"/>
        <v>2.1412499999999999</v>
      </c>
      <c r="T132" s="90">
        <f t="shared" si="75"/>
        <v>2.1391100000000001</v>
      </c>
      <c r="U132" s="90">
        <f t="shared" si="75"/>
        <v>2.1539299999999999</v>
      </c>
      <c r="V132" s="90">
        <f t="shared" si="75"/>
        <v>2.1516299999999999</v>
      </c>
      <c r="W132" s="90">
        <f t="shared" si="75"/>
        <v>2.1643599999999998</v>
      </c>
      <c r="X132" s="90">
        <f t="shared" si="75"/>
        <v>2.1356899999999999</v>
      </c>
      <c r="Y132" s="90">
        <f t="shared" si="75"/>
        <v>1.9878800000000001</v>
      </c>
      <c r="Z132" s="90">
        <f t="shared" si="75"/>
        <v>1.8689499999999999</v>
      </c>
      <c r="AA132" s="90">
        <f t="shared" si="75"/>
        <v>1.44042</v>
      </c>
    </row>
    <row r="133" spans="1:27" ht="12.75" hidden="1" customHeight="1" outlineLevel="1" x14ac:dyDescent="0.2">
      <c r="A133" s="98" t="s">
        <v>1158</v>
      </c>
      <c r="B133" s="62" t="s">
        <v>236</v>
      </c>
      <c r="C133" s="42" t="s">
        <v>77</v>
      </c>
      <c r="D133" s="43">
        <v>1234.19</v>
      </c>
      <c r="E133" s="43">
        <v>1204.8699999999999</v>
      </c>
      <c r="F133" s="43">
        <v>1150.44</v>
      </c>
      <c r="G133" s="43">
        <v>1172.3499999999999</v>
      </c>
      <c r="H133" s="43">
        <v>1228.9000000000001</v>
      </c>
      <c r="I133" s="43">
        <v>1386.17</v>
      </c>
      <c r="J133" s="43">
        <v>1665.64</v>
      </c>
      <c r="K133" s="43">
        <v>1863.86</v>
      </c>
      <c r="L133" s="43">
        <v>1955.23</v>
      </c>
      <c r="M133" s="43">
        <v>1967.94</v>
      </c>
      <c r="N133" s="43">
        <v>1981.93</v>
      </c>
      <c r="O133" s="43">
        <v>2004.2</v>
      </c>
      <c r="P133" s="43">
        <v>1990.97</v>
      </c>
      <c r="Q133" s="43">
        <v>1993.91</v>
      </c>
      <c r="R133" s="43">
        <v>1991.46</v>
      </c>
      <c r="S133" s="43">
        <v>1958.13</v>
      </c>
      <c r="T133" s="43">
        <v>1955.99</v>
      </c>
      <c r="U133" s="43">
        <v>1970.81</v>
      </c>
      <c r="V133" s="43">
        <v>1968.51</v>
      </c>
      <c r="W133" s="43">
        <v>1981.24</v>
      </c>
      <c r="X133" s="43">
        <v>1952.57</v>
      </c>
      <c r="Y133" s="43">
        <v>1804.76</v>
      </c>
      <c r="Z133" s="43">
        <v>1685.83</v>
      </c>
      <c r="AA133" s="43">
        <v>1257.3</v>
      </c>
    </row>
    <row r="134" spans="1:27" ht="12.75" hidden="1" customHeight="1" outlineLevel="1" x14ac:dyDescent="0.2">
      <c r="A134" s="98" t="s">
        <v>1159</v>
      </c>
      <c r="B134" s="62" t="s">
        <v>88</v>
      </c>
      <c r="C134" s="42" t="s">
        <v>77</v>
      </c>
      <c r="D134" s="43">
        <f t="shared" ref="D134:AA134" si="76">$D$9</f>
        <v>66.180000000000007</v>
      </c>
      <c r="E134" s="43">
        <f t="shared" si="76"/>
        <v>66.180000000000007</v>
      </c>
      <c r="F134" s="43">
        <f t="shared" si="76"/>
        <v>66.180000000000007</v>
      </c>
      <c r="G134" s="43">
        <f t="shared" si="76"/>
        <v>66.180000000000007</v>
      </c>
      <c r="H134" s="43">
        <f t="shared" si="76"/>
        <v>66.180000000000007</v>
      </c>
      <c r="I134" s="43">
        <f t="shared" si="76"/>
        <v>66.180000000000007</v>
      </c>
      <c r="J134" s="43">
        <f t="shared" si="76"/>
        <v>66.180000000000007</v>
      </c>
      <c r="K134" s="43">
        <f t="shared" si="76"/>
        <v>66.180000000000007</v>
      </c>
      <c r="L134" s="43">
        <f t="shared" si="76"/>
        <v>66.180000000000007</v>
      </c>
      <c r="M134" s="43">
        <f t="shared" si="76"/>
        <v>66.180000000000007</v>
      </c>
      <c r="N134" s="43">
        <f t="shared" si="76"/>
        <v>66.180000000000007</v>
      </c>
      <c r="O134" s="43">
        <f t="shared" si="76"/>
        <v>66.180000000000007</v>
      </c>
      <c r="P134" s="43">
        <f t="shared" si="76"/>
        <v>66.180000000000007</v>
      </c>
      <c r="Q134" s="43">
        <f t="shared" si="76"/>
        <v>66.180000000000007</v>
      </c>
      <c r="R134" s="43">
        <f t="shared" si="76"/>
        <v>66.180000000000007</v>
      </c>
      <c r="S134" s="43">
        <f t="shared" si="76"/>
        <v>66.180000000000007</v>
      </c>
      <c r="T134" s="43">
        <f t="shared" si="76"/>
        <v>66.180000000000007</v>
      </c>
      <c r="U134" s="43">
        <f t="shared" si="76"/>
        <v>66.180000000000007</v>
      </c>
      <c r="V134" s="43">
        <f t="shared" si="76"/>
        <v>66.180000000000007</v>
      </c>
      <c r="W134" s="43">
        <f t="shared" si="76"/>
        <v>66.180000000000007</v>
      </c>
      <c r="X134" s="43">
        <f t="shared" si="76"/>
        <v>66.180000000000007</v>
      </c>
      <c r="Y134" s="43">
        <f t="shared" si="76"/>
        <v>66.180000000000007</v>
      </c>
      <c r="Z134" s="43">
        <f t="shared" si="76"/>
        <v>66.180000000000007</v>
      </c>
      <c r="AA134" s="43">
        <f t="shared" si="76"/>
        <v>66.180000000000007</v>
      </c>
    </row>
    <row r="135" spans="1:27" ht="12.75" hidden="1" customHeight="1" outlineLevel="1" x14ac:dyDescent="0.2">
      <c r="A135" s="98" t="s">
        <v>1160</v>
      </c>
      <c r="B135" s="62" t="s">
        <v>81</v>
      </c>
      <c r="C135" s="42" t="s">
        <v>77</v>
      </c>
      <c r="D135" s="43">
        <v>6.71</v>
      </c>
      <c r="E135" s="43">
        <v>6.71</v>
      </c>
      <c r="F135" s="43">
        <v>6.71</v>
      </c>
      <c r="G135" s="43">
        <v>6.71</v>
      </c>
      <c r="H135" s="43">
        <v>6.71</v>
      </c>
      <c r="I135" s="43">
        <v>6.71</v>
      </c>
      <c r="J135" s="43">
        <v>6.71</v>
      </c>
      <c r="K135" s="43">
        <v>6.71</v>
      </c>
      <c r="L135" s="43">
        <v>6.71</v>
      </c>
      <c r="M135" s="43">
        <v>6.71</v>
      </c>
      <c r="N135" s="43">
        <v>6.71</v>
      </c>
      <c r="O135" s="43">
        <v>6.71</v>
      </c>
      <c r="P135" s="43">
        <v>6.71</v>
      </c>
      <c r="Q135" s="43">
        <v>6.71</v>
      </c>
      <c r="R135" s="43">
        <v>6.71</v>
      </c>
      <c r="S135" s="43">
        <v>6.71</v>
      </c>
      <c r="T135" s="43">
        <v>6.71</v>
      </c>
      <c r="U135" s="43">
        <v>6.71</v>
      </c>
      <c r="V135" s="43">
        <v>6.71</v>
      </c>
      <c r="W135" s="43">
        <v>6.71</v>
      </c>
      <c r="X135" s="43">
        <v>6.71</v>
      </c>
      <c r="Y135" s="43">
        <v>6.71</v>
      </c>
      <c r="Z135" s="43">
        <v>6.71</v>
      </c>
      <c r="AA135" s="43">
        <v>6.71</v>
      </c>
    </row>
    <row r="136" spans="1:27" ht="12.75" hidden="1" customHeight="1" outlineLevel="1" x14ac:dyDescent="0.2">
      <c r="A136" s="98" t="s">
        <v>1161</v>
      </c>
      <c r="B136" s="62" t="s">
        <v>79</v>
      </c>
      <c r="C136" s="42" t="s">
        <v>77</v>
      </c>
      <c r="D136" s="43">
        <f>$D$11</f>
        <v>110.23</v>
      </c>
      <c r="E136" s="43">
        <f t="shared" ref="E136:AA136" si="77">$D$11</f>
        <v>110.23</v>
      </c>
      <c r="F136" s="43">
        <f t="shared" si="77"/>
        <v>110.23</v>
      </c>
      <c r="G136" s="43">
        <f t="shared" si="77"/>
        <v>110.23</v>
      </c>
      <c r="H136" s="43">
        <f t="shared" si="77"/>
        <v>110.23</v>
      </c>
      <c r="I136" s="43">
        <f t="shared" si="77"/>
        <v>110.23</v>
      </c>
      <c r="J136" s="43">
        <f t="shared" si="77"/>
        <v>110.23</v>
      </c>
      <c r="K136" s="43">
        <f t="shared" si="77"/>
        <v>110.23</v>
      </c>
      <c r="L136" s="43">
        <f t="shared" si="77"/>
        <v>110.23</v>
      </c>
      <c r="M136" s="43">
        <f t="shared" si="77"/>
        <v>110.23</v>
      </c>
      <c r="N136" s="43">
        <f t="shared" si="77"/>
        <v>110.23</v>
      </c>
      <c r="O136" s="43">
        <f t="shared" si="77"/>
        <v>110.23</v>
      </c>
      <c r="P136" s="43">
        <f t="shared" si="77"/>
        <v>110.23</v>
      </c>
      <c r="Q136" s="43">
        <f t="shared" si="77"/>
        <v>110.23</v>
      </c>
      <c r="R136" s="43">
        <f t="shared" si="77"/>
        <v>110.23</v>
      </c>
      <c r="S136" s="43">
        <f t="shared" si="77"/>
        <v>110.23</v>
      </c>
      <c r="T136" s="43">
        <f t="shared" si="77"/>
        <v>110.23</v>
      </c>
      <c r="U136" s="43">
        <f t="shared" si="77"/>
        <v>110.23</v>
      </c>
      <c r="V136" s="43">
        <f t="shared" si="77"/>
        <v>110.23</v>
      </c>
      <c r="W136" s="43">
        <f t="shared" si="77"/>
        <v>110.23</v>
      </c>
      <c r="X136" s="43">
        <f t="shared" si="77"/>
        <v>110.23</v>
      </c>
      <c r="Y136" s="43">
        <f t="shared" si="77"/>
        <v>110.23</v>
      </c>
      <c r="Z136" s="43">
        <f t="shared" si="77"/>
        <v>110.23</v>
      </c>
      <c r="AA136" s="43">
        <f t="shared" si="77"/>
        <v>110.23</v>
      </c>
    </row>
    <row r="137" spans="1:27" ht="12.75" customHeight="1" collapsed="1" x14ac:dyDescent="0.2">
      <c r="A137" s="97" t="s">
        <v>1162</v>
      </c>
      <c r="B137" s="27" t="str">
        <f>"27"&amp;"."&amp;$B$663&amp;"."&amp;$B$664</f>
        <v>27.01.2023</v>
      </c>
      <c r="C137" s="89" t="s">
        <v>74</v>
      </c>
      <c r="D137" s="90">
        <f>ROUND(((D138+D139+D141+D140)/1000),5)</f>
        <v>1.4087700000000001</v>
      </c>
      <c r="E137" s="90">
        <f>ROUND(((E138+E139+E141+E140)/1000),5)</f>
        <v>1.3876900000000001</v>
      </c>
      <c r="F137" s="90">
        <f>ROUND(((F138+F139+F141+F140)/1000),5)</f>
        <v>1.3551299999999999</v>
      </c>
      <c r="G137" s="90">
        <f t="shared" ref="G137:AA137" si="78">ROUND(((G138+G139+G141+G140)/1000),5)</f>
        <v>1.35398</v>
      </c>
      <c r="H137" s="90">
        <f t="shared" si="78"/>
        <v>1.42536</v>
      </c>
      <c r="I137" s="90">
        <f t="shared" si="78"/>
        <v>1.52979</v>
      </c>
      <c r="J137" s="90">
        <f t="shared" si="78"/>
        <v>1.8050999999999999</v>
      </c>
      <c r="K137" s="90">
        <f t="shared" si="78"/>
        <v>2.0607799999999998</v>
      </c>
      <c r="L137" s="90">
        <f t="shared" si="78"/>
        <v>2.1476899999999999</v>
      </c>
      <c r="M137" s="90">
        <f t="shared" si="78"/>
        <v>2.1560299999999999</v>
      </c>
      <c r="N137" s="90">
        <f t="shared" si="78"/>
        <v>2.1783299999999999</v>
      </c>
      <c r="O137" s="90">
        <f t="shared" si="78"/>
        <v>2.20526</v>
      </c>
      <c r="P137" s="90">
        <f t="shared" si="78"/>
        <v>2.1958500000000001</v>
      </c>
      <c r="Q137" s="90">
        <f t="shared" si="78"/>
        <v>2.19876</v>
      </c>
      <c r="R137" s="90">
        <f t="shared" si="78"/>
        <v>2.1962299999999999</v>
      </c>
      <c r="S137" s="90">
        <f t="shared" si="78"/>
        <v>2.18892</v>
      </c>
      <c r="T137" s="90">
        <f t="shared" si="78"/>
        <v>2.1480199999999998</v>
      </c>
      <c r="U137" s="90">
        <f t="shared" si="78"/>
        <v>2.16242</v>
      </c>
      <c r="V137" s="90">
        <f t="shared" si="78"/>
        <v>2.1599699999999999</v>
      </c>
      <c r="W137" s="90">
        <f t="shared" si="78"/>
        <v>2.1747299999999998</v>
      </c>
      <c r="X137" s="90">
        <f t="shared" si="78"/>
        <v>2.1374</v>
      </c>
      <c r="Y137" s="90">
        <f t="shared" si="78"/>
        <v>2.02685</v>
      </c>
      <c r="Z137" s="90">
        <f t="shared" si="78"/>
        <v>1.85425</v>
      </c>
      <c r="AA137" s="90">
        <f t="shared" si="78"/>
        <v>1.51745</v>
      </c>
    </row>
    <row r="138" spans="1:27" ht="12.75" hidden="1" customHeight="1" outlineLevel="1" x14ac:dyDescent="0.2">
      <c r="A138" s="98" t="s">
        <v>1163</v>
      </c>
      <c r="B138" s="62" t="s">
        <v>236</v>
      </c>
      <c r="C138" s="42" t="s">
        <v>77</v>
      </c>
      <c r="D138" s="43">
        <v>1225.6500000000001</v>
      </c>
      <c r="E138" s="43">
        <v>1204.57</v>
      </c>
      <c r="F138" s="43">
        <v>1172.01</v>
      </c>
      <c r="G138" s="43">
        <v>1170.8599999999999</v>
      </c>
      <c r="H138" s="43">
        <v>1242.24</v>
      </c>
      <c r="I138" s="43">
        <v>1346.67</v>
      </c>
      <c r="J138" s="43">
        <v>1621.98</v>
      </c>
      <c r="K138" s="43">
        <v>1877.66</v>
      </c>
      <c r="L138" s="43">
        <v>1964.57</v>
      </c>
      <c r="M138" s="43">
        <v>1972.91</v>
      </c>
      <c r="N138" s="43">
        <v>1995.21</v>
      </c>
      <c r="O138" s="43">
        <v>2022.14</v>
      </c>
      <c r="P138" s="43">
        <v>2012.73</v>
      </c>
      <c r="Q138" s="43">
        <v>2015.64</v>
      </c>
      <c r="R138" s="43">
        <v>2013.11</v>
      </c>
      <c r="S138" s="43">
        <v>2005.8</v>
      </c>
      <c r="T138" s="43">
        <v>1964.9</v>
      </c>
      <c r="U138" s="43">
        <v>1979.3</v>
      </c>
      <c r="V138" s="43">
        <v>1976.85</v>
      </c>
      <c r="W138" s="43">
        <v>1991.61</v>
      </c>
      <c r="X138" s="43">
        <v>1954.28</v>
      </c>
      <c r="Y138" s="43">
        <v>1843.73</v>
      </c>
      <c r="Z138" s="43">
        <v>1671.13</v>
      </c>
      <c r="AA138" s="43">
        <v>1334.33</v>
      </c>
    </row>
    <row r="139" spans="1:27" ht="12.75" hidden="1" customHeight="1" outlineLevel="1" x14ac:dyDescent="0.2">
      <c r="A139" s="98" t="s">
        <v>1164</v>
      </c>
      <c r="B139" s="62" t="s">
        <v>88</v>
      </c>
      <c r="C139" s="42" t="s">
        <v>77</v>
      </c>
      <c r="D139" s="43">
        <f t="shared" ref="D139:AA139" si="79">$D$9</f>
        <v>66.180000000000007</v>
      </c>
      <c r="E139" s="43">
        <f t="shared" si="79"/>
        <v>66.180000000000007</v>
      </c>
      <c r="F139" s="43">
        <f t="shared" si="79"/>
        <v>66.180000000000007</v>
      </c>
      <c r="G139" s="43">
        <f t="shared" si="79"/>
        <v>66.180000000000007</v>
      </c>
      <c r="H139" s="43">
        <f t="shared" si="79"/>
        <v>66.180000000000007</v>
      </c>
      <c r="I139" s="43">
        <f t="shared" si="79"/>
        <v>66.180000000000007</v>
      </c>
      <c r="J139" s="43">
        <f t="shared" si="79"/>
        <v>66.180000000000007</v>
      </c>
      <c r="K139" s="43">
        <f t="shared" si="79"/>
        <v>66.180000000000007</v>
      </c>
      <c r="L139" s="43">
        <f t="shared" si="79"/>
        <v>66.180000000000007</v>
      </c>
      <c r="M139" s="43">
        <f t="shared" si="79"/>
        <v>66.180000000000007</v>
      </c>
      <c r="N139" s="43">
        <f t="shared" si="79"/>
        <v>66.180000000000007</v>
      </c>
      <c r="O139" s="43">
        <f t="shared" si="79"/>
        <v>66.180000000000007</v>
      </c>
      <c r="P139" s="43">
        <f t="shared" si="79"/>
        <v>66.180000000000007</v>
      </c>
      <c r="Q139" s="43">
        <f t="shared" si="79"/>
        <v>66.180000000000007</v>
      </c>
      <c r="R139" s="43">
        <f t="shared" si="79"/>
        <v>66.180000000000007</v>
      </c>
      <c r="S139" s="43">
        <f t="shared" si="79"/>
        <v>66.180000000000007</v>
      </c>
      <c r="T139" s="43">
        <f t="shared" si="79"/>
        <v>66.180000000000007</v>
      </c>
      <c r="U139" s="43">
        <f t="shared" si="79"/>
        <v>66.180000000000007</v>
      </c>
      <c r="V139" s="43">
        <f t="shared" si="79"/>
        <v>66.180000000000007</v>
      </c>
      <c r="W139" s="43">
        <f t="shared" si="79"/>
        <v>66.180000000000007</v>
      </c>
      <c r="X139" s="43">
        <f t="shared" si="79"/>
        <v>66.180000000000007</v>
      </c>
      <c r="Y139" s="43">
        <f t="shared" si="79"/>
        <v>66.180000000000007</v>
      </c>
      <c r="Z139" s="43">
        <f t="shared" si="79"/>
        <v>66.180000000000007</v>
      </c>
      <c r="AA139" s="43">
        <f t="shared" si="79"/>
        <v>66.180000000000007</v>
      </c>
    </row>
    <row r="140" spans="1:27" ht="12.75" hidden="1" customHeight="1" outlineLevel="1" x14ac:dyDescent="0.2">
      <c r="A140" s="98" t="s">
        <v>1165</v>
      </c>
      <c r="B140" s="62" t="s">
        <v>81</v>
      </c>
      <c r="C140" s="42" t="s">
        <v>77</v>
      </c>
      <c r="D140" s="43">
        <v>6.71</v>
      </c>
      <c r="E140" s="43">
        <v>6.71</v>
      </c>
      <c r="F140" s="43">
        <v>6.71</v>
      </c>
      <c r="G140" s="43">
        <v>6.71</v>
      </c>
      <c r="H140" s="43">
        <v>6.71</v>
      </c>
      <c r="I140" s="43">
        <v>6.71</v>
      </c>
      <c r="J140" s="43">
        <v>6.71</v>
      </c>
      <c r="K140" s="43">
        <v>6.71</v>
      </c>
      <c r="L140" s="43">
        <v>6.71</v>
      </c>
      <c r="M140" s="43">
        <v>6.71</v>
      </c>
      <c r="N140" s="43">
        <v>6.71</v>
      </c>
      <c r="O140" s="43">
        <v>6.71</v>
      </c>
      <c r="P140" s="43">
        <v>6.71</v>
      </c>
      <c r="Q140" s="43">
        <v>6.71</v>
      </c>
      <c r="R140" s="43">
        <v>6.71</v>
      </c>
      <c r="S140" s="43">
        <v>6.71</v>
      </c>
      <c r="T140" s="43">
        <v>6.71</v>
      </c>
      <c r="U140" s="43">
        <v>6.71</v>
      </c>
      <c r="V140" s="43">
        <v>6.71</v>
      </c>
      <c r="W140" s="43">
        <v>6.71</v>
      </c>
      <c r="X140" s="43">
        <v>6.71</v>
      </c>
      <c r="Y140" s="43">
        <v>6.71</v>
      </c>
      <c r="Z140" s="43">
        <v>6.71</v>
      </c>
      <c r="AA140" s="43">
        <v>6.71</v>
      </c>
    </row>
    <row r="141" spans="1:27" ht="12.75" hidden="1" customHeight="1" outlineLevel="1" x14ac:dyDescent="0.2">
      <c r="A141" s="98" t="s">
        <v>1166</v>
      </c>
      <c r="B141" s="62" t="s">
        <v>79</v>
      </c>
      <c r="C141" s="42" t="s">
        <v>77</v>
      </c>
      <c r="D141" s="43">
        <f>$D$11</f>
        <v>110.23</v>
      </c>
      <c r="E141" s="43">
        <f t="shared" ref="E141:AA141" si="80">$D$11</f>
        <v>110.23</v>
      </c>
      <c r="F141" s="43">
        <f t="shared" si="80"/>
        <v>110.23</v>
      </c>
      <c r="G141" s="43">
        <f t="shared" si="80"/>
        <v>110.23</v>
      </c>
      <c r="H141" s="43">
        <f t="shared" si="80"/>
        <v>110.23</v>
      </c>
      <c r="I141" s="43">
        <f t="shared" si="80"/>
        <v>110.23</v>
      </c>
      <c r="J141" s="43">
        <f t="shared" si="80"/>
        <v>110.23</v>
      </c>
      <c r="K141" s="43">
        <f t="shared" si="80"/>
        <v>110.23</v>
      </c>
      <c r="L141" s="43">
        <f t="shared" si="80"/>
        <v>110.23</v>
      </c>
      <c r="M141" s="43">
        <f t="shared" si="80"/>
        <v>110.23</v>
      </c>
      <c r="N141" s="43">
        <f t="shared" si="80"/>
        <v>110.23</v>
      </c>
      <c r="O141" s="43">
        <f t="shared" si="80"/>
        <v>110.23</v>
      </c>
      <c r="P141" s="43">
        <f t="shared" si="80"/>
        <v>110.23</v>
      </c>
      <c r="Q141" s="43">
        <f t="shared" si="80"/>
        <v>110.23</v>
      </c>
      <c r="R141" s="43">
        <f t="shared" si="80"/>
        <v>110.23</v>
      </c>
      <c r="S141" s="43">
        <f t="shared" si="80"/>
        <v>110.23</v>
      </c>
      <c r="T141" s="43">
        <f t="shared" si="80"/>
        <v>110.23</v>
      </c>
      <c r="U141" s="43">
        <f t="shared" si="80"/>
        <v>110.23</v>
      </c>
      <c r="V141" s="43">
        <f t="shared" si="80"/>
        <v>110.23</v>
      </c>
      <c r="W141" s="43">
        <f t="shared" si="80"/>
        <v>110.23</v>
      </c>
      <c r="X141" s="43">
        <f t="shared" si="80"/>
        <v>110.23</v>
      </c>
      <c r="Y141" s="43">
        <f t="shared" si="80"/>
        <v>110.23</v>
      </c>
      <c r="Z141" s="43">
        <f t="shared" si="80"/>
        <v>110.23</v>
      </c>
      <c r="AA141" s="43">
        <f t="shared" si="80"/>
        <v>110.23</v>
      </c>
    </row>
    <row r="142" spans="1:27" ht="12.75" customHeight="1" collapsed="1" x14ac:dyDescent="0.2">
      <c r="A142" s="97" t="s">
        <v>1167</v>
      </c>
      <c r="B142" s="27" t="str">
        <f>"28"&amp;"."&amp;$B$663&amp;"."&amp;$B$664</f>
        <v>28.01.2023</v>
      </c>
      <c r="C142" s="89" t="s">
        <v>74</v>
      </c>
      <c r="D142" s="90">
        <f>ROUND(((D143+D144+D146+D145)/1000),5)</f>
        <v>1.5242199999999999</v>
      </c>
      <c r="E142" s="90">
        <f>ROUND(((E143+E144+E146+E145)/1000),5)</f>
        <v>1.41357</v>
      </c>
      <c r="F142" s="90">
        <f>ROUND(((F143+F144+F146+F145)/1000),5)</f>
        <v>1.3730800000000001</v>
      </c>
      <c r="G142" s="90">
        <f t="shared" ref="G142:AA142" si="81">ROUND(((G143+G144+G146+G145)/1000),5)</f>
        <v>1.3486400000000001</v>
      </c>
      <c r="H142" s="90">
        <f t="shared" si="81"/>
        <v>1.3825799999999999</v>
      </c>
      <c r="I142" s="90">
        <f t="shared" si="81"/>
        <v>1.4144600000000001</v>
      </c>
      <c r="J142" s="90">
        <f t="shared" si="81"/>
        <v>1.5181</v>
      </c>
      <c r="K142" s="90">
        <f t="shared" si="81"/>
        <v>1.74787</v>
      </c>
      <c r="L142" s="90">
        <f t="shared" si="81"/>
        <v>1.89154</v>
      </c>
      <c r="M142" s="90">
        <f t="shared" si="81"/>
        <v>2.04542</v>
      </c>
      <c r="N142" s="90">
        <f t="shared" si="81"/>
        <v>2.0880899999999998</v>
      </c>
      <c r="O142" s="90">
        <f t="shared" si="81"/>
        <v>2.0970300000000002</v>
      </c>
      <c r="P142" s="90">
        <f t="shared" si="81"/>
        <v>2.0958600000000001</v>
      </c>
      <c r="Q142" s="90">
        <f t="shared" si="81"/>
        <v>2.09667</v>
      </c>
      <c r="R142" s="90">
        <f t="shared" si="81"/>
        <v>2.0964399999999999</v>
      </c>
      <c r="S142" s="90">
        <f t="shared" si="81"/>
        <v>2.06081</v>
      </c>
      <c r="T142" s="90">
        <f t="shared" si="81"/>
        <v>2.0748000000000002</v>
      </c>
      <c r="U142" s="90">
        <f t="shared" si="81"/>
        <v>2.1027800000000001</v>
      </c>
      <c r="V142" s="90">
        <f t="shared" si="81"/>
        <v>2.1030600000000002</v>
      </c>
      <c r="W142" s="90">
        <f t="shared" si="81"/>
        <v>2.0977600000000001</v>
      </c>
      <c r="X142" s="90">
        <f t="shared" si="81"/>
        <v>2.09511</v>
      </c>
      <c r="Y142" s="90">
        <f t="shared" si="81"/>
        <v>1.95442</v>
      </c>
      <c r="Z142" s="90">
        <f t="shared" si="81"/>
        <v>1.8304400000000001</v>
      </c>
      <c r="AA142" s="90">
        <f t="shared" si="81"/>
        <v>1.5366200000000001</v>
      </c>
    </row>
    <row r="143" spans="1:27" ht="12.75" hidden="1" customHeight="1" outlineLevel="1" x14ac:dyDescent="0.2">
      <c r="A143" s="98" t="s">
        <v>1168</v>
      </c>
      <c r="B143" s="62" t="s">
        <v>236</v>
      </c>
      <c r="C143" s="42" t="s">
        <v>77</v>
      </c>
      <c r="D143" s="43">
        <v>1341.1</v>
      </c>
      <c r="E143" s="43">
        <v>1230.45</v>
      </c>
      <c r="F143" s="43">
        <v>1189.96</v>
      </c>
      <c r="G143" s="43">
        <v>1165.52</v>
      </c>
      <c r="H143" s="43">
        <v>1199.46</v>
      </c>
      <c r="I143" s="43">
        <v>1231.3399999999999</v>
      </c>
      <c r="J143" s="43">
        <v>1334.98</v>
      </c>
      <c r="K143" s="43">
        <v>1564.75</v>
      </c>
      <c r="L143" s="43">
        <v>1708.42</v>
      </c>
      <c r="M143" s="43">
        <v>1862.3</v>
      </c>
      <c r="N143" s="43">
        <v>1904.97</v>
      </c>
      <c r="O143" s="43">
        <v>1913.91</v>
      </c>
      <c r="P143" s="43">
        <v>1912.74</v>
      </c>
      <c r="Q143" s="43">
        <v>1913.55</v>
      </c>
      <c r="R143" s="43">
        <v>1913.32</v>
      </c>
      <c r="S143" s="43">
        <v>1877.69</v>
      </c>
      <c r="T143" s="43">
        <v>1891.68</v>
      </c>
      <c r="U143" s="43">
        <v>1919.66</v>
      </c>
      <c r="V143" s="43">
        <v>1919.94</v>
      </c>
      <c r="W143" s="43">
        <v>1914.64</v>
      </c>
      <c r="X143" s="43">
        <v>1911.99</v>
      </c>
      <c r="Y143" s="43">
        <v>1771.3</v>
      </c>
      <c r="Z143" s="43">
        <v>1647.32</v>
      </c>
      <c r="AA143" s="43">
        <v>1353.5</v>
      </c>
    </row>
    <row r="144" spans="1:27" ht="12.75" hidden="1" customHeight="1" outlineLevel="1" x14ac:dyDescent="0.2">
      <c r="A144" s="98" t="s">
        <v>1169</v>
      </c>
      <c r="B144" s="62" t="s">
        <v>88</v>
      </c>
      <c r="C144" s="42" t="s">
        <v>77</v>
      </c>
      <c r="D144" s="43">
        <f t="shared" ref="D144:AA144" si="82">$D$9</f>
        <v>66.180000000000007</v>
      </c>
      <c r="E144" s="43">
        <f t="shared" si="82"/>
        <v>66.180000000000007</v>
      </c>
      <c r="F144" s="43">
        <f t="shared" si="82"/>
        <v>66.180000000000007</v>
      </c>
      <c r="G144" s="43">
        <f t="shared" si="82"/>
        <v>66.180000000000007</v>
      </c>
      <c r="H144" s="43">
        <f t="shared" si="82"/>
        <v>66.180000000000007</v>
      </c>
      <c r="I144" s="43">
        <f t="shared" si="82"/>
        <v>66.180000000000007</v>
      </c>
      <c r="J144" s="43">
        <f t="shared" si="82"/>
        <v>66.180000000000007</v>
      </c>
      <c r="K144" s="43">
        <f t="shared" si="82"/>
        <v>66.180000000000007</v>
      </c>
      <c r="L144" s="43">
        <f t="shared" si="82"/>
        <v>66.180000000000007</v>
      </c>
      <c r="M144" s="43">
        <f t="shared" si="82"/>
        <v>66.180000000000007</v>
      </c>
      <c r="N144" s="43">
        <f t="shared" si="82"/>
        <v>66.180000000000007</v>
      </c>
      <c r="O144" s="43">
        <f t="shared" si="82"/>
        <v>66.180000000000007</v>
      </c>
      <c r="P144" s="43">
        <f t="shared" si="82"/>
        <v>66.180000000000007</v>
      </c>
      <c r="Q144" s="43">
        <f t="shared" si="82"/>
        <v>66.180000000000007</v>
      </c>
      <c r="R144" s="43">
        <f t="shared" si="82"/>
        <v>66.180000000000007</v>
      </c>
      <c r="S144" s="43">
        <f t="shared" si="82"/>
        <v>66.180000000000007</v>
      </c>
      <c r="T144" s="43">
        <f t="shared" si="82"/>
        <v>66.180000000000007</v>
      </c>
      <c r="U144" s="43">
        <f t="shared" si="82"/>
        <v>66.180000000000007</v>
      </c>
      <c r="V144" s="43">
        <f t="shared" si="82"/>
        <v>66.180000000000007</v>
      </c>
      <c r="W144" s="43">
        <f t="shared" si="82"/>
        <v>66.180000000000007</v>
      </c>
      <c r="X144" s="43">
        <f t="shared" si="82"/>
        <v>66.180000000000007</v>
      </c>
      <c r="Y144" s="43">
        <f t="shared" si="82"/>
        <v>66.180000000000007</v>
      </c>
      <c r="Z144" s="43">
        <f t="shared" si="82"/>
        <v>66.180000000000007</v>
      </c>
      <c r="AA144" s="43">
        <f t="shared" si="82"/>
        <v>66.180000000000007</v>
      </c>
    </row>
    <row r="145" spans="1:27" ht="12.75" hidden="1" customHeight="1" outlineLevel="1" x14ac:dyDescent="0.2">
      <c r="A145" s="98" t="s">
        <v>1170</v>
      </c>
      <c r="B145" s="62" t="s">
        <v>81</v>
      </c>
      <c r="C145" s="42" t="s">
        <v>77</v>
      </c>
      <c r="D145" s="43">
        <v>6.71</v>
      </c>
      <c r="E145" s="43">
        <v>6.71</v>
      </c>
      <c r="F145" s="43">
        <v>6.71</v>
      </c>
      <c r="G145" s="43">
        <v>6.71</v>
      </c>
      <c r="H145" s="43">
        <v>6.71</v>
      </c>
      <c r="I145" s="43">
        <v>6.71</v>
      </c>
      <c r="J145" s="43">
        <v>6.71</v>
      </c>
      <c r="K145" s="43">
        <v>6.71</v>
      </c>
      <c r="L145" s="43">
        <v>6.71</v>
      </c>
      <c r="M145" s="43">
        <v>6.71</v>
      </c>
      <c r="N145" s="43">
        <v>6.71</v>
      </c>
      <c r="O145" s="43">
        <v>6.71</v>
      </c>
      <c r="P145" s="43">
        <v>6.71</v>
      </c>
      <c r="Q145" s="43">
        <v>6.71</v>
      </c>
      <c r="R145" s="43">
        <v>6.71</v>
      </c>
      <c r="S145" s="43">
        <v>6.71</v>
      </c>
      <c r="T145" s="43">
        <v>6.71</v>
      </c>
      <c r="U145" s="43">
        <v>6.71</v>
      </c>
      <c r="V145" s="43">
        <v>6.71</v>
      </c>
      <c r="W145" s="43">
        <v>6.71</v>
      </c>
      <c r="X145" s="43">
        <v>6.71</v>
      </c>
      <c r="Y145" s="43">
        <v>6.71</v>
      </c>
      <c r="Z145" s="43">
        <v>6.71</v>
      </c>
      <c r="AA145" s="43">
        <v>6.71</v>
      </c>
    </row>
    <row r="146" spans="1:27" ht="12.75" hidden="1" customHeight="1" outlineLevel="1" x14ac:dyDescent="0.2">
      <c r="A146" s="98" t="s">
        <v>1171</v>
      </c>
      <c r="B146" s="62" t="s">
        <v>79</v>
      </c>
      <c r="C146" s="42" t="s">
        <v>77</v>
      </c>
      <c r="D146" s="43">
        <f>$D$11</f>
        <v>110.23</v>
      </c>
      <c r="E146" s="43">
        <f t="shared" ref="E146:AA146" si="83">$D$11</f>
        <v>110.23</v>
      </c>
      <c r="F146" s="43">
        <f t="shared" si="83"/>
        <v>110.23</v>
      </c>
      <c r="G146" s="43">
        <f t="shared" si="83"/>
        <v>110.23</v>
      </c>
      <c r="H146" s="43">
        <f t="shared" si="83"/>
        <v>110.23</v>
      </c>
      <c r="I146" s="43">
        <f t="shared" si="83"/>
        <v>110.23</v>
      </c>
      <c r="J146" s="43">
        <f t="shared" si="83"/>
        <v>110.23</v>
      </c>
      <c r="K146" s="43">
        <f t="shared" si="83"/>
        <v>110.23</v>
      </c>
      <c r="L146" s="43">
        <f t="shared" si="83"/>
        <v>110.23</v>
      </c>
      <c r="M146" s="43">
        <f t="shared" si="83"/>
        <v>110.23</v>
      </c>
      <c r="N146" s="43">
        <f t="shared" si="83"/>
        <v>110.23</v>
      </c>
      <c r="O146" s="43">
        <f t="shared" si="83"/>
        <v>110.23</v>
      </c>
      <c r="P146" s="43">
        <f t="shared" si="83"/>
        <v>110.23</v>
      </c>
      <c r="Q146" s="43">
        <f t="shared" si="83"/>
        <v>110.23</v>
      </c>
      <c r="R146" s="43">
        <f t="shared" si="83"/>
        <v>110.23</v>
      </c>
      <c r="S146" s="43">
        <f t="shared" si="83"/>
        <v>110.23</v>
      </c>
      <c r="T146" s="43">
        <f t="shared" si="83"/>
        <v>110.23</v>
      </c>
      <c r="U146" s="43">
        <f t="shared" si="83"/>
        <v>110.23</v>
      </c>
      <c r="V146" s="43">
        <f t="shared" si="83"/>
        <v>110.23</v>
      </c>
      <c r="W146" s="43">
        <f t="shared" si="83"/>
        <v>110.23</v>
      </c>
      <c r="X146" s="43">
        <f t="shared" si="83"/>
        <v>110.23</v>
      </c>
      <c r="Y146" s="43">
        <f t="shared" si="83"/>
        <v>110.23</v>
      </c>
      <c r="Z146" s="43">
        <f t="shared" si="83"/>
        <v>110.23</v>
      </c>
      <c r="AA146" s="43">
        <f t="shared" si="83"/>
        <v>110.23</v>
      </c>
    </row>
    <row r="147" spans="1:27" ht="12.75" customHeight="1" collapsed="1" x14ac:dyDescent="0.2">
      <c r="A147" s="97" t="s">
        <v>1172</v>
      </c>
      <c r="B147" s="27" t="str">
        <f>"29"&amp;"."&amp;$B$663&amp;"."&amp;$B$664</f>
        <v>29.01.2023</v>
      </c>
      <c r="C147" s="89" t="s">
        <v>74</v>
      </c>
      <c r="D147" s="90">
        <f>ROUND(((D148+D149+D151+D150)/1000),5)</f>
        <v>1.4867999999999999</v>
      </c>
      <c r="E147" s="90">
        <f>ROUND(((E148+E149+E151+E150)/1000),5)</f>
        <v>1.4075</v>
      </c>
      <c r="F147" s="90">
        <f>ROUND(((F148+F149+F151+F150)/1000),5)</f>
        <v>1.3388800000000001</v>
      </c>
      <c r="G147" s="90">
        <f t="shared" ref="G147:AA147" si="84">ROUND(((G148+G149+G151+G150)/1000),5)</f>
        <v>1.3394600000000001</v>
      </c>
      <c r="H147" s="90">
        <f t="shared" si="84"/>
        <v>1.3815</v>
      </c>
      <c r="I147" s="90">
        <f t="shared" si="84"/>
        <v>1.40906</v>
      </c>
      <c r="J147" s="90">
        <f t="shared" si="84"/>
        <v>1.4738899999999999</v>
      </c>
      <c r="K147" s="90">
        <f t="shared" si="84"/>
        <v>1.6089500000000001</v>
      </c>
      <c r="L147" s="90">
        <f t="shared" si="84"/>
        <v>1.81741</v>
      </c>
      <c r="M147" s="90">
        <f t="shared" si="84"/>
        <v>1.9303600000000001</v>
      </c>
      <c r="N147" s="90">
        <f t="shared" si="84"/>
        <v>2.0554700000000001</v>
      </c>
      <c r="O147" s="90">
        <f t="shared" si="84"/>
        <v>2.0746500000000001</v>
      </c>
      <c r="P147" s="90">
        <f t="shared" si="84"/>
        <v>2.0763400000000001</v>
      </c>
      <c r="Q147" s="90">
        <f t="shared" si="84"/>
        <v>2.0771299999999999</v>
      </c>
      <c r="R147" s="90">
        <f t="shared" si="84"/>
        <v>2.0767899999999999</v>
      </c>
      <c r="S147" s="90">
        <f t="shared" si="84"/>
        <v>2.0384500000000001</v>
      </c>
      <c r="T147" s="90">
        <f t="shared" si="84"/>
        <v>2.0525500000000001</v>
      </c>
      <c r="U147" s="90">
        <f t="shared" si="84"/>
        <v>2.0866199999999999</v>
      </c>
      <c r="V147" s="90">
        <f t="shared" si="84"/>
        <v>2.09544</v>
      </c>
      <c r="W147" s="90">
        <f t="shared" si="84"/>
        <v>2.09809</v>
      </c>
      <c r="X147" s="90">
        <f t="shared" si="84"/>
        <v>2.0948600000000002</v>
      </c>
      <c r="Y147" s="90">
        <f t="shared" si="84"/>
        <v>1.98377</v>
      </c>
      <c r="Z147" s="90">
        <f t="shared" si="84"/>
        <v>1.7984500000000001</v>
      </c>
      <c r="AA147" s="90">
        <f t="shared" si="84"/>
        <v>1.4966900000000001</v>
      </c>
    </row>
    <row r="148" spans="1:27" ht="12.75" hidden="1" customHeight="1" outlineLevel="1" x14ac:dyDescent="0.2">
      <c r="A148" s="98" t="s">
        <v>1173</v>
      </c>
      <c r="B148" s="62" t="s">
        <v>236</v>
      </c>
      <c r="C148" s="42" t="s">
        <v>77</v>
      </c>
      <c r="D148" s="43">
        <v>1303.68</v>
      </c>
      <c r="E148" s="43">
        <v>1224.3800000000001</v>
      </c>
      <c r="F148" s="43">
        <v>1155.76</v>
      </c>
      <c r="G148" s="43">
        <v>1156.3399999999999</v>
      </c>
      <c r="H148" s="43">
        <v>1198.3800000000001</v>
      </c>
      <c r="I148" s="43">
        <v>1225.94</v>
      </c>
      <c r="J148" s="43">
        <v>1290.77</v>
      </c>
      <c r="K148" s="43">
        <v>1425.83</v>
      </c>
      <c r="L148" s="43">
        <v>1634.29</v>
      </c>
      <c r="M148" s="43">
        <v>1747.24</v>
      </c>
      <c r="N148" s="43">
        <v>1872.35</v>
      </c>
      <c r="O148" s="43">
        <v>1891.53</v>
      </c>
      <c r="P148" s="43">
        <v>1893.22</v>
      </c>
      <c r="Q148" s="43">
        <v>1894.01</v>
      </c>
      <c r="R148" s="43">
        <v>1893.67</v>
      </c>
      <c r="S148" s="43">
        <v>1855.33</v>
      </c>
      <c r="T148" s="43">
        <v>1869.43</v>
      </c>
      <c r="U148" s="43">
        <v>1903.5</v>
      </c>
      <c r="V148" s="43">
        <v>1912.32</v>
      </c>
      <c r="W148" s="43">
        <v>1914.97</v>
      </c>
      <c r="X148" s="43">
        <v>1911.74</v>
      </c>
      <c r="Y148" s="43">
        <v>1800.65</v>
      </c>
      <c r="Z148" s="43">
        <v>1615.33</v>
      </c>
      <c r="AA148" s="43">
        <v>1313.57</v>
      </c>
    </row>
    <row r="149" spans="1:27" ht="12.75" hidden="1" customHeight="1" outlineLevel="1" x14ac:dyDescent="0.2">
      <c r="A149" s="98" t="s">
        <v>1174</v>
      </c>
      <c r="B149" s="62" t="s">
        <v>88</v>
      </c>
      <c r="C149" s="42" t="s">
        <v>77</v>
      </c>
      <c r="D149" s="43">
        <f t="shared" ref="D149:AA149" si="85">$D$9</f>
        <v>66.180000000000007</v>
      </c>
      <c r="E149" s="43">
        <f t="shared" si="85"/>
        <v>66.180000000000007</v>
      </c>
      <c r="F149" s="43">
        <f t="shared" si="85"/>
        <v>66.180000000000007</v>
      </c>
      <c r="G149" s="43">
        <f t="shared" si="85"/>
        <v>66.180000000000007</v>
      </c>
      <c r="H149" s="43">
        <f t="shared" si="85"/>
        <v>66.180000000000007</v>
      </c>
      <c r="I149" s="43">
        <f t="shared" si="85"/>
        <v>66.180000000000007</v>
      </c>
      <c r="J149" s="43">
        <f t="shared" si="85"/>
        <v>66.180000000000007</v>
      </c>
      <c r="K149" s="43">
        <f t="shared" si="85"/>
        <v>66.180000000000007</v>
      </c>
      <c r="L149" s="43">
        <f t="shared" si="85"/>
        <v>66.180000000000007</v>
      </c>
      <c r="M149" s="43">
        <f t="shared" si="85"/>
        <v>66.180000000000007</v>
      </c>
      <c r="N149" s="43">
        <f t="shared" si="85"/>
        <v>66.180000000000007</v>
      </c>
      <c r="O149" s="43">
        <f t="shared" si="85"/>
        <v>66.180000000000007</v>
      </c>
      <c r="P149" s="43">
        <f t="shared" si="85"/>
        <v>66.180000000000007</v>
      </c>
      <c r="Q149" s="43">
        <f t="shared" si="85"/>
        <v>66.180000000000007</v>
      </c>
      <c r="R149" s="43">
        <f t="shared" si="85"/>
        <v>66.180000000000007</v>
      </c>
      <c r="S149" s="43">
        <f t="shared" si="85"/>
        <v>66.180000000000007</v>
      </c>
      <c r="T149" s="43">
        <f t="shared" si="85"/>
        <v>66.180000000000007</v>
      </c>
      <c r="U149" s="43">
        <f t="shared" si="85"/>
        <v>66.180000000000007</v>
      </c>
      <c r="V149" s="43">
        <f t="shared" si="85"/>
        <v>66.180000000000007</v>
      </c>
      <c r="W149" s="43">
        <f t="shared" si="85"/>
        <v>66.180000000000007</v>
      </c>
      <c r="X149" s="43">
        <f t="shared" si="85"/>
        <v>66.180000000000007</v>
      </c>
      <c r="Y149" s="43">
        <f t="shared" si="85"/>
        <v>66.180000000000007</v>
      </c>
      <c r="Z149" s="43">
        <f t="shared" si="85"/>
        <v>66.180000000000007</v>
      </c>
      <c r="AA149" s="43">
        <f t="shared" si="85"/>
        <v>66.180000000000007</v>
      </c>
    </row>
    <row r="150" spans="1:27" ht="12.75" hidden="1" customHeight="1" outlineLevel="1" x14ac:dyDescent="0.2">
      <c r="A150" s="98" t="s">
        <v>1175</v>
      </c>
      <c r="B150" s="62" t="s">
        <v>81</v>
      </c>
      <c r="C150" s="42" t="s">
        <v>77</v>
      </c>
      <c r="D150" s="43">
        <v>6.71</v>
      </c>
      <c r="E150" s="43">
        <v>6.71</v>
      </c>
      <c r="F150" s="43">
        <v>6.71</v>
      </c>
      <c r="G150" s="43">
        <v>6.71</v>
      </c>
      <c r="H150" s="43">
        <v>6.71</v>
      </c>
      <c r="I150" s="43">
        <v>6.71</v>
      </c>
      <c r="J150" s="43">
        <v>6.71</v>
      </c>
      <c r="K150" s="43">
        <v>6.71</v>
      </c>
      <c r="L150" s="43">
        <v>6.71</v>
      </c>
      <c r="M150" s="43">
        <v>6.71</v>
      </c>
      <c r="N150" s="43">
        <v>6.71</v>
      </c>
      <c r="O150" s="43">
        <v>6.71</v>
      </c>
      <c r="P150" s="43">
        <v>6.71</v>
      </c>
      <c r="Q150" s="43">
        <v>6.71</v>
      </c>
      <c r="R150" s="43">
        <v>6.71</v>
      </c>
      <c r="S150" s="43">
        <v>6.71</v>
      </c>
      <c r="T150" s="43">
        <v>6.71</v>
      </c>
      <c r="U150" s="43">
        <v>6.71</v>
      </c>
      <c r="V150" s="43">
        <v>6.71</v>
      </c>
      <c r="W150" s="43">
        <v>6.71</v>
      </c>
      <c r="X150" s="43">
        <v>6.71</v>
      </c>
      <c r="Y150" s="43">
        <v>6.71</v>
      </c>
      <c r="Z150" s="43">
        <v>6.71</v>
      </c>
      <c r="AA150" s="43">
        <v>6.71</v>
      </c>
    </row>
    <row r="151" spans="1:27" ht="12.75" hidden="1" customHeight="1" outlineLevel="1" x14ac:dyDescent="0.2">
      <c r="A151" s="98" t="s">
        <v>1176</v>
      </c>
      <c r="B151" s="62" t="s">
        <v>79</v>
      </c>
      <c r="C151" s="42" t="s">
        <v>77</v>
      </c>
      <c r="D151" s="43">
        <f>$D$11</f>
        <v>110.23</v>
      </c>
      <c r="E151" s="43">
        <f t="shared" ref="E151:AA151" si="86">$D$11</f>
        <v>110.23</v>
      </c>
      <c r="F151" s="43">
        <f t="shared" si="86"/>
        <v>110.23</v>
      </c>
      <c r="G151" s="43">
        <f t="shared" si="86"/>
        <v>110.23</v>
      </c>
      <c r="H151" s="43">
        <f t="shared" si="86"/>
        <v>110.23</v>
      </c>
      <c r="I151" s="43">
        <f t="shared" si="86"/>
        <v>110.23</v>
      </c>
      <c r="J151" s="43">
        <f t="shared" si="86"/>
        <v>110.23</v>
      </c>
      <c r="K151" s="43">
        <f t="shared" si="86"/>
        <v>110.23</v>
      </c>
      <c r="L151" s="43">
        <f t="shared" si="86"/>
        <v>110.23</v>
      </c>
      <c r="M151" s="43">
        <f t="shared" si="86"/>
        <v>110.23</v>
      </c>
      <c r="N151" s="43">
        <f t="shared" si="86"/>
        <v>110.23</v>
      </c>
      <c r="O151" s="43">
        <f t="shared" si="86"/>
        <v>110.23</v>
      </c>
      <c r="P151" s="43">
        <f t="shared" si="86"/>
        <v>110.23</v>
      </c>
      <c r="Q151" s="43">
        <f t="shared" si="86"/>
        <v>110.23</v>
      </c>
      <c r="R151" s="43">
        <f t="shared" si="86"/>
        <v>110.23</v>
      </c>
      <c r="S151" s="43">
        <f t="shared" si="86"/>
        <v>110.23</v>
      </c>
      <c r="T151" s="43">
        <f t="shared" si="86"/>
        <v>110.23</v>
      </c>
      <c r="U151" s="43">
        <f t="shared" si="86"/>
        <v>110.23</v>
      </c>
      <c r="V151" s="43">
        <f t="shared" si="86"/>
        <v>110.23</v>
      </c>
      <c r="W151" s="43">
        <f t="shared" si="86"/>
        <v>110.23</v>
      </c>
      <c r="X151" s="43">
        <f t="shared" si="86"/>
        <v>110.23</v>
      </c>
      <c r="Y151" s="43">
        <f t="shared" si="86"/>
        <v>110.23</v>
      </c>
      <c r="Z151" s="43">
        <f t="shared" si="86"/>
        <v>110.23</v>
      </c>
      <c r="AA151" s="43">
        <f t="shared" si="86"/>
        <v>110.23</v>
      </c>
    </row>
    <row r="152" spans="1:27" ht="12.75" customHeight="1" collapsed="1" x14ac:dyDescent="0.2">
      <c r="A152" s="97" t="s">
        <v>1177</v>
      </c>
      <c r="B152" s="27" t="str">
        <f>"30"&amp;"."&amp;$B$663&amp;"."&amp;$B$664</f>
        <v>30.01.2023</v>
      </c>
      <c r="C152" s="89" t="s">
        <v>74</v>
      </c>
      <c r="D152" s="90">
        <f>ROUND(((D153+D154+D156+D155)/1000),5)</f>
        <v>1.41181</v>
      </c>
      <c r="E152" s="90">
        <f>ROUND(((E153+E154+E156+E155)/1000),5)</f>
        <v>1.3499699999999999</v>
      </c>
      <c r="F152" s="90">
        <f>ROUND(((F153+F154+F156+F155)/1000),5)</f>
        <v>1.30006</v>
      </c>
      <c r="G152" s="90">
        <f t="shared" ref="G152:AA152" si="87">ROUND(((G153+G154+G156+G155)/1000),5)</f>
        <v>1.2978499999999999</v>
      </c>
      <c r="H152" s="90">
        <f t="shared" si="87"/>
        <v>1.3358300000000001</v>
      </c>
      <c r="I152" s="90">
        <f t="shared" si="87"/>
        <v>1.43248</v>
      </c>
      <c r="J152" s="90">
        <f t="shared" si="87"/>
        <v>1.7297199999999999</v>
      </c>
      <c r="K152" s="90">
        <f t="shared" si="87"/>
        <v>1.90974</v>
      </c>
      <c r="L152" s="90">
        <f t="shared" si="87"/>
        <v>2.0679599999999998</v>
      </c>
      <c r="M152" s="90">
        <f t="shared" si="87"/>
        <v>2.0740099999999999</v>
      </c>
      <c r="N152" s="90">
        <f t="shared" si="87"/>
        <v>2.0883600000000002</v>
      </c>
      <c r="O152" s="90">
        <f t="shared" si="87"/>
        <v>2.1174499999999998</v>
      </c>
      <c r="P152" s="90">
        <f t="shared" si="87"/>
        <v>2.1092900000000001</v>
      </c>
      <c r="Q152" s="90">
        <f t="shared" si="87"/>
        <v>2.1173600000000001</v>
      </c>
      <c r="R152" s="90">
        <f t="shared" si="87"/>
        <v>2.11232</v>
      </c>
      <c r="S152" s="90">
        <f t="shared" si="87"/>
        <v>2.1063399999999999</v>
      </c>
      <c r="T152" s="90">
        <f t="shared" si="87"/>
        <v>2.06968</v>
      </c>
      <c r="U152" s="90">
        <f t="shared" si="87"/>
        <v>2.0843699999999998</v>
      </c>
      <c r="V152" s="90">
        <f t="shared" si="87"/>
        <v>2.0933199999999998</v>
      </c>
      <c r="W152" s="90">
        <f t="shared" si="87"/>
        <v>2.1055700000000002</v>
      </c>
      <c r="X152" s="90">
        <f t="shared" si="87"/>
        <v>2.0565500000000001</v>
      </c>
      <c r="Y152" s="90">
        <f t="shared" si="87"/>
        <v>1.8809800000000001</v>
      </c>
      <c r="Z152" s="90">
        <f t="shared" si="87"/>
        <v>1.70949</v>
      </c>
      <c r="AA152" s="90">
        <f t="shared" si="87"/>
        <v>1.40612</v>
      </c>
    </row>
    <row r="153" spans="1:27" ht="12.75" hidden="1" customHeight="1" outlineLevel="1" x14ac:dyDescent="0.2">
      <c r="A153" s="98" t="s">
        <v>1178</v>
      </c>
      <c r="B153" s="62" t="s">
        <v>236</v>
      </c>
      <c r="C153" s="42" t="s">
        <v>77</v>
      </c>
      <c r="D153" s="43">
        <v>1228.69</v>
      </c>
      <c r="E153" s="43">
        <v>1166.8499999999999</v>
      </c>
      <c r="F153" s="43">
        <v>1116.94</v>
      </c>
      <c r="G153" s="43">
        <v>1114.73</v>
      </c>
      <c r="H153" s="43">
        <v>1152.71</v>
      </c>
      <c r="I153" s="43">
        <v>1249.3599999999999</v>
      </c>
      <c r="J153" s="43">
        <v>1546.6</v>
      </c>
      <c r="K153" s="43">
        <v>1726.62</v>
      </c>
      <c r="L153" s="43">
        <v>1884.84</v>
      </c>
      <c r="M153" s="43">
        <v>1890.89</v>
      </c>
      <c r="N153" s="43">
        <v>1905.24</v>
      </c>
      <c r="O153" s="43">
        <v>1934.33</v>
      </c>
      <c r="P153" s="43">
        <v>1926.17</v>
      </c>
      <c r="Q153" s="43">
        <v>1934.24</v>
      </c>
      <c r="R153" s="43">
        <v>1929.2</v>
      </c>
      <c r="S153" s="43">
        <v>1923.22</v>
      </c>
      <c r="T153" s="43">
        <v>1886.56</v>
      </c>
      <c r="U153" s="43">
        <v>1901.25</v>
      </c>
      <c r="V153" s="43">
        <v>1910.2</v>
      </c>
      <c r="W153" s="43">
        <v>1922.45</v>
      </c>
      <c r="X153" s="43">
        <v>1873.43</v>
      </c>
      <c r="Y153" s="43">
        <v>1697.86</v>
      </c>
      <c r="Z153" s="43">
        <v>1526.37</v>
      </c>
      <c r="AA153" s="43">
        <v>1223</v>
      </c>
    </row>
    <row r="154" spans="1:27" ht="12.75" hidden="1" customHeight="1" outlineLevel="1" x14ac:dyDescent="0.2">
      <c r="A154" s="98" t="s">
        <v>1179</v>
      </c>
      <c r="B154" s="62" t="s">
        <v>88</v>
      </c>
      <c r="C154" s="42" t="s">
        <v>77</v>
      </c>
      <c r="D154" s="43">
        <f t="shared" ref="D154:AA154" si="88">$D$9</f>
        <v>66.180000000000007</v>
      </c>
      <c r="E154" s="43">
        <f t="shared" si="88"/>
        <v>66.180000000000007</v>
      </c>
      <c r="F154" s="43">
        <f t="shared" si="88"/>
        <v>66.180000000000007</v>
      </c>
      <c r="G154" s="43">
        <f t="shared" si="88"/>
        <v>66.180000000000007</v>
      </c>
      <c r="H154" s="43">
        <f t="shared" si="88"/>
        <v>66.180000000000007</v>
      </c>
      <c r="I154" s="43">
        <f t="shared" si="88"/>
        <v>66.180000000000007</v>
      </c>
      <c r="J154" s="43">
        <f t="shared" si="88"/>
        <v>66.180000000000007</v>
      </c>
      <c r="K154" s="43">
        <f t="shared" si="88"/>
        <v>66.180000000000007</v>
      </c>
      <c r="L154" s="43">
        <f t="shared" si="88"/>
        <v>66.180000000000007</v>
      </c>
      <c r="M154" s="43">
        <f t="shared" si="88"/>
        <v>66.180000000000007</v>
      </c>
      <c r="N154" s="43">
        <f t="shared" si="88"/>
        <v>66.180000000000007</v>
      </c>
      <c r="O154" s="43">
        <f t="shared" si="88"/>
        <v>66.180000000000007</v>
      </c>
      <c r="P154" s="43">
        <f t="shared" si="88"/>
        <v>66.180000000000007</v>
      </c>
      <c r="Q154" s="43">
        <f t="shared" si="88"/>
        <v>66.180000000000007</v>
      </c>
      <c r="R154" s="43">
        <f t="shared" si="88"/>
        <v>66.180000000000007</v>
      </c>
      <c r="S154" s="43">
        <f t="shared" si="88"/>
        <v>66.180000000000007</v>
      </c>
      <c r="T154" s="43">
        <f t="shared" si="88"/>
        <v>66.180000000000007</v>
      </c>
      <c r="U154" s="43">
        <f t="shared" si="88"/>
        <v>66.180000000000007</v>
      </c>
      <c r="V154" s="43">
        <f t="shared" si="88"/>
        <v>66.180000000000007</v>
      </c>
      <c r="W154" s="43">
        <f t="shared" si="88"/>
        <v>66.180000000000007</v>
      </c>
      <c r="X154" s="43">
        <f t="shared" si="88"/>
        <v>66.180000000000007</v>
      </c>
      <c r="Y154" s="43">
        <f t="shared" si="88"/>
        <v>66.180000000000007</v>
      </c>
      <c r="Z154" s="43">
        <f t="shared" si="88"/>
        <v>66.180000000000007</v>
      </c>
      <c r="AA154" s="43">
        <f t="shared" si="88"/>
        <v>66.180000000000007</v>
      </c>
    </row>
    <row r="155" spans="1:27" ht="12.75" hidden="1" customHeight="1" outlineLevel="1" x14ac:dyDescent="0.2">
      <c r="A155" s="98" t="s">
        <v>1180</v>
      </c>
      <c r="B155" s="62" t="s">
        <v>81</v>
      </c>
      <c r="C155" s="42" t="s">
        <v>77</v>
      </c>
      <c r="D155" s="43">
        <v>6.71</v>
      </c>
      <c r="E155" s="43">
        <v>6.71</v>
      </c>
      <c r="F155" s="43">
        <v>6.71</v>
      </c>
      <c r="G155" s="43">
        <v>6.71</v>
      </c>
      <c r="H155" s="43">
        <v>6.71</v>
      </c>
      <c r="I155" s="43">
        <v>6.71</v>
      </c>
      <c r="J155" s="43">
        <v>6.71</v>
      </c>
      <c r="K155" s="43">
        <v>6.71</v>
      </c>
      <c r="L155" s="43">
        <v>6.71</v>
      </c>
      <c r="M155" s="43">
        <v>6.71</v>
      </c>
      <c r="N155" s="43">
        <v>6.71</v>
      </c>
      <c r="O155" s="43">
        <v>6.71</v>
      </c>
      <c r="P155" s="43">
        <v>6.71</v>
      </c>
      <c r="Q155" s="43">
        <v>6.71</v>
      </c>
      <c r="R155" s="43">
        <v>6.71</v>
      </c>
      <c r="S155" s="43">
        <v>6.71</v>
      </c>
      <c r="T155" s="43">
        <v>6.71</v>
      </c>
      <c r="U155" s="43">
        <v>6.71</v>
      </c>
      <c r="V155" s="43">
        <v>6.71</v>
      </c>
      <c r="W155" s="43">
        <v>6.71</v>
      </c>
      <c r="X155" s="43">
        <v>6.71</v>
      </c>
      <c r="Y155" s="43">
        <v>6.71</v>
      </c>
      <c r="Z155" s="43">
        <v>6.71</v>
      </c>
      <c r="AA155" s="43">
        <v>6.71</v>
      </c>
    </row>
    <row r="156" spans="1:27" ht="12.75" hidden="1" customHeight="1" outlineLevel="1" x14ac:dyDescent="0.2">
      <c r="A156" s="98" t="s">
        <v>1181</v>
      </c>
      <c r="B156" s="62" t="s">
        <v>79</v>
      </c>
      <c r="C156" s="42" t="s">
        <v>77</v>
      </c>
      <c r="D156" s="43">
        <f>$D$11</f>
        <v>110.23</v>
      </c>
      <c r="E156" s="43">
        <f t="shared" ref="E156:AA156" si="89">$D$11</f>
        <v>110.23</v>
      </c>
      <c r="F156" s="43">
        <f t="shared" si="89"/>
        <v>110.23</v>
      </c>
      <c r="G156" s="43">
        <f t="shared" si="89"/>
        <v>110.23</v>
      </c>
      <c r="H156" s="43">
        <f t="shared" si="89"/>
        <v>110.23</v>
      </c>
      <c r="I156" s="43">
        <f t="shared" si="89"/>
        <v>110.23</v>
      </c>
      <c r="J156" s="43">
        <f t="shared" si="89"/>
        <v>110.23</v>
      </c>
      <c r="K156" s="43">
        <f t="shared" si="89"/>
        <v>110.23</v>
      </c>
      <c r="L156" s="43">
        <f t="shared" si="89"/>
        <v>110.23</v>
      </c>
      <c r="M156" s="43">
        <f t="shared" si="89"/>
        <v>110.23</v>
      </c>
      <c r="N156" s="43">
        <f t="shared" si="89"/>
        <v>110.23</v>
      </c>
      <c r="O156" s="43">
        <f t="shared" si="89"/>
        <v>110.23</v>
      </c>
      <c r="P156" s="43">
        <f t="shared" si="89"/>
        <v>110.23</v>
      </c>
      <c r="Q156" s="43">
        <f t="shared" si="89"/>
        <v>110.23</v>
      </c>
      <c r="R156" s="43">
        <f t="shared" si="89"/>
        <v>110.23</v>
      </c>
      <c r="S156" s="43">
        <f t="shared" si="89"/>
        <v>110.23</v>
      </c>
      <c r="T156" s="43">
        <f t="shared" si="89"/>
        <v>110.23</v>
      </c>
      <c r="U156" s="43">
        <f t="shared" si="89"/>
        <v>110.23</v>
      </c>
      <c r="V156" s="43">
        <f t="shared" si="89"/>
        <v>110.23</v>
      </c>
      <c r="W156" s="43">
        <f t="shared" si="89"/>
        <v>110.23</v>
      </c>
      <c r="X156" s="43">
        <f t="shared" si="89"/>
        <v>110.23</v>
      </c>
      <c r="Y156" s="43">
        <f t="shared" si="89"/>
        <v>110.23</v>
      </c>
      <c r="Z156" s="43">
        <f t="shared" si="89"/>
        <v>110.23</v>
      </c>
      <c r="AA156" s="43">
        <f t="shared" si="89"/>
        <v>110.23</v>
      </c>
    </row>
    <row r="157" spans="1:27" ht="12.75" customHeight="1" collapsed="1" x14ac:dyDescent="0.2">
      <c r="A157" s="97" t="s">
        <v>1182</v>
      </c>
      <c r="B157" s="27" t="str">
        <f>"31"&amp;"."&amp;$B$663&amp;"."&amp;$B$664</f>
        <v>31.01.2023</v>
      </c>
      <c r="C157" s="89" t="s">
        <v>74</v>
      </c>
      <c r="D157" s="90">
        <f>ROUND(((D158+D159+D161+D160)/1000),5)</f>
        <v>1.29938</v>
      </c>
      <c r="E157" s="90">
        <f>ROUND(((E158+E159+E161+E160)/1000),5)</f>
        <v>1.27742</v>
      </c>
      <c r="F157" s="90">
        <f>ROUND(((F158+F159+F161+F160)/1000),5)</f>
        <v>1.26271</v>
      </c>
      <c r="G157" s="90">
        <f t="shared" ref="G157:AA157" si="90">ROUND(((G158+G159+G161+G160)/1000),5)</f>
        <v>1.2591000000000001</v>
      </c>
      <c r="H157" s="90">
        <f t="shared" si="90"/>
        <v>1.2942400000000001</v>
      </c>
      <c r="I157" s="90">
        <f t="shared" si="90"/>
        <v>1.3019700000000001</v>
      </c>
      <c r="J157" s="90">
        <f t="shared" si="90"/>
        <v>1.5306999999999999</v>
      </c>
      <c r="K157" s="90">
        <f t="shared" si="90"/>
        <v>1.77844</v>
      </c>
      <c r="L157" s="90">
        <f t="shared" si="90"/>
        <v>1.8437699999999999</v>
      </c>
      <c r="M157" s="90">
        <f t="shared" si="90"/>
        <v>1.86392</v>
      </c>
      <c r="N157" s="90">
        <f t="shared" si="90"/>
        <v>1.88368</v>
      </c>
      <c r="O157" s="90">
        <f t="shared" si="90"/>
        <v>1.9203600000000001</v>
      </c>
      <c r="P157" s="90">
        <f t="shared" si="90"/>
        <v>1.90025</v>
      </c>
      <c r="Q157" s="90">
        <f t="shared" si="90"/>
        <v>1.9057200000000001</v>
      </c>
      <c r="R157" s="90">
        <f t="shared" si="90"/>
        <v>1.9009799999999999</v>
      </c>
      <c r="S157" s="90">
        <f t="shared" si="90"/>
        <v>1.8929199999999999</v>
      </c>
      <c r="T157" s="90">
        <f t="shared" si="90"/>
        <v>1.8471900000000001</v>
      </c>
      <c r="U157" s="90">
        <f t="shared" si="90"/>
        <v>1.8993500000000001</v>
      </c>
      <c r="V157" s="90">
        <f t="shared" si="90"/>
        <v>1.8893500000000001</v>
      </c>
      <c r="W157" s="90">
        <f t="shared" si="90"/>
        <v>1.8995899999999999</v>
      </c>
      <c r="X157" s="90">
        <f t="shared" si="90"/>
        <v>1.86032</v>
      </c>
      <c r="Y157" s="90">
        <f t="shared" si="90"/>
        <v>1.7709900000000001</v>
      </c>
      <c r="Z157" s="90">
        <f t="shared" si="90"/>
        <v>1.5349200000000001</v>
      </c>
      <c r="AA157" s="90">
        <f t="shared" si="90"/>
        <v>1.3163</v>
      </c>
    </row>
    <row r="158" spans="1:27" ht="12.75" hidden="1" customHeight="1" outlineLevel="1" x14ac:dyDescent="0.2">
      <c r="A158" s="98" t="s">
        <v>1183</v>
      </c>
      <c r="B158" s="62" t="s">
        <v>236</v>
      </c>
      <c r="C158" s="42" t="s">
        <v>77</v>
      </c>
      <c r="D158" s="43">
        <v>1116.26</v>
      </c>
      <c r="E158" s="43">
        <v>1094.3</v>
      </c>
      <c r="F158" s="43">
        <v>1079.5899999999999</v>
      </c>
      <c r="G158" s="43">
        <v>1075.98</v>
      </c>
      <c r="H158" s="43">
        <v>1111.1199999999999</v>
      </c>
      <c r="I158" s="43">
        <v>1118.8499999999999</v>
      </c>
      <c r="J158" s="43">
        <v>1347.58</v>
      </c>
      <c r="K158" s="43">
        <v>1595.32</v>
      </c>
      <c r="L158" s="43">
        <v>1660.65</v>
      </c>
      <c r="M158" s="43">
        <v>1680.8</v>
      </c>
      <c r="N158" s="43">
        <v>1700.56</v>
      </c>
      <c r="O158" s="43">
        <v>1737.24</v>
      </c>
      <c r="P158" s="43">
        <v>1717.13</v>
      </c>
      <c r="Q158" s="43">
        <v>1722.6</v>
      </c>
      <c r="R158" s="43">
        <v>1717.86</v>
      </c>
      <c r="S158" s="43">
        <v>1709.8</v>
      </c>
      <c r="T158" s="43">
        <v>1664.07</v>
      </c>
      <c r="U158" s="43">
        <v>1716.23</v>
      </c>
      <c r="V158" s="43">
        <v>1706.23</v>
      </c>
      <c r="W158" s="43">
        <v>1716.47</v>
      </c>
      <c r="X158" s="43">
        <v>1677.2</v>
      </c>
      <c r="Y158" s="43">
        <v>1587.87</v>
      </c>
      <c r="Z158" s="43">
        <v>1351.8</v>
      </c>
      <c r="AA158" s="43">
        <v>1133.18</v>
      </c>
    </row>
    <row r="159" spans="1:27" ht="12.75" hidden="1" customHeight="1" outlineLevel="1" x14ac:dyDescent="0.2">
      <c r="A159" s="98" t="s">
        <v>1184</v>
      </c>
      <c r="B159" s="62" t="s">
        <v>88</v>
      </c>
      <c r="C159" s="42" t="s">
        <v>77</v>
      </c>
      <c r="D159" s="43">
        <f t="shared" ref="D159:AA159" si="91">$D$9</f>
        <v>66.180000000000007</v>
      </c>
      <c r="E159" s="43">
        <f t="shared" si="91"/>
        <v>66.180000000000007</v>
      </c>
      <c r="F159" s="43">
        <f t="shared" si="91"/>
        <v>66.180000000000007</v>
      </c>
      <c r="G159" s="43">
        <f t="shared" si="91"/>
        <v>66.180000000000007</v>
      </c>
      <c r="H159" s="43">
        <f t="shared" si="91"/>
        <v>66.180000000000007</v>
      </c>
      <c r="I159" s="43">
        <f t="shared" si="91"/>
        <v>66.180000000000007</v>
      </c>
      <c r="J159" s="43">
        <f t="shared" si="91"/>
        <v>66.180000000000007</v>
      </c>
      <c r="K159" s="43">
        <f t="shared" si="91"/>
        <v>66.180000000000007</v>
      </c>
      <c r="L159" s="43">
        <f t="shared" si="91"/>
        <v>66.180000000000007</v>
      </c>
      <c r="M159" s="43">
        <f t="shared" si="91"/>
        <v>66.180000000000007</v>
      </c>
      <c r="N159" s="43">
        <f t="shared" si="91"/>
        <v>66.180000000000007</v>
      </c>
      <c r="O159" s="43">
        <f t="shared" si="91"/>
        <v>66.180000000000007</v>
      </c>
      <c r="P159" s="43">
        <f t="shared" si="91"/>
        <v>66.180000000000007</v>
      </c>
      <c r="Q159" s="43">
        <f t="shared" si="91"/>
        <v>66.180000000000007</v>
      </c>
      <c r="R159" s="43">
        <f t="shared" si="91"/>
        <v>66.180000000000007</v>
      </c>
      <c r="S159" s="43">
        <f t="shared" si="91"/>
        <v>66.180000000000007</v>
      </c>
      <c r="T159" s="43">
        <f t="shared" si="91"/>
        <v>66.180000000000007</v>
      </c>
      <c r="U159" s="43">
        <f t="shared" si="91"/>
        <v>66.180000000000007</v>
      </c>
      <c r="V159" s="43">
        <f t="shared" si="91"/>
        <v>66.180000000000007</v>
      </c>
      <c r="W159" s="43">
        <f t="shared" si="91"/>
        <v>66.180000000000007</v>
      </c>
      <c r="X159" s="43">
        <f t="shared" si="91"/>
        <v>66.180000000000007</v>
      </c>
      <c r="Y159" s="43">
        <f t="shared" si="91"/>
        <v>66.180000000000007</v>
      </c>
      <c r="Z159" s="43">
        <f t="shared" si="91"/>
        <v>66.180000000000007</v>
      </c>
      <c r="AA159" s="43">
        <f t="shared" si="91"/>
        <v>66.180000000000007</v>
      </c>
    </row>
    <row r="160" spans="1:27" ht="12.75" hidden="1" customHeight="1" outlineLevel="1" x14ac:dyDescent="0.2">
      <c r="A160" s="98" t="s">
        <v>1185</v>
      </c>
      <c r="B160" s="62" t="s">
        <v>81</v>
      </c>
      <c r="C160" s="42" t="s">
        <v>77</v>
      </c>
      <c r="D160" s="43">
        <v>6.71</v>
      </c>
      <c r="E160" s="43">
        <v>6.71</v>
      </c>
      <c r="F160" s="43">
        <v>6.71</v>
      </c>
      <c r="G160" s="43">
        <v>6.71</v>
      </c>
      <c r="H160" s="43">
        <v>6.71</v>
      </c>
      <c r="I160" s="43">
        <v>6.71</v>
      </c>
      <c r="J160" s="43">
        <v>6.71</v>
      </c>
      <c r="K160" s="43">
        <v>6.71</v>
      </c>
      <c r="L160" s="43">
        <v>6.71</v>
      </c>
      <c r="M160" s="43">
        <v>6.71</v>
      </c>
      <c r="N160" s="43">
        <v>6.71</v>
      </c>
      <c r="O160" s="43">
        <v>6.71</v>
      </c>
      <c r="P160" s="43">
        <v>6.71</v>
      </c>
      <c r="Q160" s="43">
        <v>6.71</v>
      </c>
      <c r="R160" s="43">
        <v>6.71</v>
      </c>
      <c r="S160" s="43">
        <v>6.71</v>
      </c>
      <c r="T160" s="43">
        <v>6.71</v>
      </c>
      <c r="U160" s="43">
        <v>6.71</v>
      </c>
      <c r="V160" s="43">
        <v>6.71</v>
      </c>
      <c r="W160" s="43">
        <v>6.71</v>
      </c>
      <c r="X160" s="43">
        <v>6.71</v>
      </c>
      <c r="Y160" s="43">
        <v>6.71</v>
      </c>
      <c r="Z160" s="43">
        <v>6.71</v>
      </c>
      <c r="AA160" s="43">
        <v>6.71</v>
      </c>
    </row>
    <row r="161" spans="1:27" ht="12.75" hidden="1" customHeight="1" outlineLevel="1" x14ac:dyDescent="0.2">
      <c r="A161" s="98" t="s">
        <v>1186</v>
      </c>
      <c r="B161" s="62" t="s">
        <v>79</v>
      </c>
      <c r="C161" s="42" t="s">
        <v>77</v>
      </c>
      <c r="D161" s="43">
        <f>$D$11</f>
        <v>110.23</v>
      </c>
      <c r="E161" s="43">
        <f t="shared" ref="E161:AA161" si="92">$D$11</f>
        <v>110.23</v>
      </c>
      <c r="F161" s="43">
        <f t="shared" si="92"/>
        <v>110.23</v>
      </c>
      <c r="G161" s="43">
        <f t="shared" si="92"/>
        <v>110.23</v>
      </c>
      <c r="H161" s="43">
        <f t="shared" si="92"/>
        <v>110.23</v>
      </c>
      <c r="I161" s="43">
        <f t="shared" si="92"/>
        <v>110.23</v>
      </c>
      <c r="J161" s="43">
        <f t="shared" si="92"/>
        <v>110.23</v>
      </c>
      <c r="K161" s="43">
        <f t="shared" si="92"/>
        <v>110.23</v>
      </c>
      <c r="L161" s="43">
        <f t="shared" si="92"/>
        <v>110.23</v>
      </c>
      <c r="M161" s="43">
        <f t="shared" si="92"/>
        <v>110.23</v>
      </c>
      <c r="N161" s="43">
        <f t="shared" si="92"/>
        <v>110.23</v>
      </c>
      <c r="O161" s="43">
        <f t="shared" si="92"/>
        <v>110.23</v>
      </c>
      <c r="P161" s="43">
        <f t="shared" si="92"/>
        <v>110.23</v>
      </c>
      <c r="Q161" s="43">
        <f t="shared" si="92"/>
        <v>110.23</v>
      </c>
      <c r="R161" s="43">
        <f t="shared" si="92"/>
        <v>110.23</v>
      </c>
      <c r="S161" s="43">
        <f t="shared" si="92"/>
        <v>110.23</v>
      </c>
      <c r="T161" s="43">
        <f t="shared" si="92"/>
        <v>110.23</v>
      </c>
      <c r="U161" s="43">
        <f t="shared" si="92"/>
        <v>110.23</v>
      </c>
      <c r="V161" s="43">
        <f t="shared" si="92"/>
        <v>110.23</v>
      </c>
      <c r="W161" s="43">
        <f t="shared" si="92"/>
        <v>110.23</v>
      </c>
      <c r="X161" s="43">
        <f t="shared" si="92"/>
        <v>110.23</v>
      </c>
      <c r="Y161" s="43">
        <f t="shared" si="92"/>
        <v>110.23</v>
      </c>
      <c r="Z161" s="43">
        <f t="shared" si="92"/>
        <v>110.23</v>
      </c>
      <c r="AA161" s="43">
        <f t="shared" si="92"/>
        <v>110.23</v>
      </c>
    </row>
    <row r="162" spans="1:27" ht="12.75" customHeight="1" collapsed="1" x14ac:dyDescent="0.2">
      <c r="A162" s="99"/>
      <c r="B162" s="100" t="s">
        <v>390</v>
      </c>
      <c r="C162" s="101"/>
      <c r="D162" s="102"/>
      <c r="E162" s="102"/>
      <c r="F162" s="102"/>
      <c r="G162" s="102"/>
      <c r="I162" s="38"/>
    </row>
    <row r="163" spans="1:27" ht="12.75" customHeight="1" x14ac:dyDescent="0.2">
      <c r="A163" s="99"/>
      <c r="B163" s="100" t="s">
        <v>390</v>
      </c>
      <c r="C163" s="101"/>
      <c r="D163" s="102"/>
      <c r="E163" s="102"/>
      <c r="F163" s="102"/>
      <c r="G163" s="102"/>
      <c r="I163" s="38"/>
    </row>
    <row r="164" spans="1:27" x14ac:dyDescent="0.2">
      <c r="A164" s="181" t="s">
        <v>391</v>
      </c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3"/>
    </row>
    <row r="165" spans="1:27" ht="27" customHeight="1" x14ac:dyDescent="0.2">
      <c r="A165" s="25" t="s">
        <v>62</v>
      </c>
      <c r="B165" s="26" t="s">
        <v>208</v>
      </c>
      <c r="C165" s="25" t="s">
        <v>209</v>
      </c>
      <c r="D165" s="26" t="s">
        <v>210</v>
      </c>
      <c r="E165" s="26" t="s">
        <v>211</v>
      </c>
      <c r="F165" s="26" t="s">
        <v>212</v>
      </c>
      <c r="G165" s="26" t="s">
        <v>213</v>
      </c>
      <c r="H165" s="26" t="s">
        <v>214</v>
      </c>
      <c r="I165" s="26" t="s">
        <v>215</v>
      </c>
      <c r="J165" s="26" t="s">
        <v>216</v>
      </c>
      <c r="K165" s="26" t="s">
        <v>217</v>
      </c>
      <c r="L165" s="26" t="s">
        <v>218</v>
      </c>
      <c r="M165" s="26" t="s">
        <v>219</v>
      </c>
      <c r="N165" s="26" t="s">
        <v>220</v>
      </c>
      <c r="O165" s="26" t="s">
        <v>221</v>
      </c>
      <c r="P165" s="26" t="s">
        <v>222</v>
      </c>
      <c r="Q165" s="26" t="s">
        <v>223</v>
      </c>
      <c r="R165" s="26" t="s">
        <v>224</v>
      </c>
      <c r="S165" s="26" t="s">
        <v>225</v>
      </c>
      <c r="T165" s="26" t="s">
        <v>226</v>
      </c>
      <c r="U165" s="26" t="s">
        <v>227</v>
      </c>
      <c r="V165" s="26" t="s">
        <v>228</v>
      </c>
      <c r="W165" s="26" t="s">
        <v>229</v>
      </c>
      <c r="X165" s="26" t="s">
        <v>230</v>
      </c>
      <c r="Y165" s="26" t="s">
        <v>231</v>
      </c>
      <c r="Z165" s="26" t="s">
        <v>232</v>
      </c>
      <c r="AA165" s="26" t="s">
        <v>233</v>
      </c>
    </row>
    <row r="166" spans="1:27" x14ac:dyDescent="0.2">
      <c r="A166" s="97" t="s">
        <v>1187</v>
      </c>
      <c r="B166" s="27" t="str">
        <f>"01"&amp;"."&amp;$B$663&amp;"."&amp;$B$664</f>
        <v>01.01.2023</v>
      </c>
      <c r="C166" s="89" t="s">
        <v>74</v>
      </c>
      <c r="D166" s="90">
        <f>ROUND(((D167+D168+D170+D169)/1000),5)</f>
        <v>1.4256899999999999</v>
      </c>
      <c r="E166" s="90">
        <f>ROUND(((E167+E168+E170+E169)/1000),5)</f>
        <v>1.37107</v>
      </c>
      <c r="F166" s="90">
        <f>ROUND(((F167+F168+F170+F169)/1000),5)</f>
        <v>1.4177599999999999</v>
      </c>
      <c r="G166" s="90">
        <f t="shared" ref="G166:AA166" si="93">ROUND(((G167+G168+G170+G169)/1000),5)</f>
        <v>1.3676900000000001</v>
      </c>
      <c r="H166" s="90">
        <f t="shared" si="93"/>
        <v>1.3445100000000001</v>
      </c>
      <c r="I166" s="90">
        <f t="shared" si="93"/>
        <v>1.34466</v>
      </c>
      <c r="J166" s="90">
        <f t="shared" si="93"/>
        <v>1.3446400000000001</v>
      </c>
      <c r="K166" s="90">
        <f t="shared" si="93"/>
        <v>1.3274300000000001</v>
      </c>
      <c r="L166" s="90">
        <f t="shared" si="93"/>
        <v>1.29223</v>
      </c>
      <c r="M166" s="90">
        <f t="shared" si="93"/>
        <v>1.3140499999999999</v>
      </c>
      <c r="N166" s="90">
        <f t="shared" si="93"/>
        <v>1.41103</v>
      </c>
      <c r="O166" s="90">
        <f t="shared" si="93"/>
        <v>1.4274500000000001</v>
      </c>
      <c r="P166" s="90">
        <f t="shared" si="93"/>
        <v>1.51091</v>
      </c>
      <c r="Q166" s="90">
        <f t="shared" si="93"/>
        <v>1.54966</v>
      </c>
      <c r="R166" s="90">
        <f t="shared" si="93"/>
        <v>1.5222899999999999</v>
      </c>
      <c r="S166" s="90">
        <f t="shared" si="93"/>
        <v>1.6114900000000001</v>
      </c>
      <c r="T166" s="90">
        <f t="shared" si="93"/>
        <v>1.7253400000000001</v>
      </c>
      <c r="U166" s="90">
        <f t="shared" si="93"/>
        <v>1.7548600000000001</v>
      </c>
      <c r="V166" s="90">
        <f t="shared" si="93"/>
        <v>1.7554099999999999</v>
      </c>
      <c r="W166" s="90">
        <f t="shared" si="93"/>
        <v>1.7557400000000001</v>
      </c>
      <c r="X166" s="90">
        <f t="shared" si="93"/>
        <v>1.77223</v>
      </c>
      <c r="Y166" s="90">
        <f t="shared" si="93"/>
        <v>1.7540199999999999</v>
      </c>
      <c r="Z166" s="90">
        <f t="shared" si="93"/>
        <v>1.5193000000000001</v>
      </c>
      <c r="AA166" s="90">
        <f t="shared" si="93"/>
        <v>1.3518600000000001</v>
      </c>
    </row>
    <row r="167" spans="1:27" ht="12.75" hidden="1" customHeight="1" outlineLevel="1" x14ac:dyDescent="0.2">
      <c r="A167" s="98" t="s">
        <v>1188</v>
      </c>
      <c r="B167" s="62" t="s">
        <v>236</v>
      </c>
      <c r="C167" s="42" t="s">
        <v>77</v>
      </c>
      <c r="D167" s="43">
        <v>1195.6300000000001</v>
      </c>
      <c r="E167" s="43">
        <v>1141.01</v>
      </c>
      <c r="F167" s="43">
        <v>1187.7</v>
      </c>
      <c r="G167" s="43">
        <v>1137.6300000000001</v>
      </c>
      <c r="H167" s="43">
        <v>1114.45</v>
      </c>
      <c r="I167" s="43">
        <v>1114.5999999999999</v>
      </c>
      <c r="J167" s="43">
        <v>1114.58</v>
      </c>
      <c r="K167" s="43">
        <v>1097.3699999999999</v>
      </c>
      <c r="L167" s="43">
        <v>1062.17</v>
      </c>
      <c r="M167" s="43">
        <v>1083.99</v>
      </c>
      <c r="N167" s="43">
        <v>1180.97</v>
      </c>
      <c r="O167" s="43">
        <v>1197.3900000000001</v>
      </c>
      <c r="P167" s="43">
        <v>1280.8499999999999</v>
      </c>
      <c r="Q167" s="43">
        <v>1319.6</v>
      </c>
      <c r="R167" s="43">
        <v>1292.23</v>
      </c>
      <c r="S167" s="43">
        <v>1381.43</v>
      </c>
      <c r="T167" s="43">
        <v>1495.28</v>
      </c>
      <c r="U167" s="43">
        <v>1524.8</v>
      </c>
      <c r="V167" s="43">
        <v>1525.35</v>
      </c>
      <c r="W167" s="43">
        <v>1525.68</v>
      </c>
      <c r="X167" s="43">
        <v>1542.17</v>
      </c>
      <c r="Y167" s="43">
        <v>1523.96</v>
      </c>
      <c r="Z167" s="43">
        <v>1289.24</v>
      </c>
      <c r="AA167" s="43">
        <v>1121.8</v>
      </c>
    </row>
    <row r="168" spans="1:27" ht="12.75" hidden="1" customHeight="1" outlineLevel="1" x14ac:dyDescent="0.2">
      <c r="A168" s="98" t="s">
        <v>1189</v>
      </c>
      <c r="B168" s="62" t="s">
        <v>88</v>
      </c>
      <c r="C168" s="42" t="s">
        <v>77</v>
      </c>
      <c r="D168" s="43">
        <v>113.12</v>
      </c>
      <c r="E168" s="43">
        <f>$D$168</f>
        <v>113.12</v>
      </c>
      <c r="F168" s="43">
        <f t="shared" ref="F168:AA168" si="94">$D$168</f>
        <v>113.12</v>
      </c>
      <c r="G168" s="43">
        <f t="shared" si="94"/>
        <v>113.12</v>
      </c>
      <c r="H168" s="43">
        <f t="shared" si="94"/>
        <v>113.12</v>
      </c>
      <c r="I168" s="43">
        <f t="shared" si="94"/>
        <v>113.12</v>
      </c>
      <c r="J168" s="43">
        <f t="shared" si="94"/>
        <v>113.12</v>
      </c>
      <c r="K168" s="43">
        <f t="shared" si="94"/>
        <v>113.12</v>
      </c>
      <c r="L168" s="43">
        <f t="shared" si="94"/>
        <v>113.12</v>
      </c>
      <c r="M168" s="43">
        <f t="shared" si="94"/>
        <v>113.12</v>
      </c>
      <c r="N168" s="43">
        <f t="shared" si="94"/>
        <v>113.12</v>
      </c>
      <c r="O168" s="43">
        <f t="shared" si="94"/>
        <v>113.12</v>
      </c>
      <c r="P168" s="43">
        <f t="shared" si="94"/>
        <v>113.12</v>
      </c>
      <c r="Q168" s="43">
        <f t="shared" si="94"/>
        <v>113.12</v>
      </c>
      <c r="R168" s="43">
        <f t="shared" si="94"/>
        <v>113.12</v>
      </c>
      <c r="S168" s="43">
        <f t="shared" si="94"/>
        <v>113.12</v>
      </c>
      <c r="T168" s="43">
        <f t="shared" si="94"/>
        <v>113.12</v>
      </c>
      <c r="U168" s="43">
        <f t="shared" si="94"/>
        <v>113.12</v>
      </c>
      <c r="V168" s="43">
        <f t="shared" si="94"/>
        <v>113.12</v>
      </c>
      <c r="W168" s="43">
        <f t="shared" si="94"/>
        <v>113.12</v>
      </c>
      <c r="X168" s="43">
        <f t="shared" si="94"/>
        <v>113.12</v>
      </c>
      <c r="Y168" s="43">
        <f t="shared" si="94"/>
        <v>113.12</v>
      </c>
      <c r="Z168" s="43">
        <f t="shared" si="94"/>
        <v>113.12</v>
      </c>
      <c r="AA168" s="43">
        <f t="shared" si="94"/>
        <v>113.12</v>
      </c>
    </row>
    <row r="169" spans="1:27" ht="12.75" hidden="1" customHeight="1" outlineLevel="1" x14ac:dyDescent="0.2">
      <c r="A169" s="98" t="s">
        <v>1190</v>
      </c>
      <c r="B169" s="62" t="s">
        <v>81</v>
      </c>
      <c r="C169" s="42" t="s">
        <v>77</v>
      </c>
      <c r="D169" s="43">
        <v>6.71</v>
      </c>
      <c r="E169" s="43">
        <v>6.71</v>
      </c>
      <c r="F169" s="43">
        <v>6.71</v>
      </c>
      <c r="G169" s="43">
        <v>6.71</v>
      </c>
      <c r="H169" s="43">
        <v>6.71</v>
      </c>
      <c r="I169" s="43">
        <v>6.71</v>
      </c>
      <c r="J169" s="43">
        <v>6.71</v>
      </c>
      <c r="K169" s="43">
        <v>6.71</v>
      </c>
      <c r="L169" s="43">
        <v>6.71</v>
      </c>
      <c r="M169" s="43">
        <v>6.71</v>
      </c>
      <c r="N169" s="43">
        <v>6.71</v>
      </c>
      <c r="O169" s="43">
        <v>6.71</v>
      </c>
      <c r="P169" s="43">
        <v>6.71</v>
      </c>
      <c r="Q169" s="43">
        <v>6.71</v>
      </c>
      <c r="R169" s="43">
        <v>6.71</v>
      </c>
      <c r="S169" s="43">
        <v>6.71</v>
      </c>
      <c r="T169" s="43">
        <v>6.71</v>
      </c>
      <c r="U169" s="43">
        <v>6.71</v>
      </c>
      <c r="V169" s="43">
        <v>6.71</v>
      </c>
      <c r="W169" s="43">
        <v>6.71</v>
      </c>
      <c r="X169" s="43">
        <v>6.71</v>
      </c>
      <c r="Y169" s="43">
        <v>6.71</v>
      </c>
      <c r="Z169" s="43">
        <v>6.71</v>
      </c>
      <c r="AA169" s="43">
        <v>6.71</v>
      </c>
    </row>
    <row r="170" spans="1:27" ht="12.75" hidden="1" customHeight="1" outlineLevel="1" x14ac:dyDescent="0.2">
      <c r="A170" s="98" t="s">
        <v>1191</v>
      </c>
      <c r="B170" s="62" t="s">
        <v>79</v>
      </c>
      <c r="C170" s="42" t="s">
        <v>77</v>
      </c>
      <c r="D170" s="43">
        <f>$D$11</f>
        <v>110.23</v>
      </c>
      <c r="E170" s="43">
        <f t="shared" ref="E170:AA170" si="95">$D$11</f>
        <v>110.23</v>
      </c>
      <c r="F170" s="43">
        <f t="shared" si="95"/>
        <v>110.23</v>
      </c>
      <c r="G170" s="43">
        <f t="shared" si="95"/>
        <v>110.23</v>
      </c>
      <c r="H170" s="43">
        <f t="shared" si="95"/>
        <v>110.23</v>
      </c>
      <c r="I170" s="43">
        <f t="shared" si="95"/>
        <v>110.23</v>
      </c>
      <c r="J170" s="43">
        <f t="shared" si="95"/>
        <v>110.23</v>
      </c>
      <c r="K170" s="43">
        <f t="shared" si="95"/>
        <v>110.23</v>
      </c>
      <c r="L170" s="43">
        <f t="shared" si="95"/>
        <v>110.23</v>
      </c>
      <c r="M170" s="43">
        <f t="shared" si="95"/>
        <v>110.23</v>
      </c>
      <c r="N170" s="43">
        <f t="shared" si="95"/>
        <v>110.23</v>
      </c>
      <c r="O170" s="43">
        <f t="shared" si="95"/>
        <v>110.23</v>
      </c>
      <c r="P170" s="43">
        <f t="shared" si="95"/>
        <v>110.23</v>
      </c>
      <c r="Q170" s="43">
        <f t="shared" si="95"/>
        <v>110.23</v>
      </c>
      <c r="R170" s="43">
        <f t="shared" si="95"/>
        <v>110.23</v>
      </c>
      <c r="S170" s="43">
        <f t="shared" si="95"/>
        <v>110.23</v>
      </c>
      <c r="T170" s="43">
        <f t="shared" si="95"/>
        <v>110.23</v>
      </c>
      <c r="U170" s="43">
        <f t="shared" si="95"/>
        <v>110.23</v>
      </c>
      <c r="V170" s="43">
        <f t="shared" si="95"/>
        <v>110.23</v>
      </c>
      <c r="W170" s="43">
        <f t="shared" si="95"/>
        <v>110.23</v>
      </c>
      <c r="X170" s="43">
        <f t="shared" si="95"/>
        <v>110.23</v>
      </c>
      <c r="Y170" s="43">
        <f t="shared" si="95"/>
        <v>110.23</v>
      </c>
      <c r="Z170" s="43">
        <f t="shared" si="95"/>
        <v>110.23</v>
      </c>
      <c r="AA170" s="43">
        <f t="shared" si="95"/>
        <v>110.23</v>
      </c>
    </row>
    <row r="171" spans="1:27" collapsed="1" x14ac:dyDescent="0.2">
      <c r="A171" s="97" t="s">
        <v>1192</v>
      </c>
      <c r="B171" s="27" t="str">
        <f>"02"&amp;"."&amp;$B$663&amp;"."&amp;$B$664</f>
        <v>02.01.2023</v>
      </c>
      <c r="C171" s="89" t="s">
        <v>74</v>
      </c>
      <c r="D171" s="90">
        <f>ROUND(((D172+D173+D175+D174)/1000),5)</f>
        <v>1.32508</v>
      </c>
      <c r="E171" s="90">
        <f>ROUND(((E172+E173+E175+E174)/1000),5)</f>
        <v>1.2563</v>
      </c>
      <c r="F171" s="90">
        <f>ROUND(((F172+F173+F175+F174)/1000),5)</f>
        <v>1.21468</v>
      </c>
      <c r="G171" s="90">
        <f t="shared" ref="G171:AA171" si="96">ROUND(((G172+G173+G175+G174)/1000),5)</f>
        <v>1.1978</v>
      </c>
      <c r="H171" s="90">
        <f t="shared" si="96"/>
        <v>1.2116400000000001</v>
      </c>
      <c r="I171" s="90">
        <f t="shared" si="96"/>
        <v>1.22865</v>
      </c>
      <c r="J171" s="90">
        <f t="shared" si="96"/>
        <v>1.2357100000000001</v>
      </c>
      <c r="K171" s="90">
        <f t="shared" si="96"/>
        <v>1.2613799999999999</v>
      </c>
      <c r="L171" s="90">
        <f t="shared" si="96"/>
        <v>1.37775</v>
      </c>
      <c r="M171" s="90">
        <f t="shared" si="96"/>
        <v>1.5353300000000001</v>
      </c>
      <c r="N171" s="90">
        <f t="shared" si="96"/>
        <v>1.79623</v>
      </c>
      <c r="O171" s="90">
        <f t="shared" si="96"/>
        <v>1.8608499999999999</v>
      </c>
      <c r="P171" s="90">
        <f t="shared" si="96"/>
        <v>1.85785</v>
      </c>
      <c r="Q171" s="90">
        <f t="shared" si="96"/>
        <v>1.8702099999999999</v>
      </c>
      <c r="R171" s="90">
        <f t="shared" si="96"/>
        <v>1.82436</v>
      </c>
      <c r="S171" s="90">
        <f t="shared" si="96"/>
        <v>1.87775</v>
      </c>
      <c r="T171" s="90">
        <f t="shared" si="96"/>
        <v>1.9145799999999999</v>
      </c>
      <c r="U171" s="90">
        <f t="shared" si="96"/>
        <v>1.92869</v>
      </c>
      <c r="V171" s="90">
        <f t="shared" si="96"/>
        <v>1.9280200000000001</v>
      </c>
      <c r="W171" s="90">
        <f t="shared" si="96"/>
        <v>1.9271499999999999</v>
      </c>
      <c r="X171" s="90">
        <f t="shared" si="96"/>
        <v>1.9293800000000001</v>
      </c>
      <c r="Y171" s="90">
        <f t="shared" si="96"/>
        <v>1.9116200000000001</v>
      </c>
      <c r="Z171" s="90">
        <f t="shared" si="96"/>
        <v>1.736</v>
      </c>
      <c r="AA171" s="90">
        <f t="shared" si="96"/>
        <v>1.4402900000000001</v>
      </c>
    </row>
    <row r="172" spans="1:27" ht="12.75" hidden="1" customHeight="1" outlineLevel="1" x14ac:dyDescent="0.2">
      <c r="A172" s="98" t="s">
        <v>1193</v>
      </c>
      <c r="B172" s="62" t="s">
        <v>236</v>
      </c>
      <c r="C172" s="42" t="s">
        <v>77</v>
      </c>
      <c r="D172" s="43">
        <v>1095.02</v>
      </c>
      <c r="E172" s="43">
        <v>1026.24</v>
      </c>
      <c r="F172" s="43">
        <v>984.62</v>
      </c>
      <c r="G172" s="43">
        <v>967.74</v>
      </c>
      <c r="H172" s="43">
        <v>981.58</v>
      </c>
      <c r="I172" s="43">
        <v>998.59</v>
      </c>
      <c r="J172" s="43">
        <v>1005.65</v>
      </c>
      <c r="K172" s="43">
        <v>1031.32</v>
      </c>
      <c r="L172" s="43">
        <v>1147.69</v>
      </c>
      <c r="M172" s="43">
        <v>1305.27</v>
      </c>
      <c r="N172" s="43">
        <v>1566.17</v>
      </c>
      <c r="O172" s="43">
        <v>1630.79</v>
      </c>
      <c r="P172" s="43">
        <v>1627.79</v>
      </c>
      <c r="Q172" s="43">
        <v>1640.15</v>
      </c>
      <c r="R172" s="43">
        <v>1594.3</v>
      </c>
      <c r="S172" s="43">
        <v>1647.69</v>
      </c>
      <c r="T172" s="43">
        <v>1684.52</v>
      </c>
      <c r="U172" s="43">
        <v>1698.63</v>
      </c>
      <c r="V172" s="43">
        <v>1697.96</v>
      </c>
      <c r="W172" s="43">
        <v>1697.09</v>
      </c>
      <c r="X172" s="43">
        <v>1699.32</v>
      </c>
      <c r="Y172" s="43">
        <v>1681.56</v>
      </c>
      <c r="Z172" s="43">
        <v>1505.94</v>
      </c>
      <c r="AA172" s="43">
        <v>1210.23</v>
      </c>
    </row>
    <row r="173" spans="1:27" ht="12.75" hidden="1" customHeight="1" outlineLevel="1" x14ac:dyDescent="0.2">
      <c r="A173" s="98" t="s">
        <v>1194</v>
      </c>
      <c r="B173" s="62" t="s">
        <v>88</v>
      </c>
      <c r="C173" s="42" t="s">
        <v>77</v>
      </c>
      <c r="D173" s="43">
        <f>$D$168</f>
        <v>113.12</v>
      </c>
      <c r="E173" s="43">
        <f>$D$168</f>
        <v>113.12</v>
      </c>
      <c r="F173" s="43">
        <f t="shared" ref="F173:AA173" si="97">$D$168</f>
        <v>113.12</v>
      </c>
      <c r="G173" s="43">
        <f t="shared" si="97"/>
        <v>113.12</v>
      </c>
      <c r="H173" s="43">
        <f t="shared" si="97"/>
        <v>113.12</v>
      </c>
      <c r="I173" s="43">
        <f t="shared" si="97"/>
        <v>113.12</v>
      </c>
      <c r="J173" s="43">
        <f t="shared" si="97"/>
        <v>113.12</v>
      </c>
      <c r="K173" s="43">
        <f t="shared" si="97"/>
        <v>113.12</v>
      </c>
      <c r="L173" s="43">
        <f t="shared" si="97"/>
        <v>113.12</v>
      </c>
      <c r="M173" s="43">
        <f t="shared" si="97"/>
        <v>113.12</v>
      </c>
      <c r="N173" s="43">
        <f t="shared" si="97"/>
        <v>113.12</v>
      </c>
      <c r="O173" s="43">
        <f t="shared" si="97"/>
        <v>113.12</v>
      </c>
      <c r="P173" s="43">
        <f t="shared" si="97"/>
        <v>113.12</v>
      </c>
      <c r="Q173" s="43">
        <f t="shared" si="97"/>
        <v>113.12</v>
      </c>
      <c r="R173" s="43">
        <f t="shared" si="97"/>
        <v>113.12</v>
      </c>
      <c r="S173" s="43">
        <f t="shared" si="97"/>
        <v>113.12</v>
      </c>
      <c r="T173" s="43">
        <f t="shared" si="97"/>
        <v>113.12</v>
      </c>
      <c r="U173" s="43">
        <f t="shared" si="97"/>
        <v>113.12</v>
      </c>
      <c r="V173" s="43">
        <f t="shared" si="97"/>
        <v>113.12</v>
      </c>
      <c r="W173" s="43">
        <f t="shared" si="97"/>
        <v>113.12</v>
      </c>
      <c r="X173" s="43">
        <f t="shared" si="97"/>
        <v>113.12</v>
      </c>
      <c r="Y173" s="43">
        <f t="shared" si="97"/>
        <v>113.12</v>
      </c>
      <c r="Z173" s="43">
        <f t="shared" si="97"/>
        <v>113.12</v>
      </c>
      <c r="AA173" s="43">
        <f t="shared" si="97"/>
        <v>113.12</v>
      </c>
    </row>
    <row r="174" spans="1:27" ht="12.75" hidden="1" customHeight="1" outlineLevel="1" x14ac:dyDescent="0.2">
      <c r="A174" s="98" t="s">
        <v>1195</v>
      </c>
      <c r="B174" s="62" t="s">
        <v>81</v>
      </c>
      <c r="C174" s="42" t="s">
        <v>77</v>
      </c>
      <c r="D174" s="43">
        <v>6.71</v>
      </c>
      <c r="E174" s="43">
        <v>6.71</v>
      </c>
      <c r="F174" s="43">
        <v>6.71</v>
      </c>
      <c r="G174" s="43">
        <v>6.71</v>
      </c>
      <c r="H174" s="43">
        <v>6.71</v>
      </c>
      <c r="I174" s="43">
        <v>6.71</v>
      </c>
      <c r="J174" s="43">
        <v>6.71</v>
      </c>
      <c r="K174" s="43">
        <v>6.71</v>
      </c>
      <c r="L174" s="43">
        <v>6.71</v>
      </c>
      <c r="M174" s="43">
        <v>6.71</v>
      </c>
      <c r="N174" s="43">
        <v>6.71</v>
      </c>
      <c r="O174" s="43">
        <v>6.71</v>
      </c>
      <c r="P174" s="43">
        <v>6.71</v>
      </c>
      <c r="Q174" s="43">
        <v>6.71</v>
      </c>
      <c r="R174" s="43">
        <v>6.71</v>
      </c>
      <c r="S174" s="43">
        <v>6.71</v>
      </c>
      <c r="T174" s="43">
        <v>6.71</v>
      </c>
      <c r="U174" s="43">
        <v>6.71</v>
      </c>
      <c r="V174" s="43">
        <v>6.71</v>
      </c>
      <c r="W174" s="43">
        <v>6.71</v>
      </c>
      <c r="X174" s="43">
        <v>6.71</v>
      </c>
      <c r="Y174" s="43">
        <v>6.71</v>
      </c>
      <c r="Z174" s="43">
        <v>6.71</v>
      </c>
      <c r="AA174" s="43">
        <v>6.71</v>
      </c>
    </row>
    <row r="175" spans="1:27" ht="12.75" hidden="1" customHeight="1" outlineLevel="1" x14ac:dyDescent="0.2">
      <c r="A175" s="98" t="s">
        <v>1196</v>
      </c>
      <c r="B175" s="62" t="s">
        <v>79</v>
      </c>
      <c r="C175" s="42" t="s">
        <v>77</v>
      </c>
      <c r="D175" s="43">
        <f>$D$11</f>
        <v>110.23</v>
      </c>
      <c r="E175" s="43">
        <f t="shared" ref="E175:AA175" si="98">$D$11</f>
        <v>110.23</v>
      </c>
      <c r="F175" s="43">
        <f t="shared" si="98"/>
        <v>110.23</v>
      </c>
      <c r="G175" s="43">
        <f t="shared" si="98"/>
        <v>110.23</v>
      </c>
      <c r="H175" s="43">
        <f t="shared" si="98"/>
        <v>110.23</v>
      </c>
      <c r="I175" s="43">
        <f t="shared" si="98"/>
        <v>110.23</v>
      </c>
      <c r="J175" s="43">
        <f t="shared" si="98"/>
        <v>110.23</v>
      </c>
      <c r="K175" s="43">
        <f t="shared" si="98"/>
        <v>110.23</v>
      </c>
      <c r="L175" s="43">
        <f t="shared" si="98"/>
        <v>110.23</v>
      </c>
      <c r="M175" s="43">
        <f t="shared" si="98"/>
        <v>110.23</v>
      </c>
      <c r="N175" s="43">
        <f t="shared" si="98"/>
        <v>110.23</v>
      </c>
      <c r="O175" s="43">
        <f t="shared" si="98"/>
        <v>110.23</v>
      </c>
      <c r="P175" s="43">
        <f t="shared" si="98"/>
        <v>110.23</v>
      </c>
      <c r="Q175" s="43">
        <f t="shared" si="98"/>
        <v>110.23</v>
      </c>
      <c r="R175" s="43">
        <f t="shared" si="98"/>
        <v>110.23</v>
      </c>
      <c r="S175" s="43">
        <f t="shared" si="98"/>
        <v>110.23</v>
      </c>
      <c r="T175" s="43">
        <f t="shared" si="98"/>
        <v>110.23</v>
      </c>
      <c r="U175" s="43">
        <f t="shared" si="98"/>
        <v>110.23</v>
      </c>
      <c r="V175" s="43">
        <f t="shared" si="98"/>
        <v>110.23</v>
      </c>
      <c r="W175" s="43">
        <f t="shared" si="98"/>
        <v>110.23</v>
      </c>
      <c r="X175" s="43">
        <f t="shared" si="98"/>
        <v>110.23</v>
      </c>
      <c r="Y175" s="43">
        <f t="shared" si="98"/>
        <v>110.23</v>
      </c>
      <c r="Z175" s="43">
        <f t="shared" si="98"/>
        <v>110.23</v>
      </c>
      <c r="AA175" s="43">
        <f t="shared" si="98"/>
        <v>110.23</v>
      </c>
    </row>
    <row r="176" spans="1:27" ht="12.75" customHeight="1" collapsed="1" x14ac:dyDescent="0.2">
      <c r="A176" s="97" t="s">
        <v>1197</v>
      </c>
      <c r="B176" s="27" t="str">
        <f>"03"&amp;"."&amp;$B$663&amp;"."&amp;$B$664</f>
        <v>03.01.2023</v>
      </c>
      <c r="C176" s="89" t="s">
        <v>74</v>
      </c>
      <c r="D176" s="90">
        <f>ROUND(((D177+D178+D180+D179)/1000),5)</f>
        <v>1.3765700000000001</v>
      </c>
      <c r="E176" s="90">
        <f>ROUND(((E177+E178+E180+E179)/1000),5)</f>
        <v>1.30907</v>
      </c>
      <c r="F176" s="90">
        <f>ROUND(((F177+F178+F180+F179)/1000),5)</f>
        <v>1.2607999999999999</v>
      </c>
      <c r="G176" s="90">
        <f t="shared" ref="G176:AA176" si="99">ROUND(((G177+G178+G180+G179)/1000),5)</f>
        <v>1.22231</v>
      </c>
      <c r="H176" s="90">
        <f t="shared" si="99"/>
        <v>1.2654300000000001</v>
      </c>
      <c r="I176" s="90">
        <f t="shared" si="99"/>
        <v>1.2822</v>
      </c>
      <c r="J176" s="90">
        <f t="shared" si="99"/>
        <v>1.29827</v>
      </c>
      <c r="K176" s="90">
        <f t="shared" si="99"/>
        <v>1.33775</v>
      </c>
      <c r="L176" s="90">
        <f t="shared" si="99"/>
        <v>1.5641099999999999</v>
      </c>
      <c r="M176" s="90">
        <f t="shared" si="99"/>
        <v>1.8450800000000001</v>
      </c>
      <c r="N176" s="90">
        <f t="shared" si="99"/>
        <v>1.8946000000000001</v>
      </c>
      <c r="O176" s="90">
        <f t="shared" si="99"/>
        <v>1.91371</v>
      </c>
      <c r="P176" s="90">
        <f t="shared" si="99"/>
        <v>1.9187700000000001</v>
      </c>
      <c r="Q176" s="90">
        <f t="shared" si="99"/>
        <v>1.9236</v>
      </c>
      <c r="R176" s="90">
        <f t="shared" si="99"/>
        <v>1.8912800000000001</v>
      </c>
      <c r="S176" s="90">
        <f t="shared" si="99"/>
        <v>1.8964700000000001</v>
      </c>
      <c r="T176" s="90">
        <f t="shared" si="99"/>
        <v>1.9252199999999999</v>
      </c>
      <c r="U176" s="90">
        <f t="shared" si="99"/>
        <v>1.93977</v>
      </c>
      <c r="V176" s="90">
        <f t="shared" si="99"/>
        <v>1.94275</v>
      </c>
      <c r="W176" s="90">
        <f t="shared" si="99"/>
        <v>1.92716</v>
      </c>
      <c r="X176" s="90">
        <f t="shared" si="99"/>
        <v>1.9270400000000001</v>
      </c>
      <c r="Y176" s="90">
        <f t="shared" si="99"/>
        <v>1.8700300000000001</v>
      </c>
      <c r="Z176" s="90">
        <f t="shared" si="99"/>
        <v>1.54504</v>
      </c>
      <c r="AA176" s="90">
        <f t="shared" si="99"/>
        <v>1.3200499999999999</v>
      </c>
    </row>
    <row r="177" spans="1:27" ht="12.75" hidden="1" customHeight="1" outlineLevel="1" x14ac:dyDescent="0.2">
      <c r="A177" s="98" t="s">
        <v>1198</v>
      </c>
      <c r="B177" s="62" t="s">
        <v>236</v>
      </c>
      <c r="C177" s="42" t="s">
        <v>77</v>
      </c>
      <c r="D177" s="43">
        <v>1146.51</v>
      </c>
      <c r="E177" s="43">
        <v>1079.01</v>
      </c>
      <c r="F177" s="43">
        <v>1030.74</v>
      </c>
      <c r="G177" s="43">
        <v>992.25</v>
      </c>
      <c r="H177" s="43">
        <v>1035.3699999999999</v>
      </c>
      <c r="I177" s="43">
        <v>1052.1400000000001</v>
      </c>
      <c r="J177" s="43">
        <v>1068.21</v>
      </c>
      <c r="K177" s="43">
        <v>1107.69</v>
      </c>
      <c r="L177" s="43">
        <v>1334.05</v>
      </c>
      <c r="M177" s="43">
        <v>1615.02</v>
      </c>
      <c r="N177" s="43">
        <v>1664.54</v>
      </c>
      <c r="O177" s="43">
        <v>1683.65</v>
      </c>
      <c r="P177" s="43">
        <v>1688.71</v>
      </c>
      <c r="Q177" s="43">
        <v>1693.54</v>
      </c>
      <c r="R177" s="43">
        <v>1661.22</v>
      </c>
      <c r="S177" s="43">
        <v>1666.41</v>
      </c>
      <c r="T177" s="43">
        <v>1695.16</v>
      </c>
      <c r="U177" s="43">
        <v>1709.71</v>
      </c>
      <c r="V177" s="43">
        <v>1712.69</v>
      </c>
      <c r="W177" s="43">
        <v>1697.1</v>
      </c>
      <c r="X177" s="43">
        <v>1696.98</v>
      </c>
      <c r="Y177" s="43">
        <v>1639.97</v>
      </c>
      <c r="Z177" s="43">
        <v>1314.98</v>
      </c>
      <c r="AA177" s="43">
        <v>1089.99</v>
      </c>
    </row>
    <row r="178" spans="1:27" ht="12.75" hidden="1" customHeight="1" outlineLevel="1" x14ac:dyDescent="0.2">
      <c r="A178" s="98" t="s">
        <v>1199</v>
      </c>
      <c r="B178" s="62" t="s">
        <v>88</v>
      </c>
      <c r="C178" s="42" t="s">
        <v>77</v>
      </c>
      <c r="D178" s="43">
        <f>$D$168</f>
        <v>113.12</v>
      </c>
      <c r="E178" s="43">
        <f>$D$168</f>
        <v>113.12</v>
      </c>
      <c r="F178" s="43">
        <f t="shared" ref="F178:AA178" si="100">$D$168</f>
        <v>113.12</v>
      </c>
      <c r="G178" s="43">
        <f t="shared" si="100"/>
        <v>113.12</v>
      </c>
      <c r="H178" s="43">
        <f t="shared" si="100"/>
        <v>113.12</v>
      </c>
      <c r="I178" s="43">
        <f t="shared" si="100"/>
        <v>113.12</v>
      </c>
      <c r="J178" s="43">
        <f t="shared" si="100"/>
        <v>113.12</v>
      </c>
      <c r="K178" s="43">
        <f t="shared" si="100"/>
        <v>113.12</v>
      </c>
      <c r="L178" s="43">
        <f t="shared" si="100"/>
        <v>113.12</v>
      </c>
      <c r="M178" s="43">
        <f t="shared" si="100"/>
        <v>113.12</v>
      </c>
      <c r="N178" s="43">
        <f t="shared" si="100"/>
        <v>113.12</v>
      </c>
      <c r="O178" s="43">
        <f t="shared" si="100"/>
        <v>113.12</v>
      </c>
      <c r="P178" s="43">
        <f t="shared" si="100"/>
        <v>113.12</v>
      </c>
      <c r="Q178" s="43">
        <f t="shared" si="100"/>
        <v>113.12</v>
      </c>
      <c r="R178" s="43">
        <f t="shared" si="100"/>
        <v>113.12</v>
      </c>
      <c r="S178" s="43">
        <f t="shared" si="100"/>
        <v>113.12</v>
      </c>
      <c r="T178" s="43">
        <f t="shared" si="100"/>
        <v>113.12</v>
      </c>
      <c r="U178" s="43">
        <f t="shared" si="100"/>
        <v>113.12</v>
      </c>
      <c r="V178" s="43">
        <f t="shared" si="100"/>
        <v>113.12</v>
      </c>
      <c r="W178" s="43">
        <f t="shared" si="100"/>
        <v>113.12</v>
      </c>
      <c r="X178" s="43">
        <f t="shared" si="100"/>
        <v>113.12</v>
      </c>
      <c r="Y178" s="43">
        <f t="shared" si="100"/>
        <v>113.12</v>
      </c>
      <c r="Z178" s="43">
        <f t="shared" si="100"/>
        <v>113.12</v>
      </c>
      <c r="AA178" s="43">
        <f t="shared" si="100"/>
        <v>113.12</v>
      </c>
    </row>
    <row r="179" spans="1:27" ht="12.75" hidden="1" customHeight="1" outlineLevel="1" x14ac:dyDescent="0.2">
      <c r="A179" s="98" t="s">
        <v>1200</v>
      </c>
      <c r="B179" s="62" t="s">
        <v>81</v>
      </c>
      <c r="C179" s="42" t="s">
        <v>77</v>
      </c>
      <c r="D179" s="43">
        <v>6.71</v>
      </c>
      <c r="E179" s="43">
        <v>6.71</v>
      </c>
      <c r="F179" s="43">
        <v>6.71</v>
      </c>
      <c r="G179" s="43">
        <v>6.71</v>
      </c>
      <c r="H179" s="43">
        <v>6.71</v>
      </c>
      <c r="I179" s="43">
        <v>6.71</v>
      </c>
      <c r="J179" s="43">
        <v>6.71</v>
      </c>
      <c r="K179" s="43">
        <v>6.71</v>
      </c>
      <c r="L179" s="43">
        <v>6.71</v>
      </c>
      <c r="M179" s="43">
        <v>6.71</v>
      </c>
      <c r="N179" s="43">
        <v>6.71</v>
      </c>
      <c r="O179" s="43">
        <v>6.71</v>
      </c>
      <c r="P179" s="43">
        <v>6.71</v>
      </c>
      <c r="Q179" s="43">
        <v>6.71</v>
      </c>
      <c r="R179" s="43">
        <v>6.71</v>
      </c>
      <c r="S179" s="43">
        <v>6.71</v>
      </c>
      <c r="T179" s="43">
        <v>6.71</v>
      </c>
      <c r="U179" s="43">
        <v>6.71</v>
      </c>
      <c r="V179" s="43">
        <v>6.71</v>
      </c>
      <c r="W179" s="43">
        <v>6.71</v>
      </c>
      <c r="X179" s="43">
        <v>6.71</v>
      </c>
      <c r="Y179" s="43">
        <v>6.71</v>
      </c>
      <c r="Z179" s="43">
        <v>6.71</v>
      </c>
      <c r="AA179" s="43">
        <v>6.71</v>
      </c>
    </row>
    <row r="180" spans="1:27" ht="12.75" hidden="1" customHeight="1" outlineLevel="1" x14ac:dyDescent="0.2">
      <c r="A180" s="98" t="s">
        <v>1201</v>
      </c>
      <c r="B180" s="62" t="s">
        <v>79</v>
      </c>
      <c r="C180" s="42" t="s">
        <v>77</v>
      </c>
      <c r="D180" s="43">
        <f>$D$11</f>
        <v>110.23</v>
      </c>
      <c r="E180" s="43">
        <f t="shared" ref="E180:AA180" si="101">$D$11</f>
        <v>110.23</v>
      </c>
      <c r="F180" s="43">
        <f t="shared" si="101"/>
        <v>110.23</v>
      </c>
      <c r="G180" s="43">
        <f t="shared" si="101"/>
        <v>110.23</v>
      </c>
      <c r="H180" s="43">
        <f t="shared" si="101"/>
        <v>110.23</v>
      </c>
      <c r="I180" s="43">
        <f t="shared" si="101"/>
        <v>110.23</v>
      </c>
      <c r="J180" s="43">
        <f t="shared" si="101"/>
        <v>110.23</v>
      </c>
      <c r="K180" s="43">
        <f t="shared" si="101"/>
        <v>110.23</v>
      </c>
      <c r="L180" s="43">
        <f t="shared" si="101"/>
        <v>110.23</v>
      </c>
      <c r="M180" s="43">
        <f t="shared" si="101"/>
        <v>110.23</v>
      </c>
      <c r="N180" s="43">
        <f t="shared" si="101"/>
        <v>110.23</v>
      </c>
      <c r="O180" s="43">
        <f t="shared" si="101"/>
        <v>110.23</v>
      </c>
      <c r="P180" s="43">
        <f t="shared" si="101"/>
        <v>110.23</v>
      </c>
      <c r="Q180" s="43">
        <f t="shared" si="101"/>
        <v>110.23</v>
      </c>
      <c r="R180" s="43">
        <f t="shared" si="101"/>
        <v>110.23</v>
      </c>
      <c r="S180" s="43">
        <f t="shared" si="101"/>
        <v>110.23</v>
      </c>
      <c r="T180" s="43">
        <f t="shared" si="101"/>
        <v>110.23</v>
      </c>
      <c r="U180" s="43">
        <f t="shared" si="101"/>
        <v>110.23</v>
      </c>
      <c r="V180" s="43">
        <f t="shared" si="101"/>
        <v>110.23</v>
      </c>
      <c r="W180" s="43">
        <f t="shared" si="101"/>
        <v>110.23</v>
      </c>
      <c r="X180" s="43">
        <f t="shared" si="101"/>
        <v>110.23</v>
      </c>
      <c r="Y180" s="43">
        <f t="shared" si="101"/>
        <v>110.23</v>
      </c>
      <c r="Z180" s="43">
        <f t="shared" si="101"/>
        <v>110.23</v>
      </c>
      <c r="AA180" s="43">
        <f t="shared" si="101"/>
        <v>110.23</v>
      </c>
    </row>
    <row r="181" spans="1:27" ht="12.75" customHeight="1" collapsed="1" x14ac:dyDescent="0.2">
      <c r="A181" s="97" t="s">
        <v>1202</v>
      </c>
      <c r="B181" s="27" t="str">
        <f>"04"&amp;"."&amp;$B$663&amp;"."&amp;$B$664</f>
        <v>04.01.2023</v>
      </c>
      <c r="C181" s="89" t="s">
        <v>74</v>
      </c>
      <c r="D181" s="90">
        <f>ROUND(((D182+D183+D185+D184)/1000),5)</f>
        <v>1.2990299999999999</v>
      </c>
      <c r="E181" s="90">
        <f>ROUND(((E182+E183+E185+E184)/1000),5)</f>
        <v>1.2383200000000001</v>
      </c>
      <c r="F181" s="90">
        <f>ROUND(((F182+F183+F185+F184)/1000),5)</f>
        <v>1.20231</v>
      </c>
      <c r="G181" s="90">
        <f t="shared" ref="G181:AA181" si="102">ROUND(((G182+G183+G185+G184)/1000),5)</f>
        <v>1.16909</v>
      </c>
      <c r="H181" s="90">
        <f t="shared" si="102"/>
        <v>1.21621</v>
      </c>
      <c r="I181" s="90">
        <f t="shared" si="102"/>
        <v>1.2504299999999999</v>
      </c>
      <c r="J181" s="90">
        <f t="shared" si="102"/>
        <v>1.28807</v>
      </c>
      <c r="K181" s="90">
        <f t="shared" si="102"/>
        <v>1.3909</v>
      </c>
      <c r="L181" s="90">
        <f t="shared" si="102"/>
        <v>1.63124</v>
      </c>
      <c r="M181" s="90">
        <f t="shared" si="102"/>
        <v>1.87663</v>
      </c>
      <c r="N181" s="90">
        <f t="shared" si="102"/>
        <v>1.9262699999999999</v>
      </c>
      <c r="O181" s="90">
        <f t="shared" si="102"/>
        <v>1.9465300000000001</v>
      </c>
      <c r="P181" s="90">
        <f t="shared" si="102"/>
        <v>1.9489300000000001</v>
      </c>
      <c r="Q181" s="90">
        <f t="shared" si="102"/>
        <v>1.9537899999999999</v>
      </c>
      <c r="R181" s="90">
        <f t="shared" si="102"/>
        <v>1.9283600000000001</v>
      </c>
      <c r="S181" s="90">
        <f t="shared" si="102"/>
        <v>1.9298900000000001</v>
      </c>
      <c r="T181" s="90">
        <f t="shared" si="102"/>
        <v>1.95095</v>
      </c>
      <c r="U181" s="90">
        <f t="shared" si="102"/>
        <v>1.9730700000000001</v>
      </c>
      <c r="V181" s="90">
        <f t="shared" si="102"/>
        <v>1.9634100000000001</v>
      </c>
      <c r="W181" s="90">
        <f t="shared" si="102"/>
        <v>1.9539500000000001</v>
      </c>
      <c r="X181" s="90">
        <f t="shared" si="102"/>
        <v>1.95712</v>
      </c>
      <c r="Y181" s="90">
        <f t="shared" si="102"/>
        <v>1.9206700000000001</v>
      </c>
      <c r="Z181" s="90">
        <f t="shared" si="102"/>
        <v>1.65984</v>
      </c>
      <c r="AA181" s="90">
        <f t="shared" si="102"/>
        <v>1.40459</v>
      </c>
    </row>
    <row r="182" spans="1:27" ht="12.75" hidden="1" customHeight="1" outlineLevel="1" x14ac:dyDescent="0.2">
      <c r="A182" s="98" t="s">
        <v>1203</v>
      </c>
      <c r="B182" s="62" t="s">
        <v>236</v>
      </c>
      <c r="C182" s="42" t="s">
        <v>77</v>
      </c>
      <c r="D182" s="43">
        <v>1068.97</v>
      </c>
      <c r="E182" s="43">
        <v>1008.26</v>
      </c>
      <c r="F182" s="43">
        <v>972.25</v>
      </c>
      <c r="G182" s="43">
        <v>939.03</v>
      </c>
      <c r="H182" s="43">
        <v>986.15</v>
      </c>
      <c r="I182" s="43">
        <v>1020.37</v>
      </c>
      <c r="J182" s="43">
        <v>1058.01</v>
      </c>
      <c r="K182" s="43">
        <v>1160.8399999999999</v>
      </c>
      <c r="L182" s="43">
        <v>1401.18</v>
      </c>
      <c r="M182" s="43">
        <v>1646.57</v>
      </c>
      <c r="N182" s="43">
        <v>1696.21</v>
      </c>
      <c r="O182" s="43">
        <v>1716.47</v>
      </c>
      <c r="P182" s="43">
        <v>1718.87</v>
      </c>
      <c r="Q182" s="43">
        <v>1723.73</v>
      </c>
      <c r="R182" s="43">
        <v>1698.3</v>
      </c>
      <c r="S182" s="43">
        <v>1699.83</v>
      </c>
      <c r="T182" s="43">
        <v>1720.89</v>
      </c>
      <c r="U182" s="43">
        <v>1743.01</v>
      </c>
      <c r="V182" s="43">
        <v>1733.35</v>
      </c>
      <c r="W182" s="43">
        <v>1723.89</v>
      </c>
      <c r="X182" s="43">
        <v>1727.06</v>
      </c>
      <c r="Y182" s="43">
        <v>1690.61</v>
      </c>
      <c r="Z182" s="43">
        <v>1429.78</v>
      </c>
      <c r="AA182" s="43">
        <v>1174.53</v>
      </c>
    </row>
    <row r="183" spans="1:27" ht="12.75" hidden="1" customHeight="1" outlineLevel="1" x14ac:dyDescent="0.2">
      <c r="A183" s="98" t="s">
        <v>1204</v>
      </c>
      <c r="B183" s="62" t="s">
        <v>88</v>
      </c>
      <c r="C183" s="42" t="s">
        <v>77</v>
      </c>
      <c r="D183" s="43">
        <f>$D$168</f>
        <v>113.12</v>
      </c>
      <c r="E183" s="43">
        <f>$D$168</f>
        <v>113.12</v>
      </c>
      <c r="F183" s="43">
        <f t="shared" ref="F183:AA183" si="103">$D$168</f>
        <v>113.12</v>
      </c>
      <c r="G183" s="43">
        <f t="shared" si="103"/>
        <v>113.12</v>
      </c>
      <c r="H183" s="43">
        <f t="shared" si="103"/>
        <v>113.12</v>
      </c>
      <c r="I183" s="43">
        <f t="shared" si="103"/>
        <v>113.12</v>
      </c>
      <c r="J183" s="43">
        <f t="shared" si="103"/>
        <v>113.12</v>
      </c>
      <c r="K183" s="43">
        <f t="shared" si="103"/>
        <v>113.12</v>
      </c>
      <c r="L183" s="43">
        <f t="shared" si="103"/>
        <v>113.12</v>
      </c>
      <c r="M183" s="43">
        <f t="shared" si="103"/>
        <v>113.12</v>
      </c>
      <c r="N183" s="43">
        <f t="shared" si="103"/>
        <v>113.12</v>
      </c>
      <c r="O183" s="43">
        <f t="shared" si="103"/>
        <v>113.12</v>
      </c>
      <c r="P183" s="43">
        <f t="shared" si="103"/>
        <v>113.12</v>
      </c>
      <c r="Q183" s="43">
        <f t="shared" si="103"/>
        <v>113.12</v>
      </c>
      <c r="R183" s="43">
        <f t="shared" si="103"/>
        <v>113.12</v>
      </c>
      <c r="S183" s="43">
        <f t="shared" si="103"/>
        <v>113.12</v>
      </c>
      <c r="T183" s="43">
        <f t="shared" si="103"/>
        <v>113.12</v>
      </c>
      <c r="U183" s="43">
        <f t="shared" si="103"/>
        <v>113.12</v>
      </c>
      <c r="V183" s="43">
        <f t="shared" si="103"/>
        <v>113.12</v>
      </c>
      <c r="W183" s="43">
        <f t="shared" si="103"/>
        <v>113.12</v>
      </c>
      <c r="X183" s="43">
        <f t="shared" si="103"/>
        <v>113.12</v>
      </c>
      <c r="Y183" s="43">
        <f t="shared" si="103"/>
        <v>113.12</v>
      </c>
      <c r="Z183" s="43">
        <f t="shared" si="103"/>
        <v>113.12</v>
      </c>
      <c r="AA183" s="43">
        <f t="shared" si="103"/>
        <v>113.12</v>
      </c>
    </row>
    <row r="184" spans="1:27" ht="12.75" hidden="1" customHeight="1" outlineLevel="1" x14ac:dyDescent="0.2">
      <c r="A184" s="98" t="s">
        <v>1205</v>
      </c>
      <c r="B184" s="62" t="s">
        <v>81</v>
      </c>
      <c r="C184" s="42" t="s">
        <v>77</v>
      </c>
      <c r="D184" s="43">
        <v>6.71</v>
      </c>
      <c r="E184" s="43">
        <v>6.71</v>
      </c>
      <c r="F184" s="43">
        <v>6.71</v>
      </c>
      <c r="G184" s="43">
        <v>6.71</v>
      </c>
      <c r="H184" s="43">
        <v>6.71</v>
      </c>
      <c r="I184" s="43">
        <v>6.71</v>
      </c>
      <c r="J184" s="43">
        <v>6.71</v>
      </c>
      <c r="K184" s="43">
        <v>6.71</v>
      </c>
      <c r="L184" s="43">
        <v>6.71</v>
      </c>
      <c r="M184" s="43">
        <v>6.71</v>
      </c>
      <c r="N184" s="43">
        <v>6.71</v>
      </c>
      <c r="O184" s="43">
        <v>6.71</v>
      </c>
      <c r="P184" s="43">
        <v>6.71</v>
      </c>
      <c r="Q184" s="43">
        <v>6.71</v>
      </c>
      <c r="R184" s="43">
        <v>6.71</v>
      </c>
      <c r="S184" s="43">
        <v>6.71</v>
      </c>
      <c r="T184" s="43">
        <v>6.71</v>
      </c>
      <c r="U184" s="43">
        <v>6.71</v>
      </c>
      <c r="V184" s="43">
        <v>6.71</v>
      </c>
      <c r="W184" s="43">
        <v>6.71</v>
      </c>
      <c r="X184" s="43">
        <v>6.71</v>
      </c>
      <c r="Y184" s="43">
        <v>6.71</v>
      </c>
      <c r="Z184" s="43">
        <v>6.71</v>
      </c>
      <c r="AA184" s="43">
        <v>6.71</v>
      </c>
    </row>
    <row r="185" spans="1:27" ht="12.75" hidden="1" customHeight="1" outlineLevel="1" x14ac:dyDescent="0.2">
      <c r="A185" s="98" t="s">
        <v>1206</v>
      </c>
      <c r="B185" s="62" t="s">
        <v>79</v>
      </c>
      <c r="C185" s="42" t="s">
        <v>77</v>
      </c>
      <c r="D185" s="43">
        <f>$D$11</f>
        <v>110.23</v>
      </c>
      <c r="E185" s="43">
        <f t="shared" ref="E185:AA185" si="104">$D$11</f>
        <v>110.23</v>
      </c>
      <c r="F185" s="43">
        <f t="shared" si="104"/>
        <v>110.23</v>
      </c>
      <c r="G185" s="43">
        <f t="shared" si="104"/>
        <v>110.23</v>
      </c>
      <c r="H185" s="43">
        <f t="shared" si="104"/>
        <v>110.23</v>
      </c>
      <c r="I185" s="43">
        <f t="shared" si="104"/>
        <v>110.23</v>
      </c>
      <c r="J185" s="43">
        <f t="shared" si="104"/>
        <v>110.23</v>
      </c>
      <c r="K185" s="43">
        <f t="shared" si="104"/>
        <v>110.23</v>
      </c>
      <c r="L185" s="43">
        <f t="shared" si="104"/>
        <v>110.23</v>
      </c>
      <c r="M185" s="43">
        <f t="shared" si="104"/>
        <v>110.23</v>
      </c>
      <c r="N185" s="43">
        <f t="shared" si="104"/>
        <v>110.23</v>
      </c>
      <c r="O185" s="43">
        <f t="shared" si="104"/>
        <v>110.23</v>
      </c>
      <c r="P185" s="43">
        <f t="shared" si="104"/>
        <v>110.23</v>
      </c>
      <c r="Q185" s="43">
        <f t="shared" si="104"/>
        <v>110.23</v>
      </c>
      <c r="R185" s="43">
        <f t="shared" si="104"/>
        <v>110.23</v>
      </c>
      <c r="S185" s="43">
        <f t="shared" si="104"/>
        <v>110.23</v>
      </c>
      <c r="T185" s="43">
        <f t="shared" si="104"/>
        <v>110.23</v>
      </c>
      <c r="U185" s="43">
        <f t="shared" si="104"/>
        <v>110.23</v>
      </c>
      <c r="V185" s="43">
        <f t="shared" si="104"/>
        <v>110.23</v>
      </c>
      <c r="W185" s="43">
        <f t="shared" si="104"/>
        <v>110.23</v>
      </c>
      <c r="X185" s="43">
        <f t="shared" si="104"/>
        <v>110.23</v>
      </c>
      <c r="Y185" s="43">
        <f t="shared" si="104"/>
        <v>110.23</v>
      </c>
      <c r="Z185" s="43">
        <f t="shared" si="104"/>
        <v>110.23</v>
      </c>
      <c r="AA185" s="43">
        <f t="shared" si="104"/>
        <v>110.23</v>
      </c>
    </row>
    <row r="186" spans="1:27" ht="12.75" customHeight="1" collapsed="1" x14ac:dyDescent="0.2">
      <c r="A186" s="97" t="s">
        <v>1207</v>
      </c>
      <c r="B186" s="27" t="str">
        <f>"05"&amp;"."&amp;$B$663&amp;"."&amp;$B$664</f>
        <v>05.01.2023</v>
      </c>
      <c r="C186" s="89" t="s">
        <v>74</v>
      </c>
      <c r="D186" s="90">
        <f>ROUND(((D187+D188+D190+D189)/1000),5)</f>
        <v>1.33236</v>
      </c>
      <c r="E186" s="90">
        <f>ROUND(((E187+E188+E190+E189)/1000),5)</f>
        <v>1.2703500000000001</v>
      </c>
      <c r="F186" s="90">
        <f>ROUND(((F187+F188+F190+F189)/1000),5)</f>
        <v>1.2177199999999999</v>
      </c>
      <c r="G186" s="90">
        <f t="shared" ref="G186:AA186" si="105">ROUND(((G187+G188+G190+G189)/1000),5)</f>
        <v>1.21197</v>
      </c>
      <c r="H186" s="90">
        <f t="shared" si="105"/>
        <v>1.2416400000000001</v>
      </c>
      <c r="I186" s="90">
        <f t="shared" si="105"/>
        <v>1.2605200000000001</v>
      </c>
      <c r="J186" s="90">
        <f t="shared" si="105"/>
        <v>1.31179</v>
      </c>
      <c r="K186" s="90">
        <f t="shared" si="105"/>
        <v>1.37697</v>
      </c>
      <c r="L186" s="90">
        <f t="shared" si="105"/>
        <v>1.66482</v>
      </c>
      <c r="M186" s="90">
        <f t="shared" si="105"/>
        <v>1.8884300000000001</v>
      </c>
      <c r="N186" s="90">
        <f t="shared" si="105"/>
        <v>1.92205</v>
      </c>
      <c r="O186" s="90">
        <f t="shared" si="105"/>
        <v>1.9286000000000001</v>
      </c>
      <c r="P186" s="90">
        <f t="shared" si="105"/>
        <v>1.9282900000000001</v>
      </c>
      <c r="Q186" s="90">
        <f t="shared" si="105"/>
        <v>1.9303999999999999</v>
      </c>
      <c r="R186" s="90">
        <f t="shared" si="105"/>
        <v>1.9204000000000001</v>
      </c>
      <c r="S186" s="90">
        <f t="shared" si="105"/>
        <v>1.9207000000000001</v>
      </c>
      <c r="T186" s="90">
        <f t="shared" si="105"/>
        <v>1.9315199999999999</v>
      </c>
      <c r="U186" s="90">
        <f t="shared" si="105"/>
        <v>1.9505999999999999</v>
      </c>
      <c r="V186" s="90">
        <f t="shared" si="105"/>
        <v>1.9424699999999999</v>
      </c>
      <c r="W186" s="90">
        <f t="shared" si="105"/>
        <v>1.9337200000000001</v>
      </c>
      <c r="X186" s="90">
        <f t="shared" si="105"/>
        <v>1.9347000000000001</v>
      </c>
      <c r="Y186" s="90">
        <f t="shared" si="105"/>
        <v>1.9200999999999999</v>
      </c>
      <c r="Z186" s="90">
        <f t="shared" si="105"/>
        <v>1.5868</v>
      </c>
      <c r="AA186" s="90">
        <f t="shared" si="105"/>
        <v>1.35758</v>
      </c>
    </row>
    <row r="187" spans="1:27" ht="12.75" hidden="1" customHeight="1" outlineLevel="1" x14ac:dyDescent="0.2">
      <c r="A187" s="98" t="s">
        <v>1208</v>
      </c>
      <c r="B187" s="62" t="s">
        <v>236</v>
      </c>
      <c r="C187" s="42" t="s">
        <v>77</v>
      </c>
      <c r="D187" s="43">
        <v>1102.3</v>
      </c>
      <c r="E187" s="43">
        <v>1040.29</v>
      </c>
      <c r="F187" s="43">
        <v>987.66</v>
      </c>
      <c r="G187" s="43">
        <v>981.91</v>
      </c>
      <c r="H187" s="43">
        <v>1011.58</v>
      </c>
      <c r="I187" s="43">
        <v>1030.46</v>
      </c>
      <c r="J187" s="43">
        <v>1081.73</v>
      </c>
      <c r="K187" s="43">
        <v>1146.9100000000001</v>
      </c>
      <c r="L187" s="43">
        <v>1434.76</v>
      </c>
      <c r="M187" s="43">
        <v>1658.37</v>
      </c>
      <c r="N187" s="43">
        <v>1691.99</v>
      </c>
      <c r="O187" s="43">
        <v>1698.54</v>
      </c>
      <c r="P187" s="43">
        <v>1698.23</v>
      </c>
      <c r="Q187" s="43">
        <v>1700.34</v>
      </c>
      <c r="R187" s="43">
        <v>1690.34</v>
      </c>
      <c r="S187" s="43">
        <v>1690.64</v>
      </c>
      <c r="T187" s="43">
        <v>1701.46</v>
      </c>
      <c r="U187" s="43">
        <v>1720.54</v>
      </c>
      <c r="V187" s="43">
        <v>1712.41</v>
      </c>
      <c r="W187" s="43">
        <v>1703.66</v>
      </c>
      <c r="X187" s="43">
        <v>1704.64</v>
      </c>
      <c r="Y187" s="43">
        <v>1690.04</v>
      </c>
      <c r="Z187" s="43">
        <v>1356.74</v>
      </c>
      <c r="AA187" s="43">
        <v>1127.52</v>
      </c>
    </row>
    <row r="188" spans="1:27" ht="12.75" hidden="1" customHeight="1" outlineLevel="1" x14ac:dyDescent="0.2">
      <c r="A188" s="98" t="s">
        <v>1209</v>
      </c>
      <c r="B188" s="62" t="s">
        <v>88</v>
      </c>
      <c r="C188" s="42" t="s">
        <v>77</v>
      </c>
      <c r="D188" s="43">
        <f>$D$168</f>
        <v>113.12</v>
      </c>
      <c r="E188" s="43">
        <f>$D$168</f>
        <v>113.12</v>
      </c>
      <c r="F188" s="43">
        <f t="shared" ref="F188:AA188" si="106">$D$168</f>
        <v>113.12</v>
      </c>
      <c r="G188" s="43">
        <f t="shared" si="106"/>
        <v>113.12</v>
      </c>
      <c r="H188" s="43">
        <f t="shared" si="106"/>
        <v>113.12</v>
      </c>
      <c r="I188" s="43">
        <f t="shared" si="106"/>
        <v>113.12</v>
      </c>
      <c r="J188" s="43">
        <f t="shared" si="106"/>
        <v>113.12</v>
      </c>
      <c r="K188" s="43">
        <f t="shared" si="106"/>
        <v>113.12</v>
      </c>
      <c r="L188" s="43">
        <f t="shared" si="106"/>
        <v>113.12</v>
      </c>
      <c r="M188" s="43">
        <f t="shared" si="106"/>
        <v>113.12</v>
      </c>
      <c r="N188" s="43">
        <f t="shared" si="106"/>
        <v>113.12</v>
      </c>
      <c r="O188" s="43">
        <f t="shared" si="106"/>
        <v>113.12</v>
      </c>
      <c r="P188" s="43">
        <f t="shared" si="106"/>
        <v>113.12</v>
      </c>
      <c r="Q188" s="43">
        <f t="shared" si="106"/>
        <v>113.12</v>
      </c>
      <c r="R188" s="43">
        <f t="shared" si="106"/>
        <v>113.12</v>
      </c>
      <c r="S188" s="43">
        <f t="shared" si="106"/>
        <v>113.12</v>
      </c>
      <c r="T188" s="43">
        <f t="shared" si="106"/>
        <v>113.12</v>
      </c>
      <c r="U188" s="43">
        <f t="shared" si="106"/>
        <v>113.12</v>
      </c>
      <c r="V188" s="43">
        <f t="shared" si="106"/>
        <v>113.12</v>
      </c>
      <c r="W188" s="43">
        <f t="shared" si="106"/>
        <v>113.12</v>
      </c>
      <c r="X188" s="43">
        <f t="shared" si="106"/>
        <v>113.12</v>
      </c>
      <c r="Y188" s="43">
        <f t="shared" si="106"/>
        <v>113.12</v>
      </c>
      <c r="Z188" s="43">
        <f t="shared" si="106"/>
        <v>113.12</v>
      </c>
      <c r="AA188" s="43">
        <f t="shared" si="106"/>
        <v>113.12</v>
      </c>
    </row>
    <row r="189" spans="1:27" ht="12.75" hidden="1" customHeight="1" outlineLevel="1" x14ac:dyDescent="0.2">
      <c r="A189" s="98" t="s">
        <v>1210</v>
      </c>
      <c r="B189" s="62" t="s">
        <v>81</v>
      </c>
      <c r="C189" s="42" t="s">
        <v>77</v>
      </c>
      <c r="D189" s="43">
        <v>6.71</v>
      </c>
      <c r="E189" s="43">
        <v>6.71</v>
      </c>
      <c r="F189" s="43">
        <v>6.71</v>
      </c>
      <c r="G189" s="43">
        <v>6.71</v>
      </c>
      <c r="H189" s="43">
        <v>6.71</v>
      </c>
      <c r="I189" s="43">
        <v>6.71</v>
      </c>
      <c r="J189" s="43">
        <v>6.71</v>
      </c>
      <c r="K189" s="43">
        <v>6.71</v>
      </c>
      <c r="L189" s="43">
        <v>6.71</v>
      </c>
      <c r="M189" s="43">
        <v>6.71</v>
      </c>
      <c r="N189" s="43">
        <v>6.71</v>
      </c>
      <c r="O189" s="43">
        <v>6.71</v>
      </c>
      <c r="P189" s="43">
        <v>6.71</v>
      </c>
      <c r="Q189" s="43">
        <v>6.71</v>
      </c>
      <c r="R189" s="43">
        <v>6.71</v>
      </c>
      <c r="S189" s="43">
        <v>6.71</v>
      </c>
      <c r="T189" s="43">
        <v>6.71</v>
      </c>
      <c r="U189" s="43">
        <v>6.71</v>
      </c>
      <c r="V189" s="43">
        <v>6.71</v>
      </c>
      <c r="W189" s="43">
        <v>6.71</v>
      </c>
      <c r="X189" s="43">
        <v>6.71</v>
      </c>
      <c r="Y189" s="43">
        <v>6.71</v>
      </c>
      <c r="Z189" s="43">
        <v>6.71</v>
      </c>
      <c r="AA189" s="43">
        <v>6.71</v>
      </c>
    </row>
    <row r="190" spans="1:27" ht="12.75" hidden="1" customHeight="1" outlineLevel="1" x14ac:dyDescent="0.2">
      <c r="A190" s="98" t="s">
        <v>1211</v>
      </c>
      <c r="B190" s="62" t="s">
        <v>79</v>
      </c>
      <c r="C190" s="42" t="s">
        <v>77</v>
      </c>
      <c r="D190" s="43">
        <f>$D$11</f>
        <v>110.23</v>
      </c>
      <c r="E190" s="43">
        <f t="shared" ref="E190:AA190" si="107">$D$11</f>
        <v>110.23</v>
      </c>
      <c r="F190" s="43">
        <f t="shared" si="107"/>
        <v>110.23</v>
      </c>
      <c r="G190" s="43">
        <f t="shared" si="107"/>
        <v>110.23</v>
      </c>
      <c r="H190" s="43">
        <f t="shared" si="107"/>
        <v>110.23</v>
      </c>
      <c r="I190" s="43">
        <f t="shared" si="107"/>
        <v>110.23</v>
      </c>
      <c r="J190" s="43">
        <f t="shared" si="107"/>
        <v>110.23</v>
      </c>
      <c r="K190" s="43">
        <f t="shared" si="107"/>
        <v>110.23</v>
      </c>
      <c r="L190" s="43">
        <f t="shared" si="107"/>
        <v>110.23</v>
      </c>
      <c r="M190" s="43">
        <f t="shared" si="107"/>
        <v>110.23</v>
      </c>
      <c r="N190" s="43">
        <f t="shared" si="107"/>
        <v>110.23</v>
      </c>
      <c r="O190" s="43">
        <f t="shared" si="107"/>
        <v>110.23</v>
      </c>
      <c r="P190" s="43">
        <f t="shared" si="107"/>
        <v>110.23</v>
      </c>
      <c r="Q190" s="43">
        <f t="shared" si="107"/>
        <v>110.23</v>
      </c>
      <c r="R190" s="43">
        <f t="shared" si="107"/>
        <v>110.23</v>
      </c>
      <c r="S190" s="43">
        <f t="shared" si="107"/>
        <v>110.23</v>
      </c>
      <c r="T190" s="43">
        <f t="shared" si="107"/>
        <v>110.23</v>
      </c>
      <c r="U190" s="43">
        <f t="shared" si="107"/>
        <v>110.23</v>
      </c>
      <c r="V190" s="43">
        <f t="shared" si="107"/>
        <v>110.23</v>
      </c>
      <c r="W190" s="43">
        <f t="shared" si="107"/>
        <v>110.23</v>
      </c>
      <c r="X190" s="43">
        <f t="shared" si="107"/>
        <v>110.23</v>
      </c>
      <c r="Y190" s="43">
        <f t="shared" si="107"/>
        <v>110.23</v>
      </c>
      <c r="Z190" s="43">
        <f t="shared" si="107"/>
        <v>110.23</v>
      </c>
      <c r="AA190" s="43">
        <f t="shared" si="107"/>
        <v>110.23</v>
      </c>
    </row>
    <row r="191" spans="1:27" ht="12.75" customHeight="1" collapsed="1" x14ac:dyDescent="0.2">
      <c r="A191" s="97" t="s">
        <v>1212</v>
      </c>
      <c r="B191" s="27" t="str">
        <f>"06"&amp;"."&amp;$B$663&amp;"."&amp;$B$664</f>
        <v>06.01.2023</v>
      </c>
      <c r="C191" s="89" t="s">
        <v>74</v>
      </c>
      <c r="D191" s="90">
        <f>ROUND(((D192+D193+D195+D194)/1000),5)</f>
        <v>1.3013399999999999</v>
      </c>
      <c r="E191" s="90">
        <f>ROUND(((E192+E193+E195+E194)/1000),5)</f>
        <v>1.1940500000000001</v>
      </c>
      <c r="F191" s="90">
        <f>ROUND(((F192+F193+F195+F194)/1000),5)</f>
        <v>1.11113</v>
      </c>
      <c r="G191" s="90">
        <f t="shared" ref="G191:AA191" si="108">ROUND(((G192+G193+G195+G194)/1000),5)</f>
        <v>1.0841099999999999</v>
      </c>
      <c r="H191" s="90">
        <f t="shared" si="108"/>
        <v>1.11361</v>
      </c>
      <c r="I191" s="90">
        <f t="shared" si="108"/>
        <v>1.15964</v>
      </c>
      <c r="J191" s="90">
        <f t="shared" si="108"/>
        <v>1.21208</v>
      </c>
      <c r="K191" s="90">
        <f t="shared" si="108"/>
        <v>1.3466400000000001</v>
      </c>
      <c r="L191" s="90">
        <f t="shared" si="108"/>
        <v>1.5799700000000001</v>
      </c>
      <c r="M191" s="90">
        <f t="shared" si="108"/>
        <v>1.8407100000000001</v>
      </c>
      <c r="N191" s="90">
        <f t="shared" si="108"/>
        <v>1.88764</v>
      </c>
      <c r="O191" s="90">
        <f t="shared" si="108"/>
        <v>1.9071899999999999</v>
      </c>
      <c r="P191" s="90">
        <f t="shared" si="108"/>
        <v>1.91099</v>
      </c>
      <c r="Q191" s="90">
        <f t="shared" si="108"/>
        <v>1.9146799999999999</v>
      </c>
      <c r="R191" s="90">
        <f t="shared" si="108"/>
        <v>1.8889199999999999</v>
      </c>
      <c r="S191" s="90">
        <f t="shared" si="108"/>
        <v>1.8972599999999999</v>
      </c>
      <c r="T191" s="90">
        <f t="shared" si="108"/>
        <v>1.92448</v>
      </c>
      <c r="U191" s="90">
        <f t="shared" si="108"/>
        <v>1.9345300000000001</v>
      </c>
      <c r="V191" s="90">
        <f t="shared" si="108"/>
        <v>1.92879</v>
      </c>
      <c r="W191" s="90">
        <f t="shared" si="108"/>
        <v>1.9259200000000001</v>
      </c>
      <c r="X191" s="90">
        <f t="shared" si="108"/>
        <v>1.9254899999999999</v>
      </c>
      <c r="Y191" s="90">
        <f t="shared" si="108"/>
        <v>1.87602</v>
      </c>
      <c r="Z191" s="90">
        <f t="shared" si="108"/>
        <v>1.5459700000000001</v>
      </c>
      <c r="AA191" s="90">
        <f t="shared" si="108"/>
        <v>1.3638600000000001</v>
      </c>
    </row>
    <row r="192" spans="1:27" ht="12.75" hidden="1" customHeight="1" outlineLevel="1" x14ac:dyDescent="0.2">
      <c r="A192" s="98" t="s">
        <v>1213</v>
      </c>
      <c r="B192" s="62" t="s">
        <v>236</v>
      </c>
      <c r="C192" s="42" t="s">
        <v>77</v>
      </c>
      <c r="D192" s="43">
        <v>1071.28</v>
      </c>
      <c r="E192" s="43">
        <v>963.99</v>
      </c>
      <c r="F192" s="43">
        <v>881.07</v>
      </c>
      <c r="G192" s="43">
        <v>854.05</v>
      </c>
      <c r="H192" s="43">
        <v>883.55</v>
      </c>
      <c r="I192" s="43">
        <v>929.58</v>
      </c>
      <c r="J192" s="43">
        <v>982.02</v>
      </c>
      <c r="K192" s="43">
        <v>1116.58</v>
      </c>
      <c r="L192" s="43">
        <v>1349.91</v>
      </c>
      <c r="M192" s="43">
        <v>1610.65</v>
      </c>
      <c r="N192" s="43">
        <v>1657.58</v>
      </c>
      <c r="O192" s="43">
        <v>1677.13</v>
      </c>
      <c r="P192" s="43">
        <v>1680.93</v>
      </c>
      <c r="Q192" s="43">
        <v>1684.62</v>
      </c>
      <c r="R192" s="43">
        <v>1658.86</v>
      </c>
      <c r="S192" s="43">
        <v>1667.2</v>
      </c>
      <c r="T192" s="43">
        <v>1694.42</v>
      </c>
      <c r="U192" s="43">
        <v>1704.47</v>
      </c>
      <c r="V192" s="43">
        <v>1698.73</v>
      </c>
      <c r="W192" s="43">
        <v>1695.86</v>
      </c>
      <c r="X192" s="43">
        <v>1695.43</v>
      </c>
      <c r="Y192" s="43">
        <v>1645.96</v>
      </c>
      <c r="Z192" s="43">
        <v>1315.91</v>
      </c>
      <c r="AA192" s="43">
        <v>1133.8</v>
      </c>
    </row>
    <row r="193" spans="1:27" ht="12.75" hidden="1" customHeight="1" outlineLevel="1" x14ac:dyDescent="0.2">
      <c r="A193" s="98" t="s">
        <v>1214</v>
      </c>
      <c r="B193" s="62" t="s">
        <v>88</v>
      </c>
      <c r="C193" s="42" t="s">
        <v>77</v>
      </c>
      <c r="D193" s="43">
        <f>$D$168</f>
        <v>113.12</v>
      </c>
      <c r="E193" s="43">
        <f>$D$168</f>
        <v>113.12</v>
      </c>
      <c r="F193" s="43">
        <f t="shared" ref="F193:AA193" si="109">$D$168</f>
        <v>113.12</v>
      </c>
      <c r="G193" s="43">
        <f t="shared" si="109"/>
        <v>113.12</v>
      </c>
      <c r="H193" s="43">
        <f t="shared" si="109"/>
        <v>113.12</v>
      </c>
      <c r="I193" s="43">
        <f t="shared" si="109"/>
        <v>113.12</v>
      </c>
      <c r="J193" s="43">
        <f t="shared" si="109"/>
        <v>113.12</v>
      </c>
      <c r="K193" s="43">
        <f t="shared" si="109"/>
        <v>113.12</v>
      </c>
      <c r="L193" s="43">
        <f t="shared" si="109"/>
        <v>113.12</v>
      </c>
      <c r="M193" s="43">
        <f t="shared" si="109"/>
        <v>113.12</v>
      </c>
      <c r="N193" s="43">
        <f t="shared" si="109"/>
        <v>113.12</v>
      </c>
      <c r="O193" s="43">
        <f t="shared" si="109"/>
        <v>113.12</v>
      </c>
      <c r="P193" s="43">
        <f t="shared" si="109"/>
        <v>113.12</v>
      </c>
      <c r="Q193" s="43">
        <f t="shared" si="109"/>
        <v>113.12</v>
      </c>
      <c r="R193" s="43">
        <f t="shared" si="109"/>
        <v>113.12</v>
      </c>
      <c r="S193" s="43">
        <f t="shared" si="109"/>
        <v>113.12</v>
      </c>
      <c r="T193" s="43">
        <f t="shared" si="109"/>
        <v>113.12</v>
      </c>
      <c r="U193" s="43">
        <f t="shared" si="109"/>
        <v>113.12</v>
      </c>
      <c r="V193" s="43">
        <f t="shared" si="109"/>
        <v>113.12</v>
      </c>
      <c r="W193" s="43">
        <f t="shared" si="109"/>
        <v>113.12</v>
      </c>
      <c r="X193" s="43">
        <f t="shared" si="109"/>
        <v>113.12</v>
      </c>
      <c r="Y193" s="43">
        <f t="shared" si="109"/>
        <v>113.12</v>
      </c>
      <c r="Z193" s="43">
        <f t="shared" si="109"/>
        <v>113.12</v>
      </c>
      <c r="AA193" s="43">
        <f t="shared" si="109"/>
        <v>113.12</v>
      </c>
    </row>
    <row r="194" spans="1:27" ht="12.75" hidden="1" customHeight="1" outlineLevel="1" x14ac:dyDescent="0.2">
      <c r="A194" s="98" t="s">
        <v>1215</v>
      </c>
      <c r="B194" s="62" t="s">
        <v>81</v>
      </c>
      <c r="C194" s="42" t="s">
        <v>77</v>
      </c>
      <c r="D194" s="43">
        <v>6.71</v>
      </c>
      <c r="E194" s="43">
        <v>6.71</v>
      </c>
      <c r="F194" s="43">
        <v>6.71</v>
      </c>
      <c r="G194" s="43">
        <v>6.71</v>
      </c>
      <c r="H194" s="43">
        <v>6.71</v>
      </c>
      <c r="I194" s="43">
        <v>6.71</v>
      </c>
      <c r="J194" s="43">
        <v>6.71</v>
      </c>
      <c r="K194" s="43">
        <v>6.71</v>
      </c>
      <c r="L194" s="43">
        <v>6.71</v>
      </c>
      <c r="M194" s="43">
        <v>6.71</v>
      </c>
      <c r="N194" s="43">
        <v>6.71</v>
      </c>
      <c r="O194" s="43">
        <v>6.71</v>
      </c>
      <c r="P194" s="43">
        <v>6.71</v>
      </c>
      <c r="Q194" s="43">
        <v>6.71</v>
      </c>
      <c r="R194" s="43">
        <v>6.71</v>
      </c>
      <c r="S194" s="43">
        <v>6.71</v>
      </c>
      <c r="T194" s="43">
        <v>6.71</v>
      </c>
      <c r="U194" s="43">
        <v>6.71</v>
      </c>
      <c r="V194" s="43">
        <v>6.71</v>
      </c>
      <c r="W194" s="43">
        <v>6.71</v>
      </c>
      <c r="X194" s="43">
        <v>6.71</v>
      </c>
      <c r="Y194" s="43">
        <v>6.71</v>
      </c>
      <c r="Z194" s="43">
        <v>6.71</v>
      </c>
      <c r="AA194" s="43">
        <v>6.71</v>
      </c>
    </row>
    <row r="195" spans="1:27" ht="12.75" hidden="1" customHeight="1" outlineLevel="1" x14ac:dyDescent="0.2">
      <c r="A195" s="98" t="s">
        <v>1216</v>
      </c>
      <c r="B195" s="62" t="s">
        <v>79</v>
      </c>
      <c r="C195" s="42" t="s">
        <v>77</v>
      </c>
      <c r="D195" s="43">
        <f>$D$11</f>
        <v>110.23</v>
      </c>
      <c r="E195" s="43">
        <f t="shared" ref="E195:AA195" si="110">$D$11</f>
        <v>110.23</v>
      </c>
      <c r="F195" s="43">
        <f t="shared" si="110"/>
        <v>110.23</v>
      </c>
      <c r="G195" s="43">
        <f t="shared" si="110"/>
        <v>110.23</v>
      </c>
      <c r="H195" s="43">
        <f t="shared" si="110"/>
        <v>110.23</v>
      </c>
      <c r="I195" s="43">
        <f t="shared" si="110"/>
        <v>110.23</v>
      </c>
      <c r="J195" s="43">
        <f t="shared" si="110"/>
        <v>110.23</v>
      </c>
      <c r="K195" s="43">
        <f t="shared" si="110"/>
        <v>110.23</v>
      </c>
      <c r="L195" s="43">
        <f t="shared" si="110"/>
        <v>110.23</v>
      </c>
      <c r="M195" s="43">
        <f t="shared" si="110"/>
        <v>110.23</v>
      </c>
      <c r="N195" s="43">
        <f t="shared" si="110"/>
        <v>110.23</v>
      </c>
      <c r="O195" s="43">
        <f t="shared" si="110"/>
        <v>110.23</v>
      </c>
      <c r="P195" s="43">
        <f t="shared" si="110"/>
        <v>110.23</v>
      </c>
      <c r="Q195" s="43">
        <f t="shared" si="110"/>
        <v>110.23</v>
      </c>
      <c r="R195" s="43">
        <f t="shared" si="110"/>
        <v>110.23</v>
      </c>
      <c r="S195" s="43">
        <f t="shared" si="110"/>
        <v>110.23</v>
      </c>
      <c r="T195" s="43">
        <f t="shared" si="110"/>
        <v>110.23</v>
      </c>
      <c r="U195" s="43">
        <f t="shared" si="110"/>
        <v>110.23</v>
      </c>
      <c r="V195" s="43">
        <f t="shared" si="110"/>
        <v>110.23</v>
      </c>
      <c r="W195" s="43">
        <f t="shared" si="110"/>
        <v>110.23</v>
      </c>
      <c r="X195" s="43">
        <f t="shared" si="110"/>
        <v>110.23</v>
      </c>
      <c r="Y195" s="43">
        <f t="shared" si="110"/>
        <v>110.23</v>
      </c>
      <c r="Z195" s="43">
        <f t="shared" si="110"/>
        <v>110.23</v>
      </c>
      <c r="AA195" s="43">
        <f t="shared" si="110"/>
        <v>110.23</v>
      </c>
    </row>
    <row r="196" spans="1:27" ht="12.75" customHeight="1" collapsed="1" x14ac:dyDescent="0.2">
      <c r="A196" s="97" t="s">
        <v>1217</v>
      </c>
      <c r="B196" s="27" t="str">
        <f>"07"&amp;"."&amp;$B$663&amp;"."&amp;$B$664</f>
        <v>07.01.2023</v>
      </c>
      <c r="C196" s="89" t="s">
        <v>74</v>
      </c>
      <c r="D196" s="90">
        <f>ROUND(((D197+D198+D200+D199)/1000),5)</f>
        <v>1.3022499999999999</v>
      </c>
      <c r="E196" s="90">
        <f>ROUND(((E197+E198+E200+E199)/1000),5)</f>
        <v>1.2129000000000001</v>
      </c>
      <c r="F196" s="90">
        <f>ROUND(((F197+F198+F200+F199)/1000),5)</f>
        <v>1.1407799999999999</v>
      </c>
      <c r="G196" s="90">
        <f t="shared" ref="G196:AA196" si="111">ROUND(((G197+G198+G200+G199)/1000),5)</f>
        <v>1.10717</v>
      </c>
      <c r="H196" s="90">
        <f t="shared" si="111"/>
        <v>1.1255999999999999</v>
      </c>
      <c r="I196" s="90">
        <f t="shared" si="111"/>
        <v>1.1543399999999999</v>
      </c>
      <c r="J196" s="90">
        <f t="shared" si="111"/>
        <v>1.1855599999999999</v>
      </c>
      <c r="K196" s="90">
        <f t="shared" si="111"/>
        <v>1.28155</v>
      </c>
      <c r="L196" s="90">
        <f t="shared" si="111"/>
        <v>1.39937</v>
      </c>
      <c r="M196" s="90">
        <f t="shared" si="111"/>
        <v>1.6496900000000001</v>
      </c>
      <c r="N196" s="90">
        <f t="shared" si="111"/>
        <v>1.80952</v>
      </c>
      <c r="O196" s="90">
        <f t="shared" si="111"/>
        <v>1.8337699999999999</v>
      </c>
      <c r="P196" s="90">
        <f t="shared" si="111"/>
        <v>1.83636</v>
      </c>
      <c r="Q196" s="90">
        <f t="shared" si="111"/>
        <v>1.83788</v>
      </c>
      <c r="R196" s="90">
        <f t="shared" si="111"/>
        <v>1.8020099999999999</v>
      </c>
      <c r="S196" s="90">
        <f t="shared" si="111"/>
        <v>1.8125599999999999</v>
      </c>
      <c r="T196" s="90">
        <f t="shared" si="111"/>
        <v>1.84558</v>
      </c>
      <c r="U196" s="90">
        <f t="shared" si="111"/>
        <v>1.87036</v>
      </c>
      <c r="V196" s="90">
        <f t="shared" si="111"/>
        <v>1.86615</v>
      </c>
      <c r="W196" s="90">
        <f t="shared" si="111"/>
        <v>1.8610199999999999</v>
      </c>
      <c r="X196" s="90">
        <f t="shared" si="111"/>
        <v>1.87012</v>
      </c>
      <c r="Y196" s="90">
        <f t="shared" si="111"/>
        <v>1.8427500000000001</v>
      </c>
      <c r="Z196" s="90">
        <f t="shared" si="111"/>
        <v>1.64927</v>
      </c>
      <c r="AA196" s="90">
        <f t="shared" si="111"/>
        <v>1.3984700000000001</v>
      </c>
    </row>
    <row r="197" spans="1:27" ht="12.75" hidden="1" customHeight="1" outlineLevel="1" x14ac:dyDescent="0.2">
      <c r="A197" s="98" t="s">
        <v>1218</v>
      </c>
      <c r="B197" s="62" t="s">
        <v>236</v>
      </c>
      <c r="C197" s="42" t="s">
        <v>77</v>
      </c>
      <c r="D197" s="43">
        <v>1072.19</v>
      </c>
      <c r="E197" s="43">
        <v>982.84</v>
      </c>
      <c r="F197" s="43">
        <v>910.72</v>
      </c>
      <c r="G197" s="43">
        <v>877.11</v>
      </c>
      <c r="H197" s="43">
        <v>895.54</v>
      </c>
      <c r="I197" s="43">
        <v>924.28</v>
      </c>
      <c r="J197" s="43">
        <v>955.5</v>
      </c>
      <c r="K197" s="43">
        <v>1051.49</v>
      </c>
      <c r="L197" s="43">
        <v>1169.31</v>
      </c>
      <c r="M197" s="43">
        <v>1419.63</v>
      </c>
      <c r="N197" s="43">
        <v>1579.46</v>
      </c>
      <c r="O197" s="43">
        <v>1603.71</v>
      </c>
      <c r="P197" s="43">
        <v>1606.3</v>
      </c>
      <c r="Q197" s="43">
        <v>1607.82</v>
      </c>
      <c r="R197" s="43">
        <v>1571.95</v>
      </c>
      <c r="S197" s="43">
        <v>1582.5</v>
      </c>
      <c r="T197" s="43">
        <v>1615.52</v>
      </c>
      <c r="U197" s="43">
        <v>1640.3</v>
      </c>
      <c r="V197" s="43">
        <v>1636.09</v>
      </c>
      <c r="W197" s="43">
        <v>1630.96</v>
      </c>
      <c r="X197" s="43">
        <v>1640.06</v>
      </c>
      <c r="Y197" s="43">
        <v>1612.69</v>
      </c>
      <c r="Z197" s="43">
        <v>1419.21</v>
      </c>
      <c r="AA197" s="43">
        <v>1168.4100000000001</v>
      </c>
    </row>
    <row r="198" spans="1:27" ht="12.75" hidden="1" customHeight="1" outlineLevel="1" x14ac:dyDescent="0.2">
      <c r="A198" s="98" t="s">
        <v>1219</v>
      </c>
      <c r="B198" s="62" t="s">
        <v>88</v>
      </c>
      <c r="C198" s="42" t="s">
        <v>77</v>
      </c>
      <c r="D198" s="43">
        <f>$D$168</f>
        <v>113.12</v>
      </c>
      <c r="E198" s="43">
        <f>$D$168</f>
        <v>113.12</v>
      </c>
      <c r="F198" s="43">
        <f t="shared" ref="F198:AA198" si="112">$D$168</f>
        <v>113.12</v>
      </c>
      <c r="G198" s="43">
        <f t="shared" si="112"/>
        <v>113.12</v>
      </c>
      <c r="H198" s="43">
        <f t="shared" si="112"/>
        <v>113.12</v>
      </c>
      <c r="I198" s="43">
        <f t="shared" si="112"/>
        <v>113.12</v>
      </c>
      <c r="J198" s="43">
        <f t="shared" si="112"/>
        <v>113.12</v>
      </c>
      <c r="K198" s="43">
        <f t="shared" si="112"/>
        <v>113.12</v>
      </c>
      <c r="L198" s="43">
        <f t="shared" si="112"/>
        <v>113.12</v>
      </c>
      <c r="M198" s="43">
        <f t="shared" si="112"/>
        <v>113.12</v>
      </c>
      <c r="N198" s="43">
        <f t="shared" si="112"/>
        <v>113.12</v>
      </c>
      <c r="O198" s="43">
        <f t="shared" si="112"/>
        <v>113.12</v>
      </c>
      <c r="P198" s="43">
        <f t="shared" si="112"/>
        <v>113.12</v>
      </c>
      <c r="Q198" s="43">
        <f t="shared" si="112"/>
        <v>113.12</v>
      </c>
      <c r="R198" s="43">
        <f t="shared" si="112"/>
        <v>113.12</v>
      </c>
      <c r="S198" s="43">
        <f t="shared" si="112"/>
        <v>113.12</v>
      </c>
      <c r="T198" s="43">
        <f t="shared" si="112"/>
        <v>113.12</v>
      </c>
      <c r="U198" s="43">
        <f t="shared" si="112"/>
        <v>113.12</v>
      </c>
      <c r="V198" s="43">
        <f t="shared" si="112"/>
        <v>113.12</v>
      </c>
      <c r="W198" s="43">
        <f t="shared" si="112"/>
        <v>113.12</v>
      </c>
      <c r="X198" s="43">
        <f t="shared" si="112"/>
        <v>113.12</v>
      </c>
      <c r="Y198" s="43">
        <f t="shared" si="112"/>
        <v>113.12</v>
      </c>
      <c r="Z198" s="43">
        <f t="shared" si="112"/>
        <v>113.12</v>
      </c>
      <c r="AA198" s="43">
        <f t="shared" si="112"/>
        <v>113.12</v>
      </c>
    </row>
    <row r="199" spans="1:27" ht="12.75" hidden="1" customHeight="1" outlineLevel="1" x14ac:dyDescent="0.2">
      <c r="A199" s="98" t="s">
        <v>1220</v>
      </c>
      <c r="B199" s="62" t="s">
        <v>81</v>
      </c>
      <c r="C199" s="42" t="s">
        <v>77</v>
      </c>
      <c r="D199" s="43">
        <v>6.71</v>
      </c>
      <c r="E199" s="43">
        <v>6.71</v>
      </c>
      <c r="F199" s="43">
        <v>6.71</v>
      </c>
      <c r="G199" s="43">
        <v>6.71</v>
      </c>
      <c r="H199" s="43">
        <v>6.71</v>
      </c>
      <c r="I199" s="43">
        <v>6.71</v>
      </c>
      <c r="J199" s="43">
        <v>6.71</v>
      </c>
      <c r="K199" s="43">
        <v>6.71</v>
      </c>
      <c r="L199" s="43">
        <v>6.71</v>
      </c>
      <c r="M199" s="43">
        <v>6.71</v>
      </c>
      <c r="N199" s="43">
        <v>6.71</v>
      </c>
      <c r="O199" s="43">
        <v>6.71</v>
      </c>
      <c r="P199" s="43">
        <v>6.71</v>
      </c>
      <c r="Q199" s="43">
        <v>6.71</v>
      </c>
      <c r="R199" s="43">
        <v>6.71</v>
      </c>
      <c r="S199" s="43">
        <v>6.71</v>
      </c>
      <c r="T199" s="43">
        <v>6.71</v>
      </c>
      <c r="U199" s="43">
        <v>6.71</v>
      </c>
      <c r="V199" s="43">
        <v>6.71</v>
      </c>
      <c r="W199" s="43">
        <v>6.71</v>
      </c>
      <c r="X199" s="43">
        <v>6.71</v>
      </c>
      <c r="Y199" s="43">
        <v>6.71</v>
      </c>
      <c r="Z199" s="43">
        <v>6.71</v>
      </c>
      <c r="AA199" s="43">
        <v>6.71</v>
      </c>
    </row>
    <row r="200" spans="1:27" ht="12.75" hidden="1" customHeight="1" outlineLevel="1" x14ac:dyDescent="0.2">
      <c r="A200" s="98" t="s">
        <v>1221</v>
      </c>
      <c r="B200" s="62" t="s">
        <v>79</v>
      </c>
      <c r="C200" s="42" t="s">
        <v>77</v>
      </c>
      <c r="D200" s="43">
        <f>$D$11</f>
        <v>110.23</v>
      </c>
      <c r="E200" s="43">
        <f t="shared" ref="E200:AA200" si="113">$D$11</f>
        <v>110.23</v>
      </c>
      <c r="F200" s="43">
        <f t="shared" si="113"/>
        <v>110.23</v>
      </c>
      <c r="G200" s="43">
        <f t="shared" si="113"/>
        <v>110.23</v>
      </c>
      <c r="H200" s="43">
        <f t="shared" si="113"/>
        <v>110.23</v>
      </c>
      <c r="I200" s="43">
        <f t="shared" si="113"/>
        <v>110.23</v>
      </c>
      <c r="J200" s="43">
        <f t="shared" si="113"/>
        <v>110.23</v>
      </c>
      <c r="K200" s="43">
        <f t="shared" si="113"/>
        <v>110.23</v>
      </c>
      <c r="L200" s="43">
        <f t="shared" si="113"/>
        <v>110.23</v>
      </c>
      <c r="M200" s="43">
        <f t="shared" si="113"/>
        <v>110.23</v>
      </c>
      <c r="N200" s="43">
        <f t="shared" si="113"/>
        <v>110.23</v>
      </c>
      <c r="O200" s="43">
        <f t="shared" si="113"/>
        <v>110.23</v>
      </c>
      <c r="P200" s="43">
        <f t="shared" si="113"/>
        <v>110.23</v>
      </c>
      <c r="Q200" s="43">
        <f t="shared" si="113"/>
        <v>110.23</v>
      </c>
      <c r="R200" s="43">
        <f t="shared" si="113"/>
        <v>110.23</v>
      </c>
      <c r="S200" s="43">
        <f t="shared" si="113"/>
        <v>110.23</v>
      </c>
      <c r="T200" s="43">
        <f t="shared" si="113"/>
        <v>110.23</v>
      </c>
      <c r="U200" s="43">
        <f t="shared" si="113"/>
        <v>110.23</v>
      </c>
      <c r="V200" s="43">
        <f t="shared" si="113"/>
        <v>110.23</v>
      </c>
      <c r="W200" s="43">
        <f t="shared" si="113"/>
        <v>110.23</v>
      </c>
      <c r="X200" s="43">
        <f t="shared" si="113"/>
        <v>110.23</v>
      </c>
      <c r="Y200" s="43">
        <f t="shared" si="113"/>
        <v>110.23</v>
      </c>
      <c r="Z200" s="43">
        <f t="shared" si="113"/>
        <v>110.23</v>
      </c>
      <c r="AA200" s="43">
        <f t="shared" si="113"/>
        <v>110.23</v>
      </c>
    </row>
    <row r="201" spans="1:27" ht="12.75" customHeight="1" collapsed="1" x14ac:dyDescent="0.2">
      <c r="A201" s="97" t="s">
        <v>1222</v>
      </c>
      <c r="B201" s="27" t="str">
        <f>"08"&amp;"."&amp;$B$663&amp;"."&amp;$B$664</f>
        <v>08.01.2023</v>
      </c>
      <c r="C201" s="89" t="s">
        <v>74</v>
      </c>
      <c r="D201" s="90">
        <f>ROUND(((D202+D203+D205+D204)/1000),5)</f>
        <v>1.35972</v>
      </c>
      <c r="E201" s="90">
        <f>ROUND(((E202+E203+E205+E204)/1000),5)</f>
        <v>1.28148</v>
      </c>
      <c r="F201" s="90">
        <f>ROUND(((F202+F203+F205+F204)/1000),5)</f>
        <v>1.21828</v>
      </c>
      <c r="G201" s="90">
        <f t="shared" ref="G201:AA201" si="114">ROUND(((G202+G203+G205+G204)/1000),5)</f>
        <v>1.17344</v>
      </c>
      <c r="H201" s="90">
        <f t="shared" si="114"/>
        <v>1.2092799999999999</v>
      </c>
      <c r="I201" s="90">
        <f t="shared" si="114"/>
        <v>1.2280500000000001</v>
      </c>
      <c r="J201" s="90">
        <f t="shared" si="114"/>
        <v>1.2492000000000001</v>
      </c>
      <c r="K201" s="90">
        <f t="shared" si="114"/>
        <v>1.34778</v>
      </c>
      <c r="L201" s="90">
        <f t="shared" si="114"/>
        <v>1.5653699999999999</v>
      </c>
      <c r="M201" s="90">
        <f t="shared" si="114"/>
        <v>1.8246899999999999</v>
      </c>
      <c r="N201" s="90">
        <f t="shared" si="114"/>
        <v>1.9206099999999999</v>
      </c>
      <c r="O201" s="90">
        <f t="shared" si="114"/>
        <v>1.9455499999999999</v>
      </c>
      <c r="P201" s="90">
        <f t="shared" si="114"/>
        <v>1.95122</v>
      </c>
      <c r="Q201" s="90">
        <f t="shared" si="114"/>
        <v>1.9551400000000001</v>
      </c>
      <c r="R201" s="90">
        <f t="shared" si="114"/>
        <v>1.9273</v>
      </c>
      <c r="S201" s="90">
        <f t="shared" si="114"/>
        <v>1.9363300000000001</v>
      </c>
      <c r="T201" s="90">
        <f t="shared" si="114"/>
        <v>1.96722</v>
      </c>
      <c r="U201" s="90">
        <f t="shared" si="114"/>
        <v>1.9928699999999999</v>
      </c>
      <c r="V201" s="90">
        <f t="shared" si="114"/>
        <v>1.98621</v>
      </c>
      <c r="W201" s="90">
        <f t="shared" si="114"/>
        <v>1.97529</v>
      </c>
      <c r="X201" s="90">
        <f t="shared" si="114"/>
        <v>1.9760899999999999</v>
      </c>
      <c r="Y201" s="90">
        <f t="shared" si="114"/>
        <v>1.93292</v>
      </c>
      <c r="Z201" s="90">
        <f t="shared" si="114"/>
        <v>1.6664699999999999</v>
      </c>
      <c r="AA201" s="90">
        <f t="shared" si="114"/>
        <v>1.3802000000000001</v>
      </c>
    </row>
    <row r="202" spans="1:27" ht="12.75" hidden="1" customHeight="1" outlineLevel="1" x14ac:dyDescent="0.2">
      <c r="A202" s="98" t="s">
        <v>1223</v>
      </c>
      <c r="B202" s="62" t="s">
        <v>236</v>
      </c>
      <c r="C202" s="42" t="s">
        <v>77</v>
      </c>
      <c r="D202" s="43">
        <v>1129.6600000000001</v>
      </c>
      <c r="E202" s="43">
        <v>1051.42</v>
      </c>
      <c r="F202" s="43">
        <v>988.22</v>
      </c>
      <c r="G202" s="43">
        <v>943.38</v>
      </c>
      <c r="H202" s="43">
        <v>979.22</v>
      </c>
      <c r="I202" s="43">
        <v>997.99</v>
      </c>
      <c r="J202" s="43">
        <v>1019.14</v>
      </c>
      <c r="K202" s="43">
        <v>1117.72</v>
      </c>
      <c r="L202" s="43">
        <v>1335.31</v>
      </c>
      <c r="M202" s="43">
        <v>1594.63</v>
      </c>
      <c r="N202" s="43">
        <v>1690.55</v>
      </c>
      <c r="O202" s="43">
        <v>1715.49</v>
      </c>
      <c r="P202" s="43">
        <v>1721.16</v>
      </c>
      <c r="Q202" s="43">
        <v>1725.08</v>
      </c>
      <c r="R202" s="43">
        <v>1697.24</v>
      </c>
      <c r="S202" s="43">
        <v>1706.27</v>
      </c>
      <c r="T202" s="43">
        <v>1737.16</v>
      </c>
      <c r="U202" s="43">
        <v>1762.81</v>
      </c>
      <c r="V202" s="43">
        <v>1756.15</v>
      </c>
      <c r="W202" s="43">
        <v>1745.23</v>
      </c>
      <c r="X202" s="43">
        <v>1746.03</v>
      </c>
      <c r="Y202" s="43">
        <v>1702.86</v>
      </c>
      <c r="Z202" s="43">
        <v>1436.41</v>
      </c>
      <c r="AA202" s="43">
        <v>1150.1400000000001</v>
      </c>
    </row>
    <row r="203" spans="1:27" ht="12.75" hidden="1" customHeight="1" outlineLevel="1" x14ac:dyDescent="0.2">
      <c r="A203" s="98" t="s">
        <v>1224</v>
      </c>
      <c r="B203" s="62" t="s">
        <v>88</v>
      </c>
      <c r="C203" s="42" t="s">
        <v>77</v>
      </c>
      <c r="D203" s="43">
        <f>$D$168</f>
        <v>113.12</v>
      </c>
      <c r="E203" s="43">
        <f>$D$168</f>
        <v>113.12</v>
      </c>
      <c r="F203" s="43">
        <f t="shared" ref="F203:AA203" si="115">$D$168</f>
        <v>113.12</v>
      </c>
      <c r="G203" s="43">
        <f t="shared" si="115"/>
        <v>113.12</v>
      </c>
      <c r="H203" s="43">
        <f t="shared" si="115"/>
        <v>113.12</v>
      </c>
      <c r="I203" s="43">
        <f t="shared" si="115"/>
        <v>113.12</v>
      </c>
      <c r="J203" s="43">
        <f t="shared" si="115"/>
        <v>113.12</v>
      </c>
      <c r="K203" s="43">
        <f t="shared" si="115"/>
        <v>113.12</v>
      </c>
      <c r="L203" s="43">
        <f t="shared" si="115"/>
        <v>113.12</v>
      </c>
      <c r="M203" s="43">
        <f t="shared" si="115"/>
        <v>113.12</v>
      </c>
      <c r="N203" s="43">
        <f t="shared" si="115"/>
        <v>113.12</v>
      </c>
      <c r="O203" s="43">
        <f t="shared" si="115"/>
        <v>113.12</v>
      </c>
      <c r="P203" s="43">
        <f t="shared" si="115"/>
        <v>113.12</v>
      </c>
      <c r="Q203" s="43">
        <f t="shared" si="115"/>
        <v>113.12</v>
      </c>
      <c r="R203" s="43">
        <f t="shared" si="115"/>
        <v>113.12</v>
      </c>
      <c r="S203" s="43">
        <f t="shared" si="115"/>
        <v>113.12</v>
      </c>
      <c r="T203" s="43">
        <f t="shared" si="115"/>
        <v>113.12</v>
      </c>
      <c r="U203" s="43">
        <f t="shared" si="115"/>
        <v>113.12</v>
      </c>
      <c r="V203" s="43">
        <f t="shared" si="115"/>
        <v>113.12</v>
      </c>
      <c r="W203" s="43">
        <f t="shared" si="115"/>
        <v>113.12</v>
      </c>
      <c r="X203" s="43">
        <f t="shared" si="115"/>
        <v>113.12</v>
      </c>
      <c r="Y203" s="43">
        <f t="shared" si="115"/>
        <v>113.12</v>
      </c>
      <c r="Z203" s="43">
        <f t="shared" si="115"/>
        <v>113.12</v>
      </c>
      <c r="AA203" s="43">
        <f t="shared" si="115"/>
        <v>113.12</v>
      </c>
    </row>
    <row r="204" spans="1:27" ht="12.75" hidden="1" customHeight="1" outlineLevel="1" x14ac:dyDescent="0.2">
      <c r="A204" s="98" t="s">
        <v>1225</v>
      </c>
      <c r="B204" s="62" t="s">
        <v>81</v>
      </c>
      <c r="C204" s="42" t="s">
        <v>77</v>
      </c>
      <c r="D204" s="43">
        <v>6.71</v>
      </c>
      <c r="E204" s="43">
        <v>6.71</v>
      </c>
      <c r="F204" s="43">
        <v>6.71</v>
      </c>
      <c r="G204" s="43">
        <v>6.71</v>
      </c>
      <c r="H204" s="43">
        <v>6.71</v>
      </c>
      <c r="I204" s="43">
        <v>6.71</v>
      </c>
      <c r="J204" s="43">
        <v>6.71</v>
      </c>
      <c r="K204" s="43">
        <v>6.71</v>
      </c>
      <c r="L204" s="43">
        <v>6.71</v>
      </c>
      <c r="M204" s="43">
        <v>6.71</v>
      </c>
      <c r="N204" s="43">
        <v>6.71</v>
      </c>
      <c r="O204" s="43">
        <v>6.71</v>
      </c>
      <c r="P204" s="43">
        <v>6.71</v>
      </c>
      <c r="Q204" s="43">
        <v>6.71</v>
      </c>
      <c r="R204" s="43">
        <v>6.71</v>
      </c>
      <c r="S204" s="43">
        <v>6.71</v>
      </c>
      <c r="T204" s="43">
        <v>6.71</v>
      </c>
      <c r="U204" s="43">
        <v>6.71</v>
      </c>
      <c r="V204" s="43">
        <v>6.71</v>
      </c>
      <c r="W204" s="43">
        <v>6.71</v>
      </c>
      <c r="X204" s="43">
        <v>6.71</v>
      </c>
      <c r="Y204" s="43">
        <v>6.71</v>
      </c>
      <c r="Z204" s="43">
        <v>6.71</v>
      </c>
      <c r="AA204" s="43">
        <v>6.71</v>
      </c>
    </row>
    <row r="205" spans="1:27" ht="12.75" hidden="1" customHeight="1" outlineLevel="1" x14ac:dyDescent="0.2">
      <c r="A205" s="98" t="s">
        <v>1226</v>
      </c>
      <c r="B205" s="62" t="s">
        <v>79</v>
      </c>
      <c r="C205" s="42" t="s">
        <v>77</v>
      </c>
      <c r="D205" s="43">
        <f>$D$11</f>
        <v>110.23</v>
      </c>
      <c r="E205" s="43">
        <f t="shared" ref="E205:AA205" si="116">$D$11</f>
        <v>110.23</v>
      </c>
      <c r="F205" s="43">
        <f t="shared" si="116"/>
        <v>110.23</v>
      </c>
      <c r="G205" s="43">
        <f t="shared" si="116"/>
        <v>110.23</v>
      </c>
      <c r="H205" s="43">
        <f t="shared" si="116"/>
        <v>110.23</v>
      </c>
      <c r="I205" s="43">
        <f t="shared" si="116"/>
        <v>110.23</v>
      </c>
      <c r="J205" s="43">
        <f t="shared" si="116"/>
        <v>110.23</v>
      </c>
      <c r="K205" s="43">
        <f t="shared" si="116"/>
        <v>110.23</v>
      </c>
      <c r="L205" s="43">
        <f t="shared" si="116"/>
        <v>110.23</v>
      </c>
      <c r="M205" s="43">
        <f t="shared" si="116"/>
        <v>110.23</v>
      </c>
      <c r="N205" s="43">
        <f t="shared" si="116"/>
        <v>110.23</v>
      </c>
      <c r="O205" s="43">
        <f t="shared" si="116"/>
        <v>110.23</v>
      </c>
      <c r="P205" s="43">
        <f t="shared" si="116"/>
        <v>110.23</v>
      </c>
      <c r="Q205" s="43">
        <f t="shared" si="116"/>
        <v>110.23</v>
      </c>
      <c r="R205" s="43">
        <f t="shared" si="116"/>
        <v>110.23</v>
      </c>
      <c r="S205" s="43">
        <f t="shared" si="116"/>
        <v>110.23</v>
      </c>
      <c r="T205" s="43">
        <f t="shared" si="116"/>
        <v>110.23</v>
      </c>
      <c r="U205" s="43">
        <f t="shared" si="116"/>
        <v>110.23</v>
      </c>
      <c r="V205" s="43">
        <f t="shared" si="116"/>
        <v>110.23</v>
      </c>
      <c r="W205" s="43">
        <f t="shared" si="116"/>
        <v>110.23</v>
      </c>
      <c r="X205" s="43">
        <f t="shared" si="116"/>
        <v>110.23</v>
      </c>
      <c r="Y205" s="43">
        <f t="shared" si="116"/>
        <v>110.23</v>
      </c>
      <c r="Z205" s="43">
        <f t="shared" si="116"/>
        <v>110.23</v>
      </c>
      <c r="AA205" s="43">
        <f t="shared" si="116"/>
        <v>110.23</v>
      </c>
    </row>
    <row r="206" spans="1:27" ht="12.75" customHeight="1" collapsed="1" x14ac:dyDescent="0.2">
      <c r="A206" s="97" t="s">
        <v>1227</v>
      </c>
      <c r="B206" s="27" t="str">
        <f>"09"&amp;"."&amp;$B$663&amp;"."&amp;$B$664</f>
        <v>09.01.2023</v>
      </c>
      <c r="C206" s="89" t="s">
        <v>74</v>
      </c>
      <c r="D206" s="90">
        <f>ROUND(((D207+D208+D210+D209)/1000),5)</f>
        <v>1.34545</v>
      </c>
      <c r="E206" s="90">
        <f>ROUND(((E207+E208+E210+E209)/1000),5)</f>
        <v>1.2453099999999999</v>
      </c>
      <c r="F206" s="90">
        <f>ROUND(((F207+F208+F210+F209)/1000),5)</f>
        <v>1.1722699999999999</v>
      </c>
      <c r="G206" s="90">
        <f t="shared" ref="G206:AA206" si="117">ROUND(((G207+G208+G210+G209)/1000),5)</f>
        <v>1.1511400000000001</v>
      </c>
      <c r="H206" s="90">
        <f t="shared" si="117"/>
        <v>1.19217</v>
      </c>
      <c r="I206" s="90">
        <f t="shared" si="117"/>
        <v>1.32978</v>
      </c>
      <c r="J206" s="90">
        <f t="shared" si="117"/>
        <v>1.5447299999999999</v>
      </c>
      <c r="K206" s="90">
        <f t="shared" si="117"/>
        <v>1.93258</v>
      </c>
      <c r="L206" s="90">
        <f t="shared" si="117"/>
        <v>2.0402399999999998</v>
      </c>
      <c r="M206" s="90">
        <f t="shared" si="117"/>
        <v>2.0832299999999999</v>
      </c>
      <c r="N206" s="90">
        <f t="shared" si="117"/>
        <v>2.10636</v>
      </c>
      <c r="O206" s="90">
        <f t="shared" si="117"/>
        <v>2.11972</v>
      </c>
      <c r="P206" s="90">
        <f t="shared" si="117"/>
        <v>2.10486</v>
      </c>
      <c r="Q206" s="90">
        <f t="shared" si="117"/>
        <v>2.11374</v>
      </c>
      <c r="R206" s="90">
        <f t="shared" si="117"/>
        <v>2.0851099999999998</v>
      </c>
      <c r="S206" s="90">
        <f t="shared" si="117"/>
        <v>2.0933899999999999</v>
      </c>
      <c r="T206" s="90">
        <f t="shared" si="117"/>
        <v>2.2101799999999998</v>
      </c>
      <c r="U206" s="90">
        <f t="shared" si="117"/>
        <v>2.1713200000000001</v>
      </c>
      <c r="V206" s="90">
        <f t="shared" si="117"/>
        <v>2.2056</v>
      </c>
      <c r="W206" s="90">
        <f t="shared" si="117"/>
        <v>2.0983999999999998</v>
      </c>
      <c r="X206" s="90">
        <f t="shared" si="117"/>
        <v>2.0516100000000002</v>
      </c>
      <c r="Y206" s="90">
        <f t="shared" si="117"/>
        <v>2.0001099999999998</v>
      </c>
      <c r="Z206" s="90">
        <f t="shared" si="117"/>
        <v>1.69984</v>
      </c>
      <c r="AA206" s="90">
        <f t="shared" si="117"/>
        <v>1.3635900000000001</v>
      </c>
    </row>
    <row r="207" spans="1:27" ht="12.75" hidden="1" customHeight="1" outlineLevel="1" x14ac:dyDescent="0.2">
      <c r="A207" s="98" t="s">
        <v>1228</v>
      </c>
      <c r="B207" s="62" t="s">
        <v>236</v>
      </c>
      <c r="C207" s="42" t="s">
        <v>77</v>
      </c>
      <c r="D207" s="43">
        <v>1115.3900000000001</v>
      </c>
      <c r="E207" s="43">
        <v>1015.25</v>
      </c>
      <c r="F207" s="43">
        <v>942.21</v>
      </c>
      <c r="G207" s="43">
        <v>921.08</v>
      </c>
      <c r="H207" s="43">
        <v>962.11</v>
      </c>
      <c r="I207" s="43">
        <v>1099.72</v>
      </c>
      <c r="J207" s="43">
        <v>1314.67</v>
      </c>
      <c r="K207" s="43">
        <v>1702.52</v>
      </c>
      <c r="L207" s="43">
        <v>1810.18</v>
      </c>
      <c r="M207" s="43">
        <v>1853.17</v>
      </c>
      <c r="N207" s="43">
        <v>1876.3</v>
      </c>
      <c r="O207" s="43">
        <v>1889.66</v>
      </c>
      <c r="P207" s="43">
        <v>1874.8</v>
      </c>
      <c r="Q207" s="43">
        <v>1883.68</v>
      </c>
      <c r="R207" s="43">
        <v>1855.05</v>
      </c>
      <c r="S207" s="43">
        <v>1863.33</v>
      </c>
      <c r="T207" s="43">
        <v>1980.12</v>
      </c>
      <c r="U207" s="43">
        <v>1941.26</v>
      </c>
      <c r="V207" s="43">
        <v>1975.54</v>
      </c>
      <c r="W207" s="43">
        <v>1868.34</v>
      </c>
      <c r="X207" s="43">
        <v>1821.55</v>
      </c>
      <c r="Y207" s="43">
        <v>1770.05</v>
      </c>
      <c r="Z207" s="43">
        <v>1469.78</v>
      </c>
      <c r="AA207" s="43">
        <v>1133.53</v>
      </c>
    </row>
    <row r="208" spans="1:27" ht="12.75" hidden="1" customHeight="1" outlineLevel="1" x14ac:dyDescent="0.2">
      <c r="A208" s="98" t="s">
        <v>1229</v>
      </c>
      <c r="B208" s="62" t="s">
        <v>88</v>
      </c>
      <c r="C208" s="42" t="s">
        <v>77</v>
      </c>
      <c r="D208" s="43">
        <f>$D$168</f>
        <v>113.12</v>
      </c>
      <c r="E208" s="43">
        <f>$D$168</f>
        <v>113.12</v>
      </c>
      <c r="F208" s="43">
        <f t="shared" ref="F208:AA208" si="118">$D$168</f>
        <v>113.12</v>
      </c>
      <c r="G208" s="43">
        <f t="shared" si="118"/>
        <v>113.12</v>
      </c>
      <c r="H208" s="43">
        <f t="shared" si="118"/>
        <v>113.12</v>
      </c>
      <c r="I208" s="43">
        <f t="shared" si="118"/>
        <v>113.12</v>
      </c>
      <c r="J208" s="43">
        <f t="shared" si="118"/>
        <v>113.12</v>
      </c>
      <c r="K208" s="43">
        <f t="shared" si="118"/>
        <v>113.12</v>
      </c>
      <c r="L208" s="43">
        <f t="shared" si="118"/>
        <v>113.12</v>
      </c>
      <c r="M208" s="43">
        <f t="shared" si="118"/>
        <v>113.12</v>
      </c>
      <c r="N208" s="43">
        <f t="shared" si="118"/>
        <v>113.12</v>
      </c>
      <c r="O208" s="43">
        <f t="shared" si="118"/>
        <v>113.12</v>
      </c>
      <c r="P208" s="43">
        <f t="shared" si="118"/>
        <v>113.12</v>
      </c>
      <c r="Q208" s="43">
        <f t="shared" si="118"/>
        <v>113.12</v>
      </c>
      <c r="R208" s="43">
        <f t="shared" si="118"/>
        <v>113.12</v>
      </c>
      <c r="S208" s="43">
        <f t="shared" si="118"/>
        <v>113.12</v>
      </c>
      <c r="T208" s="43">
        <f t="shared" si="118"/>
        <v>113.12</v>
      </c>
      <c r="U208" s="43">
        <f t="shared" si="118"/>
        <v>113.12</v>
      </c>
      <c r="V208" s="43">
        <f t="shared" si="118"/>
        <v>113.12</v>
      </c>
      <c r="W208" s="43">
        <f t="shared" si="118"/>
        <v>113.12</v>
      </c>
      <c r="X208" s="43">
        <f t="shared" si="118"/>
        <v>113.12</v>
      </c>
      <c r="Y208" s="43">
        <f t="shared" si="118"/>
        <v>113.12</v>
      </c>
      <c r="Z208" s="43">
        <f t="shared" si="118"/>
        <v>113.12</v>
      </c>
      <c r="AA208" s="43">
        <f t="shared" si="118"/>
        <v>113.12</v>
      </c>
    </row>
    <row r="209" spans="1:27" ht="12.75" hidden="1" customHeight="1" outlineLevel="1" x14ac:dyDescent="0.2">
      <c r="A209" s="98" t="s">
        <v>1230</v>
      </c>
      <c r="B209" s="62" t="s">
        <v>81</v>
      </c>
      <c r="C209" s="42" t="s">
        <v>77</v>
      </c>
      <c r="D209" s="43">
        <v>6.71</v>
      </c>
      <c r="E209" s="43">
        <v>6.71</v>
      </c>
      <c r="F209" s="43">
        <v>6.71</v>
      </c>
      <c r="G209" s="43">
        <v>6.71</v>
      </c>
      <c r="H209" s="43">
        <v>6.71</v>
      </c>
      <c r="I209" s="43">
        <v>6.71</v>
      </c>
      <c r="J209" s="43">
        <v>6.71</v>
      </c>
      <c r="K209" s="43">
        <v>6.71</v>
      </c>
      <c r="L209" s="43">
        <v>6.71</v>
      </c>
      <c r="M209" s="43">
        <v>6.71</v>
      </c>
      <c r="N209" s="43">
        <v>6.71</v>
      </c>
      <c r="O209" s="43">
        <v>6.71</v>
      </c>
      <c r="P209" s="43">
        <v>6.71</v>
      </c>
      <c r="Q209" s="43">
        <v>6.71</v>
      </c>
      <c r="R209" s="43">
        <v>6.71</v>
      </c>
      <c r="S209" s="43">
        <v>6.71</v>
      </c>
      <c r="T209" s="43">
        <v>6.71</v>
      </c>
      <c r="U209" s="43">
        <v>6.71</v>
      </c>
      <c r="V209" s="43">
        <v>6.71</v>
      </c>
      <c r="W209" s="43">
        <v>6.71</v>
      </c>
      <c r="X209" s="43">
        <v>6.71</v>
      </c>
      <c r="Y209" s="43">
        <v>6.71</v>
      </c>
      <c r="Z209" s="43">
        <v>6.71</v>
      </c>
      <c r="AA209" s="43">
        <v>6.71</v>
      </c>
    </row>
    <row r="210" spans="1:27" ht="12.75" hidden="1" customHeight="1" outlineLevel="1" x14ac:dyDescent="0.2">
      <c r="A210" s="98" t="s">
        <v>1231</v>
      </c>
      <c r="B210" s="62" t="s">
        <v>79</v>
      </c>
      <c r="C210" s="42" t="s">
        <v>77</v>
      </c>
      <c r="D210" s="43">
        <f>$D$11</f>
        <v>110.23</v>
      </c>
      <c r="E210" s="43">
        <f t="shared" ref="E210:AA210" si="119">$D$11</f>
        <v>110.23</v>
      </c>
      <c r="F210" s="43">
        <f t="shared" si="119"/>
        <v>110.23</v>
      </c>
      <c r="G210" s="43">
        <f t="shared" si="119"/>
        <v>110.23</v>
      </c>
      <c r="H210" s="43">
        <f t="shared" si="119"/>
        <v>110.23</v>
      </c>
      <c r="I210" s="43">
        <f t="shared" si="119"/>
        <v>110.23</v>
      </c>
      <c r="J210" s="43">
        <f t="shared" si="119"/>
        <v>110.23</v>
      </c>
      <c r="K210" s="43">
        <f t="shared" si="119"/>
        <v>110.23</v>
      </c>
      <c r="L210" s="43">
        <f t="shared" si="119"/>
        <v>110.23</v>
      </c>
      <c r="M210" s="43">
        <f t="shared" si="119"/>
        <v>110.23</v>
      </c>
      <c r="N210" s="43">
        <f t="shared" si="119"/>
        <v>110.23</v>
      </c>
      <c r="O210" s="43">
        <f t="shared" si="119"/>
        <v>110.23</v>
      </c>
      <c r="P210" s="43">
        <f t="shared" si="119"/>
        <v>110.23</v>
      </c>
      <c r="Q210" s="43">
        <f t="shared" si="119"/>
        <v>110.23</v>
      </c>
      <c r="R210" s="43">
        <f t="shared" si="119"/>
        <v>110.23</v>
      </c>
      <c r="S210" s="43">
        <f t="shared" si="119"/>
        <v>110.23</v>
      </c>
      <c r="T210" s="43">
        <f t="shared" si="119"/>
        <v>110.23</v>
      </c>
      <c r="U210" s="43">
        <f t="shared" si="119"/>
        <v>110.23</v>
      </c>
      <c r="V210" s="43">
        <f t="shared" si="119"/>
        <v>110.23</v>
      </c>
      <c r="W210" s="43">
        <f t="shared" si="119"/>
        <v>110.23</v>
      </c>
      <c r="X210" s="43">
        <f t="shared" si="119"/>
        <v>110.23</v>
      </c>
      <c r="Y210" s="43">
        <f t="shared" si="119"/>
        <v>110.23</v>
      </c>
      <c r="Z210" s="43">
        <f t="shared" si="119"/>
        <v>110.23</v>
      </c>
      <c r="AA210" s="43">
        <f t="shared" si="119"/>
        <v>110.23</v>
      </c>
    </row>
    <row r="211" spans="1:27" ht="12.75" customHeight="1" collapsed="1" x14ac:dyDescent="0.2">
      <c r="A211" s="97" t="s">
        <v>1232</v>
      </c>
      <c r="B211" s="27" t="str">
        <f>"10"&amp;"."&amp;$B$663&amp;"."&amp;$B$664</f>
        <v>10.01.2023</v>
      </c>
      <c r="C211" s="89" t="s">
        <v>74</v>
      </c>
      <c r="D211" s="90">
        <f>ROUND(((D212+D213+D215+D214)/1000),5)</f>
        <v>1.3436600000000001</v>
      </c>
      <c r="E211" s="90">
        <f>ROUND(((E212+E213+E215+E214)/1000),5)</f>
        <v>1.2529600000000001</v>
      </c>
      <c r="F211" s="90">
        <f>ROUND(((F212+F213+F215+F214)/1000),5)</f>
        <v>1.1833</v>
      </c>
      <c r="G211" s="90">
        <f t="shared" ref="G211:AA211" si="120">ROUND(((G212+G213+G215+G214)/1000),5)</f>
        <v>1.18588</v>
      </c>
      <c r="H211" s="90">
        <f t="shared" si="120"/>
        <v>1.2831300000000001</v>
      </c>
      <c r="I211" s="90">
        <f t="shared" si="120"/>
        <v>1.3893800000000001</v>
      </c>
      <c r="J211" s="90">
        <f t="shared" si="120"/>
        <v>1.59781</v>
      </c>
      <c r="K211" s="90">
        <f t="shared" si="120"/>
        <v>1.98539</v>
      </c>
      <c r="L211" s="90">
        <f t="shared" si="120"/>
        <v>2.0827100000000001</v>
      </c>
      <c r="M211" s="90">
        <f t="shared" si="120"/>
        <v>2.1219199999999998</v>
      </c>
      <c r="N211" s="90">
        <f t="shared" si="120"/>
        <v>2.13706</v>
      </c>
      <c r="O211" s="90">
        <f t="shared" si="120"/>
        <v>2.1464099999999999</v>
      </c>
      <c r="P211" s="90">
        <f t="shared" si="120"/>
        <v>2.1354299999999999</v>
      </c>
      <c r="Q211" s="90">
        <f t="shared" si="120"/>
        <v>2.13863</v>
      </c>
      <c r="R211" s="90">
        <f t="shared" si="120"/>
        <v>2.1057100000000002</v>
      </c>
      <c r="S211" s="90">
        <f t="shared" si="120"/>
        <v>2.1018300000000001</v>
      </c>
      <c r="T211" s="90">
        <f t="shared" si="120"/>
        <v>2.1622400000000002</v>
      </c>
      <c r="U211" s="90">
        <f t="shared" si="120"/>
        <v>2.1822900000000001</v>
      </c>
      <c r="V211" s="90">
        <f t="shared" si="120"/>
        <v>2.1783199999999998</v>
      </c>
      <c r="W211" s="90">
        <f t="shared" si="120"/>
        <v>2.1184099999999999</v>
      </c>
      <c r="X211" s="90">
        <f t="shared" si="120"/>
        <v>2.0817700000000001</v>
      </c>
      <c r="Y211" s="90">
        <f t="shared" si="120"/>
        <v>2.0135299999999998</v>
      </c>
      <c r="Z211" s="90">
        <f t="shared" si="120"/>
        <v>1.7238100000000001</v>
      </c>
      <c r="AA211" s="90">
        <f t="shared" si="120"/>
        <v>1.3976</v>
      </c>
    </row>
    <row r="212" spans="1:27" ht="12.75" hidden="1" customHeight="1" outlineLevel="1" x14ac:dyDescent="0.2">
      <c r="A212" s="98" t="s">
        <v>1233</v>
      </c>
      <c r="B212" s="62" t="s">
        <v>236</v>
      </c>
      <c r="C212" s="42" t="s">
        <v>77</v>
      </c>
      <c r="D212" s="43">
        <v>1113.5999999999999</v>
      </c>
      <c r="E212" s="43">
        <v>1022.9</v>
      </c>
      <c r="F212" s="43">
        <v>953.24</v>
      </c>
      <c r="G212" s="43">
        <v>955.82</v>
      </c>
      <c r="H212" s="43">
        <v>1053.07</v>
      </c>
      <c r="I212" s="43">
        <v>1159.32</v>
      </c>
      <c r="J212" s="43">
        <v>1367.75</v>
      </c>
      <c r="K212" s="43">
        <v>1755.33</v>
      </c>
      <c r="L212" s="43">
        <v>1852.65</v>
      </c>
      <c r="M212" s="43">
        <v>1891.86</v>
      </c>
      <c r="N212" s="43">
        <v>1907</v>
      </c>
      <c r="O212" s="43">
        <v>1916.35</v>
      </c>
      <c r="P212" s="43">
        <v>1905.37</v>
      </c>
      <c r="Q212" s="43">
        <v>1908.57</v>
      </c>
      <c r="R212" s="43">
        <v>1875.65</v>
      </c>
      <c r="S212" s="43">
        <v>1871.77</v>
      </c>
      <c r="T212" s="43">
        <v>1932.18</v>
      </c>
      <c r="U212" s="43">
        <v>1952.23</v>
      </c>
      <c r="V212" s="43">
        <v>1948.26</v>
      </c>
      <c r="W212" s="43">
        <v>1888.35</v>
      </c>
      <c r="X212" s="43">
        <v>1851.71</v>
      </c>
      <c r="Y212" s="43">
        <v>1783.47</v>
      </c>
      <c r="Z212" s="43">
        <v>1493.75</v>
      </c>
      <c r="AA212" s="43">
        <v>1167.54</v>
      </c>
    </row>
    <row r="213" spans="1:27" ht="12.75" hidden="1" customHeight="1" outlineLevel="1" x14ac:dyDescent="0.2">
      <c r="A213" s="98" t="s">
        <v>1234</v>
      </c>
      <c r="B213" s="62" t="s">
        <v>88</v>
      </c>
      <c r="C213" s="42" t="s">
        <v>77</v>
      </c>
      <c r="D213" s="43">
        <f>$D$168</f>
        <v>113.12</v>
      </c>
      <c r="E213" s="43">
        <f>$D$168</f>
        <v>113.12</v>
      </c>
      <c r="F213" s="43">
        <f t="shared" ref="F213:AA213" si="121">$D$168</f>
        <v>113.12</v>
      </c>
      <c r="G213" s="43">
        <f t="shared" si="121"/>
        <v>113.12</v>
      </c>
      <c r="H213" s="43">
        <f t="shared" si="121"/>
        <v>113.12</v>
      </c>
      <c r="I213" s="43">
        <f t="shared" si="121"/>
        <v>113.12</v>
      </c>
      <c r="J213" s="43">
        <f t="shared" si="121"/>
        <v>113.12</v>
      </c>
      <c r="K213" s="43">
        <f t="shared" si="121"/>
        <v>113.12</v>
      </c>
      <c r="L213" s="43">
        <f t="shared" si="121"/>
        <v>113.12</v>
      </c>
      <c r="M213" s="43">
        <f t="shared" si="121"/>
        <v>113.12</v>
      </c>
      <c r="N213" s="43">
        <f t="shared" si="121"/>
        <v>113.12</v>
      </c>
      <c r="O213" s="43">
        <f t="shared" si="121"/>
        <v>113.12</v>
      </c>
      <c r="P213" s="43">
        <f t="shared" si="121"/>
        <v>113.12</v>
      </c>
      <c r="Q213" s="43">
        <f t="shared" si="121"/>
        <v>113.12</v>
      </c>
      <c r="R213" s="43">
        <f t="shared" si="121"/>
        <v>113.12</v>
      </c>
      <c r="S213" s="43">
        <f t="shared" si="121"/>
        <v>113.12</v>
      </c>
      <c r="T213" s="43">
        <f t="shared" si="121"/>
        <v>113.12</v>
      </c>
      <c r="U213" s="43">
        <f t="shared" si="121"/>
        <v>113.12</v>
      </c>
      <c r="V213" s="43">
        <f t="shared" si="121"/>
        <v>113.12</v>
      </c>
      <c r="W213" s="43">
        <f t="shared" si="121"/>
        <v>113.12</v>
      </c>
      <c r="X213" s="43">
        <f t="shared" si="121"/>
        <v>113.12</v>
      </c>
      <c r="Y213" s="43">
        <f t="shared" si="121"/>
        <v>113.12</v>
      </c>
      <c r="Z213" s="43">
        <f t="shared" si="121"/>
        <v>113.12</v>
      </c>
      <c r="AA213" s="43">
        <f t="shared" si="121"/>
        <v>113.12</v>
      </c>
    </row>
    <row r="214" spans="1:27" ht="12.75" hidden="1" customHeight="1" outlineLevel="1" x14ac:dyDescent="0.2">
      <c r="A214" s="98" t="s">
        <v>1235</v>
      </c>
      <c r="B214" s="62" t="s">
        <v>81</v>
      </c>
      <c r="C214" s="42" t="s">
        <v>77</v>
      </c>
      <c r="D214" s="43">
        <v>6.71</v>
      </c>
      <c r="E214" s="43">
        <v>6.71</v>
      </c>
      <c r="F214" s="43">
        <v>6.71</v>
      </c>
      <c r="G214" s="43">
        <v>6.71</v>
      </c>
      <c r="H214" s="43">
        <v>6.71</v>
      </c>
      <c r="I214" s="43">
        <v>6.71</v>
      </c>
      <c r="J214" s="43">
        <v>6.71</v>
      </c>
      <c r="K214" s="43">
        <v>6.71</v>
      </c>
      <c r="L214" s="43">
        <v>6.71</v>
      </c>
      <c r="M214" s="43">
        <v>6.71</v>
      </c>
      <c r="N214" s="43">
        <v>6.71</v>
      </c>
      <c r="O214" s="43">
        <v>6.71</v>
      </c>
      <c r="P214" s="43">
        <v>6.71</v>
      </c>
      <c r="Q214" s="43">
        <v>6.71</v>
      </c>
      <c r="R214" s="43">
        <v>6.71</v>
      </c>
      <c r="S214" s="43">
        <v>6.71</v>
      </c>
      <c r="T214" s="43">
        <v>6.71</v>
      </c>
      <c r="U214" s="43">
        <v>6.71</v>
      </c>
      <c r="V214" s="43">
        <v>6.71</v>
      </c>
      <c r="W214" s="43">
        <v>6.71</v>
      </c>
      <c r="X214" s="43">
        <v>6.71</v>
      </c>
      <c r="Y214" s="43">
        <v>6.71</v>
      </c>
      <c r="Z214" s="43">
        <v>6.71</v>
      </c>
      <c r="AA214" s="43">
        <v>6.71</v>
      </c>
    </row>
    <row r="215" spans="1:27" ht="12.75" hidden="1" customHeight="1" outlineLevel="1" x14ac:dyDescent="0.2">
      <c r="A215" s="98" t="s">
        <v>1236</v>
      </c>
      <c r="B215" s="62" t="s">
        <v>79</v>
      </c>
      <c r="C215" s="42" t="s">
        <v>77</v>
      </c>
      <c r="D215" s="43">
        <f>$D$11</f>
        <v>110.23</v>
      </c>
      <c r="E215" s="43">
        <f t="shared" ref="E215:AA215" si="122">$D$11</f>
        <v>110.23</v>
      </c>
      <c r="F215" s="43">
        <f t="shared" si="122"/>
        <v>110.23</v>
      </c>
      <c r="G215" s="43">
        <f t="shared" si="122"/>
        <v>110.23</v>
      </c>
      <c r="H215" s="43">
        <f t="shared" si="122"/>
        <v>110.23</v>
      </c>
      <c r="I215" s="43">
        <f t="shared" si="122"/>
        <v>110.23</v>
      </c>
      <c r="J215" s="43">
        <f t="shared" si="122"/>
        <v>110.23</v>
      </c>
      <c r="K215" s="43">
        <f t="shared" si="122"/>
        <v>110.23</v>
      </c>
      <c r="L215" s="43">
        <f t="shared" si="122"/>
        <v>110.23</v>
      </c>
      <c r="M215" s="43">
        <f t="shared" si="122"/>
        <v>110.23</v>
      </c>
      <c r="N215" s="43">
        <f t="shared" si="122"/>
        <v>110.23</v>
      </c>
      <c r="O215" s="43">
        <f t="shared" si="122"/>
        <v>110.23</v>
      </c>
      <c r="P215" s="43">
        <f t="shared" si="122"/>
        <v>110.23</v>
      </c>
      <c r="Q215" s="43">
        <f t="shared" si="122"/>
        <v>110.23</v>
      </c>
      <c r="R215" s="43">
        <f t="shared" si="122"/>
        <v>110.23</v>
      </c>
      <c r="S215" s="43">
        <f t="shared" si="122"/>
        <v>110.23</v>
      </c>
      <c r="T215" s="43">
        <f t="shared" si="122"/>
        <v>110.23</v>
      </c>
      <c r="U215" s="43">
        <f t="shared" si="122"/>
        <v>110.23</v>
      </c>
      <c r="V215" s="43">
        <f t="shared" si="122"/>
        <v>110.23</v>
      </c>
      <c r="W215" s="43">
        <f t="shared" si="122"/>
        <v>110.23</v>
      </c>
      <c r="X215" s="43">
        <f t="shared" si="122"/>
        <v>110.23</v>
      </c>
      <c r="Y215" s="43">
        <f t="shared" si="122"/>
        <v>110.23</v>
      </c>
      <c r="Z215" s="43">
        <f t="shared" si="122"/>
        <v>110.23</v>
      </c>
      <c r="AA215" s="43">
        <f t="shared" si="122"/>
        <v>110.23</v>
      </c>
    </row>
    <row r="216" spans="1:27" ht="12.75" customHeight="1" collapsed="1" x14ac:dyDescent="0.2">
      <c r="A216" s="97" t="s">
        <v>1237</v>
      </c>
      <c r="B216" s="27" t="str">
        <f>"11"&amp;"."&amp;$B$663&amp;"."&amp;$B$664</f>
        <v>11.01.2023</v>
      </c>
      <c r="C216" s="89" t="s">
        <v>74</v>
      </c>
      <c r="D216" s="90">
        <f>ROUND(((D217+D218+D220+D219)/1000),5)</f>
        <v>1.3767199999999999</v>
      </c>
      <c r="E216" s="90">
        <f>ROUND(((E217+E218+E220+E219)/1000),5)</f>
        <v>1.3263</v>
      </c>
      <c r="F216" s="90">
        <f>ROUND(((F217+F218+F220+F219)/1000),5)</f>
        <v>1.26068</v>
      </c>
      <c r="G216" s="90">
        <f t="shared" ref="G216:AA216" si="123">ROUND(((G217+G218+G220+G219)/1000),5)</f>
        <v>1.25406</v>
      </c>
      <c r="H216" s="90">
        <f t="shared" si="123"/>
        <v>1.32877</v>
      </c>
      <c r="I216" s="90">
        <f t="shared" si="123"/>
        <v>1.4238</v>
      </c>
      <c r="J216" s="90">
        <f t="shared" si="123"/>
        <v>1.58158</v>
      </c>
      <c r="K216" s="90">
        <f t="shared" si="123"/>
        <v>1.9977100000000001</v>
      </c>
      <c r="L216" s="90">
        <f t="shared" si="123"/>
        <v>2.1108199999999999</v>
      </c>
      <c r="M216" s="90">
        <f t="shared" si="123"/>
        <v>2.1494599999999999</v>
      </c>
      <c r="N216" s="90">
        <f t="shared" si="123"/>
        <v>2.1686700000000001</v>
      </c>
      <c r="O216" s="90">
        <f t="shared" si="123"/>
        <v>2.1839</v>
      </c>
      <c r="P216" s="90">
        <f t="shared" si="123"/>
        <v>2.1706400000000001</v>
      </c>
      <c r="Q216" s="90">
        <f t="shared" si="123"/>
        <v>2.1736</v>
      </c>
      <c r="R216" s="90">
        <f t="shared" si="123"/>
        <v>2.14934</v>
      </c>
      <c r="S216" s="90">
        <f t="shared" si="123"/>
        <v>2.1478100000000002</v>
      </c>
      <c r="T216" s="90">
        <f t="shared" si="123"/>
        <v>2.2650899999999998</v>
      </c>
      <c r="U216" s="90">
        <f t="shared" si="123"/>
        <v>2.2657799999999999</v>
      </c>
      <c r="V216" s="90">
        <f t="shared" si="123"/>
        <v>2.2723200000000001</v>
      </c>
      <c r="W216" s="90">
        <f t="shared" si="123"/>
        <v>2.15036</v>
      </c>
      <c r="X216" s="90">
        <f t="shared" si="123"/>
        <v>2.1247099999999999</v>
      </c>
      <c r="Y216" s="90">
        <f t="shared" si="123"/>
        <v>2.0855100000000002</v>
      </c>
      <c r="Z216" s="90">
        <f t="shared" si="123"/>
        <v>1.9293499999999999</v>
      </c>
      <c r="AA216" s="90">
        <f t="shared" si="123"/>
        <v>1.5092300000000001</v>
      </c>
    </row>
    <row r="217" spans="1:27" ht="12.75" hidden="1" customHeight="1" outlineLevel="1" x14ac:dyDescent="0.2">
      <c r="A217" s="98" t="s">
        <v>1238</v>
      </c>
      <c r="B217" s="62" t="s">
        <v>236</v>
      </c>
      <c r="C217" s="42" t="s">
        <v>77</v>
      </c>
      <c r="D217" s="43">
        <v>1146.6600000000001</v>
      </c>
      <c r="E217" s="43">
        <v>1096.24</v>
      </c>
      <c r="F217" s="43">
        <v>1030.6199999999999</v>
      </c>
      <c r="G217" s="43">
        <v>1024</v>
      </c>
      <c r="H217" s="43">
        <v>1098.71</v>
      </c>
      <c r="I217" s="43">
        <v>1193.74</v>
      </c>
      <c r="J217" s="43">
        <v>1351.52</v>
      </c>
      <c r="K217" s="43">
        <v>1767.65</v>
      </c>
      <c r="L217" s="43">
        <v>1880.76</v>
      </c>
      <c r="M217" s="43">
        <v>1919.4</v>
      </c>
      <c r="N217" s="43">
        <v>1938.61</v>
      </c>
      <c r="O217" s="43">
        <v>1953.84</v>
      </c>
      <c r="P217" s="43">
        <v>1940.58</v>
      </c>
      <c r="Q217" s="43">
        <v>1943.54</v>
      </c>
      <c r="R217" s="43">
        <v>1919.28</v>
      </c>
      <c r="S217" s="43">
        <v>1917.75</v>
      </c>
      <c r="T217" s="43">
        <v>2035.03</v>
      </c>
      <c r="U217" s="43">
        <v>2035.72</v>
      </c>
      <c r="V217" s="43">
        <v>2042.26</v>
      </c>
      <c r="W217" s="43">
        <v>1920.3</v>
      </c>
      <c r="X217" s="43">
        <v>1894.65</v>
      </c>
      <c r="Y217" s="43">
        <v>1855.45</v>
      </c>
      <c r="Z217" s="43">
        <v>1699.29</v>
      </c>
      <c r="AA217" s="43">
        <v>1279.17</v>
      </c>
    </row>
    <row r="218" spans="1:27" ht="12.75" hidden="1" customHeight="1" outlineLevel="1" x14ac:dyDescent="0.2">
      <c r="A218" s="98" t="s">
        <v>1239</v>
      </c>
      <c r="B218" s="62" t="s">
        <v>88</v>
      </c>
      <c r="C218" s="42" t="s">
        <v>77</v>
      </c>
      <c r="D218" s="43">
        <f>$D$168</f>
        <v>113.12</v>
      </c>
      <c r="E218" s="43">
        <f>$D$168</f>
        <v>113.12</v>
      </c>
      <c r="F218" s="43">
        <f t="shared" ref="F218:AA218" si="124">$D$168</f>
        <v>113.12</v>
      </c>
      <c r="G218" s="43">
        <f t="shared" si="124"/>
        <v>113.12</v>
      </c>
      <c r="H218" s="43">
        <f t="shared" si="124"/>
        <v>113.12</v>
      </c>
      <c r="I218" s="43">
        <f t="shared" si="124"/>
        <v>113.12</v>
      </c>
      <c r="J218" s="43">
        <f t="shared" si="124"/>
        <v>113.12</v>
      </c>
      <c r="K218" s="43">
        <f t="shared" si="124"/>
        <v>113.12</v>
      </c>
      <c r="L218" s="43">
        <f t="shared" si="124"/>
        <v>113.12</v>
      </c>
      <c r="M218" s="43">
        <f t="shared" si="124"/>
        <v>113.12</v>
      </c>
      <c r="N218" s="43">
        <f t="shared" si="124"/>
        <v>113.12</v>
      </c>
      <c r="O218" s="43">
        <f t="shared" si="124"/>
        <v>113.12</v>
      </c>
      <c r="P218" s="43">
        <f t="shared" si="124"/>
        <v>113.12</v>
      </c>
      <c r="Q218" s="43">
        <f t="shared" si="124"/>
        <v>113.12</v>
      </c>
      <c r="R218" s="43">
        <f t="shared" si="124"/>
        <v>113.12</v>
      </c>
      <c r="S218" s="43">
        <f t="shared" si="124"/>
        <v>113.12</v>
      </c>
      <c r="T218" s="43">
        <f t="shared" si="124"/>
        <v>113.12</v>
      </c>
      <c r="U218" s="43">
        <f t="shared" si="124"/>
        <v>113.12</v>
      </c>
      <c r="V218" s="43">
        <f t="shared" si="124"/>
        <v>113.12</v>
      </c>
      <c r="W218" s="43">
        <f t="shared" si="124"/>
        <v>113.12</v>
      </c>
      <c r="X218" s="43">
        <f t="shared" si="124"/>
        <v>113.12</v>
      </c>
      <c r="Y218" s="43">
        <f t="shared" si="124"/>
        <v>113.12</v>
      </c>
      <c r="Z218" s="43">
        <f t="shared" si="124"/>
        <v>113.12</v>
      </c>
      <c r="AA218" s="43">
        <f t="shared" si="124"/>
        <v>113.12</v>
      </c>
    </row>
    <row r="219" spans="1:27" ht="12.75" hidden="1" customHeight="1" outlineLevel="1" x14ac:dyDescent="0.2">
      <c r="A219" s="98" t="s">
        <v>1240</v>
      </c>
      <c r="B219" s="62" t="s">
        <v>81</v>
      </c>
      <c r="C219" s="42" t="s">
        <v>77</v>
      </c>
      <c r="D219" s="43">
        <v>6.71</v>
      </c>
      <c r="E219" s="43">
        <v>6.71</v>
      </c>
      <c r="F219" s="43">
        <v>6.71</v>
      </c>
      <c r="G219" s="43">
        <v>6.71</v>
      </c>
      <c r="H219" s="43">
        <v>6.71</v>
      </c>
      <c r="I219" s="43">
        <v>6.71</v>
      </c>
      <c r="J219" s="43">
        <v>6.71</v>
      </c>
      <c r="K219" s="43">
        <v>6.71</v>
      </c>
      <c r="L219" s="43">
        <v>6.71</v>
      </c>
      <c r="M219" s="43">
        <v>6.71</v>
      </c>
      <c r="N219" s="43">
        <v>6.71</v>
      </c>
      <c r="O219" s="43">
        <v>6.71</v>
      </c>
      <c r="P219" s="43">
        <v>6.71</v>
      </c>
      <c r="Q219" s="43">
        <v>6.71</v>
      </c>
      <c r="R219" s="43">
        <v>6.71</v>
      </c>
      <c r="S219" s="43">
        <v>6.71</v>
      </c>
      <c r="T219" s="43">
        <v>6.71</v>
      </c>
      <c r="U219" s="43">
        <v>6.71</v>
      </c>
      <c r="V219" s="43">
        <v>6.71</v>
      </c>
      <c r="W219" s="43">
        <v>6.71</v>
      </c>
      <c r="X219" s="43">
        <v>6.71</v>
      </c>
      <c r="Y219" s="43">
        <v>6.71</v>
      </c>
      <c r="Z219" s="43">
        <v>6.71</v>
      </c>
      <c r="AA219" s="43">
        <v>6.71</v>
      </c>
    </row>
    <row r="220" spans="1:27" ht="12.75" hidden="1" customHeight="1" outlineLevel="1" x14ac:dyDescent="0.2">
      <c r="A220" s="98" t="s">
        <v>1241</v>
      </c>
      <c r="B220" s="62" t="s">
        <v>79</v>
      </c>
      <c r="C220" s="42" t="s">
        <v>77</v>
      </c>
      <c r="D220" s="43">
        <f>$D$11</f>
        <v>110.23</v>
      </c>
      <c r="E220" s="43">
        <f t="shared" ref="E220:AA220" si="125">$D$11</f>
        <v>110.23</v>
      </c>
      <c r="F220" s="43">
        <f t="shared" si="125"/>
        <v>110.23</v>
      </c>
      <c r="G220" s="43">
        <f t="shared" si="125"/>
        <v>110.23</v>
      </c>
      <c r="H220" s="43">
        <f t="shared" si="125"/>
        <v>110.23</v>
      </c>
      <c r="I220" s="43">
        <f t="shared" si="125"/>
        <v>110.23</v>
      </c>
      <c r="J220" s="43">
        <f t="shared" si="125"/>
        <v>110.23</v>
      </c>
      <c r="K220" s="43">
        <f t="shared" si="125"/>
        <v>110.23</v>
      </c>
      <c r="L220" s="43">
        <f t="shared" si="125"/>
        <v>110.23</v>
      </c>
      <c r="M220" s="43">
        <f t="shared" si="125"/>
        <v>110.23</v>
      </c>
      <c r="N220" s="43">
        <f t="shared" si="125"/>
        <v>110.23</v>
      </c>
      <c r="O220" s="43">
        <f t="shared" si="125"/>
        <v>110.23</v>
      </c>
      <c r="P220" s="43">
        <f t="shared" si="125"/>
        <v>110.23</v>
      </c>
      <c r="Q220" s="43">
        <f t="shared" si="125"/>
        <v>110.23</v>
      </c>
      <c r="R220" s="43">
        <f t="shared" si="125"/>
        <v>110.23</v>
      </c>
      <c r="S220" s="43">
        <f t="shared" si="125"/>
        <v>110.23</v>
      </c>
      <c r="T220" s="43">
        <f t="shared" si="125"/>
        <v>110.23</v>
      </c>
      <c r="U220" s="43">
        <f t="shared" si="125"/>
        <v>110.23</v>
      </c>
      <c r="V220" s="43">
        <f t="shared" si="125"/>
        <v>110.23</v>
      </c>
      <c r="W220" s="43">
        <f t="shared" si="125"/>
        <v>110.23</v>
      </c>
      <c r="X220" s="43">
        <f t="shared" si="125"/>
        <v>110.23</v>
      </c>
      <c r="Y220" s="43">
        <f t="shared" si="125"/>
        <v>110.23</v>
      </c>
      <c r="Z220" s="43">
        <f t="shared" si="125"/>
        <v>110.23</v>
      </c>
      <c r="AA220" s="43">
        <f t="shared" si="125"/>
        <v>110.23</v>
      </c>
    </row>
    <row r="221" spans="1:27" ht="12.75" customHeight="1" collapsed="1" x14ac:dyDescent="0.2">
      <c r="A221" s="97" t="s">
        <v>1242</v>
      </c>
      <c r="B221" s="27" t="str">
        <f>"12"&amp;"."&amp;$B$663&amp;"."&amp;$B$664</f>
        <v>12.01.2023</v>
      </c>
      <c r="C221" s="89" t="s">
        <v>74</v>
      </c>
      <c r="D221" s="90">
        <f>ROUND(((D222+D223+D225+D224)/1000),5)</f>
        <v>1.40543</v>
      </c>
      <c r="E221" s="90">
        <f>ROUND(((E222+E223+E225+E224)/1000),5)</f>
        <v>1.34826</v>
      </c>
      <c r="F221" s="90">
        <f>ROUND(((F222+F223+F225+F224)/1000),5)</f>
        <v>1.3258399999999999</v>
      </c>
      <c r="G221" s="90">
        <f t="shared" ref="G221:AA221" si="126">ROUND(((G222+G223+G225+G224)/1000),5)</f>
        <v>1.32379</v>
      </c>
      <c r="H221" s="90">
        <f t="shared" si="126"/>
        <v>1.347</v>
      </c>
      <c r="I221" s="90">
        <f t="shared" si="126"/>
        <v>1.4418</v>
      </c>
      <c r="J221" s="90">
        <f t="shared" si="126"/>
        <v>1.5772699999999999</v>
      </c>
      <c r="K221" s="90">
        <f t="shared" si="126"/>
        <v>1.97516</v>
      </c>
      <c r="L221" s="90">
        <f t="shared" si="126"/>
        <v>2.06324</v>
      </c>
      <c r="M221" s="90">
        <f t="shared" si="126"/>
        <v>2.0990600000000001</v>
      </c>
      <c r="N221" s="90">
        <f t="shared" si="126"/>
        <v>2.0981800000000002</v>
      </c>
      <c r="O221" s="90">
        <f t="shared" si="126"/>
        <v>2.12819</v>
      </c>
      <c r="P221" s="90">
        <f t="shared" si="126"/>
        <v>2.1165099999999999</v>
      </c>
      <c r="Q221" s="90">
        <f t="shared" si="126"/>
        <v>2.1236000000000002</v>
      </c>
      <c r="R221" s="90">
        <f t="shared" si="126"/>
        <v>2.0789300000000002</v>
      </c>
      <c r="S221" s="90">
        <f t="shared" si="126"/>
        <v>2.0894699999999999</v>
      </c>
      <c r="T221" s="90">
        <f t="shared" si="126"/>
        <v>2.12805</v>
      </c>
      <c r="U221" s="90">
        <f t="shared" si="126"/>
        <v>2.1987000000000001</v>
      </c>
      <c r="V221" s="90">
        <f t="shared" si="126"/>
        <v>2.16018</v>
      </c>
      <c r="W221" s="90">
        <f t="shared" si="126"/>
        <v>2.09741</v>
      </c>
      <c r="X221" s="90">
        <f t="shared" si="126"/>
        <v>2.06684</v>
      </c>
      <c r="Y221" s="90">
        <f t="shared" si="126"/>
        <v>2.02278</v>
      </c>
      <c r="Z221" s="90">
        <f t="shared" si="126"/>
        <v>1.8455900000000001</v>
      </c>
      <c r="AA221" s="90">
        <f t="shared" si="126"/>
        <v>1.4720299999999999</v>
      </c>
    </row>
    <row r="222" spans="1:27" ht="12.75" hidden="1" customHeight="1" outlineLevel="1" x14ac:dyDescent="0.2">
      <c r="A222" s="98" t="s">
        <v>1243</v>
      </c>
      <c r="B222" s="62" t="s">
        <v>236</v>
      </c>
      <c r="C222" s="42" t="s">
        <v>77</v>
      </c>
      <c r="D222" s="43">
        <v>1175.3699999999999</v>
      </c>
      <c r="E222" s="43">
        <v>1118.2</v>
      </c>
      <c r="F222" s="43">
        <v>1095.78</v>
      </c>
      <c r="G222" s="43">
        <v>1093.73</v>
      </c>
      <c r="H222" s="43">
        <v>1116.94</v>
      </c>
      <c r="I222" s="43">
        <v>1211.74</v>
      </c>
      <c r="J222" s="43">
        <v>1347.21</v>
      </c>
      <c r="K222" s="43">
        <v>1745.1</v>
      </c>
      <c r="L222" s="43">
        <v>1833.18</v>
      </c>
      <c r="M222" s="43">
        <v>1869</v>
      </c>
      <c r="N222" s="43">
        <v>1868.12</v>
      </c>
      <c r="O222" s="43">
        <v>1898.13</v>
      </c>
      <c r="P222" s="43">
        <v>1886.45</v>
      </c>
      <c r="Q222" s="43">
        <v>1893.54</v>
      </c>
      <c r="R222" s="43">
        <v>1848.87</v>
      </c>
      <c r="S222" s="43">
        <v>1859.41</v>
      </c>
      <c r="T222" s="43">
        <v>1897.99</v>
      </c>
      <c r="U222" s="43">
        <v>1968.64</v>
      </c>
      <c r="V222" s="43">
        <v>1930.12</v>
      </c>
      <c r="W222" s="43">
        <v>1867.35</v>
      </c>
      <c r="X222" s="43">
        <v>1836.78</v>
      </c>
      <c r="Y222" s="43">
        <v>1792.72</v>
      </c>
      <c r="Z222" s="43">
        <v>1615.53</v>
      </c>
      <c r="AA222" s="43">
        <v>1241.97</v>
      </c>
    </row>
    <row r="223" spans="1:27" ht="12.75" hidden="1" customHeight="1" outlineLevel="1" x14ac:dyDescent="0.2">
      <c r="A223" s="98" t="s">
        <v>1244</v>
      </c>
      <c r="B223" s="62" t="s">
        <v>88</v>
      </c>
      <c r="C223" s="42" t="s">
        <v>77</v>
      </c>
      <c r="D223" s="43">
        <f>$D$168</f>
        <v>113.12</v>
      </c>
      <c r="E223" s="43">
        <f>$D$168</f>
        <v>113.12</v>
      </c>
      <c r="F223" s="43">
        <f t="shared" ref="F223:AA223" si="127">$D$168</f>
        <v>113.12</v>
      </c>
      <c r="G223" s="43">
        <f t="shared" si="127"/>
        <v>113.12</v>
      </c>
      <c r="H223" s="43">
        <f t="shared" si="127"/>
        <v>113.12</v>
      </c>
      <c r="I223" s="43">
        <f t="shared" si="127"/>
        <v>113.12</v>
      </c>
      <c r="J223" s="43">
        <f t="shared" si="127"/>
        <v>113.12</v>
      </c>
      <c r="K223" s="43">
        <f t="shared" si="127"/>
        <v>113.12</v>
      </c>
      <c r="L223" s="43">
        <f t="shared" si="127"/>
        <v>113.12</v>
      </c>
      <c r="M223" s="43">
        <f t="shared" si="127"/>
        <v>113.12</v>
      </c>
      <c r="N223" s="43">
        <f t="shared" si="127"/>
        <v>113.12</v>
      </c>
      <c r="O223" s="43">
        <f t="shared" si="127"/>
        <v>113.12</v>
      </c>
      <c r="P223" s="43">
        <f t="shared" si="127"/>
        <v>113.12</v>
      </c>
      <c r="Q223" s="43">
        <f t="shared" si="127"/>
        <v>113.12</v>
      </c>
      <c r="R223" s="43">
        <f t="shared" si="127"/>
        <v>113.12</v>
      </c>
      <c r="S223" s="43">
        <f t="shared" si="127"/>
        <v>113.12</v>
      </c>
      <c r="T223" s="43">
        <f t="shared" si="127"/>
        <v>113.12</v>
      </c>
      <c r="U223" s="43">
        <f t="shared" si="127"/>
        <v>113.12</v>
      </c>
      <c r="V223" s="43">
        <f t="shared" si="127"/>
        <v>113.12</v>
      </c>
      <c r="W223" s="43">
        <f t="shared" si="127"/>
        <v>113.12</v>
      </c>
      <c r="X223" s="43">
        <f t="shared" si="127"/>
        <v>113.12</v>
      </c>
      <c r="Y223" s="43">
        <f t="shared" si="127"/>
        <v>113.12</v>
      </c>
      <c r="Z223" s="43">
        <f t="shared" si="127"/>
        <v>113.12</v>
      </c>
      <c r="AA223" s="43">
        <f t="shared" si="127"/>
        <v>113.12</v>
      </c>
    </row>
    <row r="224" spans="1:27" ht="12.75" hidden="1" customHeight="1" outlineLevel="1" x14ac:dyDescent="0.2">
      <c r="A224" s="98" t="s">
        <v>1245</v>
      </c>
      <c r="B224" s="62" t="s">
        <v>81</v>
      </c>
      <c r="C224" s="42" t="s">
        <v>77</v>
      </c>
      <c r="D224" s="43">
        <v>6.71</v>
      </c>
      <c r="E224" s="43">
        <v>6.71</v>
      </c>
      <c r="F224" s="43">
        <v>6.71</v>
      </c>
      <c r="G224" s="43">
        <v>6.71</v>
      </c>
      <c r="H224" s="43">
        <v>6.71</v>
      </c>
      <c r="I224" s="43">
        <v>6.71</v>
      </c>
      <c r="J224" s="43">
        <v>6.71</v>
      </c>
      <c r="K224" s="43">
        <v>6.71</v>
      </c>
      <c r="L224" s="43">
        <v>6.71</v>
      </c>
      <c r="M224" s="43">
        <v>6.71</v>
      </c>
      <c r="N224" s="43">
        <v>6.71</v>
      </c>
      <c r="O224" s="43">
        <v>6.71</v>
      </c>
      <c r="P224" s="43">
        <v>6.71</v>
      </c>
      <c r="Q224" s="43">
        <v>6.71</v>
      </c>
      <c r="R224" s="43">
        <v>6.71</v>
      </c>
      <c r="S224" s="43">
        <v>6.71</v>
      </c>
      <c r="T224" s="43">
        <v>6.71</v>
      </c>
      <c r="U224" s="43">
        <v>6.71</v>
      </c>
      <c r="V224" s="43">
        <v>6.71</v>
      </c>
      <c r="W224" s="43">
        <v>6.71</v>
      </c>
      <c r="X224" s="43">
        <v>6.71</v>
      </c>
      <c r="Y224" s="43">
        <v>6.71</v>
      </c>
      <c r="Z224" s="43">
        <v>6.71</v>
      </c>
      <c r="AA224" s="43">
        <v>6.71</v>
      </c>
    </row>
    <row r="225" spans="1:27" ht="12.75" hidden="1" customHeight="1" outlineLevel="1" x14ac:dyDescent="0.2">
      <c r="A225" s="98" t="s">
        <v>1246</v>
      </c>
      <c r="B225" s="62" t="s">
        <v>79</v>
      </c>
      <c r="C225" s="42" t="s">
        <v>77</v>
      </c>
      <c r="D225" s="43">
        <f>$D$11</f>
        <v>110.23</v>
      </c>
      <c r="E225" s="43">
        <f t="shared" ref="E225:AA225" si="128">$D$11</f>
        <v>110.23</v>
      </c>
      <c r="F225" s="43">
        <f t="shared" si="128"/>
        <v>110.23</v>
      </c>
      <c r="G225" s="43">
        <f t="shared" si="128"/>
        <v>110.23</v>
      </c>
      <c r="H225" s="43">
        <f t="shared" si="128"/>
        <v>110.23</v>
      </c>
      <c r="I225" s="43">
        <f t="shared" si="128"/>
        <v>110.23</v>
      </c>
      <c r="J225" s="43">
        <f t="shared" si="128"/>
        <v>110.23</v>
      </c>
      <c r="K225" s="43">
        <f t="shared" si="128"/>
        <v>110.23</v>
      </c>
      <c r="L225" s="43">
        <f t="shared" si="128"/>
        <v>110.23</v>
      </c>
      <c r="M225" s="43">
        <f t="shared" si="128"/>
        <v>110.23</v>
      </c>
      <c r="N225" s="43">
        <f t="shared" si="128"/>
        <v>110.23</v>
      </c>
      <c r="O225" s="43">
        <f t="shared" si="128"/>
        <v>110.23</v>
      </c>
      <c r="P225" s="43">
        <f t="shared" si="128"/>
        <v>110.23</v>
      </c>
      <c r="Q225" s="43">
        <f t="shared" si="128"/>
        <v>110.23</v>
      </c>
      <c r="R225" s="43">
        <f t="shared" si="128"/>
        <v>110.23</v>
      </c>
      <c r="S225" s="43">
        <f t="shared" si="128"/>
        <v>110.23</v>
      </c>
      <c r="T225" s="43">
        <f t="shared" si="128"/>
        <v>110.23</v>
      </c>
      <c r="U225" s="43">
        <f t="shared" si="128"/>
        <v>110.23</v>
      </c>
      <c r="V225" s="43">
        <f t="shared" si="128"/>
        <v>110.23</v>
      </c>
      <c r="W225" s="43">
        <f t="shared" si="128"/>
        <v>110.23</v>
      </c>
      <c r="X225" s="43">
        <f t="shared" si="128"/>
        <v>110.23</v>
      </c>
      <c r="Y225" s="43">
        <f t="shared" si="128"/>
        <v>110.23</v>
      </c>
      <c r="Z225" s="43">
        <f t="shared" si="128"/>
        <v>110.23</v>
      </c>
      <c r="AA225" s="43">
        <f t="shared" si="128"/>
        <v>110.23</v>
      </c>
    </row>
    <row r="226" spans="1:27" ht="12.75" customHeight="1" collapsed="1" x14ac:dyDescent="0.2">
      <c r="A226" s="97" t="s">
        <v>1247</v>
      </c>
      <c r="B226" s="27" t="str">
        <f>"13"&amp;"."&amp;$B$663&amp;"."&amp;$B$664</f>
        <v>13.01.2023</v>
      </c>
      <c r="C226" s="89" t="s">
        <v>74</v>
      </c>
      <c r="D226" s="90">
        <f>ROUND(((D227+D228+D230+D229)/1000),5)</f>
        <v>1.43218</v>
      </c>
      <c r="E226" s="90">
        <f>ROUND(((E227+E228+E230+E229)/1000),5)</f>
        <v>1.3709899999999999</v>
      </c>
      <c r="F226" s="90">
        <f>ROUND(((F227+F228+F230+F229)/1000),5)</f>
        <v>1.3390599999999999</v>
      </c>
      <c r="G226" s="90">
        <f t="shared" ref="G226:AA226" si="129">ROUND(((G227+G228+G230+G229)/1000),5)</f>
        <v>1.3347199999999999</v>
      </c>
      <c r="H226" s="90">
        <f t="shared" si="129"/>
        <v>1.3842399999999999</v>
      </c>
      <c r="I226" s="90">
        <f t="shared" si="129"/>
        <v>1.46892</v>
      </c>
      <c r="J226" s="90">
        <f t="shared" si="129"/>
        <v>1.8064</v>
      </c>
      <c r="K226" s="90">
        <f t="shared" si="129"/>
        <v>1.99482</v>
      </c>
      <c r="L226" s="90">
        <f t="shared" si="129"/>
        <v>2.0932200000000001</v>
      </c>
      <c r="M226" s="90">
        <f t="shared" si="129"/>
        <v>2.12615</v>
      </c>
      <c r="N226" s="90">
        <f t="shared" si="129"/>
        <v>2.1421199999999998</v>
      </c>
      <c r="O226" s="90">
        <f t="shared" si="129"/>
        <v>2.1496</v>
      </c>
      <c r="P226" s="90">
        <f t="shared" si="129"/>
        <v>2.1416400000000002</v>
      </c>
      <c r="Q226" s="90">
        <f t="shared" si="129"/>
        <v>2.1443400000000001</v>
      </c>
      <c r="R226" s="90">
        <f t="shared" si="129"/>
        <v>2.1289699999999998</v>
      </c>
      <c r="S226" s="90">
        <f t="shared" si="129"/>
        <v>2.1236899999999999</v>
      </c>
      <c r="T226" s="90">
        <f t="shared" si="129"/>
        <v>2.2237499999999999</v>
      </c>
      <c r="U226" s="90">
        <f t="shared" si="129"/>
        <v>2.2507100000000002</v>
      </c>
      <c r="V226" s="90">
        <f t="shared" si="129"/>
        <v>2.2378</v>
      </c>
      <c r="W226" s="90">
        <f t="shared" si="129"/>
        <v>2.1422099999999999</v>
      </c>
      <c r="X226" s="90">
        <f t="shared" si="129"/>
        <v>2.1252800000000001</v>
      </c>
      <c r="Y226" s="90">
        <f t="shared" si="129"/>
        <v>2.0668899999999999</v>
      </c>
      <c r="Z226" s="90">
        <f t="shared" si="129"/>
        <v>1.95146</v>
      </c>
      <c r="AA226" s="90">
        <f t="shared" si="129"/>
        <v>1.68103</v>
      </c>
    </row>
    <row r="227" spans="1:27" ht="12.75" hidden="1" customHeight="1" outlineLevel="1" x14ac:dyDescent="0.2">
      <c r="A227" s="98" t="s">
        <v>1248</v>
      </c>
      <c r="B227" s="62" t="s">
        <v>236</v>
      </c>
      <c r="C227" s="42" t="s">
        <v>77</v>
      </c>
      <c r="D227" s="43">
        <v>1202.1199999999999</v>
      </c>
      <c r="E227" s="43">
        <v>1140.93</v>
      </c>
      <c r="F227" s="43">
        <v>1109</v>
      </c>
      <c r="G227" s="43">
        <v>1104.6600000000001</v>
      </c>
      <c r="H227" s="43">
        <v>1154.18</v>
      </c>
      <c r="I227" s="43">
        <v>1238.8599999999999</v>
      </c>
      <c r="J227" s="43">
        <v>1576.34</v>
      </c>
      <c r="K227" s="43">
        <v>1764.76</v>
      </c>
      <c r="L227" s="43">
        <v>1863.16</v>
      </c>
      <c r="M227" s="43">
        <v>1896.09</v>
      </c>
      <c r="N227" s="43">
        <v>1912.06</v>
      </c>
      <c r="O227" s="43">
        <v>1919.54</v>
      </c>
      <c r="P227" s="43">
        <v>1911.58</v>
      </c>
      <c r="Q227" s="43">
        <v>1914.28</v>
      </c>
      <c r="R227" s="43">
        <v>1898.91</v>
      </c>
      <c r="S227" s="43">
        <v>1893.63</v>
      </c>
      <c r="T227" s="43">
        <v>1993.69</v>
      </c>
      <c r="U227" s="43">
        <v>2020.65</v>
      </c>
      <c r="V227" s="43">
        <v>2007.74</v>
      </c>
      <c r="W227" s="43">
        <v>1912.15</v>
      </c>
      <c r="X227" s="43">
        <v>1895.22</v>
      </c>
      <c r="Y227" s="43">
        <v>1836.83</v>
      </c>
      <c r="Z227" s="43">
        <v>1721.4</v>
      </c>
      <c r="AA227" s="43">
        <v>1450.97</v>
      </c>
    </row>
    <row r="228" spans="1:27" ht="12.75" hidden="1" customHeight="1" outlineLevel="1" x14ac:dyDescent="0.2">
      <c r="A228" s="98" t="s">
        <v>1249</v>
      </c>
      <c r="B228" s="62" t="s">
        <v>88</v>
      </c>
      <c r="C228" s="42" t="s">
        <v>77</v>
      </c>
      <c r="D228" s="43">
        <f>$D$168</f>
        <v>113.12</v>
      </c>
      <c r="E228" s="43">
        <f>$D$168</f>
        <v>113.12</v>
      </c>
      <c r="F228" s="43">
        <f t="shared" ref="F228:AA228" si="130">$D$168</f>
        <v>113.12</v>
      </c>
      <c r="G228" s="43">
        <f t="shared" si="130"/>
        <v>113.12</v>
      </c>
      <c r="H228" s="43">
        <f t="shared" si="130"/>
        <v>113.12</v>
      </c>
      <c r="I228" s="43">
        <f t="shared" si="130"/>
        <v>113.12</v>
      </c>
      <c r="J228" s="43">
        <f t="shared" si="130"/>
        <v>113.12</v>
      </c>
      <c r="K228" s="43">
        <f t="shared" si="130"/>
        <v>113.12</v>
      </c>
      <c r="L228" s="43">
        <f t="shared" si="130"/>
        <v>113.12</v>
      </c>
      <c r="M228" s="43">
        <f t="shared" si="130"/>
        <v>113.12</v>
      </c>
      <c r="N228" s="43">
        <f t="shared" si="130"/>
        <v>113.12</v>
      </c>
      <c r="O228" s="43">
        <f t="shared" si="130"/>
        <v>113.12</v>
      </c>
      <c r="P228" s="43">
        <f t="shared" si="130"/>
        <v>113.12</v>
      </c>
      <c r="Q228" s="43">
        <f t="shared" si="130"/>
        <v>113.12</v>
      </c>
      <c r="R228" s="43">
        <f t="shared" si="130"/>
        <v>113.12</v>
      </c>
      <c r="S228" s="43">
        <f t="shared" si="130"/>
        <v>113.12</v>
      </c>
      <c r="T228" s="43">
        <f t="shared" si="130"/>
        <v>113.12</v>
      </c>
      <c r="U228" s="43">
        <f t="shared" si="130"/>
        <v>113.12</v>
      </c>
      <c r="V228" s="43">
        <f t="shared" si="130"/>
        <v>113.12</v>
      </c>
      <c r="W228" s="43">
        <f t="shared" si="130"/>
        <v>113.12</v>
      </c>
      <c r="X228" s="43">
        <f t="shared" si="130"/>
        <v>113.12</v>
      </c>
      <c r="Y228" s="43">
        <f t="shared" si="130"/>
        <v>113.12</v>
      </c>
      <c r="Z228" s="43">
        <f t="shared" si="130"/>
        <v>113.12</v>
      </c>
      <c r="AA228" s="43">
        <f t="shared" si="130"/>
        <v>113.12</v>
      </c>
    </row>
    <row r="229" spans="1:27" ht="12.75" hidden="1" customHeight="1" outlineLevel="1" x14ac:dyDescent="0.2">
      <c r="A229" s="98" t="s">
        <v>1250</v>
      </c>
      <c r="B229" s="62" t="s">
        <v>81</v>
      </c>
      <c r="C229" s="42" t="s">
        <v>77</v>
      </c>
      <c r="D229" s="43">
        <v>6.71</v>
      </c>
      <c r="E229" s="43">
        <v>6.71</v>
      </c>
      <c r="F229" s="43">
        <v>6.71</v>
      </c>
      <c r="G229" s="43">
        <v>6.71</v>
      </c>
      <c r="H229" s="43">
        <v>6.71</v>
      </c>
      <c r="I229" s="43">
        <v>6.71</v>
      </c>
      <c r="J229" s="43">
        <v>6.71</v>
      </c>
      <c r="K229" s="43">
        <v>6.71</v>
      </c>
      <c r="L229" s="43">
        <v>6.71</v>
      </c>
      <c r="M229" s="43">
        <v>6.71</v>
      </c>
      <c r="N229" s="43">
        <v>6.71</v>
      </c>
      <c r="O229" s="43">
        <v>6.71</v>
      </c>
      <c r="P229" s="43">
        <v>6.71</v>
      </c>
      <c r="Q229" s="43">
        <v>6.71</v>
      </c>
      <c r="R229" s="43">
        <v>6.71</v>
      </c>
      <c r="S229" s="43">
        <v>6.71</v>
      </c>
      <c r="T229" s="43">
        <v>6.71</v>
      </c>
      <c r="U229" s="43">
        <v>6.71</v>
      </c>
      <c r="V229" s="43">
        <v>6.71</v>
      </c>
      <c r="W229" s="43">
        <v>6.71</v>
      </c>
      <c r="X229" s="43">
        <v>6.71</v>
      </c>
      <c r="Y229" s="43">
        <v>6.71</v>
      </c>
      <c r="Z229" s="43">
        <v>6.71</v>
      </c>
      <c r="AA229" s="43">
        <v>6.71</v>
      </c>
    </row>
    <row r="230" spans="1:27" ht="12.75" hidden="1" customHeight="1" outlineLevel="1" x14ac:dyDescent="0.2">
      <c r="A230" s="98" t="s">
        <v>1251</v>
      </c>
      <c r="B230" s="62" t="s">
        <v>79</v>
      </c>
      <c r="C230" s="42" t="s">
        <v>77</v>
      </c>
      <c r="D230" s="43">
        <f>$D$11</f>
        <v>110.23</v>
      </c>
      <c r="E230" s="43">
        <f t="shared" ref="E230:AA230" si="131">$D$11</f>
        <v>110.23</v>
      </c>
      <c r="F230" s="43">
        <f t="shared" si="131"/>
        <v>110.23</v>
      </c>
      <c r="G230" s="43">
        <f t="shared" si="131"/>
        <v>110.23</v>
      </c>
      <c r="H230" s="43">
        <f t="shared" si="131"/>
        <v>110.23</v>
      </c>
      <c r="I230" s="43">
        <f t="shared" si="131"/>
        <v>110.23</v>
      </c>
      <c r="J230" s="43">
        <f t="shared" si="131"/>
        <v>110.23</v>
      </c>
      <c r="K230" s="43">
        <f t="shared" si="131"/>
        <v>110.23</v>
      </c>
      <c r="L230" s="43">
        <f t="shared" si="131"/>
        <v>110.23</v>
      </c>
      <c r="M230" s="43">
        <f t="shared" si="131"/>
        <v>110.23</v>
      </c>
      <c r="N230" s="43">
        <f t="shared" si="131"/>
        <v>110.23</v>
      </c>
      <c r="O230" s="43">
        <f t="shared" si="131"/>
        <v>110.23</v>
      </c>
      <c r="P230" s="43">
        <f t="shared" si="131"/>
        <v>110.23</v>
      </c>
      <c r="Q230" s="43">
        <f t="shared" si="131"/>
        <v>110.23</v>
      </c>
      <c r="R230" s="43">
        <f t="shared" si="131"/>
        <v>110.23</v>
      </c>
      <c r="S230" s="43">
        <f t="shared" si="131"/>
        <v>110.23</v>
      </c>
      <c r="T230" s="43">
        <f t="shared" si="131"/>
        <v>110.23</v>
      </c>
      <c r="U230" s="43">
        <f t="shared" si="131"/>
        <v>110.23</v>
      </c>
      <c r="V230" s="43">
        <f t="shared" si="131"/>
        <v>110.23</v>
      </c>
      <c r="W230" s="43">
        <f t="shared" si="131"/>
        <v>110.23</v>
      </c>
      <c r="X230" s="43">
        <f t="shared" si="131"/>
        <v>110.23</v>
      </c>
      <c r="Y230" s="43">
        <f t="shared" si="131"/>
        <v>110.23</v>
      </c>
      <c r="Z230" s="43">
        <f t="shared" si="131"/>
        <v>110.23</v>
      </c>
      <c r="AA230" s="43">
        <f t="shared" si="131"/>
        <v>110.23</v>
      </c>
    </row>
    <row r="231" spans="1:27" ht="12.75" customHeight="1" collapsed="1" x14ac:dyDescent="0.2">
      <c r="A231" s="97" t="s">
        <v>1252</v>
      </c>
      <c r="B231" s="27" t="str">
        <f>"14"&amp;"."&amp;$B$663&amp;"."&amp;$B$664</f>
        <v>14.01.2023</v>
      </c>
      <c r="C231" s="89" t="s">
        <v>74</v>
      </c>
      <c r="D231" s="90">
        <f>ROUND(((D232+D233+D235+D234)/1000),5)</f>
        <v>1.6817599999999999</v>
      </c>
      <c r="E231" s="90">
        <f>ROUND(((E232+E233+E235+E234)/1000),5)</f>
        <v>1.50695</v>
      </c>
      <c r="F231" s="90">
        <f>ROUND(((F232+F233+F235+F234)/1000),5)</f>
        <v>1.47529</v>
      </c>
      <c r="G231" s="90">
        <f t="shared" ref="G231:AA231" si="132">ROUND(((G232+G233+G235+G234)/1000),5)</f>
        <v>1.46489</v>
      </c>
      <c r="H231" s="90">
        <f t="shared" si="132"/>
        <v>1.4793400000000001</v>
      </c>
      <c r="I231" s="90">
        <f t="shared" si="132"/>
        <v>1.5088999999999999</v>
      </c>
      <c r="J231" s="90">
        <f t="shared" si="132"/>
        <v>1.6043499999999999</v>
      </c>
      <c r="K231" s="90">
        <f t="shared" si="132"/>
        <v>1.8827700000000001</v>
      </c>
      <c r="L231" s="90">
        <f t="shared" si="132"/>
        <v>1.9758599999999999</v>
      </c>
      <c r="M231" s="90">
        <f t="shared" si="132"/>
        <v>2.1029499999999999</v>
      </c>
      <c r="N231" s="90">
        <f t="shared" si="132"/>
        <v>2.1416400000000002</v>
      </c>
      <c r="O231" s="90">
        <f t="shared" si="132"/>
        <v>2.1508699999999998</v>
      </c>
      <c r="P231" s="90">
        <f t="shared" si="132"/>
        <v>2.1490999999999998</v>
      </c>
      <c r="Q231" s="90">
        <f t="shared" si="132"/>
        <v>2.14798</v>
      </c>
      <c r="R231" s="90">
        <f t="shared" si="132"/>
        <v>2.12242</v>
      </c>
      <c r="S231" s="90">
        <f t="shared" si="132"/>
        <v>2.1255500000000001</v>
      </c>
      <c r="T231" s="90">
        <f t="shared" si="132"/>
        <v>2.1436700000000002</v>
      </c>
      <c r="U231" s="90">
        <f t="shared" si="132"/>
        <v>2.1903999999999999</v>
      </c>
      <c r="V231" s="90">
        <f t="shared" si="132"/>
        <v>2.1825600000000001</v>
      </c>
      <c r="W231" s="90">
        <f t="shared" si="132"/>
        <v>2.1352600000000002</v>
      </c>
      <c r="X231" s="90">
        <f t="shared" si="132"/>
        <v>2.1389800000000001</v>
      </c>
      <c r="Y231" s="90">
        <f t="shared" si="132"/>
        <v>2.0153500000000002</v>
      </c>
      <c r="Z231" s="90">
        <f t="shared" si="132"/>
        <v>1.9418200000000001</v>
      </c>
      <c r="AA231" s="90">
        <f t="shared" si="132"/>
        <v>1.6907000000000001</v>
      </c>
    </row>
    <row r="232" spans="1:27" ht="12.75" hidden="1" customHeight="1" outlineLevel="1" x14ac:dyDescent="0.2">
      <c r="A232" s="98" t="s">
        <v>1253</v>
      </c>
      <c r="B232" s="62" t="s">
        <v>236</v>
      </c>
      <c r="C232" s="42" t="s">
        <v>77</v>
      </c>
      <c r="D232" s="43">
        <v>1451.7</v>
      </c>
      <c r="E232" s="43">
        <v>1276.8900000000001</v>
      </c>
      <c r="F232" s="43">
        <v>1245.23</v>
      </c>
      <c r="G232" s="43">
        <v>1234.83</v>
      </c>
      <c r="H232" s="43">
        <v>1249.28</v>
      </c>
      <c r="I232" s="43">
        <v>1278.8399999999999</v>
      </c>
      <c r="J232" s="43">
        <v>1374.29</v>
      </c>
      <c r="K232" s="43">
        <v>1652.71</v>
      </c>
      <c r="L232" s="43">
        <v>1745.8</v>
      </c>
      <c r="M232" s="43">
        <v>1872.89</v>
      </c>
      <c r="N232" s="43">
        <v>1911.58</v>
      </c>
      <c r="O232" s="43">
        <v>1920.81</v>
      </c>
      <c r="P232" s="43">
        <v>1919.04</v>
      </c>
      <c r="Q232" s="43">
        <v>1917.92</v>
      </c>
      <c r="R232" s="43">
        <v>1892.36</v>
      </c>
      <c r="S232" s="43">
        <v>1895.49</v>
      </c>
      <c r="T232" s="43">
        <v>1913.61</v>
      </c>
      <c r="U232" s="43">
        <v>1960.34</v>
      </c>
      <c r="V232" s="43">
        <v>1952.5</v>
      </c>
      <c r="W232" s="43">
        <v>1905.2</v>
      </c>
      <c r="X232" s="43">
        <v>1908.92</v>
      </c>
      <c r="Y232" s="43">
        <v>1785.29</v>
      </c>
      <c r="Z232" s="43">
        <v>1711.76</v>
      </c>
      <c r="AA232" s="43">
        <v>1460.64</v>
      </c>
    </row>
    <row r="233" spans="1:27" ht="12.75" hidden="1" customHeight="1" outlineLevel="1" x14ac:dyDescent="0.2">
      <c r="A233" s="98" t="s">
        <v>1254</v>
      </c>
      <c r="B233" s="62" t="s">
        <v>88</v>
      </c>
      <c r="C233" s="42" t="s">
        <v>77</v>
      </c>
      <c r="D233" s="43">
        <f>$D$168</f>
        <v>113.12</v>
      </c>
      <c r="E233" s="43">
        <f>$D$168</f>
        <v>113.12</v>
      </c>
      <c r="F233" s="43">
        <f t="shared" ref="F233:AA233" si="133">$D$168</f>
        <v>113.12</v>
      </c>
      <c r="G233" s="43">
        <f t="shared" si="133"/>
        <v>113.12</v>
      </c>
      <c r="H233" s="43">
        <f t="shared" si="133"/>
        <v>113.12</v>
      </c>
      <c r="I233" s="43">
        <f t="shared" si="133"/>
        <v>113.12</v>
      </c>
      <c r="J233" s="43">
        <f t="shared" si="133"/>
        <v>113.12</v>
      </c>
      <c r="K233" s="43">
        <f t="shared" si="133"/>
        <v>113.12</v>
      </c>
      <c r="L233" s="43">
        <f t="shared" si="133"/>
        <v>113.12</v>
      </c>
      <c r="M233" s="43">
        <f t="shared" si="133"/>
        <v>113.12</v>
      </c>
      <c r="N233" s="43">
        <f t="shared" si="133"/>
        <v>113.12</v>
      </c>
      <c r="O233" s="43">
        <f t="shared" si="133"/>
        <v>113.12</v>
      </c>
      <c r="P233" s="43">
        <f t="shared" si="133"/>
        <v>113.12</v>
      </c>
      <c r="Q233" s="43">
        <f t="shared" si="133"/>
        <v>113.12</v>
      </c>
      <c r="R233" s="43">
        <f t="shared" si="133"/>
        <v>113.12</v>
      </c>
      <c r="S233" s="43">
        <f t="shared" si="133"/>
        <v>113.12</v>
      </c>
      <c r="T233" s="43">
        <f t="shared" si="133"/>
        <v>113.12</v>
      </c>
      <c r="U233" s="43">
        <f t="shared" si="133"/>
        <v>113.12</v>
      </c>
      <c r="V233" s="43">
        <f t="shared" si="133"/>
        <v>113.12</v>
      </c>
      <c r="W233" s="43">
        <f t="shared" si="133"/>
        <v>113.12</v>
      </c>
      <c r="X233" s="43">
        <f t="shared" si="133"/>
        <v>113.12</v>
      </c>
      <c r="Y233" s="43">
        <f t="shared" si="133"/>
        <v>113.12</v>
      </c>
      <c r="Z233" s="43">
        <f t="shared" si="133"/>
        <v>113.12</v>
      </c>
      <c r="AA233" s="43">
        <f t="shared" si="133"/>
        <v>113.12</v>
      </c>
    </row>
    <row r="234" spans="1:27" ht="12.75" hidden="1" customHeight="1" outlineLevel="1" x14ac:dyDescent="0.2">
      <c r="A234" s="98" t="s">
        <v>1255</v>
      </c>
      <c r="B234" s="62" t="s">
        <v>81</v>
      </c>
      <c r="C234" s="42" t="s">
        <v>77</v>
      </c>
      <c r="D234" s="43">
        <v>6.71</v>
      </c>
      <c r="E234" s="43">
        <v>6.71</v>
      </c>
      <c r="F234" s="43">
        <v>6.71</v>
      </c>
      <c r="G234" s="43">
        <v>6.71</v>
      </c>
      <c r="H234" s="43">
        <v>6.71</v>
      </c>
      <c r="I234" s="43">
        <v>6.71</v>
      </c>
      <c r="J234" s="43">
        <v>6.71</v>
      </c>
      <c r="K234" s="43">
        <v>6.71</v>
      </c>
      <c r="L234" s="43">
        <v>6.71</v>
      </c>
      <c r="M234" s="43">
        <v>6.71</v>
      </c>
      <c r="N234" s="43">
        <v>6.71</v>
      </c>
      <c r="O234" s="43">
        <v>6.71</v>
      </c>
      <c r="P234" s="43">
        <v>6.71</v>
      </c>
      <c r="Q234" s="43">
        <v>6.71</v>
      </c>
      <c r="R234" s="43">
        <v>6.71</v>
      </c>
      <c r="S234" s="43">
        <v>6.71</v>
      </c>
      <c r="T234" s="43">
        <v>6.71</v>
      </c>
      <c r="U234" s="43">
        <v>6.71</v>
      </c>
      <c r="V234" s="43">
        <v>6.71</v>
      </c>
      <c r="W234" s="43">
        <v>6.71</v>
      </c>
      <c r="X234" s="43">
        <v>6.71</v>
      </c>
      <c r="Y234" s="43">
        <v>6.71</v>
      </c>
      <c r="Z234" s="43">
        <v>6.71</v>
      </c>
      <c r="AA234" s="43">
        <v>6.71</v>
      </c>
    </row>
    <row r="235" spans="1:27" ht="12.75" hidden="1" customHeight="1" outlineLevel="1" x14ac:dyDescent="0.2">
      <c r="A235" s="98" t="s">
        <v>1256</v>
      </c>
      <c r="B235" s="62" t="s">
        <v>79</v>
      </c>
      <c r="C235" s="42" t="s">
        <v>77</v>
      </c>
      <c r="D235" s="43">
        <f>$D$11</f>
        <v>110.23</v>
      </c>
      <c r="E235" s="43">
        <f t="shared" ref="E235:AA235" si="134">$D$11</f>
        <v>110.23</v>
      </c>
      <c r="F235" s="43">
        <f t="shared" si="134"/>
        <v>110.23</v>
      </c>
      <c r="G235" s="43">
        <f t="shared" si="134"/>
        <v>110.23</v>
      </c>
      <c r="H235" s="43">
        <f t="shared" si="134"/>
        <v>110.23</v>
      </c>
      <c r="I235" s="43">
        <f t="shared" si="134"/>
        <v>110.23</v>
      </c>
      <c r="J235" s="43">
        <f t="shared" si="134"/>
        <v>110.23</v>
      </c>
      <c r="K235" s="43">
        <f t="shared" si="134"/>
        <v>110.23</v>
      </c>
      <c r="L235" s="43">
        <f t="shared" si="134"/>
        <v>110.23</v>
      </c>
      <c r="M235" s="43">
        <f t="shared" si="134"/>
        <v>110.23</v>
      </c>
      <c r="N235" s="43">
        <f t="shared" si="134"/>
        <v>110.23</v>
      </c>
      <c r="O235" s="43">
        <f t="shared" si="134"/>
        <v>110.23</v>
      </c>
      <c r="P235" s="43">
        <f t="shared" si="134"/>
        <v>110.23</v>
      </c>
      <c r="Q235" s="43">
        <f t="shared" si="134"/>
        <v>110.23</v>
      </c>
      <c r="R235" s="43">
        <f t="shared" si="134"/>
        <v>110.23</v>
      </c>
      <c r="S235" s="43">
        <f t="shared" si="134"/>
        <v>110.23</v>
      </c>
      <c r="T235" s="43">
        <f t="shared" si="134"/>
        <v>110.23</v>
      </c>
      <c r="U235" s="43">
        <f t="shared" si="134"/>
        <v>110.23</v>
      </c>
      <c r="V235" s="43">
        <f t="shared" si="134"/>
        <v>110.23</v>
      </c>
      <c r="W235" s="43">
        <f t="shared" si="134"/>
        <v>110.23</v>
      </c>
      <c r="X235" s="43">
        <f t="shared" si="134"/>
        <v>110.23</v>
      </c>
      <c r="Y235" s="43">
        <f t="shared" si="134"/>
        <v>110.23</v>
      </c>
      <c r="Z235" s="43">
        <f t="shared" si="134"/>
        <v>110.23</v>
      </c>
      <c r="AA235" s="43">
        <f t="shared" si="134"/>
        <v>110.23</v>
      </c>
    </row>
    <row r="236" spans="1:27" ht="12.75" customHeight="1" collapsed="1" x14ac:dyDescent="0.2">
      <c r="A236" s="97" t="s">
        <v>1257</v>
      </c>
      <c r="B236" s="27" t="str">
        <f>"15"&amp;"."&amp;$B$663&amp;"."&amp;$B$664</f>
        <v>15.01.2023</v>
      </c>
      <c r="C236" s="89" t="s">
        <v>74</v>
      </c>
      <c r="D236" s="90">
        <f>ROUND(((D237+D238+D240+D239)/1000),5)</f>
        <v>1.52078</v>
      </c>
      <c r="E236" s="90">
        <f>ROUND(((E237+E238+E240+E239)/1000),5)</f>
        <v>1.4630399999999999</v>
      </c>
      <c r="F236" s="90">
        <f>ROUND(((F237+F238+F240+F239)/1000),5)</f>
        <v>1.3934599999999999</v>
      </c>
      <c r="G236" s="90">
        <f t="shared" ref="G236:AA236" si="135">ROUND(((G237+G238+G240+G239)/1000),5)</f>
        <v>1.38795</v>
      </c>
      <c r="H236" s="90">
        <f t="shared" si="135"/>
        <v>1.39236</v>
      </c>
      <c r="I236" s="90">
        <f t="shared" si="135"/>
        <v>1.44136</v>
      </c>
      <c r="J236" s="90">
        <f t="shared" si="135"/>
        <v>1.45374</v>
      </c>
      <c r="K236" s="90">
        <f t="shared" si="135"/>
        <v>1.6524700000000001</v>
      </c>
      <c r="L236" s="90">
        <f t="shared" si="135"/>
        <v>1.90097</v>
      </c>
      <c r="M236" s="90">
        <f t="shared" si="135"/>
        <v>1.9734400000000001</v>
      </c>
      <c r="N236" s="90">
        <f t="shared" si="135"/>
        <v>2.0422699999999998</v>
      </c>
      <c r="O236" s="90">
        <f t="shared" si="135"/>
        <v>2.06243</v>
      </c>
      <c r="P236" s="90">
        <f t="shared" si="135"/>
        <v>2.0654499999999998</v>
      </c>
      <c r="Q236" s="90">
        <f t="shared" si="135"/>
        <v>2.06758</v>
      </c>
      <c r="R236" s="90">
        <f t="shared" si="135"/>
        <v>2.0365600000000001</v>
      </c>
      <c r="S236" s="90">
        <f t="shared" si="135"/>
        <v>2.0453299999999999</v>
      </c>
      <c r="T236" s="90">
        <f t="shared" si="135"/>
        <v>2.0962900000000002</v>
      </c>
      <c r="U236" s="90">
        <f t="shared" si="135"/>
        <v>2.1581800000000002</v>
      </c>
      <c r="V236" s="90">
        <f t="shared" si="135"/>
        <v>2.1631499999999999</v>
      </c>
      <c r="W236" s="90">
        <f t="shared" si="135"/>
        <v>2.0921099999999999</v>
      </c>
      <c r="X236" s="90">
        <f t="shared" si="135"/>
        <v>2.0852499999999998</v>
      </c>
      <c r="Y236" s="90">
        <f t="shared" si="135"/>
        <v>1.99952</v>
      </c>
      <c r="Z236" s="90">
        <f t="shared" si="135"/>
        <v>1.9311</v>
      </c>
      <c r="AA236" s="90">
        <f t="shared" si="135"/>
        <v>1.6679900000000001</v>
      </c>
    </row>
    <row r="237" spans="1:27" ht="12.75" hidden="1" customHeight="1" outlineLevel="1" x14ac:dyDescent="0.2">
      <c r="A237" s="98" t="s">
        <v>1258</v>
      </c>
      <c r="B237" s="62" t="s">
        <v>236</v>
      </c>
      <c r="C237" s="42" t="s">
        <v>77</v>
      </c>
      <c r="D237" s="43">
        <v>1290.72</v>
      </c>
      <c r="E237" s="43">
        <v>1232.98</v>
      </c>
      <c r="F237" s="43">
        <v>1163.4000000000001</v>
      </c>
      <c r="G237" s="43">
        <v>1157.8900000000001</v>
      </c>
      <c r="H237" s="43">
        <v>1162.3</v>
      </c>
      <c r="I237" s="43">
        <v>1211.3</v>
      </c>
      <c r="J237" s="43">
        <v>1223.68</v>
      </c>
      <c r="K237" s="43">
        <v>1422.41</v>
      </c>
      <c r="L237" s="43">
        <v>1670.91</v>
      </c>
      <c r="M237" s="43">
        <v>1743.38</v>
      </c>
      <c r="N237" s="43">
        <v>1812.21</v>
      </c>
      <c r="O237" s="43">
        <v>1832.37</v>
      </c>
      <c r="P237" s="43">
        <v>1835.39</v>
      </c>
      <c r="Q237" s="43">
        <v>1837.52</v>
      </c>
      <c r="R237" s="43">
        <v>1806.5</v>
      </c>
      <c r="S237" s="43">
        <v>1815.27</v>
      </c>
      <c r="T237" s="43">
        <v>1866.23</v>
      </c>
      <c r="U237" s="43">
        <v>1928.12</v>
      </c>
      <c r="V237" s="43">
        <v>1933.09</v>
      </c>
      <c r="W237" s="43">
        <v>1862.05</v>
      </c>
      <c r="X237" s="43">
        <v>1855.19</v>
      </c>
      <c r="Y237" s="43">
        <v>1769.46</v>
      </c>
      <c r="Z237" s="43">
        <v>1701.04</v>
      </c>
      <c r="AA237" s="43">
        <v>1437.93</v>
      </c>
    </row>
    <row r="238" spans="1:27" ht="12.75" hidden="1" customHeight="1" outlineLevel="1" x14ac:dyDescent="0.2">
      <c r="A238" s="98" t="s">
        <v>1259</v>
      </c>
      <c r="B238" s="62" t="s">
        <v>88</v>
      </c>
      <c r="C238" s="42" t="s">
        <v>77</v>
      </c>
      <c r="D238" s="43">
        <f>$D$168</f>
        <v>113.12</v>
      </c>
      <c r="E238" s="43">
        <f>$D$168</f>
        <v>113.12</v>
      </c>
      <c r="F238" s="43">
        <f t="shared" ref="F238:AA238" si="136">$D$168</f>
        <v>113.12</v>
      </c>
      <c r="G238" s="43">
        <f t="shared" si="136"/>
        <v>113.12</v>
      </c>
      <c r="H238" s="43">
        <f t="shared" si="136"/>
        <v>113.12</v>
      </c>
      <c r="I238" s="43">
        <f t="shared" si="136"/>
        <v>113.12</v>
      </c>
      <c r="J238" s="43">
        <f t="shared" si="136"/>
        <v>113.12</v>
      </c>
      <c r="K238" s="43">
        <f t="shared" si="136"/>
        <v>113.12</v>
      </c>
      <c r="L238" s="43">
        <f t="shared" si="136"/>
        <v>113.12</v>
      </c>
      <c r="M238" s="43">
        <f t="shared" si="136"/>
        <v>113.12</v>
      </c>
      <c r="N238" s="43">
        <f t="shared" si="136"/>
        <v>113.12</v>
      </c>
      <c r="O238" s="43">
        <f t="shared" si="136"/>
        <v>113.12</v>
      </c>
      <c r="P238" s="43">
        <f t="shared" si="136"/>
        <v>113.12</v>
      </c>
      <c r="Q238" s="43">
        <f t="shared" si="136"/>
        <v>113.12</v>
      </c>
      <c r="R238" s="43">
        <f t="shared" si="136"/>
        <v>113.12</v>
      </c>
      <c r="S238" s="43">
        <f t="shared" si="136"/>
        <v>113.12</v>
      </c>
      <c r="T238" s="43">
        <f t="shared" si="136"/>
        <v>113.12</v>
      </c>
      <c r="U238" s="43">
        <f t="shared" si="136"/>
        <v>113.12</v>
      </c>
      <c r="V238" s="43">
        <f t="shared" si="136"/>
        <v>113.12</v>
      </c>
      <c r="W238" s="43">
        <f t="shared" si="136"/>
        <v>113.12</v>
      </c>
      <c r="X238" s="43">
        <f t="shared" si="136"/>
        <v>113.12</v>
      </c>
      <c r="Y238" s="43">
        <f t="shared" si="136"/>
        <v>113.12</v>
      </c>
      <c r="Z238" s="43">
        <f t="shared" si="136"/>
        <v>113.12</v>
      </c>
      <c r="AA238" s="43">
        <f t="shared" si="136"/>
        <v>113.12</v>
      </c>
    </row>
    <row r="239" spans="1:27" ht="12.75" hidden="1" customHeight="1" outlineLevel="1" x14ac:dyDescent="0.2">
      <c r="A239" s="98" t="s">
        <v>1260</v>
      </c>
      <c r="B239" s="62" t="s">
        <v>81</v>
      </c>
      <c r="C239" s="42" t="s">
        <v>77</v>
      </c>
      <c r="D239" s="43">
        <v>6.71</v>
      </c>
      <c r="E239" s="43">
        <v>6.71</v>
      </c>
      <c r="F239" s="43">
        <v>6.71</v>
      </c>
      <c r="G239" s="43">
        <v>6.71</v>
      </c>
      <c r="H239" s="43">
        <v>6.71</v>
      </c>
      <c r="I239" s="43">
        <v>6.71</v>
      </c>
      <c r="J239" s="43">
        <v>6.71</v>
      </c>
      <c r="K239" s="43">
        <v>6.71</v>
      </c>
      <c r="L239" s="43">
        <v>6.71</v>
      </c>
      <c r="M239" s="43">
        <v>6.71</v>
      </c>
      <c r="N239" s="43">
        <v>6.71</v>
      </c>
      <c r="O239" s="43">
        <v>6.71</v>
      </c>
      <c r="P239" s="43">
        <v>6.71</v>
      </c>
      <c r="Q239" s="43">
        <v>6.71</v>
      </c>
      <c r="R239" s="43">
        <v>6.71</v>
      </c>
      <c r="S239" s="43">
        <v>6.71</v>
      </c>
      <c r="T239" s="43">
        <v>6.71</v>
      </c>
      <c r="U239" s="43">
        <v>6.71</v>
      </c>
      <c r="V239" s="43">
        <v>6.71</v>
      </c>
      <c r="W239" s="43">
        <v>6.71</v>
      </c>
      <c r="X239" s="43">
        <v>6.71</v>
      </c>
      <c r="Y239" s="43">
        <v>6.71</v>
      </c>
      <c r="Z239" s="43">
        <v>6.71</v>
      </c>
      <c r="AA239" s="43">
        <v>6.71</v>
      </c>
    </row>
    <row r="240" spans="1:27" ht="12.75" hidden="1" customHeight="1" outlineLevel="1" x14ac:dyDescent="0.2">
      <c r="A240" s="98" t="s">
        <v>1261</v>
      </c>
      <c r="B240" s="62" t="s">
        <v>79</v>
      </c>
      <c r="C240" s="42" t="s">
        <v>77</v>
      </c>
      <c r="D240" s="43">
        <f>$D$11</f>
        <v>110.23</v>
      </c>
      <c r="E240" s="43">
        <f t="shared" ref="E240:AA240" si="137">$D$11</f>
        <v>110.23</v>
      </c>
      <c r="F240" s="43">
        <f t="shared" si="137"/>
        <v>110.23</v>
      </c>
      <c r="G240" s="43">
        <f t="shared" si="137"/>
        <v>110.23</v>
      </c>
      <c r="H240" s="43">
        <f t="shared" si="137"/>
        <v>110.23</v>
      </c>
      <c r="I240" s="43">
        <f t="shared" si="137"/>
        <v>110.23</v>
      </c>
      <c r="J240" s="43">
        <f t="shared" si="137"/>
        <v>110.23</v>
      </c>
      <c r="K240" s="43">
        <f t="shared" si="137"/>
        <v>110.23</v>
      </c>
      <c r="L240" s="43">
        <f t="shared" si="137"/>
        <v>110.23</v>
      </c>
      <c r="M240" s="43">
        <f t="shared" si="137"/>
        <v>110.23</v>
      </c>
      <c r="N240" s="43">
        <f t="shared" si="137"/>
        <v>110.23</v>
      </c>
      <c r="O240" s="43">
        <f t="shared" si="137"/>
        <v>110.23</v>
      </c>
      <c r="P240" s="43">
        <f t="shared" si="137"/>
        <v>110.23</v>
      </c>
      <c r="Q240" s="43">
        <f t="shared" si="137"/>
        <v>110.23</v>
      </c>
      <c r="R240" s="43">
        <f t="shared" si="137"/>
        <v>110.23</v>
      </c>
      <c r="S240" s="43">
        <f t="shared" si="137"/>
        <v>110.23</v>
      </c>
      <c r="T240" s="43">
        <f t="shared" si="137"/>
        <v>110.23</v>
      </c>
      <c r="U240" s="43">
        <f t="shared" si="137"/>
        <v>110.23</v>
      </c>
      <c r="V240" s="43">
        <f t="shared" si="137"/>
        <v>110.23</v>
      </c>
      <c r="W240" s="43">
        <f t="shared" si="137"/>
        <v>110.23</v>
      </c>
      <c r="X240" s="43">
        <f t="shared" si="137"/>
        <v>110.23</v>
      </c>
      <c r="Y240" s="43">
        <f t="shared" si="137"/>
        <v>110.23</v>
      </c>
      <c r="Z240" s="43">
        <f t="shared" si="137"/>
        <v>110.23</v>
      </c>
      <c r="AA240" s="43">
        <f t="shared" si="137"/>
        <v>110.23</v>
      </c>
    </row>
    <row r="241" spans="1:27" ht="12.75" customHeight="1" collapsed="1" x14ac:dyDescent="0.2">
      <c r="A241" s="97" t="s">
        <v>1262</v>
      </c>
      <c r="B241" s="27" t="str">
        <f>"16"&amp;"."&amp;$B$663&amp;"."&amp;$B$664</f>
        <v>16.01.2023</v>
      </c>
      <c r="C241" s="89" t="s">
        <v>74</v>
      </c>
      <c r="D241" s="90">
        <f>ROUND(((D242+D243+D245+D244)/1000),5)</f>
        <v>1.5164500000000001</v>
      </c>
      <c r="E241" s="90">
        <f>ROUND(((E242+E243+E245+E244)/1000),5)</f>
        <v>1.45699</v>
      </c>
      <c r="F241" s="90">
        <f>ROUND(((F242+F243+F245+F244)/1000),5)</f>
        <v>1.39473</v>
      </c>
      <c r="G241" s="90">
        <f t="shared" ref="G241:AA241" si="138">ROUND(((G242+G243+G245+G244)/1000),5)</f>
        <v>1.3857200000000001</v>
      </c>
      <c r="H241" s="90">
        <f t="shared" si="138"/>
        <v>1.4174599999999999</v>
      </c>
      <c r="I241" s="90">
        <f t="shared" si="138"/>
        <v>1.51088</v>
      </c>
      <c r="J241" s="90">
        <f t="shared" si="138"/>
        <v>1.8025199999999999</v>
      </c>
      <c r="K241" s="90">
        <f t="shared" si="138"/>
        <v>1.9733499999999999</v>
      </c>
      <c r="L241" s="90">
        <f t="shared" si="138"/>
        <v>2.1792099999999999</v>
      </c>
      <c r="M241" s="90">
        <f t="shared" si="138"/>
        <v>2.2216999999999998</v>
      </c>
      <c r="N241" s="90">
        <f t="shared" si="138"/>
        <v>2.24736</v>
      </c>
      <c r="O241" s="90">
        <f t="shared" si="138"/>
        <v>2.2591000000000001</v>
      </c>
      <c r="P241" s="90">
        <f t="shared" si="138"/>
        <v>2.26031</v>
      </c>
      <c r="Q241" s="90">
        <f t="shared" si="138"/>
        <v>2.2742100000000001</v>
      </c>
      <c r="R241" s="90">
        <f t="shared" si="138"/>
        <v>2.2313399999999999</v>
      </c>
      <c r="S241" s="90">
        <f t="shared" si="138"/>
        <v>2.2266900000000001</v>
      </c>
      <c r="T241" s="90">
        <f t="shared" si="138"/>
        <v>2.2551700000000001</v>
      </c>
      <c r="U241" s="90">
        <f t="shared" si="138"/>
        <v>2.2922699999999998</v>
      </c>
      <c r="V241" s="90">
        <f t="shared" si="138"/>
        <v>2.2119499999999999</v>
      </c>
      <c r="W241" s="90">
        <f t="shared" si="138"/>
        <v>2.2398099999999999</v>
      </c>
      <c r="X241" s="90">
        <f t="shared" si="138"/>
        <v>2.14724</v>
      </c>
      <c r="Y241" s="90">
        <f t="shared" si="138"/>
        <v>2.0298400000000001</v>
      </c>
      <c r="Z241" s="90">
        <f t="shared" si="138"/>
        <v>1.89256</v>
      </c>
      <c r="AA241" s="90">
        <f t="shared" si="138"/>
        <v>1.52264</v>
      </c>
    </row>
    <row r="242" spans="1:27" ht="12.75" hidden="1" customHeight="1" outlineLevel="1" x14ac:dyDescent="0.2">
      <c r="A242" s="98" t="s">
        <v>1263</v>
      </c>
      <c r="B242" s="62" t="s">
        <v>236</v>
      </c>
      <c r="C242" s="42" t="s">
        <v>77</v>
      </c>
      <c r="D242" s="43">
        <v>1286.3900000000001</v>
      </c>
      <c r="E242" s="43">
        <v>1226.93</v>
      </c>
      <c r="F242" s="43">
        <v>1164.67</v>
      </c>
      <c r="G242" s="43">
        <v>1155.6600000000001</v>
      </c>
      <c r="H242" s="43">
        <v>1187.4000000000001</v>
      </c>
      <c r="I242" s="43">
        <v>1280.82</v>
      </c>
      <c r="J242" s="43">
        <v>1572.46</v>
      </c>
      <c r="K242" s="43">
        <v>1743.29</v>
      </c>
      <c r="L242" s="43">
        <v>1949.15</v>
      </c>
      <c r="M242" s="43">
        <v>1991.64</v>
      </c>
      <c r="N242" s="43">
        <v>2017.3</v>
      </c>
      <c r="O242" s="43">
        <v>2029.04</v>
      </c>
      <c r="P242" s="43">
        <v>2030.25</v>
      </c>
      <c r="Q242" s="43">
        <v>2044.15</v>
      </c>
      <c r="R242" s="43">
        <v>2001.28</v>
      </c>
      <c r="S242" s="43">
        <v>1996.63</v>
      </c>
      <c r="T242" s="43">
        <v>2025.11</v>
      </c>
      <c r="U242" s="43">
        <v>2062.21</v>
      </c>
      <c r="V242" s="43">
        <v>1981.89</v>
      </c>
      <c r="W242" s="43">
        <v>2009.75</v>
      </c>
      <c r="X242" s="43">
        <v>1917.18</v>
      </c>
      <c r="Y242" s="43">
        <v>1799.78</v>
      </c>
      <c r="Z242" s="43">
        <v>1662.5</v>
      </c>
      <c r="AA242" s="43">
        <v>1292.58</v>
      </c>
    </row>
    <row r="243" spans="1:27" ht="12.75" hidden="1" customHeight="1" outlineLevel="1" x14ac:dyDescent="0.2">
      <c r="A243" s="98" t="s">
        <v>1264</v>
      </c>
      <c r="B243" s="62" t="s">
        <v>88</v>
      </c>
      <c r="C243" s="42" t="s">
        <v>77</v>
      </c>
      <c r="D243" s="43">
        <f>$D$168</f>
        <v>113.12</v>
      </c>
      <c r="E243" s="43">
        <f>$D$168</f>
        <v>113.12</v>
      </c>
      <c r="F243" s="43">
        <f t="shared" ref="F243:AA243" si="139">$D$168</f>
        <v>113.12</v>
      </c>
      <c r="G243" s="43">
        <f t="shared" si="139"/>
        <v>113.12</v>
      </c>
      <c r="H243" s="43">
        <f t="shared" si="139"/>
        <v>113.12</v>
      </c>
      <c r="I243" s="43">
        <f t="shared" si="139"/>
        <v>113.12</v>
      </c>
      <c r="J243" s="43">
        <f t="shared" si="139"/>
        <v>113.12</v>
      </c>
      <c r="K243" s="43">
        <f t="shared" si="139"/>
        <v>113.12</v>
      </c>
      <c r="L243" s="43">
        <f t="shared" si="139"/>
        <v>113.12</v>
      </c>
      <c r="M243" s="43">
        <f t="shared" si="139"/>
        <v>113.12</v>
      </c>
      <c r="N243" s="43">
        <f t="shared" si="139"/>
        <v>113.12</v>
      </c>
      <c r="O243" s="43">
        <f t="shared" si="139"/>
        <v>113.12</v>
      </c>
      <c r="P243" s="43">
        <f t="shared" si="139"/>
        <v>113.12</v>
      </c>
      <c r="Q243" s="43">
        <f t="shared" si="139"/>
        <v>113.12</v>
      </c>
      <c r="R243" s="43">
        <f t="shared" si="139"/>
        <v>113.12</v>
      </c>
      <c r="S243" s="43">
        <f t="shared" si="139"/>
        <v>113.12</v>
      </c>
      <c r="T243" s="43">
        <f t="shared" si="139"/>
        <v>113.12</v>
      </c>
      <c r="U243" s="43">
        <f t="shared" si="139"/>
        <v>113.12</v>
      </c>
      <c r="V243" s="43">
        <f t="shared" si="139"/>
        <v>113.12</v>
      </c>
      <c r="W243" s="43">
        <f t="shared" si="139"/>
        <v>113.12</v>
      </c>
      <c r="X243" s="43">
        <f t="shared" si="139"/>
        <v>113.12</v>
      </c>
      <c r="Y243" s="43">
        <f t="shared" si="139"/>
        <v>113.12</v>
      </c>
      <c r="Z243" s="43">
        <f t="shared" si="139"/>
        <v>113.12</v>
      </c>
      <c r="AA243" s="43">
        <f t="shared" si="139"/>
        <v>113.12</v>
      </c>
    </row>
    <row r="244" spans="1:27" ht="12.75" hidden="1" customHeight="1" outlineLevel="1" x14ac:dyDescent="0.2">
      <c r="A244" s="98" t="s">
        <v>1265</v>
      </c>
      <c r="B244" s="62" t="s">
        <v>81</v>
      </c>
      <c r="C244" s="42" t="s">
        <v>77</v>
      </c>
      <c r="D244" s="43">
        <v>6.71</v>
      </c>
      <c r="E244" s="43">
        <v>6.71</v>
      </c>
      <c r="F244" s="43">
        <v>6.71</v>
      </c>
      <c r="G244" s="43">
        <v>6.71</v>
      </c>
      <c r="H244" s="43">
        <v>6.71</v>
      </c>
      <c r="I244" s="43">
        <v>6.71</v>
      </c>
      <c r="J244" s="43">
        <v>6.71</v>
      </c>
      <c r="K244" s="43">
        <v>6.71</v>
      </c>
      <c r="L244" s="43">
        <v>6.71</v>
      </c>
      <c r="M244" s="43">
        <v>6.71</v>
      </c>
      <c r="N244" s="43">
        <v>6.71</v>
      </c>
      <c r="O244" s="43">
        <v>6.71</v>
      </c>
      <c r="P244" s="43">
        <v>6.71</v>
      </c>
      <c r="Q244" s="43">
        <v>6.71</v>
      </c>
      <c r="R244" s="43">
        <v>6.71</v>
      </c>
      <c r="S244" s="43">
        <v>6.71</v>
      </c>
      <c r="T244" s="43">
        <v>6.71</v>
      </c>
      <c r="U244" s="43">
        <v>6.71</v>
      </c>
      <c r="V244" s="43">
        <v>6.71</v>
      </c>
      <c r="W244" s="43">
        <v>6.71</v>
      </c>
      <c r="X244" s="43">
        <v>6.71</v>
      </c>
      <c r="Y244" s="43">
        <v>6.71</v>
      </c>
      <c r="Z244" s="43">
        <v>6.71</v>
      </c>
      <c r="AA244" s="43">
        <v>6.71</v>
      </c>
    </row>
    <row r="245" spans="1:27" ht="12.75" hidden="1" customHeight="1" outlineLevel="1" x14ac:dyDescent="0.2">
      <c r="A245" s="98" t="s">
        <v>1266</v>
      </c>
      <c r="B245" s="62" t="s">
        <v>79</v>
      </c>
      <c r="C245" s="42" t="s">
        <v>77</v>
      </c>
      <c r="D245" s="43">
        <f>$D$11</f>
        <v>110.23</v>
      </c>
      <c r="E245" s="43">
        <f t="shared" ref="E245:AA245" si="140">$D$11</f>
        <v>110.23</v>
      </c>
      <c r="F245" s="43">
        <f t="shared" si="140"/>
        <v>110.23</v>
      </c>
      <c r="G245" s="43">
        <f t="shared" si="140"/>
        <v>110.23</v>
      </c>
      <c r="H245" s="43">
        <f t="shared" si="140"/>
        <v>110.23</v>
      </c>
      <c r="I245" s="43">
        <f t="shared" si="140"/>
        <v>110.23</v>
      </c>
      <c r="J245" s="43">
        <f t="shared" si="140"/>
        <v>110.23</v>
      </c>
      <c r="K245" s="43">
        <f t="shared" si="140"/>
        <v>110.23</v>
      </c>
      <c r="L245" s="43">
        <f t="shared" si="140"/>
        <v>110.23</v>
      </c>
      <c r="M245" s="43">
        <f t="shared" si="140"/>
        <v>110.23</v>
      </c>
      <c r="N245" s="43">
        <f t="shared" si="140"/>
        <v>110.23</v>
      </c>
      <c r="O245" s="43">
        <f t="shared" si="140"/>
        <v>110.23</v>
      </c>
      <c r="P245" s="43">
        <f t="shared" si="140"/>
        <v>110.23</v>
      </c>
      <c r="Q245" s="43">
        <f t="shared" si="140"/>
        <v>110.23</v>
      </c>
      <c r="R245" s="43">
        <f t="shared" si="140"/>
        <v>110.23</v>
      </c>
      <c r="S245" s="43">
        <f t="shared" si="140"/>
        <v>110.23</v>
      </c>
      <c r="T245" s="43">
        <f t="shared" si="140"/>
        <v>110.23</v>
      </c>
      <c r="U245" s="43">
        <f t="shared" si="140"/>
        <v>110.23</v>
      </c>
      <c r="V245" s="43">
        <f t="shared" si="140"/>
        <v>110.23</v>
      </c>
      <c r="W245" s="43">
        <f t="shared" si="140"/>
        <v>110.23</v>
      </c>
      <c r="X245" s="43">
        <f t="shared" si="140"/>
        <v>110.23</v>
      </c>
      <c r="Y245" s="43">
        <f t="shared" si="140"/>
        <v>110.23</v>
      </c>
      <c r="Z245" s="43">
        <f t="shared" si="140"/>
        <v>110.23</v>
      </c>
      <c r="AA245" s="43">
        <f t="shared" si="140"/>
        <v>110.23</v>
      </c>
    </row>
    <row r="246" spans="1:27" ht="12.75" customHeight="1" collapsed="1" x14ac:dyDescent="0.2">
      <c r="A246" s="97" t="s">
        <v>1267</v>
      </c>
      <c r="B246" s="27" t="str">
        <f>"17"&amp;"."&amp;$B$663&amp;"."&amp;$B$664</f>
        <v>17.01.2023</v>
      </c>
      <c r="C246" s="89" t="s">
        <v>74</v>
      </c>
      <c r="D246" s="90">
        <f>ROUND(((D247+D248+D250+D249)/1000),5)</f>
        <v>1.3607</v>
      </c>
      <c r="E246" s="90">
        <f>ROUND(((E247+E248+E250+E249)/1000),5)</f>
        <v>1.32823</v>
      </c>
      <c r="F246" s="90">
        <f>ROUND(((F247+F248+F250+F249)/1000),5)</f>
        <v>1.3140400000000001</v>
      </c>
      <c r="G246" s="90">
        <f t="shared" ref="G246:AA246" si="141">ROUND(((G247+G248+G250+G249)/1000),5)</f>
        <v>1.3118399999999999</v>
      </c>
      <c r="H246" s="90">
        <f t="shared" si="141"/>
        <v>1.327</v>
      </c>
      <c r="I246" s="90">
        <f t="shared" si="141"/>
        <v>1.37927</v>
      </c>
      <c r="J246" s="90">
        <f t="shared" si="141"/>
        <v>1.58867</v>
      </c>
      <c r="K246" s="90">
        <f t="shared" si="141"/>
        <v>1.9288400000000001</v>
      </c>
      <c r="L246" s="90">
        <f t="shared" si="141"/>
        <v>1.9796400000000001</v>
      </c>
      <c r="M246" s="90">
        <f t="shared" si="141"/>
        <v>2.0341200000000002</v>
      </c>
      <c r="N246" s="90">
        <f t="shared" si="141"/>
        <v>2.05687</v>
      </c>
      <c r="O246" s="90">
        <f t="shared" si="141"/>
        <v>2.0802900000000002</v>
      </c>
      <c r="P246" s="90">
        <f t="shared" si="141"/>
        <v>2.0644200000000001</v>
      </c>
      <c r="Q246" s="90">
        <f t="shared" si="141"/>
        <v>2.0719400000000001</v>
      </c>
      <c r="R246" s="90">
        <f t="shared" si="141"/>
        <v>2.03199</v>
      </c>
      <c r="S246" s="90">
        <f t="shared" si="141"/>
        <v>2.02393</v>
      </c>
      <c r="T246" s="90">
        <f t="shared" si="141"/>
        <v>2.0703499999999999</v>
      </c>
      <c r="U246" s="90">
        <f t="shared" si="141"/>
        <v>2.1116799999999998</v>
      </c>
      <c r="V246" s="90">
        <f t="shared" si="141"/>
        <v>2.09199</v>
      </c>
      <c r="W246" s="90">
        <f t="shared" si="141"/>
        <v>2.0502600000000002</v>
      </c>
      <c r="X246" s="90">
        <f t="shared" si="141"/>
        <v>2.0362100000000001</v>
      </c>
      <c r="Y246" s="90">
        <f t="shared" si="141"/>
        <v>1.98115</v>
      </c>
      <c r="Z246" s="90">
        <f t="shared" si="141"/>
        <v>1.7604900000000001</v>
      </c>
      <c r="AA246" s="90">
        <f t="shared" si="141"/>
        <v>1.45608</v>
      </c>
    </row>
    <row r="247" spans="1:27" ht="12.75" hidden="1" customHeight="1" outlineLevel="1" x14ac:dyDescent="0.2">
      <c r="A247" s="98" t="s">
        <v>1268</v>
      </c>
      <c r="B247" s="62" t="s">
        <v>236</v>
      </c>
      <c r="C247" s="42" t="s">
        <v>77</v>
      </c>
      <c r="D247" s="43">
        <v>1130.6400000000001</v>
      </c>
      <c r="E247" s="43">
        <v>1098.17</v>
      </c>
      <c r="F247" s="43">
        <v>1083.98</v>
      </c>
      <c r="G247" s="43">
        <v>1081.78</v>
      </c>
      <c r="H247" s="43">
        <v>1096.94</v>
      </c>
      <c r="I247" s="43">
        <v>1149.21</v>
      </c>
      <c r="J247" s="43">
        <v>1358.61</v>
      </c>
      <c r="K247" s="43">
        <v>1698.78</v>
      </c>
      <c r="L247" s="43">
        <v>1749.58</v>
      </c>
      <c r="M247" s="43">
        <v>1804.06</v>
      </c>
      <c r="N247" s="43">
        <v>1826.81</v>
      </c>
      <c r="O247" s="43">
        <v>1850.23</v>
      </c>
      <c r="P247" s="43">
        <v>1834.36</v>
      </c>
      <c r="Q247" s="43">
        <v>1841.88</v>
      </c>
      <c r="R247" s="43">
        <v>1801.93</v>
      </c>
      <c r="S247" s="43">
        <v>1793.87</v>
      </c>
      <c r="T247" s="43">
        <v>1840.29</v>
      </c>
      <c r="U247" s="43">
        <v>1881.62</v>
      </c>
      <c r="V247" s="43">
        <v>1861.93</v>
      </c>
      <c r="W247" s="43">
        <v>1820.2</v>
      </c>
      <c r="X247" s="43">
        <v>1806.15</v>
      </c>
      <c r="Y247" s="43">
        <v>1751.09</v>
      </c>
      <c r="Z247" s="43">
        <v>1530.43</v>
      </c>
      <c r="AA247" s="43">
        <v>1226.02</v>
      </c>
    </row>
    <row r="248" spans="1:27" ht="12.75" hidden="1" customHeight="1" outlineLevel="1" x14ac:dyDescent="0.2">
      <c r="A248" s="98" t="s">
        <v>1269</v>
      </c>
      <c r="B248" s="62" t="s">
        <v>88</v>
      </c>
      <c r="C248" s="42" t="s">
        <v>77</v>
      </c>
      <c r="D248" s="43">
        <f>$D$168</f>
        <v>113.12</v>
      </c>
      <c r="E248" s="43">
        <f>$D$168</f>
        <v>113.12</v>
      </c>
      <c r="F248" s="43">
        <f t="shared" ref="F248:AA248" si="142">$D$168</f>
        <v>113.12</v>
      </c>
      <c r="G248" s="43">
        <f t="shared" si="142"/>
        <v>113.12</v>
      </c>
      <c r="H248" s="43">
        <f t="shared" si="142"/>
        <v>113.12</v>
      </c>
      <c r="I248" s="43">
        <f t="shared" si="142"/>
        <v>113.12</v>
      </c>
      <c r="J248" s="43">
        <f t="shared" si="142"/>
        <v>113.12</v>
      </c>
      <c r="K248" s="43">
        <f t="shared" si="142"/>
        <v>113.12</v>
      </c>
      <c r="L248" s="43">
        <f t="shared" si="142"/>
        <v>113.12</v>
      </c>
      <c r="M248" s="43">
        <f t="shared" si="142"/>
        <v>113.12</v>
      </c>
      <c r="N248" s="43">
        <f t="shared" si="142"/>
        <v>113.12</v>
      </c>
      <c r="O248" s="43">
        <f t="shared" si="142"/>
        <v>113.12</v>
      </c>
      <c r="P248" s="43">
        <f t="shared" si="142"/>
        <v>113.12</v>
      </c>
      <c r="Q248" s="43">
        <f t="shared" si="142"/>
        <v>113.12</v>
      </c>
      <c r="R248" s="43">
        <f t="shared" si="142"/>
        <v>113.12</v>
      </c>
      <c r="S248" s="43">
        <f t="shared" si="142"/>
        <v>113.12</v>
      </c>
      <c r="T248" s="43">
        <f t="shared" si="142"/>
        <v>113.12</v>
      </c>
      <c r="U248" s="43">
        <f t="shared" si="142"/>
        <v>113.12</v>
      </c>
      <c r="V248" s="43">
        <f t="shared" si="142"/>
        <v>113.12</v>
      </c>
      <c r="W248" s="43">
        <f t="shared" si="142"/>
        <v>113.12</v>
      </c>
      <c r="X248" s="43">
        <f t="shared" si="142"/>
        <v>113.12</v>
      </c>
      <c r="Y248" s="43">
        <f t="shared" si="142"/>
        <v>113.12</v>
      </c>
      <c r="Z248" s="43">
        <f t="shared" si="142"/>
        <v>113.12</v>
      </c>
      <c r="AA248" s="43">
        <f t="shared" si="142"/>
        <v>113.12</v>
      </c>
    </row>
    <row r="249" spans="1:27" ht="12.75" hidden="1" customHeight="1" outlineLevel="1" x14ac:dyDescent="0.2">
      <c r="A249" s="98" t="s">
        <v>1270</v>
      </c>
      <c r="B249" s="62" t="s">
        <v>81</v>
      </c>
      <c r="C249" s="42" t="s">
        <v>77</v>
      </c>
      <c r="D249" s="43">
        <v>6.71</v>
      </c>
      <c r="E249" s="43">
        <v>6.71</v>
      </c>
      <c r="F249" s="43">
        <v>6.71</v>
      </c>
      <c r="G249" s="43">
        <v>6.71</v>
      </c>
      <c r="H249" s="43">
        <v>6.71</v>
      </c>
      <c r="I249" s="43">
        <v>6.71</v>
      </c>
      <c r="J249" s="43">
        <v>6.71</v>
      </c>
      <c r="K249" s="43">
        <v>6.71</v>
      </c>
      <c r="L249" s="43">
        <v>6.71</v>
      </c>
      <c r="M249" s="43">
        <v>6.71</v>
      </c>
      <c r="N249" s="43">
        <v>6.71</v>
      </c>
      <c r="O249" s="43">
        <v>6.71</v>
      </c>
      <c r="P249" s="43">
        <v>6.71</v>
      </c>
      <c r="Q249" s="43">
        <v>6.71</v>
      </c>
      <c r="R249" s="43">
        <v>6.71</v>
      </c>
      <c r="S249" s="43">
        <v>6.71</v>
      </c>
      <c r="T249" s="43">
        <v>6.71</v>
      </c>
      <c r="U249" s="43">
        <v>6.71</v>
      </c>
      <c r="V249" s="43">
        <v>6.71</v>
      </c>
      <c r="W249" s="43">
        <v>6.71</v>
      </c>
      <c r="X249" s="43">
        <v>6.71</v>
      </c>
      <c r="Y249" s="43">
        <v>6.71</v>
      </c>
      <c r="Z249" s="43">
        <v>6.71</v>
      </c>
      <c r="AA249" s="43">
        <v>6.71</v>
      </c>
    </row>
    <row r="250" spans="1:27" ht="12.75" hidden="1" customHeight="1" outlineLevel="1" x14ac:dyDescent="0.2">
      <c r="A250" s="98" t="s">
        <v>1271</v>
      </c>
      <c r="B250" s="62" t="s">
        <v>79</v>
      </c>
      <c r="C250" s="42" t="s">
        <v>77</v>
      </c>
      <c r="D250" s="43">
        <f>$D$11</f>
        <v>110.23</v>
      </c>
      <c r="E250" s="43">
        <f t="shared" ref="E250:AA250" si="143">$D$11</f>
        <v>110.23</v>
      </c>
      <c r="F250" s="43">
        <f t="shared" si="143"/>
        <v>110.23</v>
      </c>
      <c r="G250" s="43">
        <f t="shared" si="143"/>
        <v>110.23</v>
      </c>
      <c r="H250" s="43">
        <f t="shared" si="143"/>
        <v>110.23</v>
      </c>
      <c r="I250" s="43">
        <f t="shared" si="143"/>
        <v>110.23</v>
      </c>
      <c r="J250" s="43">
        <f t="shared" si="143"/>
        <v>110.23</v>
      </c>
      <c r="K250" s="43">
        <f t="shared" si="143"/>
        <v>110.23</v>
      </c>
      <c r="L250" s="43">
        <f t="shared" si="143"/>
        <v>110.23</v>
      </c>
      <c r="M250" s="43">
        <f t="shared" si="143"/>
        <v>110.23</v>
      </c>
      <c r="N250" s="43">
        <f t="shared" si="143"/>
        <v>110.23</v>
      </c>
      <c r="O250" s="43">
        <f t="shared" si="143"/>
        <v>110.23</v>
      </c>
      <c r="P250" s="43">
        <f t="shared" si="143"/>
        <v>110.23</v>
      </c>
      <c r="Q250" s="43">
        <f t="shared" si="143"/>
        <v>110.23</v>
      </c>
      <c r="R250" s="43">
        <f t="shared" si="143"/>
        <v>110.23</v>
      </c>
      <c r="S250" s="43">
        <f t="shared" si="143"/>
        <v>110.23</v>
      </c>
      <c r="T250" s="43">
        <f t="shared" si="143"/>
        <v>110.23</v>
      </c>
      <c r="U250" s="43">
        <f t="shared" si="143"/>
        <v>110.23</v>
      </c>
      <c r="V250" s="43">
        <f t="shared" si="143"/>
        <v>110.23</v>
      </c>
      <c r="W250" s="43">
        <f t="shared" si="143"/>
        <v>110.23</v>
      </c>
      <c r="X250" s="43">
        <f t="shared" si="143"/>
        <v>110.23</v>
      </c>
      <c r="Y250" s="43">
        <f t="shared" si="143"/>
        <v>110.23</v>
      </c>
      <c r="Z250" s="43">
        <f t="shared" si="143"/>
        <v>110.23</v>
      </c>
      <c r="AA250" s="43">
        <f t="shared" si="143"/>
        <v>110.23</v>
      </c>
    </row>
    <row r="251" spans="1:27" ht="12.75" customHeight="1" collapsed="1" x14ac:dyDescent="0.2">
      <c r="A251" s="97" t="s">
        <v>1272</v>
      </c>
      <c r="B251" s="27" t="str">
        <f>"18"&amp;"."&amp;$B$663&amp;"."&amp;$B$664</f>
        <v>18.01.2023</v>
      </c>
      <c r="C251" s="89" t="s">
        <v>74</v>
      </c>
      <c r="D251" s="90">
        <f>ROUND(((D252+D253+D255+D254)/1000),5)</f>
        <v>1.3984000000000001</v>
      </c>
      <c r="E251" s="90">
        <f>ROUND(((E252+E253+E255+E254)/1000),5)</f>
        <v>1.3647499999999999</v>
      </c>
      <c r="F251" s="90">
        <f>ROUND(((F252+F253+F255+F254)/1000),5)</f>
        <v>1.34392</v>
      </c>
      <c r="G251" s="90">
        <f t="shared" ref="G251:AA251" si="144">ROUND(((G252+G253+G255+G254)/1000),5)</f>
        <v>1.34276</v>
      </c>
      <c r="H251" s="90">
        <f t="shared" si="144"/>
        <v>1.3688</v>
      </c>
      <c r="I251" s="90">
        <f t="shared" si="144"/>
        <v>1.42954</v>
      </c>
      <c r="J251" s="90">
        <f t="shared" si="144"/>
        <v>1.73068</v>
      </c>
      <c r="K251" s="90">
        <f t="shared" si="144"/>
        <v>1.94493</v>
      </c>
      <c r="L251" s="90">
        <f t="shared" si="144"/>
        <v>2.05593</v>
      </c>
      <c r="M251" s="90">
        <f t="shared" si="144"/>
        <v>2.0897100000000002</v>
      </c>
      <c r="N251" s="90">
        <f t="shared" si="144"/>
        <v>2.1083799999999999</v>
      </c>
      <c r="O251" s="90">
        <f t="shared" si="144"/>
        <v>2.1405599999999998</v>
      </c>
      <c r="P251" s="90">
        <f t="shared" si="144"/>
        <v>2.1191399999999998</v>
      </c>
      <c r="Q251" s="90">
        <f t="shared" si="144"/>
        <v>2.1288299999999998</v>
      </c>
      <c r="R251" s="90">
        <f t="shared" si="144"/>
        <v>2.1319300000000001</v>
      </c>
      <c r="S251" s="90">
        <f t="shared" si="144"/>
        <v>2.0925099999999999</v>
      </c>
      <c r="T251" s="90">
        <f t="shared" si="144"/>
        <v>2.1314799999999998</v>
      </c>
      <c r="U251" s="90">
        <f t="shared" si="144"/>
        <v>2.1396099999999998</v>
      </c>
      <c r="V251" s="90">
        <f t="shared" si="144"/>
        <v>2.1343000000000001</v>
      </c>
      <c r="W251" s="90">
        <f t="shared" si="144"/>
        <v>2.10405</v>
      </c>
      <c r="X251" s="90">
        <f t="shared" si="144"/>
        <v>2.0497000000000001</v>
      </c>
      <c r="Y251" s="90">
        <f t="shared" si="144"/>
        <v>1.96502</v>
      </c>
      <c r="Z251" s="90">
        <f t="shared" si="144"/>
        <v>1.73272</v>
      </c>
      <c r="AA251" s="90">
        <f t="shared" si="144"/>
        <v>1.4091</v>
      </c>
    </row>
    <row r="252" spans="1:27" ht="12.75" hidden="1" customHeight="1" outlineLevel="1" x14ac:dyDescent="0.2">
      <c r="A252" s="98" t="s">
        <v>1273</v>
      </c>
      <c r="B252" s="62" t="s">
        <v>236</v>
      </c>
      <c r="C252" s="42" t="s">
        <v>77</v>
      </c>
      <c r="D252" s="43">
        <v>1168.3399999999999</v>
      </c>
      <c r="E252" s="43">
        <v>1134.69</v>
      </c>
      <c r="F252" s="43">
        <v>1113.8599999999999</v>
      </c>
      <c r="G252" s="43">
        <v>1112.7</v>
      </c>
      <c r="H252" s="43">
        <v>1138.74</v>
      </c>
      <c r="I252" s="43">
        <v>1199.48</v>
      </c>
      <c r="J252" s="43">
        <v>1500.62</v>
      </c>
      <c r="K252" s="43">
        <v>1714.87</v>
      </c>
      <c r="L252" s="43">
        <v>1825.87</v>
      </c>
      <c r="M252" s="43">
        <v>1859.65</v>
      </c>
      <c r="N252" s="43">
        <v>1878.32</v>
      </c>
      <c r="O252" s="43">
        <v>1910.5</v>
      </c>
      <c r="P252" s="43">
        <v>1889.08</v>
      </c>
      <c r="Q252" s="43">
        <v>1898.77</v>
      </c>
      <c r="R252" s="43">
        <v>1901.87</v>
      </c>
      <c r="S252" s="43">
        <v>1862.45</v>
      </c>
      <c r="T252" s="43">
        <v>1901.42</v>
      </c>
      <c r="U252" s="43">
        <v>1909.55</v>
      </c>
      <c r="V252" s="43">
        <v>1904.24</v>
      </c>
      <c r="W252" s="43">
        <v>1873.99</v>
      </c>
      <c r="X252" s="43">
        <v>1819.64</v>
      </c>
      <c r="Y252" s="43">
        <v>1734.96</v>
      </c>
      <c r="Z252" s="43">
        <v>1502.66</v>
      </c>
      <c r="AA252" s="43">
        <v>1179.04</v>
      </c>
    </row>
    <row r="253" spans="1:27" ht="12.75" hidden="1" customHeight="1" outlineLevel="1" x14ac:dyDescent="0.2">
      <c r="A253" s="98" t="s">
        <v>1274</v>
      </c>
      <c r="B253" s="62" t="s">
        <v>88</v>
      </c>
      <c r="C253" s="42" t="s">
        <v>77</v>
      </c>
      <c r="D253" s="43">
        <f>$D$168</f>
        <v>113.12</v>
      </c>
      <c r="E253" s="43">
        <f>$D$168</f>
        <v>113.12</v>
      </c>
      <c r="F253" s="43">
        <f t="shared" ref="F253:AA253" si="145">$D$168</f>
        <v>113.12</v>
      </c>
      <c r="G253" s="43">
        <f t="shared" si="145"/>
        <v>113.12</v>
      </c>
      <c r="H253" s="43">
        <f t="shared" si="145"/>
        <v>113.12</v>
      </c>
      <c r="I253" s="43">
        <f t="shared" si="145"/>
        <v>113.12</v>
      </c>
      <c r="J253" s="43">
        <f t="shared" si="145"/>
        <v>113.12</v>
      </c>
      <c r="K253" s="43">
        <f t="shared" si="145"/>
        <v>113.12</v>
      </c>
      <c r="L253" s="43">
        <f t="shared" si="145"/>
        <v>113.12</v>
      </c>
      <c r="M253" s="43">
        <f t="shared" si="145"/>
        <v>113.12</v>
      </c>
      <c r="N253" s="43">
        <f t="shared" si="145"/>
        <v>113.12</v>
      </c>
      <c r="O253" s="43">
        <f t="shared" si="145"/>
        <v>113.12</v>
      </c>
      <c r="P253" s="43">
        <f t="shared" si="145"/>
        <v>113.12</v>
      </c>
      <c r="Q253" s="43">
        <f t="shared" si="145"/>
        <v>113.12</v>
      </c>
      <c r="R253" s="43">
        <f t="shared" si="145"/>
        <v>113.12</v>
      </c>
      <c r="S253" s="43">
        <f t="shared" si="145"/>
        <v>113.12</v>
      </c>
      <c r="T253" s="43">
        <f t="shared" si="145"/>
        <v>113.12</v>
      </c>
      <c r="U253" s="43">
        <f t="shared" si="145"/>
        <v>113.12</v>
      </c>
      <c r="V253" s="43">
        <f t="shared" si="145"/>
        <v>113.12</v>
      </c>
      <c r="W253" s="43">
        <f t="shared" si="145"/>
        <v>113.12</v>
      </c>
      <c r="X253" s="43">
        <f t="shared" si="145"/>
        <v>113.12</v>
      </c>
      <c r="Y253" s="43">
        <f t="shared" si="145"/>
        <v>113.12</v>
      </c>
      <c r="Z253" s="43">
        <f t="shared" si="145"/>
        <v>113.12</v>
      </c>
      <c r="AA253" s="43">
        <f t="shared" si="145"/>
        <v>113.12</v>
      </c>
    </row>
    <row r="254" spans="1:27" ht="12.75" hidden="1" customHeight="1" outlineLevel="1" x14ac:dyDescent="0.2">
      <c r="A254" s="98" t="s">
        <v>1275</v>
      </c>
      <c r="B254" s="62" t="s">
        <v>81</v>
      </c>
      <c r="C254" s="42" t="s">
        <v>77</v>
      </c>
      <c r="D254" s="43">
        <v>6.71</v>
      </c>
      <c r="E254" s="43">
        <v>6.71</v>
      </c>
      <c r="F254" s="43">
        <v>6.71</v>
      </c>
      <c r="G254" s="43">
        <v>6.71</v>
      </c>
      <c r="H254" s="43">
        <v>6.71</v>
      </c>
      <c r="I254" s="43">
        <v>6.71</v>
      </c>
      <c r="J254" s="43">
        <v>6.71</v>
      </c>
      <c r="K254" s="43">
        <v>6.71</v>
      </c>
      <c r="L254" s="43">
        <v>6.71</v>
      </c>
      <c r="M254" s="43">
        <v>6.71</v>
      </c>
      <c r="N254" s="43">
        <v>6.71</v>
      </c>
      <c r="O254" s="43">
        <v>6.71</v>
      </c>
      <c r="P254" s="43">
        <v>6.71</v>
      </c>
      <c r="Q254" s="43">
        <v>6.71</v>
      </c>
      <c r="R254" s="43">
        <v>6.71</v>
      </c>
      <c r="S254" s="43">
        <v>6.71</v>
      </c>
      <c r="T254" s="43">
        <v>6.71</v>
      </c>
      <c r="U254" s="43">
        <v>6.71</v>
      </c>
      <c r="V254" s="43">
        <v>6.71</v>
      </c>
      <c r="W254" s="43">
        <v>6.71</v>
      </c>
      <c r="X254" s="43">
        <v>6.71</v>
      </c>
      <c r="Y254" s="43">
        <v>6.71</v>
      </c>
      <c r="Z254" s="43">
        <v>6.71</v>
      </c>
      <c r="AA254" s="43">
        <v>6.71</v>
      </c>
    </row>
    <row r="255" spans="1:27" ht="12.75" hidden="1" customHeight="1" outlineLevel="1" x14ac:dyDescent="0.2">
      <c r="A255" s="98" t="s">
        <v>1276</v>
      </c>
      <c r="B255" s="62" t="s">
        <v>79</v>
      </c>
      <c r="C255" s="42" t="s">
        <v>77</v>
      </c>
      <c r="D255" s="43">
        <f>$D$11</f>
        <v>110.23</v>
      </c>
      <c r="E255" s="43">
        <f t="shared" ref="E255:AA255" si="146">$D$11</f>
        <v>110.23</v>
      </c>
      <c r="F255" s="43">
        <f t="shared" si="146"/>
        <v>110.23</v>
      </c>
      <c r="G255" s="43">
        <f t="shared" si="146"/>
        <v>110.23</v>
      </c>
      <c r="H255" s="43">
        <f t="shared" si="146"/>
        <v>110.23</v>
      </c>
      <c r="I255" s="43">
        <f t="shared" si="146"/>
        <v>110.23</v>
      </c>
      <c r="J255" s="43">
        <f t="shared" si="146"/>
        <v>110.23</v>
      </c>
      <c r="K255" s="43">
        <f t="shared" si="146"/>
        <v>110.23</v>
      </c>
      <c r="L255" s="43">
        <f t="shared" si="146"/>
        <v>110.23</v>
      </c>
      <c r="M255" s="43">
        <f t="shared" si="146"/>
        <v>110.23</v>
      </c>
      <c r="N255" s="43">
        <f t="shared" si="146"/>
        <v>110.23</v>
      </c>
      <c r="O255" s="43">
        <f t="shared" si="146"/>
        <v>110.23</v>
      </c>
      <c r="P255" s="43">
        <f t="shared" si="146"/>
        <v>110.23</v>
      </c>
      <c r="Q255" s="43">
        <f t="shared" si="146"/>
        <v>110.23</v>
      </c>
      <c r="R255" s="43">
        <f t="shared" si="146"/>
        <v>110.23</v>
      </c>
      <c r="S255" s="43">
        <f t="shared" si="146"/>
        <v>110.23</v>
      </c>
      <c r="T255" s="43">
        <f t="shared" si="146"/>
        <v>110.23</v>
      </c>
      <c r="U255" s="43">
        <f t="shared" si="146"/>
        <v>110.23</v>
      </c>
      <c r="V255" s="43">
        <f t="shared" si="146"/>
        <v>110.23</v>
      </c>
      <c r="W255" s="43">
        <f t="shared" si="146"/>
        <v>110.23</v>
      </c>
      <c r="X255" s="43">
        <f t="shared" si="146"/>
        <v>110.23</v>
      </c>
      <c r="Y255" s="43">
        <f t="shared" si="146"/>
        <v>110.23</v>
      </c>
      <c r="Z255" s="43">
        <f t="shared" si="146"/>
        <v>110.23</v>
      </c>
      <c r="AA255" s="43">
        <f t="shared" si="146"/>
        <v>110.23</v>
      </c>
    </row>
    <row r="256" spans="1:27" ht="12.75" customHeight="1" collapsed="1" x14ac:dyDescent="0.2">
      <c r="A256" s="97" t="s">
        <v>1277</v>
      </c>
      <c r="B256" s="27" t="str">
        <f>"19"&amp;"."&amp;$B$663&amp;"."&amp;$B$664</f>
        <v>19.01.2023</v>
      </c>
      <c r="C256" s="89" t="s">
        <v>74</v>
      </c>
      <c r="D256" s="90">
        <f>ROUND(((D257+D258+D260+D259)/1000),5)</f>
        <v>1.40944</v>
      </c>
      <c r="E256" s="90">
        <f>ROUND(((E257+E258+E260+E259)/1000),5)</f>
        <v>1.37381</v>
      </c>
      <c r="F256" s="90">
        <f>ROUND(((F257+F258+F260+F259)/1000),5)</f>
        <v>1.3453900000000001</v>
      </c>
      <c r="G256" s="90">
        <f t="shared" ref="G256:AA256" si="147">ROUND(((G257+G258+G260+G259)/1000),5)</f>
        <v>1.3454999999999999</v>
      </c>
      <c r="H256" s="90">
        <f t="shared" si="147"/>
        <v>1.37826</v>
      </c>
      <c r="I256" s="90">
        <f t="shared" si="147"/>
        <v>1.4324600000000001</v>
      </c>
      <c r="J256" s="90">
        <f t="shared" si="147"/>
        <v>1.84541</v>
      </c>
      <c r="K256" s="90">
        <f t="shared" si="147"/>
        <v>2.0254699999999999</v>
      </c>
      <c r="L256" s="90">
        <f t="shared" si="147"/>
        <v>2.12269</v>
      </c>
      <c r="M256" s="90">
        <f t="shared" si="147"/>
        <v>2.1428400000000001</v>
      </c>
      <c r="N256" s="90">
        <f t="shared" si="147"/>
        <v>2.1619799999999998</v>
      </c>
      <c r="O256" s="90">
        <f t="shared" si="147"/>
        <v>2.1929500000000002</v>
      </c>
      <c r="P256" s="90">
        <f t="shared" si="147"/>
        <v>2.1723300000000001</v>
      </c>
      <c r="Q256" s="90">
        <f t="shared" si="147"/>
        <v>2.1806199999999998</v>
      </c>
      <c r="R256" s="90">
        <f t="shared" si="147"/>
        <v>2.1850499999999999</v>
      </c>
      <c r="S256" s="90">
        <f t="shared" si="147"/>
        <v>2.1437499999999998</v>
      </c>
      <c r="T256" s="90">
        <f t="shared" si="147"/>
        <v>2.2248600000000001</v>
      </c>
      <c r="U256" s="90">
        <f t="shared" si="147"/>
        <v>2.2474699999999999</v>
      </c>
      <c r="V256" s="90">
        <f t="shared" si="147"/>
        <v>2.2312099999999999</v>
      </c>
      <c r="W256" s="90">
        <f t="shared" si="147"/>
        <v>2.1597200000000001</v>
      </c>
      <c r="X256" s="90">
        <f t="shared" si="147"/>
        <v>2.1206200000000002</v>
      </c>
      <c r="Y256" s="90">
        <f t="shared" si="147"/>
        <v>2.0547499999999999</v>
      </c>
      <c r="Z256" s="90">
        <f t="shared" si="147"/>
        <v>1.8490200000000001</v>
      </c>
      <c r="AA256" s="90">
        <f t="shared" si="147"/>
        <v>1.4278999999999999</v>
      </c>
    </row>
    <row r="257" spans="1:27" ht="12.75" hidden="1" customHeight="1" outlineLevel="1" x14ac:dyDescent="0.2">
      <c r="A257" s="98" t="s">
        <v>1278</v>
      </c>
      <c r="B257" s="62" t="s">
        <v>236</v>
      </c>
      <c r="C257" s="42" t="s">
        <v>77</v>
      </c>
      <c r="D257" s="43">
        <v>1179.3800000000001</v>
      </c>
      <c r="E257" s="43">
        <v>1143.75</v>
      </c>
      <c r="F257" s="43">
        <v>1115.33</v>
      </c>
      <c r="G257" s="43">
        <v>1115.44</v>
      </c>
      <c r="H257" s="43">
        <v>1148.2</v>
      </c>
      <c r="I257" s="43">
        <v>1202.4000000000001</v>
      </c>
      <c r="J257" s="43">
        <v>1615.35</v>
      </c>
      <c r="K257" s="43">
        <v>1795.41</v>
      </c>
      <c r="L257" s="43">
        <v>1892.63</v>
      </c>
      <c r="M257" s="43">
        <v>1912.78</v>
      </c>
      <c r="N257" s="43">
        <v>1931.92</v>
      </c>
      <c r="O257" s="43">
        <v>1962.89</v>
      </c>
      <c r="P257" s="43">
        <v>1942.27</v>
      </c>
      <c r="Q257" s="43">
        <v>1950.56</v>
      </c>
      <c r="R257" s="43">
        <v>1954.99</v>
      </c>
      <c r="S257" s="43">
        <v>1913.69</v>
      </c>
      <c r="T257" s="43">
        <v>1994.8</v>
      </c>
      <c r="U257" s="43">
        <v>2017.41</v>
      </c>
      <c r="V257" s="43">
        <v>2001.15</v>
      </c>
      <c r="W257" s="43">
        <v>1929.66</v>
      </c>
      <c r="X257" s="43">
        <v>1890.56</v>
      </c>
      <c r="Y257" s="43">
        <v>1824.69</v>
      </c>
      <c r="Z257" s="43">
        <v>1618.96</v>
      </c>
      <c r="AA257" s="43">
        <v>1197.8399999999999</v>
      </c>
    </row>
    <row r="258" spans="1:27" ht="12.75" hidden="1" customHeight="1" outlineLevel="1" x14ac:dyDescent="0.2">
      <c r="A258" s="98" t="s">
        <v>1279</v>
      </c>
      <c r="B258" s="62" t="s">
        <v>88</v>
      </c>
      <c r="C258" s="42" t="s">
        <v>77</v>
      </c>
      <c r="D258" s="43">
        <f>$D$168</f>
        <v>113.12</v>
      </c>
      <c r="E258" s="43">
        <f>$D$168</f>
        <v>113.12</v>
      </c>
      <c r="F258" s="43">
        <f t="shared" ref="F258:AA258" si="148">$D$168</f>
        <v>113.12</v>
      </c>
      <c r="G258" s="43">
        <f t="shared" si="148"/>
        <v>113.12</v>
      </c>
      <c r="H258" s="43">
        <f t="shared" si="148"/>
        <v>113.12</v>
      </c>
      <c r="I258" s="43">
        <f t="shared" si="148"/>
        <v>113.12</v>
      </c>
      <c r="J258" s="43">
        <f t="shared" si="148"/>
        <v>113.12</v>
      </c>
      <c r="K258" s="43">
        <f t="shared" si="148"/>
        <v>113.12</v>
      </c>
      <c r="L258" s="43">
        <f t="shared" si="148"/>
        <v>113.12</v>
      </c>
      <c r="M258" s="43">
        <f t="shared" si="148"/>
        <v>113.12</v>
      </c>
      <c r="N258" s="43">
        <f t="shared" si="148"/>
        <v>113.12</v>
      </c>
      <c r="O258" s="43">
        <f t="shared" si="148"/>
        <v>113.12</v>
      </c>
      <c r="P258" s="43">
        <f t="shared" si="148"/>
        <v>113.12</v>
      </c>
      <c r="Q258" s="43">
        <f t="shared" si="148"/>
        <v>113.12</v>
      </c>
      <c r="R258" s="43">
        <f t="shared" si="148"/>
        <v>113.12</v>
      </c>
      <c r="S258" s="43">
        <f t="shared" si="148"/>
        <v>113.12</v>
      </c>
      <c r="T258" s="43">
        <f t="shared" si="148"/>
        <v>113.12</v>
      </c>
      <c r="U258" s="43">
        <f t="shared" si="148"/>
        <v>113.12</v>
      </c>
      <c r="V258" s="43">
        <f t="shared" si="148"/>
        <v>113.12</v>
      </c>
      <c r="W258" s="43">
        <f t="shared" si="148"/>
        <v>113.12</v>
      </c>
      <c r="X258" s="43">
        <f t="shared" si="148"/>
        <v>113.12</v>
      </c>
      <c r="Y258" s="43">
        <f t="shared" si="148"/>
        <v>113.12</v>
      </c>
      <c r="Z258" s="43">
        <f t="shared" si="148"/>
        <v>113.12</v>
      </c>
      <c r="AA258" s="43">
        <f t="shared" si="148"/>
        <v>113.12</v>
      </c>
    </row>
    <row r="259" spans="1:27" ht="12.75" hidden="1" customHeight="1" outlineLevel="1" x14ac:dyDescent="0.2">
      <c r="A259" s="98" t="s">
        <v>1280</v>
      </c>
      <c r="B259" s="62" t="s">
        <v>81</v>
      </c>
      <c r="C259" s="42" t="s">
        <v>77</v>
      </c>
      <c r="D259" s="43">
        <v>6.71</v>
      </c>
      <c r="E259" s="43">
        <v>6.71</v>
      </c>
      <c r="F259" s="43">
        <v>6.71</v>
      </c>
      <c r="G259" s="43">
        <v>6.71</v>
      </c>
      <c r="H259" s="43">
        <v>6.71</v>
      </c>
      <c r="I259" s="43">
        <v>6.71</v>
      </c>
      <c r="J259" s="43">
        <v>6.71</v>
      </c>
      <c r="K259" s="43">
        <v>6.71</v>
      </c>
      <c r="L259" s="43">
        <v>6.71</v>
      </c>
      <c r="M259" s="43">
        <v>6.71</v>
      </c>
      <c r="N259" s="43">
        <v>6.71</v>
      </c>
      <c r="O259" s="43">
        <v>6.71</v>
      </c>
      <c r="P259" s="43">
        <v>6.71</v>
      </c>
      <c r="Q259" s="43">
        <v>6.71</v>
      </c>
      <c r="R259" s="43">
        <v>6.71</v>
      </c>
      <c r="S259" s="43">
        <v>6.71</v>
      </c>
      <c r="T259" s="43">
        <v>6.71</v>
      </c>
      <c r="U259" s="43">
        <v>6.71</v>
      </c>
      <c r="V259" s="43">
        <v>6.71</v>
      </c>
      <c r="W259" s="43">
        <v>6.71</v>
      </c>
      <c r="X259" s="43">
        <v>6.71</v>
      </c>
      <c r="Y259" s="43">
        <v>6.71</v>
      </c>
      <c r="Z259" s="43">
        <v>6.71</v>
      </c>
      <c r="AA259" s="43">
        <v>6.71</v>
      </c>
    </row>
    <row r="260" spans="1:27" ht="12.75" hidden="1" customHeight="1" outlineLevel="1" x14ac:dyDescent="0.2">
      <c r="A260" s="98" t="s">
        <v>1281</v>
      </c>
      <c r="B260" s="62" t="s">
        <v>79</v>
      </c>
      <c r="C260" s="42" t="s">
        <v>77</v>
      </c>
      <c r="D260" s="43">
        <f>$D$11</f>
        <v>110.23</v>
      </c>
      <c r="E260" s="43">
        <f t="shared" ref="E260:AA260" si="149">$D$11</f>
        <v>110.23</v>
      </c>
      <c r="F260" s="43">
        <f t="shared" si="149"/>
        <v>110.23</v>
      </c>
      <c r="G260" s="43">
        <f t="shared" si="149"/>
        <v>110.23</v>
      </c>
      <c r="H260" s="43">
        <f t="shared" si="149"/>
        <v>110.23</v>
      </c>
      <c r="I260" s="43">
        <f t="shared" si="149"/>
        <v>110.23</v>
      </c>
      <c r="J260" s="43">
        <f t="shared" si="149"/>
        <v>110.23</v>
      </c>
      <c r="K260" s="43">
        <f t="shared" si="149"/>
        <v>110.23</v>
      </c>
      <c r="L260" s="43">
        <f t="shared" si="149"/>
        <v>110.23</v>
      </c>
      <c r="M260" s="43">
        <f t="shared" si="149"/>
        <v>110.23</v>
      </c>
      <c r="N260" s="43">
        <f t="shared" si="149"/>
        <v>110.23</v>
      </c>
      <c r="O260" s="43">
        <f t="shared" si="149"/>
        <v>110.23</v>
      </c>
      <c r="P260" s="43">
        <f t="shared" si="149"/>
        <v>110.23</v>
      </c>
      <c r="Q260" s="43">
        <f t="shared" si="149"/>
        <v>110.23</v>
      </c>
      <c r="R260" s="43">
        <f t="shared" si="149"/>
        <v>110.23</v>
      </c>
      <c r="S260" s="43">
        <f t="shared" si="149"/>
        <v>110.23</v>
      </c>
      <c r="T260" s="43">
        <f t="shared" si="149"/>
        <v>110.23</v>
      </c>
      <c r="U260" s="43">
        <f t="shared" si="149"/>
        <v>110.23</v>
      </c>
      <c r="V260" s="43">
        <f t="shared" si="149"/>
        <v>110.23</v>
      </c>
      <c r="W260" s="43">
        <f t="shared" si="149"/>
        <v>110.23</v>
      </c>
      <c r="X260" s="43">
        <f t="shared" si="149"/>
        <v>110.23</v>
      </c>
      <c r="Y260" s="43">
        <f t="shared" si="149"/>
        <v>110.23</v>
      </c>
      <c r="Z260" s="43">
        <f t="shared" si="149"/>
        <v>110.23</v>
      </c>
      <c r="AA260" s="43">
        <f t="shared" si="149"/>
        <v>110.23</v>
      </c>
    </row>
    <row r="261" spans="1:27" ht="12.75" customHeight="1" collapsed="1" x14ac:dyDescent="0.2">
      <c r="A261" s="97" t="s">
        <v>1282</v>
      </c>
      <c r="B261" s="27" t="str">
        <f>"20"&amp;"."&amp;$B$663&amp;"."&amp;$B$664</f>
        <v>20.01.2023</v>
      </c>
      <c r="C261" s="89" t="s">
        <v>74</v>
      </c>
      <c r="D261" s="90">
        <f>ROUND(((D262+D263+D265+D264)/1000),5)</f>
        <v>1.40825</v>
      </c>
      <c r="E261" s="90">
        <f>ROUND(((E262+E263+E265+E264)/1000),5)</f>
        <v>1.3749400000000001</v>
      </c>
      <c r="F261" s="90">
        <f>ROUND(((F262+F263+F265+F264)/1000),5)</f>
        <v>1.3386899999999999</v>
      </c>
      <c r="G261" s="90">
        <f t="shared" ref="G261:AA261" si="150">ROUND(((G262+G263+G265+G264)/1000),5)</f>
        <v>1.3266800000000001</v>
      </c>
      <c r="H261" s="90">
        <f t="shared" si="150"/>
        <v>1.3709199999999999</v>
      </c>
      <c r="I261" s="90">
        <f t="shared" si="150"/>
        <v>1.4227399999999999</v>
      </c>
      <c r="J261" s="90">
        <f t="shared" si="150"/>
        <v>1.7927900000000001</v>
      </c>
      <c r="K261" s="90">
        <f t="shared" si="150"/>
        <v>1.9825299999999999</v>
      </c>
      <c r="L261" s="90">
        <f t="shared" si="150"/>
        <v>2.0929199999999999</v>
      </c>
      <c r="M261" s="90">
        <f t="shared" si="150"/>
        <v>2.1036199999999998</v>
      </c>
      <c r="N261" s="90">
        <f t="shared" si="150"/>
        <v>2.1173700000000002</v>
      </c>
      <c r="O261" s="90">
        <f t="shared" si="150"/>
        <v>2.1384300000000001</v>
      </c>
      <c r="P261" s="90">
        <f t="shared" si="150"/>
        <v>2.1227200000000002</v>
      </c>
      <c r="Q261" s="90">
        <f t="shared" si="150"/>
        <v>2.1286</v>
      </c>
      <c r="R261" s="90">
        <f t="shared" si="150"/>
        <v>2.1236899999999999</v>
      </c>
      <c r="S261" s="90">
        <f t="shared" si="150"/>
        <v>2.0964999999999998</v>
      </c>
      <c r="T261" s="90">
        <f t="shared" si="150"/>
        <v>2.0973299999999999</v>
      </c>
      <c r="U261" s="90">
        <f t="shared" si="150"/>
        <v>2.1038899999999998</v>
      </c>
      <c r="V261" s="90">
        <f t="shared" si="150"/>
        <v>2.09985</v>
      </c>
      <c r="W261" s="90">
        <f t="shared" si="150"/>
        <v>2.1137100000000002</v>
      </c>
      <c r="X261" s="90">
        <f t="shared" si="150"/>
        <v>2.0708099999999998</v>
      </c>
      <c r="Y261" s="90">
        <f t="shared" si="150"/>
        <v>1.99034</v>
      </c>
      <c r="Z261" s="90">
        <f t="shared" si="150"/>
        <v>1.80803</v>
      </c>
      <c r="AA261" s="90">
        <f t="shared" si="150"/>
        <v>1.4314100000000001</v>
      </c>
    </row>
    <row r="262" spans="1:27" ht="12.75" hidden="1" customHeight="1" outlineLevel="1" x14ac:dyDescent="0.2">
      <c r="A262" s="98" t="s">
        <v>1283</v>
      </c>
      <c r="B262" s="62" t="s">
        <v>236</v>
      </c>
      <c r="C262" s="42" t="s">
        <v>77</v>
      </c>
      <c r="D262" s="43">
        <v>1178.19</v>
      </c>
      <c r="E262" s="43">
        <v>1144.8800000000001</v>
      </c>
      <c r="F262" s="43">
        <v>1108.6300000000001</v>
      </c>
      <c r="G262" s="43">
        <v>1096.6199999999999</v>
      </c>
      <c r="H262" s="43">
        <v>1140.8599999999999</v>
      </c>
      <c r="I262" s="43">
        <v>1192.68</v>
      </c>
      <c r="J262" s="43">
        <v>1562.73</v>
      </c>
      <c r="K262" s="43">
        <v>1752.47</v>
      </c>
      <c r="L262" s="43">
        <v>1862.86</v>
      </c>
      <c r="M262" s="43">
        <v>1873.56</v>
      </c>
      <c r="N262" s="43">
        <v>1887.31</v>
      </c>
      <c r="O262" s="43">
        <v>1908.37</v>
      </c>
      <c r="P262" s="43">
        <v>1892.66</v>
      </c>
      <c r="Q262" s="43">
        <v>1898.54</v>
      </c>
      <c r="R262" s="43">
        <v>1893.63</v>
      </c>
      <c r="S262" s="43">
        <v>1866.44</v>
      </c>
      <c r="T262" s="43">
        <v>1867.27</v>
      </c>
      <c r="U262" s="43">
        <v>1873.83</v>
      </c>
      <c r="V262" s="43">
        <v>1869.79</v>
      </c>
      <c r="W262" s="43">
        <v>1883.65</v>
      </c>
      <c r="X262" s="43">
        <v>1840.75</v>
      </c>
      <c r="Y262" s="43">
        <v>1760.28</v>
      </c>
      <c r="Z262" s="43">
        <v>1577.97</v>
      </c>
      <c r="AA262" s="43">
        <v>1201.3499999999999</v>
      </c>
    </row>
    <row r="263" spans="1:27" ht="12.75" hidden="1" customHeight="1" outlineLevel="1" x14ac:dyDescent="0.2">
      <c r="A263" s="98" t="s">
        <v>1284</v>
      </c>
      <c r="B263" s="62" t="s">
        <v>88</v>
      </c>
      <c r="C263" s="42" t="s">
        <v>77</v>
      </c>
      <c r="D263" s="43">
        <f>$D$168</f>
        <v>113.12</v>
      </c>
      <c r="E263" s="43">
        <f>$D$168</f>
        <v>113.12</v>
      </c>
      <c r="F263" s="43">
        <f t="shared" ref="F263:AA263" si="151">$D$168</f>
        <v>113.12</v>
      </c>
      <c r="G263" s="43">
        <f t="shared" si="151"/>
        <v>113.12</v>
      </c>
      <c r="H263" s="43">
        <f t="shared" si="151"/>
        <v>113.12</v>
      </c>
      <c r="I263" s="43">
        <f t="shared" si="151"/>
        <v>113.12</v>
      </c>
      <c r="J263" s="43">
        <f t="shared" si="151"/>
        <v>113.12</v>
      </c>
      <c r="K263" s="43">
        <f t="shared" si="151"/>
        <v>113.12</v>
      </c>
      <c r="L263" s="43">
        <f t="shared" si="151"/>
        <v>113.12</v>
      </c>
      <c r="M263" s="43">
        <f t="shared" si="151"/>
        <v>113.12</v>
      </c>
      <c r="N263" s="43">
        <f t="shared" si="151"/>
        <v>113.12</v>
      </c>
      <c r="O263" s="43">
        <f t="shared" si="151"/>
        <v>113.12</v>
      </c>
      <c r="P263" s="43">
        <f t="shared" si="151"/>
        <v>113.12</v>
      </c>
      <c r="Q263" s="43">
        <f t="shared" si="151"/>
        <v>113.12</v>
      </c>
      <c r="R263" s="43">
        <f t="shared" si="151"/>
        <v>113.12</v>
      </c>
      <c r="S263" s="43">
        <f t="shared" si="151"/>
        <v>113.12</v>
      </c>
      <c r="T263" s="43">
        <f t="shared" si="151"/>
        <v>113.12</v>
      </c>
      <c r="U263" s="43">
        <f t="shared" si="151"/>
        <v>113.12</v>
      </c>
      <c r="V263" s="43">
        <f t="shared" si="151"/>
        <v>113.12</v>
      </c>
      <c r="W263" s="43">
        <f t="shared" si="151"/>
        <v>113.12</v>
      </c>
      <c r="X263" s="43">
        <f t="shared" si="151"/>
        <v>113.12</v>
      </c>
      <c r="Y263" s="43">
        <f t="shared" si="151"/>
        <v>113.12</v>
      </c>
      <c r="Z263" s="43">
        <f t="shared" si="151"/>
        <v>113.12</v>
      </c>
      <c r="AA263" s="43">
        <f t="shared" si="151"/>
        <v>113.12</v>
      </c>
    </row>
    <row r="264" spans="1:27" ht="12.75" hidden="1" customHeight="1" outlineLevel="1" x14ac:dyDescent="0.2">
      <c r="A264" s="98" t="s">
        <v>1285</v>
      </c>
      <c r="B264" s="62" t="s">
        <v>81</v>
      </c>
      <c r="C264" s="42" t="s">
        <v>77</v>
      </c>
      <c r="D264" s="43">
        <v>6.71</v>
      </c>
      <c r="E264" s="43">
        <v>6.71</v>
      </c>
      <c r="F264" s="43">
        <v>6.71</v>
      </c>
      <c r="G264" s="43">
        <v>6.71</v>
      </c>
      <c r="H264" s="43">
        <v>6.71</v>
      </c>
      <c r="I264" s="43">
        <v>6.71</v>
      </c>
      <c r="J264" s="43">
        <v>6.71</v>
      </c>
      <c r="K264" s="43">
        <v>6.71</v>
      </c>
      <c r="L264" s="43">
        <v>6.71</v>
      </c>
      <c r="M264" s="43">
        <v>6.71</v>
      </c>
      <c r="N264" s="43">
        <v>6.71</v>
      </c>
      <c r="O264" s="43">
        <v>6.71</v>
      </c>
      <c r="P264" s="43">
        <v>6.71</v>
      </c>
      <c r="Q264" s="43">
        <v>6.71</v>
      </c>
      <c r="R264" s="43">
        <v>6.71</v>
      </c>
      <c r="S264" s="43">
        <v>6.71</v>
      </c>
      <c r="T264" s="43">
        <v>6.71</v>
      </c>
      <c r="U264" s="43">
        <v>6.71</v>
      </c>
      <c r="V264" s="43">
        <v>6.71</v>
      </c>
      <c r="W264" s="43">
        <v>6.71</v>
      </c>
      <c r="X264" s="43">
        <v>6.71</v>
      </c>
      <c r="Y264" s="43">
        <v>6.71</v>
      </c>
      <c r="Z264" s="43">
        <v>6.71</v>
      </c>
      <c r="AA264" s="43">
        <v>6.71</v>
      </c>
    </row>
    <row r="265" spans="1:27" ht="12.75" hidden="1" customHeight="1" outlineLevel="1" x14ac:dyDescent="0.2">
      <c r="A265" s="98" t="s">
        <v>1286</v>
      </c>
      <c r="B265" s="62" t="s">
        <v>79</v>
      </c>
      <c r="C265" s="42" t="s">
        <v>77</v>
      </c>
      <c r="D265" s="43">
        <f>$D$11</f>
        <v>110.23</v>
      </c>
      <c r="E265" s="43">
        <f t="shared" ref="E265:AA265" si="152">$D$11</f>
        <v>110.23</v>
      </c>
      <c r="F265" s="43">
        <f t="shared" si="152"/>
        <v>110.23</v>
      </c>
      <c r="G265" s="43">
        <f t="shared" si="152"/>
        <v>110.23</v>
      </c>
      <c r="H265" s="43">
        <f t="shared" si="152"/>
        <v>110.23</v>
      </c>
      <c r="I265" s="43">
        <f t="shared" si="152"/>
        <v>110.23</v>
      </c>
      <c r="J265" s="43">
        <f t="shared" si="152"/>
        <v>110.23</v>
      </c>
      <c r="K265" s="43">
        <f t="shared" si="152"/>
        <v>110.23</v>
      </c>
      <c r="L265" s="43">
        <f t="shared" si="152"/>
        <v>110.23</v>
      </c>
      <c r="M265" s="43">
        <f t="shared" si="152"/>
        <v>110.23</v>
      </c>
      <c r="N265" s="43">
        <f t="shared" si="152"/>
        <v>110.23</v>
      </c>
      <c r="O265" s="43">
        <f t="shared" si="152"/>
        <v>110.23</v>
      </c>
      <c r="P265" s="43">
        <f t="shared" si="152"/>
        <v>110.23</v>
      </c>
      <c r="Q265" s="43">
        <f t="shared" si="152"/>
        <v>110.23</v>
      </c>
      <c r="R265" s="43">
        <f t="shared" si="152"/>
        <v>110.23</v>
      </c>
      <c r="S265" s="43">
        <f t="shared" si="152"/>
        <v>110.23</v>
      </c>
      <c r="T265" s="43">
        <f t="shared" si="152"/>
        <v>110.23</v>
      </c>
      <c r="U265" s="43">
        <f t="shared" si="152"/>
        <v>110.23</v>
      </c>
      <c r="V265" s="43">
        <f t="shared" si="152"/>
        <v>110.23</v>
      </c>
      <c r="W265" s="43">
        <f t="shared" si="152"/>
        <v>110.23</v>
      </c>
      <c r="X265" s="43">
        <f t="shared" si="152"/>
        <v>110.23</v>
      </c>
      <c r="Y265" s="43">
        <f t="shared" si="152"/>
        <v>110.23</v>
      </c>
      <c r="Z265" s="43">
        <f t="shared" si="152"/>
        <v>110.23</v>
      </c>
      <c r="AA265" s="43">
        <f t="shared" si="152"/>
        <v>110.23</v>
      </c>
    </row>
    <row r="266" spans="1:27" ht="12.75" customHeight="1" collapsed="1" x14ac:dyDescent="0.2">
      <c r="A266" s="97" t="s">
        <v>1287</v>
      </c>
      <c r="B266" s="27" t="str">
        <f>"21"&amp;"."&amp;$B$663&amp;"."&amp;$B$664</f>
        <v>21.01.2023</v>
      </c>
      <c r="C266" s="89" t="s">
        <v>74</v>
      </c>
      <c r="D266" s="90">
        <f>ROUND(((D267+D268+D270+D269)/1000),5)</f>
        <v>1.50227</v>
      </c>
      <c r="E266" s="90">
        <f>ROUND(((E267+E268+E270+E269)/1000),5)</f>
        <v>1.4427000000000001</v>
      </c>
      <c r="F266" s="90">
        <f>ROUND(((F267+F268+F270+F269)/1000),5)</f>
        <v>1.3897200000000001</v>
      </c>
      <c r="G266" s="90">
        <f t="shared" ref="G266:AA266" si="153">ROUND(((G267+G268+G270+G269)/1000),5)</f>
        <v>1.37354</v>
      </c>
      <c r="H266" s="90">
        <f t="shared" si="153"/>
        <v>1.39164</v>
      </c>
      <c r="I266" s="90">
        <f t="shared" si="153"/>
        <v>1.4213800000000001</v>
      </c>
      <c r="J266" s="90">
        <f t="shared" si="153"/>
        <v>1.47878</v>
      </c>
      <c r="K266" s="90">
        <f t="shared" si="153"/>
        <v>1.78501</v>
      </c>
      <c r="L266" s="90">
        <f t="shared" si="153"/>
        <v>1.9368799999999999</v>
      </c>
      <c r="M266" s="90">
        <f t="shared" si="153"/>
        <v>2.0116299999999998</v>
      </c>
      <c r="N266" s="90">
        <f t="shared" si="153"/>
        <v>2.0617200000000002</v>
      </c>
      <c r="O266" s="90">
        <f t="shared" si="153"/>
        <v>2.0776599999999998</v>
      </c>
      <c r="P266" s="90">
        <f t="shared" si="153"/>
        <v>2.06854</v>
      </c>
      <c r="Q266" s="90">
        <f t="shared" si="153"/>
        <v>2.0701399999999999</v>
      </c>
      <c r="R266" s="90">
        <f t="shared" si="153"/>
        <v>2.02745</v>
      </c>
      <c r="S266" s="90">
        <f t="shared" si="153"/>
        <v>2.0337399999999999</v>
      </c>
      <c r="T266" s="90">
        <f t="shared" si="153"/>
        <v>2.04976</v>
      </c>
      <c r="U266" s="90">
        <f t="shared" si="153"/>
        <v>2.0778699999999999</v>
      </c>
      <c r="V266" s="90">
        <f t="shared" si="153"/>
        <v>2.0744099999999999</v>
      </c>
      <c r="W266" s="90">
        <f t="shared" si="153"/>
        <v>2.0517099999999999</v>
      </c>
      <c r="X266" s="90">
        <f t="shared" si="153"/>
        <v>2.0584600000000002</v>
      </c>
      <c r="Y266" s="90">
        <f t="shared" si="153"/>
        <v>1.96949</v>
      </c>
      <c r="Z266" s="90">
        <f t="shared" si="153"/>
        <v>1.8255300000000001</v>
      </c>
      <c r="AA266" s="90">
        <f t="shared" si="153"/>
        <v>1.4542299999999999</v>
      </c>
    </row>
    <row r="267" spans="1:27" ht="12.75" hidden="1" customHeight="1" outlineLevel="1" x14ac:dyDescent="0.2">
      <c r="A267" s="98" t="s">
        <v>1288</v>
      </c>
      <c r="B267" s="62" t="s">
        <v>236</v>
      </c>
      <c r="C267" s="42" t="s">
        <v>77</v>
      </c>
      <c r="D267" s="43">
        <v>1272.21</v>
      </c>
      <c r="E267" s="43">
        <v>1212.6400000000001</v>
      </c>
      <c r="F267" s="43">
        <v>1159.6600000000001</v>
      </c>
      <c r="G267" s="43">
        <v>1143.48</v>
      </c>
      <c r="H267" s="43">
        <v>1161.58</v>
      </c>
      <c r="I267" s="43">
        <v>1191.32</v>
      </c>
      <c r="J267" s="43">
        <v>1248.72</v>
      </c>
      <c r="K267" s="43">
        <v>1554.95</v>
      </c>
      <c r="L267" s="43">
        <v>1706.82</v>
      </c>
      <c r="M267" s="43">
        <v>1781.57</v>
      </c>
      <c r="N267" s="43">
        <v>1831.66</v>
      </c>
      <c r="O267" s="43">
        <v>1847.6</v>
      </c>
      <c r="P267" s="43">
        <v>1838.48</v>
      </c>
      <c r="Q267" s="43">
        <v>1840.08</v>
      </c>
      <c r="R267" s="43">
        <v>1797.39</v>
      </c>
      <c r="S267" s="43">
        <v>1803.68</v>
      </c>
      <c r="T267" s="43">
        <v>1819.7</v>
      </c>
      <c r="U267" s="43">
        <v>1847.81</v>
      </c>
      <c r="V267" s="43">
        <v>1844.35</v>
      </c>
      <c r="W267" s="43">
        <v>1821.65</v>
      </c>
      <c r="X267" s="43">
        <v>1828.4</v>
      </c>
      <c r="Y267" s="43">
        <v>1739.43</v>
      </c>
      <c r="Z267" s="43">
        <v>1595.47</v>
      </c>
      <c r="AA267" s="43">
        <v>1224.17</v>
      </c>
    </row>
    <row r="268" spans="1:27" ht="12.75" hidden="1" customHeight="1" outlineLevel="1" x14ac:dyDescent="0.2">
      <c r="A268" s="98" t="s">
        <v>1289</v>
      </c>
      <c r="B268" s="62" t="s">
        <v>88</v>
      </c>
      <c r="C268" s="42" t="s">
        <v>77</v>
      </c>
      <c r="D268" s="43">
        <f>$D$168</f>
        <v>113.12</v>
      </c>
      <c r="E268" s="43">
        <f>$D$168</f>
        <v>113.12</v>
      </c>
      <c r="F268" s="43">
        <f t="shared" ref="F268:AA268" si="154">$D$168</f>
        <v>113.12</v>
      </c>
      <c r="G268" s="43">
        <f t="shared" si="154"/>
        <v>113.12</v>
      </c>
      <c r="H268" s="43">
        <f t="shared" si="154"/>
        <v>113.12</v>
      </c>
      <c r="I268" s="43">
        <f t="shared" si="154"/>
        <v>113.12</v>
      </c>
      <c r="J268" s="43">
        <f t="shared" si="154"/>
        <v>113.12</v>
      </c>
      <c r="K268" s="43">
        <f t="shared" si="154"/>
        <v>113.12</v>
      </c>
      <c r="L268" s="43">
        <f t="shared" si="154"/>
        <v>113.12</v>
      </c>
      <c r="M268" s="43">
        <f t="shared" si="154"/>
        <v>113.12</v>
      </c>
      <c r="N268" s="43">
        <f t="shared" si="154"/>
        <v>113.12</v>
      </c>
      <c r="O268" s="43">
        <f t="shared" si="154"/>
        <v>113.12</v>
      </c>
      <c r="P268" s="43">
        <f t="shared" si="154"/>
        <v>113.12</v>
      </c>
      <c r="Q268" s="43">
        <f t="shared" si="154"/>
        <v>113.12</v>
      </c>
      <c r="R268" s="43">
        <f t="shared" si="154"/>
        <v>113.12</v>
      </c>
      <c r="S268" s="43">
        <f t="shared" si="154"/>
        <v>113.12</v>
      </c>
      <c r="T268" s="43">
        <f t="shared" si="154"/>
        <v>113.12</v>
      </c>
      <c r="U268" s="43">
        <f t="shared" si="154"/>
        <v>113.12</v>
      </c>
      <c r="V268" s="43">
        <f t="shared" si="154"/>
        <v>113.12</v>
      </c>
      <c r="W268" s="43">
        <f t="shared" si="154"/>
        <v>113.12</v>
      </c>
      <c r="X268" s="43">
        <f t="shared" si="154"/>
        <v>113.12</v>
      </c>
      <c r="Y268" s="43">
        <f t="shared" si="154"/>
        <v>113.12</v>
      </c>
      <c r="Z268" s="43">
        <f t="shared" si="154"/>
        <v>113.12</v>
      </c>
      <c r="AA268" s="43">
        <f t="shared" si="154"/>
        <v>113.12</v>
      </c>
    </row>
    <row r="269" spans="1:27" ht="12.75" hidden="1" customHeight="1" outlineLevel="1" x14ac:dyDescent="0.2">
      <c r="A269" s="98" t="s">
        <v>1290</v>
      </c>
      <c r="B269" s="62" t="s">
        <v>81</v>
      </c>
      <c r="C269" s="42" t="s">
        <v>77</v>
      </c>
      <c r="D269" s="43">
        <v>6.71</v>
      </c>
      <c r="E269" s="43">
        <v>6.71</v>
      </c>
      <c r="F269" s="43">
        <v>6.71</v>
      </c>
      <c r="G269" s="43">
        <v>6.71</v>
      </c>
      <c r="H269" s="43">
        <v>6.71</v>
      </c>
      <c r="I269" s="43">
        <v>6.71</v>
      </c>
      <c r="J269" s="43">
        <v>6.71</v>
      </c>
      <c r="K269" s="43">
        <v>6.71</v>
      </c>
      <c r="L269" s="43">
        <v>6.71</v>
      </c>
      <c r="M269" s="43">
        <v>6.71</v>
      </c>
      <c r="N269" s="43">
        <v>6.71</v>
      </c>
      <c r="O269" s="43">
        <v>6.71</v>
      </c>
      <c r="P269" s="43">
        <v>6.71</v>
      </c>
      <c r="Q269" s="43">
        <v>6.71</v>
      </c>
      <c r="R269" s="43">
        <v>6.71</v>
      </c>
      <c r="S269" s="43">
        <v>6.71</v>
      </c>
      <c r="T269" s="43">
        <v>6.71</v>
      </c>
      <c r="U269" s="43">
        <v>6.71</v>
      </c>
      <c r="V269" s="43">
        <v>6.71</v>
      </c>
      <c r="W269" s="43">
        <v>6.71</v>
      </c>
      <c r="X269" s="43">
        <v>6.71</v>
      </c>
      <c r="Y269" s="43">
        <v>6.71</v>
      </c>
      <c r="Z269" s="43">
        <v>6.71</v>
      </c>
      <c r="AA269" s="43">
        <v>6.71</v>
      </c>
    </row>
    <row r="270" spans="1:27" ht="12.75" hidden="1" customHeight="1" outlineLevel="1" x14ac:dyDescent="0.2">
      <c r="A270" s="98" t="s">
        <v>1291</v>
      </c>
      <c r="B270" s="62" t="s">
        <v>79</v>
      </c>
      <c r="C270" s="42" t="s">
        <v>77</v>
      </c>
      <c r="D270" s="43">
        <f>$D$11</f>
        <v>110.23</v>
      </c>
      <c r="E270" s="43">
        <f t="shared" ref="E270:AA270" si="155">$D$11</f>
        <v>110.23</v>
      </c>
      <c r="F270" s="43">
        <f t="shared" si="155"/>
        <v>110.23</v>
      </c>
      <c r="G270" s="43">
        <f t="shared" si="155"/>
        <v>110.23</v>
      </c>
      <c r="H270" s="43">
        <f t="shared" si="155"/>
        <v>110.23</v>
      </c>
      <c r="I270" s="43">
        <f t="shared" si="155"/>
        <v>110.23</v>
      </c>
      <c r="J270" s="43">
        <f t="shared" si="155"/>
        <v>110.23</v>
      </c>
      <c r="K270" s="43">
        <f t="shared" si="155"/>
        <v>110.23</v>
      </c>
      <c r="L270" s="43">
        <f t="shared" si="155"/>
        <v>110.23</v>
      </c>
      <c r="M270" s="43">
        <f t="shared" si="155"/>
        <v>110.23</v>
      </c>
      <c r="N270" s="43">
        <f t="shared" si="155"/>
        <v>110.23</v>
      </c>
      <c r="O270" s="43">
        <f t="shared" si="155"/>
        <v>110.23</v>
      </c>
      <c r="P270" s="43">
        <f t="shared" si="155"/>
        <v>110.23</v>
      </c>
      <c r="Q270" s="43">
        <f t="shared" si="155"/>
        <v>110.23</v>
      </c>
      <c r="R270" s="43">
        <f t="shared" si="155"/>
        <v>110.23</v>
      </c>
      <c r="S270" s="43">
        <f t="shared" si="155"/>
        <v>110.23</v>
      </c>
      <c r="T270" s="43">
        <f t="shared" si="155"/>
        <v>110.23</v>
      </c>
      <c r="U270" s="43">
        <f t="shared" si="155"/>
        <v>110.23</v>
      </c>
      <c r="V270" s="43">
        <f t="shared" si="155"/>
        <v>110.23</v>
      </c>
      <c r="W270" s="43">
        <f t="shared" si="155"/>
        <v>110.23</v>
      </c>
      <c r="X270" s="43">
        <f t="shared" si="155"/>
        <v>110.23</v>
      </c>
      <c r="Y270" s="43">
        <f t="shared" si="155"/>
        <v>110.23</v>
      </c>
      <c r="Z270" s="43">
        <f t="shared" si="155"/>
        <v>110.23</v>
      </c>
      <c r="AA270" s="43">
        <f t="shared" si="155"/>
        <v>110.23</v>
      </c>
    </row>
    <row r="271" spans="1:27" ht="12.75" customHeight="1" collapsed="1" x14ac:dyDescent="0.2">
      <c r="A271" s="97" t="s">
        <v>1292</v>
      </c>
      <c r="B271" s="27" t="str">
        <f>"22"&amp;"."&amp;$B$663&amp;"."&amp;$B$664</f>
        <v>22.01.2023</v>
      </c>
      <c r="C271" s="89" t="s">
        <v>74</v>
      </c>
      <c r="D271" s="90">
        <f>ROUND(((D272+D273+D275+D274)/1000),5)</f>
        <v>1.44889</v>
      </c>
      <c r="E271" s="90">
        <f>ROUND(((E272+E273+E275+E274)/1000),5)</f>
        <v>1.38354</v>
      </c>
      <c r="F271" s="90">
        <f>ROUND(((F272+F273+F275+F274)/1000),5)</f>
        <v>1.3636600000000001</v>
      </c>
      <c r="G271" s="90">
        <f t="shared" ref="G271:AA271" si="156">ROUND(((G272+G273+G275+G274)/1000),5)</f>
        <v>1.3331500000000001</v>
      </c>
      <c r="H271" s="90">
        <f t="shared" si="156"/>
        <v>1.36694</v>
      </c>
      <c r="I271" s="90">
        <f t="shared" si="156"/>
        <v>1.37137</v>
      </c>
      <c r="J271" s="90">
        <f t="shared" si="156"/>
        <v>1.4073500000000001</v>
      </c>
      <c r="K271" s="90">
        <f t="shared" si="156"/>
        <v>1.50962</v>
      </c>
      <c r="L271" s="90">
        <f t="shared" si="156"/>
        <v>1.7724500000000001</v>
      </c>
      <c r="M271" s="90">
        <f t="shared" si="156"/>
        <v>1.93706</v>
      </c>
      <c r="N271" s="90">
        <f t="shared" si="156"/>
        <v>1.98119</v>
      </c>
      <c r="O271" s="90">
        <f t="shared" si="156"/>
        <v>1.9988999999999999</v>
      </c>
      <c r="P271" s="90">
        <f t="shared" si="156"/>
        <v>1.9972700000000001</v>
      </c>
      <c r="Q271" s="90">
        <f t="shared" si="156"/>
        <v>1.9981100000000001</v>
      </c>
      <c r="R271" s="90">
        <f t="shared" si="156"/>
        <v>1.9728600000000001</v>
      </c>
      <c r="S271" s="90">
        <f t="shared" si="156"/>
        <v>1.9859599999999999</v>
      </c>
      <c r="T271" s="90">
        <f t="shared" si="156"/>
        <v>2.0070999999999999</v>
      </c>
      <c r="U271" s="90">
        <f t="shared" si="156"/>
        <v>2.0416300000000001</v>
      </c>
      <c r="V271" s="90">
        <f t="shared" si="156"/>
        <v>2.0436999999999999</v>
      </c>
      <c r="W271" s="90">
        <f t="shared" si="156"/>
        <v>2.0359799999999999</v>
      </c>
      <c r="X271" s="90">
        <f t="shared" si="156"/>
        <v>2.0285899999999999</v>
      </c>
      <c r="Y271" s="90">
        <f t="shared" si="156"/>
        <v>1.9768399999999999</v>
      </c>
      <c r="Z271" s="90">
        <f t="shared" si="156"/>
        <v>1.7773300000000001</v>
      </c>
      <c r="AA271" s="90">
        <f t="shared" si="156"/>
        <v>1.44478</v>
      </c>
    </row>
    <row r="272" spans="1:27" ht="12.75" hidden="1" customHeight="1" outlineLevel="1" x14ac:dyDescent="0.2">
      <c r="A272" s="98" t="s">
        <v>1293</v>
      </c>
      <c r="B272" s="62" t="s">
        <v>236</v>
      </c>
      <c r="C272" s="42" t="s">
        <v>77</v>
      </c>
      <c r="D272" s="43">
        <v>1218.83</v>
      </c>
      <c r="E272" s="43">
        <v>1153.48</v>
      </c>
      <c r="F272" s="43">
        <v>1133.5999999999999</v>
      </c>
      <c r="G272" s="43">
        <v>1103.0899999999999</v>
      </c>
      <c r="H272" s="43">
        <v>1136.8800000000001</v>
      </c>
      <c r="I272" s="43">
        <v>1141.31</v>
      </c>
      <c r="J272" s="43">
        <v>1177.29</v>
      </c>
      <c r="K272" s="43">
        <v>1279.56</v>
      </c>
      <c r="L272" s="43">
        <v>1542.39</v>
      </c>
      <c r="M272" s="43">
        <v>1707</v>
      </c>
      <c r="N272" s="43">
        <v>1751.13</v>
      </c>
      <c r="O272" s="43">
        <v>1768.84</v>
      </c>
      <c r="P272" s="43">
        <v>1767.21</v>
      </c>
      <c r="Q272" s="43">
        <v>1768.05</v>
      </c>
      <c r="R272" s="43">
        <v>1742.8</v>
      </c>
      <c r="S272" s="43">
        <v>1755.9</v>
      </c>
      <c r="T272" s="43">
        <v>1777.04</v>
      </c>
      <c r="U272" s="43">
        <v>1811.57</v>
      </c>
      <c r="V272" s="43">
        <v>1813.64</v>
      </c>
      <c r="W272" s="43">
        <v>1805.92</v>
      </c>
      <c r="X272" s="43">
        <v>1798.53</v>
      </c>
      <c r="Y272" s="43">
        <v>1746.78</v>
      </c>
      <c r="Z272" s="43">
        <v>1547.27</v>
      </c>
      <c r="AA272" s="43">
        <v>1214.72</v>
      </c>
    </row>
    <row r="273" spans="1:27" ht="12.75" hidden="1" customHeight="1" outlineLevel="1" x14ac:dyDescent="0.2">
      <c r="A273" s="98" t="s">
        <v>1294</v>
      </c>
      <c r="B273" s="62" t="s">
        <v>88</v>
      </c>
      <c r="C273" s="42" t="s">
        <v>77</v>
      </c>
      <c r="D273" s="43">
        <f>$D$168</f>
        <v>113.12</v>
      </c>
      <c r="E273" s="43">
        <f>$D$168</f>
        <v>113.12</v>
      </c>
      <c r="F273" s="43">
        <f t="shared" ref="F273:AA273" si="157">$D$168</f>
        <v>113.12</v>
      </c>
      <c r="G273" s="43">
        <f t="shared" si="157"/>
        <v>113.12</v>
      </c>
      <c r="H273" s="43">
        <f t="shared" si="157"/>
        <v>113.12</v>
      </c>
      <c r="I273" s="43">
        <f t="shared" si="157"/>
        <v>113.12</v>
      </c>
      <c r="J273" s="43">
        <f t="shared" si="157"/>
        <v>113.12</v>
      </c>
      <c r="K273" s="43">
        <f t="shared" si="157"/>
        <v>113.12</v>
      </c>
      <c r="L273" s="43">
        <f t="shared" si="157"/>
        <v>113.12</v>
      </c>
      <c r="M273" s="43">
        <f t="shared" si="157"/>
        <v>113.12</v>
      </c>
      <c r="N273" s="43">
        <f t="shared" si="157"/>
        <v>113.12</v>
      </c>
      <c r="O273" s="43">
        <f t="shared" si="157"/>
        <v>113.12</v>
      </c>
      <c r="P273" s="43">
        <f t="shared" si="157"/>
        <v>113.12</v>
      </c>
      <c r="Q273" s="43">
        <f t="shared" si="157"/>
        <v>113.12</v>
      </c>
      <c r="R273" s="43">
        <f t="shared" si="157"/>
        <v>113.12</v>
      </c>
      <c r="S273" s="43">
        <f t="shared" si="157"/>
        <v>113.12</v>
      </c>
      <c r="T273" s="43">
        <f t="shared" si="157"/>
        <v>113.12</v>
      </c>
      <c r="U273" s="43">
        <f t="shared" si="157"/>
        <v>113.12</v>
      </c>
      <c r="V273" s="43">
        <f t="shared" si="157"/>
        <v>113.12</v>
      </c>
      <c r="W273" s="43">
        <f t="shared" si="157"/>
        <v>113.12</v>
      </c>
      <c r="X273" s="43">
        <f t="shared" si="157"/>
        <v>113.12</v>
      </c>
      <c r="Y273" s="43">
        <f t="shared" si="157"/>
        <v>113.12</v>
      </c>
      <c r="Z273" s="43">
        <f t="shared" si="157"/>
        <v>113.12</v>
      </c>
      <c r="AA273" s="43">
        <f t="shared" si="157"/>
        <v>113.12</v>
      </c>
    </row>
    <row r="274" spans="1:27" ht="12.75" hidden="1" customHeight="1" outlineLevel="1" x14ac:dyDescent="0.2">
      <c r="A274" s="98" t="s">
        <v>1295</v>
      </c>
      <c r="B274" s="62" t="s">
        <v>81</v>
      </c>
      <c r="C274" s="42" t="s">
        <v>77</v>
      </c>
      <c r="D274" s="43">
        <v>6.71</v>
      </c>
      <c r="E274" s="43">
        <v>6.71</v>
      </c>
      <c r="F274" s="43">
        <v>6.71</v>
      </c>
      <c r="G274" s="43">
        <v>6.71</v>
      </c>
      <c r="H274" s="43">
        <v>6.71</v>
      </c>
      <c r="I274" s="43">
        <v>6.71</v>
      </c>
      <c r="J274" s="43">
        <v>6.71</v>
      </c>
      <c r="K274" s="43">
        <v>6.71</v>
      </c>
      <c r="L274" s="43">
        <v>6.71</v>
      </c>
      <c r="M274" s="43">
        <v>6.71</v>
      </c>
      <c r="N274" s="43">
        <v>6.71</v>
      </c>
      <c r="O274" s="43">
        <v>6.71</v>
      </c>
      <c r="P274" s="43">
        <v>6.71</v>
      </c>
      <c r="Q274" s="43">
        <v>6.71</v>
      </c>
      <c r="R274" s="43">
        <v>6.71</v>
      </c>
      <c r="S274" s="43">
        <v>6.71</v>
      </c>
      <c r="T274" s="43">
        <v>6.71</v>
      </c>
      <c r="U274" s="43">
        <v>6.71</v>
      </c>
      <c r="V274" s="43">
        <v>6.71</v>
      </c>
      <c r="W274" s="43">
        <v>6.71</v>
      </c>
      <c r="X274" s="43">
        <v>6.71</v>
      </c>
      <c r="Y274" s="43">
        <v>6.71</v>
      </c>
      <c r="Z274" s="43">
        <v>6.71</v>
      </c>
      <c r="AA274" s="43">
        <v>6.71</v>
      </c>
    </row>
    <row r="275" spans="1:27" ht="12.75" hidden="1" customHeight="1" outlineLevel="1" x14ac:dyDescent="0.2">
      <c r="A275" s="98" t="s">
        <v>1296</v>
      </c>
      <c r="B275" s="62" t="s">
        <v>79</v>
      </c>
      <c r="C275" s="42" t="s">
        <v>77</v>
      </c>
      <c r="D275" s="43">
        <f>$D$11</f>
        <v>110.23</v>
      </c>
      <c r="E275" s="43">
        <f t="shared" ref="E275:AA275" si="158">$D$11</f>
        <v>110.23</v>
      </c>
      <c r="F275" s="43">
        <f t="shared" si="158"/>
        <v>110.23</v>
      </c>
      <c r="G275" s="43">
        <f t="shared" si="158"/>
        <v>110.23</v>
      </c>
      <c r="H275" s="43">
        <f t="shared" si="158"/>
        <v>110.23</v>
      </c>
      <c r="I275" s="43">
        <f t="shared" si="158"/>
        <v>110.23</v>
      </c>
      <c r="J275" s="43">
        <f t="shared" si="158"/>
        <v>110.23</v>
      </c>
      <c r="K275" s="43">
        <f t="shared" si="158"/>
        <v>110.23</v>
      </c>
      <c r="L275" s="43">
        <f t="shared" si="158"/>
        <v>110.23</v>
      </c>
      <c r="M275" s="43">
        <f t="shared" si="158"/>
        <v>110.23</v>
      </c>
      <c r="N275" s="43">
        <f t="shared" si="158"/>
        <v>110.23</v>
      </c>
      <c r="O275" s="43">
        <f t="shared" si="158"/>
        <v>110.23</v>
      </c>
      <c r="P275" s="43">
        <f t="shared" si="158"/>
        <v>110.23</v>
      </c>
      <c r="Q275" s="43">
        <f t="shared" si="158"/>
        <v>110.23</v>
      </c>
      <c r="R275" s="43">
        <f t="shared" si="158"/>
        <v>110.23</v>
      </c>
      <c r="S275" s="43">
        <f t="shared" si="158"/>
        <v>110.23</v>
      </c>
      <c r="T275" s="43">
        <f t="shared" si="158"/>
        <v>110.23</v>
      </c>
      <c r="U275" s="43">
        <f t="shared" si="158"/>
        <v>110.23</v>
      </c>
      <c r="V275" s="43">
        <f t="shared" si="158"/>
        <v>110.23</v>
      </c>
      <c r="W275" s="43">
        <f t="shared" si="158"/>
        <v>110.23</v>
      </c>
      <c r="X275" s="43">
        <f t="shared" si="158"/>
        <v>110.23</v>
      </c>
      <c r="Y275" s="43">
        <f t="shared" si="158"/>
        <v>110.23</v>
      </c>
      <c r="Z275" s="43">
        <f t="shared" si="158"/>
        <v>110.23</v>
      </c>
      <c r="AA275" s="43">
        <f t="shared" si="158"/>
        <v>110.23</v>
      </c>
    </row>
    <row r="276" spans="1:27" ht="12.75" customHeight="1" collapsed="1" x14ac:dyDescent="0.2">
      <c r="A276" s="97" t="s">
        <v>1297</v>
      </c>
      <c r="B276" s="27" t="str">
        <f>"23"&amp;"."&amp;$B$663&amp;"."&amp;$B$664</f>
        <v>23.01.2023</v>
      </c>
      <c r="C276" s="89" t="s">
        <v>74</v>
      </c>
      <c r="D276" s="90">
        <f>ROUND(((D277+D278+D280+D279)/1000),5)</f>
        <v>1.4046400000000001</v>
      </c>
      <c r="E276" s="90">
        <f>ROUND(((E277+E278+E280+E279)/1000),5)</f>
        <v>1.37019</v>
      </c>
      <c r="F276" s="90">
        <f>ROUND(((F277+F278+F280+F279)/1000),5)</f>
        <v>1.3147200000000001</v>
      </c>
      <c r="G276" s="90">
        <f t="shared" ref="G276:AA276" si="159">ROUND(((G277+G278+G280+G279)/1000),5)</f>
        <v>1.30531</v>
      </c>
      <c r="H276" s="90">
        <f t="shared" si="159"/>
        <v>1.3422499999999999</v>
      </c>
      <c r="I276" s="90">
        <f t="shared" si="159"/>
        <v>1.4031800000000001</v>
      </c>
      <c r="J276" s="90">
        <f t="shared" si="159"/>
        <v>1.6435999999999999</v>
      </c>
      <c r="K276" s="90">
        <f t="shared" si="159"/>
        <v>1.9775499999999999</v>
      </c>
      <c r="L276" s="90">
        <f t="shared" si="159"/>
        <v>2.1243099999999999</v>
      </c>
      <c r="M276" s="90">
        <f t="shared" si="159"/>
        <v>2.15164</v>
      </c>
      <c r="N276" s="90">
        <f t="shared" si="159"/>
        <v>2.1648200000000002</v>
      </c>
      <c r="O276" s="90">
        <f t="shared" si="159"/>
        <v>2.1945899999999998</v>
      </c>
      <c r="P276" s="90">
        <f t="shared" si="159"/>
        <v>2.17537</v>
      </c>
      <c r="Q276" s="90">
        <f t="shared" si="159"/>
        <v>2.1827700000000001</v>
      </c>
      <c r="R276" s="90">
        <f t="shared" si="159"/>
        <v>2.17754</v>
      </c>
      <c r="S276" s="90">
        <f t="shared" si="159"/>
        <v>2.14581</v>
      </c>
      <c r="T276" s="90">
        <f t="shared" si="159"/>
        <v>2.1490499999999999</v>
      </c>
      <c r="U276" s="90">
        <f t="shared" si="159"/>
        <v>2.1610399999999998</v>
      </c>
      <c r="V276" s="90">
        <f t="shared" si="159"/>
        <v>2.1564299999999998</v>
      </c>
      <c r="W276" s="90">
        <f t="shared" si="159"/>
        <v>2.17157</v>
      </c>
      <c r="X276" s="90">
        <f t="shared" si="159"/>
        <v>2.1400700000000001</v>
      </c>
      <c r="Y276" s="90">
        <f t="shared" si="159"/>
        <v>1.9926999999999999</v>
      </c>
      <c r="Z276" s="90">
        <f t="shared" si="159"/>
        <v>1.77027</v>
      </c>
      <c r="AA276" s="90">
        <f t="shared" si="159"/>
        <v>1.40449</v>
      </c>
    </row>
    <row r="277" spans="1:27" ht="12.75" hidden="1" customHeight="1" outlineLevel="1" x14ac:dyDescent="0.2">
      <c r="A277" s="98" t="s">
        <v>1298</v>
      </c>
      <c r="B277" s="62" t="s">
        <v>236</v>
      </c>
      <c r="C277" s="42" t="s">
        <v>77</v>
      </c>
      <c r="D277" s="43">
        <v>1174.58</v>
      </c>
      <c r="E277" s="43">
        <v>1140.1300000000001</v>
      </c>
      <c r="F277" s="43">
        <v>1084.6600000000001</v>
      </c>
      <c r="G277" s="43">
        <v>1075.25</v>
      </c>
      <c r="H277" s="43">
        <v>1112.19</v>
      </c>
      <c r="I277" s="43">
        <v>1173.1199999999999</v>
      </c>
      <c r="J277" s="43">
        <v>1413.54</v>
      </c>
      <c r="K277" s="43">
        <v>1747.49</v>
      </c>
      <c r="L277" s="43">
        <v>1894.25</v>
      </c>
      <c r="M277" s="43">
        <v>1921.58</v>
      </c>
      <c r="N277" s="43">
        <v>1934.76</v>
      </c>
      <c r="O277" s="43">
        <v>1964.53</v>
      </c>
      <c r="P277" s="43">
        <v>1945.31</v>
      </c>
      <c r="Q277" s="43">
        <v>1952.71</v>
      </c>
      <c r="R277" s="43">
        <v>1947.48</v>
      </c>
      <c r="S277" s="43">
        <v>1915.75</v>
      </c>
      <c r="T277" s="43">
        <v>1918.99</v>
      </c>
      <c r="U277" s="43">
        <v>1930.98</v>
      </c>
      <c r="V277" s="43">
        <v>1926.37</v>
      </c>
      <c r="W277" s="43">
        <v>1941.51</v>
      </c>
      <c r="X277" s="43">
        <v>1910.01</v>
      </c>
      <c r="Y277" s="43">
        <v>1762.64</v>
      </c>
      <c r="Z277" s="43">
        <v>1540.21</v>
      </c>
      <c r="AA277" s="43">
        <v>1174.43</v>
      </c>
    </row>
    <row r="278" spans="1:27" ht="12.75" hidden="1" customHeight="1" outlineLevel="1" x14ac:dyDescent="0.2">
      <c r="A278" s="98" t="s">
        <v>1299</v>
      </c>
      <c r="B278" s="62" t="s">
        <v>88</v>
      </c>
      <c r="C278" s="42" t="s">
        <v>77</v>
      </c>
      <c r="D278" s="43">
        <f>$D$168</f>
        <v>113.12</v>
      </c>
      <c r="E278" s="43">
        <f>$D$168</f>
        <v>113.12</v>
      </c>
      <c r="F278" s="43">
        <f t="shared" ref="F278:AA278" si="160">$D$168</f>
        <v>113.12</v>
      </c>
      <c r="G278" s="43">
        <f t="shared" si="160"/>
        <v>113.12</v>
      </c>
      <c r="H278" s="43">
        <f t="shared" si="160"/>
        <v>113.12</v>
      </c>
      <c r="I278" s="43">
        <f t="shared" si="160"/>
        <v>113.12</v>
      </c>
      <c r="J278" s="43">
        <f t="shared" si="160"/>
        <v>113.12</v>
      </c>
      <c r="K278" s="43">
        <f t="shared" si="160"/>
        <v>113.12</v>
      </c>
      <c r="L278" s="43">
        <f t="shared" si="160"/>
        <v>113.12</v>
      </c>
      <c r="M278" s="43">
        <f t="shared" si="160"/>
        <v>113.12</v>
      </c>
      <c r="N278" s="43">
        <f t="shared" si="160"/>
        <v>113.12</v>
      </c>
      <c r="O278" s="43">
        <f t="shared" si="160"/>
        <v>113.12</v>
      </c>
      <c r="P278" s="43">
        <f t="shared" si="160"/>
        <v>113.12</v>
      </c>
      <c r="Q278" s="43">
        <f t="shared" si="160"/>
        <v>113.12</v>
      </c>
      <c r="R278" s="43">
        <f t="shared" si="160"/>
        <v>113.12</v>
      </c>
      <c r="S278" s="43">
        <f t="shared" si="160"/>
        <v>113.12</v>
      </c>
      <c r="T278" s="43">
        <f t="shared" si="160"/>
        <v>113.12</v>
      </c>
      <c r="U278" s="43">
        <f t="shared" si="160"/>
        <v>113.12</v>
      </c>
      <c r="V278" s="43">
        <f t="shared" si="160"/>
        <v>113.12</v>
      </c>
      <c r="W278" s="43">
        <f t="shared" si="160"/>
        <v>113.12</v>
      </c>
      <c r="X278" s="43">
        <f t="shared" si="160"/>
        <v>113.12</v>
      </c>
      <c r="Y278" s="43">
        <f t="shared" si="160"/>
        <v>113.12</v>
      </c>
      <c r="Z278" s="43">
        <f t="shared" si="160"/>
        <v>113.12</v>
      </c>
      <c r="AA278" s="43">
        <f t="shared" si="160"/>
        <v>113.12</v>
      </c>
    </row>
    <row r="279" spans="1:27" ht="12.75" hidden="1" customHeight="1" outlineLevel="1" x14ac:dyDescent="0.2">
      <c r="A279" s="98" t="s">
        <v>1300</v>
      </c>
      <c r="B279" s="62" t="s">
        <v>81</v>
      </c>
      <c r="C279" s="42" t="s">
        <v>77</v>
      </c>
      <c r="D279" s="43">
        <v>6.71</v>
      </c>
      <c r="E279" s="43">
        <v>6.71</v>
      </c>
      <c r="F279" s="43">
        <v>6.71</v>
      </c>
      <c r="G279" s="43">
        <v>6.71</v>
      </c>
      <c r="H279" s="43">
        <v>6.71</v>
      </c>
      <c r="I279" s="43">
        <v>6.71</v>
      </c>
      <c r="J279" s="43">
        <v>6.71</v>
      </c>
      <c r="K279" s="43">
        <v>6.71</v>
      </c>
      <c r="L279" s="43">
        <v>6.71</v>
      </c>
      <c r="M279" s="43">
        <v>6.71</v>
      </c>
      <c r="N279" s="43">
        <v>6.71</v>
      </c>
      <c r="O279" s="43">
        <v>6.71</v>
      </c>
      <c r="P279" s="43">
        <v>6.71</v>
      </c>
      <c r="Q279" s="43">
        <v>6.71</v>
      </c>
      <c r="R279" s="43">
        <v>6.71</v>
      </c>
      <c r="S279" s="43">
        <v>6.71</v>
      </c>
      <c r="T279" s="43">
        <v>6.71</v>
      </c>
      <c r="U279" s="43">
        <v>6.71</v>
      </c>
      <c r="V279" s="43">
        <v>6.71</v>
      </c>
      <c r="W279" s="43">
        <v>6.71</v>
      </c>
      <c r="X279" s="43">
        <v>6.71</v>
      </c>
      <c r="Y279" s="43">
        <v>6.71</v>
      </c>
      <c r="Z279" s="43">
        <v>6.71</v>
      </c>
      <c r="AA279" s="43">
        <v>6.71</v>
      </c>
    </row>
    <row r="280" spans="1:27" ht="12.75" hidden="1" customHeight="1" outlineLevel="1" x14ac:dyDescent="0.2">
      <c r="A280" s="98" t="s">
        <v>1301</v>
      </c>
      <c r="B280" s="62" t="s">
        <v>79</v>
      </c>
      <c r="C280" s="42" t="s">
        <v>77</v>
      </c>
      <c r="D280" s="43">
        <f>$D$11</f>
        <v>110.23</v>
      </c>
      <c r="E280" s="43">
        <f t="shared" ref="E280:AA280" si="161">$D$11</f>
        <v>110.23</v>
      </c>
      <c r="F280" s="43">
        <f t="shared" si="161"/>
        <v>110.23</v>
      </c>
      <c r="G280" s="43">
        <f t="shared" si="161"/>
        <v>110.23</v>
      </c>
      <c r="H280" s="43">
        <f t="shared" si="161"/>
        <v>110.23</v>
      </c>
      <c r="I280" s="43">
        <f t="shared" si="161"/>
        <v>110.23</v>
      </c>
      <c r="J280" s="43">
        <f t="shared" si="161"/>
        <v>110.23</v>
      </c>
      <c r="K280" s="43">
        <f t="shared" si="161"/>
        <v>110.23</v>
      </c>
      <c r="L280" s="43">
        <f t="shared" si="161"/>
        <v>110.23</v>
      </c>
      <c r="M280" s="43">
        <f t="shared" si="161"/>
        <v>110.23</v>
      </c>
      <c r="N280" s="43">
        <f t="shared" si="161"/>
        <v>110.23</v>
      </c>
      <c r="O280" s="43">
        <f t="shared" si="161"/>
        <v>110.23</v>
      </c>
      <c r="P280" s="43">
        <f t="shared" si="161"/>
        <v>110.23</v>
      </c>
      <c r="Q280" s="43">
        <f t="shared" si="161"/>
        <v>110.23</v>
      </c>
      <c r="R280" s="43">
        <f t="shared" si="161"/>
        <v>110.23</v>
      </c>
      <c r="S280" s="43">
        <f t="shared" si="161"/>
        <v>110.23</v>
      </c>
      <c r="T280" s="43">
        <f t="shared" si="161"/>
        <v>110.23</v>
      </c>
      <c r="U280" s="43">
        <f t="shared" si="161"/>
        <v>110.23</v>
      </c>
      <c r="V280" s="43">
        <f t="shared" si="161"/>
        <v>110.23</v>
      </c>
      <c r="W280" s="43">
        <f t="shared" si="161"/>
        <v>110.23</v>
      </c>
      <c r="X280" s="43">
        <f t="shared" si="161"/>
        <v>110.23</v>
      </c>
      <c r="Y280" s="43">
        <f t="shared" si="161"/>
        <v>110.23</v>
      </c>
      <c r="Z280" s="43">
        <f t="shared" si="161"/>
        <v>110.23</v>
      </c>
      <c r="AA280" s="43">
        <f t="shared" si="161"/>
        <v>110.23</v>
      </c>
    </row>
    <row r="281" spans="1:27" ht="12.75" customHeight="1" collapsed="1" x14ac:dyDescent="0.2">
      <c r="A281" s="97" t="s">
        <v>1302</v>
      </c>
      <c r="B281" s="27" t="str">
        <f>"24"&amp;"."&amp;$B$663&amp;"."&amp;$B$664</f>
        <v>24.01.2023</v>
      </c>
      <c r="C281" s="89" t="s">
        <v>74</v>
      </c>
      <c r="D281" s="90">
        <f>ROUND(((D282+D283+D285+D284)/1000),5)</f>
        <v>1.40021</v>
      </c>
      <c r="E281" s="90">
        <f>ROUND(((E282+E283+E285+E284)/1000),5)</f>
        <v>1.3428899999999999</v>
      </c>
      <c r="F281" s="90">
        <f>ROUND(((F282+F283+F285+F284)/1000),5)</f>
        <v>1.3252900000000001</v>
      </c>
      <c r="G281" s="90">
        <f t="shared" ref="G281:AA281" si="162">ROUND(((G282+G283+G285+G284)/1000),5)</f>
        <v>1.3257699999999999</v>
      </c>
      <c r="H281" s="90">
        <f t="shared" si="162"/>
        <v>1.3735200000000001</v>
      </c>
      <c r="I281" s="90">
        <f t="shared" si="162"/>
        <v>1.4447099999999999</v>
      </c>
      <c r="J281" s="90">
        <f t="shared" si="162"/>
        <v>1.8084499999999999</v>
      </c>
      <c r="K281" s="90">
        <f t="shared" si="162"/>
        <v>2.0083299999999999</v>
      </c>
      <c r="L281" s="90">
        <f t="shared" si="162"/>
        <v>2.12079</v>
      </c>
      <c r="M281" s="90">
        <f t="shared" si="162"/>
        <v>2.13768</v>
      </c>
      <c r="N281" s="90">
        <f t="shared" si="162"/>
        <v>2.1501299999999999</v>
      </c>
      <c r="O281" s="90">
        <f t="shared" si="162"/>
        <v>2.1714699999999998</v>
      </c>
      <c r="P281" s="90">
        <f t="shared" si="162"/>
        <v>2.1604100000000002</v>
      </c>
      <c r="Q281" s="90">
        <f t="shared" si="162"/>
        <v>2.1656</v>
      </c>
      <c r="R281" s="90">
        <f t="shared" si="162"/>
        <v>2.1643699999999999</v>
      </c>
      <c r="S281" s="90">
        <f t="shared" si="162"/>
        <v>2.1365799999999999</v>
      </c>
      <c r="T281" s="90">
        <f t="shared" si="162"/>
        <v>2.1363799999999999</v>
      </c>
      <c r="U281" s="90">
        <f t="shared" si="162"/>
        <v>2.1470799999999999</v>
      </c>
      <c r="V281" s="90">
        <f t="shared" si="162"/>
        <v>2.1450300000000002</v>
      </c>
      <c r="W281" s="90">
        <f t="shared" si="162"/>
        <v>2.15768</v>
      </c>
      <c r="X281" s="90">
        <f t="shared" si="162"/>
        <v>2.1120399999999999</v>
      </c>
      <c r="Y281" s="90">
        <f t="shared" si="162"/>
        <v>2.0392999999999999</v>
      </c>
      <c r="Z281" s="90">
        <f t="shared" si="162"/>
        <v>1.8844099999999999</v>
      </c>
      <c r="AA281" s="90">
        <f t="shared" si="162"/>
        <v>1.4479500000000001</v>
      </c>
    </row>
    <row r="282" spans="1:27" ht="12.75" hidden="1" customHeight="1" outlineLevel="1" x14ac:dyDescent="0.2">
      <c r="A282" s="98" t="s">
        <v>1303</v>
      </c>
      <c r="B282" s="62" t="s">
        <v>236</v>
      </c>
      <c r="C282" s="42" t="s">
        <v>77</v>
      </c>
      <c r="D282" s="43">
        <v>1170.1500000000001</v>
      </c>
      <c r="E282" s="43">
        <v>1112.83</v>
      </c>
      <c r="F282" s="43">
        <v>1095.23</v>
      </c>
      <c r="G282" s="43">
        <v>1095.71</v>
      </c>
      <c r="H282" s="43">
        <v>1143.46</v>
      </c>
      <c r="I282" s="43">
        <v>1214.6500000000001</v>
      </c>
      <c r="J282" s="43">
        <v>1578.39</v>
      </c>
      <c r="K282" s="43">
        <v>1778.27</v>
      </c>
      <c r="L282" s="43">
        <v>1890.73</v>
      </c>
      <c r="M282" s="43">
        <v>1907.62</v>
      </c>
      <c r="N282" s="43">
        <v>1920.07</v>
      </c>
      <c r="O282" s="43">
        <v>1941.41</v>
      </c>
      <c r="P282" s="43">
        <v>1930.35</v>
      </c>
      <c r="Q282" s="43">
        <v>1935.54</v>
      </c>
      <c r="R282" s="43">
        <v>1934.31</v>
      </c>
      <c r="S282" s="43">
        <v>1906.52</v>
      </c>
      <c r="T282" s="43">
        <v>1906.32</v>
      </c>
      <c r="U282" s="43">
        <v>1917.02</v>
      </c>
      <c r="V282" s="43">
        <v>1914.97</v>
      </c>
      <c r="W282" s="43">
        <v>1927.62</v>
      </c>
      <c r="X282" s="43">
        <v>1881.98</v>
      </c>
      <c r="Y282" s="43">
        <v>1809.24</v>
      </c>
      <c r="Z282" s="43">
        <v>1654.35</v>
      </c>
      <c r="AA282" s="43">
        <v>1217.8900000000001</v>
      </c>
    </row>
    <row r="283" spans="1:27" ht="12.75" hidden="1" customHeight="1" outlineLevel="1" x14ac:dyDescent="0.2">
      <c r="A283" s="98" t="s">
        <v>1304</v>
      </c>
      <c r="B283" s="62" t="s">
        <v>88</v>
      </c>
      <c r="C283" s="42" t="s">
        <v>77</v>
      </c>
      <c r="D283" s="43">
        <f>$D$168</f>
        <v>113.12</v>
      </c>
      <c r="E283" s="43">
        <f>$D$168</f>
        <v>113.12</v>
      </c>
      <c r="F283" s="43">
        <f t="shared" ref="F283:AA283" si="163">$D$168</f>
        <v>113.12</v>
      </c>
      <c r="G283" s="43">
        <f t="shared" si="163"/>
        <v>113.12</v>
      </c>
      <c r="H283" s="43">
        <f t="shared" si="163"/>
        <v>113.12</v>
      </c>
      <c r="I283" s="43">
        <f t="shared" si="163"/>
        <v>113.12</v>
      </c>
      <c r="J283" s="43">
        <f t="shared" si="163"/>
        <v>113.12</v>
      </c>
      <c r="K283" s="43">
        <f t="shared" si="163"/>
        <v>113.12</v>
      </c>
      <c r="L283" s="43">
        <f t="shared" si="163"/>
        <v>113.12</v>
      </c>
      <c r="M283" s="43">
        <f t="shared" si="163"/>
        <v>113.12</v>
      </c>
      <c r="N283" s="43">
        <f t="shared" si="163"/>
        <v>113.12</v>
      </c>
      <c r="O283" s="43">
        <f t="shared" si="163"/>
        <v>113.12</v>
      </c>
      <c r="P283" s="43">
        <f t="shared" si="163"/>
        <v>113.12</v>
      </c>
      <c r="Q283" s="43">
        <f t="shared" si="163"/>
        <v>113.12</v>
      </c>
      <c r="R283" s="43">
        <f t="shared" si="163"/>
        <v>113.12</v>
      </c>
      <c r="S283" s="43">
        <f t="shared" si="163"/>
        <v>113.12</v>
      </c>
      <c r="T283" s="43">
        <f t="shared" si="163"/>
        <v>113.12</v>
      </c>
      <c r="U283" s="43">
        <f t="shared" si="163"/>
        <v>113.12</v>
      </c>
      <c r="V283" s="43">
        <f t="shared" si="163"/>
        <v>113.12</v>
      </c>
      <c r="W283" s="43">
        <f t="shared" si="163"/>
        <v>113.12</v>
      </c>
      <c r="X283" s="43">
        <f t="shared" si="163"/>
        <v>113.12</v>
      </c>
      <c r="Y283" s="43">
        <f t="shared" si="163"/>
        <v>113.12</v>
      </c>
      <c r="Z283" s="43">
        <f t="shared" si="163"/>
        <v>113.12</v>
      </c>
      <c r="AA283" s="43">
        <f t="shared" si="163"/>
        <v>113.12</v>
      </c>
    </row>
    <row r="284" spans="1:27" ht="12.75" hidden="1" customHeight="1" outlineLevel="1" x14ac:dyDescent="0.2">
      <c r="A284" s="98" t="s">
        <v>1305</v>
      </c>
      <c r="B284" s="62" t="s">
        <v>81</v>
      </c>
      <c r="C284" s="42" t="s">
        <v>77</v>
      </c>
      <c r="D284" s="43">
        <v>6.71</v>
      </c>
      <c r="E284" s="43">
        <v>6.71</v>
      </c>
      <c r="F284" s="43">
        <v>6.71</v>
      </c>
      <c r="G284" s="43">
        <v>6.71</v>
      </c>
      <c r="H284" s="43">
        <v>6.71</v>
      </c>
      <c r="I284" s="43">
        <v>6.71</v>
      </c>
      <c r="J284" s="43">
        <v>6.71</v>
      </c>
      <c r="K284" s="43">
        <v>6.71</v>
      </c>
      <c r="L284" s="43">
        <v>6.71</v>
      </c>
      <c r="M284" s="43">
        <v>6.71</v>
      </c>
      <c r="N284" s="43">
        <v>6.71</v>
      </c>
      <c r="O284" s="43">
        <v>6.71</v>
      </c>
      <c r="P284" s="43">
        <v>6.71</v>
      </c>
      <c r="Q284" s="43">
        <v>6.71</v>
      </c>
      <c r="R284" s="43">
        <v>6.71</v>
      </c>
      <c r="S284" s="43">
        <v>6.71</v>
      </c>
      <c r="T284" s="43">
        <v>6.71</v>
      </c>
      <c r="U284" s="43">
        <v>6.71</v>
      </c>
      <c r="V284" s="43">
        <v>6.71</v>
      </c>
      <c r="W284" s="43">
        <v>6.71</v>
      </c>
      <c r="X284" s="43">
        <v>6.71</v>
      </c>
      <c r="Y284" s="43">
        <v>6.71</v>
      </c>
      <c r="Z284" s="43">
        <v>6.71</v>
      </c>
      <c r="AA284" s="43">
        <v>6.71</v>
      </c>
    </row>
    <row r="285" spans="1:27" ht="12.75" hidden="1" customHeight="1" outlineLevel="1" x14ac:dyDescent="0.2">
      <c r="A285" s="98" t="s">
        <v>1306</v>
      </c>
      <c r="B285" s="62" t="s">
        <v>79</v>
      </c>
      <c r="C285" s="42" t="s">
        <v>77</v>
      </c>
      <c r="D285" s="43">
        <f>$D$11</f>
        <v>110.23</v>
      </c>
      <c r="E285" s="43">
        <f t="shared" ref="E285:AA285" si="164">$D$11</f>
        <v>110.23</v>
      </c>
      <c r="F285" s="43">
        <f t="shared" si="164"/>
        <v>110.23</v>
      </c>
      <c r="G285" s="43">
        <f t="shared" si="164"/>
        <v>110.23</v>
      </c>
      <c r="H285" s="43">
        <f t="shared" si="164"/>
        <v>110.23</v>
      </c>
      <c r="I285" s="43">
        <f t="shared" si="164"/>
        <v>110.23</v>
      </c>
      <c r="J285" s="43">
        <f t="shared" si="164"/>
        <v>110.23</v>
      </c>
      <c r="K285" s="43">
        <f t="shared" si="164"/>
        <v>110.23</v>
      </c>
      <c r="L285" s="43">
        <f t="shared" si="164"/>
        <v>110.23</v>
      </c>
      <c r="M285" s="43">
        <f t="shared" si="164"/>
        <v>110.23</v>
      </c>
      <c r="N285" s="43">
        <f t="shared" si="164"/>
        <v>110.23</v>
      </c>
      <c r="O285" s="43">
        <f t="shared" si="164"/>
        <v>110.23</v>
      </c>
      <c r="P285" s="43">
        <f t="shared" si="164"/>
        <v>110.23</v>
      </c>
      <c r="Q285" s="43">
        <f t="shared" si="164"/>
        <v>110.23</v>
      </c>
      <c r="R285" s="43">
        <f t="shared" si="164"/>
        <v>110.23</v>
      </c>
      <c r="S285" s="43">
        <f t="shared" si="164"/>
        <v>110.23</v>
      </c>
      <c r="T285" s="43">
        <f t="shared" si="164"/>
        <v>110.23</v>
      </c>
      <c r="U285" s="43">
        <f t="shared" si="164"/>
        <v>110.23</v>
      </c>
      <c r="V285" s="43">
        <f t="shared" si="164"/>
        <v>110.23</v>
      </c>
      <c r="W285" s="43">
        <f t="shared" si="164"/>
        <v>110.23</v>
      </c>
      <c r="X285" s="43">
        <f t="shared" si="164"/>
        <v>110.23</v>
      </c>
      <c r="Y285" s="43">
        <f t="shared" si="164"/>
        <v>110.23</v>
      </c>
      <c r="Z285" s="43">
        <f t="shared" si="164"/>
        <v>110.23</v>
      </c>
      <c r="AA285" s="43">
        <f t="shared" si="164"/>
        <v>110.23</v>
      </c>
    </row>
    <row r="286" spans="1:27" ht="12.75" customHeight="1" collapsed="1" x14ac:dyDescent="0.2">
      <c r="A286" s="97" t="s">
        <v>1307</v>
      </c>
      <c r="B286" s="27" t="str">
        <f>"25"&amp;"."&amp;$B$663&amp;"."&amp;$B$664</f>
        <v>25.01.2023</v>
      </c>
      <c r="C286" s="89" t="s">
        <v>74</v>
      </c>
      <c r="D286" s="90">
        <f>ROUND(((D287+D288+D290+D289)/1000),5)</f>
        <v>1.4019699999999999</v>
      </c>
      <c r="E286" s="90">
        <f>ROUND(((E287+E288+E290+E289)/1000),5)</f>
        <v>1.3666499999999999</v>
      </c>
      <c r="F286" s="90">
        <f>ROUND(((F287+F288+F290+F289)/1000),5)</f>
        <v>1.33528</v>
      </c>
      <c r="G286" s="90">
        <f t="shared" ref="G286:AA286" si="165">ROUND(((G287+G288+G290+G289)/1000),5)</f>
        <v>1.33693</v>
      </c>
      <c r="H286" s="90">
        <f t="shared" si="165"/>
        <v>1.3934599999999999</v>
      </c>
      <c r="I286" s="90">
        <f t="shared" si="165"/>
        <v>1.4413499999999999</v>
      </c>
      <c r="J286" s="90">
        <f t="shared" si="165"/>
        <v>1.81084</v>
      </c>
      <c r="K286" s="90">
        <f t="shared" si="165"/>
        <v>2.0630600000000001</v>
      </c>
      <c r="L286" s="90">
        <f t="shared" si="165"/>
        <v>2.1676799999999998</v>
      </c>
      <c r="M286" s="90">
        <f t="shared" si="165"/>
        <v>2.1813099999999999</v>
      </c>
      <c r="N286" s="90">
        <f t="shared" si="165"/>
        <v>2.19685</v>
      </c>
      <c r="O286" s="90">
        <f t="shared" si="165"/>
        <v>2.2201499999999998</v>
      </c>
      <c r="P286" s="90">
        <f t="shared" si="165"/>
        <v>2.20479</v>
      </c>
      <c r="Q286" s="90">
        <f t="shared" si="165"/>
        <v>2.20987</v>
      </c>
      <c r="R286" s="90">
        <f t="shared" si="165"/>
        <v>2.2069899999999998</v>
      </c>
      <c r="S286" s="90">
        <f t="shared" si="165"/>
        <v>2.1778400000000002</v>
      </c>
      <c r="T286" s="90">
        <f t="shared" si="165"/>
        <v>2.17652</v>
      </c>
      <c r="U286" s="90">
        <f t="shared" si="165"/>
        <v>2.1903600000000001</v>
      </c>
      <c r="V286" s="90">
        <f t="shared" si="165"/>
        <v>2.1868699999999999</v>
      </c>
      <c r="W286" s="90">
        <f t="shared" si="165"/>
        <v>2.20167</v>
      </c>
      <c r="X286" s="90">
        <f t="shared" si="165"/>
        <v>2.1701800000000002</v>
      </c>
      <c r="Y286" s="90">
        <f t="shared" si="165"/>
        <v>2.0541900000000002</v>
      </c>
      <c r="Z286" s="90">
        <f t="shared" si="165"/>
        <v>1.89602</v>
      </c>
      <c r="AA286" s="90">
        <f t="shared" si="165"/>
        <v>1.4595</v>
      </c>
    </row>
    <row r="287" spans="1:27" ht="12.75" hidden="1" customHeight="1" outlineLevel="1" x14ac:dyDescent="0.2">
      <c r="A287" s="98" t="s">
        <v>1308</v>
      </c>
      <c r="B287" s="62" t="s">
        <v>236</v>
      </c>
      <c r="C287" s="42" t="s">
        <v>77</v>
      </c>
      <c r="D287" s="43">
        <v>1171.9100000000001</v>
      </c>
      <c r="E287" s="43">
        <v>1136.5899999999999</v>
      </c>
      <c r="F287" s="43">
        <v>1105.22</v>
      </c>
      <c r="G287" s="43">
        <v>1106.8699999999999</v>
      </c>
      <c r="H287" s="43">
        <v>1163.4000000000001</v>
      </c>
      <c r="I287" s="43">
        <v>1211.29</v>
      </c>
      <c r="J287" s="43">
        <v>1580.78</v>
      </c>
      <c r="K287" s="43">
        <v>1833</v>
      </c>
      <c r="L287" s="43">
        <v>1937.62</v>
      </c>
      <c r="M287" s="43">
        <v>1951.25</v>
      </c>
      <c r="N287" s="43">
        <v>1966.79</v>
      </c>
      <c r="O287" s="43">
        <v>1990.09</v>
      </c>
      <c r="P287" s="43">
        <v>1974.73</v>
      </c>
      <c r="Q287" s="43">
        <v>1979.81</v>
      </c>
      <c r="R287" s="43">
        <v>1976.93</v>
      </c>
      <c r="S287" s="43">
        <v>1947.78</v>
      </c>
      <c r="T287" s="43">
        <v>1946.46</v>
      </c>
      <c r="U287" s="43">
        <v>1960.3</v>
      </c>
      <c r="V287" s="43">
        <v>1956.81</v>
      </c>
      <c r="W287" s="43">
        <v>1971.61</v>
      </c>
      <c r="X287" s="43">
        <v>1940.12</v>
      </c>
      <c r="Y287" s="43">
        <v>1824.13</v>
      </c>
      <c r="Z287" s="43">
        <v>1665.96</v>
      </c>
      <c r="AA287" s="43">
        <v>1229.44</v>
      </c>
    </row>
    <row r="288" spans="1:27" ht="12.75" hidden="1" customHeight="1" outlineLevel="1" x14ac:dyDescent="0.2">
      <c r="A288" s="98" t="s">
        <v>1309</v>
      </c>
      <c r="B288" s="62" t="s">
        <v>88</v>
      </c>
      <c r="C288" s="42" t="s">
        <v>77</v>
      </c>
      <c r="D288" s="43">
        <f>$D$168</f>
        <v>113.12</v>
      </c>
      <c r="E288" s="43">
        <f>$D$168</f>
        <v>113.12</v>
      </c>
      <c r="F288" s="43">
        <f t="shared" ref="F288:AA288" si="166">$D$168</f>
        <v>113.12</v>
      </c>
      <c r="G288" s="43">
        <f t="shared" si="166"/>
        <v>113.12</v>
      </c>
      <c r="H288" s="43">
        <f t="shared" si="166"/>
        <v>113.12</v>
      </c>
      <c r="I288" s="43">
        <f t="shared" si="166"/>
        <v>113.12</v>
      </c>
      <c r="J288" s="43">
        <f t="shared" si="166"/>
        <v>113.12</v>
      </c>
      <c r="K288" s="43">
        <f t="shared" si="166"/>
        <v>113.12</v>
      </c>
      <c r="L288" s="43">
        <f t="shared" si="166"/>
        <v>113.12</v>
      </c>
      <c r="M288" s="43">
        <f t="shared" si="166"/>
        <v>113.12</v>
      </c>
      <c r="N288" s="43">
        <f t="shared" si="166"/>
        <v>113.12</v>
      </c>
      <c r="O288" s="43">
        <f t="shared" si="166"/>
        <v>113.12</v>
      </c>
      <c r="P288" s="43">
        <f t="shared" si="166"/>
        <v>113.12</v>
      </c>
      <c r="Q288" s="43">
        <f t="shared" si="166"/>
        <v>113.12</v>
      </c>
      <c r="R288" s="43">
        <f t="shared" si="166"/>
        <v>113.12</v>
      </c>
      <c r="S288" s="43">
        <f t="shared" si="166"/>
        <v>113.12</v>
      </c>
      <c r="T288" s="43">
        <f t="shared" si="166"/>
        <v>113.12</v>
      </c>
      <c r="U288" s="43">
        <f t="shared" si="166"/>
        <v>113.12</v>
      </c>
      <c r="V288" s="43">
        <f t="shared" si="166"/>
        <v>113.12</v>
      </c>
      <c r="W288" s="43">
        <f t="shared" si="166"/>
        <v>113.12</v>
      </c>
      <c r="X288" s="43">
        <f t="shared" si="166"/>
        <v>113.12</v>
      </c>
      <c r="Y288" s="43">
        <f t="shared" si="166"/>
        <v>113.12</v>
      </c>
      <c r="Z288" s="43">
        <f t="shared" si="166"/>
        <v>113.12</v>
      </c>
      <c r="AA288" s="43">
        <f t="shared" si="166"/>
        <v>113.12</v>
      </c>
    </row>
    <row r="289" spans="1:27" ht="12.75" hidden="1" customHeight="1" outlineLevel="1" x14ac:dyDescent="0.2">
      <c r="A289" s="98" t="s">
        <v>1310</v>
      </c>
      <c r="B289" s="62" t="s">
        <v>81</v>
      </c>
      <c r="C289" s="42" t="s">
        <v>77</v>
      </c>
      <c r="D289" s="43">
        <v>6.71</v>
      </c>
      <c r="E289" s="43">
        <v>6.71</v>
      </c>
      <c r="F289" s="43">
        <v>6.71</v>
      </c>
      <c r="G289" s="43">
        <v>6.71</v>
      </c>
      <c r="H289" s="43">
        <v>6.71</v>
      </c>
      <c r="I289" s="43">
        <v>6.71</v>
      </c>
      <c r="J289" s="43">
        <v>6.71</v>
      </c>
      <c r="K289" s="43">
        <v>6.71</v>
      </c>
      <c r="L289" s="43">
        <v>6.71</v>
      </c>
      <c r="M289" s="43">
        <v>6.71</v>
      </c>
      <c r="N289" s="43">
        <v>6.71</v>
      </c>
      <c r="O289" s="43">
        <v>6.71</v>
      </c>
      <c r="P289" s="43">
        <v>6.71</v>
      </c>
      <c r="Q289" s="43">
        <v>6.71</v>
      </c>
      <c r="R289" s="43">
        <v>6.71</v>
      </c>
      <c r="S289" s="43">
        <v>6.71</v>
      </c>
      <c r="T289" s="43">
        <v>6.71</v>
      </c>
      <c r="U289" s="43">
        <v>6.71</v>
      </c>
      <c r="V289" s="43">
        <v>6.71</v>
      </c>
      <c r="W289" s="43">
        <v>6.71</v>
      </c>
      <c r="X289" s="43">
        <v>6.71</v>
      </c>
      <c r="Y289" s="43">
        <v>6.71</v>
      </c>
      <c r="Z289" s="43">
        <v>6.71</v>
      </c>
      <c r="AA289" s="43">
        <v>6.71</v>
      </c>
    </row>
    <row r="290" spans="1:27" ht="12.75" hidden="1" customHeight="1" outlineLevel="1" x14ac:dyDescent="0.2">
      <c r="A290" s="98" t="s">
        <v>1311</v>
      </c>
      <c r="B290" s="62" t="s">
        <v>79</v>
      </c>
      <c r="C290" s="42" t="s">
        <v>77</v>
      </c>
      <c r="D290" s="43">
        <f>$D$11</f>
        <v>110.23</v>
      </c>
      <c r="E290" s="43">
        <f t="shared" ref="E290:AA290" si="167">$D$11</f>
        <v>110.23</v>
      </c>
      <c r="F290" s="43">
        <f t="shared" si="167"/>
        <v>110.23</v>
      </c>
      <c r="G290" s="43">
        <f t="shared" si="167"/>
        <v>110.23</v>
      </c>
      <c r="H290" s="43">
        <f t="shared" si="167"/>
        <v>110.23</v>
      </c>
      <c r="I290" s="43">
        <f t="shared" si="167"/>
        <v>110.23</v>
      </c>
      <c r="J290" s="43">
        <f t="shared" si="167"/>
        <v>110.23</v>
      </c>
      <c r="K290" s="43">
        <f t="shared" si="167"/>
        <v>110.23</v>
      </c>
      <c r="L290" s="43">
        <f t="shared" si="167"/>
        <v>110.23</v>
      </c>
      <c r="M290" s="43">
        <f t="shared" si="167"/>
        <v>110.23</v>
      </c>
      <c r="N290" s="43">
        <f t="shared" si="167"/>
        <v>110.23</v>
      </c>
      <c r="O290" s="43">
        <f t="shared" si="167"/>
        <v>110.23</v>
      </c>
      <c r="P290" s="43">
        <f t="shared" si="167"/>
        <v>110.23</v>
      </c>
      <c r="Q290" s="43">
        <f t="shared" si="167"/>
        <v>110.23</v>
      </c>
      <c r="R290" s="43">
        <f t="shared" si="167"/>
        <v>110.23</v>
      </c>
      <c r="S290" s="43">
        <f t="shared" si="167"/>
        <v>110.23</v>
      </c>
      <c r="T290" s="43">
        <f t="shared" si="167"/>
        <v>110.23</v>
      </c>
      <c r="U290" s="43">
        <f t="shared" si="167"/>
        <v>110.23</v>
      </c>
      <c r="V290" s="43">
        <f t="shared" si="167"/>
        <v>110.23</v>
      </c>
      <c r="W290" s="43">
        <f t="shared" si="167"/>
        <v>110.23</v>
      </c>
      <c r="X290" s="43">
        <f t="shared" si="167"/>
        <v>110.23</v>
      </c>
      <c r="Y290" s="43">
        <f t="shared" si="167"/>
        <v>110.23</v>
      </c>
      <c r="Z290" s="43">
        <f t="shared" si="167"/>
        <v>110.23</v>
      </c>
      <c r="AA290" s="43">
        <f t="shared" si="167"/>
        <v>110.23</v>
      </c>
    </row>
    <row r="291" spans="1:27" ht="12.75" customHeight="1" collapsed="1" x14ac:dyDescent="0.2">
      <c r="A291" s="97" t="s">
        <v>1312</v>
      </c>
      <c r="B291" s="27" t="str">
        <f>"26"&amp;"."&amp;$B$663&amp;"."&amp;$B$664</f>
        <v>26.01.2023</v>
      </c>
      <c r="C291" s="89" t="s">
        <v>74</v>
      </c>
      <c r="D291" s="90">
        <f>ROUND(((D292+D293+D295+D294)/1000),5)</f>
        <v>1.4642500000000001</v>
      </c>
      <c r="E291" s="90">
        <f>ROUND(((E292+E293+E295+E294)/1000),5)</f>
        <v>1.43493</v>
      </c>
      <c r="F291" s="90">
        <f>ROUND(((F292+F293+F295+F294)/1000),5)</f>
        <v>1.3805000000000001</v>
      </c>
      <c r="G291" s="90">
        <f t="shared" ref="G291:AA291" si="168">ROUND(((G292+G293+G295+G294)/1000),5)</f>
        <v>1.4024099999999999</v>
      </c>
      <c r="H291" s="90">
        <f t="shared" si="168"/>
        <v>1.45896</v>
      </c>
      <c r="I291" s="90">
        <f t="shared" si="168"/>
        <v>1.6162300000000001</v>
      </c>
      <c r="J291" s="90">
        <f t="shared" si="168"/>
        <v>1.8956999999999999</v>
      </c>
      <c r="K291" s="90">
        <f t="shared" si="168"/>
        <v>2.0939199999999998</v>
      </c>
      <c r="L291" s="90">
        <f t="shared" si="168"/>
        <v>2.1852900000000002</v>
      </c>
      <c r="M291" s="90">
        <f t="shared" si="168"/>
        <v>2.198</v>
      </c>
      <c r="N291" s="90">
        <f t="shared" si="168"/>
        <v>2.2119900000000001</v>
      </c>
      <c r="O291" s="90">
        <f t="shared" si="168"/>
        <v>2.2342599999999999</v>
      </c>
      <c r="P291" s="90">
        <f t="shared" si="168"/>
        <v>2.2210299999999998</v>
      </c>
      <c r="Q291" s="90">
        <f t="shared" si="168"/>
        <v>2.22397</v>
      </c>
      <c r="R291" s="90">
        <f t="shared" si="168"/>
        <v>2.2215199999999999</v>
      </c>
      <c r="S291" s="90">
        <f t="shared" si="168"/>
        <v>2.1881900000000001</v>
      </c>
      <c r="T291" s="90">
        <f t="shared" si="168"/>
        <v>2.1860499999999998</v>
      </c>
      <c r="U291" s="90">
        <f t="shared" si="168"/>
        <v>2.2008700000000001</v>
      </c>
      <c r="V291" s="90">
        <f t="shared" si="168"/>
        <v>2.1985700000000001</v>
      </c>
      <c r="W291" s="90">
        <f t="shared" si="168"/>
        <v>2.2113</v>
      </c>
      <c r="X291" s="90">
        <f t="shared" si="168"/>
        <v>2.1826300000000001</v>
      </c>
      <c r="Y291" s="90">
        <f t="shared" si="168"/>
        <v>2.0348199999999999</v>
      </c>
      <c r="Z291" s="90">
        <f t="shared" si="168"/>
        <v>1.9158900000000001</v>
      </c>
      <c r="AA291" s="90">
        <f t="shared" si="168"/>
        <v>1.48736</v>
      </c>
    </row>
    <row r="292" spans="1:27" ht="12.75" hidden="1" customHeight="1" outlineLevel="1" x14ac:dyDescent="0.2">
      <c r="A292" s="98" t="s">
        <v>1313</v>
      </c>
      <c r="B292" s="62" t="s">
        <v>236</v>
      </c>
      <c r="C292" s="42" t="s">
        <v>77</v>
      </c>
      <c r="D292" s="43">
        <v>1234.19</v>
      </c>
      <c r="E292" s="43">
        <v>1204.8699999999999</v>
      </c>
      <c r="F292" s="43">
        <v>1150.44</v>
      </c>
      <c r="G292" s="43">
        <v>1172.3499999999999</v>
      </c>
      <c r="H292" s="43">
        <v>1228.9000000000001</v>
      </c>
      <c r="I292" s="43">
        <v>1386.17</v>
      </c>
      <c r="J292" s="43">
        <v>1665.64</v>
      </c>
      <c r="K292" s="43">
        <v>1863.86</v>
      </c>
      <c r="L292" s="43">
        <v>1955.23</v>
      </c>
      <c r="M292" s="43">
        <v>1967.94</v>
      </c>
      <c r="N292" s="43">
        <v>1981.93</v>
      </c>
      <c r="O292" s="43">
        <v>2004.2</v>
      </c>
      <c r="P292" s="43">
        <v>1990.97</v>
      </c>
      <c r="Q292" s="43">
        <v>1993.91</v>
      </c>
      <c r="R292" s="43">
        <v>1991.46</v>
      </c>
      <c r="S292" s="43">
        <v>1958.13</v>
      </c>
      <c r="T292" s="43">
        <v>1955.99</v>
      </c>
      <c r="U292" s="43">
        <v>1970.81</v>
      </c>
      <c r="V292" s="43">
        <v>1968.51</v>
      </c>
      <c r="W292" s="43">
        <v>1981.24</v>
      </c>
      <c r="X292" s="43">
        <v>1952.57</v>
      </c>
      <c r="Y292" s="43">
        <v>1804.76</v>
      </c>
      <c r="Z292" s="43">
        <v>1685.83</v>
      </c>
      <c r="AA292" s="43">
        <v>1257.3</v>
      </c>
    </row>
    <row r="293" spans="1:27" ht="12.75" hidden="1" customHeight="1" outlineLevel="1" x14ac:dyDescent="0.2">
      <c r="A293" s="98" t="s">
        <v>1314</v>
      </c>
      <c r="B293" s="62" t="s">
        <v>88</v>
      </c>
      <c r="C293" s="42" t="s">
        <v>77</v>
      </c>
      <c r="D293" s="43">
        <f>$D$168</f>
        <v>113.12</v>
      </c>
      <c r="E293" s="43">
        <f>$D$168</f>
        <v>113.12</v>
      </c>
      <c r="F293" s="43">
        <f t="shared" ref="F293:AA293" si="169">$D$168</f>
        <v>113.12</v>
      </c>
      <c r="G293" s="43">
        <f t="shared" si="169"/>
        <v>113.12</v>
      </c>
      <c r="H293" s="43">
        <f t="shared" si="169"/>
        <v>113.12</v>
      </c>
      <c r="I293" s="43">
        <f t="shared" si="169"/>
        <v>113.12</v>
      </c>
      <c r="J293" s="43">
        <f t="shared" si="169"/>
        <v>113.12</v>
      </c>
      <c r="K293" s="43">
        <f t="shared" si="169"/>
        <v>113.12</v>
      </c>
      <c r="L293" s="43">
        <f t="shared" si="169"/>
        <v>113.12</v>
      </c>
      <c r="M293" s="43">
        <f t="shared" si="169"/>
        <v>113.12</v>
      </c>
      <c r="N293" s="43">
        <f t="shared" si="169"/>
        <v>113.12</v>
      </c>
      <c r="O293" s="43">
        <f t="shared" si="169"/>
        <v>113.12</v>
      </c>
      <c r="P293" s="43">
        <f t="shared" si="169"/>
        <v>113.12</v>
      </c>
      <c r="Q293" s="43">
        <f t="shared" si="169"/>
        <v>113.12</v>
      </c>
      <c r="R293" s="43">
        <f t="shared" si="169"/>
        <v>113.12</v>
      </c>
      <c r="S293" s="43">
        <f t="shared" si="169"/>
        <v>113.12</v>
      </c>
      <c r="T293" s="43">
        <f t="shared" si="169"/>
        <v>113.12</v>
      </c>
      <c r="U293" s="43">
        <f t="shared" si="169"/>
        <v>113.12</v>
      </c>
      <c r="V293" s="43">
        <f t="shared" si="169"/>
        <v>113.12</v>
      </c>
      <c r="W293" s="43">
        <f t="shared" si="169"/>
        <v>113.12</v>
      </c>
      <c r="X293" s="43">
        <f t="shared" si="169"/>
        <v>113.12</v>
      </c>
      <c r="Y293" s="43">
        <f t="shared" si="169"/>
        <v>113.12</v>
      </c>
      <c r="Z293" s="43">
        <f t="shared" si="169"/>
        <v>113.12</v>
      </c>
      <c r="AA293" s="43">
        <f t="shared" si="169"/>
        <v>113.12</v>
      </c>
    </row>
    <row r="294" spans="1:27" ht="12.75" hidden="1" customHeight="1" outlineLevel="1" x14ac:dyDescent="0.2">
      <c r="A294" s="98" t="s">
        <v>1315</v>
      </c>
      <c r="B294" s="62" t="s">
        <v>81</v>
      </c>
      <c r="C294" s="42" t="s">
        <v>77</v>
      </c>
      <c r="D294" s="43">
        <v>6.71</v>
      </c>
      <c r="E294" s="43">
        <v>6.71</v>
      </c>
      <c r="F294" s="43">
        <v>6.71</v>
      </c>
      <c r="G294" s="43">
        <v>6.71</v>
      </c>
      <c r="H294" s="43">
        <v>6.71</v>
      </c>
      <c r="I294" s="43">
        <v>6.71</v>
      </c>
      <c r="J294" s="43">
        <v>6.71</v>
      </c>
      <c r="K294" s="43">
        <v>6.71</v>
      </c>
      <c r="L294" s="43">
        <v>6.71</v>
      </c>
      <c r="M294" s="43">
        <v>6.71</v>
      </c>
      <c r="N294" s="43">
        <v>6.71</v>
      </c>
      <c r="O294" s="43">
        <v>6.71</v>
      </c>
      <c r="P294" s="43">
        <v>6.71</v>
      </c>
      <c r="Q294" s="43">
        <v>6.71</v>
      </c>
      <c r="R294" s="43">
        <v>6.71</v>
      </c>
      <c r="S294" s="43">
        <v>6.71</v>
      </c>
      <c r="T294" s="43">
        <v>6.71</v>
      </c>
      <c r="U294" s="43">
        <v>6.71</v>
      </c>
      <c r="V294" s="43">
        <v>6.71</v>
      </c>
      <c r="W294" s="43">
        <v>6.71</v>
      </c>
      <c r="X294" s="43">
        <v>6.71</v>
      </c>
      <c r="Y294" s="43">
        <v>6.71</v>
      </c>
      <c r="Z294" s="43">
        <v>6.71</v>
      </c>
      <c r="AA294" s="43">
        <v>6.71</v>
      </c>
    </row>
    <row r="295" spans="1:27" ht="12.75" hidden="1" customHeight="1" outlineLevel="1" x14ac:dyDescent="0.2">
      <c r="A295" s="98" t="s">
        <v>1316</v>
      </c>
      <c r="B295" s="62" t="s">
        <v>79</v>
      </c>
      <c r="C295" s="42" t="s">
        <v>77</v>
      </c>
      <c r="D295" s="43">
        <f>$D$11</f>
        <v>110.23</v>
      </c>
      <c r="E295" s="43">
        <f t="shared" ref="E295:AA295" si="170">$D$11</f>
        <v>110.23</v>
      </c>
      <c r="F295" s="43">
        <f t="shared" si="170"/>
        <v>110.23</v>
      </c>
      <c r="G295" s="43">
        <f t="shared" si="170"/>
        <v>110.23</v>
      </c>
      <c r="H295" s="43">
        <f t="shared" si="170"/>
        <v>110.23</v>
      </c>
      <c r="I295" s="43">
        <f t="shared" si="170"/>
        <v>110.23</v>
      </c>
      <c r="J295" s="43">
        <f t="shared" si="170"/>
        <v>110.23</v>
      </c>
      <c r="K295" s="43">
        <f t="shared" si="170"/>
        <v>110.23</v>
      </c>
      <c r="L295" s="43">
        <f t="shared" si="170"/>
        <v>110.23</v>
      </c>
      <c r="M295" s="43">
        <f t="shared" si="170"/>
        <v>110.23</v>
      </c>
      <c r="N295" s="43">
        <f t="shared" si="170"/>
        <v>110.23</v>
      </c>
      <c r="O295" s="43">
        <f t="shared" si="170"/>
        <v>110.23</v>
      </c>
      <c r="P295" s="43">
        <f t="shared" si="170"/>
        <v>110.23</v>
      </c>
      <c r="Q295" s="43">
        <f t="shared" si="170"/>
        <v>110.23</v>
      </c>
      <c r="R295" s="43">
        <f t="shared" si="170"/>
        <v>110.23</v>
      </c>
      <c r="S295" s="43">
        <f t="shared" si="170"/>
        <v>110.23</v>
      </c>
      <c r="T295" s="43">
        <f t="shared" si="170"/>
        <v>110.23</v>
      </c>
      <c r="U295" s="43">
        <f t="shared" si="170"/>
        <v>110.23</v>
      </c>
      <c r="V295" s="43">
        <f t="shared" si="170"/>
        <v>110.23</v>
      </c>
      <c r="W295" s="43">
        <f t="shared" si="170"/>
        <v>110.23</v>
      </c>
      <c r="X295" s="43">
        <f t="shared" si="170"/>
        <v>110.23</v>
      </c>
      <c r="Y295" s="43">
        <f t="shared" si="170"/>
        <v>110.23</v>
      </c>
      <c r="Z295" s="43">
        <f t="shared" si="170"/>
        <v>110.23</v>
      </c>
      <c r="AA295" s="43">
        <f t="shared" si="170"/>
        <v>110.23</v>
      </c>
    </row>
    <row r="296" spans="1:27" ht="12.75" customHeight="1" collapsed="1" x14ac:dyDescent="0.2">
      <c r="A296" s="97" t="s">
        <v>1317</v>
      </c>
      <c r="B296" s="27" t="str">
        <f>"27"&amp;"."&amp;$B$663&amp;"."&amp;$B$664</f>
        <v>27.01.2023</v>
      </c>
      <c r="C296" s="89" t="s">
        <v>74</v>
      </c>
      <c r="D296" s="90">
        <f>ROUND(((D297+D298+D300+D299)/1000),5)</f>
        <v>1.4557100000000001</v>
      </c>
      <c r="E296" s="90">
        <f>ROUND(((E297+E298+E300+E299)/1000),5)</f>
        <v>1.4346300000000001</v>
      </c>
      <c r="F296" s="90">
        <f>ROUND(((F297+F298+F300+F299)/1000),5)</f>
        <v>1.4020699999999999</v>
      </c>
      <c r="G296" s="90">
        <f t="shared" ref="G296:AA296" si="171">ROUND(((G297+G298+G300+G299)/1000),5)</f>
        <v>1.4009199999999999</v>
      </c>
      <c r="H296" s="90">
        <f t="shared" si="171"/>
        <v>1.4722999999999999</v>
      </c>
      <c r="I296" s="90">
        <f t="shared" si="171"/>
        <v>1.57673</v>
      </c>
      <c r="J296" s="90">
        <f t="shared" si="171"/>
        <v>1.8520399999999999</v>
      </c>
      <c r="K296" s="90">
        <f t="shared" si="171"/>
        <v>2.10772</v>
      </c>
      <c r="L296" s="90">
        <f t="shared" si="171"/>
        <v>2.1946300000000001</v>
      </c>
      <c r="M296" s="90">
        <f t="shared" si="171"/>
        <v>2.2029700000000001</v>
      </c>
      <c r="N296" s="90">
        <f t="shared" si="171"/>
        <v>2.2252700000000001</v>
      </c>
      <c r="O296" s="90">
        <f t="shared" si="171"/>
        <v>2.2522000000000002</v>
      </c>
      <c r="P296" s="90">
        <f t="shared" si="171"/>
        <v>2.2427899999999998</v>
      </c>
      <c r="Q296" s="90">
        <f t="shared" si="171"/>
        <v>2.2456999999999998</v>
      </c>
      <c r="R296" s="90">
        <f t="shared" si="171"/>
        <v>2.2431700000000001</v>
      </c>
      <c r="S296" s="90">
        <f t="shared" si="171"/>
        <v>2.2358600000000002</v>
      </c>
      <c r="T296" s="90">
        <f t="shared" si="171"/>
        <v>2.19496</v>
      </c>
      <c r="U296" s="90">
        <f t="shared" si="171"/>
        <v>2.2093600000000002</v>
      </c>
      <c r="V296" s="90">
        <f t="shared" si="171"/>
        <v>2.2069100000000001</v>
      </c>
      <c r="W296" s="90">
        <f t="shared" si="171"/>
        <v>2.22167</v>
      </c>
      <c r="X296" s="90">
        <f t="shared" si="171"/>
        <v>2.1843400000000002</v>
      </c>
      <c r="Y296" s="90">
        <f t="shared" si="171"/>
        <v>2.0737899999999998</v>
      </c>
      <c r="Z296" s="90">
        <f t="shared" si="171"/>
        <v>1.9011899999999999</v>
      </c>
      <c r="AA296" s="90">
        <f t="shared" si="171"/>
        <v>1.5643899999999999</v>
      </c>
    </row>
    <row r="297" spans="1:27" ht="12.75" hidden="1" customHeight="1" outlineLevel="1" x14ac:dyDescent="0.2">
      <c r="A297" s="98" t="s">
        <v>1318</v>
      </c>
      <c r="B297" s="62" t="s">
        <v>236</v>
      </c>
      <c r="C297" s="42" t="s">
        <v>77</v>
      </c>
      <c r="D297" s="43">
        <v>1225.6500000000001</v>
      </c>
      <c r="E297" s="43">
        <v>1204.57</v>
      </c>
      <c r="F297" s="43">
        <v>1172.01</v>
      </c>
      <c r="G297" s="43">
        <v>1170.8599999999999</v>
      </c>
      <c r="H297" s="43">
        <v>1242.24</v>
      </c>
      <c r="I297" s="43">
        <v>1346.67</v>
      </c>
      <c r="J297" s="43">
        <v>1621.98</v>
      </c>
      <c r="K297" s="43">
        <v>1877.66</v>
      </c>
      <c r="L297" s="43">
        <v>1964.57</v>
      </c>
      <c r="M297" s="43">
        <v>1972.91</v>
      </c>
      <c r="N297" s="43">
        <v>1995.21</v>
      </c>
      <c r="O297" s="43">
        <v>2022.14</v>
      </c>
      <c r="P297" s="43">
        <v>2012.73</v>
      </c>
      <c r="Q297" s="43">
        <v>2015.64</v>
      </c>
      <c r="R297" s="43">
        <v>2013.11</v>
      </c>
      <c r="S297" s="43">
        <v>2005.8</v>
      </c>
      <c r="T297" s="43">
        <v>1964.9</v>
      </c>
      <c r="U297" s="43">
        <v>1979.3</v>
      </c>
      <c r="V297" s="43">
        <v>1976.85</v>
      </c>
      <c r="W297" s="43">
        <v>1991.61</v>
      </c>
      <c r="X297" s="43">
        <v>1954.28</v>
      </c>
      <c r="Y297" s="43">
        <v>1843.73</v>
      </c>
      <c r="Z297" s="43">
        <v>1671.13</v>
      </c>
      <c r="AA297" s="43">
        <v>1334.33</v>
      </c>
    </row>
    <row r="298" spans="1:27" ht="12.75" hidden="1" customHeight="1" outlineLevel="1" x14ac:dyDescent="0.2">
      <c r="A298" s="98" t="s">
        <v>1319</v>
      </c>
      <c r="B298" s="62" t="s">
        <v>88</v>
      </c>
      <c r="C298" s="42" t="s">
        <v>77</v>
      </c>
      <c r="D298" s="43">
        <f>$D$168</f>
        <v>113.12</v>
      </c>
      <c r="E298" s="43">
        <f>$D$168</f>
        <v>113.12</v>
      </c>
      <c r="F298" s="43">
        <f t="shared" ref="F298:AA298" si="172">$D$168</f>
        <v>113.12</v>
      </c>
      <c r="G298" s="43">
        <f t="shared" si="172"/>
        <v>113.12</v>
      </c>
      <c r="H298" s="43">
        <f t="shared" si="172"/>
        <v>113.12</v>
      </c>
      <c r="I298" s="43">
        <f t="shared" si="172"/>
        <v>113.12</v>
      </c>
      <c r="J298" s="43">
        <f t="shared" si="172"/>
        <v>113.12</v>
      </c>
      <c r="K298" s="43">
        <f t="shared" si="172"/>
        <v>113.12</v>
      </c>
      <c r="L298" s="43">
        <f t="shared" si="172"/>
        <v>113.12</v>
      </c>
      <c r="M298" s="43">
        <f t="shared" si="172"/>
        <v>113.12</v>
      </c>
      <c r="N298" s="43">
        <f t="shared" si="172"/>
        <v>113.12</v>
      </c>
      <c r="O298" s="43">
        <f t="shared" si="172"/>
        <v>113.12</v>
      </c>
      <c r="P298" s="43">
        <f t="shared" si="172"/>
        <v>113.12</v>
      </c>
      <c r="Q298" s="43">
        <f t="shared" si="172"/>
        <v>113.12</v>
      </c>
      <c r="R298" s="43">
        <f t="shared" si="172"/>
        <v>113.12</v>
      </c>
      <c r="S298" s="43">
        <f t="shared" si="172"/>
        <v>113.12</v>
      </c>
      <c r="T298" s="43">
        <f t="shared" si="172"/>
        <v>113.12</v>
      </c>
      <c r="U298" s="43">
        <f t="shared" si="172"/>
        <v>113.12</v>
      </c>
      <c r="V298" s="43">
        <f t="shared" si="172"/>
        <v>113.12</v>
      </c>
      <c r="W298" s="43">
        <f t="shared" si="172"/>
        <v>113.12</v>
      </c>
      <c r="X298" s="43">
        <f t="shared" si="172"/>
        <v>113.12</v>
      </c>
      <c r="Y298" s="43">
        <f t="shared" si="172"/>
        <v>113.12</v>
      </c>
      <c r="Z298" s="43">
        <f t="shared" si="172"/>
        <v>113.12</v>
      </c>
      <c r="AA298" s="43">
        <f t="shared" si="172"/>
        <v>113.12</v>
      </c>
    </row>
    <row r="299" spans="1:27" ht="12.75" hidden="1" customHeight="1" outlineLevel="1" x14ac:dyDescent="0.2">
      <c r="A299" s="98" t="s">
        <v>1320</v>
      </c>
      <c r="B299" s="62" t="s">
        <v>81</v>
      </c>
      <c r="C299" s="42" t="s">
        <v>77</v>
      </c>
      <c r="D299" s="43">
        <v>6.71</v>
      </c>
      <c r="E299" s="43">
        <v>6.71</v>
      </c>
      <c r="F299" s="43">
        <v>6.71</v>
      </c>
      <c r="G299" s="43">
        <v>6.71</v>
      </c>
      <c r="H299" s="43">
        <v>6.71</v>
      </c>
      <c r="I299" s="43">
        <v>6.71</v>
      </c>
      <c r="J299" s="43">
        <v>6.71</v>
      </c>
      <c r="K299" s="43">
        <v>6.71</v>
      </c>
      <c r="L299" s="43">
        <v>6.71</v>
      </c>
      <c r="M299" s="43">
        <v>6.71</v>
      </c>
      <c r="N299" s="43">
        <v>6.71</v>
      </c>
      <c r="O299" s="43">
        <v>6.71</v>
      </c>
      <c r="P299" s="43">
        <v>6.71</v>
      </c>
      <c r="Q299" s="43">
        <v>6.71</v>
      </c>
      <c r="R299" s="43">
        <v>6.71</v>
      </c>
      <c r="S299" s="43">
        <v>6.71</v>
      </c>
      <c r="T299" s="43">
        <v>6.71</v>
      </c>
      <c r="U299" s="43">
        <v>6.71</v>
      </c>
      <c r="V299" s="43">
        <v>6.71</v>
      </c>
      <c r="W299" s="43">
        <v>6.71</v>
      </c>
      <c r="X299" s="43">
        <v>6.71</v>
      </c>
      <c r="Y299" s="43">
        <v>6.71</v>
      </c>
      <c r="Z299" s="43">
        <v>6.71</v>
      </c>
      <c r="AA299" s="43">
        <v>6.71</v>
      </c>
    </row>
    <row r="300" spans="1:27" ht="12.75" hidden="1" customHeight="1" outlineLevel="1" x14ac:dyDescent="0.2">
      <c r="A300" s="98" t="s">
        <v>1321</v>
      </c>
      <c r="B300" s="62" t="s">
        <v>79</v>
      </c>
      <c r="C300" s="42" t="s">
        <v>77</v>
      </c>
      <c r="D300" s="43">
        <f>$D$11</f>
        <v>110.23</v>
      </c>
      <c r="E300" s="43">
        <f t="shared" ref="E300:AA300" si="173">$D$11</f>
        <v>110.23</v>
      </c>
      <c r="F300" s="43">
        <f t="shared" si="173"/>
        <v>110.23</v>
      </c>
      <c r="G300" s="43">
        <f t="shared" si="173"/>
        <v>110.23</v>
      </c>
      <c r="H300" s="43">
        <f t="shared" si="173"/>
        <v>110.23</v>
      </c>
      <c r="I300" s="43">
        <f t="shared" si="173"/>
        <v>110.23</v>
      </c>
      <c r="J300" s="43">
        <f t="shared" si="173"/>
        <v>110.23</v>
      </c>
      <c r="K300" s="43">
        <f t="shared" si="173"/>
        <v>110.23</v>
      </c>
      <c r="L300" s="43">
        <f t="shared" si="173"/>
        <v>110.23</v>
      </c>
      <c r="M300" s="43">
        <f t="shared" si="173"/>
        <v>110.23</v>
      </c>
      <c r="N300" s="43">
        <f t="shared" si="173"/>
        <v>110.23</v>
      </c>
      <c r="O300" s="43">
        <f t="shared" si="173"/>
        <v>110.23</v>
      </c>
      <c r="P300" s="43">
        <f t="shared" si="173"/>
        <v>110.23</v>
      </c>
      <c r="Q300" s="43">
        <f t="shared" si="173"/>
        <v>110.23</v>
      </c>
      <c r="R300" s="43">
        <f t="shared" si="173"/>
        <v>110.23</v>
      </c>
      <c r="S300" s="43">
        <f t="shared" si="173"/>
        <v>110.23</v>
      </c>
      <c r="T300" s="43">
        <f t="shared" si="173"/>
        <v>110.23</v>
      </c>
      <c r="U300" s="43">
        <f t="shared" si="173"/>
        <v>110.23</v>
      </c>
      <c r="V300" s="43">
        <f t="shared" si="173"/>
        <v>110.23</v>
      </c>
      <c r="W300" s="43">
        <f t="shared" si="173"/>
        <v>110.23</v>
      </c>
      <c r="X300" s="43">
        <f t="shared" si="173"/>
        <v>110.23</v>
      </c>
      <c r="Y300" s="43">
        <f t="shared" si="173"/>
        <v>110.23</v>
      </c>
      <c r="Z300" s="43">
        <f t="shared" si="173"/>
        <v>110.23</v>
      </c>
      <c r="AA300" s="43">
        <f t="shared" si="173"/>
        <v>110.23</v>
      </c>
    </row>
    <row r="301" spans="1:27" ht="12.75" customHeight="1" collapsed="1" x14ac:dyDescent="0.2">
      <c r="A301" s="97" t="s">
        <v>1322</v>
      </c>
      <c r="B301" s="27" t="str">
        <f>"28"&amp;"."&amp;$B$663&amp;"."&amp;$B$664</f>
        <v>28.01.2023</v>
      </c>
      <c r="C301" s="89" t="s">
        <v>74</v>
      </c>
      <c r="D301" s="90">
        <f>ROUND(((D302+D303+D305+D304)/1000),5)</f>
        <v>1.5711599999999999</v>
      </c>
      <c r="E301" s="90">
        <f>ROUND(((E302+E303+E305+E304)/1000),5)</f>
        <v>1.46051</v>
      </c>
      <c r="F301" s="90">
        <f>ROUND(((F302+F303+F305+F304)/1000),5)</f>
        <v>1.4200200000000001</v>
      </c>
      <c r="G301" s="90">
        <f t="shared" ref="G301:AA301" si="174">ROUND(((G302+G303+G305+G304)/1000),5)</f>
        <v>1.39558</v>
      </c>
      <c r="H301" s="90">
        <f t="shared" si="174"/>
        <v>1.4295199999999999</v>
      </c>
      <c r="I301" s="90">
        <f t="shared" si="174"/>
        <v>1.4614</v>
      </c>
      <c r="J301" s="90">
        <f t="shared" si="174"/>
        <v>1.56504</v>
      </c>
      <c r="K301" s="90">
        <f t="shared" si="174"/>
        <v>1.79481</v>
      </c>
      <c r="L301" s="90">
        <f t="shared" si="174"/>
        <v>1.93848</v>
      </c>
      <c r="M301" s="90">
        <f t="shared" si="174"/>
        <v>2.0923600000000002</v>
      </c>
      <c r="N301" s="90">
        <f t="shared" si="174"/>
        <v>2.13503</v>
      </c>
      <c r="O301" s="90">
        <f t="shared" si="174"/>
        <v>2.1439699999999999</v>
      </c>
      <c r="P301" s="90">
        <f t="shared" si="174"/>
        <v>2.1427999999999998</v>
      </c>
      <c r="Q301" s="90">
        <f t="shared" si="174"/>
        <v>2.1436099999999998</v>
      </c>
      <c r="R301" s="90">
        <f t="shared" si="174"/>
        <v>2.1433800000000001</v>
      </c>
      <c r="S301" s="90">
        <f t="shared" si="174"/>
        <v>2.1077499999999998</v>
      </c>
      <c r="T301" s="90">
        <f t="shared" si="174"/>
        <v>2.12174</v>
      </c>
      <c r="U301" s="90">
        <f t="shared" si="174"/>
        <v>2.1497199999999999</v>
      </c>
      <c r="V301" s="90">
        <f t="shared" si="174"/>
        <v>2.15</v>
      </c>
      <c r="W301" s="90">
        <f t="shared" si="174"/>
        <v>2.1446999999999998</v>
      </c>
      <c r="X301" s="90">
        <f t="shared" si="174"/>
        <v>2.1420499999999998</v>
      </c>
      <c r="Y301" s="90">
        <f t="shared" si="174"/>
        <v>2.00136</v>
      </c>
      <c r="Z301" s="90">
        <f t="shared" si="174"/>
        <v>1.87738</v>
      </c>
      <c r="AA301" s="90">
        <f t="shared" si="174"/>
        <v>1.5835600000000001</v>
      </c>
    </row>
    <row r="302" spans="1:27" ht="12.75" hidden="1" customHeight="1" outlineLevel="1" x14ac:dyDescent="0.2">
      <c r="A302" s="98" t="s">
        <v>1323</v>
      </c>
      <c r="B302" s="62" t="s">
        <v>236</v>
      </c>
      <c r="C302" s="42" t="s">
        <v>77</v>
      </c>
      <c r="D302" s="43">
        <v>1341.1</v>
      </c>
      <c r="E302" s="43">
        <v>1230.45</v>
      </c>
      <c r="F302" s="43">
        <v>1189.96</v>
      </c>
      <c r="G302" s="43">
        <v>1165.52</v>
      </c>
      <c r="H302" s="43">
        <v>1199.46</v>
      </c>
      <c r="I302" s="43">
        <v>1231.3399999999999</v>
      </c>
      <c r="J302" s="43">
        <v>1334.98</v>
      </c>
      <c r="K302" s="43">
        <v>1564.75</v>
      </c>
      <c r="L302" s="43">
        <v>1708.42</v>
      </c>
      <c r="M302" s="43">
        <v>1862.3</v>
      </c>
      <c r="N302" s="43">
        <v>1904.97</v>
      </c>
      <c r="O302" s="43">
        <v>1913.91</v>
      </c>
      <c r="P302" s="43">
        <v>1912.74</v>
      </c>
      <c r="Q302" s="43">
        <v>1913.55</v>
      </c>
      <c r="R302" s="43">
        <v>1913.32</v>
      </c>
      <c r="S302" s="43">
        <v>1877.69</v>
      </c>
      <c r="T302" s="43">
        <v>1891.68</v>
      </c>
      <c r="U302" s="43">
        <v>1919.66</v>
      </c>
      <c r="V302" s="43">
        <v>1919.94</v>
      </c>
      <c r="W302" s="43">
        <v>1914.64</v>
      </c>
      <c r="X302" s="43">
        <v>1911.99</v>
      </c>
      <c r="Y302" s="43">
        <v>1771.3</v>
      </c>
      <c r="Z302" s="43">
        <v>1647.32</v>
      </c>
      <c r="AA302" s="43">
        <v>1353.5</v>
      </c>
    </row>
    <row r="303" spans="1:27" ht="12.75" hidden="1" customHeight="1" outlineLevel="1" x14ac:dyDescent="0.2">
      <c r="A303" s="98" t="s">
        <v>1324</v>
      </c>
      <c r="B303" s="62" t="s">
        <v>88</v>
      </c>
      <c r="C303" s="42" t="s">
        <v>77</v>
      </c>
      <c r="D303" s="43">
        <f>$D$168</f>
        <v>113.12</v>
      </c>
      <c r="E303" s="43">
        <f>$D$168</f>
        <v>113.12</v>
      </c>
      <c r="F303" s="43">
        <f t="shared" ref="F303:AA303" si="175">$D$168</f>
        <v>113.12</v>
      </c>
      <c r="G303" s="43">
        <f t="shared" si="175"/>
        <v>113.12</v>
      </c>
      <c r="H303" s="43">
        <f t="shared" si="175"/>
        <v>113.12</v>
      </c>
      <c r="I303" s="43">
        <f t="shared" si="175"/>
        <v>113.12</v>
      </c>
      <c r="J303" s="43">
        <f t="shared" si="175"/>
        <v>113.12</v>
      </c>
      <c r="K303" s="43">
        <f t="shared" si="175"/>
        <v>113.12</v>
      </c>
      <c r="L303" s="43">
        <f t="shared" si="175"/>
        <v>113.12</v>
      </c>
      <c r="M303" s="43">
        <f t="shared" si="175"/>
        <v>113.12</v>
      </c>
      <c r="N303" s="43">
        <f t="shared" si="175"/>
        <v>113.12</v>
      </c>
      <c r="O303" s="43">
        <f t="shared" si="175"/>
        <v>113.12</v>
      </c>
      <c r="P303" s="43">
        <f t="shared" si="175"/>
        <v>113.12</v>
      </c>
      <c r="Q303" s="43">
        <f t="shared" si="175"/>
        <v>113.12</v>
      </c>
      <c r="R303" s="43">
        <f t="shared" si="175"/>
        <v>113.12</v>
      </c>
      <c r="S303" s="43">
        <f t="shared" si="175"/>
        <v>113.12</v>
      </c>
      <c r="T303" s="43">
        <f t="shared" si="175"/>
        <v>113.12</v>
      </c>
      <c r="U303" s="43">
        <f t="shared" si="175"/>
        <v>113.12</v>
      </c>
      <c r="V303" s="43">
        <f t="shared" si="175"/>
        <v>113.12</v>
      </c>
      <c r="W303" s="43">
        <f t="shared" si="175"/>
        <v>113.12</v>
      </c>
      <c r="X303" s="43">
        <f t="shared" si="175"/>
        <v>113.12</v>
      </c>
      <c r="Y303" s="43">
        <f t="shared" si="175"/>
        <v>113.12</v>
      </c>
      <c r="Z303" s="43">
        <f t="shared" si="175"/>
        <v>113.12</v>
      </c>
      <c r="AA303" s="43">
        <f t="shared" si="175"/>
        <v>113.12</v>
      </c>
    </row>
    <row r="304" spans="1:27" ht="12.75" hidden="1" customHeight="1" outlineLevel="1" x14ac:dyDescent="0.2">
      <c r="A304" s="98" t="s">
        <v>1325</v>
      </c>
      <c r="B304" s="62" t="s">
        <v>81</v>
      </c>
      <c r="C304" s="42" t="s">
        <v>77</v>
      </c>
      <c r="D304" s="43">
        <v>6.71</v>
      </c>
      <c r="E304" s="43">
        <v>6.71</v>
      </c>
      <c r="F304" s="43">
        <v>6.71</v>
      </c>
      <c r="G304" s="43">
        <v>6.71</v>
      </c>
      <c r="H304" s="43">
        <v>6.71</v>
      </c>
      <c r="I304" s="43">
        <v>6.71</v>
      </c>
      <c r="J304" s="43">
        <v>6.71</v>
      </c>
      <c r="K304" s="43">
        <v>6.71</v>
      </c>
      <c r="L304" s="43">
        <v>6.71</v>
      </c>
      <c r="M304" s="43">
        <v>6.71</v>
      </c>
      <c r="N304" s="43">
        <v>6.71</v>
      </c>
      <c r="O304" s="43">
        <v>6.71</v>
      </c>
      <c r="P304" s="43">
        <v>6.71</v>
      </c>
      <c r="Q304" s="43">
        <v>6.71</v>
      </c>
      <c r="R304" s="43">
        <v>6.71</v>
      </c>
      <c r="S304" s="43">
        <v>6.71</v>
      </c>
      <c r="T304" s="43">
        <v>6.71</v>
      </c>
      <c r="U304" s="43">
        <v>6.71</v>
      </c>
      <c r="V304" s="43">
        <v>6.71</v>
      </c>
      <c r="W304" s="43">
        <v>6.71</v>
      </c>
      <c r="X304" s="43">
        <v>6.71</v>
      </c>
      <c r="Y304" s="43">
        <v>6.71</v>
      </c>
      <c r="Z304" s="43">
        <v>6.71</v>
      </c>
      <c r="AA304" s="43">
        <v>6.71</v>
      </c>
    </row>
    <row r="305" spans="1:27" ht="12.75" hidden="1" customHeight="1" outlineLevel="1" x14ac:dyDescent="0.2">
      <c r="A305" s="98" t="s">
        <v>1326</v>
      </c>
      <c r="B305" s="62" t="s">
        <v>79</v>
      </c>
      <c r="C305" s="42" t="s">
        <v>77</v>
      </c>
      <c r="D305" s="43">
        <f>$D$11</f>
        <v>110.23</v>
      </c>
      <c r="E305" s="43">
        <f t="shared" ref="E305:AA305" si="176">$D$11</f>
        <v>110.23</v>
      </c>
      <c r="F305" s="43">
        <f t="shared" si="176"/>
        <v>110.23</v>
      </c>
      <c r="G305" s="43">
        <f t="shared" si="176"/>
        <v>110.23</v>
      </c>
      <c r="H305" s="43">
        <f t="shared" si="176"/>
        <v>110.23</v>
      </c>
      <c r="I305" s="43">
        <f t="shared" si="176"/>
        <v>110.23</v>
      </c>
      <c r="J305" s="43">
        <f t="shared" si="176"/>
        <v>110.23</v>
      </c>
      <c r="K305" s="43">
        <f t="shared" si="176"/>
        <v>110.23</v>
      </c>
      <c r="L305" s="43">
        <f t="shared" si="176"/>
        <v>110.23</v>
      </c>
      <c r="M305" s="43">
        <f t="shared" si="176"/>
        <v>110.23</v>
      </c>
      <c r="N305" s="43">
        <f t="shared" si="176"/>
        <v>110.23</v>
      </c>
      <c r="O305" s="43">
        <f t="shared" si="176"/>
        <v>110.23</v>
      </c>
      <c r="P305" s="43">
        <f t="shared" si="176"/>
        <v>110.23</v>
      </c>
      <c r="Q305" s="43">
        <f t="shared" si="176"/>
        <v>110.23</v>
      </c>
      <c r="R305" s="43">
        <f t="shared" si="176"/>
        <v>110.23</v>
      </c>
      <c r="S305" s="43">
        <f t="shared" si="176"/>
        <v>110.23</v>
      </c>
      <c r="T305" s="43">
        <f t="shared" si="176"/>
        <v>110.23</v>
      </c>
      <c r="U305" s="43">
        <f t="shared" si="176"/>
        <v>110.23</v>
      </c>
      <c r="V305" s="43">
        <f t="shared" si="176"/>
        <v>110.23</v>
      </c>
      <c r="W305" s="43">
        <f t="shared" si="176"/>
        <v>110.23</v>
      </c>
      <c r="X305" s="43">
        <f t="shared" si="176"/>
        <v>110.23</v>
      </c>
      <c r="Y305" s="43">
        <f t="shared" si="176"/>
        <v>110.23</v>
      </c>
      <c r="Z305" s="43">
        <f t="shared" si="176"/>
        <v>110.23</v>
      </c>
      <c r="AA305" s="43">
        <f t="shared" si="176"/>
        <v>110.23</v>
      </c>
    </row>
    <row r="306" spans="1:27" ht="12.75" customHeight="1" collapsed="1" x14ac:dyDescent="0.2">
      <c r="A306" s="97" t="s">
        <v>1327</v>
      </c>
      <c r="B306" s="27" t="str">
        <f>"29"&amp;"."&amp;$B$663&amp;"."&amp;$B$664</f>
        <v>29.01.2023</v>
      </c>
      <c r="C306" s="89" t="s">
        <v>74</v>
      </c>
      <c r="D306" s="90">
        <f>ROUND(((D307+D308+D310+D309)/1000),5)</f>
        <v>1.5337400000000001</v>
      </c>
      <c r="E306" s="90">
        <f>ROUND(((E307+E308+E310+E309)/1000),5)</f>
        <v>1.45444</v>
      </c>
      <c r="F306" s="90">
        <f>ROUND(((F307+F308+F310+F309)/1000),5)</f>
        <v>1.3858200000000001</v>
      </c>
      <c r="G306" s="90">
        <f t="shared" ref="G306:AA306" si="177">ROUND(((G307+G308+G310+G309)/1000),5)</f>
        <v>1.3864000000000001</v>
      </c>
      <c r="H306" s="90">
        <f t="shared" si="177"/>
        <v>1.4284399999999999</v>
      </c>
      <c r="I306" s="90">
        <f t="shared" si="177"/>
        <v>1.456</v>
      </c>
      <c r="J306" s="90">
        <f t="shared" si="177"/>
        <v>1.5208299999999999</v>
      </c>
      <c r="K306" s="90">
        <f t="shared" si="177"/>
        <v>1.6558900000000001</v>
      </c>
      <c r="L306" s="90">
        <f t="shared" si="177"/>
        <v>1.86435</v>
      </c>
      <c r="M306" s="90">
        <f t="shared" si="177"/>
        <v>1.9773000000000001</v>
      </c>
      <c r="N306" s="90">
        <f t="shared" si="177"/>
        <v>2.1024099999999999</v>
      </c>
      <c r="O306" s="90">
        <f t="shared" si="177"/>
        <v>2.1215899999999999</v>
      </c>
      <c r="P306" s="90">
        <f t="shared" si="177"/>
        <v>2.1232799999999998</v>
      </c>
      <c r="Q306" s="90">
        <f t="shared" si="177"/>
        <v>2.1240700000000001</v>
      </c>
      <c r="R306" s="90">
        <f t="shared" si="177"/>
        <v>2.1237300000000001</v>
      </c>
      <c r="S306" s="90">
        <f t="shared" si="177"/>
        <v>2.0853899999999999</v>
      </c>
      <c r="T306" s="90">
        <f t="shared" si="177"/>
        <v>2.0994899999999999</v>
      </c>
      <c r="U306" s="90">
        <f t="shared" si="177"/>
        <v>2.1335600000000001</v>
      </c>
      <c r="V306" s="90">
        <f t="shared" si="177"/>
        <v>2.1423800000000002</v>
      </c>
      <c r="W306" s="90">
        <f t="shared" si="177"/>
        <v>2.1450300000000002</v>
      </c>
      <c r="X306" s="90">
        <f t="shared" si="177"/>
        <v>2.1417999999999999</v>
      </c>
      <c r="Y306" s="90">
        <f t="shared" si="177"/>
        <v>2.03071</v>
      </c>
      <c r="Z306" s="90">
        <f t="shared" si="177"/>
        <v>1.8453900000000001</v>
      </c>
      <c r="AA306" s="90">
        <f t="shared" si="177"/>
        <v>1.5436300000000001</v>
      </c>
    </row>
    <row r="307" spans="1:27" ht="12.75" hidden="1" customHeight="1" outlineLevel="1" x14ac:dyDescent="0.2">
      <c r="A307" s="98" t="s">
        <v>1328</v>
      </c>
      <c r="B307" s="62" t="s">
        <v>236</v>
      </c>
      <c r="C307" s="42" t="s">
        <v>77</v>
      </c>
      <c r="D307" s="43">
        <v>1303.68</v>
      </c>
      <c r="E307" s="43">
        <v>1224.3800000000001</v>
      </c>
      <c r="F307" s="43">
        <v>1155.76</v>
      </c>
      <c r="G307" s="43">
        <v>1156.3399999999999</v>
      </c>
      <c r="H307" s="43">
        <v>1198.3800000000001</v>
      </c>
      <c r="I307" s="43">
        <v>1225.94</v>
      </c>
      <c r="J307" s="43">
        <v>1290.77</v>
      </c>
      <c r="K307" s="43">
        <v>1425.83</v>
      </c>
      <c r="L307" s="43">
        <v>1634.29</v>
      </c>
      <c r="M307" s="43">
        <v>1747.24</v>
      </c>
      <c r="N307" s="43">
        <v>1872.35</v>
      </c>
      <c r="O307" s="43">
        <v>1891.53</v>
      </c>
      <c r="P307" s="43">
        <v>1893.22</v>
      </c>
      <c r="Q307" s="43">
        <v>1894.01</v>
      </c>
      <c r="R307" s="43">
        <v>1893.67</v>
      </c>
      <c r="S307" s="43">
        <v>1855.33</v>
      </c>
      <c r="T307" s="43">
        <v>1869.43</v>
      </c>
      <c r="U307" s="43">
        <v>1903.5</v>
      </c>
      <c r="V307" s="43">
        <v>1912.32</v>
      </c>
      <c r="W307" s="43">
        <v>1914.97</v>
      </c>
      <c r="X307" s="43">
        <v>1911.74</v>
      </c>
      <c r="Y307" s="43">
        <v>1800.65</v>
      </c>
      <c r="Z307" s="43">
        <v>1615.33</v>
      </c>
      <c r="AA307" s="43">
        <v>1313.57</v>
      </c>
    </row>
    <row r="308" spans="1:27" ht="12.75" hidden="1" customHeight="1" outlineLevel="1" x14ac:dyDescent="0.2">
      <c r="A308" s="98" t="s">
        <v>1329</v>
      </c>
      <c r="B308" s="62" t="s">
        <v>88</v>
      </c>
      <c r="C308" s="42" t="s">
        <v>77</v>
      </c>
      <c r="D308" s="43">
        <f>$D$168</f>
        <v>113.12</v>
      </c>
      <c r="E308" s="43">
        <f>$D$168</f>
        <v>113.12</v>
      </c>
      <c r="F308" s="43">
        <f t="shared" ref="F308:AA308" si="178">$D$168</f>
        <v>113.12</v>
      </c>
      <c r="G308" s="43">
        <f t="shared" si="178"/>
        <v>113.12</v>
      </c>
      <c r="H308" s="43">
        <f t="shared" si="178"/>
        <v>113.12</v>
      </c>
      <c r="I308" s="43">
        <f t="shared" si="178"/>
        <v>113.12</v>
      </c>
      <c r="J308" s="43">
        <f t="shared" si="178"/>
        <v>113.12</v>
      </c>
      <c r="K308" s="43">
        <f t="shared" si="178"/>
        <v>113.12</v>
      </c>
      <c r="L308" s="43">
        <f t="shared" si="178"/>
        <v>113.12</v>
      </c>
      <c r="M308" s="43">
        <f t="shared" si="178"/>
        <v>113.12</v>
      </c>
      <c r="N308" s="43">
        <f t="shared" si="178"/>
        <v>113.12</v>
      </c>
      <c r="O308" s="43">
        <f t="shared" si="178"/>
        <v>113.12</v>
      </c>
      <c r="P308" s="43">
        <f t="shared" si="178"/>
        <v>113.12</v>
      </c>
      <c r="Q308" s="43">
        <f t="shared" si="178"/>
        <v>113.12</v>
      </c>
      <c r="R308" s="43">
        <f t="shared" si="178"/>
        <v>113.12</v>
      </c>
      <c r="S308" s="43">
        <f t="shared" si="178"/>
        <v>113.12</v>
      </c>
      <c r="T308" s="43">
        <f t="shared" si="178"/>
        <v>113.12</v>
      </c>
      <c r="U308" s="43">
        <f t="shared" si="178"/>
        <v>113.12</v>
      </c>
      <c r="V308" s="43">
        <f t="shared" si="178"/>
        <v>113.12</v>
      </c>
      <c r="W308" s="43">
        <f t="shared" si="178"/>
        <v>113.12</v>
      </c>
      <c r="X308" s="43">
        <f t="shared" si="178"/>
        <v>113.12</v>
      </c>
      <c r="Y308" s="43">
        <f t="shared" si="178"/>
        <v>113.12</v>
      </c>
      <c r="Z308" s="43">
        <f t="shared" si="178"/>
        <v>113.12</v>
      </c>
      <c r="AA308" s="43">
        <f t="shared" si="178"/>
        <v>113.12</v>
      </c>
    </row>
    <row r="309" spans="1:27" ht="12.75" hidden="1" customHeight="1" outlineLevel="1" x14ac:dyDescent="0.2">
      <c r="A309" s="98" t="s">
        <v>1330</v>
      </c>
      <c r="B309" s="62" t="s">
        <v>81</v>
      </c>
      <c r="C309" s="42" t="s">
        <v>77</v>
      </c>
      <c r="D309" s="43">
        <v>6.71</v>
      </c>
      <c r="E309" s="43">
        <v>6.71</v>
      </c>
      <c r="F309" s="43">
        <v>6.71</v>
      </c>
      <c r="G309" s="43">
        <v>6.71</v>
      </c>
      <c r="H309" s="43">
        <v>6.71</v>
      </c>
      <c r="I309" s="43">
        <v>6.71</v>
      </c>
      <c r="J309" s="43">
        <v>6.71</v>
      </c>
      <c r="K309" s="43">
        <v>6.71</v>
      </c>
      <c r="L309" s="43">
        <v>6.71</v>
      </c>
      <c r="M309" s="43">
        <v>6.71</v>
      </c>
      <c r="N309" s="43">
        <v>6.71</v>
      </c>
      <c r="O309" s="43">
        <v>6.71</v>
      </c>
      <c r="P309" s="43">
        <v>6.71</v>
      </c>
      <c r="Q309" s="43">
        <v>6.71</v>
      </c>
      <c r="R309" s="43">
        <v>6.71</v>
      </c>
      <c r="S309" s="43">
        <v>6.71</v>
      </c>
      <c r="T309" s="43">
        <v>6.71</v>
      </c>
      <c r="U309" s="43">
        <v>6.71</v>
      </c>
      <c r="V309" s="43">
        <v>6.71</v>
      </c>
      <c r="W309" s="43">
        <v>6.71</v>
      </c>
      <c r="X309" s="43">
        <v>6.71</v>
      </c>
      <c r="Y309" s="43">
        <v>6.71</v>
      </c>
      <c r="Z309" s="43">
        <v>6.71</v>
      </c>
      <c r="AA309" s="43">
        <v>6.71</v>
      </c>
    </row>
    <row r="310" spans="1:27" ht="12.75" hidden="1" customHeight="1" outlineLevel="1" x14ac:dyDescent="0.2">
      <c r="A310" s="98" t="s">
        <v>1331</v>
      </c>
      <c r="B310" s="62" t="s">
        <v>79</v>
      </c>
      <c r="C310" s="42" t="s">
        <v>77</v>
      </c>
      <c r="D310" s="43">
        <f>$D$11</f>
        <v>110.23</v>
      </c>
      <c r="E310" s="43">
        <f t="shared" ref="E310:AA310" si="179">$D$11</f>
        <v>110.23</v>
      </c>
      <c r="F310" s="43">
        <f t="shared" si="179"/>
        <v>110.23</v>
      </c>
      <c r="G310" s="43">
        <f t="shared" si="179"/>
        <v>110.23</v>
      </c>
      <c r="H310" s="43">
        <f t="shared" si="179"/>
        <v>110.23</v>
      </c>
      <c r="I310" s="43">
        <f t="shared" si="179"/>
        <v>110.23</v>
      </c>
      <c r="J310" s="43">
        <f t="shared" si="179"/>
        <v>110.23</v>
      </c>
      <c r="K310" s="43">
        <f t="shared" si="179"/>
        <v>110.23</v>
      </c>
      <c r="L310" s="43">
        <f t="shared" si="179"/>
        <v>110.23</v>
      </c>
      <c r="M310" s="43">
        <f t="shared" si="179"/>
        <v>110.23</v>
      </c>
      <c r="N310" s="43">
        <f t="shared" si="179"/>
        <v>110.23</v>
      </c>
      <c r="O310" s="43">
        <f t="shared" si="179"/>
        <v>110.23</v>
      </c>
      <c r="P310" s="43">
        <f t="shared" si="179"/>
        <v>110.23</v>
      </c>
      <c r="Q310" s="43">
        <f t="shared" si="179"/>
        <v>110.23</v>
      </c>
      <c r="R310" s="43">
        <f t="shared" si="179"/>
        <v>110.23</v>
      </c>
      <c r="S310" s="43">
        <f t="shared" si="179"/>
        <v>110.23</v>
      </c>
      <c r="T310" s="43">
        <f t="shared" si="179"/>
        <v>110.23</v>
      </c>
      <c r="U310" s="43">
        <f t="shared" si="179"/>
        <v>110.23</v>
      </c>
      <c r="V310" s="43">
        <f t="shared" si="179"/>
        <v>110.23</v>
      </c>
      <c r="W310" s="43">
        <f t="shared" si="179"/>
        <v>110.23</v>
      </c>
      <c r="X310" s="43">
        <f t="shared" si="179"/>
        <v>110.23</v>
      </c>
      <c r="Y310" s="43">
        <f t="shared" si="179"/>
        <v>110.23</v>
      </c>
      <c r="Z310" s="43">
        <f t="shared" si="179"/>
        <v>110.23</v>
      </c>
      <c r="AA310" s="43">
        <f t="shared" si="179"/>
        <v>110.23</v>
      </c>
    </row>
    <row r="311" spans="1:27" ht="12.75" customHeight="1" collapsed="1" x14ac:dyDescent="0.2">
      <c r="A311" s="97" t="s">
        <v>1332</v>
      </c>
      <c r="B311" s="27" t="str">
        <f>"30"&amp;"."&amp;$B$663&amp;"."&amp;$B$664</f>
        <v>30.01.2023</v>
      </c>
      <c r="C311" s="89" t="s">
        <v>74</v>
      </c>
      <c r="D311" s="90">
        <f>ROUND(((D312+D313+D315+D314)/1000),5)</f>
        <v>1.45875</v>
      </c>
      <c r="E311" s="90">
        <f>ROUND(((E312+E313+E315+E314)/1000),5)</f>
        <v>1.3969100000000001</v>
      </c>
      <c r="F311" s="90">
        <f>ROUND(((F312+F313+F315+F314)/1000),5)</f>
        <v>1.347</v>
      </c>
      <c r="G311" s="90">
        <f t="shared" ref="G311:AA311" si="180">ROUND(((G312+G313+G315+G314)/1000),5)</f>
        <v>1.3447899999999999</v>
      </c>
      <c r="H311" s="90">
        <f t="shared" si="180"/>
        <v>1.3827700000000001</v>
      </c>
      <c r="I311" s="90">
        <f t="shared" si="180"/>
        <v>1.47942</v>
      </c>
      <c r="J311" s="90">
        <f t="shared" si="180"/>
        <v>1.7766599999999999</v>
      </c>
      <c r="K311" s="90">
        <f t="shared" si="180"/>
        <v>1.95668</v>
      </c>
      <c r="L311" s="90">
        <f t="shared" si="180"/>
        <v>2.1149</v>
      </c>
      <c r="M311" s="90">
        <f t="shared" si="180"/>
        <v>2.1209500000000001</v>
      </c>
      <c r="N311" s="90">
        <f t="shared" si="180"/>
        <v>2.1353</v>
      </c>
      <c r="O311" s="90">
        <f t="shared" si="180"/>
        <v>2.16439</v>
      </c>
      <c r="P311" s="90">
        <f t="shared" si="180"/>
        <v>2.1562299999999999</v>
      </c>
      <c r="Q311" s="90">
        <f t="shared" si="180"/>
        <v>2.1642999999999999</v>
      </c>
      <c r="R311" s="90">
        <f t="shared" si="180"/>
        <v>2.1592600000000002</v>
      </c>
      <c r="S311" s="90">
        <f t="shared" si="180"/>
        <v>2.1532800000000001</v>
      </c>
      <c r="T311" s="90">
        <f t="shared" si="180"/>
        <v>2.1166200000000002</v>
      </c>
      <c r="U311" s="90">
        <f t="shared" si="180"/>
        <v>2.13131</v>
      </c>
      <c r="V311" s="90">
        <f t="shared" si="180"/>
        <v>2.1402600000000001</v>
      </c>
      <c r="W311" s="90">
        <f t="shared" si="180"/>
        <v>2.1525099999999999</v>
      </c>
      <c r="X311" s="90">
        <f t="shared" si="180"/>
        <v>2.1034899999999999</v>
      </c>
      <c r="Y311" s="90">
        <f t="shared" si="180"/>
        <v>1.9279200000000001</v>
      </c>
      <c r="Z311" s="90">
        <f t="shared" si="180"/>
        <v>1.7564299999999999</v>
      </c>
      <c r="AA311" s="90">
        <f t="shared" si="180"/>
        <v>1.45306</v>
      </c>
    </row>
    <row r="312" spans="1:27" ht="12.75" hidden="1" customHeight="1" outlineLevel="1" x14ac:dyDescent="0.2">
      <c r="A312" s="98" t="s">
        <v>1333</v>
      </c>
      <c r="B312" s="62" t="s">
        <v>236</v>
      </c>
      <c r="C312" s="42" t="s">
        <v>77</v>
      </c>
      <c r="D312" s="43">
        <v>1228.69</v>
      </c>
      <c r="E312" s="43">
        <v>1166.8499999999999</v>
      </c>
      <c r="F312" s="43">
        <v>1116.94</v>
      </c>
      <c r="G312" s="43">
        <v>1114.73</v>
      </c>
      <c r="H312" s="43">
        <v>1152.71</v>
      </c>
      <c r="I312" s="43">
        <v>1249.3599999999999</v>
      </c>
      <c r="J312" s="43">
        <v>1546.6</v>
      </c>
      <c r="K312" s="43">
        <v>1726.62</v>
      </c>
      <c r="L312" s="43">
        <v>1884.84</v>
      </c>
      <c r="M312" s="43">
        <v>1890.89</v>
      </c>
      <c r="N312" s="43">
        <v>1905.24</v>
      </c>
      <c r="O312" s="43">
        <v>1934.33</v>
      </c>
      <c r="P312" s="43">
        <v>1926.17</v>
      </c>
      <c r="Q312" s="43">
        <v>1934.24</v>
      </c>
      <c r="R312" s="43">
        <v>1929.2</v>
      </c>
      <c r="S312" s="43">
        <v>1923.22</v>
      </c>
      <c r="T312" s="43">
        <v>1886.56</v>
      </c>
      <c r="U312" s="43">
        <v>1901.25</v>
      </c>
      <c r="V312" s="43">
        <v>1910.2</v>
      </c>
      <c r="W312" s="43">
        <v>1922.45</v>
      </c>
      <c r="X312" s="43">
        <v>1873.43</v>
      </c>
      <c r="Y312" s="43">
        <v>1697.86</v>
      </c>
      <c r="Z312" s="43">
        <v>1526.37</v>
      </c>
      <c r="AA312" s="43">
        <v>1223</v>
      </c>
    </row>
    <row r="313" spans="1:27" ht="12.75" hidden="1" customHeight="1" outlineLevel="1" x14ac:dyDescent="0.2">
      <c r="A313" s="98" t="s">
        <v>1334</v>
      </c>
      <c r="B313" s="62" t="s">
        <v>88</v>
      </c>
      <c r="C313" s="42" t="s">
        <v>77</v>
      </c>
      <c r="D313" s="43">
        <f>$D$168</f>
        <v>113.12</v>
      </c>
      <c r="E313" s="43">
        <f>$D$168</f>
        <v>113.12</v>
      </c>
      <c r="F313" s="43">
        <f t="shared" ref="F313:AA313" si="181">$D$168</f>
        <v>113.12</v>
      </c>
      <c r="G313" s="43">
        <f t="shared" si="181"/>
        <v>113.12</v>
      </c>
      <c r="H313" s="43">
        <f t="shared" si="181"/>
        <v>113.12</v>
      </c>
      <c r="I313" s="43">
        <f t="shared" si="181"/>
        <v>113.12</v>
      </c>
      <c r="J313" s="43">
        <f t="shared" si="181"/>
        <v>113.12</v>
      </c>
      <c r="K313" s="43">
        <f t="shared" si="181"/>
        <v>113.12</v>
      </c>
      <c r="L313" s="43">
        <f t="shared" si="181"/>
        <v>113.12</v>
      </c>
      <c r="M313" s="43">
        <f t="shared" si="181"/>
        <v>113.12</v>
      </c>
      <c r="N313" s="43">
        <f t="shared" si="181"/>
        <v>113.12</v>
      </c>
      <c r="O313" s="43">
        <f t="shared" si="181"/>
        <v>113.12</v>
      </c>
      <c r="P313" s="43">
        <f t="shared" si="181"/>
        <v>113.12</v>
      </c>
      <c r="Q313" s="43">
        <f t="shared" si="181"/>
        <v>113.12</v>
      </c>
      <c r="R313" s="43">
        <f t="shared" si="181"/>
        <v>113.12</v>
      </c>
      <c r="S313" s="43">
        <f t="shared" si="181"/>
        <v>113.12</v>
      </c>
      <c r="T313" s="43">
        <f t="shared" si="181"/>
        <v>113.12</v>
      </c>
      <c r="U313" s="43">
        <f t="shared" si="181"/>
        <v>113.12</v>
      </c>
      <c r="V313" s="43">
        <f t="shared" si="181"/>
        <v>113.12</v>
      </c>
      <c r="W313" s="43">
        <f t="shared" si="181"/>
        <v>113.12</v>
      </c>
      <c r="X313" s="43">
        <f t="shared" si="181"/>
        <v>113.12</v>
      </c>
      <c r="Y313" s="43">
        <f t="shared" si="181"/>
        <v>113.12</v>
      </c>
      <c r="Z313" s="43">
        <f t="shared" si="181"/>
        <v>113.12</v>
      </c>
      <c r="AA313" s="43">
        <f t="shared" si="181"/>
        <v>113.12</v>
      </c>
    </row>
    <row r="314" spans="1:27" ht="12.75" hidden="1" customHeight="1" outlineLevel="1" x14ac:dyDescent="0.2">
      <c r="A314" s="98" t="s">
        <v>1335</v>
      </c>
      <c r="B314" s="62" t="s">
        <v>81</v>
      </c>
      <c r="C314" s="42" t="s">
        <v>77</v>
      </c>
      <c r="D314" s="43">
        <v>6.71</v>
      </c>
      <c r="E314" s="43">
        <v>6.71</v>
      </c>
      <c r="F314" s="43">
        <v>6.71</v>
      </c>
      <c r="G314" s="43">
        <v>6.71</v>
      </c>
      <c r="H314" s="43">
        <v>6.71</v>
      </c>
      <c r="I314" s="43">
        <v>6.71</v>
      </c>
      <c r="J314" s="43">
        <v>6.71</v>
      </c>
      <c r="K314" s="43">
        <v>6.71</v>
      </c>
      <c r="L314" s="43">
        <v>6.71</v>
      </c>
      <c r="M314" s="43">
        <v>6.71</v>
      </c>
      <c r="N314" s="43">
        <v>6.71</v>
      </c>
      <c r="O314" s="43">
        <v>6.71</v>
      </c>
      <c r="P314" s="43">
        <v>6.71</v>
      </c>
      <c r="Q314" s="43">
        <v>6.71</v>
      </c>
      <c r="R314" s="43">
        <v>6.71</v>
      </c>
      <c r="S314" s="43">
        <v>6.71</v>
      </c>
      <c r="T314" s="43">
        <v>6.71</v>
      </c>
      <c r="U314" s="43">
        <v>6.71</v>
      </c>
      <c r="V314" s="43">
        <v>6.71</v>
      </c>
      <c r="W314" s="43">
        <v>6.71</v>
      </c>
      <c r="X314" s="43">
        <v>6.71</v>
      </c>
      <c r="Y314" s="43">
        <v>6.71</v>
      </c>
      <c r="Z314" s="43">
        <v>6.71</v>
      </c>
      <c r="AA314" s="43">
        <v>6.71</v>
      </c>
    </row>
    <row r="315" spans="1:27" ht="12.75" hidden="1" customHeight="1" outlineLevel="1" x14ac:dyDescent="0.2">
      <c r="A315" s="98" t="s">
        <v>1336</v>
      </c>
      <c r="B315" s="62" t="s">
        <v>79</v>
      </c>
      <c r="C315" s="42" t="s">
        <v>77</v>
      </c>
      <c r="D315" s="43">
        <f>$D$11</f>
        <v>110.23</v>
      </c>
      <c r="E315" s="43">
        <f t="shared" ref="E315:AA315" si="182">$D$11</f>
        <v>110.23</v>
      </c>
      <c r="F315" s="43">
        <f t="shared" si="182"/>
        <v>110.23</v>
      </c>
      <c r="G315" s="43">
        <f t="shared" si="182"/>
        <v>110.23</v>
      </c>
      <c r="H315" s="43">
        <f t="shared" si="182"/>
        <v>110.23</v>
      </c>
      <c r="I315" s="43">
        <f t="shared" si="182"/>
        <v>110.23</v>
      </c>
      <c r="J315" s="43">
        <f t="shared" si="182"/>
        <v>110.23</v>
      </c>
      <c r="K315" s="43">
        <f t="shared" si="182"/>
        <v>110.23</v>
      </c>
      <c r="L315" s="43">
        <f t="shared" si="182"/>
        <v>110.23</v>
      </c>
      <c r="M315" s="43">
        <f t="shared" si="182"/>
        <v>110.23</v>
      </c>
      <c r="N315" s="43">
        <f t="shared" si="182"/>
        <v>110.23</v>
      </c>
      <c r="O315" s="43">
        <f t="shared" si="182"/>
        <v>110.23</v>
      </c>
      <c r="P315" s="43">
        <f t="shared" si="182"/>
        <v>110.23</v>
      </c>
      <c r="Q315" s="43">
        <f t="shared" si="182"/>
        <v>110.23</v>
      </c>
      <c r="R315" s="43">
        <f t="shared" si="182"/>
        <v>110.23</v>
      </c>
      <c r="S315" s="43">
        <f t="shared" si="182"/>
        <v>110.23</v>
      </c>
      <c r="T315" s="43">
        <f t="shared" si="182"/>
        <v>110.23</v>
      </c>
      <c r="U315" s="43">
        <f t="shared" si="182"/>
        <v>110.23</v>
      </c>
      <c r="V315" s="43">
        <f t="shared" si="182"/>
        <v>110.23</v>
      </c>
      <c r="W315" s="43">
        <f t="shared" si="182"/>
        <v>110.23</v>
      </c>
      <c r="X315" s="43">
        <f t="shared" si="182"/>
        <v>110.23</v>
      </c>
      <c r="Y315" s="43">
        <f t="shared" si="182"/>
        <v>110.23</v>
      </c>
      <c r="Z315" s="43">
        <f t="shared" si="182"/>
        <v>110.23</v>
      </c>
      <c r="AA315" s="43">
        <f t="shared" si="182"/>
        <v>110.23</v>
      </c>
    </row>
    <row r="316" spans="1:27" ht="12.75" customHeight="1" collapsed="1" x14ac:dyDescent="0.2">
      <c r="A316" s="97" t="s">
        <v>1337</v>
      </c>
      <c r="B316" s="27" t="str">
        <f>"31"&amp;"."&amp;$B$663&amp;"."&amp;$B$664</f>
        <v>31.01.2023</v>
      </c>
      <c r="C316" s="89" t="s">
        <v>74</v>
      </c>
      <c r="D316" s="90">
        <f>ROUND(((D317+D318+D320+D319)/1000),5)</f>
        <v>1.34632</v>
      </c>
      <c r="E316" s="90">
        <f>ROUND(((E317+E318+E320+E319)/1000),5)</f>
        <v>1.32436</v>
      </c>
      <c r="F316" s="90">
        <f>ROUND(((F317+F318+F320+F319)/1000),5)</f>
        <v>1.30965</v>
      </c>
      <c r="G316" s="90">
        <f t="shared" ref="G316:AA316" si="183">ROUND(((G317+G318+G320+G319)/1000),5)</f>
        <v>1.3060400000000001</v>
      </c>
      <c r="H316" s="90">
        <f t="shared" si="183"/>
        <v>1.34118</v>
      </c>
      <c r="I316" s="90">
        <f t="shared" si="183"/>
        <v>1.3489100000000001</v>
      </c>
      <c r="J316" s="90">
        <f t="shared" si="183"/>
        <v>1.5776399999999999</v>
      </c>
      <c r="K316" s="90">
        <f t="shared" si="183"/>
        <v>1.82538</v>
      </c>
      <c r="L316" s="90">
        <f t="shared" si="183"/>
        <v>1.8907099999999999</v>
      </c>
      <c r="M316" s="90">
        <f t="shared" si="183"/>
        <v>1.91086</v>
      </c>
      <c r="N316" s="90">
        <f t="shared" si="183"/>
        <v>1.93062</v>
      </c>
      <c r="O316" s="90">
        <f t="shared" si="183"/>
        <v>1.9673</v>
      </c>
      <c r="P316" s="90">
        <f t="shared" si="183"/>
        <v>1.94719</v>
      </c>
      <c r="Q316" s="90">
        <f t="shared" si="183"/>
        <v>1.9526600000000001</v>
      </c>
      <c r="R316" s="90">
        <f t="shared" si="183"/>
        <v>1.9479200000000001</v>
      </c>
      <c r="S316" s="90">
        <f t="shared" si="183"/>
        <v>1.9398599999999999</v>
      </c>
      <c r="T316" s="90">
        <f t="shared" si="183"/>
        <v>1.8941300000000001</v>
      </c>
      <c r="U316" s="90">
        <f t="shared" si="183"/>
        <v>1.9462900000000001</v>
      </c>
      <c r="V316" s="90">
        <f t="shared" si="183"/>
        <v>1.9362900000000001</v>
      </c>
      <c r="W316" s="90">
        <f t="shared" si="183"/>
        <v>1.9465300000000001</v>
      </c>
      <c r="X316" s="90">
        <f t="shared" si="183"/>
        <v>1.90726</v>
      </c>
      <c r="Y316" s="90">
        <f t="shared" si="183"/>
        <v>1.81793</v>
      </c>
      <c r="Z316" s="90">
        <f t="shared" si="183"/>
        <v>1.58186</v>
      </c>
      <c r="AA316" s="90">
        <f t="shared" si="183"/>
        <v>1.36324</v>
      </c>
    </row>
    <row r="317" spans="1:27" ht="12.75" hidden="1" customHeight="1" outlineLevel="1" x14ac:dyDescent="0.2">
      <c r="A317" s="98" t="s">
        <v>1338</v>
      </c>
      <c r="B317" s="62" t="s">
        <v>236</v>
      </c>
      <c r="C317" s="42" t="s">
        <v>77</v>
      </c>
      <c r="D317" s="43">
        <v>1116.26</v>
      </c>
      <c r="E317" s="43">
        <v>1094.3</v>
      </c>
      <c r="F317" s="43">
        <v>1079.5899999999999</v>
      </c>
      <c r="G317" s="43">
        <v>1075.98</v>
      </c>
      <c r="H317" s="43">
        <v>1111.1199999999999</v>
      </c>
      <c r="I317" s="43">
        <v>1118.8499999999999</v>
      </c>
      <c r="J317" s="43">
        <v>1347.58</v>
      </c>
      <c r="K317" s="43">
        <v>1595.32</v>
      </c>
      <c r="L317" s="43">
        <v>1660.65</v>
      </c>
      <c r="M317" s="43">
        <v>1680.8</v>
      </c>
      <c r="N317" s="43">
        <v>1700.56</v>
      </c>
      <c r="O317" s="43">
        <v>1737.24</v>
      </c>
      <c r="P317" s="43">
        <v>1717.13</v>
      </c>
      <c r="Q317" s="43">
        <v>1722.6</v>
      </c>
      <c r="R317" s="43">
        <v>1717.86</v>
      </c>
      <c r="S317" s="43">
        <v>1709.8</v>
      </c>
      <c r="T317" s="43">
        <v>1664.07</v>
      </c>
      <c r="U317" s="43">
        <v>1716.23</v>
      </c>
      <c r="V317" s="43">
        <v>1706.23</v>
      </c>
      <c r="W317" s="43">
        <v>1716.47</v>
      </c>
      <c r="X317" s="43">
        <v>1677.2</v>
      </c>
      <c r="Y317" s="43">
        <v>1587.87</v>
      </c>
      <c r="Z317" s="43">
        <v>1351.8</v>
      </c>
      <c r="AA317" s="43">
        <v>1133.18</v>
      </c>
    </row>
    <row r="318" spans="1:27" ht="12.75" hidden="1" customHeight="1" outlineLevel="1" x14ac:dyDescent="0.2">
      <c r="A318" s="98" t="s">
        <v>1339</v>
      </c>
      <c r="B318" s="62" t="s">
        <v>88</v>
      </c>
      <c r="C318" s="42" t="s">
        <v>77</v>
      </c>
      <c r="D318" s="43">
        <f>$D$168</f>
        <v>113.12</v>
      </c>
      <c r="E318" s="43">
        <f>$D$168</f>
        <v>113.12</v>
      </c>
      <c r="F318" s="43">
        <f t="shared" ref="F318:AA318" si="184">$D$168</f>
        <v>113.12</v>
      </c>
      <c r="G318" s="43">
        <f t="shared" si="184"/>
        <v>113.12</v>
      </c>
      <c r="H318" s="43">
        <f t="shared" si="184"/>
        <v>113.12</v>
      </c>
      <c r="I318" s="43">
        <f t="shared" si="184"/>
        <v>113.12</v>
      </c>
      <c r="J318" s="43">
        <f t="shared" si="184"/>
        <v>113.12</v>
      </c>
      <c r="K318" s="43">
        <f t="shared" si="184"/>
        <v>113.12</v>
      </c>
      <c r="L318" s="43">
        <f t="shared" si="184"/>
        <v>113.12</v>
      </c>
      <c r="M318" s="43">
        <f t="shared" si="184"/>
        <v>113.12</v>
      </c>
      <c r="N318" s="43">
        <f t="shared" si="184"/>
        <v>113.12</v>
      </c>
      <c r="O318" s="43">
        <f t="shared" si="184"/>
        <v>113.12</v>
      </c>
      <c r="P318" s="43">
        <f t="shared" si="184"/>
        <v>113.12</v>
      </c>
      <c r="Q318" s="43">
        <f t="shared" si="184"/>
        <v>113.12</v>
      </c>
      <c r="R318" s="43">
        <f t="shared" si="184"/>
        <v>113.12</v>
      </c>
      <c r="S318" s="43">
        <f t="shared" si="184"/>
        <v>113.12</v>
      </c>
      <c r="T318" s="43">
        <f t="shared" si="184"/>
        <v>113.12</v>
      </c>
      <c r="U318" s="43">
        <f t="shared" si="184"/>
        <v>113.12</v>
      </c>
      <c r="V318" s="43">
        <f t="shared" si="184"/>
        <v>113.12</v>
      </c>
      <c r="W318" s="43">
        <f t="shared" si="184"/>
        <v>113.12</v>
      </c>
      <c r="X318" s="43">
        <f t="shared" si="184"/>
        <v>113.12</v>
      </c>
      <c r="Y318" s="43">
        <f t="shared" si="184"/>
        <v>113.12</v>
      </c>
      <c r="Z318" s="43">
        <f t="shared" si="184"/>
        <v>113.12</v>
      </c>
      <c r="AA318" s="43">
        <f t="shared" si="184"/>
        <v>113.12</v>
      </c>
    </row>
    <row r="319" spans="1:27" ht="12.75" hidden="1" customHeight="1" outlineLevel="1" x14ac:dyDescent="0.2">
      <c r="A319" s="98" t="s">
        <v>1340</v>
      </c>
      <c r="B319" s="62" t="s">
        <v>81</v>
      </c>
      <c r="C319" s="42" t="s">
        <v>77</v>
      </c>
      <c r="D319" s="43">
        <v>6.71</v>
      </c>
      <c r="E319" s="43">
        <v>6.71</v>
      </c>
      <c r="F319" s="43">
        <v>6.71</v>
      </c>
      <c r="G319" s="43">
        <v>6.71</v>
      </c>
      <c r="H319" s="43">
        <v>6.71</v>
      </c>
      <c r="I319" s="43">
        <v>6.71</v>
      </c>
      <c r="J319" s="43">
        <v>6.71</v>
      </c>
      <c r="K319" s="43">
        <v>6.71</v>
      </c>
      <c r="L319" s="43">
        <v>6.71</v>
      </c>
      <c r="M319" s="43">
        <v>6.71</v>
      </c>
      <c r="N319" s="43">
        <v>6.71</v>
      </c>
      <c r="O319" s="43">
        <v>6.71</v>
      </c>
      <c r="P319" s="43">
        <v>6.71</v>
      </c>
      <c r="Q319" s="43">
        <v>6.71</v>
      </c>
      <c r="R319" s="43">
        <v>6.71</v>
      </c>
      <c r="S319" s="43">
        <v>6.71</v>
      </c>
      <c r="T319" s="43">
        <v>6.71</v>
      </c>
      <c r="U319" s="43">
        <v>6.71</v>
      </c>
      <c r="V319" s="43">
        <v>6.71</v>
      </c>
      <c r="W319" s="43">
        <v>6.71</v>
      </c>
      <c r="X319" s="43">
        <v>6.71</v>
      </c>
      <c r="Y319" s="43">
        <v>6.71</v>
      </c>
      <c r="Z319" s="43">
        <v>6.71</v>
      </c>
      <c r="AA319" s="43">
        <v>6.71</v>
      </c>
    </row>
    <row r="320" spans="1:27" ht="12.75" hidden="1" customHeight="1" outlineLevel="1" x14ac:dyDescent="0.2">
      <c r="A320" s="98" t="s">
        <v>1341</v>
      </c>
      <c r="B320" s="62" t="s">
        <v>79</v>
      </c>
      <c r="C320" s="42" t="s">
        <v>77</v>
      </c>
      <c r="D320" s="43">
        <f>$D$11</f>
        <v>110.23</v>
      </c>
      <c r="E320" s="43">
        <f t="shared" ref="E320:AA320" si="185">$D$11</f>
        <v>110.23</v>
      </c>
      <c r="F320" s="43">
        <f t="shared" si="185"/>
        <v>110.23</v>
      </c>
      <c r="G320" s="43">
        <f t="shared" si="185"/>
        <v>110.23</v>
      </c>
      <c r="H320" s="43">
        <f t="shared" si="185"/>
        <v>110.23</v>
      </c>
      <c r="I320" s="43">
        <f t="shared" si="185"/>
        <v>110.23</v>
      </c>
      <c r="J320" s="43">
        <f t="shared" si="185"/>
        <v>110.23</v>
      </c>
      <c r="K320" s="43">
        <f t="shared" si="185"/>
        <v>110.23</v>
      </c>
      <c r="L320" s="43">
        <f t="shared" si="185"/>
        <v>110.23</v>
      </c>
      <c r="M320" s="43">
        <f t="shared" si="185"/>
        <v>110.23</v>
      </c>
      <c r="N320" s="43">
        <f t="shared" si="185"/>
        <v>110.23</v>
      </c>
      <c r="O320" s="43">
        <f t="shared" si="185"/>
        <v>110.23</v>
      </c>
      <c r="P320" s="43">
        <f t="shared" si="185"/>
        <v>110.23</v>
      </c>
      <c r="Q320" s="43">
        <f t="shared" si="185"/>
        <v>110.23</v>
      </c>
      <c r="R320" s="43">
        <f t="shared" si="185"/>
        <v>110.23</v>
      </c>
      <c r="S320" s="43">
        <f t="shared" si="185"/>
        <v>110.23</v>
      </c>
      <c r="T320" s="43">
        <f t="shared" si="185"/>
        <v>110.23</v>
      </c>
      <c r="U320" s="43">
        <f t="shared" si="185"/>
        <v>110.23</v>
      </c>
      <c r="V320" s="43">
        <f t="shared" si="185"/>
        <v>110.23</v>
      </c>
      <c r="W320" s="43">
        <f t="shared" si="185"/>
        <v>110.23</v>
      </c>
      <c r="X320" s="43">
        <f t="shared" si="185"/>
        <v>110.23</v>
      </c>
      <c r="Y320" s="43">
        <f t="shared" si="185"/>
        <v>110.23</v>
      </c>
      <c r="Z320" s="43">
        <f t="shared" si="185"/>
        <v>110.23</v>
      </c>
      <c r="AA320" s="43">
        <f t="shared" si="185"/>
        <v>110.23</v>
      </c>
    </row>
    <row r="321" spans="1:27" ht="12.75" customHeight="1" collapsed="1" x14ac:dyDescent="0.2">
      <c r="A321" s="99"/>
      <c r="B321" s="100" t="s">
        <v>390</v>
      </c>
      <c r="C321" s="101"/>
      <c r="D321" s="102"/>
      <c r="E321" s="102"/>
      <c r="F321" s="102"/>
      <c r="G321" s="102"/>
      <c r="I321" s="38"/>
    </row>
    <row r="322" spans="1:27" ht="12.75" customHeight="1" x14ac:dyDescent="0.2">
      <c r="A322" s="99"/>
      <c r="B322" s="100" t="s">
        <v>390</v>
      </c>
      <c r="C322" s="101"/>
      <c r="D322" s="102"/>
      <c r="E322" s="102"/>
      <c r="F322" s="102"/>
      <c r="G322" s="102"/>
      <c r="I322" s="38"/>
    </row>
    <row r="323" spans="1:27" ht="12.75" customHeight="1" x14ac:dyDescent="0.2">
      <c r="A323" s="181" t="s">
        <v>547</v>
      </c>
      <c r="B323" s="182"/>
      <c r="C323" s="182"/>
      <c r="D323" s="182"/>
      <c r="E323" s="182"/>
      <c r="F323" s="182"/>
      <c r="G323" s="182"/>
      <c r="H323" s="182"/>
      <c r="I323" s="182"/>
      <c r="J323" s="182"/>
      <c r="K323" s="182"/>
      <c r="L323" s="182"/>
      <c r="M323" s="182"/>
      <c r="N323" s="182"/>
      <c r="O323" s="182"/>
      <c r="P323" s="182"/>
      <c r="Q323" s="182"/>
      <c r="R323" s="182"/>
      <c r="S323" s="182"/>
      <c r="T323" s="182"/>
      <c r="U323" s="182"/>
      <c r="V323" s="182"/>
      <c r="W323" s="182"/>
      <c r="X323" s="182"/>
      <c r="Y323" s="182"/>
      <c r="Z323" s="182"/>
      <c r="AA323" s="183"/>
    </row>
    <row r="324" spans="1:27" ht="25.5" x14ac:dyDescent="0.2">
      <c r="A324" s="25" t="s">
        <v>62</v>
      </c>
      <c r="B324" s="26" t="s">
        <v>208</v>
      </c>
      <c r="C324" s="25" t="s">
        <v>209</v>
      </c>
      <c r="D324" s="26" t="s">
        <v>210</v>
      </c>
      <c r="E324" s="26" t="s">
        <v>211</v>
      </c>
      <c r="F324" s="26" t="s">
        <v>212</v>
      </c>
      <c r="G324" s="26" t="s">
        <v>213</v>
      </c>
      <c r="H324" s="26" t="s">
        <v>214</v>
      </c>
      <c r="I324" s="26" t="s">
        <v>215</v>
      </c>
      <c r="J324" s="26" t="s">
        <v>216</v>
      </c>
      <c r="K324" s="26" t="s">
        <v>217</v>
      </c>
      <c r="L324" s="26" t="s">
        <v>218</v>
      </c>
      <c r="M324" s="26" t="s">
        <v>219</v>
      </c>
      <c r="N324" s="26" t="s">
        <v>220</v>
      </c>
      <c r="O324" s="26" t="s">
        <v>221</v>
      </c>
      <c r="P324" s="26" t="s">
        <v>222</v>
      </c>
      <c r="Q324" s="26" t="s">
        <v>223</v>
      </c>
      <c r="R324" s="26" t="s">
        <v>224</v>
      </c>
      <c r="S324" s="26" t="s">
        <v>225</v>
      </c>
      <c r="T324" s="26" t="s">
        <v>226</v>
      </c>
      <c r="U324" s="26" t="s">
        <v>227</v>
      </c>
      <c r="V324" s="26" t="s">
        <v>228</v>
      </c>
      <c r="W324" s="26" t="s">
        <v>229</v>
      </c>
      <c r="X324" s="26" t="s">
        <v>230</v>
      </c>
      <c r="Y324" s="26" t="s">
        <v>231</v>
      </c>
      <c r="Z324" s="26" t="s">
        <v>232</v>
      </c>
      <c r="AA324" s="26" t="s">
        <v>233</v>
      </c>
    </row>
    <row r="325" spans="1:27" ht="12.75" customHeight="1" x14ac:dyDescent="0.2">
      <c r="A325" s="97" t="s">
        <v>1342</v>
      </c>
      <c r="B325" s="27" t="str">
        <f>"01"&amp;"."&amp;$B$663&amp;"."&amp;$B$664</f>
        <v>01.01.2023</v>
      </c>
      <c r="C325" s="89" t="s">
        <v>74</v>
      </c>
      <c r="D325" s="90">
        <f>ROUND(((D326+D327+D329+D328)/1000),5)</f>
        <v>1.5296000000000001</v>
      </c>
      <c r="E325" s="90">
        <f>ROUND(((E326+E327+E329+E328)/1000),5)</f>
        <v>1.47498</v>
      </c>
      <c r="F325" s="90">
        <f>ROUND(((F326+F327+F329+F328)/1000),5)</f>
        <v>1.5216700000000001</v>
      </c>
      <c r="G325" s="90">
        <f t="shared" ref="G325:AA325" si="186">ROUND(((G326+G327+G329+G328)/1000),5)</f>
        <v>1.4716</v>
      </c>
      <c r="H325" s="90">
        <f t="shared" si="186"/>
        <v>1.44842</v>
      </c>
      <c r="I325" s="90">
        <f t="shared" si="186"/>
        <v>1.4485699999999999</v>
      </c>
      <c r="J325" s="90">
        <f t="shared" si="186"/>
        <v>1.44855</v>
      </c>
      <c r="K325" s="90">
        <f t="shared" si="186"/>
        <v>1.4313400000000001</v>
      </c>
      <c r="L325" s="90">
        <f t="shared" si="186"/>
        <v>1.3961399999999999</v>
      </c>
      <c r="M325" s="90">
        <f t="shared" si="186"/>
        <v>1.4179600000000001</v>
      </c>
      <c r="N325" s="90">
        <f t="shared" si="186"/>
        <v>1.51494</v>
      </c>
      <c r="O325" s="90">
        <f t="shared" si="186"/>
        <v>1.5313600000000001</v>
      </c>
      <c r="P325" s="90">
        <f t="shared" si="186"/>
        <v>1.6148199999999999</v>
      </c>
      <c r="Q325" s="90">
        <f t="shared" si="186"/>
        <v>1.65357</v>
      </c>
      <c r="R325" s="90">
        <f t="shared" si="186"/>
        <v>1.6262000000000001</v>
      </c>
      <c r="S325" s="90">
        <f t="shared" si="186"/>
        <v>1.7154</v>
      </c>
      <c r="T325" s="90">
        <f t="shared" si="186"/>
        <v>1.82925</v>
      </c>
      <c r="U325" s="90">
        <f t="shared" si="186"/>
        <v>1.85877</v>
      </c>
      <c r="V325" s="90">
        <f t="shared" si="186"/>
        <v>1.8593200000000001</v>
      </c>
      <c r="W325" s="90">
        <f t="shared" si="186"/>
        <v>1.85965</v>
      </c>
      <c r="X325" s="90">
        <f t="shared" si="186"/>
        <v>1.8761399999999999</v>
      </c>
      <c r="Y325" s="90">
        <f t="shared" si="186"/>
        <v>1.8579300000000001</v>
      </c>
      <c r="Z325" s="90">
        <f t="shared" si="186"/>
        <v>1.62321</v>
      </c>
      <c r="AA325" s="90">
        <f t="shared" si="186"/>
        <v>1.45577</v>
      </c>
    </row>
    <row r="326" spans="1:27" ht="12.75" hidden="1" customHeight="1" outlineLevel="1" x14ac:dyDescent="0.2">
      <c r="A326" s="98" t="s">
        <v>1343</v>
      </c>
      <c r="B326" s="62" t="s">
        <v>236</v>
      </c>
      <c r="C326" s="42" t="s">
        <v>77</v>
      </c>
      <c r="D326" s="43">
        <v>1195.6300000000001</v>
      </c>
      <c r="E326" s="43">
        <v>1141.01</v>
      </c>
      <c r="F326" s="43">
        <v>1187.7</v>
      </c>
      <c r="G326" s="43">
        <v>1137.6300000000001</v>
      </c>
      <c r="H326" s="43">
        <v>1114.45</v>
      </c>
      <c r="I326" s="43">
        <v>1114.5999999999999</v>
      </c>
      <c r="J326" s="43">
        <v>1114.58</v>
      </c>
      <c r="K326" s="43">
        <v>1097.3699999999999</v>
      </c>
      <c r="L326" s="43">
        <v>1062.17</v>
      </c>
      <c r="M326" s="43">
        <v>1083.99</v>
      </c>
      <c r="N326" s="43">
        <v>1180.97</v>
      </c>
      <c r="O326" s="43">
        <v>1197.3900000000001</v>
      </c>
      <c r="P326" s="43">
        <v>1280.8499999999999</v>
      </c>
      <c r="Q326" s="43">
        <v>1319.6</v>
      </c>
      <c r="R326" s="43">
        <v>1292.23</v>
      </c>
      <c r="S326" s="43">
        <v>1381.43</v>
      </c>
      <c r="T326" s="43">
        <v>1495.28</v>
      </c>
      <c r="U326" s="43">
        <v>1524.8</v>
      </c>
      <c r="V326" s="43">
        <v>1525.35</v>
      </c>
      <c r="W326" s="43">
        <v>1525.68</v>
      </c>
      <c r="X326" s="43">
        <v>1542.17</v>
      </c>
      <c r="Y326" s="43">
        <v>1523.96</v>
      </c>
      <c r="Z326" s="43">
        <v>1289.24</v>
      </c>
      <c r="AA326" s="43">
        <v>1121.8</v>
      </c>
    </row>
    <row r="327" spans="1:27" ht="12.75" hidden="1" customHeight="1" outlineLevel="1" x14ac:dyDescent="0.2">
      <c r="A327" s="98" t="s">
        <v>1344</v>
      </c>
      <c r="B327" s="62" t="s">
        <v>88</v>
      </c>
      <c r="C327" s="42" t="s">
        <v>77</v>
      </c>
      <c r="D327" s="43">
        <v>217.03</v>
      </c>
      <c r="E327" s="43">
        <f>$D$327</f>
        <v>217.03</v>
      </c>
      <c r="F327" s="43">
        <f t="shared" ref="F327:AA327" si="187">$D$327</f>
        <v>217.03</v>
      </c>
      <c r="G327" s="43">
        <f t="shared" si="187"/>
        <v>217.03</v>
      </c>
      <c r="H327" s="43">
        <f t="shared" si="187"/>
        <v>217.03</v>
      </c>
      <c r="I327" s="43">
        <f t="shared" si="187"/>
        <v>217.03</v>
      </c>
      <c r="J327" s="43">
        <f t="shared" si="187"/>
        <v>217.03</v>
      </c>
      <c r="K327" s="43">
        <f t="shared" si="187"/>
        <v>217.03</v>
      </c>
      <c r="L327" s="43">
        <f t="shared" si="187"/>
        <v>217.03</v>
      </c>
      <c r="M327" s="43">
        <f t="shared" si="187"/>
        <v>217.03</v>
      </c>
      <c r="N327" s="43">
        <f t="shared" si="187"/>
        <v>217.03</v>
      </c>
      <c r="O327" s="43">
        <f t="shared" si="187"/>
        <v>217.03</v>
      </c>
      <c r="P327" s="43">
        <f t="shared" si="187"/>
        <v>217.03</v>
      </c>
      <c r="Q327" s="43">
        <f t="shared" si="187"/>
        <v>217.03</v>
      </c>
      <c r="R327" s="43">
        <f t="shared" si="187"/>
        <v>217.03</v>
      </c>
      <c r="S327" s="43">
        <f t="shared" si="187"/>
        <v>217.03</v>
      </c>
      <c r="T327" s="43">
        <f t="shared" si="187"/>
        <v>217.03</v>
      </c>
      <c r="U327" s="43">
        <f t="shared" si="187"/>
        <v>217.03</v>
      </c>
      <c r="V327" s="43">
        <f t="shared" si="187"/>
        <v>217.03</v>
      </c>
      <c r="W327" s="43">
        <f t="shared" si="187"/>
        <v>217.03</v>
      </c>
      <c r="X327" s="43">
        <f t="shared" si="187"/>
        <v>217.03</v>
      </c>
      <c r="Y327" s="43">
        <f t="shared" si="187"/>
        <v>217.03</v>
      </c>
      <c r="Z327" s="43">
        <f t="shared" si="187"/>
        <v>217.03</v>
      </c>
      <c r="AA327" s="43">
        <f t="shared" si="187"/>
        <v>217.03</v>
      </c>
    </row>
    <row r="328" spans="1:27" ht="12.75" hidden="1" customHeight="1" outlineLevel="1" x14ac:dyDescent="0.2">
      <c r="A328" s="98" t="s">
        <v>1345</v>
      </c>
      <c r="B328" s="62" t="s">
        <v>81</v>
      </c>
      <c r="C328" s="42" t="s">
        <v>77</v>
      </c>
      <c r="D328" s="43">
        <v>6.71</v>
      </c>
      <c r="E328" s="43">
        <v>6.71</v>
      </c>
      <c r="F328" s="43">
        <v>6.71</v>
      </c>
      <c r="G328" s="43">
        <v>6.71</v>
      </c>
      <c r="H328" s="43">
        <v>6.71</v>
      </c>
      <c r="I328" s="43">
        <v>6.71</v>
      </c>
      <c r="J328" s="43">
        <v>6.71</v>
      </c>
      <c r="K328" s="43">
        <v>6.71</v>
      </c>
      <c r="L328" s="43">
        <v>6.71</v>
      </c>
      <c r="M328" s="43">
        <v>6.71</v>
      </c>
      <c r="N328" s="43">
        <v>6.71</v>
      </c>
      <c r="O328" s="43">
        <v>6.71</v>
      </c>
      <c r="P328" s="43">
        <v>6.71</v>
      </c>
      <c r="Q328" s="43">
        <v>6.71</v>
      </c>
      <c r="R328" s="43">
        <v>6.71</v>
      </c>
      <c r="S328" s="43">
        <v>6.71</v>
      </c>
      <c r="T328" s="43">
        <v>6.71</v>
      </c>
      <c r="U328" s="43">
        <v>6.71</v>
      </c>
      <c r="V328" s="43">
        <v>6.71</v>
      </c>
      <c r="W328" s="43">
        <v>6.71</v>
      </c>
      <c r="X328" s="43">
        <v>6.71</v>
      </c>
      <c r="Y328" s="43">
        <v>6.71</v>
      </c>
      <c r="Z328" s="43">
        <v>6.71</v>
      </c>
      <c r="AA328" s="43">
        <v>6.71</v>
      </c>
    </row>
    <row r="329" spans="1:27" ht="12.75" hidden="1" customHeight="1" outlineLevel="1" x14ac:dyDescent="0.2">
      <c r="A329" s="98" t="s">
        <v>1346</v>
      </c>
      <c r="B329" s="62" t="s">
        <v>79</v>
      </c>
      <c r="C329" s="42" t="s">
        <v>77</v>
      </c>
      <c r="D329" s="43">
        <f>$D$11</f>
        <v>110.23</v>
      </c>
      <c r="E329" s="43">
        <f t="shared" ref="E329:AA329" si="188">$D$11</f>
        <v>110.23</v>
      </c>
      <c r="F329" s="43">
        <f t="shared" si="188"/>
        <v>110.23</v>
      </c>
      <c r="G329" s="43">
        <f t="shared" si="188"/>
        <v>110.23</v>
      </c>
      <c r="H329" s="43">
        <f t="shared" si="188"/>
        <v>110.23</v>
      </c>
      <c r="I329" s="43">
        <f t="shared" si="188"/>
        <v>110.23</v>
      </c>
      <c r="J329" s="43">
        <f t="shared" si="188"/>
        <v>110.23</v>
      </c>
      <c r="K329" s="43">
        <f t="shared" si="188"/>
        <v>110.23</v>
      </c>
      <c r="L329" s="43">
        <f t="shared" si="188"/>
        <v>110.23</v>
      </c>
      <c r="M329" s="43">
        <f t="shared" si="188"/>
        <v>110.23</v>
      </c>
      <c r="N329" s="43">
        <f t="shared" si="188"/>
        <v>110.23</v>
      </c>
      <c r="O329" s="43">
        <f t="shared" si="188"/>
        <v>110.23</v>
      </c>
      <c r="P329" s="43">
        <f t="shared" si="188"/>
        <v>110.23</v>
      </c>
      <c r="Q329" s="43">
        <f t="shared" si="188"/>
        <v>110.23</v>
      </c>
      <c r="R329" s="43">
        <f t="shared" si="188"/>
        <v>110.23</v>
      </c>
      <c r="S329" s="43">
        <f t="shared" si="188"/>
        <v>110.23</v>
      </c>
      <c r="T329" s="43">
        <f t="shared" si="188"/>
        <v>110.23</v>
      </c>
      <c r="U329" s="43">
        <f t="shared" si="188"/>
        <v>110.23</v>
      </c>
      <c r="V329" s="43">
        <f t="shared" si="188"/>
        <v>110.23</v>
      </c>
      <c r="W329" s="43">
        <f t="shared" si="188"/>
        <v>110.23</v>
      </c>
      <c r="X329" s="43">
        <f t="shared" si="188"/>
        <v>110.23</v>
      </c>
      <c r="Y329" s="43">
        <f t="shared" si="188"/>
        <v>110.23</v>
      </c>
      <c r="Z329" s="43">
        <f t="shared" si="188"/>
        <v>110.23</v>
      </c>
      <c r="AA329" s="43">
        <f t="shared" si="188"/>
        <v>110.23</v>
      </c>
    </row>
    <row r="330" spans="1:27" ht="12.75" customHeight="1" collapsed="1" x14ac:dyDescent="0.2">
      <c r="A330" s="97" t="s">
        <v>1347</v>
      </c>
      <c r="B330" s="27" t="str">
        <f>"02"&amp;"."&amp;$B$663&amp;"."&amp;$B$664</f>
        <v>02.01.2023</v>
      </c>
      <c r="C330" s="89" t="s">
        <v>74</v>
      </c>
      <c r="D330" s="90">
        <f>ROUND(((D331+D332+D334+D333)/1000),5)</f>
        <v>1.42899</v>
      </c>
      <c r="E330" s="90">
        <f>ROUND(((E331+E332+E334+E333)/1000),5)</f>
        <v>1.3602099999999999</v>
      </c>
      <c r="F330" s="90">
        <f>ROUND(((F331+F332+F334+F333)/1000),5)</f>
        <v>1.3185899999999999</v>
      </c>
      <c r="G330" s="90">
        <f t="shared" ref="G330:AA330" si="189">ROUND(((G331+G332+G334+G333)/1000),5)</f>
        <v>1.3017099999999999</v>
      </c>
      <c r="H330" s="90">
        <f t="shared" si="189"/>
        <v>1.31555</v>
      </c>
      <c r="I330" s="90">
        <f t="shared" si="189"/>
        <v>1.33256</v>
      </c>
      <c r="J330" s="90">
        <f t="shared" si="189"/>
        <v>1.33962</v>
      </c>
      <c r="K330" s="90">
        <f t="shared" si="189"/>
        <v>1.3652899999999999</v>
      </c>
      <c r="L330" s="90">
        <f t="shared" si="189"/>
        <v>1.48166</v>
      </c>
      <c r="M330" s="90">
        <f t="shared" si="189"/>
        <v>1.63924</v>
      </c>
      <c r="N330" s="90">
        <f t="shared" si="189"/>
        <v>1.9001399999999999</v>
      </c>
      <c r="O330" s="90">
        <f t="shared" si="189"/>
        <v>1.9647600000000001</v>
      </c>
      <c r="P330" s="90">
        <f t="shared" si="189"/>
        <v>1.9617599999999999</v>
      </c>
      <c r="Q330" s="90">
        <f t="shared" si="189"/>
        <v>1.9741200000000001</v>
      </c>
      <c r="R330" s="90">
        <f t="shared" si="189"/>
        <v>1.9282699999999999</v>
      </c>
      <c r="S330" s="90">
        <f t="shared" si="189"/>
        <v>1.98166</v>
      </c>
      <c r="T330" s="90">
        <f t="shared" si="189"/>
        <v>2.0184899999999999</v>
      </c>
      <c r="U330" s="90">
        <f t="shared" si="189"/>
        <v>2.0326</v>
      </c>
      <c r="V330" s="90">
        <f t="shared" si="189"/>
        <v>2.03193</v>
      </c>
      <c r="W330" s="90">
        <f t="shared" si="189"/>
        <v>2.0310600000000001</v>
      </c>
      <c r="X330" s="90">
        <f t="shared" si="189"/>
        <v>2.03329</v>
      </c>
      <c r="Y330" s="90">
        <f t="shared" si="189"/>
        <v>2.01553</v>
      </c>
      <c r="Z330" s="90">
        <f t="shared" si="189"/>
        <v>1.8399099999999999</v>
      </c>
      <c r="AA330" s="90">
        <f t="shared" si="189"/>
        <v>1.5442</v>
      </c>
    </row>
    <row r="331" spans="1:27" ht="12.75" hidden="1" customHeight="1" outlineLevel="1" x14ac:dyDescent="0.2">
      <c r="A331" s="98" t="s">
        <v>1348</v>
      </c>
      <c r="B331" s="62" t="s">
        <v>236</v>
      </c>
      <c r="C331" s="42" t="s">
        <v>77</v>
      </c>
      <c r="D331" s="43">
        <v>1095.02</v>
      </c>
      <c r="E331" s="43">
        <v>1026.24</v>
      </c>
      <c r="F331" s="43">
        <v>984.62</v>
      </c>
      <c r="G331" s="43">
        <v>967.74</v>
      </c>
      <c r="H331" s="43">
        <v>981.58</v>
      </c>
      <c r="I331" s="43">
        <v>998.59</v>
      </c>
      <c r="J331" s="43">
        <v>1005.65</v>
      </c>
      <c r="K331" s="43">
        <v>1031.32</v>
      </c>
      <c r="L331" s="43">
        <v>1147.69</v>
      </c>
      <c r="M331" s="43">
        <v>1305.27</v>
      </c>
      <c r="N331" s="43">
        <v>1566.17</v>
      </c>
      <c r="O331" s="43">
        <v>1630.79</v>
      </c>
      <c r="P331" s="43">
        <v>1627.79</v>
      </c>
      <c r="Q331" s="43">
        <v>1640.15</v>
      </c>
      <c r="R331" s="43">
        <v>1594.3</v>
      </c>
      <c r="S331" s="43">
        <v>1647.69</v>
      </c>
      <c r="T331" s="43">
        <v>1684.52</v>
      </c>
      <c r="U331" s="43">
        <v>1698.63</v>
      </c>
      <c r="V331" s="43">
        <v>1697.96</v>
      </c>
      <c r="W331" s="43">
        <v>1697.09</v>
      </c>
      <c r="X331" s="43">
        <v>1699.32</v>
      </c>
      <c r="Y331" s="43">
        <v>1681.56</v>
      </c>
      <c r="Z331" s="43">
        <v>1505.94</v>
      </c>
      <c r="AA331" s="43">
        <v>1210.23</v>
      </c>
    </row>
    <row r="332" spans="1:27" ht="12.75" hidden="1" customHeight="1" outlineLevel="1" x14ac:dyDescent="0.2">
      <c r="A332" s="98" t="s">
        <v>1349</v>
      </c>
      <c r="B332" s="62" t="s">
        <v>88</v>
      </c>
      <c r="C332" s="42" t="s">
        <v>77</v>
      </c>
      <c r="D332" s="43">
        <f>$D$327</f>
        <v>217.03</v>
      </c>
      <c r="E332" s="43">
        <f t="shared" ref="E332:AA332" si="190">$D$327</f>
        <v>217.03</v>
      </c>
      <c r="F332" s="43">
        <f t="shared" si="190"/>
        <v>217.03</v>
      </c>
      <c r="G332" s="43">
        <f t="shared" si="190"/>
        <v>217.03</v>
      </c>
      <c r="H332" s="43">
        <f t="shared" si="190"/>
        <v>217.03</v>
      </c>
      <c r="I332" s="43">
        <f t="shared" si="190"/>
        <v>217.03</v>
      </c>
      <c r="J332" s="43">
        <f t="shared" si="190"/>
        <v>217.03</v>
      </c>
      <c r="K332" s="43">
        <f t="shared" si="190"/>
        <v>217.03</v>
      </c>
      <c r="L332" s="43">
        <f t="shared" si="190"/>
        <v>217.03</v>
      </c>
      <c r="M332" s="43">
        <f t="shared" si="190"/>
        <v>217.03</v>
      </c>
      <c r="N332" s="43">
        <f t="shared" si="190"/>
        <v>217.03</v>
      </c>
      <c r="O332" s="43">
        <f t="shared" si="190"/>
        <v>217.03</v>
      </c>
      <c r="P332" s="43">
        <f t="shared" si="190"/>
        <v>217.03</v>
      </c>
      <c r="Q332" s="43">
        <f t="shared" si="190"/>
        <v>217.03</v>
      </c>
      <c r="R332" s="43">
        <f t="shared" si="190"/>
        <v>217.03</v>
      </c>
      <c r="S332" s="43">
        <f t="shared" si="190"/>
        <v>217.03</v>
      </c>
      <c r="T332" s="43">
        <f t="shared" si="190"/>
        <v>217.03</v>
      </c>
      <c r="U332" s="43">
        <f t="shared" si="190"/>
        <v>217.03</v>
      </c>
      <c r="V332" s="43">
        <f t="shared" si="190"/>
        <v>217.03</v>
      </c>
      <c r="W332" s="43">
        <f t="shared" si="190"/>
        <v>217.03</v>
      </c>
      <c r="X332" s="43">
        <f t="shared" si="190"/>
        <v>217.03</v>
      </c>
      <c r="Y332" s="43">
        <f t="shared" si="190"/>
        <v>217.03</v>
      </c>
      <c r="Z332" s="43">
        <f t="shared" si="190"/>
        <v>217.03</v>
      </c>
      <c r="AA332" s="43">
        <f t="shared" si="190"/>
        <v>217.03</v>
      </c>
    </row>
    <row r="333" spans="1:27" ht="12.75" hidden="1" customHeight="1" outlineLevel="1" x14ac:dyDescent="0.2">
      <c r="A333" s="98" t="s">
        <v>1350</v>
      </c>
      <c r="B333" s="62" t="s">
        <v>81</v>
      </c>
      <c r="C333" s="42" t="s">
        <v>77</v>
      </c>
      <c r="D333" s="43">
        <v>6.71</v>
      </c>
      <c r="E333" s="43">
        <v>6.71</v>
      </c>
      <c r="F333" s="43">
        <v>6.71</v>
      </c>
      <c r="G333" s="43">
        <v>6.71</v>
      </c>
      <c r="H333" s="43">
        <v>6.71</v>
      </c>
      <c r="I333" s="43">
        <v>6.71</v>
      </c>
      <c r="J333" s="43">
        <v>6.71</v>
      </c>
      <c r="K333" s="43">
        <v>6.71</v>
      </c>
      <c r="L333" s="43">
        <v>6.71</v>
      </c>
      <c r="M333" s="43">
        <v>6.71</v>
      </c>
      <c r="N333" s="43">
        <v>6.71</v>
      </c>
      <c r="O333" s="43">
        <v>6.71</v>
      </c>
      <c r="P333" s="43">
        <v>6.71</v>
      </c>
      <c r="Q333" s="43">
        <v>6.71</v>
      </c>
      <c r="R333" s="43">
        <v>6.71</v>
      </c>
      <c r="S333" s="43">
        <v>6.71</v>
      </c>
      <c r="T333" s="43">
        <v>6.71</v>
      </c>
      <c r="U333" s="43">
        <v>6.71</v>
      </c>
      <c r="V333" s="43">
        <v>6.71</v>
      </c>
      <c r="W333" s="43">
        <v>6.71</v>
      </c>
      <c r="X333" s="43">
        <v>6.71</v>
      </c>
      <c r="Y333" s="43">
        <v>6.71</v>
      </c>
      <c r="Z333" s="43">
        <v>6.71</v>
      </c>
      <c r="AA333" s="43">
        <v>6.71</v>
      </c>
    </row>
    <row r="334" spans="1:27" ht="12.75" hidden="1" customHeight="1" outlineLevel="1" x14ac:dyDescent="0.2">
      <c r="A334" s="98" t="s">
        <v>1351</v>
      </c>
      <c r="B334" s="62" t="s">
        <v>79</v>
      </c>
      <c r="C334" s="42" t="s">
        <v>77</v>
      </c>
      <c r="D334" s="43">
        <f>$D$11</f>
        <v>110.23</v>
      </c>
      <c r="E334" s="43">
        <f t="shared" ref="E334:AA334" si="191">$D$11</f>
        <v>110.23</v>
      </c>
      <c r="F334" s="43">
        <f t="shared" si="191"/>
        <v>110.23</v>
      </c>
      <c r="G334" s="43">
        <f t="shared" si="191"/>
        <v>110.23</v>
      </c>
      <c r="H334" s="43">
        <f t="shared" si="191"/>
        <v>110.23</v>
      </c>
      <c r="I334" s="43">
        <f t="shared" si="191"/>
        <v>110.23</v>
      </c>
      <c r="J334" s="43">
        <f t="shared" si="191"/>
        <v>110.23</v>
      </c>
      <c r="K334" s="43">
        <f t="shared" si="191"/>
        <v>110.23</v>
      </c>
      <c r="L334" s="43">
        <f t="shared" si="191"/>
        <v>110.23</v>
      </c>
      <c r="M334" s="43">
        <f t="shared" si="191"/>
        <v>110.23</v>
      </c>
      <c r="N334" s="43">
        <f t="shared" si="191"/>
        <v>110.23</v>
      </c>
      <c r="O334" s="43">
        <f t="shared" si="191"/>
        <v>110.23</v>
      </c>
      <c r="P334" s="43">
        <f t="shared" si="191"/>
        <v>110.23</v>
      </c>
      <c r="Q334" s="43">
        <f t="shared" si="191"/>
        <v>110.23</v>
      </c>
      <c r="R334" s="43">
        <f t="shared" si="191"/>
        <v>110.23</v>
      </c>
      <c r="S334" s="43">
        <f t="shared" si="191"/>
        <v>110.23</v>
      </c>
      <c r="T334" s="43">
        <f t="shared" si="191"/>
        <v>110.23</v>
      </c>
      <c r="U334" s="43">
        <f t="shared" si="191"/>
        <v>110.23</v>
      </c>
      <c r="V334" s="43">
        <f t="shared" si="191"/>
        <v>110.23</v>
      </c>
      <c r="W334" s="43">
        <f t="shared" si="191"/>
        <v>110.23</v>
      </c>
      <c r="X334" s="43">
        <f t="shared" si="191"/>
        <v>110.23</v>
      </c>
      <c r="Y334" s="43">
        <f t="shared" si="191"/>
        <v>110.23</v>
      </c>
      <c r="Z334" s="43">
        <f t="shared" si="191"/>
        <v>110.23</v>
      </c>
      <c r="AA334" s="43">
        <f t="shared" si="191"/>
        <v>110.23</v>
      </c>
    </row>
    <row r="335" spans="1:27" ht="12.75" customHeight="1" collapsed="1" x14ac:dyDescent="0.2">
      <c r="A335" s="97" t="s">
        <v>1352</v>
      </c>
      <c r="B335" s="27" t="str">
        <f>"03"&amp;"."&amp;$B$663&amp;"."&amp;$B$664</f>
        <v>03.01.2023</v>
      </c>
      <c r="C335" s="89" t="s">
        <v>74</v>
      </c>
      <c r="D335" s="90">
        <f>ROUND(((D336+D337+D339+D338)/1000),5)</f>
        <v>1.48048</v>
      </c>
      <c r="E335" s="90">
        <f>ROUND(((E336+E337+E339+E338)/1000),5)</f>
        <v>1.4129799999999999</v>
      </c>
      <c r="F335" s="90">
        <f>ROUND(((F336+F337+F339+F338)/1000),5)</f>
        <v>1.3647100000000001</v>
      </c>
      <c r="G335" s="90">
        <f t="shared" ref="G335:AA335" si="192">ROUND(((G336+G337+G339+G338)/1000),5)</f>
        <v>1.32622</v>
      </c>
      <c r="H335" s="90">
        <f t="shared" si="192"/>
        <v>1.36934</v>
      </c>
      <c r="I335" s="90">
        <f t="shared" si="192"/>
        <v>1.38611</v>
      </c>
      <c r="J335" s="90">
        <f t="shared" si="192"/>
        <v>1.40218</v>
      </c>
      <c r="K335" s="90">
        <f t="shared" si="192"/>
        <v>1.4416599999999999</v>
      </c>
      <c r="L335" s="90">
        <f t="shared" si="192"/>
        <v>1.6680200000000001</v>
      </c>
      <c r="M335" s="90">
        <f t="shared" si="192"/>
        <v>1.94899</v>
      </c>
      <c r="N335" s="90">
        <f t="shared" si="192"/>
        <v>1.99851</v>
      </c>
      <c r="O335" s="90">
        <f t="shared" si="192"/>
        <v>2.01762</v>
      </c>
      <c r="P335" s="90">
        <f t="shared" si="192"/>
        <v>2.0226799999999998</v>
      </c>
      <c r="Q335" s="90">
        <f t="shared" si="192"/>
        <v>2.0275099999999999</v>
      </c>
      <c r="R335" s="90">
        <f t="shared" si="192"/>
        <v>1.99519</v>
      </c>
      <c r="S335" s="90">
        <f t="shared" si="192"/>
        <v>2.0003799999999998</v>
      </c>
      <c r="T335" s="90">
        <f t="shared" si="192"/>
        <v>2.0291299999999999</v>
      </c>
      <c r="U335" s="90">
        <f t="shared" si="192"/>
        <v>2.0436800000000002</v>
      </c>
      <c r="V335" s="90">
        <f t="shared" si="192"/>
        <v>2.0466600000000001</v>
      </c>
      <c r="W335" s="90">
        <f t="shared" si="192"/>
        <v>2.0310700000000002</v>
      </c>
      <c r="X335" s="90">
        <f t="shared" si="192"/>
        <v>2.0309499999999998</v>
      </c>
      <c r="Y335" s="90">
        <f t="shared" si="192"/>
        <v>1.97394</v>
      </c>
      <c r="Z335" s="90">
        <f t="shared" si="192"/>
        <v>1.6489499999999999</v>
      </c>
      <c r="AA335" s="90">
        <f t="shared" si="192"/>
        <v>1.4239599999999999</v>
      </c>
    </row>
    <row r="336" spans="1:27" ht="12.75" hidden="1" customHeight="1" outlineLevel="1" x14ac:dyDescent="0.2">
      <c r="A336" s="98" t="s">
        <v>1353</v>
      </c>
      <c r="B336" s="62" t="s">
        <v>236</v>
      </c>
      <c r="C336" s="42" t="s">
        <v>77</v>
      </c>
      <c r="D336" s="43">
        <v>1146.51</v>
      </c>
      <c r="E336" s="43">
        <v>1079.01</v>
      </c>
      <c r="F336" s="43">
        <v>1030.74</v>
      </c>
      <c r="G336" s="43">
        <v>992.25</v>
      </c>
      <c r="H336" s="43">
        <v>1035.3699999999999</v>
      </c>
      <c r="I336" s="43">
        <v>1052.1400000000001</v>
      </c>
      <c r="J336" s="43">
        <v>1068.21</v>
      </c>
      <c r="K336" s="43">
        <v>1107.69</v>
      </c>
      <c r="L336" s="43">
        <v>1334.05</v>
      </c>
      <c r="M336" s="43">
        <v>1615.02</v>
      </c>
      <c r="N336" s="43">
        <v>1664.54</v>
      </c>
      <c r="O336" s="43">
        <v>1683.65</v>
      </c>
      <c r="P336" s="43">
        <v>1688.71</v>
      </c>
      <c r="Q336" s="43">
        <v>1693.54</v>
      </c>
      <c r="R336" s="43">
        <v>1661.22</v>
      </c>
      <c r="S336" s="43">
        <v>1666.41</v>
      </c>
      <c r="T336" s="43">
        <v>1695.16</v>
      </c>
      <c r="U336" s="43">
        <v>1709.71</v>
      </c>
      <c r="V336" s="43">
        <v>1712.69</v>
      </c>
      <c r="W336" s="43">
        <v>1697.1</v>
      </c>
      <c r="X336" s="43">
        <v>1696.98</v>
      </c>
      <c r="Y336" s="43">
        <v>1639.97</v>
      </c>
      <c r="Z336" s="43">
        <v>1314.98</v>
      </c>
      <c r="AA336" s="43">
        <v>1089.99</v>
      </c>
    </row>
    <row r="337" spans="1:27" ht="12.75" hidden="1" customHeight="1" outlineLevel="1" x14ac:dyDescent="0.2">
      <c r="A337" s="98" t="s">
        <v>1354</v>
      </c>
      <c r="B337" s="62" t="s">
        <v>88</v>
      </c>
      <c r="C337" s="42" t="s">
        <v>77</v>
      </c>
      <c r="D337" s="43">
        <f>$D$327</f>
        <v>217.03</v>
      </c>
      <c r="E337" s="43">
        <f t="shared" ref="E337:AA337" si="193">$D$327</f>
        <v>217.03</v>
      </c>
      <c r="F337" s="43">
        <f t="shared" si="193"/>
        <v>217.03</v>
      </c>
      <c r="G337" s="43">
        <f t="shared" si="193"/>
        <v>217.03</v>
      </c>
      <c r="H337" s="43">
        <f t="shared" si="193"/>
        <v>217.03</v>
      </c>
      <c r="I337" s="43">
        <f t="shared" si="193"/>
        <v>217.03</v>
      </c>
      <c r="J337" s="43">
        <f t="shared" si="193"/>
        <v>217.03</v>
      </c>
      <c r="K337" s="43">
        <f t="shared" si="193"/>
        <v>217.03</v>
      </c>
      <c r="L337" s="43">
        <f t="shared" si="193"/>
        <v>217.03</v>
      </c>
      <c r="M337" s="43">
        <f t="shared" si="193"/>
        <v>217.03</v>
      </c>
      <c r="N337" s="43">
        <f t="shared" si="193"/>
        <v>217.03</v>
      </c>
      <c r="O337" s="43">
        <f t="shared" si="193"/>
        <v>217.03</v>
      </c>
      <c r="P337" s="43">
        <f t="shared" si="193"/>
        <v>217.03</v>
      </c>
      <c r="Q337" s="43">
        <f t="shared" si="193"/>
        <v>217.03</v>
      </c>
      <c r="R337" s="43">
        <f t="shared" si="193"/>
        <v>217.03</v>
      </c>
      <c r="S337" s="43">
        <f t="shared" si="193"/>
        <v>217.03</v>
      </c>
      <c r="T337" s="43">
        <f t="shared" si="193"/>
        <v>217.03</v>
      </c>
      <c r="U337" s="43">
        <f t="shared" si="193"/>
        <v>217.03</v>
      </c>
      <c r="V337" s="43">
        <f t="shared" si="193"/>
        <v>217.03</v>
      </c>
      <c r="W337" s="43">
        <f t="shared" si="193"/>
        <v>217.03</v>
      </c>
      <c r="X337" s="43">
        <f t="shared" si="193"/>
        <v>217.03</v>
      </c>
      <c r="Y337" s="43">
        <f t="shared" si="193"/>
        <v>217.03</v>
      </c>
      <c r="Z337" s="43">
        <f t="shared" si="193"/>
        <v>217.03</v>
      </c>
      <c r="AA337" s="43">
        <f t="shared" si="193"/>
        <v>217.03</v>
      </c>
    </row>
    <row r="338" spans="1:27" ht="12.75" hidden="1" customHeight="1" outlineLevel="1" x14ac:dyDescent="0.2">
      <c r="A338" s="98" t="s">
        <v>1355</v>
      </c>
      <c r="B338" s="62" t="s">
        <v>81</v>
      </c>
      <c r="C338" s="42" t="s">
        <v>77</v>
      </c>
      <c r="D338" s="43">
        <v>6.71</v>
      </c>
      <c r="E338" s="43">
        <v>6.71</v>
      </c>
      <c r="F338" s="43">
        <v>6.71</v>
      </c>
      <c r="G338" s="43">
        <v>6.71</v>
      </c>
      <c r="H338" s="43">
        <v>6.71</v>
      </c>
      <c r="I338" s="43">
        <v>6.71</v>
      </c>
      <c r="J338" s="43">
        <v>6.71</v>
      </c>
      <c r="K338" s="43">
        <v>6.71</v>
      </c>
      <c r="L338" s="43">
        <v>6.71</v>
      </c>
      <c r="M338" s="43">
        <v>6.71</v>
      </c>
      <c r="N338" s="43">
        <v>6.71</v>
      </c>
      <c r="O338" s="43">
        <v>6.71</v>
      </c>
      <c r="P338" s="43">
        <v>6.71</v>
      </c>
      <c r="Q338" s="43">
        <v>6.71</v>
      </c>
      <c r="R338" s="43">
        <v>6.71</v>
      </c>
      <c r="S338" s="43">
        <v>6.71</v>
      </c>
      <c r="T338" s="43">
        <v>6.71</v>
      </c>
      <c r="U338" s="43">
        <v>6.71</v>
      </c>
      <c r="V338" s="43">
        <v>6.71</v>
      </c>
      <c r="W338" s="43">
        <v>6.71</v>
      </c>
      <c r="X338" s="43">
        <v>6.71</v>
      </c>
      <c r="Y338" s="43">
        <v>6.71</v>
      </c>
      <c r="Z338" s="43">
        <v>6.71</v>
      </c>
      <c r="AA338" s="43">
        <v>6.71</v>
      </c>
    </row>
    <row r="339" spans="1:27" ht="12.75" hidden="1" customHeight="1" outlineLevel="1" x14ac:dyDescent="0.2">
      <c r="A339" s="98" t="s">
        <v>1356</v>
      </c>
      <c r="B339" s="62" t="s">
        <v>79</v>
      </c>
      <c r="C339" s="42" t="s">
        <v>77</v>
      </c>
      <c r="D339" s="43">
        <f>$D$11</f>
        <v>110.23</v>
      </c>
      <c r="E339" s="43">
        <f t="shared" ref="E339:AA339" si="194">$D$11</f>
        <v>110.23</v>
      </c>
      <c r="F339" s="43">
        <f t="shared" si="194"/>
        <v>110.23</v>
      </c>
      <c r="G339" s="43">
        <f t="shared" si="194"/>
        <v>110.23</v>
      </c>
      <c r="H339" s="43">
        <f t="shared" si="194"/>
        <v>110.23</v>
      </c>
      <c r="I339" s="43">
        <f t="shared" si="194"/>
        <v>110.23</v>
      </c>
      <c r="J339" s="43">
        <f t="shared" si="194"/>
        <v>110.23</v>
      </c>
      <c r="K339" s="43">
        <f t="shared" si="194"/>
        <v>110.23</v>
      </c>
      <c r="L339" s="43">
        <f t="shared" si="194"/>
        <v>110.23</v>
      </c>
      <c r="M339" s="43">
        <f t="shared" si="194"/>
        <v>110.23</v>
      </c>
      <c r="N339" s="43">
        <f t="shared" si="194"/>
        <v>110.23</v>
      </c>
      <c r="O339" s="43">
        <f t="shared" si="194"/>
        <v>110.23</v>
      </c>
      <c r="P339" s="43">
        <f t="shared" si="194"/>
        <v>110.23</v>
      </c>
      <c r="Q339" s="43">
        <f t="shared" si="194"/>
        <v>110.23</v>
      </c>
      <c r="R339" s="43">
        <f t="shared" si="194"/>
        <v>110.23</v>
      </c>
      <c r="S339" s="43">
        <f t="shared" si="194"/>
        <v>110.23</v>
      </c>
      <c r="T339" s="43">
        <f t="shared" si="194"/>
        <v>110.23</v>
      </c>
      <c r="U339" s="43">
        <f t="shared" si="194"/>
        <v>110.23</v>
      </c>
      <c r="V339" s="43">
        <f t="shared" si="194"/>
        <v>110.23</v>
      </c>
      <c r="W339" s="43">
        <f t="shared" si="194"/>
        <v>110.23</v>
      </c>
      <c r="X339" s="43">
        <f t="shared" si="194"/>
        <v>110.23</v>
      </c>
      <c r="Y339" s="43">
        <f t="shared" si="194"/>
        <v>110.23</v>
      </c>
      <c r="Z339" s="43">
        <f t="shared" si="194"/>
        <v>110.23</v>
      </c>
      <c r="AA339" s="43">
        <f t="shared" si="194"/>
        <v>110.23</v>
      </c>
    </row>
    <row r="340" spans="1:27" ht="12.75" customHeight="1" collapsed="1" x14ac:dyDescent="0.2">
      <c r="A340" s="97" t="s">
        <v>1357</v>
      </c>
      <c r="B340" s="27" t="str">
        <f>"04"&amp;"."&amp;$B$663&amp;"."&amp;$B$664</f>
        <v>04.01.2023</v>
      </c>
      <c r="C340" s="89" t="s">
        <v>74</v>
      </c>
      <c r="D340" s="90">
        <f>ROUND(((D341+D342+D344+D343)/1000),5)</f>
        <v>1.4029400000000001</v>
      </c>
      <c r="E340" s="90">
        <f>ROUND(((E341+E342+E344+E343)/1000),5)</f>
        <v>1.34223</v>
      </c>
      <c r="F340" s="90">
        <f>ROUND(((F341+F342+F344+F343)/1000),5)</f>
        <v>1.3062199999999999</v>
      </c>
      <c r="G340" s="90">
        <f t="shared" ref="G340:AA340" si="195">ROUND(((G341+G342+G344+G343)/1000),5)</f>
        <v>1.2729999999999999</v>
      </c>
      <c r="H340" s="90">
        <f t="shared" si="195"/>
        <v>1.32012</v>
      </c>
      <c r="I340" s="90">
        <f t="shared" si="195"/>
        <v>1.3543400000000001</v>
      </c>
      <c r="J340" s="90">
        <f t="shared" si="195"/>
        <v>1.39198</v>
      </c>
      <c r="K340" s="90">
        <f t="shared" si="195"/>
        <v>1.49481</v>
      </c>
      <c r="L340" s="90">
        <f t="shared" si="195"/>
        <v>1.73515</v>
      </c>
      <c r="M340" s="90">
        <f t="shared" si="195"/>
        <v>1.98054</v>
      </c>
      <c r="N340" s="90">
        <f t="shared" si="195"/>
        <v>2.0301800000000001</v>
      </c>
      <c r="O340" s="90">
        <f t="shared" si="195"/>
        <v>2.05044</v>
      </c>
      <c r="P340" s="90">
        <f t="shared" si="195"/>
        <v>2.0528400000000002</v>
      </c>
      <c r="Q340" s="90">
        <f t="shared" si="195"/>
        <v>2.0577000000000001</v>
      </c>
      <c r="R340" s="90">
        <f t="shared" si="195"/>
        <v>2.03227</v>
      </c>
      <c r="S340" s="90">
        <f t="shared" si="195"/>
        <v>2.0337999999999998</v>
      </c>
      <c r="T340" s="90">
        <f t="shared" si="195"/>
        <v>2.0548600000000001</v>
      </c>
      <c r="U340" s="90">
        <f t="shared" si="195"/>
        <v>2.0769799999999998</v>
      </c>
      <c r="V340" s="90">
        <f t="shared" si="195"/>
        <v>2.06732</v>
      </c>
      <c r="W340" s="90">
        <f t="shared" si="195"/>
        <v>2.0578599999999998</v>
      </c>
      <c r="X340" s="90">
        <f t="shared" si="195"/>
        <v>2.0610300000000001</v>
      </c>
      <c r="Y340" s="90">
        <f t="shared" si="195"/>
        <v>2.0245799999999998</v>
      </c>
      <c r="Z340" s="90">
        <f t="shared" si="195"/>
        <v>1.7637499999999999</v>
      </c>
      <c r="AA340" s="90">
        <f t="shared" si="195"/>
        <v>1.5085</v>
      </c>
    </row>
    <row r="341" spans="1:27" ht="12.75" hidden="1" customHeight="1" outlineLevel="1" x14ac:dyDescent="0.2">
      <c r="A341" s="98" t="s">
        <v>1358</v>
      </c>
      <c r="B341" s="62" t="s">
        <v>236</v>
      </c>
      <c r="C341" s="42" t="s">
        <v>77</v>
      </c>
      <c r="D341" s="43">
        <v>1068.97</v>
      </c>
      <c r="E341" s="43">
        <v>1008.26</v>
      </c>
      <c r="F341" s="43">
        <v>972.25</v>
      </c>
      <c r="G341" s="43">
        <v>939.03</v>
      </c>
      <c r="H341" s="43">
        <v>986.15</v>
      </c>
      <c r="I341" s="43">
        <v>1020.37</v>
      </c>
      <c r="J341" s="43">
        <v>1058.01</v>
      </c>
      <c r="K341" s="43">
        <v>1160.8399999999999</v>
      </c>
      <c r="L341" s="43">
        <v>1401.18</v>
      </c>
      <c r="M341" s="43">
        <v>1646.57</v>
      </c>
      <c r="N341" s="43">
        <v>1696.21</v>
      </c>
      <c r="O341" s="43">
        <v>1716.47</v>
      </c>
      <c r="P341" s="43">
        <v>1718.87</v>
      </c>
      <c r="Q341" s="43">
        <v>1723.73</v>
      </c>
      <c r="R341" s="43">
        <v>1698.3</v>
      </c>
      <c r="S341" s="43">
        <v>1699.83</v>
      </c>
      <c r="T341" s="43">
        <v>1720.89</v>
      </c>
      <c r="U341" s="43">
        <v>1743.01</v>
      </c>
      <c r="V341" s="43">
        <v>1733.35</v>
      </c>
      <c r="W341" s="43">
        <v>1723.89</v>
      </c>
      <c r="X341" s="43">
        <v>1727.06</v>
      </c>
      <c r="Y341" s="43">
        <v>1690.61</v>
      </c>
      <c r="Z341" s="43">
        <v>1429.78</v>
      </c>
      <c r="AA341" s="43">
        <v>1174.53</v>
      </c>
    </row>
    <row r="342" spans="1:27" ht="12.75" hidden="1" customHeight="1" outlineLevel="1" x14ac:dyDescent="0.2">
      <c r="A342" s="98" t="s">
        <v>1359</v>
      </c>
      <c r="B342" s="62" t="s">
        <v>88</v>
      </c>
      <c r="C342" s="42" t="s">
        <v>77</v>
      </c>
      <c r="D342" s="43">
        <f>$D$327</f>
        <v>217.03</v>
      </c>
      <c r="E342" s="43">
        <f t="shared" ref="E342:AA342" si="196">$D$327</f>
        <v>217.03</v>
      </c>
      <c r="F342" s="43">
        <f t="shared" si="196"/>
        <v>217.03</v>
      </c>
      <c r="G342" s="43">
        <f t="shared" si="196"/>
        <v>217.03</v>
      </c>
      <c r="H342" s="43">
        <f t="shared" si="196"/>
        <v>217.03</v>
      </c>
      <c r="I342" s="43">
        <f t="shared" si="196"/>
        <v>217.03</v>
      </c>
      <c r="J342" s="43">
        <f t="shared" si="196"/>
        <v>217.03</v>
      </c>
      <c r="K342" s="43">
        <f t="shared" si="196"/>
        <v>217.03</v>
      </c>
      <c r="L342" s="43">
        <f t="shared" si="196"/>
        <v>217.03</v>
      </c>
      <c r="M342" s="43">
        <f t="shared" si="196"/>
        <v>217.03</v>
      </c>
      <c r="N342" s="43">
        <f t="shared" si="196"/>
        <v>217.03</v>
      </c>
      <c r="O342" s="43">
        <f t="shared" si="196"/>
        <v>217.03</v>
      </c>
      <c r="P342" s="43">
        <f t="shared" si="196"/>
        <v>217.03</v>
      </c>
      <c r="Q342" s="43">
        <f t="shared" si="196"/>
        <v>217.03</v>
      </c>
      <c r="R342" s="43">
        <f t="shared" si="196"/>
        <v>217.03</v>
      </c>
      <c r="S342" s="43">
        <f t="shared" si="196"/>
        <v>217.03</v>
      </c>
      <c r="T342" s="43">
        <f t="shared" si="196"/>
        <v>217.03</v>
      </c>
      <c r="U342" s="43">
        <f t="shared" si="196"/>
        <v>217.03</v>
      </c>
      <c r="V342" s="43">
        <f t="shared" si="196"/>
        <v>217.03</v>
      </c>
      <c r="W342" s="43">
        <f t="shared" si="196"/>
        <v>217.03</v>
      </c>
      <c r="X342" s="43">
        <f t="shared" si="196"/>
        <v>217.03</v>
      </c>
      <c r="Y342" s="43">
        <f t="shared" si="196"/>
        <v>217.03</v>
      </c>
      <c r="Z342" s="43">
        <f t="shared" si="196"/>
        <v>217.03</v>
      </c>
      <c r="AA342" s="43">
        <f t="shared" si="196"/>
        <v>217.03</v>
      </c>
    </row>
    <row r="343" spans="1:27" ht="12.75" hidden="1" customHeight="1" outlineLevel="1" x14ac:dyDescent="0.2">
      <c r="A343" s="98" t="s">
        <v>1360</v>
      </c>
      <c r="B343" s="62" t="s">
        <v>81</v>
      </c>
      <c r="C343" s="42" t="s">
        <v>77</v>
      </c>
      <c r="D343" s="43">
        <v>6.71</v>
      </c>
      <c r="E343" s="43">
        <v>6.71</v>
      </c>
      <c r="F343" s="43">
        <v>6.71</v>
      </c>
      <c r="G343" s="43">
        <v>6.71</v>
      </c>
      <c r="H343" s="43">
        <v>6.71</v>
      </c>
      <c r="I343" s="43">
        <v>6.71</v>
      </c>
      <c r="J343" s="43">
        <v>6.71</v>
      </c>
      <c r="K343" s="43">
        <v>6.71</v>
      </c>
      <c r="L343" s="43">
        <v>6.71</v>
      </c>
      <c r="M343" s="43">
        <v>6.71</v>
      </c>
      <c r="N343" s="43">
        <v>6.71</v>
      </c>
      <c r="O343" s="43">
        <v>6.71</v>
      </c>
      <c r="P343" s="43">
        <v>6.71</v>
      </c>
      <c r="Q343" s="43">
        <v>6.71</v>
      </c>
      <c r="R343" s="43">
        <v>6.71</v>
      </c>
      <c r="S343" s="43">
        <v>6.71</v>
      </c>
      <c r="T343" s="43">
        <v>6.71</v>
      </c>
      <c r="U343" s="43">
        <v>6.71</v>
      </c>
      <c r="V343" s="43">
        <v>6.71</v>
      </c>
      <c r="W343" s="43">
        <v>6.71</v>
      </c>
      <c r="X343" s="43">
        <v>6.71</v>
      </c>
      <c r="Y343" s="43">
        <v>6.71</v>
      </c>
      <c r="Z343" s="43">
        <v>6.71</v>
      </c>
      <c r="AA343" s="43">
        <v>6.71</v>
      </c>
    </row>
    <row r="344" spans="1:27" ht="12.75" hidden="1" customHeight="1" outlineLevel="1" x14ac:dyDescent="0.2">
      <c r="A344" s="98" t="s">
        <v>1361</v>
      </c>
      <c r="B344" s="62" t="s">
        <v>79</v>
      </c>
      <c r="C344" s="42" t="s">
        <v>77</v>
      </c>
      <c r="D344" s="43">
        <f>$D$11</f>
        <v>110.23</v>
      </c>
      <c r="E344" s="43">
        <f t="shared" ref="E344:AA344" si="197">$D$11</f>
        <v>110.23</v>
      </c>
      <c r="F344" s="43">
        <f t="shared" si="197"/>
        <v>110.23</v>
      </c>
      <c r="G344" s="43">
        <f t="shared" si="197"/>
        <v>110.23</v>
      </c>
      <c r="H344" s="43">
        <f t="shared" si="197"/>
        <v>110.23</v>
      </c>
      <c r="I344" s="43">
        <f t="shared" si="197"/>
        <v>110.23</v>
      </c>
      <c r="J344" s="43">
        <f t="shared" si="197"/>
        <v>110.23</v>
      </c>
      <c r="K344" s="43">
        <f t="shared" si="197"/>
        <v>110.23</v>
      </c>
      <c r="L344" s="43">
        <f t="shared" si="197"/>
        <v>110.23</v>
      </c>
      <c r="M344" s="43">
        <f t="shared" si="197"/>
        <v>110.23</v>
      </c>
      <c r="N344" s="43">
        <f t="shared" si="197"/>
        <v>110.23</v>
      </c>
      <c r="O344" s="43">
        <f t="shared" si="197"/>
        <v>110.23</v>
      </c>
      <c r="P344" s="43">
        <f t="shared" si="197"/>
        <v>110.23</v>
      </c>
      <c r="Q344" s="43">
        <f t="shared" si="197"/>
        <v>110.23</v>
      </c>
      <c r="R344" s="43">
        <f t="shared" si="197"/>
        <v>110.23</v>
      </c>
      <c r="S344" s="43">
        <f t="shared" si="197"/>
        <v>110.23</v>
      </c>
      <c r="T344" s="43">
        <f t="shared" si="197"/>
        <v>110.23</v>
      </c>
      <c r="U344" s="43">
        <f t="shared" si="197"/>
        <v>110.23</v>
      </c>
      <c r="V344" s="43">
        <f t="shared" si="197"/>
        <v>110.23</v>
      </c>
      <c r="W344" s="43">
        <f t="shared" si="197"/>
        <v>110.23</v>
      </c>
      <c r="X344" s="43">
        <f t="shared" si="197"/>
        <v>110.23</v>
      </c>
      <c r="Y344" s="43">
        <f t="shared" si="197"/>
        <v>110.23</v>
      </c>
      <c r="Z344" s="43">
        <f t="shared" si="197"/>
        <v>110.23</v>
      </c>
      <c r="AA344" s="43">
        <f t="shared" si="197"/>
        <v>110.23</v>
      </c>
    </row>
    <row r="345" spans="1:27" ht="12.75" customHeight="1" collapsed="1" x14ac:dyDescent="0.2">
      <c r="A345" s="97" t="s">
        <v>1362</v>
      </c>
      <c r="B345" s="27" t="str">
        <f>"05"&amp;"."&amp;$B$663&amp;"."&amp;$B$664</f>
        <v>05.01.2023</v>
      </c>
      <c r="C345" s="89" t="s">
        <v>74</v>
      </c>
      <c r="D345" s="90">
        <f>ROUND(((D346+D347+D349+D348)/1000),5)</f>
        <v>1.4362699999999999</v>
      </c>
      <c r="E345" s="90">
        <f>ROUND(((E346+E347+E349+E348)/1000),5)</f>
        <v>1.37426</v>
      </c>
      <c r="F345" s="90">
        <f>ROUND(((F346+F347+F349+F348)/1000),5)</f>
        <v>1.3216300000000001</v>
      </c>
      <c r="G345" s="90">
        <f t="shared" ref="G345:AA345" si="198">ROUND(((G346+G347+G349+G348)/1000),5)</f>
        <v>1.3158799999999999</v>
      </c>
      <c r="H345" s="90">
        <f t="shared" si="198"/>
        <v>1.34555</v>
      </c>
      <c r="I345" s="90">
        <f t="shared" si="198"/>
        <v>1.36443</v>
      </c>
      <c r="J345" s="90">
        <f t="shared" si="198"/>
        <v>1.4157</v>
      </c>
      <c r="K345" s="90">
        <f t="shared" si="198"/>
        <v>1.48088</v>
      </c>
      <c r="L345" s="90">
        <f t="shared" si="198"/>
        <v>1.7687299999999999</v>
      </c>
      <c r="M345" s="90">
        <f t="shared" si="198"/>
        <v>1.99234</v>
      </c>
      <c r="N345" s="90">
        <f t="shared" si="198"/>
        <v>2.02596</v>
      </c>
      <c r="O345" s="90">
        <f t="shared" si="198"/>
        <v>2.0325099999999998</v>
      </c>
      <c r="P345" s="90">
        <f t="shared" si="198"/>
        <v>2.0322</v>
      </c>
      <c r="Q345" s="90">
        <f t="shared" si="198"/>
        <v>2.0343100000000001</v>
      </c>
      <c r="R345" s="90">
        <f t="shared" si="198"/>
        <v>2.0243099999999998</v>
      </c>
      <c r="S345" s="90">
        <f t="shared" si="198"/>
        <v>2.02461</v>
      </c>
      <c r="T345" s="90">
        <f t="shared" si="198"/>
        <v>2.0354299999999999</v>
      </c>
      <c r="U345" s="90">
        <f t="shared" si="198"/>
        <v>2.0545100000000001</v>
      </c>
      <c r="V345" s="90">
        <f t="shared" si="198"/>
        <v>2.0463800000000001</v>
      </c>
      <c r="W345" s="90">
        <f t="shared" si="198"/>
        <v>2.0376300000000001</v>
      </c>
      <c r="X345" s="90">
        <f t="shared" si="198"/>
        <v>2.0386099999999998</v>
      </c>
      <c r="Y345" s="90">
        <f t="shared" si="198"/>
        <v>2.0240100000000001</v>
      </c>
      <c r="Z345" s="90">
        <f t="shared" si="198"/>
        <v>1.6907099999999999</v>
      </c>
      <c r="AA345" s="90">
        <f t="shared" si="198"/>
        <v>1.46149</v>
      </c>
    </row>
    <row r="346" spans="1:27" ht="12.75" hidden="1" customHeight="1" outlineLevel="1" x14ac:dyDescent="0.2">
      <c r="A346" s="98" t="s">
        <v>1363</v>
      </c>
      <c r="B346" s="62" t="s">
        <v>236</v>
      </c>
      <c r="C346" s="42" t="s">
        <v>77</v>
      </c>
      <c r="D346" s="43">
        <v>1102.3</v>
      </c>
      <c r="E346" s="43">
        <v>1040.29</v>
      </c>
      <c r="F346" s="43">
        <v>987.66</v>
      </c>
      <c r="G346" s="43">
        <v>981.91</v>
      </c>
      <c r="H346" s="43">
        <v>1011.58</v>
      </c>
      <c r="I346" s="43">
        <v>1030.46</v>
      </c>
      <c r="J346" s="43">
        <v>1081.73</v>
      </c>
      <c r="K346" s="43">
        <v>1146.9100000000001</v>
      </c>
      <c r="L346" s="43">
        <v>1434.76</v>
      </c>
      <c r="M346" s="43">
        <v>1658.37</v>
      </c>
      <c r="N346" s="43">
        <v>1691.99</v>
      </c>
      <c r="O346" s="43">
        <v>1698.54</v>
      </c>
      <c r="P346" s="43">
        <v>1698.23</v>
      </c>
      <c r="Q346" s="43">
        <v>1700.34</v>
      </c>
      <c r="R346" s="43">
        <v>1690.34</v>
      </c>
      <c r="S346" s="43">
        <v>1690.64</v>
      </c>
      <c r="T346" s="43">
        <v>1701.46</v>
      </c>
      <c r="U346" s="43">
        <v>1720.54</v>
      </c>
      <c r="V346" s="43">
        <v>1712.41</v>
      </c>
      <c r="W346" s="43">
        <v>1703.66</v>
      </c>
      <c r="X346" s="43">
        <v>1704.64</v>
      </c>
      <c r="Y346" s="43">
        <v>1690.04</v>
      </c>
      <c r="Z346" s="43">
        <v>1356.74</v>
      </c>
      <c r="AA346" s="43">
        <v>1127.52</v>
      </c>
    </row>
    <row r="347" spans="1:27" ht="12.75" hidden="1" customHeight="1" outlineLevel="1" x14ac:dyDescent="0.2">
      <c r="A347" s="98" t="s">
        <v>1364</v>
      </c>
      <c r="B347" s="62" t="s">
        <v>88</v>
      </c>
      <c r="C347" s="42" t="s">
        <v>77</v>
      </c>
      <c r="D347" s="43">
        <f>$D$327</f>
        <v>217.03</v>
      </c>
      <c r="E347" s="43">
        <f t="shared" ref="E347:AA347" si="199">$D$327</f>
        <v>217.03</v>
      </c>
      <c r="F347" s="43">
        <f t="shared" si="199"/>
        <v>217.03</v>
      </c>
      <c r="G347" s="43">
        <f t="shared" si="199"/>
        <v>217.03</v>
      </c>
      <c r="H347" s="43">
        <f t="shared" si="199"/>
        <v>217.03</v>
      </c>
      <c r="I347" s="43">
        <f t="shared" si="199"/>
        <v>217.03</v>
      </c>
      <c r="J347" s="43">
        <f t="shared" si="199"/>
        <v>217.03</v>
      </c>
      <c r="K347" s="43">
        <f t="shared" si="199"/>
        <v>217.03</v>
      </c>
      <c r="L347" s="43">
        <f t="shared" si="199"/>
        <v>217.03</v>
      </c>
      <c r="M347" s="43">
        <f t="shared" si="199"/>
        <v>217.03</v>
      </c>
      <c r="N347" s="43">
        <f t="shared" si="199"/>
        <v>217.03</v>
      </c>
      <c r="O347" s="43">
        <f t="shared" si="199"/>
        <v>217.03</v>
      </c>
      <c r="P347" s="43">
        <f t="shared" si="199"/>
        <v>217.03</v>
      </c>
      <c r="Q347" s="43">
        <f t="shared" si="199"/>
        <v>217.03</v>
      </c>
      <c r="R347" s="43">
        <f t="shared" si="199"/>
        <v>217.03</v>
      </c>
      <c r="S347" s="43">
        <f t="shared" si="199"/>
        <v>217.03</v>
      </c>
      <c r="T347" s="43">
        <f t="shared" si="199"/>
        <v>217.03</v>
      </c>
      <c r="U347" s="43">
        <f t="shared" si="199"/>
        <v>217.03</v>
      </c>
      <c r="V347" s="43">
        <f t="shared" si="199"/>
        <v>217.03</v>
      </c>
      <c r="W347" s="43">
        <f t="shared" si="199"/>
        <v>217.03</v>
      </c>
      <c r="X347" s="43">
        <f t="shared" si="199"/>
        <v>217.03</v>
      </c>
      <c r="Y347" s="43">
        <f t="shared" si="199"/>
        <v>217.03</v>
      </c>
      <c r="Z347" s="43">
        <f t="shared" si="199"/>
        <v>217.03</v>
      </c>
      <c r="AA347" s="43">
        <f t="shared" si="199"/>
        <v>217.03</v>
      </c>
    </row>
    <row r="348" spans="1:27" ht="12.75" hidden="1" customHeight="1" outlineLevel="1" x14ac:dyDescent="0.2">
      <c r="A348" s="98" t="s">
        <v>1365</v>
      </c>
      <c r="B348" s="62" t="s">
        <v>81</v>
      </c>
      <c r="C348" s="42" t="s">
        <v>77</v>
      </c>
      <c r="D348" s="43">
        <v>6.71</v>
      </c>
      <c r="E348" s="43">
        <v>6.71</v>
      </c>
      <c r="F348" s="43">
        <v>6.71</v>
      </c>
      <c r="G348" s="43">
        <v>6.71</v>
      </c>
      <c r="H348" s="43">
        <v>6.71</v>
      </c>
      <c r="I348" s="43">
        <v>6.71</v>
      </c>
      <c r="J348" s="43">
        <v>6.71</v>
      </c>
      <c r="K348" s="43">
        <v>6.71</v>
      </c>
      <c r="L348" s="43">
        <v>6.71</v>
      </c>
      <c r="M348" s="43">
        <v>6.71</v>
      </c>
      <c r="N348" s="43">
        <v>6.71</v>
      </c>
      <c r="O348" s="43">
        <v>6.71</v>
      </c>
      <c r="P348" s="43">
        <v>6.71</v>
      </c>
      <c r="Q348" s="43">
        <v>6.71</v>
      </c>
      <c r="R348" s="43">
        <v>6.71</v>
      </c>
      <c r="S348" s="43">
        <v>6.71</v>
      </c>
      <c r="T348" s="43">
        <v>6.71</v>
      </c>
      <c r="U348" s="43">
        <v>6.71</v>
      </c>
      <c r="V348" s="43">
        <v>6.71</v>
      </c>
      <c r="W348" s="43">
        <v>6.71</v>
      </c>
      <c r="X348" s="43">
        <v>6.71</v>
      </c>
      <c r="Y348" s="43">
        <v>6.71</v>
      </c>
      <c r="Z348" s="43">
        <v>6.71</v>
      </c>
      <c r="AA348" s="43">
        <v>6.71</v>
      </c>
    </row>
    <row r="349" spans="1:27" ht="12.75" hidden="1" customHeight="1" outlineLevel="1" x14ac:dyDescent="0.2">
      <c r="A349" s="98" t="s">
        <v>1366</v>
      </c>
      <c r="B349" s="62" t="s">
        <v>79</v>
      </c>
      <c r="C349" s="42" t="s">
        <v>77</v>
      </c>
      <c r="D349" s="43">
        <f>$D$11</f>
        <v>110.23</v>
      </c>
      <c r="E349" s="43">
        <f t="shared" ref="E349:AA349" si="200">$D$11</f>
        <v>110.23</v>
      </c>
      <c r="F349" s="43">
        <f t="shared" si="200"/>
        <v>110.23</v>
      </c>
      <c r="G349" s="43">
        <f t="shared" si="200"/>
        <v>110.23</v>
      </c>
      <c r="H349" s="43">
        <f t="shared" si="200"/>
        <v>110.23</v>
      </c>
      <c r="I349" s="43">
        <f t="shared" si="200"/>
        <v>110.23</v>
      </c>
      <c r="J349" s="43">
        <f t="shared" si="200"/>
        <v>110.23</v>
      </c>
      <c r="K349" s="43">
        <f t="shared" si="200"/>
        <v>110.23</v>
      </c>
      <c r="L349" s="43">
        <f t="shared" si="200"/>
        <v>110.23</v>
      </c>
      <c r="M349" s="43">
        <f t="shared" si="200"/>
        <v>110.23</v>
      </c>
      <c r="N349" s="43">
        <f t="shared" si="200"/>
        <v>110.23</v>
      </c>
      <c r="O349" s="43">
        <f t="shared" si="200"/>
        <v>110.23</v>
      </c>
      <c r="P349" s="43">
        <f t="shared" si="200"/>
        <v>110.23</v>
      </c>
      <c r="Q349" s="43">
        <f t="shared" si="200"/>
        <v>110.23</v>
      </c>
      <c r="R349" s="43">
        <f t="shared" si="200"/>
        <v>110.23</v>
      </c>
      <c r="S349" s="43">
        <f t="shared" si="200"/>
        <v>110.23</v>
      </c>
      <c r="T349" s="43">
        <f t="shared" si="200"/>
        <v>110.23</v>
      </c>
      <c r="U349" s="43">
        <f t="shared" si="200"/>
        <v>110.23</v>
      </c>
      <c r="V349" s="43">
        <f t="shared" si="200"/>
        <v>110.23</v>
      </c>
      <c r="W349" s="43">
        <f t="shared" si="200"/>
        <v>110.23</v>
      </c>
      <c r="X349" s="43">
        <f t="shared" si="200"/>
        <v>110.23</v>
      </c>
      <c r="Y349" s="43">
        <f t="shared" si="200"/>
        <v>110.23</v>
      </c>
      <c r="Z349" s="43">
        <f t="shared" si="200"/>
        <v>110.23</v>
      </c>
      <c r="AA349" s="43">
        <f t="shared" si="200"/>
        <v>110.23</v>
      </c>
    </row>
    <row r="350" spans="1:27" ht="12.75" customHeight="1" collapsed="1" x14ac:dyDescent="0.2">
      <c r="A350" s="97" t="s">
        <v>1367</v>
      </c>
      <c r="B350" s="27" t="str">
        <f>"06"&amp;"."&amp;$B$663&amp;"."&amp;$B$664</f>
        <v>06.01.2023</v>
      </c>
      <c r="C350" s="89" t="s">
        <v>74</v>
      </c>
      <c r="D350" s="90">
        <f>ROUND(((D351+D352+D354+D353)/1000),5)</f>
        <v>1.4052500000000001</v>
      </c>
      <c r="E350" s="90">
        <f>ROUND(((E351+E352+E354+E353)/1000),5)</f>
        <v>1.29796</v>
      </c>
      <c r="F350" s="90">
        <f>ROUND(((F351+F352+F354+F353)/1000),5)</f>
        <v>1.2150399999999999</v>
      </c>
      <c r="G350" s="90">
        <f t="shared" ref="G350:AA350" si="201">ROUND(((G351+G352+G354+G353)/1000),5)</f>
        <v>1.1880200000000001</v>
      </c>
      <c r="H350" s="90">
        <f t="shared" si="201"/>
        <v>1.2175199999999999</v>
      </c>
      <c r="I350" s="90">
        <f t="shared" si="201"/>
        <v>1.26355</v>
      </c>
      <c r="J350" s="90">
        <f t="shared" si="201"/>
        <v>1.31599</v>
      </c>
      <c r="K350" s="90">
        <f t="shared" si="201"/>
        <v>1.45055</v>
      </c>
      <c r="L350" s="90">
        <f t="shared" si="201"/>
        <v>1.68388</v>
      </c>
      <c r="M350" s="90">
        <f t="shared" si="201"/>
        <v>1.94462</v>
      </c>
      <c r="N350" s="90">
        <f t="shared" si="201"/>
        <v>1.9915499999999999</v>
      </c>
      <c r="O350" s="90">
        <f t="shared" si="201"/>
        <v>2.0110999999999999</v>
      </c>
      <c r="P350" s="90">
        <f t="shared" si="201"/>
        <v>2.0148999999999999</v>
      </c>
      <c r="Q350" s="90">
        <f t="shared" si="201"/>
        <v>2.0185900000000001</v>
      </c>
      <c r="R350" s="90">
        <f t="shared" si="201"/>
        <v>1.9928300000000001</v>
      </c>
      <c r="S350" s="90">
        <f t="shared" si="201"/>
        <v>2.0011700000000001</v>
      </c>
      <c r="T350" s="90">
        <f t="shared" si="201"/>
        <v>2.0283899999999999</v>
      </c>
      <c r="U350" s="90">
        <f t="shared" si="201"/>
        <v>2.03844</v>
      </c>
      <c r="V350" s="90">
        <f t="shared" si="201"/>
        <v>2.0327000000000002</v>
      </c>
      <c r="W350" s="90">
        <f t="shared" si="201"/>
        <v>2.02983</v>
      </c>
      <c r="X350" s="90">
        <f t="shared" si="201"/>
        <v>2.0293999999999999</v>
      </c>
      <c r="Y350" s="90">
        <f t="shared" si="201"/>
        <v>1.97993</v>
      </c>
      <c r="Z350" s="90">
        <f t="shared" si="201"/>
        <v>1.64988</v>
      </c>
      <c r="AA350" s="90">
        <f t="shared" si="201"/>
        <v>1.46777</v>
      </c>
    </row>
    <row r="351" spans="1:27" ht="12.75" hidden="1" customHeight="1" outlineLevel="1" x14ac:dyDescent="0.2">
      <c r="A351" s="98" t="s">
        <v>1368</v>
      </c>
      <c r="B351" s="62" t="s">
        <v>236</v>
      </c>
      <c r="C351" s="42" t="s">
        <v>77</v>
      </c>
      <c r="D351" s="43">
        <v>1071.28</v>
      </c>
      <c r="E351" s="43">
        <v>963.99</v>
      </c>
      <c r="F351" s="43">
        <v>881.07</v>
      </c>
      <c r="G351" s="43">
        <v>854.05</v>
      </c>
      <c r="H351" s="43">
        <v>883.55</v>
      </c>
      <c r="I351" s="43">
        <v>929.58</v>
      </c>
      <c r="J351" s="43">
        <v>982.02</v>
      </c>
      <c r="K351" s="43">
        <v>1116.58</v>
      </c>
      <c r="L351" s="43">
        <v>1349.91</v>
      </c>
      <c r="M351" s="43">
        <v>1610.65</v>
      </c>
      <c r="N351" s="43">
        <v>1657.58</v>
      </c>
      <c r="O351" s="43">
        <v>1677.13</v>
      </c>
      <c r="P351" s="43">
        <v>1680.93</v>
      </c>
      <c r="Q351" s="43">
        <v>1684.62</v>
      </c>
      <c r="R351" s="43">
        <v>1658.86</v>
      </c>
      <c r="S351" s="43">
        <v>1667.2</v>
      </c>
      <c r="T351" s="43">
        <v>1694.42</v>
      </c>
      <c r="U351" s="43">
        <v>1704.47</v>
      </c>
      <c r="V351" s="43">
        <v>1698.73</v>
      </c>
      <c r="W351" s="43">
        <v>1695.86</v>
      </c>
      <c r="X351" s="43">
        <v>1695.43</v>
      </c>
      <c r="Y351" s="43">
        <v>1645.96</v>
      </c>
      <c r="Z351" s="43">
        <v>1315.91</v>
      </c>
      <c r="AA351" s="43">
        <v>1133.8</v>
      </c>
    </row>
    <row r="352" spans="1:27" ht="12.75" hidden="1" customHeight="1" outlineLevel="1" x14ac:dyDescent="0.2">
      <c r="A352" s="98" t="s">
        <v>1369</v>
      </c>
      <c r="B352" s="62" t="s">
        <v>88</v>
      </c>
      <c r="C352" s="42" t="s">
        <v>77</v>
      </c>
      <c r="D352" s="43">
        <f>$D$327</f>
        <v>217.03</v>
      </c>
      <c r="E352" s="43">
        <f t="shared" ref="E352:AA352" si="202">$D$327</f>
        <v>217.03</v>
      </c>
      <c r="F352" s="43">
        <f t="shared" si="202"/>
        <v>217.03</v>
      </c>
      <c r="G352" s="43">
        <f t="shared" si="202"/>
        <v>217.03</v>
      </c>
      <c r="H352" s="43">
        <f t="shared" si="202"/>
        <v>217.03</v>
      </c>
      <c r="I352" s="43">
        <f t="shared" si="202"/>
        <v>217.03</v>
      </c>
      <c r="J352" s="43">
        <f t="shared" si="202"/>
        <v>217.03</v>
      </c>
      <c r="K352" s="43">
        <f t="shared" si="202"/>
        <v>217.03</v>
      </c>
      <c r="L352" s="43">
        <f t="shared" si="202"/>
        <v>217.03</v>
      </c>
      <c r="M352" s="43">
        <f t="shared" si="202"/>
        <v>217.03</v>
      </c>
      <c r="N352" s="43">
        <f t="shared" si="202"/>
        <v>217.03</v>
      </c>
      <c r="O352" s="43">
        <f t="shared" si="202"/>
        <v>217.03</v>
      </c>
      <c r="P352" s="43">
        <f t="shared" si="202"/>
        <v>217.03</v>
      </c>
      <c r="Q352" s="43">
        <f t="shared" si="202"/>
        <v>217.03</v>
      </c>
      <c r="R352" s="43">
        <f t="shared" si="202"/>
        <v>217.03</v>
      </c>
      <c r="S352" s="43">
        <f t="shared" si="202"/>
        <v>217.03</v>
      </c>
      <c r="T352" s="43">
        <f t="shared" si="202"/>
        <v>217.03</v>
      </c>
      <c r="U352" s="43">
        <f t="shared" si="202"/>
        <v>217.03</v>
      </c>
      <c r="V352" s="43">
        <f t="shared" si="202"/>
        <v>217.03</v>
      </c>
      <c r="W352" s="43">
        <f t="shared" si="202"/>
        <v>217.03</v>
      </c>
      <c r="X352" s="43">
        <f t="shared" si="202"/>
        <v>217.03</v>
      </c>
      <c r="Y352" s="43">
        <f t="shared" si="202"/>
        <v>217.03</v>
      </c>
      <c r="Z352" s="43">
        <f t="shared" si="202"/>
        <v>217.03</v>
      </c>
      <c r="AA352" s="43">
        <f t="shared" si="202"/>
        <v>217.03</v>
      </c>
    </row>
    <row r="353" spans="1:27" ht="12.75" hidden="1" customHeight="1" outlineLevel="1" x14ac:dyDescent="0.2">
      <c r="A353" s="98" t="s">
        <v>1370</v>
      </c>
      <c r="B353" s="62" t="s">
        <v>81</v>
      </c>
      <c r="C353" s="42" t="s">
        <v>77</v>
      </c>
      <c r="D353" s="43">
        <v>6.71</v>
      </c>
      <c r="E353" s="43">
        <v>6.71</v>
      </c>
      <c r="F353" s="43">
        <v>6.71</v>
      </c>
      <c r="G353" s="43">
        <v>6.71</v>
      </c>
      <c r="H353" s="43">
        <v>6.71</v>
      </c>
      <c r="I353" s="43">
        <v>6.71</v>
      </c>
      <c r="J353" s="43">
        <v>6.71</v>
      </c>
      <c r="K353" s="43">
        <v>6.71</v>
      </c>
      <c r="L353" s="43">
        <v>6.71</v>
      </c>
      <c r="M353" s="43">
        <v>6.71</v>
      </c>
      <c r="N353" s="43">
        <v>6.71</v>
      </c>
      <c r="O353" s="43">
        <v>6.71</v>
      </c>
      <c r="P353" s="43">
        <v>6.71</v>
      </c>
      <c r="Q353" s="43">
        <v>6.71</v>
      </c>
      <c r="R353" s="43">
        <v>6.71</v>
      </c>
      <c r="S353" s="43">
        <v>6.71</v>
      </c>
      <c r="T353" s="43">
        <v>6.71</v>
      </c>
      <c r="U353" s="43">
        <v>6.71</v>
      </c>
      <c r="V353" s="43">
        <v>6.71</v>
      </c>
      <c r="W353" s="43">
        <v>6.71</v>
      </c>
      <c r="X353" s="43">
        <v>6.71</v>
      </c>
      <c r="Y353" s="43">
        <v>6.71</v>
      </c>
      <c r="Z353" s="43">
        <v>6.71</v>
      </c>
      <c r="AA353" s="43">
        <v>6.71</v>
      </c>
    </row>
    <row r="354" spans="1:27" ht="12.75" hidden="1" customHeight="1" outlineLevel="1" x14ac:dyDescent="0.2">
      <c r="A354" s="98" t="s">
        <v>1371</v>
      </c>
      <c r="B354" s="62" t="s">
        <v>79</v>
      </c>
      <c r="C354" s="42" t="s">
        <v>77</v>
      </c>
      <c r="D354" s="43">
        <f>$D$11</f>
        <v>110.23</v>
      </c>
      <c r="E354" s="43">
        <f t="shared" ref="E354:AA354" si="203">$D$11</f>
        <v>110.23</v>
      </c>
      <c r="F354" s="43">
        <f t="shared" si="203"/>
        <v>110.23</v>
      </c>
      <c r="G354" s="43">
        <f t="shared" si="203"/>
        <v>110.23</v>
      </c>
      <c r="H354" s="43">
        <f t="shared" si="203"/>
        <v>110.23</v>
      </c>
      <c r="I354" s="43">
        <f t="shared" si="203"/>
        <v>110.23</v>
      </c>
      <c r="J354" s="43">
        <f t="shared" si="203"/>
        <v>110.23</v>
      </c>
      <c r="K354" s="43">
        <f t="shared" si="203"/>
        <v>110.23</v>
      </c>
      <c r="L354" s="43">
        <f t="shared" si="203"/>
        <v>110.23</v>
      </c>
      <c r="M354" s="43">
        <f t="shared" si="203"/>
        <v>110.23</v>
      </c>
      <c r="N354" s="43">
        <f t="shared" si="203"/>
        <v>110.23</v>
      </c>
      <c r="O354" s="43">
        <f t="shared" si="203"/>
        <v>110.23</v>
      </c>
      <c r="P354" s="43">
        <f t="shared" si="203"/>
        <v>110.23</v>
      </c>
      <c r="Q354" s="43">
        <f t="shared" si="203"/>
        <v>110.23</v>
      </c>
      <c r="R354" s="43">
        <f t="shared" si="203"/>
        <v>110.23</v>
      </c>
      <c r="S354" s="43">
        <f t="shared" si="203"/>
        <v>110.23</v>
      </c>
      <c r="T354" s="43">
        <f t="shared" si="203"/>
        <v>110.23</v>
      </c>
      <c r="U354" s="43">
        <f t="shared" si="203"/>
        <v>110.23</v>
      </c>
      <c r="V354" s="43">
        <f t="shared" si="203"/>
        <v>110.23</v>
      </c>
      <c r="W354" s="43">
        <f t="shared" si="203"/>
        <v>110.23</v>
      </c>
      <c r="X354" s="43">
        <f t="shared" si="203"/>
        <v>110.23</v>
      </c>
      <c r="Y354" s="43">
        <f t="shared" si="203"/>
        <v>110.23</v>
      </c>
      <c r="Z354" s="43">
        <f t="shared" si="203"/>
        <v>110.23</v>
      </c>
      <c r="AA354" s="43">
        <f t="shared" si="203"/>
        <v>110.23</v>
      </c>
    </row>
    <row r="355" spans="1:27" ht="12.75" customHeight="1" collapsed="1" x14ac:dyDescent="0.2">
      <c r="A355" s="97" t="s">
        <v>1372</v>
      </c>
      <c r="B355" s="27" t="str">
        <f>"07"&amp;"."&amp;$B$663&amp;"."&amp;$B$664</f>
        <v>07.01.2023</v>
      </c>
      <c r="C355" s="89" t="s">
        <v>74</v>
      </c>
      <c r="D355" s="90">
        <f>ROUND(((D356+D357+D359+D358)/1000),5)</f>
        <v>1.4061600000000001</v>
      </c>
      <c r="E355" s="90">
        <f>ROUND(((E356+E357+E359+E358)/1000),5)</f>
        <v>1.31681</v>
      </c>
      <c r="F355" s="90">
        <f>ROUND(((F356+F357+F359+F358)/1000),5)</f>
        <v>1.2446900000000001</v>
      </c>
      <c r="G355" s="90">
        <f t="shared" ref="G355:AA355" si="204">ROUND(((G356+G357+G359+G358)/1000),5)</f>
        <v>1.2110799999999999</v>
      </c>
      <c r="H355" s="90">
        <f t="shared" si="204"/>
        <v>1.2295100000000001</v>
      </c>
      <c r="I355" s="90">
        <f t="shared" si="204"/>
        <v>1.2582500000000001</v>
      </c>
      <c r="J355" s="90">
        <f t="shared" si="204"/>
        <v>1.2894699999999999</v>
      </c>
      <c r="K355" s="90">
        <f t="shared" si="204"/>
        <v>1.3854599999999999</v>
      </c>
      <c r="L355" s="90">
        <f t="shared" si="204"/>
        <v>1.5032799999999999</v>
      </c>
      <c r="M355" s="90">
        <f t="shared" si="204"/>
        <v>1.7536</v>
      </c>
      <c r="N355" s="90">
        <f t="shared" si="204"/>
        <v>1.91343</v>
      </c>
      <c r="O355" s="90">
        <f t="shared" si="204"/>
        <v>1.9376800000000001</v>
      </c>
      <c r="P355" s="90">
        <f t="shared" si="204"/>
        <v>1.9402699999999999</v>
      </c>
      <c r="Q355" s="90">
        <f t="shared" si="204"/>
        <v>1.9417899999999999</v>
      </c>
      <c r="R355" s="90">
        <f t="shared" si="204"/>
        <v>1.9059200000000001</v>
      </c>
      <c r="S355" s="90">
        <f t="shared" si="204"/>
        <v>1.9164699999999999</v>
      </c>
      <c r="T355" s="90">
        <f t="shared" si="204"/>
        <v>1.9494899999999999</v>
      </c>
      <c r="U355" s="90">
        <f t="shared" si="204"/>
        <v>1.97427</v>
      </c>
      <c r="V355" s="90">
        <f t="shared" si="204"/>
        <v>1.9700599999999999</v>
      </c>
      <c r="W355" s="90">
        <f t="shared" si="204"/>
        <v>1.9649300000000001</v>
      </c>
      <c r="X355" s="90">
        <f t="shared" si="204"/>
        <v>1.97403</v>
      </c>
      <c r="Y355" s="90">
        <f t="shared" si="204"/>
        <v>1.9466600000000001</v>
      </c>
      <c r="Z355" s="90">
        <f t="shared" si="204"/>
        <v>1.75318</v>
      </c>
      <c r="AA355" s="90">
        <f t="shared" si="204"/>
        <v>1.50238</v>
      </c>
    </row>
    <row r="356" spans="1:27" ht="12.75" hidden="1" customHeight="1" outlineLevel="1" x14ac:dyDescent="0.2">
      <c r="A356" s="98" t="s">
        <v>1373</v>
      </c>
      <c r="B356" s="62" t="s">
        <v>236</v>
      </c>
      <c r="C356" s="42" t="s">
        <v>77</v>
      </c>
      <c r="D356" s="43">
        <v>1072.19</v>
      </c>
      <c r="E356" s="43">
        <v>982.84</v>
      </c>
      <c r="F356" s="43">
        <v>910.72</v>
      </c>
      <c r="G356" s="43">
        <v>877.11</v>
      </c>
      <c r="H356" s="43">
        <v>895.54</v>
      </c>
      <c r="I356" s="43">
        <v>924.28</v>
      </c>
      <c r="J356" s="43">
        <v>955.5</v>
      </c>
      <c r="K356" s="43">
        <v>1051.49</v>
      </c>
      <c r="L356" s="43">
        <v>1169.31</v>
      </c>
      <c r="M356" s="43">
        <v>1419.63</v>
      </c>
      <c r="N356" s="43">
        <v>1579.46</v>
      </c>
      <c r="O356" s="43">
        <v>1603.71</v>
      </c>
      <c r="P356" s="43">
        <v>1606.3</v>
      </c>
      <c r="Q356" s="43">
        <v>1607.82</v>
      </c>
      <c r="R356" s="43">
        <v>1571.95</v>
      </c>
      <c r="S356" s="43">
        <v>1582.5</v>
      </c>
      <c r="T356" s="43">
        <v>1615.52</v>
      </c>
      <c r="U356" s="43">
        <v>1640.3</v>
      </c>
      <c r="V356" s="43">
        <v>1636.09</v>
      </c>
      <c r="W356" s="43">
        <v>1630.96</v>
      </c>
      <c r="X356" s="43">
        <v>1640.06</v>
      </c>
      <c r="Y356" s="43">
        <v>1612.69</v>
      </c>
      <c r="Z356" s="43">
        <v>1419.21</v>
      </c>
      <c r="AA356" s="43">
        <v>1168.4100000000001</v>
      </c>
    </row>
    <row r="357" spans="1:27" ht="12.75" hidden="1" customHeight="1" outlineLevel="1" x14ac:dyDescent="0.2">
      <c r="A357" s="98" t="s">
        <v>1374</v>
      </c>
      <c r="B357" s="62" t="s">
        <v>88</v>
      </c>
      <c r="C357" s="42" t="s">
        <v>77</v>
      </c>
      <c r="D357" s="43">
        <f>$D$327</f>
        <v>217.03</v>
      </c>
      <c r="E357" s="43">
        <f t="shared" ref="E357:AA357" si="205">$D$327</f>
        <v>217.03</v>
      </c>
      <c r="F357" s="43">
        <f t="shared" si="205"/>
        <v>217.03</v>
      </c>
      <c r="G357" s="43">
        <f t="shared" si="205"/>
        <v>217.03</v>
      </c>
      <c r="H357" s="43">
        <f t="shared" si="205"/>
        <v>217.03</v>
      </c>
      <c r="I357" s="43">
        <f t="shared" si="205"/>
        <v>217.03</v>
      </c>
      <c r="J357" s="43">
        <f t="shared" si="205"/>
        <v>217.03</v>
      </c>
      <c r="K357" s="43">
        <f t="shared" si="205"/>
        <v>217.03</v>
      </c>
      <c r="L357" s="43">
        <f t="shared" si="205"/>
        <v>217.03</v>
      </c>
      <c r="M357" s="43">
        <f t="shared" si="205"/>
        <v>217.03</v>
      </c>
      <c r="N357" s="43">
        <f t="shared" si="205"/>
        <v>217.03</v>
      </c>
      <c r="O357" s="43">
        <f t="shared" si="205"/>
        <v>217.03</v>
      </c>
      <c r="P357" s="43">
        <f t="shared" si="205"/>
        <v>217.03</v>
      </c>
      <c r="Q357" s="43">
        <f t="shared" si="205"/>
        <v>217.03</v>
      </c>
      <c r="R357" s="43">
        <f t="shared" si="205"/>
        <v>217.03</v>
      </c>
      <c r="S357" s="43">
        <f t="shared" si="205"/>
        <v>217.03</v>
      </c>
      <c r="T357" s="43">
        <f t="shared" si="205"/>
        <v>217.03</v>
      </c>
      <c r="U357" s="43">
        <f t="shared" si="205"/>
        <v>217.03</v>
      </c>
      <c r="V357" s="43">
        <f t="shared" si="205"/>
        <v>217.03</v>
      </c>
      <c r="W357" s="43">
        <f t="shared" si="205"/>
        <v>217.03</v>
      </c>
      <c r="X357" s="43">
        <f t="shared" si="205"/>
        <v>217.03</v>
      </c>
      <c r="Y357" s="43">
        <f t="shared" si="205"/>
        <v>217.03</v>
      </c>
      <c r="Z357" s="43">
        <f t="shared" si="205"/>
        <v>217.03</v>
      </c>
      <c r="AA357" s="43">
        <f t="shared" si="205"/>
        <v>217.03</v>
      </c>
    </row>
    <row r="358" spans="1:27" ht="12.75" hidden="1" customHeight="1" outlineLevel="1" x14ac:dyDescent="0.2">
      <c r="A358" s="98" t="s">
        <v>1375</v>
      </c>
      <c r="B358" s="62" t="s">
        <v>81</v>
      </c>
      <c r="C358" s="42" t="s">
        <v>77</v>
      </c>
      <c r="D358" s="43">
        <v>6.71</v>
      </c>
      <c r="E358" s="43">
        <v>6.71</v>
      </c>
      <c r="F358" s="43">
        <v>6.71</v>
      </c>
      <c r="G358" s="43">
        <v>6.71</v>
      </c>
      <c r="H358" s="43">
        <v>6.71</v>
      </c>
      <c r="I358" s="43">
        <v>6.71</v>
      </c>
      <c r="J358" s="43">
        <v>6.71</v>
      </c>
      <c r="K358" s="43">
        <v>6.71</v>
      </c>
      <c r="L358" s="43">
        <v>6.71</v>
      </c>
      <c r="M358" s="43">
        <v>6.71</v>
      </c>
      <c r="N358" s="43">
        <v>6.71</v>
      </c>
      <c r="O358" s="43">
        <v>6.71</v>
      </c>
      <c r="P358" s="43">
        <v>6.71</v>
      </c>
      <c r="Q358" s="43">
        <v>6.71</v>
      </c>
      <c r="R358" s="43">
        <v>6.71</v>
      </c>
      <c r="S358" s="43">
        <v>6.71</v>
      </c>
      <c r="T358" s="43">
        <v>6.71</v>
      </c>
      <c r="U358" s="43">
        <v>6.71</v>
      </c>
      <c r="V358" s="43">
        <v>6.71</v>
      </c>
      <c r="W358" s="43">
        <v>6.71</v>
      </c>
      <c r="X358" s="43">
        <v>6.71</v>
      </c>
      <c r="Y358" s="43">
        <v>6.71</v>
      </c>
      <c r="Z358" s="43">
        <v>6.71</v>
      </c>
      <c r="AA358" s="43">
        <v>6.71</v>
      </c>
    </row>
    <row r="359" spans="1:27" ht="12.75" hidden="1" customHeight="1" outlineLevel="1" x14ac:dyDescent="0.2">
      <c r="A359" s="98" t="s">
        <v>1376</v>
      </c>
      <c r="B359" s="62" t="s">
        <v>79</v>
      </c>
      <c r="C359" s="42" t="s">
        <v>77</v>
      </c>
      <c r="D359" s="43">
        <f>$D$11</f>
        <v>110.23</v>
      </c>
      <c r="E359" s="43">
        <f t="shared" ref="E359:AA359" si="206">$D$11</f>
        <v>110.23</v>
      </c>
      <c r="F359" s="43">
        <f t="shared" si="206"/>
        <v>110.23</v>
      </c>
      <c r="G359" s="43">
        <f t="shared" si="206"/>
        <v>110.23</v>
      </c>
      <c r="H359" s="43">
        <f t="shared" si="206"/>
        <v>110.23</v>
      </c>
      <c r="I359" s="43">
        <f t="shared" si="206"/>
        <v>110.23</v>
      </c>
      <c r="J359" s="43">
        <f t="shared" si="206"/>
        <v>110.23</v>
      </c>
      <c r="K359" s="43">
        <f t="shared" si="206"/>
        <v>110.23</v>
      </c>
      <c r="L359" s="43">
        <f t="shared" si="206"/>
        <v>110.23</v>
      </c>
      <c r="M359" s="43">
        <f t="shared" si="206"/>
        <v>110.23</v>
      </c>
      <c r="N359" s="43">
        <f t="shared" si="206"/>
        <v>110.23</v>
      </c>
      <c r="O359" s="43">
        <f t="shared" si="206"/>
        <v>110.23</v>
      </c>
      <c r="P359" s="43">
        <f t="shared" si="206"/>
        <v>110.23</v>
      </c>
      <c r="Q359" s="43">
        <f t="shared" si="206"/>
        <v>110.23</v>
      </c>
      <c r="R359" s="43">
        <f t="shared" si="206"/>
        <v>110.23</v>
      </c>
      <c r="S359" s="43">
        <f t="shared" si="206"/>
        <v>110.23</v>
      </c>
      <c r="T359" s="43">
        <f t="shared" si="206"/>
        <v>110.23</v>
      </c>
      <c r="U359" s="43">
        <f t="shared" si="206"/>
        <v>110.23</v>
      </c>
      <c r="V359" s="43">
        <f t="shared" si="206"/>
        <v>110.23</v>
      </c>
      <c r="W359" s="43">
        <f t="shared" si="206"/>
        <v>110.23</v>
      </c>
      <c r="X359" s="43">
        <f t="shared" si="206"/>
        <v>110.23</v>
      </c>
      <c r="Y359" s="43">
        <f t="shared" si="206"/>
        <v>110.23</v>
      </c>
      <c r="Z359" s="43">
        <f t="shared" si="206"/>
        <v>110.23</v>
      </c>
      <c r="AA359" s="43">
        <f t="shared" si="206"/>
        <v>110.23</v>
      </c>
    </row>
    <row r="360" spans="1:27" ht="12.75" customHeight="1" collapsed="1" x14ac:dyDescent="0.2">
      <c r="A360" s="97" t="s">
        <v>1377</v>
      </c>
      <c r="B360" s="27" t="str">
        <f>"08"&amp;"."&amp;$B$663&amp;"."&amp;$B$664</f>
        <v>08.01.2023</v>
      </c>
      <c r="C360" s="89" t="s">
        <v>74</v>
      </c>
      <c r="D360" s="90">
        <f>ROUND(((D361+D362+D364+D363)/1000),5)</f>
        <v>1.46363</v>
      </c>
      <c r="E360" s="90">
        <f>ROUND(((E361+E362+E364+E363)/1000),5)</f>
        <v>1.3853899999999999</v>
      </c>
      <c r="F360" s="90">
        <f>ROUND(((F361+F362+F364+F363)/1000),5)</f>
        <v>1.32219</v>
      </c>
      <c r="G360" s="90">
        <f t="shared" ref="G360:AA360" si="207">ROUND(((G361+G362+G364+G363)/1000),5)</f>
        <v>1.27735</v>
      </c>
      <c r="H360" s="90">
        <f t="shared" si="207"/>
        <v>1.3131900000000001</v>
      </c>
      <c r="I360" s="90">
        <f t="shared" si="207"/>
        <v>1.33196</v>
      </c>
      <c r="J360" s="90">
        <f t="shared" si="207"/>
        <v>1.35311</v>
      </c>
      <c r="K360" s="90">
        <f t="shared" si="207"/>
        <v>1.4516899999999999</v>
      </c>
      <c r="L360" s="90">
        <f t="shared" si="207"/>
        <v>1.6692800000000001</v>
      </c>
      <c r="M360" s="90">
        <f t="shared" si="207"/>
        <v>1.9286000000000001</v>
      </c>
      <c r="N360" s="90">
        <f t="shared" si="207"/>
        <v>2.0245199999999999</v>
      </c>
      <c r="O360" s="90">
        <f t="shared" si="207"/>
        <v>2.0494599999999998</v>
      </c>
      <c r="P360" s="90">
        <f t="shared" si="207"/>
        <v>2.0551300000000001</v>
      </c>
      <c r="Q360" s="90">
        <f t="shared" si="207"/>
        <v>2.05905</v>
      </c>
      <c r="R360" s="90">
        <f t="shared" si="207"/>
        <v>2.0312100000000002</v>
      </c>
      <c r="S360" s="90">
        <f t="shared" si="207"/>
        <v>2.0402399999999998</v>
      </c>
      <c r="T360" s="90">
        <f t="shared" si="207"/>
        <v>2.0711300000000001</v>
      </c>
      <c r="U360" s="90">
        <f t="shared" si="207"/>
        <v>2.0967799999999999</v>
      </c>
      <c r="V360" s="90">
        <f t="shared" si="207"/>
        <v>2.0901200000000002</v>
      </c>
      <c r="W360" s="90">
        <f t="shared" si="207"/>
        <v>2.0792000000000002</v>
      </c>
      <c r="X360" s="90">
        <f t="shared" si="207"/>
        <v>2.08</v>
      </c>
      <c r="Y360" s="90">
        <f t="shared" si="207"/>
        <v>2.0368300000000001</v>
      </c>
      <c r="Z360" s="90">
        <f t="shared" si="207"/>
        <v>1.7703800000000001</v>
      </c>
      <c r="AA360" s="90">
        <f t="shared" si="207"/>
        <v>1.48411</v>
      </c>
    </row>
    <row r="361" spans="1:27" ht="12.75" hidden="1" customHeight="1" outlineLevel="1" x14ac:dyDescent="0.2">
      <c r="A361" s="98" t="s">
        <v>1378</v>
      </c>
      <c r="B361" s="62" t="s">
        <v>236</v>
      </c>
      <c r="C361" s="42" t="s">
        <v>77</v>
      </c>
      <c r="D361" s="43">
        <v>1129.6600000000001</v>
      </c>
      <c r="E361" s="43">
        <v>1051.42</v>
      </c>
      <c r="F361" s="43">
        <v>988.22</v>
      </c>
      <c r="G361" s="43">
        <v>943.38</v>
      </c>
      <c r="H361" s="43">
        <v>979.22</v>
      </c>
      <c r="I361" s="43">
        <v>997.99</v>
      </c>
      <c r="J361" s="43">
        <v>1019.14</v>
      </c>
      <c r="K361" s="43">
        <v>1117.72</v>
      </c>
      <c r="L361" s="43">
        <v>1335.31</v>
      </c>
      <c r="M361" s="43">
        <v>1594.63</v>
      </c>
      <c r="N361" s="43">
        <v>1690.55</v>
      </c>
      <c r="O361" s="43">
        <v>1715.49</v>
      </c>
      <c r="P361" s="43">
        <v>1721.16</v>
      </c>
      <c r="Q361" s="43">
        <v>1725.08</v>
      </c>
      <c r="R361" s="43">
        <v>1697.24</v>
      </c>
      <c r="S361" s="43">
        <v>1706.27</v>
      </c>
      <c r="T361" s="43">
        <v>1737.16</v>
      </c>
      <c r="U361" s="43">
        <v>1762.81</v>
      </c>
      <c r="V361" s="43">
        <v>1756.15</v>
      </c>
      <c r="W361" s="43">
        <v>1745.23</v>
      </c>
      <c r="X361" s="43">
        <v>1746.03</v>
      </c>
      <c r="Y361" s="43">
        <v>1702.86</v>
      </c>
      <c r="Z361" s="43">
        <v>1436.41</v>
      </c>
      <c r="AA361" s="43">
        <v>1150.1400000000001</v>
      </c>
    </row>
    <row r="362" spans="1:27" ht="12.75" hidden="1" customHeight="1" outlineLevel="1" x14ac:dyDescent="0.2">
      <c r="A362" s="98" t="s">
        <v>1379</v>
      </c>
      <c r="B362" s="62" t="s">
        <v>88</v>
      </c>
      <c r="C362" s="42" t="s">
        <v>77</v>
      </c>
      <c r="D362" s="43">
        <f>$D$327</f>
        <v>217.03</v>
      </c>
      <c r="E362" s="43">
        <f t="shared" ref="E362:AA362" si="208">$D$327</f>
        <v>217.03</v>
      </c>
      <c r="F362" s="43">
        <f t="shared" si="208"/>
        <v>217.03</v>
      </c>
      <c r="G362" s="43">
        <f t="shared" si="208"/>
        <v>217.03</v>
      </c>
      <c r="H362" s="43">
        <f t="shared" si="208"/>
        <v>217.03</v>
      </c>
      <c r="I362" s="43">
        <f t="shared" si="208"/>
        <v>217.03</v>
      </c>
      <c r="J362" s="43">
        <f t="shared" si="208"/>
        <v>217.03</v>
      </c>
      <c r="K362" s="43">
        <f t="shared" si="208"/>
        <v>217.03</v>
      </c>
      <c r="L362" s="43">
        <f t="shared" si="208"/>
        <v>217.03</v>
      </c>
      <c r="M362" s="43">
        <f t="shared" si="208"/>
        <v>217.03</v>
      </c>
      <c r="N362" s="43">
        <f t="shared" si="208"/>
        <v>217.03</v>
      </c>
      <c r="O362" s="43">
        <f t="shared" si="208"/>
        <v>217.03</v>
      </c>
      <c r="P362" s="43">
        <f t="shared" si="208"/>
        <v>217.03</v>
      </c>
      <c r="Q362" s="43">
        <f t="shared" si="208"/>
        <v>217.03</v>
      </c>
      <c r="R362" s="43">
        <f t="shared" si="208"/>
        <v>217.03</v>
      </c>
      <c r="S362" s="43">
        <f t="shared" si="208"/>
        <v>217.03</v>
      </c>
      <c r="T362" s="43">
        <f t="shared" si="208"/>
        <v>217.03</v>
      </c>
      <c r="U362" s="43">
        <f t="shared" si="208"/>
        <v>217.03</v>
      </c>
      <c r="V362" s="43">
        <f t="shared" si="208"/>
        <v>217.03</v>
      </c>
      <c r="W362" s="43">
        <f t="shared" si="208"/>
        <v>217.03</v>
      </c>
      <c r="X362" s="43">
        <f t="shared" si="208"/>
        <v>217.03</v>
      </c>
      <c r="Y362" s="43">
        <f t="shared" si="208"/>
        <v>217.03</v>
      </c>
      <c r="Z362" s="43">
        <f t="shared" si="208"/>
        <v>217.03</v>
      </c>
      <c r="AA362" s="43">
        <f t="shared" si="208"/>
        <v>217.03</v>
      </c>
    </row>
    <row r="363" spans="1:27" ht="12.75" hidden="1" customHeight="1" outlineLevel="1" x14ac:dyDescent="0.2">
      <c r="A363" s="98" t="s">
        <v>1380</v>
      </c>
      <c r="B363" s="62" t="s">
        <v>81</v>
      </c>
      <c r="C363" s="42" t="s">
        <v>77</v>
      </c>
      <c r="D363" s="43">
        <v>6.71</v>
      </c>
      <c r="E363" s="43">
        <v>6.71</v>
      </c>
      <c r="F363" s="43">
        <v>6.71</v>
      </c>
      <c r="G363" s="43">
        <v>6.71</v>
      </c>
      <c r="H363" s="43">
        <v>6.71</v>
      </c>
      <c r="I363" s="43">
        <v>6.71</v>
      </c>
      <c r="J363" s="43">
        <v>6.71</v>
      </c>
      <c r="K363" s="43">
        <v>6.71</v>
      </c>
      <c r="L363" s="43">
        <v>6.71</v>
      </c>
      <c r="M363" s="43">
        <v>6.71</v>
      </c>
      <c r="N363" s="43">
        <v>6.71</v>
      </c>
      <c r="O363" s="43">
        <v>6.71</v>
      </c>
      <c r="P363" s="43">
        <v>6.71</v>
      </c>
      <c r="Q363" s="43">
        <v>6.71</v>
      </c>
      <c r="R363" s="43">
        <v>6.71</v>
      </c>
      <c r="S363" s="43">
        <v>6.71</v>
      </c>
      <c r="T363" s="43">
        <v>6.71</v>
      </c>
      <c r="U363" s="43">
        <v>6.71</v>
      </c>
      <c r="V363" s="43">
        <v>6.71</v>
      </c>
      <c r="W363" s="43">
        <v>6.71</v>
      </c>
      <c r="X363" s="43">
        <v>6.71</v>
      </c>
      <c r="Y363" s="43">
        <v>6.71</v>
      </c>
      <c r="Z363" s="43">
        <v>6.71</v>
      </c>
      <c r="AA363" s="43">
        <v>6.71</v>
      </c>
    </row>
    <row r="364" spans="1:27" ht="12.75" hidden="1" customHeight="1" outlineLevel="1" x14ac:dyDescent="0.2">
      <c r="A364" s="98" t="s">
        <v>1381</v>
      </c>
      <c r="B364" s="62" t="s">
        <v>79</v>
      </c>
      <c r="C364" s="42" t="s">
        <v>77</v>
      </c>
      <c r="D364" s="43">
        <f>$D$11</f>
        <v>110.23</v>
      </c>
      <c r="E364" s="43">
        <f t="shared" ref="E364:AA364" si="209">$D$11</f>
        <v>110.23</v>
      </c>
      <c r="F364" s="43">
        <f t="shared" si="209"/>
        <v>110.23</v>
      </c>
      <c r="G364" s="43">
        <f t="shared" si="209"/>
        <v>110.23</v>
      </c>
      <c r="H364" s="43">
        <f t="shared" si="209"/>
        <v>110.23</v>
      </c>
      <c r="I364" s="43">
        <f t="shared" si="209"/>
        <v>110.23</v>
      </c>
      <c r="J364" s="43">
        <f t="shared" si="209"/>
        <v>110.23</v>
      </c>
      <c r="K364" s="43">
        <f t="shared" si="209"/>
        <v>110.23</v>
      </c>
      <c r="L364" s="43">
        <f t="shared" si="209"/>
        <v>110.23</v>
      </c>
      <c r="M364" s="43">
        <f t="shared" si="209"/>
        <v>110.23</v>
      </c>
      <c r="N364" s="43">
        <f t="shared" si="209"/>
        <v>110.23</v>
      </c>
      <c r="O364" s="43">
        <f t="shared" si="209"/>
        <v>110.23</v>
      </c>
      <c r="P364" s="43">
        <f t="shared" si="209"/>
        <v>110.23</v>
      </c>
      <c r="Q364" s="43">
        <f t="shared" si="209"/>
        <v>110.23</v>
      </c>
      <c r="R364" s="43">
        <f t="shared" si="209"/>
        <v>110.23</v>
      </c>
      <c r="S364" s="43">
        <f t="shared" si="209"/>
        <v>110.23</v>
      </c>
      <c r="T364" s="43">
        <f t="shared" si="209"/>
        <v>110.23</v>
      </c>
      <c r="U364" s="43">
        <f t="shared" si="209"/>
        <v>110.23</v>
      </c>
      <c r="V364" s="43">
        <f t="shared" si="209"/>
        <v>110.23</v>
      </c>
      <c r="W364" s="43">
        <f t="shared" si="209"/>
        <v>110.23</v>
      </c>
      <c r="X364" s="43">
        <f t="shared" si="209"/>
        <v>110.23</v>
      </c>
      <c r="Y364" s="43">
        <f t="shared" si="209"/>
        <v>110.23</v>
      </c>
      <c r="Z364" s="43">
        <f t="shared" si="209"/>
        <v>110.23</v>
      </c>
      <c r="AA364" s="43">
        <f t="shared" si="209"/>
        <v>110.23</v>
      </c>
    </row>
    <row r="365" spans="1:27" ht="12.75" customHeight="1" collapsed="1" x14ac:dyDescent="0.2">
      <c r="A365" s="97" t="s">
        <v>1382</v>
      </c>
      <c r="B365" s="27" t="str">
        <f>"09"&amp;"."&amp;$B$663&amp;"."&amp;$B$664</f>
        <v>09.01.2023</v>
      </c>
      <c r="C365" s="89" t="s">
        <v>74</v>
      </c>
      <c r="D365" s="90">
        <f>ROUND(((D366+D367+D369+D368)/1000),5)</f>
        <v>1.44936</v>
      </c>
      <c r="E365" s="90">
        <f>ROUND(((E366+E367+E369+E368)/1000),5)</f>
        <v>1.3492200000000001</v>
      </c>
      <c r="F365" s="90">
        <f>ROUND(((F366+F367+F369+F368)/1000),5)</f>
        <v>1.2761800000000001</v>
      </c>
      <c r="G365" s="90">
        <f t="shared" ref="G365:AA365" si="210">ROUND(((G366+G367+G369+G368)/1000),5)</f>
        <v>1.25505</v>
      </c>
      <c r="H365" s="90">
        <f t="shared" si="210"/>
        <v>1.2960799999999999</v>
      </c>
      <c r="I365" s="90">
        <f t="shared" si="210"/>
        <v>1.4336899999999999</v>
      </c>
      <c r="J365" s="90">
        <f t="shared" si="210"/>
        <v>1.6486400000000001</v>
      </c>
      <c r="K365" s="90">
        <f t="shared" si="210"/>
        <v>2.0364900000000001</v>
      </c>
      <c r="L365" s="90">
        <f t="shared" si="210"/>
        <v>2.1441499999999998</v>
      </c>
      <c r="M365" s="90">
        <f t="shared" si="210"/>
        <v>2.1871399999999999</v>
      </c>
      <c r="N365" s="90">
        <f t="shared" si="210"/>
        <v>2.21027</v>
      </c>
      <c r="O365" s="90">
        <f t="shared" si="210"/>
        <v>2.22363</v>
      </c>
      <c r="P365" s="90">
        <f t="shared" si="210"/>
        <v>2.2087699999999999</v>
      </c>
      <c r="Q365" s="90">
        <f t="shared" si="210"/>
        <v>2.2176499999999999</v>
      </c>
      <c r="R365" s="90">
        <f t="shared" si="210"/>
        <v>2.1890200000000002</v>
      </c>
      <c r="S365" s="90">
        <f t="shared" si="210"/>
        <v>2.1972999999999998</v>
      </c>
      <c r="T365" s="90">
        <f t="shared" si="210"/>
        <v>2.3140900000000002</v>
      </c>
      <c r="U365" s="90">
        <f t="shared" si="210"/>
        <v>2.2752300000000001</v>
      </c>
      <c r="V365" s="90">
        <f t="shared" si="210"/>
        <v>2.30951</v>
      </c>
      <c r="W365" s="90">
        <f t="shared" si="210"/>
        <v>2.2023100000000002</v>
      </c>
      <c r="X365" s="90">
        <f t="shared" si="210"/>
        <v>2.1555200000000001</v>
      </c>
      <c r="Y365" s="90">
        <f t="shared" si="210"/>
        <v>2.1040199999999998</v>
      </c>
      <c r="Z365" s="90">
        <f t="shared" si="210"/>
        <v>1.80375</v>
      </c>
      <c r="AA365" s="90">
        <f t="shared" si="210"/>
        <v>1.4675</v>
      </c>
    </row>
    <row r="366" spans="1:27" ht="12.75" hidden="1" customHeight="1" outlineLevel="1" x14ac:dyDescent="0.2">
      <c r="A366" s="98" t="s">
        <v>1383</v>
      </c>
      <c r="B366" s="62" t="s">
        <v>236</v>
      </c>
      <c r="C366" s="42" t="s">
        <v>77</v>
      </c>
      <c r="D366" s="43">
        <v>1115.3900000000001</v>
      </c>
      <c r="E366" s="43">
        <v>1015.25</v>
      </c>
      <c r="F366" s="43">
        <v>942.21</v>
      </c>
      <c r="G366" s="43">
        <v>921.08</v>
      </c>
      <c r="H366" s="43">
        <v>962.11</v>
      </c>
      <c r="I366" s="43">
        <v>1099.72</v>
      </c>
      <c r="J366" s="43">
        <v>1314.67</v>
      </c>
      <c r="K366" s="43">
        <v>1702.52</v>
      </c>
      <c r="L366" s="43">
        <v>1810.18</v>
      </c>
      <c r="M366" s="43">
        <v>1853.17</v>
      </c>
      <c r="N366" s="43">
        <v>1876.3</v>
      </c>
      <c r="O366" s="43">
        <v>1889.66</v>
      </c>
      <c r="P366" s="43">
        <v>1874.8</v>
      </c>
      <c r="Q366" s="43">
        <v>1883.68</v>
      </c>
      <c r="R366" s="43">
        <v>1855.05</v>
      </c>
      <c r="S366" s="43">
        <v>1863.33</v>
      </c>
      <c r="T366" s="43">
        <v>1980.12</v>
      </c>
      <c r="U366" s="43">
        <v>1941.26</v>
      </c>
      <c r="V366" s="43">
        <v>1975.54</v>
      </c>
      <c r="W366" s="43">
        <v>1868.34</v>
      </c>
      <c r="X366" s="43">
        <v>1821.55</v>
      </c>
      <c r="Y366" s="43">
        <v>1770.05</v>
      </c>
      <c r="Z366" s="43">
        <v>1469.78</v>
      </c>
      <c r="AA366" s="43">
        <v>1133.53</v>
      </c>
    </row>
    <row r="367" spans="1:27" ht="12.75" hidden="1" customHeight="1" outlineLevel="1" x14ac:dyDescent="0.2">
      <c r="A367" s="98" t="s">
        <v>1384</v>
      </c>
      <c r="B367" s="62" t="s">
        <v>88</v>
      </c>
      <c r="C367" s="42" t="s">
        <v>77</v>
      </c>
      <c r="D367" s="43">
        <f>$D$327</f>
        <v>217.03</v>
      </c>
      <c r="E367" s="43">
        <f t="shared" ref="E367:AA367" si="211">$D$327</f>
        <v>217.03</v>
      </c>
      <c r="F367" s="43">
        <f t="shared" si="211"/>
        <v>217.03</v>
      </c>
      <c r="G367" s="43">
        <f t="shared" si="211"/>
        <v>217.03</v>
      </c>
      <c r="H367" s="43">
        <f t="shared" si="211"/>
        <v>217.03</v>
      </c>
      <c r="I367" s="43">
        <f t="shared" si="211"/>
        <v>217.03</v>
      </c>
      <c r="J367" s="43">
        <f t="shared" si="211"/>
        <v>217.03</v>
      </c>
      <c r="K367" s="43">
        <f t="shared" si="211"/>
        <v>217.03</v>
      </c>
      <c r="L367" s="43">
        <f t="shared" si="211"/>
        <v>217.03</v>
      </c>
      <c r="M367" s="43">
        <f t="shared" si="211"/>
        <v>217.03</v>
      </c>
      <c r="N367" s="43">
        <f t="shared" si="211"/>
        <v>217.03</v>
      </c>
      <c r="O367" s="43">
        <f t="shared" si="211"/>
        <v>217.03</v>
      </c>
      <c r="P367" s="43">
        <f t="shared" si="211"/>
        <v>217.03</v>
      </c>
      <c r="Q367" s="43">
        <f t="shared" si="211"/>
        <v>217.03</v>
      </c>
      <c r="R367" s="43">
        <f t="shared" si="211"/>
        <v>217.03</v>
      </c>
      <c r="S367" s="43">
        <f t="shared" si="211"/>
        <v>217.03</v>
      </c>
      <c r="T367" s="43">
        <f t="shared" si="211"/>
        <v>217.03</v>
      </c>
      <c r="U367" s="43">
        <f t="shared" si="211"/>
        <v>217.03</v>
      </c>
      <c r="V367" s="43">
        <f t="shared" si="211"/>
        <v>217.03</v>
      </c>
      <c r="W367" s="43">
        <f t="shared" si="211"/>
        <v>217.03</v>
      </c>
      <c r="X367" s="43">
        <f t="shared" si="211"/>
        <v>217.03</v>
      </c>
      <c r="Y367" s="43">
        <f t="shared" si="211"/>
        <v>217.03</v>
      </c>
      <c r="Z367" s="43">
        <f t="shared" si="211"/>
        <v>217.03</v>
      </c>
      <c r="AA367" s="43">
        <f t="shared" si="211"/>
        <v>217.03</v>
      </c>
    </row>
    <row r="368" spans="1:27" ht="12.75" hidden="1" customHeight="1" outlineLevel="1" x14ac:dyDescent="0.2">
      <c r="A368" s="98" t="s">
        <v>1385</v>
      </c>
      <c r="B368" s="62" t="s">
        <v>81</v>
      </c>
      <c r="C368" s="42" t="s">
        <v>77</v>
      </c>
      <c r="D368" s="43">
        <v>6.71</v>
      </c>
      <c r="E368" s="43">
        <v>6.71</v>
      </c>
      <c r="F368" s="43">
        <v>6.71</v>
      </c>
      <c r="G368" s="43">
        <v>6.71</v>
      </c>
      <c r="H368" s="43">
        <v>6.71</v>
      </c>
      <c r="I368" s="43">
        <v>6.71</v>
      </c>
      <c r="J368" s="43">
        <v>6.71</v>
      </c>
      <c r="K368" s="43">
        <v>6.71</v>
      </c>
      <c r="L368" s="43">
        <v>6.71</v>
      </c>
      <c r="M368" s="43">
        <v>6.71</v>
      </c>
      <c r="N368" s="43">
        <v>6.71</v>
      </c>
      <c r="O368" s="43">
        <v>6.71</v>
      </c>
      <c r="P368" s="43">
        <v>6.71</v>
      </c>
      <c r="Q368" s="43">
        <v>6.71</v>
      </c>
      <c r="R368" s="43">
        <v>6.71</v>
      </c>
      <c r="S368" s="43">
        <v>6.71</v>
      </c>
      <c r="T368" s="43">
        <v>6.71</v>
      </c>
      <c r="U368" s="43">
        <v>6.71</v>
      </c>
      <c r="V368" s="43">
        <v>6.71</v>
      </c>
      <c r="W368" s="43">
        <v>6.71</v>
      </c>
      <c r="X368" s="43">
        <v>6.71</v>
      </c>
      <c r="Y368" s="43">
        <v>6.71</v>
      </c>
      <c r="Z368" s="43">
        <v>6.71</v>
      </c>
      <c r="AA368" s="43">
        <v>6.71</v>
      </c>
    </row>
    <row r="369" spans="1:27" ht="12.75" hidden="1" customHeight="1" outlineLevel="1" x14ac:dyDescent="0.2">
      <c r="A369" s="98" t="s">
        <v>1386</v>
      </c>
      <c r="B369" s="62" t="s">
        <v>79</v>
      </c>
      <c r="C369" s="42" t="s">
        <v>77</v>
      </c>
      <c r="D369" s="43">
        <f>$D$11</f>
        <v>110.23</v>
      </c>
      <c r="E369" s="43">
        <f t="shared" ref="E369:AA369" si="212">$D$11</f>
        <v>110.23</v>
      </c>
      <c r="F369" s="43">
        <f t="shared" si="212"/>
        <v>110.23</v>
      </c>
      <c r="G369" s="43">
        <f t="shared" si="212"/>
        <v>110.23</v>
      </c>
      <c r="H369" s="43">
        <f t="shared" si="212"/>
        <v>110.23</v>
      </c>
      <c r="I369" s="43">
        <f t="shared" si="212"/>
        <v>110.23</v>
      </c>
      <c r="J369" s="43">
        <f t="shared" si="212"/>
        <v>110.23</v>
      </c>
      <c r="K369" s="43">
        <f t="shared" si="212"/>
        <v>110.23</v>
      </c>
      <c r="L369" s="43">
        <f t="shared" si="212"/>
        <v>110.23</v>
      </c>
      <c r="M369" s="43">
        <f t="shared" si="212"/>
        <v>110.23</v>
      </c>
      <c r="N369" s="43">
        <f t="shared" si="212"/>
        <v>110.23</v>
      </c>
      <c r="O369" s="43">
        <f t="shared" si="212"/>
        <v>110.23</v>
      </c>
      <c r="P369" s="43">
        <f t="shared" si="212"/>
        <v>110.23</v>
      </c>
      <c r="Q369" s="43">
        <f t="shared" si="212"/>
        <v>110.23</v>
      </c>
      <c r="R369" s="43">
        <f t="shared" si="212"/>
        <v>110.23</v>
      </c>
      <c r="S369" s="43">
        <f t="shared" si="212"/>
        <v>110.23</v>
      </c>
      <c r="T369" s="43">
        <f t="shared" si="212"/>
        <v>110.23</v>
      </c>
      <c r="U369" s="43">
        <f t="shared" si="212"/>
        <v>110.23</v>
      </c>
      <c r="V369" s="43">
        <f t="shared" si="212"/>
        <v>110.23</v>
      </c>
      <c r="W369" s="43">
        <f t="shared" si="212"/>
        <v>110.23</v>
      </c>
      <c r="X369" s="43">
        <f t="shared" si="212"/>
        <v>110.23</v>
      </c>
      <c r="Y369" s="43">
        <f t="shared" si="212"/>
        <v>110.23</v>
      </c>
      <c r="Z369" s="43">
        <f t="shared" si="212"/>
        <v>110.23</v>
      </c>
      <c r="AA369" s="43">
        <f t="shared" si="212"/>
        <v>110.23</v>
      </c>
    </row>
    <row r="370" spans="1:27" ht="12.75" customHeight="1" collapsed="1" x14ac:dyDescent="0.2">
      <c r="A370" s="97" t="s">
        <v>1387</v>
      </c>
      <c r="B370" s="27" t="str">
        <f>"10"&amp;"."&amp;$B$663&amp;"."&amp;$B$664</f>
        <v>10.01.2023</v>
      </c>
      <c r="C370" s="89" t="s">
        <v>74</v>
      </c>
      <c r="D370" s="90">
        <f>ROUND(((D371+D372+D374+D373)/1000),5)</f>
        <v>1.44757</v>
      </c>
      <c r="E370" s="90">
        <f>ROUND(((E371+E372+E374+E373)/1000),5)</f>
        <v>1.35687</v>
      </c>
      <c r="F370" s="90">
        <f>ROUND(((F371+F372+F374+F373)/1000),5)</f>
        <v>1.28721</v>
      </c>
      <c r="G370" s="90">
        <f t="shared" ref="G370:AA370" si="213">ROUND(((G371+G372+G374+G373)/1000),5)</f>
        <v>1.28979</v>
      </c>
      <c r="H370" s="90">
        <f t="shared" si="213"/>
        <v>1.3870400000000001</v>
      </c>
      <c r="I370" s="90">
        <f t="shared" si="213"/>
        <v>1.49329</v>
      </c>
      <c r="J370" s="90">
        <f t="shared" si="213"/>
        <v>1.7017199999999999</v>
      </c>
      <c r="K370" s="90">
        <f t="shared" si="213"/>
        <v>2.0893000000000002</v>
      </c>
      <c r="L370" s="90">
        <f t="shared" si="213"/>
        <v>2.18662</v>
      </c>
      <c r="M370" s="90">
        <f t="shared" si="213"/>
        <v>2.2258300000000002</v>
      </c>
      <c r="N370" s="90">
        <f t="shared" si="213"/>
        <v>2.2409699999999999</v>
      </c>
      <c r="O370" s="90">
        <f t="shared" si="213"/>
        <v>2.2503199999999999</v>
      </c>
      <c r="P370" s="90">
        <f t="shared" si="213"/>
        <v>2.2393399999999999</v>
      </c>
      <c r="Q370" s="90">
        <f t="shared" si="213"/>
        <v>2.24254</v>
      </c>
      <c r="R370" s="90">
        <f t="shared" si="213"/>
        <v>2.2096200000000001</v>
      </c>
      <c r="S370" s="90">
        <f t="shared" si="213"/>
        <v>2.20574</v>
      </c>
      <c r="T370" s="90">
        <f t="shared" si="213"/>
        <v>2.2661500000000001</v>
      </c>
      <c r="U370" s="90">
        <f t="shared" si="213"/>
        <v>2.2862</v>
      </c>
      <c r="V370" s="90">
        <f t="shared" si="213"/>
        <v>2.2822300000000002</v>
      </c>
      <c r="W370" s="90">
        <f t="shared" si="213"/>
        <v>2.2223199999999999</v>
      </c>
      <c r="X370" s="90">
        <f t="shared" si="213"/>
        <v>2.1856800000000001</v>
      </c>
      <c r="Y370" s="90">
        <f t="shared" si="213"/>
        <v>2.1174400000000002</v>
      </c>
      <c r="Z370" s="90">
        <f t="shared" si="213"/>
        <v>1.82772</v>
      </c>
      <c r="AA370" s="90">
        <f t="shared" si="213"/>
        <v>1.5015099999999999</v>
      </c>
    </row>
    <row r="371" spans="1:27" ht="12.75" hidden="1" customHeight="1" outlineLevel="1" x14ac:dyDescent="0.2">
      <c r="A371" s="98" t="s">
        <v>1388</v>
      </c>
      <c r="B371" s="62" t="s">
        <v>236</v>
      </c>
      <c r="C371" s="42" t="s">
        <v>77</v>
      </c>
      <c r="D371" s="43">
        <v>1113.5999999999999</v>
      </c>
      <c r="E371" s="43">
        <v>1022.9</v>
      </c>
      <c r="F371" s="43">
        <v>953.24</v>
      </c>
      <c r="G371" s="43">
        <v>955.82</v>
      </c>
      <c r="H371" s="43">
        <v>1053.07</v>
      </c>
      <c r="I371" s="43">
        <v>1159.32</v>
      </c>
      <c r="J371" s="43">
        <v>1367.75</v>
      </c>
      <c r="K371" s="43">
        <v>1755.33</v>
      </c>
      <c r="L371" s="43">
        <v>1852.65</v>
      </c>
      <c r="M371" s="43">
        <v>1891.86</v>
      </c>
      <c r="N371" s="43">
        <v>1907</v>
      </c>
      <c r="O371" s="43">
        <v>1916.35</v>
      </c>
      <c r="P371" s="43">
        <v>1905.37</v>
      </c>
      <c r="Q371" s="43">
        <v>1908.57</v>
      </c>
      <c r="R371" s="43">
        <v>1875.65</v>
      </c>
      <c r="S371" s="43">
        <v>1871.77</v>
      </c>
      <c r="T371" s="43">
        <v>1932.18</v>
      </c>
      <c r="U371" s="43">
        <v>1952.23</v>
      </c>
      <c r="V371" s="43">
        <v>1948.26</v>
      </c>
      <c r="W371" s="43">
        <v>1888.35</v>
      </c>
      <c r="X371" s="43">
        <v>1851.71</v>
      </c>
      <c r="Y371" s="43">
        <v>1783.47</v>
      </c>
      <c r="Z371" s="43">
        <v>1493.75</v>
      </c>
      <c r="AA371" s="43">
        <v>1167.54</v>
      </c>
    </row>
    <row r="372" spans="1:27" ht="12.75" hidden="1" customHeight="1" outlineLevel="1" x14ac:dyDescent="0.2">
      <c r="A372" s="98" t="s">
        <v>1389</v>
      </c>
      <c r="B372" s="62" t="s">
        <v>88</v>
      </c>
      <c r="C372" s="42" t="s">
        <v>77</v>
      </c>
      <c r="D372" s="43">
        <f>$D$327</f>
        <v>217.03</v>
      </c>
      <c r="E372" s="43">
        <f t="shared" ref="E372:AA372" si="214">$D$327</f>
        <v>217.03</v>
      </c>
      <c r="F372" s="43">
        <f t="shared" si="214"/>
        <v>217.03</v>
      </c>
      <c r="G372" s="43">
        <f t="shared" si="214"/>
        <v>217.03</v>
      </c>
      <c r="H372" s="43">
        <f t="shared" si="214"/>
        <v>217.03</v>
      </c>
      <c r="I372" s="43">
        <f t="shared" si="214"/>
        <v>217.03</v>
      </c>
      <c r="J372" s="43">
        <f t="shared" si="214"/>
        <v>217.03</v>
      </c>
      <c r="K372" s="43">
        <f t="shared" si="214"/>
        <v>217.03</v>
      </c>
      <c r="L372" s="43">
        <f t="shared" si="214"/>
        <v>217.03</v>
      </c>
      <c r="M372" s="43">
        <f t="shared" si="214"/>
        <v>217.03</v>
      </c>
      <c r="N372" s="43">
        <f t="shared" si="214"/>
        <v>217.03</v>
      </c>
      <c r="O372" s="43">
        <f t="shared" si="214"/>
        <v>217.03</v>
      </c>
      <c r="P372" s="43">
        <f t="shared" si="214"/>
        <v>217.03</v>
      </c>
      <c r="Q372" s="43">
        <f t="shared" si="214"/>
        <v>217.03</v>
      </c>
      <c r="R372" s="43">
        <f t="shared" si="214"/>
        <v>217.03</v>
      </c>
      <c r="S372" s="43">
        <f t="shared" si="214"/>
        <v>217.03</v>
      </c>
      <c r="T372" s="43">
        <f t="shared" si="214"/>
        <v>217.03</v>
      </c>
      <c r="U372" s="43">
        <f t="shared" si="214"/>
        <v>217.03</v>
      </c>
      <c r="V372" s="43">
        <f t="shared" si="214"/>
        <v>217.03</v>
      </c>
      <c r="W372" s="43">
        <f t="shared" si="214"/>
        <v>217.03</v>
      </c>
      <c r="X372" s="43">
        <f t="shared" si="214"/>
        <v>217.03</v>
      </c>
      <c r="Y372" s="43">
        <f t="shared" si="214"/>
        <v>217.03</v>
      </c>
      <c r="Z372" s="43">
        <f t="shared" si="214"/>
        <v>217.03</v>
      </c>
      <c r="AA372" s="43">
        <f t="shared" si="214"/>
        <v>217.03</v>
      </c>
    </row>
    <row r="373" spans="1:27" ht="12.75" hidden="1" customHeight="1" outlineLevel="1" x14ac:dyDescent="0.2">
      <c r="A373" s="98" t="s">
        <v>1390</v>
      </c>
      <c r="B373" s="62" t="s">
        <v>81</v>
      </c>
      <c r="C373" s="42" t="s">
        <v>77</v>
      </c>
      <c r="D373" s="43">
        <v>6.71</v>
      </c>
      <c r="E373" s="43">
        <v>6.71</v>
      </c>
      <c r="F373" s="43">
        <v>6.71</v>
      </c>
      <c r="G373" s="43">
        <v>6.71</v>
      </c>
      <c r="H373" s="43">
        <v>6.71</v>
      </c>
      <c r="I373" s="43">
        <v>6.71</v>
      </c>
      <c r="J373" s="43">
        <v>6.71</v>
      </c>
      <c r="K373" s="43">
        <v>6.71</v>
      </c>
      <c r="L373" s="43">
        <v>6.71</v>
      </c>
      <c r="M373" s="43">
        <v>6.71</v>
      </c>
      <c r="N373" s="43">
        <v>6.71</v>
      </c>
      <c r="O373" s="43">
        <v>6.71</v>
      </c>
      <c r="P373" s="43">
        <v>6.71</v>
      </c>
      <c r="Q373" s="43">
        <v>6.71</v>
      </c>
      <c r="R373" s="43">
        <v>6.71</v>
      </c>
      <c r="S373" s="43">
        <v>6.71</v>
      </c>
      <c r="T373" s="43">
        <v>6.71</v>
      </c>
      <c r="U373" s="43">
        <v>6.71</v>
      </c>
      <c r="V373" s="43">
        <v>6.71</v>
      </c>
      <c r="W373" s="43">
        <v>6.71</v>
      </c>
      <c r="X373" s="43">
        <v>6.71</v>
      </c>
      <c r="Y373" s="43">
        <v>6.71</v>
      </c>
      <c r="Z373" s="43">
        <v>6.71</v>
      </c>
      <c r="AA373" s="43">
        <v>6.71</v>
      </c>
    </row>
    <row r="374" spans="1:27" ht="12.75" hidden="1" customHeight="1" outlineLevel="1" x14ac:dyDescent="0.2">
      <c r="A374" s="98" t="s">
        <v>1391</v>
      </c>
      <c r="B374" s="62" t="s">
        <v>79</v>
      </c>
      <c r="C374" s="42" t="s">
        <v>77</v>
      </c>
      <c r="D374" s="43">
        <f>$D$11</f>
        <v>110.23</v>
      </c>
      <c r="E374" s="43">
        <f t="shared" ref="E374:AA374" si="215">$D$11</f>
        <v>110.23</v>
      </c>
      <c r="F374" s="43">
        <f t="shared" si="215"/>
        <v>110.23</v>
      </c>
      <c r="G374" s="43">
        <f t="shared" si="215"/>
        <v>110.23</v>
      </c>
      <c r="H374" s="43">
        <f t="shared" si="215"/>
        <v>110.23</v>
      </c>
      <c r="I374" s="43">
        <f t="shared" si="215"/>
        <v>110.23</v>
      </c>
      <c r="J374" s="43">
        <f t="shared" si="215"/>
        <v>110.23</v>
      </c>
      <c r="K374" s="43">
        <f t="shared" si="215"/>
        <v>110.23</v>
      </c>
      <c r="L374" s="43">
        <f t="shared" si="215"/>
        <v>110.23</v>
      </c>
      <c r="M374" s="43">
        <f t="shared" si="215"/>
        <v>110.23</v>
      </c>
      <c r="N374" s="43">
        <f t="shared" si="215"/>
        <v>110.23</v>
      </c>
      <c r="O374" s="43">
        <f t="shared" si="215"/>
        <v>110.23</v>
      </c>
      <c r="P374" s="43">
        <f t="shared" si="215"/>
        <v>110.23</v>
      </c>
      <c r="Q374" s="43">
        <f t="shared" si="215"/>
        <v>110.23</v>
      </c>
      <c r="R374" s="43">
        <f t="shared" si="215"/>
        <v>110.23</v>
      </c>
      <c r="S374" s="43">
        <f t="shared" si="215"/>
        <v>110.23</v>
      </c>
      <c r="T374" s="43">
        <f t="shared" si="215"/>
        <v>110.23</v>
      </c>
      <c r="U374" s="43">
        <f t="shared" si="215"/>
        <v>110.23</v>
      </c>
      <c r="V374" s="43">
        <f t="shared" si="215"/>
        <v>110.23</v>
      </c>
      <c r="W374" s="43">
        <f t="shared" si="215"/>
        <v>110.23</v>
      </c>
      <c r="X374" s="43">
        <f t="shared" si="215"/>
        <v>110.23</v>
      </c>
      <c r="Y374" s="43">
        <f t="shared" si="215"/>
        <v>110.23</v>
      </c>
      <c r="Z374" s="43">
        <f t="shared" si="215"/>
        <v>110.23</v>
      </c>
      <c r="AA374" s="43">
        <f t="shared" si="215"/>
        <v>110.23</v>
      </c>
    </row>
    <row r="375" spans="1:27" ht="12.75" customHeight="1" collapsed="1" x14ac:dyDescent="0.2">
      <c r="A375" s="97" t="s">
        <v>1392</v>
      </c>
      <c r="B375" s="27" t="str">
        <f>"11"&amp;"."&amp;$B$663&amp;"."&amp;$B$664</f>
        <v>11.01.2023</v>
      </c>
      <c r="C375" s="89" t="s">
        <v>74</v>
      </c>
      <c r="D375" s="90">
        <f>ROUND(((D376+D377+D379+D378)/1000),5)</f>
        <v>1.4806299999999999</v>
      </c>
      <c r="E375" s="90">
        <f>ROUND(((E376+E377+E379+E378)/1000),5)</f>
        <v>1.43021</v>
      </c>
      <c r="F375" s="90">
        <f>ROUND(((F376+F377+F379+F378)/1000),5)</f>
        <v>1.36459</v>
      </c>
      <c r="G375" s="90">
        <f t="shared" ref="G375:AA375" si="216">ROUND(((G376+G377+G379+G378)/1000),5)</f>
        <v>1.3579699999999999</v>
      </c>
      <c r="H375" s="90">
        <f t="shared" si="216"/>
        <v>1.43268</v>
      </c>
      <c r="I375" s="90">
        <f t="shared" si="216"/>
        <v>1.5277099999999999</v>
      </c>
      <c r="J375" s="90">
        <f t="shared" si="216"/>
        <v>1.6854899999999999</v>
      </c>
      <c r="K375" s="90">
        <f t="shared" si="216"/>
        <v>2.10162</v>
      </c>
      <c r="L375" s="90">
        <f t="shared" si="216"/>
        <v>2.2147299999999999</v>
      </c>
      <c r="M375" s="90">
        <f t="shared" si="216"/>
        <v>2.2533699999999999</v>
      </c>
      <c r="N375" s="90">
        <f t="shared" si="216"/>
        <v>2.27258</v>
      </c>
      <c r="O375" s="90">
        <f t="shared" si="216"/>
        <v>2.2878099999999999</v>
      </c>
      <c r="P375" s="90">
        <f t="shared" si="216"/>
        <v>2.2745500000000001</v>
      </c>
      <c r="Q375" s="90">
        <f t="shared" si="216"/>
        <v>2.2775099999999999</v>
      </c>
      <c r="R375" s="90">
        <f t="shared" si="216"/>
        <v>2.25325</v>
      </c>
      <c r="S375" s="90">
        <f t="shared" si="216"/>
        <v>2.2517200000000002</v>
      </c>
      <c r="T375" s="90">
        <f t="shared" si="216"/>
        <v>2.3690000000000002</v>
      </c>
      <c r="U375" s="90">
        <f t="shared" si="216"/>
        <v>2.3696899999999999</v>
      </c>
      <c r="V375" s="90">
        <f t="shared" si="216"/>
        <v>2.3762300000000001</v>
      </c>
      <c r="W375" s="90">
        <f t="shared" si="216"/>
        <v>2.25427</v>
      </c>
      <c r="X375" s="90">
        <f t="shared" si="216"/>
        <v>2.2286199999999998</v>
      </c>
      <c r="Y375" s="90">
        <f t="shared" si="216"/>
        <v>2.1894200000000001</v>
      </c>
      <c r="Z375" s="90">
        <f t="shared" si="216"/>
        <v>2.0332599999999998</v>
      </c>
      <c r="AA375" s="90">
        <f t="shared" si="216"/>
        <v>1.61314</v>
      </c>
    </row>
    <row r="376" spans="1:27" ht="12.75" hidden="1" customHeight="1" outlineLevel="1" x14ac:dyDescent="0.2">
      <c r="A376" s="98" t="s">
        <v>1393</v>
      </c>
      <c r="B376" s="62" t="s">
        <v>236</v>
      </c>
      <c r="C376" s="42" t="s">
        <v>77</v>
      </c>
      <c r="D376" s="43">
        <v>1146.6600000000001</v>
      </c>
      <c r="E376" s="43">
        <v>1096.24</v>
      </c>
      <c r="F376" s="43">
        <v>1030.6199999999999</v>
      </c>
      <c r="G376" s="43">
        <v>1024</v>
      </c>
      <c r="H376" s="43">
        <v>1098.71</v>
      </c>
      <c r="I376" s="43">
        <v>1193.74</v>
      </c>
      <c r="J376" s="43">
        <v>1351.52</v>
      </c>
      <c r="K376" s="43">
        <v>1767.65</v>
      </c>
      <c r="L376" s="43">
        <v>1880.76</v>
      </c>
      <c r="M376" s="43">
        <v>1919.4</v>
      </c>
      <c r="N376" s="43">
        <v>1938.61</v>
      </c>
      <c r="O376" s="43">
        <v>1953.84</v>
      </c>
      <c r="P376" s="43">
        <v>1940.58</v>
      </c>
      <c r="Q376" s="43">
        <v>1943.54</v>
      </c>
      <c r="R376" s="43">
        <v>1919.28</v>
      </c>
      <c r="S376" s="43">
        <v>1917.75</v>
      </c>
      <c r="T376" s="43">
        <v>2035.03</v>
      </c>
      <c r="U376" s="43">
        <v>2035.72</v>
      </c>
      <c r="V376" s="43">
        <v>2042.26</v>
      </c>
      <c r="W376" s="43">
        <v>1920.3</v>
      </c>
      <c r="X376" s="43">
        <v>1894.65</v>
      </c>
      <c r="Y376" s="43">
        <v>1855.45</v>
      </c>
      <c r="Z376" s="43">
        <v>1699.29</v>
      </c>
      <c r="AA376" s="43">
        <v>1279.17</v>
      </c>
    </row>
    <row r="377" spans="1:27" ht="12.75" hidden="1" customHeight="1" outlineLevel="1" x14ac:dyDescent="0.2">
      <c r="A377" s="98" t="s">
        <v>1394</v>
      </c>
      <c r="B377" s="62" t="s">
        <v>88</v>
      </c>
      <c r="C377" s="42" t="s">
        <v>77</v>
      </c>
      <c r="D377" s="43">
        <f>$D$327</f>
        <v>217.03</v>
      </c>
      <c r="E377" s="43">
        <f t="shared" ref="E377:AA377" si="217">$D$327</f>
        <v>217.03</v>
      </c>
      <c r="F377" s="43">
        <f t="shared" si="217"/>
        <v>217.03</v>
      </c>
      <c r="G377" s="43">
        <f t="shared" si="217"/>
        <v>217.03</v>
      </c>
      <c r="H377" s="43">
        <f t="shared" si="217"/>
        <v>217.03</v>
      </c>
      <c r="I377" s="43">
        <f t="shared" si="217"/>
        <v>217.03</v>
      </c>
      <c r="J377" s="43">
        <f t="shared" si="217"/>
        <v>217.03</v>
      </c>
      <c r="K377" s="43">
        <f t="shared" si="217"/>
        <v>217.03</v>
      </c>
      <c r="L377" s="43">
        <f t="shared" si="217"/>
        <v>217.03</v>
      </c>
      <c r="M377" s="43">
        <f t="shared" si="217"/>
        <v>217.03</v>
      </c>
      <c r="N377" s="43">
        <f t="shared" si="217"/>
        <v>217.03</v>
      </c>
      <c r="O377" s="43">
        <f t="shared" si="217"/>
        <v>217.03</v>
      </c>
      <c r="P377" s="43">
        <f t="shared" si="217"/>
        <v>217.03</v>
      </c>
      <c r="Q377" s="43">
        <f t="shared" si="217"/>
        <v>217.03</v>
      </c>
      <c r="R377" s="43">
        <f t="shared" si="217"/>
        <v>217.03</v>
      </c>
      <c r="S377" s="43">
        <f t="shared" si="217"/>
        <v>217.03</v>
      </c>
      <c r="T377" s="43">
        <f t="shared" si="217"/>
        <v>217.03</v>
      </c>
      <c r="U377" s="43">
        <f t="shared" si="217"/>
        <v>217.03</v>
      </c>
      <c r="V377" s="43">
        <f t="shared" si="217"/>
        <v>217.03</v>
      </c>
      <c r="W377" s="43">
        <f t="shared" si="217"/>
        <v>217.03</v>
      </c>
      <c r="X377" s="43">
        <f t="shared" si="217"/>
        <v>217.03</v>
      </c>
      <c r="Y377" s="43">
        <f t="shared" si="217"/>
        <v>217.03</v>
      </c>
      <c r="Z377" s="43">
        <f t="shared" si="217"/>
        <v>217.03</v>
      </c>
      <c r="AA377" s="43">
        <f t="shared" si="217"/>
        <v>217.03</v>
      </c>
    </row>
    <row r="378" spans="1:27" ht="12.75" hidden="1" customHeight="1" outlineLevel="1" x14ac:dyDescent="0.2">
      <c r="A378" s="98" t="s">
        <v>1395</v>
      </c>
      <c r="B378" s="62" t="s">
        <v>81</v>
      </c>
      <c r="C378" s="42" t="s">
        <v>77</v>
      </c>
      <c r="D378" s="43">
        <v>6.71</v>
      </c>
      <c r="E378" s="43">
        <v>6.71</v>
      </c>
      <c r="F378" s="43">
        <v>6.71</v>
      </c>
      <c r="G378" s="43">
        <v>6.71</v>
      </c>
      <c r="H378" s="43">
        <v>6.71</v>
      </c>
      <c r="I378" s="43">
        <v>6.71</v>
      </c>
      <c r="J378" s="43">
        <v>6.71</v>
      </c>
      <c r="K378" s="43">
        <v>6.71</v>
      </c>
      <c r="L378" s="43">
        <v>6.71</v>
      </c>
      <c r="M378" s="43">
        <v>6.71</v>
      </c>
      <c r="N378" s="43">
        <v>6.71</v>
      </c>
      <c r="O378" s="43">
        <v>6.71</v>
      </c>
      <c r="P378" s="43">
        <v>6.71</v>
      </c>
      <c r="Q378" s="43">
        <v>6.71</v>
      </c>
      <c r="R378" s="43">
        <v>6.71</v>
      </c>
      <c r="S378" s="43">
        <v>6.71</v>
      </c>
      <c r="T378" s="43">
        <v>6.71</v>
      </c>
      <c r="U378" s="43">
        <v>6.71</v>
      </c>
      <c r="V378" s="43">
        <v>6.71</v>
      </c>
      <c r="W378" s="43">
        <v>6.71</v>
      </c>
      <c r="X378" s="43">
        <v>6.71</v>
      </c>
      <c r="Y378" s="43">
        <v>6.71</v>
      </c>
      <c r="Z378" s="43">
        <v>6.71</v>
      </c>
      <c r="AA378" s="43">
        <v>6.71</v>
      </c>
    </row>
    <row r="379" spans="1:27" ht="12.75" hidden="1" customHeight="1" outlineLevel="1" x14ac:dyDescent="0.2">
      <c r="A379" s="98" t="s">
        <v>1396</v>
      </c>
      <c r="B379" s="62" t="s">
        <v>79</v>
      </c>
      <c r="C379" s="42" t="s">
        <v>77</v>
      </c>
      <c r="D379" s="43">
        <f>$D$11</f>
        <v>110.23</v>
      </c>
      <c r="E379" s="43">
        <f t="shared" ref="E379:AA379" si="218">$D$11</f>
        <v>110.23</v>
      </c>
      <c r="F379" s="43">
        <f t="shared" si="218"/>
        <v>110.23</v>
      </c>
      <c r="G379" s="43">
        <f t="shared" si="218"/>
        <v>110.23</v>
      </c>
      <c r="H379" s="43">
        <f t="shared" si="218"/>
        <v>110.23</v>
      </c>
      <c r="I379" s="43">
        <f t="shared" si="218"/>
        <v>110.23</v>
      </c>
      <c r="J379" s="43">
        <f t="shared" si="218"/>
        <v>110.23</v>
      </c>
      <c r="K379" s="43">
        <f t="shared" si="218"/>
        <v>110.23</v>
      </c>
      <c r="L379" s="43">
        <f t="shared" si="218"/>
        <v>110.23</v>
      </c>
      <c r="M379" s="43">
        <f t="shared" si="218"/>
        <v>110.23</v>
      </c>
      <c r="N379" s="43">
        <f t="shared" si="218"/>
        <v>110.23</v>
      </c>
      <c r="O379" s="43">
        <f t="shared" si="218"/>
        <v>110.23</v>
      </c>
      <c r="P379" s="43">
        <f t="shared" si="218"/>
        <v>110.23</v>
      </c>
      <c r="Q379" s="43">
        <f t="shared" si="218"/>
        <v>110.23</v>
      </c>
      <c r="R379" s="43">
        <f t="shared" si="218"/>
        <v>110.23</v>
      </c>
      <c r="S379" s="43">
        <f t="shared" si="218"/>
        <v>110.23</v>
      </c>
      <c r="T379" s="43">
        <f t="shared" si="218"/>
        <v>110.23</v>
      </c>
      <c r="U379" s="43">
        <f t="shared" si="218"/>
        <v>110.23</v>
      </c>
      <c r="V379" s="43">
        <f t="shared" si="218"/>
        <v>110.23</v>
      </c>
      <c r="W379" s="43">
        <f t="shared" si="218"/>
        <v>110.23</v>
      </c>
      <c r="X379" s="43">
        <f t="shared" si="218"/>
        <v>110.23</v>
      </c>
      <c r="Y379" s="43">
        <f t="shared" si="218"/>
        <v>110.23</v>
      </c>
      <c r="Z379" s="43">
        <f t="shared" si="218"/>
        <v>110.23</v>
      </c>
      <c r="AA379" s="43">
        <f t="shared" si="218"/>
        <v>110.23</v>
      </c>
    </row>
    <row r="380" spans="1:27" ht="12.75" customHeight="1" collapsed="1" x14ac:dyDescent="0.2">
      <c r="A380" s="97" t="s">
        <v>1397</v>
      </c>
      <c r="B380" s="27" t="str">
        <f>"12"&amp;"."&amp;$B$663&amp;"."&amp;$B$664</f>
        <v>12.01.2023</v>
      </c>
      <c r="C380" s="89" t="s">
        <v>74</v>
      </c>
      <c r="D380" s="90">
        <f>ROUND(((D381+D382+D384+D383)/1000),5)</f>
        <v>1.5093399999999999</v>
      </c>
      <c r="E380" s="90">
        <f>ROUND(((E381+E382+E384+E383)/1000),5)</f>
        <v>1.45217</v>
      </c>
      <c r="F380" s="90">
        <f>ROUND(((F381+F382+F384+F383)/1000),5)</f>
        <v>1.4297500000000001</v>
      </c>
      <c r="G380" s="90">
        <f t="shared" ref="G380:AA380" si="219">ROUND(((G381+G382+G384+G383)/1000),5)</f>
        <v>1.4277</v>
      </c>
      <c r="H380" s="90">
        <f t="shared" si="219"/>
        <v>1.4509099999999999</v>
      </c>
      <c r="I380" s="90">
        <f t="shared" si="219"/>
        <v>1.5457099999999999</v>
      </c>
      <c r="J380" s="90">
        <f t="shared" si="219"/>
        <v>1.6811799999999999</v>
      </c>
      <c r="K380" s="90">
        <f t="shared" si="219"/>
        <v>2.0790700000000002</v>
      </c>
      <c r="L380" s="90">
        <f t="shared" si="219"/>
        <v>2.1671499999999999</v>
      </c>
      <c r="M380" s="90">
        <f t="shared" si="219"/>
        <v>2.2029700000000001</v>
      </c>
      <c r="N380" s="90">
        <f t="shared" si="219"/>
        <v>2.2020900000000001</v>
      </c>
      <c r="O380" s="90">
        <f t="shared" si="219"/>
        <v>2.2321</v>
      </c>
      <c r="P380" s="90">
        <f t="shared" si="219"/>
        <v>2.2204199999999998</v>
      </c>
      <c r="Q380" s="90">
        <f t="shared" si="219"/>
        <v>2.2275100000000001</v>
      </c>
      <c r="R380" s="90">
        <f t="shared" si="219"/>
        <v>2.1828400000000001</v>
      </c>
      <c r="S380" s="90">
        <f t="shared" si="219"/>
        <v>2.1933799999999999</v>
      </c>
      <c r="T380" s="90">
        <f t="shared" si="219"/>
        <v>2.2319599999999999</v>
      </c>
      <c r="U380" s="90">
        <f t="shared" si="219"/>
        <v>2.30261</v>
      </c>
      <c r="V380" s="90">
        <f t="shared" si="219"/>
        <v>2.2640899999999999</v>
      </c>
      <c r="W380" s="90">
        <f t="shared" si="219"/>
        <v>2.2013199999999999</v>
      </c>
      <c r="X380" s="90">
        <f t="shared" si="219"/>
        <v>2.17075</v>
      </c>
      <c r="Y380" s="90">
        <f t="shared" si="219"/>
        <v>2.12669</v>
      </c>
      <c r="Z380" s="90">
        <f t="shared" si="219"/>
        <v>1.9495</v>
      </c>
      <c r="AA380" s="90">
        <f t="shared" si="219"/>
        <v>1.5759399999999999</v>
      </c>
    </row>
    <row r="381" spans="1:27" ht="12.75" hidden="1" customHeight="1" outlineLevel="1" x14ac:dyDescent="0.2">
      <c r="A381" s="98" t="s">
        <v>1398</v>
      </c>
      <c r="B381" s="62" t="s">
        <v>236</v>
      </c>
      <c r="C381" s="42" t="s">
        <v>77</v>
      </c>
      <c r="D381" s="43">
        <v>1175.3699999999999</v>
      </c>
      <c r="E381" s="43">
        <v>1118.2</v>
      </c>
      <c r="F381" s="43">
        <v>1095.78</v>
      </c>
      <c r="G381" s="43">
        <v>1093.73</v>
      </c>
      <c r="H381" s="43">
        <v>1116.94</v>
      </c>
      <c r="I381" s="43">
        <v>1211.74</v>
      </c>
      <c r="J381" s="43">
        <v>1347.21</v>
      </c>
      <c r="K381" s="43">
        <v>1745.1</v>
      </c>
      <c r="L381" s="43">
        <v>1833.18</v>
      </c>
      <c r="M381" s="43">
        <v>1869</v>
      </c>
      <c r="N381" s="43">
        <v>1868.12</v>
      </c>
      <c r="O381" s="43">
        <v>1898.13</v>
      </c>
      <c r="P381" s="43">
        <v>1886.45</v>
      </c>
      <c r="Q381" s="43">
        <v>1893.54</v>
      </c>
      <c r="R381" s="43">
        <v>1848.87</v>
      </c>
      <c r="S381" s="43">
        <v>1859.41</v>
      </c>
      <c r="T381" s="43">
        <v>1897.99</v>
      </c>
      <c r="U381" s="43">
        <v>1968.64</v>
      </c>
      <c r="V381" s="43">
        <v>1930.12</v>
      </c>
      <c r="W381" s="43">
        <v>1867.35</v>
      </c>
      <c r="X381" s="43">
        <v>1836.78</v>
      </c>
      <c r="Y381" s="43">
        <v>1792.72</v>
      </c>
      <c r="Z381" s="43">
        <v>1615.53</v>
      </c>
      <c r="AA381" s="43">
        <v>1241.97</v>
      </c>
    </row>
    <row r="382" spans="1:27" ht="12.75" hidden="1" customHeight="1" outlineLevel="1" x14ac:dyDescent="0.2">
      <c r="A382" s="98" t="s">
        <v>1399</v>
      </c>
      <c r="B382" s="62" t="s">
        <v>88</v>
      </c>
      <c r="C382" s="42" t="s">
        <v>77</v>
      </c>
      <c r="D382" s="43">
        <f>$D$327</f>
        <v>217.03</v>
      </c>
      <c r="E382" s="43">
        <f t="shared" ref="E382:AA382" si="220">$D$327</f>
        <v>217.03</v>
      </c>
      <c r="F382" s="43">
        <f t="shared" si="220"/>
        <v>217.03</v>
      </c>
      <c r="G382" s="43">
        <f t="shared" si="220"/>
        <v>217.03</v>
      </c>
      <c r="H382" s="43">
        <f t="shared" si="220"/>
        <v>217.03</v>
      </c>
      <c r="I382" s="43">
        <f t="shared" si="220"/>
        <v>217.03</v>
      </c>
      <c r="J382" s="43">
        <f t="shared" si="220"/>
        <v>217.03</v>
      </c>
      <c r="K382" s="43">
        <f t="shared" si="220"/>
        <v>217.03</v>
      </c>
      <c r="L382" s="43">
        <f t="shared" si="220"/>
        <v>217.03</v>
      </c>
      <c r="M382" s="43">
        <f t="shared" si="220"/>
        <v>217.03</v>
      </c>
      <c r="N382" s="43">
        <f t="shared" si="220"/>
        <v>217.03</v>
      </c>
      <c r="O382" s="43">
        <f t="shared" si="220"/>
        <v>217.03</v>
      </c>
      <c r="P382" s="43">
        <f t="shared" si="220"/>
        <v>217.03</v>
      </c>
      <c r="Q382" s="43">
        <f t="shared" si="220"/>
        <v>217.03</v>
      </c>
      <c r="R382" s="43">
        <f t="shared" si="220"/>
        <v>217.03</v>
      </c>
      <c r="S382" s="43">
        <f t="shared" si="220"/>
        <v>217.03</v>
      </c>
      <c r="T382" s="43">
        <f t="shared" si="220"/>
        <v>217.03</v>
      </c>
      <c r="U382" s="43">
        <f t="shared" si="220"/>
        <v>217.03</v>
      </c>
      <c r="V382" s="43">
        <f t="shared" si="220"/>
        <v>217.03</v>
      </c>
      <c r="W382" s="43">
        <f t="shared" si="220"/>
        <v>217.03</v>
      </c>
      <c r="X382" s="43">
        <f t="shared" si="220"/>
        <v>217.03</v>
      </c>
      <c r="Y382" s="43">
        <f t="shared" si="220"/>
        <v>217.03</v>
      </c>
      <c r="Z382" s="43">
        <f t="shared" si="220"/>
        <v>217.03</v>
      </c>
      <c r="AA382" s="43">
        <f t="shared" si="220"/>
        <v>217.03</v>
      </c>
    </row>
    <row r="383" spans="1:27" ht="12.75" hidden="1" customHeight="1" outlineLevel="1" x14ac:dyDescent="0.2">
      <c r="A383" s="98" t="s">
        <v>1400</v>
      </c>
      <c r="B383" s="62" t="s">
        <v>81</v>
      </c>
      <c r="C383" s="42" t="s">
        <v>77</v>
      </c>
      <c r="D383" s="43">
        <v>6.71</v>
      </c>
      <c r="E383" s="43">
        <v>6.71</v>
      </c>
      <c r="F383" s="43">
        <v>6.71</v>
      </c>
      <c r="G383" s="43">
        <v>6.71</v>
      </c>
      <c r="H383" s="43">
        <v>6.71</v>
      </c>
      <c r="I383" s="43">
        <v>6.71</v>
      </c>
      <c r="J383" s="43">
        <v>6.71</v>
      </c>
      <c r="K383" s="43">
        <v>6.71</v>
      </c>
      <c r="L383" s="43">
        <v>6.71</v>
      </c>
      <c r="M383" s="43">
        <v>6.71</v>
      </c>
      <c r="N383" s="43">
        <v>6.71</v>
      </c>
      <c r="O383" s="43">
        <v>6.71</v>
      </c>
      <c r="P383" s="43">
        <v>6.71</v>
      </c>
      <c r="Q383" s="43">
        <v>6.71</v>
      </c>
      <c r="R383" s="43">
        <v>6.71</v>
      </c>
      <c r="S383" s="43">
        <v>6.71</v>
      </c>
      <c r="T383" s="43">
        <v>6.71</v>
      </c>
      <c r="U383" s="43">
        <v>6.71</v>
      </c>
      <c r="V383" s="43">
        <v>6.71</v>
      </c>
      <c r="W383" s="43">
        <v>6.71</v>
      </c>
      <c r="X383" s="43">
        <v>6.71</v>
      </c>
      <c r="Y383" s="43">
        <v>6.71</v>
      </c>
      <c r="Z383" s="43">
        <v>6.71</v>
      </c>
      <c r="AA383" s="43">
        <v>6.71</v>
      </c>
    </row>
    <row r="384" spans="1:27" ht="12.75" hidden="1" customHeight="1" outlineLevel="1" x14ac:dyDescent="0.2">
      <c r="A384" s="98" t="s">
        <v>1401</v>
      </c>
      <c r="B384" s="62" t="s">
        <v>79</v>
      </c>
      <c r="C384" s="42" t="s">
        <v>77</v>
      </c>
      <c r="D384" s="43">
        <f>$D$11</f>
        <v>110.23</v>
      </c>
      <c r="E384" s="43">
        <f t="shared" ref="E384:AA384" si="221">$D$11</f>
        <v>110.23</v>
      </c>
      <c r="F384" s="43">
        <f t="shared" si="221"/>
        <v>110.23</v>
      </c>
      <c r="G384" s="43">
        <f t="shared" si="221"/>
        <v>110.23</v>
      </c>
      <c r="H384" s="43">
        <f t="shared" si="221"/>
        <v>110.23</v>
      </c>
      <c r="I384" s="43">
        <f t="shared" si="221"/>
        <v>110.23</v>
      </c>
      <c r="J384" s="43">
        <f t="shared" si="221"/>
        <v>110.23</v>
      </c>
      <c r="K384" s="43">
        <f t="shared" si="221"/>
        <v>110.23</v>
      </c>
      <c r="L384" s="43">
        <f t="shared" si="221"/>
        <v>110.23</v>
      </c>
      <c r="M384" s="43">
        <f t="shared" si="221"/>
        <v>110.23</v>
      </c>
      <c r="N384" s="43">
        <f t="shared" si="221"/>
        <v>110.23</v>
      </c>
      <c r="O384" s="43">
        <f t="shared" si="221"/>
        <v>110.23</v>
      </c>
      <c r="P384" s="43">
        <f t="shared" si="221"/>
        <v>110.23</v>
      </c>
      <c r="Q384" s="43">
        <f t="shared" si="221"/>
        <v>110.23</v>
      </c>
      <c r="R384" s="43">
        <f t="shared" si="221"/>
        <v>110.23</v>
      </c>
      <c r="S384" s="43">
        <f t="shared" si="221"/>
        <v>110.23</v>
      </c>
      <c r="T384" s="43">
        <f t="shared" si="221"/>
        <v>110.23</v>
      </c>
      <c r="U384" s="43">
        <f t="shared" si="221"/>
        <v>110.23</v>
      </c>
      <c r="V384" s="43">
        <f t="shared" si="221"/>
        <v>110.23</v>
      </c>
      <c r="W384" s="43">
        <f t="shared" si="221"/>
        <v>110.23</v>
      </c>
      <c r="X384" s="43">
        <f t="shared" si="221"/>
        <v>110.23</v>
      </c>
      <c r="Y384" s="43">
        <f t="shared" si="221"/>
        <v>110.23</v>
      </c>
      <c r="Z384" s="43">
        <f t="shared" si="221"/>
        <v>110.23</v>
      </c>
      <c r="AA384" s="43">
        <f t="shared" si="221"/>
        <v>110.23</v>
      </c>
    </row>
    <row r="385" spans="1:27" ht="12.75" customHeight="1" collapsed="1" x14ac:dyDescent="0.2">
      <c r="A385" s="97" t="s">
        <v>1402</v>
      </c>
      <c r="B385" s="27" t="str">
        <f>"13"&amp;"."&amp;$B$663&amp;"."&amp;$B$664</f>
        <v>13.01.2023</v>
      </c>
      <c r="C385" s="89" t="s">
        <v>74</v>
      </c>
      <c r="D385" s="90">
        <f>ROUND(((D386+D387+D389+D388)/1000),5)</f>
        <v>1.53609</v>
      </c>
      <c r="E385" s="90">
        <f>ROUND(((E386+E387+E389+E388)/1000),5)</f>
        <v>1.4749000000000001</v>
      </c>
      <c r="F385" s="90">
        <f>ROUND(((F386+F387+F389+F388)/1000),5)</f>
        <v>1.4429700000000001</v>
      </c>
      <c r="G385" s="90">
        <f t="shared" ref="G385:AA385" si="222">ROUND(((G386+G387+G389+G388)/1000),5)</f>
        <v>1.4386300000000001</v>
      </c>
      <c r="H385" s="90">
        <f t="shared" si="222"/>
        <v>1.4881500000000001</v>
      </c>
      <c r="I385" s="90">
        <f t="shared" si="222"/>
        <v>1.57283</v>
      </c>
      <c r="J385" s="90">
        <f t="shared" si="222"/>
        <v>1.91031</v>
      </c>
      <c r="K385" s="90">
        <f t="shared" si="222"/>
        <v>2.0987300000000002</v>
      </c>
      <c r="L385" s="90">
        <f t="shared" si="222"/>
        <v>2.19713</v>
      </c>
      <c r="M385" s="90">
        <f t="shared" si="222"/>
        <v>2.2300599999999999</v>
      </c>
      <c r="N385" s="90">
        <f t="shared" si="222"/>
        <v>2.2460300000000002</v>
      </c>
      <c r="O385" s="90">
        <f t="shared" si="222"/>
        <v>2.2535099999999999</v>
      </c>
      <c r="P385" s="90">
        <f t="shared" si="222"/>
        <v>2.2455500000000002</v>
      </c>
      <c r="Q385" s="90">
        <f t="shared" si="222"/>
        <v>2.2482500000000001</v>
      </c>
      <c r="R385" s="90">
        <f t="shared" si="222"/>
        <v>2.2328800000000002</v>
      </c>
      <c r="S385" s="90">
        <f t="shared" si="222"/>
        <v>2.2275999999999998</v>
      </c>
      <c r="T385" s="90">
        <f t="shared" si="222"/>
        <v>2.3276599999999998</v>
      </c>
      <c r="U385" s="90">
        <f t="shared" si="222"/>
        <v>2.3546200000000002</v>
      </c>
      <c r="V385" s="90">
        <f t="shared" si="222"/>
        <v>2.34171</v>
      </c>
      <c r="W385" s="90">
        <f t="shared" si="222"/>
        <v>2.2461199999999999</v>
      </c>
      <c r="X385" s="90">
        <f t="shared" si="222"/>
        <v>2.22919</v>
      </c>
      <c r="Y385" s="90">
        <f t="shared" si="222"/>
        <v>2.1707999999999998</v>
      </c>
      <c r="Z385" s="90">
        <f t="shared" si="222"/>
        <v>2.0553699999999999</v>
      </c>
      <c r="AA385" s="90">
        <f t="shared" si="222"/>
        <v>1.78494</v>
      </c>
    </row>
    <row r="386" spans="1:27" ht="12.75" hidden="1" customHeight="1" outlineLevel="1" x14ac:dyDescent="0.2">
      <c r="A386" s="98" t="s">
        <v>1403</v>
      </c>
      <c r="B386" s="62" t="s">
        <v>236</v>
      </c>
      <c r="C386" s="42" t="s">
        <v>77</v>
      </c>
      <c r="D386" s="43">
        <v>1202.1199999999999</v>
      </c>
      <c r="E386" s="43">
        <v>1140.93</v>
      </c>
      <c r="F386" s="43">
        <v>1109</v>
      </c>
      <c r="G386" s="43">
        <v>1104.6600000000001</v>
      </c>
      <c r="H386" s="43">
        <v>1154.18</v>
      </c>
      <c r="I386" s="43">
        <v>1238.8599999999999</v>
      </c>
      <c r="J386" s="43">
        <v>1576.34</v>
      </c>
      <c r="K386" s="43">
        <v>1764.76</v>
      </c>
      <c r="L386" s="43">
        <v>1863.16</v>
      </c>
      <c r="M386" s="43">
        <v>1896.09</v>
      </c>
      <c r="N386" s="43">
        <v>1912.06</v>
      </c>
      <c r="O386" s="43">
        <v>1919.54</v>
      </c>
      <c r="P386" s="43">
        <v>1911.58</v>
      </c>
      <c r="Q386" s="43">
        <v>1914.28</v>
      </c>
      <c r="R386" s="43">
        <v>1898.91</v>
      </c>
      <c r="S386" s="43">
        <v>1893.63</v>
      </c>
      <c r="T386" s="43">
        <v>1993.69</v>
      </c>
      <c r="U386" s="43">
        <v>2020.65</v>
      </c>
      <c r="V386" s="43">
        <v>2007.74</v>
      </c>
      <c r="W386" s="43">
        <v>1912.15</v>
      </c>
      <c r="X386" s="43">
        <v>1895.22</v>
      </c>
      <c r="Y386" s="43">
        <v>1836.83</v>
      </c>
      <c r="Z386" s="43">
        <v>1721.4</v>
      </c>
      <c r="AA386" s="43">
        <v>1450.97</v>
      </c>
    </row>
    <row r="387" spans="1:27" ht="12.75" hidden="1" customHeight="1" outlineLevel="1" x14ac:dyDescent="0.2">
      <c r="A387" s="98" t="s">
        <v>1404</v>
      </c>
      <c r="B387" s="62" t="s">
        <v>88</v>
      </c>
      <c r="C387" s="42" t="s">
        <v>77</v>
      </c>
      <c r="D387" s="43">
        <f>$D$327</f>
        <v>217.03</v>
      </c>
      <c r="E387" s="43">
        <f t="shared" ref="E387:AA387" si="223">$D$327</f>
        <v>217.03</v>
      </c>
      <c r="F387" s="43">
        <f t="shared" si="223"/>
        <v>217.03</v>
      </c>
      <c r="G387" s="43">
        <f t="shared" si="223"/>
        <v>217.03</v>
      </c>
      <c r="H387" s="43">
        <f t="shared" si="223"/>
        <v>217.03</v>
      </c>
      <c r="I387" s="43">
        <f t="shared" si="223"/>
        <v>217.03</v>
      </c>
      <c r="J387" s="43">
        <f t="shared" si="223"/>
        <v>217.03</v>
      </c>
      <c r="K387" s="43">
        <f t="shared" si="223"/>
        <v>217.03</v>
      </c>
      <c r="L387" s="43">
        <f t="shared" si="223"/>
        <v>217.03</v>
      </c>
      <c r="M387" s="43">
        <f t="shared" si="223"/>
        <v>217.03</v>
      </c>
      <c r="N387" s="43">
        <f t="shared" si="223"/>
        <v>217.03</v>
      </c>
      <c r="O387" s="43">
        <f t="shared" si="223"/>
        <v>217.03</v>
      </c>
      <c r="P387" s="43">
        <f t="shared" si="223"/>
        <v>217.03</v>
      </c>
      <c r="Q387" s="43">
        <f t="shared" si="223"/>
        <v>217.03</v>
      </c>
      <c r="R387" s="43">
        <f t="shared" si="223"/>
        <v>217.03</v>
      </c>
      <c r="S387" s="43">
        <f t="shared" si="223"/>
        <v>217.03</v>
      </c>
      <c r="T387" s="43">
        <f t="shared" si="223"/>
        <v>217.03</v>
      </c>
      <c r="U387" s="43">
        <f t="shared" si="223"/>
        <v>217.03</v>
      </c>
      <c r="V387" s="43">
        <f t="shared" si="223"/>
        <v>217.03</v>
      </c>
      <c r="W387" s="43">
        <f t="shared" si="223"/>
        <v>217.03</v>
      </c>
      <c r="X387" s="43">
        <f t="shared" si="223"/>
        <v>217.03</v>
      </c>
      <c r="Y387" s="43">
        <f t="shared" si="223"/>
        <v>217.03</v>
      </c>
      <c r="Z387" s="43">
        <f t="shared" si="223"/>
        <v>217.03</v>
      </c>
      <c r="AA387" s="43">
        <f t="shared" si="223"/>
        <v>217.03</v>
      </c>
    </row>
    <row r="388" spans="1:27" ht="12.75" hidden="1" customHeight="1" outlineLevel="1" x14ac:dyDescent="0.2">
      <c r="A388" s="98" t="s">
        <v>1405</v>
      </c>
      <c r="B388" s="62" t="s">
        <v>81</v>
      </c>
      <c r="C388" s="42" t="s">
        <v>77</v>
      </c>
      <c r="D388" s="43">
        <v>6.71</v>
      </c>
      <c r="E388" s="43">
        <v>6.71</v>
      </c>
      <c r="F388" s="43">
        <v>6.71</v>
      </c>
      <c r="G388" s="43">
        <v>6.71</v>
      </c>
      <c r="H388" s="43">
        <v>6.71</v>
      </c>
      <c r="I388" s="43">
        <v>6.71</v>
      </c>
      <c r="J388" s="43">
        <v>6.71</v>
      </c>
      <c r="K388" s="43">
        <v>6.71</v>
      </c>
      <c r="L388" s="43">
        <v>6.71</v>
      </c>
      <c r="M388" s="43">
        <v>6.71</v>
      </c>
      <c r="N388" s="43">
        <v>6.71</v>
      </c>
      <c r="O388" s="43">
        <v>6.71</v>
      </c>
      <c r="P388" s="43">
        <v>6.71</v>
      </c>
      <c r="Q388" s="43">
        <v>6.71</v>
      </c>
      <c r="R388" s="43">
        <v>6.71</v>
      </c>
      <c r="S388" s="43">
        <v>6.71</v>
      </c>
      <c r="T388" s="43">
        <v>6.71</v>
      </c>
      <c r="U388" s="43">
        <v>6.71</v>
      </c>
      <c r="V388" s="43">
        <v>6.71</v>
      </c>
      <c r="W388" s="43">
        <v>6.71</v>
      </c>
      <c r="X388" s="43">
        <v>6.71</v>
      </c>
      <c r="Y388" s="43">
        <v>6.71</v>
      </c>
      <c r="Z388" s="43">
        <v>6.71</v>
      </c>
      <c r="AA388" s="43">
        <v>6.71</v>
      </c>
    </row>
    <row r="389" spans="1:27" ht="12.75" hidden="1" customHeight="1" outlineLevel="1" x14ac:dyDescent="0.2">
      <c r="A389" s="98" t="s">
        <v>1406</v>
      </c>
      <c r="B389" s="62" t="s">
        <v>79</v>
      </c>
      <c r="C389" s="42" t="s">
        <v>77</v>
      </c>
      <c r="D389" s="43">
        <f>$D$11</f>
        <v>110.23</v>
      </c>
      <c r="E389" s="43">
        <f t="shared" ref="E389:AA389" si="224">$D$11</f>
        <v>110.23</v>
      </c>
      <c r="F389" s="43">
        <f t="shared" si="224"/>
        <v>110.23</v>
      </c>
      <c r="G389" s="43">
        <f t="shared" si="224"/>
        <v>110.23</v>
      </c>
      <c r="H389" s="43">
        <f t="shared" si="224"/>
        <v>110.23</v>
      </c>
      <c r="I389" s="43">
        <f t="shared" si="224"/>
        <v>110.23</v>
      </c>
      <c r="J389" s="43">
        <f t="shared" si="224"/>
        <v>110.23</v>
      </c>
      <c r="K389" s="43">
        <f t="shared" si="224"/>
        <v>110.23</v>
      </c>
      <c r="L389" s="43">
        <f t="shared" si="224"/>
        <v>110.23</v>
      </c>
      <c r="M389" s="43">
        <f t="shared" si="224"/>
        <v>110.23</v>
      </c>
      <c r="N389" s="43">
        <f t="shared" si="224"/>
        <v>110.23</v>
      </c>
      <c r="O389" s="43">
        <f t="shared" si="224"/>
        <v>110.23</v>
      </c>
      <c r="P389" s="43">
        <f t="shared" si="224"/>
        <v>110.23</v>
      </c>
      <c r="Q389" s="43">
        <f t="shared" si="224"/>
        <v>110.23</v>
      </c>
      <c r="R389" s="43">
        <f t="shared" si="224"/>
        <v>110.23</v>
      </c>
      <c r="S389" s="43">
        <f t="shared" si="224"/>
        <v>110.23</v>
      </c>
      <c r="T389" s="43">
        <f t="shared" si="224"/>
        <v>110.23</v>
      </c>
      <c r="U389" s="43">
        <f t="shared" si="224"/>
        <v>110.23</v>
      </c>
      <c r="V389" s="43">
        <f t="shared" si="224"/>
        <v>110.23</v>
      </c>
      <c r="W389" s="43">
        <f t="shared" si="224"/>
        <v>110.23</v>
      </c>
      <c r="X389" s="43">
        <f t="shared" si="224"/>
        <v>110.23</v>
      </c>
      <c r="Y389" s="43">
        <f t="shared" si="224"/>
        <v>110.23</v>
      </c>
      <c r="Z389" s="43">
        <f t="shared" si="224"/>
        <v>110.23</v>
      </c>
      <c r="AA389" s="43">
        <f t="shared" si="224"/>
        <v>110.23</v>
      </c>
    </row>
    <row r="390" spans="1:27" ht="12.75" customHeight="1" collapsed="1" x14ac:dyDescent="0.2">
      <c r="A390" s="97" t="s">
        <v>1407</v>
      </c>
      <c r="B390" s="27" t="str">
        <f>"14"&amp;"."&amp;$B$663&amp;"."&amp;$B$664</f>
        <v>14.01.2023</v>
      </c>
      <c r="C390" s="89" t="s">
        <v>74</v>
      </c>
      <c r="D390" s="90">
        <f>ROUND(((D391+D392+D394+D393)/1000),5)</f>
        <v>1.7856700000000001</v>
      </c>
      <c r="E390" s="90">
        <f>ROUND(((E391+E392+E394+E393)/1000),5)</f>
        <v>1.61086</v>
      </c>
      <c r="F390" s="90">
        <f>ROUND(((F391+F392+F394+F393)/1000),5)</f>
        <v>1.5791999999999999</v>
      </c>
      <c r="G390" s="90">
        <f t="shared" ref="G390:AA390" si="225">ROUND(((G391+G392+G394+G393)/1000),5)</f>
        <v>1.5688</v>
      </c>
      <c r="H390" s="90">
        <f t="shared" si="225"/>
        <v>1.58325</v>
      </c>
      <c r="I390" s="90">
        <f t="shared" si="225"/>
        <v>1.6128100000000001</v>
      </c>
      <c r="J390" s="90">
        <f t="shared" si="225"/>
        <v>1.7082599999999999</v>
      </c>
      <c r="K390" s="90">
        <f t="shared" si="225"/>
        <v>1.98668</v>
      </c>
      <c r="L390" s="90">
        <f t="shared" si="225"/>
        <v>2.0797699999999999</v>
      </c>
      <c r="M390" s="90">
        <f t="shared" si="225"/>
        <v>2.2068599999999998</v>
      </c>
      <c r="N390" s="90">
        <f t="shared" si="225"/>
        <v>2.2455500000000002</v>
      </c>
      <c r="O390" s="90">
        <f t="shared" si="225"/>
        <v>2.2547799999999998</v>
      </c>
      <c r="P390" s="90">
        <f t="shared" si="225"/>
        <v>2.2530100000000002</v>
      </c>
      <c r="Q390" s="90">
        <f t="shared" si="225"/>
        <v>2.2518899999999999</v>
      </c>
      <c r="R390" s="90">
        <f t="shared" si="225"/>
        <v>2.2263299999999999</v>
      </c>
      <c r="S390" s="90">
        <f t="shared" si="225"/>
        <v>2.22946</v>
      </c>
      <c r="T390" s="90">
        <f t="shared" si="225"/>
        <v>2.2475800000000001</v>
      </c>
      <c r="U390" s="90">
        <f t="shared" si="225"/>
        <v>2.2943099999999998</v>
      </c>
      <c r="V390" s="90">
        <f t="shared" si="225"/>
        <v>2.28647</v>
      </c>
      <c r="W390" s="90">
        <f t="shared" si="225"/>
        <v>2.2391700000000001</v>
      </c>
      <c r="X390" s="90">
        <f t="shared" si="225"/>
        <v>2.2428900000000001</v>
      </c>
      <c r="Y390" s="90">
        <f t="shared" si="225"/>
        <v>2.1192600000000001</v>
      </c>
      <c r="Z390" s="90">
        <f t="shared" si="225"/>
        <v>2.0457299999999998</v>
      </c>
      <c r="AA390" s="90">
        <f t="shared" si="225"/>
        <v>1.79461</v>
      </c>
    </row>
    <row r="391" spans="1:27" ht="12.75" hidden="1" customHeight="1" outlineLevel="1" x14ac:dyDescent="0.2">
      <c r="A391" s="98" t="s">
        <v>1408</v>
      </c>
      <c r="B391" s="62" t="s">
        <v>236</v>
      </c>
      <c r="C391" s="42" t="s">
        <v>77</v>
      </c>
      <c r="D391" s="43">
        <v>1451.7</v>
      </c>
      <c r="E391" s="43">
        <v>1276.8900000000001</v>
      </c>
      <c r="F391" s="43">
        <v>1245.23</v>
      </c>
      <c r="G391" s="43">
        <v>1234.83</v>
      </c>
      <c r="H391" s="43">
        <v>1249.28</v>
      </c>
      <c r="I391" s="43">
        <v>1278.8399999999999</v>
      </c>
      <c r="J391" s="43">
        <v>1374.29</v>
      </c>
      <c r="K391" s="43">
        <v>1652.71</v>
      </c>
      <c r="L391" s="43">
        <v>1745.8</v>
      </c>
      <c r="M391" s="43">
        <v>1872.89</v>
      </c>
      <c r="N391" s="43">
        <v>1911.58</v>
      </c>
      <c r="O391" s="43">
        <v>1920.81</v>
      </c>
      <c r="P391" s="43">
        <v>1919.04</v>
      </c>
      <c r="Q391" s="43">
        <v>1917.92</v>
      </c>
      <c r="R391" s="43">
        <v>1892.36</v>
      </c>
      <c r="S391" s="43">
        <v>1895.49</v>
      </c>
      <c r="T391" s="43">
        <v>1913.61</v>
      </c>
      <c r="U391" s="43">
        <v>1960.34</v>
      </c>
      <c r="V391" s="43">
        <v>1952.5</v>
      </c>
      <c r="W391" s="43">
        <v>1905.2</v>
      </c>
      <c r="X391" s="43">
        <v>1908.92</v>
      </c>
      <c r="Y391" s="43">
        <v>1785.29</v>
      </c>
      <c r="Z391" s="43">
        <v>1711.76</v>
      </c>
      <c r="AA391" s="43">
        <v>1460.64</v>
      </c>
    </row>
    <row r="392" spans="1:27" ht="12.75" hidden="1" customHeight="1" outlineLevel="1" x14ac:dyDescent="0.2">
      <c r="A392" s="98" t="s">
        <v>1409</v>
      </c>
      <c r="B392" s="62" t="s">
        <v>88</v>
      </c>
      <c r="C392" s="42" t="s">
        <v>77</v>
      </c>
      <c r="D392" s="43">
        <f>$D$327</f>
        <v>217.03</v>
      </c>
      <c r="E392" s="43">
        <f t="shared" ref="E392:AA392" si="226">$D$327</f>
        <v>217.03</v>
      </c>
      <c r="F392" s="43">
        <f t="shared" si="226"/>
        <v>217.03</v>
      </c>
      <c r="G392" s="43">
        <f t="shared" si="226"/>
        <v>217.03</v>
      </c>
      <c r="H392" s="43">
        <f t="shared" si="226"/>
        <v>217.03</v>
      </c>
      <c r="I392" s="43">
        <f t="shared" si="226"/>
        <v>217.03</v>
      </c>
      <c r="J392" s="43">
        <f t="shared" si="226"/>
        <v>217.03</v>
      </c>
      <c r="K392" s="43">
        <f t="shared" si="226"/>
        <v>217.03</v>
      </c>
      <c r="L392" s="43">
        <f t="shared" si="226"/>
        <v>217.03</v>
      </c>
      <c r="M392" s="43">
        <f t="shared" si="226"/>
        <v>217.03</v>
      </c>
      <c r="N392" s="43">
        <f t="shared" si="226"/>
        <v>217.03</v>
      </c>
      <c r="O392" s="43">
        <f t="shared" si="226"/>
        <v>217.03</v>
      </c>
      <c r="P392" s="43">
        <f t="shared" si="226"/>
        <v>217.03</v>
      </c>
      <c r="Q392" s="43">
        <f t="shared" si="226"/>
        <v>217.03</v>
      </c>
      <c r="R392" s="43">
        <f t="shared" si="226"/>
        <v>217.03</v>
      </c>
      <c r="S392" s="43">
        <f t="shared" si="226"/>
        <v>217.03</v>
      </c>
      <c r="T392" s="43">
        <f t="shared" si="226"/>
        <v>217.03</v>
      </c>
      <c r="U392" s="43">
        <f t="shared" si="226"/>
        <v>217.03</v>
      </c>
      <c r="V392" s="43">
        <f t="shared" si="226"/>
        <v>217.03</v>
      </c>
      <c r="W392" s="43">
        <f t="shared" si="226"/>
        <v>217.03</v>
      </c>
      <c r="X392" s="43">
        <f t="shared" si="226"/>
        <v>217.03</v>
      </c>
      <c r="Y392" s="43">
        <f t="shared" si="226"/>
        <v>217.03</v>
      </c>
      <c r="Z392" s="43">
        <f t="shared" si="226"/>
        <v>217.03</v>
      </c>
      <c r="AA392" s="43">
        <f t="shared" si="226"/>
        <v>217.03</v>
      </c>
    </row>
    <row r="393" spans="1:27" ht="12.75" hidden="1" customHeight="1" outlineLevel="1" x14ac:dyDescent="0.2">
      <c r="A393" s="98" t="s">
        <v>1410</v>
      </c>
      <c r="B393" s="62" t="s">
        <v>81</v>
      </c>
      <c r="C393" s="42" t="s">
        <v>77</v>
      </c>
      <c r="D393" s="43">
        <v>6.71</v>
      </c>
      <c r="E393" s="43">
        <v>6.71</v>
      </c>
      <c r="F393" s="43">
        <v>6.71</v>
      </c>
      <c r="G393" s="43">
        <v>6.71</v>
      </c>
      <c r="H393" s="43">
        <v>6.71</v>
      </c>
      <c r="I393" s="43">
        <v>6.71</v>
      </c>
      <c r="J393" s="43">
        <v>6.71</v>
      </c>
      <c r="K393" s="43">
        <v>6.71</v>
      </c>
      <c r="L393" s="43">
        <v>6.71</v>
      </c>
      <c r="M393" s="43">
        <v>6.71</v>
      </c>
      <c r="N393" s="43">
        <v>6.71</v>
      </c>
      <c r="O393" s="43">
        <v>6.71</v>
      </c>
      <c r="P393" s="43">
        <v>6.71</v>
      </c>
      <c r="Q393" s="43">
        <v>6.71</v>
      </c>
      <c r="R393" s="43">
        <v>6.71</v>
      </c>
      <c r="S393" s="43">
        <v>6.71</v>
      </c>
      <c r="T393" s="43">
        <v>6.71</v>
      </c>
      <c r="U393" s="43">
        <v>6.71</v>
      </c>
      <c r="V393" s="43">
        <v>6.71</v>
      </c>
      <c r="W393" s="43">
        <v>6.71</v>
      </c>
      <c r="X393" s="43">
        <v>6.71</v>
      </c>
      <c r="Y393" s="43">
        <v>6.71</v>
      </c>
      <c r="Z393" s="43">
        <v>6.71</v>
      </c>
      <c r="AA393" s="43">
        <v>6.71</v>
      </c>
    </row>
    <row r="394" spans="1:27" ht="12.75" hidden="1" customHeight="1" outlineLevel="1" x14ac:dyDescent="0.2">
      <c r="A394" s="98" t="s">
        <v>1411</v>
      </c>
      <c r="B394" s="62" t="s">
        <v>79</v>
      </c>
      <c r="C394" s="42" t="s">
        <v>77</v>
      </c>
      <c r="D394" s="43">
        <f>$D$11</f>
        <v>110.23</v>
      </c>
      <c r="E394" s="43">
        <f t="shared" ref="E394:AA394" si="227">$D$11</f>
        <v>110.23</v>
      </c>
      <c r="F394" s="43">
        <f t="shared" si="227"/>
        <v>110.23</v>
      </c>
      <c r="G394" s="43">
        <f t="shared" si="227"/>
        <v>110.23</v>
      </c>
      <c r="H394" s="43">
        <f t="shared" si="227"/>
        <v>110.23</v>
      </c>
      <c r="I394" s="43">
        <f t="shared" si="227"/>
        <v>110.23</v>
      </c>
      <c r="J394" s="43">
        <f t="shared" si="227"/>
        <v>110.23</v>
      </c>
      <c r="K394" s="43">
        <f t="shared" si="227"/>
        <v>110.23</v>
      </c>
      <c r="L394" s="43">
        <f t="shared" si="227"/>
        <v>110.23</v>
      </c>
      <c r="M394" s="43">
        <f t="shared" si="227"/>
        <v>110.23</v>
      </c>
      <c r="N394" s="43">
        <f t="shared" si="227"/>
        <v>110.23</v>
      </c>
      <c r="O394" s="43">
        <f t="shared" si="227"/>
        <v>110.23</v>
      </c>
      <c r="P394" s="43">
        <f t="shared" si="227"/>
        <v>110.23</v>
      </c>
      <c r="Q394" s="43">
        <f t="shared" si="227"/>
        <v>110.23</v>
      </c>
      <c r="R394" s="43">
        <f t="shared" si="227"/>
        <v>110.23</v>
      </c>
      <c r="S394" s="43">
        <f t="shared" si="227"/>
        <v>110.23</v>
      </c>
      <c r="T394" s="43">
        <f t="shared" si="227"/>
        <v>110.23</v>
      </c>
      <c r="U394" s="43">
        <f t="shared" si="227"/>
        <v>110.23</v>
      </c>
      <c r="V394" s="43">
        <f t="shared" si="227"/>
        <v>110.23</v>
      </c>
      <c r="W394" s="43">
        <f t="shared" si="227"/>
        <v>110.23</v>
      </c>
      <c r="X394" s="43">
        <f t="shared" si="227"/>
        <v>110.23</v>
      </c>
      <c r="Y394" s="43">
        <f t="shared" si="227"/>
        <v>110.23</v>
      </c>
      <c r="Z394" s="43">
        <f t="shared" si="227"/>
        <v>110.23</v>
      </c>
      <c r="AA394" s="43">
        <f t="shared" si="227"/>
        <v>110.23</v>
      </c>
    </row>
    <row r="395" spans="1:27" ht="12.75" customHeight="1" collapsed="1" x14ac:dyDescent="0.2">
      <c r="A395" s="97" t="s">
        <v>1412</v>
      </c>
      <c r="B395" s="27" t="str">
        <f>"15"&amp;"."&amp;$B$663&amp;"."&amp;$B$664</f>
        <v>15.01.2023</v>
      </c>
      <c r="C395" s="89" t="s">
        <v>74</v>
      </c>
      <c r="D395" s="90">
        <f>ROUND(((D396+D397+D399+D398)/1000),5)</f>
        <v>1.62469</v>
      </c>
      <c r="E395" s="90">
        <f>ROUND(((E396+E397+E399+E398)/1000),5)</f>
        <v>1.5669500000000001</v>
      </c>
      <c r="F395" s="90">
        <f>ROUND(((F396+F397+F399+F398)/1000),5)</f>
        <v>1.4973700000000001</v>
      </c>
      <c r="G395" s="90">
        <f t="shared" ref="G395:AA395" si="228">ROUND(((G396+G397+G399+G398)/1000),5)</f>
        <v>1.49186</v>
      </c>
      <c r="H395" s="90">
        <f t="shared" si="228"/>
        <v>1.49627</v>
      </c>
      <c r="I395" s="90">
        <f t="shared" si="228"/>
        <v>1.5452699999999999</v>
      </c>
      <c r="J395" s="90">
        <f t="shared" si="228"/>
        <v>1.55765</v>
      </c>
      <c r="K395" s="90">
        <f t="shared" si="228"/>
        <v>1.7563800000000001</v>
      </c>
      <c r="L395" s="90">
        <f t="shared" si="228"/>
        <v>2.00488</v>
      </c>
      <c r="M395" s="90">
        <f t="shared" si="228"/>
        <v>2.07735</v>
      </c>
      <c r="N395" s="90">
        <f t="shared" si="228"/>
        <v>2.1461800000000002</v>
      </c>
      <c r="O395" s="90">
        <f t="shared" si="228"/>
        <v>2.1663399999999999</v>
      </c>
      <c r="P395" s="90">
        <f t="shared" si="228"/>
        <v>2.1693600000000002</v>
      </c>
      <c r="Q395" s="90">
        <f t="shared" si="228"/>
        <v>2.1714899999999999</v>
      </c>
      <c r="R395" s="90">
        <f t="shared" si="228"/>
        <v>2.1404700000000001</v>
      </c>
      <c r="S395" s="90">
        <f t="shared" si="228"/>
        <v>2.1492399999999998</v>
      </c>
      <c r="T395" s="90">
        <f t="shared" si="228"/>
        <v>2.2002000000000002</v>
      </c>
      <c r="U395" s="90">
        <f t="shared" si="228"/>
        <v>2.2620900000000002</v>
      </c>
      <c r="V395" s="90">
        <f t="shared" si="228"/>
        <v>2.2670599999999999</v>
      </c>
      <c r="W395" s="90">
        <f t="shared" si="228"/>
        <v>2.1960199999999999</v>
      </c>
      <c r="X395" s="90">
        <f t="shared" si="228"/>
        <v>2.1891600000000002</v>
      </c>
      <c r="Y395" s="90">
        <f t="shared" si="228"/>
        <v>2.1034299999999999</v>
      </c>
      <c r="Z395" s="90">
        <f t="shared" si="228"/>
        <v>2.0350100000000002</v>
      </c>
      <c r="AA395" s="90">
        <f t="shared" si="228"/>
        <v>1.7719</v>
      </c>
    </row>
    <row r="396" spans="1:27" ht="12.75" hidden="1" customHeight="1" outlineLevel="1" x14ac:dyDescent="0.2">
      <c r="A396" s="98" t="s">
        <v>1413</v>
      </c>
      <c r="B396" s="62" t="s">
        <v>236</v>
      </c>
      <c r="C396" s="42" t="s">
        <v>77</v>
      </c>
      <c r="D396" s="43">
        <v>1290.72</v>
      </c>
      <c r="E396" s="43">
        <v>1232.98</v>
      </c>
      <c r="F396" s="43">
        <v>1163.4000000000001</v>
      </c>
      <c r="G396" s="43">
        <v>1157.8900000000001</v>
      </c>
      <c r="H396" s="43">
        <v>1162.3</v>
      </c>
      <c r="I396" s="43">
        <v>1211.3</v>
      </c>
      <c r="J396" s="43">
        <v>1223.68</v>
      </c>
      <c r="K396" s="43">
        <v>1422.41</v>
      </c>
      <c r="L396" s="43">
        <v>1670.91</v>
      </c>
      <c r="M396" s="43">
        <v>1743.38</v>
      </c>
      <c r="N396" s="43">
        <v>1812.21</v>
      </c>
      <c r="O396" s="43">
        <v>1832.37</v>
      </c>
      <c r="P396" s="43">
        <v>1835.39</v>
      </c>
      <c r="Q396" s="43">
        <v>1837.52</v>
      </c>
      <c r="R396" s="43">
        <v>1806.5</v>
      </c>
      <c r="S396" s="43">
        <v>1815.27</v>
      </c>
      <c r="T396" s="43">
        <v>1866.23</v>
      </c>
      <c r="U396" s="43">
        <v>1928.12</v>
      </c>
      <c r="V396" s="43">
        <v>1933.09</v>
      </c>
      <c r="W396" s="43">
        <v>1862.05</v>
      </c>
      <c r="X396" s="43">
        <v>1855.19</v>
      </c>
      <c r="Y396" s="43">
        <v>1769.46</v>
      </c>
      <c r="Z396" s="43">
        <v>1701.04</v>
      </c>
      <c r="AA396" s="43">
        <v>1437.93</v>
      </c>
    </row>
    <row r="397" spans="1:27" ht="12.75" hidden="1" customHeight="1" outlineLevel="1" x14ac:dyDescent="0.2">
      <c r="A397" s="98" t="s">
        <v>1414</v>
      </c>
      <c r="B397" s="62" t="s">
        <v>88</v>
      </c>
      <c r="C397" s="42" t="s">
        <v>77</v>
      </c>
      <c r="D397" s="43">
        <f>$D$327</f>
        <v>217.03</v>
      </c>
      <c r="E397" s="43">
        <f t="shared" ref="E397:AA397" si="229">$D$327</f>
        <v>217.03</v>
      </c>
      <c r="F397" s="43">
        <f t="shared" si="229"/>
        <v>217.03</v>
      </c>
      <c r="G397" s="43">
        <f t="shared" si="229"/>
        <v>217.03</v>
      </c>
      <c r="H397" s="43">
        <f t="shared" si="229"/>
        <v>217.03</v>
      </c>
      <c r="I397" s="43">
        <f t="shared" si="229"/>
        <v>217.03</v>
      </c>
      <c r="J397" s="43">
        <f t="shared" si="229"/>
        <v>217.03</v>
      </c>
      <c r="K397" s="43">
        <f t="shared" si="229"/>
        <v>217.03</v>
      </c>
      <c r="L397" s="43">
        <f t="shared" si="229"/>
        <v>217.03</v>
      </c>
      <c r="M397" s="43">
        <f t="shared" si="229"/>
        <v>217.03</v>
      </c>
      <c r="N397" s="43">
        <f t="shared" si="229"/>
        <v>217.03</v>
      </c>
      <c r="O397" s="43">
        <f t="shared" si="229"/>
        <v>217.03</v>
      </c>
      <c r="P397" s="43">
        <f t="shared" si="229"/>
        <v>217.03</v>
      </c>
      <c r="Q397" s="43">
        <f t="shared" si="229"/>
        <v>217.03</v>
      </c>
      <c r="R397" s="43">
        <f t="shared" si="229"/>
        <v>217.03</v>
      </c>
      <c r="S397" s="43">
        <f t="shared" si="229"/>
        <v>217.03</v>
      </c>
      <c r="T397" s="43">
        <f t="shared" si="229"/>
        <v>217.03</v>
      </c>
      <c r="U397" s="43">
        <f t="shared" si="229"/>
        <v>217.03</v>
      </c>
      <c r="V397" s="43">
        <f t="shared" si="229"/>
        <v>217.03</v>
      </c>
      <c r="W397" s="43">
        <f t="shared" si="229"/>
        <v>217.03</v>
      </c>
      <c r="X397" s="43">
        <f t="shared" si="229"/>
        <v>217.03</v>
      </c>
      <c r="Y397" s="43">
        <f t="shared" si="229"/>
        <v>217.03</v>
      </c>
      <c r="Z397" s="43">
        <f t="shared" si="229"/>
        <v>217.03</v>
      </c>
      <c r="AA397" s="43">
        <f t="shared" si="229"/>
        <v>217.03</v>
      </c>
    </row>
    <row r="398" spans="1:27" ht="12.75" hidden="1" customHeight="1" outlineLevel="1" x14ac:dyDescent="0.2">
      <c r="A398" s="98" t="s">
        <v>1415</v>
      </c>
      <c r="B398" s="62" t="s">
        <v>81</v>
      </c>
      <c r="C398" s="42" t="s">
        <v>77</v>
      </c>
      <c r="D398" s="43">
        <v>6.71</v>
      </c>
      <c r="E398" s="43">
        <v>6.71</v>
      </c>
      <c r="F398" s="43">
        <v>6.71</v>
      </c>
      <c r="G398" s="43">
        <v>6.71</v>
      </c>
      <c r="H398" s="43">
        <v>6.71</v>
      </c>
      <c r="I398" s="43">
        <v>6.71</v>
      </c>
      <c r="J398" s="43">
        <v>6.71</v>
      </c>
      <c r="K398" s="43">
        <v>6.71</v>
      </c>
      <c r="L398" s="43">
        <v>6.71</v>
      </c>
      <c r="M398" s="43">
        <v>6.71</v>
      </c>
      <c r="N398" s="43">
        <v>6.71</v>
      </c>
      <c r="O398" s="43">
        <v>6.71</v>
      </c>
      <c r="P398" s="43">
        <v>6.71</v>
      </c>
      <c r="Q398" s="43">
        <v>6.71</v>
      </c>
      <c r="R398" s="43">
        <v>6.71</v>
      </c>
      <c r="S398" s="43">
        <v>6.71</v>
      </c>
      <c r="T398" s="43">
        <v>6.71</v>
      </c>
      <c r="U398" s="43">
        <v>6.71</v>
      </c>
      <c r="V398" s="43">
        <v>6.71</v>
      </c>
      <c r="W398" s="43">
        <v>6.71</v>
      </c>
      <c r="X398" s="43">
        <v>6.71</v>
      </c>
      <c r="Y398" s="43">
        <v>6.71</v>
      </c>
      <c r="Z398" s="43">
        <v>6.71</v>
      </c>
      <c r="AA398" s="43">
        <v>6.71</v>
      </c>
    </row>
    <row r="399" spans="1:27" ht="12.75" hidden="1" customHeight="1" outlineLevel="1" x14ac:dyDescent="0.2">
      <c r="A399" s="98" t="s">
        <v>1416</v>
      </c>
      <c r="B399" s="62" t="s">
        <v>79</v>
      </c>
      <c r="C399" s="42" t="s">
        <v>77</v>
      </c>
      <c r="D399" s="43">
        <f>$D$11</f>
        <v>110.23</v>
      </c>
      <c r="E399" s="43">
        <f t="shared" ref="E399:AA399" si="230">$D$11</f>
        <v>110.23</v>
      </c>
      <c r="F399" s="43">
        <f t="shared" si="230"/>
        <v>110.23</v>
      </c>
      <c r="G399" s="43">
        <f t="shared" si="230"/>
        <v>110.23</v>
      </c>
      <c r="H399" s="43">
        <f t="shared" si="230"/>
        <v>110.23</v>
      </c>
      <c r="I399" s="43">
        <f t="shared" si="230"/>
        <v>110.23</v>
      </c>
      <c r="J399" s="43">
        <f t="shared" si="230"/>
        <v>110.23</v>
      </c>
      <c r="K399" s="43">
        <f t="shared" si="230"/>
        <v>110.23</v>
      </c>
      <c r="L399" s="43">
        <f t="shared" si="230"/>
        <v>110.23</v>
      </c>
      <c r="M399" s="43">
        <f t="shared" si="230"/>
        <v>110.23</v>
      </c>
      <c r="N399" s="43">
        <f t="shared" si="230"/>
        <v>110.23</v>
      </c>
      <c r="O399" s="43">
        <f t="shared" si="230"/>
        <v>110.23</v>
      </c>
      <c r="P399" s="43">
        <f t="shared" si="230"/>
        <v>110.23</v>
      </c>
      <c r="Q399" s="43">
        <f t="shared" si="230"/>
        <v>110.23</v>
      </c>
      <c r="R399" s="43">
        <f t="shared" si="230"/>
        <v>110.23</v>
      </c>
      <c r="S399" s="43">
        <f t="shared" si="230"/>
        <v>110.23</v>
      </c>
      <c r="T399" s="43">
        <f t="shared" si="230"/>
        <v>110.23</v>
      </c>
      <c r="U399" s="43">
        <f t="shared" si="230"/>
        <v>110.23</v>
      </c>
      <c r="V399" s="43">
        <f t="shared" si="230"/>
        <v>110.23</v>
      </c>
      <c r="W399" s="43">
        <f t="shared" si="230"/>
        <v>110.23</v>
      </c>
      <c r="X399" s="43">
        <f t="shared" si="230"/>
        <v>110.23</v>
      </c>
      <c r="Y399" s="43">
        <f t="shared" si="230"/>
        <v>110.23</v>
      </c>
      <c r="Z399" s="43">
        <f t="shared" si="230"/>
        <v>110.23</v>
      </c>
      <c r="AA399" s="43">
        <f t="shared" si="230"/>
        <v>110.23</v>
      </c>
    </row>
    <row r="400" spans="1:27" ht="12.75" customHeight="1" collapsed="1" x14ac:dyDescent="0.2">
      <c r="A400" s="97" t="s">
        <v>1417</v>
      </c>
      <c r="B400" s="27" t="str">
        <f>"16"&amp;"."&amp;$B$663&amp;"."&amp;$B$664</f>
        <v>16.01.2023</v>
      </c>
      <c r="C400" s="89" t="s">
        <v>74</v>
      </c>
      <c r="D400" s="90">
        <f>ROUND(((D401+D402+D404+D403)/1000),5)</f>
        <v>1.62036</v>
      </c>
      <c r="E400" s="90">
        <f>ROUND(((E401+E402+E404+E403)/1000),5)</f>
        <v>1.5609</v>
      </c>
      <c r="F400" s="90">
        <f>ROUND(((F401+F402+F404+F403)/1000),5)</f>
        <v>1.49864</v>
      </c>
      <c r="G400" s="90">
        <f t="shared" ref="G400:AA400" si="231">ROUND(((G401+G402+G404+G403)/1000),5)</f>
        <v>1.48963</v>
      </c>
      <c r="H400" s="90">
        <f t="shared" si="231"/>
        <v>1.5213699999999999</v>
      </c>
      <c r="I400" s="90">
        <f t="shared" si="231"/>
        <v>1.6147899999999999</v>
      </c>
      <c r="J400" s="90">
        <f t="shared" si="231"/>
        <v>1.9064300000000001</v>
      </c>
      <c r="K400" s="90">
        <f t="shared" si="231"/>
        <v>2.0772599999999999</v>
      </c>
      <c r="L400" s="90">
        <f t="shared" si="231"/>
        <v>2.2831199999999998</v>
      </c>
      <c r="M400" s="90">
        <f t="shared" si="231"/>
        <v>2.3256100000000002</v>
      </c>
      <c r="N400" s="90">
        <f t="shared" si="231"/>
        <v>2.35127</v>
      </c>
      <c r="O400" s="90">
        <f t="shared" si="231"/>
        <v>2.3630100000000001</v>
      </c>
      <c r="P400" s="90">
        <f t="shared" si="231"/>
        <v>2.36422</v>
      </c>
      <c r="Q400" s="90">
        <f t="shared" si="231"/>
        <v>2.37812</v>
      </c>
      <c r="R400" s="90">
        <f t="shared" si="231"/>
        <v>2.3352499999999998</v>
      </c>
      <c r="S400" s="90">
        <f t="shared" si="231"/>
        <v>2.3306</v>
      </c>
      <c r="T400" s="90">
        <f t="shared" si="231"/>
        <v>2.3590800000000001</v>
      </c>
      <c r="U400" s="90">
        <f t="shared" si="231"/>
        <v>2.3961800000000002</v>
      </c>
      <c r="V400" s="90">
        <f t="shared" si="231"/>
        <v>2.3158599999999998</v>
      </c>
      <c r="W400" s="90">
        <f t="shared" si="231"/>
        <v>2.3437199999999998</v>
      </c>
      <c r="X400" s="90">
        <f t="shared" si="231"/>
        <v>2.25115</v>
      </c>
      <c r="Y400" s="90">
        <f t="shared" si="231"/>
        <v>2.13375</v>
      </c>
      <c r="Z400" s="90">
        <f t="shared" si="231"/>
        <v>1.99647</v>
      </c>
      <c r="AA400" s="90">
        <f t="shared" si="231"/>
        <v>1.6265499999999999</v>
      </c>
    </row>
    <row r="401" spans="1:27" ht="12.75" hidden="1" customHeight="1" outlineLevel="1" x14ac:dyDescent="0.2">
      <c r="A401" s="98" t="s">
        <v>1418</v>
      </c>
      <c r="B401" s="62" t="s">
        <v>236</v>
      </c>
      <c r="C401" s="42" t="s">
        <v>77</v>
      </c>
      <c r="D401" s="43">
        <v>1286.3900000000001</v>
      </c>
      <c r="E401" s="43">
        <v>1226.93</v>
      </c>
      <c r="F401" s="43">
        <v>1164.67</v>
      </c>
      <c r="G401" s="43">
        <v>1155.6600000000001</v>
      </c>
      <c r="H401" s="43">
        <v>1187.4000000000001</v>
      </c>
      <c r="I401" s="43">
        <v>1280.82</v>
      </c>
      <c r="J401" s="43">
        <v>1572.46</v>
      </c>
      <c r="K401" s="43">
        <v>1743.29</v>
      </c>
      <c r="L401" s="43">
        <v>1949.15</v>
      </c>
      <c r="M401" s="43">
        <v>1991.64</v>
      </c>
      <c r="N401" s="43">
        <v>2017.3</v>
      </c>
      <c r="O401" s="43">
        <v>2029.04</v>
      </c>
      <c r="P401" s="43">
        <v>2030.25</v>
      </c>
      <c r="Q401" s="43">
        <v>2044.15</v>
      </c>
      <c r="R401" s="43">
        <v>2001.28</v>
      </c>
      <c r="S401" s="43">
        <v>1996.63</v>
      </c>
      <c r="T401" s="43">
        <v>2025.11</v>
      </c>
      <c r="U401" s="43">
        <v>2062.21</v>
      </c>
      <c r="V401" s="43">
        <v>1981.89</v>
      </c>
      <c r="W401" s="43">
        <v>2009.75</v>
      </c>
      <c r="X401" s="43">
        <v>1917.18</v>
      </c>
      <c r="Y401" s="43">
        <v>1799.78</v>
      </c>
      <c r="Z401" s="43">
        <v>1662.5</v>
      </c>
      <c r="AA401" s="43">
        <v>1292.58</v>
      </c>
    </row>
    <row r="402" spans="1:27" ht="12.75" hidden="1" customHeight="1" outlineLevel="1" x14ac:dyDescent="0.2">
      <c r="A402" s="98" t="s">
        <v>1419</v>
      </c>
      <c r="B402" s="62" t="s">
        <v>88</v>
      </c>
      <c r="C402" s="42" t="s">
        <v>77</v>
      </c>
      <c r="D402" s="43">
        <f>$D$327</f>
        <v>217.03</v>
      </c>
      <c r="E402" s="43">
        <f t="shared" ref="E402:AA402" si="232">$D$327</f>
        <v>217.03</v>
      </c>
      <c r="F402" s="43">
        <f t="shared" si="232"/>
        <v>217.03</v>
      </c>
      <c r="G402" s="43">
        <f t="shared" si="232"/>
        <v>217.03</v>
      </c>
      <c r="H402" s="43">
        <f t="shared" si="232"/>
        <v>217.03</v>
      </c>
      <c r="I402" s="43">
        <f t="shared" si="232"/>
        <v>217.03</v>
      </c>
      <c r="J402" s="43">
        <f t="shared" si="232"/>
        <v>217.03</v>
      </c>
      <c r="K402" s="43">
        <f t="shared" si="232"/>
        <v>217.03</v>
      </c>
      <c r="L402" s="43">
        <f t="shared" si="232"/>
        <v>217.03</v>
      </c>
      <c r="M402" s="43">
        <f t="shared" si="232"/>
        <v>217.03</v>
      </c>
      <c r="N402" s="43">
        <f t="shared" si="232"/>
        <v>217.03</v>
      </c>
      <c r="O402" s="43">
        <f t="shared" si="232"/>
        <v>217.03</v>
      </c>
      <c r="P402" s="43">
        <f t="shared" si="232"/>
        <v>217.03</v>
      </c>
      <c r="Q402" s="43">
        <f t="shared" si="232"/>
        <v>217.03</v>
      </c>
      <c r="R402" s="43">
        <f t="shared" si="232"/>
        <v>217.03</v>
      </c>
      <c r="S402" s="43">
        <f t="shared" si="232"/>
        <v>217.03</v>
      </c>
      <c r="T402" s="43">
        <f t="shared" si="232"/>
        <v>217.03</v>
      </c>
      <c r="U402" s="43">
        <f t="shared" si="232"/>
        <v>217.03</v>
      </c>
      <c r="V402" s="43">
        <f t="shared" si="232"/>
        <v>217.03</v>
      </c>
      <c r="W402" s="43">
        <f t="shared" si="232"/>
        <v>217.03</v>
      </c>
      <c r="X402" s="43">
        <f t="shared" si="232"/>
        <v>217.03</v>
      </c>
      <c r="Y402" s="43">
        <f t="shared" si="232"/>
        <v>217.03</v>
      </c>
      <c r="Z402" s="43">
        <f t="shared" si="232"/>
        <v>217.03</v>
      </c>
      <c r="AA402" s="43">
        <f t="shared" si="232"/>
        <v>217.03</v>
      </c>
    </row>
    <row r="403" spans="1:27" ht="12.75" hidden="1" customHeight="1" outlineLevel="1" x14ac:dyDescent="0.2">
      <c r="A403" s="98" t="s">
        <v>1420</v>
      </c>
      <c r="B403" s="62" t="s">
        <v>81</v>
      </c>
      <c r="C403" s="42" t="s">
        <v>77</v>
      </c>
      <c r="D403" s="43">
        <v>6.71</v>
      </c>
      <c r="E403" s="43">
        <v>6.71</v>
      </c>
      <c r="F403" s="43">
        <v>6.71</v>
      </c>
      <c r="G403" s="43">
        <v>6.71</v>
      </c>
      <c r="H403" s="43">
        <v>6.71</v>
      </c>
      <c r="I403" s="43">
        <v>6.71</v>
      </c>
      <c r="J403" s="43">
        <v>6.71</v>
      </c>
      <c r="K403" s="43">
        <v>6.71</v>
      </c>
      <c r="L403" s="43">
        <v>6.71</v>
      </c>
      <c r="M403" s="43">
        <v>6.71</v>
      </c>
      <c r="N403" s="43">
        <v>6.71</v>
      </c>
      <c r="O403" s="43">
        <v>6.71</v>
      </c>
      <c r="P403" s="43">
        <v>6.71</v>
      </c>
      <c r="Q403" s="43">
        <v>6.71</v>
      </c>
      <c r="R403" s="43">
        <v>6.71</v>
      </c>
      <c r="S403" s="43">
        <v>6.71</v>
      </c>
      <c r="T403" s="43">
        <v>6.71</v>
      </c>
      <c r="U403" s="43">
        <v>6.71</v>
      </c>
      <c r="V403" s="43">
        <v>6.71</v>
      </c>
      <c r="W403" s="43">
        <v>6.71</v>
      </c>
      <c r="X403" s="43">
        <v>6.71</v>
      </c>
      <c r="Y403" s="43">
        <v>6.71</v>
      </c>
      <c r="Z403" s="43">
        <v>6.71</v>
      </c>
      <c r="AA403" s="43">
        <v>6.71</v>
      </c>
    </row>
    <row r="404" spans="1:27" ht="12.75" hidden="1" customHeight="1" outlineLevel="1" x14ac:dyDescent="0.2">
      <c r="A404" s="98" t="s">
        <v>1421</v>
      </c>
      <c r="B404" s="62" t="s">
        <v>79</v>
      </c>
      <c r="C404" s="42" t="s">
        <v>77</v>
      </c>
      <c r="D404" s="43">
        <f>$D$11</f>
        <v>110.23</v>
      </c>
      <c r="E404" s="43">
        <f t="shared" ref="E404:AA404" si="233">$D$11</f>
        <v>110.23</v>
      </c>
      <c r="F404" s="43">
        <f t="shared" si="233"/>
        <v>110.23</v>
      </c>
      <c r="G404" s="43">
        <f t="shared" si="233"/>
        <v>110.23</v>
      </c>
      <c r="H404" s="43">
        <f t="shared" si="233"/>
        <v>110.23</v>
      </c>
      <c r="I404" s="43">
        <f t="shared" si="233"/>
        <v>110.23</v>
      </c>
      <c r="J404" s="43">
        <f t="shared" si="233"/>
        <v>110.23</v>
      </c>
      <c r="K404" s="43">
        <f t="shared" si="233"/>
        <v>110.23</v>
      </c>
      <c r="L404" s="43">
        <f t="shared" si="233"/>
        <v>110.23</v>
      </c>
      <c r="M404" s="43">
        <f t="shared" si="233"/>
        <v>110.23</v>
      </c>
      <c r="N404" s="43">
        <f t="shared" si="233"/>
        <v>110.23</v>
      </c>
      <c r="O404" s="43">
        <f t="shared" si="233"/>
        <v>110.23</v>
      </c>
      <c r="P404" s="43">
        <f t="shared" si="233"/>
        <v>110.23</v>
      </c>
      <c r="Q404" s="43">
        <f t="shared" si="233"/>
        <v>110.23</v>
      </c>
      <c r="R404" s="43">
        <f t="shared" si="233"/>
        <v>110.23</v>
      </c>
      <c r="S404" s="43">
        <f t="shared" si="233"/>
        <v>110.23</v>
      </c>
      <c r="T404" s="43">
        <f t="shared" si="233"/>
        <v>110.23</v>
      </c>
      <c r="U404" s="43">
        <f t="shared" si="233"/>
        <v>110.23</v>
      </c>
      <c r="V404" s="43">
        <f t="shared" si="233"/>
        <v>110.23</v>
      </c>
      <c r="W404" s="43">
        <f t="shared" si="233"/>
        <v>110.23</v>
      </c>
      <c r="X404" s="43">
        <f t="shared" si="233"/>
        <v>110.23</v>
      </c>
      <c r="Y404" s="43">
        <f t="shared" si="233"/>
        <v>110.23</v>
      </c>
      <c r="Z404" s="43">
        <f t="shared" si="233"/>
        <v>110.23</v>
      </c>
      <c r="AA404" s="43">
        <f t="shared" si="233"/>
        <v>110.23</v>
      </c>
    </row>
    <row r="405" spans="1:27" ht="12.75" customHeight="1" collapsed="1" x14ac:dyDescent="0.2">
      <c r="A405" s="97" t="s">
        <v>1422</v>
      </c>
      <c r="B405" s="27" t="str">
        <f>"17"&amp;"."&amp;$B$663&amp;"."&amp;$B$664</f>
        <v>17.01.2023</v>
      </c>
      <c r="C405" s="89" t="s">
        <v>74</v>
      </c>
      <c r="D405" s="90">
        <f>ROUND(((D406+D407+D409+D408)/1000),5)</f>
        <v>1.46461</v>
      </c>
      <c r="E405" s="90">
        <f>ROUND(((E406+E407+E409+E408)/1000),5)</f>
        <v>1.43214</v>
      </c>
      <c r="F405" s="90">
        <f>ROUND(((F406+F407+F409+F408)/1000),5)</f>
        <v>1.41795</v>
      </c>
      <c r="G405" s="90">
        <f t="shared" ref="G405:AA405" si="234">ROUND(((G406+G407+G409+G408)/1000),5)</f>
        <v>1.4157500000000001</v>
      </c>
      <c r="H405" s="90">
        <f t="shared" si="234"/>
        <v>1.4309099999999999</v>
      </c>
      <c r="I405" s="90">
        <f t="shared" si="234"/>
        <v>1.4831799999999999</v>
      </c>
      <c r="J405" s="90">
        <f t="shared" si="234"/>
        <v>1.69258</v>
      </c>
      <c r="K405" s="90">
        <f t="shared" si="234"/>
        <v>2.0327500000000001</v>
      </c>
      <c r="L405" s="90">
        <f t="shared" si="234"/>
        <v>2.0835499999999998</v>
      </c>
      <c r="M405" s="90">
        <f t="shared" si="234"/>
        <v>2.1380300000000001</v>
      </c>
      <c r="N405" s="90">
        <f t="shared" si="234"/>
        <v>2.1607799999999999</v>
      </c>
      <c r="O405" s="90">
        <f t="shared" si="234"/>
        <v>2.1842000000000001</v>
      </c>
      <c r="P405" s="90">
        <f t="shared" si="234"/>
        <v>2.1683300000000001</v>
      </c>
      <c r="Q405" s="90">
        <f t="shared" si="234"/>
        <v>2.1758500000000001</v>
      </c>
      <c r="R405" s="90">
        <f t="shared" si="234"/>
        <v>2.1358999999999999</v>
      </c>
      <c r="S405" s="90">
        <f t="shared" si="234"/>
        <v>2.12784</v>
      </c>
      <c r="T405" s="90">
        <f t="shared" si="234"/>
        <v>2.1742599999999999</v>
      </c>
      <c r="U405" s="90">
        <f t="shared" si="234"/>
        <v>2.2155900000000002</v>
      </c>
      <c r="V405" s="90">
        <f t="shared" si="234"/>
        <v>2.1959</v>
      </c>
      <c r="W405" s="90">
        <f t="shared" si="234"/>
        <v>2.1541700000000001</v>
      </c>
      <c r="X405" s="90">
        <f t="shared" si="234"/>
        <v>2.14012</v>
      </c>
      <c r="Y405" s="90">
        <f t="shared" si="234"/>
        <v>2.0850599999999999</v>
      </c>
      <c r="Z405" s="90">
        <f t="shared" si="234"/>
        <v>1.8644000000000001</v>
      </c>
      <c r="AA405" s="90">
        <f t="shared" si="234"/>
        <v>1.55999</v>
      </c>
    </row>
    <row r="406" spans="1:27" ht="12.75" hidden="1" customHeight="1" outlineLevel="1" x14ac:dyDescent="0.2">
      <c r="A406" s="98" t="s">
        <v>1423</v>
      </c>
      <c r="B406" s="62" t="s">
        <v>236</v>
      </c>
      <c r="C406" s="42" t="s">
        <v>77</v>
      </c>
      <c r="D406" s="43">
        <v>1130.6400000000001</v>
      </c>
      <c r="E406" s="43">
        <v>1098.17</v>
      </c>
      <c r="F406" s="43">
        <v>1083.98</v>
      </c>
      <c r="G406" s="43">
        <v>1081.78</v>
      </c>
      <c r="H406" s="43">
        <v>1096.94</v>
      </c>
      <c r="I406" s="43">
        <v>1149.21</v>
      </c>
      <c r="J406" s="43">
        <v>1358.61</v>
      </c>
      <c r="K406" s="43">
        <v>1698.78</v>
      </c>
      <c r="L406" s="43">
        <v>1749.58</v>
      </c>
      <c r="M406" s="43">
        <v>1804.06</v>
      </c>
      <c r="N406" s="43">
        <v>1826.81</v>
      </c>
      <c r="O406" s="43">
        <v>1850.23</v>
      </c>
      <c r="P406" s="43">
        <v>1834.36</v>
      </c>
      <c r="Q406" s="43">
        <v>1841.88</v>
      </c>
      <c r="R406" s="43">
        <v>1801.93</v>
      </c>
      <c r="S406" s="43">
        <v>1793.87</v>
      </c>
      <c r="T406" s="43">
        <v>1840.29</v>
      </c>
      <c r="U406" s="43">
        <v>1881.62</v>
      </c>
      <c r="V406" s="43">
        <v>1861.93</v>
      </c>
      <c r="W406" s="43">
        <v>1820.2</v>
      </c>
      <c r="X406" s="43">
        <v>1806.15</v>
      </c>
      <c r="Y406" s="43">
        <v>1751.09</v>
      </c>
      <c r="Z406" s="43">
        <v>1530.43</v>
      </c>
      <c r="AA406" s="43">
        <v>1226.02</v>
      </c>
    </row>
    <row r="407" spans="1:27" ht="12.75" hidden="1" customHeight="1" outlineLevel="1" x14ac:dyDescent="0.2">
      <c r="A407" s="98" t="s">
        <v>1424</v>
      </c>
      <c r="B407" s="62" t="s">
        <v>88</v>
      </c>
      <c r="C407" s="42" t="s">
        <v>77</v>
      </c>
      <c r="D407" s="43">
        <f>$D$327</f>
        <v>217.03</v>
      </c>
      <c r="E407" s="43">
        <f t="shared" ref="E407:AA407" si="235">$D$327</f>
        <v>217.03</v>
      </c>
      <c r="F407" s="43">
        <f t="shared" si="235"/>
        <v>217.03</v>
      </c>
      <c r="G407" s="43">
        <f t="shared" si="235"/>
        <v>217.03</v>
      </c>
      <c r="H407" s="43">
        <f t="shared" si="235"/>
        <v>217.03</v>
      </c>
      <c r="I407" s="43">
        <f t="shared" si="235"/>
        <v>217.03</v>
      </c>
      <c r="J407" s="43">
        <f t="shared" si="235"/>
        <v>217.03</v>
      </c>
      <c r="K407" s="43">
        <f t="shared" si="235"/>
        <v>217.03</v>
      </c>
      <c r="L407" s="43">
        <f t="shared" si="235"/>
        <v>217.03</v>
      </c>
      <c r="M407" s="43">
        <f t="shared" si="235"/>
        <v>217.03</v>
      </c>
      <c r="N407" s="43">
        <f t="shared" si="235"/>
        <v>217.03</v>
      </c>
      <c r="O407" s="43">
        <f t="shared" si="235"/>
        <v>217.03</v>
      </c>
      <c r="P407" s="43">
        <f t="shared" si="235"/>
        <v>217.03</v>
      </c>
      <c r="Q407" s="43">
        <f t="shared" si="235"/>
        <v>217.03</v>
      </c>
      <c r="R407" s="43">
        <f t="shared" si="235"/>
        <v>217.03</v>
      </c>
      <c r="S407" s="43">
        <f t="shared" si="235"/>
        <v>217.03</v>
      </c>
      <c r="T407" s="43">
        <f t="shared" si="235"/>
        <v>217.03</v>
      </c>
      <c r="U407" s="43">
        <f t="shared" si="235"/>
        <v>217.03</v>
      </c>
      <c r="V407" s="43">
        <f t="shared" si="235"/>
        <v>217.03</v>
      </c>
      <c r="W407" s="43">
        <f t="shared" si="235"/>
        <v>217.03</v>
      </c>
      <c r="X407" s="43">
        <f t="shared" si="235"/>
        <v>217.03</v>
      </c>
      <c r="Y407" s="43">
        <f t="shared" si="235"/>
        <v>217.03</v>
      </c>
      <c r="Z407" s="43">
        <f t="shared" si="235"/>
        <v>217.03</v>
      </c>
      <c r="AA407" s="43">
        <f t="shared" si="235"/>
        <v>217.03</v>
      </c>
    </row>
    <row r="408" spans="1:27" ht="12.75" hidden="1" customHeight="1" outlineLevel="1" x14ac:dyDescent="0.2">
      <c r="A408" s="98" t="s">
        <v>1425</v>
      </c>
      <c r="B408" s="62" t="s">
        <v>81</v>
      </c>
      <c r="C408" s="42" t="s">
        <v>77</v>
      </c>
      <c r="D408" s="43">
        <v>6.71</v>
      </c>
      <c r="E408" s="43">
        <v>6.71</v>
      </c>
      <c r="F408" s="43">
        <v>6.71</v>
      </c>
      <c r="G408" s="43">
        <v>6.71</v>
      </c>
      <c r="H408" s="43">
        <v>6.71</v>
      </c>
      <c r="I408" s="43">
        <v>6.71</v>
      </c>
      <c r="J408" s="43">
        <v>6.71</v>
      </c>
      <c r="K408" s="43">
        <v>6.71</v>
      </c>
      <c r="L408" s="43">
        <v>6.71</v>
      </c>
      <c r="M408" s="43">
        <v>6.71</v>
      </c>
      <c r="N408" s="43">
        <v>6.71</v>
      </c>
      <c r="O408" s="43">
        <v>6.71</v>
      </c>
      <c r="P408" s="43">
        <v>6.71</v>
      </c>
      <c r="Q408" s="43">
        <v>6.71</v>
      </c>
      <c r="R408" s="43">
        <v>6.71</v>
      </c>
      <c r="S408" s="43">
        <v>6.71</v>
      </c>
      <c r="T408" s="43">
        <v>6.71</v>
      </c>
      <c r="U408" s="43">
        <v>6.71</v>
      </c>
      <c r="V408" s="43">
        <v>6.71</v>
      </c>
      <c r="W408" s="43">
        <v>6.71</v>
      </c>
      <c r="X408" s="43">
        <v>6.71</v>
      </c>
      <c r="Y408" s="43">
        <v>6.71</v>
      </c>
      <c r="Z408" s="43">
        <v>6.71</v>
      </c>
      <c r="AA408" s="43">
        <v>6.71</v>
      </c>
    </row>
    <row r="409" spans="1:27" ht="12.75" hidden="1" customHeight="1" outlineLevel="1" x14ac:dyDescent="0.2">
      <c r="A409" s="98" t="s">
        <v>1426</v>
      </c>
      <c r="B409" s="62" t="s">
        <v>79</v>
      </c>
      <c r="C409" s="42" t="s">
        <v>77</v>
      </c>
      <c r="D409" s="43">
        <f>$D$11</f>
        <v>110.23</v>
      </c>
      <c r="E409" s="43">
        <f t="shared" ref="E409:AA409" si="236">$D$11</f>
        <v>110.23</v>
      </c>
      <c r="F409" s="43">
        <f t="shared" si="236"/>
        <v>110.23</v>
      </c>
      <c r="G409" s="43">
        <f t="shared" si="236"/>
        <v>110.23</v>
      </c>
      <c r="H409" s="43">
        <f t="shared" si="236"/>
        <v>110.23</v>
      </c>
      <c r="I409" s="43">
        <f t="shared" si="236"/>
        <v>110.23</v>
      </c>
      <c r="J409" s="43">
        <f t="shared" si="236"/>
        <v>110.23</v>
      </c>
      <c r="K409" s="43">
        <f t="shared" si="236"/>
        <v>110.23</v>
      </c>
      <c r="L409" s="43">
        <f t="shared" si="236"/>
        <v>110.23</v>
      </c>
      <c r="M409" s="43">
        <f t="shared" si="236"/>
        <v>110.23</v>
      </c>
      <c r="N409" s="43">
        <f t="shared" si="236"/>
        <v>110.23</v>
      </c>
      <c r="O409" s="43">
        <f t="shared" si="236"/>
        <v>110.23</v>
      </c>
      <c r="P409" s="43">
        <f t="shared" si="236"/>
        <v>110.23</v>
      </c>
      <c r="Q409" s="43">
        <f t="shared" si="236"/>
        <v>110.23</v>
      </c>
      <c r="R409" s="43">
        <f t="shared" si="236"/>
        <v>110.23</v>
      </c>
      <c r="S409" s="43">
        <f t="shared" si="236"/>
        <v>110.23</v>
      </c>
      <c r="T409" s="43">
        <f t="shared" si="236"/>
        <v>110.23</v>
      </c>
      <c r="U409" s="43">
        <f t="shared" si="236"/>
        <v>110.23</v>
      </c>
      <c r="V409" s="43">
        <f t="shared" si="236"/>
        <v>110.23</v>
      </c>
      <c r="W409" s="43">
        <f t="shared" si="236"/>
        <v>110.23</v>
      </c>
      <c r="X409" s="43">
        <f t="shared" si="236"/>
        <v>110.23</v>
      </c>
      <c r="Y409" s="43">
        <f t="shared" si="236"/>
        <v>110.23</v>
      </c>
      <c r="Z409" s="43">
        <f t="shared" si="236"/>
        <v>110.23</v>
      </c>
      <c r="AA409" s="43">
        <f t="shared" si="236"/>
        <v>110.23</v>
      </c>
    </row>
    <row r="410" spans="1:27" ht="12.75" customHeight="1" collapsed="1" x14ac:dyDescent="0.2">
      <c r="A410" s="97" t="s">
        <v>1427</v>
      </c>
      <c r="B410" s="27" t="str">
        <f>"18"&amp;"."&amp;$B$663&amp;"."&amp;$B$664</f>
        <v>18.01.2023</v>
      </c>
      <c r="C410" s="89" t="s">
        <v>74</v>
      </c>
      <c r="D410" s="90">
        <f>ROUND(((D411+D412+D414+D413)/1000),5)</f>
        <v>1.50231</v>
      </c>
      <c r="E410" s="90">
        <f>ROUND(((E411+E412+E414+E413)/1000),5)</f>
        <v>1.4686600000000001</v>
      </c>
      <c r="F410" s="90">
        <f>ROUND(((F411+F412+F414+F413)/1000),5)</f>
        <v>1.44783</v>
      </c>
      <c r="G410" s="90">
        <f t="shared" ref="G410:AA410" si="237">ROUND(((G411+G412+G414+G413)/1000),5)</f>
        <v>1.4466699999999999</v>
      </c>
      <c r="H410" s="90">
        <f t="shared" si="237"/>
        <v>1.47271</v>
      </c>
      <c r="I410" s="90">
        <f t="shared" si="237"/>
        <v>1.53345</v>
      </c>
      <c r="J410" s="90">
        <f t="shared" si="237"/>
        <v>1.8345899999999999</v>
      </c>
      <c r="K410" s="90">
        <f t="shared" si="237"/>
        <v>2.0488400000000002</v>
      </c>
      <c r="L410" s="90">
        <f t="shared" si="237"/>
        <v>2.15984</v>
      </c>
      <c r="M410" s="90">
        <f t="shared" si="237"/>
        <v>2.1936200000000001</v>
      </c>
      <c r="N410" s="90">
        <f t="shared" si="237"/>
        <v>2.2122899999999999</v>
      </c>
      <c r="O410" s="90">
        <f t="shared" si="237"/>
        <v>2.2444700000000002</v>
      </c>
      <c r="P410" s="90">
        <f t="shared" si="237"/>
        <v>2.2230500000000002</v>
      </c>
      <c r="Q410" s="90">
        <f t="shared" si="237"/>
        <v>2.2327400000000002</v>
      </c>
      <c r="R410" s="90">
        <f t="shared" si="237"/>
        <v>2.23584</v>
      </c>
      <c r="S410" s="90">
        <f t="shared" si="237"/>
        <v>2.1964199999999998</v>
      </c>
      <c r="T410" s="90">
        <f t="shared" si="237"/>
        <v>2.2353900000000002</v>
      </c>
      <c r="U410" s="90">
        <f t="shared" si="237"/>
        <v>2.2435200000000002</v>
      </c>
      <c r="V410" s="90">
        <f t="shared" si="237"/>
        <v>2.23821</v>
      </c>
      <c r="W410" s="90">
        <f t="shared" si="237"/>
        <v>2.2079599999999999</v>
      </c>
      <c r="X410" s="90">
        <f t="shared" si="237"/>
        <v>2.15361</v>
      </c>
      <c r="Y410" s="90">
        <f t="shared" si="237"/>
        <v>2.0689299999999999</v>
      </c>
      <c r="Z410" s="90">
        <f t="shared" si="237"/>
        <v>1.83663</v>
      </c>
      <c r="AA410" s="90">
        <f t="shared" si="237"/>
        <v>1.51301</v>
      </c>
    </row>
    <row r="411" spans="1:27" ht="12.75" hidden="1" customHeight="1" outlineLevel="1" x14ac:dyDescent="0.2">
      <c r="A411" s="98" t="s">
        <v>1428</v>
      </c>
      <c r="B411" s="62" t="s">
        <v>236</v>
      </c>
      <c r="C411" s="42" t="s">
        <v>77</v>
      </c>
      <c r="D411" s="43">
        <v>1168.3399999999999</v>
      </c>
      <c r="E411" s="43">
        <v>1134.69</v>
      </c>
      <c r="F411" s="43">
        <v>1113.8599999999999</v>
      </c>
      <c r="G411" s="43">
        <v>1112.7</v>
      </c>
      <c r="H411" s="43">
        <v>1138.74</v>
      </c>
      <c r="I411" s="43">
        <v>1199.48</v>
      </c>
      <c r="J411" s="43">
        <v>1500.62</v>
      </c>
      <c r="K411" s="43">
        <v>1714.87</v>
      </c>
      <c r="L411" s="43">
        <v>1825.87</v>
      </c>
      <c r="M411" s="43">
        <v>1859.65</v>
      </c>
      <c r="N411" s="43">
        <v>1878.32</v>
      </c>
      <c r="O411" s="43">
        <v>1910.5</v>
      </c>
      <c r="P411" s="43">
        <v>1889.08</v>
      </c>
      <c r="Q411" s="43">
        <v>1898.77</v>
      </c>
      <c r="R411" s="43">
        <v>1901.87</v>
      </c>
      <c r="S411" s="43">
        <v>1862.45</v>
      </c>
      <c r="T411" s="43">
        <v>1901.42</v>
      </c>
      <c r="U411" s="43">
        <v>1909.55</v>
      </c>
      <c r="V411" s="43">
        <v>1904.24</v>
      </c>
      <c r="W411" s="43">
        <v>1873.99</v>
      </c>
      <c r="X411" s="43">
        <v>1819.64</v>
      </c>
      <c r="Y411" s="43">
        <v>1734.96</v>
      </c>
      <c r="Z411" s="43">
        <v>1502.66</v>
      </c>
      <c r="AA411" s="43">
        <v>1179.04</v>
      </c>
    </row>
    <row r="412" spans="1:27" ht="12.75" hidden="1" customHeight="1" outlineLevel="1" x14ac:dyDescent="0.2">
      <c r="A412" s="98" t="s">
        <v>1429</v>
      </c>
      <c r="B412" s="62" t="s">
        <v>88</v>
      </c>
      <c r="C412" s="42" t="s">
        <v>77</v>
      </c>
      <c r="D412" s="43">
        <f>$D$327</f>
        <v>217.03</v>
      </c>
      <c r="E412" s="43">
        <f t="shared" ref="E412:AA412" si="238">$D$327</f>
        <v>217.03</v>
      </c>
      <c r="F412" s="43">
        <f t="shared" si="238"/>
        <v>217.03</v>
      </c>
      <c r="G412" s="43">
        <f t="shared" si="238"/>
        <v>217.03</v>
      </c>
      <c r="H412" s="43">
        <f t="shared" si="238"/>
        <v>217.03</v>
      </c>
      <c r="I412" s="43">
        <f t="shared" si="238"/>
        <v>217.03</v>
      </c>
      <c r="J412" s="43">
        <f t="shared" si="238"/>
        <v>217.03</v>
      </c>
      <c r="K412" s="43">
        <f t="shared" si="238"/>
        <v>217.03</v>
      </c>
      <c r="L412" s="43">
        <f t="shared" si="238"/>
        <v>217.03</v>
      </c>
      <c r="M412" s="43">
        <f t="shared" si="238"/>
        <v>217.03</v>
      </c>
      <c r="N412" s="43">
        <f t="shared" si="238"/>
        <v>217.03</v>
      </c>
      <c r="O412" s="43">
        <f t="shared" si="238"/>
        <v>217.03</v>
      </c>
      <c r="P412" s="43">
        <f t="shared" si="238"/>
        <v>217.03</v>
      </c>
      <c r="Q412" s="43">
        <f t="shared" si="238"/>
        <v>217.03</v>
      </c>
      <c r="R412" s="43">
        <f t="shared" si="238"/>
        <v>217.03</v>
      </c>
      <c r="S412" s="43">
        <f t="shared" si="238"/>
        <v>217.03</v>
      </c>
      <c r="T412" s="43">
        <f t="shared" si="238"/>
        <v>217.03</v>
      </c>
      <c r="U412" s="43">
        <f t="shared" si="238"/>
        <v>217.03</v>
      </c>
      <c r="V412" s="43">
        <f t="shared" si="238"/>
        <v>217.03</v>
      </c>
      <c r="W412" s="43">
        <f t="shared" si="238"/>
        <v>217.03</v>
      </c>
      <c r="X412" s="43">
        <f t="shared" si="238"/>
        <v>217.03</v>
      </c>
      <c r="Y412" s="43">
        <f t="shared" si="238"/>
        <v>217.03</v>
      </c>
      <c r="Z412" s="43">
        <f t="shared" si="238"/>
        <v>217.03</v>
      </c>
      <c r="AA412" s="43">
        <f t="shared" si="238"/>
        <v>217.03</v>
      </c>
    </row>
    <row r="413" spans="1:27" ht="12.75" hidden="1" customHeight="1" outlineLevel="1" x14ac:dyDescent="0.2">
      <c r="A413" s="98" t="s">
        <v>1430</v>
      </c>
      <c r="B413" s="62" t="s">
        <v>81</v>
      </c>
      <c r="C413" s="42" t="s">
        <v>77</v>
      </c>
      <c r="D413" s="43">
        <v>6.71</v>
      </c>
      <c r="E413" s="43">
        <v>6.71</v>
      </c>
      <c r="F413" s="43">
        <v>6.71</v>
      </c>
      <c r="G413" s="43">
        <v>6.71</v>
      </c>
      <c r="H413" s="43">
        <v>6.71</v>
      </c>
      <c r="I413" s="43">
        <v>6.71</v>
      </c>
      <c r="J413" s="43">
        <v>6.71</v>
      </c>
      <c r="K413" s="43">
        <v>6.71</v>
      </c>
      <c r="L413" s="43">
        <v>6.71</v>
      </c>
      <c r="M413" s="43">
        <v>6.71</v>
      </c>
      <c r="N413" s="43">
        <v>6.71</v>
      </c>
      <c r="O413" s="43">
        <v>6.71</v>
      </c>
      <c r="P413" s="43">
        <v>6.71</v>
      </c>
      <c r="Q413" s="43">
        <v>6.71</v>
      </c>
      <c r="R413" s="43">
        <v>6.71</v>
      </c>
      <c r="S413" s="43">
        <v>6.71</v>
      </c>
      <c r="T413" s="43">
        <v>6.71</v>
      </c>
      <c r="U413" s="43">
        <v>6.71</v>
      </c>
      <c r="V413" s="43">
        <v>6.71</v>
      </c>
      <c r="W413" s="43">
        <v>6.71</v>
      </c>
      <c r="X413" s="43">
        <v>6.71</v>
      </c>
      <c r="Y413" s="43">
        <v>6.71</v>
      </c>
      <c r="Z413" s="43">
        <v>6.71</v>
      </c>
      <c r="AA413" s="43">
        <v>6.71</v>
      </c>
    </row>
    <row r="414" spans="1:27" ht="12.75" hidden="1" customHeight="1" outlineLevel="1" x14ac:dyDescent="0.2">
      <c r="A414" s="98" t="s">
        <v>1431</v>
      </c>
      <c r="B414" s="62" t="s">
        <v>79</v>
      </c>
      <c r="C414" s="42" t="s">
        <v>77</v>
      </c>
      <c r="D414" s="43">
        <f>$D$11</f>
        <v>110.23</v>
      </c>
      <c r="E414" s="43">
        <f t="shared" ref="E414:AA414" si="239">$D$11</f>
        <v>110.23</v>
      </c>
      <c r="F414" s="43">
        <f t="shared" si="239"/>
        <v>110.23</v>
      </c>
      <c r="G414" s="43">
        <f t="shared" si="239"/>
        <v>110.23</v>
      </c>
      <c r="H414" s="43">
        <f t="shared" si="239"/>
        <v>110.23</v>
      </c>
      <c r="I414" s="43">
        <f t="shared" si="239"/>
        <v>110.23</v>
      </c>
      <c r="J414" s="43">
        <f t="shared" si="239"/>
        <v>110.23</v>
      </c>
      <c r="K414" s="43">
        <f t="shared" si="239"/>
        <v>110.23</v>
      </c>
      <c r="L414" s="43">
        <f t="shared" si="239"/>
        <v>110.23</v>
      </c>
      <c r="M414" s="43">
        <f t="shared" si="239"/>
        <v>110.23</v>
      </c>
      <c r="N414" s="43">
        <f t="shared" si="239"/>
        <v>110.23</v>
      </c>
      <c r="O414" s="43">
        <f t="shared" si="239"/>
        <v>110.23</v>
      </c>
      <c r="P414" s="43">
        <f t="shared" si="239"/>
        <v>110.23</v>
      </c>
      <c r="Q414" s="43">
        <f t="shared" si="239"/>
        <v>110.23</v>
      </c>
      <c r="R414" s="43">
        <f t="shared" si="239"/>
        <v>110.23</v>
      </c>
      <c r="S414" s="43">
        <f t="shared" si="239"/>
        <v>110.23</v>
      </c>
      <c r="T414" s="43">
        <f t="shared" si="239"/>
        <v>110.23</v>
      </c>
      <c r="U414" s="43">
        <f t="shared" si="239"/>
        <v>110.23</v>
      </c>
      <c r="V414" s="43">
        <f t="shared" si="239"/>
        <v>110.23</v>
      </c>
      <c r="W414" s="43">
        <f t="shared" si="239"/>
        <v>110.23</v>
      </c>
      <c r="X414" s="43">
        <f t="shared" si="239"/>
        <v>110.23</v>
      </c>
      <c r="Y414" s="43">
        <f t="shared" si="239"/>
        <v>110.23</v>
      </c>
      <c r="Z414" s="43">
        <f t="shared" si="239"/>
        <v>110.23</v>
      </c>
      <c r="AA414" s="43">
        <f t="shared" si="239"/>
        <v>110.23</v>
      </c>
    </row>
    <row r="415" spans="1:27" ht="12.75" customHeight="1" collapsed="1" x14ac:dyDescent="0.2">
      <c r="A415" s="97" t="s">
        <v>1432</v>
      </c>
      <c r="B415" s="27" t="str">
        <f>"19"&amp;"."&amp;$B$663&amp;"."&amp;$B$664</f>
        <v>19.01.2023</v>
      </c>
      <c r="C415" s="89" t="s">
        <v>74</v>
      </c>
      <c r="D415" s="90">
        <f>ROUND(((D416+D417+D419+D418)/1000),5)</f>
        <v>1.51335</v>
      </c>
      <c r="E415" s="90">
        <f>ROUND(((E416+E417+E419+E418)/1000),5)</f>
        <v>1.4777199999999999</v>
      </c>
      <c r="F415" s="90">
        <f>ROUND(((F416+F417+F419+F418)/1000),5)</f>
        <v>1.4493</v>
      </c>
      <c r="G415" s="90">
        <f t="shared" ref="G415:AA415" si="240">ROUND(((G416+G417+G419+G418)/1000),5)</f>
        <v>1.4494100000000001</v>
      </c>
      <c r="H415" s="90">
        <f t="shared" si="240"/>
        <v>1.48217</v>
      </c>
      <c r="I415" s="90">
        <f t="shared" si="240"/>
        <v>1.53637</v>
      </c>
      <c r="J415" s="90">
        <f t="shared" si="240"/>
        <v>1.9493199999999999</v>
      </c>
      <c r="K415" s="90">
        <f t="shared" si="240"/>
        <v>2.1293799999999998</v>
      </c>
      <c r="L415" s="90">
        <f t="shared" si="240"/>
        <v>2.2265999999999999</v>
      </c>
      <c r="M415" s="90">
        <f t="shared" si="240"/>
        <v>2.24675</v>
      </c>
      <c r="N415" s="90">
        <f t="shared" si="240"/>
        <v>2.2658900000000002</v>
      </c>
      <c r="O415" s="90">
        <f t="shared" si="240"/>
        <v>2.2968600000000001</v>
      </c>
      <c r="P415" s="90">
        <f t="shared" si="240"/>
        <v>2.27624</v>
      </c>
      <c r="Q415" s="90">
        <f t="shared" si="240"/>
        <v>2.2845300000000002</v>
      </c>
      <c r="R415" s="90">
        <f t="shared" si="240"/>
        <v>2.2889599999999999</v>
      </c>
      <c r="S415" s="90">
        <f t="shared" si="240"/>
        <v>2.2476600000000002</v>
      </c>
      <c r="T415" s="90">
        <f t="shared" si="240"/>
        <v>2.32877</v>
      </c>
      <c r="U415" s="90">
        <f t="shared" si="240"/>
        <v>2.3513799999999998</v>
      </c>
      <c r="V415" s="90">
        <f t="shared" si="240"/>
        <v>2.3351199999999999</v>
      </c>
      <c r="W415" s="90">
        <f t="shared" si="240"/>
        <v>2.26363</v>
      </c>
      <c r="X415" s="90">
        <f t="shared" si="240"/>
        <v>2.2245300000000001</v>
      </c>
      <c r="Y415" s="90">
        <f t="shared" si="240"/>
        <v>2.1586599999999998</v>
      </c>
      <c r="Z415" s="90">
        <f t="shared" si="240"/>
        <v>1.9529300000000001</v>
      </c>
      <c r="AA415" s="90">
        <f t="shared" si="240"/>
        <v>1.5318099999999999</v>
      </c>
    </row>
    <row r="416" spans="1:27" ht="12.75" hidden="1" customHeight="1" outlineLevel="1" x14ac:dyDescent="0.2">
      <c r="A416" s="98" t="s">
        <v>1433</v>
      </c>
      <c r="B416" s="62" t="s">
        <v>236</v>
      </c>
      <c r="C416" s="42" t="s">
        <v>77</v>
      </c>
      <c r="D416" s="43">
        <v>1179.3800000000001</v>
      </c>
      <c r="E416" s="43">
        <v>1143.75</v>
      </c>
      <c r="F416" s="43">
        <v>1115.33</v>
      </c>
      <c r="G416" s="43">
        <v>1115.44</v>
      </c>
      <c r="H416" s="43">
        <v>1148.2</v>
      </c>
      <c r="I416" s="43">
        <v>1202.4000000000001</v>
      </c>
      <c r="J416" s="43">
        <v>1615.35</v>
      </c>
      <c r="K416" s="43">
        <v>1795.41</v>
      </c>
      <c r="L416" s="43">
        <v>1892.63</v>
      </c>
      <c r="M416" s="43">
        <v>1912.78</v>
      </c>
      <c r="N416" s="43">
        <v>1931.92</v>
      </c>
      <c r="O416" s="43">
        <v>1962.89</v>
      </c>
      <c r="P416" s="43">
        <v>1942.27</v>
      </c>
      <c r="Q416" s="43">
        <v>1950.56</v>
      </c>
      <c r="R416" s="43">
        <v>1954.99</v>
      </c>
      <c r="S416" s="43">
        <v>1913.69</v>
      </c>
      <c r="T416" s="43">
        <v>1994.8</v>
      </c>
      <c r="U416" s="43">
        <v>2017.41</v>
      </c>
      <c r="V416" s="43">
        <v>2001.15</v>
      </c>
      <c r="W416" s="43">
        <v>1929.66</v>
      </c>
      <c r="X416" s="43">
        <v>1890.56</v>
      </c>
      <c r="Y416" s="43">
        <v>1824.69</v>
      </c>
      <c r="Z416" s="43">
        <v>1618.96</v>
      </c>
      <c r="AA416" s="43">
        <v>1197.8399999999999</v>
      </c>
    </row>
    <row r="417" spans="1:27" ht="12.75" hidden="1" customHeight="1" outlineLevel="1" x14ac:dyDescent="0.2">
      <c r="A417" s="98" t="s">
        <v>1434</v>
      </c>
      <c r="B417" s="62" t="s">
        <v>88</v>
      </c>
      <c r="C417" s="42" t="s">
        <v>77</v>
      </c>
      <c r="D417" s="43">
        <f>$D$327</f>
        <v>217.03</v>
      </c>
      <c r="E417" s="43">
        <f t="shared" ref="E417:AA417" si="241">$D$327</f>
        <v>217.03</v>
      </c>
      <c r="F417" s="43">
        <f t="shared" si="241"/>
        <v>217.03</v>
      </c>
      <c r="G417" s="43">
        <f t="shared" si="241"/>
        <v>217.03</v>
      </c>
      <c r="H417" s="43">
        <f t="shared" si="241"/>
        <v>217.03</v>
      </c>
      <c r="I417" s="43">
        <f t="shared" si="241"/>
        <v>217.03</v>
      </c>
      <c r="J417" s="43">
        <f t="shared" si="241"/>
        <v>217.03</v>
      </c>
      <c r="K417" s="43">
        <f t="shared" si="241"/>
        <v>217.03</v>
      </c>
      <c r="L417" s="43">
        <f t="shared" si="241"/>
        <v>217.03</v>
      </c>
      <c r="M417" s="43">
        <f t="shared" si="241"/>
        <v>217.03</v>
      </c>
      <c r="N417" s="43">
        <f t="shared" si="241"/>
        <v>217.03</v>
      </c>
      <c r="O417" s="43">
        <f t="shared" si="241"/>
        <v>217.03</v>
      </c>
      <c r="P417" s="43">
        <f t="shared" si="241"/>
        <v>217.03</v>
      </c>
      <c r="Q417" s="43">
        <f t="shared" si="241"/>
        <v>217.03</v>
      </c>
      <c r="R417" s="43">
        <f t="shared" si="241"/>
        <v>217.03</v>
      </c>
      <c r="S417" s="43">
        <f t="shared" si="241"/>
        <v>217.03</v>
      </c>
      <c r="T417" s="43">
        <f t="shared" si="241"/>
        <v>217.03</v>
      </c>
      <c r="U417" s="43">
        <f t="shared" si="241"/>
        <v>217.03</v>
      </c>
      <c r="V417" s="43">
        <f t="shared" si="241"/>
        <v>217.03</v>
      </c>
      <c r="W417" s="43">
        <f t="shared" si="241"/>
        <v>217.03</v>
      </c>
      <c r="X417" s="43">
        <f t="shared" si="241"/>
        <v>217.03</v>
      </c>
      <c r="Y417" s="43">
        <f t="shared" si="241"/>
        <v>217.03</v>
      </c>
      <c r="Z417" s="43">
        <f t="shared" si="241"/>
        <v>217.03</v>
      </c>
      <c r="AA417" s="43">
        <f t="shared" si="241"/>
        <v>217.03</v>
      </c>
    </row>
    <row r="418" spans="1:27" ht="12.75" hidden="1" customHeight="1" outlineLevel="1" x14ac:dyDescent="0.2">
      <c r="A418" s="98" t="s">
        <v>1435</v>
      </c>
      <c r="B418" s="62" t="s">
        <v>81</v>
      </c>
      <c r="C418" s="42" t="s">
        <v>77</v>
      </c>
      <c r="D418" s="110">
        <v>6.71</v>
      </c>
      <c r="E418" s="110">
        <v>6.71</v>
      </c>
      <c r="F418" s="110">
        <v>6.71</v>
      </c>
      <c r="G418" s="110">
        <v>6.71</v>
      </c>
      <c r="H418" s="110">
        <v>6.71</v>
      </c>
      <c r="I418" s="110">
        <v>6.71</v>
      </c>
      <c r="J418" s="110">
        <v>6.71</v>
      </c>
      <c r="K418" s="110">
        <v>6.71</v>
      </c>
      <c r="L418" s="110">
        <v>6.71</v>
      </c>
      <c r="M418" s="110">
        <v>6.71</v>
      </c>
      <c r="N418" s="110">
        <v>6.71</v>
      </c>
      <c r="O418" s="110">
        <v>6.71</v>
      </c>
      <c r="P418" s="110">
        <v>6.71</v>
      </c>
      <c r="Q418" s="110">
        <v>6.71</v>
      </c>
      <c r="R418" s="110">
        <v>6.71</v>
      </c>
      <c r="S418" s="110">
        <v>6.71</v>
      </c>
      <c r="T418" s="110">
        <v>6.71</v>
      </c>
      <c r="U418" s="110">
        <v>6.71</v>
      </c>
      <c r="V418" s="110">
        <v>6.71</v>
      </c>
      <c r="W418" s="110">
        <v>6.71</v>
      </c>
      <c r="X418" s="110">
        <v>6.71</v>
      </c>
      <c r="Y418" s="110">
        <v>6.71</v>
      </c>
      <c r="Z418" s="110">
        <v>6.71</v>
      </c>
      <c r="AA418" s="110">
        <v>6.71</v>
      </c>
    </row>
    <row r="419" spans="1:27" ht="12.75" hidden="1" customHeight="1" outlineLevel="1" x14ac:dyDescent="0.2">
      <c r="A419" s="98" t="s">
        <v>1436</v>
      </c>
      <c r="B419" s="62" t="s">
        <v>79</v>
      </c>
      <c r="C419" s="42" t="s">
        <v>77</v>
      </c>
      <c r="D419" s="43">
        <f>$D$11</f>
        <v>110.23</v>
      </c>
      <c r="E419" s="43">
        <f t="shared" ref="E419:AA419" si="242">$D$11</f>
        <v>110.23</v>
      </c>
      <c r="F419" s="43">
        <f t="shared" si="242"/>
        <v>110.23</v>
      </c>
      <c r="G419" s="43">
        <f t="shared" si="242"/>
        <v>110.23</v>
      </c>
      <c r="H419" s="43">
        <f t="shared" si="242"/>
        <v>110.23</v>
      </c>
      <c r="I419" s="43">
        <f t="shared" si="242"/>
        <v>110.23</v>
      </c>
      <c r="J419" s="43">
        <f t="shared" si="242"/>
        <v>110.23</v>
      </c>
      <c r="K419" s="43">
        <f t="shared" si="242"/>
        <v>110.23</v>
      </c>
      <c r="L419" s="43">
        <f t="shared" si="242"/>
        <v>110.23</v>
      </c>
      <c r="M419" s="43">
        <f t="shared" si="242"/>
        <v>110.23</v>
      </c>
      <c r="N419" s="43">
        <f t="shared" si="242"/>
        <v>110.23</v>
      </c>
      <c r="O419" s="43">
        <f t="shared" si="242"/>
        <v>110.23</v>
      </c>
      <c r="P419" s="43">
        <f t="shared" si="242"/>
        <v>110.23</v>
      </c>
      <c r="Q419" s="43">
        <f t="shared" si="242"/>
        <v>110.23</v>
      </c>
      <c r="R419" s="43">
        <f t="shared" si="242"/>
        <v>110.23</v>
      </c>
      <c r="S419" s="43">
        <f t="shared" si="242"/>
        <v>110.23</v>
      </c>
      <c r="T419" s="43">
        <f t="shared" si="242"/>
        <v>110.23</v>
      </c>
      <c r="U419" s="43">
        <f t="shared" si="242"/>
        <v>110.23</v>
      </c>
      <c r="V419" s="43">
        <f t="shared" si="242"/>
        <v>110.23</v>
      </c>
      <c r="W419" s="43">
        <f t="shared" si="242"/>
        <v>110.23</v>
      </c>
      <c r="X419" s="43">
        <f t="shared" si="242"/>
        <v>110.23</v>
      </c>
      <c r="Y419" s="43">
        <f t="shared" si="242"/>
        <v>110.23</v>
      </c>
      <c r="Z419" s="43">
        <f t="shared" si="242"/>
        <v>110.23</v>
      </c>
      <c r="AA419" s="43">
        <f t="shared" si="242"/>
        <v>110.23</v>
      </c>
    </row>
    <row r="420" spans="1:27" ht="12.75" customHeight="1" collapsed="1" x14ac:dyDescent="0.2">
      <c r="A420" s="97" t="s">
        <v>1437</v>
      </c>
      <c r="B420" s="27" t="str">
        <f>"20"&amp;"."&amp;$B$663&amp;"."&amp;$B$664</f>
        <v>20.01.2023</v>
      </c>
      <c r="C420" s="89" t="s">
        <v>74</v>
      </c>
      <c r="D420" s="90">
        <f>ROUND(((D421+D422+D424+D423)/1000),5)</f>
        <v>1.5121599999999999</v>
      </c>
      <c r="E420" s="90">
        <f>ROUND(((E421+E422+E424+E423)/1000),5)</f>
        <v>1.47885</v>
      </c>
      <c r="F420" s="90">
        <f>ROUND(((F421+F422+F424+F423)/1000),5)</f>
        <v>1.4426000000000001</v>
      </c>
      <c r="G420" s="90">
        <f t="shared" ref="G420:AA420" si="243">ROUND(((G421+G422+G424+G423)/1000),5)</f>
        <v>1.43059</v>
      </c>
      <c r="H420" s="90">
        <f t="shared" si="243"/>
        <v>1.4748300000000001</v>
      </c>
      <c r="I420" s="90">
        <f t="shared" si="243"/>
        <v>1.5266500000000001</v>
      </c>
      <c r="J420" s="90">
        <f t="shared" si="243"/>
        <v>1.8967000000000001</v>
      </c>
      <c r="K420" s="90">
        <f t="shared" si="243"/>
        <v>2.0864400000000001</v>
      </c>
      <c r="L420" s="90">
        <f t="shared" si="243"/>
        <v>2.1968299999999998</v>
      </c>
      <c r="M420" s="90">
        <f t="shared" si="243"/>
        <v>2.2075300000000002</v>
      </c>
      <c r="N420" s="90">
        <f t="shared" si="243"/>
        <v>2.2212800000000001</v>
      </c>
      <c r="O420" s="90">
        <f t="shared" si="243"/>
        <v>2.24234</v>
      </c>
      <c r="P420" s="90">
        <f t="shared" si="243"/>
        <v>2.2266300000000001</v>
      </c>
      <c r="Q420" s="90">
        <f t="shared" si="243"/>
        <v>2.23251</v>
      </c>
      <c r="R420" s="90">
        <f t="shared" si="243"/>
        <v>2.2275999999999998</v>
      </c>
      <c r="S420" s="90">
        <f t="shared" si="243"/>
        <v>2.2004100000000002</v>
      </c>
      <c r="T420" s="90">
        <f t="shared" si="243"/>
        <v>2.2012399999999999</v>
      </c>
      <c r="U420" s="90">
        <f t="shared" si="243"/>
        <v>2.2078000000000002</v>
      </c>
      <c r="V420" s="90">
        <f t="shared" si="243"/>
        <v>2.2037599999999999</v>
      </c>
      <c r="W420" s="90">
        <f t="shared" si="243"/>
        <v>2.2176200000000001</v>
      </c>
      <c r="X420" s="90">
        <f t="shared" si="243"/>
        <v>2.1747200000000002</v>
      </c>
      <c r="Y420" s="90">
        <f t="shared" si="243"/>
        <v>2.0942500000000002</v>
      </c>
      <c r="Z420" s="90">
        <f t="shared" si="243"/>
        <v>1.91194</v>
      </c>
      <c r="AA420" s="90">
        <f t="shared" si="243"/>
        <v>1.53532</v>
      </c>
    </row>
    <row r="421" spans="1:27" ht="12.75" hidden="1" customHeight="1" outlineLevel="1" x14ac:dyDescent="0.2">
      <c r="A421" s="98" t="s">
        <v>1438</v>
      </c>
      <c r="B421" s="62" t="s">
        <v>236</v>
      </c>
      <c r="C421" s="42" t="s">
        <v>77</v>
      </c>
      <c r="D421" s="43">
        <v>1178.19</v>
      </c>
      <c r="E421" s="43">
        <v>1144.8800000000001</v>
      </c>
      <c r="F421" s="43">
        <v>1108.6300000000001</v>
      </c>
      <c r="G421" s="43">
        <v>1096.6199999999999</v>
      </c>
      <c r="H421" s="43">
        <v>1140.8599999999999</v>
      </c>
      <c r="I421" s="43">
        <v>1192.68</v>
      </c>
      <c r="J421" s="43">
        <v>1562.73</v>
      </c>
      <c r="K421" s="43">
        <v>1752.47</v>
      </c>
      <c r="L421" s="43">
        <v>1862.86</v>
      </c>
      <c r="M421" s="43">
        <v>1873.56</v>
      </c>
      <c r="N421" s="43">
        <v>1887.31</v>
      </c>
      <c r="O421" s="43">
        <v>1908.37</v>
      </c>
      <c r="P421" s="43">
        <v>1892.66</v>
      </c>
      <c r="Q421" s="43">
        <v>1898.54</v>
      </c>
      <c r="R421" s="43">
        <v>1893.63</v>
      </c>
      <c r="S421" s="43">
        <v>1866.44</v>
      </c>
      <c r="T421" s="43">
        <v>1867.27</v>
      </c>
      <c r="U421" s="43">
        <v>1873.83</v>
      </c>
      <c r="V421" s="43">
        <v>1869.79</v>
      </c>
      <c r="W421" s="43">
        <v>1883.65</v>
      </c>
      <c r="X421" s="43">
        <v>1840.75</v>
      </c>
      <c r="Y421" s="43">
        <v>1760.28</v>
      </c>
      <c r="Z421" s="43">
        <v>1577.97</v>
      </c>
      <c r="AA421" s="43">
        <v>1201.3499999999999</v>
      </c>
    </row>
    <row r="422" spans="1:27" ht="12.75" hidden="1" customHeight="1" outlineLevel="1" x14ac:dyDescent="0.2">
      <c r="A422" s="98" t="s">
        <v>1439</v>
      </c>
      <c r="B422" s="62" t="s">
        <v>88</v>
      </c>
      <c r="C422" s="42" t="s">
        <v>77</v>
      </c>
      <c r="D422" s="43">
        <f>$D$327</f>
        <v>217.03</v>
      </c>
      <c r="E422" s="43">
        <f t="shared" ref="E422:AA422" si="244">$D$327</f>
        <v>217.03</v>
      </c>
      <c r="F422" s="43">
        <f t="shared" si="244"/>
        <v>217.03</v>
      </c>
      <c r="G422" s="43">
        <f t="shared" si="244"/>
        <v>217.03</v>
      </c>
      <c r="H422" s="43">
        <f t="shared" si="244"/>
        <v>217.03</v>
      </c>
      <c r="I422" s="43">
        <f t="shared" si="244"/>
        <v>217.03</v>
      </c>
      <c r="J422" s="43">
        <f t="shared" si="244"/>
        <v>217.03</v>
      </c>
      <c r="K422" s="43">
        <f t="shared" si="244"/>
        <v>217.03</v>
      </c>
      <c r="L422" s="43">
        <f t="shared" si="244"/>
        <v>217.03</v>
      </c>
      <c r="M422" s="43">
        <f t="shared" si="244"/>
        <v>217.03</v>
      </c>
      <c r="N422" s="43">
        <f t="shared" si="244"/>
        <v>217.03</v>
      </c>
      <c r="O422" s="43">
        <f t="shared" si="244"/>
        <v>217.03</v>
      </c>
      <c r="P422" s="43">
        <f t="shared" si="244"/>
        <v>217.03</v>
      </c>
      <c r="Q422" s="43">
        <f t="shared" si="244"/>
        <v>217.03</v>
      </c>
      <c r="R422" s="43">
        <f t="shared" si="244"/>
        <v>217.03</v>
      </c>
      <c r="S422" s="43">
        <f t="shared" si="244"/>
        <v>217.03</v>
      </c>
      <c r="T422" s="43">
        <f t="shared" si="244"/>
        <v>217.03</v>
      </c>
      <c r="U422" s="43">
        <f t="shared" si="244"/>
        <v>217.03</v>
      </c>
      <c r="V422" s="43">
        <f t="shared" si="244"/>
        <v>217.03</v>
      </c>
      <c r="W422" s="43">
        <f t="shared" si="244"/>
        <v>217.03</v>
      </c>
      <c r="X422" s="43">
        <f t="shared" si="244"/>
        <v>217.03</v>
      </c>
      <c r="Y422" s="43">
        <f t="shared" si="244"/>
        <v>217.03</v>
      </c>
      <c r="Z422" s="43">
        <f t="shared" si="244"/>
        <v>217.03</v>
      </c>
      <c r="AA422" s="43">
        <f t="shared" si="244"/>
        <v>217.03</v>
      </c>
    </row>
    <row r="423" spans="1:27" ht="12.75" hidden="1" customHeight="1" outlineLevel="1" x14ac:dyDescent="0.2">
      <c r="A423" s="98" t="s">
        <v>1440</v>
      </c>
      <c r="B423" s="62" t="s">
        <v>81</v>
      </c>
      <c r="C423" s="42" t="s">
        <v>77</v>
      </c>
      <c r="D423" s="43">
        <v>6.71</v>
      </c>
      <c r="E423" s="43">
        <v>6.71</v>
      </c>
      <c r="F423" s="43">
        <v>6.71</v>
      </c>
      <c r="G423" s="43">
        <v>6.71</v>
      </c>
      <c r="H423" s="43">
        <v>6.71</v>
      </c>
      <c r="I423" s="43">
        <v>6.71</v>
      </c>
      <c r="J423" s="43">
        <v>6.71</v>
      </c>
      <c r="K423" s="43">
        <v>6.71</v>
      </c>
      <c r="L423" s="43">
        <v>6.71</v>
      </c>
      <c r="M423" s="43">
        <v>6.71</v>
      </c>
      <c r="N423" s="43">
        <v>6.71</v>
      </c>
      <c r="O423" s="43">
        <v>6.71</v>
      </c>
      <c r="P423" s="43">
        <v>6.71</v>
      </c>
      <c r="Q423" s="43">
        <v>6.71</v>
      </c>
      <c r="R423" s="43">
        <v>6.71</v>
      </c>
      <c r="S423" s="43">
        <v>6.71</v>
      </c>
      <c r="T423" s="43">
        <v>6.71</v>
      </c>
      <c r="U423" s="43">
        <v>6.71</v>
      </c>
      <c r="V423" s="43">
        <v>6.71</v>
      </c>
      <c r="W423" s="43">
        <v>6.71</v>
      </c>
      <c r="X423" s="43">
        <v>6.71</v>
      </c>
      <c r="Y423" s="43">
        <v>6.71</v>
      </c>
      <c r="Z423" s="43">
        <v>6.71</v>
      </c>
      <c r="AA423" s="43">
        <v>6.71</v>
      </c>
    </row>
    <row r="424" spans="1:27" ht="12.75" hidden="1" customHeight="1" outlineLevel="1" x14ac:dyDescent="0.2">
      <c r="A424" s="98" t="s">
        <v>1441</v>
      </c>
      <c r="B424" s="62" t="s">
        <v>79</v>
      </c>
      <c r="C424" s="42" t="s">
        <v>77</v>
      </c>
      <c r="D424" s="43">
        <f>$D$11</f>
        <v>110.23</v>
      </c>
      <c r="E424" s="43">
        <f t="shared" ref="E424:AA424" si="245">$D$11</f>
        <v>110.23</v>
      </c>
      <c r="F424" s="43">
        <f t="shared" si="245"/>
        <v>110.23</v>
      </c>
      <c r="G424" s="43">
        <f t="shared" si="245"/>
        <v>110.23</v>
      </c>
      <c r="H424" s="43">
        <f t="shared" si="245"/>
        <v>110.23</v>
      </c>
      <c r="I424" s="43">
        <f t="shared" si="245"/>
        <v>110.23</v>
      </c>
      <c r="J424" s="43">
        <f t="shared" si="245"/>
        <v>110.23</v>
      </c>
      <c r="K424" s="43">
        <f t="shared" si="245"/>
        <v>110.23</v>
      </c>
      <c r="L424" s="43">
        <f t="shared" si="245"/>
        <v>110.23</v>
      </c>
      <c r="M424" s="43">
        <f t="shared" si="245"/>
        <v>110.23</v>
      </c>
      <c r="N424" s="43">
        <f t="shared" si="245"/>
        <v>110.23</v>
      </c>
      <c r="O424" s="43">
        <f t="shared" si="245"/>
        <v>110.23</v>
      </c>
      <c r="P424" s="43">
        <f t="shared" si="245"/>
        <v>110.23</v>
      </c>
      <c r="Q424" s="43">
        <f t="shared" si="245"/>
        <v>110.23</v>
      </c>
      <c r="R424" s="43">
        <f t="shared" si="245"/>
        <v>110.23</v>
      </c>
      <c r="S424" s="43">
        <f t="shared" si="245"/>
        <v>110.23</v>
      </c>
      <c r="T424" s="43">
        <f t="shared" si="245"/>
        <v>110.23</v>
      </c>
      <c r="U424" s="43">
        <f t="shared" si="245"/>
        <v>110.23</v>
      </c>
      <c r="V424" s="43">
        <f t="shared" si="245"/>
        <v>110.23</v>
      </c>
      <c r="W424" s="43">
        <f t="shared" si="245"/>
        <v>110.23</v>
      </c>
      <c r="X424" s="43">
        <f t="shared" si="245"/>
        <v>110.23</v>
      </c>
      <c r="Y424" s="43">
        <f t="shared" si="245"/>
        <v>110.23</v>
      </c>
      <c r="Z424" s="43">
        <f t="shared" si="245"/>
        <v>110.23</v>
      </c>
      <c r="AA424" s="43">
        <f t="shared" si="245"/>
        <v>110.23</v>
      </c>
    </row>
    <row r="425" spans="1:27" ht="12.75" customHeight="1" collapsed="1" x14ac:dyDescent="0.2">
      <c r="A425" s="97" t="s">
        <v>1442</v>
      </c>
      <c r="B425" s="27" t="str">
        <f>"21"&amp;"."&amp;$B$663&amp;"."&amp;$B$664</f>
        <v>21.01.2023</v>
      </c>
      <c r="C425" s="89" t="s">
        <v>74</v>
      </c>
      <c r="D425" s="90">
        <f>ROUND(((D426+D427+D429+D428)/1000),5)</f>
        <v>1.6061799999999999</v>
      </c>
      <c r="E425" s="90">
        <f>ROUND(((E426+E427+E429+E428)/1000),5)</f>
        <v>1.54661</v>
      </c>
      <c r="F425" s="90">
        <f>ROUND(((F426+F427+F429+F428)/1000),5)</f>
        <v>1.49363</v>
      </c>
      <c r="G425" s="90">
        <f t="shared" ref="G425:AA425" si="246">ROUND(((G426+G427+G429+G428)/1000),5)</f>
        <v>1.4774499999999999</v>
      </c>
      <c r="H425" s="90">
        <f t="shared" si="246"/>
        <v>1.4955499999999999</v>
      </c>
      <c r="I425" s="90">
        <f t="shared" si="246"/>
        <v>1.52529</v>
      </c>
      <c r="J425" s="90">
        <f t="shared" si="246"/>
        <v>1.5826899999999999</v>
      </c>
      <c r="K425" s="90">
        <f t="shared" si="246"/>
        <v>1.8889199999999999</v>
      </c>
      <c r="L425" s="90">
        <f t="shared" si="246"/>
        <v>2.0407899999999999</v>
      </c>
      <c r="M425" s="90">
        <f t="shared" si="246"/>
        <v>2.1155400000000002</v>
      </c>
      <c r="N425" s="90">
        <f t="shared" si="246"/>
        <v>2.1656300000000002</v>
      </c>
      <c r="O425" s="90">
        <f t="shared" si="246"/>
        <v>2.1815699999999998</v>
      </c>
      <c r="P425" s="90">
        <f t="shared" si="246"/>
        <v>2.17245</v>
      </c>
      <c r="Q425" s="90">
        <f t="shared" si="246"/>
        <v>2.1740499999999998</v>
      </c>
      <c r="R425" s="90">
        <f t="shared" si="246"/>
        <v>2.1313599999999999</v>
      </c>
      <c r="S425" s="90">
        <f t="shared" si="246"/>
        <v>2.1376499999999998</v>
      </c>
      <c r="T425" s="90">
        <f t="shared" si="246"/>
        <v>2.15367</v>
      </c>
      <c r="U425" s="90">
        <f t="shared" si="246"/>
        <v>2.1817799999999998</v>
      </c>
      <c r="V425" s="90">
        <f t="shared" si="246"/>
        <v>2.1783199999999998</v>
      </c>
      <c r="W425" s="90">
        <f t="shared" si="246"/>
        <v>2.1556199999999999</v>
      </c>
      <c r="X425" s="90">
        <f t="shared" si="246"/>
        <v>2.1623700000000001</v>
      </c>
      <c r="Y425" s="90">
        <f t="shared" si="246"/>
        <v>2.0733999999999999</v>
      </c>
      <c r="Z425" s="90">
        <f t="shared" si="246"/>
        <v>1.92944</v>
      </c>
      <c r="AA425" s="90">
        <f t="shared" si="246"/>
        <v>1.5581400000000001</v>
      </c>
    </row>
    <row r="426" spans="1:27" ht="12.75" hidden="1" customHeight="1" outlineLevel="1" x14ac:dyDescent="0.2">
      <c r="A426" s="98" t="s">
        <v>1443</v>
      </c>
      <c r="B426" s="62" t="s">
        <v>236</v>
      </c>
      <c r="C426" s="42" t="s">
        <v>77</v>
      </c>
      <c r="D426" s="43">
        <v>1272.21</v>
      </c>
      <c r="E426" s="43">
        <v>1212.6400000000001</v>
      </c>
      <c r="F426" s="43">
        <v>1159.6600000000001</v>
      </c>
      <c r="G426" s="43">
        <v>1143.48</v>
      </c>
      <c r="H426" s="43">
        <v>1161.58</v>
      </c>
      <c r="I426" s="43">
        <v>1191.32</v>
      </c>
      <c r="J426" s="43">
        <v>1248.72</v>
      </c>
      <c r="K426" s="43">
        <v>1554.95</v>
      </c>
      <c r="L426" s="43">
        <v>1706.82</v>
      </c>
      <c r="M426" s="43">
        <v>1781.57</v>
      </c>
      <c r="N426" s="43">
        <v>1831.66</v>
      </c>
      <c r="O426" s="43">
        <v>1847.6</v>
      </c>
      <c r="P426" s="43">
        <v>1838.48</v>
      </c>
      <c r="Q426" s="43">
        <v>1840.08</v>
      </c>
      <c r="R426" s="43">
        <v>1797.39</v>
      </c>
      <c r="S426" s="43">
        <v>1803.68</v>
      </c>
      <c r="T426" s="43">
        <v>1819.7</v>
      </c>
      <c r="U426" s="43">
        <v>1847.81</v>
      </c>
      <c r="V426" s="43">
        <v>1844.35</v>
      </c>
      <c r="W426" s="43">
        <v>1821.65</v>
      </c>
      <c r="X426" s="43">
        <v>1828.4</v>
      </c>
      <c r="Y426" s="43">
        <v>1739.43</v>
      </c>
      <c r="Z426" s="43">
        <v>1595.47</v>
      </c>
      <c r="AA426" s="43">
        <v>1224.17</v>
      </c>
    </row>
    <row r="427" spans="1:27" ht="12.75" hidden="1" customHeight="1" outlineLevel="1" x14ac:dyDescent="0.2">
      <c r="A427" s="98" t="s">
        <v>1444</v>
      </c>
      <c r="B427" s="62" t="s">
        <v>88</v>
      </c>
      <c r="C427" s="42" t="s">
        <v>77</v>
      </c>
      <c r="D427" s="43">
        <f>$D$327</f>
        <v>217.03</v>
      </c>
      <c r="E427" s="43">
        <f t="shared" ref="E427:AA427" si="247">$D$327</f>
        <v>217.03</v>
      </c>
      <c r="F427" s="43">
        <f t="shared" si="247"/>
        <v>217.03</v>
      </c>
      <c r="G427" s="43">
        <f t="shared" si="247"/>
        <v>217.03</v>
      </c>
      <c r="H427" s="43">
        <f t="shared" si="247"/>
        <v>217.03</v>
      </c>
      <c r="I427" s="43">
        <f t="shared" si="247"/>
        <v>217.03</v>
      </c>
      <c r="J427" s="43">
        <f t="shared" si="247"/>
        <v>217.03</v>
      </c>
      <c r="K427" s="43">
        <f t="shared" si="247"/>
        <v>217.03</v>
      </c>
      <c r="L427" s="43">
        <f t="shared" si="247"/>
        <v>217.03</v>
      </c>
      <c r="M427" s="43">
        <f t="shared" si="247"/>
        <v>217.03</v>
      </c>
      <c r="N427" s="43">
        <f t="shared" si="247"/>
        <v>217.03</v>
      </c>
      <c r="O427" s="43">
        <f t="shared" si="247"/>
        <v>217.03</v>
      </c>
      <c r="P427" s="43">
        <f t="shared" si="247"/>
        <v>217.03</v>
      </c>
      <c r="Q427" s="43">
        <f t="shared" si="247"/>
        <v>217.03</v>
      </c>
      <c r="R427" s="43">
        <f t="shared" si="247"/>
        <v>217.03</v>
      </c>
      <c r="S427" s="43">
        <f t="shared" si="247"/>
        <v>217.03</v>
      </c>
      <c r="T427" s="43">
        <f t="shared" si="247"/>
        <v>217.03</v>
      </c>
      <c r="U427" s="43">
        <f t="shared" si="247"/>
        <v>217.03</v>
      </c>
      <c r="V427" s="43">
        <f t="shared" si="247"/>
        <v>217.03</v>
      </c>
      <c r="W427" s="43">
        <f t="shared" si="247"/>
        <v>217.03</v>
      </c>
      <c r="X427" s="43">
        <f t="shared" si="247"/>
        <v>217.03</v>
      </c>
      <c r="Y427" s="43">
        <f t="shared" si="247"/>
        <v>217.03</v>
      </c>
      <c r="Z427" s="43">
        <f t="shared" si="247"/>
        <v>217.03</v>
      </c>
      <c r="AA427" s="43">
        <f t="shared" si="247"/>
        <v>217.03</v>
      </c>
    </row>
    <row r="428" spans="1:27" ht="12.75" hidden="1" customHeight="1" outlineLevel="1" x14ac:dyDescent="0.2">
      <c r="A428" s="98" t="s">
        <v>1445</v>
      </c>
      <c r="B428" s="62" t="s">
        <v>81</v>
      </c>
      <c r="C428" s="42" t="s">
        <v>77</v>
      </c>
      <c r="D428" s="43">
        <v>6.71</v>
      </c>
      <c r="E428" s="43">
        <v>6.71</v>
      </c>
      <c r="F428" s="43">
        <v>6.71</v>
      </c>
      <c r="G428" s="43">
        <v>6.71</v>
      </c>
      <c r="H428" s="43">
        <v>6.71</v>
      </c>
      <c r="I428" s="43">
        <v>6.71</v>
      </c>
      <c r="J428" s="43">
        <v>6.71</v>
      </c>
      <c r="K428" s="43">
        <v>6.71</v>
      </c>
      <c r="L428" s="43">
        <v>6.71</v>
      </c>
      <c r="M428" s="43">
        <v>6.71</v>
      </c>
      <c r="N428" s="43">
        <v>6.71</v>
      </c>
      <c r="O428" s="43">
        <v>6.71</v>
      </c>
      <c r="P428" s="43">
        <v>6.71</v>
      </c>
      <c r="Q428" s="43">
        <v>6.71</v>
      </c>
      <c r="R428" s="43">
        <v>6.71</v>
      </c>
      <c r="S428" s="43">
        <v>6.71</v>
      </c>
      <c r="T428" s="43">
        <v>6.71</v>
      </c>
      <c r="U428" s="43">
        <v>6.71</v>
      </c>
      <c r="V428" s="43">
        <v>6.71</v>
      </c>
      <c r="W428" s="43">
        <v>6.71</v>
      </c>
      <c r="X428" s="43">
        <v>6.71</v>
      </c>
      <c r="Y428" s="43">
        <v>6.71</v>
      </c>
      <c r="Z428" s="43">
        <v>6.71</v>
      </c>
      <c r="AA428" s="43">
        <v>6.71</v>
      </c>
    </row>
    <row r="429" spans="1:27" ht="12.75" hidden="1" customHeight="1" outlineLevel="1" x14ac:dyDescent="0.2">
      <c r="A429" s="98" t="s">
        <v>1446</v>
      </c>
      <c r="B429" s="62" t="s">
        <v>79</v>
      </c>
      <c r="C429" s="42" t="s">
        <v>77</v>
      </c>
      <c r="D429" s="43">
        <f>$D$11</f>
        <v>110.23</v>
      </c>
      <c r="E429" s="43">
        <f t="shared" ref="E429:AA429" si="248">$D$11</f>
        <v>110.23</v>
      </c>
      <c r="F429" s="43">
        <f t="shared" si="248"/>
        <v>110.23</v>
      </c>
      <c r="G429" s="43">
        <f t="shared" si="248"/>
        <v>110.23</v>
      </c>
      <c r="H429" s="43">
        <f t="shared" si="248"/>
        <v>110.23</v>
      </c>
      <c r="I429" s="43">
        <f t="shared" si="248"/>
        <v>110.23</v>
      </c>
      <c r="J429" s="43">
        <f t="shared" si="248"/>
        <v>110.23</v>
      </c>
      <c r="K429" s="43">
        <f t="shared" si="248"/>
        <v>110.23</v>
      </c>
      <c r="L429" s="43">
        <f t="shared" si="248"/>
        <v>110.23</v>
      </c>
      <c r="M429" s="43">
        <f t="shared" si="248"/>
        <v>110.23</v>
      </c>
      <c r="N429" s="43">
        <f t="shared" si="248"/>
        <v>110.23</v>
      </c>
      <c r="O429" s="43">
        <f t="shared" si="248"/>
        <v>110.23</v>
      </c>
      <c r="P429" s="43">
        <f t="shared" si="248"/>
        <v>110.23</v>
      </c>
      <c r="Q429" s="43">
        <f t="shared" si="248"/>
        <v>110.23</v>
      </c>
      <c r="R429" s="43">
        <f t="shared" si="248"/>
        <v>110.23</v>
      </c>
      <c r="S429" s="43">
        <f t="shared" si="248"/>
        <v>110.23</v>
      </c>
      <c r="T429" s="43">
        <f t="shared" si="248"/>
        <v>110.23</v>
      </c>
      <c r="U429" s="43">
        <f t="shared" si="248"/>
        <v>110.23</v>
      </c>
      <c r="V429" s="43">
        <f t="shared" si="248"/>
        <v>110.23</v>
      </c>
      <c r="W429" s="43">
        <f t="shared" si="248"/>
        <v>110.23</v>
      </c>
      <c r="X429" s="43">
        <f t="shared" si="248"/>
        <v>110.23</v>
      </c>
      <c r="Y429" s="43">
        <f t="shared" si="248"/>
        <v>110.23</v>
      </c>
      <c r="Z429" s="43">
        <f t="shared" si="248"/>
        <v>110.23</v>
      </c>
      <c r="AA429" s="43">
        <f t="shared" si="248"/>
        <v>110.23</v>
      </c>
    </row>
    <row r="430" spans="1:27" ht="12.75" customHeight="1" collapsed="1" x14ac:dyDescent="0.2">
      <c r="A430" s="97" t="s">
        <v>1447</v>
      </c>
      <c r="B430" s="27" t="str">
        <f>"22"&amp;"."&amp;$B$663&amp;"."&amp;$B$664</f>
        <v>22.01.2023</v>
      </c>
      <c r="C430" s="89" t="s">
        <v>74</v>
      </c>
      <c r="D430" s="90">
        <f>ROUND(((D431+D432+D434+D433)/1000),5)</f>
        <v>1.5528</v>
      </c>
      <c r="E430" s="90">
        <f>ROUND(((E431+E432+E434+E433)/1000),5)</f>
        <v>1.4874499999999999</v>
      </c>
      <c r="F430" s="90">
        <f>ROUND(((F431+F432+F434+F433)/1000),5)</f>
        <v>1.46757</v>
      </c>
      <c r="G430" s="90">
        <f t="shared" ref="G430:AA430" si="249">ROUND(((G431+G432+G434+G433)/1000),5)</f>
        <v>1.43706</v>
      </c>
      <c r="H430" s="90">
        <f t="shared" si="249"/>
        <v>1.47085</v>
      </c>
      <c r="I430" s="90">
        <f t="shared" si="249"/>
        <v>1.4752799999999999</v>
      </c>
      <c r="J430" s="90">
        <f t="shared" si="249"/>
        <v>1.51126</v>
      </c>
      <c r="K430" s="90">
        <f t="shared" si="249"/>
        <v>1.6135299999999999</v>
      </c>
      <c r="L430" s="90">
        <f t="shared" si="249"/>
        <v>1.87636</v>
      </c>
      <c r="M430" s="90">
        <f t="shared" si="249"/>
        <v>2.0409700000000002</v>
      </c>
      <c r="N430" s="90">
        <f t="shared" si="249"/>
        <v>2.0851000000000002</v>
      </c>
      <c r="O430" s="90">
        <f t="shared" si="249"/>
        <v>2.1028099999999998</v>
      </c>
      <c r="P430" s="90">
        <f t="shared" si="249"/>
        <v>2.1011799999999998</v>
      </c>
      <c r="Q430" s="90">
        <f t="shared" si="249"/>
        <v>2.10202</v>
      </c>
      <c r="R430" s="90">
        <f t="shared" si="249"/>
        <v>2.0767699999999998</v>
      </c>
      <c r="S430" s="90">
        <f t="shared" si="249"/>
        <v>2.0898699999999999</v>
      </c>
      <c r="T430" s="90">
        <f t="shared" si="249"/>
        <v>2.1110099999999998</v>
      </c>
      <c r="U430" s="90">
        <f t="shared" si="249"/>
        <v>2.14554</v>
      </c>
      <c r="V430" s="90">
        <f t="shared" si="249"/>
        <v>2.1476099999999998</v>
      </c>
      <c r="W430" s="90">
        <f t="shared" si="249"/>
        <v>2.1398899999999998</v>
      </c>
      <c r="X430" s="90">
        <f t="shared" si="249"/>
        <v>2.1324999999999998</v>
      </c>
      <c r="Y430" s="90">
        <f t="shared" si="249"/>
        <v>2.0807500000000001</v>
      </c>
      <c r="Z430" s="90">
        <f t="shared" si="249"/>
        <v>1.88124</v>
      </c>
      <c r="AA430" s="90">
        <f t="shared" si="249"/>
        <v>1.5486899999999999</v>
      </c>
    </row>
    <row r="431" spans="1:27" ht="12.75" hidden="1" customHeight="1" outlineLevel="1" x14ac:dyDescent="0.2">
      <c r="A431" s="98" t="s">
        <v>1448</v>
      </c>
      <c r="B431" s="62" t="s">
        <v>236</v>
      </c>
      <c r="C431" s="42" t="s">
        <v>77</v>
      </c>
      <c r="D431" s="43">
        <v>1218.83</v>
      </c>
      <c r="E431" s="43">
        <v>1153.48</v>
      </c>
      <c r="F431" s="43">
        <v>1133.5999999999999</v>
      </c>
      <c r="G431" s="43">
        <v>1103.0899999999999</v>
      </c>
      <c r="H431" s="43">
        <v>1136.8800000000001</v>
      </c>
      <c r="I431" s="43">
        <v>1141.31</v>
      </c>
      <c r="J431" s="43">
        <v>1177.29</v>
      </c>
      <c r="K431" s="43">
        <v>1279.56</v>
      </c>
      <c r="L431" s="43">
        <v>1542.39</v>
      </c>
      <c r="M431" s="43">
        <v>1707</v>
      </c>
      <c r="N431" s="43">
        <v>1751.13</v>
      </c>
      <c r="O431" s="43">
        <v>1768.84</v>
      </c>
      <c r="P431" s="43">
        <v>1767.21</v>
      </c>
      <c r="Q431" s="43">
        <v>1768.05</v>
      </c>
      <c r="R431" s="43">
        <v>1742.8</v>
      </c>
      <c r="S431" s="43">
        <v>1755.9</v>
      </c>
      <c r="T431" s="43">
        <v>1777.04</v>
      </c>
      <c r="U431" s="43">
        <v>1811.57</v>
      </c>
      <c r="V431" s="43">
        <v>1813.64</v>
      </c>
      <c r="W431" s="43">
        <v>1805.92</v>
      </c>
      <c r="X431" s="43">
        <v>1798.53</v>
      </c>
      <c r="Y431" s="43">
        <v>1746.78</v>
      </c>
      <c r="Z431" s="43">
        <v>1547.27</v>
      </c>
      <c r="AA431" s="43">
        <v>1214.72</v>
      </c>
    </row>
    <row r="432" spans="1:27" ht="12.75" hidden="1" customHeight="1" outlineLevel="1" x14ac:dyDescent="0.2">
      <c r="A432" s="98" t="s">
        <v>1449</v>
      </c>
      <c r="B432" s="62" t="s">
        <v>88</v>
      </c>
      <c r="C432" s="42" t="s">
        <v>77</v>
      </c>
      <c r="D432" s="43">
        <f>$D$327</f>
        <v>217.03</v>
      </c>
      <c r="E432" s="43">
        <f t="shared" ref="E432:AA432" si="250">$D$327</f>
        <v>217.03</v>
      </c>
      <c r="F432" s="43">
        <f t="shared" si="250"/>
        <v>217.03</v>
      </c>
      <c r="G432" s="43">
        <f t="shared" si="250"/>
        <v>217.03</v>
      </c>
      <c r="H432" s="43">
        <f t="shared" si="250"/>
        <v>217.03</v>
      </c>
      <c r="I432" s="43">
        <f t="shared" si="250"/>
        <v>217.03</v>
      </c>
      <c r="J432" s="43">
        <f t="shared" si="250"/>
        <v>217.03</v>
      </c>
      <c r="K432" s="43">
        <f t="shared" si="250"/>
        <v>217.03</v>
      </c>
      <c r="L432" s="43">
        <f t="shared" si="250"/>
        <v>217.03</v>
      </c>
      <c r="M432" s="43">
        <f t="shared" si="250"/>
        <v>217.03</v>
      </c>
      <c r="N432" s="43">
        <f t="shared" si="250"/>
        <v>217.03</v>
      </c>
      <c r="O432" s="43">
        <f t="shared" si="250"/>
        <v>217.03</v>
      </c>
      <c r="P432" s="43">
        <f t="shared" si="250"/>
        <v>217.03</v>
      </c>
      <c r="Q432" s="43">
        <f t="shared" si="250"/>
        <v>217.03</v>
      </c>
      <c r="R432" s="43">
        <f t="shared" si="250"/>
        <v>217.03</v>
      </c>
      <c r="S432" s="43">
        <f t="shared" si="250"/>
        <v>217.03</v>
      </c>
      <c r="T432" s="43">
        <f t="shared" si="250"/>
        <v>217.03</v>
      </c>
      <c r="U432" s="43">
        <f t="shared" si="250"/>
        <v>217.03</v>
      </c>
      <c r="V432" s="43">
        <f t="shared" si="250"/>
        <v>217.03</v>
      </c>
      <c r="W432" s="43">
        <f t="shared" si="250"/>
        <v>217.03</v>
      </c>
      <c r="X432" s="43">
        <f t="shared" si="250"/>
        <v>217.03</v>
      </c>
      <c r="Y432" s="43">
        <f t="shared" si="250"/>
        <v>217.03</v>
      </c>
      <c r="Z432" s="43">
        <f t="shared" si="250"/>
        <v>217.03</v>
      </c>
      <c r="AA432" s="43">
        <f t="shared" si="250"/>
        <v>217.03</v>
      </c>
    </row>
    <row r="433" spans="1:27" ht="12.75" hidden="1" customHeight="1" outlineLevel="1" x14ac:dyDescent="0.2">
      <c r="A433" s="98" t="s">
        <v>1450</v>
      </c>
      <c r="B433" s="62" t="s">
        <v>81</v>
      </c>
      <c r="C433" s="42" t="s">
        <v>77</v>
      </c>
      <c r="D433" s="43">
        <v>6.71</v>
      </c>
      <c r="E433" s="43">
        <v>6.71</v>
      </c>
      <c r="F433" s="43">
        <v>6.71</v>
      </c>
      <c r="G433" s="43">
        <v>6.71</v>
      </c>
      <c r="H433" s="43">
        <v>6.71</v>
      </c>
      <c r="I433" s="43">
        <v>6.71</v>
      </c>
      <c r="J433" s="43">
        <v>6.71</v>
      </c>
      <c r="K433" s="43">
        <v>6.71</v>
      </c>
      <c r="L433" s="43">
        <v>6.71</v>
      </c>
      <c r="M433" s="43">
        <v>6.71</v>
      </c>
      <c r="N433" s="43">
        <v>6.71</v>
      </c>
      <c r="O433" s="43">
        <v>6.71</v>
      </c>
      <c r="P433" s="43">
        <v>6.71</v>
      </c>
      <c r="Q433" s="43">
        <v>6.71</v>
      </c>
      <c r="R433" s="43">
        <v>6.71</v>
      </c>
      <c r="S433" s="43">
        <v>6.71</v>
      </c>
      <c r="T433" s="43">
        <v>6.71</v>
      </c>
      <c r="U433" s="43">
        <v>6.71</v>
      </c>
      <c r="V433" s="43">
        <v>6.71</v>
      </c>
      <c r="W433" s="43">
        <v>6.71</v>
      </c>
      <c r="X433" s="43">
        <v>6.71</v>
      </c>
      <c r="Y433" s="43">
        <v>6.71</v>
      </c>
      <c r="Z433" s="43">
        <v>6.71</v>
      </c>
      <c r="AA433" s="43">
        <v>6.71</v>
      </c>
    </row>
    <row r="434" spans="1:27" ht="12.75" hidden="1" customHeight="1" outlineLevel="1" x14ac:dyDescent="0.2">
      <c r="A434" s="98" t="s">
        <v>1451</v>
      </c>
      <c r="B434" s="62" t="s">
        <v>79</v>
      </c>
      <c r="C434" s="42" t="s">
        <v>77</v>
      </c>
      <c r="D434" s="43">
        <f>$D$11</f>
        <v>110.23</v>
      </c>
      <c r="E434" s="43">
        <f t="shared" ref="E434:AA434" si="251">$D$11</f>
        <v>110.23</v>
      </c>
      <c r="F434" s="43">
        <f t="shared" si="251"/>
        <v>110.23</v>
      </c>
      <c r="G434" s="43">
        <f t="shared" si="251"/>
        <v>110.23</v>
      </c>
      <c r="H434" s="43">
        <f t="shared" si="251"/>
        <v>110.23</v>
      </c>
      <c r="I434" s="43">
        <f t="shared" si="251"/>
        <v>110.23</v>
      </c>
      <c r="J434" s="43">
        <f t="shared" si="251"/>
        <v>110.23</v>
      </c>
      <c r="K434" s="43">
        <f t="shared" si="251"/>
        <v>110.23</v>
      </c>
      <c r="L434" s="43">
        <f t="shared" si="251"/>
        <v>110.23</v>
      </c>
      <c r="M434" s="43">
        <f t="shared" si="251"/>
        <v>110.23</v>
      </c>
      <c r="N434" s="43">
        <f t="shared" si="251"/>
        <v>110.23</v>
      </c>
      <c r="O434" s="43">
        <f t="shared" si="251"/>
        <v>110.23</v>
      </c>
      <c r="P434" s="43">
        <f t="shared" si="251"/>
        <v>110.23</v>
      </c>
      <c r="Q434" s="43">
        <f t="shared" si="251"/>
        <v>110.23</v>
      </c>
      <c r="R434" s="43">
        <f t="shared" si="251"/>
        <v>110.23</v>
      </c>
      <c r="S434" s="43">
        <f t="shared" si="251"/>
        <v>110.23</v>
      </c>
      <c r="T434" s="43">
        <f t="shared" si="251"/>
        <v>110.23</v>
      </c>
      <c r="U434" s="43">
        <f t="shared" si="251"/>
        <v>110.23</v>
      </c>
      <c r="V434" s="43">
        <f t="shared" si="251"/>
        <v>110.23</v>
      </c>
      <c r="W434" s="43">
        <f t="shared" si="251"/>
        <v>110.23</v>
      </c>
      <c r="X434" s="43">
        <f t="shared" si="251"/>
        <v>110.23</v>
      </c>
      <c r="Y434" s="43">
        <f t="shared" si="251"/>
        <v>110.23</v>
      </c>
      <c r="Z434" s="43">
        <f t="shared" si="251"/>
        <v>110.23</v>
      </c>
      <c r="AA434" s="43">
        <f t="shared" si="251"/>
        <v>110.23</v>
      </c>
    </row>
    <row r="435" spans="1:27" ht="12.75" customHeight="1" collapsed="1" x14ac:dyDescent="0.2">
      <c r="A435" s="97" t="s">
        <v>1452</v>
      </c>
      <c r="B435" s="27" t="str">
        <f>"23"&amp;"."&amp;$B$663&amp;"."&amp;$B$664</f>
        <v>23.01.2023</v>
      </c>
      <c r="C435" s="89" t="s">
        <v>74</v>
      </c>
      <c r="D435" s="90">
        <f>ROUND(((D436+D437+D439+D438)/1000),5)</f>
        <v>1.5085500000000001</v>
      </c>
      <c r="E435" s="90">
        <f>ROUND(((E436+E437+E439+E438)/1000),5)</f>
        <v>1.4741</v>
      </c>
      <c r="F435" s="90">
        <f>ROUND(((F436+F437+F439+F438)/1000),5)</f>
        <v>1.4186300000000001</v>
      </c>
      <c r="G435" s="90">
        <f t="shared" ref="G435:AA435" si="252">ROUND(((G436+G437+G439+G438)/1000),5)</f>
        <v>1.4092199999999999</v>
      </c>
      <c r="H435" s="90">
        <f t="shared" si="252"/>
        <v>1.4461599999999999</v>
      </c>
      <c r="I435" s="90">
        <f t="shared" si="252"/>
        <v>1.50709</v>
      </c>
      <c r="J435" s="90">
        <f t="shared" si="252"/>
        <v>1.7475099999999999</v>
      </c>
      <c r="K435" s="90">
        <f t="shared" si="252"/>
        <v>2.0814599999999999</v>
      </c>
      <c r="L435" s="90">
        <f t="shared" si="252"/>
        <v>2.2282199999999999</v>
      </c>
      <c r="M435" s="90">
        <f t="shared" si="252"/>
        <v>2.2555499999999999</v>
      </c>
      <c r="N435" s="90">
        <f t="shared" si="252"/>
        <v>2.2687300000000001</v>
      </c>
      <c r="O435" s="90">
        <f t="shared" si="252"/>
        <v>2.2985000000000002</v>
      </c>
      <c r="P435" s="90">
        <f t="shared" si="252"/>
        <v>2.27928</v>
      </c>
      <c r="Q435" s="90">
        <f t="shared" si="252"/>
        <v>2.28668</v>
      </c>
      <c r="R435" s="90">
        <f t="shared" si="252"/>
        <v>2.28145</v>
      </c>
      <c r="S435" s="90">
        <f t="shared" si="252"/>
        <v>2.2497199999999999</v>
      </c>
      <c r="T435" s="90">
        <f t="shared" si="252"/>
        <v>2.2529599999999999</v>
      </c>
      <c r="U435" s="90">
        <f t="shared" si="252"/>
        <v>2.2649499999999998</v>
      </c>
      <c r="V435" s="90">
        <f t="shared" si="252"/>
        <v>2.2603399999999998</v>
      </c>
      <c r="W435" s="90">
        <f t="shared" si="252"/>
        <v>2.2754799999999999</v>
      </c>
      <c r="X435" s="90">
        <f t="shared" si="252"/>
        <v>2.2439800000000001</v>
      </c>
      <c r="Y435" s="90">
        <f t="shared" si="252"/>
        <v>2.0966100000000001</v>
      </c>
      <c r="Z435" s="90">
        <f t="shared" si="252"/>
        <v>1.87418</v>
      </c>
      <c r="AA435" s="90">
        <f t="shared" si="252"/>
        <v>1.5084</v>
      </c>
    </row>
    <row r="436" spans="1:27" ht="12.75" hidden="1" customHeight="1" outlineLevel="1" x14ac:dyDescent="0.2">
      <c r="A436" s="98" t="s">
        <v>1453</v>
      </c>
      <c r="B436" s="62" t="s">
        <v>236</v>
      </c>
      <c r="C436" s="42" t="s">
        <v>77</v>
      </c>
      <c r="D436" s="43">
        <v>1174.58</v>
      </c>
      <c r="E436" s="43">
        <v>1140.1300000000001</v>
      </c>
      <c r="F436" s="43">
        <v>1084.6600000000001</v>
      </c>
      <c r="G436" s="43">
        <v>1075.25</v>
      </c>
      <c r="H436" s="43">
        <v>1112.19</v>
      </c>
      <c r="I436" s="43">
        <v>1173.1199999999999</v>
      </c>
      <c r="J436" s="43">
        <v>1413.54</v>
      </c>
      <c r="K436" s="43">
        <v>1747.49</v>
      </c>
      <c r="L436" s="43">
        <v>1894.25</v>
      </c>
      <c r="M436" s="43">
        <v>1921.58</v>
      </c>
      <c r="N436" s="43">
        <v>1934.76</v>
      </c>
      <c r="O436" s="43">
        <v>1964.53</v>
      </c>
      <c r="P436" s="43">
        <v>1945.31</v>
      </c>
      <c r="Q436" s="43">
        <v>1952.71</v>
      </c>
      <c r="R436" s="43">
        <v>1947.48</v>
      </c>
      <c r="S436" s="43">
        <v>1915.75</v>
      </c>
      <c r="T436" s="43">
        <v>1918.99</v>
      </c>
      <c r="U436" s="43">
        <v>1930.98</v>
      </c>
      <c r="V436" s="43">
        <v>1926.37</v>
      </c>
      <c r="W436" s="43">
        <v>1941.51</v>
      </c>
      <c r="X436" s="43">
        <v>1910.01</v>
      </c>
      <c r="Y436" s="43">
        <v>1762.64</v>
      </c>
      <c r="Z436" s="43">
        <v>1540.21</v>
      </c>
      <c r="AA436" s="43">
        <v>1174.43</v>
      </c>
    </row>
    <row r="437" spans="1:27" ht="12.75" hidden="1" customHeight="1" outlineLevel="1" x14ac:dyDescent="0.2">
      <c r="A437" s="98" t="s">
        <v>1454</v>
      </c>
      <c r="B437" s="62" t="s">
        <v>88</v>
      </c>
      <c r="C437" s="42" t="s">
        <v>77</v>
      </c>
      <c r="D437" s="43">
        <f>$D$327</f>
        <v>217.03</v>
      </c>
      <c r="E437" s="43">
        <f t="shared" ref="E437:AA437" si="253">$D$327</f>
        <v>217.03</v>
      </c>
      <c r="F437" s="43">
        <f t="shared" si="253"/>
        <v>217.03</v>
      </c>
      <c r="G437" s="43">
        <f t="shared" si="253"/>
        <v>217.03</v>
      </c>
      <c r="H437" s="43">
        <f t="shared" si="253"/>
        <v>217.03</v>
      </c>
      <c r="I437" s="43">
        <f t="shared" si="253"/>
        <v>217.03</v>
      </c>
      <c r="J437" s="43">
        <f t="shared" si="253"/>
        <v>217.03</v>
      </c>
      <c r="K437" s="43">
        <f t="shared" si="253"/>
        <v>217.03</v>
      </c>
      <c r="L437" s="43">
        <f t="shared" si="253"/>
        <v>217.03</v>
      </c>
      <c r="M437" s="43">
        <f t="shared" si="253"/>
        <v>217.03</v>
      </c>
      <c r="N437" s="43">
        <f t="shared" si="253"/>
        <v>217.03</v>
      </c>
      <c r="O437" s="43">
        <f t="shared" si="253"/>
        <v>217.03</v>
      </c>
      <c r="P437" s="43">
        <f t="shared" si="253"/>
        <v>217.03</v>
      </c>
      <c r="Q437" s="43">
        <f t="shared" si="253"/>
        <v>217.03</v>
      </c>
      <c r="R437" s="43">
        <f t="shared" si="253"/>
        <v>217.03</v>
      </c>
      <c r="S437" s="43">
        <f t="shared" si="253"/>
        <v>217.03</v>
      </c>
      <c r="T437" s="43">
        <f t="shared" si="253"/>
        <v>217.03</v>
      </c>
      <c r="U437" s="43">
        <f t="shared" si="253"/>
        <v>217.03</v>
      </c>
      <c r="V437" s="43">
        <f t="shared" si="253"/>
        <v>217.03</v>
      </c>
      <c r="W437" s="43">
        <f t="shared" si="253"/>
        <v>217.03</v>
      </c>
      <c r="X437" s="43">
        <f t="shared" si="253"/>
        <v>217.03</v>
      </c>
      <c r="Y437" s="43">
        <f t="shared" si="253"/>
        <v>217.03</v>
      </c>
      <c r="Z437" s="43">
        <f t="shared" si="253"/>
        <v>217.03</v>
      </c>
      <c r="AA437" s="43">
        <f t="shared" si="253"/>
        <v>217.03</v>
      </c>
    </row>
    <row r="438" spans="1:27" ht="12.75" hidden="1" customHeight="1" outlineLevel="1" x14ac:dyDescent="0.2">
      <c r="A438" s="98" t="s">
        <v>1455</v>
      </c>
      <c r="B438" s="62" t="s">
        <v>81</v>
      </c>
      <c r="C438" s="42" t="s">
        <v>77</v>
      </c>
      <c r="D438" s="43">
        <v>6.71</v>
      </c>
      <c r="E438" s="43">
        <v>6.71</v>
      </c>
      <c r="F438" s="43">
        <v>6.71</v>
      </c>
      <c r="G438" s="43">
        <v>6.71</v>
      </c>
      <c r="H438" s="43">
        <v>6.71</v>
      </c>
      <c r="I438" s="43">
        <v>6.71</v>
      </c>
      <c r="J438" s="43">
        <v>6.71</v>
      </c>
      <c r="K438" s="43">
        <v>6.71</v>
      </c>
      <c r="L438" s="43">
        <v>6.71</v>
      </c>
      <c r="M438" s="43">
        <v>6.71</v>
      </c>
      <c r="N438" s="43">
        <v>6.71</v>
      </c>
      <c r="O438" s="43">
        <v>6.71</v>
      </c>
      <c r="P438" s="43">
        <v>6.71</v>
      </c>
      <c r="Q438" s="43">
        <v>6.71</v>
      </c>
      <c r="R438" s="43">
        <v>6.71</v>
      </c>
      <c r="S438" s="43">
        <v>6.71</v>
      </c>
      <c r="T438" s="43">
        <v>6.71</v>
      </c>
      <c r="U438" s="43">
        <v>6.71</v>
      </c>
      <c r="V438" s="43">
        <v>6.71</v>
      </c>
      <c r="W438" s="43">
        <v>6.71</v>
      </c>
      <c r="X438" s="43">
        <v>6.71</v>
      </c>
      <c r="Y438" s="43">
        <v>6.71</v>
      </c>
      <c r="Z438" s="43">
        <v>6.71</v>
      </c>
      <c r="AA438" s="43">
        <v>6.71</v>
      </c>
    </row>
    <row r="439" spans="1:27" ht="12.75" hidden="1" customHeight="1" outlineLevel="1" x14ac:dyDescent="0.2">
      <c r="A439" s="98" t="s">
        <v>1456</v>
      </c>
      <c r="B439" s="62" t="s">
        <v>79</v>
      </c>
      <c r="C439" s="42" t="s">
        <v>77</v>
      </c>
      <c r="D439" s="43">
        <f>$D$11</f>
        <v>110.23</v>
      </c>
      <c r="E439" s="43">
        <f t="shared" ref="E439:AA439" si="254">$D$11</f>
        <v>110.23</v>
      </c>
      <c r="F439" s="43">
        <f t="shared" si="254"/>
        <v>110.23</v>
      </c>
      <c r="G439" s="43">
        <f t="shared" si="254"/>
        <v>110.23</v>
      </c>
      <c r="H439" s="43">
        <f t="shared" si="254"/>
        <v>110.23</v>
      </c>
      <c r="I439" s="43">
        <f t="shared" si="254"/>
        <v>110.23</v>
      </c>
      <c r="J439" s="43">
        <f t="shared" si="254"/>
        <v>110.23</v>
      </c>
      <c r="K439" s="43">
        <f t="shared" si="254"/>
        <v>110.23</v>
      </c>
      <c r="L439" s="43">
        <f t="shared" si="254"/>
        <v>110.23</v>
      </c>
      <c r="M439" s="43">
        <f t="shared" si="254"/>
        <v>110.23</v>
      </c>
      <c r="N439" s="43">
        <f t="shared" si="254"/>
        <v>110.23</v>
      </c>
      <c r="O439" s="43">
        <f t="shared" si="254"/>
        <v>110.23</v>
      </c>
      <c r="P439" s="43">
        <f t="shared" si="254"/>
        <v>110.23</v>
      </c>
      <c r="Q439" s="43">
        <f t="shared" si="254"/>
        <v>110.23</v>
      </c>
      <c r="R439" s="43">
        <f t="shared" si="254"/>
        <v>110.23</v>
      </c>
      <c r="S439" s="43">
        <f t="shared" si="254"/>
        <v>110.23</v>
      </c>
      <c r="T439" s="43">
        <f t="shared" si="254"/>
        <v>110.23</v>
      </c>
      <c r="U439" s="43">
        <f t="shared" si="254"/>
        <v>110.23</v>
      </c>
      <c r="V439" s="43">
        <f t="shared" si="254"/>
        <v>110.23</v>
      </c>
      <c r="W439" s="43">
        <f t="shared" si="254"/>
        <v>110.23</v>
      </c>
      <c r="X439" s="43">
        <f t="shared" si="254"/>
        <v>110.23</v>
      </c>
      <c r="Y439" s="43">
        <f t="shared" si="254"/>
        <v>110.23</v>
      </c>
      <c r="Z439" s="43">
        <f t="shared" si="254"/>
        <v>110.23</v>
      </c>
      <c r="AA439" s="43">
        <f t="shared" si="254"/>
        <v>110.23</v>
      </c>
    </row>
    <row r="440" spans="1:27" ht="12.75" customHeight="1" collapsed="1" x14ac:dyDescent="0.2">
      <c r="A440" s="97" t="s">
        <v>1457</v>
      </c>
      <c r="B440" s="27" t="str">
        <f>"24"&amp;"."&amp;$B$663&amp;"."&amp;$B$664</f>
        <v>24.01.2023</v>
      </c>
      <c r="C440" s="89" t="s">
        <v>74</v>
      </c>
      <c r="D440" s="90">
        <f>ROUND(((D441+D442+D444+D443)/1000),5)</f>
        <v>1.5041199999999999</v>
      </c>
      <c r="E440" s="90">
        <f>ROUND(((E441+E442+E444+E443)/1000),5)</f>
        <v>1.4468000000000001</v>
      </c>
      <c r="F440" s="90">
        <f>ROUND(((F441+F442+F444+F443)/1000),5)</f>
        <v>1.4292</v>
      </c>
      <c r="G440" s="90">
        <f t="shared" ref="G440:AA440" si="255">ROUND(((G441+G442+G444+G443)/1000),5)</f>
        <v>1.4296800000000001</v>
      </c>
      <c r="H440" s="90">
        <f t="shared" si="255"/>
        <v>1.47743</v>
      </c>
      <c r="I440" s="90">
        <f t="shared" si="255"/>
        <v>1.5486200000000001</v>
      </c>
      <c r="J440" s="90">
        <f t="shared" si="255"/>
        <v>1.9123600000000001</v>
      </c>
      <c r="K440" s="90">
        <f t="shared" si="255"/>
        <v>2.1122399999999999</v>
      </c>
      <c r="L440" s="90">
        <f t="shared" si="255"/>
        <v>2.2246999999999999</v>
      </c>
      <c r="M440" s="90">
        <f t="shared" si="255"/>
        <v>2.24159</v>
      </c>
      <c r="N440" s="90">
        <f t="shared" si="255"/>
        <v>2.2540399999999998</v>
      </c>
      <c r="O440" s="90">
        <f t="shared" si="255"/>
        <v>2.2753800000000002</v>
      </c>
      <c r="P440" s="90">
        <f t="shared" si="255"/>
        <v>2.2643200000000001</v>
      </c>
      <c r="Q440" s="90">
        <f t="shared" si="255"/>
        <v>2.2695099999999999</v>
      </c>
      <c r="R440" s="90">
        <f t="shared" si="255"/>
        <v>2.2682799999999999</v>
      </c>
      <c r="S440" s="90">
        <f t="shared" si="255"/>
        <v>2.2404899999999999</v>
      </c>
      <c r="T440" s="90">
        <f t="shared" si="255"/>
        <v>2.2402899999999999</v>
      </c>
      <c r="U440" s="90">
        <f t="shared" si="255"/>
        <v>2.2509899999999998</v>
      </c>
      <c r="V440" s="90">
        <f t="shared" si="255"/>
        <v>2.2489400000000002</v>
      </c>
      <c r="W440" s="90">
        <f t="shared" si="255"/>
        <v>2.26159</v>
      </c>
      <c r="X440" s="90">
        <f t="shared" si="255"/>
        <v>2.2159499999999999</v>
      </c>
      <c r="Y440" s="90">
        <f t="shared" si="255"/>
        <v>2.1432099999999998</v>
      </c>
      <c r="Z440" s="90">
        <f t="shared" si="255"/>
        <v>1.9883200000000001</v>
      </c>
      <c r="AA440" s="90">
        <f t="shared" si="255"/>
        <v>1.55186</v>
      </c>
    </row>
    <row r="441" spans="1:27" ht="12.75" hidden="1" customHeight="1" outlineLevel="1" x14ac:dyDescent="0.2">
      <c r="A441" s="98" t="s">
        <v>1458</v>
      </c>
      <c r="B441" s="62" t="s">
        <v>236</v>
      </c>
      <c r="C441" s="42" t="s">
        <v>77</v>
      </c>
      <c r="D441" s="43">
        <v>1170.1500000000001</v>
      </c>
      <c r="E441" s="43">
        <v>1112.83</v>
      </c>
      <c r="F441" s="43">
        <v>1095.23</v>
      </c>
      <c r="G441" s="43">
        <v>1095.71</v>
      </c>
      <c r="H441" s="43">
        <v>1143.46</v>
      </c>
      <c r="I441" s="43">
        <v>1214.6500000000001</v>
      </c>
      <c r="J441" s="43">
        <v>1578.39</v>
      </c>
      <c r="K441" s="43">
        <v>1778.27</v>
      </c>
      <c r="L441" s="43">
        <v>1890.73</v>
      </c>
      <c r="M441" s="43">
        <v>1907.62</v>
      </c>
      <c r="N441" s="43">
        <v>1920.07</v>
      </c>
      <c r="O441" s="43">
        <v>1941.41</v>
      </c>
      <c r="P441" s="43">
        <v>1930.35</v>
      </c>
      <c r="Q441" s="43">
        <v>1935.54</v>
      </c>
      <c r="R441" s="43">
        <v>1934.31</v>
      </c>
      <c r="S441" s="43">
        <v>1906.52</v>
      </c>
      <c r="T441" s="43">
        <v>1906.32</v>
      </c>
      <c r="U441" s="43">
        <v>1917.02</v>
      </c>
      <c r="V441" s="43">
        <v>1914.97</v>
      </c>
      <c r="W441" s="43">
        <v>1927.62</v>
      </c>
      <c r="X441" s="43">
        <v>1881.98</v>
      </c>
      <c r="Y441" s="43">
        <v>1809.24</v>
      </c>
      <c r="Z441" s="43">
        <v>1654.35</v>
      </c>
      <c r="AA441" s="43">
        <v>1217.8900000000001</v>
      </c>
    </row>
    <row r="442" spans="1:27" ht="12.75" hidden="1" customHeight="1" outlineLevel="1" x14ac:dyDescent="0.2">
      <c r="A442" s="98" t="s">
        <v>1459</v>
      </c>
      <c r="B442" s="62" t="s">
        <v>88</v>
      </c>
      <c r="C442" s="42" t="s">
        <v>77</v>
      </c>
      <c r="D442" s="43">
        <f>$D$327</f>
        <v>217.03</v>
      </c>
      <c r="E442" s="43">
        <f t="shared" ref="E442:AA442" si="256">$D$327</f>
        <v>217.03</v>
      </c>
      <c r="F442" s="43">
        <f t="shared" si="256"/>
        <v>217.03</v>
      </c>
      <c r="G442" s="43">
        <f t="shared" si="256"/>
        <v>217.03</v>
      </c>
      <c r="H442" s="43">
        <f t="shared" si="256"/>
        <v>217.03</v>
      </c>
      <c r="I442" s="43">
        <f t="shared" si="256"/>
        <v>217.03</v>
      </c>
      <c r="J442" s="43">
        <f t="shared" si="256"/>
        <v>217.03</v>
      </c>
      <c r="K442" s="43">
        <f t="shared" si="256"/>
        <v>217.03</v>
      </c>
      <c r="L442" s="43">
        <f t="shared" si="256"/>
        <v>217.03</v>
      </c>
      <c r="M442" s="43">
        <f t="shared" si="256"/>
        <v>217.03</v>
      </c>
      <c r="N442" s="43">
        <f t="shared" si="256"/>
        <v>217.03</v>
      </c>
      <c r="O442" s="43">
        <f t="shared" si="256"/>
        <v>217.03</v>
      </c>
      <c r="P442" s="43">
        <f t="shared" si="256"/>
        <v>217.03</v>
      </c>
      <c r="Q442" s="43">
        <f t="shared" si="256"/>
        <v>217.03</v>
      </c>
      <c r="R442" s="43">
        <f t="shared" si="256"/>
        <v>217.03</v>
      </c>
      <c r="S442" s="43">
        <f t="shared" si="256"/>
        <v>217.03</v>
      </c>
      <c r="T442" s="43">
        <f t="shared" si="256"/>
        <v>217.03</v>
      </c>
      <c r="U442" s="43">
        <f t="shared" si="256"/>
        <v>217.03</v>
      </c>
      <c r="V442" s="43">
        <f t="shared" si="256"/>
        <v>217.03</v>
      </c>
      <c r="W442" s="43">
        <f t="shared" si="256"/>
        <v>217.03</v>
      </c>
      <c r="X442" s="43">
        <f t="shared" si="256"/>
        <v>217.03</v>
      </c>
      <c r="Y442" s="43">
        <f t="shared" si="256"/>
        <v>217.03</v>
      </c>
      <c r="Z442" s="43">
        <f t="shared" si="256"/>
        <v>217.03</v>
      </c>
      <c r="AA442" s="43">
        <f t="shared" si="256"/>
        <v>217.03</v>
      </c>
    </row>
    <row r="443" spans="1:27" ht="12.75" hidden="1" customHeight="1" outlineLevel="1" x14ac:dyDescent="0.2">
      <c r="A443" s="98" t="s">
        <v>1460</v>
      </c>
      <c r="B443" s="62" t="s">
        <v>81</v>
      </c>
      <c r="C443" s="42" t="s">
        <v>77</v>
      </c>
      <c r="D443" s="43">
        <v>6.71</v>
      </c>
      <c r="E443" s="43">
        <v>6.71</v>
      </c>
      <c r="F443" s="43">
        <v>6.71</v>
      </c>
      <c r="G443" s="43">
        <v>6.71</v>
      </c>
      <c r="H443" s="43">
        <v>6.71</v>
      </c>
      <c r="I443" s="43">
        <v>6.71</v>
      </c>
      <c r="J443" s="43">
        <v>6.71</v>
      </c>
      <c r="K443" s="43">
        <v>6.71</v>
      </c>
      <c r="L443" s="43">
        <v>6.71</v>
      </c>
      <c r="M443" s="43">
        <v>6.71</v>
      </c>
      <c r="N443" s="43">
        <v>6.71</v>
      </c>
      <c r="O443" s="43">
        <v>6.71</v>
      </c>
      <c r="P443" s="43">
        <v>6.71</v>
      </c>
      <c r="Q443" s="43">
        <v>6.71</v>
      </c>
      <c r="R443" s="43">
        <v>6.71</v>
      </c>
      <c r="S443" s="43">
        <v>6.71</v>
      </c>
      <c r="T443" s="43">
        <v>6.71</v>
      </c>
      <c r="U443" s="43">
        <v>6.71</v>
      </c>
      <c r="V443" s="43">
        <v>6.71</v>
      </c>
      <c r="W443" s="43">
        <v>6.71</v>
      </c>
      <c r="X443" s="43">
        <v>6.71</v>
      </c>
      <c r="Y443" s="43">
        <v>6.71</v>
      </c>
      <c r="Z443" s="43">
        <v>6.71</v>
      </c>
      <c r="AA443" s="43">
        <v>6.71</v>
      </c>
    </row>
    <row r="444" spans="1:27" ht="12.75" hidden="1" customHeight="1" outlineLevel="1" x14ac:dyDescent="0.2">
      <c r="A444" s="98" t="s">
        <v>1461</v>
      </c>
      <c r="B444" s="62" t="s">
        <v>79</v>
      </c>
      <c r="C444" s="42" t="s">
        <v>77</v>
      </c>
      <c r="D444" s="43">
        <f>$D$11</f>
        <v>110.23</v>
      </c>
      <c r="E444" s="43">
        <f t="shared" ref="E444:AA444" si="257">$D$11</f>
        <v>110.23</v>
      </c>
      <c r="F444" s="43">
        <f t="shared" si="257"/>
        <v>110.23</v>
      </c>
      <c r="G444" s="43">
        <f t="shared" si="257"/>
        <v>110.23</v>
      </c>
      <c r="H444" s="43">
        <f t="shared" si="257"/>
        <v>110.23</v>
      </c>
      <c r="I444" s="43">
        <f t="shared" si="257"/>
        <v>110.23</v>
      </c>
      <c r="J444" s="43">
        <f t="shared" si="257"/>
        <v>110.23</v>
      </c>
      <c r="K444" s="43">
        <f t="shared" si="257"/>
        <v>110.23</v>
      </c>
      <c r="L444" s="43">
        <f t="shared" si="257"/>
        <v>110.23</v>
      </c>
      <c r="M444" s="43">
        <f t="shared" si="257"/>
        <v>110.23</v>
      </c>
      <c r="N444" s="43">
        <f t="shared" si="257"/>
        <v>110.23</v>
      </c>
      <c r="O444" s="43">
        <f t="shared" si="257"/>
        <v>110.23</v>
      </c>
      <c r="P444" s="43">
        <f t="shared" si="257"/>
        <v>110.23</v>
      </c>
      <c r="Q444" s="43">
        <f t="shared" si="257"/>
        <v>110.23</v>
      </c>
      <c r="R444" s="43">
        <f t="shared" si="257"/>
        <v>110.23</v>
      </c>
      <c r="S444" s="43">
        <f t="shared" si="257"/>
        <v>110.23</v>
      </c>
      <c r="T444" s="43">
        <f t="shared" si="257"/>
        <v>110.23</v>
      </c>
      <c r="U444" s="43">
        <f t="shared" si="257"/>
        <v>110.23</v>
      </c>
      <c r="V444" s="43">
        <f t="shared" si="257"/>
        <v>110.23</v>
      </c>
      <c r="W444" s="43">
        <f t="shared" si="257"/>
        <v>110.23</v>
      </c>
      <c r="X444" s="43">
        <f t="shared" si="257"/>
        <v>110.23</v>
      </c>
      <c r="Y444" s="43">
        <f t="shared" si="257"/>
        <v>110.23</v>
      </c>
      <c r="Z444" s="43">
        <f t="shared" si="257"/>
        <v>110.23</v>
      </c>
      <c r="AA444" s="43">
        <f t="shared" si="257"/>
        <v>110.23</v>
      </c>
    </row>
    <row r="445" spans="1:27" collapsed="1" x14ac:dyDescent="0.2">
      <c r="A445" s="97" t="s">
        <v>1462</v>
      </c>
      <c r="B445" s="27" t="str">
        <f>"25"&amp;"."&amp;$B$663&amp;"."&amp;$B$664</f>
        <v>25.01.2023</v>
      </c>
      <c r="C445" s="89" t="s">
        <v>74</v>
      </c>
      <c r="D445" s="90">
        <f>ROUND(((D446+D447+D449+D448)/1000),5)</f>
        <v>1.5058800000000001</v>
      </c>
      <c r="E445" s="90">
        <f>ROUND(((E446+E447+E449+E448)/1000),5)</f>
        <v>1.4705600000000001</v>
      </c>
      <c r="F445" s="90">
        <f>ROUND(((F446+F447+F449+F448)/1000),5)</f>
        <v>1.43919</v>
      </c>
      <c r="G445" s="90">
        <f t="shared" ref="G445:AA445" si="258">ROUND(((G446+G447+G449+G448)/1000),5)</f>
        <v>1.4408399999999999</v>
      </c>
      <c r="H445" s="90">
        <f t="shared" si="258"/>
        <v>1.4973700000000001</v>
      </c>
      <c r="I445" s="90">
        <f t="shared" si="258"/>
        <v>1.5452600000000001</v>
      </c>
      <c r="J445" s="90">
        <f t="shared" si="258"/>
        <v>1.91475</v>
      </c>
      <c r="K445" s="90">
        <f t="shared" si="258"/>
        <v>2.1669700000000001</v>
      </c>
      <c r="L445" s="90">
        <f t="shared" si="258"/>
        <v>2.2715900000000002</v>
      </c>
      <c r="M445" s="90">
        <f t="shared" si="258"/>
        <v>2.2852199999999998</v>
      </c>
      <c r="N445" s="90">
        <f t="shared" si="258"/>
        <v>2.3007599999999999</v>
      </c>
      <c r="O445" s="90">
        <f t="shared" si="258"/>
        <v>2.3240599999999998</v>
      </c>
      <c r="P445" s="90">
        <f t="shared" si="258"/>
        <v>2.3087</v>
      </c>
      <c r="Q445" s="90">
        <f t="shared" si="258"/>
        <v>2.3137799999999999</v>
      </c>
      <c r="R445" s="90">
        <f t="shared" si="258"/>
        <v>2.3109000000000002</v>
      </c>
      <c r="S445" s="90">
        <f t="shared" si="258"/>
        <v>2.2817500000000002</v>
      </c>
      <c r="T445" s="90">
        <f t="shared" si="258"/>
        <v>2.28043</v>
      </c>
      <c r="U445" s="90">
        <f t="shared" si="258"/>
        <v>2.29427</v>
      </c>
      <c r="V445" s="90">
        <f t="shared" si="258"/>
        <v>2.2907799999999998</v>
      </c>
      <c r="W445" s="90">
        <f t="shared" si="258"/>
        <v>2.30558</v>
      </c>
      <c r="X445" s="90">
        <f t="shared" si="258"/>
        <v>2.2740900000000002</v>
      </c>
      <c r="Y445" s="90">
        <f t="shared" si="258"/>
        <v>2.1581000000000001</v>
      </c>
      <c r="Z445" s="90">
        <f t="shared" si="258"/>
        <v>1.99993</v>
      </c>
      <c r="AA445" s="90">
        <f t="shared" si="258"/>
        <v>1.56341</v>
      </c>
    </row>
    <row r="446" spans="1:27" ht="12.75" hidden="1" customHeight="1" outlineLevel="1" x14ac:dyDescent="0.2">
      <c r="A446" s="98" t="s">
        <v>1463</v>
      </c>
      <c r="B446" s="62" t="s">
        <v>236</v>
      </c>
      <c r="C446" s="42" t="s">
        <v>77</v>
      </c>
      <c r="D446" s="43">
        <v>1171.9100000000001</v>
      </c>
      <c r="E446" s="43">
        <v>1136.5899999999999</v>
      </c>
      <c r="F446" s="43">
        <v>1105.22</v>
      </c>
      <c r="G446" s="43">
        <v>1106.8699999999999</v>
      </c>
      <c r="H446" s="43">
        <v>1163.4000000000001</v>
      </c>
      <c r="I446" s="43">
        <v>1211.29</v>
      </c>
      <c r="J446" s="43">
        <v>1580.78</v>
      </c>
      <c r="K446" s="43">
        <v>1833</v>
      </c>
      <c r="L446" s="43">
        <v>1937.62</v>
      </c>
      <c r="M446" s="43">
        <v>1951.25</v>
      </c>
      <c r="N446" s="43">
        <v>1966.79</v>
      </c>
      <c r="O446" s="43">
        <v>1990.09</v>
      </c>
      <c r="P446" s="43">
        <v>1974.73</v>
      </c>
      <c r="Q446" s="43">
        <v>1979.81</v>
      </c>
      <c r="R446" s="43">
        <v>1976.93</v>
      </c>
      <c r="S446" s="43">
        <v>1947.78</v>
      </c>
      <c r="T446" s="43">
        <v>1946.46</v>
      </c>
      <c r="U446" s="43">
        <v>1960.3</v>
      </c>
      <c r="V446" s="43">
        <v>1956.81</v>
      </c>
      <c r="W446" s="43">
        <v>1971.61</v>
      </c>
      <c r="X446" s="43">
        <v>1940.12</v>
      </c>
      <c r="Y446" s="43">
        <v>1824.13</v>
      </c>
      <c r="Z446" s="43">
        <v>1665.96</v>
      </c>
      <c r="AA446" s="43">
        <v>1229.44</v>
      </c>
    </row>
    <row r="447" spans="1:27" ht="12.75" hidden="1" customHeight="1" outlineLevel="1" x14ac:dyDescent="0.2">
      <c r="A447" s="98" t="s">
        <v>1464</v>
      </c>
      <c r="B447" s="62" t="s">
        <v>88</v>
      </c>
      <c r="C447" s="42" t="s">
        <v>77</v>
      </c>
      <c r="D447" s="43">
        <f>$D$327</f>
        <v>217.03</v>
      </c>
      <c r="E447" s="43">
        <f t="shared" ref="E447:AA447" si="259">$D$327</f>
        <v>217.03</v>
      </c>
      <c r="F447" s="43">
        <f t="shared" si="259"/>
        <v>217.03</v>
      </c>
      <c r="G447" s="43">
        <f t="shared" si="259"/>
        <v>217.03</v>
      </c>
      <c r="H447" s="43">
        <f t="shared" si="259"/>
        <v>217.03</v>
      </c>
      <c r="I447" s="43">
        <f t="shared" si="259"/>
        <v>217.03</v>
      </c>
      <c r="J447" s="43">
        <f t="shared" si="259"/>
        <v>217.03</v>
      </c>
      <c r="K447" s="43">
        <f t="shared" si="259"/>
        <v>217.03</v>
      </c>
      <c r="L447" s="43">
        <f t="shared" si="259"/>
        <v>217.03</v>
      </c>
      <c r="M447" s="43">
        <f t="shared" si="259"/>
        <v>217.03</v>
      </c>
      <c r="N447" s="43">
        <f t="shared" si="259"/>
        <v>217.03</v>
      </c>
      <c r="O447" s="43">
        <f t="shared" si="259"/>
        <v>217.03</v>
      </c>
      <c r="P447" s="43">
        <f t="shared" si="259"/>
        <v>217.03</v>
      </c>
      <c r="Q447" s="43">
        <f t="shared" si="259"/>
        <v>217.03</v>
      </c>
      <c r="R447" s="43">
        <f t="shared" si="259"/>
        <v>217.03</v>
      </c>
      <c r="S447" s="43">
        <f t="shared" si="259"/>
        <v>217.03</v>
      </c>
      <c r="T447" s="43">
        <f t="shared" si="259"/>
        <v>217.03</v>
      </c>
      <c r="U447" s="43">
        <f t="shared" si="259"/>
        <v>217.03</v>
      </c>
      <c r="V447" s="43">
        <f t="shared" si="259"/>
        <v>217.03</v>
      </c>
      <c r="W447" s="43">
        <f t="shared" si="259"/>
        <v>217.03</v>
      </c>
      <c r="X447" s="43">
        <f t="shared" si="259"/>
        <v>217.03</v>
      </c>
      <c r="Y447" s="43">
        <f t="shared" si="259"/>
        <v>217.03</v>
      </c>
      <c r="Z447" s="43">
        <f t="shared" si="259"/>
        <v>217.03</v>
      </c>
      <c r="AA447" s="43">
        <f t="shared" si="259"/>
        <v>217.03</v>
      </c>
    </row>
    <row r="448" spans="1:27" ht="12.75" hidden="1" customHeight="1" outlineLevel="1" x14ac:dyDescent="0.2">
      <c r="A448" s="98" t="s">
        <v>1465</v>
      </c>
      <c r="B448" s="62" t="s">
        <v>81</v>
      </c>
      <c r="C448" s="42" t="s">
        <v>77</v>
      </c>
      <c r="D448" s="43">
        <v>6.71</v>
      </c>
      <c r="E448" s="43">
        <v>6.71</v>
      </c>
      <c r="F448" s="43">
        <v>6.71</v>
      </c>
      <c r="G448" s="43">
        <v>6.71</v>
      </c>
      <c r="H448" s="43">
        <v>6.71</v>
      </c>
      <c r="I448" s="43">
        <v>6.71</v>
      </c>
      <c r="J448" s="43">
        <v>6.71</v>
      </c>
      <c r="K448" s="43">
        <v>6.71</v>
      </c>
      <c r="L448" s="43">
        <v>6.71</v>
      </c>
      <c r="M448" s="43">
        <v>6.71</v>
      </c>
      <c r="N448" s="43">
        <v>6.71</v>
      </c>
      <c r="O448" s="43">
        <v>6.71</v>
      </c>
      <c r="P448" s="43">
        <v>6.71</v>
      </c>
      <c r="Q448" s="43">
        <v>6.71</v>
      </c>
      <c r="R448" s="43">
        <v>6.71</v>
      </c>
      <c r="S448" s="43">
        <v>6.71</v>
      </c>
      <c r="T448" s="43">
        <v>6.71</v>
      </c>
      <c r="U448" s="43">
        <v>6.71</v>
      </c>
      <c r="V448" s="43">
        <v>6.71</v>
      </c>
      <c r="W448" s="43">
        <v>6.71</v>
      </c>
      <c r="X448" s="43">
        <v>6.71</v>
      </c>
      <c r="Y448" s="43">
        <v>6.71</v>
      </c>
      <c r="Z448" s="43">
        <v>6.71</v>
      </c>
      <c r="AA448" s="43">
        <v>6.71</v>
      </c>
    </row>
    <row r="449" spans="1:27" ht="12.75" hidden="1" customHeight="1" outlineLevel="1" x14ac:dyDescent="0.2">
      <c r="A449" s="98" t="s">
        <v>1466</v>
      </c>
      <c r="B449" s="62" t="s">
        <v>79</v>
      </c>
      <c r="C449" s="42" t="s">
        <v>77</v>
      </c>
      <c r="D449" s="43">
        <f>$D$11</f>
        <v>110.23</v>
      </c>
      <c r="E449" s="43">
        <f t="shared" ref="E449:AA449" si="260">$D$11</f>
        <v>110.23</v>
      </c>
      <c r="F449" s="43">
        <f t="shared" si="260"/>
        <v>110.23</v>
      </c>
      <c r="G449" s="43">
        <f t="shared" si="260"/>
        <v>110.23</v>
      </c>
      <c r="H449" s="43">
        <f t="shared" si="260"/>
        <v>110.23</v>
      </c>
      <c r="I449" s="43">
        <f t="shared" si="260"/>
        <v>110.23</v>
      </c>
      <c r="J449" s="43">
        <f t="shared" si="260"/>
        <v>110.23</v>
      </c>
      <c r="K449" s="43">
        <f t="shared" si="260"/>
        <v>110.23</v>
      </c>
      <c r="L449" s="43">
        <f t="shared" si="260"/>
        <v>110.23</v>
      </c>
      <c r="M449" s="43">
        <f t="shared" si="260"/>
        <v>110.23</v>
      </c>
      <c r="N449" s="43">
        <f t="shared" si="260"/>
        <v>110.23</v>
      </c>
      <c r="O449" s="43">
        <f t="shared" si="260"/>
        <v>110.23</v>
      </c>
      <c r="P449" s="43">
        <f t="shared" si="260"/>
        <v>110.23</v>
      </c>
      <c r="Q449" s="43">
        <f t="shared" si="260"/>
        <v>110.23</v>
      </c>
      <c r="R449" s="43">
        <f t="shared" si="260"/>
        <v>110.23</v>
      </c>
      <c r="S449" s="43">
        <f t="shared" si="260"/>
        <v>110.23</v>
      </c>
      <c r="T449" s="43">
        <f t="shared" si="260"/>
        <v>110.23</v>
      </c>
      <c r="U449" s="43">
        <f t="shared" si="260"/>
        <v>110.23</v>
      </c>
      <c r="V449" s="43">
        <f t="shared" si="260"/>
        <v>110.23</v>
      </c>
      <c r="W449" s="43">
        <f t="shared" si="260"/>
        <v>110.23</v>
      </c>
      <c r="X449" s="43">
        <f t="shared" si="260"/>
        <v>110.23</v>
      </c>
      <c r="Y449" s="43">
        <f t="shared" si="260"/>
        <v>110.23</v>
      </c>
      <c r="Z449" s="43">
        <f t="shared" si="260"/>
        <v>110.23</v>
      </c>
      <c r="AA449" s="43">
        <f t="shared" si="260"/>
        <v>110.23</v>
      </c>
    </row>
    <row r="450" spans="1:27" collapsed="1" x14ac:dyDescent="0.2">
      <c r="A450" s="97" t="s">
        <v>1467</v>
      </c>
      <c r="B450" s="27" t="str">
        <f>"26"&amp;"."&amp;$B$663&amp;"."&amp;$B$664</f>
        <v>26.01.2023</v>
      </c>
      <c r="C450" s="89" t="s">
        <v>74</v>
      </c>
      <c r="D450" s="90">
        <f>ROUND(((D451+D452+D454+D453)/1000),5)</f>
        <v>1.56816</v>
      </c>
      <c r="E450" s="90">
        <f>ROUND(((E451+E452+E454+E453)/1000),5)</f>
        <v>1.53884</v>
      </c>
      <c r="F450" s="90">
        <f>ROUND(((F451+F452+F454+F453)/1000),5)</f>
        <v>1.48441</v>
      </c>
      <c r="G450" s="90">
        <f t="shared" ref="G450:AA450" si="261">ROUND(((G451+G452+G454+G453)/1000),5)</f>
        <v>1.5063200000000001</v>
      </c>
      <c r="H450" s="90">
        <f t="shared" si="261"/>
        <v>1.56287</v>
      </c>
      <c r="I450" s="90">
        <f t="shared" si="261"/>
        <v>1.72014</v>
      </c>
      <c r="J450" s="90">
        <f t="shared" si="261"/>
        <v>1.9996100000000001</v>
      </c>
      <c r="K450" s="90">
        <f t="shared" si="261"/>
        <v>2.1978300000000002</v>
      </c>
      <c r="L450" s="90">
        <f t="shared" si="261"/>
        <v>2.2892000000000001</v>
      </c>
      <c r="M450" s="90">
        <f t="shared" si="261"/>
        <v>2.3019099999999999</v>
      </c>
      <c r="N450" s="90">
        <f t="shared" si="261"/>
        <v>2.3159000000000001</v>
      </c>
      <c r="O450" s="90">
        <f t="shared" si="261"/>
        <v>2.3381699999999999</v>
      </c>
      <c r="P450" s="90">
        <f t="shared" si="261"/>
        <v>2.3249399999999998</v>
      </c>
      <c r="Q450" s="90">
        <f t="shared" si="261"/>
        <v>2.3278799999999999</v>
      </c>
      <c r="R450" s="90">
        <f t="shared" si="261"/>
        <v>2.3254299999999999</v>
      </c>
      <c r="S450" s="90">
        <f t="shared" si="261"/>
        <v>2.2921</v>
      </c>
      <c r="T450" s="90">
        <f t="shared" si="261"/>
        <v>2.2899600000000002</v>
      </c>
      <c r="U450" s="90">
        <f t="shared" si="261"/>
        <v>2.3047800000000001</v>
      </c>
      <c r="V450" s="90">
        <f t="shared" si="261"/>
        <v>2.3024800000000001</v>
      </c>
      <c r="W450" s="90">
        <f t="shared" si="261"/>
        <v>2.31521</v>
      </c>
      <c r="X450" s="90">
        <f t="shared" si="261"/>
        <v>2.28654</v>
      </c>
      <c r="Y450" s="90">
        <f t="shared" si="261"/>
        <v>2.1387299999999998</v>
      </c>
      <c r="Z450" s="90">
        <f t="shared" si="261"/>
        <v>2.0198</v>
      </c>
      <c r="AA450" s="90">
        <f t="shared" si="261"/>
        <v>1.59127</v>
      </c>
    </row>
    <row r="451" spans="1:27" ht="12.75" hidden="1" customHeight="1" outlineLevel="1" x14ac:dyDescent="0.2">
      <c r="A451" s="98" t="s">
        <v>1468</v>
      </c>
      <c r="B451" s="62" t="s">
        <v>236</v>
      </c>
      <c r="C451" s="42" t="s">
        <v>77</v>
      </c>
      <c r="D451" s="43">
        <v>1234.19</v>
      </c>
      <c r="E451" s="43">
        <v>1204.8699999999999</v>
      </c>
      <c r="F451" s="43">
        <v>1150.44</v>
      </c>
      <c r="G451" s="43">
        <v>1172.3499999999999</v>
      </c>
      <c r="H451" s="43">
        <v>1228.9000000000001</v>
      </c>
      <c r="I451" s="43">
        <v>1386.17</v>
      </c>
      <c r="J451" s="43">
        <v>1665.64</v>
      </c>
      <c r="K451" s="43">
        <v>1863.86</v>
      </c>
      <c r="L451" s="43">
        <v>1955.23</v>
      </c>
      <c r="M451" s="43">
        <v>1967.94</v>
      </c>
      <c r="N451" s="43">
        <v>1981.93</v>
      </c>
      <c r="O451" s="43">
        <v>2004.2</v>
      </c>
      <c r="P451" s="43">
        <v>1990.97</v>
      </c>
      <c r="Q451" s="43">
        <v>1993.91</v>
      </c>
      <c r="R451" s="43">
        <v>1991.46</v>
      </c>
      <c r="S451" s="43">
        <v>1958.13</v>
      </c>
      <c r="T451" s="43">
        <v>1955.99</v>
      </c>
      <c r="U451" s="43">
        <v>1970.81</v>
      </c>
      <c r="V451" s="43">
        <v>1968.51</v>
      </c>
      <c r="W451" s="43">
        <v>1981.24</v>
      </c>
      <c r="X451" s="43">
        <v>1952.57</v>
      </c>
      <c r="Y451" s="43">
        <v>1804.76</v>
      </c>
      <c r="Z451" s="43">
        <v>1685.83</v>
      </c>
      <c r="AA451" s="43">
        <v>1257.3</v>
      </c>
    </row>
    <row r="452" spans="1:27" ht="12.75" hidden="1" customHeight="1" outlineLevel="1" x14ac:dyDescent="0.2">
      <c r="A452" s="98" t="s">
        <v>1469</v>
      </c>
      <c r="B452" s="62" t="s">
        <v>88</v>
      </c>
      <c r="C452" s="42" t="s">
        <v>77</v>
      </c>
      <c r="D452" s="43">
        <f>$D$327</f>
        <v>217.03</v>
      </c>
      <c r="E452" s="43">
        <f t="shared" ref="E452:AA452" si="262">$D$327</f>
        <v>217.03</v>
      </c>
      <c r="F452" s="43">
        <f t="shared" si="262"/>
        <v>217.03</v>
      </c>
      <c r="G452" s="43">
        <f t="shared" si="262"/>
        <v>217.03</v>
      </c>
      <c r="H452" s="43">
        <f t="shared" si="262"/>
        <v>217.03</v>
      </c>
      <c r="I452" s="43">
        <f t="shared" si="262"/>
        <v>217.03</v>
      </c>
      <c r="J452" s="43">
        <f t="shared" si="262"/>
        <v>217.03</v>
      </c>
      <c r="K452" s="43">
        <f t="shared" si="262"/>
        <v>217.03</v>
      </c>
      <c r="L452" s="43">
        <f t="shared" si="262"/>
        <v>217.03</v>
      </c>
      <c r="M452" s="43">
        <f t="shared" si="262"/>
        <v>217.03</v>
      </c>
      <c r="N452" s="43">
        <f t="shared" si="262"/>
        <v>217.03</v>
      </c>
      <c r="O452" s="43">
        <f t="shared" si="262"/>
        <v>217.03</v>
      </c>
      <c r="P452" s="43">
        <f t="shared" si="262"/>
        <v>217.03</v>
      </c>
      <c r="Q452" s="43">
        <f t="shared" si="262"/>
        <v>217.03</v>
      </c>
      <c r="R452" s="43">
        <f t="shared" si="262"/>
        <v>217.03</v>
      </c>
      <c r="S452" s="43">
        <f t="shared" si="262"/>
        <v>217.03</v>
      </c>
      <c r="T452" s="43">
        <f t="shared" si="262"/>
        <v>217.03</v>
      </c>
      <c r="U452" s="43">
        <f t="shared" si="262"/>
        <v>217.03</v>
      </c>
      <c r="V452" s="43">
        <f t="shared" si="262"/>
        <v>217.03</v>
      </c>
      <c r="W452" s="43">
        <f t="shared" si="262"/>
        <v>217.03</v>
      </c>
      <c r="X452" s="43">
        <f t="shared" si="262"/>
        <v>217.03</v>
      </c>
      <c r="Y452" s="43">
        <f t="shared" si="262"/>
        <v>217.03</v>
      </c>
      <c r="Z452" s="43">
        <f t="shared" si="262"/>
        <v>217.03</v>
      </c>
      <c r="AA452" s="43">
        <f t="shared" si="262"/>
        <v>217.03</v>
      </c>
    </row>
    <row r="453" spans="1:27" ht="12.75" hidden="1" customHeight="1" outlineLevel="1" x14ac:dyDescent="0.2">
      <c r="A453" s="98" t="s">
        <v>1470</v>
      </c>
      <c r="B453" s="62" t="s">
        <v>81</v>
      </c>
      <c r="C453" s="42" t="s">
        <v>77</v>
      </c>
      <c r="D453" s="43">
        <v>6.71</v>
      </c>
      <c r="E453" s="43">
        <v>6.71</v>
      </c>
      <c r="F453" s="43">
        <v>6.71</v>
      </c>
      <c r="G453" s="43">
        <v>6.71</v>
      </c>
      <c r="H453" s="43">
        <v>6.71</v>
      </c>
      <c r="I453" s="43">
        <v>6.71</v>
      </c>
      <c r="J453" s="43">
        <v>6.71</v>
      </c>
      <c r="K453" s="43">
        <v>6.71</v>
      </c>
      <c r="L453" s="43">
        <v>6.71</v>
      </c>
      <c r="M453" s="43">
        <v>6.71</v>
      </c>
      <c r="N453" s="43">
        <v>6.71</v>
      </c>
      <c r="O453" s="43">
        <v>6.71</v>
      </c>
      <c r="P453" s="43">
        <v>6.71</v>
      </c>
      <c r="Q453" s="43">
        <v>6.71</v>
      </c>
      <c r="R453" s="43">
        <v>6.71</v>
      </c>
      <c r="S453" s="43">
        <v>6.71</v>
      </c>
      <c r="T453" s="43">
        <v>6.71</v>
      </c>
      <c r="U453" s="43">
        <v>6.71</v>
      </c>
      <c r="V453" s="43">
        <v>6.71</v>
      </c>
      <c r="W453" s="43">
        <v>6.71</v>
      </c>
      <c r="X453" s="43">
        <v>6.71</v>
      </c>
      <c r="Y453" s="43">
        <v>6.71</v>
      </c>
      <c r="Z453" s="43">
        <v>6.71</v>
      </c>
      <c r="AA453" s="43">
        <v>6.71</v>
      </c>
    </row>
    <row r="454" spans="1:27" ht="12.75" hidden="1" customHeight="1" outlineLevel="1" x14ac:dyDescent="0.2">
      <c r="A454" s="98" t="s">
        <v>1471</v>
      </c>
      <c r="B454" s="62" t="s">
        <v>79</v>
      </c>
      <c r="C454" s="42" t="s">
        <v>77</v>
      </c>
      <c r="D454" s="43">
        <f>$D$11</f>
        <v>110.23</v>
      </c>
      <c r="E454" s="43">
        <f t="shared" ref="E454:AA454" si="263">$D$11</f>
        <v>110.23</v>
      </c>
      <c r="F454" s="43">
        <f t="shared" si="263"/>
        <v>110.23</v>
      </c>
      <c r="G454" s="43">
        <f t="shared" si="263"/>
        <v>110.23</v>
      </c>
      <c r="H454" s="43">
        <f t="shared" si="263"/>
        <v>110.23</v>
      </c>
      <c r="I454" s="43">
        <f t="shared" si="263"/>
        <v>110.23</v>
      </c>
      <c r="J454" s="43">
        <f t="shared" si="263"/>
        <v>110.23</v>
      </c>
      <c r="K454" s="43">
        <f t="shared" si="263"/>
        <v>110.23</v>
      </c>
      <c r="L454" s="43">
        <f t="shared" si="263"/>
        <v>110.23</v>
      </c>
      <c r="M454" s="43">
        <f t="shared" si="263"/>
        <v>110.23</v>
      </c>
      <c r="N454" s="43">
        <f t="shared" si="263"/>
        <v>110.23</v>
      </c>
      <c r="O454" s="43">
        <f t="shared" si="263"/>
        <v>110.23</v>
      </c>
      <c r="P454" s="43">
        <f t="shared" si="263"/>
        <v>110.23</v>
      </c>
      <c r="Q454" s="43">
        <f t="shared" si="263"/>
        <v>110.23</v>
      </c>
      <c r="R454" s="43">
        <f t="shared" si="263"/>
        <v>110.23</v>
      </c>
      <c r="S454" s="43">
        <f t="shared" si="263"/>
        <v>110.23</v>
      </c>
      <c r="T454" s="43">
        <f t="shared" si="263"/>
        <v>110.23</v>
      </c>
      <c r="U454" s="43">
        <f t="shared" si="263"/>
        <v>110.23</v>
      </c>
      <c r="V454" s="43">
        <f t="shared" si="263"/>
        <v>110.23</v>
      </c>
      <c r="W454" s="43">
        <f t="shared" si="263"/>
        <v>110.23</v>
      </c>
      <c r="X454" s="43">
        <f t="shared" si="263"/>
        <v>110.23</v>
      </c>
      <c r="Y454" s="43">
        <f t="shared" si="263"/>
        <v>110.23</v>
      </c>
      <c r="Z454" s="43">
        <f t="shared" si="263"/>
        <v>110.23</v>
      </c>
      <c r="AA454" s="43">
        <f t="shared" si="263"/>
        <v>110.23</v>
      </c>
    </row>
    <row r="455" spans="1:27" collapsed="1" x14ac:dyDescent="0.2">
      <c r="A455" s="97" t="s">
        <v>1472</v>
      </c>
      <c r="B455" s="27" t="str">
        <f>"27"&amp;"."&amp;$B$663&amp;"."&amp;$B$664</f>
        <v>27.01.2023</v>
      </c>
      <c r="C455" s="89" t="s">
        <v>74</v>
      </c>
      <c r="D455" s="90">
        <f>ROUND(((D456+D457+D459+D458)/1000),5)</f>
        <v>1.55962</v>
      </c>
      <c r="E455" s="90">
        <f>ROUND(((E456+E457+E459+E458)/1000),5)</f>
        <v>1.53854</v>
      </c>
      <c r="F455" s="90">
        <f>ROUND(((F456+F457+F459+F458)/1000),5)</f>
        <v>1.5059800000000001</v>
      </c>
      <c r="G455" s="90">
        <f t="shared" ref="G455:AA455" si="264">ROUND(((G456+G457+G459+G458)/1000),5)</f>
        <v>1.5048299999999999</v>
      </c>
      <c r="H455" s="90">
        <f t="shared" si="264"/>
        <v>1.5762100000000001</v>
      </c>
      <c r="I455" s="90">
        <f t="shared" si="264"/>
        <v>1.6806399999999999</v>
      </c>
      <c r="J455" s="90">
        <f t="shared" si="264"/>
        <v>1.9559500000000001</v>
      </c>
      <c r="K455" s="90">
        <f t="shared" si="264"/>
        <v>2.21163</v>
      </c>
      <c r="L455" s="90">
        <f t="shared" si="264"/>
        <v>2.29854</v>
      </c>
      <c r="M455" s="90">
        <f t="shared" si="264"/>
        <v>2.30688</v>
      </c>
      <c r="N455" s="90">
        <f t="shared" si="264"/>
        <v>2.32918</v>
      </c>
      <c r="O455" s="90">
        <f t="shared" si="264"/>
        <v>2.3561100000000001</v>
      </c>
      <c r="P455" s="90">
        <f t="shared" si="264"/>
        <v>2.3466999999999998</v>
      </c>
      <c r="Q455" s="90">
        <f t="shared" si="264"/>
        <v>2.3496100000000002</v>
      </c>
      <c r="R455" s="90">
        <f t="shared" si="264"/>
        <v>2.3470800000000001</v>
      </c>
      <c r="S455" s="90">
        <f t="shared" si="264"/>
        <v>2.3397700000000001</v>
      </c>
      <c r="T455" s="90">
        <f t="shared" si="264"/>
        <v>2.29887</v>
      </c>
      <c r="U455" s="90">
        <f t="shared" si="264"/>
        <v>2.3132700000000002</v>
      </c>
      <c r="V455" s="90">
        <f t="shared" si="264"/>
        <v>2.3108200000000001</v>
      </c>
      <c r="W455" s="90">
        <f t="shared" si="264"/>
        <v>2.32558</v>
      </c>
      <c r="X455" s="90">
        <f t="shared" si="264"/>
        <v>2.2882500000000001</v>
      </c>
      <c r="Y455" s="90">
        <f t="shared" si="264"/>
        <v>2.1777000000000002</v>
      </c>
      <c r="Z455" s="90">
        <f t="shared" si="264"/>
        <v>2.0051000000000001</v>
      </c>
      <c r="AA455" s="90">
        <f t="shared" si="264"/>
        <v>1.6682999999999999</v>
      </c>
    </row>
    <row r="456" spans="1:27" ht="12.75" hidden="1" customHeight="1" outlineLevel="1" x14ac:dyDescent="0.2">
      <c r="A456" s="98" t="s">
        <v>1473</v>
      </c>
      <c r="B456" s="62" t="s">
        <v>236</v>
      </c>
      <c r="C456" s="42" t="s">
        <v>77</v>
      </c>
      <c r="D456" s="43">
        <v>1225.6500000000001</v>
      </c>
      <c r="E456" s="43">
        <v>1204.57</v>
      </c>
      <c r="F456" s="43">
        <v>1172.01</v>
      </c>
      <c r="G456" s="43">
        <v>1170.8599999999999</v>
      </c>
      <c r="H456" s="43">
        <v>1242.24</v>
      </c>
      <c r="I456" s="43">
        <v>1346.67</v>
      </c>
      <c r="J456" s="43">
        <v>1621.98</v>
      </c>
      <c r="K456" s="43">
        <v>1877.66</v>
      </c>
      <c r="L456" s="43">
        <v>1964.57</v>
      </c>
      <c r="M456" s="43">
        <v>1972.91</v>
      </c>
      <c r="N456" s="43">
        <v>1995.21</v>
      </c>
      <c r="O456" s="43">
        <v>2022.14</v>
      </c>
      <c r="P456" s="43">
        <v>2012.73</v>
      </c>
      <c r="Q456" s="43">
        <v>2015.64</v>
      </c>
      <c r="R456" s="43">
        <v>2013.11</v>
      </c>
      <c r="S456" s="43">
        <v>2005.8</v>
      </c>
      <c r="T456" s="43">
        <v>1964.9</v>
      </c>
      <c r="U456" s="43">
        <v>1979.3</v>
      </c>
      <c r="V456" s="43">
        <v>1976.85</v>
      </c>
      <c r="W456" s="43">
        <v>1991.61</v>
      </c>
      <c r="X456" s="43">
        <v>1954.28</v>
      </c>
      <c r="Y456" s="43">
        <v>1843.73</v>
      </c>
      <c r="Z456" s="43">
        <v>1671.13</v>
      </c>
      <c r="AA456" s="43">
        <v>1334.33</v>
      </c>
    </row>
    <row r="457" spans="1:27" ht="12.75" hidden="1" customHeight="1" outlineLevel="1" x14ac:dyDescent="0.2">
      <c r="A457" s="98" t="s">
        <v>1474</v>
      </c>
      <c r="B457" s="62" t="s">
        <v>88</v>
      </c>
      <c r="C457" s="42" t="s">
        <v>77</v>
      </c>
      <c r="D457" s="43">
        <f>$D$327</f>
        <v>217.03</v>
      </c>
      <c r="E457" s="43">
        <f t="shared" ref="E457:AA457" si="265">$D$327</f>
        <v>217.03</v>
      </c>
      <c r="F457" s="43">
        <f t="shared" si="265"/>
        <v>217.03</v>
      </c>
      <c r="G457" s="43">
        <f t="shared" si="265"/>
        <v>217.03</v>
      </c>
      <c r="H457" s="43">
        <f t="shared" si="265"/>
        <v>217.03</v>
      </c>
      <c r="I457" s="43">
        <f t="shared" si="265"/>
        <v>217.03</v>
      </c>
      <c r="J457" s="43">
        <f t="shared" si="265"/>
        <v>217.03</v>
      </c>
      <c r="K457" s="43">
        <f t="shared" si="265"/>
        <v>217.03</v>
      </c>
      <c r="L457" s="43">
        <f t="shared" si="265"/>
        <v>217.03</v>
      </c>
      <c r="M457" s="43">
        <f t="shared" si="265"/>
        <v>217.03</v>
      </c>
      <c r="N457" s="43">
        <f t="shared" si="265"/>
        <v>217.03</v>
      </c>
      <c r="O457" s="43">
        <f t="shared" si="265"/>
        <v>217.03</v>
      </c>
      <c r="P457" s="43">
        <f t="shared" si="265"/>
        <v>217.03</v>
      </c>
      <c r="Q457" s="43">
        <f t="shared" si="265"/>
        <v>217.03</v>
      </c>
      <c r="R457" s="43">
        <f t="shared" si="265"/>
        <v>217.03</v>
      </c>
      <c r="S457" s="43">
        <f t="shared" si="265"/>
        <v>217.03</v>
      </c>
      <c r="T457" s="43">
        <f t="shared" si="265"/>
        <v>217.03</v>
      </c>
      <c r="U457" s="43">
        <f t="shared" si="265"/>
        <v>217.03</v>
      </c>
      <c r="V457" s="43">
        <f t="shared" si="265"/>
        <v>217.03</v>
      </c>
      <c r="W457" s="43">
        <f t="shared" si="265"/>
        <v>217.03</v>
      </c>
      <c r="X457" s="43">
        <f t="shared" si="265"/>
        <v>217.03</v>
      </c>
      <c r="Y457" s="43">
        <f t="shared" si="265"/>
        <v>217.03</v>
      </c>
      <c r="Z457" s="43">
        <f t="shared" si="265"/>
        <v>217.03</v>
      </c>
      <c r="AA457" s="43">
        <f t="shared" si="265"/>
        <v>217.03</v>
      </c>
    </row>
    <row r="458" spans="1:27" ht="12.75" hidden="1" customHeight="1" outlineLevel="1" x14ac:dyDescent="0.2">
      <c r="A458" s="98" t="s">
        <v>1475</v>
      </c>
      <c r="B458" s="62" t="s">
        <v>81</v>
      </c>
      <c r="C458" s="42" t="s">
        <v>77</v>
      </c>
      <c r="D458" s="43">
        <v>6.71</v>
      </c>
      <c r="E458" s="43">
        <v>6.71</v>
      </c>
      <c r="F458" s="43">
        <v>6.71</v>
      </c>
      <c r="G458" s="43">
        <v>6.71</v>
      </c>
      <c r="H458" s="43">
        <v>6.71</v>
      </c>
      <c r="I458" s="43">
        <v>6.71</v>
      </c>
      <c r="J458" s="43">
        <v>6.71</v>
      </c>
      <c r="K458" s="43">
        <v>6.71</v>
      </c>
      <c r="L458" s="43">
        <v>6.71</v>
      </c>
      <c r="M458" s="43">
        <v>6.71</v>
      </c>
      <c r="N458" s="43">
        <v>6.71</v>
      </c>
      <c r="O458" s="43">
        <v>6.71</v>
      </c>
      <c r="P458" s="43">
        <v>6.71</v>
      </c>
      <c r="Q458" s="43">
        <v>6.71</v>
      </c>
      <c r="R458" s="43">
        <v>6.71</v>
      </c>
      <c r="S458" s="43">
        <v>6.71</v>
      </c>
      <c r="T458" s="43">
        <v>6.71</v>
      </c>
      <c r="U458" s="43">
        <v>6.71</v>
      </c>
      <c r="V458" s="43">
        <v>6.71</v>
      </c>
      <c r="W458" s="43">
        <v>6.71</v>
      </c>
      <c r="X458" s="43">
        <v>6.71</v>
      </c>
      <c r="Y458" s="43">
        <v>6.71</v>
      </c>
      <c r="Z458" s="43">
        <v>6.71</v>
      </c>
      <c r="AA458" s="43">
        <v>6.71</v>
      </c>
    </row>
    <row r="459" spans="1:27" ht="12.75" hidden="1" customHeight="1" outlineLevel="1" x14ac:dyDescent="0.2">
      <c r="A459" s="98" t="s">
        <v>1476</v>
      </c>
      <c r="B459" s="62" t="s">
        <v>79</v>
      </c>
      <c r="C459" s="42" t="s">
        <v>77</v>
      </c>
      <c r="D459" s="43">
        <f>$D$11</f>
        <v>110.23</v>
      </c>
      <c r="E459" s="43">
        <f t="shared" ref="E459:AA459" si="266">$D$11</f>
        <v>110.23</v>
      </c>
      <c r="F459" s="43">
        <f t="shared" si="266"/>
        <v>110.23</v>
      </c>
      <c r="G459" s="43">
        <f t="shared" si="266"/>
        <v>110.23</v>
      </c>
      <c r="H459" s="43">
        <f t="shared" si="266"/>
        <v>110.23</v>
      </c>
      <c r="I459" s="43">
        <f t="shared" si="266"/>
        <v>110.23</v>
      </c>
      <c r="J459" s="43">
        <f t="shared" si="266"/>
        <v>110.23</v>
      </c>
      <c r="K459" s="43">
        <f t="shared" si="266"/>
        <v>110.23</v>
      </c>
      <c r="L459" s="43">
        <f t="shared" si="266"/>
        <v>110.23</v>
      </c>
      <c r="M459" s="43">
        <f t="shared" si="266"/>
        <v>110.23</v>
      </c>
      <c r="N459" s="43">
        <f t="shared" si="266"/>
        <v>110.23</v>
      </c>
      <c r="O459" s="43">
        <f t="shared" si="266"/>
        <v>110.23</v>
      </c>
      <c r="P459" s="43">
        <f t="shared" si="266"/>
        <v>110.23</v>
      </c>
      <c r="Q459" s="43">
        <f t="shared" si="266"/>
        <v>110.23</v>
      </c>
      <c r="R459" s="43">
        <f t="shared" si="266"/>
        <v>110.23</v>
      </c>
      <c r="S459" s="43">
        <f t="shared" si="266"/>
        <v>110.23</v>
      </c>
      <c r="T459" s="43">
        <f t="shared" si="266"/>
        <v>110.23</v>
      </c>
      <c r="U459" s="43">
        <f t="shared" si="266"/>
        <v>110.23</v>
      </c>
      <c r="V459" s="43">
        <f t="shared" si="266"/>
        <v>110.23</v>
      </c>
      <c r="W459" s="43">
        <f t="shared" si="266"/>
        <v>110.23</v>
      </c>
      <c r="X459" s="43">
        <f t="shared" si="266"/>
        <v>110.23</v>
      </c>
      <c r="Y459" s="43">
        <f t="shared" si="266"/>
        <v>110.23</v>
      </c>
      <c r="Z459" s="43">
        <f t="shared" si="266"/>
        <v>110.23</v>
      </c>
      <c r="AA459" s="43">
        <f t="shared" si="266"/>
        <v>110.23</v>
      </c>
    </row>
    <row r="460" spans="1:27" collapsed="1" x14ac:dyDescent="0.2">
      <c r="A460" s="97" t="s">
        <v>1477</v>
      </c>
      <c r="B460" s="27" t="str">
        <f>"28"&amp;"."&amp;$B$663&amp;"."&amp;$B$664</f>
        <v>28.01.2023</v>
      </c>
      <c r="C460" s="89" t="s">
        <v>74</v>
      </c>
      <c r="D460" s="90">
        <f>ROUND(((D461+D462+D464+D463)/1000),5)</f>
        <v>1.6750700000000001</v>
      </c>
      <c r="E460" s="90">
        <f>ROUND(((E461+E462+E464+E463)/1000),5)</f>
        <v>1.5644199999999999</v>
      </c>
      <c r="F460" s="90">
        <f>ROUND(((F461+F462+F464+F463)/1000),5)</f>
        <v>1.52393</v>
      </c>
      <c r="G460" s="90">
        <f t="shared" ref="G460:AA460" si="267">ROUND(((G461+G462+G464+G463)/1000),5)</f>
        <v>1.49949</v>
      </c>
      <c r="H460" s="90">
        <f t="shared" si="267"/>
        <v>1.5334300000000001</v>
      </c>
      <c r="I460" s="90">
        <f t="shared" si="267"/>
        <v>1.56531</v>
      </c>
      <c r="J460" s="90">
        <f t="shared" si="267"/>
        <v>1.6689499999999999</v>
      </c>
      <c r="K460" s="90">
        <f t="shared" si="267"/>
        <v>1.89872</v>
      </c>
      <c r="L460" s="90">
        <f t="shared" si="267"/>
        <v>2.0423900000000001</v>
      </c>
      <c r="M460" s="90">
        <f t="shared" si="267"/>
        <v>2.1962700000000002</v>
      </c>
      <c r="N460" s="90">
        <f t="shared" si="267"/>
        <v>2.2389399999999999</v>
      </c>
      <c r="O460" s="90">
        <f t="shared" si="267"/>
        <v>2.2478799999999999</v>
      </c>
      <c r="P460" s="90">
        <f t="shared" si="267"/>
        <v>2.2467100000000002</v>
      </c>
      <c r="Q460" s="90">
        <f t="shared" si="267"/>
        <v>2.2475200000000002</v>
      </c>
      <c r="R460" s="90">
        <f t="shared" si="267"/>
        <v>2.24729</v>
      </c>
      <c r="S460" s="90">
        <f t="shared" si="267"/>
        <v>2.2116600000000002</v>
      </c>
      <c r="T460" s="90">
        <f t="shared" si="267"/>
        <v>2.2256499999999999</v>
      </c>
      <c r="U460" s="90">
        <f t="shared" si="267"/>
        <v>2.2536299999999998</v>
      </c>
      <c r="V460" s="90">
        <f t="shared" si="267"/>
        <v>2.2539099999999999</v>
      </c>
      <c r="W460" s="90">
        <f t="shared" si="267"/>
        <v>2.2486100000000002</v>
      </c>
      <c r="X460" s="90">
        <f t="shared" si="267"/>
        <v>2.2459600000000002</v>
      </c>
      <c r="Y460" s="90">
        <f t="shared" si="267"/>
        <v>2.10527</v>
      </c>
      <c r="Z460" s="90">
        <f t="shared" si="267"/>
        <v>1.98129</v>
      </c>
      <c r="AA460" s="90">
        <f t="shared" si="267"/>
        <v>1.68747</v>
      </c>
    </row>
    <row r="461" spans="1:27" ht="12.75" hidden="1" customHeight="1" outlineLevel="1" x14ac:dyDescent="0.2">
      <c r="A461" s="98" t="s">
        <v>1478</v>
      </c>
      <c r="B461" s="62" t="s">
        <v>236</v>
      </c>
      <c r="C461" s="42" t="s">
        <v>77</v>
      </c>
      <c r="D461" s="43">
        <v>1341.1</v>
      </c>
      <c r="E461" s="43">
        <v>1230.45</v>
      </c>
      <c r="F461" s="43">
        <v>1189.96</v>
      </c>
      <c r="G461" s="43">
        <v>1165.52</v>
      </c>
      <c r="H461" s="43">
        <v>1199.46</v>
      </c>
      <c r="I461" s="43">
        <v>1231.3399999999999</v>
      </c>
      <c r="J461" s="43">
        <v>1334.98</v>
      </c>
      <c r="K461" s="43">
        <v>1564.75</v>
      </c>
      <c r="L461" s="43">
        <v>1708.42</v>
      </c>
      <c r="M461" s="43">
        <v>1862.3</v>
      </c>
      <c r="N461" s="43">
        <v>1904.97</v>
      </c>
      <c r="O461" s="43">
        <v>1913.91</v>
      </c>
      <c r="P461" s="43">
        <v>1912.74</v>
      </c>
      <c r="Q461" s="43">
        <v>1913.55</v>
      </c>
      <c r="R461" s="43">
        <v>1913.32</v>
      </c>
      <c r="S461" s="43">
        <v>1877.69</v>
      </c>
      <c r="T461" s="43">
        <v>1891.68</v>
      </c>
      <c r="U461" s="43">
        <v>1919.66</v>
      </c>
      <c r="V461" s="43">
        <v>1919.94</v>
      </c>
      <c r="W461" s="43">
        <v>1914.64</v>
      </c>
      <c r="X461" s="43">
        <v>1911.99</v>
      </c>
      <c r="Y461" s="43">
        <v>1771.3</v>
      </c>
      <c r="Z461" s="43">
        <v>1647.32</v>
      </c>
      <c r="AA461" s="43">
        <v>1353.5</v>
      </c>
    </row>
    <row r="462" spans="1:27" ht="12.75" hidden="1" customHeight="1" outlineLevel="1" x14ac:dyDescent="0.2">
      <c r="A462" s="98" t="s">
        <v>1479</v>
      </c>
      <c r="B462" s="62" t="s">
        <v>88</v>
      </c>
      <c r="C462" s="42" t="s">
        <v>77</v>
      </c>
      <c r="D462" s="43">
        <f>$D$327</f>
        <v>217.03</v>
      </c>
      <c r="E462" s="43">
        <f t="shared" ref="E462:AA462" si="268">$D$327</f>
        <v>217.03</v>
      </c>
      <c r="F462" s="43">
        <f t="shared" si="268"/>
        <v>217.03</v>
      </c>
      <c r="G462" s="43">
        <f t="shared" si="268"/>
        <v>217.03</v>
      </c>
      <c r="H462" s="43">
        <f t="shared" si="268"/>
        <v>217.03</v>
      </c>
      <c r="I462" s="43">
        <f t="shared" si="268"/>
        <v>217.03</v>
      </c>
      <c r="J462" s="43">
        <f t="shared" si="268"/>
        <v>217.03</v>
      </c>
      <c r="K462" s="43">
        <f t="shared" si="268"/>
        <v>217.03</v>
      </c>
      <c r="L462" s="43">
        <f t="shared" si="268"/>
        <v>217.03</v>
      </c>
      <c r="M462" s="43">
        <f t="shared" si="268"/>
        <v>217.03</v>
      </c>
      <c r="N462" s="43">
        <f t="shared" si="268"/>
        <v>217.03</v>
      </c>
      <c r="O462" s="43">
        <f t="shared" si="268"/>
        <v>217.03</v>
      </c>
      <c r="P462" s="43">
        <f t="shared" si="268"/>
        <v>217.03</v>
      </c>
      <c r="Q462" s="43">
        <f t="shared" si="268"/>
        <v>217.03</v>
      </c>
      <c r="R462" s="43">
        <f t="shared" si="268"/>
        <v>217.03</v>
      </c>
      <c r="S462" s="43">
        <f t="shared" si="268"/>
        <v>217.03</v>
      </c>
      <c r="T462" s="43">
        <f t="shared" si="268"/>
        <v>217.03</v>
      </c>
      <c r="U462" s="43">
        <f t="shared" si="268"/>
        <v>217.03</v>
      </c>
      <c r="V462" s="43">
        <f t="shared" si="268"/>
        <v>217.03</v>
      </c>
      <c r="W462" s="43">
        <f t="shared" si="268"/>
        <v>217.03</v>
      </c>
      <c r="X462" s="43">
        <f t="shared" si="268"/>
        <v>217.03</v>
      </c>
      <c r="Y462" s="43">
        <f t="shared" si="268"/>
        <v>217.03</v>
      </c>
      <c r="Z462" s="43">
        <f t="shared" si="268"/>
        <v>217.03</v>
      </c>
      <c r="AA462" s="43">
        <f t="shared" si="268"/>
        <v>217.03</v>
      </c>
    </row>
    <row r="463" spans="1:27" ht="12.75" hidden="1" customHeight="1" outlineLevel="1" x14ac:dyDescent="0.2">
      <c r="A463" s="98" t="s">
        <v>1480</v>
      </c>
      <c r="B463" s="62" t="s">
        <v>81</v>
      </c>
      <c r="C463" s="42" t="s">
        <v>77</v>
      </c>
      <c r="D463" s="43">
        <v>6.71</v>
      </c>
      <c r="E463" s="43">
        <v>6.71</v>
      </c>
      <c r="F463" s="43">
        <v>6.71</v>
      </c>
      <c r="G463" s="43">
        <v>6.71</v>
      </c>
      <c r="H463" s="43">
        <v>6.71</v>
      </c>
      <c r="I463" s="43">
        <v>6.71</v>
      </c>
      <c r="J463" s="43">
        <v>6.71</v>
      </c>
      <c r="K463" s="43">
        <v>6.71</v>
      </c>
      <c r="L463" s="43">
        <v>6.71</v>
      </c>
      <c r="M463" s="43">
        <v>6.71</v>
      </c>
      <c r="N463" s="43">
        <v>6.71</v>
      </c>
      <c r="O463" s="43">
        <v>6.71</v>
      </c>
      <c r="P463" s="43">
        <v>6.71</v>
      </c>
      <c r="Q463" s="43">
        <v>6.71</v>
      </c>
      <c r="R463" s="43">
        <v>6.71</v>
      </c>
      <c r="S463" s="43">
        <v>6.71</v>
      </c>
      <c r="T463" s="43">
        <v>6.71</v>
      </c>
      <c r="U463" s="43">
        <v>6.71</v>
      </c>
      <c r="V463" s="43">
        <v>6.71</v>
      </c>
      <c r="W463" s="43">
        <v>6.71</v>
      </c>
      <c r="X463" s="43">
        <v>6.71</v>
      </c>
      <c r="Y463" s="43">
        <v>6.71</v>
      </c>
      <c r="Z463" s="43">
        <v>6.71</v>
      </c>
      <c r="AA463" s="43">
        <v>6.71</v>
      </c>
    </row>
    <row r="464" spans="1:27" ht="12.75" hidden="1" customHeight="1" outlineLevel="1" x14ac:dyDescent="0.2">
      <c r="A464" s="98" t="s">
        <v>1481</v>
      </c>
      <c r="B464" s="62" t="s">
        <v>79</v>
      </c>
      <c r="C464" s="42" t="s">
        <v>77</v>
      </c>
      <c r="D464" s="43">
        <f>$D$11</f>
        <v>110.23</v>
      </c>
      <c r="E464" s="43">
        <f t="shared" ref="E464:AA464" si="269">$D$11</f>
        <v>110.23</v>
      </c>
      <c r="F464" s="43">
        <f t="shared" si="269"/>
        <v>110.23</v>
      </c>
      <c r="G464" s="43">
        <f t="shared" si="269"/>
        <v>110.23</v>
      </c>
      <c r="H464" s="43">
        <f t="shared" si="269"/>
        <v>110.23</v>
      </c>
      <c r="I464" s="43">
        <f t="shared" si="269"/>
        <v>110.23</v>
      </c>
      <c r="J464" s="43">
        <f t="shared" si="269"/>
        <v>110.23</v>
      </c>
      <c r="K464" s="43">
        <f t="shared" si="269"/>
        <v>110.23</v>
      </c>
      <c r="L464" s="43">
        <f t="shared" si="269"/>
        <v>110.23</v>
      </c>
      <c r="M464" s="43">
        <f t="shared" si="269"/>
        <v>110.23</v>
      </c>
      <c r="N464" s="43">
        <f t="shared" si="269"/>
        <v>110.23</v>
      </c>
      <c r="O464" s="43">
        <f t="shared" si="269"/>
        <v>110.23</v>
      </c>
      <c r="P464" s="43">
        <f t="shared" si="269"/>
        <v>110.23</v>
      </c>
      <c r="Q464" s="43">
        <f t="shared" si="269"/>
        <v>110.23</v>
      </c>
      <c r="R464" s="43">
        <f t="shared" si="269"/>
        <v>110.23</v>
      </c>
      <c r="S464" s="43">
        <f t="shared" si="269"/>
        <v>110.23</v>
      </c>
      <c r="T464" s="43">
        <f t="shared" si="269"/>
        <v>110.23</v>
      </c>
      <c r="U464" s="43">
        <f t="shared" si="269"/>
        <v>110.23</v>
      </c>
      <c r="V464" s="43">
        <f t="shared" si="269"/>
        <v>110.23</v>
      </c>
      <c r="W464" s="43">
        <f t="shared" si="269"/>
        <v>110.23</v>
      </c>
      <c r="X464" s="43">
        <f t="shared" si="269"/>
        <v>110.23</v>
      </c>
      <c r="Y464" s="43">
        <f t="shared" si="269"/>
        <v>110.23</v>
      </c>
      <c r="Z464" s="43">
        <f t="shared" si="269"/>
        <v>110.23</v>
      </c>
      <c r="AA464" s="43">
        <f t="shared" si="269"/>
        <v>110.23</v>
      </c>
    </row>
    <row r="465" spans="1:27" collapsed="1" x14ac:dyDescent="0.2">
      <c r="A465" s="97" t="s">
        <v>1482</v>
      </c>
      <c r="B465" s="27" t="str">
        <f>"29"&amp;"."&amp;$B$663&amp;"."&amp;$B$664</f>
        <v>29.01.2023</v>
      </c>
      <c r="C465" s="89" t="s">
        <v>74</v>
      </c>
      <c r="D465" s="90">
        <f>ROUND(((D466+D467+D469+D468)/1000),5)</f>
        <v>1.6376500000000001</v>
      </c>
      <c r="E465" s="90">
        <f>ROUND(((E466+E467+E469+E468)/1000),5)</f>
        <v>1.5583499999999999</v>
      </c>
      <c r="F465" s="90">
        <f>ROUND(((F466+F467+F469+F468)/1000),5)</f>
        <v>1.48973</v>
      </c>
      <c r="G465" s="90">
        <f t="shared" ref="G465:AA465" si="270">ROUND(((G466+G467+G469+G468)/1000),5)</f>
        <v>1.49031</v>
      </c>
      <c r="H465" s="90">
        <f t="shared" si="270"/>
        <v>1.5323500000000001</v>
      </c>
      <c r="I465" s="90">
        <f t="shared" si="270"/>
        <v>1.5599099999999999</v>
      </c>
      <c r="J465" s="90">
        <f t="shared" si="270"/>
        <v>1.6247400000000001</v>
      </c>
      <c r="K465" s="90">
        <f t="shared" si="270"/>
        <v>1.7598</v>
      </c>
      <c r="L465" s="90">
        <f t="shared" si="270"/>
        <v>1.9682599999999999</v>
      </c>
      <c r="M465" s="90">
        <f t="shared" si="270"/>
        <v>2.08121</v>
      </c>
      <c r="N465" s="90">
        <f t="shared" si="270"/>
        <v>2.2063199999999998</v>
      </c>
      <c r="O465" s="90">
        <f t="shared" si="270"/>
        <v>2.2254999999999998</v>
      </c>
      <c r="P465" s="90">
        <f t="shared" si="270"/>
        <v>2.2271899999999998</v>
      </c>
      <c r="Q465" s="90">
        <f t="shared" si="270"/>
        <v>2.2279800000000001</v>
      </c>
      <c r="R465" s="90">
        <f t="shared" si="270"/>
        <v>2.2276400000000001</v>
      </c>
      <c r="S465" s="90">
        <f t="shared" si="270"/>
        <v>2.1892999999999998</v>
      </c>
      <c r="T465" s="90">
        <f t="shared" si="270"/>
        <v>2.2033999999999998</v>
      </c>
      <c r="U465" s="90">
        <f t="shared" si="270"/>
        <v>2.2374700000000001</v>
      </c>
      <c r="V465" s="90">
        <f t="shared" si="270"/>
        <v>2.2462900000000001</v>
      </c>
      <c r="W465" s="90">
        <f t="shared" si="270"/>
        <v>2.2489400000000002</v>
      </c>
      <c r="X465" s="90">
        <f t="shared" si="270"/>
        <v>2.2457099999999999</v>
      </c>
      <c r="Y465" s="90">
        <f t="shared" si="270"/>
        <v>2.13462</v>
      </c>
      <c r="Z465" s="90">
        <f t="shared" si="270"/>
        <v>1.9493</v>
      </c>
      <c r="AA465" s="90">
        <f t="shared" si="270"/>
        <v>1.64754</v>
      </c>
    </row>
    <row r="466" spans="1:27" ht="12.75" hidden="1" customHeight="1" outlineLevel="1" x14ac:dyDescent="0.2">
      <c r="A466" s="98" t="s">
        <v>1483</v>
      </c>
      <c r="B466" s="62" t="s">
        <v>236</v>
      </c>
      <c r="C466" s="42" t="s">
        <v>77</v>
      </c>
      <c r="D466" s="43">
        <v>1303.68</v>
      </c>
      <c r="E466" s="43">
        <v>1224.3800000000001</v>
      </c>
      <c r="F466" s="43">
        <v>1155.76</v>
      </c>
      <c r="G466" s="43">
        <v>1156.3399999999999</v>
      </c>
      <c r="H466" s="43">
        <v>1198.3800000000001</v>
      </c>
      <c r="I466" s="43">
        <v>1225.94</v>
      </c>
      <c r="J466" s="43">
        <v>1290.77</v>
      </c>
      <c r="K466" s="43">
        <v>1425.83</v>
      </c>
      <c r="L466" s="43">
        <v>1634.29</v>
      </c>
      <c r="M466" s="43">
        <v>1747.24</v>
      </c>
      <c r="N466" s="43">
        <v>1872.35</v>
      </c>
      <c r="O466" s="43">
        <v>1891.53</v>
      </c>
      <c r="P466" s="43">
        <v>1893.22</v>
      </c>
      <c r="Q466" s="43">
        <v>1894.01</v>
      </c>
      <c r="R466" s="43">
        <v>1893.67</v>
      </c>
      <c r="S466" s="43">
        <v>1855.33</v>
      </c>
      <c r="T466" s="43">
        <v>1869.43</v>
      </c>
      <c r="U466" s="43">
        <v>1903.5</v>
      </c>
      <c r="V466" s="43">
        <v>1912.32</v>
      </c>
      <c r="W466" s="43">
        <v>1914.97</v>
      </c>
      <c r="X466" s="43">
        <v>1911.74</v>
      </c>
      <c r="Y466" s="43">
        <v>1800.65</v>
      </c>
      <c r="Z466" s="43">
        <v>1615.33</v>
      </c>
      <c r="AA466" s="43">
        <v>1313.57</v>
      </c>
    </row>
    <row r="467" spans="1:27" ht="12.75" hidden="1" customHeight="1" outlineLevel="1" x14ac:dyDescent="0.2">
      <c r="A467" s="98" t="s">
        <v>1484</v>
      </c>
      <c r="B467" s="62" t="s">
        <v>88</v>
      </c>
      <c r="C467" s="42" t="s">
        <v>77</v>
      </c>
      <c r="D467" s="43">
        <f>$D$327</f>
        <v>217.03</v>
      </c>
      <c r="E467" s="43">
        <f t="shared" ref="E467:AA467" si="271">$D$327</f>
        <v>217.03</v>
      </c>
      <c r="F467" s="43">
        <f t="shared" si="271"/>
        <v>217.03</v>
      </c>
      <c r="G467" s="43">
        <f t="shared" si="271"/>
        <v>217.03</v>
      </c>
      <c r="H467" s="43">
        <f t="shared" si="271"/>
        <v>217.03</v>
      </c>
      <c r="I467" s="43">
        <f t="shared" si="271"/>
        <v>217.03</v>
      </c>
      <c r="J467" s="43">
        <f t="shared" si="271"/>
        <v>217.03</v>
      </c>
      <c r="K467" s="43">
        <f t="shared" si="271"/>
        <v>217.03</v>
      </c>
      <c r="L467" s="43">
        <f t="shared" si="271"/>
        <v>217.03</v>
      </c>
      <c r="M467" s="43">
        <f t="shared" si="271"/>
        <v>217.03</v>
      </c>
      <c r="N467" s="43">
        <f t="shared" si="271"/>
        <v>217.03</v>
      </c>
      <c r="O467" s="43">
        <f t="shared" si="271"/>
        <v>217.03</v>
      </c>
      <c r="P467" s="43">
        <f t="shared" si="271"/>
        <v>217.03</v>
      </c>
      <c r="Q467" s="43">
        <f t="shared" si="271"/>
        <v>217.03</v>
      </c>
      <c r="R467" s="43">
        <f t="shared" si="271"/>
        <v>217.03</v>
      </c>
      <c r="S467" s="43">
        <f t="shared" si="271"/>
        <v>217.03</v>
      </c>
      <c r="T467" s="43">
        <f t="shared" si="271"/>
        <v>217.03</v>
      </c>
      <c r="U467" s="43">
        <f t="shared" si="271"/>
        <v>217.03</v>
      </c>
      <c r="V467" s="43">
        <f t="shared" si="271"/>
        <v>217.03</v>
      </c>
      <c r="W467" s="43">
        <f t="shared" si="271"/>
        <v>217.03</v>
      </c>
      <c r="X467" s="43">
        <f t="shared" si="271"/>
        <v>217.03</v>
      </c>
      <c r="Y467" s="43">
        <f t="shared" si="271"/>
        <v>217.03</v>
      </c>
      <c r="Z467" s="43">
        <f t="shared" si="271"/>
        <v>217.03</v>
      </c>
      <c r="AA467" s="43">
        <f t="shared" si="271"/>
        <v>217.03</v>
      </c>
    </row>
    <row r="468" spans="1:27" ht="12.75" hidden="1" customHeight="1" outlineLevel="1" x14ac:dyDescent="0.2">
      <c r="A468" s="98" t="s">
        <v>1485</v>
      </c>
      <c r="B468" s="62" t="s">
        <v>81</v>
      </c>
      <c r="C468" s="42" t="s">
        <v>77</v>
      </c>
      <c r="D468" s="43">
        <v>6.71</v>
      </c>
      <c r="E468" s="43">
        <v>6.71</v>
      </c>
      <c r="F468" s="43">
        <v>6.71</v>
      </c>
      <c r="G468" s="43">
        <v>6.71</v>
      </c>
      <c r="H468" s="43">
        <v>6.71</v>
      </c>
      <c r="I468" s="43">
        <v>6.71</v>
      </c>
      <c r="J468" s="43">
        <v>6.71</v>
      </c>
      <c r="K468" s="43">
        <v>6.71</v>
      </c>
      <c r="L468" s="43">
        <v>6.71</v>
      </c>
      <c r="M468" s="43">
        <v>6.71</v>
      </c>
      <c r="N468" s="43">
        <v>6.71</v>
      </c>
      <c r="O468" s="43">
        <v>6.71</v>
      </c>
      <c r="P468" s="43">
        <v>6.71</v>
      </c>
      <c r="Q468" s="43">
        <v>6.71</v>
      </c>
      <c r="R468" s="43">
        <v>6.71</v>
      </c>
      <c r="S468" s="43">
        <v>6.71</v>
      </c>
      <c r="T468" s="43">
        <v>6.71</v>
      </c>
      <c r="U468" s="43">
        <v>6.71</v>
      </c>
      <c r="V468" s="43">
        <v>6.71</v>
      </c>
      <c r="W468" s="43">
        <v>6.71</v>
      </c>
      <c r="X468" s="43">
        <v>6.71</v>
      </c>
      <c r="Y468" s="43">
        <v>6.71</v>
      </c>
      <c r="Z468" s="43">
        <v>6.71</v>
      </c>
      <c r="AA468" s="43">
        <v>6.71</v>
      </c>
    </row>
    <row r="469" spans="1:27" ht="12.75" hidden="1" customHeight="1" outlineLevel="1" x14ac:dyDescent="0.2">
      <c r="A469" s="98" t="s">
        <v>1486</v>
      </c>
      <c r="B469" s="62" t="s">
        <v>79</v>
      </c>
      <c r="C469" s="42" t="s">
        <v>77</v>
      </c>
      <c r="D469" s="43">
        <f>$D$11</f>
        <v>110.23</v>
      </c>
      <c r="E469" s="43">
        <f t="shared" ref="E469:AA469" si="272">$D$11</f>
        <v>110.23</v>
      </c>
      <c r="F469" s="43">
        <f t="shared" si="272"/>
        <v>110.23</v>
      </c>
      <c r="G469" s="43">
        <f t="shared" si="272"/>
        <v>110.23</v>
      </c>
      <c r="H469" s="43">
        <f t="shared" si="272"/>
        <v>110.23</v>
      </c>
      <c r="I469" s="43">
        <f t="shared" si="272"/>
        <v>110.23</v>
      </c>
      <c r="J469" s="43">
        <f t="shared" si="272"/>
        <v>110.23</v>
      </c>
      <c r="K469" s="43">
        <f t="shared" si="272"/>
        <v>110.23</v>
      </c>
      <c r="L469" s="43">
        <f t="shared" si="272"/>
        <v>110.23</v>
      </c>
      <c r="M469" s="43">
        <f t="shared" si="272"/>
        <v>110.23</v>
      </c>
      <c r="N469" s="43">
        <f t="shared" si="272"/>
        <v>110.23</v>
      </c>
      <c r="O469" s="43">
        <f t="shared" si="272"/>
        <v>110.23</v>
      </c>
      <c r="P469" s="43">
        <f t="shared" si="272"/>
        <v>110.23</v>
      </c>
      <c r="Q469" s="43">
        <f t="shared" si="272"/>
        <v>110.23</v>
      </c>
      <c r="R469" s="43">
        <f t="shared" si="272"/>
        <v>110.23</v>
      </c>
      <c r="S469" s="43">
        <f t="shared" si="272"/>
        <v>110.23</v>
      </c>
      <c r="T469" s="43">
        <f t="shared" si="272"/>
        <v>110.23</v>
      </c>
      <c r="U469" s="43">
        <f t="shared" si="272"/>
        <v>110.23</v>
      </c>
      <c r="V469" s="43">
        <f t="shared" si="272"/>
        <v>110.23</v>
      </c>
      <c r="W469" s="43">
        <f t="shared" si="272"/>
        <v>110.23</v>
      </c>
      <c r="X469" s="43">
        <f t="shared" si="272"/>
        <v>110.23</v>
      </c>
      <c r="Y469" s="43">
        <f t="shared" si="272"/>
        <v>110.23</v>
      </c>
      <c r="Z469" s="43">
        <f t="shared" si="272"/>
        <v>110.23</v>
      </c>
      <c r="AA469" s="43">
        <f t="shared" si="272"/>
        <v>110.23</v>
      </c>
    </row>
    <row r="470" spans="1:27" collapsed="1" x14ac:dyDescent="0.2">
      <c r="A470" s="97" t="s">
        <v>1487</v>
      </c>
      <c r="B470" s="27" t="str">
        <f>"30"&amp;"."&amp;$B$663&amp;"."&amp;$B$664</f>
        <v>30.01.2023</v>
      </c>
      <c r="C470" s="89" t="s">
        <v>74</v>
      </c>
      <c r="D470" s="90">
        <f>ROUND(((D471+D472+D474+D473)/1000),5)</f>
        <v>1.5626599999999999</v>
      </c>
      <c r="E470" s="90">
        <f>ROUND(((E471+E472+E474+E473)/1000),5)</f>
        <v>1.50082</v>
      </c>
      <c r="F470" s="90">
        <f>ROUND(((F471+F472+F474+F473)/1000),5)</f>
        <v>1.4509099999999999</v>
      </c>
      <c r="G470" s="90">
        <f t="shared" ref="G470:AA470" si="273">ROUND(((G471+G472+G474+G473)/1000),5)</f>
        <v>1.4487000000000001</v>
      </c>
      <c r="H470" s="90">
        <f t="shared" si="273"/>
        <v>1.48668</v>
      </c>
      <c r="I470" s="90">
        <f t="shared" si="273"/>
        <v>1.5833299999999999</v>
      </c>
      <c r="J470" s="90">
        <f t="shared" si="273"/>
        <v>1.8805700000000001</v>
      </c>
      <c r="K470" s="90">
        <f t="shared" si="273"/>
        <v>2.0605899999999999</v>
      </c>
      <c r="L470" s="90">
        <f t="shared" si="273"/>
        <v>2.2188099999999999</v>
      </c>
      <c r="M470" s="90">
        <f t="shared" si="273"/>
        <v>2.2248600000000001</v>
      </c>
      <c r="N470" s="90">
        <f t="shared" si="273"/>
        <v>2.2392099999999999</v>
      </c>
      <c r="O470" s="90">
        <f t="shared" si="273"/>
        <v>2.2683</v>
      </c>
      <c r="P470" s="90">
        <f t="shared" si="273"/>
        <v>2.2601399999999998</v>
      </c>
      <c r="Q470" s="90">
        <f t="shared" si="273"/>
        <v>2.2682099999999998</v>
      </c>
      <c r="R470" s="90">
        <f t="shared" si="273"/>
        <v>2.2631700000000001</v>
      </c>
      <c r="S470" s="90">
        <f t="shared" si="273"/>
        <v>2.25719</v>
      </c>
      <c r="T470" s="90">
        <f t="shared" si="273"/>
        <v>2.2205300000000001</v>
      </c>
      <c r="U470" s="90">
        <f t="shared" si="273"/>
        <v>2.23522</v>
      </c>
      <c r="V470" s="90">
        <f t="shared" si="273"/>
        <v>2.24417</v>
      </c>
      <c r="W470" s="90">
        <f t="shared" si="273"/>
        <v>2.2564199999999999</v>
      </c>
      <c r="X470" s="90">
        <f t="shared" si="273"/>
        <v>2.2073999999999998</v>
      </c>
      <c r="Y470" s="90">
        <f t="shared" si="273"/>
        <v>2.0318299999999998</v>
      </c>
      <c r="Z470" s="90">
        <f t="shared" si="273"/>
        <v>1.8603400000000001</v>
      </c>
      <c r="AA470" s="90">
        <f t="shared" si="273"/>
        <v>1.55697</v>
      </c>
    </row>
    <row r="471" spans="1:27" ht="12.75" hidden="1" customHeight="1" outlineLevel="1" x14ac:dyDescent="0.2">
      <c r="A471" s="98" t="s">
        <v>1488</v>
      </c>
      <c r="B471" s="62" t="s">
        <v>236</v>
      </c>
      <c r="C471" s="42" t="s">
        <v>77</v>
      </c>
      <c r="D471" s="43">
        <v>1228.69</v>
      </c>
      <c r="E471" s="43">
        <v>1166.8499999999999</v>
      </c>
      <c r="F471" s="43">
        <v>1116.94</v>
      </c>
      <c r="G471" s="43">
        <v>1114.73</v>
      </c>
      <c r="H471" s="43">
        <v>1152.71</v>
      </c>
      <c r="I471" s="43">
        <v>1249.3599999999999</v>
      </c>
      <c r="J471" s="43">
        <v>1546.6</v>
      </c>
      <c r="K471" s="43">
        <v>1726.62</v>
      </c>
      <c r="L471" s="43">
        <v>1884.84</v>
      </c>
      <c r="M471" s="43">
        <v>1890.89</v>
      </c>
      <c r="N471" s="43">
        <v>1905.24</v>
      </c>
      <c r="O471" s="43">
        <v>1934.33</v>
      </c>
      <c r="P471" s="43">
        <v>1926.17</v>
      </c>
      <c r="Q471" s="43">
        <v>1934.24</v>
      </c>
      <c r="R471" s="43">
        <v>1929.2</v>
      </c>
      <c r="S471" s="43">
        <v>1923.22</v>
      </c>
      <c r="T471" s="43">
        <v>1886.56</v>
      </c>
      <c r="U471" s="43">
        <v>1901.25</v>
      </c>
      <c r="V471" s="43">
        <v>1910.2</v>
      </c>
      <c r="W471" s="43">
        <v>1922.45</v>
      </c>
      <c r="X471" s="43">
        <v>1873.43</v>
      </c>
      <c r="Y471" s="43">
        <v>1697.86</v>
      </c>
      <c r="Z471" s="43">
        <v>1526.37</v>
      </c>
      <c r="AA471" s="43">
        <v>1223</v>
      </c>
    </row>
    <row r="472" spans="1:27" ht="12.75" hidden="1" customHeight="1" outlineLevel="1" x14ac:dyDescent="0.2">
      <c r="A472" s="98" t="s">
        <v>1489</v>
      </c>
      <c r="B472" s="62" t="s">
        <v>88</v>
      </c>
      <c r="C472" s="42" t="s">
        <v>77</v>
      </c>
      <c r="D472" s="43">
        <f>$D$327</f>
        <v>217.03</v>
      </c>
      <c r="E472" s="43">
        <f t="shared" ref="E472:AA472" si="274">$D$327</f>
        <v>217.03</v>
      </c>
      <c r="F472" s="43">
        <f t="shared" si="274"/>
        <v>217.03</v>
      </c>
      <c r="G472" s="43">
        <f t="shared" si="274"/>
        <v>217.03</v>
      </c>
      <c r="H472" s="43">
        <f t="shared" si="274"/>
        <v>217.03</v>
      </c>
      <c r="I472" s="43">
        <f t="shared" si="274"/>
        <v>217.03</v>
      </c>
      <c r="J472" s="43">
        <f t="shared" si="274"/>
        <v>217.03</v>
      </c>
      <c r="K472" s="43">
        <f t="shared" si="274"/>
        <v>217.03</v>
      </c>
      <c r="L472" s="43">
        <f t="shared" si="274"/>
        <v>217.03</v>
      </c>
      <c r="M472" s="43">
        <f t="shared" si="274"/>
        <v>217.03</v>
      </c>
      <c r="N472" s="43">
        <f t="shared" si="274"/>
        <v>217.03</v>
      </c>
      <c r="O472" s="43">
        <f t="shared" si="274"/>
        <v>217.03</v>
      </c>
      <c r="P472" s="43">
        <f t="shared" si="274"/>
        <v>217.03</v>
      </c>
      <c r="Q472" s="43">
        <f t="shared" si="274"/>
        <v>217.03</v>
      </c>
      <c r="R472" s="43">
        <f t="shared" si="274"/>
        <v>217.03</v>
      </c>
      <c r="S472" s="43">
        <f t="shared" si="274"/>
        <v>217.03</v>
      </c>
      <c r="T472" s="43">
        <f t="shared" si="274"/>
        <v>217.03</v>
      </c>
      <c r="U472" s="43">
        <f t="shared" si="274"/>
        <v>217.03</v>
      </c>
      <c r="V472" s="43">
        <f t="shared" si="274"/>
        <v>217.03</v>
      </c>
      <c r="W472" s="43">
        <f t="shared" si="274"/>
        <v>217.03</v>
      </c>
      <c r="X472" s="43">
        <f t="shared" si="274"/>
        <v>217.03</v>
      </c>
      <c r="Y472" s="43">
        <f t="shared" si="274"/>
        <v>217.03</v>
      </c>
      <c r="Z472" s="43">
        <f t="shared" si="274"/>
        <v>217.03</v>
      </c>
      <c r="AA472" s="43">
        <f t="shared" si="274"/>
        <v>217.03</v>
      </c>
    </row>
    <row r="473" spans="1:27" ht="12.75" hidden="1" customHeight="1" outlineLevel="1" x14ac:dyDescent="0.2">
      <c r="A473" s="98" t="s">
        <v>1490</v>
      </c>
      <c r="B473" s="62" t="s">
        <v>81</v>
      </c>
      <c r="C473" s="42" t="s">
        <v>77</v>
      </c>
      <c r="D473" s="43">
        <v>6.71</v>
      </c>
      <c r="E473" s="43">
        <v>6.71</v>
      </c>
      <c r="F473" s="43">
        <v>6.71</v>
      </c>
      <c r="G473" s="43">
        <v>6.71</v>
      </c>
      <c r="H473" s="43">
        <v>6.71</v>
      </c>
      <c r="I473" s="43">
        <v>6.71</v>
      </c>
      <c r="J473" s="43">
        <v>6.71</v>
      </c>
      <c r="K473" s="43">
        <v>6.71</v>
      </c>
      <c r="L473" s="43">
        <v>6.71</v>
      </c>
      <c r="M473" s="43">
        <v>6.71</v>
      </c>
      <c r="N473" s="43">
        <v>6.71</v>
      </c>
      <c r="O473" s="43">
        <v>6.71</v>
      </c>
      <c r="P473" s="43">
        <v>6.71</v>
      </c>
      <c r="Q473" s="43">
        <v>6.71</v>
      </c>
      <c r="R473" s="43">
        <v>6.71</v>
      </c>
      <c r="S473" s="43">
        <v>6.71</v>
      </c>
      <c r="T473" s="43">
        <v>6.71</v>
      </c>
      <c r="U473" s="43">
        <v>6.71</v>
      </c>
      <c r="V473" s="43">
        <v>6.71</v>
      </c>
      <c r="W473" s="43">
        <v>6.71</v>
      </c>
      <c r="X473" s="43">
        <v>6.71</v>
      </c>
      <c r="Y473" s="43">
        <v>6.71</v>
      </c>
      <c r="Z473" s="43">
        <v>6.71</v>
      </c>
      <c r="AA473" s="43">
        <v>6.71</v>
      </c>
    </row>
    <row r="474" spans="1:27" ht="12.75" hidden="1" customHeight="1" outlineLevel="1" x14ac:dyDescent="0.2">
      <c r="A474" s="98" t="s">
        <v>1491</v>
      </c>
      <c r="B474" s="62" t="s">
        <v>79</v>
      </c>
      <c r="C474" s="42" t="s">
        <v>77</v>
      </c>
      <c r="D474" s="43">
        <f>$D$11</f>
        <v>110.23</v>
      </c>
      <c r="E474" s="43">
        <f t="shared" ref="E474:AA474" si="275">$D$11</f>
        <v>110.23</v>
      </c>
      <c r="F474" s="43">
        <f t="shared" si="275"/>
        <v>110.23</v>
      </c>
      <c r="G474" s="43">
        <f t="shared" si="275"/>
        <v>110.23</v>
      </c>
      <c r="H474" s="43">
        <f t="shared" si="275"/>
        <v>110.23</v>
      </c>
      <c r="I474" s="43">
        <f t="shared" si="275"/>
        <v>110.23</v>
      </c>
      <c r="J474" s="43">
        <f t="shared" si="275"/>
        <v>110.23</v>
      </c>
      <c r="K474" s="43">
        <f t="shared" si="275"/>
        <v>110.23</v>
      </c>
      <c r="L474" s="43">
        <f t="shared" si="275"/>
        <v>110.23</v>
      </c>
      <c r="M474" s="43">
        <f t="shared" si="275"/>
        <v>110.23</v>
      </c>
      <c r="N474" s="43">
        <f t="shared" si="275"/>
        <v>110.23</v>
      </c>
      <c r="O474" s="43">
        <f t="shared" si="275"/>
        <v>110.23</v>
      </c>
      <c r="P474" s="43">
        <f t="shared" si="275"/>
        <v>110.23</v>
      </c>
      <c r="Q474" s="43">
        <f t="shared" si="275"/>
        <v>110.23</v>
      </c>
      <c r="R474" s="43">
        <f t="shared" si="275"/>
        <v>110.23</v>
      </c>
      <c r="S474" s="43">
        <f t="shared" si="275"/>
        <v>110.23</v>
      </c>
      <c r="T474" s="43">
        <f t="shared" si="275"/>
        <v>110.23</v>
      </c>
      <c r="U474" s="43">
        <f t="shared" si="275"/>
        <v>110.23</v>
      </c>
      <c r="V474" s="43">
        <f t="shared" si="275"/>
        <v>110.23</v>
      </c>
      <c r="W474" s="43">
        <f t="shared" si="275"/>
        <v>110.23</v>
      </c>
      <c r="X474" s="43">
        <f t="shared" si="275"/>
        <v>110.23</v>
      </c>
      <c r="Y474" s="43">
        <f t="shared" si="275"/>
        <v>110.23</v>
      </c>
      <c r="Z474" s="43">
        <f t="shared" si="275"/>
        <v>110.23</v>
      </c>
      <c r="AA474" s="43">
        <f t="shared" si="275"/>
        <v>110.23</v>
      </c>
    </row>
    <row r="475" spans="1:27" collapsed="1" x14ac:dyDescent="0.2">
      <c r="A475" s="97" t="s">
        <v>1492</v>
      </c>
      <c r="B475" s="27" t="str">
        <f>"31"&amp;"."&amp;$B$663&amp;"."&amp;$B$664</f>
        <v>31.01.2023</v>
      </c>
      <c r="C475" s="89" t="s">
        <v>74</v>
      </c>
      <c r="D475" s="90">
        <f>ROUND(((D476+D477+D479+D478)/1000),5)</f>
        <v>1.4502299999999999</v>
      </c>
      <c r="E475" s="90">
        <f>ROUND(((E476+E477+E479+E478)/1000),5)</f>
        <v>1.4282699999999999</v>
      </c>
      <c r="F475" s="90">
        <f>ROUND(((F476+F477+F479+F478)/1000),5)</f>
        <v>1.4135599999999999</v>
      </c>
      <c r="G475" s="90">
        <f t="shared" ref="G475:AA475" si="276">ROUND(((G476+G477+G479+G478)/1000),5)</f>
        <v>1.40995</v>
      </c>
      <c r="H475" s="90">
        <f t="shared" si="276"/>
        <v>1.44509</v>
      </c>
      <c r="I475" s="90">
        <f t="shared" si="276"/>
        <v>1.45282</v>
      </c>
      <c r="J475" s="90">
        <f t="shared" si="276"/>
        <v>1.6815500000000001</v>
      </c>
      <c r="K475" s="90">
        <f t="shared" si="276"/>
        <v>1.9292899999999999</v>
      </c>
      <c r="L475" s="90">
        <f t="shared" si="276"/>
        <v>1.9946200000000001</v>
      </c>
      <c r="M475" s="90">
        <f t="shared" si="276"/>
        <v>2.0147699999999999</v>
      </c>
      <c r="N475" s="90">
        <f t="shared" si="276"/>
        <v>2.0345300000000002</v>
      </c>
      <c r="O475" s="90">
        <f t="shared" si="276"/>
        <v>2.0712100000000002</v>
      </c>
      <c r="P475" s="90">
        <f t="shared" si="276"/>
        <v>2.0510999999999999</v>
      </c>
      <c r="Q475" s="90">
        <f t="shared" si="276"/>
        <v>2.0565699999999998</v>
      </c>
      <c r="R475" s="90">
        <f t="shared" si="276"/>
        <v>2.0518299999999998</v>
      </c>
      <c r="S475" s="90">
        <f t="shared" si="276"/>
        <v>2.0437699999999999</v>
      </c>
      <c r="T475" s="90">
        <f t="shared" si="276"/>
        <v>1.99804</v>
      </c>
      <c r="U475" s="90">
        <f t="shared" si="276"/>
        <v>2.0501999999999998</v>
      </c>
      <c r="V475" s="90">
        <f t="shared" si="276"/>
        <v>2.0402</v>
      </c>
      <c r="W475" s="90">
        <f t="shared" si="276"/>
        <v>2.05044</v>
      </c>
      <c r="X475" s="90">
        <f t="shared" si="276"/>
        <v>2.0111699999999999</v>
      </c>
      <c r="Y475" s="90">
        <f t="shared" si="276"/>
        <v>1.92184</v>
      </c>
      <c r="Z475" s="90">
        <f t="shared" si="276"/>
        <v>1.68577</v>
      </c>
      <c r="AA475" s="90">
        <f t="shared" si="276"/>
        <v>1.46715</v>
      </c>
    </row>
    <row r="476" spans="1:27" ht="12.75" hidden="1" customHeight="1" outlineLevel="1" x14ac:dyDescent="0.2">
      <c r="A476" s="98" t="s">
        <v>1493</v>
      </c>
      <c r="B476" s="62" t="s">
        <v>236</v>
      </c>
      <c r="C476" s="42" t="s">
        <v>77</v>
      </c>
      <c r="D476" s="43">
        <v>1116.26</v>
      </c>
      <c r="E476" s="43">
        <v>1094.3</v>
      </c>
      <c r="F476" s="43">
        <v>1079.5899999999999</v>
      </c>
      <c r="G476" s="43">
        <v>1075.98</v>
      </c>
      <c r="H476" s="43">
        <v>1111.1199999999999</v>
      </c>
      <c r="I476" s="43">
        <v>1118.8499999999999</v>
      </c>
      <c r="J476" s="43">
        <v>1347.58</v>
      </c>
      <c r="K476" s="43">
        <v>1595.32</v>
      </c>
      <c r="L476" s="43">
        <v>1660.65</v>
      </c>
      <c r="M476" s="43">
        <v>1680.8</v>
      </c>
      <c r="N476" s="43">
        <v>1700.56</v>
      </c>
      <c r="O476" s="43">
        <v>1737.24</v>
      </c>
      <c r="P476" s="43">
        <v>1717.13</v>
      </c>
      <c r="Q476" s="43">
        <v>1722.6</v>
      </c>
      <c r="R476" s="43">
        <v>1717.86</v>
      </c>
      <c r="S476" s="43">
        <v>1709.8</v>
      </c>
      <c r="T476" s="43">
        <v>1664.07</v>
      </c>
      <c r="U476" s="43">
        <v>1716.23</v>
      </c>
      <c r="V476" s="43">
        <v>1706.23</v>
      </c>
      <c r="W476" s="43">
        <v>1716.47</v>
      </c>
      <c r="X476" s="43">
        <v>1677.2</v>
      </c>
      <c r="Y476" s="43">
        <v>1587.87</v>
      </c>
      <c r="Z476" s="43">
        <v>1351.8</v>
      </c>
      <c r="AA476" s="43">
        <v>1133.18</v>
      </c>
    </row>
    <row r="477" spans="1:27" ht="12.75" hidden="1" customHeight="1" outlineLevel="1" x14ac:dyDescent="0.2">
      <c r="A477" s="98" t="s">
        <v>1494</v>
      </c>
      <c r="B477" s="62" t="s">
        <v>88</v>
      </c>
      <c r="C477" s="42" t="s">
        <v>77</v>
      </c>
      <c r="D477" s="43">
        <f>$D$327</f>
        <v>217.03</v>
      </c>
      <c r="E477" s="43">
        <f t="shared" ref="E477:AA477" si="277">$D$327</f>
        <v>217.03</v>
      </c>
      <c r="F477" s="43">
        <f t="shared" si="277"/>
        <v>217.03</v>
      </c>
      <c r="G477" s="43">
        <f t="shared" si="277"/>
        <v>217.03</v>
      </c>
      <c r="H477" s="43">
        <f t="shared" si="277"/>
        <v>217.03</v>
      </c>
      <c r="I477" s="43">
        <f t="shared" si="277"/>
        <v>217.03</v>
      </c>
      <c r="J477" s="43">
        <f t="shared" si="277"/>
        <v>217.03</v>
      </c>
      <c r="K477" s="43">
        <f t="shared" si="277"/>
        <v>217.03</v>
      </c>
      <c r="L477" s="43">
        <f t="shared" si="277"/>
        <v>217.03</v>
      </c>
      <c r="M477" s="43">
        <f t="shared" si="277"/>
        <v>217.03</v>
      </c>
      <c r="N477" s="43">
        <f t="shared" si="277"/>
        <v>217.03</v>
      </c>
      <c r="O477" s="43">
        <f t="shared" si="277"/>
        <v>217.03</v>
      </c>
      <c r="P477" s="43">
        <f t="shared" si="277"/>
        <v>217.03</v>
      </c>
      <c r="Q477" s="43">
        <f t="shared" si="277"/>
        <v>217.03</v>
      </c>
      <c r="R477" s="43">
        <f t="shared" si="277"/>
        <v>217.03</v>
      </c>
      <c r="S477" s="43">
        <f t="shared" si="277"/>
        <v>217.03</v>
      </c>
      <c r="T477" s="43">
        <f t="shared" si="277"/>
        <v>217.03</v>
      </c>
      <c r="U477" s="43">
        <f t="shared" si="277"/>
        <v>217.03</v>
      </c>
      <c r="V477" s="43">
        <f t="shared" si="277"/>
        <v>217.03</v>
      </c>
      <c r="W477" s="43">
        <f t="shared" si="277"/>
        <v>217.03</v>
      </c>
      <c r="X477" s="43">
        <f t="shared" si="277"/>
        <v>217.03</v>
      </c>
      <c r="Y477" s="43">
        <f t="shared" si="277"/>
        <v>217.03</v>
      </c>
      <c r="Z477" s="43">
        <f t="shared" si="277"/>
        <v>217.03</v>
      </c>
      <c r="AA477" s="43">
        <f t="shared" si="277"/>
        <v>217.03</v>
      </c>
    </row>
    <row r="478" spans="1:27" ht="12.75" hidden="1" customHeight="1" outlineLevel="1" x14ac:dyDescent="0.2">
      <c r="A478" s="98" t="s">
        <v>1495</v>
      </c>
      <c r="B478" s="62" t="s">
        <v>81</v>
      </c>
      <c r="C478" s="42" t="s">
        <v>77</v>
      </c>
      <c r="D478" s="43">
        <v>6.71</v>
      </c>
      <c r="E478" s="43">
        <v>6.71</v>
      </c>
      <c r="F478" s="43">
        <v>6.71</v>
      </c>
      <c r="G478" s="43">
        <v>6.71</v>
      </c>
      <c r="H478" s="43">
        <v>6.71</v>
      </c>
      <c r="I478" s="43">
        <v>6.71</v>
      </c>
      <c r="J478" s="43">
        <v>6.71</v>
      </c>
      <c r="K478" s="43">
        <v>6.71</v>
      </c>
      <c r="L478" s="43">
        <v>6.71</v>
      </c>
      <c r="M478" s="43">
        <v>6.71</v>
      </c>
      <c r="N478" s="43">
        <v>6.71</v>
      </c>
      <c r="O478" s="43">
        <v>6.71</v>
      </c>
      <c r="P478" s="43">
        <v>6.71</v>
      </c>
      <c r="Q478" s="43">
        <v>6.71</v>
      </c>
      <c r="R478" s="43">
        <v>6.71</v>
      </c>
      <c r="S478" s="43">
        <v>6.71</v>
      </c>
      <c r="T478" s="43">
        <v>6.71</v>
      </c>
      <c r="U478" s="43">
        <v>6.71</v>
      </c>
      <c r="V478" s="43">
        <v>6.71</v>
      </c>
      <c r="W478" s="43">
        <v>6.71</v>
      </c>
      <c r="X478" s="43">
        <v>6.71</v>
      </c>
      <c r="Y478" s="43">
        <v>6.71</v>
      </c>
      <c r="Z478" s="43">
        <v>6.71</v>
      </c>
      <c r="AA478" s="43">
        <v>6.71</v>
      </c>
    </row>
    <row r="479" spans="1:27" ht="12.75" hidden="1" customHeight="1" outlineLevel="1" x14ac:dyDescent="0.2">
      <c r="A479" s="98" t="s">
        <v>1496</v>
      </c>
      <c r="B479" s="62" t="s">
        <v>79</v>
      </c>
      <c r="C479" s="42" t="s">
        <v>77</v>
      </c>
      <c r="D479" s="43">
        <f>$D$11</f>
        <v>110.23</v>
      </c>
      <c r="E479" s="43">
        <f t="shared" ref="E479:AA479" si="278">$D$11</f>
        <v>110.23</v>
      </c>
      <c r="F479" s="43">
        <f t="shared" si="278"/>
        <v>110.23</v>
      </c>
      <c r="G479" s="43">
        <f t="shared" si="278"/>
        <v>110.23</v>
      </c>
      <c r="H479" s="43">
        <f t="shared" si="278"/>
        <v>110.23</v>
      </c>
      <c r="I479" s="43">
        <f t="shared" si="278"/>
        <v>110.23</v>
      </c>
      <c r="J479" s="43">
        <f t="shared" si="278"/>
        <v>110.23</v>
      </c>
      <c r="K479" s="43">
        <f t="shared" si="278"/>
        <v>110.23</v>
      </c>
      <c r="L479" s="43">
        <f t="shared" si="278"/>
        <v>110.23</v>
      </c>
      <c r="M479" s="43">
        <f t="shared" si="278"/>
        <v>110.23</v>
      </c>
      <c r="N479" s="43">
        <f t="shared" si="278"/>
        <v>110.23</v>
      </c>
      <c r="O479" s="43">
        <f t="shared" si="278"/>
        <v>110.23</v>
      </c>
      <c r="P479" s="43">
        <f t="shared" si="278"/>
        <v>110.23</v>
      </c>
      <c r="Q479" s="43">
        <f t="shared" si="278"/>
        <v>110.23</v>
      </c>
      <c r="R479" s="43">
        <f t="shared" si="278"/>
        <v>110.23</v>
      </c>
      <c r="S479" s="43">
        <f t="shared" si="278"/>
        <v>110.23</v>
      </c>
      <c r="T479" s="43">
        <f t="shared" si="278"/>
        <v>110.23</v>
      </c>
      <c r="U479" s="43">
        <f t="shared" si="278"/>
        <v>110.23</v>
      </c>
      <c r="V479" s="43">
        <f t="shared" si="278"/>
        <v>110.23</v>
      </c>
      <c r="W479" s="43">
        <f t="shared" si="278"/>
        <v>110.23</v>
      </c>
      <c r="X479" s="43">
        <f t="shared" si="278"/>
        <v>110.23</v>
      </c>
      <c r="Y479" s="43">
        <f t="shared" si="278"/>
        <v>110.23</v>
      </c>
      <c r="Z479" s="43">
        <f t="shared" si="278"/>
        <v>110.23</v>
      </c>
      <c r="AA479" s="43">
        <f t="shared" si="278"/>
        <v>110.23</v>
      </c>
    </row>
    <row r="480" spans="1:27" collapsed="1" x14ac:dyDescent="0.2">
      <c r="B480" s="100" t="s">
        <v>390</v>
      </c>
    </row>
    <row r="481" spans="1:27" x14ac:dyDescent="0.2">
      <c r="B481" s="100" t="s">
        <v>390</v>
      </c>
    </row>
    <row r="482" spans="1:27" x14ac:dyDescent="0.2">
      <c r="A482" s="181" t="s">
        <v>703</v>
      </c>
      <c r="B482" s="182"/>
      <c r="C482" s="182"/>
      <c r="D482" s="182"/>
      <c r="E482" s="182"/>
      <c r="F482" s="182"/>
      <c r="G482" s="182"/>
      <c r="H482" s="182"/>
      <c r="I482" s="182"/>
      <c r="J482" s="182"/>
      <c r="K482" s="182"/>
      <c r="L482" s="182"/>
      <c r="M482" s="182"/>
      <c r="N482" s="182"/>
      <c r="O482" s="182"/>
      <c r="P482" s="182"/>
      <c r="Q482" s="182"/>
      <c r="R482" s="182"/>
      <c r="S482" s="182"/>
      <c r="T482" s="182"/>
      <c r="U482" s="182"/>
      <c r="V482" s="182"/>
      <c r="W482" s="182"/>
      <c r="X482" s="182"/>
      <c r="Y482" s="182"/>
      <c r="Z482" s="182"/>
      <c r="AA482" s="183"/>
    </row>
    <row r="483" spans="1:27" ht="25.5" x14ac:dyDescent="0.2">
      <c r="A483" s="25" t="s">
        <v>62</v>
      </c>
      <c r="B483" s="26" t="s">
        <v>208</v>
      </c>
      <c r="C483" s="25" t="s">
        <v>209</v>
      </c>
      <c r="D483" s="26" t="s">
        <v>210</v>
      </c>
      <c r="E483" s="26" t="s">
        <v>211</v>
      </c>
      <c r="F483" s="26" t="s">
        <v>212</v>
      </c>
      <c r="G483" s="26" t="s">
        <v>213</v>
      </c>
      <c r="H483" s="26" t="s">
        <v>214</v>
      </c>
      <c r="I483" s="26" t="s">
        <v>215</v>
      </c>
      <c r="J483" s="26" t="s">
        <v>216</v>
      </c>
      <c r="K483" s="26" t="s">
        <v>217</v>
      </c>
      <c r="L483" s="26" t="s">
        <v>218</v>
      </c>
      <c r="M483" s="26" t="s">
        <v>219</v>
      </c>
      <c r="N483" s="26" t="s">
        <v>220</v>
      </c>
      <c r="O483" s="26" t="s">
        <v>221</v>
      </c>
      <c r="P483" s="26" t="s">
        <v>222</v>
      </c>
      <c r="Q483" s="26" t="s">
        <v>223</v>
      </c>
      <c r="R483" s="26" t="s">
        <v>224</v>
      </c>
      <c r="S483" s="26" t="s">
        <v>225</v>
      </c>
      <c r="T483" s="26" t="s">
        <v>226</v>
      </c>
      <c r="U483" s="26" t="s">
        <v>227</v>
      </c>
      <c r="V483" s="26" t="s">
        <v>228</v>
      </c>
      <c r="W483" s="26" t="s">
        <v>229</v>
      </c>
      <c r="X483" s="26" t="s">
        <v>230</v>
      </c>
      <c r="Y483" s="26" t="s">
        <v>231</v>
      </c>
      <c r="Z483" s="26" t="s">
        <v>232</v>
      </c>
      <c r="AA483" s="26" t="s">
        <v>233</v>
      </c>
    </row>
    <row r="484" spans="1:27" x14ac:dyDescent="0.2">
      <c r="A484" s="97" t="s">
        <v>1497</v>
      </c>
      <c r="B484" s="27" t="str">
        <f>"01"&amp;"."&amp;$B$663&amp;"."&amp;$B$664</f>
        <v>01.01.2023</v>
      </c>
      <c r="C484" s="89" t="s">
        <v>74</v>
      </c>
      <c r="D484" s="90">
        <f>ROUND(((D485+D486+D488+D487)/1000),5)</f>
        <v>1.74675</v>
      </c>
      <c r="E484" s="90">
        <f>ROUND(((E485+E486+E488+E487)/1000),5)</f>
        <v>1.6921299999999999</v>
      </c>
      <c r="F484" s="90">
        <f>ROUND(((F485+F486+F488+F487)/1000),5)</f>
        <v>1.73882</v>
      </c>
      <c r="G484" s="90">
        <f t="shared" ref="G484:AA484" si="279">ROUND(((G485+G486+G488+G487)/1000),5)</f>
        <v>1.68875</v>
      </c>
      <c r="H484" s="90">
        <f t="shared" si="279"/>
        <v>1.66557</v>
      </c>
      <c r="I484" s="90">
        <f t="shared" si="279"/>
        <v>1.6657200000000001</v>
      </c>
      <c r="J484" s="90">
        <f t="shared" si="279"/>
        <v>1.6657</v>
      </c>
      <c r="K484" s="90">
        <f t="shared" si="279"/>
        <v>1.64849</v>
      </c>
      <c r="L484" s="90">
        <f t="shared" si="279"/>
        <v>1.6132899999999999</v>
      </c>
      <c r="M484" s="90">
        <f t="shared" si="279"/>
        <v>1.6351100000000001</v>
      </c>
      <c r="N484" s="90">
        <f t="shared" si="279"/>
        <v>1.7320899999999999</v>
      </c>
      <c r="O484" s="90">
        <f t="shared" si="279"/>
        <v>1.74851</v>
      </c>
      <c r="P484" s="90">
        <f t="shared" si="279"/>
        <v>1.8319700000000001</v>
      </c>
      <c r="Q484" s="90">
        <f t="shared" si="279"/>
        <v>1.8707199999999999</v>
      </c>
      <c r="R484" s="90">
        <f t="shared" si="279"/>
        <v>1.84335</v>
      </c>
      <c r="S484" s="90">
        <f t="shared" si="279"/>
        <v>1.93255</v>
      </c>
      <c r="T484" s="90">
        <f t="shared" si="279"/>
        <v>2.0464000000000002</v>
      </c>
      <c r="U484" s="90">
        <f t="shared" si="279"/>
        <v>2.07592</v>
      </c>
      <c r="V484" s="90">
        <f t="shared" si="279"/>
        <v>2.07647</v>
      </c>
      <c r="W484" s="90">
        <f t="shared" si="279"/>
        <v>2.0768</v>
      </c>
      <c r="X484" s="90">
        <f t="shared" si="279"/>
        <v>2.0932900000000001</v>
      </c>
      <c r="Y484" s="90">
        <f t="shared" si="279"/>
        <v>2.0750799999999998</v>
      </c>
      <c r="Z484" s="90">
        <f t="shared" si="279"/>
        <v>1.84036</v>
      </c>
      <c r="AA484" s="90">
        <f t="shared" si="279"/>
        <v>1.67292</v>
      </c>
    </row>
    <row r="485" spans="1:27" ht="12.75" hidden="1" customHeight="1" outlineLevel="1" x14ac:dyDescent="0.2">
      <c r="A485" s="98" t="s">
        <v>1498</v>
      </c>
      <c r="B485" s="62" t="s">
        <v>236</v>
      </c>
      <c r="C485" s="42" t="s">
        <v>77</v>
      </c>
      <c r="D485" s="43">
        <v>1195.6300000000001</v>
      </c>
      <c r="E485" s="43">
        <v>1141.01</v>
      </c>
      <c r="F485" s="43">
        <v>1187.7</v>
      </c>
      <c r="G485" s="43">
        <v>1137.6300000000001</v>
      </c>
      <c r="H485" s="43">
        <v>1114.45</v>
      </c>
      <c r="I485" s="43">
        <v>1114.5999999999999</v>
      </c>
      <c r="J485" s="43">
        <v>1114.58</v>
      </c>
      <c r="K485" s="43">
        <v>1097.3699999999999</v>
      </c>
      <c r="L485" s="43">
        <v>1062.17</v>
      </c>
      <c r="M485" s="43">
        <v>1083.99</v>
      </c>
      <c r="N485" s="43">
        <v>1180.97</v>
      </c>
      <c r="O485" s="43">
        <v>1197.3900000000001</v>
      </c>
      <c r="P485" s="43">
        <v>1280.8499999999999</v>
      </c>
      <c r="Q485" s="43">
        <v>1319.6</v>
      </c>
      <c r="R485" s="43">
        <v>1292.23</v>
      </c>
      <c r="S485" s="43">
        <v>1381.43</v>
      </c>
      <c r="T485" s="43">
        <v>1495.28</v>
      </c>
      <c r="U485" s="43">
        <v>1524.8</v>
      </c>
      <c r="V485" s="43">
        <v>1525.35</v>
      </c>
      <c r="W485" s="43">
        <v>1525.68</v>
      </c>
      <c r="X485" s="43">
        <v>1542.17</v>
      </c>
      <c r="Y485" s="43">
        <v>1523.96</v>
      </c>
      <c r="Z485" s="43">
        <v>1289.24</v>
      </c>
      <c r="AA485" s="43">
        <v>1121.8</v>
      </c>
    </row>
    <row r="486" spans="1:27" ht="12.75" hidden="1" customHeight="1" outlineLevel="1" x14ac:dyDescent="0.2">
      <c r="A486" s="98" t="s">
        <v>1499</v>
      </c>
      <c r="B486" s="62" t="s">
        <v>88</v>
      </c>
      <c r="C486" s="42" t="s">
        <v>77</v>
      </c>
      <c r="D486" s="43">
        <v>434.18</v>
      </c>
      <c r="E486" s="43">
        <f>$D$486</f>
        <v>434.18</v>
      </c>
      <c r="F486" s="43">
        <f t="shared" ref="F486:AA486" si="280">$D$486</f>
        <v>434.18</v>
      </c>
      <c r="G486" s="43">
        <f t="shared" si="280"/>
        <v>434.18</v>
      </c>
      <c r="H486" s="43">
        <f t="shared" si="280"/>
        <v>434.18</v>
      </c>
      <c r="I486" s="43">
        <f t="shared" si="280"/>
        <v>434.18</v>
      </c>
      <c r="J486" s="43">
        <f t="shared" si="280"/>
        <v>434.18</v>
      </c>
      <c r="K486" s="43">
        <f t="shared" si="280"/>
        <v>434.18</v>
      </c>
      <c r="L486" s="43">
        <f t="shared" si="280"/>
        <v>434.18</v>
      </c>
      <c r="M486" s="43">
        <f t="shared" si="280"/>
        <v>434.18</v>
      </c>
      <c r="N486" s="43">
        <f t="shared" si="280"/>
        <v>434.18</v>
      </c>
      <c r="O486" s="43">
        <f t="shared" si="280"/>
        <v>434.18</v>
      </c>
      <c r="P486" s="43">
        <f t="shared" si="280"/>
        <v>434.18</v>
      </c>
      <c r="Q486" s="43">
        <f t="shared" si="280"/>
        <v>434.18</v>
      </c>
      <c r="R486" s="43">
        <f t="shared" si="280"/>
        <v>434.18</v>
      </c>
      <c r="S486" s="43">
        <f t="shared" si="280"/>
        <v>434.18</v>
      </c>
      <c r="T486" s="43">
        <f t="shared" si="280"/>
        <v>434.18</v>
      </c>
      <c r="U486" s="43">
        <f t="shared" si="280"/>
        <v>434.18</v>
      </c>
      <c r="V486" s="43">
        <f t="shared" si="280"/>
        <v>434.18</v>
      </c>
      <c r="W486" s="43">
        <f t="shared" si="280"/>
        <v>434.18</v>
      </c>
      <c r="X486" s="43">
        <f t="shared" si="280"/>
        <v>434.18</v>
      </c>
      <c r="Y486" s="43">
        <f t="shared" si="280"/>
        <v>434.18</v>
      </c>
      <c r="Z486" s="43">
        <f t="shared" si="280"/>
        <v>434.18</v>
      </c>
      <c r="AA486" s="43">
        <f t="shared" si="280"/>
        <v>434.18</v>
      </c>
    </row>
    <row r="487" spans="1:27" ht="12.75" hidden="1" customHeight="1" outlineLevel="1" x14ac:dyDescent="0.2">
      <c r="A487" s="98" t="s">
        <v>1500</v>
      </c>
      <c r="B487" s="62" t="s">
        <v>81</v>
      </c>
      <c r="C487" s="42" t="s">
        <v>77</v>
      </c>
      <c r="D487" s="43">
        <v>6.71</v>
      </c>
      <c r="E487" s="43">
        <v>6.71</v>
      </c>
      <c r="F487" s="43">
        <v>6.71</v>
      </c>
      <c r="G487" s="43">
        <v>6.71</v>
      </c>
      <c r="H487" s="43">
        <v>6.71</v>
      </c>
      <c r="I487" s="43">
        <v>6.71</v>
      </c>
      <c r="J487" s="43">
        <v>6.71</v>
      </c>
      <c r="K487" s="43">
        <v>6.71</v>
      </c>
      <c r="L487" s="43">
        <v>6.71</v>
      </c>
      <c r="M487" s="43">
        <v>6.71</v>
      </c>
      <c r="N487" s="43">
        <v>6.71</v>
      </c>
      <c r="O487" s="43">
        <v>6.71</v>
      </c>
      <c r="P487" s="43">
        <v>6.71</v>
      </c>
      <c r="Q487" s="43">
        <v>6.71</v>
      </c>
      <c r="R487" s="43">
        <v>6.71</v>
      </c>
      <c r="S487" s="43">
        <v>6.71</v>
      </c>
      <c r="T487" s="43">
        <v>6.71</v>
      </c>
      <c r="U487" s="43">
        <v>6.71</v>
      </c>
      <c r="V487" s="43">
        <v>6.71</v>
      </c>
      <c r="W487" s="43">
        <v>6.71</v>
      </c>
      <c r="X487" s="43">
        <v>6.71</v>
      </c>
      <c r="Y487" s="43">
        <v>6.71</v>
      </c>
      <c r="Z487" s="43">
        <v>6.71</v>
      </c>
      <c r="AA487" s="43">
        <v>6.71</v>
      </c>
    </row>
    <row r="488" spans="1:27" ht="12.75" hidden="1" customHeight="1" outlineLevel="1" x14ac:dyDescent="0.2">
      <c r="A488" s="98" t="s">
        <v>1501</v>
      </c>
      <c r="B488" s="62" t="s">
        <v>79</v>
      </c>
      <c r="C488" s="42" t="s">
        <v>77</v>
      </c>
      <c r="D488" s="43">
        <f>$D$11</f>
        <v>110.23</v>
      </c>
      <c r="E488" s="43">
        <f t="shared" ref="E488:AA488" si="281">$D$11</f>
        <v>110.23</v>
      </c>
      <c r="F488" s="43">
        <f t="shared" si="281"/>
        <v>110.23</v>
      </c>
      <c r="G488" s="43">
        <f t="shared" si="281"/>
        <v>110.23</v>
      </c>
      <c r="H488" s="43">
        <f t="shared" si="281"/>
        <v>110.23</v>
      </c>
      <c r="I488" s="43">
        <f t="shared" si="281"/>
        <v>110.23</v>
      </c>
      <c r="J488" s="43">
        <f t="shared" si="281"/>
        <v>110.23</v>
      </c>
      <c r="K488" s="43">
        <f t="shared" si="281"/>
        <v>110.23</v>
      </c>
      <c r="L488" s="43">
        <f t="shared" si="281"/>
        <v>110.23</v>
      </c>
      <c r="M488" s="43">
        <f t="shared" si="281"/>
        <v>110.23</v>
      </c>
      <c r="N488" s="43">
        <f t="shared" si="281"/>
        <v>110.23</v>
      </c>
      <c r="O488" s="43">
        <f t="shared" si="281"/>
        <v>110.23</v>
      </c>
      <c r="P488" s="43">
        <f t="shared" si="281"/>
        <v>110.23</v>
      </c>
      <c r="Q488" s="43">
        <f t="shared" si="281"/>
        <v>110.23</v>
      </c>
      <c r="R488" s="43">
        <f t="shared" si="281"/>
        <v>110.23</v>
      </c>
      <c r="S488" s="43">
        <f t="shared" si="281"/>
        <v>110.23</v>
      </c>
      <c r="T488" s="43">
        <f t="shared" si="281"/>
        <v>110.23</v>
      </c>
      <c r="U488" s="43">
        <f t="shared" si="281"/>
        <v>110.23</v>
      </c>
      <c r="V488" s="43">
        <f t="shared" si="281"/>
        <v>110.23</v>
      </c>
      <c r="W488" s="43">
        <f t="shared" si="281"/>
        <v>110.23</v>
      </c>
      <c r="X488" s="43">
        <f t="shared" si="281"/>
        <v>110.23</v>
      </c>
      <c r="Y488" s="43">
        <f t="shared" si="281"/>
        <v>110.23</v>
      </c>
      <c r="Z488" s="43">
        <f t="shared" si="281"/>
        <v>110.23</v>
      </c>
      <c r="AA488" s="43">
        <f t="shared" si="281"/>
        <v>110.23</v>
      </c>
    </row>
    <row r="489" spans="1:27" collapsed="1" x14ac:dyDescent="0.2">
      <c r="A489" s="97" t="s">
        <v>1502</v>
      </c>
      <c r="B489" s="27" t="str">
        <f>"02"&amp;"."&amp;$B$663&amp;"."&amp;$B$664</f>
        <v>02.01.2023</v>
      </c>
      <c r="C489" s="89" t="s">
        <v>74</v>
      </c>
      <c r="D489" s="90">
        <f>ROUND(((D490+D491+D493+D492)/1000),5)</f>
        <v>1.6461399999999999</v>
      </c>
      <c r="E489" s="90">
        <f>ROUND(((E490+E491+E493+E492)/1000),5)</f>
        <v>1.5773600000000001</v>
      </c>
      <c r="F489" s="90">
        <f>ROUND(((F490+F491+F493+F492)/1000),5)</f>
        <v>1.5357400000000001</v>
      </c>
      <c r="G489" s="90">
        <f t="shared" ref="G489:AA489" si="282">ROUND(((G490+G491+G493+G492)/1000),5)</f>
        <v>1.5188600000000001</v>
      </c>
      <c r="H489" s="90">
        <f t="shared" si="282"/>
        <v>1.5327</v>
      </c>
      <c r="I489" s="90">
        <f t="shared" si="282"/>
        <v>1.5497099999999999</v>
      </c>
      <c r="J489" s="90">
        <f t="shared" si="282"/>
        <v>1.55677</v>
      </c>
      <c r="K489" s="90">
        <f t="shared" si="282"/>
        <v>1.5824400000000001</v>
      </c>
      <c r="L489" s="90">
        <f t="shared" si="282"/>
        <v>1.6988099999999999</v>
      </c>
      <c r="M489" s="90">
        <f t="shared" si="282"/>
        <v>1.85639</v>
      </c>
      <c r="N489" s="90">
        <f t="shared" si="282"/>
        <v>2.1172900000000001</v>
      </c>
      <c r="O489" s="90">
        <f t="shared" si="282"/>
        <v>2.1819099999999998</v>
      </c>
      <c r="P489" s="90">
        <f t="shared" si="282"/>
        <v>2.1789100000000001</v>
      </c>
      <c r="Q489" s="90">
        <f t="shared" si="282"/>
        <v>2.1912699999999998</v>
      </c>
      <c r="R489" s="90">
        <f t="shared" si="282"/>
        <v>2.1454200000000001</v>
      </c>
      <c r="S489" s="90">
        <f t="shared" si="282"/>
        <v>2.1988099999999999</v>
      </c>
      <c r="T489" s="90">
        <f t="shared" si="282"/>
        <v>2.2356400000000001</v>
      </c>
      <c r="U489" s="90">
        <f t="shared" si="282"/>
        <v>2.2497500000000001</v>
      </c>
      <c r="V489" s="90">
        <f t="shared" si="282"/>
        <v>2.2490800000000002</v>
      </c>
      <c r="W489" s="90">
        <f t="shared" si="282"/>
        <v>2.2482099999999998</v>
      </c>
      <c r="X489" s="90">
        <f t="shared" si="282"/>
        <v>2.2504400000000002</v>
      </c>
      <c r="Y489" s="90">
        <f t="shared" si="282"/>
        <v>2.2326800000000002</v>
      </c>
      <c r="Z489" s="90">
        <f t="shared" si="282"/>
        <v>2.0570599999999999</v>
      </c>
      <c r="AA489" s="90">
        <f t="shared" si="282"/>
        <v>1.76135</v>
      </c>
    </row>
    <row r="490" spans="1:27" ht="12.75" hidden="1" customHeight="1" outlineLevel="1" x14ac:dyDescent="0.2">
      <c r="A490" s="98" t="s">
        <v>1503</v>
      </c>
      <c r="B490" s="62" t="s">
        <v>236</v>
      </c>
      <c r="C490" s="42" t="s">
        <v>77</v>
      </c>
      <c r="D490" s="43">
        <v>1095.02</v>
      </c>
      <c r="E490" s="43">
        <v>1026.24</v>
      </c>
      <c r="F490" s="43">
        <v>984.62</v>
      </c>
      <c r="G490" s="43">
        <v>967.74</v>
      </c>
      <c r="H490" s="43">
        <v>981.58</v>
      </c>
      <c r="I490" s="43">
        <v>998.59</v>
      </c>
      <c r="J490" s="43">
        <v>1005.65</v>
      </c>
      <c r="K490" s="43">
        <v>1031.32</v>
      </c>
      <c r="L490" s="43">
        <v>1147.69</v>
      </c>
      <c r="M490" s="43">
        <v>1305.27</v>
      </c>
      <c r="N490" s="43">
        <v>1566.17</v>
      </c>
      <c r="O490" s="43">
        <v>1630.79</v>
      </c>
      <c r="P490" s="43">
        <v>1627.79</v>
      </c>
      <c r="Q490" s="43">
        <v>1640.15</v>
      </c>
      <c r="R490" s="43">
        <v>1594.3</v>
      </c>
      <c r="S490" s="43">
        <v>1647.69</v>
      </c>
      <c r="T490" s="43">
        <v>1684.52</v>
      </c>
      <c r="U490" s="43">
        <v>1698.63</v>
      </c>
      <c r="V490" s="43">
        <v>1697.96</v>
      </c>
      <c r="W490" s="43">
        <v>1697.09</v>
      </c>
      <c r="X490" s="43">
        <v>1699.32</v>
      </c>
      <c r="Y490" s="43">
        <v>1681.56</v>
      </c>
      <c r="Z490" s="43">
        <v>1505.94</v>
      </c>
      <c r="AA490" s="43">
        <v>1210.23</v>
      </c>
    </row>
    <row r="491" spans="1:27" ht="12.75" hidden="1" customHeight="1" outlineLevel="1" x14ac:dyDescent="0.2">
      <c r="A491" s="98" t="s">
        <v>1504</v>
      </c>
      <c r="B491" s="62" t="s">
        <v>88</v>
      </c>
      <c r="C491" s="42" t="s">
        <v>77</v>
      </c>
      <c r="D491" s="43">
        <f>$D$486</f>
        <v>434.18</v>
      </c>
      <c r="E491" s="43">
        <f t="shared" ref="E491:AA491" si="283">$D$486</f>
        <v>434.18</v>
      </c>
      <c r="F491" s="43">
        <f t="shared" si="283"/>
        <v>434.18</v>
      </c>
      <c r="G491" s="43">
        <f t="shared" si="283"/>
        <v>434.18</v>
      </c>
      <c r="H491" s="43">
        <f t="shared" si="283"/>
        <v>434.18</v>
      </c>
      <c r="I491" s="43">
        <f t="shared" si="283"/>
        <v>434.18</v>
      </c>
      <c r="J491" s="43">
        <f t="shared" si="283"/>
        <v>434.18</v>
      </c>
      <c r="K491" s="43">
        <f t="shared" si="283"/>
        <v>434.18</v>
      </c>
      <c r="L491" s="43">
        <f t="shared" si="283"/>
        <v>434.18</v>
      </c>
      <c r="M491" s="43">
        <f t="shared" si="283"/>
        <v>434.18</v>
      </c>
      <c r="N491" s="43">
        <f t="shared" si="283"/>
        <v>434.18</v>
      </c>
      <c r="O491" s="43">
        <f t="shared" si="283"/>
        <v>434.18</v>
      </c>
      <c r="P491" s="43">
        <f t="shared" si="283"/>
        <v>434.18</v>
      </c>
      <c r="Q491" s="43">
        <f t="shared" si="283"/>
        <v>434.18</v>
      </c>
      <c r="R491" s="43">
        <f t="shared" si="283"/>
        <v>434.18</v>
      </c>
      <c r="S491" s="43">
        <f t="shared" si="283"/>
        <v>434.18</v>
      </c>
      <c r="T491" s="43">
        <f t="shared" si="283"/>
        <v>434.18</v>
      </c>
      <c r="U491" s="43">
        <f t="shared" si="283"/>
        <v>434.18</v>
      </c>
      <c r="V491" s="43">
        <f t="shared" si="283"/>
        <v>434.18</v>
      </c>
      <c r="W491" s="43">
        <f t="shared" si="283"/>
        <v>434.18</v>
      </c>
      <c r="X491" s="43">
        <f t="shared" si="283"/>
        <v>434.18</v>
      </c>
      <c r="Y491" s="43">
        <f t="shared" si="283"/>
        <v>434.18</v>
      </c>
      <c r="Z491" s="43">
        <f t="shared" si="283"/>
        <v>434.18</v>
      </c>
      <c r="AA491" s="43">
        <f t="shared" si="283"/>
        <v>434.18</v>
      </c>
    </row>
    <row r="492" spans="1:27" ht="12.75" hidden="1" customHeight="1" outlineLevel="1" x14ac:dyDescent="0.2">
      <c r="A492" s="98" t="s">
        <v>1505</v>
      </c>
      <c r="B492" s="62" t="s">
        <v>81</v>
      </c>
      <c r="C492" s="42" t="s">
        <v>77</v>
      </c>
      <c r="D492" s="43">
        <v>6.71</v>
      </c>
      <c r="E492" s="43">
        <v>6.71</v>
      </c>
      <c r="F492" s="43">
        <v>6.71</v>
      </c>
      <c r="G492" s="43">
        <v>6.71</v>
      </c>
      <c r="H492" s="43">
        <v>6.71</v>
      </c>
      <c r="I492" s="43">
        <v>6.71</v>
      </c>
      <c r="J492" s="43">
        <v>6.71</v>
      </c>
      <c r="K492" s="43">
        <v>6.71</v>
      </c>
      <c r="L492" s="43">
        <v>6.71</v>
      </c>
      <c r="M492" s="43">
        <v>6.71</v>
      </c>
      <c r="N492" s="43">
        <v>6.71</v>
      </c>
      <c r="O492" s="43">
        <v>6.71</v>
      </c>
      <c r="P492" s="43">
        <v>6.71</v>
      </c>
      <c r="Q492" s="43">
        <v>6.71</v>
      </c>
      <c r="R492" s="43">
        <v>6.71</v>
      </c>
      <c r="S492" s="43">
        <v>6.71</v>
      </c>
      <c r="T492" s="43">
        <v>6.71</v>
      </c>
      <c r="U492" s="43">
        <v>6.71</v>
      </c>
      <c r="V492" s="43">
        <v>6.71</v>
      </c>
      <c r="W492" s="43">
        <v>6.71</v>
      </c>
      <c r="X492" s="43">
        <v>6.71</v>
      </c>
      <c r="Y492" s="43">
        <v>6.71</v>
      </c>
      <c r="Z492" s="43">
        <v>6.71</v>
      </c>
      <c r="AA492" s="43">
        <v>6.71</v>
      </c>
    </row>
    <row r="493" spans="1:27" ht="12.75" hidden="1" customHeight="1" outlineLevel="1" x14ac:dyDescent="0.2">
      <c r="A493" s="98" t="s">
        <v>1506</v>
      </c>
      <c r="B493" s="62" t="s">
        <v>79</v>
      </c>
      <c r="C493" s="42" t="s">
        <v>77</v>
      </c>
      <c r="D493" s="43">
        <f>$D$11</f>
        <v>110.23</v>
      </c>
      <c r="E493" s="43">
        <f t="shared" ref="E493:AA493" si="284">$D$11</f>
        <v>110.23</v>
      </c>
      <c r="F493" s="43">
        <f t="shared" si="284"/>
        <v>110.23</v>
      </c>
      <c r="G493" s="43">
        <f t="shared" si="284"/>
        <v>110.23</v>
      </c>
      <c r="H493" s="43">
        <f t="shared" si="284"/>
        <v>110.23</v>
      </c>
      <c r="I493" s="43">
        <f t="shared" si="284"/>
        <v>110.23</v>
      </c>
      <c r="J493" s="43">
        <f t="shared" si="284"/>
        <v>110.23</v>
      </c>
      <c r="K493" s="43">
        <f t="shared" si="284"/>
        <v>110.23</v>
      </c>
      <c r="L493" s="43">
        <f t="shared" si="284"/>
        <v>110.23</v>
      </c>
      <c r="M493" s="43">
        <f t="shared" si="284"/>
        <v>110.23</v>
      </c>
      <c r="N493" s="43">
        <f t="shared" si="284"/>
        <v>110.23</v>
      </c>
      <c r="O493" s="43">
        <f t="shared" si="284"/>
        <v>110.23</v>
      </c>
      <c r="P493" s="43">
        <f t="shared" si="284"/>
        <v>110.23</v>
      </c>
      <c r="Q493" s="43">
        <f t="shared" si="284"/>
        <v>110.23</v>
      </c>
      <c r="R493" s="43">
        <f t="shared" si="284"/>
        <v>110.23</v>
      </c>
      <c r="S493" s="43">
        <f t="shared" si="284"/>
        <v>110.23</v>
      </c>
      <c r="T493" s="43">
        <f t="shared" si="284"/>
        <v>110.23</v>
      </c>
      <c r="U493" s="43">
        <f t="shared" si="284"/>
        <v>110.23</v>
      </c>
      <c r="V493" s="43">
        <f t="shared" si="284"/>
        <v>110.23</v>
      </c>
      <c r="W493" s="43">
        <f t="shared" si="284"/>
        <v>110.23</v>
      </c>
      <c r="X493" s="43">
        <f t="shared" si="284"/>
        <v>110.23</v>
      </c>
      <c r="Y493" s="43">
        <f t="shared" si="284"/>
        <v>110.23</v>
      </c>
      <c r="Z493" s="43">
        <f t="shared" si="284"/>
        <v>110.23</v>
      </c>
      <c r="AA493" s="43">
        <f t="shared" si="284"/>
        <v>110.23</v>
      </c>
    </row>
    <row r="494" spans="1:27" collapsed="1" x14ac:dyDescent="0.2">
      <c r="A494" s="97" t="s">
        <v>1507</v>
      </c>
      <c r="B494" s="27" t="str">
        <f>"03"&amp;"."&amp;$B$663&amp;"."&amp;$B$664</f>
        <v>03.01.2023</v>
      </c>
      <c r="C494" s="89" t="s">
        <v>74</v>
      </c>
      <c r="D494" s="90">
        <f>ROUND(((D495+D496+D498+D497)/1000),5)</f>
        <v>1.69763</v>
      </c>
      <c r="E494" s="90">
        <f>ROUND(((E495+E496+E498+E497)/1000),5)</f>
        <v>1.6301300000000001</v>
      </c>
      <c r="F494" s="90">
        <f>ROUND(((F495+F496+F498+F497)/1000),5)</f>
        <v>1.58186</v>
      </c>
      <c r="G494" s="90">
        <f t="shared" ref="G494:AA494" si="285">ROUND(((G495+G496+G498+G497)/1000),5)</f>
        <v>1.5433699999999999</v>
      </c>
      <c r="H494" s="90">
        <f t="shared" si="285"/>
        <v>1.58649</v>
      </c>
      <c r="I494" s="90">
        <f t="shared" si="285"/>
        <v>1.6032599999999999</v>
      </c>
      <c r="J494" s="90">
        <f t="shared" si="285"/>
        <v>1.6193299999999999</v>
      </c>
      <c r="K494" s="90">
        <f t="shared" si="285"/>
        <v>1.6588099999999999</v>
      </c>
      <c r="L494" s="90">
        <f t="shared" si="285"/>
        <v>1.88517</v>
      </c>
      <c r="M494" s="90">
        <f t="shared" si="285"/>
        <v>2.16614</v>
      </c>
      <c r="N494" s="90">
        <f t="shared" si="285"/>
        <v>2.2156600000000002</v>
      </c>
      <c r="O494" s="90">
        <f t="shared" si="285"/>
        <v>2.2347700000000001</v>
      </c>
      <c r="P494" s="90">
        <f t="shared" si="285"/>
        <v>2.23983</v>
      </c>
      <c r="Q494" s="90">
        <f t="shared" si="285"/>
        <v>2.2446600000000001</v>
      </c>
      <c r="R494" s="90">
        <f t="shared" si="285"/>
        <v>2.2123400000000002</v>
      </c>
      <c r="S494" s="90">
        <f t="shared" si="285"/>
        <v>2.21753</v>
      </c>
      <c r="T494" s="90">
        <f t="shared" si="285"/>
        <v>2.2462800000000001</v>
      </c>
      <c r="U494" s="90">
        <f t="shared" si="285"/>
        <v>2.2608299999999999</v>
      </c>
      <c r="V494" s="90">
        <f t="shared" si="285"/>
        <v>2.2638099999999999</v>
      </c>
      <c r="W494" s="90">
        <f t="shared" si="285"/>
        <v>2.2482199999999999</v>
      </c>
      <c r="X494" s="90">
        <f t="shared" si="285"/>
        <v>2.2481</v>
      </c>
      <c r="Y494" s="90">
        <f t="shared" si="285"/>
        <v>2.19109</v>
      </c>
      <c r="Z494" s="90">
        <f t="shared" si="285"/>
        <v>1.8661000000000001</v>
      </c>
      <c r="AA494" s="90">
        <f t="shared" si="285"/>
        <v>1.6411100000000001</v>
      </c>
    </row>
    <row r="495" spans="1:27" ht="12.75" hidden="1" customHeight="1" outlineLevel="1" x14ac:dyDescent="0.2">
      <c r="A495" s="98" t="s">
        <v>1508</v>
      </c>
      <c r="B495" s="62" t="s">
        <v>236</v>
      </c>
      <c r="C495" s="42" t="s">
        <v>77</v>
      </c>
      <c r="D495" s="43">
        <v>1146.51</v>
      </c>
      <c r="E495" s="43">
        <v>1079.01</v>
      </c>
      <c r="F495" s="43">
        <v>1030.74</v>
      </c>
      <c r="G495" s="43">
        <v>992.25</v>
      </c>
      <c r="H495" s="43">
        <v>1035.3699999999999</v>
      </c>
      <c r="I495" s="43">
        <v>1052.1400000000001</v>
      </c>
      <c r="J495" s="43">
        <v>1068.21</v>
      </c>
      <c r="K495" s="43">
        <v>1107.69</v>
      </c>
      <c r="L495" s="43">
        <v>1334.05</v>
      </c>
      <c r="M495" s="43">
        <v>1615.02</v>
      </c>
      <c r="N495" s="43">
        <v>1664.54</v>
      </c>
      <c r="O495" s="43">
        <v>1683.65</v>
      </c>
      <c r="P495" s="43">
        <v>1688.71</v>
      </c>
      <c r="Q495" s="43">
        <v>1693.54</v>
      </c>
      <c r="R495" s="43">
        <v>1661.22</v>
      </c>
      <c r="S495" s="43">
        <v>1666.41</v>
      </c>
      <c r="T495" s="43">
        <v>1695.16</v>
      </c>
      <c r="U495" s="43">
        <v>1709.71</v>
      </c>
      <c r="V495" s="43">
        <v>1712.69</v>
      </c>
      <c r="W495" s="43">
        <v>1697.1</v>
      </c>
      <c r="X495" s="43">
        <v>1696.98</v>
      </c>
      <c r="Y495" s="43">
        <v>1639.97</v>
      </c>
      <c r="Z495" s="43">
        <v>1314.98</v>
      </c>
      <c r="AA495" s="43">
        <v>1089.99</v>
      </c>
    </row>
    <row r="496" spans="1:27" ht="12.75" hidden="1" customHeight="1" outlineLevel="1" x14ac:dyDescent="0.2">
      <c r="A496" s="98" t="s">
        <v>1509</v>
      </c>
      <c r="B496" s="62" t="s">
        <v>88</v>
      </c>
      <c r="C496" s="42" t="s">
        <v>77</v>
      </c>
      <c r="D496" s="43">
        <f>$D$486</f>
        <v>434.18</v>
      </c>
      <c r="E496" s="43">
        <f t="shared" ref="E496:AA496" si="286">$D$486</f>
        <v>434.18</v>
      </c>
      <c r="F496" s="43">
        <f t="shared" si="286"/>
        <v>434.18</v>
      </c>
      <c r="G496" s="43">
        <f t="shared" si="286"/>
        <v>434.18</v>
      </c>
      <c r="H496" s="43">
        <f t="shared" si="286"/>
        <v>434.18</v>
      </c>
      <c r="I496" s="43">
        <f t="shared" si="286"/>
        <v>434.18</v>
      </c>
      <c r="J496" s="43">
        <f t="shared" si="286"/>
        <v>434.18</v>
      </c>
      <c r="K496" s="43">
        <f t="shared" si="286"/>
        <v>434.18</v>
      </c>
      <c r="L496" s="43">
        <f t="shared" si="286"/>
        <v>434.18</v>
      </c>
      <c r="M496" s="43">
        <f t="shared" si="286"/>
        <v>434.18</v>
      </c>
      <c r="N496" s="43">
        <f t="shared" si="286"/>
        <v>434.18</v>
      </c>
      <c r="O496" s="43">
        <f t="shared" si="286"/>
        <v>434.18</v>
      </c>
      <c r="P496" s="43">
        <f t="shared" si="286"/>
        <v>434.18</v>
      </c>
      <c r="Q496" s="43">
        <f t="shared" si="286"/>
        <v>434.18</v>
      </c>
      <c r="R496" s="43">
        <f t="shared" si="286"/>
        <v>434.18</v>
      </c>
      <c r="S496" s="43">
        <f t="shared" si="286"/>
        <v>434.18</v>
      </c>
      <c r="T496" s="43">
        <f t="shared" si="286"/>
        <v>434.18</v>
      </c>
      <c r="U496" s="43">
        <f t="shared" si="286"/>
        <v>434.18</v>
      </c>
      <c r="V496" s="43">
        <f t="shared" si="286"/>
        <v>434.18</v>
      </c>
      <c r="W496" s="43">
        <f t="shared" si="286"/>
        <v>434.18</v>
      </c>
      <c r="X496" s="43">
        <f t="shared" si="286"/>
        <v>434.18</v>
      </c>
      <c r="Y496" s="43">
        <f t="shared" si="286"/>
        <v>434.18</v>
      </c>
      <c r="Z496" s="43">
        <f t="shared" si="286"/>
        <v>434.18</v>
      </c>
      <c r="AA496" s="43">
        <f t="shared" si="286"/>
        <v>434.18</v>
      </c>
    </row>
    <row r="497" spans="1:27" ht="12.75" hidden="1" customHeight="1" outlineLevel="1" x14ac:dyDescent="0.2">
      <c r="A497" s="98" t="s">
        <v>1510</v>
      </c>
      <c r="B497" s="62" t="s">
        <v>81</v>
      </c>
      <c r="C497" s="42" t="s">
        <v>77</v>
      </c>
      <c r="D497" s="43">
        <v>6.71</v>
      </c>
      <c r="E497" s="43">
        <v>6.71</v>
      </c>
      <c r="F497" s="43">
        <v>6.71</v>
      </c>
      <c r="G497" s="43">
        <v>6.71</v>
      </c>
      <c r="H497" s="43">
        <v>6.71</v>
      </c>
      <c r="I497" s="43">
        <v>6.71</v>
      </c>
      <c r="J497" s="43">
        <v>6.71</v>
      </c>
      <c r="K497" s="43">
        <v>6.71</v>
      </c>
      <c r="L497" s="43">
        <v>6.71</v>
      </c>
      <c r="M497" s="43">
        <v>6.71</v>
      </c>
      <c r="N497" s="43">
        <v>6.71</v>
      </c>
      <c r="O497" s="43">
        <v>6.71</v>
      </c>
      <c r="P497" s="43">
        <v>6.71</v>
      </c>
      <c r="Q497" s="43">
        <v>6.71</v>
      </c>
      <c r="R497" s="43">
        <v>6.71</v>
      </c>
      <c r="S497" s="43">
        <v>6.71</v>
      </c>
      <c r="T497" s="43">
        <v>6.71</v>
      </c>
      <c r="U497" s="43">
        <v>6.71</v>
      </c>
      <c r="V497" s="43">
        <v>6.71</v>
      </c>
      <c r="W497" s="43">
        <v>6.71</v>
      </c>
      <c r="X497" s="43">
        <v>6.71</v>
      </c>
      <c r="Y497" s="43">
        <v>6.71</v>
      </c>
      <c r="Z497" s="43">
        <v>6.71</v>
      </c>
      <c r="AA497" s="43">
        <v>6.71</v>
      </c>
    </row>
    <row r="498" spans="1:27" ht="12.75" hidden="1" customHeight="1" outlineLevel="1" x14ac:dyDescent="0.2">
      <c r="A498" s="98" t="s">
        <v>1511</v>
      </c>
      <c r="B498" s="62" t="s">
        <v>79</v>
      </c>
      <c r="C498" s="42" t="s">
        <v>77</v>
      </c>
      <c r="D498" s="43">
        <f>$D$11</f>
        <v>110.23</v>
      </c>
      <c r="E498" s="43">
        <f t="shared" ref="E498:AA498" si="287">$D$11</f>
        <v>110.23</v>
      </c>
      <c r="F498" s="43">
        <f t="shared" si="287"/>
        <v>110.23</v>
      </c>
      <c r="G498" s="43">
        <f t="shared" si="287"/>
        <v>110.23</v>
      </c>
      <c r="H498" s="43">
        <f t="shared" si="287"/>
        <v>110.23</v>
      </c>
      <c r="I498" s="43">
        <f t="shared" si="287"/>
        <v>110.23</v>
      </c>
      <c r="J498" s="43">
        <f t="shared" si="287"/>
        <v>110.23</v>
      </c>
      <c r="K498" s="43">
        <f t="shared" si="287"/>
        <v>110.23</v>
      </c>
      <c r="L498" s="43">
        <f t="shared" si="287"/>
        <v>110.23</v>
      </c>
      <c r="M498" s="43">
        <f t="shared" si="287"/>
        <v>110.23</v>
      </c>
      <c r="N498" s="43">
        <f t="shared" si="287"/>
        <v>110.23</v>
      </c>
      <c r="O498" s="43">
        <f t="shared" si="287"/>
        <v>110.23</v>
      </c>
      <c r="P498" s="43">
        <f t="shared" si="287"/>
        <v>110.23</v>
      </c>
      <c r="Q498" s="43">
        <f t="shared" si="287"/>
        <v>110.23</v>
      </c>
      <c r="R498" s="43">
        <f t="shared" si="287"/>
        <v>110.23</v>
      </c>
      <c r="S498" s="43">
        <f t="shared" si="287"/>
        <v>110.23</v>
      </c>
      <c r="T498" s="43">
        <f t="shared" si="287"/>
        <v>110.23</v>
      </c>
      <c r="U498" s="43">
        <f t="shared" si="287"/>
        <v>110.23</v>
      </c>
      <c r="V498" s="43">
        <f t="shared" si="287"/>
        <v>110.23</v>
      </c>
      <c r="W498" s="43">
        <f t="shared" si="287"/>
        <v>110.23</v>
      </c>
      <c r="X498" s="43">
        <f t="shared" si="287"/>
        <v>110.23</v>
      </c>
      <c r="Y498" s="43">
        <f t="shared" si="287"/>
        <v>110.23</v>
      </c>
      <c r="Z498" s="43">
        <f t="shared" si="287"/>
        <v>110.23</v>
      </c>
      <c r="AA498" s="43">
        <f t="shared" si="287"/>
        <v>110.23</v>
      </c>
    </row>
    <row r="499" spans="1:27" collapsed="1" x14ac:dyDescent="0.2">
      <c r="A499" s="97" t="s">
        <v>1512</v>
      </c>
      <c r="B499" s="27" t="str">
        <f>"04"&amp;"."&amp;$B$663&amp;"."&amp;$B$664</f>
        <v>04.01.2023</v>
      </c>
      <c r="C499" s="89" t="s">
        <v>74</v>
      </c>
      <c r="D499" s="90">
        <f>ROUND(((D500+D501+D503+D502)/1000),5)</f>
        <v>1.62009</v>
      </c>
      <c r="E499" s="90">
        <f>ROUND(((E500+E501+E503+E502)/1000),5)</f>
        <v>1.55938</v>
      </c>
      <c r="F499" s="90">
        <f>ROUND(((F500+F501+F503+F502)/1000),5)</f>
        <v>1.5233699999999999</v>
      </c>
      <c r="G499" s="90">
        <f t="shared" ref="G499:AA499" si="288">ROUND(((G500+G501+G503+G502)/1000),5)</f>
        <v>1.4901500000000001</v>
      </c>
      <c r="H499" s="90">
        <f t="shared" si="288"/>
        <v>1.5372699999999999</v>
      </c>
      <c r="I499" s="90">
        <f t="shared" si="288"/>
        <v>1.5714900000000001</v>
      </c>
      <c r="J499" s="90">
        <f t="shared" si="288"/>
        <v>1.6091299999999999</v>
      </c>
      <c r="K499" s="90">
        <f t="shared" si="288"/>
        <v>1.7119599999999999</v>
      </c>
      <c r="L499" s="90">
        <f t="shared" si="288"/>
        <v>1.9522999999999999</v>
      </c>
      <c r="M499" s="90">
        <f t="shared" si="288"/>
        <v>2.1976900000000001</v>
      </c>
      <c r="N499" s="90">
        <f t="shared" si="288"/>
        <v>2.2473299999999998</v>
      </c>
      <c r="O499" s="90">
        <f t="shared" si="288"/>
        <v>2.2675900000000002</v>
      </c>
      <c r="P499" s="90">
        <f t="shared" si="288"/>
        <v>2.26999</v>
      </c>
      <c r="Q499" s="90">
        <f t="shared" si="288"/>
        <v>2.2748499999999998</v>
      </c>
      <c r="R499" s="90">
        <f t="shared" si="288"/>
        <v>2.2494200000000002</v>
      </c>
      <c r="S499" s="90">
        <f t="shared" si="288"/>
        <v>2.25095</v>
      </c>
      <c r="T499" s="90">
        <f t="shared" si="288"/>
        <v>2.2720099999999999</v>
      </c>
      <c r="U499" s="90">
        <f t="shared" si="288"/>
        <v>2.29413</v>
      </c>
      <c r="V499" s="90">
        <f t="shared" si="288"/>
        <v>2.2844699999999998</v>
      </c>
      <c r="W499" s="90">
        <f t="shared" si="288"/>
        <v>2.27501</v>
      </c>
      <c r="X499" s="90">
        <f t="shared" si="288"/>
        <v>2.2781799999999999</v>
      </c>
      <c r="Y499" s="90">
        <f t="shared" si="288"/>
        <v>2.24173</v>
      </c>
      <c r="Z499" s="90">
        <f t="shared" si="288"/>
        <v>1.9809000000000001</v>
      </c>
      <c r="AA499" s="90">
        <f t="shared" si="288"/>
        <v>1.7256499999999999</v>
      </c>
    </row>
    <row r="500" spans="1:27" ht="12.75" hidden="1" customHeight="1" outlineLevel="1" x14ac:dyDescent="0.2">
      <c r="A500" s="98" t="s">
        <v>1513</v>
      </c>
      <c r="B500" s="62" t="s">
        <v>236</v>
      </c>
      <c r="C500" s="42" t="s">
        <v>77</v>
      </c>
      <c r="D500" s="43">
        <v>1068.97</v>
      </c>
      <c r="E500" s="43">
        <v>1008.26</v>
      </c>
      <c r="F500" s="43">
        <v>972.25</v>
      </c>
      <c r="G500" s="43">
        <v>939.03</v>
      </c>
      <c r="H500" s="43">
        <v>986.15</v>
      </c>
      <c r="I500" s="43">
        <v>1020.37</v>
      </c>
      <c r="J500" s="43">
        <v>1058.01</v>
      </c>
      <c r="K500" s="43">
        <v>1160.8399999999999</v>
      </c>
      <c r="L500" s="43">
        <v>1401.18</v>
      </c>
      <c r="M500" s="43">
        <v>1646.57</v>
      </c>
      <c r="N500" s="43">
        <v>1696.21</v>
      </c>
      <c r="O500" s="43">
        <v>1716.47</v>
      </c>
      <c r="P500" s="43">
        <v>1718.87</v>
      </c>
      <c r="Q500" s="43">
        <v>1723.73</v>
      </c>
      <c r="R500" s="43">
        <v>1698.3</v>
      </c>
      <c r="S500" s="43">
        <v>1699.83</v>
      </c>
      <c r="T500" s="43">
        <v>1720.89</v>
      </c>
      <c r="U500" s="43">
        <v>1743.01</v>
      </c>
      <c r="V500" s="43">
        <v>1733.35</v>
      </c>
      <c r="W500" s="43">
        <v>1723.89</v>
      </c>
      <c r="X500" s="43">
        <v>1727.06</v>
      </c>
      <c r="Y500" s="43">
        <v>1690.61</v>
      </c>
      <c r="Z500" s="43">
        <v>1429.78</v>
      </c>
      <c r="AA500" s="43">
        <v>1174.53</v>
      </c>
    </row>
    <row r="501" spans="1:27" ht="12.75" hidden="1" customHeight="1" outlineLevel="1" x14ac:dyDescent="0.2">
      <c r="A501" s="98" t="s">
        <v>1514</v>
      </c>
      <c r="B501" s="62" t="s">
        <v>88</v>
      </c>
      <c r="C501" s="42" t="s">
        <v>77</v>
      </c>
      <c r="D501" s="43">
        <f>$D$486</f>
        <v>434.18</v>
      </c>
      <c r="E501" s="43">
        <f t="shared" ref="E501:AA501" si="289">$D$486</f>
        <v>434.18</v>
      </c>
      <c r="F501" s="43">
        <f t="shared" si="289"/>
        <v>434.18</v>
      </c>
      <c r="G501" s="43">
        <f t="shared" si="289"/>
        <v>434.18</v>
      </c>
      <c r="H501" s="43">
        <f t="shared" si="289"/>
        <v>434.18</v>
      </c>
      <c r="I501" s="43">
        <f t="shared" si="289"/>
        <v>434.18</v>
      </c>
      <c r="J501" s="43">
        <f t="shared" si="289"/>
        <v>434.18</v>
      </c>
      <c r="K501" s="43">
        <f t="shared" si="289"/>
        <v>434.18</v>
      </c>
      <c r="L501" s="43">
        <f t="shared" si="289"/>
        <v>434.18</v>
      </c>
      <c r="M501" s="43">
        <f t="shared" si="289"/>
        <v>434.18</v>
      </c>
      <c r="N501" s="43">
        <f t="shared" si="289"/>
        <v>434.18</v>
      </c>
      <c r="O501" s="43">
        <f t="shared" si="289"/>
        <v>434.18</v>
      </c>
      <c r="P501" s="43">
        <f t="shared" si="289"/>
        <v>434.18</v>
      </c>
      <c r="Q501" s="43">
        <f t="shared" si="289"/>
        <v>434.18</v>
      </c>
      <c r="R501" s="43">
        <f t="shared" si="289"/>
        <v>434.18</v>
      </c>
      <c r="S501" s="43">
        <f t="shared" si="289"/>
        <v>434.18</v>
      </c>
      <c r="T501" s="43">
        <f t="shared" si="289"/>
        <v>434.18</v>
      </c>
      <c r="U501" s="43">
        <f t="shared" si="289"/>
        <v>434.18</v>
      </c>
      <c r="V501" s="43">
        <f t="shared" si="289"/>
        <v>434.18</v>
      </c>
      <c r="W501" s="43">
        <f t="shared" si="289"/>
        <v>434.18</v>
      </c>
      <c r="X501" s="43">
        <f t="shared" si="289"/>
        <v>434.18</v>
      </c>
      <c r="Y501" s="43">
        <f t="shared" si="289"/>
        <v>434.18</v>
      </c>
      <c r="Z501" s="43">
        <f t="shared" si="289"/>
        <v>434.18</v>
      </c>
      <c r="AA501" s="43">
        <f t="shared" si="289"/>
        <v>434.18</v>
      </c>
    </row>
    <row r="502" spans="1:27" ht="12.75" hidden="1" customHeight="1" outlineLevel="1" x14ac:dyDescent="0.2">
      <c r="A502" s="98" t="s">
        <v>1515</v>
      </c>
      <c r="B502" s="62" t="s">
        <v>81</v>
      </c>
      <c r="C502" s="42" t="s">
        <v>77</v>
      </c>
      <c r="D502" s="43">
        <v>6.71</v>
      </c>
      <c r="E502" s="43">
        <v>6.71</v>
      </c>
      <c r="F502" s="43">
        <v>6.71</v>
      </c>
      <c r="G502" s="43">
        <v>6.71</v>
      </c>
      <c r="H502" s="43">
        <v>6.71</v>
      </c>
      <c r="I502" s="43">
        <v>6.71</v>
      </c>
      <c r="J502" s="43">
        <v>6.71</v>
      </c>
      <c r="K502" s="43">
        <v>6.71</v>
      </c>
      <c r="L502" s="43">
        <v>6.71</v>
      </c>
      <c r="M502" s="43">
        <v>6.71</v>
      </c>
      <c r="N502" s="43">
        <v>6.71</v>
      </c>
      <c r="O502" s="43">
        <v>6.71</v>
      </c>
      <c r="P502" s="43">
        <v>6.71</v>
      </c>
      <c r="Q502" s="43">
        <v>6.71</v>
      </c>
      <c r="R502" s="43">
        <v>6.71</v>
      </c>
      <c r="S502" s="43">
        <v>6.71</v>
      </c>
      <c r="T502" s="43">
        <v>6.71</v>
      </c>
      <c r="U502" s="43">
        <v>6.71</v>
      </c>
      <c r="V502" s="43">
        <v>6.71</v>
      </c>
      <c r="W502" s="43">
        <v>6.71</v>
      </c>
      <c r="X502" s="43">
        <v>6.71</v>
      </c>
      <c r="Y502" s="43">
        <v>6.71</v>
      </c>
      <c r="Z502" s="43">
        <v>6.71</v>
      </c>
      <c r="AA502" s="43">
        <v>6.71</v>
      </c>
    </row>
    <row r="503" spans="1:27" ht="12.75" hidden="1" customHeight="1" outlineLevel="1" x14ac:dyDescent="0.2">
      <c r="A503" s="98" t="s">
        <v>1516</v>
      </c>
      <c r="B503" s="62" t="s">
        <v>79</v>
      </c>
      <c r="C503" s="42" t="s">
        <v>77</v>
      </c>
      <c r="D503" s="43">
        <f>$D$11</f>
        <v>110.23</v>
      </c>
      <c r="E503" s="43">
        <f t="shared" ref="E503:AA503" si="290">$D$11</f>
        <v>110.23</v>
      </c>
      <c r="F503" s="43">
        <f t="shared" si="290"/>
        <v>110.23</v>
      </c>
      <c r="G503" s="43">
        <f t="shared" si="290"/>
        <v>110.23</v>
      </c>
      <c r="H503" s="43">
        <f t="shared" si="290"/>
        <v>110.23</v>
      </c>
      <c r="I503" s="43">
        <f t="shared" si="290"/>
        <v>110.23</v>
      </c>
      <c r="J503" s="43">
        <f t="shared" si="290"/>
        <v>110.23</v>
      </c>
      <c r="K503" s="43">
        <f t="shared" si="290"/>
        <v>110.23</v>
      </c>
      <c r="L503" s="43">
        <f t="shared" si="290"/>
        <v>110.23</v>
      </c>
      <c r="M503" s="43">
        <f t="shared" si="290"/>
        <v>110.23</v>
      </c>
      <c r="N503" s="43">
        <f t="shared" si="290"/>
        <v>110.23</v>
      </c>
      <c r="O503" s="43">
        <f t="shared" si="290"/>
        <v>110.23</v>
      </c>
      <c r="P503" s="43">
        <f t="shared" si="290"/>
        <v>110.23</v>
      </c>
      <c r="Q503" s="43">
        <f t="shared" si="290"/>
        <v>110.23</v>
      </c>
      <c r="R503" s="43">
        <f t="shared" si="290"/>
        <v>110.23</v>
      </c>
      <c r="S503" s="43">
        <f t="shared" si="290"/>
        <v>110.23</v>
      </c>
      <c r="T503" s="43">
        <f t="shared" si="290"/>
        <v>110.23</v>
      </c>
      <c r="U503" s="43">
        <f t="shared" si="290"/>
        <v>110.23</v>
      </c>
      <c r="V503" s="43">
        <f t="shared" si="290"/>
        <v>110.23</v>
      </c>
      <c r="W503" s="43">
        <f t="shared" si="290"/>
        <v>110.23</v>
      </c>
      <c r="X503" s="43">
        <f t="shared" si="290"/>
        <v>110.23</v>
      </c>
      <c r="Y503" s="43">
        <f t="shared" si="290"/>
        <v>110.23</v>
      </c>
      <c r="Z503" s="43">
        <f t="shared" si="290"/>
        <v>110.23</v>
      </c>
      <c r="AA503" s="43">
        <f t="shared" si="290"/>
        <v>110.23</v>
      </c>
    </row>
    <row r="504" spans="1:27" collapsed="1" x14ac:dyDescent="0.2">
      <c r="A504" s="97" t="s">
        <v>1517</v>
      </c>
      <c r="B504" s="27" t="str">
        <f>"05"&amp;"."&amp;$B$663&amp;"."&amp;$B$664</f>
        <v>05.01.2023</v>
      </c>
      <c r="C504" s="89" t="s">
        <v>74</v>
      </c>
      <c r="D504" s="90">
        <f>ROUND(((D505+D506+D508+D507)/1000),5)</f>
        <v>1.6534199999999999</v>
      </c>
      <c r="E504" s="90">
        <f>ROUND(((E505+E506+E508+E507)/1000),5)</f>
        <v>1.59141</v>
      </c>
      <c r="F504" s="90">
        <f>ROUND(((F505+F506+F508+F507)/1000),5)</f>
        <v>1.53878</v>
      </c>
      <c r="G504" s="90">
        <f t="shared" ref="G504:AA504" si="291">ROUND(((G505+G506+G508+G507)/1000),5)</f>
        <v>1.5330299999999999</v>
      </c>
      <c r="H504" s="90">
        <f t="shared" si="291"/>
        <v>1.5627</v>
      </c>
      <c r="I504" s="90">
        <f t="shared" si="291"/>
        <v>1.58158</v>
      </c>
      <c r="J504" s="90">
        <f t="shared" si="291"/>
        <v>1.6328499999999999</v>
      </c>
      <c r="K504" s="90">
        <f t="shared" si="291"/>
        <v>1.6980299999999999</v>
      </c>
      <c r="L504" s="90">
        <f t="shared" si="291"/>
        <v>1.9858800000000001</v>
      </c>
      <c r="M504" s="90">
        <f t="shared" si="291"/>
        <v>2.2094900000000002</v>
      </c>
      <c r="N504" s="90">
        <f t="shared" si="291"/>
        <v>2.2431100000000002</v>
      </c>
      <c r="O504" s="90">
        <f t="shared" si="291"/>
        <v>2.24966</v>
      </c>
      <c r="P504" s="90">
        <f t="shared" si="291"/>
        <v>2.2493500000000002</v>
      </c>
      <c r="Q504" s="90">
        <f t="shared" si="291"/>
        <v>2.2514599999999998</v>
      </c>
      <c r="R504" s="90">
        <f t="shared" si="291"/>
        <v>2.24146</v>
      </c>
      <c r="S504" s="90">
        <f t="shared" si="291"/>
        <v>2.2417600000000002</v>
      </c>
      <c r="T504" s="90">
        <f t="shared" si="291"/>
        <v>2.25258</v>
      </c>
      <c r="U504" s="90">
        <f t="shared" si="291"/>
        <v>2.2716599999999998</v>
      </c>
      <c r="V504" s="90">
        <f t="shared" si="291"/>
        <v>2.2635299999999998</v>
      </c>
      <c r="W504" s="90">
        <f t="shared" si="291"/>
        <v>2.2547799999999998</v>
      </c>
      <c r="X504" s="90">
        <f t="shared" si="291"/>
        <v>2.25576</v>
      </c>
      <c r="Y504" s="90">
        <f t="shared" si="291"/>
        <v>2.2411599999999998</v>
      </c>
      <c r="Z504" s="90">
        <f t="shared" si="291"/>
        <v>1.9078599999999999</v>
      </c>
      <c r="AA504" s="90">
        <f t="shared" si="291"/>
        <v>1.6786399999999999</v>
      </c>
    </row>
    <row r="505" spans="1:27" ht="12.75" hidden="1" customHeight="1" outlineLevel="1" x14ac:dyDescent="0.2">
      <c r="A505" s="98" t="s">
        <v>1518</v>
      </c>
      <c r="B505" s="62" t="s">
        <v>236</v>
      </c>
      <c r="C505" s="42" t="s">
        <v>77</v>
      </c>
      <c r="D505" s="43">
        <v>1102.3</v>
      </c>
      <c r="E505" s="43">
        <v>1040.29</v>
      </c>
      <c r="F505" s="43">
        <v>987.66</v>
      </c>
      <c r="G505" s="43">
        <v>981.91</v>
      </c>
      <c r="H505" s="43">
        <v>1011.58</v>
      </c>
      <c r="I505" s="43">
        <v>1030.46</v>
      </c>
      <c r="J505" s="43">
        <v>1081.73</v>
      </c>
      <c r="K505" s="43">
        <v>1146.9100000000001</v>
      </c>
      <c r="L505" s="43">
        <v>1434.76</v>
      </c>
      <c r="M505" s="43">
        <v>1658.37</v>
      </c>
      <c r="N505" s="43">
        <v>1691.99</v>
      </c>
      <c r="O505" s="43">
        <v>1698.54</v>
      </c>
      <c r="P505" s="43">
        <v>1698.23</v>
      </c>
      <c r="Q505" s="43">
        <v>1700.34</v>
      </c>
      <c r="R505" s="43">
        <v>1690.34</v>
      </c>
      <c r="S505" s="43">
        <v>1690.64</v>
      </c>
      <c r="T505" s="43">
        <v>1701.46</v>
      </c>
      <c r="U505" s="43">
        <v>1720.54</v>
      </c>
      <c r="V505" s="43">
        <v>1712.41</v>
      </c>
      <c r="W505" s="43">
        <v>1703.66</v>
      </c>
      <c r="X505" s="43">
        <v>1704.64</v>
      </c>
      <c r="Y505" s="43">
        <v>1690.04</v>
      </c>
      <c r="Z505" s="43">
        <v>1356.74</v>
      </c>
      <c r="AA505" s="43">
        <v>1127.52</v>
      </c>
    </row>
    <row r="506" spans="1:27" ht="12.75" hidden="1" customHeight="1" outlineLevel="1" x14ac:dyDescent="0.2">
      <c r="A506" s="98" t="s">
        <v>1519</v>
      </c>
      <c r="B506" s="62" t="s">
        <v>88</v>
      </c>
      <c r="C506" s="42" t="s">
        <v>77</v>
      </c>
      <c r="D506" s="43">
        <f>$D$486</f>
        <v>434.18</v>
      </c>
      <c r="E506" s="43">
        <f t="shared" ref="E506:AA506" si="292">$D$486</f>
        <v>434.18</v>
      </c>
      <c r="F506" s="43">
        <f t="shared" si="292"/>
        <v>434.18</v>
      </c>
      <c r="G506" s="43">
        <f t="shared" si="292"/>
        <v>434.18</v>
      </c>
      <c r="H506" s="43">
        <f t="shared" si="292"/>
        <v>434.18</v>
      </c>
      <c r="I506" s="43">
        <f t="shared" si="292"/>
        <v>434.18</v>
      </c>
      <c r="J506" s="43">
        <f t="shared" si="292"/>
        <v>434.18</v>
      </c>
      <c r="K506" s="43">
        <f t="shared" si="292"/>
        <v>434.18</v>
      </c>
      <c r="L506" s="43">
        <f t="shared" si="292"/>
        <v>434.18</v>
      </c>
      <c r="M506" s="43">
        <f t="shared" si="292"/>
        <v>434.18</v>
      </c>
      <c r="N506" s="43">
        <f t="shared" si="292"/>
        <v>434.18</v>
      </c>
      <c r="O506" s="43">
        <f t="shared" si="292"/>
        <v>434.18</v>
      </c>
      <c r="P506" s="43">
        <f t="shared" si="292"/>
        <v>434.18</v>
      </c>
      <c r="Q506" s="43">
        <f t="shared" si="292"/>
        <v>434.18</v>
      </c>
      <c r="R506" s="43">
        <f t="shared" si="292"/>
        <v>434.18</v>
      </c>
      <c r="S506" s="43">
        <f t="shared" si="292"/>
        <v>434.18</v>
      </c>
      <c r="T506" s="43">
        <f t="shared" si="292"/>
        <v>434.18</v>
      </c>
      <c r="U506" s="43">
        <f t="shared" si="292"/>
        <v>434.18</v>
      </c>
      <c r="V506" s="43">
        <f t="shared" si="292"/>
        <v>434.18</v>
      </c>
      <c r="W506" s="43">
        <f t="shared" si="292"/>
        <v>434.18</v>
      </c>
      <c r="X506" s="43">
        <f t="shared" si="292"/>
        <v>434.18</v>
      </c>
      <c r="Y506" s="43">
        <f t="shared" si="292"/>
        <v>434.18</v>
      </c>
      <c r="Z506" s="43">
        <f t="shared" si="292"/>
        <v>434.18</v>
      </c>
      <c r="AA506" s="43">
        <f t="shared" si="292"/>
        <v>434.18</v>
      </c>
    </row>
    <row r="507" spans="1:27" ht="12.75" hidden="1" customHeight="1" outlineLevel="1" x14ac:dyDescent="0.2">
      <c r="A507" s="98" t="s">
        <v>1520</v>
      </c>
      <c r="B507" s="62" t="s">
        <v>81</v>
      </c>
      <c r="C507" s="42" t="s">
        <v>77</v>
      </c>
      <c r="D507" s="43">
        <v>6.71</v>
      </c>
      <c r="E507" s="43">
        <v>6.71</v>
      </c>
      <c r="F507" s="43">
        <v>6.71</v>
      </c>
      <c r="G507" s="43">
        <v>6.71</v>
      </c>
      <c r="H507" s="43">
        <v>6.71</v>
      </c>
      <c r="I507" s="43">
        <v>6.71</v>
      </c>
      <c r="J507" s="43">
        <v>6.71</v>
      </c>
      <c r="K507" s="43">
        <v>6.71</v>
      </c>
      <c r="L507" s="43">
        <v>6.71</v>
      </c>
      <c r="M507" s="43">
        <v>6.71</v>
      </c>
      <c r="N507" s="43">
        <v>6.71</v>
      </c>
      <c r="O507" s="43">
        <v>6.71</v>
      </c>
      <c r="P507" s="43">
        <v>6.71</v>
      </c>
      <c r="Q507" s="43">
        <v>6.71</v>
      </c>
      <c r="R507" s="43">
        <v>6.71</v>
      </c>
      <c r="S507" s="43">
        <v>6.71</v>
      </c>
      <c r="T507" s="43">
        <v>6.71</v>
      </c>
      <c r="U507" s="43">
        <v>6.71</v>
      </c>
      <c r="V507" s="43">
        <v>6.71</v>
      </c>
      <c r="W507" s="43">
        <v>6.71</v>
      </c>
      <c r="X507" s="43">
        <v>6.71</v>
      </c>
      <c r="Y507" s="43">
        <v>6.71</v>
      </c>
      <c r="Z507" s="43">
        <v>6.71</v>
      </c>
      <c r="AA507" s="43">
        <v>6.71</v>
      </c>
    </row>
    <row r="508" spans="1:27" ht="12.75" hidden="1" customHeight="1" outlineLevel="1" x14ac:dyDescent="0.2">
      <c r="A508" s="98" t="s">
        <v>1521</v>
      </c>
      <c r="B508" s="62" t="s">
        <v>79</v>
      </c>
      <c r="C508" s="42" t="s">
        <v>77</v>
      </c>
      <c r="D508" s="43">
        <f>$D$11</f>
        <v>110.23</v>
      </c>
      <c r="E508" s="43">
        <f t="shared" ref="E508:AA508" si="293">$D$11</f>
        <v>110.23</v>
      </c>
      <c r="F508" s="43">
        <f t="shared" si="293"/>
        <v>110.23</v>
      </c>
      <c r="G508" s="43">
        <f t="shared" si="293"/>
        <v>110.23</v>
      </c>
      <c r="H508" s="43">
        <f t="shared" si="293"/>
        <v>110.23</v>
      </c>
      <c r="I508" s="43">
        <f t="shared" si="293"/>
        <v>110.23</v>
      </c>
      <c r="J508" s="43">
        <f t="shared" si="293"/>
        <v>110.23</v>
      </c>
      <c r="K508" s="43">
        <f t="shared" si="293"/>
        <v>110.23</v>
      </c>
      <c r="L508" s="43">
        <f t="shared" si="293"/>
        <v>110.23</v>
      </c>
      <c r="M508" s="43">
        <f t="shared" si="293"/>
        <v>110.23</v>
      </c>
      <c r="N508" s="43">
        <f t="shared" si="293"/>
        <v>110.23</v>
      </c>
      <c r="O508" s="43">
        <f t="shared" si="293"/>
        <v>110.23</v>
      </c>
      <c r="P508" s="43">
        <f t="shared" si="293"/>
        <v>110.23</v>
      </c>
      <c r="Q508" s="43">
        <f t="shared" si="293"/>
        <v>110.23</v>
      </c>
      <c r="R508" s="43">
        <f t="shared" si="293"/>
        <v>110.23</v>
      </c>
      <c r="S508" s="43">
        <f t="shared" si="293"/>
        <v>110.23</v>
      </c>
      <c r="T508" s="43">
        <f t="shared" si="293"/>
        <v>110.23</v>
      </c>
      <c r="U508" s="43">
        <f t="shared" si="293"/>
        <v>110.23</v>
      </c>
      <c r="V508" s="43">
        <f t="shared" si="293"/>
        <v>110.23</v>
      </c>
      <c r="W508" s="43">
        <f t="shared" si="293"/>
        <v>110.23</v>
      </c>
      <c r="X508" s="43">
        <f t="shared" si="293"/>
        <v>110.23</v>
      </c>
      <c r="Y508" s="43">
        <f t="shared" si="293"/>
        <v>110.23</v>
      </c>
      <c r="Z508" s="43">
        <f t="shared" si="293"/>
        <v>110.23</v>
      </c>
      <c r="AA508" s="43">
        <f t="shared" si="293"/>
        <v>110.23</v>
      </c>
    </row>
    <row r="509" spans="1:27" collapsed="1" x14ac:dyDescent="0.2">
      <c r="A509" s="97" t="s">
        <v>1522</v>
      </c>
      <c r="B509" s="27" t="str">
        <f>"06"&amp;"."&amp;$B$663&amp;"."&amp;$B$664</f>
        <v>06.01.2023</v>
      </c>
      <c r="C509" s="89" t="s">
        <v>74</v>
      </c>
      <c r="D509" s="90">
        <f>ROUND(((D510+D511+D513+D512)/1000),5)</f>
        <v>1.6224000000000001</v>
      </c>
      <c r="E509" s="90">
        <f>ROUND(((E510+E511+E513+E512)/1000),5)</f>
        <v>1.51511</v>
      </c>
      <c r="F509" s="90">
        <f>ROUND(((F510+F511+F513+F512)/1000),5)</f>
        <v>1.4321900000000001</v>
      </c>
      <c r="G509" s="90">
        <f t="shared" ref="G509:AA509" si="294">ROUND(((G510+G511+G513+G512)/1000),5)</f>
        <v>1.40517</v>
      </c>
      <c r="H509" s="90">
        <f t="shared" si="294"/>
        <v>1.4346699999999999</v>
      </c>
      <c r="I509" s="90">
        <f t="shared" si="294"/>
        <v>1.4806999999999999</v>
      </c>
      <c r="J509" s="90">
        <f t="shared" si="294"/>
        <v>1.5331399999999999</v>
      </c>
      <c r="K509" s="90">
        <f t="shared" si="294"/>
        <v>1.6677</v>
      </c>
      <c r="L509" s="90">
        <f t="shared" si="294"/>
        <v>1.90103</v>
      </c>
      <c r="M509" s="90">
        <f t="shared" si="294"/>
        <v>2.1617700000000002</v>
      </c>
      <c r="N509" s="90">
        <f t="shared" si="294"/>
        <v>2.2086999999999999</v>
      </c>
      <c r="O509" s="90">
        <f t="shared" si="294"/>
        <v>2.2282500000000001</v>
      </c>
      <c r="P509" s="90">
        <f t="shared" si="294"/>
        <v>2.2320500000000001</v>
      </c>
      <c r="Q509" s="90">
        <f t="shared" si="294"/>
        <v>2.2357399999999998</v>
      </c>
      <c r="R509" s="90">
        <f t="shared" si="294"/>
        <v>2.2099799999999998</v>
      </c>
      <c r="S509" s="90">
        <f t="shared" si="294"/>
        <v>2.2183199999999998</v>
      </c>
      <c r="T509" s="90">
        <f t="shared" si="294"/>
        <v>2.2455400000000001</v>
      </c>
      <c r="U509" s="90">
        <f t="shared" si="294"/>
        <v>2.2555900000000002</v>
      </c>
      <c r="V509" s="90">
        <f t="shared" si="294"/>
        <v>2.2498499999999999</v>
      </c>
      <c r="W509" s="90">
        <f t="shared" si="294"/>
        <v>2.2469800000000002</v>
      </c>
      <c r="X509" s="90">
        <f t="shared" si="294"/>
        <v>2.24655</v>
      </c>
      <c r="Y509" s="90">
        <f t="shared" si="294"/>
        <v>2.1970800000000001</v>
      </c>
      <c r="Z509" s="90">
        <f t="shared" si="294"/>
        <v>1.86703</v>
      </c>
      <c r="AA509" s="90">
        <f t="shared" si="294"/>
        <v>1.68492</v>
      </c>
    </row>
    <row r="510" spans="1:27" ht="12.75" hidden="1" customHeight="1" outlineLevel="1" x14ac:dyDescent="0.2">
      <c r="A510" s="98" t="s">
        <v>1523</v>
      </c>
      <c r="B510" s="62" t="s">
        <v>236</v>
      </c>
      <c r="C510" s="42" t="s">
        <v>77</v>
      </c>
      <c r="D510" s="43">
        <v>1071.28</v>
      </c>
      <c r="E510" s="43">
        <v>963.99</v>
      </c>
      <c r="F510" s="43">
        <v>881.07</v>
      </c>
      <c r="G510" s="43">
        <v>854.05</v>
      </c>
      <c r="H510" s="43">
        <v>883.55</v>
      </c>
      <c r="I510" s="43">
        <v>929.58</v>
      </c>
      <c r="J510" s="43">
        <v>982.02</v>
      </c>
      <c r="K510" s="43">
        <v>1116.58</v>
      </c>
      <c r="L510" s="43">
        <v>1349.91</v>
      </c>
      <c r="M510" s="43">
        <v>1610.65</v>
      </c>
      <c r="N510" s="43">
        <v>1657.58</v>
      </c>
      <c r="O510" s="43">
        <v>1677.13</v>
      </c>
      <c r="P510" s="43">
        <v>1680.93</v>
      </c>
      <c r="Q510" s="43">
        <v>1684.62</v>
      </c>
      <c r="R510" s="43">
        <v>1658.86</v>
      </c>
      <c r="S510" s="43">
        <v>1667.2</v>
      </c>
      <c r="T510" s="43">
        <v>1694.42</v>
      </c>
      <c r="U510" s="43">
        <v>1704.47</v>
      </c>
      <c r="V510" s="43">
        <v>1698.73</v>
      </c>
      <c r="W510" s="43">
        <v>1695.86</v>
      </c>
      <c r="X510" s="43">
        <v>1695.43</v>
      </c>
      <c r="Y510" s="43">
        <v>1645.96</v>
      </c>
      <c r="Z510" s="43">
        <v>1315.91</v>
      </c>
      <c r="AA510" s="43">
        <v>1133.8</v>
      </c>
    </row>
    <row r="511" spans="1:27" ht="12.75" hidden="1" customHeight="1" outlineLevel="1" x14ac:dyDescent="0.2">
      <c r="A511" s="98" t="s">
        <v>1524</v>
      </c>
      <c r="B511" s="62" t="s">
        <v>88</v>
      </c>
      <c r="C511" s="42" t="s">
        <v>77</v>
      </c>
      <c r="D511" s="43">
        <f>$D$486</f>
        <v>434.18</v>
      </c>
      <c r="E511" s="43">
        <f t="shared" ref="E511:AA511" si="295">$D$486</f>
        <v>434.18</v>
      </c>
      <c r="F511" s="43">
        <f t="shared" si="295"/>
        <v>434.18</v>
      </c>
      <c r="G511" s="43">
        <f t="shared" si="295"/>
        <v>434.18</v>
      </c>
      <c r="H511" s="43">
        <f t="shared" si="295"/>
        <v>434.18</v>
      </c>
      <c r="I511" s="43">
        <f t="shared" si="295"/>
        <v>434.18</v>
      </c>
      <c r="J511" s="43">
        <f t="shared" si="295"/>
        <v>434.18</v>
      </c>
      <c r="K511" s="43">
        <f t="shared" si="295"/>
        <v>434.18</v>
      </c>
      <c r="L511" s="43">
        <f t="shared" si="295"/>
        <v>434.18</v>
      </c>
      <c r="M511" s="43">
        <f t="shared" si="295"/>
        <v>434.18</v>
      </c>
      <c r="N511" s="43">
        <f t="shared" si="295"/>
        <v>434.18</v>
      </c>
      <c r="O511" s="43">
        <f t="shared" si="295"/>
        <v>434.18</v>
      </c>
      <c r="P511" s="43">
        <f t="shared" si="295"/>
        <v>434.18</v>
      </c>
      <c r="Q511" s="43">
        <f t="shared" si="295"/>
        <v>434.18</v>
      </c>
      <c r="R511" s="43">
        <f t="shared" si="295"/>
        <v>434.18</v>
      </c>
      <c r="S511" s="43">
        <f t="shared" si="295"/>
        <v>434.18</v>
      </c>
      <c r="T511" s="43">
        <f t="shared" si="295"/>
        <v>434.18</v>
      </c>
      <c r="U511" s="43">
        <f t="shared" si="295"/>
        <v>434.18</v>
      </c>
      <c r="V511" s="43">
        <f t="shared" si="295"/>
        <v>434.18</v>
      </c>
      <c r="W511" s="43">
        <f t="shared" si="295"/>
        <v>434.18</v>
      </c>
      <c r="X511" s="43">
        <f t="shared" si="295"/>
        <v>434.18</v>
      </c>
      <c r="Y511" s="43">
        <f t="shared" si="295"/>
        <v>434.18</v>
      </c>
      <c r="Z511" s="43">
        <f t="shared" si="295"/>
        <v>434.18</v>
      </c>
      <c r="AA511" s="43">
        <f t="shared" si="295"/>
        <v>434.18</v>
      </c>
    </row>
    <row r="512" spans="1:27" ht="12.75" hidden="1" customHeight="1" outlineLevel="1" x14ac:dyDescent="0.2">
      <c r="A512" s="98" t="s">
        <v>1525</v>
      </c>
      <c r="B512" s="62" t="s">
        <v>81</v>
      </c>
      <c r="C512" s="42" t="s">
        <v>77</v>
      </c>
      <c r="D512" s="43">
        <v>6.71</v>
      </c>
      <c r="E512" s="43">
        <v>6.71</v>
      </c>
      <c r="F512" s="43">
        <v>6.71</v>
      </c>
      <c r="G512" s="43">
        <v>6.71</v>
      </c>
      <c r="H512" s="43">
        <v>6.71</v>
      </c>
      <c r="I512" s="43">
        <v>6.71</v>
      </c>
      <c r="J512" s="43">
        <v>6.71</v>
      </c>
      <c r="K512" s="43">
        <v>6.71</v>
      </c>
      <c r="L512" s="43">
        <v>6.71</v>
      </c>
      <c r="M512" s="43">
        <v>6.71</v>
      </c>
      <c r="N512" s="43">
        <v>6.71</v>
      </c>
      <c r="O512" s="43">
        <v>6.71</v>
      </c>
      <c r="P512" s="43">
        <v>6.71</v>
      </c>
      <c r="Q512" s="43">
        <v>6.71</v>
      </c>
      <c r="R512" s="43">
        <v>6.71</v>
      </c>
      <c r="S512" s="43">
        <v>6.71</v>
      </c>
      <c r="T512" s="43">
        <v>6.71</v>
      </c>
      <c r="U512" s="43">
        <v>6.71</v>
      </c>
      <c r="V512" s="43">
        <v>6.71</v>
      </c>
      <c r="W512" s="43">
        <v>6.71</v>
      </c>
      <c r="X512" s="43">
        <v>6.71</v>
      </c>
      <c r="Y512" s="43">
        <v>6.71</v>
      </c>
      <c r="Z512" s="43">
        <v>6.71</v>
      </c>
      <c r="AA512" s="43">
        <v>6.71</v>
      </c>
    </row>
    <row r="513" spans="1:27" ht="12.75" hidden="1" customHeight="1" outlineLevel="1" x14ac:dyDescent="0.2">
      <c r="A513" s="98" t="s">
        <v>1526</v>
      </c>
      <c r="B513" s="62" t="s">
        <v>79</v>
      </c>
      <c r="C513" s="42" t="s">
        <v>77</v>
      </c>
      <c r="D513" s="43">
        <f>$D$11</f>
        <v>110.23</v>
      </c>
      <c r="E513" s="43">
        <f t="shared" ref="E513:AA513" si="296">$D$11</f>
        <v>110.23</v>
      </c>
      <c r="F513" s="43">
        <f t="shared" si="296"/>
        <v>110.23</v>
      </c>
      <c r="G513" s="43">
        <f t="shared" si="296"/>
        <v>110.23</v>
      </c>
      <c r="H513" s="43">
        <f t="shared" si="296"/>
        <v>110.23</v>
      </c>
      <c r="I513" s="43">
        <f t="shared" si="296"/>
        <v>110.23</v>
      </c>
      <c r="J513" s="43">
        <f t="shared" si="296"/>
        <v>110.23</v>
      </c>
      <c r="K513" s="43">
        <f t="shared" si="296"/>
        <v>110.23</v>
      </c>
      <c r="L513" s="43">
        <f t="shared" si="296"/>
        <v>110.23</v>
      </c>
      <c r="M513" s="43">
        <f t="shared" si="296"/>
        <v>110.23</v>
      </c>
      <c r="N513" s="43">
        <f t="shared" si="296"/>
        <v>110.23</v>
      </c>
      <c r="O513" s="43">
        <f t="shared" si="296"/>
        <v>110.23</v>
      </c>
      <c r="P513" s="43">
        <f t="shared" si="296"/>
        <v>110.23</v>
      </c>
      <c r="Q513" s="43">
        <f t="shared" si="296"/>
        <v>110.23</v>
      </c>
      <c r="R513" s="43">
        <f t="shared" si="296"/>
        <v>110.23</v>
      </c>
      <c r="S513" s="43">
        <f t="shared" si="296"/>
        <v>110.23</v>
      </c>
      <c r="T513" s="43">
        <f t="shared" si="296"/>
        <v>110.23</v>
      </c>
      <c r="U513" s="43">
        <f t="shared" si="296"/>
        <v>110.23</v>
      </c>
      <c r="V513" s="43">
        <f t="shared" si="296"/>
        <v>110.23</v>
      </c>
      <c r="W513" s="43">
        <f t="shared" si="296"/>
        <v>110.23</v>
      </c>
      <c r="X513" s="43">
        <f t="shared" si="296"/>
        <v>110.23</v>
      </c>
      <c r="Y513" s="43">
        <f t="shared" si="296"/>
        <v>110.23</v>
      </c>
      <c r="Z513" s="43">
        <f t="shared" si="296"/>
        <v>110.23</v>
      </c>
      <c r="AA513" s="43">
        <f t="shared" si="296"/>
        <v>110.23</v>
      </c>
    </row>
    <row r="514" spans="1:27" collapsed="1" x14ac:dyDescent="0.2">
      <c r="A514" s="97" t="s">
        <v>1527</v>
      </c>
      <c r="B514" s="27" t="str">
        <f>"07"&amp;"."&amp;$B$663&amp;"."&amp;$B$664</f>
        <v>07.01.2023</v>
      </c>
      <c r="C514" s="89" t="s">
        <v>74</v>
      </c>
      <c r="D514" s="90">
        <f>ROUND(((D515+D516+D518+D517)/1000),5)</f>
        <v>1.62331</v>
      </c>
      <c r="E514" s="90">
        <f>ROUND(((E515+E516+E518+E517)/1000),5)</f>
        <v>1.53396</v>
      </c>
      <c r="F514" s="90">
        <f>ROUND(((F515+F516+F518+F517)/1000),5)</f>
        <v>1.46184</v>
      </c>
      <c r="G514" s="90">
        <f t="shared" ref="G514:AA514" si="297">ROUND(((G515+G516+G518+G517)/1000),5)</f>
        <v>1.4282300000000001</v>
      </c>
      <c r="H514" s="90">
        <f t="shared" si="297"/>
        <v>1.4466600000000001</v>
      </c>
      <c r="I514" s="90">
        <f t="shared" si="297"/>
        <v>1.4754</v>
      </c>
      <c r="J514" s="90">
        <f t="shared" si="297"/>
        <v>1.5066200000000001</v>
      </c>
      <c r="K514" s="90">
        <f t="shared" si="297"/>
        <v>1.6026100000000001</v>
      </c>
      <c r="L514" s="90">
        <f t="shared" si="297"/>
        <v>1.7204299999999999</v>
      </c>
      <c r="M514" s="90">
        <f t="shared" si="297"/>
        <v>1.97075</v>
      </c>
      <c r="N514" s="90">
        <f t="shared" si="297"/>
        <v>2.1305800000000001</v>
      </c>
      <c r="O514" s="90">
        <f t="shared" si="297"/>
        <v>2.15483</v>
      </c>
      <c r="P514" s="90">
        <f t="shared" si="297"/>
        <v>2.1574200000000001</v>
      </c>
      <c r="Q514" s="90">
        <f t="shared" si="297"/>
        <v>2.1589399999999999</v>
      </c>
      <c r="R514" s="90">
        <f t="shared" si="297"/>
        <v>2.1230699999999998</v>
      </c>
      <c r="S514" s="90">
        <f t="shared" si="297"/>
        <v>2.1336200000000001</v>
      </c>
      <c r="T514" s="90">
        <f t="shared" si="297"/>
        <v>2.1666400000000001</v>
      </c>
      <c r="U514" s="90">
        <f t="shared" si="297"/>
        <v>2.1914199999999999</v>
      </c>
      <c r="V514" s="90">
        <f t="shared" si="297"/>
        <v>2.1872099999999999</v>
      </c>
      <c r="W514" s="90">
        <f t="shared" si="297"/>
        <v>2.18208</v>
      </c>
      <c r="X514" s="90">
        <f t="shared" si="297"/>
        <v>2.1911800000000001</v>
      </c>
      <c r="Y514" s="90">
        <f t="shared" si="297"/>
        <v>2.1638099999999998</v>
      </c>
      <c r="Z514" s="90">
        <f t="shared" si="297"/>
        <v>1.9703299999999999</v>
      </c>
      <c r="AA514" s="90">
        <f t="shared" si="297"/>
        <v>1.71953</v>
      </c>
    </row>
    <row r="515" spans="1:27" ht="12.75" hidden="1" customHeight="1" outlineLevel="1" x14ac:dyDescent="0.2">
      <c r="A515" s="98" t="s">
        <v>1528</v>
      </c>
      <c r="B515" s="62" t="s">
        <v>236</v>
      </c>
      <c r="C515" s="42" t="s">
        <v>77</v>
      </c>
      <c r="D515" s="43">
        <v>1072.19</v>
      </c>
      <c r="E515" s="43">
        <v>982.84</v>
      </c>
      <c r="F515" s="43">
        <v>910.72</v>
      </c>
      <c r="G515" s="43">
        <v>877.11</v>
      </c>
      <c r="H515" s="43">
        <v>895.54</v>
      </c>
      <c r="I515" s="43">
        <v>924.28</v>
      </c>
      <c r="J515" s="43">
        <v>955.5</v>
      </c>
      <c r="K515" s="43">
        <v>1051.49</v>
      </c>
      <c r="L515" s="43">
        <v>1169.31</v>
      </c>
      <c r="M515" s="43">
        <v>1419.63</v>
      </c>
      <c r="N515" s="43">
        <v>1579.46</v>
      </c>
      <c r="O515" s="43">
        <v>1603.71</v>
      </c>
      <c r="P515" s="43">
        <v>1606.3</v>
      </c>
      <c r="Q515" s="43">
        <v>1607.82</v>
      </c>
      <c r="R515" s="43">
        <v>1571.95</v>
      </c>
      <c r="S515" s="43">
        <v>1582.5</v>
      </c>
      <c r="T515" s="43">
        <v>1615.52</v>
      </c>
      <c r="U515" s="43">
        <v>1640.3</v>
      </c>
      <c r="V515" s="43">
        <v>1636.09</v>
      </c>
      <c r="W515" s="43">
        <v>1630.96</v>
      </c>
      <c r="X515" s="43">
        <v>1640.06</v>
      </c>
      <c r="Y515" s="43">
        <v>1612.69</v>
      </c>
      <c r="Z515" s="43">
        <v>1419.21</v>
      </c>
      <c r="AA515" s="43">
        <v>1168.4100000000001</v>
      </c>
    </row>
    <row r="516" spans="1:27" ht="12.75" hidden="1" customHeight="1" outlineLevel="1" x14ac:dyDescent="0.2">
      <c r="A516" s="98" t="s">
        <v>1529</v>
      </c>
      <c r="B516" s="62" t="s">
        <v>88</v>
      </c>
      <c r="C516" s="42" t="s">
        <v>77</v>
      </c>
      <c r="D516" s="43">
        <f>$D$486</f>
        <v>434.18</v>
      </c>
      <c r="E516" s="43">
        <f t="shared" ref="E516:AA516" si="298">$D$486</f>
        <v>434.18</v>
      </c>
      <c r="F516" s="43">
        <f t="shared" si="298"/>
        <v>434.18</v>
      </c>
      <c r="G516" s="43">
        <f t="shared" si="298"/>
        <v>434.18</v>
      </c>
      <c r="H516" s="43">
        <f t="shared" si="298"/>
        <v>434.18</v>
      </c>
      <c r="I516" s="43">
        <f t="shared" si="298"/>
        <v>434.18</v>
      </c>
      <c r="J516" s="43">
        <f t="shared" si="298"/>
        <v>434.18</v>
      </c>
      <c r="K516" s="43">
        <f t="shared" si="298"/>
        <v>434.18</v>
      </c>
      <c r="L516" s="43">
        <f t="shared" si="298"/>
        <v>434.18</v>
      </c>
      <c r="M516" s="43">
        <f t="shared" si="298"/>
        <v>434.18</v>
      </c>
      <c r="N516" s="43">
        <f t="shared" si="298"/>
        <v>434.18</v>
      </c>
      <c r="O516" s="43">
        <f t="shared" si="298"/>
        <v>434.18</v>
      </c>
      <c r="P516" s="43">
        <f t="shared" si="298"/>
        <v>434.18</v>
      </c>
      <c r="Q516" s="43">
        <f t="shared" si="298"/>
        <v>434.18</v>
      </c>
      <c r="R516" s="43">
        <f t="shared" si="298"/>
        <v>434.18</v>
      </c>
      <c r="S516" s="43">
        <f t="shared" si="298"/>
        <v>434.18</v>
      </c>
      <c r="T516" s="43">
        <f t="shared" si="298"/>
        <v>434.18</v>
      </c>
      <c r="U516" s="43">
        <f t="shared" si="298"/>
        <v>434.18</v>
      </c>
      <c r="V516" s="43">
        <f t="shared" si="298"/>
        <v>434.18</v>
      </c>
      <c r="W516" s="43">
        <f t="shared" si="298"/>
        <v>434.18</v>
      </c>
      <c r="X516" s="43">
        <f t="shared" si="298"/>
        <v>434.18</v>
      </c>
      <c r="Y516" s="43">
        <f t="shared" si="298"/>
        <v>434.18</v>
      </c>
      <c r="Z516" s="43">
        <f t="shared" si="298"/>
        <v>434.18</v>
      </c>
      <c r="AA516" s="43">
        <f t="shared" si="298"/>
        <v>434.18</v>
      </c>
    </row>
    <row r="517" spans="1:27" ht="12.75" hidden="1" customHeight="1" outlineLevel="1" x14ac:dyDescent="0.2">
      <c r="A517" s="98" t="s">
        <v>1530</v>
      </c>
      <c r="B517" s="62" t="s">
        <v>81</v>
      </c>
      <c r="C517" s="42" t="s">
        <v>77</v>
      </c>
      <c r="D517" s="43">
        <v>6.71</v>
      </c>
      <c r="E517" s="43">
        <v>6.71</v>
      </c>
      <c r="F517" s="43">
        <v>6.71</v>
      </c>
      <c r="G517" s="43">
        <v>6.71</v>
      </c>
      <c r="H517" s="43">
        <v>6.71</v>
      </c>
      <c r="I517" s="43">
        <v>6.71</v>
      </c>
      <c r="J517" s="43">
        <v>6.71</v>
      </c>
      <c r="K517" s="43">
        <v>6.71</v>
      </c>
      <c r="L517" s="43">
        <v>6.71</v>
      </c>
      <c r="M517" s="43">
        <v>6.71</v>
      </c>
      <c r="N517" s="43">
        <v>6.71</v>
      </c>
      <c r="O517" s="43">
        <v>6.71</v>
      </c>
      <c r="P517" s="43">
        <v>6.71</v>
      </c>
      <c r="Q517" s="43">
        <v>6.71</v>
      </c>
      <c r="R517" s="43">
        <v>6.71</v>
      </c>
      <c r="S517" s="43">
        <v>6.71</v>
      </c>
      <c r="T517" s="43">
        <v>6.71</v>
      </c>
      <c r="U517" s="43">
        <v>6.71</v>
      </c>
      <c r="V517" s="43">
        <v>6.71</v>
      </c>
      <c r="W517" s="43">
        <v>6.71</v>
      </c>
      <c r="X517" s="43">
        <v>6.71</v>
      </c>
      <c r="Y517" s="43">
        <v>6.71</v>
      </c>
      <c r="Z517" s="43">
        <v>6.71</v>
      </c>
      <c r="AA517" s="43">
        <v>6.71</v>
      </c>
    </row>
    <row r="518" spans="1:27" ht="12.75" hidden="1" customHeight="1" outlineLevel="1" x14ac:dyDescent="0.2">
      <c r="A518" s="98" t="s">
        <v>1531</v>
      </c>
      <c r="B518" s="62" t="s">
        <v>79</v>
      </c>
      <c r="C518" s="42" t="s">
        <v>77</v>
      </c>
      <c r="D518" s="43">
        <f>$D$11</f>
        <v>110.23</v>
      </c>
      <c r="E518" s="43">
        <f t="shared" ref="E518:AA518" si="299">$D$11</f>
        <v>110.23</v>
      </c>
      <c r="F518" s="43">
        <f t="shared" si="299"/>
        <v>110.23</v>
      </c>
      <c r="G518" s="43">
        <f t="shared" si="299"/>
        <v>110.23</v>
      </c>
      <c r="H518" s="43">
        <f t="shared" si="299"/>
        <v>110.23</v>
      </c>
      <c r="I518" s="43">
        <f t="shared" si="299"/>
        <v>110.23</v>
      </c>
      <c r="J518" s="43">
        <f t="shared" si="299"/>
        <v>110.23</v>
      </c>
      <c r="K518" s="43">
        <f t="shared" si="299"/>
        <v>110.23</v>
      </c>
      <c r="L518" s="43">
        <f t="shared" si="299"/>
        <v>110.23</v>
      </c>
      <c r="M518" s="43">
        <f t="shared" si="299"/>
        <v>110.23</v>
      </c>
      <c r="N518" s="43">
        <f t="shared" si="299"/>
        <v>110.23</v>
      </c>
      <c r="O518" s="43">
        <f t="shared" si="299"/>
        <v>110.23</v>
      </c>
      <c r="P518" s="43">
        <f t="shared" si="299"/>
        <v>110.23</v>
      </c>
      <c r="Q518" s="43">
        <f t="shared" si="299"/>
        <v>110.23</v>
      </c>
      <c r="R518" s="43">
        <f t="shared" si="299"/>
        <v>110.23</v>
      </c>
      <c r="S518" s="43">
        <f t="shared" si="299"/>
        <v>110.23</v>
      </c>
      <c r="T518" s="43">
        <f t="shared" si="299"/>
        <v>110.23</v>
      </c>
      <c r="U518" s="43">
        <f t="shared" si="299"/>
        <v>110.23</v>
      </c>
      <c r="V518" s="43">
        <f t="shared" si="299"/>
        <v>110.23</v>
      </c>
      <c r="W518" s="43">
        <f t="shared" si="299"/>
        <v>110.23</v>
      </c>
      <c r="X518" s="43">
        <f t="shared" si="299"/>
        <v>110.23</v>
      </c>
      <c r="Y518" s="43">
        <f t="shared" si="299"/>
        <v>110.23</v>
      </c>
      <c r="Z518" s="43">
        <f t="shared" si="299"/>
        <v>110.23</v>
      </c>
      <c r="AA518" s="43">
        <f t="shared" si="299"/>
        <v>110.23</v>
      </c>
    </row>
    <row r="519" spans="1:27" collapsed="1" x14ac:dyDescent="0.2">
      <c r="A519" s="97" t="s">
        <v>1532</v>
      </c>
      <c r="B519" s="27" t="str">
        <f>"08"&amp;"."&amp;$B$663&amp;"."&amp;$B$664</f>
        <v>08.01.2023</v>
      </c>
      <c r="C519" s="89" t="s">
        <v>74</v>
      </c>
      <c r="D519" s="90">
        <f>ROUND(((D520+D521+D523+D522)/1000),5)</f>
        <v>1.6807799999999999</v>
      </c>
      <c r="E519" s="90">
        <f>ROUND(((E520+E521+E523+E522)/1000),5)</f>
        <v>1.6025400000000001</v>
      </c>
      <c r="F519" s="90">
        <f>ROUND(((F520+F521+F523+F522)/1000),5)</f>
        <v>1.5393399999999999</v>
      </c>
      <c r="G519" s="90">
        <f t="shared" ref="G519:AA519" si="300">ROUND(((G520+G521+G523+G522)/1000),5)</f>
        <v>1.4944999999999999</v>
      </c>
      <c r="H519" s="90">
        <f t="shared" si="300"/>
        <v>1.53034</v>
      </c>
      <c r="I519" s="90">
        <f t="shared" si="300"/>
        <v>1.54911</v>
      </c>
      <c r="J519" s="90">
        <f t="shared" si="300"/>
        <v>1.57026</v>
      </c>
      <c r="K519" s="90">
        <f t="shared" si="300"/>
        <v>1.6688400000000001</v>
      </c>
      <c r="L519" s="90">
        <f t="shared" si="300"/>
        <v>1.8864300000000001</v>
      </c>
      <c r="M519" s="90">
        <f t="shared" si="300"/>
        <v>2.14575</v>
      </c>
      <c r="N519" s="90">
        <f t="shared" si="300"/>
        <v>2.2416700000000001</v>
      </c>
      <c r="O519" s="90">
        <f t="shared" si="300"/>
        <v>2.26661</v>
      </c>
      <c r="P519" s="90">
        <f t="shared" si="300"/>
        <v>2.2722799999999999</v>
      </c>
      <c r="Q519" s="90">
        <f t="shared" si="300"/>
        <v>2.2761999999999998</v>
      </c>
      <c r="R519" s="90">
        <f t="shared" si="300"/>
        <v>2.2483599999999999</v>
      </c>
      <c r="S519" s="90">
        <f t="shared" si="300"/>
        <v>2.25739</v>
      </c>
      <c r="T519" s="90">
        <f t="shared" si="300"/>
        <v>2.2882799999999999</v>
      </c>
      <c r="U519" s="90">
        <f t="shared" si="300"/>
        <v>2.31393</v>
      </c>
      <c r="V519" s="90">
        <f t="shared" si="300"/>
        <v>2.3072699999999999</v>
      </c>
      <c r="W519" s="90">
        <f t="shared" si="300"/>
        <v>2.2963499999999999</v>
      </c>
      <c r="X519" s="90">
        <f t="shared" si="300"/>
        <v>2.2971499999999998</v>
      </c>
      <c r="Y519" s="90">
        <f t="shared" si="300"/>
        <v>2.2539799999999999</v>
      </c>
      <c r="Z519" s="90">
        <f t="shared" si="300"/>
        <v>1.98753</v>
      </c>
      <c r="AA519" s="90">
        <f t="shared" si="300"/>
        <v>1.70126</v>
      </c>
    </row>
    <row r="520" spans="1:27" ht="12.75" hidden="1" customHeight="1" outlineLevel="1" x14ac:dyDescent="0.2">
      <c r="A520" s="98" t="s">
        <v>1533</v>
      </c>
      <c r="B520" s="62" t="s">
        <v>236</v>
      </c>
      <c r="C520" s="42" t="s">
        <v>77</v>
      </c>
      <c r="D520" s="43">
        <v>1129.6600000000001</v>
      </c>
      <c r="E520" s="43">
        <v>1051.42</v>
      </c>
      <c r="F520" s="43">
        <v>988.22</v>
      </c>
      <c r="G520" s="43">
        <v>943.38</v>
      </c>
      <c r="H520" s="43">
        <v>979.22</v>
      </c>
      <c r="I520" s="43">
        <v>997.99</v>
      </c>
      <c r="J520" s="43">
        <v>1019.14</v>
      </c>
      <c r="K520" s="43">
        <v>1117.72</v>
      </c>
      <c r="L520" s="43">
        <v>1335.31</v>
      </c>
      <c r="M520" s="43">
        <v>1594.63</v>
      </c>
      <c r="N520" s="43">
        <v>1690.55</v>
      </c>
      <c r="O520" s="43">
        <v>1715.49</v>
      </c>
      <c r="P520" s="43">
        <v>1721.16</v>
      </c>
      <c r="Q520" s="43">
        <v>1725.08</v>
      </c>
      <c r="R520" s="43">
        <v>1697.24</v>
      </c>
      <c r="S520" s="43">
        <v>1706.27</v>
      </c>
      <c r="T520" s="43">
        <v>1737.16</v>
      </c>
      <c r="U520" s="43">
        <v>1762.81</v>
      </c>
      <c r="V520" s="43">
        <v>1756.15</v>
      </c>
      <c r="W520" s="43">
        <v>1745.23</v>
      </c>
      <c r="X520" s="43">
        <v>1746.03</v>
      </c>
      <c r="Y520" s="43">
        <v>1702.86</v>
      </c>
      <c r="Z520" s="43">
        <v>1436.41</v>
      </c>
      <c r="AA520" s="43">
        <v>1150.1400000000001</v>
      </c>
    </row>
    <row r="521" spans="1:27" ht="12.75" hidden="1" customHeight="1" outlineLevel="1" x14ac:dyDescent="0.2">
      <c r="A521" s="98" t="s">
        <v>1534</v>
      </c>
      <c r="B521" s="62" t="s">
        <v>88</v>
      </c>
      <c r="C521" s="42" t="s">
        <v>77</v>
      </c>
      <c r="D521" s="43">
        <f>$D$486</f>
        <v>434.18</v>
      </c>
      <c r="E521" s="43">
        <f t="shared" ref="E521:AA521" si="301">$D$486</f>
        <v>434.18</v>
      </c>
      <c r="F521" s="43">
        <f t="shared" si="301"/>
        <v>434.18</v>
      </c>
      <c r="G521" s="43">
        <f t="shared" si="301"/>
        <v>434.18</v>
      </c>
      <c r="H521" s="43">
        <f t="shared" si="301"/>
        <v>434.18</v>
      </c>
      <c r="I521" s="43">
        <f t="shared" si="301"/>
        <v>434.18</v>
      </c>
      <c r="J521" s="43">
        <f t="shared" si="301"/>
        <v>434.18</v>
      </c>
      <c r="K521" s="43">
        <f t="shared" si="301"/>
        <v>434.18</v>
      </c>
      <c r="L521" s="43">
        <f t="shared" si="301"/>
        <v>434.18</v>
      </c>
      <c r="M521" s="43">
        <f t="shared" si="301"/>
        <v>434.18</v>
      </c>
      <c r="N521" s="43">
        <f t="shared" si="301"/>
        <v>434.18</v>
      </c>
      <c r="O521" s="43">
        <f t="shared" si="301"/>
        <v>434.18</v>
      </c>
      <c r="P521" s="43">
        <f t="shared" si="301"/>
        <v>434.18</v>
      </c>
      <c r="Q521" s="43">
        <f t="shared" si="301"/>
        <v>434.18</v>
      </c>
      <c r="R521" s="43">
        <f t="shared" si="301"/>
        <v>434.18</v>
      </c>
      <c r="S521" s="43">
        <f t="shared" si="301"/>
        <v>434.18</v>
      </c>
      <c r="T521" s="43">
        <f t="shared" si="301"/>
        <v>434.18</v>
      </c>
      <c r="U521" s="43">
        <f t="shared" si="301"/>
        <v>434.18</v>
      </c>
      <c r="V521" s="43">
        <f t="shared" si="301"/>
        <v>434.18</v>
      </c>
      <c r="W521" s="43">
        <f t="shared" si="301"/>
        <v>434.18</v>
      </c>
      <c r="X521" s="43">
        <f t="shared" si="301"/>
        <v>434.18</v>
      </c>
      <c r="Y521" s="43">
        <f t="shared" si="301"/>
        <v>434.18</v>
      </c>
      <c r="Z521" s="43">
        <f t="shared" si="301"/>
        <v>434.18</v>
      </c>
      <c r="AA521" s="43">
        <f t="shared" si="301"/>
        <v>434.18</v>
      </c>
    </row>
    <row r="522" spans="1:27" ht="12.75" hidden="1" customHeight="1" outlineLevel="1" x14ac:dyDescent="0.2">
      <c r="A522" s="98" t="s">
        <v>1535</v>
      </c>
      <c r="B522" s="62" t="s">
        <v>81</v>
      </c>
      <c r="C522" s="42" t="s">
        <v>77</v>
      </c>
      <c r="D522" s="43">
        <v>6.71</v>
      </c>
      <c r="E522" s="43">
        <v>6.71</v>
      </c>
      <c r="F522" s="43">
        <v>6.71</v>
      </c>
      <c r="G522" s="43">
        <v>6.71</v>
      </c>
      <c r="H522" s="43">
        <v>6.71</v>
      </c>
      <c r="I522" s="43">
        <v>6.71</v>
      </c>
      <c r="J522" s="43">
        <v>6.71</v>
      </c>
      <c r="K522" s="43">
        <v>6.71</v>
      </c>
      <c r="L522" s="43">
        <v>6.71</v>
      </c>
      <c r="M522" s="43">
        <v>6.71</v>
      </c>
      <c r="N522" s="43">
        <v>6.71</v>
      </c>
      <c r="O522" s="43">
        <v>6.71</v>
      </c>
      <c r="P522" s="43">
        <v>6.71</v>
      </c>
      <c r="Q522" s="43">
        <v>6.71</v>
      </c>
      <c r="R522" s="43">
        <v>6.71</v>
      </c>
      <c r="S522" s="43">
        <v>6.71</v>
      </c>
      <c r="T522" s="43">
        <v>6.71</v>
      </c>
      <c r="U522" s="43">
        <v>6.71</v>
      </c>
      <c r="V522" s="43">
        <v>6.71</v>
      </c>
      <c r="W522" s="43">
        <v>6.71</v>
      </c>
      <c r="X522" s="43">
        <v>6.71</v>
      </c>
      <c r="Y522" s="43">
        <v>6.71</v>
      </c>
      <c r="Z522" s="43">
        <v>6.71</v>
      </c>
      <c r="AA522" s="43">
        <v>6.71</v>
      </c>
    </row>
    <row r="523" spans="1:27" ht="12.75" hidden="1" customHeight="1" outlineLevel="1" x14ac:dyDescent="0.2">
      <c r="A523" s="98" t="s">
        <v>1536</v>
      </c>
      <c r="B523" s="62" t="s">
        <v>79</v>
      </c>
      <c r="C523" s="42" t="s">
        <v>77</v>
      </c>
      <c r="D523" s="43">
        <f>$D$11</f>
        <v>110.23</v>
      </c>
      <c r="E523" s="43">
        <f t="shared" ref="E523:AA523" si="302">$D$11</f>
        <v>110.23</v>
      </c>
      <c r="F523" s="43">
        <f t="shared" si="302"/>
        <v>110.23</v>
      </c>
      <c r="G523" s="43">
        <f t="shared" si="302"/>
        <v>110.23</v>
      </c>
      <c r="H523" s="43">
        <f t="shared" si="302"/>
        <v>110.23</v>
      </c>
      <c r="I523" s="43">
        <f t="shared" si="302"/>
        <v>110.23</v>
      </c>
      <c r="J523" s="43">
        <f t="shared" si="302"/>
        <v>110.23</v>
      </c>
      <c r="K523" s="43">
        <f t="shared" si="302"/>
        <v>110.23</v>
      </c>
      <c r="L523" s="43">
        <f t="shared" si="302"/>
        <v>110.23</v>
      </c>
      <c r="M523" s="43">
        <f t="shared" si="302"/>
        <v>110.23</v>
      </c>
      <c r="N523" s="43">
        <f t="shared" si="302"/>
        <v>110.23</v>
      </c>
      <c r="O523" s="43">
        <f t="shared" si="302"/>
        <v>110.23</v>
      </c>
      <c r="P523" s="43">
        <f t="shared" si="302"/>
        <v>110.23</v>
      </c>
      <c r="Q523" s="43">
        <f t="shared" si="302"/>
        <v>110.23</v>
      </c>
      <c r="R523" s="43">
        <f t="shared" si="302"/>
        <v>110.23</v>
      </c>
      <c r="S523" s="43">
        <f t="shared" si="302"/>
        <v>110.23</v>
      </c>
      <c r="T523" s="43">
        <f t="shared" si="302"/>
        <v>110.23</v>
      </c>
      <c r="U523" s="43">
        <f t="shared" si="302"/>
        <v>110.23</v>
      </c>
      <c r="V523" s="43">
        <f t="shared" si="302"/>
        <v>110.23</v>
      </c>
      <c r="W523" s="43">
        <f t="shared" si="302"/>
        <v>110.23</v>
      </c>
      <c r="X523" s="43">
        <f t="shared" si="302"/>
        <v>110.23</v>
      </c>
      <c r="Y523" s="43">
        <f t="shared" si="302"/>
        <v>110.23</v>
      </c>
      <c r="Z523" s="43">
        <f t="shared" si="302"/>
        <v>110.23</v>
      </c>
      <c r="AA523" s="43">
        <f t="shared" si="302"/>
        <v>110.23</v>
      </c>
    </row>
    <row r="524" spans="1:27" collapsed="1" x14ac:dyDescent="0.2">
      <c r="A524" s="97" t="s">
        <v>1537</v>
      </c>
      <c r="B524" s="27" t="str">
        <f>"09"&amp;"."&amp;$B$663&amp;"."&amp;$B$664</f>
        <v>09.01.2023</v>
      </c>
      <c r="C524" s="89" t="s">
        <v>74</v>
      </c>
      <c r="D524" s="90">
        <f>ROUND(((D525+D526+D528+D527)/1000),5)</f>
        <v>1.6665099999999999</v>
      </c>
      <c r="E524" s="90">
        <f>ROUND(((E525+E526+E528+E527)/1000),5)</f>
        <v>1.56637</v>
      </c>
      <c r="F524" s="90">
        <f>ROUND(((F525+F526+F528+F527)/1000),5)</f>
        <v>1.49333</v>
      </c>
      <c r="G524" s="90">
        <f t="shared" ref="G524:AA524" si="303">ROUND(((G525+G526+G528+G527)/1000),5)</f>
        <v>1.4722</v>
      </c>
      <c r="H524" s="90">
        <f t="shared" si="303"/>
        <v>1.5132300000000001</v>
      </c>
      <c r="I524" s="90">
        <f t="shared" si="303"/>
        <v>1.6508400000000001</v>
      </c>
      <c r="J524" s="90">
        <f t="shared" si="303"/>
        <v>1.8657900000000001</v>
      </c>
      <c r="K524" s="90">
        <f t="shared" si="303"/>
        <v>2.2536399999999999</v>
      </c>
      <c r="L524" s="90">
        <f t="shared" si="303"/>
        <v>2.3613</v>
      </c>
      <c r="M524" s="90">
        <f t="shared" si="303"/>
        <v>2.40429</v>
      </c>
      <c r="N524" s="90">
        <f t="shared" si="303"/>
        <v>2.4274200000000001</v>
      </c>
      <c r="O524" s="90">
        <f t="shared" si="303"/>
        <v>2.4407800000000002</v>
      </c>
      <c r="P524" s="90">
        <f t="shared" si="303"/>
        <v>2.4259200000000001</v>
      </c>
      <c r="Q524" s="90">
        <f t="shared" si="303"/>
        <v>2.4348000000000001</v>
      </c>
      <c r="R524" s="90">
        <f t="shared" si="303"/>
        <v>2.4061699999999999</v>
      </c>
      <c r="S524" s="90">
        <f t="shared" si="303"/>
        <v>2.41445</v>
      </c>
      <c r="T524" s="90">
        <f t="shared" si="303"/>
        <v>2.5312399999999999</v>
      </c>
      <c r="U524" s="90">
        <f t="shared" si="303"/>
        <v>2.4923799999999998</v>
      </c>
      <c r="V524" s="90">
        <f t="shared" si="303"/>
        <v>2.5266600000000001</v>
      </c>
      <c r="W524" s="90">
        <f t="shared" si="303"/>
        <v>2.4194599999999999</v>
      </c>
      <c r="X524" s="90">
        <f t="shared" si="303"/>
        <v>2.3726699999999998</v>
      </c>
      <c r="Y524" s="90">
        <f t="shared" si="303"/>
        <v>2.32117</v>
      </c>
      <c r="Z524" s="90">
        <f t="shared" si="303"/>
        <v>2.0209000000000001</v>
      </c>
      <c r="AA524" s="90">
        <f t="shared" si="303"/>
        <v>1.68465</v>
      </c>
    </row>
    <row r="525" spans="1:27" ht="12.75" hidden="1" customHeight="1" outlineLevel="1" x14ac:dyDescent="0.2">
      <c r="A525" s="98" t="s">
        <v>1538</v>
      </c>
      <c r="B525" s="62" t="s">
        <v>236</v>
      </c>
      <c r="C525" s="42" t="s">
        <v>77</v>
      </c>
      <c r="D525" s="43">
        <v>1115.3900000000001</v>
      </c>
      <c r="E525" s="43">
        <v>1015.25</v>
      </c>
      <c r="F525" s="43">
        <v>942.21</v>
      </c>
      <c r="G525" s="43">
        <v>921.08</v>
      </c>
      <c r="H525" s="43">
        <v>962.11</v>
      </c>
      <c r="I525" s="43">
        <v>1099.72</v>
      </c>
      <c r="J525" s="43">
        <v>1314.67</v>
      </c>
      <c r="K525" s="43">
        <v>1702.52</v>
      </c>
      <c r="L525" s="43">
        <v>1810.18</v>
      </c>
      <c r="M525" s="43">
        <v>1853.17</v>
      </c>
      <c r="N525" s="43">
        <v>1876.3</v>
      </c>
      <c r="O525" s="43">
        <v>1889.66</v>
      </c>
      <c r="P525" s="43">
        <v>1874.8</v>
      </c>
      <c r="Q525" s="43">
        <v>1883.68</v>
      </c>
      <c r="R525" s="43">
        <v>1855.05</v>
      </c>
      <c r="S525" s="43">
        <v>1863.33</v>
      </c>
      <c r="T525" s="43">
        <v>1980.12</v>
      </c>
      <c r="U525" s="43">
        <v>1941.26</v>
      </c>
      <c r="V525" s="43">
        <v>1975.54</v>
      </c>
      <c r="W525" s="43">
        <v>1868.34</v>
      </c>
      <c r="X525" s="43">
        <v>1821.55</v>
      </c>
      <c r="Y525" s="43">
        <v>1770.05</v>
      </c>
      <c r="Z525" s="43">
        <v>1469.78</v>
      </c>
      <c r="AA525" s="43">
        <v>1133.53</v>
      </c>
    </row>
    <row r="526" spans="1:27" ht="12.75" hidden="1" customHeight="1" outlineLevel="1" x14ac:dyDescent="0.2">
      <c r="A526" s="98" t="s">
        <v>1539</v>
      </c>
      <c r="B526" s="62" t="s">
        <v>88</v>
      </c>
      <c r="C526" s="42" t="s">
        <v>77</v>
      </c>
      <c r="D526" s="43">
        <f>$D$486</f>
        <v>434.18</v>
      </c>
      <c r="E526" s="43">
        <f t="shared" ref="E526:AA526" si="304">$D$486</f>
        <v>434.18</v>
      </c>
      <c r="F526" s="43">
        <f t="shared" si="304"/>
        <v>434.18</v>
      </c>
      <c r="G526" s="43">
        <f t="shared" si="304"/>
        <v>434.18</v>
      </c>
      <c r="H526" s="43">
        <f t="shared" si="304"/>
        <v>434.18</v>
      </c>
      <c r="I526" s="43">
        <f t="shared" si="304"/>
        <v>434.18</v>
      </c>
      <c r="J526" s="43">
        <f t="shared" si="304"/>
        <v>434.18</v>
      </c>
      <c r="K526" s="43">
        <f t="shared" si="304"/>
        <v>434.18</v>
      </c>
      <c r="L526" s="43">
        <f t="shared" si="304"/>
        <v>434.18</v>
      </c>
      <c r="M526" s="43">
        <f t="shared" si="304"/>
        <v>434.18</v>
      </c>
      <c r="N526" s="43">
        <f t="shared" si="304"/>
        <v>434.18</v>
      </c>
      <c r="O526" s="43">
        <f t="shared" si="304"/>
        <v>434.18</v>
      </c>
      <c r="P526" s="43">
        <f t="shared" si="304"/>
        <v>434.18</v>
      </c>
      <c r="Q526" s="43">
        <f t="shared" si="304"/>
        <v>434.18</v>
      </c>
      <c r="R526" s="43">
        <f t="shared" si="304"/>
        <v>434.18</v>
      </c>
      <c r="S526" s="43">
        <f t="shared" si="304"/>
        <v>434.18</v>
      </c>
      <c r="T526" s="43">
        <f t="shared" si="304"/>
        <v>434.18</v>
      </c>
      <c r="U526" s="43">
        <f t="shared" si="304"/>
        <v>434.18</v>
      </c>
      <c r="V526" s="43">
        <f t="shared" si="304"/>
        <v>434.18</v>
      </c>
      <c r="W526" s="43">
        <f t="shared" si="304"/>
        <v>434.18</v>
      </c>
      <c r="X526" s="43">
        <f t="shared" si="304"/>
        <v>434.18</v>
      </c>
      <c r="Y526" s="43">
        <f t="shared" si="304"/>
        <v>434.18</v>
      </c>
      <c r="Z526" s="43">
        <f t="shared" si="304"/>
        <v>434.18</v>
      </c>
      <c r="AA526" s="43">
        <f t="shared" si="304"/>
        <v>434.18</v>
      </c>
    </row>
    <row r="527" spans="1:27" ht="12.75" hidden="1" customHeight="1" outlineLevel="1" x14ac:dyDescent="0.2">
      <c r="A527" s="98" t="s">
        <v>1540</v>
      </c>
      <c r="B527" s="62" t="s">
        <v>81</v>
      </c>
      <c r="C527" s="42" t="s">
        <v>77</v>
      </c>
      <c r="D527" s="43">
        <v>6.71</v>
      </c>
      <c r="E527" s="43">
        <v>6.71</v>
      </c>
      <c r="F527" s="43">
        <v>6.71</v>
      </c>
      <c r="G527" s="43">
        <v>6.71</v>
      </c>
      <c r="H527" s="43">
        <v>6.71</v>
      </c>
      <c r="I527" s="43">
        <v>6.71</v>
      </c>
      <c r="J527" s="43">
        <v>6.71</v>
      </c>
      <c r="K527" s="43">
        <v>6.71</v>
      </c>
      <c r="L527" s="43">
        <v>6.71</v>
      </c>
      <c r="M527" s="43">
        <v>6.71</v>
      </c>
      <c r="N527" s="43">
        <v>6.71</v>
      </c>
      <c r="O527" s="43">
        <v>6.71</v>
      </c>
      <c r="P527" s="43">
        <v>6.71</v>
      </c>
      <c r="Q527" s="43">
        <v>6.71</v>
      </c>
      <c r="R527" s="43">
        <v>6.71</v>
      </c>
      <c r="S527" s="43">
        <v>6.71</v>
      </c>
      <c r="T527" s="43">
        <v>6.71</v>
      </c>
      <c r="U527" s="43">
        <v>6.71</v>
      </c>
      <c r="V527" s="43">
        <v>6.71</v>
      </c>
      <c r="W527" s="43">
        <v>6.71</v>
      </c>
      <c r="X527" s="43">
        <v>6.71</v>
      </c>
      <c r="Y527" s="43">
        <v>6.71</v>
      </c>
      <c r="Z527" s="43">
        <v>6.71</v>
      </c>
      <c r="AA527" s="43">
        <v>6.71</v>
      </c>
    </row>
    <row r="528" spans="1:27" ht="12.75" hidden="1" customHeight="1" outlineLevel="1" x14ac:dyDescent="0.2">
      <c r="A528" s="98" t="s">
        <v>1541</v>
      </c>
      <c r="B528" s="62" t="s">
        <v>79</v>
      </c>
      <c r="C528" s="42" t="s">
        <v>77</v>
      </c>
      <c r="D528" s="43">
        <f>$D$11</f>
        <v>110.23</v>
      </c>
      <c r="E528" s="43">
        <f t="shared" ref="E528:AA528" si="305">$D$11</f>
        <v>110.23</v>
      </c>
      <c r="F528" s="43">
        <f t="shared" si="305"/>
        <v>110.23</v>
      </c>
      <c r="G528" s="43">
        <f t="shared" si="305"/>
        <v>110.23</v>
      </c>
      <c r="H528" s="43">
        <f t="shared" si="305"/>
        <v>110.23</v>
      </c>
      <c r="I528" s="43">
        <f t="shared" si="305"/>
        <v>110.23</v>
      </c>
      <c r="J528" s="43">
        <f t="shared" si="305"/>
        <v>110.23</v>
      </c>
      <c r="K528" s="43">
        <f t="shared" si="305"/>
        <v>110.23</v>
      </c>
      <c r="L528" s="43">
        <f t="shared" si="305"/>
        <v>110.23</v>
      </c>
      <c r="M528" s="43">
        <f t="shared" si="305"/>
        <v>110.23</v>
      </c>
      <c r="N528" s="43">
        <f t="shared" si="305"/>
        <v>110.23</v>
      </c>
      <c r="O528" s="43">
        <f t="shared" si="305"/>
        <v>110.23</v>
      </c>
      <c r="P528" s="43">
        <f t="shared" si="305"/>
        <v>110.23</v>
      </c>
      <c r="Q528" s="43">
        <f t="shared" si="305"/>
        <v>110.23</v>
      </c>
      <c r="R528" s="43">
        <f t="shared" si="305"/>
        <v>110.23</v>
      </c>
      <c r="S528" s="43">
        <f t="shared" si="305"/>
        <v>110.23</v>
      </c>
      <c r="T528" s="43">
        <f t="shared" si="305"/>
        <v>110.23</v>
      </c>
      <c r="U528" s="43">
        <f t="shared" si="305"/>
        <v>110.23</v>
      </c>
      <c r="V528" s="43">
        <f t="shared" si="305"/>
        <v>110.23</v>
      </c>
      <c r="W528" s="43">
        <f t="shared" si="305"/>
        <v>110.23</v>
      </c>
      <c r="X528" s="43">
        <f t="shared" si="305"/>
        <v>110.23</v>
      </c>
      <c r="Y528" s="43">
        <f t="shared" si="305"/>
        <v>110.23</v>
      </c>
      <c r="Z528" s="43">
        <f t="shared" si="305"/>
        <v>110.23</v>
      </c>
      <c r="AA528" s="43">
        <f t="shared" si="305"/>
        <v>110.23</v>
      </c>
    </row>
    <row r="529" spans="1:27" collapsed="1" x14ac:dyDescent="0.2">
      <c r="A529" s="97" t="s">
        <v>1542</v>
      </c>
      <c r="B529" s="27" t="str">
        <f>"10"&amp;"."&amp;$B$663&amp;"."&amp;$B$664</f>
        <v>10.01.2023</v>
      </c>
      <c r="C529" s="89" t="s">
        <v>74</v>
      </c>
      <c r="D529" s="90">
        <f>ROUND(((D530+D531+D533+D532)/1000),5)</f>
        <v>1.66472</v>
      </c>
      <c r="E529" s="90">
        <f>ROUND(((E530+E531+E533+E532)/1000),5)</f>
        <v>1.57402</v>
      </c>
      <c r="F529" s="90">
        <f>ROUND(((F530+F531+F533+F532)/1000),5)</f>
        <v>1.5043599999999999</v>
      </c>
      <c r="G529" s="90">
        <f t="shared" ref="G529:AA529" si="306">ROUND(((G530+G531+G533+G532)/1000),5)</f>
        <v>1.5069399999999999</v>
      </c>
      <c r="H529" s="90">
        <f t="shared" si="306"/>
        <v>1.60419</v>
      </c>
      <c r="I529" s="90">
        <f t="shared" si="306"/>
        <v>1.71044</v>
      </c>
      <c r="J529" s="90">
        <f t="shared" si="306"/>
        <v>1.9188700000000001</v>
      </c>
      <c r="K529" s="90">
        <f t="shared" si="306"/>
        <v>2.3064499999999999</v>
      </c>
      <c r="L529" s="90">
        <f t="shared" si="306"/>
        <v>2.4037700000000002</v>
      </c>
      <c r="M529" s="90">
        <f t="shared" si="306"/>
        <v>2.4429799999999999</v>
      </c>
      <c r="N529" s="90">
        <f t="shared" si="306"/>
        <v>2.4581200000000001</v>
      </c>
      <c r="O529" s="90">
        <f t="shared" si="306"/>
        <v>2.4674700000000001</v>
      </c>
      <c r="P529" s="90">
        <f t="shared" si="306"/>
        <v>2.4564900000000001</v>
      </c>
      <c r="Q529" s="90">
        <f t="shared" si="306"/>
        <v>2.4596900000000002</v>
      </c>
      <c r="R529" s="90">
        <f t="shared" si="306"/>
        <v>2.4267699999999999</v>
      </c>
      <c r="S529" s="90">
        <f t="shared" si="306"/>
        <v>2.4228900000000002</v>
      </c>
      <c r="T529" s="90">
        <f t="shared" si="306"/>
        <v>2.4832999999999998</v>
      </c>
      <c r="U529" s="90">
        <f t="shared" si="306"/>
        <v>2.5033500000000002</v>
      </c>
      <c r="V529" s="90">
        <f t="shared" si="306"/>
        <v>2.4993799999999999</v>
      </c>
      <c r="W529" s="90">
        <f t="shared" si="306"/>
        <v>2.43947</v>
      </c>
      <c r="X529" s="90">
        <f t="shared" si="306"/>
        <v>2.4028299999999998</v>
      </c>
      <c r="Y529" s="90">
        <f t="shared" si="306"/>
        <v>2.3345899999999999</v>
      </c>
      <c r="Z529" s="90">
        <f t="shared" si="306"/>
        <v>2.04487</v>
      </c>
      <c r="AA529" s="90">
        <f t="shared" si="306"/>
        <v>1.7186600000000001</v>
      </c>
    </row>
    <row r="530" spans="1:27" ht="12.75" hidden="1" customHeight="1" outlineLevel="1" x14ac:dyDescent="0.2">
      <c r="A530" s="98" t="s">
        <v>1543</v>
      </c>
      <c r="B530" s="62" t="s">
        <v>236</v>
      </c>
      <c r="C530" s="42" t="s">
        <v>77</v>
      </c>
      <c r="D530" s="43">
        <v>1113.5999999999999</v>
      </c>
      <c r="E530" s="43">
        <v>1022.9</v>
      </c>
      <c r="F530" s="43">
        <v>953.24</v>
      </c>
      <c r="G530" s="43">
        <v>955.82</v>
      </c>
      <c r="H530" s="43">
        <v>1053.07</v>
      </c>
      <c r="I530" s="43">
        <v>1159.32</v>
      </c>
      <c r="J530" s="43">
        <v>1367.75</v>
      </c>
      <c r="K530" s="43">
        <v>1755.33</v>
      </c>
      <c r="L530" s="43">
        <v>1852.65</v>
      </c>
      <c r="M530" s="43">
        <v>1891.86</v>
      </c>
      <c r="N530" s="43">
        <v>1907</v>
      </c>
      <c r="O530" s="43">
        <v>1916.35</v>
      </c>
      <c r="P530" s="43">
        <v>1905.37</v>
      </c>
      <c r="Q530" s="43">
        <v>1908.57</v>
      </c>
      <c r="R530" s="43">
        <v>1875.65</v>
      </c>
      <c r="S530" s="43">
        <v>1871.77</v>
      </c>
      <c r="T530" s="43">
        <v>1932.18</v>
      </c>
      <c r="U530" s="43">
        <v>1952.23</v>
      </c>
      <c r="V530" s="43">
        <v>1948.26</v>
      </c>
      <c r="W530" s="43">
        <v>1888.35</v>
      </c>
      <c r="X530" s="43">
        <v>1851.71</v>
      </c>
      <c r="Y530" s="43">
        <v>1783.47</v>
      </c>
      <c r="Z530" s="43">
        <v>1493.75</v>
      </c>
      <c r="AA530" s="43">
        <v>1167.54</v>
      </c>
    </row>
    <row r="531" spans="1:27" ht="12.75" hidden="1" customHeight="1" outlineLevel="1" x14ac:dyDescent="0.2">
      <c r="A531" s="98" t="s">
        <v>1544</v>
      </c>
      <c r="B531" s="62" t="s">
        <v>88</v>
      </c>
      <c r="C531" s="42" t="s">
        <v>77</v>
      </c>
      <c r="D531" s="43">
        <f>$D$486</f>
        <v>434.18</v>
      </c>
      <c r="E531" s="43">
        <f t="shared" ref="E531:AA531" si="307">$D$486</f>
        <v>434.18</v>
      </c>
      <c r="F531" s="43">
        <f t="shared" si="307"/>
        <v>434.18</v>
      </c>
      <c r="G531" s="43">
        <f t="shared" si="307"/>
        <v>434.18</v>
      </c>
      <c r="H531" s="43">
        <f t="shared" si="307"/>
        <v>434.18</v>
      </c>
      <c r="I531" s="43">
        <f t="shared" si="307"/>
        <v>434.18</v>
      </c>
      <c r="J531" s="43">
        <f t="shared" si="307"/>
        <v>434.18</v>
      </c>
      <c r="K531" s="43">
        <f t="shared" si="307"/>
        <v>434.18</v>
      </c>
      <c r="L531" s="43">
        <f t="shared" si="307"/>
        <v>434.18</v>
      </c>
      <c r="M531" s="43">
        <f t="shared" si="307"/>
        <v>434.18</v>
      </c>
      <c r="N531" s="43">
        <f t="shared" si="307"/>
        <v>434.18</v>
      </c>
      <c r="O531" s="43">
        <f t="shared" si="307"/>
        <v>434.18</v>
      </c>
      <c r="P531" s="43">
        <f t="shared" si="307"/>
        <v>434.18</v>
      </c>
      <c r="Q531" s="43">
        <f t="shared" si="307"/>
        <v>434.18</v>
      </c>
      <c r="R531" s="43">
        <f t="shared" si="307"/>
        <v>434.18</v>
      </c>
      <c r="S531" s="43">
        <f t="shared" si="307"/>
        <v>434.18</v>
      </c>
      <c r="T531" s="43">
        <f t="shared" si="307"/>
        <v>434.18</v>
      </c>
      <c r="U531" s="43">
        <f t="shared" si="307"/>
        <v>434.18</v>
      </c>
      <c r="V531" s="43">
        <f t="shared" si="307"/>
        <v>434.18</v>
      </c>
      <c r="W531" s="43">
        <f t="shared" si="307"/>
        <v>434.18</v>
      </c>
      <c r="X531" s="43">
        <f t="shared" si="307"/>
        <v>434.18</v>
      </c>
      <c r="Y531" s="43">
        <f t="shared" si="307"/>
        <v>434.18</v>
      </c>
      <c r="Z531" s="43">
        <f t="shared" si="307"/>
        <v>434.18</v>
      </c>
      <c r="AA531" s="43">
        <f t="shared" si="307"/>
        <v>434.18</v>
      </c>
    </row>
    <row r="532" spans="1:27" ht="12.75" hidden="1" customHeight="1" outlineLevel="1" x14ac:dyDescent="0.2">
      <c r="A532" s="98" t="s">
        <v>1545</v>
      </c>
      <c r="B532" s="62" t="s">
        <v>81</v>
      </c>
      <c r="C532" s="42" t="s">
        <v>77</v>
      </c>
      <c r="D532" s="43">
        <v>6.71</v>
      </c>
      <c r="E532" s="43">
        <v>6.71</v>
      </c>
      <c r="F532" s="43">
        <v>6.71</v>
      </c>
      <c r="G532" s="43">
        <v>6.71</v>
      </c>
      <c r="H532" s="43">
        <v>6.71</v>
      </c>
      <c r="I532" s="43">
        <v>6.71</v>
      </c>
      <c r="J532" s="43">
        <v>6.71</v>
      </c>
      <c r="K532" s="43">
        <v>6.71</v>
      </c>
      <c r="L532" s="43">
        <v>6.71</v>
      </c>
      <c r="M532" s="43">
        <v>6.71</v>
      </c>
      <c r="N532" s="43">
        <v>6.71</v>
      </c>
      <c r="O532" s="43">
        <v>6.71</v>
      </c>
      <c r="P532" s="43">
        <v>6.71</v>
      </c>
      <c r="Q532" s="43">
        <v>6.71</v>
      </c>
      <c r="R532" s="43">
        <v>6.71</v>
      </c>
      <c r="S532" s="43">
        <v>6.71</v>
      </c>
      <c r="T532" s="43">
        <v>6.71</v>
      </c>
      <c r="U532" s="43">
        <v>6.71</v>
      </c>
      <c r="V532" s="43">
        <v>6.71</v>
      </c>
      <c r="W532" s="43">
        <v>6.71</v>
      </c>
      <c r="X532" s="43">
        <v>6.71</v>
      </c>
      <c r="Y532" s="43">
        <v>6.71</v>
      </c>
      <c r="Z532" s="43">
        <v>6.71</v>
      </c>
      <c r="AA532" s="43">
        <v>6.71</v>
      </c>
    </row>
    <row r="533" spans="1:27" ht="12.75" hidden="1" customHeight="1" outlineLevel="1" x14ac:dyDescent="0.2">
      <c r="A533" s="98" t="s">
        <v>1546</v>
      </c>
      <c r="B533" s="62" t="s">
        <v>79</v>
      </c>
      <c r="C533" s="42" t="s">
        <v>77</v>
      </c>
      <c r="D533" s="43">
        <f>$D$11</f>
        <v>110.23</v>
      </c>
      <c r="E533" s="43">
        <f t="shared" ref="E533:AA533" si="308">$D$11</f>
        <v>110.23</v>
      </c>
      <c r="F533" s="43">
        <f t="shared" si="308"/>
        <v>110.23</v>
      </c>
      <c r="G533" s="43">
        <f t="shared" si="308"/>
        <v>110.23</v>
      </c>
      <c r="H533" s="43">
        <f t="shared" si="308"/>
        <v>110.23</v>
      </c>
      <c r="I533" s="43">
        <f t="shared" si="308"/>
        <v>110.23</v>
      </c>
      <c r="J533" s="43">
        <f t="shared" si="308"/>
        <v>110.23</v>
      </c>
      <c r="K533" s="43">
        <f t="shared" si="308"/>
        <v>110.23</v>
      </c>
      <c r="L533" s="43">
        <f t="shared" si="308"/>
        <v>110.23</v>
      </c>
      <c r="M533" s="43">
        <f t="shared" si="308"/>
        <v>110.23</v>
      </c>
      <c r="N533" s="43">
        <f t="shared" si="308"/>
        <v>110.23</v>
      </c>
      <c r="O533" s="43">
        <f t="shared" si="308"/>
        <v>110.23</v>
      </c>
      <c r="P533" s="43">
        <f t="shared" si="308"/>
        <v>110.23</v>
      </c>
      <c r="Q533" s="43">
        <f t="shared" si="308"/>
        <v>110.23</v>
      </c>
      <c r="R533" s="43">
        <f t="shared" si="308"/>
        <v>110.23</v>
      </c>
      <c r="S533" s="43">
        <f t="shared" si="308"/>
        <v>110.23</v>
      </c>
      <c r="T533" s="43">
        <f t="shared" si="308"/>
        <v>110.23</v>
      </c>
      <c r="U533" s="43">
        <f t="shared" si="308"/>
        <v>110.23</v>
      </c>
      <c r="V533" s="43">
        <f t="shared" si="308"/>
        <v>110.23</v>
      </c>
      <c r="W533" s="43">
        <f t="shared" si="308"/>
        <v>110.23</v>
      </c>
      <c r="X533" s="43">
        <f t="shared" si="308"/>
        <v>110.23</v>
      </c>
      <c r="Y533" s="43">
        <f t="shared" si="308"/>
        <v>110.23</v>
      </c>
      <c r="Z533" s="43">
        <f t="shared" si="308"/>
        <v>110.23</v>
      </c>
      <c r="AA533" s="43">
        <f t="shared" si="308"/>
        <v>110.23</v>
      </c>
    </row>
    <row r="534" spans="1:27" collapsed="1" x14ac:dyDescent="0.2">
      <c r="A534" s="97" t="s">
        <v>1547</v>
      </c>
      <c r="B534" s="27" t="str">
        <f>"11"&amp;"."&amp;$B$663&amp;"."&amp;$B$664</f>
        <v>11.01.2023</v>
      </c>
      <c r="C534" s="89" t="s">
        <v>74</v>
      </c>
      <c r="D534" s="90">
        <f>ROUND(((D535+D536+D538+D537)/1000),5)</f>
        <v>1.6977800000000001</v>
      </c>
      <c r="E534" s="90">
        <f>ROUND(((E535+E536+E538+E537)/1000),5)</f>
        <v>1.6473599999999999</v>
      </c>
      <c r="F534" s="90">
        <f>ROUND(((F535+F536+F538+F537)/1000),5)</f>
        <v>1.5817399999999999</v>
      </c>
      <c r="G534" s="90">
        <f t="shared" ref="G534:AA534" si="309">ROUND(((G535+G536+G538+G537)/1000),5)</f>
        <v>1.5751200000000001</v>
      </c>
      <c r="H534" s="90">
        <f t="shared" si="309"/>
        <v>1.6498299999999999</v>
      </c>
      <c r="I534" s="90">
        <f t="shared" si="309"/>
        <v>1.7448600000000001</v>
      </c>
      <c r="J534" s="90">
        <f t="shared" si="309"/>
        <v>1.9026400000000001</v>
      </c>
      <c r="K534" s="90">
        <f t="shared" si="309"/>
        <v>2.3187700000000002</v>
      </c>
      <c r="L534" s="90">
        <f t="shared" si="309"/>
        <v>2.43188</v>
      </c>
      <c r="M534" s="90">
        <f t="shared" si="309"/>
        <v>2.47052</v>
      </c>
      <c r="N534" s="90">
        <f t="shared" si="309"/>
        <v>2.4897300000000002</v>
      </c>
      <c r="O534" s="90">
        <f t="shared" si="309"/>
        <v>2.5049600000000001</v>
      </c>
      <c r="P534" s="90">
        <f t="shared" si="309"/>
        <v>2.4916999999999998</v>
      </c>
      <c r="Q534" s="90">
        <f t="shared" si="309"/>
        <v>2.4946600000000001</v>
      </c>
      <c r="R534" s="90">
        <f t="shared" si="309"/>
        <v>2.4704000000000002</v>
      </c>
      <c r="S534" s="90">
        <f t="shared" si="309"/>
        <v>2.4688699999999999</v>
      </c>
      <c r="T534" s="90">
        <f t="shared" si="309"/>
        <v>2.5861499999999999</v>
      </c>
      <c r="U534" s="90">
        <f t="shared" si="309"/>
        <v>2.58684</v>
      </c>
      <c r="V534" s="90">
        <f t="shared" si="309"/>
        <v>2.5933799999999998</v>
      </c>
      <c r="W534" s="90">
        <f t="shared" si="309"/>
        <v>2.4714200000000002</v>
      </c>
      <c r="X534" s="90">
        <f t="shared" si="309"/>
        <v>2.44577</v>
      </c>
      <c r="Y534" s="90">
        <f t="shared" si="309"/>
        <v>2.4065699999999999</v>
      </c>
      <c r="Z534" s="90">
        <f t="shared" si="309"/>
        <v>2.25041</v>
      </c>
      <c r="AA534" s="90">
        <f t="shared" si="309"/>
        <v>1.83029</v>
      </c>
    </row>
    <row r="535" spans="1:27" ht="12.75" hidden="1" customHeight="1" outlineLevel="1" x14ac:dyDescent="0.2">
      <c r="A535" s="98" t="s">
        <v>1548</v>
      </c>
      <c r="B535" s="62" t="s">
        <v>236</v>
      </c>
      <c r="C535" s="42" t="s">
        <v>77</v>
      </c>
      <c r="D535" s="43">
        <v>1146.6600000000001</v>
      </c>
      <c r="E535" s="43">
        <v>1096.24</v>
      </c>
      <c r="F535" s="43">
        <v>1030.6199999999999</v>
      </c>
      <c r="G535" s="43">
        <v>1024</v>
      </c>
      <c r="H535" s="43">
        <v>1098.71</v>
      </c>
      <c r="I535" s="43">
        <v>1193.74</v>
      </c>
      <c r="J535" s="43">
        <v>1351.52</v>
      </c>
      <c r="K535" s="43">
        <v>1767.65</v>
      </c>
      <c r="L535" s="43">
        <v>1880.76</v>
      </c>
      <c r="M535" s="43">
        <v>1919.4</v>
      </c>
      <c r="N535" s="43">
        <v>1938.61</v>
      </c>
      <c r="O535" s="43">
        <v>1953.84</v>
      </c>
      <c r="P535" s="43">
        <v>1940.58</v>
      </c>
      <c r="Q535" s="43">
        <v>1943.54</v>
      </c>
      <c r="R535" s="43">
        <v>1919.28</v>
      </c>
      <c r="S535" s="43">
        <v>1917.75</v>
      </c>
      <c r="T535" s="43">
        <v>2035.03</v>
      </c>
      <c r="U535" s="43">
        <v>2035.72</v>
      </c>
      <c r="V535" s="43">
        <v>2042.26</v>
      </c>
      <c r="W535" s="43">
        <v>1920.3</v>
      </c>
      <c r="X535" s="43">
        <v>1894.65</v>
      </c>
      <c r="Y535" s="43">
        <v>1855.45</v>
      </c>
      <c r="Z535" s="43">
        <v>1699.29</v>
      </c>
      <c r="AA535" s="43">
        <v>1279.17</v>
      </c>
    </row>
    <row r="536" spans="1:27" ht="12.75" hidden="1" customHeight="1" outlineLevel="1" x14ac:dyDescent="0.2">
      <c r="A536" s="98" t="s">
        <v>1549</v>
      </c>
      <c r="B536" s="62" t="s">
        <v>88</v>
      </c>
      <c r="C536" s="42" t="s">
        <v>77</v>
      </c>
      <c r="D536" s="43">
        <f>$D$486</f>
        <v>434.18</v>
      </c>
      <c r="E536" s="43">
        <f t="shared" ref="E536:AA536" si="310">$D$486</f>
        <v>434.18</v>
      </c>
      <c r="F536" s="43">
        <f t="shared" si="310"/>
        <v>434.18</v>
      </c>
      <c r="G536" s="43">
        <f t="shared" si="310"/>
        <v>434.18</v>
      </c>
      <c r="H536" s="43">
        <f t="shared" si="310"/>
        <v>434.18</v>
      </c>
      <c r="I536" s="43">
        <f t="shared" si="310"/>
        <v>434.18</v>
      </c>
      <c r="J536" s="43">
        <f t="shared" si="310"/>
        <v>434.18</v>
      </c>
      <c r="K536" s="43">
        <f t="shared" si="310"/>
        <v>434.18</v>
      </c>
      <c r="L536" s="43">
        <f t="shared" si="310"/>
        <v>434.18</v>
      </c>
      <c r="M536" s="43">
        <f t="shared" si="310"/>
        <v>434.18</v>
      </c>
      <c r="N536" s="43">
        <f t="shared" si="310"/>
        <v>434.18</v>
      </c>
      <c r="O536" s="43">
        <f t="shared" si="310"/>
        <v>434.18</v>
      </c>
      <c r="P536" s="43">
        <f t="shared" si="310"/>
        <v>434.18</v>
      </c>
      <c r="Q536" s="43">
        <f t="shared" si="310"/>
        <v>434.18</v>
      </c>
      <c r="R536" s="43">
        <f t="shared" si="310"/>
        <v>434.18</v>
      </c>
      <c r="S536" s="43">
        <f t="shared" si="310"/>
        <v>434.18</v>
      </c>
      <c r="T536" s="43">
        <f t="shared" si="310"/>
        <v>434.18</v>
      </c>
      <c r="U536" s="43">
        <f t="shared" si="310"/>
        <v>434.18</v>
      </c>
      <c r="V536" s="43">
        <f t="shared" si="310"/>
        <v>434.18</v>
      </c>
      <c r="W536" s="43">
        <f t="shared" si="310"/>
        <v>434.18</v>
      </c>
      <c r="X536" s="43">
        <f t="shared" si="310"/>
        <v>434.18</v>
      </c>
      <c r="Y536" s="43">
        <f t="shared" si="310"/>
        <v>434.18</v>
      </c>
      <c r="Z536" s="43">
        <f t="shared" si="310"/>
        <v>434.18</v>
      </c>
      <c r="AA536" s="43">
        <f t="shared" si="310"/>
        <v>434.18</v>
      </c>
    </row>
    <row r="537" spans="1:27" ht="12.75" hidden="1" customHeight="1" outlineLevel="1" x14ac:dyDescent="0.2">
      <c r="A537" s="98" t="s">
        <v>1550</v>
      </c>
      <c r="B537" s="62" t="s">
        <v>81</v>
      </c>
      <c r="C537" s="42" t="s">
        <v>77</v>
      </c>
      <c r="D537" s="43">
        <v>6.71</v>
      </c>
      <c r="E537" s="43">
        <v>6.71</v>
      </c>
      <c r="F537" s="43">
        <v>6.71</v>
      </c>
      <c r="G537" s="43">
        <v>6.71</v>
      </c>
      <c r="H537" s="43">
        <v>6.71</v>
      </c>
      <c r="I537" s="43">
        <v>6.71</v>
      </c>
      <c r="J537" s="43">
        <v>6.71</v>
      </c>
      <c r="K537" s="43">
        <v>6.71</v>
      </c>
      <c r="L537" s="43">
        <v>6.71</v>
      </c>
      <c r="M537" s="43">
        <v>6.71</v>
      </c>
      <c r="N537" s="43">
        <v>6.71</v>
      </c>
      <c r="O537" s="43">
        <v>6.71</v>
      </c>
      <c r="P537" s="43">
        <v>6.71</v>
      </c>
      <c r="Q537" s="43">
        <v>6.71</v>
      </c>
      <c r="R537" s="43">
        <v>6.71</v>
      </c>
      <c r="S537" s="43">
        <v>6.71</v>
      </c>
      <c r="T537" s="43">
        <v>6.71</v>
      </c>
      <c r="U537" s="43">
        <v>6.71</v>
      </c>
      <c r="V537" s="43">
        <v>6.71</v>
      </c>
      <c r="W537" s="43">
        <v>6.71</v>
      </c>
      <c r="X537" s="43">
        <v>6.71</v>
      </c>
      <c r="Y537" s="43">
        <v>6.71</v>
      </c>
      <c r="Z537" s="43">
        <v>6.71</v>
      </c>
      <c r="AA537" s="43">
        <v>6.71</v>
      </c>
    </row>
    <row r="538" spans="1:27" ht="12.75" hidden="1" customHeight="1" outlineLevel="1" x14ac:dyDescent="0.2">
      <c r="A538" s="98" t="s">
        <v>1551</v>
      </c>
      <c r="B538" s="62" t="s">
        <v>79</v>
      </c>
      <c r="C538" s="42" t="s">
        <v>77</v>
      </c>
      <c r="D538" s="43">
        <f>$D$11</f>
        <v>110.23</v>
      </c>
      <c r="E538" s="43">
        <f t="shared" ref="E538:AA538" si="311">$D$11</f>
        <v>110.23</v>
      </c>
      <c r="F538" s="43">
        <f t="shared" si="311"/>
        <v>110.23</v>
      </c>
      <c r="G538" s="43">
        <f t="shared" si="311"/>
        <v>110.23</v>
      </c>
      <c r="H538" s="43">
        <f t="shared" si="311"/>
        <v>110.23</v>
      </c>
      <c r="I538" s="43">
        <f t="shared" si="311"/>
        <v>110.23</v>
      </c>
      <c r="J538" s="43">
        <f t="shared" si="311"/>
        <v>110.23</v>
      </c>
      <c r="K538" s="43">
        <f t="shared" si="311"/>
        <v>110.23</v>
      </c>
      <c r="L538" s="43">
        <f t="shared" si="311"/>
        <v>110.23</v>
      </c>
      <c r="M538" s="43">
        <f t="shared" si="311"/>
        <v>110.23</v>
      </c>
      <c r="N538" s="43">
        <f t="shared" si="311"/>
        <v>110.23</v>
      </c>
      <c r="O538" s="43">
        <f t="shared" si="311"/>
        <v>110.23</v>
      </c>
      <c r="P538" s="43">
        <f t="shared" si="311"/>
        <v>110.23</v>
      </c>
      <c r="Q538" s="43">
        <f t="shared" si="311"/>
        <v>110.23</v>
      </c>
      <c r="R538" s="43">
        <f t="shared" si="311"/>
        <v>110.23</v>
      </c>
      <c r="S538" s="43">
        <f t="shared" si="311"/>
        <v>110.23</v>
      </c>
      <c r="T538" s="43">
        <f t="shared" si="311"/>
        <v>110.23</v>
      </c>
      <c r="U538" s="43">
        <f t="shared" si="311"/>
        <v>110.23</v>
      </c>
      <c r="V538" s="43">
        <f t="shared" si="311"/>
        <v>110.23</v>
      </c>
      <c r="W538" s="43">
        <f t="shared" si="311"/>
        <v>110.23</v>
      </c>
      <c r="X538" s="43">
        <f t="shared" si="311"/>
        <v>110.23</v>
      </c>
      <c r="Y538" s="43">
        <f t="shared" si="311"/>
        <v>110.23</v>
      </c>
      <c r="Z538" s="43">
        <f t="shared" si="311"/>
        <v>110.23</v>
      </c>
      <c r="AA538" s="43">
        <f t="shared" si="311"/>
        <v>110.23</v>
      </c>
    </row>
    <row r="539" spans="1:27" collapsed="1" x14ac:dyDescent="0.2">
      <c r="A539" s="97" t="s">
        <v>1552</v>
      </c>
      <c r="B539" s="27" t="str">
        <f>"12"&amp;"."&amp;$B$663&amp;"."&amp;$B$664</f>
        <v>12.01.2023</v>
      </c>
      <c r="C539" s="89" t="s">
        <v>74</v>
      </c>
      <c r="D539" s="90">
        <f>ROUND(((D540+D541+D543+D542)/1000),5)</f>
        <v>1.7264900000000001</v>
      </c>
      <c r="E539" s="90">
        <f>ROUND(((E540+E541+E543+E542)/1000),5)</f>
        <v>1.6693199999999999</v>
      </c>
      <c r="F539" s="90">
        <f>ROUND(((F540+F541+F543+F542)/1000),5)</f>
        <v>1.6469</v>
      </c>
      <c r="G539" s="90">
        <f t="shared" ref="G539:AA539" si="312">ROUND(((G540+G541+G543+G542)/1000),5)</f>
        <v>1.6448499999999999</v>
      </c>
      <c r="H539" s="90">
        <f t="shared" si="312"/>
        <v>1.6680600000000001</v>
      </c>
      <c r="I539" s="90">
        <f t="shared" si="312"/>
        <v>1.7628600000000001</v>
      </c>
      <c r="J539" s="90">
        <f t="shared" si="312"/>
        <v>1.8983300000000001</v>
      </c>
      <c r="K539" s="90">
        <f t="shared" si="312"/>
        <v>2.2962199999999999</v>
      </c>
      <c r="L539" s="90">
        <f t="shared" si="312"/>
        <v>2.3843000000000001</v>
      </c>
      <c r="M539" s="90">
        <f t="shared" si="312"/>
        <v>2.4201199999999998</v>
      </c>
      <c r="N539" s="90">
        <f t="shared" si="312"/>
        <v>2.4192399999999998</v>
      </c>
      <c r="O539" s="90">
        <f t="shared" si="312"/>
        <v>2.4492500000000001</v>
      </c>
      <c r="P539" s="90">
        <f t="shared" si="312"/>
        <v>2.43757</v>
      </c>
      <c r="Q539" s="90">
        <f t="shared" si="312"/>
        <v>2.4446599999999998</v>
      </c>
      <c r="R539" s="90">
        <f t="shared" si="312"/>
        <v>2.3999899999999998</v>
      </c>
      <c r="S539" s="90">
        <f t="shared" si="312"/>
        <v>2.4105300000000001</v>
      </c>
      <c r="T539" s="90">
        <f t="shared" si="312"/>
        <v>2.4491100000000001</v>
      </c>
      <c r="U539" s="90">
        <f t="shared" si="312"/>
        <v>2.5197600000000002</v>
      </c>
      <c r="V539" s="90">
        <f t="shared" si="312"/>
        <v>2.4812400000000001</v>
      </c>
      <c r="W539" s="90">
        <f t="shared" si="312"/>
        <v>2.4184700000000001</v>
      </c>
      <c r="X539" s="90">
        <f t="shared" si="312"/>
        <v>2.3879000000000001</v>
      </c>
      <c r="Y539" s="90">
        <f t="shared" si="312"/>
        <v>2.3438400000000001</v>
      </c>
      <c r="Z539" s="90">
        <f t="shared" si="312"/>
        <v>2.1666500000000002</v>
      </c>
      <c r="AA539" s="90">
        <f t="shared" si="312"/>
        <v>1.7930900000000001</v>
      </c>
    </row>
    <row r="540" spans="1:27" ht="12.75" hidden="1" customHeight="1" outlineLevel="1" x14ac:dyDescent="0.2">
      <c r="A540" s="98" t="s">
        <v>1553</v>
      </c>
      <c r="B540" s="62" t="s">
        <v>236</v>
      </c>
      <c r="C540" s="42" t="s">
        <v>77</v>
      </c>
      <c r="D540" s="43">
        <v>1175.3699999999999</v>
      </c>
      <c r="E540" s="43">
        <v>1118.2</v>
      </c>
      <c r="F540" s="43">
        <v>1095.78</v>
      </c>
      <c r="G540" s="43">
        <v>1093.73</v>
      </c>
      <c r="H540" s="43">
        <v>1116.94</v>
      </c>
      <c r="I540" s="43">
        <v>1211.74</v>
      </c>
      <c r="J540" s="43">
        <v>1347.21</v>
      </c>
      <c r="K540" s="43">
        <v>1745.1</v>
      </c>
      <c r="L540" s="43">
        <v>1833.18</v>
      </c>
      <c r="M540" s="43">
        <v>1869</v>
      </c>
      <c r="N540" s="43">
        <v>1868.12</v>
      </c>
      <c r="O540" s="43">
        <v>1898.13</v>
      </c>
      <c r="P540" s="43">
        <v>1886.45</v>
      </c>
      <c r="Q540" s="43">
        <v>1893.54</v>
      </c>
      <c r="R540" s="43">
        <v>1848.87</v>
      </c>
      <c r="S540" s="43">
        <v>1859.41</v>
      </c>
      <c r="T540" s="43">
        <v>1897.99</v>
      </c>
      <c r="U540" s="43">
        <v>1968.64</v>
      </c>
      <c r="V540" s="43">
        <v>1930.12</v>
      </c>
      <c r="W540" s="43">
        <v>1867.35</v>
      </c>
      <c r="X540" s="43">
        <v>1836.78</v>
      </c>
      <c r="Y540" s="43">
        <v>1792.72</v>
      </c>
      <c r="Z540" s="43">
        <v>1615.53</v>
      </c>
      <c r="AA540" s="43">
        <v>1241.97</v>
      </c>
    </row>
    <row r="541" spans="1:27" ht="12.75" hidden="1" customHeight="1" outlineLevel="1" x14ac:dyDescent="0.2">
      <c r="A541" s="98" t="s">
        <v>1554</v>
      </c>
      <c r="B541" s="62" t="s">
        <v>88</v>
      </c>
      <c r="C541" s="42" t="s">
        <v>77</v>
      </c>
      <c r="D541" s="43">
        <f>$D$486</f>
        <v>434.18</v>
      </c>
      <c r="E541" s="43">
        <f t="shared" ref="E541:AA541" si="313">$D$486</f>
        <v>434.18</v>
      </c>
      <c r="F541" s="43">
        <f t="shared" si="313"/>
        <v>434.18</v>
      </c>
      <c r="G541" s="43">
        <f t="shared" si="313"/>
        <v>434.18</v>
      </c>
      <c r="H541" s="43">
        <f t="shared" si="313"/>
        <v>434.18</v>
      </c>
      <c r="I541" s="43">
        <f t="shared" si="313"/>
        <v>434.18</v>
      </c>
      <c r="J541" s="43">
        <f t="shared" si="313"/>
        <v>434.18</v>
      </c>
      <c r="K541" s="43">
        <f t="shared" si="313"/>
        <v>434.18</v>
      </c>
      <c r="L541" s="43">
        <f t="shared" si="313"/>
        <v>434.18</v>
      </c>
      <c r="M541" s="43">
        <f t="shared" si="313"/>
        <v>434.18</v>
      </c>
      <c r="N541" s="43">
        <f t="shared" si="313"/>
        <v>434.18</v>
      </c>
      <c r="O541" s="43">
        <f t="shared" si="313"/>
        <v>434.18</v>
      </c>
      <c r="P541" s="43">
        <f t="shared" si="313"/>
        <v>434.18</v>
      </c>
      <c r="Q541" s="43">
        <f t="shared" si="313"/>
        <v>434.18</v>
      </c>
      <c r="R541" s="43">
        <f t="shared" si="313"/>
        <v>434.18</v>
      </c>
      <c r="S541" s="43">
        <f t="shared" si="313"/>
        <v>434.18</v>
      </c>
      <c r="T541" s="43">
        <f t="shared" si="313"/>
        <v>434.18</v>
      </c>
      <c r="U541" s="43">
        <f t="shared" si="313"/>
        <v>434.18</v>
      </c>
      <c r="V541" s="43">
        <f t="shared" si="313"/>
        <v>434.18</v>
      </c>
      <c r="W541" s="43">
        <f t="shared" si="313"/>
        <v>434.18</v>
      </c>
      <c r="X541" s="43">
        <f t="shared" si="313"/>
        <v>434.18</v>
      </c>
      <c r="Y541" s="43">
        <f t="shared" si="313"/>
        <v>434.18</v>
      </c>
      <c r="Z541" s="43">
        <f t="shared" si="313"/>
        <v>434.18</v>
      </c>
      <c r="AA541" s="43">
        <f t="shared" si="313"/>
        <v>434.18</v>
      </c>
    </row>
    <row r="542" spans="1:27" ht="12.75" hidden="1" customHeight="1" outlineLevel="1" x14ac:dyDescent="0.2">
      <c r="A542" s="98" t="s">
        <v>1555</v>
      </c>
      <c r="B542" s="62" t="s">
        <v>81</v>
      </c>
      <c r="C542" s="42" t="s">
        <v>77</v>
      </c>
      <c r="D542" s="43">
        <v>6.71</v>
      </c>
      <c r="E542" s="43">
        <v>6.71</v>
      </c>
      <c r="F542" s="43">
        <v>6.71</v>
      </c>
      <c r="G542" s="43">
        <v>6.71</v>
      </c>
      <c r="H542" s="43">
        <v>6.71</v>
      </c>
      <c r="I542" s="43">
        <v>6.71</v>
      </c>
      <c r="J542" s="43">
        <v>6.71</v>
      </c>
      <c r="K542" s="43">
        <v>6.71</v>
      </c>
      <c r="L542" s="43">
        <v>6.71</v>
      </c>
      <c r="M542" s="43">
        <v>6.71</v>
      </c>
      <c r="N542" s="43">
        <v>6.71</v>
      </c>
      <c r="O542" s="43">
        <v>6.71</v>
      </c>
      <c r="P542" s="43">
        <v>6.71</v>
      </c>
      <c r="Q542" s="43">
        <v>6.71</v>
      </c>
      <c r="R542" s="43">
        <v>6.71</v>
      </c>
      <c r="S542" s="43">
        <v>6.71</v>
      </c>
      <c r="T542" s="43">
        <v>6.71</v>
      </c>
      <c r="U542" s="43">
        <v>6.71</v>
      </c>
      <c r="V542" s="43">
        <v>6.71</v>
      </c>
      <c r="W542" s="43">
        <v>6.71</v>
      </c>
      <c r="X542" s="43">
        <v>6.71</v>
      </c>
      <c r="Y542" s="43">
        <v>6.71</v>
      </c>
      <c r="Z542" s="43">
        <v>6.71</v>
      </c>
      <c r="AA542" s="43">
        <v>6.71</v>
      </c>
    </row>
    <row r="543" spans="1:27" ht="12.75" hidden="1" customHeight="1" outlineLevel="1" x14ac:dyDescent="0.2">
      <c r="A543" s="98" t="s">
        <v>1556</v>
      </c>
      <c r="B543" s="62" t="s">
        <v>79</v>
      </c>
      <c r="C543" s="42" t="s">
        <v>77</v>
      </c>
      <c r="D543" s="43">
        <f>$D$11</f>
        <v>110.23</v>
      </c>
      <c r="E543" s="43">
        <f t="shared" ref="E543:AA543" si="314">$D$11</f>
        <v>110.23</v>
      </c>
      <c r="F543" s="43">
        <f t="shared" si="314"/>
        <v>110.23</v>
      </c>
      <c r="G543" s="43">
        <f t="shared" si="314"/>
        <v>110.23</v>
      </c>
      <c r="H543" s="43">
        <f t="shared" si="314"/>
        <v>110.23</v>
      </c>
      <c r="I543" s="43">
        <f t="shared" si="314"/>
        <v>110.23</v>
      </c>
      <c r="J543" s="43">
        <f t="shared" si="314"/>
        <v>110.23</v>
      </c>
      <c r="K543" s="43">
        <f t="shared" si="314"/>
        <v>110.23</v>
      </c>
      <c r="L543" s="43">
        <f t="shared" si="314"/>
        <v>110.23</v>
      </c>
      <c r="M543" s="43">
        <f t="shared" si="314"/>
        <v>110.23</v>
      </c>
      <c r="N543" s="43">
        <f t="shared" si="314"/>
        <v>110.23</v>
      </c>
      <c r="O543" s="43">
        <f t="shared" si="314"/>
        <v>110.23</v>
      </c>
      <c r="P543" s="43">
        <f t="shared" si="314"/>
        <v>110.23</v>
      </c>
      <c r="Q543" s="43">
        <f t="shared" si="314"/>
        <v>110.23</v>
      </c>
      <c r="R543" s="43">
        <f t="shared" si="314"/>
        <v>110.23</v>
      </c>
      <c r="S543" s="43">
        <f t="shared" si="314"/>
        <v>110.23</v>
      </c>
      <c r="T543" s="43">
        <f t="shared" si="314"/>
        <v>110.23</v>
      </c>
      <c r="U543" s="43">
        <f t="shared" si="314"/>
        <v>110.23</v>
      </c>
      <c r="V543" s="43">
        <f t="shared" si="314"/>
        <v>110.23</v>
      </c>
      <c r="W543" s="43">
        <f t="shared" si="314"/>
        <v>110.23</v>
      </c>
      <c r="X543" s="43">
        <f t="shared" si="314"/>
        <v>110.23</v>
      </c>
      <c r="Y543" s="43">
        <f t="shared" si="314"/>
        <v>110.23</v>
      </c>
      <c r="Z543" s="43">
        <f t="shared" si="314"/>
        <v>110.23</v>
      </c>
      <c r="AA543" s="43">
        <f t="shared" si="314"/>
        <v>110.23</v>
      </c>
    </row>
    <row r="544" spans="1:27" collapsed="1" x14ac:dyDescent="0.2">
      <c r="A544" s="97" t="s">
        <v>1557</v>
      </c>
      <c r="B544" s="27" t="str">
        <f>"13"&amp;"."&amp;$B$663&amp;"."&amp;$B$664</f>
        <v>13.01.2023</v>
      </c>
      <c r="C544" s="89" t="s">
        <v>74</v>
      </c>
      <c r="D544" s="90">
        <f>ROUND(((D545+D546+D548+D547)/1000),5)</f>
        <v>1.7532399999999999</v>
      </c>
      <c r="E544" s="90">
        <f>ROUND(((E545+E546+E548+E547)/1000),5)</f>
        <v>1.6920500000000001</v>
      </c>
      <c r="F544" s="90">
        <f>ROUND(((F545+F546+F548+F547)/1000),5)</f>
        <v>1.66012</v>
      </c>
      <c r="G544" s="90">
        <f t="shared" ref="G544:AA544" si="315">ROUND(((G545+G546+G548+G547)/1000),5)</f>
        <v>1.65578</v>
      </c>
      <c r="H544" s="90">
        <f t="shared" si="315"/>
        <v>1.7053</v>
      </c>
      <c r="I544" s="90">
        <f t="shared" si="315"/>
        <v>1.7899799999999999</v>
      </c>
      <c r="J544" s="90">
        <f t="shared" si="315"/>
        <v>2.1274600000000001</v>
      </c>
      <c r="K544" s="90">
        <f t="shared" si="315"/>
        <v>2.3158799999999999</v>
      </c>
      <c r="L544" s="90">
        <f t="shared" si="315"/>
        <v>2.4142800000000002</v>
      </c>
      <c r="M544" s="90">
        <f t="shared" si="315"/>
        <v>2.4472100000000001</v>
      </c>
      <c r="N544" s="90">
        <f t="shared" si="315"/>
        <v>2.4631799999999999</v>
      </c>
      <c r="O544" s="90">
        <f t="shared" si="315"/>
        <v>2.4706600000000001</v>
      </c>
      <c r="P544" s="90">
        <f t="shared" si="315"/>
        <v>2.4626999999999999</v>
      </c>
      <c r="Q544" s="90">
        <f t="shared" si="315"/>
        <v>2.4653999999999998</v>
      </c>
      <c r="R544" s="90">
        <f t="shared" si="315"/>
        <v>2.4500299999999999</v>
      </c>
      <c r="S544" s="90">
        <f t="shared" si="315"/>
        <v>2.44475</v>
      </c>
      <c r="T544" s="90">
        <f t="shared" si="315"/>
        <v>2.54481</v>
      </c>
      <c r="U544" s="90">
        <f t="shared" si="315"/>
        <v>2.5717699999999999</v>
      </c>
      <c r="V544" s="90">
        <f t="shared" si="315"/>
        <v>2.5588600000000001</v>
      </c>
      <c r="W544" s="90">
        <f t="shared" si="315"/>
        <v>2.4632700000000001</v>
      </c>
      <c r="X544" s="90">
        <f t="shared" si="315"/>
        <v>2.4463400000000002</v>
      </c>
      <c r="Y544" s="90">
        <f t="shared" si="315"/>
        <v>2.38795</v>
      </c>
      <c r="Z544" s="90">
        <f t="shared" si="315"/>
        <v>2.2725200000000001</v>
      </c>
      <c r="AA544" s="90">
        <f t="shared" si="315"/>
        <v>2.0020899999999999</v>
      </c>
    </row>
    <row r="545" spans="1:27" ht="12.75" hidden="1" customHeight="1" outlineLevel="1" x14ac:dyDescent="0.2">
      <c r="A545" s="98" t="s">
        <v>1558</v>
      </c>
      <c r="B545" s="62" t="s">
        <v>236</v>
      </c>
      <c r="C545" s="42" t="s">
        <v>77</v>
      </c>
      <c r="D545" s="43">
        <v>1202.1199999999999</v>
      </c>
      <c r="E545" s="43">
        <v>1140.93</v>
      </c>
      <c r="F545" s="43">
        <v>1109</v>
      </c>
      <c r="G545" s="43">
        <v>1104.6600000000001</v>
      </c>
      <c r="H545" s="43">
        <v>1154.18</v>
      </c>
      <c r="I545" s="43">
        <v>1238.8599999999999</v>
      </c>
      <c r="J545" s="43">
        <v>1576.34</v>
      </c>
      <c r="K545" s="43">
        <v>1764.76</v>
      </c>
      <c r="L545" s="43">
        <v>1863.16</v>
      </c>
      <c r="M545" s="43">
        <v>1896.09</v>
      </c>
      <c r="N545" s="43">
        <v>1912.06</v>
      </c>
      <c r="O545" s="43">
        <v>1919.54</v>
      </c>
      <c r="P545" s="43">
        <v>1911.58</v>
      </c>
      <c r="Q545" s="43">
        <v>1914.28</v>
      </c>
      <c r="R545" s="43">
        <v>1898.91</v>
      </c>
      <c r="S545" s="43">
        <v>1893.63</v>
      </c>
      <c r="T545" s="43">
        <v>1993.69</v>
      </c>
      <c r="U545" s="43">
        <v>2020.65</v>
      </c>
      <c r="V545" s="43">
        <v>2007.74</v>
      </c>
      <c r="W545" s="43">
        <v>1912.15</v>
      </c>
      <c r="X545" s="43">
        <v>1895.22</v>
      </c>
      <c r="Y545" s="43">
        <v>1836.83</v>
      </c>
      <c r="Z545" s="43">
        <v>1721.4</v>
      </c>
      <c r="AA545" s="43">
        <v>1450.97</v>
      </c>
    </row>
    <row r="546" spans="1:27" ht="12.75" hidden="1" customHeight="1" outlineLevel="1" x14ac:dyDescent="0.2">
      <c r="A546" s="98" t="s">
        <v>1559</v>
      </c>
      <c r="B546" s="62" t="s">
        <v>88</v>
      </c>
      <c r="C546" s="42" t="s">
        <v>77</v>
      </c>
      <c r="D546" s="43">
        <f>$D$486</f>
        <v>434.18</v>
      </c>
      <c r="E546" s="43">
        <f t="shared" ref="E546:AA546" si="316">$D$486</f>
        <v>434.18</v>
      </c>
      <c r="F546" s="43">
        <f t="shared" si="316"/>
        <v>434.18</v>
      </c>
      <c r="G546" s="43">
        <f t="shared" si="316"/>
        <v>434.18</v>
      </c>
      <c r="H546" s="43">
        <f t="shared" si="316"/>
        <v>434.18</v>
      </c>
      <c r="I546" s="43">
        <f t="shared" si="316"/>
        <v>434.18</v>
      </c>
      <c r="J546" s="43">
        <f t="shared" si="316"/>
        <v>434.18</v>
      </c>
      <c r="K546" s="43">
        <f t="shared" si="316"/>
        <v>434.18</v>
      </c>
      <c r="L546" s="43">
        <f t="shared" si="316"/>
        <v>434.18</v>
      </c>
      <c r="M546" s="43">
        <f t="shared" si="316"/>
        <v>434.18</v>
      </c>
      <c r="N546" s="43">
        <f t="shared" si="316"/>
        <v>434.18</v>
      </c>
      <c r="O546" s="43">
        <f t="shared" si="316"/>
        <v>434.18</v>
      </c>
      <c r="P546" s="43">
        <f t="shared" si="316"/>
        <v>434.18</v>
      </c>
      <c r="Q546" s="43">
        <f t="shared" si="316"/>
        <v>434.18</v>
      </c>
      <c r="R546" s="43">
        <f t="shared" si="316"/>
        <v>434.18</v>
      </c>
      <c r="S546" s="43">
        <f t="shared" si="316"/>
        <v>434.18</v>
      </c>
      <c r="T546" s="43">
        <f t="shared" si="316"/>
        <v>434.18</v>
      </c>
      <c r="U546" s="43">
        <f t="shared" si="316"/>
        <v>434.18</v>
      </c>
      <c r="V546" s="43">
        <f t="shared" si="316"/>
        <v>434.18</v>
      </c>
      <c r="W546" s="43">
        <f t="shared" si="316"/>
        <v>434.18</v>
      </c>
      <c r="X546" s="43">
        <f t="shared" si="316"/>
        <v>434.18</v>
      </c>
      <c r="Y546" s="43">
        <f t="shared" si="316"/>
        <v>434.18</v>
      </c>
      <c r="Z546" s="43">
        <f t="shared" si="316"/>
        <v>434.18</v>
      </c>
      <c r="AA546" s="43">
        <f t="shared" si="316"/>
        <v>434.18</v>
      </c>
    </row>
    <row r="547" spans="1:27" ht="12.75" hidden="1" customHeight="1" outlineLevel="1" x14ac:dyDescent="0.2">
      <c r="A547" s="98" t="s">
        <v>1560</v>
      </c>
      <c r="B547" s="62" t="s">
        <v>81</v>
      </c>
      <c r="C547" s="42" t="s">
        <v>77</v>
      </c>
      <c r="D547" s="43">
        <v>6.71</v>
      </c>
      <c r="E547" s="43">
        <v>6.71</v>
      </c>
      <c r="F547" s="43">
        <v>6.71</v>
      </c>
      <c r="G547" s="43">
        <v>6.71</v>
      </c>
      <c r="H547" s="43">
        <v>6.71</v>
      </c>
      <c r="I547" s="43">
        <v>6.71</v>
      </c>
      <c r="J547" s="43">
        <v>6.71</v>
      </c>
      <c r="K547" s="43">
        <v>6.71</v>
      </c>
      <c r="L547" s="43">
        <v>6.71</v>
      </c>
      <c r="M547" s="43">
        <v>6.71</v>
      </c>
      <c r="N547" s="43">
        <v>6.71</v>
      </c>
      <c r="O547" s="43">
        <v>6.71</v>
      </c>
      <c r="P547" s="43">
        <v>6.71</v>
      </c>
      <c r="Q547" s="43">
        <v>6.71</v>
      </c>
      <c r="R547" s="43">
        <v>6.71</v>
      </c>
      <c r="S547" s="43">
        <v>6.71</v>
      </c>
      <c r="T547" s="43">
        <v>6.71</v>
      </c>
      <c r="U547" s="43">
        <v>6.71</v>
      </c>
      <c r="V547" s="43">
        <v>6.71</v>
      </c>
      <c r="W547" s="43">
        <v>6.71</v>
      </c>
      <c r="X547" s="43">
        <v>6.71</v>
      </c>
      <c r="Y547" s="43">
        <v>6.71</v>
      </c>
      <c r="Z547" s="43">
        <v>6.71</v>
      </c>
      <c r="AA547" s="43">
        <v>6.71</v>
      </c>
    </row>
    <row r="548" spans="1:27" ht="12.75" hidden="1" customHeight="1" outlineLevel="1" x14ac:dyDescent="0.2">
      <c r="A548" s="98" t="s">
        <v>1561</v>
      </c>
      <c r="B548" s="62" t="s">
        <v>79</v>
      </c>
      <c r="C548" s="42" t="s">
        <v>77</v>
      </c>
      <c r="D548" s="43">
        <f>$D$11</f>
        <v>110.23</v>
      </c>
      <c r="E548" s="43">
        <f t="shared" ref="E548:AA548" si="317">$D$11</f>
        <v>110.23</v>
      </c>
      <c r="F548" s="43">
        <f t="shared" si="317"/>
        <v>110.23</v>
      </c>
      <c r="G548" s="43">
        <f t="shared" si="317"/>
        <v>110.23</v>
      </c>
      <c r="H548" s="43">
        <f t="shared" si="317"/>
        <v>110.23</v>
      </c>
      <c r="I548" s="43">
        <f t="shared" si="317"/>
        <v>110.23</v>
      </c>
      <c r="J548" s="43">
        <f t="shared" si="317"/>
        <v>110.23</v>
      </c>
      <c r="K548" s="43">
        <f t="shared" si="317"/>
        <v>110.23</v>
      </c>
      <c r="L548" s="43">
        <f t="shared" si="317"/>
        <v>110.23</v>
      </c>
      <c r="M548" s="43">
        <f t="shared" si="317"/>
        <v>110.23</v>
      </c>
      <c r="N548" s="43">
        <f t="shared" si="317"/>
        <v>110.23</v>
      </c>
      <c r="O548" s="43">
        <f t="shared" si="317"/>
        <v>110.23</v>
      </c>
      <c r="P548" s="43">
        <f t="shared" si="317"/>
        <v>110.23</v>
      </c>
      <c r="Q548" s="43">
        <f t="shared" si="317"/>
        <v>110.23</v>
      </c>
      <c r="R548" s="43">
        <f t="shared" si="317"/>
        <v>110.23</v>
      </c>
      <c r="S548" s="43">
        <f t="shared" si="317"/>
        <v>110.23</v>
      </c>
      <c r="T548" s="43">
        <f t="shared" si="317"/>
        <v>110.23</v>
      </c>
      <c r="U548" s="43">
        <f t="shared" si="317"/>
        <v>110.23</v>
      </c>
      <c r="V548" s="43">
        <f t="shared" si="317"/>
        <v>110.23</v>
      </c>
      <c r="W548" s="43">
        <f t="shared" si="317"/>
        <v>110.23</v>
      </c>
      <c r="X548" s="43">
        <f t="shared" si="317"/>
        <v>110.23</v>
      </c>
      <c r="Y548" s="43">
        <f t="shared" si="317"/>
        <v>110.23</v>
      </c>
      <c r="Z548" s="43">
        <f t="shared" si="317"/>
        <v>110.23</v>
      </c>
      <c r="AA548" s="43">
        <f t="shared" si="317"/>
        <v>110.23</v>
      </c>
    </row>
    <row r="549" spans="1:27" collapsed="1" x14ac:dyDescent="0.2">
      <c r="A549" s="97" t="s">
        <v>1562</v>
      </c>
      <c r="B549" s="27" t="str">
        <f>"14"&amp;"."&amp;$B$663&amp;"."&amp;$B$664</f>
        <v>14.01.2023</v>
      </c>
      <c r="C549" s="89" t="s">
        <v>74</v>
      </c>
      <c r="D549" s="90">
        <f>ROUND(((D550+D551+D553+D552)/1000),5)</f>
        <v>2.0028199999999998</v>
      </c>
      <c r="E549" s="90">
        <f>ROUND(((E550+E551+E553+E552)/1000),5)</f>
        <v>1.8280099999999999</v>
      </c>
      <c r="F549" s="90">
        <f>ROUND(((F550+F551+F553+F552)/1000),5)</f>
        <v>1.7963499999999999</v>
      </c>
      <c r="G549" s="90">
        <f t="shared" ref="G549:AA549" si="318">ROUND(((G550+G551+G553+G552)/1000),5)</f>
        <v>1.7859499999999999</v>
      </c>
      <c r="H549" s="90">
        <f t="shared" si="318"/>
        <v>1.8004</v>
      </c>
      <c r="I549" s="90">
        <f t="shared" si="318"/>
        <v>1.82996</v>
      </c>
      <c r="J549" s="90">
        <f t="shared" si="318"/>
        <v>1.9254100000000001</v>
      </c>
      <c r="K549" s="90">
        <f t="shared" si="318"/>
        <v>2.20383</v>
      </c>
      <c r="L549" s="90">
        <f t="shared" si="318"/>
        <v>2.2969200000000001</v>
      </c>
      <c r="M549" s="90">
        <f t="shared" si="318"/>
        <v>2.42401</v>
      </c>
      <c r="N549" s="90">
        <f t="shared" si="318"/>
        <v>2.4626999999999999</v>
      </c>
      <c r="O549" s="90">
        <f t="shared" si="318"/>
        <v>2.47193</v>
      </c>
      <c r="P549" s="90">
        <f t="shared" si="318"/>
        <v>2.4701599999999999</v>
      </c>
      <c r="Q549" s="90">
        <f t="shared" si="318"/>
        <v>2.4690400000000001</v>
      </c>
      <c r="R549" s="90">
        <f t="shared" si="318"/>
        <v>2.4434800000000001</v>
      </c>
      <c r="S549" s="90">
        <f t="shared" si="318"/>
        <v>2.4466100000000002</v>
      </c>
      <c r="T549" s="90">
        <f t="shared" si="318"/>
        <v>2.4647299999999999</v>
      </c>
      <c r="U549" s="90">
        <f t="shared" si="318"/>
        <v>2.51146</v>
      </c>
      <c r="V549" s="90">
        <f t="shared" si="318"/>
        <v>2.5036200000000002</v>
      </c>
      <c r="W549" s="90">
        <f t="shared" si="318"/>
        <v>2.4563199999999998</v>
      </c>
      <c r="X549" s="90">
        <f t="shared" si="318"/>
        <v>2.4600399999999998</v>
      </c>
      <c r="Y549" s="90">
        <f t="shared" si="318"/>
        <v>2.3364099999999999</v>
      </c>
      <c r="Z549" s="90">
        <f t="shared" si="318"/>
        <v>2.26288</v>
      </c>
      <c r="AA549" s="90">
        <f t="shared" si="318"/>
        <v>2.0117600000000002</v>
      </c>
    </row>
    <row r="550" spans="1:27" ht="12.75" hidden="1" customHeight="1" outlineLevel="1" x14ac:dyDescent="0.2">
      <c r="A550" s="98" t="s">
        <v>1563</v>
      </c>
      <c r="B550" s="62" t="s">
        <v>236</v>
      </c>
      <c r="C550" s="42" t="s">
        <v>77</v>
      </c>
      <c r="D550" s="43">
        <v>1451.7</v>
      </c>
      <c r="E550" s="43">
        <v>1276.8900000000001</v>
      </c>
      <c r="F550" s="43">
        <v>1245.23</v>
      </c>
      <c r="G550" s="43">
        <v>1234.83</v>
      </c>
      <c r="H550" s="43">
        <v>1249.28</v>
      </c>
      <c r="I550" s="43">
        <v>1278.8399999999999</v>
      </c>
      <c r="J550" s="43">
        <v>1374.29</v>
      </c>
      <c r="K550" s="43">
        <v>1652.71</v>
      </c>
      <c r="L550" s="43">
        <v>1745.8</v>
      </c>
      <c r="M550" s="43">
        <v>1872.89</v>
      </c>
      <c r="N550" s="43">
        <v>1911.58</v>
      </c>
      <c r="O550" s="43">
        <v>1920.81</v>
      </c>
      <c r="P550" s="43">
        <v>1919.04</v>
      </c>
      <c r="Q550" s="43">
        <v>1917.92</v>
      </c>
      <c r="R550" s="43">
        <v>1892.36</v>
      </c>
      <c r="S550" s="43">
        <v>1895.49</v>
      </c>
      <c r="T550" s="43">
        <v>1913.61</v>
      </c>
      <c r="U550" s="43">
        <v>1960.34</v>
      </c>
      <c r="V550" s="43">
        <v>1952.5</v>
      </c>
      <c r="W550" s="43">
        <v>1905.2</v>
      </c>
      <c r="X550" s="43">
        <v>1908.92</v>
      </c>
      <c r="Y550" s="43">
        <v>1785.29</v>
      </c>
      <c r="Z550" s="43">
        <v>1711.76</v>
      </c>
      <c r="AA550" s="43">
        <v>1460.64</v>
      </c>
    </row>
    <row r="551" spans="1:27" ht="12.75" hidden="1" customHeight="1" outlineLevel="1" x14ac:dyDescent="0.2">
      <c r="A551" s="98" t="s">
        <v>1564</v>
      </c>
      <c r="B551" s="62" t="s">
        <v>88</v>
      </c>
      <c r="C551" s="42" t="s">
        <v>77</v>
      </c>
      <c r="D551" s="43">
        <f>$D$486</f>
        <v>434.18</v>
      </c>
      <c r="E551" s="43">
        <f t="shared" ref="E551:AA551" si="319">$D$486</f>
        <v>434.18</v>
      </c>
      <c r="F551" s="43">
        <f t="shared" si="319"/>
        <v>434.18</v>
      </c>
      <c r="G551" s="43">
        <f t="shared" si="319"/>
        <v>434.18</v>
      </c>
      <c r="H551" s="43">
        <f t="shared" si="319"/>
        <v>434.18</v>
      </c>
      <c r="I551" s="43">
        <f t="shared" si="319"/>
        <v>434.18</v>
      </c>
      <c r="J551" s="43">
        <f t="shared" si="319"/>
        <v>434.18</v>
      </c>
      <c r="K551" s="43">
        <f t="shared" si="319"/>
        <v>434.18</v>
      </c>
      <c r="L551" s="43">
        <f t="shared" si="319"/>
        <v>434.18</v>
      </c>
      <c r="M551" s="43">
        <f t="shared" si="319"/>
        <v>434.18</v>
      </c>
      <c r="N551" s="43">
        <f t="shared" si="319"/>
        <v>434.18</v>
      </c>
      <c r="O551" s="43">
        <f t="shared" si="319"/>
        <v>434.18</v>
      </c>
      <c r="P551" s="43">
        <f t="shared" si="319"/>
        <v>434.18</v>
      </c>
      <c r="Q551" s="43">
        <f t="shared" si="319"/>
        <v>434.18</v>
      </c>
      <c r="R551" s="43">
        <f t="shared" si="319"/>
        <v>434.18</v>
      </c>
      <c r="S551" s="43">
        <f t="shared" si="319"/>
        <v>434.18</v>
      </c>
      <c r="T551" s="43">
        <f t="shared" si="319"/>
        <v>434.18</v>
      </c>
      <c r="U551" s="43">
        <f t="shared" si="319"/>
        <v>434.18</v>
      </c>
      <c r="V551" s="43">
        <f t="shared" si="319"/>
        <v>434.18</v>
      </c>
      <c r="W551" s="43">
        <f t="shared" si="319"/>
        <v>434.18</v>
      </c>
      <c r="X551" s="43">
        <f t="shared" si="319"/>
        <v>434.18</v>
      </c>
      <c r="Y551" s="43">
        <f t="shared" si="319"/>
        <v>434.18</v>
      </c>
      <c r="Z551" s="43">
        <f t="shared" si="319"/>
        <v>434.18</v>
      </c>
      <c r="AA551" s="43">
        <f t="shared" si="319"/>
        <v>434.18</v>
      </c>
    </row>
    <row r="552" spans="1:27" ht="12.75" hidden="1" customHeight="1" outlineLevel="1" x14ac:dyDescent="0.2">
      <c r="A552" s="98" t="s">
        <v>1565</v>
      </c>
      <c r="B552" s="62" t="s">
        <v>81</v>
      </c>
      <c r="C552" s="42" t="s">
        <v>77</v>
      </c>
      <c r="D552" s="43">
        <v>6.71</v>
      </c>
      <c r="E552" s="43">
        <v>6.71</v>
      </c>
      <c r="F552" s="43">
        <v>6.71</v>
      </c>
      <c r="G552" s="43">
        <v>6.71</v>
      </c>
      <c r="H552" s="43">
        <v>6.71</v>
      </c>
      <c r="I552" s="43">
        <v>6.71</v>
      </c>
      <c r="J552" s="43">
        <v>6.71</v>
      </c>
      <c r="K552" s="43">
        <v>6.71</v>
      </c>
      <c r="L552" s="43">
        <v>6.71</v>
      </c>
      <c r="M552" s="43">
        <v>6.71</v>
      </c>
      <c r="N552" s="43">
        <v>6.71</v>
      </c>
      <c r="O552" s="43">
        <v>6.71</v>
      </c>
      <c r="P552" s="43">
        <v>6.71</v>
      </c>
      <c r="Q552" s="43">
        <v>6.71</v>
      </c>
      <c r="R552" s="43">
        <v>6.71</v>
      </c>
      <c r="S552" s="43">
        <v>6.71</v>
      </c>
      <c r="T552" s="43">
        <v>6.71</v>
      </c>
      <c r="U552" s="43">
        <v>6.71</v>
      </c>
      <c r="V552" s="43">
        <v>6.71</v>
      </c>
      <c r="W552" s="43">
        <v>6.71</v>
      </c>
      <c r="X552" s="43">
        <v>6.71</v>
      </c>
      <c r="Y552" s="43">
        <v>6.71</v>
      </c>
      <c r="Z552" s="43">
        <v>6.71</v>
      </c>
      <c r="AA552" s="43">
        <v>6.71</v>
      </c>
    </row>
    <row r="553" spans="1:27" ht="12.75" hidden="1" customHeight="1" outlineLevel="1" x14ac:dyDescent="0.2">
      <c r="A553" s="98" t="s">
        <v>1566</v>
      </c>
      <c r="B553" s="62" t="s">
        <v>79</v>
      </c>
      <c r="C553" s="42" t="s">
        <v>77</v>
      </c>
      <c r="D553" s="43">
        <f>$D$11</f>
        <v>110.23</v>
      </c>
      <c r="E553" s="43">
        <f t="shared" ref="E553:AA553" si="320">$D$11</f>
        <v>110.23</v>
      </c>
      <c r="F553" s="43">
        <f t="shared" si="320"/>
        <v>110.23</v>
      </c>
      <c r="G553" s="43">
        <f t="shared" si="320"/>
        <v>110.23</v>
      </c>
      <c r="H553" s="43">
        <f t="shared" si="320"/>
        <v>110.23</v>
      </c>
      <c r="I553" s="43">
        <f t="shared" si="320"/>
        <v>110.23</v>
      </c>
      <c r="J553" s="43">
        <f t="shared" si="320"/>
        <v>110.23</v>
      </c>
      <c r="K553" s="43">
        <f t="shared" si="320"/>
        <v>110.23</v>
      </c>
      <c r="L553" s="43">
        <f t="shared" si="320"/>
        <v>110.23</v>
      </c>
      <c r="M553" s="43">
        <f t="shared" si="320"/>
        <v>110.23</v>
      </c>
      <c r="N553" s="43">
        <f t="shared" si="320"/>
        <v>110.23</v>
      </c>
      <c r="O553" s="43">
        <f t="shared" si="320"/>
        <v>110.23</v>
      </c>
      <c r="P553" s="43">
        <f t="shared" si="320"/>
        <v>110.23</v>
      </c>
      <c r="Q553" s="43">
        <f t="shared" si="320"/>
        <v>110.23</v>
      </c>
      <c r="R553" s="43">
        <f t="shared" si="320"/>
        <v>110.23</v>
      </c>
      <c r="S553" s="43">
        <f t="shared" si="320"/>
        <v>110.23</v>
      </c>
      <c r="T553" s="43">
        <f t="shared" si="320"/>
        <v>110.23</v>
      </c>
      <c r="U553" s="43">
        <f t="shared" si="320"/>
        <v>110.23</v>
      </c>
      <c r="V553" s="43">
        <f t="shared" si="320"/>
        <v>110.23</v>
      </c>
      <c r="W553" s="43">
        <f t="shared" si="320"/>
        <v>110.23</v>
      </c>
      <c r="X553" s="43">
        <f t="shared" si="320"/>
        <v>110.23</v>
      </c>
      <c r="Y553" s="43">
        <f t="shared" si="320"/>
        <v>110.23</v>
      </c>
      <c r="Z553" s="43">
        <f t="shared" si="320"/>
        <v>110.23</v>
      </c>
      <c r="AA553" s="43">
        <f t="shared" si="320"/>
        <v>110.23</v>
      </c>
    </row>
    <row r="554" spans="1:27" collapsed="1" x14ac:dyDescent="0.2">
      <c r="A554" s="97" t="s">
        <v>1567</v>
      </c>
      <c r="B554" s="27" t="str">
        <f>"15"&amp;"."&amp;$B$663&amp;"."&amp;$B$664</f>
        <v>15.01.2023</v>
      </c>
      <c r="C554" s="89" t="s">
        <v>74</v>
      </c>
      <c r="D554" s="90">
        <f>ROUND(((D555+D556+D558+D557)/1000),5)</f>
        <v>1.8418399999999999</v>
      </c>
      <c r="E554" s="90">
        <f>ROUND(((E555+E556+E558+E557)/1000),5)</f>
        <v>1.7841</v>
      </c>
      <c r="F554" s="90">
        <f>ROUND(((F555+F556+F558+F557)/1000),5)</f>
        <v>1.71452</v>
      </c>
      <c r="G554" s="90">
        <f t="shared" ref="G554:AA554" si="321">ROUND(((G555+G556+G558+G557)/1000),5)</f>
        <v>1.7090099999999999</v>
      </c>
      <c r="H554" s="90">
        <f t="shared" si="321"/>
        <v>1.7134199999999999</v>
      </c>
      <c r="I554" s="90">
        <f t="shared" si="321"/>
        <v>1.7624200000000001</v>
      </c>
      <c r="J554" s="90">
        <f t="shared" si="321"/>
        <v>1.7747999999999999</v>
      </c>
      <c r="K554" s="90">
        <f t="shared" si="321"/>
        <v>1.97353</v>
      </c>
      <c r="L554" s="90">
        <f t="shared" si="321"/>
        <v>2.2220300000000002</v>
      </c>
      <c r="M554" s="90">
        <f t="shared" si="321"/>
        <v>2.2945000000000002</v>
      </c>
      <c r="N554" s="90">
        <f t="shared" si="321"/>
        <v>2.3633299999999999</v>
      </c>
      <c r="O554" s="90">
        <f t="shared" si="321"/>
        <v>2.3834900000000001</v>
      </c>
      <c r="P554" s="90">
        <f t="shared" si="321"/>
        <v>2.3865099999999999</v>
      </c>
      <c r="Q554" s="90">
        <f t="shared" si="321"/>
        <v>2.3886400000000001</v>
      </c>
      <c r="R554" s="90">
        <f t="shared" si="321"/>
        <v>2.3576199999999998</v>
      </c>
      <c r="S554" s="90">
        <f t="shared" si="321"/>
        <v>2.36639</v>
      </c>
      <c r="T554" s="90">
        <f t="shared" si="321"/>
        <v>2.4173499999999999</v>
      </c>
      <c r="U554" s="90">
        <f t="shared" si="321"/>
        <v>2.4792399999999999</v>
      </c>
      <c r="V554" s="90">
        <f t="shared" si="321"/>
        <v>2.48421</v>
      </c>
      <c r="W554" s="90">
        <f t="shared" si="321"/>
        <v>2.41317</v>
      </c>
      <c r="X554" s="90">
        <f t="shared" si="321"/>
        <v>2.4063099999999999</v>
      </c>
      <c r="Y554" s="90">
        <f t="shared" si="321"/>
        <v>2.3205800000000001</v>
      </c>
      <c r="Z554" s="90">
        <f t="shared" si="321"/>
        <v>2.2521599999999999</v>
      </c>
      <c r="AA554" s="90">
        <f t="shared" si="321"/>
        <v>1.98905</v>
      </c>
    </row>
    <row r="555" spans="1:27" ht="12.75" hidden="1" customHeight="1" outlineLevel="1" x14ac:dyDescent="0.2">
      <c r="A555" s="98" t="s">
        <v>1568</v>
      </c>
      <c r="B555" s="62" t="s">
        <v>236</v>
      </c>
      <c r="C555" s="42" t="s">
        <v>77</v>
      </c>
      <c r="D555" s="43">
        <v>1290.72</v>
      </c>
      <c r="E555" s="43">
        <v>1232.98</v>
      </c>
      <c r="F555" s="43">
        <v>1163.4000000000001</v>
      </c>
      <c r="G555" s="43">
        <v>1157.8900000000001</v>
      </c>
      <c r="H555" s="43">
        <v>1162.3</v>
      </c>
      <c r="I555" s="43">
        <v>1211.3</v>
      </c>
      <c r="J555" s="43">
        <v>1223.68</v>
      </c>
      <c r="K555" s="43">
        <v>1422.41</v>
      </c>
      <c r="L555" s="43">
        <v>1670.91</v>
      </c>
      <c r="M555" s="43">
        <v>1743.38</v>
      </c>
      <c r="N555" s="43">
        <v>1812.21</v>
      </c>
      <c r="O555" s="43">
        <v>1832.37</v>
      </c>
      <c r="P555" s="43">
        <v>1835.39</v>
      </c>
      <c r="Q555" s="43">
        <v>1837.52</v>
      </c>
      <c r="R555" s="43">
        <v>1806.5</v>
      </c>
      <c r="S555" s="43">
        <v>1815.27</v>
      </c>
      <c r="T555" s="43">
        <v>1866.23</v>
      </c>
      <c r="U555" s="43">
        <v>1928.12</v>
      </c>
      <c r="V555" s="43">
        <v>1933.09</v>
      </c>
      <c r="W555" s="43">
        <v>1862.05</v>
      </c>
      <c r="X555" s="43">
        <v>1855.19</v>
      </c>
      <c r="Y555" s="43">
        <v>1769.46</v>
      </c>
      <c r="Z555" s="43">
        <v>1701.04</v>
      </c>
      <c r="AA555" s="43">
        <v>1437.93</v>
      </c>
    </row>
    <row r="556" spans="1:27" ht="12.75" hidden="1" customHeight="1" outlineLevel="1" x14ac:dyDescent="0.2">
      <c r="A556" s="98" t="s">
        <v>1569</v>
      </c>
      <c r="B556" s="62" t="s">
        <v>88</v>
      </c>
      <c r="C556" s="42" t="s">
        <v>77</v>
      </c>
      <c r="D556" s="43">
        <f>$D$486</f>
        <v>434.18</v>
      </c>
      <c r="E556" s="43">
        <f t="shared" ref="E556:AA556" si="322">$D$486</f>
        <v>434.18</v>
      </c>
      <c r="F556" s="43">
        <f t="shared" si="322"/>
        <v>434.18</v>
      </c>
      <c r="G556" s="43">
        <f t="shared" si="322"/>
        <v>434.18</v>
      </c>
      <c r="H556" s="43">
        <f t="shared" si="322"/>
        <v>434.18</v>
      </c>
      <c r="I556" s="43">
        <f t="shared" si="322"/>
        <v>434.18</v>
      </c>
      <c r="J556" s="43">
        <f t="shared" si="322"/>
        <v>434.18</v>
      </c>
      <c r="K556" s="43">
        <f t="shared" si="322"/>
        <v>434.18</v>
      </c>
      <c r="L556" s="43">
        <f t="shared" si="322"/>
        <v>434.18</v>
      </c>
      <c r="M556" s="43">
        <f t="shared" si="322"/>
        <v>434.18</v>
      </c>
      <c r="N556" s="43">
        <f t="shared" si="322"/>
        <v>434.18</v>
      </c>
      <c r="O556" s="43">
        <f t="shared" si="322"/>
        <v>434.18</v>
      </c>
      <c r="P556" s="43">
        <f t="shared" si="322"/>
        <v>434.18</v>
      </c>
      <c r="Q556" s="43">
        <f t="shared" si="322"/>
        <v>434.18</v>
      </c>
      <c r="R556" s="43">
        <f t="shared" si="322"/>
        <v>434.18</v>
      </c>
      <c r="S556" s="43">
        <f t="shared" si="322"/>
        <v>434.18</v>
      </c>
      <c r="T556" s="43">
        <f t="shared" si="322"/>
        <v>434.18</v>
      </c>
      <c r="U556" s="43">
        <f t="shared" si="322"/>
        <v>434.18</v>
      </c>
      <c r="V556" s="43">
        <f t="shared" si="322"/>
        <v>434.18</v>
      </c>
      <c r="W556" s="43">
        <f t="shared" si="322"/>
        <v>434.18</v>
      </c>
      <c r="X556" s="43">
        <f t="shared" si="322"/>
        <v>434.18</v>
      </c>
      <c r="Y556" s="43">
        <f t="shared" si="322"/>
        <v>434.18</v>
      </c>
      <c r="Z556" s="43">
        <f t="shared" si="322"/>
        <v>434.18</v>
      </c>
      <c r="AA556" s="43">
        <f t="shared" si="322"/>
        <v>434.18</v>
      </c>
    </row>
    <row r="557" spans="1:27" ht="12.75" hidden="1" customHeight="1" outlineLevel="1" x14ac:dyDescent="0.2">
      <c r="A557" s="98" t="s">
        <v>1570</v>
      </c>
      <c r="B557" s="62" t="s">
        <v>81</v>
      </c>
      <c r="C557" s="42" t="s">
        <v>77</v>
      </c>
      <c r="D557" s="43">
        <v>6.71</v>
      </c>
      <c r="E557" s="43">
        <v>6.71</v>
      </c>
      <c r="F557" s="43">
        <v>6.71</v>
      </c>
      <c r="G557" s="43">
        <v>6.71</v>
      </c>
      <c r="H557" s="43">
        <v>6.71</v>
      </c>
      <c r="I557" s="43">
        <v>6.71</v>
      </c>
      <c r="J557" s="43">
        <v>6.71</v>
      </c>
      <c r="K557" s="43">
        <v>6.71</v>
      </c>
      <c r="L557" s="43">
        <v>6.71</v>
      </c>
      <c r="M557" s="43">
        <v>6.71</v>
      </c>
      <c r="N557" s="43">
        <v>6.71</v>
      </c>
      <c r="O557" s="43">
        <v>6.71</v>
      </c>
      <c r="P557" s="43">
        <v>6.71</v>
      </c>
      <c r="Q557" s="43">
        <v>6.71</v>
      </c>
      <c r="R557" s="43">
        <v>6.71</v>
      </c>
      <c r="S557" s="43">
        <v>6.71</v>
      </c>
      <c r="T557" s="43">
        <v>6.71</v>
      </c>
      <c r="U557" s="43">
        <v>6.71</v>
      </c>
      <c r="V557" s="43">
        <v>6.71</v>
      </c>
      <c r="W557" s="43">
        <v>6.71</v>
      </c>
      <c r="X557" s="43">
        <v>6.71</v>
      </c>
      <c r="Y557" s="43">
        <v>6.71</v>
      </c>
      <c r="Z557" s="43">
        <v>6.71</v>
      </c>
      <c r="AA557" s="43">
        <v>6.71</v>
      </c>
    </row>
    <row r="558" spans="1:27" ht="12.75" hidden="1" customHeight="1" outlineLevel="1" x14ac:dyDescent="0.2">
      <c r="A558" s="98" t="s">
        <v>1571</v>
      </c>
      <c r="B558" s="62" t="s">
        <v>79</v>
      </c>
      <c r="C558" s="42" t="s">
        <v>77</v>
      </c>
      <c r="D558" s="43">
        <f>$D$11</f>
        <v>110.23</v>
      </c>
      <c r="E558" s="43">
        <f t="shared" ref="E558:AA558" si="323">$D$11</f>
        <v>110.23</v>
      </c>
      <c r="F558" s="43">
        <f t="shared" si="323"/>
        <v>110.23</v>
      </c>
      <c r="G558" s="43">
        <f t="shared" si="323"/>
        <v>110.23</v>
      </c>
      <c r="H558" s="43">
        <f t="shared" si="323"/>
        <v>110.23</v>
      </c>
      <c r="I558" s="43">
        <f t="shared" si="323"/>
        <v>110.23</v>
      </c>
      <c r="J558" s="43">
        <f t="shared" si="323"/>
        <v>110.23</v>
      </c>
      <c r="K558" s="43">
        <f t="shared" si="323"/>
        <v>110.23</v>
      </c>
      <c r="L558" s="43">
        <f t="shared" si="323"/>
        <v>110.23</v>
      </c>
      <c r="M558" s="43">
        <f t="shared" si="323"/>
        <v>110.23</v>
      </c>
      <c r="N558" s="43">
        <f t="shared" si="323"/>
        <v>110.23</v>
      </c>
      <c r="O558" s="43">
        <f t="shared" si="323"/>
        <v>110.23</v>
      </c>
      <c r="P558" s="43">
        <f t="shared" si="323"/>
        <v>110.23</v>
      </c>
      <c r="Q558" s="43">
        <f t="shared" si="323"/>
        <v>110.23</v>
      </c>
      <c r="R558" s="43">
        <f t="shared" si="323"/>
        <v>110.23</v>
      </c>
      <c r="S558" s="43">
        <f t="shared" si="323"/>
        <v>110.23</v>
      </c>
      <c r="T558" s="43">
        <f t="shared" si="323"/>
        <v>110.23</v>
      </c>
      <c r="U558" s="43">
        <f t="shared" si="323"/>
        <v>110.23</v>
      </c>
      <c r="V558" s="43">
        <f t="shared" si="323"/>
        <v>110.23</v>
      </c>
      <c r="W558" s="43">
        <f t="shared" si="323"/>
        <v>110.23</v>
      </c>
      <c r="X558" s="43">
        <f t="shared" si="323"/>
        <v>110.23</v>
      </c>
      <c r="Y558" s="43">
        <f t="shared" si="323"/>
        <v>110.23</v>
      </c>
      <c r="Z558" s="43">
        <f t="shared" si="323"/>
        <v>110.23</v>
      </c>
      <c r="AA558" s="43">
        <f t="shared" si="323"/>
        <v>110.23</v>
      </c>
    </row>
    <row r="559" spans="1:27" collapsed="1" x14ac:dyDescent="0.2">
      <c r="A559" s="97" t="s">
        <v>1572</v>
      </c>
      <c r="B559" s="27" t="str">
        <f>"16"&amp;"."&amp;$B$663&amp;"."&amp;$B$664</f>
        <v>16.01.2023</v>
      </c>
      <c r="C559" s="89" t="s">
        <v>74</v>
      </c>
      <c r="D559" s="90">
        <f>ROUND(((D560+D561+D563+D562)/1000),5)</f>
        <v>1.83751</v>
      </c>
      <c r="E559" s="90">
        <f>ROUND(((E560+E561+E563+E562)/1000),5)</f>
        <v>1.7780499999999999</v>
      </c>
      <c r="F559" s="90">
        <f>ROUND(((F560+F561+F563+F562)/1000),5)</f>
        <v>1.7157899999999999</v>
      </c>
      <c r="G559" s="90">
        <f t="shared" ref="G559:AA559" si="324">ROUND(((G560+G561+G563+G562)/1000),5)</f>
        <v>1.70678</v>
      </c>
      <c r="H559" s="90">
        <f t="shared" si="324"/>
        <v>1.7385200000000001</v>
      </c>
      <c r="I559" s="90">
        <f t="shared" si="324"/>
        <v>1.8319399999999999</v>
      </c>
      <c r="J559" s="90">
        <f t="shared" si="324"/>
        <v>2.12358</v>
      </c>
      <c r="K559" s="90">
        <f t="shared" si="324"/>
        <v>2.2944100000000001</v>
      </c>
      <c r="L559" s="90">
        <f t="shared" si="324"/>
        <v>2.50027</v>
      </c>
      <c r="M559" s="90">
        <f t="shared" si="324"/>
        <v>2.5427599999999999</v>
      </c>
      <c r="N559" s="90">
        <f t="shared" si="324"/>
        <v>2.5684200000000001</v>
      </c>
      <c r="O559" s="90">
        <f t="shared" si="324"/>
        <v>2.5801599999999998</v>
      </c>
      <c r="P559" s="90">
        <f t="shared" si="324"/>
        <v>2.5813700000000002</v>
      </c>
      <c r="Q559" s="90">
        <f t="shared" si="324"/>
        <v>2.5952700000000002</v>
      </c>
      <c r="R559" s="90">
        <f t="shared" si="324"/>
        <v>2.5524</v>
      </c>
      <c r="S559" s="90">
        <f t="shared" si="324"/>
        <v>2.5477500000000002</v>
      </c>
      <c r="T559" s="90">
        <f t="shared" si="324"/>
        <v>2.5762299999999998</v>
      </c>
      <c r="U559" s="90">
        <f t="shared" si="324"/>
        <v>2.6133299999999999</v>
      </c>
      <c r="V559" s="90">
        <f t="shared" si="324"/>
        <v>2.53301</v>
      </c>
      <c r="W559" s="90">
        <f t="shared" si="324"/>
        <v>2.56087</v>
      </c>
      <c r="X559" s="90">
        <f t="shared" si="324"/>
        <v>2.4683000000000002</v>
      </c>
      <c r="Y559" s="90">
        <f t="shared" si="324"/>
        <v>2.3509000000000002</v>
      </c>
      <c r="Z559" s="90">
        <f t="shared" si="324"/>
        <v>2.2136200000000001</v>
      </c>
      <c r="AA559" s="90">
        <f t="shared" si="324"/>
        <v>1.8436999999999999</v>
      </c>
    </row>
    <row r="560" spans="1:27" ht="12.75" hidden="1" customHeight="1" outlineLevel="1" x14ac:dyDescent="0.2">
      <c r="A560" s="98" t="s">
        <v>1573</v>
      </c>
      <c r="B560" s="62" t="s">
        <v>236</v>
      </c>
      <c r="C560" s="42" t="s">
        <v>77</v>
      </c>
      <c r="D560" s="43">
        <v>1286.3900000000001</v>
      </c>
      <c r="E560" s="43">
        <v>1226.93</v>
      </c>
      <c r="F560" s="43">
        <v>1164.67</v>
      </c>
      <c r="G560" s="43">
        <v>1155.6600000000001</v>
      </c>
      <c r="H560" s="43">
        <v>1187.4000000000001</v>
      </c>
      <c r="I560" s="43">
        <v>1280.82</v>
      </c>
      <c r="J560" s="43">
        <v>1572.46</v>
      </c>
      <c r="K560" s="43">
        <v>1743.29</v>
      </c>
      <c r="L560" s="43">
        <v>1949.15</v>
      </c>
      <c r="M560" s="43">
        <v>1991.64</v>
      </c>
      <c r="N560" s="43">
        <v>2017.3</v>
      </c>
      <c r="O560" s="43">
        <v>2029.04</v>
      </c>
      <c r="P560" s="43">
        <v>2030.25</v>
      </c>
      <c r="Q560" s="43">
        <v>2044.15</v>
      </c>
      <c r="R560" s="43">
        <v>2001.28</v>
      </c>
      <c r="S560" s="43">
        <v>1996.63</v>
      </c>
      <c r="T560" s="43">
        <v>2025.11</v>
      </c>
      <c r="U560" s="43">
        <v>2062.21</v>
      </c>
      <c r="V560" s="43">
        <v>1981.89</v>
      </c>
      <c r="W560" s="43">
        <v>2009.75</v>
      </c>
      <c r="X560" s="43">
        <v>1917.18</v>
      </c>
      <c r="Y560" s="43">
        <v>1799.78</v>
      </c>
      <c r="Z560" s="43">
        <v>1662.5</v>
      </c>
      <c r="AA560" s="43">
        <v>1292.58</v>
      </c>
    </row>
    <row r="561" spans="1:27" ht="12.75" hidden="1" customHeight="1" outlineLevel="1" x14ac:dyDescent="0.2">
      <c r="A561" s="98" t="s">
        <v>1574</v>
      </c>
      <c r="B561" s="62" t="s">
        <v>88</v>
      </c>
      <c r="C561" s="42" t="s">
        <v>77</v>
      </c>
      <c r="D561" s="43">
        <f>$D$486</f>
        <v>434.18</v>
      </c>
      <c r="E561" s="43">
        <f t="shared" ref="E561:AA561" si="325">$D$486</f>
        <v>434.18</v>
      </c>
      <c r="F561" s="43">
        <f t="shared" si="325"/>
        <v>434.18</v>
      </c>
      <c r="G561" s="43">
        <f t="shared" si="325"/>
        <v>434.18</v>
      </c>
      <c r="H561" s="43">
        <f t="shared" si="325"/>
        <v>434.18</v>
      </c>
      <c r="I561" s="43">
        <f t="shared" si="325"/>
        <v>434.18</v>
      </c>
      <c r="J561" s="43">
        <f t="shared" si="325"/>
        <v>434.18</v>
      </c>
      <c r="K561" s="43">
        <f t="shared" si="325"/>
        <v>434.18</v>
      </c>
      <c r="L561" s="43">
        <f t="shared" si="325"/>
        <v>434.18</v>
      </c>
      <c r="M561" s="43">
        <f t="shared" si="325"/>
        <v>434.18</v>
      </c>
      <c r="N561" s="43">
        <f t="shared" si="325"/>
        <v>434.18</v>
      </c>
      <c r="O561" s="43">
        <f t="shared" si="325"/>
        <v>434.18</v>
      </c>
      <c r="P561" s="43">
        <f t="shared" si="325"/>
        <v>434.18</v>
      </c>
      <c r="Q561" s="43">
        <f t="shared" si="325"/>
        <v>434.18</v>
      </c>
      <c r="R561" s="43">
        <f t="shared" si="325"/>
        <v>434.18</v>
      </c>
      <c r="S561" s="43">
        <f t="shared" si="325"/>
        <v>434.18</v>
      </c>
      <c r="T561" s="43">
        <f t="shared" si="325"/>
        <v>434.18</v>
      </c>
      <c r="U561" s="43">
        <f t="shared" si="325"/>
        <v>434.18</v>
      </c>
      <c r="V561" s="43">
        <f t="shared" si="325"/>
        <v>434.18</v>
      </c>
      <c r="W561" s="43">
        <f t="shared" si="325"/>
        <v>434.18</v>
      </c>
      <c r="X561" s="43">
        <f t="shared" si="325"/>
        <v>434.18</v>
      </c>
      <c r="Y561" s="43">
        <f t="shared" si="325"/>
        <v>434.18</v>
      </c>
      <c r="Z561" s="43">
        <f t="shared" si="325"/>
        <v>434.18</v>
      </c>
      <c r="AA561" s="43">
        <f t="shared" si="325"/>
        <v>434.18</v>
      </c>
    </row>
    <row r="562" spans="1:27" ht="12.75" hidden="1" customHeight="1" outlineLevel="1" x14ac:dyDescent="0.2">
      <c r="A562" s="98" t="s">
        <v>1575</v>
      </c>
      <c r="B562" s="62" t="s">
        <v>81</v>
      </c>
      <c r="C562" s="42" t="s">
        <v>77</v>
      </c>
      <c r="D562" s="43">
        <v>6.71</v>
      </c>
      <c r="E562" s="43">
        <v>6.71</v>
      </c>
      <c r="F562" s="43">
        <v>6.71</v>
      </c>
      <c r="G562" s="43">
        <v>6.71</v>
      </c>
      <c r="H562" s="43">
        <v>6.71</v>
      </c>
      <c r="I562" s="43">
        <v>6.71</v>
      </c>
      <c r="J562" s="43">
        <v>6.71</v>
      </c>
      <c r="K562" s="43">
        <v>6.71</v>
      </c>
      <c r="L562" s="43">
        <v>6.71</v>
      </c>
      <c r="M562" s="43">
        <v>6.71</v>
      </c>
      <c r="N562" s="43">
        <v>6.71</v>
      </c>
      <c r="O562" s="43">
        <v>6.71</v>
      </c>
      <c r="P562" s="43">
        <v>6.71</v>
      </c>
      <c r="Q562" s="43">
        <v>6.71</v>
      </c>
      <c r="R562" s="43">
        <v>6.71</v>
      </c>
      <c r="S562" s="43">
        <v>6.71</v>
      </c>
      <c r="T562" s="43">
        <v>6.71</v>
      </c>
      <c r="U562" s="43">
        <v>6.71</v>
      </c>
      <c r="V562" s="43">
        <v>6.71</v>
      </c>
      <c r="W562" s="43">
        <v>6.71</v>
      </c>
      <c r="X562" s="43">
        <v>6.71</v>
      </c>
      <c r="Y562" s="43">
        <v>6.71</v>
      </c>
      <c r="Z562" s="43">
        <v>6.71</v>
      </c>
      <c r="AA562" s="43">
        <v>6.71</v>
      </c>
    </row>
    <row r="563" spans="1:27" ht="12.75" hidden="1" customHeight="1" outlineLevel="1" x14ac:dyDescent="0.2">
      <c r="A563" s="98" t="s">
        <v>1576</v>
      </c>
      <c r="B563" s="62" t="s">
        <v>79</v>
      </c>
      <c r="C563" s="42" t="s">
        <v>77</v>
      </c>
      <c r="D563" s="43">
        <f>$D$11</f>
        <v>110.23</v>
      </c>
      <c r="E563" s="43">
        <f t="shared" ref="E563:AA563" si="326">$D$11</f>
        <v>110.23</v>
      </c>
      <c r="F563" s="43">
        <f t="shared" si="326"/>
        <v>110.23</v>
      </c>
      <c r="G563" s="43">
        <f t="shared" si="326"/>
        <v>110.23</v>
      </c>
      <c r="H563" s="43">
        <f t="shared" si="326"/>
        <v>110.23</v>
      </c>
      <c r="I563" s="43">
        <f t="shared" si="326"/>
        <v>110.23</v>
      </c>
      <c r="J563" s="43">
        <f t="shared" si="326"/>
        <v>110.23</v>
      </c>
      <c r="K563" s="43">
        <f t="shared" si="326"/>
        <v>110.23</v>
      </c>
      <c r="L563" s="43">
        <f t="shared" si="326"/>
        <v>110.23</v>
      </c>
      <c r="M563" s="43">
        <f t="shared" si="326"/>
        <v>110.23</v>
      </c>
      <c r="N563" s="43">
        <f t="shared" si="326"/>
        <v>110.23</v>
      </c>
      <c r="O563" s="43">
        <f t="shared" si="326"/>
        <v>110.23</v>
      </c>
      <c r="P563" s="43">
        <f t="shared" si="326"/>
        <v>110.23</v>
      </c>
      <c r="Q563" s="43">
        <f t="shared" si="326"/>
        <v>110.23</v>
      </c>
      <c r="R563" s="43">
        <f t="shared" si="326"/>
        <v>110.23</v>
      </c>
      <c r="S563" s="43">
        <f t="shared" si="326"/>
        <v>110.23</v>
      </c>
      <c r="T563" s="43">
        <f t="shared" si="326"/>
        <v>110.23</v>
      </c>
      <c r="U563" s="43">
        <f t="shared" si="326"/>
        <v>110.23</v>
      </c>
      <c r="V563" s="43">
        <f t="shared" si="326"/>
        <v>110.23</v>
      </c>
      <c r="W563" s="43">
        <f t="shared" si="326"/>
        <v>110.23</v>
      </c>
      <c r="X563" s="43">
        <f t="shared" si="326"/>
        <v>110.23</v>
      </c>
      <c r="Y563" s="43">
        <f t="shared" si="326"/>
        <v>110.23</v>
      </c>
      <c r="Z563" s="43">
        <f t="shared" si="326"/>
        <v>110.23</v>
      </c>
      <c r="AA563" s="43">
        <f t="shared" si="326"/>
        <v>110.23</v>
      </c>
    </row>
    <row r="564" spans="1:27" collapsed="1" x14ac:dyDescent="0.2">
      <c r="A564" s="97" t="s">
        <v>1577</v>
      </c>
      <c r="B564" s="27" t="str">
        <f>"17"&amp;"."&amp;$B$663&amp;"."&amp;$B$664</f>
        <v>17.01.2023</v>
      </c>
      <c r="C564" s="89" t="s">
        <v>74</v>
      </c>
      <c r="D564" s="90">
        <f>ROUND(((D565+D566+D568+D567)/1000),5)</f>
        <v>1.6817599999999999</v>
      </c>
      <c r="E564" s="90">
        <f>ROUND(((E565+E566+E568+E567)/1000),5)</f>
        <v>1.6492899999999999</v>
      </c>
      <c r="F564" s="90">
        <f>ROUND(((F565+F566+F568+F567)/1000),5)</f>
        <v>1.6351</v>
      </c>
      <c r="G564" s="90">
        <f t="shared" ref="G564:AA564" si="327">ROUND(((G565+G566+G568+G567)/1000),5)</f>
        <v>1.6329</v>
      </c>
      <c r="H564" s="90">
        <f t="shared" si="327"/>
        <v>1.6480600000000001</v>
      </c>
      <c r="I564" s="90">
        <f t="shared" si="327"/>
        <v>1.7003299999999999</v>
      </c>
      <c r="J564" s="90">
        <f t="shared" si="327"/>
        <v>1.9097299999999999</v>
      </c>
      <c r="K564" s="90">
        <f t="shared" si="327"/>
        <v>2.2498999999999998</v>
      </c>
      <c r="L564" s="90">
        <f t="shared" si="327"/>
        <v>2.3007</v>
      </c>
      <c r="M564" s="90">
        <f t="shared" si="327"/>
        <v>2.3551799999999998</v>
      </c>
      <c r="N564" s="90">
        <f t="shared" si="327"/>
        <v>2.3779300000000001</v>
      </c>
      <c r="O564" s="90">
        <f t="shared" si="327"/>
        <v>2.4013499999999999</v>
      </c>
      <c r="P564" s="90">
        <f t="shared" si="327"/>
        <v>2.3854799999999998</v>
      </c>
      <c r="Q564" s="90">
        <f t="shared" si="327"/>
        <v>2.3929999999999998</v>
      </c>
      <c r="R564" s="90">
        <f t="shared" si="327"/>
        <v>2.3530500000000001</v>
      </c>
      <c r="S564" s="90">
        <f t="shared" si="327"/>
        <v>2.3449900000000001</v>
      </c>
      <c r="T564" s="90">
        <f t="shared" si="327"/>
        <v>2.39141</v>
      </c>
      <c r="U564" s="90">
        <f t="shared" si="327"/>
        <v>2.4327399999999999</v>
      </c>
      <c r="V564" s="90">
        <f t="shared" si="327"/>
        <v>2.4130500000000001</v>
      </c>
      <c r="W564" s="90">
        <f t="shared" si="327"/>
        <v>2.3713199999999999</v>
      </c>
      <c r="X564" s="90">
        <f t="shared" si="327"/>
        <v>2.3572700000000002</v>
      </c>
      <c r="Y564" s="90">
        <f t="shared" si="327"/>
        <v>2.3022100000000001</v>
      </c>
      <c r="Z564" s="90">
        <f t="shared" si="327"/>
        <v>2.08155</v>
      </c>
      <c r="AA564" s="90">
        <f t="shared" si="327"/>
        <v>1.7771399999999999</v>
      </c>
    </row>
    <row r="565" spans="1:27" ht="12.75" hidden="1" customHeight="1" outlineLevel="1" x14ac:dyDescent="0.2">
      <c r="A565" s="98" t="s">
        <v>1578</v>
      </c>
      <c r="B565" s="62" t="s">
        <v>236</v>
      </c>
      <c r="C565" s="42" t="s">
        <v>77</v>
      </c>
      <c r="D565" s="43">
        <v>1130.6400000000001</v>
      </c>
      <c r="E565" s="43">
        <v>1098.17</v>
      </c>
      <c r="F565" s="43">
        <v>1083.98</v>
      </c>
      <c r="G565" s="43">
        <v>1081.78</v>
      </c>
      <c r="H565" s="43">
        <v>1096.94</v>
      </c>
      <c r="I565" s="43">
        <v>1149.21</v>
      </c>
      <c r="J565" s="43">
        <v>1358.61</v>
      </c>
      <c r="K565" s="43">
        <v>1698.78</v>
      </c>
      <c r="L565" s="43">
        <v>1749.58</v>
      </c>
      <c r="M565" s="43">
        <v>1804.06</v>
      </c>
      <c r="N565" s="43">
        <v>1826.81</v>
      </c>
      <c r="O565" s="43">
        <v>1850.23</v>
      </c>
      <c r="P565" s="43">
        <v>1834.36</v>
      </c>
      <c r="Q565" s="43">
        <v>1841.88</v>
      </c>
      <c r="R565" s="43">
        <v>1801.93</v>
      </c>
      <c r="S565" s="43">
        <v>1793.87</v>
      </c>
      <c r="T565" s="43">
        <v>1840.29</v>
      </c>
      <c r="U565" s="43">
        <v>1881.62</v>
      </c>
      <c r="V565" s="43">
        <v>1861.93</v>
      </c>
      <c r="W565" s="43">
        <v>1820.2</v>
      </c>
      <c r="X565" s="43">
        <v>1806.15</v>
      </c>
      <c r="Y565" s="43">
        <v>1751.09</v>
      </c>
      <c r="Z565" s="43">
        <v>1530.43</v>
      </c>
      <c r="AA565" s="43">
        <v>1226.02</v>
      </c>
    </row>
    <row r="566" spans="1:27" ht="12.75" hidden="1" customHeight="1" outlineLevel="1" x14ac:dyDescent="0.2">
      <c r="A566" s="98" t="s">
        <v>1579</v>
      </c>
      <c r="B566" s="62" t="s">
        <v>88</v>
      </c>
      <c r="C566" s="42" t="s">
        <v>77</v>
      </c>
      <c r="D566" s="43">
        <f>$D$486</f>
        <v>434.18</v>
      </c>
      <c r="E566" s="43">
        <f t="shared" ref="E566:AA566" si="328">$D$486</f>
        <v>434.18</v>
      </c>
      <c r="F566" s="43">
        <f t="shared" si="328"/>
        <v>434.18</v>
      </c>
      <c r="G566" s="43">
        <f t="shared" si="328"/>
        <v>434.18</v>
      </c>
      <c r="H566" s="43">
        <f t="shared" si="328"/>
        <v>434.18</v>
      </c>
      <c r="I566" s="43">
        <f t="shared" si="328"/>
        <v>434.18</v>
      </c>
      <c r="J566" s="43">
        <f t="shared" si="328"/>
        <v>434.18</v>
      </c>
      <c r="K566" s="43">
        <f t="shared" si="328"/>
        <v>434.18</v>
      </c>
      <c r="L566" s="43">
        <f t="shared" si="328"/>
        <v>434.18</v>
      </c>
      <c r="M566" s="43">
        <f t="shared" si="328"/>
        <v>434.18</v>
      </c>
      <c r="N566" s="43">
        <f t="shared" si="328"/>
        <v>434.18</v>
      </c>
      <c r="O566" s="43">
        <f t="shared" si="328"/>
        <v>434.18</v>
      </c>
      <c r="P566" s="43">
        <f t="shared" si="328"/>
        <v>434.18</v>
      </c>
      <c r="Q566" s="43">
        <f t="shared" si="328"/>
        <v>434.18</v>
      </c>
      <c r="R566" s="43">
        <f t="shared" si="328"/>
        <v>434.18</v>
      </c>
      <c r="S566" s="43">
        <f t="shared" si="328"/>
        <v>434.18</v>
      </c>
      <c r="T566" s="43">
        <f t="shared" si="328"/>
        <v>434.18</v>
      </c>
      <c r="U566" s="43">
        <f t="shared" si="328"/>
        <v>434.18</v>
      </c>
      <c r="V566" s="43">
        <f t="shared" si="328"/>
        <v>434.18</v>
      </c>
      <c r="W566" s="43">
        <f t="shared" si="328"/>
        <v>434.18</v>
      </c>
      <c r="X566" s="43">
        <f t="shared" si="328"/>
        <v>434.18</v>
      </c>
      <c r="Y566" s="43">
        <f t="shared" si="328"/>
        <v>434.18</v>
      </c>
      <c r="Z566" s="43">
        <f t="shared" si="328"/>
        <v>434.18</v>
      </c>
      <c r="AA566" s="43">
        <f t="shared" si="328"/>
        <v>434.18</v>
      </c>
    </row>
    <row r="567" spans="1:27" ht="12.75" hidden="1" customHeight="1" outlineLevel="1" x14ac:dyDescent="0.2">
      <c r="A567" s="98" t="s">
        <v>1580</v>
      </c>
      <c r="B567" s="62" t="s">
        <v>81</v>
      </c>
      <c r="C567" s="42" t="s">
        <v>77</v>
      </c>
      <c r="D567" s="43">
        <v>6.71</v>
      </c>
      <c r="E567" s="43">
        <v>6.71</v>
      </c>
      <c r="F567" s="43">
        <v>6.71</v>
      </c>
      <c r="G567" s="43">
        <v>6.71</v>
      </c>
      <c r="H567" s="43">
        <v>6.71</v>
      </c>
      <c r="I567" s="43">
        <v>6.71</v>
      </c>
      <c r="J567" s="43">
        <v>6.71</v>
      </c>
      <c r="K567" s="43">
        <v>6.71</v>
      </c>
      <c r="L567" s="43">
        <v>6.71</v>
      </c>
      <c r="M567" s="43">
        <v>6.71</v>
      </c>
      <c r="N567" s="43">
        <v>6.71</v>
      </c>
      <c r="O567" s="43">
        <v>6.71</v>
      </c>
      <c r="P567" s="43">
        <v>6.71</v>
      </c>
      <c r="Q567" s="43">
        <v>6.71</v>
      </c>
      <c r="R567" s="43">
        <v>6.71</v>
      </c>
      <c r="S567" s="43">
        <v>6.71</v>
      </c>
      <c r="T567" s="43">
        <v>6.71</v>
      </c>
      <c r="U567" s="43">
        <v>6.71</v>
      </c>
      <c r="V567" s="43">
        <v>6.71</v>
      </c>
      <c r="W567" s="43">
        <v>6.71</v>
      </c>
      <c r="X567" s="43">
        <v>6.71</v>
      </c>
      <c r="Y567" s="43">
        <v>6.71</v>
      </c>
      <c r="Z567" s="43">
        <v>6.71</v>
      </c>
      <c r="AA567" s="43">
        <v>6.71</v>
      </c>
    </row>
    <row r="568" spans="1:27" ht="12.75" hidden="1" customHeight="1" outlineLevel="1" x14ac:dyDescent="0.2">
      <c r="A568" s="98" t="s">
        <v>1581</v>
      </c>
      <c r="B568" s="62" t="s">
        <v>79</v>
      </c>
      <c r="C568" s="42" t="s">
        <v>77</v>
      </c>
      <c r="D568" s="43">
        <f>$D$11</f>
        <v>110.23</v>
      </c>
      <c r="E568" s="43">
        <f t="shared" ref="E568:AA568" si="329">$D$11</f>
        <v>110.23</v>
      </c>
      <c r="F568" s="43">
        <f t="shared" si="329"/>
        <v>110.23</v>
      </c>
      <c r="G568" s="43">
        <f t="shared" si="329"/>
        <v>110.23</v>
      </c>
      <c r="H568" s="43">
        <f t="shared" si="329"/>
        <v>110.23</v>
      </c>
      <c r="I568" s="43">
        <f t="shared" si="329"/>
        <v>110.23</v>
      </c>
      <c r="J568" s="43">
        <f t="shared" si="329"/>
        <v>110.23</v>
      </c>
      <c r="K568" s="43">
        <f t="shared" si="329"/>
        <v>110.23</v>
      </c>
      <c r="L568" s="43">
        <f t="shared" si="329"/>
        <v>110.23</v>
      </c>
      <c r="M568" s="43">
        <f t="shared" si="329"/>
        <v>110.23</v>
      </c>
      <c r="N568" s="43">
        <f t="shared" si="329"/>
        <v>110.23</v>
      </c>
      <c r="O568" s="43">
        <f t="shared" si="329"/>
        <v>110.23</v>
      </c>
      <c r="P568" s="43">
        <f t="shared" si="329"/>
        <v>110.23</v>
      </c>
      <c r="Q568" s="43">
        <f t="shared" si="329"/>
        <v>110.23</v>
      </c>
      <c r="R568" s="43">
        <f t="shared" si="329"/>
        <v>110.23</v>
      </c>
      <c r="S568" s="43">
        <f t="shared" si="329"/>
        <v>110.23</v>
      </c>
      <c r="T568" s="43">
        <f t="shared" si="329"/>
        <v>110.23</v>
      </c>
      <c r="U568" s="43">
        <f t="shared" si="329"/>
        <v>110.23</v>
      </c>
      <c r="V568" s="43">
        <f t="shared" si="329"/>
        <v>110.23</v>
      </c>
      <c r="W568" s="43">
        <f t="shared" si="329"/>
        <v>110.23</v>
      </c>
      <c r="X568" s="43">
        <f t="shared" si="329"/>
        <v>110.23</v>
      </c>
      <c r="Y568" s="43">
        <f t="shared" si="329"/>
        <v>110.23</v>
      </c>
      <c r="Z568" s="43">
        <f t="shared" si="329"/>
        <v>110.23</v>
      </c>
      <c r="AA568" s="43">
        <f t="shared" si="329"/>
        <v>110.23</v>
      </c>
    </row>
    <row r="569" spans="1:27" collapsed="1" x14ac:dyDescent="0.2">
      <c r="A569" s="97" t="s">
        <v>1582</v>
      </c>
      <c r="B569" s="27" t="str">
        <f>"18"&amp;"."&amp;$B$663&amp;"."&amp;$B$664</f>
        <v>18.01.2023</v>
      </c>
      <c r="C569" s="89" t="s">
        <v>74</v>
      </c>
      <c r="D569" s="90">
        <f>ROUND(((D570+D571+D573+D572)/1000),5)</f>
        <v>1.71946</v>
      </c>
      <c r="E569" s="90">
        <f>ROUND(((E570+E571+E573+E572)/1000),5)</f>
        <v>1.68581</v>
      </c>
      <c r="F569" s="90">
        <f>ROUND(((F570+F571+F573+F572)/1000),5)</f>
        <v>1.6649799999999999</v>
      </c>
      <c r="G569" s="90">
        <f t="shared" ref="G569:AA569" si="330">ROUND(((G570+G571+G573+G572)/1000),5)</f>
        <v>1.6638200000000001</v>
      </c>
      <c r="H569" s="90">
        <f t="shared" si="330"/>
        <v>1.6898599999999999</v>
      </c>
      <c r="I569" s="90">
        <f t="shared" si="330"/>
        <v>1.7505999999999999</v>
      </c>
      <c r="J569" s="90">
        <f t="shared" si="330"/>
        <v>2.0517400000000001</v>
      </c>
      <c r="K569" s="90">
        <f t="shared" si="330"/>
        <v>2.2659899999999999</v>
      </c>
      <c r="L569" s="90">
        <f t="shared" si="330"/>
        <v>2.3769900000000002</v>
      </c>
      <c r="M569" s="90">
        <f t="shared" si="330"/>
        <v>2.4107699999999999</v>
      </c>
      <c r="N569" s="90">
        <f t="shared" si="330"/>
        <v>2.42944</v>
      </c>
      <c r="O569" s="90">
        <f t="shared" si="330"/>
        <v>2.4616199999999999</v>
      </c>
      <c r="P569" s="90">
        <f t="shared" si="330"/>
        <v>2.4401999999999999</v>
      </c>
      <c r="Q569" s="90">
        <f t="shared" si="330"/>
        <v>2.4498899999999999</v>
      </c>
      <c r="R569" s="90">
        <f t="shared" si="330"/>
        <v>2.4529899999999998</v>
      </c>
      <c r="S569" s="90">
        <f t="shared" si="330"/>
        <v>2.41357</v>
      </c>
      <c r="T569" s="90">
        <f t="shared" si="330"/>
        <v>2.4525399999999999</v>
      </c>
      <c r="U569" s="90">
        <f t="shared" si="330"/>
        <v>2.4606699999999999</v>
      </c>
      <c r="V569" s="90">
        <f t="shared" si="330"/>
        <v>2.4553600000000002</v>
      </c>
      <c r="W569" s="90">
        <f t="shared" si="330"/>
        <v>2.4251100000000001</v>
      </c>
      <c r="X569" s="90">
        <f t="shared" si="330"/>
        <v>2.3707600000000002</v>
      </c>
      <c r="Y569" s="90">
        <f t="shared" si="330"/>
        <v>2.2860800000000001</v>
      </c>
      <c r="Z569" s="90">
        <f t="shared" si="330"/>
        <v>2.0537800000000002</v>
      </c>
      <c r="AA569" s="90">
        <f t="shared" si="330"/>
        <v>1.7301599999999999</v>
      </c>
    </row>
    <row r="570" spans="1:27" ht="12.75" hidden="1" customHeight="1" outlineLevel="1" x14ac:dyDescent="0.2">
      <c r="A570" s="98" t="s">
        <v>1583</v>
      </c>
      <c r="B570" s="62" t="s">
        <v>236</v>
      </c>
      <c r="C570" s="42" t="s">
        <v>77</v>
      </c>
      <c r="D570" s="43">
        <v>1168.3399999999999</v>
      </c>
      <c r="E570" s="43">
        <v>1134.69</v>
      </c>
      <c r="F570" s="43">
        <v>1113.8599999999999</v>
      </c>
      <c r="G570" s="43">
        <v>1112.7</v>
      </c>
      <c r="H570" s="43">
        <v>1138.74</v>
      </c>
      <c r="I570" s="43">
        <v>1199.48</v>
      </c>
      <c r="J570" s="43">
        <v>1500.62</v>
      </c>
      <c r="K570" s="43">
        <v>1714.87</v>
      </c>
      <c r="L570" s="43">
        <v>1825.87</v>
      </c>
      <c r="M570" s="43">
        <v>1859.65</v>
      </c>
      <c r="N570" s="43">
        <v>1878.32</v>
      </c>
      <c r="O570" s="43">
        <v>1910.5</v>
      </c>
      <c r="P570" s="43">
        <v>1889.08</v>
      </c>
      <c r="Q570" s="43">
        <v>1898.77</v>
      </c>
      <c r="R570" s="43">
        <v>1901.87</v>
      </c>
      <c r="S570" s="43">
        <v>1862.45</v>
      </c>
      <c r="T570" s="43">
        <v>1901.42</v>
      </c>
      <c r="U570" s="43">
        <v>1909.55</v>
      </c>
      <c r="V570" s="43">
        <v>1904.24</v>
      </c>
      <c r="W570" s="43">
        <v>1873.99</v>
      </c>
      <c r="X570" s="43">
        <v>1819.64</v>
      </c>
      <c r="Y570" s="43">
        <v>1734.96</v>
      </c>
      <c r="Z570" s="43">
        <v>1502.66</v>
      </c>
      <c r="AA570" s="43">
        <v>1179.04</v>
      </c>
    </row>
    <row r="571" spans="1:27" ht="12.75" hidden="1" customHeight="1" outlineLevel="1" x14ac:dyDescent="0.2">
      <c r="A571" s="98" t="s">
        <v>1584</v>
      </c>
      <c r="B571" s="62" t="s">
        <v>88</v>
      </c>
      <c r="C571" s="42" t="s">
        <v>77</v>
      </c>
      <c r="D571" s="43">
        <f>$D$486</f>
        <v>434.18</v>
      </c>
      <c r="E571" s="43">
        <f t="shared" ref="E571:AA571" si="331">$D$486</f>
        <v>434.18</v>
      </c>
      <c r="F571" s="43">
        <f t="shared" si="331"/>
        <v>434.18</v>
      </c>
      <c r="G571" s="43">
        <f t="shared" si="331"/>
        <v>434.18</v>
      </c>
      <c r="H571" s="43">
        <f t="shared" si="331"/>
        <v>434.18</v>
      </c>
      <c r="I571" s="43">
        <f t="shared" si="331"/>
        <v>434.18</v>
      </c>
      <c r="J571" s="43">
        <f t="shared" si="331"/>
        <v>434.18</v>
      </c>
      <c r="K571" s="43">
        <f t="shared" si="331"/>
        <v>434.18</v>
      </c>
      <c r="L571" s="43">
        <f t="shared" si="331"/>
        <v>434.18</v>
      </c>
      <c r="M571" s="43">
        <f t="shared" si="331"/>
        <v>434.18</v>
      </c>
      <c r="N571" s="43">
        <f t="shared" si="331"/>
        <v>434.18</v>
      </c>
      <c r="O571" s="43">
        <f t="shared" si="331"/>
        <v>434.18</v>
      </c>
      <c r="P571" s="43">
        <f t="shared" si="331"/>
        <v>434.18</v>
      </c>
      <c r="Q571" s="43">
        <f t="shared" si="331"/>
        <v>434.18</v>
      </c>
      <c r="R571" s="43">
        <f t="shared" si="331"/>
        <v>434.18</v>
      </c>
      <c r="S571" s="43">
        <f t="shared" si="331"/>
        <v>434.18</v>
      </c>
      <c r="T571" s="43">
        <f t="shared" si="331"/>
        <v>434.18</v>
      </c>
      <c r="U571" s="43">
        <f t="shared" si="331"/>
        <v>434.18</v>
      </c>
      <c r="V571" s="43">
        <f t="shared" si="331"/>
        <v>434.18</v>
      </c>
      <c r="W571" s="43">
        <f t="shared" si="331"/>
        <v>434.18</v>
      </c>
      <c r="X571" s="43">
        <f t="shared" si="331"/>
        <v>434.18</v>
      </c>
      <c r="Y571" s="43">
        <f t="shared" si="331"/>
        <v>434.18</v>
      </c>
      <c r="Z571" s="43">
        <f t="shared" si="331"/>
        <v>434.18</v>
      </c>
      <c r="AA571" s="43">
        <f t="shared" si="331"/>
        <v>434.18</v>
      </c>
    </row>
    <row r="572" spans="1:27" ht="12.75" hidden="1" customHeight="1" outlineLevel="1" x14ac:dyDescent="0.2">
      <c r="A572" s="98" t="s">
        <v>1585</v>
      </c>
      <c r="B572" s="62" t="s">
        <v>81</v>
      </c>
      <c r="C572" s="42" t="s">
        <v>77</v>
      </c>
      <c r="D572" s="43">
        <v>6.71</v>
      </c>
      <c r="E572" s="43">
        <v>6.71</v>
      </c>
      <c r="F572" s="43">
        <v>6.71</v>
      </c>
      <c r="G572" s="43">
        <v>6.71</v>
      </c>
      <c r="H572" s="43">
        <v>6.71</v>
      </c>
      <c r="I572" s="43">
        <v>6.71</v>
      </c>
      <c r="J572" s="43">
        <v>6.71</v>
      </c>
      <c r="K572" s="43">
        <v>6.71</v>
      </c>
      <c r="L572" s="43">
        <v>6.71</v>
      </c>
      <c r="M572" s="43">
        <v>6.71</v>
      </c>
      <c r="N572" s="43">
        <v>6.71</v>
      </c>
      <c r="O572" s="43">
        <v>6.71</v>
      </c>
      <c r="P572" s="43">
        <v>6.71</v>
      </c>
      <c r="Q572" s="43">
        <v>6.71</v>
      </c>
      <c r="R572" s="43">
        <v>6.71</v>
      </c>
      <c r="S572" s="43">
        <v>6.71</v>
      </c>
      <c r="T572" s="43">
        <v>6.71</v>
      </c>
      <c r="U572" s="43">
        <v>6.71</v>
      </c>
      <c r="V572" s="43">
        <v>6.71</v>
      </c>
      <c r="W572" s="43">
        <v>6.71</v>
      </c>
      <c r="X572" s="43">
        <v>6.71</v>
      </c>
      <c r="Y572" s="43">
        <v>6.71</v>
      </c>
      <c r="Z572" s="43">
        <v>6.71</v>
      </c>
      <c r="AA572" s="43">
        <v>6.71</v>
      </c>
    </row>
    <row r="573" spans="1:27" ht="12.75" hidden="1" customHeight="1" outlineLevel="1" x14ac:dyDescent="0.2">
      <c r="A573" s="98" t="s">
        <v>1586</v>
      </c>
      <c r="B573" s="62" t="s">
        <v>79</v>
      </c>
      <c r="C573" s="42" t="s">
        <v>77</v>
      </c>
      <c r="D573" s="43">
        <f>$D$11</f>
        <v>110.23</v>
      </c>
      <c r="E573" s="43">
        <f t="shared" ref="E573:AA573" si="332">$D$11</f>
        <v>110.23</v>
      </c>
      <c r="F573" s="43">
        <f t="shared" si="332"/>
        <v>110.23</v>
      </c>
      <c r="G573" s="43">
        <f t="shared" si="332"/>
        <v>110.23</v>
      </c>
      <c r="H573" s="43">
        <f t="shared" si="332"/>
        <v>110.23</v>
      </c>
      <c r="I573" s="43">
        <f t="shared" si="332"/>
        <v>110.23</v>
      </c>
      <c r="J573" s="43">
        <f t="shared" si="332"/>
        <v>110.23</v>
      </c>
      <c r="K573" s="43">
        <f t="shared" si="332"/>
        <v>110.23</v>
      </c>
      <c r="L573" s="43">
        <f t="shared" si="332"/>
        <v>110.23</v>
      </c>
      <c r="M573" s="43">
        <f t="shared" si="332"/>
        <v>110.23</v>
      </c>
      <c r="N573" s="43">
        <f t="shared" si="332"/>
        <v>110.23</v>
      </c>
      <c r="O573" s="43">
        <f t="shared" si="332"/>
        <v>110.23</v>
      </c>
      <c r="P573" s="43">
        <f t="shared" si="332"/>
        <v>110.23</v>
      </c>
      <c r="Q573" s="43">
        <f t="shared" si="332"/>
        <v>110.23</v>
      </c>
      <c r="R573" s="43">
        <f t="shared" si="332"/>
        <v>110.23</v>
      </c>
      <c r="S573" s="43">
        <f t="shared" si="332"/>
        <v>110.23</v>
      </c>
      <c r="T573" s="43">
        <f t="shared" si="332"/>
        <v>110.23</v>
      </c>
      <c r="U573" s="43">
        <f t="shared" si="332"/>
        <v>110.23</v>
      </c>
      <c r="V573" s="43">
        <f t="shared" si="332"/>
        <v>110.23</v>
      </c>
      <c r="W573" s="43">
        <f t="shared" si="332"/>
        <v>110.23</v>
      </c>
      <c r="X573" s="43">
        <f t="shared" si="332"/>
        <v>110.23</v>
      </c>
      <c r="Y573" s="43">
        <f t="shared" si="332"/>
        <v>110.23</v>
      </c>
      <c r="Z573" s="43">
        <f t="shared" si="332"/>
        <v>110.23</v>
      </c>
      <c r="AA573" s="43">
        <f t="shared" si="332"/>
        <v>110.23</v>
      </c>
    </row>
    <row r="574" spans="1:27" collapsed="1" x14ac:dyDescent="0.2">
      <c r="A574" s="97" t="s">
        <v>1587</v>
      </c>
      <c r="B574" s="27" t="str">
        <f>"19"&amp;"."&amp;$B$663&amp;"."&amp;$B$664</f>
        <v>19.01.2023</v>
      </c>
      <c r="C574" s="89" t="s">
        <v>74</v>
      </c>
      <c r="D574" s="90">
        <f>ROUND(((D575+D576+D578+D577)/1000),5)</f>
        <v>1.7304999999999999</v>
      </c>
      <c r="E574" s="90">
        <f>ROUND(((E575+E576+E578+E577)/1000),5)</f>
        <v>1.6948700000000001</v>
      </c>
      <c r="F574" s="90">
        <f>ROUND(((F575+F576+F578+F577)/1000),5)</f>
        <v>1.66645</v>
      </c>
      <c r="G574" s="90">
        <f t="shared" ref="G574:AA574" si="333">ROUND(((G575+G576+G578+G577)/1000),5)</f>
        <v>1.66656</v>
      </c>
      <c r="H574" s="90">
        <f t="shared" si="333"/>
        <v>1.6993199999999999</v>
      </c>
      <c r="I574" s="90">
        <f t="shared" si="333"/>
        <v>1.75352</v>
      </c>
      <c r="J574" s="90">
        <f t="shared" si="333"/>
        <v>2.1664699999999999</v>
      </c>
      <c r="K574" s="90">
        <f t="shared" si="333"/>
        <v>2.34653</v>
      </c>
      <c r="L574" s="90">
        <f t="shared" si="333"/>
        <v>2.4437500000000001</v>
      </c>
      <c r="M574" s="90">
        <f t="shared" si="333"/>
        <v>2.4639000000000002</v>
      </c>
      <c r="N574" s="90">
        <f t="shared" si="333"/>
        <v>2.4830399999999999</v>
      </c>
      <c r="O574" s="90">
        <f t="shared" si="333"/>
        <v>2.5140099999999999</v>
      </c>
      <c r="P574" s="90">
        <f t="shared" si="333"/>
        <v>2.4933900000000002</v>
      </c>
      <c r="Q574" s="90">
        <f t="shared" si="333"/>
        <v>2.5016799999999999</v>
      </c>
      <c r="R574" s="90">
        <f t="shared" si="333"/>
        <v>2.5061100000000001</v>
      </c>
      <c r="S574" s="90">
        <f t="shared" si="333"/>
        <v>2.4648099999999999</v>
      </c>
      <c r="T574" s="90">
        <f t="shared" si="333"/>
        <v>2.5459200000000002</v>
      </c>
      <c r="U574" s="90">
        <f t="shared" si="333"/>
        <v>2.56853</v>
      </c>
      <c r="V574" s="90">
        <f t="shared" si="333"/>
        <v>2.55227</v>
      </c>
      <c r="W574" s="90">
        <f t="shared" si="333"/>
        <v>2.4807800000000002</v>
      </c>
      <c r="X574" s="90">
        <f t="shared" si="333"/>
        <v>2.4416799999999999</v>
      </c>
      <c r="Y574" s="90">
        <f t="shared" si="333"/>
        <v>2.37581</v>
      </c>
      <c r="Z574" s="90">
        <f t="shared" si="333"/>
        <v>2.17008</v>
      </c>
      <c r="AA574" s="90">
        <f t="shared" si="333"/>
        <v>1.7489600000000001</v>
      </c>
    </row>
    <row r="575" spans="1:27" ht="12.75" hidden="1" customHeight="1" outlineLevel="1" x14ac:dyDescent="0.2">
      <c r="A575" s="98" t="s">
        <v>1588</v>
      </c>
      <c r="B575" s="62" t="s">
        <v>236</v>
      </c>
      <c r="C575" s="42" t="s">
        <v>77</v>
      </c>
      <c r="D575" s="43">
        <v>1179.3800000000001</v>
      </c>
      <c r="E575" s="43">
        <v>1143.75</v>
      </c>
      <c r="F575" s="43">
        <v>1115.33</v>
      </c>
      <c r="G575" s="43">
        <v>1115.44</v>
      </c>
      <c r="H575" s="43">
        <v>1148.2</v>
      </c>
      <c r="I575" s="43">
        <v>1202.4000000000001</v>
      </c>
      <c r="J575" s="43">
        <v>1615.35</v>
      </c>
      <c r="K575" s="43">
        <v>1795.41</v>
      </c>
      <c r="L575" s="43">
        <v>1892.63</v>
      </c>
      <c r="M575" s="43">
        <v>1912.78</v>
      </c>
      <c r="N575" s="43">
        <v>1931.92</v>
      </c>
      <c r="O575" s="43">
        <v>1962.89</v>
      </c>
      <c r="P575" s="43">
        <v>1942.27</v>
      </c>
      <c r="Q575" s="43">
        <v>1950.56</v>
      </c>
      <c r="R575" s="43">
        <v>1954.99</v>
      </c>
      <c r="S575" s="43">
        <v>1913.69</v>
      </c>
      <c r="T575" s="43">
        <v>1994.8</v>
      </c>
      <c r="U575" s="43">
        <v>2017.41</v>
      </c>
      <c r="V575" s="43">
        <v>2001.15</v>
      </c>
      <c r="W575" s="43">
        <v>1929.66</v>
      </c>
      <c r="X575" s="43">
        <v>1890.56</v>
      </c>
      <c r="Y575" s="43">
        <v>1824.69</v>
      </c>
      <c r="Z575" s="43">
        <v>1618.96</v>
      </c>
      <c r="AA575" s="43">
        <v>1197.8399999999999</v>
      </c>
    </row>
    <row r="576" spans="1:27" ht="12.75" hidden="1" customHeight="1" outlineLevel="1" x14ac:dyDescent="0.2">
      <c r="A576" s="98" t="s">
        <v>1589</v>
      </c>
      <c r="B576" s="62" t="s">
        <v>88</v>
      </c>
      <c r="C576" s="42" t="s">
        <v>77</v>
      </c>
      <c r="D576" s="43">
        <f>$D$486</f>
        <v>434.18</v>
      </c>
      <c r="E576" s="43">
        <f t="shared" ref="E576:AA576" si="334">$D$486</f>
        <v>434.18</v>
      </c>
      <c r="F576" s="43">
        <f t="shared" si="334"/>
        <v>434.18</v>
      </c>
      <c r="G576" s="43">
        <f t="shared" si="334"/>
        <v>434.18</v>
      </c>
      <c r="H576" s="43">
        <f t="shared" si="334"/>
        <v>434.18</v>
      </c>
      <c r="I576" s="43">
        <f t="shared" si="334"/>
        <v>434.18</v>
      </c>
      <c r="J576" s="43">
        <f t="shared" si="334"/>
        <v>434.18</v>
      </c>
      <c r="K576" s="43">
        <f t="shared" si="334"/>
        <v>434.18</v>
      </c>
      <c r="L576" s="43">
        <f t="shared" si="334"/>
        <v>434.18</v>
      </c>
      <c r="M576" s="43">
        <f t="shared" si="334"/>
        <v>434.18</v>
      </c>
      <c r="N576" s="43">
        <f t="shared" si="334"/>
        <v>434.18</v>
      </c>
      <c r="O576" s="43">
        <f t="shared" si="334"/>
        <v>434.18</v>
      </c>
      <c r="P576" s="43">
        <f t="shared" si="334"/>
        <v>434.18</v>
      </c>
      <c r="Q576" s="43">
        <f t="shared" si="334"/>
        <v>434.18</v>
      </c>
      <c r="R576" s="43">
        <f t="shared" si="334"/>
        <v>434.18</v>
      </c>
      <c r="S576" s="43">
        <f t="shared" si="334"/>
        <v>434.18</v>
      </c>
      <c r="T576" s="43">
        <f t="shared" si="334"/>
        <v>434.18</v>
      </c>
      <c r="U576" s="43">
        <f t="shared" si="334"/>
        <v>434.18</v>
      </c>
      <c r="V576" s="43">
        <f t="shared" si="334"/>
        <v>434.18</v>
      </c>
      <c r="W576" s="43">
        <f t="shared" si="334"/>
        <v>434.18</v>
      </c>
      <c r="X576" s="43">
        <f t="shared" si="334"/>
        <v>434.18</v>
      </c>
      <c r="Y576" s="43">
        <f t="shared" si="334"/>
        <v>434.18</v>
      </c>
      <c r="Z576" s="43">
        <f t="shared" si="334"/>
        <v>434.18</v>
      </c>
      <c r="AA576" s="43">
        <f t="shared" si="334"/>
        <v>434.18</v>
      </c>
    </row>
    <row r="577" spans="1:27" ht="12.75" hidden="1" customHeight="1" outlineLevel="1" x14ac:dyDescent="0.2">
      <c r="A577" s="98" t="s">
        <v>1590</v>
      </c>
      <c r="B577" s="62" t="s">
        <v>81</v>
      </c>
      <c r="C577" s="42" t="s">
        <v>77</v>
      </c>
      <c r="D577" s="43">
        <v>6.71</v>
      </c>
      <c r="E577" s="43">
        <v>6.71</v>
      </c>
      <c r="F577" s="43">
        <v>6.71</v>
      </c>
      <c r="G577" s="43">
        <v>6.71</v>
      </c>
      <c r="H577" s="43">
        <v>6.71</v>
      </c>
      <c r="I577" s="43">
        <v>6.71</v>
      </c>
      <c r="J577" s="43">
        <v>6.71</v>
      </c>
      <c r="K577" s="43">
        <v>6.71</v>
      </c>
      <c r="L577" s="43">
        <v>6.71</v>
      </c>
      <c r="M577" s="43">
        <v>6.71</v>
      </c>
      <c r="N577" s="43">
        <v>6.71</v>
      </c>
      <c r="O577" s="43">
        <v>6.71</v>
      </c>
      <c r="P577" s="43">
        <v>6.71</v>
      </c>
      <c r="Q577" s="43">
        <v>6.71</v>
      </c>
      <c r="R577" s="43">
        <v>6.71</v>
      </c>
      <c r="S577" s="43">
        <v>6.71</v>
      </c>
      <c r="T577" s="43">
        <v>6.71</v>
      </c>
      <c r="U577" s="43">
        <v>6.71</v>
      </c>
      <c r="V577" s="43">
        <v>6.71</v>
      </c>
      <c r="W577" s="43">
        <v>6.71</v>
      </c>
      <c r="X577" s="43">
        <v>6.71</v>
      </c>
      <c r="Y577" s="43">
        <v>6.71</v>
      </c>
      <c r="Z577" s="43">
        <v>6.71</v>
      </c>
      <c r="AA577" s="43">
        <v>6.71</v>
      </c>
    </row>
    <row r="578" spans="1:27" ht="12.75" hidden="1" customHeight="1" outlineLevel="1" x14ac:dyDescent="0.2">
      <c r="A578" s="98" t="s">
        <v>1591</v>
      </c>
      <c r="B578" s="62" t="s">
        <v>79</v>
      </c>
      <c r="C578" s="42" t="s">
        <v>77</v>
      </c>
      <c r="D578" s="43">
        <f>$D$11</f>
        <v>110.23</v>
      </c>
      <c r="E578" s="43">
        <f t="shared" ref="E578:AA578" si="335">$D$11</f>
        <v>110.23</v>
      </c>
      <c r="F578" s="43">
        <f t="shared" si="335"/>
        <v>110.23</v>
      </c>
      <c r="G578" s="43">
        <f t="shared" si="335"/>
        <v>110.23</v>
      </c>
      <c r="H578" s="43">
        <f t="shared" si="335"/>
        <v>110.23</v>
      </c>
      <c r="I578" s="43">
        <f t="shared" si="335"/>
        <v>110.23</v>
      </c>
      <c r="J578" s="43">
        <f t="shared" si="335"/>
        <v>110.23</v>
      </c>
      <c r="K578" s="43">
        <f t="shared" si="335"/>
        <v>110.23</v>
      </c>
      <c r="L578" s="43">
        <f t="shared" si="335"/>
        <v>110.23</v>
      </c>
      <c r="M578" s="43">
        <f t="shared" si="335"/>
        <v>110.23</v>
      </c>
      <c r="N578" s="43">
        <f t="shared" si="335"/>
        <v>110.23</v>
      </c>
      <c r="O578" s="43">
        <f t="shared" si="335"/>
        <v>110.23</v>
      </c>
      <c r="P578" s="43">
        <f t="shared" si="335"/>
        <v>110.23</v>
      </c>
      <c r="Q578" s="43">
        <f t="shared" si="335"/>
        <v>110.23</v>
      </c>
      <c r="R578" s="43">
        <f t="shared" si="335"/>
        <v>110.23</v>
      </c>
      <c r="S578" s="43">
        <f t="shared" si="335"/>
        <v>110.23</v>
      </c>
      <c r="T578" s="43">
        <f t="shared" si="335"/>
        <v>110.23</v>
      </c>
      <c r="U578" s="43">
        <f t="shared" si="335"/>
        <v>110.23</v>
      </c>
      <c r="V578" s="43">
        <f t="shared" si="335"/>
        <v>110.23</v>
      </c>
      <c r="W578" s="43">
        <f t="shared" si="335"/>
        <v>110.23</v>
      </c>
      <c r="X578" s="43">
        <f t="shared" si="335"/>
        <v>110.23</v>
      </c>
      <c r="Y578" s="43">
        <f t="shared" si="335"/>
        <v>110.23</v>
      </c>
      <c r="Z578" s="43">
        <f t="shared" si="335"/>
        <v>110.23</v>
      </c>
      <c r="AA578" s="43">
        <f t="shared" si="335"/>
        <v>110.23</v>
      </c>
    </row>
    <row r="579" spans="1:27" collapsed="1" x14ac:dyDescent="0.2">
      <c r="A579" s="97" t="s">
        <v>1592</v>
      </c>
      <c r="B579" s="27" t="str">
        <f>"20"&amp;"."&amp;$B$663&amp;"."&amp;$B$664</f>
        <v>20.01.2023</v>
      </c>
      <c r="C579" s="89" t="s">
        <v>74</v>
      </c>
      <c r="D579" s="90">
        <f>ROUND(((D580+D581+D583+D582)/1000),5)</f>
        <v>1.7293099999999999</v>
      </c>
      <c r="E579" s="90">
        <f>ROUND(((E580+E581+E583+E582)/1000),5)</f>
        <v>1.696</v>
      </c>
      <c r="F579" s="90">
        <f>ROUND(((F580+F581+F583+F582)/1000),5)</f>
        <v>1.6597500000000001</v>
      </c>
      <c r="G579" s="90">
        <f t="shared" ref="G579:AA579" si="336">ROUND(((G580+G581+G583+G582)/1000),5)</f>
        <v>1.64774</v>
      </c>
      <c r="H579" s="90">
        <f t="shared" si="336"/>
        <v>1.69198</v>
      </c>
      <c r="I579" s="90">
        <f t="shared" si="336"/>
        <v>1.7438</v>
      </c>
      <c r="J579" s="90">
        <f t="shared" si="336"/>
        <v>2.1138499999999998</v>
      </c>
      <c r="K579" s="90">
        <f t="shared" si="336"/>
        <v>2.3035899999999998</v>
      </c>
      <c r="L579" s="90">
        <f t="shared" si="336"/>
        <v>2.41398</v>
      </c>
      <c r="M579" s="90">
        <f t="shared" si="336"/>
        <v>2.4246799999999999</v>
      </c>
      <c r="N579" s="90">
        <f t="shared" si="336"/>
        <v>2.4384299999999999</v>
      </c>
      <c r="O579" s="90">
        <f t="shared" si="336"/>
        <v>2.4594900000000002</v>
      </c>
      <c r="P579" s="90">
        <f t="shared" si="336"/>
        <v>2.4437799999999998</v>
      </c>
      <c r="Q579" s="90">
        <f t="shared" si="336"/>
        <v>2.4496600000000002</v>
      </c>
      <c r="R579" s="90">
        <f t="shared" si="336"/>
        <v>2.44475</v>
      </c>
      <c r="S579" s="90">
        <f t="shared" si="336"/>
        <v>2.4175599999999999</v>
      </c>
      <c r="T579" s="90">
        <f t="shared" si="336"/>
        <v>2.41839</v>
      </c>
      <c r="U579" s="90">
        <f t="shared" si="336"/>
        <v>2.4249499999999999</v>
      </c>
      <c r="V579" s="90">
        <f t="shared" si="336"/>
        <v>2.4209100000000001</v>
      </c>
      <c r="W579" s="90">
        <f t="shared" si="336"/>
        <v>2.4347699999999999</v>
      </c>
      <c r="X579" s="90">
        <f t="shared" si="336"/>
        <v>2.3918699999999999</v>
      </c>
      <c r="Y579" s="90">
        <f t="shared" si="336"/>
        <v>2.3113999999999999</v>
      </c>
      <c r="Z579" s="90">
        <f t="shared" si="336"/>
        <v>2.1290900000000001</v>
      </c>
      <c r="AA579" s="90">
        <f t="shared" si="336"/>
        <v>1.75247</v>
      </c>
    </row>
    <row r="580" spans="1:27" ht="12.75" hidden="1" customHeight="1" outlineLevel="1" x14ac:dyDescent="0.2">
      <c r="A580" s="98" t="s">
        <v>1593</v>
      </c>
      <c r="B580" s="62" t="s">
        <v>236</v>
      </c>
      <c r="C580" s="42" t="s">
        <v>77</v>
      </c>
      <c r="D580" s="43">
        <v>1178.19</v>
      </c>
      <c r="E580" s="43">
        <v>1144.8800000000001</v>
      </c>
      <c r="F580" s="43">
        <v>1108.6300000000001</v>
      </c>
      <c r="G580" s="43">
        <v>1096.6199999999999</v>
      </c>
      <c r="H580" s="43">
        <v>1140.8599999999999</v>
      </c>
      <c r="I580" s="43">
        <v>1192.68</v>
      </c>
      <c r="J580" s="43">
        <v>1562.73</v>
      </c>
      <c r="K580" s="43">
        <v>1752.47</v>
      </c>
      <c r="L580" s="43">
        <v>1862.86</v>
      </c>
      <c r="M580" s="43">
        <v>1873.56</v>
      </c>
      <c r="N580" s="43">
        <v>1887.31</v>
      </c>
      <c r="O580" s="43">
        <v>1908.37</v>
      </c>
      <c r="P580" s="43">
        <v>1892.66</v>
      </c>
      <c r="Q580" s="43">
        <v>1898.54</v>
      </c>
      <c r="R580" s="43">
        <v>1893.63</v>
      </c>
      <c r="S580" s="43">
        <v>1866.44</v>
      </c>
      <c r="T580" s="43">
        <v>1867.27</v>
      </c>
      <c r="U580" s="43">
        <v>1873.83</v>
      </c>
      <c r="V580" s="43">
        <v>1869.79</v>
      </c>
      <c r="W580" s="43">
        <v>1883.65</v>
      </c>
      <c r="X580" s="43">
        <v>1840.75</v>
      </c>
      <c r="Y580" s="43">
        <v>1760.28</v>
      </c>
      <c r="Z580" s="43">
        <v>1577.97</v>
      </c>
      <c r="AA580" s="43">
        <v>1201.3499999999999</v>
      </c>
    </row>
    <row r="581" spans="1:27" ht="12.75" hidden="1" customHeight="1" outlineLevel="1" x14ac:dyDescent="0.2">
      <c r="A581" s="98" t="s">
        <v>1594</v>
      </c>
      <c r="B581" s="62" t="s">
        <v>88</v>
      </c>
      <c r="C581" s="42" t="s">
        <v>77</v>
      </c>
      <c r="D581" s="43">
        <f>$D$486</f>
        <v>434.18</v>
      </c>
      <c r="E581" s="43">
        <f t="shared" ref="E581:AA581" si="337">$D$486</f>
        <v>434.18</v>
      </c>
      <c r="F581" s="43">
        <f t="shared" si="337"/>
        <v>434.18</v>
      </c>
      <c r="G581" s="43">
        <f t="shared" si="337"/>
        <v>434.18</v>
      </c>
      <c r="H581" s="43">
        <f t="shared" si="337"/>
        <v>434.18</v>
      </c>
      <c r="I581" s="43">
        <f t="shared" si="337"/>
        <v>434.18</v>
      </c>
      <c r="J581" s="43">
        <f t="shared" si="337"/>
        <v>434.18</v>
      </c>
      <c r="K581" s="43">
        <f t="shared" si="337"/>
        <v>434.18</v>
      </c>
      <c r="L581" s="43">
        <f t="shared" si="337"/>
        <v>434.18</v>
      </c>
      <c r="M581" s="43">
        <f t="shared" si="337"/>
        <v>434.18</v>
      </c>
      <c r="N581" s="43">
        <f t="shared" si="337"/>
        <v>434.18</v>
      </c>
      <c r="O581" s="43">
        <f t="shared" si="337"/>
        <v>434.18</v>
      </c>
      <c r="P581" s="43">
        <f t="shared" si="337"/>
        <v>434.18</v>
      </c>
      <c r="Q581" s="43">
        <f t="shared" si="337"/>
        <v>434.18</v>
      </c>
      <c r="R581" s="43">
        <f t="shared" si="337"/>
        <v>434.18</v>
      </c>
      <c r="S581" s="43">
        <f t="shared" si="337"/>
        <v>434.18</v>
      </c>
      <c r="T581" s="43">
        <f t="shared" si="337"/>
        <v>434.18</v>
      </c>
      <c r="U581" s="43">
        <f t="shared" si="337"/>
        <v>434.18</v>
      </c>
      <c r="V581" s="43">
        <f t="shared" si="337"/>
        <v>434.18</v>
      </c>
      <c r="W581" s="43">
        <f t="shared" si="337"/>
        <v>434.18</v>
      </c>
      <c r="X581" s="43">
        <f t="shared" si="337"/>
        <v>434.18</v>
      </c>
      <c r="Y581" s="43">
        <f t="shared" si="337"/>
        <v>434.18</v>
      </c>
      <c r="Z581" s="43">
        <f t="shared" si="337"/>
        <v>434.18</v>
      </c>
      <c r="AA581" s="43">
        <f t="shared" si="337"/>
        <v>434.18</v>
      </c>
    </row>
    <row r="582" spans="1:27" ht="12.75" hidden="1" customHeight="1" outlineLevel="1" x14ac:dyDescent="0.2">
      <c r="A582" s="98" t="s">
        <v>1595</v>
      </c>
      <c r="B582" s="62" t="s">
        <v>81</v>
      </c>
      <c r="C582" s="42" t="s">
        <v>77</v>
      </c>
      <c r="D582" s="43">
        <v>6.71</v>
      </c>
      <c r="E582" s="43">
        <v>6.71</v>
      </c>
      <c r="F582" s="43">
        <v>6.71</v>
      </c>
      <c r="G582" s="43">
        <v>6.71</v>
      </c>
      <c r="H582" s="43">
        <v>6.71</v>
      </c>
      <c r="I582" s="43">
        <v>6.71</v>
      </c>
      <c r="J582" s="43">
        <v>6.71</v>
      </c>
      <c r="K582" s="43">
        <v>6.71</v>
      </c>
      <c r="L582" s="43">
        <v>6.71</v>
      </c>
      <c r="M582" s="43">
        <v>6.71</v>
      </c>
      <c r="N582" s="43">
        <v>6.71</v>
      </c>
      <c r="O582" s="43">
        <v>6.71</v>
      </c>
      <c r="P582" s="43">
        <v>6.71</v>
      </c>
      <c r="Q582" s="43">
        <v>6.71</v>
      </c>
      <c r="R582" s="43">
        <v>6.71</v>
      </c>
      <c r="S582" s="43">
        <v>6.71</v>
      </c>
      <c r="T582" s="43">
        <v>6.71</v>
      </c>
      <c r="U582" s="43">
        <v>6.71</v>
      </c>
      <c r="V582" s="43">
        <v>6.71</v>
      </c>
      <c r="W582" s="43">
        <v>6.71</v>
      </c>
      <c r="X582" s="43">
        <v>6.71</v>
      </c>
      <c r="Y582" s="43">
        <v>6.71</v>
      </c>
      <c r="Z582" s="43">
        <v>6.71</v>
      </c>
      <c r="AA582" s="43">
        <v>6.71</v>
      </c>
    </row>
    <row r="583" spans="1:27" ht="12.75" hidden="1" customHeight="1" outlineLevel="1" x14ac:dyDescent="0.2">
      <c r="A583" s="98" t="s">
        <v>1596</v>
      </c>
      <c r="B583" s="62" t="s">
        <v>79</v>
      </c>
      <c r="C583" s="42" t="s">
        <v>77</v>
      </c>
      <c r="D583" s="43">
        <f>$D$11</f>
        <v>110.23</v>
      </c>
      <c r="E583" s="43">
        <f t="shared" ref="E583:AA583" si="338">$D$11</f>
        <v>110.23</v>
      </c>
      <c r="F583" s="43">
        <f t="shared" si="338"/>
        <v>110.23</v>
      </c>
      <c r="G583" s="43">
        <f t="shared" si="338"/>
        <v>110.23</v>
      </c>
      <c r="H583" s="43">
        <f t="shared" si="338"/>
        <v>110.23</v>
      </c>
      <c r="I583" s="43">
        <f t="shared" si="338"/>
        <v>110.23</v>
      </c>
      <c r="J583" s="43">
        <f t="shared" si="338"/>
        <v>110.23</v>
      </c>
      <c r="K583" s="43">
        <f t="shared" si="338"/>
        <v>110.23</v>
      </c>
      <c r="L583" s="43">
        <f t="shared" si="338"/>
        <v>110.23</v>
      </c>
      <c r="M583" s="43">
        <f t="shared" si="338"/>
        <v>110.23</v>
      </c>
      <c r="N583" s="43">
        <f t="shared" si="338"/>
        <v>110.23</v>
      </c>
      <c r="O583" s="43">
        <f t="shared" si="338"/>
        <v>110.23</v>
      </c>
      <c r="P583" s="43">
        <f t="shared" si="338"/>
        <v>110.23</v>
      </c>
      <c r="Q583" s="43">
        <f t="shared" si="338"/>
        <v>110.23</v>
      </c>
      <c r="R583" s="43">
        <f t="shared" si="338"/>
        <v>110.23</v>
      </c>
      <c r="S583" s="43">
        <f t="shared" si="338"/>
        <v>110.23</v>
      </c>
      <c r="T583" s="43">
        <f t="shared" si="338"/>
        <v>110.23</v>
      </c>
      <c r="U583" s="43">
        <f t="shared" si="338"/>
        <v>110.23</v>
      </c>
      <c r="V583" s="43">
        <f t="shared" si="338"/>
        <v>110.23</v>
      </c>
      <c r="W583" s="43">
        <f t="shared" si="338"/>
        <v>110.23</v>
      </c>
      <c r="X583" s="43">
        <f t="shared" si="338"/>
        <v>110.23</v>
      </c>
      <c r="Y583" s="43">
        <f t="shared" si="338"/>
        <v>110.23</v>
      </c>
      <c r="Z583" s="43">
        <f t="shared" si="338"/>
        <v>110.23</v>
      </c>
      <c r="AA583" s="43">
        <f t="shared" si="338"/>
        <v>110.23</v>
      </c>
    </row>
    <row r="584" spans="1:27" collapsed="1" x14ac:dyDescent="0.2">
      <c r="A584" s="97" t="s">
        <v>1597</v>
      </c>
      <c r="B584" s="27" t="str">
        <f>"21"&amp;"."&amp;$B$663&amp;"."&amp;$B$664</f>
        <v>21.01.2023</v>
      </c>
      <c r="C584" s="89" t="s">
        <v>74</v>
      </c>
      <c r="D584" s="90">
        <f>ROUND(((D585+D586+D588+D587)/1000),5)</f>
        <v>1.8233299999999999</v>
      </c>
      <c r="E584" s="90">
        <f>ROUND(((E585+E586+E588+E587)/1000),5)</f>
        <v>1.76376</v>
      </c>
      <c r="F584" s="90">
        <f>ROUND(((F585+F586+F588+F587)/1000),5)</f>
        <v>1.71078</v>
      </c>
      <c r="G584" s="90">
        <f t="shared" ref="G584:AA584" si="339">ROUND(((G585+G586+G588+G587)/1000),5)</f>
        <v>1.6946000000000001</v>
      </c>
      <c r="H584" s="90">
        <f t="shared" si="339"/>
        <v>1.7126999999999999</v>
      </c>
      <c r="I584" s="90">
        <f t="shared" si="339"/>
        <v>1.74244</v>
      </c>
      <c r="J584" s="90">
        <f t="shared" si="339"/>
        <v>1.7998400000000001</v>
      </c>
      <c r="K584" s="90">
        <f t="shared" si="339"/>
        <v>2.1060699999999999</v>
      </c>
      <c r="L584" s="90">
        <f t="shared" si="339"/>
        <v>2.2579400000000001</v>
      </c>
      <c r="M584" s="90">
        <f t="shared" si="339"/>
        <v>2.3326899999999999</v>
      </c>
      <c r="N584" s="90">
        <f t="shared" si="339"/>
        <v>2.3827799999999999</v>
      </c>
      <c r="O584" s="90">
        <f t="shared" si="339"/>
        <v>2.39872</v>
      </c>
      <c r="P584" s="90">
        <f t="shared" si="339"/>
        <v>2.3896000000000002</v>
      </c>
      <c r="Q584" s="90">
        <f t="shared" si="339"/>
        <v>2.3912</v>
      </c>
      <c r="R584" s="90">
        <f t="shared" si="339"/>
        <v>2.3485100000000001</v>
      </c>
      <c r="S584" s="90">
        <f t="shared" si="339"/>
        <v>2.3548</v>
      </c>
      <c r="T584" s="90">
        <f t="shared" si="339"/>
        <v>2.3708200000000001</v>
      </c>
      <c r="U584" s="90">
        <f t="shared" si="339"/>
        <v>2.39893</v>
      </c>
      <c r="V584" s="90">
        <f t="shared" si="339"/>
        <v>2.39547</v>
      </c>
      <c r="W584" s="90">
        <f t="shared" si="339"/>
        <v>2.37277</v>
      </c>
      <c r="X584" s="90">
        <f t="shared" si="339"/>
        <v>2.3795199999999999</v>
      </c>
      <c r="Y584" s="90">
        <f t="shared" si="339"/>
        <v>2.2905500000000001</v>
      </c>
      <c r="Z584" s="90">
        <f t="shared" si="339"/>
        <v>2.1465900000000002</v>
      </c>
      <c r="AA584" s="90">
        <f t="shared" si="339"/>
        <v>1.77529</v>
      </c>
    </row>
    <row r="585" spans="1:27" ht="12.75" hidden="1" customHeight="1" outlineLevel="1" x14ac:dyDescent="0.2">
      <c r="A585" s="98" t="s">
        <v>1598</v>
      </c>
      <c r="B585" s="62" t="s">
        <v>236</v>
      </c>
      <c r="C585" s="42" t="s">
        <v>77</v>
      </c>
      <c r="D585" s="43">
        <v>1272.21</v>
      </c>
      <c r="E585" s="43">
        <v>1212.6400000000001</v>
      </c>
      <c r="F585" s="43">
        <v>1159.6600000000001</v>
      </c>
      <c r="G585" s="43">
        <v>1143.48</v>
      </c>
      <c r="H585" s="43">
        <v>1161.58</v>
      </c>
      <c r="I585" s="43">
        <v>1191.32</v>
      </c>
      <c r="J585" s="43">
        <v>1248.72</v>
      </c>
      <c r="K585" s="43">
        <v>1554.95</v>
      </c>
      <c r="L585" s="43">
        <v>1706.82</v>
      </c>
      <c r="M585" s="43">
        <v>1781.57</v>
      </c>
      <c r="N585" s="43">
        <v>1831.66</v>
      </c>
      <c r="O585" s="43">
        <v>1847.6</v>
      </c>
      <c r="P585" s="43">
        <v>1838.48</v>
      </c>
      <c r="Q585" s="43">
        <v>1840.08</v>
      </c>
      <c r="R585" s="43">
        <v>1797.39</v>
      </c>
      <c r="S585" s="43">
        <v>1803.68</v>
      </c>
      <c r="T585" s="43">
        <v>1819.7</v>
      </c>
      <c r="U585" s="43">
        <v>1847.81</v>
      </c>
      <c r="V585" s="43">
        <v>1844.35</v>
      </c>
      <c r="W585" s="43">
        <v>1821.65</v>
      </c>
      <c r="X585" s="43">
        <v>1828.4</v>
      </c>
      <c r="Y585" s="43">
        <v>1739.43</v>
      </c>
      <c r="Z585" s="43">
        <v>1595.47</v>
      </c>
      <c r="AA585" s="43">
        <v>1224.17</v>
      </c>
    </row>
    <row r="586" spans="1:27" ht="12.75" hidden="1" customHeight="1" outlineLevel="1" x14ac:dyDescent="0.2">
      <c r="A586" s="98" t="s">
        <v>1599</v>
      </c>
      <c r="B586" s="62" t="s">
        <v>88</v>
      </c>
      <c r="C586" s="42" t="s">
        <v>77</v>
      </c>
      <c r="D586" s="43">
        <f>$D$486</f>
        <v>434.18</v>
      </c>
      <c r="E586" s="43">
        <f t="shared" ref="E586:AA586" si="340">$D$486</f>
        <v>434.18</v>
      </c>
      <c r="F586" s="43">
        <f t="shared" si="340"/>
        <v>434.18</v>
      </c>
      <c r="G586" s="43">
        <f t="shared" si="340"/>
        <v>434.18</v>
      </c>
      <c r="H586" s="43">
        <f t="shared" si="340"/>
        <v>434.18</v>
      </c>
      <c r="I586" s="43">
        <f t="shared" si="340"/>
        <v>434.18</v>
      </c>
      <c r="J586" s="43">
        <f t="shared" si="340"/>
        <v>434.18</v>
      </c>
      <c r="K586" s="43">
        <f t="shared" si="340"/>
        <v>434.18</v>
      </c>
      <c r="L586" s="43">
        <f t="shared" si="340"/>
        <v>434.18</v>
      </c>
      <c r="M586" s="43">
        <f t="shared" si="340"/>
        <v>434.18</v>
      </c>
      <c r="N586" s="43">
        <f t="shared" si="340"/>
        <v>434.18</v>
      </c>
      <c r="O586" s="43">
        <f t="shared" si="340"/>
        <v>434.18</v>
      </c>
      <c r="P586" s="43">
        <f t="shared" si="340"/>
        <v>434.18</v>
      </c>
      <c r="Q586" s="43">
        <f t="shared" si="340"/>
        <v>434.18</v>
      </c>
      <c r="R586" s="43">
        <f t="shared" si="340"/>
        <v>434.18</v>
      </c>
      <c r="S586" s="43">
        <f t="shared" si="340"/>
        <v>434.18</v>
      </c>
      <c r="T586" s="43">
        <f t="shared" si="340"/>
        <v>434.18</v>
      </c>
      <c r="U586" s="43">
        <f t="shared" si="340"/>
        <v>434.18</v>
      </c>
      <c r="V586" s="43">
        <f t="shared" si="340"/>
        <v>434.18</v>
      </c>
      <c r="W586" s="43">
        <f t="shared" si="340"/>
        <v>434.18</v>
      </c>
      <c r="X586" s="43">
        <f t="shared" si="340"/>
        <v>434.18</v>
      </c>
      <c r="Y586" s="43">
        <f t="shared" si="340"/>
        <v>434.18</v>
      </c>
      <c r="Z586" s="43">
        <f t="shared" si="340"/>
        <v>434.18</v>
      </c>
      <c r="AA586" s="43">
        <f t="shared" si="340"/>
        <v>434.18</v>
      </c>
    </row>
    <row r="587" spans="1:27" ht="12.75" hidden="1" customHeight="1" outlineLevel="1" x14ac:dyDescent="0.2">
      <c r="A587" s="98" t="s">
        <v>1600</v>
      </c>
      <c r="B587" s="62" t="s">
        <v>81</v>
      </c>
      <c r="C587" s="42" t="s">
        <v>77</v>
      </c>
      <c r="D587" s="43">
        <v>6.71</v>
      </c>
      <c r="E587" s="43">
        <v>6.71</v>
      </c>
      <c r="F587" s="43">
        <v>6.71</v>
      </c>
      <c r="G587" s="43">
        <v>6.71</v>
      </c>
      <c r="H587" s="43">
        <v>6.71</v>
      </c>
      <c r="I587" s="43">
        <v>6.71</v>
      </c>
      <c r="J587" s="43">
        <v>6.71</v>
      </c>
      <c r="K587" s="43">
        <v>6.71</v>
      </c>
      <c r="L587" s="43">
        <v>6.71</v>
      </c>
      <c r="M587" s="43">
        <v>6.71</v>
      </c>
      <c r="N587" s="43">
        <v>6.71</v>
      </c>
      <c r="O587" s="43">
        <v>6.71</v>
      </c>
      <c r="P587" s="43">
        <v>6.71</v>
      </c>
      <c r="Q587" s="43">
        <v>6.71</v>
      </c>
      <c r="R587" s="43">
        <v>6.71</v>
      </c>
      <c r="S587" s="43">
        <v>6.71</v>
      </c>
      <c r="T587" s="43">
        <v>6.71</v>
      </c>
      <c r="U587" s="43">
        <v>6.71</v>
      </c>
      <c r="V587" s="43">
        <v>6.71</v>
      </c>
      <c r="W587" s="43">
        <v>6.71</v>
      </c>
      <c r="X587" s="43">
        <v>6.71</v>
      </c>
      <c r="Y587" s="43">
        <v>6.71</v>
      </c>
      <c r="Z587" s="43">
        <v>6.71</v>
      </c>
      <c r="AA587" s="43">
        <v>6.71</v>
      </c>
    </row>
    <row r="588" spans="1:27" ht="12.75" hidden="1" customHeight="1" outlineLevel="1" x14ac:dyDescent="0.2">
      <c r="A588" s="98" t="s">
        <v>1601</v>
      </c>
      <c r="B588" s="62" t="s">
        <v>79</v>
      </c>
      <c r="C588" s="42" t="s">
        <v>77</v>
      </c>
      <c r="D588" s="43">
        <f>$D$11</f>
        <v>110.23</v>
      </c>
      <c r="E588" s="43">
        <f t="shared" ref="E588:AA588" si="341">$D$11</f>
        <v>110.23</v>
      </c>
      <c r="F588" s="43">
        <f t="shared" si="341"/>
        <v>110.23</v>
      </c>
      <c r="G588" s="43">
        <f t="shared" si="341"/>
        <v>110.23</v>
      </c>
      <c r="H588" s="43">
        <f t="shared" si="341"/>
        <v>110.23</v>
      </c>
      <c r="I588" s="43">
        <f t="shared" si="341"/>
        <v>110.23</v>
      </c>
      <c r="J588" s="43">
        <f t="shared" si="341"/>
        <v>110.23</v>
      </c>
      <c r="K588" s="43">
        <f t="shared" si="341"/>
        <v>110.23</v>
      </c>
      <c r="L588" s="43">
        <f t="shared" si="341"/>
        <v>110.23</v>
      </c>
      <c r="M588" s="43">
        <f t="shared" si="341"/>
        <v>110.23</v>
      </c>
      <c r="N588" s="43">
        <f t="shared" si="341"/>
        <v>110.23</v>
      </c>
      <c r="O588" s="43">
        <f t="shared" si="341"/>
        <v>110.23</v>
      </c>
      <c r="P588" s="43">
        <f t="shared" si="341"/>
        <v>110.23</v>
      </c>
      <c r="Q588" s="43">
        <f t="shared" si="341"/>
        <v>110.23</v>
      </c>
      <c r="R588" s="43">
        <f t="shared" si="341"/>
        <v>110.23</v>
      </c>
      <c r="S588" s="43">
        <f t="shared" si="341"/>
        <v>110.23</v>
      </c>
      <c r="T588" s="43">
        <f t="shared" si="341"/>
        <v>110.23</v>
      </c>
      <c r="U588" s="43">
        <f t="shared" si="341"/>
        <v>110.23</v>
      </c>
      <c r="V588" s="43">
        <f t="shared" si="341"/>
        <v>110.23</v>
      </c>
      <c r="W588" s="43">
        <f t="shared" si="341"/>
        <v>110.23</v>
      </c>
      <c r="X588" s="43">
        <f t="shared" si="341"/>
        <v>110.23</v>
      </c>
      <c r="Y588" s="43">
        <f t="shared" si="341"/>
        <v>110.23</v>
      </c>
      <c r="Z588" s="43">
        <f t="shared" si="341"/>
        <v>110.23</v>
      </c>
      <c r="AA588" s="43">
        <f t="shared" si="341"/>
        <v>110.23</v>
      </c>
    </row>
    <row r="589" spans="1:27" collapsed="1" x14ac:dyDescent="0.2">
      <c r="A589" s="97" t="s">
        <v>1602</v>
      </c>
      <c r="B589" s="27" t="str">
        <f>"22"&amp;"."&amp;$B$663&amp;"."&amp;$B$664</f>
        <v>22.01.2023</v>
      </c>
      <c r="C589" s="89" t="s">
        <v>74</v>
      </c>
      <c r="D589" s="90">
        <f>ROUND(((D590+D591+D593+D592)/1000),5)</f>
        <v>1.7699499999999999</v>
      </c>
      <c r="E589" s="90">
        <f>ROUND(((E590+E591+E593+E592)/1000),5)</f>
        <v>1.7045999999999999</v>
      </c>
      <c r="F589" s="90">
        <f>ROUND(((F590+F591+F593+F592)/1000),5)</f>
        <v>1.68472</v>
      </c>
      <c r="G589" s="90">
        <f t="shared" ref="G589:AA589" si="342">ROUND(((G590+G591+G593+G592)/1000),5)</f>
        <v>1.65421</v>
      </c>
      <c r="H589" s="90">
        <f t="shared" si="342"/>
        <v>1.6879999999999999</v>
      </c>
      <c r="I589" s="90">
        <f t="shared" si="342"/>
        <v>1.6924300000000001</v>
      </c>
      <c r="J589" s="90">
        <f t="shared" si="342"/>
        <v>1.72841</v>
      </c>
      <c r="K589" s="90">
        <f t="shared" si="342"/>
        <v>1.8306800000000001</v>
      </c>
      <c r="L589" s="90">
        <f t="shared" si="342"/>
        <v>2.0935100000000002</v>
      </c>
      <c r="M589" s="90">
        <f t="shared" si="342"/>
        <v>2.2581199999999999</v>
      </c>
      <c r="N589" s="90">
        <f t="shared" si="342"/>
        <v>2.3022499999999999</v>
      </c>
      <c r="O589" s="90">
        <f t="shared" si="342"/>
        <v>2.31996</v>
      </c>
      <c r="P589" s="90">
        <f t="shared" si="342"/>
        <v>2.31833</v>
      </c>
      <c r="Q589" s="90">
        <f t="shared" si="342"/>
        <v>2.3191700000000002</v>
      </c>
      <c r="R589" s="90">
        <f t="shared" si="342"/>
        <v>2.29392</v>
      </c>
      <c r="S589" s="90">
        <f t="shared" si="342"/>
        <v>2.3070200000000001</v>
      </c>
      <c r="T589" s="90">
        <f t="shared" si="342"/>
        <v>2.32816</v>
      </c>
      <c r="U589" s="90">
        <f t="shared" si="342"/>
        <v>2.3626900000000002</v>
      </c>
      <c r="V589" s="90">
        <f t="shared" si="342"/>
        <v>2.36476</v>
      </c>
      <c r="W589" s="90">
        <f t="shared" si="342"/>
        <v>2.35704</v>
      </c>
      <c r="X589" s="90">
        <f t="shared" si="342"/>
        <v>2.34965</v>
      </c>
      <c r="Y589" s="90">
        <f t="shared" si="342"/>
        <v>2.2978999999999998</v>
      </c>
      <c r="Z589" s="90">
        <f t="shared" si="342"/>
        <v>2.0983900000000002</v>
      </c>
      <c r="AA589" s="90">
        <f t="shared" si="342"/>
        <v>1.7658400000000001</v>
      </c>
    </row>
    <row r="590" spans="1:27" ht="12.75" hidden="1" customHeight="1" outlineLevel="1" x14ac:dyDescent="0.2">
      <c r="A590" s="98" t="s">
        <v>1603</v>
      </c>
      <c r="B590" s="62" t="s">
        <v>236</v>
      </c>
      <c r="C590" s="42" t="s">
        <v>77</v>
      </c>
      <c r="D590" s="43">
        <v>1218.83</v>
      </c>
      <c r="E590" s="43">
        <v>1153.48</v>
      </c>
      <c r="F590" s="43">
        <v>1133.5999999999999</v>
      </c>
      <c r="G590" s="43">
        <v>1103.0899999999999</v>
      </c>
      <c r="H590" s="43">
        <v>1136.8800000000001</v>
      </c>
      <c r="I590" s="43">
        <v>1141.31</v>
      </c>
      <c r="J590" s="43">
        <v>1177.29</v>
      </c>
      <c r="K590" s="43">
        <v>1279.56</v>
      </c>
      <c r="L590" s="43">
        <v>1542.39</v>
      </c>
      <c r="M590" s="43">
        <v>1707</v>
      </c>
      <c r="N590" s="43">
        <v>1751.13</v>
      </c>
      <c r="O590" s="43">
        <v>1768.84</v>
      </c>
      <c r="P590" s="43">
        <v>1767.21</v>
      </c>
      <c r="Q590" s="43">
        <v>1768.05</v>
      </c>
      <c r="R590" s="43">
        <v>1742.8</v>
      </c>
      <c r="S590" s="43">
        <v>1755.9</v>
      </c>
      <c r="T590" s="43">
        <v>1777.04</v>
      </c>
      <c r="U590" s="43">
        <v>1811.57</v>
      </c>
      <c r="V590" s="43">
        <v>1813.64</v>
      </c>
      <c r="W590" s="43">
        <v>1805.92</v>
      </c>
      <c r="X590" s="43">
        <v>1798.53</v>
      </c>
      <c r="Y590" s="43">
        <v>1746.78</v>
      </c>
      <c r="Z590" s="43">
        <v>1547.27</v>
      </c>
      <c r="AA590" s="43">
        <v>1214.72</v>
      </c>
    </row>
    <row r="591" spans="1:27" ht="12.75" hidden="1" customHeight="1" outlineLevel="1" x14ac:dyDescent="0.2">
      <c r="A591" s="98" t="s">
        <v>1604</v>
      </c>
      <c r="B591" s="62" t="s">
        <v>88</v>
      </c>
      <c r="C591" s="42" t="s">
        <v>77</v>
      </c>
      <c r="D591" s="43">
        <f>$D$486</f>
        <v>434.18</v>
      </c>
      <c r="E591" s="43">
        <f t="shared" ref="E591:AA591" si="343">$D$486</f>
        <v>434.18</v>
      </c>
      <c r="F591" s="43">
        <f t="shared" si="343"/>
        <v>434.18</v>
      </c>
      <c r="G591" s="43">
        <f t="shared" si="343"/>
        <v>434.18</v>
      </c>
      <c r="H591" s="43">
        <f t="shared" si="343"/>
        <v>434.18</v>
      </c>
      <c r="I591" s="43">
        <f t="shared" si="343"/>
        <v>434.18</v>
      </c>
      <c r="J591" s="43">
        <f t="shared" si="343"/>
        <v>434.18</v>
      </c>
      <c r="K591" s="43">
        <f t="shared" si="343"/>
        <v>434.18</v>
      </c>
      <c r="L591" s="43">
        <f t="shared" si="343"/>
        <v>434.18</v>
      </c>
      <c r="M591" s="43">
        <f t="shared" si="343"/>
        <v>434.18</v>
      </c>
      <c r="N591" s="43">
        <f t="shared" si="343"/>
        <v>434.18</v>
      </c>
      <c r="O591" s="43">
        <f t="shared" si="343"/>
        <v>434.18</v>
      </c>
      <c r="P591" s="43">
        <f t="shared" si="343"/>
        <v>434.18</v>
      </c>
      <c r="Q591" s="43">
        <f t="shared" si="343"/>
        <v>434.18</v>
      </c>
      <c r="R591" s="43">
        <f t="shared" si="343"/>
        <v>434.18</v>
      </c>
      <c r="S591" s="43">
        <f t="shared" si="343"/>
        <v>434.18</v>
      </c>
      <c r="T591" s="43">
        <f t="shared" si="343"/>
        <v>434.18</v>
      </c>
      <c r="U591" s="43">
        <f t="shared" si="343"/>
        <v>434.18</v>
      </c>
      <c r="V591" s="43">
        <f t="shared" si="343"/>
        <v>434.18</v>
      </c>
      <c r="W591" s="43">
        <f t="shared" si="343"/>
        <v>434.18</v>
      </c>
      <c r="X591" s="43">
        <f t="shared" si="343"/>
        <v>434.18</v>
      </c>
      <c r="Y591" s="43">
        <f t="shared" si="343"/>
        <v>434.18</v>
      </c>
      <c r="Z591" s="43">
        <f t="shared" si="343"/>
        <v>434.18</v>
      </c>
      <c r="AA591" s="43">
        <f t="shared" si="343"/>
        <v>434.18</v>
      </c>
    </row>
    <row r="592" spans="1:27" ht="12.75" hidden="1" customHeight="1" outlineLevel="1" x14ac:dyDescent="0.2">
      <c r="A592" s="98" t="s">
        <v>1605</v>
      </c>
      <c r="B592" s="62" t="s">
        <v>81</v>
      </c>
      <c r="C592" s="42" t="s">
        <v>77</v>
      </c>
      <c r="D592" s="43">
        <v>6.71</v>
      </c>
      <c r="E592" s="43">
        <v>6.71</v>
      </c>
      <c r="F592" s="43">
        <v>6.71</v>
      </c>
      <c r="G592" s="43">
        <v>6.71</v>
      </c>
      <c r="H592" s="43">
        <v>6.71</v>
      </c>
      <c r="I592" s="43">
        <v>6.71</v>
      </c>
      <c r="J592" s="43">
        <v>6.71</v>
      </c>
      <c r="K592" s="43">
        <v>6.71</v>
      </c>
      <c r="L592" s="43">
        <v>6.71</v>
      </c>
      <c r="M592" s="43">
        <v>6.71</v>
      </c>
      <c r="N592" s="43">
        <v>6.71</v>
      </c>
      <c r="O592" s="43">
        <v>6.71</v>
      </c>
      <c r="P592" s="43">
        <v>6.71</v>
      </c>
      <c r="Q592" s="43">
        <v>6.71</v>
      </c>
      <c r="R592" s="43">
        <v>6.71</v>
      </c>
      <c r="S592" s="43">
        <v>6.71</v>
      </c>
      <c r="T592" s="43">
        <v>6.71</v>
      </c>
      <c r="U592" s="43">
        <v>6.71</v>
      </c>
      <c r="V592" s="43">
        <v>6.71</v>
      </c>
      <c r="W592" s="43">
        <v>6.71</v>
      </c>
      <c r="X592" s="43">
        <v>6.71</v>
      </c>
      <c r="Y592" s="43">
        <v>6.71</v>
      </c>
      <c r="Z592" s="43">
        <v>6.71</v>
      </c>
      <c r="AA592" s="43">
        <v>6.71</v>
      </c>
    </row>
    <row r="593" spans="1:27" ht="12.75" hidden="1" customHeight="1" outlineLevel="1" x14ac:dyDescent="0.2">
      <c r="A593" s="98" t="s">
        <v>1606</v>
      </c>
      <c r="B593" s="62" t="s">
        <v>79</v>
      </c>
      <c r="C593" s="42" t="s">
        <v>77</v>
      </c>
      <c r="D593" s="43">
        <f>$D$11</f>
        <v>110.23</v>
      </c>
      <c r="E593" s="43">
        <f t="shared" ref="E593:AA593" si="344">$D$11</f>
        <v>110.23</v>
      </c>
      <c r="F593" s="43">
        <f t="shared" si="344"/>
        <v>110.23</v>
      </c>
      <c r="G593" s="43">
        <f t="shared" si="344"/>
        <v>110.23</v>
      </c>
      <c r="H593" s="43">
        <f t="shared" si="344"/>
        <v>110.23</v>
      </c>
      <c r="I593" s="43">
        <f t="shared" si="344"/>
        <v>110.23</v>
      </c>
      <c r="J593" s="43">
        <f t="shared" si="344"/>
        <v>110.23</v>
      </c>
      <c r="K593" s="43">
        <f t="shared" si="344"/>
        <v>110.23</v>
      </c>
      <c r="L593" s="43">
        <f t="shared" si="344"/>
        <v>110.23</v>
      </c>
      <c r="M593" s="43">
        <f t="shared" si="344"/>
        <v>110.23</v>
      </c>
      <c r="N593" s="43">
        <f t="shared" si="344"/>
        <v>110.23</v>
      </c>
      <c r="O593" s="43">
        <f t="shared" si="344"/>
        <v>110.23</v>
      </c>
      <c r="P593" s="43">
        <f t="shared" si="344"/>
        <v>110.23</v>
      </c>
      <c r="Q593" s="43">
        <f t="shared" si="344"/>
        <v>110.23</v>
      </c>
      <c r="R593" s="43">
        <f t="shared" si="344"/>
        <v>110.23</v>
      </c>
      <c r="S593" s="43">
        <f t="shared" si="344"/>
        <v>110.23</v>
      </c>
      <c r="T593" s="43">
        <f t="shared" si="344"/>
        <v>110.23</v>
      </c>
      <c r="U593" s="43">
        <f t="shared" si="344"/>
        <v>110.23</v>
      </c>
      <c r="V593" s="43">
        <f t="shared" si="344"/>
        <v>110.23</v>
      </c>
      <c r="W593" s="43">
        <f t="shared" si="344"/>
        <v>110.23</v>
      </c>
      <c r="X593" s="43">
        <f t="shared" si="344"/>
        <v>110.23</v>
      </c>
      <c r="Y593" s="43">
        <f t="shared" si="344"/>
        <v>110.23</v>
      </c>
      <c r="Z593" s="43">
        <f t="shared" si="344"/>
        <v>110.23</v>
      </c>
      <c r="AA593" s="43">
        <f t="shared" si="344"/>
        <v>110.23</v>
      </c>
    </row>
    <row r="594" spans="1:27" collapsed="1" x14ac:dyDescent="0.2">
      <c r="A594" s="97" t="s">
        <v>1607</v>
      </c>
      <c r="B594" s="27" t="str">
        <f>"23"&amp;"."&amp;$B$663&amp;"."&amp;$B$664</f>
        <v>23.01.2023</v>
      </c>
      <c r="C594" s="89" t="s">
        <v>74</v>
      </c>
      <c r="D594" s="90">
        <f>ROUND(((D595+D596+D598+D597)/1000),5)</f>
        <v>1.7257</v>
      </c>
      <c r="E594" s="90">
        <f>ROUND(((E595+E596+E598+E597)/1000),5)</f>
        <v>1.6912499999999999</v>
      </c>
      <c r="F594" s="90">
        <f>ROUND(((F595+F596+F598+F597)/1000),5)</f>
        <v>1.63578</v>
      </c>
      <c r="G594" s="90">
        <f t="shared" ref="G594:AA594" si="345">ROUND(((G595+G596+G598+G597)/1000),5)</f>
        <v>1.6263700000000001</v>
      </c>
      <c r="H594" s="90">
        <f t="shared" si="345"/>
        <v>1.6633100000000001</v>
      </c>
      <c r="I594" s="90">
        <f t="shared" si="345"/>
        <v>1.72424</v>
      </c>
      <c r="J594" s="90">
        <f t="shared" si="345"/>
        <v>1.9646600000000001</v>
      </c>
      <c r="K594" s="90">
        <f t="shared" si="345"/>
        <v>2.29861</v>
      </c>
      <c r="L594" s="90">
        <f t="shared" si="345"/>
        <v>2.44537</v>
      </c>
      <c r="M594" s="90">
        <f t="shared" si="345"/>
        <v>2.4727000000000001</v>
      </c>
      <c r="N594" s="90">
        <f t="shared" si="345"/>
        <v>2.4858799999999999</v>
      </c>
      <c r="O594" s="90">
        <f t="shared" si="345"/>
        <v>2.5156499999999999</v>
      </c>
      <c r="P594" s="90">
        <f t="shared" si="345"/>
        <v>2.4964300000000001</v>
      </c>
      <c r="Q594" s="90">
        <f t="shared" si="345"/>
        <v>2.5038299999999998</v>
      </c>
      <c r="R594" s="90">
        <f t="shared" si="345"/>
        <v>2.4986000000000002</v>
      </c>
      <c r="S594" s="90">
        <f t="shared" si="345"/>
        <v>2.4668700000000001</v>
      </c>
      <c r="T594" s="90">
        <f t="shared" si="345"/>
        <v>2.47011</v>
      </c>
      <c r="U594" s="90">
        <f t="shared" si="345"/>
        <v>2.4821</v>
      </c>
      <c r="V594" s="90">
        <f t="shared" si="345"/>
        <v>2.47749</v>
      </c>
      <c r="W594" s="90">
        <f t="shared" si="345"/>
        <v>2.4926300000000001</v>
      </c>
      <c r="X594" s="90">
        <f t="shared" si="345"/>
        <v>2.4611299999999998</v>
      </c>
      <c r="Y594" s="90">
        <f t="shared" si="345"/>
        <v>2.3137599999999998</v>
      </c>
      <c r="Z594" s="90">
        <f t="shared" si="345"/>
        <v>2.0913300000000001</v>
      </c>
      <c r="AA594" s="90">
        <f t="shared" si="345"/>
        <v>1.7255499999999999</v>
      </c>
    </row>
    <row r="595" spans="1:27" ht="12.75" hidden="1" customHeight="1" outlineLevel="1" x14ac:dyDescent="0.2">
      <c r="A595" s="98" t="s">
        <v>1608</v>
      </c>
      <c r="B595" s="62" t="s">
        <v>236</v>
      </c>
      <c r="C595" s="42" t="s">
        <v>77</v>
      </c>
      <c r="D595" s="43">
        <v>1174.58</v>
      </c>
      <c r="E595" s="43">
        <v>1140.1300000000001</v>
      </c>
      <c r="F595" s="43">
        <v>1084.6600000000001</v>
      </c>
      <c r="G595" s="43">
        <v>1075.25</v>
      </c>
      <c r="H595" s="43">
        <v>1112.19</v>
      </c>
      <c r="I595" s="43">
        <v>1173.1199999999999</v>
      </c>
      <c r="J595" s="43">
        <v>1413.54</v>
      </c>
      <c r="K595" s="43">
        <v>1747.49</v>
      </c>
      <c r="L595" s="43">
        <v>1894.25</v>
      </c>
      <c r="M595" s="43">
        <v>1921.58</v>
      </c>
      <c r="N595" s="43">
        <v>1934.76</v>
      </c>
      <c r="O595" s="43">
        <v>1964.53</v>
      </c>
      <c r="P595" s="43">
        <v>1945.31</v>
      </c>
      <c r="Q595" s="43">
        <v>1952.71</v>
      </c>
      <c r="R595" s="43">
        <v>1947.48</v>
      </c>
      <c r="S595" s="43">
        <v>1915.75</v>
      </c>
      <c r="T595" s="43">
        <v>1918.99</v>
      </c>
      <c r="U595" s="43">
        <v>1930.98</v>
      </c>
      <c r="V595" s="43">
        <v>1926.37</v>
      </c>
      <c r="W595" s="43">
        <v>1941.51</v>
      </c>
      <c r="X595" s="43">
        <v>1910.01</v>
      </c>
      <c r="Y595" s="43">
        <v>1762.64</v>
      </c>
      <c r="Z595" s="43">
        <v>1540.21</v>
      </c>
      <c r="AA595" s="43">
        <v>1174.43</v>
      </c>
    </row>
    <row r="596" spans="1:27" ht="12.75" hidden="1" customHeight="1" outlineLevel="1" x14ac:dyDescent="0.2">
      <c r="A596" s="98" t="s">
        <v>1609</v>
      </c>
      <c r="B596" s="62" t="s">
        <v>88</v>
      </c>
      <c r="C596" s="42" t="s">
        <v>77</v>
      </c>
      <c r="D596" s="43">
        <f>$D$486</f>
        <v>434.18</v>
      </c>
      <c r="E596" s="43">
        <f t="shared" ref="E596:AA596" si="346">$D$486</f>
        <v>434.18</v>
      </c>
      <c r="F596" s="43">
        <f t="shared" si="346"/>
        <v>434.18</v>
      </c>
      <c r="G596" s="43">
        <f t="shared" si="346"/>
        <v>434.18</v>
      </c>
      <c r="H596" s="43">
        <f t="shared" si="346"/>
        <v>434.18</v>
      </c>
      <c r="I596" s="43">
        <f t="shared" si="346"/>
        <v>434.18</v>
      </c>
      <c r="J596" s="43">
        <f t="shared" si="346"/>
        <v>434.18</v>
      </c>
      <c r="K596" s="43">
        <f t="shared" si="346"/>
        <v>434.18</v>
      </c>
      <c r="L596" s="43">
        <f t="shared" si="346"/>
        <v>434.18</v>
      </c>
      <c r="M596" s="43">
        <f t="shared" si="346"/>
        <v>434.18</v>
      </c>
      <c r="N596" s="43">
        <f t="shared" si="346"/>
        <v>434.18</v>
      </c>
      <c r="O596" s="43">
        <f t="shared" si="346"/>
        <v>434.18</v>
      </c>
      <c r="P596" s="43">
        <f t="shared" si="346"/>
        <v>434.18</v>
      </c>
      <c r="Q596" s="43">
        <f t="shared" si="346"/>
        <v>434.18</v>
      </c>
      <c r="R596" s="43">
        <f t="shared" si="346"/>
        <v>434.18</v>
      </c>
      <c r="S596" s="43">
        <f t="shared" si="346"/>
        <v>434.18</v>
      </c>
      <c r="T596" s="43">
        <f t="shared" si="346"/>
        <v>434.18</v>
      </c>
      <c r="U596" s="43">
        <f t="shared" si="346"/>
        <v>434.18</v>
      </c>
      <c r="V596" s="43">
        <f t="shared" si="346"/>
        <v>434.18</v>
      </c>
      <c r="W596" s="43">
        <f t="shared" si="346"/>
        <v>434.18</v>
      </c>
      <c r="X596" s="43">
        <f t="shared" si="346"/>
        <v>434.18</v>
      </c>
      <c r="Y596" s="43">
        <f t="shared" si="346"/>
        <v>434.18</v>
      </c>
      <c r="Z596" s="43">
        <f t="shared" si="346"/>
        <v>434.18</v>
      </c>
      <c r="AA596" s="43">
        <f t="shared" si="346"/>
        <v>434.18</v>
      </c>
    </row>
    <row r="597" spans="1:27" ht="12.75" hidden="1" customHeight="1" outlineLevel="1" x14ac:dyDescent="0.2">
      <c r="A597" s="98" t="s">
        <v>1610</v>
      </c>
      <c r="B597" s="62" t="s">
        <v>81</v>
      </c>
      <c r="C597" s="42" t="s">
        <v>77</v>
      </c>
      <c r="D597" s="43">
        <v>6.71</v>
      </c>
      <c r="E597" s="43">
        <v>6.71</v>
      </c>
      <c r="F597" s="43">
        <v>6.71</v>
      </c>
      <c r="G597" s="43">
        <v>6.71</v>
      </c>
      <c r="H597" s="43">
        <v>6.71</v>
      </c>
      <c r="I597" s="43">
        <v>6.71</v>
      </c>
      <c r="J597" s="43">
        <v>6.71</v>
      </c>
      <c r="K597" s="43">
        <v>6.71</v>
      </c>
      <c r="L597" s="43">
        <v>6.71</v>
      </c>
      <c r="M597" s="43">
        <v>6.71</v>
      </c>
      <c r="N597" s="43">
        <v>6.71</v>
      </c>
      <c r="O597" s="43">
        <v>6.71</v>
      </c>
      <c r="P597" s="43">
        <v>6.71</v>
      </c>
      <c r="Q597" s="43">
        <v>6.71</v>
      </c>
      <c r="R597" s="43">
        <v>6.71</v>
      </c>
      <c r="S597" s="43">
        <v>6.71</v>
      </c>
      <c r="T597" s="43">
        <v>6.71</v>
      </c>
      <c r="U597" s="43">
        <v>6.71</v>
      </c>
      <c r="V597" s="43">
        <v>6.71</v>
      </c>
      <c r="W597" s="43">
        <v>6.71</v>
      </c>
      <c r="X597" s="43">
        <v>6.71</v>
      </c>
      <c r="Y597" s="43">
        <v>6.71</v>
      </c>
      <c r="Z597" s="43">
        <v>6.71</v>
      </c>
      <c r="AA597" s="43">
        <v>6.71</v>
      </c>
    </row>
    <row r="598" spans="1:27" ht="12.75" hidden="1" customHeight="1" outlineLevel="1" x14ac:dyDescent="0.2">
      <c r="A598" s="98" t="s">
        <v>1611</v>
      </c>
      <c r="B598" s="62" t="s">
        <v>79</v>
      </c>
      <c r="C598" s="42" t="s">
        <v>77</v>
      </c>
      <c r="D598" s="43">
        <f>$D$11</f>
        <v>110.23</v>
      </c>
      <c r="E598" s="43">
        <f t="shared" ref="E598:AA598" si="347">$D$11</f>
        <v>110.23</v>
      </c>
      <c r="F598" s="43">
        <f t="shared" si="347"/>
        <v>110.23</v>
      </c>
      <c r="G598" s="43">
        <f t="shared" si="347"/>
        <v>110.23</v>
      </c>
      <c r="H598" s="43">
        <f t="shared" si="347"/>
        <v>110.23</v>
      </c>
      <c r="I598" s="43">
        <f t="shared" si="347"/>
        <v>110.23</v>
      </c>
      <c r="J598" s="43">
        <f t="shared" si="347"/>
        <v>110.23</v>
      </c>
      <c r="K598" s="43">
        <f t="shared" si="347"/>
        <v>110.23</v>
      </c>
      <c r="L598" s="43">
        <f t="shared" si="347"/>
        <v>110.23</v>
      </c>
      <c r="M598" s="43">
        <f t="shared" si="347"/>
        <v>110.23</v>
      </c>
      <c r="N598" s="43">
        <f t="shared" si="347"/>
        <v>110.23</v>
      </c>
      <c r="O598" s="43">
        <f t="shared" si="347"/>
        <v>110.23</v>
      </c>
      <c r="P598" s="43">
        <f t="shared" si="347"/>
        <v>110.23</v>
      </c>
      <c r="Q598" s="43">
        <f t="shared" si="347"/>
        <v>110.23</v>
      </c>
      <c r="R598" s="43">
        <f t="shared" si="347"/>
        <v>110.23</v>
      </c>
      <c r="S598" s="43">
        <f t="shared" si="347"/>
        <v>110.23</v>
      </c>
      <c r="T598" s="43">
        <f t="shared" si="347"/>
        <v>110.23</v>
      </c>
      <c r="U598" s="43">
        <f t="shared" si="347"/>
        <v>110.23</v>
      </c>
      <c r="V598" s="43">
        <f t="shared" si="347"/>
        <v>110.23</v>
      </c>
      <c r="W598" s="43">
        <f t="shared" si="347"/>
        <v>110.23</v>
      </c>
      <c r="X598" s="43">
        <f t="shared" si="347"/>
        <v>110.23</v>
      </c>
      <c r="Y598" s="43">
        <f t="shared" si="347"/>
        <v>110.23</v>
      </c>
      <c r="Z598" s="43">
        <f t="shared" si="347"/>
        <v>110.23</v>
      </c>
      <c r="AA598" s="43">
        <f t="shared" si="347"/>
        <v>110.23</v>
      </c>
    </row>
    <row r="599" spans="1:27" collapsed="1" x14ac:dyDescent="0.2">
      <c r="A599" s="97" t="s">
        <v>1612</v>
      </c>
      <c r="B599" s="27" t="str">
        <f>"24"&amp;"."&amp;$B$663&amp;"."&amp;$B$664</f>
        <v>24.01.2023</v>
      </c>
      <c r="C599" s="89" t="s">
        <v>74</v>
      </c>
      <c r="D599" s="90">
        <f>ROUND(((D600+D601+D603+D602)/1000),5)</f>
        <v>1.7212700000000001</v>
      </c>
      <c r="E599" s="90">
        <f>ROUND(((E600+E601+E603+E602)/1000),5)</f>
        <v>1.66395</v>
      </c>
      <c r="F599" s="90">
        <f>ROUND(((F600+F601+F603+F602)/1000),5)</f>
        <v>1.64635</v>
      </c>
      <c r="G599" s="90">
        <f t="shared" ref="G599:AA599" si="348">ROUND(((G600+G601+G603+G602)/1000),5)</f>
        <v>1.64683</v>
      </c>
      <c r="H599" s="90">
        <f t="shared" si="348"/>
        <v>1.69458</v>
      </c>
      <c r="I599" s="90">
        <f t="shared" si="348"/>
        <v>1.7657700000000001</v>
      </c>
      <c r="J599" s="90">
        <f t="shared" si="348"/>
        <v>2.1295099999999998</v>
      </c>
      <c r="K599" s="90">
        <f t="shared" si="348"/>
        <v>2.3293900000000001</v>
      </c>
      <c r="L599" s="90">
        <f t="shared" si="348"/>
        <v>2.4418500000000001</v>
      </c>
      <c r="M599" s="90">
        <f t="shared" si="348"/>
        <v>2.4587400000000001</v>
      </c>
      <c r="N599" s="90">
        <f t="shared" si="348"/>
        <v>2.47119</v>
      </c>
      <c r="O599" s="90">
        <f t="shared" si="348"/>
        <v>2.4925299999999999</v>
      </c>
      <c r="P599" s="90">
        <f t="shared" si="348"/>
        <v>2.4814699999999998</v>
      </c>
      <c r="Q599" s="90">
        <f t="shared" si="348"/>
        <v>2.4866600000000001</v>
      </c>
      <c r="R599" s="90">
        <f t="shared" si="348"/>
        <v>2.48543</v>
      </c>
      <c r="S599" s="90">
        <f t="shared" si="348"/>
        <v>2.45764</v>
      </c>
      <c r="T599" s="90">
        <f t="shared" si="348"/>
        <v>2.4574400000000001</v>
      </c>
      <c r="U599" s="90">
        <f t="shared" si="348"/>
        <v>2.46814</v>
      </c>
      <c r="V599" s="90">
        <f t="shared" si="348"/>
        <v>2.4660899999999999</v>
      </c>
      <c r="W599" s="90">
        <f t="shared" si="348"/>
        <v>2.4787400000000002</v>
      </c>
      <c r="X599" s="90">
        <f t="shared" si="348"/>
        <v>2.4331</v>
      </c>
      <c r="Y599" s="90">
        <f t="shared" si="348"/>
        <v>2.36036</v>
      </c>
      <c r="Z599" s="90">
        <f t="shared" si="348"/>
        <v>2.20547</v>
      </c>
      <c r="AA599" s="90">
        <f t="shared" si="348"/>
        <v>1.76901</v>
      </c>
    </row>
    <row r="600" spans="1:27" ht="12.75" hidden="1" customHeight="1" outlineLevel="1" x14ac:dyDescent="0.2">
      <c r="A600" s="98" t="s">
        <v>1613</v>
      </c>
      <c r="B600" s="62" t="s">
        <v>236</v>
      </c>
      <c r="C600" s="42" t="s">
        <v>77</v>
      </c>
      <c r="D600" s="43">
        <v>1170.1500000000001</v>
      </c>
      <c r="E600" s="43">
        <v>1112.83</v>
      </c>
      <c r="F600" s="43">
        <v>1095.23</v>
      </c>
      <c r="G600" s="43">
        <v>1095.71</v>
      </c>
      <c r="H600" s="43">
        <v>1143.46</v>
      </c>
      <c r="I600" s="43">
        <v>1214.6500000000001</v>
      </c>
      <c r="J600" s="43">
        <v>1578.39</v>
      </c>
      <c r="K600" s="43">
        <v>1778.27</v>
      </c>
      <c r="L600" s="43">
        <v>1890.73</v>
      </c>
      <c r="M600" s="43">
        <v>1907.62</v>
      </c>
      <c r="N600" s="43">
        <v>1920.07</v>
      </c>
      <c r="O600" s="43">
        <v>1941.41</v>
      </c>
      <c r="P600" s="43">
        <v>1930.35</v>
      </c>
      <c r="Q600" s="43">
        <v>1935.54</v>
      </c>
      <c r="R600" s="43">
        <v>1934.31</v>
      </c>
      <c r="S600" s="43">
        <v>1906.52</v>
      </c>
      <c r="T600" s="43">
        <v>1906.32</v>
      </c>
      <c r="U600" s="43">
        <v>1917.02</v>
      </c>
      <c r="V600" s="43">
        <v>1914.97</v>
      </c>
      <c r="W600" s="43">
        <v>1927.62</v>
      </c>
      <c r="X600" s="43">
        <v>1881.98</v>
      </c>
      <c r="Y600" s="43">
        <v>1809.24</v>
      </c>
      <c r="Z600" s="43">
        <v>1654.35</v>
      </c>
      <c r="AA600" s="43">
        <v>1217.8900000000001</v>
      </c>
    </row>
    <row r="601" spans="1:27" ht="12.75" hidden="1" customHeight="1" outlineLevel="1" x14ac:dyDescent="0.2">
      <c r="A601" s="98" t="s">
        <v>1614</v>
      </c>
      <c r="B601" s="62" t="s">
        <v>88</v>
      </c>
      <c r="C601" s="42" t="s">
        <v>77</v>
      </c>
      <c r="D601" s="43">
        <f>$D$486</f>
        <v>434.18</v>
      </c>
      <c r="E601" s="43">
        <f t="shared" ref="E601:AA601" si="349">$D$486</f>
        <v>434.18</v>
      </c>
      <c r="F601" s="43">
        <f t="shared" si="349"/>
        <v>434.18</v>
      </c>
      <c r="G601" s="43">
        <f t="shared" si="349"/>
        <v>434.18</v>
      </c>
      <c r="H601" s="43">
        <f t="shared" si="349"/>
        <v>434.18</v>
      </c>
      <c r="I601" s="43">
        <f t="shared" si="349"/>
        <v>434.18</v>
      </c>
      <c r="J601" s="43">
        <f t="shared" si="349"/>
        <v>434.18</v>
      </c>
      <c r="K601" s="43">
        <f t="shared" si="349"/>
        <v>434.18</v>
      </c>
      <c r="L601" s="43">
        <f t="shared" si="349"/>
        <v>434.18</v>
      </c>
      <c r="M601" s="43">
        <f t="shared" si="349"/>
        <v>434.18</v>
      </c>
      <c r="N601" s="43">
        <f t="shared" si="349"/>
        <v>434.18</v>
      </c>
      <c r="O601" s="43">
        <f t="shared" si="349"/>
        <v>434.18</v>
      </c>
      <c r="P601" s="43">
        <f t="shared" si="349"/>
        <v>434.18</v>
      </c>
      <c r="Q601" s="43">
        <f t="shared" si="349"/>
        <v>434.18</v>
      </c>
      <c r="R601" s="43">
        <f t="shared" si="349"/>
        <v>434.18</v>
      </c>
      <c r="S601" s="43">
        <f t="shared" si="349"/>
        <v>434.18</v>
      </c>
      <c r="T601" s="43">
        <f t="shared" si="349"/>
        <v>434.18</v>
      </c>
      <c r="U601" s="43">
        <f t="shared" si="349"/>
        <v>434.18</v>
      </c>
      <c r="V601" s="43">
        <f t="shared" si="349"/>
        <v>434.18</v>
      </c>
      <c r="W601" s="43">
        <f t="shared" si="349"/>
        <v>434.18</v>
      </c>
      <c r="X601" s="43">
        <f t="shared" si="349"/>
        <v>434.18</v>
      </c>
      <c r="Y601" s="43">
        <f t="shared" si="349"/>
        <v>434.18</v>
      </c>
      <c r="Z601" s="43">
        <f t="shared" si="349"/>
        <v>434.18</v>
      </c>
      <c r="AA601" s="43">
        <f t="shared" si="349"/>
        <v>434.18</v>
      </c>
    </row>
    <row r="602" spans="1:27" ht="12.75" hidden="1" customHeight="1" outlineLevel="1" x14ac:dyDescent="0.2">
      <c r="A602" s="98" t="s">
        <v>1615</v>
      </c>
      <c r="B602" s="62" t="s">
        <v>81</v>
      </c>
      <c r="C602" s="42" t="s">
        <v>77</v>
      </c>
      <c r="D602" s="43">
        <v>6.71</v>
      </c>
      <c r="E602" s="43">
        <v>6.71</v>
      </c>
      <c r="F602" s="43">
        <v>6.71</v>
      </c>
      <c r="G602" s="43">
        <v>6.71</v>
      </c>
      <c r="H602" s="43">
        <v>6.71</v>
      </c>
      <c r="I602" s="43">
        <v>6.71</v>
      </c>
      <c r="J602" s="43">
        <v>6.71</v>
      </c>
      <c r="K602" s="43">
        <v>6.71</v>
      </c>
      <c r="L602" s="43">
        <v>6.71</v>
      </c>
      <c r="M602" s="43">
        <v>6.71</v>
      </c>
      <c r="N602" s="43">
        <v>6.71</v>
      </c>
      <c r="O602" s="43">
        <v>6.71</v>
      </c>
      <c r="P602" s="43">
        <v>6.71</v>
      </c>
      <c r="Q602" s="43">
        <v>6.71</v>
      </c>
      <c r="R602" s="43">
        <v>6.71</v>
      </c>
      <c r="S602" s="43">
        <v>6.71</v>
      </c>
      <c r="T602" s="43">
        <v>6.71</v>
      </c>
      <c r="U602" s="43">
        <v>6.71</v>
      </c>
      <c r="V602" s="43">
        <v>6.71</v>
      </c>
      <c r="W602" s="43">
        <v>6.71</v>
      </c>
      <c r="X602" s="43">
        <v>6.71</v>
      </c>
      <c r="Y602" s="43">
        <v>6.71</v>
      </c>
      <c r="Z602" s="43">
        <v>6.71</v>
      </c>
      <c r="AA602" s="43">
        <v>6.71</v>
      </c>
    </row>
    <row r="603" spans="1:27" ht="12.75" hidden="1" customHeight="1" outlineLevel="1" x14ac:dyDescent="0.2">
      <c r="A603" s="98" t="s">
        <v>1616</v>
      </c>
      <c r="B603" s="62" t="s">
        <v>79</v>
      </c>
      <c r="C603" s="42" t="s">
        <v>77</v>
      </c>
      <c r="D603" s="43">
        <f>$D$11</f>
        <v>110.23</v>
      </c>
      <c r="E603" s="43">
        <f t="shared" ref="E603:AA603" si="350">$D$11</f>
        <v>110.23</v>
      </c>
      <c r="F603" s="43">
        <f t="shared" si="350"/>
        <v>110.23</v>
      </c>
      <c r="G603" s="43">
        <f t="shared" si="350"/>
        <v>110.23</v>
      </c>
      <c r="H603" s="43">
        <f t="shared" si="350"/>
        <v>110.23</v>
      </c>
      <c r="I603" s="43">
        <f t="shared" si="350"/>
        <v>110.23</v>
      </c>
      <c r="J603" s="43">
        <f t="shared" si="350"/>
        <v>110.23</v>
      </c>
      <c r="K603" s="43">
        <f t="shared" si="350"/>
        <v>110.23</v>
      </c>
      <c r="L603" s="43">
        <f t="shared" si="350"/>
        <v>110.23</v>
      </c>
      <c r="M603" s="43">
        <f t="shared" si="350"/>
        <v>110.23</v>
      </c>
      <c r="N603" s="43">
        <f t="shared" si="350"/>
        <v>110.23</v>
      </c>
      <c r="O603" s="43">
        <f t="shared" si="350"/>
        <v>110.23</v>
      </c>
      <c r="P603" s="43">
        <f t="shared" si="350"/>
        <v>110.23</v>
      </c>
      <c r="Q603" s="43">
        <f t="shared" si="350"/>
        <v>110.23</v>
      </c>
      <c r="R603" s="43">
        <f t="shared" si="350"/>
        <v>110.23</v>
      </c>
      <c r="S603" s="43">
        <f t="shared" si="350"/>
        <v>110.23</v>
      </c>
      <c r="T603" s="43">
        <f t="shared" si="350"/>
        <v>110.23</v>
      </c>
      <c r="U603" s="43">
        <f t="shared" si="350"/>
        <v>110.23</v>
      </c>
      <c r="V603" s="43">
        <f t="shared" si="350"/>
        <v>110.23</v>
      </c>
      <c r="W603" s="43">
        <f t="shared" si="350"/>
        <v>110.23</v>
      </c>
      <c r="X603" s="43">
        <f t="shared" si="350"/>
        <v>110.23</v>
      </c>
      <c r="Y603" s="43">
        <f t="shared" si="350"/>
        <v>110.23</v>
      </c>
      <c r="Z603" s="43">
        <f t="shared" si="350"/>
        <v>110.23</v>
      </c>
      <c r="AA603" s="43">
        <f t="shared" si="350"/>
        <v>110.23</v>
      </c>
    </row>
    <row r="604" spans="1:27" collapsed="1" x14ac:dyDescent="0.2">
      <c r="A604" s="97" t="s">
        <v>1617</v>
      </c>
      <c r="B604" s="27" t="str">
        <f>"25"&amp;"."&amp;$B$663&amp;"."&amp;$B$664</f>
        <v>25.01.2023</v>
      </c>
      <c r="C604" s="89" t="s">
        <v>74</v>
      </c>
      <c r="D604" s="90">
        <f>ROUND(((D605+D606+D608+D607)/1000),5)</f>
        <v>1.7230300000000001</v>
      </c>
      <c r="E604" s="90">
        <f>ROUND(((E605+E606+E608+E607)/1000),5)</f>
        <v>1.68771</v>
      </c>
      <c r="F604" s="90">
        <f>ROUND(((F605+F606+F608+F607)/1000),5)</f>
        <v>1.6563399999999999</v>
      </c>
      <c r="G604" s="90">
        <f t="shared" ref="G604:AA604" si="351">ROUND(((G605+G606+G608+G607)/1000),5)</f>
        <v>1.6579900000000001</v>
      </c>
      <c r="H604" s="90">
        <f t="shared" si="351"/>
        <v>1.71452</v>
      </c>
      <c r="I604" s="90">
        <f t="shared" si="351"/>
        <v>1.76241</v>
      </c>
      <c r="J604" s="90">
        <f t="shared" si="351"/>
        <v>2.1318999999999999</v>
      </c>
      <c r="K604" s="90">
        <f t="shared" si="351"/>
        <v>2.3841199999999998</v>
      </c>
      <c r="L604" s="90">
        <f t="shared" si="351"/>
        <v>2.48874</v>
      </c>
      <c r="M604" s="90">
        <f t="shared" si="351"/>
        <v>2.50237</v>
      </c>
      <c r="N604" s="90">
        <f t="shared" si="351"/>
        <v>2.5179100000000001</v>
      </c>
      <c r="O604" s="90">
        <f t="shared" si="351"/>
        <v>2.54121</v>
      </c>
      <c r="P604" s="90">
        <f t="shared" si="351"/>
        <v>2.5258500000000002</v>
      </c>
      <c r="Q604" s="90">
        <f t="shared" si="351"/>
        <v>2.5309300000000001</v>
      </c>
      <c r="R604" s="90">
        <f t="shared" si="351"/>
        <v>2.5280499999999999</v>
      </c>
      <c r="S604" s="90">
        <f t="shared" si="351"/>
        <v>2.4988999999999999</v>
      </c>
      <c r="T604" s="90">
        <f t="shared" si="351"/>
        <v>2.4975800000000001</v>
      </c>
      <c r="U604" s="90">
        <f t="shared" si="351"/>
        <v>2.5114200000000002</v>
      </c>
      <c r="V604" s="90">
        <f t="shared" si="351"/>
        <v>2.50793</v>
      </c>
      <c r="W604" s="90">
        <f t="shared" si="351"/>
        <v>2.5227300000000001</v>
      </c>
      <c r="X604" s="90">
        <f t="shared" si="351"/>
        <v>2.4912399999999999</v>
      </c>
      <c r="Y604" s="90">
        <f t="shared" si="351"/>
        <v>2.3752499999999999</v>
      </c>
      <c r="Z604" s="90">
        <f t="shared" si="351"/>
        <v>2.2170800000000002</v>
      </c>
      <c r="AA604" s="90">
        <f t="shared" si="351"/>
        <v>1.7805599999999999</v>
      </c>
    </row>
    <row r="605" spans="1:27" ht="12.75" hidden="1" customHeight="1" outlineLevel="1" x14ac:dyDescent="0.2">
      <c r="A605" s="98" t="s">
        <v>1618</v>
      </c>
      <c r="B605" s="62" t="s">
        <v>236</v>
      </c>
      <c r="C605" s="42" t="s">
        <v>77</v>
      </c>
      <c r="D605" s="43">
        <v>1171.9100000000001</v>
      </c>
      <c r="E605" s="43">
        <v>1136.5899999999999</v>
      </c>
      <c r="F605" s="43">
        <v>1105.22</v>
      </c>
      <c r="G605" s="43">
        <v>1106.8699999999999</v>
      </c>
      <c r="H605" s="43">
        <v>1163.4000000000001</v>
      </c>
      <c r="I605" s="43">
        <v>1211.29</v>
      </c>
      <c r="J605" s="43">
        <v>1580.78</v>
      </c>
      <c r="K605" s="43">
        <v>1833</v>
      </c>
      <c r="L605" s="43">
        <v>1937.62</v>
      </c>
      <c r="M605" s="43">
        <v>1951.25</v>
      </c>
      <c r="N605" s="43">
        <v>1966.79</v>
      </c>
      <c r="O605" s="43">
        <v>1990.09</v>
      </c>
      <c r="P605" s="43">
        <v>1974.73</v>
      </c>
      <c r="Q605" s="43">
        <v>1979.81</v>
      </c>
      <c r="R605" s="43">
        <v>1976.93</v>
      </c>
      <c r="S605" s="43">
        <v>1947.78</v>
      </c>
      <c r="T605" s="43">
        <v>1946.46</v>
      </c>
      <c r="U605" s="43">
        <v>1960.3</v>
      </c>
      <c r="V605" s="43">
        <v>1956.81</v>
      </c>
      <c r="W605" s="43">
        <v>1971.61</v>
      </c>
      <c r="X605" s="43">
        <v>1940.12</v>
      </c>
      <c r="Y605" s="43">
        <v>1824.13</v>
      </c>
      <c r="Z605" s="43">
        <v>1665.96</v>
      </c>
      <c r="AA605" s="43">
        <v>1229.44</v>
      </c>
    </row>
    <row r="606" spans="1:27" ht="12.75" hidden="1" customHeight="1" outlineLevel="1" x14ac:dyDescent="0.2">
      <c r="A606" s="98" t="s">
        <v>1619</v>
      </c>
      <c r="B606" s="62" t="s">
        <v>88</v>
      </c>
      <c r="C606" s="42" t="s">
        <v>77</v>
      </c>
      <c r="D606" s="43">
        <f>$D$486</f>
        <v>434.18</v>
      </c>
      <c r="E606" s="43">
        <f t="shared" ref="E606:AA606" si="352">$D$486</f>
        <v>434.18</v>
      </c>
      <c r="F606" s="43">
        <f t="shared" si="352"/>
        <v>434.18</v>
      </c>
      <c r="G606" s="43">
        <f t="shared" si="352"/>
        <v>434.18</v>
      </c>
      <c r="H606" s="43">
        <f t="shared" si="352"/>
        <v>434.18</v>
      </c>
      <c r="I606" s="43">
        <f t="shared" si="352"/>
        <v>434.18</v>
      </c>
      <c r="J606" s="43">
        <f t="shared" si="352"/>
        <v>434.18</v>
      </c>
      <c r="K606" s="43">
        <f t="shared" si="352"/>
        <v>434.18</v>
      </c>
      <c r="L606" s="43">
        <f t="shared" si="352"/>
        <v>434.18</v>
      </c>
      <c r="M606" s="43">
        <f t="shared" si="352"/>
        <v>434.18</v>
      </c>
      <c r="N606" s="43">
        <f t="shared" si="352"/>
        <v>434.18</v>
      </c>
      <c r="O606" s="43">
        <f t="shared" si="352"/>
        <v>434.18</v>
      </c>
      <c r="P606" s="43">
        <f t="shared" si="352"/>
        <v>434.18</v>
      </c>
      <c r="Q606" s="43">
        <f t="shared" si="352"/>
        <v>434.18</v>
      </c>
      <c r="R606" s="43">
        <f t="shared" si="352"/>
        <v>434.18</v>
      </c>
      <c r="S606" s="43">
        <f t="shared" si="352"/>
        <v>434.18</v>
      </c>
      <c r="T606" s="43">
        <f t="shared" si="352"/>
        <v>434.18</v>
      </c>
      <c r="U606" s="43">
        <f t="shared" si="352"/>
        <v>434.18</v>
      </c>
      <c r="V606" s="43">
        <f t="shared" si="352"/>
        <v>434.18</v>
      </c>
      <c r="W606" s="43">
        <f t="shared" si="352"/>
        <v>434.18</v>
      </c>
      <c r="X606" s="43">
        <f t="shared" si="352"/>
        <v>434.18</v>
      </c>
      <c r="Y606" s="43">
        <f t="shared" si="352"/>
        <v>434.18</v>
      </c>
      <c r="Z606" s="43">
        <f t="shared" si="352"/>
        <v>434.18</v>
      </c>
      <c r="AA606" s="43">
        <f t="shared" si="352"/>
        <v>434.18</v>
      </c>
    </row>
    <row r="607" spans="1:27" ht="12.75" hidden="1" customHeight="1" outlineLevel="1" x14ac:dyDescent="0.2">
      <c r="A607" s="98" t="s">
        <v>1620</v>
      </c>
      <c r="B607" s="62" t="s">
        <v>81</v>
      </c>
      <c r="C607" s="42" t="s">
        <v>77</v>
      </c>
      <c r="D607" s="43">
        <v>6.71</v>
      </c>
      <c r="E607" s="43">
        <v>6.71</v>
      </c>
      <c r="F607" s="43">
        <v>6.71</v>
      </c>
      <c r="G607" s="43">
        <v>6.71</v>
      </c>
      <c r="H607" s="43">
        <v>6.71</v>
      </c>
      <c r="I607" s="43">
        <v>6.71</v>
      </c>
      <c r="J607" s="43">
        <v>6.71</v>
      </c>
      <c r="K607" s="43">
        <v>6.71</v>
      </c>
      <c r="L607" s="43">
        <v>6.71</v>
      </c>
      <c r="M607" s="43">
        <v>6.71</v>
      </c>
      <c r="N607" s="43">
        <v>6.71</v>
      </c>
      <c r="O607" s="43">
        <v>6.71</v>
      </c>
      <c r="P607" s="43">
        <v>6.71</v>
      </c>
      <c r="Q607" s="43">
        <v>6.71</v>
      </c>
      <c r="R607" s="43">
        <v>6.71</v>
      </c>
      <c r="S607" s="43">
        <v>6.71</v>
      </c>
      <c r="T607" s="43">
        <v>6.71</v>
      </c>
      <c r="U607" s="43">
        <v>6.71</v>
      </c>
      <c r="V607" s="43">
        <v>6.71</v>
      </c>
      <c r="W607" s="43">
        <v>6.71</v>
      </c>
      <c r="X607" s="43">
        <v>6.71</v>
      </c>
      <c r="Y607" s="43">
        <v>6.71</v>
      </c>
      <c r="Z607" s="43">
        <v>6.71</v>
      </c>
      <c r="AA607" s="43">
        <v>6.71</v>
      </c>
    </row>
    <row r="608" spans="1:27" ht="12.75" hidden="1" customHeight="1" outlineLevel="1" x14ac:dyDescent="0.2">
      <c r="A608" s="98" t="s">
        <v>1621</v>
      </c>
      <c r="B608" s="62" t="s">
        <v>79</v>
      </c>
      <c r="C608" s="42" t="s">
        <v>77</v>
      </c>
      <c r="D608" s="43">
        <f>$D$11</f>
        <v>110.23</v>
      </c>
      <c r="E608" s="43">
        <f t="shared" ref="E608:AA608" si="353">$D$11</f>
        <v>110.23</v>
      </c>
      <c r="F608" s="43">
        <f t="shared" si="353"/>
        <v>110.23</v>
      </c>
      <c r="G608" s="43">
        <f t="shared" si="353"/>
        <v>110.23</v>
      </c>
      <c r="H608" s="43">
        <f t="shared" si="353"/>
        <v>110.23</v>
      </c>
      <c r="I608" s="43">
        <f t="shared" si="353"/>
        <v>110.23</v>
      </c>
      <c r="J608" s="43">
        <f t="shared" si="353"/>
        <v>110.23</v>
      </c>
      <c r="K608" s="43">
        <f t="shared" si="353"/>
        <v>110.23</v>
      </c>
      <c r="L608" s="43">
        <f t="shared" si="353"/>
        <v>110.23</v>
      </c>
      <c r="M608" s="43">
        <f t="shared" si="353"/>
        <v>110.23</v>
      </c>
      <c r="N608" s="43">
        <f t="shared" si="353"/>
        <v>110.23</v>
      </c>
      <c r="O608" s="43">
        <f t="shared" si="353"/>
        <v>110.23</v>
      </c>
      <c r="P608" s="43">
        <f t="shared" si="353"/>
        <v>110.23</v>
      </c>
      <c r="Q608" s="43">
        <f t="shared" si="353"/>
        <v>110.23</v>
      </c>
      <c r="R608" s="43">
        <f t="shared" si="353"/>
        <v>110.23</v>
      </c>
      <c r="S608" s="43">
        <f t="shared" si="353"/>
        <v>110.23</v>
      </c>
      <c r="T608" s="43">
        <f t="shared" si="353"/>
        <v>110.23</v>
      </c>
      <c r="U608" s="43">
        <f t="shared" si="353"/>
        <v>110.23</v>
      </c>
      <c r="V608" s="43">
        <f t="shared" si="353"/>
        <v>110.23</v>
      </c>
      <c r="W608" s="43">
        <f t="shared" si="353"/>
        <v>110.23</v>
      </c>
      <c r="X608" s="43">
        <f t="shared" si="353"/>
        <v>110.23</v>
      </c>
      <c r="Y608" s="43">
        <f t="shared" si="353"/>
        <v>110.23</v>
      </c>
      <c r="Z608" s="43">
        <f t="shared" si="353"/>
        <v>110.23</v>
      </c>
      <c r="AA608" s="43">
        <f t="shared" si="353"/>
        <v>110.23</v>
      </c>
    </row>
    <row r="609" spans="1:27" collapsed="1" x14ac:dyDescent="0.2">
      <c r="A609" s="97" t="s">
        <v>1622</v>
      </c>
      <c r="B609" s="27" t="str">
        <f>"26"&amp;"."&amp;$B$663&amp;"."&amp;$B$664</f>
        <v>26.01.2023</v>
      </c>
      <c r="C609" s="89" t="s">
        <v>74</v>
      </c>
      <c r="D609" s="90">
        <f>ROUND(((D610+D611+D613+D612)/1000),5)</f>
        <v>1.78531</v>
      </c>
      <c r="E609" s="90">
        <f>ROUND(((E610+E611+E613+E612)/1000),5)</f>
        <v>1.7559899999999999</v>
      </c>
      <c r="F609" s="90">
        <f>ROUND(((F610+F611+F613+F612)/1000),5)</f>
        <v>1.70156</v>
      </c>
      <c r="G609" s="90">
        <f t="shared" ref="G609:AA609" si="354">ROUND(((G610+G611+G613+G612)/1000),5)</f>
        <v>1.7234700000000001</v>
      </c>
      <c r="H609" s="90">
        <f t="shared" si="354"/>
        <v>1.7800199999999999</v>
      </c>
      <c r="I609" s="90">
        <f t="shared" si="354"/>
        <v>1.93729</v>
      </c>
      <c r="J609" s="90">
        <f t="shared" si="354"/>
        <v>2.2167599999999998</v>
      </c>
      <c r="K609" s="90">
        <f t="shared" si="354"/>
        <v>2.4149799999999999</v>
      </c>
      <c r="L609" s="90">
        <f t="shared" si="354"/>
        <v>2.5063499999999999</v>
      </c>
      <c r="M609" s="90">
        <f t="shared" si="354"/>
        <v>2.5190600000000001</v>
      </c>
      <c r="N609" s="90">
        <f t="shared" si="354"/>
        <v>2.5330499999999998</v>
      </c>
      <c r="O609" s="90">
        <f t="shared" si="354"/>
        <v>2.55532</v>
      </c>
      <c r="P609" s="90">
        <f t="shared" si="354"/>
        <v>2.54209</v>
      </c>
      <c r="Q609" s="90">
        <f t="shared" si="354"/>
        <v>2.5450300000000001</v>
      </c>
      <c r="R609" s="90">
        <f t="shared" si="354"/>
        <v>2.5425800000000001</v>
      </c>
      <c r="S609" s="90">
        <f t="shared" si="354"/>
        <v>2.5092500000000002</v>
      </c>
      <c r="T609" s="90">
        <f t="shared" si="354"/>
        <v>2.5071099999999999</v>
      </c>
      <c r="U609" s="90">
        <f t="shared" si="354"/>
        <v>2.5219299999999998</v>
      </c>
      <c r="V609" s="90">
        <f t="shared" si="354"/>
        <v>2.5196299999999998</v>
      </c>
      <c r="W609" s="90">
        <f t="shared" si="354"/>
        <v>2.5323600000000002</v>
      </c>
      <c r="X609" s="90">
        <f t="shared" si="354"/>
        <v>2.5036900000000002</v>
      </c>
      <c r="Y609" s="90">
        <f t="shared" si="354"/>
        <v>2.35588</v>
      </c>
      <c r="Z609" s="90">
        <f t="shared" si="354"/>
        <v>2.2369500000000002</v>
      </c>
      <c r="AA609" s="90">
        <f t="shared" si="354"/>
        <v>1.8084199999999999</v>
      </c>
    </row>
    <row r="610" spans="1:27" ht="12.75" hidden="1" customHeight="1" outlineLevel="1" x14ac:dyDescent="0.2">
      <c r="A610" s="98" t="s">
        <v>1623</v>
      </c>
      <c r="B610" s="62" t="s">
        <v>236</v>
      </c>
      <c r="C610" s="42" t="s">
        <v>77</v>
      </c>
      <c r="D610" s="43">
        <v>1234.19</v>
      </c>
      <c r="E610" s="43">
        <v>1204.8699999999999</v>
      </c>
      <c r="F610" s="43">
        <v>1150.44</v>
      </c>
      <c r="G610" s="43">
        <v>1172.3499999999999</v>
      </c>
      <c r="H610" s="43">
        <v>1228.9000000000001</v>
      </c>
      <c r="I610" s="43">
        <v>1386.17</v>
      </c>
      <c r="J610" s="43">
        <v>1665.64</v>
      </c>
      <c r="K610" s="43">
        <v>1863.86</v>
      </c>
      <c r="L610" s="43">
        <v>1955.23</v>
      </c>
      <c r="M610" s="43">
        <v>1967.94</v>
      </c>
      <c r="N610" s="43">
        <v>1981.93</v>
      </c>
      <c r="O610" s="43">
        <v>2004.2</v>
      </c>
      <c r="P610" s="43">
        <v>1990.97</v>
      </c>
      <c r="Q610" s="43">
        <v>1993.91</v>
      </c>
      <c r="R610" s="43">
        <v>1991.46</v>
      </c>
      <c r="S610" s="43">
        <v>1958.13</v>
      </c>
      <c r="T610" s="43">
        <v>1955.99</v>
      </c>
      <c r="U610" s="43">
        <v>1970.81</v>
      </c>
      <c r="V610" s="43">
        <v>1968.51</v>
      </c>
      <c r="W610" s="43">
        <v>1981.24</v>
      </c>
      <c r="X610" s="43">
        <v>1952.57</v>
      </c>
      <c r="Y610" s="43">
        <v>1804.76</v>
      </c>
      <c r="Z610" s="43">
        <v>1685.83</v>
      </c>
      <c r="AA610" s="43">
        <v>1257.3</v>
      </c>
    </row>
    <row r="611" spans="1:27" ht="12.75" hidden="1" customHeight="1" outlineLevel="1" x14ac:dyDescent="0.2">
      <c r="A611" s="98" t="s">
        <v>1624</v>
      </c>
      <c r="B611" s="62" t="s">
        <v>88</v>
      </c>
      <c r="C611" s="42" t="s">
        <v>77</v>
      </c>
      <c r="D611" s="43">
        <f>$D$486</f>
        <v>434.18</v>
      </c>
      <c r="E611" s="43">
        <f t="shared" ref="E611:AA611" si="355">$D$486</f>
        <v>434.18</v>
      </c>
      <c r="F611" s="43">
        <f t="shared" si="355"/>
        <v>434.18</v>
      </c>
      <c r="G611" s="43">
        <f t="shared" si="355"/>
        <v>434.18</v>
      </c>
      <c r="H611" s="43">
        <f t="shared" si="355"/>
        <v>434.18</v>
      </c>
      <c r="I611" s="43">
        <f t="shared" si="355"/>
        <v>434.18</v>
      </c>
      <c r="J611" s="43">
        <f t="shared" si="355"/>
        <v>434.18</v>
      </c>
      <c r="K611" s="43">
        <f t="shared" si="355"/>
        <v>434.18</v>
      </c>
      <c r="L611" s="43">
        <f t="shared" si="355"/>
        <v>434.18</v>
      </c>
      <c r="M611" s="43">
        <f t="shared" si="355"/>
        <v>434.18</v>
      </c>
      <c r="N611" s="43">
        <f t="shared" si="355"/>
        <v>434.18</v>
      </c>
      <c r="O611" s="43">
        <f t="shared" si="355"/>
        <v>434.18</v>
      </c>
      <c r="P611" s="43">
        <f t="shared" si="355"/>
        <v>434.18</v>
      </c>
      <c r="Q611" s="43">
        <f t="shared" si="355"/>
        <v>434.18</v>
      </c>
      <c r="R611" s="43">
        <f t="shared" si="355"/>
        <v>434.18</v>
      </c>
      <c r="S611" s="43">
        <f t="shared" si="355"/>
        <v>434.18</v>
      </c>
      <c r="T611" s="43">
        <f t="shared" si="355"/>
        <v>434.18</v>
      </c>
      <c r="U611" s="43">
        <f t="shared" si="355"/>
        <v>434.18</v>
      </c>
      <c r="V611" s="43">
        <f t="shared" si="355"/>
        <v>434.18</v>
      </c>
      <c r="W611" s="43">
        <f t="shared" si="355"/>
        <v>434.18</v>
      </c>
      <c r="X611" s="43">
        <f t="shared" si="355"/>
        <v>434.18</v>
      </c>
      <c r="Y611" s="43">
        <f t="shared" si="355"/>
        <v>434.18</v>
      </c>
      <c r="Z611" s="43">
        <f t="shared" si="355"/>
        <v>434.18</v>
      </c>
      <c r="AA611" s="43">
        <f t="shared" si="355"/>
        <v>434.18</v>
      </c>
    </row>
    <row r="612" spans="1:27" ht="12.75" hidden="1" customHeight="1" outlineLevel="1" x14ac:dyDescent="0.2">
      <c r="A612" s="98" t="s">
        <v>1625</v>
      </c>
      <c r="B612" s="62" t="s">
        <v>81</v>
      </c>
      <c r="C612" s="42" t="s">
        <v>77</v>
      </c>
      <c r="D612" s="43">
        <v>6.71</v>
      </c>
      <c r="E612" s="43">
        <v>6.71</v>
      </c>
      <c r="F612" s="43">
        <v>6.71</v>
      </c>
      <c r="G612" s="43">
        <v>6.71</v>
      </c>
      <c r="H612" s="43">
        <v>6.71</v>
      </c>
      <c r="I612" s="43">
        <v>6.71</v>
      </c>
      <c r="J612" s="43">
        <v>6.71</v>
      </c>
      <c r="K612" s="43">
        <v>6.71</v>
      </c>
      <c r="L612" s="43">
        <v>6.71</v>
      </c>
      <c r="M612" s="43">
        <v>6.71</v>
      </c>
      <c r="N612" s="43">
        <v>6.71</v>
      </c>
      <c r="O612" s="43">
        <v>6.71</v>
      </c>
      <c r="P612" s="43">
        <v>6.71</v>
      </c>
      <c r="Q612" s="43">
        <v>6.71</v>
      </c>
      <c r="R612" s="43">
        <v>6.71</v>
      </c>
      <c r="S612" s="43">
        <v>6.71</v>
      </c>
      <c r="T612" s="43">
        <v>6.71</v>
      </c>
      <c r="U612" s="43">
        <v>6.71</v>
      </c>
      <c r="V612" s="43">
        <v>6.71</v>
      </c>
      <c r="W612" s="43">
        <v>6.71</v>
      </c>
      <c r="X612" s="43">
        <v>6.71</v>
      </c>
      <c r="Y612" s="43">
        <v>6.71</v>
      </c>
      <c r="Z612" s="43">
        <v>6.71</v>
      </c>
      <c r="AA612" s="43">
        <v>6.71</v>
      </c>
    </row>
    <row r="613" spans="1:27" ht="12.75" hidden="1" customHeight="1" outlineLevel="1" x14ac:dyDescent="0.2">
      <c r="A613" s="98" t="s">
        <v>1626</v>
      </c>
      <c r="B613" s="62" t="s">
        <v>79</v>
      </c>
      <c r="C613" s="42" t="s">
        <v>77</v>
      </c>
      <c r="D613" s="43">
        <f>$D$11</f>
        <v>110.23</v>
      </c>
      <c r="E613" s="43">
        <f t="shared" ref="E613:AA613" si="356">$D$11</f>
        <v>110.23</v>
      </c>
      <c r="F613" s="43">
        <f t="shared" si="356"/>
        <v>110.23</v>
      </c>
      <c r="G613" s="43">
        <f t="shared" si="356"/>
        <v>110.23</v>
      </c>
      <c r="H613" s="43">
        <f t="shared" si="356"/>
        <v>110.23</v>
      </c>
      <c r="I613" s="43">
        <f t="shared" si="356"/>
        <v>110.23</v>
      </c>
      <c r="J613" s="43">
        <f t="shared" si="356"/>
        <v>110.23</v>
      </c>
      <c r="K613" s="43">
        <f t="shared" si="356"/>
        <v>110.23</v>
      </c>
      <c r="L613" s="43">
        <f t="shared" si="356"/>
        <v>110.23</v>
      </c>
      <c r="M613" s="43">
        <f t="shared" si="356"/>
        <v>110.23</v>
      </c>
      <c r="N613" s="43">
        <f t="shared" si="356"/>
        <v>110.23</v>
      </c>
      <c r="O613" s="43">
        <f t="shared" si="356"/>
        <v>110.23</v>
      </c>
      <c r="P613" s="43">
        <f t="shared" si="356"/>
        <v>110.23</v>
      </c>
      <c r="Q613" s="43">
        <f t="shared" si="356"/>
        <v>110.23</v>
      </c>
      <c r="R613" s="43">
        <f t="shared" si="356"/>
        <v>110.23</v>
      </c>
      <c r="S613" s="43">
        <f t="shared" si="356"/>
        <v>110.23</v>
      </c>
      <c r="T613" s="43">
        <f t="shared" si="356"/>
        <v>110.23</v>
      </c>
      <c r="U613" s="43">
        <f t="shared" si="356"/>
        <v>110.23</v>
      </c>
      <c r="V613" s="43">
        <f t="shared" si="356"/>
        <v>110.23</v>
      </c>
      <c r="W613" s="43">
        <f t="shared" si="356"/>
        <v>110.23</v>
      </c>
      <c r="X613" s="43">
        <f t="shared" si="356"/>
        <v>110.23</v>
      </c>
      <c r="Y613" s="43">
        <f t="shared" si="356"/>
        <v>110.23</v>
      </c>
      <c r="Z613" s="43">
        <f t="shared" si="356"/>
        <v>110.23</v>
      </c>
      <c r="AA613" s="43">
        <f t="shared" si="356"/>
        <v>110.23</v>
      </c>
    </row>
    <row r="614" spans="1:27" collapsed="1" x14ac:dyDescent="0.2">
      <c r="A614" s="97" t="s">
        <v>1627</v>
      </c>
      <c r="B614" s="27" t="str">
        <f>"27"&amp;"."&amp;$B$663&amp;"."&amp;$B$664</f>
        <v>27.01.2023</v>
      </c>
      <c r="C614" s="89" t="s">
        <v>74</v>
      </c>
      <c r="D614" s="90">
        <f>ROUND(((D615+D616+D618+D617)/1000),5)</f>
        <v>1.77677</v>
      </c>
      <c r="E614" s="90">
        <f>ROUND(((E615+E616+E618+E617)/1000),5)</f>
        <v>1.75569</v>
      </c>
      <c r="F614" s="90">
        <f>ROUND(((F615+F616+F618+F617)/1000),5)</f>
        <v>1.7231300000000001</v>
      </c>
      <c r="G614" s="90">
        <f t="shared" ref="G614:AA614" si="357">ROUND(((G615+G616+G618+G617)/1000),5)</f>
        <v>1.7219800000000001</v>
      </c>
      <c r="H614" s="90">
        <f t="shared" si="357"/>
        <v>1.7933600000000001</v>
      </c>
      <c r="I614" s="90">
        <f t="shared" si="357"/>
        <v>1.8977900000000001</v>
      </c>
      <c r="J614" s="90">
        <f t="shared" si="357"/>
        <v>2.1730999999999998</v>
      </c>
      <c r="K614" s="90">
        <f t="shared" si="357"/>
        <v>2.4287800000000002</v>
      </c>
      <c r="L614" s="90">
        <f t="shared" si="357"/>
        <v>2.5156900000000002</v>
      </c>
      <c r="M614" s="90">
        <f t="shared" si="357"/>
        <v>2.5240300000000002</v>
      </c>
      <c r="N614" s="90">
        <f t="shared" si="357"/>
        <v>2.5463300000000002</v>
      </c>
      <c r="O614" s="90">
        <f t="shared" si="357"/>
        <v>2.5732599999999999</v>
      </c>
      <c r="P614" s="90">
        <f t="shared" si="357"/>
        <v>2.56385</v>
      </c>
      <c r="Q614" s="90">
        <f t="shared" si="357"/>
        <v>2.5667599999999999</v>
      </c>
      <c r="R614" s="90">
        <f t="shared" si="357"/>
        <v>2.5642299999999998</v>
      </c>
      <c r="S614" s="90">
        <f t="shared" si="357"/>
        <v>2.5569199999999999</v>
      </c>
      <c r="T614" s="90">
        <f t="shared" si="357"/>
        <v>2.5160200000000001</v>
      </c>
      <c r="U614" s="90">
        <f t="shared" si="357"/>
        <v>2.5304199999999999</v>
      </c>
      <c r="V614" s="90">
        <f t="shared" si="357"/>
        <v>2.5279699999999998</v>
      </c>
      <c r="W614" s="90">
        <f t="shared" si="357"/>
        <v>2.5427300000000002</v>
      </c>
      <c r="X614" s="90">
        <f t="shared" si="357"/>
        <v>2.5053999999999998</v>
      </c>
      <c r="Y614" s="90">
        <f t="shared" si="357"/>
        <v>2.3948499999999999</v>
      </c>
      <c r="Z614" s="90">
        <f t="shared" si="357"/>
        <v>2.2222499999999998</v>
      </c>
      <c r="AA614" s="90">
        <f t="shared" si="357"/>
        <v>1.8854500000000001</v>
      </c>
    </row>
    <row r="615" spans="1:27" ht="12.75" hidden="1" customHeight="1" outlineLevel="1" x14ac:dyDescent="0.2">
      <c r="A615" s="98" t="s">
        <v>1628</v>
      </c>
      <c r="B615" s="62" t="s">
        <v>236</v>
      </c>
      <c r="C615" s="42" t="s">
        <v>77</v>
      </c>
      <c r="D615" s="43">
        <v>1225.6500000000001</v>
      </c>
      <c r="E615" s="43">
        <v>1204.57</v>
      </c>
      <c r="F615" s="43">
        <v>1172.01</v>
      </c>
      <c r="G615" s="43">
        <v>1170.8599999999999</v>
      </c>
      <c r="H615" s="43">
        <v>1242.24</v>
      </c>
      <c r="I615" s="43">
        <v>1346.67</v>
      </c>
      <c r="J615" s="43">
        <v>1621.98</v>
      </c>
      <c r="K615" s="43">
        <v>1877.66</v>
      </c>
      <c r="L615" s="43">
        <v>1964.57</v>
      </c>
      <c r="M615" s="43">
        <v>1972.91</v>
      </c>
      <c r="N615" s="43">
        <v>1995.21</v>
      </c>
      <c r="O615" s="43">
        <v>2022.14</v>
      </c>
      <c r="P615" s="43">
        <v>2012.73</v>
      </c>
      <c r="Q615" s="43">
        <v>2015.64</v>
      </c>
      <c r="R615" s="43">
        <v>2013.11</v>
      </c>
      <c r="S615" s="43">
        <v>2005.8</v>
      </c>
      <c r="T615" s="43">
        <v>1964.9</v>
      </c>
      <c r="U615" s="43">
        <v>1979.3</v>
      </c>
      <c r="V615" s="43">
        <v>1976.85</v>
      </c>
      <c r="W615" s="43">
        <v>1991.61</v>
      </c>
      <c r="X615" s="43">
        <v>1954.28</v>
      </c>
      <c r="Y615" s="43">
        <v>1843.73</v>
      </c>
      <c r="Z615" s="43">
        <v>1671.13</v>
      </c>
      <c r="AA615" s="43">
        <v>1334.33</v>
      </c>
    </row>
    <row r="616" spans="1:27" ht="12.75" hidden="1" customHeight="1" outlineLevel="1" x14ac:dyDescent="0.2">
      <c r="A616" s="98" t="s">
        <v>1629</v>
      </c>
      <c r="B616" s="62" t="s">
        <v>88</v>
      </c>
      <c r="C616" s="42" t="s">
        <v>77</v>
      </c>
      <c r="D616" s="43">
        <f>$D$486</f>
        <v>434.18</v>
      </c>
      <c r="E616" s="43">
        <f t="shared" ref="E616:AA616" si="358">$D$486</f>
        <v>434.18</v>
      </c>
      <c r="F616" s="43">
        <f t="shared" si="358"/>
        <v>434.18</v>
      </c>
      <c r="G616" s="43">
        <f t="shared" si="358"/>
        <v>434.18</v>
      </c>
      <c r="H616" s="43">
        <f t="shared" si="358"/>
        <v>434.18</v>
      </c>
      <c r="I616" s="43">
        <f t="shared" si="358"/>
        <v>434.18</v>
      </c>
      <c r="J616" s="43">
        <f t="shared" si="358"/>
        <v>434.18</v>
      </c>
      <c r="K616" s="43">
        <f t="shared" si="358"/>
        <v>434.18</v>
      </c>
      <c r="L616" s="43">
        <f t="shared" si="358"/>
        <v>434.18</v>
      </c>
      <c r="M616" s="43">
        <f t="shared" si="358"/>
        <v>434.18</v>
      </c>
      <c r="N616" s="43">
        <f t="shared" si="358"/>
        <v>434.18</v>
      </c>
      <c r="O616" s="43">
        <f t="shared" si="358"/>
        <v>434.18</v>
      </c>
      <c r="P616" s="43">
        <f t="shared" si="358"/>
        <v>434.18</v>
      </c>
      <c r="Q616" s="43">
        <f t="shared" si="358"/>
        <v>434.18</v>
      </c>
      <c r="R616" s="43">
        <f t="shared" si="358"/>
        <v>434.18</v>
      </c>
      <c r="S616" s="43">
        <f t="shared" si="358"/>
        <v>434.18</v>
      </c>
      <c r="T616" s="43">
        <f t="shared" si="358"/>
        <v>434.18</v>
      </c>
      <c r="U616" s="43">
        <f t="shared" si="358"/>
        <v>434.18</v>
      </c>
      <c r="V616" s="43">
        <f t="shared" si="358"/>
        <v>434.18</v>
      </c>
      <c r="W616" s="43">
        <f t="shared" si="358"/>
        <v>434.18</v>
      </c>
      <c r="X616" s="43">
        <f t="shared" si="358"/>
        <v>434.18</v>
      </c>
      <c r="Y616" s="43">
        <f t="shared" si="358"/>
        <v>434.18</v>
      </c>
      <c r="Z616" s="43">
        <f t="shared" si="358"/>
        <v>434.18</v>
      </c>
      <c r="AA616" s="43">
        <f t="shared" si="358"/>
        <v>434.18</v>
      </c>
    </row>
    <row r="617" spans="1:27" ht="12.75" hidden="1" customHeight="1" outlineLevel="1" x14ac:dyDescent="0.2">
      <c r="A617" s="98" t="s">
        <v>1630</v>
      </c>
      <c r="B617" s="62" t="s">
        <v>81</v>
      </c>
      <c r="C617" s="42" t="s">
        <v>77</v>
      </c>
      <c r="D617" s="43">
        <v>6.71</v>
      </c>
      <c r="E617" s="43">
        <v>6.71</v>
      </c>
      <c r="F617" s="43">
        <v>6.71</v>
      </c>
      <c r="G617" s="43">
        <v>6.71</v>
      </c>
      <c r="H617" s="43">
        <v>6.71</v>
      </c>
      <c r="I617" s="43">
        <v>6.71</v>
      </c>
      <c r="J617" s="43">
        <v>6.71</v>
      </c>
      <c r="K617" s="43">
        <v>6.71</v>
      </c>
      <c r="L617" s="43">
        <v>6.71</v>
      </c>
      <c r="M617" s="43">
        <v>6.71</v>
      </c>
      <c r="N617" s="43">
        <v>6.71</v>
      </c>
      <c r="O617" s="43">
        <v>6.71</v>
      </c>
      <c r="P617" s="43">
        <v>6.71</v>
      </c>
      <c r="Q617" s="43">
        <v>6.71</v>
      </c>
      <c r="R617" s="43">
        <v>6.71</v>
      </c>
      <c r="S617" s="43">
        <v>6.71</v>
      </c>
      <c r="T617" s="43">
        <v>6.71</v>
      </c>
      <c r="U617" s="43">
        <v>6.71</v>
      </c>
      <c r="V617" s="43">
        <v>6.71</v>
      </c>
      <c r="W617" s="43">
        <v>6.71</v>
      </c>
      <c r="X617" s="43">
        <v>6.71</v>
      </c>
      <c r="Y617" s="43">
        <v>6.71</v>
      </c>
      <c r="Z617" s="43">
        <v>6.71</v>
      </c>
      <c r="AA617" s="43">
        <v>6.71</v>
      </c>
    </row>
    <row r="618" spans="1:27" ht="12.75" hidden="1" customHeight="1" outlineLevel="1" x14ac:dyDescent="0.2">
      <c r="A618" s="98" t="s">
        <v>1631</v>
      </c>
      <c r="B618" s="62" t="s">
        <v>79</v>
      </c>
      <c r="C618" s="42" t="s">
        <v>77</v>
      </c>
      <c r="D618" s="43">
        <f>$D$11</f>
        <v>110.23</v>
      </c>
      <c r="E618" s="43">
        <f t="shared" ref="E618:AA618" si="359">$D$11</f>
        <v>110.23</v>
      </c>
      <c r="F618" s="43">
        <f t="shared" si="359"/>
        <v>110.23</v>
      </c>
      <c r="G618" s="43">
        <f t="shared" si="359"/>
        <v>110.23</v>
      </c>
      <c r="H618" s="43">
        <f t="shared" si="359"/>
        <v>110.23</v>
      </c>
      <c r="I618" s="43">
        <f t="shared" si="359"/>
        <v>110.23</v>
      </c>
      <c r="J618" s="43">
        <f t="shared" si="359"/>
        <v>110.23</v>
      </c>
      <c r="K618" s="43">
        <f t="shared" si="359"/>
        <v>110.23</v>
      </c>
      <c r="L618" s="43">
        <f t="shared" si="359"/>
        <v>110.23</v>
      </c>
      <c r="M618" s="43">
        <f t="shared" si="359"/>
        <v>110.23</v>
      </c>
      <c r="N618" s="43">
        <f t="shared" si="359"/>
        <v>110.23</v>
      </c>
      <c r="O618" s="43">
        <f t="shared" si="359"/>
        <v>110.23</v>
      </c>
      <c r="P618" s="43">
        <f t="shared" si="359"/>
        <v>110.23</v>
      </c>
      <c r="Q618" s="43">
        <f t="shared" si="359"/>
        <v>110.23</v>
      </c>
      <c r="R618" s="43">
        <f t="shared" si="359"/>
        <v>110.23</v>
      </c>
      <c r="S618" s="43">
        <f t="shared" si="359"/>
        <v>110.23</v>
      </c>
      <c r="T618" s="43">
        <f t="shared" si="359"/>
        <v>110.23</v>
      </c>
      <c r="U618" s="43">
        <f t="shared" si="359"/>
        <v>110.23</v>
      </c>
      <c r="V618" s="43">
        <f t="shared" si="359"/>
        <v>110.23</v>
      </c>
      <c r="W618" s="43">
        <f t="shared" si="359"/>
        <v>110.23</v>
      </c>
      <c r="X618" s="43">
        <f t="shared" si="359"/>
        <v>110.23</v>
      </c>
      <c r="Y618" s="43">
        <f t="shared" si="359"/>
        <v>110.23</v>
      </c>
      <c r="Z618" s="43">
        <f t="shared" si="359"/>
        <v>110.23</v>
      </c>
      <c r="AA618" s="43">
        <f t="shared" si="359"/>
        <v>110.23</v>
      </c>
    </row>
    <row r="619" spans="1:27" collapsed="1" x14ac:dyDescent="0.2">
      <c r="A619" s="97" t="s">
        <v>1632</v>
      </c>
      <c r="B619" s="27" t="str">
        <f>"28"&amp;"."&amp;$B$663&amp;"."&amp;$B$664</f>
        <v>28.01.2023</v>
      </c>
      <c r="C619" s="89" t="s">
        <v>74</v>
      </c>
      <c r="D619" s="90">
        <f>ROUND(((D620+D621+D623+D622)/1000),5)</f>
        <v>1.89222</v>
      </c>
      <c r="E619" s="90">
        <f>ROUND(((E620+E621+E623+E622)/1000),5)</f>
        <v>1.7815700000000001</v>
      </c>
      <c r="F619" s="90">
        <f>ROUND(((F620+F621+F623+F622)/1000),5)</f>
        <v>1.74108</v>
      </c>
      <c r="G619" s="90">
        <f t="shared" ref="G619:AA619" si="360">ROUND(((G620+G621+G623+G622)/1000),5)</f>
        <v>1.7166399999999999</v>
      </c>
      <c r="H619" s="90">
        <f t="shared" si="360"/>
        <v>1.75058</v>
      </c>
      <c r="I619" s="90">
        <f t="shared" si="360"/>
        <v>1.7824599999999999</v>
      </c>
      <c r="J619" s="90">
        <f t="shared" si="360"/>
        <v>1.8861000000000001</v>
      </c>
      <c r="K619" s="90">
        <f t="shared" si="360"/>
        <v>2.1158700000000001</v>
      </c>
      <c r="L619" s="90">
        <f t="shared" si="360"/>
        <v>2.2595399999999999</v>
      </c>
      <c r="M619" s="90">
        <f t="shared" si="360"/>
        <v>2.4134199999999999</v>
      </c>
      <c r="N619" s="90">
        <f t="shared" si="360"/>
        <v>2.4560900000000001</v>
      </c>
      <c r="O619" s="90">
        <f t="shared" si="360"/>
        <v>2.4650300000000001</v>
      </c>
      <c r="P619" s="90">
        <f t="shared" si="360"/>
        <v>2.4638599999999999</v>
      </c>
      <c r="Q619" s="90">
        <f t="shared" si="360"/>
        <v>2.4646699999999999</v>
      </c>
      <c r="R619" s="90">
        <f t="shared" si="360"/>
        <v>2.4644400000000002</v>
      </c>
      <c r="S619" s="90">
        <f t="shared" si="360"/>
        <v>2.4288099999999999</v>
      </c>
      <c r="T619" s="90">
        <f t="shared" si="360"/>
        <v>2.4428000000000001</v>
      </c>
      <c r="U619" s="90">
        <f t="shared" si="360"/>
        <v>2.47078</v>
      </c>
      <c r="V619" s="90">
        <f t="shared" si="360"/>
        <v>2.47106</v>
      </c>
      <c r="W619" s="90">
        <f t="shared" si="360"/>
        <v>2.46576</v>
      </c>
      <c r="X619" s="90">
        <f t="shared" si="360"/>
        <v>2.4631099999999999</v>
      </c>
      <c r="Y619" s="90">
        <f t="shared" si="360"/>
        <v>2.3224200000000002</v>
      </c>
      <c r="Z619" s="90">
        <f t="shared" si="360"/>
        <v>2.1984400000000002</v>
      </c>
      <c r="AA619" s="90">
        <f t="shared" si="360"/>
        <v>1.90462</v>
      </c>
    </row>
    <row r="620" spans="1:27" ht="12.75" hidden="1" customHeight="1" outlineLevel="1" x14ac:dyDescent="0.2">
      <c r="A620" s="98" t="s">
        <v>1633</v>
      </c>
      <c r="B620" s="62" t="s">
        <v>236</v>
      </c>
      <c r="C620" s="42" t="s">
        <v>77</v>
      </c>
      <c r="D620" s="43">
        <v>1341.1</v>
      </c>
      <c r="E620" s="43">
        <v>1230.45</v>
      </c>
      <c r="F620" s="43">
        <v>1189.96</v>
      </c>
      <c r="G620" s="43">
        <v>1165.52</v>
      </c>
      <c r="H620" s="43">
        <v>1199.46</v>
      </c>
      <c r="I620" s="43">
        <v>1231.3399999999999</v>
      </c>
      <c r="J620" s="43">
        <v>1334.98</v>
      </c>
      <c r="K620" s="43">
        <v>1564.75</v>
      </c>
      <c r="L620" s="43">
        <v>1708.42</v>
      </c>
      <c r="M620" s="43">
        <v>1862.3</v>
      </c>
      <c r="N620" s="43">
        <v>1904.97</v>
      </c>
      <c r="O620" s="43">
        <v>1913.91</v>
      </c>
      <c r="P620" s="43">
        <v>1912.74</v>
      </c>
      <c r="Q620" s="43">
        <v>1913.55</v>
      </c>
      <c r="R620" s="43">
        <v>1913.32</v>
      </c>
      <c r="S620" s="43">
        <v>1877.69</v>
      </c>
      <c r="T620" s="43">
        <v>1891.68</v>
      </c>
      <c r="U620" s="43">
        <v>1919.66</v>
      </c>
      <c r="V620" s="43">
        <v>1919.94</v>
      </c>
      <c r="W620" s="43">
        <v>1914.64</v>
      </c>
      <c r="X620" s="43">
        <v>1911.99</v>
      </c>
      <c r="Y620" s="43">
        <v>1771.3</v>
      </c>
      <c r="Z620" s="43">
        <v>1647.32</v>
      </c>
      <c r="AA620" s="43">
        <v>1353.5</v>
      </c>
    </row>
    <row r="621" spans="1:27" ht="12.75" hidden="1" customHeight="1" outlineLevel="1" x14ac:dyDescent="0.2">
      <c r="A621" s="98" t="s">
        <v>1634</v>
      </c>
      <c r="B621" s="62" t="s">
        <v>88</v>
      </c>
      <c r="C621" s="42" t="s">
        <v>77</v>
      </c>
      <c r="D621" s="43">
        <f>$D$486</f>
        <v>434.18</v>
      </c>
      <c r="E621" s="43">
        <f t="shared" ref="E621:AA621" si="361">$D$486</f>
        <v>434.18</v>
      </c>
      <c r="F621" s="43">
        <f t="shared" si="361"/>
        <v>434.18</v>
      </c>
      <c r="G621" s="43">
        <f t="shared" si="361"/>
        <v>434.18</v>
      </c>
      <c r="H621" s="43">
        <f t="shared" si="361"/>
        <v>434.18</v>
      </c>
      <c r="I621" s="43">
        <f t="shared" si="361"/>
        <v>434.18</v>
      </c>
      <c r="J621" s="43">
        <f t="shared" si="361"/>
        <v>434.18</v>
      </c>
      <c r="K621" s="43">
        <f t="shared" si="361"/>
        <v>434.18</v>
      </c>
      <c r="L621" s="43">
        <f t="shared" si="361"/>
        <v>434.18</v>
      </c>
      <c r="M621" s="43">
        <f t="shared" si="361"/>
        <v>434.18</v>
      </c>
      <c r="N621" s="43">
        <f t="shared" si="361"/>
        <v>434.18</v>
      </c>
      <c r="O621" s="43">
        <f t="shared" si="361"/>
        <v>434.18</v>
      </c>
      <c r="P621" s="43">
        <f t="shared" si="361"/>
        <v>434.18</v>
      </c>
      <c r="Q621" s="43">
        <f t="shared" si="361"/>
        <v>434.18</v>
      </c>
      <c r="R621" s="43">
        <f t="shared" si="361"/>
        <v>434.18</v>
      </c>
      <c r="S621" s="43">
        <f t="shared" si="361"/>
        <v>434.18</v>
      </c>
      <c r="T621" s="43">
        <f t="shared" si="361"/>
        <v>434.18</v>
      </c>
      <c r="U621" s="43">
        <f t="shared" si="361"/>
        <v>434.18</v>
      </c>
      <c r="V621" s="43">
        <f t="shared" si="361"/>
        <v>434.18</v>
      </c>
      <c r="W621" s="43">
        <f t="shared" si="361"/>
        <v>434.18</v>
      </c>
      <c r="X621" s="43">
        <f t="shared" si="361"/>
        <v>434.18</v>
      </c>
      <c r="Y621" s="43">
        <f t="shared" si="361"/>
        <v>434.18</v>
      </c>
      <c r="Z621" s="43">
        <f t="shared" si="361"/>
        <v>434.18</v>
      </c>
      <c r="AA621" s="43">
        <f t="shared" si="361"/>
        <v>434.18</v>
      </c>
    </row>
    <row r="622" spans="1:27" ht="12.75" hidden="1" customHeight="1" outlineLevel="1" x14ac:dyDescent="0.2">
      <c r="A622" s="98" t="s">
        <v>1635</v>
      </c>
      <c r="B622" s="62" t="s">
        <v>81</v>
      </c>
      <c r="C622" s="42" t="s">
        <v>77</v>
      </c>
      <c r="D622" s="43">
        <v>6.71</v>
      </c>
      <c r="E622" s="43">
        <v>6.71</v>
      </c>
      <c r="F622" s="43">
        <v>6.71</v>
      </c>
      <c r="G622" s="43">
        <v>6.71</v>
      </c>
      <c r="H622" s="43">
        <v>6.71</v>
      </c>
      <c r="I622" s="43">
        <v>6.71</v>
      </c>
      <c r="J622" s="43">
        <v>6.71</v>
      </c>
      <c r="K622" s="43">
        <v>6.71</v>
      </c>
      <c r="L622" s="43">
        <v>6.71</v>
      </c>
      <c r="M622" s="43">
        <v>6.71</v>
      </c>
      <c r="N622" s="43">
        <v>6.71</v>
      </c>
      <c r="O622" s="43">
        <v>6.71</v>
      </c>
      <c r="P622" s="43">
        <v>6.71</v>
      </c>
      <c r="Q622" s="43">
        <v>6.71</v>
      </c>
      <c r="R622" s="43">
        <v>6.71</v>
      </c>
      <c r="S622" s="43">
        <v>6.71</v>
      </c>
      <c r="T622" s="43">
        <v>6.71</v>
      </c>
      <c r="U622" s="43">
        <v>6.71</v>
      </c>
      <c r="V622" s="43">
        <v>6.71</v>
      </c>
      <c r="W622" s="43">
        <v>6.71</v>
      </c>
      <c r="X622" s="43">
        <v>6.71</v>
      </c>
      <c r="Y622" s="43">
        <v>6.71</v>
      </c>
      <c r="Z622" s="43">
        <v>6.71</v>
      </c>
      <c r="AA622" s="43">
        <v>6.71</v>
      </c>
    </row>
    <row r="623" spans="1:27" ht="12.75" hidden="1" customHeight="1" outlineLevel="1" x14ac:dyDescent="0.2">
      <c r="A623" s="98" t="s">
        <v>1636</v>
      </c>
      <c r="B623" s="62" t="s">
        <v>79</v>
      </c>
      <c r="C623" s="42" t="s">
        <v>77</v>
      </c>
      <c r="D623" s="43">
        <f>$D$11</f>
        <v>110.23</v>
      </c>
      <c r="E623" s="43">
        <f t="shared" ref="E623:AA623" si="362">$D$11</f>
        <v>110.23</v>
      </c>
      <c r="F623" s="43">
        <f t="shared" si="362"/>
        <v>110.23</v>
      </c>
      <c r="G623" s="43">
        <f t="shared" si="362"/>
        <v>110.23</v>
      </c>
      <c r="H623" s="43">
        <f t="shared" si="362"/>
        <v>110.23</v>
      </c>
      <c r="I623" s="43">
        <f t="shared" si="362"/>
        <v>110.23</v>
      </c>
      <c r="J623" s="43">
        <f t="shared" si="362"/>
        <v>110.23</v>
      </c>
      <c r="K623" s="43">
        <f t="shared" si="362"/>
        <v>110.23</v>
      </c>
      <c r="L623" s="43">
        <f t="shared" si="362"/>
        <v>110.23</v>
      </c>
      <c r="M623" s="43">
        <f t="shared" si="362"/>
        <v>110.23</v>
      </c>
      <c r="N623" s="43">
        <f t="shared" si="362"/>
        <v>110.23</v>
      </c>
      <c r="O623" s="43">
        <f t="shared" si="362"/>
        <v>110.23</v>
      </c>
      <c r="P623" s="43">
        <f t="shared" si="362"/>
        <v>110.23</v>
      </c>
      <c r="Q623" s="43">
        <f t="shared" si="362"/>
        <v>110.23</v>
      </c>
      <c r="R623" s="43">
        <f t="shared" si="362"/>
        <v>110.23</v>
      </c>
      <c r="S623" s="43">
        <f t="shared" si="362"/>
        <v>110.23</v>
      </c>
      <c r="T623" s="43">
        <f t="shared" si="362"/>
        <v>110.23</v>
      </c>
      <c r="U623" s="43">
        <f t="shared" si="362"/>
        <v>110.23</v>
      </c>
      <c r="V623" s="43">
        <f t="shared" si="362"/>
        <v>110.23</v>
      </c>
      <c r="W623" s="43">
        <f t="shared" si="362"/>
        <v>110.23</v>
      </c>
      <c r="X623" s="43">
        <f t="shared" si="362"/>
        <v>110.23</v>
      </c>
      <c r="Y623" s="43">
        <f t="shared" si="362"/>
        <v>110.23</v>
      </c>
      <c r="Z623" s="43">
        <f t="shared" si="362"/>
        <v>110.23</v>
      </c>
      <c r="AA623" s="43">
        <f t="shared" si="362"/>
        <v>110.23</v>
      </c>
    </row>
    <row r="624" spans="1:27" collapsed="1" x14ac:dyDescent="0.2">
      <c r="A624" s="97" t="s">
        <v>1637</v>
      </c>
      <c r="B624" s="27" t="str">
        <f>"29"&amp;"."&amp;$B$663&amp;"."&amp;$B$664</f>
        <v>29.01.2023</v>
      </c>
      <c r="C624" s="89" t="s">
        <v>74</v>
      </c>
      <c r="D624" s="90">
        <f>ROUND(((D625+D626+D628+D627)/1000),5)</f>
        <v>1.8548</v>
      </c>
      <c r="E624" s="90">
        <f>ROUND(((E625+E626+E628+E627)/1000),5)</f>
        <v>1.7755000000000001</v>
      </c>
      <c r="F624" s="90">
        <f>ROUND(((F625+F626+F628+F627)/1000),5)</f>
        <v>1.70688</v>
      </c>
      <c r="G624" s="90">
        <f t="shared" ref="G624:AA624" si="363">ROUND(((G625+G626+G628+G627)/1000),5)</f>
        <v>1.70746</v>
      </c>
      <c r="H624" s="90">
        <f t="shared" si="363"/>
        <v>1.7495000000000001</v>
      </c>
      <c r="I624" s="90">
        <f t="shared" si="363"/>
        <v>1.7770600000000001</v>
      </c>
      <c r="J624" s="90">
        <f t="shared" si="363"/>
        <v>1.84189</v>
      </c>
      <c r="K624" s="90">
        <f t="shared" si="363"/>
        <v>1.97695</v>
      </c>
      <c r="L624" s="90">
        <f t="shared" si="363"/>
        <v>2.1854100000000001</v>
      </c>
      <c r="M624" s="90">
        <f t="shared" si="363"/>
        <v>2.2983600000000002</v>
      </c>
      <c r="N624" s="90">
        <f t="shared" si="363"/>
        <v>2.42347</v>
      </c>
      <c r="O624" s="90">
        <f t="shared" si="363"/>
        <v>2.44265</v>
      </c>
      <c r="P624" s="90">
        <f t="shared" si="363"/>
        <v>2.44434</v>
      </c>
      <c r="Q624" s="90">
        <f t="shared" si="363"/>
        <v>2.4451299999999998</v>
      </c>
      <c r="R624" s="90">
        <f t="shared" si="363"/>
        <v>2.4447899999999998</v>
      </c>
      <c r="S624" s="90">
        <f t="shared" si="363"/>
        <v>2.40645</v>
      </c>
      <c r="T624" s="90">
        <f t="shared" si="363"/>
        <v>2.42055</v>
      </c>
      <c r="U624" s="90">
        <f t="shared" si="363"/>
        <v>2.4546199999999998</v>
      </c>
      <c r="V624" s="90">
        <f t="shared" si="363"/>
        <v>2.4634399999999999</v>
      </c>
      <c r="W624" s="90">
        <f t="shared" si="363"/>
        <v>2.4660899999999999</v>
      </c>
      <c r="X624" s="90">
        <f t="shared" si="363"/>
        <v>2.46286</v>
      </c>
      <c r="Y624" s="90">
        <f t="shared" si="363"/>
        <v>2.3517700000000001</v>
      </c>
      <c r="Z624" s="90">
        <f t="shared" si="363"/>
        <v>2.1664500000000002</v>
      </c>
      <c r="AA624" s="90">
        <f t="shared" si="363"/>
        <v>1.86469</v>
      </c>
    </row>
    <row r="625" spans="1:27" ht="12.75" hidden="1" customHeight="1" outlineLevel="1" x14ac:dyDescent="0.2">
      <c r="A625" s="98" t="s">
        <v>1638</v>
      </c>
      <c r="B625" s="62" t="s">
        <v>236</v>
      </c>
      <c r="C625" s="42" t="s">
        <v>77</v>
      </c>
      <c r="D625" s="43">
        <v>1303.68</v>
      </c>
      <c r="E625" s="43">
        <v>1224.3800000000001</v>
      </c>
      <c r="F625" s="43">
        <v>1155.76</v>
      </c>
      <c r="G625" s="43">
        <v>1156.3399999999999</v>
      </c>
      <c r="H625" s="43">
        <v>1198.3800000000001</v>
      </c>
      <c r="I625" s="43">
        <v>1225.94</v>
      </c>
      <c r="J625" s="43">
        <v>1290.77</v>
      </c>
      <c r="K625" s="43">
        <v>1425.83</v>
      </c>
      <c r="L625" s="43">
        <v>1634.29</v>
      </c>
      <c r="M625" s="43">
        <v>1747.24</v>
      </c>
      <c r="N625" s="43">
        <v>1872.35</v>
      </c>
      <c r="O625" s="43">
        <v>1891.53</v>
      </c>
      <c r="P625" s="43">
        <v>1893.22</v>
      </c>
      <c r="Q625" s="43">
        <v>1894.01</v>
      </c>
      <c r="R625" s="43">
        <v>1893.67</v>
      </c>
      <c r="S625" s="43">
        <v>1855.33</v>
      </c>
      <c r="T625" s="43">
        <v>1869.43</v>
      </c>
      <c r="U625" s="43">
        <v>1903.5</v>
      </c>
      <c r="V625" s="43">
        <v>1912.32</v>
      </c>
      <c r="W625" s="43">
        <v>1914.97</v>
      </c>
      <c r="X625" s="43">
        <v>1911.74</v>
      </c>
      <c r="Y625" s="43">
        <v>1800.65</v>
      </c>
      <c r="Z625" s="43">
        <v>1615.33</v>
      </c>
      <c r="AA625" s="43">
        <v>1313.57</v>
      </c>
    </row>
    <row r="626" spans="1:27" ht="12.75" hidden="1" customHeight="1" outlineLevel="1" x14ac:dyDescent="0.2">
      <c r="A626" s="98" t="s">
        <v>1639</v>
      </c>
      <c r="B626" s="62" t="s">
        <v>88</v>
      </c>
      <c r="C626" s="42" t="s">
        <v>77</v>
      </c>
      <c r="D626" s="43">
        <f>$D$486</f>
        <v>434.18</v>
      </c>
      <c r="E626" s="43">
        <f t="shared" ref="E626:AA626" si="364">$D$486</f>
        <v>434.18</v>
      </c>
      <c r="F626" s="43">
        <f t="shared" si="364"/>
        <v>434.18</v>
      </c>
      <c r="G626" s="43">
        <f t="shared" si="364"/>
        <v>434.18</v>
      </c>
      <c r="H626" s="43">
        <f t="shared" si="364"/>
        <v>434.18</v>
      </c>
      <c r="I626" s="43">
        <f t="shared" si="364"/>
        <v>434.18</v>
      </c>
      <c r="J626" s="43">
        <f t="shared" si="364"/>
        <v>434.18</v>
      </c>
      <c r="K626" s="43">
        <f t="shared" si="364"/>
        <v>434.18</v>
      </c>
      <c r="L626" s="43">
        <f t="shared" si="364"/>
        <v>434.18</v>
      </c>
      <c r="M626" s="43">
        <f t="shared" si="364"/>
        <v>434.18</v>
      </c>
      <c r="N626" s="43">
        <f t="shared" si="364"/>
        <v>434.18</v>
      </c>
      <c r="O626" s="43">
        <f t="shared" si="364"/>
        <v>434.18</v>
      </c>
      <c r="P626" s="43">
        <f t="shared" si="364"/>
        <v>434.18</v>
      </c>
      <c r="Q626" s="43">
        <f t="shared" si="364"/>
        <v>434.18</v>
      </c>
      <c r="R626" s="43">
        <f t="shared" si="364"/>
        <v>434.18</v>
      </c>
      <c r="S626" s="43">
        <f t="shared" si="364"/>
        <v>434.18</v>
      </c>
      <c r="T626" s="43">
        <f t="shared" si="364"/>
        <v>434.18</v>
      </c>
      <c r="U626" s="43">
        <f t="shared" si="364"/>
        <v>434.18</v>
      </c>
      <c r="V626" s="43">
        <f t="shared" si="364"/>
        <v>434.18</v>
      </c>
      <c r="W626" s="43">
        <f t="shared" si="364"/>
        <v>434.18</v>
      </c>
      <c r="X626" s="43">
        <f t="shared" si="364"/>
        <v>434.18</v>
      </c>
      <c r="Y626" s="43">
        <f t="shared" si="364"/>
        <v>434.18</v>
      </c>
      <c r="Z626" s="43">
        <f t="shared" si="364"/>
        <v>434.18</v>
      </c>
      <c r="AA626" s="43">
        <f t="shared" si="364"/>
        <v>434.18</v>
      </c>
    </row>
    <row r="627" spans="1:27" ht="12.75" hidden="1" customHeight="1" outlineLevel="1" x14ac:dyDescent="0.2">
      <c r="A627" s="98" t="s">
        <v>1640</v>
      </c>
      <c r="B627" s="62" t="s">
        <v>81</v>
      </c>
      <c r="C627" s="42" t="s">
        <v>77</v>
      </c>
      <c r="D627" s="43">
        <v>6.71</v>
      </c>
      <c r="E627" s="43">
        <v>6.71</v>
      </c>
      <c r="F627" s="43">
        <v>6.71</v>
      </c>
      <c r="G627" s="43">
        <v>6.71</v>
      </c>
      <c r="H627" s="43">
        <v>6.71</v>
      </c>
      <c r="I627" s="43">
        <v>6.71</v>
      </c>
      <c r="J627" s="43">
        <v>6.71</v>
      </c>
      <c r="K627" s="43">
        <v>6.71</v>
      </c>
      <c r="L627" s="43">
        <v>6.71</v>
      </c>
      <c r="M627" s="43">
        <v>6.71</v>
      </c>
      <c r="N627" s="43">
        <v>6.71</v>
      </c>
      <c r="O627" s="43">
        <v>6.71</v>
      </c>
      <c r="P627" s="43">
        <v>6.71</v>
      </c>
      <c r="Q627" s="43">
        <v>6.71</v>
      </c>
      <c r="R627" s="43">
        <v>6.71</v>
      </c>
      <c r="S627" s="43">
        <v>6.71</v>
      </c>
      <c r="T627" s="43">
        <v>6.71</v>
      </c>
      <c r="U627" s="43">
        <v>6.71</v>
      </c>
      <c r="V627" s="43">
        <v>6.71</v>
      </c>
      <c r="W627" s="43">
        <v>6.71</v>
      </c>
      <c r="X627" s="43">
        <v>6.71</v>
      </c>
      <c r="Y627" s="43">
        <v>6.71</v>
      </c>
      <c r="Z627" s="43">
        <v>6.71</v>
      </c>
      <c r="AA627" s="43">
        <v>6.71</v>
      </c>
    </row>
    <row r="628" spans="1:27" ht="12.75" hidden="1" customHeight="1" outlineLevel="1" x14ac:dyDescent="0.2">
      <c r="A628" s="98" t="s">
        <v>1641</v>
      </c>
      <c r="B628" s="62" t="s">
        <v>79</v>
      </c>
      <c r="C628" s="42" t="s">
        <v>77</v>
      </c>
      <c r="D628" s="43">
        <f>$D$11</f>
        <v>110.23</v>
      </c>
      <c r="E628" s="43">
        <f t="shared" ref="E628:AA628" si="365">$D$11</f>
        <v>110.23</v>
      </c>
      <c r="F628" s="43">
        <f t="shared" si="365"/>
        <v>110.23</v>
      </c>
      <c r="G628" s="43">
        <f t="shared" si="365"/>
        <v>110.23</v>
      </c>
      <c r="H628" s="43">
        <f t="shared" si="365"/>
        <v>110.23</v>
      </c>
      <c r="I628" s="43">
        <f t="shared" si="365"/>
        <v>110.23</v>
      </c>
      <c r="J628" s="43">
        <f t="shared" si="365"/>
        <v>110.23</v>
      </c>
      <c r="K628" s="43">
        <f t="shared" si="365"/>
        <v>110.23</v>
      </c>
      <c r="L628" s="43">
        <f t="shared" si="365"/>
        <v>110.23</v>
      </c>
      <c r="M628" s="43">
        <f t="shared" si="365"/>
        <v>110.23</v>
      </c>
      <c r="N628" s="43">
        <f t="shared" si="365"/>
        <v>110.23</v>
      </c>
      <c r="O628" s="43">
        <f t="shared" si="365"/>
        <v>110.23</v>
      </c>
      <c r="P628" s="43">
        <f t="shared" si="365"/>
        <v>110.23</v>
      </c>
      <c r="Q628" s="43">
        <f t="shared" si="365"/>
        <v>110.23</v>
      </c>
      <c r="R628" s="43">
        <f t="shared" si="365"/>
        <v>110.23</v>
      </c>
      <c r="S628" s="43">
        <f t="shared" si="365"/>
        <v>110.23</v>
      </c>
      <c r="T628" s="43">
        <f t="shared" si="365"/>
        <v>110.23</v>
      </c>
      <c r="U628" s="43">
        <f t="shared" si="365"/>
        <v>110.23</v>
      </c>
      <c r="V628" s="43">
        <f t="shared" si="365"/>
        <v>110.23</v>
      </c>
      <c r="W628" s="43">
        <f t="shared" si="365"/>
        <v>110.23</v>
      </c>
      <c r="X628" s="43">
        <f t="shared" si="365"/>
        <v>110.23</v>
      </c>
      <c r="Y628" s="43">
        <f t="shared" si="365"/>
        <v>110.23</v>
      </c>
      <c r="Z628" s="43">
        <f t="shared" si="365"/>
        <v>110.23</v>
      </c>
      <c r="AA628" s="43">
        <f t="shared" si="365"/>
        <v>110.23</v>
      </c>
    </row>
    <row r="629" spans="1:27" collapsed="1" x14ac:dyDescent="0.2">
      <c r="A629" s="97" t="s">
        <v>1642</v>
      </c>
      <c r="B629" s="27" t="str">
        <f>"30"&amp;"."&amp;$B$663&amp;"."&amp;$B$664</f>
        <v>30.01.2023</v>
      </c>
      <c r="C629" s="89" t="s">
        <v>74</v>
      </c>
      <c r="D629" s="90">
        <f>ROUND(((D630+D631+D633+D632)/1000),5)</f>
        <v>1.7798099999999999</v>
      </c>
      <c r="E629" s="90">
        <f>ROUND(((E630+E631+E633+E632)/1000),5)</f>
        <v>1.71797</v>
      </c>
      <c r="F629" s="90">
        <f>ROUND(((F630+F631+F633+F632)/1000),5)</f>
        <v>1.6680600000000001</v>
      </c>
      <c r="G629" s="90">
        <f t="shared" ref="G629:AA629" si="366">ROUND(((G630+G631+G633+G632)/1000),5)</f>
        <v>1.6658500000000001</v>
      </c>
      <c r="H629" s="90">
        <f t="shared" si="366"/>
        <v>1.70383</v>
      </c>
      <c r="I629" s="90">
        <f t="shared" si="366"/>
        <v>1.8004800000000001</v>
      </c>
      <c r="J629" s="90">
        <f t="shared" si="366"/>
        <v>2.0977199999999998</v>
      </c>
      <c r="K629" s="90">
        <f t="shared" si="366"/>
        <v>2.2777400000000001</v>
      </c>
      <c r="L629" s="90">
        <f t="shared" si="366"/>
        <v>2.4359600000000001</v>
      </c>
      <c r="M629" s="90">
        <f t="shared" si="366"/>
        <v>2.4420099999999998</v>
      </c>
      <c r="N629" s="90">
        <f t="shared" si="366"/>
        <v>2.4563600000000001</v>
      </c>
      <c r="O629" s="90">
        <f t="shared" si="366"/>
        <v>2.4854500000000002</v>
      </c>
      <c r="P629" s="90">
        <f t="shared" si="366"/>
        <v>2.47729</v>
      </c>
      <c r="Q629" s="90">
        <f t="shared" si="366"/>
        <v>2.48536</v>
      </c>
      <c r="R629" s="90">
        <f t="shared" si="366"/>
        <v>2.4803199999999999</v>
      </c>
      <c r="S629" s="90">
        <f t="shared" si="366"/>
        <v>2.4743400000000002</v>
      </c>
      <c r="T629" s="90">
        <f t="shared" si="366"/>
        <v>2.4376799999999998</v>
      </c>
      <c r="U629" s="90">
        <f t="shared" si="366"/>
        <v>2.4523700000000002</v>
      </c>
      <c r="V629" s="90">
        <f t="shared" si="366"/>
        <v>2.4613200000000002</v>
      </c>
      <c r="W629" s="90">
        <f t="shared" si="366"/>
        <v>2.47357</v>
      </c>
      <c r="X629" s="90">
        <f t="shared" si="366"/>
        <v>2.42455</v>
      </c>
      <c r="Y629" s="90">
        <f t="shared" si="366"/>
        <v>2.24898</v>
      </c>
      <c r="Z629" s="90">
        <f t="shared" si="366"/>
        <v>2.0774900000000001</v>
      </c>
      <c r="AA629" s="90">
        <f t="shared" si="366"/>
        <v>1.7741199999999999</v>
      </c>
    </row>
    <row r="630" spans="1:27" ht="12.75" hidden="1" customHeight="1" outlineLevel="1" x14ac:dyDescent="0.2">
      <c r="A630" s="98" t="s">
        <v>1643</v>
      </c>
      <c r="B630" s="62" t="s">
        <v>236</v>
      </c>
      <c r="C630" s="42" t="s">
        <v>77</v>
      </c>
      <c r="D630" s="43">
        <v>1228.69</v>
      </c>
      <c r="E630" s="43">
        <v>1166.8499999999999</v>
      </c>
      <c r="F630" s="43">
        <v>1116.94</v>
      </c>
      <c r="G630" s="43">
        <v>1114.73</v>
      </c>
      <c r="H630" s="43">
        <v>1152.71</v>
      </c>
      <c r="I630" s="43">
        <v>1249.3599999999999</v>
      </c>
      <c r="J630" s="43">
        <v>1546.6</v>
      </c>
      <c r="K630" s="43">
        <v>1726.62</v>
      </c>
      <c r="L630" s="43">
        <v>1884.84</v>
      </c>
      <c r="M630" s="43">
        <v>1890.89</v>
      </c>
      <c r="N630" s="43">
        <v>1905.24</v>
      </c>
      <c r="O630" s="43">
        <v>1934.33</v>
      </c>
      <c r="P630" s="43">
        <v>1926.17</v>
      </c>
      <c r="Q630" s="43">
        <v>1934.24</v>
      </c>
      <c r="R630" s="43">
        <v>1929.2</v>
      </c>
      <c r="S630" s="43">
        <v>1923.22</v>
      </c>
      <c r="T630" s="43">
        <v>1886.56</v>
      </c>
      <c r="U630" s="43">
        <v>1901.25</v>
      </c>
      <c r="V630" s="43">
        <v>1910.2</v>
      </c>
      <c r="W630" s="43">
        <v>1922.45</v>
      </c>
      <c r="X630" s="43">
        <v>1873.43</v>
      </c>
      <c r="Y630" s="43">
        <v>1697.86</v>
      </c>
      <c r="Z630" s="43">
        <v>1526.37</v>
      </c>
      <c r="AA630" s="43">
        <v>1223</v>
      </c>
    </row>
    <row r="631" spans="1:27" ht="12.75" hidden="1" customHeight="1" outlineLevel="1" x14ac:dyDescent="0.2">
      <c r="A631" s="98" t="s">
        <v>1644</v>
      </c>
      <c r="B631" s="62" t="s">
        <v>88</v>
      </c>
      <c r="C631" s="42" t="s">
        <v>77</v>
      </c>
      <c r="D631" s="43">
        <f>$D$486</f>
        <v>434.18</v>
      </c>
      <c r="E631" s="43">
        <f t="shared" ref="E631:AA631" si="367">$D$486</f>
        <v>434.18</v>
      </c>
      <c r="F631" s="43">
        <f t="shared" si="367"/>
        <v>434.18</v>
      </c>
      <c r="G631" s="43">
        <f t="shared" si="367"/>
        <v>434.18</v>
      </c>
      <c r="H631" s="43">
        <f t="shared" si="367"/>
        <v>434.18</v>
      </c>
      <c r="I631" s="43">
        <f t="shared" si="367"/>
        <v>434.18</v>
      </c>
      <c r="J631" s="43">
        <f t="shared" si="367"/>
        <v>434.18</v>
      </c>
      <c r="K631" s="43">
        <f t="shared" si="367"/>
        <v>434.18</v>
      </c>
      <c r="L631" s="43">
        <f t="shared" si="367"/>
        <v>434.18</v>
      </c>
      <c r="M631" s="43">
        <f t="shared" si="367"/>
        <v>434.18</v>
      </c>
      <c r="N631" s="43">
        <f t="shared" si="367"/>
        <v>434.18</v>
      </c>
      <c r="O631" s="43">
        <f t="shared" si="367"/>
        <v>434.18</v>
      </c>
      <c r="P631" s="43">
        <f t="shared" si="367"/>
        <v>434.18</v>
      </c>
      <c r="Q631" s="43">
        <f t="shared" si="367"/>
        <v>434.18</v>
      </c>
      <c r="R631" s="43">
        <f t="shared" si="367"/>
        <v>434.18</v>
      </c>
      <c r="S631" s="43">
        <f t="shared" si="367"/>
        <v>434.18</v>
      </c>
      <c r="T631" s="43">
        <f t="shared" si="367"/>
        <v>434.18</v>
      </c>
      <c r="U631" s="43">
        <f t="shared" si="367"/>
        <v>434.18</v>
      </c>
      <c r="V631" s="43">
        <f t="shared" si="367"/>
        <v>434.18</v>
      </c>
      <c r="W631" s="43">
        <f t="shared" si="367"/>
        <v>434.18</v>
      </c>
      <c r="X631" s="43">
        <f t="shared" si="367"/>
        <v>434.18</v>
      </c>
      <c r="Y631" s="43">
        <f t="shared" si="367"/>
        <v>434.18</v>
      </c>
      <c r="Z631" s="43">
        <f t="shared" si="367"/>
        <v>434.18</v>
      </c>
      <c r="AA631" s="43">
        <f t="shared" si="367"/>
        <v>434.18</v>
      </c>
    </row>
    <row r="632" spans="1:27" ht="12.75" hidden="1" customHeight="1" outlineLevel="1" x14ac:dyDescent="0.2">
      <c r="A632" s="98" t="s">
        <v>1645</v>
      </c>
      <c r="B632" s="62" t="s">
        <v>81</v>
      </c>
      <c r="C632" s="42" t="s">
        <v>77</v>
      </c>
      <c r="D632" s="43">
        <v>6.71</v>
      </c>
      <c r="E632" s="43">
        <v>6.71</v>
      </c>
      <c r="F632" s="43">
        <v>6.71</v>
      </c>
      <c r="G632" s="43">
        <v>6.71</v>
      </c>
      <c r="H632" s="43">
        <v>6.71</v>
      </c>
      <c r="I632" s="43">
        <v>6.71</v>
      </c>
      <c r="J632" s="43">
        <v>6.71</v>
      </c>
      <c r="K632" s="43">
        <v>6.71</v>
      </c>
      <c r="L632" s="43">
        <v>6.71</v>
      </c>
      <c r="M632" s="43">
        <v>6.71</v>
      </c>
      <c r="N632" s="43">
        <v>6.71</v>
      </c>
      <c r="O632" s="43">
        <v>6.71</v>
      </c>
      <c r="P632" s="43">
        <v>6.71</v>
      </c>
      <c r="Q632" s="43">
        <v>6.71</v>
      </c>
      <c r="R632" s="43">
        <v>6.71</v>
      </c>
      <c r="S632" s="43">
        <v>6.71</v>
      </c>
      <c r="T632" s="43">
        <v>6.71</v>
      </c>
      <c r="U632" s="43">
        <v>6.71</v>
      </c>
      <c r="V632" s="43">
        <v>6.71</v>
      </c>
      <c r="W632" s="43">
        <v>6.71</v>
      </c>
      <c r="X632" s="43">
        <v>6.71</v>
      </c>
      <c r="Y632" s="43">
        <v>6.71</v>
      </c>
      <c r="Z632" s="43">
        <v>6.71</v>
      </c>
      <c r="AA632" s="43">
        <v>6.71</v>
      </c>
    </row>
    <row r="633" spans="1:27" ht="12.75" hidden="1" customHeight="1" outlineLevel="1" x14ac:dyDescent="0.2">
      <c r="A633" s="98" t="s">
        <v>1646</v>
      </c>
      <c r="B633" s="62" t="s">
        <v>79</v>
      </c>
      <c r="C633" s="42" t="s">
        <v>77</v>
      </c>
      <c r="D633" s="43">
        <f>$D$11</f>
        <v>110.23</v>
      </c>
      <c r="E633" s="43">
        <f t="shared" ref="E633:AA633" si="368">$D$11</f>
        <v>110.23</v>
      </c>
      <c r="F633" s="43">
        <f t="shared" si="368"/>
        <v>110.23</v>
      </c>
      <c r="G633" s="43">
        <f t="shared" si="368"/>
        <v>110.23</v>
      </c>
      <c r="H633" s="43">
        <f t="shared" si="368"/>
        <v>110.23</v>
      </c>
      <c r="I633" s="43">
        <f t="shared" si="368"/>
        <v>110.23</v>
      </c>
      <c r="J633" s="43">
        <f t="shared" si="368"/>
        <v>110.23</v>
      </c>
      <c r="K633" s="43">
        <f t="shared" si="368"/>
        <v>110.23</v>
      </c>
      <c r="L633" s="43">
        <f t="shared" si="368"/>
        <v>110.23</v>
      </c>
      <c r="M633" s="43">
        <f t="shared" si="368"/>
        <v>110.23</v>
      </c>
      <c r="N633" s="43">
        <f t="shared" si="368"/>
        <v>110.23</v>
      </c>
      <c r="O633" s="43">
        <f t="shared" si="368"/>
        <v>110.23</v>
      </c>
      <c r="P633" s="43">
        <f t="shared" si="368"/>
        <v>110.23</v>
      </c>
      <c r="Q633" s="43">
        <f t="shared" si="368"/>
        <v>110.23</v>
      </c>
      <c r="R633" s="43">
        <f t="shared" si="368"/>
        <v>110.23</v>
      </c>
      <c r="S633" s="43">
        <f t="shared" si="368"/>
        <v>110.23</v>
      </c>
      <c r="T633" s="43">
        <f t="shared" si="368"/>
        <v>110.23</v>
      </c>
      <c r="U633" s="43">
        <f t="shared" si="368"/>
        <v>110.23</v>
      </c>
      <c r="V633" s="43">
        <f t="shared" si="368"/>
        <v>110.23</v>
      </c>
      <c r="W633" s="43">
        <f t="shared" si="368"/>
        <v>110.23</v>
      </c>
      <c r="X633" s="43">
        <f t="shared" si="368"/>
        <v>110.23</v>
      </c>
      <c r="Y633" s="43">
        <f t="shared" si="368"/>
        <v>110.23</v>
      </c>
      <c r="Z633" s="43">
        <f t="shared" si="368"/>
        <v>110.23</v>
      </c>
      <c r="AA633" s="43">
        <f t="shared" si="368"/>
        <v>110.23</v>
      </c>
    </row>
    <row r="634" spans="1:27" collapsed="1" x14ac:dyDescent="0.2">
      <c r="A634" s="97" t="s">
        <v>1647</v>
      </c>
      <c r="B634" s="27" t="str">
        <f>"31"&amp;"."&amp;$B$663&amp;"."&amp;$B$664</f>
        <v>31.01.2023</v>
      </c>
      <c r="C634" s="89" t="s">
        <v>74</v>
      </c>
      <c r="D634" s="90">
        <f>ROUND(((D635+D636+D638+D637)/1000),5)</f>
        <v>1.6673800000000001</v>
      </c>
      <c r="E634" s="90">
        <f>ROUND(((E635+E636+E638+E637)/1000),5)</f>
        <v>1.6454200000000001</v>
      </c>
      <c r="F634" s="90">
        <f>ROUND(((F635+F636+F638+F637)/1000),5)</f>
        <v>1.6307100000000001</v>
      </c>
      <c r="G634" s="90">
        <f t="shared" ref="G634:AA634" si="369">ROUND(((G635+G636+G638+G637)/1000),5)</f>
        <v>1.6271</v>
      </c>
      <c r="H634" s="90">
        <f t="shared" si="369"/>
        <v>1.6622399999999999</v>
      </c>
      <c r="I634" s="90">
        <f t="shared" si="369"/>
        <v>1.66997</v>
      </c>
      <c r="J634" s="90">
        <f t="shared" si="369"/>
        <v>1.8987000000000001</v>
      </c>
      <c r="K634" s="90">
        <f t="shared" si="369"/>
        <v>2.1464400000000001</v>
      </c>
      <c r="L634" s="90">
        <f t="shared" si="369"/>
        <v>2.21177</v>
      </c>
      <c r="M634" s="90">
        <f t="shared" si="369"/>
        <v>2.2319200000000001</v>
      </c>
      <c r="N634" s="90">
        <f t="shared" si="369"/>
        <v>2.2516799999999999</v>
      </c>
      <c r="O634" s="90">
        <f t="shared" si="369"/>
        <v>2.2883599999999999</v>
      </c>
      <c r="P634" s="90">
        <f t="shared" si="369"/>
        <v>2.2682500000000001</v>
      </c>
      <c r="Q634" s="90">
        <f t="shared" si="369"/>
        <v>2.27372</v>
      </c>
      <c r="R634" s="90">
        <f t="shared" si="369"/>
        <v>2.26898</v>
      </c>
      <c r="S634" s="90">
        <f t="shared" si="369"/>
        <v>2.26092</v>
      </c>
      <c r="T634" s="90">
        <f t="shared" si="369"/>
        <v>2.2151900000000002</v>
      </c>
      <c r="U634" s="90">
        <f t="shared" si="369"/>
        <v>2.26735</v>
      </c>
      <c r="V634" s="90">
        <f t="shared" si="369"/>
        <v>2.2573500000000002</v>
      </c>
      <c r="W634" s="90">
        <f t="shared" si="369"/>
        <v>2.2675900000000002</v>
      </c>
      <c r="X634" s="90">
        <f t="shared" si="369"/>
        <v>2.2283200000000001</v>
      </c>
      <c r="Y634" s="90">
        <f t="shared" si="369"/>
        <v>2.1389900000000002</v>
      </c>
      <c r="Z634" s="90">
        <f t="shared" si="369"/>
        <v>1.9029199999999999</v>
      </c>
      <c r="AA634" s="90">
        <f t="shared" si="369"/>
        <v>1.6842999999999999</v>
      </c>
    </row>
    <row r="635" spans="1:27" ht="12.75" hidden="1" customHeight="1" outlineLevel="1" x14ac:dyDescent="0.2">
      <c r="A635" s="98" t="s">
        <v>1648</v>
      </c>
      <c r="B635" s="62" t="s">
        <v>236</v>
      </c>
      <c r="C635" s="42" t="s">
        <v>77</v>
      </c>
      <c r="D635" s="43">
        <v>1116.26</v>
      </c>
      <c r="E635" s="43">
        <v>1094.3</v>
      </c>
      <c r="F635" s="43">
        <v>1079.5899999999999</v>
      </c>
      <c r="G635" s="43">
        <v>1075.98</v>
      </c>
      <c r="H635" s="43">
        <v>1111.1199999999999</v>
      </c>
      <c r="I635" s="43">
        <v>1118.8499999999999</v>
      </c>
      <c r="J635" s="43">
        <v>1347.58</v>
      </c>
      <c r="K635" s="43">
        <v>1595.32</v>
      </c>
      <c r="L635" s="43">
        <v>1660.65</v>
      </c>
      <c r="M635" s="43">
        <v>1680.8</v>
      </c>
      <c r="N635" s="43">
        <v>1700.56</v>
      </c>
      <c r="O635" s="43">
        <v>1737.24</v>
      </c>
      <c r="P635" s="43">
        <v>1717.13</v>
      </c>
      <c r="Q635" s="43">
        <v>1722.6</v>
      </c>
      <c r="R635" s="43">
        <v>1717.86</v>
      </c>
      <c r="S635" s="43">
        <v>1709.8</v>
      </c>
      <c r="T635" s="43">
        <v>1664.07</v>
      </c>
      <c r="U635" s="43">
        <v>1716.23</v>
      </c>
      <c r="V635" s="43">
        <v>1706.23</v>
      </c>
      <c r="W635" s="43">
        <v>1716.47</v>
      </c>
      <c r="X635" s="43">
        <v>1677.2</v>
      </c>
      <c r="Y635" s="43">
        <v>1587.87</v>
      </c>
      <c r="Z635" s="43">
        <v>1351.8</v>
      </c>
      <c r="AA635" s="43">
        <v>1133.18</v>
      </c>
    </row>
    <row r="636" spans="1:27" ht="12.75" hidden="1" customHeight="1" outlineLevel="1" x14ac:dyDescent="0.2">
      <c r="A636" s="98" t="s">
        <v>1649</v>
      </c>
      <c r="B636" s="62" t="s">
        <v>88</v>
      </c>
      <c r="C636" s="42" t="s">
        <v>77</v>
      </c>
      <c r="D636" s="43">
        <f>$D$486</f>
        <v>434.18</v>
      </c>
      <c r="E636" s="43">
        <f t="shared" ref="E636:AA636" si="370">$D$486</f>
        <v>434.18</v>
      </c>
      <c r="F636" s="43">
        <f t="shared" si="370"/>
        <v>434.18</v>
      </c>
      <c r="G636" s="43">
        <f t="shared" si="370"/>
        <v>434.18</v>
      </c>
      <c r="H636" s="43">
        <f t="shared" si="370"/>
        <v>434.18</v>
      </c>
      <c r="I636" s="43">
        <f t="shared" si="370"/>
        <v>434.18</v>
      </c>
      <c r="J636" s="43">
        <f t="shared" si="370"/>
        <v>434.18</v>
      </c>
      <c r="K636" s="43">
        <f t="shared" si="370"/>
        <v>434.18</v>
      </c>
      <c r="L636" s="43">
        <f t="shared" si="370"/>
        <v>434.18</v>
      </c>
      <c r="M636" s="43">
        <f t="shared" si="370"/>
        <v>434.18</v>
      </c>
      <c r="N636" s="43">
        <f t="shared" si="370"/>
        <v>434.18</v>
      </c>
      <c r="O636" s="43">
        <f t="shared" si="370"/>
        <v>434.18</v>
      </c>
      <c r="P636" s="43">
        <f t="shared" si="370"/>
        <v>434.18</v>
      </c>
      <c r="Q636" s="43">
        <f t="shared" si="370"/>
        <v>434.18</v>
      </c>
      <c r="R636" s="43">
        <f t="shared" si="370"/>
        <v>434.18</v>
      </c>
      <c r="S636" s="43">
        <f t="shared" si="370"/>
        <v>434.18</v>
      </c>
      <c r="T636" s="43">
        <f t="shared" si="370"/>
        <v>434.18</v>
      </c>
      <c r="U636" s="43">
        <f t="shared" si="370"/>
        <v>434.18</v>
      </c>
      <c r="V636" s="43">
        <f t="shared" si="370"/>
        <v>434.18</v>
      </c>
      <c r="W636" s="43">
        <f t="shared" si="370"/>
        <v>434.18</v>
      </c>
      <c r="X636" s="43">
        <f t="shared" si="370"/>
        <v>434.18</v>
      </c>
      <c r="Y636" s="43">
        <f t="shared" si="370"/>
        <v>434.18</v>
      </c>
      <c r="Z636" s="43">
        <f t="shared" si="370"/>
        <v>434.18</v>
      </c>
      <c r="AA636" s="43">
        <f t="shared" si="370"/>
        <v>434.18</v>
      </c>
    </row>
    <row r="637" spans="1:27" ht="12.75" hidden="1" customHeight="1" outlineLevel="1" x14ac:dyDescent="0.2">
      <c r="A637" s="98" t="s">
        <v>1650</v>
      </c>
      <c r="B637" s="62" t="s">
        <v>81</v>
      </c>
      <c r="C637" s="42" t="s">
        <v>77</v>
      </c>
      <c r="D637" s="43">
        <v>6.71</v>
      </c>
      <c r="E637" s="43">
        <v>6.71</v>
      </c>
      <c r="F637" s="43">
        <v>6.71</v>
      </c>
      <c r="G637" s="43">
        <v>6.71</v>
      </c>
      <c r="H637" s="43">
        <v>6.71</v>
      </c>
      <c r="I637" s="43">
        <v>6.71</v>
      </c>
      <c r="J637" s="43">
        <v>6.71</v>
      </c>
      <c r="K637" s="43">
        <v>6.71</v>
      </c>
      <c r="L637" s="43">
        <v>6.71</v>
      </c>
      <c r="M637" s="43">
        <v>6.71</v>
      </c>
      <c r="N637" s="43">
        <v>6.71</v>
      </c>
      <c r="O637" s="43">
        <v>6.71</v>
      </c>
      <c r="P637" s="43">
        <v>6.71</v>
      </c>
      <c r="Q637" s="43">
        <v>6.71</v>
      </c>
      <c r="R637" s="43">
        <v>6.71</v>
      </c>
      <c r="S637" s="43">
        <v>6.71</v>
      </c>
      <c r="T637" s="43">
        <v>6.71</v>
      </c>
      <c r="U637" s="43">
        <v>6.71</v>
      </c>
      <c r="V637" s="43">
        <v>6.71</v>
      </c>
      <c r="W637" s="43">
        <v>6.71</v>
      </c>
      <c r="X637" s="43">
        <v>6.71</v>
      </c>
      <c r="Y637" s="43">
        <v>6.71</v>
      </c>
      <c r="Z637" s="43">
        <v>6.71</v>
      </c>
      <c r="AA637" s="43">
        <v>6.71</v>
      </c>
    </row>
    <row r="638" spans="1:27" ht="12.75" hidden="1" customHeight="1" outlineLevel="1" x14ac:dyDescent="0.2">
      <c r="A638" s="98" t="s">
        <v>1651</v>
      </c>
      <c r="B638" s="62" t="s">
        <v>79</v>
      </c>
      <c r="C638" s="42" t="s">
        <v>77</v>
      </c>
      <c r="D638" s="43">
        <f>$D$11</f>
        <v>110.23</v>
      </c>
      <c r="E638" s="43">
        <f t="shared" ref="E638:AA638" si="371">$D$11</f>
        <v>110.23</v>
      </c>
      <c r="F638" s="43">
        <f t="shared" si="371"/>
        <v>110.23</v>
      </c>
      <c r="G638" s="43">
        <f t="shared" si="371"/>
        <v>110.23</v>
      </c>
      <c r="H638" s="43">
        <f t="shared" si="371"/>
        <v>110.23</v>
      </c>
      <c r="I638" s="43">
        <f t="shared" si="371"/>
        <v>110.23</v>
      </c>
      <c r="J638" s="43">
        <f t="shared" si="371"/>
        <v>110.23</v>
      </c>
      <c r="K638" s="43">
        <f t="shared" si="371"/>
        <v>110.23</v>
      </c>
      <c r="L638" s="43">
        <f t="shared" si="371"/>
        <v>110.23</v>
      </c>
      <c r="M638" s="43">
        <f t="shared" si="371"/>
        <v>110.23</v>
      </c>
      <c r="N638" s="43">
        <f t="shared" si="371"/>
        <v>110.23</v>
      </c>
      <c r="O638" s="43">
        <f t="shared" si="371"/>
        <v>110.23</v>
      </c>
      <c r="P638" s="43">
        <f t="shared" si="371"/>
        <v>110.23</v>
      </c>
      <c r="Q638" s="43">
        <f t="shared" si="371"/>
        <v>110.23</v>
      </c>
      <c r="R638" s="43">
        <f t="shared" si="371"/>
        <v>110.23</v>
      </c>
      <c r="S638" s="43">
        <f t="shared" si="371"/>
        <v>110.23</v>
      </c>
      <c r="T638" s="43">
        <f t="shared" si="371"/>
        <v>110.23</v>
      </c>
      <c r="U638" s="43">
        <f t="shared" si="371"/>
        <v>110.23</v>
      </c>
      <c r="V638" s="43">
        <f t="shared" si="371"/>
        <v>110.23</v>
      </c>
      <c r="W638" s="43">
        <f t="shared" si="371"/>
        <v>110.23</v>
      </c>
      <c r="X638" s="43">
        <f t="shared" si="371"/>
        <v>110.23</v>
      </c>
      <c r="Y638" s="43">
        <f t="shared" si="371"/>
        <v>110.23</v>
      </c>
      <c r="Z638" s="43">
        <f t="shared" si="371"/>
        <v>110.23</v>
      </c>
      <c r="AA638" s="43">
        <f t="shared" si="371"/>
        <v>110.23</v>
      </c>
    </row>
    <row r="639" spans="1:27" collapsed="1" x14ac:dyDescent="0.2">
      <c r="B639" s="100"/>
    </row>
    <row r="640" spans="1:27" x14ac:dyDescent="0.2">
      <c r="B640" s="100"/>
    </row>
    <row r="641" spans="1:27" x14ac:dyDescent="0.2">
      <c r="A641" s="181" t="s">
        <v>859</v>
      </c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3"/>
    </row>
    <row r="642" spans="1:27" ht="15" customHeight="1" x14ac:dyDescent="0.2">
      <c r="A642" s="184" t="s">
        <v>1652</v>
      </c>
      <c r="B642" s="186" t="s">
        <v>861</v>
      </c>
      <c r="C642" s="188" t="s">
        <v>862</v>
      </c>
      <c r="D642" s="26" t="s">
        <v>67</v>
      </c>
      <c r="E642" s="26" t="s">
        <v>68</v>
      </c>
      <c r="F642" s="26" t="s">
        <v>863</v>
      </c>
      <c r="G642" s="26" t="s">
        <v>864</v>
      </c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</row>
    <row r="643" spans="1:27" x14ac:dyDescent="0.2">
      <c r="A643" s="185"/>
      <c r="B643" s="187"/>
      <c r="C643" s="189"/>
      <c r="D643" s="104">
        <f>SUM(D644:D645)</f>
        <v>1426245.6</v>
      </c>
      <c r="E643" s="104">
        <f>SUM(E644:E645)</f>
        <v>1862782.29</v>
      </c>
      <c r="F643" s="104">
        <f>SUM(F644:F645)</f>
        <v>1946633.79</v>
      </c>
      <c r="G643" s="104">
        <f>SUM(G644:G645)</f>
        <v>2210231.7600000002</v>
      </c>
    </row>
    <row r="644" spans="1:27" ht="12.75" hidden="1" customHeight="1" outlineLevel="1" x14ac:dyDescent="0.2">
      <c r="A644" s="105" t="s">
        <v>1653</v>
      </c>
      <c r="B644" s="106" t="s">
        <v>866</v>
      </c>
      <c r="C644" s="107" t="s">
        <v>862</v>
      </c>
      <c r="D644" s="43">
        <v>854425.14</v>
      </c>
      <c r="E644" s="43">
        <f>$D644</f>
        <v>854425.14</v>
      </c>
      <c r="F644" s="43">
        <f>$D644</f>
        <v>854425.14</v>
      </c>
      <c r="G644" s="43">
        <f>$D644</f>
        <v>854425.14</v>
      </c>
    </row>
    <row r="645" spans="1:27" ht="12.75" hidden="1" customHeight="1" outlineLevel="1" x14ac:dyDescent="0.2">
      <c r="A645" s="105" t="s">
        <v>1654</v>
      </c>
      <c r="B645" s="106" t="s">
        <v>88</v>
      </c>
      <c r="C645" s="107" t="s">
        <v>862</v>
      </c>
      <c r="D645" s="43">
        <v>571820.46</v>
      </c>
      <c r="E645" s="43">
        <v>1008357.15</v>
      </c>
      <c r="F645" s="43">
        <v>1092208.6499999999</v>
      </c>
      <c r="G645" s="43">
        <v>1355806.62</v>
      </c>
    </row>
    <row r="646" spans="1:27" collapsed="1" x14ac:dyDescent="0.2"/>
    <row r="648" spans="1:27" ht="12.75" customHeight="1" x14ac:dyDescent="0.25">
      <c r="A648" s="190" t="s">
        <v>82</v>
      </c>
      <c r="B648" s="190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74" t="s">
        <v>3162</v>
      </c>
      <c r="B649" s="174"/>
      <c r="C649" s="174"/>
      <c r="D649" s="174"/>
      <c r="E649" s="174"/>
      <c r="F649" s="174"/>
      <c r="G649" s="174"/>
      <c r="H649" s="174"/>
      <c r="I649" s="174"/>
      <c r="J649" s="174"/>
      <c r="K649" s="174"/>
      <c r="L649" s="174"/>
      <c r="M649" s="174"/>
      <c r="N649" s="174"/>
      <c r="O649" s="174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53"/>
      <c r="B651" s="54"/>
    </row>
    <row r="652" spans="1:27" x14ac:dyDescent="0.2">
      <c r="A652" s="53"/>
      <c r="B652" s="55"/>
    </row>
    <row r="663" spans="2:2" hidden="1" x14ac:dyDescent="0.2">
      <c r="B663" s="108" t="s">
        <v>3163</v>
      </c>
    </row>
    <row r="664" spans="2:2" hidden="1" x14ac:dyDescent="0.2">
      <c r="B664" s="109" t="s">
        <v>3164</v>
      </c>
    </row>
  </sheetData>
  <autoFilter ref="B6:C578" xr:uid="{00000000-0001-0000-0B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63" max="26" man="1"/>
    <brk id="240" max="26" man="1"/>
    <brk id="322" max="26" man="1"/>
    <brk id="399" max="26" man="1"/>
    <brk id="481" max="26" man="1"/>
    <brk id="558" max="26" man="1"/>
  </rowBreaks>
  <colBreaks count="1" manualBreakCount="1">
    <brk id="12" max="64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F7D14-EFE2-4598-A18F-206B09DF7ABF}">
  <sheetPr>
    <tabColor rgb="FFFFC000"/>
    <pageSetUpPr fitToPage="1"/>
  </sheetPr>
  <dimension ref="A1:AA801"/>
  <sheetViews>
    <sheetView view="pageBreakPreview" zoomScale="76" zoomScaleNormal="100" zoomScaleSheetLayoutView="76" workbookViewId="0">
      <selection activeCell="N16" sqref="N16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ht="12.75" customHeight="1" x14ac:dyDescent="0.2">
      <c r="A1" s="175" t="s">
        <v>1655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</row>
    <row r="2" spans="1:27" x14ac:dyDescent="0.2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</row>
    <row r="3" spans="1:27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25">
      <c r="A4" s="178" t="s">
        <v>206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x14ac:dyDescent="0.2">
      <c r="A5" s="181" t="s">
        <v>207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5" t="s">
        <v>62</v>
      </c>
      <c r="B6" s="26" t="s">
        <v>208</v>
      </c>
      <c r="C6" s="25" t="s">
        <v>209</v>
      </c>
      <c r="D6" s="26" t="s">
        <v>210</v>
      </c>
      <c r="E6" s="26" t="s">
        <v>211</v>
      </c>
      <c r="F6" s="26" t="s">
        <v>212</v>
      </c>
      <c r="G6" s="26" t="s">
        <v>213</v>
      </c>
      <c r="H6" s="26" t="s">
        <v>214</v>
      </c>
      <c r="I6" s="26" t="s">
        <v>215</v>
      </c>
      <c r="J6" s="26" t="s">
        <v>216</v>
      </c>
      <c r="K6" s="26" t="s">
        <v>217</v>
      </c>
      <c r="L6" s="26" t="s">
        <v>218</v>
      </c>
      <c r="M6" s="26" t="s">
        <v>219</v>
      </c>
      <c r="N6" s="26" t="s">
        <v>220</v>
      </c>
      <c r="O6" s="26" t="s">
        <v>221</v>
      </c>
      <c r="P6" s="26" t="s">
        <v>222</v>
      </c>
      <c r="Q6" s="26" t="s">
        <v>223</v>
      </c>
      <c r="R6" s="26" t="s">
        <v>224</v>
      </c>
      <c r="S6" s="26" t="s">
        <v>225</v>
      </c>
      <c r="T6" s="26" t="s">
        <v>226</v>
      </c>
      <c r="U6" s="26" t="s">
        <v>227</v>
      </c>
      <c r="V6" s="26" t="s">
        <v>228</v>
      </c>
      <c r="W6" s="26" t="s">
        <v>229</v>
      </c>
      <c r="X6" s="26" t="s">
        <v>230</v>
      </c>
      <c r="Y6" s="26" t="s">
        <v>231</v>
      </c>
      <c r="Z6" s="26" t="s">
        <v>232</v>
      </c>
      <c r="AA6" s="26" t="s">
        <v>233</v>
      </c>
    </row>
    <row r="7" spans="1:27" x14ac:dyDescent="0.2">
      <c r="A7" s="97" t="s">
        <v>1656</v>
      </c>
      <c r="B7" s="27" t="str">
        <f>"01"&amp;"."&amp;$B$800&amp;"."&amp;$B$801</f>
        <v>01.01.2023</v>
      </c>
      <c r="C7" s="89" t="s">
        <v>74</v>
      </c>
      <c r="D7" s="90">
        <f>ROUND(((D8+D9+D11+D10)/1000),5)</f>
        <v>2.5702699999999998</v>
      </c>
      <c r="E7" s="90">
        <f>ROUND(((E8+E9+E11+E10)/1000),5)</f>
        <v>2.5156499999999999</v>
      </c>
      <c r="F7" s="90">
        <f>ROUND(((F8+F9+F11+F10)/1000),5)</f>
        <v>2.5623399999999998</v>
      </c>
      <c r="G7" s="90">
        <f t="shared" ref="G7:AA7" si="0">ROUND(((G8+G9+G11+G10)/1000),5)</f>
        <v>2.51227</v>
      </c>
      <c r="H7" s="90">
        <f t="shared" si="0"/>
        <v>2.48909</v>
      </c>
      <c r="I7" s="90">
        <f t="shared" si="0"/>
        <v>2.4892400000000001</v>
      </c>
      <c r="J7" s="90">
        <f t="shared" si="0"/>
        <v>2.48922</v>
      </c>
      <c r="K7" s="90">
        <f t="shared" si="0"/>
        <v>2.47201</v>
      </c>
      <c r="L7" s="90">
        <f t="shared" si="0"/>
        <v>2.4368099999999999</v>
      </c>
      <c r="M7" s="90">
        <f t="shared" si="0"/>
        <v>2.4586299999999999</v>
      </c>
      <c r="N7" s="90">
        <f t="shared" si="0"/>
        <v>2.5556100000000002</v>
      </c>
      <c r="O7" s="90">
        <f t="shared" si="0"/>
        <v>2.5720299999999998</v>
      </c>
      <c r="P7" s="90">
        <f t="shared" si="0"/>
        <v>2.6554899999999999</v>
      </c>
      <c r="Q7" s="90">
        <f t="shared" si="0"/>
        <v>2.6942400000000002</v>
      </c>
      <c r="R7" s="90">
        <f t="shared" si="0"/>
        <v>2.6668699999999999</v>
      </c>
      <c r="S7" s="90">
        <f t="shared" si="0"/>
        <v>2.7560699999999998</v>
      </c>
      <c r="T7" s="90">
        <f t="shared" si="0"/>
        <v>2.86992</v>
      </c>
      <c r="U7" s="90">
        <f t="shared" si="0"/>
        <v>2.8994399999999998</v>
      </c>
      <c r="V7" s="90">
        <f t="shared" si="0"/>
        <v>2.8999899999999998</v>
      </c>
      <c r="W7" s="90">
        <f t="shared" si="0"/>
        <v>2.9003199999999998</v>
      </c>
      <c r="X7" s="90">
        <f t="shared" si="0"/>
        <v>2.9168099999999999</v>
      </c>
      <c r="Y7" s="90">
        <f t="shared" si="0"/>
        <v>2.8986000000000001</v>
      </c>
      <c r="Z7" s="90">
        <f t="shared" si="0"/>
        <v>2.6638799999999998</v>
      </c>
      <c r="AA7" s="90">
        <f t="shared" si="0"/>
        <v>2.4964400000000002</v>
      </c>
    </row>
    <row r="8" spans="1:27" ht="12.75" hidden="1" customHeight="1" outlineLevel="1" x14ac:dyDescent="0.2">
      <c r="A8" s="98" t="s">
        <v>1657</v>
      </c>
      <c r="B8" s="62" t="s">
        <v>236</v>
      </c>
      <c r="C8" s="42" t="s">
        <v>77</v>
      </c>
      <c r="D8" s="43">
        <v>1161.45</v>
      </c>
      <c r="E8" s="43">
        <v>1106.83</v>
      </c>
      <c r="F8" s="43">
        <v>1153.52</v>
      </c>
      <c r="G8" s="43">
        <v>1103.45</v>
      </c>
      <c r="H8" s="43">
        <v>1080.27</v>
      </c>
      <c r="I8" s="43">
        <v>1080.42</v>
      </c>
      <c r="J8" s="43">
        <v>1080.4000000000001</v>
      </c>
      <c r="K8" s="43">
        <v>1063.19</v>
      </c>
      <c r="L8" s="43">
        <v>1027.99</v>
      </c>
      <c r="M8" s="43">
        <v>1049.81</v>
      </c>
      <c r="N8" s="43">
        <v>1146.79</v>
      </c>
      <c r="O8" s="43">
        <v>1163.21</v>
      </c>
      <c r="P8" s="43">
        <v>1246.67</v>
      </c>
      <c r="Q8" s="43">
        <v>1285.42</v>
      </c>
      <c r="R8" s="43">
        <v>1258.05</v>
      </c>
      <c r="S8" s="43">
        <v>1347.25</v>
      </c>
      <c r="T8" s="43">
        <v>1461.1</v>
      </c>
      <c r="U8" s="43">
        <v>1490.62</v>
      </c>
      <c r="V8" s="43">
        <v>1491.17</v>
      </c>
      <c r="W8" s="43">
        <v>1491.5</v>
      </c>
      <c r="X8" s="43">
        <v>1507.99</v>
      </c>
      <c r="Y8" s="43">
        <v>1489.78</v>
      </c>
      <c r="Z8" s="43">
        <v>1255.06</v>
      </c>
      <c r="AA8" s="43">
        <v>1087.6199999999999</v>
      </c>
    </row>
    <row r="9" spans="1:27" ht="12.75" hidden="1" customHeight="1" outlineLevel="1" x14ac:dyDescent="0.2">
      <c r="A9" s="98" t="s">
        <v>1658</v>
      </c>
      <c r="B9" s="62" t="s">
        <v>88</v>
      </c>
      <c r="C9" s="42" t="s">
        <v>77</v>
      </c>
      <c r="D9" s="43">
        <v>1071.42</v>
      </c>
      <c r="E9" s="43">
        <f>$D$9</f>
        <v>1071.42</v>
      </c>
      <c r="F9" s="43">
        <f t="shared" ref="F9:AA9" si="1">$D$9</f>
        <v>1071.42</v>
      </c>
      <c r="G9" s="43">
        <f t="shared" si="1"/>
        <v>1071.42</v>
      </c>
      <c r="H9" s="43">
        <f t="shared" si="1"/>
        <v>1071.42</v>
      </c>
      <c r="I9" s="43">
        <f t="shared" si="1"/>
        <v>1071.42</v>
      </c>
      <c r="J9" s="43">
        <f t="shared" si="1"/>
        <v>1071.42</v>
      </c>
      <c r="K9" s="43">
        <f t="shared" si="1"/>
        <v>1071.42</v>
      </c>
      <c r="L9" s="43">
        <f t="shared" si="1"/>
        <v>1071.42</v>
      </c>
      <c r="M9" s="43">
        <f t="shared" si="1"/>
        <v>1071.42</v>
      </c>
      <c r="N9" s="43">
        <f t="shared" si="1"/>
        <v>1071.42</v>
      </c>
      <c r="O9" s="43">
        <f t="shared" si="1"/>
        <v>1071.42</v>
      </c>
      <c r="P9" s="43">
        <f t="shared" si="1"/>
        <v>1071.42</v>
      </c>
      <c r="Q9" s="43">
        <f t="shared" si="1"/>
        <v>1071.42</v>
      </c>
      <c r="R9" s="43">
        <f t="shared" si="1"/>
        <v>1071.42</v>
      </c>
      <c r="S9" s="43">
        <f t="shared" si="1"/>
        <v>1071.42</v>
      </c>
      <c r="T9" s="43">
        <f t="shared" si="1"/>
        <v>1071.42</v>
      </c>
      <c r="U9" s="43">
        <f t="shared" si="1"/>
        <v>1071.42</v>
      </c>
      <c r="V9" s="43">
        <f t="shared" si="1"/>
        <v>1071.42</v>
      </c>
      <c r="W9" s="43">
        <f t="shared" si="1"/>
        <v>1071.42</v>
      </c>
      <c r="X9" s="43">
        <f t="shared" si="1"/>
        <v>1071.42</v>
      </c>
      <c r="Y9" s="43">
        <f t="shared" si="1"/>
        <v>1071.42</v>
      </c>
      <c r="Z9" s="43">
        <f t="shared" si="1"/>
        <v>1071.42</v>
      </c>
      <c r="AA9" s="43">
        <f t="shared" si="1"/>
        <v>1071.42</v>
      </c>
    </row>
    <row r="10" spans="1:27" ht="12.75" hidden="1" customHeight="1" outlineLevel="1" x14ac:dyDescent="0.2">
      <c r="A10" s="98" t="s">
        <v>1659</v>
      </c>
      <c r="B10" s="62" t="s">
        <v>81</v>
      </c>
      <c r="C10" s="42" t="s">
        <v>77</v>
      </c>
      <c r="D10" s="43">
        <v>6.71</v>
      </c>
      <c r="E10" s="43">
        <v>6.71</v>
      </c>
      <c r="F10" s="43">
        <v>6.71</v>
      </c>
      <c r="G10" s="43">
        <v>6.71</v>
      </c>
      <c r="H10" s="43">
        <v>6.71</v>
      </c>
      <c r="I10" s="43">
        <v>6.71</v>
      </c>
      <c r="J10" s="43">
        <v>6.71</v>
      </c>
      <c r="K10" s="43">
        <v>6.71</v>
      </c>
      <c r="L10" s="43">
        <v>6.71</v>
      </c>
      <c r="M10" s="43">
        <v>6.71</v>
      </c>
      <c r="N10" s="43">
        <v>6.71</v>
      </c>
      <c r="O10" s="43">
        <v>6.71</v>
      </c>
      <c r="P10" s="43">
        <v>6.71</v>
      </c>
      <c r="Q10" s="43">
        <v>6.71</v>
      </c>
      <c r="R10" s="43">
        <v>6.71</v>
      </c>
      <c r="S10" s="43">
        <v>6.71</v>
      </c>
      <c r="T10" s="43">
        <v>6.71</v>
      </c>
      <c r="U10" s="43">
        <v>6.71</v>
      </c>
      <c r="V10" s="43">
        <v>6.71</v>
      </c>
      <c r="W10" s="43">
        <v>6.71</v>
      </c>
      <c r="X10" s="43">
        <v>6.71</v>
      </c>
      <c r="Y10" s="43">
        <v>6.71</v>
      </c>
      <c r="Z10" s="43">
        <v>6.71</v>
      </c>
      <c r="AA10" s="43">
        <v>6.71</v>
      </c>
    </row>
    <row r="11" spans="1:27" ht="12.75" hidden="1" customHeight="1" outlineLevel="1" x14ac:dyDescent="0.2">
      <c r="A11" s="98" t="s">
        <v>1660</v>
      </c>
      <c r="B11" s="62" t="s">
        <v>79</v>
      </c>
      <c r="C11" s="42" t="s">
        <v>77</v>
      </c>
      <c r="D11" s="43">
        <v>330.69</v>
      </c>
      <c r="E11" s="43">
        <f>$D$11</f>
        <v>330.69</v>
      </c>
      <c r="F11" s="43">
        <f t="shared" ref="F11:AA11" si="2">$D$11</f>
        <v>330.69</v>
      </c>
      <c r="G11" s="43">
        <f t="shared" si="2"/>
        <v>330.69</v>
      </c>
      <c r="H11" s="43">
        <f t="shared" si="2"/>
        <v>330.69</v>
      </c>
      <c r="I11" s="43">
        <f t="shared" si="2"/>
        <v>330.69</v>
      </c>
      <c r="J11" s="43">
        <f t="shared" si="2"/>
        <v>330.69</v>
      </c>
      <c r="K11" s="43">
        <f t="shared" si="2"/>
        <v>330.69</v>
      </c>
      <c r="L11" s="43">
        <f t="shared" si="2"/>
        <v>330.69</v>
      </c>
      <c r="M11" s="43">
        <f t="shared" si="2"/>
        <v>330.69</v>
      </c>
      <c r="N11" s="43">
        <f t="shared" si="2"/>
        <v>330.69</v>
      </c>
      <c r="O11" s="43">
        <f t="shared" si="2"/>
        <v>330.69</v>
      </c>
      <c r="P11" s="43">
        <f t="shared" si="2"/>
        <v>330.69</v>
      </c>
      <c r="Q11" s="43">
        <f t="shared" si="2"/>
        <v>330.69</v>
      </c>
      <c r="R11" s="43">
        <f t="shared" si="2"/>
        <v>330.69</v>
      </c>
      <c r="S11" s="43">
        <f t="shared" si="2"/>
        <v>330.69</v>
      </c>
      <c r="T11" s="43">
        <f t="shared" si="2"/>
        <v>330.69</v>
      </c>
      <c r="U11" s="43">
        <f t="shared" si="2"/>
        <v>330.69</v>
      </c>
      <c r="V11" s="43">
        <f t="shared" si="2"/>
        <v>330.69</v>
      </c>
      <c r="W11" s="43">
        <f t="shared" si="2"/>
        <v>330.69</v>
      </c>
      <c r="X11" s="43">
        <f t="shared" si="2"/>
        <v>330.69</v>
      </c>
      <c r="Y11" s="43">
        <f t="shared" si="2"/>
        <v>330.69</v>
      </c>
      <c r="Z11" s="43">
        <f t="shared" si="2"/>
        <v>330.69</v>
      </c>
      <c r="AA11" s="43">
        <f t="shared" si="2"/>
        <v>330.69</v>
      </c>
    </row>
    <row r="12" spans="1:27" collapsed="1" x14ac:dyDescent="0.2">
      <c r="A12" s="97" t="s">
        <v>1661</v>
      </c>
      <c r="B12" s="27" t="str">
        <f>"02"&amp;"."&amp;$B$800&amp;"."&amp;$B$801</f>
        <v>02.01.2023</v>
      </c>
      <c r="C12" s="89" t="s">
        <v>74</v>
      </c>
      <c r="D12" s="90">
        <f>ROUND(((D13+D14+D16+D15)/1000),5)</f>
        <v>2.4696600000000002</v>
      </c>
      <c r="E12" s="90">
        <f>ROUND(((E13+E14+E16+E15)/1000),5)</f>
        <v>2.4008799999999999</v>
      </c>
      <c r="F12" s="90">
        <f>ROUND(((F13+F14+F16+F15)/1000),5)</f>
        <v>2.3592599999999999</v>
      </c>
      <c r="G12" s="90">
        <f t="shared" ref="G12:AA12" si="3">ROUND(((G13+G14+G16+G15)/1000),5)</f>
        <v>2.3423799999999999</v>
      </c>
      <c r="H12" s="90">
        <f t="shared" si="3"/>
        <v>2.35622</v>
      </c>
      <c r="I12" s="90">
        <f t="shared" si="3"/>
        <v>2.37323</v>
      </c>
      <c r="J12" s="90">
        <f t="shared" si="3"/>
        <v>2.38029</v>
      </c>
      <c r="K12" s="90">
        <f t="shared" si="3"/>
        <v>2.4059599999999999</v>
      </c>
      <c r="L12" s="90">
        <f t="shared" si="3"/>
        <v>2.5223300000000002</v>
      </c>
      <c r="M12" s="90">
        <f t="shared" si="3"/>
        <v>2.67991</v>
      </c>
      <c r="N12" s="90">
        <f t="shared" si="3"/>
        <v>2.9408099999999999</v>
      </c>
      <c r="O12" s="90">
        <f t="shared" si="3"/>
        <v>3.00543</v>
      </c>
      <c r="P12" s="90">
        <f t="shared" si="3"/>
        <v>3.0024299999999999</v>
      </c>
      <c r="Q12" s="90">
        <f t="shared" si="3"/>
        <v>3.0147900000000001</v>
      </c>
      <c r="R12" s="90">
        <f t="shared" si="3"/>
        <v>2.9689399999999999</v>
      </c>
      <c r="S12" s="90">
        <f t="shared" si="3"/>
        <v>3.0223300000000002</v>
      </c>
      <c r="T12" s="90">
        <f t="shared" si="3"/>
        <v>3.0591599999999999</v>
      </c>
      <c r="U12" s="90">
        <f t="shared" si="3"/>
        <v>3.0732699999999999</v>
      </c>
      <c r="V12" s="90">
        <f t="shared" si="3"/>
        <v>3.0726</v>
      </c>
      <c r="W12" s="90">
        <f t="shared" si="3"/>
        <v>3.0717300000000001</v>
      </c>
      <c r="X12" s="90">
        <f t="shared" si="3"/>
        <v>3.07396</v>
      </c>
      <c r="Y12" s="90">
        <f t="shared" si="3"/>
        <v>3.0562</v>
      </c>
      <c r="Z12" s="90">
        <f t="shared" si="3"/>
        <v>2.8805800000000001</v>
      </c>
      <c r="AA12" s="90">
        <f t="shared" si="3"/>
        <v>2.58487</v>
      </c>
    </row>
    <row r="13" spans="1:27" ht="12.75" hidden="1" customHeight="1" outlineLevel="1" x14ac:dyDescent="0.2">
      <c r="A13" s="98" t="s">
        <v>1662</v>
      </c>
      <c r="B13" s="62" t="s">
        <v>236</v>
      </c>
      <c r="C13" s="42" t="s">
        <v>77</v>
      </c>
      <c r="D13" s="43">
        <v>1060.8399999999999</v>
      </c>
      <c r="E13" s="43">
        <v>992.06</v>
      </c>
      <c r="F13" s="43">
        <v>950.44</v>
      </c>
      <c r="G13" s="43">
        <v>933.56</v>
      </c>
      <c r="H13" s="43">
        <v>947.4</v>
      </c>
      <c r="I13" s="43">
        <v>964.41</v>
      </c>
      <c r="J13" s="43">
        <v>971.47</v>
      </c>
      <c r="K13" s="43">
        <v>997.14</v>
      </c>
      <c r="L13" s="43">
        <v>1113.51</v>
      </c>
      <c r="M13" s="43">
        <v>1271.0899999999999</v>
      </c>
      <c r="N13" s="43">
        <v>1531.99</v>
      </c>
      <c r="O13" s="43">
        <v>1596.61</v>
      </c>
      <c r="P13" s="43">
        <v>1593.61</v>
      </c>
      <c r="Q13" s="43">
        <v>1605.97</v>
      </c>
      <c r="R13" s="43">
        <v>1560.12</v>
      </c>
      <c r="S13" s="43">
        <v>1613.51</v>
      </c>
      <c r="T13" s="43">
        <v>1650.34</v>
      </c>
      <c r="U13" s="43">
        <v>1664.45</v>
      </c>
      <c r="V13" s="43">
        <v>1663.78</v>
      </c>
      <c r="W13" s="43">
        <v>1662.91</v>
      </c>
      <c r="X13" s="43">
        <v>1665.14</v>
      </c>
      <c r="Y13" s="43">
        <v>1647.38</v>
      </c>
      <c r="Z13" s="43">
        <v>1471.76</v>
      </c>
      <c r="AA13" s="43">
        <v>1176.05</v>
      </c>
    </row>
    <row r="14" spans="1:27" ht="12.75" hidden="1" customHeight="1" outlineLevel="1" x14ac:dyDescent="0.2">
      <c r="A14" s="98" t="s">
        <v>1663</v>
      </c>
      <c r="B14" s="62" t="s">
        <v>88</v>
      </c>
      <c r="C14" s="42" t="s">
        <v>77</v>
      </c>
      <c r="D14" s="43">
        <f t="shared" ref="D14:AA14" si="4">$D$9</f>
        <v>1071.42</v>
      </c>
      <c r="E14" s="43">
        <f t="shared" si="4"/>
        <v>1071.42</v>
      </c>
      <c r="F14" s="43">
        <f t="shared" si="4"/>
        <v>1071.42</v>
      </c>
      <c r="G14" s="43">
        <f t="shared" si="4"/>
        <v>1071.42</v>
      </c>
      <c r="H14" s="43">
        <f t="shared" si="4"/>
        <v>1071.42</v>
      </c>
      <c r="I14" s="43">
        <f t="shared" si="4"/>
        <v>1071.42</v>
      </c>
      <c r="J14" s="43">
        <f t="shared" si="4"/>
        <v>1071.42</v>
      </c>
      <c r="K14" s="43">
        <f t="shared" si="4"/>
        <v>1071.42</v>
      </c>
      <c r="L14" s="43">
        <f t="shared" si="4"/>
        <v>1071.42</v>
      </c>
      <c r="M14" s="43">
        <f t="shared" si="4"/>
        <v>1071.42</v>
      </c>
      <c r="N14" s="43">
        <f t="shared" si="4"/>
        <v>1071.42</v>
      </c>
      <c r="O14" s="43">
        <f t="shared" si="4"/>
        <v>1071.42</v>
      </c>
      <c r="P14" s="43">
        <f t="shared" si="4"/>
        <v>1071.42</v>
      </c>
      <c r="Q14" s="43">
        <f t="shared" si="4"/>
        <v>1071.42</v>
      </c>
      <c r="R14" s="43">
        <f t="shared" si="4"/>
        <v>1071.42</v>
      </c>
      <c r="S14" s="43">
        <f t="shared" si="4"/>
        <v>1071.42</v>
      </c>
      <c r="T14" s="43">
        <f t="shared" si="4"/>
        <v>1071.42</v>
      </c>
      <c r="U14" s="43">
        <f t="shared" si="4"/>
        <v>1071.42</v>
      </c>
      <c r="V14" s="43">
        <f t="shared" si="4"/>
        <v>1071.42</v>
      </c>
      <c r="W14" s="43">
        <f t="shared" si="4"/>
        <v>1071.42</v>
      </c>
      <c r="X14" s="43">
        <f t="shared" si="4"/>
        <v>1071.42</v>
      </c>
      <c r="Y14" s="43">
        <f t="shared" si="4"/>
        <v>1071.42</v>
      </c>
      <c r="Z14" s="43">
        <f t="shared" si="4"/>
        <v>1071.42</v>
      </c>
      <c r="AA14" s="43">
        <f t="shared" si="4"/>
        <v>1071.42</v>
      </c>
    </row>
    <row r="15" spans="1:27" ht="12.75" hidden="1" customHeight="1" outlineLevel="1" x14ac:dyDescent="0.2">
      <c r="A15" s="98" t="s">
        <v>1664</v>
      </c>
      <c r="B15" s="62" t="s">
        <v>81</v>
      </c>
      <c r="C15" s="42" t="s">
        <v>77</v>
      </c>
      <c r="D15" s="43">
        <v>6.71</v>
      </c>
      <c r="E15" s="43">
        <v>6.71</v>
      </c>
      <c r="F15" s="43">
        <v>6.71</v>
      </c>
      <c r="G15" s="43">
        <v>6.71</v>
      </c>
      <c r="H15" s="43">
        <v>6.71</v>
      </c>
      <c r="I15" s="43">
        <v>6.71</v>
      </c>
      <c r="J15" s="43">
        <v>6.71</v>
      </c>
      <c r="K15" s="43">
        <v>6.71</v>
      </c>
      <c r="L15" s="43">
        <v>6.71</v>
      </c>
      <c r="M15" s="43">
        <v>6.71</v>
      </c>
      <c r="N15" s="43">
        <v>6.71</v>
      </c>
      <c r="O15" s="43">
        <v>6.71</v>
      </c>
      <c r="P15" s="43">
        <v>6.71</v>
      </c>
      <c r="Q15" s="43">
        <v>6.71</v>
      </c>
      <c r="R15" s="43">
        <v>6.71</v>
      </c>
      <c r="S15" s="43">
        <v>6.71</v>
      </c>
      <c r="T15" s="43">
        <v>6.71</v>
      </c>
      <c r="U15" s="43">
        <v>6.71</v>
      </c>
      <c r="V15" s="43">
        <v>6.71</v>
      </c>
      <c r="W15" s="43">
        <v>6.71</v>
      </c>
      <c r="X15" s="43">
        <v>6.71</v>
      </c>
      <c r="Y15" s="43">
        <v>6.71</v>
      </c>
      <c r="Z15" s="43">
        <v>6.71</v>
      </c>
      <c r="AA15" s="43">
        <v>6.71</v>
      </c>
    </row>
    <row r="16" spans="1:27" ht="12.75" hidden="1" customHeight="1" outlineLevel="1" x14ac:dyDescent="0.2">
      <c r="A16" s="98" t="s">
        <v>1665</v>
      </c>
      <c r="B16" s="62" t="s">
        <v>79</v>
      </c>
      <c r="C16" s="42" t="s">
        <v>77</v>
      </c>
      <c r="D16" s="43">
        <f>$D$11</f>
        <v>330.69</v>
      </c>
      <c r="E16" s="43">
        <f t="shared" ref="E16:AA16" si="5">$D$11</f>
        <v>330.69</v>
      </c>
      <c r="F16" s="43">
        <f t="shared" si="5"/>
        <v>330.69</v>
      </c>
      <c r="G16" s="43">
        <f t="shared" si="5"/>
        <v>330.69</v>
      </c>
      <c r="H16" s="43">
        <f t="shared" si="5"/>
        <v>330.69</v>
      </c>
      <c r="I16" s="43">
        <f t="shared" si="5"/>
        <v>330.69</v>
      </c>
      <c r="J16" s="43">
        <f t="shared" si="5"/>
        <v>330.69</v>
      </c>
      <c r="K16" s="43">
        <f t="shared" si="5"/>
        <v>330.69</v>
      </c>
      <c r="L16" s="43">
        <f t="shared" si="5"/>
        <v>330.69</v>
      </c>
      <c r="M16" s="43">
        <f t="shared" si="5"/>
        <v>330.69</v>
      </c>
      <c r="N16" s="43">
        <f t="shared" si="5"/>
        <v>330.69</v>
      </c>
      <c r="O16" s="43">
        <f t="shared" si="5"/>
        <v>330.69</v>
      </c>
      <c r="P16" s="43">
        <f t="shared" si="5"/>
        <v>330.69</v>
      </c>
      <c r="Q16" s="43">
        <f t="shared" si="5"/>
        <v>330.69</v>
      </c>
      <c r="R16" s="43">
        <f t="shared" si="5"/>
        <v>330.69</v>
      </c>
      <c r="S16" s="43">
        <f t="shared" si="5"/>
        <v>330.69</v>
      </c>
      <c r="T16" s="43">
        <f t="shared" si="5"/>
        <v>330.69</v>
      </c>
      <c r="U16" s="43">
        <f t="shared" si="5"/>
        <v>330.69</v>
      </c>
      <c r="V16" s="43">
        <f t="shared" si="5"/>
        <v>330.69</v>
      </c>
      <c r="W16" s="43">
        <f t="shared" si="5"/>
        <v>330.69</v>
      </c>
      <c r="X16" s="43">
        <f t="shared" si="5"/>
        <v>330.69</v>
      </c>
      <c r="Y16" s="43">
        <f t="shared" si="5"/>
        <v>330.69</v>
      </c>
      <c r="Z16" s="43">
        <f t="shared" si="5"/>
        <v>330.69</v>
      </c>
      <c r="AA16" s="43">
        <f t="shared" si="5"/>
        <v>330.69</v>
      </c>
    </row>
    <row r="17" spans="1:27" ht="12.75" customHeight="1" collapsed="1" x14ac:dyDescent="0.2">
      <c r="A17" s="97" t="s">
        <v>1666</v>
      </c>
      <c r="B17" s="27" t="str">
        <f>"03"&amp;"."&amp;$B$800&amp;"."&amp;$B$801</f>
        <v>03.01.2023</v>
      </c>
      <c r="C17" s="89" t="s">
        <v>74</v>
      </c>
      <c r="D17" s="90">
        <f>ROUND(((D18+D19+D21+D20)/1000),5)</f>
        <v>2.52115</v>
      </c>
      <c r="E17" s="90">
        <f>ROUND(((E18+E19+E21+E20)/1000),5)</f>
        <v>2.4536500000000001</v>
      </c>
      <c r="F17" s="90">
        <f>ROUND(((F18+F19+F21+F20)/1000),5)</f>
        <v>2.4053800000000001</v>
      </c>
      <c r="G17" s="90">
        <f t="shared" ref="G17:AA17" si="6">ROUND(((G18+G19+G21+G20)/1000),5)</f>
        <v>2.3668900000000002</v>
      </c>
      <c r="H17" s="90">
        <f t="shared" si="6"/>
        <v>2.4100100000000002</v>
      </c>
      <c r="I17" s="90">
        <f t="shared" si="6"/>
        <v>2.4267799999999999</v>
      </c>
      <c r="J17" s="90">
        <f t="shared" si="6"/>
        <v>2.44285</v>
      </c>
      <c r="K17" s="90">
        <f t="shared" si="6"/>
        <v>2.4823300000000001</v>
      </c>
      <c r="L17" s="90">
        <f t="shared" si="6"/>
        <v>2.7086899999999998</v>
      </c>
      <c r="M17" s="90">
        <f t="shared" si="6"/>
        <v>2.9896600000000002</v>
      </c>
      <c r="N17" s="90">
        <f t="shared" si="6"/>
        <v>3.03918</v>
      </c>
      <c r="O17" s="90">
        <f t="shared" si="6"/>
        <v>3.05829</v>
      </c>
      <c r="P17" s="90">
        <f t="shared" si="6"/>
        <v>3.0633499999999998</v>
      </c>
      <c r="Q17" s="90">
        <f t="shared" si="6"/>
        <v>3.0681799999999999</v>
      </c>
      <c r="R17" s="90">
        <f t="shared" si="6"/>
        <v>3.03586</v>
      </c>
      <c r="S17" s="90">
        <f t="shared" si="6"/>
        <v>3.0410499999999998</v>
      </c>
      <c r="T17" s="90">
        <f t="shared" si="6"/>
        <v>3.0697999999999999</v>
      </c>
      <c r="U17" s="90">
        <f t="shared" si="6"/>
        <v>3.0843500000000001</v>
      </c>
      <c r="V17" s="90">
        <f t="shared" si="6"/>
        <v>3.0873300000000001</v>
      </c>
      <c r="W17" s="90">
        <f t="shared" si="6"/>
        <v>3.0717400000000001</v>
      </c>
      <c r="X17" s="90">
        <f t="shared" si="6"/>
        <v>3.0716199999999998</v>
      </c>
      <c r="Y17" s="90">
        <f t="shared" si="6"/>
        <v>3.0146099999999998</v>
      </c>
      <c r="Z17" s="90">
        <f t="shared" si="6"/>
        <v>2.6896200000000001</v>
      </c>
      <c r="AA17" s="90">
        <f t="shared" si="6"/>
        <v>2.4646300000000001</v>
      </c>
    </row>
    <row r="18" spans="1:27" ht="12.75" hidden="1" customHeight="1" outlineLevel="1" x14ac:dyDescent="0.2">
      <c r="A18" s="98" t="s">
        <v>1667</v>
      </c>
      <c r="B18" s="62" t="s">
        <v>236</v>
      </c>
      <c r="C18" s="42" t="s">
        <v>77</v>
      </c>
      <c r="D18" s="43">
        <v>1112.33</v>
      </c>
      <c r="E18" s="43">
        <v>1044.83</v>
      </c>
      <c r="F18" s="43">
        <v>996.56</v>
      </c>
      <c r="G18" s="43">
        <v>958.07</v>
      </c>
      <c r="H18" s="43">
        <v>1001.19</v>
      </c>
      <c r="I18" s="43">
        <v>1017.96</v>
      </c>
      <c r="J18" s="43">
        <v>1034.03</v>
      </c>
      <c r="K18" s="43">
        <v>1073.51</v>
      </c>
      <c r="L18" s="43">
        <v>1299.8699999999999</v>
      </c>
      <c r="M18" s="43">
        <v>1580.84</v>
      </c>
      <c r="N18" s="43">
        <v>1630.36</v>
      </c>
      <c r="O18" s="43">
        <v>1649.47</v>
      </c>
      <c r="P18" s="43">
        <v>1654.53</v>
      </c>
      <c r="Q18" s="43">
        <v>1659.36</v>
      </c>
      <c r="R18" s="43">
        <v>1627.04</v>
      </c>
      <c r="S18" s="43">
        <v>1632.23</v>
      </c>
      <c r="T18" s="43">
        <v>1660.98</v>
      </c>
      <c r="U18" s="43">
        <v>1675.53</v>
      </c>
      <c r="V18" s="43">
        <v>1678.51</v>
      </c>
      <c r="W18" s="43">
        <v>1662.92</v>
      </c>
      <c r="X18" s="43">
        <v>1662.8</v>
      </c>
      <c r="Y18" s="43">
        <v>1605.79</v>
      </c>
      <c r="Z18" s="43">
        <v>1280.8</v>
      </c>
      <c r="AA18" s="43">
        <v>1055.81</v>
      </c>
    </row>
    <row r="19" spans="1:27" ht="12.75" hidden="1" customHeight="1" outlineLevel="1" x14ac:dyDescent="0.2">
      <c r="A19" s="98" t="s">
        <v>1668</v>
      </c>
      <c r="B19" s="62" t="s">
        <v>88</v>
      </c>
      <c r="C19" s="42" t="s">
        <v>77</v>
      </c>
      <c r="D19" s="43">
        <f t="shared" ref="D19:AA19" si="7">$D$9</f>
        <v>1071.42</v>
      </c>
      <c r="E19" s="43">
        <f t="shared" si="7"/>
        <v>1071.42</v>
      </c>
      <c r="F19" s="43">
        <f t="shared" si="7"/>
        <v>1071.42</v>
      </c>
      <c r="G19" s="43">
        <f t="shared" si="7"/>
        <v>1071.42</v>
      </c>
      <c r="H19" s="43">
        <f t="shared" si="7"/>
        <v>1071.42</v>
      </c>
      <c r="I19" s="43">
        <f t="shared" si="7"/>
        <v>1071.42</v>
      </c>
      <c r="J19" s="43">
        <f t="shared" si="7"/>
        <v>1071.42</v>
      </c>
      <c r="K19" s="43">
        <f t="shared" si="7"/>
        <v>1071.42</v>
      </c>
      <c r="L19" s="43">
        <f t="shared" si="7"/>
        <v>1071.42</v>
      </c>
      <c r="M19" s="43">
        <f t="shared" si="7"/>
        <v>1071.42</v>
      </c>
      <c r="N19" s="43">
        <f t="shared" si="7"/>
        <v>1071.42</v>
      </c>
      <c r="O19" s="43">
        <f t="shared" si="7"/>
        <v>1071.42</v>
      </c>
      <c r="P19" s="43">
        <f t="shared" si="7"/>
        <v>1071.42</v>
      </c>
      <c r="Q19" s="43">
        <f t="shared" si="7"/>
        <v>1071.42</v>
      </c>
      <c r="R19" s="43">
        <f t="shared" si="7"/>
        <v>1071.42</v>
      </c>
      <c r="S19" s="43">
        <f t="shared" si="7"/>
        <v>1071.42</v>
      </c>
      <c r="T19" s="43">
        <f t="shared" si="7"/>
        <v>1071.42</v>
      </c>
      <c r="U19" s="43">
        <f t="shared" si="7"/>
        <v>1071.42</v>
      </c>
      <c r="V19" s="43">
        <f t="shared" si="7"/>
        <v>1071.42</v>
      </c>
      <c r="W19" s="43">
        <f t="shared" si="7"/>
        <v>1071.42</v>
      </c>
      <c r="X19" s="43">
        <f t="shared" si="7"/>
        <v>1071.42</v>
      </c>
      <c r="Y19" s="43">
        <f t="shared" si="7"/>
        <v>1071.42</v>
      </c>
      <c r="Z19" s="43">
        <f t="shared" si="7"/>
        <v>1071.42</v>
      </c>
      <c r="AA19" s="43">
        <f t="shared" si="7"/>
        <v>1071.42</v>
      </c>
    </row>
    <row r="20" spans="1:27" ht="12.75" hidden="1" customHeight="1" outlineLevel="1" x14ac:dyDescent="0.2">
      <c r="A20" s="98" t="s">
        <v>1669</v>
      </c>
      <c r="B20" s="62" t="s">
        <v>81</v>
      </c>
      <c r="C20" s="42" t="s">
        <v>77</v>
      </c>
      <c r="D20" s="43">
        <v>6.71</v>
      </c>
      <c r="E20" s="43">
        <v>6.71</v>
      </c>
      <c r="F20" s="43">
        <v>6.71</v>
      </c>
      <c r="G20" s="43">
        <v>6.71</v>
      </c>
      <c r="H20" s="43">
        <v>6.71</v>
      </c>
      <c r="I20" s="43">
        <v>6.71</v>
      </c>
      <c r="J20" s="43">
        <v>6.71</v>
      </c>
      <c r="K20" s="43">
        <v>6.71</v>
      </c>
      <c r="L20" s="43">
        <v>6.71</v>
      </c>
      <c r="M20" s="43">
        <v>6.71</v>
      </c>
      <c r="N20" s="43">
        <v>6.71</v>
      </c>
      <c r="O20" s="43">
        <v>6.71</v>
      </c>
      <c r="P20" s="43">
        <v>6.71</v>
      </c>
      <c r="Q20" s="43">
        <v>6.71</v>
      </c>
      <c r="R20" s="43">
        <v>6.71</v>
      </c>
      <c r="S20" s="43">
        <v>6.71</v>
      </c>
      <c r="T20" s="43">
        <v>6.71</v>
      </c>
      <c r="U20" s="43">
        <v>6.71</v>
      </c>
      <c r="V20" s="43">
        <v>6.71</v>
      </c>
      <c r="W20" s="43">
        <v>6.71</v>
      </c>
      <c r="X20" s="43">
        <v>6.71</v>
      </c>
      <c r="Y20" s="43">
        <v>6.71</v>
      </c>
      <c r="Z20" s="43">
        <v>6.71</v>
      </c>
      <c r="AA20" s="43">
        <v>6.71</v>
      </c>
    </row>
    <row r="21" spans="1:27" ht="12.75" hidden="1" customHeight="1" outlineLevel="1" x14ac:dyDescent="0.2">
      <c r="A21" s="98" t="s">
        <v>1670</v>
      </c>
      <c r="B21" s="62" t="s">
        <v>79</v>
      </c>
      <c r="C21" s="42" t="s">
        <v>77</v>
      </c>
      <c r="D21" s="43">
        <f>$D$11</f>
        <v>330.69</v>
      </c>
      <c r="E21" s="43">
        <f t="shared" ref="E21:AA21" si="8">$D$11</f>
        <v>330.69</v>
      </c>
      <c r="F21" s="43">
        <f t="shared" si="8"/>
        <v>330.69</v>
      </c>
      <c r="G21" s="43">
        <f t="shared" si="8"/>
        <v>330.69</v>
      </c>
      <c r="H21" s="43">
        <f t="shared" si="8"/>
        <v>330.69</v>
      </c>
      <c r="I21" s="43">
        <f t="shared" si="8"/>
        <v>330.69</v>
      </c>
      <c r="J21" s="43">
        <f t="shared" si="8"/>
        <v>330.69</v>
      </c>
      <c r="K21" s="43">
        <f t="shared" si="8"/>
        <v>330.69</v>
      </c>
      <c r="L21" s="43">
        <f t="shared" si="8"/>
        <v>330.69</v>
      </c>
      <c r="M21" s="43">
        <f t="shared" si="8"/>
        <v>330.69</v>
      </c>
      <c r="N21" s="43">
        <f t="shared" si="8"/>
        <v>330.69</v>
      </c>
      <c r="O21" s="43">
        <f t="shared" si="8"/>
        <v>330.69</v>
      </c>
      <c r="P21" s="43">
        <f t="shared" si="8"/>
        <v>330.69</v>
      </c>
      <c r="Q21" s="43">
        <f t="shared" si="8"/>
        <v>330.69</v>
      </c>
      <c r="R21" s="43">
        <f t="shared" si="8"/>
        <v>330.69</v>
      </c>
      <c r="S21" s="43">
        <f t="shared" si="8"/>
        <v>330.69</v>
      </c>
      <c r="T21" s="43">
        <f t="shared" si="8"/>
        <v>330.69</v>
      </c>
      <c r="U21" s="43">
        <f t="shared" si="8"/>
        <v>330.69</v>
      </c>
      <c r="V21" s="43">
        <f t="shared" si="8"/>
        <v>330.69</v>
      </c>
      <c r="W21" s="43">
        <f t="shared" si="8"/>
        <v>330.69</v>
      </c>
      <c r="X21" s="43">
        <f t="shared" si="8"/>
        <v>330.69</v>
      </c>
      <c r="Y21" s="43">
        <f t="shared" si="8"/>
        <v>330.69</v>
      </c>
      <c r="Z21" s="43">
        <f t="shared" si="8"/>
        <v>330.69</v>
      </c>
      <c r="AA21" s="43">
        <f t="shared" si="8"/>
        <v>330.69</v>
      </c>
    </row>
    <row r="22" spans="1:27" ht="12.75" customHeight="1" collapsed="1" x14ac:dyDescent="0.2">
      <c r="A22" s="97" t="s">
        <v>1671</v>
      </c>
      <c r="B22" s="27" t="str">
        <f>"04"&amp;"."&amp;$B$800&amp;"."&amp;$B$801</f>
        <v>04.01.2023</v>
      </c>
      <c r="C22" s="89" t="s">
        <v>74</v>
      </c>
      <c r="D22" s="90">
        <f>ROUND(((D23+D24+D26+D25)/1000),5)</f>
        <v>2.4436100000000001</v>
      </c>
      <c r="E22" s="90">
        <f>ROUND(((E23+E24+E26+E25)/1000),5)</f>
        <v>2.3828999999999998</v>
      </c>
      <c r="F22" s="90">
        <f>ROUND(((F23+F24+F26+F25)/1000),5)</f>
        <v>2.3468900000000001</v>
      </c>
      <c r="G22" s="90">
        <f t="shared" ref="G22:AA22" si="9">ROUND(((G23+G24+G26+G25)/1000),5)</f>
        <v>2.3136700000000001</v>
      </c>
      <c r="H22" s="90">
        <f t="shared" si="9"/>
        <v>2.3607900000000002</v>
      </c>
      <c r="I22" s="90">
        <f t="shared" si="9"/>
        <v>2.3950100000000001</v>
      </c>
      <c r="J22" s="90">
        <f t="shared" si="9"/>
        <v>2.4326500000000002</v>
      </c>
      <c r="K22" s="90">
        <f t="shared" si="9"/>
        <v>2.5354800000000002</v>
      </c>
      <c r="L22" s="90">
        <f t="shared" si="9"/>
        <v>2.77582</v>
      </c>
      <c r="M22" s="90">
        <f t="shared" si="9"/>
        <v>3.02121</v>
      </c>
      <c r="N22" s="90">
        <f t="shared" si="9"/>
        <v>3.0708500000000001</v>
      </c>
      <c r="O22" s="90">
        <f t="shared" si="9"/>
        <v>3.09111</v>
      </c>
      <c r="P22" s="90">
        <f t="shared" si="9"/>
        <v>3.0935100000000002</v>
      </c>
      <c r="Q22" s="90">
        <f t="shared" si="9"/>
        <v>3.0983700000000001</v>
      </c>
      <c r="R22" s="90">
        <f t="shared" si="9"/>
        <v>3.07294</v>
      </c>
      <c r="S22" s="90">
        <f t="shared" si="9"/>
        <v>3.0744699999999998</v>
      </c>
      <c r="T22" s="90">
        <f t="shared" si="9"/>
        <v>3.0955300000000001</v>
      </c>
      <c r="U22" s="90">
        <f t="shared" si="9"/>
        <v>3.1176499999999998</v>
      </c>
      <c r="V22" s="90">
        <f t="shared" si="9"/>
        <v>3.10799</v>
      </c>
      <c r="W22" s="90">
        <f t="shared" si="9"/>
        <v>3.0985299999999998</v>
      </c>
      <c r="X22" s="90">
        <f t="shared" si="9"/>
        <v>3.1017000000000001</v>
      </c>
      <c r="Y22" s="90">
        <f t="shared" si="9"/>
        <v>3.0652499999999998</v>
      </c>
      <c r="Z22" s="90">
        <f t="shared" si="9"/>
        <v>2.8044199999999999</v>
      </c>
      <c r="AA22" s="90">
        <f t="shared" si="9"/>
        <v>2.5491700000000002</v>
      </c>
    </row>
    <row r="23" spans="1:27" ht="12.75" hidden="1" customHeight="1" outlineLevel="1" x14ac:dyDescent="0.2">
      <c r="A23" s="98" t="s">
        <v>1672</v>
      </c>
      <c r="B23" s="62" t="s">
        <v>236</v>
      </c>
      <c r="C23" s="42" t="s">
        <v>77</v>
      </c>
      <c r="D23" s="43">
        <v>1034.79</v>
      </c>
      <c r="E23" s="43">
        <v>974.08</v>
      </c>
      <c r="F23" s="43">
        <v>938.07</v>
      </c>
      <c r="G23" s="43">
        <v>904.85</v>
      </c>
      <c r="H23" s="43">
        <v>951.97</v>
      </c>
      <c r="I23" s="43">
        <v>986.19</v>
      </c>
      <c r="J23" s="43">
        <v>1023.83</v>
      </c>
      <c r="K23" s="43">
        <v>1126.6600000000001</v>
      </c>
      <c r="L23" s="43">
        <v>1367</v>
      </c>
      <c r="M23" s="43">
        <v>1612.39</v>
      </c>
      <c r="N23" s="43">
        <v>1662.03</v>
      </c>
      <c r="O23" s="43">
        <v>1682.29</v>
      </c>
      <c r="P23" s="43">
        <v>1684.69</v>
      </c>
      <c r="Q23" s="43">
        <v>1689.55</v>
      </c>
      <c r="R23" s="43">
        <v>1664.12</v>
      </c>
      <c r="S23" s="43">
        <v>1665.65</v>
      </c>
      <c r="T23" s="43">
        <v>1686.71</v>
      </c>
      <c r="U23" s="43">
        <v>1708.83</v>
      </c>
      <c r="V23" s="43">
        <v>1699.17</v>
      </c>
      <c r="W23" s="43">
        <v>1689.71</v>
      </c>
      <c r="X23" s="43">
        <v>1692.88</v>
      </c>
      <c r="Y23" s="43">
        <v>1656.43</v>
      </c>
      <c r="Z23" s="43">
        <v>1395.6</v>
      </c>
      <c r="AA23" s="43">
        <v>1140.3499999999999</v>
      </c>
    </row>
    <row r="24" spans="1:27" ht="12.75" hidden="1" customHeight="1" outlineLevel="1" x14ac:dyDescent="0.2">
      <c r="A24" s="98" t="s">
        <v>1673</v>
      </c>
      <c r="B24" s="62" t="s">
        <v>88</v>
      </c>
      <c r="C24" s="42" t="s">
        <v>77</v>
      </c>
      <c r="D24" s="43">
        <f t="shared" ref="D24:AA24" si="10">$D$9</f>
        <v>1071.42</v>
      </c>
      <c r="E24" s="43">
        <f t="shared" si="10"/>
        <v>1071.42</v>
      </c>
      <c r="F24" s="43">
        <f t="shared" si="10"/>
        <v>1071.42</v>
      </c>
      <c r="G24" s="43">
        <f t="shared" si="10"/>
        <v>1071.42</v>
      </c>
      <c r="H24" s="43">
        <f t="shared" si="10"/>
        <v>1071.42</v>
      </c>
      <c r="I24" s="43">
        <f t="shared" si="10"/>
        <v>1071.42</v>
      </c>
      <c r="J24" s="43">
        <f t="shared" si="10"/>
        <v>1071.42</v>
      </c>
      <c r="K24" s="43">
        <f t="shared" si="10"/>
        <v>1071.42</v>
      </c>
      <c r="L24" s="43">
        <f t="shared" si="10"/>
        <v>1071.42</v>
      </c>
      <c r="M24" s="43">
        <f t="shared" si="10"/>
        <v>1071.42</v>
      </c>
      <c r="N24" s="43">
        <f t="shared" si="10"/>
        <v>1071.42</v>
      </c>
      <c r="O24" s="43">
        <f t="shared" si="10"/>
        <v>1071.42</v>
      </c>
      <c r="P24" s="43">
        <f t="shared" si="10"/>
        <v>1071.42</v>
      </c>
      <c r="Q24" s="43">
        <f t="shared" si="10"/>
        <v>1071.42</v>
      </c>
      <c r="R24" s="43">
        <f t="shared" si="10"/>
        <v>1071.42</v>
      </c>
      <c r="S24" s="43">
        <f t="shared" si="10"/>
        <v>1071.42</v>
      </c>
      <c r="T24" s="43">
        <f t="shared" si="10"/>
        <v>1071.42</v>
      </c>
      <c r="U24" s="43">
        <f t="shared" si="10"/>
        <v>1071.42</v>
      </c>
      <c r="V24" s="43">
        <f t="shared" si="10"/>
        <v>1071.42</v>
      </c>
      <c r="W24" s="43">
        <f t="shared" si="10"/>
        <v>1071.42</v>
      </c>
      <c r="X24" s="43">
        <f t="shared" si="10"/>
        <v>1071.42</v>
      </c>
      <c r="Y24" s="43">
        <f t="shared" si="10"/>
        <v>1071.42</v>
      </c>
      <c r="Z24" s="43">
        <f t="shared" si="10"/>
        <v>1071.42</v>
      </c>
      <c r="AA24" s="43">
        <f t="shared" si="10"/>
        <v>1071.42</v>
      </c>
    </row>
    <row r="25" spans="1:27" ht="12.75" hidden="1" customHeight="1" outlineLevel="1" x14ac:dyDescent="0.2">
      <c r="A25" s="98" t="s">
        <v>1674</v>
      </c>
      <c r="B25" s="62" t="s">
        <v>81</v>
      </c>
      <c r="C25" s="42" t="s">
        <v>77</v>
      </c>
      <c r="D25" s="43">
        <v>6.71</v>
      </c>
      <c r="E25" s="43">
        <v>6.71</v>
      </c>
      <c r="F25" s="43">
        <v>6.71</v>
      </c>
      <c r="G25" s="43">
        <v>6.71</v>
      </c>
      <c r="H25" s="43">
        <v>6.71</v>
      </c>
      <c r="I25" s="43">
        <v>6.71</v>
      </c>
      <c r="J25" s="43">
        <v>6.71</v>
      </c>
      <c r="K25" s="43">
        <v>6.71</v>
      </c>
      <c r="L25" s="43">
        <v>6.71</v>
      </c>
      <c r="M25" s="43">
        <v>6.71</v>
      </c>
      <c r="N25" s="43">
        <v>6.71</v>
      </c>
      <c r="O25" s="43">
        <v>6.71</v>
      </c>
      <c r="P25" s="43">
        <v>6.71</v>
      </c>
      <c r="Q25" s="43">
        <v>6.71</v>
      </c>
      <c r="R25" s="43">
        <v>6.71</v>
      </c>
      <c r="S25" s="43">
        <v>6.71</v>
      </c>
      <c r="T25" s="43">
        <v>6.71</v>
      </c>
      <c r="U25" s="43">
        <v>6.71</v>
      </c>
      <c r="V25" s="43">
        <v>6.71</v>
      </c>
      <c r="W25" s="43">
        <v>6.71</v>
      </c>
      <c r="X25" s="43">
        <v>6.71</v>
      </c>
      <c r="Y25" s="43">
        <v>6.71</v>
      </c>
      <c r="Z25" s="43">
        <v>6.71</v>
      </c>
      <c r="AA25" s="43">
        <v>6.71</v>
      </c>
    </row>
    <row r="26" spans="1:27" ht="12.75" hidden="1" customHeight="1" outlineLevel="1" x14ac:dyDescent="0.2">
      <c r="A26" s="98" t="s">
        <v>1675</v>
      </c>
      <c r="B26" s="62" t="s">
        <v>79</v>
      </c>
      <c r="C26" s="42" t="s">
        <v>77</v>
      </c>
      <c r="D26" s="43">
        <f>$D$11</f>
        <v>330.69</v>
      </c>
      <c r="E26" s="43">
        <f t="shared" ref="E26:AA26" si="11">$D$11</f>
        <v>330.69</v>
      </c>
      <c r="F26" s="43">
        <f t="shared" si="11"/>
        <v>330.69</v>
      </c>
      <c r="G26" s="43">
        <f t="shared" si="11"/>
        <v>330.69</v>
      </c>
      <c r="H26" s="43">
        <f t="shared" si="11"/>
        <v>330.69</v>
      </c>
      <c r="I26" s="43">
        <f t="shared" si="11"/>
        <v>330.69</v>
      </c>
      <c r="J26" s="43">
        <f t="shared" si="11"/>
        <v>330.69</v>
      </c>
      <c r="K26" s="43">
        <f t="shared" si="11"/>
        <v>330.69</v>
      </c>
      <c r="L26" s="43">
        <f t="shared" si="11"/>
        <v>330.69</v>
      </c>
      <c r="M26" s="43">
        <f t="shared" si="11"/>
        <v>330.69</v>
      </c>
      <c r="N26" s="43">
        <f t="shared" si="11"/>
        <v>330.69</v>
      </c>
      <c r="O26" s="43">
        <f t="shared" si="11"/>
        <v>330.69</v>
      </c>
      <c r="P26" s="43">
        <f t="shared" si="11"/>
        <v>330.69</v>
      </c>
      <c r="Q26" s="43">
        <f t="shared" si="11"/>
        <v>330.69</v>
      </c>
      <c r="R26" s="43">
        <f t="shared" si="11"/>
        <v>330.69</v>
      </c>
      <c r="S26" s="43">
        <f t="shared" si="11"/>
        <v>330.69</v>
      </c>
      <c r="T26" s="43">
        <f t="shared" si="11"/>
        <v>330.69</v>
      </c>
      <c r="U26" s="43">
        <f t="shared" si="11"/>
        <v>330.69</v>
      </c>
      <c r="V26" s="43">
        <f t="shared" si="11"/>
        <v>330.69</v>
      </c>
      <c r="W26" s="43">
        <f t="shared" si="11"/>
        <v>330.69</v>
      </c>
      <c r="X26" s="43">
        <f t="shared" si="11"/>
        <v>330.69</v>
      </c>
      <c r="Y26" s="43">
        <f t="shared" si="11"/>
        <v>330.69</v>
      </c>
      <c r="Z26" s="43">
        <f t="shared" si="11"/>
        <v>330.69</v>
      </c>
      <c r="AA26" s="43">
        <f t="shared" si="11"/>
        <v>330.69</v>
      </c>
    </row>
    <row r="27" spans="1:27" ht="12.75" customHeight="1" collapsed="1" x14ac:dyDescent="0.2">
      <c r="A27" s="97" t="s">
        <v>1676</v>
      </c>
      <c r="B27" s="27" t="str">
        <f>"05"&amp;"."&amp;$B$800&amp;"."&amp;$B$801</f>
        <v>05.01.2023</v>
      </c>
      <c r="C27" s="89" t="s">
        <v>74</v>
      </c>
      <c r="D27" s="90">
        <f>ROUND(((D28+D29+D31+D30)/1000),5)</f>
        <v>2.4769399999999999</v>
      </c>
      <c r="E27" s="90">
        <f>ROUND(((E28+E29+E31+E30)/1000),5)</f>
        <v>2.41493</v>
      </c>
      <c r="F27" s="90">
        <f>ROUND(((F28+F29+F31+F30)/1000),5)</f>
        <v>2.3622999999999998</v>
      </c>
      <c r="G27" s="90">
        <f t="shared" ref="G27:AA27" si="12">ROUND(((G28+G29+G31+G30)/1000),5)</f>
        <v>2.3565499999999999</v>
      </c>
      <c r="H27" s="90">
        <f t="shared" si="12"/>
        <v>2.3862199999999998</v>
      </c>
      <c r="I27" s="90">
        <f t="shared" si="12"/>
        <v>2.4051</v>
      </c>
      <c r="J27" s="90">
        <f t="shared" si="12"/>
        <v>2.4563700000000002</v>
      </c>
      <c r="K27" s="90">
        <f t="shared" si="12"/>
        <v>2.52155</v>
      </c>
      <c r="L27" s="90">
        <f t="shared" si="12"/>
        <v>2.8094000000000001</v>
      </c>
      <c r="M27" s="90">
        <f t="shared" si="12"/>
        <v>3.03301</v>
      </c>
      <c r="N27" s="90">
        <f t="shared" si="12"/>
        <v>3.06663</v>
      </c>
      <c r="O27" s="90">
        <f t="shared" si="12"/>
        <v>3.0731799999999998</v>
      </c>
      <c r="P27" s="90">
        <f t="shared" si="12"/>
        <v>3.07287</v>
      </c>
      <c r="Q27" s="90">
        <f t="shared" si="12"/>
        <v>3.07498</v>
      </c>
      <c r="R27" s="90">
        <f t="shared" si="12"/>
        <v>3.0649799999999998</v>
      </c>
      <c r="S27" s="90">
        <f t="shared" si="12"/>
        <v>3.06528</v>
      </c>
      <c r="T27" s="90">
        <f t="shared" si="12"/>
        <v>3.0760999999999998</v>
      </c>
      <c r="U27" s="90">
        <f t="shared" si="12"/>
        <v>3.09518</v>
      </c>
      <c r="V27" s="90">
        <f t="shared" si="12"/>
        <v>3.0870500000000001</v>
      </c>
      <c r="W27" s="90">
        <f t="shared" si="12"/>
        <v>3.0783</v>
      </c>
      <c r="X27" s="90">
        <f t="shared" si="12"/>
        <v>3.0792799999999998</v>
      </c>
      <c r="Y27" s="90">
        <f t="shared" si="12"/>
        <v>3.0646800000000001</v>
      </c>
      <c r="Z27" s="90">
        <f t="shared" si="12"/>
        <v>2.7313800000000001</v>
      </c>
      <c r="AA27" s="90">
        <f t="shared" si="12"/>
        <v>2.5021599999999999</v>
      </c>
    </row>
    <row r="28" spans="1:27" ht="12.75" hidden="1" customHeight="1" outlineLevel="1" x14ac:dyDescent="0.2">
      <c r="A28" s="98" t="s">
        <v>1677</v>
      </c>
      <c r="B28" s="62" t="s">
        <v>236</v>
      </c>
      <c r="C28" s="42" t="s">
        <v>77</v>
      </c>
      <c r="D28" s="43">
        <v>1068.1199999999999</v>
      </c>
      <c r="E28" s="43">
        <v>1006.11</v>
      </c>
      <c r="F28" s="43">
        <v>953.48</v>
      </c>
      <c r="G28" s="43">
        <v>947.73</v>
      </c>
      <c r="H28" s="43">
        <v>977.4</v>
      </c>
      <c r="I28" s="43">
        <v>996.28</v>
      </c>
      <c r="J28" s="43">
        <v>1047.55</v>
      </c>
      <c r="K28" s="43">
        <v>1112.73</v>
      </c>
      <c r="L28" s="43">
        <v>1400.58</v>
      </c>
      <c r="M28" s="43">
        <v>1624.19</v>
      </c>
      <c r="N28" s="43">
        <v>1657.81</v>
      </c>
      <c r="O28" s="43">
        <v>1664.36</v>
      </c>
      <c r="P28" s="43">
        <v>1664.05</v>
      </c>
      <c r="Q28" s="43">
        <v>1666.16</v>
      </c>
      <c r="R28" s="43">
        <v>1656.16</v>
      </c>
      <c r="S28" s="43">
        <v>1656.46</v>
      </c>
      <c r="T28" s="43">
        <v>1667.28</v>
      </c>
      <c r="U28" s="43">
        <v>1686.36</v>
      </c>
      <c r="V28" s="43">
        <v>1678.23</v>
      </c>
      <c r="W28" s="43">
        <v>1669.48</v>
      </c>
      <c r="X28" s="43">
        <v>1670.46</v>
      </c>
      <c r="Y28" s="43">
        <v>1655.86</v>
      </c>
      <c r="Z28" s="43">
        <v>1322.56</v>
      </c>
      <c r="AA28" s="43">
        <v>1093.3399999999999</v>
      </c>
    </row>
    <row r="29" spans="1:27" ht="12.75" hidden="1" customHeight="1" outlineLevel="1" x14ac:dyDescent="0.2">
      <c r="A29" s="98" t="s">
        <v>1678</v>
      </c>
      <c r="B29" s="62" t="s">
        <v>88</v>
      </c>
      <c r="C29" s="42" t="s">
        <v>77</v>
      </c>
      <c r="D29" s="43">
        <f t="shared" ref="D29:AA29" si="13">$D$9</f>
        <v>1071.42</v>
      </c>
      <c r="E29" s="43">
        <f t="shared" si="13"/>
        <v>1071.42</v>
      </c>
      <c r="F29" s="43">
        <f t="shared" si="13"/>
        <v>1071.42</v>
      </c>
      <c r="G29" s="43">
        <f t="shared" si="13"/>
        <v>1071.42</v>
      </c>
      <c r="H29" s="43">
        <f t="shared" si="13"/>
        <v>1071.42</v>
      </c>
      <c r="I29" s="43">
        <f t="shared" si="13"/>
        <v>1071.42</v>
      </c>
      <c r="J29" s="43">
        <f t="shared" si="13"/>
        <v>1071.42</v>
      </c>
      <c r="K29" s="43">
        <f t="shared" si="13"/>
        <v>1071.42</v>
      </c>
      <c r="L29" s="43">
        <f t="shared" si="13"/>
        <v>1071.42</v>
      </c>
      <c r="M29" s="43">
        <f t="shared" si="13"/>
        <v>1071.42</v>
      </c>
      <c r="N29" s="43">
        <f t="shared" si="13"/>
        <v>1071.42</v>
      </c>
      <c r="O29" s="43">
        <f t="shared" si="13"/>
        <v>1071.42</v>
      </c>
      <c r="P29" s="43">
        <f t="shared" si="13"/>
        <v>1071.42</v>
      </c>
      <c r="Q29" s="43">
        <f t="shared" si="13"/>
        <v>1071.42</v>
      </c>
      <c r="R29" s="43">
        <f t="shared" si="13"/>
        <v>1071.42</v>
      </c>
      <c r="S29" s="43">
        <f t="shared" si="13"/>
        <v>1071.42</v>
      </c>
      <c r="T29" s="43">
        <f t="shared" si="13"/>
        <v>1071.42</v>
      </c>
      <c r="U29" s="43">
        <f t="shared" si="13"/>
        <v>1071.42</v>
      </c>
      <c r="V29" s="43">
        <f t="shared" si="13"/>
        <v>1071.42</v>
      </c>
      <c r="W29" s="43">
        <f t="shared" si="13"/>
        <v>1071.42</v>
      </c>
      <c r="X29" s="43">
        <f t="shared" si="13"/>
        <v>1071.42</v>
      </c>
      <c r="Y29" s="43">
        <f t="shared" si="13"/>
        <v>1071.42</v>
      </c>
      <c r="Z29" s="43">
        <f t="shared" si="13"/>
        <v>1071.42</v>
      </c>
      <c r="AA29" s="43">
        <f t="shared" si="13"/>
        <v>1071.42</v>
      </c>
    </row>
    <row r="30" spans="1:27" ht="12.75" hidden="1" customHeight="1" outlineLevel="1" x14ac:dyDescent="0.2">
      <c r="A30" s="98" t="s">
        <v>1679</v>
      </c>
      <c r="B30" s="62" t="s">
        <v>81</v>
      </c>
      <c r="C30" s="42" t="s">
        <v>77</v>
      </c>
      <c r="D30" s="43">
        <v>6.71</v>
      </c>
      <c r="E30" s="43">
        <v>6.71</v>
      </c>
      <c r="F30" s="43">
        <v>6.71</v>
      </c>
      <c r="G30" s="43">
        <v>6.71</v>
      </c>
      <c r="H30" s="43">
        <v>6.71</v>
      </c>
      <c r="I30" s="43">
        <v>6.71</v>
      </c>
      <c r="J30" s="43">
        <v>6.71</v>
      </c>
      <c r="K30" s="43">
        <v>6.71</v>
      </c>
      <c r="L30" s="43">
        <v>6.71</v>
      </c>
      <c r="M30" s="43">
        <v>6.71</v>
      </c>
      <c r="N30" s="43">
        <v>6.71</v>
      </c>
      <c r="O30" s="43">
        <v>6.71</v>
      </c>
      <c r="P30" s="43">
        <v>6.71</v>
      </c>
      <c r="Q30" s="43">
        <v>6.71</v>
      </c>
      <c r="R30" s="43">
        <v>6.71</v>
      </c>
      <c r="S30" s="43">
        <v>6.71</v>
      </c>
      <c r="T30" s="43">
        <v>6.71</v>
      </c>
      <c r="U30" s="43">
        <v>6.71</v>
      </c>
      <c r="V30" s="43">
        <v>6.71</v>
      </c>
      <c r="W30" s="43">
        <v>6.71</v>
      </c>
      <c r="X30" s="43">
        <v>6.71</v>
      </c>
      <c r="Y30" s="43">
        <v>6.71</v>
      </c>
      <c r="Z30" s="43">
        <v>6.71</v>
      </c>
      <c r="AA30" s="43">
        <v>6.71</v>
      </c>
    </row>
    <row r="31" spans="1:27" ht="12.75" hidden="1" customHeight="1" outlineLevel="1" x14ac:dyDescent="0.2">
      <c r="A31" s="98" t="s">
        <v>1680</v>
      </c>
      <c r="B31" s="62" t="s">
        <v>79</v>
      </c>
      <c r="C31" s="42" t="s">
        <v>77</v>
      </c>
      <c r="D31" s="43">
        <f>$D$11</f>
        <v>330.69</v>
      </c>
      <c r="E31" s="43">
        <f t="shared" ref="E31:AA31" si="14">$D$11</f>
        <v>330.69</v>
      </c>
      <c r="F31" s="43">
        <f t="shared" si="14"/>
        <v>330.69</v>
      </c>
      <c r="G31" s="43">
        <f t="shared" si="14"/>
        <v>330.69</v>
      </c>
      <c r="H31" s="43">
        <f t="shared" si="14"/>
        <v>330.69</v>
      </c>
      <c r="I31" s="43">
        <f t="shared" si="14"/>
        <v>330.69</v>
      </c>
      <c r="J31" s="43">
        <f t="shared" si="14"/>
        <v>330.69</v>
      </c>
      <c r="K31" s="43">
        <f t="shared" si="14"/>
        <v>330.69</v>
      </c>
      <c r="L31" s="43">
        <f t="shared" si="14"/>
        <v>330.69</v>
      </c>
      <c r="M31" s="43">
        <f t="shared" si="14"/>
        <v>330.69</v>
      </c>
      <c r="N31" s="43">
        <f t="shared" si="14"/>
        <v>330.69</v>
      </c>
      <c r="O31" s="43">
        <f t="shared" si="14"/>
        <v>330.69</v>
      </c>
      <c r="P31" s="43">
        <f t="shared" si="14"/>
        <v>330.69</v>
      </c>
      <c r="Q31" s="43">
        <f t="shared" si="14"/>
        <v>330.69</v>
      </c>
      <c r="R31" s="43">
        <f t="shared" si="14"/>
        <v>330.69</v>
      </c>
      <c r="S31" s="43">
        <f t="shared" si="14"/>
        <v>330.69</v>
      </c>
      <c r="T31" s="43">
        <f t="shared" si="14"/>
        <v>330.69</v>
      </c>
      <c r="U31" s="43">
        <f t="shared" si="14"/>
        <v>330.69</v>
      </c>
      <c r="V31" s="43">
        <f t="shared" si="14"/>
        <v>330.69</v>
      </c>
      <c r="W31" s="43">
        <f t="shared" si="14"/>
        <v>330.69</v>
      </c>
      <c r="X31" s="43">
        <f t="shared" si="14"/>
        <v>330.69</v>
      </c>
      <c r="Y31" s="43">
        <f t="shared" si="14"/>
        <v>330.69</v>
      </c>
      <c r="Z31" s="43">
        <f t="shared" si="14"/>
        <v>330.69</v>
      </c>
      <c r="AA31" s="43">
        <f t="shared" si="14"/>
        <v>330.69</v>
      </c>
    </row>
    <row r="32" spans="1:27" ht="12.75" customHeight="1" collapsed="1" x14ac:dyDescent="0.2">
      <c r="A32" s="97" t="s">
        <v>1681</v>
      </c>
      <c r="B32" s="27" t="str">
        <f>"06"&amp;"."&amp;$B$800&amp;"."&amp;$B$801</f>
        <v>06.01.2023</v>
      </c>
      <c r="C32" s="89" t="s">
        <v>74</v>
      </c>
      <c r="D32" s="90">
        <f>ROUND(((D33+D34+D36+D35)/1000),5)</f>
        <v>2.4459200000000001</v>
      </c>
      <c r="E32" s="90">
        <f>ROUND(((E33+E34+E36+E35)/1000),5)</f>
        <v>2.3386300000000002</v>
      </c>
      <c r="F32" s="90">
        <f>ROUND(((F33+F34+F36+F35)/1000),5)</f>
        <v>2.2557100000000001</v>
      </c>
      <c r="G32" s="90">
        <f t="shared" ref="G32:AA32" si="15">ROUND(((G33+G34+G36+G35)/1000),5)</f>
        <v>2.2286899999999998</v>
      </c>
      <c r="H32" s="90">
        <f t="shared" si="15"/>
        <v>2.2581899999999999</v>
      </c>
      <c r="I32" s="90">
        <f t="shared" si="15"/>
        <v>2.3042199999999999</v>
      </c>
      <c r="J32" s="90">
        <f t="shared" si="15"/>
        <v>2.3566600000000002</v>
      </c>
      <c r="K32" s="90">
        <f t="shared" si="15"/>
        <v>2.4912200000000002</v>
      </c>
      <c r="L32" s="90">
        <f t="shared" si="15"/>
        <v>2.7245499999999998</v>
      </c>
      <c r="M32" s="90">
        <f t="shared" si="15"/>
        <v>2.98529</v>
      </c>
      <c r="N32" s="90">
        <f t="shared" si="15"/>
        <v>3.0322200000000001</v>
      </c>
      <c r="O32" s="90">
        <f t="shared" si="15"/>
        <v>3.0517699999999999</v>
      </c>
      <c r="P32" s="90">
        <f t="shared" si="15"/>
        <v>3.0555699999999999</v>
      </c>
      <c r="Q32" s="90">
        <f t="shared" si="15"/>
        <v>3.0592600000000001</v>
      </c>
      <c r="R32" s="90">
        <f t="shared" si="15"/>
        <v>3.0335000000000001</v>
      </c>
      <c r="S32" s="90">
        <f t="shared" si="15"/>
        <v>3.0418400000000001</v>
      </c>
      <c r="T32" s="90">
        <f t="shared" si="15"/>
        <v>3.0690599999999999</v>
      </c>
      <c r="U32" s="90">
        <f t="shared" si="15"/>
        <v>3.07911</v>
      </c>
      <c r="V32" s="90">
        <f t="shared" si="15"/>
        <v>3.0733700000000002</v>
      </c>
      <c r="W32" s="90">
        <f t="shared" si="15"/>
        <v>3.0705</v>
      </c>
      <c r="X32" s="90">
        <f t="shared" si="15"/>
        <v>3.0700699999999999</v>
      </c>
      <c r="Y32" s="90">
        <f t="shared" si="15"/>
        <v>3.0206</v>
      </c>
      <c r="Z32" s="90">
        <f t="shared" si="15"/>
        <v>2.69055</v>
      </c>
      <c r="AA32" s="90">
        <f t="shared" si="15"/>
        <v>2.5084399999999998</v>
      </c>
    </row>
    <row r="33" spans="1:27" ht="12.75" hidden="1" customHeight="1" outlineLevel="1" x14ac:dyDescent="0.2">
      <c r="A33" s="98" t="s">
        <v>1682</v>
      </c>
      <c r="B33" s="62" t="s">
        <v>236</v>
      </c>
      <c r="C33" s="42" t="s">
        <v>77</v>
      </c>
      <c r="D33" s="43">
        <v>1037.0999999999999</v>
      </c>
      <c r="E33" s="43">
        <v>929.81</v>
      </c>
      <c r="F33" s="43">
        <v>846.89</v>
      </c>
      <c r="G33" s="43">
        <v>819.87</v>
      </c>
      <c r="H33" s="43">
        <v>849.37</v>
      </c>
      <c r="I33" s="43">
        <v>895.4</v>
      </c>
      <c r="J33" s="43">
        <v>947.84</v>
      </c>
      <c r="K33" s="43">
        <v>1082.4000000000001</v>
      </c>
      <c r="L33" s="43">
        <v>1315.73</v>
      </c>
      <c r="M33" s="43">
        <v>1576.47</v>
      </c>
      <c r="N33" s="43">
        <v>1623.4</v>
      </c>
      <c r="O33" s="43">
        <v>1642.95</v>
      </c>
      <c r="P33" s="43">
        <v>1646.75</v>
      </c>
      <c r="Q33" s="43">
        <v>1650.44</v>
      </c>
      <c r="R33" s="43">
        <v>1624.68</v>
      </c>
      <c r="S33" s="43">
        <v>1633.02</v>
      </c>
      <c r="T33" s="43">
        <v>1660.24</v>
      </c>
      <c r="U33" s="43">
        <v>1670.29</v>
      </c>
      <c r="V33" s="43">
        <v>1664.55</v>
      </c>
      <c r="W33" s="43">
        <v>1661.68</v>
      </c>
      <c r="X33" s="43">
        <v>1661.25</v>
      </c>
      <c r="Y33" s="43">
        <v>1611.78</v>
      </c>
      <c r="Z33" s="43">
        <v>1281.73</v>
      </c>
      <c r="AA33" s="43">
        <v>1099.6199999999999</v>
      </c>
    </row>
    <row r="34" spans="1:27" ht="12.75" hidden="1" customHeight="1" outlineLevel="1" x14ac:dyDescent="0.2">
      <c r="A34" s="98" t="s">
        <v>1683</v>
      </c>
      <c r="B34" s="62" t="s">
        <v>88</v>
      </c>
      <c r="C34" s="42" t="s">
        <v>77</v>
      </c>
      <c r="D34" s="43">
        <f t="shared" ref="D34:AA34" si="16">$D$9</f>
        <v>1071.42</v>
      </c>
      <c r="E34" s="43">
        <f t="shared" si="16"/>
        <v>1071.42</v>
      </c>
      <c r="F34" s="43">
        <f t="shared" si="16"/>
        <v>1071.42</v>
      </c>
      <c r="G34" s="43">
        <f t="shared" si="16"/>
        <v>1071.42</v>
      </c>
      <c r="H34" s="43">
        <f t="shared" si="16"/>
        <v>1071.42</v>
      </c>
      <c r="I34" s="43">
        <f t="shared" si="16"/>
        <v>1071.42</v>
      </c>
      <c r="J34" s="43">
        <f t="shared" si="16"/>
        <v>1071.42</v>
      </c>
      <c r="K34" s="43">
        <f t="shared" si="16"/>
        <v>1071.42</v>
      </c>
      <c r="L34" s="43">
        <f t="shared" si="16"/>
        <v>1071.42</v>
      </c>
      <c r="M34" s="43">
        <f t="shared" si="16"/>
        <v>1071.42</v>
      </c>
      <c r="N34" s="43">
        <f t="shared" si="16"/>
        <v>1071.42</v>
      </c>
      <c r="O34" s="43">
        <f t="shared" si="16"/>
        <v>1071.42</v>
      </c>
      <c r="P34" s="43">
        <f t="shared" si="16"/>
        <v>1071.42</v>
      </c>
      <c r="Q34" s="43">
        <f t="shared" si="16"/>
        <v>1071.42</v>
      </c>
      <c r="R34" s="43">
        <f t="shared" si="16"/>
        <v>1071.42</v>
      </c>
      <c r="S34" s="43">
        <f t="shared" si="16"/>
        <v>1071.42</v>
      </c>
      <c r="T34" s="43">
        <f t="shared" si="16"/>
        <v>1071.42</v>
      </c>
      <c r="U34" s="43">
        <f t="shared" si="16"/>
        <v>1071.42</v>
      </c>
      <c r="V34" s="43">
        <f t="shared" si="16"/>
        <v>1071.42</v>
      </c>
      <c r="W34" s="43">
        <f t="shared" si="16"/>
        <v>1071.42</v>
      </c>
      <c r="X34" s="43">
        <f t="shared" si="16"/>
        <v>1071.42</v>
      </c>
      <c r="Y34" s="43">
        <f t="shared" si="16"/>
        <v>1071.42</v>
      </c>
      <c r="Z34" s="43">
        <f t="shared" si="16"/>
        <v>1071.42</v>
      </c>
      <c r="AA34" s="43">
        <f t="shared" si="16"/>
        <v>1071.42</v>
      </c>
    </row>
    <row r="35" spans="1:27" ht="12.75" hidden="1" customHeight="1" outlineLevel="1" x14ac:dyDescent="0.2">
      <c r="A35" s="98" t="s">
        <v>1684</v>
      </c>
      <c r="B35" s="62" t="s">
        <v>81</v>
      </c>
      <c r="C35" s="42" t="s">
        <v>77</v>
      </c>
      <c r="D35" s="43">
        <v>6.71</v>
      </c>
      <c r="E35" s="43">
        <v>6.71</v>
      </c>
      <c r="F35" s="43">
        <v>6.71</v>
      </c>
      <c r="G35" s="43">
        <v>6.71</v>
      </c>
      <c r="H35" s="43">
        <v>6.71</v>
      </c>
      <c r="I35" s="43">
        <v>6.71</v>
      </c>
      <c r="J35" s="43">
        <v>6.71</v>
      </c>
      <c r="K35" s="43">
        <v>6.71</v>
      </c>
      <c r="L35" s="43">
        <v>6.71</v>
      </c>
      <c r="M35" s="43">
        <v>6.71</v>
      </c>
      <c r="N35" s="43">
        <v>6.71</v>
      </c>
      <c r="O35" s="43">
        <v>6.71</v>
      </c>
      <c r="P35" s="43">
        <v>6.71</v>
      </c>
      <c r="Q35" s="43">
        <v>6.71</v>
      </c>
      <c r="R35" s="43">
        <v>6.71</v>
      </c>
      <c r="S35" s="43">
        <v>6.71</v>
      </c>
      <c r="T35" s="43">
        <v>6.71</v>
      </c>
      <c r="U35" s="43">
        <v>6.71</v>
      </c>
      <c r="V35" s="43">
        <v>6.71</v>
      </c>
      <c r="W35" s="43">
        <v>6.71</v>
      </c>
      <c r="X35" s="43">
        <v>6.71</v>
      </c>
      <c r="Y35" s="43">
        <v>6.71</v>
      </c>
      <c r="Z35" s="43">
        <v>6.71</v>
      </c>
      <c r="AA35" s="43">
        <v>6.71</v>
      </c>
    </row>
    <row r="36" spans="1:27" ht="12.75" hidden="1" customHeight="1" outlineLevel="1" x14ac:dyDescent="0.2">
      <c r="A36" s="98" t="s">
        <v>1685</v>
      </c>
      <c r="B36" s="62" t="s">
        <v>79</v>
      </c>
      <c r="C36" s="42" t="s">
        <v>77</v>
      </c>
      <c r="D36" s="43">
        <f>$D$11</f>
        <v>330.69</v>
      </c>
      <c r="E36" s="43">
        <f t="shared" ref="E36:AA36" si="17">$D$11</f>
        <v>330.69</v>
      </c>
      <c r="F36" s="43">
        <f t="shared" si="17"/>
        <v>330.69</v>
      </c>
      <c r="G36" s="43">
        <f t="shared" si="17"/>
        <v>330.69</v>
      </c>
      <c r="H36" s="43">
        <f t="shared" si="17"/>
        <v>330.69</v>
      </c>
      <c r="I36" s="43">
        <f t="shared" si="17"/>
        <v>330.69</v>
      </c>
      <c r="J36" s="43">
        <f t="shared" si="17"/>
        <v>330.69</v>
      </c>
      <c r="K36" s="43">
        <f t="shared" si="17"/>
        <v>330.69</v>
      </c>
      <c r="L36" s="43">
        <f t="shared" si="17"/>
        <v>330.69</v>
      </c>
      <c r="M36" s="43">
        <f t="shared" si="17"/>
        <v>330.69</v>
      </c>
      <c r="N36" s="43">
        <f t="shared" si="17"/>
        <v>330.69</v>
      </c>
      <c r="O36" s="43">
        <f t="shared" si="17"/>
        <v>330.69</v>
      </c>
      <c r="P36" s="43">
        <f t="shared" si="17"/>
        <v>330.69</v>
      </c>
      <c r="Q36" s="43">
        <f t="shared" si="17"/>
        <v>330.69</v>
      </c>
      <c r="R36" s="43">
        <f t="shared" si="17"/>
        <v>330.69</v>
      </c>
      <c r="S36" s="43">
        <f t="shared" si="17"/>
        <v>330.69</v>
      </c>
      <c r="T36" s="43">
        <f t="shared" si="17"/>
        <v>330.69</v>
      </c>
      <c r="U36" s="43">
        <f t="shared" si="17"/>
        <v>330.69</v>
      </c>
      <c r="V36" s="43">
        <f t="shared" si="17"/>
        <v>330.69</v>
      </c>
      <c r="W36" s="43">
        <f t="shared" si="17"/>
        <v>330.69</v>
      </c>
      <c r="X36" s="43">
        <f t="shared" si="17"/>
        <v>330.69</v>
      </c>
      <c r="Y36" s="43">
        <f t="shared" si="17"/>
        <v>330.69</v>
      </c>
      <c r="Z36" s="43">
        <f t="shared" si="17"/>
        <v>330.69</v>
      </c>
      <c r="AA36" s="43">
        <f t="shared" si="17"/>
        <v>330.69</v>
      </c>
    </row>
    <row r="37" spans="1:27" ht="12.75" customHeight="1" collapsed="1" x14ac:dyDescent="0.2">
      <c r="A37" s="97" t="s">
        <v>1686</v>
      </c>
      <c r="B37" s="27" t="str">
        <f>"07"&amp;"."&amp;$B$800&amp;"."&amp;$B$801</f>
        <v>07.01.2023</v>
      </c>
      <c r="C37" s="89" t="s">
        <v>74</v>
      </c>
      <c r="D37" s="90">
        <f>ROUND(((D38+D39+D41+D40)/1000),5)</f>
        <v>2.4468299999999998</v>
      </c>
      <c r="E37" s="90">
        <f>ROUND(((E38+E39+E41+E40)/1000),5)</f>
        <v>2.3574799999999998</v>
      </c>
      <c r="F37" s="90">
        <f>ROUND(((F38+F39+F41+F40)/1000),5)</f>
        <v>2.2853599999999998</v>
      </c>
      <c r="G37" s="90">
        <f t="shared" ref="G37:AA37" si="18">ROUND(((G38+G39+G41+G40)/1000),5)</f>
        <v>2.2517499999999999</v>
      </c>
      <c r="H37" s="90">
        <f t="shared" si="18"/>
        <v>2.2701799999999999</v>
      </c>
      <c r="I37" s="90">
        <f t="shared" si="18"/>
        <v>2.2989199999999999</v>
      </c>
      <c r="J37" s="90">
        <f t="shared" si="18"/>
        <v>2.3301400000000001</v>
      </c>
      <c r="K37" s="90">
        <f t="shared" si="18"/>
        <v>2.4261300000000001</v>
      </c>
      <c r="L37" s="90">
        <f t="shared" si="18"/>
        <v>2.5439500000000002</v>
      </c>
      <c r="M37" s="90">
        <f t="shared" si="18"/>
        <v>2.79427</v>
      </c>
      <c r="N37" s="90">
        <f t="shared" si="18"/>
        <v>2.9540999999999999</v>
      </c>
      <c r="O37" s="90">
        <f t="shared" si="18"/>
        <v>2.9783499999999998</v>
      </c>
      <c r="P37" s="90">
        <f t="shared" si="18"/>
        <v>2.9809399999999999</v>
      </c>
      <c r="Q37" s="90">
        <f t="shared" si="18"/>
        <v>2.9824600000000001</v>
      </c>
      <c r="R37" s="90">
        <f t="shared" si="18"/>
        <v>2.94659</v>
      </c>
      <c r="S37" s="90">
        <f t="shared" si="18"/>
        <v>2.9571399999999999</v>
      </c>
      <c r="T37" s="90">
        <f t="shared" si="18"/>
        <v>2.9901599999999999</v>
      </c>
      <c r="U37" s="90">
        <f t="shared" si="18"/>
        <v>3.0149400000000002</v>
      </c>
      <c r="V37" s="90">
        <f t="shared" si="18"/>
        <v>3.0107300000000001</v>
      </c>
      <c r="W37" s="90">
        <f t="shared" si="18"/>
        <v>3.0055999999999998</v>
      </c>
      <c r="X37" s="90">
        <f t="shared" si="18"/>
        <v>3.0146999999999999</v>
      </c>
      <c r="Y37" s="90">
        <f t="shared" si="18"/>
        <v>2.98733</v>
      </c>
      <c r="Z37" s="90">
        <f t="shared" si="18"/>
        <v>2.7938499999999999</v>
      </c>
      <c r="AA37" s="90">
        <f t="shared" si="18"/>
        <v>2.54305</v>
      </c>
    </row>
    <row r="38" spans="1:27" ht="12.75" hidden="1" customHeight="1" outlineLevel="1" x14ac:dyDescent="0.2">
      <c r="A38" s="98" t="s">
        <v>1687</v>
      </c>
      <c r="B38" s="62" t="s">
        <v>236</v>
      </c>
      <c r="C38" s="42" t="s">
        <v>77</v>
      </c>
      <c r="D38" s="43">
        <v>1038.01</v>
      </c>
      <c r="E38" s="43">
        <v>948.66</v>
      </c>
      <c r="F38" s="43">
        <v>876.54</v>
      </c>
      <c r="G38" s="43">
        <v>842.93</v>
      </c>
      <c r="H38" s="43">
        <v>861.36</v>
      </c>
      <c r="I38" s="43">
        <v>890.1</v>
      </c>
      <c r="J38" s="43">
        <v>921.32</v>
      </c>
      <c r="K38" s="43">
        <v>1017.31</v>
      </c>
      <c r="L38" s="43">
        <v>1135.1300000000001</v>
      </c>
      <c r="M38" s="43">
        <v>1385.45</v>
      </c>
      <c r="N38" s="43">
        <v>1545.28</v>
      </c>
      <c r="O38" s="43">
        <v>1569.53</v>
      </c>
      <c r="P38" s="43">
        <v>1572.12</v>
      </c>
      <c r="Q38" s="43">
        <v>1573.64</v>
      </c>
      <c r="R38" s="43">
        <v>1537.77</v>
      </c>
      <c r="S38" s="43">
        <v>1548.32</v>
      </c>
      <c r="T38" s="43">
        <v>1581.34</v>
      </c>
      <c r="U38" s="43">
        <v>1606.12</v>
      </c>
      <c r="V38" s="43">
        <v>1601.91</v>
      </c>
      <c r="W38" s="43">
        <v>1596.78</v>
      </c>
      <c r="X38" s="43">
        <v>1605.88</v>
      </c>
      <c r="Y38" s="43">
        <v>1578.51</v>
      </c>
      <c r="Z38" s="43">
        <v>1385.03</v>
      </c>
      <c r="AA38" s="43">
        <v>1134.23</v>
      </c>
    </row>
    <row r="39" spans="1:27" ht="12.75" hidden="1" customHeight="1" outlineLevel="1" x14ac:dyDescent="0.2">
      <c r="A39" s="98" t="s">
        <v>1688</v>
      </c>
      <c r="B39" s="62" t="s">
        <v>88</v>
      </c>
      <c r="C39" s="42" t="s">
        <v>77</v>
      </c>
      <c r="D39" s="43">
        <f t="shared" ref="D39:AA39" si="19">$D$9</f>
        <v>1071.42</v>
      </c>
      <c r="E39" s="43">
        <f t="shared" si="19"/>
        <v>1071.42</v>
      </c>
      <c r="F39" s="43">
        <f t="shared" si="19"/>
        <v>1071.42</v>
      </c>
      <c r="G39" s="43">
        <f t="shared" si="19"/>
        <v>1071.42</v>
      </c>
      <c r="H39" s="43">
        <f t="shared" si="19"/>
        <v>1071.42</v>
      </c>
      <c r="I39" s="43">
        <f t="shared" si="19"/>
        <v>1071.42</v>
      </c>
      <c r="J39" s="43">
        <f t="shared" si="19"/>
        <v>1071.42</v>
      </c>
      <c r="K39" s="43">
        <f t="shared" si="19"/>
        <v>1071.42</v>
      </c>
      <c r="L39" s="43">
        <f t="shared" si="19"/>
        <v>1071.42</v>
      </c>
      <c r="M39" s="43">
        <f t="shared" si="19"/>
        <v>1071.42</v>
      </c>
      <c r="N39" s="43">
        <f t="shared" si="19"/>
        <v>1071.42</v>
      </c>
      <c r="O39" s="43">
        <f t="shared" si="19"/>
        <v>1071.42</v>
      </c>
      <c r="P39" s="43">
        <f t="shared" si="19"/>
        <v>1071.42</v>
      </c>
      <c r="Q39" s="43">
        <f t="shared" si="19"/>
        <v>1071.42</v>
      </c>
      <c r="R39" s="43">
        <f t="shared" si="19"/>
        <v>1071.42</v>
      </c>
      <c r="S39" s="43">
        <f t="shared" si="19"/>
        <v>1071.42</v>
      </c>
      <c r="T39" s="43">
        <f t="shared" si="19"/>
        <v>1071.42</v>
      </c>
      <c r="U39" s="43">
        <f t="shared" si="19"/>
        <v>1071.42</v>
      </c>
      <c r="V39" s="43">
        <f t="shared" si="19"/>
        <v>1071.42</v>
      </c>
      <c r="W39" s="43">
        <f t="shared" si="19"/>
        <v>1071.42</v>
      </c>
      <c r="X39" s="43">
        <f t="shared" si="19"/>
        <v>1071.42</v>
      </c>
      <c r="Y39" s="43">
        <f t="shared" si="19"/>
        <v>1071.42</v>
      </c>
      <c r="Z39" s="43">
        <f t="shared" si="19"/>
        <v>1071.42</v>
      </c>
      <c r="AA39" s="43">
        <f t="shared" si="19"/>
        <v>1071.42</v>
      </c>
    </row>
    <row r="40" spans="1:27" ht="12.75" hidden="1" customHeight="1" outlineLevel="1" x14ac:dyDescent="0.2">
      <c r="A40" s="98" t="s">
        <v>1689</v>
      </c>
      <c r="B40" s="62" t="s">
        <v>81</v>
      </c>
      <c r="C40" s="42" t="s">
        <v>77</v>
      </c>
      <c r="D40" s="43">
        <v>6.71</v>
      </c>
      <c r="E40" s="43">
        <v>6.71</v>
      </c>
      <c r="F40" s="43">
        <v>6.71</v>
      </c>
      <c r="G40" s="43">
        <v>6.71</v>
      </c>
      <c r="H40" s="43">
        <v>6.71</v>
      </c>
      <c r="I40" s="43">
        <v>6.71</v>
      </c>
      <c r="J40" s="43">
        <v>6.71</v>
      </c>
      <c r="K40" s="43">
        <v>6.71</v>
      </c>
      <c r="L40" s="43">
        <v>6.71</v>
      </c>
      <c r="M40" s="43">
        <v>6.71</v>
      </c>
      <c r="N40" s="43">
        <v>6.71</v>
      </c>
      <c r="O40" s="43">
        <v>6.71</v>
      </c>
      <c r="P40" s="43">
        <v>6.71</v>
      </c>
      <c r="Q40" s="43">
        <v>6.71</v>
      </c>
      <c r="R40" s="43">
        <v>6.71</v>
      </c>
      <c r="S40" s="43">
        <v>6.71</v>
      </c>
      <c r="T40" s="43">
        <v>6.71</v>
      </c>
      <c r="U40" s="43">
        <v>6.71</v>
      </c>
      <c r="V40" s="43">
        <v>6.71</v>
      </c>
      <c r="W40" s="43">
        <v>6.71</v>
      </c>
      <c r="X40" s="43">
        <v>6.71</v>
      </c>
      <c r="Y40" s="43">
        <v>6.71</v>
      </c>
      <c r="Z40" s="43">
        <v>6.71</v>
      </c>
      <c r="AA40" s="43">
        <v>6.71</v>
      </c>
    </row>
    <row r="41" spans="1:27" ht="12.75" hidden="1" customHeight="1" outlineLevel="1" x14ac:dyDescent="0.2">
      <c r="A41" s="98" t="s">
        <v>1690</v>
      </c>
      <c r="B41" s="62" t="s">
        <v>79</v>
      </c>
      <c r="C41" s="42" t="s">
        <v>77</v>
      </c>
      <c r="D41" s="43">
        <f>$D$11</f>
        <v>330.69</v>
      </c>
      <c r="E41" s="43">
        <f t="shared" ref="E41:AA41" si="20">$D$11</f>
        <v>330.69</v>
      </c>
      <c r="F41" s="43">
        <f t="shared" si="20"/>
        <v>330.69</v>
      </c>
      <c r="G41" s="43">
        <f t="shared" si="20"/>
        <v>330.69</v>
      </c>
      <c r="H41" s="43">
        <f t="shared" si="20"/>
        <v>330.69</v>
      </c>
      <c r="I41" s="43">
        <f t="shared" si="20"/>
        <v>330.69</v>
      </c>
      <c r="J41" s="43">
        <f t="shared" si="20"/>
        <v>330.69</v>
      </c>
      <c r="K41" s="43">
        <f t="shared" si="20"/>
        <v>330.69</v>
      </c>
      <c r="L41" s="43">
        <f t="shared" si="20"/>
        <v>330.69</v>
      </c>
      <c r="M41" s="43">
        <f t="shared" si="20"/>
        <v>330.69</v>
      </c>
      <c r="N41" s="43">
        <f t="shared" si="20"/>
        <v>330.69</v>
      </c>
      <c r="O41" s="43">
        <f t="shared" si="20"/>
        <v>330.69</v>
      </c>
      <c r="P41" s="43">
        <f t="shared" si="20"/>
        <v>330.69</v>
      </c>
      <c r="Q41" s="43">
        <f t="shared" si="20"/>
        <v>330.69</v>
      </c>
      <c r="R41" s="43">
        <f t="shared" si="20"/>
        <v>330.69</v>
      </c>
      <c r="S41" s="43">
        <f t="shared" si="20"/>
        <v>330.69</v>
      </c>
      <c r="T41" s="43">
        <f t="shared" si="20"/>
        <v>330.69</v>
      </c>
      <c r="U41" s="43">
        <f t="shared" si="20"/>
        <v>330.69</v>
      </c>
      <c r="V41" s="43">
        <f t="shared" si="20"/>
        <v>330.69</v>
      </c>
      <c r="W41" s="43">
        <f t="shared" si="20"/>
        <v>330.69</v>
      </c>
      <c r="X41" s="43">
        <f t="shared" si="20"/>
        <v>330.69</v>
      </c>
      <c r="Y41" s="43">
        <f t="shared" si="20"/>
        <v>330.69</v>
      </c>
      <c r="Z41" s="43">
        <f t="shared" si="20"/>
        <v>330.69</v>
      </c>
      <c r="AA41" s="43">
        <f t="shared" si="20"/>
        <v>330.69</v>
      </c>
    </row>
    <row r="42" spans="1:27" ht="12.75" customHeight="1" collapsed="1" x14ac:dyDescent="0.2">
      <c r="A42" s="97" t="s">
        <v>1691</v>
      </c>
      <c r="B42" s="27" t="str">
        <f>"08"&amp;"."&amp;$B$800&amp;"."&amp;$B$801</f>
        <v>08.01.2023</v>
      </c>
      <c r="C42" s="89" t="s">
        <v>74</v>
      </c>
      <c r="D42" s="90">
        <f>ROUND(((D43+D44+D46+D45)/1000),5)</f>
        <v>2.5043000000000002</v>
      </c>
      <c r="E42" s="90">
        <f>ROUND(((E43+E44+E46+E45)/1000),5)</f>
        <v>2.4260600000000001</v>
      </c>
      <c r="F42" s="90">
        <f>ROUND(((F43+F44+F46+F45)/1000),5)</f>
        <v>2.36286</v>
      </c>
      <c r="G42" s="90">
        <f t="shared" ref="G42:AA42" si="21">ROUND(((G43+G44+G46+G45)/1000),5)</f>
        <v>2.3180200000000002</v>
      </c>
      <c r="H42" s="90">
        <f t="shared" si="21"/>
        <v>2.3538600000000001</v>
      </c>
      <c r="I42" s="90">
        <f t="shared" si="21"/>
        <v>2.37263</v>
      </c>
      <c r="J42" s="90">
        <f t="shared" si="21"/>
        <v>2.39378</v>
      </c>
      <c r="K42" s="90">
        <f t="shared" si="21"/>
        <v>2.4923600000000001</v>
      </c>
      <c r="L42" s="90">
        <f t="shared" si="21"/>
        <v>2.7099500000000001</v>
      </c>
      <c r="M42" s="90">
        <f t="shared" si="21"/>
        <v>2.9692699999999999</v>
      </c>
      <c r="N42" s="90">
        <f t="shared" si="21"/>
        <v>3.0651899999999999</v>
      </c>
      <c r="O42" s="90">
        <f t="shared" si="21"/>
        <v>3.0901299999999998</v>
      </c>
      <c r="P42" s="90">
        <f t="shared" si="21"/>
        <v>3.0958000000000001</v>
      </c>
      <c r="Q42" s="90">
        <f t="shared" si="21"/>
        <v>3.09972</v>
      </c>
      <c r="R42" s="90">
        <f t="shared" si="21"/>
        <v>3.0718800000000002</v>
      </c>
      <c r="S42" s="90">
        <f t="shared" si="21"/>
        <v>3.0809099999999998</v>
      </c>
      <c r="T42" s="90">
        <f t="shared" si="21"/>
        <v>3.1118000000000001</v>
      </c>
      <c r="U42" s="90">
        <f t="shared" si="21"/>
        <v>3.1374499999999999</v>
      </c>
      <c r="V42" s="90">
        <f t="shared" si="21"/>
        <v>3.1307900000000002</v>
      </c>
      <c r="W42" s="90">
        <f t="shared" si="21"/>
        <v>3.1198700000000001</v>
      </c>
      <c r="X42" s="90">
        <f t="shared" si="21"/>
        <v>3.1206700000000001</v>
      </c>
      <c r="Y42" s="90">
        <f t="shared" si="21"/>
        <v>3.0775000000000001</v>
      </c>
      <c r="Z42" s="90">
        <f t="shared" si="21"/>
        <v>2.8110499999999998</v>
      </c>
      <c r="AA42" s="90">
        <f t="shared" si="21"/>
        <v>2.5247799999999998</v>
      </c>
    </row>
    <row r="43" spans="1:27" ht="12.75" hidden="1" customHeight="1" outlineLevel="1" x14ac:dyDescent="0.2">
      <c r="A43" s="98" t="s">
        <v>1692</v>
      </c>
      <c r="B43" s="62" t="s">
        <v>236</v>
      </c>
      <c r="C43" s="42" t="s">
        <v>77</v>
      </c>
      <c r="D43" s="43">
        <v>1095.48</v>
      </c>
      <c r="E43" s="43">
        <v>1017.24</v>
      </c>
      <c r="F43" s="43">
        <v>954.04</v>
      </c>
      <c r="G43" s="43">
        <v>909.2</v>
      </c>
      <c r="H43" s="43">
        <v>945.04</v>
      </c>
      <c r="I43" s="43">
        <v>963.81</v>
      </c>
      <c r="J43" s="43">
        <v>984.96</v>
      </c>
      <c r="K43" s="43">
        <v>1083.54</v>
      </c>
      <c r="L43" s="43">
        <v>1301.1300000000001</v>
      </c>
      <c r="M43" s="43">
        <v>1560.45</v>
      </c>
      <c r="N43" s="43">
        <v>1656.37</v>
      </c>
      <c r="O43" s="43">
        <v>1681.31</v>
      </c>
      <c r="P43" s="43">
        <v>1686.98</v>
      </c>
      <c r="Q43" s="43">
        <v>1690.9</v>
      </c>
      <c r="R43" s="43">
        <v>1663.06</v>
      </c>
      <c r="S43" s="43">
        <v>1672.09</v>
      </c>
      <c r="T43" s="43">
        <v>1702.98</v>
      </c>
      <c r="U43" s="43">
        <v>1728.63</v>
      </c>
      <c r="V43" s="43">
        <v>1721.97</v>
      </c>
      <c r="W43" s="43">
        <v>1711.05</v>
      </c>
      <c r="X43" s="43">
        <v>1711.85</v>
      </c>
      <c r="Y43" s="43">
        <v>1668.68</v>
      </c>
      <c r="Z43" s="43">
        <v>1402.23</v>
      </c>
      <c r="AA43" s="43">
        <v>1115.96</v>
      </c>
    </row>
    <row r="44" spans="1:27" ht="12.75" hidden="1" customHeight="1" outlineLevel="1" x14ac:dyDescent="0.2">
      <c r="A44" s="98" t="s">
        <v>1693</v>
      </c>
      <c r="B44" s="62" t="s">
        <v>88</v>
      </c>
      <c r="C44" s="42" t="s">
        <v>77</v>
      </c>
      <c r="D44" s="43">
        <f t="shared" ref="D44:AA44" si="22">$D$9</f>
        <v>1071.42</v>
      </c>
      <c r="E44" s="43">
        <f t="shared" si="22"/>
        <v>1071.42</v>
      </c>
      <c r="F44" s="43">
        <f t="shared" si="22"/>
        <v>1071.42</v>
      </c>
      <c r="G44" s="43">
        <f t="shared" si="22"/>
        <v>1071.42</v>
      </c>
      <c r="H44" s="43">
        <f t="shared" si="22"/>
        <v>1071.42</v>
      </c>
      <c r="I44" s="43">
        <f t="shared" si="22"/>
        <v>1071.42</v>
      </c>
      <c r="J44" s="43">
        <f t="shared" si="22"/>
        <v>1071.42</v>
      </c>
      <c r="K44" s="43">
        <f t="shared" si="22"/>
        <v>1071.42</v>
      </c>
      <c r="L44" s="43">
        <f t="shared" si="22"/>
        <v>1071.42</v>
      </c>
      <c r="M44" s="43">
        <f t="shared" si="22"/>
        <v>1071.42</v>
      </c>
      <c r="N44" s="43">
        <f t="shared" si="22"/>
        <v>1071.42</v>
      </c>
      <c r="O44" s="43">
        <f t="shared" si="22"/>
        <v>1071.42</v>
      </c>
      <c r="P44" s="43">
        <f t="shared" si="22"/>
        <v>1071.42</v>
      </c>
      <c r="Q44" s="43">
        <f t="shared" si="22"/>
        <v>1071.42</v>
      </c>
      <c r="R44" s="43">
        <f t="shared" si="22"/>
        <v>1071.42</v>
      </c>
      <c r="S44" s="43">
        <f t="shared" si="22"/>
        <v>1071.42</v>
      </c>
      <c r="T44" s="43">
        <f t="shared" si="22"/>
        <v>1071.42</v>
      </c>
      <c r="U44" s="43">
        <f t="shared" si="22"/>
        <v>1071.42</v>
      </c>
      <c r="V44" s="43">
        <f t="shared" si="22"/>
        <v>1071.42</v>
      </c>
      <c r="W44" s="43">
        <f t="shared" si="22"/>
        <v>1071.42</v>
      </c>
      <c r="X44" s="43">
        <f t="shared" si="22"/>
        <v>1071.42</v>
      </c>
      <c r="Y44" s="43">
        <f t="shared" si="22"/>
        <v>1071.42</v>
      </c>
      <c r="Z44" s="43">
        <f t="shared" si="22"/>
        <v>1071.42</v>
      </c>
      <c r="AA44" s="43">
        <f t="shared" si="22"/>
        <v>1071.42</v>
      </c>
    </row>
    <row r="45" spans="1:27" ht="12.75" hidden="1" customHeight="1" outlineLevel="1" x14ac:dyDescent="0.2">
      <c r="A45" s="98" t="s">
        <v>1694</v>
      </c>
      <c r="B45" s="62" t="s">
        <v>81</v>
      </c>
      <c r="C45" s="42" t="s">
        <v>77</v>
      </c>
      <c r="D45" s="43">
        <v>6.71</v>
      </c>
      <c r="E45" s="43">
        <v>6.71</v>
      </c>
      <c r="F45" s="43">
        <v>6.71</v>
      </c>
      <c r="G45" s="43">
        <v>6.71</v>
      </c>
      <c r="H45" s="43">
        <v>6.71</v>
      </c>
      <c r="I45" s="43">
        <v>6.71</v>
      </c>
      <c r="J45" s="43">
        <v>6.71</v>
      </c>
      <c r="K45" s="43">
        <v>6.71</v>
      </c>
      <c r="L45" s="43">
        <v>6.71</v>
      </c>
      <c r="M45" s="43">
        <v>6.71</v>
      </c>
      <c r="N45" s="43">
        <v>6.71</v>
      </c>
      <c r="O45" s="43">
        <v>6.71</v>
      </c>
      <c r="P45" s="43">
        <v>6.71</v>
      </c>
      <c r="Q45" s="43">
        <v>6.71</v>
      </c>
      <c r="R45" s="43">
        <v>6.71</v>
      </c>
      <c r="S45" s="43">
        <v>6.71</v>
      </c>
      <c r="T45" s="43">
        <v>6.71</v>
      </c>
      <c r="U45" s="43">
        <v>6.71</v>
      </c>
      <c r="V45" s="43">
        <v>6.71</v>
      </c>
      <c r="W45" s="43">
        <v>6.71</v>
      </c>
      <c r="X45" s="43">
        <v>6.71</v>
      </c>
      <c r="Y45" s="43">
        <v>6.71</v>
      </c>
      <c r="Z45" s="43">
        <v>6.71</v>
      </c>
      <c r="AA45" s="43">
        <v>6.71</v>
      </c>
    </row>
    <row r="46" spans="1:27" ht="12.75" hidden="1" customHeight="1" outlineLevel="1" x14ac:dyDescent="0.2">
      <c r="A46" s="98" t="s">
        <v>1695</v>
      </c>
      <c r="B46" s="62" t="s">
        <v>79</v>
      </c>
      <c r="C46" s="42" t="s">
        <v>77</v>
      </c>
      <c r="D46" s="43">
        <f>$D$11</f>
        <v>330.69</v>
      </c>
      <c r="E46" s="43">
        <f t="shared" ref="E46:AA46" si="23">$D$11</f>
        <v>330.69</v>
      </c>
      <c r="F46" s="43">
        <f t="shared" si="23"/>
        <v>330.69</v>
      </c>
      <c r="G46" s="43">
        <f t="shared" si="23"/>
        <v>330.69</v>
      </c>
      <c r="H46" s="43">
        <f t="shared" si="23"/>
        <v>330.69</v>
      </c>
      <c r="I46" s="43">
        <f t="shared" si="23"/>
        <v>330.69</v>
      </c>
      <c r="J46" s="43">
        <f t="shared" si="23"/>
        <v>330.69</v>
      </c>
      <c r="K46" s="43">
        <f t="shared" si="23"/>
        <v>330.69</v>
      </c>
      <c r="L46" s="43">
        <f t="shared" si="23"/>
        <v>330.69</v>
      </c>
      <c r="M46" s="43">
        <f t="shared" si="23"/>
        <v>330.69</v>
      </c>
      <c r="N46" s="43">
        <f t="shared" si="23"/>
        <v>330.69</v>
      </c>
      <c r="O46" s="43">
        <f t="shared" si="23"/>
        <v>330.69</v>
      </c>
      <c r="P46" s="43">
        <f t="shared" si="23"/>
        <v>330.69</v>
      </c>
      <c r="Q46" s="43">
        <f t="shared" si="23"/>
        <v>330.69</v>
      </c>
      <c r="R46" s="43">
        <f t="shared" si="23"/>
        <v>330.69</v>
      </c>
      <c r="S46" s="43">
        <f t="shared" si="23"/>
        <v>330.69</v>
      </c>
      <c r="T46" s="43">
        <f t="shared" si="23"/>
        <v>330.69</v>
      </c>
      <c r="U46" s="43">
        <f t="shared" si="23"/>
        <v>330.69</v>
      </c>
      <c r="V46" s="43">
        <f t="shared" si="23"/>
        <v>330.69</v>
      </c>
      <c r="W46" s="43">
        <f t="shared" si="23"/>
        <v>330.69</v>
      </c>
      <c r="X46" s="43">
        <f t="shared" si="23"/>
        <v>330.69</v>
      </c>
      <c r="Y46" s="43">
        <f t="shared" si="23"/>
        <v>330.69</v>
      </c>
      <c r="Z46" s="43">
        <f t="shared" si="23"/>
        <v>330.69</v>
      </c>
      <c r="AA46" s="43">
        <f t="shared" si="23"/>
        <v>330.69</v>
      </c>
    </row>
    <row r="47" spans="1:27" ht="12.75" customHeight="1" collapsed="1" x14ac:dyDescent="0.2">
      <c r="A47" s="97" t="s">
        <v>1696</v>
      </c>
      <c r="B47" s="27" t="str">
        <f>"09"&amp;"."&amp;$B$800&amp;"."&amp;$B$801</f>
        <v>09.01.2023</v>
      </c>
      <c r="C47" s="89" t="s">
        <v>74</v>
      </c>
      <c r="D47" s="90">
        <f>ROUND(((D48+D49+D51+D50)/1000),5)</f>
        <v>2.49003</v>
      </c>
      <c r="E47" s="90">
        <f>ROUND(((E48+E49+E51+E50)/1000),5)</f>
        <v>2.3898899999999998</v>
      </c>
      <c r="F47" s="90">
        <f>ROUND(((F48+F49+F51+F50)/1000),5)</f>
        <v>2.3168500000000001</v>
      </c>
      <c r="G47" s="90">
        <f t="shared" ref="G47:AA47" si="24">ROUND(((G48+G49+G51+G50)/1000),5)</f>
        <v>2.2957200000000002</v>
      </c>
      <c r="H47" s="90">
        <f t="shared" si="24"/>
        <v>2.3367499999999999</v>
      </c>
      <c r="I47" s="90">
        <f t="shared" si="24"/>
        <v>2.4743599999999999</v>
      </c>
      <c r="J47" s="90">
        <f t="shared" si="24"/>
        <v>2.6893099999999999</v>
      </c>
      <c r="K47" s="90">
        <f t="shared" si="24"/>
        <v>3.0771600000000001</v>
      </c>
      <c r="L47" s="90">
        <f t="shared" si="24"/>
        <v>3.1848200000000002</v>
      </c>
      <c r="M47" s="90">
        <f t="shared" si="24"/>
        <v>3.2278099999999998</v>
      </c>
      <c r="N47" s="90">
        <f t="shared" si="24"/>
        <v>3.2509399999999999</v>
      </c>
      <c r="O47" s="90">
        <f t="shared" si="24"/>
        <v>3.2643</v>
      </c>
      <c r="P47" s="90">
        <f t="shared" si="24"/>
        <v>3.2494399999999999</v>
      </c>
      <c r="Q47" s="90">
        <f t="shared" si="24"/>
        <v>3.2583199999999999</v>
      </c>
      <c r="R47" s="90">
        <f t="shared" si="24"/>
        <v>3.2296900000000002</v>
      </c>
      <c r="S47" s="90">
        <f t="shared" si="24"/>
        <v>3.2379699999999998</v>
      </c>
      <c r="T47" s="90">
        <f t="shared" si="24"/>
        <v>3.3547600000000002</v>
      </c>
      <c r="U47" s="90">
        <f t="shared" si="24"/>
        <v>3.3159000000000001</v>
      </c>
      <c r="V47" s="90">
        <f t="shared" si="24"/>
        <v>3.3501799999999999</v>
      </c>
      <c r="W47" s="90">
        <f t="shared" si="24"/>
        <v>3.2429800000000002</v>
      </c>
      <c r="X47" s="90">
        <f t="shared" si="24"/>
        <v>3.1961900000000001</v>
      </c>
      <c r="Y47" s="90">
        <f t="shared" si="24"/>
        <v>3.1446900000000002</v>
      </c>
      <c r="Z47" s="90">
        <f t="shared" si="24"/>
        <v>2.8444199999999999</v>
      </c>
      <c r="AA47" s="90">
        <f t="shared" si="24"/>
        <v>2.5081699999999998</v>
      </c>
    </row>
    <row r="48" spans="1:27" ht="12.75" hidden="1" customHeight="1" outlineLevel="1" x14ac:dyDescent="0.2">
      <c r="A48" s="98" t="s">
        <v>1697</v>
      </c>
      <c r="B48" s="62" t="s">
        <v>236</v>
      </c>
      <c r="C48" s="42" t="s">
        <v>77</v>
      </c>
      <c r="D48" s="43">
        <v>1081.21</v>
      </c>
      <c r="E48" s="43">
        <v>981.07</v>
      </c>
      <c r="F48" s="43">
        <v>908.03</v>
      </c>
      <c r="G48" s="43">
        <v>886.9</v>
      </c>
      <c r="H48" s="43">
        <v>927.93</v>
      </c>
      <c r="I48" s="43">
        <v>1065.54</v>
      </c>
      <c r="J48" s="43">
        <v>1280.49</v>
      </c>
      <c r="K48" s="43">
        <v>1668.34</v>
      </c>
      <c r="L48" s="43">
        <v>1776</v>
      </c>
      <c r="M48" s="43">
        <v>1818.99</v>
      </c>
      <c r="N48" s="43">
        <v>1842.12</v>
      </c>
      <c r="O48" s="43">
        <v>1855.48</v>
      </c>
      <c r="P48" s="43">
        <v>1840.62</v>
      </c>
      <c r="Q48" s="43">
        <v>1849.5</v>
      </c>
      <c r="R48" s="43">
        <v>1820.87</v>
      </c>
      <c r="S48" s="43">
        <v>1829.15</v>
      </c>
      <c r="T48" s="43">
        <v>1945.94</v>
      </c>
      <c r="U48" s="43">
        <v>1907.08</v>
      </c>
      <c r="V48" s="43">
        <v>1941.36</v>
      </c>
      <c r="W48" s="43">
        <v>1834.16</v>
      </c>
      <c r="X48" s="43">
        <v>1787.37</v>
      </c>
      <c r="Y48" s="43">
        <v>1735.87</v>
      </c>
      <c r="Z48" s="43">
        <v>1435.6</v>
      </c>
      <c r="AA48" s="43">
        <v>1099.3499999999999</v>
      </c>
    </row>
    <row r="49" spans="1:27" ht="12.75" hidden="1" customHeight="1" outlineLevel="1" x14ac:dyDescent="0.2">
      <c r="A49" s="98" t="s">
        <v>1698</v>
      </c>
      <c r="B49" s="62" t="s">
        <v>88</v>
      </c>
      <c r="C49" s="42" t="s">
        <v>77</v>
      </c>
      <c r="D49" s="43">
        <f t="shared" ref="D49:AA49" si="25">$D$9</f>
        <v>1071.42</v>
      </c>
      <c r="E49" s="43">
        <f t="shared" si="25"/>
        <v>1071.42</v>
      </c>
      <c r="F49" s="43">
        <f t="shared" si="25"/>
        <v>1071.42</v>
      </c>
      <c r="G49" s="43">
        <f t="shared" si="25"/>
        <v>1071.42</v>
      </c>
      <c r="H49" s="43">
        <f t="shared" si="25"/>
        <v>1071.42</v>
      </c>
      <c r="I49" s="43">
        <f t="shared" si="25"/>
        <v>1071.42</v>
      </c>
      <c r="J49" s="43">
        <f t="shared" si="25"/>
        <v>1071.42</v>
      </c>
      <c r="K49" s="43">
        <f t="shared" si="25"/>
        <v>1071.42</v>
      </c>
      <c r="L49" s="43">
        <f t="shared" si="25"/>
        <v>1071.42</v>
      </c>
      <c r="M49" s="43">
        <f t="shared" si="25"/>
        <v>1071.42</v>
      </c>
      <c r="N49" s="43">
        <f t="shared" si="25"/>
        <v>1071.42</v>
      </c>
      <c r="O49" s="43">
        <f t="shared" si="25"/>
        <v>1071.42</v>
      </c>
      <c r="P49" s="43">
        <f t="shared" si="25"/>
        <v>1071.42</v>
      </c>
      <c r="Q49" s="43">
        <f t="shared" si="25"/>
        <v>1071.42</v>
      </c>
      <c r="R49" s="43">
        <f t="shared" si="25"/>
        <v>1071.42</v>
      </c>
      <c r="S49" s="43">
        <f t="shared" si="25"/>
        <v>1071.42</v>
      </c>
      <c r="T49" s="43">
        <f t="shared" si="25"/>
        <v>1071.42</v>
      </c>
      <c r="U49" s="43">
        <f t="shared" si="25"/>
        <v>1071.42</v>
      </c>
      <c r="V49" s="43">
        <f t="shared" si="25"/>
        <v>1071.42</v>
      </c>
      <c r="W49" s="43">
        <f t="shared" si="25"/>
        <v>1071.42</v>
      </c>
      <c r="X49" s="43">
        <f t="shared" si="25"/>
        <v>1071.42</v>
      </c>
      <c r="Y49" s="43">
        <f t="shared" si="25"/>
        <v>1071.42</v>
      </c>
      <c r="Z49" s="43">
        <f t="shared" si="25"/>
        <v>1071.42</v>
      </c>
      <c r="AA49" s="43">
        <f t="shared" si="25"/>
        <v>1071.42</v>
      </c>
    </row>
    <row r="50" spans="1:27" ht="12.75" hidden="1" customHeight="1" outlineLevel="1" x14ac:dyDescent="0.2">
      <c r="A50" s="98" t="s">
        <v>1699</v>
      </c>
      <c r="B50" s="62" t="s">
        <v>81</v>
      </c>
      <c r="C50" s="42" t="s">
        <v>77</v>
      </c>
      <c r="D50" s="43">
        <v>6.71</v>
      </c>
      <c r="E50" s="43">
        <v>6.71</v>
      </c>
      <c r="F50" s="43">
        <v>6.71</v>
      </c>
      <c r="G50" s="43">
        <v>6.71</v>
      </c>
      <c r="H50" s="43">
        <v>6.71</v>
      </c>
      <c r="I50" s="43">
        <v>6.71</v>
      </c>
      <c r="J50" s="43">
        <v>6.71</v>
      </c>
      <c r="K50" s="43">
        <v>6.71</v>
      </c>
      <c r="L50" s="43">
        <v>6.71</v>
      </c>
      <c r="M50" s="43">
        <v>6.71</v>
      </c>
      <c r="N50" s="43">
        <v>6.71</v>
      </c>
      <c r="O50" s="43">
        <v>6.71</v>
      </c>
      <c r="P50" s="43">
        <v>6.71</v>
      </c>
      <c r="Q50" s="43">
        <v>6.71</v>
      </c>
      <c r="R50" s="43">
        <v>6.71</v>
      </c>
      <c r="S50" s="43">
        <v>6.71</v>
      </c>
      <c r="T50" s="43">
        <v>6.71</v>
      </c>
      <c r="U50" s="43">
        <v>6.71</v>
      </c>
      <c r="V50" s="43">
        <v>6.71</v>
      </c>
      <c r="W50" s="43">
        <v>6.71</v>
      </c>
      <c r="X50" s="43">
        <v>6.71</v>
      </c>
      <c r="Y50" s="43">
        <v>6.71</v>
      </c>
      <c r="Z50" s="43">
        <v>6.71</v>
      </c>
      <c r="AA50" s="43">
        <v>6.71</v>
      </c>
    </row>
    <row r="51" spans="1:27" ht="12.75" hidden="1" customHeight="1" outlineLevel="1" x14ac:dyDescent="0.2">
      <c r="A51" s="98" t="s">
        <v>1700</v>
      </c>
      <c r="B51" s="62" t="s">
        <v>79</v>
      </c>
      <c r="C51" s="42" t="s">
        <v>77</v>
      </c>
      <c r="D51" s="43">
        <f>$D$11</f>
        <v>330.69</v>
      </c>
      <c r="E51" s="43">
        <f t="shared" ref="E51:AA51" si="26">$D$11</f>
        <v>330.69</v>
      </c>
      <c r="F51" s="43">
        <f t="shared" si="26"/>
        <v>330.69</v>
      </c>
      <c r="G51" s="43">
        <f t="shared" si="26"/>
        <v>330.69</v>
      </c>
      <c r="H51" s="43">
        <f t="shared" si="26"/>
        <v>330.69</v>
      </c>
      <c r="I51" s="43">
        <f t="shared" si="26"/>
        <v>330.69</v>
      </c>
      <c r="J51" s="43">
        <f t="shared" si="26"/>
        <v>330.69</v>
      </c>
      <c r="K51" s="43">
        <f t="shared" si="26"/>
        <v>330.69</v>
      </c>
      <c r="L51" s="43">
        <f t="shared" si="26"/>
        <v>330.69</v>
      </c>
      <c r="M51" s="43">
        <f t="shared" si="26"/>
        <v>330.69</v>
      </c>
      <c r="N51" s="43">
        <f t="shared" si="26"/>
        <v>330.69</v>
      </c>
      <c r="O51" s="43">
        <f t="shared" si="26"/>
        <v>330.69</v>
      </c>
      <c r="P51" s="43">
        <f t="shared" si="26"/>
        <v>330.69</v>
      </c>
      <c r="Q51" s="43">
        <f t="shared" si="26"/>
        <v>330.69</v>
      </c>
      <c r="R51" s="43">
        <f t="shared" si="26"/>
        <v>330.69</v>
      </c>
      <c r="S51" s="43">
        <f t="shared" si="26"/>
        <v>330.69</v>
      </c>
      <c r="T51" s="43">
        <f t="shared" si="26"/>
        <v>330.69</v>
      </c>
      <c r="U51" s="43">
        <f t="shared" si="26"/>
        <v>330.69</v>
      </c>
      <c r="V51" s="43">
        <f t="shared" si="26"/>
        <v>330.69</v>
      </c>
      <c r="W51" s="43">
        <f t="shared" si="26"/>
        <v>330.69</v>
      </c>
      <c r="X51" s="43">
        <f t="shared" si="26"/>
        <v>330.69</v>
      </c>
      <c r="Y51" s="43">
        <f t="shared" si="26"/>
        <v>330.69</v>
      </c>
      <c r="Z51" s="43">
        <f t="shared" si="26"/>
        <v>330.69</v>
      </c>
      <c r="AA51" s="43">
        <f t="shared" si="26"/>
        <v>330.69</v>
      </c>
    </row>
    <row r="52" spans="1:27" ht="12.75" customHeight="1" collapsed="1" x14ac:dyDescent="0.2">
      <c r="A52" s="97" t="s">
        <v>1701</v>
      </c>
      <c r="B52" s="27" t="str">
        <f>"10"&amp;"."&amp;$B$800&amp;"."&amp;$B$801</f>
        <v>10.01.2023</v>
      </c>
      <c r="C52" s="89" t="s">
        <v>74</v>
      </c>
      <c r="D52" s="90">
        <f>ROUND(((D53+D54+D56+D55)/1000),5)</f>
        <v>2.4882399999999998</v>
      </c>
      <c r="E52" s="90">
        <f>ROUND(((E53+E54+E56+E55)/1000),5)</f>
        <v>2.3975399999999998</v>
      </c>
      <c r="F52" s="90">
        <f>ROUND(((F53+F54+F56+F55)/1000),5)</f>
        <v>2.3278799999999999</v>
      </c>
      <c r="G52" s="90">
        <f t="shared" ref="G52:AA52" si="27">ROUND(((G53+G54+G56+G55)/1000),5)</f>
        <v>2.33046</v>
      </c>
      <c r="H52" s="90">
        <f t="shared" si="27"/>
        <v>2.4277099999999998</v>
      </c>
      <c r="I52" s="90">
        <f t="shared" si="27"/>
        <v>2.53396</v>
      </c>
      <c r="J52" s="90">
        <f t="shared" si="27"/>
        <v>2.7423899999999999</v>
      </c>
      <c r="K52" s="90">
        <f t="shared" si="27"/>
        <v>3.1299700000000001</v>
      </c>
      <c r="L52" s="90">
        <f t="shared" si="27"/>
        <v>3.22729</v>
      </c>
      <c r="M52" s="90">
        <f t="shared" si="27"/>
        <v>3.2665000000000002</v>
      </c>
      <c r="N52" s="90">
        <f t="shared" si="27"/>
        <v>3.2816399999999999</v>
      </c>
      <c r="O52" s="90">
        <f t="shared" si="27"/>
        <v>3.2909899999999999</v>
      </c>
      <c r="P52" s="90">
        <f t="shared" si="27"/>
        <v>3.2800099999999999</v>
      </c>
      <c r="Q52" s="90">
        <f t="shared" si="27"/>
        <v>3.28321</v>
      </c>
      <c r="R52" s="90">
        <f t="shared" si="27"/>
        <v>3.2502900000000001</v>
      </c>
      <c r="S52" s="90">
        <f t="shared" si="27"/>
        <v>3.24641</v>
      </c>
      <c r="T52" s="90">
        <f t="shared" si="27"/>
        <v>3.3068200000000001</v>
      </c>
      <c r="U52" s="90">
        <f t="shared" si="27"/>
        <v>3.32687</v>
      </c>
      <c r="V52" s="90">
        <f t="shared" si="27"/>
        <v>3.3229000000000002</v>
      </c>
      <c r="W52" s="90">
        <f t="shared" si="27"/>
        <v>3.2629899999999998</v>
      </c>
      <c r="X52" s="90">
        <f t="shared" si="27"/>
        <v>3.2263500000000001</v>
      </c>
      <c r="Y52" s="90">
        <f t="shared" si="27"/>
        <v>3.1581100000000002</v>
      </c>
      <c r="Z52" s="90">
        <f t="shared" si="27"/>
        <v>2.8683900000000002</v>
      </c>
      <c r="AA52" s="90">
        <f t="shared" si="27"/>
        <v>2.5421800000000001</v>
      </c>
    </row>
    <row r="53" spans="1:27" ht="12.75" hidden="1" customHeight="1" outlineLevel="1" x14ac:dyDescent="0.2">
      <c r="A53" s="98" t="s">
        <v>1702</v>
      </c>
      <c r="B53" s="62" t="s">
        <v>236</v>
      </c>
      <c r="C53" s="42" t="s">
        <v>77</v>
      </c>
      <c r="D53" s="43">
        <v>1079.42</v>
      </c>
      <c r="E53" s="43">
        <v>988.72</v>
      </c>
      <c r="F53" s="43">
        <v>919.06</v>
      </c>
      <c r="G53" s="43">
        <v>921.64</v>
      </c>
      <c r="H53" s="43">
        <v>1018.89</v>
      </c>
      <c r="I53" s="43">
        <v>1125.1400000000001</v>
      </c>
      <c r="J53" s="43">
        <v>1333.57</v>
      </c>
      <c r="K53" s="43">
        <v>1721.15</v>
      </c>
      <c r="L53" s="43">
        <v>1818.47</v>
      </c>
      <c r="M53" s="43">
        <v>1857.68</v>
      </c>
      <c r="N53" s="43">
        <v>1872.82</v>
      </c>
      <c r="O53" s="43">
        <v>1882.17</v>
      </c>
      <c r="P53" s="43">
        <v>1871.19</v>
      </c>
      <c r="Q53" s="43">
        <v>1874.39</v>
      </c>
      <c r="R53" s="43">
        <v>1841.47</v>
      </c>
      <c r="S53" s="43">
        <v>1837.59</v>
      </c>
      <c r="T53" s="43">
        <v>1898</v>
      </c>
      <c r="U53" s="43">
        <v>1918.05</v>
      </c>
      <c r="V53" s="43">
        <v>1914.08</v>
      </c>
      <c r="W53" s="43">
        <v>1854.17</v>
      </c>
      <c r="X53" s="43">
        <v>1817.53</v>
      </c>
      <c r="Y53" s="43">
        <v>1749.29</v>
      </c>
      <c r="Z53" s="43">
        <v>1459.57</v>
      </c>
      <c r="AA53" s="43">
        <v>1133.3599999999999</v>
      </c>
    </row>
    <row r="54" spans="1:27" ht="12.75" hidden="1" customHeight="1" outlineLevel="1" x14ac:dyDescent="0.2">
      <c r="A54" s="98" t="s">
        <v>1703</v>
      </c>
      <c r="B54" s="62" t="s">
        <v>88</v>
      </c>
      <c r="C54" s="42" t="s">
        <v>77</v>
      </c>
      <c r="D54" s="43">
        <f t="shared" ref="D54:AA54" si="28">$D$9</f>
        <v>1071.42</v>
      </c>
      <c r="E54" s="43">
        <f t="shared" si="28"/>
        <v>1071.42</v>
      </c>
      <c r="F54" s="43">
        <f t="shared" si="28"/>
        <v>1071.42</v>
      </c>
      <c r="G54" s="43">
        <f t="shared" si="28"/>
        <v>1071.42</v>
      </c>
      <c r="H54" s="43">
        <f t="shared" si="28"/>
        <v>1071.42</v>
      </c>
      <c r="I54" s="43">
        <f t="shared" si="28"/>
        <v>1071.42</v>
      </c>
      <c r="J54" s="43">
        <f t="shared" si="28"/>
        <v>1071.42</v>
      </c>
      <c r="K54" s="43">
        <f t="shared" si="28"/>
        <v>1071.42</v>
      </c>
      <c r="L54" s="43">
        <f t="shared" si="28"/>
        <v>1071.42</v>
      </c>
      <c r="M54" s="43">
        <f t="shared" si="28"/>
        <v>1071.42</v>
      </c>
      <c r="N54" s="43">
        <f t="shared" si="28"/>
        <v>1071.42</v>
      </c>
      <c r="O54" s="43">
        <f t="shared" si="28"/>
        <v>1071.42</v>
      </c>
      <c r="P54" s="43">
        <f t="shared" si="28"/>
        <v>1071.42</v>
      </c>
      <c r="Q54" s="43">
        <f t="shared" si="28"/>
        <v>1071.42</v>
      </c>
      <c r="R54" s="43">
        <f t="shared" si="28"/>
        <v>1071.42</v>
      </c>
      <c r="S54" s="43">
        <f t="shared" si="28"/>
        <v>1071.42</v>
      </c>
      <c r="T54" s="43">
        <f t="shared" si="28"/>
        <v>1071.42</v>
      </c>
      <c r="U54" s="43">
        <f t="shared" si="28"/>
        <v>1071.42</v>
      </c>
      <c r="V54" s="43">
        <f t="shared" si="28"/>
        <v>1071.42</v>
      </c>
      <c r="W54" s="43">
        <f t="shared" si="28"/>
        <v>1071.42</v>
      </c>
      <c r="X54" s="43">
        <f t="shared" si="28"/>
        <v>1071.42</v>
      </c>
      <c r="Y54" s="43">
        <f t="shared" si="28"/>
        <v>1071.42</v>
      </c>
      <c r="Z54" s="43">
        <f t="shared" si="28"/>
        <v>1071.42</v>
      </c>
      <c r="AA54" s="43">
        <f t="shared" si="28"/>
        <v>1071.42</v>
      </c>
    </row>
    <row r="55" spans="1:27" ht="12.75" hidden="1" customHeight="1" outlineLevel="1" x14ac:dyDescent="0.2">
      <c r="A55" s="98" t="s">
        <v>1704</v>
      </c>
      <c r="B55" s="62" t="s">
        <v>81</v>
      </c>
      <c r="C55" s="42" t="s">
        <v>77</v>
      </c>
      <c r="D55" s="43">
        <v>6.71</v>
      </c>
      <c r="E55" s="43">
        <v>6.71</v>
      </c>
      <c r="F55" s="43">
        <v>6.71</v>
      </c>
      <c r="G55" s="43">
        <v>6.71</v>
      </c>
      <c r="H55" s="43">
        <v>6.71</v>
      </c>
      <c r="I55" s="43">
        <v>6.71</v>
      </c>
      <c r="J55" s="43">
        <v>6.71</v>
      </c>
      <c r="K55" s="43">
        <v>6.71</v>
      </c>
      <c r="L55" s="43">
        <v>6.71</v>
      </c>
      <c r="M55" s="43">
        <v>6.71</v>
      </c>
      <c r="N55" s="43">
        <v>6.71</v>
      </c>
      <c r="O55" s="43">
        <v>6.71</v>
      </c>
      <c r="P55" s="43">
        <v>6.71</v>
      </c>
      <c r="Q55" s="43">
        <v>6.71</v>
      </c>
      <c r="R55" s="43">
        <v>6.71</v>
      </c>
      <c r="S55" s="43">
        <v>6.71</v>
      </c>
      <c r="T55" s="43">
        <v>6.71</v>
      </c>
      <c r="U55" s="43">
        <v>6.71</v>
      </c>
      <c r="V55" s="43">
        <v>6.71</v>
      </c>
      <c r="W55" s="43">
        <v>6.71</v>
      </c>
      <c r="X55" s="43">
        <v>6.71</v>
      </c>
      <c r="Y55" s="43">
        <v>6.71</v>
      </c>
      <c r="Z55" s="43">
        <v>6.71</v>
      </c>
      <c r="AA55" s="43">
        <v>6.71</v>
      </c>
    </row>
    <row r="56" spans="1:27" ht="12.75" hidden="1" customHeight="1" outlineLevel="1" x14ac:dyDescent="0.2">
      <c r="A56" s="98" t="s">
        <v>1705</v>
      </c>
      <c r="B56" s="62" t="s">
        <v>79</v>
      </c>
      <c r="C56" s="42" t="s">
        <v>77</v>
      </c>
      <c r="D56" s="43">
        <f>$D$11</f>
        <v>330.69</v>
      </c>
      <c r="E56" s="43">
        <f t="shared" ref="E56:AA56" si="29">$D$11</f>
        <v>330.69</v>
      </c>
      <c r="F56" s="43">
        <f t="shared" si="29"/>
        <v>330.69</v>
      </c>
      <c r="G56" s="43">
        <f t="shared" si="29"/>
        <v>330.69</v>
      </c>
      <c r="H56" s="43">
        <f t="shared" si="29"/>
        <v>330.69</v>
      </c>
      <c r="I56" s="43">
        <f t="shared" si="29"/>
        <v>330.69</v>
      </c>
      <c r="J56" s="43">
        <f t="shared" si="29"/>
        <v>330.69</v>
      </c>
      <c r="K56" s="43">
        <f t="shared" si="29"/>
        <v>330.69</v>
      </c>
      <c r="L56" s="43">
        <f t="shared" si="29"/>
        <v>330.69</v>
      </c>
      <c r="M56" s="43">
        <f t="shared" si="29"/>
        <v>330.69</v>
      </c>
      <c r="N56" s="43">
        <f t="shared" si="29"/>
        <v>330.69</v>
      </c>
      <c r="O56" s="43">
        <f t="shared" si="29"/>
        <v>330.69</v>
      </c>
      <c r="P56" s="43">
        <f t="shared" si="29"/>
        <v>330.69</v>
      </c>
      <c r="Q56" s="43">
        <f t="shared" si="29"/>
        <v>330.69</v>
      </c>
      <c r="R56" s="43">
        <f t="shared" si="29"/>
        <v>330.69</v>
      </c>
      <c r="S56" s="43">
        <f t="shared" si="29"/>
        <v>330.69</v>
      </c>
      <c r="T56" s="43">
        <f t="shared" si="29"/>
        <v>330.69</v>
      </c>
      <c r="U56" s="43">
        <f t="shared" si="29"/>
        <v>330.69</v>
      </c>
      <c r="V56" s="43">
        <f t="shared" si="29"/>
        <v>330.69</v>
      </c>
      <c r="W56" s="43">
        <f t="shared" si="29"/>
        <v>330.69</v>
      </c>
      <c r="X56" s="43">
        <f t="shared" si="29"/>
        <v>330.69</v>
      </c>
      <c r="Y56" s="43">
        <f t="shared" si="29"/>
        <v>330.69</v>
      </c>
      <c r="Z56" s="43">
        <f t="shared" si="29"/>
        <v>330.69</v>
      </c>
      <c r="AA56" s="43">
        <f t="shared" si="29"/>
        <v>330.69</v>
      </c>
    </row>
    <row r="57" spans="1:27" ht="12.75" customHeight="1" collapsed="1" x14ac:dyDescent="0.2">
      <c r="A57" s="97" t="s">
        <v>1706</v>
      </c>
      <c r="B57" s="27" t="str">
        <f>"11"&amp;"."&amp;$B$800&amp;"."&amp;$B$801</f>
        <v>11.01.2023</v>
      </c>
      <c r="C57" s="89" t="s">
        <v>74</v>
      </c>
      <c r="D57" s="90">
        <f>ROUND(((D58+D59+D61+D60)/1000),5)</f>
        <v>2.5213000000000001</v>
      </c>
      <c r="E57" s="90">
        <f>ROUND(((E58+E59+E61+E60)/1000),5)</f>
        <v>2.4708800000000002</v>
      </c>
      <c r="F57" s="90">
        <f>ROUND(((F58+F59+F61+F60)/1000),5)</f>
        <v>2.4052600000000002</v>
      </c>
      <c r="G57" s="90">
        <f t="shared" ref="G57:AA57" si="30">ROUND(((G58+G59+G61+G60)/1000),5)</f>
        <v>2.3986399999999999</v>
      </c>
      <c r="H57" s="90">
        <f t="shared" si="30"/>
        <v>2.4733499999999999</v>
      </c>
      <c r="I57" s="90">
        <f t="shared" si="30"/>
        <v>2.5683799999999999</v>
      </c>
      <c r="J57" s="90">
        <f t="shared" si="30"/>
        <v>2.7261600000000001</v>
      </c>
      <c r="K57" s="90">
        <f t="shared" si="30"/>
        <v>3.14229</v>
      </c>
      <c r="L57" s="90">
        <f t="shared" si="30"/>
        <v>3.2553999999999998</v>
      </c>
      <c r="M57" s="90">
        <f t="shared" si="30"/>
        <v>3.2940399999999999</v>
      </c>
      <c r="N57" s="90">
        <f t="shared" si="30"/>
        <v>3.31325</v>
      </c>
      <c r="O57" s="90">
        <f t="shared" si="30"/>
        <v>3.3284799999999999</v>
      </c>
      <c r="P57" s="90">
        <f t="shared" si="30"/>
        <v>3.3152200000000001</v>
      </c>
      <c r="Q57" s="90">
        <f t="shared" si="30"/>
        <v>3.3181799999999999</v>
      </c>
      <c r="R57" s="90">
        <f t="shared" si="30"/>
        <v>3.29392</v>
      </c>
      <c r="S57" s="90">
        <f t="shared" si="30"/>
        <v>3.2923900000000001</v>
      </c>
      <c r="T57" s="90">
        <f t="shared" si="30"/>
        <v>3.4096700000000002</v>
      </c>
      <c r="U57" s="90">
        <f t="shared" si="30"/>
        <v>3.4103599999999998</v>
      </c>
      <c r="V57" s="90">
        <f t="shared" si="30"/>
        <v>3.4169</v>
      </c>
      <c r="W57" s="90">
        <f t="shared" si="30"/>
        <v>3.29494</v>
      </c>
      <c r="X57" s="90">
        <f t="shared" si="30"/>
        <v>3.2692899999999998</v>
      </c>
      <c r="Y57" s="90">
        <f t="shared" si="30"/>
        <v>3.2300900000000001</v>
      </c>
      <c r="Z57" s="90">
        <f t="shared" si="30"/>
        <v>3.0739299999999998</v>
      </c>
      <c r="AA57" s="90">
        <f t="shared" si="30"/>
        <v>2.65381</v>
      </c>
    </row>
    <row r="58" spans="1:27" ht="12.75" hidden="1" customHeight="1" outlineLevel="1" x14ac:dyDescent="0.2">
      <c r="A58" s="98" t="s">
        <v>1707</v>
      </c>
      <c r="B58" s="62" t="s">
        <v>236</v>
      </c>
      <c r="C58" s="42" t="s">
        <v>77</v>
      </c>
      <c r="D58" s="43">
        <v>1112.48</v>
      </c>
      <c r="E58" s="43">
        <v>1062.06</v>
      </c>
      <c r="F58" s="43">
        <v>996.44</v>
      </c>
      <c r="G58" s="43">
        <v>989.82</v>
      </c>
      <c r="H58" s="43">
        <v>1064.53</v>
      </c>
      <c r="I58" s="43">
        <v>1159.56</v>
      </c>
      <c r="J58" s="43">
        <v>1317.34</v>
      </c>
      <c r="K58" s="43">
        <v>1733.47</v>
      </c>
      <c r="L58" s="43">
        <v>1846.58</v>
      </c>
      <c r="M58" s="43">
        <v>1885.22</v>
      </c>
      <c r="N58" s="43">
        <v>1904.43</v>
      </c>
      <c r="O58" s="43">
        <v>1919.66</v>
      </c>
      <c r="P58" s="43">
        <v>1906.4</v>
      </c>
      <c r="Q58" s="43">
        <v>1909.36</v>
      </c>
      <c r="R58" s="43">
        <v>1885.1</v>
      </c>
      <c r="S58" s="43">
        <v>1883.57</v>
      </c>
      <c r="T58" s="43">
        <v>2000.85</v>
      </c>
      <c r="U58" s="43">
        <v>2001.54</v>
      </c>
      <c r="V58" s="43">
        <v>2008.08</v>
      </c>
      <c r="W58" s="43">
        <v>1886.12</v>
      </c>
      <c r="X58" s="43">
        <v>1860.47</v>
      </c>
      <c r="Y58" s="43">
        <v>1821.27</v>
      </c>
      <c r="Z58" s="43">
        <v>1665.11</v>
      </c>
      <c r="AA58" s="43">
        <v>1244.99</v>
      </c>
    </row>
    <row r="59" spans="1:27" ht="12.75" hidden="1" customHeight="1" outlineLevel="1" x14ac:dyDescent="0.2">
      <c r="A59" s="98" t="s">
        <v>1708</v>
      </c>
      <c r="B59" s="62" t="s">
        <v>88</v>
      </c>
      <c r="C59" s="42" t="s">
        <v>77</v>
      </c>
      <c r="D59" s="43">
        <f t="shared" ref="D59:AA59" si="31">$D$9</f>
        <v>1071.42</v>
      </c>
      <c r="E59" s="43">
        <f t="shared" si="31"/>
        <v>1071.42</v>
      </c>
      <c r="F59" s="43">
        <f t="shared" si="31"/>
        <v>1071.42</v>
      </c>
      <c r="G59" s="43">
        <f t="shared" si="31"/>
        <v>1071.42</v>
      </c>
      <c r="H59" s="43">
        <f t="shared" si="31"/>
        <v>1071.42</v>
      </c>
      <c r="I59" s="43">
        <f t="shared" si="31"/>
        <v>1071.42</v>
      </c>
      <c r="J59" s="43">
        <f t="shared" si="31"/>
        <v>1071.42</v>
      </c>
      <c r="K59" s="43">
        <f t="shared" si="31"/>
        <v>1071.42</v>
      </c>
      <c r="L59" s="43">
        <f t="shared" si="31"/>
        <v>1071.42</v>
      </c>
      <c r="M59" s="43">
        <f t="shared" si="31"/>
        <v>1071.42</v>
      </c>
      <c r="N59" s="43">
        <f t="shared" si="31"/>
        <v>1071.42</v>
      </c>
      <c r="O59" s="43">
        <f t="shared" si="31"/>
        <v>1071.42</v>
      </c>
      <c r="P59" s="43">
        <f t="shared" si="31"/>
        <v>1071.42</v>
      </c>
      <c r="Q59" s="43">
        <f t="shared" si="31"/>
        <v>1071.42</v>
      </c>
      <c r="R59" s="43">
        <f t="shared" si="31"/>
        <v>1071.42</v>
      </c>
      <c r="S59" s="43">
        <f t="shared" si="31"/>
        <v>1071.42</v>
      </c>
      <c r="T59" s="43">
        <f t="shared" si="31"/>
        <v>1071.42</v>
      </c>
      <c r="U59" s="43">
        <f t="shared" si="31"/>
        <v>1071.42</v>
      </c>
      <c r="V59" s="43">
        <f t="shared" si="31"/>
        <v>1071.42</v>
      </c>
      <c r="W59" s="43">
        <f t="shared" si="31"/>
        <v>1071.42</v>
      </c>
      <c r="X59" s="43">
        <f t="shared" si="31"/>
        <v>1071.42</v>
      </c>
      <c r="Y59" s="43">
        <f t="shared" si="31"/>
        <v>1071.42</v>
      </c>
      <c r="Z59" s="43">
        <f t="shared" si="31"/>
        <v>1071.42</v>
      </c>
      <c r="AA59" s="43">
        <f t="shared" si="31"/>
        <v>1071.42</v>
      </c>
    </row>
    <row r="60" spans="1:27" ht="12.75" hidden="1" customHeight="1" outlineLevel="1" x14ac:dyDescent="0.2">
      <c r="A60" s="98" t="s">
        <v>1709</v>
      </c>
      <c r="B60" s="62" t="s">
        <v>81</v>
      </c>
      <c r="C60" s="42" t="s">
        <v>77</v>
      </c>
      <c r="D60" s="43">
        <v>6.71</v>
      </c>
      <c r="E60" s="43">
        <v>6.71</v>
      </c>
      <c r="F60" s="43">
        <v>6.71</v>
      </c>
      <c r="G60" s="43">
        <v>6.71</v>
      </c>
      <c r="H60" s="43">
        <v>6.71</v>
      </c>
      <c r="I60" s="43">
        <v>6.71</v>
      </c>
      <c r="J60" s="43">
        <v>6.71</v>
      </c>
      <c r="K60" s="43">
        <v>6.71</v>
      </c>
      <c r="L60" s="43">
        <v>6.71</v>
      </c>
      <c r="M60" s="43">
        <v>6.71</v>
      </c>
      <c r="N60" s="43">
        <v>6.71</v>
      </c>
      <c r="O60" s="43">
        <v>6.71</v>
      </c>
      <c r="P60" s="43">
        <v>6.71</v>
      </c>
      <c r="Q60" s="43">
        <v>6.71</v>
      </c>
      <c r="R60" s="43">
        <v>6.71</v>
      </c>
      <c r="S60" s="43">
        <v>6.71</v>
      </c>
      <c r="T60" s="43">
        <v>6.71</v>
      </c>
      <c r="U60" s="43">
        <v>6.71</v>
      </c>
      <c r="V60" s="43">
        <v>6.71</v>
      </c>
      <c r="W60" s="43">
        <v>6.71</v>
      </c>
      <c r="X60" s="43">
        <v>6.71</v>
      </c>
      <c r="Y60" s="43">
        <v>6.71</v>
      </c>
      <c r="Z60" s="43">
        <v>6.71</v>
      </c>
      <c r="AA60" s="43">
        <v>6.71</v>
      </c>
    </row>
    <row r="61" spans="1:27" ht="12.75" hidden="1" customHeight="1" outlineLevel="1" x14ac:dyDescent="0.2">
      <c r="A61" s="98" t="s">
        <v>1710</v>
      </c>
      <c r="B61" s="62" t="s">
        <v>79</v>
      </c>
      <c r="C61" s="42" t="s">
        <v>77</v>
      </c>
      <c r="D61" s="43">
        <f>$D$11</f>
        <v>330.69</v>
      </c>
      <c r="E61" s="43">
        <f t="shared" ref="E61:AA61" si="32">$D$11</f>
        <v>330.69</v>
      </c>
      <c r="F61" s="43">
        <f t="shared" si="32"/>
        <v>330.69</v>
      </c>
      <c r="G61" s="43">
        <f t="shared" si="32"/>
        <v>330.69</v>
      </c>
      <c r="H61" s="43">
        <f t="shared" si="32"/>
        <v>330.69</v>
      </c>
      <c r="I61" s="43">
        <f t="shared" si="32"/>
        <v>330.69</v>
      </c>
      <c r="J61" s="43">
        <f t="shared" si="32"/>
        <v>330.69</v>
      </c>
      <c r="K61" s="43">
        <f t="shared" si="32"/>
        <v>330.69</v>
      </c>
      <c r="L61" s="43">
        <f t="shared" si="32"/>
        <v>330.69</v>
      </c>
      <c r="M61" s="43">
        <f t="shared" si="32"/>
        <v>330.69</v>
      </c>
      <c r="N61" s="43">
        <f t="shared" si="32"/>
        <v>330.69</v>
      </c>
      <c r="O61" s="43">
        <f t="shared" si="32"/>
        <v>330.69</v>
      </c>
      <c r="P61" s="43">
        <f t="shared" si="32"/>
        <v>330.69</v>
      </c>
      <c r="Q61" s="43">
        <f t="shared" si="32"/>
        <v>330.69</v>
      </c>
      <c r="R61" s="43">
        <f t="shared" si="32"/>
        <v>330.69</v>
      </c>
      <c r="S61" s="43">
        <f t="shared" si="32"/>
        <v>330.69</v>
      </c>
      <c r="T61" s="43">
        <f t="shared" si="32"/>
        <v>330.69</v>
      </c>
      <c r="U61" s="43">
        <f t="shared" si="32"/>
        <v>330.69</v>
      </c>
      <c r="V61" s="43">
        <f t="shared" si="32"/>
        <v>330.69</v>
      </c>
      <c r="W61" s="43">
        <f t="shared" si="32"/>
        <v>330.69</v>
      </c>
      <c r="X61" s="43">
        <f t="shared" si="32"/>
        <v>330.69</v>
      </c>
      <c r="Y61" s="43">
        <f t="shared" si="32"/>
        <v>330.69</v>
      </c>
      <c r="Z61" s="43">
        <f t="shared" si="32"/>
        <v>330.69</v>
      </c>
      <c r="AA61" s="43">
        <f t="shared" si="32"/>
        <v>330.69</v>
      </c>
    </row>
    <row r="62" spans="1:27" ht="12.75" customHeight="1" collapsed="1" x14ac:dyDescent="0.2">
      <c r="A62" s="97" t="s">
        <v>1711</v>
      </c>
      <c r="B62" s="27" t="str">
        <f>"12"&amp;"."&amp;$B$800&amp;"."&amp;$B$801</f>
        <v>12.01.2023</v>
      </c>
      <c r="C62" s="89" t="s">
        <v>74</v>
      </c>
      <c r="D62" s="90">
        <f>ROUND(((D63+D64+D66+D65)/1000),5)</f>
        <v>2.5500099999999999</v>
      </c>
      <c r="E62" s="90">
        <f>ROUND(((E63+E64+E66+E65)/1000),5)</f>
        <v>2.4928400000000002</v>
      </c>
      <c r="F62" s="90">
        <f>ROUND(((F63+F64+F66+F65)/1000),5)</f>
        <v>2.4704199999999998</v>
      </c>
      <c r="G62" s="90">
        <f t="shared" ref="G62:AA62" si="33">ROUND(((G63+G64+G66+G65)/1000),5)</f>
        <v>2.4683700000000002</v>
      </c>
      <c r="H62" s="90">
        <f t="shared" si="33"/>
        <v>2.4915799999999999</v>
      </c>
      <c r="I62" s="90">
        <f t="shared" si="33"/>
        <v>2.5863800000000001</v>
      </c>
      <c r="J62" s="90">
        <f t="shared" si="33"/>
        <v>2.7218499999999999</v>
      </c>
      <c r="K62" s="90">
        <f t="shared" si="33"/>
        <v>3.1197400000000002</v>
      </c>
      <c r="L62" s="90">
        <f t="shared" si="33"/>
        <v>3.2078199999999999</v>
      </c>
      <c r="M62" s="90">
        <f t="shared" si="33"/>
        <v>3.2436400000000001</v>
      </c>
      <c r="N62" s="90">
        <f t="shared" si="33"/>
        <v>3.2427600000000001</v>
      </c>
      <c r="O62" s="90">
        <f t="shared" si="33"/>
        <v>3.27277</v>
      </c>
      <c r="P62" s="90">
        <f t="shared" si="33"/>
        <v>3.2610899999999998</v>
      </c>
      <c r="Q62" s="90">
        <f t="shared" si="33"/>
        <v>3.2681800000000001</v>
      </c>
      <c r="R62" s="90">
        <f t="shared" si="33"/>
        <v>3.2235100000000001</v>
      </c>
      <c r="S62" s="90">
        <f t="shared" si="33"/>
        <v>3.2340499999999999</v>
      </c>
      <c r="T62" s="90">
        <f t="shared" si="33"/>
        <v>3.2726299999999999</v>
      </c>
      <c r="U62" s="90">
        <f t="shared" si="33"/>
        <v>3.34328</v>
      </c>
      <c r="V62" s="90">
        <f t="shared" si="33"/>
        <v>3.3047599999999999</v>
      </c>
      <c r="W62" s="90">
        <f t="shared" si="33"/>
        <v>3.2419899999999999</v>
      </c>
      <c r="X62" s="90">
        <f t="shared" si="33"/>
        <v>3.2114199999999999</v>
      </c>
      <c r="Y62" s="90">
        <f t="shared" si="33"/>
        <v>3.16736</v>
      </c>
      <c r="Z62" s="90">
        <f t="shared" si="33"/>
        <v>2.99017</v>
      </c>
      <c r="AA62" s="90">
        <f t="shared" si="33"/>
        <v>2.6166100000000001</v>
      </c>
    </row>
    <row r="63" spans="1:27" ht="12.75" hidden="1" customHeight="1" outlineLevel="1" x14ac:dyDescent="0.2">
      <c r="A63" s="98" t="s">
        <v>1712</v>
      </c>
      <c r="B63" s="62" t="s">
        <v>236</v>
      </c>
      <c r="C63" s="42" t="s">
        <v>77</v>
      </c>
      <c r="D63" s="43">
        <v>1141.19</v>
      </c>
      <c r="E63" s="43">
        <v>1084.02</v>
      </c>
      <c r="F63" s="43">
        <v>1061.5999999999999</v>
      </c>
      <c r="G63" s="43">
        <v>1059.55</v>
      </c>
      <c r="H63" s="43">
        <v>1082.76</v>
      </c>
      <c r="I63" s="43">
        <v>1177.56</v>
      </c>
      <c r="J63" s="43">
        <v>1313.03</v>
      </c>
      <c r="K63" s="43">
        <v>1710.92</v>
      </c>
      <c r="L63" s="43">
        <v>1799</v>
      </c>
      <c r="M63" s="43">
        <v>1834.82</v>
      </c>
      <c r="N63" s="43">
        <v>1833.94</v>
      </c>
      <c r="O63" s="43">
        <v>1863.95</v>
      </c>
      <c r="P63" s="43">
        <v>1852.27</v>
      </c>
      <c r="Q63" s="43">
        <v>1859.36</v>
      </c>
      <c r="R63" s="43">
        <v>1814.69</v>
      </c>
      <c r="S63" s="43">
        <v>1825.23</v>
      </c>
      <c r="T63" s="43">
        <v>1863.81</v>
      </c>
      <c r="U63" s="43">
        <v>1934.46</v>
      </c>
      <c r="V63" s="43">
        <v>1895.94</v>
      </c>
      <c r="W63" s="43">
        <v>1833.17</v>
      </c>
      <c r="X63" s="43">
        <v>1802.6</v>
      </c>
      <c r="Y63" s="43">
        <v>1758.54</v>
      </c>
      <c r="Z63" s="43">
        <v>1581.35</v>
      </c>
      <c r="AA63" s="43">
        <v>1207.79</v>
      </c>
    </row>
    <row r="64" spans="1:27" ht="12.75" hidden="1" customHeight="1" outlineLevel="1" x14ac:dyDescent="0.2">
      <c r="A64" s="98" t="s">
        <v>1713</v>
      </c>
      <c r="B64" s="62" t="s">
        <v>88</v>
      </c>
      <c r="C64" s="42" t="s">
        <v>77</v>
      </c>
      <c r="D64" s="43">
        <f t="shared" ref="D64:AA64" si="34">$D$9</f>
        <v>1071.42</v>
      </c>
      <c r="E64" s="43">
        <f t="shared" si="34"/>
        <v>1071.42</v>
      </c>
      <c r="F64" s="43">
        <f t="shared" si="34"/>
        <v>1071.42</v>
      </c>
      <c r="G64" s="43">
        <f t="shared" si="34"/>
        <v>1071.42</v>
      </c>
      <c r="H64" s="43">
        <f t="shared" si="34"/>
        <v>1071.42</v>
      </c>
      <c r="I64" s="43">
        <f t="shared" si="34"/>
        <v>1071.42</v>
      </c>
      <c r="J64" s="43">
        <f t="shared" si="34"/>
        <v>1071.42</v>
      </c>
      <c r="K64" s="43">
        <f t="shared" si="34"/>
        <v>1071.42</v>
      </c>
      <c r="L64" s="43">
        <f t="shared" si="34"/>
        <v>1071.42</v>
      </c>
      <c r="M64" s="43">
        <f t="shared" si="34"/>
        <v>1071.42</v>
      </c>
      <c r="N64" s="43">
        <f t="shared" si="34"/>
        <v>1071.42</v>
      </c>
      <c r="O64" s="43">
        <f t="shared" si="34"/>
        <v>1071.42</v>
      </c>
      <c r="P64" s="43">
        <f t="shared" si="34"/>
        <v>1071.42</v>
      </c>
      <c r="Q64" s="43">
        <f t="shared" si="34"/>
        <v>1071.42</v>
      </c>
      <c r="R64" s="43">
        <f t="shared" si="34"/>
        <v>1071.42</v>
      </c>
      <c r="S64" s="43">
        <f t="shared" si="34"/>
        <v>1071.42</v>
      </c>
      <c r="T64" s="43">
        <f t="shared" si="34"/>
        <v>1071.42</v>
      </c>
      <c r="U64" s="43">
        <f t="shared" si="34"/>
        <v>1071.42</v>
      </c>
      <c r="V64" s="43">
        <f t="shared" si="34"/>
        <v>1071.42</v>
      </c>
      <c r="W64" s="43">
        <f t="shared" si="34"/>
        <v>1071.42</v>
      </c>
      <c r="X64" s="43">
        <f t="shared" si="34"/>
        <v>1071.42</v>
      </c>
      <c r="Y64" s="43">
        <f t="shared" si="34"/>
        <v>1071.42</v>
      </c>
      <c r="Z64" s="43">
        <f t="shared" si="34"/>
        <v>1071.42</v>
      </c>
      <c r="AA64" s="43">
        <f t="shared" si="34"/>
        <v>1071.42</v>
      </c>
    </row>
    <row r="65" spans="1:27" ht="12.75" hidden="1" customHeight="1" outlineLevel="1" x14ac:dyDescent="0.2">
      <c r="A65" s="98" t="s">
        <v>1714</v>
      </c>
      <c r="B65" s="62" t="s">
        <v>81</v>
      </c>
      <c r="C65" s="42" t="s">
        <v>77</v>
      </c>
      <c r="D65" s="43">
        <v>6.71</v>
      </c>
      <c r="E65" s="43">
        <v>6.71</v>
      </c>
      <c r="F65" s="43">
        <v>6.71</v>
      </c>
      <c r="G65" s="43">
        <v>6.71</v>
      </c>
      <c r="H65" s="43">
        <v>6.71</v>
      </c>
      <c r="I65" s="43">
        <v>6.71</v>
      </c>
      <c r="J65" s="43">
        <v>6.71</v>
      </c>
      <c r="K65" s="43">
        <v>6.71</v>
      </c>
      <c r="L65" s="43">
        <v>6.71</v>
      </c>
      <c r="M65" s="43">
        <v>6.71</v>
      </c>
      <c r="N65" s="43">
        <v>6.71</v>
      </c>
      <c r="O65" s="43">
        <v>6.71</v>
      </c>
      <c r="P65" s="43">
        <v>6.71</v>
      </c>
      <c r="Q65" s="43">
        <v>6.71</v>
      </c>
      <c r="R65" s="43">
        <v>6.71</v>
      </c>
      <c r="S65" s="43">
        <v>6.71</v>
      </c>
      <c r="T65" s="43">
        <v>6.71</v>
      </c>
      <c r="U65" s="43">
        <v>6.71</v>
      </c>
      <c r="V65" s="43">
        <v>6.71</v>
      </c>
      <c r="W65" s="43">
        <v>6.71</v>
      </c>
      <c r="X65" s="43">
        <v>6.71</v>
      </c>
      <c r="Y65" s="43">
        <v>6.71</v>
      </c>
      <c r="Z65" s="43">
        <v>6.71</v>
      </c>
      <c r="AA65" s="43">
        <v>6.71</v>
      </c>
    </row>
    <row r="66" spans="1:27" ht="12.75" hidden="1" customHeight="1" outlineLevel="1" x14ac:dyDescent="0.2">
      <c r="A66" s="98" t="s">
        <v>1715</v>
      </c>
      <c r="B66" s="62" t="s">
        <v>79</v>
      </c>
      <c r="C66" s="42" t="s">
        <v>77</v>
      </c>
      <c r="D66" s="43">
        <f>$D$11</f>
        <v>330.69</v>
      </c>
      <c r="E66" s="43">
        <f t="shared" ref="E66:AA66" si="35">$D$11</f>
        <v>330.69</v>
      </c>
      <c r="F66" s="43">
        <f t="shared" si="35"/>
        <v>330.69</v>
      </c>
      <c r="G66" s="43">
        <f t="shared" si="35"/>
        <v>330.69</v>
      </c>
      <c r="H66" s="43">
        <f t="shared" si="35"/>
        <v>330.69</v>
      </c>
      <c r="I66" s="43">
        <f t="shared" si="35"/>
        <v>330.69</v>
      </c>
      <c r="J66" s="43">
        <f t="shared" si="35"/>
        <v>330.69</v>
      </c>
      <c r="K66" s="43">
        <f t="shared" si="35"/>
        <v>330.69</v>
      </c>
      <c r="L66" s="43">
        <f t="shared" si="35"/>
        <v>330.69</v>
      </c>
      <c r="M66" s="43">
        <f t="shared" si="35"/>
        <v>330.69</v>
      </c>
      <c r="N66" s="43">
        <f t="shared" si="35"/>
        <v>330.69</v>
      </c>
      <c r="O66" s="43">
        <f t="shared" si="35"/>
        <v>330.69</v>
      </c>
      <c r="P66" s="43">
        <f t="shared" si="35"/>
        <v>330.69</v>
      </c>
      <c r="Q66" s="43">
        <f t="shared" si="35"/>
        <v>330.69</v>
      </c>
      <c r="R66" s="43">
        <f t="shared" si="35"/>
        <v>330.69</v>
      </c>
      <c r="S66" s="43">
        <f t="shared" si="35"/>
        <v>330.69</v>
      </c>
      <c r="T66" s="43">
        <f t="shared" si="35"/>
        <v>330.69</v>
      </c>
      <c r="U66" s="43">
        <f t="shared" si="35"/>
        <v>330.69</v>
      </c>
      <c r="V66" s="43">
        <f t="shared" si="35"/>
        <v>330.69</v>
      </c>
      <c r="W66" s="43">
        <f t="shared" si="35"/>
        <v>330.69</v>
      </c>
      <c r="X66" s="43">
        <f t="shared" si="35"/>
        <v>330.69</v>
      </c>
      <c r="Y66" s="43">
        <f t="shared" si="35"/>
        <v>330.69</v>
      </c>
      <c r="Z66" s="43">
        <f t="shared" si="35"/>
        <v>330.69</v>
      </c>
      <c r="AA66" s="43">
        <f t="shared" si="35"/>
        <v>330.69</v>
      </c>
    </row>
    <row r="67" spans="1:27" ht="12.75" customHeight="1" collapsed="1" x14ac:dyDescent="0.2">
      <c r="A67" s="97" t="s">
        <v>1716</v>
      </c>
      <c r="B67" s="27" t="str">
        <f>"13"&amp;"."&amp;$B$800&amp;"."&amp;$B$801</f>
        <v>13.01.2023</v>
      </c>
      <c r="C67" s="89" t="s">
        <v>74</v>
      </c>
      <c r="D67" s="90">
        <f>ROUND(((D68+D69+D71+D70)/1000),5)</f>
        <v>2.5767600000000002</v>
      </c>
      <c r="E67" s="90">
        <f>ROUND(((E68+E69+E71+E70)/1000),5)</f>
        <v>2.5155699999999999</v>
      </c>
      <c r="F67" s="90">
        <f>ROUND(((F68+F69+F71+F70)/1000),5)</f>
        <v>2.4836399999999998</v>
      </c>
      <c r="G67" s="90">
        <f t="shared" ref="G67:AA67" si="36">ROUND(((G68+G69+G71+G70)/1000),5)</f>
        <v>2.4792999999999998</v>
      </c>
      <c r="H67" s="90">
        <f t="shared" si="36"/>
        <v>2.5288200000000001</v>
      </c>
      <c r="I67" s="90">
        <f t="shared" si="36"/>
        <v>2.6135000000000002</v>
      </c>
      <c r="J67" s="90">
        <f t="shared" si="36"/>
        <v>2.9509799999999999</v>
      </c>
      <c r="K67" s="90">
        <f t="shared" si="36"/>
        <v>3.1394000000000002</v>
      </c>
      <c r="L67" s="90">
        <f t="shared" si="36"/>
        <v>3.2378</v>
      </c>
      <c r="M67" s="90">
        <f t="shared" si="36"/>
        <v>3.2707299999999999</v>
      </c>
      <c r="N67" s="90">
        <f t="shared" si="36"/>
        <v>3.2867000000000002</v>
      </c>
      <c r="O67" s="90">
        <f t="shared" si="36"/>
        <v>3.2941799999999999</v>
      </c>
      <c r="P67" s="90">
        <f t="shared" si="36"/>
        <v>3.2862200000000001</v>
      </c>
      <c r="Q67" s="90">
        <f t="shared" si="36"/>
        <v>3.2889200000000001</v>
      </c>
      <c r="R67" s="90">
        <f t="shared" si="36"/>
        <v>3.2735500000000002</v>
      </c>
      <c r="S67" s="90">
        <f t="shared" si="36"/>
        <v>3.2682699999999998</v>
      </c>
      <c r="T67" s="90">
        <f t="shared" si="36"/>
        <v>3.3683299999999998</v>
      </c>
      <c r="U67" s="90">
        <f t="shared" si="36"/>
        <v>3.3952900000000001</v>
      </c>
      <c r="V67" s="90">
        <f t="shared" si="36"/>
        <v>3.3823799999999999</v>
      </c>
      <c r="W67" s="90">
        <f t="shared" si="36"/>
        <v>3.2867899999999999</v>
      </c>
      <c r="X67" s="90">
        <f t="shared" si="36"/>
        <v>3.26986</v>
      </c>
      <c r="Y67" s="90">
        <f t="shared" si="36"/>
        <v>3.2114699999999998</v>
      </c>
      <c r="Z67" s="90">
        <f t="shared" si="36"/>
        <v>3.0960399999999999</v>
      </c>
      <c r="AA67" s="90">
        <f t="shared" si="36"/>
        <v>2.8256100000000002</v>
      </c>
    </row>
    <row r="68" spans="1:27" ht="12.75" hidden="1" customHeight="1" outlineLevel="1" x14ac:dyDescent="0.2">
      <c r="A68" s="98" t="s">
        <v>1717</v>
      </c>
      <c r="B68" s="62" t="s">
        <v>236</v>
      </c>
      <c r="C68" s="42" t="s">
        <v>77</v>
      </c>
      <c r="D68" s="43">
        <v>1167.94</v>
      </c>
      <c r="E68" s="43">
        <v>1106.75</v>
      </c>
      <c r="F68" s="43">
        <v>1074.82</v>
      </c>
      <c r="G68" s="43">
        <v>1070.48</v>
      </c>
      <c r="H68" s="43">
        <v>1120</v>
      </c>
      <c r="I68" s="43">
        <v>1204.68</v>
      </c>
      <c r="J68" s="43">
        <v>1542.16</v>
      </c>
      <c r="K68" s="43">
        <v>1730.58</v>
      </c>
      <c r="L68" s="43">
        <v>1828.98</v>
      </c>
      <c r="M68" s="43">
        <v>1861.91</v>
      </c>
      <c r="N68" s="43">
        <v>1877.88</v>
      </c>
      <c r="O68" s="43">
        <v>1885.36</v>
      </c>
      <c r="P68" s="43">
        <v>1877.4</v>
      </c>
      <c r="Q68" s="43">
        <v>1880.1</v>
      </c>
      <c r="R68" s="43">
        <v>1864.73</v>
      </c>
      <c r="S68" s="43">
        <v>1859.45</v>
      </c>
      <c r="T68" s="43">
        <v>1959.51</v>
      </c>
      <c r="U68" s="43">
        <v>1986.47</v>
      </c>
      <c r="V68" s="43">
        <v>1973.56</v>
      </c>
      <c r="W68" s="43">
        <v>1877.97</v>
      </c>
      <c r="X68" s="43">
        <v>1861.04</v>
      </c>
      <c r="Y68" s="43">
        <v>1802.65</v>
      </c>
      <c r="Z68" s="43">
        <v>1687.22</v>
      </c>
      <c r="AA68" s="43">
        <v>1416.79</v>
      </c>
    </row>
    <row r="69" spans="1:27" ht="12.75" hidden="1" customHeight="1" outlineLevel="1" x14ac:dyDescent="0.2">
      <c r="A69" s="98" t="s">
        <v>1718</v>
      </c>
      <c r="B69" s="62" t="s">
        <v>88</v>
      </c>
      <c r="C69" s="42" t="s">
        <v>77</v>
      </c>
      <c r="D69" s="43">
        <f t="shared" ref="D69:AA69" si="37">$D$9</f>
        <v>1071.42</v>
      </c>
      <c r="E69" s="43">
        <f t="shared" si="37"/>
        <v>1071.42</v>
      </c>
      <c r="F69" s="43">
        <f t="shared" si="37"/>
        <v>1071.42</v>
      </c>
      <c r="G69" s="43">
        <f t="shared" si="37"/>
        <v>1071.42</v>
      </c>
      <c r="H69" s="43">
        <f t="shared" si="37"/>
        <v>1071.42</v>
      </c>
      <c r="I69" s="43">
        <f t="shared" si="37"/>
        <v>1071.42</v>
      </c>
      <c r="J69" s="43">
        <f t="shared" si="37"/>
        <v>1071.42</v>
      </c>
      <c r="K69" s="43">
        <f t="shared" si="37"/>
        <v>1071.42</v>
      </c>
      <c r="L69" s="43">
        <f t="shared" si="37"/>
        <v>1071.42</v>
      </c>
      <c r="M69" s="43">
        <f t="shared" si="37"/>
        <v>1071.42</v>
      </c>
      <c r="N69" s="43">
        <f t="shared" si="37"/>
        <v>1071.42</v>
      </c>
      <c r="O69" s="43">
        <f t="shared" si="37"/>
        <v>1071.42</v>
      </c>
      <c r="P69" s="43">
        <f t="shared" si="37"/>
        <v>1071.42</v>
      </c>
      <c r="Q69" s="43">
        <f t="shared" si="37"/>
        <v>1071.42</v>
      </c>
      <c r="R69" s="43">
        <f t="shared" si="37"/>
        <v>1071.42</v>
      </c>
      <c r="S69" s="43">
        <f t="shared" si="37"/>
        <v>1071.42</v>
      </c>
      <c r="T69" s="43">
        <f t="shared" si="37"/>
        <v>1071.42</v>
      </c>
      <c r="U69" s="43">
        <f t="shared" si="37"/>
        <v>1071.42</v>
      </c>
      <c r="V69" s="43">
        <f t="shared" si="37"/>
        <v>1071.42</v>
      </c>
      <c r="W69" s="43">
        <f t="shared" si="37"/>
        <v>1071.42</v>
      </c>
      <c r="X69" s="43">
        <f t="shared" si="37"/>
        <v>1071.42</v>
      </c>
      <c r="Y69" s="43">
        <f t="shared" si="37"/>
        <v>1071.42</v>
      </c>
      <c r="Z69" s="43">
        <f t="shared" si="37"/>
        <v>1071.42</v>
      </c>
      <c r="AA69" s="43">
        <f t="shared" si="37"/>
        <v>1071.42</v>
      </c>
    </row>
    <row r="70" spans="1:27" ht="12.75" hidden="1" customHeight="1" outlineLevel="1" x14ac:dyDescent="0.2">
      <c r="A70" s="98" t="s">
        <v>1719</v>
      </c>
      <c r="B70" s="62" t="s">
        <v>81</v>
      </c>
      <c r="C70" s="42" t="s">
        <v>77</v>
      </c>
      <c r="D70" s="43">
        <v>6.71</v>
      </c>
      <c r="E70" s="43">
        <v>6.71</v>
      </c>
      <c r="F70" s="43">
        <v>6.71</v>
      </c>
      <c r="G70" s="43">
        <v>6.71</v>
      </c>
      <c r="H70" s="43">
        <v>6.71</v>
      </c>
      <c r="I70" s="43">
        <v>6.71</v>
      </c>
      <c r="J70" s="43">
        <v>6.71</v>
      </c>
      <c r="K70" s="43">
        <v>6.71</v>
      </c>
      <c r="L70" s="43">
        <v>6.71</v>
      </c>
      <c r="M70" s="43">
        <v>6.71</v>
      </c>
      <c r="N70" s="43">
        <v>6.71</v>
      </c>
      <c r="O70" s="43">
        <v>6.71</v>
      </c>
      <c r="P70" s="43">
        <v>6.71</v>
      </c>
      <c r="Q70" s="43">
        <v>6.71</v>
      </c>
      <c r="R70" s="43">
        <v>6.71</v>
      </c>
      <c r="S70" s="43">
        <v>6.71</v>
      </c>
      <c r="T70" s="43">
        <v>6.71</v>
      </c>
      <c r="U70" s="43">
        <v>6.71</v>
      </c>
      <c r="V70" s="43">
        <v>6.71</v>
      </c>
      <c r="W70" s="43">
        <v>6.71</v>
      </c>
      <c r="X70" s="43">
        <v>6.71</v>
      </c>
      <c r="Y70" s="43">
        <v>6.71</v>
      </c>
      <c r="Z70" s="43">
        <v>6.71</v>
      </c>
      <c r="AA70" s="43">
        <v>6.71</v>
      </c>
    </row>
    <row r="71" spans="1:27" ht="12.75" hidden="1" customHeight="1" outlineLevel="1" x14ac:dyDescent="0.2">
      <c r="A71" s="98" t="s">
        <v>1720</v>
      </c>
      <c r="B71" s="62" t="s">
        <v>79</v>
      </c>
      <c r="C71" s="42" t="s">
        <v>77</v>
      </c>
      <c r="D71" s="43">
        <f>$D$11</f>
        <v>330.69</v>
      </c>
      <c r="E71" s="43">
        <f t="shared" ref="E71:AA71" si="38">$D$11</f>
        <v>330.69</v>
      </c>
      <c r="F71" s="43">
        <f t="shared" si="38"/>
        <v>330.69</v>
      </c>
      <c r="G71" s="43">
        <f t="shared" si="38"/>
        <v>330.69</v>
      </c>
      <c r="H71" s="43">
        <f t="shared" si="38"/>
        <v>330.69</v>
      </c>
      <c r="I71" s="43">
        <f t="shared" si="38"/>
        <v>330.69</v>
      </c>
      <c r="J71" s="43">
        <f t="shared" si="38"/>
        <v>330.69</v>
      </c>
      <c r="K71" s="43">
        <f t="shared" si="38"/>
        <v>330.69</v>
      </c>
      <c r="L71" s="43">
        <f t="shared" si="38"/>
        <v>330.69</v>
      </c>
      <c r="M71" s="43">
        <f t="shared" si="38"/>
        <v>330.69</v>
      </c>
      <c r="N71" s="43">
        <f t="shared" si="38"/>
        <v>330.69</v>
      </c>
      <c r="O71" s="43">
        <f t="shared" si="38"/>
        <v>330.69</v>
      </c>
      <c r="P71" s="43">
        <f t="shared" si="38"/>
        <v>330.69</v>
      </c>
      <c r="Q71" s="43">
        <f t="shared" si="38"/>
        <v>330.69</v>
      </c>
      <c r="R71" s="43">
        <f t="shared" si="38"/>
        <v>330.69</v>
      </c>
      <c r="S71" s="43">
        <f t="shared" si="38"/>
        <v>330.69</v>
      </c>
      <c r="T71" s="43">
        <f t="shared" si="38"/>
        <v>330.69</v>
      </c>
      <c r="U71" s="43">
        <f t="shared" si="38"/>
        <v>330.69</v>
      </c>
      <c r="V71" s="43">
        <f t="shared" si="38"/>
        <v>330.69</v>
      </c>
      <c r="W71" s="43">
        <f t="shared" si="38"/>
        <v>330.69</v>
      </c>
      <c r="X71" s="43">
        <f t="shared" si="38"/>
        <v>330.69</v>
      </c>
      <c r="Y71" s="43">
        <f t="shared" si="38"/>
        <v>330.69</v>
      </c>
      <c r="Z71" s="43">
        <f t="shared" si="38"/>
        <v>330.69</v>
      </c>
      <c r="AA71" s="43">
        <f t="shared" si="38"/>
        <v>330.69</v>
      </c>
    </row>
    <row r="72" spans="1:27" ht="12.75" customHeight="1" collapsed="1" x14ac:dyDescent="0.2">
      <c r="A72" s="97" t="s">
        <v>1721</v>
      </c>
      <c r="B72" s="27" t="str">
        <f>"14"&amp;"."&amp;$B$800&amp;"."&amp;$B$801</f>
        <v>14.01.2023</v>
      </c>
      <c r="C72" s="89" t="s">
        <v>74</v>
      </c>
      <c r="D72" s="90">
        <f>ROUND(((D73+D74+D76+D75)/1000),5)</f>
        <v>2.8263400000000001</v>
      </c>
      <c r="E72" s="90">
        <f>ROUND(((E73+E74+E76+E75)/1000),5)</f>
        <v>2.6515300000000002</v>
      </c>
      <c r="F72" s="90">
        <f>ROUND(((F73+F74+F76+F75)/1000),5)</f>
        <v>2.6198700000000001</v>
      </c>
      <c r="G72" s="90">
        <f t="shared" ref="G72:AA72" si="39">ROUND(((G73+G74+G76+G75)/1000),5)</f>
        <v>2.60947</v>
      </c>
      <c r="H72" s="90">
        <f t="shared" si="39"/>
        <v>2.62392</v>
      </c>
      <c r="I72" s="90">
        <f t="shared" si="39"/>
        <v>2.6534800000000001</v>
      </c>
      <c r="J72" s="90">
        <f t="shared" si="39"/>
        <v>2.7489300000000001</v>
      </c>
      <c r="K72" s="90">
        <f t="shared" si="39"/>
        <v>3.0273500000000002</v>
      </c>
      <c r="L72" s="90">
        <f t="shared" si="39"/>
        <v>3.1204399999999999</v>
      </c>
      <c r="M72" s="90">
        <f t="shared" si="39"/>
        <v>3.2475299999999998</v>
      </c>
      <c r="N72" s="90">
        <f t="shared" si="39"/>
        <v>3.2862200000000001</v>
      </c>
      <c r="O72" s="90">
        <f t="shared" si="39"/>
        <v>3.2954500000000002</v>
      </c>
      <c r="P72" s="90">
        <f t="shared" si="39"/>
        <v>3.2936800000000002</v>
      </c>
      <c r="Q72" s="90">
        <f t="shared" si="39"/>
        <v>3.2925599999999999</v>
      </c>
      <c r="R72" s="90">
        <f t="shared" si="39"/>
        <v>3.2669999999999999</v>
      </c>
      <c r="S72" s="90">
        <f t="shared" si="39"/>
        <v>3.27013</v>
      </c>
      <c r="T72" s="90">
        <f t="shared" si="39"/>
        <v>3.2882500000000001</v>
      </c>
      <c r="U72" s="90">
        <f t="shared" si="39"/>
        <v>3.3349799999999998</v>
      </c>
      <c r="V72" s="90">
        <f t="shared" si="39"/>
        <v>3.32714</v>
      </c>
      <c r="W72" s="90">
        <f t="shared" si="39"/>
        <v>3.2798400000000001</v>
      </c>
      <c r="X72" s="90">
        <f t="shared" si="39"/>
        <v>3.28356</v>
      </c>
      <c r="Y72" s="90">
        <f t="shared" si="39"/>
        <v>3.1599300000000001</v>
      </c>
      <c r="Z72" s="90">
        <f t="shared" si="39"/>
        <v>3.0863999999999998</v>
      </c>
      <c r="AA72" s="90">
        <f t="shared" si="39"/>
        <v>2.83528</v>
      </c>
    </row>
    <row r="73" spans="1:27" ht="12.75" hidden="1" customHeight="1" outlineLevel="1" x14ac:dyDescent="0.2">
      <c r="A73" s="98" t="s">
        <v>1722</v>
      </c>
      <c r="B73" s="62" t="s">
        <v>236</v>
      </c>
      <c r="C73" s="42" t="s">
        <v>77</v>
      </c>
      <c r="D73" s="43">
        <v>1417.52</v>
      </c>
      <c r="E73" s="43">
        <v>1242.71</v>
      </c>
      <c r="F73" s="43">
        <v>1211.05</v>
      </c>
      <c r="G73" s="43">
        <v>1200.6500000000001</v>
      </c>
      <c r="H73" s="43">
        <v>1215.0999999999999</v>
      </c>
      <c r="I73" s="43">
        <v>1244.6600000000001</v>
      </c>
      <c r="J73" s="43">
        <v>1340.11</v>
      </c>
      <c r="K73" s="43">
        <v>1618.53</v>
      </c>
      <c r="L73" s="43">
        <v>1711.62</v>
      </c>
      <c r="M73" s="43">
        <v>1838.71</v>
      </c>
      <c r="N73" s="43">
        <v>1877.4</v>
      </c>
      <c r="O73" s="43">
        <v>1886.63</v>
      </c>
      <c r="P73" s="43">
        <v>1884.86</v>
      </c>
      <c r="Q73" s="43">
        <v>1883.74</v>
      </c>
      <c r="R73" s="43">
        <v>1858.18</v>
      </c>
      <c r="S73" s="43">
        <v>1861.31</v>
      </c>
      <c r="T73" s="43">
        <v>1879.43</v>
      </c>
      <c r="U73" s="43">
        <v>1926.16</v>
      </c>
      <c r="V73" s="43">
        <v>1918.32</v>
      </c>
      <c r="W73" s="43">
        <v>1871.02</v>
      </c>
      <c r="X73" s="43">
        <v>1874.74</v>
      </c>
      <c r="Y73" s="43">
        <v>1751.11</v>
      </c>
      <c r="Z73" s="43">
        <v>1677.58</v>
      </c>
      <c r="AA73" s="43">
        <v>1426.46</v>
      </c>
    </row>
    <row r="74" spans="1:27" ht="12.75" hidden="1" customHeight="1" outlineLevel="1" x14ac:dyDescent="0.2">
      <c r="A74" s="98" t="s">
        <v>1723</v>
      </c>
      <c r="B74" s="62" t="s">
        <v>88</v>
      </c>
      <c r="C74" s="42" t="s">
        <v>77</v>
      </c>
      <c r="D74" s="43">
        <f t="shared" ref="D74:AA74" si="40">$D$9</f>
        <v>1071.42</v>
      </c>
      <c r="E74" s="43">
        <f t="shared" si="40"/>
        <v>1071.42</v>
      </c>
      <c r="F74" s="43">
        <f t="shared" si="40"/>
        <v>1071.42</v>
      </c>
      <c r="G74" s="43">
        <f t="shared" si="40"/>
        <v>1071.42</v>
      </c>
      <c r="H74" s="43">
        <f t="shared" si="40"/>
        <v>1071.42</v>
      </c>
      <c r="I74" s="43">
        <f t="shared" si="40"/>
        <v>1071.42</v>
      </c>
      <c r="J74" s="43">
        <f t="shared" si="40"/>
        <v>1071.42</v>
      </c>
      <c r="K74" s="43">
        <f t="shared" si="40"/>
        <v>1071.42</v>
      </c>
      <c r="L74" s="43">
        <f t="shared" si="40"/>
        <v>1071.42</v>
      </c>
      <c r="M74" s="43">
        <f t="shared" si="40"/>
        <v>1071.42</v>
      </c>
      <c r="N74" s="43">
        <f t="shared" si="40"/>
        <v>1071.42</v>
      </c>
      <c r="O74" s="43">
        <f t="shared" si="40"/>
        <v>1071.42</v>
      </c>
      <c r="P74" s="43">
        <f t="shared" si="40"/>
        <v>1071.42</v>
      </c>
      <c r="Q74" s="43">
        <f t="shared" si="40"/>
        <v>1071.42</v>
      </c>
      <c r="R74" s="43">
        <f t="shared" si="40"/>
        <v>1071.42</v>
      </c>
      <c r="S74" s="43">
        <f t="shared" si="40"/>
        <v>1071.42</v>
      </c>
      <c r="T74" s="43">
        <f t="shared" si="40"/>
        <v>1071.42</v>
      </c>
      <c r="U74" s="43">
        <f t="shared" si="40"/>
        <v>1071.42</v>
      </c>
      <c r="V74" s="43">
        <f t="shared" si="40"/>
        <v>1071.42</v>
      </c>
      <c r="W74" s="43">
        <f t="shared" si="40"/>
        <v>1071.42</v>
      </c>
      <c r="X74" s="43">
        <f t="shared" si="40"/>
        <v>1071.42</v>
      </c>
      <c r="Y74" s="43">
        <f t="shared" si="40"/>
        <v>1071.42</v>
      </c>
      <c r="Z74" s="43">
        <f t="shared" si="40"/>
        <v>1071.42</v>
      </c>
      <c r="AA74" s="43">
        <f t="shared" si="40"/>
        <v>1071.42</v>
      </c>
    </row>
    <row r="75" spans="1:27" ht="12.75" hidden="1" customHeight="1" outlineLevel="1" x14ac:dyDescent="0.2">
      <c r="A75" s="98" t="s">
        <v>1724</v>
      </c>
      <c r="B75" s="62" t="s">
        <v>81</v>
      </c>
      <c r="C75" s="42" t="s">
        <v>77</v>
      </c>
      <c r="D75" s="43">
        <v>6.71</v>
      </c>
      <c r="E75" s="43">
        <v>6.71</v>
      </c>
      <c r="F75" s="43">
        <v>6.71</v>
      </c>
      <c r="G75" s="43">
        <v>6.71</v>
      </c>
      <c r="H75" s="43">
        <v>6.71</v>
      </c>
      <c r="I75" s="43">
        <v>6.71</v>
      </c>
      <c r="J75" s="43">
        <v>6.71</v>
      </c>
      <c r="K75" s="43">
        <v>6.71</v>
      </c>
      <c r="L75" s="43">
        <v>6.71</v>
      </c>
      <c r="M75" s="43">
        <v>6.71</v>
      </c>
      <c r="N75" s="43">
        <v>6.71</v>
      </c>
      <c r="O75" s="43">
        <v>6.71</v>
      </c>
      <c r="P75" s="43">
        <v>6.71</v>
      </c>
      <c r="Q75" s="43">
        <v>6.71</v>
      </c>
      <c r="R75" s="43">
        <v>6.71</v>
      </c>
      <c r="S75" s="43">
        <v>6.71</v>
      </c>
      <c r="T75" s="43">
        <v>6.71</v>
      </c>
      <c r="U75" s="43">
        <v>6.71</v>
      </c>
      <c r="V75" s="43">
        <v>6.71</v>
      </c>
      <c r="W75" s="43">
        <v>6.71</v>
      </c>
      <c r="X75" s="43">
        <v>6.71</v>
      </c>
      <c r="Y75" s="43">
        <v>6.71</v>
      </c>
      <c r="Z75" s="43">
        <v>6.71</v>
      </c>
      <c r="AA75" s="43">
        <v>6.71</v>
      </c>
    </row>
    <row r="76" spans="1:27" ht="12.75" hidden="1" customHeight="1" outlineLevel="1" x14ac:dyDescent="0.2">
      <c r="A76" s="98" t="s">
        <v>1725</v>
      </c>
      <c r="B76" s="62" t="s">
        <v>79</v>
      </c>
      <c r="C76" s="42" t="s">
        <v>77</v>
      </c>
      <c r="D76" s="43">
        <f>$D$11</f>
        <v>330.69</v>
      </c>
      <c r="E76" s="43">
        <f t="shared" ref="E76:AA76" si="41">$D$11</f>
        <v>330.69</v>
      </c>
      <c r="F76" s="43">
        <f t="shared" si="41"/>
        <v>330.69</v>
      </c>
      <c r="G76" s="43">
        <f t="shared" si="41"/>
        <v>330.69</v>
      </c>
      <c r="H76" s="43">
        <f t="shared" si="41"/>
        <v>330.69</v>
      </c>
      <c r="I76" s="43">
        <f t="shared" si="41"/>
        <v>330.69</v>
      </c>
      <c r="J76" s="43">
        <f t="shared" si="41"/>
        <v>330.69</v>
      </c>
      <c r="K76" s="43">
        <f t="shared" si="41"/>
        <v>330.69</v>
      </c>
      <c r="L76" s="43">
        <f t="shared" si="41"/>
        <v>330.69</v>
      </c>
      <c r="M76" s="43">
        <f t="shared" si="41"/>
        <v>330.69</v>
      </c>
      <c r="N76" s="43">
        <f t="shared" si="41"/>
        <v>330.69</v>
      </c>
      <c r="O76" s="43">
        <f t="shared" si="41"/>
        <v>330.69</v>
      </c>
      <c r="P76" s="43">
        <f t="shared" si="41"/>
        <v>330.69</v>
      </c>
      <c r="Q76" s="43">
        <f t="shared" si="41"/>
        <v>330.69</v>
      </c>
      <c r="R76" s="43">
        <f t="shared" si="41"/>
        <v>330.69</v>
      </c>
      <c r="S76" s="43">
        <f t="shared" si="41"/>
        <v>330.69</v>
      </c>
      <c r="T76" s="43">
        <f t="shared" si="41"/>
        <v>330.69</v>
      </c>
      <c r="U76" s="43">
        <f t="shared" si="41"/>
        <v>330.69</v>
      </c>
      <c r="V76" s="43">
        <f t="shared" si="41"/>
        <v>330.69</v>
      </c>
      <c r="W76" s="43">
        <f t="shared" si="41"/>
        <v>330.69</v>
      </c>
      <c r="X76" s="43">
        <f t="shared" si="41"/>
        <v>330.69</v>
      </c>
      <c r="Y76" s="43">
        <f t="shared" si="41"/>
        <v>330.69</v>
      </c>
      <c r="Z76" s="43">
        <f t="shared" si="41"/>
        <v>330.69</v>
      </c>
      <c r="AA76" s="43">
        <f t="shared" si="41"/>
        <v>330.69</v>
      </c>
    </row>
    <row r="77" spans="1:27" ht="12.75" customHeight="1" collapsed="1" x14ac:dyDescent="0.2">
      <c r="A77" s="97" t="s">
        <v>1726</v>
      </c>
      <c r="B77" s="27" t="str">
        <f>"15"&amp;"."&amp;$B$800&amp;"."&amp;$B$801</f>
        <v>15.01.2023</v>
      </c>
      <c r="C77" s="89" t="s">
        <v>74</v>
      </c>
      <c r="D77" s="90">
        <f>ROUND(((D78+D79+D81+D80)/1000),5)</f>
        <v>2.6653600000000002</v>
      </c>
      <c r="E77" s="90">
        <f>ROUND(((E78+E79+E81+E80)/1000),5)</f>
        <v>2.6076199999999998</v>
      </c>
      <c r="F77" s="90">
        <f>ROUND(((F78+F79+F81+F80)/1000),5)</f>
        <v>2.5380400000000001</v>
      </c>
      <c r="G77" s="90">
        <f t="shared" ref="G77:AA77" si="42">ROUND(((G78+G79+G81+G80)/1000),5)</f>
        <v>2.5325299999999999</v>
      </c>
      <c r="H77" s="90">
        <f t="shared" si="42"/>
        <v>2.53694</v>
      </c>
      <c r="I77" s="90">
        <f t="shared" si="42"/>
        <v>2.5859399999999999</v>
      </c>
      <c r="J77" s="90">
        <f t="shared" si="42"/>
        <v>2.5983200000000002</v>
      </c>
      <c r="K77" s="90">
        <f t="shared" si="42"/>
        <v>2.79705</v>
      </c>
      <c r="L77" s="90">
        <f t="shared" si="42"/>
        <v>3.04555</v>
      </c>
      <c r="M77" s="90">
        <f t="shared" si="42"/>
        <v>3.11802</v>
      </c>
      <c r="N77" s="90">
        <f t="shared" si="42"/>
        <v>3.1868500000000002</v>
      </c>
      <c r="O77" s="90">
        <f t="shared" si="42"/>
        <v>3.2070099999999999</v>
      </c>
      <c r="P77" s="90">
        <f t="shared" si="42"/>
        <v>3.2100300000000002</v>
      </c>
      <c r="Q77" s="90">
        <f t="shared" si="42"/>
        <v>3.2121599999999999</v>
      </c>
      <c r="R77" s="90">
        <f t="shared" si="42"/>
        <v>3.1811400000000001</v>
      </c>
      <c r="S77" s="90">
        <f t="shared" si="42"/>
        <v>3.1899099999999998</v>
      </c>
      <c r="T77" s="90">
        <f t="shared" si="42"/>
        <v>3.2408700000000001</v>
      </c>
      <c r="U77" s="90">
        <f t="shared" si="42"/>
        <v>3.3027600000000001</v>
      </c>
      <c r="V77" s="90">
        <f t="shared" si="42"/>
        <v>3.3077299999999998</v>
      </c>
      <c r="W77" s="90">
        <f t="shared" si="42"/>
        <v>3.2366899999999998</v>
      </c>
      <c r="X77" s="90">
        <f t="shared" si="42"/>
        <v>3.2298300000000002</v>
      </c>
      <c r="Y77" s="90">
        <f t="shared" si="42"/>
        <v>3.1440999999999999</v>
      </c>
      <c r="Z77" s="90">
        <f t="shared" si="42"/>
        <v>3.0756800000000002</v>
      </c>
      <c r="AA77" s="90">
        <f t="shared" si="42"/>
        <v>2.81257</v>
      </c>
    </row>
    <row r="78" spans="1:27" ht="12.75" hidden="1" customHeight="1" outlineLevel="1" x14ac:dyDescent="0.2">
      <c r="A78" s="98" t="s">
        <v>1727</v>
      </c>
      <c r="B78" s="62" t="s">
        <v>236</v>
      </c>
      <c r="C78" s="42" t="s">
        <v>77</v>
      </c>
      <c r="D78" s="43">
        <v>1256.54</v>
      </c>
      <c r="E78" s="43">
        <v>1198.8</v>
      </c>
      <c r="F78" s="43">
        <v>1129.22</v>
      </c>
      <c r="G78" s="43">
        <v>1123.71</v>
      </c>
      <c r="H78" s="43">
        <v>1128.1199999999999</v>
      </c>
      <c r="I78" s="43">
        <v>1177.1199999999999</v>
      </c>
      <c r="J78" s="43">
        <v>1189.5</v>
      </c>
      <c r="K78" s="43">
        <v>1388.23</v>
      </c>
      <c r="L78" s="43">
        <v>1636.73</v>
      </c>
      <c r="M78" s="43">
        <v>1709.2</v>
      </c>
      <c r="N78" s="43">
        <v>1778.03</v>
      </c>
      <c r="O78" s="43">
        <v>1798.19</v>
      </c>
      <c r="P78" s="43">
        <v>1801.21</v>
      </c>
      <c r="Q78" s="43">
        <v>1803.34</v>
      </c>
      <c r="R78" s="43">
        <v>1772.32</v>
      </c>
      <c r="S78" s="43">
        <v>1781.09</v>
      </c>
      <c r="T78" s="43">
        <v>1832.05</v>
      </c>
      <c r="U78" s="43">
        <v>1893.94</v>
      </c>
      <c r="V78" s="43">
        <v>1898.91</v>
      </c>
      <c r="W78" s="43">
        <v>1827.87</v>
      </c>
      <c r="X78" s="43">
        <v>1821.01</v>
      </c>
      <c r="Y78" s="43">
        <v>1735.28</v>
      </c>
      <c r="Z78" s="43">
        <v>1666.86</v>
      </c>
      <c r="AA78" s="43">
        <v>1403.75</v>
      </c>
    </row>
    <row r="79" spans="1:27" ht="12.75" hidden="1" customHeight="1" outlineLevel="1" x14ac:dyDescent="0.2">
      <c r="A79" s="98" t="s">
        <v>1728</v>
      </c>
      <c r="B79" s="62" t="s">
        <v>88</v>
      </c>
      <c r="C79" s="42" t="s">
        <v>77</v>
      </c>
      <c r="D79" s="43">
        <f t="shared" ref="D79:AA79" si="43">$D$9</f>
        <v>1071.42</v>
      </c>
      <c r="E79" s="43">
        <f t="shared" si="43"/>
        <v>1071.42</v>
      </c>
      <c r="F79" s="43">
        <f t="shared" si="43"/>
        <v>1071.42</v>
      </c>
      <c r="G79" s="43">
        <f t="shared" si="43"/>
        <v>1071.42</v>
      </c>
      <c r="H79" s="43">
        <f t="shared" si="43"/>
        <v>1071.42</v>
      </c>
      <c r="I79" s="43">
        <f t="shared" si="43"/>
        <v>1071.42</v>
      </c>
      <c r="J79" s="43">
        <f t="shared" si="43"/>
        <v>1071.42</v>
      </c>
      <c r="K79" s="43">
        <f t="shared" si="43"/>
        <v>1071.42</v>
      </c>
      <c r="L79" s="43">
        <f t="shared" si="43"/>
        <v>1071.42</v>
      </c>
      <c r="M79" s="43">
        <f t="shared" si="43"/>
        <v>1071.42</v>
      </c>
      <c r="N79" s="43">
        <f t="shared" si="43"/>
        <v>1071.42</v>
      </c>
      <c r="O79" s="43">
        <f t="shared" si="43"/>
        <v>1071.42</v>
      </c>
      <c r="P79" s="43">
        <f t="shared" si="43"/>
        <v>1071.42</v>
      </c>
      <c r="Q79" s="43">
        <f t="shared" si="43"/>
        <v>1071.42</v>
      </c>
      <c r="R79" s="43">
        <f t="shared" si="43"/>
        <v>1071.42</v>
      </c>
      <c r="S79" s="43">
        <f t="shared" si="43"/>
        <v>1071.42</v>
      </c>
      <c r="T79" s="43">
        <f t="shared" si="43"/>
        <v>1071.42</v>
      </c>
      <c r="U79" s="43">
        <f t="shared" si="43"/>
        <v>1071.42</v>
      </c>
      <c r="V79" s="43">
        <f t="shared" si="43"/>
        <v>1071.42</v>
      </c>
      <c r="W79" s="43">
        <f t="shared" si="43"/>
        <v>1071.42</v>
      </c>
      <c r="X79" s="43">
        <f t="shared" si="43"/>
        <v>1071.42</v>
      </c>
      <c r="Y79" s="43">
        <f t="shared" si="43"/>
        <v>1071.42</v>
      </c>
      <c r="Z79" s="43">
        <f t="shared" si="43"/>
        <v>1071.42</v>
      </c>
      <c r="AA79" s="43">
        <f t="shared" si="43"/>
        <v>1071.42</v>
      </c>
    </row>
    <row r="80" spans="1:27" ht="12.75" hidden="1" customHeight="1" outlineLevel="1" x14ac:dyDescent="0.2">
      <c r="A80" s="98" t="s">
        <v>1729</v>
      </c>
      <c r="B80" s="62" t="s">
        <v>81</v>
      </c>
      <c r="C80" s="42" t="s">
        <v>77</v>
      </c>
      <c r="D80" s="43">
        <v>6.71</v>
      </c>
      <c r="E80" s="43">
        <v>6.71</v>
      </c>
      <c r="F80" s="43">
        <v>6.71</v>
      </c>
      <c r="G80" s="43">
        <v>6.71</v>
      </c>
      <c r="H80" s="43">
        <v>6.71</v>
      </c>
      <c r="I80" s="43">
        <v>6.71</v>
      </c>
      <c r="J80" s="43">
        <v>6.71</v>
      </c>
      <c r="K80" s="43">
        <v>6.71</v>
      </c>
      <c r="L80" s="43">
        <v>6.71</v>
      </c>
      <c r="M80" s="43">
        <v>6.71</v>
      </c>
      <c r="N80" s="43">
        <v>6.71</v>
      </c>
      <c r="O80" s="43">
        <v>6.71</v>
      </c>
      <c r="P80" s="43">
        <v>6.71</v>
      </c>
      <c r="Q80" s="43">
        <v>6.71</v>
      </c>
      <c r="R80" s="43">
        <v>6.71</v>
      </c>
      <c r="S80" s="43">
        <v>6.71</v>
      </c>
      <c r="T80" s="43">
        <v>6.71</v>
      </c>
      <c r="U80" s="43">
        <v>6.71</v>
      </c>
      <c r="V80" s="43">
        <v>6.71</v>
      </c>
      <c r="W80" s="43">
        <v>6.71</v>
      </c>
      <c r="X80" s="43">
        <v>6.71</v>
      </c>
      <c r="Y80" s="43">
        <v>6.71</v>
      </c>
      <c r="Z80" s="43">
        <v>6.71</v>
      </c>
      <c r="AA80" s="43">
        <v>6.71</v>
      </c>
    </row>
    <row r="81" spans="1:27" ht="12.75" hidden="1" customHeight="1" outlineLevel="1" x14ac:dyDescent="0.2">
      <c r="A81" s="98" t="s">
        <v>1730</v>
      </c>
      <c r="B81" s="62" t="s">
        <v>79</v>
      </c>
      <c r="C81" s="42" t="s">
        <v>77</v>
      </c>
      <c r="D81" s="43">
        <f>$D$11</f>
        <v>330.69</v>
      </c>
      <c r="E81" s="43">
        <f t="shared" ref="E81:AA81" si="44">$D$11</f>
        <v>330.69</v>
      </c>
      <c r="F81" s="43">
        <f t="shared" si="44"/>
        <v>330.69</v>
      </c>
      <c r="G81" s="43">
        <f t="shared" si="44"/>
        <v>330.69</v>
      </c>
      <c r="H81" s="43">
        <f t="shared" si="44"/>
        <v>330.69</v>
      </c>
      <c r="I81" s="43">
        <f t="shared" si="44"/>
        <v>330.69</v>
      </c>
      <c r="J81" s="43">
        <f t="shared" si="44"/>
        <v>330.69</v>
      </c>
      <c r="K81" s="43">
        <f t="shared" si="44"/>
        <v>330.69</v>
      </c>
      <c r="L81" s="43">
        <f t="shared" si="44"/>
        <v>330.69</v>
      </c>
      <c r="M81" s="43">
        <f t="shared" si="44"/>
        <v>330.69</v>
      </c>
      <c r="N81" s="43">
        <f t="shared" si="44"/>
        <v>330.69</v>
      </c>
      <c r="O81" s="43">
        <f t="shared" si="44"/>
        <v>330.69</v>
      </c>
      <c r="P81" s="43">
        <f t="shared" si="44"/>
        <v>330.69</v>
      </c>
      <c r="Q81" s="43">
        <f t="shared" si="44"/>
        <v>330.69</v>
      </c>
      <c r="R81" s="43">
        <f t="shared" si="44"/>
        <v>330.69</v>
      </c>
      <c r="S81" s="43">
        <f t="shared" si="44"/>
        <v>330.69</v>
      </c>
      <c r="T81" s="43">
        <f t="shared" si="44"/>
        <v>330.69</v>
      </c>
      <c r="U81" s="43">
        <f t="shared" si="44"/>
        <v>330.69</v>
      </c>
      <c r="V81" s="43">
        <f t="shared" si="44"/>
        <v>330.69</v>
      </c>
      <c r="W81" s="43">
        <f t="shared" si="44"/>
        <v>330.69</v>
      </c>
      <c r="X81" s="43">
        <f t="shared" si="44"/>
        <v>330.69</v>
      </c>
      <c r="Y81" s="43">
        <f t="shared" si="44"/>
        <v>330.69</v>
      </c>
      <c r="Z81" s="43">
        <f t="shared" si="44"/>
        <v>330.69</v>
      </c>
      <c r="AA81" s="43">
        <f t="shared" si="44"/>
        <v>330.69</v>
      </c>
    </row>
    <row r="82" spans="1:27" ht="12.75" customHeight="1" collapsed="1" x14ac:dyDescent="0.2">
      <c r="A82" s="97" t="s">
        <v>1731</v>
      </c>
      <c r="B82" s="27" t="str">
        <f>"16"&amp;"."&amp;$B$800&amp;"."&amp;$B$801</f>
        <v>16.01.2023</v>
      </c>
      <c r="C82" s="89" t="s">
        <v>74</v>
      </c>
      <c r="D82" s="90">
        <f>ROUND(((D83+D84+D86+D85)/1000),5)</f>
        <v>2.6610299999999998</v>
      </c>
      <c r="E82" s="90">
        <f>ROUND(((E83+E84+E86+E85)/1000),5)</f>
        <v>2.6015700000000002</v>
      </c>
      <c r="F82" s="90">
        <f>ROUND(((F83+F84+F86+F85)/1000),5)</f>
        <v>2.53931</v>
      </c>
      <c r="G82" s="90">
        <f t="shared" ref="G82:AA82" si="45">ROUND(((G83+G84+G86+G85)/1000),5)</f>
        <v>2.5303</v>
      </c>
      <c r="H82" s="90">
        <f t="shared" si="45"/>
        <v>2.5620400000000001</v>
      </c>
      <c r="I82" s="90">
        <f t="shared" si="45"/>
        <v>2.6554600000000002</v>
      </c>
      <c r="J82" s="90">
        <f t="shared" si="45"/>
        <v>2.9470999999999998</v>
      </c>
      <c r="K82" s="90">
        <f t="shared" si="45"/>
        <v>3.1179299999999999</v>
      </c>
      <c r="L82" s="90">
        <f t="shared" si="45"/>
        <v>3.3237899999999998</v>
      </c>
      <c r="M82" s="90">
        <f t="shared" si="45"/>
        <v>3.3662800000000002</v>
      </c>
      <c r="N82" s="90">
        <f t="shared" si="45"/>
        <v>3.39194</v>
      </c>
      <c r="O82" s="90">
        <f t="shared" si="45"/>
        <v>3.40368</v>
      </c>
      <c r="P82" s="90">
        <f t="shared" si="45"/>
        <v>3.40489</v>
      </c>
      <c r="Q82" s="90">
        <f t="shared" si="45"/>
        <v>3.41879</v>
      </c>
      <c r="R82" s="90">
        <f t="shared" si="45"/>
        <v>3.3759199999999998</v>
      </c>
      <c r="S82" s="90">
        <f t="shared" si="45"/>
        <v>3.37127</v>
      </c>
      <c r="T82" s="90">
        <f t="shared" si="45"/>
        <v>3.39975</v>
      </c>
      <c r="U82" s="90">
        <f t="shared" si="45"/>
        <v>3.4368500000000002</v>
      </c>
      <c r="V82" s="90">
        <f t="shared" si="45"/>
        <v>3.3565299999999998</v>
      </c>
      <c r="W82" s="90">
        <f t="shared" si="45"/>
        <v>3.3843899999999998</v>
      </c>
      <c r="X82" s="90">
        <f t="shared" si="45"/>
        <v>3.29182</v>
      </c>
      <c r="Y82" s="90">
        <f t="shared" si="45"/>
        <v>3.17442</v>
      </c>
      <c r="Z82" s="90">
        <f t="shared" si="45"/>
        <v>3.03714</v>
      </c>
      <c r="AA82" s="90">
        <f t="shared" si="45"/>
        <v>2.6672199999999999</v>
      </c>
    </row>
    <row r="83" spans="1:27" ht="12.75" hidden="1" customHeight="1" outlineLevel="1" x14ac:dyDescent="0.2">
      <c r="A83" s="98" t="s">
        <v>1732</v>
      </c>
      <c r="B83" s="62" t="s">
        <v>236</v>
      </c>
      <c r="C83" s="42" t="s">
        <v>77</v>
      </c>
      <c r="D83" s="43">
        <v>1252.21</v>
      </c>
      <c r="E83" s="43">
        <v>1192.75</v>
      </c>
      <c r="F83" s="43">
        <v>1130.49</v>
      </c>
      <c r="G83" s="43">
        <v>1121.48</v>
      </c>
      <c r="H83" s="43">
        <v>1153.22</v>
      </c>
      <c r="I83" s="43">
        <v>1246.6400000000001</v>
      </c>
      <c r="J83" s="43">
        <v>1538.28</v>
      </c>
      <c r="K83" s="43">
        <v>1709.11</v>
      </c>
      <c r="L83" s="43">
        <v>1914.97</v>
      </c>
      <c r="M83" s="43">
        <v>1957.46</v>
      </c>
      <c r="N83" s="43">
        <v>1983.12</v>
      </c>
      <c r="O83" s="43">
        <v>1994.86</v>
      </c>
      <c r="P83" s="43">
        <v>1996.07</v>
      </c>
      <c r="Q83" s="43">
        <v>2009.97</v>
      </c>
      <c r="R83" s="43">
        <v>1967.1</v>
      </c>
      <c r="S83" s="43">
        <v>1962.45</v>
      </c>
      <c r="T83" s="43">
        <v>1990.93</v>
      </c>
      <c r="U83" s="43">
        <v>2028.03</v>
      </c>
      <c r="V83" s="43">
        <v>1947.71</v>
      </c>
      <c r="W83" s="43">
        <v>1975.57</v>
      </c>
      <c r="X83" s="43">
        <v>1883</v>
      </c>
      <c r="Y83" s="43">
        <v>1765.6</v>
      </c>
      <c r="Z83" s="43">
        <v>1628.32</v>
      </c>
      <c r="AA83" s="43">
        <v>1258.4000000000001</v>
      </c>
    </row>
    <row r="84" spans="1:27" ht="12.75" hidden="1" customHeight="1" outlineLevel="1" x14ac:dyDescent="0.2">
      <c r="A84" s="98" t="s">
        <v>1733</v>
      </c>
      <c r="B84" s="62" t="s">
        <v>88</v>
      </c>
      <c r="C84" s="42" t="s">
        <v>77</v>
      </c>
      <c r="D84" s="43">
        <f t="shared" ref="D84:AA84" si="46">$D$9</f>
        <v>1071.42</v>
      </c>
      <c r="E84" s="43">
        <f t="shared" si="46"/>
        <v>1071.42</v>
      </c>
      <c r="F84" s="43">
        <f t="shared" si="46"/>
        <v>1071.42</v>
      </c>
      <c r="G84" s="43">
        <f t="shared" si="46"/>
        <v>1071.42</v>
      </c>
      <c r="H84" s="43">
        <f t="shared" si="46"/>
        <v>1071.42</v>
      </c>
      <c r="I84" s="43">
        <f t="shared" si="46"/>
        <v>1071.42</v>
      </c>
      <c r="J84" s="43">
        <f t="shared" si="46"/>
        <v>1071.42</v>
      </c>
      <c r="K84" s="43">
        <f t="shared" si="46"/>
        <v>1071.42</v>
      </c>
      <c r="L84" s="43">
        <f t="shared" si="46"/>
        <v>1071.42</v>
      </c>
      <c r="M84" s="43">
        <f t="shared" si="46"/>
        <v>1071.42</v>
      </c>
      <c r="N84" s="43">
        <f t="shared" si="46"/>
        <v>1071.42</v>
      </c>
      <c r="O84" s="43">
        <f t="shared" si="46"/>
        <v>1071.42</v>
      </c>
      <c r="P84" s="43">
        <f t="shared" si="46"/>
        <v>1071.42</v>
      </c>
      <c r="Q84" s="43">
        <f t="shared" si="46"/>
        <v>1071.42</v>
      </c>
      <c r="R84" s="43">
        <f t="shared" si="46"/>
        <v>1071.42</v>
      </c>
      <c r="S84" s="43">
        <f t="shared" si="46"/>
        <v>1071.42</v>
      </c>
      <c r="T84" s="43">
        <f t="shared" si="46"/>
        <v>1071.42</v>
      </c>
      <c r="U84" s="43">
        <f t="shared" si="46"/>
        <v>1071.42</v>
      </c>
      <c r="V84" s="43">
        <f t="shared" si="46"/>
        <v>1071.42</v>
      </c>
      <c r="W84" s="43">
        <f t="shared" si="46"/>
        <v>1071.42</v>
      </c>
      <c r="X84" s="43">
        <f t="shared" si="46"/>
        <v>1071.42</v>
      </c>
      <c r="Y84" s="43">
        <f t="shared" si="46"/>
        <v>1071.42</v>
      </c>
      <c r="Z84" s="43">
        <f t="shared" si="46"/>
        <v>1071.42</v>
      </c>
      <c r="AA84" s="43">
        <f t="shared" si="46"/>
        <v>1071.42</v>
      </c>
    </row>
    <row r="85" spans="1:27" ht="12.75" hidden="1" customHeight="1" outlineLevel="1" x14ac:dyDescent="0.2">
      <c r="A85" s="98" t="s">
        <v>1734</v>
      </c>
      <c r="B85" s="62" t="s">
        <v>81</v>
      </c>
      <c r="C85" s="42" t="s">
        <v>77</v>
      </c>
      <c r="D85" s="43">
        <v>6.71</v>
      </c>
      <c r="E85" s="43">
        <v>6.71</v>
      </c>
      <c r="F85" s="43">
        <v>6.71</v>
      </c>
      <c r="G85" s="43">
        <v>6.71</v>
      </c>
      <c r="H85" s="43">
        <v>6.71</v>
      </c>
      <c r="I85" s="43">
        <v>6.71</v>
      </c>
      <c r="J85" s="43">
        <v>6.71</v>
      </c>
      <c r="K85" s="43">
        <v>6.71</v>
      </c>
      <c r="L85" s="43">
        <v>6.71</v>
      </c>
      <c r="M85" s="43">
        <v>6.71</v>
      </c>
      <c r="N85" s="43">
        <v>6.71</v>
      </c>
      <c r="O85" s="43">
        <v>6.71</v>
      </c>
      <c r="P85" s="43">
        <v>6.71</v>
      </c>
      <c r="Q85" s="43">
        <v>6.71</v>
      </c>
      <c r="R85" s="43">
        <v>6.71</v>
      </c>
      <c r="S85" s="43">
        <v>6.71</v>
      </c>
      <c r="T85" s="43">
        <v>6.71</v>
      </c>
      <c r="U85" s="43">
        <v>6.71</v>
      </c>
      <c r="V85" s="43">
        <v>6.71</v>
      </c>
      <c r="W85" s="43">
        <v>6.71</v>
      </c>
      <c r="X85" s="43">
        <v>6.71</v>
      </c>
      <c r="Y85" s="43">
        <v>6.71</v>
      </c>
      <c r="Z85" s="43">
        <v>6.71</v>
      </c>
      <c r="AA85" s="43">
        <v>6.71</v>
      </c>
    </row>
    <row r="86" spans="1:27" ht="12.75" hidden="1" customHeight="1" outlineLevel="1" x14ac:dyDescent="0.2">
      <c r="A86" s="98" t="s">
        <v>1735</v>
      </c>
      <c r="B86" s="62" t="s">
        <v>79</v>
      </c>
      <c r="C86" s="42" t="s">
        <v>77</v>
      </c>
      <c r="D86" s="43">
        <f>$D$11</f>
        <v>330.69</v>
      </c>
      <c r="E86" s="43">
        <f t="shared" ref="E86:AA86" si="47">$D$11</f>
        <v>330.69</v>
      </c>
      <c r="F86" s="43">
        <f t="shared" si="47"/>
        <v>330.69</v>
      </c>
      <c r="G86" s="43">
        <f t="shared" si="47"/>
        <v>330.69</v>
      </c>
      <c r="H86" s="43">
        <f t="shared" si="47"/>
        <v>330.69</v>
      </c>
      <c r="I86" s="43">
        <f t="shared" si="47"/>
        <v>330.69</v>
      </c>
      <c r="J86" s="43">
        <f t="shared" si="47"/>
        <v>330.69</v>
      </c>
      <c r="K86" s="43">
        <f t="shared" si="47"/>
        <v>330.69</v>
      </c>
      <c r="L86" s="43">
        <f t="shared" si="47"/>
        <v>330.69</v>
      </c>
      <c r="M86" s="43">
        <f t="shared" si="47"/>
        <v>330.69</v>
      </c>
      <c r="N86" s="43">
        <f t="shared" si="47"/>
        <v>330.69</v>
      </c>
      <c r="O86" s="43">
        <f t="shared" si="47"/>
        <v>330.69</v>
      </c>
      <c r="P86" s="43">
        <f t="shared" si="47"/>
        <v>330.69</v>
      </c>
      <c r="Q86" s="43">
        <f t="shared" si="47"/>
        <v>330.69</v>
      </c>
      <c r="R86" s="43">
        <f t="shared" si="47"/>
        <v>330.69</v>
      </c>
      <c r="S86" s="43">
        <f t="shared" si="47"/>
        <v>330.69</v>
      </c>
      <c r="T86" s="43">
        <f t="shared" si="47"/>
        <v>330.69</v>
      </c>
      <c r="U86" s="43">
        <f t="shared" si="47"/>
        <v>330.69</v>
      </c>
      <c r="V86" s="43">
        <f t="shared" si="47"/>
        <v>330.69</v>
      </c>
      <c r="W86" s="43">
        <f t="shared" si="47"/>
        <v>330.69</v>
      </c>
      <c r="X86" s="43">
        <f t="shared" si="47"/>
        <v>330.69</v>
      </c>
      <c r="Y86" s="43">
        <f t="shared" si="47"/>
        <v>330.69</v>
      </c>
      <c r="Z86" s="43">
        <f t="shared" si="47"/>
        <v>330.69</v>
      </c>
      <c r="AA86" s="43">
        <f t="shared" si="47"/>
        <v>330.69</v>
      </c>
    </row>
    <row r="87" spans="1:27" ht="12.75" customHeight="1" collapsed="1" x14ac:dyDescent="0.2">
      <c r="A87" s="97" t="s">
        <v>1736</v>
      </c>
      <c r="B87" s="27" t="str">
        <f>"17"&amp;"."&amp;$B$800&amp;"."&amp;$B$801</f>
        <v>17.01.2023</v>
      </c>
      <c r="C87" s="89" t="s">
        <v>74</v>
      </c>
      <c r="D87" s="90">
        <f>ROUND(((D88+D89+D91+D90)/1000),5)</f>
        <v>2.50528</v>
      </c>
      <c r="E87" s="90">
        <f>ROUND(((E88+E89+E91+E90)/1000),5)</f>
        <v>2.47281</v>
      </c>
      <c r="F87" s="90">
        <f>ROUND(((F88+F89+F91+F90)/1000),5)</f>
        <v>2.4586199999999998</v>
      </c>
      <c r="G87" s="90">
        <f t="shared" ref="G87:AA87" si="48">ROUND(((G88+G89+G91+G90)/1000),5)</f>
        <v>2.45642</v>
      </c>
      <c r="H87" s="90">
        <f t="shared" si="48"/>
        <v>2.4715799999999999</v>
      </c>
      <c r="I87" s="90">
        <f t="shared" si="48"/>
        <v>2.5238499999999999</v>
      </c>
      <c r="J87" s="90">
        <f t="shared" si="48"/>
        <v>2.73325</v>
      </c>
      <c r="K87" s="90">
        <f t="shared" si="48"/>
        <v>3.07342</v>
      </c>
      <c r="L87" s="90">
        <f t="shared" si="48"/>
        <v>3.1242200000000002</v>
      </c>
      <c r="M87" s="90">
        <f t="shared" si="48"/>
        <v>3.1787000000000001</v>
      </c>
      <c r="N87" s="90">
        <f t="shared" si="48"/>
        <v>3.2014499999999999</v>
      </c>
      <c r="O87" s="90">
        <f t="shared" si="48"/>
        <v>3.2248700000000001</v>
      </c>
      <c r="P87" s="90">
        <f t="shared" si="48"/>
        <v>3.2090000000000001</v>
      </c>
      <c r="Q87" s="90">
        <f t="shared" si="48"/>
        <v>3.21652</v>
      </c>
      <c r="R87" s="90">
        <f t="shared" si="48"/>
        <v>3.1765699999999999</v>
      </c>
      <c r="S87" s="90">
        <f t="shared" si="48"/>
        <v>3.1685099999999999</v>
      </c>
      <c r="T87" s="90">
        <f t="shared" si="48"/>
        <v>3.2149299999999998</v>
      </c>
      <c r="U87" s="90">
        <f t="shared" si="48"/>
        <v>3.2562600000000002</v>
      </c>
      <c r="V87" s="90">
        <f t="shared" si="48"/>
        <v>3.2365699999999999</v>
      </c>
      <c r="W87" s="90">
        <f t="shared" si="48"/>
        <v>3.1948400000000001</v>
      </c>
      <c r="X87" s="90">
        <f t="shared" si="48"/>
        <v>3.18079</v>
      </c>
      <c r="Y87" s="90">
        <f t="shared" si="48"/>
        <v>3.1257299999999999</v>
      </c>
      <c r="Z87" s="90">
        <f t="shared" si="48"/>
        <v>2.9050699999999998</v>
      </c>
      <c r="AA87" s="90">
        <f t="shared" si="48"/>
        <v>2.60066</v>
      </c>
    </row>
    <row r="88" spans="1:27" ht="12.75" hidden="1" customHeight="1" outlineLevel="1" x14ac:dyDescent="0.2">
      <c r="A88" s="98" t="s">
        <v>1737</v>
      </c>
      <c r="B88" s="62" t="s">
        <v>236</v>
      </c>
      <c r="C88" s="42" t="s">
        <v>77</v>
      </c>
      <c r="D88" s="43">
        <v>1096.46</v>
      </c>
      <c r="E88" s="43">
        <v>1063.99</v>
      </c>
      <c r="F88" s="43">
        <v>1049.8</v>
      </c>
      <c r="G88" s="43">
        <v>1047.5999999999999</v>
      </c>
      <c r="H88" s="43">
        <v>1062.76</v>
      </c>
      <c r="I88" s="43">
        <v>1115.03</v>
      </c>
      <c r="J88" s="43">
        <v>1324.43</v>
      </c>
      <c r="K88" s="43">
        <v>1664.6</v>
      </c>
      <c r="L88" s="43">
        <v>1715.4</v>
      </c>
      <c r="M88" s="43">
        <v>1769.88</v>
      </c>
      <c r="N88" s="43">
        <v>1792.63</v>
      </c>
      <c r="O88" s="43">
        <v>1816.05</v>
      </c>
      <c r="P88" s="43">
        <v>1800.18</v>
      </c>
      <c r="Q88" s="43">
        <v>1807.7</v>
      </c>
      <c r="R88" s="43">
        <v>1767.75</v>
      </c>
      <c r="S88" s="43">
        <v>1759.69</v>
      </c>
      <c r="T88" s="43">
        <v>1806.11</v>
      </c>
      <c r="U88" s="43">
        <v>1847.44</v>
      </c>
      <c r="V88" s="43">
        <v>1827.75</v>
      </c>
      <c r="W88" s="43">
        <v>1786.02</v>
      </c>
      <c r="X88" s="43">
        <v>1771.97</v>
      </c>
      <c r="Y88" s="43">
        <v>1716.91</v>
      </c>
      <c r="Z88" s="43">
        <v>1496.25</v>
      </c>
      <c r="AA88" s="43">
        <v>1191.8399999999999</v>
      </c>
    </row>
    <row r="89" spans="1:27" ht="12.75" hidden="1" customHeight="1" outlineLevel="1" x14ac:dyDescent="0.2">
      <c r="A89" s="98" t="s">
        <v>1738</v>
      </c>
      <c r="B89" s="62" t="s">
        <v>88</v>
      </c>
      <c r="C89" s="42" t="s">
        <v>77</v>
      </c>
      <c r="D89" s="43">
        <f t="shared" ref="D89:AA89" si="49">$D$9</f>
        <v>1071.42</v>
      </c>
      <c r="E89" s="43">
        <f t="shared" si="49"/>
        <v>1071.42</v>
      </c>
      <c r="F89" s="43">
        <f t="shared" si="49"/>
        <v>1071.42</v>
      </c>
      <c r="G89" s="43">
        <f t="shared" si="49"/>
        <v>1071.42</v>
      </c>
      <c r="H89" s="43">
        <f t="shared" si="49"/>
        <v>1071.42</v>
      </c>
      <c r="I89" s="43">
        <f t="shared" si="49"/>
        <v>1071.42</v>
      </c>
      <c r="J89" s="43">
        <f t="shared" si="49"/>
        <v>1071.42</v>
      </c>
      <c r="K89" s="43">
        <f t="shared" si="49"/>
        <v>1071.42</v>
      </c>
      <c r="L89" s="43">
        <f t="shared" si="49"/>
        <v>1071.42</v>
      </c>
      <c r="M89" s="43">
        <f t="shared" si="49"/>
        <v>1071.42</v>
      </c>
      <c r="N89" s="43">
        <f t="shared" si="49"/>
        <v>1071.42</v>
      </c>
      <c r="O89" s="43">
        <f t="shared" si="49"/>
        <v>1071.42</v>
      </c>
      <c r="P89" s="43">
        <f t="shared" si="49"/>
        <v>1071.42</v>
      </c>
      <c r="Q89" s="43">
        <f t="shared" si="49"/>
        <v>1071.42</v>
      </c>
      <c r="R89" s="43">
        <f t="shared" si="49"/>
        <v>1071.42</v>
      </c>
      <c r="S89" s="43">
        <f t="shared" si="49"/>
        <v>1071.42</v>
      </c>
      <c r="T89" s="43">
        <f t="shared" si="49"/>
        <v>1071.42</v>
      </c>
      <c r="U89" s="43">
        <f t="shared" si="49"/>
        <v>1071.42</v>
      </c>
      <c r="V89" s="43">
        <f t="shared" si="49"/>
        <v>1071.42</v>
      </c>
      <c r="W89" s="43">
        <f t="shared" si="49"/>
        <v>1071.42</v>
      </c>
      <c r="X89" s="43">
        <f t="shared" si="49"/>
        <v>1071.42</v>
      </c>
      <c r="Y89" s="43">
        <f t="shared" si="49"/>
        <v>1071.42</v>
      </c>
      <c r="Z89" s="43">
        <f t="shared" si="49"/>
        <v>1071.42</v>
      </c>
      <c r="AA89" s="43">
        <f t="shared" si="49"/>
        <v>1071.42</v>
      </c>
    </row>
    <row r="90" spans="1:27" ht="12.75" hidden="1" customHeight="1" outlineLevel="1" x14ac:dyDescent="0.2">
      <c r="A90" s="98" t="s">
        <v>1739</v>
      </c>
      <c r="B90" s="62" t="s">
        <v>81</v>
      </c>
      <c r="C90" s="42" t="s">
        <v>77</v>
      </c>
      <c r="D90" s="43">
        <v>6.71</v>
      </c>
      <c r="E90" s="43">
        <v>6.71</v>
      </c>
      <c r="F90" s="43">
        <v>6.71</v>
      </c>
      <c r="G90" s="43">
        <v>6.71</v>
      </c>
      <c r="H90" s="43">
        <v>6.71</v>
      </c>
      <c r="I90" s="43">
        <v>6.71</v>
      </c>
      <c r="J90" s="43">
        <v>6.71</v>
      </c>
      <c r="K90" s="43">
        <v>6.71</v>
      </c>
      <c r="L90" s="43">
        <v>6.71</v>
      </c>
      <c r="M90" s="43">
        <v>6.71</v>
      </c>
      <c r="N90" s="43">
        <v>6.71</v>
      </c>
      <c r="O90" s="43">
        <v>6.71</v>
      </c>
      <c r="P90" s="43">
        <v>6.71</v>
      </c>
      <c r="Q90" s="43">
        <v>6.71</v>
      </c>
      <c r="R90" s="43">
        <v>6.71</v>
      </c>
      <c r="S90" s="43">
        <v>6.71</v>
      </c>
      <c r="T90" s="43">
        <v>6.71</v>
      </c>
      <c r="U90" s="43">
        <v>6.71</v>
      </c>
      <c r="V90" s="43">
        <v>6.71</v>
      </c>
      <c r="W90" s="43">
        <v>6.71</v>
      </c>
      <c r="X90" s="43">
        <v>6.71</v>
      </c>
      <c r="Y90" s="43">
        <v>6.71</v>
      </c>
      <c r="Z90" s="43">
        <v>6.71</v>
      </c>
      <c r="AA90" s="43">
        <v>6.71</v>
      </c>
    </row>
    <row r="91" spans="1:27" ht="12.75" hidden="1" customHeight="1" outlineLevel="1" x14ac:dyDescent="0.2">
      <c r="A91" s="98" t="s">
        <v>1740</v>
      </c>
      <c r="B91" s="62" t="s">
        <v>79</v>
      </c>
      <c r="C91" s="42" t="s">
        <v>77</v>
      </c>
      <c r="D91" s="43">
        <f>$D$11</f>
        <v>330.69</v>
      </c>
      <c r="E91" s="43">
        <f t="shared" ref="E91:AA91" si="50">$D$11</f>
        <v>330.69</v>
      </c>
      <c r="F91" s="43">
        <f t="shared" si="50"/>
        <v>330.69</v>
      </c>
      <c r="G91" s="43">
        <f t="shared" si="50"/>
        <v>330.69</v>
      </c>
      <c r="H91" s="43">
        <f t="shared" si="50"/>
        <v>330.69</v>
      </c>
      <c r="I91" s="43">
        <f t="shared" si="50"/>
        <v>330.69</v>
      </c>
      <c r="J91" s="43">
        <f t="shared" si="50"/>
        <v>330.69</v>
      </c>
      <c r="K91" s="43">
        <f t="shared" si="50"/>
        <v>330.69</v>
      </c>
      <c r="L91" s="43">
        <f t="shared" si="50"/>
        <v>330.69</v>
      </c>
      <c r="M91" s="43">
        <f t="shared" si="50"/>
        <v>330.69</v>
      </c>
      <c r="N91" s="43">
        <f t="shared" si="50"/>
        <v>330.69</v>
      </c>
      <c r="O91" s="43">
        <f t="shared" si="50"/>
        <v>330.69</v>
      </c>
      <c r="P91" s="43">
        <f t="shared" si="50"/>
        <v>330.69</v>
      </c>
      <c r="Q91" s="43">
        <f t="shared" si="50"/>
        <v>330.69</v>
      </c>
      <c r="R91" s="43">
        <f t="shared" si="50"/>
        <v>330.69</v>
      </c>
      <c r="S91" s="43">
        <f t="shared" si="50"/>
        <v>330.69</v>
      </c>
      <c r="T91" s="43">
        <f t="shared" si="50"/>
        <v>330.69</v>
      </c>
      <c r="U91" s="43">
        <f t="shared" si="50"/>
        <v>330.69</v>
      </c>
      <c r="V91" s="43">
        <f t="shared" si="50"/>
        <v>330.69</v>
      </c>
      <c r="W91" s="43">
        <f t="shared" si="50"/>
        <v>330.69</v>
      </c>
      <c r="X91" s="43">
        <f t="shared" si="50"/>
        <v>330.69</v>
      </c>
      <c r="Y91" s="43">
        <f t="shared" si="50"/>
        <v>330.69</v>
      </c>
      <c r="Z91" s="43">
        <f t="shared" si="50"/>
        <v>330.69</v>
      </c>
      <c r="AA91" s="43">
        <f t="shared" si="50"/>
        <v>330.69</v>
      </c>
    </row>
    <row r="92" spans="1:27" ht="12.75" customHeight="1" collapsed="1" x14ac:dyDescent="0.2">
      <c r="A92" s="97" t="s">
        <v>1741</v>
      </c>
      <c r="B92" s="27" t="str">
        <f>"18"&amp;"."&amp;$B$800&amp;"."&amp;$B$801</f>
        <v>18.01.2023</v>
      </c>
      <c r="C92" s="89" t="s">
        <v>74</v>
      </c>
      <c r="D92" s="90">
        <f>ROUND(((D93+D94+D96+D95)/1000),5)</f>
        <v>2.54298</v>
      </c>
      <c r="E92" s="90">
        <f>ROUND(((E93+E94+E96+E95)/1000),5)</f>
        <v>2.5093299999999998</v>
      </c>
      <c r="F92" s="90">
        <f>ROUND(((F93+F94+F96+F95)/1000),5)</f>
        <v>2.4885000000000002</v>
      </c>
      <c r="G92" s="90">
        <f t="shared" ref="G92:AA92" si="51">ROUND(((G93+G94+G96+G95)/1000),5)</f>
        <v>2.4873400000000001</v>
      </c>
      <c r="H92" s="90">
        <f t="shared" si="51"/>
        <v>2.5133800000000002</v>
      </c>
      <c r="I92" s="90">
        <f t="shared" si="51"/>
        <v>2.5741200000000002</v>
      </c>
      <c r="J92" s="90">
        <f t="shared" si="51"/>
        <v>2.8752599999999999</v>
      </c>
      <c r="K92" s="90">
        <f t="shared" si="51"/>
        <v>3.0895100000000002</v>
      </c>
      <c r="L92" s="90">
        <f t="shared" si="51"/>
        <v>3.20051</v>
      </c>
      <c r="M92" s="90">
        <f t="shared" si="51"/>
        <v>3.2342900000000001</v>
      </c>
      <c r="N92" s="90">
        <f t="shared" si="51"/>
        <v>3.2529599999999999</v>
      </c>
      <c r="O92" s="90">
        <f t="shared" si="51"/>
        <v>3.2851400000000002</v>
      </c>
      <c r="P92" s="90">
        <f t="shared" si="51"/>
        <v>3.2637200000000002</v>
      </c>
      <c r="Q92" s="90">
        <f t="shared" si="51"/>
        <v>3.2734100000000002</v>
      </c>
      <c r="R92" s="90">
        <f t="shared" si="51"/>
        <v>3.27651</v>
      </c>
      <c r="S92" s="90">
        <f t="shared" si="51"/>
        <v>3.2370899999999998</v>
      </c>
      <c r="T92" s="90">
        <f t="shared" si="51"/>
        <v>3.2760600000000002</v>
      </c>
      <c r="U92" s="90">
        <f t="shared" si="51"/>
        <v>3.2841900000000002</v>
      </c>
      <c r="V92" s="90">
        <f t="shared" si="51"/>
        <v>3.27888</v>
      </c>
      <c r="W92" s="90">
        <f t="shared" si="51"/>
        <v>3.2486299999999999</v>
      </c>
      <c r="X92" s="90">
        <f t="shared" si="51"/>
        <v>3.19428</v>
      </c>
      <c r="Y92" s="90">
        <f t="shared" si="51"/>
        <v>3.1095999999999999</v>
      </c>
      <c r="Z92" s="90">
        <f t="shared" si="51"/>
        <v>2.8773</v>
      </c>
      <c r="AA92" s="90">
        <f t="shared" si="51"/>
        <v>2.5536799999999999</v>
      </c>
    </row>
    <row r="93" spans="1:27" ht="12.75" hidden="1" customHeight="1" outlineLevel="1" x14ac:dyDescent="0.2">
      <c r="A93" s="98" t="s">
        <v>1742</v>
      </c>
      <c r="B93" s="62" t="s">
        <v>236</v>
      </c>
      <c r="C93" s="42" t="s">
        <v>77</v>
      </c>
      <c r="D93" s="43">
        <v>1134.1600000000001</v>
      </c>
      <c r="E93" s="43">
        <v>1100.51</v>
      </c>
      <c r="F93" s="43">
        <v>1079.68</v>
      </c>
      <c r="G93" s="43">
        <v>1078.52</v>
      </c>
      <c r="H93" s="43">
        <v>1104.56</v>
      </c>
      <c r="I93" s="43">
        <v>1165.3</v>
      </c>
      <c r="J93" s="43">
        <v>1466.44</v>
      </c>
      <c r="K93" s="43">
        <v>1680.69</v>
      </c>
      <c r="L93" s="43">
        <v>1791.69</v>
      </c>
      <c r="M93" s="43">
        <v>1825.47</v>
      </c>
      <c r="N93" s="43">
        <v>1844.14</v>
      </c>
      <c r="O93" s="43">
        <v>1876.32</v>
      </c>
      <c r="P93" s="43">
        <v>1854.9</v>
      </c>
      <c r="Q93" s="43">
        <v>1864.59</v>
      </c>
      <c r="R93" s="43">
        <v>1867.69</v>
      </c>
      <c r="S93" s="43">
        <v>1828.27</v>
      </c>
      <c r="T93" s="43">
        <v>1867.24</v>
      </c>
      <c r="U93" s="43">
        <v>1875.37</v>
      </c>
      <c r="V93" s="43">
        <v>1870.06</v>
      </c>
      <c r="W93" s="43">
        <v>1839.81</v>
      </c>
      <c r="X93" s="43">
        <v>1785.46</v>
      </c>
      <c r="Y93" s="43">
        <v>1700.78</v>
      </c>
      <c r="Z93" s="43">
        <v>1468.48</v>
      </c>
      <c r="AA93" s="43">
        <v>1144.8599999999999</v>
      </c>
    </row>
    <row r="94" spans="1:27" ht="12.75" hidden="1" customHeight="1" outlineLevel="1" x14ac:dyDescent="0.2">
      <c r="A94" s="98" t="s">
        <v>1743</v>
      </c>
      <c r="B94" s="62" t="s">
        <v>88</v>
      </c>
      <c r="C94" s="42" t="s">
        <v>77</v>
      </c>
      <c r="D94" s="43">
        <f t="shared" ref="D94:AA94" si="52">$D$9</f>
        <v>1071.42</v>
      </c>
      <c r="E94" s="43">
        <f t="shared" si="52"/>
        <v>1071.42</v>
      </c>
      <c r="F94" s="43">
        <f t="shared" si="52"/>
        <v>1071.42</v>
      </c>
      <c r="G94" s="43">
        <f t="shared" si="52"/>
        <v>1071.42</v>
      </c>
      <c r="H94" s="43">
        <f t="shared" si="52"/>
        <v>1071.42</v>
      </c>
      <c r="I94" s="43">
        <f t="shared" si="52"/>
        <v>1071.42</v>
      </c>
      <c r="J94" s="43">
        <f t="shared" si="52"/>
        <v>1071.42</v>
      </c>
      <c r="K94" s="43">
        <f t="shared" si="52"/>
        <v>1071.42</v>
      </c>
      <c r="L94" s="43">
        <f t="shared" si="52"/>
        <v>1071.42</v>
      </c>
      <c r="M94" s="43">
        <f t="shared" si="52"/>
        <v>1071.42</v>
      </c>
      <c r="N94" s="43">
        <f t="shared" si="52"/>
        <v>1071.42</v>
      </c>
      <c r="O94" s="43">
        <f t="shared" si="52"/>
        <v>1071.42</v>
      </c>
      <c r="P94" s="43">
        <f t="shared" si="52"/>
        <v>1071.42</v>
      </c>
      <c r="Q94" s="43">
        <f t="shared" si="52"/>
        <v>1071.42</v>
      </c>
      <c r="R94" s="43">
        <f t="shared" si="52"/>
        <v>1071.42</v>
      </c>
      <c r="S94" s="43">
        <f t="shared" si="52"/>
        <v>1071.42</v>
      </c>
      <c r="T94" s="43">
        <f t="shared" si="52"/>
        <v>1071.42</v>
      </c>
      <c r="U94" s="43">
        <f t="shared" si="52"/>
        <v>1071.42</v>
      </c>
      <c r="V94" s="43">
        <f t="shared" si="52"/>
        <v>1071.42</v>
      </c>
      <c r="W94" s="43">
        <f t="shared" si="52"/>
        <v>1071.42</v>
      </c>
      <c r="X94" s="43">
        <f t="shared" si="52"/>
        <v>1071.42</v>
      </c>
      <c r="Y94" s="43">
        <f t="shared" si="52"/>
        <v>1071.42</v>
      </c>
      <c r="Z94" s="43">
        <f t="shared" si="52"/>
        <v>1071.42</v>
      </c>
      <c r="AA94" s="43">
        <f t="shared" si="52"/>
        <v>1071.42</v>
      </c>
    </row>
    <row r="95" spans="1:27" ht="12.75" hidden="1" customHeight="1" outlineLevel="1" x14ac:dyDescent="0.2">
      <c r="A95" s="98" t="s">
        <v>1744</v>
      </c>
      <c r="B95" s="62" t="s">
        <v>81</v>
      </c>
      <c r="C95" s="42" t="s">
        <v>77</v>
      </c>
      <c r="D95" s="43">
        <v>6.71</v>
      </c>
      <c r="E95" s="43">
        <v>6.71</v>
      </c>
      <c r="F95" s="43">
        <v>6.71</v>
      </c>
      <c r="G95" s="43">
        <v>6.71</v>
      </c>
      <c r="H95" s="43">
        <v>6.71</v>
      </c>
      <c r="I95" s="43">
        <v>6.71</v>
      </c>
      <c r="J95" s="43">
        <v>6.71</v>
      </c>
      <c r="K95" s="43">
        <v>6.71</v>
      </c>
      <c r="L95" s="43">
        <v>6.71</v>
      </c>
      <c r="M95" s="43">
        <v>6.71</v>
      </c>
      <c r="N95" s="43">
        <v>6.71</v>
      </c>
      <c r="O95" s="43">
        <v>6.71</v>
      </c>
      <c r="P95" s="43">
        <v>6.71</v>
      </c>
      <c r="Q95" s="43">
        <v>6.71</v>
      </c>
      <c r="R95" s="43">
        <v>6.71</v>
      </c>
      <c r="S95" s="43">
        <v>6.71</v>
      </c>
      <c r="T95" s="43">
        <v>6.71</v>
      </c>
      <c r="U95" s="43">
        <v>6.71</v>
      </c>
      <c r="V95" s="43">
        <v>6.71</v>
      </c>
      <c r="W95" s="43">
        <v>6.71</v>
      </c>
      <c r="X95" s="43">
        <v>6.71</v>
      </c>
      <c r="Y95" s="43">
        <v>6.71</v>
      </c>
      <c r="Z95" s="43">
        <v>6.71</v>
      </c>
      <c r="AA95" s="43">
        <v>6.71</v>
      </c>
    </row>
    <row r="96" spans="1:27" ht="12.75" hidden="1" customHeight="1" outlineLevel="1" x14ac:dyDescent="0.2">
      <c r="A96" s="98" t="s">
        <v>1745</v>
      </c>
      <c r="B96" s="62" t="s">
        <v>79</v>
      </c>
      <c r="C96" s="42" t="s">
        <v>77</v>
      </c>
      <c r="D96" s="43">
        <f>$D$11</f>
        <v>330.69</v>
      </c>
      <c r="E96" s="43">
        <f t="shared" ref="E96:AA96" si="53">$D$11</f>
        <v>330.69</v>
      </c>
      <c r="F96" s="43">
        <f t="shared" si="53"/>
        <v>330.69</v>
      </c>
      <c r="G96" s="43">
        <f t="shared" si="53"/>
        <v>330.69</v>
      </c>
      <c r="H96" s="43">
        <f t="shared" si="53"/>
        <v>330.69</v>
      </c>
      <c r="I96" s="43">
        <f t="shared" si="53"/>
        <v>330.69</v>
      </c>
      <c r="J96" s="43">
        <f t="shared" si="53"/>
        <v>330.69</v>
      </c>
      <c r="K96" s="43">
        <f t="shared" si="53"/>
        <v>330.69</v>
      </c>
      <c r="L96" s="43">
        <f t="shared" si="53"/>
        <v>330.69</v>
      </c>
      <c r="M96" s="43">
        <f t="shared" si="53"/>
        <v>330.69</v>
      </c>
      <c r="N96" s="43">
        <f t="shared" si="53"/>
        <v>330.69</v>
      </c>
      <c r="O96" s="43">
        <f t="shared" si="53"/>
        <v>330.69</v>
      </c>
      <c r="P96" s="43">
        <f t="shared" si="53"/>
        <v>330.69</v>
      </c>
      <c r="Q96" s="43">
        <f t="shared" si="53"/>
        <v>330.69</v>
      </c>
      <c r="R96" s="43">
        <f t="shared" si="53"/>
        <v>330.69</v>
      </c>
      <c r="S96" s="43">
        <f t="shared" si="53"/>
        <v>330.69</v>
      </c>
      <c r="T96" s="43">
        <f t="shared" si="53"/>
        <v>330.69</v>
      </c>
      <c r="U96" s="43">
        <f t="shared" si="53"/>
        <v>330.69</v>
      </c>
      <c r="V96" s="43">
        <f t="shared" si="53"/>
        <v>330.69</v>
      </c>
      <c r="W96" s="43">
        <f t="shared" si="53"/>
        <v>330.69</v>
      </c>
      <c r="X96" s="43">
        <f t="shared" si="53"/>
        <v>330.69</v>
      </c>
      <c r="Y96" s="43">
        <f t="shared" si="53"/>
        <v>330.69</v>
      </c>
      <c r="Z96" s="43">
        <f t="shared" si="53"/>
        <v>330.69</v>
      </c>
      <c r="AA96" s="43">
        <f t="shared" si="53"/>
        <v>330.69</v>
      </c>
    </row>
    <row r="97" spans="1:27" ht="12.75" customHeight="1" collapsed="1" x14ac:dyDescent="0.2">
      <c r="A97" s="97" t="s">
        <v>1746</v>
      </c>
      <c r="B97" s="27" t="str">
        <f>"19"&amp;"."&amp;$B$800&amp;"."&amp;$B$801</f>
        <v>19.01.2023</v>
      </c>
      <c r="C97" s="89" t="s">
        <v>74</v>
      </c>
      <c r="D97" s="90">
        <f>ROUND(((D98+D99+D101+D100)/1000),5)</f>
        <v>2.55402</v>
      </c>
      <c r="E97" s="90">
        <f>ROUND(((E98+E99+E101+E100)/1000),5)</f>
        <v>2.5183900000000001</v>
      </c>
      <c r="F97" s="90">
        <f>ROUND(((F98+F99+F101+F100)/1000),5)</f>
        <v>2.48997</v>
      </c>
      <c r="G97" s="90">
        <f t="shared" ref="G97:AA97" si="54">ROUND(((G98+G99+G101+G100)/1000),5)</f>
        <v>2.4900799999999998</v>
      </c>
      <c r="H97" s="90">
        <f t="shared" si="54"/>
        <v>2.52284</v>
      </c>
      <c r="I97" s="90">
        <f t="shared" si="54"/>
        <v>2.5770400000000002</v>
      </c>
      <c r="J97" s="90">
        <f t="shared" si="54"/>
        <v>2.9899900000000001</v>
      </c>
      <c r="K97" s="90">
        <f t="shared" si="54"/>
        <v>3.1700499999999998</v>
      </c>
      <c r="L97" s="90">
        <f t="shared" si="54"/>
        <v>3.2672699999999999</v>
      </c>
      <c r="M97" s="90">
        <f t="shared" si="54"/>
        <v>3.28742</v>
      </c>
      <c r="N97" s="90">
        <f t="shared" si="54"/>
        <v>3.3065600000000002</v>
      </c>
      <c r="O97" s="90">
        <f t="shared" si="54"/>
        <v>3.3375300000000001</v>
      </c>
      <c r="P97" s="90">
        <f t="shared" si="54"/>
        <v>3.31691</v>
      </c>
      <c r="Q97" s="90">
        <f t="shared" si="54"/>
        <v>3.3252000000000002</v>
      </c>
      <c r="R97" s="90">
        <f t="shared" si="54"/>
        <v>3.3296299999999999</v>
      </c>
      <c r="S97" s="90">
        <f t="shared" si="54"/>
        <v>3.2883300000000002</v>
      </c>
      <c r="T97" s="90">
        <f t="shared" si="54"/>
        <v>3.36944</v>
      </c>
      <c r="U97" s="90">
        <f t="shared" si="54"/>
        <v>3.3920499999999998</v>
      </c>
      <c r="V97" s="90">
        <f t="shared" si="54"/>
        <v>3.3757899999999998</v>
      </c>
      <c r="W97" s="90">
        <f t="shared" si="54"/>
        <v>3.3043</v>
      </c>
      <c r="X97" s="90">
        <f t="shared" si="54"/>
        <v>3.2652000000000001</v>
      </c>
      <c r="Y97" s="90">
        <f t="shared" si="54"/>
        <v>3.1993299999999998</v>
      </c>
      <c r="Z97" s="90">
        <f t="shared" si="54"/>
        <v>2.9935999999999998</v>
      </c>
      <c r="AA97" s="90">
        <f t="shared" si="54"/>
        <v>2.5724800000000001</v>
      </c>
    </row>
    <row r="98" spans="1:27" ht="12.75" hidden="1" customHeight="1" outlineLevel="1" x14ac:dyDescent="0.2">
      <c r="A98" s="98" t="s">
        <v>1747</v>
      </c>
      <c r="B98" s="62" t="s">
        <v>236</v>
      </c>
      <c r="C98" s="42" t="s">
        <v>77</v>
      </c>
      <c r="D98" s="43">
        <v>1145.2</v>
      </c>
      <c r="E98" s="43">
        <v>1109.57</v>
      </c>
      <c r="F98" s="43">
        <v>1081.1500000000001</v>
      </c>
      <c r="G98" s="43">
        <v>1081.26</v>
      </c>
      <c r="H98" s="43">
        <v>1114.02</v>
      </c>
      <c r="I98" s="43">
        <v>1168.22</v>
      </c>
      <c r="J98" s="43">
        <v>1581.17</v>
      </c>
      <c r="K98" s="43">
        <v>1761.23</v>
      </c>
      <c r="L98" s="43">
        <v>1858.45</v>
      </c>
      <c r="M98" s="43">
        <v>1878.6</v>
      </c>
      <c r="N98" s="43">
        <v>1897.74</v>
      </c>
      <c r="O98" s="43">
        <v>1928.71</v>
      </c>
      <c r="P98" s="43">
        <v>1908.09</v>
      </c>
      <c r="Q98" s="43">
        <v>1916.38</v>
      </c>
      <c r="R98" s="43">
        <v>1920.81</v>
      </c>
      <c r="S98" s="43">
        <v>1879.51</v>
      </c>
      <c r="T98" s="43">
        <v>1960.62</v>
      </c>
      <c r="U98" s="43">
        <v>1983.23</v>
      </c>
      <c r="V98" s="43">
        <v>1966.97</v>
      </c>
      <c r="W98" s="43">
        <v>1895.48</v>
      </c>
      <c r="X98" s="43">
        <v>1856.38</v>
      </c>
      <c r="Y98" s="43">
        <v>1790.51</v>
      </c>
      <c r="Z98" s="43">
        <v>1584.78</v>
      </c>
      <c r="AA98" s="43">
        <v>1163.6600000000001</v>
      </c>
    </row>
    <row r="99" spans="1:27" ht="12.75" hidden="1" customHeight="1" outlineLevel="1" x14ac:dyDescent="0.2">
      <c r="A99" s="98" t="s">
        <v>1748</v>
      </c>
      <c r="B99" s="62" t="s">
        <v>88</v>
      </c>
      <c r="C99" s="42" t="s">
        <v>77</v>
      </c>
      <c r="D99" s="43">
        <f t="shared" ref="D99:AA99" si="55">$D$9</f>
        <v>1071.42</v>
      </c>
      <c r="E99" s="43">
        <f t="shared" si="55"/>
        <v>1071.42</v>
      </c>
      <c r="F99" s="43">
        <f t="shared" si="55"/>
        <v>1071.42</v>
      </c>
      <c r="G99" s="43">
        <f t="shared" si="55"/>
        <v>1071.42</v>
      </c>
      <c r="H99" s="43">
        <f t="shared" si="55"/>
        <v>1071.42</v>
      </c>
      <c r="I99" s="43">
        <f t="shared" si="55"/>
        <v>1071.42</v>
      </c>
      <c r="J99" s="43">
        <f t="shared" si="55"/>
        <v>1071.42</v>
      </c>
      <c r="K99" s="43">
        <f t="shared" si="55"/>
        <v>1071.42</v>
      </c>
      <c r="L99" s="43">
        <f t="shared" si="55"/>
        <v>1071.42</v>
      </c>
      <c r="M99" s="43">
        <f t="shared" si="55"/>
        <v>1071.42</v>
      </c>
      <c r="N99" s="43">
        <f t="shared" si="55"/>
        <v>1071.42</v>
      </c>
      <c r="O99" s="43">
        <f t="shared" si="55"/>
        <v>1071.42</v>
      </c>
      <c r="P99" s="43">
        <f t="shared" si="55"/>
        <v>1071.42</v>
      </c>
      <c r="Q99" s="43">
        <f t="shared" si="55"/>
        <v>1071.42</v>
      </c>
      <c r="R99" s="43">
        <f t="shared" si="55"/>
        <v>1071.42</v>
      </c>
      <c r="S99" s="43">
        <f t="shared" si="55"/>
        <v>1071.42</v>
      </c>
      <c r="T99" s="43">
        <f t="shared" si="55"/>
        <v>1071.42</v>
      </c>
      <c r="U99" s="43">
        <f t="shared" si="55"/>
        <v>1071.42</v>
      </c>
      <c r="V99" s="43">
        <f t="shared" si="55"/>
        <v>1071.42</v>
      </c>
      <c r="W99" s="43">
        <f t="shared" si="55"/>
        <v>1071.42</v>
      </c>
      <c r="X99" s="43">
        <f t="shared" si="55"/>
        <v>1071.42</v>
      </c>
      <c r="Y99" s="43">
        <f t="shared" si="55"/>
        <v>1071.42</v>
      </c>
      <c r="Z99" s="43">
        <f t="shared" si="55"/>
        <v>1071.42</v>
      </c>
      <c r="AA99" s="43">
        <f t="shared" si="55"/>
        <v>1071.42</v>
      </c>
    </row>
    <row r="100" spans="1:27" ht="12.75" hidden="1" customHeight="1" outlineLevel="1" x14ac:dyDescent="0.2">
      <c r="A100" s="98" t="s">
        <v>1749</v>
      </c>
      <c r="B100" s="62" t="s">
        <v>81</v>
      </c>
      <c r="C100" s="42" t="s">
        <v>77</v>
      </c>
      <c r="D100" s="43">
        <v>6.71</v>
      </c>
      <c r="E100" s="43">
        <v>6.71</v>
      </c>
      <c r="F100" s="43">
        <v>6.71</v>
      </c>
      <c r="G100" s="43">
        <v>6.71</v>
      </c>
      <c r="H100" s="43">
        <v>6.71</v>
      </c>
      <c r="I100" s="43">
        <v>6.71</v>
      </c>
      <c r="J100" s="43">
        <v>6.71</v>
      </c>
      <c r="K100" s="43">
        <v>6.71</v>
      </c>
      <c r="L100" s="43">
        <v>6.71</v>
      </c>
      <c r="M100" s="43">
        <v>6.71</v>
      </c>
      <c r="N100" s="43">
        <v>6.71</v>
      </c>
      <c r="O100" s="43">
        <v>6.71</v>
      </c>
      <c r="P100" s="43">
        <v>6.71</v>
      </c>
      <c r="Q100" s="43">
        <v>6.71</v>
      </c>
      <c r="R100" s="43">
        <v>6.71</v>
      </c>
      <c r="S100" s="43">
        <v>6.71</v>
      </c>
      <c r="T100" s="43">
        <v>6.71</v>
      </c>
      <c r="U100" s="43">
        <v>6.71</v>
      </c>
      <c r="V100" s="43">
        <v>6.71</v>
      </c>
      <c r="W100" s="43">
        <v>6.71</v>
      </c>
      <c r="X100" s="43">
        <v>6.71</v>
      </c>
      <c r="Y100" s="43">
        <v>6.71</v>
      </c>
      <c r="Z100" s="43">
        <v>6.71</v>
      </c>
      <c r="AA100" s="43">
        <v>6.71</v>
      </c>
    </row>
    <row r="101" spans="1:27" ht="12.75" hidden="1" customHeight="1" outlineLevel="1" x14ac:dyDescent="0.2">
      <c r="A101" s="98" t="s">
        <v>1750</v>
      </c>
      <c r="B101" s="62" t="s">
        <v>79</v>
      </c>
      <c r="C101" s="42" t="s">
        <v>77</v>
      </c>
      <c r="D101" s="43">
        <f>$D$11</f>
        <v>330.69</v>
      </c>
      <c r="E101" s="43">
        <f t="shared" ref="E101:AA101" si="56">$D$11</f>
        <v>330.69</v>
      </c>
      <c r="F101" s="43">
        <f t="shared" si="56"/>
        <v>330.69</v>
      </c>
      <c r="G101" s="43">
        <f t="shared" si="56"/>
        <v>330.69</v>
      </c>
      <c r="H101" s="43">
        <f t="shared" si="56"/>
        <v>330.69</v>
      </c>
      <c r="I101" s="43">
        <f t="shared" si="56"/>
        <v>330.69</v>
      </c>
      <c r="J101" s="43">
        <f t="shared" si="56"/>
        <v>330.69</v>
      </c>
      <c r="K101" s="43">
        <f t="shared" si="56"/>
        <v>330.69</v>
      </c>
      <c r="L101" s="43">
        <f t="shared" si="56"/>
        <v>330.69</v>
      </c>
      <c r="M101" s="43">
        <f t="shared" si="56"/>
        <v>330.69</v>
      </c>
      <c r="N101" s="43">
        <f t="shared" si="56"/>
        <v>330.69</v>
      </c>
      <c r="O101" s="43">
        <f t="shared" si="56"/>
        <v>330.69</v>
      </c>
      <c r="P101" s="43">
        <f t="shared" si="56"/>
        <v>330.69</v>
      </c>
      <c r="Q101" s="43">
        <f t="shared" si="56"/>
        <v>330.69</v>
      </c>
      <c r="R101" s="43">
        <f t="shared" si="56"/>
        <v>330.69</v>
      </c>
      <c r="S101" s="43">
        <f t="shared" si="56"/>
        <v>330.69</v>
      </c>
      <c r="T101" s="43">
        <f t="shared" si="56"/>
        <v>330.69</v>
      </c>
      <c r="U101" s="43">
        <f t="shared" si="56"/>
        <v>330.69</v>
      </c>
      <c r="V101" s="43">
        <f t="shared" si="56"/>
        <v>330.69</v>
      </c>
      <c r="W101" s="43">
        <f t="shared" si="56"/>
        <v>330.69</v>
      </c>
      <c r="X101" s="43">
        <f t="shared" si="56"/>
        <v>330.69</v>
      </c>
      <c r="Y101" s="43">
        <f t="shared" si="56"/>
        <v>330.69</v>
      </c>
      <c r="Z101" s="43">
        <f t="shared" si="56"/>
        <v>330.69</v>
      </c>
      <c r="AA101" s="43">
        <f t="shared" si="56"/>
        <v>330.69</v>
      </c>
    </row>
    <row r="102" spans="1:27" ht="12.75" customHeight="1" collapsed="1" x14ac:dyDescent="0.2">
      <c r="A102" s="97" t="s">
        <v>1751</v>
      </c>
      <c r="B102" s="27" t="str">
        <f>"20"&amp;"."&amp;$B$800&amp;"."&amp;$B$801</f>
        <v>20.01.2023</v>
      </c>
      <c r="C102" s="89" t="s">
        <v>74</v>
      </c>
      <c r="D102" s="90">
        <f>ROUND(((D103+D104+D106+D105)/1000),5)</f>
        <v>2.5528300000000002</v>
      </c>
      <c r="E102" s="90">
        <f>ROUND(((E103+E104+E106+E105)/1000),5)</f>
        <v>2.51952</v>
      </c>
      <c r="F102" s="90">
        <f>ROUND(((F103+F104+F106+F105)/1000),5)</f>
        <v>2.4832700000000001</v>
      </c>
      <c r="G102" s="90">
        <f t="shared" ref="G102:AA102" si="57">ROUND(((G103+G104+G106+G105)/1000),5)</f>
        <v>2.47126</v>
      </c>
      <c r="H102" s="90">
        <f t="shared" si="57"/>
        <v>2.5154999999999998</v>
      </c>
      <c r="I102" s="90">
        <f t="shared" si="57"/>
        <v>2.56732</v>
      </c>
      <c r="J102" s="90">
        <f t="shared" si="57"/>
        <v>2.93737</v>
      </c>
      <c r="K102" s="90">
        <f t="shared" si="57"/>
        <v>3.1271100000000001</v>
      </c>
      <c r="L102" s="90">
        <f t="shared" si="57"/>
        <v>3.2374999999999998</v>
      </c>
      <c r="M102" s="90">
        <f t="shared" si="57"/>
        <v>3.2482000000000002</v>
      </c>
      <c r="N102" s="90">
        <f t="shared" si="57"/>
        <v>3.2619500000000001</v>
      </c>
      <c r="O102" s="90">
        <f t="shared" si="57"/>
        <v>3.28301</v>
      </c>
      <c r="P102" s="90">
        <f t="shared" si="57"/>
        <v>3.2673000000000001</v>
      </c>
      <c r="Q102" s="90">
        <f t="shared" si="57"/>
        <v>3.27318</v>
      </c>
      <c r="R102" s="90">
        <f t="shared" si="57"/>
        <v>3.2682699999999998</v>
      </c>
      <c r="S102" s="90">
        <f t="shared" si="57"/>
        <v>3.2410800000000002</v>
      </c>
      <c r="T102" s="90">
        <f t="shared" si="57"/>
        <v>3.2419099999999998</v>
      </c>
      <c r="U102" s="90">
        <f t="shared" si="57"/>
        <v>3.2484700000000002</v>
      </c>
      <c r="V102" s="90">
        <f t="shared" si="57"/>
        <v>3.2444299999999999</v>
      </c>
      <c r="W102" s="90">
        <f t="shared" si="57"/>
        <v>3.2582900000000001</v>
      </c>
      <c r="X102" s="90">
        <f t="shared" si="57"/>
        <v>3.2153900000000002</v>
      </c>
      <c r="Y102" s="90">
        <f t="shared" si="57"/>
        <v>3.1349200000000002</v>
      </c>
      <c r="Z102" s="90">
        <f t="shared" si="57"/>
        <v>2.95261</v>
      </c>
      <c r="AA102" s="90">
        <f t="shared" si="57"/>
        <v>2.57599</v>
      </c>
    </row>
    <row r="103" spans="1:27" ht="12.75" hidden="1" customHeight="1" outlineLevel="1" x14ac:dyDescent="0.2">
      <c r="A103" s="98" t="s">
        <v>1752</v>
      </c>
      <c r="B103" s="62" t="s">
        <v>236</v>
      </c>
      <c r="C103" s="42" t="s">
        <v>77</v>
      </c>
      <c r="D103" s="43">
        <v>1144.01</v>
      </c>
      <c r="E103" s="43">
        <v>1110.7</v>
      </c>
      <c r="F103" s="43">
        <v>1074.45</v>
      </c>
      <c r="G103" s="43">
        <v>1062.44</v>
      </c>
      <c r="H103" s="43">
        <v>1106.68</v>
      </c>
      <c r="I103" s="43">
        <v>1158.5</v>
      </c>
      <c r="J103" s="43">
        <v>1528.55</v>
      </c>
      <c r="K103" s="43">
        <v>1718.29</v>
      </c>
      <c r="L103" s="43">
        <v>1828.68</v>
      </c>
      <c r="M103" s="43">
        <v>1839.38</v>
      </c>
      <c r="N103" s="43">
        <v>1853.13</v>
      </c>
      <c r="O103" s="43">
        <v>1874.19</v>
      </c>
      <c r="P103" s="43">
        <v>1858.48</v>
      </c>
      <c r="Q103" s="43">
        <v>1864.36</v>
      </c>
      <c r="R103" s="43">
        <v>1859.45</v>
      </c>
      <c r="S103" s="43">
        <v>1832.26</v>
      </c>
      <c r="T103" s="43">
        <v>1833.09</v>
      </c>
      <c r="U103" s="43">
        <v>1839.65</v>
      </c>
      <c r="V103" s="43">
        <v>1835.61</v>
      </c>
      <c r="W103" s="43">
        <v>1849.47</v>
      </c>
      <c r="X103" s="43">
        <v>1806.57</v>
      </c>
      <c r="Y103" s="43">
        <v>1726.1</v>
      </c>
      <c r="Z103" s="43">
        <v>1543.79</v>
      </c>
      <c r="AA103" s="43">
        <v>1167.17</v>
      </c>
    </row>
    <row r="104" spans="1:27" ht="12.75" hidden="1" customHeight="1" outlineLevel="1" x14ac:dyDescent="0.2">
      <c r="A104" s="98" t="s">
        <v>1753</v>
      </c>
      <c r="B104" s="62" t="s">
        <v>88</v>
      </c>
      <c r="C104" s="42" t="s">
        <v>77</v>
      </c>
      <c r="D104" s="43">
        <f t="shared" ref="D104:AA104" si="58">$D$9</f>
        <v>1071.42</v>
      </c>
      <c r="E104" s="43">
        <f t="shared" si="58"/>
        <v>1071.42</v>
      </c>
      <c r="F104" s="43">
        <f t="shared" si="58"/>
        <v>1071.42</v>
      </c>
      <c r="G104" s="43">
        <f t="shared" si="58"/>
        <v>1071.42</v>
      </c>
      <c r="H104" s="43">
        <f t="shared" si="58"/>
        <v>1071.42</v>
      </c>
      <c r="I104" s="43">
        <f t="shared" si="58"/>
        <v>1071.42</v>
      </c>
      <c r="J104" s="43">
        <f t="shared" si="58"/>
        <v>1071.42</v>
      </c>
      <c r="K104" s="43">
        <f t="shared" si="58"/>
        <v>1071.42</v>
      </c>
      <c r="L104" s="43">
        <f t="shared" si="58"/>
        <v>1071.42</v>
      </c>
      <c r="M104" s="43">
        <f t="shared" si="58"/>
        <v>1071.42</v>
      </c>
      <c r="N104" s="43">
        <f t="shared" si="58"/>
        <v>1071.42</v>
      </c>
      <c r="O104" s="43">
        <f t="shared" si="58"/>
        <v>1071.42</v>
      </c>
      <c r="P104" s="43">
        <f t="shared" si="58"/>
        <v>1071.42</v>
      </c>
      <c r="Q104" s="43">
        <f t="shared" si="58"/>
        <v>1071.42</v>
      </c>
      <c r="R104" s="43">
        <f t="shared" si="58"/>
        <v>1071.42</v>
      </c>
      <c r="S104" s="43">
        <f t="shared" si="58"/>
        <v>1071.42</v>
      </c>
      <c r="T104" s="43">
        <f t="shared" si="58"/>
        <v>1071.42</v>
      </c>
      <c r="U104" s="43">
        <f t="shared" si="58"/>
        <v>1071.42</v>
      </c>
      <c r="V104" s="43">
        <f t="shared" si="58"/>
        <v>1071.42</v>
      </c>
      <c r="W104" s="43">
        <f t="shared" si="58"/>
        <v>1071.42</v>
      </c>
      <c r="X104" s="43">
        <f t="shared" si="58"/>
        <v>1071.42</v>
      </c>
      <c r="Y104" s="43">
        <f t="shared" si="58"/>
        <v>1071.42</v>
      </c>
      <c r="Z104" s="43">
        <f t="shared" si="58"/>
        <v>1071.42</v>
      </c>
      <c r="AA104" s="43">
        <f t="shared" si="58"/>
        <v>1071.42</v>
      </c>
    </row>
    <row r="105" spans="1:27" ht="12.75" hidden="1" customHeight="1" outlineLevel="1" x14ac:dyDescent="0.2">
      <c r="A105" s="98" t="s">
        <v>1754</v>
      </c>
      <c r="B105" s="62" t="s">
        <v>81</v>
      </c>
      <c r="C105" s="42" t="s">
        <v>77</v>
      </c>
      <c r="D105" s="43">
        <v>6.71</v>
      </c>
      <c r="E105" s="43">
        <v>6.71</v>
      </c>
      <c r="F105" s="43">
        <v>6.71</v>
      </c>
      <c r="G105" s="43">
        <v>6.71</v>
      </c>
      <c r="H105" s="43">
        <v>6.71</v>
      </c>
      <c r="I105" s="43">
        <v>6.71</v>
      </c>
      <c r="J105" s="43">
        <v>6.71</v>
      </c>
      <c r="K105" s="43">
        <v>6.71</v>
      </c>
      <c r="L105" s="43">
        <v>6.71</v>
      </c>
      <c r="M105" s="43">
        <v>6.71</v>
      </c>
      <c r="N105" s="43">
        <v>6.71</v>
      </c>
      <c r="O105" s="43">
        <v>6.71</v>
      </c>
      <c r="P105" s="43">
        <v>6.71</v>
      </c>
      <c r="Q105" s="43">
        <v>6.71</v>
      </c>
      <c r="R105" s="43">
        <v>6.71</v>
      </c>
      <c r="S105" s="43">
        <v>6.71</v>
      </c>
      <c r="T105" s="43">
        <v>6.71</v>
      </c>
      <c r="U105" s="43">
        <v>6.71</v>
      </c>
      <c r="V105" s="43">
        <v>6.71</v>
      </c>
      <c r="W105" s="43">
        <v>6.71</v>
      </c>
      <c r="X105" s="43">
        <v>6.71</v>
      </c>
      <c r="Y105" s="43">
        <v>6.71</v>
      </c>
      <c r="Z105" s="43">
        <v>6.71</v>
      </c>
      <c r="AA105" s="43">
        <v>6.71</v>
      </c>
    </row>
    <row r="106" spans="1:27" ht="12.75" hidden="1" customHeight="1" outlineLevel="1" x14ac:dyDescent="0.2">
      <c r="A106" s="98" t="s">
        <v>1755</v>
      </c>
      <c r="B106" s="62" t="s">
        <v>79</v>
      </c>
      <c r="C106" s="42" t="s">
        <v>77</v>
      </c>
      <c r="D106" s="43">
        <f>$D$11</f>
        <v>330.69</v>
      </c>
      <c r="E106" s="43">
        <f t="shared" ref="E106:AA106" si="59">$D$11</f>
        <v>330.69</v>
      </c>
      <c r="F106" s="43">
        <f t="shared" si="59"/>
        <v>330.69</v>
      </c>
      <c r="G106" s="43">
        <f t="shared" si="59"/>
        <v>330.69</v>
      </c>
      <c r="H106" s="43">
        <f t="shared" si="59"/>
        <v>330.69</v>
      </c>
      <c r="I106" s="43">
        <f t="shared" si="59"/>
        <v>330.69</v>
      </c>
      <c r="J106" s="43">
        <f t="shared" si="59"/>
        <v>330.69</v>
      </c>
      <c r="K106" s="43">
        <f t="shared" si="59"/>
        <v>330.69</v>
      </c>
      <c r="L106" s="43">
        <f t="shared" si="59"/>
        <v>330.69</v>
      </c>
      <c r="M106" s="43">
        <f t="shared" si="59"/>
        <v>330.69</v>
      </c>
      <c r="N106" s="43">
        <f t="shared" si="59"/>
        <v>330.69</v>
      </c>
      <c r="O106" s="43">
        <f t="shared" si="59"/>
        <v>330.69</v>
      </c>
      <c r="P106" s="43">
        <f t="shared" si="59"/>
        <v>330.69</v>
      </c>
      <c r="Q106" s="43">
        <f t="shared" si="59"/>
        <v>330.69</v>
      </c>
      <c r="R106" s="43">
        <f t="shared" si="59"/>
        <v>330.69</v>
      </c>
      <c r="S106" s="43">
        <f t="shared" si="59"/>
        <v>330.69</v>
      </c>
      <c r="T106" s="43">
        <f t="shared" si="59"/>
        <v>330.69</v>
      </c>
      <c r="U106" s="43">
        <f t="shared" si="59"/>
        <v>330.69</v>
      </c>
      <c r="V106" s="43">
        <f t="shared" si="59"/>
        <v>330.69</v>
      </c>
      <c r="W106" s="43">
        <f t="shared" si="59"/>
        <v>330.69</v>
      </c>
      <c r="X106" s="43">
        <f t="shared" si="59"/>
        <v>330.69</v>
      </c>
      <c r="Y106" s="43">
        <f t="shared" si="59"/>
        <v>330.69</v>
      </c>
      <c r="Z106" s="43">
        <f t="shared" si="59"/>
        <v>330.69</v>
      </c>
      <c r="AA106" s="43">
        <f t="shared" si="59"/>
        <v>330.69</v>
      </c>
    </row>
    <row r="107" spans="1:27" ht="12.75" customHeight="1" collapsed="1" x14ac:dyDescent="0.2">
      <c r="A107" s="97" t="s">
        <v>1756</v>
      </c>
      <c r="B107" s="27" t="str">
        <f>"21"&amp;"."&amp;$B$800&amp;"."&amp;$B$801</f>
        <v>21.01.2023</v>
      </c>
      <c r="C107" s="89" t="s">
        <v>74</v>
      </c>
      <c r="D107" s="90">
        <f>ROUND(((D108+D109+D111+D110)/1000),5)</f>
        <v>2.6468500000000001</v>
      </c>
      <c r="E107" s="90">
        <f>ROUND(((E108+E109+E111+E110)/1000),5)</f>
        <v>2.5872799999999998</v>
      </c>
      <c r="F107" s="90">
        <f>ROUND(((F108+F109+F111+F110)/1000),5)</f>
        <v>2.5343</v>
      </c>
      <c r="G107" s="90">
        <f t="shared" ref="G107:AA107" si="60">ROUND(((G108+G109+G111+G110)/1000),5)</f>
        <v>2.5181200000000001</v>
      </c>
      <c r="H107" s="90">
        <f t="shared" si="60"/>
        <v>2.5362200000000001</v>
      </c>
      <c r="I107" s="90">
        <f t="shared" si="60"/>
        <v>2.56596</v>
      </c>
      <c r="J107" s="90">
        <f t="shared" si="60"/>
        <v>2.6233599999999999</v>
      </c>
      <c r="K107" s="90">
        <f t="shared" si="60"/>
        <v>2.9295900000000001</v>
      </c>
      <c r="L107" s="90">
        <f t="shared" si="60"/>
        <v>3.0814599999999999</v>
      </c>
      <c r="M107" s="90">
        <f t="shared" si="60"/>
        <v>3.1562100000000002</v>
      </c>
      <c r="N107" s="90">
        <f t="shared" si="60"/>
        <v>3.2063000000000001</v>
      </c>
      <c r="O107" s="90">
        <f t="shared" si="60"/>
        <v>3.2222400000000002</v>
      </c>
      <c r="P107" s="90">
        <f t="shared" si="60"/>
        <v>3.21312</v>
      </c>
      <c r="Q107" s="90">
        <f t="shared" si="60"/>
        <v>3.2147199999999998</v>
      </c>
      <c r="R107" s="90">
        <f t="shared" si="60"/>
        <v>3.1720299999999999</v>
      </c>
      <c r="S107" s="90">
        <f t="shared" si="60"/>
        <v>3.1783199999999998</v>
      </c>
      <c r="T107" s="90">
        <f t="shared" si="60"/>
        <v>3.19434</v>
      </c>
      <c r="U107" s="90">
        <f t="shared" si="60"/>
        <v>3.2224499999999998</v>
      </c>
      <c r="V107" s="90">
        <f t="shared" si="60"/>
        <v>3.2189899999999998</v>
      </c>
      <c r="W107" s="90">
        <f t="shared" si="60"/>
        <v>3.1962899999999999</v>
      </c>
      <c r="X107" s="90">
        <f t="shared" si="60"/>
        <v>3.2030400000000001</v>
      </c>
      <c r="Y107" s="90">
        <f t="shared" si="60"/>
        <v>3.1140699999999999</v>
      </c>
      <c r="Z107" s="90">
        <f t="shared" si="60"/>
        <v>2.97011</v>
      </c>
      <c r="AA107" s="90">
        <f t="shared" si="60"/>
        <v>2.5988099999999998</v>
      </c>
    </row>
    <row r="108" spans="1:27" ht="12.75" hidden="1" customHeight="1" outlineLevel="1" x14ac:dyDescent="0.2">
      <c r="A108" s="98" t="s">
        <v>1757</v>
      </c>
      <c r="B108" s="62" t="s">
        <v>236</v>
      </c>
      <c r="C108" s="42" t="s">
        <v>77</v>
      </c>
      <c r="D108" s="43">
        <v>1238.03</v>
      </c>
      <c r="E108" s="43">
        <v>1178.46</v>
      </c>
      <c r="F108" s="43">
        <v>1125.48</v>
      </c>
      <c r="G108" s="43">
        <v>1109.3</v>
      </c>
      <c r="H108" s="43">
        <v>1127.4000000000001</v>
      </c>
      <c r="I108" s="43">
        <v>1157.1400000000001</v>
      </c>
      <c r="J108" s="43">
        <v>1214.54</v>
      </c>
      <c r="K108" s="43">
        <v>1520.77</v>
      </c>
      <c r="L108" s="43">
        <v>1672.64</v>
      </c>
      <c r="M108" s="43">
        <v>1747.39</v>
      </c>
      <c r="N108" s="43">
        <v>1797.48</v>
      </c>
      <c r="O108" s="43">
        <v>1813.42</v>
      </c>
      <c r="P108" s="43">
        <v>1804.3</v>
      </c>
      <c r="Q108" s="43">
        <v>1805.9</v>
      </c>
      <c r="R108" s="43">
        <v>1763.21</v>
      </c>
      <c r="S108" s="43">
        <v>1769.5</v>
      </c>
      <c r="T108" s="43">
        <v>1785.52</v>
      </c>
      <c r="U108" s="43">
        <v>1813.63</v>
      </c>
      <c r="V108" s="43">
        <v>1810.17</v>
      </c>
      <c r="W108" s="43">
        <v>1787.47</v>
      </c>
      <c r="X108" s="43">
        <v>1794.22</v>
      </c>
      <c r="Y108" s="43">
        <v>1705.25</v>
      </c>
      <c r="Z108" s="43">
        <v>1561.29</v>
      </c>
      <c r="AA108" s="43">
        <v>1189.99</v>
      </c>
    </row>
    <row r="109" spans="1:27" ht="12.75" hidden="1" customHeight="1" outlineLevel="1" x14ac:dyDescent="0.2">
      <c r="A109" s="98" t="s">
        <v>1758</v>
      </c>
      <c r="B109" s="62" t="s">
        <v>88</v>
      </c>
      <c r="C109" s="42" t="s">
        <v>77</v>
      </c>
      <c r="D109" s="43">
        <f t="shared" ref="D109:AA109" si="61">$D$9</f>
        <v>1071.42</v>
      </c>
      <c r="E109" s="43">
        <f t="shared" si="61"/>
        <v>1071.42</v>
      </c>
      <c r="F109" s="43">
        <f t="shared" si="61"/>
        <v>1071.42</v>
      </c>
      <c r="G109" s="43">
        <f t="shared" si="61"/>
        <v>1071.42</v>
      </c>
      <c r="H109" s="43">
        <f t="shared" si="61"/>
        <v>1071.42</v>
      </c>
      <c r="I109" s="43">
        <f t="shared" si="61"/>
        <v>1071.42</v>
      </c>
      <c r="J109" s="43">
        <f t="shared" si="61"/>
        <v>1071.42</v>
      </c>
      <c r="K109" s="43">
        <f t="shared" si="61"/>
        <v>1071.42</v>
      </c>
      <c r="L109" s="43">
        <f t="shared" si="61"/>
        <v>1071.42</v>
      </c>
      <c r="M109" s="43">
        <f t="shared" si="61"/>
        <v>1071.42</v>
      </c>
      <c r="N109" s="43">
        <f t="shared" si="61"/>
        <v>1071.42</v>
      </c>
      <c r="O109" s="43">
        <f t="shared" si="61"/>
        <v>1071.42</v>
      </c>
      <c r="P109" s="43">
        <f t="shared" si="61"/>
        <v>1071.42</v>
      </c>
      <c r="Q109" s="43">
        <f t="shared" si="61"/>
        <v>1071.42</v>
      </c>
      <c r="R109" s="43">
        <f t="shared" si="61"/>
        <v>1071.42</v>
      </c>
      <c r="S109" s="43">
        <f t="shared" si="61"/>
        <v>1071.42</v>
      </c>
      <c r="T109" s="43">
        <f t="shared" si="61"/>
        <v>1071.42</v>
      </c>
      <c r="U109" s="43">
        <f t="shared" si="61"/>
        <v>1071.42</v>
      </c>
      <c r="V109" s="43">
        <f t="shared" si="61"/>
        <v>1071.42</v>
      </c>
      <c r="W109" s="43">
        <f t="shared" si="61"/>
        <v>1071.42</v>
      </c>
      <c r="X109" s="43">
        <f t="shared" si="61"/>
        <v>1071.42</v>
      </c>
      <c r="Y109" s="43">
        <f t="shared" si="61"/>
        <v>1071.42</v>
      </c>
      <c r="Z109" s="43">
        <f t="shared" si="61"/>
        <v>1071.42</v>
      </c>
      <c r="AA109" s="43">
        <f t="shared" si="61"/>
        <v>1071.42</v>
      </c>
    </row>
    <row r="110" spans="1:27" ht="12.75" hidden="1" customHeight="1" outlineLevel="1" x14ac:dyDescent="0.2">
      <c r="A110" s="98" t="s">
        <v>1759</v>
      </c>
      <c r="B110" s="62" t="s">
        <v>81</v>
      </c>
      <c r="C110" s="42" t="s">
        <v>77</v>
      </c>
      <c r="D110" s="43">
        <v>6.71</v>
      </c>
      <c r="E110" s="43">
        <v>6.71</v>
      </c>
      <c r="F110" s="43">
        <v>6.71</v>
      </c>
      <c r="G110" s="43">
        <v>6.71</v>
      </c>
      <c r="H110" s="43">
        <v>6.71</v>
      </c>
      <c r="I110" s="43">
        <v>6.71</v>
      </c>
      <c r="J110" s="43">
        <v>6.71</v>
      </c>
      <c r="K110" s="43">
        <v>6.71</v>
      </c>
      <c r="L110" s="43">
        <v>6.71</v>
      </c>
      <c r="M110" s="43">
        <v>6.71</v>
      </c>
      <c r="N110" s="43">
        <v>6.71</v>
      </c>
      <c r="O110" s="43">
        <v>6.71</v>
      </c>
      <c r="P110" s="43">
        <v>6.71</v>
      </c>
      <c r="Q110" s="43">
        <v>6.71</v>
      </c>
      <c r="R110" s="43">
        <v>6.71</v>
      </c>
      <c r="S110" s="43">
        <v>6.71</v>
      </c>
      <c r="T110" s="43">
        <v>6.71</v>
      </c>
      <c r="U110" s="43">
        <v>6.71</v>
      </c>
      <c r="V110" s="43">
        <v>6.71</v>
      </c>
      <c r="W110" s="43">
        <v>6.71</v>
      </c>
      <c r="X110" s="43">
        <v>6.71</v>
      </c>
      <c r="Y110" s="43">
        <v>6.71</v>
      </c>
      <c r="Z110" s="43">
        <v>6.71</v>
      </c>
      <c r="AA110" s="43">
        <v>6.71</v>
      </c>
    </row>
    <row r="111" spans="1:27" ht="12.75" hidden="1" customHeight="1" outlineLevel="1" x14ac:dyDescent="0.2">
      <c r="A111" s="98" t="s">
        <v>1760</v>
      </c>
      <c r="B111" s="62" t="s">
        <v>79</v>
      </c>
      <c r="C111" s="42" t="s">
        <v>77</v>
      </c>
      <c r="D111" s="43">
        <f>$D$11</f>
        <v>330.69</v>
      </c>
      <c r="E111" s="43">
        <f t="shared" ref="E111:AA111" si="62">$D$11</f>
        <v>330.69</v>
      </c>
      <c r="F111" s="43">
        <f t="shared" si="62"/>
        <v>330.69</v>
      </c>
      <c r="G111" s="43">
        <f t="shared" si="62"/>
        <v>330.69</v>
      </c>
      <c r="H111" s="43">
        <f t="shared" si="62"/>
        <v>330.69</v>
      </c>
      <c r="I111" s="43">
        <f t="shared" si="62"/>
        <v>330.69</v>
      </c>
      <c r="J111" s="43">
        <f t="shared" si="62"/>
        <v>330.69</v>
      </c>
      <c r="K111" s="43">
        <f t="shared" si="62"/>
        <v>330.69</v>
      </c>
      <c r="L111" s="43">
        <f t="shared" si="62"/>
        <v>330.69</v>
      </c>
      <c r="M111" s="43">
        <f t="shared" si="62"/>
        <v>330.69</v>
      </c>
      <c r="N111" s="43">
        <f t="shared" si="62"/>
        <v>330.69</v>
      </c>
      <c r="O111" s="43">
        <f t="shared" si="62"/>
        <v>330.69</v>
      </c>
      <c r="P111" s="43">
        <f t="shared" si="62"/>
        <v>330.69</v>
      </c>
      <c r="Q111" s="43">
        <f t="shared" si="62"/>
        <v>330.69</v>
      </c>
      <c r="R111" s="43">
        <f t="shared" si="62"/>
        <v>330.69</v>
      </c>
      <c r="S111" s="43">
        <f t="shared" si="62"/>
        <v>330.69</v>
      </c>
      <c r="T111" s="43">
        <f t="shared" si="62"/>
        <v>330.69</v>
      </c>
      <c r="U111" s="43">
        <f t="shared" si="62"/>
        <v>330.69</v>
      </c>
      <c r="V111" s="43">
        <f t="shared" si="62"/>
        <v>330.69</v>
      </c>
      <c r="W111" s="43">
        <f t="shared" si="62"/>
        <v>330.69</v>
      </c>
      <c r="X111" s="43">
        <f t="shared" si="62"/>
        <v>330.69</v>
      </c>
      <c r="Y111" s="43">
        <f t="shared" si="62"/>
        <v>330.69</v>
      </c>
      <c r="Z111" s="43">
        <f t="shared" si="62"/>
        <v>330.69</v>
      </c>
      <c r="AA111" s="43">
        <f t="shared" si="62"/>
        <v>330.69</v>
      </c>
    </row>
    <row r="112" spans="1:27" ht="12.75" customHeight="1" collapsed="1" x14ac:dyDescent="0.2">
      <c r="A112" s="97" t="s">
        <v>1761</v>
      </c>
      <c r="B112" s="27" t="str">
        <f>"22"&amp;"."&amp;$B$800&amp;"."&amp;$B$801</f>
        <v>22.01.2023</v>
      </c>
      <c r="C112" s="89" t="s">
        <v>74</v>
      </c>
      <c r="D112" s="90">
        <f>ROUND(((D113+D114+D116+D115)/1000),5)</f>
        <v>2.5934699999999999</v>
      </c>
      <c r="E112" s="90">
        <f>ROUND(((E113+E114+E116+E115)/1000),5)</f>
        <v>2.5281199999999999</v>
      </c>
      <c r="F112" s="90">
        <f>ROUND(((F113+F114+F116+F115)/1000),5)</f>
        <v>2.5082399999999998</v>
      </c>
      <c r="G112" s="90">
        <f t="shared" ref="G112:AA112" si="63">ROUND(((G113+G114+G116+G115)/1000),5)</f>
        <v>2.4777300000000002</v>
      </c>
      <c r="H112" s="90">
        <f t="shared" si="63"/>
        <v>2.51152</v>
      </c>
      <c r="I112" s="90">
        <f t="shared" si="63"/>
        <v>2.5159500000000001</v>
      </c>
      <c r="J112" s="90">
        <f t="shared" si="63"/>
        <v>2.55193</v>
      </c>
      <c r="K112" s="90">
        <f t="shared" si="63"/>
        <v>2.6541999999999999</v>
      </c>
      <c r="L112" s="90">
        <f t="shared" si="63"/>
        <v>2.91703</v>
      </c>
      <c r="M112" s="90">
        <f t="shared" si="63"/>
        <v>3.0816400000000002</v>
      </c>
      <c r="N112" s="90">
        <f t="shared" si="63"/>
        <v>3.1257700000000002</v>
      </c>
      <c r="O112" s="90">
        <f t="shared" si="63"/>
        <v>3.1434799999999998</v>
      </c>
      <c r="P112" s="90">
        <f t="shared" si="63"/>
        <v>3.1418499999999998</v>
      </c>
      <c r="Q112" s="90">
        <f t="shared" si="63"/>
        <v>3.14269</v>
      </c>
      <c r="R112" s="90">
        <f t="shared" si="63"/>
        <v>3.1174400000000002</v>
      </c>
      <c r="S112" s="90">
        <f t="shared" si="63"/>
        <v>3.1305399999999999</v>
      </c>
      <c r="T112" s="90">
        <f t="shared" si="63"/>
        <v>3.1516799999999998</v>
      </c>
      <c r="U112" s="90">
        <f t="shared" si="63"/>
        <v>3.18621</v>
      </c>
      <c r="V112" s="90">
        <f t="shared" si="63"/>
        <v>3.1882799999999998</v>
      </c>
      <c r="W112" s="90">
        <f t="shared" si="63"/>
        <v>3.1805599999999998</v>
      </c>
      <c r="X112" s="90">
        <f t="shared" si="63"/>
        <v>3.1731699999999998</v>
      </c>
      <c r="Y112" s="90">
        <f t="shared" si="63"/>
        <v>3.1214200000000001</v>
      </c>
      <c r="Z112" s="90">
        <f t="shared" si="63"/>
        <v>2.92191</v>
      </c>
      <c r="AA112" s="90">
        <f t="shared" si="63"/>
        <v>2.5893600000000001</v>
      </c>
    </row>
    <row r="113" spans="1:27" ht="12.75" hidden="1" customHeight="1" outlineLevel="1" x14ac:dyDescent="0.2">
      <c r="A113" s="98" t="s">
        <v>1762</v>
      </c>
      <c r="B113" s="62" t="s">
        <v>236</v>
      </c>
      <c r="C113" s="42" t="s">
        <v>77</v>
      </c>
      <c r="D113" s="43">
        <v>1184.6500000000001</v>
      </c>
      <c r="E113" s="43">
        <v>1119.3</v>
      </c>
      <c r="F113" s="43">
        <v>1099.42</v>
      </c>
      <c r="G113" s="43">
        <v>1068.9100000000001</v>
      </c>
      <c r="H113" s="43">
        <v>1102.7</v>
      </c>
      <c r="I113" s="43">
        <v>1107.1300000000001</v>
      </c>
      <c r="J113" s="43">
        <v>1143.1099999999999</v>
      </c>
      <c r="K113" s="43">
        <v>1245.3800000000001</v>
      </c>
      <c r="L113" s="43">
        <v>1508.21</v>
      </c>
      <c r="M113" s="43">
        <v>1672.82</v>
      </c>
      <c r="N113" s="43">
        <v>1716.95</v>
      </c>
      <c r="O113" s="43">
        <v>1734.66</v>
      </c>
      <c r="P113" s="43">
        <v>1733.03</v>
      </c>
      <c r="Q113" s="43">
        <v>1733.87</v>
      </c>
      <c r="R113" s="43">
        <v>1708.62</v>
      </c>
      <c r="S113" s="43">
        <v>1721.72</v>
      </c>
      <c r="T113" s="43">
        <v>1742.86</v>
      </c>
      <c r="U113" s="43">
        <v>1777.39</v>
      </c>
      <c r="V113" s="43">
        <v>1779.46</v>
      </c>
      <c r="W113" s="43">
        <v>1771.74</v>
      </c>
      <c r="X113" s="43">
        <v>1764.35</v>
      </c>
      <c r="Y113" s="43">
        <v>1712.6</v>
      </c>
      <c r="Z113" s="43">
        <v>1513.09</v>
      </c>
      <c r="AA113" s="43">
        <v>1180.54</v>
      </c>
    </row>
    <row r="114" spans="1:27" ht="12.75" hidden="1" customHeight="1" outlineLevel="1" x14ac:dyDescent="0.2">
      <c r="A114" s="98" t="s">
        <v>1763</v>
      </c>
      <c r="B114" s="62" t="s">
        <v>88</v>
      </c>
      <c r="C114" s="42" t="s">
        <v>77</v>
      </c>
      <c r="D114" s="43">
        <f t="shared" ref="D114:AA114" si="64">$D$9</f>
        <v>1071.42</v>
      </c>
      <c r="E114" s="43">
        <f t="shared" si="64"/>
        <v>1071.42</v>
      </c>
      <c r="F114" s="43">
        <f t="shared" si="64"/>
        <v>1071.42</v>
      </c>
      <c r="G114" s="43">
        <f t="shared" si="64"/>
        <v>1071.42</v>
      </c>
      <c r="H114" s="43">
        <f t="shared" si="64"/>
        <v>1071.42</v>
      </c>
      <c r="I114" s="43">
        <f t="shared" si="64"/>
        <v>1071.42</v>
      </c>
      <c r="J114" s="43">
        <f t="shared" si="64"/>
        <v>1071.42</v>
      </c>
      <c r="K114" s="43">
        <f t="shared" si="64"/>
        <v>1071.42</v>
      </c>
      <c r="L114" s="43">
        <f t="shared" si="64"/>
        <v>1071.42</v>
      </c>
      <c r="M114" s="43">
        <f t="shared" si="64"/>
        <v>1071.42</v>
      </c>
      <c r="N114" s="43">
        <f t="shared" si="64"/>
        <v>1071.42</v>
      </c>
      <c r="O114" s="43">
        <f t="shared" si="64"/>
        <v>1071.42</v>
      </c>
      <c r="P114" s="43">
        <f t="shared" si="64"/>
        <v>1071.42</v>
      </c>
      <c r="Q114" s="43">
        <f t="shared" si="64"/>
        <v>1071.42</v>
      </c>
      <c r="R114" s="43">
        <f t="shared" si="64"/>
        <v>1071.42</v>
      </c>
      <c r="S114" s="43">
        <f t="shared" si="64"/>
        <v>1071.42</v>
      </c>
      <c r="T114" s="43">
        <f t="shared" si="64"/>
        <v>1071.42</v>
      </c>
      <c r="U114" s="43">
        <f t="shared" si="64"/>
        <v>1071.42</v>
      </c>
      <c r="V114" s="43">
        <f t="shared" si="64"/>
        <v>1071.42</v>
      </c>
      <c r="W114" s="43">
        <f t="shared" si="64"/>
        <v>1071.42</v>
      </c>
      <c r="X114" s="43">
        <f t="shared" si="64"/>
        <v>1071.42</v>
      </c>
      <c r="Y114" s="43">
        <f t="shared" si="64"/>
        <v>1071.42</v>
      </c>
      <c r="Z114" s="43">
        <f t="shared" si="64"/>
        <v>1071.42</v>
      </c>
      <c r="AA114" s="43">
        <f t="shared" si="64"/>
        <v>1071.42</v>
      </c>
    </row>
    <row r="115" spans="1:27" ht="12.75" hidden="1" customHeight="1" outlineLevel="1" x14ac:dyDescent="0.2">
      <c r="A115" s="98" t="s">
        <v>1764</v>
      </c>
      <c r="B115" s="62" t="s">
        <v>81</v>
      </c>
      <c r="C115" s="42" t="s">
        <v>77</v>
      </c>
      <c r="D115" s="43">
        <v>6.71</v>
      </c>
      <c r="E115" s="43">
        <v>6.71</v>
      </c>
      <c r="F115" s="43">
        <v>6.71</v>
      </c>
      <c r="G115" s="43">
        <v>6.71</v>
      </c>
      <c r="H115" s="43">
        <v>6.71</v>
      </c>
      <c r="I115" s="43">
        <v>6.71</v>
      </c>
      <c r="J115" s="43">
        <v>6.71</v>
      </c>
      <c r="K115" s="43">
        <v>6.71</v>
      </c>
      <c r="L115" s="43">
        <v>6.71</v>
      </c>
      <c r="M115" s="43">
        <v>6.71</v>
      </c>
      <c r="N115" s="43">
        <v>6.71</v>
      </c>
      <c r="O115" s="43">
        <v>6.71</v>
      </c>
      <c r="P115" s="43">
        <v>6.71</v>
      </c>
      <c r="Q115" s="43">
        <v>6.71</v>
      </c>
      <c r="R115" s="43">
        <v>6.71</v>
      </c>
      <c r="S115" s="43">
        <v>6.71</v>
      </c>
      <c r="T115" s="43">
        <v>6.71</v>
      </c>
      <c r="U115" s="43">
        <v>6.71</v>
      </c>
      <c r="V115" s="43">
        <v>6.71</v>
      </c>
      <c r="W115" s="43">
        <v>6.71</v>
      </c>
      <c r="X115" s="43">
        <v>6.71</v>
      </c>
      <c r="Y115" s="43">
        <v>6.71</v>
      </c>
      <c r="Z115" s="43">
        <v>6.71</v>
      </c>
      <c r="AA115" s="43">
        <v>6.71</v>
      </c>
    </row>
    <row r="116" spans="1:27" ht="12.75" hidden="1" customHeight="1" outlineLevel="1" x14ac:dyDescent="0.2">
      <c r="A116" s="98" t="s">
        <v>1765</v>
      </c>
      <c r="B116" s="62" t="s">
        <v>79</v>
      </c>
      <c r="C116" s="42" t="s">
        <v>77</v>
      </c>
      <c r="D116" s="43">
        <f>$D$11</f>
        <v>330.69</v>
      </c>
      <c r="E116" s="43">
        <f t="shared" ref="E116:AA116" si="65">$D$11</f>
        <v>330.69</v>
      </c>
      <c r="F116" s="43">
        <f t="shared" si="65"/>
        <v>330.69</v>
      </c>
      <c r="G116" s="43">
        <f t="shared" si="65"/>
        <v>330.69</v>
      </c>
      <c r="H116" s="43">
        <f t="shared" si="65"/>
        <v>330.69</v>
      </c>
      <c r="I116" s="43">
        <f t="shared" si="65"/>
        <v>330.69</v>
      </c>
      <c r="J116" s="43">
        <f t="shared" si="65"/>
        <v>330.69</v>
      </c>
      <c r="K116" s="43">
        <f t="shared" si="65"/>
        <v>330.69</v>
      </c>
      <c r="L116" s="43">
        <f t="shared" si="65"/>
        <v>330.69</v>
      </c>
      <c r="M116" s="43">
        <f t="shared" si="65"/>
        <v>330.69</v>
      </c>
      <c r="N116" s="43">
        <f t="shared" si="65"/>
        <v>330.69</v>
      </c>
      <c r="O116" s="43">
        <f t="shared" si="65"/>
        <v>330.69</v>
      </c>
      <c r="P116" s="43">
        <f t="shared" si="65"/>
        <v>330.69</v>
      </c>
      <c r="Q116" s="43">
        <f t="shared" si="65"/>
        <v>330.69</v>
      </c>
      <c r="R116" s="43">
        <f t="shared" si="65"/>
        <v>330.69</v>
      </c>
      <c r="S116" s="43">
        <f t="shared" si="65"/>
        <v>330.69</v>
      </c>
      <c r="T116" s="43">
        <f t="shared" si="65"/>
        <v>330.69</v>
      </c>
      <c r="U116" s="43">
        <f t="shared" si="65"/>
        <v>330.69</v>
      </c>
      <c r="V116" s="43">
        <f t="shared" si="65"/>
        <v>330.69</v>
      </c>
      <c r="W116" s="43">
        <f t="shared" si="65"/>
        <v>330.69</v>
      </c>
      <c r="X116" s="43">
        <f t="shared" si="65"/>
        <v>330.69</v>
      </c>
      <c r="Y116" s="43">
        <f t="shared" si="65"/>
        <v>330.69</v>
      </c>
      <c r="Z116" s="43">
        <f t="shared" si="65"/>
        <v>330.69</v>
      </c>
      <c r="AA116" s="43">
        <f t="shared" si="65"/>
        <v>330.69</v>
      </c>
    </row>
    <row r="117" spans="1:27" ht="12.75" customHeight="1" collapsed="1" x14ac:dyDescent="0.2">
      <c r="A117" s="97" t="s">
        <v>1766</v>
      </c>
      <c r="B117" s="27" t="str">
        <f>"23"&amp;"."&amp;$B$800&amp;"."&amp;$B$801</f>
        <v>23.01.2023</v>
      </c>
      <c r="C117" s="89" t="s">
        <v>74</v>
      </c>
      <c r="D117" s="90">
        <f>ROUND(((D118+D119+D121+D120)/1000),5)</f>
        <v>2.54922</v>
      </c>
      <c r="E117" s="90">
        <f>ROUND(((E118+E119+E121+E120)/1000),5)</f>
        <v>2.5147699999999999</v>
      </c>
      <c r="F117" s="90">
        <f>ROUND(((F118+F119+F121+F120)/1000),5)</f>
        <v>2.4592999999999998</v>
      </c>
      <c r="G117" s="90">
        <f t="shared" ref="G117:AA117" si="66">ROUND(((G118+G119+G121+G120)/1000),5)</f>
        <v>2.4498899999999999</v>
      </c>
      <c r="H117" s="90">
        <f t="shared" si="66"/>
        <v>2.4868299999999999</v>
      </c>
      <c r="I117" s="90">
        <f t="shared" si="66"/>
        <v>2.5477599999999998</v>
      </c>
      <c r="J117" s="90">
        <f t="shared" si="66"/>
        <v>2.7881800000000001</v>
      </c>
      <c r="K117" s="90">
        <f t="shared" si="66"/>
        <v>3.1221299999999998</v>
      </c>
      <c r="L117" s="90">
        <f t="shared" si="66"/>
        <v>3.2688899999999999</v>
      </c>
      <c r="M117" s="90">
        <f t="shared" si="66"/>
        <v>3.2962199999999999</v>
      </c>
      <c r="N117" s="90">
        <f t="shared" si="66"/>
        <v>3.3094000000000001</v>
      </c>
      <c r="O117" s="90">
        <f t="shared" si="66"/>
        <v>3.3391700000000002</v>
      </c>
      <c r="P117" s="90">
        <f t="shared" si="66"/>
        <v>3.31995</v>
      </c>
      <c r="Q117" s="90">
        <f t="shared" si="66"/>
        <v>3.32735</v>
      </c>
      <c r="R117" s="90">
        <f t="shared" si="66"/>
        <v>3.32212</v>
      </c>
      <c r="S117" s="90">
        <f t="shared" si="66"/>
        <v>3.2903899999999999</v>
      </c>
      <c r="T117" s="90">
        <f t="shared" si="66"/>
        <v>3.2936299999999998</v>
      </c>
      <c r="U117" s="90">
        <f t="shared" si="66"/>
        <v>3.3056199999999998</v>
      </c>
      <c r="V117" s="90">
        <f t="shared" si="66"/>
        <v>3.3010100000000002</v>
      </c>
      <c r="W117" s="90">
        <f t="shared" si="66"/>
        <v>3.3161499999999999</v>
      </c>
      <c r="X117" s="90">
        <f t="shared" si="66"/>
        <v>3.2846500000000001</v>
      </c>
      <c r="Y117" s="90">
        <f t="shared" si="66"/>
        <v>3.1372800000000001</v>
      </c>
      <c r="Z117" s="90">
        <f t="shared" si="66"/>
        <v>2.9148499999999999</v>
      </c>
      <c r="AA117" s="90">
        <f t="shared" si="66"/>
        <v>2.5490699999999999</v>
      </c>
    </row>
    <row r="118" spans="1:27" ht="12.75" hidden="1" customHeight="1" outlineLevel="1" x14ac:dyDescent="0.2">
      <c r="A118" s="98" t="s">
        <v>1767</v>
      </c>
      <c r="B118" s="62" t="s">
        <v>236</v>
      </c>
      <c r="C118" s="42" t="s">
        <v>77</v>
      </c>
      <c r="D118" s="43">
        <v>1140.4000000000001</v>
      </c>
      <c r="E118" s="43">
        <v>1105.95</v>
      </c>
      <c r="F118" s="43">
        <v>1050.48</v>
      </c>
      <c r="G118" s="43">
        <v>1041.07</v>
      </c>
      <c r="H118" s="43">
        <v>1078.01</v>
      </c>
      <c r="I118" s="43">
        <v>1138.94</v>
      </c>
      <c r="J118" s="43">
        <v>1379.36</v>
      </c>
      <c r="K118" s="43">
        <v>1713.31</v>
      </c>
      <c r="L118" s="43">
        <v>1860.07</v>
      </c>
      <c r="M118" s="43">
        <v>1887.4</v>
      </c>
      <c r="N118" s="43">
        <v>1900.58</v>
      </c>
      <c r="O118" s="43">
        <v>1930.35</v>
      </c>
      <c r="P118" s="43">
        <v>1911.13</v>
      </c>
      <c r="Q118" s="43">
        <v>1918.53</v>
      </c>
      <c r="R118" s="43">
        <v>1913.3</v>
      </c>
      <c r="S118" s="43">
        <v>1881.57</v>
      </c>
      <c r="T118" s="43">
        <v>1884.81</v>
      </c>
      <c r="U118" s="43">
        <v>1896.8</v>
      </c>
      <c r="V118" s="43">
        <v>1892.19</v>
      </c>
      <c r="W118" s="43">
        <v>1907.33</v>
      </c>
      <c r="X118" s="43">
        <v>1875.83</v>
      </c>
      <c r="Y118" s="43">
        <v>1728.46</v>
      </c>
      <c r="Z118" s="43">
        <v>1506.03</v>
      </c>
      <c r="AA118" s="43">
        <v>1140.25</v>
      </c>
    </row>
    <row r="119" spans="1:27" ht="12.75" hidden="1" customHeight="1" outlineLevel="1" x14ac:dyDescent="0.2">
      <c r="A119" s="98" t="s">
        <v>1768</v>
      </c>
      <c r="B119" s="62" t="s">
        <v>88</v>
      </c>
      <c r="C119" s="42" t="s">
        <v>77</v>
      </c>
      <c r="D119" s="43">
        <f t="shared" ref="D119:AA119" si="67">$D$9</f>
        <v>1071.42</v>
      </c>
      <c r="E119" s="43">
        <f t="shared" si="67"/>
        <v>1071.42</v>
      </c>
      <c r="F119" s="43">
        <f t="shared" si="67"/>
        <v>1071.42</v>
      </c>
      <c r="G119" s="43">
        <f t="shared" si="67"/>
        <v>1071.42</v>
      </c>
      <c r="H119" s="43">
        <f t="shared" si="67"/>
        <v>1071.42</v>
      </c>
      <c r="I119" s="43">
        <f t="shared" si="67"/>
        <v>1071.42</v>
      </c>
      <c r="J119" s="43">
        <f t="shared" si="67"/>
        <v>1071.42</v>
      </c>
      <c r="K119" s="43">
        <f t="shared" si="67"/>
        <v>1071.42</v>
      </c>
      <c r="L119" s="43">
        <f t="shared" si="67"/>
        <v>1071.42</v>
      </c>
      <c r="M119" s="43">
        <f t="shared" si="67"/>
        <v>1071.42</v>
      </c>
      <c r="N119" s="43">
        <f t="shared" si="67"/>
        <v>1071.42</v>
      </c>
      <c r="O119" s="43">
        <f t="shared" si="67"/>
        <v>1071.42</v>
      </c>
      <c r="P119" s="43">
        <f t="shared" si="67"/>
        <v>1071.42</v>
      </c>
      <c r="Q119" s="43">
        <f t="shared" si="67"/>
        <v>1071.42</v>
      </c>
      <c r="R119" s="43">
        <f t="shared" si="67"/>
        <v>1071.42</v>
      </c>
      <c r="S119" s="43">
        <f t="shared" si="67"/>
        <v>1071.42</v>
      </c>
      <c r="T119" s="43">
        <f t="shared" si="67"/>
        <v>1071.42</v>
      </c>
      <c r="U119" s="43">
        <f t="shared" si="67"/>
        <v>1071.42</v>
      </c>
      <c r="V119" s="43">
        <f t="shared" si="67"/>
        <v>1071.42</v>
      </c>
      <c r="W119" s="43">
        <f t="shared" si="67"/>
        <v>1071.42</v>
      </c>
      <c r="X119" s="43">
        <f t="shared" si="67"/>
        <v>1071.42</v>
      </c>
      <c r="Y119" s="43">
        <f t="shared" si="67"/>
        <v>1071.42</v>
      </c>
      <c r="Z119" s="43">
        <f t="shared" si="67"/>
        <v>1071.42</v>
      </c>
      <c r="AA119" s="43">
        <f t="shared" si="67"/>
        <v>1071.42</v>
      </c>
    </row>
    <row r="120" spans="1:27" ht="12.75" hidden="1" customHeight="1" outlineLevel="1" x14ac:dyDescent="0.2">
      <c r="A120" s="98" t="s">
        <v>1769</v>
      </c>
      <c r="B120" s="62" t="s">
        <v>81</v>
      </c>
      <c r="C120" s="42" t="s">
        <v>77</v>
      </c>
      <c r="D120" s="43">
        <v>6.71</v>
      </c>
      <c r="E120" s="43">
        <v>6.71</v>
      </c>
      <c r="F120" s="43">
        <v>6.71</v>
      </c>
      <c r="G120" s="43">
        <v>6.71</v>
      </c>
      <c r="H120" s="43">
        <v>6.71</v>
      </c>
      <c r="I120" s="43">
        <v>6.71</v>
      </c>
      <c r="J120" s="43">
        <v>6.71</v>
      </c>
      <c r="K120" s="43">
        <v>6.71</v>
      </c>
      <c r="L120" s="43">
        <v>6.71</v>
      </c>
      <c r="M120" s="43">
        <v>6.71</v>
      </c>
      <c r="N120" s="43">
        <v>6.71</v>
      </c>
      <c r="O120" s="43">
        <v>6.71</v>
      </c>
      <c r="P120" s="43">
        <v>6.71</v>
      </c>
      <c r="Q120" s="43">
        <v>6.71</v>
      </c>
      <c r="R120" s="43">
        <v>6.71</v>
      </c>
      <c r="S120" s="43">
        <v>6.71</v>
      </c>
      <c r="T120" s="43">
        <v>6.71</v>
      </c>
      <c r="U120" s="43">
        <v>6.71</v>
      </c>
      <c r="V120" s="43">
        <v>6.71</v>
      </c>
      <c r="W120" s="43">
        <v>6.71</v>
      </c>
      <c r="X120" s="43">
        <v>6.71</v>
      </c>
      <c r="Y120" s="43">
        <v>6.71</v>
      </c>
      <c r="Z120" s="43">
        <v>6.71</v>
      </c>
      <c r="AA120" s="43">
        <v>6.71</v>
      </c>
    </row>
    <row r="121" spans="1:27" ht="12.75" hidden="1" customHeight="1" outlineLevel="1" x14ac:dyDescent="0.2">
      <c r="A121" s="98" t="s">
        <v>1770</v>
      </c>
      <c r="B121" s="62" t="s">
        <v>79</v>
      </c>
      <c r="C121" s="42" t="s">
        <v>77</v>
      </c>
      <c r="D121" s="43">
        <f>$D$11</f>
        <v>330.69</v>
      </c>
      <c r="E121" s="43">
        <f t="shared" ref="E121:AA121" si="68">$D$11</f>
        <v>330.69</v>
      </c>
      <c r="F121" s="43">
        <f t="shared" si="68"/>
        <v>330.69</v>
      </c>
      <c r="G121" s="43">
        <f t="shared" si="68"/>
        <v>330.69</v>
      </c>
      <c r="H121" s="43">
        <f t="shared" si="68"/>
        <v>330.69</v>
      </c>
      <c r="I121" s="43">
        <f t="shared" si="68"/>
        <v>330.69</v>
      </c>
      <c r="J121" s="43">
        <f t="shared" si="68"/>
        <v>330.69</v>
      </c>
      <c r="K121" s="43">
        <f t="shared" si="68"/>
        <v>330.69</v>
      </c>
      <c r="L121" s="43">
        <f t="shared" si="68"/>
        <v>330.69</v>
      </c>
      <c r="M121" s="43">
        <f t="shared" si="68"/>
        <v>330.69</v>
      </c>
      <c r="N121" s="43">
        <f t="shared" si="68"/>
        <v>330.69</v>
      </c>
      <c r="O121" s="43">
        <f t="shared" si="68"/>
        <v>330.69</v>
      </c>
      <c r="P121" s="43">
        <f t="shared" si="68"/>
        <v>330.69</v>
      </c>
      <c r="Q121" s="43">
        <f t="shared" si="68"/>
        <v>330.69</v>
      </c>
      <c r="R121" s="43">
        <f t="shared" si="68"/>
        <v>330.69</v>
      </c>
      <c r="S121" s="43">
        <f t="shared" si="68"/>
        <v>330.69</v>
      </c>
      <c r="T121" s="43">
        <f t="shared" si="68"/>
        <v>330.69</v>
      </c>
      <c r="U121" s="43">
        <f t="shared" si="68"/>
        <v>330.69</v>
      </c>
      <c r="V121" s="43">
        <f t="shared" si="68"/>
        <v>330.69</v>
      </c>
      <c r="W121" s="43">
        <f t="shared" si="68"/>
        <v>330.69</v>
      </c>
      <c r="X121" s="43">
        <f t="shared" si="68"/>
        <v>330.69</v>
      </c>
      <c r="Y121" s="43">
        <f t="shared" si="68"/>
        <v>330.69</v>
      </c>
      <c r="Z121" s="43">
        <f t="shared" si="68"/>
        <v>330.69</v>
      </c>
      <c r="AA121" s="43">
        <f t="shared" si="68"/>
        <v>330.69</v>
      </c>
    </row>
    <row r="122" spans="1:27" ht="12.75" customHeight="1" collapsed="1" x14ac:dyDescent="0.2">
      <c r="A122" s="97" t="s">
        <v>1771</v>
      </c>
      <c r="B122" s="27" t="str">
        <f>"24"&amp;"."&amp;$B$800&amp;"."&amp;$B$801</f>
        <v>24.01.2023</v>
      </c>
      <c r="C122" s="89" t="s">
        <v>74</v>
      </c>
      <c r="D122" s="90">
        <f>ROUND(((D123+D124+D126+D125)/1000),5)</f>
        <v>2.5447899999999999</v>
      </c>
      <c r="E122" s="90">
        <f>ROUND(((E123+E124+E126+E125)/1000),5)</f>
        <v>2.4874700000000001</v>
      </c>
      <c r="F122" s="90">
        <f>ROUND(((F123+F124+F126+F125)/1000),5)</f>
        <v>2.4698699999999998</v>
      </c>
      <c r="G122" s="90">
        <f t="shared" ref="G122:AA122" si="69">ROUND(((G123+G124+G126+G125)/1000),5)</f>
        <v>2.4703499999999998</v>
      </c>
      <c r="H122" s="90">
        <f t="shared" si="69"/>
        <v>2.5181</v>
      </c>
      <c r="I122" s="90">
        <f t="shared" si="69"/>
        <v>2.5892900000000001</v>
      </c>
      <c r="J122" s="90">
        <f t="shared" si="69"/>
        <v>2.95303</v>
      </c>
      <c r="K122" s="90">
        <f t="shared" si="69"/>
        <v>3.1529099999999999</v>
      </c>
      <c r="L122" s="90">
        <f t="shared" si="69"/>
        <v>3.2653699999999999</v>
      </c>
      <c r="M122" s="90">
        <f t="shared" si="69"/>
        <v>3.28226</v>
      </c>
      <c r="N122" s="90">
        <f t="shared" si="69"/>
        <v>3.2947099999999998</v>
      </c>
      <c r="O122" s="90">
        <f t="shared" si="69"/>
        <v>3.3160500000000002</v>
      </c>
      <c r="P122" s="90">
        <f t="shared" si="69"/>
        <v>3.3049900000000001</v>
      </c>
      <c r="Q122" s="90">
        <f t="shared" si="69"/>
        <v>3.3101799999999999</v>
      </c>
      <c r="R122" s="90">
        <f t="shared" si="69"/>
        <v>3.3089499999999998</v>
      </c>
      <c r="S122" s="90">
        <f t="shared" si="69"/>
        <v>3.2811599999999999</v>
      </c>
      <c r="T122" s="90">
        <f t="shared" si="69"/>
        <v>3.2809599999999999</v>
      </c>
      <c r="U122" s="90">
        <f t="shared" si="69"/>
        <v>3.2916599999999998</v>
      </c>
      <c r="V122" s="90">
        <f t="shared" si="69"/>
        <v>3.2896100000000001</v>
      </c>
      <c r="W122" s="90">
        <f t="shared" si="69"/>
        <v>3.30226</v>
      </c>
      <c r="X122" s="90">
        <f t="shared" si="69"/>
        <v>3.2566199999999998</v>
      </c>
      <c r="Y122" s="90">
        <f t="shared" si="69"/>
        <v>3.1838799999999998</v>
      </c>
      <c r="Z122" s="90">
        <f t="shared" si="69"/>
        <v>3.0289899999999998</v>
      </c>
      <c r="AA122" s="90">
        <f t="shared" si="69"/>
        <v>2.59253</v>
      </c>
    </row>
    <row r="123" spans="1:27" ht="12.75" hidden="1" customHeight="1" outlineLevel="1" x14ac:dyDescent="0.2">
      <c r="A123" s="98" t="s">
        <v>1772</v>
      </c>
      <c r="B123" s="62" t="s">
        <v>236</v>
      </c>
      <c r="C123" s="42" t="s">
        <v>77</v>
      </c>
      <c r="D123" s="43">
        <v>1135.97</v>
      </c>
      <c r="E123" s="43">
        <v>1078.6500000000001</v>
      </c>
      <c r="F123" s="43">
        <v>1061.05</v>
      </c>
      <c r="G123" s="43">
        <v>1061.53</v>
      </c>
      <c r="H123" s="43">
        <v>1109.28</v>
      </c>
      <c r="I123" s="43">
        <v>1180.47</v>
      </c>
      <c r="J123" s="43">
        <v>1544.21</v>
      </c>
      <c r="K123" s="43">
        <v>1744.09</v>
      </c>
      <c r="L123" s="43">
        <v>1856.55</v>
      </c>
      <c r="M123" s="43">
        <v>1873.44</v>
      </c>
      <c r="N123" s="43">
        <v>1885.89</v>
      </c>
      <c r="O123" s="43">
        <v>1907.23</v>
      </c>
      <c r="P123" s="43">
        <v>1896.17</v>
      </c>
      <c r="Q123" s="43">
        <v>1901.36</v>
      </c>
      <c r="R123" s="43">
        <v>1900.13</v>
      </c>
      <c r="S123" s="43">
        <v>1872.34</v>
      </c>
      <c r="T123" s="43">
        <v>1872.14</v>
      </c>
      <c r="U123" s="43">
        <v>1882.84</v>
      </c>
      <c r="V123" s="43">
        <v>1880.79</v>
      </c>
      <c r="W123" s="43">
        <v>1893.44</v>
      </c>
      <c r="X123" s="43">
        <v>1847.8</v>
      </c>
      <c r="Y123" s="43">
        <v>1775.06</v>
      </c>
      <c r="Z123" s="43">
        <v>1620.17</v>
      </c>
      <c r="AA123" s="43">
        <v>1183.71</v>
      </c>
    </row>
    <row r="124" spans="1:27" ht="12.75" hidden="1" customHeight="1" outlineLevel="1" x14ac:dyDescent="0.2">
      <c r="A124" s="98" t="s">
        <v>1773</v>
      </c>
      <c r="B124" s="62" t="s">
        <v>88</v>
      </c>
      <c r="C124" s="42" t="s">
        <v>77</v>
      </c>
      <c r="D124" s="43">
        <f t="shared" ref="D124:AA124" si="70">$D$9</f>
        <v>1071.42</v>
      </c>
      <c r="E124" s="43">
        <f t="shared" si="70"/>
        <v>1071.42</v>
      </c>
      <c r="F124" s="43">
        <f t="shared" si="70"/>
        <v>1071.42</v>
      </c>
      <c r="G124" s="43">
        <f t="shared" si="70"/>
        <v>1071.42</v>
      </c>
      <c r="H124" s="43">
        <f t="shared" si="70"/>
        <v>1071.42</v>
      </c>
      <c r="I124" s="43">
        <f t="shared" si="70"/>
        <v>1071.42</v>
      </c>
      <c r="J124" s="43">
        <f t="shared" si="70"/>
        <v>1071.42</v>
      </c>
      <c r="K124" s="43">
        <f t="shared" si="70"/>
        <v>1071.42</v>
      </c>
      <c r="L124" s="43">
        <f t="shared" si="70"/>
        <v>1071.42</v>
      </c>
      <c r="M124" s="43">
        <f t="shared" si="70"/>
        <v>1071.42</v>
      </c>
      <c r="N124" s="43">
        <f t="shared" si="70"/>
        <v>1071.42</v>
      </c>
      <c r="O124" s="43">
        <f t="shared" si="70"/>
        <v>1071.42</v>
      </c>
      <c r="P124" s="43">
        <f t="shared" si="70"/>
        <v>1071.42</v>
      </c>
      <c r="Q124" s="43">
        <f t="shared" si="70"/>
        <v>1071.42</v>
      </c>
      <c r="R124" s="43">
        <f t="shared" si="70"/>
        <v>1071.42</v>
      </c>
      <c r="S124" s="43">
        <f t="shared" si="70"/>
        <v>1071.42</v>
      </c>
      <c r="T124" s="43">
        <f t="shared" si="70"/>
        <v>1071.42</v>
      </c>
      <c r="U124" s="43">
        <f t="shared" si="70"/>
        <v>1071.42</v>
      </c>
      <c r="V124" s="43">
        <f t="shared" si="70"/>
        <v>1071.42</v>
      </c>
      <c r="W124" s="43">
        <f t="shared" si="70"/>
        <v>1071.42</v>
      </c>
      <c r="X124" s="43">
        <f t="shared" si="70"/>
        <v>1071.42</v>
      </c>
      <c r="Y124" s="43">
        <f t="shared" si="70"/>
        <v>1071.42</v>
      </c>
      <c r="Z124" s="43">
        <f t="shared" si="70"/>
        <v>1071.42</v>
      </c>
      <c r="AA124" s="43">
        <f t="shared" si="70"/>
        <v>1071.42</v>
      </c>
    </row>
    <row r="125" spans="1:27" ht="12.75" hidden="1" customHeight="1" outlineLevel="1" x14ac:dyDescent="0.2">
      <c r="A125" s="98" t="s">
        <v>1774</v>
      </c>
      <c r="B125" s="62" t="s">
        <v>81</v>
      </c>
      <c r="C125" s="42" t="s">
        <v>77</v>
      </c>
      <c r="D125" s="43">
        <v>6.71</v>
      </c>
      <c r="E125" s="43">
        <v>6.71</v>
      </c>
      <c r="F125" s="43">
        <v>6.71</v>
      </c>
      <c r="G125" s="43">
        <v>6.71</v>
      </c>
      <c r="H125" s="43">
        <v>6.71</v>
      </c>
      <c r="I125" s="43">
        <v>6.71</v>
      </c>
      <c r="J125" s="43">
        <v>6.71</v>
      </c>
      <c r="K125" s="43">
        <v>6.71</v>
      </c>
      <c r="L125" s="43">
        <v>6.71</v>
      </c>
      <c r="M125" s="43">
        <v>6.71</v>
      </c>
      <c r="N125" s="43">
        <v>6.71</v>
      </c>
      <c r="O125" s="43">
        <v>6.71</v>
      </c>
      <c r="P125" s="43">
        <v>6.71</v>
      </c>
      <c r="Q125" s="43">
        <v>6.71</v>
      </c>
      <c r="R125" s="43">
        <v>6.71</v>
      </c>
      <c r="S125" s="43">
        <v>6.71</v>
      </c>
      <c r="T125" s="43">
        <v>6.71</v>
      </c>
      <c r="U125" s="43">
        <v>6.71</v>
      </c>
      <c r="V125" s="43">
        <v>6.71</v>
      </c>
      <c r="W125" s="43">
        <v>6.71</v>
      </c>
      <c r="X125" s="43">
        <v>6.71</v>
      </c>
      <c r="Y125" s="43">
        <v>6.71</v>
      </c>
      <c r="Z125" s="43">
        <v>6.71</v>
      </c>
      <c r="AA125" s="43">
        <v>6.71</v>
      </c>
    </row>
    <row r="126" spans="1:27" ht="12.75" hidden="1" customHeight="1" outlineLevel="1" x14ac:dyDescent="0.2">
      <c r="A126" s="98" t="s">
        <v>1775</v>
      </c>
      <c r="B126" s="62" t="s">
        <v>79</v>
      </c>
      <c r="C126" s="42" t="s">
        <v>77</v>
      </c>
      <c r="D126" s="43">
        <f>$D$11</f>
        <v>330.69</v>
      </c>
      <c r="E126" s="43">
        <f t="shared" ref="E126:AA126" si="71">$D$11</f>
        <v>330.69</v>
      </c>
      <c r="F126" s="43">
        <f t="shared" si="71"/>
        <v>330.69</v>
      </c>
      <c r="G126" s="43">
        <f t="shared" si="71"/>
        <v>330.69</v>
      </c>
      <c r="H126" s="43">
        <f t="shared" si="71"/>
        <v>330.69</v>
      </c>
      <c r="I126" s="43">
        <f t="shared" si="71"/>
        <v>330.69</v>
      </c>
      <c r="J126" s="43">
        <f t="shared" si="71"/>
        <v>330.69</v>
      </c>
      <c r="K126" s="43">
        <f t="shared" si="71"/>
        <v>330.69</v>
      </c>
      <c r="L126" s="43">
        <f t="shared" si="71"/>
        <v>330.69</v>
      </c>
      <c r="M126" s="43">
        <f t="shared" si="71"/>
        <v>330.69</v>
      </c>
      <c r="N126" s="43">
        <f t="shared" si="71"/>
        <v>330.69</v>
      </c>
      <c r="O126" s="43">
        <f t="shared" si="71"/>
        <v>330.69</v>
      </c>
      <c r="P126" s="43">
        <f t="shared" si="71"/>
        <v>330.69</v>
      </c>
      <c r="Q126" s="43">
        <f t="shared" si="71"/>
        <v>330.69</v>
      </c>
      <c r="R126" s="43">
        <f t="shared" si="71"/>
        <v>330.69</v>
      </c>
      <c r="S126" s="43">
        <f t="shared" si="71"/>
        <v>330.69</v>
      </c>
      <c r="T126" s="43">
        <f t="shared" si="71"/>
        <v>330.69</v>
      </c>
      <c r="U126" s="43">
        <f t="shared" si="71"/>
        <v>330.69</v>
      </c>
      <c r="V126" s="43">
        <f t="shared" si="71"/>
        <v>330.69</v>
      </c>
      <c r="W126" s="43">
        <f t="shared" si="71"/>
        <v>330.69</v>
      </c>
      <c r="X126" s="43">
        <f t="shared" si="71"/>
        <v>330.69</v>
      </c>
      <c r="Y126" s="43">
        <f t="shared" si="71"/>
        <v>330.69</v>
      </c>
      <c r="Z126" s="43">
        <f t="shared" si="71"/>
        <v>330.69</v>
      </c>
      <c r="AA126" s="43">
        <f t="shared" si="71"/>
        <v>330.69</v>
      </c>
    </row>
    <row r="127" spans="1:27" ht="12.75" customHeight="1" collapsed="1" x14ac:dyDescent="0.2">
      <c r="A127" s="97" t="s">
        <v>1776</v>
      </c>
      <c r="B127" s="27" t="str">
        <f>"25"&amp;"."&amp;$B$800&amp;"."&amp;$B$801</f>
        <v>25.01.2023</v>
      </c>
      <c r="C127" s="89" t="s">
        <v>74</v>
      </c>
      <c r="D127" s="90">
        <f>ROUND(((D128+D129+D131+D130)/1000),5)</f>
        <v>2.5465499999999999</v>
      </c>
      <c r="E127" s="90">
        <f>ROUND(((E128+E129+E131+E130)/1000),5)</f>
        <v>2.5112299999999999</v>
      </c>
      <c r="F127" s="90">
        <f>ROUND(((F128+F129+F131+F130)/1000),5)</f>
        <v>2.47986</v>
      </c>
      <c r="G127" s="90">
        <f t="shared" ref="G127:AA127" si="72">ROUND(((G128+G129+G131+G130)/1000),5)</f>
        <v>2.4815100000000001</v>
      </c>
      <c r="H127" s="90">
        <f t="shared" si="72"/>
        <v>2.5380400000000001</v>
      </c>
      <c r="I127" s="90">
        <f t="shared" si="72"/>
        <v>2.5859299999999998</v>
      </c>
      <c r="J127" s="90">
        <f t="shared" si="72"/>
        <v>2.9554200000000002</v>
      </c>
      <c r="K127" s="90">
        <f t="shared" si="72"/>
        <v>3.20764</v>
      </c>
      <c r="L127" s="90">
        <f t="shared" si="72"/>
        <v>3.3122600000000002</v>
      </c>
      <c r="M127" s="90">
        <f t="shared" si="72"/>
        <v>3.3258899999999998</v>
      </c>
      <c r="N127" s="90">
        <f t="shared" si="72"/>
        <v>3.3414299999999999</v>
      </c>
      <c r="O127" s="90">
        <f t="shared" si="72"/>
        <v>3.3647300000000002</v>
      </c>
      <c r="P127" s="90">
        <f t="shared" si="72"/>
        <v>3.34937</v>
      </c>
      <c r="Q127" s="90">
        <f t="shared" si="72"/>
        <v>3.3544499999999999</v>
      </c>
      <c r="R127" s="90">
        <f t="shared" si="72"/>
        <v>3.3515700000000002</v>
      </c>
      <c r="S127" s="90">
        <f t="shared" si="72"/>
        <v>3.3224200000000002</v>
      </c>
      <c r="T127" s="90">
        <f t="shared" si="72"/>
        <v>3.3210999999999999</v>
      </c>
      <c r="U127" s="90">
        <f t="shared" si="72"/>
        <v>3.33494</v>
      </c>
      <c r="V127" s="90">
        <f t="shared" si="72"/>
        <v>3.3314499999999998</v>
      </c>
      <c r="W127" s="90">
        <f t="shared" si="72"/>
        <v>3.3462499999999999</v>
      </c>
      <c r="X127" s="90">
        <f t="shared" si="72"/>
        <v>3.3147600000000002</v>
      </c>
      <c r="Y127" s="90">
        <f t="shared" si="72"/>
        <v>3.1987700000000001</v>
      </c>
      <c r="Z127" s="90">
        <f t="shared" si="72"/>
        <v>3.0406</v>
      </c>
      <c r="AA127" s="90">
        <f t="shared" si="72"/>
        <v>2.6040800000000002</v>
      </c>
    </row>
    <row r="128" spans="1:27" ht="12.75" hidden="1" customHeight="1" outlineLevel="1" x14ac:dyDescent="0.2">
      <c r="A128" s="98" t="s">
        <v>1777</v>
      </c>
      <c r="B128" s="62" t="s">
        <v>236</v>
      </c>
      <c r="C128" s="42" t="s">
        <v>77</v>
      </c>
      <c r="D128" s="43">
        <v>1137.73</v>
      </c>
      <c r="E128" s="43">
        <v>1102.4100000000001</v>
      </c>
      <c r="F128" s="43">
        <v>1071.04</v>
      </c>
      <c r="G128" s="43">
        <v>1072.69</v>
      </c>
      <c r="H128" s="43">
        <v>1129.22</v>
      </c>
      <c r="I128" s="43">
        <v>1177.1099999999999</v>
      </c>
      <c r="J128" s="43">
        <v>1546.6</v>
      </c>
      <c r="K128" s="43">
        <v>1798.82</v>
      </c>
      <c r="L128" s="43">
        <v>1903.44</v>
      </c>
      <c r="M128" s="43">
        <v>1917.07</v>
      </c>
      <c r="N128" s="43">
        <v>1932.61</v>
      </c>
      <c r="O128" s="43">
        <v>1955.91</v>
      </c>
      <c r="P128" s="43">
        <v>1940.55</v>
      </c>
      <c r="Q128" s="43">
        <v>1945.63</v>
      </c>
      <c r="R128" s="43">
        <v>1942.75</v>
      </c>
      <c r="S128" s="43">
        <v>1913.6</v>
      </c>
      <c r="T128" s="43">
        <v>1912.28</v>
      </c>
      <c r="U128" s="43">
        <v>1926.12</v>
      </c>
      <c r="V128" s="43">
        <v>1922.63</v>
      </c>
      <c r="W128" s="43">
        <v>1937.43</v>
      </c>
      <c r="X128" s="43">
        <v>1905.94</v>
      </c>
      <c r="Y128" s="43">
        <v>1789.95</v>
      </c>
      <c r="Z128" s="43">
        <v>1631.78</v>
      </c>
      <c r="AA128" s="43">
        <v>1195.26</v>
      </c>
    </row>
    <row r="129" spans="1:27" ht="12.75" hidden="1" customHeight="1" outlineLevel="1" x14ac:dyDescent="0.2">
      <c r="A129" s="98" t="s">
        <v>1778</v>
      </c>
      <c r="B129" s="62" t="s">
        <v>88</v>
      </c>
      <c r="C129" s="42" t="s">
        <v>77</v>
      </c>
      <c r="D129" s="43">
        <f t="shared" ref="D129:AA129" si="73">$D$9</f>
        <v>1071.42</v>
      </c>
      <c r="E129" s="43">
        <f t="shared" si="73"/>
        <v>1071.42</v>
      </c>
      <c r="F129" s="43">
        <f t="shared" si="73"/>
        <v>1071.42</v>
      </c>
      <c r="G129" s="43">
        <f t="shared" si="73"/>
        <v>1071.42</v>
      </c>
      <c r="H129" s="43">
        <f t="shared" si="73"/>
        <v>1071.42</v>
      </c>
      <c r="I129" s="43">
        <f t="shared" si="73"/>
        <v>1071.42</v>
      </c>
      <c r="J129" s="43">
        <f t="shared" si="73"/>
        <v>1071.42</v>
      </c>
      <c r="K129" s="43">
        <f t="shared" si="73"/>
        <v>1071.42</v>
      </c>
      <c r="L129" s="43">
        <f t="shared" si="73"/>
        <v>1071.42</v>
      </c>
      <c r="M129" s="43">
        <f t="shared" si="73"/>
        <v>1071.42</v>
      </c>
      <c r="N129" s="43">
        <f t="shared" si="73"/>
        <v>1071.42</v>
      </c>
      <c r="O129" s="43">
        <f t="shared" si="73"/>
        <v>1071.42</v>
      </c>
      <c r="P129" s="43">
        <f t="shared" si="73"/>
        <v>1071.42</v>
      </c>
      <c r="Q129" s="43">
        <f t="shared" si="73"/>
        <v>1071.42</v>
      </c>
      <c r="R129" s="43">
        <f t="shared" si="73"/>
        <v>1071.42</v>
      </c>
      <c r="S129" s="43">
        <f t="shared" si="73"/>
        <v>1071.42</v>
      </c>
      <c r="T129" s="43">
        <f t="shared" si="73"/>
        <v>1071.42</v>
      </c>
      <c r="U129" s="43">
        <f t="shared" si="73"/>
        <v>1071.42</v>
      </c>
      <c r="V129" s="43">
        <f t="shared" si="73"/>
        <v>1071.42</v>
      </c>
      <c r="W129" s="43">
        <f t="shared" si="73"/>
        <v>1071.42</v>
      </c>
      <c r="X129" s="43">
        <f t="shared" si="73"/>
        <v>1071.42</v>
      </c>
      <c r="Y129" s="43">
        <f t="shared" si="73"/>
        <v>1071.42</v>
      </c>
      <c r="Z129" s="43">
        <f t="shared" si="73"/>
        <v>1071.42</v>
      </c>
      <c r="AA129" s="43">
        <f t="shared" si="73"/>
        <v>1071.42</v>
      </c>
    </row>
    <row r="130" spans="1:27" ht="12.75" hidden="1" customHeight="1" outlineLevel="1" x14ac:dyDescent="0.2">
      <c r="A130" s="98" t="s">
        <v>1779</v>
      </c>
      <c r="B130" s="62" t="s">
        <v>81</v>
      </c>
      <c r="C130" s="42" t="s">
        <v>77</v>
      </c>
      <c r="D130" s="43">
        <v>6.71</v>
      </c>
      <c r="E130" s="43">
        <v>6.71</v>
      </c>
      <c r="F130" s="43">
        <v>6.71</v>
      </c>
      <c r="G130" s="43">
        <v>6.71</v>
      </c>
      <c r="H130" s="43">
        <v>6.71</v>
      </c>
      <c r="I130" s="43">
        <v>6.71</v>
      </c>
      <c r="J130" s="43">
        <v>6.71</v>
      </c>
      <c r="K130" s="43">
        <v>6.71</v>
      </c>
      <c r="L130" s="43">
        <v>6.71</v>
      </c>
      <c r="M130" s="43">
        <v>6.71</v>
      </c>
      <c r="N130" s="43">
        <v>6.71</v>
      </c>
      <c r="O130" s="43">
        <v>6.71</v>
      </c>
      <c r="P130" s="43">
        <v>6.71</v>
      </c>
      <c r="Q130" s="43">
        <v>6.71</v>
      </c>
      <c r="R130" s="43">
        <v>6.71</v>
      </c>
      <c r="S130" s="43">
        <v>6.71</v>
      </c>
      <c r="T130" s="43">
        <v>6.71</v>
      </c>
      <c r="U130" s="43">
        <v>6.71</v>
      </c>
      <c r="V130" s="43">
        <v>6.71</v>
      </c>
      <c r="W130" s="43">
        <v>6.71</v>
      </c>
      <c r="X130" s="43">
        <v>6.71</v>
      </c>
      <c r="Y130" s="43">
        <v>6.71</v>
      </c>
      <c r="Z130" s="43">
        <v>6.71</v>
      </c>
      <c r="AA130" s="43">
        <v>6.71</v>
      </c>
    </row>
    <row r="131" spans="1:27" ht="12.75" hidden="1" customHeight="1" outlineLevel="1" x14ac:dyDescent="0.2">
      <c r="A131" s="98" t="s">
        <v>1780</v>
      </c>
      <c r="B131" s="62" t="s">
        <v>79</v>
      </c>
      <c r="C131" s="42" t="s">
        <v>77</v>
      </c>
      <c r="D131" s="43">
        <f>$D$11</f>
        <v>330.69</v>
      </c>
      <c r="E131" s="43">
        <f t="shared" ref="E131:AA131" si="74">$D$11</f>
        <v>330.69</v>
      </c>
      <c r="F131" s="43">
        <f t="shared" si="74"/>
        <v>330.69</v>
      </c>
      <c r="G131" s="43">
        <f t="shared" si="74"/>
        <v>330.69</v>
      </c>
      <c r="H131" s="43">
        <f t="shared" si="74"/>
        <v>330.69</v>
      </c>
      <c r="I131" s="43">
        <f t="shared" si="74"/>
        <v>330.69</v>
      </c>
      <c r="J131" s="43">
        <f t="shared" si="74"/>
        <v>330.69</v>
      </c>
      <c r="K131" s="43">
        <f t="shared" si="74"/>
        <v>330.69</v>
      </c>
      <c r="L131" s="43">
        <f t="shared" si="74"/>
        <v>330.69</v>
      </c>
      <c r="M131" s="43">
        <f t="shared" si="74"/>
        <v>330.69</v>
      </c>
      <c r="N131" s="43">
        <f t="shared" si="74"/>
        <v>330.69</v>
      </c>
      <c r="O131" s="43">
        <f t="shared" si="74"/>
        <v>330.69</v>
      </c>
      <c r="P131" s="43">
        <f t="shared" si="74"/>
        <v>330.69</v>
      </c>
      <c r="Q131" s="43">
        <f t="shared" si="74"/>
        <v>330.69</v>
      </c>
      <c r="R131" s="43">
        <f t="shared" si="74"/>
        <v>330.69</v>
      </c>
      <c r="S131" s="43">
        <f t="shared" si="74"/>
        <v>330.69</v>
      </c>
      <c r="T131" s="43">
        <f t="shared" si="74"/>
        <v>330.69</v>
      </c>
      <c r="U131" s="43">
        <f t="shared" si="74"/>
        <v>330.69</v>
      </c>
      <c r="V131" s="43">
        <f t="shared" si="74"/>
        <v>330.69</v>
      </c>
      <c r="W131" s="43">
        <f t="shared" si="74"/>
        <v>330.69</v>
      </c>
      <c r="X131" s="43">
        <f t="shared" si="74"/>
        <v>330.69</v>
      </c>
      <c r="Y131" s="43">
        <f t="shared" si="74"/>
        <v>330.69</v>
      </c>
      <c r="Z131" s="43">
        <f t="shared" si="74"/>
        <v>330.69</v>
      </c>
      <c r="AA131" s="43">
        <f t="shared" si="74"/>
        <v>330.69</v>
      </c>
    </row>
    <row r="132" spans="1:27" ht="12.75" customHeight="1" collapsed="1" x14ac:dyDescent="0.2">
      <c r="A132" s="97" t="s">
        <v>1781</v>
      </c>
      <c r="B132" s="27" t="str">
        <f>"26"&amp;"."&amp;$B$800&amp;"."&amp;$B$801</f>
        <v>26.01.2023</v>
      </c>
      <c r="C132" s="89" t="s">
        <v>74</v>
      </c>
      <c r="D132" s="90">
        <f>ROUND(((D133+D134+D136+D135)/1000),5)</f>
        <v>2.6088300000000002</v>
      </c>
      <c r="E132" s="90">
        <f>ROUND(((E133+E134+E136+E135)/1000),5)</f>
        <v>2.57951</v>
      </c>
      <c r="F132" s="90">
        <f>ROUND(((F133+F134+F136+F135)/1000),5)</f>
        <v>2.52508</v>
      </c>
      <c r="G132" s="90">
        <f t="shared" ref="G132:AA132" si="75">ROUND(((G133+G134+G136+G135)/1000),5)</f>
        <v>2.5469900000000001</v>
      </c>
      <c r="H132" s="90">
        <f t="shared" si="75"/>
        <v>2.6035400000000002</v>
      </c>
      <c r="I132" s="90">
        <f t="shared" si="75"/>
        <v>2.7608100000000002</v>
      </c>
      <c r="J132" s="90">
        <f t="shared" si="75"/>
        <v>3.0402800000000001</v>
      </c>
      <c r="K132" s="90">
        <f t="shared" si="75"/>
        <v>3.2385000000000002</v>
      </c>
      <c r="L132" s="90">
        <f t="shared" si="75"/>
        <v>3.3298700000000001</v>
      </c>
      <c r="M132" s="90">
        <f t="shared" si="75"/>
        <v>3.3425799999999999</v>
      </c>
      <c r="N132" s="90">
        <f t="shared" si="75"/>
        <v>3.3565700000000001</v>
      </c>
      <c r="O132" s="90">
        <f t="shared" si="75"/>
        <v>3.3788399999999998</v>
      </c>
      <c r="P132" s="90">
        <f t="shared" si="75"/>
        <v>3.3656100000000002</v>
      </c>
      <c r="Q132" s="90">
        <f t="shared" si="75"/>
        <v>3.3685499999999999</v>
      </c>
      <c r="R132" s="90">
        <f t="shared" si="75"/>
        <v>3.3660999999999999</v>
      </c>
      <c r="S132" s="90">
        <f t="shared" si="75"/>
        <v>3.33277</v>
      </c>
      <c r="T132" s="90">
        <f t="shared" si="75"/>
        <v>3.3306300000000002</v>
      </c>
      <c r="U132" s="90">
        <f t="shared" si="75"/>
        <v>3.34545</v>
      </c>
      <c r="V132" s="90">
        <f t="shared" si="75"/>
        <v>3.3431500000000001</v>
      </c>
      <c r="W132" s="90">
        <f t="shared" si="75"/>
        <v>3.35588</v>
      </c>
      <c r="X132" s="90">
        <f t="shared" si="75"/>
        <v>3.32721</v>
      </c>
      <c r="Y132" s="90">
        <f t="shared" si="75"/>
        <v>3.1793999999999998</v>
      </c>
      <c r="Z132" s="90">
        <f t="shared" si="75"/>
        <v>3.06047</v>
      </c>
      <c r="AA132" s="90">
        <f t="shared" si="75"/>
        <v>2.6319400000000002</v>
      </c>
    </row>
    <row r="133" spans="1:27" ht="12.75" hidden="1" customHeight="1" outlineLevel="1" x14ac:dyDescent="0.2">
      <c r="A133" s="98" t="s">
        <v>1782</v>
      </c>
      <c r="B133" s="62" t="s">
        <v>236</v>
      </c>
      <c r="C133" s="42" t="s">
        <v>77</v>
      </c>
      <c r="D133" s="43">
        <v>1200.01</v>
      </c>
      <c r="E133" s="43">
        <v>1170.69</v>
      </c>
      <c r="F133" s="43">
        <v>1116.26</v>
      </c>
      <c r="G133" s="43">
        <v>1138.17</v>
      </c>
      <c r="H133" s="43">
        <v>1194.72</v>
      </c>
      <c r="I133" s="43">
        <v>1351.99</v>
      </c>
      <c r="J133" s="43">
        <v>1631.46</v>
      </c>
      <c r="K133" s="43">
        <v>1829.68</v>
      </c>
      <c r="L133" s="43">
        <v>1921.05</v>
      </c>
      <c r="M133" s="43">
        <v>1933.76</v>
      </c>
      <c r="N133" s="43">
        <v>1947.75</v>
      </c>
      <c r="O133" s="43">
        <v>1970.02</v>
      </c>
      <c r="P133" s="43">
        <v>1956.79</v>
      </c>
      <c r="Q133" s="43">
        <v>1959.73</v>
      </c>
      <c r="R133" s="43">
        <v>1957.28</v>
      </c>
      <c r="S133" s="43">
        <v>1923.95</v>
      </c>
      <c r="T133" s="43">
        <v>1921.81</v>
      </c>
      <c r="U133" s="43">
        <v>1936.63</v>
      </c>
      <c r="V133" s="43">
        <v>1934.33</v>
      </c>
      <c r="W133" s="43">
        <v>1947.06</v>
      </c>
      <c r="X133" s="43">
        <v>1918.39</v>
      </c>
      <c r="Y133" s="43">
        <v>1770.58</v>
      </c>
      <c r="Z133" s="43">
        <v>1651.65</v>
      </c>
      <c r="AA133" s="43">
        <v>1223.1199999999999</v>
      </c>
    </row>
    <row r="134" spans="1:27" ht="12.75" hidden="1" customHeight="1" outlineLevel="1" x14ac:dyDescent="0.2">
      <c r="A134" s="98" t="s">
        <v>1783</v>
      </c>
      <c r="B134" s="62" t="s">
        <v>88</v>
      </c>
      <c r="C134" s="42" t="s">
        <v>77</v>
      </c>
      <c r="D134" s="43">
        <f t="shared" ref="D134:AA134" si="76">$D$9</f>
        <v>1071.42</v>
      </c>
      <c r="E134" s="43">
        <f t="shared" si="76"/>
        <v>1071.42</v>
      </c>
      <c r="F134" s="43">
        <f t="shared" si="76"/>
        <v>1071.42</v>
      </c>
      <c r="G134" s="43">
        <f t="shared" si="76"/>
        <v>1071.42</v>
      </c>
      <c r="H134" s="43">
        <f t="shared" si="76"/>
        <v>1071.42</v>
      </c>
      <c r="I134" s="43">
        <f t="shared" si="76"/>
        <v>1071.42</v>
      </c>
      <c r="J134" s="43">
        <f t="shared" si="76"/>
        <v>1071.42</v>
      </c>
      <c r="K134" s="43">
        <f t="shared" si="76"/>
        <v>1071.42</v>
      </c>
      <c r="L134" s="43">
        <f t="shared" si="76"/>
        <v>1071.42</v>
      </c>
      <c r="M134" s="43">
        <f t="shared" si="76"/>
        <v>1071.42</v>
      </c>
      <c r="N134" s="43">
        <f t="shared" si="76"/>
        <v>1071.42</v>
      </c>
      <c r="O134" s="43">
        <f t="shared" si="76"/>
        <v>1071.42</v>
      </c>
      <c r="P134" s="43">
        <f t="shared" si="76"/>
        <v>1071.42</v>
      </c>
      <c r="Q134" s="43">
        <f t="shared" si="76"/>
        <v>1071.42</v>
      </c>
      <c r="R134" s="43">
        <f t="shared" si="76"/>
        <v>1071.42</v>
      </c>
      <c r="S134" s="43">
        <f t="shared" si="76"/>
        <v>1071.42</v>
      </c>
      <c r="T134" s="43">
        <f t="shared" si="76"/>
        <v>1071.42</v>
      </c>
      <c r="U134" s="43">
        <f t="shared" si="76"/>
        <v>1071.42</v>
      </c>
      <c r="V134" s="43">
        <f t="shared" si="76"/>
        <v>1071.42</v>
      </c>
      <c r="W134" s="43">
        <f t="shared" si="76"/>
        <v>1071.42</v>
      </c>
      <c r="X134" s="43">
        <f t="shared" si="76"/>
        <v>1071.42</v>
      </c>
      <c r="Y134" s="43">
        <f t="shared" si="76"/>
        <v>1071.42</v>
      </c>
      <c r="Z134" s="43">
        <f t="shared" si="76"/>
        <v>1071.42</v>
      </c>
      <c r="AA134" s="43">
        <f t="shared" si="76"/>
        <v>1071.42</v>
      </c>
    </row>
    <row r="135" spans="1:27" ht="12.75" hidden="1" customHeight="1" outlineLevel="1" x14ac:dyDescent="0.2">
      <c r="A135" s="98" t="s">
        <v>1784</v>
      </c>
      <c r="B135" s="62" t="s">
        <v>81</v>
      </c>
      <c r="C135" s="42" t="s">
        <v>77</v>
      </c>
      <c r="D135" s="43">
        <v>6.71</v>
      </c>
      <c r="E135" s="43">
        <v>6.71</v>
      </c>
      <c r="F135" s="43">
        <v>6.71</v>
      </c>
      <c r="G135" s="43">
        <v>6.71</v>
      </c>
      <c r="H135" s="43">
        <v>6.71</v>
      </c>
      <c r="I135" s="43">
        <v>6.71</v>
      </c>
      <c r="J135" s="43">
        <v>6.71</v>
      </c>
      <c r="K135" s="43">
        <v>6.71</v>
      </c>
      <c r="L135" s="43">
        <v>6.71</v>
      </c>
      <c r="M135" s="43">
        <v>6.71</v>
      </c>
      <c r="N135" s="43">
        <v>6.71</v>
      </c>
      <c r="O135" s="43">
        <v>6.71</v>
      </c>
      <c r="P135" s="43">
        <v>6.71</v>
      </c>
      <c r="Q135" s="43">
        <v>6.71</v>
      </c>
      <c r="R135" s="43">
        <v>6.71</v>
      </c>
      <c r="S135" s="43">
        <v>6.71</v>
      </c>
      <c r="T135" s="43">
        <v>6.71</v>
      </c>
      <c r="U135" s="43">
        <v>6.71</v>
      </c>
      <c r="V135" s="43">
        <v>6.71</v>
      </c>
      <c r="W135" s="43">
        <v>6.71</v>
      </c>
      <c r="X135" s="43">
        <v>6.71</v>
      </c>
      <c r="Y135" s="43">
        <v>6.71</v>
      </c>
      <c r="Z135" s="43">
        <v>6.71</v>
      </c>
      <c r="AA135" s="43">
        <v>6.71</v>
      </c>
    </row>
    <row r="136" spans="1:27" ht="12.75" hidden="1" customHeight="1" outlineLevel="1" x14ac:dyDescent="0.2">
      <c r="A136" s="98" t="s">
        <v>1785</v>
      </c>
      <c r="B136" s="62" t="s">
        <v>79</v>
      </c>
      <c r="C136" s="42" t="s">
        <v>77</v>
      </c>
      <c r="D136" s="43">
        <f>$D$11</f>
        <v>330.69</v>
      </c>
      <c r="E136" s="43">
        <f t="shared" ref="E136:AA136" si="77">$D$11</f>
        <v>330.69</v>
      </c>
      <c r="F136" s="43">
        <f t="shared" si="77"/>
        <v>330.69</v>
      </c>
      <c r="G136" s="43">
        <f t="shared" si="77"/>
        <v>330.69</v>
      </c>
      <c r="H136" s="43">
        <f t="shared" si="77"/>
        <v>330.69</v>
      </c>
      <c r="I136" s="43">
        <f t="shared" si="77"/>
        <v>330.69</v>
      </c>
      <c r="J136" s="43">
        <f t="shared" si="77"/>
        <v>330.69</v>
      </c>
      <c r="K136" s="43">
        <f t="shared" si="77"/>
        <v>330.69</v>
      </c>
      <c r="L136" s="43">
        <f t="shared" si="77"/>
        <v>330.69</v>
      </c>
      <c r="M136" s="43">
        <f t="shared" si="77"/>
        <v>330.69</v>
      </c>
      <c r="N136" s="43">
        <f t="shared" si="77"/>
        <v>330.69</v>
      </c>
      <c r="O136" s="43">
        <f t="shared" si="77"/>
        <v>330.69</v>
      </c>
      <c r="P136" s="43">
        <f t="shared" si="77"/>
        <v>330.69</v>
      </c>
      <c r="Q136" s="43">
        <f t="shared" si="77"/>
        <v>330.69</v>
      </c>
      <c r="R136" s="43">
        <f t="shared" si="77"/>
        <v>330.69</v>
      </c>
      <c r="S136" s="43">
        <f t="shared" si="77"/>
        <v>330.69</v>
      </c>
      <c r="T136" s="43">
        <f t="shared" si="77"/>
        <v>330.69</v>
      </c>
      <c r="U136" s="43">
        <f t="shared" si="77"/>
        <v>330.69</v>
      </c>
      <c r="V136" s="43">
        <f t="shared" si="77"/>
        <v>330.69</v>
      </c>
      <c r="W136" s="43">
        <f t="shared" si="77"/>
        <v>330.69</v>
      </c>
      <c r="X136" s="43">
        <f t="shared" si="77"/>
        <v>330.69</v>
      </c>
      <c r="Y136" s="43">
        <f t="shared" si="77"/>
        <v>330.69</v>
      </c>
      <c r="Z136" s="43">
        <f t="shared" si="77"/>
        <v>330.69</v>
      </c>
      <c r="AA136" s="43">
        <f t="shared" si="77"/>
        <v>330.69</v>
      </c>
    </row>
    <row r="137" spans="1:27" ht="12.75" customHeight="1" collapsed="1" x14ac:dyDescent="0.2">
      <c r="A137" s="97" t="s">
        <v>1786</v>
      </c>
      <c r="B137" s="27" t="str">
        <f>"27"&amp;"."&amp;$B$800&amp;"."&amp;$B$801</f>
        <v>27.01.2023</v>
      </c>
      <c r="C137" s="89" t="s">
        <v>74</v>
      </c>
      <c r="D137" s="90">
        <f>ROUND(((D138+D139+D141+D140)/1000),5)</f>
        <v>2.6002900000000002</v>
      </c>
      <c r="E137" s="90">
        <f>ROUND(((E138+E139+E141+E140)/1000),5)</f>
        <v>2.5792099999999998</v>
      </c>
      <c r="F137" s="90">
        <f>ROUND(((F138+F139+F141+F140)/1000),5)</f>
        <v>2.5466500000000001</v>
      </c>
      <c r="G137" s="90">
        <f t="shared" ref="G137:AA137" si="78">ROUND(((G138+G139+G141+G140)/1000),5)</f>
        <v>2.5455000000000001</v>
      </c>
      <c r="H137" s="90">
        <f t="shared" si="78"/>
        <v>2.6168800000000001</v>
      </c>
      <c r="I137" s="90">
        <f t="shared" si="78"/>
        <v>2.7213099999999999</v>
      </c>
      <c r="J137" s="90">
        <f t="shared" si="78"/>
        <v>2.9966200000000001</v>
      </c>
      <c r="K137" s="90">
        <f t="shared" si="78"/>
        <v>3.2523</v>
      </c>
      <c r="L137" s="90">
        <f t="shared" si="78"/>
        <v>3.33921</v>
      </c>
      <c r="M137" s="90">
        <f t="shared" si="78"/>
        <v>3.34755</v>
      </c>
      <c r="N137" s="90">
        <f t="shared" si="78"/>
        <v>3.36985</v>
      </c>
      <c r="O137" s="90">
        <f t="shared" si="78"/>
        <v>3.3967800000000001</v>
      </c>
      <c r="P137" s="90">
        <f t="shared" si="78"/>
        <v>3.3873700000000002</v>
      </c>
      <c r="Q137" s="90">
        <f t="shared" si="78"/>
        <v>3.3902800000000002</v>
      </c>
      <c r="R137" s="90">
        <f t="shared" si="78"/>
        <v>3.38775</v>
      </c>
      <c r="S137" s="90">
        <f t="shared" si="78"/>
        <v>3.3804400000000001</v>
      </c>
      <c r="T137" s="90">
        <f t="shared" si="78"/>
        <v>3.33954</v>
      </c>
      <c r="U137" s="90">
        <f t="shared" si="78"/>
        <v>3.3539400000000001</v>
      </c>
      <c r="V137" s="90">
        <f t="shared" si="78"/>
        <v>3.3514900000000001</v>
      </c>
      <c r="W137" s="90">
        <f t="shared" si="78"/>
        <v>3.36625</v>
      </c>
      <c r="X137" s="90">
        <f t="shared" si="78"/>
        <v>3.3289200000000001</v>
      </c>
      <c r="Y137" s="90">
        <f t="shared" si="78"/>
        <v>3.2183700000000002</v>
      </c>
      <c r="Z137" s="90">
        <f t="shared" si="78"/>
        <v>3.0457700000000001</v>
      </c>
      <c r="AA137" s="90">
        <f t="shared" si="78"/>
        <v>2.7089699999999999</v>
      </c>
    </row>
    <row r="138" spans="1:27" ht="12.75" hidden="1" customHeight="1" outlineLevel="1" x14ac:dyDescent="0.2">
      <c r="A138" s="98" t="s">
        <v>1787</v>
      </c>
      <c r="B138" s="62" t="s">
        <v>236</v>
      </c>
      <c r="C138" s="42" t="s">
        <v>77</v>
      </c>
      <c r="D138" s="43">
        <v>1191.47</v>
      </c>
      <c r="E138" s="43">
        <v>1170.3900000000001</v>
      </c>
      <c r="F138" s="43">
        <v>1137.83</v>
      </c>
      <c r="G138" s="43">
        <v>1136.68</v>
      </c>
      <c r="H138" s="43">
        <v>1208.06</v>
      </c>
      <c r="I138" s="43">
        <v>1312.49</v>
      </c>
      <c r="J138" s="43">
        <v>1587.8</v>
      </c>
      <c r="K138" s="43">
        <v>1843.48</v>
      </c>
      <c r="L138" s="43">
        <v>1930.39</v>
      </c>
      <c r="M138" s="43">
        <v>1938.73</v>
      </c>
      <c r="N138" s="43">
        <v>1961.03</v>
      </c>
      <c r="O138" s="43">
        <v>1987.96</v>
      </c>
      <c r="P138" s="43">
        <v>1978.55</v>
      </c>
      <c r="Q138" s="43">
        <v>1981.46</v>
      </c>
      <c r="R138" s="43">
        <v>1978.93</v>
      </c>
      <c r="S138" s="43">
        <v>1971.62</v>
      </c>
      <c r="T138" s="43">
        <v>1930.72</v>
      </c>
      <c r="U138" s="43">
        <v>1945.12</v>
      </c>
      <c r="V138" s="43">
        <v>1942.67</v>
      </c>
      <c r="W138" s="43">
        <v>1957.43</v>
      </c>
      <c r="X138" s="43">
        <v>1920.1</v>
      </c>
      <c r="Y138" s="43">
        <v>1809.55</v>
      </c>
      <c r="Z138" s="43">
        <v>1636.95</v>
      </c>
      <c r="AA138" s="43">
        <v>1300.1500000000001</v>
      </c>
    </row>
    <row r="139" spans="1:27" ht="12.75" hidden="1" customHeight="1" outlineLevel="1" x14ac:dyDescent="0.2">
      <c r="A139" s="98" t="s">
        <v>1788</v>
      </c>
      <c r="B139" s="62" t="s">
        <v>88</v>
      </c>
      <c r="C139" s="42" t="s">
        <v>77</v>
      </c>
      <c r="D139" s="43">
        <f t="shared" ref="D139:AA139" si="79">$D$9</f>
        <v>1071.42</v>
      </c>
      <c r="E139" s="43">
        <f t="shared" si="79"/>
        <v>1071.42</v>
      </c>
      <c r="F139" s="43">
        <f t="shared" si="79"/>
        <v>1071.42</v>
      </c>
      <c r="G139" s="43">
        <f t="shared" si="79"/>
        <v>1071.42</v>
      </c>
      <c r="H139" s="43">
        <f t="shared" si="79"/>
        <v>1071.42</v>
      </c>
      <c r="I139" s="43">
        <f t="shared" si="79"/>
        <v>1071.42</v>
      </c>
      <c r="J139" s="43">
        <f t="shared" si="79"/>
        <v>1071.42</v>
      </c>
      <c r="K139" s="43">
        <f t="shared" si="79"/>
        <v>1071.42</v>
      </c>
      <c r="L139" s="43">
        <f t="shared" si="79"/>
        <v>1071.42</v>
      </c>
      <c r="M139" s="43">
        <f t="shared" si="79"/>
        <v>1071.42</v>
      </c>
      <c r="N139" s="43">
        <f t="shared" si="79"/>
        <v>1071.42</v>
      </c>
      <c r="O139" s="43">
        <f t="shared" si="79"/>
        <v>1071.42</v>
      </c>
      <c r="P139" s="43">
        <f t="shared" si="79"/>
        <v>1071.42</v>
      </c>
      <c r="Q139" s="43">
        <f t="shared" si="79"/>
        <v>1071.42</v>
      </c>
      <c r="R139" s="43">
        <f t="shared" si="79"/>
        <v>1071.42</v>
      </c>
      <c r="S139" s="43">
        <f t="shared" si="79"/>
        <v>1071.42</v>
      </c>
      <c r="T139" s="43">
        <f t="shared" si="79"/>
        <v>1071.42</v>
      </c>
      <c r="U139" s="43">
        <f t="shared" si="79"/>
        <v>1071.42</v>
      </c>
      <c r="V139" s="43">
        <f t="shared" si="79"/>
        <v>1071.42</v>
      </c>
      <c r="W139" s="43">
        <f t="shared" si="79"/>
        <v>1071.42</v>
      </c>
      <c r="X139" s="43">
        <f t="shared" si="79"/>
        <v>1071.42</v>
      </c>
      <c r="Y139" s="43">
        <f t="shared" si="79"/>
        <v>1071.42</v>
      </c>
      <c r="Z139" s="43">
        <f t="shared" si="79"/>
        <v>1071.42</v>
      </c>
      <c r="AA139" s="43">
        <f t="shared" si="79"/>
        <v>1071.42</v>
      </c>
    </row>
    <row r="140" spans="1:27" ht="12.75" hidden="1" customHeight="1" outlineLevel="1" x14ac:dyDescent="0.2">
      <c r="A140" s="98" t="s">
        <v>1789</v>
      </c>
      <c r="B140" s="62" t="s">
        <v>81</v>
      </c>
      <c r="C140" s="42" t="s">
        <v>77</v>
      </c>
      <c r="D140" s="43">
        <v>6.71</v>
      </c>
      <c r="E140" s="43">
        <v>6.71</v>
      </c>
      <c r="F140" s="43">
        <v>6.71</v>
      </c>
      <c r="G140" s="43">
        <v>6.71</v>
      </c>
      <c r="H140" s="43">
        <v>6.71</v>
      </c>
      <c r="I140" s="43">
        <v>6.71</v>
      </c>
      <c r="J140" s="43">
        <v>6.71</v>
      </c>
      <c r="K140" s="43">
        <v>6.71</v>
      </c>
      <c r="L140" s="43">
        <v>6.71</v>
      </c>
      <c r="M140" s="43">
        <v>6.71</v>
      </c>
      <c r="N140" s="43">
        <v>6.71</v>
      </c>
      <c r="O140" s="43">
        <v>6.71</v>
      </c>
      <c r="P140" s="43">
        <v>6.71</v>
      </c>
      <c r="Q140" s="43">
        <v>6.71</v>
      </c>
      <c r="R140" s="43">
        <v>6.71</v>
      </c>
      <c r="S140" s="43">
        <v>6.71</v>
      </c>
      <c r="T140" s="43">
        <v>6.71</v>
      </c>
      <c r="U140" s="43">
        <v>6.71</v>
      </c>
      <c r="V140" s="43">
        <v>6.71</v>
      </c>
      <c r="W140" s="43">
        <v>6.71</v>
      </c>
      <c r="X140" s="43">
        <v>6.71</v>
      </c>
      <c r="Y140" s="43">
        <v>6.71</v>
      </c>
      <c r="Z140" s="43">
        <v>6.71</v>
      </c>
      <c r="AA140" s="43">
        <v>6.71</v>
      </c>
    </row>
    <row r="141" spans="1:27" ht="12.75" hidden="1" customHeight="1" outlineLevel="1" x14ac:dyDescent="0.2">
      <c r="A141" s="98" t="s">
        <v>1790</v>
      </c>
      <c r="B141" s="62" t="s">
        <v>79</v>
      </c>
      <c r="C141" s="42" t="s">
        <v>77</v>
      </c>
      <c r="D141" s="43">
        <f>$D$11</f>
        <v>330.69</v>
      </c>
      <c r="E141" s="43">
        <f t="shared" ref="E141:AA141" si="80">$D$11</f>
        <v>330.69</v>
      </c>
      <c r="F141" s="43">
        <f t="shared" si="80"/>
        <v>330.69</v>
      </c>
      <c r="G141" s="43">
        <f t="shared" si="80"/>
        <v>330.69</v>
      </c>
      <c r="H141" s="43">
        <f t="shared" si="80"/>
        <v>330.69</v>
      </c>
      <c r="I141" s="43">
        <f t="shared" si="80"/>
        <v>330.69</v>
      </c>
      <c r="J141" s="43">
        <f t="shared" si="80"/>
        <v>330.69</v>
      </c>
      <c r="K141" s="43">
        <f t="shared" si="80"/>
        <v>330.69</v>
      </c>
      <c r="L141" s="43">
        <f t="shared" si="80"/>
        <v>330.69</v>
      </c>
      <c r="M141" s="43">
        <f t="shared" si="80"/>
        <v>330.69</v>
      </c>
      <c r="N141" s="43">
        <f t="shared" si="80"/>
        <v>330.69</v>
      </c>
      <c r="O141" s="43">
        <f t="shared" si="80"/>
        <v>330.69</v>
      </c>
      <c r="P141" s="43">
        <f t="shared" si="80"/>
        <v>330.69</v>
      </c>
      <c r="Q141" s="43">
        <f t="shared" si="80"/>
        <v>330.69</v>
      </c>
      <c r="R141" s="43">
        <f t="shared" si="80"/>
        <v>330.69</v>
      </c>
      <c r="S141" s="43">
        <f t="shared" si="80"/>
        <v>330.69</v>
      </c>
      <c r="T141" s="43">
        <f t="shared" si="80"/>
        <v>330.69</v>
      </c>
      <c r="U141" s="43">
        <f t="shared" si="80"/>
        <v>330.69</v>
      </c>
      <c r="V141" s="43">
        <f t="shared" si="80"/>
        <v>330.69</v>
      </c>
      <c r="W141" s="43">
        <f t="shared" si="80"/>
        <v>330.69</v>
      </c>
      <c r="X141" s="43">
        <f t="shared" si="80"/>
        <v>330.69</v>
      </c>
      <c r="Y141" s="43">
        <f t="shared" si="80"/>
        <v>330.69</v>
      </c>
      <c r="Z141" s="43">
        <f t="shared" si="80"/>
        <v>330.69</v>
      </c>
      <c r="AA141" s="43">
        <f t="shared" si="80"/>
        <v>330.69</v>
      </c>
    </row>
    <row r="142" spans="1:27" ht="12.75" customHeight="1" collapsed="1" x14ac:dyDescent="0.2">
      <c r="A142" s="97" t="s">
        <v>1791</v>
      </c>
      <c r="B142" s="27" t="str">
        <f>"28"&amp;"."&amp;$B$800&amp;"."&amp;$B$801</f>
        <v>28.01.2023</v>
      </c>
      <c r="C142" s="89" t="s">
        <v>74</v>
      </c>
      <c r="D142" s="90">
        <f>ROUND(((D143+D144+D146+D145)/1000),5)</f>
        <v>2.7157399999999998</v>
      </c>
      <c r="E142" s="90">
        <f>ROUND(((E143+E144+E146+E145)/1000),5)</f>
        <v>2.6050900000000001</v>
      </c>
      <c r="F142" s="90">
        <f>ROUND(((F143+F144+F146+F145)/1000),5)</f>
        <v>2.5646</v>
      </c>
      <c r="G142" s="90">
        <f t="shared" ref="G142:AA142" si="81">ROUND(((G143+G144+G146+G145)/1000),5)</f>
        <v>2.5401600000000002</v>
      </c>
      <c r="H142" s="90">
        <f t="shared" si="81"/>
        <v>2.5741000000000001</v>
      </c>
      <c r="I142" s="90">
        <f t="shared" si="81"/>
        <v>2.6059800000000002</v>
      </c>
      <c r="J142" s="90">
        <f t="shared" si="81"/>
        <v>2.7096200000000001</v>
      </c>
      <c r="K142" s="90">
        <f t="shared" si="81"/>
        <v>2.9393899999999999</v>
      </c>
      <c r="L142" s="90">
        <f t="shared" si="81"/>
        <v>3.0830600000000001</v>
      </c>
      <c r="M142" s="90">
        <f t="shared" si="81"/>
        <v>3.2369400000000002</v>
      </c>
      <c r="N142" s="90">
        <f t="shared" si="81"/>
        <v>3.2796099999999999</v>
      </c>
      <c r="O142" s="90">
        <f t="shared" si="81"/>
        <v>3.2885499999999999</v>
      </c>
      <c r="P142" s="90">
        <f t="shared" si="81"/>
        <v>3.2873800000000002</v>
      </c>
      <c r="Q142" s="90">
        <f t="shared" si="81"/>
        <v>3.2881900000000002</v>
      </c>
      <c r="R142" s="90">
        <f t="shared" si="81"/>
        <v>3.28796</v>
      </c>
      <c r="S142" s="90">
        <f t="shared" si="81"/>
        <v>3.2523300000000002</v>
      </c>
      <c r="T142" s="90">
        <f t="shared" si="81"/>
        <v>3.2663199999999999</v>
      </c>
      <c r="U142" s="90">
        <f t="shared" si="81"/>
        <v>3.2942999999999998</v>
      </c>
      <c r="V142" s="90">
        <f t="shared" si="81"/>
        <v>3.2945799999999998</v>
      </c>
      <c r="W142" s="90">
        <f t="shared" si="81"/>
        <v>3.2892800000000002</v>
      </c>
      <c r="X142" s="90">
        <f t="shared" si="81"/>
        <v>3.2866300000000002</v>
      </c>
      <c r="Y142" s="90">
        <f t="shared" si="81"/>
        <v>3.14594</v>
      </c>
      <c r="Z142" s="90">
        <f t="shared" si="81"/>
        <v>3.02196</v>
      </c>
      <c r="AA142" s="90">
        <f t="shared" si="81"/>
        <v>2.7281399999999998</v>
      </c>
    </row>
    <row r="143" spans="1:27" ht="12.75" hidden="1" customHeight="1" outlineLevel="1" x14ac:dyDescent="0.2">
      <c r="A143" s="98" t="s">
        <v>1792</v>
      </c>
      <c r="B143" s="62" t="s">
        <v>236</v>
      </c>
      <c r="C143" s="42" t="s">
        <v>77</v>
      </c>
      <c r="D143" s="43">
        <v>1306.92</v>
      </c>
      <c r="E143" s="43">
        <v>1196.27</v>
      </c>
      <c r="F143" s="43">
        <v>1155.78</v>
      </c>
      <c r="G143" s="43">
        <v>1131.3399999999999</v>
      </c>
      <c r="H143" s="43">
        <v>1165.28</v>
      </c>
      <c r="I143" s="43">
        <v>1197.1600000000001</v>
      </c>
      <c r="J143" s="43">
        <v>1300.8</v>
      </c>
      <c r="K143" s="43">
        <v>1530.57</v>
      </c>
      <c r="L143" s="43">
        <v>1674.24</v>
      </c>
      <c r="M143" s="43">
        <v>1828.12</v>
      </c>
      <c r="N143" s="43">
        <v>1870.79</v>
      </c>
      <c r="O143" s="43">
        <v>1879.73</v>
      </c>
      <c r="P143" s="43">
        <v>1878.56</v>
      </c>
      <c r="Q143" s="43">
        <v>1879.37</v>
      </c>
      <c r="R143" s="43">
        <v>1879.14</v>
      </c>
      <c r="S143" s="43">
        <v>1843.51</v>
      </c>
      <c r="T143" s="43">
        <v>1857.5</v>
      </c>
      <c r="U143" s="43">
        <v>1885.48</v>
      </c>
      <c r="V143" s="43">
        <v>1885.76</v>
      </c>
      <c r="W143" s="43">
        <v>1880.46</v>
      </c>
      <c r="X143" s="43">
        <v>1877.81</v>
      </c>
      <c r="Y143" s="43">
        <v>1737.12</v>
      </c>
      <c r="Z143" s="43">
        <v>1613.14</v>
      </c>
      <c r="AA143" s="43">
        <v>1319.32</v>
      </c>
    </row>
    <row r="144" spans="1:27" ht="12.75" hidden="1" customHeight="1" outlineLevel="1" x14ac:dyDescent="0.2">
      <c r="A144" s="98" t="s">
        <v>1793</v>
      </c>
      <c r="B144" s="62" t="s">
        <v>88</v>
      </c>
      <c r="C144" s="42" t="s">
        <v>77</v>
      </c>
      <c r="D144" s="43">
        <f t="shared" ref="D144:AA144" si="82">$D$9</f>
        <v>1071.42</v>
      </c>
      <c r="E144" s="43">
        <f t="shared" si="82"/>
        <v>1071.42</v>
      </c>
      <c r="F144" s="43">
        <f t="shared" si="82"/>
        <v>1071.42</v>
      </c>
      <c r="G144" s="43">
        <f t="shared" si="82"/>
        <v>1071.42</v>
      </c>
      <c r="H144" s="43">
        <f t="shared" si="82"/>
        <v>1071.42</v>
      </c>
      <c r="I144" s="43">
        <f t="shared" si="82"/>
        <v>1071.42</v>
      </c>
      <c r="J144" s="43">
        <f t="shared" si="82"/>
        <v>1071.42</v>
      </c>
      <c r="K144" s="43">
        <f t="shared" si="82"/>
        <v>1071.42</v>
      </c>
      <c r="L144" s="43">
        <f t="shared" si="82"/>
        <v>1071.42</v>
      </c>
      <c r="M144" s="43">
        <f t="shared" si="82"/>
        <v>1071.42</v>
      </c>
      <c r="N144" s="43">
        <f t="shared" si="82"/>
        <v>1071.42</v>
      </c>
      <c r="O144" s="43">
        <f t="shared" si="82"/>
        <v>1071.42</v>
      </c>
      <c r="P144" s="43">
        <f t="shared" si="82"/>
        <v>1071.42</v>
      </c>
      <c r="Q144" s="43">
        <f t="shared" si="82"/>
        <v>1071.42</v>
      </c>
      <c r="R144" s="43">
        <f t="shared" si="82"/>
        <v>1071.42</v>
      </c>
      <c r="S144" s="43">
        <f t="shared" si="82"/>
        <v>1071.42</v>
      </c>
      <c r="T144" s="43">
        <f t="shared" si="82"/>
        <v>1071.42</v>
      </c>
      <c r="U144" s="43">
        <f t="shared" si="82"/>
        <v>1071.42</v>
      </c>
      <c r="V144" s="43">
        <f t="shared" si="82"/>
        <v>1071.42</v>
      </c>
      <c r="W144" s="43">
        <f t="shared" si="82"/>
        <v>1071.42</v>
      </c>
      <c r="X144" s="43">
        <f t="shared" si="82"/>
        <v>1071.42</v>
      </c>
      <c r="Y144" s="43">
        <f t="shared" si="82"/>
        <v>1071.42</v>
      </c>
      <c r="Z144" s="43">
        <f t="shared" si="82"/>
        <v>1071.42</v>
      </c>
      <c r="AA144" s="43">
        <f t="shared" si="82"/>
        <v>1071.42</v>
      </c>
    </row>
    <row r="145" spans="1:27" ht="12.75" hidden="1" customHeight="1" outlineLevel="1" x14ac:dyDescent="0.2">
      <c r="A145" s="98" t="s">
        <v>1794</v>
      </c>
      <c r="B145" s="62" t="s">
        <v>81</v>
      </c>
      <c r="C145" s="42" t="s">
        <v>77</v>
      </c>
      <c r="D145" s="43">
        <v>6.71</v>
      </c>
      <c r="E145" s="43">
        <v>6.71</v>
      </c>
      <c r="F145" s="43">
        <v>6.71</v>
      </c>
      <c r="G145" s="43">
        <v>6.71</v>
      </c>
      <c r="H145" s="43">
        <v>6.71</v>
      </c>
      <c r="I145" s="43">
        <v>6.71</v>
      </c>
      <c r="J145" s="43">
        <v>6.71</v>
      </c>
      <c r="K145" s="43">
        <v>6.71</v>
      </c>
      <c r="L145" s="43">
        <v>6.71</v>
      </c>
      <c r="M145" s="43">
        <v>6.71</v>
      </c>
      <c r="N145" s="43">
        <v>6.71</v>
      </c>
      <c r="O145" s="43">
        <v>6.71</v>
      </c>
      <c r="P145" s="43">
        <v>6.71</v>
      </c>
      <c r="Q145" s="43">
        <v>6.71</v>
      </c>
      <c r="R145" s="43">
        <v>6.71</v>
      </c>
      <c r="S145" s="43">
        <v>6.71</v>
      </c>
      <c r="T145" s="43">
        <v>6.71</v>
      </c>
      <c r="U145" s="43">
        <v>6.71</v>
      </c>
      <c r="V145" s="43">
        <v>6.71</v>
      </c>
      <c r="W145" s="43">
        <v>6.71</v>
      </c>
      <c r="X145" s="43">
        <v>6.71</v>
      </c>
      <c r="Y145" s="43">
        <v>6.71</v>
      </c>
      <c r="Z145" s="43">
        <v>6.71</v>
      </c>
      <c r="AA145" s="43">
        <v>6.71</v>
      </c>
    </row>
    <row r="146" spans="1:27" ht="12.75" hidden="1" customHeight="1" outlineLevel="1" x14ac:dyDescent="0.2">
      <c r="A146" s="98" t="s">
        <v>1795</v>
      </c>
      <c r="B146" s="62" t="s">
        <v>79</v>
      </c>
      <c r="C146" s="42" t="s">
        <v>77</v>
      </c>
      <c r="D146" s="43">
        <f>$D$11</f>
        <v>330.69</v>
      </c>
      <c r="E146" s="43">
        <f t="shared" ref="E146:AA146" si="83">$D$11</f>
        <v>330.69</v>
      </c>
      <c r="F146" s="43">
        <f t="shared" si="83"/>
        <v>330.69</v>
      </c>
      <c r="G146" s="43">
        <f t="shared" si="83"/>
        <v>330.69</v>
      </c>
      <c r="H146" s="43">
        <f t="shared" si="83"/>
        <v>330.69</v>
      </c>
      <c r="I146" s="43">
        <f t="shared" si="83"/>
        <v>330.69</v>
      </c>
      <c r="J146" s="43">
        <f t="shared" si="83"/>
        <v>330.69</v>
      </c>
      <c r="K146" s="43">
        <f t="shared" si="83"/>
        <v>330.69</v>
      </c>
      <c r="L146" s="43">
        <f t="shared" si="83"/>
        <v>330.69</v>
      </c>
      <c r="M146" s="43">
        <f t="shared" si="83"/>
        <v>330.69</v>
      </c>
      <c r="N146" s="43">
        <f t="shared" si="83"/>
        <v>330.69</v>
      </c>
      <c r="O146" s="43">
        <f t="shared" si="83"/>
        <v>330.69</v>
      </c>
      <c r="P146" s="43">
        <f t="shared" si="83"/>
        <v>330.69</v>
      </c>
      <c r="Q146" s="43">
        <f t="shared" si="83"/>
        <v>330.69</v>
      </c>
      <c r="R146" s="43">
        <f t="shared" si="83"/>
        <v>330.69</v>
      </c>
      <c r="S146" s="43">
        <f t="shared" si="83"/>
        <v>330.69</v>
      </c>
      <c r="T146" s="43">
        <f t="shared" si="83"/>
        <v>330.69</v>
      </c>
      <c r="U146" s="43">
        <f t="shared" si="83"/>
        <v>330.69</v>
      </c>
      <c r="V146" s="43">
        <f t="shared" si="83"/>
        <v>330.69</v>
      </c>
      <c r="W146" s="43">
        <f t="shared" si="83"/>
        <v>330.69</v>
      </c>
      <c r="X146" s="43">
        <f t="shared" si="83"/>
        <v>330.69</v>
      </c>
      <c r="Y146" s="43">
        <f t="shared" si="83"/>
        <v>330.69</v>
      </c>
      <c r="Z146" s="43">
        <f t="shared" si="83"/>
        <v>330.69</v>
      </c>
      <c r="AA146" s="43">
        <f t="shared" si="83"/>
        <v>330.69</v>
      </c>
    </row>
    <row r="147" spans="1:27" ht="12.75" customHeight="1" collapsed="1" x14ac:dyDescent="0.2">
      <c r="A147" s="97" t="s">
        <v>1796</v>
      </c>
      <c r="B147" s="27" t="str">
        <f>"29"&amp;"."&amp;$B$800&amp;"."&amp;$B$801</f>
        <v>29.01.2023</v>
      </c>
      <c r="C147" s="89" t="s">
        <v>74</v>
      </c>
      <c r="D147" s="90">
        <f>ROUND(((D148+D149+D151+D150)/1000),5)</f>
        <v>2.6783199999999998</v>
      </c>
      <c r="E147" s="90">
        <f>ROUND(((E148+E149+E151+E150)/1000),5)</f>
        <v>2.5990199999999999</v>
      </c>
      <c r="F147" s="90">
        <f>ROUND(((F148+F149+F151+F150)/1000),5)</f>
        <v>2.5304000000000002</v>
      </c>
      <c r="G147" s="90">
        <f t="shared" ref="G147:AA147" si="84">ROUND(((G148+G149+G151+G150)/1000),5)</f>
        <v>2.53098</v>
      </c>
      <c r="H147" s="90">
        <f t="shared" si="84"/>
        <v>2.5730200000000001</v>
      </c>
      <c r="I147" s="90">
        <f t="shared" si="84"/>
        <v>2.6005799999999999</v>
      </c>
      <c r="J147" s="90">
        <f t="shared" si="84"/>
        <v>2.6654100000000001</v>
      </c>
      <c r="K147" s="90">
        <f t="shared" si="84"/>
        <v>2.8004699999999998</v>
      </c>
      <c r="L147" s="90">
        <f t="shared" si="84"/>
        <v>3.0089299999999999</v>
      </c>
      <c r="M147" s="90">
        <f t="shared" si="84"/>
        <v>3.12188</v>
      </c>
      <c r="N147" s="90">
        <f t="shared" si="84"/>
        <v>3.2469899999999998</v>
      </c>
      <c r="O147" s="90">
        <f t="shared" si="84"/>
        <v>3.2661699999999998</v>
      </c>
      <c r="P147" s="90">
        <f t="shared" si="84"/>
        <v>3.2678600000000002</v>
      </c>
      <c r="Q147" s="90">
        <f t="shared" si="84"/>
        <v>3.2686500000000001</v>
      </c>
      <c r="R147" s="90">
        <f t="shared" si="84"/>
        <v>3.26831</v>
      </c>
      <c r="S147" s="90">
        <f t="shared" si="84"/>
        <v>3.2299699999999998</v>
      </c>
      <c r="T147" s="90">
        <f t="shared" si="84"/>
        <v>3.2440699999999998</v>
      </c>
      <c r="U147" s="90">
        <f t="shared" si="84"/>
        <v>3.2781400000000001</v>
      </c>
      <c r="V147" s="90">
        <f t="shared" si="84"/>
        <v>3.2869600000000001</v>
      </c>
      <c r="W147" s="90">
        <f t="shared" si="84"/>
        <v>3.2896100000000001</v>
      </c>
      <c r="X147" s="90">
        <f t="shared" si="84"/>
        <v>3.2863799999999999</v>
      </c>
      <c r="Y147" s="90">
        <f t="shared" si="84"/>
        <v>3.1752899999999999</v>
      </c>
      <c r="Z147" s="90">
        <f t="shared" si="84"/>
        <v>2.98997</v>
      </c>
      <c r="AA147" s="90">
        <f t="shared" si="84"/>
        <v>2.6882100000000002</v>
      </c>
    </row>
    <row r="148" spans="1:27" ht="12.75" hidden="1" customHeight="1" outlineLevel="1" x14ac:dyDescent="0.2">
      <c r="A148" s="98" t="s">
        <v>1797</v>
      </c>
      <c r="B148" s="62" t="s">
        <v>236</v>
      </c>
      <c r="C148" s="42" t="s">
        <v>77</v>
      </c>
      <c r="D148" s="43">
        <v>1269.5</v>
      </c>
      <c r="E148" s="43">
        <v>1190.2</v>
      </c>
      <c r="F148" s="43">
        <v>1121.58</v>
      </c>
      <c r="G148" s="43">
        <v>1122.1600000000001</v>
      </c>
      <c r="H148" s="43">
        <v>1164.2</v>
      </c>
      <c r="I148" s="43">
        <v>1191.76</v>
      </c>
      <c r="J148" s="43">
        <v>1256.5899999999999</v>
      </c>
      <c r="K148" s="43">
        <v>1391.65</v>
      </c>
      <c r="L148" s="43">
        <v>1600.11</v>
      </c>
      <c r="M148" s="43">
        <v>1713.06</v>
      </c>
      <c r="N148" s="43">
        <v>1838.17</v>
      </c>
      <c r="O148" s="43">
        <v>1857.35</v>
      </c>
      <c r="P148" s="43">
        <v>1859.04</v>
      </c>
      <c r="Q148" s="43">
        <v>1859.83</v>
      </c>
      <c r="R148" s="43">
        <v>1859.49</v>
      </c>
      <c r="S148" s="43">
        <v>1821.15</v>
      </c>
      <c r="T148" s="43">
        <v>1835.25</v>
      </c>
      <c r="U148" s="43">
        <v>1869.32</v>
      </c>
      <c r="V148" s="43">
        <v>1878.14</v>
      </c>
      <c r="W148" s="43">
        <v>1880.79</v>
      </c>
      <c r="X148" s="43">
        <v>1877.56</v>
      </c>
      <c r="Y148" s="43">
        <v>1766.47</v>
      </c>
      <c r="Z148" s="43">
        <v>1581.15</v>
      </c>
      <c r="AA148" s="43">
        <v>1279.3900000000001</v>
      </c>
    </row>
    <row r="149" spans="1:27" ht="12.75" hidden="1" customHeight="1" outlineLevel="1" x14ac:dyDescent="0.2">
      <c r="A149" s="98" t="s">
        <v>1798</v>
      </c>
      <c r="B149" s="62" t="s">
        <v>88</v>
      </c>
      <c r="C149" s="42" t="s">
        <v>77</v>
      </c>
      <c r="D149" s="43">
        <f t="shared" ref="D149:AA149" si="85">$D$9</f>
        <v>1071.42</v>
      </c>
      <c r="E149" s="43">
        <f t="shared" si="85"/>
        <v>1071.42</v>
      </c>
      <c r="F149" s="43">
        <f t="shared" si="85"/>
        <v>1071.42</v>
      </c>
      <c r="G149" s="43">
        <f t="shared" si="85"/>
        <v>1071.42</v>
      </c>
      <c r="H149" s="43">
        <f t="shared" si="85"/>
        <v>1071.42</v>
      </c>
      <c r="I149" s="43">
        <f t="shared" si="85"/>
        <v>1071.42</v>
      </c>
      <c r="J149" s="43">
        <f t="shared" si="85"/>
        <v>1071.42</v>
      </c>
      <c r="K149" s="43">
        <f t="shared" si="85"/>
        <v>1071.42</v>
      </c>
      <c r="L149" s="43">
        <f t="shared" si="85"/>
        <v>1071.42</v>
      </c>
      <c r="M149" s="43">
        <f t="shared" si="85"/>
        <v>1071.42</v>
      </c>
      <c r="N149" s="43">
        <f t="shared" si="85"/>
        <v>1071.42</v>
      </c>
      <c r="O149" s="43">
        <f t="shared" si="85"/>
        <v>1071.42</v>
      </c>
      <c r="P149" s="43">
        <f t="shared" si="85"/>
        <v>1071.42</v>
      </c>
      <c r="Q149" s="43">
        <f t="shared" si="85"/>
        <v>1071.42</v>
      </c>
      <c r="R149" s="43">
        <f t="shared" si="85"/>
        <v>1071.42</v>
      </c>
      <c r="S149" s="43">
        <f t="shared" si="85"/>
        <v>1071.42</v>
      </c>
      <c r="T149" s="43">
        <f t="shared" si="85"/>
        <v>1071.42</v>
      </c>
      <c r="U149" s="43">
        <f t="shared" si="85"/>
        <v>1071.42</v>
      </c>
      <c r="V149" s="43">
        <f t="shared" si="85"/>
        <v>1071.42</v>
      </c>
      <c r="W149" s="43">
        <f t="shared" si="85"/>
        <v>1071.42</v>
      </c>
      <c r="X149" s="43">
        <f t="shared" si="85"/>
        <v>1071.42</v>
      </c>
      <c r="Y149" s="43">
        <f t="shared" si="85"/>
        <v>1071.42</v>
      </c>
      <c r="Z149" s="43">
        <f t="shared" si="85"/>
        <v>1071.42</v>
      </c>
      <c r="AA149" s="43">
        <f t="shared" si="85"/>
        <v>1071.42</v>
      </c>
    </row>
    <row r="150" spans="1:27" ht="12.75" hidden="1" customHeight="1" outlineLevel="1" x14ac:dyDescent="0.2">
      <c r="A150" s="98" t="s">
        <v>1799</v>
      </c>
      <c r="B150" s="62" t="s">
        <v>81</v>
      </c>
      <c r="C150" s="42" t="s">
        <v>77</v>
      </c>
      <c r="D150" s="43">
        <v>6.71</v>
      </c>
      <c r="E150" s="43">
        <v>6.71</v>
      </c>
      <c r="F150" s="43">
        <v>6.71</v>
      </c>
      <c r="G150" s="43">
        <v>6.71</v>
      </c>
      <c r="H150" s="43">
        <v>6.71</v>
      </c>
      <c r="I150" s="43">
        <v>6.71</v>
      </c>
      <c r="J150" s="43">
        <v>6.71</v>
      </c>
      <c r="K150" s="43">
        <v>6.71</v>
      </c>
      <c r="L150" s="43">
        <v>6.71</v>
      </c>
      <c r="M150" s="43">
        <v>6.71</v>
      </c>
      <c r="N150" s="43">
        <v>6.71</v>
      </c>
      <c r="O150" s="43">
        <v>6.71</v>
      </c>
      <c r="P150" s="43">
        <v>6.71</v>
      </c>
      <c r="Q150" s="43">
        <v>6.71</v>
      </c>
      <c r="R150" s="43">
        <v>6.71</v>
      </c>
      <c r="S150" s="43">
        <v>6.71</v>
      </c>
      <c r="T150" s="43">
        <v>6.71</v>
      </c>
      <c r="U150" s="43">
        <v>6.71</v>
      </c>
      <c r="V150" s="43">
        <v>6.71</v>
      </c>
      <c r="W150" s="43">
        <v>6.71</v>
      </c>
      <c r="X150" s="43">
        <v>6.71</v>
      </c>
      <c r="Y150" s="43">
        <v>6.71</v>
      </c>
      <c r="Z150" s="43">
        <v>6.71</v>
      </c>
      <c r="AA150" s="43">
        <v>6.71</v>
      </c>
    </row>
    <row r="151" spans="1:27" ht="12.75" hidden="1" customHeight="1" outlineLevel="1" x14ac:dyDescent="0.2">
      <c r="A151" s="98" t="s">
        <v>1800</v>
      </c>
      <c r="B151" s="62" t="s">
        <v>79</v>
      </c>
      <c r="C151" s="42" t="s">
        <v>77</v>
      </c>
      <c r="D151" s="43">
        <f>$D$11</f>
        <v>330.69</v>
      </c>
      <c r="E151" s="43">
        <f t="shared" ref="E151:AA151" si="86">$D$11</f>
        <v>330.69</v>
      </c>
      <c r="F151" s="43">
        <f t="shared" si="86"/>
        <v>330.69</v>
      </c>
      <c r="G151" s="43">
        <f t="shared" si="86"/>
        <v>330.69</v>
      </c>
      <c r="H151" s="43">
        <f t="shared" si="86"/>
        <v>330.69</v>
      </c>
      <c r="I151" s="43">
        <f t="shared" si="86"/>
        <v>330.69</v>
      </c>
      <c r="J151" s="43">
        <f t="shared" si="86"/>
        <v>330.69</v>
      </c>
      <c r="K151" s="43">
        <f t="shared" si="86"/>
        <v>330.69</v>
      </c>
      <c r="L151" s="43">
        <f t="shared" si="86"/>
        <v>330.69</v>
      </c>
      <c r="M151" s="43">
        <f t="shared" si="86"/>
        <v>330.69</v>
      </c>
      <c r="N151" s="43">
        <f t="shared" si="86"/>
        <v>330.69</v>
      </c>
      <c r="O151" s="43">
        <f t="shared" si="86"/>
        <v>330.69</v>
      </c>
      <c r="P151" s="43">
        <f t="shared" si="86"/>
        <v>330.69</v>
      </c>
      <c r="Q151" s="43">
        <f t="shared" si="86"/>
        <v>330.69</v>
      </c>
      <c r="R151" s="43">
        <f t="shared" si="86"/>
        <v>330.69</v>
      </c>
      <c r="S151" s="43">
        <f t="shared" si="86"/>
        <v>330.69</v>
      </c>
      <c r="T151" s="43">
        <f t="shared" si="86"/>
        <v>330.69</v>
      </c>
      <c r="U151" s="43">
        <f t="shared" si="86"/>
        <v>330.69</v>
      </c>
      <c r="V151" s="43">
        <f t="shared" si="86"/>
        <v>330.69</v>
      </c>
      <c r="W151" s="43">
        <f t="shared" si="86"/>
        <v>330.69</v>
      </c>
      <c r="X151" s="43">
        <f t="shared" si="86"/>
        <v>330.69</v>
      </c>
      <c r="Y151" s="43">
        <f t="shared" si="86"/>
        <v>330.69</v>
      </c>
      <c r="Z151" s="43">
        <f t="shared" si="86"/>
        <v>330.69</v>
      </c>
      <c r="AA151" s="43">
        <f t="shared" si="86"/>
        <v>330.69</v>
      </c>
    </row>
    <row r="152" spans="1:27" ht="12.75" customHeight="1" collapsed="1" x14ac:dyDescent="0.2">
      <c r="A152" s="97" t="s">
        <v>1801</v>
      </c>
      <c r="B152" s="27" t="str">
        <f>"30"&amp;"."&amp;$B$800&amp;"."&amp;$B$801</f>
        <v>30.01.2023</v>
      </c>
      <c r="C152" s="89" t="s">
        <v>74</v>
      </c>
      <c r="D152" s="90">
        <f>ROUND(((D153+D154+D156+D155)/1000),5)</f>
        <v>2.6033300000000001</v>
      </c>
      <c r="E152" s="90">
        <f>ROUND(((E153+E154+E156+E155)/1000),5)</f>
        <v>2.54149</v>
      </c>
      <c r="F152" s="90">
        <f>ROUND(((F153+F154+F156+F155)/1000),5)</f>
        <v>2.4915799999999999</v>
      </c>
      <c r="G152" s="90">
        <f t="shared" ref="G152:AA152" si="87">ROUND(((G153+G154+G156+G155)/1000),5)</f>
        <v>2.4893700000000001</v>
      </c>
      <c r="H152" s="90">
        <f t="shared" si="87"/>
        <v>2.5273500000000002</v>
      </c>
      <c r="I152" s="90">
        <f t="shared" si="87"/>
        <v>2.6240000000000001</v>
      </c>
      <c r="J152" s="90">
        <f t="shared" si="87"/>
        <v>2.9212400000000001</v>
      </c>
      <c r="K152" s="90">
        <f t="shared" si="87"/>
        <v>3.1012599999999999</v>
      </c>
      <c r="L152" s="90">
        <f t="shared" si="87"/>
        <v>3.2594799999999999</v>
      </c>
      <c r="M152" s="90">
        <f t="shared" si="87"/>
        <v>3.26553</v>
      </c>
      <c r="N152" s="90">
        <f t="shared" si="87"/>
        <v>3.2798799999999999</v>
      </c>
      <c r="O152" s="90">
        <f t="shared" si="87"/>
        <v>3.30897</v>
      </c>
      <c r="P152" s="90">
        <f t="shared" si="87"/>
        <v>3.3008099999999998</v>
      </c>
      <c r="Q152" s="90">
        <f t="shared" si="87"/>
        <v>3.3088799999999998</v>
      </c>
      <c r="R152" s="90">
        <f t="shared" si="87"/>
        <v>3.3038400000000001</v>
      </c>
      <c r="S152" s="90">
        <f t="shared" si="87"/>
        <v>3.29786</v>
      </c>
      <c r="T152" s="90">
        <f t="shared" si="87"/>
        <v>3.2612000000000001</v>
      </c>
      <c r="U152" s="90">
        <f t="shared" si="87"/>
        <v>3.27589</v>
      </c>
      <c r="V152" s="90">
        <f t="shared" si="87"/>
        <v>3.28484</v>
      </c>
      <c r="W152" s="90">
        <f t="shared" si="87"/>
        <v>3.2970899999999999</v>
      </c>
      <c r="X152" s="90">
        <f t="shared" si="87"/>
        <v>3.2480699999999998</v>
      </c>
      <c r="Y152" s="90">
        <f t="shared" si="87"/>
        <v>3.0724999999999998</v>
      </c>
      <c r="Z152" s="90">
        <f t="shared" si="87"/>
        <v>2.9010099999999999</v>
      </c>
      <c r="AA152" s="90">
        <f t="shared" si="87"/>
        <v>2.5976400000000002</v>
      </c>
    </row>
    <row r="153" spans="1:27" ht="12.75" hidden="1" customHeight="1" outlineLevel="1" x14ac:dyDescent="0.2">
      <c r="A153" s="98" t="s">
        <v>1802</v>
      </c>
      <c r="B153" s="62" t="s">
        <v>236</v>
      </c>
      <c r="C153" s="42" t="s">
        <v>77</v>
      </c>
      <c r="D153" s="43">
        <v>1194.51</v>
      </c>
      <c r="E153" s="43">
        <v>1132.67</v>
      </c>
      <c r="F153" s="43">
        <v>1082.76</v>
      </c>
      <c r="G153" s="43">
        <v>1080.55</v>
      </c>
      <c r="H153" s="43">
        <v>1118.53</v>
      </c>
      <c r="I153" s="43">
        <v>1215.18</v>
      </c>
      <c r="J153" s="43">
        <v>1512.42</v>
      </c>
      <c r="K153" s="43">
        <v>1692.44</v>
      </c>
      <c r="L153" s="43">
        <v>1850.66</v>
      </c>
      <c r="M153" s="43">
        <v>1856.71</v>
      </c>
      <c r="N153" s="43">
        <v>1871.06</v>
      </c>
      <c r="O153" s="43">
        <v>1900.15</v>
      </c>
      <c r="P153" s="43">
        <v>1891.99</v>
      </c>
      <c r="Q153" s="43">
        <v>1900.06</v>
      </c>
      <c r="R153" s="43">
        <v>1895.02</v>
      </c>
      <c r="S153" s="43">
        <v>1889.04</v>
      </c>
      <c r="T153" s="43">
        <v>1852.38</v>
      </c>
      <c r="U153" s="43">
        <v>1867.07</v>
      </c>
      <c r="V153" s="43">
        <v>1876.02</v>
      </c>
      <c r="W153" s="43">
        <v>1888.27</v>
      </c>
      <c r="X153" s="43">
        <v>1839.25</v>
      </c>
      <c r="Y153" s="43">
        <v>1663.68</v>
      </c>
      <c r="Z153" s="43">
        <v>1492.19</v>
      </c>
      <c r="AA153" s="43">
        <v>1188.82</v>
      </c>
    </row>
    <row r="154" spans="1:27" ht="12.75" hidden="1" customHeight="1" outlineLevel="1" x14ac:dyDescent="0.2">
      <c r="A154" s="98" t="s">
        <v>1803</v>
      </c>
      <c r="B154" s="62" t="s">
        <v>88</v>
      </c>
      <c r="C154" s="42" t="s">
        <v>77</v>
      </c>
      <c r="D154" s="43">
        <f t="shared" ref="D154:AA154" si="88">$D$9</f>
        <v>1071.42</v>
      </c>
      <c r="E154" s="43">
        <f t="shared" si="88"/>
        <v>1071.42</v>
      </c>
      <c r="F154" s="43">
        <f t="shared" si="88"/>
        <v>1071.42</v>
      </c>
      <c r="G154" s="43">
        <f t="shared" si="88"/>
        <v>1071.42</v>
      </c>
      <c r="H154" s="43">
        <f t="shared" si="88"/>
        <v>1071.42</v>
      </c>
      <c r="I154" s="43">
        <f t="shared" si="88"/>
        <v>1071.42</v>
      </c>
      <c r="J154" s="43">
        <f t="shared" si="88"/>
        <v>1071.42</v>
      </c>
      <c r="K154" s="43">
        <f t="shared" si="88"/>
        <v>1071.42</v>
      </c>
      <c r="L154" s="43">
        <f t="shared" si="88"/>
        <v>1071.42</v>
      </c>
      <c r="M154" s="43">
        <f t="shared" si="88"/>
        <v>1071.42</v>
      </c>
      <c r="N154" s="43">
        <f t="shared" si="88"/>
        <v>1071.42</v>
      </c>
      <c r="O154" s="43">
        <f t="shared" si="88"/>
        <v>1071.42</v>
      </c>
      <c r="P154" s="43">
        <f t="shared" si="88"/>
        <v>1071.42</v>
      </c>
      <c r="Q154" s="43">
        <f t="shared" si="88"/>
        <v>1071.42</v>
      </c>
      <c r="R154" s="43">
        <f t="shared" si="88"/>
        <v>1071.42</v>
      </c>
      <c r="S154" s="43">
        <f t="shared" si="88"/>
        <v>1071.42</v>
      </c>
      <c r="T154" s="43">
        <f t="shared" si="88"/>
        <v>1071.42</v>
      </c>
      <c r="U154" s="43">
        <f t="shared" si="88"/>
        <v>1071.42</v>
      </c>
      <c r="V154" s="43">
        <f t="shared" si="88"/>
        <v>1071.42</v>
      </c>
      <c r="W154" s="43">
        <f t="shared" si="88"/>
        <v>1071.42</v>
      </c>
      <c r="X154" s="43">
        <f t="shared" si="88"/>
        <v>1071.42</v>
      </c>
      <c r="Y154" s="43">
        <f t="shared" si="88"/>
        <v>1071.42</v>
      </c>
      <c r="Z154" s="43">
        <f t="shared" si="88"/>
        <v>1071.42</v>
      </c>
      <c r="AA154" s="43">
        <f t="shared" si="88"/>
        <v>1071.42</v>
      </c>
    </row>
    <row r="155" spans="1:27" ht="12.75" hidden="1" customHeight="1" outlineLevel="1" x14ac:dyDescent="0.2">
      <c r="A155" s="98" t="s">
        <v>1804</v>
      </c>
      <c r="B155" s="62" t="s">
        <v>81</v>
      </c>
      <c r="C155" s="42" t="s">
        <v>77</v>
      </c>
      <c r="D155" s="43">
        <v>6.71</v>
      </c>
      <c r="E155" s="43">
        <v>6.71</v>
      </c>
      <c r="F155" s="43">
        <v>6.71</v>
      </c>
      <c r="G155" s="43">
        <v>6.71</v>
      </c>
      <c r="H155" s="43">
        <v>6.71</v>
      </c>
      <c r="I155" s="43">
        <v>6.71</v>
      </c>
      <c r="J155" s="43">
        <v>6.71</v>
      </c>
      <c r="K155" s="43">
        <v>6.71</v>
      </c>
      <c r="L155" s="43">
        <v>6.71</v>
      </c>
      <c r="M155" s="43">
        <v>6.71</v>
      </c>
      <c r="N155" s="43">
        <v>6.71</v>
      </c>
      <c r="O155" s="43">
        <v>6.71</v>
      </c>
      <c r="P155" s="43">
        <v>6.71</v>
      </c>
      <c r="Q155" s="43">
        <v>6.71</v>
      </c>
      <c r="R155" s="43">
        <v>6.71</v>
      </c>
      <c r="S155" s="43">
        <v>6.71</v>
      </c>
      <c r="T155" s="43">
        <v>6.71</v>
      </c>
      <c r="U155" s="43">
        <v>6.71</v>
      </c>
      <c r="V155" s="43">
        <v>6.71</v>
      </c>
      <c r="W155" s="43">
        <v>6.71</v>
      </c>
      <c r="X155" s="43">
        <v>6.71</v>
      </c>
      <c r="Y155" s="43">
        <v>6.71</v>
      </c>
      <c r="Z155" s="43">
        <v>6.71</v>
      </c>
      <c r="AA155" s="43">
        <v>6.71</v>
      </c>
    </row>
    <row r="156" spans="1:27" ht="12.75" hidden="1" customHeight="1" outlineLevel="1" x14ac:dyDescent="0.2">
      <c r="A156" s="98" t="s">
        <v>1805</v>
      </c>
      <c r="B156" s="62" t="s">
        <v>79</v>
      </c>
      <c r="C156" s="42" t="s">
        <v>77</v>
      </c>
      <c r="D156" s="43">
        <f>$D$11</f>
        <v>330.69</v>
      </c>
      <c r="E156" s="43">
        <f t="shared" ref="E156:AA156" si="89">$D$11</f>
        <v>330.69</v>
      </c>
      <c r="F156" s="43">
        <f t="shared" si="89"/>
        <v>330.69</v>
      </c>
      <c r="G156" s="43">
        <f t="shared" si="89"/>
        <v>330.69</v>
      </c>
      <c r="H156" s="43">
        <f t="shared" si="89"/>
        <v>330.69</v>
      </c>
      <c r="I156" s="43">
        <f t="shared" si="89"/>
        <v>330.69</v>
      </c>
      <c r="J156" s="43">
        <f t="shared" si="89"/>
        <v>330.69</v>
      </c>
      <c r="K156" s="43">
        <f t="shared" si="89"/>
        <v>330.69</v>
      </c>
      <c r="L156" s="43">
        <f t="shared" si="89"/>
        <v>330.69</v>
      </c>
      <c r="M156" s="43">
        <f t="shared" si="89"/>
        <v>330.69</v>
      </c>
      <c r="N156" s="43">
        <f t="shared" si="89"/>
        <v>330.69</v>
      </c>
      <c r="O156" s="43">
        <f t="shared" si="89"/>
        <v>330.69</v>
      </c>
      <c r="P156" s="43">
        <f t="shared" si="89"/>
        <v>330.69</v>
      </c>
      <c r="Q156" s="43">
        <f t="shared" si="89"/>
        <v>330.69</v>
      </c>
      <c r="R156" s="43">
        <f t="shared" si="89"/>
        <v>330.69</v>
      </c>
      <c r="S156" s="43">
        <f t="shared" si="89"/>
        <v>330.69</v>
      </c>
      <c r="T156" s="43">
        <f t="shared" si="89"/>
        <v>330.69</v>
      </c>
      <c r="U156" s="43">
        <f t="shared" si="89"/>
        <v>330.69</v>
      </c>
      <c r="V156" s="43">
        <f t="shared" si="89"/>
        <v>330.69</v>
      </c>
      <c r="W156" s="43">
        <f t="shared" si="89"/>
        <v>330.69</v>
      </c>
      <c r="X156" s="43">
        <f t="shared" si="89"/>
        <v>330.69</v>
      </c>
      <c r="Y156" s="43">
        <f t="shared" si="89"/>
        <v>330.69</v>
      </c>
      <c r="Z156" s="43">
        <f t="shared" si="89"/>
        <v>330.69</v>
      </c>
      <c r="AA156" s="43">
        <f t="shared" si="89"/>
        <v>330.69</v>
      </c>
    </row>
    <row r="157" spans="1:27" ht="12.75" customHeight="1" collapsed="1" x14ac:dyDescent="0.2">
      <c r="A157" s="97" t="s">
        <v>1806</v>
      </c>
      <c r="B157" s="27" t="str">
        <f>"31"&amp;"."&amp;$B$800&amp;"."&amp;$B$801</f>
        <v>31.01.2023</v>
      </c>
      <c r="C157" s="89" t="s">
        <v>74</v>
      </c>
      <c r="D157" s="90">
        <f>ROUND(((D158+D159+D161+D160)/1000),5)</f>
        <v>2.4908999999999999</v>
      </c>
      <c r="E157" s="90">
        <f>ROUND(((E158+E159+E161+E160)/1000),5)</f>
        <v>2.4689399999999999</v>
      </c>
      <c r="F157" s="90">
        <f>ROUND(((F158+F159+F161+F160)/1000),5)</f>
        <v>2.4542299999999999</v>
      </c>
      <c r="G157" s="90">
        <f t="shared" ref="G157:AA157" si="90">ROUND(((G158+G159+G161+G160)/1000),5)</f>
        <v>2.4506199999999998</v>
      </c>
      <c r="H157" s="90">
        <f t="shared" si="90"/>
        <v>2.48576</v>
      </c>
      <c r="I157" s="90">
        <f t="shared" si="90"/>
        <v>2.49349</v>
      </c>
      <c r="J157" s="90">
        <f t="shared" si="90"/>
        <v>2.7222200000000001</v>
      </c>
      <c r="K157" s="90">
        <f t="shared" si="90"/>
        <v>2.9699599999999999</v>
      </c>
      <c r="L157" s="90">
        <f t="shared" si="90"/>
        <v>3.0352899999999998</v>
      </c>
      <c r="M157" s="90">
        <f t="shared" si="90"/>
        <v>3.0554399999999999</v>
      </c>
      <c r="N157" s="90">
        <f t="shared" si="90"/>
        <v>3.0752000000000002</v>
      </c>
      <c r="O157" s="90">
        <f t="shared" si="90"/>
        <v>3.1118800000000002</v>
      </c>
      <c r="P157" s="90">
        <f t="shared" si="90"/>
        <v>3.0917699999999999</v>
      </c>
      <c r="Q157" s="90">
        <f t="shared" si="90"/>
        <v>3.0972400000000002</v>
      </c>
      <c r="R157" s="90">
        <f t="shared" si="90"/>
        <v>3.0924999999999998</v>
      </c>
      <c r="S157" s="90">
        <f t="shared" si="90"/>
        <v>3.0844399999999998</v>
      </c>
      <c r="T157" s="90">
        <f t="shared" si="90"/>
        <v>3.03871</v>
      </c>
      <c r="U157" s="90">
        <f t="shared" si="90"/>
        <v>3.0908699999999998</v>
      </c>
      <c r="V157" s="90">
        <f t="shared" si="90"/>
        <v>3.08087</v>
      </c>
      <c r="W157" s="90">
        <f t="shared" si="90"/>
        <v>3.09111</v>
      </c>
      <c r="X157" s="90">
        <f t="shared" si="90"/>
        <v>3.0518399999999999</v>
      </c>
      <c r="Y157" s="90">
        <f t="shared" si="90"/>
        <v>2.96251</v>
      </c>
      <c r="Z157" s="90">
        <f t="shared" si="90"/>
        <v>2.7264400000000002</v>
      </c>
      <c r="AA157" s="90">
        <f t="shared" si="90"/>
        <v>2.5078200000000002</v>
      </c>
    </row>
    <row r="158" spans="1:27" ht="12.75" hidden="1" customHeight="1" outlineLevel="1" x14ac:dyDescent="0.2">
      <c r="A158" s="98" t="s">
        <v>1807</v>
      </c>
      <c r="B158" s="62" t="s">
        <v>236</v>
      </c>
      <c r="C158" s="42" t="s">
        <v>77</v>
      </c>
      <c r="D158" s="43">
        <v>1082.08</v>
      </c>
      <c r="E158" s="43">
        <v>1060.1199999999999</v>
      </c>
      <c r="F158" s="43">
        <v>1045.4100000000001</v>
      </c>
      <c r="G158" s="43">
        <v>1041.8</v>
      </c>
      <c r="H158" s="43">
        <v>1076.94</v>
      </c>
      <c r="I158" s="43">
        <v>1084.67</v>
      </c>
      <c r="J158" s="43">
        <v>1313.4</v>
      </c>
      <c r="K158" s="43">
        <v>1561.14</v>
      </c>
      <c r="L158" s="43">
        <v>1626.47</v>
      </c>
      <c r="M158" s="43">
        <v>1646.62</v>
      </c>
      <c r="N158" s="43">
        <v>1666.38</v>
      </c>
      <c r="O158" s="43">
        <v>1703.06</v>
      </c>
      <c r="P158" s="43">
        <v>1682.95</v>
      </c>
      <c r="Q158" s="43">
        <v>1688.42</v>
      </c>
      <c r="R158" s="43">
        <v>1683.68</v>
      </c>
      <c r="S158" s="43">
        <v>1675.62</v>
      </c>
      <c r="T158" s="43">
        <v>1629.89</v>
      </c>
      <c r="U158" s="43">
        <v>1682.05</v>
      </c>
      <c r="V158" s="43">
        <v>1672.05</v>
      </c>
      <c r="W158" s="43">
        <v>1682.29</v>
      </c>
      <c r="X158" s="43">
        <v>1643.02</v>
      </c>
      <c r="Y158" s="43">
        <v>1553.69</v>
      </c>
      <c r="Z158" s="43">
        <v>1317.62</v>
      </c>
      <c r="AA158" s="43">
        <v>1099</v>
      </c>
    </row>
    <row r="159" spans="1:27" ht="12.75" hidden="1" customHeight="1" outlineLevel="1" x14ac:dyDescent="0.2">
      <c r="A159" s="98" t="s">
        <v>1808</v>
      </c>
      <c r="B159" s="62" t="s">
        <v>88</v>
      </c>
      <c r="C159" s="42" t="s">
        <v>77</v>
      </c>
      <c r="D159" s="43">
        <f t="shared" ref="D159:AA159" si="91">$D$9</f>
        <v>1071.42</v>
      </c>
      <c r="E159" s="43">
        <f t="shared" si="91"/>
        <v>1071.42</v>
      </c>
      <c r="F159" s="43">
        <f t="shared" si="91"/>
        <v>1071.42</v>
      </c>
      <c r="G159" s="43">
        <f t="shared" si="91"/>
        <v>1071.42</v>
      </c>
      <c r="H159" s="43">
        <f t="shared" si="91"/>
        <v>1071.42</v>
      </c>
      <c r="I159" s="43">
        <f t="shared" si="91"/>
        <v>1071.42</v>
      </c>
      <c r="J159" s="43">
        <f t="shared" si="91"/>
        <v>1071.42</v>
      </c>
      <c r="K159" s="43">
        <f t="shared" si="91"/>
        <v>1071.42</v>
      </c>
      <c r="L159" s="43">
        <f t="shared" si="91"/>
        <v>1071.42</v>
      </c>
      <c r="M159" s="43">
        <f t="shared" si="91"/>
        <v>1071.42</v>
      </c>
      <c r="N159" s="43">
        <f t="shared" si="91"/>
        <v>1071.42</v>
      </c>
      <c r="O159" s="43">
        <f t="shared" si="91"/>
        <v>1071.42</v>
      </c>
      <c r="P159" s="43">
        <f t="shared" si="91"/>
        <v>1071.42</v>
      </c>
      <c r="Q159" s="43">
        <f t="shared" si="91"/>
        <v>1071.42</v>
      </c>
      <c r="R159" s="43">
        <f t="shared" si="91"/>
        <v>1071.42</v>
      </c>
      <c r="S159" s="43">
        <f t="shared" si="91"/>
        <v>1071.42</v>
      </c>
      <c r="T159" s="43">
        <f t="shared" si="91"/>
        <v>1071.42</v>
      </c>
      <c r="U159" s="43">
        <f t="shared" si="91"/>
        <v>1071.42</v>
      </c>
      <c r="V159" s="43">
        <f t="shared" si="91"/>
        <v>1071.42</v>
      </c>
      <c r="W159" s="43">
        <f t="shared" si="91"/>
        <v>1071.42</v>
      </c>
      <c r="X159" s="43">
        <f t="shared" si="91"/>
        <v>1071.42</v>
      </c>
      <c r="Y159" s="43">
        <f t="shared" si="91"/>
        <v>1071.42</v>
      </c>
      <c r="Z159" s="43">
        <f t="shared" si="91"/>
        <v>1071.42</v>
      </c>
      <c r="AA159" s="43">
        <f t="shared" si="91"/>
        <v>1071.42</v>
      </c>
    </row>
    <row r="160" spans="1:27" ht="12.75" hidden="1" customHeight="1" outlineLevel="1" x14ac:dyDescent="0.2">
      <c r="A160" s="98" t="s">
        <v>1809</v>
      </c>
      <c r="B160" s="62" t="s">
        <v>81</v>
      </c>
      <c r="C160" s="42" t="s">
        <v>77</v>
      </c>
      <c r="D160" s="43">
        <v>6.71</v>
      </c>
      <c r="E160" s="43">
        <v>6.71</v>
      </c>
      <c r="F160" s="43">
        <v>6.71</v>
      </c>
      <c r="G160" s="43">
        <v>6.71</v>
      </c>
      <c r="H160" s="43">
        <v>6.71</v>
      </c>
      <c r="I160" s="43">
        <v>6.71</v>
      </c>
      <c r="J160" s="43">
        <v>6.71</v>
      </c>
      <c r="K160" s="43">
        <v>6.71</v>
      </c>
      <c r="L160" s="43">
        <v>6.71</v>
      </c>
      <c r="M160" s="43">
        <v>6.71</v>
      </c>
      <c r="N160" s="43">
        <v>6.71</v>
      </c>
      <c r="O160" s="43">
        <v>6.71</v>
      </c>
      <c r="P160" s="43">
        <v>6.71</v>
      </c>
      <c r="Q160" s="43">
        <v>6.71</v>
      </c>
      <c r="R160" s="43">
        <v>6.71</v>
      </c>
      <c r="S160" s="43">
        <v>6.71</v>
      </c>
      <c r="T160" s="43">
        <v>6.71</v>
      </c>
      <c r="U160" s="43">
        <v>6.71</v>
      </c>
      <c r="V160" s="43">
        <v>6.71</v>
      </c>
      <c r="W160" s="43">
        <v>6.71</v>
      </c>
      <c r="X160" s="43">
        <v>6.71</v>
      </c>
      <c r="Y160" s="43">
        <v>6.71</v>
      </c>
      <c r="Z160" s="43">
        <v>6.71</v>
      </c>
      <c r="AA160" s="43">
        <v>6.71</v>
      </c>
    </row>
    <row r="161" spans="1:27" ht="12.75" hidden="1" customHeight="1" outlineLevel="1" x14ac:dyDescent="0.2">
      <c r="A161" s="98" t="s">
        <v>1810</v>
      </c>
      <c r="B161" s="62" t="s">
        <v>79</v>
      </c>
      <c r="C161" s="42" t="s">
        <v>77</v>
      </c>
      <c r="D161" s="43">
        <f>$D$11</f>
        <v>330.69</v>
      </c>
      <c r="E161" s="43">
        <f t="shared" ref="E161:AA161" si="92">$D$11</f>
        <v>330.69</v>
      </c>
      <c r="F161" s="43">
        <f t="shared" si="92"/>
        <v>330.69</v>
      </c>
      <c r="G161" s="43">
        <f t="shared" si="92"/>
        <v>330.69</v>
      </c>
      <c r="H161" s="43">
        <f t="shared" si="92"/>
        <v>330.69</v>
      </c>
      <c r="I161" s="43">
        <f t="shared" si="92"/>
        <v>330.69</v>
      </c>
      <c r="J161" s="43">
        <f t="shared" si="92"/>
        <v>330.69</v>
      </c>
      <c r="K161" s="43">
        <f t="shared" si="92"/>
        <v>330.69</v>
      </c>
      <c r="L161" s="43">
        <f t="shared" si="92"/>
        <v>330.69</v>
      </c>
      <c r="M161" s="43">
        <f t="shared" si="92"/>
        <v>330.69</v>
      </c>
      <c r="N161" s="43">
        <f t="shared" si="92"/>
        <v>330.69</v>
      </c>
      <c r="O161" s="43">
        <f t="shared" si="92"/>
        <v>330.69</v>
      </c>
      <c r="P161" s="43">
        <f t="shared" si="92"/>
        <v>330.69</v>
      </c>
      <c r="Q161" s="43">
        <f t="shared" si="92"/>
        <v>330.69</v>
      </c>
      <c r="R161" s="43">
        <f t="shared" si="92"/>
        <v>330.69</v>
      </c>
      <c r="S161" s="43">
        <f t="shared" si="92"/>
        <v>330.69</v>
      </c>
      <c r="T161" s="43">
        <f t="shared" si="92"/>
        <v>330.69</v>
      </c>
      <c r="U161" s="43">
        <f t="shared" si="92"/>
        <v>330.69</v>
      </c>
      <c r="V161" s="43">
        <f t="shared" si="92"/>
        <v>330.69</v>
      </c>
      <c r="W161" s="43">
        <f t="shared" si="92"/>
        <v>330.69</v>
      </c>
      <c r="X161" s="43">
        <f t="shared" si="92"/>
        <v>330.69</v>
      </c>
      <c r="Y161" s="43">
        <f t="shared" si="92"/>
        <v>330.69</v>
      </c>
      <c r="Z161" s="43">
        <f t="shared" si="92"/>
        <v>330.69</v>
      </c>
      <c r="AA161" s="43">
        <f t="shared" si="92"/>
        <v>330.69</v>
      </c>
    </row>
    <row r="162" spans="1:27" ht="12.75" customHeight="1" collapsed="1" x14ac:dyDescent="0.2">
      <c r="A162" s="99"/>
      <c r="B162" s="100" t="s">
        <v>390</v>
      </c>
      <c r="C162" s="101"/>
      <c r="D162" s="102"/>
      <c r="E162" s="102"/>
      <c r="F162" s="102"/>
      <c r="G162" s="102"/>
      <c r="I162" s="38"/>
    </row>
    <row r="163" spans="1:27" ht="12.75" customHeight="1" x14ac:dyDescent="0.2">
      <c r="A163" s="99"/>
      <c r="B163" s="100" t="s">
        <v>390</v>
      </c>
      <c r="C163" s="101"/>
      <c r="D163" s="102"/>
      <c r="E163" s="102"/>
      <c r="F163" s="102"/>
      <c r="G163" s="102"/>
      <c r="I163" s="38"/>
    </row>
    <row r="164" spans="1:27" x14ac:dyDescent="0.2">
      <c r="A164" s="181" t="s">
        <v>391</v>
      </c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3"/>
    </row>
    <row r="165" spans="1:27" ht="27" customHeight="1" x14ac:dyDescent="0.2">
      <c r="A165" s="25" t="s">
        <v>62</v>
      </c>
      <c r="B165" s="26" t="s">
        <v>208</v>
      </c>
      <c r="C165" s="25" t="s">
        <v>209</v>
      </c>
      <c r="D165" s="26" t="s">
        <v>210</v>
      </c>
      <c r="E165" s="26" t="s">
        <v>211</v>
      </c>
      <c r="F165" s="26" t="s">
        <v>212</v>
      </c>
      <c r="G165" s="26" t="s">
        <v>213</v>
      </c>
      <c r="H165" s="26" t="s">
        <v>214</v>
      </c>
      <c r="I165" s="26" t="s">
        <v>215</v>
      </c>
      <c r="J165" s="26" t="s">
        <v>216</v>
      </c>
      <c r="K165" s="26" t="s">
        <v>217</v>
      </c>
      <c r="L165" s="26" t="s">
        <v>218</v>
      </c>
      <c r="M165" s="26" t="s">
        <v>219</v>
      </c>
      <c r="N165" s="26" t="s">
        <v>220</v>
      </c>
      <c r="O165" s="26" t="s">
        <v>221</v>
      </c>
      <c r="P165" s="26" t="s">
        <v>222</v>
      </c>
      <c r="Q165" s="26" t="s">
        <v>223</v>
      </c>
      <c r="R165" s="26" t="s">
        <v>224</v>
      </c>
      <c r="S165" s="26" t="s">
        <v>225</v>
      </c>
      <c r="T165" s="26" t="s">
        <v>226</v>
      </c>
      <c r="U165" s="26" t="s">
        <v>227</v>
      </c>
      <c r="V165" s="26" t="s">
        <v>228</v>
      </c>
      <c r="W165" s="26" t="s">
        <v>229</v>
      </c>
      <c r="X165" s="26" t="s">
        <v>230</v>
      </c>
      <c r="Y165" s="26" t="s">
        <v>231</v>
      </c>
      <c r="Z165" s="26" t="s">
        <v>232</v>
      </c>
      <c r="AA165" s="26" t="s">
        <v>233</v>
      </c>
    </row>
    <row r="166" spans="1:27" x14ac:dyDescent="0.2">
      <c r="A166" s="97" t="s">
        <v>1811</v>
      </c>
      <c r="B166" s="27" t="str">
        <f>"01"&amp;"."&amp;$B$800&amp;"."&amp;$B$801</f>
        <v>01.01.2023</v>
      </c>
      <c r="C166" s="89" t="s">
        <v>74</v>
      </c>
      <c r="D166" s="90">
        <f>ROUND(((D167+D168+D170+D169)/1000),5)</f>
        <v>3.2158199999999999</v>
      </c>
      <c r="E166" s="90">
        <f>ROUND(((E167+E168+E170+E169)/1000),5)</f>
        <v>3.1612</v>
      </c>
      <c r="F166" s="90">
        <f>ROUND(((F167+F168+F170+F169)/1000),5)</f>
        <v>3.2078899999999999</v>
      </c>
      <c r="G166" s="90">
        <f t="shared" ref="G166:AA166" si="93">ROUND(((G167+G168+G170+G169)/1000),5)</f>
        <v>3.1578200000000001</v>
      </c>
      <c r="H166" s="90">
        <f t="shared" si="93"/>
        <v>3.1346400000000001</v>
      </c>
      <c r="I166" s="90">
        <f t="shared" si="93"/>
        <v>3.1347900000000002</v>
      </c>
      <c r="J166" s="90">
        <f t="shared" si="93"/>
        <v>3.1347700000000001</v>
      </c>
      <c r="K166" s="90">
        <f t="shared" si="93"/>
        <v>3.1175600000000001</v>
      </c>
      <c r="L166" s="90">
        <f t="shared" si="93"/>
        <v>3.08236</v>
      </c>
      <c r="M166" s="90">
        <f t="shared" si="93"/>
        <v>3.1041799999999999</v>
      </c>
      <c r="N166" s="90">
        <f t="shared" si="93"/>
        <v>3.2011599999999998</v>
      </c>
      <c r="O166" s="90">
        <f t="shared" si="93"/>
        <v>3.2175799999999999</v>
      </c>
      <c r="P166" s="90">
        <f t="shared" si="93"/>
        <v>3.30104</v>
      </c>
      <c r="Q166" s="90">
        <f t="shared" si="93"/>
        <v>3.3397899999999998</v>
      </c>
      <c r="R166" s="90">
        <f t="shared" si="93"/>
        <v>3.3124199999999999</v>
      </c>
      <c r="S166" s="90">
        <f t="shared" si="93"/>
        <v>3.4016199999999999</v>
      </c>
      <c r="T166" s="90">
        <f t="shared" si="93"/>
        <v>3.5154700000000001</v>
      </c>
      <c r="U166" s="90">
        <f t="shared" si="93"/>
        <v>3.5449899999999999</v>
      </c>
      <c r="V166" s="90">
        <f t="shared" si="93"/>
        <v>3.5455399999999999</v>
      </c>
      <c r="W166" s="90">
        <f t="shared" si="93"/>
        <v>3.5458699999999999</v>
      </c>
      <c r="X166" s="90">
        <f t="shared" si="93"/>
        <v>3.56236</v>
      </c>
      <c r="Y166" s="90">
        <f t="shared" si="93"/>
        <v>3.5441500000000001</v>
      </c>
      <c r="Z166" s="90">
        <f t="shared" si="93"/>
        <v>3.3094299999999999</v>
      </c>
      <c r="AA166" s="90">
        <f t="shared" si="93"/>
        <v>3.1419899999999998</v>
      </c>
    </row>
    <row r="167" spans="1:27" ht="12.75" hidden="1" customHeight="1" outlineLevel="1" x14ac:dyDescent="0.2">
      <c r="A167" s="98" t="s">
        <v>1812</v>
      </c>
      <c r="B167" s="62" t="s">
        <v>236</v>
      </c>
      <c r="C167" s="42" t="s">
        <v>77</v>
      </c>
      <c r="D167" s="43">
        <v>1161.45</v>
      </c>
      <c r="E167" s="43">
        <v>1106.83</v>
      </c>
      <c r="F167" s="43">
        <v>1153.52</v>
      </c>
      <c r="G167" s="43">
        <v>1103.45</v>
      </c>
      <c r="H167" s="43">
        <v>1080.27</v>
      </c>
      <c r="I167" s="43">
        <v>1080.42</v>
      </c>
      <c r="J167" s="43">
        <v>1080.4000000000001</v>
      </c>
      <c r="K167" s="43">
        <v>1063.19</v>
      </c>
      <c r="L167" s="43">
        <v>1027.99</v>
      </c>
      <c r="M167" s="43">
        <v>1049.81</v>
      </c>
      <c r="N167" s="43">
        <v>1146.79</v>
      </c>
      <c r="O167" s="43">
        <v>1163.21</v>
      </c>
      <c r="P167" s="43">
        <v>1246.67</v>
      </c>
      <c r="Q167" s="43">
        <v>1285.42</v>
      </c>
      <c r="R167" s="43">
        <v>1258.05</v>
      </c>
      <c r="S167" s="43">
        <v>1347.25</v>
      </c>
      <c r="T167" s="43">
        <v>1461.1</v>
      </c>
      <c r="U167" s="43">
        <v>1490.62</v>
      </c>
      <c r="V167" s="43">
        <v>1491.17</v>
      </c>
      <c r="W167" s="43">
        <v>1491.5</v>
      </c>
      <c r="X167" s="43">
        <v>1507.99</v>
      </c>
      <c r="Y167" s="43">
        <v>1489.78</v>
      </c>
      <c r="Z167" s="43">
        <v>1255.06</v>
      </c>
      <c r="AA167" s="43">
        <v>1087.6199999999999</v>
      </c>
    </row>
    <row r="168" spans="1:27" ht="12.75" hidden="1" customHeight="1" outlineLevel="1" x14ac:dyDescent="0.2">
      <c r="A168" s="98" t="s">
        <v>1813</v>
      </c>
      <c r="B168" s="62" t="s">
        <v>88</v>
      </c>
      <c r="C168" s="42" t="s">
        <v>77</v>
      </c>
      <c r="D168" s="43">
        <v>1716.97</v>
      </c>
      <c r="E168" s="43">
        <f>$D$168</f>
        <v>1716.97</v>
      </c>
      <c r="F168" s="43">
        <f t="shared" ref="F168:AA168" si="94">$D$168</f>
        <v>1716.97</v>
      </c>
      <c r="G168" s="43">
        <f t="shared" si="94"/>
        <v>1716.97</v>
      </c>
      <c r="H168" s="43">
        <f t="shared" si="94"/>
        <v>1716.97</v>
      </c>
      <c r="I168" s="43">
        <f t="shared" si="94"/>
        <v>1716.97</v>
      </c>
      <c r="J168" s="43">
        <f t="shared" si="94"/>
        <v>1716.97</v>
      </c>
      <c r="K168" s="43">
        <f t="shared" si="94"/>
        <v>1716.97</v>
      </c>
      <c r="L168" s="43">
        <f t="shared" si="94"/>
        <v>1716.97</v>
      </c>
      <c r="M168" s="43">
        <f t="shared" si="94"/>
        <v>1716.97</v>
      </c>
      <c r="N168" s="43">
        <f t="shared" si="94"/>
        <v>1716.97</v>
      </c>
      <c r="O168" s="43">
        <f t="shared" si="94"/>
        <v>1716.97</v>
      </c>
      <c r="P168" s="43">
        <f t="shared" si="94"/>
        <v>1716.97</v>
      </c>
      <c r="Q168" s="43">
        <f t="shared" si="94"/>
        <v>1716.97</v>
      </c>
      <c r="R168" s="43">
        <f t="shared" si="94"/>
        <v>1716.97</v>
      </c>
      <c r="S168" s="43">
        <f t="shared" si="94"/>
        <v>1716.97</v>
      </c>
      <c r="T168" s="43">
        <f t="shared" si="94"/>
        <v>1716.97</v>
      </c>
      <c r="U168" s="43">
        <f t="shared" si="94"/>
        <v>1716.97</v>
      </c>
      <c r="V168" s="43">
        <f t="shared" si="94"/>
        <v>1716.97</v>
      </c>
      <c r="W168" s="43">
        <f t="shared" si="94"/>
        <v>1716.97</v>
      </c>
      <c r="X168" s="43">
        <f t="shared" si="94"/>
        <v>1716.97</v>
      </c>
      <c r="Y168" s="43">
        <f t="shared" si="94"/>
        <v>1716.97</v>
      </c>
      <c r="Z168" s="43">
        <f t="shared" si="94"/>
        <v>1716.97</v>
      </c>
      <c r="AA168" s="43">
        <f t="shared" si="94"/>
        <v>1716.97</v>
      </c>
    </row>
    <row r="169" spans="1:27" ht="12.75" hidden="1" customHeight="1" outlineLevel="1" x14ac:dyDescent="0.2">
      <c r="A169" s="98" t="s">
        <v>1814</v>
      </c>
      <c r="B169" s="62" t="s">
        <v>81</v>
      </c>
      <c r="C169" s="42" t="s">
        <v>77</v>
      </c>
      <c r="D169" s="43">
        <v>6.71</v>
      </c>
      <c r="E169" s="43">
        <v>6.71</v>
      </c>
      <c r="F169" s="43">
        <v>6.71</v>
      </c>
      <c r="G169" s="43">
        <v>6.71</v>
      </c>
      <c r="H169" s="43">
        <v>6.71</v>
      </c>
      <c r="I169" s="43">
        <v>6.71</v>
      </c>
      <c r="J169" s="43">
        <v>6.71</v>
      </c>
      <c r="K169" s="43">
        <v>6.71</v>
      </c>
      <c r="L169" s="43">
        <v>6.71</v>
      </c>
      <c r="M169" s="43">
        <v>6.71</v>
      </c>
      <c r="N169" s="43">
        <v>6.71</v>
      </c>
      <c r="O169" s="43">
        <v>6.71</v>
      </c>
      <c r="P169" s="43">
        <v>6.71</v>
      </c>
      <c r="Q169" s="43">
        <v>6.71</v>
      </c>
      <c r="R169" s="43">
        <v>6.71</v>
      </c>
      <c r="S169" s="43">
        <v>6.71</v>
      </c>
      <c r="T169" s="43">
        <v>6.71</v>
      </c>
      <c r="U169" s="43">
        <v>6.71</v>
      </c>
      <c r="V169" s="43">
        <v>6.71</v>
      </c>
      <c r="W169" s="43">
        <v>6.71</v>
      </c>
      <c r="X169" s="43">
        <v>6.71</v>
      </c>
      <c r="Y169" s="43">
        <v>6.71</v>
      </c>
      <c r="Z169" s="43">
        <v>6.71</v>
      </c>
      <c r="AA169" s="43">
        <v>6.71</v>
      </c>
    </row>
    <row r="170" spans="1:27" ht="12.75" hidden="1" customHeight="1" outlineLevel="1" x14ac:dyDescent="0.2">
      <c r="A170" s="98" t="s">
        <v>1815</v>
      </c>
      <c r="B170" s="62" t="s">
        <v>79</v>
      </c>
      <c r="C170" s="42" t="s">
        <v>77</v>
      </c>
      <c r="D170" s="43">
        <f>$D$11</f>
        <v>330.69</v>
      </c>
      <c r="E170" s="43">
        <f t="shared" ref="E170:AA170" si="95">$D$11</f>
        <v>330.69</v>
      </c>
      <c r="F170" s="43">
        <f t="shared" si="95"/>
        <v>330.69</v>
      </c>
      <c r="G170" s="43">
        <f t="shared" si="95"/>
        <v>330.69</v>
      </c>
      <c r="H170" s="43">
        <f t="shared" si="95"/>
        <v>330.69</v>
      </c>
      <c r="I170" s="43">
        <f t="shared" si="95"/>
        <v>330.69</v>
      </c>
      <c r="J170" s="43">
        <f t="shared" si="95"/>
        <v>330.69</v>
      </c>
      <c r="K170" s="43">
        <f t="shared" si="95"/>
        <v>330.69</v>
      </c>
      <c r="L170" s="43">
        <f t="shared" si="95"/>
        <v>330.69</v>
      </c>
      <c r="M170" s="43">
        <f t="shared" si="95"/>
        <v>330.69</v>
      </c>
      <c r="N170" s="43">
        <f t="shared" si="95"/>
        <v>330.69</v>
      </c>
      <c r="O170" s="43">
        <f t="shared" si="95"/>
        <v>330.69</v>
      </c>
      <c r="P170" s="43">
        <f t="shared" si="95"/>
        <v>330.69</v>
      </c>
      <c r="Q170" s="43">
        <f t="shared" si="95"/>
        <v>330.69</v>
      </c>
      <c r="R170" s="43">
        <f t="shared" si="95"/>
        <v>330.69</v>
      </c>
      <c r="S170" s="43">
        <f t="shared" si="95"/>
        <v>330.69</v>
      </c>
      <c r="T170" s="43">
        <f t="shared" si="95"/>
        <v>330.69</v>
      </c>
      <c r="U170" s="43">
        <f t="shared" si="95"/>
        <v>330.69</v>
      </c>
      <c r="V170" s="43">
        <f t="shared" si="95"/>
        <v>330.69</v>
      </c>
      <c r="W170" s="43">
        <f t="shared" si="95"/>
        <v>330.69</v>
      </c>
      <c r="X170" s="43">
        <f t="shared" si="95"/>
        <v>330.69</v>
      </c>
      <c r="Y170" s="43">
        <f t="shared" si="95"/>
        <v>330.69</v>
      </c>
      <c r="Z170" s="43">
        <f t="shared" si="95"/>
        <v>330.69</v>
      </c>
      <c r="AA170" s="43">
        <f t="shared" si="95"/>
        <v>330.69</v>
      </c>
    </row>
    <row r="171" spans="1:27" collapsed="1" x14ac:dyDescent="0.2">
      <c r="A171" s="97" t="s">
        <v>1816</v>
      </c>
      <c r="B171" s="27" t="str">
        <f>"02"&amp;"."&amp;$B$800&amp;"."&amp;$B$801</f>
        <v>02.01.2023</v>
      </c>
      <c r="C171" s="89" t="s">
        <v>74</v>
      </c>
      <c r="D171" s="90">
        <f>ROUND(((D172+D173+D175+D174)/1000),5)</f>
        <v>3.1152099999999998</v>
      </c>
      <c r="E171" s="90">
        <f>ROUND(((E172+E173+E175+E174)/1000),5)</f>
        <v>3.04643</v>
      </c>
      <c r="F171" s="90">
        <f>ROUND(((F172+F173+F175+F174)/1000),5)</f>
        <v>3.00481</v>
      </c>
      <c r="G171" s="90">
        <f t="shared" ref="G171:AA171" si="96">ROUND(((G172+G173+G175+G174)/1000),5)</f>
        <v>2.98793</v>
      </c>
      <c r="H171" s="90">
        <f t="shared" si="96"/>
        <v>3.00177</v>
      </c>
      <c r="I171" s="90">
        <f t="shared" si="96"/>
        <v>3.01878</v>
      </c>
      <c r="J171" s="90">
        <f t="shared" si="96"/>
        <v>3.0258400000000001</v>
      </c>
      <c r="K171" s="90">
        <f t="shared" si="96"/>
        <v>3.0515099999999999</v>
      </c>
      <c r="L171" s="90">
        <f t="shared" si="96"/>
        <v>3.1678799999999998</v>
      </c>
      <c r="M171" s="90">
        <f t="shared" si="96"/>
        <v>3.3254600000000001</v>
      </c>
      <c r="N171" s="90">
        <f t="shared" si="96"/>
        <v>3.58636</v>
      </c>
      <c r="O171" s="90">
        <f t="shared" si="96"/>
        <v>3.6509800000000001</v>
      </c>
      <c r="P171" s="90">
        <f t="shared" si="96"/>
        <v>3.64798</v>
      </c>
      <c r="Q171" s="90">
        <f t="shared" si="96"/>
        <v>3.6603400000000001</v>
      </c>
      <c r="R171" s="90">
        <f t="shared" si="96"/>
        <v>3.61449</v>
      </c>
      <c r="S171" s="90">
        <f t="shared" si="96"/>
        <v>3.6678799999999998</v>
      </c>
      <c r="T171" s="90">
        <f t="shared" si="96"/>
        <v>3.7047099999999999</v>
      </c>
      <c r="U171" s="90">
        <f t="shared" si="96"/>
        <v>3.71882</v>
      </c>
      <c r="V171" s="90">
        <f t="shared" si="96"/>
        <v>3.7181500000000001</v>
      </c>
      <c r="W171" s="90">
        <f t="shared" si="96"/>
        <v>3.7172800000000001</v>
      </c>
      <c r="X171" s="90">
        <f t="shared" si="96"/>
        <v>3.7195100000000001</v>
      </c>
      <c r="Y171" s="90">
        <f t="shared" si="96"/>
        <v>3.7017500000000001</v>
      </c>
      <c r="Z171" s="90">
        <f t="shared" si="96"/>
        <v>3.5261300000000002</v>
      </c>
      <c r="AA171" s="90">
        <f t="shared" si="96"/>
        <v>3.2304200000000001</v>
      </c>
    </row>
    <row r="172" spans="1:27" ht="12.75" hidden="1" customHeight="1" outlineLevel="1" x14ac:dyDescent="0.2">
      <c r="A172" s="98" t="s">
        <v>1817</v>
      </c>
      <c r="B172" s="62" t="s">
        <v>236</v>
      </c>
      <c r="C172" s="42" t="s">
        <v>77</v>
      </c>
      <c r="D172" s="43">
        <v>1060.8399999999999</v>
      </c>
      <c r="E172" s="43">
        <v>992.06</v>
      </c>
      <c r="F172" s="43">
        <v>950.44</v>
      </c>
      <c r="G172" s="43">
        <v>933.56</v>
      </c>
      <c r="H172" s="43">
        <v>947.4</v>
      </c>
      <c r="I172" s="43">
        <v>964.41</v>
      </c>
      <c r="J172" s="43">
        <v>971.47</v>
      </c>
      <c r="K172" s="43">
        <v>997.14</v>
      </c>
      <c r="L172" s="43">
        <v>1113.51</v>
      </c>
      <c r="M172" s="43">
        <v>1271.0899999999999</v>
      </c>
      <c r="N172" s="43">
        <v>1531.99</v>
      </c>
      <c r="O172" s="43">
        <v>1596.61</v>
      </c>
      <c r="P172" s="43">
        <v>1593.61</v>
      </c>
      <c r="Q172" s="43">
        <v>1605.97</v>
      </c>
      <c r="R172" s="43">
        <v>1560.12</v>
      </c>
      <c r="S172" s="43">
        <v>1613.51</v>
      </c>
      <c r="T172" s="43">
        <v>1650.34</v>
      </c>
      <c r="U172" s="43">
        <v>1664.45</v>
      </c>
      <c r="V172" s="43">
        <v>1663.78</v>
      </c>
      <c r="W172" s="43">
        <v>1662.91</v>
      </c>
      <c r="X172" s="43">
        <v>1665.14</v>
      </c>
      <c r="Y172" s="43">
        <v>1647.38</v>
      </c>
      <c r="Z172" s="43">
        <v>1471.76</v>
      </c>
      <c r="AA172" s="43">
        <v>1176.05</v>
      </c>
    </row>
    <row r="173" spans="1:27" ht="12.75" hidden="1" customHeight="1" outlineLevel="1" x14ac:dyDescent="0.2">
      <c r="A173" s="98" t="s">
        <v>1818</v>
      </c>
      <c r="B173" s="62" t="s">
        <v>88</v>
      </c>
      <c r="C173" s="42" t="s">
        <v>77</v>
      </c>
      <c r="D173" s="43">
        <f>$D$168</f>
        <v>1716.97</v>
      </c>
      <c r="E173" s="43">
        <f>$D$168</f>
        <v>1716.97</v>
      </c>
      <c r="F173" s="43">
        <f t="shared" ref="F173:AA173" si="97">$D$168</f>
        <v>1716.97</v>
      </c>
      <c r="G173" s="43">
        <f t="shared" si="97"/>
        <v>1716.97</v>
      </c>
      <c r="H173" s="43">
        <f t="shared" si="97"/>
        <v>1716.97</v>
      </c>
      <c r="I173" s="43">
        <f t="shared" si="97"/>
        <v>1716.97</v>
      </c>
      <c r="J173" s="43">
        <f t="shared" si="97"/>
        <v>1716.97</v>
      </c>
      <c r="K173" s="43">
        <f t="shared" si="97"/>
        <v>1716.97</v>
      </c>
      <c r="L173" s="43">
        <f t="shared" si="97"/>
        <v>1716.97</v>
      </c>
      <c r="M173" s="43">
        <f t="shared" si="97"/>
        <v>1716.97</v>
      </c>
      <c r="N173" s="43">
        <f t="shared" si="97"/>
        <v>1716.97</v>
      </c>
      <c r="O173" s="43">
        <f t="shared" si="97"/>
        <v>1716.97</v>
      </c>
      <c r="P173" s="43">
        <f t="shared" si="97"/>
        <v>1716.97</v>
      </c>
      <c r="Q173" s="43">
        <f t="shared" si="97"/>
        <v>1716.97</v>
      </c>
      <c r="R173" s="43">
        <f t="shared" si="97"/>
        <v>1716.97</v>
      </c>
      <c r="S173" s="43">
        <f t="shared" si="97"/>
        <v>1716.97</v>
      </c>
      <c r="T173" s="43">
        <f t="shared" si="97"/>
        <v>1716.97</v>
      </c>
      <c r="U173" s="43">
        <f t="shared" si="97"/>
        <v>1716.97</v>
      </c>
      <c r="V173" s="43">
        <f t="shared" si="97"/>
        <v>1716.97</v>
      </c>
      <c r="W173" s="43">
        <f t="shared" si="97"/>
        <v>1716.97</v>
      </c>
      <c r="X173" s="43">
        <f t="shared" si="97"/>
        <v>1716.97</v>
      </c>
      <c r="Y173" s="43">
        <f t="shared" si="97"/>
        <v>1716.97</v>
      </c>
      <c r="Z173" s="43">
        <f t="shared" si="97"/>
        <v>1716.97</v>
      </c>
      <c r="AA173" s="43">
        <f t="shared" si="97"/>
        <v>1716.97</v>
      </c>
    </row>
    <row r="174" spans="1:27" ht="12.75" hidden="1" customHeight="1" outlineLevel="1" x14ac:dyDescent="0.2">
      <c r="A174" s="98" t="s">
        <v>1819</v>
      </c>
      <c r="B174" s="62" t="s">
        <v>81</v>
      </c>
      <c r="C174" s="42" t="s">
        <v>77</v>
      </c>
      <c r="D174" s="43">
        <v>6.71</v>
      </c>
      <c r="E174" s="43">
        <v>6.71</v>
      </c>
      <c r="F174" s="43">
        <v>6.71</v>
      </c>
      <c r="G174" s="43">
        <v>6.71</v>
      </c>
      <c r="H174" s="43">
        <v>6.71</v>
      </c>
      <c r="I174" s="43">
        <v>6.71</v>
      </c>
      <c r="J174" s="43">
        <v>6.71</v>
      </c>
      <c r="K174" s="43">
        <v>6.71</v>
      </c>
      <c r="L174" s="43">
        <v>6.71</v>
      </c>
      <c r="M174" s="43">
        <v>6.71</v>
      </c>
      <c r="N174" s="43">
        <v>6.71</v>
      </c>
      <c r="O174" s="43">
        <v>6.71</v>
      </c>
      <c r="P174" s="43">
        <v>6.71</v>
      </c>
      <c r="Q174" s="43">
        <v>6.71</v>
      </c>
      <c r="R174" s="43">
        <v>6.71</v>
      </c>
      <c r="S174" s="43">
        <v>6.71</v>
      </c>
      <c r="T174" s="43">
        <v>6.71</v>
      </c>
      <c r="U174" s="43">
        <v>6.71</v>
      </c>
      <c r="V174" s="43">
        <v>6.71</v>
      </c>
      <c r="W174" s="43">
        <v>6.71</v>
      </c>
      <c r="X174" s="43">
        <v>6.71</v>
      </c>
      <c r="Y174" s="43">
        <v>6.71</v>
      </c>
      <c r="Z174" s="43">
        <v>6.71</v>
      </c>
      <c r="AA174" s="43">
        <v>6.71</v>
      </c>
    </row>
    <row r="175" spans="1:27" ht="12.75" hidden="1" customHeight="1" outlineLevel="1" x14ac:dyDescent="0.2">
      <c r="A175" s="98" t="s">
        <v>1820</v>
      </c>
      <c r="B175" s="62" t="s">
        <v>79</v>
      </c>
      <c r="C175" s="42" t="s">
        <v>77</v>
      </c>
      <c r="D175" s="43">
        <f>$D$11</f>
        <v>330.69</v>
      </c>
      <c r="E175" s="43">
        <f t="shared" ref="E175:AA175" si="98">$D$11</f>
        <v>330.69</v>
      </c>
      <c r="F175" s="43">
        <f t="shared" si="98"/>
        <v>330.69</v>
      </c>
      <c r="G175" s="43">
        <f t="shared" si="98"/>
        <v>330.69</v>
      </c>
      <c r="H175" s="43">
        <f t="shared" si="98"/>
        <v>330.69</v>
      </c>
      <c r="I175" s="43">
        <f t="shared" si="98"/>
        <v>330.69</v>
      </c>
      <c r="J175" s="43">
        <f t="shared" si="98"/>
        <v>330.69</v>
      </c>
      <c r="K175" s="43">
        <f t="shared" si="98"/>
        <v>330.69</v>
      </c>
      <c r="L175" s="43">
        <f t="shared" si="98"/>
        <v>330.69</v>
      </c>
      <c r="M175" s="43">
        <f t="shared" si="98"/>
        <v>330.69</v>
      </c>
      <c r="N175" s="43">
        <f t="shared" si="98"/>
        <v>330.69</v>
      </c>
      <c r="O175" s="43">
        <f t="shared" si="98"/>
        <v>330.69</v>
      </c>
      <c r="P175" s="43">
        <f t="shared" si="98"/>
        <v>330.69</v>
      </c>
      <c r="Q175" s="43">
        <f t="shared" si="98"/>
        <v>330.69</v>
      </c>
      <c r="R175" s="43">
        <f t="shared" si="98"/>
        <v>330.69</v>
      </c>
      <c r="S175" s="43">
        <f t="shared" si="98"/>
        <v>330.69</v>
      </c>
      <c r="T175" s="43">
        <f t="shared" si="98"/>
        <v>330.69</v>
      </c>
      <c r="U175" s="43">
        <f t="shared" si="98"/>
        <v>330.69</v>
      </c>
      <c r="V175" s="43">
        <f t="shared" si="98"/>
        <v>330.69</v>
      </c>
      <c r="W175" s="43">
        <f t="shared" si="98"/>
        <v>330.69</v>
      </c>
      <c r="X175" s="43">
        <f t="shared" si="98"/>
        <v>330.69</v>
      </c>
      <c r="Y175" s="43">
        <f t="shared" si="98"/>
        <v>330.69</v>
      </c>
      <c r="Z175" s="43">
        <f t="shared" si="98"/>
        <v>330.69</v>
      </c>
      <c r="AA175" s="43">
        <f t="shared" si="98"/>
        <v>330.69</v>
      </c>
    </row>
    <row r="176" spans="1:27" ht="12.75" customHeight="1" collapsed="1" x14ac:dyDescent="0.2">
      <c r="A176" s="97" t="s">
        <v>1821</v>
      </c>
      <c r="B176" s="27" t="str">
        <f>"03"&amp;"."&amp;$B$800&amp;"."&amp;$B$801</f>
        <v>03.01.2023</v>
      </c>
      <c r="C176" s="89" t="s">
        <v>74</v>
      </c>
      <c r="D176" s="90">
        <f>ROUND(((D177+D178+D180+D179)/1000),5)</f>
        <v>3.1667000000000001</v>
      </c>
      <c r="E176" s="90">
        <f>ROUND(((E177+E178+E180+E179)/1000),5)</f>
        <v>3.0992000000000002</v>
      </c>
      <c r="F176" s="90">
        <f>ROUND(((F177+F178+F180+F179)/1000),5)</f>
        <v>3.0509300000000001</v>
      </c>
      <c r="G176" s="90">
        <f t="shared" ref="G176:AA176" si="99">ROUND(((G177+G178+G180+G179)/1000),5)</f>
        <v>3.0124399999999998</v>
      </c>
      <c r="H176" s="90">
        <f t="shared" si="99"/>
        <v>3.0555599999999998</v>
      </c>
      <c r="I176" s="90">
        <f t="shared" si="99"/>
        <v>3.07233</v>
      </c>
      <c r="J176" s="90">
        <f t="shared" si="99"/>
        <v>3.0884</v>
      </c>
      <c r="K176" s="90">
        <f t="shared" si="99"/>
        <v>3.1278800000000002</v>
      </c>
      <c r="L176" s="90">
        <f t="shared" si="99"/>
        <v>3.3542399999999999</v>
      </c>
      <c r="M176" s="90">
        <f t="shared" si="99"/>
        <v>3.6352099999999998</v>
      </c>
      <c r="N176" s="90">
        <f t="shared" si="99"/>
        <v>3.6847300000000001</v>
      </c>
      <c r="O176" s="90">
        <f t="shared" si="99"/>
        <v>3.70384</v>
      </c>
      <c r="P176" s="90">
        <f t="shared" si="99"/>
        <v>3.7088999999999999</v>
      </c>
      <c r="Q176" s="90">
        <f t="shared" si="99"/>
        <v>3.71373</v>
      </c>
      <c r="R176" s="90">
        <f t="shared" si="99"/>
        <v>3.6814100000000001</v>
      </c>
      <c r="S176" s="90">
        <f t="shared" si="99"/>
        <v>3.6865999999999999</v>
      </c>
      <c r="T176" s="90">
        <f t="shared" si="99"/>
        <v>3.7153499999999999</v>
      </c>
      <c r="U176" s="90">
        <f t="shared" si="99"/>
        <v>3.7299000000000002</v>
      </c>
      <c r="V176" s="90">
        <f t="shared" si="99"/>
        <v>3.7328800000000002</v>
      </c>
      <c r="W176" s="90">
        <f t="shared" si="99"/>
        <v>3.7172900000000002</v>
      </c>
      <c r="X176" s="90">
        <f t="shared" si="99"/>
        <v>3.7171699999999999</v>
      </c>
      <c r="Y176" s="90">
        <f t="shared" si="99"/>
        <v>3.6601599999999999</v>
      </c>
      <c r="Z176" s="90">
        <f t="shared" si="99"/>
        <v>3.3351700000000002</v>
      </c>
      <c r="AA176" s="90">
        <f t="shared" si="99"/>
        <v>3.1101800000000002</v>
      </c>
    </row>
    <row r="177" spans="1:27" ht="12.75" hidden="1" customHeight="1" outlineLevel="1" x14ac:dyDescent="0.2">
      <c r="A177" s="98" t="s">
        <v>1822</v>
      </c>
      <c r="B177" s="62" t="s">
        <v>236</v>
      </c>
      <c r="C177" s="42" t="s">
        <v>77</v>
      </c>
      <c r="D177" s="43">
        <v>1112.33</v>
      </c>
      <c r="E177" s="43">
        <v>1044.83</v>
      </c>
      <c r="F177" s="43">
        <v>996.56</v>
      </c>
      <c r="G177" s="43">
        <v>958.07</v>
      </c>
      <c r="H177" s="43">
        <v>1001.19</v>
      </c>
      <c r="I177" s="43">
        <v>1017.96</v>
      </c>
      <c r="J177" s="43">
        <v>1034.03</v>
      </c>
      <c r="K177" s="43">
        <v>1073.51</v>
      </c>
      <c r="L177" s="43">
        <v>1299.8699999999999</v>
      </c>
      <c r="M177" s="43">
        <v>1580.84</v>
      </c>
      <c r="N177" s="43">
        <v>1630.36</v>
      </c>
      <c r="O177" s="43">
        <v>1649.47</v>
      </c>
      <c r="P177" s="43">
        <v>1654.53</v>
      </c>
      <c r="Q177" s="43">
        <v>1659.36</v>
      </c>
      <c r="R177" s="43">
        <v>1627.04</v>
      </c>
      <c r="S177" s="43">
        <v>1632.23</v>
      </c>
      <c r="T177" s="43">
        <v>1660.98</v>
      </c>
      <c r="U177" s="43">
        <v>1675.53</v>
      </c>
      <c r="V177" s="43">
        <v>1678.51</v>
      </c>
      <c r="W177" s="43">
        <v>1662.92</v>
      </c>
      <c r="X177" s="43">
        <v>1662.8</v>
      </c>
      <c r="Y177" s="43">
        <v>1605.79</v>
      </c>
      <c r="Z177" s="43">
        <v>1280.8</v>
      </c>
      <c r="AA177" s="43">
        <v>1055.81</v>
      </c>
    </row>
    <row r="178" spans="1:27" ht="12.75" hidden="1" customHeight="1" outlineLevel="1" x14ac:dyDescent="0.2">
      <c r="A178" s="98" t="s">
        <v>1823</v>
      </c>
      <c r="B178" s="62" t="s">
        <v>88</v>
      </c>
      <c r="C178" s="42" t="s">
        <v>77</v>
      </c>
      <c r="D178" s="43">
        <f>$D$168</f>
        <v>1716.97</v>
      </c>
      <c r="E178" s="43">
        <f>$D$168</f>
        <v>1716.97</v>
      </c>
      <c r="F178" s="43">
        <f t="shared" ref="F178:AA178" si="100">$D$168</f>
        <v>1716.97</v>
      </c>
      <c r="G178" s="43">
        <f t="shared" si="100"/>
        <v>1716.97</v>
      </c>
      <c r="H178" s="43">
        <f t="shared" si="100"/>
        <v>1716.97</v>
      </c>
      <c r="I178" s="43">
        <f t="shared" si="100"/>
        <v>1716.97</v>
      </c>
      <c r="J178" s="43">
        <f t="shared" si="100"/>
        <v>1716.97</v>
      </c>
      <c r="K178" s="43">
        <f t="shared" si="100"/>
        <v>1716.97</v>
      </c>
      <c r="L178" s="43">
        <f t="shared" si="100"/>
        <v>1716.97</v>
      </c>
      <c r="M178" s="43">
        <f t="shared" si="100"/>
        <v>1716.97</v>
      </c>
      <c r="N178" s="43">
        <f t="shared" si="100"/>
        <v>1716.97</v>
      </c>
      <c r="O178" s="43">
        <f t="shared" si="100"/>
        <v>1716.97</v>
      </c>
      <c r="P178" s="43">
        <f t="shared" si="100"/>
        <v>1716.97</v>
      </c>
      <c r="Q178" s="43">
        <f t="shared" si="100"/>
        <v>1716.97</v>
      </c>
      <c r="R178" s="43">
        <f t="shared" si="100"/>
        <v>1716.97</v>
      </c>
      <c r="S178" s="43">
        <f t="shared" si="100"/>
        <v>1716.97</v>
      </c>
      <c r="T178" s="43">
        <f t="shared" si="100"/>
        <v>1716.97</v>
      </c>
      <c r="U178" s="43">
        <f t="shared" si="100"/>
        <v>1716.97</v>
      </c>
      <c r="V178" s="43">
        <f t="shared" si="100"/>
        <v>1716.97</v>
      </c>
      <c r="W178" s="43">
        <f t="shared" si="100"/>
        <v>1716.97</v>
      </c>
      <c r="X178" s="43">
        <f t="shared" si="100"/>
        <v>1716.97</v>
      </c>
      <c r="Y178" s="43">
        <f t="shared" si="100"/>
        <v>1716.97</v>
      </c>
      <c r="Z178" s="43">
        <f t="shared" si="100"/>
        <v>1716.97</v>
      </c>
      <c r="AA178" s="43">
        <f t="shared" si="100"/>
        <v>1716.97</v>
      </c>
    </row>
    <row r="179" spans="1:27" ht="12.75" hidden="1" customHeight="1" outlineLevel="1" x14ac:dyDescent="0.2">
      <c r="A179" s="98" t="s">
        <v>1824</v>
      </c>
      <c r="B179" s="62" t="s">
        <v>81</v>
      </c>
      <c r="C179" s="42" t="s">
        <v>77</v>
      </c>
      <c r="D179" s="43">
        <v>6.71</v>
      </c>
      <c r="E179" s="43">
        <v>6.71</v>
      </c>
      <c r="F179" s="43">
        <v>6.71</v>
      </c>
      <c r="G179" s="43">
        <v>6.71</v>
      </c>
      <c r="H179" s="43">
        <v>6.71</v>
      </c>
      <c r="I179" s="43">
        <v>6.71</v>
      </c>
      <c r="J179" s="43">
        <v>6.71</v>
      </c>
      <c r="K179" s="43">
        <v>6.71</v>
      </c>
      <c r="L179" s="43">
        <v>6.71</v>
      </c>
      <c r="M179" s="43">
        <v>6.71</v>
      </c>
      <c r="N179" s="43">
        <v>6.71</v>
      </c>
      <c r="O179" s="43">
        <v>6.71</v>
      </c>
      <c r="P179" s="43">
        <v>6.71</v>
      </c>
      <c r="Q179" s="43">
        <v>6.71</v>
      </c>
      <c r="R179" s="43">
        <v>6.71</v>
      </c>
      <c r="S179" s="43">
        <v>6.71</v>
      </c>
      <c r="T179" s="43">
        <v>6.71</v>
      </c>
      <c r="U179" s="43">
        <v>6.71</v>
      </c>
      <c r="V179" s="43">
        <v>6.71</v>
      </c>
      <c r="W179" s="43">
        <v>6.71</v>
      </c>
      <c r="X179" s="43">
        <v>6.71</v>
      </c>
      <c r="Y179" s="43">
        <v>6.71</v>
      </c>
      <c r="Z179" s="43">
        <v>6.71</v>
      </c>
      <c r="AA179" s="43">
        <v>6.71</v>
      </c>
    </row>
    <row r="180" spans="1:27" ht="12.75" hidden="1" customHeight="1" outlineLevel="1" x14ac:dyDescent="0.2">
      <c r="A180" s="98" t="s">
        <v>1825</v>
      </c>
      <c r="B180" s="62" t="s">
        <v>79</v>
      </c>
      <c r="C180" s="42" t="s">
        <v>77</v>
      </c>
      <c r="D180" s="43">
        <f>$D$11</f>
        <v>330.69</v>
      </c>
      <c r="E180" s="43">
        <f t="shared" ref="E180:AA180" si="101">$D$11</f>
        <v>330.69</v>
      </c>
      <c r="F180" s="43">
        <f t="shared" si="101"/>
        <v>330.69</v>
      </c>
      <c r="G180" s="43">
        <f t="shared" si="101"/>
        <v>330.69</v>
      </c>
      <c r="H180" s="43">
        <f t="shared" si="101"/>
        <v>330.69</v>
      </c>
      <c r="I180" s="43">
        <f t="shared" si="101"/>
        <v>330.69</v>
      </c>
      <c r="J180" s="43">
        <f t="shared" si="101"/>
        <v>330.69</v>
      </c>
      <c r="K180" s="43">
        <f t="shared" si="101"/>
        <v>330.69</v>
      </c>
      <c r="L180" s="43">
        <f t="shared" si="101"/>
        <v>330.69</v>
      </c>
      <c r="M180" s="43">
        <f t="shared" si="101"/>
        <v>330.69</v>
      </c>
      <c r="N180" s="43">
        <f t="shared" si="101"/>
        <v>330.69</v>
      </c>
      <c r="O180" s="43">
        <f t="shared" si="101"/>
        <v>330.69</v>
      </c>
      <c r="P180" s="43">
        <f t="shared" si="101"/>
        <v>330.69</v>
      </c>
      <c r="Q180" s="43">
        <f t="shared" si="101"/>
        <v>330.69</v>
      </c>
      <c r="R180" s="43">
        <f t="shared" si="101"/>
        <v>330.69</v>
      </c>
      <c r="S180" s="43">
        <f t="shared" si="101"/>
        <v>330.69</v>
      </c>
      <c r="T180" s="43">
        <f t="shared" si="101"/>
        <v>330.69</v>
      </c>
      <c r="U180" s="43">
        <f t="shared" si="101"/>
        <v>330.69</v>
      </c>
      <c r="V180" s="43">
        <f t="shared" si="101"/>
        <v>330.69</v>
      </c>
      <c r="W180" s="43">
        <f t="shared" si="101"/>
        <v>330.69</v>
      </c>
      <c r="X180" s="43">
        <f t="shared" si="101"/>
        <v>330.69</v>
      </c>
      <c r="Y180" s="43">
        <f t="shared" si="101"/>
        <v>330.69</v>
      </c>
      <c r="Z180" s="43">
        <f t="shared" si="101"/>
        <v>330.69</v>
      </c>
      <c r="AA180" s="43">
        <f t="shared" si="101"/>
        <v>330.69</v>
      </c>
    </row>
    <row r="181" spans="1:27" ht="12.75" customHeight="1" collapsed="1" x14ac:dyDescent="0.2">
      <c r="A181" s="97" t="s">
        <v>1826</v>
      </c>
      <c r="B181" s="27" t="str">
        <f>"04"&amp;"."&amp;$B$800&amp;"."&amp;$B$801</f>
        <v>04.01.2023</v>
      </c>
      <c r="C181" s="89" t="s">
        <v>74</v>
      </c>
      <c r="D181" s="90">
        <f>ROUND(((D182+D183+D185+D184)/1000),5)</f>
        <v>3.0891600000000001</v>
      </c>
      <c r="E181" s="90">
        <f>ROUND(((E182+E183+E185+E184)/1000),5)</f>
        <v>3.0284499999999999</v>
      </c>
      <c r="F181" s="90">
        <f>ROUND(((F182+F183+F185+F184)/1000),5)</f>
        <v>2.9924400000000002</v>
      </c>
      <c r="G181" s="90">
        <f t="shared" ref="G181:AA181" si="102">ROUND(((G182+G183+G185+G184)/1000),5)</f>
        <v>2.9592200000000002</v>
      </c>
      <c r="H181" s="90">
        <f t="shared" si="102"/>
        <v>3.0063399999999998</v>
      </c>
      <c r="I181" s="90">
        <f t="shared" si="102"/>
        <v>3.0405600000000002</v>
      </c>
      <c r="J181" s="90">
        <f t="shared" si="102"/>
        <v>3.0781999999999998</v>
      </c>
      <c r="K181" s="90">
        <f t="shared" si="102"/>
        <v>3.1810299999999998</v>
      </c>
      <c r="L181" s="90">
        <f t="shared" si="102"/>
        <v>3.42137</v>
      </c>
      <c r="M181" s="90">
        <f t="shared" si="102"/>
        <v>3.66676</v>
      </c>
      <c r="N181" s="90">
        <f t="shared" si="102"/>
        <v>3.7164000000000001</v>
      </c>
      <c r="O181" s="90">
        <f t="shared" si="102"/>
        <v>3.7366600000000001</v>
      </c>
      <c r="P181" s="90">
        <f t="shared" si="102"/>
        <v>3.7390599999999998</v>
      </c>
      <c r="Q181" s="90">
        <f t="shared" si="102"/>
        <v>3.7439200000000001</v>
      </c>
      <c r="R181" s="90">
        <f t="shared" si="102"/>
        <v>3.7184900000000001</v>
      </c>
      <c r="S181" s="90">
        <f t="shared" si="102"/>
        <v>3.7200199999999999</v>
      </c>
      <c r="T181" s="90">
        <f t="shared" si="102"/>
        <v>3.7410800000000002</v>
      </c>
      <c r="U181" s="90">
        <f t="shared" si="102"/>
        <v>3.7631999999999999</v>
      </c>
      <c r="V181" s="90">
        <f t="shared" si="102"/>
        <v>3.7535400000000001</v>
      </c>
      <c r="W181" s="90">
        <f t="shared" si="102"/>
        <v>3.7440799999999999</v>
      </c>
      <c r="X181" s="90">
        <f t="shared" si="102"/>
        <v>3.7472500000000002</v>
      </c>
      <c r="Y181" s="90">
        <f t="shared" si="102"/>
        <v>3.7107999999999999</v>
      </c>
      <c r="Z181" s="90">
        <f t="shared" si="102"/>
        <v>3.44997</v>
      </c>
      <c r="AA181" s="90">
        <f t="shared" si="102"/>
        <v>3.1947199999999998</v>
      </c>
    </row>
    <row r="182" spans="1:27" ht="12.75" hidden="1" customHeight="1" outlineLevel="1" x14ac:dyDescent="0.2">
      <c r="A182" s="98" t="s">
        <v>1827</v>
      </c>
      <c r="B182" s="62" t="s">
        <v>236</v>
      </c>
      <c r="C182" s="42" t="s">
        <v>77</v>
      </c>
      <c r="D182" s="43">
        <v>1034.79</v>
      </c>
      <c r="E182" s="43">
        <v>974.08</v>
      </c>
      <c r="F182" s="43">
        <v>938.07</v>
      </c>
      <c r="G182" s="43">
        <v>904.85</v>
      </c>
      <c r="H182" s="43">
        <v>951.97</v>
      </c>
      <c r="I182" s="43">
        <v>986.19</v>
      </c>
      <c r="J182" s="43">
        <v>1023.83</v>
      </c>
      <c r="K182" s="43">
        <v>1126.6600000000001</v>
      </c>
      <c r="L182" s="43">
        <v>1367</v>
      </c>
      <c r="M182" s="43">
        <v>1612.39</v>
      </c>
      <c r="N182" s="43">
        <v>1662.03</v>
      </c>
      <c r="O182" s="43">
        <v>1682.29</v>
      </c>
      <c r="P182" s="43">
        <v>1684.69</v>
      </c>
      <c r="Q182" s="43">
        <v>1689.55</v>
      </c>
      <c r="R182" s="43">
        <v>1664.12</v>
      </c>
      <c r="S182" s="43">
        <v>1665.65</v>
      </c>
      <c r="T182" s="43">
        <v>1686.71</v>
      </c>
      <c r="U182" s="43">
        <v>1708.83</v>
      </c>
      <c r="V182" s="43">
        <v>1699.17</v>
      </c>
      <c r="W182" s="43">
        <v>1689.71</v>
      </c>
      <c r="X182" s="43">
        <v>1692.88</v>
      </c>
      <c r="Y182" s="43">
        <v>1656.43</v>
      </c>
      <c r="Z182" s="43">
        <v>1395.6</v>
      </c>
      <c r="AA182" s="43">
        <v>1140.3499999999999</v>
      </c>
    </row>
    <row r="183" spans="1:27" ht="12.75" hidden="1" customHeight="1" outlineLevel="1" x14ac:dyDescent="0.2">
      <c r="A183" s="98" t="s">
        <v>1828</v>
      </c>
      <c r="B183" s="62" t="s">
        <v>88</v>
      </c>
      <c r="C183" s="42" t="s">
        <v>77</v>
      </c>
      <c r="D183" s="43">
        <f>$D$168</f>
        <v>1716.97</v>
      </c>
      <c r="E183" s="43">
        <f>$D$168</f>
        <v>1716.97</v>
      </c>
      <c r="F183" s="43">
        <f t="shared" ref="F183:AA183" si="103">$D$168</f>
        <v>1716.97</v>
      </c>
      <c r="G183" s="43">
        <f t="shared" si="103"/>
        <v>1716.97</v>
      </c>
      <c r="H183" s="43">
        <f t="shared" si="103"/>
        <v>1716.97</v>
      </c>
      <c r="I183" s="43">
        <f t="shared" si="103"/>
        <v>1716.97</v>
      </c>
      <c r="J183" s="43">
        <f t="shared" si="103"/>
        <v>1716.97</v>
      </c>
      <c r="K183" s="43">
        <f t="shared" si="103"/>
        <v>1716.97</v>
      </c>
      <c r="L183" s="43">
        <f t="shared" si="103"/>
        <v>1716.97</v>
      </c>
      <c r="M183" s="43">
        <f t="shared" si="103"/>
        <v>1716.97</v>
      </c>
      <c r="N183" s="43">
        <f t="shared" si="103"/>
        <v>1716.97</v>
      </c>
      <c r="O183" s="43">
        <f t="shared" si="103"/>
        <v>1716.97</v>
      </c>
      <c r="P183" s="43">
        <f t="shared" si="103"/>
        <v>1716.97</v>
      </c>
      <c r="Q183" s="43">
        <f t="shared" si="103"/>
        <v>1716.97</v>
      </c>
      <c r="R183" s="43">
        <f t="shared" si="103"/>
        <v>1716.97</v>
      </c>
      <c r="S183" s="43">
        <f t="shared" si="103"/>
        <v>1716.97</v>
      </c>
      <c r="T183" s="43">
        <f t="shared" si="103"/>
        <v>1716.97</v>
      </c>
      <c r="U183" s="43">
        <f t="shared" si="103"/>
        <v>1716.97</v>
      </c>
      <c r="V183" s="43">
        <f t="shared" si="103"/>
        <v>1716.97</v>
      </c>
      <c r="W183" s="43">
        <f t="shared" si="103"/>
        <v>1716.97</v>
      </c>
      <c r="X183" s="43">
        <f t="shared" si="103"/>
        <v>1716.97</v>
      </c>
      <c r="Y183" s="43">
        <f t="shared" si="103"/>
        <v>1716.97</v>
      </c>
      <c r="Z183" s="43">
        <f t="shared" si="103"/>
        <v>1716.97</v>
      </c>
      <c r="AA183" s="43">
        <f t="shared" si="103"/>
        <v>1716.97</v>
      </c>
    </row>
    <row r="184" spans="1:27" ht="12.75" hidden="1" customHeight="1" outlineLevel="1" x14ac:dyDescent="0.2">
      <c r="A184" s="98" t="s">
        <v>1829</v>
      </c>
      <c r="B184" s="62" t="s">
        <v>81</v>
      </c>
      <c r="C184" s="42" t="s">
        <v>77</v>
      </c>
      <c r="D184" s="43">
        <v>6.71</v>
      </c>
      <c r="E184" s="43">
        <v>6.71</v>
      </c>
      <c r="F184" s="43">
        <v>6.71</v>
      </c>
      <c r="G184" s="43">
        <v>6.71</v>
      </c>
      <c r="H184" s="43">
        <v>6.71</v>
      </c>
      <c r="I184" s="43">
        <v>6.71</v>
      </c>
      <c r="J184" s="43">
        <v>6.71</v>
      </c>
      <c r="K184" s="43">
        <v>6.71</v>
      </c>
      <c r="L184" s="43">
        <v>6.71</v>
      </c>
      <c r="M184" s="43">
        <v>6.71</v>
      </c>
      <c r="N184" s="43">
        <v>6.71</v>
      </c>
      <c r="O184" s="43">
        <v>6.71</v>
      </c>
      <c r="P184" s="43">
        <v>6.71</v>
      </c>
      <c r="Q184" s="43">
        <v>6.71</v>
      </c>
      <c r="R184" s="43">
        <v>6.71</v>
      </c>
      <c r="S184" s="43">
        <v>6.71</v>
      </c>
      <c r="T184" s="43">
        <v>6.71</v>
      </c>
      <c r="U184" s="43">
        <v>6.71</v>
      </c>
      <c r="V184" s="43">
        <v>6.71</v>
      </c>
      <c r="W184" s="43">
        <v>6.71</v>
      </c>
      <c r="X184" s="43">
        <v>6.71</v>
      </c>
      <c r="Y184" s="43">
        <v>6.71</v>
      </c>
      <c r="Z184" s="43">
        <v>6.71</v>
      </c>
      <c r="AA184" s="43">
        <v>6.71</v>
      </c>
    </row>
    <row r="185" spans="1:27" ht="12.75" hidden="1" customHeight="1" outlineLevel="1" x14ac:dyDescent="0.2">
      <c r="A185" s="98" t="s">
        <v>1830</v>
      </c>
      <c r="B185" s="62" t="s">
        <v>79</v>
      </c>
      <c r="C185" s="42" t="s">
        <v>77</v>
      </c>
      <c r="D185" s="43">
        <f>$D$11</f>
        <v>330.69</v>
      </c>
      <c r="E185" s="43">
        <f t="shared" ref="E185:AA185" si="104">$D$11</f>
        <v>330.69</v>
      </c>
      <c r="F185" s="43">
        <f t="shared" si="104"/>
        <v>330.69</v>
      </c>
      <c r="G185" s="43">
        <f t="shared" si="104"/>
        <v>330.69</v>
      </c>
      <c r="H185" s="43">
        <f t="shared" si="104"/>
        <v>330.69</v>
      </c>
      <c r="I185" s="43">
        <f t="shared" si="104"/>
        <v>330.69</v>
      </c>
      <c r="J185" s="43">
        <f t="shared" si="104"/>
        <v>330.69</v>
      </c>
      <c r="K185" s="43">
        <f t="shared" si="104"/>
        <v>330.69</v>
      </c>
      <c r="L185" s="43">
        <f t="shared" si="104"/>
        <v>330.69</v>
      </c>
      <c r="M185" s="43">
        <f t="shared" si="104"/>
        <v>330.69</v>
      </c>
      <c r="N185" s="43">
        <f t="shared" si="104"/>
        <v>330.69</v>
      </c>
      <c r="O185" s="43">
        <f t="shared" si="104"/>
        <v>330.69</v>
      </c>
      <c r="P185" s="43">
        <f t="shared" si="104"/>
        <v>330.69</v>
      </c>
      <c r="Q185" s="43">
        <f t="shared" si="104"/>
        <v>330.69</v>
      </c>
      <c r="R185" s="43">
        <f t="shared" si="104"/>
        <v>330.69</v>
      </c>
      <c r="S185" s="43">
        <f t="shared" si="104"/>
        <v>330.69</v>
      </c>
      <c r="T185" s="43">
        <f t="shared" si="104"/>
        <v>330.69</v>
      </c>
      <c r="U185" s="43">
        <f t="shared" si="104"/>
        <v>330.69</v>
      </c>
      <c r="V185" s="43">
        <f t="shared" si="104"/>
        <v>330.69</v>
      </c>
      <c r="W185" s="43">
        <f t="shared" si="104"/>
        <v>330.69</v>
      </c>
      <c r="X185" s="43">
        <f t="shared" si="104"/>
        <v>330.69</v>
      </c>
      <c r="Y185" s="43">
        <f t="shared" si="104"/>
        <v>330.69</v>
      </c>
      <c r="Z185" s="43">
        <f t="shared" si="104"/>
        <v>330.69</v>
      </c>
      <c r="AA185" s="43">
        <f t="shared" si="104"/>
        <v>330.69</v>
      </c>
    </row>
    <row r="186" spans="1:27" ht="12.75" customHeight="1" collapsed="1" x14ac:dyDescent="0.2">
      <c r="A186" s="97" t="s">
        <v>1831</v>
      </c>
      <c r="B186" s="27" t="str">
        <f>"05"&amp;"."&amp;$B$800&amp;"."&amp;$B$801</f>
        <v>05.01.2023</v>
      </c>
      <c r="C186" s="89" t="s">
        <v>74</v>
      </c>
      <c r="D186" s="90">
        <f>ROUND(((D187+D188+D190+D189)/1000),5)</f>
        <v>3.12249</v>
      </c>
      <c r="E186" s="90">
        <f>ROUND(((E187+E188+E190+E189)/1000),5)</f>
        <v>3.0604800000000001</v>
      </c>
      <c r="F186" s="90">
        <f>ROUND(((F187+F188+F190+F189)/1000),5)</f>
        <v>3.0078499999999999</v>
      </c>
      <c r="G186" s="90">
        <f t="shared" ref="G186:AA186" si="105">ROUND(((G187+G188+G190+G189)/1000),5)</f>
        <v>3.0021</v>
      </c>
      <c r="H186" s="90">
        <f t="shared" si="105"/>
        <v>3.0317699999999999</v>
      </c>
      <c r="I186" s="90">
        <f t="shared" si="105"/>
        <v>3.0506500000000001</v>
      </c>
      <c r="J186" s="90">
        <f t="shared" si="105"/>
        <v>3.1019199999999998</v>
      </c>
      <c r="K186" s="90">
        <f t="shared" si="105"/>
        <v>3.1671</v>
      </c>
      <c r="L186" s="90">
        <f t="shared" si="105"/>
        <v>3.4549500000000002</v>
      </c>
      <c r="M186" s="90">
        <f t="shared" si="105"/>
        <v>3.6785600000000001</v>
      </c>
      <c r="N186" s="90">
        <f t="shared" si="105"/>
        <v>3.71218</v>
      </c>
      <c r="O186" s="90">
        <f t="shared" si="105"/>
        <v>3.7187299999999999</v>
      </c>
      <c r="P186" s="90">
        <f t="shared" si="105"/>
        <v>3.7184200000000001</v>
      </c>
      <c r="Q186" s="90">
        <f t="shared" si="105"/>
        <v>3.7205300000000001</v>
      </c>
      <c r="R186" s="90">
        <f t="shared" si="105"/>
        <v>3.7105299999999999</v>
      </c>
      <c r="S186" s="90">
        <f t="shared" si="105"/>
        <v>3.7108300000000001</v>
      </c>
      <c r="T186" s="90">
        <f t="shared" si="105"/>
        <v>3.7216499999999999</v>
      </c>
      <c r="U186" s="90">
        <f t="shared" si="105"/>
        <v>3.7407300000000001</v>
      </c>
      <c r="V186" s="90">
        <f t="shared" si="105"/>
        <v>3.7326000000000001</v>
      </c>
      <c r="W186" s="90">
        <f t="shared" si="105"/>
        <v>3.7238500000000001</v>
      </c>
      <c r="X186" s="90">
        <f t="shared" si="105"/>
        <v>3.7248299999999999</v>
      </c>
      <c r="Y186" s="90">
        <f t="shared" si="105"/>
        <v>3.7102300000000001</v>
      </c>
      <c r="Z186" s="90">
        <f t="shared" si="105"/>
        <v>3.3769300000000002</v>
      </c>
      <c r="AA186" s="90">
        <f t="shared" si="105"/>
        <v>3.14771</v>
      </c>
    </row>
    <row r="187" spans="1:27" ht="12.75" hidden="1" customHeight="1" outlineLevel="1" x14ac:dyDescent="0.2">
      <c r="A187" s="98" t="s">
        <v>1832</v>
      </c>
      <c r="B187" s="62" t="s">
        <v>236</v>
      </c>
      <c r="C187" s="42" t="s">
        <v>77</v>
      </c>
      <c r="D187" s="43">
        <v>1068.1199999999999</v>
      </c>
      <c r="E187" s="43">
        <v>1006.11</v>
      </c>
      <c r="F187" s="43">
        <v>953.48</v>
      </c>
      <c r="G187" s="43">
        <v>947.73</v>
      </c>
      <c r="H187" s="43">
        <v>977.4</v>
      </c>
      <c r="I187" s="43">
        <v>996.28</v>
      </c>
      <c r="J187" s="43">
        <v>1047.55</v>
      </c>
      <c r="K187" s="43">
        <v>1112.73</v>
      </c>
      <c r="L187" s="43">
        <v>1400.58</v>
      </c>
      <c r="M187" s="43">
        <v>1624.19</v>
      </c>
      <c r="N187" s="43">
        <v>1657.81</v>
      </c>
      <c r="O187" s="43">
        <v>1664.36</v>
      </c>
      <c r="P187" s="43">
        <v>1664.05</v>
      </c>
      <c r="Q187" s="43">
        <v>1666.16</v>
      </c>
      <c r="R187" s="43">
        <v>1656.16</v>
      </c>
      <c r="S187" s="43">
        <v>1656.46</v>
      </c>
      <c r="T187" s="43">
        <v>1667.28</v>
      </c>
      <c r="U187" s="43">
        <v>1686.36</v>
      </c>
      <c r="V187" s="43">
        <v>1678.23</v>
      </c>
      <c r="W187" s="43">
        <v>1669.48</v>
      </c>
      <c r="X187" s="43">
        <v>1670.46</v>
      </c>
      <c r="Y187" s="43">
        <v>1655.86</v>
      </c>
      <c r="Z187" s="43">
        <v>1322.56</v>
      </c>
      <c r="AA187" s="43">
        <v>1093.3399999999999</v>
      </c>
    </row>
    <row r="188" spans="1:27" ht="12.75" hidden="1" customHeight="1" outlineLevel="1" x14ac:dyDescent="0.2">
      <c r="A188" s="98" t="s">
        <v>1833</v>
      </c>
      <c r="B188" s="62" t="s">
        <v>88</v>
      </c>
      <c r="C188" s="42" t="s">
        <v>77</v>
      </c>
      <c r="D188" s="43">
        <f>$D$168</f>
        <v>1716.97</v>
      </c>
      <c r="E188" s="43">
        <f>$D$168</f>
        <v>1716.97</v>
      </c>
      <c r="F188" s="43">
        <f t="shared" ref="F188:AA188" si="106">$D$168</f>
        <v>1716.97</v>
      </c>
      <c r="G188" s="43">
        <f t="shared" si="106"/>
        <v>1716.97</v>
      </c>
      <c r="H188" s="43">
        <f t="shared" si="106"/>
        <v>1716.97</v>
      </c>
      <c r="I188" s="43">
        <f t="shared" si="106"/>
        <v>1716.97</v>
      </c>
      <c r="J188" s="43">
        <f t="shared" si="106"/>
        <v>1716.97</v>
      </c>
      <c r="K188" s="43">
        <f t="shared" si="106"/>
        <v>1716.97</v>
      </c>
      <c r="L188" s="43">
        <f t="shared" si="106"/>
        <v>1716.97</v>
      </c>
      <c r="M188" s="43">
        <f t="shared" si="106"/>
        <v>1716.97</v>
      </c>
      <c r="N188" s="43">
        <f t="shared" si="106"/>
        <v>1716.97</v>
      </c>
      <c r="O188" s="43">
        <f t="shared" si="106"/>
        <v>1716.97</v>
      </c>
      <c r="P188" s="43">
        <f t="shared" si="106"/>
        <v>1716.97</v>
      </c>
      <c r="Q188" s="43">
        <f t="shared" si="106"/>
        <v>1716.97</v>
      </c>
      <c r="R188" s="43">
        <f t="shared" si="106"/>
        <v>1716.97</v>
      </c>
      <c r="S188" s="43">
        <f t="shared" si="106"/>
        <v>1716.97</v>
      </c>
      <c r="T188" s="43">
        <f t="shared" si="106"/>
        <v>1716.97</v>
      </c>
      <c r="U188" s="43">
        <f t="shared" si="106"/>
        <v>1716.97</v>
      </c>
      <c r="V188" s="43">
        <f t="shared" si="106"/>
        <v>1716.97</v>
      </c>
      <c r="W188" s="43">
        <f t="shared" si="106"/>
        <v>1716.97</v>
      </c>
      <c r="X188" s="43">
        <f t="shared" si="106"/>
        <v>1716.97</v>
      </c>
      <c r="Y188" s="43">
        <f t="shared" si="106"/>
        <v>1716.97</v>
      </c>
      <c r="Z188" s="43">
        <f t="shared" si="106"/>
        <v>1716.97</v>
      </c>
      <c r="AA188" s="43">
        <f t="shared" si="106"/>
        <v>1716.97</v>
      </c>
    </row>
    <row r="189" spans="1:27" ht="12.75" hidden="1" customHeight="1" outlineLevel="1" x14ac:dyDescent="0.2">
      <c r="A189" s="98" t="s">
        <v>1834</v>
      </c>
      <c r="B189" s="62" t="s">
        <v>81</v>
      </c>
      <c r="C189" s="42" t="s">
        <v>77</v>
      </c>
      <c r="D189" s="43">
        <v>6.71</v>
      </c>
      <c r="E189" s="43">
        <v>6.71</v>
      </c>
      <c r="F189" s="43">
        <v>6.71</v>
      </c>
      <c r="G189" s="43">
        <v>6.71</v>
      </c>
      <c r="H189" s="43">
        <v>6.71</v>
      </c>
      <c r="I189" s="43">
        <v>6.71</v>
      </c>
      <c r="J189" s="43">
        <v>6.71</v>
      </c>
      <c r="K189" s="43">
        <v>6.71</v>
      </c>
      <c r="L189" s="43">
        <v>6.71</v>
      </c>
      <c r="M189" s="43">
        <v>6.71</v>
      </c>
      <c r="N189" s="43">
        <v>6.71</v>
      </c>
      <c r="O189" s="43">
        <v>6.71</v>
      </c>
      <c r="P189" s="43">
        <v>6.71</v>
      </c>
      <c r="Q189" s="43">
        <v>6.71</v>
      </c>
      <c r="R189" s="43">
        <v>6.71</v>
      </c>
      <c r="S189" s="43">
        <v>6.71</v>
      </c>
      <c r="T189" s="43">
        <v>6.71</v>
      </c>
      <c r="U189" s="43">
        <v>6.71</v>
      </c>
      <c r="V189" s="43">
        <v>6.71</v>
      </c>
      <c r="W189" s="43">
        <v>6.71</v>
      </c>
      <c r="X189" s="43">
        <v>6.71</v>
      </c>
      <c r="Y189" s="43">
        <v>6.71</v>
      </c>
      <c r="Z189" s="43">
        <v>6.71</v>
      </c>
      <c r="AA189" s="43">
        <v>6.71</v>
      </c>
    </row>
    <row r="190" spans="1:27" ht="12.75" hidden="1" customHeight="1" outlineLevel="1" x14ac:dyDescent="0.2">
      <c r="A190" s="98" t="s">
        <v>1835</v>
      </c>
      <c r="B190" s="62" t="s">
        <v>79</v>
      </c>
      <c r="C190" s="42" t="s">
        <v>77</v>
      </c>
      <c r="D190" s="43">
        <f>$D$11</f>
        <v>330.69</v>
      </c>
      <c r="E190" s="43">
        <f t="shared" ref="E190:AA190" si="107">$D$11</f>
        <v>330.69</v>
      </c>
      <c r="F190" s="43">
        <f t="shared" si="107"/>
        <v>330.69</v>
      </c>
      <c r="G190" s="43">
        <f t="shared" si="107"/>
        <v>330.69</v>
      </c>
      <c r="H190" s="43">
        <f t="shared" si="107"/>
        <v>330.69</v>
      </c>
      <c r="I190" s="43">
        <f t="shared" si="107"/>
        <v>330.69</v>
      </c>
      <c r="J190" s="43">
        <f t="shared" si="107"/>
        <v>330.69</v>
      </c>
      <c r="K190" s="43">
        <f t="shared" si="107"/>
        <v>330.69</v>
      </c>
      <c r="L190" s="43">
        <f t="shared" si="107"/>
        <v>330.69</v>
      </c>
      <c r="M190" s="43">
        <f t="shared" si="107"/>
        <v>330.69</v>
      </c>
      <c r="N190" s="43">
        <f t="shared" si="107"/>
        <v>330.69</v>
      </c>
      <c r="O190" s="43">
        <f t="shared" si="107"/>
        <v>330.69</v>
      </c>
      <c r="P190" s="43">
        <f t="shared" si="107"/>
        <v>330.69</v>
      </c>
      <c r="Q190" s="43">
        <f t="shared" si="107"/>
        <v>330.69</v>
      </c>
      <c r="R190" s="43">
        <f t="shared" si="107"/>
        <v>330.69</v>
      </c>
      <c r="S190" s="43">
        <f t="shared" si="107"/>
        <v>330.69</v>
      </c>
      <c r="T190" s="43">
        <f t="shared" si="107"/>
        <v>330.69</v>
      </c>
      <c r="U190" s="43">
        <f t="shared" si="107"/>
        <v>330.69</v>
      </c>
      <c r="V190" s="43">
        <f t="shared" si="107"/>
        <v>330.69</v>
      </c>
      <c r="W190" s="43">
        <f t="shared" si="107"/>
        <v>330.69</v>
      </c>
      <c r="X190" s="43">
        <f t="shared" si="107"/>
        <v>330.69</v>
      </c>
      <c r="Y190" s="43">
        <f t="shared" si="107"/>
        <v>330.69</v>
      </c>
      <c r="Z190" s="43">
        <f t="shared" si="107"/>
        <v>330.69</v>
      </c>
      <c r="AA190" s="43">
        <f t="shared" si="107"/>
        <v>330.69</v>
      </c>
    </row>
    <row r="191" spans="1:27" ht="12.75" customHeight="1" collapsed="1" x14ac:dyDescent="0.2">
      <c r="A191" s="97" t="s">
        <v>1836</v>
      </c>
      <c r="B191" s="27" t="str">
        <f>"06"&amp;"."&amp;$B$800&amp;"."&amp;$B$801</f>
        <v>06.01.2023</v>
      </c>
      <c r="C191" s="89" t="s">
        <v>74</v>
      </c>
      <c r="D191" s="90">
        <f>ROUND(((D192+D193+D195+D194)/1000),5)</f>
        <v>3.0914700000000002</v>
      </c>
      <c r="E191" s="90">
        <f>ROUND(((E192+E193+E195+E194)/1000),5)</f>
        <v>2.9841799999999998</v>
      </c>
      <c r="F191" s="90">
        <f>ROUND(((F192+F193+F195+F194)/1000),5)</f>
        <v>2.9012600000000002</v>
      </c>
      <c r="G191" s="90">
        <f t="shared" ref="G191:AA191" si="108">ROUND(((G192+G193+G195+G194)/1000),5)</f>
        <v>2.8742399999999999</v>
      </c>
      <c r="H191" s="90">
        <f t="shared" si="108"/>
        <v>2.90374</v>
      </c>
      <c r="I191" s="90">
        <f t="shared" si="108"/>
        <v>2.94977</v>
      </c>
      <c r="J191" s="90">
        <f t="shared" si="108"/>
        <v>3.0022099999999998</v>
      </c>
      <c r="K191" s="90">
        <f t="shared" si="108"/>
        <v>3.1367699999999998</v>
      </c>
      <c r="L191" s="90">
        <f t="shared" si="108"/>
        <v>3.3700999999999999</v>
      </c>
      <c r="M191" s="90">
        <f t="shared" si="108"/>
        <v>3.6308400000000001</v>
      </c>
      <c r="N191" s="90">
        <f t="shared" si="108"/>
        <v>3.6777700000000002</v>
      </c>
      <c r="O191" s="90">
        <f t="shared" si="108"/>
        <v>3.6973199999999999</v>
      </c>
      <c r="P191" s="90">
        <f t="shared" si="108"/>
        <v>3.70112</v>
      </c>
      <c r="Q191" s="90">
        <f t="shared" si="108"/>
        <v>3.7048100000000002</v>
      </c>
      <c r="R191" s="90">
        <f t="shared" si="108"/>
        <v>3.6790500000000002</v>
      </c>
      <c r="S191" s="90">
        <f t="shared" si="108"/>
        <v>3.6873900000000002</v>
      </c>
      <c r="T191" s="90">
        <f t="shared" si="108"/>
        <v>3.71461</v>
      </c>
      <c r="U191" s="90">
        <f t="shared" si="108"/>
        <v>3.7246600000000001</v>
      </c>
      <c r="V191" s="90">
        <f t="shared" si="108"/>
        <v>3.7189199999999998</v>
      </c>
      <c r="W191" s="90">
        <f t="shared" si="108"/>
        <v>3.7160500000000001</v>
      </c>
      <c r="X191" s="90">
        <f t="shared" si="108"/>
        <v>3.7156199999999999</v>
      </c>
      <c r="Y191" s="90">
        <f t="shared" si="108"/>
        <v>3.66615</v>
      </c>
      <c r="Z191" s="90">
        <f t="shared" si="108"/>
        <v>3.3361000000000001</v>
      </c>
      <c r="AA191" s="90">
        <f t="shared" si="108"/>
        <v>3.1539899999999998</v>
      </c>
    </row>
    <row r="192" spans="1:27" ht="12.75" hidden="1" customHeight="1" outlineLevel="1" x14ac:dyDescent="0.2">
      <c r="A192" s="98" t="s">
        <v>1837</v>
      </c>
      <c r="B192" s="62" t="s">
        <v>236</v>
      </c>
      <c r="C192" s="42" t="s">
        <v>77</v>
      </c>
      <c r="D192" s="43">
        <v>1037.0999999999999</v>
      </c>
      <c r="E192" s="43">
        <v>929.81</v>
      </c>
      <c r="F192" s="43">
        <v>846.89</v>
      </c>
      <c r="G192" s="43">
        <v>819.87</v>
      </c>
      <c r="H192" s="43">
        <v>849.37</v>
      </c>
      <c r="I192" s="43">
        <v>895.4</v>
      </c>
      <c r="J192" s="43">
        <v>947.84</v>
      </c>
      <c r="K192" s="43">
        <v>1082.4000000000001</v>
      </c>
      <c r="L192" s="43">
        <v>1315.73</v>
      </c>
      <c r="M192" s="43">
        <v>1576.47</v>
      </c>
      <c r="N192" s="43">
        <v>1623.4</v>
      </c>
      <c r="O192" s="43">
        <v>1642.95</v>
      </c>
      <c r="P192" s="43">
        <v>1646.75</v>
      </c>
      <c r="Q192" s="43">
        <v>1650.44</v>
      </c>
      <c r="R192" s="43">
        <v>1624.68</v>
      </c>
      <c r="S192" s="43">
        <v>1633.02</v>
      </c>
      <c r="T192" s="43">
        <v>1660.24</v>
      </c>
      <c r="U192" s="43">
        <v>1670.29</v>
      </c>
      <c r="V192" s="43">
        <v>1664.55</v>
      </c>
      <c r="W192" s="43">
        <v>1661.68</v>
      </c>
      <c r="X192" s="43">
        <v>1661.25</v>
      </c>
      <c r="Y192" s="43">
        <v>1611.78</v>
      </c>
      <c r="Z192" s="43">
        <v>1281.73</v>
      </c>
      <c r="AA192" s="43">
        <v>1099.6199999999999</v>
      </c>
    </row>
    <row r="193" spans="1:27" ht="12.75" hidden="1" customHeight="1" outlineLevel="1" x14ac:dyDescent="0.2">
      <c r="A193" s="98" t="s">
        <v>1838</v>
      </c>
      <c r="B193" s="62" t="s">
        <v>88</v>
      </c>
      <c r="C193" s="42" t="s">
        <v>77</v>
      </c>
      <c r="D193" s="43">
        <f>$D$168</f>
        <v>1716.97</v>
      </c>
      <c r="E193" s="43">
        <f>$D$168</f>
        <v>1716.97</v>
      </c>
      <c r="F193" s="43">
        <f t="shared" ref="F193:AA193" si="109">$D$168</f>
        <v>1716.97</v>
      </c>
      <c r="G193" s="43">
        <f t="shared" si="109"/>
        <v>1716.97</v>
      </c>
      <c r="H193" s="43">
        <f t="shared" si="109"/>
        <v>1716.97</v>
      </c>
      <c r="I193" s="43">
        <f t="shared" si="109"/>
        <v>1716.97</v>
      </c>
      <c r="J193" s="43">
        <f t="shared" si="109"/>
        <v>1716.97</v>
      </c>
      <c r="K193" s="43">
        <f t="shared" si="109"/>
        <v>1716.97</v>
      </c>
      <c r="L193" s="43">
        <f t="shared" si="109"/>
        <v>1716.97</v>
      </c>
      <c r="M193" s="43">
        <f t="shared" si="109"/>
        <v>1716.97</v>
      </c>
      <c r="N193" s="43">
        <f t="shared" si="109"/>
        <v>1716.97</v>
      </c>
      <c r="O193" s="43">
        <f t="shared" si="109"/>
        <v>1716.97</v>
      </c>
      <c r="P193" s="43">
        <f t="shared" si="109"/>
        <v>1716.97</v>
      </c>
      <c r="Q193" s="43">
        <f t="shared" si="109"/>
        <v>1716.97</v>
      </c>
      <c r="R193" s="43">
        <f t="shared" si="109"/>
        <v>1716.97</v>
      </c>
      <c r="S193" s="43">
        <f t="shared" si="109"/>
        <v>1716.97</v>
      </c>
      <c r="T193" s="43">
        <f t="shared" si="109"/>
        <v>1716.97</v>
      </c>
      <c r="U193" s="43">
        <f t="shared" si="109"/>
        <v>1716.97</v>
      </c>
      <c r="V193" s="43">
        <f t="shared" si="109"/>
        <v>1716.97</v>
      </c>
      <c r="W193" s="43">
        <f t="shared" si="109"/>
        <v>1716.97</v>
      </c>
      <c r="X193" s="43">
        <f t="shared" si="109"/>
        <v>1716.97</v>
      </c>
      <c r="Y193" s="43">
        <f t="shared" si="109"/>
        <v>1716.97</v>
      </c>
      <c r="Z193" s="43">
        <f t="shared" si="109"/>
        <v>1716.97</v>
      </c>
      <c r="AA193" s="43">
        <f t="shared" si="109"/>
        <v>1716.97</v>
      </c>
    </row>
    <row r="194" spans="1:27" ht="12.75" hidden="1" customHeight="1" outlineLevel="1" x14ac:dyDescent="0.2">
      <c r="A194" s="98" t="s">
        <v>1839</v>
      </c>
      <c r="B194" s="62" t="s">
        <v>81</v>
      </c>
      <c r="C194" s="42" t="s">
        <v>77</v>
      </c>
      <c r="D194" s="43">
        <v>6.71</v>
      </c>
      <c r="E194" s="43">
        <v>6.71</v>
      </c>
      <c r="F194" s="43">
        <v>6.71</v>
      </c>
      <c r="G194" s="43">
        <v>6.71</v>
      </c>
      <c r="H194" s="43">
        <v>6.71</v>
      </c>
      <c r="I194" s="43">
        <v>6.71</v>
      </c>
      <c r="J194" s="43">
        <v>6.71</v>
      </c>
      <c r="K194" s="43">
        <v>6.71</v>
      </c>
      <c r="L194" s="43">
        <v>6.71</v>
      </c>
      <c r="M194" s="43">
        <v>6.71</v>
      </c>
      <c r="N194" s="43">
        <v>6.71</v>
      </c>
      <c r="O194" s="43">
        <v>6.71</v>
      </c>
      <c r="P194" s="43">
        <v>6.71</v>
      </c>
      <c r="Q194" s="43">
        <v>6.71</v>
      </c>
      <c r="R194" s="43">
        <v>6.71</v>
      </c>
      <c r="S194" s="43">
        <v>6.71</v>
      </c>
      <c r="T194" s="43">
        <v>6.71</v>
      </c>
      <c r="U194" s="43">
        <v>6.71</v>
      </c>
      <c r="V194" s="43">
        <v>6.71</v>
      </c>
      <c r="W194" s="43">
        <v>6.71</v>
      </c>
      <c r="X194" s="43">
        <v>6.71</v>
      </c>
      <c r="Y194" s="43">
        <v>6.71</v>
      </c>
      <c r="Z194" s="43">
        <v>6.71</v>
      </c>
      <c r="AA194" s="43">
        <v>6.71</v>
      </c>
    </row>
    <row r="195" spans="1:27" ht="12.75" hidden="1" customHeight="1" outlineLevel="1" x14ac:dyDescent="0.2">
      <c r="A195" s="98" t="s">
        <v>1840</v>
      </c>
      <c r="B195" s="62" t="s">
        <v>79</v>
      </c>
      <c r="C195" s="42" t="s">
        <v>77</v>
      </c>
      <c r="D195" s="43">
        <f>$D$11</f>
        <v>330.69</v>
      </c>
      <c r="E195" s="43">
        <f t="shared" ref="E195:AA195" si="110">$D$11</f>
        <v>330.69</v>
      </c>
      <c r="F195" s="43">
        <f t="shared" si="110"/>
        <v>330.69</v>
      </c>
      <c r="G195" s="43">
        <f t="shared" si="110"/>
        <v>330.69</v>
      </c>
      <c r="H195" s="43">
        <f t="shared" si="110"/>
        <v>330.69</v>
      </c>
      <c r="I195" s="43">
        <f t="shared" si="110"/>
        <v>330.69</v>
      </c>
      <c r="J195" s="43">
        <f t="shared" si="110"/>
        <v>330.69</v>
      </c>
      <c r="K195" s="43">
        <f t="shared" si="110"/>
        <v>330.69</v>
      </c>
      <c r="L195" s="43">
        <f t="shared" si="110"/>
        <v>330.69</v>
      </c>
      <c r="M195" s="43">
        <f t="shared" si="110"/>
        <v>330.69</v>
      </c>
      <c r="N195" s="43">
        <f t="shared" si="110"/>
        <v>330.69</v>
      </c>
      <c r="O195" s="43">
        <f t="shared" si="110"/>
        <v>330.69</v>
      </c>
      <c r="P195" s="43">
        <f t="shared" si="110"/>
        <v>330.69</v>
      </c>
      <c r="Q195" s="43">
        <f t="shared" si="110"/>
        <v>330.69</v>
      </c>
      <c r="R195" s="43">
        <f t="shared" si="110"/>
        <v>330.69</v>
      </c>
      <c r="S195" s="43">
        <f t="shared" si="110"/>
        <v>330.69</v>
      </c>
      <c r="T195" s="43">
        <f t="shared" si="110"/>
        <v>330.69</v>
      </c>
      <c r="U195" s="43">
        <f t="shared" si="110"/>
        <v>330.69</v>
      </c>
      <c r="V195" s="43">
        <f t="shared" si="110"/>
        <v>330.69</v>
      </c>
      <c r="W195" s="43">
        <f t="shared" si="110"/>
        <v>330.69</v>
      </c>
      <c r="X195" s="43">
        <f t="shared" si="110"/>
        <v>330.69</v>
      </c>
      <c r="Y195" s="43">
        <f t="shared" si="110"/>
        <v>330.69</v>
      </c>
      <c r="Z195" s="43">
        <f t="shared" si="110"/>
        <v>330.69</v>
      </c>
      <c r="AA195" s="43">
        <f t="shared" si="110"/>
        <v>330.69</v>
      </c>
    </row>
    <row r="196" spans="1:27" ht="12.75" customHeight="1" collapsed="1" x14ac:dyDescent="0.2">
      <c r="A196" s="97" t="s">
        <v>1841</v>
      </c>
      <c r="B196" s="27" t="str">
        <f>"07"&amp;"."&amp;$B$800&amp;"."&amp;$B$801</f>
        <v>07.01.2023</v>
      </c>
      <c r="C196" s="89" t="s">
        <v>74</v>
      </c>
      <c r="D196" s="90">
        <f>ROUND(((D197+D198+D200+D199)/1000),5)</f>
        <v>3.0923799999999999</v>
      </c>
      <c r="E196" s="90">
        <f>ROUND(((E197+E198+E200+E199)/1000),5)</f>
        <v>3.0030299999999999</v>
      </c>
      <c r="F196" s="90">
        <f>ROUND(((F197+F198+F200+F199)/1000),5)</f>
        <v>2.9309099999999999</v>
      </c>
      <c r="G196" s="90">
        <f t="shared" ref="G196:AA196" si="111">ROUND(((G197+G198+G200+G199)/1000),5)</f>
        <v>2.8973</v>
      </c>
      <c r="H196" s="90">
        <f t="shared" si="111"/>
        <v>2.9157299999999999</v>
      </c>
      <c r="I196" s="90">
        <f t="shared" si="111"/>
        <v>2.9444699999999999</v>
      </c>
      <c r="J196" s="90">
        <f t="shared" si="111"/>
        <v>2.9756900000000002</v>
      </c>
      <c r="K196" s="90">
        <f t="shared" si="111"/>
        <v>3.0716800000000002</v>
      </c>
      <c r="L196" s="90">
        <f t="shared" si="111"/>
        <v>3.1894999999999998</v>
      </c>
      <c r="M196" s="90">
        <f t="shared" si="111"/>
        <v>3.4398200000000001</v>
      </c>
      <c r="N196" s="90">
        <f t="shared" si="111"/>
        <v>3.59965</v>
      </c>
      <c r="O196" s="90">
        <f t="shared" si="111"/>
        <v>3.6238999999999999</v>
      </c>
      <c r="P196" s="90">
        <f t="shared" si="111"/>
        <v>3.62649</v>
      </c>
      <c r="Q196" s="90">
        <f t="shared" si="111"/>
        <v>3.6280100000000002</v>
      </c>
      <c r="R196" s="90">
        <f t="shared" si="111"/>
        <v>3.5921400000000001</v>
      </c>
      <c r="S196" s="90">
        <f t="shared" si="111"/>
        <v>3.6026899999999999</v>
      </c>
      <c r="T196" s="90">
        <f t="shared" si="111"/>
        <v>3.63571</v>
      </c>
      <c r="U196" s="90">
        <f t="shared" si="111"/>
        <v>3.6604899999999998</v>
      </c>
      <c r="V196" s="90">
        <f t="shared" si="111"/>
        <v>3.6562800000000002</v>
      </c>
      <c r="W196" s="90">
        <f t="shared" si="111"/>
        <v>3.6511499999999999</v>
      </c>
      <c r="X196" s="90">
        <f t="shared" si="111"/>
        <v>3.66025</v>
      </c>
      <c r="Y196" s="90">
        <f t="shared" si="111"/>
        <v>3.6328800000000001</v>
      </c>
      <c r="Z196" s="90">
        <f t="shared" si="111"/>
        <v>3.4394</v>
      </c>
      <c r="AA196" s="90">
        <f t="shared" si="111"/>
        <v>3.1886000000000001</v>
      </c>
    </row>
    <row r="197" spans="1:27" ht="12.75" hidden="1" customHeight="1" outlineLevel="1" x14ac:dyDescent="0.2">
      <c r="A197" s="98" t="s">
        <v>1842</v>
      </c>
      <c r="B197" s="62" t="s">
        <v>236</v>
      </c>
      <c r="C197" s="42" t="s">
        <v>77</v>
      </c>
      <c r="D197" s="43">
        <v>1038.01</v>
      </c>
      <c r="E197" s="43">
        <v>948.66</v>
      </c>
      <c r="F197" s="43">
        <v>876.54</v>
      </c>
      <c r="G197" s="43">
        <v>842.93</v>
      </c>
      <c r="H197" s="43">
        <v>861.36</v>
      </c>
      <c r="I197" s="43">
        <v>890.1</v>
      </c>
      <c r="J197" s="43">
        <v>921.32</v>
      </c>
      <c r="K197" s="43">
        <v>1017.31</v>
      </c>
      <c r="L197" s="43">
        <v>1135.1300000000001</v>
      </c>
      <c r="M197" s="43">
        <v>1385.45</v>
      </c>
      <c r="N197" s="43">
        <v>1545.28</v>
      </c>
      <c r="O197" s="43">
        <v>1569.53</v>
      </c>
      <c r="P197" s="43">
        <v>1572.12</v>
      </c>
      <c r="Q197" s="43">
        <v>1573.64</v>
      </c>
      <c r="R197" s="43">
        <v>1537.77</v>
      </c>
      <c r="S197" s="43">
        <v>1548.32</v>
      </c>
      <c r="T197" s="43">
        <v>1581.34</v>
      </c>
      <c r="U197" s="43">
        <v>1606.12</v>
      </c>
      <c r="V197" s="43">
        <v>1601.91</v>
      </c>
      <c r="W197" s="43">
        <v>1596.78</v>
      </c>
      <c r="X197" s="43">
        <v>1605.88</v>
      </c>
      <c r="Y197" s="43">
        <v>1578.51</v>
      </c>
      <c r="Z197" s="43">
        <v>1385.03</v>
      </c>
      <c r="AA197" s="43">
        <v>1134.23</v>
      </c>
    </row>
    <row r="198" spans="1:27" ht="12.75" hidden="1" customHeight="1" outlineLevel="1" x14ac:dyDescent="0.2">
      <c r="A198" s="98" t="s">
        <v>1843</v>
      </c>
      <c r="B198" s="62" t="s">
        <v>88</v>
      </c>
      <c r="C198" s="42" t="s">
        <v>77</v>
      </c>
      <c r="D198" s="43">
        <f>$D$168</f>
        <v>1716.97</v>
      </c>
      <c r="E198" s="43">
        <f>$D$168</f>
        <v>1716.97</v>
      </c>
      <c r="F198" s="43">
        <f t="shared" ref="F198:AA198" si="112">$D$168</f>
        <v>1716.97</v>
      </c>
      <c r="G198" s="43">
        <f t="shared" si="112"/>
        <v>1716.97</v>
      </c>
      <c r="H198" s="43">
        <f t="shared" si="112"/>
        <v>1716.97</v>
      </c>
      <c r="I198" s="43">
        <f t="shared" si="112"/>
        <v>1716.97</v>
      </c>
      <c r="J198" s="43">
        <f t="shared" si="112"/>
        <v>1716.97</v>
      </c>
      <c r="K198" s="43">
        <f t="shared" si="112"/>
        <v>1716.97</v>
      </c>
      <c r="L198" s="43">
        <f t="shared" si="112"/>
        <v>1716.97</v>
      </c>
      <c r="M198" s="43">
        <f t="shared" si="112"/>
        <v>1716.97</v>
      </c>
      <c r="N198" s="43">
        <f t="shared" si="112"/>
        <v>1716.97</v>
      </c>
      <c r="O198" s="43">
        <f t="shared" si="112"/>
        <v>1716.97</v>
      </c>
      <c r="P198" s="43">
        <f t="shared" si="112"/>
        <v>1716.97</v>
      </c>
      <c r="Q198" s="43">
        <f t="shared" si="112"/>
        <v>1716.97</v>
      </c>
      <c r="R198" s="43">
        <f t="shared" si="112"/>
        <v>1716.97</v>
      </c>
      <c r="S198" s="43">
        <f t="shared" si="112"/>
        <v>1716.97</v>
      </c>
      <c r="T198" s="43">
        <f t="shared" si="112"/>
        <v>1716.97</v>
      </c>
      <c r="U198" s="43">
        <f t="shared" si="112"/>
        <v>1716.97</v>
      </c>
      <c r="V198" s="43">
        <f t="shared" si="112"/>
        <v>1716.97</v>
      </c>
      <c r="W198" s="43">
        <f t="shared" si="112"/>
        <v>1716.97</v>
      </c>
      <c r="X198" s="43">
        <f t="shared" si="112"/>
        <v>1716.97</v>
      </c>
      <c r="Y198" s="43">
        <f t="shared" si="112"/>
        <v>1716.97</v>
      </c>
      <c r="Z198" s="43">
        <f t="shared" si="112"/>
        <v>1716.97</v>
      </c>
      <c r="AA198" s="43">
        <f t="shared" si="112"/>
        <v>1716.97</v>
      </c>
    </row>
    <row r="199" spans="1:27" ht="12.75" hidden="1" customHeight="1" outlineLevel="1" x14ac:dyDescent="0.2">
      <c r="A199" s="98" t="s">
        <v>1844</v>
      </c>
      <c r="B199" s="62" t="s">
        <v>81</v>
      </c>
      <c r="C199" s="42" t="s">
        <v>77</v>
      </c>
      <c r="D199" s="43">
        <v>6.71</v>
      </c>
      <c r="E199" s="43">
        <v>6.71</v>
      </c>
      <c r="F199" s="43">
        <v>6.71</v>
      </c>
      <c r="G199" s="43">
        <v>6.71</v>
      </c>
      <c r="H199" s="43">
        <v>6.71</v>
      </c>
      <c r="I199" s="43">
        <v>6.71</v>
      </c>
      <c r="J199" s="43">
        <v>6.71</v>
      </c>
      <c r="K199" s="43">
        <v>6.71</v>
      </c>
      <c r="L199" s="43">
        <v>6.71</v>
      </c>
      <c r="M199" s="43">
        <v>6.71</v>
      </c>
      <c r="N199" s="43">
        <v>6.71</v>
      </c>
      <c r="O199" s="43">
        <v>6.71</v>
      </c>
      <c r="P199" s="43">
        <v>6.71</v>
      </c>
      <c r="Q199" s="43">
        <v>6.71</v>
      </c>
      <c r="R199" s="43">
        <v>6.71</v>
      </c>
      <c r="S199" s="43">
        <v>6.71</v>
      </c>
      <c r="T199" s="43">
        <v>6.71</v>
      </c>
      <c r="U199" s="43">
        <v>6.71</v>
      </c>
      <c r="V199" s="43">
        <v>6.71</v>
      </c>
      <c r="W199" s="43">
        <v>6.71</v>
      </c>
      <c r="X199" s="43">
        <v>6.71</v>
      </c>
      <c r="Y199" s="43">
        <v>6.71</v>
      </c>
      <c r="Z199" s="43">
        <v>6.71</v>
      </c>
      <c r="AA199" s="43">
        <v>6.71</v>
      </c>
    </row>
    <row r="200" spans="1:27" ht="12.75" hidden="1" customHeight="1" outlineLevel="1" x14ac:dyDescent="0.2">
      <c r="A200" s="98" t="s">
        <v>1845</v>
      </c>
      <c r="B200" s="62" t="s">
        <v>79</v>
      </c>
      <c r="C200" s="42" t="s">
        <v>77</v>
      </c>
      <c r="D200" s="43">
        <f>$D$11</f>
        <v>330.69</v>
      </c>
      <c r="E200" s="43">
        <f t="shared" ref="E200:AA200" si="113">$D$11</f>
        <v>330.69</v>
      </c>
      <c r="F200" s="43">
        <f t="shared" si="113"/>
        <v>330.69</v>
      </c>
      <c r="G200" s="43">
        <f t="shared" si="113"/>
        <v>330.69</v>
      </c>
      <c r="H200" s="43">
        <f t="shared" si="113"/>
        <v>330.69</v>
      </c>
      <c r="I200" s="43">
        <f t="shared" si="113"/>
        <v>330.69</v>
      </c>
      <c r="J200" s="43">
        <f t="shared" si="113"/>
        <v>330.69</v>
      </c>
      <c r="K200" s="43">
        <f t="shared" si="113"/>
        <v>330.69</v>
      </c>
      <c r="L200" s="43">
        <f t="shared" si="113"/>
        <v>330.69</v>
      </c>
      <c r="M200" s="43">
        <f t="shared" si="113"/>
        <v>330.69</v>
      </c>
      <c r="N200" s="43">
        <f t="shared" si="113"/>
        <v>330.69</v>
      </c>
      <c r="O200" s="43">
        <f t="shared" si="113"/>
        <v>330.69</v>
      </c>
      <c r="P200" s="43">
        <f t="shared" si="113"/>
        <v>330.69</v>
      </c>
      <c r="Q200" s="43">
        <f t="shared" si="113"/>
        <v>330.69</v>
      </c>
      <c r="R200" s="43">
        <f t="shared" si="113"/>
        <v>330.69</v>
      </c>
      <c r="S200" s="43">
        <f t="shared" si="113"/>
        <v>330.69</v>
      </c>
      <c r="T200" s="43">
        <f t="shared" si="113"/>
        <v>330.69</v>
      </c>
      <c r="U200" s="43">
        <f t="shared" si="113"/>
        <v>330.69</v>
      </c>
      <c r="V200" s="43">
        <f t="shared" si="113"/>
        <v>330.69</v>
      </c>
      <c r="W200" s="43">
        <f t="shared" si="113"/>
        <v>330.69</v>
      </c>
      <c r="X200" s="43">
        <f t="shared" si="113"/>
        <v>330.69</v>
      </c>
      <c r="Y200" s="43">
        <f t="shared" si="113"/>
        <v>330.69</v>
      </c>
      <c r="Z200" s="43">
        <f t="shared" si="113"/>
        <v>330.69</v>
      </c>
      <c r="AA200" s="43">
        <f t="shared" si="113"/>
        <v>330.69</v>
      </c>
    </row>
    <row r="201" spans="1:27" ht="12.75" customHeight="1" collapsed="1" x14ac:dyDescent="0.2">
      <c r="A201" s="97" t="s">
        <v>1846</v>
      </c>
      <c r="B201" s="27" t="str">
        <f>"08"&amp;"."&amp;$B$800&amp;"."&amp;$B$801</f>
        <v>08.01.2023</v>
      </c>
      <c r="C201" s="89" t="s">
        <v>74</v>
      </c>
      <c r="D201" s="90">
        <f>ROUND(((D202+D203+D205+D204)/1000),5)</f>
        <v>3.1498499999999998</v>
      </c>
      <c r="E201" s="90">
        <f>ROUND(((E202+E203+E205+E204)/1000),5)</f>
        <v>3.0716100000000002</v>
      </c>
      <c r="F201" s="90">
        <f>ROUND(((F202+F203+F205+F204)/1000),5)</f>
        <v>3.00841</v>
      </c>
      <c r="G201" s="90">
        <f t="shared" ref="G201:AA201" si="114">ROUND(((G202+G203+G205+G204)/1000),5)</f>
        <v>2.9635699999999998</v>
      </c>
      <c r="H201" s="90">
        <f t="shared" si="114"/>
        <v>2.9994100000000001</v>
      </c>
      <c r="I201" s="90">
        <f t="shared" si="114"/>
        <v>3.0181800000000001</v>
      </c>
      <c r="J201" s="90">
        <f t="shared" si="114"/>
        <v>3.0393300000000001</v>
      </c>
      <c r="K201" s="90">
        <f t="shared" si="114"/>
        <v>3.1379100000000002</v>
      </c>
      <c r="L201" s="90">
        <f t="shared" si="114"/>
        <v>3.3555000000000001</v>
      </c>
      <c r="M201" s="90">
        <f t="shared" si="114"/>
        <v>3.6148199999999999</v>
      </c>
      <c r="N201" s="90">
        <f t="shared" si="114"/>
        <v>3.7107399999999999</v>
      </c>
      <c r="O201" s="90">
        <f t="shared" si="114"/>
        <v>3.7356799999999999</v>
      </c>
      <c r="P201" s="90">
        <f t="shared" si="114"/>
        <v>3.7413500000000002</v>
      </c>
      <c r="Q201" s="90">
        <f t="shared" si="114"/>
        <v>3.7452700000000001</v>
      </c>
      <c r="R201" s="90">
        <f t="shared" si="114"/>
        <v>3.7174299999999998</v>
      </c>
      <c r="S201" s="90">
        <f t="shared" si="114"/>
        <v>3.7264599999999999</v>
      </c>
      <c r="T201" s="90">
        <f t="shared" si="114"/>
        <v>3.7573500000000002</v>
      </c>
      <c r="U201" s="90">
        <f t="shared" si="114"/>
        <v>3.7829999999999999</v>
      </c>
      <c r="V201" s="90">
        <f t="shared" si="114"/>
        <v>3.7763399999999998</v>
      </c>
      <c r="W201" s="90">
        <f t="shared" si="114"/>
        <v>3.7654200000000002</v>
      </c>
      <c r="X201" s="90">
        <f t="shared" si="114"/>
        <v>3.7662200000000001</v>
      </c>
      <c r="Y201" s="90">
        <f t="shared" si="114"/>
        <v>3.7230500000000002</v>
      </c>
      <c r="Z201" s="90">
        <f t="shared" si="114"/>
        <v>3.4565999999999999</v>
      </c>
      <c r="AA201" s="90">
        <f t="shared" si="114"/>
        <v>3.1703299999999999</v>
      </c>
    </row>
    <row r="202" spans="1:27" ht="12.75" hidden="1" customHeight="1" outlineLevel="1" x14ac:dyDescent="0.2">
      <c r="A202" s="98" t="s">
        <v>1847</v>
      </c>
      <c r="B202" s="62" t="s">
        <v>236</v>
      </c>
      <c r="C202" s="42" t="s">
        <v>77</v>
      </c>
      <c r="D202" s="43">
        <v>1095.48</v>
      </c>
      <c r="E202" s="43">
        <v>1017.24</v>
      </c>
      <c r="F202" s="43">
        <v>954.04</v>
      </c>
      <c r="G202" s="43">
        <v>909.2</v>
      </c>
      <c r="H202" s="43">
        <v>945.04</v>
      </c>
      <c r="I202" s="43">
        <v>963.81</v>
      </c>
      <c r="J202" s="43">
        <v>984.96</v>
      </c>
      <c r="K202" s="43">
        <v>1083.54</v>
      </c>
      <c r="L202" s="43">
        <v>1301.1300000000001</v>
      </c>
      <c r="M202" s="43">
        <v>1560.45</v>
      </c>
      <c r="N202" s="43">
        <v>1656.37</v>
      </c>
      <c r="O202" s="43">
        <v>1681.31</v>
      </c>
      <c r="P202" s="43">
        <v>1686.98</v>
      </c>
      <c r="Q202" s="43">
        <v>1690.9</v>
      </c>
      <c r="R202" s="43">
        <v>1663.06</v>
      </c>
      <c r="S202" s="43">
        <v>1672.09</v>
      </c>
      <c r="T202" s="43">
        <v>1702.98</v>
      </c>
      <c r="U202" s="43">
        <v>1728.63</v>
      </c>
      <c r="V202" s="43">
        <v>1721.97</v>
      </c>
      <c r="W202" s="43">
        <v>1711.05</v>
      </c>
      <c r="X202" s="43">
        <v>1711.85</v>
      </c>
      <c r="Y202" s="43">
        <v>1668.68</v>
      </c>
      <c r="Z202" s="43">
        <v>1402.23</v>
      </c>
      <c r="AA202" s="43">
        <v>1115.96</v>
      </c>
    </row>
    <row r="203" spans="1:27" ht="12.75" hidden="1" customHeight="1" outlineLevel="1" x14ac:dyDescent="0.2">
      <c r="A203" s="98" t="s">
        <v>1848</v>
      </c>
      <c r="B203" s="62" t="s">
        <v>88</v>
      </c>
      <c r="C203" s="42" t="s">
        <v>77</v>
      </c>
      <c r="D203" s="43">
        <f>$D$168</f>
        <v>1716.97</v>
      </c>
      <c r="E203" s="43">
        <f>$D$168</f>
        <v>1716.97</v>
      </c>
      <c r="F203" s="43">
        <f t="shared" ref="F203:AA203" si="115">$D$168</f>
        <v>1716.97</v>
      </c>
      <c r="G203" s="43">
        <f t="shared" si="115"/>
        <v>1716.97</v>
      </c>
      <c r="H203" s="43">
        <f t="shared" si="115"/>
        <v>1716.97</v>
      </c>
      <c r="I203" s="43">
        <f t="shared" si="115"/>
        <v>1716.97</v>
      </c>
      <c r="J203" s="43">
        <f t="shared" si="115"/>
        <v>1716.97</v>
      </c>
      <c r="K203" s="43">
        <f t="shared" si="115"/>
        <v>1716.97</v>
      </c>
      <c r="L203" s="43">
        <f t="shared" si="115"/>
        <v>1716.97</v>
      </c>
      <c r="M203" s="43">
        <f t="shared" si="115"/>
        <v>1716.97</v>
      </c>
      <c r="N203" s="43">
        <f t="shared" si="115"/>
        <v>1716.97</v>
      </c>
      <c r="O203" s="43">
        <f t="shared" si="115"/>
        <v>1716.97</v>
      </c>
      <c r="P203" s="43">
        <f t="shared" si="115"/>
        <v>1716.97</v>
      </c>
      <c r="Q203" s="43">
        <f t="shared" si="115"/>
        <v>1716.97</v>
      </c>
      <c r="R203" s="43">
        <f t="shared" si="115"/>
        <v>1716.97</v>
      </c>
      <c r="S203" s="43">
        <f t="shared" si="115"/>
        <v>1716.97</v>
      </c>
      <c r="T203" s="43">
        <f t="shared" si="115"/>
        <v>1716.97</v>
      </c>
      <c r="U203" s="43">
        <f t="shared" si="115"/>
        <v>1716.97</v>
      </c>
      <c r="V203" s="43">
        <f t="shared" si="115"/>
        <v>1716.97</v>
      </c>
      <c r="W203" s="43">
        <f t="shared" si="115"/>
        <v>1716.97</v>
      </c>
      <c r="X203" s="43">
        <f t="shared" si="115"/>
        <v>1716.97</v>
      </c>
      <c r="Y203" s="43">
        <f t="shared" si="115"/>
        <v>1716.97</v>
      </c>
      <c r="Z203" s="43">
        <f t="shared" si="115"/>
        <v>1716.97</v>
      </c>
      <c r="AA203" s="43">
        <f t="shared" si="115"/>
        <v>1716.97</v>
      </c>
    </row>
    <row r="204" spans="1:27" ht="12.75" hidden="1" customHeight="1" outlineLevel="1" x14ac:dyDescent="0.2">
      <c r="A204" s="98" t="s">
        <v>1849</v>
      </c>
      <c r="B204" s="62" t="s">
        <v>81</v>
      </c>
      <c r="C204" s="42" t="s">
        <v>77</v>
      </c>
      <c r="D204" s="43">
        <v>6.71</v>
      </c>
      <c r="E204" s="43">
        <v>6.71</v>
      </c>
      <c r="F204" s="43">
        <v>6.71</v>
      </c>
      <c r="G204" s="43">
        <v>6.71</v>
      </c>
      <c r="H204" s="43">
        <v>6.71</v>
      </c>
      <c r="I204" s="43">
        <v>6.71</v>
      </c>
      <c r="J204" s="43">
        <v>6.71</v>
      </c>
      <c r="K204" s="43">
        <v>6.71</v>
      </c>
      <c r="L204" s="43">
        <v>6.71</v>
      </c>
      <c r="M204" s="43">
        <v>6.71</v>
      </c>
      <c r="N204" s="43">
        <v>6.71</v>
      </c>
      <c r="O204" s="43">
        <v>6.71</v>
      </c>
      <c r="P204" s="43">
        <v>6.71</v>
      </c>
      <c r="Q204" s="43">
        <v>6.71</v>
      </c>
      <c r="R204" s="43">
        <v>6.71</v>
      </c>
      <c r="S204" s="43">
        <v>6.71</v>
      </c>
      <c r="T204" s="43">
        <v>6.71</v>
      </c>
      <c r="U204" s="43">
        <v>6.71</v>
      </c>
      <c r="V204" s="43">
        <v>6.71</v>
      </c>
      <c r="W204" s="43">
        <v>6.71</v>
      </c>
      <c r="X204" s="43">
        <v>6.71</v>
      </c>
      <c r="Y204" s="43">
        <v>6.71</v>
      </c>
      <c r="Z204" s="43">
        <v>6.71</v>
      </c>
      <c r="AA204" s="43">
        <v>6.71</v>
      </c>
    </row>
    <row r="205" spans="1:27" ht="12.75" hidden="1" customHeight="1" outlineLevel="1" x14ac:dyDescent="0.2">
      <c r="A205" s="98" t="s">
        <v>1850</v>
      </c>
      <c r="B205" s="62" t="s">
        <v>79</v>
      </c>
      <c r="C205" s="42" t="s">
        <v>77</v>
      </c>
      <c r="D205" s="43">
        <f>$D$11</f>
        <v>330.69</v>
      </c>
      <c r="E205" s="43">
        <f t="shared" ref="E205:AA205" si="116">$D$11</f>
        <v>330.69</v>
      </c>
      <c r="F205" s="43">
        <f t="shared" si="116"/>
        <v>330.69</v>
      </c>
      <c r="G205" s="43">
        <f t="shared" si="116"/>
        <v>330.69</v>
      </c>
      <c r="H205" s="43">
        <f t="shared" si="116"/>
        <v>330.69</v>
      </c>
      <c r="I205" s="43">
        <f t="shared" si="116"/>
        <v>330.69</v>
      </c>
      <c r="J205" s="43">
        <f t="shared" si="116"/>
        <v>330.69</v>
      </c>
      <c r="K205" s="43">
        <f t="shared" si="116"/>
        <v>330.69</v>
      </c>
      <c r="L205" s="43">
        <f t="shared" si="116"/>
        <v>330.69</v>
      </c>
      <c r="M205" s="43">
        <f t="shared" si="116"/>
        <v>330.69</v>
      </c>
      <c r="N205" s="43">
        <f t="shared" si="116"/>
        <v>330.69</v>
      </c>
      <c r="O205" s="43">
        <f t="shared" si="116"/>
        <v>330.69</v>
      </c>
      <c r="P205" s="43">
        <f t="shared" si="116"/>
        <v>330.69</v>
      </c>
      <c r="Q205" s="43">
        <f t="shared" si="116"/>
        <v>330.69</v>
      </c>
      <c r="R205" s="43">
        <f t="shared" si="116"/>
        <v>330.69</v>
      </c>
      <c r="S205" s="43">
        <f t="shared" si="116"/>
        <v>330.69</v>
      </c>
      <c r="T205" s="43">
        <f t="shared" si="116"/>
        <v>330.69</v>
      </c>
      <c r="U205" s="43">
        <f t="shared" si="116"/>
        <v>330.69</v>
      </c>
      <c r="V205" s="43">
        <f t="shared" si="116"/>
        <v>330.69</v>
      </c>
      <c r="W205" s="43">
        <f t="shared" si="116"/>
        <v>330.69</v>
      </c>
      <c r="X205" s="43">
        <f t="shared" si="116"/>
        <v>330.69</v>
      </c>
      <c r="Y205" s="43">
        <f t="shared" si="116"/>
        <v>330.69</v>
      </c>
      <c r="Z205" s="43">
        <f t="shared" si="116"/>
        <v>330.69</v>
      </c>
      <c r="AA205" s="43">
        <f t="shared" si="116"/>
        <v>330.69</v>
      </c>
    </row>
    <row r="206" spans="1:27" ht="12.75" customHeight="1" collapsed="1" x14ac:dyDescent="0.2">
      <c r="A206" s="97" t="s">
        <v>1851</v>
      </c>
      <c r="B206" s="27" t="str">
        <f>"09"&amp;"."&amp;$B$800&amp;"."&amp;$B$801</f>
        <v>09.01.2023</v>
      </c>
      <c r="C206" s="89" t="s">
        <v>74</v>
      </c>
      <c r="D206" s="90">
        <f>ROUND(((D207+D208+D210+D209)/1000),5)</f>
        <v>3.13558</v>
      </c>
      <c r="E206" s="90">
        <f>ROUND(((E207+E208+E210+E209)/1000),5)</f>
        <v>3.0354399999999999</v>
      </c>
      <c r="F206" s="90">
        <f>ROUND(((F207+F208+F210+F209)/1000),5)</f>
        <v>2.9624000000000001</v>
      </c>
      <c r="G206" s="90">
        <f t="shared" ref="G206:AA206" si="117">ROUND(((G207+G208+G210+G209)/1000),5)</f>
        <v>2.9412699999999998</v>
      </c>
      <c r="H206" s="90">
        <f t="shared" si="117"/>
        <v>2.9823</v>
      </c>
      <c r="I206" s="90">
        <f t="shared" si="117"/>
        <v>3.11991</v>
      </c>
      <c r="J206" s="90">
        <f t="shared" si="117"/>
        <v>3.3348599999999999</v>
      </c>
      <c r="K206" s="90">
        <f t="shared" si="117"/>
        <v>3.7227100000000002</v>
      </c>
      <c r="L206" s="90">
        <f t="shared" si="117"/>
        <v>3.8303699999999998</v>
      </c>
      <c r="M206" s="90">
        <f t="shared" si="117"/>
        <v>3.8733599999999999</v>
      </c>
      <c r="N206" s="90">
        <f t="shared" si="117"/>
        <v>3.89649</v>
      </c>
      <c r="O206" s="90">
        <f t="shared" si="117"/>
        <v>3.90985</v>
      </c>
      <c r="P206" s="90">
        <f t="shared" si="117"/>
        <v>3.89499</v>
      </c>
      <c r="Q206" s="90">
        <f t="shared" si="117"/>
        <v>3.90387</v>
      </c>
      <c r="R206" s="90">
        <f t="shared" si="117"/>
        <v>3.8752399999999998</v>
      </c>
      <c r="S206" s="90">
        <f t="shared" si="117"/>
        <v>3.8835199999999999</v>
      </c>
      <c r="T206" s="90">
        <f t="shared" si="117"/>
        <v>4.0003099999999998</v>
      </c>
      <c r="U206" s="90">
        <f t="shared" si="117"/>
        <v>3.9614500000000001</v>
      </c>
      <c r="V206" s="90">
        <f t="shared" si="117"/>
        <v>3.99573</v>
      </c>
      <c r="W206" s="90">
        <f t="shared" si="117"/>
        <v>3.8885299999999998</v>
      </c>
      <c r="X206" s="90">
        <f t="shared" si="117"/>
        <v>3.8417400000000002</v>
      </c>
      <c r="Y206" s="90">
        <f t="shared" si="117"/>
        <v>3.7902399999999998</v>
      </c>
      <c r="Z206" s="90">
        <f t="shared" si="117"/>
        <v>3.48997</v>
      </c>
      <c r="AA206" s="90">
        <f t="shared" si="117"/>
        <v>3.1537199999999999</v>
      </c>
    </row>
    <row r="207" spans="1:27" ht="12.75" hidden="1" customHeight="1" outlineLevel="1" x14ac:dyDescent="0.2">
      <c r="A207" s="98" t="s">
        <v>1852</v>
      </c>
      <c r="B207" s="62" t="s">
        <v>236</v>
      </c>
      <c r="C207" s="42" t="s">
        <v>77</v>
      </c>
      <c r="D207" s="43">
        <v>1081.21</v>
      </c>
      <c r="E207" s="43">
        <v>981.07</v>
      </c>
      <c r="F207" s="43">
        <v>908.03</v>
      </c>
      <c r="G207" s="43">
        <v>886.9</v>
      </c>
      <c r="H207" s="43">
        <v>927.93</v>
      </c>
      <c r="I207" s="43">
        <v>1065.54</v>
      </c>
      <c r="J207" s="43">
        <v>1280.49</v>
      </c>
      <c r="K207" s="43">
        <v>1668.34</v>
      </c>
      <c r="L207" s="43">
        <v>1776</v>
      </c>
      <c r="M207" s="43">
        <v>1818.99</v>
      </c>
      <c r="N207" s="43">
        <v>1842.12</v>
      </c>
      <c r="O207" s="43">
        <v>1855.48</v>
      </c>
      <c r="P207" s="43">
        <v>1840.62</v>
      </c>
      <c r="Q207" s="43">
        <v>1849.5</v>
      </c>
      <c r="R207" s="43">
        <v>1820.87</v>
      </c>
      <c r="S207" s="43">
        <v>1829.15</v>
      </c>
      <c r="T207" s="43">
        <v>1945.94</v>
      </c>
      <c r="U207" s="43">
        <v>1907.08</v>
      </c>
      <c r="V207" s="43">
        <v>1941.36</v>
      </c>
      <c r="W207" s="43">
        <v>1834.16</v>
      </c>
      <c r="X207" s="43">
        <v>1787.37</v>
      </c>
      <c r="Y207" s="43">
        <v>1735.87</v>
      </c>
      <c r="Z207" s="43">
        <v>1435.6</v>
      </c>
      <c r="AA207" s="43">
        <v>1099.3499999999999</v>
      </c>
    </row>
    <row r="208" spans="1:27" ht="12.75" hidden="1" customHeight="1" outlineLevel="1" x14ac:dyDescent="0.2">
      <c r="A208" s="98" t="s">
        <v>1853</v>
      </c>
      <c r="B208" s="62" t="s">
        <v>88</v>
      </c>
      <c r="C208" s="42" t="s">
        <v>77</v>
      </c>
      <c r="D208" s="43">
        <f>$D$168</f>
        <v>1716.97</v>
      </c>
      <c r="E208" s="43">
        <f>$D$168</f>
        <v>1716.97</v>
      </c>
      <c r="F208" s="43">
        <f t="shared" ref="F208:AA208" si="118">$D$168</f>
        <v>1716.97</v>
      </c>
      <c r="G208" s="43">
        <f t="shared" si="118"/>
        <v>1716.97</v>
      </c>
      <c r="H208" s="43">
        <f t="shared" si="118"/>
        <v>1716.97</v>
      </c>
      <c r="I208" s="43">
        <f t="shared" si="118"/>
        <v>1716.97</v>
      </c>
      <c r="J208" s="43">
        <f t="shared" si="118"/>
        <v>1716.97</v>
      </c>
      <c r="K208" s="43">
        <f t="shared" si="118"/>
        <v>1716.97</v>
      </c>
      <c r="L208" s="43">
        <f t="shared" si="118"/>
        <v>1716.97</v>
      </c>
      <c r="M208" s="43">
        <f t="shared" si="118"/>
        <v>1716.97</v>
      </c>
      <c r="N208" s="43">
        <f t="shared" si="118"/>
        <v>1716.97</v>
      </c>
      <c r="O208" s="43">
        <f t="shared" si="118"/>
        <v>1716.97</v>
      </c>
      <c r="P208" s="43">
        <f t="shared" si="118"/>
        <v>1716.97</v>
      </c>
      <c r="Q208" s="43">
        <f t="shared" si="118"/>
        <v>1716.97</v>
      </c>
      <c r="R208" s="43">
        <f t="shared" si="118"/>
        <v>1716.97</v>
      </c>
      <c r="S208" s="43">
        <f t="shared" si="118"/>
        <v>1716.97</v>
      </c>
      <c r="T208" s="43">
        <f t="shared" si="118"/>
        <v>1716.97</v>
      </c>
      <c r="U208" s="43">
        <f t="shared" si="118"/>
        <v>1716.97</v>
      </c>
      <c r="V208" s="43">
        <f t="shared" si="118"/>
        <v>1716.97</v>
      </c>
      <c r="W208" s="43">
        <f t="shared" si="118"/>
        <v>1716.97</v>
      </c>
      <c r="X208" s="43">
        <f t="shared" si="118"/>
        <v>1716.97</v>
      </c>
      <c r="Y208" s="43">
        <f t="shared" si="118"/>
        <v>1716.97</v>
      </c>
      <c r="Z208" s="43">
        <f t="shared" si="118"/>
        <v>1716.97</v>
      </c>
      <c r="AA208" s="43">
        <f t="shared" si="118"/>
        <v>1716.97</v>
      </c>
    </row>
    <row r="209" spans="1:27" ht="12.75" hidden="1" customHeight="1" outlineLevel="1" x14ac:dyDescent="0.2">
      <c r="A209" s="98" t="s">
        <v>1854</v>
      </c>
      <c r="B209" s="62" t="s">
        <v>81</v>
      </c>
      <c r="C209" s="42" t="s">
        <v>77</v>
      </c>
      <c r="D209" s="43">
        <v>6.71</v>
      </c>
      <c r="E209" s="43">
        <v>6.71</v>
      </c>
      <c r="F209" s="43">
        <v>6.71</v>
      </c>
      <c r="G209" s="43">
        <v>6.71</v>
      </c>
      <c r="H209" s="43">
        <v>6.71</v>
      </c>
      <c r="I209" s="43">
        <v>6.71</v>
      </c>
      <c r="J209" s="43">
        <v>6.71</v>
      </c>
      <c r="K209" s="43">
        <v>6.71</v>
      </c>
      <c r="L209" s="43">
        <v>6.71</v>
      </c>
      <c r="M209" s="43">
        <v>6.71</v>
      </c>
      <c r="N209" s="43">
        <v>6.71</v>
      </c>
      <c r="O209" s="43">
        <v>6.71</v>
      </c>
      <c r="P209" s="43">
        <v>6.71</v>
      </c>
      <c r="Q209" s="43">
        <v>6.71</v>
      </c>
      <c r="R209" s="43">
        <v>6.71</v>
      </c>
      <c r="S209" s="43">
        <v>6.71</v>
      </c>
      <c r="T209" s="43">
        <v>6.71</v>
      </c>
      <c r="U209" s="43">
        <v>6.71</v>
      </c>
      <c r="V209" s="43">
        <v>6.71</v>
      </c>
      <c r="W209" s="43">
        <v>6.71</v>
      </c>
      <c r="X209" s="43">
        <v>6.71</v>
      </c>
      <c r="Y209" s="43">
        <v>6.71</v>
      </c>
      <c r="Z209" s="43">
        <v>6.71</v>
      </c>
      <c r="AA209" s="43">
        <v>6.71</v>
      </c>
    </row>
    <row r="210" spans="1:27" ht="12.75" hidden="1" customHeight="1" outlineLevel="1" x14ac:dyDescent="0.2">
      <c r="A210" s="98" t="s">
        <v>1855</v>
      </c>
      <c r="B210" s="62" t="s">
        <v>79</v>
      </c>
      <c r="C210" s="42" t="s">
        <v>77</v>
      </c>
      <c r="D210" s="43">
        <f>$D$11</f>
        <v>330.69</v>
      </c>
      <c r="E210" s="43">
        <f t="shared" ref="E210:AA210" si="119">$D$11</f>
        <v>330.69</v>
      </c>
      <c r="F210" s="43">
        <f t="shared" si="119"/>
        <v>330.69</v>
      </c>
      <c r="G210" s="43">
        <f t="shared" si="119"/>
        <v>330.69</v>
      </c>
      <c r="H210" s="43">
        <f t="shared" si="119"/>
        <v>330.69</v>
      </c>
      <c r="I210" s="43">
        <f t="shared" si="119"/>
        <v>330.69</v>
      </c>
      <c r="J210" s="43">
        <f t="shared" si="119"/>
        <v>330.69</v>
      </c>
      <c r="K210" s="43">
        <f t="shared" si="119"/>
        <v>330.69</v>
      </c>
      <c r="L210" s="43">
        <f t="shared" si="119"/>
        <v>330.69</v>
      </c>
      <c r="M210" s="43">
        <f t="shared" si="119"/>
        <v>330.69</v>
      </c>
      <c r="N210" s="43">
        <f t="shared" si="119"/>
        <v>330.69</v>
      </c>
      <c r="O210" s="43">
        <f t="shared" si="119"/>
        <v>330.69</v>
      </c>
      <c r="P210" s="43">
        <f t="shared" si="119"/>
        <v>330.69</v>
      </c>
      <c r="Q210" s="43">
        <f t="shared" si="119"/>
        <v>330.69</v>
      </c>
      <c r="R210" s="43">
        <f t="shared" si="119"/>
        <v>330.69</v>
      </c>
      <c r="S210" s="43">
        <f t="shared" si="119"/>
        <v>330.69</v>
      </c>
      <c r="T210" s="43">
        <f t="shared" si="119"/>
        <v>330.69</v>
      </c>
      <c r="U210" s="43">
        <f t="shared" si="119"/>
        <v>330.69</v>
      </c>
      <c r="V210" s="43">
        <f t="shared" si="119"/>
        <v>330.69</v>
      </c>
      <c r="W210" s="43">
        <f t="shared" si="119"/>
        <v>330.69</v>
      </c>
      <c r="X210" s="43">
        <f t="shared" si="119"/>
        <v>330.69</v>
      </c>
      <c r="Y210" s="43">
        <f t="shared" si="119"/>
        <v>330.69</v>
      </c>
      <c r="Z210" s="43">
        <f t="shared" si="119"/>
        <v>330.69</v>
      </c>
      <c r="AA210" s="43">
        <f t="shared" si="119"/>
        <v>330.69</v>
      </c>
    </row>
    <row r="211" spans="1:27" ht="12.75" customHeight="1" collapsed="1" x14ac:dyDescent="0.2">
      <c r="A211" s="97" t="s">
        <v>1856</v>
      </c>
      <c r="B211" s="27" t="str">
        <f>"10"&amp;"."&amp;$B$800&amp;"."&amp;$B$801</f>
        <v>10.01.2023</v>
      </c>
      <c r="C211" s="89" t="s">
        <v>74</v>
      </c>
      <c r="D211" s="90">
        <f>ROUND(((D212+D213+D215+D214)/1000),5)</f>
        <v>3.1337899999999999</v>
      </c>
      <c r="E211" s="90">
        <f>ROUND(((E212+E213+E215+E214)/1000),5)</f>
        <v>3.0430899999999999</v>
      </c>
      <c r="F211" s="90">
        <f>ROUND(((F212+F213+F215+F214)/1000),5)</f>
        <v>2.97343</v>
      </c>
      <c r="G211" s="90">
        <f t="shared" ref="G211:AA211" si="120">ROUND(((G212+G213+G215+G214)/1000),5)</f>
        <v>2.97601</v>
      </c>
      <c r="H211" s="90">
        <f t="shared" si="120"/>
        <v>3.0732599999999999</v>
      </c>
      <c r="I211" s="90">
        <f t="shared" si="120"/>
        <v>3.1795100000000001</v>
      </c>
      <c r="J211" s="90">
        <f t="shared" si="120"/>
        <v>3.38794</v>
      </c>
      <c r="K211" s="90">
        <f t="shared" si="120"/>
        <v>3.7755200000000002</v>
      </c>
      <c r="L211" s="90">
        <f t="shared" si="120"/>
        <v>3.8728400000000001</v>
      </c>
      <c r="M211" s="90">
        <f t="shared" si="120"/>
        <v>3.9120499999999998</v>
      </c>
      <c r="N211" s="90">
        <f t="shared" si="120"/>
        <v>3.92719</v>
      </c>
      <c r="O211" s="90">
        <f t="shared" si="120"/>
        <v>3.9365399999999999</v>
      </c>
      <c r="P211" s="90">
        <f t="shared" si="120"/>
        <v>3.9255599999999999</v>
      </c>
      <c r="Q211" s="90">
        <f t="shared" si="120"/>
        <v>3.92876</v>
      </c>
      <c r="R211" s="90">
        <f t="shared" si="120"/>
        <v>3.8958400000000002</v>
      </c>
      <c r="S211" s="90">
        <f t="shared" si="120"/>
        <v>3.8919600000000001</v>
      </c>
      <c r="T211" s="90">
        <f t="shared" si="120"/>
        <v>3.9523700000000002</v>
      </c>
      <c r="U211" s="90">
        <f t="shared" si="120"/>
        <v>3.9724200000000001</v>
      </c>
      <c r="V211" s="90">
        <f t="shared" si="120"/>
        <v>3.9684499999999998</v>
      </c>
      <c r="W211" s="90">
        <f t="shared" si="120"/>
        <v>3.9085399999999999</v>
      </c>
      <c r="X211" s="90">
        <f t="shared" si="120"/>
        <v>3.8719000000000001</v>
      </c>
      <c r="Y211" s="90">
        <f t="shared" si="120"/>
        <v>3.8036599999999998</v>
      </c>
      <c r="Z211" s="90">
        <f t="shared" si="120"/>
        <v>3.5139399999999998</v>
      </c>
      <c r="AA211" s="90">
        <f t="shared" si="120"/>
        <v>3.1877300000000002</v>
      </c>
    </row>
    <row r="212" spans="1:27" ht="12.75" hidden="1" customHeight="1" outlineLevel="1" x14ac:dyDescent="0.2">
      <c r="A212" s="98" t="s">
        <v>1857</v>
      </c>
      <c r="B212" s="62" t="s">
        <v>236</v>
      </c>
      <c r="C212" s="42" t="s">
        <v>77</v>
      </c>
      <c r="D212" s="43">
        <v>1079.42</v>
      </c>
      <c r="E212" s="43">
        <v>988.72</v>
      </c>
      <c r="F212" s="43">
        <v>919.06</v>
      </c>
      <c r="G212" s="43">
        <v>921.64</v>
      </c>
      <c r="H212" s="43">
        <v>1018.89</v>
      </c>
      <c r="I212" s="43">
        <v>1125.1400000000001</v>
      </c>
      <c r="J212" s="43">
        <v>1333.57</v>
      </c>
      <c r="K212" s="43">
        <v>1721.15</v>
      </c>
      <c r="L212" s="43">
        <v>1818.47</v>
      </c>
      <c r="M212" s="43">
        <v>1857.68</v>
      </c>
      <c r="N212" s="43">
        <v>1872.82</v>
      </c>
      <c r="O212" s="43">
        <v>1882.17</v>
      </c>
      <c r="P212" s="43">
        <v>1871.19</v>
      </c>
      <c r="Q212" s="43">
        <v>1874.39</v>
      </c>
      <c r="R212" s="43">
        <v>1841.47</v>
      </c>
      <c r="S212" s="43">
        <v>1837.59</v>
      </c>
      <c r="T212" s="43">
        <v>1898</v>
      </c>
      <c r="U212" s="43">
        <v>1918.05</v>
      </c>
      <c r="V212" s="43">
        <v>1914.08</v>
      </c>
      <c r="W212" s="43">
        <v>1854.17</v>
      </c>
      <c r="X212" s="43">
        <v>1817.53</v>
      </c>
      <c r="Y212" s="43">
        <v>1749.29</v>
      </c>
      <c r="Z212" s="43">
        <v>1459.57</v>
      </c>
      <c r="AA212" s="43">
        <v>1133.3599999999999</v>
      </c>
    </row>
    <row r="213" spans="1:27" ht="12.75" hidden="1" customHeight="1" outlineLevel="1" x14ac:dyDescent="0.2">
      <c r="A213" s="98" t="s">
        <v>1858</v>
      </c>
      <c r="B213" s="62" t="s">
        <v>88</v>
      </c>
      <c r="C213" s="42" t="s">
        <v>77</v>
      </c>
      <c r="D213" s="43">
        <f>$D$168</f>
        <v>1716.97</v>
      </c>
      <c r="E213" s="43">
        <f>$D$168</f>
        <v>1716.97</v>
      </c>
      <c r="F213" s="43">
        <f t="shared" ref="F213:AA213" si="121">$D$168</f>
        <v>1716.97</v>
      </c>
      <c r="G213" s="43">
        <f t="shared" si="121"/>
        <v>1716.97</v>
      </c>
      <c r="H213" s="43">
        <f t="shared" si="121"/>
        <v>1716.97</v>
      </c>
      <c r="I213" s="43">
        <f t="shared" si="121"/>
        <v>1716.97</v>
      </c>
      <c r="J213" s="43">
        <f t="shared" si="121"/>
        <v>1716.97</v>
      </c>
      <c r="K213" s="43">
        <f t="shared" si="121"/>
        <v>1716.97</v>
      </c>
      <c r="L213" s="43">
        <f t="shared" si="121"/>
        <v>1716.97</v>
      </c>
      <c r="M213" s="43">
        <f t="shared" si="121"/>
        <v>1716.97</v>
      </c>
      <c r="N213" s="43">
        <f t="shared" si="121"/>
        <v>1716.97</v>
      </c>
      <c r="O213" s="43">
        <f t="shared" si="121"/>
        <v>1716.97</v>
      </c>
      <c r="P213" s="43">
        <f t="shared" si="121"/>
        <v>1716.97</v>
      </c>
      <c r="Q213" s="43">
        <f t="shared" si="121"/>
        <v>1716.97</v>
      </c>
      <c r="R213" s="43">
        <f t="shared" si="121"/>
        <v>1716.97</v>
      </c>
      <c r="S213" s="43">
        <f t="shared" si="121"/>
        <v>1716.97</v>
      </c>
      <c r="T213" s="43">
        <f t="shared" si="121"/>
        <v>1716.97</v>
      </c>
      <c r="U213" s="43">
        <f t="shared" si="121"/>
        <v>1716.97</v>
      </c>
      <c r="V213" s="43">
        <f t="shared" si="121"/>
        <v>1716.97</v>
      </c>
      <c r="W213" s="43">
        <f t="shared" si="121"/>
        <v>1716.97</v>
      </c>
      <c r="X213" s="43">
        <f t="shared" si="121"/>
        <v>1716.97</v>
      </c>
      <c r="Y213" s="43">
        <f t="shared" si="121"/>
        <v>1716.97</v>
      </c>
      <c r="Z213" s="43">
        <f t="shared" si="121"/>
        <v>1716.97</v>
      </c>
      <c r="AA213" s="43">
        <f t="shared" si="121"/>
        <v>1716.97</v>
      </c>
    </row>
    <row r="214" spans="1:27" ht="12.75" hidden="1" customHeight="1" outlineLevel="1" x14ac:dyDescent="0.2">
      <c r="A214" s="98" t="s">
        <v>1859</v>
      </c>
      <c r="B214" s="62" t="s">
        <v>81</v>
      </c>
      <c r="C214" s="42" t="s">
        <v>77</v>
      </c>
      <c r="D214" s="43">
        <v>6.71</v>
      </c>
      <c r="E214" s="43">
        <v>6.71</v>
      </c>
      <c r="F214" s="43">
        <v>6.71</v>
      </c>
      <c r="G214" s="43">
        <v>6.71</v>
      </c>
      <c r="H214" s="43">
        <v>6.71</v>
      </c>
      <c r="I214" s="43">
        <v>6.71</v>
      </c>
      <c r="J214" s="43">
        <v>6.71</v>
      </c>
      <c r="K214" s="43">
        <v>6.71</v>
      </c>
      <c r="L214" s="43">
        <v>6.71</v>
      </c>
      <c r="M214" s="43">
        <v>6.71</v>
      </c>
      <c r="N214" s="43">
        <v>6.71</v>
      </c>
      <c r="O214" s="43">
        <v>6.71</v>
      </c>
      <c r="P214" s="43">
        <v>6.71</v>
      </c>
      <c r="Q214" s="43">
        <v>6.71</v>
      </c>
      <c r="R214" s="43">
        <v>6.71</v>
      </c>
      <c r="S214" s="43">
        <v>6.71</v>
      </c>
      <c r="T214" s="43">
        <v>6.71</v>
      </c>
      <c r="U214" s="43">
        <v>6.71</v>
      </c>
      <c r="V214" s="43">
        <v>6.71</v>
      </c>
      <c r="W214" s="43">
        <v>6.71</v>
      </c>
      <c r="X214" s="43">
        <v>6.71</v>
      </c>
      <c r="Y214" s="43">
        <v>6.71</v>
      </c>
      <c r="Z214" s="43">
        <v>6.71</v>
      </c>
      <c r="AA214" s="43">
        <v>6.71</v>
      </c>
    </row>
    <row r="215" spans="1:27" ht="12.75" hidden="1" customHeight="1" outlineLevel="1" x14ac:dyDescent="0.2">
      <c r="A215" s="98" t="s">
        <v>1860</v>
      </c>
      <c r="B215" s="62" t="s">
        <v>79</v>
      </c>
      <c r="C215" s="42" t="s">
        <v>77</v>
      </c>
      <c r="D215" s="43">
        <f>$D$11</f>
        <v>330.69</v>
      </c>
      <c r="E215" s="43">
        <f t="shared" ref="E215:AA215" si="122">$D$11</f>
        <v>330.69</v>
      </c>
      <c r="F215" s="43">
        <f t="shared" si="122"/>
        <v>330.69</v>
      </c>
      <c r="G215" s="43">
        <f t="shared" si="122"/>
        <v>330.69</v>
      </c>
      <c r="H215" s="43">
        <f t="shared" si="122"/>
        <v>330.69</v>
      </c>
      <c r="I215" s="43">
        <f t="shared" si="122"/>
        <v>330.69</v>
      </c>
      <c r="J215" s="43">
        <f t="shared" si="122"/>
        <v>330.69</v>
      </c>
      <c r="K215" s="43">
        <f t="shared" si="122"/>
        <v>330.69</v>
      </c>
      <c r="L215" s="43">
        <f t="shared" si="122"/>
        <v>330.69</v>
      </c>
      <c r="M215" s="43">
        <f t="shared" si="122"/>
        <v>330.69</v>
      </c>
      <c r="N215" s="43">
        <f t="shared" si="122"/>
        <v>330.69</v>
      </c>
      <c r="O215" s="43">
        <f t="shared" si="122"/>
        <v>330.69</v>
      </c>
      <c r="P215" s="43">
        <f t="shared" si="122"/>
        <v>330.69</v>
      </c>
      <c r="Q215" s="43">
        <f t="shared" si="122"/>
        <v>330.69</v>
      </c>
      <c r="R215" s="43">
        <f t="shared" si="122"/>
        <v>330.69</v>
      </c>
      <c r="S215" s="43">
        <f t="shared" si="122"/>
        <v>330.69</v>
      </c>
      <c r="T215" s="43">
        <f t="shared" si="122"/>
        <v>330.69</v>
      </c>
      <c r="U215" s="43">
        <f t="shared" si="122"/>
        <v>330.69</v>
      </c>
      <c r="V215" s="43">
        <f t="shared" si="122"/>
        <v>330.69</v>
      </c>
      <c r="W215" s="43">
        <f t="shared" si="122"/>
        <v>330.69</v>
      </c>
      <c r="X215" s="43">
        <f t="shared" si="122"/>
        <v>330.69</v>
      </c>
      <c r="Y215" s="43">
        <f t="shared" si="122"/>
        <v>330.69</v>
      </c>
      <c r="Z215" s="43">
        <f t="shared" si="122"/>
        <v>330.69</v>
      </c>
      <c r="AA215" s="43">
        <f t="shared" si="122"/>
        <v>330.69</v>
      </c>
    </row>
    <row r="216" spans="1:27" ht="12.75" customHeight="1" collapsed="1" x14ac:dyDescent="0.2">
      <c r="A216" s="97" t="s">
        <v>1861</v>
      </c>
      <c r="B216" s="27" t="str">
        <f>"11"&amp;"."&amp;$B$800&amp;"."&amp;$B$801</f>
        <v>11.01.2023</v>
      </c>
      <c r="C216" s="89" t="s">
        <v>74</v>
      </c>
      <c r="D216" s="90">
        <f>ROUND(((D217+D218+D220+D219)/1000),5)</f>
        <v>3.1668500000000002</v>
      </c>
      <c r="E216" s="90">
        <f>ROUND(((E217+E218+E220+E219)/1000),5)</f>
        <v>3.1164299999999998</v>
      </c>
      <c r="F216" s="90">
        <f>ROUND(((F217+F218+F220+F219)/1000),5)</f>
        <v>3.0508099999999998</v>
      </c>
      <c r="G216" s="90">
        <f t="shared" ref="G216:AA216" si="123">ROUND(((G217+G218+G220+G219)/1000),5)</f>
        <v>3.04419</v>
      </c>
      <c r="H216" s="90">
        <f t="shared" si="123"/>
        <v>3.1189</v>
      </c>
      <c r="I216" s="90">
        <f t="shared" si="123"/>
        <v>3.21393</v>
      </c>
      <c r="J216" s="90">
        <f t="shared" si="123"/>
        <v>3.3717100000000002</v>
      </c>
      <c r="K216" s="90">
        <f t="shared" si="123"/>
        <v>3.7878400000000001</v>
      </c>
      <c r="L216" s="90">
        <f t="shared" si="123"/>
        <v>3.9009499999999999</v>
      </c>
      <c r="M216" s="90">
        <f t="shared" si="123"/>
        <v>3.9395899999999999</v>
      </c>
      <c r="N216" s="90">
        <f t="shared" si="123"/>
        <v>3.9588000000000001</v>
      </c>
      <c r="O216" s="90">
        <f t="shared" si="123"/>
        <v>3.97403</v>
      </c>
      <c r="P216" s="90">
        <f t="shared" si="123"/>
        <v>3.9607700000000001</v>
      </c>
      <c r="Q216" s="90">
        <f t="shared" si="123"/>
        <v>3.96373</v>
      </c>
      <c r="R216" s="90">
        <f t="shared" si="123"/>
        <v>3.93947</v>
      </c>
      <c r="S216" s="90">
        <f t="shared" si="123"/>
        <v>3.9379400000000002</v>
      </c>
      <c r="T216" s="90">
        <f t="shared" si="123"/>
        <v>4.0552200000000003</v>
      </c>
      <c r="U216" s="90">
        <f t="shared" si="123"/>
        <v>4.0559099999999999</v>
      </c>
      <c r="V216" s="90">
        <f t="shared" si="123"/>
        <v>4.0624500000000001</v>
      </c>
      <c r="W216" s="90">
        <f t="shared" si="123"/>
        <v>3.94049</v>
      </c>
      <c r="X216" s="90">
        <f t="shared" si="123"/>
        <v>3.9148399999999999</v>
      </c>
      <c r="Y216" s="90">
        <f t="shared" si="123"/>
        <v>3.8756400000000002</v>
      </c>
      <c r="Z216" s="90">
        <f t="shared" si="123"/>
        <v>3.7194799999999999</v>
      </c>
      <c r="AA216" s="90">
        <f t="shared" si="123"/>
        <v>3.2993600000000001</v>
      </c>
    </row>
    <row r="217" spans="1:27" ht="12.75" hidden="1" customHeight="1" outlineLevel="1" x14ac:dyDescent="0.2">
      <c r="A217" s="98" t="s">
        <v>1862</v>
      </c>
      <c r="B217" s="62" t="s">
        <v>236</v>
      </c>
      <c r="C217" s="42" t="s">
        <v>77</v>
      </c>
      <c r="D217" s="43">
        <v>1112.48</v>
      </c>
      <c r="E217" s="43">
        <v>1062.06</v>
      </c>
      <c r="F217" s="43">
        <v>996.44</v>
      </c>
      <c r="G217" s="43">
        <v>989.82</v>
      </c>
      <c r="H217" s="43">
        <v>1064.53</v>
      </c>
      <c r="I217" s="43">
        <v>1159.56</v>
      </c>
      <c r="J217" s="43">
        <v>1317.34</v>
      </c>
      <c r="K217" s="43">
        <v>1733.47</v>
      </c>
      <c r="L217" s="43">
        <v>1846.58</v>
      </c>
      <c r="M217" s="43">
        <v>1885.22</v>
      </c>
      <c r="N217" s="43">
        <v>1904.43</v>
      </c>
      <c r="O217" s="43">
        <v>1919.66</v>
      </c>
      <c r="P217" s="43">
        <v>1906.4</v>
      </c>
      <c r="Q217" s="43">
        <v>1909.36</v>
      </c>
      <c r="R217" s="43">
        <v>1885.1</v>
      </c>
      <c r="S217" s="43">
        <v>1883.57</v>
      </c>
      <c r="T217" s="43">
        <v>2000.85</v>
      </c>
      <c r="U217" s="43">
        <v>2001.54</v>
      </c>
      <c r="V217" s="43">
        <v>2008.08</v>
      </c>
      <c r="W217" s="43">
        <v>1886.12</v>
      </c>
      <c r="X217" s="43">
        <v>1860.47</v>
      </c>
      <c r="Y217" s="43">
        <v>1821.27</v>
      </c>
      <c r="Z217" s="43">
        <v>1665.11</v>
      </c>
      <c r="AA217" s="43">
        <v>1244.99</v>
      </c>
    </row>
    <row r="218" spans="1:27" ht="12.75" hidden="1" customHeight="1" outlineLevel="1" x14ac:dyDescent="0.2">
      <c r="A218" s="98" t="s">
        <v>1863</v>
      </c>
      <c r="B218" s="62" t="s">
        <v>88</v>
      </c>
      <c r="C218" s="42" t="s">
        <v>77</v>
      </c>
      <c r="D218" s="43">
        <f>$D$168</f>
        <v>1716.97</v>
      </c>
      <c r="E218" s="43">
        <f>$D$168</f>
        <v>1716.97</v>
      </c>
      <c r="F218" s="43">
        <f t="shared" ref="F218:AA218" si="124">$D$168</f>
        <v>1716.97</v>
      </c>
      <c r="G218" s="43">
        <f t="shared" si="124"/>
        <v>1716.97</v>
      </c>
      <c r="H218" s="43">
        <f t="shared" si="124"/>
        <v>1716.97</v>
      </c>
      <c r="I218" s="43">
        <f t="shared" si="124"/>
        <v>1716.97</v>
      </c>
      <c r="J218" s="43">
        <f t="shared" si="124"/>
        <v>1716.97</v>
      </c>
      <c r="K218" s="43">
        <f t="shared" si="124"/>
        <v>1716.97</v>
      </c>
      <c r="L218" s="43">
        <f t="shared" si="124"/>
        <v>1716.97</v>
      </c>
      <c r="M218" s="43">
        <f t="shared" si="124"/>
        <v>1716.97</v>
      </c>
      <c r="N218" s="43">
        <f t="shared" si="124"/>
        <v>1716.97</v>
      </c>
      <c r="O218" s="43">
        <f t="shared" si="124"/>
        <v>1716.97</v>
      </c>
      <c r="P218" s="43">
        <f t="shared" si="124"/>
        <v>1716.97</v>
      </c>
      <c r="Q218" s="43">
        <f t="shared" si="124"/>
        <v>1716.97</v>
      </c>
      <c r="R218" s="43">
        <f t="shared" si="124"/>
        <v>1716.97</v>
      </c>
      <c r="S218" s="43">
        <f t="shared" si="124"/>
        <v>1716.97</v>
      </c>
      <c r="T218" s="43">
        <f t="shared" si="124"/>
        <v>1716.97</v>
      </c>
      <c r="U218" s="43">
        <f t="shared" si="124"/>
        <v>1716.97</v>
      </c>
      <c r="V218" s="43">
        <f t="shared" si="124"/>
        <v>1716.97</v>
      </c>
      <c r="W218" s="43">
        <f t="shared" si="124"/>
        <v>1716.97</v>
      </c>
      <c r="X218" s="43">
        <f t="shared" si="124"/>
        <v>1716.97</v>
      </c>
      <c r="Y218" s="43">
        <f t="shared" si="124"/>
        <v>1716.97</v>
      </c>
      <c r="Z218" s="43">
        <f t="shared" si="124"/>
        <v>1716.97</v>
      </c>
      <c r="AA218" s="43">
        <f t="shared" si="124"/>
        <v>1716.97</v>
      </c>
    </row>
    <row r="219" spans="1:27" ht="12.75" hidden="1" customHeight="1" outlineLevel="1" x14ac:dyDescent="0.2">
      <c r="A219" s="98" t="s">
        <v>1864</v>
      </c>
      <c r="B219" s="62" t="s">
        <v>81</v>
      </c>
      <c r="C219" s="42" t="s">
        <v>77</v>
      </c>
      <c r="D219" s="43">
        <v>6.71</v>
      </c>
      <c r="E219" s="43">
        <v>6.71</v>
      </c>
      <c r="F219" s="43">
        <v>6.71</v>
      </c>
      <c r="G219" s="43">
        <v>6.71</v>
      </c>
      <c r="H219" s="43">
        <v>6.71</v>
      </c>
      <c r="I219" s="43">
        <v>6.71</v>
      </c>
      <c r="J219" s="43">
        <v>6.71</v>
      </c>
      <c r="K219" s="43">
        <v>6.71</v>
      </c>
      <c r="L219" s="43">
        <v>6.71</v>
      </c>
      <c r="M219" s="43">
        <v>6.71</v>
      </c>
      <c r="N219" s="43">
        <v>6.71</v>
      </c>
      <c r="O219" s="43">
        <v>6.71</v>
      </c>
      <c r="P219" s="43">
        <v>6.71</v>
      </c>
      <c r="Q219" s="43">
        <v>6.71</v>
      </c>
      <c r="R219" s="43">
        <v>6.71</v>
      </c>
      <c r="S219" s="43">
        <v>6.71</v>
      </c>
      <c r="T219" s="43">
        <v>6.71</v>
      </c>
      <c r="U219" s="43">
        <v>6.71</v>
      </c>
      <c r="V219" s="43">
        <v>6.71</v>
      </c>
      <c r="W219" s="43">
        <v>6.71</v>
      </c>
      <c r="X219" s="43">
        <v>6.71</v>
      </c>
      <c r="Y219" s="43">
        <v>6.71</v>
      </c>
      <c r="Z219" s="43">
        <v>6.71</v>
      </c>
      <c r="AA219" s="43">
        <v>6.71</v>
      </c>
    </row>
    <row r="220" spans="1:27" ht="12.75" hidden="1" customHeight="1" outlineLevel="1" x14ac:dyDescent="0.2">
      <c r="A220" s="98" t="s">
        <v>1865</v>
      </c>
      <c r="B220" s="62" t="s">
        <v>79</v>
      </c>
      <c r="C220" s="42" t="s">
        <v>77</v>
      </c>
      <c r="D220" s="43">
        <f>$D$11</f>
        <v>330.69</v>
      </c>
      <c r="E220" s="43">
        <f t="shared" ref="E220:AA220" si="125">$D$11</f>
        <v>330.69</v>
      </c>
      <c r="F220" s="43">
        <f t="shared" si="125"/>
        <v>330.69</v>
      </c>
      <c r="G220" s="43">
        <f t="shared" si="125"/>
        <v>330.69</v>
      </c>
      <c r="H220" s="43">
        <f t="shared" si="125"/>
        <v>330.69</v>
      </c>
      <c r="I220" s="43">
        <f t="shared" si="125"/>
        <v>330.69</v>
      </c>
      <c r="J220" s="43">
        <f t="shared" si="125"/>
        <v>330.69</v>
      </c>
      <c r="K220" s="43">
        <f t="shared" si="125"/>
        <v>330.69</v>
      </c>
      <c r="L220" s="43">
        <f t="shared" si="125"/>
        <v>330.69</v>
      </c>
      <c r="M220" s="43">
        <f t="shared" si="125"/>
        <v>330.69</v>
      </c>
      <c r="N220" s="43">
        <f t="shared" si="125"/>
        <v>330.69</v>
      </c>
      <c r="O220" s="43">
        <f t="shared" si="125"/>
        <v>330.69</v>
      </c>
      <c r="P220" s="43">
        <f t="shared" si="125"/>
        <v>330.69</v>
      </c>
      <c r="Q220" s="43">
        <f t="shared" si="125"/>
        <v>330.69</v>
      </c>
      <c r="R220" s="43">
        <f t="shared" si="125"/>
        <v>330.69</v>
      </c>
      <c r="S220" s="43">
        <f t="shared" si="125"/>
        <v>330.69</v>
      </c>
      <c r="T220" s="43">
        <f t="shared" si="125"/>
        <v>330.69</v>
      </c>
      <c r="U220" s="43">
        <f t="shared" si="125"/>
        <v>330.69</v>
      </c>
      <c r="V220" s="43">
        <f t="shared" si="125"/>
        <v>330.69</v>
      </c>
      <c r="W220" s="43">
        <f t="shared" si="125"/>
        <v>330.69</v>
      </c>
      <c r="X220" s="43">
        <f t="shared" si="125"/>
        <v>330.69</v>
      </c>
      <c r="Y220" s="43">
        <f t="shared" si="125"/>
        <v>330.69</v>
      </c>
      <c r="Z220" s="43">
        <f t="shared" si="125"/>
        <v>330.69</v>
      </c>
      <c r="AA220" s="43">
        <f t="shared" si="125"/>
        <v>330.69</v>
      </c>
    </row>
    <row r="221" spans="1:27" ht="12.75" customHeight="1" collapsed="1" x14ac:dyDescent="0.2">
      <c r="A221" s="97" t="s">
        <v>1866</v>
      </c>
      <c r="B221" s="27" t="str">
        <f>"12"&amp;"."&amp;$B$800&amp;"."&amp;$B$801</f>
        <v>12.01.2023</v>
      </c>
      <c r="C221" s="89" t="s">
        <v>74</v>
      </c>
      <c r="D221" s="90">
        <f>ROUND(((D222+D223+D225+D224)/1000),5)</f>
        <v>3.19556</v>
      </c>
      <c r="E221" s="90">
        <f>ROUND(((E222+E223+E225+E224)/1000),5)</f>
        <v>3.1383899999999998</v>
      </c>
      <c r="F221" s="90">
        <f>ROUND(((F222+F223+F225+F224)/1000),5)</f>
        <v>3.1159699999999999</v>
      </c>
      <c r="G221" s="90">
        <f t="shared" ref="G221:AA221" si="126">ROUND(((G222+G223+G225+G224)/1000),5)</f>
        <v>3.1139199999999998</v>
      </c>
      <c r="H221" s="90">
        <f t="shared" si="126"/>
        <v>3.13713</v>
      </c>
      <c r="I221" s="90">
        <f t="shared" si="126"/>
        <v>3.2319300000000002</v>
      </c>
      <c r="J221" s="90">
        <f t="shared" si="126"/>
        <v>3.3673999999999999</v>
      </c>
      <c r="K221" s="90">
        <f t="shared" si="126"/>
        <v>3.7652899999999998</v>
      </c>
      <c r="L221" s="90">
        <f t="shared" si="126"/>
        <v>3.85337</v>
      </c>
      <c r="M221" s="90">
        <f t="shared" si="126"/>
        <v>3.8891900000000001</v>
      </c>
      <c r="N221" s="90">
        <f t="shared" si="126"/>
        <v>3.8883100000000002</v>
      </c>
      <c r="O221" s="90">
        <f t="shared" si="126"/>
        <v>3.91832</v>
      </c>
      <c r="P221" s="90">
        <f t="shared" si="126"/>
        <v>3.9066399999999999</v>
      </c>
      <c r="Q221" s="90">
        <f t="shared" si="126"/>
        <v>3.9137300000000002</v>
      </c>
      <c r="R221" s="90">
        <f t="shared" si="126"/>
        <v>3.8690600000000002</v>
      </c>
      <c r="S221" s="90">
        <f t="shared" si="126"/>
        <v>3.8795999999999999</v>
      </c>
      <c r="T221" s="90">
        <f t="shared" si="126"/>
        <v>3.91818</v>
      </c>
      <c r="U221" s="90">
        <f t="shared" si="126"/>
        <v>3.9888300000000001</v>
      </c>
      <c r="V221" s="90">
        <f t="shared" si="126"/>
        <v>3.95031</v>
      </c>
      <c r="W221" s="90">
        <f t="shared" si="126"/>
        <v>3.88754</v>
      </c>
      <c r="X221" s="90">
        <f t="shared" si="126"/>
        <v>3.85697</v>
      </c>
      <c r="Y221" s="90">
        <f t="shared" si="126"/>
        <v>3.81291</v>
      </c>
      <c r="Z221" s="90">
        <f t="shared" si="126"/>
        <v>3.6357200000000001</v>
      </c>
      <c r="AA221" s="90">
        <f t="shared" si="126"/>
        <v>3.2621600000000002</v>
      </c>
    </row>
    <row r="222" spans="1:27" ht="12.75" hidden="1" customHeight="1" outlineLevel="1" x14ac:dyDescent="0.2">
      <c r="A222" s="98" t="s">
        <v>1867</v>
      </c>
      <c r="B222" s="62" t="s">
        <v>236</v>
      </c>
      <c r="C222" s="42" t="s">
        <v>77</v>
      </c>
      <c r="D222" s="43">
        <v>1141.19</v>
      </c>
      <c r="E222" s="43">
        <v>1084.02</v>
      </c>
      <c r="F222" s="43">
        <v>1061.5999999999999</v>
      </c>
      <c r="G222" s="43">
        <v>1059.55</v>
      </c>
      <c r="H222" s="43">
        <v>1082.76</v>
      </c>
      <c r="I222" s="43">
        <v>1177.56</v>
      </c>
      <c r="J222" s="43">
        <v>1313.03</v>
      </c>
      <c r="K222" s="43">
        <v>1710.92</v>
      </c>
      <c r="L222" s="43">
        <v>1799</v>
      </c>
      <c r="M222" s="43">
        <v>1834.82</v>
      </c>
      <c r="N222" s="43">
        <v>1833.94</v>
      </c>
      <c r="O222" s="43">
        <v>1863.95</v>
      </c>
      <c r="P222" s="43">
        <v>1852.27</v>
      </c>
      <c r="Q222" s="43">
        <v>1859.36</v>
      </c>
      <c r="R222" s="43">
        <v>1814.69</v>
      </c>
      <c r="S222" s="43">
        <v>1825.23</v>
      </c>
      <c r="T222" s="43">
        <v>1863.81</v>
      </c>
      <c r="U222" s="43">
        <v>1934.46</v>
      </c>
      <c r="V222" s="43">
        <v>1895.94</v>
      </c>
      <c r="W222" s="43">
        <v>1833.17</v>
      </c>
      <c r="X222" s="43">
        <v>1802.6</v>
      </c>
      <c r="Y222" s="43">
        <v>1758.54</v>
      </c>
      <c r="Z222" s="43">
        <v>1581.35</v>
      </c>
      <c r="AA222" s="43">
        <v>1207.79</v>
      </c>
    </row>
    <row r="223" spans="1:27" ht="12.75" hidden="1" customHeight="1" outlineLevel="1" x14ac:dyDescent="0.2">
      <c r="A223" s="98" t="s">
        <v>1868</v>
      </c>
      <c r="B223" s="62" t="s">
        <v>88</v>
      </c>
      <c r="C223" s="42" t="s">
        <v>77</v>
      </c>
      <c r="D223" s="43">
        <f>$D$168</f>
        <v>1716.97</v>
      </c>
      <c r="E223" s="43">
        <f>$D$168</f>
        <v>1716.97</v>
      </c>
      <c r="F223" s="43">
        <f t="shared" ref="F223:AA223" si="127">$D$168</f>
        <v>1716.97</v>
      </c>
      <c r="G223" s="43">
        <f t="shared" si="127"/>
        <v>1716.97</v>
      </c>
      <c r="H223" s="43">
        <f t="shared" si="127"/>
        <v>1716.97</v>
      </c>
      <c r="I223" s="43">
        <f t="shared" si="127"/>
        <v>1716.97</v>
      </c>
      <c r="J223" s="43">
        <f t="shared" si="127"/>
        <v>1716.97</v>
      </c>
      <c r="K223" s="43">
        <f t="shared" si="127"/>
        <v>1716.97</v>
      </c>
      <c r="L223" s="43">
        <f t="shared" si="127"/>
        <v>1716.97</v>
      </c>
      <c r="M223" s="43">
        <f t="shared" si="127"/>
        <v>1716.97</v>
      </c>
      <c r="N223" s="43">
        <f t="shared" si="127"/>
        <v>1716.97</v>
      </c>
      <c r="O223" s="43">
        <f t="shared" si="127"/>
        <v>1716.97</v>
      </c>
      <c r="P223" s="43">
        <f t="shared" si="127"/>
        <v>1716.97</v>
      </c>
      <c r="Q223" s="43">
        <f t="shared" si="127"/>
        <v>1716.97</v>
      </c>
      <c r="R223" s="43">
        <f t="shared" si="127"/>
        <v>1716.97</v>
      </c>
      <c r="S223" s="43">
        <f t="shared" si="127"/>
        <v>1716.97</v>
      </c>
      <c r="T223" s="43">
        <f t="shared" si="127"/>
        <v>1716.97</v>
      </c>
      <c r="U223" s="43">
        <f t="shared" si="127"/>
        <v>1716.97</v>
      </c>
      <c r="V223" s="43">
        <f t="shared" si="127"/>
        <v>1716.97</v>
      </c>
      <c r="W223" s="43">
        <f t="shared" si="127"/>
        <v>1716.97</v>
      </c>
      <c r="X223" s="43">
        <f t="shared" si="127"/>
        <v>1716.97</v>
      </c>
      <c r="Y223" s="43">
        <f t="shared" si="127"/>
        <v>1716.97</v>
      </c>
      <c r="Z223" s="43">
        <f t="shared" si="127"/>
        <v>1716.97</v>
      </c>
      <c r="AA223" s="43">
        <f t="shared" si="127"/>
        <v>1716.97</v>
      </c>
    </row>
    <row r="224" spans="1:27" ht="12.75" hidden="1" customHeight="1" outlineLevel="1" x14ac:dyDescent="0.2">
      <c r="A224" s="98" t="s">
        <v>1869</v>
      </c>
      <c r="B224" s="62" t="s">
        <v>81</v>
      </c>
      <c r="C224" s="42" t="s">
        <v>77</v>
      </c>
      <c r="D224" s="43">
        <v>6.71</v>
      </c>
      <c r="E224" s="43">
        <v>6.71</v>
      </c>
      <c r="F224" s="43">
        <v>6.71</v>
      </c>
      <c r="G224" s="43">
        <v>6.71</v>
      </c>
      <c r="H224" s="43">
        <v>6.71</v>
      </c>
      <c r="I224" s="43">
        <v>6.71</v>
      </c>
      <c r="J224" s="43">
        <v>6.71</v>
      </c>
      <c r="K224" s="43">
        <v>6.71</v>
      </c>
      <c r="L224" s="43">
        <v>6.71</v>
      </c>
      <c r="M224" s="43">
        <v>6.71</v>
      </c>
      <c r="N224" s="43">
        <v>6.71</v>
      </c>
      <c r="O224" s="43">
        <v>6.71</v>
      </c>
      <c r="P224" s="43">
        <v>6.71</v>
      </c>
      <c r="Q224" s="43">
        <v>6.71</v>
      </c>
      <c r="R224" s="43">
        <v>6.71</v>
      </c>
      <c r="S224" s="43">
        <v>6.71</v>
      </c>
      <c r="T224" s="43">
        <v>6.71</v>
      </c>
      <c r="U224" s="43">
        <v>6.71</v>
      </c>
      <c r="V224" s="43">
        <v>6.71</v>
      </c>
      <c r="W224" s="43">
        <v>6.71</v>
      </c>
      <c r="X224" s="43">
        <v>6.71</v>
      </c>
      <c r="Y224" s="43">
        <v>6.71</v>
      </c>
      <c r="Z224" s="43">
        <v>6.71</v>
      </c>
      <c r="AA224" s="43">
        <v>6.71</v>
      </c>
    </row>
    <row r="225" spans="1:27" ht="12.75" hidden="1" customHeight="1" outlineLevel="1" x14ac:dyDescent="0.2">
      <c r="A225" s="98" t="s">
        <v>1870</v>
      </c>
      <c r="B225" s="62" t="s">
        <v>79</v>
      </c>
      <c r="C225" s="42" t="s">
        <v>77</v>
      </c>
      <c r="D225" s="43">
        <f>$D$11</f>
        <v>330.69</v>
      </c>
      <c r="E225" s="43">
        <f t="shared" ref="E225:AA225" si="128">$D$11</f>
        <v>330.69</v>
      </c>
      <c r="F225" s="43">
        <f t="shared" si="128"/>
        <v>330.69</v>
      </c>
      <c r="G225" s="43">
        <f t="shared" si="128"/>
        <v>330.69</v>
      </c>
      <c r="H225" s="43">
        <f t="shared" si="128"/>
        <v>330.69</v>
      </c>
      <c r="I225" s="43">
        <f t="shared" si="128"/>
        <v>330.69</v>
      </c>
      <c r="J225" s="43">
        <f t="shared" si="128"/>
        <v>330.69</v>
      </c>
      <c r="K225" s="43">
        <f t="shared" si="128"/>
        <v>330.69</v>
      </c>
      <c r="L225" s="43">
        <f t="shared" si="128"/>
        <v>330.69</v>
      </c>
      <c r="M225" s="43">
        <f t="shared" si="128"/>
        <v>330.69</v>
      </c>
      <c r="N225" s="43">
        <f t="shared" si="128"/>
        <v>330.69</v>
      </c>
      <c r="O225" s="43">
        <f t="shared" si="128"/>
        <v>330.69</v>
      </c>
      <c r="P225" s="43">
        <f t="shared" si="128"/>
        <v>330.69</v>
      </c>
      <c r="Q225" s="43">
        <f t="shared" si="128"/>
        <v>330.69</v>
      </c>
      <c r="R225" s="43">
        <f t="shared" si="128"/>
        <v>330.69</v>
      </c>
      <c r="S225" s="43">
        <f t="shared" si="128"/>
        <v>330.69</v>
      </c>
      <c r="T225" s="43">
        <f t="shared" si="128"/>
        <v>330.69</v>
      </c>
      <c r="U225" s="43">
        <f t="shared" si="128"/>
        <v>330.69</v>
      </c>
      <c r="V225" s="43">
        <f t="shared" si="128"/>
        <v>330.69</v>
      </c>
      <c r="W225" s="43">
        <f t="shared" si="128"/>
        <v>330.69</v>
      </c>
      <c r="X225" s="43">
        <f t="shared" si="128"/>
        <v>330.69</v>
      </c>
      <c r="Y225" s="43">
        <f t="shared" si="128"/>
        <v>330.69</v>
      </c>
      <c r="Z225" s="43">
        <f t="shared" si="128"/>
        <v>330.69</v>
      </c>
      <c r="AA225" s="43">
        <f t="shared" si="128"/>
        <v>330.69</v>
      </c>
    </row>
    <row r="226" spans="1:27" ht="12.75" customHeight="1" collapsed="1" x14ac:dyDescent="0.2">
      <c r="A226" s="97" t="s">
        <v>1871</v>
      </c>
      <c r="B226" s="27" t="str">
        <f>"13"&amp;"."&amp;$B$800&amp;"."&amp;$B$801</f>
        <v>13.01.2023</v>
      </c>
      <c r="C226" s="89" t="s">
        <v>74</v>
      </c>
      <c r="D226" s="90">
        <f>ROUND(((D227+D228+D230+D229)/1000),5)</f>
        <v>3.2223099999999998</v>
      </c>
      <c r="E226" s="90">
        <f>ROUND(((E227+E228+E230+E229)/1000),5)</f>
        <v>3.1611199999999999</v>
      </c>
      <c r="F226" s="90">
        <f>ROUND(((F227+F228+F230+F229)/1000),5)</f>
        <v>3.1291899999999999</v>
      </c>
      <c r="G226" s="90">
        <f t="shared" ref="G226:AA226" si="129">ROUND(((G227+G228+G230+G229)/1000),5)</f>
        <v>3.1248499999999999</v>
      </c>
      <c r="H226" s="90">
        <f t="shared" si="129"/>
        <v>3.1743700000000001</v>
      </c>
      <c r="I226" s="90">
        <f t="shared" si="129"/>
        <v>3.2590499999999998</v>
      </c>
      <c r="J226" s="90">
        <f t="shared" si="129"/>
        <v>3.59653</v>
      </c>
      <c r="K226" s="90">
        <f t="shared" si="129"/>
        <v>3.7849499999999998</v>
      </c>
      <c r="L226" s="90">
        <f t="shared" si="129"/>
        <v>3.8833500000000001</v>
      </c>
      <c r="M226" s="90">
        <f t="shared" si="129"/>
        <v>3.91628</v>
      </c>
      <c r="N226" s="90">
        <f t="shared" si="129"/>
        <v>3.9322499999999998</v>
      </c>
      <c r="O226" s="90">
        <f t="shared" si="129"/>
        <v>3.93973</v>
      </c>
      <c r="P226" s="90">
        <f t="shared" si="129"/>
        <v>3.9317700000000002</v>
      </c>
      <c r="Q226" s="90">
        <f t="shared" si="129"/>
        <v>3.9344700000000001</v>
      </c>
      <c r="R226" s="90">
        <f t="shared" si="129"/>
        <v>3.9190999999999998</v>
      </c>
      <c r="S226" s="90">
        <f t="shared" si="129"/>
        <v>3.9138199999999999</v>
      </c>
      <c r="T226" s="90">
        <f t="shared" si="129"/>
        <v>4.0138800000000003</v>
      </c>
      <c r="U226" s="90">
        <f t="shared" si="129"/>
        <v>4.0408400000000002</v>
      </c>
      <c r="V226" s="90">
        <f t="shared" si="129"/>
        <v>4.0279299999999996</v>
      </c>
      <c r="W226" s="90">
        <f t="shared" si="129"/>
        <v>3.9323399999999999</v>
      </c>
      <c r="X226" s="90">
        <f t="shared" si="129"/>
        <v>3.9154100000000001</v>
      </c>
      <c r="Y226" s="90">
        <f t="shared" si="129"/>
        <v>3.8570199999999999</v>
      </c>
      <c r="Z226" s="90">
        <f t="shared" si="129"/>
        <v>3.74159</v>
      </c>
      <c r="AA226" s="90">
        <f t="shared" si="129"/>
        <v>3.4711599999999998</v>
      </c>
    </row>
    <row r="227" spans="1:27" ht="12.75" hidden="1" customHeight="1" outlineLevel="1" x14ac:dyDescent="0.2">
      <c r="A227" s="98" t="s">
        <v>1872</v>
      </c>
      <c r="B227" s="62" t="s">
        <v>236</v>
      </c>
      <c r="C227" s="42" t="s">
        <v>77</v>
      </c>
      <c r="D227" s="43">
        <v>1167.94</v>
      </c>
      <c r="E227" s="43">
        <v>1106.75</v>
      </c>
      <c r="F227" s="43">
        <v>1074.82</v>
      </c>
      <c r="G227" s="43">
        <v>1070.48</v>
      </c>
      <c r="H227" s="43">
        <v>1120</v>
      </c>
      <c r="I227" s="43">
        <v>1204.68</v>
      </c>
      <c r="J227" s="43">
        <v>1542.16</v>
      </c>
      <c r="K227" s="43">
        <v>1730.58</v>
      </c>
      <c r="L227" s="43">
        <v>1828.98</v>
      </c>
      <c r="M227" s="43">
        <v>1861.91</v>
      </c>
      <c r="N227" s="43">
        <v>1877.88</v>
      </c>
      <c r="O227" s="43">
        <v>1885.36</v>
      </c>
      <c r="P227" s="43">
        <v>1877.4</v>
      </c>
      <c r="Q227" s="43">
        <v>1880.1</v>
      </c>
      <c r="R227" s="43">
        <v>1864.73</v>
      </c>
      <c r="S227" s="43">
        <v>1859.45</v>
      </c>
      <c r="T227" s="43">
        <v>1959.51</v>
      </c>
      <c r="U227" s="43">
        <v>1986.47</v>
      </c>
      <c r="V227" s="43">
        <v>1973.56</v>
      </c>
      <c r="W227" s="43">
        <v>1877.97</v>
      </c>
      <c r="X227" s="43">
        <v>1861.04</v>
      </c>
      <c r="Y227" s="43">
        <v>1802.65</v>
      </c>
      <c r="Z227" s="43">
        <v>1687.22</v>
      </c>
      <c r="AA227" s="43">
        <v>1416.79</v>
      </c>
    </row>
    <row r="228" spans="1:27" ht="12.75" hidden="1" customHeight="1" outlineLevel="1" x14ac:dyDescent="0.2">
      <c r="A228" s="98" t="s">
        <v>1873</v>
      </c>
      <c r="B228" s="62" t="s">
        <v>88</v>
      </c>
      <c r="C228" s="42" t="s">
        <v>77</v>
      </c>
      <c r="D228" s="43">
        <f>$D$168</f>
        <v>1716.97</v>
      </c>
      <c r="E228" s="43">
        <f>$D$168</f>
        <v>1716.97</v>
      </c>
      <c r="F228" s="43">
        <f t="shared" ref="F228:AA228" si="130">$D$168</f>
        <v>1716.97</v>
      </c>
      <c r="G228" s="43">
        <f t="shared" si="130"/>
        <v>1716.97</v>
      </c>
      <c r="H228" s="43">
        <f t="shared" si="130"/>
        <v>1716.97</v>
      </c>
      <c r="I228" s="43">
        <f t="shared" si="130"/>
        <v>1716.97</v>
      </c>
      <c r="J228" s="43">
        <f t="shared" si="130"/>
        <v>1716.97</v>
      </c>
      <c r="K228" s="43">
        <f t="shared" si="130"/>
        <v>1716.97</v>
      </c>
      <c r="L228" s="43">
        <f t="shared" si="130"/>
        <v>1716.97</v>
      </c>
      <c r="M228" s="43">
        <f t="shared" si="130"/>
        <v>1716.97</v>
      </c>
      <c r="N228" s="43">
        <f t="shared" si="130"/>
        <v>1716.97</v>
      </c>
      <c r="O228" s="43">
        <f t="shared" si="130"/>
        <v>1716.97</v>
      </c>
      <c r="P228" s="43">
        <f t="shared" si="130"/>
        <v>1716.97</v>
      </c>
      <c r="Q228" s="43">
        <f t="shared" si="130"/>
        <v>1716.97</v>
      </c>
      <c r="R228" s="43">
        <f t="shared" si="130"/>
        <v>1716.97</v>
      </c>
      <c r="S228" s="43">
        <f t="shared" si="130"/>
        <v>1716.97</v>
      </c>
      <c r="T228" s="43">
        <f t="shared" si="130"/>
        <v>1716.97</v>
      </c>
      <c r="U228" s="43">
        <f t="shared" si="130"/>
        <v>1716.97</v>
      </c>
      <c r="V228" s="43">
        <f t="shared" si="130"/>
        <v>1716.97</v>
      </c>
      <c r="W228" s="43">
        <f t="shared" si="130"/>
        <v>1716.97</v>
      </c>
      <c r="X228" s="43">
        <f t="shared" si="130"/>
        <v>1716.97</v>
      </c>
      <c r="Y228" s="43">
        <f t="shared" si="130"/>
        <v>1716.97</v>
      </c>
      <c r="Z228" s="43">
        <f t="shared" si="130"/>
        <v>1716.97</v>
      </c>
      <c r="AA228" s="43">
        <f t="shared" si="130"/>
        <v>1716.97</v>
      </c>
    </row>
    <row r="229" spans="1:27" ht="12.75" hidden="1" customHeight="1" outlineLevel="1" x14ac:dyDescent="0.2">
      <c r="A229" s="98" t="s">
        <v>1874</v>
      </c>
      <c r="B229" s="62" t="s">
        <v>81</v>
      </c>
      <c r="C229" s="42" t="s">
        <v>77</v>
      </c>
      <c r="D229" s="43">
        <v>6.71</v>
      </c>
      <c r="E229" s="43">
        <v>6.71</v>
      </c>
      <c r="F229" s="43">
        <v>6.71</v>
      </c>
      <c r="G229" s="43">
        <v>6.71</v>
      </c>
      <c r="H229" s="43">
        <v>6.71</v>
      </c>
      <c r="I229" s="43">
        <v>6.71</v>
      </c>
      <c r="J229" s="43">
        <v>6.71</v>
      </c>
      <c r="K229" s="43">
        <v>6.71</v>
      </c>
      <c r="L229" s="43">
        <v>6.71</v>
      </c>
      <c r="M229" s="43">
        <v>6.71</v>
      </c>
      <c r="N229" s="43">
        <v>6.71</v>
      </c>
      <c r="O229" s="43">
        <v>6.71</v>
      </c>
      <c r="P229" s="43">
        <v>6.71</v>
      </c>
      <c r="Q229" s="43">
        <v>6.71</v>
      </c>
      <c r="R229" s="43">
        <v>6.71</v>
      </c>
      <c r="S229" s="43">
        <v>6.71</v>
      </c>
      <c r="T229" s="43">
        <v>6.71</v>
      </c>
      <c r="U229" s="43">
        <v>6.71</v>
      </c>
      <c r="V229" s="43">
        <v>6.71</v>
      </c>
      <c r="W229" s="43">
        <v>6.71</v>
      </c>
      <c r="X229" s="43">
        <v>6.71</v>
      </c>
      <c r="Y229" s="43">
        <v>6.71</v>
      </c>
      <c r="Z229" s="43">
        <v>6.71</v>
      </c>
      <c r="AA229" s="43">
        <v>6.71</v>
      </c>
    </row>
    <row r="230" spans="1:27" ht="12.75" hidden="1" customHeight="1" outlineLevel="1" x14ac:dyDescent="0.2">
      <c r="A230" s="98" t="s">
        <v>1875</v>
      </c>
      <c r="B230" s="62" t="s">
        <v>79</v>
      </c>
      <c r="C230" s="42" t="s">
        <v>77</v>
      </c>
      <c r="D230" s="43">
        <f>$D$11</f>
        <v>330.69</v>
      </c>
      <c r="E230" s="43">
        <f t="shared" ref="E230:AA230" si="131">$D$11</f>
        <v>330.69</v>
      </c>
      <c r="F230" s="43">
        <f t="shared" si="131"/>
        <v>330.69</v>
      </c>
      <c r="G230" s="43">
        <f t="shared" si="131"/>
        <v>330.69</v>
      </c>
      <c r="H230" s="43">
        <f t="shared" si="131"/>
        <v>330.69</v>
      </c>
      <c r="I230" s="43">
        <f t="shared" si="131"/>
        <v>330.69</v>
      </c>
      <c r="J230" s="43">
        <f t="shared" si="131"/>
        <v>330.69</v>
      </c>
      <c r="K230" s="43">
        <f t="shared" si="131"/>
        <v>330.69</v>
      </c>
      <c r="L230" s="43">
        <f t="shared" si="131"/>
        <v>330.69</v>
      </c>
      <c r="M230" s="43">
        <f t="shared" si="131"/>
        <v>330.69</v>
      </c>
      <c r="N230" s="43">
        <f t="shared" si="131"/>
        <v>330.69</v>
      </c>
      <c r="O230" s="43">
        <f t="shared" si="131"/>
        <v>330.69</v>
      </c>
      <c r="P230" s="43">
        <f t="shared" si="131"/>
        <v>330.69</v>
      </c>
      <c r="Q230" s="43">
        <f t="shared" si="131"/>
        <v>330.69</v>
      </c>
      <c r="R230" s="43">
        <f t="shared" si="131"/>
        <v>330.69</v>
      </c>
      <c r="S230" s="43">
        <f t="shared" si="131"/>
        <v>330.69</v>
      </c>
      <c r="T230" s="43">
        <f t="shared" si="131"/>
        <v>330.69</v>
      </c>
      <c r="U230" s="43">
        <f t="shared" si="131"/>
        <v>330.69</v>
      </c>
      <c r="V230" s="43">
        <f t="shared" si="131"/>
        <v>330.69</v>
      </c>
      <c r="W230" s="43">
        <f t="shared" si="131"/>
        <v>330.69</v>
      </c>
      <c r="X230" s="43">
        <f t="shared" si="131"/>
        <v>330.69</v>
      </c>
      <c r="Y230" s="43">
        <f t="shared" si="131"/>
        <v>330.69</v>
      </c>
      <c r="Z230" s="43">
        <f t="shared" si="131"/>
        <v>330.69</v>
      </c>
      <c r="AA230" s="43">
        <f t="shared" si="131"/>
        <v>330.69</v>
      </c>
    </row>
    <row r="231" spans="1:27" ht="12.75" customHeight="1" collapsed="1" x14ac:dyDescent="0.2">
      <c r="A231" s="97" t="s">
        <v>1876</v>
      </c>
      <c r="B231" s="27" t="str">
        <f>"14"&amp;"."&amp;$B$800&amp;"."&amp;$B$801</f>
        <v>14.01.2023</v>
      </c>
      <c r="C231" s="89" t="s">
        <v>74</v>
      </c>
      <c r="D231" s="90">
        <f>ROUND(((D232+D233+D235+D234)/1000),5)</f>
        <v>3.4718900000000001</v>
      </c>
      <c r="E231" s="90">
        <f>ROUND(((E232+E233+E235+E234)/1000),5)</f>
        <v>3.2970799999999998</v>
      </c>
      <c r="F231" s="90">
        <f>ROUND(((F232+F233+F235+F234)/1000),5)</f>
        <v>3.2654200000000002</v>
      </c>
      <c r="G231" s="90">
        <f t="shared" ref="G231:AA231" si="132">ROUND(((G232+G233+G235+G234)/1000),5)</f>
        <v>3.25502</v>
      </c>
      <c r="H231" s="90">
        <f t="shared" si="132"/>
        <v>3.2694700000000001</v>
      </c>
      <c r="I231" s="90">
        <f t="shared" si="132"/>
        <v>3.2990300000000001</v>
      </c>
      <c r="J231" s="90">
        <f t="shared" si="132"/>
        <v>3.3944800000000002</v>
      </c>
      <c r="K231" s="90">
        <f t="shared" si="132"/>
        <v>3.6728999999999998</v>
      </c>
      <c r="L231" s="90">
        <f t="shared" si="132"/>
        <v>3.7659899999999999</v>
      </c>
      <c r="M231" s="90">
        <f t="shared" si="132"/>
        <v>3.8930799999999999</v>
      </c>
      <c r="N231" s="90">
        <f t="shared" si="132"/>
        <v>3.9317700000000002</v>
      </c>
      <c r="O231" s="90">
        <f t="shared" si="132"/>
        <v>3.9409999999999998</v>
      </c>
      <c r="P231" s="90">
        <f t="shared" si="132"/>
        <v>3.9392299999999998</v>
      </c>
      <c r="Q231" s="90">
        <f t="shared" si="132"/>
        <v>3.93811</v>
      </c>
      <c r="R231" s="90">
        <f t="shared" si="132"/>
        <v>3.91255</v>
      </c>
      <c r="S231" s="90">
        <f t="shared" si="132"/>
        <v>3.91568</v>
      </c>
      <c r="T231" s="90">
        <f t="shared" si="132"/>
        <v>3.9338000000000002</v>
      </c>
      <c r="U231" s="90">
        <f t="shared" si="132"/>
        <v>3.9805299999999999</v>
      </c>
      <c r="V231" s="90">
        <f t="shared" si="132"/>
        <v>3.9726900000000001</v>
      </c>
      <c r="W231" s="90">
        <f t="shared" si="132"/>
        <v>3.9253900000000002</v>
      </c>
      <c r="X231" s="90">
        <f t="shared" si="132"/>
        <v>3.9291100000000001</v>
      </c>
      <c r="Y231" s="90">
        <f t="shared" si="132"/>
        <v>3.8054800000000002</v>
      </c>
      <c r="Z231" s="90">
        <f t="shared" si="132"/>
        <v>3.7319499999999999</v>
      </c>
      <c r="AA231" s="90">
        <f t="shared" si="132"/>
        <v>3.4808300000000001</v>
      </c>
    </row>
    <row r="232" spans="1:27" ht="12.75" hidden="1" customHeight="1" outlineLevel="1" x14ac:dyDescent="0.2">
      <c r="A232" s="98" t="s">
        <v>1877</v>
      </c>
      <c r="B232" s="62" t="s">
        <v>236</v>
      </c>
      <c r="C232" s="42" t="s">
        <v>77</v>
      </c>
      <c r="D232" s="43">
        <v>1417.52</v>
      </c>
      <c r="E232" s="43">
        <v>1242.71</v>
      </c>
      <c r="F232" s="43">
        <v>1211.05</v>
      </c>
      <c r="G232" s="43">
        <v>1200.6500000000001</v>
      </c>
      <c r="H232" s="43">
        <v>1215.0999999999999</v>
      </c>
      <c r="I232" s="43">
        <v>1244.6600000000001</v>
      </c>
      <c r="J232" s="43">
        <v>1340.11</v>
      </c>
      <c r="K232" s="43">
        <v>1618.53</v>
      </c>
      <c r="L232" s="43">
        <v>1711.62</v>
      </c>
      <c r="M232" s="43">
        <v>1838.71</v>
      </c>
      <c r="N232" s="43">
        <v>1877.4</v>
      </c>
      <c r="O232" s="43">
        <v>1886.63</v>
      </c>
      <c r="P232" s="43">
        <v>1884.86</v>
      </c>
      <c r="Q232" s="43">
        <v>1883.74</v>
      </c>
      <c r="R232" s="43">
        <v>1858.18</v>
      </c>
      <c r="S232" s="43">
        <v>1861.31</v>
      </c>
      <c r="T232" s="43">
        <v>1879.43</v>
      </c>
      <c r="U232" s="43">
        <v>1926.16</v>
      </c>
      <c r="V232" s="43">
        <v>1918.32</v>
      </c>
      <c r="W232" s="43">
        <v>1871.02</v>
      </c>
      <c r="X232" s="43">
        <v>1874.74</v>
      </c>
      <c r="Y232" s="43">
        <v>1751.11</v>
      </c>
      <c r="Z232" s="43">
        <v>1677.58</v>
      </c>
      <c r="AA232" s="43">
        <v>1426.46</v>
      </c>
    </row>
    <row r="233" spans="1:27" ht="12.75" hidden="1" customHeight="1" outlineLevel="1" x14ac:dyDescent="0.2">
      <c r="A233" s="98" t="s">
        <v>1878</v>
      </c>
      <c r="B233" s="62" t="s">
        <v>88</v>
      </c>
      <c r="C233" s="42" t="s">
        <v>77</v>
      </c>
      <c r="D233" s="43">
        <f>$D$168</f>
        <v>1716.97</v>
      </c>
      <c r="E233" s="43">
        <f>$D$168</f>
        <v>1716.97</v>
      </c>
      <c r="F233" s="43">
        <f t="shared" ref="F233:AA233" si="133">$D$168</f>
        <v>1716.97</v>
      </c>
      <c r="G233" s="43">
        <f t="shared" si="133"/>
        <v>1716.97</v>
      </c>
      <c r="H233" s="43">
        <f t="shared" si="133"/>
        <v>1716.97</v>
      </c>
      <c r="I233" s="43">
        <f t="shared" si="133"/>
        <v>1716.97</v>
      </c>
      <c r="J233" s="43">
        <f t="shared" si="133"/>
        <v>1716.97</v>
      </c>
      <c r="K233" s="43">
        <f t="shared" si="133"/>
        <v>1716.97</v>
      </c>
      <c r="L233" s="43">
        <f t="shared" si="133"/>
        <v>1716.97</v>
      </c>
      <c r="M233" s="43">
        <f t="shared" si="133"/>
        <v>1716.97</v>
      </c>
      <c r="N233" s="43">
        <f t="shared" si="133"/>
        <v>1716.97</v>
      </c>
      <c r="O233" s="43">
        <f t="shared" si="133"/>
        <v>1716.97</v>
      </c>
      <c r="P233" s="43">
        <f t="shared" si="133"/>
        <v>1716.97</v>
      </c>
      <c r="Q233" s="43">
        <f t="shared" si="133"/>
        <v>1716.97</v>
      </c>
      <c r="R233" s="43">
        <f t="shared" si="133"/>
        <v>1716.97</v>
      </c>
      <c r="S233" s="43">
        <f t="shared" si="133"/>
        <v>1716.97</v>
      </c>
      <c r="T233" s="43">
        <f t="shared" si="133"/>
        <v>1716.97</v>
      </c>
      <c r="U233" s="43">
        <f t="shared" si="133"/>
        <v>1716.97</v>
      </c>
      <c r="V233" s="43">
        <f t="shared" si="133"/>
        <v>1716.97</v>
      </c>
      <c r="W233" s="43">
        <f t="shared" si="133"/>
        <v>1716.97</v>
      </c>
      <c r="X233" s="43">
        <f t="shared" si="133"/>
        <v>1716.97</v>
      </c>
      <c r="Y233" s="43">
        <f t="shared" si="133"/>
        <v>1716.97</v>
      </c>
      <c r="Z233" s="43">
        <f t="shared" si="133"/>
        <v>1716.97</v>
      </c>
      <c r="AA233" s="43">
        <f t="shared" si="133"/>
        <v>1716.97</v>
      </c>
    </row>
    <row r="234" spans="1:27" ht="12.75" hidden="1" customHeight="1" outlineLevel="1" x14ac:dyDescent="0.2">
      <c r="A234" s="98" t="s">
        <v>1879</v>
      </c>
      <c r="B234" s="62" t="s">
        <v>81</v>
      </c>
      <c r="C234" s="42" t="s">
        <v>77</v>
      </c>
      <c r="D234" s="43">
        <v>6.71</v>
      </c>
      <c r="E234" s="43">
        <v>6.71</v>
      </c>
      <c r="F234" s="43">
        <v>6.71</v>
      </c>
      <c r="G234" s="43">
        <v>6.71</v>
      </c>
      <c r="H234" s="43">
        <v>6.71</v>
      </c>
      <c r="I234" s="43">
        <v>6.71</v>
      </c>
      <c r="J234" s="43">
        <v>6.71</v>
      </c>
      <c r="K234" s="43">
        <v>6.71</v>
      </c>
      <c r="L234" s="43">
        <v>6.71</v>
      </c>
      <c r="M234" s="43">
        <v>6.71</v>
      </c>
      <c r="N234" s="43">
        <v>6.71</v>
      </c>
      <c r="O234" s="43">
        <v>6.71</v>
      </c>
      <c r="P234" s="43">
        <v>6.71</v>
      </c>
      <c r="Q234" s="43">
        <v>6.71</v>
      </c>
      <c r="R234" s="43">
        <v>6.71</v>
      </c>
      <c r="S234" s="43">
        <v>6.71</v>
      </c>
      <c r="T234" s="43">
        <v>6.71</v>
      </c>
      <c r="U234" s="43">
        <v>6.71</v>
      </c>
      <c r="V234" s="43">
        <v>6.71</v>
      </c>
      <c r="W234" s="43">
        <v>6.71</v>
      </c>
      <c r="X234" s="43">
        <v>6.71</v>
      </c>
      <c r="Y234" s="43">
        <v>6.71</v>
      </c>
      <c r="Z234" s="43">
        <v>6.71</v>
      </c>
      <c r="AA234" s="43">
        <v>6.71</v>
      </c>
    </row>
    <row r="235" spans="1:27" ht="12.75" hidden="1" customHeight="1" outlineLevel="1" x14ac:dyDescent="0.2">
      <c r="A235" s="98" t="s">
        <v>1880</v>
      </c>
      <c r="B235" s="62" t="s">
        <v>79</v>
      </c>
      <c r="C235" s="42" t="s">
        <v>77</v>
      </c>
      <c r="D235" s="43">
        <f>$D$11</f>
        <v>330.69</v>
      </c>
      <c r="E235" s="43">
        <f t="shared" ref="E235:AA235" si="134">$D$11</f>
        <v>330.69</v>
      </c>
      <c r="F235" s="43">
        <f t="shared" si="134"/>
        <v>330.69</v>
      </c>
      <c r="G235" s="43">
        <f t="shared" si="134"/>
        <v>330.69</v>
      </c>
      <c r="H235" s="43">
        <f t="shared" si="134"/>
        <v>330.69</v>
      </c>
      <c r="I235" s="43">
        <f t="shared" si="134"/>
        <v>330.69</v>
      </c>
      <c r="J235" s="43">
        <f t="shared" si="134"/>
        <v>330.69</v>
      </c>
      <c r="K235" s="43">
        <f t="shared" si="134"/>
        <v>330.69</v>
      </c>
      <c r="L235" s="43">
        <f t="shared" si="134"/>
        <v>330.69</v>
      </c>
      <c r="M235" s="43">
        <f t="shared" si="134"/>
        <v>330.69</v>
      </c>
      <c r="N235" s="43">
        <f t="shared" si="134"/>
        <v>330.69</v>
      </c>
      <c r="O235" s="43">
        <f t="shared" si="134"/>
        <v>330.69</v>
      </c>
      <c r="P235" s="43">
        <f t="shared" si="134"/>
        <v>330.69</v>
      </c>
      <c r="Q235" s="43">
        <f t="shared" si="134"/>
        <v>330.69</v>
      </c>
      <c r="R235" s="43">
        <f t="shared" si="134"/>
        <v>330.69</v>
      </c>
      <c r="S235" s="43">
        <f t="shared" si="134"/>
        <v>330.69</v>
      </c>
      <c r="T235" s="43">
        <f t="shared" si="134"/>
        <v>330.69</v>
      </c>
      <c r="U235" s="43">
        <f t="shared" si="134"/>
        <v>330.69</v>
      </c>
      <c r="V235" s="43">
        <f t="shared" si="134"/>
        <v>330.69</v>
      </c>
      <c r="W235" s="43">
        <f t="shared" si="134"/>
        <v>330.69</v>
      </c>
      <c r="X235" s="43">
        <f t="shared" si="134"/>
        <v>330.69</v>
      </c>
      <c r="Y235" s="43">
        <f t="shared" si="134"/>
        <v>330.69</v>
      </c>
      <c r="Z235" s="43">
        <f t="shared" si="134"/>
        <v>330.69</v>
      </c>
      <c r="AA235" s="43">
        <f t="shared" si="134"/>
        <v>330.69</v>
      </c>
    </row>
    <row r="236" spans="1:27" ht="12.75" customHeight="1" collapsed="1" x14ac:dyDescent="0.2">
      <c r="A236" s="97" t="s">
        <v>1881</v>
      </c>
      <c r="B236" s="27" t="str">
        <f>"15"&amp;"."&amp;$B$800&amp;"."&amp;$B$801</f>
        <v>15.01.2023</v>
      </c>
      <c r="C236" s="89" t="s">
        <v>74</v>
      </c>
      <c r="D236" s="90">
        <f>ROUND(((D237+D238+D240+D239)/1000),5)</f>
        <v>3.3109099999999998</v>
      </c>
      <c r="E236" s="90">
        <f>ROUND(((E237+E238+E240+E239)/1000),5)</f>
        <v>3.2531699999999999</v>
      </c>
      <c r="F236" s="90">
        <f>ROUND(((F237+F238+F240+F239)/1000),5)</f>
        <v>3.1835900000000001</v>
      </c>
      <c r="G236" s="90">
        <f t="shared" ref="G236:AA236" si="135">ROUND(((G237+G238+G240+G239)/1000),5)</f>
        <v>3.17808</v>
      </c>
      <c r="H236" s="90">
        <f t="shared" si="135"/>
        <v>3.18249</v>
      </c>
      <c r="I236" s="90">
        <f t="shared" si="135"/>
        <v>3.23149</v>
      </c>
      <c r="J236" s="90">
        <f t="shared" si="135"/>
        <v>3.2438699999999998</v>
      </c>
      <c r="K236" s="90">
        <f t="shared" si="135"/>
        <v>3.4426000000000001</v>
      </c>
      <c r="L236" s="90">
        <f t="shared" si="135"/>
        <v>3.6911</v>
      </c>
      <c r="M236" s="90">
        <f t="shared" si="135"/>
        <v>3.7635700000000001</v>
      </c>
      <c r="N236" s="90">
        <f t="shared" si="135"/>
        <v>3.8323999999999998</v>
      </c>
      <c r="O236" s="90">
        <f t="shared" si="135"/>
        <v>3.85256</v>
      </c>
      <c r="P236" s="90">
        <f t="shared" si="135"/>
        <v>3.8555799999999998</v>
      </c>
      <c r="Q236" s="90">
        <f t="shared" si="135"/>
        <v>3.85771</v>
      </c>
      <c r="R236" s="90">
        <f t="shared" si="135"/>
        <v>3.8266900000000001</v>
      </c>
      <c r="S236" s="90">
        <f t="shared" si="135"/>
        <v>3.8354599999999999</v>
      </c>
      <c r="T236" s="90">
        <f t="shared" si="135"/>
        <v>3.8864200000000002</v>
      </c>
      <c r="U236" s="90">
        <f t="shared" si="135"/>
        <v>3.9483100000000002</v>
      </c>
      <c r="V236" s="90">
        <f t="shared" si="135"/>
        <v>3.9532799999999999</v>
      </c>
      <c r="W236" s="90">
        <f t="shared" si="135"/>
        <v>3.8822399999999999</v>
      </c>
      <c r="X236" s="90">
        <f t="shared" si="135"/>
        <v>3.8753799999999998</v>
      </c>
      <c r="Y236" s="90">
        <f t="shared" si="135"/>
        <v>3.78965</v>
      </c>
      <c r="Z236" s="90">
        <f t="shared" si="135"/>
        <v>3.7212299999999998</v>
      </c>
      <c r="AA236" s="90">
        <f t="shared" si="135"/>
        <v>3.4581200000000001</v>
      </c>
    </row>
    <row r="237" spans="1:27" ht="12.75" hidden="1" customHeight="1" outlineLevel="1" x14ac:dyDescent="0.2">
      <c r="A237" s="98" t="s">
        <v>1882</v>
      </c>
      <c r="B237" s="62" t="s">
        <v>236</v>
      </c>
      <c r="C237" s="42" t="s">
        <v>77</v>
      </c>
      <c r="D237" s="43">
        <v>1256.54</v>
      </c>
      <c r="E237" s="43">
        <v>1198.8</v>
      </c>
      <c r="F237" s="43">
        <v>1129.22</v>
      </c>
      <c r="G237" s="43">
        <v>1123.71</v>
      </c>
      <c r="H237" s="43">
        <v>1128.1199999999999</v>
      </c>
      <c r="I237" s="43">
        <v>1177.1199999999999</v>
      </c>
      <c r="J237" s="43">
        <v>1189.5</v>
      </c>
      <c r="K237" s="43">
        <v>1388.23</v>
      </c>
      <c r="L237" s="43">
        <v>1636.73</v>
      </c>
      <c r="M237" s="43">
        <v>1709.2</v>
      </c>
      <c r="N237" s="43">
        <v>1778.03</v>
      </c>
      <c r="O237" s="43">
        <v>1798.19</v>
      </c>
      <c r="P237" s="43">
        <v>1801.21</v>
      </c>
      <c r="Q237" s="43">
        <v>1803.34</v>
      </c>
      <c r="R237" s="43">
        <v>1772.32</v>
      </c>
      <c r="S237" s="43">
        <v>1781.09</v>
      </c>
      <c r="T237" s="43">
        <v>1832.05</v>
      </c>
      <c r="U237" s="43">
        <v>1893.94</v>
      </c>
      <c r="V237" s="43">
        <v>1898.91</v>
      </c>
      <c r="W237" s="43">
        <v>1827.87</v>
      </c>
      <c r="X237" s="43">
        <v>1821.01</v>
      </c>
      <c r="Y237" s="43">
        <v>1735.28</v>
      </c>
      <c r="Z237" s="43">
        <v>1666.86</v>
      </c>
      <c r="AA237" s="43">
        <v>1403.75</v>
      </c>
    </row>
    <row r="238" spans="1:27" ht="12.75" hidden="1" customHeight="1" outlineLevel="1" x14ac:dyDescent="0.2">
      <c r="A238" s="98" t="s">
        <v>1883</v>
      </c>
      <c r="B238" s="62" t="s">
        <v>88</v>
      </c>
      <c r="C238" s="42" t="s">
        <v>77</v>
      </c>
      <c r="D238" s="43">
        <f>$D$168</f>
        <v>1716.97</v>
      </c>
      <c r="E238" s="43">
        <f>$D$168</f>
        <v>1716.97</v>
      </c>
      <c r="F238" s="43">
        <f t="shared" ref="F238:AA238" si="136">$D$168</f>
        <v>1716.97</v>
      </c>
      <c r="G238" s="43">
        <f t="shared" si="136"/>
        <v>1716.97</v>
      </c>
      <c r="H238" s="43">
        <f t="shared" si="136"/>
        <v>1716.97</v>
      </c>
      <c r="I238" s="43">
        <f t="shared" si="136"/>
        <v>1716.97</v>
      </c>
      <c r="J238" s="43">
        <f t="shared" si="136"/>
        <v>1716.97</v>
      </c>
      <c r="K238" s="43">
        <f t="shared" si="136"/>
        <v>1716.97</v>
      </c>
      <c r="L238" s="43">
        <f t="shared" si="136"/>
        <v>1716.97</v>
      </c>
      <c r="M238" s="43">
        <f t="shared" si="136"/>
        <v>1716.97</v>
      </c>
      <c r="N238" s="43">
        <f t="shared" si="136"/>
        <v>1716.97</v>
      </c>
      <c r="O238" s="43">
        <f t="shared" si="136"/>
        <v>1716.97</v>
      </c>
      <c r="P238" s="43">
        <f t="shared" si="136"/>
        <v>1716.97</v>
      </c>
      <c r="Q238" s="43">
        <f t="shared" si="136"/>
        <v>1716.97</v>
      </c>
      <c r="R238" s="43">
        <f t="shared" si="136"/>
        <v>1716.97</v>
      </c>
      <c r="S238" s="43">
        <f t="shared" si="136"/>
        <v>1716.97</v>
      </c>
      <c r="T238" s="43">
        <f t="shared" si="136"/>
        <v>1716.97</v>
      </c>
      <c r="U238" s="43">
        <f t="shared" si="136"/>
        <v>1716.97</v>
      </c>
      <c r="V238" s="43">
        <f t="shared" si="136"/>
        <v>1716.97</v>
      </c>
      <c r="W238" s="43">
        <f t="shared" si="136"/>
        <v>1716.97</v>
      </c>
      <c r="X238" s="43">
        <f t="shared" si="136"/>
        <v>1716.97</v>
      </c>
      <c r="Y238" s="43">
        <f t="shared" si="136"/>
        <v>1716.97</v>
      </c>
      <c r="Z238" s="43">
        <f t="shared" si="136"/>
        <v>1716.97</v>
      </c>
      <c r="AA238" s="43">
        <f t="shared" si="136"/>
        <v>1716.97</v>
      </c>
    </row>
    <row r="239" spans="1:27" ht="12.75" hidden="1" customHeight="1" outlineLevel="1" x14ac:dyDescent="0.2">
      <c r="A239" s="98" t="s">
        <v>1884</v>
      </c>
      <c r="B239" s="62" t="s">
        <v>81</v>
      </c>
      <c r="C239" s="42" t="s">
        <v>77</v>
      </c>
      <c r="D239" s="43">
        <v>6.71</v>
      </c>
      <c r="E239" s="43">
        <v>6.71</v>
      </c>
      <c r="F239" s="43">
        <v>6.71</v>
      </c>
      <c r="G239" s="43">
        <v>6.71</v>
      </c>
      <c r="H239" s="43">
        <v>6.71</v>
      </c>
      <c r="I239" s="43">
        <v>6.71</v>
      </c>
      <c r="J239" s="43">
        <v>6.71</v>
      </c>
      <c r="K239" s="43">
        <v>6.71</v>
      </c>
      <c r="L239" s="43">
        <v>6.71</v>
      </c>
      <c r="M239" s="43">
        <v>6.71</v>
      </c>
      <c r="N239" s="43">
        <v>6.71</v>
      </c>
      <c r="O239" s="43">
        <v>6.71</v>
      </c>
      <c r="P239" s="43">
        <v>6.71</v>
      </c>
      <c r="Q239" s="43">
        <v>6.71</v>
      </c>
      <c r="R239" s="43">
        <v>6.71</v>
      </c>
      <c r="S239" s="43">
        <v>6.71</v>
      </c>
      <c r="T239" s="43">
        <v>6.71</v>
      </c>
      <c r="U239" s="43">
        <v>6.71</v>
      </c>
      <c r="V239" s="43">
        <v>6.71</v>
      </c>
      <c r="W239" s="43">
        <v>6.71</v>
      </c>
      <c r="X239" s="43">
        <v>6.71</v>
      </c>
      <c r="Y239" s="43">
        <v>6.71</v>
      </c>
      <c r="Z239" s="43">
        <v>6.71</v>
      </c>
      <c r="AA239" s="43">
        <v>6.71</v>
      </c>
    </row>
    <row r="240" spans="1:27" ht="12.75" hidden="1" customHeight="1" outlineLevel="1" x14ac:dyDescent="0.2">
      <c r="A240" s="98" t="s">
        <v>1885</v>
      </c>
      <c r="B240" s="62" t="s">
        <v>79</v>
      </c>
      <c r="C240" s="42" t="s">
        <v>77</v>
      </c>
      <c r="D240" s="43">
        <f>$D$11</f>
        <v>330.69</v>
      </c>
      <c r="E240" s="43">
        <f t="shared" ref="E240:AA240" si="137">$D$11</f>
        <v>330.69</v>
      </c>
      <c r="F240" s="43">
        <f t="shared" si="137"/>
        <v>330.69</v>
      </c>
      <c r="G240" s="43">
        <f t="shared" si="137"/>
        <v>330.69</v>
      </c>
      <c r="H240" s="43">
        <f t="shared" si="137"/>
        <v>330.69</v>
      </c>
      <c r="I240" s="43">
        <f t="shared" si="137"/>
        <v>330.69</v>
      </c>
      <c r="J240" s="43">
        <f t="shared" si="137"/>
        <v>330.69</v>
      </c>
      <c r="K240" s="43">
        <f t="shared" si="137"/>
        <v>330.69</v>
      </c>
      <c r="L240" s="43">
        <f t="shared" si="137"/>
        <v>330.69</v>
      </c>
      <c r="M240" s="43">
        <f t="shared" si="137"/>
        <v>330.69</v>
      </c>
      <c r="N240" s="43">
        <f t="shared" si="137"/>
        <v>330.69</v>
      </c>
      <c r="O240" s="43">
        <f t="shared" si="137"/>
        <v>330.69</v>
      </c>
      <c r="P240" s="43">
        <f t="shared" si="137"/>
        <v>330.69</v>
      </c>
      <c r="Q240" s="43">
        <f t="shared" si="137"/>
        <v>330.69</v>
      </c>
      <c r="R240" s="43">
        <f t="shared" si="137"/>
        <v>330.69</v>
      </c>
      <c r="S240" s="43">
        <f t="shared" si="137"/>
        <v>330.69</v>
      </c>
      <c r="T240" s="43">
        <f t="shared" si="137"/>
        <v>330.69</v>
      </c>
      <c r="U240" s="43">
        <f t="shared" si="137"/>
        <v>330.69</v>
      </c>
      <c r="V240" s="43">
        <f t="shared" si="137"/>
        <v>330.69</v>
      </c>
      <c r="W240" s="43">
        <f t="shared" si="137"/>
        <v>330.69</v>
      </c>
      <c r="X240" s="43">
        <f t="shared" si="137"/>
        <v>330.69</v>
      </c>
      <c r="Y240" s="43">
        <f t="shared" si="137"/>
        <v>330.69</v>
      </c>
      <c r="Z240" s="43">
        <f t="shared" si="137"/>
        <v>330.69</v>
      </c>
      <c r="AA240" s="43">
        <f t="shared" si="137"/>
        <v>330.69</v>
      </c>
    </row>
    <row r="241" spans="1:27" ht="12.75" customHeight="1" collapsed="1" x14ac:dyDescent="0.2">
      <c r="A241" s="97" t="s">
        <v>1886</v>
      </c>
      <c r="B241" s="27" t="str">
        <f>"16"&amp;"."&amp;$B$800&amp;"."&amp;$B$801</f>
        <v>16.01.2023</v>
      </c>
      <c r="C241" s="89" t="s">
        <v>74</v>
      </c>
      <c r="D241" s="90">
        <f>ROUND(((D242+D243+D245+D244)/1000),5)</f>
        <v>3.3065799999999999</v>
      </c>
      <c r="E241" s="90">
        <f>ROUND(((E242+E243+E245+E244)/1000),5)</f>
        <v>3.2471199999999998</v>
      </c>
      <c r="F241" s="90">
        <f>ROUND(((F242+F243+F245+F244)/1000),5)</f>
        <v>3.18486</v>
      </c>
      <c r="G241" s="90">
        <f t="shared" ref="G241:AA241" si="138">ROUND(((G242+G243+G245+G244)/1000),5)</f>
        <v>3.1758500000000001</v>
      </c>
      <c r="H241" s="90">
        <f t="shared" si="138"/>
        <v>3.2075900000000002</v>
      </c>
      <c r="I241" s="90">
        <f t="shared" si="138"/>
        <v>3.3010100000000002</v>
      </c>
      <c r="J241" s="90">
        <f t="shared" si="138"/>
        <v>3.5926499999999999</v>
      </c>
      <c r="K241" s="90">
        <f t="shared" si="138"/>
        <v>3.7634799999999999</v>
      </c>
      <c r="L241" s="90">
        <f t="shared" si="138"/>
        <v>3.9693399999999999</v>
      </c>
      <c r="M241" s="90">
        <f t="shared" si="138"/>
        <v>4.0118299999999998</v>
      </c>
      <c r="N241" s="90">
        <f t="shared" si="138"/>
        <v>4.03749</v>
      </c>
      <c r="O241" s="90">
        <f t="shared" si="138"/>
        <v>4.0492299999999997</v>
      </c>
      <c r="P241" s="90">
        <f t="shared" si="138"/>
        <v>4.05044</v>
      </c>
      <c r="Q241" s="90">
        <f t="shared" si="138"/>
        <v>4.0643399999999996</v>
      </c>
      <c r="R241" s="90">
        <f t="shared" si="138"/>
        <v>4.0214699999999999</v>
      </c>
      <c r="S241" s="90">
        <f t="shared" si="138"/>
        <v>4.0168200000000001</v>
      </c>
      <c r="T241" s="90">
        <f t="shared" si="138"/>
        <v>4.0453000000000001</v>
      </c>
      <c r="U241" s="90">
        <f t="shared" si="138"/>
        <v>4.0823999999999998</v>
      </c>
      <c r="V241" s="90">
        <f t="shared" si="138"/>
        <v>4.0020800000000003</v>
      </c>
      <c r="W241" s="90">
        <f t="shared" si="138"/>
        <v>4.0299399999999999</v>
      </c>
      <c r="X241" s="90">
        <f t="shared" si="138"/>
        <v>3.93737</v>
      </c>
      <c r="Y241" s="90">
        <f t="shared" si="138"/>
        <v>3.8199700000000001</v>
      </c>
      <c r="Z241" s="90">
        <f t="shared" si="138"/>
        <v>3.68269</v>
      </c>
      <c r="AA241" s="90">
        <f t="shared" si="138"/>
        <v>3.31277</v>
      </c>
    </row>
    <row r="242" spans="1:27" ht="12.75" hidden="1" customHeight="1" outlineLevel="1" x14ac:dyDescent="0.2">
      <c r="A242" s="98" t="s">
        <v>1887</v>
      </c>
      <c r="B242" s="62" t="s">
        <v>236</v>
      </c>
      <c r="C242" s="42" t="s">
        <v>77</v>
      </c>
      <c r="D242" s="43">
        <v>1252.21</v>
      </c>
      <c r="E242" s="43">
        <v>1192.75</v>
      </c>
      <c r="F242" s="43">
        <v>1130.49</v>
      </c>
      <c r="G242" s="43">
        <v>1121.48</v>
      </c>
      <c r="H242" s="43">
        <v>1153.22</v>
      </c>
      <c r="I242" s="43">
        <v>1246.6400000000001</v>
      </c>
      <c r="J242" s="43">
        <v>1538.28</v>
      </c>
      <c r="K242" s="43">
        <v>1709.11</v>
      </c>
      <c r="L242" s="43">
        <v>1914.97</v>
      </c>
      <c r="M242" s="43">
        <v>1957.46</v>
      </c>
      <c r="N242" s="43">
        <v>1983.12</v>
      </c>
      <c r="O242" s="43">
        <v>1994.86</v>
      </c>
      <c r="P242" s="43">
        <v>1996.07</v>
      </c>
      <c r="Q242" s="43">
        <v>2009.97</v>
      </c>
      <c r="R242" s="43">
        <v>1967.1</v>
      </c>
      <c r="S242" s="43">
        <v>1962.45</v>
      </c>
      <c r="T242" s="43">
        <v>1990.93</v>
      </c>
      <c r="U242" s="43">
        <v>2028.03</v>
      </c>
      <c r="V242" s="43">
        <v>1947.71</v>
      </c>
      <c r="W242" s="43">
        <v>1975.57</v>
      </c>
      <c r="X242" s="43">
        <v>1883</v>
      </c>
      <c r="Y242" s="43">
        <v>1765.6</v>
      </c>
      <c r="Z242" s="43">
        <v>1628.32</v>
      </c>
      <c r="AA242" s="43">
        <v>1258.4000000000001</v>
      </c>
    </row>
    <row r="243" spans="1:27" ht="12.75" hidden="1" customHeight="1" outlineLevel="1" x14ac:dyDescent="0.2">
      <c r="A243" s="98" t="s">
        <v>1888</v>
      </c>
      <c r="B243" s="62" t="s">
        <v>88</v>
      </c>
      <c r="C243" s="42" t="s">
        <v>77</v>
      </c>
      <c r="D243" s="43">
        <f>$D$168</f>
        <v>1716.97</v>
      </c>
      <c r="E243" s="43">
        <f>$D$168</f>
        <v>1716.97</v>
      </c>
      <c r="F243" s="43">
        <f t="shared" ref="F243:AA243" si="139">$D$168</f>
        <v>1716.97</v>
      </c>
      <c r="G243" s="43">
        <f t="shared" si="139"/>
        <v>1716.97</v>
      </c>
      <c r="H243" s="43">
        <f t="shared" si="139"/>
        <v>1716.97</v>
      </c>
      <c r="I243" s="43">
        <f t="shared" si="139"/>
        <v>1716.97</v>
      </c>
      <c r="J243" s="43">
        <f t="shared" si="139"/>
        <v>1716.97</v>
      </c>
      <c r="K243" s="43">
        <f t="shared" si="139"/>
        <v>1716.97</v>
      </c>
      <c r="L243" s="43">
        <f t="shared" si="139"/>
        <v>1716.97</v>
      </c>
      <c r="M243" s="43">
        <f t="shared" si="139"/>
        <v>1716.97</v>
      </c>
      <c r="N243" s="43">
        <f t="shared" si="139"/>
        <v>1716.97</v>
      </c>
      <c r="O243" s="43">
        <f t="shared" si="139"/>
        <v>1716.97</v>
      </c>
      <c r="P243" s="43">
        <f t="shared" si="139"/>
        <v>1716.97</v>
      </c>
      <c r="Q243" s="43">
        <f t="shared" si="139"/>
        <v>1716.97</v>
      </c>
      <c r="R243" s="43">
        <f t="shared" si="139"/>
        <v>1716.97</v>
      </c>
      <c r="S243" s="43">
        <f t="shared" si="139"/>
        <v>1716.97</v>
      </c>
      <c r="T243" s="43">
        <f t="shared" si="139"/>
        <v>1716.97</v>
      </c>
      <c r="U243" s="43">
        <f t="shared" si="139"/>
        <v>1716.97</v>
      </c>
      <c r="V243" s="43">
        <f t="shared" si="139"/>
        <v>1716.97</v>
      </c>
      <c r="W243" s="43">
        <f t="shared" si="139"/>
        <v>1716.97</v>
      </c>
      <c r="X243" s="43">
        <f t="shared" si="139"/>
        <v>1716.97</v>
      </c>
      <c r="Y243" s="43">
        <f t="shared" si="139"/>
        <v>1716.97</v>
      </c>
      <c r="Z243" s="43">
        <f t="shared" si="139"/>
        <v>1716.97</v>
      </c>
      <c r="AA243" s="43">
        <f t="shared" si="139"/>
        <v>1716.97</v>
      </c>
    </row>
    <row r="244" spans="1:27" ht="12.75" hidden="1" customHeight="1" outlineLevel="1" x14ac:dyDescent="0.2">
      <c r="A244" s="98" t="s">
        <v>1889</v>
      </c>
      <c r="B244" s="62" t="s">
        <v>81</v>
      </c>
      <c r="C244" s="42" t="s">
        <v>77</v>
      </c>
      <c r="D244" s="43">
        <v>6.71</v>
      </c>
      <c r="E244" s="43">
        <v>6.71</v>
      </c>
      <c r="F244" s="43">
        <v>6.71</v>
      </c>
      <c r="G244" s="43">
        <v>6.71</v>
      </c>
      <c r="H244" s="43">
        <v>6.71</v>
      </c>
      <c r="I244" s="43">
        <v>6.71</v>
      </c>
      <c r="J244" s="43">
        <v>6.71</v>
      </c>
      <c r="K244" s="43">
        <v>6.71</v>
      </c>
      <c r="L244" s="43">
        <v>6.71</v>
      </c>
      <c r="M244" s="43">
        <v>6.71</v>
      </c>
      <c r="N244" s="43">
        <v>6.71</v>
      </c>
      <c r="O244" s="43">
        <v>6.71</v>
      </c>
      <c r="P244" s="43">
        <v>6.71</v>
      </c>
      <c r="Q244" s="43">
        <v>6.71</v>
      </c>
      <c r="R244" s="43">
        <v>6.71</v>
      </c>
      <c r="S244" s="43">
        <v>6.71</v>
      </c>
      <c r="T244" s="43">
        <v>6.71</v>
      </c>
      <c r="U244" s="43">
        <v>6.71</v>
      </c>
      <c r="V244" s="43">
        <v>6.71</v>
      </c>
      <c r="W244" s="43">
        <v>6.71</v>
      </c>
      <c r="X244" s="43">
        <v>6.71</v>
      </c>
      <c r="Y244" s="43">
        <v>6.71</v>
      </c>
      <c r="Z244" s="43">
        <v>6.71</v>
      </c>
      <c r="AA244" s="43">
        <v>6.71</v>
      </c>
    </row>
    <row r="245" spans="1:27" ht="12.75" hidden="1" customHeight="1" outlineLevel="1" x14ac:dyDescent="0.2">
      <c r="A245" s="98" t="s">
        <v>1890</v>
      </c>
      <c r="B245" s="62" t="s">
        <v>79</v>
      </c>
      <c r="C245" s="42" t="s">
        <v>77</v>
      </c>
      <c r="D245" s="43">
        <f>$D$11</f>
        <v>330.69</v>
      </c>
      <c r="E245" s="43">
        <f t="shared" ref="E245:AA245" si="140">$D$11</f>
        <v>330.69</v>
      </c>
      <c r="F245" s="43">
        <f t="shared" si="140"/>
        <v>330.69</v>
      </c>
      <c r="G245" s="43">
        <f t="shared" si="140"/>
        <v>330.69</v>
      </c>
      <c r="H245" s="43">
        <f t="shared" si="140"/>
        <v>330.69</v>
      </c>
      <c r="I245" s="43">
        <f t="shared" si="140"/>
        <v>330.69</v>
      </c>
      <c r="J245" s="43">
        <f t="shared" si="140"/>
        <v>330.69</v>
      </c>
      <c r="K245" s="43">
        <f t="shared" si="140"/>
        <v>330.69</v>
      </c>
      <c r="L245" s="43">
        <f t="shared" si="140"/>
        <v>330.69</v>
      </c>
      <c r="M245" s="43">
        <f t="shared" si="140"/>
        <v>330.69</v>
      </c>
      <c r="N245" s="43">
        <f t="shared" si="140"/>
        <v>330.69</v>
      </c>
      <c r="O245" s="43">
        <f t="shared" si="140"/>
        <v>330.69</v>
      </c>
      <c r="P245" s="43">
        <f t="shared" si="140"/>
        <v>330.69</v>
      </c>
      <c r="Q245" s="43">
        <f t="shared" si="140"/>
        <v>330.69</v>
      </c>
      <c r="R245" s="43">
        <f t="shared" si="140"/>
        <v>330.69</v>
      </c>
      <c r="S245" s="43">
        <f t="shared" si="140"/>
        <v>330.69</v>
      </c>
      <c r="T245" s="43">
        <f t="shared" si="140"/>
        <v>330.69</v>
      </c>
      <c r="U245" s="43">
        <f t="shared" si="140"/>
        <v>330.69</v>
      </c>
      <c r="V245" s="43">
        <f t="shared" si="140"/>
        <v>330.69</v>
      </c>
      <c r="W245" s="43">
        <f t="shared" si="140"/>
        <v>330.69</v>
      </c>
      <c r="X245" s="43">
        <f t="shared" si="140"/>
        <v>330.69</v>
      </c>
      <c r="Y245" s="43">
        <f t="shared" si="140"/>
        <v>330.69</v>
      </c>
      <c r="Z245" s="43">
        <f t="shared" si="140"/>
        <v>330.69</v>
      </c>
      <c r="AA245" s="43">
        <f t="shared" si="140"/>
        <v>330.69</v>
      </c>
    </row>
    <row r="246" spans="1:27" ht="12.75" customHeight="1" collapsed="1" x14ac:dyDescent="0.2">
      <c r="A246" s="97" t="s">
        <v>1891</v>
      </c>
      <c r="B246" s="27" t="str">
        <f>"17"&amp;"."&amp;$B$800&amp;"."&amp;$B$801</f>
        <v>17.01.2023</v>
      </c>
      <c r="C246" s="89" t="s">
        <v>74</v>
      </c>
      <c r="D246" s="90">
        <f>ROUND(((D247+D248+D250+D249)/1000),5)</f>
        <v>3.15083</v>
      </c>
      <c r="E246" s="90">
        <f>ROUND(((E247+E248+E250+E249)/1000),5)</f>
        <v>3.11836</v>
      </c>
      <c r="F246" s="90">
        <f>ROUND(((F247+F248+F250+F249)/1000),5)</f>
        <v>3.1041699999999999</v>
      </c>
      <c r="G246" s="90">
        <f t="shared" ref="G246:AA246" si="141">ROUND(((G247+G248+G250+G249)/1000),5)</f>
        <v>3.1019700000000001</v>
      </c>
      <c r="H246" s="90">
        <f t="shared" si="141"/>
        <v>3.11713</v>
      </c>
      <c r="I246" s="90">
        <f t="shared" si="141"/>
        <v>3.1694</v>
      </c>
      <c r="J246" s="90">
        <f t="shared" si="141"/>
        <v>3.3788</v>
      </c>
      <c r="K246" s="90">
        <f t="shared" si="141"/>
        <v>3.7189700000000001</v>
      </c>
      <c r="L246" s="90">
        <f t="shared" si="141"/>
        <v>3.7697699999999998</v>
      </c>
      <c r="M246" s="90">
        <f t="shared" si="141"/>
        <v>3.8242500000000001</v>
      </c>
      <c r="N246" s="90">
        <f t="shared" si="141"/>
        <v>3.847</v>
      </c>
      <c r="O246" s="90">
        <f t="shared" si="141"/>
        <v>3.8704200000000002</v>
      </c>
      <c r="P246" s="90">
        <f t="shared" si="141"/>
        <v>3.8545500000000001</v>
      </c>
      <c r="Q246" s="90">
        <f t="shared" si="141"/>
        <v>3.8620700000000001</v>
      </c>
      <c r="R246" s="90">
        <f t="shared" si="141"/>
        <v>3.82212</v>
      </c>
      <c r="S246" s="90">
        <f t="shared" si="141"/>
        <v>3.81406</v>
      </c>
      <c r="T246" s="90">
        <f t="shared" si="141"/>
        <v>3.8604799999999999</v>
      </c>
      <c r="U246" s="90">
        <f t="shared" si="141"/>
        <v>3.9018099999999998</v>
      </c>
      <c r="V246" s="90">
        <f t="shared" si="141"/>
        <v>3.88212</v>
      </c>
      <c r="W246" s="90">
        <f t="shared" si="141"/>
        <v>3.8403900000000002</v>
      </c>
      <c r="X246" s="90">
        <f t="shared" si="141"/>
        <v>3.8263400000000001</v>
      </c>
      <c r="Y246" s="90">
        <f t="shared" si="141"/>
        <v>3.77128</v>
      </c>
      <c r="Z246" s="90">
        <f t="shared" si="141"/>
        <v>3.5506199999999999</v>
      </c>
      <c r="AA246" s="90">
        <f t="shared" si="141"/>
        <v>3.24621</v>
      </c>
    </row>
    <row r="247" spans="1:27" ht="12.75" hidden="1" customHeight="1" outlineLevel="1" x14ac:dyDescent="0.2">
      <c r="A247" s="98" t="s">
        <v>1892</v>
      </c>
      <c r="B247" s="62" t="s">
        <v>236</v>
      </c>
      <c r="C247" s="42" t="s">
        <v>77</v>
      </c>
      <c r="D247" s="43">
        <v>1096.46</v>
      </c>
      <c r="E247" s="43">
        <v>1063.99</v>
      </c>
      <c r="F247" s="43">
        <v>1049.8</v>
      </c>
      <c r="G247" s="43">
        <v>1047.5999999999999</v>
      </c>
      <c r="H247" s="43">
        <v>1062.76</v>
      </c>
      <c r="I247" s="43">
        <v>1115.03</v>
      </c>
      <c r="J247" s="43">
        <v>1324.43</v>
      </c>
      <c r="K247" s="43">
        <v>1664.6</v>
      </c>
      <c r="L247" s="43">
        <v>1715.4</v>
      </c>
      <c r="M247" s="43">
        <v>1769.88</v>
      </c>
      <c r="N247" s="43">
        <v>1792.63</v>
      </c>
      <c r="O247" s="43">
        <v>1816.05</v>
      </c>
      <c r="P247" s="43">
        <v>1800.18</v>
      </c>
      <c r="Q247" s="43">
        <v>1807.7</v>
      </c>
      <c r="R247" s="43">
        <v>1767.75</v>
      </c>
      <c r="S247" s="43">
        <v>1759.69</v>
      </c>
      <c r="T247" s="43">
        <v>1806.11</v>
      </c>
      <c r="U247" s="43">
        <v>1847.44</v>
      </c>
      <c r="V247" s="43">
        <v>1827.75</v>
      </c>
      <c r="W247" s="43">
        <v>1786.02</v>
      </c>
      <c r="X247" s="43">
        <v>1771.97</v>
      </c>
      <c r="Y247" s="43">
        <v>1716.91</v>
      </c>
      <c r="Z247" s="43">
        <v>1496.25</v>
      </c>
      <c r="AA247" s="43">
        <v>1191.8399999999999</v>
      </c>
    </row>
    <row r="248" spans="1:27" ht="12.75" hidden="1" customHeight="1" outlineLevel="1" x14ac:dyDescent="0.2">
      <c r="A248" s="98" t="s">
        <v>1893</v>
      </c>
      <c r="B248" s="62" t="s">
        <v>88</v>
      </c>
      <c r="C248" s="42" t="s">
        <v>77</v>
      </c>
      <c r="D248" s="43">
        <f>$D$168</f>
        <v>1716.97</v>
      </c>
      <c r="E248" s="43">
        <f>$D$168</f>
        <v>1716.97</v>
      </c>
      <c r="F248" s="43">
        <f t="shared" ref="F248:AA248" si="142">$D$168</f>
        <v>1716.97</v>
      </c>
      <c r="G248" s="43">
        <f t="shared" si="142"/>
        <v>1716.97</v>
      </c>
      <c r="H248" s="43">
        <f t="shared" si="142"/>
        <v>1716.97</v>
      </c>
      <c r="I248" s="43">
        <f t="shared" si="142"/>
        <v>1716.97</v>
      </c>
      <c r="J248" s="43">
        <f t="shared" si="142"/>
        <v>1716.97</v>
      </c>
      <c r="K248" s="43">
        <f t="shared" si="142"/>
        <v>1716.97</v>
      </c>
      <c r="L248" s="43">
        <f t="shared" si="142"/>
        <v>1716.97</v>
      </c>
      <c r="M248" s="43">
        <f t="shared" si="142"/>
        <v>1716.97</v>
      </c>
      <c r="N248" s="43">
        <f t="shared" si="142"/>
        <v>1716.97</v>
      </c>
      <c r="O248" s="43">
        <f t="shared" si="142"/>
        <v>1716.97</v>
      </c>
      <c r="P248" s="43">
        <f t="shared" si="142"/>
        <v>1716.97</v>
      </c>
      <c r="Q248" s="43">
        <f t="shared" si="142"/>
        <v>1716.97</v>
      </c>
      <c r="R248" s="43">
        <f t="shared" si="142"/>
        <v>1716.97</v>
      </c>
      <c r="S248" s="43">
        <f t="shared" si="142"/>
        <v>1716.97</v>
      </c>
      <c r="T248" s="43">
        <f t="shared" si="142"/>
        <v>1716.97</v>
      </c>
      <c r="U248" s="43">
        <f t="shared" si="142"/>
        <v>1716.97</v>
      </c>
      <c r="V248" s="43">
        <f t="shared" si="142"/>
        <v>1716.97</v>
      </c>
      <c r="W248" s="43">
        <f t="shared" si="142"/>
        <v>1716.97</v>
      </c>
      <c r="X248" s="43">
        <f t="shared" si="142"/>
        <v>1716.97</v>
      </c>
      <c r="Y248" s="43">
        <f t="shared" si="142"/>
        <v>1716.97</v>
      </c>
      <c r="Z248" s="43">
        <f t="shared" si="142"/>
        <v>1716.97</v>
      </c>
      <c r="AA248" s="43">
        <f t="shared" si="142"/>
        <v>1716.97</v>
      </c>
    </row>
    <row r="249" spans="1:27" ht="12.75" hidden="1" customHeight="1" outlineLevel="1" x14ac:dyDescent="0.2">
      <c r="A249" s="98" t="s">
        <v>1894</v>
      </c>
      <c r="B249" s="62" t="s">
        <v>81</v>
      </c>
      <c r="C249" s="42" t="s">
        <v>77</v>
      </c>
      <c r="D249" s="43">
        <v>6.71</v>
      </c>
      <c r="E249" s="43">
        <v>6.71</v>
      </c>
      <c r="F249" s="43">
        <v>6.71</v>
      </c>
      <c r="G249" s="43">
        <v>6.71</v>
      </c>
      <c r="H249" s="43">
        <v>6.71</v>
      </c>
      <c r="I249" s="43">
        <v>6.71</v>
      </c>
      <c r="J249" s="43">
        <v>6.71</v>
      </c>
      <c r="K249" s="43">
        <v>6.71</v>
      </c>
      <c r="L249" s="43">
        <v>6.71</v>
      </c>
      <c r="M249" s="43">
        <v>6.71</v>
      </c>
      <c r="N249" s="43">
        <v>6.71</v>
      </c>
      <c r="O249" s="43">
        <v>6.71</v>
      </c>
      <c r="P249" s="43">
        <v>6.71</v>
      </c>
      <c r="Q249" s="43">
        <v>6.71</v>
      </c>
      <c r="R249" s="43">
        <v>6.71</v>
      </c>
      <c r="S249" s="43">
        <v>6.71</v>
      </c>
      <c r="T249" s="43">
        <v>6.71</v>
      </c>
      <c r="U249" s="43">
        <v>6.71</v>
      </c>
      <c r="V249" s="43">
        <v>6.71</v>
      </c>
      <c r="W249" s="43">
        <v>6.71</v>
      </c>
      <c r="X249" s="43">
        <v>6.71</v>
      </c>
      <c r="Y249" s="43">
        <v>6.71</v>
      </c>
      <c r="Z249" s="43">
        <v>6.71</v>
      </c>
      <c r="AA249" s="43">
        <v>6.71</v>
      </c>
    </row>
    <row r="250" spans="1:27" ht="12.75" hidden="1" customHeight="1" outlineLevel="1" x14ac:dyDescent="0.2">
      <c r="A250" s="98" t="s">
        <v>1895</v>
      </c>
      <c r="B250" s="62" t="s">
        <v>79</v>
      </c>
      <c r="C250" s="42" t="s">
        <v>77</v>
      </c>
      <c r="D250" s="43">
        <f>$D$11</f>
        <v>330.69</v>
      </c>
      <c r="E250" s="43">
        <f t="shared" ref="E250:AA250" si="143">$D$11</f>
        <v>330.69</v>
      </c>
      <c r="F250" s="43">
        <f t="shared" si="143"/>
        <v>330.69</v>
      </c>
      <c r="G250" s="43">
        <f t="shared" si="143"/>
        <v>330.69</v>
      </c>
      <c r="H250" s="43">
        <f t="shared" si="143"/>
        <v>330.69</v>
      </c>
      <c r="I250" s="43">
        <f t="shared" si="143"/>
        <v>330.69</v>
      </c>
      <c r="J250" s="43">
        <f t="shared" si="143"/>
        <v>330.69</v>
      </c>
      <c r="K250" s="43">
        <f t="shared" si="143"/>
        <v>330.69</v>
      </c>
      <c r="L250" s="43">
        <f t="shared" si="143"/>
        <v>330.69</v>
      </c>
      <c r="M250" s="43">
        <f t="shared" si="143"/>
        <v>330.69</v>
      </c>
      <c r="N250" s="43">
        <f t="shared" si="143"/>
        <v>330.69</v>
      </c>
      <c r="O250" s="43">
        <f t="shared" si="143"/>
        <v>330.69</v>
      </c>
      <c r="P250" s="43">
        <f t="shared" si="143"/>
        <v>330.69</v>
      </c>
      <c r="Q250" s="43">
        <f t="shared" si="143"/>
        <v>330.69</v>
      </c>
      <c r="R250" s="43">
        <f t="shared" si="143"/>
        <v>330.69</v>
      </c>
      <c r="S250" s="43">
        <f t="shared" si="143"/>
        <v>330.69</v>
      </c>
      <c r="T250" s="43">
        <f t="shared" si="143"/>
        <v>330.69</v>
      </c>
      <c r="U250" s="43">
        <f t="shared" si="143"/>
        <v>330.69</v>
      </c>
      <c r="V250" s="43">
        <f t="shared" si="143"/>
        <v>330.69</v>
      </c>
      <c r="W250" s="43">
        <f t="shared" si="143"/>
        <v>330.69</v>
      </c>
      <c r="X250" s="43">
        <f t="shared" si="143"/>
        <v>330.69</v>
      </c>
      <c r="Y250" s="43">
        <f t="shared" si="143"/>
        <v>330.69</v>
      </c>
      <c r="Z250" s="43">
        <f t="shared" si="143"/>
        <v>330.69</v>
      </c>
      <c r="AA250" s="43">
        <f t="shared" si="143"/>
        <v>330.69</v>
      </c>
    </row>
    <row r="251" spans="1:27" ht="12.75" customHeight="1" collapsed="1" x14ac:dyDescent="0.2">
      <c r="A251" s="97" t="s">
        <v>1896</v>
      </c>
      <c r="B251" s="27" t="str">
        <f>"18"&amp;"."&amp;$B$800&amp;"."&amp;$B$801</f>
        <v>18.01.2023</v>
      </c>
      <c r="C251" s="89" t="s">
        <v>74</v>
      </c>
      <c r="D251" s="90">
        <f>ROUND(((D252+D253+D255+D254)/1000),5)</f>
        <v>3.1885300000000001</v>
      </c>
      <c r="E251" s="90">
        <f>ROUND(((E252+E253+E255+E254)/1000),5)</f>
        <v>3.1548799999999999</v>
      </c>
      <c r="F251" s="90">
        <f>ROUND(((F252+F253+F255+F254)/1000),5)</f>
        <v>3.1340499999999998</v>
      </c>
      <c r="G251" s="90">
        <f t="shared" ref="G251:AA251" si="144">ROUND(((G252+G253+G255+G254)/1000),5)</f>
        <v>3.1328900000000002</v>
      </c>
      <c r="H251" s="90">
        <f t="shared" si="144"/>
        <v>3.1589299999999998</v>
      </c>
      <c r="I251" s="90">
        <f t="shared" si="144"/>
        <v>3.2196699999999998</v>
      </c>
      <c r="J251" s="90">
        <f t="shared" si="144"/>
        <v>3.52081</v>
      </c>
      <c r="K251" s="90">
        <f t="shared" si="144"/>
        <v>3.7350599999999998</v>
      </c>
      <c r="L251" s="90">
        <f t="shared" si="144"/>
        <v>3.84606</v>
      </c>
      <c r="M251" s="90">
        <f t="shared" si="144"/>
        <v>3.8798400000000002</v>
      </c>
      <c r="N251" s="90">
        <f t="shared" si="144"/>
        <v>3.8985099999999999</v>
      </c>
      <c r="O251" s="90">
        <f t="shared" si="144"/>
        <v>3.9306899999999998</v>
      </c>
      <c r="P251" s="90">
        <f t="shared" si="144"/>
        <v>3.9092699999999998</v>
      </c>
      <c r="Q251" s="90">
        <f t="shared" si="144"/>
        <v>3.9189600000000002</v>
      </c>
      <c r="R251" s="90">
        <f t="shared" si="144"/>
        <v>3.9220600000000001</v>
      </c>
      <c r="S251" s="90">
        <f t="shared" si="144"/>
        <v>3.8826399999999999</v>
      </c>
      <c r="T251" s="90">
        <f t="shared" si="144"/>
        <v>3.9216099999999998</v>
      </c>
      <c r="U251" s="90">
        <f t="shared" si="144"/>
        <v>3.9297399999999998</v>
      </c>
      <c r="V251" s="90">
        <f t="shared" si="144"/>
        <v>3.9244300000000001</v>
      </c>
      <c r="W251" s="90">
        <f t="shared" si="144"/>
        <v>3.89418</v>
      </c>
      <c r="X251" s="90">
        <f t="shared" si="144"/>
        <v>3.8398300000000001</v>
      </c>
      <c r="Y251" s="90">
        <f t="shared" si="144"/>
        <v>3.75515</v>
      </c>
      <c r="Z251" s="90">
        <f t="shared" si="144"/>
        <v>3.52285</v>
      </c>
      <c r="AA251" s="90">
        <f t="shared" si="144"/>
        <v>3.19923</v>
      </c>
    </row>
    <row r="252" spans="1:27" ht="12.75" hidden="1" customHeight="1" outlineLevel="1" x14ac:dyDescent="0.2">
      <c r="A252" s="98" t="s">
        <v>1897</v>
      </c>
      <c r="B252" s="62" t="s">
        <v>236</v>
      </c>
      <c r="C252" s="42" t="s">
        <v>77</v>
      </c>
      <c r="D252" s="43">
        <v>1134.1600000000001</v>
      </c>
      <c r="E252" s="43">
        <v>1100.51</v>
      </c>
      <c r="F252" s="43">
        <v>1079.68</v>
      </c>
      <c r="G252" s="43">
        <v>1078.52</v>
      </c>
      <c r="H252" s="43">
        <v>1104.56</v>
      </c>
      <c r="I252" s="43">
        <v>1165.3</v>
      </c>
      <c r="J252" s="43">
        <v>1466.44</v>
      </c>
      <c r="K252" s="43">
        <v>1680.69</v>
      </c>
      <c r="L252" s="43">
        <v>1791.69</v>
      </c>
      <c r="M252" s="43">
        <v>1825.47</v>
      </c>
      <c r="N252" s="43">
        <v>1844.14</v>
      </c>
      <c r="O252" s="43">
        <v>1876.32</v>
      </c>
      <c r="P252" s="43">
        <v>1854.9</v>
      </c>
      <c r="Q252" s="43">
        <v>1864.59</v>
      </c>
      <c r="R252" s="43">
        <v>1867.69</v>
      </c>
      <c r="S252" s="43">
        <v>1828.27</v>
      </c>
      <c r="T252" s="43">
        <v>1867.24</v>
      </c>
      <c r="U252" s="43">
        <v>1875.37</v>
      </c>
      <c r="V252" s="43">
        <v>1870.06</v>
      </c>
      <c r="W252" s="43">
        <v>1839.81</v>
      </c>
      <c r="X252" s="43">
        <v>1785.46</v>
      </c>
      <c r="Y252" s="43">
        <v>1700.78</v>
      </c>
      <c r="Z252" s="43">
        <v>1468.48</v>
      </c>
      <c r="AA252" s="43">
        <v>1144.8599999999999</v>
      </c>
    </row>
    <row r="253" spans="1:27" ht="12.75" hidden="1" customHeight="1" outlineLevel="1" x14ac:dyDescent="0.2">
      <c r="A253" s="98" t="s">
        <v>1898</v>
      </c>
      <c r="B253" s="62" t="s">
        <v>88</v>
      </c>
      <c r="C253" s="42" t="s">
        <v>77</v>
      </c>
      <c r="D253" s="43">
        <f>$D$168</f>
        <v>1716.97</v>
      </c>
      <c r="E253" s="43">
        <f>$D$168</f>
        <v>1716.97</v>
      </c>
      <c r="F253" s="43">
        <f t="shared" ref="F253:AA253" si="145">$D$168</f>
        <v>1716.97</v>
      </c>
      <c r="G253" s="43">
        <f t="shared" si="145"/>
        <v>1716.97</v>
      </c>
      <c r="H253" s="43">
        <f t="shared" si="145"/>
        <v>1716.97</v>
      </c>
      <c r="I253" s="43">
        <f t="shared" si="145"/>
        <v>1716.97</v>
      </c>
      <c r="J253" s="43">
        <f t="shared" si="145"/>
        <v>1716.97</v>
      </c>
      <c r="K253" s="43">
        <f t="shared" si="145"/>
        <v>1716.97</v>
      </c>
      <c r="L253" s="43">
        <f t="shared" si="145"/>
        <v>1716.97</v>
      </c>
      <c r="M253" s="43">
        <f t="shared" si="145"/>
        <v>1716.97</v>
      </c>
      <c r="N253" s="43">
        <f t="shared" si="145"/>
        <v>1716.97</v>
      </c>
      <c r="O253" s="43">
        <f t="shared" si="145"/>
        <v>1716.97</v>
      </c>
      <c r="P253" s="43">
        <f t="shared" si="145"/>
        <v>1716.97</v>
      </c>
      <c r="Q253" s="43">
        <f t="shared" si="145"/>
        <v>1716.97</v>
      </c>
      <c r="R253" s="43">
        <f t="shared" si="145"/>
        <v>1716.97</v>
      </c>
      <c r="S253" s="43">
        <f t="shared" si="145"/>
        <v>1716.97</v>
      </c>
      <c r="T253" s="43">
        <f t="shared" si="145"/>
        <v>1716.97</v>
      </c>
      <c r="U253" s="43">
        <f t="shared" si="145"/>
        <v>1716.97</v>
      </c>
      <c r="V253" s="43">
        <f t="shared" si="145"/>
        <v>1716.97</v>
      </c>
      <c r="W253" s="43">
        <f t="shared" si="145"/>
        <v>1716.97</v>
      </c>
      <c r="X253" s="43">
        <f t="shared" si="145"/>
        <v>1716.97</v>
      </c>
      <c r="Y253" s="43">
        <f t="shared" si="145"/>
        <v>1716.97</v>
      </c>
      <c r="Z253" s="43">
        <f t="shared" si="145"/>
        <v>1716.97</v>
      </c>
      <c r="AA253" s="43">
        <f t="shared" si="145"/>
        <v>1716.97</v>
      </c>
    </row>
    <row r="254" spans="1:27" ht="12.75" hidden="1" customHeight="1" outlineLevel="1" x14ac:dyDescent="0.2">
      <c r="A254" s="98" t="s">
        <v>1899</v>
      </c>
      <c r="B254" s="62" t="s">
        <v>81</v>
      </c>
      <c r="C254" s="42" t="s">
        <v>77</v>
      </c>
      <c r="D254" s="43">
        <v>6.71</v>
      </c>
      <c r="E254" s="43">
        <v>6.71</v>
      </c>
      <c r="F254" s="43">
        <v>6.71</v>
      </c>
      <c r="G254" s="43">
        <v>6.71</v>
      </c>
      <c r="H254" s="43">
        <v>6.71</v>
      </c>
      <c r="I254" s="43">
        <v>6.71</v>
      </c>
      <c r="J254" s="43">
        <v>6.71</v>
      </c>
      <c r="K254" s="43">
        <v>6.71</v>
      </c>
      <c r="L254" s="43">
        <v>6.71</v>
      </c>
      <c r="M254" s="43">
        <v>6.71</v>
      </c>
      <c r="N254" s="43">
        <v>6.71</v>
      </c>
      <c r="O254" s="43">
        <v>6.71</v>
      </c>
      <c r="P254" s="43">
        <v>6.71</v>
      </c>
      <c r="Q254" s="43">
        <v>6.71</v>
      </c>
      <c r="R254" s="43">
        <v>6.71</v>
      </c>
      <c r="S254" s="43">
        <v>6.71</v>
      </c>
      <c r="T254" s="43">
        <v>6.71</v>
      </c>
      <c r="U254" s="43">
        <v>6.71</v>
      </c>
      <c r="V254" s="43">
        <v>6.71</v>
      </c>
      <c r="W254" s="43">
        <v>6.71</v>
      </c>
      <c r="X254" s="43">
        <v>6.71</v>
      </c>
      <c r="Y254" s="43">
        <v>6.71</v>
      </c>
      <c r="Z254" s="43">
        <v>6.71</v>
      </c>
      <c r="AA254" s="43">
        <v>6.71</v>
      </c>
    </row>
    <row r="255" spans="1:27" ht="12.75" hidden="1" customHeight="1" outlineLevel="1" x14ac:dyDescent="0.2">
      <c r="A255" s="98" t="s">
        <v>1900</v>
      </c>
      <c r="B255" s="62" t="s">
        <v>79</v>
      </c>
      <c r="C255" s="42" t="s">
        <v>77</v>
      </c>
      <c r="D255" s="43">
        <f>$D$11</f>
        <v>330.69</v>
      </c>
      <c r="E255" s="43">
        <f t="shared" ref="E255:AA255" si="146">$D$11</f>
        <v>330.69</v>
      </c>
      <c r="F255" s="43">
        <f t="shared" si="146"/>
        <v>330.69</v>
      </c>
      <c r="G255" s="43">
        <f t="shared" si="146"/>
        <v>330.69</v>
      </c>
      <c r="H255" s="43">
        <f t="shared" si="146"/>
        <v>330.69</v>
      </c>
      <c r="I255" s="43">
        <f t="shared" si="146"/>
        <v>330.69</v>
      </c>
      <c r="J255" s="43">
        <f t="shared" si="146"/>
        <v>330.69</v>
      </c>
      <c r="K255" s="43">
        <f t="shared" si="146"/>
        <v>330.69</v>
      </c>
      <c r="L255" s="43">
        <f t="shared" si="146"/>
        <v>330.69</v>
      </c>
      <c r="M255" s="43">
        <f t="shared" si="146"/>
        <v>330.69</v>
      </c>
      <c r="N255" s="43">
        <f t="shared" si="146"/>
        <v>330.69</v>
      </c>
      <c r="O255" s="43">
        <f t="shared" si="146"/>
        <v>330.69</v>
      </c>
      <c r="P255" s="43">
        <f t="shared" si="146"/>
        <v>330.69</v>
      </c>
      <c r="Q255" s="43">
        <f t="shared" si="146"/>
        <v>330.69</v>
      </c>
      <c r="R255" s="43">
        <f t="shared" si="146"/>
        <v>330.69</v>
      </c>
      <c r="S255" s="43">
        <f t="shared" si="146"/>
        <v>330.69</v>
      </c>
      <c r="T255" s="43">
        <f t="shared" si="146"/>
        <v>330.69</v>
      </c>
      <c r="U255" s="43">
        <f t="shared" si="146"/>
        <v>330.69</v>
      </c>
      <c r="V255" s="43">
        <f t="shared" si="146"/>
        <v>330.69</v>
      </c>
      <c r="W255" s="43">
        <f t="shared" si="146"/>
        <v>330.69</v>
      </c>
      <c r="X255" s="43">
        <f t="shared" si="146"/>
        <v>330.69</v>
      </c>
      <c r="Y255" s="43">
        <f t="shared" si="146"/>
        <v>330.69</v>
      </c>
      <c r="Z255" s="43">
        <f t="shared" si="146"/>
        <v>330.69</v>
      </c>
      <c r="AA255" s="43">
        <f t="shared" si="146"/>
        <v>330.69</v>
      </c>
    </row>
    <row r="256" spans="1:27" ht="12.75" customHeight="1" collapsed="1" x14ac:dyDescent="0.2">
      <c r="A256" s="97" t="s">
        <v>1901</v>
      </c>
      <c r="B256" s="27" t="str">
        <f>"19"&amp;"."&amp;$B$800&amp;"."&amp;$B$801</f>
        <v>19.01.2023</v>
      </c>
      <c r="C256" s="89" t="s">
        <v>74</v>
      </c>
      <c r="D256" s="90">
        <f>ROUND(((D257+D258+D260+D259)/1000),5)</f>
        <v>3.19957</v>
      </c>
      <c r="E256" s="90">
        <f>ROUND(((E257+E258+E260+E259)/1000),5)</f>
        <v>3.1639400000000002</v>
      </c>
      <c r="F256" s="90">
        <f>ROUND(((F257+F258+F260+F259)/1000),5)</f>
        <v>3.1355200000000001</v>
      </c>
      <c r="G256" s="90">
        <f t="shared" ref="G256:AA256" si="147">ROUND(((G257+G258+G260+G259)/1000),5)</f>
        <v>3.1356299999999999</v>
      </c>
      <c r="H256" s="90">
        <f t="shared" si="147"/>
        <v>3.16839</v>
      </c>
      <c r="I256" s="90">
        <f t="shared" si="147"/>
        <v>3.2225899999999998</v>
      </c>
      <c r="J256" s="90">
        <f t="shared" si="147"/>
        <v>3.6355400000000002</v>
      </c>
      <c r="K256" s="90">
        <f t="shared" si="147"/>
        <v>3.8155999999999999</v>
      </c>
      <c r="L256" s="90">
        <f t="shared" si="147"/>
        <v>3.91282</v>
      </c>
      <c r="M256" s="90">
        <f t="shared" si="147"/>
        <v>3.9329700000000001</v>
      </c>
      <c r="N256" s="90">
        <f t="shared" si="147"/>
        <v>3.9521099999999998</v>
      </c>
      <c r="O256" s="90">
        <f t="shared" si="147"/>
        <v>3.9830800000000002</v>
      </c>
      <c r="P256" s="90">
        <f t="shared" si="147"/>
        <v>3.9624600000000001</v>
      </c>
      <c r="Q256" s="90">
        <f t="shared" si="147"/>
        <v>3.9707499999999998</v>
      </c>
      <c r="R256" s="90">
        <f t="shared" si="147"/>
        <v>3.9751799999999999</v>
      </c>
      <c r="S256" s="90">
        <f t="shared" si="147"/>
        <v>3.9338799999999998</v>
      </c>
      <c r="T256" s="90">
        <f t="shared" si="147"/>
        <v>4.0149900000000001</v>
      </c>
      <c r="U256" s="90">
        <f t="shared" si="147"/>
        <v>4.0376000000000003</v>
      </c>
      <c r="V256" s="90">
        <f t="shared" si="147"/>
        <v>4.0213400000000004</v>
      </c>
      <c r="W256" s="90">
        <f t="shared" si="147"/>
        <v>3.9498500000000001</v>
      </c>
      <c r="X256" s="90">
        <f t="shared" si="147"/>
        <v>3.9107500000000002</v>
      </c>
      <c r="Y256" s="90">
        <f t="shared" si="147"/>
        <v>3.8448799999999999</v>
      </c>
      <c r="Z256" s="90">
        <f t="shared" si="147"/>
        <v>3.6391499999999999</v>
      </c>
      <c r="AA256" s="90">
        <f t="shared" si="147"/>
        <v>3.2180300000000002</v>
      </c>
    </row>
    <row r="257" spans="1:27" ht="12.75" hidden="1" customHeight="1" outlineLevel="1" x14ac:dyDescent="0.2">
      <c r="A257" s="98" t="s">
        <v>1902</v>
      </c>
      <c r="B257" s="62" t="s">
        <v>236</v>
      </c>
      <c r="C257" s="42" t="s">
        <v>77</v>
      </c>
      <c r="D257" s="43">
        <v>1145.2</v>
      </c>
      <c r="E257" s="43">
        <v>1109.57</v>
      </c>
      <c r="F257" s="43">
        <v>1081.1500000000001</v>
      </c>
      <c r="G257" s="43">
        <v>1081.26</v>
      </c>
      <c r="H257" s="43">
        <v>1114.02</v>
      </c>
      <c r="I257" s="43">
        <v>1168.22</v>
      </c>
      <c r="J257" s="43">
        <v>1581.17</v>
      </c>
      <c r="K257" s="43">
        <v>1761.23</v>
      </c>
      <c r="L257" s="43">
        <v>1858.45</v>
      </c>
      <c r="M257" s="43">
        <v>1878.6</v>
      </c>
      <c r="N257" s="43">
        <v>1897.74</v>
      </c>
      <c r="O257" s="43">
        <v>1928.71</v>
      </c>
      <c r="P257" s="43">
        <v>1908.09</v>
      </c>
      <c r="Q257" s="43">
        <v>1916.38</v>
      </c>
      <c r="R257" s="43">
        <v>1920.81</v>
      </c>
      <c r="S257" s="43">
        <v>1879.51</v>
      </c>
      <c r="T257" s="43">
        <v>1960.62</v>
      </c>
      <c r="U257" s="43">
        <v>1983.23</v>
      </c>
      <c r="V257" s="43">
        <v>1966.97</v>
      </c>
      <c r="W257" s="43">
        <v>1895.48</v>
      </c>
      <c r="X257" s="43">
        <v>1856.38</v>
      </c>
      <c r="Y257" s="43">
        <v>1790.51</v>
      </c>
      <c r="Z257" s="43">
        <v>1584.78</v>
      </c>
      <c r="AA257" s="43">
        <v>1163.6600000000001</v>
      </c>
    </row>
    <row r="258" spans="1:27" ht="12.75" hidden="1" customHeight="1" outlineLevel="1" x14ac:dyDescent="0.2">
      <c r="A258" s="98" t="s">
        <v>1903</v>
      </c>
      <c r="B258" s="62" t="s">
        <v>88</v>
      </c>
      <c r="C258" s="42" t="s">
        <v>77</v>
      </c>
      <c r="D258" s="43">
        <f>$D$168</f>
        <v>1716.97</v>
      </c>
      <c r="E258" s="43">
        <f>$D$168</f>
        <v>1716.97</v>
      </c>
      <c r="F258" s="43">
        <f t="shared" ref="F258:AA258" si="148">$D$168</f>
        <v>1716.97</v>
      </c>
      <c r="G258" s="43">
        <f t="shared" si="148"/>
        <v>1716.97</v>
      </c>
      <c r="H258" s="43">
        <f t="shared" si="148"/>
        <v>1716.97</v>
      </c>
      <c r="I258" s="43">
        <f t="shared" si="148"/>
        <v>1716.97</v>
      </c>
      <c r="J258" s="43">
        <f t="shared" si="148"/>
        <v>1716.97</v>
      </c>
      <c r="K258" s="43">
        <f t="shared" si="148"/>
        <v>1716.97</v>
      </c>
      <c r="L258" s="43">
        <f t="shared" si="148"/>
        <v>1716.97</v>
      </c>
      <c r="M258" s="43">
        <f t="shared" si="148"/>
        <v>1716.97</v>
      </c>
      <c r="N258" s="43">
        <f t="shared" si="148"/>
        <v>1716.97</v>
      </c>
      <c r="O258" s="43">
        <f t="shared" si="148"/>
        <v>1716.97</v>
      </c>
      <c r="P258" s="43">
        <f t="shared" si="148"/>
        <v>1716.97</v>
      </c>
      <c r="Q258" s="43">
        <f t="shared" si="148"/>
        <v>1716.97</v>
      </c>
      <c r="R258" s="43">
        <f t="shared" si="148"/>
        <v>1716.97</v>
      </c>
      <c r="S258" s="43">
        <f t="shared" si="148"/>
        <v>1716.97</v>
      </c>
      <c r="T258" s="43">
        <f t="shared" si="148"/>
        <v>1716.97</v>
      </c>
      <c r="U258" s="43">
        <f t="shared" si="148"/>
        <v>1716.97</v>
      </c>
      <c r="V258" s="43">
        <f t="shared" si="148"/>
        <v>1716.97</v>
      </c>
      <c r="W258" s="43">
        <f t="shared" si="148"/>
        <v>1716.97</v>
      </c>
      <c r="X258" s="43">
        <f t="shared" si="148"/>
        <v>1716.97</v>
      </c>
      <c r="Y258" s="43">
        <f t="shared" si="148"/>
        <v>1716.97</v>
      </c>
      <c r="Z258" s="43">
        <f t="shared" si="148"/>
        <v>1716.97</v>
      </c>
      <c r="AA258" s="43">
        <f t="shared" si="148"/>
        <v>1716.97</v>
      </c>
    </row>
    <row r="259" spans="1:27" ht="12.75" hidden="1" customHeight="1" outlineLevel="1" x14ac:dyDescent="0.2">
      <c r="A259" s="98" t="s">
        <v>1904</v>
      </c>
      <c r="B259" s="62" t="s">
        <v>81</v>
      </c>
      <c r="C259" s="42" t="s">
        <v>77</v>
      </c>
      <c r="D259" s="43">
        <v>6.71</v>
      </c>
      <c r="E259" s="43">
        <v>6.71</v>
      </c>
      <c r="F259" s="43">
        <v>6.71</v>
      </c>
      <c r="G259" s="43">
        <v>6.71</v>
      </c>
      <c r="H259" s="43">
        <v>6.71</v>
      </c>
      <c r="I259" s="43">
        <v>6.71</v>
      </c>
      <c r="J259" s="43">
        <v>6.71</v>
      </c>
      <c r="K259" s="43">
        <v>6.71</v>
      </c>
      <c r="L259" s="43">
        <v>6.71</v>
      </c>
      <c r="M259" s="43">
        <v>6.71</v>
      </c>
      <c r="N259" s="43">
        <v>6.71</v>
      </c>
      <c r="O259" s="43">
        <v>6.71</v>
      </c>
      <c r="P259" s="43">
        <v>6.71</v>
      </c>
      <c r="Q259" s="43">
        <v>6.71</v>
      </c>
      <c r="R259" s="43">
        <v>6.71</v>
      </c>
      <c r="S259" s="43">
        <v>6.71</v>
      </c>
      <c r="T259" s="43">
        <v>6.71</v>
      </c>
      <c r="U259" s="43">
        <v>6.71</v>
      </c>
      <c r="V259" s="43">
        <v>6.71</v>
      </c>
      <c r="W259" s="43">
        <v>6.71</v>
      </c>
      <c r="X259" s="43">
        <v>6.71</v>
      </c>
      <c r="Y259" s="43">
        <v>6.71</v>
      </c>
      <c r="Z259" s="43">
        <v>6.71</v>
      </c>
      <c r="AA259" s="43">
        <v>6.71</v>
      </c>
    </row>
    <row r="260" spans="1:27" ht="12.75" hidden="1" customHeight="1" outlineLevel="1" x14ac:dyDescent="0.2">
      <c r="A260" s="98" t="s">
        <v>1905</v>
      </c>
      <c r="B260" s="62" t="s">
        <v>79</v>
      </c>
      <c r="C260" s="42" t="s">
        <v>77</v>
      </c>
      <c r="D260" s="43">
        <f>$D$11</f>
        <v>330.69</v>
      </c>
      <c r="E260" s="43">
        <f t="shared" ref="E260:AA260" si="149">$D$11</f>
        <v>330.69</v>
      </c>
      <c r="F260" s="43">
        <f t="shared" si="149"/>
        <v>330.69</v>
      </c>
      <c r="G260" s="43">
        <f t="shared" si="149"/>
        <v>330.69</v>
      </c>
      <c r="H260" s="43">
        <f t="shared" si="149"/>
        <v>330.69</v>
      </c>
      <c r="I260" s="43">
        <f t="shared" si="149"/>
        <v>330.69</v>
      </c>
      <c r="J260" s="43">
        <f t="shared" si="149"/>
        <v>330.69</v>
      </c>
      <c r="K260" s="43">
        <f t="shared" si="149"/>
        <v>330.69</v>
      </c>
      <c r="L260" s="43">
        <f t="shared" si="149"/>
        <v>330.69</v>
      </c>
      <c r="M260" s="43">
        <f t="shared" si="149"/>
        <v>330.69</v>
      </c>
      <c r="N260" s="43">
        <f t="shared" si="149"/>
        <v>330.69</v>
      </c>
      <c r="O260" s="43">
        <f t="shared" si="149"/>
        <v>330.69</v>
      </c>
      <c r="P260" s="43">
        <f t="shared" si="149"/>
        <v>330.69</v>
      </c>
      <c r="Q260" s="43">
        <f t="shared" si="149"/>
        <v>330.69</v>
      </c>
      <c r="R260" s="43">
        <f t="shared" si="149"/>
        <v>330.69</v>
      </c>
      <c r="S260" s="43">
        <f t="shared" si="149"/>
        <v>330.69</v>
      </c>
      <c r="T260" s="43">
        <f t="shared" si="149"/>
        <v>330.69</v>
      </c>
      <c r="U260" s="43">
        <f t="shared" si="149"/>
        <v>330.69</v>
      </c>
      <c r="V260" s="43">
        <f t="shared" si="149"/>
        <v>330.69</v>
      </c>
      <c r="W260" s="43">
        <f t="shared" si="149"/>
        <v>330.69</v>
      </c>
      <c r="X260" s="43">
        <f t="shared" si="149"/>
        <v>330.69</v>
      </c>
      <c r="Y260" s="43">
        <f t="shared" si="149"/>
        <v>330.69</v>
      </c>
      <c r="Z260" s="43">
        <f t="shared" si="149"/>
        <v>330.69</v>
      </c>
      <c r="AA260" s="43">
        <f t="shared" si="149"/>
        <v>330.69</v>
      </c>
    </row>
    <row r="261" spans="1:27" ht="12.75" customHeight="1" collapsed="1" x14ac:dyDescent="0.2">
      <c r="A261" s="97" t="s">
        <v>1906</v>
      </c>
      <c r="B261" s="27" t="str">
        <f>"20"&amp;"."&amp;$B$800&amp;"."&amp;$B$801</f>
        <v>20.01.2023</v>
      </c>
      <c r="C261" s="89" t="s">
        <v>74</v>
      </c>
      <c r="D261" s="90">
        <f>ROUND(((D262+D263+D265+D264)/1000),5)</f>
        <v>3.1983799999999998</v>
      </c>
      <c r="E261" s="90">
        <f>ROUND(((E262+E263+E265+E264)/1000),5)</f>
        <v>3.1650700000000001</v>
      </c>
      <c r="F261" s="90">
        <f>ROUND(((F262+F263+F265+F264)/1000),5)</f>
        <v>3.1288200000000002</v>
      </c>
      <c r="G261" s="90">
        <f t="shared" ref="G261:AA261" si="150">ROUND(((G262+G263+G265+G264)/1000),5)</f>
        <v>3.1168100000000001</v>
      </c>
      <c r="H261" s="90">
        <f t="shared" si="150"/>
        <v>3.1610499999999999</v>
      </c>
      <c r="I261" s="90">
        <f t="shared" si="150"/>
        <v>3.2128700000000001</v>
      </c>
      <c r="J261" s="90">
        <f t="shared" si="150"/>
        <v>3.5829200000000001</v>
      </c>
      <c r="K261" s="90">
        <f t="shared" si="150"/>
        <v>3.7726600000000001</v>
      </c>
      <c r="L261" s="90">
        <f t="shared" si="150"/>
        <v>3.8830499999999999</v>
      </c>
      <c r="M261" s="90">
        <f t="shared" si="150"/>
        <v>3.8937499999999998</v>
      </c>
      <c r="N261" s="90">
        <f t="shared" si="150"/>
        <v>3.9075000000000002</v>
      </c>
      <c r="O261" s="90">
        <f t="shared" si="150"/>
        <v>3.9285600000000001</v>
      </c>
      <c r="P261" s="90">
        <f t="shared" si="150"/>
        <v>3.9128500000000002</v>
      </c>
      <c r="Q261" s="90">
        <f t="shared" si="150"/>
        <v>3.91873</v>
      </c>
      <c r="R261" s="90">
        <f t="shared" si="150"/>
        <v>3.9138199999999999</v>
      </c>
      <c r="S261" s="90">
        <f t="shared" si="150"/>
        <v>3.8866299999999998</v>
      </c>
      <c r="T261" s="90">
        <f t="shared" si="150"/>
        <v>3.8874599999999999</v>
      </c>
      <c r="U261" s="90">
        <f t="shared" si="150"/>
        <v>3.8940199999999998</v>
      </c>
      <c r="V261" s="90">
        <f t="shared" si="150"/>
        <v>3.88998</v>
      </c>
      <c r="W261" s="90">
        <f t="shared" si="150"/>
        <v>3.9038400000000002</v>
      </c>
      <c r="X261" s="90">
        <f t="shared" si="150"/>
        <v>3.8609399999999998</v>
      </c>
      <c r="Y261" s="90">
        <f t="shared" si="150"/>
        <v>3.7804700000000002</v>
      </c>
      <c r="Z261" s="90">
        <f t="shared" si="150"/>
        <v>3.59816</v>
      </c>
      <c r="AA261" s="90">
        <f t="shared" si="150"/>
        <v>3.2215400000000001</v>
      </c>
    </row>
    <row r="262" spans="1:27" ht="12.75" hidden="1" customHeight="1" outlineLevel="1" x14ac:dyDescent="0.2">
      <c r="A262" s="98" t="s">
        <v>1907</v>
      </c>
      <c r="B262" s="62" t="s">
        <v>236</v>
      </c>
      <c r="C262" s="42" t="s">
        <v>77</v>
      </c>
      <c r="D262" s="43">
        <v>1144.01</v>
      </c>
      <c r="E262" s="43">
        <v>1110.7</v>
      </c>
      <c r="F262" s="43">
        <v>1074.45</v>
      </c>
      <c r="G262" s="43">
        <v>1062.44</v>
      </c>
      <c r="H262" s="43">
        <v>1106.68</v>
      </c>
      <c r="I262" s="43">
        <v>1158.5</v>
      </c>
      <c r="J262" s="43">
        <v>1528.55</v>
      </c>
      <c r="K262" s="43">
        <v>1718.29</v>
      </c>
      <c r="L262" s="43">
        <v>1828.68</v>
      </c>
      <c r="M262" s="43">
        <v>1839.38</v>
      </c>
      <c r="N262" s="43">
        <v>1853.13</v>
      </c>
      <c r="O262" s="43">
        <v>1874.19</v>
      </c>
      <c r="P262" s="43">
        <v>1858.48</v>
      </c>
      <c r="Q262" s="43">
        <v>1864.36</v>
      </c>
      <c r="R262" s="43">
        <v>1859.45</v>
      </c>
      <c r="S262" s="43">
        <v>1832.26</v>
      </c>
      <c r="T262" s="43">
        <v>1833.09</v>
      </c>
      <c r="U262" s="43">
        <v>1839.65</v>
      </c>
      <c r="V262" s="43">
        <v>1835.61</v>
      </c>
      <c r="W262" s="43">
        <v>1849.47</v>
      </c>
      <c r="X262" s="43">
        <v>1806.57</v>
      </c>
      <c r="Y262" s="43">
        <v>1726.1</v>
      </c>
      <c r="Z262" s="43">
        <v>1543.79</v>
      </c>
      <c r="AA262" s="43">
        <v>1167.17</v>
      </c>
    </row>
    <row r="263" spans="1:27" ht="12.75" hidden="1" customHeight="1" outlineLevel="1" x14ac:dyDescent="0.2">
      <c r="A263" s="98" t="s">
        <v>1908</v>
      </c>
      <c r="B263" s="62" t="s">
        <v>88</v>
      </c>
      <c r="C263" s="42" t="s">
        <v>77</v>
      </c>
      <c r="D263" s="43">
        <f>$D$168</f>
        <v>1716.97</v>
      </c>
      <c r="E263" s="43">
        <f>$D$168</f>
        <v>1716.97</v>
      </c>
      <c r="F263" s="43">
        <f t="shared" ref="F263:AA263" si="151">$D$168</f>
        <v>1716.97</v>
      </c>
      <c r="G263" s="43">
        <f t="shared" si="151"/>
        <v>1716.97</v>
      </c>
      <c r="H263" s="43">
        <f t="shared" si="151"/>
        <v>1716.97</v>
      </c>
      <c r="I263" s="43">
        <f t="shared" si="151"/>
        <v>1716.97</v>
      </c>
      <c r="J263" s="43">
        <f t="shared" si="151"/>
        <v>1716.97</v>
      </c>
      <c r="K263" s="43">
        <f t="shared" si="151"/>
        <v>1716.97</v>
      </c>
      <c r="L263" s="43">
        <f t="shared" si="151"/>
        <v>1716.97</v>
      </c>
      <c r="M263" s="43">
        <f t="shared" si="151"/>
        <v>1716.97</v>
      </c>
      <c r="N263" s="43">
        <f t="shared" si="151"/>
        <v>1716.97</v>
      </c>
      <c r="O263" s="43">
        <f t="shared" si="151"/>
        <v>1716.97</v>
      </c>
      <c r="P263" s="43">
        <f t="shared" si="151"/>
        <v>1716.97</v>
      </c>
      <c r="Q263" s="43">
        <f t="shared" si="151"/>
        <v>1716.97</v>
      </c>
      <c r="R263" s="43">
        <f t="shared" si="151"/>
        <v>1716.97</v>
      </c>
      <c r="S263" s="43">
        <f t="shared" si="151"/>
        <v>1716.97</v>
      </c>
      <c r="T263" s="43">
        <f t="shared" si="151"/>
        <v>1716.97</v>
      </c>
      <c r="U263" s="43">
        <f t="shared" si="151"/>
        <v>1716.97</v>
      </c>
      <c r="V263" s="43">
        <f t="shared" si="151"/>
        <v>1716.97</v>
      </c>
      <c r="W263" s="43">
        <f t="shared" si="151"/>
        <v>1716.97</v>
      </c>
      <c r="X263" s="43">
        <f t="shared" si="151"/>
        <v>1716.97</v>
      </c>
      <c r="Y263" s="43">
        <f t="shared" si="151"/>
        <v>1716.97</v>
      </c>
      <c r="Z263" s="43">
        <f t="shared" si="151"/>
        <v>1716.97</v>
      </c>
      <c r="AA263" s="43">
        <f t="shared" si="151"/>
        <v>1716.97</v>
      </c>
    </row>
    <row r="264" spans="1:27" ht="12.75" hidden="1" customHeight="1" outlineLevel="1" x14ac:dyDescent="0.2">
      <c r="A264" s="98" t="s">
        <v>1909</v>
      </c>
      <c r="B264" s="62" t="s">
        <v>81</v>
      </c>
      <c r="C264" s="42" t="s">
        <v>77</v>
      </c>
      <c r="D264" s="43">
        <v>6.71</v>
      </c>
      <c r="E264" s="43">
        <v>6.71</v>
      </c>
      <c r="F264" s="43">
        <v>6.71</v>
      </c>
      <c r="G264" s="43">
        <v>6.71</v>
      </c>
      <c r="H264" s="43">
        <v>6.71</v>
      </c>
      <c r="I264" s="43">
        <v>6.71</v>
      </c>
      <c r="J264" s="43">
        <v>6.71</v>
      </c>
      <c r="K264" s="43">
        <v>6.71</v>
      </c>
      <c r="L264" s="43">
        <v>6.71</v>
      </c>
      <c r="M264" s="43">
        <v>6.71</v>
      </c>
      <c r="N264" s="43">
        <v>6.71</v>
      </c>
      <c r="O264" s="43">
        <v>6.71</v>
      </c>
      <c r="P264" s="43">
        <v>6.71</v>
      </c>
      <c r="Q264" s="43">
        <v>6.71</v>
      </c>
      <c r="R264" s="43">
        <v>6.71</v>
      </c>
      <c r="S264" s="43">
        <v>6.71</v>
      </c>
      <c r="T264" s="43">
        <v>6.71</v>
      </c>
      <c r="U264" s="43">
        <v>6.71</v>
      </c>
      <c r="V264" s="43">
        <v>6.71</v>
      </c>
      <c r="W264" s="43">
        <v>6.71</v>
      </c>
      <c r="X264" s="43">
        <v>6.71</v>
      </c>
      <c r="Y264" s="43">
        <v>6.71</v>
      </c>
      <c r="Z264" s="43">
        <v>6.71</v>
      </c>
      <c r="AA264" s="43">
        <v>6.71</v>
      </c>
    </row>
    <row r="265" spans="1:27" ht="12.75" hidden="1" customHeight="1" outlineLevel="1" x14ac:dyDescent="0.2">
      <c r="A265" s="98" t="s">
        <v>1910</v>
      </c>
      <c r="B265" s="62" t="s">
        <v>79</v>
      </c>
      <c r="C265" s="42" t="s">
        <v>77</v>
      </c>
      <c r="D265" s="43">
        <f>$D$11</f>
        <v>330.69</v>
      </c>
      <c r="E265" s="43">
        <f t="shared" ref="E265:AA265" si="152">$D$11</f>
        <v>330.69</v>
      </c>
      <c r="F265" s="43">
        <f t="shared" si="152"/>
        <v>330.69</v>
      </c>
      <c r="G265" s="43">
        <f t="shared" si="152"/>
        <v>330.69</v>
      </c>
      <c r="H265" s="43">
        <f t="shared" si="152"/>
        <v>330.69</v>
      </c>
      <c r="I265" s="43">
        <f t="shared" si="152"/>
        <v>330.69</v>
      </c>
      <c r="J265" s="43">
        <f t="shared" si="152"/>
        <v>330.69</v>
      </c>
      <c r="K265" s="43">
        <f t="shared" si="152"/>
        <v>330.69</v>
      </c>
      <c r="L265" s="43">
        <f t="shared" si="152"/>
        <v>330.69</v>
      </c>
      <c r="M265" s="43">
        <f t="shared" si="152"/>
        <v>330.69</v>
      </c>
      <c r="N265" s="43">
        <f t="shared" si="152"/>
        <v>330.69</v>
      </c>
      <c r="O265" s="43">
        <f t="shared" si="152"/>
        <v>330.69</v>
      </c>
      <c r="P265" s="43">
        <f t="shared" si="152"/>
        <v>330.69</v>
      </c>
      <c r="Q265" s="43">
        <f t="shared" si="152"/>
        <v>330.69</v>
      </c>
      <c r="R265" s="43">
        <f t="shared" si="152"/>
        <v>330.69</v>
      </c>
      <c r="S265" s="43">
        <f t="shared" si="152"/>
        <v>330.69</v>
      </c>
      <c r="T265" s="43">
        <f t="shared" si="152"/>
        <v>330.69</v>
      </c>
      <c r="U265" s="43">
        <f t="shared" si="152"/>
        <v>330.69</v>
      </c>
      <c r="V265" s="43">
        <f t="shared" si="152"/>
        <v>330.69</v>
      </c>
      <c r="W265" s="43">
        <f t="shared" si="152"/>
        <v>330.69</v>
      </c>
      <c r="X265" s="43">
        <f t="shared" si="152"/>
        <v>330.69</v>
      </c>
      <c r="Y265" s="43">
        <f t="shared" si="152"/>
        <v>330.69</v>
      </c>
      <c r="Z265" s="43">
        <f t="shared" si="152"/>
        <v>330.69</v>
      </c>
      <c r="AA265" s="43">
        <f t="shared" si="152"/>
        <v>330.69</v>
      </c>
    </row>
    <row r="266" spans="1:27" ht="12.75" customHeight="1" collapsed="1" x14ac:dyDescent="0.2">
      <c r="A266" s="97" t="s">
        <v>1911</v>
      </c>
      <c r="B266" s="27" t="str">
        <f>"21"&amp;"."&amp;$B$800&amp;"."&amp;$B$801</f>
        <v>21.01.2023</v>
      </c>
      <c r="C266" s="89" t="s">
        <v>74</v>
      </c>
      <c r="D266" s="90">
        <f>ROUND(((D267+D268+D270+D269)/1000),5)</f>
        <v>3.2924000000000002</v>
      </c>
      <c r="E266" s="90">
        <f>ROUND(((E267+E268+E270+E269)/1000),5)</f>
        <v>3.2328299999999999</v>
      </c>
      <c r="F266" s="90">
        <f>ROUND(((F267+F268+F270+F269)/1000),5)</f>
        <v>3.1798500000000001</v>
      </c>
      <c r="G266" s="90">
        <f t="shared" ref="G266:AA266" si="153">ROUND(((G267+G268+G270+G269)/1000),5)</f>
        <v>3.1636700000000002</v>
      </c>
      <c r="H266" s="90">
        <f t="shared" si="153"/>
        <v>3.1817700000000002</v>
      </c>
      <c r="I266" s="90">
        <f t="shared" si="153"/>
        <v>3.2115100000000001</v>
      </c>
      <c r="J266" s="90">
        <f t="shared" si="153"/>
        <v>3.26891</v>
      </c>
      <c r="K266" s="90">
        <f t="shared" si="153"/>
        <v>3.5751400000000002</v>
      </c>
      <c r="L266" s="90">
        <f t="shared" si="153"/>
        <v>3.7270099999999999</v>
      </c>
      <c r="M266" s="90">
        <f t="shared" si="153"/>
        <v>3.8017599999999998</v>
      </c>
      <c r="N266" s="90">
        <f t="shared" si="153"/>
        <v>3.8518500000000002</v>
      </c>
      <c r="O266" s="90">
        <f t="shared" si="153"/>
        <v>3.8677899999999998</v>
      </c>
      <c r="P266" s="90">
        <f t="shared" si="153"/>
        <v>3.85867</v>
      </c>
      <c r="Q266" s="90">
        <f t="shared" si="153"/>
        <v>3.8602699999999999</v>
      </c>
      <c r="R266" s="90">
        <f t="shared" si="153"/>
        <v>3.81758</v>
      </c>
      <c r="S266" s="90">
        <f t="shared" si="153"/>
        <v>3.8238699999999999</v>
      </c>
      <c r="T266" s="90">
        <f t="shared" si="153"/>
        <v>3.83989</v>
      </c>
      <c r="U266" s="90">
        <f t="shared" si="153"/>
        <v>3.8679999999999999</v>
      </c>
      <c r="V266" s="90">
        <f t="shared" si="153"/>
        <v>3.8645399999999999</v>
      </c>
      <c r="W266" s="90">
        <f t="shared" si="153"/>
        <v>3.8418399999999999</v>
      </c>
      <c r="X266" s="90">
        <f t="shared" si="153"/>
        <v>3.8485900000000002</v>
      </c>
      <c r="Y266" s="90">
        <f t="shared" si="153"/>
        <v>3.75962</v>
      </c>
      <c r="Z266" s="90">
        <f t="shared" si="153"/>
        <v>3.6156600000000001</v>
      </c>
      <c r="AA266" s="90">
        <f t="shared" si="153"/>
        <v>3.2443599999999999</v>
      </c>
    </row>
    <row r="267" spans="1:27" ht="12.75" hidden="1" customHeight="1" outlineLevel="1" x14ac:dyDescent="0.2">
      <c r="A267" s="98" t="s">
        <v>1912</v>
      </c>
      <c r="B267" s="62" t="s">
        <v>236</v>
      </c>
      <c r="C267" s="42" t="s">
        <v>77</v>
      </c>
      <c r="D267" s="43">
        <v>1238.03</v>
      </c>
      <c r="E267" s="43">
        <v>1178.46</v>
      </c>
      <c r="F267" s="43">
        <v>1125.48</v>
      </c>
      <c r="G267" s="43">
        <v>1109.3</v>
      </c>
      <c r="H267" s="43">
        <v>1127.4000000000001</v>
      </c>
      <c r="I267" s="43">
        <v>1157.1400000000001</v>
      </c>
      <c r="J267" s="43">
        <v>1214.54</v>
      </c>
      <c r="K267" s="43">
        <v>1520.77</v>
      </c>
      <c r="L267" s="43">
        <v>1672.64</v>
      </c>
      <c r="M267" s="43">
        <v>1747.39</v>
      </c>
      <c r="N267" s="43">
        <v>1797.48</v>
      </c>
      <c r="O267" s="43">
        <v>1813.42</v>
      </c>
      <c r="P267" s="43">
        <v>1804.3</v>
      </c>
      <c r="Q267" s="43">
        <v>1805.9</v>
      </c>
      <c r="R267" s="43">
        <v>1763.21</v>
      </c>
      <c r="S267" s="43">
        <v>1769.5</v>
      </c>
      <c r="T267" s="43">
        <v>1785.52</v>
      </c>
      <c r="U267" s="43">
        <v>1813.63</v>
      </c>
      <c r="V267" s="43">
        <v>1810.17</v>
      </c>
      <c r="W267" s="43">
        <v>1787.47</v>
      </c>
      <c r="X267" s="43">
        <v>1794.22</v>
      </c>
      <c r="Y267" s="43">
        <v>1705.25</v>
      </c>
      <c r="Z267" s="43">
        <v>1561.29</v>
      </c>
      <c r="AA267" s="43">
        <v>1189.99</v>
      </c>
    </row>
    <row r="268" spans="1:27" ht="12.75" hidden="1" customHeight="1" outlineLevel="1" x14ac:dyDescent="0.2">
      <c r="A268" s="98" t="s">
        <v>1913</v>
      </c>
      <c r="B268" s="62" t="s">
        <v>88</v>
      </c>
      <c r="C268" s="42" t="s">
        <v>77</v>
      </c>
      <c r="D268" s="43">
        <f>$D$168</f>
        <v>1716.97</v>
      </c>
      <c r="E268" s="43">
        <f>$D$168</f>
        <v>1716.97</v>
      </c>
      <c r="F268" s="43">
        <f t="shared" ref="F268:AA268" si="154">$D$168</f>
        <v>1716.97</v>
      </c>
      <c r="G268" s="43">
        <f t="shared" si="154"/>
        <v>1716.97</v>
      </c>
      <c r="H268" s="43">
        <f t="shared" si="154"/>
        <v>1716.97</v>
      </c>
      <c r="I268" s="43">
        <f t="shared" si="154"/>
        <v>1716.97</v>
      </c>
      <c r="J268" s="43">
        <f t="shared" si="154"/>
        <v>1716.97</v>
      </c>
      <c r="K268" s="43">
        <f t="shared" si="154"/>
        <v>1716.97</v>
      </c>
      <c r="L268" s="43">
        <f t="shared" si="154"/>
        <v>1716.97</v>
      </c>
      <c r="M268" s="43">
        <f t="shared" si="154"/>
        <v>1716.97</v>
      </c>
      <c r="N268" s="43">
        <f t="shared" si="154"/>
        <v>1716.97</v>
      </c>
      <c r="O268" s="43">
        <f t="shared" si="154"/>
        <v>1716.97</v>
      </c>
      <c r="P268" s="43">
        <f t="shared" si="154"/>
        <v>1716.97</v>
      </c>
      <c r="Q268" s="43">
        <f t="shared" si="154"/>
        <v>1716.97</v>
      </c>
      <c r="R268" s="43">
        <f t="shared" si="154"/>
        <v>1716.97</v>
      </c>
      <c r="S268" s="43">
        <f t="shared" si="154"/>
        <v>1716.97</v>
      </c>
      <c r="T268" s="43">
        <f t="shared" si="154"/>
        <v>1716.97</v>
      </c>
      <c r="U268" s="43">
        <f t="shared" si="154"/>
        <v>1716.97</v>
      </c>
      <c r="V268" s="43">
        <f t="shared" si="154"/>
        <v>1716.97</v>
      </c>
      <c r="W268" s="43">
        <f t="shared" si="154"/>
        <v>1716.97</v>
      </c>
      <c r="X268" s="43">
        <f t="shared" si="154"/>
        <v>1716.97</v>
      </c>
      <c r="Y268" s="43">
        <f t="shared" si="154"/>
        <v>1716.97</v>
      </c>
      <c r="Z268" s="43">
        <f t="shared" si="154"/>
        <v>1716.97</v>
      </c>
      <c r="AA268" s="43">
        <f t="shared" si="154"/>
        <v>1716.97</v>
      </c>
    </row>
    <row r="269" spans="1:27" ht="12.75" hidden="1" customHeight="1" outlineLevel="1" x14ac:dyDescent="0.2">
      <c r="A269" s="98" t="s">
        <v>1914</v>
      </c>
      <c r="B269" s="62" t="s">
        <v>81</v>
      </c>
      <c r="C269" s="42" t="s">
        <v>77</v>
      </c>
      <c r="D269" s="43">
        <v>6.71</v>
      </c>
      <c r="E269" s="43">
        <v>6.71</v>
      </c>
      <c r="F269" s="43">
        <v>6.71</v>
      </c>
      <c r="G269" s="43">
        <v>6.71</v>
      </c>
      <c r="H269" s="43">
        <v>6.71</v>
      </c>
      <c r="I269" s="43">
        <v>6.71</v>
      </c>
      <c r="J269" s="43">
        <v>6.71</v>
      </c>
      <c r="K269" s="43">
        <v>6.71</v>
      </c>
      <c r="L269" s="43">
        <v>6.71</v>
      </c>
      <c r="M269" s="43">
        <v>6.71</v>
      </c>
      <c r="N269" s="43">
        <v>6.71</v>
      </c>
      <c r="O269" s="43">
        <v>6.71</v>
      </c>
      <c r="P269" s="43">
        <v>6.71</v>
      </c>
      <c r="Q269" s="43">
        <v>6.71</v>
      </c>
      <c r="R269" s="43">
        <v>6.71</v>
      </c>
      <c r="S269" s="43">
        <v>6.71</v>
      </c>
      <c r="T269" s="43">
        <v>6.71</v>
      </c>
      <c r="U269" s="43">
        <v>6.71</v>
      </c>
      <c r="V269" s="43">
        <v>6.71</v>
      </c>
      <c r="W269" s="43">
        <v>6.71</v>
      </c>
      <c r="X269" s="43">
        <v>6.71</v>
      </c>
      <c r="Y269" s="43">
        <v>6.71</v>
      </c>
      <c r="Z269" s="43">
        <v>6.71</v>
      </c>
      <c r="AA269" s="43">
        <v>6.71</v>
      </c>
    </row>
    <row r="270" spans="1:27" ht="12.75" hidden="1" customHeight="1" outlineLevel="1" x14ac:dyDescent="0.2">
      <c r="A270" s="98" t="s">
        <v>1915</v>
      </c>
      <c r="B270" s="62" t="s">
        <v>79</v>
      </c>
      <c r="C270" s="42" t="s">
        <v>77</v>
      </c>
      <c r="D270" s="43">
        <f>$D$11</f>
        <v>330.69</v>
      </c>
      <c r="E270" s="43">
        <f t="shared" ref="E270:AA270" si="155">$D$11</f>
        <v>330.69</v>
      </c>
      <c r="F270" s="43">
        <f t="shared" si="155"/>
        <v>330.69</v>
      </c>
      <c r="G270" s="43">
        <f t="shared" si="155"/>
        <v>330.69</v>
      </c>
      <c r="H270" s="43">
        <f t="shared" si="155"/>
        <v>330.69</v>
      </c>
      <c r="I270" s="43">
        <f t="shared" si="155"/>
        <v>330.69</v>
      </c>
      <c r="J270" s="43">
        <f t="shared" si="155"/>
        <v>330.69</v>
      </c>
      <c r="K270" s="43">
        <f t="shared" si="155"/>
        <v>330.69</v>
      </c>
      <c r="L270" s="43">
        <f t="shared" si="155"/>
        <v>330.69</v>
      </c>
      <c r="M270" s="43">
        <f t="shared" si="155"/>
        <v>330.69</v>
      </c>
      <c r="N270" s="43">
        <f t="shared" si="155"/>
        <v>330.69</v>
      </c>
      <c r="O270" s="43">
        <f t="shared" si="155"/>
        <v>330.69</v>
      </c>
      <c r="P270" s="43">
        <f t="shared" si="155"/>
        <v>330.69</v>
      </c>
      <c r="Q270" s="43">
        <f t="shared" si="155"/>
        <v>330.69</v>
      </c>
      <c r="R270" s="43">
        <f t="shared" si="155"/>
        <v>330.69</v>
      </c>
      <c r="S270" s="43">
        <f t="shared" si="155"/>
        <v>330.69</v>
      </c>
      <c r="T270" s="43">
        <f t="shared" si="155"/>
        <v>330.69</v>
      </c>
      <c r="U270" s="43">
        <f t="shared" si="155"/>
        <v>330.69</v>
      </c>
      <c r="V270" s="43">
        <f t="shared" si="155"/>
        <v>330.69</v>
      </c>
      <c r="W270" s="43">
        <f t="shared" si="155"/>
        <v>330.69</v>
      </c>
      <c r="X270" s="43">
        <f t="shared" si="155"/>
        <v>330.69</v>
      </c>
      <c r="Y270" s="43">
        <f t="shared" si="155"/>
        <v>330.69</v>
      </c>
      <c r="Z270" s="43">
        <f t="shared" si="155"/>
        <v>330.69</v>
      </c>
      <c r="AA270" s="43">
        <f t="shared" si="155"/>
        <v>330.69</v>
      </c>
    </row>
    <row r="271" spans="1:27" ht="12.75" customHeight="1" collapsed="1" x14ac:dyDescent="0.2">
      <c r="A271" s="97" t="s">
        <v>1916</v>
      </c>
      <c r="B271" s="27" t="str">
        <f>"22"&amp;"."&amp;$B$800&amp;"."&amp;$B$801</f>
        <v>22.01.2023</v>
      </c>
      <c r="C271" s="89" t="s">
        <v>74</v>
      </c>
      <c r="D271" s="90">
        <f>ROUND(((D272+D273+D275+D274)/1000),5)</f>
        <v>3.23902</v>
      </c>
      <c r="E271" s="90">
        <f>ROUND(((E272+E273+E275+E274)/1000),5)</f>
        <v>3.17367</v>
      </c>
      <c r="F271" s="90">
        <f>ROUND(((F272+F273+F275+F274)/1000),5)</f>
        <v>3.1537899999999999</v>
      </c>
      <c r="G271" s="90">
        <f t="shared" ref="G271:AA271" si="156">ROUND(((G272+G273+G275+G274)/1000),5)</f>
        <v>3.1232799999999998</v>
      </c>
      <c r="H271" s="90">
        <f t="shared" si="156"/>
        <v>3.15707</v>
      </c>
      <c r="I271" s="90">
        <f t="shared" si="156"/>
        <v>3.1615000000000002</v>
      </c>
      <c r="J271" s="90">
        <f t="shared" si="156"/>
        <v>3.1974800000000001</v>
      </c>
      <c r="K271" s="90">
        <f t="shared" si="156"/>
        <v>3.29975</v>
      </c>
      <c r="L271" s="90">
        <f t="shared" si="156"/>
        <v>3.5625800000000001</v>
      </c>
      <c r="M271" s="90">
        <f t="shared" si="156"/>
        <v>3.7271899999999998</v>
      </c>
      <c r="N271" s="90">
        <f t="shared" si="156"/>
        <v>3.7713199999999998</v>
      </c>
      <c r="O271" s="90">
        <f t="shared" si="156"/>
        <v>3.7890299999999999</v>
      </c>
      <c r="P271" s="90">
        <f t="shared" si="156"/>
        <v>3.7873999999999999</v>
      </c>
      <c r="Q271" s="90">
        <f t="shared" si="156"/>
        <v>3.7882400000000001</v>
      </c>
      <c r="R271" s="90">
        <f t="shared" si="156"/>
        <v>3.7629899999999998</v>
      </c>
      <c r="S271" s="90">
        <f t="shared" si="156"/>
        <v>3.7760899999999999</v>
      </c>
      <c r="T271" s="90">
        <f t="shared" si="156"/>
        <v>3.7972299999999999</v>
      </c>
      <c r="U271" s="90">
        <f t="shared" si="156"/>
        <v>3.8317600000000001</v>
      </c>
      <c r="V271" s="90">
        <f t="shared" si="156"/>
        <v>3.8338299999999998</v>
      </c>
      <c r="W271" s="90">
        <f t="shared" si="156"/>
        <v>3.8261099999999999</v>
      </c>
      <c r="X271" s="90">
        <f t="shared" si="156"/>
        <v>3.8187199999999999</v>
      </c>
      <c r="Y271" s="90">
        <f t="shared" si="156"/>
        <v>3.7669700000000002</v>
      </c>
      <c r="Z271" s="90">
        <f t="shared" si="156"/>
        <v>3.5674600000000001</v>
      </c>
      <c r="AA271" s="90">
        <f t="shared" si="156"/>
        <v>3.2349100000000002</v>
      </c>
    </row>
    <row r="272" spans="1:27" ht="12.75" hidden="1" customHeight="1" outlineLevel="1" x14ac:dyDescent="0.2">
      <c r="A272" s="98" t="s">
        <v>1917</v>
      </c>
      <c r="B272" s="62" t="s">
        <v>236</v>
      </c>
      <c r="C272" s="42" t="s">
        <v>77</v>
      </c>
      <c r="D272" s="43">
        <v>1184.6500000000001</v>
      </c>
      <c r="E272" s="43">
        <v>1119.3</v>
      </c>
      <c r="F272" s="43">
        <v>1099.42</v>
      </c>
      <c r="G272" s="43">
        <v>1068.9100000000001</v>
      </c>
      <c r="H272" s="43">
        <v>1102.7</v>
      </c>
      <c r="I272" s="43">
        <v>1107.1300000000001</v>
      </c>
      <c r="J272" s="43">
        <v>1143.1099999999999</v>
      </c>
      <c r="K272" s="43">
        <v>1245.3800000000001</v>
      </c>
      <c r="L272" s="43">
        <v>1508.21</v>
      </c>
      <c r="M272" s="43">
        <v>1672.82</v>
      </c>
      <c r="N272" s="43">
        <v>1716.95</v>
      </c>
      <c r="O272" s="43">
        <v>1734.66</v>
      </c>
      <c r="P272" s="43">
        <v>1733.03</v>
      </c>
      <c r="Q272" s="43">
        <v>1733.87</v>
      </c>
      <c r="R272" s="43">
        <v>1708.62</v>
      </c>
      <c r="S272" s="43">
        <v>1721.72</v>
      </c>
      <c r="T272" s="43">
        <v>1742.86</v>
      </c>
      <c r="U272" s="43">
        <v>1777.39</v>
      </c>
      <c r="V272" s="43">
        <v>1779.46</v>
      </c>
      <c r="W272" s="43">
        <v>1771.74</v>
      </c>
      <c r="X272" s="43">
        <v>1764.35</v>
      </c>
      <c r="Y272" s="43">
        <v>1712.6</v>
      </c>
      <c r="Z272" s="43">
        <v>1513.09</v>
      </c>
      <c r="AA272" s="43">
        <v>1180.54</v>
      </c>
    </row>
    <row r="273" spans="1:27" ht="12.75" hidden="1" customHeight="1" outlineLevel="1" x14ac:dyDescent="0.2">
      <c r="A273" s="98" t="s">
        <v>1918</v>
      </c>
      <c r="B273" s="62" t="s">
        <v>88</v>
      </c>
      <c r="C273" s="42" t="s">
        <v>77</v>
      </c>
      <c r="D273" s="43">
        <f>$D$168</f>
        <v>1716.97</v>
      </c>
      <c r="E273" s="43">
        <f>$D$168</f>
        <v>1716.97</v>
      </c>
      <c r="F273" s="43">
        <f t="shared" ref="F273:AA273" si="157">$D$168</f>
        <v>1716.97</v>
      </c>
      <c r="G273" s="43">
        <f t="shared" si="157"/>
        <v>1716.97</v>
      </c>
      <c r="H273" s="43">
        <f t="shared" si="157"/>
        <v>1716.97</v>
      </c>
      <c r="I273" s="43">
        <f t="shared" si="157"/>
        <v>1716.97</v>
      </c>
      <c r="J273" s="43">
        <f t="shared" si="157"/>
        <v>1716.97</v>
      </c>
      <c r="K273" s="43">
        <f t="shared" si="157"/>
        <v>1716.97</v>
      </c>
      <c r="L273" s="43">
        <f t="shared" si="157"/>
        <v>1716.97</v>
      </c>
      <c r="M273" s="43">
        <f t="shared" si="157"/>
        <v>1716.97</v>
      </c>
      <c r="N273" s="43">
        <f t="shared" si="157"/>
        <v>1716.97</v>
      </c>
      <c r="O273" s="43">
        <f t="shared" si="157"/>
        <v>1716.97</v>
      </c>
      <c r="P273" s="43">
        <f t="shared" si="157"/>
        <v>1716.97</v>
      </c>
      <c r="Q273" s="43">
        <f t="shared" si="157"/>
        <v>1716.97</v>
      </c>
      <c r="R273" s="43">
        <f t="shared" si="157"/>
        <v>1716.97</v>
      </c>
      <c r="S273" s="43">
        <f t="shared" si="157"/>
        <v>1716.97</v>
      </c>
      <c r="T273" s="43">
        <f t="shared" si="157"/>
        <v>1716.97</v>
      </c>
      <c r="U273" s="43">
        <f t="shared" si="157"/>
        <v>1716.97</v>
      </c>
      <c r="V273" s="43">
        <f t="shared" si="157"/>
        <v>1716.97</v>
      </c>
      <c r="W273" s="43">
        <f t="shared" si="157"/>
        <v>1716.97</v>
      </c>
      <c r="X273" s="43">
        <f t="shared" si="157"/>
        <v>1716.97</v>
      </c>
      <c r="Y273" s="43">
        <f t="shared" si="157"/>
        <v>1716.97</v>
      </c>
      <c r="Z273" s="43">
        <f t="shared" si="157"/>
        <v>1716.97</v>
      </c>
      <c r="AA273" s="43">
        <f t="shared" si="157"/>
        <v>1716.97</v>
      </c>
    </row>
    <row r="274" spans="1:27" ht="12.75" hidden="1" customHeight="1" outlineLevel="1" x14ac:dyDescent="0.2">
      <c r="A274" s="98" t="s">
        <v>1919</v>
      </c>
      <c r="B274" s="62" t="s">
        <v>81</v>
      </c>
      <c r="C274" s="42" t="s">
        <v>77</v>
      </c>
      <c r="D274" s="43">
        <v>6.71</v>
      </c>
      <c r="E274" s="43">
        <v>6.71</v>
      </c>
      <c r="F274" s="43">
        <v>6.71</v>
      </c>
      <c r="G274" s="43">
        <v>6.71</v>
      </c>
      <c r="H274" s="43">
        <v>6.71</v>
      </c>
      <c r="I274" s="43">
        <v>6.71</v>
      </c>
      <c r="J274" s="43">
        <v>6.71</v>
      </c>
      <c r="K274" s="43">
        <v>6.71</v>
      </c>
      <c r="L274" s="43">
        <v>6.71</v>
      </c>
      <c r="M274" s="43">
        <v>6.71</v>
      </c>
      <c r="N274" s="43">
        <v>6.71</v>
      </c>
      <c r="O274" s="43">
        <v>6.71</v>
      </c>
      <c r="P274" s="43">
        <v>6.71</v>
      </c>
      <c r="Q274" s="43">
        <v>6.71</v>
      </c>
      <c r="R274" s="43">
        <v>6.71</v>
      </c>
      <c r="S274" s="43">
        <v>6.71</v>
      </c>
      <c r="T274" s="43">
        <v>6.71</v>
      </c>
      <c r="U274" s="43">
        <v>6.71</v>
      </c>
      <c r="V274" s="43">
        <v>6.71</v>
      </c>
      <c r="W274" s="43">
        <v>6.71</v>
      </c>
      <c r="X274" s="43">
        <v>6.71</v>
      </c>
      <c r="Y274" s="43">
        <v>6.71</v>
      </c>
      <c r="Z274" s="43">
        <v>6.71</v>
      </c>
      <c r="AA274" s="43">
        <v>6.71</v>
      </c>
    </row>
    <row r="275" spans="1:27" ht="12.75" hidden="1" customHeight="1" outlineLevel="1" x14ac:dyDescent="0.2">
      <c r="A275" s="98" t="s">
        <v>1920</v>
      </c>
      <c r="B275" s="62" t="s">
        <v>79</v>
      </c>
      <c r="C275" s="42" t="s">
        <v>77</v>
      </c>
      <c r="D275" s="43">
        <f>$D$11</f>
        <v>330.69</v>
      </c>
      <c r="E275" s="43">
        <f t="shared" ref="E275:AA275" si="158">$D$11</f>
        <v>330.69</v>
      </c>
      <c r="F275" s="43">
        <f t="shared" si="158"/>
        <v>330.69</v>
      </c>
      <c r="G275" s="43">
        <f t="shared" si="158"/>
        <v>330.69</v>
      </c>
      <c r="H275" s="43">
        <f t="shared" si="158"/>
        <v>330.69</v>
      </c>
      <c r="I275" s="43">
        <f t="shared" si="158"/>
        <v>330.69</v>
      </c>
      <c r="J275" s="43">
        <f t="shared" si="158"/>
        <v>330.69</v>
      </c>
      <c r="K275" s="43">
        <f t="shared" si="158"/>
        <v>330.69</v>
      </c>
      <c r="L275" s="43">
        <f t="shared" si="158"/>
        <v>330.69</v>
      </c>
      <c r="M275" s="43">
        <f t="shared" si="158"/>
        <v>330.69</v>
      </c>
      <c r="N275" s="43">
        <f t="shared" si="158"/>
        <v>330.69</v>
      </c>
      <c r="O275" s="43">
        <f t="shared" si="158"/>
        <v>330.69</v>
      </c>
      <c r="P275" s="43">
        <f t="shared" si="158"/>
        <v>330.69</v>
      </c>
      <c r="Q275" s="43">
        <f t="shared" si="158"/>
        <v>330.69</v>
      </c>
      <c r="R275" s="43">
        <f t="shared" si="158"/>
        <v>330.69</v>
      </c>
      <c r="S275" s="43">
        <f t="shared" si="158"/>
        <v>330.69</v>
      </c>
      <c r="T275" s="43">
        <f t="shared" si="158"/>
        <v>330.69</v>
      </c>
      <c r="U275" s="43">
        <f t="shared" si="158"/>
        <v>330.69</v>
      </c>
      <c r="V275" s="43">
        <f t="shared" si="158"/>
        <v>330.69</v>
      </c>
      <c r="W275" s="43">
        <f t="shared" si="158"/>
        <v>330.69</v>
      </c>
      <c r="X275" s="43">
        <f t="shared" si="158"/>
        <v>330.69</v>
      </c>
      <c r="Y275" s="43">
        <f t="shared" si="158"/>
        <v>330.69</v>
      </c>
      <c r="Z275" s="43">
        <f t="shared" si="158"/>
        <v>330.69</v>
      </c>
      <c r="AA275" s="43">
        <f t="shared" si="158"/>
        <v>330.69</v>
      </c>
    </row>
    <row r="276" spans="1:27" ht="12.75" customHeight="1" collapsed="1" x14ac:dyDescent="0.2">
      <c r="A276" s="97" t="s">
        <v>1921</v>
      </c>
      <c r="B276" s="27" t="str">
        <f>"23"&amp;"."&amp;$B$800&amp;"."&amp;$B$801</f>
        <v>23.01.2023</v>
      </c>
      <c r="C276" s="89" t="s">
        <v>74</v>
      </c>
      <c r="D276" s="90">
        <f>ROUND(((D277+D278+D280+D279)/1000),5)</f>
        <v>3.1947700000000001</v>
      </c>
      <c r="E276" s="90">
        <f>ROUND(((E277+E278+E280+E279)/1000),5)</f>
        <v>3.16032</v>
      </c>
      <c r="F276" s="90">
        <f>ROUND(((F277+F278+F280+F279)/1000),5)</f>
        <v>3.1048499999999999</v>
      </c>
      <c r="G276" s="90">
        <f t="shared" ref="G276:AA276" si="159">ROUND(((G277+G278+G280+G279)/1000),5)</f>
        <v>3.09544</v>
      </c>
      <c r="H276" s="90">
        <f t="shared" si="159"/>
        <v>3.1323799999999999</v>
      </c>
      <c r="I276" s="90">
        <f t="shared" si="159"/>
        <v>3.1933099999999999</v>
      </c>
      <c r="J276" s="90">
        <f t="shared" si="159"/>
        <v>3.4337300000000002</v>
      </c>
      <c r="K276" s="90">
        <f t="shared" si="159"/>
        <v>3.7676799999999999</v>
      </c>
      <c r="L276" s="90">
        <f t="shared" si="159"/>
        <v>3.9144399999999999</v>
      </c>
      <c r="M276" s="90">
        <f t="shared" si="159"/>
        <v>3.94177</v>
      </c>
      <c r="N276" s="90">
        <f t="shared" si="159"/>
        <v>3.9549500000000002</v>
      </c>
      <c r="O276" s="90">
        <f t="shared" si="159"/>
        <v>3.9847199999999998</v>
      </c>
      <c r="P276" s="90">
        <f t="shared" si="159"/>
        <v>3.9655</v>
      </c>
      <c r="Q276" s="90">
        <f t="shared" si="159"/>
        <v>3.9729000000000001</v>
      </c>
      <c r="R276" s="90">
        <f t="shared" si="159"/>
        <v>3.96767</v>
      </c>
      <c r="S276" s="90">
        <f t="shared" si="159"/>
        <v>3.93594</v>
      </c>
      <c r="T276" s="90">
        <f t="shared" si="159"/>
        <v>3.9391799999999999</v>
      </c>
      <c r="U276" s="90">
        <f t="shared" si="159"/>
        <v>3.9511699999999998</v>
      </c>
      <c r="V276" s="90">
        <f t="shared" si="159"/>
        <v>3.9465599999999998</v>
      </c>
      <c r="W276" s="90">
        <f t="shared" si="159"/>
        <v>3.9617</v>
      </c>
      <c r="X276" s="90">
        <f t="shared" si="159"/>
        <v>3.9302000000000001</v>
      </c>
      <c r="Y276" s="90">
        <f t="shared" si="159"/>
        <v>3.7828300000000001</v>
      </c>
      <c r="Z276" s="90">
        <f t="shared" si="159"/>
        <v>3.5604</v>
      </c>
      <c r="AA276" s="90">
        <f t="shared" si="159"/>
        <v>3.19462</v>
      </c>
    </row>
    <row r="277" spans="1:27" ht="12.75" hidden="1" customHeight="1" outlineLevel="1" x14ac:dyDescent="0.2">
      <c r="A277" s="98" t="s">
        <v>1922</v>
      </c>
      <c r="B277" s="62" t="s">
        <v>236</v>
      </c>
      <c r="C277" s="42" t="s">
        <v>77</v>
      </c>
      <c r="D277" s="43">
        <v>1140.4000000000001</v>
      </c>
      <c r="E277" s="43">
        <v>1105.95</v>
      </c>
      <c r="F277" s="43">
        <v>1050.48</v>
      </c>
      <c r="G277" s="43">
        <v>1041.07</v>
      </c>
      <c r="H277" s="43">
        <v>1078.01</v>
      </c>
      <c r="I277" s="43">
        <v>1138.94</v>
      </c>
      <c r="J277" s="43">
        <v>1379.36</v>
      </c>
      <c r="K277" s="43">
        <v>1713.31</v>
      </c>
      <c r="L277" s="43">
        <v>1860.07</v>
      </c>
      <c r="M277" s="43">
        <v>1887.4</v>
      </c>
      <c r="N277" s="43">
        <v>1900.58</v>
      </c>
      <c r="O277" s="43">
        <v>1930.35</v>
      </c>
      <c r="P277" s="43">
        <v>1911.13</v>
      </c>
      <c r="Q277" s="43">
        <v>1918.53</v>
      </c>
      <c r="R277" s="43">
        <v>1913.3</v>
      </c>
      <c r="S277" s="43">
        <v>1881.57</v>
      </c>
      <c r="T277" s="43">
        <v>1884.81</v>
      </c>
      <c r="U277" s="43">
        <v>1896.8</v>
      </c>
      <c r="V277" s="43">
        <v>1892.19</v>
      </c>
      <c r="W277" s="43">
        <v>1907.33</v>
      </c>
      <c r="X277" s="43">
        <v>1875.83</v>
      </c>
      <c r="Y277" s="43">
        <v>1728.46</v>
      </c>
      <c r="Z277" s="43">
        <v>1506.03</v>
      </c>
      <c r="AA277" s="43">
        <v>1140.25</v>
      </c>
    </row>
    <row r="278" spans="1:27" ht="12.75" hidden="1" customHeight="1" outlineLevel="1" x14ac:dyDescent="0.2">
      <c r="A278" s="98" t="s">
        <v>1923</v>
      </c>
      <c r="B278" s="62" t="s">
        <v>88</v>
      </c>
      <c r="C278" s="42" t="s">
        <v>77</v>
      </c>
      <c r="D278" s="43">
        <f>$D$168</f>
        <v>1716.97</v>
      </c>
      <c r="E278" s="43">
        <f>$D$168</f>
        <v>1716.97</v>
      </c>
      <c r="F278" s="43">
        <f t="shared" ref="F278:AA278" si="160">$D$168</f>
        <v>1716.97</v>
      </c>
      <c r="G278" s="43">
        <f t="shared" si="160"/>
        <v>1716.97</v>
      </c>
      <c r="H278" s="43">
        <f t="shared" si="160"/>
        <v>1716.97</v>
      </c>
      <c r="I278" s="43">
        <f t="shared" si="160"/>
        <v>1716.97</v>
      </c>
      <c r="J278" s="43">
        <f t="shared" si="160"/>
        <v>1716.97</v>
      </c>
      <c r="K278" s="43">
        <f t="shared" si="160"/>
        <v>1716.97</v>
      </c>
      <c r="L278" s="43">
        <f t="shared" si="160"/>
        <v>1716.97</v>
      </c>
      <c r="M278" s="43">
        <f t="shared" si="160"/>
        <v>1716.97</v>
      </c>
      <c r="N278" s="43">
        <f t="shared" si="160"/>
        <v>1716.97</v>
      </c>
      <c r="O278" s="43">
        <f t="shared" si="160"/>
        <v>1716.97</v>
      </c>
      <c r="P278" s="43">
        <f t="shared" si="160"/>
        <v>1716.97</v>
      </c>
      <c r="Q278" s="43">
        <f t="shared" si="160"/>
        <v>1716.97</v>
      </c>
      <c r="R278" s="43">
        <f t="shared" si="160"/>
        <v>1716.97</v>
      </c>
      <c r="S278" s="43">
        <f t="shared" si="160"/>
        <v>1716.97</v>
      </c>
      <c r="T278" s="43">
        <f t="shared" si="160"/>
        <v>1716.97</v>
      </c>
      <c r="U278" s="43">
        <f t="shared" si="160"/>
        <v>1716.97</v>
      </c>
      <c r="V278" s="43">
        <f t="shared" si="160"/>
        <v>1716.97</v>
      </c>
      <c r="W278" s="43">
        <f t="shared" si="160"/>
        <v>1716.97</v>
      </c>
      <c r="X278" s="43">
        <f t="shared" si="160"/>
        <v>1716.97</v>
      </c>
      <c r="Y278" s="43">
        <f t="shared" si="160"/>
        <v>1716.97</v>
      </c>
      <c r="Z278" s="43">
        <f t="shared" si="160"/>
        <v>1716.97</v>
      </c>
      <c r="AA278" s="43">
        <f t="shared" si="160"/>
        <v>1716.97</v>
      </c>
    </row>
    <row r="279" spans="1:27" ht="12.75" hidden="1" customHeight="1" outlineLevel="1" x14ac:dyDescent="0.2">
      <c r="A279" s="98" t="s">
        <v>1924</v>
      </c>
      <c r="B279" s="62" t="s">
        <v>81</v>
      </c>
      <c r="C279" s="42" t="s">
        <v>77</v>
      </c>
      <c r="D279" s="43">
        <v>6.71</v>
      </c>
      <c r="E279" s="43">
        <v>6.71</v>
      </c>
      <c r="F279" s="43">
        <v>6.71</v>
      </c>
      <c r="G279" s="43">
        <v>6.71</v>
      </c>
      <c r="H279" s="43">
        <v>6.71</v>
      </c>
      <c r="I279" s="43">
        <v>6.71</v>
      </c>
      <c r="J279" s="43">
        <v>6.71</v>
      </c>
      <c r="K279" s="43">
        <v>6.71</v>
      </c>
      <c r="L279" s="43">
        <v>6.71</v>
      </c>
      <c r="M279" s="43">
        <v>6.71</v>
      </c>
      <c r="N279" s="43">
        <v>6.71</v>
      </c>
      <c r="O279" s="43">
        <v>6.71</v>
      </c>
      <c r="P279" s="43">
        <v>6.71</v>
      </c>
      <c r="Q279" s="43">
        <v>6.71</v>
      </c>
      <c r="R279" s="43">
        <v>6.71</v>
      </c>
      <c r="S279" s="43">
        <v>6.71</v>
      </c>
      <c r="T279" s="43">
        <v>6.71</v>
      </c>
      <c r="U279" s="43">
        <v>6.71</v>
      </c>
      <c r="V279" s="43">
        <v>6.71</v>
      </c>
      <c r="W279" s="43">
        <v>6.71</v>
      </c>
      <c r="X279" s="43">
        <v>6.71</v>
      </c>
      <c r="Y279" s="43">
        <v>6.71</v>
      </c>
      <c r="Z279" s="43">
        <v>6.71</v>
      </c>
      <c r="AA279" s="43">
        <v>6.71</v>
      </c>
    </row>
    <row r="280" spans="1:27" ht="12.75" hidden="1" customHeight="1" outlineLevel="1" x14ac:dyDescent="0.2">
      <c r="A280" s="98" t="s">
        <v>1925</v>
      </c>
      <c r="B280" s="62" t="s">
        <v>79</v>
      </c>
      <c r="C280" s="42" t="s">
        <v>77</v>
      </c>
      <c r="D280" s="43">
        <f>$D$11</f>
        <v>330.69</v>
      </c>
      <c r="E280" s="43">
        <f t="shared" ref="E280:AA280" si="161">$D$11</f>
        <v>330.69</v>
      </c>
      <c r="F280" s="43">
        <f t="shared" si="161"/>
        <v>330.69</v>
      </c>
      <c r="G280" s="43">
        <f t="shared" si="161"/>
        <v>330.69</v>
      </c>
      <c r="H280" s="43">
        <f t="shared" si="161"/>
        <v>330.69</v>
      </c>
      <c r="I280" s="43">
        <f t="shared" si="161"/>
        <v>330.69</v>
      </c>
      <c r="J280" s="43">
        <f t="shared" si="161"/>
        <v>330.69</v>
      </c>
      <c r="K280" s="43">
        <f t="shared" si="161"/>
        <v>330.69</v>
      </c>
      <c r="L280" s="43">
        <f t="shared" si="161"/>
        <v>330.69</v>
      </c>
      <c r="M280" s="43">
        <f t="shared" si="161"/>
        <v>330.69</v>
      </c>
      <c r="N280" s="43">
        <f t="shared" si="161"/>
        <v>330.69</v>
      </c>
      <c r="O280" s="43">
        <f t="shared" si="161"/>
        <v>330.69</v>
      </c>
      <c r="P280" s="43">
        <f t="shared" si="161"/>
        <v>330.69</v>
      </c>
      <c r="Q280" s="43">
        <f t="shared" si="161"/>
        <v>330.69</v>
      </c>
      <c r="R280" s="43">
        <f t="shared" si="161"/>
        <v>330.69</v>
      </c>
      <c r="S280" s="43">
        <f t="shared" si="161"/>
        <v>330.69</v>
      </c>
      <c r="T280" s="43">
        <f t="shared" si="161"/>
        <v>330.69</v>
      </c>
      <c r="U280" s="43">
        <f t="shared" si="161"/>
        <v>330.69</v>
      </c>
      <c r="V280" s="43">
        <f t="shared" si="161"/>
        <v>330.69</v>
      </c>
      <c r="W280" s="43">
        <f t="shared" si="161"/>
        <v>330.69</v>
      </c>
      <c r="X280" s="43">
        <f t="shared" si="161"/>
        <v>330.69</v>
      </c>
      <c r="Y280" s="43">
        <f t="shared" si="161"/>
        <v>330.69</v>
      </c>
      <c r="Z280" s="43">
        <f t="shared" si="161"/>
        <v>330.69</v>
      </c>
      <c r="AA280" s="43">
        <f t="shared" si="161"/>
        <v>330.69</v>
      </c>
    </row>
    <row r="281" spans="1:27" ht="12.75" customHeight="1" collapsed="1" x14ac:dyDescent="0.2">
      <c r="A281" s="97" t="s">
        <v>1926</v>
      </c>
      <c r="B281" s="27" t="str">
        <f>"24"&amp;"."&amp;$B$800&amp;"."&amp;$B$801</f>
        <v>24.01.2023</v>
      </c>
      <c r="C281" s="89" t="s">
        <v>74</v>
      </c>
      <c r="D281" s="90">
        <f>ROUND(((D282+D283+D285+D284)/1000),5)</f>
        <v>3.19034</v>
      </c>
      <c r="E281" s="90">
        <f>ROUND(((E282+E283+E285+E284)/1000),5)</f>
        <v>3.1330200000000001</v>
      </c>
      <c r="F281" s="90">
        <f>ROUND(((F282+F283+F285+F284)/1000),5)</f>
        <v>3.1154199999999999</v>
      </c>
      <c r="G281" s="90">
        <f t="shared" ref="G281:AA281" si="162">ROUND(((G282+G283+G285+G284)/1000),5)</f>
        <v>3.1158999999999999</v>
      </c>
      <c r="H281" s="90">
        <f t="shared" si="162"/>
        <v>3.1636500000000001</v>
      </c>
      <c r="I281" s="90">
        <f t="shared" si="162"/>
        <v>3.2348400000000002</v>
      </c>
      <c r="J281" s="90">
        <f t="shared" si="162"/>
        <v>3.5985800000000001</v>
      </c>
      <c r="K281" s="90">
        <f t="shared" si="162"/>
        <v>3.7984599999999999</v>
      </c>
      <c r="L281" s="90">
        <f t="shared" si="162"/>
        <v>3.91092</v>
      </c>
      <c r="M281" s="90">
        <f t="shared" si="162"/>
        <v>3.92781</v>
      </c>
      <c r="N281" s="90">
        <f t="shared" si="162"/>
        <v>3.9402599999999999</v>
      </c>
      <c r="O281" s="90">
        <f t="shared" si="162"/>
        <v>3.9615999999999998</v>
      </c>
      <c r="P281" s="90">
        <f t="shared" si="162"/>
        <v>3.9505400000000002</v>
      </c>
      <c r="Q281" s="90">
        <f t="shared" si="162"/>
        <v>3.95573</v>
      </c>
      <c r="R281" s="90">
        <f t="shared" si="162"/>
        <v>3.9544999999999999</v>
      </c>
      <c r="S281" s="90">
        <f t="shared" si="162"/>
        <v>3.9267099999999999</v>
      </c>
      <c r="T281" s="90">
        <f t="shared" si="162"/>
        <v>3.9265099999999999</v>
      </c>
      <c r="U281" s="90">
        <f t="shared" si="162"/>
        <v>3.9372099999999999</v>
      </c>
      <c r="V281" s="90">
        <f t="shared" si="162"/>
        <v>3.9351600000000002</v>
      </c>
      <c r="W281" s="90">
        <f t="shared" si="162"/>
        <v>3.94781</v>
      </c>
      <c r="X281" s="90">
        <f t="shared" si="162"/>
        <v>3.9021699999999999</v>
      </c>
      <c r="Y281" s="90">
        <f t="shared" si="162"/>
        <v>3.8294299999999999</v>
      </c>
      <c r="Z281" s="90">
        <f t="shared" si="162"/>
        <v>3.6745399999999999</v>
      </c>
      <c r="AA281" s="90">
        <f t="shared" si="162"/>
        <v>3.2380800000000001</v>
      </c>
    </row>
    <row r="282" spans="1:27" ht="12.75" hidden="1" customHeight="1" outlineLevel="1" x14ac:dyDescent="0.2">
      <c r="A282" s="98" t="s">
        <v>1927</v>
      </c>
      <c r="B282" s="62" t="s">
        <v>236</v>
      </c>
      <c r="C282" s="42" t="s">
        <v>77</v>
      </c>
      <c r="D282" s="43">
        <v>1135.97</v>
      </c>
      <c r="E282" s="43">
        <v>1078.6500000000001</v>
      </c>
      <c r="F282" s="43">
        <v>1061.05</v>
      </c>
      <c r="G282" s="43">
        <v>1061.53</v>
      </c>
      <c r="H282" s="43">
        <v>1109.28</v>
      </c>
      <c r="I282" s="43">
        <v>1180.47</v>
      </c>
      <c r="J282" s="43">
        <v>1544.21</v>
      </c>
      <c r="K282" s="43">
        <v>1744.09</v>
      </c>
      <c r="L282" s="43">
        <v>1856.55</v>
      </c>
      <c r="M282" s="43">
        <v>1873.44</v>
      </c>
      <c r="N282" s="43">
        <v>1885.89</v>
      </c>
      <c r="O282" s="43">
        <v>1907.23</v>
      </c>
      <c r="P282" s="43">
        <v>1896.17</v>
      </c>
      <c r="Q282" s="43">
        <v>1901.36</v>
      </c>
      <c r="R282" s="43">
        <v>1900.13</v>
      </c>
      <c r="S282" s="43">
        <v>1872.34</v>
      </c>
      <c r="T282" s="43">
        <v>1872.14</v>
      </c>
      <c r="U282" s="43">
        <v>1882.84</v>
      </c>
      <c r="V282" s="43">
        <v>1880.79</v>
      </c>
      <c r="W282" s="43">
        <v>1893.44</v>
      </c>
      <c r="X282" s="43">
        <v>1847.8</v>
      </c>
      <c r="Y282" s="43">
        <v>1775.06</v>
      </c>
      <c r="Z282" s="43">
        <v>1620.17</v>
      </c>
      <c r="AA282" s="43">
        <v>1183.71</v>
      </c>
    </row>
    <row r="283" spans="1:27" ht="12.75" hidden="1" customHeight="1" outlineLevel="1" x14ac:dyDescent="0.2">
      <c r="A283" s="98" t="s">
        <v>1928</v>
      </c>
      <c r="B283" s="62" t="s">
        <v>88</v>
      </c>
      <c r="C283" s="42" t="s">
        <v>77</v>
      </c>
      <c r="D283" s="43">
        <f>$D$168</f>
        <v>1716.97</v>
      </c>
      <c r="E283" s="43">
        <f>$D$168</f>
        <v>1716.97</v>
      </c>
      <c r="F283" s="43">
        <f t="shared" ref="F283:AA283" si="163">$D$168</f>
        <v>1716.97</v>
      </c>
      <c r="G283" s="43">
        <f t="shared" si="163"/>
        <v>1716.97</v>
      </c>
      <c r="H283" s="43">
        <f t="shared" si="163"/>
        <v>1716.97</v>
      </c>
      <c r="I283" s="43">
        <f t="shared" si="163"/>
        <v>1716.97</v>
      </c>
      <c r="J283" s="43">
        <f t="shared" si="163"/>
        <v>1716.97</v>
      </c>
      <c r="K283" s="43">
        <f t="shared" si="163"/>
        <v>1716.97</v>
      </c>
      <c r="L283" s="43">
        <f t="shared" si="163"/>
        <v>1716.97</v>
      </c>
      <c r="M283" s="43">
        <f t="shared" si="163"/>
        <v>1716.97</v>
      </c>
      <c r="N283" s="43">
        <f t="shared" si="163"/>
        <v>1716.97</v>
      </c>
      <c r="O283" s="43">
        <f t="shared" si="163"/>
        <v>1716.97</v>
      </c>
      <c r="P283" s="43">
        <f t="shared" si="163"/>
        <v>1716.97</v>
      </c>
      <c r="Q283" s="43">
        <f t="shared" si="163"/>
        <v>1716.97</v>
      </c>
      <c r="R283" s="43">
        <f t="shared" si="163"/>
        <v>1716.97</v>
      </c>
      <c r="S283" s="43">
        <f t="shared" si="163"/>
        <v>1716.97</v>
      </c>
      <c r="T283" s="43">
        <f t="shared" si="163"/>
        <v>1716.97</v>
      </c>
      <c r="U283" s="43">
        <f t="shared" si="163"/>
        <v>1716.97</v>
      </c>
      <c r="V283" s="43">
        <f t="shared" si="163"/>
        <v>1716.97</v>
      </c>
      <c r="W283" s="43">
        <f t="shared" si="163"/>
        <v>1716.97</v>
      </c>
      <c r="X283" s="43">
        <f t="shared" si="163"/>
        <v>1716.97</v>
      </c>
      <c r="Y283" s="43">
        <f t="shared" si="163"/>
        <v>1716.97</v>
      </c>
      <c r="Z283" s="43">
        <f t="shared" si="163"/>
        <v>1716.97</v>
      </c>
      <c r="AA283" s="43">
        <f t="shared" si="163"/>
        <v>1716.97</v>
      </c>
    </row>
    <row r="284" spans="1:27" ht="12.75" hidden="1" customHeight="1" outlineLevel="1" x14ac:dyDescent="0.2">
      <c r="A284" s="98" t="s">
        <v>1929</v>
      </c>
      <c r="B284" s="62" t="s">
        <v>81</v>
      </c>
      <c r="C284" s="42" t="s">
        <v>77</v>
      </c>
      <c r="D284" s="43">
        <v>6.71</v>
      </c>
      <c r="E284" s="43">
        <v>6.71</v>
      </c>
      <c r="F284" s="43">
        <v>6.71</v>
      </c>
      <c r="G284" s="43">
        <v>6.71</v>
      </c>
      <c r="H284" s="43">
        <v>6.71</v>
      </c>
      <c r="I284" s="43">
        <v>6.71</v>
      </c>
      <c r="J284" s="43">
        <v>6.71</v>
      </c>
      <c r="K284" s="43">
        <v>6.71</v>
      </c>
      <c r="L284" s="43">
        <v>6.71</v>
      </c>
      <c r="M284" s="43">
        <v>6.71</v>
      </c>
      <c r="N284" s="43">
        <v>6.71</v>
      </c>
      <c r="O284" s="43">
        <v>6.71</v>
      </c>
      <c r="P284" s="43">
        <v>6.71</v>
      </c>
      <c r="Q284" s="43">
        <v>6.71</v>
      </c>
      <c r="R284" s="43">
        <v>6.71</v>
      </c>
      <c r="S284" s="43">
        <v>6.71</v>
      </c>
      <c r="T284" s="43">
        <v>6.71</v>
      </c>
      <c r="U284" s="43">
        <v>6.71</v>
      </c>
      <c r="V284" s="43">
        <v>6.71</v>
      </c>
      <c r="W284" s="43">
        <v>6.71</v>
      </c>
      <c r="X284" s="43">
        <v>6.71</v>
      </c>
      <c r="Y284" s="43">
        <v>6.71</v>
      </c>
      <c r="Z284" s="43">
        <v>6.71</v>
      </c>
      <c r="AA284" s="43">
        <v>6.71</v>
      </c>
    </row>
    <row r="285" spans="1:27" ht="12.75" hidden="1" customHeight="1" outlineLevel="1" x14ac:dyDescent="0.2">
      <c r="A285" s="98" t="s">
        <v>1930</v>
      </c>
      <c r="B285" s="62" t="s">
        <v>79</v>
      </c>
      <c r="C285" s="42" t="s">
        <v>77</v>
      </c>
      <c r="D285" s="43">
        <f>$D$11</f>
        <v>330.69</v>
      </c>
      <c r="E285" s="43">
        <f t="shared" ref="E285:AA285" si="164">$D$11</f>
        <v>330.69</v>
      </c>
      <c r="F285" s="43">
        <f t="shared" si="164"/>
        <v>330.69</v>
      </c>
      <c r="G285" s="43">
        <f t="shared" si="164"/>
        <v>330.69</v>
      </c>
      <c r="H285" s="43">
        <f t="shared" si="164"/>
        <v>330.69</v>
      </c>
      <c r="I285" s="43">
        <f t="shared" si="164"/>
        <v>330.69</v>
      </c>
      <c r="J285" s="43">
        <f t="shared" si="164"/>
        <v>330.69</v>
      </c>
      <c r="K285" s="43">
        <f t="shared" si="164"/>
        <v>330.69</v>
      </c>
      <c r="L285" s="43">
        <f t="shared" si="164"/>
        <v>330.69</v>
      </c>
      <c r="M285" s="43">
        <f t="shared" si="164"/>
        <v>330.69</v>
      </c>
      <c r="N285" s="43">
        <f t="shared" si="164"/>
        <v>330.69</v>
      </c>
      <c r="O285" s="43">
        <f t="shared" si="164"/>
        <v>330.69</v>
      </c>
      <c r="P285" s="43">
        <f t="shared" si="164"/>
        <v>330.69</v>
      </c>
      <c r="Q285" s="43">
        <f t="shared" si="164"/>
        <v>330.69</v>
      </c>
      <c r="R285" s="43">
        <f t="shared" si="164"/>
        <v>330.69</v>
      </c>
      <c r="S285" s="43">
        <f t="shared" si="164"/>
        <v>330.69</v>
      </c>
      <c r="T285" s="43">
        <f t="shared" si="164"/>
        <v>330.69</v>
      </c>
      <c r="U285" s="43">
        <f t="shared" si="164"/>
        <v>330.69</v>
      </c>
      <c r="V285" s="43">
        <f t="shared" si="164"/>
        <v>330.69</v>
      </c>
      <c r="W285" s="43">
        <f t="shared" si="164"/>
        <v>330.69</v>
      </c>
      <c r="X285" s="43">
        <f t="shared" si="164"/>
        <v>330.69</v>
      </c>
      <c r="Y285" s="43">
        <f t="shared" si="164"/>
        <v>330.69</v>
      </c>
      <c r="Z285" s="43">
        <f t="shared" si="164"/>
        <v>330.69</v>
      </c>
      <c r="AA285" s="43">
        <f t="shared" si="164"/>
        <v>330.69</v>
      </c>
    </row>
    <row r="286" spans="1:27" ht="12.75" customHeight="1" collapsed="1" x14ac:dyDescent="0.2">
      <c r="A286" s="97" t="s">
        <v>1931</v>
      </c>
      <c r="B286" s="27" t="str">
        <f>"25"&amp;"."&amp;$B$800&amp;"."&amp;$B$801</f>
        <v>25.01.2023</v>
      </c>
      <c r="C286" s="89" t="s">
        <v>74</v>
      </c>
      <c r="D286" s="90">
        <f>ROUND(((D287+D288+D290+D289)/1000),5)</f>
        <v>3.1920999999999999</v>
      </c>
      <c r="E286" s="90">
        <f>ROUND(((E287+E288+E290+E289)/1000),5)</f>
        <v>3.1567799999999999</v>
      </c>
      <c r="F286" s="90">
        <f>ROUND(((F287+F288+F290+F289)/1000),5)</f>
        <v>3.12541</v>
      </c>
      <c r="G286" s="90">
        <f t="shared" ref="G286:AA286" si="165">ROUND(((G287+G288+G290+G289)/1000),5)</f>
        <v>3.1270600000000002</v>
      </c>
      <c r="H286" s="90">
        <f t="shared" si="165"/>
        <v>3.1835900000000001</v>
      </c>
      <c r="I286" s="90">
        <f t="shared" si="165"/>
        <v>3.2314799999999999</v>
      </c>
      <c r="J286" s="90">
        <f t="shared" si="165"/>
        <v>3.6009699999999998</v>
      </c>
      <c r="K286" s="90">
        <f t="shared" si="165"/>
        <v>3.8531900000000001</v>
      </c>
      <c r="L286" s="90">
        <f t="shared" si="165"/>
        <v>3.9578099999999998</v>
      </c>
      <c r="M286" s="90">
        <f t="shared" si="165"/>
        <v>3.9714399999999999</v>
      </c>
      <c r="N286" s="90">
        <f t="shared" si="165"/>
        <v>3.98698</v>
      </c>
      <c r="O286" s="90">
        <f t="shared" si="165"/>
        <v>4.0102799999999998</v>
      </c>
      <c r="P286" s="90">
        <f t="shared" si="165"/>
        <v>3.99492</v>
      </c>
      <c r="Q286" s="90">
        <f t="shared" si="165"/>
        <v>4</v>
      </c>
      <c r="R286" s="90">
        <f t="shared" si="165"/>
        <v>3.9971199999999998</v>
      </c>
      <c r="S286" s="90">
        <f t="shared" si="165"/>
        <v>3.9679700000000002</v>
      </c>
      <c r="T286" s="90">
        <f t="shared" si="165"/>
        <v>3.96665</v>
      </c>
      <c r="U286" s="90">
        <f t="shared" si="165"/>
        <v>3.9804900000000001</v>
      </c>
      <c r="V286" s="90">
        <f t="shared" si="165"/>
        <v>3.9769999999999999</v>
      </c>
      <c r="W286" s="90">
        <f t="shared" si="165"/>
        <v>3.9918</v>
      </c>
      <c r="X286" s="90">
        <f t="shared" si="165"/>
        <v>3.9603100000000002</v>
      </c>
      <c r="Y286" s="90">
        <f t="shared" si="165"/>
        <v>3.8443200000000002</v>
      </c>
      <c r="Z286" s="90">
        <f t="shared" si="165"/>
        <v>3.68615</v>
      </c>
      <c r="AA286" s="90">
        <f t="shared" si="165"/>
        <v>3.2496299999999998</v>
      </c>
    </row>
    <row r="287" spans="1:27" ht="12.75" hidden="1" customHeight="1" outlineLevel="1" x14ac:dyDescent="0.2">
      <c r="A287" s="98" t="s">
        <v>1932</v>
      </c>
      <c r="B287" s="62" t="s">
        <v>236</v>
      </c>
      <c r="C287" s="42" t="s">
        <v>77</v>
      </c>
      <c r="D287" s="43">
        <v>1137.73</v>
      </c>
      <c r="E287" s="43">
        <v>1102.4100000000001</v>
      </c>
      <c r="F287" s="43">
        <v>1071.04</v>
      </c>
      <c r="G287" s="43">
        <v>1072.69</v>
      </c>
      <c r="H287" s="43">
        <v>1129.22</v>
      </c>
      <c r="I287" s="43">
        <v>1177.1099999999999</v>
      </c>
      <c r="J287" s="43">
        <v>1546.6</v>
      </c>
      <c r="K287" s="43">
        <v>1798.82</v>
      </c>
      <c r="L287" s="43">
        <v>1903.44</v>
      </c>
      <c r="M287" s="43">
        <v>1917.07</v>
      </c>
      <c r="N287" s="43">
        <v>1932.61</v>
      </c>
      <c r="O287" s="43">
        <v>1955.91</v>
      </c>
      <c r="P287" s="43">
        <v>1940.55</v>
      </c>
      <c r="Q287" s="43">
        <v>1945.63</v>
      </c>
      <c r="R287" s="43">
        <v>1942.75</v>
      </c>
      <c r="S287" s="43">
        <v>1913.6</v>
      </c>
      <c r="T287" s="43">
        <v>1912.28</v>
      </c>
      <c r="U287" s="43">
        <v>1926.12</v>
      </c>
      <c r="V287" s="43">
        <v>1922.63</v>
      </c>
      <c r="W287" s="43">
        <v>1937.43</v>
      </c>
      <c r="X287" s="43">
        <v>1905.94</v>
      </c>
      <c r="Y287" s="43">
        <v>1789.95</v>
      </c>
      <c r="Z287" s="43">
        <v>1631.78</v>
      </c>
      <c r="AA287" s="43">
        <v>1195.26</v>
      </c>
    </row>
    <row r="288" spans="1:27" ht="12.75" hidden="1" customHeight="1" outlineLevel="1" x14ac:dyDescent="0.2">
      <c r="A288" s="98" t="s">
        <v>1933</v>
      </c>
      <c r="B288" s="62" t="s">
        <v>88</v>
      </c>
      <c r="C288" s="42" t="s">
        <v>77</v>
      </c>
      <c r="D288" s="43">
        <f>$D$168</f>
        <v>1716.97</v>
      </c>
      <c r="E288" s="43">
        <f>$D$168</f>
        <v>1716.97</v>
      </c>
      <c r="F288" s="43">
        <f t="shared" ref="F288:AA288" si="166">$D$168</f>
        <v>1716.97</v>
      </c>
      <c r="G288" s="43">
        <f t="shared" si="166"/>
        <v>1716.97</v>
      </c>
      <c r="H288" s="43">
        <f t="shared" si="166"/>
        <v>1716.97</v>
      </c>
      <c r="I288" s="43">
        <f t="shared" si="166"/>
        <v>1716.97</v>
      </c>
      <c r="J288" s="43">
        <f t="shared" si="166"/>
        <v>1716.97</v>
      </c>
      <c r="K288" s="43">
        <f t="shared" si="166"/>
        <v>1716.97</v>
      </c>
      <c r="L288" s="43">
        <f t="shared" si="166"/>
        <v>1716.97</v>
      </c>
      <c r="M288" s="43">
        <f t="shared" si="166"/>
        <v>1716.97</v>
      </c>
      <c r="N288" s="43">
        <f t="shared" si="166"/>
        <v>1716.97</v>
      </c>
      <c r="O288" s="43">
        <f t="shared" si="166"/>
        <v>1716.97</v>
      </c>
      <c r="P288" s="43">
        <f t="shared" si="166"/>
        <v>1716.97</v>
      </c>
      <c r="Q288" s="43">
        <f t="shared" si="166"/>
        <v>1716.97</v>
      </c>
      <c r="R288" s="43">
        <f t="shared" si="166"/>
        <v>1716.97</v>
      </c>
      <c r="S288" s="43">
        <f t="shared" si="166"/>
        <v>1716.97</v>
      </c>
      <c r="T288" s="43">
        <f t="shared" si="166"/>
        <v>1716.97</v>
      </c>
      <c r="U288" s="43">
        <f t="shared" si="166"/>
        <v>1716.97</v>
      </c>
      <c r="V288" s="43">
        <f t="shared" si="166"/>
        <v>1716.97</v>
      </c>
      <c r="W288" s="43">
        <f t="shared" si="166"/>
        <v>1716.97</v>
      </c>
      <c r="X288" s="43">
        <f t="shared" si="166"/>
        <v>1716.97</v>
      </c>
      <c r="Y288" s="43">
        <f t="shared" si="166"/>
        <v>1716.97</v>
      </c>
      <c r="Z288" s="43">
        <f t="shared" si="166"/>
        <v>1716.97</v>
      </c>
      <c r="AA288" s="43">
        <f t="shared" si="166"/>
        <v>1716.97</v>
      </c>
    </row>
    <row r="289" spans="1:27" ht="12.75" hidden="1" customHeight="1" outlineLevel="1" x14ac:dyDescent="0.2">
      <c r="A289" s="98" t="s">
        <v>1934</v>
      </c>
      <c r="B289" s="62" t="s">
        <v>81</v>
      </c>
      <c r="C289" s="42" t="s">
        <v>77</v>
      </c>
      <c r="D289" s="43">
        <v>6.71</v>
      </c>
      <c r="E289" s="43">
        <v>6.71</v>
      </c>
      <c r="F289" s="43">
        <v>6.71</v>
      </c>
      <c r="G289" s="43">
        <v>6.71</v>
      </c>
      <c r="H289" s="43">
        <v>6.71</v>
      </c>
      <c r="I289" s="43">
        <v>6.71</v>
      </c>
      <c r="J289" s="43">
        <v>6.71</v>
      </c>
      <c r="K289" s="43">
        <v>6.71</v>
      </c>
      <c r="L289" s="43">
        <v>6.71</v>
      </c>
      <c r="M289" s="43">
        <v>6.71</v>
      </c>
      <c r="N289" s="43">
        <v>6.71</v>
      </c>
      <c r="O289" s="43">
        <v>6.71</v>
      </c>
      <c r="P289" s="43">
        <v>6.71</v>
      </c>
      <c r="Q289" s="43">
        <v>6.71</v>
      </c>
      <c r="R289" s="43">
        <v>6.71</v>
      </c>
      <c r="S289" s="43">
        <v>6.71</v>
      </c>
      <c r="T289" s="43">
        <v>6.71</v>
      </c>
      <c r="U289" s="43">
        <v>6.71</v>
      </c>
      <c r="V289" s="43">
        <v>6.71</v>
      </c>
      <c r="W289" s="43">
        <v>6.71</v>
      </c>
      <c r="X289" s="43">
        <v>6.71</v>
      </c>
      <c r="Y289" s="43">
        <v>6.71</v>
      </c>
      <c r="Z289" s="43">
        <v>6.71</v>
      </c>
      <c r="AA289" s="43">
        <v>6.71</v>
      </c>
    </row>
    <row r="290" spans="1:27" ht="12.75" hidden="1" customHeight="1" outlineLevel="1" x14ac:dyDescent="0.2">
      <c r="A290" s="98" t="s">
        <v>1935</v>
      </c>
      <c r="B290" s="62" t="s">
        <v>79</v>
      </c>
      <c r="C290" s="42" t="s">
        <v>77</v>
      </c>
      <c r="D290" s="43">
        <f>$D$11</f>
        <v>330.69</v>
      </c>
      <c r="E290" s="43">
        <f t="shared" ref="E290:AA290" si="167">$D$11</f>
        <v>330.69</v>
      </c>
      <c r="F290" s="43">
        <f t="shared" si="167"/>
        <v>330.69</v>
      </c>
      <c r="G290" s="43">
        <f t="shared" si="167"/>
        <v>330.69</v>
      </c>
      <c r="H290" s="43">
        <f t="shared" si="167"/>
        <v>330.69</v>
      </c>
      <c r="I290" s="43">
        <f t="shared" si="167"/>
        <v>330.69</v>
      </c>
      <c r="J290" s="43">
        <f t="shared" si="167"/>
        <v>330.69</v>
      </c>
      <c r="K290" s="43">
        <f t="shared" si="167"/>
        <v>330.69</v>
      </c>
      <c r="L290" s="43">
        <f t="shared" si="167"/>
        <v>330.69</v>
      </c>
      <c r="M290" s="43">
        <f t="shared" si="167"/>
        <v>330.69</v>
      </c>
      <c r="N290" s="43">
        <f t="shared" si="167"/>
        <v>330.69</v>
      </c>
      <c r="O290" s="43">
        <f t="shared" si="167"/>
        <v>330.69</v>
      </c>
      <c r="P290" s="43">
        <f t="shared" si="167"/>
        <v>330.69</v>
      </c>
      <c r="Q290" s="43">
        <f t="shared" si="167"/>
        <v>330.69</v>
      </c>
      <c r="R290" s="43">
        <f t="shared" si="167"/>
        <v>330.69</v>
      </c>
      <c r="S290" s="43">
        <f t="shared" si="167"/>
        <v>330.69</v>
      </c>
      <c r="T290" s="43">
        <f t="shared" si="167"/>
        <v>330.69</v>
      </c>
      <c r="U290" s="43">
        <f t="shared" si="167"/>
        <v>330.69</v>
      </c>
      <c r="V290" s="43">
        <f t="shared" si="167"/>
        <v>330.69</v>
      </c>
      <c r="W290" s="43">
        <f t="shared" si="167"/>
        <v>330.69</v>
      </c>
      <c r="X290" s="43">
        <f t="shared" si="167"/>
        <v>330.69</v>
      </c>
      <c r="Y290" s="43">
        <f t="shared" si="167"/>
        <v>330.69</v>
      </c>
      <c r="Z290" s="43">
        <f t="shared" si="167"/>
        <v>330.69</v>
      </c>
      <c r="AA290" s="43">
        <f t="shared" si="167"/>
        <v>330.69</v>
      </c>
    </row>
    <row r="291" spans="1:27" ht="12.75" customHeight="1" collapsed="1" x14ac:dyDescent="0.2">
      <c r="A291" s="97" t="s">
        <v>1936</v>
      </c>
      <c r="B291" s="27" t="str">
        <f>"26"&amp;"."&amp;$B$800&amp;"."&amp;$B$801</f>
        <v>26.01.2023</v>
      </c>
      <c r="C291" s="89" t="s">
        <v>74</v>
      </c>
      <c r="D291" s="90">
        <f>ROUND(((D292+D293+D295+D294)/1000),5)</f>
        <v>3.2543799999999998</v>
      </c>
      <c r="E291" s="90">
        <f>ROUND(((E292+E293+E295+E294)/1000),5)</f>
        <v>3.22506</v>
      </c>
      <c r="F291" s="90">
        <f>ROUND(((F292+F293+F295+F294)/1000),5)</f>
        <v>3.1706300000000001</v>
      </c>
      <c r="G291" s="90">
        <f t="shared" ref="G291:AA291" si="168">ROUND(((G292+G293+G295+G294)/1000),5)</f>
        <v>3.1925400000000002</v>
      </c>
      <c r="H291" s="90">
        <f t="shared" si="168"/>
        <v>3.2490899999999998</v>
      </c>
      <c r="I291" s="90">
        <f t="shared" si="168"/>
        <v>3.4063599999999998</v>
      </c>
      <c r="J291" s="90">
        <f t="shared" si="168"/>
        <v>3.6858300000000002</v>
      </c>
      <c r="K291" s="90">
        <f t="shared" si="168"/>
        <v>3.8840499999999998</v>
      </c>
      <c r="L291" s="90">
        <f t="shared" si="168"/>
        <v>3.9754200000000002</v>
      </c>
      <c r="M291" s="90">
        <f t="shared" si="168"/>
        <v>3.98813</v>
      </c>
      <c r="N291" s="90">
        <f t="shared" si="168"/>
        <v>4.0021199999999997</v>
      </c>
      <c r="O291" s="90">
        <f t="shared" si="168"/>
        <v>4.0243900000000004</v>
      </c>
      <c r="P291" s="90">
        <f t="shared" si="168"/>
        <v>4.0111600000000003</v>
      </c>
      <c r="Q291" s="90">
        <f t="shared" si="168"/>
        <v>4.0141</v>
      </c>
      <c r="R291" s="90">
        <f t="shared" si="168"/>
        <v>4.0116500000000004</v>
      </c>
      <c r="S291" s="90">
        <f t="shared" si="168"/>
        <v>3.9783200000000001</v>
      </c>
      <c r="T291" s="90">
        <f t="shared" si="168"/>
        <v>3.9761799999999998</v>
      </c>
      <c r="U291" s="90">
        <f t="shared" si="168"/>
        <v>3.9910000000000001</v>
      </c>
      <c r="V291" s="90">
        <f t="shared" si="168"/>
        <v>3.9887000000000001</v>
      </c>
      <c r="W291" s="90">
        <f t="shared" si="168"/>
        <v>4.00143</v>
      </c>
      <c r="X291" s="90">
        <f t="shared" si="168"/>
        <v>3.9727600000000001</v>
      </c>
      <c r="Y291" s="90">
        <f t="shared" si="168"/>
        <v>3.8249499999999999</v>
      </c>
      <c r="Z291" s="90">
        <f t="shared" si="168"/>
        <v>3.7060200000000001</v>
      </c>
      <c r="AA291" s="90">
        <f t="shared" si="168"/>
        <v>3.2774899999999998</v>
      </c>
    </row>
    <row r="292" spans="1:27" ht="12.75" hidden="1" customHeight="1" outlineLevel="1" x14ac:dyDescent="0.2">
      <c r="A292" s="98" t="s">
        <v>1937</v>
      </c>
      <c r="B292" s="62" t="s">
        <v>236</v>
      </c>
      <c r="C292" s="42" t="s">
        <v>77</v>
      </c>
      <c r="D292" s="43">
        <v>1200.01</v>
      </c>
      <c r="E292" s="43">
        <v>1170.69</v>
      </c>
      <c r="F292" s="43">
        <v>1116.26</v>
      </c>
      <c r="G292" s="43">
        <v>1138.17</v>
      </c>
      <c r="H292" s="43">
        <v>1194.72</v>
      </c>
      <c r="I292" s="43">
        <v>1351.99</v>
      </c>
      <c r="J292" s="43">
        <v>1631.46</v>
      </c>
      <c r="K292" s="43">
        <v>1829.68</v>
      </c>
      <c r="L292" s="43">
        <v>1921.05</v>
      </c>
      <c r="M292" s="43">
        <v>1933.76</v>
      </c>
      <c r="N292" s="43">
        <v>1947.75</v>
      </c>
      <c r="O292" s="43">
        <v>1970.02</v>
      </c>
      <c r="P292" s="43">
        <v>1956.79</v>
      </c>
      <c r="Q292" s="43">
        <v>1959.73</v>
      </c>
      <c r="R292" s="43">
        <v>1957.28</v>
      </c>
      <c r="S292" s="43">
        <v>1923.95</v>
      </c>
      <c r="T292" s="43">
        <v>1921.81</v>
      </c>
      <c r="U292" s="43">
        <v>1936.63</v>
      </c>
      <c r="V292" s="43">
        <v>1934.33</v>
      </c>
      <c r="W292" s="43">
        <v>1947.06</v>
      </c>
      <c r="X292" s="43">
        <v>1918.39</v>
      </c>
      <c r="Y292" s="43">
        <v>1770.58</v>
      </c>
      <c r="Z292" s="43">
        <v>1651.65</v>
      </c>
      <c r="AA292" s="43">
        <v>1223.1199999999999</v>
      </c>
    </row>
    <row r="293" spans="1:27" ht="12.75" hidden="1" customHeight="1" outlineLevel="1" x14ac:dyDescent="0.2">
      <c r="A293" s="98" t="s">
        <v>1938</v>
      </c>
      <c r="B293" s="62" t="s">
        <v>88</v>
      </c>
      <c r="C293" s="42" t="s">
        <v>77</v>
      </c>
      <c r="D293" s="43">
        <f>$D$168</f>
        <v>1716.97</v>
      </c>
      <c r="E293" s="43">
        <f>$D$168</f>
        <v>1716.97</v>
      </c>
      <c r="F293" s="43">
        <f t="shared" ref="F293:AA293" si="169">$D$168</f>
        <v>1716.97</v>
      </c>
      <c r="G293" s="43">
        <f t="shared" si="169"/>
        <v>1716.97</v>
      </c>
      <c r="H293" s="43">
        <f t="shared" si="169"/>
        <v>1716.97</v>
      </c>
      <c r="I293" s="43">
        <f t="shared" si="169"/>
        <v>1716.97</v>
      </c>
      <c r="J293" s="43">
        <f t="shared" si="169"/>
        <v>1716.97</v>
      </c>
      <c r="K293" s="43">
        <f t="shared" si="169"/>
        <v>1716.97</v>
      </c>
      <c r="L293" s="43">
        <f t="shared" si="169"/>
        <v>1716.97</v>
      </c>
      <c r="M293" s="43">
        <f t="shared" si="169"/>
        <v>1716.97</v>
      </c>
      <c r="N293" s="43">
        <f t="shared" si="169"/>
        <v>1716.97</v>
      </c>
      <c r="O293" s="43">
        <f t="shared" si="169"/>
        <v>1716.97</v>
      </c>
      <c r="P293" s="43">
        <f t="shared" si="169"/>
        <v>1716.97</v>
      </c>
      <c r="Q293" s="43">
        <f t="shared" si="169"/>
        <v>1716.97</v>
      </c>
      <c r="R293" s="43">
        <f t="shared" si="169"/>
        <v>1716.97</v>
      </c>
      <c r="S293" s="43">
        <f t="shared" si="169"/>
        <v>1716.97</v>
      </c>
      <c r="T293" s="43">
        <f t="shared" si="169"/>
        <v>1716.97</v>
      </c>
      <c r="U293" s="43">
        <f t="shared" si="169"/>
        <v>1716.97</v>
      </c>
      <c r="V293" s="43">
        <f t="shared" si="169"/>
        <v>1716.97</v>
      </c>
      <c r="W293" s="43">
        <f t="shared" si="169"/>
        <v>1716.97</v>
      </c>
      <c r="X293" s="43">
        <f t="shared" si="169"/>
        <v>1716.97</v>
      </c>
      <c r="Y293" s="43">
        <f t="shared" si="169"/>
        <v>1716.97</v>
      </c>
      <c r="Z293" s="43">
        <f t="shared" si="169"/>
        <v>1716.97</v>
      </c>
      <c r="AA293" s="43">
        <f t="shared" si="169"/>
        <v>1716.97</v>
      </c>
    </row>
    <row r="294" spans="1:27" ht="12.75" hidden="1" customHeight="1" outlineLevel="1" x14ac:dyDescent="0.2">
      <c r="A294" s="98" t="s">
        <v>1939</v>
      </c>
      <c r="B294" s="62" t="s">
        <v>81</v>
      </c>
      <c r="C294" s="42" t="s">
        <v>77</v>
      </c>
      <c r="D294" s="43">
        <v>6.71</v>
      </c>
      <c r="E294" s="43">
        <v>6.71</v>
      </c>
      <c r="F294" s="43">
        <v>6.71</v>
      </c>
      <c r="G294" s="43">
        <v>6.71</v>
      </c>
      <c r="H294" s="43">
        <v>6.71</v>
      </c>
      <c r="I294" s="43">
        <v>6.71</v>
      </c>
      <c r="J294" s="43">
        <v>6.71</v>
      </c>
      <c r="K294" s="43">
        <v>6.71</v>
      </c>
      <c r="L294" s="43">
        <v>6.71</v>
      </c>
      <c r="M294" s="43">
        <v>6.71</v>
      </c>
      <c r="N294" s="43">
        <v>6.71</v>
      </c>
      <c r="O294" s="43">
        <v>6.71</v>
      </c>
      <c r="P294" s="43">
        <v>6.71</v>
      </c>
      <c r="Q294" s="43">
        <v>6.71</v>
      </c>
      <c r="R294" s="43">
        <v>6.71</v>
      </c>
      <c r="S294" s="43">
        <v>6.71</v>
      </c>
      <c r="T294" s="43">
        <v>6.71</v>
      </c>
      <c r="U294" s="43">
        <v>6.71</v>
      </c>
      <c r="V294" s="43">
        <v>6.71</v>
      </c>
      <c r="W294" s="43">
        <v>6.71</v>
      </c>
      <c r="X294" s="43">
        <v>6.71</v>
      </c>
      <c r="Y294" s="43">
        <v>6.71</v>
      </c>
      <c r="Z294" s="43">
        <v>6.71</v>
      </c>
      <c r="AA294" s="43">
        <v>6.71</v>
      </c>
    </row>
    <row r="295" spans="1:27" ht="12.75" hidden="1" customHeight="1" outlineLevel="1" x14ac:dyDescent="0.2">
      <c r="A295" s="98" t="s">
        <v>1940</v>
      </c>
      <c r="B295" s="62" t="s">
        <v>79</v>
      </c>
      <c r="C295" s="42" t="s">
        <v>77</v>
      </c>
      <c r="D295" s="43">
        <f>$D$11</f>
        <v>330.69</v>
      </c>
      <c r="E295" s="43">
        <f t="shared" ref="E295:AA295" si="170">$D$11</f>
        <v>330.69</v>
      </c>
      <c r="F295" s="43">
        <f t="shared" si="170"/>
        <v>330.69</v>
      </c>
      <c r="G295" s="43">
        <f t="shared" si="170"/>
        <v>330.69</v>
      </c>
      <c r="H295" s="43">
        <f t="shared" si="170"/>
        <v>330.69</v>
      </c>
      <c r="I295" s="43">
        <f t="shared" si="170"/>
        <v>330.69</v>
      </c>
      <c r="J295" s="43">
        <f t="shared" si="170"/>
        <v>330.69</v>
      </c>
      <c r="K295" s="43">
        <f t="shared" si="170"/>
        <v>330.69</v>
      </c>
      <c r="L295" s="43">
        <f t="shared" si="170"/>
        <v>330.69</v>
      </c>
      <c r="M295" s="43">
        <f t="shared" si="170"/>
        <v>330.69</v>
      </c>
      <c r="N295" s="43">
        <f t="shared" si="170"/>
        <v>330.69</v>
      </c>
      <c r="O295" s="43">
        <f t="shared" si="170"/>
        <v>330.69</v>
      </c>
      <c r="P295" s="43">
        <f t="shared" si="170"/>
        <v>330.69</v>
      </c>
      <c r="Q295" s="43">
        <f t="shared" si="170"/>
        <v>330.69</v>
      </c>
      <c r="R295" s="43">
        <f t="shared" si="170"/>
        <v>330.69</v>
      </c>
      <c r="S295" s="43">
        <f t="shared" si="170"/>
        <v>330.69</v>
      </c>
      <c r="T295" s="43">
        <f t="shared" si="170"/>
        <v>330.69</v>
      </c>
      <c r="U295" s="43">
        <f t="shared" si="170"/>
        <v>330.69</v>
      </c>
      <c r="V295" s="43">
        <f t="shared" si="170"/>
        <v>330.69</v>
      </c>
      <c r="W295" s="43">
        <f t="shared" si="170"/>
        <v>330.69</v>
      </c>
      <c r="X295" s="43">
        <f t="shared" si="170"/>
        <v>330.69</v>
      </c>
      <c r="Y295" s="43">
        <f t="shared" si="170"/>
        <v>330.69</v>
      </c>
      <c r="Z295" s="43">
        <f t="shared" si="170"/>
        <v>330.69</v>
      </c>
      <c r="AA295" s="43">
        <f t="shared" si="170"/>
        <v>330.69</v>
      </c>
    </row>
    <row r="296" spans="1:27" ht="12.75" customHeight="1" collapsed="1" x14ac:dyDescent="0.2">
      <c r="A296" s="97" t="s">
        <v>1941</v>
      </c>
      <c r="B296" s="27" t="str">
        <f>"27"&amp;"."&amp;$B$800&amp;"."&amp;$B$801</f>
        <v>27.01.2023</v>
      </c>
      <c r="C296" s="89" t="s">
        <v>74</v>
      </c>
      <c r="D296" s="90">
        <f>ROUND(((D297+D298+D300+D299)/1000),5)</f>
        <v>3.2458399999999998</v>
      </c>
      <c r="E296" s="90">
        <f>ROUND(((E297+E298+E300+E299)/1000),5)</f>
        <v>3.2247599999999998</v>
      </c>
      <c r="F296" s="90">
        <f>ROUND(((F297+F298+F300+F299)/1000),5)</f>
        <v>3.1922000000000001</v>
      </c>
      <c r="G296" s="90">
        <f t="shared" ref="G296:AA296" si="171">ROUND(((G297+G298+G300+G299)/1000),5)</f>
        <v>3.1910500000000002</v>
      </c>
      <c r="H296" s="90">
        <f t="shared" si="171"/>
        <v>3.2624300000000002</v>
      </c>
      <c r="I296" s="90">
        <f t="shared" si="171"/>
        <v>3.36686</v>
      </c>
      <c r="J296" s="90">
        <f t="shared" si="171"/>
        <v>3.6421700000000001</v>
      </c>
      <c r="K296" s="90">
        <f t="shared" si="171"/>
        <v>3.89785</v>
      </c>
      <c r="L296" s="90">
        <f t="shared" si="171"/>
        <v>3.9847600000000001</v>
      </c>
      <c r="M296" s="90">
        <f t="shared" si="171"/>
        <v>3.9931000000000001</v>
      </c>
      <c r="N296" s="90">
        <f t="shared" si="171"/>
        <v>4.0153999999999996</v>
      </c>
      <c r="O296" s="90">
        <f t="shared" si="171"/>
        <v>4.0423299999999998</v>
      </c>
      <c r="P296" s="90">
        <f t="shared" si="171"/>
        <v>4.0329199999999998</v>
      </c>
      <c r="Q296" s="90">
        <f t="shared" si="171"/>
        <v>4.0358299999999998</v>
      </c>
      <c r="R296" s="90">
        <f t="shared" si="171"/>
        <v>4.0332999999999997</v>
      </c>
      <c r="S296" s="90">
        <f t="shared" si="171"/>
        <v>4.0259900000000002</v>
      </c>
      <c r="T296" s="90">
        <f t="shared" si="171"/>
        <v>3.98509</v>
      </c>
      <c r="U296" s="90">
        <f t="shared" si="171"/>
        <v>3.9994900000000002</v>
      </c>
      <c r="V296" s="90">
        <f t="shared" si="171"/>
        <v>3.9970400000000001</v>
      </c>
      <c r="W296" s="90">
        <f t="shared" si="171"/>
        <v>4.0118</v>
      </c>
      <c r="X296" s="90">
        <f t="shared" si="171"/>
        <v>3.9744700000000002</v>
      </c>
      <c r="Y296" s="90">
        <f t="shared" si="171"/>
        <v>3.8639199999999998</v>
      </c>
      <c r="Z296" s="90">
        <f t="shared" si="171"/>
        <v>3.6913200000000002</v>
      </c>
      <c r="AA296" s="90">
        <f t="shared" si="171"/>
        <v>3.3545199999999999</v>
      </c>
    </row>
    <row r="297" spans="1:27" ht="12.75" hidden="1" customHeight="1" outlineLevel="1" x14ac:dyDescent="0.2">
      <c r="A297" s="98" t="s">
        <v>1942</v>
      </c>
      <c r="B297" s="62" t="s">
        <v>236</v>
      </c>
      <c r="C297" s="42" t="s">
        <v>77</v>
      </c>
      <c r="D297" s="43">
        <v>1191.47</v>
      </c>
      <c r="E297" s="43">
        <v>1170.3900000000001</v>
      </c>
      <c r="F297" s="43">
        <v>1137.83</v>
      </c>
      <c r="G297" s="43">
        <v>1136.68</v>
      </c>
      <c r="H297" s="43">
        <v>1208.06</v>
      </c>
      <c r="I297" s="43">
        <v>1312.49</v>
      </c>
      <c r="J297" s="43">
        <v>1587.8</v>
      </c>
      <c r="K297" s="43">
        <v>1843.48</v>
      </c>
      <c r="L297" s="43">
        <v>1930.39</v>
      </c>
      <c r="M297" s="43">
        <v>1938.73</v>
      </c>
      <c r="N297" s="43">
        <v>1961.03</v>
      </c>
      <c r="O297" s="43">
        <v>1987.96</v>
      </c>
      <c r="P297" s="43">
        <v>1978.55</v>
      </c>
      <c r="Q297" s="43">
        <v>1981.46</v>
      </c>
      <c r="R297" s="43">
        <v>1978.93</v>
      </c>
      <c r="S297" s="43">
        <v>1971.62</v>
      </c>
      <c r="T297" s="43">
        <v>1930.72</v>
      </c>
      <c r="U297" s="43">
        <v>1945.12</v>
      </c>
      <c r="V297" s="43">
        <v>1942.67</v>
      </c>
      <c r="W297" s="43">
        <v>1957.43</v>
      </c>
      <c r="X297" s="43">
        <v>1920.1</v>
      </c>
      <c r="Y297" s="43">
        <v>1809.55</v>
      </c>
      <c r="Z297" s="43">
        <v>1636.95</v>
      </c>
      <c r="AA297" s="43">
        <v>1300.1500000000001</v>
      </c>
    </row>
    <row r="298" spans="1:27" ht="12.75" hidden="1" customHeight="1" outlineLevel="1" x14ac:dyDescent="0.2">
      <c r="A298" s="98" t="s">
        <v>1943</v>
      </c>
      <c r="B298" s="62" t="s">
        <v>88</v>
      </c>
      <c r="C298" s="42" t="s">
        <v>77</v>
      </c>
      <c r="D298" s="43">
        <f>$D$168</f>
        <v>1716.97</v>
      </c>
      <c r="E298" s="43">
        <f>$D$168</f>
        <v>1716.97</v>
      </c>
      <c r="F298" s="43">
        <f t="shared" ref="F298:AA298" si="172">$D$168</f>
        <v>1716.97</v>
      </c>
      <c r="G298" s="43">
        <f t="shared" si="172"/>
        <v>1716.97</v>
      </c>
      <c r="H298" s="43">
        <f t="shared" si="172"/>
        <v>1716.97</v>
      </c>
      <c r="I298" s="43">
        <f t="shared" si="172"/>
        <v>1716.97</v>
      </c>
      <c r="J298" s="43">
        <f t="shared" si="172"/>
        <v>1716.97</v>
      </c>
      <c r="K298" s="43">
        <f t="shared" si="172"/>
        <v>1716.97</v>
      </c>
      <c r="L298" s="43">
        <f t="shared" si="172"/>
        <v>1716.97</v>
      </c>
      <c r="M298" s="43">
        <f t="shared" si="172"/>
        <v>1716.97</v>
      </c>
      <c r="N298" s="43">
        <f t="shared" si="172"/>
        <v>1716.97</v>
      </c>
      <c r="O298" s="43">
        <f t="shared" si="172"/>
        <v>1716.97</v>
      </c>
      <c r="P298" s="43">
        <f t="shared" si="172"/>
        <v>1716.97</v>
      </c>
      <c r="Q298" s="43">
        <f t="shared" si="172"/>
        <v>1716.97</v>
      </c>
      <c r="R298" s="43">
        <f t="shared" si="172"/>
        <v>1716.97</v>
      </c>
      <c r="S298" s="43">
        <f t="shared" si="172"/>
        <v>1716.97</v>
      </c>
      <c r="T298" s="43">
        <f t="shared" si="172"/>
        <v>1716.97</v>
      </c>
      <c r="U298" s="43">
        <f t="shared" si="172"/>
        <v>1716.97</v>
      </c>
      <c r="V298" s="43">
        <f t="shared" si="172"/>
        <v>1716.97</v>
      </c>
      <c r="W298" s="43">
        <f t="shared" si="172"/>
        <v>1716.97</v>
      </c>
      <c r="X298" s="43">
        <f t="shared" si="172"/>
        <v>1716.97</v>
      </c>
      <c r="Y298" s="43">
        <f t="shared" si="172"/>
        <v>1716.97</v>
      </c>
      <c r="Z298" s="43">
        <f t="shared" si="172"/>
        <v>1716.97</v>
      </c>
      <c r="AA298" s="43">
        <f t="shared" si="172"/>
        <v>1716.97</v>
      </c>
    </row>
    <row r="299" spans="1:27" ht="12.75" hidden="1" customHeight="1" outlineLevel="1" x14ac:dyDescent="0.2">
      <c r="A299" s="98" t="s">
        <v>1944</v>
      </c>
      <c r="B299" s="62" t="s">
        <v>81</v>
      </c>
      <c r="C299" s="42" t="s">
        <v>77</v>
      </c>
      <c r="D299" s="43">
        <v>6.71</v>
      </c>
      <c r="E299" s="43">
        <v>6.71</v>
      </c>
      <c r="F299" s="43">
        <v>6.71</v>
      </c>
      <c r="G299" s="43">
        <v>6.71</v>
      </c>
      <c r="H299" s="43">
        <v>6.71</v>
      </c>
      <c r="I299" s="43">
        <v>6.71</v>
      </c>
      <c r="J299" s="43">
        <v>6.71</v>
      </c>
      <c r="K299" s="43">
        <v>6.71</v>
      </c>
      <c r="L299" s="43">
        <v>6.71</v>
      </c>
      <c r="M299" s="43">
        <v>6.71</v>
      </c>
      <c r="N299" s="43">
        <v>6.71</v>
      </c>
      <c r="O299" s="43">
        <v>6.71</v>
      </c>
      <c r="P299" s="43">
        <v>6.71</v>
      </c>
      <c r="Q299" s="43">
        <v>6.71</v>
      </c>
      <c r="R299" s="43">
        <v>6.71</v>
      </c>
      <c r="S299" s="43">
        <v>6.71</v>
      </c>
      <c r="T299" s="43">
        <v>6.71</v>
      </c>
      <c r="U299" s="43">
        <v>6.71</v>
      </c>
      <c r="V299" s="43">
        <v>6.71</v>
      </c>
      <c r="W299" s="43">
        <v>6.71</v>
      </c>
      <c r="X299" s="43">
        <v>6.71</v>
      </c>
      <c r="Y299" s="43">
        <v>6.71</v>
      </c>
      <c r="Z299" s="43">
        <v>6.71</v>
      </c>
      <c r="AA299" s="43">
        <v>6.71</v>
      </c>
    </row>
    <row r="300" spans="1:27" ht="12.75" hidden="1" customHeight="1" outlineLevel="1" x14ac:dyDescent="0.2">
      <c r="A300" s="98" t="s">
        <v>1945</v>
      </c>
      <c r="B300" s="62" t="s">
        <v>79</v>
      </c>
      <c r="C300" s="42" t="s">
        <v>77</v>
      </c>
      <c r="D300" s="43">
        <f>$D$11</f>
        <v>330.69</v>
      </c>
      <c r="E300" s="43">
        <f t="shared" ref="E300:AA300" si="173">$D$11</f>
        <v>330.69</v>
      </c>
      <c r="F300" s="43">
        <f t="shared" si="173"/>
        <v>330.69</v>
      </c>
      <c r="G300" s="43">
        <f t="shared" si="173"/>
        <v>330.69</v>
      </c>
      <c r="H300" s="43">
        <f t="shared" si="173"/>
        <v>330.69</v>
      </c>
      <c r="I300" s="43">
        <f t="shared" si="173"/>
        <v>330.69</v>
      </c>
      <c r="J300" s="43">
        <f t="shared" si="173"/>
        <v>330.69</v>
      </c>
      <c r="K300" s="43">
        <f t="shared" si="173"/>
        <v>330.69</v>
      </c>
      <c r="L300" s="43">
        <f t="shared" si="173"/>
        <v>330.69</v>
      </c>
      <c r="M300" s="43">
        <f t="shared" si="173"/>
        <v>330.69</v>
      </c>
      <c r="N300" s="43">
        <f t="shared" si="173"/>
        <v>330.69</v>
      </c>
      <c r="O300" s="43">
        <f t="shared" si="173"/>
        <v>330.69</v>
      </c>
      <c r="P300" s="43">
        <f t="shared" si="173"/>
        <v>330.69</v>
      </c>
      <c r="Q300" s="43">
        <f t="shared" si="173"/>
        <v>330.69</v>
      </c>
      <c r="R300" s="43">
        <f t="shared" si="173"/>
        <v>330.69</v>
      </c>
      <c r="S300" s="43">
        <f t="shared" si="173"/>
        <v>330.69</v>
      </c>
      <c r="T300" s="43">
        <f t="shared" si="173"/>
        <v>330.69</v>
      </c>
      <c r="U300" s="43">
        <f t="shared" si="173"/>
        <v>330.69</v>
      </c>
      <c r="V300" s="43">
        <f t="shared" si="173"/>
        <v>330.69</v>
      </c>
      <c r="W300" s="43">
        <f t="shared" si="173"/>
        <v>330.69</v>
      </c>
      <c r="X300" s="43">
        <f t="shared" si="173"/>
        <v>330.69</v>
      </c>
      <c r="Y300" s="43">
        <f t="shared" si="173"/>
        <v>330.69</v>
      </c>
      <c r="Z300" s="43">
        <f t="shared" si="173"/>
        <v>330.69</v>
      </c>
      <c r="AA300" s="43">
        <f t="shared" si="173"/>
        <v>330.69</v>
      </c>
    </row>
    <row r="301" spans="1:27" ht="12.75" customHeight="1" collapsed="1" x14ac:dyDescent="0.2">
      <c r="A301" s="97" t="s">
        <v>1946</v>
      </c>
      <c r="B301" s="27" t="str">
        <f>"28"&amp;"."&amp;$B$800&amp;"."&amp;$B$801</f>
        <v>28.01.2023</v>
      </c>
      <c r="C301" s="89" t="s">
        <v>74</v>
      </c>
      <c r="D301" s="90">
        <f>ROUND(((D302+D303+D305+D304)/1000),5)</f>
        <v>3.3612899999999999</v>
      </c>
      <c r="E301" s="90">
        <f>ROUND(((E302+E303+E305+E304)/1000),5)</f>
        <v>3.2506400000000002</v>
      </c>
      <c r="F301" s="90">
        <f>ROUND(((F302+F303+F305+F304)/1000),5)</f>
        <v>3.2101500000000001</v>
      </c>
      <c r="G301" s="90">
        <f t="shared" ref="G301:AA301" si="174">ROUND(((G302+G303+G305+G304)/1000),5)</f>
        <v>3.1857099999999998</v>
      </c>
      <c r="H301" s="90">
        <f t="shared" si="174"/>
        <v>3.2196500000000001</v>
      </c>
      <c r="I301" s="90">
        <f t="shared" si="174"/>
        <v>3.2515299999999998</v>
      </c>
      <c r="J301" s="90">
        <f t="shared" si="174"/>
        <v>3.3551700000000002</v>
      </c>
      <c r="K301" s="90">
        <f t="shared" si="174"/>
        <v>3.58494</v>
      </c>
      <c r="L301" s="90">
        <f t="shared" si="174"/>
        <v>3.7286100000000002</v>
      </c>
      <c r="M301" s="90">
        <f t="shared" si="174"/>
        <v>3.8824900000000002</v>
      </c>
      <c r="N301" s="90">
        <f t="shared" si="174"/>
        <v>3.92516</v>
      </c>
      <c r="O301" s="90">
        <f t="shared" si="174"/>
        <v>3.9340999999999999</v>
      </c>
      <c r="P301" s="90">
        <f t="shared" si="174"/>
        <v>3.9329299999999998</v>
      </c>
      <c r="Q301" s="90">
        <f t="shared" si="174"/>
        <v>3.9337399999999998</v>
      </c>
      <c r="R301" s="90">
        <f t="shared" si="174"/>
        <v>3.9335100000000001</v>
      </c>
      <c r="S301" s="90">
        <f t="shared" si="174"/>
        <v>3.8978799999999998</v>
      </c>
      <c r="T301" s="90">
        <f t="shared" si="174"/>
        <v>3.91187</v>
      </c>
      <c r="U301" s="90">
        <f t="shared" si="174"/>
        <v>3.9398499999999999</v>
      </c>
      <c r="V301" s="90">
        <f t="shared" si="174"/>
        <v>3.9401299999999999</v>
      </c>
      <c r="W301" s="90">
        <f t="shared" si="174"/>
        <v>3.9348299999999998</v>
      </c>
      <c r="X301" s="90">
        <f t="shared" si="174"/>
        <v>3.9321799999999998</v>
      </c>
      <c r="Y301" s="90">
        <f t="shared" si="174"/>
        <v>3.79149</v>
      </c>
      <c r="Z301" s="90">
        <f t="shared" si="174"/>
        <v>3.66751</v>
      </c>
      <c r="AA301" s="90">
        <f t="shared" si="174"/>
        <v>3.3736899999999999</v>
      </c>
    </row>
    <row r="302" spans="1:27" ht="12.75" hidden="1" customHeight="1" outlineLevel="1" x14ac:dyDescent="0.2">
      <c r="A302" s="98" t="s">
        <v>1947</v>
      </c>
      <c r="B302" s="62" t="s">
        <v>236</v>
      </c>
      <c r="C302" s="42" t="s">
        <v>77</v>
      </c>
      <c r="D302" s="43">
        <v>1306.92</v>
      </c>
      <c r="E302" s="43">
        <v>1196.27</v>
      </c>
      <c r="F302" s="43">
        <v>1155.78</v>
      </c>
      <c r="G302" s="43">
        <v>1131.3399999999999</v>
      </c>
      <c r="H302" s="43">
        <v>1165.28</v>
      </c>
      <c r="I302" s="43">
        <v>1197.1600000000001</v>
      </c>
      <c r="J302" s="43">
        <v>1300.8</v>
      </c>
      <c r="K302" s="43">
        <v>1530.57</v>
      </c>
      <c r="L302" s="43">
        <v>1674.24</v>
      </c>
      <c r="M302" s="43">
        <v>1828.12</v>
      </c>
      <c r="N302" s="43">
        <v>1870.79</v>
      </c>
      <c r="O302" s="43">
        <v>1879.73</v>
      </c>
      <c r="P302" s="43">
        <v>1878.56</v>
      </c>
      <c r="Q302" s="43">
        <v>1879.37</v>
      </c>
      <c r="R302" s="43">
        <v>1879.14</v>
      </c>
      <c r="S302" s="43">
        <v>1843.51</v>
      </c>
      <c r="T302" s="43">
        <v>1857.5</v>
      </c>
      <c r="U302" s="43">
        <v>1885.48</v>
      </c>
      <c r="V302" s="43">
        <v>1885.76</v>
      </c>
      <c r="W302" s="43">
        <v>1880.46</v>
      </c>
      <c r="X302" s="43">
        <v>1877.81</v>
      </c>
      <c r="Y302" s="43">
        <v>1737.12</v>
      </c>
      <c r="Z302" s="43">
        <v>1613.14</v>
      </c>
      <c r="AA302" s="43">
        <v>1319.32</v>
      </c>
    </row>
    <row r="303" spans="1:27" ht="12.75" hidden="1" customHeight="1" outlineLevel="1" x14ac:dyDescent="0.2">
      <c r="A303" s="98" t="s">
        <v>1948</v>
      </c>
      <c r="B303" s="62" t="s">
        <v>88</v>
      </c>
      <c r="C303" s="42" t="s">
        <v>77</v>
      </c>
      <c r="D303" s="43">
        <f>$D$168</f>
        <v>1716.97</v>
      </c>
      <c r="E303" s="43">
        <f>$D$168</f>
        <v>1716.97</v>
      </c>
      <c r="F303" s="43">
        <f t="shared" ref="F303:AA303" si="175">$D$168</f>
        <v>1716.97</v>
      </c>
      <c r="G303" s="43">
        <f t="shared" si="175"/>
        <v>1716.97</v>
      </c>
      <c r="H303" s="43">
        <f t="shared" si="175"/>
        <v>1716.97</v>
      </c>
      <c r="I303" s="43">
        <f t="shared" si="175"/>
        <v>1716.97</v>
      </c>
      <c r="J303" s="43">
        <f t="shared" si="175"/>
        <v>1716.97</v>
      </c>
      <c r="K303" s="43">
        <f t="shared" si="175"/>
        <v>1716.97</v>
      </c>
      <c r="L303" s="43">
        <f t="shared" si="175"/>
        <v>1716.97</v>
      </c>
      <c r="M303" s="43">
        <f t="shared" si="175"/>
        <v>1716.97</v>
      </c>
      <c r="N303" s="43">
        <f t="shared" si="175"/>
        <v>1716.97</v>
      </c>
      <c r="O303" s="43">
        <f t="shared" si="175"/>
        <v>1716.97</v>
      </c>
      <c r="P303" s="43">
        <f t="shared" si="175"/>
        <v>1716.97</v>
      </c>
      <c r="Q303" s="43">
        <f t="shared" si="175"/>
        <v>1716.97</v>
      </c>
      <c r="R303" s="43">
        <f t="shared" si="175"/>
        <v>1716.97</v>
      </c>
      <c r="S303" s="43">
        <f t="shared" si="175"/>
        <v>1716.97</v>
      </c>
      <c r="T303" s="43">
        <f t="shared" si="175"/>
        <v>1716.97</v>
      </c>
      <c r="U303" s="43">
        <f t="shared" si="175"/>
        <v>1716.97</v>
      </c>
      <c r="V303" s="43">
        <f t="shared" si="175"/>
        <v>1716.97</v>
      </c>
      <c r="W303" s="43">
        <f t="shared" si="175"/>
        <v>1716.97</v>
      </c>
      <c r="X303" s="43">
        <f t="shared" si="175"/>
        <v>1716.97</v>
      </c>
      <c r="Y303" s="43">
        <f t="shared" si="175"/>
        <v>1716.97</v>
      </c>
      <c r="Z303" s="43">
        <f t="shared" si="175"/>
        <v>1716.97</v>
      </c>
      <c r="AA303" s="43">
        <f t="shared" si="175"/>
        <v>1716.97</v>
      </c>
    </row>
    <row r="304" spans="1:27" ht="12.75" hidden="1" customHeight="1" outlineLevel="1" x14ac:dyDescent="0.2">
      <c r="A304" s="98" t="s">
        <v>1949</v>
      </c>
      <c r="B304" s="62" t="s">
        <v>81</v>
      </c>
      <c r="C304" s="42" t="s">
        <v>77</v>
      </c>
      <c r="D304" s="43">
        <v>6.71</v>
      </c>
      <c r="E304" s="43">
        <v>6.71</v>
      </c>
      <c r="F304" s="43">
        <v>6.71</v>
      </c>
      <c r="G304" s="43">
        <v>6.71</v>
      </c>
      <c r="H304" s="43">
        <v>6.71</v>
      </c>
      <c r="I304" s="43">
        <v>6.71</v>
      </c>
      <c r="J304" s="43">
        <v>6.71</v>
      </c>
      <c r="K304" s="43">
        <v>6.71</v>
      </c>
      <c r="L304" s="43">
        <v>6.71</v>
      </c>
      <c r="M304" s="43">
        <v>6.71</v>
      </c>
      <c r="N304" s="43">
        <v>6.71</v>
      </c>
      <c r="O304" s="43">
        <v>6.71</v>
      </c>
      <c r="P304" s="43">
        <v>6.71</v>
      </c>
      <c r="Q304" s="43">
        <v>6.71</v>
      </c>
      <c r="R304" s="43">
        <v>6.71</v>
      </c>
      <c r="S304" s="43">
        <v>6.71</v>
      </c>
      <c r="T304" s="43">
        <v>6.71</v>
      </c>
      <c r="U304" s="43">
        <v>6.71</v>
      </c>
      <c r="V304" s="43">
        <v>6.71</v>
      </c>
      <c r="W304" s="43">
        <v>6.71</v>
      </c>
      <c r="X304" s="43">
        <v>6.71</v>
      </c>
      <c r="Y304" s="43">
        <v>6.71</v>
      </c>
      <c r="Z304" s="43">
        <v>6.71</v>
      </c>
      <c r="AA304" s="43">
        <v>6.71</v>
      </c>
    </row>
    <row r="305" spans="1:27" ht="12.75" hidden="1" customHeight="1" outlineLevel="1" x14ac:dyDescent="0.2">
      <c r="A305" s="98" t="s">
        <v>1950</v>
      </c>
      <c r="B305" s="62" t="s">
        <v>79</v>
      </c>
      <c r="C305" s="42" t="s">
        <v>77</v>
      </c>
      <c r="D305" s="43">
        <f>$D$11</f>
        <v>330.69</v>
      </c>
      <c r="E305" s="43">
        <f t="shared" ref="E305:AA305" si="176">$D$11</f>
        <v>330.69</v>
      </c>
      <c r="F305" s="43">
        <f t="shared" si="176"/>
        <v>330.69</v>
      </c>
      <c r="G305" s="43">
        <f t="shared" si="176"/>
        <v>330.69</v>
      </c>
      <c r="H305" s="43">
        <f t="shared" si="176"/>
        <v>330.69</v>
      </c>
      <c r="I305" s="43">
        <f t="shared" si="176"/>
        <v>330.69</v>
      </c>
      <c r="J305" s="43">
        <f t="shared" si="176"/>
        <v>330.69</v>
      </c>
      <c r="K305" s="43">
        <f t="shared" si="176"/>
        <v>330.69</v>
      </c>
      <c r="L305" s="43">
        <f t="shared" si="176"/>
        <v>330.69</v>
      </c>
      <c r="M305" s="43">
        <f t="shared" si="176"/>
        <v>330.69</v>
      </c>
      <c r="N305" s="43">
        <f t="shared" si="176"/>
        <v>330.69</v>
      </c>
      <c r="O305" s="43">
        <f t="shared" si="176"/>
        <v>330.69</v>
      </c>
      <c r="P305" s="43">
        <f t="shared" si="176"/>
        <v>330.69</v>
      </c>
      <c r="Q305" s="43">
        <f t="shared" si="176"/>
        <v>330.69</v>
      </c>
      <c r="R305" s="43">
        <f t="shared" si="176"/>
        <v>330.69</v>
      </c>
      <c r="S305" s="43">
        <f t="shared" si="176"/>
        <v>330.69</v>
      </c>
      <c r="T305" s="43">
        <f t="shared" si="176"/>
        <v>330.69</v>
      </c>
      <c r="U305" s="43">
        <f t="shared" si="176"/>
        <v>330.69</v>
      </c>
      <c r="V305" s="43">
        <f t="shared" si="176"/>
        <v>330.69</v>
      </c>
      <c r="W305" s="43">
        <f t="shared" si="176"/>
        <v>330.69</v>
      </c>
      <c r="X305" s="43">
        <f t="shared" si="176"/>
        <v>330.69</v>
      </c>
      <c r="Y305" s="43">
        <f t="shared" si="176"/>
        <v>330.69</v>
      </c>
      <c r="Z305" s="43">
        <f t="shared" si="176"/>
        <v>330.69</v>
      </c>
      <c r="AA305" s="43">
        <f t="shared" si="176"/>
        <v>330.69</v>
      </c>
    </row>
    <row r="306" spans="1:27" ht="12.75" customHeight="1" collapsed="1" x14ac:dyDescent="0.2">
      <c r="A306" s="97" t="s">
        <v>1951</v>
      </c>
      <c r="B306" s="27" t="str">
        <f>"29"&amp;"."&amp;$B$800&amp;"."&amp;$B$801</f>
        <v>29.01.2023</v>
      </c>
      <c r="C306" s="89" t="s">
        <v>74</v>
      </c>
      <c r="D306" s="90">
        <f>ROUND(((D307+D308+D310+D309)/1000),5)</f>
        <v>3.3238699999999999</v>
      </c>
      <c r="E306" s="90">
        <f>ROUND(((E307+E308+E310+E309)/1000),5)</f>
        <v>3.24457</v>
      </c>
      <c r="F306" s="90">
        <f>ROUND(((F307+F308+F310+F309)/1000),5)</f>
        <v>3.1759499999999998</v>
      </c>
      <c r="G306" s="90">
        <f t="shared" ref="G306:AA306" si="177">ROUND(((G307+G308+G310+G309)/1000),5)</f>
        <v>3.1765300000000001</v>
      </c>
      <c r="H306" s="90">
        <f t="shared" si="177"/>
        <v>3.2185700000000002</v>
      </c>
      <c r="I306" s="90">
        <f t="shared" si="177"/>
        <v>3.24613</v>
      </c>
      <c r="J306" s="90">
        <f t="shared" si="177"/>
        <v>3.3109600000000001</v>
      </c>
      <c r="K306" s="90">
        <f t="shared" si="177"/>
        <v>3.4460199999999999</v>
      </c>
      <c r="L306" s="90">
        <f t="shared" si="177"/>
        <v>3.65448</v>
      </c>
      <c r="M306" s="90">
        <f t="shared" si="177"/>
        <v>3.7674300000000001</v>
      </c>
      <c r="N306" s="90">
        <f t="shared" si="177"/>
        <v>3.8925399999999999</v>
      </c>
      <c r="O306" s="90">
        <f t="shared" si="177"/>
        <v>3.9117199999999999</v>
      </c>
      <c r="P306" s="90">
        <f t="shared" si="177"/>
        <v>3.9134099999999998</v>
      </c>
      <c r="Q306" s="90">
        <f t="shared" si="177"/>
        <v>3.9142000000000001</v>
      </c>
      <c r="R306" s="90">
        <f t="shared" si="177"/>
        <v>3.9138600000000001</v>
      </c>
      <c r="S306" s="90">
        <f t="shared" si="177"/>
        <v>3.8755199999999999</v>
      </c>
      <c r="T306" s="90">
        <f t="shared" si="177"/>
        <v>3.8896199999999999</v>
      </c>
      <c r="U306" s="90">
        <f t="shared" si="177"/>
        <v>3.9236900000000001</v>
      </c>
      <c r="V306" s="90">
        <f t="shared" si="177"/>
        <v>3.9325100000000002</v>
      </c>
      <c r="W306" s="90">
        <f t="shared" si="177"/>
        <v>3.9351600000000002</v>
      </c>
      <c r="X306" s="90">
        <f t="shared" si="177"/>
        <v>3.9319299999999999</v>
      </c>
      <c r="Y306" s="90">
        <f t="shared" si="177"/>
        <v>3.82084</v>
      </c>
      <c r="Z306" s="90">
        <f t="shared" si="177"/>
        <v>3.6355200000000001</v>
      </c>
      <c r="AA306" s="90">
        <f t="shared" si="177"/>
        <v>3.3337599999999998</v>
      </c>
    </row>
    <row r="307" spans="1:27" ht="12.75" hidden="1" customHeight="1" outlineLevel="1" x14ac:dyDescent="0.2">
      <c r="A307" s="98" t="s">
        <v>1952</v>
      </c>
      <c r="B307" s="62" t="s">
        <v>236</v>
      </c>
      <c r="C307" s="42" t="s">
        <v>77</v>
      </c>
      <c r="D307" s="43">
        <v>1269.5</v>
      </c>
      <c r="E307" s="43">
        <v>1190.2</v>
      </c>
      <c r="F307" s="43">
        <v>1121.58</v>
      </c>
      <c r="G307" s="43">
        <v>1122.1600000000001</v>
      </c>
      <c r="H307" s="43">
        <v>1164.2</v>
      </c>
      <c r="I307" s="43">
        <v>1191.76</v>
      </c>
      <c r="J307" s="43">
        <v>1256.5899999999999</v>
      </c>
      <c r="K307" s="43">
        <v>1391.65</v>
      </c>
      <c r="L307" s="43">
        <v>1600.11</v>
      </c>
      <c r="M307" s="43">
        <v>1713.06</v>
      </c>
      <c r="N307" s="43">
        <v>1838.17</v>
      </c>
      <c r="O307" s="43">
        <v>1857.35</v>
      </c>
      <c r="P307" s="43">
        <v>1859.04</v>
      </c>
      <c r="Q307" s="43">
        <v>1859.83</v>
      </c>
      <c r="R307" s="43">
        <v>1859.49</v>
      </c>
      <c r="S307" s="43">
        <v>1821.15</v>
      </c>
      <c r="T307" s="43">
        <v>1835.25</v>
      </c>
      <c r="U307" s="43">
        <v>1869.32</v>
      </c>
      <c r="V307" s="43">
        <v>1878.14</v>
      </c>
      <c r="W307" s="43">
        <v>1880.79</v>
      </c>
      <c r="X307" s="43">
        <v>1877.56</v>
      </c>
      <c r="Y307" s="43">
        <v>1766.47</v>
      </c>
      <c r="Z307" s="43">
        <v>1581.15</v>
      </c>
      <c r="AA307" s="43">
        <v>1279.3900000000001</v>
      </c>
    </row>
    <row r="308" spans="1:27" ht="12.75" hidden="1" customHeight="1" outlineLevel="1" x14ac:dyDescent="0.2">
      <c r="A308" s="98" t="s">
        <v>1953</v>
      </c>
      <c r="B308" s="62" t="s">
        <v>88</v>
      </c>
      <c r="C308" s="42" t="s">
        <v>77</v>
      </c>
      <c r="D308" s="43">
        <f>$D$168</f>
        <v>1716.97</v>
      </c>
      <c r="E308" s="43">
        <f>$D$168</f>
        <v>1716.97</v>
      </c>
      <c r="F308" s="43">
        <f t="shared" ref="F308:AA308" si="178">$D$168</f>
        <v>1716.97</v>
      </c>
      <c r="G308" s="43">
        <f t="shared" si="178"/>
        <v>1716.97</v>
      </c>
      <c r="H308" s="43">
        <f t="shared" si="178"/>
        <v>1716.97</v>
      </c>
      <c r="I308" s="43">
        <f t="shared" si="178"/>
        <v>1716.97</v>
      </c>
      <c r="J308" s="43">
        <f t="shared" si="178"/>
        <v>1716.97</v>
      </c>
      <c r="K308" s="43">
        <f t="shared" si="178"/>
        <v>1716.97</v>
      </c>
      <c r="L308" s="43">
        <f t="shared" si="178"/>
        <v>1716.97</v>
      </c>
      <c r="M308" s="43">
        <f t="shared" si="178"/>
        <v>1716.97</v>
      </c>
      <c r="N308" s="43">
        <f t="shared" si="178"/>
        <v>1716.97</v>
      </c>
      <c r="O308" s="43">
        <f t="shared" si="178"/>
        <v>1716.97</v>
      </c>
      <c r="P308" s="43">
        <f t="shared" si="178"/>
        <v>1716.97</v>
      </c>
      <c r="Q308" s="43">
        <f t="shared" si="178"/>
        <v>1716.97</v>
      </c>
      <c r="R308" s="43">
        <f t="shared" si="178"/>
        <v>1716.97</v>
      </c>
      <c r="S308" s="43">
        <f t="shared" si="178"/>
        <v>1716.97</v>
      </c>
      <c r="T308" s="43">
        <f t="shared" si="178"/>
        <v>1716.97</v>
      </c>
      <c r="U308" s="43">
        <f t="shared" si="178"/>
        <v>1716.97</v>
      </c>
      <c r="V308" s="43">
        <f t="shared" si="178"/>
        <v>1716.97</v>
      </c>
      <c r="W308" s="43">
        <f t="shared" si="178"/>
        <v>1716.97</v>
      </c>
      <c r="X308" s="43">
        <f t="shared" si="178"/>
        <v>1716.97</v>
      </c>
      <c r="Y308" s="43">
        <f t="shared" si="178"/>
        <v>1716.97</v>
      </c>
      <c r="Z308" s="43">
        <f t="shared" si="178"/>
        <v>1716.97</v>
      </c>
      <c r="AA308" s="43">
        <f t="shared" si="178"/>
        <v>1716.97</v>
      </c>
    </row>
    <row r="309" spans="1:27" ht="12.75" hidden="1" customHeight="1" outlineLevel="1" x14ac:dyDescent="0.2">
      <c r="A309" s="98" t="s">
        <v>1954</v>
      </c>
      <c r="B309" s="62" t="s">
        <v>81</v>
      </c>
      <c r="C309" s="42" t="s">
        <v>77</v>
      </c>
      <c r="D309" s="43">
        <v>6.71</v>
      </c>
      <c r="E309" s="43">
        <v>6.71</v>
      </c>
      <c r="F309" s="43">
        <v>6.71</v>
      </c>
      <c r="G309" s="43">
        <v>6.71</v>
      </c>
      <c r="H309" s="43">
        <v>6.71</v>
      </c>
      <c r="I309" s="43">
        <v>6.71</v>
      </c>
      <c r="J309" s="43">
        <v>6.71</v>
      </c>
      <c r="K309" s="43">
        <v>6.71</v>
      </c>
      <c r="L309" s="43">
        <v>6.71</v>
      </c>
      <c r="M309" s="43">
        <v>6.71</v>
      </c>
      <c r="N309" s="43">
        <v>6.71</v>
      </c>
      <c r="O309" s="43">
        <v>6.71</v>
      </c>
      <c r="P309" s="43">
        <v>6.71</v>
      </c>
      <c r="Q309" s="43">
        <v>6.71</v>
      </c>
      <c r="R309" s="43">
        <v>6.71</v>
      </c>
      <c r="S309" s="43">
        <v>6.71</v>
      </c>
      <c r="T309" s="43">
        <v>6.71</v>
      </c>
      <c r="U309" s="43">
        <v>6.71</v>
      </c>
      <c r="V309" s="43">
        <v>6.71</v>
      </c>
      <c r="W309" s="43">
        <v>6.71</v>
      </c>
      <c r="X309" s="43">
        <v>6.71</v>
      </c>
      <c r="Y309" s="43">
        <v>6.71</v>
      </c>
      <c r="Z309" s="43">
        <v>6.71</v>
      </c>
      <c r="AA309" s="43">
        <v>6.71</v>
      </c>
    </row>
    <row r="310" spans="1:27" ht="12.75" hidden="1" customHeight="1" outlineLevel="1" x14ac:dyDescent="0.2">
      <c r="A310" s="98" t="s">
        <v>1955</v>
      </c>
      <c r="B310" s="62" t="s">
        <v>79</v>
      </c>
      <c r="C310" s="42" t="s">
        <v>77</v>
      </c>
      <c r="D310" s="43">
        <f>$D$11</f>
        <v>330.69</v>
      </c>
      <c r="E310" s="43">
        <f t="shared" ref="E310:AA310" si="179">$D$11</f>
        <v>330.69</v>
      </c>
      <c r="F310" s="43">
        <f t="shared" si="179"/>
        <v>330.69</v>
      </c>
      <c r="G310" s="43">
        <f t="shared" si="179"/>
        <v>330.69</v>
      </c>
      <c r="H310" s="43">
        <f t="shared" si="179"/>
        <v>330.69</v>
      </c>
      <c r="I310" s="43">
        <f t="shared" si="179"/>
        <v>330.69</v>
      </c>
      <c r="J310" s="43">
        <f t="shared" si="179"/>
        <v>330.69</v>
      </c>
      <c r="K310" s="43">
        <f t="shared" si="179"/>
        <v>330.69</v>
      </c>
      <c r="L310" s="43">
        <f t="shared" si="179"/>
        <v>330.69</v>
      </c>
      <c r="M310" s="43">
        <f t="shared" si="179"/>
        <v>330.69</v>
      </c>
      <c r="N310" s="43">
        <f t="shared" si="179"/>
        <v>330.69</v>
      </c>
      <c r="O310" s="43">
        <f t="shared" si="179"/>
        <v>330.69</v>
      </c>
      <c r="P310" s="43">
        <f t="shared" si="179"/>
        <v>330.69</v>
      </c>
      <c r="Q310" s="43">
        <f t="shared" si="179"/>
        <v>330.69</v>
      </c>
      <c r="R310" s="43">
        <f t="shared" si="179"/>
        <v>330.69</v>
      </c>
      <c r="S310" s="43">
        <f t="shared" si="179"/>
        <v>330.69</v>
      </c>
      <c r="T310" s="43">
        <f t="shared" si="179"/>
        <v>330.69</v>
      </c>
      <c r="U310" s="43">
        <f t="shared" si="179"/>
        <v>330.69</v>
      </c>
      <c r="V310" s="43">
        <f t="shared" si="179"/>
        <v>330.69</v>
      </c>
      <c r="W310" s="43">
        <f t="shared" si="179"/>
        <v>330.69</v>
      </c>
      <c r="X310" s="43">
        <f t="shared" si="179"/>
        <v>330.69</v>
      </c>
      <c r="Y310" s="43">
        <f t="shared" si="179"/>
        <v>330.69</v>
      </c>
      <c r="Z310" s="43">
        <f t="shared" si="179"/>
        <v>330.69</v>
      </c>
      <c r="AA310" s="43">
        <f t="shared" si="179"/>
        <v>330.69</v>
      </c>
    </row>
    <row r="311" spans="1:27" ht="12.75" customHeight="1" collapsed="1" x14ac:dyDescent="0.2">
      <c r="A311" s="97" t="s">
        <v>1956</v>
      </c>
      <c r="B311" s="27" t="str">
        <f>"30"&amp;"."&amp;$B$800&amp;"."&amp;$B$801</f>
        <v>30.01.2023</v>
      </c>
      <c r="C311" s="89" t="s">
        <v>74</v>
      </c>
      <c r="D311" s="90">
        <f>ROUND(((D312+D313+D315+D314)/1000),5)</f>
        <v>3.2488800000000002</v>
      </c>
      <c r="E311" s="90">
        <f>ROUND(((E312+E313+E315+E314)/1000),5)</f>
        <v>3.1870400000000001</v>
      </c>
      <c r="F311" s="90">
        <f>ROUND(((F312+F313+F315+F314)/1000),5)</f>
        <v>3.13713</v>
      </c>
      <c r="G311" s="90">
        <f t="shared" ref="G311:AA311" si="180">ROUND(((G312+G313+G315+G314)/1000),5)</f>
        <v>3.1349200000000002</v>
      </c>
      <c r="H311" s="90">
        <f t="shared" si="180"/>
        <v>3.1728999999999998</v>
      </c>
      <c r="I311" s="90">
        <f t="shared" si="180"/>
        <v>3.2695500000000002</v>
      </c>
      <c r="J311" s="90">
        <f t="shared" si="180"/>
        <v>3.5667900000000001</v>
      </c>
      <c r="K311" s="90">
        <f t="shared" si="180"/>
        <v>3.74681</v>
      </c>
      <c r="L311" s="90">
        <f t="shared" si="180"/>
        <v>3.90503</v>
      </c>
      <c r="M311" s="90">
        <f t="shared" si="180"/>
        <v>3.9110800000000001</v>
      </c>
      <c r="N311" s="90">
        <f t="shared" si="180"/>
        <v>3.92543</v>
      </c>
      <c r="O311" s="90">
        <f t="shared" si="180"/>
        <v>3.95452</v>
      </c>
      <c r="P311" s="90">
        <f t="shared" si="180"/>
        <v>3.9463599999999999</v>
      </c>
      <c r="Q311" s="90">
        <f t="shared" si="180"/>
        <v>3.9544299999999999</v>
      </c>
      <c r="R311" s="90">
        <f t="shared" si="180"/>
        <v>3.9493900000000002</v>
      </c>
      <c r="S311" s="90">
        <f t="shared" si="180"/>
        <v>3.9434100000000001</v>
      </c>
      <c r="T311" s="90">
        <f t="shared" si="180"/>
        <v>3.9067500000000002</v>
      </c>
      <c r="U311" s="90">
        <f t="shared" si="180"/>
        <v>3.92144</v>
      </c>
      <c r="V311" s="90">
        <f t="shared" si="180"/>
        <v>3.9303900000000001</v>
      </c>
      <c r="W311" s="90">
        <f t="shared" si="180"/>
        <v>3.9426399999999999</v>
      </c>
      <c r="X311" s="90">
        <f t="shared" si="180"/>
        <v>3.8936199999999999</v>
      </c>
      <c r="Y311" s="90">
        <f t="shared" si="180"/>
        <v>3.7180499999999999</v>
      </c>
      <c r="Z311" s="90">
        <f t="shared" si="180"/>
        <v>3.5465599999999999</v>
      </c>
      <c r="AA311" s="90">
        <f t="shared" si="180"/>
        <v>3.2431899999999998</v>
      </c>
    </row>
    <row r="312" spans="1:27" ht="12.75" hidden="1" customHeight="1" outlineLevel="1" x14ac:dyDescent="0.2">
      <c r="A312" s="98" t="s">
        <v>1957</v>
      </c>
      <c r="B312" s="62" t="s">
        <v>236</v>
      </c>
      <c r="C312" s="42" t="s">
        <v>77</v>
      </c>
      <c r="D312" s="43">
        <v>1194.51</v>
      </c>
      <c r="E312" s="43">
        <v>1132.67</v>
      </c>
      <c r="F312" s="43">
        <v>1082.76</v>
      </c>
      <c r="G312" s="43">
        <v>1080.55</v>
      </c>
      <c r="H312" s="43">
        <v>1118.53</v>
      </c>
      <c r="I312" s="43">
        <v>1215.18</v>
      </c>
      <c r="J312" s="43">
        <v>1512.42</v>
      </c>
      <c r="K312" s="43">
        <v>1692.44</v>
      </c>
      <c r="L312" s="43">
        <v>1850.66</v>
      </c>
      <c r="M312" s="43">
        <v>1856.71</v>
      </c>
      <c r="N312" s="43">
        <v>1871.06</v>
      </c>
      <c r="O312" s="43">
        <v>1900.15</v>
      </c>
      <c r="P312" s="43">
        <v>1891.99</v>
      </c>
      <c r="Q312" s="43">
        <v>1900.06</v>
      </c>
      <c r="R312" s="43">
        <v>1895.02</v>
      </c>
      <c r="S312" s="43">
        <v>1889.04</v>
      </c>
      <c r="T312" s="43">
        <v>1852.38</v>
      </c>
      <c r="U312" s="43">
        <v>1867.07</v>
      </c>
      <c r="V312" s="43">
        <v>1876.02</v>
      </c>
      <c r="W312" s="43">
        <v>1888.27</v>
      </c>
      <c r="X312" s="43">
        <v>1839.25</v>
      </c>
      <c r="Y312" s="43">
        <v>1663.68</v>
      </c>
      <c r="Z312" s="43">
        <v>1492.19</v>
      </c>
      <c r="AA312" s="43">
        <v>1188.82</v>
      </c>
    </row>
    <row r="313" spans="1:27" ht="12.75" hidden="1" customHeight="1" outlineLevel="1" x14ac:dyDescent="0.2">
      <c r="A313" s="98" t="s">
        <v>1958</v>
      </c>
      <c r="B313" s="62" t="s">
        <v>88</v>
      </c>
      <c r="C313" s="42" t="s">
        <v>77</v>
      </c>
      <c r="D313" s="43">
        <f>$D$168</f>
        <v>1716.97</v>
      </c>
      <c r="E313" s="43">
        <f>$D$168</f>
        <v>1716.97</v>
      </c>
      <c r="F313" s="43">
        <f t="shared" ref="F313:AA313" si="181">$D$168</f>
        <v>1716.97</v>
      </c>
      <c r="G313" s="43">
        <f t="shared" si="181"/>
        <v>1716.97</v>
      </c>
      <c r="H313" s="43">
        <f t="shared" si="181"/>
        <v>1716.97</v>
      </c>
      <c r="I313" s="43">
        <f t="shared" si="181"/>
        <v>1716.97</v>
      </c>
      <c r="J313" s="43">
        <f t="shared" si="181"/>
        <v>1716.97</v>
      </c>
      <c r="K313" s="43">
        <f t="shared" si="181"/>
        <v>1716.97</v>
      </c>
      <c r="L313" s="43">
        <f t="shared" si="181"/>
        <v>1716.97</v>
      </c>
      <c r="M313" s="43">
        <f t="shared" si="181"/>
        <v>1716.97</v>
      </c>
      <c r="N313" s="43">
        <f t="shared" si="181"/>
        <v>1716.97</v>
      </c>
      <c r="O313" s="43">
        <f t="shared" si="181"/>
        <v>1716.97</v>
      </c>
      <c r="P313" s="43">
        <f t="shared" si="181"/>
        <v>1716.97</v>
      </c>
      <c r="Q313" s="43">
        <f t="shared" si="181"/>
        <v>1716.97</v>
      </c>
      <c r="R313" s="43">
        <f t="shared" si="181"/>
        <v>1716.97</v>
      </c>
      <c r="S313" s="43">
        <f t="shared" si="181"/>
        <v>1716.97</v>
      </c>
      <c r="T313" s="43">
        <f t="shared" si="181"/>
        <v>1716.97</v>
      </c>
      <c r="U313" s="43">
        <f t="shared" si="181"/>
        <v>1716.97</v>
      </c>
      <c r="V313" s="43">
        <f t="shared" si="181"/>
        <v>1716.97</v>
      </c>
      <c r="W313" s="43">
        <f t="shared" si="181"/>
        <v>1716.97</v>
      </c>
      <c r="X313" s="43">
        <f t="shared" si="181"/>
        <v>1716.97</v>
      </c>
      <c r="Y313" s="43">
        <f t="shared" si="181"/>
        <v>1716.97</v>
      </c>
      <c r="Z313" s="43">
        <f t="shared" si="181"/>
        <v>1716.97</v>
      </c>
      <c r="AA313" s="43">
        <f t="shared" si="181"/>
        <v>1716.97</v>
      </c>
    </row>
    <row r="314" spans="1:27" ht="12.75" hidden="1" customHeight="1" outlineLevel="1" x14ac:dyDescent="0.2">
      <c r="A314" s="98" t="s">
        <v>1959</v>
      </c>
      <c r="B314" s="62" t="s">
        <v>81</v>
      </c>
      <c r="C314" s="42" t="s">
        <v>77</v>
      </c>
      <c r="D314" s="43">
        <v>6.71</v>
      </c>
      <c r="E314" s="43">
        <v>6.71</v>
      </c>
      <c r="F314" s="43">
        <v>6.71</v>
      </c>
      <c r="G314" s="43">
        <v>6.71</v>
      </c>
      <c r="H314" s="43">
        <v>6.71</v>
      </c>
      <c r="I314" s="43">
        <v>6.71</v>
      </c>
      <c r="J314" s="43">
        <v>6.71</v>
      </c>
      <c r="K314" s="43">
        <v>6.71</v>
      </c>
      <c r="L314" s="43">
        <v>6.71</v>
      </c>
      <c r="M314" s="43">
        <v>6.71</v>
      </c>
      <c r="N314" s="43">
        <v>6.71</v>
      </c>
      <c r="O314" s="43">
        <v>6.71</v>
      </c>
      <c r="P314" s="43">
        <v>6.71</v>
      </c>
      <c r="Q314" s="43">
        <v>6.71</v>
      </c>
      <c r="R314" s="43">
        <v>6.71</v>
      </c>
      <c r="S314" s="43">
        <v>6.71</v>
      </c>
      <c r="T314" s="43">
        <v>6.71</v>
      </c>
      <c r="U314" s="43">
        <v>6.71</v>
      </c>
      <c r="V314" s="43">
        <v>6.71</v>
      </c>
      <c r="W314" s="43">
        <v>6.71</v>
      </c>
      <c r="X314" s="43">
        <v>6.71</v>
      </c>
      <c r="Y314" s="43">
        <v>6.71</v>
      </c>
      <c r="Z314" s="43">
        <v>6.71</v>
      </c>
      <c r="AA314" s="43">
        <v>6.71</v>
      </c>
    </row>
    <row r="315" spans="1:27" ht="12.75" hidden="1" customHeight="1" outlineLevel="1" x14ac:dyDescent="0.2">
      <c r="A315" s="98" t="s">
        <v>1960</v>
      </c>
      <c r="B315" s="62" t="s">
        <v>79</v>
      </c>
      <c r="C315" s="42" t="s">
        <v>77</v>
      </c>
      <c r="D315" s="43">
        <f>$D$11</f>
        <v>330.69</v>
      </c>
      <c r="E315" s="43">
        <f t="shared" ref="E315:AA315" si="182">$D$11</f>
        <v>330.69</v>
      </c>
      <c r="F315" s="43">
        <f t="shared" si="182"/>
        <v>330.69</v>
      </c>
      <c r="G315" s="43">
        <f t="shared" si="182"/>
        <v>330.69</v>
      </c>
      <c r="H315" s="43">
        <f t="shared" si="182"/>
        <v>330.69</v>
      </c>
      <c r="I315" s="43">
        <f t="shared" si="182"/>
        <v>330.69</v>
      </c>
      <c r="J315" s="43">
        <f t="shared" si="182"/>
        <v>330.69</v>
      </c>
      <c r="K315" s="43">
        <f t="shared" si="182"/>
        <v>330.69</v>
      </c>
      <c r="L315" s="43">
        <f t="shared" si="182"/>
        <v>330.69</v>
      </c>
      <c r="M315" s="43">
        <f t="shared" si="182"/>
        <v>330.69</v>
      </c>
      <c r="N315" s="43">
        <f t="shared" si="182"/>
        <v>330.69</v>
      </c>
      <c r="O315" s="43">
        <f t="shared" si="182"/>
        <v>330.69</v>
      </c>
      <c r="P315" s="43">
        <f t="shared" si="182"/>
        <v>330.69</v>
      </c>
      <c r="Q315" s="43">
        <f t="shared" si="182"/>
        <v>330.69</v>
      </c>
      <c r="R315" s="43">
        <f t="shared" si="182"/>
        <v>330.69</v>
      </c>
      <c r="S315" s="43">
        <f t="shared" si="182"/>
        <v>330.69</v>
      </c>
      <c r="T315" s="43">
        <f t="shared" si="182"/>
        <v>330.69</v>
      </c>
      <c r="U315" s="43">
        <f t="shared" si="182"/>
        <v>330.69</v>
      </c>
      <c r="V315" s="43">
        <f t="shared" si="182"/>
        <v>330.69</v>
      </c>
      <c r="W315" s="43">
        <f t="shared" si="182"/>
        <v>330.69</v>
      </c>
      <c r="X315" s="43">
        <f t="shared" si="182"/>
        <v>330.69</v>
      </c>
      <c r="Y315" s="43">
        <f t="shared" si="182"/>
        <v>330.69</v>
      </c>
      <c r="Z315" s="43">
        <f t="shared" si="182"/>
        <v>330.69</v>
      </c>
      <c r="AA315" s="43">
        <f t="shared" si="182"/>
        <v>330.69</v>
      </c>
    </row>
    <row r="316" spans="1:27" ht="12.75" customHeight="1" collapsed="1" x14ac:dyDescent="0.2">
      <c r="A316" s="97" t="s">
        <v>1961</v>
      </c>
      <c r="B316" s="27" t="str">
        <f>"31"&amp;"."&amp;$B$800&amp;"."&amp;$B$801</f>
        <v>31.01.2023</v>
      </c>
      <c r="C316" s="89" t="s">
        <v>74</v>
      </c>
      <c r="D316" s="90">
        <f>ROUND(((D317+D318+D320+D319)/1000),5)</f>
        <v>3.13645</v>
      </c>
      <c r="E316" s="90">
        <f>ROUND(((E317+E318+E320+E319)/1000),5)</f>
        <v>3.11449</v>
      </c>
      <c r="F316" s="90">
        <f>ROUND(((F317+F318+F320+F319)/1000),5)</f>
        <v>3.09978</v>
      </c>
      <c r="G316" s="90">
        <f t="shared" ref="G316:AA316" si="183">ROUND(((G317+G318+G320+G319)/1000),5)</f>
        <v>3.0961699999999999</v>
      </c>
      <c r="H316" s="90">
        <f t="shared" si="183"/>
        <v>3.13131</v>
      </c>
      <c r="I316" s="90">
        <f t="shared" si="183"/>
        <v>3.1390400000000001</v>
      </c>
      <c r="J316" s="90">
        <f t="shared" si="183"/>
        <v>3.3677700000000002</v>
      </c>
      <c r="K316" s="90">
        <f t="shared" si="183"/>
        <v>3.61551</v>
      </c>
      <c r="L316" s="90">
        <f t="shared" si="183"/>
        <v>3.6808399999999999</v>
      </c>
      <c r="M316" s="90">
        <f t="shared" si="183"/>
        <v>3.70099</v>
      </c>
      <c r="N316" s="90">
        <f t="shared" si="183"/>
        <v>3.7207499999999998</v>
      </c>
      <c r="O316" s="90">
        <f t="shared" si="183"/>
        <v>3.7574299999999998</v>
      </c>
      <c r="P316" s="90">
        <f t="shared" si="183"/>
        <v>3.73732</v>
      </c>
      <c r="Q316" s="90">
        <f t="shared" si="183"/>
        <v>3.7427899999999998</v>
      </c>
      <c r="R316" s="90">
        <f t="shared" si="183"/>
        <v>3.7380499999999999</v>
      </c>
      <c r="S316" s="90">
        <f t="shared" si="183"/>
        <v>3.7299899999999999</v>
      </c>
      <c r="T316" s="90">
        <f t="shared" si="183"/>
        <v>3.6842600000000001</v>
      </c>
      <c r="U316" s="90">
        <f t="shared" si="183"/>
        <v>3.7364199999999999</v>
      </c>
      <c r="V316" s="90">
        <f t="shared" si="183"/>
        <v>3.7264200000000001</v>
      </c>
      <c r="W316" s="90">
        <f t="shared" si="183"/>
        <v>3.7366600000000001</v>
      </c>
      <c r="X316" s="90">
        <f t="shared" si="183"/>
        <v>3.69739</v>
      </c>
      <c r="Y316" s="90">
        <f t="shared" si="183"/>
        <v>3.60806</v>
      </c>
      <c r="Z316" s="90">
        <f t="shared" si="183"/>
        <v>3.3719899999999998</v>
      </c>
      <c r="AA316" s="90">
        <f t="shared" si="183"/>
        <v>3.1533699999999998</v>
      </c>
    </row>
    <row r="317" spans="1:27" ht="12.75" hidden="1" customHeight="1" outlineLevel="1" x14ac:dyDescent="0.2">
      <c r="A317" s="98" t="s">
        <v>1962</v>
      </c>
      <c r="B317" s="62" t="s">
        <v>236</v>
      </c>
      <c r="C317" s="42" t="s">
        <v>77</v>
      </c>
      <c r="D317" s="43">
        <v>1082.08</v>
      </c>
      <c r="E317" s="43">
        <v>1060.1199999999999</v>
      </c>
      <c r="F317" s="43">
        <v>1045.4100000000001</v>
      </c>
      <c r="G317" s="43">
        <v>1041.8</v>
      </c>
      <c r="H317" s="43">
        <v>1076.94</v>
      </c>
      <c r="I317" s="43">
        <v>1084.67</v>
      </c>
      <c r="J317" s="43">
        <v>1313.4</v>
      </c>
      <c r="K317" s="43">
        <v>1561.14</v>
      </c>
      <c r="L317" s="43">
        <v>1626.47</v>
      </c>
      <c r="M317" s="43">
        <v>1646.62</v>
      </c>
      <c r="N317" s="43">
        <v>1666.38</v>
      </c>
      <c r="O317" s="43">
        <v>1703.06</v>
      </c>
      <c r="P317" s="43">
        <v>1682.95</v>
      </c>
      <c r="Q317" s="43">
        <v>1688.42</v>
      </c>
      <c r="R317" s="43">
        <v>1683.68</v>
      </c>
      <c r="S317" s="43">
        <v>1675.62</v>
      </c>
      <c r="T317" s="43">
        <v>1629.89</v>
      </c>
      <c r="U317" s="43">
        <v>1682.05</v>
      </c>
      <c r="V317" s="43">
        <v>1672.05</v>
      </c>
      <c r="W317" s="43">
        <v>1682.29</v>
      </c>
      <c r="X317" s="43">
        <v>1643.02</v>
      </c>
      <c r="Y317" s="43">
        <v>1553.69</v>
      </c>
      <c r="Z317" s="43">
        <v>1317.62</v>
      </c>
      <c r="AA317" s="43">
        <v>1099</v>
      </c>
    </row>
    <row r="318" spans="1:27" ht="12.75" hidden="1" customHeight="1" outlineLevel="1" x14ac:dyDescent="0.2">
      <c r="A318" s="98" t="s">
        <v>1963</v>
      </c>
      <c r="B318" s="62" t="s">
        <v>88</v>
      </c>
      <c r="C318" s="42" t="s">
        <v>77</v>
      </c>
      <c r="D318" s="43">
        <f>$D$168</f>
        <v>1716.97</v>
      </c>
      <c r="E318" s="43">
        <f>$D$168</f>
        <v>1716.97</v>
      </c>
      <c r="F318" s="43">
        <f t="shared" ref="F318:AA318" si="184">$D$168</f>
        <v>1716.97</v>
      </c>
      <c r="G318" s="43">
        <f t="shared" si="184"/>
        <v>1716.97</v>
      </c>
      <c r="H318" s="43">
        <f t="shared" si="184"/>
        <v>1716.97</v>
      </c>
      <c r="I318" s="43">
        <f t="shared" si="184"/>
        <v>1716.97</v>
      </c>
      <c r="J318" s="43">
        <f t="shared" si="184"/>
        <v>1716.97</v>
      </c>
      <c r="K318" s="43">
        <f t="shared" si="184"/>
        <v>1716.97</v>
      </c>
      <c r="L318" s="43">
        <f t="shared" si="184"/>
        <v>1716.97</v>
      </c>
      <c r="M318" s="43">
        <f t="shared" si="184"/>
        <v>1716.97</v>
      </c>
      <c r="N318" s="43">
        <f t="shared" si="184"/>
        <v>1716.97</v>
      </c>
      <c r="O318" s="43">
        <f t="shared" si="184"/>
        <v>1716.97</v>
      </c>
      <c r="P318" s="43">
        <f t="shared" si="184"/>
        <v>1716.97</v>
      </c>
      <c r="Q318" s="43">
        <f t="shared" si="184"/>
        <v>1716.97</v>
      </c>
      <c r="R318" s="43">
        <f t="shared" si="184"/>
        <v>1716.97</v>
      </c>
      <c r="S318" s="43">
        <f t="shared" si="184"/>
        <v>1716.97</v>
      </c>
      <c r="T318" s="43">
        <f t="shared" si="184"/>
        <v>1716.97</v>
      </c>
      <c r="U318" s="43">
        <f t="shared" si="184"/>
        <v>1716.97</v>
      </c>
      <c r="V318" s="43">
        <f t="shared" si="184"/>
        <v>1716.97</v>
      </c>
      <c r="W318" s="43">
        <f t="shared" si="184"/>
        <v>1716.97</v>
      </c>
      <c r="X318" s="43">
        <f t="shared" si="184"/>
        <v>1716.97</v>
      </c>
      <c r="Y318" s="43">
        <f t="shared" si="184"/>
        <v>1716.97</v>
      </c>
      <c r="Z318" s="43">
        <f t="shared" si="184"/>
        <v>1716.97</v>
      </c>
      <c r="AA318" s="43">
        <f t="shared" si="184"/>
        <v>1716.97</v>
      </c>
    </row>
    <row r="319" spans="1:27" ht="12.75" hidden="1" customHeight="1" outlineLevel="1" x14ac:dyDescent="0.2">
      <c r="A319" s="98" t="s">
        <v>1964</v>
      </c>
      <c r="B319" s="62" t="s">
        <v>81</v>
      </c>
      <c r="C319" s="42" t="s">
        <v>77</v>
      </c>
      <c r="D319" s="43">
        <v>6.71</v>
      </c>
      <c r="E319" s="43">
        <v>6.71</v>
      </c>
      <c r="F319" s="43">
        <v>6.71</v>
      </c>
      <c r="G319" s="43">
        <v>6.71</v>
      </c>
      <c r="H319" s="43">
        <v>6.71</v>
      </c>
      <c r="I319" s="43">
        <v>6.71</v>
      </c>
      <c r="J319" s="43">
        <v>6.71</v>
      </c>
      <c r="K319" s="43">
        <v>6.71</v>
      </c>
      <c r="L319" s="43">
        <v>6.71</v>
      </c>
      <c r="M319" s="43">
        <v>6.71</v>
      </c>
      <c r="N319" s="43">
        <v>6.71</v>
      </c>
      <c r="O319" s="43">
        <v>6.71</v>
      </c>
      <c r="P319" s="43">
        <v>6.71</v>
      </c>
      <c r="Q319" s="43">
        <v>6.71</v>
      </c>
      <c r="R319" s="43">
        <v>6.71</v>
      </c>
      <c r="S319" s="43">
        <v>6.71</v>
      </c>
      <c r="T319" s="43">
        <v>6.71</v>
      </c>
      <c r="U319" s="43">
        <v>6.71</v>
      </c>
      <c r="V319" s="43">
        <v>6.71</v>
      </c>
      <c r="W319" s="43">
        <v>6.71</v>
      </c>
      <c r="X319" s="43">
        <v>6.71</v>
      </c>
      <c r="Y319" s="43">
        <v>6.71</v>
      </c>
      <c r="Z319" s="43">
        <v>6.71</v>
      </c>
      <c r="AA319" s="43">
        <v>6.71</v>
      </c>
    </row>
    <row r="320" spans="1:27" ht="12.75" hidden="1" customHeight="1" outlineLevel="1" x14ac:dyDescent="0.2">
      <c r="A320" s="98" t="s">
        <v>1965</v>
      </c>
      <c r="B320" s="62" t="s">
        <v>79</v>
      </c>
      <c r="C320" s="42" t="s">
        <v>77</v>
      </c>
      <c r="D320" s="43">
        <f>$D$11</f>
        <v>330.69</v>
      </c>
      <c r="E320" s="43">
        <f t="shared" ref="E320:AA320" si="185">$D$11</f>
        <v>330.69</v>
      </c>
      <c r="F320" s="43">
        <f t="shared" si="185"/>
        <v>330.69</v>
      </c>
      <c r="G320" s="43">
        <f t="shared" si="185"/>
        <v>330.69</v>
      </c>
      <c r="H320" s="43">
        <f t="shared" si="185"/>
        <v>330.69</v>
      </c>
      <c r="I320" s="43">
        <f t="shared" si="185"/>
        <v>330.69</v>
      </c>
      <c r="J320" s="43">
        <f t="shared" si="185"/>
        <v>330.69</v>
      </c>
      <c r="K320" s="43">
        <f t="shared" si="185"/>
        <v>330.69</v>
      </c>
      <c r="L320" s="43">
        <f t="shared" si="185"/>
        <v>330.69</v>
      </c>
      <c r="M320" s="43">
        <f t="shared" si="185"/>
        <v>330.69</v>
      </c>
      <c r="N320" s="43">
        <f t="shared" si="185"/>
        <v>330.69</v>
      </c>
      <c r="O320" s="43">
        <f t="shared" si="185"/>
        <v>330.69</v>
      </c>
      <c r="P320" s="43">
        <f t="shared" si="185"/>
        <v>330.69</v>
      </c>
      <c r="Q320" s="43">
        <f t="shared" si="185"/>
        <v>330.69</v>
      </c>
      <c r="R320" s="43">
        <f t="shared" si="185"/>
        <v>330.69</v>
      </c>
      <c r="S320" s="43">
        <f t="shared" si="185"/>
        <v>330.69</v>
      </c>
      <c r="T320" s="43">
        <f t="shared" si="185"/>
        <v>330.69</v>
      </c>
      <c r="U320" s="43">
        <f t="shared" si="185"/>
        <v>330.69</v>
      </c>
      <c r="V320" s="43">
        <f t="shared" si="185"/>
        <v>330.69</v>
      </c>
      <c r="W320" s="43">
        <f t="shared" si="185"/>
        <v>330.69</v>
      </c>
      <c r="X320" s="43">
        <f t="shared" si="185"/>
        <v>330.69</v>
      </c>
      <c r="Y320" s="43">
        <f t="shared" si="185"/>
        <v>330.69</v>
      </c>
      <c r="Z320" s="43">
        <f t="shared" si="185"/>
        <v>330.69</v>
      </c>
      <c r="AA320" s="43">
        <f t="shared" si="185"/>
        <v>330.69</v>
      </c>
    </row>
    <row r="321" spans="1:27" ht="12.75" customHeight="1" collapsed="1" x14ac:dyDescent="0.2">
      <c r="A321" s="99"/>
      <c r="B321" s="100" t="s">
        <v>390</v>
      </c>
      <c r="C321" s="101"/>
      <c r="D321" s="102"/>
      <c r="E321" s="102"/>
      <c r="F321" s="102"/>
      <c r="G321" s="102"/>
      <c r="I321" s="38"/>
    </row>
    <row r="322" spans="1:27" ht="12.75" customHeight="1" x14ac:dyDescent="0.2">
      <c r="A322" s="99"/>
      <c r="B322" s="100" t="s">
        <v>390</v>
      </c>
      <c r="C322" s="101"/>
      <c r="D322" s="102"/>
      <c r="E322" s="102"/>
      <c r="F322" s="102"/>
      <c r="G322" s="102"/>
      <c r="I322" s="38"/>
    </row>
    <row r="323" spans="1:27" ht="12.75" customHeight="1" x14ac:dyDescent="0.2">
      <c r="A323" s="181" t="s">
        <v>547</v>
      </c>
      <c r="B323" s="182"/>
      <c r="C323" s="182"/>
      <c r="D323" s="182"/>
      <c r="E323" s="182"/>
      <c r="F323" s="182"/>
      <c r="G323" s="182"/>
      <c r="H323" s="182"/>
      <c r="I323" s="182"/>
      <c r="J323" s="182"/>
      <c r="K323" s="182"/>
      <c r="L323" s="182"/>
      <c r="M323" s="182"/>
      <c r="N323" s="182"/>
      <c r="O323" s="182"/>
      <c r="P323" s="182"/>
      <c r="Q323" s="182"/>
      <c r="R323" s="182"/>
      <c r="S323" s="182"/>
      <c r="T323" s="182"/>
      <c r="U323" s="182"/>
      <c r="V323" s="182"/>
      <c r="W323" s="182"/>
      <c r="X323" s="182"/>
      <c r="Y323" s="182"/>
      <c r="Z323" s="182"/>
      <c r="AA323" s="183"/>
    </row>
    <row r="324" spans="1:27" ht="25.5" x14ac:dyDescent="0.2">
      <c r="A324" s="25" t="s">
        <v>62</v>
      </c>
      <c r="B324" s="26" t="s">
        <v>208</v>
      </c>
      <c r="C324" s="25" t="s">
        <v>209</v>
      </c>
      <c r="D324" s="26" t="s">
        <v>210</v>
      </c>
      <c r="E324" s="26" t="s">
        <v>211</v>
      </c>
      <c r="F324" s="26" t="s">
        <v>212</v>
      </c>
      <c r="G324" s="26" t="s">
        <v>213</v>
      </c>
      <c r="H324" s="26" t="s">
        <v>214</v>
      </c>
      <c r="I324" s="26" t="s">
        <v>215</v>
      </c>
      <c r="J324" s="26" t="s">
        <v>216</v>
      </c>
      <c r="K324" s="26" t="s">
        <v>217</v>
      </c>
      <c r="L324" s="26" t="s">
        <v>218</v>
      </c>
      <c r="M324" s="26" t="s">
        <v>219</v>
      </c>
      <c r="N324" s="26" t="s">
        <v>220</v>
      </c>
      <c r="O324" s="26" t="s">
        <v>221</v>
      </c>
      <c r="P324" s="26" t="s">
        <v>222</v>
      </c>
      <c r="Q324" s="26" t="s">
        <v>223</v>
      </c>
      <c r="R324" s="26" t="s">
        <v>224</v>
      </c>
      <c r="S324" s="26" t="s">
        <v>225</v>
      </c>
      <c r="T324" s="26" t="s">
        <v>226</v>
      </c>
      <c r="U324" s="26" t="s">
        <v>227</v>
      </c>
      <c r="V324" s="26" t="s">
        <v>228</v>
      </c>
      <c r="W324" s="26" t="s">
        <v>229</v>
      </c>
      <c r="X324" s="26" t="s">
        <v>230</v>
      </c>
      <c r="Y324" s="26" t="s">
        <v>231</v>
      </c>
      <c r="Z324" s="26" t="s">
        <v>232</v>
      </c>
      <c r="AA324" s="26" t="s">
        <v>233</v>
      </c>
    </row>
    <row r="325" spans="1:27" ht="12.75" customHeight="1" x14ac:dyDescent="0.2">
      <c r="A325" s="97" t="s">
        <v>1966</v>
      </c>
      <c r="B325" s="27" t="str">
        <f>"01"&amp;"."&amp;$B$800&amp;"."&amp;$B$801</f>
        <v>01.01.2023</v>
      </c>
      <c r="C325" s="89" t="s">
        <v>74</v>
      </c>
      <c r="D325" s="90">
        <f>ROUND(((D326+D327+D329+D328)/1000),5)</f>
        <v>3.72174</v>
      </c>
      <c r="E325" s="90">
        <f>ROUND(((E326+E327+E329+E328)/1000),5)</f>
        <v>3.6671200000000002</v>
      </c>
      <c r="F325" s="90">
        <f>ROUND(((F326+F327+F329+F328)/1000),5)</f>
        <v>3.7138100000000001</v>
      </c>
      <c r="G325" s="90">
        <f t="shared" ref="G325:AA325" si="186">ROUND(((G326+G327+G329+G328)/1000),5)</f>
        <v>3.6637400000000002</v>
      </c>
      <c r="H325" s="90">
        <f t="shared" si="186"/>
        <v>3.6405599999999998</v>
      </c>
      <c r="I325" s="90">
        <f t="shared" si="186"/>
        <v>3.6407099999999999</v>
      </c>
      <c r="J325" s="90">
        <f t="shared" si="186"/>
        <v>3.6406900000000002</v>
      </c>
      <c r="K325" s="90">
        <f t="shared" si="186"/>
        <v>3.6234799999999998</v>
      </c>
      <c r="L325" s="90">
        <f t="shared" si="186"/>
        <v>3.5882800000000001</v>
      </c>
      <c r="M325" s="90">
        <f t="shared" si="186"/>
        <v>3.6101000000000001</v>
      </c>
      <c r="N325" s="90">
        <f t="shared" si="186"/>
        <v>3.7070799999999999</v>
      </c>
      <c r="O325" s="90">
        <f t="shared" si="186"/>
        <v>3.7235</v>
      </c>
      <c r="P325" s="90">
        <f t="shared" si="186"/>
        <v>3.8069600000000001</v>
      </c>
      <c r="Q325" s="90">
        <f t="shared" si="186"/>
        <v>3.84571</v>
      </c>
      <c r="R325" s="90">
        <f t="shared" si="186"/>
        <v>3.8183400000000001</v>
      </c>
      <c r="S325" s="90">
        <f t="shared" si="186"/>
        <v>3.90754</v>
      </c>
      <c r="T325" s="90">
        <f t="shared" si="186"/>
        <v>4.0213900000000002</v>
      </c>
      <c r="U325" s="90">
        <f t="shared" si="186"/>
        <v>4.05091</v>
      </c>
      <c r="V325" s="90">
        <f t="shared" si="186"/>
        <v>4.0514599999999996</v>
      </c>
      <c r="W325" s="90">
        <f t="shared" si="186"/>
        <v>4.0517899999999996</v>
      </c>
      <c r="X325" s="90">
        <f t="shared" si="186"/>
        <v>4.0682799999999997</v>
      </c>
      <c r="Y325" s="90">
        <f t="shared" si="186"/>
        <v>4.0500699999999998</v>
      </c>
      <c r="Z325" s="90">
        <f t="shared" si="186"/>
        <v>3.81535</v>
      </c>
      <c r="AA325" s="90">
        <f t="shared" si="186"/>
        <v>3.64791</v>
      </c>
    </row>
    <row r="326" spans="1:27" ht="12.75" hidden="1" customHeight="1" outlineLevel="1" x14ac:dyDescent="0.2">
      <c r="A326" s="98" t="s">
        <v>1967</v>
      </c>
      <c r="B326" s="62" t="s">
        <v>236</v>
      </c>
      <c r="C326" s="42" t="s">
        <v>77</v>
      </c>
      <c r="D326" s="43">
        <v>1161.45</v>
      </c>
      <c r="E326" s="43">
        <v>1106.83</v>
      </c>
      <c r="F326" s="43">
        <v>1153.52</v>
      </c>
      <c r="G326" s="43">
        <v>1103.45</v>
      </c>
      <c r="H326" s="43">
        <v>1080.27</v>
      </c>
      <c r="I326" s="43">
        <v>1080.42</v>
      </c>
      <c r="J326" s="43">
        <v>1080.4000000000001</v>
      </c>
      <c r="K326" s="43">
        <v>1063.19</v>
      </c>
      <c r="L326" s="43">
        <v>1027.99</v>
      </c>
      <c r="M326" s="43">
        <v>1049.81</v>
      </c>
      <c r="N326" s="43">
        <v>1146.79</v>
      </c>
      <c r="O326" s="43">
        <v>1163.21</v>
      </c>
      <c r="P326" s="43">
        <v>1246.67</v>
      </c>
      <c r="Q326" s="43">
        <v>1285.42</v>
      </c>
      <c r="R326" s="43">
        <v>1258.05</v>
      </c>
      <c r="S326" s="43">
        <v>1347.25</v>
      </c>
      <c r="T326" s="43">
        <v>1461.1</v>
      </c>
      <c r="U326" s="43">
        <v>1490.62</v>
      </c>
      <c r="V326" s="43">
        <v>1491.17</v>
      </c>
      <c r="W326" s="43">
        <v>1491.5</v>
      </c>
      <c r="X326" s="43">
        <v>1507.99</v>
      </c>
      <c r="Y326" s="43">
        <v>1489.78</v>
      </c>
      <c r="Z326" s="43">
        <v>1255.06</v>
      </c>
      <c r="AA326" s="43">
        <v>1087.6199999999999</v>
      </c>
    </row>
    <row r="327" spans="1:27" ht="12.75" hidden="1" customHeight="1" outlineLevel="1" x14ac:dyDescent="0.2">
      <c r="A327" s="98" t="s">
        <v>1968</v>
      </c>
      <c r="B327" s="62" t="s">
        <v>88</v>
      </c>
      <c r="C327" s="42" t="s">
        <v>77</v>
      </c>
      <c r="D327" s="43">
        <v>2222.89</v>
      </c>
      <c r="E327" s="43">
        <f>$D$327</f>
        <v>2222.89</v>
      </c>
      <c r="F327" s="43">
        <f t="shared" ref="F327:AA327" si="187">$D$327</f>
        <v>2222.89</v>
      </c>
      <c r="G327" s="43">
        <f t="shared" si="187"/>
        <v>2222.89</v>
      </c>
      <c r="H327" s="43">
        <f t="shared" si="187"/>
        <v>2222.89</v>
      </c>
      <c r="I327" s="43">
        <f t="shared" si="187"/>
        <v>2222.89</v>
      </c>
      <c r="J327" s="43">
        <f t="shared" si="187"/>
        <v>2222.89</v>
      </c>
      <c r="K327" s="43">
        <f t="shared" si="187"/>
        <v>2222.89</v>
      </c>
      <c r="L327" s="43">
        <f t="shared" si="187"/>
        <v>2222.89</v>
      </c>
      <c r="M327" s="43">
        <f t="shared" si="187"/>
        <v>2222.89</v>
      </c>
      <c r="N327" s="43">
        <f t="shared" si="187"/>
        <v>2222.89</v>
      </c>
      <c r="O327" s="43">
        <f t="shared" si="187"/>
        <v>2222.89</v>
      </c>
      <c r="P327" s="43">
        <f t="shared" si="187"/>
        <v>2222.89</v>
      </c>
      <c r="Q327" s="43">
        <f t="shared" si="187"/>
        <v>2222.89</v>
      </c>
      <c r="R327" s="43">
        <f t="shared" si="187"/>
        <v>2222.89</v>
      </c>
      <c r="S327" s="43">
        <f t="shared" si="187"/>
        <v>2222.89</v>
      </c>
      <c r="T327" s="43">
        <f t="shared" si="187"/>
        <v>2222.89</v>
      </c>
      <c r="U327" s="43">
        <f t="shared" si="187"/>
        <v>2222.89</v>
      </c>
      <c r="V327" s="43">
        <f t="shared" si="187"/>
        <v>2222.89</v>
      </c>
      <c r="W327" s="43">
        <f t="shared" si="187"/>
        <v>2222.89</v>
      </c>
      <c r="X327" s="43">
        <f t="shared" si="187"/>
        <v>2222.89</v>
      </c>
      <c r="Y327" s="43">
        <f t="shared" si="187"/>
        <v>2222.89</v>
      </c>
      <c r="Z327" s="43">
        <f t="shared" si="187"/>
        <v>2222.89</v>
      </c>
      <c r="AA327" s="43">
        <f t="shared" si="187"/>
        <v>2222.89</v>
      </c>
    </row>
    <row r="328" spans="1:27" ht="12.75" hidden="1" customHeight="1" outlineLevel="1" x14ac:dyDescent="0.2">
      <c r="A328" s="98" t="s">
        <v>1969</v>
      </c>
      <c r="B328" s="62" t="s">
        <v>81</v>
      </c>
      <c r="C328" s="42" t="s">
        <v>77</v>
      </c>
      <c r="D328" s="43">
        <v>6.71</v>
      </c>
      <c r="E328" s="43">
        <v>6.71</v>
      </c>
      <c r="F328" s="43">
        <v>6.71</v>
      </c>
      <c r="G328" s="43">
        <v>6.71</v>
      </c>
      <c r="H328" s="43">
        <v>6.71</v>
      </c>
      <c r="I328" s="43">
        <v>6.71</v>
      </c>
      <c r="J328" s="43">
        <v>6.71</v>
      </c>
      <c r="K328" s="43">
        <v>6.71</v>
      </c>
      <c r="L328" s="43">
        <v>6.71</v>
      </c>
      <c r="M328" s="43">
        <v>6.71</v>
      </c>
      <c r="N328" s="43">
        <v>6.71</v>
      </c>
      <c r="O328" s="43">
        <v>6.71</v>
      </c>
      <c r="P328" s="43">
        <v>6.71</v>
      </c>
      <c r="Q328" s="43">
        <v>6.71</v>
      </c>
      <c r="R328" s="43">
        <v>6.71</v>
      </c>
      <c r="S328" s="43">
        <v>6.71</v>
      </c>
      <c r="T328" s="43">
        <v>6.71</v>
      </c>
      <c r="U328" s="43">
        <v>6.71</v>
      </c>
      <c r="V328" s="43">
        <v>6.71</v>
      </c>
      <c r="W328" s="43">
        <v>6.71</v>
      </c>
      <c r="X328" s="43">
        <v>6.71</v>
      </c>
      <c r="Y328" s="43">
        <v>6.71</v>
      </c>
      <c r="Z328" s="43">
        <v>6.71</v>
      </c>
      <c r="AA328" s="43">
        <v>6.71</v>
      </c>
    </row>
    <row r="329" spans="1:27" ht="12.75" hidden="1" customHeight="1" outlineLevel="1" x14ac:dyDescent="0.2">
      <c r="A329" s="98" t="s">
        <v>1970</v>
      </c>
      <c r="B329" s="62" t="s">
        <v>79</v>
      </c>
      <c r="C329" s="42" t="s">
        <v>77</v>
      </c>
      <c r="D329" s="43">
        <f>$D$11</f>
        <v>330.69</v>
      </c>
      <c r="E329" s="43">
        <f t="shared" ref="E329:AA329" si="188">$D$11</f>
        <v>330.69</v>
      </c>
      <c r="F329" s="43">
        <f t="shared" si="188"/>
        <v>330.69</v>
      </c>
      <c r="G329" s="43">
        <f t="shared" si="188"/>
        <v>330.69</v>
      </c>
      <c r="H329" s="43">
        <f t="shared" si="188"/>
        <v>330.69</v>
      </c>
      <c r="I329" s="43">
        <f t="shared" si="188"/>
        <v>330.69</v>
      </c>
      <c r="J329" s="43">
        <f t="shared" si="188"/>
        <v>330.69</v>
      </c>
      <c r="K329" s="43">
        <f t="shared" si="188"/>
        <v>330.69</v>
      </c>
      <c r="L329" s="43">
        <f t="shared" si="188"/>
        <v>330.69</v>
      </c>
      <c r="M329" s="43">
        <f t="shared" si="188"/>
        <v>330.69</v>
      </c>
      <c r="N329" s="43">
        <f t="shared" si="188"/>
        <v>330.69</v>
      </c>
      <c r="O329" s="43">
        <f t="shared" si="188"/>
        <v>330.69</v>
      </c>
      <c r="P329" s="43">
        <f t="shared" si="188"/>
        <v>330.69</v>
      </c>
      <c r="Q329" s="43">
        <f t="shared" si="188"/>
        <v>330.69</v>
      </c>
      <c r="R329" s="43">
        <f t="shared" si="188"/>
        <v>330.69</v>
      </c>
      <c r="S329" s="43">
        <f t="shared" si="188"/>
        <v>330.69</v>
      </c>
      <c r="T329" s="43">
        <f t="shared" si="188"/>
        <v>330.69</v>
      </c>
      <c r="U329" s="43">
        <f t="shared" si="188"/>
        <v>330.69</v>
      </c>
      <c r="V329" s="43">
        <f t="shared" si="188"/>
        <v>330.69</v>
      </c>
      <c r="W329" s="43">
        <f t="shared" si="188"/>
        <v>330.69</v>
      </c>
      <c r="X329" s="43">
        <f t="shared" si="188"/>
        <v>330.69</v>
      </c>
      <c r="Y329" s="43">
        <f t="shared" si="188"/>
        <v>330.69</v>
      </c>
      <c r="Z329" s="43">
        <f t="shared" si="188"/>
        <v>330.69</v>
      </c>
      <c r="AA329" s="43">
        <f t="shared" si="188"/>
        <v>330.69</v>
      </c>
    </row>
    <row r="330" spans="1:27" ht="12.75" customHeight="1" collapsed="1" x14ac:dyDescent="0.2">
      <c r="A330" s="97" t="s">
        <v>1971</v>
      </c>
      <c r="B330" s="27" t="str">
        <f>"02"&amp;"."&amp;$B$800&amp;"."&amp;$B$801</f>
        <v>02.01.2023</v>
      </c>
      <c r="C330" s="89" t="s">
        <v>74</v>
      </c>
      <c r="D330" s="90">
        <f>ROUND(((D331+D332+D334+D333)/1000),5)</f>
        <v>3.62113</v>
      </c>
      <c r="E330" s="90">
        <f>ROUND(((E331+E332+E334+E333)/1000),5)</f>
        <v>3.5523500000000001</v>
      </c>
      <c r="F330" s="90">
        <f>ROUND(((F331+F332+F334+F333)/1000),5)</f>
        <v>3.5107300000000001</v>
      </c>
      <c r="G330" s="90">
        <f t="shared" ref="G330:AA330" si="189">ROUND(((G331+G332+G334+G333)/1000),5)</f>
        <v>3.4938500000000001</v>
      </c>
      <c r="H330" s="90">
        <f t="shared" si="189"/>
        <v>3.5076900000000002</v>
      </c>
      <c r="I330" s="90">
        <f t="shared" si="189"/>
        <v>3.5247000000000002</v>
      </c>
      <c r="J330" s="90">
        <f t="shared" si="189"/>
        <v>3.5317599999999998</v>
      </c>
      <c r="K330" s="90">
        <f t="shared" si="189"/>
        <v>3.5574300000000001</v>
      </c>
      <c r="L330" s="90">
        <f t="shared" si="189"/>
        <v>3.6738</v>
      </c>
      <c r="M330" s="90">
        <f t="shared" si="189"/>
        <v>3.8313799999999998</v>
      </c>
      <c r="N330" s="90">
        <f t="shared" si="189"/>
        <v>4.0922799999999997</v>
      </c>
      <c r="O330" s="90">
        <f t="shared" si="189"/>
        <v>4.1569000000000003</v>
      </c>
      <c r="P330" s="90">
        <f t="shared" si="189"/>
        <v>4.1539000000000001</v>
      </c>
      <c r="Q330" s="90">
        <f t="shared" si="189"/>
        <v>4.1662600000000003</v>
      </c>
      <c r="R330" s="90">
        <f t="shared" si="189"/>
        <v>4.1204099999999997</v>
      </c>
      <c r="S330" s="90">
        <f t="shared" si="189"/>
        <v>4.1738</v>
      </c>
      <c r="T330" s="90">
        <f t="shared" si="189"/>
        <v>4.2106300000000001</v>
      </c>
      <c r="U330" s="90">
        <f t="shared" si="189"/>
        <v>4.2247399999999997</v>
      </c>
      <c r="V330" s="90">
        <f t="shared" si="189"/>
        <v>4.2240700000000002</v>
      </c>
      <c r="W330" s="90">
        <f t="shared" si="189"/>
        <v>4.2232000000000003</v>
      </c>
      <c r="X330" s="90">
        <f t="shared" si="189"/>
        <v>4.2254300000000002</v>
      </c>
      <c r="Y330" s="90">
        <f t="shared" si="189"/>
        <v>4.2076700000000002</v>
      </c>
      <c r="Z330" s="90">
        <f t="shared" si="189"/>
        <v>4.0320499999999999</v>
      </c>
      <c r="AA330" s="90">
        <f t="shared" si="189"/>
        <v>3.7363400000000002</v>
      </c>
    </row>
    <row r="331" spans="1:27" ht="12.75" hidden="1" customHeight="1" outlineLevel="1" x14ac:dyDescent="0.2">
      <c r="A331" s="98" t="s">
        <v>1972</v>
      </c>
      <c r="B331" s="62" t="s">
        <v>236</v>
      </c>
      <c r="C331" s="42" t="s">
        <v>77</v>
      </c>
      <c r="D331" s="43">
        <v>1060.8399999999999</v>
      </c>
      <c r="E331" s="43">
        <v>992.06</v>
      </c>
      <c r="F331" s="43">
        <v>950.44</v>
      </c>
      <c r="G331" s="43">
        <v>933.56</v>
      </c>
      <c r="H331" s="43">
        <v>947.4</v>
      </c>
      <c r="I331" s="43">
        <v>964.41</v>
      </c>
      <c r="J331" s="43">
        <v>971.47</v>
      </c>
      <c r="K331" s="43">
        <v>997.14</v>
      </c>
      <c r="L331" s="43">
        <v>1113.51</v>
      </c>
      <c r="M331" s="43">
        <v>1271.0899999999999</v>
      </c>
      <c r="N331" s="43">
        <v>1531.99</v>
      </c>
      <c r="O331" s="43">
        <v>1596.61</v>
      </c>
      <c r="P331" s="43">
        <v>1593.61</v>
      </c>
      <c r="Q331" s="43">
        <v>1605.97</v>
      </c>
      <c r="R331" s="43">
        <v>1560.12</v>
      </c>
      <c r="S331" s="43">
        <v>1613.51</v>
      </c>
      <c r="T331" s="43">
        <v>1650.34</v>
      </c>
      <c r="U331" s="43">
        <v>1664.45</v>
      </c>
      <c r="V331" s="43">
        <v>1663.78</v>
      </c>
      <c r="W331" s="43">
        <v>1662.91</v>
      </c>
      <c r="X331" s="43">
        <v>1665.14</v>
      </c>
      <c r="Y331" s="43">
        <v>1647.38</v>
      </c>
      <c r="Z331" s="43">
        <v>1471.76</v>
      </c>
      <c r="AA331" s="43">
        <v>1176.05</v>
      </c>
    </row>
    <row r="332" spans="1:27" ht="12.75" hidden="1" customHeight="1" outlineLevel="1" x14ac:dyDescent="0.2">
      <c r="A332" s="98" t="s">
        <v>1973</v>
      </c>
      <c r="B332" s="62" t="s">
        <v>88</v>
      </c>
      <c r="C332" s="42" t="s">
        <v>77</v>
      </c>
      <c r="D332" s="43">
        <f>$D$327</f>
        <v>2222.89</v>
      </c>
      <c r="E332" s="43">
        <f t="shared" ref="E332:AA332" si="190">$D$327</f>
        <v>2222.89</v>
      </c>
      <c r="F332" s="43">
        <f t="shared" si="190"/>
        <v>2222.89</v>
      </c>
      <c r="G332" s="43">
        <f t="shared" si="190"/>
        <v>2222.89</v>
      </c>
      <c r="H332" s="43">
        <f t="shared" si="190"/>
        <v>2222.89</v>
      </c>
      <c r="I332" s="43">
        <f t="shared" si="190"/>
        <v>2222.89</v>
      </c>
      <c r="J332" s="43">
        <f t="shared" si="190"/>
        <v>2222.89</v>
      </c>
      <c r="K332" s="43">
        <f t="shared" si="190"/>
        <v>2222.89</v>
      </c>
      <c r="L332" s="43">
        <f t="shared" si="190"/>
        <v>2222.89</v>
      </c>
      <c r="M332" s="43">
        <f t="shared" si="190"/>
        <v>2222.89</v>
      </c>
      <c r="N332" s="43">
        <f t="shared" si="190"/>
        <v>2222.89</v>
      </c>
      <c r="O332" s="43">
        <f t="shared" si="190"/>
        <v>2222.89</v>
      </c>
      <c r="P332" s="43">
        <f t="shared" si="190"/>
        <v>2222.89</v>
      </c>
      <c r="Q332" s="43">
        <f t="shared" si="190"/>
        <v>2222.89</v>
      </c>
      <c r="R332" s="43">
        <f t="shared" si="190"/>
        <v>2222.89</v>
      </c>
      <c r="S332" s="43">
        <f t="shared" si="190"/>
        <v>2222.89</v>
      </c>
      <c r="T332" s="43">
        <f t="shared" si="190"/>
        <v>2222.89</v>
      </c>
      <c r="U332" s="43">
        <f t="shared" si="190"/>
        <v>2222.89</v>
      </c>
      <c r="V332" s="43">
        <f t="shared" si="190"/>
        <v>2222.89</v>
      </c>
      <c r="W332" s="43">
        <f t="shared" si="190"/>
        <v>2222.89</v>
      </c>
      <c r="X332" s="43">
        <f t="shared" si="190"/>
        <v>2222.89</v>
      </c>
      <c r="Y332" s="43">
        <f t="shared" si="190"/>
        <v>2222.89</v>
      </c>
      <c r="Z332" s="43">
        <f t="shared" si="190"/>
        <v>2222.89</v>
      </c>
      <c r="AA332" s="43">
        <f t="shared" si="190"/>
        <v>2222.89</v>
      </c>
    </row>
    <row r="333" spans="1:27" ht="12.75" hidden="1" customHeight="1" outlineLevel="1" x14ac:dyDescent="0.2">
      <c r="A333" s="98" t="s">
        <v>1974</v>
      </c>
      <c r="B333" s="62" t="s">
        <v>81</v>
      </c>
      <c r="C333" s="42" t="s">
        <v>77</v>
      </c>
      <c r="D333" s="43">
        <v>6.71</v>
      </c>
      <c r="E333" s="43">
        <v>6.71</v>
      </c>
      <c r="F333" s="43">
        <v>6.71</v>
      </c>
      <c r="G333" s="43">
        <v>6.71</v>
      </c>
      <c r="H333" s="43">
        <v>6.71</v>
      </c>
      <c r="I333" s="43">
        <v>6.71</v>
      </c>
      <c r="J333" s="43">
        <v>6.71</v>
      </c>
      <c r="K333" s="43">
        <v>6.71</v>
      </c>
      <c r="L333" s="43">
        <v>6.71</v>
      </c>
      <c r="M333" s="43">
        <v>6.71</v>
      </c>
      <c r="N333" s="43">
        <v>6.71</v>
      </c>
      <c r="O333" s="43">
        <v>6.71</v>
      </c>
      <c r="P333" s="43">
        <v>6.71</v>
      </c>
      <c r="Q333" s="43">
        <v>6.71</v>
      </c>
      <c r="R333" s="43">
        <v>6.71</v>
      </c>
      <c r="S333" s="43">
        <v>6.71</v>
      </c>
      <c r="T333" s="43">
        <v>6.71</v>
      </c>
      <c r="U333" s="43">
        <v>6.71</v>
      </c>
      <c r="V333" s="43">
        <v>6.71</v>
      </c>
      <c r="W333" s="43">
        <v>6.71</v>
      </c>
      <c r="X333" s="43">
        <v>6.71</v>
      </c>
      <c r="Y333" s="43">
        <v>6.71</v>
      </c>
      <c r="Z333" s="43">
        <v>6.71</v>
      </c>
      <c r="AA333" s="43">
        <v>6.71</v>
      </c>
    </row>
    <row r="334" spans="1:27" ht="12.75" hidden="1" customHeight="1" outlineLevel="1" x14ac:dyDescent="0.2">
      <c r="A334" s="98" t="s">
        <v>1975</v>
      </c>
      <c r="B334" s="62" t="s">
        <v>79</v>
      </c>
      <c r="C334" s="42" t="s">
        <v>77</v>
      </c>
      <c r="D334" s="43">
        <f>$D$11</f>
        <v>330.69</v>
      </c>
      <c r="E334" s="43">
        <f t="shared" ref="E334:AA334" si="191">$D$11</f>
        <v>330.69</v>
      </c>
      <c r="F334" s="43">
        <f t="shared" si="191"/>
        <v>330.69</v>
      </c>
      <c r="G334" s="43">
        <f t="shared" si="191"/>
        <v>330.69</v>
      </c>
      <c r="H334" s="43">
        <f t="shared" si="191"/>
        <v>330.69</v>
      </c>
      <c r="I334" s="43">
        <f t="shared" si="191"/>
        <v>330.69</v>
      </c>
      <c r="J334" s="43">
        <f t="shared" si="191"/>
        <v>330.69</v>
      </c>
      <c r="K334" s="43">
        <f t="shared" si="191"/>
        <v>330.69</v>
      </c>
      <c r="L334" s="43">
        <f t="shared" si="191"/>
        <v>330.69</v>
      </c>
      <c r="M334" s="43">
        <f t="shared" si="191"/>
        <v>330.69</v>
      </c>
      <c r="N334" s="43">
        <f t="shared" si="191"/>
        <v>330.69</v>
      </c>
      <c r="O334" s="43">
        <f t="shared" si="191"/>
        <v>330.69</v>
      </c>
      <c r="P334" s="43">
        <f t="shared" si="191"/>
        <v>330.69</v>
      </c>
      <c r="Q334" s="43">
        <f t="shared" si="191"/>
        <v>330.69</v>
      </c>
      <c r="R334" s="43">
        <f t="shared" si="191"/>
        <v>330.69</v>
      </c>
      <c r="S334" s="43">
        <f t="shared" si="191"/>
        <v>330.69</v>
      </c>
      <c r="T334" s="43">
        <f t="shared" si="191"/>
        <v>330.69</v>
      </c>
      <c r="U334" s="43">
        <f t="shared" si="191"/>
        <v>330.69</v>
      </c>
      <c r="V334" s="43">
        <f t="shared" si="191"/>
        <v>330.69</v>
      </c>
      <c r="W334" s="43">
        <f t="shared" si="191"/>
        <v>330.69</v>
      </c>
      <c r="X334" s="43">
        <f t="shared" si="191"/>
        <v>330.69</v>
      </c>
      <c r="Y334" s="43">
        <f t="shared" si="191"/>
        <v>330.69</v>
      </c>
      <c r="Z334" s="43">
        <f t="shared" si="191"/>
        <v>330.69</v>
      </c>
      <c r="AA334" s="43">
        <f t="shared" si="191"/>
        <v>330.69</v>
      </c>
    </row>
    <row r="335" spans="1:27" ht="12.75" customHeight="1" collapsed="1" x14ac:dyDescent="0.2">
      <c r="A335" s="97" t="s">
        <v>1976</v>
      </c>
      <c r="B335" s="27" t="str">
        <f>"03"&amp;"."&amp;$B$800&amp;"."&amp;$B$801</f>
        <v>03.01.2023</v>
      </c>
      <c r="C335" s="89" t="s">
        <v>74</v>
      </c>
      <c r="D335" s="90">
        <f>ROUND(((D336+D337+D339+D338)/1000),5)</f>
        <v>3.6726200000000002</v>
      </c>
      <c r="E335" s="90">
        <f>ROUND(((E336+E337+E339+E338)/1000),5)</f>
        <v>3.6051199999999999</v>
      </c>
      <c r="F335" s="90">
        <f>ROUND(((F336+F337+F339+F338)/1000),5)</f>
        <v>3.5568499999999998</v>
      </c>
      <c r="G335" s="90">
        <f t="shared" ref="G335:AA335" si="192">ROUND(((G336+G337+G339+G338)/1000),5)</f>
        <v>3.5183599999999999</v>
      </c>
      <c r="H335" s="90">
        <f t="shared" si="192"/>
        <v>3.56148</v>
      </c>
      <c r="I335" s="90">
        <f t="shared" si="192"/>
        <v>3.5782500000000002</v>
      </c>
      <c r="J335" s="90">
        <f t="shared" si="192"/>
        <v>3.5943200000000002</v>
      </c>
      <c r="K335" s="90">
        <f t="shared" si="192"/>
        <v>3.6337999999999999</v>
      </c>
      <c r="L335" s="90">
        <f t="shared" si="192"/>
        <v>3.86016</v>
      </c>
      <c r="M335" s="90">
        <f t="shared" si="192"/>
        <v>4.1411300000000004</v>
      </c>
      <c r="N335" s="90">
        <f t="shared" si="192"/>
        <v>4.1906499999999998</v>
      </c>
      <c r="O335" s="90">
        <f t="shared" si="192"/>
        <v>4.2097600000000002</v>
      </c>
      <c r="P335" s="90">
        <f t="shared" si="192"/>
        <v>4.2148199999999996</v>
      </c>
      <c r="Q335" s="90">
        <f t="shared" si="192"/>
        <v>4.2196499999999997</v>
      </c>
      <c r="R335" s="90">
        <f t="shared" si="192"/>
        <v>4.1873300000000002</v>
      </c>
      <c r="S335" s="90">
        <f t="shared" si="192"/>
        <v>4.19252</v>
      </c>
      <c r="T335" s="90">
        <f t="shared" si="192"/>
        <v>4.2212699999999996</v>
      </c>
      <c r="U335" s="90">
        <f t="shared" si="192"/>
        <v>4.2358200000000004</v>
      </c>
      <c r="V335" s="90">
        <f t="shared" si="192"/>
        <v>4.2388000000000003</v>
      </c>
      <c r="W335" s="90">
        <f t="shared" si="192"/>
        <v>4.2232099999999999</v>
      </c>
      <c r="X335" s="90">
        <f t="shared" si="192"/>
        <v>4.22309</v>
      </c>
      <c r="Y335" s="90">
        <f t="shared" si="192"/>
        <v>4.16608</v>
      </c>
      <c r="Z335" s="90">
        <f t="shared" si="192"/>
        <v>3.8410899999999999</v>
      </c>
      <c r="AA335" s="90">
        <f t="shared" si="192"/>
        <v>3.6160999999999999</v>
      </c>
    </row>
    <row r="336" spans="1:27" ht="12.75" hidden="1" customHeight="1" outlineLevel="1" x14ac:dyDescent="0.2">
      <c r="A336" s="98" t="s">
        <v>1977</v>
      </c>
      <c r="B336" s="62" t="s">
        <v>236</v>
      </c>
      <c r="C336" s="42" t="s">
        <v>77</v>
      </c>
      <c r="D336" s="43">
        <v>1112.33</v>
      </c>
      <c r="E336" s="43">
        <v>1044.83</v>
      </c>
      <c r="F336" s="43">
        <v>996.56</v>
      </c>
      <c r="G336" s="43">
        <v>958.07</v>
      </c>
      <c r="H336" s="43">
        <v>1001.19</v>
      </c>
      <c r="I336" s="43">
        <v>1017.96</v>
      </c>
      <c r="J336" s="43">
        <v>1034.03</v>
      </c>
      <c r="K336" s="43">
        <v>1073.51</v>
      </c>
      <c r="L336" s="43">
        <v>1299.8699999999999</v>
      </c>
      <c r="M336" s="43">
        <v>1580.84</v>
      </c>
      <c r="N336" s="43">
        <v>1630.36</v>
      </c>
      <c r="O336" s="43">
        <v>1649.47</v>
      </c>
      <c r="P336" s="43">
        <v>1654.53</v>
      </c>
      <c r="Q336" s="43">
        <v>1659.36</v>
      </c>
      <c r="R336" s="43">
        <v>1627.04</v>
      </c>
      <c r="S336" s="43">
        <v>1632.23</v>
      </c>
      <c r="T336" s="43">
        <v>1660.98</v>
      </c>
      <c r="U336" s="43">
        <v>1675.53</v>
      </c>
      <c r="V336" s="43">
        <v>1678.51</v>
      </c>
      <c r="W336" s="43">
        <v>1662.92</v>
      </c>
      <c r="X336" s="43">
        <v>1662.8</v>
      </c>
      <c r="Y336" s="43">
        <v>1605.79</v>
      </c>
      <c r="Z336" s="43">
        <v>1280.8</v>
      </c>
      <c r="AA336" s="43">
        <v>1055.81</v>
      </c>
    </row>
    <row r="337" spans="1:27" ht="12.75" hidden="1" customHeight="1" outlineLevel="1" x14ac:dyDescent="0.2">
      <c r="A337" s="98" t="s">
        <v>1978</v>
      </c>
      <c r="B337" s="62" t="s">
        <v>88</v>
      </c>
      <c r="C337" s="42" t="s">
        <v>77</v>
      </c>
      <c r="D337" s="43">
        <f>$D$327</f>
        <v>2222.89</v>
      </c>
      <c r="E337" s="43">
        <f t="shared" ref="E337:AA337" si="193">$D$327</f>
        <v>2222.89</v>
      </c>
      <c r="F337" s="43">
        <f t="shared" si="193"/>
        <v>2222.89</v>
      </c>
      <c r="G337" s="43">
        <f t="shared" si="193"/>
        <v>2222.89</v>
      </c>
      <c r="H337" s="43">
        <f t="shared" si="193"/>
        <v>2222.89</v>
      </c>
      <c r="I337" s="43">
        <f t="shared" si="193"/>
        <v>2222.89</v>
      </c>
      <c r="J337" s="43">
        <f t="shared" si="193"/>
        <v>2222.89</v>
      </c>
      <c r="K337" s="43">
        <f t="shared" si="193"/>
        <v>2222.89</v>
      </c>
      <c r="L337" s="43">
        <f t="shared" si="193"/>
        <v>2222.89</v>
      </c>
      <c r="M337" s="43">
        <f t="shared" si="193"/>
        <v>2222.89</v>
      </c>
      <c r="N337" s="43">
        <f t="shared" si="193"/>
        <v>2222.89</v>
      </c>
      <c r="O337" s="43">
        <f t="shared" si="193"/>
        <v>2222.89</v>
      </c>
      <c r="P337" s="43">
        <f t="shared" si="193"/>
        <v>2222.89</v>
      </c>
      <c r="Q337" s="43">
        <f t="shared" si="193"/>
        <v>2222.89</v>
      </c>
      <c r="R337" s="43">
        <f t="shared" si="193"/>
        <v>2222.89</v>
      </c>
      <c r="S337" s="43">
        <f t="shared" si="193"/>
        <v>2222.89</v>
      </c>
      <c r="T337" s="43">
        <f t="shared" si="193"/>
        <v>2222.89</v>
      </c>
      <c r="U337" s="43">
        <f t="shared" si="193"/>
        <v>2222.89</v>
      </c>
      <c r="V337" s="43">
        <f t="shared" si="193"/>
        <v>2222.89</v>
      </c>
      <c r="W337" s="43">
        <f t="shared" si="193"/>
        <v>2222.89</v>
      </c>
      <c r="X337" s="43">
        <f t="shared" si="193"/>
        <v>2222.89</v>
      </c>
      <c r="Y337" s="43">
        <f t="shared" si="193"/>
        <v>2222.89</v>
      </c>
      <c r="Z337" s="43">
        <f t="shared" si="193"/>
        <v>2222.89</v>
      </c>
      <c r="AA337" s="43">
        <f t="shared" si="193"/>
        <v>2222.89</v>
      </c>
    </row>
    <row r="338" spans="1:27" ht="12.75" hidden="1" customHeight="1" outlineLevel="1" x14ac:dyDescent="0.2">
      <c r="A338" s="98" t="s">
        <v>1979</v>
      </c>
      <c r="B338" s="62" t="s">
        <v>81</v>
      </c>
      <c r="C338" s="42" t="s">
        <v>77</v>
      </c>
      <c r="D338" s="43">
        <v>6.71</v>
      </c>
      <c r="E338" s="43">
        <v>6.71</v>
      </c>
      <c r="F338" s="43">
        <v>6.71</v>
      </c>
      <c r="G338" s="43">
        <v>6.71</v>
      </c>
      <c r="H338" s="43">
        <v>6.71</v>
      </c>
      <c r="I338" s="43">
        <v>6.71</v>
      </c>
      <c r="J338" s="43">
        <v>6.71</v>
      </c>
      <c r="K338" s="43">
        <v>6.71</v>
      </c>
      <c r="L338" s="43">
        <v>6.71</v>
      </c>
      <c r="M338" s="43">
        <v>6.71</v>
      </c>
      <c r="N338" s="43">
        <v>6.71</v>
      </c>
      <c r="O338" s="43">
        <v>6.71</v>
      </c>
      <c r="P338" s="43">
        <v>6.71</v>
      </c>
      <c r="Q338" s="43">
        <v>6.71</v>
      </c>
      <c r="R338" s="43">
        <v>6.71</v>
      </c>
      <c r="S338" s="43">
        <v>6.71</v>
      </c>
      <c r="T338" s="43">
        <v>6.71</v>
      </c>
      <c r="U338" s="43">
        <v>6.71</v>
      </c>
      <c r="V338" s="43">
        <v>6.71</v>
      </c>
      <c r="W338" s="43">
        <v>6.71</v>
      </c>
      <c r="X338" s="43">
        <v>6.71</v>
      </c>
      <c r="Y338" s="43">
        <v>6.71</v>
      </c>
      <c r="Z338" s="43">
        <v>6.71</v>
      </c>
      <c r="AA338" s="43">
        <v>6.71</v>
      </c>
    </row>
    <row r="339" spans="1:27" ht="12.75" hidden="1" customHeight="1" outlineLevel="1" x14ac:dyDescent="0.2">
      <c r="A339" s="98" t="s">
        <v>1980</v>
      </c>
      <c r="B339" s="62" t="s">
        <v>79</v>
      </c>
      <c r="C339" s="42" t="s">
        <v>77</v>
      </c>
      <c r="D339" s="43">
        <f>$D$11</f>
        <v>330.69</v>
      </c>
      <c r="E339" s="43">
        <f t="shared" ref="E339:AA339" si="194">$D$11</f>
        <v>330.69</v>
      </c>
      <c r="F339" s="43">
        <f t="shared" si="194"/>
        <v>330.69</v>
      </c>
      <c r="G339" s="43">
        <f t="shared" si="194"/>
        <v>330.69</v>
      </c>
      <c r="H339" s="43">
        <f t="shared" si="194"/>
        <v>330.69</v>
      </c>
      <c r="I339" s="43">
        <f t="shared" si="194"/>
        <v>330.69</v>
      </c>
      <c r="J339" s="43">
        <f t="shared" si="194"/>
        <v>330.69</v>
      </c>
      <c r="K339" s="43">
        <f t="shared" si="194"/>
        <v>330.69</v>
      </c>
      <c r="L339" s="43">
        <f t="shared" si="194"/>
        <v>330.69</v>
      </c>
      <c r="M339" s="43">
        <f t="shared" si="194"/>
        <v>330.69</v>
      </c>
      <c r="N339" s="43">
        <f t="shared" si="194"/>
        <v>330.69</v>
      </c>
      <c r="O339" s="43">
        <f t="shared" si="194"/>
        <v>330.69</v>
      </c>
      <c r="P339" s="43">
        <f t="shared" si="194"/>
        <v>330.69</v>
      </c>
      <c r="Q339" s="43">
        <f t="shared" si="194"/>
        <v>330.69</v>
      </c>
      <c r="R339" s="43">
        <f t="shared" si="194"/>
        <v>330.69</v>
      </c>
      <c r="S339" s="43">
        <f t="shared" si="194"/>
        <v>330.69</v>
      </c>
      <c r="T339" s="43">
        <f t="shared" si="194"/>
        <v>330.69</v>
      </c>
      <c r="U339" s="43">
        <f t="shared" si="194"/>
        <v>330.69</v>
      </c>
      <c r="V339" s="43">
        <f t="shared" si="194"/>
        <v>330.69</v>
      </c>
      <c r="W339" s="43">
        <f t="shared" si="194"/>
        <v>330.69</v>
      </c>
      <c r="X339" s="43">
        <f t="shared" si="194"/>
        <v>330.69</v>
      </c>
      <c r="Y339" s="43">
        <f t="shared" si="194"/>
        <v>330.69</v>
      </c>
      <c r="Z339" s="43">
        <f t="shared" si="194"/>
        <v>330.69</v>
      </c>
      <c r="AA339" s="43">
        <f t="shared" si="194"/>
        <v>330.69</v>
      </c>
    </row>
    <row r="340" spans="1:27" ht="12.75" customHeight="1" collapsed="1" x14ac:dyDescent="0.2">
      <c r="A340" s="97" t="s">
        <v>1981</v>
      </c>
      <c r="B340" s="27" t="str">
        <f>"04"&amp;"."&amp;$B$800&amp;"."&amp;$B$801</f>
        <v>04.01.2023</v>
      </c>
      <c r="C340" s="89" t="s">
        <v>74</v>
      </c>
      <c r="D340" s="90">
        <f>ROUND(((D341+D342+D344+D343)/1000),5)</f>
        <v>3.5950799999999998</v>
      </c>
      <c r="E340" s="90">
        <f>ROUND(((E341+E342+E344+E343)/1000),5)</f>
        <v>3.53437</v>
      </c>
      <c r="F340" s="90">
        <f>ROUND(((F341+F342+F344+F343)/1000),5)</f>
        <v>3.4983599999999999</v>
      </c>
      <c r="G340" s="90">
        <f t="shared" ref="G340:AA340" si="195">ROUND(((G341+G342+G344+G343)/1000),5)</f>
        <v>3.4651399999999999</v>
      </c>
      <c r="H340" s="90">
        <f t="shared" si="195"/>
        <v>3.5122599999999999</v>
      </c>
      <c r="I340" s="90">
        <f t="shared" si="195"/>
        <v>3.5464799999999999</v>
      </c>
      <c r="J340" s="90">
        <f t="shared" si="195"/>
        <v>3.58412</v>
      </c>
      <c r="K340" s="90">
        <f t="shared" si="195"/>
        <v>3.6869499999999999</v>
      </c>
      <c r="L340" s="90">
        <f t="shared" si="195"/>
        <v>3.9272900000000002</v>
      </c>
      <c r="M340" s="90">
        <f t="shared" si="195"/>
        <v>4.1726799999999997</v>
      </c>
      <c r="N340" s="90">
        <f t="shared" si="195"/>
        <v>4.2223199999999999</v>
      </c>
      <c r="O340" s="90">
        <f t="shared" si="195"/>
        <v>4.2425800000000002</v>
      </c>
      <c r="P340" s="90">
        <f t="shared" si="195"/>
        <v>4.24498</v>
      </c>
      <c r="Q340" s="90">
        <f t="shared" si="195"/>
        <v>4.2498399999999998</v>
      </c>
      <c r="R340" s="90">
        <f t="shared" si="195"/>
        <v>4.2244099999999998</v>
      </c>
      <c r="S340" s="90">
        <f t="shared" si="195"/>
        <v>4.2259399999999996</v>
      </c>
      <c r="T340" s="90">
        <f t="shared" si="195"/>
        <v>4.2469999999999999</v>
      </c>
      <c r="U340" s="90">
        <f t="shared" si="195"/>
        <v>4.26912</v>
      </c>
      <c r="V340" s="90">
        <f t="shared" si="195"/>
        <v>4.2594599999999998</v>
      </c>
      <c r="W340" s="90">
        <f t="shared" si="195"/>
        <v>4.25</v>
      </c>
      <c r="X340" s="90">
        <f t="shared" si="195"/>
        <v>4.2531699999999999</v>
      </c>
      <c r="Y340" s="90">
        <f t="shared" si="195"/>
        <v>4.2167199999999996</v>
      </c>
      <c r="Z340" s="90">
        <f t="shared" si="195"/>
        <v>3.9558900000000001</v>
      </c>
      <c r="AA340" s="90">
        <f t="shared" si="195"/>
        <v>3.7006399999999999</v>
      </c>
    </row>
    <row r="341" spans="1:27" ht="12.75" hidden="1" customHeight="1" outlineLevel="1" x14ac:dyDescent="0.2">
      <c r="A341" s="98" t="s">
        <v>1982</v>
      </c>
      <c r="B341" s="62" t="s">
        <v>236</v>
      </c>
      <c r="C341" s="42" t="s">
        <v>77</v>
      </c>
      <c r="D341" s="43">
        <v>1034.79</v>
      </c>
      <c r="E341" s="43">
        <v>974.08</v>
      </c>
      <c r="F341" s="43">
        <v>938.07</v>
      </c>
      <c r="G341" s="43">
        <v>904.85</v>
      </c>
      <c r="H341" s="43">
        <v>951.97</v>
      </c>
      <c r="I341" s="43">
        <v>986.19</v>
      </c>
      <c r="J341" s="43">
        <v>1023.83</v>
      </c>
      <c r="K341" s="43">
        <v>1126.6600000000001</v>
      </c>
      <c r="L341" s="43">
        <v>1367</v>
      </c>
      <c r="M341" s="43">
        <v>1612.39</v>
      </c>
      <c r="N341" s="43">
        <v>1662.03</v>
      </c>
      <c r="O341" s="43">
        <v>1682.29</v>
      </c>
      <c r="P341" s="43">
        <v>1684.69</v>
      </c>
      <c r="Q341" s="43">
        <v>1689.55</v>
      </c>
      <c r="R341" s="43">
        <v>1664.12</v>
      </c>
      <c r="S341" s="43">
        <v>1665.65</v>
      </c>
      <c r="T341" s="43">
        <v>1686.71</v>
      </c>
      <c r="U341" s="43">
        <v>1708.83</v>
      </c>
      <c r="V341" s="43">
        <v>1699.17</v>
      </c>
      <c r="W341" s="43">
        <v>1689.71</v>
      </c>
      <c r="X341" s="43">
        <v>1692.88</v>
      </c>
      <c r="Y341" s="43">
        <v>1656.43</v>
      </c>
      <c r="Z341" s="43">
        <v>1395.6</v>
      </c>
      <c r="AA341" s="43">
        <v>1140.3499999999999</v>
      </c>
    </row>
    <row r="342" spans="1:27" ht="12.75" hidden="1" customHeight="1" outlineLevel="1" x14ac:dyDescent="0.2">
      <c r="A342" s="98" t="s">
        <v>1983</v>
      </c>
      <c r="B342" s="62" t="s">
        <v>88</v>
      </c>
      <c r="C342" s="42" t="s">
        <v>77</v>
      </c>
      <c r="D342" s="43">
        <f>$D$327</f>
        <v>2222.89</v>
      </c>
      <c r="E342" s="43">
        <f t="shared" ref="E342:AA342" si="196">$D$327</f>
        <v>2222.89</v>
      </c>
      <c r="F342" s="43">
        <f t="shared" si="196"/>
        <v>2222.89</v>
      </c>
      <c r="G342" s="43">
        <f t="shared" si="196"/>
        <v>2222.89</v>
      </c>
      <c r="H342" s="43">
        <f t="shared" si="196"/>
        <v>2222.89</v>
      </c>
      <c r="I342" s="43">
        <f t="shared" si="196"/>
        <v>2222.89</v>
      </c>
      <c r="J342" s="43">
        <f t="shared" si="196"/>
        <v>2222.89</v>
      </c>
      <c r="K342" s="43">
        <f t="shared" si="196"/>
        <v>2222.89</v>
      </c>
      <c r="L342" s="43">
        <f t="shared" si="196"/>
        <v>2222.89</v>
      </c>
      <c r="M342" s="43">
        <f t="shared" si="196"/>
        <v>2222.89</v>
      </c>
      <c r="N342" s="43">
        <f t="shared" si="196"/>
        <v>2222.89</v>
      </c>
      <c r="O342" s="43">
        <f t="shared" si="196"/>
        <v>2222.89</v>
      </c>
      <c r="P342" s="43">
        <f t="shared" si="196"/>
        <v>2222.89</v>
      </c>
      <c r="Q342" s="43">
        <f t="shared" si="196"/>
        <v>2222.89</v>
      </c>
      <c r="R342" s="43">
        <f t="shared" si="196"/>
        <v>2222.89</v>
      </c>
      <c r="S342" s="43">
        <f t="shared" si="196"/>
        <v>2222.89</v>
      </c>
      <c r="T342" s="43">
        <f t="shared" si="196"/>
        <v>2222.89</v>
      </c>
      <c r="U342" s="43">
        <f t="shared" si="196"/>
        <v>2222.89</v>
      </c>
      <c r="V342" s="43">
        <f t="shared" si="196"/>
        <v>2222.89</v>
      </c>
      <c r="W342" s="43">
        <f t="shared" si="196"/>
        <v>2222.89</v>
      </c>
      <c r="X342" s="43">
        <f t="shared" si="196"/>
        <v>2222.89</v>
      </c>
      <c r="Y342" s="43">
        <f t="shared" si="196"/>
        <v>2222.89</v>
      </c>
      <c r="Z342" s="43">
        <f t="shared" si="196"/>
        <v>2222.89</v>
      </c>
      <c r="AA342" s="43">
        <f t="shared" si="196"/>
        <v>2222.89</v>
      </c>
    </row>
    <row r="343" spans="1:27" ht="12.75" hidden="1" customHeight="1" outlineLevel="1" x14ac:dyDescent="0.2">
      <c r="A343" s="98" t="s">
        <v>1984</v>
      </c>
      <c r="B343" s="62" t="s">
        <v>81</v>
      </c>
      <c r="C343" s="42" t="s">
        <v>77</v>
      </c>
      <c r="D343" s="43">
        <v>6.71</v>
      </c>
      <c r="E343" s="43">
        <v>6.71</v>
      </c>
      <c r="F343" s="43">
        <v>6.71</v>
      </c>
      <c r="G343" s="43">
        <v>6.71</v>
      </c>
      <c r="H343" s="43">
        <v>6.71</v>
      </c>
      <c r="I343" s="43">
        <v>6.71</v>
      </c>
      <c r="J343" s="43">
        <v>6.71</v>
      </c>
      <c r="K343" s="43">
        <v>6.71</v>
      </c>
      <c r="L343" s="43">
        <v>6.71</v>
      </c>
      <c r="M343" s="43">
        <v>6.71</v>
      </c>
      <c r="N343" s="43">
        <v>6.71</v>
      </c>
      <c r="O343" s="43">
        <v>6.71</v>
      </c>
      <c r="P343" s="43">
        <v>6.71</v>
      </c>
      <c r="Q343" s="43">
        <v>6.71</v>
      </c>
      <c r="R343" s="43">
        <v>6.71</v>
      </c>
      <c r="S343" s="43">
        <v>6.71</v>
      </c>
      <c r="T343" s="43">
        <v>6.71</v>
      </c>
      <c r="U343" s="43">
        <v>6.71</v>
      </c>
      <c r="V343" s="43">
        <v>6.71</v>
      </c>
      <c r="W343" s="43">
        <v>6.71</v>
      </c>
      <c r="X343" s="43">
        <v>6.71</v>
      </c>
      <c r="Y343" s="43">
        <v>6.71</v>
      </c>
      <c r="Z343" s="43">
        <v>6.71</v>
      </c>
      <c r="AA343" s="43">
        <v>6.71</v>
      </c>
    </row>
    <row r="344" spans="1:27" ht="12.75" hidden="1" customHeight="1" outlineLevel="1" x14ac:dyDescent="0.2">
      <c r="A344" s="98" t="s">
        <v>1985</v>
      </c>
      <c r="B344" s="62" t="s">
        <v>79</v>
      </c>
      <c r="C344" s="42" t="s">
        <v>77</v>
      </c>
      <c r="D344" s="43">
        <f>$D$11</f>
        <v>330.69</v>
      </c>
      <c r="E344" s="43">
        <f t="shared" ref="E344:AA344" si="197">$D$11</f>
        <v>330.69</v>
      </c>
      <c r="F344" s="43">
        <f t="shared" si="197"/>
        <v>330.69</v>
      </c>
      <c r="G344" s="43">
        <f t="shared" si="197"/>
        <v>330.69</v>
      </c>
      <c r="H344" s="43">
        <f t="shared" si="197"/>
        <v>330.69</v>
      </c>
      <c r="I344" s="43">
        <f t="shared" si="197"/>
        <v>330.69</v>
      </c>
      <c r="J344" s="43">
        <f t="shared" si="197"/>
        <v>330.69</v>
      </c>
      <c r="K344" s="43">
        <f t="shared" si="197"/>
        <v>330.69</v>
      </c>
      <c r="L344" s="43">
        <f t="shared" si="197"/>
        <v>330.69</v>
      </c>
      <c r="M344" s="43">
        <f t="shared" si="197"/>
        <v>330.69</v>
      </c>
      <c r="N344" s="43">
        <f t="shared" si="197"/>
        <v>330.69</v>
      </c>
      <c r="O344" s="43">
        <f t="shared" si="197"/>
        <v>330.69</v>
      </c>
      <c r="P344" s="43">
        <f t="shared" si="197"/>
        <v>330.69</v>
      </c>
      <c r="Q344" s="43">
        <f t="shared" si="197"/>
        <v>330.69</v>
      </c>
      <c r="R344" s="43">
        <f t="shared" si="197"/>
        <v>330.69</v>
      </c>
      <c r="S344" s="43">
        <f t="shared" si="197"/>
        <v>330.69</v>
      </c>
      <c r="T344" s="43">
        <f t="shared" si="197"/>
        <v>330.69</v>
      </c>
      <c r="U344" s="43">
        <f t="shared" si="197"/>
        <v>330.69</v>
      </c>
      <c r="V344" s="43">
        <f t="shared" si="197"/>
        <v>330.69</v>
      </c>
      <c r="W344" s="43">
        <f t="shared" si="197"/>
        <v>330.69</v>
      </c>
      <c r="X344" s="43">
        <f t="shared" si="197"/>
        <v>330.69</v>
      </c>
      <c r="Y344" s="43">
        <f t="shared" si="197"/>
        <v>330.69</v>
      </c>
      <c r="Z344" s="43">
        <f t="shared" si="197"/>
        <v>330.69</v>
      </c>
      <c r="AA344" s="43">
        <f t="shared" si="197"/>
        <v>330.69</v>
      </c>
    </row>
    <row r="345" spans="1:27" ht="12.75" customHeight="1" collapsed="1" x14ac:dyDescent="0.2">
      <c r="A345" s="97" t="s">
        <v>1986</v>
      </c>
      <c r="B345" s="27" t="str">
        <f>"05"&amp;"."&amp;$B$800&amp;"."&amp;$B$801</f>
        <v>05.01.2023</v>
      </c>
      <c r="C345" s="89" t="s">
        <v>74</v>
      </c>
      <c r="D345" s="90">
        <f>ROUND(((D346+D347+D349+D348)/1000),5)</f>
        <v>3.6284100000000001</v>
      </c>
      <c r="E345" s="90">
        <f>ROUND(((E346+E347+E349+E348)/1000),5)</f>
        <v>3.5663999999999998</v>
      </c>
      <c r="F345" s="90">
        <f>ROUND(((F346+F347+F349+F348)/1000),5)</f>
        <v>3.5137700000000001</v>
      </c>
      <c r="G345" s="90">
        <f t="shared" ref="G345:AA345" si="198">ROUND(((G346+G347+G349+G348)/1000),5)</f>
        <v>3.5080200000000001</v>
      </c>
      <c r="H345" s="90">
        <f t="shared" si="198"/>
        <v>3.53769</v>
      </c>
      <c r="I345" s="90">
        <f t="shared" si="198"/>
        <v>3.5565699999999998</v>
      </c>
      <c r="J345" s="90">
        <f t="shared" si="198"/>
        <v>3.6078399999999999</v>
      </c>
      <c r="K345" s="90">
        <f t="shared" si="198"/>
        <v>3.6730200000000002</v>
      </c>
      <c r="L345" s="90">
        <f t="shared" si="198"/>
        <v>3.9608699999999999</v>
      </c>
      <c r="M345" s="90">
        <f t="shared" si="198"/>
        <v>4.1844799999999998</v>
      </c>
      <c r="N345" s="90">
        <f t="shared" si="198"/>
        <v>4.2180999999999997</v>
      </c>
      <c r="O345" s="90">
        <f t="shared" si="198"/>
        <v>4.2246499999999996</v>
      </c>
      <c r="P345" s="90">
        <f t="shared" si="198"/>
        <v>4.2243399999999998</v>
      </c>
      <c r="Q345" s="90">
        <f t="shared" si="198"/>
        <v>4.2264499999999998</v>
      </c>
      <c r="R345" s="90">
        <f t="shared" si="198"/>
        <v>4.21645</v>
      </c>
      <c r="S345" s="90">
        <f t="shared" si="198"/>
        <v>4.2167500000000002</v>
      </c>
      <c r="T345" s="90">
        <f t="shared" si="198"/>
        <v>4.2275700000000001</v>
      </c>
      <c r="U345" s="90">
        <f t="shared" si="198"/>
        <v>4.2466499999999998</v>
      </c>
      <c r="V345" s="90">
        <f t="shared" si="198"/>
        <v>4.2385200000000003</v>
      </c>
      <c r="W345" s="90">
        <f t="shared" si="198"/>
        <v>4.2297700000000003</v>
      </c>
      <c r="X345" s="90">
        <f t="shared" si="198"/>
        <v>4.2307499999999996</v>
      </c>
      <c r="Y345" s="90">
        <f t="shared" si="198"/>
        <v>4.2161499999999998</v>
      </c>
      <c r="Z345" s="90">
        <f t="shared" si="198"/>
        <v>3.8828499999999999</v>
      </c>
      <c r="AA345" s="90">
        <f t="shared" si="198"/>
        <v>3.6536300000000002</v>
      </c>
    </row>
    <row r="346" spans="1:27" ht="12.75" hidden="1" customHeight="1" outlineLevel="1" x14ac:dyDescent="0.2">
      <c r="A346" s="98" t="s">
        <v>1987</v>
      </c>
      <c r="B346" s="62" t="s">
        <v>236</v>
      </c>
      <c r="C346" s="42" t="s">
        <v>77</v>
      </c>
      <c r="D346" s="43">
        <v>1068.1199999999999</v>
      </c>
      <c r="E346" s="43">
        <v>1006.11</v>
      </c>
      <c r="F346" s="43">
        <v>953.48</v>
      </c>
      <c r="G346" s="43">
        <v>947.73</v>
      </c>
      <c r="H346" s="43">
        <v>977.4</v>
      </c>
      <c r="I346" s="43">
        <v>996.28</v>
      </c>
      <c r="J346" s="43">
        <v>1047.55</v>
      </c>
      <c r="K346" s="43">
        <v>1112.73</v>
      </c>
      <c r="L346" s="43">
        <v>1400.58</v>
      </c>
      <c r="M346" s="43">
        <v>1624.19</v>
      </c>
      <c r="N346" s="43">
        <v>1657.81</v>
      </c>
      <c r="O346" s="43">
        <v>1664.36</v>
      </c>
      <c r="P346" s="43">
        <v>1664.05</v>
      </c>
      <c r="Q346" s="43">
        <v>1666.16</v>
      </c>
      <c r="R346" s="43">
        <v>1656.16</v>
      </c>
      <c r="S346" s="43">
        <v>1656.46</v>
      </c>
      <c r="T346" s="43">
        <v>1667.28</v>
      </c>
      <c r="U346" s="43">
        <v>1686.36</v>
      </c>
      <c r="V346" s="43">
        <v>1678.23</v>
      </c>
      <c r="W346" s="43">
        <v>1669.48</v>
      </c>
      <c r="X346" s="43">
        <v>1670.46</v>
      </c>
      <c r="Y346" s="43">
        <v>1655.86</v>
      </c>
      <c r="Z346" s="43">
        <v>1322.56</v>
      </c>
      <c r="AA346" s="43">
        <v>1093.3399999999999</v>
      </c>
    </row>
    <row r="347" spans="1:27" ht="12.75" hidden="1" customHeight="1" outlineLevel="1" x14ac:dyDescent="0.2">
      <c r="A347" s="98" t="s">
        <v>1988</v>
      </c>
      <c r="B347" s="62" t="s">
        <v>88</v>
      </c>
      <c r="C347" s="42" t="s">
        <v>77</v>
      </c>
      <c r="D347" s="43">
        <f>$D$327</f>
        <v>2222.89</v>
      </c>
      <c r="E347" s="43">
        <f t="shared" ref="E347:AA347" si="199">$D$327</f>
        <v>2222.89</v>
      </c>
      <c r="F347" s="43">
        <f t="shared" si="199"/>
        <v>2222.89</v>
      </c>
      <c r="G347" s="43">
        <f t="shared" si="199"/>
        <v>2222.89</v>
      </c>
      <c r="H347" s="43">
        <f t="shared" si="199"/>
        <v>2222.89</v>
      </c>
      <c r="I347" s="43">
        <f t="shared" si="199"/>
        <v>2222.89</v>
      </c>
      <c r="J347" s="43">
        <f t="shared" si="199"/>
        <v>2222.89</v>
      </c>
      <c r="K347" s="43">
        <f t="shared" si="199"/>
        <v>2222.89</v>
      </c>
      <c r="L347" s="43">
        <f t="shared" si="199"/>
        <v>2222.89</v>
      </c>
      <c r="M347" s="43">
        <f t="shared" si="199"/>
        <v>2222.89</v>
      </c>
      <c r="N347" s="43">
        <f t="shared" si="199"/>
        <v>2222.89</v>
      </c>
      <c r="O347" s="43">
        <f t="shared" si="199"/>
        <v>2222.89</v>
      </c>
      <c r="P347" s="43">
        <f t="shared" si="199"/>
        <v>2222.89</v>
      </c>
      <c r="Q347" s="43">
        <f t="shared" si="199"/>
        <v>2222.89</v>
      </c>
      <c r="R347" s="43">
        <f t="shared" si="199"/>
        <v>2222.89</v>
      </c>
      <c r="S347" s="43">
        <f t="shared" si="199"/>
        <v>2222.89</v>
      </c>
      <c r="T347" s="43">
        <f t="shared" si="199"/>
        <v>2222.89</v>
      </c>
      <c r="U347" s="43">
        <f t="shared" si="199"/>
        <v>2222.89</v>
      </c>
      <c r="V347" s="43">
        <f t="shared" si="199"/>
        <v>2222.89</v>
      </c>
      <c r="W347" s="43">
        <f t="shared" si="199"/>
        <v>2222.89</v>
      </c>
      <c r="X347" s="43">
        <f t="shared" si="199"/>
        <v>2222.89</v>
      </c>
      <c r="Y347" s="43">
        <f t="shared" si="199"/>
        <v>2222.89</v>
      </c>
      <c r="Z347" s="43">
        <f t="shared" si="199"/>
        <v>2222.89</v>
      </c>
      <c r="AA347" s="43">
        <f t="shared" si="199"/>
        <v>2222.89</v>
      </c>
    </row>
    <row r="348" spans="1:27" ht="12.75" hidden="1" customHeight="1" outlineLevel="1" x14ac:dyDescent="0.2">
      <c r="A348" s="98" t="s">
        <v>1989</v>
      </c>
      <c r="B348" s="62" t="s">
        <v>81</v>
      </c>
      <c r="C348" s="42" t="s">
        <v>77</v>
      </c>
      <c r="D348" s="43">
        <v>6.71</v>
      </c>
      <c r="E348" s="43">
        <v>6.71</v>
      </c>
      <c r="F348" s="43">
        <v>6.71</v>
      </c>
      <c r="G348" s="43">
        <v>6.71</v>
      </c>
      <c r="H348" s="43">
        <v>6.71</v>
      </c>
      <c r="I348" s="43">
        <v>6.71</v>
      </c>
      <c r="J348" s="43">
        <v>6.71</v>
      </c>
      <c r="K348" s="43">
        <v>6.71</v>
      </c>
      <c r="L348" s="43">
        <v>6.71</v>
      </c>
      <c r="M348" s="43">
        <v>6.71</v>
      </c>
      <c r="N348" s="43">
        <v>6.71</v>
      </c>
      <c r="O348" s="43">
        <v>6.71</v>
      </c>
      <c r="P348" s="43">
        <v>6.71</v>
      </c>
      <c r="Q348" s="43">
        <v>6.71</v>
      </c>
      <c r="R348" s="43">
        <v>6.71</v>
      </c>
      <c r="S348" s="43">
        <v>6.71</v>
      </c>
      <c r="T348" s="43">
        <v>6.71</v>
      </c>
      <c r="U348" s="43">
        <v>6.71</v>
      </c>
      <c r="V348" s="43">
        <v>6.71</v>
      </c>
      <c r="W348" s="43">
        <v>6.71</v>
      </c>
      <c r="X348" s="43">
        <v>6.71</v>
      </c>
      <c r="Y348" s="43">
        <v>6.71</v>
      </c>
      <c r="Z348" s="43">
        <v>6.71</v>
      </c>
      <c r="AA348" s="43">
        <v>6.71</v>
      </c>
    </row>
    <row r="349" spans="1:27" ht="12.75" hidden="1" customHeight="1" outlineLevel="1" x14ac:dyDescent="0.2">
      <c r="A349" s="98" t="s">
        <v>1990</v>
      </c>
      <c r="B349" s="62" t="s">
        <v>79</v>
      </c>
      <c r="C349" s="42" t="s">
        <v>77</v>
      </c>
      <c r="D349" s="43">
        <f>$D$11</f>
        <v>330.69</v>
      </c>
      <c r="E349" s="43">
        <f t="shared" ref="E349:AA349" si="200">$D$11</f>
        <v>330.69</v>
      </c>
      <c r="F349" s="43">
        <f t="shared" si="200"/>
        <v>330.69</v>
      </c>
      <c r="G349" s="43">
        <f t="shared" si="200"/>
        <v>330.69</v>
      </c>
      <c r="H349" s="43">
        <f t="shared" si="200"/>
        <v>330.69</v>
      </c>
      <c r="I349" s="43">
        <f t="shared" si="200"/>
        <v>330.69</v>
      </c>
      <c r="J349" s="43">
        <f t="shared" si="200"/>
        <v>330.69</v>
      </c>
      <c r="K349" s="43">
        <f t="shared" si="200"/>
        <v>330.69</v>
      </c>
      <c r="L349" s="43">
        <f t="shared" si="200"/>
        <v>330.69</v>
      </c>
      <c r="M349" s="43">
        <f t="shared" si="200"/>
        <v>330.69</v>
      </c>
      <c r="N349" s="43">
        <f t="shared" si="200"/>
        <v>330.69</v>
      </c>
      <c r="O349" s="43">
        <f t="shared" si="200"/>
        <v>330.69</v>
      </c>
      <c r="P349" s="43">
        <f t="shared" si="200"/>
        <v>330.69</v>
      </c>
      <c r="Q349" s="43">
        <f t="shared" si="200"/>
        <v>330.69</v>
      </c>
      <c r="R349" s="43">
        <f t="shared" si="200"/>
        <v>330.69</v>
      </c>
      <c r="S349" s="43">
        <f t="shared" si="200"/>
        <v>330.69</v>
      </c>
      <c r="T349" s="43">
        <f t="shared" si="200"/>
        <v>330.69</v>
      </c>
      <c r="U349" s="43">
        <f t="shared" si="200"/>
        <v>330.69</v>
      </c>
      <c r="V349" s="43">
        <f t="shared" si="200"/>
        <v>330.69</v>
      </c>
      <c r="W349" s="43">
        <f t="shared" si="200"/>
        <v>330.69</v>
      </c>
      <c r="X349" s="43">
        <f t="shared" si="200"/>
        <v>330.69</v>
      </c>
      <c r="Y349" s="43">
        <f t="shared" si="200"/>
        <v>330.69</v>
      </c>
      <c r="Z349" s="43">
        <f t="shared" si="200"/>
        <v>330.69</v>
      </c>
      <c r="AA349" s="43">
        <f t="shared" si="200"/>
        <v>330.69</v>
      </c>
    </row>
    <row r="350" spans="1:27" ht="12.75" customHeight="1" collapsed="1" x14ac:dyDescent="0.2">
      <c r="A350" s="97" t="s">
        <v>1991</v>
      </c>
      <c r="B350" s="27" t="str">
        <f>"06"&amp;"."&amp;$B$800&amp;"."&amp;$B$801</f>
        <v>06.01.2023</v>
      </c>
      <c r="C350" s="89" t="s">
        <v>74</v>
      </c>
      <c r="D350" s="90">
        <f>ROUND(((D351+D352+D354+D353)/1000),5)</f>
        <v>3.5973899999999999</v>
      </c>
      <c r="E350" s="90">
        <f>ROUND(((E351+E352+E354+E353)/1000),5)</f>
        <v>3.4901</v>
      </c>
      <c r="F350" s="90">
        <f>ROUND(((F351+F352+F354+F353)/1000),5)</f>
        <v>3.4071799999999999</v>
      </c>
      <c r="G350" s="90">
        <f t="shared" ref="G350:AA350" si="201">ROUND(((G351+G352+G354+G353)/1000),5)</f>
        <v>3.3801600000000001</v>
      </c>
      <c r="H350" s="90">
        <f t="shared" si="201"/>
        <v>3.4096600000000001</v>
      </c>
      <c r="I350" s="90">
        <f t="shared" si="201"/>
        <v>3.4556900000000002</v>
      </c>
      <c r="J350" s="90">
        <f t="shared" si="201"/>
        <v>3.50813</v>
      </c>
      <c r="K350" s="90">
        <f t="shared" si="201"/>
        <v>3.64269</v>
      </c>
      <c r="L350" s="90">
        <f t="shared" si="201"/>
        <v>3.87602</v>
      </c>
      <c r="M350" s="90">
        <f t="shared" si="201"/>
        <v>4.1367599999999998</v>
      </c>
      <c r="N350" s="90">
        <f t="shared" si="201"/>
        <v>4.1836900000000004</v>
      </c>
      <c r="O350" s="90">
        <f t="shared" si="201"/>
        <v>4.2032400000000001</v>
      </c>
      <c r="P350" s="90">
        <f t="shared" si="201"/>
        <v>4.2070400000000001</v>
      </c>
      <c r="Q350" s="90">
        <f t="shared" si="201"/>
        <v>4.2107299999999999</v>
      </c>
      <c r="R350" s="90">
        <f t="shared" si="201"/>
        <v>4.1849699999999999</v>
      </c>
      <c r="S350" s="90">
        <f t="shared" si="201"/>
        <v>4.1933100000000003</v>
      </c>
      <c r="T350" s="90">
        <f t="shared" si="201"/>
        <v>4.2205300000000001</v>
      </c>
      <c r="U350" s="90">
        <f t="shared" si="201"/>
        <v>4.2305799999999998</v>
      </c>
      <c r="V350" s="90">
        <f t="shared" si="201"/>
        <v>4.2248400000000004</v>
      </c>
      <c r="W350" s="90">
        <f t="shared" si="201"/>
        <v>4.2219699999999998</v>
      </c>
      <c r="X350" s="90">
        <f t="shared" si="201"/>
        <v>4.2215400000000001</v>
      </c>
      <c r="Y350" s="90">
        <f t="shared" si="201"/>
        <v>4.1720699999999997</v>
      </c>
      <c r="Z350" s="90">
        <f t="shared" si="201"/>
        <v>3.8420200000000002</v>
      </c>
      <c r="AA350" s="90">
        <f t="shared" si="201"/>
        <v>3.65991</v>
      </c>
    </row>
    <row r="351" spans="1:27" ht="12.75" hidden="1" customHeight="1" outlineLevel="1" x14ac:dyDescent="0.2">
      <c r="A351" s="98" t="s">
        <v>1992</v>
      </c>
      <c r="B351" s="62" t="s">
        <v>236</v>
      </c>
      <c r="C351" s="42" t="s">
        <v>77</v>
      </c>
      <c r="D351" s="43">
        <v>1037.0999999999999</v>
      </c>
      <c r="E351" s="43">
        <v>929.81</v>
      </c>
      <c r="F351" s="43">
        <v>846.89</v>
      </c>
      <c r="G351" s="43">
        <v>819.87</v>
      </c>
      <c r="H351" s="43">
        <v>849.37</v>
      </c>
      <c r="I351" s="43">
        <v>895.4</v>
      </c>
      <c r="J351" s="43">
        <v>947.84</v>
      </c>
      <c r="K351" s="43">
        <v>1082.4000000000001</v>
      </c>
      <c r="L351" s="43">
        <v>1315.73</v>
      </c>
      <c r="M351" s="43">
        <v>1576.47</v>
      </c>
      <c r="N351" s="43">
        <v>1623.4</v>
      </c>
      <c r="O351" s="43">
        <v>1642.95</v>
      </c>
      <c r="P351" s="43">
        <v>1646.75</v>
      </c>
      <c r="Q351" s="43">
        <v>1650.44</v>
      </c>
      <c r="R351" s="43">
        <v>1624.68</v>
      </c>
      <c r="S351" s="43">
        <v>1633.02</v>
      </c>
      <c r="T351" s="43">
        <v>1660.24</v>
      </c>
      <c r="U351" s="43">
        <v>1670.29</v>
      </c>
      <c r="V351" s="43">
        <v>1664.55</v>
      </c>
      <c r="W351" s="43">
        <v>1661.68</v>
      </c>
      <c r="X351" s="43">
        <v>1661.25</v>
      </c>
      <c r="Y351" s="43">
        <v>1611.78</v>
      </c>
      <c r="Z351" s="43">
        <v>1281.73</v>
      </c>
      <c r="AA351" s="43">
        <v>1099.6199999999999</v>
      </c>
    </row>
    <row r="352" spans="1:27" ht="12.75" hidden="1" customHeight="1" outlineLevel="1" x14ac:dyDescent="0.2">
      <c r="A352" s="98" t="s">
        <v>1993</v>
      </c>
      <c r="B352" s="62" t="s">
        <v>88</v>
      </c>
      <c r="C352" s="42" t="s">
        <v>77</v>
      </c>
      <c r="D352" s="43">
        <f>$D$327</f>
        <v>2222.89</v>
      </c>
      <c r="E352" s="43">
        <f t="shared" ref="E352:AA352" si="202">$D$327</f>
        <v>2222.89</v>
      </c>
      <c r="F352" s="43">
        <f t="shared" si="202"/>
        <v>2222.89</v>
      </c>
      <c r="G352" s="43">
        <f t="shared" si="202"/>
        <v>2222.89</v>
      </c>
      <c r="H352" s="43">
        <f t="shared" si="202"/>
        <v>2222.89</v>
      </c>
      <c r="I352" s="43">
        <f t="shared" si="202"/>
        <v>2222.89</v>
      </c>
      <c r="J352" s="43">
        <f t="shared" si="202"/>
        <v>2222.89</v>
      </c>
      <c r="K352" s="43">
        <f t="shared" si="202"/>
        <v>2222.89</v>
      </c>
      <c r="L352" s="43">
        <f t="shared" si="202"/>
        <v>2222.89</v>
      </c>
      <c r="M352" s="43">
        <f t="shared" si="202"/>
        <v>2222.89</v>
      </c>
      <c r="N352" s="43">
        <f t="shared" si="202"/>
        <v>2222.89</v>
      </c>
      <c r="O352" s="43">
        <f t="shared" si="202"/>
        <v>2222.89</v>
      </c>
      <c r="P352" s="43">
        <f t="shared" si="202"/>
        <v>2222.89</v>
      </c>
      <c r="Q352" s="43">
        <f t="shared" si="202"/>
        <v>2222.89</v>
      </c>
      <c r="R352" s="43">
        <f t="shared" si="202"/>
        <v>2222.89</v>
      </c>
      <c r="S352" s="43">
        <f t="shared" si="202"/>
        <v>2222.89</v>
      </c>
      <c r="T352" s="43">
        <f t="shared" si="202"/>
        <v>2222.89</v>
      </c>
      <c r="U352" s="43">
        <f t="shared" si="202"/>
        <v>2222.89</v>
      </c>
      <c r="V352" s="43">
        <f t="shared" si="202"/>
        <v>2222.89</v>
      </c>
      <c r="W352" s="43">
        <f t="shared" si="202"/>
        <v>2222.89</v>
      </c>
      <c r="X352" s="43">
        <f t="shared" si="202"/>
        <v>2222.89</v>
      </c>
      <c r="Y352" s="43">
        <f t="shared" si="202"/>
        <v>2222.89</v>
      </c>
      <c r="Z352" s="43">
        <f t="shared" si="202"/>
        <v>2222.89</v>
      </c>
      <c r="AA352" s="43">
        <f t="shared" si="202"/>
        <v>2222.89</v>
      </c>
    </row>
    <row r="353" spans="1:27" ht="12.75" hidden="1" customHeight="1" outlineLevel="1" x14ac:dyDescent="0.2">
      <c r="A353" s="98" t="s">
        <v>1994</v>
      </c>
      <c r="B353" s="62" t="s">
        <v>81</v>
      </c>
      <c r="C353" s="42" t="s">
        <v>77</v>
      </c>
      <c r="D353" s="43">
        <v>6.71</v>
      </c>
      <c r="E353" s="43">
        <v>6.71</v>
      </c>
      <c r="F353" s="43">
        <v>6.71</v>
      </c>
      <c r="G353" s="43">
        <v>6.71</v>
      </c>
      <c r="H353" s="43">
        <v>6.71</v>
      </c>
      <c r="I353" s="43">
        <v>6.71</v>
      </c>
      <c r="J353" s="43">
        <v>6.71</v>
      </c>
      <c r="K353" s="43">
        <v>6.71</v>
      </c>
      <c r="L353" s="43">
        <v>6.71</v>
      </c>
      <c r="M353" s="43">
        <v>6.71</v>
      </c>
      <c r="N353" s="43">
        <v>6.71</v>
      </c>
      <c r="O353" s="43">
        <v>6.71</v>
      </c>
      <c r="P353" s="43">
        <v>6.71</v>
      </c>
      <c r="Q353" s="43">
        <v>6.71</v>
      </c>
      <c r="R353" s="43">
        <v>6.71</v>
      </c>
      <c r="S353" s="43">
        <v>6.71</v>
      </c>
      <c r="T353" s="43">
        <v>6.71</v>
      </c>
      <c r="U353" s="43">
        <v>6.71</v>
      </c>
      <c r="V353" s="43">
        <v>6.71</v>
      </c>
      <c r="W353" s="43">
        <v>6.71</v>
      </c>
      <c r="X353" s="43">
        <v>6.71</v>
      </c>
      <c r="Y353" s="43">
        <v>6.71</v>
      </c>
      <c r="Z353" s="43">
        <v>6.71</v>
      </c>
      <c r="AA353" s="43">
        <v>6.71</v>
      </c>
    </row>
    <row r="354" spans="1:27" ht="12.75" hidden="1" customHeight="1" outlineLevel="1" x14ac:dyDescent="0.2">
      <c r="A354" s="98" t="s">
        <v>1995</v>
      </c>
      <c r="B354" s="62" t="s">
        <v>79</v>
      </c>
      <c r="C354" s="42" t="s">
        <v>77</v>
      </c>
      <c r="D354" s="43">
        <f>$D$11</f>
        <v>330.69</v>
      </c>
      <c r="E354" s="43">
        <f t="shared" ref="E354:AA354" si="203">$D$11</f>
        <v>330.69</v>
      </c>
      <c r="F354" s="43">
        <f t="shared" si="203"/>
        <v>330.69</v>
      </c>
      <c r="G354" s="43">
        <f t="shared" si="203"/>
        <v>330.69</v>
      </c>
      <c r="H354" s="43">
        <f t="shared" si="203"/>
        <v>330.69</v>
      </c>
      <c r="I354" s="43">
        <f t="shared" si="203"/>
        <v>330.69</v>
      </c>
      <c r="J354" s="43">
        <f t="shared" si="203"/>
        <v>330.69</v>
      </c>
      <c r="K354" s="43">
        <f t="shared" si="203"/>
        <v>330.69</v>
      </c>
      <c r="L354" s="43">
        <f t="shared" si="203"/>
        <v>330.69</v>
      </c>
      <c r="M354" s="43">
        <f t="shared" si="203"/>
        <v>330.69</v>
      </c>
      <c r="N354" s="43">
        <f t="shared" si="203"/>
        <v>330.69</v>
      </c>
      <c r="O354" s="43">
        <f t="shared" si="203"/>
        <v>330.69</v>
      </c>
      <c r="P354" s="43">
        <f t="shared" si="203"/>
        <v>330.69</v>
      </c>
      <c r="Q354" s="43">
        <f t="shared" si="203"/>
        <v>330.69</v>
      </c>
      <c r="R354" s="43">
        <f t="shared" si="203"/>
        <v>330.69</v>
      </c>
      <c r="S354" s="43">
        <f t="shared" si="203"/>
        <v>330.69</v>
      </c>
      <c r="T354" s="43">
        <f t="shared" si="203"/>
        <v>330.69</v>
      </c>
      <c r="U354" s="43">
        <f t="shared" si="203"/>
        <v>330.69</v>
      </c>
      <c r="V354" s="43">
        <f t="shared" si="203"/>
        <v>330.69</v>
      </c>
      <c r="W354" s="43">
        <f t="shared" si="203"/>
        <v>330.69</v>
      </c>
      <c r="X354" s="43">
        <f t="shared" si="203"/>
        <v>330.69</v>
      </c>
      <c r="Y354" s="43">
        <f t="shared" si="203"/>
        <v>330.69</v>
      </c>
      <c r="Z354" s="43">
        <f t="shared" si="203"/>
        <v>330.69</v>
      </c>
      <c r="AA354" s="43">
        <f t="shared" si="203"/>
        <v>330.69</v>
      </c>
    </row>
    <row r="355" spans="1:27" ht="12.75" customHeight="1" collapsed="1" x14ac:dyDescent="0.2">
      <c r="A355" s="97" t="s">
        <v>1996</v>
      </c>
      <c r="B355" s="27" t="str">
        <f>"07"&amp;"."&amp;$B$800&amp;"."&amp;$B$801</f>
        <v>07.01.2023</v>
      </c>
      <c r="C355" s="89" t="s">
        <v>74</v>
      </c>
      <c r="D355" s="90">
        <f>ROUND(((D356+D357+D359+D358)/1000),5)</f>
        <v>3.5983000000000001</v>
      </c>
      <c r="E355" s="90">
        <f>ROUND(((E356+E357+E359+E358)/1000),5)</f>
        <v>3.50895</v>
      </c>
      <c r="F355" s="90">
        <f>ROUND(((F356+F357+F359+F358)/1000),5)</f>
        <v>3.4368300000000001</v>
      </c>
      <c r="G355" s="90">
        <f t="shared" ref="G355:AA355" si="204">ROUND(((G356+G357+G359+G358)/1000),5)</f>
        <v>3.4032200000000001</v>
      </c>
      <c r="H355" s="90">
        <f t="shared" si="204"/>
        <v>3.4216500000000001</v>
      </c>
      <c r="I355" s="90">
        <f t="shared" si="204"/>
        <v>3.4503900000000001</v>
      </c>
      <c r="J355" s="90">
        <f t="shared" si="204"/>
        <v>3.4816099999999999</v>
      </c>
      <c r="K355" s="90">
        <f t="shared" si="204"/>
        <v>3.5775999999999999</v>
      </c>
      <c r="L355" s="90">
        <f t="shared" si="204"/>
        <v>3.6954199999999999</v>
      </c>
      <c r="M355" s="90">
        <f t="shared" si="204"/>
        <v>3.9457399999999998</v>
      </c>
      <c r="N355" s="90">
        <f t="shared" si="204"/>
        <v>4.1055700000000002</v>
      </c>
      <c r="O355" s="90">
        <f t="shared" si="204"/>
        <v>4.1298199999999996</v>
      </c>
      <c r="P355" s="90">
        <f t="shared" si="204"/>
        <v>4.1324100000000001</v>
      </c>
      <c r="Q355" s="90">
        <f t="shared" si="204"/>
        <v>4.1339300000000003</v>
      </c>
      <c r="R355" s="90">
        <f t="shared" si="204"/>
        <v>4.0980600000000003</v>
      </c>
      <c r="S355" s="90">
        <f t="shared" si="204"/>
        <v>4.1086099999999997</v>
      </c>
      <c r="T355" s="90">
        <f t="shared" si="204"/>
        <v>4.1416300000000001</v>
      </c>
      <c r="U355" s="90">
        <f t="shared" si="204"/>
        <v>4.1664099999999999</v>
      </c>
      <c r="V355" s="90">
        <f t="shared" si="204"/>
        <v>4.1622000000000003</v>
      </c>
      <c r="W355" s="90">
        <f t="shared" si="204"/>
        <v>4.15707</v>
      </c>
      <c r="X355" s="90">
        <f t="shared" si="204"/>
        <v>4.1661700000000002</v>
      </c>
      <c r="Y355" s="90">
        <f t="shared" si="204"/>
        <v>4.1387999999999998</v>
      </c>
      <c r="Z355" s="90">
        <f t="shared" si="204"/>
        <v>3.9453200000000002</v>
      </c>
      <c r="AA355" s="90">
        <f t="shared" si="204"/>
        <v>3.6945199999999998</v>
      </c>
    </row>
    <row r="356" spans="1:27" ht="12.75" hidden="1" customHeight="1" outlineLevel="1" x14ac:dyDescent="0.2">
      <c r="A356" s="98" t="s">
        <v>1997</v>
      </c>
      <c r="B356" s="62" t="s">
        <v>236</v>
      </c>
      <c r="C356" s="42" t="s">
        <v>77</v>
      </c>
      <c r="D356" s="43">
        <v>1038.01</v>
      </c>
      <c r="E356" s="43">
        <v>948.66</v>
      </c>
      <c r="F356" s="43">
        <v>876.54</v>
      </c>
      <c r="G356" s="43">
        <v>842.93</v>
      </c>
      <c r="H356" s="43">
        <v>861.36</v>
      </c>
      <c r="I356" s="43">
        <v>890.1</v>
      </c>
      <c r="J356" s="43">
        <v>921.32</v>
      </c>
      <c r="K356" s="43">
        <v>1017.31</v>
      </c>
      <c r="L356" s="43">
        <v>1135.1300000000001</v>
      </c>
      <c r="M356" s="43">
        <v>1385.45</v>
      </c>
      <c r="N356" s="43">
        <v>1545.28</v>
      </c>
      <c r="O356" s="43">
        <v>1569.53</v>
      </c>
      <c r="P356" s="43">
        <v>1572.12</v>
      </c>
      <c r="Q356" s="43">
        <v>1573.64</v>
      </c>
      <c r="R356" s="43">
        <v>1537.77</v>
      </c>
      <c r="S356" s="43">
        <v>1548.32</v>
      </c>
      <c r="T356" s="43">
        <v>1581.34</v>
      </c>
      <c r="U356" s="43">
        <v>1606.12</v>
      </c>
      <c r="V356" s="43">
        <v>1601.91</v>
      </c>
      <c r="W356" s="43">
        <v>1596.78</v>
      </c>
      <c r="X356" s="43">
        <v>1605.88</v>
      </c>
      <c r="Y356" s="43">
        <v>1578.51</v>
      </c>
      <c r="Z356" s="43">
        <v>1385.03</v>
      </c>
      <c r="AA356" s="43">
        <v>1134.23</v>
      </c>
    </row>
    <row r="357" spans="1:27" ht="12.75" hidden="1" customHeight="1" outlineLevel="1" x14ac:dyDescent="0.2">
      <c r="A357" s="98" t="s">
        <v>1998</v>
      </c>
      <c r="B357" s="62" t="s">
        <v>88</v>
      </c>
      <c r="C357" s="42" t="s">
        <v>77</v>
      </c>
      <c r="D357" s="43">
        <f>$D$327</f>
        <v>2222.89</v>
      </c>
      <c r="E357" s="43">
        <f t="shared" ref="E357:AA357" si="205">$D$327</f>
        <v>2222.89</v>
      </c>
      <c r="F357" s="43">
        <f t="shared" si="205"/>
        <v>2222.89</v>
      </c>
      <c r="G357" s="43">
        <f t="shared" si="205"/>
        <v>2222.89</v>
      </c>
      <c r="H357" s="43">
        <f t="shared" si="205"/>
        <v>2222.89</v>
      </c>
      <c r="I357" s="43">
        <f t="shared" si="205"/>
        <v>2222.89</v>
      </c>
      <c r="J357" s="43">
        <f t="shared" si="205"/>
        <v>2222.89</v>
      </c>
      <c r="K357" s="43">
        <f t="shared" si="205"/>
        <v>2222.89</v>
      </c>
      <c r="L357" s="43">
        <f t="shared" si="205"/>
        <v>2222.89</v>
      </c>
      <c r="M357" s="43">
        <f t="shared" si="205"/>
        <v>2222.89</v>
      </c>
      <c r="N357" s="43">
        <f t="shared" si="205"/>
        <v>2222.89</v>
      </c>
      <c r="O357" s="43">
        <f t="shared" si="205"/>
        <v>2222.89</v>
      </c>
      <c r="P357" s="43">
        <f t="shared" si="205"/>
        <v>2222.89</v>
      </c>
      <c r="Q357" s="43">
        <f t="shared" si="205"/>
        <v>2222.89</v>
      </c>
      <c r="R357" s="43">
        <f t="shared" si="205"/>
        <v>2222.89</v>
      </c>
      <c r="S357" s="43">
        <f t="shared" si="205"/>
        <v>2222.89</v>
      </c>
      <c r="T357" s="43">
        <f t="shared" si="205"/>
        <v>2222.89</v>
      </c>
      <c r="U357" s="43">
        <f t="shared" si="205"/>
        <v>2222.89</v>
      </c>
      <c r="V357" s="43">
        <f t="shared" si="205"/>
        <v>2222.89</v>
      </c>
      <c r="W357" s="43">
        <f t="shared" si="205"/>
        <v>2222.89</v>
      </c>
      <c r="X357" s="43">
        <f t="shared" si="205"/>
        <v>2222.89</v>
      </c>
      <c r="Y357" s="43">
        <f t="shared" si="205"/>
        <v>2222.89</v>
      </c>
      <c r="Z357" s="43">
        <f t="shared" si="205"/>
        <v>2222.89</v>
      </c>
      <c r="AA357" s="43">
        <f t="shared" si="205"/>
        <v>2222.89</v>
      </c>
    </row>
    <row r="358" spans="1:27" ht="12.75" hidden="1" customHeight="1" outlineLevel="1" x14ac:dyDescent="0.2">
      <c r="A358" s="98" t="s">
        <v>1999</v>
      </c>
      <c r="B358" s="62" t="s">
        <v>81</v>
      </c>
      <c r="C358" s="42" t="s">
        <v>77</v>
      </c>
      <c r="D358" s="43">
        <v>6.71</v>
      </c>
      <c r="E358" s="43">
        <v>6.71</v>
      </c>
      <c r="F358" s="43">
        <v>6.71</v>
      </c>
      <c r="G358" s="43">
        <v>6.71</v>
      </c>
      <c r="H358" s="43">
        <v>6.71</v>
      </c>
      <c r="I358" s="43">
        <v>6.71</v>
      </c>
      <c r="J358" s="43">
        <v>6.71</v>
      </c>
      <c r="K358" s="43">
        <v>6.71</v>
      </c>
      <c r="L358" s="43">
        <v>6.71</v>
      </c>
      <c r="M358" s="43">
        <v>6.71</v>
      </c>
      <c r="N358" s="43">
        <v>6.71</v>
      </c>
      <c r="O358" s="43">
        <v>6.71</v>
      </c>
      <c r="P358" s="43">
        <v>6.71</v>
      </c>
      <c r="Q358" s="43">
        <v>6.71</v>
      </c>
      <c r="R358" s="43">
        <v>6.71</v>
      </c>
      <c r="S358" s="43">
        <v>6.71</v>
      </c>
      <c r="T358" s="43">
        <v>6.71</v>
      </c>
      <c r="U358" s="43">
        <v>6.71</v>
      </c>
      <c r="V358" s="43">
        <v>6.71</v>
      </c>
      <c r="W358" s="43">
        <v>6.71</v>
      </c>
      <c r="X358" s="43">
        <v>6.71</v>
      </c>
      <c r="Y358" s="43">
        <v>6.71</v>
      </c>
      <c r="Z358" s="43">
        <v>6.71</v>
      </c>
      <c r="AA358" s="43">
        <v>6.71</v>
      </c>
    </row>
    <row r="359" spans="1:27" ht="12.75" hidden="1" customHeight="1" outlineLevel="1" x14ac:dyDescent="0.2">
      <c r="A359" s="98" t="s">
        <v>2000</v>
      </c>
      <c r="B359" s="62" t="s">
        <v>79</v>
      </c>
      <c r="C359" s="42" t="s">
        <v>77</v>
      </c>
      <c r="D359" s="43">
        <f>$D$11</f>
        <v>330.69</v>
      </c>
      <c r="E359" s="43">
        <f t="shared" ref="E359:AA359" si="206">$D$11</f>
        <v>330.69</v>
      </c>
      <c r="F359" s="43">
        <f t="shared" si="206"/>
        <v>330.69</v>
      </c>
      <c r="G359" s="43">
        <f t="shared" si="206"/>
        <v>330.69</v>
      </c>
      <c r="H359" s="43">
        <f t="shared" si="206"/>
        <v>330.69</v>
      </c>
      <c r="I359" s="43">
        <f t="shared" si="206"/>
        <v>330.69</v>
      </c>
      <c r="J359" s="43">
        <f t="shared" si="206"/>
        <v>330.69</v>
      </c>
      <c r="K359" s="43">
        <f t="shared" si="206"/>
        <v>330.69</v>
      </c>
      <c r="L359" s="43">
        <f t="shared" si="206"/>
        <v>330.69</v>
      </c>
      <c r="M359" s="43">
        <f t="shared" si="206"/>
        <v>330.69</v>
      </c>
      <c r="N359" s="43">
        <f t="shared" si="206"/>
        <v>330.69</v>
      </c>
      <c r="O359" s="43">
        <f t="shared" si="206"/>
        <v>330.69</v>
      </c>
      <c r="P359" s="43">
        <f t="shared" si="206"/>
        <v>330.69</v>
      </c>
      <c r="Q359" s="43">
        <f t="shared" si="206"/>
        <v>330.69</v>
      </c>
      <c r="R359" s="43">
        <f t="shared" si="206"/>
        <v>330.69</v>
      </c>
      <c r="S359" s="43">
        <f t="shared" si="206"/>
        <v>330.69</v>
      </c>
      <c r="T359" s="43">
        <f t="shared" si="206"/>
        <v>330.69</v>
      </c>
      <c r="U359" s="43">
        <f t="shared" si="206"/>
        <v>330.69</v>
      </c>
      <c r="V359" s="43">
        <f t="shared" si="206"/>
        <v>330.69</v>
      </c>
      <c r="W359" s="43">
        <f t="shared" si="206"/>
        <v>330.69</v>
      </c>
      <c r="X359" s="43">
        <f t="shared" si="206"/>
        <v>330.69</v>
      </c>
      <c r="Y359" s="43">
        <f t="shared" si="206"/>
        <v>330.69</v>
      </c>
      <c r="Z359" s="43">
        <f t="shared" si="206"/>
        <v>330.69</v>
      </c>
      <c r="AA359" s="43">
        <f t="shared" si="206"/>
        <v>330.69</v>
      </c>
    </row>
    <row r="360" spans="1:27" ht="12.75" customHeight="1" collapsed="1" x14ac:dyDescent="0.2">
      <c r="A360" s="97" t="s">
        <v>2001</v>
      </c>
      <c r="B360" s="27" t="str">
        <f>"08"&amp;"."&amp;$B$800&amp;"."&amp;$B$801</f>
        <v>08.01.2023</v>
      </c>
      <c r="C360" s="89" t="s">
        <v>74</v>
      </c>
      <c r="D360" s="90">
        <f>ROUND(((D361+D362+D364+D363)/1000),5)</f>
        <v>3.65577</v>
      </c>
      <c r="E360" s="90">
        <f>ROUND(((E361+E362+E364+E363)/1000),5)</f>
        <v>3.5775299999999999</v>
      </c>
      <c r="F360" s="90">
        <f>ROUND(((F361+F362+F364+F363)/1000),5)</f>
        <v>3.5143300000000002</v>
      </c>
      <c r="G360" s="90">
        <f t="shared" ref="G360:AA360" si="207">ROUND(((G361+G362+G364+G363)/1000),5)</f>
        <v>3.46949</v>
      </c>
      <c r="H360" s="90">
        <f t="shared" si="207"/>
        <v>3.5053299999999998</v>
      </c>
      <c r="I360" s="90">
        <f t="shared" si="207"/>
        <v>3.5240999999999998</v>
      </c>
      <c r="J360" s="90">
        <f t="shared" si="207"/>
        <v>3.5452499999999998</v>
      </c>
      <c r="K360" s="90">
        <f t="shared" si="207"/>
        <v>3.6438299999999999</v>
      </c>
      <c r="L360" s="90">
        <f t="shared" si="207"/>
        <v>3.8614199999999999</v>
      </c>
      <c r="M360" s="90">
        <f t="shared" si="207"/>
        <v>4.1207399999999996</v>
      </c>
      <c r="N360" s="90">
        <f t="shared" si="207"/>
        <v>4.2166600000000001</v>
      </c>
      <c r="O360" s="90">
        <f t="shared" si="207"/>
        <v>4.2416</v>
      </c>
      <c r="P360" s="90">
        <f t="shared" si="207"/>
        <v>4.2472700000000003</v>
      </c>
      <c r="Q360" s="90">
        <f t="shared" si="207"/>
        <v>4.2511900000000002</v>
      </c>
      <c r="R360" s="90">
        <f t="shared" si="207"/>
        <v>4.2233499999999999</v>
      </c>
      <c r="S360" s="90">
        <f t="shared" si="207"/>
        <v>4.23238</v>
      </c>
      <c r="T360" s="90">
        <f t="shared" si="207"/>
        <v>4.2632700000000003</v>
      </c>
      <c r="U360" s="90">
        <f t="shared" si="207"/>
        <v>4.2889200000000001</v>
      </c>
      <c r="V360" s="90">
        <f t="shared" si="207"/>
        <v>4.28226</v>
      </c>
      <c r="W360" s="90">
        <f t="shared" si="207"/>
        <v>4.2713400000000004</v>
      </c>
      <c r="X360" s="90">
        <f t="shared" si="207"/>
        <v>4.2721400000000003</v>
      </c>
      <c r="Y360" s="90">
        <f t="shared" si="207"/>
        <v>4.2289700000000003</v>
      </c>
      <c r="Z360" s="90">
        <f t="shared" si="207"/>
        <v>3.96252</v>
      </c>
      <c r="AA360" s="90">
        <f t="shared" si="207"/>
        <v>3.67625</v>
      </c>
    </row>
    <row r="361" spans="1:27" ht="12.75" hidden="1" customHeight="1" outlineLevel="1" x14ac:dyDescent="0.2">
      <c r="A361" s="98" t="s">
        <v>2002</v>
      </c>
      <c r="B361" s="62" t="s">
        <v>236</v>
      </c>
      <c r="C361" s="42" t="s">
        <v>77</v>
      </c>
      <c r="D361" s="43">
        <v>1095.48</v>
      </c>
      <c r="E361" s="43">
        <v>1017.24</v>
      </c>
      <c r="F361" s="43">
        <v>954.04</v>
      </c>
      <c r="G361" s="43">
        <v>909.2</v>
      </c>
      <c r="H361" s="43">
        <v>945.04</v>
      </c>
      <c r="I361" s="43">
        <v>963.81</v>
      </c>
      <c r="J361" s="43">
        <v>984.96</v>
      </c>
      <c r="K361" s="43">
        <v>1083.54</v>
      </c>
      <c r="L361" s="43">
        <v>1301.1300000000001</v>
      </c>
      <c r="M361" s="43">
        <v>1560.45</v>
      </c>
      <c r="N361" s="43">
        <v>1656.37</v>
      </c>
      <c r="O361" s="43">
        <v>1681.31</v>
      </c>
      <c r="P361" s="43">
        <v>1686.98</v>
      </c>
      <c r="Q361" s="43">
        <v>1690.9</v>
      </c>
      <c r="R361" s="43">
        <v>1663.06</v>
      </c>
      <c r="S361" s="43">
        <v>1672.09</v>
      </c>
      <c r="T361" s="43">
        <v>1702.98</v>
      </c>
      <c r="U361" s="43">
        <v>1728.63</v>
      </c>
      <c r="V361" s="43">
        <v>1721.97</v>
      </c>
      <c r="W361" s="43">
        <v>1711.05</v>
      </c>
      <c r="X361" s="43">
        <v>1711.85</v>
      </c>
      <c r="Y361" s="43">
        <v>1668.68</v>
      </c>
      <c r="Z361" s="43">
        <v>1402.23</v>
      </c>
      <c r="AA361" s="43">
        <v>1115.96</v>
      </c>
    </row>
    <row r="362" spans="1:27" ht="12.75" hidden="1" customHeight="1" outlineLevel="1" x14ac:dyDescent="0.2">
      <c r="A362" s="98" t="s">
        <v>2003</v>
      </c>
      <c r="B362" s="62" t="s">
        <v>88</v>
      </c>
      <c r="C362" s="42" t="s">
        <v>77</v>
      </c>
      <c r="D362" s="43">
        <f>$D$327</f>
        <v>2222.89</v>
      </c>
      <c r="E362" s="43">
        <f t="shared" ref="E362:AA362" si="208">$D$327</f>
        <v>2222.89</v>
      </c>
      <c r="F362" s="43">
        <f t="shared" si="208"/>
        <v>2222.89</v>
      </c>
      <c r="G362" s="43">
        <f t="shared" si="208"/>
        <v>2222.89</v>
      </c>
      <c r="H362" s="43">
        <f t="shared" si="208"/>
        <v>2222.89</v>
      </c>
      <c r="I362" s="43">
        <f t="shared" si="208"/>
        <v>2222.89</v>
      </c>
      <c r="J362" s="43">
        <f t="shared" si="208"/>
        <v>2222.89</v>
      </c>
      <c r="K362" s="43">
        <f t="shared" si="208"/>
        <v>2222.89</v>
      </c>
      <c r="L362" s="43">
        <f t="shared" si="208"/>
        <v>2222.89</v>
      </c>
      <c r="M362" s="43">
        <f t="shared" si="208"/>
        <v>2222.89</v>
      </c>
      <c r="N362" s="43">
        <f t="shared" si="208"/>
        <v>2222.89</v>
      </c>
      <c r="O362" s="43">
        <f t="shared" si="208"/>
        <v>2222.89</v>
      </c>
      <c r="P362" s="43">
        <f t="shared" si="208"/>
        <v>2222.89</v>
      </c>
      <c r="Q362" s="43">
        <f t="shared" si="208"/>
        <v>2222.89</v>
      </c>
      <c r="R362" s="43">
        <f t="shared" si="208"/>
        <v>2222.89</v>
      </c>
      <c r="S362" s="43">
        <f t="shared" si="208"/>
        <v>2222.89</v>
      </c>
      <c r="T362" s="43">
        <f t="shared" si="208"/>
        <v>2222.89</v>
      </c>
      <c r="U362" s="43">
        <f t="shared" si="208"/>
        <v>2222.89</v>
      </c>
      <c r="V362" s="43">
        <f t="shared" si="208"/>
        <v>2222.89</v>
      </c>
      <c r="W362" s="43">
        <f t="shared" si="208"/>
        <v>2222.89</v>
      </c>
      <c r="X362" s="43">
        <f t="shared" si="208"/>
        <v>2222.89</v>
      </c>
      <c r="Y362" s="43">
        <f t="shared" si="208"/>
        <v>2222.89</v>
      </c>
      <c r="Z362" s="43">
        <f t="shared" si="208"/>
        <v>2222.89</v>
      </c>
      <c r="AA362" s="43">
        <f t="shared" si="208"/>
        <v>2222.89</v>
      </c>
    </row>
    <row r="363" spans="1:27" ht="12.75" hidden="1" customHeight="1" outlineLevel="1" x14ac:dyDescent="0.2">
      <c r="A363" s="98" t="s">
        <v>2004</v>
      </c>
      <c r="B363" s="62" t="s">
        <v>81</v>
      </c>
      <c r="C363" s="42" t="s">
        <v>77</v>
      </c>
      <c r="D363" s="43">
        <v>6.71</v>
      </c>
      <c r="E363" s="43">
        <v>6.71</v>
      </c>
      <c r="F363" s="43">
        <v>6.71</v>
      </c>
      <c r="G363" s="43">
        <v>6.71</v>
      </c>
      <c r="H363" s="43">
        <v>6.71</v>
      </c>
      <c r="I363" s="43">
        <v>6.71</v>
      </c>
      <c r="J363" s="43">
        <v>6.71</v>
      </c>
      <c r="K363" s="43">
        <v>6.71</v>
      </c>
      <c r="L363" s="43">
        <v>6.71</v>
      </c>
      <c r="M363" s="43">
        <v>6.71</v>
      </c>
      <c r="N363" s="43">
        <v>6.71</v>
      </c>
      <c r="O363" s="43">
        <v>6.71</v>
      </c>
      <c r="P363" s="43">
        <v>6.71</v>
      </c>
      <c r="Q363" s="43">
        <v>6.71</v>
      </c>
      <c r="R363" s="43">
        <v>6.71</v>
      </c>
      <c r="S363" s="43">
        <v>6.71</v>
      </c>
      <c r="T363" s="43">
        <v>6.71</v>
      </c>
      <c r="U363" s="43">
        <v>6.71</v>
      </c>
      <c r="V363" s="43">
        <v>6.71</v>
      </c>
      <c r="W363" s="43">
        <v>6.71</v>
      </c>
      <c r="X363" s="43">
        <v>6.71</v>
      </c>
      <c r="Y363" s="43">
        <v>6.71</v>
      </c>
      <c r="Z363" s="43">
        <v>6.71</v>
      </c>
      <c r="AA363" s="43">
        <v>6.71</v>
      </c>
    </row>
    <row r="364" spans="1:27" ht="12.75" hidden="1" customHeight="1" outlineLevel="1" x14ac:dyDescent="0.2">
      <c r="A364" s="98" t="s">
        <v>2005</v>
      </c>
      <c r="B364" s="62" t="s">
        <v>79</v>
      </c>
      <c r="C364" s="42" t="s">
        <v>77</v>
      </c>
      <c r="D364" s="43">
        <f>$D$11</f>
        <v>330.69</v>
      </c>
      <c r="E364" s="43">
        <f t="shared" ref="E364:AA364" si="209">$D$11</f>
        <v>330.69</v>
      </c>
      <c r="F364" s="43">
        <f t="shared" si="209"/>
        <v>330.69</v>
      </c>
      <c r="G364" s="43">
        <f t="shared" si="209"/>
        <v>330.69</v>
      </c>
      <c r="H364" s="43">
        <f t="shared" si="209"/>
        <v>330.69</v>
      </c>
      <c r="I364" s="43">
        <f t="shared" si="209"/>
        <v>330.69</v>
      </c>
      <c r="J364" s="43">
        <f t="shared" si="209"/>
        <v>330.69</v>
      </c>
      <c r="K364" s="43">
        <f t="shared" si="209"/>
        <v>330.69</v>
      </c>
      <c r="L364" s="43">
        <f t="shared" si="209"/>
        <v>330.69</v>
      </c>
      <c r="M364" s="43">
        <f t="shared" si="209"/>
        <v>330.69</v>
      </c>
      <c r="N364" s="43">
        <f t="shared" si="209"/>
        <v>330.69</v>
      </c>
      <c r="O364" s="43">
        <f t="shared" si="209"/>
        <v>330.69</v>
      </c>
      <c r="P364" s="43">
        <f t="shared" si="209"/>
        <v>330.69</v>
      </c>
      <c r="Q364" s="43">
        <f t="shared" si="209"/>
        <v>330.69</v>
      </c>
      <c r="R364" s="43">
        <f t="shared" si="209"/>
        <v>330.69</v>
      </c>
      <c r="S364" s="43">
        <f t="shared" si="209"/>
        <v>330.69</v>
      </c>
      <c r="T364" s="43">
        <f t="shared" si="209"/>
        <v>330.69</v>
      </c>
      <c r="U364" s="43">
        <f t="shared" si="209"/>
        <v>330.69</v>
      </c>
      <c r="V364" s="43">
        <f t="shared" si="209"/>
        <v>330.69</v>
      </c>
      <c r="W364" s="43">
        <f t="shared" si="209"/>
        <v>330.69</v>
      </c>
      <c r="X364" s="43">
        <f t="shared" si="209"/>
        <v>330.69</v>
      </c>
      <c r="Y364" s="43">
        <f t="shared" si="209"/>
        <v>330.69</v>
      </c>
      <c r="Z364" s="43">
        <f t="shared" si="209"/>
        <v>330.69</v>
      </c>
      <c r="AA364" s="43">
        <f t="shared" si="209"/>
        <v>330.69</v>
      </c>
    </row>
    <row r="365" spans="1:27" ht="12.75" customHeight="1" collapsed="1" x14ac:dyDescent="0.2">
      <c r="A365" s="97" t="s">
        <v>2006</v>
      </c>
      <c r="B365" s="27" t="str">
        <f>"09"&amp;"."&amp;$B$800&amp;"."&amp;$B$801</f>
        <v>09.01.2023</v>
      </c>
      <c r="C365" s="89" t="s">
        <v>74</v>
      </c>
      <c r="D365" s="90">
        <f>ROUND(((D366+D367+D369+D368)/1000),5)</f>
        <v>3.6415000000000002</v>
      </c>
      <c r="E365" s="90">
        <f>ROUND(((E366+E367+E369+E368)/1000),5)</f>
        <v>3.5413600000000001</v>
      </c>
      <c r="F365" s="90">
        <f>ROUND(((F366+F367+F369+F368)/1000),5)</f>
        <v>3.4683199999999998</v>
      </c>
      <c r="G365" s="90">
        <f t="shared" ref="G365:AA365" si="210">ROUND(((G366+G367+G369+G368)/1000),5)</f>
        <v>3.44719</v>
      </c>
      <c r="H365" s="90">
        <f t="shared" si="210"/>
        <v>3.4882200000000001</v>
      </c>
      <c r="I365" s="90">
        <f t="shared" si="210"/>
        <v>3.6258300000000001</v>
      </c>
      <c r="J365" s="90">
        <f t="shared" si="210"/>
        <v>3.8407800000000001</v>
      </c>
      <c r="K365" s="90">
        <f t="shared" si="210"/>
        <v>4.2286299999999999</v>
      </c>
      <c r="L365" s="90">
        <f t="shared" si="210"/>
        <v>4.33629</v>
      </c>
      <c r="M365" s="90">
        <f t="shared" si="210"/>
        <v>4.3792799999999996</v>
      </c>
      <c r="N365" s="90">
        <f t="shared" si="210"/>
        <v>4.4024099999999997</v>
      </c>
      <c r="O365" s="90">
        <f t="shared" si="210"/>
        <v>4.4157700000000002</v>
      </c>
      <c r="P365" s="90">
        <f t="shared" si="210"/>
        <v>4.4009099999999997</v>
      </c>
      <c r="Q365" s="90">
        <f t="shared" si="210"/>
        <v>4.4097900000000001</v>
      </c>
      <c r="R365" s="90">
        <f t="shared" si="210"/>
        <v>4.3811600000000004</v>
      </c>
      <c r="S365" s="90">
        <f t="shared" si="210"/>
        <v>4.3894399999999996</v>
      </c>
      <c r="T365" s="90">
        <f t="shared" si="210"/>
        <v>4.5062300000000004</v>
      </c>
      <c r="U365" s="90">
        <f t="shared" si="210"/>
        <v>4.4673699999999998</v>
      </c>
      <c r="V365" s="90">
        <f t="shared" si="210"/>
        <v>4.5016499999999997</v>
      </c>
      <c r="W365" s="90">
        <f t="shared" si="210"/>
        <v>4.39445</v>
      </c>
      <c r="X365" s="90">
        <f t="shared" si="210"/>
        <v>4.3476600000000003</v>
      </c>
      <c r="Y365" s="90">
        <f t="shared" si="210"/>
        <v>4.2961600000000004</v>
      </c>
      <c r="Z365" s="90">
        <f t="shared" si="210"/>
        <v>3.9958900000000002</v>
      </c>
      <c r="AA365" s="90">
        <f t="shared" si="210"/>
        <v>3.65964</v>
      </c>
    </row>
    <row r="366" spans="1:27" ht="12.75" hidden="1" customHeight="1" outlineLevel="1" x14ac:dyDescent="0.2">
      <c r="A366" s="98" t="s">
        <v>2007</v>
      </c>
      <c r="B366" s="62" t="s">
        <v>236</v>
      </c>
      <c r="C366" s="42" t="s">
        <v>77</v>
      </c>
      <c r="D366" s="43">
        <v>1081.21</v>
      </c>
      <c r="E366" s="43">
        <v>981.07</v>
      </c>
      <c r="F366" s="43">
        <v>908.03</v>
      </c>
      <c r="G366" s="43">
        <v>886.9</v>
      </c>
      <c r="H366" s="43">
        <v>927.93</v>
      </c>
      <c r="I366" s="43">
        <v>1065.54</v>
      </c>
      <c r="J366" s="43">
        <v>1280.49</v>
      </c>
      <c r="K366" s="43">
        <v>1668.34</v>
      </c>
      <c r="L366" s="43">
        <v>1776</v>
      </c>
      <c r="M366" s="43">
        <v>1818.99</v>
      </c>
      <c r="N366" s="43">
        <v>1842.12</v>
      </c>
      <c r="O366" s="43">
        <v>1855.48</v>
      </c>
      <c r="P366" s="43">
        <v>1840.62</v>
      </c>
      <c r="Q366" s="43">
        <v>1849.5</v>
      </c>
      <c r="R366" s="43">
        <v>1820.87</v>
      </c>
      <c r="S366" s="43">
        <v>1829.15</v>
      </c>
      <c r="T366" s="43">
        <v>1945.94</v>
      </c>
      <c r="U366" s="43">
        <v>1907.08</v>
      </c>
      <c r="V366" s="43">
        <v>1941.36</v>
      </c>
      <c r="W366" s="43">
        <v>1834.16</v>
      </c>
      <c r="X366" s="43">
        <v>1787.37</v>
      </c>
      <c r="Y366" s="43">
        <v>1735.87</v>
      </c>
      <c r="Z366" s="43">
        <v>1435.6</v>
      </c>
      <c r="AA366" s="43">
        <v>1099.3499999999999</v>
      </c>
    </row>
    <row r="367" spans="1:27" ht="12.75" hidden="1" customHeight="1" outlineLevel="1" x14ac:dyDescent="0.2">
      <c r="A367" s="98" t="s">
        <v>2008</v>
      </c>
      <c r="B367" s="62" t="s">
        <v>88</v>
      </c>
      <c r="C367" s="42" t="s">
        <v>77</v>
      </c>
      <c r="D367" s="43">
        <f>$D$327</f>
        <v>2222.89</v>
      </c>
      <c r="E367" s="43">
        <f t="shared" ref="E367:AA367" si="211">$D$327</f>
        <v>2222.89</v>
      </c>
      <c r="F367" s="43">
        <f t="shared" si="211"/>
        <v>2222.89</v>
      </c>
      <c r="G367" s="43">
        <f t="shared" si="211"/>
        <v>2222.89</v>
      </c>
      <c r="H367" s="43">
        <f t="shared" si="211"/>
        <v>2222.89</v>
      </c>
      <c r="I367" s="43">
        <f t="shared" si="211"/>
        <v>2222.89</v>
      </c>
      <c r="J367" s="43">
        <f t="shared" si="211"/>
        <v>2222.89</v>
      </c>
      <c r="K367" s="43">
        <f t="shared" si="211"/>
        <v>2222.89</v>
      </c>
      <c r="L367" s="43">
        <f t="shared" si="211"/>
        <v>2222.89</v>
      </c>
      <c r="M367" s="43">
        <f t="shared" si="211"/>
        <v>2222.89</v>
      </c>
      <c r="N367" s="43">
        <f t="shared" si="211"/>
        <v>2222.89</v>
      </c>
      <c r="O367" s="43">
        <f t="shared" si="211"/>
        <v>2222.89</v>
      </c>
      <c r="P367" s="43">
        <f t="shared" si="211"/>
        <v>2222.89</v>
      </c>
      <c r="Q367" s="43">
        <f t="shared" si="211"/>
        <v>2222.89</v>
      </c>
      <c r="R367" s="43">
        <f t="shared" si="211"/>
        <v>2222.89</v>
      </c>
      <c r="S367" s="43">
        <f t="shared" si="211"/>
        <v>2222.89</v>
      </c>
      <c r="T367" s="43">
        <f t="shared" si="211"/>
        <v>2222.89</v>
      </c>
      <c r="U367" s="43">
        <f t="shared" si="211"/>
        <v>2222.89</v>
      </c>
      <c r="V367" s="43">
        <f t="shared" si="211"/>
        <v>2222.89</v>
      </c>
      <c r="W367" s="43">
        <f t="shared" si="211"/>
        <v>2222.89</v>
      </c>
      <c r="X367" s="43">
        <f t="shared" si="211"/>
        <v>2222.89</v>
      </c>
      <c r="Y367" s="43">
        <f t="shared" si="211"/>
        <v>2222.89</v>
      </c>
      <c r="Z367" s="43">
        <f t="shared" si="211"/>
        <v>2222.89</v>
      </c>
      <c r="AA367" s="43">
        <f t="shared" si="211"/>
        <v>2222.89</v>
      </c>
    </row>
    <row r="368" spans="1:27" ht="12.75" hidden="1" customHeight="1" outlineLevel="1" x14ac:dyDescent="0.2">
      <c r="A368" s="98" t="s">
        <v>2009</v>
      </c>
      <c r="B368" s="62" t="s">
        <v>81</v>
      </c>
      <c r="C368" s="42" t="s">
        <v>77</v>
      </c>
      <c r="D368" s="43">
        <v>6.71</v>
      </c>
      <c r="E368" s="43">
        <v>6.71</v>
      </c>
      <c r="F368" s="43">
        <v>6.71</v>
      </c>
      <c r="G368" s="43">
        <v>6.71</v>
      </c>
      <c r="H368" s="43">
        <v>6.71</v>
      </c>
      <c r="I368" s="43">
        <v>6.71</v>
      </c>
      <c r="J368" s="43">
        <v>6.71</v>
      </c>
      <c r="K368" s="43">
        <v>6.71</v>
      </c>
      <c r="L368" s="43">
        <v>6.71</v>
      </c>
      <c r="M368" s="43">
        <v>6.71</v>
      </c>
      <c r="N368" s="43">
        <v>6.71</v>
      </c>
      <c r="O368" s="43">
        <v>6.71</v>
      </c>
      <c r="P368" s="43">
        <v>6.71</v>
      </c>
      <c r="Q368" s="43">
        <v>6.71</v>
      </c>
      <c r="R368" s="43">
        <v>6.71</v>
      </c>
      <c r="S368" s="43">
        <v>6.71</v>
      </c>
      <c r="T368" s="43">
        <v>6.71</v>
      </c>
      <c r="U368" s="43">
        <v>6.71</v>
      </c>
      <c r="V368" s="43">
        <v>6.71</v>
      </c>
      <c r="W368" s="43">
        <v>6.71</v>
      </c>
      <c r="X368" s="43">
        <v>6.71</v>
      </c>
      <c r="Y368" s="43">
        <v>6.71</v>
      </c>
      <c r="Z368" s="43">
        <v>6.71</v>
      </c>
      <c r="AA368" s="43">
        <v>6.71</v>
      </c>
    </row>
    <row r="369" spans="1:27" ht="12.75" hidden="1" customHeight="1" outlineLevel="1" x14ac:dyDescent="0.2">
      <c r="A369" s="98" t="s">
        <v>2010</v>
      </c>
      <c r="B369" s="62" t="s">
        <v>79</v>
      </c>
      <c r="C369" s="42" t="s">
        <v>77</v>
      </c>
      <c r="D369" s="43">
        <f>$D$11</f>
        <v>330.69</v>
      </c>
      <c r="E369" s="43">
        <f t="shared" ref="E369:AA369" si="212">$D$11</f>
        <v>330.69</v>
      </c>
      <c r="F369" s="43">
        <f t="shared" si="212"/>
        <v>330.69</v>
      </c>
      <c r="G369" s="43">
        <f t="shared" si="212"/>
        <v>330.69</v>
      </c>
      <c r="H369" s="43">
        <f t="shared" si="212"/>
        <v>330.69</v>
      </c>
      <c r="I369" s="43">
        <f t="shared" si="212"/>
        <v>330.69</v>
      </c>
      <c r="J369" s="43">
        <f t="shared" si="212"/>
        <v>330.69</v>
      </c>
      <c r="K369" s="43">
        <f t="shared" si="212"/>
        <v>330.69</v>
      </c>
      <c r="L369" s="43">
        <f t="shared" si="212"/>
        <v>330.69</v>
      </c>
      <c r="M369" s="43">
        <f t="shared" si="212"/>
        <v>330.69</v>
      </c>
      <c r="N369" s="43">
        <f t="shared" si="212"/>
        <v>330.69</v>
      </c>
      <c r="O369" s="43">
        <f t="shared" si="212"/>
        <v>330.69</v>
      </c>
      <c r="P369" s="43">
        <f t="shared" si="212"/>
        <v>330.69</v>
      </c>
      <c r="Q369" s="43">
        <f t="shared" si="212"/>
        <v>330.69</v>
      </c>
      <c r="R369" s="43">
        <f t="shared" si="212"/>
        <v>330.69</v>
      </c>
      <c r="S369" s="43">
        <f t="shared" si="212"/>
        <v>330.69</v>
      </c>
      <c r="T369" s="43">
        <f t="shared" si="212"/>
        <v>330.69</v>
      </c>
      <c r="U369" s="43">
        <f t="shared" si="212"/>
        <v>330.69</v>
      </c>
      <c r="V369" s="43">
        <f t="shared" si="212"/>
        <v>330.69</v>
      </c>
      <c r="W369" s="43">
        <f t="shared" si="212"/>
        <v>330.69</v>
      </c>
      <c r="X369" s="43">
        <f t="shared" si="212"/>
        <v>330.69</v>
      </c>
      <c r="Y369" s="43">
        <f t="shared" si="212"/>
        <v>330.69</v>
      </c>
      <c r="Z369" s="43">
        <f t="shared" si="212"/>
        <v>330.69</v>
      </c>
      <c r="AA369" s="43">
        <f t="shared" si="212"/>
        <v>330.69</v>
      </c>
    </row>
    <row r="370" spans="1:27" ht="12.75" customHeight="1" collapsed="1" x14ac:dyDescent="0.2">
      <c r="A370" s="97" t="s">
        <v>2011</v>
      </c>
      <c r="B370" s="27" t="str">
        <f>"10"&amp;"."&amp;$B$800&amp;"."&amp;$B$801</f>
        <v>10.01.2023</v>
      </c>
      <c r="C370" s="89" t="s">
        <v>74</v>
      </c>
      <c r="D370" s="90">
        <f>ROUND(((D371+D372+D374+D373)/1000),5)</f>
        <v>3.63971</v>
      </c>
      <c r="E370" s="90">
        <f>ROUND(((E371+E372+E374+E373)/1000),5)</f>
        <v>3.54901</v>
      </c>
      <c r="F370" s="90">
        <f>ROUND(((F371+F372+F374+F373)/1000),5)</f>
        <v>3.4793500000000002</v>
      </c>
      <c r="G370" s="90">
        <f t="shared" ref="G370:AA370" si="213">ROUND(((G371+G372+G374+G373)/1000),5)</f>
        <v>3.4819300000000002</v>
      </c>
      <c r="H370" s="90">
        <f t="shared" si="213"/>
        <v>3.57918</v>
      </c>
      <c r="I370" s="90">
        <f t="shared" si="213"/>
        <v>3.6854300000000002</v>
      </c>
      <c r="J370" s="90">
        <f t="shared" si="213"/>
        <v>3.8938600000000001</v>
      </c>
      <c r="K370" s="90">
        <f t="shared" si="213"/>
        <v>4.2814399999999999</v>
      </c>
      <c r="L370" s="90">
        <f t="shared" si="213"/>
        <v>4.3787599999999998</v>
      </c>
      <c r="M370" s="90">
        <f t="shared" si="213"/>
        <v>4.4179700000000004</v>
      </c>
      <c r="N370" s="90">
        <f t="shared" si="213"/>
        <v>4.4331100000000001</v>
      </c>
      <c r="O370" s="90">
        <f t="shared" si="213"/>
        <v>4.4424599999999996</v>
      </c>
      <c r="P370" s="90">
        <f t="shared" si="213"/>
        <v>4.4314799999999996</v>
      </c>
      <c r="Q370" s="90">
        <f t="shared" si="213"/>
        <v>4.4346800000000002</v>
      </c>
      <c r="R370" s="90">
        <f t="shared" si="213"/>
        <v>4.4017600000000003</v>
      </c>
      <c r="S370" s="90">
        <f t="shared" si="213"/>
        <v>4.3978799999999998</v>
      </c>
      <c r="T370" s="90">
        <f t="shared" si="213"/>
        <v>4.4582899999999999</v>
      </c>
      <c r="U370" s="90">
        <f t="shared" si="213"/>
        <v>4.4783400000000002</v>
      </c>
      <c r="V370" s="90">
        <f t="shared" si="213"/>
        <v>4.4743700000000004</v>
      </c>
      <c r="W370" s="90">
        <f t="shared" si="213"/>
        <v>4.4144600000000001</v>
      </c>
      <c r="X370" s="90">
        <f t="shared" si="213"/>
        <v>4.3778199999999998</v>
      </c>
      <c r="Y370" s="90">
        <f t="shared" si="213"/>
        <v>4.3095800000000004</v>
      </c>
      <c r="Z370" s="90">
        <f t="shared" si="213"/>
        <v>4.0198600000000004</v>
      </c>
      <c r="AA370" s="90">
        <f t="shared" si="213"/>
        <v>3.6936499999999999</v>
      </c>
    </row>
    <row r="371" spans="1:27" ht="12.75" hidden="1" customHeight="1" outlineLevel="1" x14ac:dyDescent="0.2">
      <c r="A371" s="98" t="s">
        <v>2012</v>
      </c>
      <c r="B371" s="62" t="s">
        <v>236</v>
      </c>
      <c r="C371" s="42" t="s">
        <v>77</v>
      </c>
      <c r="D371" s="43">
        <v>1079.42</v>
      </c>
      <c r="E371" s="43">
        <v>988.72</v>
      </c>
      <c r="F371" s="43">
        <v>919.06</v>
      </c>
      <c r="G371" s="43">
        <v>921.64</v>
      </c>
      <c r="H371" s="43">
        <v>1018.89</v>
      </c>
      <c r="I371" s="43">
        <v>1125.1400000000001</v>
      </c>
      <c r="J371" s="43">
        <v>1333.57</v>
      </c>
      <c r="K371" s="43">
        <v>1721.15</v>
      </c>
      <c r="L371" s="43">
        <v>1818.47</v>
      </c>
      <c r="M371" s="43">
        <v>1857.68</v>
      </c>
      <c r="N371" s="43">
        <v>1872.82</v>
      </c>
      <c r="O371" s="43">
        <v>1882.17</v>
      </c>
      <c r="P371" s="43">
        <v>1871.19</v>
      </c>
      <c r="Q371" s="43">
        <v>1874.39</v>
      </c>
      <c r="R371" s="43">
        <v>1841.47</v>
      </c>
      <c r="S371" s="43">
        <v>1837.59</v>
      </c>
      <c r="T371" s="43">
        <v>1898</v>
      </c>
      <c r="U371" s="43">
        <v>1918.05</v>
      </c>
      <c r="V371" s="43">
        <v>1914.08</v>
      </c>
      <c r="W371" s="43">
        <v>1854.17</v>
      </c>
      <c r="X371" s="43">
        <v>1817.53</v>
      </c>
      <c r="Y371" s="43">
        <v>1749.29</v>
      </c>
      <c r="Z371" s="43">
        <v>1459.57</v>
      </c>
      <c r="AA371" s="43">
        <v>1133.3599999999999</v>
      </c>
    </row>
    <row r="372" spans="1:27" ht="12.75" hidden="1" customHeight="1" outlineLevel="1" x14ac:dyDescent="0.2">
      <c r="A372" s="98" t="s">
        <v>2013</v>
      </c>
      <c r="B372" s="62" t="s">
        <v>88</v>
      </c>
      <c r="C372" s="42" t="s">
        <v>77</v>
      </c>
      <c r="D372" s="43">
        <f>$D$327</f>
        <v>2222.89</v>
      </c>
      <c r="E372" s="43">
        <f t="shared" ref="E372:AA372" si="214">$D$327</f>
        <v>2222.89</v>
      </c>
      <c r="F372" s="43">
        <f t="shared" si="214"/>
        <v>2222.89</v>
      </c>
      <c r="G372" s="43">
        <f t="shared" si="214"/>
        <v>2222.89</v>
      </c>
      <c r="H372" s="43">
        <f t="shared" si="214"/>
        <v>2222.89</v>
      </c>
      <c r="I372" s="43">
        <f t="shared" si="214"/>
        <v>2222.89</v>
      </c>
      <c r="J372" s="43">
        <f t="shared" si="214"/>
        <v>2222.89</v>
      </c>
      <c r="K372" s="43">
        <f t="shared" si="214"/>
        <v>2222.89</v>
      </c>
      <c r="L372" s="43">
        <f t="shared" si="214"/>
        <v>2222.89</v>
      </c>
      <c r="M372" s="43">
        <f t="shared" si="214"/>
        <v>2222.89</v>
      </c>
      <c r="N372" s="43">
        <f t="shared" si="214"/>
        <v>2222.89</v>
      </c>
      <c r="O372" s="43">
        <f t="shared" si="214"/>
        <v>2222.89</v>
      </c>
      <c r="P372" s="43">
        <f t="shared" si="214"/>
        <v>2222.89</v>
      </c>
      <c r="Q372" s="43">
        <f t="shared" si="214"/>
        <v>2222.89</v>
      </c>
      <c r="R372" s="43">
        <f t="shared" si="214"/>
        <v>2222.89</v>
      </c>
      <c r="S372" s="43">
        <f t="shared" si="214"/>
        <v>2222.89</v>
      </c>
      <c r="T372" s="43">
        <f t="shared" si="214"/>
        <v>2222.89</v>
      </c>
      <c r="U372" s="43">
        <f t="shared" si="214"/>
        <v>2222.89</v>
      </c>
      <c r="V372" s="43">
        <f t="shared" si="214"/>
        <v>2222.89</v>
      </c>
      <c r="W372" s="43">
        <f t="shared" si="214"/>
        <v>2222.89</v>
      </c>
      <c r="X372" s="43">
        <f t="shared" si="214"/>
        <v>2222.89</v>
      </c>
      <c r="Y372" s="43">
        <f t="shared" si="214"/>
        <v>2222.89</v>
      </c>
      <c r="Z372" s="43">
        <f t="shared" si="214"/>
        <v>2222.89</v>
      </c>
      <c r="AA372" s="43">
        <f t="shared" si="214"/>
        <v>2222.89</v>
      </c>
    </row>
    <row r="373" spans="1:27" ht="12.75" hidden="1" customHeight="1" outlineLevel="1" x14ac:dyDescent="0.2">
      <c r="A373" s="98" t="s">
        <v>2014</v>
      </c>
      <c r="B373" s="62" t="s">
        <v>81</v>
      </c>
      <c r="C373" s="42" t="s">
        <v>77</v>
      </c>
      <c r="D373" s="43">
        <v>6.71</v>
      </c>
      <c r="E373" s="43">
        <v>6.71</v>
      </c>
      <c r="F373" s="43">
        <v>6.71</v>
      </c>
      <c r="G373" s="43">
        <v>6.71</v>
      </c>
      <c r="H373" s="43">
        <v>6.71</v>
      </c>
      <c r="I373" s="43">
        <v>6.71</v>
      </c>
      <c r="J373" s="43">
        <v>6.71</v>
      </c>
      <c r="K373" s="43">
        <v>6.71</v>
      </c>
      <c r="L373" s="43">
        <v>6.71</v>
      </c>
      <c r="M373" s="43">
        <v>6.71</v>
      </c>
      <c r="N373" s="43">
        <v>6.71</v>
      </c>
      <c r="O373" s="43">
        <v>6.71</v>
      </c>
      <c r="P373" s="43">
        <v>6.71</v>
      </c>
      <c r="Q373" s="43">
        <v>6.71</v>
      </c>
      <c r="R373" s="43">
        <v>6.71</v>
      </c>
      <c r="S373" s="43">
        <v>6.71</v>
      </c>
      <c r="T373" s="43">
        <v>6.71</v>
      </c>
      <c r="U373" s="43">
        <v>6.71</v>
      </c>
      <c r="V373" s="43">
        <v>6.71</v>
      </c>
      <c r="W373" s="43">
        <v>6.71</v>
      </c>
      <c r="X373" s="43">
        <v>6.71</v>
      </c>
      <c r="Y373" s="43">
        <v>6.71</v>
      </c>
      <c r="Z373" s="43">
        <v>6.71</v>
      </c>
      <c r="AA373" s="43">
        <v>6.71</v>
      </c>
    </row>
    <row r="374" spans="1:27" ht="12.75" hidden="1" customHeight="1" outlineLevel="1" x14ac:dyDescent="0.2">
      <c r="A374" s="98" t="s">
        <v>2015</v>
      </c>
      <c r="B374" s="62" t="s">
        <v>79</v>
      </c>
      <c r="C374" s="42" t="s">
        <v>77</v>
      </c>
      <c r="D374" s="43">
        <f>$D$11</f>
        <v>330.69</v>
      </c>
      <c r="E374" s="43">
        <f t="shared" ref="E374:AA374" si="215">$D$11</f>
        <v>330.69</v>
      </c>
      <c r="F374" s="43">
        <f t="shared" si="215"/>
        <v>330.69</v>
      </c>
      <c r="G374" s="43">
        <f t="shared" si="215"/>
        <v>330.69</v>
      </c>
      <c r="H374" s="43">
        <f t="shared" si="215"/>
        <v>330.69</v>
      </c>
      <c r="I374" s="43">
        <f t="shared" si="215"/>
        <v>330.69</v>
      </c>
      <c r="J374" s="43">
        <f t="shared" si="215"/>
        <v>330.69</v>
      </c>
      <c r="K374" s="43">
        <f t="shared" si="215"/>
        <v>330.69</v>
      </c>
      <c r="L374" s="43">
        <f t="shared" si="215"/>
        <v>330.69</v>
      </c>
      <c r="M374" s="43">
        <f t="shared" si="215"/>
        <v>330.69</v>
      </c>
      <c r="N374" s="43">
        <f t="shared" si="215"/>
        <v>330.69</v>
      </c>
      <c r="O374" s="43">
        <f t="shared" si="215"/>
        <v>330.69</v>
      </c>
      <c r="P374" s="43">
        <f t="shared" si="215"/>
        <v>330.69</v>
      </c>
      <c r="Q374" s="43">
        <f t="shared" si="215"/>
        <v>330.69</v>
      </c>
      <c r="R374" s="43">
        <f t="shared" si="215"/>
        <v>330.69</v>
      </c>
      <c r="S374" s="43">
        <f t="shared" si="215"/>
        <v>330.69</v>
      </c>
      <c r="T374" s="43">
        <f t="shared" si="215"/>
        <v>330.69</v>
      </c>
      <c r="U374" s="43">
        <f t="shared" si="215"/>
        <v>330.69</v>
      </c>
      <c r="V374" s="43">
        <f t="shared" si="215"/>
        <v>330.69</v>
      </c>
      <c r="W374" s="43">
        <f t="shared" si="215"/>
        <v>330.69</v>
      </c>
      <c r="X374" s="43">
        <f t="shared" si="215"/>
        <v>330.69</v>
      </c>
      <c r="Y374" s="43">
        <f t="shared" si="215"/>
        <v>330.69</v>
      </c>
      <c r="Z374" s="43">
        <f t="shared" si="215"/>
        <v>330.69</v>
      </c>
      <c r="AA374" s="43">
        <f t="shared" si="215"/>
        <v>330.69</v>
      </c>
    </row>
    <row r="375" spans="1:27" ht="12.75" customHeight="1" collapsed="1" x14ac:dyDescent="0.2">
      <c r="A375" s="97" t="s">
        <v>2016</v>
      </c>
      <c r="B375" s="27" t="str">
        <f>"11"&amp;"."&amp;$B$800&amp;"."&amp;$B$801</f>
        <v>11.01.2023</v>
      </c>
      <c r="C375" s="89" t="s">
        <v>74</v>
      </c>
      <c r="D375" s="90">
        <f>ROUND(((D376+D377+D379+D378)/1000),5)</f>
        <v>3.6727699999999999</v>
      </c>
      <c r="E375" s="90">
        <f>ROUND(((E376+E377+E379+E378)/1000),5)</f>
        <v>3.62235</v>
      </c>
      <c r="F375" s="90">
        <f>ROUND(((F376+F377+F379+F378)/1000),5)</f>
        <v>3.5567299999999999</v>
      </c>
      <c r="G375" s="90">
        <f t="shared" ref="G375:AA375" si="216">ROUND(((G376+G377+G379+G378)/1000),5)</f>
        <v>3.5501100000000001</v>
      </c>
      <c r="H375" s="90">
        <f t="shared" si="216"/>
        <v>3.6248200000000002</v>
      </c>
      <c r="I375" s="90">
        <f t="shared" si="216"/>
        <v>3.7198500000000001</v>
      </c>
      <c r="J375" s="90">
        <f t="shared" si="216"/>
        <v>3.8776299999999999</v>
      </c>
      <c r="K375" s="90">
        <f t="shared" si="216"/>
        <v>4.2937599999999998</v>
      </c>
      <c r="L375" s="90">
        <f t="shared" si="216"/>
        <v>4.4068699999999996</v>
      </c>
      <c r="M375" s="90">
        <f t="shared" si="216"/>
        <v>4.4455099999999996</v>
      </c>
      <c r="N375" s="90">
        <f t="shared" si="216"/>
        <v>4.4647199999999998</v>
      </c>
      <c r="O375" s="90">
        <f t="shared" si="216"/>
        <v>4.4799499999999997</v>
      </c>
      <c r="P375" s="90">
        <f t="shared" si="216"/>
        <v>4.4666899999999998</v>
      </c>
      <c r="Q375" s="90">
        <f t="shared" si="216"/>
        <v>4.4696499999999997</v>
      </c>
      <c r="R375" s="90">
        <f t="shared" si="216"/>
        <v>4.4453899999999997</v>
      </c>
      <c r="S375" s="90">
        <f t="shared" si="216"/>
        <v>4.4438599999999999</v>
      </c>
      <c r="T375" s="90">
        <f t="shared" si="216"/>
        <v>4.56114</v>
      </c>
      <c r="U375" s="90">
        <f t="shared" si="216"/>
        <v>4.5618299999999996</v>
      </c>
      <c r="V375" s="90">
        <f t="shared" si="216"/>
        <v>4.5683699999999998</v>
      </c>
      <c r="W375" s="90">
        <f t="shared" si="216"/>
        <v>4.4464100000000002</v>
      </c>
      <c r="X375" s="90">
        <f t="shared" si="216"/>
        <v>4.4207599999999996</v>
      </c>
      <c r="Y375" s="90">
        <f t="shared" si="216"/>
        <v>4.3815600000000003</v>
      </c>
      <c r="Z375" s="90">
        <f t="shared" si="216"/>
        <v>4.2253999999999996</v>
      </c>
      <c r="AA375" s="90">
        <f t="shared" si="216"/>
        <v>3.8052800000000002</v>
      </c>
    </row>
    <row r="376" spans="1:27" ht="12.75" hidden="1" customHeight="1" outlineLevel="1" x14ac:dyDescent="0.2">
      <c r="A376" s="98" t="s">
        <v>2017</v>
      </c>
      <c r="B376" s="62" t="s">
        <v>236</v>
      </c>
      <c r="C376" s="42" t="s">
        <v>77</v>
      </c>
      <c r="D376" s="43">
        <v>1112.48</v>
      </c>
      <c r="E376" s="43">
        <v>1062.06</v>
      </c>
      <c r="F376" s="43">
        <v>996.44</v>
      </c>
      <c r="G376" s="43">
        <v>989.82</v>
      </c>
      <c r="H376" s="43">
        <v>1064.53</v>
      </c>
      <c r="I376" s="43">
        <v>1159.56</v>
      </c>
      <c r="J376" s="43">
        <v>1317.34</v>
      </c>
      <c r="K376" s="43">
        <v>1733.47</v>
      </c>
      <c r="L376" s="43">
        <v>1846.58</v>
      </c>
      <c r="M376" s="43">
        <v>1885.22</v>
      </c>
      <c r="N376" s="43">
        <v>1904.43</v>
      </c>
      <c r="O376" s="43">
        <v>1919.66</v>
      </c>
      <c r="P376" s="43">
        <v>1906.4</v>
      </c>
      <c r="Q376" s="43">
        <v>1909.36</v>
      </c>
      <c r="R376" s="43">
        <v>1885.1</v>
      </c>
      <c r="S376" s="43">
        <v>1883.57</v>
      </c>
      <c r="T376" s="43">
        <v>2000.85</v>
      </c>
      <c r="U376" s="43">
        <v>2001.54</v>
      </c>
      <c r="V376" s="43">
        <v>2008.08</v>
      </c>
      <c r="W376" s="43">
        <v>1886.12</v>
      </c>
      <c r="X376" s="43">
        <v>1860.47</v>
      </c>
      <c r="Y376" s="43">
        <v>1821.27</v>
      </c>
      <c r="Z376" s="43">
        <v>1665.11</v>
      </c>
      <c r="AA376" s="43">
        <v>1244.99</v>
      </c>
    </row>
    <row r="377" spans="1:27" ht="12.75" hidden="1" customHeight="1" outlineLevel="1" x14ac:dyDescent="0.2">
      <c r="A377" s="98" t="s">
        <v>2018</v>
      </c>
      <c r="B377" s="62" t="s">
        <v>88</v>
      </c>
      <c r="C377" s="42" t="s">
        <v>77</v>
      </c>
      <c r="D377" s="43">
        <f>$D$327</f>
        <v>2222.89</v>
      </c>
      <c r="E377" s="43">
        <f t="shared" ref="E377:AA377" si="217">$D$327</f>
        <v>2222.89</v>
      </c>
      <c r="F377" s="43">
        <f t="shared" si="217"/>
        <v>2222.89</v>
      </c>
      <c r="G377" s="43">
        <f t="shared" si="217"/>
        <v>2222.89</v>
      </c>
      <c r="H377" s="43">
        <f t="shared" si="217"/>
        <v>2222.89</v>
      </c>
      <c r="I377" s="43">
        <f t="shared" si="217"/>
        <v>2222.89</v>
      </c>
      <c r="J377" s="43">
        <f t="shared" si="217"/>
        <v>2222.89</v>
      </c>
      <c r="K377" s="43">
        <f t="shared" si="217"/>
        <v>2222.89</v>
      </c>
      <c r="L377" s="43">
        <f t="shared" si="217"/>
        <v>2222.89</v>
      </c>
      <c r="M377" s="43">
        <f t="shared" si="217"/>
        <v>2222.89</v>
      </c>
      <c r="N377" s="43">
        <f t="shared" si="217"/>
        <v>2222.89</v>
      </c>
      <c r="O377" s="43">
        <f t="shared" si="217"/>
        <v>2222.89</v>
      </c>
      <c r="P377" s="43">
        <f t="shared" si="217"/>
        <v>2222.89</v>
      </c>
      <c r="Q377" s="43">
        <f t="shared" si="217"/>
        <v>2222.89</v>
      </c>
      <c r="R377" s="43">
        <f t="shared" si="217"/>
        <v>2222.89</v>
      </c>
      <c r="S377" s="43">
        <f t="shared" si="217"/>
        <v>2222.89</v>
      </c>
      <c r="T377" s="43">
        <f t="shared" si="217"/>
        <v>2222.89</v>
      </c>
      <c r="U377" s="43">
        <f t="shared" si="217"/>
        <v>2222.89</v>
      </c>
      <c r="V377" s="43">
        <f t="shared" si="217"/>
        <v>2222.89</v>
      </c>
      <c r="W377" s="43">
        <f t="shared" si="217"/>
        <v>2222.89</v>
      </c>
      <c r="X377" s="43">
        <f t="shared" si="217"/>
        <v>2222.89</v>
      </c>
      <c r="Y377" s="43">
        <f t="shared" si="217"/>
        <v>2222.89</v>
      </c>
      <c r="Z377" s="43">
        <f t="shared" si="217"/>
        <v>2222.89</v>
      </c>
      <c r="AA377" s="43">
        <f t="shared" si="217"/>
        <v>2222.89</v>
      </c>
    </row>
    <row r="378" spans="1:27" ht="12.75" hidden="1" customHeight="1" outlineLevel="1" x14ac:dyDescent="0.2">
      <c r="A378" s="98" t="s">
        <v>2019</v>
      </c>
      <c r="B378" s="62" t="s">
        <v>81</v>
      </c>
      <c r="C378" s="42" t="s">
        <v>77</v>
      </c>
      <c r="D378" s="43">
        <v>6.71</v>
      </c>
      <c r="E378" s="43">
        <v>6.71</v>
      </c>
      <c r="F378" s="43">
        <v>6.71</v>
      </c>
      <c r="G378" s="43">
        <v>6.71</v>
      </c>
      <c r="H378" s="43">
        <v>6.71</v>
      </c>
      <c r="I378" s="43">
        <v>6.71</v>
      </c>
      <c r="J378" s="43">
        <v>6.71</v>
      </c>
      <c r="K378" s="43">
        <v>6.71</v>
      </c>
      <c r="L378" s="43">
        <v>6.71</v>
      </c>
      <c r="M378" s="43">
        <v>6.71</v>
      </c>
      <c r="N378" s="43">
        <v>6.71</v>
      </c>
      <c r="O378" s="43">
        <v>6.71</v>
      </c>
      <c r="P378" s="43">
        <v>6.71</v>
      </c>
      <c r="Q378" s="43">
        <v>6.71</v>
      </c>
      <c r="R378" s="43">
        <v>6.71</v>
      </c>
      <c r="S378" s="43">
        <v>6.71</v>
      </c>
      <c r="T378" s="43">
        <v>6.71</v>
      </c>
      <c r="U378" s="43">
        <v>6.71</v>
      </c>
      <c r="V378" s="43">
        <v>6.71</v>
      </c>
      <c r="W378" s="43">
        <v>6.71</v>
      </c>
      <c r="X378" s="43">
        <v>6.71</v>
      </c>
      <c r="Y378" s="43">
        <v>6.71</v>
      </c>
      <c r="Z378" s="43">
        <v>6.71</v>
      </c>
      <c r="AA378" s="43">
        <v>6.71</v>
      </c>
    </row>
    <row r="379" spans="1:27" ht="12.75" hidden="1" customHeight="1" outlineLevel="1" x14ac:dyDescent="0.2">
      <c r="A379" s="98" t="s">
        <v>2020</v>
      </c>
      <c r="B379" s="62" t="s">
        <v>79</v>
      </c>
      <c r="C379" s="42" t="s">
        <v>77</v>
      </c>
      <c r="D379" s="43">
        <f>$D$11</f>
        <v>330.69</v>
      </c>
      <c r="E379" s="43">
        <f t="shared" ref="E379:AA379" si="218">$D$11</f>
        <v>330.69</v>
      </c>
      <c r="F379" s="43">
        <f t="shared" si="218"/>
        <v>330.69</v>
      </c>
      <c r="G379" s="43">
        <f t="shared" si="218"/>
        <v>330.69</v>
      </c>
      <c r="H379" s="43">
        <f t="shared" si="218"/>
        <v>330.69</v>
      </c>
      <c r="I379" s="43">
        <f t="shared" si="218"/>
        <v>330.69</v>
      </c>
      <c r="J379" s="43">
        <f t="shared" si="218"/>
        <v>330.69</v>
      </c>
      <c r="K379" s="43">
        <f t="shared" si="218"/>
        <v>330.69</v>
      </c>
      <c r="L379" s="43">
        <f t="shared" si="218"/>
        <v>330.69</v>
      </c>
      <c r="M379" s="43">
        <f t="shared" si="218"/>
        <v>330.69</v>
      </c>
      <c r="N379" s="43">
        <f t="shared" si="218"/>
        <v>330.69</v>
      </c>
      <c r="O379" s="43">
        <f t="shared" si="218"/>
        <v>330.69</v>
      </c>
      <c r="P379" s="43">
        <f t="shared" si="218"/>
        <v>330.69</v>
      </c>
      <c r="Q379" s="43">
        <f t="shared" si="218"/>
        <v>330.69</v>
      </c>
      <c r="R379" s="43">
        <f t="shared" si="218"/>
        <v>330.69</v>
      </c>
      <c r="S379" s="43">
        <f t="shared" si="218"/>
        <v>330.69</v>
      </c>
      <c r="T379" s="43">
        <f t="shared" si="218"/>
        <v>330.69</v>
      </c>
      <c r="U379" s="43">
        <f t="shared" si="218"/>
        <v>330.69</v>
      </c>
      <c r="V379" s="43">
        <f t="shared" si="218"/>
        <v>330.69</v>
      </c>
      <c r="W379" s="43">
        <f t="shared" si="218"/>
        <v>330.69</v>
      </c>
      <c r="X379" s="43">
        <f t="shared" si="218"/>
        <v>330.69</v>
      </c>
      <c r="Y379" s="43">
        <f t="shared" si="218"/>
        <v>330.69</v>
      </c>
      <c r="Z379" s="43">
        <f t="shared" si="218"/>
        <v>330.69</v>
      </c>
      <c r="AA379" s="43">
        <f t="shared" si="218"/>
        <v>330.69</v>
      </c>
    </row>
    <row r="380" spans="1:27" ht="12.75" customHeight="1" collapsed="1" x14ac:dyDescent="0.2">
      <c r="A380" s="97" t="s">
        <v>2021</v>
      </c>
      <c r="B380" s="27" t="str">
        <f>"12"&amp;"."&amp;$B$800&amp;"."&amp;$B$801</f>
        <v>12.01.2023</v>
      </c>
      <c r="C380" s="89" t="s">
        <v>74</v>
      </c>
      <c r="D380" s="90">
        <f>ROUND(((D381+D382+D384+D383)/1000),5)</f>
        <v>3.7014800000000001</v>
      </c>
      <c r="E380" s="90">
        <f>ROUND(((E381+E382+E384+E383)/1000),5)</f>
        <v>3.6443099999999999</v>
      </c>
      <c r="F380" s="90">
        <f>ROUND(((F381+F382+F384+F383)/1000),5)</f>
        <v>3.6218900000000001</v>
      </c>
      <c r="G380" s="90">
        <f t="shared" ref="G380:AA380" si="219">ROUND(((G381+G382+G384+G383)/1000),5)</f>
        <v>3.6198399999999999</v>
      </c>
      <c r="H380" s="90">
        <f t="shared" si="219"/>
        <v>3.6430500000000001</v>
      </c>
      <c r="I380" s="90">
        <f t="shared" si="219"/>
        <v>3.7378499999999999</v>
      </c>
      <c r="J380" s="90">
        <f t="shared" si="219"/>
        <v>3.8733200000000001</v>
      </c>
      <c r="K380" s="90">
        <f t="shared" si="219"/>
        <v>4.27121</v>
      </c>
      <c r="L380" s="90">
        <f t="shared" si="219"/>
        <v>4.3592899999999997</v>
      </c>
      <c r="M380" s="90">
        <f t="shared" si="219"/>
        <v>4.3951099999999999</v>
      </c>
      <c r="N380" s="90">
        <f t="shared" si="219"/>
        <v>4.3942300000000003</v>
      </c>
      <c r="O380" s="90">
        <f t="shared" si="219"/>
        <v>4.4242400000000002</v>
      </c>
      <c r="P380" s="90">
        <f t="shared" si="219"/>
        <v>4.41256</v>
      </c>
      <c r="Q380" s="90">
        <f t="shared" si="219"/>
        <v>4.4196499999999999</v>
      </c>
      <c r="R380" s="90">
        <f t="shared" si="219"/>
        <v>4.3749799999999999</v>
      </c>
      <c r="S380" s="90">
        <f t="shared" si="219"/>
        <v>4.3855199999999996</v>
      </c>
      <c r="T380" s="90">
        <f t="shared" si="219"/>
        <v>4.4241000000000001</v>
      </c>
      <c r="U380" s="90">
        <f t="shared" si="219"/>
        <v>4.4947499999999998</v>
      </c>
      <c r="V380" s="90">
        <f t="shared" si="219"/>
        <v>4.4562299999999997</v>
      </c>
      <c r="W380" s="90">
        <f t="shared" si="219"/>
        <v>4.3934600000000001</v>
      </c>
      <c r="X380" s="90">
        <f t="shared" si="219"/>
        <v>4.3628900000000002</v>
      </c>
      <c r="Y380" s="90">
        <f t="shared" si="219"/>
        <v>4.3188300000000002</v>
      </c>
      <c r="Z380" s="90">
        <f t="shared" si="219"/>
        <v>4.1416399999999998</v>
      </c>
      <c r="AA380" s="90">
        <f t="shared" si="219"/>
        <v>3.7680799999999999</v>
      </c>
    </row>
    <row r="381" spans="1:27" ht="12.75" hidden="1" customHeight="1" outlineLevel="1" x14ac:dyDescent="0.2">
      <c r="A381" s="98" t="s">
        <v>2022</v>
      </c>
      <c r="B381" s="62" t="s">
        <v>236</v>
      </c>
      <c r="C381" s="42" t="s">
        <v>77</v>
      </c>
      <c r="D381" s="43">
        <v>1141.19</v>
      </c>
      <c r="E381" s="43">
        <v>1084.02</v>
      </c>
      <c r="F381" s="43">
        <v>1061.5999999999999</v>
      </c>
      <c r="G381" s="43">
        <v>1059.55</v>
      </c>
      <c r="H381" s="43">
        <v>1082.76</v>
      </c>
      <c r="I381" s="43">
        <v>1177.56</v>
      </c>
      <c r="J381" s="43">
        <v>1313.03</v>
      </c>
      <c r="K381" s="43">
        <v>1710.92</v>
      </c>
      <c r="L381" s="43">
        <v>1799</v>
      </c>
      <c r="M381" s="43">
        <v>1834.82</v>
      </c>
      <c r="N381" s="43">
        <v>1833.94</v>
      </c>
      <c r="O381" s="43">
        <v>1863.95</v>
      </c>
      <c r="P381" s="43">
        <v>1852.27</v>
      </c>
      <c r="Q381" s="43">
        <v>1859.36</v>
      </c>
      <c r="R381" s="43">
        <v>1814.69</v>
      </c>
      <c r="S381" s="43">
        <v>1825.23</v>
      </c>
      <c r="T381" s="43">
        <v>1863.81</v>
      </c>
      <c r="U381" s="43">
        <v>1934.46</v>
      </c>
      <c r="V381" s="43">
        <v>1895.94</v>
      </c>
      <c r="W381" s="43">
        <v>1833.17</v>
      </c>
      <c r="X381" s="43">
        <v>1802.6</v>
      </c>
      <c r="Y381" s="43">
        <v>1758.54</v>
      </c>
      <c r="Z381" s="43">
        <v>1581.35</v>
      </c>
      <c r="AA381" s="43">
        <v>1207.79</v>
      </c>
    </row>
    <row r="382" spans="1:27" ht="12.75" hidden="1" customHeight="1" outlineLevel="1" x14ac:dyDescent="0.2">
      <c r="A382" s="98" t="s">
        <v>2023</v>
      </c>
      <c r="B382" s="62" t="s">
        <v>88</v>
      </c>
      <c r="C382" s="42" t="s">
        <v>77</v>
      </c>
      <c r="D382" s="43">
        <f>$D$327</f>
        <v>2222.89</v>
      </c>
      <c r="E382" s="43">
        <f t="shared" ref="E382:AA382" si="220">$D$327</f>
        <v>2222.89</v>
      </c>
      <c r="F382" s="43">
        <f t="shared" si="220"/>
        <v>2222.89</v>
      </c>
      <c r="G382" s="43">
        <f t="shared" si="220"/>
        <v>2222.89</v>
      </c>
      <c r="H382" s="43">
        <f t="shared" si="220"/>
        <v>2222.89</v>
      </c>
      <c r="I382" s="43">
        <f t="shared" si="220"/>
        <v>2222.89</v>
      </c>
      <c r="J382" s="43">
        <f t="shared" si="220"/>
        <v>2222.89</v>
      </c>
      <c r="K382" s="43">
        <f t="shared" si="220"/>
        <v>2222.89</v>
      </c>
      <c r="L382" s="43">
        <f t="shared" si="220"/>
        <v>2222.89</v>
      </c>
      <c r="M382" s="43">
        <f t="shared" si="220"/>
        <v>2222.89</v>
      </c>
      <c r="N382" s="43">
        <f t="shared" si="220"/>
        <v>2222.89</v>
      </c>
      <c r="O382" s="43">
        <f t="shared" si="220"/>
        <v>2222.89</v>
      </c>
      <c r="P382" s="43">
        <f t="shared" si="220"/>
        <v>2222.89</v>
      </c>
      <c r="Q382" s="43">
        <f t="shared" si="220"/>
        <v>2222.89</v>
      </c>
      <c r="R382" s="43">
        <f t="shared" si="220"/>
        <v>2222.89</v>
      </c>
      <c r="S382" s="43">
        <f t="shared" si="220"/>
        <v>2222.89</v>
      </c>
      <c r="T382" s="43">
        <f t="shared" si="220"/>
        <v>2222.89</v>
      </c>
      <c r="U382" s="43">
        <f t="shared" si="220"/>
        <v>2222.89</v>
      </c>
      <c r="V382" s="43">
        <f t="shared" si="220"/>
        <v>2222.89</v>
      </c>
      <c r="W382" s="43">
        <f t="shared" si="220"/>
        <v>2222.89</v>
      </c>
      <c r="X382" s="43">
        <f t="shared" si="220"/>
        <v>2222.89</v>
      </c>
      <c r="Y382" s="43">
        <f t="shared" si="220"/>
        <v>2222.89</v>
      </c>
      <c r="Z382" s="43">
        <f t="shared" si="220"/>
        <v>2222.89</v>
      </c>
      <c r="AA382" s="43">
        <f t="shared" si="220"/>
        <v>2222.89</v>
      </c>
    </row>
    <row r="383" spans="1:27" ht="12.75" hidden="1" customHeight="1" outlineLevel="1" x14ac:dyDescent="0.2">
      <c r="A383" s="98" t="s">
        <v>2024</v>
      </c>
      <c r="B383" s="62" t="s">
        <v>81</v>
      </c>
      <c r="C383" s="42" t="s">
        <v>77</v>
      </c>
      <c r="D383" s="43">
        <v>6.71</v>
      </c>
      <c r="E383" s="43">
        <v>6.71</v>
      </c>
      <c r="F383" s="43">
        <v>6.71</v>
      </c>
      <c r="G383" s="43">
        <v>6.71</v>
      </c>
      <c r="H383" s="43">
        <v>6.71</v>
      </c>
      <c r="I383" s="43">
        <v>6.71</v>
      </c>
      <c r="J383" s="43">
        <v>6.71</v>
      </c>
      <c r="K383" s="43">
        <v>6.71</v>
      </c>
      <c r="L383" s="43">
        <v>6.71</v>
      </c>
      <c r="M383" s="43">
        <v>6.71</v>
      </c>
      <c r="N383" s="43">
        <v>6.71</v>
      </c>
      <c r="O383" s="43">
        <v>6.71</v>
      </c>
      <c r="P383" s="43">
        <v>6.71</v>
      </c>
      <c r="Q383" s="43">
        <v>6.71</v>
      </c>
      <c r="R383" s="43">
        <v>6.71</v>
      </c>
      <c r="S383" s="43">
        <v>6.71</v>
      </c>
      <c r="T383" s="43">
        <v>6.71</v>
      </c>
      <c r="U383" s="43">
        <v>6.71</v>
      </c>
      <c r="V383" s="43">
        <v>6.71</v>
      </c>
      <c r="W383" s="43">
        <v>6.71</v>
      </c>
      <c r="X383" s="43">
        <v>6.71</v>
      </c>
      <c r="Y383" s="43">
        <v>6.71</v>
      </c>
      <c r="Z383" s="43">
        <v>6.71</v>
      </c>
      <c r="AA383" s="43">
        <v>6.71</v>
      </c>
    </row>
    <row r="384" spans="1:27" ht="12.75" hidden="1" customHeight="1" outlineLevel="1" x14ac:dyDescent="0.2">
      <c r="A384" s="98" t="s">
        <v>2025</v>
      </c>
      <c r="B384" s="62" t="s">
        <v>79</v>
      </c>
      <c r="C384" s="42" t="s">
        <v>77</v>
      </c>
      <c r="D384" s="43">
        <f>$D$11</f>
        <v>330.69</v>
      </c>
      <c r="E384" s="43">
        <f t="shared" ref="E384:AA384" si="221">$D$11</f>
        <v>330.69</v>
      </c>
      <c r="F384" s="43">
        <f t="shared" si="221"/>
        <v>330.69</v>
      </c>
      <c r="G384" s="43">
        <f t="shared" si="221"/>
        <v>330.69</v>
      </c>
      <c r="H384" s="43">
        <f t="shared" si="221"/>
        <v>330.69</v>
      </c>
      <c r="I384" s="43">
        <f t="shared" si="221"/>
        <v>330.69</v>
      </c>
      <c r="J384" s="43">
        <f t="shared" si="221"/>
        <v>330.69</v>
      </c>
      <c r="K384" s="43">
        <f t="shared" si="221"/>
        <v>330.69</v>
      </c>
      <c r="L384" s="43">
        <f t="shared" si="221"/>
        <v>330.69</v>
      </c>
      <c r="M384" s="43">
        <f t="shared" si="221"/>
        <v>330.69</v>
      </c>
      <c r="N384" s="43">
        <f t="shared" si="221"/>
        <v>330.69</v>
      </c>
      <c r="O384" s="43">
        <f t="shared" si="221"/>
        <v>330.69</v>
      </c>
      <c r="P384" s="43">
        <f t="shared" si="221"/>
        <v>330.69</v>
      </c>
      <c r="Q384" s="43">
        <f t="shared" si="221"/>
        <v>330.69</v>
      </c>
      <c r="R384" s="43">
        <f t="shared" si="221"/>
        <v>330.69</v>
      </c>
      <c r="S384" s="43">
        <f t="shared" si="221"/>
        <v>330.69</v>
      </c>
      <c r="T384" s="43">
        <f t="shared" si="221"/>
        <v>330.69</v>
      </c>
      <c r="U384" s="43">
        <f t="shared" si="221"/>
        <v>330.69</v>
      </c>
      <c r="V384" s="43">
        <f t="shared" si="221"/>
        <v>330.69</v>
      </c>
      <c r="W384" s="43">
        <f t="shared" si="221"/>
        <v>330.69</v>
      </c>
      <c r="X384" s="43">
        <f t="shared" si="221"/>
        <v>330.69</v>
      </c>
      <c r="Y384" s="43">
        <f t="shared" si="221"/>
        <v>330.69</v>
      </c>
      <c r="Z384" s="43">
        <f t="shared" si="221"/>
        <v>330.69</v>
      </c>
      <c r="AA384" s="43">
        <f t="shared" si="221"/>
        <v>330.69</v>
      </c>
    </row>
    <row r="385" spans="1:27" ht="12.75" customHeight="1" collapsed="1" x14ac:dyDescent="0.2">
      <c r="A385" s="97" t="s">
        <v>2026</v>
      </c>
      <c r="B385" s="27" t="str">
        <f>"13"&amp;"."&amp;$B$800&amp;"."&amp;$B$801</f>
        <v>13.01.2023</v>
      </c>
      <c r="C385" s="89" t="s">
        <v>74</v>
      </c>
      <c r="D385" s="90">
        <f>ROUND(((D386+D387+D389+D388)/1000),5)</f>
        <v>3.7282299999999999</v>
      </c>
      <c r="E385" s="90">
        <f>ROUND(((E386+E387+E389+E388)/1000),5)</f>
        <v>3.6670400000000001</v>
      </c>
      <c r="F385" s="90">
        <f>ROUND(((F386+F387+F389+F388)/1000),5)</f>
        <v>3.6351100000000001</v>
      </c>
      <c r="G385" s="90">
        <f t="shared" ref="G385:AA385" si="222">ROUND(((G386+G387+G389+G388)/1000),5)</f>
        <v>3.6307700000000001</v>
      </c>
      <c r="H385" s="90">
        <f t="shared" si="222"/>
        <v>3.6802899999999998</v>
      </c>
      <c r="I385" s="90">
        <f t="shared" si="222"/>
        <v>3.7649699999999999</v>
      </c>
      <c r="J385" s="90">
        <f t="shared" si="222"/>
        <v>4.1024500000000002</v>
      </c>
      <c r="K385" s="90">
        <f t="shared" si="222"/>
        <v>4.29087</v>
      </c>
      <c r="L385" s="90">
        <f t="shared" si="222"/>
        <v>4.3892699999999998</v>
      </c>
      <c r="M385" s="90">
        <f t="shared" si="222"/>
        <v>4.4222000000000001</v>
      </c>
      <c r="N385" s="90">
        <f t="shared" si="222"/>
        <v>4.4381700000000004</v>
      </c>
      <c r="O385" s="90">
        <f t="shared" si="222"/>
        <v>4.4456499999999997</v>
      </c>
      <c r="P385" s="90">
        <f t="shared" si="222"/>
        <v>4.4376899999999999</v>
      </c>
      <c r="Q385" s="90">
        <f t="shared" si="222"/>
        <v>4.4403899999999998</v>
      </c>
      <c r="R385" s="90">
        <f t="shared" si="222"/>
        <v>4.42502</v>
      </c>
      <c r="S385" s="90">
        <f t="shared" si="222"/>
        <v>4.41974</v>
      </c>
      <c r="T385" s="90">
        <f t="shared" si="222"/>
        <v>4.5198</v>
      </c>
      <c r="U385" s="90">
        <f t="shared" si="222"/>
        <v>4.5467599999999999</v>
      </c>
      <c r="V385" s="90">
        <f t="shared" si="222"/>
        <v>4.5338500000000002</v>
      </c>
      <c r="W385" s="90">
        <f t="shared" si="222"/>
        <v>4.4382599999999996</v>
      </c>
      <c r="X385" s="90">
        <f t="shared" si="222"/>
        <v>4.4213300000000002</v>
      </c>
      <c r="Y385" s="90">
        <f t="shared" si="222"/>
        <v>4.36294</v>
      </c>
      <c r="Z385" s="90">
        <f t="shared" si="222"/>
        <v>4.2475100000000001</v>
      </c>
      <c r="AA385" s="90">
        <f t="shared" si="222"/>
        <v>3.9770799999999999</v>
      </c>
    </row>
    <row r="386" spans="1:27" ht="12.75" hidden="1" customHeight="1" outlineLevel="1" x14ac:dyDescent="0.2">
      <c r="A386" s="98" t="s">
        <v>2027</v>
      </c>
      <c r="B386" s="62" t="s">
        <v>236</v>
      </c>
      <c r="C386" s="42" t="s">
        <v>77</v>
      </c>
      <c r="D386" s="43">
        <v>1167.94</v>
      </c>
      <c r="E386" s="43">
        <v>1106.75</v>
      </c>
      <c r="F386" s="43">
        <v>1074.82</v>
      </c>
      <c r="G386" s="43">
        <v>1070.48</v>
      </c>
      <c r="H386" s="43">
        <v>1120</v>
      </c>
      <c r="I386" s="43">
        <v>1204.68</v>
      </c>
      <c r="J386" s="43">
        <v>1542.16</v>
      </c>
      <c r="K386" s="43">
        <v>1730.58</v>
      </c>
      <c r="L386" s="43">
        <v>1828.98</v>
      </c>
      <c r="M386" s="43">
        <v>1861.91</v>
      </c>
      <c r="N386" s="43">
        <v>1877.88</v>
      </c>
      <c r="O386" s="43">
        <v>1885.36</v>
      </c>
      <c r="P386" s="43">
        <v>1877.4</v>
      </c>
      <c r="Q386" s="43">
        <v>1880.1</v>
      </c>
      <c r="R386" s="43">
        <v>1864.73</v>
      </c>
      <c r="S386" s="43">
        <v>1859.45</v>
      </c>
      <c r="T386" s="43">
        <v>1959.51</v>
      </c>
      <c r="U386" s="43">
        <v>1986.47</v>
      </c>
      <c r="V386" s="43">
        <v>1973.56</v>
      </c>
      <c r="W386" s="43">
        <v>1877.97</v>
      </c>
      <c r="X386" s="43">
        <v>1861.04</v>
      </c>
      <c r="Y386" s="43">
        <v>1802.65</v>
      </c>
      <c r="Z386" s="43">
        <v>1687.22</v>
      </c>
      <c r="AA386" s="43">
        <v>1416.79</v>
      </c>
    </row>
    <row r="387" spans="1:27" ht="12.75" hidden="1" customHeight="1" outlineLevel="1" x14ac:dyDescent="0.2">
      <c r="A387" s="98" t="s">
        <v>2028</v>
      </c>
      <c r="B387" s="62" t="s">
        <v>88</v>
      </c>
      <c r="C387" s="42" t="s">
        <v>77</v>
      </c>
      <c r="D387" s="43">
        <f>$D$327</f>
        <v>2222.89</v>
      </c>
      <c r="E387" s="43">
        <f t="shared" ref="E387:AA387" si="223">$D$327</f>
        <v>2222.89</v>
      </c>
      <c r="F387" s="43">
        <f t="shared" si="223"/>
        <v>2222.89</v>
      </c>
      <c r="G387" s="43">
        <f t="shared" si="223"/>
        <v>2222.89</v>
      </c>
      <c r="H387" s="43">
        <f t="shared" si="223"/>
        <v>2222.89</v>
      </c>
      <c r="I387" s="43">
        <f t="shared" si="223"/>
        <v>2222.89</v>
      </c>
      <c r="J387" s="43">
        <f t="shared" si="223"/>
        <v>2222.89</v>
      </c>
      <c r="K387" s="43">
        <f t="shared" si="223"/>
        <v>2222.89</v>
      </c>
      <c r="L387" s="43">
        <f t="shared" si="223"/>
        <v>2222.89</v>
      </c>
      <c r="M387" s="43">
        <f t="shared" si="223"/>
        <v>2222.89</v>
      </c>
      <c r="N387" s="43">
        <f t="shared" si="223"/>
        <v>2222.89</v>
      </c>
      <c r="O387" s="43">
        <f t="shared" si="223"/>
        <v>2222.89</v>
      </c>
      <c r="P387" s="43">
        <f t="shared" si="223"/>
        <v>2222.89</v>
      </c>
      <c r="Q387" s="43">
        <f t="shared" si="223"/>
        <v>2222.89</v>
      </c>
      <c r="R387" s="43">
        <f t="shared" si="223"/>
        <v>2222.89</v>
      </c>
      <c r="S387" s="43">
        <f t="shared" si="223"/>
        <v>2222.89</v>
      </c>
      <c r="T387" s="43">
        <f t="shared" si="223"/>
        <v>2222.89</v>
      </c>
      <c r="U387" s="43">
        <f t="shared" si="223"/>
        <v>2222.89</v>
      </c>
      <c r="V387" s="43">
        <f t="shared" si="223"/>
        <v>2222.89</v>
      </c>
      <c r="W387" s="43">
        <f t="shared" si="223"/>
        <v>2222.89</v>
      </c>
      <c r="X387" s="43">
        <f t="shared" si="223"/>
        <v>2222.89</v>
      </c>
      <c r="Y387" s="43">
        <f t="shared" si="223"/>
        <v>2222.89</v>
      </c>
      <c r="Z387" s="43">
        <f t="shared" si="223"/>
        <v>2222.89</v>
      </c>
      <c r="AA387" s="43">
        <f t="shared" si="223"/>
        <v>2222.89</v>
      </c>
    </row>
    <row r="388" spans="1:27" ht="12.75" hidden="1" customHeight="1" outlineLevel="1" x14ac:dyDescent="0.2">
      <c r="A388" s="98" t="s">
        <v>2029</v>
      </c>
      <c r="B388" s="62" t="s">
        <v>81</v>
      </c>
      <c r="C388" s="42" t="s">
        <v>77</v>
      </c>
      <c r="D388" s="43">
        <v>6.71</v>
      </c>
      <c r="E388" s="43">
        <v>6.71</v>
      </c>
      <c r="F388" s="43">
        <v>6.71</v>
      </c>
      <c r="G388" s="43">
        <v>6.71</v>
      </c>
      <c r="H388" s="43">
        <v>6.71</v>
      </c>
      <c r="I388" s="43">
        <v>6.71</v>
      </c>
      <c r="J388" s="43">
        <v>6.71</v>
      </c>
      <c r="K388" s="43">
        <v>6.71</v>
      </c>
      <c r="L388" s="43">
        <v>6.71</v>
      </c>
      <c r="M388" s="43">
        <v>6.71</v>
      </c>
      <c r="N388" s="43">
        <v>6.71</v>
      </c>
      <c r="O388" s="43">
        <v>6.71</v>
      </c>
      <c r="P388" s="43">
        <v>6.71</v>
      </c>
      <c r="Q388" s="43">
        <v>6.71</v>
      </c>
      <c r="R388" s="43">
        <v>6.71</v>
      </c>
      <c r="S388" s="43">
        <v>6.71</v>
      </c>
      <c r="T388" s="43">
        <v>6.71</v>
      </c>
      <c r="U388" s="43">
        <v>6.71</v>
      </c>
      <c r="V388" s="43">
        <v>6.71</v>
      </c>
      <c r="W388" s="43">
        <v>6.71</v>
      </c>
      <c r="X388" s="43">
        <v>6.71</v>
      </c>
      <c r="Y388" s="43">
        <v>6.71</v>
      </c>
      <c r="Z388" s="43">
        <v>6.71</v>
      </c>
      <c r="AA388" s="43">
        <v>6.71</v>
      </c>
    </row>
    <row r="389" spans="1:27" ht="12.75" hidden="1" customHeight="1" outlineLevel="1" x14ac:dyDescent="0.2">
      <c r="A389" s="98" t="s">
        <v>2030</v>
      </c>
      <c r="B389" s="62" t="s">
        <v>79</v>
      </c>
      <c r="C389" s="42" t="s">
        <v>77</v>
      </c>
      <c r="D389" s="43">
        <f>$D$11</f>
        <v>330.69</v>
      </c>
      <c r="E389" s="43">
        <f t="shared" ref="E389:AA389" si="224">$D$11</f>
        <v>330.69</v>
      </c>
      <c r="F389" s="43">
        <f t="shared" si="224"/>
        <v>330.69</v>
      </c>
      <c r="G389" s="43">
        <f t="shared" si="224"/>
        <v>330.69</v>
      </c>
      <c r="H389" s="43">
        <f t="shared" si="224"/>
        <v>330.69</v>
      </c>
      <c r="I389" s="43">
        <f t="shared" si="224"/>
        <v>330.69</v>
      </c>
      <c r="J389" s="43">
        <f t="shared" si="224"/>
        <v>330.69</v>
      </c>
      <c r="K389" s="43">
        <f t="shared" si="224"/>
        <v>330.69</v>
      </c>
      <c r="L389" s="43">
        <f t="shared" si="224"/>
        <v>330.69</v>
      </c>
      <c r="M389" s="43">
        <f t="shared" si="224"/>
        <v>330.69</v>
      </c>
      <c r="N389" s="43">
        <f t="shared" si="224"/>
        <v>330.69</v>
      </c>
      <c r="O389" s="43">
        <f t="shared" si="224"/>
        <v>330.69</v>
      </c>
      <c r="P389" s="43">
        <f t="shared" si="224"/>
        <v>330.69</v>
      </c>
      <c r="Q389" s="43">
        <f t="shared" si="224"/>
        <v>330.69</v>
      </c>
      <c r="R389" s="43">
        <f t="shared" si="224"/>
        <v>330.69</v>
      </c>
      <c r="S389" s="43">
        <f t="shared" si="224"/>
        <v>330.69</v>
      </c>
      <c r="T389" s="43">
        <f t="shared" si="224"/>
        <v>330.69</v>
      </c>
      <c r="U389" s="43">
        <f t="shared" si="224"/>
        <v>330.69</v>
      </c>
      <c r="V389" s="43">
        <f t="shared" si="224"/>
        <v>330.69</v>
      </c>
      <c r="W389" s="43">
        <f t="shared" si="224"/>
        <v>330.69</v>
      </c>
      <c r="X389" s="43">
        <f t="shared" si="224"/>
        <v>330.69</v>
      </c>
      <c r="Y389" s="43">
        <f t="shared" si="224"/>
        <v>330.69</v>
      </c>
      <c r="Z389" s="43">
        <f t="shared" si="224"/>
        <v>330.69</v>
      </c>
      <c r="AA389" s="43">
        <f t="shared" si="224"/>
        <v>330.69</v>
      </c>
    </row>
    <row r="390" spans="1:27" ht="12.75" customHeight="1" collapsed="1" x14ac:dyDescent="0.2">
      <c r="A390" s="97" t="s">
        <v>2031</v>
      </c>
      <c r="B390" s="27" t="str">
        <f>"14"&amp;"."&amp;$B$800&amp;"."&amp;$B$801</f>
        <v>14.01.2023</v>
      </c>
      <c r="C390" s="89" t="s">
        <v>74</v>
      </c>
      <c r="D390" s="90">
        <f>ROUND(((D391+D392+D394+D393)/1000),5)</f>
        <v>3.9778099999999998</v>
      </c>
      <c r="E390" s="90">
        <f>ROUND(((E391+E392+E394+E393)/1000),5)</f>
        <v>3.8029999999999999</v>
      </c>
      <c r="F390" s="90">
        <f>ROUND(((F391+F392+F394+F393)/1000),5)</f>
        <v>3.7713399999999999</v>
      </c>
      <c r="G390" s="90">
        <f t="shared" ref="G390:AA390" si="225">ROUND(((G391+G392+G394+G393)/1000),5)</f>
        <v>3.7609400000000002</v>
      </c>
      <c r="H390" s="90">
        <f t="shared" si="225"/>
        <v>3.7753899999999998</v>
      </c>
      <c r="I390" s="90">
        <f t="shared" si="225"/>
        <v>3.8049499999999998</v>
      </c>
      <c r="J390" s="90">
        <f t="shared" si="225"/>
        <v>3.9003999999999999</v>
      </c>
      <c r="K390" s="90">
        <f t="shared" si="225"/>
        <v>4.17882</v>
      </c>
      <c r="L390" s="90">
        <f t="shared" si="225"/>
        <v>4.2719100000000001</v>
      </c>
      <c r="M390" s="90">
        <f t="shared" si="225"/>
        <v>4.399</v>
      </c>
      <c r="N390" s="90">
        <f t="shared" si="225"/>
        <v>4.4376899999999999</v>
      </c>
      <c r="O390" s="90">
        <f t="shared" si="225"/>
        <v>4.4469200000000004</v>
      </c>
      <c r="P390" s="90">
        <f t="shared" si="225"/>
        <v>4.4451499999999999</v>
      </c>
      <c r="Q390" s="90">
        <f t="shared" si="225"/>
        <v>4.4440299999999997</v>
      </c>
      <c r="R390" s="90">
        <f t="shared" si="225"/>
        <v>4.4184700000000001</v>
      </c>
      <c r="S390" s="90">
        <f t="shared" si="225"/>
        <v>4.4215999999999998</v>
      </c>
      <c r="T390" s="90">
        <f t="shared" si="225"/>
        <v>4.4397200000000003</v>
      </c>
      <c r="U390" s="90">
        <f t="shared" si="225"/>
        <v>4.4864499999999996</v>
      </c>
      <c r="V390" s="90">
        <f t="shared" si="225"/>
        <v>4.4786099999999998</v>
      </c>
      <c r="W390" s="90">
        <f t="shared" si="225"/>
        <v>4.4313099999999999</v>
      </c>
      <c r="X390" s="90">
        <f t="shared" si="225"/>
        <v>4.4350300000000002</v>
      </c>
      <c r="Y390" s="90">
        <f t="shared" si="225"/>
        <v>4.3113999999999999</v>
      </c>
      <c r="Z390" s="90">
        <f t="shared" si="225"/>
        <v>4.23787</v>
      </c>
      <c r="AA390" s="90">
        <f t="shared" si="225"/>
        <v>3.9867499999999998</v>
      </c>
    </row>
    <row r="391" spans="1:27" ht="12.75" hidden="1" customHeight="1" outlineLevel="1" x14ac:dyDescent="0.2">
      <c r="A391" s="98" t="s">
        <v>2032</v>
      </c>
      <c r="B391" s="62" t="s">
        <v>236</v>
      </c>
      <c r="C391" s="42" t="s">
        <v>77</v>
      </c>
      <c r="D391" s="43">
        <v>1417.52</v>
      </c>
      <c r="E391" s="43">
        <v>1242.71</v>
      </c>
      <c r="F391" s="43">
        <v>1211.05</v>
      </c>
      <c r="G391" s="43">
        <v>1200.6500000000001</v>
      </c>
      <c r="H391" s="43">
        <v>1215.0999999999999</v>
      </c>
      <c r="I391" s="43">
        <v>1244.6600000000001</v>
      </c>
      <c r="J391" s="43">
        <v>1340.11</v>
      </c>
      <c r="K391" s="43">
        <v>1618.53</v>
      </c>
      <c r="L391" s="43">
        <v>1711.62</v>
      </c>
      <c r="M391" s="43">
        <v>1838.71</v>
      </c>
      <c r="N391" s="43">
        <v>1877.4</v>
      </c>
      <c r="O391" s="43">
        <v>1886.63</v>
      </c>
      <c r="P391" s="43">
        <v>1884.86</v>
      </c>
      <c r="Q391" s="43">
        <v>1883.74</v>
      </c>
      <c r="R391" s="43">
        <v>1858.18</v>
      </c>
      <c r="S391" s="43">
        <v>1861.31</v>
      </c>
      <c r="T391" s="43">
        <v>1879.43</v>
      </c>
      <c r="U391" s="43">
        <v>1926.16</v>
      </c>
      <c r="V391" s="43">
        <v>1918.32</v>
      </c>
      <c r="W391" s="43">
        <v>1871.02</v>
      </c>
      <c r="X391" s="43">
        <v>1874.74</v>
      </c>
      <c r="Y391" s="43">
        <v>1751.11</v>
      </c>
      <c r="Z391" s="43">
        <v>1677.58</v>
      </c>
      <c r="AA391" s="43">
        <v>1426.46</v>
      </c>
    </row>
    <row r="392" spans="1:27" ht="12.75" hidden="1" customHeight="1" outlineLevel="1" x14ac:dyDescent="0.2">
      <c r="A392" s="98" t="s">
        <v>2033</v>
      </c>
      <c r="B392" s="62" t="s">
        <v>88</v>
      </c>
      <c r="C392" s="42" t="s">
        <v>77</v>
      </c>
      <c r="D392" s="43">
        <f>$D$327</f>
        <v>2222.89</v>
      </c>
      <c r="E392" s="43">
        <f t="shared" ref="E392:AA392" si="226">$D$327</f>
        <v>2222.89</v>
      </c>
      <c r="F392" s="43">
        <f t="shared" si="226"/>
        <v>2222.89</v>
      </c>
      <c r="G392" s="43">
        <f t="shared" si="226"/>
        <v>2222.89</v>
      </c>
      <c r="H392" s="43">
        <f t="shared" si="226"/>
        <v>2222.89</v>
      </c>
      <c r="I392" s="43">
        <f t="shared" si="226"/>
        <v>2222.89</v>
      </c>
      <c r="J392" s="43">
        <f t="shared" si="226"/>
        <v>2222.89</v>
      </c>
      <c r="K392" s="43">
        <f t="shared" si="226"/>
        <v>2222.89</v>
      </c>
      <c r="L392" s="43">
        <f t="shared" si="226"/>
        <v>2222.89</v>
      </c>
      <c r="M392" s="43">
        <f t="shared" si="226"/>
        <v>2222.89</v>
      </c>
      <c r="N392" s="43">
        <f t="shared" si="226"/>
        <v>2222.89</v>
      </c>
      <c r="O392" s="43">
        <f t="shared" si="226"/>
        <v>2222.89</v>
      </c>
      <c r="P392" s="43">
        <f t="shared" si="226"/>
        <v>2222.89</v>
      </c>
      <c r="Q392" s="43">
        <f t="shared" si="226"/>
        <v>2222.89</v>
      </c>
      <c r="R392" s="43">
        <f t="shared" si="226"/>
        <v>2222.89</v>
      </c>
      <c r="S392" s="43">
        <f t="shared" si="226"/>
        <v>2222.89</v>
      </c>
      <c r="T392" s="43">
        <f t="shared" si="226"/>
        <v>2222.89</v>
      </c>
      <c r="U392" s="43">
        <f t="shared" si="226"/>
        <v>2222.89</v>
      </c>
      <c r="V392" s="43">
        <f t="shared" si="226"/>
        <v>2222.89</v>
      </c>
      <c r="W392" s="43">
        <f t="shared" si="226"/>
        <v>2222.89</v>
      </c>
      <c r="X392" s="43">
        <f t="shared" si="226"/>
        <v>2222.89</v>
      </c>
      <c r="Y392" s="43">
        <f t="shared" si="226"/>
        <v>2222.89</v>
      </c>
      <c r="Z392" s="43">
        <f t="shared" si="226"/>
        <v>2222.89</v>
      </c>
      <c r="AA392" s="43">
        <f t="shared" si="226"/>
        <v>2222.89</v>
      </c>
    </row>
    <row r="393" spans="1:27" ht="12.75" hidden="1" customHeight="1" outlineLevel="1" x14ac:dyDescent="0.2">
      <c r="A393" s="98" t="s">
        <v>2034</v>
      </c>
      <c r="B393" s="62" t="s">
        <v>81</v>
      </c>
      <c r="C393" s="42" t="s">
        <v>77</v>
      </c>
      <c r="D393" s="43">
        <v>6.71</v>
      </c>
      <c r="E393" s="43">
        <v>6.71</v>
      </c>
      <c r="F393" s="43">
        <v>6.71</v>
      </c>
      <c r="G393" s="43">
        <v>6.71</v>
      </c>
      <c r="H393" s="43">
        <v>6.71</v>
      </c>
      <c r="I393" s="43">
        <v>6.71</v>
      </c>
      <c r="J393" s="43">
        <v>6.71</v>
      </c>
      <c r="K393" s="43">
        <v>6.71</v>
      </c>
      <c r="L393" s="43">
        <v>6.71</v>
      </c>
      <c r="M393" s="43">
        <v>6.71</v>
      </c>
      <c r="N393" s="43">
        <v>6.71</v>
      </c>
      <c r="O393" s="43">
        <v>6.71</v>
      </c>
      <c r="P393" s="43">
        <v>6.71</v>
      </c>
      <c r="Q393" s="43">
        <v>6.71</v>
      </c>
      <c r="R393" s="43">
        <v>6.71</v>
      </c>
      <c r="S393" s="43">
        <v>6.71</v>
      </c>
      <c r="T393" s="43">
        <v>6.71</v>
      </c>
      <c r="U393" s="43">
        <v>6.71</v>
      </c>
      <c r="V393" s="43">
        <v>6.71</v>
      </c>
      <c r="W393" s="43">
        <v>6.71</v>
      </c>
      <c r="X393" s="43">
        <v>6.71</v>
      </c>
      <c r="Y393" s="43">
        <v>6.71</v>
      </c>
      <c r="Z393" s="43">
        <v>6.71</v>
      </c>
      <c r="AA393" s="43">
        <v>6.71</v>
      </c>
    </row>
    <row r="394" spans="1:27" ht="12.75" hidden="1" customHeight="1" outlineLevel="1" x14ac:dyDescent="0.2">
      <c r="A394" s="98" t="s">
        <v>2035</v>
      </c>
      <c r="B394" s="62" t="s">
        <v>79</v>
      </c>
      <c r="C394" s="42" t="s">
        <v>77</v>
      </c>
      <c r="D394" s="43">
        <f>$D$11</f>
        <v>330.69</v>
      </c>
      <c r="E394" s="43">
        <f t="shared" ref="E394:AA394" si="227">$D$11</f>
        <v>330.69</v>
      </c>
      <c r="F394" s="43">
        <f t="shared" si="227"/>
        <v>330.69</v>
      </c>
      <c r="G394" s="43">
        <f t="shared" si="227"/>
        <v>330.69</v>
      </c>
      <c r="H394" s="43">
        <f t="shared" si="227"/>
        <v>330.69</v>
      </c>
      <c r="I394" s="43">
        <f t="shared" si="227"/>
        <v>330.69</v>
      </c>
      <c r="J394" s="43">
        <f t="shared" si="227"/>
        <v>330.69</v>
      </c>
      <c r="K394" s="43">
        <f t="shared" si="227"/>
        <v>330.69</v>
      </c>
      <c r="L394" s="43">
        <f t="shared" si="227"/>
        <v>330.69</v>
      </c>
      <c r="M394" s="43">
        <f t="shared" si="227"/>
        <v>330.69</v>
      </c>
      <c r="N394" s="43">
        <f t="shared" si="227"/>
        <v>330.69</v>
      </c>
      <c r="O394" s="43">
        <f t="shared" si="227"/>
        <v>330.69</v>
      </c>
      <c r="P394" s="43">
        <f t="shared" si="227"/>
        <v>330.69</v>
      </c>
      <c r="Q394" s="43">
        <f t="shared" si="227"/>
        <v>330.69</v>
      </c>
      <c r="R394" s="43">
        <f t="shared" si="227"/>
        <v>330.69</v>
      </c>
      <c r="S394" s="43">
        <f t="shared" si="227"/>
        <v>330.69</v>
      </c>
      <c r="T394" s="43">
        <f t="shared" si="227"/>
        <v>330.69</v>
      </c>
      <c r="U394" s="43">
        <f t="shared" si="227"/>
        <v>330.69</v>
      </c>
      <c r="V394" s="43">
        <f t="shared" si="227"/>
        <v>330.69</v>
      </c>
      <c r="W394" s="43">
        <f t="shared" si="227"/>
        <v>330.69</v>
      </c>
      <c r="X394" s="43">
        <f t="shared" si="227"/>
        <v>330.69</v>
      </c>
      <c r="Y394" s="43">
        <f t="shared" si="227"/>
        <v>330.69</v>
      </c>
      <c r="Z394" s="43">
        <f t="shared" si="227"/>
        <v>330.69</v>
      </c>
      <c r="AA394" s="43">
        <f t="shared" si="227"/>
        <v>330.69</v>
      </c>
    </row>
    <row r="395" spans="1:27" ht="12.75" customHeight="1" collapsed="1" x14ac:dyDescent="0.2">
      <c r="A395" s="97" t="s">
        <v>2036</v>
      </c>
      <c r="B395" s="27" t="str">
        <f>"15"&amp;"."&amp;$B$800&amp;"."&amp;$B$801</f>
        <v>15.01.2023</v>
      </c>
      <c r="C395" s="89" t="s">
        <v>74</v>
      </c>
      <c r="D395" s="90">
        <f>ROUND(((D396+D397+D399+D398)/1000),5)</f>
        <v>3.8168299999999999</v>
      </c>
      <c r="E395" s="90">
        <f>ROUND(((E396+E397+E399+E398)/1000),5)</f>
        <v>3.75909</v>
      </c>
      <c r="F395" s="90">
        <f>ROUND(((F396+F397+F399+F398)/1000),5)</f>
        <v>3.6895099999999998</v>
      </c>
      <c r="G395" s="90">
        <f t="shared" ref="G395:AA395" si="228">ROUND(((G396+G397+G399+G398)/1000),5)</f>
        <v>3.6840000000000002</v>
      </c>
      <c r="H395" s="90">
        <f t="shared" si="228"/>
        <v>3.6884100000000002</v>
      </c>
      <c r="I395" s="90">
        <f t="shared" si="228"/>
        <v>3.7374100000000001</v>
      </c>
      <c r="J395" s="90">
        <f t="shared" si="228"/>
        <v>3.74979</v>
      </c>
      <c r="K395" s="90">
        <f t="shared" si="228"/>
        <v>3.9485199999999998</v>
      </c>
      <c r="L395" s="90">
        <f t="shared" si="228"/>
        <v>4.1970200000000002</v>
      </c>
      <c r="M395" s="90">
        <f t="shared" si="228"/>
        <v>4.2694900000000002</v>
      </c>
      <c r="N395" s="90">
        <f t="shared" si="228"/>
        <v>4.3383200000000004</v>
      </c>
      <c r="O395" s="90">
        <f t="shared" si="228"/>
        <v>4.3584800000000001</v>
      </c>
      <c r="P395" s="90">
        <f t="shared" si="228"/>
        <v>4.3615000000000004</v>
      </c>
      <c r="Q395" s="90">
        <f t="shared" si="228"/>
        <v>4.3636299999999997</v>
      </c>
      <c r="R395" s="90">
        <f t="shared" si="228"/>
        <v>4.3326099999999999</v>
      </c>
      <c r="S395" s="90">
        <f t="shared" si="228"/>
        <v>4.34138</v>
      </c>
      <c r="T395" s="90">
        <f t="shared" si="228"/>
        <v>4.3923399999999999</v>
      </c>
      <c r="U395" s="90">
        <f t="shared" si="228"/>
        <v>4.4542299999999999</v>
      </c>
      <c r="V395" s="90">
        <f t="shared" si="228"/>
        <v>4.4592000000000001</v>
      </c>
      <c r="W395" s="90">
        <f t="shared" si="228"/>
        <v>4.3881600000000001</v>
      </c>
      <c r="X395" s="90">
        <f t="shared" si="228"/>
        <v>4.3813000000000004</v>
      </c>
      <c r="Y395" s="90">
        <f t="shared" si="228"/>
        <v>4.2955699999999997</v>
      </c>
      <c r="Z395" s="90">
        <f t="shared" si="228"/>
        <v>4.22715</v>
      </c>
      <c r="AA395" s="90">
        <f t="shared" si="228"/>
        <v>3.9640399999999998</v>
      </c>
    </row>
    <row r="396" spans="1:27" ht="12.75" hidden="1" customHeight="1" outlineLevel="1" x14ac:dyDescent="0.2">
      <c r="A396" s="98" t="s">
        <v>2037</v>
      </c>
      <c r="B396" s="62" t="s">
        <v>236</v>
      </c>
      <c r="C396" s="42" t="s">
        <v>77</v>
      </c>
      <c r="D396" s="43">
        <v>1256.54</v>
      </c>
      <c r="E396" s="43">
        <v>1198.8</v>
      </c>
      <c r="F396" s="43">
        <v>1129.22</v>
      </c>
      <c r="G396" s="43">
        <v>1123.71</v>
      </c>
      <c r="H396" s="43">
        <v>1128.1199999999999</v>
      </c>
      <c r="I396" s="43">
        <v>1177.1199999999999</v>
      </c>
      <c r="J396" s="43">
        <v>1189.5</v>
      </c>
      <c r="K396" s="43">
        <v>1388.23</v>
      </c>
      <c r="L396" s="43">
        <v>1636.73</v>
      </c>
      <c r="M396" s="43">
        <v>1709.2</v>
      </c>
      <c r="N396" s="43">
        <v>1778.03</v>
      </c>
      <c r="O396" s="43">
        <v>1798.19</v>
      </c>
      <c r="P396" s="43">
        <v>1801.21</v>
      </c>
      <c r="Q396" s="43">
        <v>1803.34</v>
      </c>
      <c r="R396" s="43">
        <v>1772.32</v>
      </c>
      <c r="S396" s="43">
        <v>1781.09</v>
      </c>
      <c r="T396" s="43">
        <v>1832.05</v>
      </c>
      <c r="U396" s="43">
        <v>1893.94</v>
      </c>
      <c r="V396" s="43">
        <v>1898.91</v>
      </c>
      <c r="W396" s="43">
        <v>1827.87</v>
      </c>
      <c r="X396" s="43">
        <v>1821.01</v>
      </c>
      <c r="Y396" s="43">
        <v>1735.28</v>
      </c>
      <c r="Z396" s="43">
        <v>1666.86</v>
      </c>
      <c r="AA396" s="43">
        <v>1403.75</v>
      </c>
    </row>
    <row r="397" spans="1:27" ht="12.75" hidden="1" customHeight="1" outlineLevel="1" x14ac:dyDescent="0.2">
      <c r="A397" s="98" t="s">
        <v>2038</v>
      </c>
      <c r="B397" s="62" t="s">
        <v>88</v>
      </c>
      <c r="C397" s="42" t="s">
        <v>77</v>
      </c>
      <c r="D397" s="43">
        <f>$D$327</f>
        <v>2222.89</v>
      </c>
      <c r="E397" s="43">
        <f t="shared" ref="E397:AA397" si="229">$D$327</f>
        <v>2222.89</v>
      </c>
      <c r="F397" s="43">
        <f t="shared" si="229"/>
        <v>2222.89</v>
      </c>
      <c r="G397" s="43">
        <f t="shared" si="229"/>
        <v>2222.89</v>
      </c>
      <c r="H397" s="43">
        <f t="shared" si="229"/>
        <v>2222.89</v>
      </c>
      <c r="I397" s="43">
        <f t="shared" si="229"/>
        <v>2222.89</v>
      </c>
      <c r="J397" s="43">
        <f t="shared" si="229"/>
        <v>2222.89</v>
      </c>
      <c r="K397" s="43">
        <f t="shared" si="229"/>
        <v>2222.89</v>
      </c>
      <c r="L397" s="43">
        <f t="shared" si="229"/>
        <v>2222.89</v>
      </c>
      <c r="M397" s="43">
        <f t="shared" si="229"/>
        <v>2222.89</v>
      </c>
      <c r="N397" s="43">
        <f t="shared" si="229"/>
        <v>2222.89</v>
      </c>
      <c r="O397" s="43">
        <f t="shared" si="229"/>
        <v>2222.89</v>
      </c>
      <c r="P397" s="43">
        <f t="shared" si="229"/>
        <v>2222.89</v>
      </c>
      <c r="Q397" s="43">
        <f t="shared" si="229"/>
        <v>2222.89</v>
      </c>
      <c r="R397" s="43">
        <f t="shared" si="229"/>
        <v>2222.89</v>
      </c>
      <c r="S397" s="43">
        <f t="shared" si="229"/>
        <v>2222.89</v>
      </c>
      <c r="T397" s="43">
        <f t="shared" si="229"/>
        <v>2222.89</v>
      </c>
      <c r="U397" s="43">
        <f t="shared" si="229"/>
        <v>2222.89</v>
      </c>
      <c r="V397" s="43">
        <f t="shared" si="229"/>
        <v>2222.89</v>
      </c>
      <c r="W397" s="43">
        <f t="shared" si="229"/>
        <v>2222.89</v>
      </c>
      <c r="X397" s="43">
        <f t="shared" si="229"/>
        <v>2222.89</v>
      </c>
      <c r="Y397" s="43">
        <f t="shared" si="229"/>
        <v>2222.89</v>
      </c>
      <c r="Z397" s="43">
        <f t="shared" si="229"/>
        <v>2222.89</v>
      </c>
      <c r="AA397" s="43">
        <f t="shared" si="229"/>
        <v>2222.89</v>
      </c>
    </row>
    <row r="398" spans="1:27" ht="12.75" hidden="1" customHeight="1" outlineLevel="1" x14ac:dyDescent="0.2">
      <c r="A398" s="98" t="s">
        <v>2039</v>
      </c>
      <c r="B398" s="62" t="s">
        <v>81</v>
      </c>
      <c r="C398" s="42" t="s">
        <v>77</v>
      </c>
      <c r="D398" s="43">
        <v>6.71</v>
      </c>
      <c r="E398" s="43">
        <v>6.71</v>
      </c>
      <c r="F398" s="43">
        <v>6.71</v>
      </c>
      <c r="G398" s="43">
        <v>6.71</v>
      </c>
      <c r="H398" s="43">
        <v>6.71</v>
      </c>
      <c r="I398" s="43">
        <v>6.71</v>
      </c>
      <c r="J398" s="43">
        <v>6.71</v>
      </c>
      <c r="K398" s="43">
        <v>6.71</v>
      </c>
      <c r="L398" s="43">
        <v>6.71</v>
      </c>
      <c r="M398" s="43">
        <v>6.71</v>
      </c>
      <c r="N398" s="43">
        <v>6.71</v>
      </c>
      <c r="O398" s="43">
        <v>6.71</v>
      </c>
      <c r="P398" s="43">
        <v>6.71</v>
      </c>
      <c r="Q398" s="43">
        <v>6.71</v>
      </c>
      <c r="R398" s="43">
        <v>6.71</v>
      </c>
      <c r="S398" s="43">
        <v>6.71</v>
      </c>
      <c r="T398" s="43">
        <v>6.71</v>
      </c>
      <c r="U398" s="43">
        <v>6.71</v>
      </c>
      <c r="V398" s="43">
        <v>6.71</v>
      </c>
      <c r="W398" s="43">
        <v>6.71</v>
      </c>
      <c r="X398" s="43">
        <v>6.71</v>
      </c>
      <c r="Y398" s="43">
        <v>6.71</v>
      </c>
      <c r="Z398" s="43">
        <v>6.71</v>
      </c>
      <c r="AA398" s="43">
        <v>6.71</v>
      </c>
    </row>
    <row r="399" spans="1:27" ht="12.75" hidden="1" customHeight="1" outlineLevel="1" x14ac:dyDescent="0.2">
      <c r="A399" s="98" t="s">
        <v>2040</v>
      </c>
      <c r="B399" s="62" t="s">
        <v>79</v>
      </c>
      <c r="C399" s="42" t="s">
        <v>77</v>
      </c>
      <c r="D399" s="43">
        <f>$D$11</f>
        <v>330.69</v>
      </c>
      <c r="E399" s="43">
        <f t="shared" ref="E399:AA399" si="230">$D$11</f>
        <v>330.69</v>
      </c>
      <c r="F399" s="43">
        <f t="shared" si="230"/>
        <v>330.69</v>
      </c>
      <c r="G399" s="43">
        <f t="shared" si="230"/>
        <v>330.69</v>
      </c>
      <c r="H399" s="43">
        <f t="shared" si="230"/>
        <v>330.69</v>
      </c>
      <c r="I399" s="43">
        <f t="shared" si="230"/>
        <v>330.69</v>
      </c>
      <c r="J399" s="43">
        <f t="shared" si="230"/>
        <v>330.69</v>
      </c>
      <c r="K399" s="43">
        <f t="shared" si="230"/>
        <v>330.69</v>
      </c>
      <c r="L399" s="43">
        <f t="shared" si="230"/>
        <v>330.69</v>
      </c>
      <c r="M399" s="43">
        <f t="shared" si="230"/>
        <v>330.69</v>
      </c>
      <c r="N399" s="43">
        <f t="shared" si="230"/>
        <v>330.69</v>
      </c>
      <c r="O399" s="43">
        <f t="shared" si="230"/>
        <v>330.69</v>
      </c>
      <c r="P399" s="43">
        <f t="shared" si="230"/>
        <v>330.69</v>
      </c>
      <c r="Q399" s="43">
        <f t="shared" si="230"/>
        <v>330.69</v>
      </c>
      <c r="R399" s="43">
        <f t="shared" si="230"/>
        <v>330.69</v>
      </c>
      <c r="S399" s="43">
        <f t="shared" si="230"/>
        <v>330.69</v>
      </c>
      <c r="T399" s="43">
        <f t="shared" si="230"/>
        <v>330.69</v>
      </c>
      <c r="U399" s="43">
        <f t="shared" si="230"/>
        <v>330.69</v>
      </c>
      <c r="V399" s="43">
        <f t="shared" si="230"/>
        <v>330.69</v>
      </c>
      <c r="W399" s="43">
        <f t="shared" si="230"/>
        <v>330.69</v>
      </c>
      <c r="X399" s="43">
        <f t="shared" si="230"/>
        <v>330.69</v>
      </c>
      <c r="Y399" s="43">
        <f t="shared" si="230"/>
        <v>330.69</v>
      </c>
      <c r="Z399" s="43">
        <f t="shared" si="230"/>
        <v>330.69</v>
      </c>
      <c r="AA399" s="43">
        <f t="shared" si="230"/>
        <v>330.69</v>
      </c>
    </row>
    <row r="400" spans="1:27" ht="12.75" customHeight="1" collapsed="1" x14ac:dyDescent="0.2">
      <c r="A400" s="97" t="s">
        <v>2041</v>
      </c>
      <c r="B400" s="27" t="str">
        <f>"16"&amp;"."&amp;$B$800&amp;"."&amp;$B$801</f>
        <v>16.01.2023</v>
      </c>
      <c r="C400" s="89" t="s">
        <v>74</v>
      </c>
      <c r="D400" s="90">
        <f>ROUND(((D401+D402+D404+D403)/1000),5)</f>
        <v>3.8125</v>
      </c>
      <c r="E400" s="90">
        <f>ROUND(((E401+E402+E404+E403)/1000),5)</f>
        <v>3.7530399999999999</v>
      </c>
      <c r="F400" s="90">
        <f>ROUND(((F401+F402+F404+F403)/1000),5)</f>
        <v>3.6907800000000002</v>
      </c>
      <c r="G400" s="90">
        <f t="shared" ref="G400:AA400" si="231">ROUND(((G401+G402+G404+G403)/1000),5)</f>
        <v>3.6817700000000002</v>
      </c>
      <c r="H400" s="90">
        <f t="shared" si="231"/>
        <v>3.7135099999999999</v>
      </c>
      <c r="I400" s="90">
        <f t="shared" si="231"/>
        <v>3.8069299999999999</v>
      </c>
      <c r="J400" s="90">
        <f t="shared" si="231"/>
        <v>4.0985699999999996</v>
      </c>
      <c r="K400" s="90">
        <f t="shared" si="231"/>
        <v>4.2694000000000001</v>
      </c>
      <c r="L400" s="90">
        <f t="shared" si="231"/>
        <v>4.4752599999999996</v>
      </c>
      <c r="M400" s="90">
        <f t="shared" si="231"/>
        <v>4.5177500000000004</v>
      </c>
      <c r="N400" s="90">
        <f t="shared" si="231"/>
        <v>4.5434099999999997</v>
      </c>
      <c r="O400" s="90">
        <f t="shared" si="231"/>
        <v>4.5551500000000003</v>
      </c>
      <c r="P400" s="90">
        <f t="shared" si="231"/>
        <v>4.5563599999999997</v>
      </c>
      <c r="Q400" s="90">
        <f t="shared" si="231"/>
        <v>4.5702600000000002</v>
      </c>
      <c r="R400" s="90">
        <f t="shared" si="231"/>
        <v>4.5273899999999996</v>
      </c>
      <c r="S400" s="90">
        <f t="shared" si="231"/>
        <v>4.5227399999999998</v>
      </c>
      <c r="T400" s="90">
        <f t="shared" si="231"/>
        <v>4.5512199999999998</v>
      </c>
      <c r="U400" s="90">
        <f t="shared" si="231"/>
        <v>4.5883200000000004</v>
      </c>
      <c r="V400" s="90">
        <f t="shared" si="231"/>
        <v>4.508</v>
      </c>
      <c r="W400" s="90">
        <f t="shared" si="231"/>
        <v>4.5358599999999996</v>
      </c>
      <c r="X400" s="90">
        <f t="shared" si="231"/>
        <v>4.4432900000000002</v>
      </c>
      <c r="Y400" s="90">
        <f t="shared" si="231"/>
        <v>4.3258900000000002</v>
      </c>
      <c r="Z400" s="90">
        <f t="shared" si="231"/>
        <v>4.1886099999999997</v>
      </c>
      <c r="AA400" s="90">
        <f t="shared" si="231"/>
        <v>3.8186900000000001</v>
      </c>
    </row>
    <row r="401" spans="1:27" ht="12.75" hidden="1" customHeight="1" outlineLevel="1" x14ac:dyDescent="0.2">
      <c r="A401" s="98" t="s">
        <v>2042</v>
      </c>
      <c r="B401" s="62" t="s">
        <v>236</v>
      </c>
      <c r="C401" s="42" t="s">
        <v>77</v>
      </c>
      <c r="D401" s="43">
        <v>1252.21</v>
      </c>
      <c r="E401" s="43">
        <v>1192.75</v>
      </c>
      <c r="F401" s="43">
        <v>1130.49</v>
      </c>
      <c r="G401" s="43">
        <v>1121.48</v>
      </c>
      <c r="H401" s="43">
        <v>1153.22</v>
      </c>
      <c r="I401" s="43">
        <v>1246.6400000000001</v>
      </c>
      <c r="J401" s="43">
        <v>1538.28</v>
      </c>
      <c r="K401" s="43">
        <v>1709.11</v>
      </c>
      <c r="L401" s="43">
        <v>1914.97</v>
      </c>
      <c r="M401" s="43">
        <v>1957.46</v>
      </c>
      <c r="N401" s="43">
        <v>1983.12</v>
      </c>
      <c r="O401" s="43">
        <v>1994.86</v>
      </c>
      <c r="P401" s="43">
        <v>1996.07</v>
      </c>
      <c r="Q401" s="43">
        <v>2009.97</v>
      </c>
      <c r="R401" s="43">
        <v>1967.1</v>
      </c>
      <c r="S401" s="43">
        <v>1962.45</v>
      </c>
      <c r="T401" s="43">
        <v>1990.93</v>
      </c>
      <c r="U401" s="43">
        <v>2028.03</v>
      </c>
      <c r="V401" s="43">
        <v>1947.71</v>
      </c>
      <c r="W401" s="43">
        <v>1975.57</v>
      </c>
      <c r="X401" s="43">
        <v>1883</v>
      </c>
      <c r="Y401" s="43">
        <v>1765.6</v>
      </c>
      <c r="Z401" s="43">
        <v>1628.32</v>
      </c>
      <c r="AA401" s="43">
        <v>1258.4000000000001</v>
      </c>
    </row>
    <row r="402" spans="1:27" ht="12.75" hidden="1" customHeight="1" outlineLevel="1" x14ac:dyDescent="0.2">
      <c r="A402" s="98" t="s">
        <v>2043</v>
      </c>
      <c r="B402" s="62" t="s">
        <v>88</v>
      </c>
      <c r="C402" s="42" t="s">
        <v>77</v>
      </c>
      <c r="D402" s="43">
        <f>$D$327</f>
        <v>2222.89</v>
      </c>
      <c r="E402" s="43">
        <f t="shared" ref="E402:AA402" si="232">$D$327</f>
        <v>2222.89</v>
      </c>
      <c r="F402" s="43">
        <f t="shared" si="232"/>
        <v>2222.89</v>
      </c>
      <c r="G402" s="43">
        <f t="shared" si="232"/>
        <v>2222.89</v>
      </c>
      <c r="H402" s="43">
        <f t="shared" si="232"/>
        <v>2222.89</v>
      </c>
      <c r="I402" s="43">
        <f t="shared" si="232"/>
        <v>2222.89</v>
      </c>
      <c r="J402" s="43">
        <f t="shared" si="232"/>
        <v>2222.89</v>
      </c>
      <c r="K402" s="43">
        <f t="shared" si="232"/>
        <v>2222.89</v>
      </c>
      <c r="L402" s="43">
        <f t="shared" si="232"/>
        <v>2222.89</v>
      </c>
      <c r="M402" s="43">
        <f t="shared" si="232"/>
        <v>2222.89</v>
      </c>
      <c r="N402" s="43">
        <f t="shared" si="232"/>
        <v>2222.89</v>
      </c>
      <c r="O402" s="43">
        <f t="shared" si="232"/>
        <v>2222.89</v>
      </c>
      <c r="P402" s="43">
        <f t="shared" si="232"/>
        <v>2222.89</v>
      </c>
      <c r="Q402" s="43">
        <f t="shared" si="232"/>
        <v>2222.89</v>
      </c>
      <c r="R402" s="43">
        <f t="shared" si="232"/>
        <v>2222.89</v>
      </c>
      <c r="S402" s="43">
        <f t="shared" si="232"/>
        <v>2222.89</v>
      </c>
      <c r="T402" s="43">
        <f t="shared" si="232"/>
        <v>2222.89</v>
      </c>
      <c r="U402" s="43">
        <f t="shared" si="232"/>
        <v>2222.89</v>
      </c>
      <c r="V402" s="43">
        <f t="shared" si="232"/>
        <v>2222.89</v>
      </c>
      <c r="W402" s="43">
        <f t="shared" si="232"/>
        <v>2222.89</v>
      </c>
      <c r="X402" s="43">
        <f t="shared" si="232"/>
        <v>2222.89</v>
      </c>
      <c r="Y402" s="43">
        <f t="shared" si="232"/>
        <v>2222.89</v>
      </c>
      <c r="Z402" s="43">
        <f t="shared" si="232"/>
        <v>2222.89</v>
      </c>
      <c r="AA402" s="43">
        <f t="shared" si="232"/>
        <v>2222.89</v>
      </c>
    </row>
    <row r="403" spans="1:27" ht="12.75" hidden="1" customHeight="1" outlineLevel="1" x14ac:dyDescent="0.2">
      <c r="A403" s="98" t="s">
        <v>2044</v>
      </c>
      <c r="B403" s="62" t="s">
        <v>81</v>
      </c>
      <c r="C403" s="42" t="s">
        <v>77</v>
      </c>
      <c r="D403" s="43">
        <v>6.71</v>
      </c>
      <c r="E403" s="43">
        <v>6.71</v>
      </c>
      <c r="F403" s="43">
        <v>6.71</v>
      </c>
      <c r="G403" s="43">
        <v>6.71</v>
      </c>
      <c r="H403" s="43">
        <v>6.71</v>
      </c>
      <c r="I403" s="43">
        <v>6.71</v>
      </c>
      <c r="J403" s="43">
        <v>6.71</v>
      </c>
      <c r="K403" s="43">
        <v>6.71</v>
      </c>
      <c r="L403" s="43">
        <v>6.71</v>
      </c>
      <c r="M403" s="43">
        <v>6.71</v>
      </c>
      <c r="N403" s="43">
        <v>6.71</v>
      </c>
      <c r="O403" s="43">
        <v>6.71</v>
      </c>
      <c r="P403" s="43">
        <v>6.71</v>
      </c>
      <c r="Q403" s="43">
        <v>6.71</v>
      </c>
      <c r="R403" s="43">
        <v>6.71</v>
      </c>
      <c r="S403" s="43">
        <v>6.71</v>
      </c>
      <c r="T403" s="43">
        <v>6.71</v>
      </c>
      <c r="U403" s="43">
        <v>6.71</v>
      </c>
      <c r="V403" s="43">
        <v>6.71</v>
      </c>
      <c r="W403" s="43">
        <v>6.71</v>
      </c>
      <c r="X403" s="43">
        <v>6.71</v>
      </c>
      <c r="Y403" s="43">
        <v>6.71</v>
      </c>
      <c r="Z403" s="43">
        <v>6.71</v>
      </c>
      <c r="AA403" s="43">
        <v>6.71</v>
      </c>
    </row>
    <row r="404" spans="1:27" ht="12.75" hidden="1" customHeight="1" outlineLevel="1" x14ac:dyDescent="0.2">
      <c r="A404" s="98" t="s">
        <v>2045</v>
      </c>
      <c r="B404" s="62" t="s">
        <v>79</v>
      </c>
      <c r="C404" s="42" t="s">
        <v>77</v>
      </c>
      <c r="D404" s="43">
        <f>$D$11</f>
        <v>330.69</v>
      </c>
      <c r="E404" s="43">
        <f t="shared" ref="E404:AA404" si="233">$D$11</f>
        <v>330.69</v>
      </c>
      <c r="F404" s="43">
        <f t="shared" si="233"/>
        <v>330.69</v>
      </c>
      <c r="G404" s="43">
        <f t="shared" si="233"/>
        <v>330.69</v>
      </c>
      <c r="H404" s="43">
        <f t="shared" si="233"/>
        <v>330.69</v>
      </c>
      <c r="I404" s="43">
        <f t="shared" si="233"/>
        <v>330.69</v>
      </c>
      <c r="J404" s="43">
        <f t="shared" si="233"/>
        <v>330.69</v>
      </c>
      <c r="K404" s="43">
        <f t="shared" si="233"/>
        <v>330.69</v>
      </c>
      <c r="L404" s="43">
        <f t="shared" si="233"/>
        <v>330.69</v>
      </c>
      <c r="M404" s="43">
        <f t="shared" si="233"/>
        <v>330.69</v>
      </c>
      <c r="N404" s="43">
        <f t="shared" si="233"/>
        <v>330.69</v>
      </c>
      <c r="O404" s="43">
        <f t="shared" si="233"/>
        <v>330.69</v>
      </c>
      <c r="P404" s="43">
        <f t="shared" si="233"/>
        <v>330.69</v>
      </c>
      <c r="Q404" s="43">
        <f t="shared" si="233"/>
        <v>330.69</v>
      </c>
      <c r="R404" s="43">
        <f t="shared" si="233"/>
        <v>330.69</v>
      </c>
      <c r="S404" s="43">
        <f t="shared" si="233"/>
        <v>330.69</v>
      </c>
      <c r="T404" s="43">
        <f t="shared" si="233"/>
        <v>330.69</v>
      </c>
      <c r="U404" s="43">
        <f t="shared" si="233"/>
        <v>330.69</v>
      </c>
      <c r="V404" s="43">
        <f t="shared" si="233"/>
        <v>330.69</v>
      </c>
      <c r="W404" s="43">
        <f t="shared" si="233"/>
        <v>330.69</v>
      </c>
      <c r="X404" s="43">
        <f t="shared" si="233"/>
        <v>330.69</v>
      </c>
      <c r="Y404" s="43">
        <f t="shared" si="233"/>
        <v>330.69</v>
      </c>
      <c r="Z404" s="43">
        <f t="shared" si="233"/>
        <v>330.69</v>
      </c>
      <c r="AA404" s="43">
        <f t="shared" si="233"/>
        <v>330.69</v>
      </c>
    </row>
    <row r="405" spans="1:27" ht="12.75" customHeight="1" collapsed="1" x14ac:dyDescent="0.2">
      <c r="A405" s="97" t="s">
        <v>2046</v>
      </c>
      <c r="B405" s="27" t="str">
        <f>"17"&amp;"."&amp;$B$800&amp;"."&amp;$B$801</f>
        <v>17.01.2023</v>
      </c>
      <c r="C405" s="89" t="s">
        <v>74</v>
      </c>
      <c r="D405" s="90">
        <f>ROUND(((D406+D407+D409+D408)/1000),5)</f>
        <v>3.6567500000000002</v>
      </c>
      <c r="E405" s="90">
        <f>ROUND(((E406+E407+E409+E408)/1000),5)</f>
        <v>3.6242800000000002</v>
      </c>
      <c r="F405" s="90">
        <f>ROUND(((F406+F407+F409+F408)/1000),5)</f>
        <v>3.61009</v>
      </c>
      <c r="G405" s="90">
        <f t="shared" ref="G405:AA405" si="234">ROUND(((G406+G407+G409+G408)/1000),5)</f>
        <v>3.6078899999999998</v>
      </c>
      <c r="H405" s="90">
        <f t="shared" si="234"/>
        <v>3.6230500000000001</v>
      </c>
      <c r="I405" s="90">
        <f t="shared" si="234"/>
        <v>3.6753200000000001</v>
      </c>
      <c r="J405" s="90">
        <f t="shared" si="234"/>
        <v>3.8847200000000002</v>
      </c>
      <c r="K405" s="90">
        <f t="shared" si="234"/>
        <v>4.2248900000000003</v>
      </c>
      <c r="L405" s="90">
        <f t="shared" si="234"/>
        <v>4.27569</v>
      </c>
      <c r="M405" s="90">
        <f t="shared" si="234"/>
        <v>4.3301699999999999</v>
      </c>
      <c r="N405" s="90">
        <f t="shared" si="234"/>
        <v>4.3529200000000001</v>
      </c>
      <c r="O405" s="90">
        <f t="shared" si="234"/>
        <v>4.3763399999999999</v>
      </c>
      <c r="P405" s="90">
        <f t="shared" si="234"/>
        <v>4.3604700000000003</v>
      </c>
      <c r="Q405" s="90">
        <f t="shared" si="234"/>
        <v>4.3679899999999998</v>
      </c>
      <c r="R405" s="90">
        <f t="shared" si="234"/>
        <v>4.3280399999999997</v>
      </c>
      <c r="S405" s="90">
        <f t="shared" si="234"/>
        <v>4.3199800000000002</v>
      </c>
      <c r="T405" s="90">
        <f t="shared" si="234"/>
        <v>4.3663999999999996</v>
      </c>
      <c r="U405" s="90">
        <f t="shared" si="234"/>
        <v>4.4077299999999999</v>
      </c>
      <c r="V405" s="90">
        <f t="shared" si="234"/>
        <v>4.3880400000000002</v>
      </c>
      <c r="W405" s="90">
        <f t="shared" si="234"/>
        <v>4.3463099999999999</v>
      </c>
      <c r="X405" s="90">
        <f t="shared" si="234"/>
        <v>4.3322599999999998</v>
      </c>
      <c r="Y405" s="90">
        <f t="shared" si="234"/>
        <v>4.2771999999999997</v>
      </c>
      <c r="Z405" s="90">
        <f t="shared" si="234"/>
        <v>4.05654</v>
      </c>
      <c r="AA405" s="90">
        <f t="shared" si="234"/>
        <v>3.7521300000000002</v>
      </c>
    </row>
    <row r="406" spans="1:27" ht="12.75" hidden="1" customHeight="1" outlineLevel="1" x14ac:dyDescent="0.2">
      <c r="A406" s="98" t="s">
        <v>2047</v>
      </c>
      <c r="B406" s="62" t="s">
        <v>236</v>
      </c>
      <c r="C406" s="42" t="s">
        <v>77</v>
      </c>
      <c r="D406" s="43">
        <v>1096.46</v>
      </c>
      <c r="E406" s="43">
        <v>1063.99</v>
      </c>
      <c r="F406" s="43">
        <v>1049.8</v>
      </c>
      <c r="G406" s="43">
        <v>1047.5999999999999</v>
      </c>
      <c r="H406" s="43">
        <v>1062.76</v>
      </c>
      <c r="I406" s="43">
        <v>1115.03</v>
      </c>
      <c r="J406" s="43">
        <v>1324.43</v>
      </c>
      <c r="K406" s="43">
        <v>1664.6</v>
      </c>
      <c r="L406" s="43">
        <v>1715.4</v>
      </c>
      <c r="M406" s="43">
        <v>1769.88</v>
      </c>
      <c r="N406" s="43">
        <v>1792.63</v>
      </c>
      <c r="O406" s="43">
        <v>1816.05</v>
      </c>
      <c r="P406" s="43">
        <v>1800.18</v>
      </c>
      <c r="Q406" s="43">
        <v>1807.7</v>
      </c>
      <c r="R406" s="43">
        <v>1767.75</v>
      </c>
      <c r="S406" s="43">
        <v>1759.69</v>
      </c>
      <c r="T406" s="43">
        <v>1806.11</v>
      </c>
      <c r="U406" s="43">
        <v>1847.44</v>
      </c>
      <c r="V406" s="43">
        <v>1827.75</v>
      </c>
      <c r="W406" s="43">
        <v>1786.02</v>
      </c>
      <c r="X406" s="43">
        <v>1771.97</v>
      </c>
      <c r="Y406" s="43">
        <v>1716.91</v>
      </c>
      <c r="Z406" s="43">
        <v>1496.25</v>
      </c>
      <c r="AA406" s="43">
        <v>1191.8399999999999</v>
      </c>
    </row>
    <row r="407" spans="1:27" ht="12.75" hidden="1" customHeight="1" outlineLevel="1" x14ac:dyDescent="0.2">
      <c r="A407" s="98" t="s">
        <v>2048</v>
      </c>
      <c r="B407" s="62" t="s">
        <v>88</v>
      </c>
      <c r="C407" s="42" t="s">
        <v>77</v>
      </c>
      <c r="D407" s="43">
        <f>$D$327</f>
        <v>2222.89</v>
      </c>
      <c r="E407" s="43">
        <f t="shared" ref="E407:AA407" si="235">$D$327</f>
        <v>2222.89</v>
      </c>
      <c r="F407" s="43">
        <f t="shared" si="235"/>
        <v>2222.89</v>
      </c>
      <c r="G407" s="43">
        <f t="shared" si="235"/>
        <v>2222.89</v>
      </c>
      <c r="H407" s="43">
        <f t="shared" si="235"/>
        <v>2222.89</v>
      </c>
      <c r="I407" s="43">
        <f t="shared" si="235"/>
        <v>2222.89</v>
      </c>
      <c r="J407" s="43">
        <f t="shared" si="235"/>
        <v>2222.89</v>
      </c>
      <c r="K407" s="43">
        <f t="shared" si="235"/>
        <v>2222.89</v>
      </c>
      <c r="L407" s="43">
        <f t="shared" si="235"/>
        <v>2222.89</v>
      </c>
      <c r="M407" s="43">
        <f t="shared" si="235"/>
        <v>2222.89</v>
      </c>
      <c r="N407" s="43">
        <f t="shared" si="235"/>
        <v>2222.89</v>
      </c>
      <c r="O407" s="43">
        <f t="shared" si="235"/>
        <v>2222.89</v>
      </c>
      <c r="P407" s="43">
        <f t="shared" si="235"/>
        <v>2222.89</v>
      </c>
      <c r="Q407" s="43">
        <f t="shared" si="235"/>
        <v>2222.89</v>
      </c>
      <c r="R407" s="43">
        <f t="shared" si="235"/>
        <v>2222.89</v>
      </c>
      <c r="S407" s="43">
        <f t="shared" si="235"/>
        <v>2222.89</v>
      </c>
      <c r="T407" s="43">
        <f t="shared" si="235"/>
        <v>2222.89</v>
      </c>
      <c r="U407" s="43">
        <f t="shared" si="235"/>
        <v>2222.89</v>
      </c>
      <c r="V407" s="43">
        <f t="shared" si="235"/>
        <v>2222.89</v>
      </c>
      <c r="W407" s="43">
        <f t="shared" si="235"/>
        <v>2222.89</v>
      </c>
      <c r="X407" s="43">
        <f t="shared" si="235"/>
        <v>2222.89</v>
      </c>
      <c r="Y407" s="43">
        <f t="shared" si="235"/>
        <v>2222.89</v>
      </c>
      <c r="Z407" s="43">
        <f t="shared" si="235"/>
        <v>2222.89</v>
      </c>
      <c r="AA407" s="43">
        <f t="shared" si="235"/>
        <v>2222.89</v>
      </c>
    </row>
    <row r="408" spans="1:27" ht="12.75" hidden="1" customHeight="1" outlineLevel="1" x14ac:dyDescent="0.2">
      <c r="A408" s="98" t="s">
        <v>2049</v>
      </c>
      <c r="B408" s="62" t="s">
        <v>81</v>
      </c>
      <c r="C408" s="42" t="s">
        <v>77</v>
      </c>
      <c r="D408" s="43">
        <v>6.71</v>
      </c>
      <c r="E408" s="43">
        <v>6.71</v>
      </c>
      <c r="F408" s="43">
        <v>6.71</v>
      </c>
      <c r="G408" s="43">
        <v>6.71</v>
      </c>
      <c r="H408" s="43">
        <v>6.71</v>
      </c>
      <c r="I408" s="43">
        <v>6.71</v>
      </c>
      <c r="J408" s="43">
        <v>6.71</v>
      </c>
      <c r="K408" s="43">
        <v>6.71</v>
      </c>
      <c r="L408" s="43">
        <v>6.71</v>
      </c>
      <c r="M408" s="43">
        <v>6.71</v>
      </c>
      <c r="N408" s="43">
        <v>6.71</v>
      </c>
      <c r="O408" s="43">
        <v>6.71</v>
      </c>
      <c r="P408" s="43">
        <v>6.71</v>
      </c>
      <c r="Q408" s="43">
        <v>6.71</v>
      </c>
      <c r="R408" s="43">
        <v>6.71</v>
      </c>
      <c r="S408" s="43">
        <v>6.71</v>
      </c>
      <c r="T408" s="43">
        <v>6.71</v>
      </c>
      <c r="U408" s="43">
        <v>6.71</v>
      </c>
      <c r="V408" s="43">
        <v>6.71</v>
      </c>
      <c r="W408" s="43">
        <v>6.71</v>
      </c>
      <c r="X408" s="43">
        <v>6.71</v>
      </c>
      <c r="Y408" s="43">
        <v>6.71</v>
      </c>
      <c r="Z408" s="43">
        <v>6.71</v>
      </c>
      <c r="AA408" s="43">
        <v>6.71</v>
      </c>
    </row>
    <row r="409" spans="1:27" ht="12.75" hidden="1" customHeight="1" outlineLevel="1" x14ac:dyDescent="0.2">
      <c r="A409" s="98" t="s">
        <v>2050</v>
      </c>
      <c r="B409" s="62" t="s">
        <v>79</v>
      </c>
      <c r="C409" s="42" t="s">
        <v>77</v>
      </c>
      <c r="D409" s="43">
        <f>$D$11</f>
        <v>330.69</v>
      </c>
      <c r="E409" s="43">
        <f t="shared" ref="E409:AA409" si="236">$D$11</f>
        <v>330.69</v>
      </c>
      <c r="F409" s="43">
        <f t="shared" si="236"/>
        <v>330.69</v>
      </c>
      <c r="G409" s="43">
        <f t="shared" si="236"/>
        <v>330.69</v>
      </c>
      <c r="H409" s="43">
        <f t="shared" si="236"/>
        <v>330.69</v>
      </c>
      <c r="I409" s="43">
        <f t="shared" si="236"/>
        <v>330.69</v>
      </c>
      <c r="J409" s="43">
        <f t="shared" si="236"/>
        <v>330.69</v>
      </c>
      <c r="K409" s="43">
        <f t="shared" si="236"/>
        <v>330.69</v>
      </c>
      <c r="L409" s="43">
        <f t="shared" si="236"/>
        <v>330.69</v>
      </c>
      <c r="M409" s="43">
        <f t="shared" si="236"/>
        <v>330.69</v>
      </c>
      <c r="N409" s="43">
        <f t="shared" si="236"/>
        <v>330.69</v>
      </c>
      <c r="O409" s="43">
        <f t="shared" si="236"/>
        <v>330.69</v>
      </c>
      <c r="P409" s="43">
        <f t="shared" si="236"/>
        <v>330.69</v>
      </c>
      <c r="Q409" s="43">
        <f t="shared" si="236"/>
        <v>330.69</v>
      </c>
      <c r="R409" s="43">
        <f t="shared" si="236"/>
        <v>330.69</v>
      </c>
      <c r="S409" s="43">
        <f t="shared" si="236"/>
        <v>330.69</v>
      </c>
      <c r="T409" s="43">
        <f t="shared" si="236"/>
        <v>330.69</v>
      </c>
      <c r="U409" s="43">
        <f t="shared" si="236"/>
        <v>330.69</v>
      </c>
      <c r="V409" s="43">
        <f t="shared" si="236"/>
        <v>330.69</v>
      </c>
      <c r="W409" s="43">
        <f t="shared" si="236"/>
        <v>330.69</v>
      </c>
      <c r="X409" s="43">
        <f t="shared" si="236"/>
        <v>330.69</v>
      </c>
      <c r="Y409" s="43">
        <f t="shared" si="236"/>
        <v>330.69</v>
      </c>
      <c r="Z409" s="43">
        <f t="shared" si="236"/>
        <v>330.69</v>
      </c>
      <c r="AA409" s="43">
        <f t="shared" si="236"/>
        <v>330.69</v>
      </c>
    </row>
    <row r="410" spans="1:27" ht="12.75" customHeight="1" collapsed="1" x14ac:dyDescent="0.2">
      <c r="A410" s="97" t="s">
        <v>2051</v>
      </c>
      <c r="B410" s="27" t="str">
        <f>"18"&amp;"."&amp;$B$800&amp;"."&amp;$B$801</f>
        <v>18.01.2023</v>
      </c>
      <c r="C410" s="89" t="s">
        <v>74</v>
      </c>
      <c r="D410" s="90">
        <f>ROUND(((D411+D412+D414+D413)/1000),5)</f>
        <v>3.6944499999999998</v>
      </c>
      <c r="E410" s="90">
        <f>ROUND(((E411+E412+E414+E413)/1000),5)</f>
        <v>3.6608000000000001</v>
      </c>
      <c r="F410" s="90">
        <f>ROUND(((F411+F412+F414+F413)/1000),5)</f>
        <v>3.6399699999999999</v>
      </c>
      <c r="G410" s="90">
        <f t="shared" ref="G410:AA410" si="237">ROUND(((G411+G412+G414+G413)/1000),5)</f>
        <v>3.6388099999999999</v>
      </c>
      <c r="H410" s="90">
        <f t="shared" si="237"/>
        <v>3.6648499999999999</v>
      </c>
      <c r="I410" s="90">
        <f t="shared" si="237"/>
        <v>3.72559</v>
      </c>
      <c r="J410" s="90">
        <f t="shared" si="237"/>
        <v>4.0267299999999997</v>
      </c>
      <c r="K410" s="90">
        <f t="shared" si="237"/>
        <v>4.2409800000000004</v>
      </c>
      <c r="L410" s="90">
        <f t="shared" si="237"/>
        <v>4.3519800000000002</v>
      </c>
      <c r="M410" s="90">
        <f t="shared" si="237"/>
        <v>4.3857600000000003</v>
      </c>
      <c r="N410" s="90">
        <f t="shared" si="237"/>
        <v>4.4044299999999996</v>
      </c>
      <c r="O410" s="90">
        <f t="shared" si="237"/>
        <v>4.4366099999999999</v>
      </c>
      <c r="P410" s="90">
        <f t="shared" si="237"/>
        <v>4.4151899999999999</v>
      </c>
      <c r="Q410" s="90">
        <f t="shared" si="237"/>
        <v>4.4248799999999999</v>
      </c>
      <c r="R410" s="90">
        <f t="shared" si="237"/>
        <v>4.4279799999999998</v>
      </c>
      <c r="S410" s="90">
        <f t="shared" si="237"/>
        <v>4.38856</v>
      </c>
      <c r="T410" s="90">
        <f t="shared" si="237"/>
        <v>4.42753</v>
      </c>
      <c r="U410" s="90">
        <f t="shared" si="237"/>
        <v>4.4356600000000004</v>
      </c>
      <c r="V410" s="90">
        <f t="shared" si="237"/>
        <v>4.4303499999999998</v>
      </c>
      <c r="W410" s="90">
        <f t="shared" si="237"/>
        <v>4.4001000000000001</v>
      </c>
      <c r="X410" s="90">
        <f t="shared" si="237"/>
        <v>4.3457499999999998</v>
      </c>
      <c r="Y410" s="90">
        <f t="shared" si="237"/>
        <v>4.2610700000000001</v>
      </c>
      <c r="Z410" s="90">
        <f t="shared" si="237"/>
        <v>4.0287699999999997</v>
      </c>
      <c r="AA410" s="90">
        <f t="shared" si="237"/>
        <v>3.7051500000000002</v>
      </c>
    </row>
    <row r="411" spans="1:27" ht="12.75" hidden="1" customHeight="1" outlineLevel="1" x14ac:dyDescent="0.2">
      <c r="A411" s="98" t="s">
        <v>2052</v>
      </c>
      <c r="B411" s="62" t="s">
        <v>236</v>
      </c>
      <c r="C411" s="42" t="s">
        <v>77</v>
      </c>
      <c r="D411" s="43">
        <v>1134.1600000000001</v>
      </c>
      <c r="E411" s="43">
        <v>1100.51</v>
      </c>
      <c r="F411" s="43">
        <v>1079.68</v>
      </c>
      <c r="G411" s="43">
        <v>1078.52</v>
      </c>
      <c r="H411" s="43">
        <v>1104.56</v>
      </c>
      <c r="I411" s="43">
        <v>1165.3</v>
      </c>
      <c r="J411" s="43">
        <v>1466.44</v>
      </c>
      <c r="K411" s="43">
        <v>1680.69</v>
      </c>
      <c r="L411" s="43">
        <v>1791.69</v>
      </c>
      <c r="M411" s="43">
        <v>1825.47</v>
      </c>
      <c r="N411" s="43">
        <v>1844.14</v>
      </c>
      <c r="O411" s="43">
        <v>1876.32</v>
      </c>
      <c r="P411" s="43">
        <v>1854.9</v>
      </c>
      <c r="Q411" s="43">
        <v>1864.59</v>
      </c>
      <c r="R411" s="43">
        <v>1867.69</v>
      </c>
      <c r="S411" s="43">
        <v>1828.27</v>
      </c>
      <c r="T411" s="43">
        <v>1867.24</v>
      </c>
      <c r="U411" s="43">
        <v>1875.37</v>
      </c>
      <c r="V411" s="43">
        <v>1870.06</v>
      </c>
      <c r="W411" s="43">
        <v>1839.81</v>
      </c>
      <c r="X411" s="43">
        <v>1785.46</v>
      </c>
      <c r="Y411" s="43">
        <v>1700.78</v>
      </c>
      <c r="Z411" s="43">
        <v>1468.48</v>
      </c>
      <c r="AA411" s="43">
        <v>1144.8599999999999</v>
      </c>
    </row>
    <row r="412" spans="1:27" ht="12.75" hidden="1" customHeight="1" outlineLevel="1" x14ac:dyDescent="0.2">
      <c r="A412" s="98" t="s">
        <v>2053</v>
      </c>
      <c r="B412" s="62" t="s">
        <v>88</v>
      </c>
      <c r="C412" s="42" t="s">
        <v>77</v>
      </c>
      <c r="D412" s="43">
        <f>$D$327</f>
        <v>2222.89</v>
      </c>
      <c r="E412" s="43">
        <f t="shared" ref="E412:AA412" si="238">$D$327</f>
        <v>2222.89</v>
      </c>
      <c r="F412" s="43">
        <f t="shared" si="238"/>
        <v>2222.89</v>
      </c>
      <c r="G412" s="43">
        <f t="shared" si="238"/>
        <v>2222.89</v>
      </c>
      <c r="H412" s="43">
        <f t="shared" si="238"/>
        <v>2222.89</v>
      </c>
      <c r="I412" s="43">
        <f t="shared" si="238"/>
        <v>2222.89</v>
      </c>
      <c r="J412" s="43">
        <f t="shared" si="238"/>
        <v>2222.89</v>
      </c>
      <c r="K412" s="43">
        <f t="shared" si="238"/>
        <v>2222.89</v>
      </c>
      <c r="L412" s="43">
        <f t="shared" si="238"/>
        <v>2222.89</v>
      </c>
      <c r="M412" s="43">
        <f t="shared" si="238"/>
        <v>2222.89</v>
      </c>
      <c r="N412" s="43">
        <f t="shared" si="238"/>
        <v>2222.89</v>
      </c>
      <c r="O412" s="43">
        <f t="shared" si="238"/>
        <v>2222.89</v>
      </c>
      <c r="P412" s="43">
        <f t="shared" si="238"/>
        <v>2222.89</v>
      </c>
      <c r="Q412" s="43">
        <f t="shared" si="238"/>
        <v>2222.89</v>
      </c>
      <c r="R412" s="43">
        <f t="shared" si="238"/>
        <v>2222.89</v>
      </c>
      <c r="S412" s="43">
        <f t="shared" si="238"/>
        <v>2222.89</v>
      </c>
      <c r="T412" s="43">
        <f t="shared" si="238"/>
        <v>2222.89</v>
      </c>
      <c r="U412" s="43">
        <f t="shared" si="238"/>
        <v>2222.89</v>
      </c>
      <c r="V412" s="43">
        <f t="shared" si="238"/>
        <v>2222.89</v>
      </c>
      <c r="W412" s="43">
        <f t="shared" si="238"/>
        <v>2222.89</v>
      </c>
      <c r="X412" s="43">
        <f t="shared" si="238"/>
        <v>2222.89</v>
      </c>
      <c r="Y412" s="43">
        <f t="shared" si="238"/>
        <v>2222.89</v>
      </c>
      <c r="Z412" s="43">
        <f t="shared" si="238"/>
        <v>2222.89</v>
      </c>
      <c r="AA412" s="43">
        <f t="shared" si="238"/>
        <v>2222.89</v>
      </c>
    </row>
    <row r="413" spans="1:27" ht="12.75" hidden="1" customHeight="1" outlineLevel="1" x14ac:dyDescent="0.2">
      <c r="A413" s="98" t="s">
        <v>2054</v>
      </c>
      <c r="B413" s="62" t="s">
        <v>81</v>
      </c>
      <c r="C413" s="42" t="s">
        <v>77</v>
      </c>
      <c r="D413" s="43">
        <v>6.71</v>
      </c>
      <c r="E413" s="43">
        <v>6.71</v>
      </c>
      <c r="F413" s="43">
        <v>6.71</v>
      </c>
      <c r="G413" s="43">
        <v>6.71</v>
      </c>
      <c r="H413" s="43">
        <v>6.71</v>
      </c>
      <c r="I413" s="43">
        <v>6.71</v>
      </c>
      <c r="J413" s="43">
        <v>6.71</v>
      </c>
      <c r="K413" s="43">
        <v>6.71</v>
      </c>
      <c r="L413" s="43">
        <v>6.71</v>
      </c>
      <c r="M413" s="43">
        <v>6.71</v>
      </c>
      <c r="N413" s="43">
        <v>6.71</v>
      </c>
      <c r="O413" s="43">
        <v>6.71</v>
      </c>
      <c r="P413" s="43">
        <v>6.71</v>
      </c>
      <c r="Q413" s="43">
        <v>6.71</v>
      </c>
      <c r="R413" s="43">
        <v>6.71</v>
      </c>
      <c r="S413" s="43">
        <v>6.71</v>
      </c>
      <c r="T413" s="43">
        <v>6.71</v>
      </c>
      <c r="U413" s="43">
        <v>6.71</v>
      </c>
      <c r="V413" s="43">
        <v>6.71</v>
      </c>
      <c r="W413" s="43">
        <v>6.71</v>
      </c>
      <c r="X413" s="43">
        <v>6.71</v>
      </c>
      <c r="Y413" s="43">
        <v>6.71</v>
      </c>
      <c r="Z413" s="43">
        <v>6.71</v>
      </c>
      <c r="AA413" s="43">
        <v>6.71</v>
      </c>
    </row>
    <row r="414" spans="1:27" ht="12.75" hidden="1" customHeight="1" outlineLevel="1" x14ac:dyDescent="0.2">
      <c r="A414" s="98" t="s">
        <v>2055</v>
      </c>
      <c r="B414" s="62" t="s">
        <v>79</v>
      </c>
      <c r="C414" s="42" t="s">
        <v>77</v>
      </c>
      <c r="D414" s="43">
        <f>$D$11</f>
        <v>330.69</v>
      </c>
      <c r="E414" s="43">
        <f t="shared" ref="E414:AA414" si="239">$D$11</f>
        <v>330.69</v>
      </c>
      <c r="F414" s="43">
        <f t="shared" si="239"/>
        <v>330.69</v>
      </c>
      <c r="G414" s="43">
        <f t="shared" si="239"/>
        <v>330.69</v>
      </c>
      <c r="H414" s="43">
        <f t="shared" si="239"/>
        <v>330.69</v>
      </c>
      <c r="I414" s="43">
        <f t="shared" si="239"/>
        <v>330.69</v>
      </c>
      <c r="J414" s="43">
        <f t="shared" si="239"/>
        <v>330.69</v>
      </c>
      <c r="K414" s="43">
        <f t="shared" si="239"/>
        <v>330.69</v>
      </c>
      <c r="L414" s="43">
        <f t="shared" si="239"/>
        <v>330.69</v>
      </c>
      <c r="M414" s="43">
        <f t="shared" si="239"/>
        <v>330.69</v>
      </c>
      <c r="N414" s="43">
        <f t="shared" si="239"/>
        <v>330.69</v>
      </c>
      <c r="O414" s="43">
        <f t="shared" si="239"/>
        <v>330.69</v>
      </c>
      <c r="P414" s="43">
        <f t="shared" si="239"/>
        <v>330.69</v>
      </c>
      <c r="Q414" s="43">
        <f t="shared" si="239"/>
        <v>330.69</v>
      </c>
      <c r="R414" s="43">
        <f t="shared" si="239"/>
        <v>330.69</v>
      </c>
      <c r="S414" s="43">
        <f t="shared" si="239"/>
        <v>330.69</v>
      </c>
      <c r="T414" s="43">
        <f t="shared" si="239"/>
        <v>330.69</v>
      </c>
      <c r="U414" s="43">
        <f t="shared" si="239"/>
        <v>330.69</v>
      </c>
      <c r="V414" s="43">
        <f t="shared" si="239"/>
        <v>330.69</v>
      </c>
      <c r="W414" s="43">
        <f t="shared" si="239"/>
        <v>330.69</v>
      </c>
      <c r="X414" s="43">
        <f t="shared" si="239"/>
        <v>330.69</v>
      </c>
      <c r="Y414" s="43">
        <f t="shared" si="239"/>
        <v>330.69</v>
      </c>
      <c r="Z414" s="43">
        <f t="shared" si="239"/>
        <v>330.69</v>
      </c>
      <c r="AA414" s="43">
        <f t="shared" si="239"/>
        <v>330.69</v>
      </c>
    </row>
    <row r="415" spans="1:27" ht="12.75" customHeight="1" collapsed="1" x14ac:dyDescent="0.2">
      <c r="A415" s="97" t="s">
        <v>2056</v>
      </c>
      <c r="B415" s="27" t="str">
        <f>"19"&amp;"."&amp;$B$800&amp;"."&amp;$B$801</f>
        <v>19.01.2023</v>
      </c>
      <c r="C415" s="89" t="s">
        <v>74</v>
      </c>
      <c r="D415" s="90">
        <f>ROUND(((D416+D417+D419+D418)/1000),5)</f>
        <v>3.7054900000000002</v>
      </c>
      <c r="E415" s="90">
        <f>ROUND(((E416+E417+E419+E418)/1000),5)</f>
        <v>3.6698599999999999</v>
      </c>
      <c r="F415" s="90">
        <f>ROUND(((F416+F417+F419+F418)/1000),5)</f>
        <v>3.6414399999999998</v>
      </c>
      <c r="G415" s="90">
        <f t="shared" ref="G415:AA415" si="240">ROUND(((G416+G417+G419+G418)/1000),5)</f>
        <v>3.6415500000000001</v>
      </c>
      <c r="H415" s="90">
        <f t="shared" si="240"/>
        <v>3.6743100000000002</v>
      </c>
      <c r="I415" s="90">
        <f t="shared" si="240"/>
        <v>3.72851</v>
      </c>
      <c r="J415" s="90">
        <f t="shared" si="240"/>
        <v>4.1414600000000004</v>
      </c>
      <c r="K415" s="90">
        <f t="shared" si="240"/>
        <v>4.3215199999999996</v>
      </c>
      <c r="L415" s="90">
        <f t="shared" si="240"/>
        <v>4.4187399999999997</v>
      </c>
      <c r="M415" s="90">
        <f t="shared" si="240"/>
        <v>4.4388899999999998</v>
      </c>
      <c r="N415" s="90">
        <f t="shared" si="240"/>
        <v>4.4580299999999999</v>
      </c>
      <c r="O415" s="90">
        <f t="shared" si="240"/>
        <v>4.4889999999999999</v>
      </c>
      <c r="P415" s="90">
        <f t="shared" si="240"/>
        <v>4.4683799999999998</v>
      </c>
      <c r="Q415" s="90">
        <f t="shared" si="240"/>
        <v>4.4766700000000004</v>
      </c>
      <c r="R415" s="90">
        <f t="shared" si="240"/>
        <v>4.4810999999999996</v>
      </c>
      <c r="S415" s="90">
        <f t="shared" si="240"/>
        <v>4.4398</v>
      </c>
      <c r="T415" s="90">
        <f t="shared" si="240"/>
        <v>4.5209099999999998</v>
      </c>
      <c r="U415" s="90">
        <f t="shared" si="240"/>
        <v>4.54352</v>
      </c>
      <c r="V415" s="90">
        <f t="shared" si="240"/>
        <v>4.5272600000000001</v>
      </c>
      <c r="W415" s="90">
        <f t="shared" si="240"/>
        <v>4.4557700000000002</v>
      </c>
      <c r="X415" s="90">
        <f t="shared" si="240"/>
        <v>4.4166699999999999</v>
      </c>
      <c r="Y415" s="90">
        <f t="shared" si="240"/>
        <v>4.3507999999999996</v>
      </c>
      <c r="Z415" s="90">
        <f t="shared" si="240"/>
        <v>4.1450699999999996</v>
      </c>
      <c r="AA415" s="90">
        <f t="shared" si="240"/>
        <v>3.7239499999999999</v>
      </c>
    </row>
    <row r="416" spans="1:27" ht="12.75" hidden="1" customHeight="1" outlineLevel="1" x14ac:dyDescent="0.2">
      <c r="A416" s="98" t="s">
        <v>2057</v>
      </c>
      <c r="B416" s="62" t="s">
        <v>236</v>
      </c>
      <c r="C416" s="42" t="s">
        <v>77</v>
      </c>
      <c r="D416" s="43">
        <v>1145.2</v>
      </c>
      <c r="E416" s="43">
        <v>1109.57</v>
      </c>
      <c r="F416" s="43">
        <v>1081.1500000000001</v>
      </c>
      <c r="G416" s="43">
        <v>1081.26</v>
      </c>
      <c r="H416" s="43">
        <v>1114.02</v>
      </c>
      <c r="I416" s="43">
        <v>1168.22</v>
      </c>
      <c r="J416" s="43">
        <v>1581.17</v>
      </c>
      <c r="K416" s="43">
        <v>1761.23</v>
      </c>
      <c r="L416" s="43">
        <v>1858.45</v>
      </c>
      <c r="M416" s="43">
        <v>1878.6</v>
      </c>
      <c r="N416" s="43">
        <v>1897.74</v>
      </c>
      <c r="O416" s="43">
        <v>1928.71</v>
      </c>
      <c r="P416" s="43">
        <v>1908.09</v>
      </c>
      <c r="Q416" s="43">
        <v>1916.38</v>
      </c>
      <c r="R416" s="43">
        <v>1920.81</v>
      </c>
      <c r="S416" s="43">
        <v>1879.51</v>
      </c>
      <c r="T416" s="43">
        <v>1960.62</v>
      </c>
      <c r="U416" s="43">
        <v>1983.23</v>
      </c>
      <c r="V416" s="43">
        <v>1966.97</v>
      </c>
      <c r="W416" s="43">
        <v>1895.48</v>
      </c>
      <c r="X416" s="43">
        <v>1856.38</v>
      </c>
      <c r="Y416" s="43">
        <v>1790.51</v>
      </c>
      <c r="Z416" s="43">
        <v>1584.78</v>
      </c>
      <c r="AA416" s="43">
        <v>1163.6600000000001</v>
      </c>
    </row>
    <row r="417" spans="1:27" ht="12.75" hidden="1" customHeight="1" outlineLevel="1" x14ac:dyDescent="0.2">
      <c r="A417" s="98" t="s">
        <v>2058</v>
      </c>
      <c r="B417" s="62" t="s">
        <v>88</v>
      </c>
      <c r="C417" s="42" t="s">
        <v>77</v>
      </c>
      <c r="D417" s="43">
        <f>$D$327</f>
        <v>2222.89</v>
      </c>
      <c r="E417" s="43">
        <f t="shared" ref="E417:AA417" si="241">$D$327</f>
        <v>2222.89</v>
      </c>
      <c r="F417" s="43">
        <f t="shared" si="241"/>
        <v>2222.89</v>
      </c>
      <c r="G417" s="43">
        <f t="shared" si="241"/>
        <v>2222.89</v>
      </c>
      <c r="H417" s="43">
        <f t="shared" si="241"/>
        <v>2222.89</v>
      </c>
      <c r="I417" s="43">
        <f t="shared" si="241"/>
        <v>2222.89</v>
      </c>
      <c r="J417" s="43">
        <f t="shared" si="241"/>
        <v>2222.89</v>
      </c>
      <c r="K417" s="43">
        <f t="shared" si="241"/>
        <v>2222.89</v>
      </c>
      <c r="L417" s="43">
        <f t="shared" si="241"/>
        <v>2222.89</v>
      </c>
      <c r="M417" s="43">
        <f t="shared" si="241"/>
        <v>2222.89</v>
      </c>
      <c r="N417" s="43">
        <f t="shared" si="241"/>
        <v>2222.89</v>
      </c>
      <c r="O417" s="43">
        <f t="shared" si="241"/>
        <v>2222.89</v>
      </c>
      <c r="P417" s="43">
        <f t="shared" si="241"/>
        <v>2222.89</v>
      </c>
      <c r="Q417" s="43">
        <f t="shared" si="241"/>
        <v>2222.89</v>
      </c>
      <c r="R417" s="43">
        <f t="shared" si="241"/>
        <v>2222.89</v>
      </c>
      <c r="S417" s="43">
        <f t="shared" si="241"/>
        <v>2222.89</v>
      </c>
      <c r="T417" s="43">
        <f t="shared" si="241"/>
        <v>2222.89</v>
      </c>
      <c r="U417" s="43">
        <f t="shared" si="241"/>
        <v>2222.89</v>
      </c>
      <c r="V417" s="43">
        <f t="shared" si="241"/>
        <v>2222.89</v>
      </c>
      <c r="W417" s="43">
        <f t="shared" si="241"/>
        <v>2222.89</v>
      </c>
      <c r="X417" s="43">
        <f t="shared" si="241"/>
        <v>2222.89</v>
      </c>
      <c r="Y417" s="43">
        <f t="shared" si="241"/>
        <v>2222.89</v>
      </c>
      <c r="Z417" s="43">
        <f t="shared" si="241"/>
        <v>2222.89</v>
      </c>
      <c r="AA417" s="43">
        <f t="shared" si="241"/>
        <v>2222.89</v>
      </c>
    </row>
    <row r="418" spans="1:27" ht="12.75" hidden="1" customHeight="1" outlineLevel="1" x14ac:dyDescent="0.2">
      <c r="A418" s="98" t="s">
        <v>2059</v>
      </c>
      <c r="B418" s="62" t="s">
        <v>81</v>
      </c>
      <c r="C418" s="42" t="s">
        <v>77</v>
      </c>
      <c r="D418" s="110">
        <v>6.71</v>
      </c>
      <c r="E418" s="110">
        <v>6.71</v>
      </c>
      <c r="F418" s="110">
        <v>6.71</v>
      </c>
      <c r="G418" s="110">
        <v>6.71</v>
      </c>
      <c r="H418" s="110">
        <v>6.71</v>
      </c>
      <c r="I418" s="110">
        <v>6.71</v>
      </c>
      <c r="J418" s="110">
        <v>6.71</v>
      </c>
      <c r="K418" s="110">
        <v>6.71</v>
      </c>
      <c r="L418" s="110">
        <v>6.71</v>
      </c>
      <c r="M418" s="110">
        <v>6.71</v>
      </c>
      <c r="N418" s="110">
        <v>6.71</v>
      </c>
      <c r="O418" s="110">
        <v>6.71</v>
      </c>
      <c r="P418" s="110">
        <v>6.71</v>
      </c>
      <c r="Q418" s="110">
        <v>6.71</v>
      </c>
      <c r="R418" s="110">
        <v>6.71</v>
      </c>
      <c r="S418" s="110">
        <v>6.71</v>
      </c>
      <c r="T418" s="110">
        <v>6.71</v>
      </c>
      <c r="U418" s="110">
        <v>6.71</v>
      </c>
      <c r="V418" s="110">
        <v>6.71</v>
      </c>
      <c r="W418" s="110">
        <v>6.71</v>
      </c>
      <c r="X418" s="110">
        <v>6.71</v>
      </c>
      <c r="Y418" s="110">
        <v>6.71</v>
      </c>
      <c r="Z418" s="110">
        <v>6.71</v>
      </c>
      <c r="AA418" s="110">
        <v>6.71</v>
      </c>
    </row>
    <row r="419" spans="1:27" ht="12.75" hidden="1" customHeight="1" outlineLevel="1" x14ac:dyDescent="0.2">
      <c r="A419" s="98" t="s">
        <v>2060</v>
      </c>
      <c r="B419" s="62" t="s">
        <v>79</v>
      </c>
      <c r="C419" s="42" t="s">
        <v>77</v>
      </c>
      <c r="D419" s="43">
        <f>$D$11</f>
        <v>330.69</v>
      </c>
      <c r="E419" s="43">
        <f t="shared" ref="E419:AA419" si="242">$D$11</f>
        <v>330.69</v>
      </c>
      <c r="F419" s="43">
        <f t="shared" si="242"/>
        <v>330.69</v>
      </c>
      <c r="G419" s="43">
        <f t="shared" si="242"/>
        <v>330.69</v>
      </c>
      <c r="H419" s="43">
        <f t="shared" si="242"/>
        <v>330.69</v>
      </c>
      <c r="I419" s="43">
        <f t="shared" si="242"/>
        <v>330.69</v>
      </c>
      <c r="J419" s="43">
        <f t="shared" si="242"/>
        <v>330.69</v>
      </c>
      <c r="K419" s="43">
        <f t="shared" si="242"/>
        <v>330.69</v>
      </c>
      <c r="L419" s="43">
        <f t="shared" si="242"/>
        <v>330.69</v>
      </c>
      <c r="M419" s="43">
        <f t="shared" si="242"/>
        <v>330.69</v>
      </c>
      <c r="N419" s="43">
        <f t="shared" si="242"/>
        <v>330.69</v>
      </c>
      <c r="O419" s="43">
        <f t="shared" si="242"/>
        <v>330.69</v>
      </c>
      <c r="P419" s="43">
        <f t="shared" si="242"/>
        <v>330.69</v>
      </c>
      <c r="Q419" s="43">
        <f t="shared" si="242"/>
        <v>330.69</v>
      </c>
      <c r="R419" s="43">
        <f t="shared" si="242"/>
        <v>330.69</v>
      </c>
      <c r="S419" s="43">
        <f t="shared" si="242"/>
        <v>330.69</v>
      </c>
      <c r="T419" s="43">
        <f t="shared" si="242"/>
        <v>330.69</v>
      </c>
      <c r="U419" s="43">
        <f t="shared" si="242"/>
        <v>330.69</v>
      </c>
      <c r="V419" s="43">
        <f t="shared" si="242"/>
        <v>330.69</v>
      </c>
      <c r="W419" s="43">
        <f t="shared" si="242"/>
        <v>330.69</v>
      </c>
      <c r="X419" s="43">
        <f t="shared" si="242"/>
        <v>330.69</v>
      </c>
      <c r="Y419" s="43">
        <f t="shared" si="242"/>
        <v>330.69</v>
      </c>
      <c r="Z419" s="43">
        <f t="shared" si="242"/>
        <v>330.69</v>
      </c>
      <c r="AA419" s="43">
        <f t="shared" si="242"/>
        <v>330.69</v>
      </c>
    </row>
    <row r="420" spans="1:27" ht="12.75" customHeight="1" collapsed="1" x14ac:dyDescent="0.2">
      <c r="A420" s="97" t="s">
        <v>2061</v>
      </c>
      <c r="B420" s="27" t="str">
        <f>"20"&amp;"."&amp;$B$800&amp;"."&amp;$B$801</f>
        <v>20.01.2023</v>
      </c>
      <c r="C420" s="89" t="s">
        <v>74</v>
      </c>
      <c r="D420" s="90">
        <f>ROUND(((D421+D422+D424+D423)/1000),5)</f>
        <v>3.7042999999999999</v>
      </c>
      <c r="E420" s="90">
        <f>ROUND(((E421+E422+E424+E423)/1000),5)</f>
        <v>3.6709900000000002</v>
      </c>
      <c r="F420" s="90">
        <f>ROUND(((F421+F422+F424+F423)/1000),5)</f>
        <v>3.6347399999999999</v>
      </c>
      <c r="G420" s="90">
        <f t="shared" ref="G420:AA420" si="243">ROUND(((G421+G422+G424+G423)/1000),5)</f>
        <v>3.6227299999999998</v>
      </c>
      <c r="H420" s="90">
        <f t="shared" si="243"/>
        <v>3.6669700000000001</v>
      </c>
      <c r="I420" s="90">
        <f t="shared" si="243"/>
        <v>3.7187899999999998</v>
      </c>
      <c r="J420" s="90">
        <f t="shared" si="243"/>
        <v>4.0888400000000003</v>
      </c>
      <c r="K420" s="90">
        <f t="shared" si="243"/>
        <v>4.2785799999999998</v>
      </c>
      <c r="L420" s="90">
        <f t="shared" si="243"/>
        <v>4.3889699999999996</v>
      </c>
      <c r="M420" s="90">
        <f t="shared" si="243"/>
        <v>4.3996700000000004</v>
      </c>
      <c r="N420" s="90">
        <f t="shared" si="243"/>
        <v>4.4134200000000003</v>
      </c>
      <c r="O420" s="90">
        <f t="shared" si="243"/>
        <v>4.4344799999999998</v>
      </c>
      <c r="P420" s="90">
        <f t="shared" si="243"/>
        <v>4.4187700000000003</v>
      </c>
      <c r="Q420" s="90">
        <f t="shared" si="243"/>
        <v>4.4246499999999997</v>
      </c>
      <c r="R420" s="90">
        <f t="shared" si="243"/>
        <v>4.41974</v>
      </c>
      <c r="S420" s="90">
        <f t="shared" si="243"/>
        <v>4.39255</v>
      </c>
      <c r="T420" s="90">
        <f t="shared" si="243"/>
        <v>4.3933799999999996</v>
      </c>
      <c r="U420" s="90">
        <f t="shared" si="243"/>
        <v>4.39994</v>
      </c>
      <c r="V420" s="90">
        <f t="shared" si="243"/>
        <v>4.3959000000000001</v>
      </c>
      <c r="W420" s="90">
        <f t="shared" si="243"/>
        <v>4.4097600000000003</v>
      </c>
      <c r="X420" s="90">
        <f t="shared" si="243"/>
        <v>4.36686</v>
      </c>
      <c r="Y420" s="90">
        <f t="shared" si="243"/>
        <v>4.2863899999999999</v>
      </c>
      <c r="Z420" s="90">
        <f t="shared" si="243"/>
        <v>4.1040799999999997</v>
      </c>
      <c r="AA420" s="90">
        <f t="shared" si="243"/>
        <v>3.7274600000000002</v>
      </c>
    </row>
    <row r="421" spans="1:27" ht="12.75" hidden="1" customHeight="1" outlineLevel="1" x14ac:dyDescent="0.2">
      <c r="A421" s="98" t="s">
        <v>2062</v>
      </c>
      <c r="B421" s="62" t="s">
        <v>236</v>
      </c>
      <c r="C421" s="42" t="s">
        <v>77</v>
      </c>
      <c r="D421" s="43">
        <v>1144.01</v>
      </c>
      <c r="E421" s="43">
        <v>1110.7</v>
      </c>
      <c r="F421" s="43">
        <v>1074.45</v>
      </c>
      <c r="G421" s="43">
        <v>1062.44</v>
      </c>
      <c r="H421" s="43">
        <v>1106.68</v>
      </c>
      <c r="I421" s="43">
        <v>1158.5</v>
      </c>
      <c r="J421" s="43">
        <v>1528.55</v>
      </c>
      <c r="K421" s="43">
        <v>1718.29</v>
      </c>
      <c r="L421" s="43">
        <v>1828.68</v>
      </c>
      <c r="M421" s="43">
        <v>1839.38</v>
      </c>
      <c r="N421" s="43">
        <v>1853.13</v>
      </c>
      <c r="O421" s="43">
        <v>1874.19</v>
      </c>
      <c r="P421" s="43">
        <v>1858.48</v>
      </c>
      <c r="Q421" s="43">
        <v>1864.36</v>
      </c>
      <c r="R421" s="43">
        <v>1859.45</v>
      </c>
      <c r="S421" s="43">
        <v>1832.26</v>
      </c>
      <c r="T421" s="43">
        <v>1833.09</v>
      </c>
      <c r="U421" s="43">
        <v>1839.65</v>
      </c>
      <c r="V421" s="43">
        <v>1835.61</v>
      </c>
      <c r="W421" s="43">
        <v>1849.47</v>
      </c>
      <c r="X421" s="43">
        <v>1806.57</v>
      </c>
      <c r="Y421" s="43">
        <v>1726.1</v>
      </c>
      <c r="Z421" s="43">
        <v>1543.79</v>
      </c>
      <c r="AA421" s="43">
        <v>1167.17</v>
      </c>
    </row>
    <row r="422" spans="1:27" ht="12.75" hidden="1" customHeight="1" outlineLevel="1" x14ac:dyDescent="0.2">
      <c r="A422" s="98" t="s">
        <v>2063</v>
      </c>
      <c r="B422" s="62" t="s">
        <v>88</v>
      </c>
      <c r="C422" s="42" t="s">
        <v>77</v>
      </c>
      <c r="D422" s="43">
        <f>$D$327</f>
        <v>2222.89</v>
      </c>
      <c r="E422" s="43">
        <f t="shared" ref="E422:AA422" si="244">$D$327</f>
        <v>2222.89</v>
      </c>
      <c r="F422" s="43">
        <f t="shared" si="244"/>
        <v>2222.89</v>
      </c>
      <c r="G422" s="43">
        <f t="shared" si="244"/>
        <v>2222.89</v>
      </c>
      <c r="H422" s="43">
        <f t="shared" si="244"/>
        <v>2222.89</v>
      </c>
      <c r="I422" s="43">
        <f t="shared" si="244"/>
        <v>2222.89</v>
      </c>
      <c r="J422" s="43">
        <f t="shared" si="244"/>
        <v>2222.89</v>
      </c>
      <c r="K422" s="43">
        <f t="shared" si="244"/>
        <v>2222.89</v>
      </c>
      <c r="L422" s="43">
        <f t="shared" si="244"/>
        <v>2222.89</v>
      </c>
      <c r="M422" s="43">
        <f t="shared" si="244"/>
        <v>2222.89</v>
      </c>
      <c r="N422" s="43">
        <f t="shared" si="244"/>
        <v>2222.89</v>
      </c>
      <c r="O422" s="43">
        <f t="shared" si="244"/>
        <v>2222.89</v>
      </c>
      <c r="P422" s="43">
        <f t="shared" si="244"/>
        <v>2222.89</v>
      </c>
      <c r="Q422" s="43">
        <f t="shared" si="244"/>
        <v>2222.89</v>
      </c>
      <c r="R422" s="43">
        <f t="shared" si="244"/>
        <v>2222.89</v>
      </c>
      <c r="S422" s="43">
        <f t="shared" si="244"/>
        <v>2222.89</v>
      </c>
      <c r="T422" s="43">
        <f t="shared" si="244"/>
        <v>2222.89</v>
      </c>
      <c r="U422" s="43">
        <f t="shared" si="244"/>
        <v>2222.89</v>
      </c>
      <c r="V422" s="43">
        <f t="shared" si="244"/>
        <v>2222.89</v>
      </c>
      <c r="W422" s="43">
        <f t="shared" si="244"/>
        <v>2222.89</v>
      </c>
      <c r="X422" s="43">
        <f t="shared" si="244"/>
        <v>2222.89</v>
      </c>
      <c r="Y422" s="43">
        <f t="shared" si="244"/>
        <v>2222.89</v>
      </c>
      <c r="Z422" s="43">
        <f t="shared" si="244"/>
        <v>2222.89</v>
      </c>
      <c r="AA422" s="43">
        <f t="shared" si="244"/>
        <v>2222.89</v>
      </c>
    </row>
    <row r="423" spans="1:27" ht="12.75" hidden="1" customHeight="1" outlineLevel="1" x14ac:dyDescent="0.2">
      <c r="A423" s="98" t="s">
        <v>2064</v>
      </c>
      <c r="B423" s="62" t="s">
        <v>81</v>
      </c>
      <c r="C423" s="42" t="s">
        <v>77</v>
      </c>
      <c r="D423" s="43">
        <v>6.71</v>
      </c>
      <c r="E423" s="43">
        <v>6.71</v>
      </c>
      <c r="F423" s="43">
        <v>6.71</v>
      </c>
      <c r="G423" s="43">
        <v>6.71</v>
      </c>
      <c r="H423" s="43">
        <v>6.71</v>
      </c>
      <c r="I423" s="43">
        <v>6.71</v>
      </c>
      <c r="J423" s="43">
        <v>6.71</v>
      </c>
      <c r="K423" s="43">
        <v>6.71</v>
      </c>
      <c r="L423" s="43">
        <v>6.71</v>
      </c>
      <c r="M423" s="43">
        <v>6.71</v>
      </c>
      <c r="N423" s="43">
        <v>6.71</v>
      </c>
      <c r="O423" s="43">
        <v>6.71</v>
      </c>
      <c r="P423" s="43">
        <v>6.71</v>
      </c>
      <c r="Q423" s="43">
        <v>6.71</v>
      </c>
      <c r="R423" s="43">
        <v>6.71</v>
      </c>
      <c r="S423" s="43">
        <v>6.71</v>
      </c>
      <c r="T423" s="43">
        <v>6.71</v>
      </c>
      <c r="U423" s="43">
        <v>6.71</v>
      </c>
      <c r="V423" s="43">
        <v>6.71</v>
      </c>
      <c r="W423" s="43">
        <v>6.71</v>
      </c>
      <c r="X423" s="43">
        <v>6.71</v>
      </c>
      <c r="Y423" s="43">
        <v>6.71</v>
      </c>
      <c r="Z423" s="43">
        <v>6.71</v>
      </c>
      <c r="AA423" s="43">
        <v>6.71</v>
      </c>
    </row>
    <row r="424" spans="1:27" ht="12.75" hidden="1" customHeight="1" outlineLevel="1" x14ac:dyDescent="0.2">
      <c r="A424" s="98" t="s">
        <v>2065</v>
      </c>
      <c r="B424" s="62" t="s">
        <v>79</v>
      </c>
      <c r="C424" s="42" t="s">
        <v>77</v>
      </c>
      <c r="D424" s="43">
        <f>$D$11</f>
        <v>330.69</v>
      </c>
      <c r="E424" s="43">
        <f t="shared" ref="E424:AA424" si="245">$D$11</f>
        <v>330.69</v>
      </c>
      <c r="F424" s="43">
        <f t="shared" si="245"/>
        <v>330.69</v>
      </c>
      <c r="G424" s="43">
        <f t="shared" si="245"/>
        <v>330.69</v>
      </c>
      <c r="H424" s="43">
        <f t="shared" si="245"/>
        <v>330.69</v>
      </c>
      <c r="I424" s="43">
        <f t="shared" si="245"/>
        <v>330.69</v>
      </c>
      <c r="J424" s="43">
        <f t="shared" si="245"/>
        <v>330.69</v>
      </c>
      <c r="K424" s="43">
        <f t="shared" si="245"/>
        <v>330.69</v>
      </c>
      <c r="L424" s="43">
        <f t="shared" si="245"/>
        <v>330.69</v>
      </c>
      <c r="M424" s="43">
        <f t="shared" si="245"/>
        <v>330.69</v>
      </c>
      <c r="N424" s="43">
        <f t="shared" si="245"/>
        <v>330.69</v>
      </c>
      <c r="O424" s="43">
        <f t="shared" si="245"/>
        <v>330.69</v>
      </c>
      <c r="P424" s="43">
        <f t="shared" si="245"/>
        <v>330.69</v>
      </c>
      <c r="Q424" s="43">
        <f t="shared" si="245"/>
        <v>330.69</v>
      </c>
      <c r="R424" s="43">
        <f t="shared" si="245"/>
        <v>330.69</v>
      </c>
      <c r="S424" s="43">
        <f t="shared" si="245"/>
        <v>330.69</v>
      </c>
      <c r="T424" s="43">
        <f t="shared" si="245"/>
        <v>330.69</v>
      </c>
      <c r="U424" s="43">
        <f t="shared" si="245"/>
        <v>330.69</v>
      </c>
      <c r="V424" s="43">
        <f t="shared" si="245"/>
        <v>330.69</v>
      </c>
      <c r="W424" s="43">
        <f t="shared" si="245"/>
        <v>330.69</v>
      </c>
      <c r="X424" s="43">
        <f t="shared" si="245"/>
        <v>330.69</v>
      </c>
      <c r="Y424" s="43">
        <f t="shared" si="245"/>
        <v>330.69</v>
      </c>
      <c r="Z424" s="43">
        <f t="shared" si="245"/>
        <v>330.69</v>
      </c>
      <c r="AA424" s="43">
        <f t="shared" si="245"/>
        <v>330.69</v>
      </c>
    </row>
    <row r="425" spans="1:27" ht="12.75" customHeight="1" collapsed="1" x14ac:dyDescent="0.2">
      <c r="A425" s="97" t="s">
        <v>2066</v>
      </c>
      <c r="B425" s="27" t="str">
        <f>"21"&amp;"."&amp;$B$800&amp;"."&amp;$B$801</f>
        <v>21.01.2023</v>
      </c>
      <c r="C425" s="89" t="s">
        <v>74</v>
      </c>
      <c r="D425" s="90">
        <f>ROUND(((D426+D427+D429+D428)/1000),5)</f>
        <v>3.7983199999999999</v>
      </c>
      <c r="E425" s="90">
        <f>ROUND(((E426+E427+E429+E428)/1000),5)</f>
        <v>3.73875</v>
      </c>
      <c r="F425" s="90">
        <f>ROUND(((F426+F427+F429+F428)/1000),5)</f>
        <v>3.6857700000000002</v>
      </c>
      <c r="G425" s="90">
        <f t="shared" ref="G425:AA425" si="246">ROUND(((G426+G427+G429+G428)/1000),5)</f>
        <v>3.6695899999999999</v>
      </c>
      <c r="H425" s="90">
        <f t="shared" si="246"/>
        <v>3.6876899999999999</v>
      </c>
      <c r="I425" s="90">
        <f t="shared" si="246"/>
        <v>3.7174299999999998</v>
      </c>
      <c r="J425" s="90">
        <f t="shared" si="246"/>
        <v>3.7748300000000001</v>
      </c>
      <c r="K425" s="90">
        <f t="shared" si="246"/>
        <v>4.0810599999999999</v>
      </c>
      <c r="L425" s="90">
        <f t="shared" si="246"/>
        <v>4.2329299999999996</v>
      </c>
      <c r="M425" s="90">
        <f t="shared" si="246"/>
        <v>4.3076800000000004</v>
      </c>
      <c r="N425" s="90">
        <f t="shared" si="246"/>
        <v>4.3577700000000004</v>
      </c>
      <c r="O425" s="90">
        <f t="shared" si="246"/>
        <v>4.37371</v>
      </c>
      <c r="P425" s="90">
        <f t="shared" si="246"/>
        <v>4.3645899999999997</v>
      </c>
      <c r="Q425" s="90">
        <f t="shared" si="246"/>
        <v>4.3661899999999996</v>
      </c>
      <c r="R425" s="90">
        <f t="shared" si="246"/>
        <v>4.3235000000000001</v>
      </c>
      <c r="S425" s="90">
        <f t="shared" si="246"/>
        <v>4.32979</v>
      </c>
      <c r="T425" s="90">
        <f t="shared" si="246"/>
        <v>4.3458100000000002</v>
      </c>
      <c r="U425" s="90">
        <f t="shared" si="246"/>
        <v>4.37392</v>
      </c>
      <c r="V425" s="90">
        <f t="shared" si="246"/>
        <v>4.3704599999999996</v>
      </c>
      <c r="W425" s="90">
        <f t="shared" si="246"/>
        <v>4.3477600000000001</v>
      </c>
      <c r="X425" s="90">
        <f t="shared" si="246"/>
        <v>4.3545100000000003</v>
      </c>
      <c r="Y425" s="90">
        <f t="shared" si="246"/>
        <v>4.2655399999999997</v>
      </c>
      <c r="Z425" s="90">
        <f t="shared" si="246"/>
        <v>4.1215799999999998</v>
      </c>
      <c r="AA425" s="90">
        <f t="shared" si="246"/>
        <v>3.7502800000000001</v>
      </c>
    </row>
    <row r="426" spans="1:27" ht="12.75" hidden="1" customHeight="1" outlineLevel="1" x14ac:dyDescent="0.2">
      <c r="A426" s="98" t="s">
        <v>2067</v>
      </c>
      <c r="B426" s="62" t="s">
        <v>236</v>
      </c>
      <c r="C426" s="42" t="s">
        <v>77</v>
      </c>
      <c r="D426" s="43">
        <v>1238.03</v>
      </c>
      <c r="E426" s="43">
        <v>1178.46</v>
      </c>
      <c r="F426" s="43">
        <v>1125.48</v>
      </c>
      <c r="G426" s="43">
        <v>1109.3</v>
      </c>
      <c r="H426" s="43">
        <v>1127.4000000000001</v>
      </c>
      <c r="I426" s="43">
        <v>1157.1400000000001</v>
      </c>
      <c r="J426" s="43">
        <v>1214.54</v>
      </c>
      <c r="K426" s="43">
        <v>1520.77</v>
      </c>
      <c r="L426" s="43">
        <v>1672.64</v>
      </c>
      <c r="M426" s="43">
        <v>1747.39</v>
      </c>
      <c r="N426" s="43">
        <v>1797.48</v>
      </c>
      <c r="O426" s="43">
        <v>1813.42</v>
      </c>
      <c r="P426" s="43">
        <v>1804.3</v>
      </c>
      <c r="Q426" s="43">
        <v>1805.9</v>
      </c>
      <c r="R426" s="43">
        <v>1763.21</v>
      </c>
      <c r="S426" s="43">
        <v>1769.5</v>
      </c>
      <c r="T426" s="43">
        <v>1785.52</v>
      </c>
      <c r="U426" s="43">
        <v>1813.63</v>
      </c>
      <c r="V426" s="43">
        <v>1810.17</v>
      </c>
      <c r="W426" s="43">
        <v>1787.47</v>
      </c>
      <c r="X426" s="43">
        <v>1794.22</v>
      </c>
      <c r="Y426" s="43">
        <v>1705.25</v>
      </c>
      <c r="Z426" s="43">
        <v>1561.29</v>
      </c>
      <c r="AA426" s="43">
        <v>1189.99</v>
      </c>
    </row>
    <row r="427" spans="1:27" ht="12.75" hidden="1" customHeight="1" outlineLevel="1" x14ac:dyDescent="0.2">
      <c r="A427" s="98" t="s">
        <v>2068</v>
      </c>
      <c r="B427" s="62" t="s">
        <v>88</v>
      </c>
      <c r="C427" s="42" t="s">
        <v>77</v>
      </c>
      <c r="D427" s="43">
        <f>$D$327</f>
        <v>2222.89</v>
      </c>
      <c r="E427" s="43">
        <f t="shared" ref="E427:AA427" si="247">$D$327</f>
        <v>2222.89</v>
      </c>
      <c r="F427" s="43">
        <f t="shared" si="247"/>
        <v>2222.89</v>
      </c>
      <c r="G427" s="43">
        <f t="shared" si="247"/>
        <v>2222.89</v>
      </c>
      <c r="H427" s="43">
        <f t="shared" si="247"/>
        <v>2222.89</v>
      </c>
      <c r="I427" s="43">
        <f t="shared" si="247"/>
        <v>2222.89</v>
      </c>
      <c r="J427" s="43">
        <f t="shared" si="247"/>
        <v>2222.89</v>
      </c>
      <c r="K427" s="43">
        <f t="shared" si="247"/>
        <v>2222.89</v>
      </c>
      <c r="L427" s="43">
        <f t="shared" si="247"/>
        <v>2222.89</v>
      </c>
      <c r="M427" s="43">
        <f t="shared" si="247"/>
        <v>2222.89</v>
      </c>
      <c r="N427" s="43">
        <f t="shared" si="247"/>
        <v>2222.89</v>
      </c>
      <c r="O427" s="43">
        <f t="shared" si="247"/>
        <v>2222.89</v>
      </c>
      <c r="P427" s="43">
        <f t="shared" si="247"/>
        <v>2222.89</v>
      </c>
      <c r="Q427" s="43">
        <f t="shared" si="247"/>
        <v>2222.89</v>
      </c>
      <c r="R427" s="43">
        <f t="shared" si="247"/>
        <v>2222.89</v>
      </c>
      <c r="S427" s="43">
        <f t="shared" si="247"/>
        <v>2222.89</v>
      </c>
      <c r="T427" s="43">
        <f t="shared" si="247"/>
        <v>2222.89</v>
      </c>
      <c r="U427" s="43">
        <f t="shared" si="247"/>
        <v>2222.89</v>
      </c>
      <c r="V427" s="43">
        <f t="shared" si="247"/>
        <v>2222.89</v>
      </c>
      <c r="W427" s="43">
        <f t="shared" si="247"/>
        <v>2222.89</v>
      </c>
      <c r="X427" s="43">
        <f t="shared" si="247"/>
        <v>2222.89</v>
      </c>
      <c r="Y427" s="43">
        <f t="shared" si="247"/>
        <v>2222.89</v>
      </c>
      <c r="Z427" s="43">
        <f t="shared" si="247"/>
        <v>2222.89</v>
      </c>
      <c r="AA427" s="43">
        <f t="shared" si="247"/>
        <v>2222.89</v>
      </c>
    </row>
    <row r="428" spans="1:27" ht="12.75" hidden="1" customHeight="1" outlineLevel="1" x14ac:dyDescent="0.2">
      <c r="A428" s="98" t="s">
        <v>2069</v>
      </c>
      <c r="B428" s="62" t="s">
        <v>81</v>
      </c>
      <c r="C428" s="42" t="s">
        <v>77</v>
      </c>
      <c r="D428" s="43">
        <v>6.71</v>
      </c>
      <c r="E428" s="43">
        <v>6.71</v>
      </c>
      <c r="F428" s="43">
        <v>6.71</v>
      </c>
      <c r="G428" s="43">
        <v>6.71</v>
      </c>
      <c r="H428" s="43">
        <v>6.71</v>
      </c>
      <c r="I428" s="43">
        <v>6.71</v>
      </c>
      <c r="J428" s="43">
        <v>6.71</v>
      </c>
      <c r="K428" s="43">
        <v>6.71</v>
      </c>
      <c r="L428" s="43">
        <v>6.71</v>
      </c>
      <c r="M428" s="43">
        <v>6.71</v>
      </c>
      <c r="N428" s="43">
        <v>6.71</v>
      </c>
      <c r="O428" s="43">
        <v>6.71</v>
      </c>
      <c r="P428" s="43">
        <v>6.71</v>
      </c>
      <c r="Q428" s="43">
        <v>6.71</v>
      </c>
      <c r="R428" s="43">
        <v>6.71</v>
      </c>
      <c r="S428" s="43">
        <v>6.71</v>
      </c>
      <c r="T428" s="43">
        <v>6.71</v>
      </c>
      <c r="U428" s="43">
        <v>6.71</v>
      </c>
      <c r="V428" s="43">
        <v>6.71</v>
      </c>
      <c r="W428" s="43">
        <v>6.71</v>
      </c>
      <c r="X428" s="43">
        <v>6.71</v>
      </c>
      <c r="Y428" s="43">
        <v>6.71</v>
      </c>
      <c r="Z428" s="43">
        <v>6.71</v>
      </c>
      <c r="AA428" s="43">
        <v>6.71</v>
      </c>
    </row>
    <row r="429" spans="1:27" ht="12.75" hidden="1" customHeight="1" outlineLevel="1" x14ac:dyDescent="0.2">
      <c r="A429" s="98" t="s">
        <v>2070</v>
      </c>
      <c r="B429" s="62" t="s">
        <v>79</v>
      </c>
      <c r="C429" s="42" t="s">
        <v>77</v>
      </c>
      <c r="D429" s="43">
        <f>$D$11</f>
        <v>330.69</v>
      </c>
      <c r="E429" s="43">
        <f t="shared" ref="E429:AA429" si="248">$D$11</f>
        <v>330.69</v>
      </c>
      <c r="F429" s="43">
        <f t="shared" si="248"/>
        <v>330.69</v>
      </c>
      <c r="G429" s="43">
        <f t="shared" si="248"/>
        <v>330.69</v>
      </c>
      <c r="H429" s="43">
        <f t="shared" si="248"/>
        <v>330.69</v>
      </c>
      <c r="I429" s="43">
        <f t="shared" si="248"/>
        <v>330.69</v>
      </c>
      <c r="J429" s="43">
        <f t="shared" si="248"/>
        <v>330.69</v>
      </c>
      <c r="K429" s="43">
        <f t="shared" si="248"/>
        <v>330.69</v>
      </c>
      <c r="L429" s="43">
        <f t="shared" si="248"/>
        <v>330.69</v>
      </c>
      <c r="M429" s="43">
        <f t="shared" si="248"/>
        <v>330.69</v>
      </c>
      <c r="N429" s="43">
        <f t="shared" si="248"/>
        <v>330.69</v>
      </c>
      <c r="O429" s="43">
        <f t="shared" si="248"/>
        <v>330.69</v>
      </c>
      <c r="P429" s="43">
        <f t="shared" si="248"/>
        <v>330.69</v>
      </c>
      <c r="Q429" s="43">
        <f t="shared" si="248"/>
        <v>330.69</v>
      </c>
      <c r="R429" s="43">
        <f t="shared" si="248"/>
        <v>330.69</v>
      </c>
      <c r="S429" s="43">
        <f t="shared" si="248"/>
        <v>330.69</v>
      </c>
      <c r="T429" s="43">
        <f t="shared" si="248"/>
        <v>330.69</v>
      </c>
      <c r="U429" s="43">
        <f t="shared" si="248"/>
        <v>330.69</v>
      </c>
      <c r="V429" s="43">
        <f t="shared" si="248"/>
        <v>330.69</v>
      </c>
      <c r="W429" s="43">
        <f t="shared" si="248"/>
        <v>330.69</v>
      </c>
      <c r="X429" s="43">
        <f t="shared" si="248"/>
        <v>330.69</v>
      </c>
      <c r="Y429" s="43">
        <f t="shared" si="248"/>
        <v>330.69</v>
      </c>
      <c r="Z429" s="43">
        <f t="shared" si="248"/>
        <v>330.69</v>
      </c>
      <c r="AA429" s="43">
        <f t="shared" si="248"/>
        <v>330.69</v>
      </c>
    </row>
    <row r="430" spans="1:27" ht="12.75" customHeight="1" collapsed="1" x14ac:dyDescent="0.2">
      <c r="A430" s="97" t="s">
        <v>2071</v>
      </c>
      <c r="B430" s="27" t="str">
        <f>"22"&amp;"."&amp;$B$800&amp;"."&amp;$B$801</f>
        <v>22.01.2023</v>
      </c>
      <c r="C430" s="89" t="s">
        <v>74</v>
      </c>
      <c r="D430" s="90">
        <f>ROUND(((D431+D432+D434+D433)/1000),5)</f>
        <v>3.7449400000000002</v>
      </c>
      <c r="E430" s="90">
        <f>ROUND(((E431+E432+E434+E433)/1000),5)</f>
        <v>3.6795900000000001</v>
      </c>
      <c r="F430" s="90">
        <f>ROUND(((F431+F432+F434+F433)/1000),5)</f>
        <v>3.65971</v>
      </c>
      <c r="G430" s="90">
        <f t="shared" ref="G430:AA430" si="249">ROUND(((G431+G432+G434+G433)/1000),5)</f>
        <v>3.6292</v>
      </c>
      <c r="H430" s="90">
        <f t="shared" si="249"/>
        <v>3.6629900000000002</v>
      </c>
      <c r="I430" s="90">
        <f t="shared" si="249"/>
        <v>3.6674199999999999</v>
      </c>
      <c r="J430" s="90">
        <f t="shared" si="249"/>
        <v>3.7033999999999998</v>
      </c>
      <c r="K430" s="90">
        <f t="shared" si="249"/>
        <v>3.8056700000000001</v>
      </c>
      <c r="L430" s="90">
        <f t="shared" si="249"/>
        <v>4.0685000000000002</v>
      </c>
      <c r="M430" s="90">
        <f t="shared" si="249"/>
        <v>4.2331099999999999</v>
      </c>
      <c r="N430" s="90">
        <f t="shared" si="249"/>
        <v>4.2772399999999999</v>
      </c>
      <c r="O430" s="90">
        <f t="shared" si="249"/>
        <v>4.29495</v>
      </c>
      <c r="P430" s="90">
        <f t="shared" si="249"/>
        <v>4.2933199999999996</v>
      </c>
      <c r="Q430" s="90">
        <f t="shared" si="249"/>
        <v>4.2941599999999998</v>
      </c>
      <c r="R430" s="90">
        <f t="shared" si="249"/>
        <v>4.26891</v>
      </c>
      <c r="S430" s="90">
        <f t="shared" si="249"/>
        <v>4.2820099999999996</v>
      </c>
      <c r="T430" s="90">
        <f t="shared" si="249"/>
        <v>4.3031499999999996</v>
      </c>
      <c r="U430" s="90">
        <f t="shared" si="249"/>
        <v>4.3376799999999998</v>
      </c>
      <c r="V430" s="90">
        <f t="shared" si="249"/>
        <v>4.3397500000000004</v>
      </c>
      <c r="W430" s="90">
        <f t="shared" si="249"/>
        <v>4.3320299999999996</v>
      </c>
      <c r="X430" s="90">
        <f t="shared" si="249"/>
        <v>4.3246399999999996</v>
      </c>
      <c r="Y430" s="90">
        <f t="shared" si="249"/>
        <v>4.2728900000000003</v>
      </c>
      <c r="Z430" s="90">
        <f t="shared" si="249"/>
        <v>4.0733800000000002</v>
      </c>
      <c r="AA430" s="90">
        <f t="shared" si="249"/>
        <v>3.7408299999999999</v>
      </c>
    </row>
    <row r="431" spans="1:27" ht="12.75" hidden="1" customHeight="1" outlineLevel="1" x14ac:dyDescent="0.2">
      <c r="A431" s="98" t="s">
        <v>2072</v>
      </c>
      <c r="B431" s="62" t="s">
        <v>236</v>
      </c>
      <c r="C431" s="42" t="s">
        <v>77</v>
      </c>
      <c r="D431" s="43">
        <v>1184.6500000000001</v>
      </c>
      <c r="E431" s="43">
        <v>1119.3</v>
      </c>
      <c r="F431" s="43">
        <v>1099.42</v>
      </c>
      <c r="G431" s="43">
        <v>1068.9100000000001</v>
      </c>
      <c r="H431" s="43">
        <v>1102.7</v>
      </c>
      <c r="I431" s="43">
        <v>1107.1300000000001</v>
      </c>
      <c r="J431" s="43">
        <v>1143.1099999999999</v>
      </c>
      <c r="K431" s="43">
        <v>1245.3800000000001</v>
      </c>
      <c r="L431" s="43">
        <v>1508.21</v>
      </c>
      <c r="M431" s="43">
        <v>1672.82</v>
      </c>
      <c r="N431" s="43">
        <v>1716.95</v>
      </c>
      <c r="O431" s="43">
        <v>1734.66</v>
      </c>
      <c r="P431" s="43">
        <v>1733.03</v>
      </c>
      <c r="Q431" s="43">
        <v>1733.87</v>
      </c>
      <c r="R431" s="43">
        <v>1708.62</v>
      </c>
      <c r="S431" s="43">
        <v>1721.72</v>
      </c>
      <c r="T431" s="43">
        <v>1742.86</v>
      </c>
      <c r="U431" s="43">
        <v>1777.39</v>
      </c>
      <c r="V431" s="43">
        <v>1779.46</v>
      </c>
      <c r="W431" s="43">
        <v>1771.74</v>
      </c>
      <c r="X431" s="43">
        <v>1764.35</v>
      </c>
      <c r="Y431" s="43">
        <v>1712.6</v>
      </c>
      <c r="Z431" s="43">
        <v>1513.09</v>
      </c>
      <c r="AA431" s="43">
        <v>1180.54</v>
      </c>
    </row>
    <row r="432" spans="1:27" ht="12.75" hidden="1" customHeight="1" outlineLevel="1" x14ac:dyDescent="0.2">
      <c r="A432" s="98" t="s">
        <v>2073</v>
      </c>
      <c r="B432" s="62" t="s">
        <v>88</v>
      </c>
      <c r="C432" s="42" t="s">
        <v>77</v>
      </c>
      <c r="D432" s="43">
        <f>$D$327</f>
        <v>2222.89</v>
      </c>
      <c r="E432" s="43">
        <f t="shared" ref="E432:AA432" si="250">$D$327</f>
        <v>2222.89</v>
      </c>
      <c r="F432" s="43">
        <f t="shared" si="250"/>
        <v>2222.89</v>
      </c>
      <c r="G432" s="43">
        <f t="shared" si="250"/>
        <v>2222.89</v>
      </c>
      <c r="H432" s="43">
        <f t="shared" si="250"/>
        <v>2222.89</v>
      </c>
      <c r="I432" s="43">
        <f t="shared" si="250"/>
        <v>2222.89</v>
      </c>
      <c r="J432" s="43">
        <f t="shared" si="250"/>
        <v>2222.89</v>
      </c>
      <c r="K432" s="43">
        <f t="shared" si="250"/>
        <v>2222.89</v>
      </c>
      <c r="L432" s="43">
        <f t="shared" si="250"/>
        <v>2222.89</v>
      </c>
      <c r="M432" s="43">
        <f t="shared" si="250"/>
        <v>2222.89</v>
      </c>
      <c r="N432" s="43">
        <f t="shared" si="250"/>
        <v>2222.89</v>
      </c>
      <c r="O432" s="43">
        <f t="shared" si="250"/>
        <v>2222.89</v>
      </c>
      <c r="P432" s="43">
        <f t="shared" si="250"/>
        <v>2222.89</v>
      </c>
      <c r="Q432" s="43">
        <f t="shared" si="250"/>
        <v>2222.89</v>
      </c>
      <c r="R432" s="43">
        <f t="shared" si="250"/>
        <v>2222.89</v>
      </c>
      <c r="S432" s="43">
        <f t="shared" si="250"/>
        <v>2222.89</v>
      </c>
      <c r="T432" s="43">
        <f t="shared" si="250"/>
        <v>2222.89</v>
      </c>
      <c r="U432" s="43">
        <f t="shared" si="250"/>
        <v>2222.89</v>
      </c>
      <c r="V432" s="43">
        <f t="shared" si="250"/>
        <v>2222.89</v>
      </c>
      <c r="W432" s="43">
        <f t="shared" si="250"/>
        <v>2222.89</v>
      </c>
      <c r="X432" s="43">
        <f t="shared" si="250"/>
        <v>2222.89</v>
      </c>
      <c r="Y432" s="43">
        <f t="shared" si="250"/>
        <v>2222.89</v>
      </c>
      <c r="Z432" s="43">
        <f t="shared" si="250"/>
        <v>2222.89</v>
      </c>
      <c r="AA432" s="43">
        <f t="shared" si="250"/>
        <v>2222.89</v>
      </c>
    </row>
    <row r="433" spans="1:27" ht="12.75" hidden="1" customHeight="1" outlineLevel="1" x14ac:dyDescent="0.2">
      <c r="A433" s="98" t="s">
        <v>2074</v>
      </c>
      <c r="B433" s="62" t="s">
        <v>81</v>
      </c>
      <c r="C433" s="42" t="s">
        <v>77</v>
      </c>
      <c r="D433" s="43">
        <v>6.71</v>
      </c>
      <c r="E433" s="43">
        <v>6.71</v>
      </c>
      <c r="F433" s="43">
        <v>6.71</v>
      </c>
      <c r="G433" s="43">
        <v>6.71</v>
      </c>
      <c r="H433" s="43">
        <v>6.71</v>
      </c>
      <c r="I433" s="43">
        <v>6.71</v>
      </c>
      <c r="J433" s="43">
        <v>6.71</v>
      </c>
      <c r="K433" s="43">
        <v>6.71</v>
      </c>
      <c r="L433" s="43">
        <v>6.71</v>
      </c>
      <c r="M433" s="43">
        <v>6.71</v>
      </c>
      <c r="N433" s="43">
        <v>6.71</v>
      </c>
      <c r="O433" s="43">
        <v>6.71</v>
      </c>
      <c r="P433" s="43">
        <v>6.71</v>
      </c>
      <c r="Q433" s="43">
        <v>6.71</v>
      </c>
      <c r="R433" s="43">
        <v>6.71</v>
      </c>
      <c r="S433" s="43">
        <v>6.71</v>
      </c>
      <c r="T433" s="43">
        <v>6.71</v>
      </c>
      <c r="U433" s="43">
        <v>6.71</v>
      </c>
      <c r="V433" s="43">
        <v>6.71</v>
      </c>
      <c r="W433" s="43">
        <v>6.71</v>
      </c>
      <c r="X433" s="43">
        <v>6.71</v>
      </c>
      <c r="Y433" s="43">
        <v>6.71</v>
      </c>
      <c r="Z433" s="43">
        <v>6.71</v>
      </c>
      <c r="AA433" s="43">
        <v>6.71</v>
      </c>
    </row>
    <row r="434" spans="1:27" ht="12.75" hidden="1" customHeight="1" outlineLevel="1" x14ac:dyDescent="0.2">
      <c r="A434" s="98" t="s">
        <v>2075</v>
      </c>
      <c r="B434" s="62" t="s">
        <v>79</v>
      </c>
      <c r="C434" s="42" t="s">
        <v>77</v>
      </c>
      <c r="D434" s="43">
        <f>$D$11</f>
        <v>330.69</v>
      </c>
      <c r="E434" s="43">
        <f t="shared" ref="E434:AA434" si="251">$D$11</f>
        <v>330.69</v>
      </c>
      <c r="F434" s="43">
        <f t="shared" si="251"/>
        <v>330.69</v>
      </c>
      <c r="G434" s="43">
        <f t="shared" si="251"/>
        <v>330.69</v>
      </c>
      <c r="H434" s="43">
        <f t="shared" si="251"/>
        <v>330.69</v>
      </c>
      <c r="I434" s="43">
        <f t="shared" si="251"/>
        <v>330.69</v>
      </c>
      <c r="J434" s="43">
        <f t="shared" si="251"/>
        <v>330.69</v>
      </c>
      <c r="K434" s="43">
        <f t="shared" si="251"/>
        <v>330.69</v>
      </c>
      <c r="L434" s="43">
        <f t="shared" si="251"/>
        <v>330.69</v>
      </c>
      <c r="M434" s="43">
        <f t="shared" si="251"/>
        <v>330.69</v>
      </c>
      <c r="N434" s="43">
        <f t="shared" si="251"/>
        <v>330.69</v>
      </c>
      <c r="O434" s="43">
        <f t="shared" si="251"/>
        <v>330.69</v>
      </c>
      <c r="P434" s="43">
        <f t="shared" si="251"/>
        <v>330.69</v>
      </c>
      <c r="Q434" s="43">
        <f t="shared" si="251"/>
        <v>330.69</v>
      </c>
      <c r="R434" s="43">
        <f t="shared" si="251"/>
        <v>330.69</v>
      </c>
      <c r="S434" s="43">
        <f t="shared" si="251"/>
        <v>330.69</v>
      </c>
      <c r="T434" s="43">
        <f t="shared" si="251"/>
        <v>330.69</v>
      </c>
      <c r="U434" s="43">
        <f t="shared" si="251"/>
        <v>330.69</v>
      </c>
      <c r="V434" s="43">
        <f t="shared" si="251"/>
        <v>330.69</v>
      </c>
      <c r="W434" s="43">
        <f t="shared" si="251"/>
        <v>330.69</v>
      </c>
      <c r="X434" s="43">
        <f t="shared" si="251"/>
        <v>330.69</v>
      </c>
      <c r="Y434" s="43">
        <f t="shared" si="251"/>
        <v>330.69</v>
      </c>
      <c r="Z434" s="43">
        <f t="shared" si="251"/>
        <v>330.69</v>
      </c>
      <c r="AA434" s="43">
        <f t="shared" si="251"/>
        <v>330.69</v>
      </c>
    </row>
    <row r="435" spans="1:27" ht="12.75" customHeight="1" collapsed="1" x14ac:dyDescent="0.2">
      <c r="A435" s="97" t="s">
        <v>2076</v>
      </c>
      <c r="B435" s="27" t="str">
        <f>"23"&amp;"."&amp;$B$800&amp;"."&amp;$B$801</f>
        <v>23.01.2023</v>
      </c>
      <c r="C435" s="89" t="s">
        <v>74</v>
      </c>
      <c r="D435" s="90">
        <f>ROUND(((D436+D437+D439+D438)/1000),5)</f>
        <v>3.7006899999999998</v>
      </c>
      <c r="E435" s="90">
        <f>ROUND(((E436+E437+E439+E438)/1000),5)</f>
        <v>3.6662400000000002</v>
      </c>
      <c r="F435" s="90">
        <f>ROUND(((F436+F437+F439+F438)/1000),5)</f>
        <v>3.61077</v>
      </c>
      <c r="G435" s="90">
        <f t="shared" ref="G435:AA435" si="252">ROUND(((G436+G437+G439+G438)/1000),5)</f>
        <v>3.6013600000000001</v>
      </c>
      <c r="H435" s="90">
        <f t="shared" si="252"/>
        <v>3.6383000000000001</v>
      </c>
      <c r="I435" s="90">
        <f t="shared" si="252"/>
        <v>3.69923</v>
      </c>
      <c r="J435" s="90">
        <f t="shared" si="252"/>
        <v>3.9396499999999999</v>
      </c>
      <c r="K435" s="90">
        <f t="shared" si="252"/>
        <v>4.2736000000000001</v>
      </c>
      <c r="L435" s="90">
        <f t="shared" si="252"/>
        <v>4.4203599999999996</v>
      </c>
      <c r="M435" s="90">
        <f t="shared" si="252"/>
        <v>4.4476899999999997</v>
      </c>
      <c r="N435" s="90">
        <f t="shared" si="252"/>
        <v>4.4608699999999999</v>
      </c>
      <c r="O435" s="90">
        <f t="shared" si="252"/>
        <v>4.49064</v>
      </c>
      <c r="P435" s="90">
        <f t="shared" si="252"/>
        <v>4.4714200000000002</v>
      </c>
      <c r="Q435" s="90">
        <f t="shared" si="252"/>
        <v>4.4788199999999998</v>
      </c>
      <c r="R435" s="90">
        <f t="shared" si="252"/>
        <v>4.4735899999999997</v>
      </c>
      <c r="S435" s="90">
        <f t="shared" si="252"/>
        <v>4.4418600000000001</v>
      </c>
      <c r="T435" s="90">
        <f t="shared" si="252"/>
        <v>4.4451000000000001</v>
      </c>
      <c r="U435" s="90">
        <f t="shared" si="252"/>
        <v>4.45709</v>
      </c>
      <c r="V435" s="90">
        <f t="shared" si="252"/>
        <v>4.4524800000000004</v>
      </c>
      <c r="W435" s="90">
        <f t="shared" si="252"/>
        <v>4.4676200000000001</v>
      </c>
      <c r="X435" s="90">
        <f t="shared" si="252"/>
        <v>4.4361199999999998</v>
      </c>
      <c r="Y435" s="90">
        <f t="shared" si="252"/>
        <v>4.2887500000000003</v>
      </c>
      <c r="Z435" s="90">
        <f t="shared" si="252"/>
        <v>4.0663200000000002</v>
      </c>
      <c r="AA435" s="90">
        <f t="shared" si="252"/>
        <v>3.7005400000000002</v>
      </c>
    </row>
    <row r="436" spans="1:27" ht="12.75" hidden="1" customHeight="1" outlineLevel="1" x14ac:dyDescent="0.2">
      <c r="A436" s="98" t="s">
        <v>2077</v>
      </c>
      <c r="B436" s="62" t="s">
        <v>236</v>
      </c>
      <c r="C436" s="42" t="s">
        <v>77</v>
      </c>
      <c r="D436" s="43">
        <v>1140.4000000000001</v>
      </c>
      <c r="E436" s="43">
        <v>1105.95</v>
      </c>
      <c r="F436" s="43">
        <v>1050.48</v>
      </c>
      <c r="G436" s="43">
        <v>1041.07</v>
      </c>
      <c r="H436" s="43">
        <v>1078.01</v>
      </c>
      <c r="I436" s="43">
        <v>1138.94</v>
      </c>
      <c r="J436" s="43">
        <v>1379.36</v>
      </c>
      <c r="K436" s="43">
        <v>1713.31</v>
      </c>
      <c r="L436" s="43">
        <v>1860.07</v>
      </c>
      <c r="M436" s="43">
        <v>1887.4</v>
      </c>
      <c r="N436" s="43">
        <v>1900.58</v>
      </c>
      <c r="O436" s="43">
        <v>1930.35</v>
      </c>
      <c r="P436" s="43">
        <v>1911.13</v>
      </c>
      <c r="Q436" s="43">
        <v>1918.53</v>
      </c>
      <c r="R436" s="43">
        <v>1913.3</v>
      </c>
      <c r="S436" s="43">
        <v>1881.57</v>
      </c>
      <c r="T436" s="43">
        <v>1884.81</v>
      </c>
      <c r="U436" s="43">
        <v>1896.8</v>
      </c>
      <c r="V436" s="43">
        <v>1892.19</v>
      </c>
      <c r="W436" s="43">
        <v>1907.33</v>
      </c>
      <c r="X436" s="43">
        <v>1875.83</v>
      </c>
      <c r="Y436" s="43">
        <v>1728.46</v>
      </c>
      <c r="Z436" s="43">
        <v>1506.03</v>
      </c>
      <c r="AA436" s="43">
        <v>1140.25</v>
      </c>
    </row>
    <row r="437" spans="1:27" ht="12.75" hidden="1" customHeight="1" outlineLevel="1" x14ac:dyDescent="0.2">
      <c r="A437" s="98" t="s">
        <v>2078</v>
      </c>
      <c r="B437" s="62" t="s">
        <v>88</v>
      </c>
      <c r="C437" s="42" t="s">
        <v>77</v>
      </c>
      <c r="D437" s="43">
        <f>$D$327</f>
        <v>2222.89</v>
      </c>
      <c r="E437" s="43">
        <f t="shared" ref="E437:AA437" si="253">$D$327</f>
        <v>2222.89</v>
      </c>
      <c r="F437" s="43">
        <f t="shared" si="253"/>
        <v>2222.89</v>
      </c>
      <c r="G437" s="43">
        <f t="shared" si="253"/>
        <v>2222.89</v>
      </c>
      <c r="H437" s="43">
        <f t="shared" si="253"/>
        <v>2222.89</v>
      </c>
      <c r="I437" s="43">
        <f t="shared" si="253"/>
        <v>2222.89</v>
      </c>
      <c r="J437" s="43">
        <f t="shared" si="253"/>
        <v>2222.89</v>
      </c>
      <c r="K437" s="43">
        <f t="shared" si="253"/>
        <v>2222.89</v>
      </c>
      <c r="L437" s="43">
        <f t="shared" si="253"/>
        <v>2222.89</v>
      </c>
      <c r="M437" s="43">
        <f t="shared" si="253"/>
        <v>2222.89</v>
      </c>
      <c r="N437" s="43">
        <f t="shared" si="253"/>
        <v>2222.89</v>
      </c>
      <c r="O437" s="43">
        <f t="shared" si="253"/>
        <v>2222.89</v>
      </c>
      <c r="P437" s="43">
        <f t="shared" si="253"/>
        <v>2222.89</v>
      </c>
      <c r="Q437" s="43">
        <f t="shared" si="253"/>
        <v>2222.89</v>
      </c>
      <c r="R437" s="43">
        <f t="shared" si="253"/>
        <v>2222.89</v>
      </c>
      <c r="S437" s="43">
        <f t="shared" si="253"/>
        <v>2222.89</v>
      </c>
      <c r="T437" s="43">
        <f t="shared" si="253"/>
        <v>2222.89</v>
      </c>
      <c r="U437" s="43">
        <f t="shared" si="253"/>
        <v>2222.89</v>
      </c>
      <c r="V437" s="43">
        <f t="shared" si="253"/>
        <v>2222.89</v>
      </c>
      <c r="W437" s="43">
        <f t="shared" si="253"/>
        <v>2222.89</v>
      </c>
      <c r="X437" s="43">
        <f t="shared" si="253"/>
        <v>2222.89</v>
      </c>
      <c r="Y437" s="43">
        <f t="shared" si="253"/>
        <v>2222.89</v>
      </c>
      <c r="Z437" s="43">
        <f t="shared" si="253"/>
        <v>2222.89</v>
      </c>
      <c r="AA437" s="43">
        <f t="shared" si="253"/>
        <v>2222.89</v>
      </c>
    </row>
    <row r="438" spans="1:27" ht="12.75" hidden="1" customHeight="1" outlineLevel="1" x14ac:dyDescent="0.2">
      <c r="A438" s="98" t="s">
        <v>2079</v>
      </c>
      <c r="B438" s="62" t="s">
        <v>81</v>
      </c>
      <c r="C438" s="42" t="s">
        <v>77</v>
      </c>
      <c r="D438" s="43">
        <v>6.71</v>
      </c>
      <c r="E438" s="43">
        <v>6.71</v>
      </c>
      <c r="F438" s="43">
        <v>6.71</v>
      </c>
      <c r="G438" s="43">
        <v>6.71</v>
      </c>
      <c r="H438" s="43">
        <v>6.71</v>
      </c>
      <c r="I438" s="43">
        <v>6.71</v>
      </c>
      <c r="J438" s="43">
        <v>6.71</v>
      </c>
      <c r="K438" s="43">
        <v>6.71</v>
      </c>
      <c r="L438" s="43">
        <v>6.71</v>
      </c>
      <c r="M438" s="43">
        <v>6.71</v>
      </c>
      <c r="N438" s="43">
        <v>6.71</v>
      </c>
      <c r="O438" s="43">
        <v>6.71</v>
      </c>
      <c r="P438" s="43">
        <v>6.71</v>
      </c>
      <c r="Q438" s="43">
        <v>6.71</v>
      </c>
      <c r="R438" s="43">
        <v>6.71</v>
      </c>
      <c r="S438" s="43">
        <v>6.71</v>
      </c>
      <c r="T438" s="43">
        <v>6.71</v>
      </c>
      <c r="U438" s="43">
        <v>6.71</v>
      </c>
      <c r="V438" s="43">
        <v>6.71</v>
      </c>
      <c r="W438" s="43">
        <v>6.71</v>
      </c>
      <c r="X438" s="43">
        <v>6.71</v>
      </c>
      <c r="Y438" s="43">
        <v>6.71</v>
      </c>
      <c r="Z438" s="43">
        <v>6.71</v>
      </c>
      <c r="AA438" s="43">
        <v>6.71</v>
      </c>
    </row>
    <row r="439" spans="1:27" ht="12.75" hidden="1" customHeight="1" outlineLevel="1" x14ac:dyDescent="0.2">
      <c r="A439" s="98" t="s">
        <v>2080</v>
      </c>
      <c r="B439" s="62" t="s">
        <v>79</v>
      </c>
      <c r="C439" s="42" t="s">
        <v>77</v>
      </c>
      <c r="D439" s="43">
        <f>$D$11</f>
        <v>330.69</v>
      </c>
      <c r="E439" s="43">
        <f t="shared" ref="E439:AA439" si="254">$D$11</f>
        <v>330.69</v>
      </c>
      <c r="F439" s="43">
        <f t="shared" si="254"/>
        <v>330.69</v>
      </c>
      <c r="G439" s="43">
        <f t="shared" si="254"/>
        <v>330.69</v>
      </c>
      <c r="H439" s="43">
        <f t="shared" si="254"/>
        <v>330.69</v>
      </c>
      <c r="I439" s="43">
        <f t="shared" si="254"/>
        <v>330.69</v>
      </c>
      <c r="J439" s="43">
        <f t="shared" si="254"/>
        <v>330.69</v>
      </c>
      <c r="K439" s="43">
        <f t="shared" si="254"/>
        <v>330.69</v>
      </c>
      <c r="L439" s="43">
        <f t="shared" si="254"/>
        <v>330.69</v>
      </c>
      <c r="M439" s="43">
        <f t="shared" si="254"/>
        <v>330.69</v>
      </c>
      <c r="N439" s="43">
        <f t="shared" si="254"/>
        <v>330.69</v>
      </c>
      <c r="O439" s="43">
        <f t="shared" si="254"/>
        <v>330.69</v>
      </c>
      <c r="P439" s="43">
        <f t="shared" si="254"/>
        <v>330.69</v>
      </c>
      <c r="Q439" s="43">
        <f t="shared" si="254"/>
        <v>330.69</v>
      </c>
      <c r="R439" s="43">
        <f t="shared" si="254"/>
        <v>330.69</v>
      </c>
      <c r="S439" s="43">
        <f t="shared" si="254"/>
        <v>330.69</v>
      </c>
      <c r="T439" s="43">
        <f t="shared" si="254"/>
        <v>330.69</v>
      </c>
      <c r="U439" s="43">
        <f t="shared" si="254"/>
        <v>330.69</v>
      </c>
      <c r="V439" s="43">
        <f t="shared" si="254"/>
        <v>330.69</v>
      </c>
      <c r="W439" s="43">
        <f t="shared" si="254"/>
        <v>330.69</v>
      </c>
      <c r="X439" s="43">
        <f t="shared" si="254"/>
        <v>330.69</v>
      </c>
      <c r="Y439" s="43">
        <f t="shared" si="254"/>
        <v>330.69</v>
      </c>
      <c r="Z439" s="43">
        <f t="shared" si="254"/>
        <v>330.69</v>
      </c>
      <c r="AA439" s="43">
        <f t="shared" si="254"/>
        <v>330.69</v>
      </c>
    </row>
    <row r="440" spans="1:27" ht="12.75" customHeight="1" collapsed="1" x14ac:dyDescent="0.2">
      <c r="A440" s="97" t="s">
        <v>2081</v>
      </c>
      <c r="B440" s="27" t="str">
        <f>"24"&amp;"."&amp;$B$800&amp;"."&amp;$B$801</f>
        <v>24.01.2023</v>
      </c>
      <c r="C440" s="89" t="s">
        <v>74</v>
      </c>
      <c r="D440" s="90">
        <f>ROUND(((D441+D442+D444+D443)/1000),5)</f>
        <v>3.6962600000000001</v>
      </c>
      <c r="E440" s="90">
        <f>ROUND(((E441+E442+E444+E443)/1000),5)</f>
        <v>3.6389399999999998</v>
      </c>
      <c r="F440" s="90">
        <f>ROUND(((F441+F442+F444+F443)/1000),5)</f>
        <v>3.62134</v>
      </c>
      <c r="G440" s="90">
        <f t="shared" ref="G440:AA440" si="255">ROUND(((G441+G442+G444+G443)/1000),5)</f>
        <v>3.62182</v>
      </c>
      <c r="H440" s="90">
        <f t="shared" si="255"/>
        <v>3.6695700000000002</v>
      </c>
      <c r="I440" s="90">
        <f t="shared" si="255"/>
        <v>3.7407599999999999</v>
      </c>
      <c r="J440" s="90">
        <f t="shared" si="255"/>
        <v>4.1044999999999998</v>
      </c>
      <c r="K440" s="90">
        <f t="shared" si="255"/>
        <v>4.3043800000000001</v>
      </c>
      <c r="L440" s="90">
        <f t="shared" si="255"/>
        <v>4.4168399999999997</v>
      </c>
      <c r="M440" s="90">
        <f t="shared" si="255"/>
        <v>4.4337299999999997</v>
      </c>
      <c r="N440" s="90">
        <f t="shared" si="255"/>
        <v>4.44618</v>
      </c>
      <c r="O440" s="90">
        <f t="shared" si="255"/>
        <v>4.4675200000000004</v>
      </c>
      <c r="P440" s="90">
        <f t="shared" si="255"/>
        <v>4.4564599999999999</v>
      </c>
      <c r="Q440" s="90">
        <f t="shared" si="255"/>
        <v>4.4616499999999997</v>
      </c>
      <c r="R440" s="90">
        <f t="shared" si="255"/>
        <v>4.4604200000000001</v>
      </c>
      <c r="S440" s="90">
        <f t="shared" si="255"/>
        <v>4.4326299999999996</v>
      </c>
      <c r="T440" s="90">
        <f t="shared" si="255"/>
        <v>4.4324300000000001</v>
      </c>
      <c r="U440" s="90">
        <f t="shared" si="255"/>
        <v>4.44313</v>
      </c>
      <c r="V440" s="90">
        <f t="shared" si="255"/>
        <v>4.4410800000000004</v>
      </c>
      <c r="W440" s="90">
        <f t="shared" si="255"/>
        <v>4.4537300000000002</v>
      </c>
      <c r="X440" s="90">
        <f t="shared" si="255"/>
        <v>4.4080899999999996</v>
      </c>
      <c r="Y440" s="90">
        <f t="shared" si="255"/>
        <v>4.33535</v>
      </c>
      <c r="Z440" s="90">
        <f t="shared" si="255"/>
        <v>4.1804600000000001</v>
      </c>
      <c r="AA440" s="90">
        <f t="shared" si="255"/>
        <v>3.7440000000000002</v>
      </c>
    </row>
    <row r="441" spans="1:27" ht="12.75" hidden="1" customHeight="1" outlineLevel="1" x14ac:dyDescent="0.2">
      <c r="A441" s="98" t="s">
        <v>2082</v>
      </c>
      <c r="B441" s="62" t="s">
        <v>236</v>
      </c>
      <c r="C441" s="42" t="s">
        <v>77</v>
      </c>
      <c r="D441" s="43">
        <v>1135.97</v>
      </c>
      <c r="E441" s="43">
        <v>1078.6500000000001</v>
      </c>
      <c r="F441" s="43">
        <v>1061.05</v>
      </c>
      <c r="G441" s="43">
        <v>1061.53</v>
      </c>
      <c r="H441" s="43">
        <v>1109.28</v>
      </c>
      <c r="I441" s="43">
        <v>1180.47</v>
      </c>
      <c r="J441" s="43">
        <v>1544.21</v>
      </c>
      <c r="K441" s="43">
        <v>1744.09</v>
      </c>
      <c r="L441" s="43">
        <v>1856.55</v>
      </c>
      <c r="M441" s="43">
        <v>1873.44</v>
      </c>
      <c r="N441" s="43">
        <v>1885.89</v>
      </c>
      <c r="O441" s="43">
        <v>1907.23</v>
      </c>
      <c r="P441" s="43">
        <v>1896.17</v>
      </c>
      <c r="Q441" s="43">
        <v>1901.36</v>
      </c>
      <c r="R441" s="43">
        <v>1900.13</v>
      </c>
      <c r="S441" s="43">
        <v>1872.34</v>
      </c>
      <c r="T441" s="43">
        <v>1872.14</v>
      </c>
      <c r="U441" s="43">
        <v>1882.84</v>
      </c>
      <c r="V441" s="43">
        <v>1880.79</v>
      </c>
      <c r="W441" s="43">
        <v>1893.44</v>
      </c>
      <c r="X441" s="43">
        <v>1847.8</v>
      </c>
      <c r="Y441" s="43">
        <v>1775.06</v>
      </c>
      <c r="Z441" s="43">
        <v>1620.17</v>
      </c>
      <c r="AA441" s="43">
        <v>1183.71</v>
      </c>
    </row>
    <row r="442" spans="1:27" ht="12.75" hidden="1" customHeight="1" outlineLevel="1" x14ac:dyDescent="0.2">
      <c r="A442" s="98" t="s">
        <v>2083</v>
      </c>
      <c r="B442" s="62" t="s">
        <v>88</v>
      </c>
      <c r="C442" s="42" t="s">
        <v>77</v>
      </c>
      <c r="D442" s="43">
        <f>$D$327</f>
        <v>2222.89</v>
      </c>
      <c r="E442" s="43">
        <f t="shared" ref="E442:AA442" si="256">$D$327</f>
        <v>2222.89</v>
      </c>
      <c r="F442" s="43">
        <f t="shared" si="256"/>
        <v>2222.89</v>
      </c>
      <c r="G442" s="43">
        <f t="shared" si="256"/>
        <v>2222.89</v>
      </c>
      <c r="H442" s="43">
        <f t="shared" si="256"/>
        <v>2222.89</v>
      </c>
      <c r="I442" s="43">
        <f t="shared" si="256"/>
        <v>2222.89</v>
      </c>
      <c r="J442" s="43">
        <f t="shared" si="256"/>
        <v>2222.89</v>
      </c>
      <c r="K442" s="43">
        <f t="shared" si="256"/>
        <v>2222.89</v>
      </c>
      <c r="L442" s="43">
        <f t="shared" si="256"/>
        <v>2222.89</v>
      </c>
      <c r="M442" s="43">
        <f t="shared" si="256"/>
        <v>2222.89</v>
      </c>
      <c r="N442" s="43">
        <f t="shared" si="256"/>
        <v>2222.89</v>
      </c>
      <c r="O442" s="43">
        <f t="shared" si="256"/>
        <v>2222.89</v>
      </c>
      <c r="P442" s="43">
        <f t="shared" si="256"/>
        <v>2222.89</v>
      </c>
      <c r="Q442" s="43">
        <f t="shared" si="256"/>
        <v>2222.89</v>
      </c>
      <c r="R442" s="43">
        <f t="shared" si="256"/>
        <v>2222.89</v>
      </c>
      <c r="S442" s="43">
        <f t="shared" si="256"/>
        <v>2222.89</v>
      </c>
      <c r="T442" s="43">
        <f t="shared" si="256"/>
        <v>2222.89</v>
      </c>
      <c r="U442" s="43">
        <f t="shared" si="256"/>
        <v>2222.89</v>
      </c>
      <c r="V442" s="43">
        <f t="shared" si="256"/>
        <v>2222.89</v>
      </c>
      <c r="W442" s="43">
        <f t="shared" si="256"/>
        <v>2222.89</v>
      </c>
      <c r="X442" s="43">
        <f t="shared" si="256"/>
        <v>2222.89</v>
      </c>
      <c r="Y442" s="43">
        <f t="shared" si="256"/>
        <v>2222.89</v>
      </c>
      <c r="Z442" s="43">
        <f t="shared" si="256"/>
        <v>2222.89</v>
      </c>
      <c r="AA442" s="43">
        <f t="shared" si="256"/>
        <v>2222.89</v>
      </c>
    </row>
    <row r="443" spans="1:27" ht="12.75" hidden="1" customHeight="1" outlineLevel="1" x14ac:dyDescent="0.2">
      <c r="A443" s="98" t="s">
        <v>2084</v>
      </c>
      <c r="B443" s="62" t="s">
        <v>81</v>
      </c>
      <c r="C443" s="42" t="s">
        <v>77</v>
      </c>
      <c r="D443" s="43">
        <v>6.71</v>
      </c>
      <c r="E443" s="43">
        <v>6.71</v>
      </c>
      <c r="F443" s="43">
        <v>6.71</v>
      </c>
      <c r="G443" s="43">
        <v>6.71</v>
      </c>
      <c r="H443" s="43">
        <v>6.71</v>
      </c>
      <c r="I443" s="43">
        <v>6.71</v>
      </c>
      <c r="J443" s="43">
        <v>6.71</v>
      </c>
      <c r="K443" s="43">
        <v>6.71</v>
      </c>
      <c r="L443" s="43">
        <v>6.71</v>
      </c>
      <c r="M443" s="43">
        <v>6.71</v>
      </c>
      <c r="N443" s="43">
        <v>6.71</v>
      </c>
      <c r="O443" s="43">
        <v>6.71</v>
      </c>
      <c r="P443" s="43">
        <v>6.71</v>
      </c>
      <c r="Q443" s="43">
        <v>6.71</v>
      </c>
      <c r="R443" s="43">
        <v>6.71</v>
      </c>
      <c r="S443" s="43">
        <v>6.71</v>
      </c>
      <c r="T443" s="43">
        <v>6.71</v>
      </c>
      <c r="U443" s="43">
        <v>6.71</v>
      </c>
      <c r="V443" s="43">
        <v>6.71</v>
      </c>
      <c r="W443" s="43">
        <v>6.71</v>
      </c>
      <c r="X443" s="43">
        <v>6.71</v>
      </c>
      <c r="Y443" s="43">
        <v>6.71</v>
      </c>
      <c r="Z443" s="43">
        <v>6.71</v>
      </c>
      <c r="AA443" s="43">
        <v>6.71</v>
      </c>
    </row>
    <row r="444" spans="1:27" ht="12.75" hidden="1" customHeight="1" outlineLevel="1" x14ac:dyDescent="0.2">
      <c r="A444" s="98" t="s">
        <v>2085</v>
      </c>
      <c r="B444" s="62" t="s">
        <v>79</v>
      </c>
      <c r="C444" s="42" t="s">
        <v>77</v>
      </c>
      <c r="D444" s="43">
        <f>$D$11</f>
        <v>330.69</v>
      </c>
      <c r="E444" s="43">
        <f t="shared" ref="E444:AA444" si="257">$D$11</f>
        <v>330.69</v>
      </c>
      <c r="F444" s="43">
        <f t="shared" si="257"/>
        <v>330.69</v>
      </c>
      <c r="G444" s="43">
        <f t="shared" si="257"/>
        <v>330.69</v>
      </c>
      <c r="H444" s="43">
        <f t="shared" si="257"/>
        <v>330.69</v>
      </c>
      <c r="I444" s="43">
        <f t="shared" si="257"/>
        <v>330.69</v>
      </c>
      <c r="J444" s="43">
        <f t="shared" si="257"/>
        <v>330.69</v>
      </c>
      <c r="K444" s="43">
        <f t="shared" si="257"/>
        <v>330.69</v>
      </c>
      <c r="L444" s="43">
        <f t="shared" si="257"/>
        <v>330.69</v>
      </c>
      <c r="M444" s="43">
        <f t="shared" si="257"/>
        <v>330.69</v>
      </c>
      <c r="N444" s="43">
        <f t="shared" si="257"/>
        <v>330.69</v>
      </c>
      <c r="O444" s="43">
        <f t="shared" si="257"/>
        <v>330.69</v>
      </c>
      <c r="P444" s="43">
        <f t="shared" si="257"/>
        <v>330.69</v>
      </c>
      <c r="Q444" s="43">
        <f t="shared" si="257"/>
        <v>330.69</v>
      </c>
      <c r="R444" s="43">
        <f t="shared" si="257"/>
        <v>330.69</v>
      </c>
      <c r="S444" s="43">
        <f t="shared" si="257"/>
        <v>330.69</v>
      </c>
      <c r="T444" s="43">
        <f t="shared" si="257"/>
        <v>330.69</v>
      </c>
      <c r="U444" s="43">
        <f t="shared" si="257"/>
        <v>330.69</v>
      </c>
      <c r="V444" s="43">
        <f t="shared" si="257"/>
        <v>330.69</v>
      </c>
      <c r="W444" s="43">
        <f t="shared" si="257"/>
        <v>330.69</v>
      </c>
      <c r="X444" s="43">
        <f t="shared" si="257"/>
        <v>330.69</v>
      </c>
      <c r="Y444" s="43">
        <f t="shared" si="257"/>
        <v>330.69</v>
      </c>
      <c r="Z444" s="43">
        <f t="shared" si="257"/>
        <v>330.69</v>
      </c>
      <c r="AA444" s="43">
        <f t="shared" si="257"/>
        <v>330.69</v>
      </c>
    </row>
    <row r="445" spans="1:27" collapsed="1" x14ac:dyDescent="0.2">
      <c r="A445" s="97" t="s">
        <v>2086</v>
      </c>
      <c r="B445" s="27" t="str">
        <f>"25"&amp;"."&amp;$B$800&amp;"."&amp;$B$801</f>
        <v>25.01.2023</v>
      </c>
      <c r="C445" s="89" t="s">
        <v>74</v>
      </c>
      <c r="D445" s="90">
        <f>ROUND(((D446+D447+D449+D448)/1000),5)</f>
        <v>3.6980200000000001</v>
      </c>
      <c r="E445" s="90">
        <f>ROUND(((E446+E447+E449+E448)/1000),5)</f>
        <v>3.6627000000000001</v>
      </c>
      <c r="F445" s="90">
        <f>ROUND(((F446+F447+F449+F448)/1000),5)</f>
        <v>3.6313300000000002</v>
      </c>
      <c r="G445" s="90">
        <f t="shared" ref="G445:AA445" si="258">ROUND(((G446+G447+G449+G448)/1000),5)</f>
        <v>3.6329799999999999</v>
      </c>
      <c r="H445" s="90">
        <f t="shared" si="258"/>
        <v>3.6895099999999998</v>
      </c>
      <c r="I445" s="90">
        <f t="shared" si="258"/>
        <v>3.7374000000000001</v>
      </c>
      <c r="J445" s="90">
        <f t="shared" si="258"/>
        <v>4.1068899999999999</v>
      </c>
      <c r="K445" s="90">
        <f t="shared" si="258"/>
        <v>4.3591100000000003</v>
      </c>
      <c r="L445" s="90">
        <f t="shared" si="258"/>
        <v>4.46373</v>
      </c>
      <c r="M445" s="90">
        <f t="shared" si="258"/>
        <v>4.47736</v>
      </c>
      <c r="N445" s="90">
        <f t="shared" si="258"/>
        <v>4.4928999999999997</v>
      </c>
      <c r="O445" s="90">
        <f t="shared" si="258"/>
        <v>4.5162000000000004</v>
      </c>
      <c r="P445" s="90">
        <f t="shared" si="258"/>
        <v>4.5008400000000002</v>
      </c>
      <c r="Q445" s="90">
        <f t="shared" si="258"/>
        <v>4.5059199999999997</v>
      </c>
      <c r="R445" s="90">
        <f t="shared" si="258"/>
        <v>4.5030400000000004</v>
      </c>
      <c r="S445" s="90">
        <f t="shared" si="258"/>
        <v>4.4738899999999999</v>
      </c>
      <c r="T445" s="90">
        <f t="shared" si="258"/>
        <v>4.4725700000000002</v>
      </c>
      <c r="U445" s="90">
        <f t="shared" si="258"/>
        <v>4.4864100000000002</v>
      </c>
      <c r="V445" s="90">
        <f t="shared" si="258"/>
        <v>4.48292</v>
      </c>
      <c r="W445" s="90">
        <f t="shared" si="258"/>
        <v>4.4977200000000002</v>
      </c>
      <c r="X445" s="90">
        <f t="shared" si="258"/>
        <v>4.4662300000000004</v>
      </c>
      <c r="Y445" s="90">
        <f t="shared" si="258"/>
        <v>4.3502400000000003</v>
      </c>
      <c r="Z445" s="90">
        <f t="shared" si="258"/>
        <v>4.1920700000000002</v>
      </c>
      <c r="AA445" s="90">
        <f t="shared" si="258"/>
        <v>3.7555499999999999</v>
      </c>
    </row>
    <row r="446" spans="1:27" ht="12.75" hidden="1" customHeight="1" outlineLevel="1" x14ac:dyDescent="0.2">
      <c r="A446" s="98" t="s">
        <v>2087</v>
      </c>
      <c r="B446" s="62" t="s">
        <v>236</v>
      </c>
      <c r="C446" s="42" t="s">
        <v>77</v>
      </c>
      <c r="D446" s="43">
        <v>1137.73</v>
      </c>
      <c r="E446" s="43">
        <v>1102.4100000000001</v>
      </c>
      <c r="F446" s="43">
        <v>1071.04</v>
      </c>
      <c r="G446" s="43">
        <v>1072.69</v>
      </c>
      <c r="H446" s="43">
        <v>1129.22</v>
      </c>
      <c r="I446" s="43">
        <v>1177.1099999999999</v>
      </c>
      <c r="J446" s="43">
        <v>1546.6</v>
      </c>
      <c r="K446" s="43">
        <v>1798.82</v>
      </c>
      <c r="L446" s="43">
        <v>1903.44</v>
      </c>
      <c r="M446" s="43">
        <v>1917.07</v>
      </c>
      <c r="N446" s="43">
        <v>1932.61</v>
      </c>
      <c r="O446" s="43">
        <v>1955.91</v>
      </c>
      <c r="P446" s="43">
        <v>1940.55</v>
      </c>
      <c r="Q446" s="43">
        <v>1945.63</v>
      </c>
      <c r="R446" s="43">
        <v>1942.75</v>
      </c>
      <c r="S446" s="43">
        <v>1913.6</v>
      </c>
      <c r="T446" s="43">
        <v>1912.28</v>
      </c>
      <c r="U446" s="43">
        <v>1926.12</v>
      </c>
      <c r="V446" s="43">
        <v>1922.63</v>
      </c>
      <c r="W446" s="43">
        <v>1937.43</v>
      </c>
      <c r="X446" s="43">
        <v>1905.94</v>
      </c>
      <c r="Y446" s="43">
        <v>1789.95</v>
      </c>
      <c r="Z446" s="43">
        <v>1631.78</v>
      </c>
      <c r="AA446" s="43">
        <v>1195.26</v>
      </c>
    </row>
    <row r="447" spans="1:27" ht="12.75" hidden="1" customHeight="1" outlineLevel="1" x14ac:dyDescent="0.2">
      <c r="A447" s="98" t="s">
        <v>2088</v>
      </c>
      <c r="B447" s="62" t="s">
        <v>88</v>
      </c>
      <c r="C447" s="42" t="s">
        <v>77</v>
      </c>
      <c r="D447" s="43">
        <f>$D$327</f>
        <v>2222.89</v>
      </c>
      <c r="E447" s="43">
        <f t="shared" ref="E447:AA447" si="259">$D$327</f>
        <v>2222.89</v>
      </c>
      <c r="F447" s="43">
        <f t="shared" si="259"/>
        <v>2222.89</v>
      </c>
      <c r="G447" s="43">
        <f t="shared" si="259"/>
        <v>2222.89</v>
      </c>
      <c r="H447" s="43">
        <f t="shared" si="259"/>
        <v>2222.89</v>
      </c>
      <c r="I447" s="43">
        <f t="shared" si="259"/>
        <v>2222.89</v>
      </c>
      <c r="J447" s="43">
        <f t="shared" si="259"/>
        <v>2222.89</v>
      </c>
      <c r="K447" s="43">
        <f t="shared" si="259"/>
        <v>2222.89</v>
      </c>
      <c r="L447" s="43">
        <f t="shared" si="259"/>
        <v>2222.89</v>
      </c>
      <c r="M447" s="43">
        <f t="shared" si="259"/>
        <v>2222.89</v>
      </c>
      <c r="N447" s="43">
        <f t="shared" si="259"/>
        <v>2222.89</v>
      </c>
      <c r="O447" s="43">
        <f t="shared" si="259"/>
        <v>2222.89</v>
      </c>
      <c r="P447" s="43">
        <f t="shared" si="259"/>
        <v>2222.89</v>
      </c>
      <c r="Q447" s="43">
        <f t="shared" si="259"/>
        <v>2222.89</v>
      </c>
      <c r="R447" s="43">
        <f t="shared" si="259"/>
        <v>2222.89</v>
      </c>
      <c r="S447" s="43">
        <f t="shared" si="259"/>
        <v>2222.89</v>
      </c>
      <c r="T447" s="43">
        <f t="shared" si="259"/>
        <v>2222.89</v>
      </c>
      <c r="U447" s="43">
        <f t="shared" si="259"/>
        <v>2222.89</v>
      </c>
      <c r="V447" s="43">
        <f t="shared" si="259"/>
        <v>2222.89</v>
      </c>
      <c r="W447" s="43">
        <f t="shared" si="259"/>
        <v>2222.89</v>
      </c>
      <c r="X447" s="43">
        <f t="shared" si="259"/>
        <v>2222.89</v>
      </c>
      <c r="Y447" s="43">
        <f t="shared" si="259"/>
        <v>2222.89</v>
      </c>
      <c r="Z447" s="43">
        <f t="shared" si="259"/>
        <v>2222.89</v>
      </c>
      <c r="AA447" s="43">
        <f t="shared" si="259"/>
        <v>2222.89</v>
      </c>
    </row>
    <row r="448" spans="1:27" ht="12.75" hidden="1" customHeight="1" outlineLevel="1" x14ac:dyDescent="0.2">
      <c r="A448" s="98" t="s">
        <v>2089</v>
      </c>
      <c r="B448" s="62" t="s">
        <v>81</v>
      </c>
      <c r="C448" s="42" t="s">
        <v>77</v>
      </c>
      <c r="D448" s="43">
        <v>6.71</v>
      </c>
      <c r="E448" s="43">
        <v>6.71</v>
      </c>
      <c r="F448" s="43">
        <v>6.71</v>
      </c>
      <c r="G448" s="43">
        <v>6.71</v>
      </c>
      <c r="H448" s="43">
        <v>6.71</v>
      </c>
      <c r="I448" s="43">
        <v>6.71</v>
      </c>
      <c r="J448" s="43">
        <v>6.71</v>
      </c>
      <c r="K448" s="43">
        <v>6.71</v>
      </c>
      <c r="L448" s="43">
        <v>6.71</v>
      </c>
      <c r="M448" s="43">
        <v>6.71</v>
      </c>
      <c r="N448" s="43">
        <v>6.71</v>
      </c>
      <c r="O448" s="43">
        <v>6.71</v>
      </c>
      <c r="P448" s="43">
        <v>6.71</v>
      </c>
      <c r="Q448" s="43">
        <v>6.71</v>
      </c>
      <c r="R448" s="43">
        <v>6.71</v>
      </c>
      <c r="S448" s="43">
        <v>6.71</v>
      </c>
      <c r="T448" s="43">
        <v>6.71</v>
      </c>
      <c r="U448" s="43">
        <v>6.71</v>
      </c>
      <c r="V448" s="43">
        <v>6.71</v>
      </c>
      <c r="W448" s="43">
        <v>6.71</v>
      </c>
      <c r="X448" s="43">
        <v>6.71</v>
      </c>
      <c r="Y448" s="43">
        <v>6.71</v>
      </c>
      <c r="Z448" s="43">
        <v>6.71</v>
      </c>
      <c r="AA448" s="43">
        <v>6.71</v>
      </c>
    </row>
    <row r="449" spans="1:27" ht="12.75" hidden="1" customHeight="1" outlineLevel="1" x14ac:dyDescent="0.2">
      <c r="A449" s="98" t="s">
        <v>2090</v>
      </c>
      <c r="B449" s="62" t="s">
        <v>79</v>
      </c>
      <c r="C449" s="42" t="s">
        <v>77</v>
      </c>
      <c r="D449" s="43">
        <f>$D$11</f>
        <v>330.69</v>
      </c>
      <c r="E449" s="43">
        <f t="shared" ref="E449:AA449" si="260">$D$11</f>
        <v>330.69</v>
      </c>
      <c r="F449" s="43">
        <f t="shared" si="260"/>
        <v>330.69</v>
      </c>
      <c r="G449" s="43">
        <f t="shared" si="260"/>
        <v>330.69</v>
      </c>
      <c r="H449" s="43">
        <f t="shared" si="260"/>
        <v>330.69</v>
      </c>
      <c r="I449" s="43">
        <f t="shared" si="260"/>
        <v>330.69</v>
      </c>
      <c r="J449" s="43">
        <f t="shared" si="260"/>
        <v>330.69</v>
      </c>
      <c r="K449" s="43">
        <f t="shared" si="260"/>
        <v>330.69</v>
      </c>
      <c r="L449" s="43">
        <f t="shared" si="260"/>
        <v>330.69</v>
      </c>
      <c r="M449" s="43">
        <f t="shared" si="260"/>
        <v>330.69</v>
      </c>
      <c r="N449" s="43">
        <f t="shared" si="260"/>
        <v>330.69</v>
      </c>
      <c r="O449" s="43">
        <f t="shared" si="260"/>
        <v>330.69</v>
      </c>
      <c r="P449" s="43">
        <f t="shared" si="260"/>
        <v>330.69</v>
      </c>
      <c r="Q449" s="43">
        <f t="shared" si="260"/>
        <v>330.69</v>
      </c>
      <c r="R449" s="43">
        <f t="shared" si="260"/>
        <v>330.69</v>
      </c>
      <c r="S449" s="43">
        <f t="shared" si="260"/>
        <v>330.69</v>
      </c>
      <c r="T449" s="43">
        <f t="shared" si="260"/>
        <v>330.69</v>
      </c>
      <c r="U449" s="43">
        <f t="shared" si="260"/>
        <v>330.69</v>
      </c>
      <c r="V449" s="43">
        <f t="shared" si="260"/>
        <v>330.69</v>
      </c>
      <c r="W449" s="43">
        <f t="shared" si="260"/>
        <v>330.69</v>
      </c>
      <c r="X449" s="43">
        <f t="shared" si="260"/>
        <v>330.69</v>
      </c>
      <c r="Y449" s="43">
        <f t="shared" si="260"/>
        <v>330.69</v>
      </c>
      <c r="Z449" s="43">
        <f t="shared" si="260"/>
        <v>330.69</v>
      </c>
      <c r="AA449" s="43">
        <f t="shared" si="260"/>
        <v>330.69</v>
      </c>
    </row>
    <row r="450" spans="1:27" collapsed="1" x14ac:dyDescent="0.2">
      <c r="A450" s="97" t="s">
        <v>2091</v>
      </c>
      <c r="B450" s="27" t="str">
        <f>"26"&amp;"."&amp;$B$800&amp;"."&amp;$B$801</f>
        <v>26.01.2023</v>
      </c>
      <c r="C450" s="89" t="s">
        <v>74</v>
      </c>
      <c r="D450" s="90">
        <f>ROUND(((D451+D452+D454+D453)/1000),5)</f>
        <v>3.7603</v>
      </c>
      <c r="E450" s="90">
        <f>ROUND(((E451+E452+E454+E453)/1000),5)</f>
        <v>3.7309800000000002</v>
      </c>
      <c r="F450" s="90">
        <f>ROUND(((F451+F452+F454+F453)/1000),5)</f>
        <v>3.6765500000000002</v>
      </c>
      <c r="G450" s="90">
        <f t="shared" ref="G450:AA450" si="261">ROUND(((G451+G452+G454+G453)/1000),5)</f>
        <v>3.6984599999999999</v>
      </c>
      <c r="H450" s="90">
        <f t="shared" si="261"/>
        <v>3.75501</v>
      </c>
      <c r="I450" s="90">
        <f t="shared" si="261"/>
        <v>3.91228</v>
      </c>
      <c r="J450" s="90">
        <f t="shared" si="261"/>
        <v>4.1917499999999999</v>
      </c>
      <c r="K450" s="90">
        <f t="shared" si="261"/>
        <v>4.3899699999999999</v>
      </c>
      <c r="L450" s="90">
        <f t="shared" si="261"/>
        <v>4.4813400000000003</v>
      </c>
      <c r="M450" s="90">
        <f t="shared" si="261"/>
        <v>4.4940499999999997</v>
      </c>
      <c r="N450" s="90">
        <f t="shared" si="261"/>
        <v>4.5080400000000003</v>
      </c>
      <c r="O450" s="90">
        <f t="shared" si="261"/>
        <v>4.5303100000000001</v>
      </c>
      <c r="P450" s="90">
        <f t="shared" si="261"/>
        <v>4.51708</v>
      </c>
      <c r="Q450" s="90">
        <f t="shared" si="261"/>
        <v>4.5200199999999997</v>
      </c>
      <c r="R450" s="90">
        <f t="shared" si="261"/>
        <v>4.5175700000000001</v>
      </c>
      <c r="S450" s="90">
        <f t="shared" si="261"/>
        <v>4.4842399999999998</v>
      </c>
      <c r="T450" s="90">
        <f t="shared" si="261"/>
        <v>4.4821</v>
      </c>
      <c r="U450" s="90">
        <f t="shared" si="261"/>
        <v>4.4969200000000003</v>
      </c>
      <c r="V450" s="90">
        <f t="shared" si="261"/>
        <v>4.4946200000000003</v>
      </c>
      <c r="W450" s="90">
        <f t="shared" si="261"/>
        <v>4.5073499999999997</v>
      </c>
      <c r="X450" s="90">
        <f t="shared" si="261"/>
        <v>4.4786799999999998</v>
      </c>
      <c r="Y450" s="90">
        <f t="shared" si="261"/>
        <v>4.33087</v>
      </c>
      <c r="Z450" s="90">
        <f t="shared" si="261"/>
        <v>4.2119400000000002</v>
      </c>
      <c r="AA450" s="90">
        <f t="shared" si="261"/>
        <v>3.7834099999999999</v>
      </c>
    </row>
    <row r="451" spans="1:27" ht="12.75" hidden="1" customHeight="1" outlineLevel="1" x14ac:dyDescent="0.2">
      <c r="A451" s="98" t="s">
        <v>2092</v>
      </c>
      <c r="B451" s="62" t="s">
        <v>236</v>
      </c>
      <c r="C451" s="42" t="s">
        <v>77</v>
      </c>
      <c r="D451" s="43">
        <v>1200.01</v>
      </c>
      <c r="E451" s="43">
        <v>1170.69</v>
      </c>
      <c r="F451" s="43">
        <v>1116.26</v>
      </c>
      <c r="G451" s="43">
        <v>1138.17</v>
      </c>
      <c r="H451" s="43">
        <v>1194.72</v>
      </c>
      <c r="I451" s="43">
        <v>1351.99</v>
      </c>
      <c r="J451" s="43">
        <v>1631.46</v>
      </c>
      <c r="K451" s="43">
        <v>1829.68</v>
      </c>
      <c r="L451" s="43">
        <v>1921.05</v>
      </c>
      <c r="M451" s="43">
        <v>1933.76</v>
      </c>
      <c r="N451" s="43">
        <v>1947.75</v>
      </c>
      <c r="O451" s="43">
        <v>1970.02</v>
      </c>
      <c r="P451" s="43">
        <v>1956.79</v>
      </c>
      <c r="Q451" s="43">
        <v>1959.73</v>
      </c>
      <c r="R451" s="43">
        <v>1957.28</v>
      </c>
      <c r="S451" s="43">
        <v>1923.95</v>
      </c>
      <c r="T451" s="43">
        <v>1921.81</v>
      </c>
      <c r="U451" s="43">
        <v>1936.63</v>
      </c>
      <c r="V451" s="43">
        <v>1934.33</v>
      </c>
      <c r="W451" s="43">
        <v>1947.06</v>
      </c>
      <c r="X451" s="43">
        <v>1918.39</v>
      </c>
      <c r="Y451" s="43">
        <v>1770.58</v>
      </c>
      <c r="Z451" s="43">
        <v>1651.65</v>
      </c>
      <c r="AA451" s="43">
        <v>1223.1199999999999</v>
      </c>
    </row>
    <row r="452" spans="1:27" ht="12.75" hidden="1" customHeight="1" outlineLevel="1" x14ac:dyDescent="0.2">
      <c r="A452" s="98" t="s">
        <v>2093</v>
      </c>
      <c r="B452" s="62" t="s">
        <v>88</v>
      </c>
      <c r="C452" s="42" t="s">
        <v>77</v>
      </c>
      <c r="D452" s="43">
        <f>$D$327</f>
        <v>2222.89</v>
      </c>
      <c r="E452" s="43">
        <f t="shared" ref="E452:AA452" si="262">$D$327</f>
        <v>2222.89</v>
      </c>
      <c r="F452" s="43">
        <f t="shared" si="262"/>
        <v>2222.89</v>
      </c>
      <c r="G452" s="43">
        <f t="shared" si="262"/>
        <v>2222.89</v>
      </c>
      <c r="H452" s="43">
        <f t="shared" si="262"/>
        <v>2222.89</v>
      </c>
      <c r="I452" s="43">
        <f t="shared" si="262"/>
        <v>2222.89</v>
      </c>
      <c r="J452" s="43">
        <f t="shared" si="262"/>
        <v>2222.89</v>
      </c>
      <c r="K452" s="43">
        <f t="shared" si="262"/>
        <v>2222.89</v>
      </c>
      <c r="L452" s="43">
        <f t="shared" si="262"/>
        <v>2222.89</v>
      </c>
      <c r="M452" s="43">
        <f t="shared" si="262"/>
        <v>2222.89</v>
      </c>
      <c r="N452" s="43">
        <f t="shared" si="262"/>
        <v>2222.89</v>
      </c>
      <c r="O452" s="43">
        <f t="shared" si="262"/>
        <v>2222.89</v>
      </c>
      <c r="P452" s="43">
        <f t="shared" si="262"/>
        <v>2222.89</v>
      </c>
      <c r="Q452" s="43">
        <f t="shared" si="262"/>
        <v>2222.89</v>
      </c>
      <c r="R452" s="43">
        <f t="shared" si="262"/>
        <v>2222.89</v>
      </c>
      <c r="S452" s="43">
        <f t="shared" si="262"/>
        <v>2222.89</v>
      </c>
      <c r="T452" s="43">
        <f t="shared" si="262"/>
        <v>2222.89</v>
      </c>
      <c r="U452" s="43">
        <f t="shared" si="262"/>
        <v>2222.89</v>
      </c>
      <c r="V452" s="43">
        <f t="shared" si="262"/>
        <v>2222.89</v>
      </c>
      <c r="W452" s="43">
        <f t="shared" si="262"/>
        <v>2222.89</v>
      </c>
      <c r="X452" s="43">
        <f t="shared" si="262"/>
        <v>2222.89</v>
      </c>
      <c r="Y452" s="43">
        <f t="shared" si="262"/>
        <v>2222.89</v>
      </c>
      <c r="Z452" s="43">
        <f t="shared" si="262"/>
        <v>2222.89</v>
      </c>
      <c r="AA452" s="43">
        <f t="shared" si="262"/>
        <v>2222.89</v>
      </c>
    </row>
    <row r="453" spans="1:27" ht="12.75" hidden="1" customHeight="1" outlineLevel="1" x14ac:dyDescent="0.2">
      <c r="A453" s="98" t="s">
        <v>2094</v>
      </c>
      <c r="B453" s="62" t="s">
        <v>81</v>
      </c>
      <c r="C453" s="42" t="s">
        <v>77</v>
      </c>
      <c r="D453" s="43">
        <v>6.71</v>
      </c>
      <c r="E453" s="43">
        <v>6.71</v>
      </c>
      <c r="F453" s="43">
        <v>6.71</v>
      </c>
      <c r="G453" s="43">
        <v>6.71</v>
      </c>
      <c r="H453" s="43">
        <v>6.71</v>
      </c>
      <c r="I453" s="43">
        <v>6.71</v>
      </c>
      <c r="J453" s="43">
        <v>6.71</v>
      </c>
      <c r="K453" s="43">
        <v>6.71</v>
      </c>
      <c r="L453" s="43">
        <v>6.71</v>
      </c>
      <c r="M453" s="43">
        <v>6.71</v>
      </c>
      <c r="N453" s="43">
        <v>6.71</v>
      </c>
      <c r="O453" s="43">
        <v>6.71</v>
      </c>
      <c r="P453" s="43">
        <v>6.71</v>
      </c>
      <c r="Q453" s="43">
        <v>6.71</v>
      </c>
      <c r="R453" s="43">
        <v>6.71</v>
      </c>
      <c r="S453" s="43">
        <v>6.71</v>
      </c>
      <c r="T453" s="43">
        <v>6.71</v>
      </c>
      <c r="U453" s="43">
        <v>6.71</v>
      </c>
      <c r="V453" s="43">
        <v>6.71</v>
      </c>
      <c r="W453" s="43">
        <v>6.71</v>
      </c>
      <c r="X453" s="43">
        <v>6.71</v>
      </c>
      <c r="Y453" s="43">
        <v>6.71</v>
      </c>
      <c r="Z453" s="43">
        <v>6.71</v>
      </c>
      <c r="AA453" s="43">
        <v>6.71</v>
      </c>
    </row>
    <row r="454" spans="1:27" ht="12.75" hidden="1" customHeight="1" outlineLevel="1" x14ac:dyDescent="0.2">
      <c r="A454" s="98" t="s">
        <v>2095</v>
      </c>
      <c r="B454" s="62" t="s">
        <v>79</v>
      </c>
      <c r="C454" s="42" t="s">
        <v>77</v>
      </c>
      <c r="D454" s="43">
        <f>$D$11</f>
        <v>330.69</v>
      </c>
      <c r="E454" s="43">
        <f t="shared" ref="E454:AA454" si="263">$D$11</f>
        <v>330.69</v>
      </c>
      <c r="F454" s="43">
        <f t="shared" si="263"/>
        <v>330.69</v>
      </c>
      <c r="G454" s="43">
        <f t="shared" si="263"/>
        <v>330.69</v>
      </c>
      <c r="H454" s="43">
        <f t="shared" si="263"/>
        <v>330.69</v>
      </c>
      <c r="I454" s="43">
        <f t="shared" si="263"/>
        <v>330.69</v>
      </c>
      <c r="J454" s="43">
        <f t="shared" si="263"/>
        <v>330.69</v>
      </c>
      <c r="K454" s="43">
        <f t="shared" si="263"/>
        <v>330.69</v>
      </c>
      <c r="L454" s="43">
        <f t="shared" si="263"/>
        <v>330.69</v>
      </c>
      <c r="M454" s="43">
        <f t="shared" si="263"/>
        <v>330.69</v>
      </c>
      <c r="N454" s="43">
        <f t="shared" si="263"/>
        <v>330.69</v>
      </c>
      <c r="O454" s="43">
        <f t="shared" si="263"/>
        <v>330.69</v>
      </c>
      <c r="P454" s="43">
        <f t="shared" si="263"/>
        <v>330.69</v>
      </c>
      <c r="Q454" s="43">
        <f t="shared" si="263"/>
        <v>330.69</v>
      </c>
      <c r="R454" s="43">
        <f t="shared" si="263"/>
        <v>330.69</v>
      </c>
      <c r="S454" s="43">
        <f t="shared" si="263"/>
        <v>330.69</v>
      </c>
      <c r="T454" s="43">
        <f t="shared" si="263"/>
        <v>330.69</v>
      </c>
      <c r="U454" s="43">
        <f t="shared" si="263"/>
        <v>330.69</v>
      </c>
      <c r="V454" s="43">
        <f t="shared" si="263"/>
        <v>330.69</v>
      </c>
      <c r="W454" s="43">
        <f t="shared" si="263"/>
        <v>330.69</v>
      </c>
      <c r="X454" s="43">
        <f t="shared" si="263"/>
        <v>330.69</v>
      </c>
      <c r="Y454" s="43">
        <f t="shared" si="263"/>
        <v>330.69</v>
      </c>
      <c r="Z454" s="43">
        <f t="shared" si="263"/>
        <v>330.69</v>
      </c>
      <c r="AA454" s="43">
        <f t="shared" si="263"/>
        <v>330.69</v>
      </c>
    </row>
    <row r="455" spans="1:27" collapsed="1" x14ac:dyDescent="0.2">
      <c r="A455" s="97" t="s">
        <v>2096</v>
      </c>
      <c r="B455" s="27" t="str">
        <f>"27"&amp;"."&amp;$B$800&amp;"."&amp;$B$801</f>
        <v>27.01.2023</v>
      </c>
      <c r="C455" s="89" t="s">
        <v>74</v>
      </c>
      <c r="D455" s="90">
        <f>ROUND(((D456+D457+D459+D458)/1000),5)</f>
        <v>3.75176</v>
      </c>
      <c r="E455" s="90">
        <f>ROUND(((E456+E457+E459+E458)/1000),5)</f>
        <v>3.73068</v>
      </c>
      <c r="F455" s="90">
        <f>ROUND(((F456+F457+F459+F458)/1000),5)</f>
        <v>3.6981199999999999</v>
      </c>
      <c r="G455" s="90">
        <f t="shared" ref="G455:AA455" si="264">ROUND(((G456+G457+G459+G458)/1000),5)</f>
        <v>3.6969699999999999</v>
      </c>
      <c r="H455" s="90">
        <f t="shared" si="264"/>
        <v>3.7683499999999999</v>
      </c>
      <c r="I455" s="90">
        <f t="shared" si="264"/>
        <v>3.8727800000000001</v>
      </c>
      <c r="J455" s="90">
        <f t="shared" si="264"/>
        <v>4.1480899999999998</v>
      </c>
      <c r="K455" s="90">
        <f t="shared" si="264"/>
        <v>4.4037699999999997</v>
      </c>
      <c r="L455" s="90">
        <f t="shared" si="264"/>
        <v>4.4906800000000002</v>
      </c>
      <c r="M455" s="90">
        <f t="shared" si="264"/>
        <v>4.4990199999999998</v>
      </c>
      <c r="N455" s="90">
        <f t="shared" si="264"/>
        <v>4.5213200000000002</v>
      </c>
      <c r="O455" s="90">
        <f t="shared" si="264"/>
        <v>4.5482500000000003</v>
      </c>
      <c r="P455" s="90">
        <f t="shared" si="264"/>
        <v>4.5388400000000004</v>
      </c>
      <c r="Q455" s="90">
        <f t="shared" si="264"/>
        <v>4.5417500000000004</v>
      </c>
      <c r="R455" s="90">
        <f t="shared" si="264"/>
        <v>4.5392200000000003</v>
      </c>
      <c r="S455" s="90">
        <f t="shared" si="264"/>
        <v>4.5319099999999999</v>
      </c>
      <c r="T455" s="90">
        <f t="shared" si="264"/>
        <v>4.4910100000000002</v>
      </c>
      <c r="U455" s="90">
        <f t="shared" si="264"/>
        <v>4.5054100000000004</v>
      </c>
      <c r="V455" s="90">
        <f t="shared" si="264"/>
        <v>4.5029599999999999</v>
      </c>
      <c r="W455" s="90">
        <f t="shared" si="264"/>
        <v>4.5177199999999997</v>
      </c>
      <c r="X455" s="90">
        <f t="shared" si="264"/>
        <v>4.4803899999999999</v>
      </c>
      <c r="Y455" s="90">
        <f t="shared" si="264"/>
        <v>4.3698399999999999</v>
      </c>
      <c r="Z455" s="90">
        <f t="shared" si="264"/>
        <v>4.1972399999999999</v>
      </c>
      <c r="AA455" s="90">
        <f t="shared" si="264"/>
        <v>3.8604400000000001</v>
      </c>
    </row>
    <row r="456" spans="1:27" ht="12.75" hidden="1" customHeight="1" outlineLevel="1" x14ac:dyDescent="0.2">
      <c r="A456" s="98" t="s">
        <v>2097</v>
      </c>
      <c r="B456" s="62" t="s">
        <v>236</v>
      </c>
      <c r="C456" s="42" t="s">
        <v>77</v>
      </c>
      <c r="D456" s="43">
        <v>1191.47</v>
      </c>
      <c r="E456" s="43">
        <v>1170.3900000000001</v>
      </c>
      <c r="F456" s="43">
        <v>1137.83</v>
      </c>
      <c r="G456" s="43">
        <v>1136.68</v>
      </c>
      <c r="H456" s="43">
        <v>1208.06</v>
      </c>
      <c r="I456" s="43">
        <v>1312.49</v>
      </c>
      <c r="J456" s="43">
        <v>1587.8</v>
      </c>
      <c r="K456" s="43">
        <v>1843.48</v>
      </c>
      <c r="L456" s="43">
        <v>1930.39</v>
      </c>
      <c r="M456" s="43">
        <v>1938.73</v>
      </c>
      <c r="N456" s="43">
        <v>1961.03</v>
      </c>
      <c r="O456" s="43">
        <v>1987.96</v>
      </c>
      <c r="P456" s="43">
        <v>1978.55</v>
      </c>
      <c r="Q456" s="43">
        <v>1981.46</v>
      </c>
      <c r="R456" s="43">
        <v>1978.93</v>
      </c>
      <c r="S456" s="43">
        <v>1971.62</v>
      </c>
      <c r="T456" s="43">
        <v>1930.72</v>
      </c>
      <c r="U456" s="43">
        <v>1945.12</v>
      </c>
      <c r="V456" s="43">
        <v>1942.67</v>
      </c>
      <c r="W456" s="43">
        <v>1957.43</v>
      </c>
      <c r="X456" s="43">
        <v>1920.1</v>
      </c>
      <c r="Y456" s="43">
        <v>1809.55</v>
      </c>
      <c r="Z456" s="43">
        <v>1636.95</v>
      </c>
      <c r="AA456" s="43">
        <v>1300.1500000000001</v>
      </c>
    </row>
    <row r="457" spans="1:27" ht="12.75" hidden="1" customHeight="1" outlineLevel="1" x14ac:dyDescent="0.2">
      <c r="A457" s="98" t="s">
        <v>2098</v>
      </c>
      <c r="B457" s="62" t="s">
        <v>88</v>
      </c>
      <c r="C457" s="42" t="s">
        <v>77</v>
      </c>
      <c r="D457" s="43">
        <f>$D$327</f>
        <v>2222.89</v>
      </c>
      <c r="E457" s="43">
        <f t="shared" ref="E457:AA457" si="265">$D$327</f>
        <v>2222.89</v>
      </c>
      <c r="F457" s="43">
        <f t="shared" si="265"/>
        <v>2222.89</v>
      </c>
      <c r="G457" s="43">
        <f t="shared" si="265"/>
        <v>2222.89</v>
      </c>
      <c r="H457" s="43">
        <f t="shared" si="265"/>
        <v>2222.89</v>
      </c>
      <c r="I457" s="43">
        <f t="shared" si="265"/>
        <v>2222.89</v>
      </c>
      <c r="J457" s="43">
        <f t="shared" si="265"/>
        <v>2222.89</v>
      </c>
      <c r="K457" s="43">
        <f t="shared" si="265"/>
        <v>2222.89</v>
      </c>
      <c r="L457" s="43">
        <f t="shared" si="265"/>
        <v>2222.89</v>
      </c>
      <c r="M457" s="43">
        <f t="shared" si="265"/>
        <v>2222.89</v>
      </c>
      <c r="N457" s="43">
        <f t="shared" si="265"/>
        <v>2222.89</v>
      </c>
      <c r="O457" s="43">
        <f t="shared" si="265"/>
        <v>2222.89</v>
      </c>
      <c r="P457" s="43">
        <f t="shared" si="265"/>
        <v>2222.89</v>
      </c>
      <c r="Q457" s="43">
        <f t="shared" si="265"/>
        <v>2222.89</v>
      </c>
      <c r="R457" s="43">
        <f t="shared" si="265"/>
        <v>2222.89</v>
      </c>
      <c r="S457" s="43">
        <f t="shared" si="265"/>
        <v>2222.89</v>
      </c>
      <c r="T457" s="43">
        <f t="shared" si="265"/>
        <v>2222.89</v>
      </c>
      <c r="U457" s="43">
        <f t="shared" si="265"/>
        <v>2222.89</v>
      </c>
      <c r="V457" s="43">
        <f t="shared" si="265"/>
        <v>2222.89</v>
      </c>
      <c r="W457" s="43">
        <f t="shared" si="265"/>
        <v>2222.89</v>
      </c>
      <c r="X457" s="43">
        <f t="shared" si="265"/>
        <v>2222.89</v>
      </c>
      <c r="Y457" s="43">
        <f t="shared" si="265"/>
        <v>2222.89</v>
      </c>
      <c r="Z457" s="43">
        <f t="shared" si="265"/>
        <v>2222.89</v>
      </c>
      <c r="AA457" s="43">
        <f t="shared" si="265"/>
        <v>2222.89</v>
      </c>
    </row>
    <row r="458" spans="1:27" ht="12.75" hidden="1" customHeight="1" outlineLevel="1" x14ac:dyDescent="0.2">
      <c r="A458" s="98" t="s">
        <v>2099</v>
      </c>
      <c r="B458" s="62" t="s">
        <v>81</v>
      </c>
      <c r="C458" s="42" t="s">
        <v>77</v>
      </c>
      <c r="D458" s="43">
        <v>6.71</v>
      </c>
      <c r="E458" s="43">
        <v>6.71</v>
      </c>
      <c r="F458" s="43">
        <v>6.71</v>
      </c>
      <c r="G458" s="43">
        <v>6.71</v>
      </c>
      <c r="H458" s="43">
        <v>6.71</v>
      </c>
      <c r="I458" s="43">
        <v>6.71</v>
      </c>
      <c r="J458" s="43">
        <v>6.71</v>
      </c>
      <c r="K458" s="43">
        <v>6.71</v>
      </c>
      <c r="L458" s="43">
        <v>6.71</v>
      </c>
      <c r="M458" s="43">
        <v>6.71</v>
      </c>
      <c r="N458" s="43">
        <v>6.71</v>
      </c>
      <c r="O458" s="43">
        <v>6.71</v>
      </c>
      <c r="P458" s="43">
        <v>6.71</v>
      </c>
      <c r="Q458" s="43">
        <v>6.71</v>
      </c>
      <c r="R458" s="43">
        <v>6.71</v>
      </c>
      <c r="S458" s="43">
        <v>6.71</v>
      </c>
      <c r="T458" s="43">
        <v>6.71</v>
      </c>
      <c r="U458" s="43">
        <v>6.71</v>
      </c>
      <c r="V458" s="43">
        <v>6.71</v>
      </c>
      <c r="W458" s="43">
        <v>6.71</v>
      </c>
      <c r="X458" s="43">
        <v>6.71</v>
      </c>
      <c r="Y458" s="43">
        <v>6.71</v>
      </c>
      <c r="Z458" s="43">
        <v>6.71</v>
      </c>
      <c r="AA458" s="43">
        <v>6.71</v>
      </c>
    </row>
    <row r="459" spans="1:27" ht="12.75" hidden="1" customHeight="1" outlineLevel="1" x14ac:dyDescent="0.2">
      <c r="A459" s="98" t="s">
        <v>2100</v>
      </c>
      <c r="B459" s="62" t="s">
        <v>79</v>
      </c>
      <c r="C459" s="42" t="s">
        <v>77</v>
      </c>
      <c r="D459" s="43">
        <f>$D$11</f>
        <v>330.69</v>
      </c>
      <c r="E459" s="43">
        <f t="shared" ref="E459:AA459" si="266">$D$11</f>
        <v>330.69</v>
      </c>
      <c r="F459" s="43">
        <f t="shared" si="266"/>
        <v>330.69</v>
      </c>
      <c r="G459" s="43">
        <f t="shared" si="266"/>
        <v>330.69</v>
      </c>
      <c r="H459" s="43">
        <f t="shared" si="266"/>
        <v>330.69</v>
      </c>
      <c r="I459" s="43">
        <f t="shared" si="266"/>
        <v>330.69</v>
      </c>
      <c r="J459" s="43">
        <f t="shared" si="266"/>
        <v>330.69</v>
      </c>
      <c r="K459" s="43">
        <f t="shared" si="266"/>
        <v>330.69</v>
      </c>
      <c r="L459" s="43">
        <f t="shared" si="266"/>
        <v>330.69</v>
      </c>
      <c r="M459" s="43">
        <f t="shared" si="266"/>
        <v>330.69</v>
      </c>
      <c r="N459" s="43">
        <f t="shared" si="266"/>
        <v>330.69</v>
      </c>
      <c r="O459" s="43">
        <f t="shared" si="266"/>
        <v>330.69</v>
      </c>
      <c r="P459" s="43">
        <f t="shared" si="266"/>
        <v>330.69</v>
      </c>
      <c r="Q459" s="43">
        <f t="shared" si="266"/>
        <v>330.69</v>
      </c>
      <c r="R459" s="43">
        <f t="shared" si="266"/>
        <v>330.69</v>
      </c>
      <c r="S459" s="43">
        <f t="shared" si="266"/>
        <v>330.69</v>
      </c>
      <c r="T459" s="43">
        <f t="shared" si="266"/>
        <v>330.69</v>
      </c>
      <c r="U459" s="43">
        <f t="shared" si="266"/>
        <v>330.69</v>
      </c>
      <c r="V459" s="43">
        <f t="shared" si="266"/>
        <v>330.69</v>
      </c>
      <c r="W459" s="43">
        <f t="shared" si="266"/>
        <v>330.69</v>
      </c>
      <c r="X459" s="43">
        <f t="shared" si="266"/>
        <v>330.69</v>
      </c>
      <c r="Y459" s="43">
        <f t="shared" si="266"/>
        <v>330.69</v>
      </c>
      <c r="Z459" s="43">
        <f t="shared" si="266"/>
        <v>330.69</v>
      </c>
      <c r="AA459" s="43">
        <f t="shared" si="266"/>
        <v>330.69</v>
      </c>
    </row>
    <row r="460" spans="1:27" collapsed="1" x14ac:dyDescent="0.2">
      <c r="A460" s="97" t="s">
        <v>2101</v>
      </c>
      <c r="B460" s="27" t="str">
        <f>"28"&amp;"."&amp;$B$800&amp;"."&amp;$B$801</f>
        <v>28.01.2023</v>
      </c>
      <c r="C460" s="89" t="s">
        <v>74</v>
      </c>
      <c r="D460" s="90">
        <f>ROUND(((D461+D462+D464+D463)/1000),5)</f>
        <v>3.86721</v>
      </c>
      <c r="E460" s="90">
        <f>ROUND(((E461+E462+E464+E463)/1000),5)</f>
        <v>3.7565599999999999</v>
      </c>
      <c r="F460" s="90">
        <f>ROUND(((F461+F462+F464+F463)/1000),5)</f>
        <v>3.7160700000000002</v>
      </c>
      <c r="G460" s="90">
        <f t="shared" ref="G460:AA460" si="267">ROUND(((G461+G462+G464+G463)/1000),5)</f>
        <v>3.69163</v>
      </c>
      <c r="H460" s="90">
        <f t="shared" si="267"/>
        <v>3.7255699999999998</v>
      </c>
      <c r="I460" s="90">
        <f t="shared" si="267"/>
        <v>3.75745</v>
      </c>
      <c r="J460" s="90">
        <f t="shared" si="267"/>
        <v>3.8610899999999999</v>
      </c>
      <c r="K460" s="90">
        <f t="shared" si="267"/>
        <v>4.0908600000000002</v>
      </c>
      <c r="L460" s="90">
        <f t="shared" si="267"/>
        <v>4.2345300000000003</v>
      </c>
      <c r="M460" s="90">
        <f t="shared" si="267"/>
        <v>4.3884100000000004</v>
      </c>
      <c r="N460" s="90">
        <f t="shared" si="267"/>
        <v>4.4310799999999997</v>
      </c>
      <c r="O460" s="90">
        <f t="shared" si="267"/>
        <v>4.4400199999999996</v>
      </c>
      <c r="P460" s="90">
        <f t="shared" si="267"/>
        <v>4.4388500000000004</v>
      </c>
      <c r="Q460" s="90">
        <f t="shared" si="267"/>
        <v>4.4396599999999999</v>
      </c>
      <c r="R460" s="90">
        <f t="shared" si="267"/>
        <v>4.4394299999999998</v>
      </c>
      <c r="S460" s="90">
        <f t="shared" si="267"/>
        <v>4.4038000000000004</v>
      </c>
      <c r="T460" s="90">
        <f t="shared" si="267"/>
        <v>4.4177900000000001</v>
      </c>
      <c r="U460" s="90">
        <f t="shared" si="267"/>
        <v>4.4457700000000004</v>
      </c>
      <c r="V460" s="90">
        <f t="shared" si="267"/>
        <v>4.4460499999999996</v>
      </c>
      <c r="W460" s="90">
        <f t="shared" si="267"/>
        <v>4.4407500000000004</v>
      </c>
      <c r="X460" s="90">
        <f t="shared" si="267"/>
        <v>4.4381000000000004</v>
      </c>
      <c r="Y460" s="90">
        <f t="shared" si="267"/>
        <v>4.2974100000000002</v>
      </c>
      <c r="Z460" s="90">
        <f t="shared" si="267"/>
        <v>4.1734299999999998</v>
      </c>
      <c r="AA460" s="90">
        <f t="shared" si="267"/>
        <v>3.87961</v>
      </c>
    </row>
    <row r="461" spans="1:27" ht="12.75" hidden="1" customHeight="1" outlineLevel="1" x14ac:dyDescent="0.2">
      <c r="A461" s="98" t="s">
        <v>2102</v>
      </c>
      <c r="B461" s="62" t="s">
        <v>236</v>
      </c>
      <c r="C461" s="42" t="s">
        <v>77</v>
      </c>
      <c r="D461" s="43">
        <v>1306.92</v>
      </c>
      <c r="E461" s="43">
        <v>1196.27</v>
      </c>
      <c r="F461" s="43">
        <v>1155.78</v>
      </c>
      <c r="G461" s="43">
        <v>1131.3399999999999</v>
      </c>
      <c r="H461" s="43">
        <v>1165.28</v>
      </c>
      <c r="I461" s="43">
        <v>1197.1600000000001</v>
      </c>
      <c r="J461" s="43">
        <v>1300.8</v>
      </c>
      <c r="K461" s="43">
        <v>1530.57</v>
      </c>
      <c r="L461" s="43">
        <v>1674.24</v>
      </c>
      <c r="M461" s="43">
        <v>1828.12</v>
      </c>
      <c r="N461" s="43">
        <v>1870.79</v>
      </c>
      <c r="O461" s="43">
        <v>1879.73</v>
      </c>
      <c r="P461" s="43">
        <v>1878.56</v>
      </c>
      <c r="Q461" s="43">
        <v>1879.37</v>
      </c>
      <c r="R461" s="43">
        <v>1879.14</v>
      </c>
      <c r="S461" s="43">
        <v>1843.51</v>
      </c>
      <c r="T461" s="43">
        <v>1857.5</v>
      </c>
      <c r="U461" s="43">
        <v>1885.48</v>
      </c>
      <c r="V461" s="43">
        <v>1885.76</v>
      </c>
      <c r="W461" s="43">
        <v>1880.46</v>
      </c>
      <c r="X461" s="43">
        <v>1877.81</v>
      </c>
      <c r="Y461" s="43">
        <v>1737.12</v>
      </c>
      <c r="Z461" s="43">
        <v>1613.14</v>
      </c>
      <c r="AA461" s="43">
        <v>1319.32</v>
      </c>
    </row>
    <row r="462" spans="1:27" ht="12.75" hidden="1" customHeight="1" outlineLevel="1" x14ac:dyDescent="0.2">
      <c r="A462" s="98" t="s">
        <v>2103</v>
      </c>
      <c r="B462" s="62" t="s">
        <v>88</v>
      </c>
      <c r="C462" s="42" t="s">
        <v>77</v>
      </c>
      <c r="D462" s="43">
        <f>$D$327</f>
        <v>2222.89</v>
      </c>
      <c r="E462" s="43">
        <f t="shared" ref="E462:AA462" si="268">$D$327</f>
        <v>2222.89</v>
      </c>
      <c r="F462" s="43">
        <f t="shared" si="268"/>
        <v>2222.89</v>
      </c>
      <c r="G462" s="43">
        <f t="shared" si="268"/>
        <v>2222.89</v>
      </c>
      <c r="H462" s="43">
        <f t="shared" si="268"/>
        <v>2222.89</v>
      </c>
      <c r="I462" s="43">
        <f t="shared" si="268"/>
        <v>2222.89</v>
      </c>
      <c r="J462" s="43">
        <f t="shared" si="268"/>
        <v>2222.89</v>
      </c>
      <c r="K462" s="43">
        <f t="shared" si="268"/>
        <v>2222.89</v>
      </c>
      <c r="L462" s="43">
        <f t="shared" si="268"/>
        <v>2222.89</v>
      </c>
      <c r="M462" s="43">
        <f t="shared" si="268"/>
        <v>2222.89</v>
      </c>
      <c r="N462" s="43">
        <f t="shared" si="268"/>
        <v>2222.89</v>
      </c>
      <c r="O462" s="43">
        <f t="shared" si="268"/>
        <v>2222.89</v>
      </c>
      <c r="P462" s="43">
        <f t="shared" si="268"/>
        <v>2222.89</v>
      </c>
      <c r="Q462" s="43">
        <f t="shared" si="268"/>
        <v>2222.89</v>
      </c>
      <c r="R462" s="43">
        <f t="shared" si="268"/>
        <v>2222.89</v>
      </c>
      <c r="S462" s="43">
        <f t="shared" si="268"/>
        <v>2222.89</v>
      </c>
      <c r="T462" s="43">
        <f t="shared" si="268"/>
        <v>2222.89</v>
      </c>
      <c r="U462" s="43">
        <f t="shared" si="268"/>
        <v>2222.89</v>
      </c>
      <c r="V462" s="43">
        <f t="shared" si="268"/>
        <v>2222.89</v>
      </c>
      <c r="W462" s="43">
        <f t="shared" si="268"/>
        <v>2222.89</v>
      </c>
      <c r="X462" s="43">
        <f t="shared" si="268"/>
        <v>2222.89</v>
      </c>
      <c r="Y462" s="43">
        <f t="shared" si="268"/>
        <v>2222.89</v>
      </c>
      <c r="Z462" s="43">
        <f t="shared" si="268"/>
        <v>2222.89</v>
      </c>
      <c r="AA462" s="43">
        <f t="shared" si="268"/>
        <v>2222.89</v>
      </c>
    </row>
    <row r="463" spans="1:27" ht="12.75" hidden="1" customHeight="1" outlineLevel="1" x14ac:dyDescent="0.2">
      <c r="A463" s="98" t="s">
        <v>2104</v>
      </c>
      <c r="B463" s="62" t="s">
        <v>81</v>
      </c>
      <c r="C463" s="42" t="s">
        <v>77</v>
      </c>
      <c r="D463" s="43">
        <v>6.71</v>
      </c>
      <c r="E463" s="43">
        <v>6.71</v>
      </c>
      <c r="F463" s="43">
        <v>6.71</v>
      </c>
      <c r="G463" s="43">
        <v>6.71</v>
      </c>
      <c r="H463" s="43">
        <v>6.71</v>
      </c>
      <c r="I463" s="43">
        <v>6.71</v>
      </c>
      <c r="J463" s="43">
        <v>6.71</v>
      </c>
      <c r="K463" s="43">
        <v>6.71</v>
      </c>
      <c r="L463" s="43">
        <v>6.71</v>
      </c>
      <c r="M463" s="43">
        <v>6.71</v>
      </c>
      <c r="N463" s="43">
        <v>6.71</v>
      </c>
      <c r="O463" s="43">
        <v>6.71</v>
      </c>
      <c r="P463" s="43">
        <v>6.71</v>
      </c>
      <c r="Q463" s="43">
        <v>6.71</v>
      </c>
      <c r="R463" s="43">
        <v>6.71</v>
      </c>
      <c r="S463" s="43">
        <v>6.71</v>
      </c>
      <c r="T463" s="43">
        <v>6.71</v>
      </c>
      <c r="U463" s="43">
        <v>6.71</v>
      </c>
      <c r="V463" s="43">
        <v>6.71</v>
      </c>
      <c r="W463" s="43">
        <v>6.71</v>
      </c>
      <c r="X463" s="43">
        <v>6.71</v>
      </c>
      <c r="Y463" s="43">
        <v>6.71</v>
      </c>
      <c r="Z463" s="43">
        <v>6.71</v>
      </c>
      <c r="AA463" s="43">
        <v>6.71</v>
      </c>
    </row>
    <row r="464" spans="1:27" ht="12.75" hidden="1" customHeight="1" outlineLevel="1" x14ac:dyDescent="0.2">
      <c r="A464" s="98" t="s">
        <v>2105</v>
      </c>
      <c r="B464" s="62" t="s">
        <v>79</v>
      </c>
      <c r="C464" s="42" t="s">
        <v>77</v>
      </c>
      <c r="D464" s="43">
        <f>$D$11</f>
        <v>330.69</v>
      </c>
      <c r="E464" s="43">
        <f t="shared" ref="E464:AA464" si="269">$D$11</f>
        <v>330.69</v>
      </c>
      <c r="F464" s="43">
        <f t="shared" si="269"/>
        <v>330.69</v>
      </c>
      <c r="G464" s="43">
        <f t="shared" si="269"/>
        <v>330.69</v>
      </c>
      <c r="H464" s="43">
        <f t="shared" si="269"/>
        <v>330.69</v>
      </c>
      <c r="I464" s="43">
        <f t="shared" si="269"/>
        <v>330.69</v>
      </c>
      <c r="J464" s="43">
        <f t="shared" si="269"/>
        <v>330.69</v>
      </c>
      <c r="K464" s="43">
        <f t="shared" si="269"/>
        <v>330.69</v>
      </c>
      <c r="L464" s="43">
        <f t="shared" si="269"/>
        <v>330.69</v>
      </c>
      <c r="M464" s="43">
        <f t="shared" si="269"/>
        <v>330.69</v>
      </c>
      <c r="N464" s="43">
        <f t="shared" si="269"/>
        <v>330.69</v>
      </c>
      <c r="O464" s="43">
        <f t="shared" si="269"/>
        <v>330.69</v>
      </c>
      <c r="P464" s="43">
        <f t="shared" si="269"/>
        <v>330.69</v>
      </c>
      <c r="Q464" s="43">
        <f t="shared" si="269"/>
        <v>330.69</v>
      </c>
      <c r="R464" s="43">
        <f t="shared" si="269"/>
        <v>330.69</v>
      </c>
      <c r="S464" s="43">
        <f t="shared" si="269"/>
        <v>330.69</v>
      </c>
      <c r="T464" s="43">
        <f t="shared" si="269"/>
        <v>330.69</v>
      </c>
      <c r="U464" s="43">
        <f t="shared" si="269"/>
        <v>330.69</v>
      </c>
      <c r="V464" s="43">
        <f t="shared" si="269"/>
        <v>330.69</v>
      </c>
      <c r="W464" s="43">
        <f t="shared" si="269"/>
        <v>330.69</v>
      </c>
      <c r="X464" s="43">
        <f t="shared" si="269"/>
        <v>330.69</v>
      </c>
      <c r="Y464" s="43">
        <f t="shared" si="269"/>
        <v>330.69</v>
      </c>
      <c r="Z464" s="43">
        <f t="shared" si="269"/>
        <v>330.69</v>
      </c>
      <c r="AA464" s="43">
        <f t="shared" si="269"/>
        <v>330.69</v>
      </c>
    </row>
    <row r="465" spans="1:27" collapsed="1" x14ac:dyDescent="0.2">
      <c r="A465" s="97" t="s">
        <v>2106</v>
      </c>
      <c r="B465" s="27" t="str">
        <f>"29"&amp;"."&amp;$B$800&amp;"."&amp;$B$801</f>
        <v>29.01.2023</v>
      </c>
      <c r="C465" s="89" t="s">
        <v>74</v>
      </c>
      <c r="D465" s="90">
        <f>ROUND(((D466+D467+D469+D468)/1000),5)</f>
        <v>3.82979</v>
      </c>
      <c r="E465" s="90">
        <f>ROUND(((E466+E467+E469+E468)/1000),5)</f>
        <v>3.7504900000000001</v>
      </c>
      <c r="F465" s="90">
        <f>ROUND(((F466+F467+F469+F468)/1000),5)</f>
        <v>3.68187</v>
      </c>
      <c r="G465" s="90">
        <f t="shared" ref="G465:AA465" si="270">ROUND(((G466+G467+G469+G468)/1000),5)</f>
        <v>3.6824499999999998</v>
      </c>
      <c r="H465" s="90">
        <f t="shared" si="270"/>
        <v>3.7244899999999999</v>
      </c>
      <c r="I465" s="90">
        <f t="shared" si="270"/>
        <v>3.7520500000000001</v>
      </c>
      <c r="J465" s="90">
        <f t="shared" si="270"/>
        <v>3.8168799999999998</v>
      </c>
      <c r="K465" s="90">
        <f t="shared" si="270"/>
        <v>3.95194</v>
      </c>
      <c r="L465" s="90">
        <f t="shared" si="270"/>
        <v>4.1604000000000001</v>
      </c>
      <c r="M465" s="90">
        <f t="shared" si="270"/>
        <v>4.2733499999999998</v>
      </c>
      <c r="N465" s="90">
        <f t="shared" si="270"/>
        <v>4.39846</v>
      </c>
      <c r="O465" s="90">
        <f t="shared" si="270"/>
        <v>4.4176399999999996</v>
      </c>
      <c r="P465" s="90">
        <f t="shared" si="270"/>
        <v>4.4193300000000004</v>
      </c>
      <c r="Q465" s="90">
        <f t="shared" si="270"/>
        <v>4.4201199999999998</v>
      </c>
      <c r="R465" s="90">
        <f t="shared" si="270"/>
        <v>4.4197800000000003</v>
      </c>
      <c r="S465" s="90">
        <f t="shared" si="270"/>
        <v>4.3814399999999996</v>
      </c>
      <c r="T465" s="90">
        <f t="shared" si="270"/>
        <v>4.3955399999999996</v>
      </c>
      <c r="U465" s="90">
        <f t="shared" si="270"/>
        <v>4.4296100000000003</v>
      </c>
      <c r="V465" s="90">
        <f t="shared" si="270"/>
        <v>4.4384300000000003</v>
      </c>
      <c r="W465" s="90">
        <f t="shared" si="270"/>
        <v>4.4410800000000004</v>
      </c>
      <c r="X465" s="90">
        <f t="shared" si="270"/>
        <v>4.4378500000000001</v>
      </c>
      <c r="Y465" s="90">
        <f t="shared" si="270"/>
        <v>4.3267600000000002</v>
      </c>
      <c r="Z465" s="90">
        <f t="shared" si="270"/>
        <v>4.1414400000000002</v>
      </c>
      <c r="AA465" s="90">
        <f t="shared" si="270"/>
        <v>3.83968</v>
      </c>
    </row>
    <row r="466" spans="1:27" ht="12.75" hidden="1" customHeight="1" outlineLevel="1" x14ac:dyDescent="0.2">
      <c r="A466" s="98" t="s">
        <v>2107</v>
      </c>
      <c r="B466" s="62" t="s">
        <v>236</v>
      </c>
      <c r="C466" s="42" t="s">
        <v>77</v>
      </c>
      <c r="D466" s="43">
        <v>1269.5</v>
      </c>
      <c r="E466" s="43">
        <v>1190.2</v>
      </c>
      <c r="F466" s="43">
        <v>1121.58</v>
      </c>
      <c r="G466" s="43">
        <v>1122.1600000000001</v>
      </c>
      <c r="H466" s="43">
        <v>1164.2</v>
      </c>
      <c r="I466" s="43">
        <v>1191.76</v>
      </c>
      <c r="J466" s="43">
        <v>1256.5899999999999</v>
      </c>
      <c r="K466" s="43">
        <v>1391.65</v>
      </c>
      <c r="L466" s="43">
        <v>1600.11</v>
      </c>
      <c r="M466" s="43">
        <v>1713.06</v>
      </c>
      <c r="N466" s="43">
        <v>1838.17</v>
      </c>
      <c r="O466" s="43">
        <v>1857.35</v>
      </c>
      <c r="P466" s="43">
        <v>1859.04</v>
      </c>
      <c r="Q466" s="43">
        <v>1859.83</v>
      </c>
      <c r="R466" s="43">
        <v>1859.49</v>
      </c>
      <c r="S466" s="43">
        <v>1821.15</v>
      </c>
      <c r="T466" s="43">
        <v>1835.25</v>
      </c>
      <c r="U466" s="43">
        <v>1869.32</v>
      </c>
      <c r="V466" s="43">
        <v>1878.14</v>
      </c>
      <c r="W466" s="43">
        <v>1880.79</v>
      </c>
      <c r="X466" s="43">
        <v>1877.56</v>
      </c>
      <c r="Y466" s="43">
        <v>1766.47</v>
      </c>
      <c r="Z466" s="43">
        <v>1581.15</v>
      </c>
      <c r="AA466" s="43">
        <v>1279.3900000000001</v>
      </c>
    </row>
    <row r="467" spans="1:27" ht="12.75" hidden="1" customHeight="1" outlineLevel="1" x14ac:dyDescent="0.2">
      <c r="A467" s="98" t="s">
        <v>2108</v>
      </c>
      <c r="B467" s="62" t="s">
        <v>88</v>
      </c>
      <c r="C467" s="42" t="s">
        <v>77</v>
      </c>
      <c r="D467" s="43">
        <f>$D$327</f>
        <v>2222.89</v>
      </c>
      <c r="E467" s="43">
        <f t="shared" ref="E467:AA467" si="271">$D$327</f>
        <v>2222.89</v>
      </c>
      <c r="F467" s="43">
        <f t="shared" si="271"/>
        <v>2222.89</v>
      </c>
      <c r="G467" s="43">
        <f t="shared" si="271"/>
        <v>2222.89</v>
      </c>
      <c r="H467" s="43">
        <f t="shared" si="271"/>
        <v>2222.89</v>
      </c>
      <c r="I467" s="43">
        <f t="shared" si="271"/>
        <v>2222.89</v>
      </c>
      <c r="J467" s="43">
        <f t="shared" si="271"/>
        <v>2222.89</v>
      </c>
      <c r="K467" s="43">
        <f t="shared" si="271"/>
        <v>2222.89</v>
      </c>
      <c r="L467" s="43">
        <f t="shared" si="271"/>
        <v>2222.89</v>
      </c>
      <c r="M467" s="43">
        <f t="shared" si="271"/>
        <v>2222.89</v>
      </c>
      <c r="N467" s="43">
        <f t="shared" si="271"/>
        <v>2222.89</v>
      </c>
      <c r="O467" s="43">
        <f t="shared" si="271"/>
        <v>2222.89</v>
      </c>
      <c r="P467" s="43">
        <f t="shared" si="271"/>
        <v>2222.89</v>
      </c>
      <c r="Q467" s="43">
        <f t="shared" si="271"/>
        <v>2222.89</v>
      </c>
      <c r="R467" s="43">
        <f t="shared" si="271"/>
        <v>2222.89</v>
      </c>
      <c r="S467" s="43">
        <f t="shared" si="271"/>
        <v>2222.89</v>
      </c>
      <c r="T467" s="43">
        <f t="shared" si="271"/>
        <v>2222.89</v>
      </c>
      <c r="U467" s="43">
        <f t="shared" si="271"/>
        <v>2222.89</v>
      </c>
      <c r="V467" s="43">
        <f t="shared" si="271"/>
        <v>2222.89</v>
      </c>
      <c r="W467" s="43">
        <f t="shared" si="271"/>
        <v>2222.89</v>
      </c>
      <c r="X467" s="43">
        <f t="shared" si="271"/>
        <v>2222.89</v>
      </c>
      <c r="Y467" s="43">
        <f t="shared" si="271"/>
        <v>2222.89</v>
      </c>
      <c r="Z467" s="43">
        <f t="shared" si="271"/>
        <v>2222.89</v>
      </c>
      <c r="AA467" s="43">
        <f t="shared" si="271"/>
        <v>2222.89</v>
      </c>
    </row>
    <row r="468" spans="1:27" ht="12.75" hidden="1" customHeight="1" outlineLevel="1" x14ac:dyDescent="0.2">
      <c r="A468" s="98" t="s">
        <v>2109</v>
      </c>
      <c r="B468" s="62" t="s">
        <v>81</v>
      </c>
      <c r="C468" s="42" t="s">
        <v>77</v>
      </c>
      <c r="D468" s="43">
        <v>6.71</v>
      </c>
      <c r="E468" s="43">
        <v>6.71</v>
      </c>
      <c r="F468" s="43">
        <v>6.71</v>
      </c>
      <c r="G468" s="43">
        <v>6.71</v>
      </c>
      <c r="H468" s="43">
        <v>6.71</v>
      </c>
      <c r="I468" s="43">
        <v>6.71</v>
      </c>
      <c r="J468" s="43">
        <v>6.71</v>
      </c>
      <c r="K468" s="43">
        <v>6.71</v>
      </c>
      <c r="L468" s="43">
        <v>6.71</v>
      </c>
      <c r="M468" s="43">
        <v>6.71</v>
      </c>
      <c r="N468" s="43">
        <v>6.71</v>
      </c>
      <c r="O468" s="43">
        <v>6.71</v>
      </c>
      <c r="P468" s="43">
        <v>6.71</v>
      </c>
      <c r="Q468" s="43">
        <v>6.71</v>
      </c>
      <c r="R468" s="43">
        <v>6.71</v>
      </c>
      <c r="S468" s="43">
        <v>6.71</v>
      </c>
      <c r="T468" s="43">
        <v>6.71</v>
      </c>
      <c r="U468" s="43">
        <v>6.71</v>
      </c>
      <c r="V468" s="43">
        <v>6.71</v>
      </c>
      <c r="W468" s="43">
        <v>6.71</v>
      </c>
      <c r="X468" s="43">
        <v>6.71</v>
      </c>
      <c r="Y468" s="43">
        <v>6.71</v>
      </c>
      <c r="Z468" s="43">
        <v>6.71</v>
      </c>
      <c r="AA468" s="43">
        <v>6.71</v>
      </c>
    </row>
    <row r="469" spans="1:27" ht="12.75" hidden="1" customHeight="1" outlineLevel="1" x14ac:dyDescent="0.2">
      <c r="A469" s="98" t="s">
        <v>2110</v>
      </c>
      <c r="B469" s="62" t="s">
        <v>79</v>
      </c>
      <c r="C469" s="42" t="s">
        <v>77</v>
      </c>
      <c r="D469" s="43">
        <f>$D$11</f>
        <v>330.69</v>
      </c>
      <c r="E469" s="43">
        <f t="shared" ref="E469:AA469" si="272">$D$11</f>
        <v>330.69</v>
      </c>
      <c r="F469" s="43">
        <f t="shared" si="272"/>
        <v>330.69</v>
      </c>
      <c r="G469" s="43">
        <f t="shared" si="272"/>
        <v>330.69</v>
      </c>
      <c r="H469" s="43">
        <f t="shared" si="272"/>
        <v>330.69</v>
      </c>
      <c r="I469" s="43">
        <f t="shared" si="272"/>
        <v>330.69</v>
      </c>
      <c r="J469" s="43">
        <f t="shared" si="272"/>
        <v>330.69</v>
      </c>
      <c r="K469" s="43">
        <f t="shared" si="272"/>
        <v>330.69</v>
      </c>
      <c r="L469" s="43">
        <f t="shared" si="272"/>
        <v>330.69</v>
      </c>
      <c r="M469" s="43">
        <f t="shared" si="272"/>
        <v>330.69</v>
      </c>
      <c r="N469" s="43">
        <f t="shared" si="272"/>
        <v>330.69</v>
      </c>
      <c r="O469" s="43">
        <f t="shared" si="272"/>
        <v>330.69</v>
      </c>
      <c r="P469" s="43">
        <f t="shared" si="272"/>
        <v>330.69</v>
      </c>
      <c r="Q469" s="43">
        <f t="shared" si="272"/>
        <v>330.69</v>
      </c>
      <c r="R469" s="43">
        <f t="shared" si="272"/>
        <v>330.69</v>
      </c>
      <c r="S469" s="43">
        <f t="shared" si="272"/>
        <v>330.69</v>
      </c>
      <c r="T469" s="43">
        <f t="shared" si="272"/>
        <v>330.69</v>
      </c>
      <c r="U469" s="43">
        <f t="shared" si="272"/>
        <v>330.69</v>
      </c>
      <c r="V469" s="43">
        <f t="shared" si="272"/>
        <v>330.69</v>
      </c>
      <c r="W469" s="43">
        <f t="shared" si="272"/>
        <v>330.69</v>
      </c>
      <c r="X469" s="43">
        <f t="shared" si="272"/>
        <v>330.69</v>
      </c>
      <c r="Y469" s="43">
        <f t="shared" si="272"/>
        <v>330.69</v>
      </c>
      <c r="Z469" s="43">
        <f t="shared" si="272"/>
        <v>330.69</v>
      </c>
      <c r="AA469" s="43">
        <f t="shared" si="272"/>
        <v>330.69</v>
      </c>
    </row>
    <row r="470" spans="1:27" collapsed="1" x14ac:dyDescent="0.2">
      <c r="A470" s="97" t="s">
        <v>2111</v>
      </c>
      <c r="B470" s="27" t="str">
        <f>"30"&amp;"."&amp;$B$800&amp;"."&amp;$B$801</f>
        <v>30.01.2023</v>
      </c>
      <c r="C470" s="89" t="s">
        <v>74</v>
      </c>
      <c r="D470" s="90">
        <f>ROUND(((D471+D472+D474+D473)/1000),5)</f>
        <v>3.7547999999999999</v>
      </c>
      <c r="E470" s="90">
        <f>ROUND(((E471+E472+E474+E473)/1000),5)</f>
        <v>3.6929599999999998</v>
      </c>
      <c r="F470" s="90">
        <f>ROUND(((F471+F472+F474+F473)/1000),5)</f>
        <v>3.6430500000000001</v>
      </c>
      <c r="G470" s="90">
        <f t="shared" ref="G470:AA470" si="273">ROUND(((G471+G472+G474+G473)/1000),5)</f>
        <v>3.6408399999999999</v>
      </c>
      <c r="H470" s="90">
        <f t="shared" si="273"/>
        <v>3.67882</v>
      </c>
      <c r="I470" s="90">
        <f t="shared" si="273"/>
        <v>3.7754699999999999</v>
      </c>
      <c r="J470" s="90">
        <f t="shared" si="273"/>
        <v>4.0727099999999998</v>
      </c>
      <c r="K470" s="90">
        <f t="shared" si="273"/>
        <v>4.2527299999999997</v>
      </c>
      <c r="L470" s="90">
        <f t="shared" si="273"/>
        <v>4.4109499999999997</v>
      </c>
      <c r="M470" s="90">
        <f t="shared" si="273"/>
        <v>4.4169999999999998</v>
      </c>
      <c r="N470" s="90">
        <f t="shared" si="273"/>
        <v>4.4313500000000001</v>
      </c>
      <c r="O470" s="90">
        <f t="shared" si="273"/>
        <v>4.4604400000000002</v>
      </c>
      <c r="P470" s="90">
        <f t="shared" si="273"/>
        <v>4.45228</v>
      </c>
      <c r="Q470" s="90">
        <f t="shared" si="273"/>
        <v>4.46035</v>
      </c>
      <c r="R470" s="90">
        <f t="shared" si="273"/>
        <v>4.4553099999999999</v>
      </c>
      <c r="S470" s="90">
        <f t="shared" si="273"/>
        <v>4.4493299999999998</v>
      </c>
      <c r="T470" s="90">
        <f t="shared" si="273"/>
        <v>4.4126700000000003</v>
      </c>
      <c r="U470" s="90">
        <f t="shared" si="273"/>
        <v>4.4273600000000002</v>
      </c>
      <c r="V470" s="90">
        <f t="shared" si="273"/>
        <v>4.4363099999999998</v>
      </c>
      <c r="W470" s="90">
        <f t="shared" si="273"/>
        <v>4.4485599999999996</v>
      </c>
      <c r="X470" s="90">
        <f t="shared" si="273"/>
        <v>4.39954</v>
      </c>
      <c r="Y470" s="90">
        <f t="shared" si="273"/>
        <v>4.2239699999999996</v>
      </c>
      <c r="Z470" s="90">
        <f t="shared" si="273"/>
        <v>4.0524800000000001</v>
      </c>
      <c r="AA470" s="90">
        <f t="shared" si="273"/>
        <v>3.7491099999999999</v>
      </c>
    </row>
    <row r="471" spans="1:27" ht="12.75" hidden="1" customHeight="1" outlineLevel="1" x14ac:dyDescent="0.2">
      <c r="A471" s="98" t="s">
        <v>2112</v>
      </c>
      <c r="B471" s="62" t="s">
        <v>236</v>
      </c>
      <c r="C471" s="42" t="s">
        <v>77</v>
      </c>
      <c r="D471" s="43">
        <v>1194.51</v>
      </c>
      <c r="E471" s="43">
        <v>1132.67</v>
      </c>
      <c r="F471" s="43">
        <v>1082.76</v>
      </c>
      <c r="G471" s="43">
        <v>1080.55</v>
      </c>
      <c r="H471" s="43">
        <v>1118.53</v>
      </c>
      <c r="I471" s="43">
        <v>1215.18</v>
      </c>
      <c r="J471" s="43">
        <v>1512.42</v>
      </c>
      <c r="K471" s="43">
        <v>1692.44</v>
      </c>
      <c r="L471" s="43">
        <v>1850.66</v>
      </c>
      <c r="M471" s="43">
        <v>1856.71</v>
      </c>
      <c r="N471" s="43">
        <v>1871.06</v>
      </c>
      <c r="O471" s="43">
        <v>1900.15</v>
      </c>
      <c r="P471" s="43">
        <v>1891.99</v>
      </c>
      <c r="Q471" s="43">
        <v>1900.06</v>
      </c>
      <c r="R471" s="43">
        <v>1895.02</v>
      </c>
      <c r="S471" s="43">
        <v>1889.04</v>
      </c>
      <c r="T471" s="43">
        <v>1852.38</v>
      </c>
      <c r="U471" s="43">
        <v>1867.07</v>
      </c>
      <c r="V471" s="43">
        <v>1876.02</v>
      </c>
      <c r="W471" s="43">
        <v>1888.27</v>
      </c>
      <c r="X471" s="43">
        <v>1839.25</v>
      </c>
      <c r="Y471" s="43">
        <v>1663.68</v>
      </c>
      <c r="Z471" s="43">
        <v>1492.19</v>
      </c>
      <c r="AA471" s="43">
        <v>1188.82</v>
      </c>
    </row>
    <row r="472" spans="1:27" ht="12.75" hidden="1" customHeight="1" outlineLevel="1" x14ac:dyDescent="0.2">
      <c r="A472" s="98" t="s">
        <v>2113</v>
      </c>
      <c r="B472" s="62" t="s">
        <v>88</v>
      </c>
      <c r="C472" s="42" t="s">
        <v>77</v>
      </c>
      <c r="D472" s="43">
        <f>$D$327</f>
        <v>2222.89</v>
      </c>
      <c r="E472" s="43">
        <f t="shared" ref="E472:AA472" si="274">$D$327</f>
        <v>2222.89</v>
      </c>
      <c r="F472" s="43">
        <f t="shared" si="274"/>
        <v>2222.89</v>
      </c>
      <c r="G472" s="43">
        <f t="shared" si="274"/>
        <v>2222.89</v>
      </c>
      <c r="H472" s="43">
        <f t="shared" si="274"/>
        <v>2222.89</v>
      </c>
      <c r="I472" s="43">
        <f t="shared" si="274"/>
        <v>2222.89</v>
      </c>
      <c r="J472" s="43">
        <f t="shared" si="274"/>
        <v>2222.89</v>
      </c>
      <c r="K472" s="43">
        <f t="shared" si="274"/>
        <v>2222.89</v>
      </c>
      <c r="L472" s="43">
        <f t="shared" si="274"/>
        <v>2222.89</v>
      </c>
      <c r="M472" s="43">
        <f t="shared" si="274"/>
        <v>2222.89</v>
      </c>
      <c r="N472" s="43">
        <f t="shared" si="274"/>
        <v>2222.89</v>
      </c>
      <c r="O472" s="43">
        <f t="shared" si="274"/>
        <v>2222.89</v>
      </c>
      <c r="P472" s="43">
        <f t="shared" si="274"/>
        <v>2222.89</v>
      </c>
      <c r="Q472" s="43">
        <f t="shared" si="274"/>
        <v>2222.89</v>
      </c>
      <c r="R472" s="43">
        <f t="shared" si="274"/>
        <v>2222.89</v>
      </c>
      <c r="S472" s="43">
        <f t="shared" si="274"/>
        <v>2222.89</v>
      </c>
      <c r="T472" s="43">
        <f t="shared" si="274"/>
        <v>2222.89</v>
      </c>
      <c r="U472" s="43">
        <f t="shared" si="274"/>
        <v>2222.89</v>
      </c>
      <c r="V472" s="43">
        <f t="shared" si="274"/>
        <v>2222.89</v>
      </c>
      <c r="W472" s="43">
        <f t="shared" si="274"/>
        <v>2222.89</v>
      </c>
      <c r="X472" s="43">
        <f t="shared" si="274"/>
        <v>2222.89</v>
      </c>
      <c r="Y472" s="43">
        <f t="shared" si="274"/>
        <v>2222.89</v>
      </c>
      <c r="Z472" s="43">
        <f t="shared" si="274"/>
        <v>2222.89</v>
      </c>
      <c r="AA472" s="43">
        <f t="shared" si="274"/>
        <v>2222.89</v>
      </c>
    </row>
    <row r="473" spans="1:27" ht="12.75" hidden="1" customHeight="1" outlineLevel="1" x14ac:dyDescent="0.2">
      <c r="A473" s="98" t="s">
        <v>2114</v>
      </c>
      <c r="B473" s="62" t="s">
        <v>81</v>
      </c>
      <c r="C473" s="42" t="s">
        <v>77</v>
      </c>
      <c r="D473" s="43">
        <v>6.71</v>
      </c>
      <c r="E473" s="43">
        <v>6.71</v>
      </c>
      <c r="F473" s="43">
        <v>6.71</v>
      </c>
      <c r="G473" s="43">
        <v>6.71</v>
      </c>
      <c r="H473" s="43">
        <v>6.71</v>
      </c>
      <c r="I473" s="43">
        <v>6.71</v>
      </c>
      <c r="J473" s="43">
        <v>6.71</v>
      </c>
      <c r="K473" s="43">
        <v>6.71</v>
      </c>
      <c r="L473" s="43">
        <v>6.71</v>
      </c>
      <c r="M473" s="43">
        <v>6.71</v>
      </c>
      <c r="N473" s="43">
        <v>6.71</v>
      </c>
      <c r="O473" s="43">
        <v>6.71</v>
      </c>
      <c r="P473" s="43">
        <v>6.71</v>
      </c>
      <c r="Q473" s="43">
        <v>6.71</v>
      </c>
      <c r="R473" s="43">
        <v>6.71</v>
      </c>
      <c r="S473" s="43">
        <v>6.71</v>
      </c>
      <c r="T473" s="43">
        <v>6.71</v>
      </c>
      <c r="U473" s="43">
        <v>6.71</v>
      </c>
      <c r="V473" s="43">
        <v>6.71</v>
      </c>
      <c r="W473" s="43">
        <v>6.71</v>
      </c>
      <c r="X473" s="43">
        <v>6.71</v>
      </c>
      <c r="Y473" s="43">
        <v>6.71</v>
      </c>
      <c r="Z473" s="43">
        <v>6.71</v>
      </c>
      <c r="AA473" s="43">
        <v>6.71</v>
      </c>
    </row>
    <row r="474" spans="1:27" ht="12.75" hidden="1" customHeight="1" outlineLevel="1" x14ac:dyDescent="0.2">
      <c r="A474" s="98" t="s">
        <v>2115</v>
      </c>
      <c r="B474" s="62" t="s">
        <v>79</v>
      </c>
      <c r="C474" s="42" t="s">
        <v>77</v>
      </c>
      <c r="D474" s="43">
        <f>$D$11</f>
        <v>330.69</v>
      </c>
      <c r="E474" s="43">
        <f t="shared" ref="E474:AA474" si="275">$D$11</f>
        <v>330.69</v>
      </c>
      <c r="F474" s="43">
        <f t="shared" si="275"/>
        <v>330.69</v>
      </c>
      <c r="G474" s="43">
        <f t="shared" si="275"/>
        <v>330.69</v>
      </c>
      <c r="H474" s="43">
        <f t="shared" si="275"/>
        <v>330.69</v>
      </c>
      <c r="I474" s="43">
        <f t="shared" si="275"/>
        <v>330.69</v>
      </c>
      <c r="J474" s="43">
        <f t="shared" si="275"/>
        <v>330.69</v>
      </c>
      <c r="K474" s="43">
        <f t="shared" si="275"/>
        <v>330.69</v>
      </c>
      <c r="L474" s="43">
        <f t="shared" si="275"/>
        <v>330.69</v>
      </c>
      <c r="M474" s="43">
        <f t="shared" si="275"/>
        <v>330.69</v>
      </c>
      <c r="N474" s="43">
        <f t="shared" si="275"/>
        <v>330.69</v>
      </c>
      <c r="O474" s="43">
        <f t="shared" si="275"/>
        <v>330.69</v>
      </c>
      <c r="P474" s="43">
        <f t="shared" si="275"/>
        <v>330.69</v>
      </c>
      <c r="Q474" s="43">
        <f t="shared" si="275"/>
        <v>330.69</v>
      </c>
      <c r="R474" s="43">
        <f t="shared" si="275"/>
        <v>330.69</v>
      </c>
      <c r="S474" s="43">
        <f t="shared" si="275"/>
        <v>330.69</v>
      </c>
      <c r="T474" s="43">
        <f t="shared" si="275"/>
        <v>330.69</v>
      </c>
      <c r="U474" s="43">
        <f t="shared" si="275"/>
        <v>330.69</v>
      </c>
      <c r="V474" s="43">
        <f t="shared" si="275"/>
        <v>330.69</v>
      </c>
      <c r="W474" s="43">
        <f t="shared" si="275"/>
        <v>330.69</v>
      </c>
      <c r="X474" s="43">
        <f t="shared" si="275"/>
        <v>330.69</v>
      </c>
      <c r="Y474" s="43">
        <f t="shared" si="275"/>
        <v>330.69</v>
      </c>
      <c r="Z474" s="43">
        <f t="shared" si="275"/>
        <v>330.69</v>
      </c>
      <c r="AA474" s="43">
        <f t="shared" si="275"/>
        <v>330.69</v>
      </c>
    </row>
    <row r="475" spans="1:27" collapsed="1" x14ac:dyDescent="0.2">
      <c r="A475" s="97" t="s">
        <v>2116</v>
      </c>
      <c r="B475" s="27" t="str">
        <f>"31"&amp;"."&amp;$B$800&amp;"."&amp;$B$801</f>
        <v>31.01.2023</v>
      </c>
      <c r="C475" s="89" t="s">
        <v>74</v>
      </c>
      <c r="D475" s="90">
        <f>ROUND(((D476+D477+D479+D478)/1000),5)</f>
        <v>3.6423700000000001</v>
      </c>
      <c r="E475" s="90">
        <f>ROUND(((E476+E477+E479+E478)/1000),5)</f>
        <v>3.6204100000000001</v>
      </c>
      <c r="F475" s="90">
        <f>ROUND(((F476+F477+F479+F478)/1000),5)</f>
        <v>3.6057000000000001</v>
      </c>
      <c r="G475" s="90">
        <f t="shared" ref="G475:AA475" si="276">ROUND(((G476+G477+G479+G478)/1000),5)</f>
        <v>3.60209</v>
      </c>
      <c r="H475" s="90">
        <f t="shared" si="276"/>
        <v>3.6372300000000002</v>
      </c>
      <c r="I475" s="90">
        <f t="shared" si="276"/>
        <v>3.6449600000000002</v>
      </c>
      <c r="J475" s="90">
        <f t="shared" si="276"/>
        <v>3.8736899999999999</v>
      </c>
      <c r="K475" s="90">
        <f t="shared" si="276"/>
        <v>4.1214300000000001</v>
      </c>
      <c r="L475" s="90">
        <f t="shared" si="276"/>
        <v>4.1867599999999996</v>
      </c>
      <c r="M475" s="90">
        <f t="shared" si="276"/>
        <v>4.2069099999999997</v>
      </c>
      <c r="N475" s="90">
        <f t="shared" si="276"/>
        <v>4.2266700000000004</v>
      </c>
      <c r="O475" s="90">
        <f t="shared" si="276"/>
        <v>4.26335</v>
      </c>
      <c r="P475" s="90">
        <f t="shared" si="276"/>
        <v>4.2432400000000001</v>
      </c>
      <c r="Q475" s="90">
        <f t="shared" si="276"/>
        <v>4.24871</v>
      </c>
      <c r="R475" s="90">
        <f t="shared" si="276"/>
        <v>4.24397</v>
      </c>
      <c r="S475" s="90">
        <f t="shared" si="276"/>
        <v>4.2359099999999996</v>
      </c>
      <c r="T475" s="90">
        <f t="shared" si="276"/>
        <v>4.1901799999999998</v>
      </c>
      <c r="U475" s="90">
        <f t="shared" si="276"/>
        <v>4.2423400000000004</v>
      </c>
      <c r="V475" s="90">
        <f t="shared" si="276"/>
        <v>4.2323399999999998</v>
      </c>
      <c r="W475" s="90">
        <f t="shared" si="276"/>
        <v>4.2425800000000002</v>
      </c>
      <c r="X475" s="90">
        <f t="shared" si="276"/>
        <v>4.2033100000000001</v>
      </c>
      <c r="Y475" s="90">
        <f t="shared" si="276"/>
        <v>4.1139799999999997</v>
      </c>
      <c r="Z475" s="90">
        <f t="shared" si="276"/>
        <v>3.87791</v>
      </c>
      <c r="AA475" s="90">
        <f t="shared" si="276"/>
        <v>3.6592899999999999</v>
      </c>
    </row>
    <row r="476" spans="1:27" ht="12.75" hidden="1" customHeight="1" outlineLevel="1" x14ac:dyDescent="0.2">
      <c r="A476" s="98" t="s">
        <v>2117</v>
      </c>
      <c r="B476" s="62" t="s">
        <v>236</v>
      </c>
      <c r="C476" s="42" t="s">
        <v>77</v>
      </c>
      <c r="D476" s="43">
        <v>1082.08</v>
      </c>
      <c r="E476" s="43">
        <v>1060.1199999999999</v>
      </c>
      <c r="F476" s="43">
        <v>1045.4100000000001</v>
      </c>
      <c r="G476" s="43">
        <v>1041.8</v>
      </c>
      <c r="H476" s="43">
        <v>1076.94</v>
      </c>
      <c r="I476" s="43">
        <v>1084.67</v>
      </c>
      <c r="J476" s="43">
        <v>1313.4</v>
      </c>
      <c r="K476" s="43">
        <v>1561.14</v>
      </c>
      <c r="L476" s="43">
        <v>1626.47</v>
      </c>
      <c r="M476" s="43">
        <v>1646.62</v>
      </c>
      <c r="N476" s="43">
        <v>1666.38</v>
      </c>
      <c r="O476" s="43">
        <v>1703.06</v>
      </c>
      <c r="P476" s="43">
        <v>1682.95</v>
      </c>
      <c r="Q476" s="43">
        <v>1688.42</v>
      </c>
      <c r="R476" s="43">
        <v>1683.68</v>
      </c>
      <c r="S476" s="43">
        <v>1675.62</v>
      </c>
      <c r="T476" s="43">
        <v>1629.89</v>
      </c>
      <c r="U476" s="43">
        <v>1682.05</v>
      </c>
      <c r="V476" s="43">
        <v>1672.05</v>
      </c>
      <c r="W476" s="43">
        <v>1682.29</v>
      </c>
      <c r="X476" s="43">
        <v>1643.02</v>
      </c>
      <c r="Y476" s="43">
        <v>1553.69</v>
      </c>
      <c r="Z476" s="43">
        <v>1317.62</v>
      </c>
      <c r="AA476" s="43">
        <v>1099</v>
      </c>
    </row>
    <row r="477" spans="1:27" ht="12.75" hidden="1" customHeight="1" outlineLevel="1" x14ac:dyDescent="0.2">
      <c r="A477" s="98" t="s">
        <v>2118</v>
      </c>
      <c r="B477" s="62" t="s">
        <v>88</v>
      </c>
      <c r="C477" s="42" t="s">
        <v>77</v>
      </c>
      <c r="D477" s="43">
        <f>$D$327</f>
        <v>2222.89</v>
      </c>
      <c r="E477" s="43">
        <f t="shared" ref="E477:AA477" si="277">$D$327</f>
        <v>2222.89</v>
      </c>
      <c r="F477" s="43">
        <f t="shared" si="277"/>
        <v>2222.89</v>
      </c>
      <c r="G477" s="43">
        <f t="shared" si="277"/>
        <v>2222.89</v>
      </c>
      <c r="H477" s="43">
        <f t="shared" si="277"/>
        <v>2222.89</v>
      </c>
      <c r="I477" s="43">
        <f t="shared" si="277"/>
        <v>2222.89</v>
      </c>
      <c r="J477" s="43">
        <f t="shared" si="277"/>
        <v>2222.89</v>
      </c>
      <c r="K477" s="43">
        <f t="shared" si="277"/>
        <v>2222.89</v>
      </c>
      <c r="L477" s="43">
        <f t="shared" si="277"/>
        <v>2222.89</v>
      </c>
      <c r="M477" s="43">
        <f t="shared" si="277"/>
        <v>2222.89</v>
      </c>
      <c r="N477" s="43">
        <f t="shared" si="277"/>
        <v>2222.89</v>
      </c>
      <c r="O477" s="43">
        <f t="shared" si="277"/>
        <v>2222.89</v>
      </c>
      <c r="P477" s="43">
        <f t="shared" si="277"/>
        <v>2222.89</v>
      </c>
      <c r="Q477" s="43">
        <f t="shared" si="277"/>
        <v>2222.89</v>
      </c>
      <c r="R477" s="43">
        <f t="shared" si="277"/>
        <v>2222.89</v>
      </c>
      <c r="S477" s="43">
        <f t="shared" si="277"/>
        <v>2222.89</v>
      </c>
      <c r="T477" s="43">
        <f t="shared" si="277"/>
        <v>2222.89</v>
      </c>
      <c r="U477" s="43">
        <f t="shared" si="277"/>
        <v>2222.89</v>
      </c>
      <c r="V477" s="43">
        <f t="shared" si="277"/>
        <v>2222.89</v>
      </c>
      <c r="W477" s="43">
        <f t="shared" si="277"/>
        <v>2222.89</v>
      </c>
      <c r="X477" s="43">
        <f t="shared" si="277"/>
        <v>2222.89</v>
      </c>
      <c r="Y477" s="43">
        <f t="shared" si="277"/>
        <v>2222.89</v>
      </c>
      <c r="Z477" s="43">
        <f t="shared" si="277"/>
        <v>2222.89</v>
      </c>
      <c r="AA477" s="43">
        <f t="shared" si="277"/>
        <v>2222.89</v>
      </c>
    </row>
    <row r="478" spans="1:27" ht="12.75" hidden="1" customHeight="1" outlineLevel="1" x14ac:dyDescent="0.2">
      <c r="A478" s="98" t="s">
        <v>2119</v>
      </c>
      <c r="B478" s="62" t="s">
        <v>81</v>
      </c>
      <c r="C478" s="42" t="s">
        <v>77</v>
      </c>
      <c r="D478" s="43">
        <v>6.71</v>
      </c>
      <c r="E478" s="43">
        <v>6.71</v>
      </c>
      <c r="F478" s="43">
        <v>6.71</v>
      </c>
      <c r="G478" s="43">
        <v>6.71</v>
      </c>
      <c r="H478" s="43">
        <v>6.71</v>
      </c>
      <c r="I478" s="43">
        <v>6.71</v>
      </c>
      <c r="J478" s="43">
        <v>6.71</v>
      </c>
      <c r="K478" s="43">
        <v>6.71</v>
      </c>
      <c r="L478" s="43">
        <v>6.71</v>
      </c>
      <c r="M478" s="43">
        <v>6.71</v>
      </c>
      <c r="N478" s="43">
        <v>6.71</v>
      </c>
      <c r="O478" s="43">
        <v>6.71</v>
      </c>
      <c r="P478" s="43">
        <v>6.71</v>
      </c>
      <c r="Q478" s="43">
        <v>6.71</v>
      </c>
      <c r="R478" s="43">
        <v>6.71</v>
      </c>
      <c r="S478" s="43">
        <v>6.71</v>
      </c>
      <c r="T478" s="43">
        <v>6.71</v>
      </c>
      <c r="U478" s="43">
        <v>6.71</v>
      </c>
      <c r="V478" s="43">
        <v>6.71</v>
      </c>
      <c r="W478" s="43">
        <v>6.71</v>
      </c>
      <c r="X478" s="43">
        <v>6.71</v>
      </c>
      <c r="Y478" s="43">
        <v>6.71</v>
      </c>
      <c r="Z478" s="43">
        <v>6.71</v>
      </c>
      <c r="AA478" s="43">
        <v>6.71</v>
      </c>
    </row>
    <row r="479" spans="1:27" ht="12.75" hidden="1" customHeight="1" outlineLevel="1" x14ac:dyDescent="0.2">
      <c r="A479" s="98" t="s">
        <v>2120</v>
      </c>
      <c r="B479" s="62" t="s">
        <v>79</v>
      </c>
      <c r="C479" s="42" t="s">
        <v>77</v>
      </c>
      <c r="D479" s="43">
        <f>$D$11</f>
        <v>330.69</v>
      </c>
      <c r="E479" s="43">
        <f t="shared" ref="E479:AA479" si="278">$D$11</f>
        <v>330.69</v>
      </c>
      <c r="F479" s="43">
        <f t="shared" si="278"/>
        <v>330.69</v>
      </c>
      <c r="G479" s="43">
        <f t="shared" si="278"/>
        <v>330.69</v>
      </c>
      <c r="H479" s="43">
        <f t="shared" si="278"/>
        <v>330.69</v>
      </c>
      <c r="I479" s="43">
        <f t="shared" si="278"/>
        <v>330.69</v>
      </c>
      <c r="J479" s="43">
        <f t="shared" si="278"/>
        <v>330.69</v>
      </c>
      <c r="K479" s="43">
        <f t="shared" si="278"/>
        <v>330.69</v>
      </c>
      <c r="L479" s="43">
        <f t="shared" si="278"/>
        <v>330.69</v>
      </c>
      <c r="M479" s="43">
        <f t="shared" si="278"/>
        <v>330.69</v>
      </c>
      <c r="N479" s="43">
        <f t="shared" si="278"/>
        <v>330.69</v>
      </c>
      <c r="O479" s="43">
        <f t="shared" si="278"/>
        <v>330.69</v>
      </c>
      <c r="P479" s="43">
        <f t="shared" si="278"/>
        <v>330.69</v>
      </c>
      <c r="Q479" s="43">
        <f t="shared" si="278"/>
        <v>330.69</v>
      </c>
      <c r="R479" s="43">
        <f t="shared" si="278"/>
        <v>330.69</v>
      </c>
      <c r="S479" s="43">
        <f t="shared" si="278"/>
        <v>330.69</v>
      </c>
      <c r="T479" s="43">
        <f t="shared" si="278"/>
        <v>330.69</v>
      </c>
      <c r="U479" s="43">
        <f t="shared" si="278"/>
        <v>330.69</v>
      </c>
      <c r="V479" s="43">
        <f t="shared" si="278"/>
        <v>330.69</v>
      </c>
      <c r="W479" s="43">
        <f t="shared" si="278"/>
        <v>330.69</v>
      </c>
      <c r="X479" s="43">
        <f t="shared" si="278"/>
        <v>330.69</v>
      </c>
      <c r="Y479" s="43">
        <f t="shared" si="278"/>
        <v>330.69</v>
      </c>
      <c r="Z479" s="43">
        <f t="shared" si="278"/>
        <v>330.69</v>
      </c>
      <c r="AA479" s="43">
        <f t="shared" si="278"/>
        <v>330.69</v>
      </c>
    </row>
    <row r="480" spans="1:27" collapsed="1" x14ac:dyDescent="0.2">
      <c r="B480" s="100" t="s">
        <v>390</v>
      </c>
    </row>
    <row r="481" spans="1:27" x14ac:dyDescent="0.2">
      <c r="B481" s="100" t="s">
        <v>390</v>
      </c>
    </row>
    <row r="482" spans="1:27" x14ac:dyDescent="0.2">
      <c r="A482" s="181" t="s">
        <v>703</v>
      </c>
      <c r="B482" s="182"/>
      <c r="C482" s="182"/>
      <c r="D482" s="182"/>
      <c r="E482" s="182"/>
      <c r="F482" s="182"/>
      <c r="G482" s="182"/>
      <c r="H482" s="182"/>
      <c r="I482" s="182"/>
      <c r="J482" s="182"/>
      <c r="K482" s="182"/>
      <c r="L482" s="182"/>
      <c r="M482" s="182"/>
      <c r="N482" s="182"/>
      <c r="O482" s="182"/>
      <c r="P482" s="182"/>
      <c r="Q482" s="182"/>
      <c r="R482" s="182"/>
      <c r="S482" s="182"/>
      <c r="T482" s="182"/>
      <c r="U482" s="182"/>
      <c r="V482" s="182"/>
      <c r="W482" s="182"/>
      <c r="X482" s="182"/>
      <c r="Y482" s="182"/>
      <c r="Z482" s="182"/>
      <c r="AA482" s="183"/>
    </row>
    <row r="483" spans="1:27" ht="25.5" x14ac:dyDescent="0.2">
      <c r="A483" s="25" t="s">
        <v>62</v>
      </c>
      <c r="B483" s="26" t="s">
        <v>208</v>
      </c>
      <c r="C483" s="25" t="s">
        <v>209</v>
      </c>
      <c r="D483" s="26" t="s">
        <v>210</v>
      </c>
      <c r="E483" s="26" t="s">
        <v>211</v>
      </c>
      <c r="F483" s="26" t="s">
        <v>212</v>
      </c>
      <c r="G483" s="26" t="s">
        <v>213</v>
      </c>
      <c r="H483" s="26" t="s">
        <v>214</v>
      </c>
      <c r="I483" s="26" t="s">
        <v>215</v>
      </c>
      <c r="J483" s="26" t="s">
        <v>216</v>
      </c>
      <c r="K483" s="26" t="s">
        <v>217</v>
      </c>
      <c r="L483" s="26" t="s">
        <v>218</v>
      </c>
      <c r="M483" s="26" t="s">
        <v>219</v>
      </c>
      <c r="N483" s="26" t="s">
        <v>220</v>
      </c>
      <c r="O483" s="26" t="s">
        <v>221</v>
      </c>
      <c r="P483" s="26" t="s">
        <v>222</v>
      </c>
      <c r="Q483" s="26" t="s">
        <v>223</v>
      </c>
      <c r="R483" s="26" t="s">
        <v>224</v>
      </c>
      <c r="S483" s="26" t="s">
        <v>225</v>
      </c>
      <c r="T483" s="26" t="s">
        <v>226</v>
      </c>
      <c r="U483" s="26" t="s">
        <v>227</v>
      </c>
      <c r="V483" s="26" t="s">
        <v>228</v>
      </c>
      <c r="W483" s="26" t="s">
        <v>229</v>
      </c>
      <c r="X483" s="26" t="s">
        <v>230</v>
      </c>
      <c r="Y483" s="26" t="s">
        <v>231</v>
      </c>
      <c r="Z483" s="26" t="s">
        <v>232</v>
      </c>
      <c r="AA483" s="26" t="s">
        <v>233</v>
      </c>
    </row>
    <row r="484" spans="1:27" x14ac:dyDescent="0.2">
      <c r="A484" s="97" t="s">
        <v>2121</v>
      </c>
      <c r="B484" s="27" t="str">
        <f>"01"&amp;"."&amp;$B$800&amp;"."&amp;$B$801</f>
        <v>01.01.2023</v>
      </c>
      <c r="C484" s="89" t="s">
        <v>74</v>
      </c>
      <c r="D484" s="90">
        <f>ROUND(((D485+D486+D488+D487)/1000),5)</f>
        <v>5.0586200000000003</v>
      </c>
      <c r="E484" s="90">
        <f>ROUND(((E485+E486+E488+E487)/1000),5)</f>
        <v>5.0039999999999996</v>
      </c>
      <c r="F484" s="90">
        <f>ROUND(((F485+F486+F488+F487)/1000),5)</f>
        <v>5.0506900000000003</v>
      </c>
      <c r="G484" s="90">
        <f t="shared" ref="G484:AA484" si="279">ROUND(((G485+G486+G488+G487)/1000),5)</f>
        <v>5.0006199999999996</v>
      </c>
      <c r="H484" s="90">
        <f t="shared" si="279"/>
        <v>4.9774399999999996</v>
      </c>
      <c r="I484" s="90">
        <f t="shared" si="279"/>
        <v>4.9775900000000002</v>
      </c>
      <c r="J484" s="90">
        <f t="shared" si="279"/>
        <v>4.9775700000000001</v>
      </c>
      <c r="K484" s="90">
        <f t="shared" si="279"/>
        <v>4.9603599999999997</v>
      </c>
      <c r="L484" s="90">
        <f t="shared" si="279"/>
        <v>4.92516</v>
      </c>
      <c r="M484" s="90">
        <f t="shared" si="279"/>
        <v>4.9469799999999999</v>
      </c>
      <c r="N484" s="90">
        <f t="shared" si="279"/>
        <v>5.0439600000000002</v>
      </c>
      <c r="O484" s="90">
        <f t="shared" si="279"/>
        <v>5.0603800000000003</v>
      </c>
      <c r="P484" s="90">
        <f t="shared" si="279"/>
        <v>5.14384</v>
      </c>
      <c r="Q484" s="90">
        <f t="shared" si="279"/>
        <v>5.1825900000000003</v>
      </c>
      <c r="R484" s="90">
        <f t="shared" si="279"/>
        <v>5.1552199999999999</v>
      </c>
      <c r="S484" s="90">
        <f t="shared" si="279"/>
        <v>5.2444199999999999</v>
      </c>
      <c r="T484" s="90">
        <f t="shared" si="279"/>
        <v>5.3582700000000001</v>
      </c>
      <c r="U484" s="90">
        <f t="shared" si="279"/>
        <v>5.3877899999999999</v>
      </c>
      <c r="V484" s="90">
        <f t="shared" si="279"/>
        <v>5.3883400000000004</v>
      </c>
      <c r="W484" s="90">
        <f t="shared" si="279"/>
        <v>5.3886700000000003</v>
      </c>
      <c r="X484" s="90">
        <f t="shared" si="279"/>
        <v>5.4051600000000004</v>
      </c>
      <c r="Y484" s="90">
        <f t="shared" si="279"/>
        <v>5.3869499999999997</v>
      </c>
      <c r="Z484" s="90">
        <f t="shared" si="279"/>
        <v>5.1522300000000003</v>
      </c>
      <c r="AA484" s="90">
        <f t="shared" si="279"/>
        <v>4.9847900000000003</v>
      </c>
    </row>
    <row r="485" spans="1:27" ht="12.75" hidden="1" customHeight="1" outlineLevel="1" x14ac:dyDescent="0.2">
      <c r="A485" s="98" t="s">
        <v>2122</v>
      </c>
      <c r="B485" s="62" t="s">
        <v>236</v>
      </c>
      <c r="C485" s="42" t="s">
        <v>77</v>
      </c>
      <c r="D485" s="43">
        <v>1161.45</v>
      </c>
      <c r="E485" s="43">
        <v>1106.83</v>
      </c>
      <c r="F485" s="43">
        <v>1153.52</v>
      </c>
      <c r="G485" s="43">
        <v>1103.45</v>
      </c>
      <c r="H485" s="43">
        <v>1080.27</v>
      </c>
      <c r="I485" s="43">
        <v>1080.42</v>
      </c>
      <c r="J485" s="43">
        <v>1080.4000000000001</v>
      </c>
      <c r="K485" s="43">
        <v>1063.19</v>
      </c>
      <c r="L485" s="43">
        <v>1027.99</v>
      </c>
      <c r="M485" s="43">
        <v>1049.81</v>
      </c>
      <c r="N485" s="43">
        <v>1146.79</v>
      </c>
      <c r="O485" s="43">
        <v>1163.21</v>
      </c>
      <c r="P485" s="43">
        <v>1246.67</v>
      </c>
      <c r="Q485" s="43">
        <v>1285.42</v>
      </c>
      <c r="R485" s="43">
        <v>1258.05</v>
      </c>
      <c r="S485" s="43">
        <v>1347.25</v>
      </c>
      <c r="T485" s="43">
        <v>1461.1</v>
      </c>
      <c r="U485" s="43">
        <v>1490.62</v>
      </c>
      <c r="V485" s="43">
        <v>1491.17</v>
      </c>
      <c r="W485" s="43">
        <v>1491.5</v>
      </c>
      <c r="X485" s="43">
        <v>1507.99</v>
      </c>
      <c r="Y485" s="43">
        <v>1489.78</v>
      </c>
      <c r="Z485" s="43">
        <v>1255.06</v>
      </c>
      <c r="AA485" s="43">
        <v>1087.6199999999999</v>
      </c>
    </row>
    <row r="486" spans="1:27" ht="12.75" hidden="1" customHeight="1" outlineLevel="1" x14ac:dyDescent="0.2">
      <c r="A486" s="98" t="s">
        <v>2123</v>
      </c>
      <c r="B486" s="62" t="s">
        <v>88</v>
      </c>
      <c r="C486" s="42" t="s">
        <v>77</v>
      </c>
      <c r="D486" s="43">
        <v>3559.77</v>
      </c>
      <c r="E486" s="43">
        <f>$D$486</f>
        <v>3559.77</v>
      </c>
      <c r="F486" s="43">
        <f t="shared" ref="F486:AA486" si="280">$D$486</f>
        <v>3559.77</v>
      </c>
      <c r="G486" s="43">
        <f t="shared" si="280"/>
        <v>3559.77</v>
      </c>
      <c r="H486" s="43">
        <f t="shared" si="280"/>
        <v>3559.77</v>
      </c>
      <c r="I486" s="43">
        <f t="shared" si="280"/>
        <v>3559.77</v>
      </c>
      <c r="J486" s="43">
        <f t="shared" si="280"/>
        <v>3559.77</v>
      </c>
      <c r="K486" s="43">
        <f t="shared" si="280"/>
        <v>3559.77</v>
      </c>
      <c r="L486" s="43">
        <f t="shared" si="280"/>
        <v>3559.77</v>
      </c>
      <c r="M486" s="43">
        <f t="shared" si="280"/>
        <v>3559.77</v>
      </c>
      <c r="N486" s="43">
        <f t="shared" si="280"/>
        <v>3559.77</v>
      </c>
      <c r="O486" s="43">
        <f t="shared" si="280"/>
        <v>3559.77</v>
      </c>
      <c r="P486" s="43">
        <f t="shared" si="280"/>
        <v>3559.77</v>
      </c>
      <c r="Q486" s="43">
        <f t="shared" si="280"/>
        <v>3559.77</v>
      </c>
      <c r="R486" s="43">
        <f t="shared" si="280"/>
        <v>3559.77</v>
      </c>
      <c r="S486" s="43">
        <f t="shared" si="280"/>
        <v>3559.77</v>
      </c>
      <c r="T486" s="43">
        <f t="shared" si="280"/>
        <v>3559.77</v>
      </c>
      <c r="U486" s="43">
        <f t="shared" si="280"/>
        <v>3559.77</v>
      </c>
      <c r="V486" s="43">
        <f t="shared" si="280"/>
        <v>3559.77</v>
      </c>
      <c r="W486" s="43">
        <f t="shared" si="280"/>
        <v>3559.77</v>
      </c>
      <c r="X486" s="43">
        <f t="shared" si="280"/>
        <v>3559.77</v>
      </c>
      <c r="Y486" s="43">
        <f t="shared" si="280"/>
        <v>3559.77</v>
      </c>
      <c r="Z486" s="43">
        <f t="shared" si="280"/>
        <v>3559.77</v>
      </c>
      <c r="AA486" s="43">
        <f t="shared" si="280"/>
        <v>3559.77</v>
      </c>
    </row>
    <row r="487" spans="1:27" ht="12.75" hidden="1" customHeight="1" outlineLevel="1" x14ac:dyDescent="0.2">
      <c r="A487" s="98" t="s">
        <v>2124</v>
      </c>
      <c r="B487" s="62" t="s">
        <v>81</v>
      </c>
      <c r="C487" s="42" t="s">
        <v>77</v>
      </c>
      <c r="D487" s="43">
        <v>6.71</v>
      </c>
      <c r="E487" s="43">
        <v>6.71</v>
      </c>
      <c r="F487" s="43">
        <v>6.71</v>
      </c>
      <c r="G487" s="43">
        <v>6.71</v>
      </c>
      <c r="H487" s="43">
        <v>6.71</v>
      </c>
      <c r="I487" s="43">
        <v>6.71</v>
      </c>
      <c r="J487" s="43">
        <v>6.71</v>
      </c>
      <c r="K487" s="43">
        <v>6.71</v>
      </c>
      <c r="L487" s="43">
        <v>6.71</v>
      </c>
      <c r="M487" s="43">
        <v>6.71</v>
      </c>
      <c r="N487" s="43">
        <v>6.71</v>
      </c>
      <c r="O487" s="43">
        <v>6.71</v>
      </c>
      <c r="P487" s="43">
        <v>6.71</v>
      </c>
      <c r="Q487" s="43">
        <v>6.71</v>
      </c>
      <c r="R487" s="43">
        <v>6.71</v>
      </c>
      <c r="S487" s="43">
        <v>6.71</v>
      </c>
      <c r="T487" s="43">
        <v>6.71</v>
      </c>
      <c r="U487" s="43">
        <v>6.71</v>
      </c>
      <c r="V487" s="43">
        <v>6.71</v>
      </c>
      <c r="W487" s="43">
        <v>6.71</v>
      </c>
      <c r="X487" s="43">
        <v>6.71</v>
      </c>
      <c r="Y487" s="43">
        <v>6.71</v>
      </c>
      <c r="Z487" s="43">
        <v>6.71</v>
      </c>
      <c r="AA487" s="43">
        <v>6.71</v>
      </c>
    </row>
    <row r="488" spans="1:27" ht="12.75" hidden="1" customHeight="1" outlineLevel="1" x14ac:dyDescent="0.2">
      <c r="A488" s="98" t="s">
        <v>2125</v>
      </c>
      <c r="B488" s="62" t="s">
        <v>79</v>
      </c>
      <c r="C488" s="42" t="s">
        <v>77</v>
      </c>
      <c r="D488" s="43">
        <f>$D$11</f>
        <v>330.69</v>
      </c>
      <c r="E488" s="43">
        <f t="shared" ref="E488:AA488" si="281">$D$11</f>
        <v>330.69</v>
      </c>
      <c r="F488" s="43">
        <f t="shared" si="281"/>
        <v>330.69</v>
      </c>
      <c r="G488" s="43">
        <f t="shared" si="281"/>
        <v>330.69</v>
      </c>
      <c r="H488" s="43">
        <f t="shared" si="281"/>
        <v>330.69</v>
      </c>
      <c r="I488" s="43">
        <f t="shared" si="281"/>
        <v>330.69</v>
      </c>
      <c r="J488" s="43">
        <f t="shared" si="281"/>
        <v>330.69</v>
      </c>
      <c r="K488" s="43">
        <f t="shared" si="281"/>
        <v>330.69</v>
      </c>
      <c r="L488" s="43">
        <f t="shared" si="281"/>
        <v>330.69</v>
      </c>
      <c r="M488" s="43">
        <f t="shared" si="281"/>
        <v>330.69</v>
      </c>
      <c r="N488" s="43">
        <f t="shared" si="281"/>
        <v>330.69</v>
      </c>
      <c r="O488" s="43">
        <f t="shared" si="281"/>
        <v>330.69</v>
      </c>
      <c r="P488" s="43">
        <f t="shared" si="281"/>
        <v>330.69</v>
      </c>
      <c r="Q488" s="43">
        <f t="shared" si="281"/>
        <v>330.69</v>
      </c>
      <c r="R488" s="43">
        <f t="shared" si="281"/>
        <v>330.69</v>
      </c>
      <c r="S488" s="43">
        <f t="shared" si="281"/>
        <v>330.69</v>
      </c>
      <c r="T488" s="43">
        <f t="shared" si="281"/>
        <v>330.69</v>
      </c>
      <c r="U488" s="43">
        <f t="shared" si="281"/>
        <v>330.69</v>
      </c>
      <c r="V488" s="43">
        <f t="shared" si="281"/>
        <v>330.69</v>
      </c>
      <c r="W488" s="43">
        <f t="shared" si="281"/>
        <v>330.69</v>
      </c>
      <c r="X488" s="43">
        <f t="shared" si="281"/>
        <v>330.69</v>
      </c>
      <c r="Y488" s="43">
        <f t="shared" si="281"/>
        <v>330.69</v>
      </c>
      <c r="Z488" s="43">
        <f t="shared" si="281"/>
        <v>330.69</v>
      </c>
      <c r="AA488" s="43">
        <f t="shared" si="281"/>
        <v>330.69</v>
      </c>
    </row>
    <row r="489" spans="1:27" collapsed="1" x14ac:dyDescent="0.2">
      <c r="A489" s="97" t="s">
        <v>2126</v>
      </c>
      <c r="B489" s="27" t="str">
        <f>"02"&amp;"."&amp;$B$800&amp;"."&amp;$B$801</f>
        <v>02.01.2023</v>
      </c>
      <c r="C489" s="89" t="s">
        <v>74</v>
      </c>
      <c r="D489" s="90">
        <f>ROUND(((D490+D491+D493+D492)/1000),5)</f>
        <v>4.9580099999999998</v>
      </c>
      <c r="E489" s="90">
        <f>ROUND(((E490+E491+E493+E492)/1000),5)</f>
        <v>4.8892300000000004</v>
      </c>
      <c r="F489" s="90">
        <f>ROUND(((F490+F491+F493+F492)/1000),5)</f>
        <v>4.8476100000000004</v>
      </c>
      <c r="G489" s="90">
        <f t="shared" ref="G489:AA489" si="282">ROUND(((G490+G491+G493+G492)/1000),5)</f>
        <v>4.83073</v>
      </c>
      <c r="H489" s="90">
        <f t="shared" si="282"/>
        <v>4.84457</v>
      </c>
      <c r="I489" s="90">
        <f t="shared" si="282"/>
        <v>4.86158</v>
      </c>
      <c r="J489" s="90">
        <f t="shared" si="282"/>
        <v>4.8686400000000001</v>
      </c>
      <c r="K489" s="90">
        <f t="shared" si="282"/>
        <v>4.8943099999999999</v>
      </c>
      <c r="L489" s="90">
        <f t="shared" si="282"/>
        <v>5.0106799999999998</v>
      </c>
      <c r="M489" s="90">
        <f t="shared" si="282"/>
        <v>5.1682600000000001</v>
      </c>
      <c r="N489" s="90">
        <f t="shared" si="282"/>
        <v>5.4291600000000004</v>
      </c>
      <c r="O489" s="90">
        <f t="shared" si="282"/>
        <v>5.4937800000000001</v>
      </c>
      <c r="P489" s="90">
        <f t="shared" si="282"/>
        <v>5.49078</v>
      </c>
      <c r="Q489" s="90">
        <f t="shared" si="282"/>
        <v>5.5031400000000001</v>
      </c>
      <c r="R489" s="90">
        <f t="shared" si="282"/>
        <v>5.4572900000000004</v>
      </c>
      <c r="S489" s="90">
        <f t="shared" si="282"/>
        <v>5.5106799999999998</v>
      </c>
      <c r="T489" s="90">
        <f t="shared" si="282"/>
        <v>5.5475099999999999</v>
      </c>
      <c r="U489" s="90">
        <f t="shared" si="282"/>
        <v>5.5616199999999996</v>
      </c>
      <c r="V489" s="90">
        <f t="shared" si="282"/>
        <v>5.5609500000000001</v>
      </c>
      <c r="W489" s="90">
        <f t="shared" si="282"/>
        <v>5.5600800000000001</v>
      </c>
      <c r="X489" s="90">
        <f t="shared" si="282"/>
        <v>5.5623100000000001</v>
      </c>
      <c r="Y489" s="90">
        <f t="shared" si="282"/>
        <v>5.5445500000000001</v>
      </c>
      <c r="Z489" s="90">
        <f t="shared" si="282"/>
        <v>5.3689299999999998</v>
      </c>
      <c r="AA489" s="90">
        <f t="shared" si="282"/>
        <v>5.0732200000000001</v>
      </c>
    </row>
    <row r="490" spans="1:27" ht="12.75" hidden="1" customHeight="1" outlineLevel="1" x14ac:dyDescent="0.2">
      <c r="A490" s="98" t="s">
        <v>2127</v>
      </c>
      <c r="B490" s="62" t="s">
        <v>236</v>
      </c>
      <c r="C490" s="42" t="s">
        <v>77</v>
      </c>
      <c r="D490" s="43">
        <v>1060.8399999999999</v>
      </c>
      <c r="E490" s="43">
        <v>992.06</v>
      </c>
      <c r="F490" s="43">
        <v>950.44</v>
      </c>
      <c r="G490" s="43">
        <v>933.56</v>
      </c>
      <c r="H490" s="43">
        <v>947.4</v>
      </c>
      <c r="I490" s="43">
        <v>964.41</v>
      </c>
      <c r="J490" s="43">
        <v>971.47</v>
      </c>
      <c r="K490" s="43">
        <v>997.14</v>
      </c>
      <c r="L490" s="43">
        <v>1113.51</v>
      </c>
      <c r="M490" s="43">
        <v>1271.0899999999999</v>
      </c>
      <c r="N490" s="43">
        <v>1531.99</v>
      </c>
      <c r="O490" s="43">
        <v>1596.61</v>
      </c>
      <c r="P490" s="43">
        <v>1593.61</v>
      </c>
      <c r="Q490" s="43">
        <v>1605.97</v>
      </c>
      <c r="R490" s="43">
        <v>1560.12</v>
      </c>
      <c r="S490" s="43">
        <v>1613.51</v>
      </c>
      <c r="T490" s="43">
        <v>1650.34</v>
      </c>
      <c r="U490" s="43">
        <v>1664.45</v>
      </c>
      <c r="V490" s="43">
        <v>1663.78</v>
      </c>
      <c r="W490" s="43">
        <v>1662.91</v>
      </c>
      <c r="X490" s="43">
        <v>1665.14</v>
      </c>
      <c r="Y490" s="43">
        <v>1647.38</v>
      </c>
      <c r="Z490" s="43">
        <v>1471.76</v>
      </c>
      <c r="AA490" s="43">
        <v>1176.05</v>
      </c>
    </row>
    <row r="491" spans="1:27" ht="12.75" hidden="1" customHeight="1" outlineLevel="1" x14ac:dyDescent="0.2">
      <c r="A491" s="98" t="s">
        <v>2128</v>
      </c>
      <c r="B491" s="62" t="s">
        <v>88</v>
      </c>
      <c r="C491" s="42" t="s">
        <v>77</v>
      </c>
      <c r="D491" s="43">
        <f>$D$486</f>
        <v>3559.77</v>
      </c>
      <c r="E491" s="43">
        <f t="shared" ref="E491:AA491" si="283">$D$486</f>
        <v>3559.77</v>
      </c>
      <c r="F491" s="43">
        <f t="shared" si="283"/>
        <v>3559.77</v>
      </c>
      <c r="G491" s="43">
        <f t="shared" si="283"/>
        <v>3559.77</v>
      </c>
      <c r="H491" s="43">
        <f t="shared" si="283"/>
        <v>3559.77</v>
      </c>
      <c r="I491" s="43">
        <f t="shared" si="283"/>
        <v>3559.77</v>
      </c>
      <c r="J491" s="43">
        <f t="shared" si="283"/>
        <v>3559.77</v>
      </c>
      <c r="K491" s="43">
        <f t="shared" si="283"/>
        <v>3559.77</v>
      </c>
      <c r="L491" s="43">
        <f t="shared" si="283"/>
        <v>3559.77</v>
      </c>
      <c r="M491" s="43">
        <f t="shared" si="283"/>
        <v>3559.77</v>
      </c>
      <c r="N491" s="43">
        <f t="shared" si="283"/>
        <v>3559.77</v>
      </c>
      <c r="O491" s="43">
        <f t="shared" si="283"/>
        <v>3559.77</v>
      </c>
      <c r="P491" s="43">
        <f t="shared" si="283"/>
        <v>3559.77</v>
      </c>
      <c r="Q491" s="43">
        <f t="shared" si="283"/>
        <v>3559.77</v>
      </c>
      <c r="R491" s="43">
        <f t="shared" si="283"/>
        <v>3559.77</v>
      </c>
      <c r="S491" s="43">
        <f t="shared" si="283"/>
        <v>3559.77</v>
      </c>
      <c r="T491" s="43">
        <f t="shared" si="283"/>
        <v>3559.77</v>
      </c>
      <c r="U491" s="43">
        <f t="shared" si="283"/>
        <v>3559.77</v>
      </c>
      <c r="V491" s="43">
        <f t="shared" si="283"/>
        <v>3559.77</v>
      </c>
      <c r="W491" s="43">
        <f t="shared" si="283"/>
        <v>3559.77</v>
      </c>
      <c r="X491" s="43">
        <f t="shared" si="283"/>
        <v>3559.77</v>
      </c>
      <c r="Y491" s="43">
        <f t="shared" si="283"/>
        <v>3559.77</v>
      </c>
      <c r="Z491" s="43">
        <f t="shared" si="283"/>
        <v>3559.77</v>
      </c>
      <c r="AA491" s="43">
        <f t="shared" si="283"/>
        <v>3559.77</v>
      </c>
    </row>
    <row r="492" spans="1:27" ht="12.75" hidden="1" customHeight="1" outlineLevel="1" x14ac:dyDescent="0.2">
      <c r="A492" s="98" t="s">
        <v>2129</v>
      </c>
      <c r="B492" s="62" t="s">
        <v>81</v>
      </c>
      <c r="C492" s="42" t="s">
        <v>77</v>
      </c>
      <c r="D492" s="43">
        <v>6.71</v>
      </c>
      <c r="E492" s="43">
        <v>6.71</v>
      </c>
      <c r="F492" s="43">
        <v>6.71</v>
      </c>
      <c r="G492" s="43">
        <v>6.71</v>
      </c>
      <c r="H492" s="43">
        <v>6.71</v>
      </c>
      <c r="I492" s="43">
        <v>6.71</v>
      </c>
      <c r="J492" s="43">
        <v>6.71</v>
      </c>
      <c r="K492" s="43">
        <v>6.71</v>
      </c>
      <c r="L492" s="43">
        <v>6.71</v>
      </c>
      <c r="M492" s="43">
        <v>6.71</v>
      </c>
      <c r="N492" s="43">
        <v>6.71</v>
      </c>
      <c r="O492" s="43">
        <v>6.71</v>
      </c>
      <c r="P492" s="43">
        <v>6.71</v>
      </c>
      <c r="Q492" s="43">
        <v>6.71</v>
      </c>
      <c r="R492" s="43">
        <v>6.71</v>
      </c>
      <c r="S492" s="43">
        <v>6.71</v>
      </c>
      <c r="T492" s="43">
        <v>6.71</v>
      </c>
      <c r="U492" s="43">
        <v>6.71</v>
      </c>
      <c r="V492" s="43">
        <v>6.71</v>
      </c>
      <c r="W492" s="43">
        <v>6.71</v>
      </c>
      <c r="X492" s="43">
        <v>6.71</v>
      </c>
      <c r="Y492" s="43">
        <v>6.71</v>
      </c>
      <c r="Z492" s="43">
        <v>6.71</v>
      </c>
      <c r="AA492" s="43">
        <v>6.71</v>
      </c>
    </row>
    <row r="493" spans="1:27" ht="12.75" hidden="1" customHeight="1" outlineLevel="1" x14ac:dyDescent="0.2">
      <c r="A493" s="98" t="s">
        <v>2130</v>
      </c>
      <c r="B493" s="62" t="s">
        <v>79</v>
      </c>
      <c r="C493" s="42" t="s">
        <v>77</v>
      </c>
      <c r="D493" s="43">
        <f>$D$11</f>
        <v>330.69</v>
      </c>
      <c r="E493" s="43">
        <f t="shared" ref="E493:AA493" si="284">$D$11</f>
        <v>330.69</v>
      </c>
      <c r="F493" s="43">
        <f t="shared" si="284"/>
        <v>330.69</v>
      </c>
      <c r="G493" s="43">
        <f t="shared" si="284"/>
        <v>330.69</v>
      </c>
      <c r="H493" s="43">
        <f t="shared" si="284"/>
        <v>330.69</v>
      </c>
      <c r="I493" s="43">
        <f t="shared" si="284"/>
        <v>330.69</v>
      </c>
      <c r="J493" s="43">
        <f t="shared" si="284"/>
        <v>330.69</v>
      </c>
      <c r="K493" s="43">
        <f t="shared" si="284"/>
        <v>330.69</v>
      </c>
      <c r="L493" s="43">
        <f t="shared" si="284"/>
        <v>330.69</v>
      </c>
      <c r="M493" s="43">
        <f t="shared" si="284"/>
        <v>330.69</v>
      </c>
      <c r="N493" s="43">
        <f t="shared" si="284"/>
        <v>330.69</v>
      </c>
      <c r="O493" s="43">
        <f t="shared" si="284"/>
        <v>330.69</v>
      </c>
      <c r="P493" s="43">
        <f t="shared" si="284"/>
        <v>330.69</v>
      </c>
      <c r="Q493" s="43">
        <f t="shared" si="284"/>
        <v>330.69</v>
      </c>
      <c r="R493" s="43">
        <f t="shared" si="284"/>
        <v>330.69</v>
      </c>
      <c r="S493" s="43">
        <f t="shared" si="284"/>
        <v>330.69</v>
      </c>
      <c r="T493" s="43">
        <f t="shared" si="284"/>
        <v>330.69</v>
      </c>
      <c r="U493" s="43">
        <f t="shared" si="284"/>
        <v>330.69</v>
      </c>
      <c r="V493" s="43">
        <f t="shared" si="284"/>
        <v>330.69</v>
      </c>
      <c r="W493" s="43">
        <f t="shared" si="284"/>
        <v>330.69</v>
      </c>
      <c r="X493" s="43">
        <f t="shared" si="284"/>
        <v>330.69</v>
      </c>
      <c r="Y493" s="43">
        <f t="shared" si="284"/>
        <v>330.69</v>
      </c>
      <c r="Z493" s="43">
        <f t="shared" si="284"/>
        <v>330.69</v>
      </c>
      <c r="AA493" s="43">
        <f t="shared" si="284"/>
        <v>330.69</v>
      </c>
    </row>
    <row r="494" spans="1:27" collapsed="1" x14ac:dyDescent="0.2">
      <c r="A494" s="97" t="s">
        <v>2131</v>
      </c>
      <c r="B494" s="27" t="str">
        <f>"03"&amp;"."&amp;$B$800&amp;"."&amp;$B$801</f>
        <v>03.01.2023</v>
      </c>
      <c r="C494" s="89" t="s">
        <v>74</v>
      </c>
      <c r="D494" s="90">
        <f>ROUND(((D495+D496+D498+D497)/1000),5)</f>
        <v>5.0095000000000001</v>
      </c>
      <c r="E494" s="90">
        <f>ROUND(((E495+E496+E498+E497)/1000),5)</f>
        <v>4.9420000000000002</v>
      </c>
      <c r="F494" s="90">
        <f>ROUND(((F495+F496+F498+F497)/1000),5)</f>
        <v>4.8937299999999997</v>
      </c>
      <c r="G494" s="90">
        <f t="shared" ref="G494:AA494" si="285">ROUND(((G495+G496+G498+G497)/1000),5)</f>
        <v>4.8552400000000002</v>
      </c>
      <c r="H494" s="90">
        <f t="shared" si="285"/>
        <v>4.8983600000000003</v>
      </c>
      <c r="I494" s="90">
        <f t="shared" si="285"/>
        <v>4.9151300000000004</v>
      </c>
      <c r="J494" s="90">
        <f t="shared" si="285"/>
        <v>4.9311999999999996</v>
      </c>
      <c r="K494" s="90">
        <f t="shared" si="285"/>
        <v>4.9706799999999998</v>
      </c>
      <c r="L494" s="90">
        <f t="shared" si="285"/>
        <v>5.1970400000000003</v>
      </c>
      <c r="M494" s="90">
        <f t="shared" si="285"/>
        <v>5.4780100000000003</v>
      </c>
      <c r="N494" s="90">
        <f t="shared" si="285"/>
        <v>5.5275299999999996</v>
      </c>
      <c r="O494" s="90">
        <f t="shared" si="285"/>
        <v>5.54664</v>
      </c>
      <c r="P494" s="90">
        <f t="shared" si="285"/>
        <v>5.5517000000000003</v>
      </c>
      <c r="Q494" s="90">
        <f t="shared" si="285"/>
        <v>5.5565300000000004</v>
      </c>
      <c r="R494" s="90">
        <f t="shared" si="285"/>
        <v>5.5242100000000001</v>
      </c>
      <c r="S494" s="90">
        <f t="shared" si="285"/>
        <v>5.5293999999999999</v>
      </c>
      <c r="T494" s="90">
        <f t="shared" si="285"/>
        <v>5.5581500000000004</v>
      </c>
      <c r="U494" s="90">
        <f t="shared" si="285"/>
        <v>5.5727000000000002</v>
      </c>
      <c r="V494" s="90">
        <f t="shared" si="285"/>
        <v>5.5756800000000002</v>
      </c>
      <c r="W494" s="90">
        <f t="shared" si="285"/>
        <v>5.5600899999999998</v>
      </c>
      <c r="X494" s="90">
        <f t="shared" si="285"/>
        <v>5.5599699999999999</v>
      </c>
      <c r="Y494" s="90">
        <f t="shared" si="285"/>
        <v>5.5029599999999999</v>
      </c>
      <c r="Z494" s="90">
        <f t="shared" si="285"/>
        <v>5.1779700000000002</v>
      </c>
      <c r="AA494" s="90">
        <f t="shared" si="285"/>
        <v>4.9529800000000002</v>
      </c>
    </row>
    <row r="495" spans="1:27" ht="12.75" hidden="1" customHeight="1" outlineLevel="1" x14ac:dyDescent="0.2">
      <c r="A495" s="98" t="s">
        <v>2132</v>
      </c>
      <c r="B495" s="62" t="s">
        <v>236</v>
      </c>
      <c r="C495" s="42" t="s">
        <v>77</v>
      </c>
      <c r="D495" s="43">
        <v>1112.33</v>
      </c>
      <c r="E495" s="43">
        <v>1044.83</v>
      </c>
      <c r="F495" s="43">
        <v>996.56</v>
      </c>
      <c r="G495" s="43">
        <v>958.07</v>
      </c>
      <c r="H495" s="43">
        <v>1001.19</v>
      </c>
      <c r="I495" s="43">
        <v>1017.96</v>
      </c>
      <c r="J495" s="43">
        <v>1034.03</v>
      </c>
      <c r="K495" s="43">
        <v>1073.51</v>
      </c>
      <c r="L495" s="43">
        <v>1299.8699999999999</v>
      </c>
      <c r="M495" s="43">
        <v>1580.84</v>
      </c>
      <c r="N495" s="43">
        <v>1630.36</v>
      </c>
      <c r="O495" s="43">
        <v>1649.47</v>
      </c>
      <c r="P495" s="43">
        <v>1654.53</v>
      </c>
      <c r="Q495" s="43">
        <v>1659.36</v>
      </c>
      <c r="R495" s="43">
        <v>1627.04</v>
      </c>
      <c r="S495" s="43">
        <v>1632.23</v>
      </c>
      <c r="T495" s="43">
        <v>1660.98</v>
      </c>
      <c r="U495" s="43">
        <v>1675.53</v>
      </c>
      <c r="V495" s="43">
        <v>1678.51</v>
      </c>
      <c r="W495" s="43">
        <v>1662.92</v>
      </c>
      <c r="X495" s="43">
        <v>1662.8</v>
      </c>
      <c r="Y495" s="43">
        <v>1605.79</v>
      </c>
      <c r="Z495" s="43">
        <v>1280.8</v>
      </c>
      <c r="AA495" s="43">
        <v>1055.81</v>
      </c>
    </row>
    <row r="496" spans="1:27" ht="12.75" hidden="1" customHeight="1" outlineLevel="1" x14ac:dyDescent="0.2">
      <c r="A496" s="98" t="s">
        <v>2133</v>
      </c>
      <c r="B496" s="62" t="s">
        <v>88</v>
      </c>
      <c r="C496" s="42" t="s">
        <v>77</v>
      </c>
      <c r="D496" s="43">
        <f>$D$486</f>
        <v>3559.77</v>
      </c>
      <c r="E496" s="43">
        <f t="shared" ref="E496:AA496" si="286">$D$486</f>
        <v>3559.77</v>
      </c>
      <c r="F496" s="43">
        <f t="shared" si="286"/>
        <v>3559.77</v>
      </c>
      <c r="G496" s="43">
        <f t="shared" si="286"/>
        <v>3559.77</v>
      </c>
      <c r="H496" s="43">
        <f t="shared" si="286"/>
        <v>3559.77</v>
      </c>
      <c r="I496" s="43">
        <f t="shared" si="286"/>
        <v>3559.77</v>
      </c>
      <c r="J496" s="43">
        <f t="shared" si="286"/>
        <v>3559.77</v>
      </c>
      <c r="K496" s="43">
        <f t="shared" si="286"/>
        <v>3559.77</v>
      </c>
      <c r="L496" s="43">
        <f t="shared" si="286"/>
        <v>3559.77</v>
      </c>
      <c r="M496" s="43">
        <f t="shared" si="286"/>
        <v>3559.77</v>
      </c>
      <c r="N496" s="43">
        <f t="shared" si="286"/>
        <v>3559.77</v>
      </c>
      <c r="O496" s="43">
        <f t="shared" si="286"/>
        <v>3559.77</v>
      </c>
      <c r="P496" s="43">
        <f t="shared" si="286"/>
        <v>3559.77</v>
      </c>
      <c r="Q496" s="43">
        <f t="shared" si="286"/>
        <v>3559.77</v>
      </c>
      <c r="R496" s="43">
        <f t="shared" si="286"/>
        <v>3559.77</v>
      </c>
      <c r="S496" s="43">
        <f t="shared" si="286"/>
        <v>3559.77</v>
      </c>
      <c r="T496" s="43">
        <f t="shared" si="286"/>
        <v>3559.77</v>
      </c>
      <c r="U496" s="43">
        <f t="shared" si="286"/>
        <v>3559.77</v>
      </c>
      <c r="V496" s="43">
        <f t="shared" si="286"/>
        <v>3559.77</v>
      </c>
      <c r="W496" s="43">
        <f t="shared" si="286"/>
        <v>3559.77</v>
      </c>
      <c r="X496" s="43">
        <f t="shared" si="286"/>
        <v>3559.77</v>
      </c>
      <c r="Y496" s="43">
        <f t="shared" si="286"/>
        <v>3559.77</v>
      </c>
      <c r="Z496" s="43">
        <f t="shared" si="286"/>
        <v>3559.77</v>
      </c>
      <c r="AA496" s="43">
        <f t="shared" si="286"/>
        <v>3559.77</v>
      </c>
    </row>
    <row r="497" spans="1:27" ht="12.75" hidden="1" customHeight="1" outlineLevel="1" x14ac:dyDescent="0.2">
      <c r="A497" s="98" t="s">
        <v>2134</v>
      </c>
      <c r="B497" s="62" t="s">
        <v>81</v>
      </c>
      <c r="C497" s="42" t="s">
        <v>77</v>
      </c>
      <c r="D497" s="43">
        <v>6.71</v>
      </c>
      <c r="E497" s="43">
        <v>6.71</v>
      </c>
      <c r="F497" s="43">
        <v>6.71</v>
      </c>
      <c r="G497" s="43">
        <v>6.71</v>
      </c>
      <c r="H497" s="43">
        <v>6.71</v>
      </c>
      <c r="I497" s="43">
        <v>6.71</v>
      </c>
      <c r="J497" s="43">
        <v>6.71</v>
      </c>
      <c r="K497" s="43">
        <v>6.71</v>
      </c>
      <c r="L497" s="43">
        <v>6.71</v>
      </c>
      <c r="M497" s="43">
        <v>6.71</v>
      </c>
      <c r="N497" s="43">
        <v>6.71</v>
      </c>
      <c r="O497" s="43">
        <v>6.71</v>
      </c>
      <c r="P497" s="43">
        <v>6.71</v>
      </c>
      <c r="Q497" s="43">
        <v>6.71</v>
      </c>
      <c r="R497" s="43">
        <v>6.71</v>
      </c>
      <c r="S497" s="43">
        <v>6.71</v>
      </c>
      <c r="T497" s="43">
        <v>6.71</v>
      </c>
      <c r="U497" s="43">
        <v>6.71</v>
      </c>
      <c r="V497" s="43">
        <v>6.71</v>
      </c>
      <c r="W497" s="43">
        <v>6.71</v>
      </c>
      <c r="X497" s="43">
        <v>6.71</v>
      </c>
      <c r="Y497" s="43">
        <v>6.71</v>
      </c>
      <c r="Z497" s="43">
        <v>6.71</v>
      </c>
      <c r="AA497" s="43">
        <v>6.71</v>
      </c>
    </row>
    <row r="498" spans="1:27" ht="12.75" hidden="1" customHeight="1" outlineLevel="1" x14ac:dyDescent="0.2">
      <c r="A498" s="98" t="s">
        <v>2135</v>
      </c>
      <c r="B498" s="62" t="s">
        <v>79</v>
      </c>
      <c r="C498" s="42" t="s">
        <v>77</v>
      </c>
      <c r="D498" s="43">
        <f>$D$11</f>
        <v>330.69</v>
      </c>
      <c r="E498" s="43">
        <f t="shared" ref="E498:AA498" si="287">$D$11</f>
        <v>330.69</v>
      </c>
      <c r="F498" s="43">
        <f t="shared" si="287"/>
        <v>330.69</v>
      </c>
      <c r="G498" s="43">
        <f t="shared" si="287"/>
        <v>330.69</v>
      </c>
      <c r="H498" s="43">
        <f t="shared" si="287"/>
        <v>330.69</v>
      </c>
      <c r="I498" s="43">
        <f t="shared" si="287"/>
        <v>330.69</v>
      </c>
      <c r="J498" s="43">
        <f t="shared" si="287"/>
        <v>330.69</v>
      </c>
      <c r="K498" s="43">
        <f t="shared" si="287"/>
        <v>330.69</v>
      </c>
      <c r="L498" s="43">
        <f t="shared" si="287"/>
        <v>330.69</v>
      </c>
      <c r="M498" s="43">
        <f t="shared" si="287"/>
        <v>330.69</v>
      </c>
      <c r="N498" s="43">
        <f t="shared" si="287"/>
        <v>330.69</v>
      </c>
      <c r="O498" s="43">
        <f t="shared" si="287"/>
        <v>330.69</v>
      </c>
      <c r="P498" s="43">
        <f t="shared" si="287"/>
        <v>330.69</v>
      </c>
      <c r="Q498" s="43">
        <f t="shared" si="287"/>
        <v>330.69</v>
      </c>
      <c r="R498" s="43">
        <f t="shared" si="287"/>
        <v>330.69</v>
      </c>
      <c r="S498" s="43">
        <f t="shared" si="287"/>
        <v>330.69</v>
      </c>
      <c r="T498" s="43">
        <f t="shared" si="287"/>
        <v>330.69</v>
      </c>
      <c r="U498" s="43">
        <f t="shared" si="287"/>
        <v>330.69</v>
      </c>
      <c r="V498" s="43">
        <f t="shared" si="287"/>
        <v>330.69</v>
      </c>
      <c r="W498" s="43">
        <f t="shared" si="287"/>
        <v>330.69</v>
      </c>
      <c r="X498" s="43">
        <f t="shared" si="287"/>
        <v>330.69</v>
      </c>
      <c r="Y498" s="43">
        <f t="shared" si="287"/>
        <v>330.69</v>
      </c>
      <c r="Z498" s="43">
        <f t="shared" si="287"/>
        <v>330.69</v>
      </c>
      <c r="AA498" s="43">
        <f t="shared" si="287"/>
        <v>330.69</v>
      </c>
    </row>
    <row r="499" spans="1:27" collapsed="1" x14ac:dyDescent="0.2">
      <c r="A499" s="97" t="s">
        <v>2136</v>
      </c>
      <c r="B499" s="27" t="str">
        <f>"04"&amp;"."&amp;$B$800&amp;"."&amp;$B$801</f>
        <v>04.01.2023</v>
      </c>
      <c r="C499" s="89" t="s">
        <v>74</v>
      </c>
      <c r="D499" s="90">
        <f>ROUND(((D500+D501+D503+D502)/1000),5)</f>
        <v>4.9319600000000001</v>
      </c>
      <c r="E499" s="90">
        <f>ROUND(((E500+E501+E503+E502)/1000),5)</f>
        <v>4.8712499999999999</v>
      </c>
      <c r="F499" s="90">
        <f>ROUND(((F500+F501+F503+F502)/1000),5)</f>
        <v>4.8352399999999998</v>
      </c>
      <c r="G499" s="90">
        <f t="shared" ref="G499:AA499" si="288">ROUND(((G500+G501+G503+G502)/1000),5)</f>
        <v>4.8020199999999997</v>
      </c>
      <c r="H499" s="90">
        <f t="shared" si="288"/>
        <v>4.8491400000000002</v>
      </c>
      <c r="I499" s="90">
        <f t="shared" si="288"/>
        <v>4.8833599999999997</v>
      </c>
      <c r="J499" s="90">
        <f t="shared" si="288"/>
        <v>4.9210000000000003</v>
      </c>
      <c r="K499" s="90">
        <f t="shared" si="288"/>
        <v>5.0238300000000002</v>
      </c>
      <c r="L499" s="90">
        <f t="shared" si="288"/>
        <v>5.26417</v>
      </c>
      <c r="M499" s="90">
        <f t="shared" si="288"/>
        <v>5.5095599999999996</v>
      </c>
      <c r="N499" s="90">
        <f t="shared" si="288"/>
        <v>5.5591999999999997</v>
      </c>
      <c r="O499" s="90">
        <f t="shared" si="288"/>
        <v>5.5794600000000001</v>
      </c>
      <c r="P499" s="90">
        <f t="shared" si="288"/>
        <v>5.5818599999999998</v>
      </c>
      <c r="Q499" s="90">
        <f t="shared" si="288"/>
        <v>5.5867199999999997</v>
      </c>
      <c r="R499" s="90">
        <f t="shared" si="288"/>
        <v>5.5612899999999996</v>
      </c>
      <c r="S499" s="90">
        <f t="shared" si="288"/>
        <v>5.5628200000000003</v>
      </c>
      <c r="T499" s="90">
        <f t="shared" si="288"/>
        <v>5.5838799999999997</v>
      </c>
      <c r="U499" s="90">
        <f t="shared" si="288"/>
        <v>5.6059999999999999</v>
      </c>
      <c r="V499" s="90">
        <f t="shared" si="288"/>
        <v>5.5963399999999996</v>
      </c>
      <c r="W499" s="90">
        <f t="shared" si="288"/>
        <v>5.5868799999999998</v>
      </c>
      <c r="X499" s="90">
        <f t="shared" si="288"/>
        <v>5.5900499999999997</v>
      </c>
      <c r="Y499" s="90">
        <f t="shared" si="288"/>
        <v>5.5536000000000003</v>
      </c>
      <c r="Z499" s="90">
        <f t="shared" si="288"/>
        <v>5.29277</v>
      </c>
      <c r="AA499" s="90">
        <f t="shared" si="288"/>
        <v>5.0375199999999998</v>
      </c>
    </row>
    <row r="500" spans="1:27" ht="12.75" hidden="1" customHeight="1" outlineLevel="1" x14ac:dyDescent="0.2">
      <c r="A500" s="98" t="s">
        <v>2137</v>
      </c>
      <c r="B500" s="62" t="s">
        <v>236</v>
      </c>
      <c r="C500" s="42" t="s">
        <v>77</v>
      </c>
      <c r="D500" s="43">
        <v>1034.79</v>
      </c>
      <c r="E500" s="43">
        <v>974.08</v>
      </c>
      <c r="F500" s="43">
        <v>938.07</v>
      </c>
      <c r="G500" s="43">
        <v>904.85</v>
      </c>
      <c r="H500" s="43">
        <v>951.97</v>
      </c>
      <c r="I500" s="43">
        <v>986.19</v>
      </c>
      <c r="J500" s="43">
        <v>1023.83</v>
      </c>
      <c r="K500" s="43">
        <v>1126.6600000000001</v>
      </c>
      <c r="L500" s="43">
        <v>1367</v>
      </c>
      <c r="M500" s="43">
        <v>1612.39</v>
      </c>
      <c r="N500" s="43">
        <v>1662.03</v>
      </c>
      <c r="O500" s="43">
        <v>1682.29</v>
      </c>
      <c r="P500" s="43">
        <v>1684.69</v>
      </c>
      <c r="Q500" s="43">
        <v>1689.55</v>
      </c>
      <c r="R500" s="43">
        <v>1664.12</v>
      </c>
      <c r="S500" s="43">
        <v>1665.65</v>
      </c>
      <c r="T500" s="43">
        <v>1686.71</v>
      </c>
      <c r="U500" s="43">
        <v>1708.83</v>
      </c>
      <c r="V500" s="43">
        <v>1699.17</v>
      </c>
      <c r="W500" s="43">
        <v>1689.71</v>
      </c>
      <c r="X500" s="43">
        <v>1692.88</v>
      </c>
      <c r="Y500" s="43">
        <v>1656.43</v>
      </c>
      <c r="Z500" s="43">
        <v>1395.6</v>
      </c>
      <c r="AA500" s="43">
        <v>1140.3499999999999</v>
      </c>
    </row>
    <row r="501" spans="1:27" ht="12.75" hidden="1" customHeight="1" outlineLevel="1" x14ac:dyDescent="0.2">
      <c r="A501" s="98" t="s">
        <v>2138</v>
      </c>
      <c r="B501" s="62" t="s">
        <v>88</v>
      </c>
      <c r="C501" s="42" t="s">
        <v>77</v>
      </c>
      <c r="D501" s="43">
        <f>$D$486</f>
        <v>3559.77</v>
      </c>
      <c r="E501" s="43">
        <f t="shared" ref="E501:AA501" si="289">$D$486</f>
        <v>3559.77</v>
      </c>
      <c r="F501" s="43">
        <f t="shared" si="289"/>
        <v>3559.77</v>
      </c>
      <c r="G501" s="43">
        <f t="shared" si="289"/>
        <v>3559.77</v>
      </c>
      <c r="H501" s="43">
        <f t="shared" si="289"/>
        <v>3559.77</v>
      </c>
      <c r="I501" s="43">
        <f t="shared" si="289"/>
        <v>3559.77</v>
      </c>
      <c r="J501" s="43">
        <f t="shared" si="289"/>
        <v>3559.77</v>
      </c>
      <c r="K501" s="43">
        <f t="shared" si="289"/>
        <v>3559.77</v>
      </c>
      <c r="L501" s="43">
        <f t="shared" si="289"/>
        <v>3559.77</v>
      </c>
      <c r="M501" s="43">
        <f t="shared" si="289"/>
        <v>3559.77</v>
      </c>
      <c r="N501" s="43">
        <f t="shared" si="289"/>
        <v>3559.77</v>
      </c>
      <c r="O501" s="43">
        <f t="shared" si="289"/>
        <v>3559.77</v>
      </c>
      <c r="P501" s="43">
        <f t="shared" si="289"/>
        <v>3559.77</v>
      </c>
      <c r="Q501" s="43">
        <f t="shared" si="289"/>
        <v>3559.77</v>
      </c>
      <c r="R501" s="43">
        <f t="shared" si="289"/>
        <v>3559.77</v>
      </c>
      <c r="S501" s="43">
        <f t="shared" si="289"/>
        <v>3559.77</v>
      </c>
      <c r="T501" s="43">
        <f t="shared" si="289"/>
        <v>3559.77</v>
      </c>
      <c r="U501" s="43">
        <f t="shared" si="289"/>
        <v>3559.77</v>
      </c>
      <c r="V501" s="43">
        <f t="shared" si="289"/>
        <v>3559.77</v>
      </c>
      <c r="W501" s="43">
        <f t="shared" si="289"/>
        <v>3559.77</v>
      </c>
      <c r="X501" s="43">
        <f t="shared" si="289"/>
        <v>3559.77</v>
      </c>
      <c r="Y501" s="43">
        <f t="shared" si="289"/>
        <v>3559.77</v>
      </c>
      <c r="Z501" s="43">
        <f t="shared" si="289"/>
        <v>3559.77</v>
      </c>
      <c r="AA501" s="43">
        <f t="shared" si="289"/>
        <v>3559.77</v>
      </c>
    </row>
    <row r="502" spans="1:27" ht="12.75" hidden="1" customHeight="1" outlineLevel="1" x14ac:dyDescent="0.2">
      <c r="A502" s="98" t="s">
        <v>2139</v>
      </c>
      <c r="B502" s="62" t="s">
        <v>81</v>
      </c>
      <c r="C502" s="42" t="s">
        <v>77</v>
      </c>
      <c r="D502" s="43">
        <v>6.71</v>
      </c>
      <c r="E502" s="43">
        <v>6.71</v>
      </c>
      <c r="F502" s="43">
        <v>6.71</v>
      </c>
      <c r="G502" s="43">
        <v>6.71</v>
      </c>
      <c r="H502" s="43">
        <v>6.71</v>
      </c>
      <c r="I502" s="43">
        <v>6.71</v>
      </c>
      <c r="J502" s="43">
        <v>6.71</v>
      </c>
      <c r="K502" s="43">
        <v>6.71</v>
      </c>
      <c r="L502" s="43">
        <v>6.71</v>
      </c>
      <c r="M502" s="43">
        <v>6.71</v>
      </c>
      <c r="N502" s="43">
        <v>6.71</v>
      </c>
      <c r="O502" s="43">
        <v>6.71</v>
      </c>
      <c r="P502" s="43">
        <v>6.71</v>
      </c>
      <c r="Q502" s="43">
        <v>6.71</v>
      </c>
      <c r="R502" s="43">
        <v>6.71</v>
      </c>
      <c r="S502" s="43">
        <v>6.71</v>
      </c>
      <c r="T502" s="43">
        <v>6.71</v>
      </c>
      <c r="U502" s="43">
        <v>6.71</v>
      </c>
      <c r="V502" s="43">
        <v>6.71</v>
      </c>
      <c r="W502" s="43">
        <v>6.71</v>
      </c>
      <c r="X502" s="43">
        <v>6.71</v>
      </c>
      <c r="Y502" s="43">
        <v>6.71</v>
      </c>
      <c r="Z502" s="43">
        <v>6.71</v>
      </c>
      <c r="AA502" s="43">
        <v>6.71</v>
      </c>
    </row>
    <row r="503" spans="1:27" ht="12.75" hidden="1" customHeight="1" outlineLevel="1" x14ac:dyDescent="0.2">
      <c r="A503" s="98" t="s">
        <v>2140</v>
      </c>
      <c r="B503" s="62" t="s">
        <v>79</v>
      </c>
      <c r="C503" s="42" t="s">
        <v>77</v>
      </c>
      <c r="D503" s="43">
        <f>$D$11</f>
        <v>330.69</v>
      </c>
      <c r="E503" s="43">
        <f t="shared" ref="E503:AA503" si="290">$D$11</f>
        <v>330.69</v>
      </c>
      <c r="F503" s="43">
        <f t="shared" si="290"/>
        <v>330.69</v>
      </c>
      <c r="G503" s="43">
        <f t="shared" si="290"/>
        <v>330.69</v>
      </c>
      <c r="H503" s="43">
        <f t="shared" si="290"/>
        <v>330.69</v>
      </c>
      <c r="I503" s="43">
        <f t="shared" si="290"/>
        <v>330.69</v>
      </c>
      <c r="J503" s="43">
        <f t="shared" si="290"/>
        <v>330.69</v>
      </c>
      <c r="K503" s="43">
        <f t="shared" si="290"/>
        <v>330.69</v>
      </c>
      <c r="L503" s="43">
        <f t="shared" si="290"/>
        <v>330.69</v>
      </c>
      <c r="M503" s="43">
        <f t="shared" si="290"/>
        <v>330.69</v>
      </c>
      <c r="N503" s="43">
        <f t="shared" si="290"/>
        <v>330.69</v>
      </c>
      <c r="O503" s="43">
        <f t="shared" si="290"/>
        <v>330.69</v>
      </c>
      <c r="P503" s="43">
        <f t="shared" si="290"/>
        <v>330.69</v>
      </c>
      <c r="Q503" s="43">
        <f t="shared" si="290"/>
        <v>330.69</v>
      </c>
      <c r="R503" s="43">
        <f t="shared" si="290"/>
        <v>330.69</v>
      </c>
      <c r="S503" s="43">
        <f t="shared" si="290"/>
        <v>330.69</v>
      </c>
      <c r="T503" s="43">
        <f t="shared" si="290"/>
        <v>330.69</v>
      </c>
      <c r="U503" s="43">
        <f t="shared" si="290"/>
        <v>330.69</v>
      </c>
      <c r="V503" s="43">
        <f t="shared" si="290"/>
        <v>330.69</v>
      </c>
      <c r="W503" s="43">
        <f t="shared" si="290"/>
        <v>330.69</v>
      </c>
      <c r="X503" s="43">
        <f t="shared" si="290"/>
        <v>330.69</v>
      </c>
      <c r="Y503" s="43">
        <f t="shared" si="290"/>
        <v>330.69</v>
      </c>
      <c r="Z503" s="43">
        <f t="shared" si="290"/>
        <v>330.69</v>
      </c>
      <c r="AA503" s="43">
        <f t="shared" si="290"/>
        <v>330.69</v>
      </c>
    </row>
    <row r="504" spans="1:27" collapsed="1" x14ac:dyDescent="0.2">
      <c r="A504" s="97" t="s">
        <v>2141</v>
      </c>
      <c r="B504" s="27" t="str">
        <f>"05"&amp;"."&amp;$B$800&amp;"."&amp;$B$801</f>
        <v>05.01.2023</v>
      </c>
      <c r="C504" s="89" t="s">
        <v>74</v>
      </c>
      <c r="D504" s="90">
        <f>ROUND(((D505+D506+D508+D507)/1000),5)</f>
        <v>4.9652900000000004</v>
      </c>
      <c r="E504" s="90">
        <f>ROUND(((E505+E506+E508+E507)/1000),5)</f>
        <v>4.9032799999999996</v>
      </c>
      <c r="F504" s="90">
        <f>ROUND(((F505+F506+F508+F507)/1000),5)</f>
        <v>4.8506499999999999</v>
      </c>
      <c r="G504" s="90">
        <f t="shared" ref="G504:AA504" si="291">ROUND(((G505+G506+G508+G507)/1000),5)</f>
        <v>4.8449</v>
      </c>
      <c r="H504" s="90">
        <f t="shared" si="291"/>
        <v>4.8745700000000003</v>
      </c>
      <c r="I504" s="90">
        <f t="shared" si="291"/>
        <v>4.8934499999999996</v>
      </c>
      <c r="J504" s="90">
        <f t="shared" si="291"/>
        <v>4.9447200000000002</v>
      </c>
      <c r="K504" s="90">
        <f t="shared" si="291"/>
        <v>5.0099</v>
      </c>
      <c r="L504" s="90">
        <f t="shared" si="291"/>
        <v>5.2977499999999997</v>
      </c>
      <c r="M504" s="90">
        <f t="shared" si="291"/>
        <v>5.5213599999999996</v>
      </c>
      <c r="N504" s="90">
        <f t="shared" si="291"/>
        <v>5.5549799999999996</v>
      </c>
      <c r="O504" s="90">
        <f t="shared" si="291"/>
        <v>5.5615300000000003</v>
      </c>
      <c r="P504" s="90">
        <f t="shared" si="291"/>
        <v>5.5612199999999996</v>
      </c>
      <c r="Q504" s="90">
        <f t="shared" si="291"/>
        <v>5.5633299999999997</v>
      </c>
      <c r="R504" s="90">
        <f t="shared" si="291"/>
        <v>5.5533299999999999</v>
      </c>
      <c r="S504" s="90">
        <f t="shared" si="291"/>
        <v>5.5536300000000001</v>
      </c>
      <c r="T504" s="90">
        <f t="shared" si="291"/>
        <v>5.5644499999999999</v>
      </c>
      <c r="U504" s="90">
        <f t="shared" si="291"/>
        <v>5.5835299999999997</v>
      </c>
      <c r="V504" s="90">
        <f t="shared" si="291"/>
        <v>5.5754000000000001</v>
      </c>
      <c r="W504" s="90">
        <f t="shared" si="291"/>
        <v>5.5666500000000001</v>
      </c>
      <c r="X504" s="90">
        <f t="shared" si="291"/>
        <v>5.5676300000000003</v>
      </c>
      <c r="Y504" s="90">
        <f t="shared" si="291"/>
        <v>5.5530299999999997</v>
      </c>
      <c r="Z504" s="90">
        <f t="shared" si="291"/>
        <v>5.2197300000000002</v>
      </c>
      <c r="AA504" s="90">
        <f t="shared" si="291"/>
        <v>4.9905099999999996</v>
      </c>
    </row>
    <row r="505" spans="1:27" ht="12.75" hidden="1" customHeight="1" outlineLevel="1" x14ac:dyDescent="0.2">
      <c r="A505" s="98" t="s">
        <v>2142</v>
      </c>
      <c r="B505" s="62" t="s">
        <v>236</v>
      </c>
      <c r="C505" s="42" t="s">
        <v>77</v>
      </c>
      <c r="D505" s="43">
        <v>1068.1199999999999</v>
      </c>
      <c r="E505" s="43">
        <v>1006.11</v>
      </c>
      <c r="F505" s="43">
        <v>953.48</v>
      </c>
      <c r="G505" s="43">
        <v>947.73</v>
      </c>
      <c r="H505" s="43">
        <v>977.4</v>
      </c>
      <c r="I505" s="43">
        <v>996.28</v>
      </c>
      <c r="J505" s="43">
        <v>1047.55</v>
      </c>
      <c r="K505" s="43">
        <v>1112.73</v>
      </c>
      <c r="L505" s="43">
        <v>1400.58</v>
      </c>
      <c r="M505" s="43">
        <v>1624.19</v>
      </c>
      <c r="N505" s="43">
        <v>1657.81</v>
      </c>
      <c r="O505" s="43">
        <v>1664.36</v>
      </c>
      <c r="P505" s="43">
        <v>1664.05</v>
      </c>
      <c r="Q505" s="43">
        <v>1666.16</v>
      </c>
      <c r="R505" s="43">
        <v>1656.16</v>
      </c>
      <c r="S505" s="43">
        <v>1656.46</v>
      </c>
      <c r="T505" s="43">
        <v>1667.28</v>
      </c>
      <c r="U505" s="43">
        <v>1686.36</v>
      </c>
      <c r="V505" s="43">
        <v>1678.23</v>
      </c>
      <c r="W505" s="43">
        <v>1669.48</v>
      </c>
      <c r="X505" s="43">
        <v>1670.46</v>
      </c>
      <c r="Y505" s="43">
        <v>1655.86</v>
      </c>
      <c r="Z505" s="43">
        <v>1322.56</v>
      </c>
      <c r="AA505" s="43">
        <v>1093.3399999999999</v>
      </c>
    </row>
    <row r="506" spans="1:27" ht="12.75" hidden="1" customHeight="1" outlineLevel="1" x14ac:dyDescent="0.2">
      <c r="A506" s="98" t="s">
        <v>2143</v>
      </c>
      <c r="B506" s="62" t="s">
        <v>88</v>
      </c>
      <c r="C506" s="42" t="s">
        <v>77</v>
      </c>
      <c r="D506" s="43">
        <f>$D$486</f>
        <v>3559.77</v>
      </c>
      <c r="E506" s="43">
        <f t="shared" ref="E506:AA506" si="292">$D$486</f>
        <v>3559.77</v>
      </c>
      <c r="F506" s="43">
        <f t="shared" si="292"/>
        <v>3559.77</v>
      </c>
      <c r="G506" s="43">
        <f t="shared" si="292"/>
        <v>3559.77</v>
      </c>
      <c r="H506" s="43">
        <f t="shared" si="292"/>
        <v>3559.77</v>
      </c>
      <c r="I506" s="43">
        <f t="shared" si="292"/>
        <v>3559.77</v>
      </c>
      <c r="J506" s="43">
        <f t="shared" si="292"/>
        <v>3559.77</v>
      </c>
      <c r="K506" s="43">
        <f t="shared" si="292"/>
        <v>3559.77</v>
      </c>
      <c r="L506" s="43">
        <f t="shared" si="292"/>
        <v>3559.77</v>
      </c>
      <c r="M506" s="43">
        <f t="shared" si="292"/>
        <v>3559.77</v>
      </c>
      <c r="N506" s="43">
        <f t="shared" si="292"/>
        <v>3559.77</v>
      </c>
      <c r="O506" s="43">
        <f t="shared" si="292"/>
        <v>3559.77</v>
      </c>
      <c r="P506" s="43">
        <f t="shared" si="292"/>
        <v>3559.77</v>
      </c>
      <c r="Q506" s="43">
        <f t="shared" si="292"/>
        <v>3559.77</v>
      </c>
      <c r="R506" s="43">
        <f t="shared" si="292"/>
        <v>3559.77</v>
      </c>
      <c r="S506" s="43">
        <f t="shared" si="292"/>
        <v>3559.77</v>
      </c>
      <c r="T506" s="43">
        <f t="shared" si="292"/>
        <v>3559.77</v>
      </c>
      <c r="U506" s="43">
        <f t="shared" si="292"/>
        <v>3559.77</v>
      </c>
      <c r="V506" s="43">
        <f t="shared" si="292"/>
        <v>3559.77</v>
      </c>
      <c r="W506" s="43">
        <f t="shared" si="292"/>
        <v>3559.77</v>
      </c>
      <c r="X506" s="43">
        <f t="shared" si="292"/>
        <v>3559.77</v>
      </c>
      <c r="Y506" s="43">
        <f t="shared" si="292"/>
        <v>3559.77</v>
      </c>
      <c r="Z506" s="43">
        <f t="shared" si="292"/>
        <v>3559.77</v>
      </c>
      <c r="AA506" s="43">
        <f t="shared" si="292"/>
        <v>3559.77</v>
      </c>
    </row>
    <row r="507" spans="1:27" ht="12.75" hidden="1" customHeight="1" outlineLevel="1" x14ac:dyDescent="0.2">
      <c r="A507" s="98" t="s">
        <v>2144</v>
      </c>
      <c r="B507" s="62" t="s">
        <v>81</v>
      </c>
      <c r="C507" s="42" t="s">
        <v>77</v>
      </c>
      <c r="D507" s="43">
        <v>6.71</v>
      </c>
      <c r="E507" s="43">
        <v>6.71</v>
      </c>
      <c r="F507" s="43">
        <v>6.71</v>
      </c>
      <c r="G507" s="43">
        <v>6.71</v>
      </c>
      <c r="H507" s="43">
        <v>6.71</v>
      </c>
      <c r="I507" s="43">
        <v>6.71</v>
      </c>
      <c r="J507" s="43">
        <v>6.71</v>
      </c>
      <c r="K507" s="43">
        <v>6.71</v>
      </c>
      <c r="L507" s="43">
        <v>6.71</v>
      </c>
      <c r="M507" s="43">
        <v>6.71</v>
      </c>
      <c r="N507" s="43">
        <v>6.71</v>
      </c>
      <c r="O507" s="43">
        <v>6.71</v>
      </c>
      <c r="P507" s="43">
        <v>6.71</v>
      </c>
      <c r="Q507" s="43">
        <v>6.71</v>
      </c>
      <c r="R507" s="43">
        <v>6.71</v>
      </c>
      <c r="S507" s="43">
        <v>6.71</v>
      </c>
      <c r="T507" s="43">
        <v>6.71</v>
      </c>
      <c r="U507" s="43">
        <v>6.71</v>
      </c>
      <c r="V507" s="43">
        <v>6.71</v>
      </c>
      <c r="W507" s="43">
        <v>6.71</v>
      </c>
      <c r="X507" s="43">
        <v>6.71</v>
      </c>
      <c r="Y507" s="43">
        <v>6.71</v>
      </c>
      <c r="Z507" s="43">
        <v>6.71</v>
      </c>
      <c r="AA507" s="43">
        <v>6.71</v>
      </c>
    </row>
    <row r="508" spans="1:27" ht="12.75" hidden="1" customHeight="1" outlineLevel="1" x14ac:dyDescent="0.2">
      <c r="A508" s="98" t="s">
        <v>2145</v>
      </c>
      <c r="B508" s="62" t="s">
        <v>79</v>
      </c>
      <c r="C508" s="42" t="s">
        <v>77</v>
      </c>
      <c r="D508" s="43">
        <f>$D$11</f>
        <v>330.69</v>
      </c>
      <c r="E508" s="43">
        <f t="shared" ref="E508:AA508" si="293">$D$11</f>
        <v>330.69</v>
      </c>
      <c r="F508" s="43">
        <f t="shared" si="293"/>
        <v>330.69</v>
      </c>
      <c r="G508" s="43">
        <f t="shared" si="293"/>
        <v>330.69</v>
      </c>
      <c r="H508" s="43">
        <f t="shared" si="293"/>
        <v>330.69</v>
      </c>
      <c r="I508" s="43">
        <f t="shared" si="293"/>
        <v>330.69</v>
      </c>
      <c r="J508" s="43">
        <f t="shared" si="293"/>
        <v>330.69</v>
      </c>
      <c r="K508" s="43">
        <f t="shared" si="293"/>
        <v>330.69</v>
      </c>
      <c r="L508" s="43">
        <f t="shared" si="293"/>
        <v>330.69</v>
      </c>
      <c r="M508" s="43">
        <f t="shared" si="293"/>
        <v>330.69</v>
      </c>
      <c r="N508" s="43">
        <f t="shared" si="293"/>
        <v>330.69</v>
      </c>
      <c r="O508" s="43">
        <f t="shared" si="293"/>
        <v>330.69</v>
      </c>
      <c r="P508" s="43">
        <f t="shared" si="293"/>
        <v>330.69</v>
      </c>
      <c r="Q508" s="43">
        <f t="shared" si="293"/>
        <v>330.69</v>
      </c>
      <c r="R508" s="43">
        <f t="shared" si="293"/>
        <v>330.69</v>
      </c>
      <c r="S508" s="43">
        <f t="shared" si="293"/>
        <v>330.69</v>
      </c>
      <c r="T508" s="43">
        <f t="shared" si="293"/>
        <v>330.69</v>
      </c>
      <c r="U508" s="43">
        <f t="shared" si="293"/>
        <v>330.69</v>
      </c>
      <c r="V508" s="43">
        <f t="shared" si="293"/>
        <v>330.69</v>
      </c>
      <c r="W508" s="43">
        <f t="shared" si="293"/>
        <v>330.69</v>
      </c>
      <c r="X508" s="43">
        <f t="shared" si="293"/>
        <v>330.69</v>
      </c>
      <c r="Y508" s="43">
        <f t="shared" si="293"/>
        <v>330.69</v>
      </c>
      <c r="Z508" s="43">
        <f t="shared" si="293"/>
        <v>330.69</v>
      </c>
      <c r="AA508" s="43">
        <f t="shared" si="293"/>
        <v>330.69</v>
      </c>
    </row>
    <row r="509" spans="1:27" collapsed="1" x14ac:dyDescent="0.2">
      <c r="A509" s="97" t="s">
        <v>2146</v>
      </c>
      <c r="B509" s="27" t="str">
        <f>"06"&amp;"."&amp;$B$800&amp;"."&amp;$B$801</f>
        <v>06.01.2023</v>
      </c>
      <c r="C509" s="89" t="s">
        <v>74</v>
      </c>
      <c r="D509" s="90">
        <f>ROUND(((D510+D511+D513+D512)/1000),5)</f>
        <v>4.9342699999999997</v>
      </c>
      <c r="E509" s="90">
        <f>ROUND(((E510+E511+E513+E512)/1000),5)</f>
        <v>4.8269799999999998</v>
      </c>
      <c r="F509" s="90">
        <f>ROUND(((F510+F511+F513+F512)/1000),5)</f>
        <v>4.7440600000000002</v>
      </c>
      <c r="G509" s="90">
        <f t="shared" ref="G509:AA509" si="294">ROUND(((G510+G511+G513+G512)/1000),5)</f>
        <v>4.7170399999999999</v>
      </c>
      <c r="H509" s="90">
        <f t="shared" si="294"/>
        <v>4.7465400000000004</v>
      </c>
      <c r="I509" s="90">
        <f t="shared" si="294"/>
        <v>4.7925700000000004</v>
      </c>
      <c r="J509" s="90">
        <f t="shared" si="294"/>
        <v>4.8450100000000003</v>
      </c>
      <c r="K509" s="90">
        <f t="shared" si="294"/>
        <v>4.9795699999999998</v>
      </c>
      <c r="L509" s="90">
        <f t="shared" si="294"/>
        <v>5.2129000000000003</v>
      </c>
      <c r="M509" s="90">
        <f t="shared" si="294"/>
        <v>5.4736399999999996</v>
      </c>
      <c r="N509" s="90">
        <f t="shared" si="294"/>
        <v>5.5205700000000002</v>
      </c>
      <c r="O509" s="90">
        <f t="shared" si="294"/>
        <v>5.5401199999999999</v>
      </c>
      <c r="P509" s="90">
        <f t="shared" si="294"/>
        <v>5.54392</v>
      </c>
      <c r="Q509" s="90">
        <f t="shared" si="294"/>
        <v>5.5476099999999997</v>
      </c>
      <c r="R509" s="90">
        <f t="shared" si="294"/>
        <v>5.5218499999999997</v>
      </c>
      <c r="S509" s="90">
        <f t="shared" si="294"/>
        <v>5.5301900000000002</v>
      </c>
      <c r="T509" s="90">
        <f t="shared" si="294"/>
        <v>5.55741</v>
      </c>
      <c r="U509" s="90">
        <f t="shared" si="294"/>
        <v>5.5674599999999996</v>
      </c>
      <c r="V509" s="90">
        <f t="shared" si="294"/>
        <v>5.5617200000000002</v>
      </c>
      <c r="W509" s="90">
        <f t="shared" si="294"/>
        <v>5.5588499999999996</v>
      </c>
      <c r="X509" s="90">
        <f t="shared" si="294"/>
        <v>5.5584199999999999</v>
      </c>
      <c r="Y509" s="90">
        <f t="shared" si="294"/>
        <v>5.5089499999999996</v>
      </c>
      <c r="Z509" s="90">
        <f t="shared" si="294"/>
        <v>5.1788999999999996</v>
      </c>
      <c r="AA509" s="90">
        <f t="shared" si="294"/>
        <v>4.9967899999999998</v>
      </c>
    </row>
    <row r="510" spans="1:27" ht="12.75" hidden="1" customHeight="1" outlineLevel="1" x14ac:dyDescent="0.2">
      <c r="A510" s="98" t="s">
        <v>2147</v>
      </c>
      <c r="B510" s="62" t="s">
        <v>236</v>
      </c>
      <c r="C510" s="42" t="s">
        <v>77</v>
      </c>
      <c r="D510" s="43">
        <v>1037.0999999999999</v>
      </c>
      <c r="E510" s="43">
        <v>929.81</v>
      </c>
      <c r="F510" s="43">
        <v>846.89</v>
      </c>
      <c r="G510" s="43">
        <v>819.87</v>
      </c>
      <c r="H510" s="43">
        <v>849.37</v>
      </c>
      <c r="I510" s="43">
        <v>895.4</v>
      </c>
      <c r="J510" s="43">
        <v>947.84</v>
      </c>
      <c r="K510" s="43">
        <v>1082.4000000000001</v>
      </c>
      <c r="L510" s="43">
        <v>1315.73</v>
      </c>
      <c r="M510" s="43">
        <v>1576.47</v>
      </c>
      <c r="N510" s="43">
        <v>1623.4</v>
      </c>
      <c r="O510" s="43">
        <v>1642.95</v>
      </c>
      <c r="P510" s="43">
        <v>1646.75</v>
      </c>
      <c r="Q510" s="43">
        <v>1650.44</v>
      </c>
      <c r="R510" s="43">
        <v>1624.68</v>
      </c>
      <c r="S510" s="43">
        <v>1633.02</v>
      </c>
      <c r="T510" s="43">
        <v>1660.24</v>
      </c>
      <c r="U510" s="43">
        <v>1670.29</v>
      </c>
      <c r="V510" s="43">
        <v>1664.55</v>
      </c>
      <c r="W510" s="43">
        <v>1661.68</v>
      </c>
      <c r="X510" s="43">
        <v>1661.25</v>
      </c>
      <c r="Y510" s="43">
        <v>1611.78</v>
      </c>
      <c r="Z510" s="43">
        <v>1281.73</v>
      </c>
      <c r="AA510" s="43">
        <v>1099.6199999999999</v>
      </c>
    </row>
    <row r="511" spans="1:27" ht="12.75" hidden="1" customHeight="1" outlineLevel="1" x14ac:dyDescent="0.2">
      <c r="A511" s="98" t="s">
        <v>2148</v>
      </c>
      <c r="B511" s="62" t="s">
        <v>88</v>
      </c>
      <c r="C511" s="42" t="s">
        <v>77</v>
      </c>
      <c r="D511" s="43">
        <f>$D$486</f>
        <v>3559.77</v>
      </c>
      <c r="E511" s="43">
        <f t="shared" ref="E511:AA511" si="295">$D$486</f>
        <v>3559.77</v>
      </c>
      <c r="F511" s="43">
        <f t="shared" si="295"/>
        <v>3559.77</v>
      </c>
      <c r="G511" s="43">
        <f t="shared" si="295"/>
        <v>3559.77</v>
      </c>
      <c r="H511" s="43">
        <f t="shared" si="295"/>
        <v>3559.77</v>
      </c>
      <c r="I511" s="43">
        <f t="shared" si="295"/>
        <v>3559.77</v>
      </c>
      <c r="J511" s="43">
        <f t="shared" si="295"/>
        <v>3559.77</v>
      </c>
      <c r="K511" s="43">
        <f t="shared" si="295"/>
        <v>3559.77</v>
      </c>
      <c r="L511" s="43">
        <f t="shared" si="295"/>
        <v>3559.77</v>
      </c>
      <c r="M511" s="43">
        <f t="shared" si="295"/>
        <v>3559.77</v>
      </c>
      <c r="N511" s="43">
        <f t="shared" si="295"/>
        <v>3559.77</v>
      </c>
      <c r="O511" s="43">
        <f t="shared" si="295"/>
        <v>3559.77</v>
      </c>
      <c r="P511" s="43">
        <f t="shared" si="295"/>
        <v>3559.77</v>
      </c>
      <c r="Q511" s="43">
        <f t="shared" si="295"/>
        <v>3559.77</v>
      </c>
      <c r="R511" s="43">
        <f t="shared" si="295"/>
        <v>3559.77</v>
      </c>
      <c r="S511" s="43">
        <f t="shared" si="295"/>
        <v>3559.77</v>
      </c>
      <c r="T511" s="43">
        <f t="shared" si="295"/>
        <v>3559.77</v>
      </c>
      <c r="U511" s="43">
        <f t="shared" si="295"/>
        <v>3559.77</v>
      </c>
      <c r="V511" s="43">
        <f t="shared" si="295"/>
        <v>3559.77</v>
      </c>
      <c r="W511" s="43">
        <f t="shared" si="295"/>
        <v>3559.77</v>
      </c>
      <c r="X511" s="43">
        <f t="shared" si="295"/>
        <v>3559.77</v>
      </c>
      <c r="Y511" s="43">
        <f t="shared" si="295"/>
        <v>3559.77</v>
      </c>
      <c r="Z511" s="43">
        <f t="shared" si="295"/>
        <v>3559.77</v>
      </c>
      <c r="AA511" s="43">
        <f t="shared" si="295"/>
        <v>3559.77</v>
      </c>
    </row>
    <row r="512" spans="1:27" ht="12.75" hidden="1" customHeight="1" outlineLevel="1" x14ac:dyDescent="0.2">
      <c r="A512" s="98" t="s">
        <v>2149</v>
      </c>
      <c r="B512" s="62" t="s">
        <v>81</v>
      </c>
      <c r="C512" s="42" t="s">
        <v>77</v>
      </c>
      <c r="D512" s="43">
        <v>6.71</v>
      </c>
      <c r="E512" s="43">
        <v>6.71</v>
      </c>
      <c r="F512" s="43">
        <v>6.71</v>
      </c>
      <c r="G512" s="43">
        <v>6.71</v>
      </c>
      <c r="H512" s="43">
        <v>6.71</v>
      </c>
      <c r="I512" s="43">
        <v>6.71</v>
      </c>
      <c r="J512" s="43">
        <v>6.71</v>
      </c>
      <c r="K512" s="43">
        <v>6.71</v>
      </c>
      <c r="L512" s="43">
        <v>6.71</v>
      </c>
      <c r="M512" s="43">
        <v>6.71</v>
      </c>
      <c r="N512" s="43">
        <v>6.71</v>
      </c>
      <c r="O512" s="43">
        <v>6.71</v>
      </c>
      <c r="P512" s="43">
        <v>6.71</v>
      </c>
      <c r="Q512" s="43">
        <v>6.71</v>
      </c>
      <c r="R512" s="43">
        <v>6.71</v>
      </c>
      <c r="S512" s="43">
        <v>6.71</v>
      </c>
      <c r="T512" s="43">
        <v>6.71</v>
      </c>
      <c r="U512" s="43">
        <v>6.71</v>
      </c>
      <c r="V512" s="43">
        <v>6.71</v>
      </c>
      <c r="W512" s="43">
        <v>6.71</v>
      </c>
      <c r="X512" s="43">
        <v>6.71</v>
      </c>
      <c r="Y512" s="43">
        <v>6.71</v>
      </c>
      <c r="Z512" s="43">
        <v>6.71</v>
      </c>
      <c r="AA512" s="43">
        <v>6.71</v>
      </c>
    </row>
    <row r="513" spans="1:27" ht="12.75" hidden="1" customHeight="1" outlineLevel="1" x14ac:dyDescent="0.2">
      <c r="A513" s="98" t="s">
        <v>2150</v>
      </c>
      <c r="B513" s="62" t="s">
        <v>79</v>
      </c>
      <c r="C513" s="42" t="s">
        <v>77</v>
      </c>
      <c r="D513" s="43">
        <f>$D$11</f>
        <v>330.69</v>
      </c>
      <c r="E513" s="43">
        <f t="shared" ref="E513:AA513" si="296">$D$11</f>
        <v>330.69</v>
      </c>
      <c r="F513" s="43">
        <f t="shared" si="296"/>
        <v>330.69</v>
      </c>
      <c r="G513" s="43">
        <f t="shared" si="296"/>
        <v>330.69</v>
      </c>
      <c r="H513" s="43">
        <f t="shared" si="296"/>
        <v>330.69</v>
      </c>
      <c r="I513" s="43">
        <f t="shared" si="296"/>
        <v>330.69</v>
      </c>
      <c r="J513" s="43">
        <f t="shared" si="296"/>
        <v>330.69</v>
      </c>
      <c r="K513" s="43">
        <f t="shared" si="296"/>
        <v>330.69</v>
      </c>
      <c r="L513" s="43">
        <f t="shared" si="296"/>
        <v>330.69</v>
      </c>
      <c r="M513" s="43">
        <f t="shared" si="296"/>
        <v>330.69</v>
      </c>
      <c r="N513" s="43">
        <f t="shared" si="296"/>
        <v>330.69</v>
      </c>
      <c r="O513" s="43">
        <f t="shared" si="296"/>
        <v>330.69</v>
      </c>
      <c r="P513" s="43">
        <f t="shared" si="296"/>
        <v>330.69</v>
      </c>
      <c r="Q513" s="43">
        <f t="shared" si="296"/>
        <v>330.69</v>
      </c>
      <c r="R513" s="43">
        <f t="shared" si="296"/>
        <v>330.69</v>
      </c>
      <c r="S513" s="43">
        <f t="shared" si="296"/>
        <v>330.69</v>
      </c>
      <c r="T513" s="43">
        <f t="shared" si="296"/>
        <v>330.69</v>
      </c>
      <c r="U513" s="43">
        <f t="shared" si="296"/>
        <v>330.69</v>
      </c>
      <c r="V513" s="43">
        <f t="shared" si="296"/>
        <v>330.69</v>
      </c>
      <c r="W513" s="43">
        <f t="shared" si="296"/>
        <v>330.69</v>
      </c>
      <c r="X513" s="43">
        <f t="shared" si="296"/>
        <v>330.69</v>
      </c>
      <c r="Y513" s="43">
        <f t="shared" si="296"/>
        <v>330.69</v>
      </c>
      <c r="Z513" s="43">
        <f t="shared" si="296"/>
        <v>330.69</v>
      </c>
      <c r="AA513" s="43">
        <f t="shared" si="296"/>
        <v>330.69</v>
      </c>
    </row>
    <row r="514" spans="1:27" collapsed="1" x14ac:dyDescent="0.2">
      <c r="A514" s="97" t="s">
        <v>2151</v>
      </c>
      <c r="B514" s="27" t="str">
        <f>"07"&amp;"."&amp;$B$800&amp;"."&amp;$B$801</f>
        <v>07.01.2023</v>
      </c>
      <c r="C514" s="89" t="s">
        <v>74</v>
      </c>
      <c r="D514" s="90">
        <f>ROUND(((D515+D516+D518+D517)/1000),5)</f>
        <v>4.9351799999999999</v>
      </c>
      <c r="E514" s="90">
        <f>ROUND(((E515+E516+E518+E517)/1000),5)</f>
        <v>4.8458300000000003</v>
      </c>
      <c r="F514" s="90">
        <f>ROUND(((F515+F516+F518+F517)/1000),5)</f>
        <v>4.7737100000000003</v>
      </c>
      <c r="G514" s="90">
        <f t="shared" ref="G514:AA514" si="297">ROUND(((G515+G516+G518+G517)/1000),5)</f>
        <v>4.7401</v>
      </c>
      <c r="H514" s="90">
        <f t="shared" si="297"/>
        <v>4.7585300000000004</v>
      </c>
      <c r="I514" s="90">
        <f t="shared" si="297"/>
        <v>4.7872700000000004</v>
      </c>
      <c r="J514" s="90">
        <f t="shared" si="297"/>
        <v>4.8184899999999997</v>
      </c>
      <c r="K514" s="90">
        <f t="shared" si="297"/>
        <v>4.9144800000000002</v>
      </c>
      <c r="L514" s="90">
        <f t="shared" si="297"/>
        <v>5.0323000000000002</v>
      </c>
      <c r="M514" s="90">
        <f t="shared" si="297"/>
        <v>5.2826199999999996</v>
      </c>
      <c r="N514" s="90">
        <f t="shared" si="297"/>
        <v>5.44245</v>
      </c>
      <c r="O514" s="90">
        <f t="shared" si="297"/>
        <v>5.4667000000000003</v>
      </c>
      <c r="P514" s="90">
        <f t="shared" si="297"/>
        <v>5.46929</v>
      </c>
      <c r="Q514" s="90">
        <f t="shared" si="297"/>
        <v>5.4708100000000002</v>
      </c>
      <c r="R514" s="90">
        <f t="shared" si="297"/>
        <v>5.4349400000000001</v>
      </c>
      <c r="S514" s="90">
        <f t="shared" si="297"/>
        <v>5.4454900000000004</v>
      </c>
      <c r="T514" s="90">
        <f t="shared" si="297"/>
        <v>5.47851</v>
      </c>
      <c r="U514" s="90">
        <f t="shared" si="297"/>
        <v>5.5032899999999998</v>
      </c>
      <c r="V514" s="90">
        <f t="shared" si="297"/>
        <v>5.4990800000000002</v>
      </c>
      <c r="W514" s="90">
        <f t="shared" si="297"/>
        <v>5.4939499999999999</v>
      </c>
      <c r="X514" s="90">
        <f t="shared" si="297"/>
        <v>5.50305</v>
      </c>
      <c r="Y514" s="90">
        <f t="shared" si="297"/>
        <v>5.4756799999999997</v>
      </c>
      <c r="Z514" s="90">
        <f t="shared" si="297"/>
        <v>5.2821999999999996</v>
      </c>
      <c r="AA514" s="90">
        <f t="shared" si="297"/>
        <v>5.0313999999999997</v>
      </c>
    </row>
    <row r="515" spans="1:27" ht="12.75" hidden="1" customHeight="1" outlineLevel="1" x14ac:dyDescent="0.2">
      <c r="A515" s="98" t="s">
        <v>2152</v>
      </c>
      <c r="B515" s="62" t="s">
        <v>236</v>
      </c>
      <c r="C515" s="42" t="s">
        <v>77</v>
      </c>
      <c r="D515" s="43">
        <v>1038.01</v>
      </c>
      <c r="E515" s="43">
        <v>948.66</v>
      </c>
      <c r="F515" s="43">
        <v>876.54</v>
      </c>
      <c r="G515" s="43">
        <v>842.93</v>
      </c>
      <c r="H515" s="43">
        <v>861.36</v>
      </c>
      <c r="I515" s="43">
        <v>890.1</v>
      </c>
      <c r="J515" s="43">
        <v>921.32</v>
      </c>
      <c r="K515" s="43">
        <v>1017.31</v>
      </c>
      <c r="L515" s="43">
        <v>1135.1300000000001</v>
      </c>
      <c r="M515" s="43">
        <v>1385.45</v>
      </c>
      <c r="N515" s="43">
        <v>1545.28</v>
      </c>
      <c r="O515" s="43">
        <v>1569.53</v>
      </c>
      <c r="P515" s="43">
        <v>1572.12</v>
      </c>
      <c r="Q515" s="43">
        <v>1573.64</v>
      </c>
      <c r="R515" s="43">
        <v>1537.77</v>
      </c>
      <c r="S515" s="43">
        <v>1548.32</v>
      </c>
      <c r="T515" s="43">
        <v>1581.34</v>
      </c>
      <c r="U515" s="43">
        <v>1606.12</v>
      </c>
      <c r="V515" s="43">
        <v>1601.91</v>
      </c>
      <c r="W515" s="43">
        <v>1596.78</v>
      </c>
      <c r="X515" s="43">
        <v>1605.88</v>
      </c>
      <c r="Y515" s="43">
        <v>1578.51</v>
      </c>
      <c r="Z515" s="43">
        <v>1385.03</v>
      </c>
      <c r="AA515" s="43">
        <v>1134.23</v>
      </c>
    </row>
    <row r="516" spans="1:27" ht="12.75" hidden="1" customHeight="1" outlineLevel="1" x14ac:dyDescent="0.2">
      <c r="A516" s="98" t="s">
        <v>2153</v>
      </c>
      <c r="B516" s="62" t="s">
        <v>88</v>
      </c>
      <c r="C516" s="42" t="s">
        <v>77</v>
      </c>
      <c r="D516" s="43">
        <f>$D$486</f>
        <v>3559.77</v>
      </c>
      <c r="E516" s="43">
        <f t="shared" ref="E516:AA516" si="298">$D$486</f>
        <v>3559.77</v>
      </c>
      <c r="F516" s="43">
        <f t="shared" si="298"/>
        <v>3559.77</v>
      </c>
      <c r="G516" s="43">
        <f t="shared" si="298"/>
        <v>3559.77</v>
      </c>
      <c r="H516" s="43">
        <f t="shared" si="298"/>
        <v>3559.77</v>
      </c>
      <c r="I516" s="43">
        <f t="shared" si="298"/>
        <v>3559.77</v>
      </c>
      <c r="J516" s="43">
        <f t="shared" si="298"/>
        <v>3559.77</v>
      </c>
      <c r="K516" s="43">
        <f t="shared" si="298"/>
        <v>3559.77</v>
      </c>
      <c r="L516" s="43">
        <f t="shared" si="298"/>
        <v>3559.77</v>
      </c>
      <c r="M516" s="43">
        <f t="shared" si="298"/>
        <v>3559.77</v>
      </c>
      <c r="N516" s="43">
        <f t="shared" si="298"/>
        <v>3559.77</v>
      </c>
      <c r="O516" s="43">
        <f t="shared" si="298"/>
        <v>3559.77</v>
      </c>
      <c r="P516" s="43">
        <f t="shared" si="298"/>
        <v>3559.77</v>
      </c>
      <c r="Q516" s="43">
        <f t="shared" si="298"/>
        <v>3559.77</v>
      </c>
      <c r="R516" s="43">
        <f t="shared" si="298"/>
        <v>3559.77</v>
      </c>
      <c r="S516" s="43">
        <f t="shared" si="298"/>
        <v>3559.77</v>
      </c>
      <c r="T516" s="43">
        <f t="shared" si="298"/>
        <v>3559.77</v>
      </c>
      <c r="U516" s="43">
        <f t="shared" si="298"/>
        <v>3559.77</v>
      </c>
      <c r="V516" s="43">
        <f t="shared" si="298"/>
        <v>3559.77</v>
      </c>
      <c r="W516" s="43">
        <f t="shared" si="298"/>
        <v>3559.77</v>
      </c>
      <c r="X516" s="43">
        <f t="shared" si="298"/>
        <v>3559.77</v>
      </c>
      <c r="Y516" s="43">
        <f t="shared" si="298"/>
        <v>3559.77</v>
      </c>
      <c r="Z516" s="43">
        <f t="shared" si="298"/>
        <v>3559.77</v>
      </c>
      <c r="AA516" s="43">
        <f t="shared" si="298"/>
        <v>3559.77</v>
      </c>
    </row>
    <row r="517" spans="1:27" ht="12.75" hidden="1" customHeight="1" outlineLevel="1" x14ac:dyDescent="0.2">
      <c r="A517" s="98" t="s">
        <v>2154</v>
      </c>
      <c r="B517" s="62" t="s">
        <v>81</v>
      </c>
      <c r="C517" s="42" t="s">
        <v>77</v>
      </c>
      <c r="D517" s="43">
        <v>6.71</v>
      </c>
      <c r="E517" s="43">
        <v>6.71</v>
      </c>
      <c r="F517" s="43">
        <v>6.71</v>
      </c>
      <c r="G517" s="43">
        <v>6.71</v>
      </c>
      <c r="H517" s="43">
        <v>6.71</v>
      </c>
      <c r="I517" s="43">
        <v>6.71</v>
      </c>
      <c r="J517" s="43">
        <v>6.71</v>
      </c>
      <c r="K517" s="43">
        <v>6.71</v>
      </c>
      <c r="L517" s="43">
        <v>6.71</v>
      </c>
      <c r="M517" s="43">
        <v>6.71</v>
      </c>
      <c r="N517" s="43">
        <v>6.71</v>
      </c>
      <c r="O517" s="43">
        <v>6.71</v>
      </c>
      <c r="P517" s="43">
        <v>6.71</v>
      </c>
      <c r="Q517" s="43">
        <v>6.71</v>
      </c>
      <c r="R517" s="43">
        <v>6.71</v>
      </c>
      <c r="S517" s="43">
        <v>6.71</v>
      </c>
      <c r="T517" s="43">
        <v>6.71</v>
      </c>
      <c r="U517" s="43">
        <v>6.71</v>
      </c>
      <c r="V517" s="43">
        <v>6.71</v>
      </c>
      <c r="W517" s="43">
        <v>6.71</v>
      </c>
      <c r="X517" s="43">
        <v>6.71</v>
      </c>
      <c r="Y517" s="43">
        <v>6.71</v>
      </c>
      <c r="Z517" s="43">
        <v>6.71</v>
      </c>
      <c r="AA517" s="43">
        <v>6.71</v>
      </c>
    </row>
    <row r="518" spans="1:27" ht="12.75" hidden="1" customHeight="1" outlineLevel="1" x14ac:dyDescent="0.2">
      <c r="A518" s="98" t="s">
        <v>2155</v>
      </c>
      <c r="B518" s="62" t="s">
        <v>79</v>
      </c>
      <c r="C518" s="42" t="s">
        <v>77</v>
      </c>
      <c r="D518" s="43">
        <f>$D$11</f>
        <v>330.69</v>
      </c>
      <c r="E518" s="43">
        <f t="shared" ref="E518:AA518" si="299">$D$11</f>
        <v>330.69</v>
      </c>
      <c r="F518" s="43">
        <f t="shared" si="299"/>
        <v>330.69</v>
      </c>
      <c r="G518" s="43">
        <f t="shared" si="299"/>
        <v>330.69</v>
      </c>
      <c r="H518" s="43">
        <f t="shared" si="299"/>
        <v>330.69</v>
      </c>
      <c r="I518" s="43">
        <f t="shared" si="299"/>
        <v>330.69</v>
      </c>
      <c r="J518" s="43">
        <f t="shared" si="299"/>
        <v>330.69</v>
      </c>
      <c r="K518" s="43">
        <f t="shared" si="299"/>
        <v>330.69</v>
      </c>
      <c r="L518" s="43">
        <f t="shared" si="299"/>
        <v>330.69</v>
      </c>
      <c r="M518" s="43">
        <f t="shared" si="299"/>
        <v>330.69</v>
      </c>
      <c r="N518" s="43">
        <f t="shared" si="299"/>
        <v>330.69</v>
      </c>
      <c r="O518" s="43">
        <f t="shared" si="299"/>
        <v>330.69</v>
      </c>
      <c r="P518" s="43">
        <f t="shared" si="299"/>
        <v>330.69</v>
      </c>
      <c r="Q518" s="43">
        <f t="shared" si="299"/>
        <v>330.69</v>
      </c>
      <c r="R518" s="43">
        <f t="shared" si="299"/>
        <v>330.69</v>
      </c>
      <c r="S518" s="43">
        <f t="shared" si="299"/>
        <v>330.69</v>
      </c>
      <c r="T518" s="43">
        <f t="shared" si="299"/>
        <v>330.69</v>
      </c>
      <c r="U518" s="43">
        <f t="shared" si="299"/>
        <v>330.69</v>
      </c>
      <c r="V518" s="43">
        <f t="shared" si="299"/>
        <v>330.69</v>
      </c>
      <c r="W518" s="43">
        <f t="shared" si="299"/>
        <v>330.69</v>
      </c>
      <c r="X518" s="43">
        <f t="shared" si="299"/>
        <v>330.69</v>
      </c>
      <c r="Y518" s="43">
        <f t="shared" si="299"/>
        <v>330.69</v>
      </c>
      <c r="Z518" s="43">
        <f t="shared" si="299"/>
        <v>330.69</v>
      </c>
      <c r="AA518" s="43">
        <f t="shared" si="299"/>
        <v>330.69</v>
      </c>
    </row>
    <row r="519" spans="1:27" collapsed="1" x14ac:dyDescent="0.2">
      <c r="A519" s="97" t="s">
        <v>2156</v>
      </c>
      <c r="B519" s="27" t="str">
        <f>"08"&amp;"."&amp;$B$800&amp;"."&amp;$B$801</f>
        <v>08.01.2023</v>
      </c>
      <c r="C519" s="89" t="s">
        <v>74</v>
      </c>
      <c r="D519" s="90">
        <f>ROUND(((D520+D521+D523+D522)/1000),5)</f>
        <v>4.9926500000000003</v>
      </c>
      <c r="E519" s="90">
        <f>ROUND(((E520+E521+E523+E522)/1000),5)</f>
        <v>4.9144100000000002</v>
      </c>
      <c r="F519" s="90">
        <f>ROUND(((F520+F521+F523+F522)/1000),5)</f>
        <v>4.85121</v>
      </c>
      <c r="G519" s="90">
        <f t="shared" ref="G519:AA519" si="300">ROUND(((G520+G521+G523+G522)/1000),5)</f>
        <v>4.8063700000000003</v>
      </c>
      <c r="H519" s="90">
        <f t="shared" si="300"/>
        <v>4.8422099999999997</v>
      </c>
      <c r="I519" s="90">
        <f t="shared" si="300"/>
        <v>4.8609799999999996</v>
      </c>
      <c r="J519" s="90">
        <f t="shared" si="300"/>
        <v>4.8821300000000001</v>
      </c>
      <c r="K519" s="90">
        <f t="shared" si="300"/>
        <v>4.9807100000000002</v>
      </c>
      <c r="L519" s="90">
        <f t="shared" si="300"/>
        <v>5.1982999999999997</v>
      </c>
      <c r="M519" s="90">
        <f t="shared" si="300"/>
        <v>5.4576200000000004</v>
      </c>
      <c r="N519" s="90">
        <f t="shared" si="300"/>
        <v>5.5535399999999999</v>
      </c>
      <c r="O519" s="90">
        <f t="shared" si="300"/>
        <v>5.5784799999999999</v>
      </c>
      <c r="P519" s="90">
        <f t="shared" si="300"/>
        <v>5.5841500000000002</v>
      </c>
      <c r="Q519" s="90">
        <f t="shared" si="300"/>
        <v>5.5880700000000001</v>
      </c>
      <c r="R519" s="90">
        <f t="shared" si="300"/>
        <v>5.5602299999999998</v>
      </c>
      <c r="S519" s="90">
        <f t="shared" si="300"/>
        <v>5.5692599999999999</v>
      </c>
      <c r="T519" s="90">
        <f t="shared" si="300"/>
        <v>5.6001500000000002</v>
      </c>
      <c r="U519" s="90">
        <f t="shared" si="300"/>
        <v>5.6257999999999999</v>
      </c>
      <c r="V519" s="90">
        <f t="shared" si="300"/>
        <v>5.6191399999999998</v>
      </c>
      <c r="W519" s="90">
        <f t="shared" si="300"/>
        <v>5.6082200000000002</v>
      </c>
      <c r="X519" s="90">
        <f t="shared" si="300"/>
        <v>5.6090200000000001</v>
      </c>
      <c r="Y519" s="90">
        <f t="shared" si="300"/>
        <v>5.5658500000000002</v>
      </c>
      <c r="Z519" s="90">
        <f t="shared" si="300"/>
        <v>5.2994000000000003</v>
      </c>
      <c r="AA519" s="90">
        <f t="shared" si="300"/>
        <v>5.0131300000000003</v>
      </c>
    </row>
    <row r="520" spans="1:27" ht="12.75" hidden="1" customHeight="1" outlineLevel="1" x14ac:dyDescent="0.2">
      <c r="A520" s="98" t="s">
        <v>2157</v>
      </c>
      <c r="B520" s="62" t="s">
        <v>236</v>
      </c>
      <c r="C520" s="42" t="s">
        <v>77</v>
      </c>
      <c r="D520" s="43">
        <v>1095.48</v>
      </c>
      <c r="E520" s="43">
        <v>1017.24</v>
      </c>
      <c r="F520" s="43">
        <v>954.04</v>
      </c>
      <c r="G520" s="43">
        <v>909.2</v>
      </c>
      <c r="H520" s="43">
        <v>945.04</v>
      </c>
      <c r="I520" s="43">
        <v>963.81</v>
      </c>
      <c r="J520" s="43">
        <v>984.96</v>
      </c>
      <c r="K520" s="43">
        <v>1083.54</v>
      </c>
      <c r="L520" s="43">
        <v>1301.1300000000001</v>
      </c>
      <c r="M520" s="43">
        <v>1560.45</v>
      </c>
      <c r="N520" s="43">
        <v>1656.37</v>
      </c>
      <c r="O520" s="43">
        <v>1681.31</v>
      </c>
      <c r="P520" s="43">
        <v>1686.98</v>
      </c>
      <c r="Q520" s="43">
        <v>1690.9</v>
      </c>
      <c r="R520" s="43">
        <v>1663.06</v>
      </c>
      <c r="S520" s="43">
        <v>1672.09</v>
      </c>
      <c r="T520" s="43">
        <v>1702.98</v>
      </c>
      <c r="U520" s="43">
        <v>1728.63</v>
      </c>
      <c r="V520" s="43">
        <v>1721.97</v>
      </c>
      <c r="W520" s="43">
        <v>1711.05</v>
      </c>
      <c r="X520" s="43">
        <v>1711.85</v>
      </c>
      <c r="Y520" s="43">
        <v>1668.68</v>
      </c>
      <c r="Z520" s="43">
        <v>1402.23</v>
      </c>
      <c r="AA520" s="43">
        <v>1115.96</v>
      </c>
    </row>
    <row r="521" spans="1:27" ht="12.75" hidden="1" customHeight="1" outlineLevel="1" x14ac:dyDescent="0.2">
      <c r="A521" s="98" t="s">
        <v>2158</v>
      </c>
      <c r="B521" s="62" t="s">
        <v>88</v>
      </c>
      <c r="C521" s="42" t="s">
        <v>77</v>
      </c>
      <c r="D521" s="43">
        <f>$D$486</f>
        <v>3559.77</v>
      </c>
      <c r="E521" s="43">
        <f t="shared" ref="E521:AA521" si="301">$D$486</f>
        <v>3559.77</v>
      </c>
      <c r="F521" s="43">
        <f t="shared" si="301"/>
        <v>3559.77</v>
      </c>
      <c r="G521" s="43">
        <f t="shared" si="301"/>
        <v>3559.77</v>
      </c>
      <c r="H521" s="43">
        <f t="shared" si="301"/>
        <v>3559.77</v>
      </c>
      <c r="I521" s="43">
        <f t="shared" si="301"/>
        <v>3559.77</v>
      </c>
      <c r="J521" s="43">
        <f t="shared" si="301"/>
        <v>3559.77</v>
      </c>
      <c r="K521" s="43">
        <f t="shared" si="301"/>
        <v>3559.77</v>
      </c>
      <c r="L521" s="43">
        <f t="shared" si="301"/>
        <v>3559.77</v>
      </c>
      <c r="M521" s="43">
        <f t="shared" si="301"/>
        <v>3559.77</v>
      </c>
      <c r="N521" s="43">
        <f t="shared" si="301"/>
        <v>3559.77</v>
      </c>
      <c r="O521" s="43">
        <f t="shared" si="301"/>
        <v>3559.77</v>
      </c>
      <c r="P521" s="43">
        <f t="shared" si="301"/>
        <v>3559.77</v>
      </c>
      <c r="Q521" s="43">
        <f t="shared" si="301"/>
        <v>3559.77</v>
      </c>
      <c r="R521" s="43">
        <f t="shared" si="301"/>
        <v>3559.77</v>
      </c>
      <c r="S521" s="43">
        <f t="shared" si="301"/>
        <v>3559.77</v>
      </c>
      <c r="T521" s="43">
        <f t="shared" si="301"/>
        <v>3559.77</v>
      </c>
      <c r="U521" s="43">
        <f t="shared" si="301"/>
        <v>3559.77</v>
      </c>
      <c r="V521" s="43">
        <f t="shared" si="301"/>
        <v>3559.77</v>
      </c>
      <c r="W521" s="43">
        <f t="shared" si="301"/>
        <v>3559.77</v>
      </c>
      <c r="X521" s="43">
        <f t="shared" si="301"/>
        <v>3559.77</v>
      </c>
      <c r="Y521" s="43">
        <f t="shared" si="301"/>
        <v>3559.77</v>
      </c>
      <c r="Z521" s="43">
        <f t="shared" si="301"/>
        <v>3559.77</v>
      </c>
      <c r="AA521" s="43">
        <f t="shared" si="301"/>
        <v>3559.77</v>
      </c>
    </row>
    <row r="522" spans="1:27" ht="12.75" hidden="1" customHeight="1" outlineLevel="1" x14ac:dyDescent="0.2">
      <c r="A522" s="98" t="s">
        <v>2159</v>
      </c>
      <c r="B522" s="62" t="s">
        <v>81</v>
      </c>
      <c r="C522" s="42" t="s">
        <v>77</v>
      </c>
      <c r="D522" s="43">
        <v>6.71</v>
      </c>
      <c r="E522" s="43">
        <v>6.71</v>
      </c>
      <c r="F522" s="43">
        <v>6.71</v>
      </c>
      <c r="G522" s="43">
        <v>6.71</v>
      </c>
      <c r="H522" s="43">
        <v>6.71</v>
      </c>
      <c r="I522" s="43">
        <v>6.71</v>
      </c>
      <c r="J522" s="43">
        <v>6.71</v>
      </c>
      <c r="K522" s="43">
        <v>6.71</v>
      </c>
      <c r="L522" s="43">
        <v>6.71</v>
      </c>
      <c r="M522" s="43">
        <v>6.71</v>
      </c>
      <c r="N522" s="43">
        <v>6.71</v>
      </c>
      <c r="O522" s="43">
        <v>6.71</v>
      </c>
      <c r="P522" s="43">
        <v>6.71</v>
      </c>
      <c r="Q522" s="43">
        <v>6.71</v>
      </c>
      <c r="R522" s="43">
        <v>6.71</v>
      </c>
      <c r="S522" s="43">
        <v>6.71</v>
      </c>
      <c r="T522" s="43">
        <v>6.71</v>
      </c>
      <c r="U522" s="43">
        <v>6.71</v>
      </c>
      <c r="V522" s="43">
        <v>6.71</v>
      </c>
      <c r="W522" s="43">
        <v>6.71</v>
      </c>
      <c r="X522" s="43">
        <v>6.71</v>
      </c>
      <c r="Y522" s="43">
        <v>6.71</v>
      </c>
      <c r="Z522" s="43">
        <v>6.71</v>
      </c>
      <c r="AA522" s="43">
        <v>6.71</v>
      </c>
    </row>
    <row r="523" spans="1:27" ht="12.75" hidden="1" customHeight="1" outlineLevel="1" x14ac:dyDescent="0.2">
      <c r="A523" s="98" t="s">
        <v>2160</v>
      </c>
      <c r="B523" s="62" t="s">
        <v>79</v>
      </c>
      <c r="C523" s="42" t="s">
        <v>77</v>
      </c>
      <c r="D523" s="43">
        <f>$D$11</f>
        <v>330.69</v>
      </c>
      <c r="E523" s="43">
        <f t="shared" ref="E523:AA523" si="302">$D$11</f>
        <v>330.69</v>
      </c>
      <c r="F523" s="43">
        <f t="shared" si="302"/>
        <v>330.69</v>
      </c>
      <c r="G523" s="43">
        <f t="shared" si="302"/>
        <v>330.69</v>
      </c>
      <c r="H523" s="43">
        <f t="shared" si="302"/>
        <v>330.69</v>
      </c>
      <c r="I523" s="43">
        <f t="shared" si="302"/>
        <v>330.69</v>
      </c>
      <c r="J523" s="43">
        <f t="shared" si="302"/>
        <v>330.69</v>
      </c>
      <c r="K523" s="43">
        <f t="shared" si="302"/>
        <v>330.69</v>
      </c>
      <c r="L523" s="43">
        <f t="shared" si="302"/>
        <v>330.69</v>
      </c>
      <c r="M523" s="43">
        <f t="shared" si="302"/>
        <v>330.69</v>
      </c>
      <c r="N523" s="43">
        <f t="shared" si="302"/>
        <v>330.69</v>
      </c>
      <c r="O523" s="43">
        <f t="shared" si="302"/>
        <v>330.69</v>
      </c>
      <c r="P523" s="43">
        <f t="shared" si="302"/>
        <v>330.69</v>
      </c>
      <c r="Q523" s="43">
        <f t="shared" si="302"/>
        <v>330.69</v>
      </c>
      <c r="R523" s="43">
        <f t="shared" si="302"/>
        <v>330.69</v>
      </c>
      <c r="S523" s="43">
        <f t="shared" si="302"/>
        <v>330.69</v>
      </c>
      <c r="T523" s="43">
        <f t="shared" si="302"/>
        <v>330.69</v>
      </c>
      <c r="U523" s="43">
        <f t="shared" si="302"/>
        <v>330.69</v>
      </c>
      <c r="V523" s="43">
        <f t="shared" si="302"/>
        <v>330.69</v>
      </c>
      <c r="W523" s="43">
        <f t="shared" si="302"/>
        <v>330.69</v>
      </c>
      <c r="X523" s="43">
        <f t="shared" si="302"/>
        <v>330.69</v>
      </c>
      <c r="Y523" s="43">
        <f t="shared" si="302"/>
        <v>330.69</v>
      </c>
      <c r="Z523" s="43">
        <f t="shared" si="302"/>
        <v>330.69</v>
      </c>
      <c r="AA523" s="43">
        <f t="shared" si="302"/>
        <v>330.69</v>
      </c>
    </row>
    <row r="524" spans="1:27" collapsed="1" x14ac:dyDescent="0.2">
      <c r="A524" s="97" t="s">
        <v>2161</v>
      </c>
      <c r="B524" s="27" t="str">
        <f>"09"&amp;"."&amp;$B$800&amp;"."&amp;$B$801</f>
        <v>09.01.2023</v>
      </c>
      <c r="C524" s="89" t="s">
        <v>74</v>
      </c>
      <c r="D524" s="90">
        <f>ROUND(((D525+D526+D528+D527)/1000),5)</f>
        <v>4.9783799999999996</v>
      </c>
      <c r="E524" s="90">
        <f>ROUND(((E525+E526+E528+E527)/1000),5)</f>
        <v>4.8782399999999999</v>
      </c>
      <c r="F524" s="90">
        <f>ROUND(((F525+F526+F528+F527)/1000),5)</f>
        <v>4.8052000000000001</v>
      </c>
      <c r="G524" s="90">
        <f t="shared" ref="G524:AA524" si="303">ROUND(((G525+G526+G528+G527)/1000),5)</f>
        <v>4.7840699999999998</v>
      </c>
      <c r="H524" s="90">
        <f t="shared" si="303"/>
        <v>4.8250999999999999</v>
      </c>
      <c r="I524" s="90">
        <f t="shared" si="303"/>
        <v>4.9627100000000004</v>
      </c>
      <c r="J524" s="90">
        <f t="shared" si="303"/>
        <v>5.1776600000000004</v>
      </c>
      <c r="K524" s="90">
        <f t="shared" si="303"/>
        <v>5.5655099999999997</v>
      </c>
      <c r="L524" s="90">
        <f t="shared" si="303"/>
        <v>5.6731699999999998</v>
      </c>
      <c r="M524" s="90">
        <f t="shared" si="303"/>
        <v>5.7161600000000004</v>
      </c>
      <c r="N524" s="90">
        <f t="shared" si="303"/>
        <v>5.7392899999999996</v>
      </c>
      <c r="O524" s="90">
        <f t="shared" si="303"/>
        <v>5.75265</v>
      </c>
      <c r="P524" s="90">
        <f t="shared" si="303"/>
        <v>5.7377900000000004</v>
      </c>
      <c r="Q524" s="90">
        <f t="shared" si="303"/>
        <v>5.7466699999999999</v>
      </c>
      <c r="R524" s="90">
        <f t="shared" si="303"/>
        <v>5.7180400000000002</v>
      </c>
      <c r="S524" s="90">
        <f t="shared" si="303"/>
        <v>5.7263200000000003</v>
      </c>
      <c r="T524" s="90">
        <f t="shared" si="303"/>
        <v>5.8431100000000002</v>
      </c>
      <c r="U524" s="90">
        <f t="shared" si="303"/>
        <v>5.8042499999999997</v>
      </c>
      <c r="V524" s="90">
        <f t="shared" si="303"/>
        <v>5.8385300000000004</v>
      </c>
      <c r="W524" s="90">
        <f t="shared" si="303"/>
        <v>5.7313299999999998</v>
      </c>
      <c r="X524" s="90">
        <f t="shared" si="303"/>
        <v>5.6845400000000001</v>
      </c>
      <c r="Y524" s="90">
        <f t="shared" si="303"/>
        <v>5.6330400000000003</v>
      </c>
      <c r="Z524" s="90">
        <f t="shared" si="303"/>
        <v>5.33277</v>
      </c>
      <c r="AA524" s="90">
        <f t="shared" si="303"/>
        <v>4.9965200000000003</v>
      </c>
    </row>
    <row r="525" spans="1:27" ht="12.75" hidden="1" customHeight="1" outlineLevel="1" x14ac:dyDescent="0.2">
      <c r="A525" s="98" t="s">
        <v>2162</v>
      </c>
      <c r="B525" s="62" t="s">
        <v>236</v>
      </c>
      <c r="C525" s="42" t="s">
        <v>77</v>
      </c>
      <c r="D525" s="43">
        <v>1081.21</v>
      </c>
      <c r="E525" s="43">
        <v>981.07</v>
      </c>
      <c r="F525" s="43">
        <v>908.03</v>
      </c>
      <c r="G525" s="43">
        <v>886.9</v>
      </c>
      <c r="H525" s="43">
        <v>927.93</v>
      </c>
      <c r="I525" s="43">
        <v>1065.54</v>
      </c>
      <c r="J525" s="43">
        <v>1280.49</v>
      </c>
      <c r="K525" s="43">
        <v>1668.34</v>
      </c>
      <c r="L525" s="43">
        <v>1776</v>
      </c>
      <c r="M525" s="43">
        <v>1818.99</v>
      </c>
      <c r="N525" s="43">
        <v>1842.12</v>
      </c>
      <c r="O525" s="43">
        <v>1855.48</v>
      </c>
      <c r="P525" s="43">
        <v>1840.62</v>
      </c>
      <c r="Q525" s="43">
        <v>1849.5</v>
      </c>
      <c r="R525" s="43">
        <v>1820.87</v>
      </c>
      <c r="S525" s="43">
        <v>1829.15</v>
      </c>
      <c r="T525" s="43">
        <v>1945.94</v>
      </c>
      <c r="U525" s="43">
        <v>1907.08</v>
      </c>
      <c r="V525" s="43">
        <v>1941.36</v>
      </c>
      <c r="W525" s="43">
        <v>1834.16</v>
      </c>
      <c r="X525" s="43">
        <v>1787.37</v>
      </c>
      <c r="Y525" s="43">
        <v>1735.87</v>
      </c>
      <c r="Z525" s="43">
        <v>1435.6</v>
      </c>
      <c r="AA525" s="43">
        <v>1099.3499999999999</v>
      </c>
    </row>
    <row r="526" spans="1:27" ht="12.75" hidden="1" customHeight="1" outlineLevel="1" x14ac:dyDescent="0.2">
      <c r="A526" s="98" t="s">
        <v>2163</v>
      </c>
      <c r="B526" s="62" t="s">
        <v>88</v>
      </c>
      <c r="C526" s="42" t="s">
        <v>77</v>
      </c>
      <c r="D526" s="43">
        <f>$D$486</f>
        <v>3559.77</v>
      </c>
      <c r="E526" s="43">
        <f t="shared" ref="E526:AA526" si="304">$D$486</f>
        <v>3559.77</v>
      </c>
      <c r="F526" s="43">
        <f t="shared" si="304"/>
        <v>3559.77</v>
      </c>
      <c r="G526" s="43">
        <f t="shared" si="304"/>
        <v>3559.77</v>
      </c>
      <c r="H526" s="43">
        <f t="shared" si="304"/>
        <v>3559.77</v>
      </c>
      <c r="I526" s="43">
        <f t="shared" si="304"/>
        <v>3559.77</v>
      </c>
      <c r="J526" s="43">
        <f t="shared" si="304"/>
        <v>3559.77</v>
      </c>
      <c r="K526" s="43">
        <f t="shared" si="304"/>
        <v>3559.77</v>
      </c>
      <c r="L526" s="43">
        <f t="shared" si="304"/>
        <v>3559.77</v>
      </c>
      <c r="M526" s="43">
        <f t="shared" si="304"/>
        <v>3559.77</v>
      </c>
      <c r="N526" s="43">
        <f t="shared" si="304"/>
        <v>3559.77</v>
      </c>
      <c r="O526" s="43">
        <f t="shared" si="304"/>
        <v>3559.77</v>
      </c>
      <c r="P526" s="43">
        <f t="shared" si="304"/>
        <v>3559.77</v>
      </c>
      <c r="Q526" s="43">
        <f t="shared" si="304"/>
        <v>3559.77</v>
      </c>
      <c r="R526" s="43">
        <f t="shared" si="304"/>
        <v>3559.77</v>
      </c>
      <c r="S526" s="43">
        <f t="shared" si="304"/>
        <v>3559.77</v>
      </c>
      <c r="T526" s="43">
        <f t="shared" si="304"/>
        <v>3559.77</v>
      </c>
      <c r="U526" s="43">
        <f t="shared" si="304"/>
        <v>3559.77</v>
      </c>
      <c r="V526" s="43">
        <f t="shared" si="304"/>
        <v>3559.77</v>
      </c>
      <c r="W526" s="43">
        <f t="shared" si="304"/>
        <v>3559.77</v>
      </c>
      <c r="X526" s="43">
        <f t="shared" si="304"/>
        <v>3559.77</v>
      </c>
      <c r="Y526" s="43">
        <f t="shared" si="304"/>
        <v>3559.77</v>
      </c>
      <c r="Z526" s="43">
        <f t="shared" si="304"/>
        <v>3559.77</v>
      </c>
      <c r="AA526" s="43">
        <f t="shared" si="304"/>
        <v>3559.77</v>
      </c>
    </row>
    <row r="527" spans="1:27" ht="12.75" hidden="1" customHeight="1" outlineLevel="1" x14ac:dyDescent="0.2">
      <c r="A527" s="98" t="s">
        <v>2164</v>
      </c>
      <c r="B527" s="62" t="s">
        <v>81</v>
      </c>
      <c r="C527" s="42" t="s">
        <v>77</v>
      </c>
      <c r="D527" s="43">
        <v>6.71</v>
      </c>
      <c r="E527" s="43">
        <v>6.71</v>
      </c>
      <c r="F527" s="43">
        <v>6.71</v>
      </c>
      <c r="G527" s="43">
        <v>6.71</v>
      </c>
      <c r="H527" s="43">
        <v>6.71</v>
      </c>
      <c r="I527" s="43">
        <v>6.71</v>
      </c>
      <c r="J527" s="43">
        <v>6.71</v>
      </c>
      <c r="K527" s="43">
        <v>6.71</v>
      </c>
      <c r="L527" s="43">
        <v>6.71</v>
      </c>
      <c r="M527" s="43">
        <v>6.71</v>
      </c>
      <c r="N527" s="43">
        <v>6.71</v>
      </c>
      <c r="O527" s="43">
        <v>6.71</v>
      </c>
      <c r="P527" s="43">
        <v>6.71</v>
      </c>
      <c r="Q527" s="43">
        <v>6.71</v>
      </c>
      <c r="R527" s="43">
        <v>6.71</v>
      </c>
      <c r="S527" s="43">
        <v>6.71</v>
      </c>
      <c r="T527" s="43">
        <v>6.71</v>
      </c>
      <c r="U527" s="43">
        <v>6.71</v>
      </c>
      <c r="V527" s="43">
        <v>6.71</v>
      </c>
      <c r="W527" s="43">
        <v>6.71</v>
      </c>
      <c r="X527" s="43">
        <v>6.71</v>
      </c>
      <c r="Y527" s="43">
        <v>6.71</v>
      </c>
      <c r="Z527" s="43">
        <v>6.71</v>
      </c>
      <c r="AA527" s="43">
        <v>6.71</v>
      </c>
    </row>
    <row r="528" spans="1:27" ht="12.75" hidden="1" customHeight="1" outlineLevel="1" x14ac:dyDescent="0.2">
      <c r="A528" s="98" t="s">
        <v>2165</v>
      </c>
      <c r="B528" s="62" t="s">
        <v>79</v>
      </c>
      <c r="C528" s="42" t="s">
        <v>77</v>
      </c>
      <c r="D528" s="43">
        <f>$D$11</f>
        <v>330.69</v>
      </c>
      <c r="E528" s="43">
        <f t="shared" ref="E528:AA528" si="305">$D$11</f>
        <v>330.69</v>
      </c>
      <c r="F528" s="43">
        <f t="shared" si="305"/>
        <v>330.69</v>
      </c>
      <c r="G528" s="43">
        <f t="shared" si="305"/>
        <v>330.69</v>
      </c>
      <c r="H528" s="43">
        <f t="shared" si="305"/>
        <v>330.69</v>
      </c>
      <c r="I528" s="43">
        <f t="shared" si="305"/>
        <v>330.69</v>
      </c>
      <c r="J528" s="43">
        <f t="shared" si="305"/>
        <v>330.69</v>
      </c>
      <c r="K528" s="43">
        <f t="shared" si="305"/>
        <v>330.69</v>
      </c>
      <c r="L528" s="43">
        <f t="shared" si="305"/>
        <v>330.69</v>
      </c>
      <c r="M528" s="43">
        <f t="shared" si="305"/>
        <v>330.69</v>
      </c>
      <c r="N528" s="43">
        <f t="shared" si="305"/>
        <v>330.69</v>
      </c>
      <c r="O528" s="43">
        <f t="shared" si="305"/>
        <v>330.69</v>
      </c>
      <c r="P528" s="43">
        <f t="shared" si="305"/>
        <v>330.69</v>
      </c>
      <c r="Q528" s="43">
        <f t="shared" si="305"/>
        <v>330.69</v>
      </c>
      <c r="R528" s="43">
        <f t="shared" si="305"/>
        <v>330.69</v>
      </c>
      <c r="S528" s="43">
        <f t="shared" si="305"/>
        <v>330.69</v>
      </c>
      <c r="T528" s="43">
        <f t="shared" si="305"/>
        <v>330.69</v>
      </c>
      <c r="U528" s="43">
        <f t="shared" si="305"/>
        <v>330.69</v>
      </c>
      <c r="V528" s="43">
        <f t="shared" si="305"/>
        <v>330.69</v>
      </c>
      <c r="W528" s="43">
        <f t="shared" si="305"/>
        <v>330.69</v>
      </c>
      <c r="X528" s="43">
        <f t="shared" si="305"/>
        <v>330.69</v>
      </c>
      <c r="Y528" s="43">
        <f t="shared" si="305"/>
        <v>330.69</v>
      </c>
      <c r="Z528" s="43">
        <f t="shared" si="305"/>
        <v>330.69</v>
      </c>
      <c r="AA528" s="43">
        <f t="shared" si="305"/>
        <v>330.69</v>
      </c>
    </row>
    <row r="529" spans="1:27" collapsed="1" x14ac:dyDescent="0.2">
      <c r="A529" s="97" t="s">
        <v>2166</v>
      </c>
      <c r="B529" s="27" t="str">
        <f>"10"&amp;"."&amp;$B$800&amp;"."&amp;$B$801</f>
        <v>10.01.2023</v>
      </c>
      <c r="C529" s="89" t="s">
        <v>74</v>
      </c>
      <c r="D529" s="90">
        <f>ROUND(((D530+D531+D533+D532)/1000),5)</f>
        <v>4.9765899999999998</v>
      </c>
      <c r="E529" s="90">
        <f>ROUND(((E530+E531+E533+E532)/1000),5)</f>
        <v>4.8858899999999998</v>
      </c>
      <c r="F529" s="90">
        <f>ROUND(((F530+F531+F533+F532)/1000),5)</f>
        <v>4.81623</v>
      </c>
      <c r="G529" s="90">
        <f t="shared" ref="G529:AA529" si="306">ROUND(((G530+G531+G533+G532)/1000),5)</f>
        <v>4.81881</v>
      </c>
      <c r="H529" s="90">
        <f t="shared" si="306"/>
        <v>4.9160599999999999</v>
      </c>
      <c r="I529" s="90">
        <f t="shared" si="306"/>
        <v>5.0223100000000001</v>
      </c>
      <c r="J529" s="90">
        <f t="shared" si="306"/>
        <v>5.2307399999999999</v>
      </c>
      <c r="K529" s="90">
        <f t="shared" si="306"/>
        <v>5.6183199999999998</v>
      </c>
      <c r="L529" s="90">
        <f t="shared" si="306"/>
        <v>5.7156399999999996</v>
      </c>
      <c r="M529" s="90">
        <f t="shared" si="306"/>
        <v>5.7548500000000002</v>
      </c>
      <c r="N529" s="90">
        <f t="shared" si="306"/>
        <v>5.76999</v>
      </c>
      <c r="O529" s="90">
        <f t="shared" si="306"/>
        <v>5.7793400000000004</v>
      </c>
      <c r="P529" s="90">
        <f t="shared" si="306"/>
        <v>5.7683600000000004</v>
      </c>
      <c r="Q529" s="90">
        <f t="shared" si="306"/>
        <v>5.77156</v>
      </c>
      <c r="R529" s="90">
        <f t="shared" si="306"/>
        <v>5.7386400000000002</v>
      </c>
      <c r="S529" s="90">
        <f t="shared" si="306"/>
        <v>5.7347599999999996</v>
      </c>
      <c r="T529" s="90">
        <f t="shared" si="306"/>
        <v>5.7951699999999997</v>
      </c>
      <c r="U529" s="90">
        <f t="shared" si="306"/>
        <v>5.8152200000000001</v>
      </c>
      <c r="V529" s="90">
        <f t="shared" si="306"/>
        <v>5.8112500000000002</v>
      </c>
      <c r="W529" s="90">
        <f t="shared" si="306"/>
        <v>5.7513399999999999</v>
      </c>
      <c r="X529" s="90">
        <f t="shared" si="306"/>
        <v>5.7146999999999997</v>
      </c>
      <c r="Y529" s="90">
        <f t="shared" si="306"/>
        <v>5.6464600000000003</v>
      </c>
      <c r="Z529" s="90">
        <f t="shared" si="306"/>
        <v>5.3567400000000003</v>
      </c>
      <c r="AA529" s="90">
        <f t="shared" si="306"/>
        <v>5.0305299999999997</v>
      </c>
    </row>
    <row r="530" spans="1:27" ht="12.75" hidden="1" customHeight="1" outlineLevel="1" x14ac:dyDescent="0.2">
      <c r="A530" s="98" t="s">
        <v>2167</v>
      </c>
      <c r="B530" s="62" t="s">
        <v>236</v>
      </c>
      <c r="C530" s="42" t="s">
        <v>77</v>
      </c>
      <c r="D530" s="43">
        <v>1079.42</v>
      </c>
      <c r="E530" s="43">
        <v>988.72</v>
      </c>
      <c r="F530" s="43">
        <v>919.06</v>
      </c>
      <c r="G530" s="43">
        <v>921.64</v>
      </c>
      <c r="H530" s="43">
        <v>1018.89</v>
      </c>
      <c r="I530" s="43">
        <v>1125.1400000000001</v>
      </c>
      <c r="J530" s="43">
        <v>1333.57</v>
      </c>
      <c r="K530" s="43">
        <v>1721.15</v>
      </c>
      <c r="L530" s="43">
        <v>1818.47</v>
      </c>
      <c r="M530" s="43">
        <v>1857.68</v>
      </c>
      <c r="N530" s="43">
        <v>1872.82</v>
      </c>
      <c r="O530" s="43">
        <v>1882.17</v>
      </c>
      <c r="P530" s="43">
        <v>1871.19</v>
      </c>
      <c r="Q530" s="43">
        <v>1874.39</v>
      </c>
      <c r="R530" s="43">
        <v>1841.47</v>
      </c>
      <c r="S530" s="43">
        <v>1837.59</v>
      </c>
      <c r="T530" s="43">
        <v>1898</v>
      </c>
      <c r="U530" s="43">
        <v>1918.05</v>
      </c>
      <c r="V530" s="43">
        <v>1914.08</v>
      </c>
      <c r="W530" s="43">
        <v>1854.17</v>
      </c>
      <c r="X530" s="43">
        <v>1817.53</v>
      </c>
      <c r="Y530" s="43">
        <v>1749.29</v>
      </c>
      <c r="Z530" s="43">
        <v>1459.57</v>
      </c>
      <c r="AA530" s="43">
        <v>1133.3599999999999</v>
      </c>
    </row>
    <row r="531" spans="1:27" ht="12.75" hidden="1" customHeight="1" outlineLevel="1" x14ac:dyDescent="0.2">
      <c r="A531" s="98" t="s">
        <v>2168</v>
      </c>
      <c r="B531" s="62" t="s">
        <v>88</v>
      </c>
      <c r="C531" s="42" t="s">
        <v>77</v>
      </c>
      <c r="D531" s="43">
        <f>$D$486</f>
        <v>3559.77</v>
      </c>
      <c r="E531" s="43">
        <f t="shared" ref="E531:AA531" si="307">$D$486</f>
        <v>3559.77</v>
      </c>
      <c r="F531" s="43">
        <f t="shared" si="307"/>
        <v>3559.77</v>
      </c>
      <c r="G531" s="43">
        <f t="shared" si="307"/>
        <v>3559.77</v>
      </c>
      <c r="H531" s="43">
        <f t="shared" si="307"/>
        <v>3559.77</v>
      </c>
      <c r="I531" s="43">
        <f t="shared" si="307"/>
        <v>3559.77</v>
      </c>
      <c r="J531" s="43">
        <f t="shared" si="307"/>
        <v>3559.77</v>
      </c>
      <c r="K531" s="43">
        <f t="shared" si="307"/>
        <v>3559.77</v>
      </c>
      <c r="L531" s="43">
        <f t="shared" si="307"/>
        <v>3559.77</v>
      </c>
      <c r="M531" s="43">
        <f t="shared" si="307"/>
        <v>3559.77</v>
      </c>
      <c r="N531" s="43">
        <f t="shared" si="307"/>
        <v>3559.77</v>
      </c>
      <c r="O531" s="43">
        <f t="shared" si="307"/>
        <v>3559.77</v>
      </c>
      <c r="P531" s="43">
        <f t="shared" si="307"/>
        <v>3559.77</v>
      </c>
      <c r="Q531" s="43">
        <f t="shared" si="307"/>
        <v>3559.77</v>
      </c>
      <c r="R531" s="43">
        <f t="shared" si="307"/>
        <v>3559.77</v>
      </c>
      <c r="S531" s="43">
        <f t="shared" si="307"/>
        <v>3559.77</v>
      </c>
      <c r="T531" s="43">
        <f t="shared" si="307"/>
        <v>3559.77</v>
      </c>
      <c r="U531" s="43">
        <f t="shared" si="307"/>
        <v>3559.77</v>
      </c>
      <c r="V531" s="43">
        <f t="shared" si="307"/>
        <v>3559.77</v>
      </c>
      <c r="W531" s="43">
        <f t="shared" si="307"/>
        <v>3559.77</v>
      </c>
      <c r="X531" s="43">
        <f t="shared" si="307"/>
        <v>3559.77</v>
      </c>
      <c r="Y531" s="43">
        <f t="shared" si="307"/>
        <v>3559.77</v>
      </c>
      <c r="Z531" s="43">
        <f t="shared" si="307"/>
        <v>3559.77</v>
      </c>
      <c r="AA531" s="43">
        <f t="shared" si="307"/>
        <v>3559.77</v>
      </c>
    </row>
    <row r="532" spans="1:27" ht="12.75" hidden="1" customHeight="1" outlineLevel="1" x14ac:dyDescent="0.2">
      <c r="A532" s="98" t="s">
        <v>2169</v>
      </c>
      <c r="B532" s="62" t="s">
        <v>81</v>
      </c>
      <c r="C532" s="42" t="s">
        <v>77</v>
      </c>
      <c r="D532" s="43">
        <v>6.71</v>
      </c>
      <c r="E532" s="43">
        <v>6.71</v>
      </c>
      <c r="F532" s="43">
        <v>6.71</v>
      </c>
      <c r="G532" s="43">
        <v>6.71</v>
      </c>
      <c r="H532" s="43">
        <v>6.71</v>
      </c>
      <c r="I532" s="43">
        <v>6.71</v>
      </c>
      <c r="J532" s="43">
        <v>6.71</v>
      </c>
      <c r="K532" s="43">
        <v>6.71</v>
      </c>
      <c r="L532" s="43">
        <v>6.71</v>
      </c>
      <c r="M532" s="43">
        <v>6.71</v>
      </c>
      <c r="N532" s="43">
        <v>6.71</v>
      </c>
      <c r="O532" s="43">
        <v>6.71</v>
      </c>
      <c r="P532" s="43">
        <v>6.71</v>
      </c>
      <c r="Q532" s="43">
        <v>6.71</v>
      </c>
      <c r="R532" s="43">
        <v>6.71</v>
      </c>
      <c r="S532" s="43">
        <v>6.71</v>
      </c>
      <c r="T532" s="43">
        <v>6.71</v>
      </c>
      <c r="U532" s="43">
        <v>6.71</v>
      </c>
      <c r="V532" s="43">
        <v>6.71</v>
      </c>
      <c r="W532" s="43">
        <v>6.71</v>
      </c>
      <c r="X532" s="43">
        <v>6.71</v>
      </c>
      <c r="Y532" s="43">
        <v>6.71</v>
      </c>
      <c r="Z532" s="43">
        <v>6.71</v>
      </c>
      <c r="AA532" s="43">
        <v>6.71</v>
      </c>
    </row>
    <row r="533" spans="1:27" ht="12.75" hidden="1" customHeight="1" outlineLevel="1" x14ac:dyDescent="0.2">
      <c r="A533" s="98" t="s">
        <v>2170</v>
      </c>
      <c r="B533" s="62" t="s">
        <v>79</v>
      </c>
      <c r="C533" s="42" t="s">
        <v>77</v>
      </c>
      <c r="D533" s="43">
        <f>$D$11</f>
        <v>330.69</v>
      </c>
      <c r="E533" s="43">
        <f t="shared" ref="E533:AA533" si="308">$D$11</f>
        <v>330.69</v>
      </c>
      <c r="F533" s="43">
        <f t="shared" si="308"/>
        <v>330.69</v>
      </c>
      <c r="G533" s="43">
        <f t="shared" si="308"/>
        <v>330.69</v>
      </c>
      <c r="H533" s="43">
        <f t="shared" si="308"/>
        <v>330.69</v>
      </c>
      <c r="I533" s="43">
        <f t="shared" si="308"/>
        <v>330.69</v>
      </c>
      <c r="J533" s="43">
        <f t="shared" si="308"/>
        <v>330.69</v>
      </c>
      <c r="K533" s="43">
        <f t="shared" si="308"/>
        <v>330.69</v>
      </c>
      <c r="L533" s="43">
        <f t="shared" si="308"/>
        <v>330.69</v>
      </c>
      <c r="M533" s="43">
        <f t="shared" si="308"/>
        <v>330.69</v>
      </c>
      <c r="N533" s="43">
        <f t="shared" si="308"/>
        <v>330.69</v>
      </c>
      <c r="O533" s="43">
        <f t="shared" si="308"/>
        <v>330.69</v>
      </c>
      <c r="P533" s="43">
        <f t="shared" si="308"/>
        <v>330.69</v>
      </c>
      <c r="Q533" s="43">
        <f t="shared" si="308"/>
        <v>330.69</v>
      </c>
      <c r="R533" s="43">
        <f t="shared" si="308"/>
        <v>330.69</v>
      </c>
      <c r="S533" s="43">
        <f t="shared" si="308"/>
        <v>330.69</v>
      </c>
      <c r="T533" s="43">
        <f t="shared" si="308"/>
        <v>330.69</v>
      </c>
      <c r="U533" s="43">
        <f t="shared" si="308"/>
        <v>330.69</v>
      </c>
      <c r="V533" s="43">
        <f t="shared" si="308"/>
        <v>330.69</v>
      </c>
      <c r="W533" s="43">
        <f t="shared" si="308"/>
        <v>330.69</v>
      </c>
      <c r="X533" s="43">
        <f t="shared" si="308"/>
        <v>330.69</v>
      </c>
      <c r="Y533" s="43">
        <f t="shared" si="308"/>
        <v>330.69</v>
      </c>
      <c r="Z533" s="43">
        <f t="shared" si="308"/>
        <v>330.69</v>
      </c>
      <c r="AA533" s="43">
        <f t="shared" si="308"/>
        <v>330.69</v>
      </c>
    </row>
    <row r="534" spans="1:27" collapsed="1" x14ac:dyDescent="0.2">
      <c r="A534" s="97" t="s">
        <v>2171</v>
      </c>
      <c r="B534" s="27" t="str">
        <f>"11"&amp;"."&amp;$B$800&amp;"."&amp;$B$801</f>
        <v>11.01.2023</v>
      </c>
      <c r="C534" s="89" t="s">
        <v>74</v>
      </c>
      <c r="D534" s="90">
        <f>ROUND(((D535+D536+D538+D537)/1000),5)</f>
        <v>5.0096499999999997</v>
      </c>
      <c r="E534" s="90">
        <f>ROUND(((E535+E536+E538+E537)/1000),5)</f>
        <v>4.9592299999999998</v>
      </c>
      <c r="F534" s="90">
        <f>ROUND(((F535+F536+F538+F537)/1000),5)</f>
        <v>4.8936099999999998</v>
      </c>
      <c r="G534" s="90">
        <f t="shared" ref="G534:AA534" si="309">ROUND(((G535+G536+G538+G537)/1000),5)</f>
        <v>4.8869899999999999</v>
      </c>
      <c r="H534" s="90">
        <f t="shared" si="309"/>
        <v>4.9617000000000004</v>
      </c>
      <c r="I534" s="90">
        <f t="shared" si="309"/>
        <v>5.0567299999999999</v>
      </c>
      <c r="J534" s="90">
        <f t="shared" si="309"/>
        <v>5.2145099999999998</v>
      </c>
      <c r="K534" s="90">
        <f t="shared" si="309"/>
        <v>5.6306399999999996</v>
      </c>
      <c r="L534" s="90">
        <f t="shared" si="309"/>
        <v>5.7437500000000004</v>
      </c>
      <c r="M534" s="90">
        <f t="shared" si="309"/>
        <v>5.7823900000000004</v>
      </c>
      <c r="N534" s="90">
        <f t="shared" si="309"/>
        <v>5.8015999999999996</v>
      </c>
      <c r="O534" s="90">
        <f t="shared" si="309"/>
        <v>5.8168300000000004</v>
      </c>
      <c r="P534" s="90">
        <f t="shared" si="309"/>
        <v>5.8035699999999997</v>
      </c>
      <c r="Q534" s="90">
        <f t="shared" si="309"/>
        <v>5.8065300000000004</v>
      </c>
      <c r="R534" s="90">
        <f t="shared" si="309"/>
        <v>5.7822699999999996</v>
      </c>
      <c r="S534" s="90">
        <f t="shared" si="309"/>
        <v>5.7807399999999998</v>
      </c>
      <c r="T534" s="90">
        <f t="shared" si="309"/>
        <v>5.8980199999999998</v>
      </c>
      <c r="U534" s="90">
        <f t="shared" si="309"/>
        <v>5.8987100000000003</v>
      </c>
      <c r="V534" s="90">
        <f t="shared" si="309"/>
        <v>5.9052499999999997</v>
      </c>
      <c r="W534" s="90">
        <f t="shared" si="309"/>
        <v>5.78329</v>
      </c>
      <c r="X534" s="90">
        <f t="shared" si="309"/>
        <v>5.7576400000000003</v>
      </c>
      <c r="Y534" s="90">
        <f t="shared" si="309"/>
        <v>5.7184400000000002</v>
      </c>
      <c r="Z534" s="90">
        <f t="shared" si="309"/>
        <v>5.5622800000000003</v>
      </c>
      <c r="AA534" s="90">
        <f t="shared" si="309"/>
        <v>5.1421599999999996</v>
      </c>
    </row>
    <row r="535" spans="1:27" ht="12.75" hidden="1" customHeight="1" outlineLevel="1" x14ac:dyDescent="0.2">
      <c r="A535" s="98" t="s">
        <v>2172</v>
      </c>
      <c r="B535" s="62" t="s">
        <v>236</v>
      </c>
      <c r="C535" s="42" t="s">
        <v>77</v>
      </c>
      <c r="D535" s="43">
        <v>1112.48</v>
      </c>
      <c r="E535" s="43">
        <v>1062.06</v>
      </c>
      <c r="F535" s="43">
        <v>996.44</v>
      </c>
      <c r="G535" s="43">
        <v>989.82</v>
      </c>
      <c r="H535" s="43">
        <v>1064.53</v>
      </c>
      <c r="I535" s="43">
        <v>1159.56</v>
      </c>
      <c r="J535" s="43">
        <v>1317.34</v>
      </c>
      <c r="K535" s="43">
        <v>1733.47</v>
      </c>
      <c r="L535" s="43">
        <v>1846.58</v>
      </c>
      <c r="M535" s="43">
        <v>1885.22</v>
      </c>
      <c r="N535" s="43">
        <v>1904.43</v>
      </c>
      <c r="O535" s="43">
        <v>1919.66</v>
      </c>
      <c r="P535" s="43">
        <v>1906.4</v>
      </c>
      <c r="Q535" s="43">
        <v>1909.36</v>
      </c>
      <c r="R535" s="43">
        <v>1885.1</v>
      </c>
      <c r="S535" s="43">
        <v>1883.57</v>
      </c>
      <c r="T535" s="43">
        <v>2000.85</v>
      </c>
      <c r="U535" s="43">
        <v>2001.54</v>
      </c>
      <c r="V535" s="43">
        <v>2008.08</v>
      </c>
      <c r="W535" s="43">
        <v>1886.12</v>
      </c>
      <c r="X535" s="43">
        <v>1860.47</v>
      </c>
      <c r="Y535" s="43">
        <v>1821.27</v>
      </c>
      <c r="Z535" s="43">
        <v>1665.11</v>
      </c>
      <c r="AA535" s="43">
        <v>1244.99</v>
      </c>
    </row>
    <row r="536" spans="1:27" ht="12.75" hidden="1" customHeight="1" outlineLevel="1" x14ac:dyDescent="0.2">
      <c r="A536" s="98" t="s">
        <v>2173</v>
      </c>
      <c r="B536" s="62" t="s">
        <v>88</v>
      </c>
      <c r="C536" s="42" t="s">
        <v>77</v>
      </c>
      <c r="D536" s="43">
        <f>$D$486</f>
        <v>3559.77</v>
      </c>
      <c r="E536" s="43">
        <f t="shared" ref="E536:AA536" si="310">$D$486</f>
        <v>3559.77</v>
      </c>
      <c r="F536" s="43">
        <f t="shared" si="310"/>
        <v>3559.77</v>
      </c>
      <c r="G536" s="43">
        <f t="shared" si="310"/>
        <v>3559.77</v>
      </c>
      <c r="H536" s="43">
        <f t="shared" si="310"/>
        <v>3559.77</v>
      </c>
      <c r="I536" s="43">
        <f t="shared" si="310"/>
        <v>3559.77</v>
      </c>
      <c r="J536" s="43">
        <f t="shared" si="310"/>
        <v>3559.77</v>
      </c>
      <c r="K536" s="43">
        <f t="shared" si="310"/>
        <v>3559.77</v>
      </c>
      <c r="L536" s="43">
        <f t="shared" si="310"/>
        <v>3559.77</v>
      </c>
      <c r="M536" s="43">
        <f t="shared" si="310"/>
        <v>3559.77</v>
      </c>
      <c r="N536" s="43">
        <f t="shared" si="310"/>
        <v>3559.77</v>
      </c>
      <c r="O536" s="43">
        <f t="shared" si="310"/>
        <v>3559.77</v>
      </c>
      <c r="P536" s="43">
        <f t="shared" si="310"/>
        <v>3559.77</v>
      </c>
      <c r="Q536" s="43">
        <f t="shared" si="310"/>
        <v>3559.77</v>
      </c>
      <c r="R536" s="43">
        <f t="shared" si="310"/>
        <v>3559.77</v>
      </c>
      <c r="S536" s="43">
        <f t="shared" si="310"/>
        <v>3559.77</v>
      </c>
      <c r="T536" s="43">
        <f t="shared" si="310"/>
        <v>3559.77</v>
      </c>
      <c r="U536" s="43">
        <f t="shared" si="310"/>
        <v>3559.77</v>
      </c>
      <c r="V536" s="43">
        <f t="shared" si="310"/>
        <v>3559.77</v>
      </c>
      <c r="W536" s="43">
        <f t="shared" si="310"/>
        <v>3559.77</v>
      </c>
      <c r="X536" s="43">
        <f t="shared" si="310"/>
        <v>3559.77</v>
      </c>
      <c r="Y536" s="43">
        <f t="shared" si="310"/>
        <v>3559.77</v>
      </c>
      <c r="Z536" s="43">
        <f t="shared" si="310"/>
        <v>3559.77</v>
      </c>
      <c r="AA536" s="43">
        <f t="shared" si="310"/>
        <v>3559.77</v>
      </c>
    </row>
    <row r="537" spans="1:27" ht="12.75" hidden="1" customHeight="1" outlineLevel="1" x14ac:dyDescent="0.2">
      <c r="A537" s="98" t="s">
        <v>2174</v>
      </c>
      <c r="B537" s="62" t="s">
        <v>81</v>
      </c>
      <c r="C537" s="42" t="s">
        <v>77</v>
      </c>
      <c r="D537" s="43">
        <v>6.71</v>
      </c>
      <c r="E537" s="43">
        <v>6.71</v>
      </c>
      <c r="F537" s="43">
        <v>6.71</v>
      </c>
      <c r="G537" s="43">
        <v>6.71</v>
      </c>
      <c r="H537" s="43">
        <v>6.71</v>
      </c>
      <c r="I537" s="43">
        <v>6.71</v>
      </c>
      <c r="J537" s="43">
        <v>6.71</v>
      </c>
      <c r="K537" s="43">
        <v>6.71</v>
      </c>
      <c r="L537" s="43">
        <v>6.71</v>
      </c>
      <c r="M537" s="43">
        <v>6.71</v>
      </c>
      <c r="N537" s="43">
        <v>6.71</v>
      </c>
      <c r="O537" s="43">
        <v>6.71</v>
      </c>
      <c r="P537" s="43">
        <v>6.71</v>
      </c>
      <c r="Q537" s="43">
        <v>6.71</v>
      </c>
      <c r="R537" s="43">
        <v>6.71</v>
      </c>
      <c r="S537" s="43">
        <v>6.71</v>
      </c>
      <c r="T537" s="43">
        <v>6.71</v>
      </c>
      <c r="U537" s="43">
        <v>6.71</v>
      </c>
      <c r="V537" s="43">
        <v>6.71</v>
      </c>
      <c r="W537" s="43">
        <v>6.71</v>
      </c>
      <c r="X537" s="43">
        <v>6.71</v>
      </c>
      <c r="Y537" s="43">
        <v>6.71</v>
      </c>
      <c r="Z537" s="43">
        <v>6.71</v>
      </c>
      <c r="AA537" s="43">
        <v>6.71</v>
      </c>
    </row>
    <row r="538" spans="1:27" ht="12.75" hidden="1" customHeight="1" outlineLevel="1" x14ac:dyDescent="0.2">
      <c r="A538" s="98" t="s">
        <v>2175</v>
      </c>
      <c r="B538" s="62" t="s">
        <v>79</v>
      </c>
      <c r="C538" s="42" t="s">
        <v>77</v>
      </c>
      <c r="D538" s="43">
        <f>$D$11</f>
        <v>330.69</v>
      </c>
      <c r="E538" s="43">
        <f t="shared" ref="E538:AA538" si="311">$D$11</f>
        <v>330.69</v>
      </c>
      <c r="F538" s="43">
        <f t="shared" si="311"/>
        <v>330.69</v>
      </c>
      <c r="G538" s="43">
        <f t="shared" si="311"/>
        <v>330.69</v>
      </c>
      <c r="H538" s="43">
        <f t="shared" si="311"/>
        <v>330.69</v>
      </c>
      <c r="I538" s="43">
        <f t="shared" si="311"/>
        <v>330.69</v>
      </c>
      <c r="J538" s="43">
        <f t="shared" si="311"/>
        <v>330.69</v>
      </c>
      <c r="K538" s="43">
        <f t="shared" si="311"/>
        <v>330.69</v>
      </c>
      <c r="L538" s="43">
        <f t="shared" si="311"/>
        <v>330.69</v>
      </c>
      <c r="M538" s="43">
        <f t="shared" si="311"/>
        <v>330.69</v>
      </c>
      <c r="N538" s="43">
        <f t="shared" si="311"/>
        <v>330.69</v>
      </c>
      <c r="O538" s="43">
        <f t="shared" si="311"/>
        <v>330.69</v>
      </c>
      <c r="P538" s="43">
        <f t="shared" si="311"/>
        <v>330.69</v>
      </c>
      <c r="Q538" s="43">
        <f t="shared" si="311"/>
        <v>330.69</v>
      </c>
      <c r="R538" s="43">
        <f t="shared" si="311"/>
        <v>330.69</v>
      </c>
      <c r="S538" s="43">
        <f t="shared" si="311"/>
        <v>330.69</v>
      </c>
      <c r="T538" s="43">
        <f t="shared" si="311"/>
        <v>330.69</v>
      </c>
      <c r="U538" s="43">
        <f t="shared" si="311"/>
        <v>330.69</v>
      </c>
      <c r="V538" s="43">
        <f t="shared" si="311"/>
        <v>330.69</v>
      </c>
      <c r="W538" s="43">
        <f t="shared" si="311"/>
        <v>330.69</v>
      </c>
      <c r="X538" s="43">
        <f t="shared" si="311"/>
        <v>330.69</v>
      </c>
      <c r="Y538" s="43">
        <f t="shared" si="311"/>
        <v>330.69</v>
      </c>
      <c r="Z538" s="43">
        <f t="shared" si="311"/>
        <v>330.69</v>
      </c>
      <c r="AA538" s="43">
        <f t="shared" si="311"/>
        <v>330.69</v>
      </c>
    </row>
    <row r="539" spans="1:27" collapsed="1" x14ac:dyDescent="0.2">
      <c r="A539" s="97" t="s">
        <v>2176</v>
      </c>
      <c r="B539" s="27" t="str">
        <f>"12"&amp;"."&amp;$B$800&amp;"."&amp;$B$801</f>
        <v>12.01.2023</v>
      </c>
      <c r="C539" s="89" t="s">
        <v>74</v>
      </c>
      <c r="D539" s="90">
        <f>ROUND(((D540+D541+D543+D542)/1000),5)</f>
        <v>5.0383599999999999</v>
      </c>
      <c r="E539" s="90">
        <f>ROUND(((E540+E541+E543+E542)/1000),5)</f>
        <v>4.9811899999999998</v>
      </c>
      <c r="F539" s="90">
        <f>ROUND(((F540+F541+F543+F542)/1000),5)</f>
        <v>4.9587700000000003</v>
      </c>
      <c r="G539" s="90">
        <f t="shared" ref="G539:AA539" si="312">ROUND(((G540+G541+G543+G542)/1000),5)</f>
        <v>4.9567199999999998</v>
      </c>
      <c r="H539" s="90">
        <f t="shared" si="312"/>
        <v>4.9799300000000004</v>
      </c>
      <c r="I539" s="90">
        <f t="shared" si="312"/>
        <v>5.0747299999999997</v>
      </c>
      <c r="J539" s="90">
        <f t="shared" si="312"/>
        <v>5.2102000000000004</v>
      </c>
      <c r="K539" s="90">
        <f t="shared" si="312"/>
        <v>5.6080899999999998</v>
      </c>
      <c r="L539" s="90">
        <f t="shared" si="312"/>
        <v>5.6961700000000004</v>
      </c>
      <c r="M539" s="90">
        <f t="shared" si="312"/>
        <v>5.7319899999999997</v>
      </c>
      <c r="N539" s="90">
        <f t="shared" si="312"/>
        <v>5.7311100000000001</v>
      </c>
      <c r="O539" s="90">
        <f t="shared" si="312"/>
        <v>5.76112</v>
      </c>
      <c r="P539" s="90">
        <f t="shared" si="312"/>
        <v>5.7494399999999999</v>
      </c>
      <c r="Q539" s="90">
        <f t="shared" si="312"/>
        <v>5.7565299999999997</v>
      </c>
      <c r="R539" s="90">
        <f t="shared" si="312"/>
        <v>5.7118599999999997</v>
      </c>
      <c r="S539" s="90">
        <f t="shared" si="312"/>
        <v>5.7224000000000004</v>
      </c>
      <c r="T539" s="90">
        <f t="shared" si="312"/>
        <v>5.76098</v>
      </c>
      <c r="U539" s="90">
        <f t="shared" si="312"/>
        <v>5.8316299999999996</v>
      </c>
      <c r="V539" s="90">
        <f t="shared" si="312"/>
        <v>5.7931100000000004</v>
      </c>
      <c r="W539" s="90">
        <f t="shared" si="312"/>
        <v>5.73034</v>
      </c>
      <c r="X539" s="90">
        <f t="shared" si="312"/>
        <v>5.69977</v>
      </c>
      <c r="Y539" s="90">
        <f t="shared" si="312"/>
        <v>5.65571</v>
      </c>
      <c r="Z539" s="90">
        <f t="shared" si="312"/>
        <v>5.4785199999999996</v>
      </c>
      <c r="AA539" s="90">
        <f t="shared" si="312"/>
        <v>5.1049600000000002</v>
      </c>
    </row>
    <row r="540" spans="1:27" ht="12.75" hidden="1" customHeight="1" outlineLevel="1" x14ac:dyDescent="0.2">
      <c r="A540" s="98" t="s">
        <v>2177</v>
      </c>
      <c r="B540" s="62" t="s">
        <v>236</v>
      </c>
      <c r="C540" s="42" t="s">
        <v>77</v>
      </c>
      <c r="D540" s="43">
        <v>1141.19</v>
      </c>
      <c r="E540" s="43">
        <v>1084.02</v>
      </c>
      <c r="F540" s="43">
        <v>1061.5999999999999</v>
      </c>
      <c r="G540" s="43">
        <v>1059.55</v>
      </c>
      <c r="H540" s="43">
        <v>1082.76</v>
      </c>
      <c r="I540" s="43">
        <v>1177.56</v>
      </c>
      <c r="J540" s="43">
        <v>1313.03</v>
      </c>
      <c r="K540" s="43">
        <v>1710.92</v>
      </c>
      <c r="L540" s="43">
        <v>1799</v>
      </c>
      <c r="M540" s="43">
        <v>1834.82</v>
      </c>
      <c r="N540" s="43">
        <v>1833.94</v>
      </c>
      <c r="O540" s="43">
        <v>1863.95</v>
      </c>
      <c r="P540" s="43">
        <v>1852.27</v>
      </c>
      <c r="Q540" s="43">
        <v>1859.36</v>
      </c>
      <c r="R540" s="43">
        <v>1814.69</v>
      </c>
      <c r="S540" s="43">
        <v>1825.23</v>
      </c>
      <c r="T540" s="43">
        <v>1863.81</v>
      </c>
      <c r="U540" s="43">
        <v>1934.46</v>
      </c>
      <c r="V540" s="43">
        <v>1895.94</v>
      </c>
      <c r="W540" s="43">
        <v>1833.17</v>
      </c>
      <c r="X540" s="43">
        <v>1802.6</v>
      </c>
      <c r="Y540" s="43">
        <v>1758.54</v>
      </c>
      <c r="Z540" s="43">
        <v>1581.35</v>
      </c>
      <c r="AA540" s="43">
        <v>1207.79</v>
      </c>
    </row>
    <row r="541" spans="1:27" ht="12.75" hidden="1" customHeight="1" outlineLevel="1" x14ac:dyDescent="0.2">
      <c r="A541" s="98" t="s">
        <v>2178</v>
      </c>
      <c r="B541" s="62" t="s">
        <v>88</v>
      </c>
      <c r="C541" s="42" t="s">
        <v>77</v>
      </c>
      <c r="D541" s="43">
        <f>$D$486</f>
        <v>3559.77</v>
      </c>
      <c r="E541" s="43">
        <f t="shared" ref="E541:AA541" si="313">$D$486</f>
        <v>3559.77</v>
      </c>
      <c r="F541" s="43">
        <f t="shared" si="313"/>
        <v>3559.77</v>
      </c>
      <c r="G541" s="43">
        <f t="shared" si="313"/>
        <v>3559.77</v>
      </c>
      <c r="H541" s="43">
        <f t="shared" si="313"/>
        <v>3559.77</v>
      </c>
      <c r="I541" s="43">
        <f t="shared" si="313"/>
        <v>3559.77</v>
      </c>
      <c r="J541" s="43">
        <f t="shared" si="313"/>
        <v>3559.77</v>
      </c>
      <c r="K541" s="43">
        <f t="shared" si="313"/>
        <v>3559.77</v>
      </c>
      <c r="L541" s="43">
        <f t="shared" si="313"/>
        <v>3559.77</v>
      </c>
      <c r="M541" s="43">
        <f t="shared" si="313"/>
        <v>3559.77</v>
      </c>
      <c r="N541" s="43">
        <f t="shared" si="313"/>
        <v>3559.77</v>
      </c>
      <c r="O541" s="43">
        <f t="shared" si="313"/>
        <v>3559.77</v>
      </c>
      <c r="P541" s="43">
        <f t="shared" si="313"/>
        <v>3559.77</v>
      </c>
      <c r="Q541" s="43">
        <f t="shared" si="313"/>
        <v>3559.77</v>
      </c>
      <c r="R541" s="43">
        <f t="shared" si="313"/>
        <v>3559.77</v>
      </c>
      <c r="S541" s="43">
        <f t="shared" si="313"/>
        <v>3559.77</v>
      </c>
      <c r="T541" s="43">
        <f t="shared" si="313"/>
        <v>3559.77</v>
      </c>
      <c r="U541" s="43">
        <f t="shared" si="313"/>
        <v>3559.77</v>
      </c>
      <c r="V541" s="43">
        <f t="shared" si="313"/>
        <v>3559.77</v>
      </c>
      <c r="W541" s="43">
        <f t="shared" si="313"/>
        <v>3559.77</v>
      </c>
      <c r="X541" s="43">
        <f t="shared" si="313"/>
        <v>3559.77</v>
      </c>
      <c r="Y541" s="43">
        <f t="shared" si="313"/>
        <v>3559.77</v>
      </c>
      <c r="Z541" s="43">
        <f t="shared" si="313"/>
        <v>3559.77</v>
      </c>
      <c r="AA541" s="43">
        <f t="shared" si="313"/>
        <v>3559.77</v>
      </c>
    </row>
    <row r="542" spans="1:27" ht="12.75" hidden="1" customHeight="1" outlineLevel="1" x14ac:dyDescent="0.2">
      <c r="A542" s="98" t="s">
        <v>2179</v>
      </c>
      <c r="B542" s="62" t="s">
        <v>81</v>
      </c>
      <c r="C542" s="42" t="s">
        <v>77</v>
      </c>
      <c r="D542" s="43">
        <v>6.71</v>
      </c>
      <c r="E542" s="43">
        <v>6.71</v>
      </c>
      <c r="F542" s="43">
        <v>6.71</v>
      </c>
      <c r="G542" s="43">
        <v>6.71</v>
      </c>
      <c r="H542" s="43">
        <v>6.71</v>
      </c>
      <c r="I542" s="43">
        <v>6.71</v>
      </c>
      <c r="J542" s="43">
        <v>6.71</v>
      </c>
      <c r="K542" s="43">
        <v>6.71</v>
      </c>
      <c r="L542" s="43">
        <v>6.71</v>
      </c>
      <c r="M542" s="43">
        <v>6.71</v>
      </c>
      <c r="N542" s="43">
        <v>6.71</v>
      </c>
      <c r="O542" s="43">
        <v>6.71</v>
      </c>
      <c r="P542" s="43">
        <v>6.71</v>
      </c>
      <c r="Q542" s="43">
        <v>6.71</v>
      </c>
      <c r="R542" s="43">
        <v>6.71</v>
      </c>
      <c r="S542" s="43">
        <v>6.71</v>
      </c>
      <c r="T542" s="43">
        <v>6.71</v>
      </c>
      <c r="U542" s="43">
        <v>6.71</v>
      </c>
      <c r="V542" s="43">
        <v>6.71</v>
      </c>
      <c r="W542" s="43">
        <v>6.71</v>
      </c>
      <c r="X542" s="43">
        <v>6.71</v>
      </c>
      <c r="Y542" s="43">
        <v>6.71</v>
      </c>
      <c r="Z542" s="43">
        <v>6.71</v>
      </c>
      <c r="AA542" s="43">
        <v>6.71</v>
      </c>
    </row>
    <row r="543" spans="1:27" ht="12.75" hidden="1" customHeight="1" outlineLevel="1" x14ac:dyDescent="0.2">
      <c r="A543" s="98" t="s">
        <v>2180</v>
      </c>
      <c r="B543" s="62" t="s">
        <v>79</v>
      </c>
      <c r="C543" s="42" t="s">
        <v>77</v>
      </c>
      <c r="D543" s="43">
        <f>$D$11</f>
        <v>330.69</v>
      </c>
      <c r="E543" s="43">
        <f t="shared" ref="E543:AA543" si="314">$D$11</f>
        <v>330.69</v>
      </c>
      <c r="F543" s="43">
        <f t="shared" si="314"/>
        <v>330.69</v>
      </c>
      <c r="G543" s="43">
        <f t="shared" si="314"/>
        <v>330.69</v>
      </c>
      <c r="H543" s="43">
        <f t="shared" si="314"/>
        <v>330.69</v>
      </c>
      <c r="I543" s="43">
        <f t="shared" si="314"/>
        <v>330.69</v>
      </c>
      <c r="J543" s="43">
        <f t="shared" si="314"/>
        <v>330.69</v>
      </c>
      <c r="K543" s="43">
        <f t="shared" si="314"/>
        <v>330.69</v>
      </c>
      <c r="L543" s="43">
        <f t="shared" si="314"/>
        <v>330.69</v>
      </c>
      <c r="M543" s="43">
        <f t="shared" si="314"/>
        <v>330.69</v>
      </c>
      <c r="N543" s="43">
        <f t="shared" si="314"/>
        <v>330.69</v>
      </c>
      <c r="O543" s="43">
        <f t="shared" si="314"/>
        <v>330.69</v>
      </c>
      <c r="P543" s="43">
        <f t="shared" si="314"/>
        <v>330.69</v>
      </c>
      <c r="Q543" s="43">
        <f t="shared" si="314"/>
        <v>330.69</v>
      </c>
      <c r="R543" s="43">
        <f t="shared" si="314"/>
        <v>330.69</v>
      </c>
      <c r="S543" s="43">
        <f t="shared" si="314"/>
        <v>330.69</v>
      </c>
      <c r="T543" s="43">
        <f t="shared" si="314"/>
        <v>330.69</v>
      </c>
      <c r="U543" s="43">
        <f t="shared" si="314"/>
        <v>330.69</v>
      </c>
      <c r="V543" s="43">
        <f t="shared" si="314"/>
        <v>330.69</v>
      </c>
      <c r="W543" s="43">
        <f t="shared" si="314"/>
        <v>330.69</v>
      </c>
      <c r="X543" s="43">
        <f t="shared" si="314"/>
        <v>330.69</v>
      </c>
      <c r="Y543" s="43">
        <f t="shared" si="314"/>
        <v>330.69</v>
      </c>
      <c r="Z543" s="43">
        <f t="shared" si="314"/>
        <v>330.69</v>
      </c>
      <c r="AA543" s="43">
        <f t="shared" si="314"/>
        <v>330.69</v>
      </c>
    </row>
    <row r="544" spans="1:27" collapsed="1" x14ac:dyDescent="0.2">
      <c r="A544" s="97" t="s">
        <v>2181</v>
      </c>
      <c r="B544" s="27" t="str">
        <f>"13"&amp;"."&amp;$B$800&amp;"."&amp;$B$801</f>
        <v>13.01.2023</v>
      </c>
      <c r="C544" s="89" t="s">
        <v>74</v>
      </c>
      <c r="D544" s="90">
        <f>ROUND(((D545+D546+D548+D547)/1000),5)</f>
        <v>5.0651099999999998</v>
      </c>
      <c r="E544" s="90">
        <f>ROUND(((E545+E546+E548+E547)/1000),5)</f>
        <v>5.0039199999999999</v>
      </c>
      <c r="F544" s="90">
        <f>ROUND(((F545+F546+F548+F547)/1000),5)</f>
        <v>4.9719899999999999</v>
      </c>
      <c r="G544" s="90">
        <f t="shared" ref="G544:AA544" si="315">ROUND(((G545+G546+G548+G547)/1000),5)</f>
        <v>4.9676499999999999</v>
      </c>
      <c r="H544" s="90">
        <f t="shared" si="315"/>
        <v>5.0171700000000001</v>
      </c>
      <c r="I544" s="90">
        <f t="shared" si="315"/>
        <v>5.1018499999999998</v>
      </c>
      <c r="J544" s="90">
        <f t="shared" si="315"/>
        <v>5.43933</v>
      </c>
      <c r="K544" s="90">
        <f t="shared" si="315"/>
        <v>5.6277499999999998</v>
      </c>
      <c r="L544" s="90">
        <f t="shared" si="315"/>
        <v>5.7261499999999996</v>
      </c>
      <c r="M544" s="90">
        <f t="shared" si="315"/>
        <v>5.75908</v>
      </c>
      <c r="N544" s="90">
        <f t="shared" si="315"/>
        <v>5.7750500000000002</v>
      </c>
      <c r="O544" s="90">
        <f t="shared" si="315"/>
        <v>5.7825300000000004</v>
      </c>
      <c r="P544" s="90">
        <f t="shared" si="315"/>
        <v>5.7745699999999998</v>
      </c>
      <c r="Q544" s="90">
        <f t="shared" si="315"/>
        <v>5.7772699999999997</v>
      </c>
      <c r="R544" s="90">
        <f t="shared" si="315"/>
        <v>5.7618999999999998</v>
      </c>
      <c r="S544" s="90">
        <f t="shared" si="315"/>
        <v>5.7566199999999998</v>
      </c>
      <c r="T544" s="90">
        <f t="shared" si="315"/>
        <v>5.8566799999999999</v>
      </c>
      <c r="U544" s="90">
        <f t="shared" si="315"/>
        <v>5.8836399999999998</v>
      </c>
      <c r="V544" s="90">
        <f t="shared" si="315"/>
        <v>5.87073</v>
      </c>
      <c r="W544" s="90">
        <f t="shared" si="315"/>
        <v>5.7751400000000004</v>
      </c>
      <c r="X544" s="90">
        <f t="shared" si="315"/>
        <v>5.7582100000000001</v>
      </c>
      <c r="Y544" s="90">
        <f t="shared" si="315"/>
        <v>5.6998199999999999</v>
      </c>
      <c r="Z544" s="90">
        <f t="shared" si="315"/>
        <v>5.58439</v>
      </c>
      <c r="AA544" s="90">
        <f t="shared" si="315"/>
        <v>5.3139599999999998</v>
      </c>
    </row>
    <row r="545" spans="1:27" ht="12.75" hidden="1" customHeight="1" outlineLevel="1" x14ac:dyDescent="0.2">
      <c r="A545" s="98" t="s">
        <v>2182</v>
      </c>
      <c r="B545" s="62" t="s">
        <v>236</v>
      </c>
      <c r="C545" s="42" t="s">
        <v>77</v>
      </c>
      <c r="D545" s="43">
        <v>1167.94</v>
      </c>
      <c r="E545" s="43">
        <v>1106.75</v>
      </c>
      <c r="F545" s="43">
        <v>1074.82</v>
      </c>
      <c r="G545" s="43">
        <v>1070.48</v>
      </c>
      <c r="H545" s="43">
        <v>1120</v>
      </c>
      <c r="I545" s="43">
        <v>1204.68</v>
      </c>
      <c r="J545" s="43">
        <v>1542.16</v>
      </c>
      <c r="K545" s="43">
        <v>1730.58</v>
      </c>
      <c r="L545" s="43">
        <v>1828.98</v>
      </c>
      <c r="M545" s="43">
        <v>1861.91</v>
      </c>
      <c r="N545" s="43">
        <v>1877.88</v>
      </c>
      <c r="O545" s="43">
        <v>1885.36</v>
      </c>
      <c r="P545" s="43">
        <v>1877.4</v>
      </c>
      <c r="Q545" s="43">
        <v>1880.1</v>
      </c>
      <c r="R545" s="43">
        <v>1864.73</v>
      </c>
      <c r="S545" s="43">
        <v>1859.45</v>
      </c>
      <c r="T545" s="43">
        <v>1959.51</v>
      </c>
      <c r="U545" s="43">
        <v>1986.47</v>
      </c>
      <c r="V545" s="43">
        <v>1973.56</v>
      </c>
      <c r="W545" s="43">
        <v>1877.97</v>
      </c>
      <c r="X545" s="43">
        <v>1861.04</v>
      </c>
      <c r="Y545" s="43">
        <v>1802.65</v>
      </c>
      <c r="Z545" s="43">
        <v>1687.22</v>
      </c>
      <c r="AA545" s="43">
        <v>1416.79</v>
      </c>
    </row>
    <row r="546" spans="1:27" ht="12.75" hidden="1" customHeight="1" outlineLevel="1" x14ac:dyDescent="0.2">
      <c r="A546" s="98" t="s">
        <v>2183</v>
      </c>
      <c r="B546" s="62" t="s">
        <v>88</v>
      </c>
      <c r="C546" s="42" t="s">
        <v>77</v>
      </c>
      <c r="D546" s="43">
        <f>$D$486</f>
        <v>3559.77</v>
      </c>
      <c r="E546" s="43">
        <f t="shared" ref="E546:AA546" si="316">$D$486</f>
        <v>3559.77</v>
      </c>
      <c r="F546" s="43">
        <f t="shared" si="316"/>
        <v>3559.77</v>
      </c>
      <c r="G546" s="43">
        <f t="shared" si="316"/>
        <v>3559.77</v>
      </c>
      <c r="H546" s="43">
        <f t="shared" si="316"/>
        <v>3559.77</v>
      </c>
      <c r="I546" s="43">
        <f t="shared" si="316"/>
        <v>3559.77</v>
      </c>
      <c r="J546" s="43">
        <f t="shared" si="316"/>
        <v>3559.77</v>
      </c>
      <c r="K546" s="43">
        <f t="shared" si="316"/>
        <v>3559.77</v>
      </c>
      <c r="L546" s="43">
        <f t="shared" si="316"/>
        <v>3559.77</v>
      </c>
      <c r="M546" s="43">
        <f t="shared" si="316"/>
        <v>3559.77</v>
      </c>
      <c r="N546" s="43">
        <f t="shared" si="316"/>
        <v>3559.77</v>
      </c>
      <c r="O546" s="43">
        <f t="shared" si="316"/>
        <v>3559.77</v>
      </c>
      <c r="P546" s="43">
        <f t="shared" si="316"/>
        <v>3559.77</v>
      </c>
      <c r="Q546" s="43">
        <f t="shared" si="316"/>
        <v>3559.77</v>
      </c>
      <c r="R546" s="43">
        <f t="shared" si="316"/>
        <v>3559.77</v>
      </c>
      <c r="S546" s="43">
        <f t="shared" si="316"/>
        <v>3559.77</v>
      </c>
      <c r="T546" s="43">
        <f t="shared" si="316"/>
        <v>3559.77</v>
      </c>
      <c r="U546" s="43">
        <f t="shared" si="316"/>
        <v>3559.77</v>
      </c>
      <c r="V546" s="43">
        <f t="shared" si="316"/>
        <v>3559.77</v>
      </c>
      <c r="W546" s="43">
        <f t="shared" si="316"/>
        <v>3559.77</v>
      </c>
      <c r="X546" s="43">
        <f t="shared" si="316"/>
        <v>3559.77</v>
      </c>
      <c r="Y546" s="43">
        <f t="shared" si="316"/>
        <v>3559.77</v>
      </c>
      <c r="Z546" s="43">
        <f t="shared" si="316"/>
        <v>3559.77</v>
      </c>
      <c r="AA546" s="43">
        <f t="shared" si="316"/>
        <v>3559.77</v>
      </c>
    </row>
    <row r="547" spans="1:27" ht="12.75" hidden="1" customHeight="1" outlineLevel="1" x14ac:dyDescent="0.2">
      <c r="A547" s="98" t="s">
        <v>2184</v>
      </c>
      <c r="B547" s="62" t="s">
        <v>81</v>
      </c>
      <c r="C547" s="42" t="s">
        <v>77</v>
      </c>
      <c r="D547" s="43">
        <v>6.71</v>
      </c>
      <c r="E547" s="43">
        <v>6.71</v>
      </c>
      <c r="F547" s="43">
        <v>6.71</v>
      </c>
      <c r="G547" s="43">
        <v>6.71</v>
      </c>
      <c r="H547" s="43">
        <v>6.71</v>
      </c>
      <c r="I547" s="43">
        <v>6.71</v>
      </c>
      <c r="J547" s="43">
        <v>6.71</v>
      </c>
      <c r="K547" s="43">
        <v>6.71</v>
      </c>
      <c r="L547" s="43">
        <v>6.71</v>
      </c>
      <c r="M547" s="43">
        <v>6.71</v>
      </c>
      <c r="N547" s="43">
        <v>6.71</v>
      </c>
      <c r="O547" s="43">
        <v>6.71</v>
      </c>
      <c r="P547" s="43">
        <v>6.71</v>
      </c>
      <c r="Q547" s="43">
        <v>6.71</v>
      </c>
      <c r="R547" s="43">
        <v>6.71</v>
      </c>
      <c r="S547" s="43">
        <v>6.71</v>
      </c>
      <c r="T547" s="43">
        <v>6.71</v>
      </c>
      <c r="U547" s="43">
        <v>6.71</v>
      </c>
      <c r="V547" s="43">
        <v>6.71</v>
      </c>
      <c r="W547" s="43">
        <v>6.71</v>
      </c>
      <c r="X547" s="43">
        <v>6.71</v>
      </c>
      <c r="Y547" s="43">
        <v>6.71</v>
      </c>
      <c r="Z547" s="43">
        <v>6.71</v>
      </c>
      <c r="AA547" s="43">
        <v>6.71</v>
      </c>
    </row>
    <row r="548" spans="1:27" ht="12.75" hidden="1" customHeight="1" outlineLevel="1" x14ac:dyDescent="0.2">
      <c r="A548" s="98" t="s">
        <v>2185</v>
      </c>
      <c r="B548" s="62" t="s">
        <v>79</v>
      </c>
      <c r="C548" s="42" t="s">
        <v>77</v>
      </c>
      <c r="D548" s="43">
        <f>$D$11</f>
        <v>330.69</v>
      </c>
      <c r="E548" s="43">
        <f t="shared" ref="E548:AA548" si="317">$D$11</f>
        <v>330.69</v>
      </c>
      <c r="F548" s="43">
        <f t="shared" si="317"/>
        <v>330.69</v>
      </c>
      <c r="G548" s="43">
        <f t="shared" si="317"/>
        <v>330.69</v>
      </c>
      <c r="H548" s="43">
        <f t="shared" si="317"/>
        <v>330.69</v>
      </c>
      <c r="I548" s="43">
        <f t="shared" si="317"/>
        <v>330.69</v>
      </c>
      <c r="J548" s="43">
        <f t="shared" si="317"/>
        <v>330.69</v>
      </c>
      <c r="K548" s="43">
        <f t="shared" si="317"/>
        <v>330.69</v>
      </c>
      <c r="L548" s="43">
        <f t="shared" si="317"/>
        <v>330.69</v>
      </c>
      <c r="M548" s="43">
        <f t="shared" si="317"/>
        <v>330.69</v>
      </c>
      <c r="N548" s="43">
        <f t="shared" si="317"/>
        <v>330.69</v>
      </c>
      <c r="O548" s="43">
        <f t="shared" si="317"/>
        <v>330.69</v>
      </c>
      <c r="P548" s="43">
        <f t="shared" si="317"/>
        <v>330.69</v>
      </c>
      <c r="Q548" s="43">
        <f t="shared" si="317"/>
        <v>330.69</v>
      </c>
      <c r="R548" s="43">
        <f t="shared" si="317"/>
        <v>330.69</v>
      </c>
      <c r="S548" s="43">
        <f t="shared" si="317"/>
        <v>330.69</v>
      </c>
      <c r="T548" s="43">
        <f t="shared" si="317"/>
        <v>330.69</v>
      </c>
      <c r="U548" s="43">
        <f t="shared" si="317"/>
        <v>330.69</v>
      </c>
      <c r="V548" s="43">
        <f t="shared" si="317"/>
        <v>330.69</v>
      </c>
      <c r="W548" s="43">
        <f t="shared" si="317"/>
        <v>330.69</v>
      </c>
      <c r="X548" s="43">
        <f t="shared" si="317"/>
        <v>330.69</v>
      </c>
      <c r="Y548" s="43">
        <f t="shared" si="317"/>
        <v>330.69</v>
      </c>
      <c r="Z548" s="43">
        <f t="shared" si="317"/>
        <v>330.69</v>
      </c>
      <c r="AA548" s="43">
        <f t="shared" si="317"/>
        <v>330.69</v>
      </c>
    </row>
    <row r="549" spans="1:27" collapsed="1" x14ac:dyDescent="0.2">
      <c r="A549" s="97" t="s">
        <v>2186</v>
      </c>
      <c r="B549" s="27" t="str">
        <f>"14"&amp;"."&amp;$B$800&amp;"."&amp;$B$801</f>
        <v>14.01.2023</v>
      </c>
      <c r="C549" s="89" t="s">
        <v>74</v>
      </c>
      <c r="D549" s="90">
        <f>ROUND(((D550+D551+D553+D552)/1000),5)</f>
        <v>5.3146899999999997</v>
      </c>
      <c r="E549" s="90">
        <f>ROUND(((E550+E551+E553+E552)/1000),5)</f>
        <v>5.1398799999999998</v>
      </c>
      <c r="F549" s="90">
        <f>ROUND(((F550+F551+F553+F552)/1000),5)</f>
        <v>5.1082200000000002</v>
      </c>
      <c r="G549" s="90">
        <f t="shared" ref="G549:AA549" si="318">ROUND(((G550+G551+G553+G552)/1000),5)</f>
        <v>5.0978199999999996</v>
      </c>
      <c r="H549" s="90">
        <f t="shared" si="318"/>
        <v>5.1122699999999996</v>
      </c>
      <c r="I549" s="90">
        <f t="shared" si="318"/>
        <v>5.1418299999999997</v>
      </c>
      <c r="J549" s="90">
        <f t="shared" si="318"/>
        <v>5.2372800000000002</v>
      </c>
      <c r="K549" s="90">
        <f t="shared" si="318"/>
        <v>5.5156999999999998</v>
      </c>
      <c r="L549" s="90">
        <f t="shared" si="318"/>
        <v>5.6087899999999999</v>
      </c>
      <c r="M549" s="90">
        <f t="shared" si="318"/>
        <v>5.7358799999999999</v>
      </c>
      <c r="N549" s="90">
        <f t="shared" si="318"/>
        <v>5.7745699999999998</v>
      </c>
      <c r="O549" s="90">
        <f t="shared" si="318"/>
        <v>5.7838000000000003</v>
      </c>
      <c r="P549" s="90">
        <f t="shared" si="318"/>
        <v>5.7820299999999998</v>
      </c>
      <c r="Q549" s="90">
        <f t="shared" si="318"/>
        <v>5.7809100000000004</v>
      </c>
      <c r="R549" s="90">
        <f t="shared" si="318"/>
        <v>5.75535</v>
      </c>
      <c r="S549" s="90">
        <f t="shared" si="318"/>
        <v>5.7584799999999996</v>
      </c>
      <c r="T549" s="90">
        <f t="shared" si="318"/>
        <v>5.7766000000000002</v>
      </c>
      <c r="U549" s="90">
        <f t="shared" si="318"/>
        <v>5.8233300000000003</v>
      </c>
      <c r="V549" s="90">
        <f t="shared" si="318"/>
        <v>5.8154899999999996</v>
      </c>
      <c r="W549" s="90">
        <f t="shared" si="318"/>
        <v>5.7681899999999997</v>
      </c>
      <c r="X549" s="90">
        <f t="shared" si="318"/>
        <v>5.7719100000000001</v>
      </c>
      <c r="Y549" s="90">
        <f t="shared" si="318"/>
        <v>5.6482799999999997</v>
      </c>
      <c r="Z549" s="90">
        <f t="shared" si="318"/>
        <v>5.5747499999999999</v>
      </c>
      <c r="AA549" s="90">
        <f t="shared" si="318"/>
        <v>5.3236299999999996</v>
      </c>
    </row>
    <row r="550" spans="1:27" ht="12.75" hidden="1" customHeight="1" outlineLevel="1" x14ac:dyDescent="0.2">
      <c r="A550" s="98" t="s">
        <v>2187</v>
      </c>
      <c r="B550" s="62" t="s">
        <v>236</v>
      </c>
      <c r="C550" s="42" t="s">
        <v>77</v>
      </c>
      <c r="D550" s="43">
        <v>1417.52</v>
      </c>
      <c r="E550" s="43">
        <v>1242.71</v>
      </c>
      <c r="F550" s="43">
        <v>1211.05</v>
      </c>
      <c r="G550" s="43">
        <v>1200.6500000000001</v>
      </c>
      <c r="H550" s="43">
        <v>1215.0999999999999</v>
      </c>
      <c r="I550" s="43">
        <v>1244.6600000000001</v>
      </c>
      <c r="J550" s="43">
        <v>1340.11</v>
      </c>
      <c r="K550" s="43">
        <v>1618.53</v>
      </c>
      <c r="L550" s="43">
        <v>1711.62</v>
      </c>
      <c r="M550" s="43">
        <v>1838.71</v>
      </c>
      <c r="N550" s="43">
        <v>1877.4</v>
      </c>
      <c r="O550" s="43">
        <v>1886.63</v>
      </c>
      <c r="P550" s="43">
        <v>1884.86</v>
      </c>
      <c r="Q550" s="43">
        <v>1883.74</v>
      </c>
      <c r="R550" s="43">
        <v>1858.18</v>
      </c>
      <c r="S550" s="43">
        <v>1861.31</v>
      </c>
      <c r="T550" s="43">
        <v>1879.43</v>
      </c>
      <c r="U550" s="43">
        <v>1926.16</v>
      </c>
      <c r="V550" s="43">
        <v>1918.32</v>
      </c>
      <c r="W550" s="43">
        <v>1871.02</v>
      </c>
      <c r="X550" s="43">
        <v>1874.74</v>
      </c>
      <c r="Y550" s="43">
        <v>1751.11</v>
      </c>
      <c r="Z550" s="43">
        <v>1677.58</v>
      </c>
      <c r="AA550" s="43">
        <v>1426.46</v>
      </c>
    </row>
    <row r="551" spans="1:27" ht="12.75" hidden="1" customHeight="1" outlineLevel="1" x14ac:dyDescent="0.2">
      <c r="A551" s="98" t="s">
        <v>2188</v>
      </c>
      <c r="B551" s="62" t="s">
        <v>88</v>
      </c>
      <c r="C551" s="42" t="s">
        <v>77</v>
      </c>
      <c r="D551" s="43">
        <f>$D$486</f>
        <v>3559.77</v>
      </c>
      <c r="E551" s="43">
        <f t="shared" ref="E551:AA551" si="319">$D$486</f>
        <v>3559.77</v>
      </c>
      <c r="F551" s="43">
        <f t="shared" si="319"/>
        <v>3559.77</v>
      </c>
      <c r="G551" s="43">
        <f t="shared" si="319"/>
        <v>3559.77</v>
      </c>
      <c r="H551" s="43">
        <f t="shared" si="319"/>
        <v>3559.77</v>
      </c>
      <c r="I551" s="43">
        <f t="shared" si="319"/>
        <v>3559.77</v>
      </c>
      <c r="J551" s="43">
        <f t="shared" si="319"/>
        <v>3559.77</v>
      </c>
      <c r="K551" s="43">
        <f t="shared" si="319"/>
        <v>3559.77</v>
      </c>
      <c r="L551" s="43">
        <f t="shared" si="319"/>
        <v>3559.77</v>
      </c>
      <c r="M551" s="43">
        <f t="shared" si="319"/>
        <v>3559.77</v>
      </c>
      <c r="N551" s="43">
        <f t="shared" si="319"/>
        <v>3559.77</v>
      </c>
      <c r="O551" s="43">
        <f t="shared" si="319"/>
        <v>3559.77</v>
      </c>
      <c r="P551" s="43">
        <f t="shared" si="319"/>
        <v>3559.77</v>
      </c>
      <c r="Q551" s="43">
        <f t="shared" si="319"/>
        <v>3559.77</v>
      </c>
      <c r="R551" s="43">
        <f t="shared" si="319"/>
        <v>3559.77</v>
      </c>
      <c r="S551" s="43">
        <f t="shared" si="319"/>
        <v>3559.77</v>
      </c>
      <c r="T551" s="43">
        <f t="shared" si="319"/>
        <v>3559.77</v>
      </c>
      <c r="U551" s="43">
        <f t="shared" si="319"/>
        <v>3559.77</v>
      </c>
      <c r="V551" s="43">
        <f t="shared" si="319"/>
        <v>3559.77</v>
      </c>
      <c r="W551" s="43">
        <f t="shared" si="319"/>
        <v>3559.77</v>
      </c>
      <c r="X551" s="43">
        <f t="shared" si="319"/>
        <v>3559.77</v>
      </c>
      <c r="Y551" s="43">
        <f t="shared" si="319"/>
        <v>3559.77</v>
      </c>
      <c r="Z551" s="43">
        <f t="shared" si="319"/>
        <v>3559.77</v>
      </c>
      <c r="AA551" s="43">
        <f t="shared" si="319"/>
        <v>3559.77</v>
      </c>
    </row>
    <row r="552" spans="1:27" ht="12.75" hidden="1" customHeight="1" outlineLevel="1" x14ac:dyDescent="0.2">
      <c r="A552" s="98" t="s">
        <v>2189</v>
      </c>
      <c r="B552" s="62" t="s">
        <v>81</v>
      </c>
      <c r="C552" s="42" t="s">
        <v>77</v>
      </c>
      <c r="D552" s="43">
        <v>6.71</v>
      </c>
      <c r="E552" s="43">
        <v>6.71</v>
      </c>
      <c r="F552" s="43">
        <v>6.71</v>
      </c>
      <c r="G552" s="43">
        <v>6.71</v>
      </c>
      <c r="H552" s="43">
        <v>6.71</v>
      </c>
      <c r="I552" s="43">
        <v>6.71</v>
      </c>
      <c r="J552" s="43">
        <v>6.71</v>
      </c>
      <c r="K552" s="43">
        <v>6.71</v>
      </c>
      <c r="L552" s="43">
        <v>6.71</v>
      </c>
      <c r="M552" s="43">
        <v>6.71</v>
      </c>
      <c r="N552" s="43">
        <v>6.71</v>
      </c>
      <c r="O552" s="43">
        <v>6.71</v>
      </c>
      <c r="P552" s="43">
        <v>6.71</v>
      </c>
      <c r="Q552" s="43">
        <v>6.71</v>
      </c>
      <c r="R552" s="43">
        <v>6.71</v>
      </c>
      <c r="S552" s="43">
        <v>6.71</v>
      </c>
      <c r="T552" s="43">
        <v>6.71</v>
      </c>
      <c r="U552" s="43">
        <v>6.71</v>
      </c>
      <c r="V552" s="43">
        <v>6.71</v>
      </c>
      <c r="W552" s="43">
        <v>6.71</v>
      </c>
      <c r="X552" s="43">
        <v>6.71</v>
      </c>
      <c r="Y552" s="43">
        <v>6.71</v>
      </c>
      <c r="Z552" s="43">
        <v>6.71</v>
      </c>
      <c r="AA552" s="43">
        <v>6.71</v>
      </c>
    </row>
    <row r="553" spans="1:27" ht="12.75" hidden="1" customHeight="1" outlineLevel="1" x14ac:dyDescent="0.2">
      <c r="A553" s="98" t="s">
        <v>2190</v>
      </c>
      <c r="B553" s="62" t="s">
        <v>79</v>
      </c>
      <c r="C553" s="42" t="s">
        <v>77</v>
      </c>
      <c r="D553" s="43">
        <f>$D$11</f>
        <v>330.69</v>
      </c>
      <c r="E553" s="43">
        <f t="shared" ref="E553:AA553" si="320">$D$11</f>
        <v>330.69</v>
      </c>
      <c r="F553" s="43">
        <f t="shared" si="320"/>
        <v>330.69</v>
      </c>
      <c r="G553" s="43">
        <f t="shared" si="320"/>
        <v>330.69</v>
      </c>
      <c r="H553" s="43">
        <f t="shared" si="320"/>
        <v>330.69</v>
      </c>
      <c r="I553" s="43">
        <f t="shared" si="320"/>
        <v>330.69</v>
      </c>
      <c r="J553" s="43">
        <f t="shared" si="320"/>
        <v>330.69</v>
      </c>
      <c r="K553" s="43">
        <f t="shared" si="320"/>
        <v>330.69</v>
      </c>
      <c r="L553" s="43">
        <f t="shared" si="320"/>
        <v>330.69</v>
      </c>
      <c r="M553" s="43">
        <f t="shared" si="320"/>
        <v>330.69</v>
      </c>
      <c r="N553" s="43">
        <f t="shared" si="320"/>
        <v>330.69</v>
      </c>
      <c r="O553" s="43">
        <f t="shared" si="320"/>
        <v>330.69</v>
      </c>
      <c r="P553" s="43">
        <f t="shared" si="320"/>
        <v>330.69</v>
      </c>
      <c r="Q553" s="43">
        <f t="shared" si="320"/>
        <v>330.69</v>
      </c>
      <c r="R553" s="43">
        <f t="shared" si="320"/>
        <v>330.69</v>
      </c>
      <c r="S553" s="43">
        <f t="shared" si="320"/>
        <v>330.69</v>
      </c>
      <c r="T553" s="43">
        <f t="shared" si="320"/>
        <v>330.69</v>
      </c>
      <c r="U553" s="43">
        <f t="shared" si="320"/>
        <v>330.69</v>
      </c>
      <c r="V553" s="43">
        <f t="shared" si="320"/>
        <v>330.69</v>
      </c>
      <c r="W553" s="43">
        <f t="shared" si="320"/>
        <v>330.69</v>
      </c>
      <c r="X553" s="43">
        <f t="shared" si="320"/>
        <v>330.69</v>
      </c>
      <c r="Y553" s="43">
        <f t="shared" si="320"/>
        <v>330.69</v>
      </c>
      <c r="Z553" s="43">
        <f t="shared" si="320"/>
        <v>330.69</v>
      </c>
      <c r="AA553" s="43">
        <f t="shared" si="320"/>
        <v>330.69</v>
      </c>
    </row>
    <row r="554" spans="1:27" collapsed="1" x14ac:dyDescent="0.2">
      <c r="A554" s="97" t="s">
        <v>2191</v>
      </c>
      <c r="B554" s="27" t="str">
        <f>"15"&amp;"."&amp;$B$800&amp;"."&amp;$B$801</f>
        <v>15.01.2023</v>
      </c>
      <c r="C554" s="89" t="s">
        <v>74</v>
      </c>
      <c r="D554" s="90">
        <f>ROUND(((D555+D556+D558+D557)/1000),5)</f>
        <v>5.1537100000000002</v>
      </c>
      <c r="E554" s="90">
        <f>ROUND(((E555+E556+E558+E557)/1000),5)</f>
        <v>5.0959700000000003</v>
      </c>
      <c r="F554" s="90">
        <f>ROUND(((F555+F556+F558+F557)/1000),5)</f>
        <v>5.0263900000000001</v>
      </c>
      <c r="G554" s="90">
        <f t="shared" ref="G554:AA554" si="321">ROUND(((G555+G556+G558+G557)/1000),5)</f>
        <v>5.02088</v>
      </c>
      <c r="H554" s="90">
        <f t="shared" si="321"/>
        <v>5.02529</v>
      </c>
      <c r="I554" s="90">
        <f t="shared" si="321"/>
        <v>5.0742900000000004</v>
      </c>
      <c r="J554" s="90">
        <f t="shared" si="321"/>
        <v>5.0866699999999998</v>
      </c>
      <c r="K554" s="90">
        <f t="shared" si="321"/>
        <v>5.2854000000000001</v>
      </c>
      <c r="L554" s="90">
        <f t="shared" si="321"/>
        <v>5.5339</v>
      </c>
      <c r="M554" s="90">
        <f t="shared" si="321"/>
        <v>5.6063700000000001</v>
      </c>
      <c r="N554" s="90">
        <f t="shared" si="321"/>
        <v>5.6752000000000002</v>
      </c>
      <c r="O554" s="90">
        <f t="shared" si="321"/>
        <v>5.69536</v>
      </c>
      <c r="P554" s="90">
        <f t="shared" si="321"/>
        <v>5.6983800000000002</v>
      </c>
      <c r="Q554" s="90">
        <f t="shared" si="321"/>
        <v>5.7005100000000004</v>
      </c>
      <c r="R554" s="90">
        <f t="shared" si="321"/>
        <v>5.6694899999999997</v>
      </c>
      <c r="S554" s="90">
        <f t="shared" si="321"/>
        <v>5.6782599999999999</v>
      </c>
      <c r="T554" s="90">
        <f t="shared" si="321"/>
        <v>5.7292199999999998</v>
      </c>
      <c r="U554" s="90">
        <f t="shared" si="321"/>
        <v>5.7911099999999998</v>
      </c>
      <c r="V554" s="90">
        <f t="shared" si="321"/>
        <v>5.7960799999999999</v>
      </c>
      <c r="W554" s="90">
        <f t="shared" si="321"/>
        <v>5.7250399999999999</v>
      </c>
      <c r="X554" s="90">
        <f t="shared" si="321"/>
        <v>5.7181800000000003</v>
      </c>
      <c r="Y554" s="90">
        <f t="shared" si="321"/>
        <v>5.6324500000000004</v>
      </c>
      <c r="Z554" s="90">
        <f t="shared" si="321"/>
        <v>5.5640299999999998</v>
      </c>
      <c r="AA554" s="90">
        <f t="shared" si="321"/>
        <v>5.3009199999999996</v>
      </c>
    </row>
    <row r="555" spans="1:27" ht="12.75" hidden="1" customHeight="1" outlineLevel="1" x14ac:dyDescent="0.2">
      <c r="A555" s="98" t="s">
        <v>2192</v>
      </c>
      <c r="B555" s="62" t="s">
        <v>236</v>
      </c>
      <c r="C555" s="42" t="s">
        <v>77</v>
      </c>
      <c r="D555" s="43">
        <v>1256.54</v>
      </c>
      <c r="E555" s="43">
        <v>1198.8</v>
      </c>
      <c r="F555" s="43">
        <v>1129.22</v>
      </c>
      <c r="G555" s="43">
        <v>1123.71</v>
      </c>
      <c r="H555" s="43">
        <v>1128.1199999999999</v>
      </c>
      <c r="I555" s="43">
        <v>1177.1199999999999</v>
      </c>
      <c r="J555" s="43">
        <v>1189.5</v>
      </c>
      <c r="K555" s="43">
        <v>1388.23</v>
      </c>
      <c r="L555" s="43">
        <v>1636.73</v>
      </c>
      <c r="M555" s="43">
        <v>1709.2</v>
      </c>
      <c r="N555" s="43">
        <v>1778.03</v>
      </c>
      <c r="O555" s="43">
        <v>1798.19</v>
      </c>
      <c r="P555" s="43">
        <v>1801.21</v>
      </c>
      <c r="Q555" s="43">
        <v>1803.34</v>
      </c>
      <c r="R555" s="43">
        <v>1772.32</v>
      </c>
      <c r="S555" s="43">
        <v>1781.09</v>
      </c>
      <c r="T555" s="43">
        <v>1832.05</v>
      </c>
      <c r="U555" s="43">
        <v>1893.94</v>
      </c>
      <c r="V555" s="43">
        <v>1898.91</v>
      </c>
      <c r="W555" s="43">
        <v>1827.87</v>
      </c>
      <c r="X555" s="43">
        <v>1821.01</v>
      </c>
      <c r="Y555" s="43">
        <v>1735.28</v>
      </c>
      <c r="Z555" s="43">
        <v>1666.86</v>
      </c>
      <c r="AA555" s="43">
        <v>1403.75</v>
      </c>
    </row>
    <row r="556" spans="1:27" ht="12.75" hidden="1" customHeight="1" outlineLevel="1" x14ac:dyDescent="0.2">
      <c r="A556" s="98" t="s">
        <v>2193</v>
      </c>
      <c r="B556" s="62" t="s">
        <v>88</v>
      </c>
      <c r="C556" s="42" t="s">
        <v>77</v>
      </c>
      <c r="D556" s="43">
        <f>$D$486</f>
        <v>3559.77</v>
      </c>
      <c r="E556" s="43">
        <f t="shared" ref="E556:AA556" si="322">$D$486</f>
        <v>3559.77</v>
      </c>
      <c r="F556" s="43">
        <f t="shared" si="322"/>
        <v>3559.77</v>
      </c>
      <c r="G556" s="43">
        <f t="shared" si="322"/>
        <v>3559.77</v>
      </c>
      <c r="H556" s="43">
        <f t="shared" si="322"/>
        <v>3559.77</v>
      </c>
      <c r="I556" s="43">
        <f t="shared" si="322"/>
        <v>3559.77</v>
      </c>
      <c r="J556" s="43">
        <f t="shared" si="322"/>
        <v>3559.77</v>
      </c>
      <c r="K556" s="43">
        <f t="shared" si="322"/>
        <v>3559.77</v>
      </c>
      <c r="L556" s="43">
        <f t="shared" si="322"/>
        <v>3559.77</v>
      </c>
      <c r="M556" s="43">
        <f t="shared" si="322"/>
        <v>3559.77</v>
      </c>
      <c r="N556" s="43">
        <f t="shared" si="322"/>
        <v>3559.77</v>
      </c>
      <c r="O556" s="43">
        <f t="shared" si="322"/>
        <v>3559.77</v>
      </c>
      <c r="P556" s="43">
        <f t="shared" si="322"/>
        <v>3559.77</v>
      </c>
      <c r="Q556" s="43">
        <f t="shared" si="322"/>
        <v>3559.77</v>
      </c>
      <c r="R556" s="43">
        <f t="shared" si="322"/>
        <v>3559.77</v>
      </c>
      <c r="S556" s="43">
        <f t="shared" si="322"/>
        <v>3559.77</v>
      </c>
      <c r="T556" s="43">
        <f t="shared" si="322"/>
        <v>3559.77</v>
      </c>
      <c r="U556" s="43">
        <f t="shared" si="322"/>
        <v>3559.77</v>
      </c>
      <c r="V556" s="43">
        <f t="shared" si="322"/>
        <v>3559.77</v>
      </c>
      <c r="W556" s="43">
        <f t="shared" si="322"/>
        <v>3559.77</v>
      </c>
      <c r="X556" s="43">
        <f t="shared" si="322"/>
        <v>3559.77</v>
      </c>
      <c r="Y556" s="43">
        <f t="shared" si="322"/>
        <v>3559.77</v>
      </c>
      <c r="Z556" s="43">
        <f t="shared" si="322"/>
        <v>3559.77</v>
      </c>
      <c r="AA556" s="43">
        <f t="shared" si="322"/>
        <v>3559.77</v>
      </c>
    </row>
    <row r="557" spans="1:27" ht="12.75" hidden="1" customHeight="1" outlineLevel="1" x14ac:dyDescent="0.2">
      <c r="A557" s="98" t="s">
        <v>2194</v>
      </c>
      <c r="B557" s="62" t="s">
        <v>81</v>
      </c>
      <c r="C557" s="42" t="s">
        <v>77</v>
      </c>
      <c r="D557" s="43">
        <v>6.71</v>
      </c>
      <c r="E557" s="43">
        <v>6.71</v>
      </c>
      <c r="F557" s="43">
        <v>6.71</v>
      </c>
      <c r="G557" s="43">
        <v>6.71</v>
      </c>
      <c r="H557" s="43">
        <v>6.71</v>
      </c>
      <c r="I557" s="43">
        <v>6.71</v>
      </c>
      <c r="J557" s="43">
        <v>6.71</v>
      </c>
      <c r="K557" s="43">
        <v>6.71</v>
      </c>
      <c r="L557" s="43">
        <v>6.71</v>
      </c>
      <c r="M557" s="43">
        <v>6.71</v>
      </c>
      <c r="N557" s="43">
        <v>6.71</v>
      </c>
      <c r="O557" s="43">
        <v>6.71</v>
      </c>
      <c r="P557" s="43">
        <v>6.71</v>
      </c>
      <c r="Q557" s="43">
        <v>6.71</v>
      </c>
      <c r="R557" s="43">
        <v>6.71</v>
      </c>
      <c r="S557" s="43">
        <v>6.71</v>
      </c>
      <c r="T557" s="43">
        <v>6.71</v>
      </c>
      <c r="U557" s="43">
        <v>6.71</v>
      </c>
      <c r="V557" s="43">
        <v>6.71</v>
      </c>
      <c r="W557" s="43">
        <v>6.71</v>
      </c>
      <c r="X557" s="43">
        <v>6.71</v>
      </c>
      <c r="Y557" s="43">
        <v>6.71</v>
      </c>
      <c r="Z557" s="43">
        <v>6.71</v>
      </c>
      <c r="AA557" s="43">
        <v>6.71</v>
      </c>
    </row>
    <row r="558" spans="1:27" ht="12.75" hidden="1" customHeight="1" outlineLevel="1" x14ac:dyDescent="0.2">
      <c r="A558" s="98" t="s">
        <v>2195</v>
      </c>
      <c r="B558" s="62" t="s">
        <v>79</v>
      </c>
      <c r="C558" s="42" t="s">
        <v>77</v>
      </c>
      <c r="D558" s="43">
        <f>$D$11</f>
        <v>330.69</v>
      </c>
      <c r="E558" s="43">
        <f t="shared" ref="E558:AA558" si="323">$D$11</f>
        <v>330.69</v>
      </c>
      <c r="F558" s="43">
        <f t="shared" si="323"/>
        <v>330.69</v>
      </c>
      <c r="G558" s="43">
        <f t="shared" si="323"/>
        <v>330.69</v>
      </c>
      <c r="H558" s="43">
        <f t="shared" si="323"/>
        <v>330.69</v>
      </c>
      <c r="I558" s="43">
        <f t="shared" si="323"/>
        <v>330.69</v>
      </c>
      <c r="J558" s="43">
        <f t="shared" si="323"/>
        <v>330.69</v>
      </c>
      <c r="K558" s="43">
        <f t="shared" si="323"/>
        <v>330.69</v>
      </c>
      <c r="L558" s="43">
        <f t="shared" si="323"/>
        <v>330.69</v>
      </c>
      <c r="M558" s="43">
        <f t="shared" si="323"/>
        <v>330.69</v>
      </c>
      <c r="N558" s="43">
        <f t="shared" si="323"/>
        <v>330.69</v>
      </c>
      <c r="O558" s="43">
        <f t="shared" si="323"/>
        <v>330.69</v>
      </c>
      <c r="P558" s="43">
        <f t="shared" si="323"/>
        <v>330.69</v>
      </c>
      <c r="Q558" s="43">
        <f t="shared" si="323"/>
        <v>330.69</v>
      </c>
      <c r="R558" s="43">
        <f t="shared" si="323"/>
        <v>330.69</v>
      </c>
      <c r="S558" s="43">
        <f t="shared" si="323"/>
        <v>330.69</v>
      </c>
      <c r="T558" s="43">
        <f t="shared" si="323"/>
        <v>330.69</v>
      </c>
      <c r="U558" s="43">
        <f t="shared" si="323"/>
        <v>330.69</v>
      </c>
      <c r="V558" s="43">
        <f t="shared" si="323"/>
        <v>330.69</v>
      </c>
      <c r="W558" s="43">
        <f t="shared" si="323"/>
        <v>330.69</v>
      </c>
      <c r="X558" s="43">
        <f t="shared" si="323"/>
        <v>330.69</v>
      </c>
      <c r="Y558" s="43">
        <f t="shared" si="323"/>
        <v>330.69</v>
      </c>
      <c r="Z558" s="43">
        <f t="shared" si="323"/>
        <v>330.69</v>
      </c>
      <c r="AA558" s="43">
        <f t="shared" si="323"/>
        <v>330.69</v>
      </c>
    </row>
    <row r="559" spans="1:27" collapsed="1" x14ac:dyDescent="0.2">
      <c r="A559" s="97" t="s">
        <v>2196</v>
      </c>
      <c r="B559" s="27" t="str">
        <f>"16"&amp;"."&amp;$B$800&amp;"."&amp;$B$801</f>
        <v>16.01.2023</v>
      </c>
      <c r="C559" s="89" t="s">
        <v>74</v>
      </c>
      <c r="D559" s="90">
        <f>ROUND(((D560+D561+D563+D562)/1000),5)</f>
        <v>5.1493799999999998</v>
      </c>
      <c r="E559" s="90">
        <f>ROUND(((E560+E561+E563+E562)/1000),5)</f>
        <v>5.0899200000000002</v>
      </c>
      <c r="F559" s="90">
        <f>ROUND(((F560+F561+F563+F562)/1000),5)</f>
        <v>5.02766</v>
      </c>
      <c r="G559" s="90">
        <f t="shared" ref="G559:AA559" si="324">ROUND(((G560+G561+G563+G562)/1000),5)</f>
        <v>5.0186500000000001</v>
      </c>
      <c r="H559" s="90">
        <f t="shared" si="324"/>
        <v>5.0503900000000002</v>
      </c>
      <c r="I559" s="90">
        <f t="shared" si="324"/>
        <v>5.1438100000000002</v>
      </c>
      <c r="J559" s="90">
        <f t="shared" si="324"/>
        <v>5.4354500000000003</v>
      </c>
      <c r="K559" s="90">
        <f t="shared" si="324"/>
        <v>5.6062799999999999</v>
      </c>
      <c r="L559" s="90">
        <f t="shared" si="324"/>
        <v>5.8121400000000003</v>
      </c>
      <c r="M559" s="90">
        <f t="shared" si="324"/>
        <v>5.8546300000000002</v>
      </c>
      <c r="N559" s="90">
        <f t="shared" si="324"/>
        <v>5.8802899999999996</v>
      </c>
      <c r="O559" s="90">
        <f t="shared" si="324"/>
        <v>5.8920300000000001</v>
      </c>
      <c r="P559" s="90">
        <f t="shared" si="324"/>
        <v>5.8932399999999996</v>
      </c>
      <c r="Q559" s="90">
        <f t="shared" si="324"/>
        <v>5.9071400000000001</v>
      </c>
      <c r="R559" s="90">
        <f t="shared" si="324"/>
        <v>5.8642700000000003</v>
      </c>
      <c r="S559" s="90">
        <f t="shared" si="324"/>
        <v>5.8596199999999996</v>
      </c>
      <c r="T559" s="90">
        <f t="shared" si="324"/>
        <v>5.8880999999999997</v>
      </c>
      <c r="U559" s="90">
        <f t="shared" si="324"/>
        <v>5.9252000000000002</v>
      </c>
      <c r="V559" s="90">
        <f t="shared" si="324"/>
        <v>5.8448799999999999</v>
      </c>
      <c r="W559" s="90">
        <f t="shared" si="324"/>
        <v>5.8727400000000003</v>
      </c>
      <c r="X559" s="90">
        <f t="shared" si="324"/>
        <v>5.78017</v>
      </c>
      <c r="Y559" s="90">
        <f t="shared" si="324"/>
        <v>5.6627700000000001</v>
      </c>
      <c r="Z559" s="90">
        <f t="shared" si="324"/>
        <v>5.5254899999999996</v>
      </c>
      <c r="AA559" s="90">
        <f t="shared" si="324"/>
        <v>5.15557</v>
      </c>
    </row>
    <row r="560" spans="1:27" ht="12.75" hidden="1" customHeight="1" outlineLevel="1" x14ac:dyDescent="0.2">
      <c r="A560" s="98" t="s">
        <v>2197</v>
      </c>
      <c r="B560" s="62" t="s">
        <v>236</v>
      </c>
      <c r="C560" s="42" t="s">
        <v>77</v>
      </c>
      <c r="D560" s="43">
        <v>1252.21</v>
      </c>
      <c r="E560" s="43">
        <v>1192.75</v>
      </c>
      <c r="F560" s="43">
        <v>1130.49</v>
      </c>
      <c r="G560" s="43">
        <v>1121.48</v>
      </c>
      <c r="H560" s="43">
        <v>1153.22</v>
      </c>
      <c r="I560" s="43">
        <v>1246.6400000000001</v>
      </c>
      <c r="J560" s="43">
        <v>1538.28</v>
      </c>
      <c r="K560" s="43">
        <v>1709.11</v>
      </c>
      <c r="L560" s="43">
        <v>1914.97</v>
      </c>
      <c r="M560" s="43">
        <v>1957.46</v>
      </c>
      <c r="N560" s="43">
        <v>1983.12</v>
      </c>
      <c r="O560" s="43">
        <v>1994.86</v>
      </c>
      <c r="P560" s="43">
        <v>1996.07</v>
      </c>
      <c r="Q560" s="43">
        <v>2009.97</v>
      </c>
      <c r="R560" s="43">
        <v>1967.1</v>
      </c>
      <c r="S560" s="43">
        <v>1962.45</v>
      </c>
      <c r="T560" s="43">
        <v>1990.93</v>
      </c>
      <c r="U560" s="43">
        <v>2028.03</v>
      </c>
      <c r="V560" s="43">
        <v>1947.71</v>
      </c>
      <c r="W560" s="43">
        <v>1975.57</v>
      </c>
      <c r="X560" s="43">
        <v>1883</v>
      </c>
      <c r="Y560" s="43">
        <v>1765.6</v>
      </c>
      <c r="Z560" s="43">
        <v>1628.32</v>
      </c>
      <c r="AA560" s="43">
        <v>1258.4000000000001</v>
      </c>
    </row>
    <row r="561" spans="1:27" ht="12.75" hidden="1" customHeight="1" outlineLevel="1" x14ac:dyDescent="0.2">
      <c r="A561" s="98" t="s">
        <v>2198</v>
      </c>
      <c r="B561" s="62" t="s">
        <v>88</v>
      </c>
      <c r="C561" s="42" t="s">
        <v>77</v>
      </c>
      <c r="D561" s="43">
        <f>$D$486</f>
        <v>3559.77</v>
      </c>
      <c r="E561" s="43">
        <f t="shared" ref="E561:AA561" si="325">$D$486</f>
        <v>3559.77</v>
      </c>
      <c r="F561" s="43">
        <f t="shared" si="325"/>
        <v>3559.77</v>
      </c>
      <c r="G561" s="43">
        <f t="shared" si="325"/>
        <v>3559.77</v>
      </c>
      <c r="H561" s="43">
        <f t="shared" si="325"/>
        <v>3559.77</v>
      </c>
      <c r="I561" s="43">
        <f t="shared" si="325"/>
        <v>3559.77</v>
      </c>
      <c r="J561" s="43">
        <f t="shared" si="325"/>
        <v>3559.77</v>
      </c>
      <c r="K561" s="43">
        <f t="shared" si="325"/>
        <v>3559.77</v>
      </c>
      <c r="L561" s="43">
        <f t="shared" si="325"/>
        <v>3559.77</v>
      </c>
      <c r="M561" s="43">
        <f t="shared" si="325"/>
        <v>3559.77</v>
      </c>
      <c r="N561" s="43">
        <f t="shared" si="325"/>
        <v>3559.77</v>
      </c>
      <c r="O561" s="43">
        <f t="shared" si="325"/>
        <v>3559.77</v>
      </c>
      <c r="P561" s="43">
        <f t="shared" si="325"/>
        <v>3559.77</v>
      </c>
      <c r="Q561" s="43">
        <f t="shared" si="325"/>
        <v>3559.77</v>
      </c>
      <c r="R561" s="43">
        <f t="shared" si="325"/>
        <v>3559.77</v>
      </c>
      <c r="S561" s="43">
        <f t="shared" si="325"/>
        <v>3559.77</v>
      </c>
      <c r="T561" s="43">
        <f t="shared" si="325"/>
        <v>3559.77</v>
      </c>
      <c r="U561" s="43">
        <f t="shared" si="325"/>
        <v>3559.77</v>
      </c>
      <c r="V561" s="43">
        <f t="shared" si="325"/>
        <v>3559.77</v>
      </c>
      <c r="W561" s="43">
        <f t="shared" si="325"/>
        <v>3559.77</v>
      </c>
      <c r="X561" s="43">
        <f t="shared" si="325"/>
        <v>3559.77</v>
      </c>
      <c r="Y561" s="43">
        <f t="shared" si="325"/>
        <v>3559.77</v>
      </c>
      <c r="Z561" s="43">
        <f t="shared" si="325"/>
        <v>3559.77</v>
      </c>
      <c r="AA561" s="43">
        <f t="shared" si="325"/>
        <v>3559.77</v>
      </c>
    </row>
    <row r="562" spans="1:27" ht="12.75" hidden="1" customHeight="1" outlineLevel="1" x14ac:dyDescent="0.2">
      <c r="A562" s="98" t="s">
        <v>2199</v>
      </c>
      <c r="B562" s="62" t="s">
        <v>81</v>
      </c>
      <c r="C562" s="42" t="s">
        <v>77</v>
      </c>
      <c r="D562" s="43">
        <v>6.71</v>
      </c>
      <c r="E562" s="43">
        <v>6.71</v>
      </c>
      <c r="F562" s="43">
        <v>6.71</v>
      </c>
      <c r="G562" s="43">
        <v>6.71</v>
      </c>
      <c r="H562" s="43">
        <v>6.71</v>
      </c>
      <c r="I562" s="43">
        <v>6.71</v>
      </c>
      <c r="J562" s="43">
        <v>6.71</v>
      </c>
      <c r="K562" s="43">
        <v>6.71</v>
      </c>
      <c r="L562" s="43">
        <v>6.71</v>
      </c>
      <c r="M562" s="43">
        <v>6.71</v>
      </c>
      <c r="N562" s="43">
        <v>6.71</v>
      </c>
      <c r="O562" s="43">
        <v>6.71</v>
      </c>
      <c r="P562" s="43">
        <v>6.71</v>
      </c>
      <c r="Q562" s="43">
        <v>6.71</v>
      </c>
      <c r="R562" s="43">
        <v>6.71</v>
      </c>
      <c r="S562" s="43">
        <v>6.71</v>
      </c>
      <c r="T562" s="43">
        <v>6.71</v>
      </c>
      <c r="U562" s="43">
        <v>6.71</v>
      </c>
      <c r="V562" s="43">
        <v>6.71</v>
      </c>
      <c r="W562" s="43">
        <v>6.71</v>
      </c>
      <c r="X562" s="43">
        <v>6.71</v>
      </c>
      <c r="Y562" s="43">
        <v>6.71</v>
      </c>
      <c r="Z562" s="43">
        <v>6.71</v>
      </c>
      <c r="AA562" s="43">
        <v>6.71</v>
      </c>
    </row>
    <row r="563" spans="1:27" ht="12.75" hidden="1" customHeight="1" outlineLevel="1" x14ac:dyDescent="0.2">
      <c r="A563" s="98" t="s">
        <v>2200</v>
      </c>
      <c r="B563" s="62" t="s">
        <v>79</v>
      </c>
      <c r="C563" s="42" t="s">
        <v>77</v>
      </c>
      <c r="D563" s="43">
        <f>$D$11</f>
        <v>330.69</v>
      </c>
      <c r="E563" s="43">
        <f t="shared" ref="E563:AA563" si="326">$D$11</f>
        <v>330.69</v>
      </c>
      <c r="F563" s="43">
        <f t="shared" si="326"/>
        <v>330.69</v>
      </c>
      <c r="G563" s="43">
        <f t="shared" si="326"/>
        <v>330.69</v>
      </c>
      <c r="H563" s="43">
        <f t="shared" si="326"/>
        <v>330.69</v>
      </c>
      <c r="I563" s="43">
        <f t="shared" si="326"/>
        <v>330.69</v>
      </c>
      <c r="J563" s="43">
        <f t="shared" si="326"/>
        <v>330.69</v>
      </c>
      <c r="K563" s="43">
        <f t="shared" si="326"/>
        <v>330.69</v>
      </c>
      <c r="L563" s="43">
        <f t="shared" si="326"/>
        <v>330.69</v>
      </c>
      <c r="M563" s="43">
        <f t="shared" si="326"/>
        <v>330.69</v>
      </c>
      <c r="N563" s="43">
        <f t="shared" si="326"/>
        <v>330.69</v>
      </c>
      <c r="O563" s="43">
        <f t="shared" si="326"/>
        <v>330.69</v>
      </c>
      <c r="P563" s="43">
        <f t="shared" si="326"/>
        <v>330.69</v>
      </c>
      <c r="Q563" s="43">
        <f t="shared" si="326"/>
        <v>330.69</v>
      </c>
      <c r="R563" s="43">
        <f t="shared" si="326"/>
        <v>330.69</v>
      </c>
      <c r="S563" s="43">
        <f t="shared" si="326"/>
        <v>330.69</v>
      </c>
      <c r="T563" s="43">
        <f t="shared" si="326"/>
        <v>330.69</v>
      </c>
      <c r="U563" s="43">
        <f t="shared" si="326"/>
        <v>330.69</v>
      </c>
      <c r="V563" s="43">
        <f t="shared" si="326"/>
        <v>330.69</v>
      </c>
      <c r="W563" s="43">
        <f t="shared" si="326"/>
        <v>330.69</v>
      </c>
      <c r="X563" s="43">
        <f t="shared" si="326"/>
        <v>330.69</v>
      </c>
      <c r="Y563" s="43">
        <f t="shared" si="326"/>
        <v>330.69</v>
      </c>
      <c r="Z563" s="43">
        <f t="shared" si="326"/>
        <v>330.69</v>
      </c>
      <c r="AA563" s="43">
        <f t="shared" si="326"/>
        <v>330.69</v>
      </c>
    </row>
    <row r="564" spans="1:27" collapsed="1" x14ac:dyDescent="0.2">
      <c r="A564" s="97" t="s">
        <v>2201</v>
      </c>
      <c r="B564" s="27" t="str">
        <f>"17"&amp;"."&amp;$B$800&amp;"."&amp;$B$801</f>
        <v>17.01.2023</v>
      </c>
      <c r="C564" s="89" t="s">
        <v>74</v>
      </c>
      <c r="D564" s="90">
        <f>ROUND(((D565+D566+D568+D567)/1000),5)</f>
        <v>4.9936299999999996</v>
      </c>
      <c r="E564" s="90">
        <f>ROUND(((E565+E566+E568+E567)/1000),5)</f>
        <v>4.9611599999999996</v>
      </c>
      <c r="F564" s="90">
        <f>ROUND(((F565+F566+F568+F567)/1000),5)</f>
        <v>4.9469700000000003</v>
      </c>
      <c r="G564" s="90">
        <f t="shared" ref="G564:AA564" si="327">ROUND(((G565+G566+G568+G567)/1000),5)</f>
        <v>4.9447700000000001</v>
      </c>
      <c r="H564" s="90">
        <f t="shared" si="327"/>
        <v>4.9599299999999999</v>
      </c>
      <c r="I564" s="90">
        <f t="shared" si="327"/>
        <v>5.0122</v>
      </c>
      <c r="J564" s="90">
        <f t="shared" si="327"/>
        <v>5.2215999999999996</v>
      </c>
      <c r="K564" s="90">
        <f t="shared" si="327"/>
        <v>5.5617700000000001</v>
      </c>
      <c r="L564" s="90">
        <f t="shared" si="327"/>
        <v>5.6125699999999998</v>
      </c>
      <c r="M564" s="90">
        <f t="shared" si="327"/>
        <v>5.6670499999999997</v>
      </c>
      <c r="N564" s="90">
        <f t="shared" si="327"/>
        <v>5.6898</v>
      </c>
      <c r="O564" s="90">
        <f t="shared" si="327"/>
        <v>5.7132199999999997</v>
      </c>
      <c r="P564" s="90">
        <f t="shared" si="327"/>
        <v>5.6973500000000001</v>
      </c>
      <c r="Q564" s="90">
        <f t="shared" si="327"/>
        <v>5.7048699999999997</v>
      </c>
      <c r="R564" s="90">
        <f t="shared" si="327"/>
        <v>5.6649200000000004</v>
      </c>
      <c r="S564" s="90">
        <f t="shared" si="327"/>
        <v>5.65686</v>
      </c>
      <c r="T564" s="90">
        <f t="shared" si="327"/>
        <v>5.7032800000000003</v>
      </c>
      <c r="U564" s="90">
        <f t="shared" si="327"/>
        <v>5.7446099999999998</v>
      </c>
      <c r="V564" s="90">
        <f t="shared" si="327"/>
        <v>5.72492</v>
      </c>
      <c r="W564" s="90">
        <f t="shared" si="327"/>
        <v>5.6831899999999997</v>
      </c>
      <c r="X564" s="90">
        <f t="shared" si="327"/>
        <v>5.6691399999999996</v>
      </c>
      <c r="Y564" s="90">
        <f t="shared" si="327"/>
        <v>5.6140800000000004</v>
      </c>
      <c r="Z564" s="90">
        <f t="shared" si="327"/>
        <v>5.3934199999999999</v>
      </c>
      <c r="AA564" s="90">
        <f t="shared" si="327"/>
        <v>5.08901</v>
      </c>
    </row>
    <row r="565" spans="1:27" ht="12.75" hidden="1" customHeight="1" outlineLevel="1" x14ac:dyDescent="0.2">
      <c r="A565" s="98" t="s">
        <v>2202</v>
      </c>
      <c r="B565" s="62" t="s">
        <v>236</v>
      </c>
      <c r="C565" s="42" t="s">
        <v>77</v>
      </c>
      <c r="D565" s="43">
        <v>1096.46</v>
      </c>
      <c r="E565" s="43">
        <v>1063.99</v>
      </c>
      <c r="F565" s="43">
        <v>1049.8</v>
      </c>
      <c r="G565" s="43">
        <v>1047.5999999999999</v>
      </c>
      <c r="H565" s="43">
        <v>1062.76</v>
      </c>
      <c r="I565" s="43">
        <v>1115.03</v>
      </c>
      <c r="J565" s="43">
        <v>1324.43</v>
      </c>
      <c r="K565" s="43">
        <v>1664.6</v>
      </c>
      <c r="L565" s="43">
        <v>1715.4</v>
      </c>
      <c r="M565" s="43">
        <v>1769.88</v>
      </c>
      <c r="N565" s="43">
        <v>1792.63</v>
      </c>
      <c r="O565" s="43">
        <v>1816.05</v>
      </c>
      <c r="P565" s="43">
        <v>1800.18</v>
      </c>
      <c r="Q565" s="43">
        <v>1807.7</v>
      </c>
      <c r="R565" s="43">
        <v>1767.75</v>
      </c>
      <c r="S565" s="43">
        <v>1759.69</v>
      </c>
      <c r="T565" s="43">
        <v>1806.11</v>
      </c>
      <c r="U565" s="43">
        <v>1847.44</v>
      </c>
      <c r="V565" s="43">
        <v>1827.75</v>
      </c>
      <c r="W565" s="43">
        <v>1786.02</v>
      </c>
      <c r="X565" s="43">
        <v>1771.97</v>
      </c>
      <c r="Y565" s="43">
        <v>1716.91</v>
      </c>
      <c r="Z565" s="43">
        <v>1496.25</v>
      </c>
      <c r="AA565" s="43">
        <v>1191.8399999999999</v>
      </c>
    </row>
    <row r="566" spans="1:27" ht="12.75" hidden="1" customHeight="1" outlineLevel="1" x14ac:dyDescent="0.2">
      <c r="A566" s="98" t="s">
        <v>2203</v>
      </c>
      <c r="B566" s="62" t="s">
        <v>88</v>
      </c>
      <c r="C566" s="42" t="s">
        <v>77</v>
      </c>
      <c r="D566" s="43">
        <f>$D$486</f>
        <v>3559.77</v>
      </c>
      <c r="E566" s="43">
        <f t="shared" ref="E566:AA566" si="328">$D$486</f>
        <v>3559.77</v>
      </c>
      <c r="F566" s="43">
        <f t="shared" si="328"/>
        <v>3559.77</v>
      </c>
      <c r="G566" s="43">
        <f t="shared" si="328"/>
        <v>3559.77</v>
      </c>
      <c r="H566" s="43">
        <f t="shared" si="328"/>
        <v>3559.77</v>
      </c>
      <c r="I566" s="43">
        <f t="shared" si="328"/>
        <v>3559.77</v>
      </c>
      <c r="J566" s="43">
        <f t="shared" si="328"/>
        <v>3559.77</v>
      </c>
      <c r="K566" s="43">
        <f t="shared" si="328"/>
        <v>3559.77</v>
      </c>
      <c r="L566" s="43">
        <f t="shared" si="328"/>
        <v>3559.77</v>
      </c>
      <c r="M566" s="43">
        <f t="shared" si="328"/>
        <v>3559.77</v>
      </c>
      <c r="N566" s="43">
        <f t="shared" si="328"/>
        <v>3559.77</v>
      </c>
      <c r="O566" s="43">
        <f t="shared" si="328"/>
        <v>3559.77</v>
      </c>
      <c r="P566" s="43">
        <f t="shared" si="328"/>
        <v>3559.77</v>
      </c>
      <c r="Q566" s="43">
        <f t="shared" si="328"/>
        <v>3559.77</v>
      </c>
      <c r="R566" s="43">
        <f t="shared" si="328"/>
        <v>3559.77</v>
      </c>
      <c r="S566" s="43">
        <f t="shared" si="328"/>
        <v>3559.77</v>
      </c>
      <c r="T566" s="43">
        <f t="shared" si="328"/>
        <v>3559.77</v>
      </c>
      <c r="U566" s="43">
        <f t="shared" si="328"/>
        <v>3559.77</v>
      </c>
      <c r="V566" s="43">
        <f t="shared" si="328"/>
        <v>3559.77</v>
      </c>
      <c r="W566" s="43">
        <f t="shared" si="328"/>
        <v>3559.77</v>
      </c>
      <c r="X566" s="43">
        <f t="shared" si="328"/>
        <v>3559.77</v>
      </c>
      <c r="Y566" s="43">
        <f t="shared" si="328"/>
        <v>3559.77</v>
      </c>
      <c r="Z566" s="43">
        <f t="shared" si="328"/>
        <v>3559.77</v>
      </c>
      <c r="AA566" s="43">
        <f t="shared" si="328"/>
        <v>3559.77</v>
      </c>
    </row>
    <row r="567" spans="1:27" ht="12.75" hidden="1" customHeight="1" outlineLevel="1" x14ac:dyDescent="0.2">
      <c r="A567" s="98" t="s">
        <v>2204</v>
      </c>
      <c r="B567" s="62" t="s">
        <v>81</v>
      </c>
      <c r="C567" s="42" t="s">
        <v>77</v>
      </c>
      <c r="D567" s="43">
        <v>6.71</v>
      </c>
      <c r="E567" s="43">
        <v>6.71</v>
      </c>
      <c r="F567" s="43">
        <v>6.71</v>
      </c>
      <c r="G567" s="43">
        <v>6.71</v>
      </c>
      <c r="H567" s="43">
        <v>6.71</v>
      </c>
      <c r="I567" s="43">
        <v>6.71</v>
      </c>
      <c r="J567" s="43">
        <v>6.71</v>
      </c>
      <c r="K567" s="43">
        <v>6.71</v>
      </c>
      <c r="L567" s="43">
        <v>6.71</v>
      </c>
      <c r="M567" s="43">
        <v>6.71</v>
      </c>
      <c r="N567" s="43">
        <v>6.71</v>
      </c>
      <c r="O567" s="43">
        <v>6.71</v>
      </c>
      <c r="P567" s="43">
        <v>6.71</v>
      </c>
      <c r="Q567" s="43">
        <v>6.71</v>
      </c>
      <c r="R567" s="43">
        <v>6.71</v>
      </c>
      <c r="S567" s="43">
        <v>6.71</v>
      </c>
      <c r="T567" s="43">
        <v>6.71</v>
      </c>
      <c r="U567" s="43">
        <v>6.71</v>
      </c>
      <c r="V567" s="43">
        <v>6.71</v>
      </c>
      <c r="W567" s="43">
        <v>6.71</v>
      </c>
      <c r="X567" s="43">
        <v>6.71</v>
      </c>
      <c r="Y567" s="43">
        <v>6.71</v>
      </c>
      <c r="Z567" s="43">
        <v>6.71</v>
      </c>
      <c r="AA567" s="43">
        <v>6.71</v>
      </c>
    </row>
    <row r="568" spans="1:27" ht="12.75" hidden="1" customHeight="1" outlineLevel="1" x14ac:dyDescent="0.2">
      <c r="A568" s="98" t="s">
        <v>2205</v>
      </c>
      <c r="B568" s="62" t="s">
        <v>79</v>
      </c>
      <c r="C568" s="42" t="s">
        <v>77</v>
      </c>
      <c r="D568" s="43">
        <f>$D$11</f>
        <v>330.69</v>
      </c>
      <c r="E568" s="43">
        <f t="shared" ref="E568:AA568" si="329">$D$11</f>
        <v>330.69</v>
      </c>
      <c r="F568" s="43">
        <f t="shared" si="329"/>
        <v>330.69</v>
      </c>
      <c r="G568" s="43">
        <f t="shared" si="329"/>
        <v>330.69</v>
      </c>
      <c r="H568" s="43">
        <f t="shared" si="329"/>
        <v>330.69</v>
      </c>
      <c r="I568" s="43">
        <f t="shared" si="329"/>
        <v>330.69</v>
      </c>
      <c r="J568" s="43">
        <f t="shared" si="329"/>
        <v>330.69</v>
      </c>
      <c r="K568" s="43">
        <f t="shared" si="329"/>
        <v>330.69</v>
      </c>
      <c r="L568" s="43">
        <f t="shared" si="329"/>
        <v>330.69</v>
      </c>
      <c r="M568" s="43">
        <f t="shared" si="329"/>
        <v>330.69</v>
      </c>
      <c r="N568" s="43">
        <f t="shared" si="329"/>
        <v>330.69</v>
      </c>
      <c r="O568" s="43">
        <f t="shared" si="329"/>
        <v>330.69</v>
      </c>
      <c r="P568" s="43">
        <f t="shared" si="329"/>
        <v>330.69</v>
      </c>
      <c r="Q568" s="43">
        <f t="shared" si="329"/>
        <v>330.69</v>
      </c>
      <c r="R568" s="43">
        <f t="shared" si="329"/>
        <v>330.69</v>
      </c>
      <c r="S568" s="43">
        <f t="shared" si="329"/>
        <v>330.69</v>
      </c>
      <c r="T568" s="43">
        <f t="shared" si="329"/>
        <v>330.69</v>
      </c>
      <c r="U568" s="43">
        <f t="shared" si="329"/>
        <v>330.69</v>
      </c>
      <c r="V568" s="43">
        <f t="shared" si="329"/>
        <v>330.69</v>
      </c>
      <c r="W568" s="43">
        <f t="shared" si="329"/>
        <v>330.69</v>
      </c>
      <c r="X568" s="43">
        <f t="shared" si="329"/>
        <v>330.69</v>
      </c>
      <c r="Y568" s="43">
        <f t="shared" si="329"/>
        <v>330.69</v>
      </c>
      <c r="Z568" s="43">
        <f t="shared" si="329"/>
        <v>330.69</v>
      </c>
      <c r="AA568" s="43">
        <f t="shared" si="329"/>
        <v>330.69</v>
      </c>
    </row>
    <row r="569" spans="1:27" collapsed="1" x14ac:dyDescent="0.2">
      <c r="A569" s="97" t="s">
        <v>2206</v>
      </c>
      <c r="B569" s="27" t="str">
        <f>"18"&amp;"."&amp;$B$800&amp;"."&amp;$B$801</f>
        <v>18.01.2023</v>
      </c>
      <c r="C569" s="89" t="s">
        <v>74</v>
      </c>
      <c r="D569" s="90">
        <f>ROUND(((D570+D571+D573+D572)/1000),5)</f>
        <v>5.0313299999999996</v>
      </c>
      <c r="E569" s="90">
        <f>ROUND(((E570+E571+E573+E572)/1000),5)</f>
        <v>4.9976799999999999</v>
      </c>
      <c r="F569" s="90">
        <f>ROUND(((F570+F571+F573+F572)/1000),5)</f>
        <v>4.9768499999999998</v>
      </c>
      <c r="G569" s="90">
        <f t="shared" ref="G569:AA569" si="330">ROUND(((G570+G571+G573+G572)/1000),5)</f>
        <v>4.9756900000000002</v>
      </c>
      <c r="H569" s="90">
        <f t="shared" si="330"/>
        <v>5.0017300000000002</v>
      </c>
      <c r="I569" s="90">
        <f t="shared" si="330"/>
        <v>5.0624700000000002</v>
      </c>
      <c r="J569" s="90">
        <f t="shared" si="330"/>
        <v>5.3636100000000004</v>
      </c>
      <c r="K569" s="90">
        <f t="shared" si="330"/>
        <v>5.5778600000000003</v>
      </c>
      <c r="L569" s="90">
        <f t="shared" si="330"/>
        <v>5.68886</v>
      </c>
      <c r="M569" s="90">
        <f t="shared" si="330"/>
        <v>5.7226400000000002</v>
      </c>
      <c r="N569" s="90">
        <f t="shared" si="330"/>
        <v>5.7413100000000004</v>
      </c>
      <c r="O569" s="90">
        <f t="shared" si="330"/>
        <v>5.7734899999999998</v>
      </c>
      <c r="P569" s="90">
        <f t="shared" si="330"/>
        <v>5.7520699999999998</v>
      </c>
      <c r="Q569" s="90">
        <f t="shared" si="330"/>
        <v>5.7617599999999998</v>
      </c>
      <c r="R569" s="90">
        <f t="shared" si="330"/>
        <v>5.7648599999999997</v>
      </c>
      <c r="S569" s="90">
        <f t="shared" si="330"/>
        <v>5.7254399999999999</v>
      </c>
      <c r="T569" s="90">
        <f t="shared" si="330"/>
        <v>5.7644099999999998</v>
      </c>
      <c r="U569" s="90">
        <f t="shared" si="330"/>
        <v>5.7725400000000002</v>
      </c>
      <c r="V569" s="90">
        <f t="shared" si="330"/>
        <v>5.7672299999999996</v>
      </c>
      <c r="W569" s="90">
        <f t="shared" si="330"/>
        <v>5.73698</v>
      </c>
      <c r="X569" s="90">
        <f t="shared" si="330"/>
        <v>5.6826299999999996</v>
      </c>
      <c r="Y569" s="90">
        <f t="shared" si="330"/>
        <v>5.59795</v>
      </c>
      <c r="Z569" s="90">
        <f t="shared" si="330"/>
        <v>5.3656499999999996</v>
      </c>
      <c r="AA569" s="90">
        <f t="shared" si="330"/>
        <v>5.0420299999999996</v>
      </c>
    </row>
    <row r="570" spans="1:27" ht="12.75" hidden="1" customHeight="1" outlineLevel="1" x14ac:dyDescent="0.2">
      <c r="A570" s="98" t="s">
        <v>2207</v>
      </c>
      <c r="B570" s="62" t="s">
        <v>236</v>
      </c>
      <c r="C570" s="42" t="s">
        <v>77</v>
      </c>
      <c r="D570" s="43">
        <v>1134.1600000000001</v>
      </c>
      <c r="E570" s="43">
        <v>1100.51</v>
      </c>
      <c r="F570" s="43">
        <v>1079.68</v>
      </c>
      <c r="G570" s="43">
        <v>1078.52</v>
      </c>
      <c r="H570" s="43">
        <v>1104.56</v>
      </c>
      <c r="I570" s="43">
        <v>1165.3</v>
      </c>
      <c r="J570" s="43">
        <v>1466.44</v>
      </c>
      <c r="K570" s="43">
        <v>1680.69</v>
      </c>
      <c r="L570" s="43">
        <v>1791.69</v>
      </c>
      <c r="M570" s="43">
        <v>1825.47</v>
      </c>
      <c r="N570" s="43">
        <v>1844.14</v>
      </c>
      <c r="O570" s="43">
        <v>1876.32</v>
      </c>
      <c r="P570" s="43">
        <v>1854.9</v>
      </c>
      <c r="Q570" s="43">
        <v>1864.59</v>
      </c>
      <c r="R570" s="43">
        <v>1867.69</v>
      </c>
      <c r="S570" s="43">
        <v>1828.27</v>
      </c>
      <c r="T570" s="43">
        <v>1867.24</v>
      </c>
      <c r="U570" s="43">
        <v>1875.37</v>
      </c>
      <c r="V570" s="43">
        <v>1870.06</v>
      </c>
      <c r="W570" s="43">
        <v>1839.81</v>
      </c>
      <c r="X570" s="43">
        <v>1785.46</v>
      </c>
      <c r="Y570" s="43">
        <v>1700.78</v>
      </c>
      <c r="Z570" s="43">
        <v>1468.48</v>
      </c>
      <c r="AA570" s="43">
        <v>1144.8599999999999</v>
      </c>
    </row>
    <row r="571" spans="1:27" ht="12.75" hidden="1" customHeight="1" outlineLevel="1" x14ac:dyDescent="0.2">
      <c r="A571" s="98" t="s">
        <v>2208</v>
      </c>
      <c r="B571" s="62" t="s">
        <v>88</v>
      </c>
      <c r="C571" s="42" t="s">
        <v>77</v>
      </c>
      <c r="D571" s="43">
        <f>$D$486</f>
        <v>3559.77</v>
      </c>
      <c r="E571" s="43">
        <f t="shared" ref="E571:AA571" si="331">$D$486</f>
        <v>3559.77</v>
      </c>
      <c r="F571" s="43">
        <f t="shared" si="331"/>
        <v>3559.77</v>
      </c>
      <c r="G571" s="43">
        <f t="shared" si="331"/>
        <v>3559.77</v>
      </c>
      <c r="H571" s="43">
        <f t="shared" si="331"/>
        <v>3559.77</v>
      </c>
      <c r="I571" s="43">
        <f t="shared" si="331"/>
        <v>3559.77</v>
      </c>
      <c r="J571" s="43">
        <f t="shared" si="331"/>
        <v>3559.77</v>
      </c>
      <c r="K571" s="43">
        <f t="shared" si="331"/>
        <v>3559.77</v>
      </c>
      <c r="L571" s="43">
        <f t="shared" si="331"/>
        <v>3559.77</v>
      </c>
      <c r="M571" s="43">
        <f t="shared" si="331"/>
        <v>3559.77</v>
      </c>
      <c r="N571" s="43">
        <f t="shared" si="331"/>
        <v>3559.77</v>
      </c>
      <c r="O571" s="43">
        <f t="shared" si="331"/>
        <v>3559.77</v>
      </c>
      <c r="P571" s="43">
        <f t="shared" si="331"/>
        <v>3559.77</v>
      </c>
      <c r="Q571" s="43">
        <f t="shared" si="331"/>
        <v>3559.77</v>
      </c>
      <c r="R571" s="43">
        <f t="shared" si="331"/>
        <v>3559.77</v>
      </c>
      <c r="S571" s="43">
        <f t="shared" si="331"/>
        <v>3559.77</v>
      </c>
      <c r="T571" s="43">
        <f t="shared" si="331"/>
        <v>3559.77</v>
      </c>
      <c r="U571" s="43">
        <f t="shared" si="331"/>
        <v>3559.77</v>
      </c>
      <c r="V571" s="43">
        <f t="shared" si="331"/>
        <v>3559.77</v>
      </c>
      <c r="W571" s="43">
        <f t="shared" si="331"/>
        <v>3559.77</v>
      </c>
      <c r="X571" s="43">
        <f t="shared" si="331"/>
        <v>3559.77</v>
      </c>
      <c r="Y571" s="43">
        <f t="shared" si="331"/>
        <v>3559.77</v>
      </c>
      <c r="Z571" s="43">
        <f t="shared" si="331"/>
        <v>3559.77</v>
      </c>
      <c r="AA571" s="43">
        <f t="shared" si="331"/>
        <v>3559.77</v>
      </c>
    </row>
    <row r="572" spans="1:27" ht="12.75" hidden="1" customHeight="1" outlineLevel="1" x14ac:dyDescent="0.2">
      <c r="A572" s="98" t="s">
        <v>2209</v>
      </c>
      <c r="B572" s="62" t="s">
        <v>81</v>
      </c>
      <c r="C572" s="42" t="s">
        <v>77</v>
      </c>
      <c r="D572" s="43">
        <v>6.71</v>
      </c>
      <c r="E572" s="43">
        <v>6.71</v>
      </c>
      <c r="F572" s="43">
        <v>6.71</v>
      </c>
      <c r="G572" s="43">
        <v>6.71</v>
      </c>
      <c r="H572" s="43">
        <v>6.71</v>
      </c>
      <c r="I572" s="43">
        <v>6.71</v>
      </c>
      <c r="J572" s="43">
        <v>6.71</v>
      </c>
      <c r="K572" s="43">
        <v>6.71</v>
      </c>
      <c r="L572" s="43">
        <v>6.71</v>
      </c>
      <c r="M572" s="43">
        <v>6.71</v>
      </c>
      <c r="N572" s="43">
        <v>6.71</v>
      </c>
      <c r="O572" s="43">
        <v>6.71</v>
      </c>
      <c r="P572" s="43">
        <v>6.71</v>
      </c>
      <c r="Q572" s="43">
        <v>6.71</v>
      </c>
      <c r="R572" s="43">
        <v>6.71</v>
      </c>
      <c r="S572" s="43">
        <v>6.71</v>
      </c>
      <c r="T572" s="43">
        <v>6.71</v>
      </c>
      <c r="U572" s="43">
        <v>6.71</v>
      </c>
      <c r="V572" s="43">
        <v>6.71</v>
      </c>
      <c r="W572" s="43">
        <v>6.71</v>
      </c>
      <c r="X572" s="43">
        <v>6.71</v>
      </c>
      <c r="Y572" s="43">
        <v>6.71</v>
      </c>
      <c r="Z572" s="43">
        <v>6.71</v>
      </c>
      <c r="AA572" s="43">
        <v>6.71</v>
      </c>
    </row>
    <row r="573" spans="1:27" ht="12.75" hidden="1" customHeight="1" outlineLevel="1" x14ac:dyDescent="0.2">
      <c r="A573" s="98" t="s">
        <v>2210</v>
      </c>
      <c r="B573" s="62" t="s">
        <v>79</v>
      </c>
      <c r="C573" s="42" t="s">
        <v>77</v>
      </c>
      <c r="D573" s="43">
        <f>$D$11</f>
        <v>330.69</v>
      </c>
      <c r="E573" s="43">
        <f t="shared" ref="E573:AA573" si="332">$D$11</f>
        <v>330.69</v>
      </c>
      <c r="F573" s="43">
        <f t="shared" si="332"/>
        <v>330.69</v>
      </c>
      <c r="G573" s="43">
        <f t="shared" si="332"/>
        <v>330.69</v>
      </c>
      <c r="H573" s="43">
        <f t="shared" si="332"/>
        <v>330.69</v>
      </c>
      <c r="I573" s="43">
        <f t="shared" si="332"/>
        <v>330.69</v>
      </c>
      <c r="J573" s="43">
        <f t="shared" si="332"/>
        <v>330.69</v>
      </c>
      <c r="K573" s="43">
        <f t="shared" si="332"/>
        <v>330.69</v>
      </c>
      <c r="L573" s="43">
        <f t="shared" si="332"/>
        <v>330.69</v>
      </c>
      <c r="M573" s="43">
        <f t="shared" si="332"/>
        <v>330.69</v>
      </c>
      <c r="N573" s="43">
        <f t="shared" si="332"/>
        <v>330.69</v>
      </c>
      <c r="O573" s="43">
        <f t="shared" si="332"/>
        <v>330.69</v>
      </c>
      <c r="P573" s="43">
        <f t="shared" si="332"/>
        <v>330.69</v>
      </c>
      <c r="Q573" s="43">
        <f t="shared" si="332"/>
        <v>330.69</v>
      </c>
      <c r="R573" s="43">
        <f t="shared" si="332"/>
        <v>330.69</v>
      </c>
      <c r="S573" s="43">
        <f t="shared" si="332"/>
        <v>330.69</v>
      </c>
      <c r="T573" s="43">
        <f t="shared" si="332"/>
        <v>330.69</v>
      </c>
      <c r="U573" s="43">
        <f t="shared" si="332"/>
        <v>330.69</v>
      </c>
      <c r="V573" s="43">
        <f t="shared" si="332"/>
        <v>330.69</v>
      </c>
      <c r="W573" s="43">
        <f t="shared" si="332"/>
        <v>330.69</v>
      </c>
      <c r="X573" s="43">
        <f t="shared" si="332"/>
        <v>330.69</v>
      </c>
      <c r="Y573" s="43">
        <f t="shared" si="332"/>
        <v>330.69</v>
      </c>
      <c r="Z573" s="43">
        <f t="shared" si="332"/>
        <v>330.69</v>
      </c>
      <c r="AA573" s="43">
        <f t="shared" si="332"/>
        <v>330.69</v>
      </c>
    </row>
    <row r="574" spans="1:27" collapsed="1" x14ac:dyDescent="0.2">
      <c r="A574" s="97" t="s">
        <v>2211</v>
      </c>
      <c r="B574" s="27" t="str">
        <f>"19"&amp;"."&amp;$B$800&amp;"."&amp;$B$801</f>
        <v>19.01.2023</v>
      </c>
      <c r="C574" s="89" t="s">
        <v>74</v>
      </c>
      <c r="D574" s="90">
        <f>ROUND(((D575+D576+D578+D577)/1000),5)</f>
        <v>5.04237</v>
      </c>
      <c r="E574" s="90">
        <f>ROUND(((E575+E576+E578+E577)/1000),5)</f>
        <v>5.0067399999999997</v>
      </c>
      <c r="F574" s="90">
        <f>ROUND(((F575+F576+F578+F577)/1000),5)</f>
        <v>4.9783200000000001</v>
      </c>
      <c r="G574" s="90">
        <f t="shared" ref="G574:AA574" si="333">ROUND(((G575+G576+G578+G577)/1000),5)</f>
        <v>4.9784300000000004</v>
      </c>
      <c r="H574" s="90">
        <f t="shared" si="333"/>
        <v>5.01119</v>
      </c>
      <c r="I574" s="90">
        <f t="shared" si="333"/>
        <v>5.0653899999999998</v>
      </c>
      <c r="J574" s="90">
        <f t="shared" si="333"/>
        <v>5.4783400000000002</v>
      </c>
      <c r="K574" s="90">
        <f t="shared" si="333"/>
        <v>5.6584000000000003</v>
      </c>
      <c r="L574" s="90">
        <f t="shared" si="333"/>
        <v>5.7556200000000004</v>
      </c>
      <c r="M574" s="90">
        <f t="shared" si="333"/>
        <v>5.7757699999999996</v>
      </c>
      <c r="N574" s="90">
        <f t="shared" si="333"/>
        <v>5.7949099999999998</v>
      </c>
      <c r="O574" s="90">
        <f t="shared" si="333"/>
        <v>5.8258799999999997</v>
      </c>
      <c r="P574" s="90">
        <f t="shared" si="333"/>
        <v>5.8052599999999996</v>
      </c>
      <c r="Q574" s="90">
        <f t="shared" si="333"/>
        <v>5.8135500000000002</v>
      </c>
      <c r="R574" s="90">
        <f t="shared" si="333"/>
        <v>5.8179800000000004</v>
      </c>
      <c r="S574" s="90">
        <f t="shared" si="333"/>
        <v>5.7766799999999998</v>
      </c>
      <c r="T574" s="90">
        <f t="shared" si="333"/>
        <v>5.8577899999999996</v>
      </c>
      <c r="U574" s="90">
        <f t="shared" si="333"/>
        <v>5.8803999999999998</v>
      </c>
      <c r="V574" s="90">
        <f t="shared" si="333"/>
        <v>5.8641399999999999</v>
      </c>
      <c r="W574" s="90">
        <f t="shared" si="333"/>
        <v>5.7926500000000001</v>
      </c>
      <c r="X574" s="90">
        <f t="shared" si="333"/>
        <v>5.7535499999999997</v>
      </c>
      <c r="Y574" s="90">
        <f t="shared" si="333"/>
        <v>5.6876800000000003</v>
      </c>
      <c r="Z574" s="90">
        <f t="shared" si="333"/>
        <v>5.4819500000000003</v>
      </c>
      <c r="AA574" s="90">
        <f t="shared" si="333"/>
        <v>5.0608300000000002</v>
      </c>
    </row>
    <row r="575" spans="1:27" ht="12.75" hidden="1" customHeight="1" outlineLevel="1" x14ac:dyDescent="0.2">
      <c r="A575" s="98" t="s">
        <v>2212</v>
      </c>
      <c r="B575" s="62" t="s">
        <v>236</v>
      </c>
      <c r="C575" s="42" t="s">
        <v>77</v>
      </c>
      <c r="D575" s="43">
        <v>1145.2</v>
      </c>
      <c r="E575" s="43">
        <v>1109.57</v>
      </c>
      <c r="F575" s="43">
        <v>1081.1500000000001</v>
      </c>
      <c r="G575" s="43">
        <v>1081.26</v>
      </c>
      <c r="H575" s="43">
        <v>1114.02</v>
      </c>
      <c r="I575" s="43">
        <v>1168.22</v>
      </c>
      <c r="J575" s="43">
        <v>1581.17</v>
      </c>
      <c r="K575" s="43">
        <v>1761.23</v>
      </c>
      <c r="L575" s="43">
        <v>1858.45</v>
      </c>
      <c r="M575" s="43">
        <v>1878.6</v>
      </c>
      <c r="N575" s="43">
        <v>1897.74</v>
      </c>
      <c r="O575" s="43">
        <v>1928.71</v>
      </c>
      <c r="P575" s="43">
        <v>1908.09</v>
      </c>
      <c r="Q575" s="43">
        <v>1916.38</v>
      </c>
      <c r="R575" s="43">
        <v>1920.81</v>
      </c>
      <c r="S575" s="43">
        <v>1879.51</v>
      </c>
      <c r="T575" s="43">
        <v>1960.62</v>
      </c>
      <c r="U575" s="43">
        <v>1983.23</v>
      </c>
      <c r="V575" s="43">
        <v>1966.97</v>
      </c>
      <c r="W575" s="43">
        <v>1895.48</v>
      </c>
      <c r="X575" s="43">
        <v>1856.38</v>
      </c>
      <c r="Y575" s="43">
        <v>1790.51</v>
      </c>
      <c r="Z575" s="43">
        <v>1584.78</v>
      </c>
      <c r="AA575" s="43">
        <v>1163.6600000000001</v>
      </c>
    </row>
    <row r="576" spans="1:27" ht="12.75" hidden="1" customHeight="1" outlineLevel="1" x14ac:dyDescent="0.2">
      <c r="A576" s="98" t="s">
        <v>2213</v>
      </c>
      <c r="B576" s="62" t="s">
        <v>88</v>
      </c>
      <c r="C576" s="42" t="s">
        <v>77</v>
      </c>
      <c r="D576" s="43">
        <f>$D$486</f>
        <v>3559.77</v>
      </c>
      <c r="E576" s="43">
        <f t="shared" ref="E576:AA576" si="334">$D$486</f>
        <v>3559.77</v>
      </c>
      <c r="F576" s="43">
        <f t="shared" si="334"/>
        <v>3559.77</v>
      </c>
      <c r="G576" s="43">
        <f t="shared" si="334"/>
        <v>3559.77</v>
      </c>
      <c r="H576" s="43">
        <f t="shared" si="334"/>
        <v>3559.77</v>
      </c>
      <c r="I576" s="43">
        <f t="shared" si="334"/>
        <v>3559.77</v>
      </c>
      <c r="J576" s="43">
        <f t="shared" si="334"/>
        <v>3559.77</v>
      </c>
      <c r="K576" s="43">
        <f t="shared" si="334"/>
        <v>3559.77</v>
      </c>
      <c r="L576" s="43">
        <f t="shared" si="334"/>
        <v>3559.77</v>
      </c>
      <c r="M576" s="43">
        <f t="shared" si="334"/>
        <v>3559.77</v>
      </c>
      <c r="N576" s="43">
        <f t="shared" si="334"/>
        <v>3559.77</v>
      </c>
      <c r="O576" s="43">
        <f t="shared" si="334"/>
        <v>3559.77</v>
      </c>
      <c r="P576" s="43">
        <f t="shared" si="334"/>
        <v>3559.77</v>
      </c>
      <c r="Q576" s="43">
        <f t="shared" si="334"/>
        <v>3559.77</v>
      </c>
      <c r="R576" s="43">
        <f t="shared" si="334"/>
        <v>3559.77</v>
      </c>
      <c r="S576" s="43">
        <f t="shared" si="334"/>
        <v>3559.77</v>
      </c>
      <c r="T576" s="43">
        <f t="shared" si="334"/>
        <v>3559.77</v>
      </c>
      <c r="U576" s="43">
        <f t="shared" si="334"/>
        <v>3559.77</v>
      </c>
      <c r="V576" s="43">
        <f t="shared" si="334"/>
        <v>3559.77</v>
      </c>
      <c r="W576" s="43">
        <f t="shared" si="334"/>
        <v>3559.77</v>
      </c>
      <c r="X576" s="43">
        <f t="shared" si="334"/>
        <v>3559.77</v>
      </c>
      <c r="Y576" s="43">
        <f t="shared" si="334"/>
        <v>3559.77</v>
      </c>
      <c r="Z576" s="43">
        <f t="shared" si="334"/>
        <v>3559.77</v>
      </c>
      <c r="AA576" s="43">
        <f t="shared" si="334"/>
        <v>3559.77</v>
      </c>
    </row>
    <row r="577" spans="1:27" ht="12.75" hidden="1" customHeight="1" outlineLevel="1" x14ac:dyDescent="0.2">
      <c r="A577" s="98" t="s">
        <v>2214</v>
      </c>
      <c r="B577" s="62" t="s">
        <v>81</v>
      </c>
      <c r="C577" s="42" t="s">
        <v>77</v>
      </c>
      <c r="D577" s="43">
        <v>6.71</v>
      </c>
      <c r="E577" s="43">
        <v>6.71</v>
      </c>
      <c r="F577" s="43">
        <v>6.71</v>
      </c>
      <c r="G577" s="43">
        <v>6.71</v>
      </c>
      <c r="H577" s="43">
        <v>6.71</v>
      </c>
      <c r="I577" s="43">
        <v>6.71</v>
      </c>
      <c r="J577" s="43">
        <v>6.71</v>
      </c>
      <c r="K577" s="43">
        <v>6.71</v>
      </c>
      <c r="L577" s="43">
        <v>6.71</v>
      </c>
      <c r="M577" s="43">
        <v>6.71</v>
      </c>
      <c r="N577" s="43">
        <v>6.71</v>
      </c>
      <c r="O577" s="43">
        <v>6.71</v>
      </c>
      <c r="P577" s="43">
        <v>6.71</v>
      </c>
      <c r="Q577" s="43">
        <v>6.71</v>
      </c>
      <c r="R577" s="43">
        <v>6.71</v>
      </c>
      <c r="S577" s="43">
        <v>6.71</v>
      </c>
      <c r="T577" s="43">
        <v>6.71</v>
      </c>
      <c r="U577" s="43">
        <v>6.71</v>
      </c>
      <c r="V577" s="43">
        <v>6.71</v>
      </c>
      <c r="W577" s="43">
        <v>6.71</v>
      </c>
      <c r="X577" s="43">
        <v>6.71</v>
      </c>
      <c r="Y577" s="43">
        <v>6.71</v>
      </c>
      <c r="Z577" s="43">
        <v>6.71</v>
      </c>
      <c r="AA577" s="43">
        <v>6.71</v>
      </c>
    </row>
    <row r="578" spans="1:27" ht="12.75" hidden="1" customHeight="1" outlineLevel="1" x14ac:dyDescent="0.2">
      <c r="A578" s="98" t="s">
        <v>2215</v>
      </c>
      <c r="B578" s="62" t="s">
        <v>79</v>
      </c>
      <c r="C578" s="42" t="s">
        <v>77</v>
      </c>
      <c r="D578" s="43">
        <f>$D$11</f>
        <v>330.69</v>
      </c>
      <c r="E578" s="43">
        <f t="shared" ref="E578:AA578" si="335">$D$11</f>
        <v>330.69</v>
      </c>
      <c r="F578" s="43">
        <f t="shared" si="335"/>
        <v>330.69</v>
      </c>
      <c r="G578" s="43">
        <f t="shared" si="335"/>
        <v>330.69</v>
      </c>
      <c r="H578" s="43">
        <f t="shared" si="335"/>
        <v>330.69</v>
      </c>
      <c r="I578" s="43">
        <f t="shared" si="335"/>
        <v>330.69</v>
      </c>
      <c r="J578" s="43">
        <f t="shared" si="335"/>
        <v>330.69</v>
      </c>
      <c r="K578" s="43">
        <f t="shared" si="335"/>
        <v>330.69</v>
      </c>
      <c r="L578" s="43">
        <f t="shared" si="335"/>
        <v>330.69</v>
      </c>
      <c r="M578" s="43">
        <f t="shared" si="335"/>
        <v>330.69</v>
      </c>
      <c r="N578" s="43">
        <f t="shared" si="335"/>
        <v>330.69</v>
      </c>
      <c r="O578" s="43">
        <f t="shared" si="335"/>
        <v>330.69</v>
      </c>
      <c r="P578" s="43">
        <f t="shared" si="335"/>
        <v>330.69</v>
      </c>
      <c r="Q578" s="43">
        <f t="shared" si="335"/>
        <v>330.69</v>
      </c>
      <c r="R578" s="43">
        <f t="shared" si="335"/>
        <v>330.69</v>
      </c>
      <c r="S578" s="43">
        <f t="shared" si="335"/>
        <v>330.69</v>
      </c>
      <c r="T578" s="43">
        <f t="shared" si="335"/>
        <v>330.69</v>
      </c>
      <c r="U578" s="43">
        <f t="shared" si="335"/>
        <v>330.69</v>
      </c>
      <c r="V578" s="43">
        <f t="shared" si="335"/>
        <v>330.69</v>
      </c>
      <c r="W578" s="43">
        <f t="shared" si="335"/>
        <v>330.69</v>
      </c>
      <c r="X578" s="43">
        <f t="shared" si="335"/>
        <v>330.69</v>
      </c>
      <c r="Y578" s="43">
        <f t="shared" si="335"/>
        <v>330.69</v>
      </c>
      <c r="Z578" s="43">
        <f t="shared" si="335"/>
        <v>330.69</v>
      </c>
      <c r="AA578" s="43">
        <f t="shared" si="335"/>
        <v>330.69</v>
      </c>
    </row>
    <row r="579" spans="1:27" collapsed="1" x14ac:dyDescent="0.2">
      <c r="A579" s="97" t="s">
        <v>2216</v>
      </c>
      <c r="B579" s="27" t="str">
        <f>"20"&amp;"."&amp;$B$800&amp;"."&amp;$B$801</f>
        <v>20.01.2023</v>
      </c>
      <c r="C579" s="89" t="s">
        <v>74</v>
      </c>
      <c r="D579" s="90">
        <f>ROUND(((D580+D581+D583+D582)/1000),5)</f>
        <v>5.0411799999999998</v>
      </c>
      <c r="E579" s="90">
        <f>ROUND(((E580+E581+E583+E582)/1000),5)</f>
        <v>5.0078699999999996</v>
      </c>
      <c r="F579" s="90">
        <f>ROUND(((F580+F581+F583+F582)/1000),5)</f>
        <v>4.9716199999999997</v>
      </c>
      <c r="G579" s="90">
        <f t="shared" ref="G579:AA579" si="336">ROUND(((G580+G581+G583+G582)/1000),5)</f>
        <v>4.9596099999999996</v>
      </c>
      <c r="H579" s="90">
        <f t="shared" si="336"/>
        <v>5.0038499999999999</v>
      </c>
      <c r="I579" s="90">
        <f t="shared" si="336"/>
        <v>5.0556700000000001</v>
      </c>
      <c r="J579" s="90">
        <f t="shared" si="336"/>
        <v>5.4257200000000001</v>
      </c>
      <c r="K579" s="90">
        <f t="shared" si="336"/>
        <v>5.6154599999999997</v>
      </c>
      <c r="L579" s="90">
        <f t="shared" si="336"/>
        <v>5.7258500000000003</v>
      </c>
      <c r="M579" s="90">
        <f t="shared" si="336"/>
        <v>5.7365500000000003</v>
      </c>
      <c r="N579" s="90">
        <f t="shared" si="336"/>
        <v>5.7503000000000002</v>
      </c>
      <c r="O579" s="90">
        <f t="shared" si="336"/>
        <v>5.7713599999999996</v>
      </c>
      <c r="P579" s="90">
        <f t="shared" si="336"/>
        <v>5.7556500000000002</v>
      </c>
      <c r="Q579" s="90">
        <f t="shared" si="336"/>
        <v>5.7615299999999996</v>
      </c>
      <c r="R579" s="90">
        <f t="shared" si="336"/>
        <v>5.7566199999999998</v>
      </c>
      <c r="S579" s="90">
        <f t="shared" si="336"/>
        <v>5.7294299999999998</v>
      </c>
      <c r="T579" s="90">
        <f t="shared" si="336"/>
        <v>5.7302600000000004</v>
      </c>
      <c r="U579" s="90">
        <f t="shared" si="336"/>
        <v>5.7368199999999998</v>
      </c>
      <c r="V579" s="90">
        <f t="shared" si="336"/>
        <v>5.73278</v>
      </c>
      <c r="W579" s="90">
        <f t="shared" si="336"/>
        <v>5.7466400000000002</v>
      </c>
      <c r="X579" s="90">
        <f t="shared" si="336"/>
        <v>5.7037399999999998</v>
      </c>
      <c r="Y579" s="90">
        <f t="shared" si="336"/>
        <v>5.6232699999999998</v>
      </c>
      <c r="Z579" s="90">
        <f t="shared" si="336"/>
        <v>5.4409599999999996</v>
      </c>
      <c r="AA579" s="90">
        <f t="shared" si="336"/>
        <v>5.0643399999999996</v>
      </c>
    </row>
    <row r="580" spans="1:27" ht="12.75" hidden="1" customHeight="1" outlineLevel="1" x14ac:dyDescent="0.2">
      <c r="A580" s="98" t="s">
        <v>2217</v>
      </c>
      <c r="B580" s="62" t="s">
        <v>236</v>
      </c>
      <c r="C580" s="42" t="s">
        <v>77</v>
      </c>
      <c r="D580" s="43">
        <v>1144.01</v>
      </c>
      <c r="E580" s="43">
        <v>1110.7</v>
      </c>
      <c r="F580" s="43">
        <v>1074.45</v>
      </c>
      <c r="G580" s="43">
        <v>1062.44</v>
      </c>
      <c r="H580" s="43">
        <v>1106.68</v>
      </c>
      <c r="I580" s="43">
        <v>1158.5</v>
      </c>
      <c r="J580" s="43">
        <v>1528.55</v>
      </c>
      <c r="K580" s="43">
        <v>1718.29</v>
      </c>
      <c r="L580" s="43">
        <v>1828.68</v>
      </c>
      <c r="M580" s="43">
        <v>1839.38</v>
      </c>
      <c r="N580" s="43">
        <v>1853.13</v>
      </c>
      <c r="O580" s="43">
        <v>1874.19</v>
      </c>
      <c r="P580" s="43">
        <v>1858.48</v>
      </c>
      <c r="Q580" s="43">
        <v>1864.36</v>
      </c>
      <c r="R580" s="43">
        <v>1859.45</v>
      </c>
      <c r="S580" s="43">
        <v>1832.26</v>
      </c>
      <c r="T580" s="43">
        <v>1833.09</v>
      </c>
      <c r="U580" s="43">
        <v>1839.65</v>
      </c>
      <c r="V580" s="43">
        <v>1835.61</v>
      </c>
      <c r="W580" s="43">
        <v>1849.47</v>
      </c>
      <c r="X580" s="43">
        <v>1806.57</v>
      </c>
      <c r="Y580" s="43">
        <v>1726.1</v>
      </c>
      <c r="Z580" s="43">
        <v>1543.79</v>
      </c>
      <c r="AA580" s="43">
        <v>1167.17</v>
      </c>
    </row>
    <row r="581" spans="1:27" ht="12.75" hidden="1" customHeight="1" outlineLevel="1" x14ac:dyDescent="0.2">
      <c r="A581" s="98" t="s">
        <v>2218</v>
      </c>
      <c r="B581" s="62" t="s">
        <v>88</v>
      </c>
      <c r="C581" s="42" t="s">
        <v>77</v>
      </c>
      <c r="D581" s="43">
        <f>$D$486</f>
        <v>3559.77</v>
      </c>
      <c r="E581" s="43">
        <f t="shared" ref="E581:AA581" si="337">$D$486</f>
        <v>3559.77</v>
      </c>
      <c r="F581" s="43">
        <f t="shared" si="337"/>
        <v>3559.77</v>
      </c>
      <c r="G581" s="43">
        <f t="shared" si="337"/>
        <v>3559.77</v>
      </c>
      <c r="H581" s="43">
        <f t="shared" si="337"/>
        <v>3559.77</v>
      </c>
      <c r="I581" s="43">
        <f t="shared" si="337"/>
        <v>3559.77</v>
      </c>
      <c r="J581" s="43">
        <f t="shared" si="337"/>
        <v>3559.77</v>
      </c>
      <c r="K581" s="43">
        <f t="shared" si="337"/>
        <v>3559.77</v>
      </c>
      <c r="L581" s="43">
        <f t="shared" si="337"/>
        <v>3559.77</v>
      </c>
      <c r="M581" s="43">
        <f t="shared" si="337"/>
        <v>3559.77</v>
      </c>
      <c r="N581" s="43">
        <f t="shared" si="337"/>
        <v>3559.77</v>
      </c>
      <c r="O581" s="43">
        <f t="shared" si="337"/>
        <v>3559.77</v>
      </c>
      <c r="P581" s="43">
        <f t="shared" si="337"/>
        <v>3559.77</v>
      </c>
      <c r="Q581" s="43">
        <f t="shared" si="337"/>
        <v>3559.77</v>
      </c>
      <c r="R581" s="43">
        <f t="shared" si="337"/>
        <v>3559.77</v>
      </c>
      <c r="S581" s="43">
        <f t="shared" si="337"/>
        <v>3559.77</v>
      </c>
      <c r="T581" s="43">
        <f t="shared" si="337"/>
        <v>3559.77</v>
      </c>
      <c r="U581" s="43">
        <f t="shared" si="337"/>
        <v>3559.77</v>
      </c>
      <c r="V581" s="43">
        <f t="shared" si="337"/>
        <v>3559.77</v>
      </c>
      <c r="W581" s="43">
        <f t="shared" si="337"/>
        <v>3559.77</v>
      </c>
      <c r="X581" s="43">
        <f t="shared" si="337"/>
        <v>3559.77</v>
      </c>
      <c r="Y581" s="43">
        <f t="shared" si="337"/>
        <v>3559.77</v>
      </c>
      <c r="Z581" s="43">
        <f t="shared" si="337"/>
        <v>3559.77</v>
      </c>
      <c r="AA581" s="43">
        <f t="shared" si="337"/>
        <v>3559.77</v>
      </c>
    </row>
    <row r="582" spans="1:27" ht="12.75" hidden="1" customHeight="1" outlineLevel="1" x14ac:dyDescent="0.2">
      <c r="A582" s="98" t="s">
        <v>2219</v>
      </c>
      <c r="B582" s="62" t="s">
        <v>81</v>
      </c>
      <c r="C582" s="42" t="s">
        <v>77</v>
      </c>
      <c r="D582" s="43">
        <v>6.71</v>
      </c>
      <c r="E582" s="43">
        <v>6.71</v>
      </c>
      <c r="F582" s="43">
        <v>6.71</v>
      </c>
      <c r="G582" s="43">
        <v>6.71</v>
      </c>
      <c r="H582" s="43">
        <v>6.71</v>
      </c>
      <c r="I582" s="43">
        <v>6.71</v>
      </c>
      <c r="J582" s="43">
        <v>6.71</v>
      </c>
      <c r="K582" s="43">
        <v>6.71</v>
      </c>
      <c r="L582" s="43">
        <v>6.71</v>
      </c>
      <c r="M582" s="43">
        <v>6.71</v>
      </c>
      <c r="N582" s="43">
        <v>6.71</v>
      </c>
      <c r="O582" s="43">
        <v>6.71</v>
      </c>
      <c r="P582" s="43">
        <v>6.71</v>
      </c>
      <c r="Q582" s="43">
        <v>6.71</v>
      </c>
      <c r="R582" s="43">
        <v>6.71</v>
      </c>
      <c r="S582" s="43">
        <v>6.71</v>
      </c>
      <c r="T582" s="43">
        <v>6.71</v>
      </c>
      <c r="U582" s="43">
        <v>6.71</v>
      </c>
      <c r="V582" s="43">
        <v>6.71</v>
      </c>
      <c r="W582" s="43">
        <v>6.71</v>
      </c>
      <c r="X582" s="43">
        <v>6.71</v>
      </c>
      <c r="Y582" s="43">
        <v>6.71</v>
      </c>
      <c r="Z582" s="43">
        <v>6.71</v>
      </c>
      <c r="AA582" s="43">
        <v>6.71</v>
      </c>
    </row>
    <row r="583" spans="1:27" ht="12.75" hidden="1" customHeight="1" outlineLevel="1" x14ac:dyDescent="0.2">
      <c r="A583" s="98" t="s">
        <v>2220</v>
      </c>
      <c r="B583" s="62" t="s">
        <v>79</v>
      </c>
      <c r="C583" s="42" t="s">
        <v>77</v>
      </c>
      <c r="D583" s="43">
        <f>$D$11</f>
        <v>330.69</v>
      </c>
      <c r="E583" s="43">
        <f t="shared" ref="E583:AA583" si="338">$D$11</f>
        <v>330.69</v>
      </c>
      <c r="F583" s="43">
        <f t="shared" si="338"/>
        <v>330.69</v>
      </c>
      <c r="G583" s="43">
        <f t="shared" si="338"/>
        <v>330.69</v>
      </c>
      <c r="H583" s="43">
        <f t="shared" si="338"/>
        <v>330.69</v>
      </c>
      <c r="I583" s="43">
        <f t="shared" si="338"/>
        <v>330.69</v>
      </c>
      <c r="J583" s="43">
        <f t="shared" si="338"/>
        <v>330.69</v>
      </c>
      <c r="K583" s="43">
        <f t="shared" si="338"/>
        <v>330.69</v>
      </c>
      <c r="L583" s="43">
        <f t="shared" si="338"/>
        <v>330.69</v>
      </c>
      <c r="M583" s="43">
        <f t="shared" si="338"/>
        <v>330.69</v>
      </c>
      <c r="N583" s="43">
        <f t="shared" si="338"/>
        <v>330.69</v>
      </c>
      <c r="O583" s="43">
        <f t="shared" si="338"/>
        <v>330.69</v>
      </c>
      <c r="P583" s="43">
        <f t="shared" si="338"/>
        <v>330.69</v>
      </c>
      <c r="Q583" s="43">
        <f t="shared" si="338"/>
        <v>330.69</v>
      </c>
      <c r="R583" s="43">
        <f t="shared" si="338"/>
        <v>330.69</v>
      </c>
      <c r="S583" s="43">
        <f t="shared" si="338"/>
        <v>330.69</v>
      </c>
      <c r="T583" s="43">
        <f t="shared" si="338"/>
        <v>330.69</v>
      </c>
      <c r="U583" s="43">
        <f t="shared" si="338"/>
        <v>330.69</v>
      </c>
      <c r="V583" s="43">
        <f t="shared" si="338"/>
        <v>330.69</v>
      </c>
      <c r="W583" s="43">
        <f t="shared" si="338"/>
        <v>330.69</v>
      </c>
      <c r="X583" s="43">
        <f t="shared" si="338"/>
        <v>330.69</v>
      </c>
      <c r="Y583" s="43">
        <f t="shared" si="338"/>
        <v>330.69</v>
      </c>
      <c r="Z583" s="43">
        <f t="shared" si="338"/>
        <v>330.69</v>
      </c>
      <c r="AA583" s="43">
        <f t="shared" si="338"/>
        <v>330.69</v>
      </c>
    </row>
    <row r="584" spans="1:27" collapsed="1" x14ac:dyDescent="0.2">
      <c r="A584" s="97" t="s">
        <v>2221</v>
      </c>
      <c r="B584" s="27" t="str">
        <f>"21"&amp;"."&amp;$B$800&amp;"."&amp;$B$801</f>
        <v>21.01.2023</v>
      </c>
      <c r="C584" s="89" t="s">
        <v>74</v>
      </c>
      <c r="D584" s="90">
        <f>ROUND(((D585+D586+D588+D587)/1000),5)</f>
        <v>5.1352000000000002</v>
      </c>
      <c r="E584" s="90">
        <f>ROUND(((E585+E586+E588+E587)/1000),5)</f>
        <v>5.0756300000000003</v>
      </c>
      <c r="F584" s="90">
        <f>ROUND(((F585+F586+F588+F587)/1000),5)</f>
        <v>5.0226499999999996</v>
      </c>
      <c r="G584" s="90">
        <f t="shared" ref="G584:AA584" si="339">ROUND(((G585+G586+G588+G587)/1000),5)</f>
        <v>5.0064700000000002</v>
      </c>
      <c r="H584" s="90">
        <f t="shared" si="339"/>
        <v>5.0245699999999998</v>
      </c>
      <c r="I584" s="90">
        <f t="shared" si="339"/>
        <v>5.0543100000000001</v>
      </c>
      <c r="J584" s="90">
        <f t="shared" si="339"/>
        <v>5.1117100000000004</v>
      </c>
      <c r="K584" s="90">
        <f t="shared" si="339"/>
        <v>5.4179399999999998</v>
      </c>
      <c r="L584" s="90">
        <f t="shared" si="339"/>
        <v>5.5698100000000004</v>
      </c>
      <c r="M584" s="90">
        <f t="shared" si="339"/>
        <v>5.6445600000000002</v>
      </c>
      <c r="N584" s="90">
        <f t="shared" si="339"/>
        <v>5.6946500000000002</v>
      </c>
      <c r="O584" s="90">
        <f t="shared" si="339"/>
        <v>5.7105899999999998</v>
      </c>
      <c r="P584" s="90">
        <f t="shared" si="339"/>
        <v>5.7014699999999996</v>
      </c>
      <c r="Q584" s="90">
        <f t="shared" si="339"/>
        <v>5.7030700000000003</v>
      </c>
      <c r="R584" s="90">
        <f t="shared" si="339"/>
        <v>5.66038</v>
      </c>
      <c r="S584" s="90">
        <f t="shared" si="339"/>
        <v>5.6666699999999999</v>
      </c>
      <c r="T584" s="90">
        <f t="shared" si="339"/>
        <v>5.68269</v>
      </c>
      <c r="U584" s="90">
        <f t="shared" si="339"/>
        <v>5.7107999999999999</v>
      </c>
      <c r="V584" s="90">
        <f t="shared" si="339"/>
        <v>5.7073400000000003</v>
      </c>
      <c r="W584" s="90">
        <f t="shared" si="339"/>
        <v>5.6846399999999999</v>
      </c>
      <c r="X584" s="90">
        <f t="shared" si="339"/>
        <v>5.6913900000000002</v>
      </c>
      <c r="Y584" s="90">
        <f t="shared" si="339"/>
        <v>5.6024200000000004</v>
      </c>
      <c r="Z584" s="90">
        <f t="shared" si="339"/>
        <v>5.4584599999999996</v>
      </c>
      <c r="AA584" s="90">
        <f t="shared" si="339"/>
        <v>5.0871599999999999</v>
      </c>
    </row>
    <row r="585" spans="1:27" ht="12.75" hidden="1" customHeight="1" outlineLevel="1" x14ac:dyDescent="0.2">
      <c r="A585" s="98" t="s">
        <v>2222</v>
      </c>
      <c r="B585" s="62" t="s">
        <v>236</v>
      </c>
      <c r="C585" s="42" t="s">
        <v>77</v>
      </c>
      <c r="D585" s="43">
        <v>1238.03</v>
      </c>
      <c r="E585" s="43">
        <v>1178.46</v>
      </c>
      <c r="F585" s="43">
        <v>1125.48</v>
      </c>
      <c r="G585" s="43">
        <v>1109.3</v>
      </c>
      <c r="H585" s="43">
        <v>1127.4000000000001</v>
      </c>
      <c r="I585" s="43">
        <v>1157.1400000000001</v>
      </c>
      <c r="J585" s="43">
        <v>1214.54</v>
      </c>
      <c r="K585" s="43">
        <v>1520.77</v>
      </c>
      <c r="L585" s="43">
        <v>1672.64</v>
      </c>
      <c r="M585" s="43">
        <v>1747.39</v>
      </c>
      <c r="N585" s="43">
        <v>1797.48</v>
      </c>
      <c r="O585" s="43">
        <v>1813.42</v>
      </c>
      <c r="P585" s="43">
        <v>1804.3</v>
      </c>
      <c r="Q585" s="43">
        <v>1805.9</v>
      </c>
      <c r="R585" s="43">
        <v>1763.21</v>
      </c>
      <c r="S585" s="43">
        <v>1769.5</v>
      </c>
      <c r="T585" s="43">
        <v>1785.52</v>
      </c>
      <c r="U585" s="43">
        <v>1813.63</v>
      </c>
      <c r="V585" s="43">
        <v>1810.17</v>
      </c>
      <c r="W585" s="43">
        <v>1787.47</v>
      </c>
      <c r="X585" s="43">
        <v>1794.22</v>
      </c>
      <c r="Y585" s="43">
        <v>1705.25</v>
      </c>
      <c r="Z585" s="43">
        <v>1561.29</v>
      </c>
      <c r="AA585" s="43">
        <v>1189.99</v>
      </c>
    </row>
    <row r="586" spans="1:27" ht="12.75" hidden="1" customHeight="1" outlineLevel="1" x14ac:dyDescent="0.2">
      <c r="A586" s="98" t="s">
        <v>2223</v>
      </c>
      <c r="B586" s="62" t="s">
        <v>88</v>
      </c>
      <c r="C586" s="42" t="s">
        <v>77</v>
      </c>
      <c r="D586" s="43">
        <f>$D$486</f>
        <v>3559.77</v>
      </c>
      <c r="E586" s="43">
        <f t="shared" ref="E586:AA586" si="340">$D$486</f>
        <v>3559.77</v>
      </c>
      <c r="F586" s="43">
        <f t="shared" si="340"/>
        <v>3559.77</v>
      </c>
      <c r="G586" s="43">
        <f t="shared" si="340"/>
        <v>3559.77</v>
      </c>
      <c r="H586" s="43">
        <f t="shared" si="340"/>
        <v>3559.77</v>
      </c>
      <c r="I586" s="43">
        <f t="shared" si="340"/>
        <v>3559.77</v>
      </c>
      <c r="J586" s="43">
        <f t="shared" si="340"/>
        <v>3559.77</v>
      </c>
      <c r="K586" s="43">
        <f t="shared" si="340"/>
        <v>3559.77</v>
      </c>
      <c r="L586" s="43">
        <f t="shared" si="340"/>
        <v>3559.77</v>
      </c>
      <c r="M586" s="43">
        <f t="shared" si="340"/>
        <v>3559.77</v>
      </c>
      <c r="N586" s="43">
        <f t="shared" si="340"/>
        <v>3559.77</v>
      </c>
      <c r="O586" s="43">
        <f t="shared" si="340"/>
        <v>3559.77</v>
      </c>
      <c r="P586" s="43">
        <f t="shared" si="340"/>
        <v>3559.77</v>
      </c>
      <c r="Q586" s="43">
        <f t="shared" si="340"/>
        <v>3559.77</v>
      </c>
      <c r="R586" s="43">
        <f t="shared" si="340"/>
        <v>3559.77</v>
      </c>
      <c r="S586" s="43">
        <f t="shared" si="340"/>
        <v>3559.77</v>
      </c>
      <c r="T586" s="43">
        <f t="shared" si="340"/>
        <v>3559.77</v>
      </c>
      <c r="U586" s="43">
        <f t="shared" si="340"/>
        <v>3559.77</v>
      </c>
      <c r="V586" s="43">
        <f t="shared" si="340"/>
        <v>3559.77</v>
      </c>
      <c r="W586" s="43">
        <f t="shared" si="340"/>
        <v>3559.77</v>
      </c>
      <c r="X586" s="43">
        <f t="shared" si="340"/>
        <v>3559.77</v>
      </c>
      <c r="Y586" s="43">
        <f t="shared" si="340"/>
        <v>3559.77</v>
      </c>
      <c r="Z586" s="43">
        <f t="shared" si="340"/>
        <v>3559.77</v>
      </c>
      <c r="AA586" s="43">
        <f t="shared" si="340"/>
        <v>3559.77</v>
      </c>
    </row>
    <row r="587" spans="1:27" ht="12.75" hidden="1" customHeight="1" outlineLevel="1" x14ac:dyDescent="0.2">
      <c r="A587" s="98" t="s">
        <v>2224</v>
      </c>
      <c r="B587" s="62" t="s">
        <v>81</v>
      </c>
      <c r="C587" s="42" t="s">
        <v>77</v>
      </c>
      <c r="D587" s="43">
        <v>6.71</v>
      </c>
      <c r="E587" s="43">
        <v>6.71</v>
      </c>
      <c r="F587" s="43">
        <v>6.71</v>
      </c>
      <c r="G587" s="43">
        <v>6.71</v>
      </c>
      <c r="H587" s="43">
        <v>6.71</v>
      </c>
      <c r="I587" s="43">
        <v>6.71</v>
      </c>
      <c r="J587" s="43">
        <v>6.71</v>
      </c>
      <c r="K587" s="43">
        <v>6.71</v>
      </c>
      <c r="L587" s="43">
        <v>6.71</v>
      </c>
      <c r="M587" s="43">
        <v>6.71</v>
      </c>
      <c r="N587" s="43">
        <v>6.71</v>
      </c>
      <c r="O587" s="43">
        <v>6.71</v>
      </c>
      <c r="P587" s="43">
        <v>6.71</v>
      </c>
      <c r="Q587" s="43">
        <v>6.71</v>
      </c>
      <c r="R587" s="43">
        <v>6.71</v>
      </c>
      <c r="S587" s="43">
        <v>6.71</v>
      </c>
      <c r="T587" s="43">
        <v>6.71</v>
      </c>
      <c r="U587" s="43">
        <v>6.71</v>
      </c>
      <c r="V587" s="43">
        <v>6.71</v>
      </c>
      <c r="W587" s="43">
        <v>6.71</v>
      </c>
      <c r="X587" s="43">
        <v>6.71</v>
      </c>
      <c r="Y587" s="43">
        <v>6.71</v>
      </c>
      <c r="Z587" s="43">
        <v>6.71</v>
      </c>
      <c r="AA587" s="43">
        <v>6.71</v>
      </c>
    </row>
    <row r="588" spans="1:27" ht="12.75" hidden="1" customHeight="1" outlineLevel="1" x14ac:dyDescent="0.2">
      <c r="A588" s="98" t="s">
        <v>2225</v>
      </c>
      <c r="B588" s="62" t="s">
        <v>79</v>
      </c>
      <c r="C588" s="42" t="s">
        <v>77</v>
      </c>
      <c r="D588" s="43">
        <f>$D$11</f>
        <v>330.69</v>
      </c>
      <c r="E588" s="43">
        <f t="shared" ref="E588:AA588" si="341">$D$11</f>
        <v>330.69</v>
      </c>
      <c r="F588" s="43">
        <f t="shared" si="341"/>
        <v>330.69</v>
      </c>
      <c r="G588" s="43">
        <f t="shared" si="341"/>
        <v>330.69</v>
      </c>
      <c r="H588" s="43">
        <f t="shared" si="341"/>
        <v>330.69</v>
      </c>
      <c r="I588" s="43">
        <f t="shared" si="341"/>
        <v>330.69</v>
      </c>
      <c r="J588" s="43">
        <f t="shared" si="341"/>
        <v>330.69</v>
      </c>
      <c r="K588" s="43">
        <f t="shared" si="341"/>
        <v>330.69</v>
      </c>
      <c r="L588" s="43">
        <f t="shared" si="341"/>
        <v>330.69</v>
      </c>
      <c r="M588" s="43">
        <f t="shared" si="341"/>
        <v>330.69</v>
      </c>
      <c r="N588" s="43">
        <f t="shared" si="341"/>
        <v>330.69</v>
      </c>
      <c r="O588" s="43">
        <f t="shared" si="341"/>
        <v>330.69</v>
      </c>
      <c r="P588" s="43">
        <f t="shared" si="341"/>
        <v>330.69</v>
      </c>
      <c r="Q588" s="43">
        <f t="shared" si="341"/>
        <v>330.69</v>
      </c>
      <c r="R588" s="43">
        <f t="shared" si="341"/>
        <v>330.69</v>
      </c>
      <c r="S588" s="43">
        <f t="shared" si="341"/>
        <v>330.69</v>
      </c>
      <c r="T588" s="43">
        <f t="shared" si="341"/>
        <v>330.69</v>
      </c>
      <c r="U588" s="43">
        <f t="shared" si="341"/>
        <v>330.69</v>
      </c>
      <c r="V588" s="43">
        <f t="shared" si="341"/>
        <v>330.69</v>
      </c>
      <c r="W588" s="43">
        <f t="shared" si="341"/>
        <v>330.69</v>
      </c>
      <c r="X588" s="43">
        <f t="shared" si="341"/>
        <v>330.69</v>
      </c>
      <c r="Y588" s="43">
        <f t="shared" si="341"/>
        <v>330.69</v>
      </c>
      <c r="Z588" s="43">
        <f t="shared" si="341"/>
        <v>330.69</v>
      </c>
      <c r="AA588" s="43">
        <f t="shared" si="341"/>
        <v>330.69</v>
      </c>
    </row>
    <row r="589" spans="1:27" collapsed="1" x14ac:dyDescent="0.2">
      <c r="A589" s="97" t="s">
        <v>2226</v>
      </c>
      <c r="B589" s="27" t="str">
        <f>"22"&amp;"."&amp;$B$800&amp;"."&amp;$B$801</f>
        <v>22.01.2023</v>
      </c>
      <c r="C589" s="89" t="s">
        <v>74</v>
      </c>
      <c r="D589" s="90">
        <f>ROUND(((D590+D591+D593+D592)/1000),5)</f>
        <v>5.0818199999999996</v>
      </c>
      <c r="E589" s="90">
        <f>ROUND(((E590+E591+E593+E592)/1000),5)</f>
        <v>5.01647</v>
      </c>
      <c r="F589" s="90">
        <f>ROUND(((F590+F591+F593+F592)/1000),5)</f>
        <v>4.9965900000000003</v>
      </c>
      <c r="G589" s="90">
        <f t="shared" ref="G589:AA589" si="342">ROUND(((G590+G591+G593+G592)/1000),5)</f>
        <v>4.9660799999999998</v>
      </c>
      <c r="H589" s="90">
        <f t="shared" si="342"/>
        <v>4.9998699999999996</v>
      </c>
      <c r="I589" s="90">
        <f t="shared" si="342"/>
        <v>5.0042999999999997</v>
      </c>
      <c r="J589" s="90">
        <f t="shared" si="342"/>
        <v>5.0402800000000001</v>
      </c>
      <c r="K589" s="90">
        <f t="shared" si="342"/>
        <v>5.14255</v>
      </c>
      <c r="L589" s="90">
        <f t="shared" si="342"/>
        <v>5.4053800000000001</v>
      </c>
      <c r="M589" s="90">
        <f t="shared" si="342"/>
        <v>5.5699899999999998</v>
      </c>
      <c r="N589" s="90">
        <f t="shared" si="342"/>
        <v>5.6141199999999998</v>
      </c>
      <c r="O589" s="90">
        <f t="shared" si="342"/>
        <v>5.6318299999999999</v>
      </c>
      <c r="P589" s="90">
        <f t="shared" si="342"/>
        <v>5.6302000000000003</v>
      </c>
      <c r="Q589" s="90">
        <f t="shared" si="342"/>
        <v>5.6310399999999996</v>
      </c>
      <c r="R589" s="90">
        <f t="shared" si="342"/>
        <v>5.6057899999999998</v>
      </c>
      <c r="S589" s="90">
        <f t="shared" si="342"/>
        <v>5.6188900000000004</v>
      </c>
      <c r="T589" s="90">
        <f t="shared" si="342"/>
        <v>5.6400300000000003</v>
      </c>
      <c r="U589" s="90">
        <f t="shared" si="342"/>
        <v>5.6745599999999996</v>
      </c>
      <c r="V589" s="90">
        <f t="shared" si="342"/>
        <v>5.6766300000000003</v>
      </c>
      <c r="W589" s="90">
        <f t="shared" si="342"/>
        <v>5.6689100000000003</v>
      </c>
      <c r="X589" s="90">
        <f t="shared" si="342"/>
        <v>5.6615200000000003</v>
      </c>
      <c r="Y589" s="90">
        <f t="shared" si="342"/>
        <v>5.6097700000000001</v>
      </c>
      <c r="Z589" s="90">
        <f t="shared" si="342"/>
        <v>5.4102600000000001</v>
      </c>
      <c r="AA589" s="90">
        <f t="shared" si="342"/>
        <v>5.0777099999999997</v>
      </c>
    </row>
    <row r="590" spans="1:27" ht="12.75" hidden="1" customHeight="1" outlineLevel="1" x14ac:dyDescent="0.2">
      <c r="A590" s="98" t="s">
        <v>2227</v>
      </c>
      <c r="B590" s="62" t="s">
        <v>236</v>
      </c>
      <c r="C590" s="42" t="s">
        <v>77</v>
      </c>
      <c r="D590" s="43">
        <v>1184.6500000000001</v>
      </c>
      <c r="E590" s="43">
        <v>1119.3</v>
      </c>
      <c r="F590" s="43">
        <v>1099.42</v>
      </c>
      <c r="G590" s="43">
        <v>1068.9100000000001</v>
      </c>
      <c r="H590" s="43">
        <v>1102.7</v>
      </c>
      <c r="I590" s="43">
        <v>1107.1300000000001</v>
      </c>
      <c r="J590" s="43">
        <v>1143.1099999999999</v>
      </c>
      <c r="K590" s="43">
        <v>1245.3800000000001</v>
      </c>
      <c r="L590" s="43">
        <v>1508.21</v>
      </c>
      <c r="M590" s="43">
        <v>1672.82</v>
      </c>
      <c r="N590" s="43">
        <v>1716.95</v>
      </c>
      <c r="O590" s="43">
        <v>1734.66</v>
      </c>
      <c r="P590" s="43">
        <v>1733.03</v>
      </c>
      <c r="Q590" s="43">
        <v>1733.87</v>
      </c>
      <c r="R590" s="43">
        <v>1708.62</v>
      </c>
      <c r="S590" s="43">
        <v>1721.72</v>
      </c>
      <c r="T590" s="43">
        <v>1742.86</v>
      </c>
      <c r="U590" s="43">
        <v>1777.39</v>
      </c>
      <c r="V590" s="43">
        <v>1779.46</v>
      </c>
      <c r="W590" s="43">
        <v>1771.74</v>
      </c>
      <c r="X590" s="43">
        <v>1764.35</v>
      </c>
      <c r="Y590" s="43">
        <v>1712.6</v>
      </c>
      <c r="Z590" s="43">
        <v>1513.09</v>
      </c>
      <c r="AA590" s="43">
        <v>1180.54</v>
      </c>
    </row>
    <row r="591" spans="1:27" ht="12.75" hidden="1" customHeight="1" outlineLevel="1" x14ac:dyDescent="0.2">
      <c r="A591" s="98" t="s">
        <v>2228</v>
      </c>
      <c r="B591" s="62" t="s">
        <v>88</v>
      </c>
      <c r="C591" s="42" t="s">
        <v>77</v>
      </c>
      <c r="D591" s="43">
        <f>$D$486</f>
        <v>3559.77</v>
      </c>
      <c r="E591" s="43">
        <f t="shared" ref="E591:AA591" si="343">$D$486</f>
        <v>3559.77</v>
      </c>
      <c r="F591" s="43">
        <f t="shared" si="343"/>
        <v>3559.77</v>
      </c>
      <c r="G591" s="43">
        <f t="shared" si="343"/>
        <v>3559.77</v>
      </c>
      <c r="H591" s="43">
        <f t="shared" si="343"/>
        <v>3559.77</v>
      </c>
      <c r="I591" s="43">
        <f t="shared" si="343"/>
        <v>3559.77</v>
      </c>
      <c r="J591" s="43">
        <f t="shared" si="343"/>
        <v>3559.77</v>
      </c>
      <c r="K591" s="43">
        <f t="shared" si="343"/>
        <v>3559.77</v>
      </c>
      <c r="L591" s="43">
        <f t="shared" si="343"/>
        <v>3559.77</v>
      </c>
      <c r="M591" s="43">
        <f t="shared" si="343"/>
        <v>3559.77</v>
      </c>
      <c r="N591" s="43">
        <f t="shared" si="343"/>
        <v>3559.77</v>
      </c>
      <c r="O591" s="43">
        <f t="shared" si="343"/>
        <v>3559.77</v>
      </c>
      <c r="P591" s="43">
        <f t="shared" si="343"/>
        <v>3559.77</v>
      </c>
      <c r="Q591" s="43">
        <f t="shared" si="343"/>
        <v>3559.77</v>
      </c>
      <c r="R591" s="43">
        <f t="shared" si="343"/>
        <v>3559.77</v>
      </c>
      <c r="S591" s="43">
        <f t="shared" si="343"/>
        <v>3559.77</v>
      </c>
      <c r="T591" s="43">
        <f t="shared" si="343"/>
        <v>3559.77</v>
      </c>
      <c r="U591" s="43">
        <f t="shared" si="343"/>
        <v>3559.77</v>
      </c>
      <c r="V591" s="43">
        <f t="shared" si="343"/>
        <v>3559.77</v>
      </c>
      <c r="W591" s="43">
        <f t="shared" si="343"/>
        <v>3559.77</v>
      </c>
      <c r="X591" s="43">
        <f t="shared" si="343"/>
        <v>3559.77</v>
      </c>
      <c r="Y591" s="43">
        <f t="shared" si="343"/>
        <v>3559.77</v>
      </c>
      <c r="Z591" s="43">
        <f t="shared" si="343"/>
        <v>3559.77</v>
      </c>
      <c r="AA591" s="43">
        <f t="shared" si="343"/>
        <v>3559.77</v>
      </c>
    </row>
    <row r="592" spans="1:27" ht="12.75" hidden="1" customHeight="1" outlineLevel="1" x14ac:dyDescent="0.2">
      <c r="A592" s="98" t="s">
        <v>2229</v>
      </c>
      <c r="B592" s="62" t="s">
        <v>81</v>
      </c>
      <c r="C592" s="42" t="s">
        <v>77</v>
      </c>
      <c r="D592" s="43">
        <v>6.71</v>
      </c>
      <c r="E592" s="43">
        <v>6.71</v>
      </c>
      <c r="F592" s="43">
        <v>6.71</v>
      </c>
      <c r="G592" s="43">
        <v>6.71</v>
      </c>
      <c r="H592" s="43">
        <v>6.71</v>
      </c>
      <c r="I592" s="43">
        <v>6.71</v>
      </c>
      <c r="J592" s="43">
        <v>6.71</v>
      </c>
      <c r="K592" s="43">
        <v>6.71</v>
      </c>
      <c r="L592" s="43">
        <v>6.71</v>
      </c>
      <c r="M592" s="43">
        <v>6.71</v>
      </c>
      <c r="N592" s="43">
        <v>6.71</v>
      </c>
      <c r="O592" s="43">
        <v>6.71</v>
      </c>
      <c r="P592" s="43">
        <v>6.71</v>
      </c>
      <c r="Q592" s="43">
        <v>6.71</v>
      </c>
      <c r="R592" s="43">
        <v>6.71</v>
      </c>
      <c r="S592" s="43">
        <v>6.71</v>
      </c>
      <c r="T592" s="43">
        <v>6.71</v>
      </c>
      <c r="U592" s="43">
        <v>6.71</v>
      </c>
      <c r="V592" s="43">
        <v>6.71</v>
      </c>
      <c r="W592" s="43">
        <v>6.71</v>
      </c>
      <c r="X592" s="43">
        <v>6.71</v>
      </c>
      <c r="Y592" s="43">
        <v>6.71</v>
      </c>
      <c r="Z592" s="43">
        <v>6.71</v>
      </c>
      <c r="AA592" s="43">
        <v>6.71</v>
      </c>
    </row>
    <row r="593" spans="1:27" ht="12.75" hidden="1" customHeight="1" outlineLevel="1" x14ac:dyDescent="0.2">
      <c r="A593" s="98" t="s">
        <v>2230</v>
      </c>
      <c r="B593" s="62" t="s">
        <v>79</v>
      </c>
      <c r="C593" s="42" t="s">
        <v>77</v>
      </c>
      <c r="D593" s="43">
        <f>$D$11</f>
        <v>330.69</v>
      </c>
      <c r="E593" s="43">
        <f t="shared" ref="E593:AA593" si="344">$D$11</f>
        <v>330.69</v>
      </c>
      <c r="F593" s="43">
        <f t="shared" si="344"/>
        <v>330.69</v>
      </c>
      <c r="G593" s="43">
        <f t="shared" si="344"/>
        <v>330.69</v>
      </c>
      <c r="H593" s="43">
        <f t="shared" si="344"/>
        <v>330.69</v>
      </c>
      <c r="I593" s="43">
        <f t="shared" si="344"/>
        <v>330.69</v>
      </c>
      <c r="J593" s="43">
        <f t="shared" si="344"/>
        <v>330.69</v>
      </c>
      <c r="K593" s="43">
        <f t="shared" si="344"/>
        <v>330.69</v>
      </c>
      <c r="L593" s="43">
        <f t="shared" si="344"/>
        <v>330.69</v>
      </c>
      <c r="M593" s="43">
        <f t="shared" si="344"/>
        <v>330.69</v>
      </c>
      <c r="N593" s="43">
        <f t="shared" si="344"/>
        <v>330.69</v>
      </c>
      <c r="O593" s="43">
        <f t="shared" si="344"/>
        <v>330.69</v>
      </c>
      <c r="P593" s="43">
        <f t="shared" si="344"/>
        <v>330.69</v>
      </c>
      <c r="Q593" s="43">
        <f t="shared" si="344"/>
        <v>330.69</v>
      </c>
      <c r="R593" s="43">
        <f t="shared" si="344"/>
        <v>330.69</v>
      </c>
      <c r="S593" s="43">
        <f t="shared" si="344"/>
        <v>330.69</v>
      </c>
      <c r="T593" s="43">
        <f t="shared" si="344"/>
        <v>330.69</v>
      </c>
      <c r="U593" s="43">
        <f t="shared" si="344"/>
        <v>330.69</v>
      </c>
      <c r="V593" s="43">
        <f t="shared" si="344"/>
        <v>330.69</v>
      </c>
      <c r="W593" s="43">
        <f t="shared" si="344"/>
        <v>330.69</v>
      </c>
      <c r="X593" s="43">
        <f t="shared" si="344"/>
        <v>330.69</v>
      </c>
      <c r="Y593" s="43">
        <f t="shared" si="344"/>
        <v>330.69</v>
      </c>
      <c r="Z593" s="43">
        <f t="shared" si="344"/>
        <v>330.69</v>
      </c>
      <c r="AA593" s="43">
        <f t="shared" si="344"/>
        <v>330.69</v>
      </c>
    </row>
    <row r="594" spans="1:27" collapsed="1" x14ac:dyDescent="0.2">
      <c r="A594" s="97" t="s">
        <v>2231</v>
      </c>
      <c r="B594" s="27" t="str">
        <f>"23"&amp;"."&amp;$B$800&amp;"."&amp;$B$801</f>
        <v>23.01.2023</v>
      </c>
      <c r="C594" s="89" t="s">
        <v>74</v>
      </c>
      <c r="D594" s="90">
        <f>ROUND(((D595+D596+D598+D597)/1000),5)</f>
        <v>5.0375699999999997</v>
      </c>
      <c r="E594" s="90">
        <f>ROUND(((E595+E596+E598+E597)/1000),5)</f>
        <v>5.00312</v>
      </c>
      <c r="F594" s="90">
        <f>ROUND(((F595+F596+F598+F597)/1000),5)</f>
        <v>4.9476500000000003</v>
      </c>
      <c r="G594" s="90">
        <f t="shared" ref="G594:AA594" si="345">ROUND(((G595+G596+G598+G597)/1000),5)</f>
        <v>4.9382400000000004</v>
      </c>
      <c r="H594" s="90">
        <f t="shared" si="345"/>
        <v>4.9751799999999999</v>
      </c>
      <c r="I594" s="90">
        <f t="shared" si="345"/>
        <v>5.0361099999999999</v>
      </c>
      <c r="J594" s="90">
        <f t="shared" si="345"/>
        <v>5.2765300000000002</v>
      </c>
      <c r="K594" s="90">
        <f t="shared" si="345"/>
        <v>5.6104799999999999</v>
      </c>
      <c r="L594" s="90">
        <f t="shared" si="345"/>
        <v>5.7572400000000004</v>
      </c>
      <c r="M594" s="90">
        <f t="shared" si="345"/>
        <v>5.7845700000000004</v>
      </c>
      <c r="N594" s="90">
        <f t="shared" si="345"/>
        <v>5.7977499999999997</v>
      </c>
      <c r="O594" s="90">
        <f t="shared" si="345"/>
        <v>5.8275199999999998</v>
      </c>
      <c r="P594" s="90">
        <f t="shared" si="345"/>
        <v>5.8083</v>
      </c>
      <c r="Q594" s="90">
        <f t="shared" si="345"/>
        <v>5.8156999999999996</v>
      </c>
      <c r="R594" s="90">
        <f t="shared" si="345"/>
        <v>5.8104699999999996</v>
      </c>
      <c r="S594" s="90">
        <f t="shared" si="345"/>
        <v>5.77874</v>
      </c>
      <c r="T594" s="90">
        <f t="shared" si="345"/>
        <v>5.7819799999999999</v>
      </c>
      <c r="U594" s="90">
        <f t="shared" si="345"/>
        <v>5.7939699999999998</v>
      </c>
      <c r="V594" s="90">
        <f t="shared" si="345"/>
        <v>5.7893600000000003</v>
      </c>
      <c r="W594" s="90">
        <f t="shared" si="345"/>
        <v>5.8045</v>
      </c>
      <c r="X594" s="90">
        <f t="shared" si="345"/>
        <v>5.7729999999999997</v>
      </c>
      <c r="Y594" s="90">
        <f t="shared" si="345"/>
        <v>5.6256300000000001</v>
      </c>
      <c r="Z594" s="90">
        <f t="shared" si="345"/>
        <v>5.4032</v>
      </c>
      <c r="AA594" s="90">
        <f t="shared" si="345"/>
        <v>5.03742</v>
      </c>
    </row>
    <row r="595" spans="1:27" ht="12.75" hidden="1" customHeight="1" outlineLevel="1" x14ac:dyDescent="0.2">
      <c r="A595" s="98" t="s">
        <v>2232</v>
      </c>
      <c r="B595" s="62" t="s">
        <v>236</v>
      </c>
      <c r="C595" s="42" t="s">
        <v>77</v>
      </c>
      <c r="D595" s="43">
        <v>1140.4000000000001</v>
      </c>
      <c r="E595" s="43">
        <v>1105.95</v>
      </c>
      <c r="F595" s="43">
        <v>1050.48</v>
      </c>
      <c r="G595" s="43">
        <v>1041.07</v>
      </c>
      <c r="H595" s="43">
        <v>1078.01</v>
      </c>
      <c r="I595" s="43">
        <v>1138.94</v>
      </c>
      <c r="J595" s="43">
        <v>1379.36</v>
      </c>
      <c r="K595" s="43">
        <v>1713.31</v>
      </c>
      <c r="L595" s="43">
        <v>1860.07</v>
      </c>
      <c r="M595" s="43">
        <v>1887.4</v>
      </c>
      <c r="N595" s="43">
        <v>1900.58</v>
      </c>
      <c r="O595" s="43">
        <v>1930.35</v>
      </c>
      <c r="P595" s="43">
        <v>1911.13</v>
      </c>
      <c r="Q595" s="43">
        <v>1918.53</v>
      </c>
      <c r="R595" s="43">
        <v>1913.3</v>
      </c>
      <c r="S595" s="43">
        <v>1881.57</v>
      </c>
      <c r="T595" s="43">
        <v>1884.81</v>
      </c>
      <c r="U595" s="43">
        <v>1896.8</v>
      </c>
      <c r="V595" s="43">
        <v>1892.19</v>
      </c>
      <c r="W595" s="43">
        <v>1907.33</v>
      </c>
      <c r="X595" s="43">
        <v>1875.83</v>
      </c>
      <c r="Y595" s="43">
        <v>1728.46</v>
      </c>
      <c r="Z595" s="43">
        <v>1506.03</v>
      </c>
      <c r="AA595" s="43">
        <v>1140.25</v>
      </c>
    </row>
    <row r="596" spans="1:27" ht="12.75" hidden="1" customHeight="1" outlineLevel="1" x14ac:dyDescent="0.2">
      <c r="A596" s="98" t="s">
        <v>2233</v>
      </c>
      <c r="B596" s="62" t="s">
        <v>88</v>
      </c>
      <c r="C596" s="42" t="s">
        <v>77</v>
      </c>
      <c r="D596" s="43">
        <f>$D$486</f>
        <v>3559.77</v>
      </c>
      <c r="E596" s="43">
        <f t="shared" ref="E596:AA596" si="346">$D$486</f>
        <v>3559.77</v>
      </c>
      <c r="F596" s="43">
        <f t="shared" si="346"/>
        <v>3559.77</v>
      </c>
      <c r="G596" s="43">
        <f t="shared" si="346"/>
        <v>3559.77</v>
      </c>
      <c r="H596" s="43">
        <f t="shared" si="346"/>
        <v>3559.77</v>
      </c>
      <c r="I596" s="43">
        <f t="shared" si="346"/>
        <v>3559.77</v>
      </c>
      <c r="J596" s="43">
        <f t="shared" si="346"/>
        <v>3559.77</v>
      </c>
      <c r="K596" s="43">
        <f t="shared" si="346"/>
        <v>3559.77</v>
      </c>
      <c r="L596" s="43">
        <f t="shared" si="346"/>
        <v>3559.77</v>
      </c>
      <c r="M596" s="43">
        <f t="shared" si="346"/>
        <v>3559.77</v>
      </c>
      <c r="N596" s="43">
        <f t="shared" si="346"/>
        <v>3559.77</v>
      </c>
      <c r="O596" s="43">
        <f t="shared" si="346"/>
        <v>3559.77</v>
      </c>
      <c r="P596" s="43">
        <f t="shared" si="346"/>
        <v>3559.77</v>
      </c>
      <c r="Q596" s="43">
        <f t="shared" si="346"/>
        <v>3559.77</v>
      </c>
      <c r="R596" s="43">
        <f t="shared" si="346"/>
        <v>3559.77</v>
      </c>
      <c r="S596" s="43">
        <f t="shared" si="346"/>
        <v>3559.77</v>
      </c>
      <c r="T596" s="43">
        <f t="shared" si="346"/>
        <v>3559.77</v>
      </c>
      <c r="U596" s="43">
        <f t="shared" si="346"/>
        <v>3559.77</v>
      </c>
      <c r="V596" s="43">
        <f t="shared" si="346"/>
        <v>3559.77</v>
      </c>
      <c r="W596" s="43">
        <f t="shared" si="346"/>
        <v>3559.77</v>
      </c>
      <c r="X596" s="43">
        <f t="shared" si="346"/>
        <v>3559.77</v>
      </c>
      <c r="Y596" s="43">
        <f t="shared" si="346"/>
        <v>3559.77</v>
      </c>
      <c r="Z596" s="43">
        <f t="shared" si="346"/>
        <v>3559.77</v>
      </c>
      <c r="AA596" s="43">
        <f t="shared" si="346"/>
        <v>3559.77</v>
      </c>
    </row>
    <row r="597" spans="1:27" ht="12.75" hidden="1" customHeight="1" outlineLevel="1" x14ac:dyDescent="0.2">
      <c r="A597" s="98" t="s">
        <v>2234</v>
      </c>
      <c r="B597" s="62" t="s">
        <v>81</v>
      </c>
      <c r="C597" s="42" t="s">
        <v>77</v>
      </c>
      <c r="D597" s="43">
        <v>6.71</v>
      </c>
      <c r="E597" s="43">
        <v>6.71</v>
      </c>
      <c r="F597" s="43">
        <v>6.71</v>
      </c>
      <c r="G597" s="43">
        <v>6.71</v>
      </c>
      <c r="H597" s="43">
        <v>6.71</v>
      </c>
      <c r="I597" s="43">
        <v>6.71</v>
      </c>
      <c r="J597" s="43">
        <v>6.71</v>
      </c>
      <c r="K597" s="43">
        <v>6.71</v>
      </c>
      <c r="L597" s="43">
        <v>6.71</v>
      </c>
      <c r="M597" s="43">
        <v>6.71</v>
      </c>
      <c r="N597" s="43">
        <v>6.71</v>
      </c>
      <c r="O597" s="43">
        <v>6.71</v>
      </c>
      <c r="P597" s="43">
        <v>6.71</v>
      </c>
      <c r="Q597" s="43">
        <v>6.71</v>
      </c>
      <c r="R597" s="43">
        <v>6.71</v>
      </c>
      <c r="S597" s="43">
        <v>6.71</v>
      </c>
      <c r="T597" s="43">
        <v>6.71</v>
      </c>
      <c r="U597" s="43">
        <v>6.71</v>
      </c>
      <c r="V597" s="43">
        <v>6.71</v>
      </c>
      <c r="W597" s="43">
        <v>6.71</v>
      </c>
      <c r="X597" s="43">
        <v>6.71</v>
      </c>
      <c r="Y597" s="43">
        <v>6.71</v>
      </c>
      <c r="Z597" s="43">
        <v>6.71</v>
      </c>
      <c r="AA597" s="43">
        <v>6.71</v>
      </c>
    </row>
    <row r="598" spans="1:27" ht="12.75" hidden="1" customHeight="1" outlineLevel="1" x14ac:dyDescent="0.2">
      <c r="A598" s="98" t="s">
        <v>2235</v>
      </c>
      <c r="B598" s="62" t="s">
        <v>79</v>
      </c>
      <c r="C598" s="42" t="s">
        <v>77</v>
      </c>
      <c r="D598" s="43">
        <f>$D$11</f>
        <v>330.69</v>
      </c>
      <c r="E598" s="43">
        <f t="shared" ref="E598:AA598" si="347">$D$11</f>
        <v>330.69</v>
      </c>
      <c r="F598" s="43">
        <f t="shared" si="347"/>
        <v>330.69</v>
      </c>
      <c r="G598" s="43">
        <f t="shared" si="347"/>
        <v>330.69</v>
      </c>
      <c r="H598" s="43">
        <f t="shared" si="347"/>
        <v>330.69</v>
      </c>
      <c r="I598" s="43">
        <f t="shared" si="347"/>
        <v>330.69</v>
      </c>
      <c r="J598" s="43">
        <f t="shared" si="347"/>
        <v>330.69</v>
      </c>
      <c r="K598" s="43">
        <f t="shared" si="347"/>
        <v>330.69</v>
      </c>
      <c r="L598" s="43">
        <f t="shared" si="347"/>
        <v>330.69</v>
      </c>
      <c r="M598" s="43">
        <f t="shared" si="347"/>
        <v>330.69</v>
      </c>
      <c r="N598" s="43">
        <f t="shared" si="347"/>
        <v>330.69</v>
      </c>
      <c r="O598" s="43">
        <f t="shared" si="347"/>
        <v>330.69</v>
      </c>
      <c r="P598" s="43">
        <f t="shared" si="347"/>
        <v>330.69</v>
      </c>
      <c r="Q598" s="43">
        <f t="shared" si="347"/>
        <v>330.69</v>
      </c>
      <c r="R598" s="43">
        <f t="shared" si="347"/>
        <v>330.69</v>
      </c>
      <c r="S598" s="43">
        <f t="shared" si="347"/>
        <v>330.69</v>
      </c>
      <c r="T598" s="43">
        <f t="shared" si="347"/>
        <v>330.69</v>
      </c>
      <c r="U598" s="43">
        <f t="shared" si="347"/>
        <v>330.69</v>
      </c>
      <c r="V598" s="43">
        <f t="shared" si="347"/>
        <v>330.69</v>
      </c>
      <c r="W598" s="43">
        <f t="shared" si="347"/>
        <v>330.69</v>
      </c>
      <c r="X598" s="43">
        <f t="shared" si="347"/>
        <v>330.69</v>
      </c>
      <c r="Y598" s="43">
        <f t="shared" si="347"/>
        <v>330.69</v>
      </c>
      <c r="Z598" s="43">
        <f t="shared" si="347"/>
        <v>330.69</v>
      </c>
      <c r="AA598" s="43">
        <f t="shared" si="347"/>
        <v>330.69</v>
      </c>
    </row>
    <row r="599" spans="1:27" collapsed="1" x14ac:dyDescent="0.2">
      <c r="A599" s="97" t="s">
        <v>2236</v>
      </c>
      <c r="B599" s="27" t="str">
        <f>"24"&amp;"."&amp;$B$800&amp;"."&amp;$B$801</f>
        <v>24.01.2023</v>
      </c>
      <c r="C599" s="89" t="s">
        <v>74</v>
      </c>
      <c r="D599" s="90">
        <f>ROUND(((D600+D601+D603+D602)/1000),5)</f>
        <v>5.0331400000000004</v>
      </c>
      <c r="E599" s="90">
        <f>ROUND(((E600+E601+E603+E602)/1000),5)</f>
        <v>4.9758199999999997</v>
      </c>
      <c r="F599" s="90">
        <f>ROUND(((F600+F601+F603+F602)/1000),5)</f>
        <v>4.9582199999999998</v>
      </c>
      <c r="G599" s="90">
        <f t="shared" ref="G599:AA599" si="348">ROUND(((G600+G601+G603+G602)/1000),5)</f>
        <v>4.9587000000000003</v>
      </c>
      <c r="H599" s="90">
        <f t="shared" si="348"/>
        <v>5.0064500000000001</v>
      </c>
      <c r="I599" s="90">
        <f t="shared" si="348"/>
        <v>5.0776399999999997</v>
      </c>
      <c r="J599" s="90">
        <f t="shared" si="348"/>
        <v>5.4413799999999997</v>
      </c>
      <c r="K599" s="90">
        <f t="shared" si="348"/>
        <v>5.6412599999999999</v>
      </c>
      <c r="L599" s="90">
        <f t="shared" si="348"/>
        <v>5.7537200000000004</v>
      </c>
      <c r="M599" s="90">
        <f t="shared" si="348"/>
        <v>5.7706099999999996</v>
      </c>
      <c r="N599" s="90">
        <f t="shared" si="348"/>
        <v>5.7830599999999999</v>
      </c>
      <c r="O599" s="90">
        <f t="shared" si="348"/>
        <v>5.8044000000000002</v>
      </c>
      <c r="P599" s="90">
        <f t="shared" si="348"/>
        <v>5.7933399999999997</v>
      </c>
      <c r="Q599" s="90">
        <f t="shared" si="348"/>
        <v>5.7985300000000004</v>
      </c>
      <c r="R599" s="90">
        <f t="shared" si="348"/>
        <v>5.7972999999999999</v>
      </c>
      <c r="S599" s="90">
        <f t="shared" si="348"/>
        <v>5.7695100000000004</v>
      </c>
      <c r="T599" s="90">
        <f t="shared" si="348"/>
        <v>5.7693099999999999</v>
      </c>
      <c r="U599" s="90">
        <f t="shared" si="348"/>
        <v>5.7800099999999999</v>
      </c>
      <c r="V599" s="90">
        <f t="shared" si="348"/>
        <v>5.7779600000000002</v>
      </c>
      <c r="W599" s="90">
        <f t="shared" si="348"/>
        <v>5.79061</v>
      </c>
      <c r="X599" s="90">
        <f t="shared" si="348"/>
        <v>5.7449700000000004</v>
      </c>
      <c r="Y599" s="90">
        <f t="shared" si="348"/>
        <v>5.6722299999999999</v>
      </c>
      <c r="Z599" s="90">
        <f t="shared" si="348"/>
        <v>5.5173399999999999</v>
      </c>
      <c r="AA599" s="90">
        <f t="shared" si="348"/>
        <v>5.0808799999999996</v>
      </c>
    </row>
    <row r="600" spans="1:27" ht="12.75" hidden="1" customHeight="1" outlineLevel="1" x14ac:dyDescent="0.2">
      <c r="A600" s="98" t="s">
        <v>2237</v>
      </c>
      <c r="B600" s="62" t="s">
        <v>236</v>
      </c>
      <c r="C600" s="42" t="s">
        <v>77</v>
      </c>
      <c r="D600" s="43">
        <v>1135.97</v>
      </c>
      <c r="E600" s="43">
        <v>1078.6500000000001</v>
      </c>
      <c r="F600" s="43">
        <v>1061.05</v>
      </c>
      <c r="G600" s="43">
        <v>1061.53</v>
      </c>
      <c r="H600" s="43">
        <v>1109.28</v>
      </c>
      <c r="I600" s="43">
        <v>1180.47</v>
      </c>
      <c r="J600" s="43">
        <v>1544.21</v>
      </c>
      <c r="K600" s="43">
        <v>1744.09</v>
      </c>
      <c r="L600" s="43">
        <v>1856.55</v>
      </c>
      <c r="M600" s="43">
        <v>1873.44</v>
      </c>
      <c r="N600" s="43">
        <v>1885.89</v>
      </c>
      <c r="O600" s="43">
        <v>1907.23</v>
      </c>
      <c r="P600" s="43">
        <v>1896.17</v>
      </c>
      <c r="Q600" s="43">
        <v>1901.36</v>
      </c>
      <c r="R600" s="43">
        <v>1900.13</v>
      </c>
      <c r="S600" s="43">
        <v>1872.34</v>
      </c>
      <c r="T600" s="43">
        <v>1872.14</v>
      </c>
      <c r="U600" s="43">
        <v>1882.84</v>
      </c>
      <c r="V600" s="43">
        <v>1880.79</v>
      </c>
      <c r="W600" s="43">
        <v>1893.44</v>
      </c>
      <c r="X600" s="43">
        <v>1847.8</v>
      </c>
      <c r="Y600" s="43">
        <v>1775.06</v>
      </c>
      <c r="Z600" s="43">
        <v>1620.17</v>
      </c>
      <c r="AA600" s="43">
        <v>1183.71</v>
      </c>
    </row>
    <row r="601" spans="1:27" ht="12.75" hidden="1" customHeight="1" outlineLevel="1" x14ac:dyDescent="0.2">
      <c r="A601" s="98" t="s">
        <v>2238</v>
      </c>
      <c r="B601" s="62" t="s">
        <v>88</v>
      </c>
      <c r="C601" s="42" t="s">
        <v>77</v>
      </c>
      <c r="D601" s="43">
        <f>$D$486</f>
        <v>3559.77</v>
      </c>
      <c r="E601" s="43">
        <f t="shared" ref="E601:AA601" si="349">$D$486</f>
        <v>3559.77</v>
      </c>
      <c r="F601" s="43">
        <f t="shared" si="349"/>
        <v>3559.77</v>
      </c>
      <c r="G601" s="43">
        <f t="shared" si="349"/>
        <v>3559.77</v>
      </c>
      <c r="H601" s="43">
        <f t="shared" si="349"/>
        <v>3559.77</v>
      </c>
      <c r="I601" s="43">
        <f t="shared" si="349"/>
        <v>3559.77</v>
      </c>
      <c r="J601" s="43">
        <f t="shared" si="349"/>
        <v>3559.77</v>
      </c>
      <c r="K601" s="43">
        <f t="shared" si="349"/>
        <v>3559.77</v>
      </c>
      <c r="L601" s="43">
        <f t="shared" si="349"/>
        <v>3559.77</v>
      </c>
      <c r="M601" s="43">
        <f t="shared" si="349"/>
        <v>3559.77</v>
      </c>
      <c r="N601" s="43">
        <f t="shared" si="349"/>
        <v>3559.77</v>
      </c>
      <c r="O601" s="43">
        <f t="shared" si="349"/>
        <v>3559.77</v>
      </c>
      <c r="P601" s="43">
        <f t="shared" si="349"/>
        <v>3559.77</v>
      </c>
      <c r="Q601" s="43">
        <f t="shared" si="349"/>
        <v>3559.77</v>
      </c>
      <c r="R601" s="43">
        <f t="shared" si="349"/>
        <v>3559.77</v>
      </c>
      <c r="S601" s="43">
        <f t="shared" si="349"/>
        <v>3559.77</v>
      </c>
      <c r="T601" s="43">
        <f t="shared" si="349"/>
        <v>3559.77</v>
      </c>
      <c r="U601" s="43">
        <f t="shared" si="349"/>
        <v>3559.77</v>
      </c>
      <c r="V601" s="43">
        <f t="shared" si="349"/>
        <v>3559.77</v>
      </c>
      <c r="W601" s="43">
        <f t="shared" si="349"/>
        <v>3559.77</v>
      </c>
      <c r="X601" s="43">
        <f t="shared" si="349"/>
        <v>3559.77</v>
      </c>
      <c r="Y601" s="43">
        <f t="shared" si="349"/>
        <v>3559.77</v>
      </c>
      <c r="Z601" s="43">
        <f t="shared" si="349"/>
        <v>3559.77</v>
      </c>
      <c r="AA601" s="43">
        <f t="shared" si="349"/>
        <v>3559.77</v>
      </c>
    </row>
    <row r="602" spans="1:27" ht="12.75" hidden="1" customHeight="1" outlineLevel="1" x14ac:dyDescent="0.2">
      <c r="A602" s="98" t="s">
        <v>2239</v>
      </c>
      <c r="B602" s="62" t="s">
        <v>81</v>
      </c>
      <c r="C602" s="42" t="s">
        <v>77</v>
      </c>
      <c r="D602" s="43">
        <v>6.71</v>
      </c>
      <c r="E602" s="43">
        <v>6.71</v>
      </c>
      <c r="F602" s="43">
        <v>6.71</v>
      </c>
      <c r="G602" s="43">
        <v>6.71</v>
      </c>
      <c r="H602" s="43">
        <v>6.71</v>
      </c>
      <c r="I602" s="43">
        <v>6.71</v>
      </c>
      <c r="J602" s="43">
        <v>6.71</v>
      </c>
      <c r="K602" s="43">
        <v>6.71</v>
      </c>
      <c r="L602" s="43">
        <v>6.71</v>
      </c>
      <c r="M602" s="43">
        <v>6.71</v>
      </c>
      <c r="N602" s="43">
        <v>6.71</v>
      </c>
      <c r="O602" s="43">
        <v>6.71</v>
      </c>
      <c r="P602" s="43">
        <v>6.71</v>
      </c>
      <c r="Q602" s="43">
        <v>6.71</v>
      </c>
      <c r="R602" s="43">
        <v>6.71</v>
      </c>
      <c r="S602" s="43">
        <v>6.71</v>
      </c>
      <c r="T602" s="43">
        <v>6.71</v>
      </c>
      <c r="U602" s="43">
        <v>6.71</v>
      </c>
      <c r="V602" s="43">
        <v>6.71</v>
      </c>
      <c r="W602" s="43">
        <v>6.71</v>
      </c>
      <c r="X602" s="43">
        <v>6.71</v>
      </c>
      <c r="Y602" s="43">
        <v>6.71</v>
      </c>
      <c r="Z602" s="43">
        <v>6.71</v>
      </c>
      <c r="AA602" s="43">
        <v>6.71</v>
      </c>
    </row>
    <row r="603" spans="1:27" ht="12.75" hidden="1" customHeight="1" outlineLevel="1" x14ac:dyDescent="0.2">
      <c r="A603" s="98" t="s">
        <v>2240</v>
      </c>
      <c r="B603" s="62" t="s">
        <v>79</v>
      </c>
      <c r="C603" s="42" t="s">
        <v>77</v>
      </c>
      <c r="D603" s="43">
        <f>$D$11</f>
        <v>330.69</v>
      </c>
      <c r="E603" s="43">
        <f t="shared" ref="E603:AA603" si="350">$D$11</f>
        <v>330.69</v>
      </c>
      <c r="F603" s="43">
        <f t="shared" si="350"/>
        <v>330.69</v>
      </c>
      <c r="G603" s="43">
        <f t="shared" si="350"/>
        <v>330.69</v>
      </c>
      <c r="H603" s="43">
        <f t="shared" si="350"/>
        <v>330.69</v>
      </c>
      <c r="I603" s="43">
        <f t="shared" si="350"/>
        <v>330.69</v>
      </c>
      <c r="J603" s="43">
        <f t="shared" si="350"/>
        <v>330.69</v>
      </c>
      <c r="K603" s="43">
        <f t="shared" si="350"/>
        <v>330.69</v>
      </c>
      <c r="L603" s="43">
        <f t="shared" si="350"/>
        <v>330.69</v>
      </c>
      <c r="M603" s="43">
        <f t="shared" si="350"/>
        <v>330.69</v>
      </c>
      <c r="N603" s="43">
        <f t="shared" si="350"/>
        <v>330.69</v>
      </c>
      <c r="O603" s="43">
        <f t="shared" si="350"/>
        <v>330.69</v>
      </c>
      <c r="P603" s="43">
        <f t="shared" si="350"/>
        <v>330.69</v>
      </c>
      <c r="Q603" s="43">
        <f t="shared" si="350"/>
        <v>330.69</v>
      </c>
      <c r="R603" s="43">
        <f t="shared" si="350"/>
        <v>330.69</v>
      </c>
      <c r="S603" s="43">
        <f t="shared" si="350"/>
        <v>330.69</v>
      </c>
      <c r="T603" s="43">
        <f t="shared" si="350"/>
        <v>330.69</v>
      </c>
      <c r="U603" s="43">
        <f t="shared" si="350"/>
        <v>330.69</v>
      </c>
      <c r="V603" s="43">
        <f t="shared" si="350"/>
        <v>330.69</v>
      </c>
      <c r="W603" s="43">
        <f t="shared" si="350"/>
        <v>330.69</v>
      </c>
      <c r="X603" s="43">
        <f t="shared" si="350"/>
        <v>330.69</v>
      </c>
      <c r="Y603" s="43">
        <f t="shared" si="350"/>
        <v>330.69</v>
      </c>
      <c r="Z603" s="43">
        <f t="shared" si="350"/>
        <v>330.69</v>
      </c>
      <c r="AA603" s="43">
        <f t="shared" si="350"/>
        <v>330.69</v>
      </c>
    </row>
    <row r="604" spans="1:27" collapsed="1" x14ac:dyDescent="0.2">
      <c r="A604" s="97" t="s">
        <v>2241</v>
      </c>
      <c r="B604" s="27" t="str">
        <f>"25"&amp;"."&amp;$B$800&amp;"."&amp;$B$801</f>
        <v>25.01.2023</v>
      </c>
      <c r="C604" s="89" t="s">
        <v>74</v>
      </c>
      <c r="D604" s="90">
        <f>ROUND(((D605+D606+D608+D607)/1000),5)</f>
        <v>5.0349000000000004</v>
      </c>
      <c r="E604" s="90">
        <f>ROUND(((E605+E606+E608+E607)/1000),5)</f>
        <v>4.9995799999999999</v>
      </c>
      <c r="F604" s="90">
        <f>ROUND(((F605+F606+F608+F607)/1000),5)</f>
        <v>4.96821</v>
      </c>
      <c r="G604" s="90">
        <f t="shared" ref="G604:AA604" si="351">ROUND(((G605+G606+G608+G607)/1000),5)</f>
        <v>4.9698599999999997</v>
      </c>
      <c r="H604" s="90">
        <f t="shared" si="351"/>
        <v>5.0263900000000001</v>
      </c>
      <c r="I604" s="90">
        <f t="shared" si="351"/>
        <v>5.0742799999999999</v>
      </c>
      <c r="J604" s="90">
        <f t="shared" si="351"/>
        <v>5.4437699999999998</v>
      </c>
      <c r="K604" s="90">
        <f t="shared" si="351"/>
        <v>5.6959900000000001</v>
      </c>
      <c r="L604" s="90">
        <f t="shared" si="351"/>
        <v>5.8006099999999998</v>
      </c>
      <c r="M604" s="90">
        <f t="shared" si="351"/>
        <v>5.8142399999999999</v>
      </c>
      <c r="N604" s="90">
        <f t="shared" si="351"/>
        <v>5.8297800000000004</v>
      </c>
      <c r="O604" s="90">
        <f t="shared" si="351"/>
        <v>5.8530800000000003</v>
      </c>
      <c r="P604" s="90">
        <f t="shared" si="351"/>
        <v>5.83772</v>
      </c>
      <c r="Q604" s="90">
        <f t="shared" si="351"/>
        <v>5.8428000000000004</v>
      </c>
      <c r="R604" s="90">
        <f t="shared" si="351"/>
        <v>5.8399200000000002</v>
      </c>
      <c r="S604" s="90">
        <f t="shared" si="351"/>
        <v>5.8107699999999998</v>
      </c>
      <c r="T604" s="90">
        <f t="shared" si="351"/>
        <v>5.80945</v>
      </c>
      <c r="U604" s="90">
        <f t="shared" si="351"/>
        <v>5.8232900000000001</v>
      </c>
      <c r="V604" s="90">
        <f t="shared" si="351"/>
        <v>5.8197999999999999</v>
      </c>
      <c r="W604" s="90">
        <f t="shared" si="351"/>
        <v>5.8346</v>
      </c>
      <c r="X604" s="90">
        <f t="shared" si="351"/>
        <v>5.8031100000000002</v>
      </c>
      <c r="Y604" s="90">
        <f t="shared" si="351"/>
        <v>5.6871200000000002</v>
      </c>
      <c r="Z604" s="90">
        <f t="shared" si="351"/>
        <v>5.52895</v>
      </c>
      <c r="AA604" s="90">
        <f t="shared" si="351"/>
        <v>5.0924300000000002</v>
      </c>
    </row>
    <row r="605" spans="1:27" ht="12.75" hidden="1" customHeight="1" outlineLevel="1" x14ac:dyDescent="0.2">
      <c r="A605" s="98" t="s">
        <v>2242</v>
      </c>
      <c r="B605" s="62" t="s">
        <v>236</v>
      </c>
      <c r="C605" s="42" t="s">
        <v>77</v>
      </c>
      <c r="D605" s="43">
        <v>1137.73</v>
      </c>
      <c r="E605" s="43">
        <v>1102.4100000000001</v>
      </c>
      <c r="F605" s="43">
        <v>1071.04</v>
      </c>
      <c r="G605" s="43">
        <v>1072.69</v>
      </c>
      <c r="H605" s="43">
        <v>1129.22</v>
      </c>
      <c r="I605" s="43">
        <v>1177.1099999999999</v>
      </c>
      <c r="J605" s="43">
        <v>1546.6</v>
      </c>
      <c r="K605" s="43">
        <v>1798.82</v>
      </c>
      <c r="L605" s="43">
        <v>1903.44</v>
      </c>
      <c r="M605" s="43">
        <v>1917.07</v>
      </c>
      <c r="N605" s="43">
        <v>1932.61</v>
      </c>
      <c r="O605" s="43">
        <v>1955.91</v>
      </c>
      <c r="P605" s="43">
        <v>1940.55</v>
      </c>
      <c r="Q605" s="43">
        <v>1945.63</v>
      </c>
      <c r="R605" s="43">
        <v>1942.75</v>
      </c>
      <c r="S605" s="43">
        <v>1913.6</v>
      </c>
      <c r="T605" s="43">
        <v>1912.28</v>
      </c>
      <c r="U605" s="43">
        <v>1926.12</v>
      </c>
      <c r="V605" s="43">
        <v>1922.63</v>
      </c>
      <c r="W605" s="43">
        <v>1937.43</v>
      </c>
      <c r="X605" s="43">
        <v>1905.94</v>
      </c>
      <c r="Y605" s="43">
        <v>1789.95</v>
      </c>
      <c r="Z605" s="43">
        <v>1631.78</v>
      </c>
      <c r="AA605" s="43">
        <v>1195.26</v>
      </c>
    </row>
    <row r="606" spans="1:27" ht="12.75" hidden="1" customHeight="1" outlineLevel="1" x14ac:dyDescent="0.2">
      <c r="A606" s="98" t="s">
        <v>2243</v>
      </c>
      <c r="B606" s="62" t="s">
        <v>88</v>
      </c>
      <c r="C606" s="42" t="s">
        <v>77</v>
      </c>
      <c r="D606" s="43">
        <f>$D$486</f>
        <v>3559.77</v>
      </c>
      <c r="E606" s="43">
        <f t="shared" ref="E606:AA606" si="352">$D$486</f>
        <v>3559.77</v>
      </c>
      <c r="F606" s="43">
        <f t="shared" si="352"/>
        <v>3559.77</v>
      </c>
      <c r="G606" s="43">
        <f t="shared" si="352"/>
        <v>3559.77</v>
      </c>
      <c r="H606" s="43">
        <f t="shared" si="352"/>
        <v>3559.77</v>
      </c>
      <c r="I606" s="43">
        <f t="shared" si="352"/>
        <v>3559.77</v>
      </c>
      <c r="J606" s="43">
        <f t="shared" si="352"/>
        <v>3559.77</v>
      </c>
      <c r="K606" s="43">
        <f t="shared" si="352"/>
        <v>3559.77</v>
      </c>
      <c r="L606" s="43">
        <f t="shared" si="352"/>
        <v>3559.77</v>
      </c>
      <c r="M606" s="43">
        <f t="shared" si="352"/>
        <v>3559.77</v>
      </c>
      <c r="N606" s="43">
        <f t="shared" si="352"/>
        <v>3559.77</v>
      </c>
      <c r="O606" s="43">
        <f t="shared" si="352"/>
        <v>3559.77</v>
      </c>
      <c r="P606" s="43">
        <f t="shared" si="352"/>
        <v>3559.77</v>
      </c>
      <c r="Q606" s="43">
        <f t="shared" si="352"/>
        <v>3559.77</v>
      </c>
      <c r="R606" s="43">
        <f t="shared" si="352"/>
        <v>3559.77</v>
      </c>
      <c r="S606" s="43">
        <f t="shared" si="352"/>
        <v>3559.77</v>
      </c>
      <c r="T606" s="43">
        <f t="shared" si="352"/>
        <v>3559.77</v>
      </c>
      <c r="U606" s="43">
        <f t="shared" si="352"/>
        <v>3559.77</v>
      </c>
      <c r="V606" s="43">
        <f t="shared" si="352"/>
        <v>3559.77</v>
      </c>
      <c r="W606" s="43">
        <f t="shared" si="352"/>
        <v>3559.77</v>
      </c>
      <c r="X606" s="43">
        <f t="shared" si="352"/>
        <v>3559.77</v>
      </c>
      <c r="Y606" s="43">
        <f t="shared" si="352"/>
        <v>3559.77</v>
      </c>
      <c r="Z606" s="43">
        <f t="shared" si="352"/>
        <v>3559.77</v>
      </c>
      <c r="AA606" s="43">
        <f t="shared" si="352"/>
        <v>3559.77</v>
      </c>
    </row>
    <row r="607" spans="1:27" ht="12.75" hidden="1" customHeight="1" outlineLevel="1" x14ac:dyDescent="0.2">
      <c r="A607" s="98" t="s">
        <v>2244</v>
      </c>
      <c r="B607" s="62" t="s">
        <v>81</v>
      </c>
      <c r="C607" s="42" t="s">
        <v>77</v>
      </c>
      <c r="D607" s="43">
        <v>6.71</v>
      </c>
      <c r="E607" s="43">
        <v>6.71</v>
      </c>
      <c r="F607" s="43">
        <v>6.71</v>
      </c>
      <c r="G607" s="43">
        <v>6.71</v>
      </c>
      <c r="H607" s="43">
        <v>6.71</v>
      </c>
      <c r="I607" s="43">
        <v>6.71</v>
      </c>
      <c r="J607" s="43">
        <v>6.71</v>
      </c>
      <c r="K607" s="43">
        <v>6.71</v>
      </c>
      <c r="L607" s="43">
        <v>6.71</v>
      </c>
      <c r="M607" s="43">
        <v>6.71</v>
      </c>
      <c r="N607" s="43">
        <v>6.71</v>
      </c>
      <c r="O607" s="43">
        <v>6.71</v>
      </c>
      <c r="P607" s="43">
        <v>6.71</v>
      </c>
      <c r="Q607" s="43">
        <v>6.71</v>
      </c>
      <c r="R607" s="43">
        <v>6.71</v>
      </c>
      <c r="S607" s="43">
        <v>6.71</v>
      </c>
      <c r="T607" s="43">
        <v>6.71</v>
      </c>
      <c r="U607" s="43">
        <v>6.71</v>
      </c>
      <c r="V607" s="43">
        <v>6.71</v>
      </c>
      <c r="W607" s="43">
        <v>6.71</v>
      </c>
      <c r="X607" s="43">
        <v>6.71</v>
      </c>
      <c r="Y607" s="43">
        <v>6.71</v>
      </c>
      <c r="Z607" s="43">
        <v>6.71</v>
      </c>
      <c r="AA607" s="43">
        <v>6.71</v>
      </c>
    </row>
    <row r="608" spans="1:27" ht="12.75" hidden="1" customHeight="1" outlineLevel="1" x14ac:dyDescent="0.2">
      <c r="A608" s="98" t="s">
        <v>2245</v>
      </c>
      <c r="B608" s="62" t="s">
        <v>79</v>
      </c>
      <c r="C608" s="42" t="s">
        <v>77</v>
      </c>
      <c r="D608" s="43">
        <f>$D$11</f>
        <v>330.69</v>
      </c>
      <c r="E608" s="43">
        <f t="shared" ref="E608:AA608" si="353">$D$11</f>
        <v>330.69</v>
      </c>
      <c r="F608" s="43">
        <f t="shared" si="353"/>
        <v>330.69</v>
      </c>
      <c r="G608" s="43">
        <f t="shared" si="353"/>
        <v>330.69</v>
      </c>
      <c r="H608" s="43">
        <f t="shared" si="353"/>
        <v>330.69</v>
      </c>
      <c r="I608" s="43">
        <f t="shared" si="353"/>
        <v>330.69</v>
      </c>
      <c r="J608" s="43">
        <f t="shared" si="353"/>
        <v>330.69</v>
      </c>
      <c r="K608" s="43">
        <f t="shared" si="353"/>
        <v>330.69</v>
      </c>
      <c r="L608" s="43">
        <f t="shared" si="353"/>
        <v>330.69</v>
      </c>
      <c r="M608" s="43">
        <f t="shared" si="353"/>
        <v>330.69</v>
      </c>
      <c r="N608" s="43">
        <f t="shared" si="353"/>
        <v>330.69</v>
      </c>
      <c r="O608" s="43">
        <f t="shared" si="353"/>
        <v>330.69</v>
      </c>
      <c r="P608" s="43">
        <f t="shared" si="353"/>
        <v>330.69</v>
      </c>
      <c r="Q608" s="43">
        <f t="shared" si="353"/>
        <v>330.69</v>
      </c>
      <c r="R608" s="43">
        <f t="shared" si="353"/>
        <v>330.69</v>
      </c>
      <c r="S608" s="43">
        <f t="shared" si="353"/>
        <v>330.69</v>
      </c>
      <c r="T608" s="43">
        <f t="shared" si="353"/>
        <v>330.69</v>
      </c>
      <c r="U608" s="43">
        <f t="shared" si="353"/>
        <v>330.69</v>
      </c>
      <c r="V608" s="43">
        <f t="shared" si="353"/>
        <v>330.69</v>
      </c>
      <c r="W608" s="43">
        <f t="shared" si="353"/>
        <v>330.69</v>
      </c>
      <c r="X608" s="43">
        <f t="shared" si="353"/>
        <v>330.69</v>
      </c>
      <c r="Y608" s="43">
        <f t="shared" si="353"/>
        <v>330.69</v>
      </c>
      <c r="Z608" s="43">
        <f t="shared" si="353"/>
        <v>330.69</v>
      </c>
      <c r="AA608" s="43">
        <f t="shared" si="353"/>
        <v>330.69</v>
      </c>
    </row>
    <row r="609" spans="1:27" collapsed="1" x14ac:dyDescent="0.2">
      <c r="A609" s="97" t="s">
        <v>2246</v>
      </c>
      <c r="B609" s="27" t="str">
        <f>"26"&amp;"."&amp;$B$800&amp;"."&amp;$B$801</f>
        <v>26.01.2023</v>
      </c>
      <c r="C609" s="89" t="s">
        <v>74</v>
      </c>
      <c r="D609" s="90">
        <f>ROUND(((D610+D611+D613+D612)/1000),5)</f>
        <v>5.0971799999999998</v>
      </c>
      <c r="E609" s="90">
        <f>ROUND(((E610+E611+E613+E612)/1000),5)</f>
        <v>5.0678599999999996</v>
      </c>
      <c r="F609" s="90">
        <f>ROUND(((F610+F611+F613+F612)/1000),5)</f>
        <v>5.0134299999999996</v>
      </c>
      <c r="G609" s="90">
        <f t="shared" ref="G609:AA609" si="354">ROUND(((G610+G611+G613+G612)/1000),5)</f>
        <v>5.0353399999999997</v>
      </c>
      <c r="H609" s="90">
        <f t="shared" si="354"/>
        <v>5.0918900000000002</v>
      </c>
      <c r="I609" s="90">
        <f t="shared" si="354"/>
        <v>5.2491599999999998</v>
      </c>
      <c r="J609" s="90">
        <f t="shared" si="354"/>
        <v>5.5286299999999997</v>
      </c>
      <c r="K609" s="90">
        <f t="shared" si="354"/>
        <v>5.7268499999999998</v>
      </c>
      <c r="L609" s="90">
        <f t="shared" si="354"/>
        <v>5.8182200000000002</v>
      </c>
      <c r="M609" s="90">
        <f t="shared" si="354"/>
        <v>5.8309300000000004</v>
      </c>
      <c r="N609" s="90">
        <f t="shared" si="354"/>
        <v>5.8449200000000001</v>
      </c>
      <c r="O609" s="90">
        <f t="shared" si="354"/>
        <v>5.8671899999999999</v>
      </c>
      <c r="P609" s="90">
        <f t="shared" si="354"/>
        <v>5.8539599999999998</v>
      </c>
      <c r="Q609" s="90">
        <f t="shared" si="354"/>
        <v>5.8569000000000004</v>
      </c>
      <c r="R609" s="90">
        <f t="shared" si="354"/>
        <v>5.8544499999999999</v>
      </c>
      <c r="S609" s="90">
        <f t="shared" si="354"/>
        <v>5.8211199999999996</v>
      </c>
      <c r="T609" s="90">
        <f t="shared" si="354"/>
        <v>5.8189799999999998</v>
      </c>
      <c r="U609" s="90">
        <f t="shared" si="354"/>
        <v>5.8338000000000001</v>
      </c>
      <c r="V609" s="90">
        <f t="shared" si="354"/>
        <v>5.8315000000000001</v>
      </c>
      <c r="W609" s="90">
        <f t="shared" si="354"/>
        <v>5.8442299999999996</v>
      </c>
      <c r="X609" s="90">
        <f t="shared" si="354"/>
        <v>5.8155599999999996</v>
      </c>
      <c r="Y609" s="90">
        <f t="shared" si="354"/>
        <v>5.6677499999999998</v>
      </c>
      <c r="Z609" s="90">
        <f t="shared" si="354"/>
        <v>5.5488200000000001</v>
      </c>
      <c r="AA609" s="90">
        <f t="shared" si="354"/>
        <v>5.1202899999999998</v>
      </c>
    </row>
    <row r="610" spans="1:27" ht="12.75" hidden="1" customHeight="1" outlineLevel="1" x14ac:dyDescent="0.2">
      <c r="A610" s="98" t="s">
        <v>2247</v>
      </c>
      <c r="B610" s="62" t="s">
        <v>236</v>
      </c>
      <c r="C610" s="42" t="s">
        <v>77</v>
      </c>
      <c r="D610" s="43">
        <v>1200.01</v>
      </c>
      <c r="E610" s="43">
        <v>1170.69</v>
      </c>
      <c r="F610" s="43">
        <v>1116.26</v>
      </c>
      <c r="G610" s="43">
        <v>1138.17</v>
      </c>
      <c r="H610" s="43">
        <v>1194.72</v>
      </c>
      <c r="I610" s="43">
        <v>1351.99</v>
      </c>
      <c r="J610" s="43">
        <v>1631.46</v>
      </c>
      <c r="K610" s="43">
        <v>1829.68</v>
      </c>
      <c r="L610" s="43">
        <v>1921.05</v>
      </c>
      <c r="M610" s="43">
        <v>1933.76</v>
      </c>
      <c r="N610" s="43">
        <v>1947.75</v>
      </c>
      <c r="O610" s="43">
        <v>1970.02</v>
      </c>
      <c r="P610" s="43">
        <v>1956.79</v>
      </c>
      <c r="Q610" s="43">
        <v>1959.73</v>
      </c>
      <c r="R610" s="43">
        <v>1957.28</v>
      </c>
      <c r="S610" s="43">
        <v>1923.95</v>
      </c>
      <c r="T610" s="43">
        <v>1921.81</v>
      </c>
      <c r="U610" s="43">
        <v>1936.63</v>
      </c>
      <c r="V610" s="43">
        <v>1934.33</v>
      </c>
      <c r="W610" s="43">
        <v>1947.06</v>
      </c>
      <c r="X610" s="43">
        <v>1918.39</v>
      </c>
      <c r="Y610" s="43">
        <v>1770.58</v>
      </c>
      <c r="Z610" s="43">
        <v>1651.65</v>
      </c>
      <c r="AA610" s="43">
        <v>1223.1199999999999</v>
      </c>
    </row>
    <row r="611" spans="1:27" ht="12.75" hidden="1" customHeight="1" outlineLevel="1" x14ac:dyDescent="0.2">
      <c r="A611" s="98" t="s">
        <v>2248</v>
      </c>
      <c r="B611" s="62" t="s">
        <v>88</v>
      </c>
      <c r="C611" s="42" t="s">
        <v>77</v>
      </c>
      <c r="D611" s="43">
        <f>$D$486</f>
        <v>3559.77</v>
      </c>
      <c r="E611" s="43">
        <f t="shared" ref="E611:AA611" si="355">$D$486</f>
        <v>3559.77</v>
      </c>
      <c r="F611" s="43">
        <f t="shared" si="355"/>
        <v>3559.77</v>
      </c>
      <c r="G611" s="43">
        <f t="shared" si="355"/>
        <v>3559.77</v>
      </c>
      <c r="H611" s="43">
        <f t="shared" si="355"/>
        <v>3559.77</v>
      </c>
      <c r="I611" s="43">
        <f t="shared" si="355"/>
        <v>3559.77</v>
      </c>
      <c r="J611" s="43">
        <f t="shared" si="355"/>
        <v>3559.77</v>
      </c>
      <c r="K611" s="43">
        <f t="shared" si="355"/>
        <v>3559.77</v>
      </c>
      <c r="L611" s="43">
        <f t="shared" si="355"/>
        <v>3559.77</v>
      </c>
      <c r="M611" s="43">
        <f t="shared" si="355"/>
        <v>3559.77</v>
      </c>
      <c r="N611" s="43">
        <f t="shared" si="355"/>
        <v>3559.77</v>
      </c>
      <c r="O611" s="43">
        <f t="shared" si="355"/>
        <v>3559.77</v>
      </c>
      <c r="P611" s="43">
        <f t="shared" si="355"/>
        <v>3559.77</v>
      </c>
      <c r="Q611" s="43">
        <f t="shared" si="355"/>
        <v>3559.77</v>
      </c>
      <c r="R611" s="43">
        <f t="shared" si="355"/>
        <v>3559.77</v>
      </c>
      <c r="S611" s="43">
        <f t="shared" si="355"/>
        <v>3559.77</v>
      </c>
      <c r="T611" s="43">
        <f t="shared" si="355"/>
        <v>3559.77</v>
      </c>
      <c r="U611" s="43">
        <f t="shared" si="355"/>
        <v>3559.77</v>
      </c>
      <c r="V611" s="43">
        <f t="shared" si="355"/>
        <v>3559.77</v>
      </c>
      <c r="W611" s="43">
        <f t="shared" si="355"/>
        <v>3559.77</v>
      </c>
      <c r="X611" s="43">
        <f t="shared" si="355"/>
        <v>3559.77</v>
      </c>
      <c r="Y611" s="43">
        <f t="shared" si="355"/>
        <v>3559.77</v>
      </c>
      <c r="Z611" s="43">
        <f t="shared" si="355"/>
        <v>3559.77</v>
      </c>
      <c r="AA611" s="43">
        <f t="shared" si="355"/>
        <v>3559.77</v>
      </c>
    </row>
    <row r="612" spans="1:27" ht="12.75" hidden="1" customHeight="1" outlineLevel="1" x14ac:dyDescent="0.2">
      <c r="A612" s="98" t="s">
        <v>2249</v>
      </c>
      <c r="B612" s="62" t="s">
        <v>81</v>
      </c>
      <c r="C612" s="42" t="s">
        <v>77</v>
      </c>
      <c r="D612" s="43">
        <v>6.71</v>
      </c>
      <c r="E612" s="43">
        <v>6.71</v>
      </c>
      <c r="F612" s="43">
        <v>6.71</v>
      </c>
      <c r="G612" s="43">
        <v>6.71</v>
      </c>
      <c r="H612" s="43">
        <v>6.71</v>
      </c>
      <c r="I612" s="43">
        <v>6.71</v>
      </c>
      <c r="J612" s="43">
        <v>6.71</v>
      </c>
      <c r="K612" s="43">
        <v>6.71</v>
      </c>
      <c r="L612" s="43">
        <v>6.71</v>
      </c>
      <c r="M612" s="43">
        <v>6.71</v>
      </c>
      <c r="N612" s="43">
        <v>6.71</v>
      </c>
      <c r="O612" s="43">
        <v>6.71</v>
      </c>
      <c r="P612" s="43">
        <v>6.71</v>
      </c>
      <c r="Q612" s="43">
        <v>6.71</v>
      </c>
      <c r="R612" s="43">
        <v>6.71</v>
      </c>
      <c r="S612" s="43">
        <v>6.71</v>
      </c>
      <c r="T612" s="43">
        <v>6.71</v>
      </c>
      <c r="U612" s="43">
        <v>6.71</v>
      </c>
      <c r="V612" s="43">
        <v>6.71</v>
      </c>
      <c r="W612" s="43">
        <v>6.71</v>
      </c>
      <c r="X612" s="43">
        <v>6.71</v>
      </c>
      <c r="Y612" s="43">
        <v>6.71</v>
      </c>
      <c r="Z612" s="43">
        <v>6.71</v>
      </c>
      <c r="AA612" s="43">
        <v>6.71</v>
      </c>
    </row>
    <row r="613" spans="1:27" ht="12.75" hidden="1" customHeight="1" outlineLevel="1" x14ac:dyDescent="0.2">
      <c r="A613" s="98" t="s">
        <v>2250</v>
      </c>
      <c r="B613" s="62" t="s">
        <v>79</v>
      </c>
      <c r="C613" s="42" t="s">
        <v>77</v>
      </c>
      <c r="D613" s="43">
        <f>$D$11</f>
        <v>330.69</v>
      </c>
      <c r="E613" s="43">
        <f t="shared" ref="E613:AA613" si="356">$D$11</f>
        <v>330.69</v>
      </c>
      <c r="F613" s="43">
        <f t="shared" si="356"/>
        <v>330.69</v>
      </c>
      <c r="G613" s="43">
        <f t="shared" si="356"/>
        <v>330.69</v>
      </c>
      <c r="H613" s="43">
        <f t="shared" si="356"/>
        <v>330.69</v>
      </c>
      <c r="I613" s="43">
        <f t="shared" si="356"/>
        <v>330.69</v>
      </c>
      <c r="J613" s="43">
        <f t="shared" si="356"/>
        <v>330.69</v>
      </c>
      <c r="K613" s="43">
        <f t="shared" si="356"/>
        <v>330.69</v>
      </c>
      <c r="L613" s="43">
        <f t="shared" si="356"/>
        <v>330.69</v>
      </c>
      <c r="M613" s="43">
        <f t="shared" si="356"/>
        <v>330.69</v>
      </c>
      <c r="N613" s="43">
        <f t="shared" si="356"/>
        <v>330.69</v>
      </c>
      <c r="O613" s="43">
        <f t="shared" si="356"/>
        <v>330.69</v>
      </c>
      <c r="P613" s="43">
        <f t="shared" si="356"/>
        <v>330.69</v>
      </c>
      <c r="Q613" s="43">
        <f t="shared" si="356"/>
        <v>330.69</v>
      </c>
      <c r="R613" s="43">
        <f t="shared" si="356"/>
        <v>330.69</v>
      </c>
      <c r="S613" s="43">
        <f t="shared" si="356"/>
        <v>330.69</v>
      </c>
      <c r="T613" s="43">
        <f t="shared" si="356"/>
        <v>330.69</v>
      </c>
      <c r="U613" s="43">
        <f t="shared" si="356"/>
        <v>330.69</v>
      </c>
      <c r="V613" s="43">
        <f t="shared" si="356"/>
        <v>330.69</v>
      </c>
      <c r="W613" s="43">
        <f t="shared" si="356"/>
        <v>330.69</v>
      </c>
      <c r="X613" s="43">
        <f t="shared" si="356"/>
        <v>330.69</v>
      </c>
      <c r="Y613" s="43">
        <f t="shared" si="356"/>
        <v>330.69</v>
      </c>
      <c r="Z613" s="43">
        <f t="shared" si="356"/>
        <v>330.69</v>
      </c>
      <c r="AA613" s="43">
        <f t="shared" si="356"/>
        <v>330.69</v>
      </c>
    </row>
    <row r="614" spans="1:27" collapsed="1" x14ac:dyDescent="0.2">
      <c r="A614" s="97" t="s">
        <v>2251</v>
      </c>
      <c r="B614" s="27" t="str">
        <f>"27"&amp;"."&amp;$B$800&amp;"."&amp;$B$801</f>
        <v>27.01.2023</v>
      </c>
      <c r="C614" s="89" t="s">
        <v>74</v>
      </c>
      <c r="D614" s="90">
        <f>ROUND(((D615+D616+D618+D617)/1000),5)</f>
        <v>5.0886399999999998</v>
      </c>
      <c r="E614" s="90">
        <f>ROUND(((E615+E616+E618+E617)/1000),5)</f>
        <v>5.0675600000000003</v>
      </c>
      <c r="F614" s="90">
        <f>ROUND(((F615+F616+F618+F617)/1000),5)</f>
        <v>5.0350000000000001</v>
      </c>
      <c r="G614" s="90">
        <f t="shared" ref="G614:AA614" si="357">ROUND(((G615+G616+G618+G617)/1000),5)</f>
        <v>5.0338500000000002</v>
      </c>
      <c r="H614" s="90">
        <f t="shared" si="357"/>
        <v>5.1052299999999997</v>
      </c>
      <c r="I614" s="90">
        <f t="shared" si="357"/>
        <v>5.2096600000000004</v>
      </c>
      <c r="J614" s="90">
        <f t="shared" si="357"/>
        <v>5.4849699999999997</v>
      </c>
      <c r="K614" s="90">
        <f t="shared" si="357"/>
        <v>5.7406499999999996</v>
      </c>
      <c r="L614" s="90">
        <f t="shared" si="357"/>
        <v>5.8275600000000001</v>
      </c>
      <c r="M614" s="90">
        <f t="shared" si="357"/>
        <v>5.8358999999999996</v>
      </c>
      <c r="N614" s="90">
        <f t="shared" si="357"/>
        <v>5.8582000000000001</v>
      </c>
      <c r="O614" s="90">
        <f t="shared" si="357"/>
        <v>5.8851300000000002</v>
      </c>
      <c r="P614" s="90">
        <f t="shared" si="357"/>
        <v>5.8757200000000003</v>
      </c>
      <c r="Q614" s="90">
        <f t="shared" si="357"/>
        <v>5.8786300000000002</v>
      </c>
      <c r="R614" s="90">
        <f t="shared" si="357"/>
        <v>5.8761000000000001</v>
      </c>
      <c r="S614" s="90">
        <f t="shared" si="357"/>
        <v>5.8687899999999997</v>
      </c>
      <c r="T614" s="90">
        <f t="shared" si="357"/>
        <v>5.82789</v>
      </c>
      <c r="U614" s="90">
        <f t="shared" si="357"/>
        <v>5.8422900000000002</v>
      </c>
      <c r="V614" s="90">
        <f t="shared" si="357"/>
        <v>5.8398399999999997</v>
      </c>
      <c r="W614" s="90">
        <f t="shared" si="357"/>
        <v>5.8545999999999996</v>
      </c>
      <c r="X614" s="90">
        <f t="shared" si="357"/>
        <v>5.8172699999999997</v>
      </c>
      <c r="Y614" s="90">
        <f t="shared" si="357"/>
        <v>5.7067199999999998</v>
      </c>
      <c r="Z614" s="90">
        <f t="shared" si="357"/>
        <v>5.5341199999999997</v>
      </c>
      <c r="AA614" s="90">
        <f t="shared" si="357"/>
        <v>5.1973200000000004</v>
      </c>
    </row>
    <row r="615" spans="1:27" ht="12.75" hidden="1" customHeight="1" outlineLevel="1" x14ac:dyDescent="0.2">
      <c r="A615" s="98" t="s">
        <v>2252</v>
      </c>
      <c r="B615" s="62" t="s">
        <v>236</v>
      </c>
      <c r="C615" s="42" t="s">
        <v>77</v>
      </c>
      <c r="D615" s="43">
        <v>1191.47</v>
      </c>
      <c r="E615" s="43">
        <v>1170.3900000000001</v>
      </c>
      <c r="F615" s="43">
        <v>1137.83</v>
      </c>
      <c r="G615" s="43">
        <v>1136.68</v>
      </c>
      <c r="H615" s="43">
        <v>1208.06</v>
      </c>
      <c r="I615" s="43">
        <v>1312.49</v>
      </c>
      <c r="J615" s="43">
        <v>1587.8</v>
      </c>
      <c r="K615" s="43">
        <v>1843.48</v>
      </c>
      <c r="L615" s="43">
        <v>1930.39</v>
      </c>
      <c r="M615" s="43">
        <v>1938.73</v>
      </c>
      <c r="N615" s="43">
        <v>1961.03</v>
      </c>
      <c r="O615" s="43">
        <v>1987.96</v>
      </c>
      <c r="P615" s="43">
        <v>1978.55</v>
      </c>
      <c r="Q615" s="43">
        <v>1981.46</v>
      </c>
      <c r="R615" s="43">
        <v>1978.93</v>
      </c>
      <c r="S615" s="43">
        <v>1971.62</v>
      </c>
      <c r="T615" s="43">
        <v>1930.72</v>
      </c>
      <c r="U615" s="43">
        <v>1945.12</v>
      </c>
      <c r="V615" s="43">
        <v>1942.67</v>
      </c>
      <c r="W615" s="43">
        <v>1957.43</v>
      </c>
      <c r="X615" s="43">
        <v>1920.1</v>
      </c>
      <c r="Y615" s="43">
        <v>1809.55</v>
      </c>
      <c r="Z615" s="43">
        <v>1636.95</v>
      </c>
      <c r="AA615" s="43">
        <v>1300.1500000000001</v>
      </c>
    </row>
    <row r="616" spans="1:27" ht="12.75" hidden="1" customHeight="1" outlineLevel="1" x14ac:dyDescent="0.2">
      <c r="A616" s="98" t="s">
        <v>2253</v>
      </c>
      <c r="B616" s="62" t="s">
        <v>88</v>
      </c>
      <c r="C616" s="42" t="s">
        <v>77</v>
      </c>
      <c r="D616" s="43">
        <f>$D$486</f>
        <v>3559.77</v>
      </c>
      <c r="E616" s="43">
        <f t="shared" ref="E616:AA616" si="358">$D$486</f>
        <v>3559.77</v>
      </c>
      <c r="F616" s="43">
        <f t="shared" si="358"/>
        <v>3559.77</v>
      </c>
      <c r="G616" s="43">
        <f t="shared" si="358"/>
        <v>3559.77</v>
      </c>
      <c r="H616" s="43">
        <f t="shared" si="358"/>
        <v>3559.77</v>
      </c>
      <c r="I616" s="43">
        <f t="shared" si="358"/>
        <v>3559.77</v>
      </c>
      <c r="J616" s="43">
        <f t="shared" si="358"/>
        <v>3559.77</v>
      </c>
      <c r="K616" s="43">
        <f t="shared" si="358"/>
        <v>3559.77</v>
      </c>
      <c r="L616" s="43">
        <f t="shared" si="358"/>
        <v>3559.77</v>
      </c>
      <c r="M616" s="43">
        <f t="shared" si="358"/>
        <v>3559.77</v>
      </c>
      <c r="N616" s="43">
        <f t="shared" si="358"/>
        <v>3559.77</v>
      </c>
      <c r="O616" s="43">
        <f t="shared" si="358"/>
        <v>3559.77</v>
      </c>
      <c r="P616" s="43">
        <f t="shared" si="358"/>
        <v>3559.77</v>
      </c>
      <c r="Q616" s="43">
        <f t="shared" si="358"/>
        <v>3559.77</v>
      </c>
      <c r="R616" s="43">
        <f t="shared" si="358"/>
        <v>3559.77</v>
      </c>
      <c r="S616" s="43">
        <f t="shared" si="358"/>
        <v>3559.77</v>
      </c>
      <c r="T616" s="43">
        <f t="shared" si="358"/>
        <v>3559.77</v>
      </c>
      <c r="U616" s="43">
        <f t="shared" si="358"/>
        <v>3559.77</v>
      </c>
      <c r="V616" s="43">
        <f t="shared" si="358"/>
        <v>3559.77</v>
      </c>
      <c r="W616" s="43">
        <f t="shared" si="358"/>
        <v>3559.77</v>
      </c>
      <c r="X616" s="43">
        <f t="shared" si="358"/>
        <v>3559.77</v>
      </c>
      <c r="Y616" s="43">
        <f t="shared" si="358"/>
        <v>3559.77</v>
      </c>
      <c r="Z616" s="43">
        <f t="shared" si="358"/>
        <v>3559.77</v>
      </c>
      <c r="AA616" s="43">
        <f t="shared" si="358"/>
        <v>3559.77</v>
      </c>
    </row>
    <row r="617" spans="1:27" ht="12.75" hidden="1" customHeight="1" outlineLevel="1" x14ac:dyDescent="0.2">
      <c r="A617" s="98" t="s">
        <v>2254</v>
      </c>
      <c r="B617" s="62" t="s">
        <v>81</v>
      </c>
      <c r="C617" s="42" t="s">
        <v>77</v>
      </c>
      <c r="D617" s="43">
        <v>6.71</v>
      </c>
      <c r="E617" s="43">
        <v>6.71</v>
      </c>
      <c r="F617" s="43">
        <v>6.71</v>
      </c>
      <c r="G617" s="43">
        <v>6.71</v>
      </c>
      <c r="H617" s="43">
        <v>6.71</v>
      </c>
      <c r="I617" s="43">
        <v>6.71</v>
      </c>
      <c r="J617" s="43">
        <v>6.71</v>
      </c>
      <c r="K617" s="43">
        <v>6.71</v>
      </c>
      <c r="L617" s="43">
        <v>6.71</v>
      </c>
      <c r="M617" s="43">
        <v>6.71</v>
      </c>
      <c r="N617" s="43">
        <v>6.71</v>
      </c>
      <c r="O617" s="43">
        <v>6.71</v>
      </c>
      <c r="P617" s="43">
        <v>6.71</v>
      </c>
      <c r="Q617" s="43">
        <v>6.71</v>
      </c>
      <c r="R617" s="43">
        <v>6.71</v>
      </c>
      <c r="S617" s="43">
        <v>6.71</v>
      </c>
      <c r="T617" s="43">
        <v>6.71</v>
      </c>
      <c r="U617" s="43">
        <v>6.71</v>
      </c>
      <c r="V617" s="43">
        <v>6.71</v>
      </c>
      <c r="W617" s="43">
        <v>6.71</v>
      </c>
      <c r="X617" s="43">
        <v>6.71</v>
      </c>
      <c r="Y617" s="43">
        <v>6.71</v>
      </c>
      <c r="Z617" s="43">
        <v>6.71</v>
      </c>
      <c r="AA617" s="43">
        <v>6.71</v>
      </c>
    </row>
    <row r="618" spans="1:27" ht="12.75" hidden="1" customHeight="1" outlineLevel="1" x14ac:dyDescent="0.2">
      <c r="A618" s="98" t="s">
        <v>2255</v>
      </c>
      <c r="B618" s="62" t="s">
        <v>79</v>
      </c>
      <c r="C618" s="42" t="s">
        <v>77</v>
      </c>
      <c r="D618" s="43">
        <f>$D$11</f>
        <v>330.69</v>
      </c>
      <c r="E618" s="43">
        <f t="shared" ref="E618:AA618" si="359">$D$11</f>
        <v>330.69</v>
      </c>
      <c r="F618" s="43">
        <f t="shared" si="359"/>
        <v>330.69</v>
      </c>
      <c r="G618" s="43">
        <f t="shared" si="359"/>
        <v>330.69</v>
      </c>
      <c r="H618" s="43">
        <f t="shared" si="359"/>
        <v>330.69</v>
      </c>
      <c r="I618" s="43">
        <f t="shared" si="359"/>
        <v>330.69</v>
      </c>
      <c r="J618" s="43">
        <f t="shared" si="359"/>
        <v>330.69</v>
      </c>
      <c r="K618" s="43">
        <f t="shared" si="359"/>
        <v>330.69</v>
      </c>
      <c r="L618" s="43">
        <f t="shared" si="359"/>
        <v>330.69</v>
      </c>
      <c r="M618" s="43">
        <f t="shared" si="359"/>
        <v>330.69</v>
      </c>
      <c r="N618" s="43">
        <f t="shared" si="359"/>
        <v>330.69</v>
      </c>
      <c r="O618" s="43">
        <f t="shared" si="359"/>
        <v>330.69</v>
      </c>
      <c r="P618" s="43">
        <f t="shared" si="359"/>
        <v>330.69</v>
      </c>
      <c r="Q618" s="43">
        <f t="shared" si="359"/>
        <v>330.69</v>
      </c>
      <c r="R618" s="43">
        <f t="shared" si="359"/>
        <v>330.69</v>
      </c>
      <c r="S618" s="43">
        <f t="shared" si="359"/>
        <v>330.69</v>
      </c>
      <c r="T618" s="43">
        <f t="shared" si="359"/>
        <v>330.69</v>
      </c>
      <c r="U618" s="43">
        <f t="shared" si="359"/>
        <v>330.69</v>
      </c>
      <c r="V618" s="43">
        <f t="shared" si="359"/>
        <v>330.69</v>
      </c>
      <c r="W618" s="43">
        <f t="shared" si="359"/>
        <v>330.69</v>
      </c>
      <c r="X618" s="43">
        <f t="shared" si="359"/>
        <v>330.69</v>
      </c>
      <c r="Y618" s="43">
        <f t="shared" si="359"/>
        <v>330.69</v>
      </c>
      <c r="Z618" s="43">
        <f t="shared" si="359"/>
        <v>330.69</v>
      </c>
      <c r="AA618" s="43">
        <f t="shared" si="359"/>
        <v>330.69</v>
      </c>
    </row>
    <row r="619" spans="1:27" collapsed="1" x14ac:dyDescent="0.2">
      <c r="A619" s="97" t="s">
        <v>2256</v>
      </c>
      <c r="B619" s="27" t="str">
        <f>"28"&amp;"."&amp;$B$800&amp;"."&amp;$B$801</f>
        <v>28.01.2023</v>
      </c>
      <c r="C619" s="89" t="s">
        <v>74</v>
      </c>
      <c r="D619" s="90">
        <f>ROUND(((D620+D621+D623+D622)/1000),5)</f>
        <v>5.2040899999999999</v>
      </c>
      <c r="E619" s="90">
        <f>ROUND(((E620+E621+E623+E622)/1000),5)</f>
        <v>5.0934400000000002</v>
      </c>
      <c r="F619" s="90">
        <f>ROUND(((F620+F621+F623+F622)/1000),5)</f>
        <v>5.0529500000000001</v>
      </c>
      <c r="G619" s="90">
        <f t="shared" ref="G619:AA619" si="360">ROUND(((G620+G621+G623+G622)/1000),5)</f>
        <v>5.0285099999999998</v>
      </c>
      <c r="H619" s="90">
        <f t="shared" si="360"/>
        <v>5.0624500000000001</v>
      </c>
      <c r="I619" s="90">
        <f t="shared" si="360"/>
        <v>5.0943300000000002</v>
      </c>
      <c r="J619" s="90">
        <f t="shared" si="360"/>
        <v>5.1979699999999998</v>
      </c>
      <c r="K619" s="90">
        <f t="shared" si="360"/>
        <v>5.42774</v>
      </c>
      <c r="L619" s="90">
        <f t="shared" si="360"/>
        <v>5.5714100000000002</v>
      </c>
      <c r="M619" s="90">
        <f t="shared" si="360"/>
        <v>5.7252900000000002</v>
      </c>
      <c r="N619" s="90">
        <f t="shared" si="360"/>
        <v>5.7679600000000004</v>
      </c>
      <c r="O619" s="90">
        <f t="shared" si="360"/>
        <v>5.7769000000000004</v>
      </c>
      <c r="P619" s="90">
        <f t="shared" si="360"/>
        <v>5.7757300000000003</v>
      </c>
      <c r="Q619" s="90">
        <f t="shared" si="360"/>
        <v>5.7765399999999998</v>
      </c>
      <c r="R619" s="90">
        <f t="shared" si="360"/>
        <v>5.7763099999999996</v>
      </c>
      <c r="S619" s="90">
        <f t="shared" si="360"/>
        <v>5.7406800000000002</v>
      </c>
      <c r="T619" s="90">
        <f t="shared" si="360"/>
        <v>5.75467</v>
      </c>
      <c r="U619" s="90">
        <f t="shared" si="360"/>
        <v>5.7826500000000003</v>
      </c>
      <c r="V619" s="90">
        <f t="shared" si="360"/>
        <v>5.7829300000000003</v>
      </c>
      <c r="W619" s="90">
        <f t="shared" si="360"/>
        <v>5.7776300000000003</v>
      </c>
      <c r="X619" s="90">
        <f t="shared" si="360"/>
        <v>5.7749800000000002</v>
      </c>
      <c r="Y619" s="90">
        <f t="shared" si="360"/>
        <v>5.63429</v>
      </c>
      <c r="Z619" s="90">
        <f t="shared" si="360"/>
        <v>5.5103099999999996</v>
      </c>
      <c r="AA619" s="90">
        <f t="shared" si="360"/>
        <v>5.2164900000000003</v>
      </c>
    </row>
    <row r="620" spans="1:27" ht="12.75" hidden="1" customHeight="1" outlineLevel="1" x14ac:dyDescent="0.2">
      <c r="A620" s="98" t="s">
        <v>2257</v>
      </c>
      <c r="B620" s="62" t="s">
        <v>236</v>
      </c>
      <c r="C620" s="42" t="s">
        <v>77</v>
      </c>
      <c r="D620" s="43">
        <v>1306.92</v>
      </c>
      <c r="E620" s="43">
        <v>1196.27</v>
      </c>
      <c r="F620" s="43">
        <v>1155.78</v>
      </c>
      <c r="G620" s="43">
        <v>1131.3399999999999</v>
      </c>
      <c r="H620" s="43">
        <v>1165.28</v>
      </c>
      <c r="I620" s="43">
        <v>1197.1600000000001</v>
      </c>
      <c r="J620" s="43">
        <v>1300.8</v>
      </c>
      <c r="K620" s="43">
        <v>1530.57</v>
      </c>
      <c r="L620" s="43">
        <v>1674.24</v>
      </c>
      <c r="M620" s="43">
        <v>1828.12</v>
      </c>
      <c r="N620" s="43">
        <v>1870.79</v>
      </c>
      <c r="O620" s="43">
        <v>1879.73</v>
      </c>
      <c r="P620" s="43">
        <v>1878.56</v>
      </c>
      <c r="Q620" s="43">
        <v>1879.37</v>
      </c>
      <c r="R620" s="43">
        <v>1879.14</v>
      </c>
      <c r="S620" s="43">
        <v>1843.51</v>
      </c>
      <c r="T620" s="43">
        <v>1857.5</v>
      </c>
      <c r="U620" s="43">
        <v>1885.48</v>
      </c>
      <c r="V620" s="43">
        <v>1885.76</v>
      </c>
      <c r="W620" s="43">
        <v>1880.46</v>
      </c>
      <c r="X620" s="43">
        <v>1877.81</v>
      </c>
      <c r="Y620" s="43">
        <v>1737.12</v>
      </c>
      <c r="Z620" s="43">
        <v>1613.14</v>
      </c>
      <c r="AA620" s="43">
        <v>1319.32</v>
      </c>
    </row>
    <row r="621" spans="1:27" ht="12.75" hidden="1" customHeight="1" outlineLevel="1" x14ac:dyDescent="0.2">
      <c r="A621" s="98" t="s">
        <v>2258</v>
      </c>
      <c r="B621" s="62" t="s">
        <v>88</v>
      </c>
      <c r="C621" s="42" t="s">
        <v>77</v>
      </c>
      <c r="D621" s="43">
        <f>$D$486</f>
        <v>3559.77</v>
      </c>
      <c r="E621" s="43">
        <f t="shared" ref="E621:AA621" si="361">$D$486</f>
        <v>3559.77</v>
      </c>
      <c r="F621" s="43">
        <f t="shared" si="361"/>
        <v>3559.77</v>
      </c>
      <c r="G621" s="43">
        <f t="shared" si="361"/>
        <v>3559.77</v>
      </c>
      <c r="H621" s="43">
        <f t="shared" si="361"/>
        <v>3559.77</v>
      </c>
      <c r="I621" s="43">
        <f t="shared" si="361"/>
        <v>3559.77</v>
      </c>
      <c r="J621" s="43">
        <f t="shared" si="361"/>
        <v>3559.77</v>
      </c>
      <c r="K621" s="43">
        <f t="shared" si="361"/>
        <v>3559.77</v>
      </c>
      <c r="L621" s="43">
        <f t="shared" si="361"/>
        <v>3559.77</v>
      </c>
      <c r="M621" s="43">
        <f t="shared" si="361"/>
        <v>3559.77</v>
      </c>
      <c r="N621" s="43">
        <f t="shared" si="361"/>
        <v>3559.77</v>
      </c>
      <c r="O621" s="43">
        <f t="shared" si="361"/>
        <v>3559.77</v>
      </c>
      <c r="P621" s="43">
        <f t="shared" si="361"/>
        <v>3559.77</v>
      </c>
      <c r="Q621" s="43">
        <f t="shared" si="361"/>
        <v>3559.77</v>
      </c>
      <c r="R621" s="43">
        <f t="shared" si="361"/>
        <v>3559.77</v>
      </c>
      <c r="S621" s="43">
        <f t="shared" si="361"/>
        <v>3559.77</v>
      </c>
      <c r="T621" s="43">
        <f t="shared" si="361"/>
        <v>3559.77</v>
      </c>
      <c r="U621" s="43">
        <f t="shared" si="361"/>
        <v>3559.77</v>
      </c>
      <c r="V621" s="43">
        <f t="shared" si="361"/>
        <v>3559.77</v>
      </c>
      <c r="W621" s="43">
        <f t="shared" si="361"/>
        <v>3559.77</v>
      </c>
      <c r="X621" s="43">
        <f t="shared" si="361"/>
        <v>3559.77</v>
      </c>
      <c r="Y621" s="43">
        <f t="shared" si="361"/>
        <v>3559.77</v>
      </c>
      <c r="Z621" s="43">
        <f t="shared" si="361"/>
        <v>3559.77</v>
      </c>
      <c r="AA621" s="43">
        <f t="shared" si="361"/>
        <v>3559.77</v>
      </c>
    </row>
    <row r="622" spans="1:27" ht="12.75" hidden="1" customHeight="1" outlineLevel="1" x14ac:dyDescent="0.2">
      <c r="A622" s="98" t="s">
        <v>2259</v>
      </c>
      <c r="B622" s="62" t="s">
        <v>81</v>
      </c>
      <c r="C622" s="42" t="s">
        <v>77</v>
      </c>
      <c r="D622" s="43">
        <v>6.71</v>
      </c>
      <c r="E622" s="43">
        <v>6.71</v>
      </c>
      <c r="F622" s="43">
        <v>6.71</v>
      </c>
      <c r="G622" s="43">
        <v>6.71</v>
      </c>
      <c r="H622" s="43">
        <v>6.71</v>
      </c>
      <c r="I622" s="43">
        <v>6.71</v>
      </c>
      <c r="J622" s="43">
        <v>6.71</v>
      </c>
      <c r="K622" s="43">
        <v>6.71</v>
      </c>
      <c r="L622" s="43">
        <v>6.71</v>
      </c>
      <c r="M622" s="43">
        <v>6.71</v>
      </c>
      <c r="N622" s="43">
        <v>6.71</v>
      </c>
      <c r="O622" s="43">
        <v>6.71</v>
      </c>
      <c r="P622" s="43">
        <v>6.71</v>
      </c>
      <c r="Q622" s="43">
        <v>6.71</v>
      </c>
      <c r="R622" s="43">
        <v>6.71</v>
      </c>
      <c r="S622" s="43">
        <v>6.71</v>
      </c>
      <c r="T622" s="43">
        <v>6.71</v>
      </c>
      <c r="U622" s="43">
        <v>6.71</v>
      </c>
      <c r="V622" s="43">
        <v>6.71</v>
      </c>
      <c r="W622" s="43">
        <v>6.71</v>
      </c>
      <c r="X622" s="43">
        <v>6.71</v>
      </c>
      <c r="Y622" s="43">
        <v>6.71</v>
      </c>
      <c r="Z622" s="43">
        <v>6.71</v>
      </c>
      <c r="AA622" s="43">
        <v>6.71</v>
      </c>
    </row>
    <row r="623" spans="1:27" ht="12.75" hidden="1" customHeight="1" outlineLevel="1" x14ac:dyDescent="0.2">
      <c r="A623" s="98" t="s">
        <v>2260</v>
      </c>
      <c r="B623" s="62" t="s">
        <v>79</v>
      </c>
      <c r="C623" s="42" t="s">
        <v>77</v>
      </c>
      <c r="D623" s="43">
        <f>$D$11</f>
        <v>330.69</v>
      </c>
      <c r="E623" s="43">
        <f t="shared" ref="E623:AA623" si="362">$D$11</f>
        <v>330.69</v>
      </c>
      <c r="F623" s="43">
        <f t="shared" si="362"/>
        <v>330.69</v>
      </c>
      <c r="G623" s="43">
        <f t="shared" si="362"/>
        <v>330.69</v>
      </c>
      <c r="H623" s="43">
        <f t="shared" si="362"/>
        <v>330.69</v>
      </c>
      <c r="I623" s="43">
        <f t="shared" si="362"/>
        <v>330.69</v>
      </c>
      <c r="J623" s="43">
        <f t="shared" si="362"/>
        <v>330.69</v>
      </c>
      <c r="K623" s="43">
        <f t="shared" si="362"/>
        <v>330.69</v>
      </c>
      <c r="L623" s="43">
        <f t="shared" si="362"/>
        <v>330.69</v>
      </c>
      <c r="M623" s="43">
        <f t="shared" si="362"/>
        <v>330.69</v>
      </c>
      <c r="N623" s="43">
        <f t="shared" si="362"/>
        <v>330.69</v>
      </c>
      <c r="O623" s="43">
        <f t="shared" si="362"/>
        <v>330.69</v>
      </c>
      <c r="P623" s="43">
        <f t="shared" si="362"/>
        <v>330.69</v>
      </c>
      <c r="Q623" s="43">
        <f t="shared" si="362"/>
        <v>330.69</v>
      </c>
      <c r="R623" s="43">
        <f t="shared" si="362"/>
        <v>330.69</v>
      </c>
      <c r="S623" s="43">
        <f t="shared" si="362"/>
        <v>330.69</v>
      </c>
      <c r="T623" s="43">
        <f t="shared" si="362"/>
        <v>330.69</v>
      </c>
      <c r="U623" s="43">
        <f t="shared" si="362"/>
        <v>330.69</v>
      </c>
      <c r="V623" s="43">
        <f t="shared" si="362"/>
        <v>330.69</v>
      </c>
      <c r="W623" s="43">
        <f t="shared" si="362"/>
        <v>330.69</v>
      </c>
      <c r="X623" s="43">
        <f t="shared" si="362"/>
        <v>330.69</v>
      </c>
      <c r="Y623" s="43">
        <f t="shared" si="362"/>
        <v>330.69</v>
      </c>
      <c r="Z623" s="43">
        <f t="shared" si="362"/>
        <v>330.69</v>
      </c>
      <c r="AA623" s="43">
        <f t="shared" si="362"/>
        <v>330.69</v>
      </c>
    </row>
    <row r="624" spans="1:27" collapsed="1" x14ac:dyDescent="0.2">
      <c r="A624" s="97" t="s">
        <v>2261</v>
      </c>
      <c r="B624" s="27" t="str">
        <f>"29"&amp;"."&amp;$B$800&amp;"."&amp;$B$801</f>
        <v>29.01.2023</v>
      </c>
      <c r="C624" s="89" t="s">
        <v>74</v>
      </c>
      <c r="D624" s="90">
        <f>ROUND(((D625+D626+D628+D627)/1000),5)</f>
        <v>5.1666699999999999</v>
      </c>
      <c r="E624" s="90">
        <f>ROUND(((E625+E626+E628+E627)/1000),5)</f>
        <v>5.0873699999999999</v>
      </c>
      <c r="F624" s="90">
        <f>ROUND(((F625+F626+F628+F627)/1000),5)</f>
        <v>5.0187499999999998</v>
      </c>
      <c r="G624" s="90">
        <f t="shared" ref="G624:AA624" si="363">ROUND(((G625+G626+G628+G627)/1000),5)</f>
        <v>5.0193300000000001</v>
      </c>
      <c r="H624" s="90">
        <f t="shared" si="363"/>
        <v>5.0613700000000001</v>
      </c>
      <c r="I624" s="90">
        <f t="shared" si="363"/>
        <v>5.0889300000000004</v>
      </c>
      <c r="J624" s="90">
        <f t="shared" si="363"/>
        <v>5.1537600000000001</v>
      </c>
      <c r="K624" s="90">
        <f t="shared" si="363"/>
        <v>5.2888200000000003</v>
      </c>
      <c r="L624" s="90">
        <f t="shared" si="363"/>
        <v>5.4972799999999999</v>
      </c>
      <c r="M624" s="90">
        <f t="shared" si="363"/>
        <v>5.6102299999999996</v>
      </c>
      <c r="N624" s="90">
        <f t="shared" si="363"/>
        <v>5.7353399999999999</v>
      </c>
      <c r="O624" s="90">
        <f t="shared" si="363"/>
        <v>5.7545200000000003</v>
      </c>
      <c r="P624" s="90">
        <f t="shared" si="363"/>
        <v>5.7562100000000003</v>
      </c>
      <c r="Q624" s="90">
        <f t="shared" si="363"/>
        <v>5.7569999999999997</v>
      </c>
      <c r="R624" s="90">
        <f t="shared" si="363"/>
        <v>5.7566600000000001</v>
      </c>
      <c r="S624" s="90">
        <f t="shared" si="363"/>
        <v>5.7183200000000003</v>
      </c>
      <c r="T624" s="90">
        <f t="shared" si="363"/>
        <v>5.7324200000000003</v>
      </c>
      <c r="U624" s="90">
        <f t="shared" si="363"/>
        <v>5.7664900000000001</v>
      </c>
      <c r="V624" s="90">
        <f t="shared" si="363"/>
        <v>5.7753100000000002</v>
      </c>
      <c r="W624" s="90">
        <f t="shared" si="363"/>
        <v>5.7779600000000002</v>
      </c>
      <c r="X624" s="90">
        <f t="shared" si="363"/>
        <v>5.7747299999999999</v>
      </c>
      <c r="Y624" s="90">
        <f t="shared" si="363"/>
        <v>5.66364</v>
      </c>
      <c r="Z624" s="90">
        <f t="shared" si="363"/>
        <v>5.4783200000000001</v>
      </c>
      <c r="AA624" s="90">
        <f t="shared" si="363"/>
        <v>5.1765600000000003</v>
      </c>
    </row>
    <row r="625" spans="1:27" ht="12.75" hidden="1" customHeight="1" outlineLevel="1" x14ac:dyDescent="0.2">
      <c r="A625" s="98" t="s">
        <v>2262</v>
      </c>
      <c r="B625" s="62" t="s">
        <v>236</v>
      </c>
      <c r="C625" s="42" t="s">
        <v>77</v>
      </c>
      <c r="D625" s="43">
        <v>1269.5</v>
      </c>
      <c r="E625" s="43">
        <v>1190.2</v>
      </c>
      <c r="F625" s="43">
        <v>1121.58</v>
      </c>
      <c r="G625" s="43">
        <v>1122.1600000000001</v>
      </c>
      <c r="H625" s="43">
        <v>1164.2</v>
      </c>
      <c r="I625" s="43">
        <v>1191.76</v>
      </c>
      <c r="J625" s="43">
        <v>1256.5899999999999</v>
      </c>
      <c r="K625" s="43">
        <v>1391.65</v>
      </c>
      <c r="L625" s="43">
        <v>1600.11</v>
      </c>
      <c r="M625" s="43">
        <v>1713.06</v>
      </c>
      <c r="N625" s="43">
        <v>1838.17</v>
      </c>
      <c r="O625" s="43">
        <v>1857.35</v>
      </c>
      <c r="P625" s="43">
        <v>1859.04</v>
      </c>
      <c r="Q625" s="43">
        <v>1859.83</v>
      </c>
      <c r="R625" s="43">
        <v>1859.49</v>
      </c>
      <c r="S625" s="43">
        <v>1821.15</v>
      </c>
      <c r="T625" s="43">
        <v>1835.25</v>
      </c>
      <c r="U625" s="43">
        <v>1869.32</v>
      </c>
      <c r="V625" s="43">
        <v>1878.14</v>
      </c>
      <c r="W625" s="43">
        <v>1880.79</v>
      </c>
      <c r="X625" s="43">
        <v>1877.56</v>
      </c>
      <c r="Y625" s="43">
        <v>1766.47</v>
      </c>
      <c r="Z625" s="43">
        <v>1581.15</v>
      </c>
      <c r="AA625" s="43">
        <v>1279.3900000000001</v>
      </c>
    </row>
    <row r="626" spans="1:27" ht="12.75" hidden="1" customHeight="1" outlineLevel="1" x14ac:dyDescent="0.2">
      <c r="A626" s="98" t="s">
        <v>2263</v>
      </c>
      <c r="B626" s="62" t="s">
        <v>88</v>
      </c>
      <c r="C626" s="42" t="s">
        <v>77</v>
      </c>
      <c r="D626" s="43">
        <f>$D$486</f>
        <v>3559.77</v>
      </c>
      <c r="E626" s="43">
        <f t="shared" ref="E626:AA626" si="364">$D$486</f>
        <v>3559.77</v>
      </c>
      <c r="F626" s="43">
        <f t="shared" si="364"/>
        <v>3559.77</v>
      </c>
      <c r="G626" s="43">
        <f t="shared" si="364"/>
        <v>3559.77</v>
      </c>
      <c r="H626" s="43">
        <f t="shared" si="364"/>
        <v>3559.77</v>
      </c>
      <c r="I626" s="43">
        <f t="shared" si="364"/>
        <v>3559.77</v>
      </c>
      <c r="J626" s="43">
        <f t="shared" si="364"/>
        <v>3559.77</v>
      </c>
      <c r="K626" s="43">
        <f t="shared" si="364"/>
        <v>3559.77</v>
      </c>
      <c r="L626" s="43">
        <f t="shared" si="364"/>
        <v>3559.77</v>
      </c>
      <c r="M626" s="43">
        <f t="shared" si="364"/>
        <v>3559.77</v>
      </c>
      <c r="N626" s="43">
        <f t="shared" si="364"/>
        <v>3559.77</v>
      </c>
      <c r="O626" s="43">
        <f t="shared" si="364"/>
        <v>3559.77</v>
      </c>
      <c r="P626" s="43">
        <f t="shared" si="364"/>
        <v>3559.77</v>
      </c>
      <c r="Q626" s="43">
        <f t="shared" si="364"/>
        <v>3559.77</v>
      </c>
      <c r="R626" s="43">
        <f t="shared" si="364"/>
        <v>3559.77</v>
      </c>
      <c r="S626" s="43">
        <f t="shared" si="364"/>
        <v>3559.77</v>
      </c>
      <c r="T626" s="43">
        <f t="shared" si="364"/>
        <v>3559.77</v>
      </c>
      <c r="U626" s="43">
        <f t="shared" si="364"/>
        <v>3559.77</v>
      </c>
      <c r="V626" s="43">
        <f t="shared" si="364"/>
        <v>3559.77</v>
      </c>
      <c r="W626" s="43">
        <f t="shared" si="364"/>
        <v>3559.77</v>
      </c>
      <c r="X626" s="43">
        <f t="shared" si="364"/>
        <v>3559.77</v>
      </c>
      <c r="Y626" s="43">
        <f t="shared" si="364"/>
        <v>3559.77</v>
      </c>
      <c r="Z626" s="43">
        <f t="shared" si="364"/>
        <v>3559.77</v>
      </c>
      <c r="AA626" s="43">
        <f t="shared" si="364"/>
        <v>3559.77</v>
      </c>
    </row>
    <row r="627" spans="1:27" ht="12.75" hidden="1" customHeight="1" outlineLevel="1" x14ac:dyDescent="0.2">
      <c r="A627" s="98" t="s">
        <v>2264</v>
      </c>
      <c r="B627" s="62" t="s">
        <v>81</v>
      </c>
      <c r="C627" s="42" t="s">
        <v>77</v>
      </c>
      <c r="D627" s="43">
        <v>6.71</v>
      </c>
      <c r="E627" s="43">
        <v>6.71</v>
      </c>
      <c r="F627" s="43">
        <v>6.71</v>
      </c>
      <c r="G627" s="43">
        <v>6.71</v>
      </c>
      <c r="H627" s="43">
        <v>6.71</v>
      </c>
      <c r="I627" s="43">
        <v>6.71</v>
      </c>
      <c r="J627" s="43">
        <v>6.71</v>
      </c>
      <c r="K627" s="43">
        <v>6.71</v>
      </c>
      <c r="L627" s="43">
        <v>6.71</v>
      </c>
      <c r="M627" s="43">
        <v>6.71</v>
      </c>
      <c r="N627" s="43">
        <v>6.71</v>
      </c>
      <c r="O627" s="43">
        <v>6.71</v>
      </c>
      <c r="P627" s="43">
        <v>6.71</v>
      </c>
      <c r="Q627" s="43">
        <v>6.71</v>
      </c>
      <c r="R627" s="43">
        <v>6.71</v>
      </c>
      <c r="S627" s="43">
        <v>6.71</v>
      </c>
      <c r="T627" s="43">
        <v>6.71</v>
      </c>
      <c r="U627" s="43">
        <v>6.71</v>
      </c>
      <c r="V627" s="43">
        <v>6.71</v>
      </c>
      <c r="W627" s="43">
        <v>6.71</v>
      </c>
      <c r="X627" s="43">
        <v>6.71</v>
      </c>
      <c r="Y627" s="43">
        <v>6.71</v>
      </c>
      <c r="Z627" s="43">
        <v>6.71</v>
      </c>
      <c r="AA627" s="43">
        <v>6.71</v>
      </c>
    </row>
    <row r="628" spans="1:27" ht="12.75" hidden="1" customHeight="1" outlineLevel="1" x14ac:dyDescent="0.2">
      <c r="A628" s="98" t="s">
        <v>2265</v>
      </c>
      <c r="B628" s="62" t="s">
        <v>79</v>
      </c>
      <c r="C628" s="42" t="s">
        <v>77</v>
      </c>
      <c r="D628" s="43">
        <f>$D$11</f>
        <v>330.69</v>
      </c>
      <c r="E628" s="43">
        <f t="shared" ref="E628:AA628" si="365">$D$11</f>
        <v>330.69</v>
      </c>
      <c r="F628" s="43">
        <f t="shared" si="365"/>
        <v>330.69</v>
      </c>
      <c r="G628" s="43">
        <f t="shared" si="365"/>
        <v>330.69</v>
      </c>
      <c r="H628" s="43">
        <f t="shared" si="365"/>
        <v>330.69</v>
      </c>
      <c r="I628" s="43">
        <f t="shared" si="365"/>
        <v>330.69</v>
      </c>
      <c r="J628" s="43">
        <f t="shared" si="365"/>
        <v>330.69</v>
      </c>
      <c r="K628" s="43">
        <f t="shared" si="365"/>
        <v>330.69</v>
      </c>
      <c r="L628" s="43">
        <f t="shared" si="365"/>
        <v>330.69</v>
      </c>
      <c r="M628" s="43">
        <f t="shared" si="365"/>
        <v>330.69</v>
      </c>
      <c r="N628" s="43">
        <f t="shared" si="365"/>
        <v>330.69</v>
      </c>
      <c r="O628" s="43">
        <f t="shared" si="365"/>
        <v>330.69</v>
      </c>
      <c r="P628" s="43">
        <f t="shared" si="365"/>
        <v>330.69</v>
      </c>
      <c r="Q628" s="43">
        <f t="shared" si="365"/>
        <v>330.69</v>
      </c>
      <c r="R628" s="43">
        <f t="shared" si="365"/>
        <v>330.69</v>
      </c>
      <c r="S628" s="43">
        <f t="shared" si="365"/>
        <v>330.69</v>
      </c>
      <c r="T628" s="43">
        <f t="shared" si="365"/>
        <v>330.69</v>
      </c>
      <c r="U628" s="43">
        <f t="shared" si="365"/>
        <v>330.69</v>
      </c>
      <c r="V628" s="43">
        <f t="shared" si="365"/>
        <v>330.69</v>
      </c>
      <c r="W628" s="43">
        <f t="shared" si="365"/>
        <v>330.69</v>
      </c>
      <c r="X628" s="43">
        <f t="shared" si="365"/>
        <v>330.69</v>
      </c>
      <c r="Y628" s="43">
        <f t="shared" si="365"/>
        <v>330.69</v>
      </c>
      <c r="Z628" s="43">
        <f t="shared" si="365"/>
        <v>330.69</v>
      </c>
      <c r="AA628" s="43">
        <f t="shared" si="365"/>
        <v>330.69</v>
      </c>
    </row>
    <row r="629" spans="1:27" collapsed="1" x14ac:dyDescent="0.2">
      <c r="A629" s="97" t="s">
        <v>2266</v>
      </c>
      <c r="B629" s="27" t="str">
        <f>"30"&amp;"."&amp;$B$800&amp;"."&amp;$B$801</f>
        <v>30.01.2023</v>
      </c>
      <c r="C629" s="89" t="s">
        <v>74</v>
      </c>
      <c r="D629" s="90">
        <f>ROUND(((D630+D631+D633+D632)/1000),5)</f>
        <v>5.0916800000000002</v>
      </c>
      <c r="E629" s="90">
        <f>ROUND(((E630+E631+E633+E632)/1000),5)</f>
        <v>5.0298400000000001</v>
      </c>
      <c r="F629" s="90">
        <f>ROUND(((F630+F631+F633+F632)/1000),5)</f>
        <v>4.9799300000000004</v>
      </c>
      <c r="G629" s="90">
        <f t="shared" ref="G629:AA629" si="366">ROUND(((G630+G631+G633+G632)/1000),5)</f>
        <v>4.9777199999999997</v>
      </c>
      <c r="H629" s="90">
        <f t="shared" si="366"/>
        <v>5.0156999999999998</v>
      </c>
      <c r="I629" s="90">
        <f t="shared" si="366"/>
        <v>5.1123500000000002</v>
      </c>
      <c r="J629" s="90">
        <f t="shared" si="366"/>
        <v>5.4095899999999997</v>
      </c>
      <c r="K629" s="90">
        <f t="shared" si="366"/>
        <v>5.5896100000000004</v>
      </c>
      <c r="L629" s="90">
        <f t="shared" si="366"/>
        <v>5.7478300000000004</v>
      </c>
      <c r="M629" s="90">
        <f t="shared" si="366"/>
        <v>5.7538799999999997</v>
      </c>
      <c r="N629" s="90">
        <f t="shared" si="366"/>
        <v>5.76823</v>
      </c>
      <c r="O629" s="90">
        <f t="shared" si="366"/>
        <v>5.79732</v>
      </c>
      <c r="P629" s="90">
        <f t="shared" si="366"/>
        <v>5.7891599999999999</v>
      </c>
      <c r="Q629" s="90">
        <f t="shared" si="366"/>
        <v>5.7972299999999999</v>
      </c>
      <c r="R629" s="90">
        <f t="shared" si="366"/>
        <v>5.7921899999999997</v>
      </c>
      <c r="S629" s="90">
        <f t="shared" si="366"/>
        <v>5.7862099999999996</v>
      </c>
      <c r="T629" s="90">
        <f t="shared" si="366"/>
        <v>5.7495500000000002</v>
      </c>
      <c r="U629" s="90">
        <f t="shared" si="366"/>
        <v>5.76424</v>
      </c>
      <c r="V629" s="90">
        <f t="shared" si="366"/>
        <v>5.7731899999999996</v>
      </c>
      <c r="W629" s="90">
        <f t="shared" si="366"/>
        <v>5.7854400000000004</v>
      </c>
      <c r="X629" s="90">
        <f t="shared" si="366"/>
        <v>5.7364199999999999</v>
      </c>
      <c r="Y629" s="90">
        <f t="shared" si="366"/>
        <v>5.5608500000000003</v>
      </c>
      <c r="Z629" s="90">
        <f t="shared" si="366"/>
        <v>5.3893599999999999</v>
      </c>
      <c r="AA629" s="90">
        <f t="shared" si="366"/>
        <v>5.0859899999999998</v>
      </c>
    </row>
    <row r="630" spans="1:27" ht="12.75" hidden="1" customHeight="1" outlineLevel="1" x14ac:dyDescent="0.2">
      <c r="A630" s="98" t="s">
        <v>2267</v>
      </c>
      <c r="B630" s="62" t="s">
        <v>236</v>
      </c>
      <c r="C630" s="42" t="s">
        <v>77</v>
      </c>
      <c r="D630" s="43">
        <v>1194.51</v>
      </c>
      <c r="E630" s="43">
        <v>1132.67</v>
      </c>
      <c r="F630" s="43">
        <v>1082.76</v>
      </c>
      <c r="G630" s="43">
        <v>1080.55</v>
      </c>
      <c r="H630" s="43">
        <v>1118.53</v>
      </c>
      <c r="I630" s="43">
        <v>1215.18</v>
      </c>
      <c r="J630" s="43">
        <v>1512.42</v>
      </c>
      <c r="K630" s="43">
        <v>1692.44</v>
      </c>
      <c r="L630" s="43">
        <v>1850.66</v>
      </c>
      <c r="M630" s="43">
        <v>1856.71</v>
      </c>
      <c r="N630" s="43">
        <v>1871.06</v>
      </c>
      <c r="O630" s="43">
        <v>1900.15</v>
      </c>
      <c r="P630" s="43">
        <v>1891.99</v>
      </c>
      <c r="Q630" s="43">
        <v>1900.06</v>
      </c>
      <c r="R630" s="43">
        <v>1895.02</v>
      </c>
      <c r="S630" s="43">
        <v>1889.04</v>
      </c>
      <c r="T630" s="43">
        <v>1852.38</v>
      </c>
      <c r="U630" s="43">
        <v>1867.07</v>
      </c>
      <c r="V630" s="43">
        <v>1876.02</v>
      </c>
      <c r="W630" s="43">
        <v>1888.27</v>
      </c>
      <c r="X630" s="43">
        <v>1839.25</v>
      </c>
      <c r="Y630" s="43">
        <v>1663.68</v>
      </c>
      <c r="Z630" s="43">
        <v>1492.19</v>
      </c>
      <c r="AA630" s="43">
        <v>1188.82</v>
      </c>
    </row>
    <row r="631" spans="1:27" ht="12.75" hidden="1" customHeight="1" outlineLevel="1" x14ac:dyDescent="0.2">
      <c r="A631" s="98" t="s">
        <v>2268</v>
      </c>
      <c r="B631" s="62" t="s">
        <v>88</v>
      </c>
      <c r="C631" s="42" t="s">
        <v>77</v>
      </c>
      <c r="D631" s="43">
        <f>$D$486</f>
        <v>3559.77</v>
      </c>
      <c r="E631" s="43">
        <f t="shared" ref="E631:AA631" si="367">$D$486</f>
        <v>3559.77</v>
      </c>
      <c r="F631" s="43">
        <f t="shared" si="367"/>
        <v>3559.77</v>
      </c>
      <c r="G631" s="43">
        <f t="shared" si="367"/>
        <v>3559.77</v>
      </c>
      <c r="H631" s="43">
        <f t="shared" si="367"/>
        <v>3559.77</v>
      </c>
      <c r="I631" s="43">
        <f t="shared" si="367"/>
        <v>3559.77</v>
      </c>
      <c r="J631" s="43">
        <f t="shared" si="367"/>
        <v>3559.77</v>
      </c>
      <c r="K631" s="43">
        <f t="shared" si="367"/>
        <v>3559.77</v>
      </c>
      <c r="L631" s="43">
        <f t="shared" si="367"/>
        <v>3559.77</v>
      </c>
      <c r="M631" s="43">
        <f t="shared" si="367"/>
        <v>3559.77</v>
      </c>
      <c r="N631" s="43">
        <f t="shared" si="367"/>
        <v>3559.77</v>
      </c>
      <c r="O631" s="43">
        <f t="shared" si="367"/>
        <v>3559.77</v>
      </c>
      <c r="P631" s="43">
        <f t="shared" si="367"/>
        <v>3559.77</v>
      </c>
      <c r="Q631" s="43">
        <f t="shared" si="367"/>
        <v>3559.77</v>
      </c>
      <c r="R631" s="43">
        <f t="shared" si="367"/>
        <v>3559.77</v>
      </c>
      <c r="S631" s="43">
        <f t="shared" si="367"/>
        <v>3559.77</v>
      </c>
      <c r="T631" s="43">
        <f t="shared" si="367"/>
        <v>3559.77</v>
      </c>
      <c r="U631" s="43">
        <f t="shared" si="367"/>
        <v>3559.77</v>
      </c>
      <c r="V631" s="43">
        <f t="shared" si="367"/>
        <v>3559.77</v>
      </c>
      <c r="W631" s="43">
        <f t="shared" si="367"/>
        <v>3559.77</v>
      </c>
      <c r="X631" s="43">
        <f t="shared" si="367"/>
        <v>3559.77</v>
      </c>
      <c r="Y631" s="43">
        <f t="shared" si="367"/>
        <v>3559.77</v>
      </c>
      <c r="Z631" s="43">
        <f t="shared" si="367"/>
        <v>3559.77</v>
      </c>
      <c r="AA631" s="43">
        <f t="shared" si="367"/>
        <v>3559.77</v>
      </c>
    </row>
    <row r="632" spans="1:27" ht="12.75" hidden="1" customHeight="1" outlineLevel="1" x14ac:dyDescent="0.2">
      <c r="A632" s="98" t="s">
        <v>2269</v>
      </c>
      <c r="B632" s="62" t="s">
        <v>81</v>
      </c>
      <c r="C632" s="42" t="s">
        <v>77</v>
      </c>
      <c r="D632" s="43">
        <v>6.71</v>
      </c>
      <c r="E632" s="43">
        <v>6.71</v>
      </c>
      <c r="F632" s="43">
        <v>6.71</v>
      </c>
      <c r="G632" s="43">
        <v>6.71</v>
      </c>
      <c r="H632" s="43">
        <v>6.71</v>
      </c>
      <c r="I632" s="43">
        <v>6.71</v>
      </c>
      <c r="J632" s="43">
        <v>6.71</v>
      </c>
      <c r="K632" s="43">
        <v>6.71</v>
      </c>
      <c r="L632" s="43">
        <v>6.71</v>
      </c>
      <c r="M632" s="43">
        <v>6.71</v>
      </c>
      <c r="N632" s="43">
        <v>6.71</v>
      </c>
      <c r="O632" s="43">
        <v>6.71</v>
      </c>
      <c r="P632" s="43">
        <v>6.71</v>
      </c>
      <c r="Q632" s="43">
        <v>6.71</v>
      </c>
      <c r="R632" s="43">
        <v>6.71</v>
      </c>
      <c r="S632" s="43">
        <v>6.71</v>
      </c>
      <c r="T632" s="43">
        <v>6.71</v>
      </c>
      <c r="U632" s="43">
        <v>6.71</v>
      </c>
      <c r="V632" s="43">
        <v>6.71</v>
      </c>
      <c r="W632" s="43">
        <v>6.71</v>
      </c>
      <c r="X632" s="43">
        <v>6.71</v>
      </c>
      <c r="Y632" s="43">
        <v>6.71</v>
      </c>
      <c r="Z632" s="43">
        <v>6.71</v>
      </c>
      <c r="AA632" s="43">
        <v>6.71</v>
      </c>
    </row>
    <row r="633" spans="1:27" ht="12.75" hidden="1" customHeight="1" outlineLevel="1" x14ac:dyDescent="0.2">
      <c r="A633" s="98" t="s">
        <v>2270</v>
      </c>
      <c r="B633" s="62" t="s">
        <v>79</v>
      </c>
      <c r="C633" s="42" t="s">
        <v>77</v>
      </c>
      <c r="D633" s="43">
        <f>$D$11</f>
        <v>330.69</v>
      </c>
      <c r="E633" s="43">
        <f t="shared" ref="E633:AA633" si="368">$D$11</f>
        <v>330.69</v>
      </c>
      <c r="F633" s="43">
        <f t="shared" si="368"/>
        <v>330.69</v>
      </c>
      <c r="G633" s="43">
        <f t="shared" si="368"/>
        <v>330.69</v>
      </c>
      <c r="H633" s="43">
        <f t="shared" si="368"/>
        <v>330.69</v>
      </c>
      <c r="I633" s="43">
        <f t="shared" si="368"/>
        <v>330.69</v>
      </c>
      <c r="J633" s="43">
        <f t="shared" si="368"/>
        <v>330.69</v>
      </c>
      <c r="K633" s="43">
        <f t="shared" si="368"/>
        <v>330.69</v>
      </c>
      <c r="L633" s="43">
        <f t="shared" si="368"/>
        <v>330.69</v>
      </c>
      <c r="M633" s="43">
        <f t="shared" si="368"/>
        <v>330.69</v>
      </c>
      <c r="N633" s="43">
        <f t="shared" si="368"/>
        <v>330.69</v>
      </c>
      <c r="O633" s="43">
        <f t="shared" si="368"/>
        <v>330.69</v>
      </c>
      <c r="P633" s="43">
        <f t="shared" si="368"/>
        <v>330.69</v>
      </c>
      <c r="Q633" s="43">
        <f t="shared" si="368"/>
        <v>330.69</v>
      </c>
      <c r="R633" s="43">
        <f t="shared" si="368"/>
        <v>330.69</v>
      </c>
      <c r="S633" s="43">
        <f t="shared" si="368"/>
        <v>330.69</v>
      </c>
      <c r="T633" s="43">
        <f t="shared" si="368"/>
        <v>330.69</v>
      </c>
      <c r="U633" s="43">
        <f t="shared" si="368"/>
        <v>330.69</v>
      </c>
      <c r="V633" s="43">
        <f t="shared" si="368"/>
        <v>330.69</v>
      </c>
      <c r="W633" s="43">
        <f t="shared" si="368"/>
        <v>330.69</v>
      </c>
      <c r="X633" s="43">
        <f t="shared" si="368"/>
        <v>330.69</v>
      </c>
      <c r="Y633" s="43">
        <f t="shared" si="368"/>
        <v>330.69</v>
      </c>
      <c r="Z633" s="43">
        <f t="shared" si="368"/>
        <v>330.69</v>
      </c>
      <c r="AA633" s="43">
        <f t="shared" si="368"/>
        <v>330.69</v>
      </c>
    </row>
    <row r="634" spans="1:27" collapsed="1" x14ac:dyDescent="0.2">
      <c r="A634" s="97" t="s">
        <v>2271</v>
      </c>
      <c r="B634" s="27" t="str">
        <f>"31"&amp;"."&amp;$B$800&amp;"."&amp;$B$801</f>
        <v>31.01.2023</v>
      </c>
      <c r="C634" s="89" t="s">
        <v>74</v>
      </c>
      <c r="D634" s="90">
        <f>ROUND(((D635+D636+D638+D637)/1000),5)</f>
        <v>4.9792500000000004</v>
      </c>
      <c r="E634" s="90">
        <f>ROUND(((E635+E636+E638+E637)/1000),5)</f>
        <v>4.9572900000000004</v>
      </c>
      <c r="F634" s="90">
        <f>ROUND(((F635+F636+F638+F637)/1000),5)</f>
        <v>4.9425800000000004</v>
      </c>
      <c r="G634" s="90">
        <f t="shared" ref="G634:AA634" si="369">ROUND(((G635+G636+G638+G637)/1000),5)</f>
        <v>4.9389700000000003</v>
      </c>
      <c r="H634" s="90">
        <f t="shared" si="369"/>
        <v>4.9741099999999996</v>
      </c>
      <c r="I634" s="90">
        <f t="shared" si="369"/>
        <v>4.98184</v>
      </c>
      <c r="J634" s="90">
        <f t="shared" si="369"/>
        <v>5.2105699999999997</v>
      </c>
      <c r="K634" s="90">
        <f t="shared" si="369"/>
        <v>5.45831</v>
      </c>
      <c r="L634" s="90">
        <f t="shared" si="369"/>
        <v>5.5236400000000003</v>
      </c>
      <c r="M634" s="90">
        <f t="shared" si="369"/>
        <v>5.5437900000000004</v>
      </c>
      <c r="N634" s="90">
        <f t="shared" si="369"/>
        <v>5.5635500000000002</v>
      </c>
      <c r="O634" s="90">
        <f t="shared" si="369"/>
        <v>5.6002299999999998</v>
      </c>
      <c r="P634" s="90">
        <f t="shared" si="369"/>
        <v>5.58012</v>
      </c>
      <c r="Q634" s="90">
        <f t="shared" si="369"/>
        <v>5.5855899999999998</v>
      </c>
      <c r="R634" s="90">
        <f t="shared" si="369"/>
        <v>5.5808499999999999</v>
      </c>
      <c r="S634" s="90">
        <f t="shared" si="369"/>
        <v>5.5727900000000004</v>
      </c>
      <c r="T634" s="90">
        <f t="shared" si="369"/>
        <v>5.5270599999999996</v>
      </c>
      <c r="U634" s="90">
        <f t="shared" si="369"/>
        <v>5.5792200000000003</v>
      </c>
      <c r="V634" s="90">
        <f t="shared" si="369"/>
        <v>5.5692199999999996</v>
      </c>
      <c r="W634" s="90">
        <f t="shared" si="369"/>
        <v>5.5794600000000001</v>
      </c>
      <c r="X634" s="90">
        <f t="shared" si="369"/>
        <v>5.5401899999999999</v>
      </c>
      <c r="Y634" s="90">
        <f t="shared" si="369"/>
        <v>5.4508599999999996</v>
      </c>
      <c r="Z634" s="90">
        <f t="shared" si="369"/>
        <v>5.2147899999999998</v>
      </c>
      <c r="AA634" s="90">
        <f t="shared" si="369"/>
        <v>4.9961700000000002</v>
      </c>
    </row>
    <row r="635" spans="1:27" ht="12.75" hidden="1" customHeight="1" outlineLevel="1" x14ac:dyDescent="0.2">
      <c r="A635" s="98" t="s">
        <v>2272</v>
      </c>
      <c r="B635" s="62" t="s">
        <v>236</v>
      </c>
      <c r="C635" s="42" t="s">
        <v>77</v>
      </c>
      <c r="D635" s="43">
        <v>1082.08</v>
      </c>
      <c r="E635" s="43">
        <v>1060.1199999999999</v>
      </c>
      <c r="F635" s="43">
        <v>1045.4100000000001</v>
      </c>
      <c r="G635" s="43">
        <v>1041.8</v>
      </c>
      <c r="H635" s="43">
        <v>1076.94</v>
      </c>
      <c r="I635" s="43">
        <v>1084.67</v>
      </c>
      <c r="J635" s="43">
        <v>1313.4</v>
      </c>
      <c r="K635" s="43">
        <v>1561.14</v>
      </c>
      <c r="L635" s="43">
        <v>1626.47</v>
      </c>
      <c r="M635" s="43">
        <v>1646.62</v>
      </c>
      <c r="N635" s="43">
        <v>1666.38</v>
      </c>
      <c r="O635" s="43">
        <v>1703.06</v>
      </c>
      <c r="P635" s="43">
        <v>1682.95</v>
      </c>
      <c r="Q635" s="43">
        <v>1688.42</v>
      </c>
      <c r="R635" s="43">
        <v>1683.68</v>
      </c>
      <c r="S635" s="43">
        <v>1675.62</v>
      </c>
      <c r="T635" s="43">
        <v>1629.89</v>
      </c>
      <c r="U635" s="43">
        <v>1682.05</v>
      </c>
      <c r="V635" s="43">
        <v>1672.05</v>
      </c>
      <c r="W635" s="43">
        <v>1682.29</v>
      </c>
      <c r="X635" s="43">
        <v>1643.02</v>
      </c>
      <c r="Y635" s="43">
        <v>1553.69</v>
      </c>
      <c r="Z635" s="43">
        <v>1317.62</v>
      </c>
      <c r="AA635" s="43">
        <v>1099</v>
      </c>
    </row>
    <row r="636" spans="1:27" ht="12.75" hidden="1" customHeight="1" outlineLevel="1" x14ac:dyDescent="0.2">
      <c r="A636" s="98" t="s">
        <v>2273</v>
      </c>
      <c r="B636" s="62" t="s">
        <v>88</v>
      </c>
      <c r="C636" s="42" t="s">
        <v>77</v>
      </c>
      <c r="D636" s="43">
        <f>$D$486</f>
        <v>3559.77</v>
      </c>
      <c r="E636" s="43">
        <f t="shared" ref="E636:AA636" si="370">$D$486</f>
        <v>3559.77</v>
      </c>
      <c r="F636" s="43">
        <f t="shared" si="370"/>
        <v>3559.77</v>
      </c>
      <c r="G636" s="43">
        <f t="shared" si="370"/>
        <v>3559.77</v>
      </c>
      <c r="H636" s="43">
        <f t="shared" si="370"/>
        <v>3559.77</v>
      </c>
      <c r="I636" s="43">
        <f t="shared" si="370"/>
        <v>3559.77</v>
      </c>
      <c r="J636" s="43">
        <f t="shared" si="370"/>
        <v>3559.77</v>
      </c>
      <c r="K636" s="43">
        <f t="shared" si="370"/>
        <v>3559.77</v>
      </c>
      <c r="L636" s="43">
        <f t="shared" si="370"/>
        <v>3559.77</v>
      </c>
      <c r="M636" s="43">
        <f t="shared" si="370"/>
        <v>3559.77</v>
      </c>
      <c r="N636" s="43">
        <f t="shared" si="370"/>
        <v>3559.77</v>
      </c>
      <c r="O636" s="43">
        <f t="shared" si="370"/>
        <v>3559.77</v>
      </c>
      <c r="P636" s="43">
        <f t="shared" si="370"/>
        <v>3559.77</v>
      </c>
      <c r="Q636" s="43">
        <f t="shared" si="370"/>
        <v>3559.77</v>
      </c>
      <c r="R636" s="43">
        <f t="shared" si="370"/>
        <v>3559.77</v>
      </c>
      <c r="S636" s="43">
        <f t="shared" si="370"/>
        <v>3559.77</v>
      </c>
      <c r="T636" s="43">
        <f t="shared" si="370"/>
        <v>3559.77</v>
      </c>
      <c r="U636" s="43">
        <f t="shared" si="370"/>
        <v>3559.77</v>
      </c>
      <c r="V636" s="43">
        <f t="shared" si="370"/>
        <v>3559.77</v>
      </c>
      <c r="W636" s="43">
        <f t="shared" si="370"/>
        <v>3559.77</v>
      </c>
      <c r="X636" s="43">
        <f t="shared" si="370"/>
        <v>3559.77</v>
      </c>
      <c r="Y636" s="43">
        <f t="shared" si="370"/>
        <v>3559.77</v>
      </c>
      <c r="Z636" s="43">
        <f t="shared" si="370"/>
        <v>3559.77</v>
      </c>
      <c r="AA636" s="43">
        <f t="shared" si="370"/>
        <v>3559.77</v>
      </c>
    </row>
    <row r="637" spans="1:27" ht="12.75" hidden="1" customHeight="1" outlineLevel="1" x14ac:dyDescent="0.2">
      <c r="A637" s="98" t="s">
        <v>2274</v>
      </c>
      <c r="B637" s="62" t="s">
        <v>81</v>
      </c>
      <c r="C637" s="42" t="s">
        <v>77</v>
      </c>
      <c r="D637" s="43">
        <v>6.71</v>
      </c>
      <c r="E637" s="43">
        <v>6.71</v>
      </c>
      <c r="F637" s="43">
        <v>6.71</v>
      </c>
      <c r="G637" s="43">
        <v>6.71</v>
      </c>
      <c r="H637" s="43">
        <v>6.71</v>
      </c>
      <c r="I637" s="43">
        <v>6.71</v>
      </c>
      <c r="J637" s="43">
        <v>6.71</v>
      </c>
      <c r="K637" s="43">
        <v>6.71</v>
      </c>
      <c r="L637" s="43">
        <v>6.71</v>
      </c>
      <c r="M637" s="43">
        <v>6.71</v>
      </c>
      <c r="N637" s="43">
        <v>6.71</v>
      </c>
      <c r="O637" s="43">
        <v>6.71</v>
      </c>
      <c r="P637" s="43">
        <v>6.71</v>
      </c>
      <c r="Q637" s="43">
        <v>6.71</v>
      </c>
      <c r="R637" s="43">
        <v>6.71</v>
      </c>
      <c r="S637" s="43">
        <v>6.71</v>
      </c>
      <c r="T637" s="43">
        <v>6.71</v>
      </c>
      <c r="U637" s="43">
        <v>6.71</v>
      </c>
      <c r="V637" s="43">
        <v>6.71</v>
      </c>
      <c r="W637" s="43">
        <v>6.71</v>
      </c>
      <c r="X637" s="43">
        <v>6.71</v>
      </c>
      <c r="Y637" s="43">
        <v>6.71</v>
      </c>
      <c r="Z637" s="43">
        <v>6.71</v>
      </c>
      <c r="AA637" s="43">
        <v>6.71</v>
      </c>
    </row>
    <row r="638" spans="1:27" ht="12.75" hidden="1" customHeight="1" outlineLevel="1" x14ac:dyDescent="0.2">
      <c r="A638" s="98" t="s">
        <v>2275</v>
      </c>
      <c r="B638" s="62" t="s">
        <v>79</v>
      </c>
      <c r="C638" s="42" t="s">
        <v>77</v>
      </c>
      <c r="D638" s="43">
        <f>$D$11</f>
        <v>330.69</v>
      </c>
      <c r="E638" s="43">
        <f t="shared" ref="E638:AA638" si="371">$D$11</f>
        <v>330.69</v>
      </c>
      <c r="F638" s="43">
        <f t="shared" si="371"/>
        <v>330.69</v>
      </c>
      <c r="G638" s="43">
        <f t="shared" si="371"/>
        <v>330.69</v>
      </c>
      <c r="H638" s="43">
        <f t="shared" si="371"/>
        <v>330.69</v>
      </c>
      <c r="I638" s="43">
        <f t="shared" si="371"/>
        <v>330.69</v>
      </c>
      <c r="J638" s="43">
        <f t="shared" si="371"/>
        <v>330.69</v>
      </c>
      <c r="K638" s="43">
        <f t="shared" si="371"/>
        <v>330.69</v>
      </c>
      <c r="L638" s="43">
        <f t="shared" si="371"/>
        <v>330.69</v>
      </c>
      <c r="M638" s="43">
        <f t="shared" si="371"/>
        <v>330.69</v>
      </c>
      <c r="N638" s="43">
        <f t="shared" si="371"/>
        <v>330.69</v>
      </c>
      <c r="O638" s="43">
        <f t="shared" si="371"/>
        <v>330.69</v>
      </c>
      <c r="P638" s="43">
        <f t="shared" si="371"/>
        <v>330.69</v>
      </c>
      <c r="Q638" s="43">
        <f t="shared" si="371"/>
        <v>330.69</v>
      </c>
      <c r="R638" s="43">
        <f t="shared" si="371"/>
        <v>330.69</v>
      </c>
      <c r="S638" s="43">
        <f t="shared" si="371"/>
        <v>330.69</v>
      </c>
      <c r="T638" s="43">
        <f t="shared" si="371"/>
        <v>330.69</v>
      </c>
      <c r="U638" s="43">
        <f t="shared" si="371"/>
        <v>330.69</v>
      </c>
      <c r="V638" s="43">
        <f t="shared" si="371"/>
        <v>330.69</v>
      </c>
      <c r="W638" s="43">
        <f t="shared" si="371"/>
        <v>330.69</v>
      </c>
      <c r="X638" s="43">
        <f t="shared" si="371"/>
        <v>330.69</v>
      </c>
      <c r="Y638" s="43">
        <f t="shared" si="371"/>
        <v>330.69</v>
      </c>
      <c r="Z638" s="43">
        <f t="shared" si="371"/>
        <v>330.69</v>
      </c>
      <c r="AA638" s="43">
        <f t="shared" si="371"/>
        <v>330.69</v>
      </c>
    </row>
    <row r="639" spans="1:27" collapsed="1" x14ac:dyDescent="0.2">
      <c r="B639" s="100" t="s">
        <v>390</v>
      </c>
    </row>
    <row r="640" spans="1:27" x14ac:dyDescent="0.2">
      <c r="B640" s="100" t="s">
        <v>390</v>
      </c>
    </row>
    <row r="641" spans="1:27" x14ac:dyDescent="0.2">
      <c r="A641" s="181" t="s">
        <v>2276</v>
      </c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3"/>
    </row>
    <row r="642" spans="1:27" ht="25.5" x14ac:dyDescent="0.2">
      <c r="A642" s="25" t="s">
        <v>62</v>
      </c>
      <c r="B642" s="26" t="s">
        <v>208</v>
      </c>
      <c r="C642" s="25" t="s">
        <v>209</v>
      </c>
      <c r="D642" s="26" t="s">
        <v>210</v>
      </c>
      <c r="E642" s="26" t="s">
        <v>211</v>
      </c>
      <c r="F642" s="26" t="s">
        <v>212</v>
      </c>
      <c r="G642" s="26" t="s">
        <v>213</v>
      </c>
      <c r="H642" s="26" t="s">
        <v>214</v>
      </c>
      <c r="I642" s="26" t="s">
        <v>215</v>
      </c>
      <c r="J642" s="26" t="s">
        <v>216</v>
      </c>
      <c r="K642" s="26" t="s">
        <v>217</v>
      </c>
      <c r="L642" s="26" t="s">
        <v>218</v>
      </c>
      <c r="M642" s="26" t="s">
        <v>219</v>
      </c>
      <c r="N642" s="26" t="s">
        <v>220</v>
      </c>
      <c r="O642" s="26" t="s">
        <v>221</v>
      </c>
      <c r="P642" s="26" t="s">
        <v>222</v>
      </c>
      <c r="Q642" s="26" t="s">
        <v>223</v>
      </c>
      <c r="R642" s="26" t="s">
        <v>224</v>
      </c>
      <c r="S642" s="26" t="s">
        <v>225</v>
      </c>
      <c r="T642" s="26" t="s">
        <v>226</v>
      </c>
      <c r="U642" s="26" t="s">
        <v>227</v>
      </c>
      <c r="V642" s="26" t="s">
        <v>228</v>
      </c>
      <c r="W642" s="26" t="s">
        <v>229</v>
      </c>
      <c r="X642" s="26" t="s">
        <v>230</v>
      </c>
      <c r="Y642" s="26" t="s">
        <v>231</v>
      </c>
      <c r="Z642" s="26" t="s">
        <v>232</v>
      </c>
      <c r="AA642" s="26" t="s">
        <v>233</v>
      </c>
    </row>
    <row r="643" spans="1:27" x14ac:dyDescent="0.2">
      <c r="A643" s="97" t="s">
        <v>2277</v>
      </c>
      <c r="B643" s="27" t="str">
        <f>"01"&amp;"."&amp;$B$800&amp;"."&amp;$B$801</f>
        <v>01.01.2023</v>
      </c>
      <c r="C643" s="89" t="s">
        <v>74</v>
      </c>
      <c r="D643" s="90">
        <f>ROUND((D644)/1000,5)</f>
        <v>0</v>
      </c>
      <c r="E643" s="90">
        <f t="shared" ref="E643:AA643" si="372">ROUND((E644)/1000,5)</f>
        <v>0</v>
      </c>
      <c r="F643" s="90">
        <f t="shared" si="372"/>
        <v>0</v>
      </c>
      <c r="G643" s="90">
        <f t="shared" si="372"/>
        <v>0</v>
      </c>
      <c r="H643" s="90">
        <f t="shared" si="372"/>
        <v>0</v>
      </c>
      <c r="I643" s="90">
        <f t="shared" si="372"/>
        <v>5.1000000000000004E-4</v>
      </c>
      <c r="J643" s="90">
        <f t="shared" si="372"/>
        <v>0</v>
      </c>
      <c r="K643" s="90">
        <f t="shared" si="372"/>
        <v>0</v>
      </c>
      <c r="L643" s="90">
        <f t="shared" si="372"/>
        <v>0</v>
      </c>
      <c r="M643" s="90">
        <f t="shared" si="372"/>
        <v>0</v>
      </c>
      <c r="N643" s="90">
        <f t="shared" si="372"/>
        <v>0</v>
      </c>
      <c r="O643" s="90">
        <f t="shared" si="372"/>
        <v>0</v>
      </c>
      <c r="P643" s="90">
        <f t="shared" si="372"/>
        <v>0</v>
      </c>
      <c r="Q643" s="90">
        <f t="shared" si="372"/>
        <v>0</v>
      </c>
      <c r="R643" s="90">
        <f t="shared" si="372"/>
        <v>0</v>
      </c>
      <c r="S643" s="90">
        <f t="shared" si="372"/>
        <v>0</v>
      </c>
      <c r="T643" s="90">
        <f t="shared" si="372"/>
        <v>0</v>
      </c>
      <c r="U643" s="90">
        <f t="shared" si="372"/>
        <v>0</v>
      </c>
      <c r="V643" s="90">
        <f t="shared" si="372"/>
        <v>0</v>
      </c>
      <c r="W643" s="90">
        <f t="shared" si="372"/>
        <v>0</v>
      </c>
      <c r="X643" s="90">
        <f t="shared" si="372"/>
        <v>0</v>
      </c>
      <c r="Y643" s="90">
        <f t="shared" si="372"/>
        <v>0</v>
      </c>
      <c r="Z643" s="90">
        <f t="shared" si="372"/>
        <v>0</v>
      </c>
      <c r="AA643" s="90">
        <f t="shared" si="372"/>
        <v>0</v>
      </c>
    </row>
    <row r="644" spans="1:27" ht="12.75" hidden="1" customHeight="1" outlineLevel="1" x14ac:dyDescent="0.2">
      <c r="A644" s="98" t="s">
        <v>2278</v>
      </c>
      <c r="B644" s="62" t="s">
        <v>236</v>
      </c>
      <c r="C644" s="42" t="s">
        <v>77</v>
      </c>
      <c r="D644" s="43">
        <v>0</v>
      </c>
      <c r="E644" s="43">
        <v>0</v>
      </c>
      <c r="F644" s="43">
        <v>0</v>
      </c>
      <c r="G644" s="43">
        <v>0</v>
      </c>
      <c r="H644" s="43">
        <v>0</v>
      </c>
      <c r="I644" s="43">
        <v>0.51</v>
      </c>
      <c r="J644" s="43">
        <v>0</v>
      </c>
      <c r="K644" s="43">
        <v>0</v>
      </c>
      <c r="L644" s="43">
        <v>0</v>
      </c>
      <c r="M644" s="43">
        <v>0</v>
      </c>
      <c r="N644" s="43">
        <v>0</v>
      </c>
      <c r="O644" s="43">
        <v>0</v>
      </c>
      <c r="P644" s="43">
        <v>0</v>
      </c>
      <c r="Q644" s="43">
        <v>0</v>
      </c>
      <c r="R644" s="43">
        <v>0</v>
      </c>
      <c r="S644" s="43">
        <v>0</v>
      </c>
      <c r="T644" s="43">
        <v>0</v>
      </c>
      <c r="U644" s="43">
        <v>0</v>
      </c>
      <c r="V644" s="43">
        <v>0</v>
      </c>
      <c r="W644" s="43">
        <v>0</v>
      </c>
      <c r="X644" s="43">
        <v>0</v>
      </c>
      <c r="Y644" s="43">
        <v>0</v>
      </c>
      <c r="Z644" s="43">
        <v>0</v>
      </c>
      <c r="AA644" s="43">
        <v>0</v>
      </c>
    </row>
    <row r="645" spans="1:27" collapsed="1" x14ac:dyDescent="0.2">
      <c r="A645" s="97" t="s">
        <v>2279</v>
      </c>
      <c r="B645" s="27" t="str">
        <f>"02"&amp;"."&amp;$B$800&amp;"."&amp;$B$801</f>
        <v>02.01.2023</v>
      </c>
      <c r="C645" s="89" t="s">
        <v>74</v>
      </c>
      <c r="D645" s="90">
        <f>ROUND((D646)/1000,5)</f>
        <v>0</v>
      </c>
      <c r="E645" s="90">
        <f t="shared" ref="E645:AA645" si="373">ROUND((E646)/1000,5)</f>
        <v>0</v>
      </c>
      <c r="F645" s="90">
        <f t="shared" si="373"/>
        <v>0</v>
      </c>
      <c r="G645" s="90">
        <f t="shared" si="373"/>
        <v>0</v>
      </c>
      <c r="H645" s="90">
        <f t="shared" si="373"/>
        <v>1.1E-4</v>
      </c>
      <c r="I645" s="90">
        <f t="shared" si="373"/>
        <v>2.3429999999999999E-2</v>
      </c>
      <c r="J645" s="90">
        <f t="shared" si="373"/>
        <v>8.7799999999999996E-3</v>
      </c>
      <c r="K645" s="90">
        <f t="shared" si="373"/>
        <v>0.13070000000000001</v>
      </c>
      <c r="L645" s="90">
        <f t="shared" si="373"/>
        <v>0.12407</v>
      </c>
      <c r="M645" s="90">
        <f t="shared" si="373"/>
        <v>0.15211</v>
      </c>
      <c r="N645" s="90">
        <f t="shared" si="373"/>
        <v>0</v>
      </c>
      <c r="O645" s="90">
        <f t="shared" si="373"/>
        <v>0</v>
      </c>
      <c r="P645" s="90">
        <f t="shared" si="373"/>
        <v>0</v>
      </c>
      <c r="Q645" s="90">
        <f t="shared" si="373"/>
        <v>0</v>
      </c>
      <c r="R645" s="90">
        <f t="shared" si="373"/>
        <v>0</v>
      </c>
      <c r="S645" s="90">
        <f t="shared" si="373"/>
        <v>0</v>
      </c>
      <c r="T645" s="90">
        <f t="shared" si="373"/>
        <v>0</v>
      </c>
      <c r="U645" s="90">
        <f t="shared" si="373"/>
        <v>0</v>
      </c>
      <c r="V645" s="90">
        <f t="shared" si="373"/>
        <v>0</v>
      </c>
      <c r="W645" s="90">
        <f t="shared" si="373"/>
        <v>0</v>
      </c>
      <c r="X645" s="90">
        <f t="shared" si="373"/>
        <v>0</v>
      </c>
      <c r="Y645" s="90">
        <f t="shared" si="373"/>
        <v>0</v>
      </c>
      <c r="Z645" s="90">
        <f t="shared" si="373"/>
        <v>0</v>
      </c>
      <c r="AA645" s="90">
        <f t="shared" si="373"/>
        <v>0</v>
      </c>
    </row>
    <row r="646" spans="1:27" ht="12.75" hidden="1" customHeight="1" outlineLevel="1" x14ac:dyDescent="0.2">
      <c r="A646" s="98" t="s">
        <v>2280</v>
      </c>
      <c r="B646" s="62" t="s">
        <v>236</v>
      </c>
      <c r="C646" s="42" t="s">
        <v>77</v>
      </c>
      <c r="D646" s="43">
        <v>0</v>
      </c>
      <c r="E646" s="43">
        <v>0</v>
      </c>
      <c r="F646" s="43">
        <v>0</v>
      </c>
      <c r="G646" s="43">
        <v>0</v>
      </c>
      <c r="H646" s="43">
        <v>0.11</v>
      </c>
      <c r="I646" s="43">
        <v>23.43</v>
      </c>
      <c r="J646" s="43">
        <v>8.7799999999999994</v>
      </c>
      <c r="K646" s="43">
        <v>130.69999999999999</v>
      </c>
      <c r="L646" s="43">
        <v>124.07</v>
      </c>
      <c r="M646" s="43">
        <v>152.11000000000001</v>
      </c>
      <c r="N646" s="43">
        <v>0</v>
      </c>
      <c r="O646" s="43">
        <v>0</v>
      </c>
      <c r="P646" s="43">
        <v>0</v>
      </c>
      <c r="Q646" s="43">
        <v>0</v>
      </c>
      <c r="R646" s="43">
        <v>0</v>
      </c>
      <c r="S646" s="43">
        <v>0</v>
      </c>
      <c r="T646" s="43">
        <v>0</v>
      </c>
      <c r="U646" s="43">
        <v>0</v>
      </c>
      <c r="V646" s="43">
        <v>0</v>
      </c>
      <c r="W646" s="43">
        <v>0</v>
      </c>
      <c r="X646" s="43">
        <v>0</v>
      </c>
      <c r="Y646" s="43">
        <v>0</v>
      </c>
      <c r="Z646" s="43">
        <v>0</v>
      </c>
      <c r="AA646" s="43">
        <v>0</v>
      </c>
    </row>
    <row r="647" spans="1:27" collapsed="1" x14ac:dyDescent="0.2">
      <c r="A647" s="97" t="s">
        <v>2281</v>
      </c>
      <c r="B647" s="27" t="str">
        <f>"03"&amp;"."&amp;$B$800&amp;"."&amp;$B$801</f>
        <v>03.01.2023</v>
      </c>
      <c r="C647" s="89" t="s">
        <v>74</v>
      </c>
      <c r="D647" s="90">
        <f>ROUND((D648)/1000,5)</f>
        <v>0</v>
      </c>
      <c r="E647" s="90">
        <f t="shared" ref="E647:AA647" si="374">ROUND((E648)/1000,5)</f>
        <v>0</v>
      </c>
      <c r="F647" s="90">
        <f t="shared" si="374"/>
        <v>0</v>
      </c>
      <c r="G647" s="90">
        <f t="shared" si="374"/>
        <v>0</v>
      </c>
      <c r="H647" s="90">
        <f t="shared" si="374"/>
        <v>0</v>
      </c>
      <c r="I647" s="90">
        <f t="shared" si="374"/>
        <v>3.8000000000000002E-4</v>
      </c>
      <c r="J647" s="90">
        <f t="shared" si="374"/>
        <v>3.82E-3</v>
      </c>
      <c r="K647" s="90">
        <f t="shared" si="374"/>
        <v>5.1429999999999997E-2</v>
      </c>
      <c r="L647" s="90">
        <f t="shared" si="374"/>
        <v>3.2120000000000003E-2</v>
      </c>
      <c r="M647" s="90">
        <f t="shared" si="374"/>
        <v>0</v>
      </c>
      <c r="N647" s="90">
        <f t="shared" si="374"/>
        <v>1.0279999999999999E-2</v>
      </c>
      <c r="O647" s="90">
        <f t="shared" si="374"/>
        <v>0</v>
      </c>
      <c r="P647" s="90">
        <f t="shared" si="374"/>
        <v>0</v>
      </c>
      <c r="Q647" s="90">
        <f t="shared" si="374"/>
        <v>0</v>
      </c>
      <c r="R647" s="90">
        <f t="shared" si="374"/>
        <v>0</v>
      </c>
      <c r="S647" s="90">
        <f t="shared" si="374"/>
        <v>0</v>
      </c>
      <c r="T647" s="90">
        <f t="shared" si="374"/>
        <v>0</v>
      </c>
      <c r="U647" s="90">
        <f t="shared" si="374"/>
        <v>0</v>
      </c>
      <c r="V647" s="90">
        <f t="shared" si="374"/>
        <v>0</v>
      </c>
      <c r="W647" s="90">
        <f t="shared" si="374"/>
        <v>0</v>
      </c>
      <c r="X647" s="90">
        <f t="shared" si="374"/>
        <v>0</v>
      </c>
      <c r="Y647" s="90">
        <f t="shared" si="374"/>
        <v>0</v>
      </c>
      <c r="Z647" s="90">
        <f t="shared" si="374"/>
        <v>0</v>
      </c>
      <c r="AA647" s="90">
        <f t="shared" si="374"/>
        <v>0</v>
      </c>
    </row>
    <row r="648" spans="1:27" ht="12.75" hidden="1" customHeight="1" outlineLevel="1" x14ac:dyDescent="0.2">
      <c r="A648" s="98" t="s">
        <v>2282</v>
      </c>
      <c r="B648" s="62" t="s">
        <v>236</v>
      </c>
      <c r="C648" s="42" t="s">
        <v>77</v>
      </c>
      <c r="D648" s="43">
        <v>0</v>
      </c>
      <c r="E648" s="43">
        <v>0</v>
      </c>
      <c r="F648" s="43">
        <v>0</v>
      </c>
      <c r="G648" s="43">
        <v>0</v>
      </c>
      <c r="H648" s="43">
        <v>0</v>
      </c>
      <c r="I648" s="43">
        <v>0.38</v>
      </c>
      <c r="J648" s="43">
        <v>3.82</v>
      </c>
      <c r="K648" s="43">
        <v>51.43</v>
      </c>
      <c r="L648" s="43">
        <v>32.119999999999997</v>
      </c>
      <c r="M648" s="43">
        <v>0</v>
      </c>
      <c r="N648" s="43">
        <v>10.28</v>
      </c>
      <c r="O648" s="43">
        <v>0</v>
      </c>
      <c r="P648" s="43">
        <v>0</v>
      </c>
      <c r="Q648" s="43">
        <v>0</v>
      </c>
      <c r="R648" s="43">
        <v>0</v>
      </c>
      <c r="S648" s="43">
        <v>0</v>
      </c>
      <c r="T648" s="43">
        <v>0</v>
      </c>
      <c r="U648" s="43">
        <v>0</v>
      </c>
      <c r="V648" s="43">
        <v>0</v>
      </c>
      <c r="W648" s="43">
        <v>0</v>
      </c>
      <c r="X648" s="43">
        <v>0</v>
      </c>
      <c r="Y648" s="43">
        <v>0</v>
      </c>
      <c r="Z648" s="43">
        <v>0</v>
      </c>
      <c r="AA648" s="43">
        <v>0</v>
      </c>
    </row>
    <row r="649" spans="1:27" collapsed="1" x14ac:dyDescent="0.2">
      <c r="A649" s="97" t="s">
        <v>2283</v>
      </c>
      <c r="B649" s="27" t="str">
        <f>"04"&amp;"."&amp;$B$800&amp;"."&amp;$B$801</f>
        <v>04.01.2023</v>
      </c>
      <c r="C649" s="89" t="s">
        <v>74</v>
      </c>
      <c r="D649" s="90">
        <f>ROUND((D650)/1000,5)</f>
        <v>0</v>
      </c>
      <c r="E649" s="90">
        <f t="shared" ref="E649:AA649" si="375">ROUND((E650)/1000,5)</f>
        <v>2.3000000000000001E-4</v>
      </c>
      <c r="F649" s="90">
        <f t="shared" si="375"/>
        <v>0</v>
      </c>
      <c r="G649" s="90">
        <f t="shared" si="375"/>
        <v>2.7959999999999999E-2</v>
      </c>
      <c r="H649" s="90">
        <f t="shared" si="375"/>
        <v>1.8769999999999998E-2</v>
      </c>
      <c r="I649" s="90">
        <f t="shared" si="375"/>
        <v>4.0079999999999998E-2</v>
      </c>
      <c r="J649" s="90">
        <f t="shared" si="375"/>
        <v>2.852E-2</v>
      </c>
      <c r="K649" s="90">
        <f t="shared" si="375"/>
        <v>0.12837999999999999</v>
      </c>
      <c r="L649" s="90">
        <f t="shared" si="375"/>
        <v>0.19719999999999999</v>
      </c>
      <c r="M649" s="90">
        <f t="shared" si="375"/>
        <v>7.11E-3</v>
      </c>
      <c r="N649" s="90">
        <f t="shared" si="375"/>
        <v>4.4600000000000004E-3</v>
      </c>
      <c r="O649" s="90">
        <f t="shared" si="375"/>
        <v>1.042E-2</v>
      </c>
      <c r="P649" s="90">
        <f t="shared" si="375"/>
        <v>1.464E-2</v>
      </c>
      <c r="Q649" s="90">
        <f t="shared" si="375"/>
        <v>1.9769999999999999E-2</v>
      </c>
      <c r="R649" s="90">
        <f t="shared" si="375"/>
        <v>0</v>
      </c>
      <c r="S649" s="90">
        <f t="shared" si="375"/>
        <v>0</v>
      </c>
      <c r="T649" s="90">
        <f t="shared" si="375"/>
        <v>0</v>
      </c>
      <c r="U649" s="90">
        <f t="shared" si="375"/>
        <v>0</v>
      </c>
      <c r="V649" s="90">
        <f t="shared" si="375"/>
        <v>0</v>
      </c>
      <c r="W649" s="90">
        <f t="shared" si="375"/>
        <v>0</v>
      </c>
      <c r="X649" s="90">
        <f t="shared" si="375"/>
        <v>0</v>
      </c>
      <c r="Y649" s="90">
        <f t="shared" si="375"/>
        <v>0</v>
      </c>
      <c r="Z649" s="90">
        <f t="shared" si="375"/>
        <v>0</v>
      </c>
      <c r="AA649" s="90">
        <f t="shared" si="375"/>
        <v>0</v>
      </c>
    </row>
    <row r="650" spans="1:27" ht="12.75" hidden="1" customHeight="1" outlineLevel="1" x14ac:dyDescent="0.2">
      <c r="A650" s="98" t="s">
        <v>2284</v>
      </c>
      <c r="B650" s="62" t="s">
        <v>236</v>
      </c>
      <c r="C650" s="42" t="s">
        <v>77</v>
      </c>
      <c r="D650" s="43">
        <v>0</v>
      </c>
      <c r="E650" s="43">
        <v>0.23</v>
      </c>
      <c r="F650" s="43">
        <v>0</v>
      </c>
      <c r="G650" s="43">
        <v>27.96</v>
      </c>
      <c r="H650" s="43">
        <v>18.77</v>
      </c>
      <c r="I650" s="43">
        <v>40.08</v>
      </c>
      <c r="J650" s="43">
        <v>28.52</v>
      </c>
      <c r="K650" s="43">
        <v>128.38</v>
      </c>
      <c r="L650" s="43">
        <v>197.2</v>
      </c>
      <c r="M650" s="43">
        <v>7.11</v>
      </c>
      <c r="N650" s="43">
        <v>4.46</v>
      </c>
      <c r="O650" s="43">
        <v>10.42</v>
      </c>
      <c r="P650" s="43">
        <v>14.64</v>
      </c>
      <c r="Q650" s="43">
        <v>19.77</v>
      </c>
      <c r="R650" s="43">
        <v>0</v>
      </c>
      <c r="S650" s="43">
        <v>0</v>
      </c>
      <c r="T650" s="43">
        <v>0</v>
      </c>
      <c r="U650" s="43">
        <v>0</v>
      </c>
      <c r="V650" s="43">
        <v>0</v>
      </c>
      <c r="W650" s="43">
        <v>0</v>
      </c>
      <c r="X650" s="43">
        <v>0</v>
      </c>
      <c r="Y650" s="43">
        <v>0</v>
      </c>
      <c r="Z650" s="43">
        <v>0</v>
      </c>
      <c r="AA650" s="43">
        <v>0</v>
      </c>
    </row>
    <row r="651" spans="1:27" collapsed="1" x14ac:dyDescent="0.2">
      <c r="A651" s="97" t="s">
        <v>2285</v>
      </c>
      <c r="B651" s="27" t="str">
        <f>"05"&amp;"."&amp;$B$800&amp;"."&amp;$B$801</f>
        <v>05.01.2023</v>
      </c>
      <c r="C651" s="89" t="s">
        <v>74</v>
      </c>
      <c r="D651" s="90">
        <f>ROUND((D652)/1000,5)</f>
        <v>0</v>
      </c>
      <c r="E651" s="90">
        <f t="shared" ref="E651:AA651" si="376">ROUND((E652)/1000,5)</f>
        <v>0</v>
      </c>
      <c r="F651" s="90">
        <f t="shared" si="376"/>
        <v>0</v>
      </c>
      <c r="G651" s="90">
        <f t="shared" si="376"/>
        <v>0</v>
      </c>
      <c r="H651" s="90">
        <f t="shared" si="376"/>
        <v>1.8890000000000001E-2</v>
      </c>
      <c r="I651" s="90">
        <f t="shared" si="376"/>
        <v>5.7970000000000001E-2</v>
      </c>
      <c r="J651" s="90">
        <f t="shared" si="376"/>
        <v>2.58E-2</v>
      </c>
      <c r="K651" s="90">
        <f t="shared" si="376"/>
        <v>0.20880000000000001</v>
      </c>
      <c r="L651" s="90">
        <f t="shared" si="376"/>
        <v>0.15648999999999999</v>
      </c>
      <c r="M651" s="90">
        <f t="shared" si="376"/>
        <v>5.4799999999999996E-3</v>
      </c>
      <c r="N651" s="90">
        <f t="shared" si="376"/>
        <v>2.6540000000000001E-2</v>
      </c>
      <c r="O651" s="90">
        <f t="shared" si="376"/>
        <v>5.0610000000000002E-2</v>
      </c>
      <c r="P651" s="90">
        <f t="shared" si="376"/>
        <v>3.918E-2</v>
      </c>
      <c r="Q651" s="90">
        <f t="shared" si="376"/>
        <v>3.022E-2</v>
      </c>
      <c r="R651" s="90">
        <f t="shared" si="376"/>
        <v>0</v>
      </c>
      <c r="S651" s="90">
        <f t="shared" si="376"/>
        <v>0</v>
      </c>
      <c r="T651" s="90">
        <f t="shared" si="376"/>
        <v>0</v>
      </c>
      <c r="U651" s="90">
        <f t="shared" si="376"/>
        <v>0</v>
      </c>
      <c r="V651" s="90">
        <f t="shared" si="376"/>
        <v>2.878E-2</v>
      </c>
      <c r="W651" s="90">
        <f t="shared" si="376"/>
        <v>0</v>
      </c>
      <c r="X651" s="90">
        <f t="shared" si="376"/>
        <v>0</v>
      </c>
      <c r="Y651" s="90">
        <f t="shared" si="376"/>
        <v>0</v>
      </c>
      <c r="Z651" s="90">
        <f t="shared" si="376"/>
        <v>0</v>
      </c>
      <c r="AA651" s="90">
        <f t="shared" si="376"/>
        <v>1.5879999999999998E-2</v>
      </c>
    </row>
    <row r="652" spans="1:27" ht="12.75" hidden="1" customHeight="1" outlineLevel="1" x14ac:dyDescent="0.2">
      <c r="A652" s="98" t="s">
        <v>2286</v>
      </c>
      <c r="B652" s="62" t="s">
        <v>236</v>
      </c>
      <c r="C652" s="42" t="s">
        <v>77</v>
      </c>
      <c r="D652" s="43">
        <v>0</v>
      </c>
      <c r="E652" s="43">
        <v>0</v>
      </c>
      <c r="F652" s="43">
        <v>0</v>
      </c>
      <c r="G652" s="43">
        <v>0</v>
      </c>
      <c r="H652" s="43">
        <v>18.89</v>
      </c>
      <c r="I652" s="43">
        <v>57.97</v>
      </c>
      <c r="J652" s="43">
        <v>25.8</v>
      </c>
      <c r="K652" s="43">
        <v>208.8</v>
      </c>
      <c r="L652" s="43">
        <v>156.49</v>
      </c>
      <c r="M652" s="43">
        <v>5.48</v>
      </c>
      <c r="N652" s="43">
        <v>26.54</v>
      </c>
      <c r="O652" s="43">
        <v>50.61</v>
      </c>
      <c r="P652" s="43">
        <v>39.18</v>
      </c>
      <c r="Q652" s="43">
        <v>30.22</v>
      </c>
      <c r="R652" s="43">
        <v>0</v>
      </c>
      <c r="S652" s="43">
        <v>0</v>
      </c>
      <c r="T652" s="43">
        <v>0</v>
      </c>
      <c r="U652" s="43">
        <v>0</v>
      </c>
      <c r="V652" s="43">
        <v>28.78</v>
      </c>
      <c r="W652" s="43">
        <v>0</v>
      </c>
      <c r="X652" s="43">
        <v>0</v>
      </c>
      <c r="Y652" s="43">
        <v>0</v>
      </c>
      <c r="Z652" s="43">
        <v>0</v>
      </c>
      <c r="AA652" s="43">
        <v>15.88</v>
      </c>
    </row>
    <row r="653" spans="1:27" collapsed="1" x14ac:dyDescent="0.2">
      <c r="A653" s="97" t="s">
        <v>2287</v>
      </c>
      <c r="B653" s="27" t="str">
        <f>"06"&amp;"."&amp;$B$800&amp;"."&amp;$B$801</f>
        <v>06.01.2023</v>
      </c>
      <c r="C653" s="89" t="s">
        <v>74</v>
      </c>
      <c r="D653" s="90">
        <f>ROUND((D654)/1000,5)</f>
        <v>0</v>
      </c>
      <c r="E653" s="90">
        <f t="shared" ref="E653:AA653" si="377">ROUND((E654)/1000,5)</f>
        <v>0</v>
      </c>
      <c r="F653" s="90">
        <f t="shared" si="377"/>
        <v>2.1569999999999999E-2</v>
      </c>
      <c r="G653" s="90">
        <f t="shared" si="377"/>
        <v>7.6399999999999996E-2</v>
      </c>
      <c r="H653" s="90">
        <f t="shared" si="377"/>
        <v>9.7420000000000007E-2</v>
      </c>
      <c r="I653" s="90">
        <f t="shared" si="377"/>
        <v>0.10908</v>
      </c>
      <c r="J653" s="90">
        <f t="shared" si="377"/>
        <v>0.12175999999999999</v>
      </c>
      <c r="K653" s="90">
        <f t="shared" si="377"/>
        <v>0.13768</v>
      </c>
      <c r="L653" s="90">
        <f t="shared" si="377"/>
        <v>0.19822999999999999</v>
      </c>
      <c r="M653" s="90">
        <f t="shared" si="377"/>
        <v>5.348E-2</v>
      </c>
      <c r="N653" s="90">
        <f t="shared" si="377"/>
        <v>9.1699999999999993E-3</v>
      </c>
      <c r="O653" s="90">
        <f t="shared" si="377"/>
        <v>2.427E-2</v>
      </c>
      <c r="P653" s="90">
        <f t="shared" si="377"/>
        <v>2.155E-2</v>
      </c>
      <c r="Q653" s="90">
        <f t="shared" si="377"/>
        <v>3.2059999999999998E-2</v>
      </c>
      <c r="R653" s="90">
        <f t="shared" si="377"/>
        <v>3.5119999999999998E-2</v>
      </c>
      <c r="S653" s="90">
        <f t="shared" si="377"/>
        <v>5.1299999999999998E-2</v>
      </c>
      <c r="T653" s="90">
        <f t="shared" si="377"/>
        <v>5.2380000000000003E-2</v>
      </c>
      <c r="U653" s="90">
        <f t="shared" si="377"/>
        <v>3.3709999999999997E-2</v>
      </c>
      <c r="V653" s="90">
        <f t="shared" si="377"/>
        <v>0</v>
      </c>
      <c r="W653" s="90">
        <f t="shared" si="377"/>
        <v>0</v>
      </c>
      <c r="X653" s="90">
        <f t="shared" si="377"/>
        <v>0</v>
      </c>
      <c r="Y653" s="90">
        <f t="shared" si="377"/>
        <v>0</v>
      </c>
      <c r="Z653" s="90">
        <f t="shared" si="377"/>
        <v>0</v>
      </c>
      <c r="AA653" s="90">
        <f t="shared" si="377"/>
        <v>0</v>
      </c>
    </row>
    <row r="654" spans="1:27" ht="12.75" hidden="1" customHeight="1" outlineLevel="1" x14ac:dyDescent="0.2">
      <c r="A654" s="98" t="s">
        <v>2288</v>
      </c>
      <c r="B654" s="62" t="s">
        <v>236</v>
      </c>
      <c r="C654" s="42" t="s">
        <v>77</v>
      </c>
      <c r="D654" s="43">
        <v>0</v>
      </c>
      <c r="E654" s="43">
        <v>0</v>
      </c>
      <c r="F654" s="43">
        <v>21.57</v>
      </c>
      <c r="G654" s="43">
        <v>76.400000000000006</v>
      </c>
      <c r="H654" s="43">
        <v>97.42</v>
      </c>
      <c r="I654" s="43">
        <v>109.08</v>
      </c>
      <c r="J654" s="43">
        <v>121.76</v>
      </c>
      <c r="K654" s="43">
        <v>137.68</v>
      </c>
      <c r="L654" s="43">
        <v>198.23</v>
      </c>
      <c r="M654" s="43">
        <v>53.48</v>
      </c>
      <c r="N654" s="43">
        <v>9.17</v>
      </c>
      <c r="O654" s="43">
        <v>24.27</v>
      </c>
      <c r="P654" s="43">
        <v>21.55</v>
      </c>
      <c r="Q654" s="43">
        <v>32.06</v>
      </c>
      <c r="R654" s="43">
        <v>35.119999999999997</v>
      </c>
      <c r="S654" s="43">
        <v>51.3</v>
      </c>
      <c r="T654" s="43">
        <v>52.38</v>
      </c>
      <c r="U654" s="43">
        <v>33.71</v>
      </c>
      <c r="V654" s="43">
        <v>0</v>
      </c>
      <c r="W654" s="43">
        <v>0</v>
      </c>
      <c r="X654" s="43">
        <v>0</v>
      </c>
      <c r="Y654" s="43">
        <v>0</v>
      </c>
      <c r="Z654" s="43">
        <v>0</v>
      </c>
      <c r="AA654" s="43">
        <v>0</v>
      </c>
    </row>
    <row r="655" spans="1:27" collapsed="1" x14ac:dyDescent="0.2">
      <c r="A655" s="97" t="s">
        <v>2289</v>
      </c>
      <c r="B655" s="27" t="str">
        <f>"07"&amp;"."&amp;$B$800&amp;"."&amp;$B$801</f>
        <v>07.01.2023</v>
      </c>
      <c r="C655" s="89" t="s">
        <v>74</v>
      </c>
      <c r="D655" s="90">
        <f>ROUND((D656)/1000,5)</f>
        <v>0</v>
      </c>
      <c r="E655" s="90">
        <f t="shared" ref="E655:AA655" si="378">ROUND((E656)/1000,5)</f>
        <v>6.3600000000000002E-3</v>
      </c>
      <c r="F655" s="90">
        <f t="shared" si="378"/>
        <v>0</v>
      </c>
      <c r="G655" s="90">
        <f t="shared" si="378"/>
        <v>0</v>
      </c>
      <c r="H655" s="90">
        <f t="shared" si="378"/>
        <v>0.10893</v>
      </c>
      <c r="I655" s="90">
        <f t="shared" si="378"/>
        <v>0.14430000000000001</v>
      </c>
      <c r="J655" s="90">
        <f t="shared" si="378"/>
        <v>0.16231999999999999</v>
      </c>
      <c r="K655" s="90">
        <f t="shared" si="378"/>
        <v>0.29125000000000001</v>
      </c>
      <c r="L655" s="90">
        <f t="shared" si="378"/>
        <v>0.21915000000000001</v>
      </c>
      <c r="M655" s="90">
        <f t="shared" si="378"/>
        <v>1.502E-2</v>
      </c>
      <c r="N655" s="90">
        <f t="shared" si="378"/>
        <v>0</v>
      </c>
      <c r="O655" s="90">
        <f t="shared" si="378"/>
        <v>4.4929999999999998E-2</v>
      </c>
      <c r="P655" s="90">
        <f t="shared" si="378"/>
        <v>8.5360000000000005E-2</v>
      </c>
      <c r="Q655" s="90">
        <f t="shared" si="378"/>
        <v>3.6749999999999998E-2</v>
      </c>
      <c r="R655" s="90">
        <f t="shared" si="378"/>
        <v>3.483E-2</v>
      </c>
      <c r="S655" s="90">
        <f t="shared" si="378"/>
        <v>6.9589999999999999E-2</v>
      </c>
      <c r="T655" s="90">
        <f t="shared" si="378"/>
        <v>2.3259999999999999E-2</v>
      </c>
      <c r="U655" s="90">
        <f t="shared" si="378"/>
        <v>0</v>
      </c>
      <c r="V655" s="90">
        <f t="shared" si="378"/>
        <v>0</v>
      </c>
      <c r="W655" s="90">
        <f t="shared" si="378"/>
        <v>0</v>
      </c>
      <c r="X655" s="90">
        <f t="shared" si="378"/>
        <v>0</v>
      </c>
      <c r="Y655" s="90">
        <f t="shared" si="378"/>
        <v>0</v>
      </c>
      <c r="Z655" s="90">
        <f t="shared" si="378"/>
        <v>0</v>
      </c>
      <c r="AA655" s="90">
        <f t="shared" si="378"/>
        <v>0</v>
      </c>
    </row>
    <row r="656" spans="1:27" ht="12.75" hidden="1" customHeight="1" outlineLevel="1" x14ac:dyDescent="0.2">
      <c r="A656" s="98" t="s">
        <v>2290</v>
      </c>
      <c r="B656" s="62" t="s">
        <v>236</v>
      </c>
      <c r="C656" s="42" t="s">
        <v>77</v>
      </c>
      <c r="D656" s="43">
        <v>0</v>
      </c>
      <c r="E656" s="43">
        <v>6.36</v>
      </c>
      <c r="F656" s="43">
        <v>0</v>
      </c>
      <c r="G656" s="43">
        <v>0</v>
      </c>
      <c r="H656" s="43">
        <v>108.93</v>
      </c>
      <c r="I656" s="43">
        <v>144.30000000000001</v>
      </c>
      <c r="J656" s="43">
        <v>162.32</v>
      </c>
      <c r="K656" s="43">
        <v>291.25</v>
      </c>
      <c r="L656" s="43">
        <v>219.15</v>
      </c>
      <c r="M656" s="43">
        <v>15.02</v>
      </c>
      <c r="N656" s="43">
        <v>0</v>
      </c>
      <c r="O656" s="43">
        <v>44.93</v>
      </c>
      <c r="P656" s="43">
        <v>85.36</v>
      </c>
      <c r="Q656" s="43">
        <v>36.75</v>
      </c>
      <c r="R656" s="43">
        <v>34.83</v>
      </c>
      <c r="S656" s="43">
        <v>69.59</v>
      </c>
      <c r="T656" s="43">
        <v>23.26</v>
      </c>
      <c r="U656" s="43">
        <v>0</v>
      </c>
      <c r="V656" s="43">
        <v>0</v>
      </c>
      <c r="W656" s="43">
        <v>0</v>
      </c>
      <c r="X656" s="43">
        <v>0</v>
      </c>
      <c r="Y656" s="43">
        <v>0</v>
      </c>
      <c r="Z656" s="43">
        <v>0</v>
      </c>
      <c r="AA656" s="43">
        <v>0</v>
      </c>
    </row>
    <row r="657" spans="1:27" collapsed="1" x14ac:dyDescent="0.2">
      <c r="A657" s="97" t="s">
        <v>2291</v>
      </c>
      <c r="B657" s="27" t="str">
        <f>"08"&amp;"."&amp;$B$800&amp;"."&amp;$B$801</f>
        <v>08.01.2023</v>
      </c>
      <c r="C657" s="89" t="s">
        <v>74</v>
      </c>
      <c r="D657" s="90">
        <f>ROUND((D658)/1000,5)</f>
        <v>3.721E-2</v>
      </c>
      <c r="E657" s="90">
        <f t="shared" ref="E657:AA657" si="379">ROUND((E658)/1000,5)</f>
        <v>9.4400000000000005E-3</v>
      </c>
      <c r="F657" s="90">
        <f t="shared" si="379"/>
        <v>1.8489999999999999E-2</v>
      </c>
      <c r="G657" s="90">
        <f t="shared" si="379"/>
        <v>2.8660000000000001E-2</v>
      </c>
      <c r="H657" s="90">
        <f t="shared" si="379"/>
        <v>6.8210000000000007E-2</v>
      </c>
      <c r="I657" s="90">
        <f t="shared" si="379"/>
        <v>0.13133</v>
      </c>
      <c r="J657" s="90">
        <f t="shared" si="379"/>
        <v>0.11463</v>
      </c>
      <c r="K657" s="90">
        <f t="shared" si="379"/>
        <v>0.23857999999999999</v>
      </c>
      <c r="L657" s="90">
        <f t="shared" si="379"/>
        <v>8.7510000000000004E-2</v>
      </c>
      <c r="M657" s="90">
        <f t="shared" si="379"/>
        <v>8.7389999999999995E-2</v>
      </c>
      <c r="N657" s="90">
        <f t="shared" si="379"/>
        <v>0</v>
      </c>
      <c r="O657" s="90">
        <f t="shared" si="379"/>
        <v>0</v>
      </c>
      <c r="P657" s="90">
        <f t="shared" si="379"/>
        <v>0</v>
      </c>
      <c r="Q657" s="90">
        <f t="shared" si="379"/>
        <v>0</v>
      </c>
      <c r="R657" s="90">
        <f t="shared" si="379"/>
        <v>0</v>
      </c>
      <c r="S657" s="90">
        <f t="shared" si="379"/>
        <v>0</v>
      </c>
      <c r="T657" s="90">
        <f t="shared" si="379"/>
        <v>4.301E-2</v>
      </c>
      <c r="U657" s="90">
        <f t="shared" si="379"/>
        <v>0.11377</v>
      </c>
      <c r="V657" s="90">
        <f t="shared" si="379"/>
        <v>2.691E-2</v>
      </c>
      <c r="W657" s="90">
        <f t="shared" si="379"/>
        <v>0</v>
      </c>
      <c r="X657" s="90">
        <f t="shared" si="379"/>
        <v>0</v>
      </c>
      <c r="Y657" s="90">
        <f t="shared" si="379"/>
        <v>0</v>
      </c>
      <c r="Z657" s="90">
        <f t="shared" si="379"/>
        <v>0</v>
      </c>
      <c r="AA657" s="90">
        <f t="shared" si="379"/>
        <v>3.46E-3</v>
      </c>
    </row>
    <row r="658" spans="1:27" ht="12.75" hidden="1" customHeight="1" outlineLevel="1" x14ac:dyDescent="0.2">
      <c r="A658" s="98" t="s">
        <v>2292</v>
      </c>
      <c r="B658" s="62" t="s">
        <v>236</v>
      </c>
      <c r="C658" s="42" t="s">
        <v>77</v>
      </c>
      <c r="D658" s="43">
        <v>37.21</v>
      </c>
      <c r="E658" s="43">
        <v>9.44</v>
      </c>
      <c r="F658" s="43">
        <v>18.489999999999998</v>
      </c>
      <c r="G658" s="43">
        <v>28.66</v>
      </c>
      <c r="H658" s="43">
        <v>68.209999999999994</v>
      </c>
      <c r="I658" s="43">
        <v>131.33000000000001</v>
      </c>
      <c r="J658" s="43">
        <v>114.63</v>
      </c>
      <c r="K658" s="43">
        <v>238.58</v>
      </c>
      <c r="L658" s="43">
        <v>87.51</v>
      </c>
      <c r="M658" s="43">
        <v>87.39</v>
      </c>
      <c r="N658" s="43">
        <v>0</v>
      </c>
      <c r="O658" s="43">
        <v>0</v>
      </c>
      <c r="P658" s="43">
        <v>0</v>
      </c>
      <c r="Q658" s="43">
        <v>0</v>
      </c>
      <c r="R658" s="43">
        <v>0</v>
      </c>
      <c r="S658" s="43">
        <v>0</v>
      </c>
      <c r="T658" s="43">
        <v>43.01</v>
      </c>
      <c r="U658" s="43">
        <v>113.77</v>
      </c>
      <c r="V658" s="43">
        <v>26.91</v>
      </c>
      <c r="W658" s="43">
        <v>0</v>
      </c>
      <c r="X658" s="43">
        <v>0</v>
      </c>
      <c r="Y658" s="43">
        <v>0</v>
      </c>
      <c r="Z658" s="43">
        <v>0</v>
      </c>
      <c r="AA658" s="43">
        <v>3.46</v>
      </c>
    </row>
    <row r="659" spans="1:27" collapsed="1" x14ac:dyDescent="0.2">
      <c r="A659" s="97" t="s">
        <v>2293</v>
      </c>
      <c r="B659" s="27" t="str">
        <f>"09"&amp;"."&amp;$B$800&amp;"."&amp;$B$801</f>
        <v>09.01.2023</v>
      </c>
      <c r="C659" s="89" t="s">
        <v>74</v>
      </c>
      <c r="D659" s="90">
        <f>ROUND((D660)/1000,5)</f>
        <v>0</v>
      </c>
      <c r="E659" s="90">
        <f t="shared" ref="E659:AA659" si="380">ROUND((E660)/1000,5)</f>
        <v>2.4369999999999999E-2</v>
      </c>
      <c r="F659" s="90">
        <f t="shared" si="380"/>
        <v>4.437E-2</v>
      </c>
      <c r="G659" s="90">
        <f t="shared" si="380"/>
        <v>6.225E-2</v>
      </c>
      <c r="H659" s="90">
        <f t="shared" si="380"/>
        <v>0.16882</v>
      </c>
      <c r="I659" s="90">
        <f t="shared" si="380"/>
        <v>0.25908999999999999</v>
      </c>
      <c r="J659" s="90">
        <f t="shared" si="380"/>
        <v>0.31777</v>
      </c>
      <c r="K659" s="90">
        <f t="shared" si="380"/>
        <v>0.10886</v>
      </c>
      <c r="L659" s="90">
        <f t="shared" si="380"/>
        <v>0.12828999999999999</v>
      </c>
      <c r="M659" s="90">
        <f t="shared" si="380"/>
        <v>0.10203</v>
      </c>
      <c r="N659" s="90">
        <f t="shared" si="380"/>
        <v>0.10329000000000001</v>
      </c>
      <c r="O659" s="90">
        <f t="shared" si="380"/>
        <v>0.17119000000000001</v>
      </c>
      <c r="P659" s="90">
        <f t="shared" si="380"/>
        <v>0.26312000000000002</v>
      </c>
      <c r="Q659" s="90">
        <f t="shared" si="380"/>
        <v>0.32340000000000002</v>
      </c>
      <c r="R659" s="90">
        <f t="shared" si="380"/>
        <v>1.193E-2</v>
      </c>
      <c r="S659" s="90">
        <f t="shared" si="380"/>
        <v>4.4609999999999997E-2</v>
      </c>
      <c r="T659" s="90">
        <f t="shared" si="380"/>
        <v>6.0539999999999997E-2</v>
      </c>
      <c r="U659" s="90">
        <f t="shared" si="380"/>
        <v>0.20093</v>
      </c>
      <c r="V659" s="90">
        <f t="shared" si="380"/>
        <v>0.18395</v>
      </c>
      <c r="W659" s="90">
        <f t="shared" si="380"/>
        <v>6.0159999999999998E-2</v>
      </c>
      <c r="X659" s="90">
        <f t="shared" si="380"/>
        <v>4.64E-3</v>
      </c>
      <c r="Y659" s="90">
        <f t="shared" si="380"/>
        <v>0</v>
      </c>
      <c r="Z659" s="90">
        <f t="shared" si="380"/>
        <v>0</v>
      </c>
      <c r="AA659" s="90">
        <f t="shared" si="380"/>
        <v>1.3999999999999999E-4</v>
      </c>
    </row>
    <row r="660" spans="1:27" ht="12.75" hidden="1" customHeight="1" outlineLevel="1" x14ac:dyDescent="0.2">
      <c r="A660" s="98" t="s">
        <v>2294</v>
      </c>
      <c r="B660" s="62" t="s">
        <v>236</v>
      </c>
      <c r="C660" s="42" t="s">
        <v>77</v>
      </c>
      <c r="D660" s="43">
        <v>0</v>
      </c>
      <c r="E660" s="43">
        <v>24.37</v>
      </c>
      <c r="F660" s="43">
        <v>44.37</v>
      </c>
      <c r="G660" s="43">
        <v>62.25</v>
      </c>
      <c r="H660" s="43">
        <v>168.82</v>
      </c>
      <c r="I660" s="43">
        <v>259.08999999999997</v>
      </c>
      <c r="J660" s="43">
        <v>317.77</v>
      </c>
      <c r="K660" s="43">
        <v>108.86</v>
      </c>
      <c r="L660" s="43">
        <v>128.29</v>
      </c>
      <c r="M660" s="43">
        <v>102.03</v>
      </c>
      <c r="N660" s="43">
        <v>103.29</v>
      </c>
      <c r="O660" s="43">
        <v>171.19</v>
      </c>
      <c r="P660" s="43">
        <v>263.12</v>
      </c>
      <c r="Q660" s="43">
        <v>323.39999999999998</v>
      </c>
      <c r="R660" s="43">
        <v>11.93</v>
      </c>
      <c r="S660" s="43">
        <v>44.61</v>
      </c>
      <c r="T660" s="43">
        <v>60.54</v>
      </c>
      <c r="U660" s="43">
        <v>200.93</v>
      </c>
      <c r="V660" s="43">
        <v>183.95</v>
      </c>
      <c r="W660" s="43">
        <v>60.16</v>
      </c>
      <c r="X660" s="43">
        <v>4.6399999999999997</v>
      </c>
      <c r="Y660" s="43">
        <v>0</v>
      </c>
      <c r="Z660" s="43">
        <v>0</v>
      </c>
      <c r="AA660" s="43">
        <v>0.14000000000000001</v>
      </c>
    </row>
    <row r="661" spans="1:27" collapsed="1" x14ac:dyDescent="0.2">
      <c r="A661" s="97" t="s">
        <v>2295</v>
      </c>
      <c r="B661" s="27" t="str">
        <f>"10"&amp;"."&amp;$B$800&amp;"."&amp;$B$801</f>
        <v>10.01.2023</v>
      </c>
      <c r="C661" s="89" t="s">
        <v>74</v>
      </c>
      <c r="D661" s="90">
        <f>ROUND((D662)/1000,5)</f>
        <v>0</v>
      </c>
      <c r="E661" s="90">
        <f t="shared" ref="E661:AA661" si="381">ROUND((E662)/1000,5)</f>
        <v>7.8350000000000003E-2</v>
      </c>
      <c r="F661" s="90">
        <f t="shared" si="381"/>
        <v>0.11797000000000001</v>
      </c>
      <c r="G661" s="90">
        <f t="shared" si="381"/>
        <v>0.16761000000000001</v>
      </c>
      <c r="H661" s="90">
        <f t="shared" si="381"/>
        <v>0.24915999999999999</v>
      </c>
      <c r="I661" s="90">
        <f t="shared" si="381"/>
        <v>0.41038999999999998</v>
      </c>
      <c r="J661" s="90">
        <f t="shared" si="381"/>
        <v>0.47153</v>
      </c>
      <c r="K661" s="90">
        <f t="shared" si="381"/>
        <v>0.22588</v>
      </c>
      <c r="L661" s="90">
        <f t="shared" si="381"/>
        <v>0.23219999999999999</v>
      </c>
      <c r="M661" s="90">
        <f t="shared" si="381"/>
        <v>0.18359</v>
      </c>
      <c r="N661" s="90">
        <f t="shared" si="381"/>
        <v>0.15659000000000001</v>
      </c>
      <c r="O661" s="90">
        <f t="shared" si="381"/>
        <v>0.22442999999999999</v>
      </c>
      <c r="P661" s="90">
        <f t="shared" si="381"/>
        <v>0.30613000000000001</v>
      </c>
      <c r="Q661" s="90">
        <f t="shared" si="381"/>
        <v>0.43023</v>
      </c>
      <c r="R661" s="90">
        <f t="shared" si="381"/>
        <v>0.41493000000000002</v>
      </c>
      <c r="S661" s="90">
        <f t="shared" si="381"/>
        <v>0.40825</v>
      </c>
      <c r="T661" s="90">
        <f t="shared" si="381"/>
        <v>0.38524000000000003</v>
      </c>
      <c r="U661" s="90">
        <f t="shared" si="381"/>
        <v>0.47943999999999998</v>
      </c>
      <c r="V661" s="90">
        <f t="shared" si="381"/>
        <v>0.30959999999999999</v>
      </c>
      <c r="W661" s="90">
        <f t="shared" si="381"/>
        <v>8.4610000000000005E-2</v>
      </c>
      <c r="X661" s="90">
        <f t="shared" si="381"/>
        <v>2.0379999999999999E-2</v>
      </c>
      <c r="Y661" s="90">
        <f t="shared" si="381"/>
        <v>0</v>
      </c>
      <c r="Z661" s="90">
        <f t="shared" si="381"/>
        <v>0</v>
      </c>
      <c r="AA661" s="90">
        <f t="shared" si="381"/>
        <v>0</v>
      </c>
    </row>
    <row r="662" spans="1:27" ht="12.75" hidden="1" customHeight="1" outlineLevel="1" x14ac:dyDescent="0.2">
      <c r="A662" s="98" t="s">
        <v>2296</v>
      </c>
      <c r="B662" s="62" t="s">
        <v>236</v>
      </c>
      <c r="C662" s="42" t="s">
        <v>77</v>
      </c>
      <c r="D662" s="43">
        <v>0</v>
      </c>
      <c r="E662" s="43">
        <v>78.349999999999994</v>
      </c>
      <c r="F662" s="43">
        <v>117.97</v>
      </c>
      <c r="G662" s="43">
        <v>167.61</v>
      </c>
      <c r="H662" s="43">
        <v>249.16</v>
      </c>
      <c r="I662" s="43">
        <v>410.39</v>
      </c>
      <c r="J662" s="43">
        <v>471.53</v>
      </c>
      <c r="K662" s="43">
        <v>225.88</v>
      </c>
      <c r="L662" s="43">
        <v>232.2</v>
      </c>
      <c r="M662" s="43">
        <v>183.59</v>
      </c>
      <c r="N662" s="43">
        <v>156.59</v>
      </c>
      <c r="O662" s="43">
        <v>224.43</v>
      </c>
      <c r="P662" s="43">
        <v>306.13</v>
      </c>
      <c r="Q662" s="43">
        <v>430.23</v>
      </c>
      <c r="R662" s="43">
        <v>414.93</v>
      </c>
      <c r="S662" s="43">
        <v>408.25</v>
      </c>
      <c r="T662" s="43">
        <v>385.24</v>
      </c>
      <c r="U662" s="43">
        <v>479.44</v>
      </c>
      <c r="V662" s="43">
        <v>309.60000000000002</v>
      </c>
      <c r="W662" s="43">
        <v>84.61</v>
      </c>
      <c r="X662" s="43">
        <v>20.38</v>
      </c>
      <c r="Y662" s="43">
        <v>0</v>
      </c>
      <c r="Z662" s="43">
        <v>0</v>
      </c>
      <c r="AA662" s="43">
        <v>0</v>
      </c>
    </row>
    <row r="663" spans="1:27" collapsed="1" x14ac:dyDescent="0.2">
      <c r="A663" s="97" t="s">
        <v>2297</v>
      </c>
      <c r="B663" s="27" t="str">
        <f>"11"&amp;"."&amp;$B$800&amp;"."&amp;$B$801</f>
        <v>11.01.2023</v>
      </c>
      <c r="C663" s="89" t="s">
        <v>74</v>
      </c>
      <c r="D663" s="90">
        <f>ROUND((D664)/1000,5)</f>
        <v>3.073E-2</v>
      </c>
      <c r="E663" s="90">
        <f t="shared" ref="E663:AA663" si="382">ROUND((E664)/1000,5)</f>
        <v>0</v>
      </c>
      <c r="F663" s="90">
        <f t="shared" si="382"/>
        <v>6.855E-2</v>
      </c>
      <c r="G663" s="90">
        <f t="shared" si="382"/>
        <v>8.7580000000000005E-2</v>
      </c>
      <c r="H663" s="90">
        <f t="shared" si="382"/>
        <v>0.11892999999999999</v>
      </c>
      <c r="I663" s="90">
        <f t="shared" si="382"/>
        <v>0.17691000000000001</v>
      </c>
      <c r="J663" s="90">
        <f t="shared" si="382"/>
        <v>0.30984</v>
      </c>
      <c r="K663" s="90">
        <f t="shared" si="382"/>
        <v>0.13891000000000001</v>
      </c>
      <c r="L663" s="90">
        <f t="shared" si="382"/>
        <v>0.10092</v>
      </c>
      <c r="M663" s="90">
        <f t="shared" si="382"/>
        <v>7.6170000000000002E-2</v>
      </c>
      <c r="N663" s="90">
        <f t="shared" si="382"/>
        <v>5.8700000000000002E-2</v>
      </c>
      <c r="O663" s="90">
        <f t="shared" si="382"/>
        <v>8.48E-2</v>
      </c>
      <c r="P663" s="90">
        <f t="shared" si="382"/>
        <v>0.10502</v>
      </c>
      <c r="Q663" s="90">
        <f t="shared" si="382"/>
        <v>7.5289999999999996E-2</v>
      </c>
      <c r="R663" s="90">
        <f t="shared" si="382"/>
        <v>6.2869999999999995E-2</v>
      </c>
      <c r="S663" s="90">
        <f t="shared" si="382"/>
        <v>6.6549999999999998E-2</v>
      </c>
      <c r="T663" s="90">
        <f t="shared" si="382"/>
        <v>6.1219999999999997E-2</v>
      </c>
      <c r="U663" s="90">
        <f t="shared" si="382"/>
        <v>7.9030000000000003E-2</v>
      </c>
      <c r="V663" s="90">
        <f t="shared" si="382"/>
        <v>3.0159999999999999E-2</v>
      </c>
      <c r="W663" s="90">
        <f t="shared" si="382"/>
        <v>0</v>
      </c>
      <c r="X663" s="90">
        <f t="shared" si="382"/>
        <v>0</v>
      </c>
      <c r="Y663" s="90">
        <f t="shared" si="382"/>
        <v>0</v>
      </c>
      <c r="Z663" s="90">
        <f t="shared" si="382"/>
        <v>0</v>
      </c>
      <c r="AA663" s="90">
        <f t="shared" si="382"/>
        <v>0</v>
      </c>
    </row>
    <row r="664" spans="1:27" ht="12.75" hidden="1" customHeight="1" outlineLevel="1" x14ac:dyDescent="0.2">
      <c r="A664" s="98" t="s">
        <v>2298</v>
      </c>
      <c r="B664" s="62" t="s">
        <v>236</v>
      </c>
      <c r="C664" s="42" t="s">
        <v>77</v>
      </c>
      <c r="D664" s="43">
        <v>30.73</v>
      </c>
      <c r="E664" s="43">
        <v>0</v>
      </c>
      <c r="F664" s="43">
        <v>68.55</v>
      </c>
      <c r="G664" s="43">
        <v>87.58</v>
      </c>
      <c r="H664" s="43">
        <v>118.93</v>
      </c>
      <c r="I664" s="43">
        <v>176.91</v>
      </c>
      <c r="J664" s="43">
        <v>309.83999999999997</v>
      </c>
      <c r="K664" s="43">
        <v>138.91</v>
      </c>
      <c r="L664" s="43">
        <v>100.92</v>
      </c>
      <c r="M664" s="43">
        <v>76.17</v>
      </c>
      <c r="N664" s="43">
        <v>58.7</v>
      </c>
      <c r="O664" s="43">
        <v>84.8</v>
      </c>
      <c r="P664" s="43">
        <v>105.02</v>
      </c>
      <c r="Q664" s="43">
        <v>75.290000000000006</v>
      </c>
      <c r="R664" s="43">
        <v>62.87</v>
      </c>
      <c r="S664" s="43">
        <v>66.55</v>
      </c>
      <c r="T664" s="43">
        <v>61.22</v>
      </c>
      <c r="U664" s="43">
        <v>79.03</v>
      </c>
      <c r="V664" s="43">
        <v>30.16</v>
      </c>
      <c r="W664" s="43">
        <v>0</v>
      </c>
      <c r="X664" s="43">
        <v>0</v>
      </c>
      <c r="Y664" s="43">
        <v>0</v>
      </c>
      <c r="Z664" s="43">
        <v>0</v>
      </c>
      <c r="AA664" s="43">
        <v>0</v>
      </c>
    </row>
    <row r="665" spans="1:27" collapsed="1" x14ac:dyDescent="0.2">
      <c r="A665" s="97" t="s">
        <v>2299</v>
      </c>
      <c r="B665" s="27" t="str">
        <f>"12"&amp;"."&amp;$B$800&amp;"."&amp;$B$801</f>
        <v>12.01.2023</v>
      </c>
      <c r="C665" s="89" t="s">
        <v>74</v>
      </c>
      <c r="D665" s="90">
        <f>ROUND((D666)/1000,5)</f>
        <v>0</v>
      </c>
      <c r="E665" s="90">
        <f t="shared" ref="E665:AA665" si="383">ROUND((E666)/1000,5)</f>
        <v>0</v>
      </c>
      <c r="F665" s="90">
        <f t="shared" si="383"/>
        <v>3.5599999999999998E-3</v>
      </c>
      <c r="G665" s="90">
        <f t="shared" si="383"/>
        <v>2.283E-2</v>
      </c>
      <c r="H665" s="90">
        <f t="shared" si="383"/>
        <v>0.10662000000000001</v>
      </c>
      <c r="I665" s="90">
        <f t="shared" si="383"/>
        <v>0.12034</v>
      </c>
      <c r="J665" s="90">
        <f t="shared" si="383"/>
        <v>0.28926000000000002</v>
      </c>
      <c r="K665" s="90">
        <f t="shared" si="383"/>
        <v>6.9180000000000005E-2</v>
      </c>
      <c r="L665" s="90">
        <f t="shared" si="383"/>
        <v>0.12052</v>
      </c>
      <c r="M665" s="90">
        <f t="shared" si="383"/>
        <v>0.11217000000000001</v>
      </c>
      <c r="N665" s="90">
        <f t="shared" si="383"/>
        <v>9.9110000000000004E-2</v>
      </c>
      <c r="O665" s="90">
        <f t="shared" si="383"/>
        <v>3.601E-2</v>
      </c>
      <c r="P665" s="90">
        <f t="shared" si="383"/>
        <v>4.1669999999999999E-2</v>
      </c>
      <c r="Q665" s="90">
        <f t="shared" si="383"/>
        <v>6.0339999999999998E-2</v>
      </c>
      <c r="R665" s="90">
        <f t="shared" si="383"/>
        <v>7.5670000000000001E-2</v>
      </c>
      <c r="S665" s="90">
        <f t="shared" si="383"/>
        <v>5.2979999999999999E-2</v>
      </c>
      <c r="T665" s="90">
        <f t="shared" si="383"/>
        <v>0.12202</v>
      </c>
      <c r="U665" s="90">
        <f t="shared" si="383"/>
        <v>6.4560000000000006E-2</v>
      </c>
      <c r="V665" s="90">
        <f t="shared" si="383"/>
        <v>8.3470000000000003E-2</v>
      </c>
      <c r="W665" s="90">
        <f t="shared" si="383"/>
        <v>5.0000000000000001E-4</v>
      </c>
      <c r="X665" s="90">
        <f t="shared" si="383"/>
        <v>0</v>
      </c>
      <c r="Y665" s="90">
        <f t="shared" si="383"/>
        <v>0</v>
      </c>
      <c r="Z665" s="90">
        <f t="shared" si="383"/>
        <v>0</v>
      </c>
      <c r="AA665" s="90">
        <f t="shared" si="383"/>
        <v>0</v>
      </c>
    </row>
    <row r="666" spans="1:27" ht="12.75" hidden="1" customHeight="1" outlineLevel="1" x14ac:dyDescent="0.2">
      <c r="A666" s="98" t="s">
        <v>2300</v>
      </c>
      <c r="B666" s="62" t="s">
        <v>236</v>
      </c>
      <c r="C666" s="42" t="s">
        <v>77</v>
      </c>
      <c r="D666" s="43">
        <v>0</v>
      </c>
      <c r="E666" s="43">
        <v>0</v>
      </c>
      <c r="F666" s="43">
        <v>3.56</v>
      </c>
      <c r="G666" s="43">
        <v>22.83</v>
      </c>
      <c r="H666" s="43">
        <v>106.62</v>
      </c>
      <c r="I666" s="43">
        <v>120.34</v>
      </c>
      <c r="J666" s="43">
        <v>289.26</v>
      </c>
      <c r="K666" s="43">
        <v>69.180000000000007</v>
      </c>
      <c r="L666" s="43">
        <v>120.52</v>
      </c>
      <c r="M666" s="43">
        <v>112.17</v>
      </c>
      <c r="N666" s="43">
        <v>99.11</v>
      </c>
      <c r="O666" s="43">
        <v>36.01</v>
      </c>
      <c r="P666" s="43">
        <v>41.67</v>
      </c>
      <c r="Q666" s="43">
        <v>60.34</v>
      </c>
      <c r="R666" s="43">
        <v>75.67</v>
      </c>
      <c r="S666" s="43">
        <v>52.98</v>
      </c>
      <c r="T666" s="43">
        <v>122.02</v>
      </c>
      <c r="U666" s="43">
        <v>64.56</v>
      </c>
      <c r="V666" s="43">
        <v>83.47</v>
      </c>
      <c r="W666" s="43">
        <v>0.5</v>
      </c>
      <c r="X666" s="43">
        <v>0</v>
      </c>
      <c r="Y666" s="43">
        <v>0</v>
      </c>
      <c r="Z666" s="43">
        <v>0</v>
      </c>
      <c r="AA666" s="43">
        <v>0</v>
      </c>
    </row>
    <row r="667" spans="1:27" collapsed="1" x14ac:dyDescent="0.2">
      <c r="A667" s="97" t="s">
        <v>2301</v>
      </c>
      <c r="B667" s="27" t="str">
        <f>"13"&amp;"."&amp;$B$800&amp;"."&amp;$B$801</f>
        <v>13.01.2023</v>
      </c>
      <c r="C667" s="89" t="s">
        <v>74</v>
      </c>
      <c r="D667" s="90">
        <f>ROUND((D668)/1000,5)</f>
        <v>0</v>
      </c>
      <c r="E667" s="90">
        <f t="shared" ref="E667:AA667" si="384">ROUND((E668)/1000,5)</f>
        <v>0</v>
      </c>
      <c r="F667" s="90">
        <f t="shared" si="384"/>
        <v>0</v>
      </c>
      <c r="G667" s="90">
        <f t="shared" si="384"/>
        <v>0</v>
      </c>
      <c r="H667" s="90">
        <f t="shared" si="384"/>
        <v>8.3729999999999999E-2</v>
      </c>
      <c r="I667" s="90">
        <f t="shared" si="384"/>
        <v>0.24525</v>
      </c>
      <c r="J667" s="90">
        <f t="shared" si="384"/>
        <v>6.2770000000000006E-2</v>
      </c>
      <c r="K667" s="90">
        <f t="shared" si="384"/>
        <v>0.10712000000000001</v>
      </c>
      <c r="L667" s="90">
        <f t="shared" si="384"/>
        <v>6.0670000000000002E-2</v>
      </c>
      <c r="M667" s="90">
        <f t="shared" si="384"/>
        <v>4.2790000000000002E-2</v>
      </c>
      <c r="N667" s="90">
        <f t="shared" si="384"/>
        <v>2.5000000000000001E-4</v>
      </c>
      <c r="O667" s="90">
        <f t="shared" si="384"/>
        <v>0</v>
      </c>
      <c r="P667" s="90">
        <f t="shared" si="384"/>
        <v>2.7000000000000001E-3</v>
      </c>
      <c r="Q667" s="90">
        <f t="shared" si="384"/>
        <v>4.8599999999999997E-3</v>
      </c>
      <c r="R667" s="90">
        <f t="shared" si="384"/>
        <v>2.529E-2</v>
      </c>
      <c r="S667" s="90">
        <f t="shared" si="384"/>
        <v>3.9609999999999999E-2</v>
      </c>
      <c r="T667" s="90">
        <f t="shared" si="384"/>
        <v>6.8989999999999996E-2</v>
      </c>
      <c r="U667" s="90">
        <f t="shared" si="384"/>
        <v>4.3839999999999997E-2</v>
      </c>
      <c r="V667" s="90">
        <f t="shared" si="384"/>
        <v>1.9449999999999999E-2</v>
      </c>
      <c r="W667" s="90">
        <f t="shared" si="384"/>
        <v>0</v>
      </c>
      <c r="X667" s="90">
        <f t="shared" si="384"/>
        <v>0</v>
      </c>
      <c r="Y667" s="90">
        <f t="shared" si="384"/>
        <v>0</v>
      </c>
      <c r="Z667" s="90">
        <f t="shared" si="384"/>
        <v>0</v>
      </c>
      <c r="AA667" s="90">
        <f t="shared" si="384"/>
        <v>0</v>
      </c>
    </row>
    <row r="668" spans="1:27" ht="12.75" hidden="1" customHeight="1" outlineLevel="1" x14ac:dyDescent="0.2">
      <c r="A668" s="98" t="s">
        <v>2302</v>
      </c>
      <c r="B668" s="62" t="s">
        <v>236</v>
      </c>
      <c r="C668" s="42" t="s">
        <v>77</v>
      </c>
      <c r="D668" s="43">
        <v>0</v>
      </c>
      <c r="E668" s="43">
        <v>0</v>
      </c>
      <c r="F668" s="43">
        <v>0</v>
      </c>
      <c r="G668" s="43">
        <v>0</v>
      </c>
      <c r="H668" s="43">
        <v>83.73</v>
      </c>
      <c r="I668" s="43">
        <v>245.25</v>
      </c>
      <c r="J668" s="43">
        <v>62.77</v>
      </c>
      <c r="K668" s="43">
        <v>107.12</v>
      </c>
      <c r="L668" s="43">
        <v>60.67</v>
      </c>
      <c r="M668" s="43">
        <v>42.79</v>
      </c>
      <c r="N668" s="43">
        <v>0.25</v>
      </c>
      <c r="O668" s="43">
        <v>0</v>
      </c>
      <c r="P668" s="43">
        <v>2.7</v>
      </c>
      <c r="Q668" s="43">
        <v>4.8600000000000003</v>
      </c>
      <c r="R668" s="43">
        <v>25.29</v>
      </c>
      <c r="S668" s="43">
        <v>39.61</v>
      </c>
      <c r="T668" s="43">
        <v>68.989999999999995</v>
      </c>
      <c r="U668" s="43">
        <v>43.84</v>
      </c>
      <c r="V668" s="43">
        <v>19.45</v>
      </c>
      <c r="W668" s="43">
        <v>0</v>
      </c>
      <c r="X668" s="43">
        <v>0</v>
      </c>
      <c r="Y668" s="43">
        <v>0</v>
      </c>
      <c r="Z668" s="43">
        <v>0</v>
      </c>
      <c r="AA668" s="43">
        <v>0</v>
      </c>
    </row>
    <row r="669" spans="1:27" collapsed="1" x14ac:dyDescent="0.2">
      <c r="A669" s="97" t="s">
        <v>2303</v>
      </c>
      <c r="B669" s="27" t="str">
        <f>"14"&amp;"."&amp;$B$800&amp;"."&amp;$B$801</f>
        <v>14.01.2023</v>
      </c>
      <c r="C669" s="89" t="s">
        <v>74</v>
      </c>
      <c r="D669" s="90">
        <f>ROUND((D670)/1000,5)</f>
        <v>0</v>
      </c>
      <c r="E669" s="90">
        <f t="shared" ref="E669:AA669" si="385">ROUND((E670)/1000,5)</f>
        <v>0</v>
      </c>
      <c r="F669" s="90">
        <f t="shared" si="385"/>
        <v>0</v>
      </c>
      <c r="G669" s="90">
        <f t="shared" si="385"/>
        <v>0</v>
      </c>
      <c r="H669" s="90">
        <f t="shared" si="385"/>
        <v>5.0950000000000002E-2</v>
      </c>
      <c r="I669" s="90">
        <f t="shared" si="385"/>
        <v>9.4539999999999999E-2</v>
      </c>
      <c r="J669" s="90">
        <f t="shared" si="385"/>
        <v>0.17594000000000001</v>
      </c>
      <c r="K669" s="90">
        <f t="shared" si="385"/>
        <v>0</v>
      </c>
      <c r="L669" s="90">
        <f t="shared" si="385"/>
        <v>6.8820000000000006E-2</v>
      </c>
      <c r="M669" s="90">
        <f t="shared" si="385"/>
        <v>2.1479999999999999E-2</v>
      </c>
      <c r="N669" s="90">
        <f t="shared" si="385"/>
        <v>1.4149999999999999E-2</v>
      </c>
      <c r="O669" s="90">
        <f t="shared" si="385"/>
        <v>4.4000000000000002E-4</v>
      </c>
      <c r="P669" s="90">
        <f t="shared" si="385"/>
        <v>0</v>
      </c>
      <c r="Q669" s="90">
        <f t="shared" si="385"/>
        <v>3.4499999999999999E-3</v>
      </c>
      <c r="R669" s="90">
        <f t="shared" si="385"/>
        <v>8.1999999999999998E-4</v>
      </c>
      <c r="S669" s="90">
        <f t="shared" si="385"/>
        <v>9.7699999999999992E-3</v>
      </c>
      <c r="T669" s="90">
        <f t="shared" si="385"/>
        <v>7.4000000000000003E-3</v>
      </c>
      <c r="U669" s="90">
        <f t="shared" si="385"/>
        <v>1.25E-3</v>
      </c>
      <c r="V669" s="90">
        <f t="shared" si="385"/>
        <v>0</v>
      </c>
      <c r="W669" s="90">
        <f t="shared" si="385"/>
        <v>0</v>
      </c>
      <c r="X669" s="90">
        <f t="shared" si="385"/>
        <v>0</v>
      </c>
      <c r="Y669" s="90">
        <f t="shared" si="385"/>
        <v>0</v>
      </c>
      <c r="Z669" s="90">
        <f t="shared" si="385"/>
        <v>0</v>
      </c>
      <c r="AA669" s="90">
        <f t="shared" si="385"/>
        <v>0</v>
      </c>
    </row>
    <row r="670" spans="1:27" ht="12.75" hidden="1" customHeight="1" outlineLevel="1" x14ac:dyDescent="0.2">
      <c r="A670" s="98" t="s">
        <v>2304</v>
      </c>
      <c r="B670" s="62" t="s">
        <v>236</v>
      </c>
      <c r="C670" s="42" t="s">
        <v>77</v>
      </c>
      <c r="D670" s="43">
        <v>0</v>
      </c>
      <c r="E670" s="43">
        <v>0</v>
      </c>
      <c r="F670" s="43">
        <v>0</v>
      </c>
      <c r="G670" s="43">
        <v>0</v>
      </c>
      <c r="H670" s="43">
        <v>50.95</v>
      </c>
      <c r="I670" s="43">
        <v>94.54</v>
      </c>
      <c r="J670" s="43">
        <v>175.94</v>
      </c>
      <c r="K670" s="43">
        <v>0</v>
      </c>
      <c r="L670" s="43">
        <v>68.819999999999993</v>
      </c>
      <c r="M670" s="43">
        <v>21.48</v>
      </c>
      <c r="N670" s="43">
        <v>14.15</v>
      </c>
      <c r="O670" s="43">
        <v>0.44</v>
      </c>
      <c r="P670" s="43">
        <v>0</v>
      </c>
      <c r="Q670" s="43">
        <v>3.45</v>
      </c>
      <c r="R670" s="43">
        <v>0.82</v>
      </c>
      <c r="S670" s="43">
        <v>9.77</v>
      </c>
      <c r="T670" s="43">
        <v>7.4</v>
      </c>
      <c r="U670" s="43">
        <v>1.25</v>
      </c>
      <c r="V670" s="43">
        <v>0</v>
      </c>
      <c r="W670" s="43">
        <v>0</v>
      </c>
      <c r="X670" s="43">
        <v>0</v>
      </c>
      <c r="Y670" s="43">
        <v>0</v>
      </c>
      <c r="Z670" s="43">
        <v>0</v>
      </c>
      <c r="AA670" s="43">
        <v>0</v>
      </c>
    </row>
    <row r="671" spans="1:27" collapsed="1" x14ac:dyDescent="0.2">
      <c r="A671" s="97" t="s">
        <v>2305</v>
      </c>
      <c r="B671" s="27" t="str">
        <f>"15"&amp;"."&amp;$B$800&amp;"."&amp;$B$801</f>
        <v>15.01.2023</v>
      </c>
      <c r="C671" s="89" t="s">
        <v>74</v>
      </c>
      <c r="D671" s="90">
        <f>ROUND((D672)/1000,5)</f>
        <v>0</v>
      </c>
      <c r="E671" s="90">
        <f t="shared" ref="E671:AA671" si="386">ROUND((E672)/1000,5)</f>
        <v>0</v>
      </c>
      <c r="F671" s="90">
        <f t="shared" si="386"/>
        <v>0</v>
      </c>
      <c r="G671" s="90">
        <f t="shared" si="386"/>
        <v>0</v>
      </c>
      <c r="H671" s="90">
        <f t="shared" si="386"/>
        <v>1.99E-3</v>
      </c>
      <c r="I671" s="90">
        <f t="shared" si="386"/>
        <v>6.1700000000000001E-3</v>
      </c>
      <c r="J671" s="90">
        <f t="shared" si="386"/>
        <v>5.5289999999999999E-2</v>
      </c>
      <c r="K671" s="90">
        <f t="shared" si="386"/>
        <v>0.10006</v>
      </c>
      <c r="L671" s="90">
        <f t="shared" si="386"/>
        <v>0</v>
      </c>
      <c r="M671" s="90">
        <f t="shared" si="386"/>
        <v>0</v>
      </c>
      <c r="N671" s="90">
        <f t="shared" si="386"/>
        <v>0</v>
      </c>
      <c r="O671" s="90">
        <f t="shared" si="386"/>
        <v>0</v>
      </c>
      <c r="P671" s="90">
        <f t="shared" si="386"/>
        <v>0</v>
      </c>
      <c r="Q671" s="90">
        <f t="shared" si="386"/>
        <v>0</v>
      </c>
      <c r="R671" s="90">
        <f t="shared" si="386"/>
        <v>0</v>
      </c>
      <c r="S671" s="90">
        <f t="shared" si="386"/>
        <v>0</v>
      </c>
      <c r="T671" s="90">
        <f t="shared" si="386"/>
        <v>2.0080000000000001E-2</v>
      </c>
      <c r="U671" s="90">
        <f t="shared" si="386"/>
        <v>4.7969999999999999E-2</v>
      </c>
      <c r="V671" s="90">
        <f t="shared" si="386"/>
        <v>3.5619999999999999E-2</v>
      </c>
      <c r="W671" s="90">
        <f t="shared" si="386"/>
        <v>0</v>
      </c>
      <c r="X671" s="90">
        <f t="shared" si="386"/>
        <v>0</v>
      </c>
      <c r="Y671" s="90">
        <f t="shared" si="386"/>
        <v>0</v>
      </c>
      <c r="Z671" s="90">
        <f t="shared" si="386"/>
        <v>0</v>
      </c>
      <c r="AA671" s="90">
        <f t="shared" si="386"/>
        <v>0</v>
      </c>
    </row>
    <row r="672" spans="1:27" ht="12.75" hidden="1" customHeight="1" outlineLevel="1" x14ac:dyDescent="0.2">
      <c r="A672" s="98" t="s">
        <v>2306</v>
      </c>
      <c r="B672" s="62" t="s">
        <v>236</v>
      </c>
      <c r="C672" s="42" t="s">
        <v>77</v>
      </c>
      <c r="D672" s="43">
        <v>0</v>
      </c>
      <c r="E672" s="43">
        <v>0</v>
      </c>
      <c r="F672" s="43">
        <v>0</v>
      </c>
      <c r="G672" s="43">
        <v>0</v>
      </c>
      <c r="H672" s="43">
        <v>1.99</v>
      </c>
      <c r="I672" s="43">
        <v>6.17</v>
      </c>
      <c r="J672" s="43">
        <v>55.29</v>
      </c>
      <c r="K672" s="43">
        <v>100.06</v>
      </c>
      <c r="L672" s="43">
        <v>0</v>
      </c>
      <c r="M672" s="43">
        <v>0</v>
      </c>
      <c r="N672" s="43">
        <v>0</v>
      </c>
      <c r="O672" s="43">
        <v>0</v>
      </c>
      <c r="P672" s="43">
        <v>0</v>
      </c>
      <c r="Q672" s="43">
        <v>0</v>
      </c>
      <c r="R672" s="43">
        <v>0</v>
      </c>
      <c r="S672" s="43">
        <v>0</v>
      </c>
      <c r="T672" s="43">
        <v>20.079999999999998</v>
      </c>
      <c r="U672" s="43">
        <v>47.97</v>
      </c>
      <c r="V672" s="43">
        <v>35.619999999999997</v>
      </c>
      <c r="W672" s="43">
        <v>0</v>
      </c>
      <c r="X672" s="43">
        <v>0</v>
      </c>
      <c r="Y672" s="43">
        <v>0</v>
      </c>
      <c r="Z672" s="43">
        <v>0</v>
      </c>
      <c r="AA672" s="43">
        <v>0</v>
      </c>
    </row>
    <row r="673" spans="1:27" collapsed="1" x14ac:dyDescent="0.2">
      <c r="A673" s="97" t="s">
        <v>2307</v>
      </c>
      <c r="B673" s="27" t="str">
        <f>"16"&amp;"."&amp;$B$800&amp;"."&amp;$B$801</f>
        <v>16.01.2023</v>
      </c>
      <c r="C673" s="89" t="s">
        <v>74</v>
      </c>
      <c r="D673" s="90">
        <f>ROUND((D674)/1000,5)</f>
        <v>0</v>
      </c>
      <c r="E673" s="90">
        <f t="shared" ref="E673:AA673" si="387">ROUND((E674)/1000,5)</f>
        <v>0</v>
      </c>
      <c r="F673" s="90">
        <f t="shared" si="387"/>
        <v>0</v>
      </c>
      <c r="G673" s="90">
        <f t="shared" si="387"/>
        <v>0</v>
      </c>
      <c r="H673" s="90">
        <f t="shared" si="387"/>
        <v>0</v>
      </c>
      <c r="I673" s="90">
        <f t="shared" si="387"/>
        <v>5.5019999999999999E-2</v>
      </c>
      <c r="J673" s="90">
        <f t="shared" si="387"/>
        <v>0</v>
      </c>
      <c r="K673" s="90">
        <f t="shared" si="387"/>
        <v>6.6570000000000004E-2</v>
      </c>
      <c r="L673" s="90">
        <f t="shared" si="387"/>
        <v>0</v>
      </c>
      <c r="M673" s="90">
        <f t="shared" si="387"/>
        <v>0</v>
      </c>
      <c r="N673" s="90">
        <f t="shared" si="387"/>
        <v>0</v>
      </c>
      <c r="O673" s="90">
        <f t="shared" si="387"/>
        <v>0</v>
      </c>
      <c r="P673" s="90">
        <f t="shared" si="387"/>
        <v>0</v>
      </c>
      <c r="Q673" s="90">
        <f t="shared" si="387"/>
        <v>0</v>
      </c>
      <c r="R673" s="90">
        <f t="shared" si="387"/>
        <v>0</v>
      </c>
      <c r="S673" s="90">
        <f t="shared" si="387"/>
        <v>0</v>
      </c>
      <c r="T673" s="90">
        <f t="shared" si="387"/>
        <v>3.7670000000000002E-2</v>
      </c>
      <c r="U673" s="90">
        <f t="shared" si="387"/>
        <v>4.3700000000000003E-2</v>
      </c>
      <c r="V673" s="90">
        <f t="shared" si="387"/>
        <v>0</v>
      </c>
      <c r="W673" s="90">
        <f t="shared" si="387"/>
        <v>0</v>
      </c>
      <c r="X673" s="90">
        <f t="shared" si="387"/>
        <v>0</v>
      </c>
      <c r="Y673" s="90">
        <f t="shared" si="387"/>
        <v>0</v>
      </c>
      <c r="Z673" s="90">
        <f t="shared" si="387"/>
        <v>0</v>
      </c>
      <c r="AA673" s="90">
        <f t="shared" si="387"/>
        <v>0</v>
      </c>
    </row>
    <row r="674" spans="1:27" ht="12.75" hidden="1" customHeight="1" outlineLevel="1" x14ac:dyDescent="0.2">
      <c r="A674" s="98" t="s">
        <v>2308</v>
      </c>
      <c r="B674" s="62" t="s">
        <v>236</v>
      </c>
      <c r="C674" s="42" t="s">
        <v>77</v>
      </c>
      <c r="D674" s="43">
        <v>0</v>
      </c>
      <c r="E674" s="43">
        <v>0</v>
      </c>
      <c r="F674" s="43">
        <v>0</v>
      </c>
      <c r="G674" s="43">
        <v>0</v>
      </c>
      <c r="H674" s="43">
        <v>0</v>
      </c>
      <c r="I674" s="43">
        <v>55.02</v>
      </c>
      <c r="J674" s="43">
        <v>0</v>
      </c>
      <c r="K674" s="43">
        <v>66.569999999999993</v>
      </c>
      <c r="L674" s="43">
        <v>0</v>
      </c>
      <c r="M674" s="43">
        <v>0</v>
      </c>
      <c r="N674" s="43">
        <v>0</v>
      </c>
      <c r="O674" s="43">
        <v>0</v>
      </c>
      <c r="P674" s="43">
        <v>0</v>
      </c>
      <c r="Q674" s="43">
        <v>0</v>
      </c>
      <c r="R674" s="43">
        <v>0</v>
      </c>
      <c r="S674" s="43">
        <v>0</v>
      </c>
      <c r="T674" s="43">
        <v>37.67</v>
      </c>
      <c r="U674" s="43">
        <v>43.7</v>
      </c>
      <c r="V674" s="43">
        <v>0</v>
      </c>
      <c r="W674" s="43">
        <v>0</v>
      </c>
      <c r="X674" s="43">
        <v>0</v>
      </c>
      <c r="Y674" s="43">
        <v>0</v>
      </c>
      <c r="Z674" s="43">
        <v>0</v>
      </c>
      <c r="AA674" s="43">
        <v>0</v>
      </c>
    </row>
    <row r="675" spans="1:27" collapsed="1" x14ac:dyDescent="0.2">
      <c r="A675" s="97" t="s">
        <v>2309</v>
      </c>
      <c r="B675" s="27" t="str">
        <f>"17"&amp;"."&amp;$B$800&amp;"."&amp;$B$801</f>
        <v>17.01.2023</v>
      </c>
      <c r="C675" s="89" t="s">
        <v>74</v>
      </c>
      <c r="D675" s="90">
        <f>ROUND((D676)/1000,5)</f>
        <v>0</v>
      </c>
      <c r="E675" s="90">
        <f t="shared" ref="E675:AA675" si="388">ROUND((E676)/1000,5)</f>
        <v>0</v>
      </c>
      <c r="F675" s="90">
        <f t="shared" si="388"/>
        <v>0</v>
      </c>
      <c r="G675" s="90">
        <f t="shared" si="388"/>
        <v>0</v>
      </c>
      <c r="H675" s="90">
        <f t="shared" si="388"/>
        <v>0</v>
      </c>
      <c r="I675" s="90">
        <f t="shared" si="388"/>
        <v>0</v>
      </c>
      <c r="J675" s="90">
        <f t="shared" si="388"/>
        <v>0.13708000000000001</v>
      </c>
      <c r="K675" s="90">
        <f t="shared" si="388"/>
        <v>0</v>
      </c>
      <c r="L675" s="90">
        <f t="shared" si="388"/>
        <v>2.9260000000000001E-2</v>
      </c>
      <c r="M675" s="90">
        <f t="shared" si="388"/>
        <v>0</v>
      </c>
      <c r="N675" s="90">
        <f t="shared" si="388"/>
        <v>0</v>
      </c>
      <c r="O675" s="90">
        <f t="shared" si="388"/>
        <v>0</v>
      </c>
      <c r="P675" s="90">
        <f t="shared" si="388"/>
        <v>0</v>
      </c>
      <c r="Q675" s="90">
        <f t="shared" si="388"/>
        <v>0</v>
      </c>
      <c r="R675" s="90">
        <f t="shared" si="388"/>
        <v>0</v>
      </c>
      <c r="S675" s="90">
        <f t="shared" si="388"/>
        <v>0</v>
      </c>
      <c r="T675" s="90">
        <f t="shared" si="388"/>
        <v>0</v>
      </c>
      <c r="U675" s="90">
        <f t="shared" si="388"/>
        <v>0</v>
      </c>
      <c r="V675" s="90">
        <f t="shared" si="388"/>
        <v>0</v>
      </c>
      <c r="W675" s="90">
        <f t="shared" si="388"/>
        <v>0</v>
      </c>
      <c r="X675" s="90">
        <f t="shared" si="388"/>
        <v>0</v>
      </c>
      <c r="Y675" s="90">
        <f t="shared" si="388"/>
        <v>0</v>
      </c>
      <c r="Z675" s="90">
        <f t="shared" si="388"/>
        <v>0</v>
      </c>
      <c r="AA675" s="90">
        <f t="shared" si="388"/>
        <v>0</v>
      </c>
    </row>
    <row r="676" spans="1:27" ht="12.75" hidden="1" customHeight="1" outlineLevel="1" x14ac:dyDescent="0.2">
      <c r="A676" s="98" t="s">
        <v>2310</v>
      </c>
      <c r="B676" s="62" t="s">
        <v>236</v>
      </c>
      <c r="C676" s="42" t="s">
        <v>77</v>
      </c>
      <c r="D676" s="43">
        <v>0</v>
      </c>
      <c r="E676" s="43">
        <v>0</v>
      </c>
      <c r="F676" s="43">
        <v>0</v>
      </c>
      <c r="G676" s="43">
        <v>0</v>
      </c>
      <c r="H676" s="43">
        <v>0</v>
      </c>
      <c r="I676" s="43">
        <v>0</v>
      </c>
      <c r="J676" s="43">
        <v>137.08000000000001</v>
      </c>
      <c r="K676" s="43">
        <v>0</v>
      </c>
      <c r="L676" s="43">
        <v>29.26</v>
      </c>
      <c r="M676" s="43">
        <v>0</v>
      </c>
      <c r="N676" s="43">
        <v>0</v>
      </c>
      <c r="O676" s="43">
        <v>0</v>
      </c>
      <c r="P676" s="43">
        <v>0</v>
      </c>
      <c r="Q676" s="43">
        <v>0</v>
      </c>
      <c r="R676" s="43">
        <v>0</v>
      </c>
      <c r="S676" s="43">
        <v>0</v>
      </c>
      <c r="T676" s="43">
        <v>0</v>
      </c>
      <c r="U676" s="43">
        <v>0</v>
      </c>
      <c r="V676" s="43">
        <v>0</v>
      </c>
      <c r="W676" s="43">
        <v>0</v>
      </c>
      <c r="X676" s="43">
        <v>0</v>
      </c>
      <c r="Y676" s="43">
        <v>0</v>
      </c>
      <c r="Z676" s="43">
        <v>0</v>
      </c>
      <c r="AA676" s="43">
        <v>0</v>
      </c>
    </row>
    <row r="677" spans="1:27" collapsed="1" x14ac:dyDescent="0.2">
      <c r="A677" s="97" t="s">
        <v>2311</v>
      </c>
      <c r="B677" s="27" t="str">
        <f>"18"&amp;"."&amp;$B$800&amp;"."&amp;$B$801</f>
        <v>18.01.2023</v>
      </c>
      <c r="C677" s="89" t="s">
        <v>74</v>
      </c>
      <c r="D677" s="90">
        <f>ROUND((D678)/1000,5)</f>
        <v>0</v>
      </c>
      <c r="E677" s="90">
        <f t="shared" ref="E677:AA677" si="389">ROUND((E678)/1000,5)</f>
        <v>0</v>
      </c>
      <c r="F677" s="90">
        <f t="shared" si="389"/>
        <v>0</v>
      </c>
      <c r="G677" s="90">
        <f t="shared" si="389"/>
        <v>0</v>
      </c>
      <c r="H677" s="90">
        <f t="shared" si="389"/>
        <v>7.7499999999999999E-3</v>
      </c>
      <c r="I677" s="90">
        <f t="shared" si="389"/>
        <v>0.10453999999999999</v>
      </c>
      <c r="J677" s="90">
        <f t="shared" si="389"/>
        <v>0.11496000000000001</v>
      </c>
      <c r="K677" s="90">
        <f t="shared" si="389"/>
        <v>6.1519999999999998E-2</v>
      </c>
      <c r="L677" s="90">
        <f t="shared" si="389"/>
        <v>3.7280000000000001E-2</v>
      </c>
      <c r="M677" s="90">
        <f t="shared" si="389"/>
        <v>1.23E-3</v>
      </c>
      <c r="N677" s="90">
        <f t="shared" si="389"/>
        <v>0</v>
      </c>
      <c r="O677" s="90">
        <f t="shared" si="389"/>
        <v>0</v>
      </c>
      <c r="P677" s="90">
        <f t="shared" si="389"/>
        <v>0</v>
      </c>
      <c r="Q677" s="90">
        <f t="shared" si="389"/>
        <v>0</v>
      </c>
      <c r="R677" s="90">
        <f t="shared" si="389"/>
        <v>0</v>
      </c>
      <c r="S677" s="90">
        <f t="shared" si="389"/>
        <v>0</v>
      </c>
      <c r="T677" s="90">
        <f t="shared" si="389"/>
        <v>2.3630000000000002E-2</v>
      </c>
      <c r="U677" s="90">
        <f t="shared" si="389"/>
        <v>4.768E-2</v>
      </c>
      <c r="V677" s="90">
        <f t="shared" si="389"/>
        <v>0</v>
      </c>
      <c r="W677" s="90">
        <f t="shared" si="389"/>
        <v>0</v>
      </c>
      <c r="X677" s="90">
        <f t="shared" si="389"/>
        <v>0</v>
      </c>
      <c r="Y677" s="90">
        <f t="shared" si="389"/>
        <v>0</v>
      </c>
      <c r="Z677" s="90">
        <f t="shared" si="389"/>
        <v>0</v>
      </c>
      <c r="AA677" s="90">
        <f t="shared" si="389"/>
        <v>0</v>
      </c>
    </row>
    <row r="678" spans="1:27" ht="12.75" hidden="1" customHeight="1" outlineLevel="1" x14ac:dyDescent="0.2">
      <c r="A678" s="98" t="s">
        <v>2312</v>
      </c>
      <c r="B678" s="62" t="s">
        <v>236</v>
      </c>
      <c r="C678" s="42" t="s">
        <v>77</v>
      </c>
      <c r="D678" s="43">
        <v>0</v>
      </c>
      <c r="E678" s="43">
        <v>0</v>
      </c>
      <c r="F678" s="43">
        <v>0</v>
      </c>
      <c r="G678" s="43">
        <v>0</v>
      </c>
      <c r="H678" s="43">
        <v>7.75</v>
      </c>
      <c r="I678" s="43">
        <v>104.54</v>
      </c>
      <c r="J678" s="43">
        <v>114.96</v>
      </c>
      <c r="K678" s="43">
        <v>61.52</v>
      </c>
      <c r="L678" s="43">
        <v>37.28</v>
      </c>
      <c r="M678" s="43">
        <v>1.23</v>
      </c>
      <c r="N678" s="43">
        <v>0</v>
      </c>
      <c r="O678" s="43">
        <v>0</v>
      </c>
      <c r="P678" s="43">
        <v>0</v>
      </c>
      <c r="Q678" s="43">
        <v>0</v>
      </c>
      <c r="R678" s="43">
        <v>0</v>
      </c>
      <c r="S678" s="43">
        <v>0</v>
      </c>
      <c r="T678" s="43">
        <v>23.63</v>
      </c>
      <c r="U678" s="43">
        <v>47.68</v>
      </c>
      <c r="V678" s="43">
        <v>0</v>
      </c>
      <c r="W678" s="43">
        <v>0</v>
      </c>
      <c r="X678" s="43">
        <v>0</v>
      </c>
      <c r="Y678" s="43">
        <v>0</v>
      </c>
      <c r="Z678" s="43">
        <v>0</v>
      </c>
      <c r="AA678" s="43">
        <v>0</v>
      </c>
    </row>
    <row r="679" spans="1:27" collapsed="1" x14ac:dyDescent="0.2">
      <c r="A679" s="97" t="s">
        <v>2313</v>
      </c>
      <c r="B679" s="27" t="str">
        <f>"19"&amp;"."&amp;$B$800&amp;"."&amp;$B$801</f>
        <v>19.01.2023</v>
      </c>
      <c r="C679" s="89" t="s">
        <v>74</v>
      </c>
      <c r="D679" s="90">
        <f>ROUND((D680)/1000,5)</f>
        <v>0</v>
      </c>
      <c r="E679" s="90">
        <f t="shared" ref="E679:AA679" si="390">ROUND((E680)/1000,5)</f>
        <v>0</v>
      </c>
      <c r="F679" s="90">
        <f t="shared" si="390"/>
        <v>0</v>
      </c>
      <c r="G679" s="90">
        <f t="shared" si="390"/>
        <v>0</v>
      </c>
      <c r="H679" s="90">
        <f t="shared" si="390"/>
        <v>3.8280000000000002E-2</v>
      </c>
      <c r="I679" s="90">
        <f t="shared" si="390"/>
        <v>0.20227000000000001</v>
      </c>
      <c r="J679" s="90">
        <f t="shared" si="390"/>
        <v>0.11932</v>
      </c>
      <c r="K679" s="90">
        <f t="shared" si="390"/>
        <v>0.13538</v>
      </c>
      <c r="L679" s="90">
        <f t="shared" si="390"/>
        <v>4.9889999999999997E-2</v>
      </c>
      <c r="M679" s="90">
        <f t="shared" si="390"/>
        <v>3.2989999999999998E-2</v>
      </c>
      <c r="N679" s="90">
        <f t="shared" si="390"/>
        <v>1.8700000000000001E-2</v>
      </c>
      <c r="O679" s="90">
        <f t="shared" si="390"/>
        <v>0</v>
      </c>
      <c r="P679" s="90">
        <f t="shared" si="390"/>
        <v>0</v>
      </c>
      <c r="Q679" s="90">
        <f t="shared" si="390"/>
        <v>0</v>
      </c>
      <c r="R679" s="90">
        <f t="shared" si="390"/>
        <v>0</v>
      </c>
      <c r="S679" s="90">
        <f t="shared" si="390"/>
        <v>0</v>
      </c>
      <c r="T679" s="90">
        <f t="shared" si="390"/>
        <v>0</v>
      </c>
      <c r="U679" s="90">
        <f t="shared" si="390"/>
        <v>6.2E-4</v>
      </c>
      <c r="V679" s="90">
        <f t="shared" si="390"/>
        <v>0</v>
      </c>
      <c r="W679" s="90">
        <f t="shared" si="390"/>
        <v>0</v>
      </c>
      <c r="X679" s="90">
        <f t="shared" si="390"/>
        <v>0</v>
      </c>
      <c r="Y679" s="90">
        <f t="shared" si="390"/>
        <v>0</v>
      </c>
      <c r="Z679" s="90">
        <f t="shared" si="390"/>
        <v>0</v>
      </c>
      <c r="AA679" s="90">
        <f t="shared" si="390"/>
        <v>0</v>
      </c>
    </row>
    <row r="680" spans="1:27" ht="12.75" hidden="1" customHeight="1" outlineLevel="1" x14ac:dyDescent="0.2">
      <c r="A680" s="98" t="s">
        <v>2314</v>
      </c>
      <c r="B680" s="62" t="s">
        <v>236</v>
      </c>
      <c r="C680" s="42" t="s">
        <v>77</v>
      </c>
      <c r="D680" s="43">
        <v>0</v>
      </c>
      <c r="E680" s="43">
        <v>0</v>
      </c>
      <c r="F680" s="43">
        <v>0</v>
      </c>
      <c r="G680" s="43">
        <v>0</v>
      </c>
      <c r="H680" s="43">
        <v>38.28</v>
      </c>
      <c r="I680" s="43">
        <v>202.27</v>
      </c>
      <c r="J680" s="43">
        <v>119.32</v>
      </c>
      <c r="K680" s="43">
        <v>135.38</v>
      </c>
      <c r="L680" s="43">
        <v>49.89</v>
      </c>
      <c r="M680" s="43">
        <v>32.99</v>
      </c>
      <c r="N680" s="43">
        <v>18.7</v>
      </c>
      <c r="O680" s="43">
        <v>0</v>
      </c>
      <c r="P680" s="43">
        <v>0</v>
      </c>
      <c r="Q680" s="43">
        <v>0</v>
      </c>
      <c r="R680" s="43">
        <v>0</v>
      </c>
      <c r="S680" s="43">
        <v>0</v>
      </c>
      <c r="T680" s="43">
        <v>0</v>
      </c>
      <c r="U680" s="43">
        <v>0.62</v>
      </c>
      <c r="V680" s="43">
        <v>0</v>
      </c>
      <c r="W680" s="43">
        <v>0</v>
      </c>
      <c r="X680" s="43">
        <v>0</v>
      </c>
      <c r="Y680" s="43">
        <v>0</v>
      </c>
      <c r="Z680" s="43">
        <v>0</v>
      </c>
      <c r="AA680" s="43">
        <v>0</v>
      </c>
    </row>
    <row r="681" spans="1:27" collapsed="1" x14ac:dyDescent="0.2">
      <c r="A681" s="97" t="s">
        <v>2315</v>
      </c>
      <c r="B681" s="27" t="str">
        <f>"20"&amp;"."&amp;$B$800&amp;"."&amp;$B$801</f>
        <v>20.01.2023</v>
      </c>
      <c r="C681" s="89" t="s">
        <v>74</v>
      </c>
      <c r="D681" s="90">
        <f>ROUND((D682)/1000,5)</f>
        <v>0</v>
      </c>
      <c r="E681" s="90">
        <f t="shared" ref="E681:AA681" si="391">ROUND((E682)/1000,5)</f>
        <v>0</v>
      </c>
      <c r="F681" s="90">
        <f t="shared" si="391"/>
        <v>0</v>
      </c>
      <c r="G681" s="90">
        <f t="shared" si="391"/>
        <v>0</v>
      </c>
      <c r="H681" s="90">
        <f t="shared" si="391"/>
        <v>2.3640000000000001E-2</v>
      </c>
      <c r="I681" s="90">
        <f t="shared" si="391"/>
        <v>0.14874000000000001</v>
      </c>
      <c r="J681" s="90">
        <f t="shared" si="391"/>
        <v>4.9140000000000003E-2</v>
      </c>
      <c r="K681" s="90">
        <f t="shared" si="391"/>
        <v>9.6579999999999999E-2</v>
      </c>
      <c r="L681" s="90">
        <f t="shared" si="391"/>
        <v>4.795E-2</v>
      </c>
      <c r="M681" s="90">
        <f t="shared" si="391"/>
        <v>2.5020000000000001E-2</v>
      </c>
      <c r="N681" s="90">
        <f t="shared" si="391"/>
        <v>2.6700000000000001E-3</v>
      </c>
      <c r="O681" s="90">
        <f t="shared" si="391"/>
        <v>0</v>
      </c>
      <c r="P681" s="90">
        <f t="shared" si="391"/>
        <v>5.3899999999999998E-3</v>
      </c>
      <c r="Q681" s="90">
        <f t="shared" si="391"/>
        <v>8.4899999999999993E-3</v>
      </c>
      <c r="R681" s="90">
        <f t="shared" si="391"/>
        <v>1.01E-2</v>
      </c>
      <c r="S681" s="90">
        <f t="shared" si="391"/>
        <v>5.62E-3</v>
      </c>
      <c r="T681" s="90">
        <f t="shared" si="391"/>
        <v>0</v>
      </c>
      <c r="U681" s="90">
        <f t="shared" si="391"/>
        <v>0</v>
      </c>
      <c r="V681" s="90">
        <f t="shared" si="391"/>
        <v>0</v>
      </c>
      <c r="W681" s="90">
        <f t="shared" si="391"/>
        <v>0</v>
      </c>
      <c r="X681" s="90">
        <f t="shared" si="391"/>
        <v>0</v>
      </c>
      <c r="Y681" s="90">
        <f t="shared" si="391"/>
        <v>0</v>
      </c>
      <c r="Z681" s="90">
        <f t="shared" si="391"/>
        <v>0</v>
      </c>
      <c r="AA681" s="90">
        <f t="shared" si="391"/>
        <v>0</v>
      </c>
    </row>
    <row r="682" spans="1:27" ht="12.75" hidden="1" customHeight="1" outlineLevel="1" x14ac:dyDescent="0.2">
      <c r="A682" s="98" t="s">
        <v>2316</v>
      </c>
      <c r="B682" s="62" t="s">
        <v>236</v>
      </c>
      <c r="C682" s="42" t="s">
        <v>77</v>
      </c>
      <c r="D682" s="43">
        <v>0</v>
      </c>
      <c r="E682" s="43">
        <v>0</v>
      </c>
      <c r="F682" s="43">
        <v>0</v>
      </c>
      <c r="G682" s="43">
        <v>0</v>
      </c>
      <c r="H682" s="43">
        <v>23.64</v>
      </c>
      <c r="I682" s="43">
        <v>148.74</v>
      </c>
      <c r="J682" s="43">
        <v>49.14</v>
      </c>
      <c r="K682" s="43">
        <v>96.58</v>
      </c>
      <c r="L682" s="43">
        <v>47.95</v>
      </c>
      <c r="M682" s="43">
        <v>25.02</v>
      </c>
      <c r="N682" s="43">
        <v>2.67</v>
      </c>
      <c r="O682" s="43">
        <v>0</v>
      </c>
      <c r="P682" s="43">
        <v>5.39</v>
      </c>
      <c r="Q682" s="43">
        <v>8.49</v>
      </c>
      <c r="R682" s="43">
        <v>10.1</v>
      </c>
      <c r="S682" s="43">
        <v>5.62</v>
      </c>
      <c r="T682" s="43">
        <v>0</v>
      </c>
      <c r="U682" s="43">
        <v>0</v>
      </c>
      <c r="V682" s="43">
        <v>0</v>
      </c>
      <c r="W682" s="43">
        <v>0</v>
      </c>
      <c r="X682" s="43">
        <v>0</v>
      </c>
      <c r="Y682" s="43">
        <v>0</v>
      </c>
      <c r="Z682" s="43">
        <v>0</v>
      </c>
      <c r="AA682" s="43">
        <v>0</v>
      </c>
    </row>
    <row r="683" spans="1:27" collapsed="1" x14ac:dyDescent="0.2">
      <c r="A683" s="97" t="s">
        <v>2317</v>
      </c>
      <c r="B683" s="27" t="str">
        <f>"21"&amp;"."&amp;$B$800&amp;"."&amp;$B$801</f>
        <v>21.01.2023</v>
      </c>
      <c r="C683" s="89" t="s">
        <v>74</v>
      </c>
      <c r="D683" s="90">
        <f>ROUND((D684)/1000,5)</f>
        <v>0</v>
      </c>
      <c r="E683" s="90">
        <f t="shared" ref="E683:AA683" si="392">ROUND((E684)/1000,5)</f>
        <v>0</v>
      </c>
      <c r="F683" s="90">
        <f t="shared" si="392"/>
        <v>0</v>
      </c>
      <c r="G683" s="90">
        <f t="shared" si="392"/>
        <v>0</v>
      </c>
      <c r="H683" s="90">
        <f t="shared" si="392"/>
        <v>0</v>
      </c>
      <c r="I683" s="90">
        <f t="shared" si="392"/>
        <v>0</v>
      </c>
      <c r="J683" s="90">
        <f t="shared" si="392"/>
        <v>3.7499999999999999E-2</v>
      </c>
      <c r="K683" s="90">
        <f t="shared" si="392"/>
        <v>0</v>
      </c>
      <c r="L683" s="90">
        <f t="shared" si="392"/>
        <v>0</v>
      </c>
      <c r="M683" s="90">
        <f t="shared" si="392"/>
        <v>5.2929999999999998E-2</v>
      </c>
      <c r="N683" s="90">
        <f t="shared" si="392"/>
        <v>2.1080000000000002E-2</v>
      </c>
      <c r="O683" s="90">
        <f t="shared" si="392"/>
        <v>1.669E-2</v>
      </c>
      <c r="P683" s="90">
        <f t="shared" si="392"/>
        <v>2.2579999999999999E-2</v>
      </c>
      <c r="Q683" s="90">
        <f t="shared" si="392"/>
        <v>3.2309999999999998E-2</v>
      </c>
      <c r="R683" s="90">
        <f t="shared" si="392"/>
        <v>4.292E-2</v>
      </c>
      <c r="S683" s="90">
        <f t="shared" si="392"/>
        <v>5.3240000000000003E-2</v>
      </c>
      <c r="T683" s="90">
        <f t="shared" si="392"/>
        <v>5.4809999999999998E-2</v>
      </c>
      <c r="U683" s="90">
        <f t="shared" si="392"/>
        <v>2.9299999999999999E-3</v>
      </c>
      <c r="V683" s="90">
        <f t="shared" si="392"/>
        <v>0</v>
      </c>
      <c r="W683" s="90">
        <f t="shared" si="392"/>
        <v>0</v>
      </c>
      <c r="X683" s="90">
        <f t="shared" si="392"/>
        <v>0</v>
      </c>
      <c r="Y683" s="90">
        <f t="shared" si="392"/>
        <v>0</v>
      </c>
      <c r="Z683" s="90">
        <f t="shared" si="392"/>
        <v>0</v>
      </c>
      <c r="AA683" s="90">
        <f t="shared" si="392"/>
        <v>0</v>
      </c>
    </row>
    <row r="684" spans="1:27" ht="12.75" hidden="1" customHeight="1" outlineLevel="1" x14ac:dyDescent="0.2">
      <c r="A684" s="98" t="s">
        <v>2318</v>
      </c>
      <c r="B684" s="62" t="s">
        <v>236</v>
      </c>
      <c r="C684" s="42" t="s">
        <v>77</v>
      </c>
      <c r="D684" s="43">
        <v>0</v>
      </c>
      <c r="E684" s="43">
        <v>0</v>
      </c>
      <c r="F684" s="43">
        <v>0</v>
      </c>
      <c r="G684" s="43">
        <v>0</v>
      </c>
      <c r="H684" s="43">
        <v>0</v>
      </c>
      <c r="I684" s="43">
        <v>0</v>
      </c>
      <c r="J684" s="43">
        <v>37.5</v>
      </c>
      <c r="K684" s="43">
        <v>0</v>
      </c>
      <c r="L684" s="43">
        <v>0</v>
      </c>
      <c r="M684" s="43">
        <v>52.93</v>
      </c>
      <c r="N684" s="43">
        <v>21.08</v>
      </c>
      <c r="O684" s="43">
        <v>16.690000000000001</v>
      </c>
      <c r="P684" s="43">
        <v>22.58</v>
      </c>
      <c r="Q684" s="43">
        <v>32.31</v>
      </c>
      <c r="R684" s="43">
        <v>42.92</v>
      </c>
      <c r="S684" s="43">
        <v>53.24</v>
      </c>
      <c r="T684" s="43">
        <v>54.81</v>
      </c>
      <c r="U684" s="43">
        <v>2.93</v>
      </c>
      <c r="V684" s="43">
        <v>0</v>
      </c>
      <c r="W684" s="43">
        <v>0</v>
      </c>
      <c r="X684" s="43">
        <v>0</v>
      </c>
      <c r="Y684" s="43">
        <v>0</v>
      </c>
      <c r="Z684" s="43">
        <v>0</v>
      </c>
      <c r="AA684" s="43">
        <v>0</v>
      </c>
    </row>
    <row r="685" spans="1:27" collapsed="1" x14ac:dyDescent="0.2">
      <c r="A685" s="97" t="s">
        <v>2319</v>
      </c>
      <c r="B685" s="27" t="str">
        <f>"22"&amp;"."&amp;$B$800&amp;"."&amp;$B$801</f>
        <v>22.01.2023</v>
      </c>
      <c r="C685" s="89" t="s">
        <v>74</v>
      </c>
      <c r="D685" s="90">
        <f>ROUND((D686)/1000,5)</f>
        <v>0</v>
      </c>
      <c r="E685" s="90">
        <f t="shared" ref="E685:AA685" si="393">ROUND((E686)/1000,5)</f>
        <v>0</v>
      </c>
      <c r="F685" s="90">
        <f t="shared" si="393"/>
        <v>0</v>
      </c>
      <c r="G685" s="90">
        <f t="shared" si="393"/>
        <v>0</v>
      </c>
      <c r="H685" s="90">
        <f t="shared" si="393"/>
        <v>0</v>
      </c>
      <c r="I685" s="90">
        <f t="shared" si="393"/>
        <v>6.2599999999999999E-3</v>
      </c>
      <c r="J685" s="90">
        <f t="shared" si="393"/>
        <v>3.7810000000000003E-2</v>
      </c>
      <c r="K685" s="90">
        <f t="shared" si="393"/>
        <v>0.14357</v>
      </c>
      <c r="L685" s="90">
        <f t="shared" si="393"/>
        <v>0</v>
      </c>
      <c r="M685" s="90">
        <f t="shared" si="393"/>
        <v>3.3550000000000003E-2</v>
      </c>
      <c r="N685" s="90">
        <f t="shared" si="393"/>
        <v>0</v>
      </c>
      <c r="O685" s="90">
        <f t="shared" si="393"/>
        <v>0</v>
      </c>
      <c r="P685" s="90">
        <f t="shared" si="393"/>
        <v>0</v>
      </c>
      <c r="Q685" s="90">
        <f t="shared" si="393"/>
        <v>1.3599999999999999E-2</v>
      </c>
      <c r="R685" s="90">
        <f t="shared" si="393"/>
        <v>5.9999999999999995E-4</v>
      </c>
      <c r="S685" s="90">
        <f t="shared" si="393"/>
        <v>1.076E-2</v>
      </c>
      <c r="T685" s="90">
        <f t="shared" si="393"/>
        <v>0</v>
      </c>
      <c r="U685" s="90">
        <f t="shared" si="393"/>
        <v>0</v>
      </c>
      <c r="V685" s="90">
        <f t="shared" si="393"/>
        <v>0</v>
      </c>
      <c r="W685" s="90">
        <f t="shared" si="393"/>
        <v>0</v>
      </c>
      <c r="X685" s="90">
        <f t="shared" si="393"/>
        <v>0</v>
      </c>
      <c r="Y685" s="90">
        <f t="shared" si="393"/>
        <v>0</v>
      </c>
      <c r="Z685" s="90">
        <f t="shared" si="393"/>
        <v>0</v>
      </c>
      <c r="AA685" s="90">
        <f t="shared" si="393"/>
        <v>0</v>
      </c>
    </row>
    <row r="686" spans="1:27" ht="12.75" hidden="1" customHeight="1" outlineLevel="1" x14ac:dyDescent="0.2">
      <c r="A686" s="98" t="s">
        <v>2320</v>
      </c>
      <c r="B686" s="62" t="s">
        <v>236</v>
      </c>
      <c r="C686" s="42" t="s">
        <v>77</v>
      </c>
      <c r="D686" s="43">
        <v>0</v>
      </c>
      <c r="E686" s="43">
        <v>0</v>
      </c>
      <c r="F686" s="43">
        <v>0</v>
      </c>
      <c r="G686" s="43">
        <v>0</v>
      </c>
      <c r="H686" s="43">
        <v>0</v>
      </c>
      <c r="I686" s="43">
        <v>6.26</v>
      </c>
      <c r="J686" s="43">
        <v>37.81</v>
      </c>
      <c r="K686" s="43">
        <v>143.57</v>
      </c>
      <c r="L686" s="43">
        <v>0</v>
      </c>
      <c r="M686" s="43">
        <v>33.549999999999997</v>
      </c>
      <c r="N686" s="43">
        <v>0</v>
      </c>
      <c r="O686" s="43">
        <v>0</v>
      </c>
      <c r="P686" s="43">
        <v>0</v>
      </c>
      <c r="Q686" s="43">
        <v>13.6</v>
      </c>
      <c r="R686" s="43">
        <v>0.6</v>
      </c>
      <c r="S686" s="43">
        <v>10.76</v>
      </c>
      <c r="T686" s="43">
        <v>0</v>
      </c>
      <c r="U686" s="43">
        <v>0</v>
      </c>
      <c r="V686" s="43">
        <v>0</v>
      </c>
      <c r="W686" s="43">
        <v>0</v>
      </c>
      <c r="X686" s="43">
        <v>0</v>
      </c>
      <c r="Y686" s="43">
        <v>0</v>
      </c>
      <c r="Z686" s="43">
        <v>0</v>
      </c>
      <c r="AA686" s="43">
        <v>0</v>
      </c>
    </row>
    <row r="687" spans="1:27" collapsed="1" x14ac:dyDescent="0.2">
      <c r="A687" s="97" t="s">
        <v>2321</v>
      </c>
      <c r="B687" s="27" t="str">
        <f>"23"&amp;"."&amp;$B$800&amp;"."&amp;$B$801</f>
        <v>23.01.2023</v>
      </c>
      <c r="C687" s="89" t="s">
        <v>74</v>
      </c>
      <c r="D687" s="90">
        <f>ROUND((D688)/1000,5)</f>
        <v>0</v>
      </c>
      <c r="E687" s="90">
        <f t="shared" ref="E687:AA687" si="394">ROUND((E688)/1000,5)</f>
        <v>0</v>
      </c>
      <c r="F687" s="90">
        <f t="shared" si="394"/>
        <v>0</v>
      </c>
      <c r="G687" s="90">
        <f t="shared" si="394"/>
        <v>0</v>
      </c>
      <c r="H687" s="90">
        <f t="shared" si="394"/>
        <v>5.518E-2</v>
      </c>
      <c r="I687" s="90">
        <f t="shared" si="394"/>
        <v>0.13458999999999999</v>
      </c>
      <c r="J687" s="90">
        <f t="shared" si="394"/>
        <v>0.14179</v>
      </c>
      <c r="K687" s="90">
        <f t="shared" si="394"/>
        <v>0.14251</v>
      </c>
      <c r="L687" s="90">
        <f t="shared" si="394"/>
        <v>7.1919999999999998E-2</v>
      </c>
      <c r="M687" s="90">
        <f t="shared" si="394"/>
        <v>3.1759999999999997E-2</v>
      </c>
      <c r="N687" s="90">
        <f t="shared" si="394"/>
        <v>1.5890000000000001E-2</v>
      </c>
      <c r="O687" s="90">
        <f t="shared" si="394"/>
        <v>6.96E-3</v>
      </c>
      <c r="P687" s="90">
        <f t="shared" si="394"/>
        <v>1.9380000000000001E-2</v>
      </c>
      <c r="Q687" s="90">
        <f t="shared" si="394"/>
        <v>1.3299999999999999E-2</v>
      </c>
      <c r="R687" s="90">
        <f t="shared" si="394"/>
        <v>5.1000000000000004E-4</v>
      </c>
      <c r="S687" s="90">
        <f t="shared" si="394"/>
        <v>3.6000000000000002E-4</v>
      </c>
      <c r="T687" s="90">
        <f t="shared" si="394"/>
        <v>0</v>
      </c>
      <c r="U687" s="90">
        <f t="shared" si="394"/>
        <v>0</v>
      </c>
      <c r="V687" s="90">
        <f t="shared" si="394"/>
        <v>0</v>
      </c>
      <c r="W687" s="90">
        <f t="shared" si="394"/>
        <v>0</v>
      </c>
      <c r="X687" s="90">
        <f t="shared" si="394"/>
        <v>0</v>
      </c>
      <c r="Y687" s="90">
        <f t="shared" si="394"/>
        <v>0</v>
      </c>
      <c r="Z687" s="90">
        <f t="shared" si="394"/>
        <v>0</v>
      </c>
      <c r="AA687" s="90">
        <f t="shared" si="394"/>
        <v>0</v>
      </c>
    </row>
    <row r="688" spans="1:27" ht="12.75" hidden="1" customHeight="1" outlineLevel="1" x14ac:dyDescent="0.2">
      <c r="A688" s="98" t="s">
        <v>2322</v>
      </c>
      <c r="B688" s="62" t="s">
        <v>236</v>
      </c>
      <c r="C688" s="42" t="s">
        <v>77</v>
      </c>
      <c r="D688" s="43">
        <v>0</v>
      </c>
      <c r="E688" s="43">
        <v>0</v>
      </c>
      <c r="F688" s="43">
        <v>0</v>
      </c>
      <c r="G688" s="43">
        <v>0</v>
      </c>
      <c r="H688" s="43">
        <v>55.18</v>
      </c>
      <c r="I688" s="43">
        <v>134.59</v>
      </c>
      <c r="J688" s="43">
        <v>141.79</v>
      </c>
      <c r="K688" s="43">
        <v>142.51</v>
      </c>
      <c r="L688" s="43">
        <v>71.92</v>
      </c>
      <c r="M688" s="43">
        <v>31.76</v>
      </c>
      <c r="N688" s="43">
        <v>15.89</v>
      </c>
      <c r="O688" s="43">
        <v>6.96</v>
      </c>
      <c r="P688" s="43">
        <v>19.38</v>
      </c>
      <c r="Q688" s="43">
        <v>13.3</v>
      </c>
      <c r="R688" s="43">
        <v>0.51</v>
      </c>
      <c r="S688" s="43">
        <v>0.36</v>
      </c>
      <c r="T688" s="43">
        <v>0</v>
      </c>
      <c r="U688" s="43">
        <v>0</v>
      </c>
      <c r="V688" s="43">
        <v>0</v>
      </c>
      <c r="W688" s="43">
        <v>0</v>
      </c>
      <c r="X688" s="43">
        <v>0</v>
      </c>
      <c r="Y688" s="43">
        <v>0</v>
      </c>
      <c r="Z688" s="43">
        <v>0</v>
      </c>
      <c r="AA688" s="43">
        <v>0</v>
      </c>
    </row>
    <row r="689" spans="1:27" collapsed="1" x14ac:dyDescent="0.2">
      <c r="A689" s="97" t="s">
        <v>2323</v>
      </c>
      <c r="B689" s="27" t="str">
        <f>"24"&amp;"."&amp;$B$800&amp;"."&amp;$B$801</f>
        <v>24.01.2023</v>
      </c>
      <c r="C689" s="89" t="s">
        <v>74</v>
      </c>
      <c r="D689" s="90">
        <f>ROUND((D690)/1000,5)</f>
        <v>0</v>
      </c>
      <c r="E689" s="90">
        <f t="shared" ref="E689:AA689" si="395">ROUND((E690)/1000,5)</f>
        <v>0</v>
      </c>
      <c r="F689" s="90">
        <f t="shared" si="395"/>
        <v>0</v>
      </c>
      <c r="G689" s="90">
        <f t="shared" si="395"/>
        <v>3.8999999999999999E-4</v>
      </c>
      <c r="H689" s="90">
        <f t="shared" si="395"/>
        <v>2.46E-2</v>
      </c>
      <c r="I689" s="90">
        <f t="shared" si="395"/>
        <v>0.17807999999999999</v>
      </c>
      <c r="J689" s="90">
        <f t="shared" si="395"/>
        <v>0.11255999999999999</v>
      </c>
      <c r="K689" s="90">
        <f t="shared" si="395"/>
        <v>0.14091999999999999</v>
      </c>
      <c r="L689" s="90">
        <f t="shared" si="395"/>
        <v>0.10663</v>
      </c>
      <c r="M689" s="90">
        <f t="shared" si="395"/>
        <v>0.10141</v>
      </c>
      <c r="N689" s="90">
        <f t="shared" si="395"/>
        <v>7.4149999999999994E-2</v>
      </c>
      <c r="O689" s="90">
        <f t="shared" si="395"/>
        <v>3.5720000000000002E-2</v>
      </c>
      <c r="P689" s="90">
        <f t="shared" si="395"/>
        <v>3.798E-2</v>
      </c>
      <c r="Q689" s="90">
        <f t="shared" si="395"/>
        <v>5.0990000000000001E-2</v>
      </c>
      <c r="R689" s="90">
        <f t="shared" si="395"/>
        <v>4.4290000000000003E-2</v>
      </c>
      <c r="S689" s="90">
        <f t="shared" si="395"/>
        <v>3.9780000000000003E-2</v>
      </c>
      <c r="T689" s="90">
        <f t="shared" si="395"/>
        <v>5.5690000000000003E-2</v>
      </c>
      <c r="U689" s="90">
        <f t="shared" si="395"/>
        <v>5.4399999999999997E-2</v>
      </c>
      <c r="V689" s="90">
        <f t="shared" si="395"/>
        <v>2.0420000000000001E-2</v>
      </c>
      <c r="W689" s="90">
        <f t="shared" si="395"/>
        <v>0</v>
      </c>
      <c r="X689" s="90">
        <f t="shared" si="395"/>
        <v>2.009E-2</v>
      </c>
      <c r="Y689" s="90">
        <f t="shared" si="395"/>
        <v>0</v>
      </c>
      <c r="Z689" s="90">
        <f t="shared" si="395"/>
        <v>0</v>
      </c>
      <c r="AA689" s="90">
        <f t="shared" si="395"/>
        <v>0</v>
      </c>
    </row>
    <row r="690" spans="1:27" ht="12.75" hidden="1" customHeight="1" outlineLevel="1" x14ac:dyDescent="0.2">
      <c r="A690" s="98" t="s">
        <v>2324</v>
      </c>
      <c r="B690" s="62" t="s">
        <v>236</v>
      </c>
      <c r="C690" s="42" t="s">
        <v>77</v>
      </c>
      <c r="D690" s="43">
        <v>0</v>
      </c>
      <c r="E690" s="43">
        <v>0</v>
      </c>
      <c r="F690" s="43">
        <v>0</v>
      </c>
      <c r="G690" s="43">
        <v>0.39</v>
      </c>
      <c r="H690" s="43">
        <v>24.6</v>
      </c>
      <c r="I690" s="43">
        <v>178.08</v>
      </c>
      <c r="J690" s="43">
        <v>112.56</v>
      </c>
      <c r="K690" s="43">
        <v>140.91999999999999</v>
      </c>
      <c r="L690" s="43">
        <v>106.63</v>
      </c>
      <c r="M690" s="43">
        <v>101.41</v>
      </c>
      <c r="N690" s="43">
        <v>74.150000000000006</v>
      </c>
      <c r="O690" s="43">
        <v>35.72</v>
      </c>
      <c r="P690" s="43">
        <v>37.979999999999997</v>
      </c>
      <c r="Q690" s="43">
        <v>50.99</v>
      </c>
      <c r="R690" s="43">
        <v>44.29</v>
      </c>
      <c r="S690" s="43">
        <v>39.78</v>
      </c>
      <c r="T690" s="43">
        <v>55.69</v>
      </c>
      <c r="U690" s="43">
        <v>54.4</v>
      </c>
      <c r="V690" s="43">
        <v>20.420000000000002</v>
      </c>
      <c r="W690" s="43">
        <v>0</v>
      </c>
      <c r="X690" s="43">
        <v>20.09</v>
      </c>
      <c r="Y690" s="43">
        <v>0</v>
      </c>
      <c r="Z690" s="43">
        <v>0</v>
      </c>
      <c r="AA690" s="43">
        <v>0</v>
      </c>
    </row>
    <row r="691" spans="1:27" collapsed="1" x14ac:dyDescent="0.2">
      <c r="A691" s="97" t="s">
        <v>2325</v>
      </c>
      <c r="B691" s="27" t="str">
        <f>"25"&amp;"."&amp;$B$800&amp;"."&amp;$B$801</f>
        <v>25.01.2023</v>
      </c>
      <c r="C691" s="89" t="s">
        <v>74</v>
      </c>
      <c r="D691" s="90">
        <f>ROUND((D692)/1000,5)</f>
        <v>0</v>
      </c>
      <c r="E691" s="90">
        <f t="shared" ref="E691:AA691" si="396">ROUND((E692)/1000,5)</f>
        <v>0</v>
      </c>
      <c r="F691" s="90">
        <f t="shared" si="396"/>
        <v>0</v>
      </c>
      <c r="G691" s="90">
        <f t="shared" si="396"/>
        <v>3.567E-2</v>
      </c>
      <c r="H691" s="90">
        <f t="shared" si="396"/>
        <v>5.1180000000000003E-2</v>
      </c>
      <c r="I691" s="90">
        <f t="shared" si="396"/>
        <v>0.1908</v>
      </c>
      <c r="J691" s="90">
        <f t="shared" si="396"/>
        <v>8.1970000000000001E-2</v>
      </c>
      <c r="K691" s="90">
        <f t="shared" si="396"/>
        <v>0.31930999999999998</v>
      </c>
      <c r="L691" s="90">
        <f t="shared" si="396"/>
        <v>0.24759999999999999</v>
      </c>
      <c r="M691" s="90">
        <f t="shared" si="396"/>
        <v>0.19311</v>
      </c>
      <c r="N691" s="90">
        <f t="shared" si="396"/>
        <v>0.16497000000000001</v>
      </c>
      <c r="O691" s="90">
        <f t="shared" si="396"/>
        <v>0.12081</v>
      </c>
      <c r="P691" s="90">
        <f t="shared" si="396"/>
        <v>8.2290000000000002E-2</v>
      </c>
      <c r="Q691" s="90">
        <f t="shared" si="396"/>
        <v>6.6409999999999997E-2</v>
      </c>
      <c r="R691" s="90">
        <f t="shared" si="396"/>
        <v>7.6789999999999997E-2</v>
      </c>
      <c r="S691" s="90">
        <f t="shared" si="396"/>
        <v>5.6279999999999997E-2</v>
      </c>
      <c r="T691" s="90">
        <f t="shared" si="396"/>
        <v>4.4630000000000003E-2</v>
      </c>
      <c r="U691" s="90">
        <f t="shared" si="396"/>
        <v>2.4979999999999999E-2</v>
      </c>
      <c r="V691" s="90">
        <f t="shared" si="396"/>
        <v>1.417E-2</v>
      </c>
      <c r="W691" s="90">
        <f t="shared" si="396"/>
        <v>0</v>
      </c>
      <c r="X691" s="90">
        <f t="shared" si="396"/>
        <v>0</v>
      </c>
      <c r="Y691" s="90">
        <f t="shared" si="396"/>
        <v>0</v>
      </c>
      <c r="Z691" s="90">
        <f t="shared" si="396"/>
        <v>0</v>
      </c>
      <c r="AA691" s="90">
        <f t="shared" si="396"/>
        <v>0</v>
      </c>
    </row>
    <row r="692" spans="1:27" ht="12.75" hidden="1" customHeight="1" outlineLevel="1" x14ac:dyDescent="0.2">
      <c r="A692" s="98" t="s">
        <v>2326</v>
      </c>
      <c r="B692" s="62" t="s">
        <v>236</v>
      </c>
      <c r="C692" s="42" t="s">
        <v>77</v>
      </c>
      <c r="D692" s="43">
        <v>0</v>
      </c>
      <c r="E692" s="43">
        <v>0</v>
      </c>
      <c r="F692" s="43">
        <v>0</v>
      </c>
      <c r="G692" s="43">
        <v>35.67</v>
      </c>
      <c r="H692" s="43">
        <v>51.18</v>
      </c>
      <c r="I692" s="43">
        <v>190.8</v>
      </c>
      <c r="J692" s="43">
        <v>81.97</v>
      </c>
      <c r="K692" s="43">
        <v>319.31</v>
      </c>
      <c r="L692" s="43">
        <v>247.6</v>
      </c>
      <c r="M692" s="43">
        <v>193.11</v>
      </c>
      <c r="N692" s="43">
        <v>164.97</v>
      </c>
      <c r="O692" s="43">
        <v>120.81</v>
      </c>
      <c r="P692" s="43">
        <v>82.29</v>
      </c>
      <c r="Q692" s="43">
        <v>66.41</v>
      </c>
      <c r="R692" s="43">
        <v>76.790000000000006</v>
      </c>
      <c r="S692" s="43">
        <v>56.28</v>
      </c>
      <c r="T692" s="43">
        <v>44.63</v>
      </c>
      <c r="U692" s="43">
        <v>24.98</v>
      </c>
      <c r="V692" s="43">
        <v>14.17</v>
      </c>
      <c r="W692" s="43">
        <v>0</v>
      </c>
      <c r="X692" s="43">
        <v>0</v>
      </c>
      <c r="Y692" s="43">
        <v>0</v>
      </c>
      <c r="Z692" s="43">
        <v>0</v>
      </c>
      <c r="AA692" s="43">
        <v>0</v>
      </c>
    </row>
    <row r="693" spans="1:27" collapsed="1" x14ac:dyDescent="0.2">
      <c r="A693" s="97" t="s">
        <v>2327</v>
      </c>
      <c r="B693" s="27" t="str">
        <f>"26"&amp;"."&amp;$B$800&amp;"."&amp;$B$801</f>
        <v>26.01.2023</v>
      </c>
      <c r="C693" s="89" t="s">
        <v>74</v>
      </c>
      <c r="D693" s="90">
        <f>ROUND((D694)/1000,5)</f>
        <v>0</v>
      </c>
      <c r="E693" s="90">
        <f t="shared" ref="E693:AA693" si="397">ROUND((E694)/1000,5)</f>
        <v>0</v>
      </c>
      <c r="F693" s="90">
        <f t="shared" si="397"/>
        <v>0</v>
      </c>
      <c r="G693" s="90">
        <f t="shared" si="397"/>
        <v>5.3800000000000002E-3</v>
      </c>
      <c r="H693" s="90">
        <f t="shared" si="397"/>
        <v>0</v>
      </c>
      <c r="I693" s="90">
        <f t="shared" si="397"/>
        <v>0.13725999999999999</v>
      </c>
      <c r="J693" s="90">
        <f t="shared" si="397"/>
        <v>6.1159999999999999E-2</v>
      </c>
      <c r="K693" s="90">
        <f t="shared" si="397"/>
        <v>4.2709999999999998E-2</v>
      </c>
      <c r="L693" s="90">
        <f t="shared" si="397"/>
        <v>0.13150000000000001</v>
      </c>
      <c r="M693" s="90">
        <f t="shared" si="397"/>
        <v>0.10832</v>
      </c>
      <c r="N693" s="90">
        <f t="shared" si="397"/>
        <v>7.6539999999999997E-2</v>
      </c>
      <c r="O693" s="90">
        <f t="shared" si="397"/>
        <v>5.586E-2</v>
      </c>
      <c r="P693" s="90">
        <f t="shared" si="397"/>
        <v>6.5379999999999994E-2</v>
      </c>
      <c r="Q693" s="90">
        <f t="shared" si="397"/>
        <v>6.4100000000000004E-2</v>
      </c>
      <c r="R693" s="90">
        <f t="shared" si="397"/>
        <v>5.3449999999999998E-2</v>
      </c>
      <c r="S693" s="90">
        <f t="shared" si="397"/>
        <v>6.3490000000000005E-2</v>
      </c>
      <c r="T693" s="90">
        <f t="shared" si="397"/>
        <v>7.4359999999999996E-2</v>
      </c>
      <c r="U693" s="90">
        <f t="shared" si="397"/>
        <v>6.8970000000000004E-2</v>
      </c>
      <c r="V693" s="90">
        <f t="shared" si="397"/>
        <v>4.0259999999999997E-2</v>
      </c>
      <c r="W693" s="90">
        <f t="shared" si="397"/>
        <v>0</v>
      </c>
      <c r="X693" s="90">
        <f t="shared" si="397"/>
        <v>0</v>
      </c>
      <c r="Y693" s="90">
        <f t="shared" si="397"/>
        <v>0</v>
      </c>
      <c r="Z693" s="90">
        <f t="shared" si="397"/>
        <v>0</v>
      </c>
      <c r="AA693" s="90">
        <f t="shared" si="397"/>
        <v>0</v>
      </c>
    </row>
    <row r="694" spans="1:27" ht="12.75" hidden="1" customHeight="1" outlineLevel="1" x14ac:dyDescent="0.2">
      <c r="A694" s="98" t="s">
        <v>2328</v>
      </c>
      <c r="B694" s="62" t="s">
        <v>236</v>
      </c>
      <c r="C694" s="42" t="s">
        <v>77</v>
      </c>
      <c r="D694" s="43">
        <v>0</v>
      </c>
      <c r="E694" s="43">
        <v>0</v>
      </c>
      <c r="F694" s="43">
        <v>0</v>
      </c>
      <c r="G694" s="43">
        <v>5.38</v>
      </c>
      <c r="H694" s="43">
        <v>0</v>
      </c>
      <c r="I694" s="43">
        <v>137.26</v>
      </c>
      <c r="J694" s="43">
        <v>61.16</v>
      </c>
      <c r="K694" s="43">
        <v>42.71</v>
      </c>
      <c r="L694" s="43">
        <v>131.5</v>
      </c>
      <c r="M694" s="43">
        <v>108.32</v>
      </c>
      <c r="N694" s="43">
        <v>76.540000000000006</v>
      </c>
      <c r="O694" s="43">
        <v>55.86</v>
      </c>
      <c r="P694" s="43">
        <v>65.38</v>
      </c>
      <c r="Q694" s="43">
        <v>64.099999999999994</v>
      </c>
      <c r="R694" s="43">
        <v>53.45</v>
      </c>
      <c r="S694" s="43">
        <v>63.49</v>
      </c>
      <c r="T694" s="43">
        <v>74.36</v>
      </c>
      <c r="U694" s="43">
        <v>68.97</v>
      </c>
      <c r="V694" s="43">
        <v>40.26</v>
      </c>
      <c r="W694" s="43">
        <v>0</v>
      </c>
      <c r="X694" s="43">
        <v>0</v>
      </c>
      <c r="Y694" s="43">
        <v>0</v>
      </c>
      <c r="Z694" s="43">
        <v>0</v>
      </c>
      <c r="AA694" s="43">
        <v>0</v>
      </c>
    </row>
    <row r="695" spans="1:27" collapsed="1" x14ac:dyDescent="0.2">
      <c r="A695" s="97" t="s">
        <v>2329</v>
      </c>
      <c r="B695" s="27" t="str">
        <f>"27"&amp;"."&amp;$B$800&amp;"."&amp;$B$801</f>
        <v>27.01.2023</v>
      </c>
      <c r="C695" s="89" t="s">
        <v>74</v>
      </c>
      <c r="D695" s="90">
        <f>ROUND((D696)/1000,5)</f>
        <v>0</v>
      </c>
      <c r="E695" s="90">
        <f t="shared" ref="E695:AA695" si="398">ROUND((E696)/1000,5)</f>
        <v>0</v>
      </c>
      <c r="F695" s="90">
        <f t="shared" si="398"/>
        <v>0</v>
      </c>
      <c r="G695" s="90">
        <f t="shared" si="398"/>
        <v>4.6249999999999999E-2</v>
      </c>
      <c r="H695" s="90">
        <f t="shared" si="398"/>
        <v>0.22203999999999999</v>
      </c>
      <c r="I695" s="90">
        <f t="shared" si="398"/>
        <v>0.15667</v>
      </c>
      <c r="J695" s="90">
        <f t="shared" si="398"/>
        <v>0.21285000000000001</v>
      </c>
      <c r="K695" s="90">
        <f t="shared" si="398"/>
        <v>0.11458</v>
      </c>
      <c r="L695" s="90">
        <f t="shared" si="398"/>
        <v>0.10323</v>
      </c>
      <c r="M695" s="90">
        <f t="shared" si="398"/>
        <v>8.0589999999999995E-2</v>
      </c>
      <c r="N695" s="90">
        <f t="shared" si="398"/>
        <v>5.4829999999999997E-2</v>
      </c>
      <c r="O695" s="90">
        <f t="shared" si="398"/>
        <v>3.2419999999999997E-2</v>
      </c>
      <c r="P695" s="90">
        <f t="shared" si="398"/>
        <v>3.9079999999999997E-2</v>
      </c>
      <c r="Q695" s="90">
        <f t="shared" si="398"/>
        <v>4.4929999999999998E-2</v>
      </c>
      <c r="R695" s="90">
        <f t="shared" si="398"/>
        <v>3.6069999999999998E-2</v>
      </c>
      <c r="S695" s="90">
        <f t="shared" si="398"/>
        <v>1.958E-2</v>
      </c>
      <c r="T695" s="90">
        <f t="shared" si="398"/>
        <v>4.2209999999999998E-2</v>
      </c>
      <c r="U695" s="90">
        <f t="shared" si="398"/>
        <v>3.3709999999999997E-2</v>
      </c>
      <c r="V695" s="90">
        <f t="shared" si="398"/>
        <v>3.4399999999999999E-3</v>
      </c>
      <c r="W695" s="90">
        <f t="shared" si="398"/>
        <v>0</v>
      </c>
      <c r="X695" s="90">
        <f t="shared" si="398"/>
        <v>0</v>
      </c>
      <c r="Y695" s="90">
        <f t="shared" si="398"/>
        <v>0</v>
      </c>
      <c r="Z695" s="90">
        <f t="shared" si="398"/>
        <v>0</v>
      </c>
      <c r="AA695" s="90">
        <f t="shared" si="398"/>
        <v>0</v>
      </c>
    </row>
    <row r="696" spans="1:27" ht="12.75" hidden="1" customHeight="1" outlineLevel="1" x14ac:dyDescent="0.2">
      <c r="A696" s="98" t="s">
        <v>2330</v>
      </c>
      <c r="B696" s="62" t="s">
        <v>236</v>
      </c>
      <c r="C696" s="42" t="s">
        <v>77</v>
      </c>
      <c r="D696" s="43">
        <v>0</v>
      </c>
      <c r="E696" s="43">
        <v>0</v>
      </c>
      <c r="F696" s="43">
        <v>0</v>
      </c>
      <c r="G696" s="43">
        <v>46.25</v>
      </c>
      <c r="H696" s="43">
        <v>222.04</v>
      </c>
      <c r="I696" s="43">
        <v>156.66999999999999</v>
      </c>
      <c r="J696" s="43">
        <v>212.85</v>
      </c>
      <c r="K696" s="43">
        <v>114.58</v>
      </c>
      <c r="L696" s="43">
        <v>103.23</v>
      </c>
      <c r="M696" s="43">
        <v>80.59</v>
      </c>
      <c r="N696" s="43">
        <v>54.83</v>
      </c>
      <c r="O696" s="43">
        <v>32.42</v>
      </c>
      <c r="P696" s="43">
        <v>39.08</v>
      </c>
      <c r="Q696" s="43">
        <v>44.93</v>
      </c>
      <c r="R696" s="43">
        <v>36.07</v>
      </c>
      <c r="S696" s="43">
        <v>19.579999999999998</v>
      </c>
      <c r="T696" s="43">
        <v>42.21</v>
      </c>
      <c r="U696" s="43">
        <v>33.71</v>
      </c>
      <c r="V696" s="43">
        <v>3.44</v>
      </c>
      <c r="W696" s="43">
        <v>0</v>
      </c>
      <c r="X696" s="43">
        <v>0</v>
      </c>
      <c r="Y696" s="43">
        <v>0</v>
      </c>
      <c r="Z696" s="43">
        <v>0</v>
      </c>
      <c r="AA696" s="43">
        <v>0</v>
      </c>
    </row>
    <row r="697" spans="1:27" collapsed="1" x14ac:dyDescent="0.2">
      <c r="A697" s="97" t="s">
        <v>2331</v>
      </c>
      <c r="B697" s="27" t="str">
        <f>"28"&amp;"."&amp;$B$800&amp;"."&amp;$B$801</f>
        <v>28.01.2023</v>
      </c>
      <c r="C697" s="89" t="s">
        <v>74</v>
      </c>
      <c r="D697" s="90">
        <f>ROUND((D698)/1000,5)</f>
        <v>0</v>
      </c>
      <c r="E697" s="90">
        <f t="shared" ref="E697:AA697" si="399">ROUND((E698)/1000,5)</f>
        <v>0</v>
      </c>
      <c r="F697" s="90">
        <f t="shared" si="399"/>
        <v>0</v>
      </c>
      <c r="G697" s="90">
        <f t="shared" si="399"/>
        <v>0</v>
      </c>
      <c r="H697" s="90">
        <f t="shared" si="399"/>
        <v>1.881E-2</v>
      </c>
      <c r="I697" s="90">
        <f t="shared" si="399"/>
        <v>8.2040000000000002E-2</v>
      </c>
      <c r="J697" s="90">
        <f t="shared" si="399"/>
        <v>9.0800000000000006E-2</v>
      </c>
      <c r="K697" s="90">
        <f t="shared" si="399"/>
        <v>3.6510000000000001E-2</v>
      </c>
      <c r="L697" s="90">
        <f t="shared" si="399"/>
        <v>0.10048</v>
      </c>
      <c r="M697" s="90">
        <f t="shared" si="399"/>
        <v>8.9209999999999998E-2</v>
      </c>
      <c r="N697" s="90">
        <f t="shared" si="399"/>
        <v>6.2030000000000002E-2</v>
      </c>
      <c r="O697" s="90">
        <f t="shared" si="399"/>
        <v>5.7500000000000002E-2</v>
      </c>
      <c r="P697" s="90">
        <f t="shared" si="399"/>
        <v>4.5589999999999999E-2</v>
      </c>
      <c r="Q697" s="90">
        <f t="shared" si="399"/>
        <v>4.9410000000000003E-2</v>
      </c>
      <c r="R697" s="90">
        <f t="shared" si="399"/>
        <v>3.3520000000000001E-2</v>
      </c>
      <c r="S697" s="90">
        <f t="shared" si="399"/>
        <v>2.4109999999999999E-2</v>
      </c>
      <c r="T697" s="90">
        <f t="shared" si="399"/>
        <v>5.8630000000000002E-2</v>
      </c>
      <c r="U697" s="90">
        <f t="shared" si="399"/>
        <v>0.1239</v>
      </c>
      <c r="V697" s="90">
        <f t="shared" si="399"/>
        <v>5.2729999999999999E-2</v>
      </c>
      <c r="W697" s="90">
        <f t="shared" si="399"/>
        <v>3.1449999999999999E-2</v>
      </c>
      <c r="X697" s="90">
        <f t="shared" si="399"/>
        <v>0</v>
      </c>
      <c r="Y697" s="90">
        <f t="shared" si="399"/>
        <v>0</v>
      </c>
      <c r="Z697" s="90">
        <f t="shared" si="399"/>
        <v>0</v>
      </c>
      <c r="AA697" s="90">
        <f t="shared" si="399"/>
        <v>0</v>
      </c>
    </row>
    <row r="698" spans="1:27" ht="12.75" hidden="1" customHeight="1" outlineLevel="1" x14ac:dyDescent="0.2">
      <c r="A698" s="98" t="s">
        <v>2332</v>
      </c>
      <c r="B698" s="62" t="s">
        <v>236</v>
      </c>
      <c r="C698" s="42" t="s">
        <v>77</v>
      </c>
      <c r="D698" s="43">
        <v>0</v>
      </c>
      <c r="E698" s="43">
        <v>0</v>
      </c>
      <c r="F698" s="43">
        <v>0</v>
      </c>
      <c r="G698" s="43">
        <v>0</v>
      </c>
      <c r="H698" s="43">
        <v>18.809999999999999</v>
      </c>
      <c r="I698" s="43">
        <v>82.04</v>
      </c>
      <c r="J698" s="43">
        <v>90.8</v>
      </c>
      <c r="K698" s="43">
        <v>36.51</v>
      </c>
      <c r="L698" s="43">
        <v>100.48</v>
      </c>
      <c r="M698" s="43">
        <v>89.21</v>
      </c>
      <c r="N698" s="43">
        <v>62.03</v>
      </c>
      <c r="O698" s="43">
        <v>57.5</v>
      </c>
      <c r="P698" s="43">
        <v>45.59</v>
      </c>
      <c r="Q698" s="43">
        <v>49.41</v>
      </c>
      <c r="R698" s="43">
        <v>33.520000000000003</v>
      </c>
      <c r="S698" s="43">
        <v>24.11</v>
      </c>
      <c r="T698" s="43">
        <v>58.63</v>
      </c>
      <c r="U698" s="43">
        <v>123.9</v>
      </c>
      <c r="V698" s="43">
        <v>52.73</v>
      </c>
      <c r="W698" s="43">
        <v>31.45</v>
      </c>
      <c r="X698" s="43">
        <v>0</v>
      </c>
      <c r="Y698" s="43">
        <v>0</v>
      </c>
      <c r="Z698" s="43">
        <v>0</v>
      </c>
      <c r="AA698" s="43">
        <v>0</v>
      </c>
    </row>
    <row r="699" spans="1:27" collapsed="1" x14ac:dyDescent="0.2">
      <c r="A699" s="97" t="s">
        <v>2333</v>
      </c>
      <c r="B699" s="27" t="str">
        <f>"29"&amp;"."&amp;$B$800&amp;"."&amp;$B$801</f>
        <v>29.01.2023</v>
      </c>
      <c r="C699" s="89" t="s">
        <v>74</v>
      </c>
      <c r="D699" s="90">
        <f>ROUND((D700)/1000,5)</f>
        <v>0</v>
      </c>
      <c r="E699" s="90">
        <f t="shared" ref="E699:AA699" si="400">ROUND((E700)/1000,5)</f>
        <v>0</v>
      </c>
      <c r="F699" s="90">
        <f t="shared" si="400"/>
        <v>0</v>
      </c>
      <c r="G699" s="90">
        <f t="shared" si="400"/>
        <v>0</v>
      </c>
      <c r="H699" s="90">
        <f t="shared" si="400"/>
        <v>9.1999999999999998E-3</v>
      </c>
      <c r="I699" s="90">
        <f t="shared" si="400"/>
        <v>0</v>
      </c>
      <c r="J699" s="90">
        <f t="shared" si="400"/>
        <v>0</v>
      </c>
      <c r="K699" s="90">
        <f t="shared" si="400"/>
        <v>0</v>
      </c>
      <c r="L699" s="90">
        <f t="shared" si="400"/>
        <v>0</v>
      </c>
      <c r="M699" s="90">
        <f t="shared" si="400"/>
        <v>0</v>
      </c>
      <c r="N699" s="90">
        <f t="shared" si="400"/>
        <v>0</v>
      </c>
      <c r="O699" s="90">
        <f t="shared" si="400"/>
        <v>0</v>
      </c>
      <c r="P699" s="90">
        <f t="shared" si="400"/>
        <v>0</v>
      </c>
      <c r="Q699" s="90">
        <f t="shared" si="400"/>
        <v>0</v>
      </c>
      <c r="R699" s="90">
        <f t="shared" si="400"/>
        <v>0</v>
      </c>
      <c r="S699" s="90">
        <f t="shared" si="400"/>
        <v>0</v>
      </c>
      <c r="T699" s="90">
        <f t="shared" si="400"/>
        <v>0</v>
      </c>
      <c r="U699" s="90">
        <f t="shared" si="400"/>
        <v>0</v>
      </c>
      <c r="V699" s="90">
        <f t="shared" si="400"/>
        <v>0</v>
      </c>
      <c r="W699" s="90">
        <f t="shared" si="400"/>
        <v>0</v>
      </c>
      <c r="X699" s="90">
        <f t="shared" si="400"/>
        <v>0</v>
      </c>
      <c r="Y699" s="90">
        <f t="shared" si="400"/>
        <v>0</v>
      </c>
      <c r="Z699" s="90">
        <f t="shared" si="400"/>
        <v>0</v>
      </c>
      <c r="AA699" s="90">
        <f t="shared" si="400"/>
        <v>0</v>
      </c>
    </row>
    <row r="700" spans="1:27" ht="12.75" hidden="1" customHeight="1" outlineLevel="1" x14ac:dyDescent="0.2">
      <c r="A700" s="98" t="s">
        <v>2334</v>
      </c>
      <c r="B700" s="62" t="s">
        <v>236</v>
      </c>
      <c r="C700" s="42" t="s">
        <v>77</v>
      </c>
      <c r="D700" s="43">
        <v>0</v>
      </c>
      <c r="E700" s="43">
        <v>0</v>
      </c>
      <c r="F700" s="43">
        <v>0</v>
      </c>
      <c r="G700" s="43">
        <v>0</v>
      </c>
      <c r="H700" s="43">
        <v>9.1999999999999993</v>
      </c>
      <c r="I700" s="43">
        <v>0</v>
      </c>
      <c r="J700" s="43">
        <v>0</v>
      </c>
      <c r="K700" s="43">
        <v>0</v>
      </c>
      <c r="L700" s="43">
        <v>0</v>
      </c>
      <c r="M700" s="43">
        <v>0</v>
      </c>
      <c r="N700" s="43">
        <v>0</v>
      </c>
      <c r="O700" s="43">
        <v>0</v>
      </c>
      <c r="P700" s="43">
        <v>0</v>
      </c>
      <c r="Q700" s="43">
        <v>0</v>
      </c>
      <c r="R700" s="43">
        <v>0</v>
      </c>
      <c r="S700" s="43">
        <v>0</v>
      </c>
      <c r="T700" s="43">
        <v>0</v>
      </c>
      <c r="U700" s="43">
        <v>0</v>
      </c>
      <c r="V700" s="43">
        <v>0</v>
      </c>
      <c r="W700" s="43">
        <v>0</v>
      </c>
      <c r="X700" s="43">
        <v>0</v>
      </c>
      <c r="Y700" s="43">
        <v>0</v>
      </c>
      <c r="Z700" s="43">
        <v>0</v>
      </c>
      <c r="AA700" s="43">
        <v>0</v>
      </c>
    </row>
    <row r="701" spans="1:27" collapsed="1" x14ac:dyDescent="0.2">
      <c r="A701" s="97" t="s">
        <v>2335</v>
      </c>
      <c r="B701" s="27" t="str">
        <f>"30"&amp;"."&amp;$B$800&amp;"."&amp;$B$801</f>
        <v>30.01.2023</v>
      </c>
      <c r="C701" s="89" t="s">
        <v>74</v>
      </c>
      <c r="D701" s="90">
        <f>ROUND((D702)/1000,5)</f>
        <v>0</v>
      </c>
      <c r="E701" s="90">
        <f t="shared" ref="E701:AA701" si="401">ROUND((E702)/1000,5)</f>
        <v>0</v>
      </c>
      <c r="F701" s="90">
        <f t="shared" si="401"/>
        <v>0</v>
      </c>
      <c r="G701" s="90">
        <f t="shared" si="401"/>
        <v>0</v>
      </c>
      <c r="H701" s="90">
        <f t="shared" si="401"/>
        <v>6.8599999999999998E-3</v>
      </c>
      <c r="I701" s="90">
        <f t="shared" si="401"/>
        <v>5.2089999999999997E-2</v>
      </c>
      <c r="J701" s="90">
        <f t="shared" si="401"/>
        <v>0</v>
      </c>
      <c r="K701" s="90">
        <f t="shared" si="401"/>
        <v>0</v>
      </c>
      <c r="L701" s="90">
        <f t="shared" si="401"/>
        <v>0</v>
      </c>
      <c r="M701" s="90">
        <f t="shared" si="401"/>
        <v>0</v>
      </c>
      <c r="N701" s="90">
        <f t="shared" si="401"/>
        <v>0</v>
      </c>
      <c r="O701" s="90">
        <f t="shared" si="401"/>
        <v>0</v>
      </c>
      <c r="P701" s="90">
        <f t="shared" si="401"/>
        <v>0</v>
      </c>
      <c r="Q701" s="90">
        <f t="shared" si="401"/>
        <v>0</v>
      </c>
      <c r="R701" s="90">
        <f t="shared" si="401"/>
        <v>0</v>
      </c>
      <c r="S701" s="90">
        <f t="shared" si="401"/>
        <v>0</v>
      </c>
      <c r="T701" s="90">
        <f t="shared" si="401"/>
        <v>0</v>
      </c>
      <c r="U701" s="90">
        <f t="shared" si="401"/>
        <v>0</v>
      </c>
      <c r="V701" s="90">
        <f t="shared" si="401"/>
        <v>0</v>
      </c>
      <c r="W701" s="90">
        <f t="shared" si="401"/>
        <v>0</v>
      </c>
      <c r="X701" s="90">
        <f t="shared" si="401"/>
        <v>0</v>
      </c>
      <c r="Y701" s="90">
        <f t="shared" si="401"/>
        <v>0</v>
      </c>
      <c r="Z701" s="90">
        <f t="shared" si="401"/>
        <v>0</v>
      </c>
      <c r="AA701" s="90">
        <f t="shared" si="401"/>
        <v>0</v>
      </c>
    </row>
    <row r="702" spans="1:27" ht="12.75" hidden="1" customHeight="1" outlineLevel="1" x14ac:dyDescent="0.2">
      <c r="A702" s="98" t="s">
        <v>2336</v>
      </c>
      <c r="B702" s="62" t="s">
        <v>236</v>
      </c>
      <c r="C702" s="42" t="s">
        <v>77</v>
      </c>
      <c r="D702" s="43">
        <v>0</v>
      </c>
      <c r="E702" s="43">
        <v>0</v>
      </c>
      <c r="F702" s="43">
        <v>0</v>
      </c>
      <c r="G702" s="43">
        <v>0</v>
      </c>
      <c r="H702" s="43">
        <v>6.86</v>
      </c>
      <c r="I702" s="43">
        <v>52.09</v>
      </c>
      <c r="J702" s="43">
        <v>0</v>
      </c>
      <c r="K702" s="43">
        <v>0</v>
      </c>
      <c r="L702" s="43">
        <v>0</v>
      </c>
      <c r="M702" s="43">
        <v>0</v>
      </c>
      <c r="N702" s="43">
        <v>0</v>
      </c>
      <c r="O702" s="43">
        <v>0</v>
      </c>
      <c r="P702" s="43">
        <v>0</v>
      </c>
      <c r="Q702" s="43">
        <v>0</v>
      </c>
      <c r="R702" s="43">
        <v>0</v>
      </c>
      <c r="S702" s="43">
        <v>0</v>
      </c>
      <c r="T702" s="43">
        <v>0</v>
      </c>
      <c r="U702" s="43">
        <v>0</v>
      </c>
      <c r="V702" s="43">
        <v>0</v>
      </c>
      <c r="W702" s="43">
        <v>0</v>
      </c>
      <c r="X702" s="43">
        <v>0</v>
      </c>
      <c r="Y702" s="43">
        <v>0</v>
      </c>
      <c r="Z702" s="43">
        <v>0</v>
      </c>
      <c r="AA702" s="43">
        <v>0</v>
      </c>
    </row>
    <row r="703" spans="1:27" collapsed="1" x14ac:dyDescent="0.2">
      <c r="A703" s="97" t="s">
        <v>2337</v>
      </c>
      <c r="B703" s="27" t="str">
        <f>"31"&amp;"."&amp;$B$800&amp;"."&amp;$B$801</f>
        <v>31.01.2023</v>
      </c>
      <c r="C703" s="89" t="s">
        <v>74</v>
      </c>
      <c r="D703" s="90">
        <f>ROUND((D704)/1000,5)</f>
        <v>0</v>
      </c>
      <c r="E703" s="90">
        <f t="shared" ref="E703:AA703" si="402">ROUND((E704)/1000,5)</f>
        <v>0</v>
      </c>
      <c r="F703" s="90">
        <f t="shared" si="402"/>
        <v>0</v>
      </c>
      <c r="G703" s="90">
        <f t="shared" si="402"/>
        <v>0</v>
      </c>
      <c r="H703" s="90">
        <f t="shared" si="402"/>
        <v>7.6429999999999998E-2</v>
      </c>
      <c r="I703" s="90">
        <f t="shared" si="402"/>
        <v>0.20507</v>
      </c>
      <c r="J703" s="90">
        <f t="shared" si="402"/>
        <v>0.18023</v>
      </c>
      <c r="K703" s="90">
        <f t="shared" si="402"/>
        <v>5.8709999999999998E-2</v>
      </c>
      <c r="L703" s="90">
        <f t="shared" si="402"/>
        <v>8.3150000000000002E-2</v>
      </c>
      <c r="M703" s="90">
        <f t="shared" si="402"/>
        <v>4.5260000000000002E-2</v>
      </c>
      <c r="N703" s="90">
        <f t="shared" si="402"/>
        <v>9.0399999999999994E-3</v>
      </c>
      <c r="O703" s="90">
        <f t="shared" si="402"/>
        <v>0</v>
      </c>
      <c r="P703" s="90">
        <f t="shared" si="402"/>
        <v>0</v>
      </c>
      <c r="Q703" s="90">
        <f t="shared" si="402"/>
        <v>0</v>
      </c>
      <c r="R703" s="90">
        <f t="shared" si="402"/>
        <v>0</v>
      </c>
      <c r="S703" s="90">
        <f t="shared" si="402"/>
        <v>0</v>
      </c>
      <c r="T703" s="90">
        <f t="shared" si="402"/>
        <v>0</v>
      </c>
      <c r="U703" s="90">
        <f t="shared" si="402"/>
        <v>0</v>
      </c>
      <c r="V703" s="90">
        <f t="shared" si="402"/>
        <v>0</v>
      </c>
      <c r="W703" s="90">
        <f t="shared" si="402"/>
        <v>0</v>
      </c>
      <c r="X703" s="90">
        <f t="shared" si="402"/>
        <v>0</v>
      </c>
      <c r="Y703" s="90">
        <f t="shared" si="402"/>
        <v>0</v>
      </c>
      <c r="Z703" s="90">
        <f t="shared" si="402"/>
        <v>0</v>
      </c>
      <c r="AA703" s="90">
        <f t="shared" si="402"/>
        <v>0</v>
      </c>
    </row>
    <row r="704" spans="1:27" ht="12.75" hidden="1" customHeight="1" outlineLevel="1" x14ac:dyDescent="0.2">
      <c r="A704" s="98" t="s">
        <v>2338</v>
      </c>
      <c r="B704" s="62" t="s">
        <v>236</v>
      </c>
      <c r="C704" s="42" t="s">
        <v>77</v>
      </c>
      <c r="D704" s="43">
        <v>0</v>
      </c>
      <c r="E704" s="43">
        <v>0</v>
      </c>
      <c r="F704" s="43">
        <v>0</v>
      </c>
      <c r="G704" s="43">
        <v>0</v>
      </c>
      <c r="H704" s="43">
        <v>76.430000000000007</v>
      </c>
      <c r="I704" s="43">
        <v>205.07</v>
      </c>
      <c r="J704" s="43">
        <v>180.23</v>
      </c>
      <c r="K704" s="43">
        <v>58.71</v>
      </c>
      <c r="L704" s="43">
        <v>83.15</v>
      </c>
      <c r="M704" s="43">
        <v>45.26</v>
      </c>
      <c r="N704" s="43">
        <v>9.0399999999999991</v>
      </c>
      <c r="O704" s="43">
        <v>0</v>
      </c>
      <c r="P704" s="43">
        <v>0</v>
      </c>
      <c r="Q704" s="43">
        <v>0</v>
      </c>
      <c r="R704" s="43">
        <v>0</v>
      </c>
      <c r="S704" s="43">
        <v>0</v>
      </c>
      <c r="T704" s="43">
        <v>0</v>
      </c>
      <c r="U704" s="43">
        <v>0</v>
      </c>
      <c r="V704" s="43">
        <v>0</v>
      </c>
      <c r="W704" s="43">
        <v>0</v>
      </c>
      <c r="X704" s="43">
        <v>0</v>
      </c>
      <c r="Y704" s="43">
        <v>0</v>
      </c>
      <c r="Z704" s="43">
        <v>0</v>
      </c>
      <c r="AA704" s="43">
        <v>0</v>
      </c>
    </row>
    <row r="705" spans="1:27" collapsed="1" x14ac:dyDescent="0.2">
      <c r="B705" s="100" t="s">
        <v>390</v>
      </c>
    </row>
    <row r="706" spans="1:27" x14ac:dyDescent="0.2">
      <c r="B706" s="100" t="s">
        <v>390</v>
      </c>
    </row>
    <row r="707" spans="1:27" x14ac:dyDescent="0.2">
      <c r="A707" s="181" t="s">
        <v>2339</v>
      </c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  <c r="Z707" s="182"/>
      <c r="AA707" s="183"/>
    </row>
    <row r="708" spans="1:27" ht="25.5" x14ac:dyDescent="0.2">
      <c r="A708" s="25" t="s">
        <v>62</v>
      </c>
      <c r="B708" s="26" t="s">
        <v>208</v>
      </c>
      <c r="C708" s="25" t="s">
        <v>209</v>
      </c>
      <c r="D708" s="26" t="s">
        <v>210</v>
      </c>
      <c r="E708" s="26" t="s">
        <v>211</v>
      </c>
      <c r="F708" s="26" t="s">
        <v>212</v>
      </c>
      <c r="G708" s="26" t="s">
        <v>213</v>
      </c>
      <c r="H708" s="26" t="s">
        <v>214</v>
      </c>
      <c r="I708" s="26" t="s">
        <v>215</v>
      </c>
      <c r="J708" s="26" t="s">
        <v>216</v>
      </c>
      <c r="K708" s="26" t="s">
        <v>217</v>
      </c>
      <c r="L708" s="26" t="s">
        <v>218</v>
      </c>
      <c r="M708" s="26" t="s">
        <v>219</v>
      </c>
      <c r="N708" s="26" t="s">
        <v>220</v>
      </c>
      <c r="O708" s="26" t="s">
        <v>221</v>
      </c>
      <c r="P708" s="26" t="s">
        <v>222</v>
      </c>
      <c r="Q708" s="26" t="s">
        <v>223</v>
      </c>
      <c r="R708" s="26" t="s">
        <v>224</v>
      </c>
      <c r="S708" s="26" t="s">
        <v>225</v>
      </c>
      <c r="T708" s="26" t="s">
        <v>226</v>
      </c>
      <c r="U708" s="26" t="s">
        <v>227</v>
      </c>
      <c r="V708" s="26" t="s">
        <v>228</v>
      </c>
      <c r="W708" s="26" t="s">
        <v>229</v>
      </c>
      <c r="X708" s="26" t="s">
        <v>230</v>
      </c>
      <c r="Y708" s="26" t="s">
        <v>231</v>
      </c>
      <c r="Z708" s="26" t="s">
        <v>232</v>
      </c>
      <c r="AA708" s="26" t="s">
        <v>233</v>
      </c>
    </row>
    <row r="709" spans="1:27" x14ac:dyDescent="0.2">
      <c r="A709" s="97" t="s">
        <v>2340</v>
      </c>
      <c r="B709" s="27" t="str">
        <f>"01"&amp;"."&amp;$B$800&amp;"."&amp;$B$801</f>
        <v>01.01.2023</v>
      </c>
      <c r="C709" s="89" t="s">
        <v>74</v>
      </c>
      <c r="D709" s="90">
        <f>ROUND((D710)/1000,5)</f>
        <v>8.8489999999999999E-2</v>
      </c>
      <c r="E709" s="90">
        <f t="shared" ref="E709:AA709" si="403">ROUND((E710)/1000,5)</f>
        <v>9.4789999999999999E-2</v>
      </c>
      <c r="F709" s="90">
        <f t="shared" si="403"/>
        <v>3.1530000000000002E-2</v>
      </c>
      <c r="G709" s="90">
        <f t="shared" si="403"/>
        <v>2.264E-2</v>
      </c>
      <c r="H709" s="90">
        <f t="shared" si="403"/>
        <v>1.0120000000000001E-2</v>
      </c>
      <c r="I709" s="90">
        <f t="shared" si="403"/>
        <v>9.0000000000000006E-5</v>
      </c>
      <c r="J709" s="90">
        <f t="shared" si="403"/>
        <v>2.2579999999999999E-2</v>
      </c>
      <c r="K709" s="90">
        <f t="shared" si="403"/>
        <v>4.2770000000000002E-2</v>
      </c>
      <c r="L709" s="90">
        <f t="shared" si="403"/>
        <v>3.9149999999999997E-2</v>
      </c>
      <c r="M709" s="90">
        <f t="shared" si="403"/>
        <v>8.7899999999999992E-3</v>
      </c>
      <c r="N709" s="90">
        <f t="shared" si="403"/>
        <v>5.04E-2</v>
      </c>
      <c r="O709" s="90">
        <f t="shared" si="403"/>
        <v>4.879E-2</v>
      </c>
      <c r="P709" s="90">
        <f t="shared" si="403"/>
        <v>2.1059999999999999E-2</v>
      </c>
      <c r="Q709" s="90">
        <f t="shared" si="403"/>
        <v>3.7260000000000001E-2</v>
      </c>
      <c r="R709" s="90">
        <f t="shared" si="403"/>
        <v>5.6590000000000001E-2</v>
      </c>
      <c r="S709" s="90">
        <f t="shared" si="403"/>
        <v>8.6169999999999997E-2</v>
      </c>
      <c r="T709" s="90">
        <f t="shared" si="403"/>
        <v>0.14247000000000001</v>
      </c>
      <c r="U709" s="90">
        <f t="shared" si="403"/>
        <v>0.18048</v>
      </c>
      <c r="V709" s="90">
        <f t="shared" si="403"/>
        <v>0.2346</v>
      </c>
      <c r="W709" s="90">
        <f t="shared" si="403"/>
        <v>0.25291000000000002</v>
      </c>
      <c r="X709" s="90">
        <f t="shared" si="403"/>
        <v>0.36831000000000003</v>
      </c>
      <c r="Y709" s="90">
        <f t="shared" si="403"/>
        <v>0.36419000000000001</v>
      </c>
      <c r="Z709" s="90">
        <f t="shared" si="403"/>
        <v>0.25039</v>
      </c>
      <c r="AA709" s="90">
        <f t="shared" si="403"/>
        <v>0.1578</v>
      </c>
    </row>
    <row r="710" spans="1:27" ht="12.75" hidden="1" customHeight="1" outlineLevel="1" x14ac:dyDescent="0.2">
      <c r="A710" s="98" t="s">
        <v>2341</v>
      </c>
      <c r="B710" s="62" t="s">
        <v>236</v>
      </c>
      <c r="C710" s="42" t="s">
        <v>77</v>
      </c>
      <c r="D710" s="43">
        <v>88.49</v>
      </c>
      <c r="E710" s="43">
        <v>94.79</v>
      </c>
      <c r="F710" s="43">
        <v>31.53</v>
      </c>
      <c r="G710" s="43">
        <v>22.64</v>
      </c>
      <c r="H710" s="43">
        <v>10.119999999999999</v>
      </c>
      <c r="I710" s="43">
        <v>0.09</v>
      </c>
      <c r="J710" s="43">
        <v>22.58</v>
      </c>
      <c r="K710" s="43">
        <v>42.77</v>
      </c>
      <c r="L710" s="43">
        <v>39.15</v>
      </c>
      <c r="M710" s="43">
        <v>8.7899999999999991</v>
      </c>
      <c r="N710" s="43">
        <v>50.4</v>
      </c>
      <c r="O710" s="43">
        <v>48.79</v>
      </c>
      <c r="P710" s="43">
        <v>21.06</v>
      </c>
      <c r="Q710" s="43">
        <v>37.26</v>
      </c>
      <c r="R710" s="43">
        <v>56.59</v>
      </c>
      <c r="S710" s="43">
        <v>86.17</v>
      </c>
      <c r="T710" s="43">
        <v>142.47</v>
      </c>
      <c r="U710" s="43">
        <v>180.48</v>
      </c>
      <c r="V710" s="43">
        <v>234.6</v>
      </c>
      <c r="W710" s="43">
        <v>252.91</v>
      </c>
      <c r="X710" s="43">
        <v>368.31</v>
      </c>
      <c r="Y710" s="43">
        <v>364.19</v>
      </c>
      <c r="Z710" s="43">
        <v>250.39</v>
      </c>
      <c r="AA710" s="43">
        <v>157.80000000000001</v>
      </c>
    </row>
    <row r="711" spans="1:27" collapsed="1" x14ac:dyDescent="0.2">
      <c r="A711" s="97" t="s">
        <v>2342</v>
      </c>
      <c r="B711" s="27" t="str">
        <f>"02"&amp;"."&amp;$B$800&amp;"."&amp;$B$801</f>
        <v>02.01.2023</v>
      </c>
      <c r="C711" s="89" t="s">
        <v>74</v>
      </c>
      <c r="D711" s="90">
        <f>ROUND((D712)/1000,5)</f>
        <v>5.1580000000000001E-2</v>
      </c>
      <c r="E711" s="90">
        <f t="shared" ref="E711:AA711" si="404">ROUND((E712)/1000,5)</f>
        <v>1.541E-2</v>
      </c>
      <c r="F711" s="90">
        <f t="shared" si="404"/>
        <v>5.3870000000000001E-2</v>
      </c>
      <c r="G711" s="90">
        <f t="shared" si="404"/>
        <v>9.8750000000000004E-2</v>
      </c>
      <c r="H711" s="90">
        <f t="shared" si="404"/>
        <v>1E-3</v>
      </c>
      <c r="I711" s="90">
        <f t="shared" si="404"/>
        <v>0</v>
      </c>
      <c r="J711" s="90">
        <f t="shared" si="404"/>
        <v>0</v>
      </c>
      <c r="K711" s="90">
        <f t="shared" si="404"/>
        <v>0</v>
      </c>
      <c r="L711" s="90">
        <f t="shared" si="404"/>
        <v>0</v>
      </c>
      <c r="M711" s="90">
        <f t="shared" si="404"/>
        <v>0</v>
      </c>
      <c r="N711" s="90">
        <f t="shared" si="404"/>
        <v>2.239E-2</v>
      </c>
      <c r="O711" s="90">
        <f t="shared" si="404"/>
        <v>3.4070000000000003E-2</v>
      </c>
      <c r="P711" s="90">
        <f t="shared" si="404"/>
        <v>3.7949999999999998E-2</v>
      </c>
      <c r="Q711" s="90">
        <f t="shared" si="404"/>
        <v>6.3229999999999995E-2</v>
      </c>
      <c r="R711" s="90">
        <f t="shared" si="404"/>
        <v>0.1138</v>
      </c>
      <c r="S711" s="90">
        <f t="shared" si="404"/>
        <v>0.12406</v>
      </c>
      <c r="T711" s="90">
        <f t="shared" si="404"/>
        <v>9.1050000000000006E-2</v>
      </c>
      <c r="U711" s="90">
        <f t="shared" si="404"/>
        <v>0.17877999999999999</v>
      </c>
      <c r="V711" s="90">
        <f t="shared" si="404"/>
        <v>0.23333999999999999</v>
      </c>
      <c r="W711" s="90">
        <f t="shared" si="404"/>
        <v>0.20785999999999999</v>
      </c>
      <c r="X711" s="90">
        <f t="shared" si="404"/>
        <v>0.28592000000000001</v>
      </c>
      <c r="Y711" s="90">
        <f t="shared" si="404"/>
        <v>0.32401999999999997</v>
      </c>
      <c r="Z711" s="90">
        <f t="shared" si="404"/>
        <v>0.33288000000000001</v>
      </c>
      <c r="AA711" s="90">
        <f t="shared" si="404"/>
        <v>0.17221</v>
      </c>
    </row>
    <row r="712" spans="1:27" ht="12.75" hidden="1" customHeight="1" outlineLevel="1" x14ac:dyDescent="0.2">
      <c r="A712" s="98" t="s">
        <v>2343</v>
      </c>
      <c r="B712" s="62" t="s">
        <v>236</v>
      </c>
      <c r="C712" s="42" t="s">
        <v>77</v>
      </c>
      <c r="D712" s="43">
        <v>51.58</v>
      </c>
      <c r="E712" s="43">
        <v>15.41</v>
      </c>
      <c r="F712" s="43">
        <v>53.87</v>
      </c>
      <c r="G712" s="43">
        <v>98.75</v>
      </c>
      <c r="H712" s="43">
        <v>1</v>
      </c>
      <c r="I712" s="43">
        <v>0</v>
      </c>
      <c r="J712" s="43">
        <v>0</v>
      </c>
      <c r="K712" s="43">
        <v>0</v>
      </c>
      <c r="L712" s="43">
        <v>0</v>
      </c>
      <c r="M712" s="43">
        <v>0</v>
      </c>
      <c r="N712" s="43">
        <v>22.39</v>
      </c>
      <c r="O712" s="43">
        <v>34.07</v>
      </c>
      <c r="P712" s="43">
        <v>37.950000000000003</v>
      </c>
      <c r="Q712" s="43">
        <v>63.23</v>
      </c>
      <c r="R712" s="43">
        <v>113.8</v>
      </c>
      <c r="S712" s="43">
        <v>124.06</v>
      </c>
      <c r="T712" s="43">
        <v>91.05</v>
      </c>
      <c r="U712" s="43">
        <v>178.78</v>
      </c>
      <c r="V712" s="43">
        <v>233.34</v>
      </c>
      <c r="W712" s="43">
        <v>207.86</v>
      </c>
      <c r="X712" s="43">
        <v>285.92</v>
      </c>
      <c r="Y712" s="43">
        <v>324.02</v>
      </c>
      <c r="Z712" s="43">
        <v>332.88</v>
      </c>
      <c r="AA712" s="43">
        <v>172.21</v>
      </c>
    </row>
    <row r="713" spans="1:27" collapsed="1" x14ac:dyDescent="0.2">
      <c r="A713" s="97" t="s">
        <v>2344</v>
      </c>
      <c r="B713" s="27" t="str">
        <f>"03"&amp;"."&amp;$B$800&amp;"."&amp;$B$801</f>
        <v>03.01.2023</v>
      </c>
      <c r="C713" s="89" t="s">
        <v>74</v>
      </c>
      <c r="D713" s="90">
        <f>ROUND((D714)/1000,5)</f>
        <v>6.4610000000000001E-2</v>
      </c>
      <c r="E713" s="90">
        <f t="shared" ref="E713:AA713" si="405">ROUND((E714)/1000,5)</f>
        <v>9.7089999999999996E-2</v>
      </c>
      <c r="F713" s="90">
        <f t="shared" si="405"/>
        <v>5.0459999999999998E-2</v>
      </c>
      <c r="G713" s="90">
        <f t="shared" si="405"/>
        <v>1.167E-2</v>
      </c>
      <c r="H713" s="90">
        <f t="shared" si="405"/>
        <v>1.125E-2</v>
      </c>
      <c r="I713" s="90">
        <f t="shared" si="405"/>
        <v>6.2E-4</v>
      </c>
      <c r="J713" s="90">
        <f t="shared" si="405"/>
        <v>3.0000000000000001E-5</v>
      </c>
      <c r="K713" s="90">
        <f t="shared" si="405"/>
        <v>0</v>
      </c>
      <c r="L713" s="90">
        <f t="shared" si="405"/>
        <v>0</v>
      </c>
      <c r="M713" s="90">
        <f t="shared" si="405"/>
        <v>1.7170000000000001E-2</v>
      </c>
      <c r="N713" s="90">
        <f t="shared" si="405"/>
        <v>4.0000000000000003E-5</v>
      </c>
      <c r="O713" s="90">
        <f t="shared" si="405"/>
        <v>7.0899999999999999E-3</v>
      </c>
      <c r="P713" s="90">
        <f t="shared" si="405"/>
        <v>2.2169999999999999E-2</v>
      </c>
      <c r="Q713" s="90">
        <f t="shared" si="405"/>
        <v>3.2169999999999997E-2</v>
      </c>
      <c r="R713" s="90">
        <f t="shared" si="405"/>
        <v>2.2200000000000001E-2</v>
      </c>
      <c r="S713" s="90">
        <f t="shared" si="405"/>
        <v>6.9400000000000003E-2</v>
      </c>
      <c r="T713" s="90">
        <f t="shared" si="405"/>
        <v>3.3360000000000001E-2</v>
      </c>
      <c r="U713" s="90">
        <f t="shared" si="405"/>
        <v>5.2600000000000001E-2</v>
      </c>
      <c r="V713" s="90">
        <f t="shared" si="405"/>
        <v>0.16294</v>
      </c>
      <c r="W713" s="90">
        <f t="shared" si="405"/>
        <v>0.23798</v>
      </c>
      <c r="X713" s="90">
        <f t="shared" si="405"/>
        <v>0.31020999999999999</v>
      </c>
      <c r="Y713" s="90">
        <f t="shared" si="405"/>
        <v>0.31092999999999998</v>
      </c>
      <c r="Z713" s="90">
        <f t="shared" si="405"/>
        <v>0.107</v>
      </c>
      <c r="AA713" s="90">
        <f t="shared" si="405"/>
        <v>0.14104</v>
      </c>
    </row>
    <row r="714" spans="1:27" ht="12.75" hidden="1" customHeight="1" outlineLevel="1" x14ac:dyDescent="0.2">
      <c r="A714" s="98" t="s">
        <v>2345</v>
      </c>
      <c r="B714" s="62" t="s">
        <v>236</v>
      </c>
      <c r="C714" s="42" t="s">
        <v>77</v>
      </c>
      <c r="D714" s="43">
        <v>64.61</v>
      </c>
      <c r="E714" s="43">
        <v>97.09</v>
      </c>
      <c r="F714" s="43">
        <v>50.46</v>
      </c>
      <c r="G714" s="43">
        <v>11.67</v>
      </c>
      <c r="H714" s="43">
        <v>11.25</v>
      </c>
      <c r="I714" s="43">
        <v>0.62</v>
      </c>
      <c r="J714" s="43">
        <v>0.03</v>
      </c>
      <c r="K714" s="43">
        <v>0</v>
      </c>
      <c r="L714" s="43">
        <v>0</v>
      </c>
      <c r="M714" s="43">
        <v>17.170000000000002</v>
      </c>
      <c r="N714" s="43">
        <v>0.04</v>
      </c>
      <c r="O714" s="43">
        <v>7.09</v>
      </c>
      <c r="P714" s="43">
        <v>22.17</v>
      </c>
      <c r="Q714" s="43">
        <v>32.17</v>
      </c>
      <c r="R714" s="43">
        <v>22.2</v>
      </c>
      <c r="S714" s="43">
        <v>69.400000000000006</v>
      </c>
      <c r="T714" s="43">
        <v>33.36</v>
      </c>
      <c r="U714" s="43">
        <v>52.6</v>
      </c>
      <c r="V714" s="43">
        <v>162.94</v>
      </c>
      <c r="W714" s="43">
        <v>237.98</v>
      </c>
      <c r="X714" s="43">
        <v>310.20999999999998</v>
      </c>
      <c r="Y714" s="43">
        <v>310.93</v>
      </c>
      <c r="Z714" s="43">
        <v>107</v>
      </c>
      <c r="AA714" s="43">
        <v>141.04</v>
      </c>
    </row>
    <row r="715" spans="1:27" collapsed="1" x14ac:dyDescent="0.2">
      <c r="A715" s="97" t="s">
        <v>2346</v>
      </c>
      <c r="B715" s="27" t="str">
        <f>"04"&amp;"."&amp;$B$800&amp;"."&amp;$B$801</f>
        <v>04.01.2023</v>
      </c>
      <c r="C715" s="89" t="s">
        <v>74</v>
      </c>
      <c r="D715" s="90">
        <f>ROUND((D716)/1000,5)</f>
        <v>6.0670000000000002E-2</v>
      </c>
      <c r="E715" s="90">
        <f t="shared" ref="E715:AA715" si="406">ROUND((E716)/1000,5)</f>
        <v>1.6800000000000001E-3</v>
      </c>
      <c r="F715" s="90">
        <f t="shared" si="406"/>
        <v>4.1700000000000001E-3</v>
      </c>
      <c r="G715" s="90">
        <f t="shared" si="406"/>
        <v>0</v>
      </c>
      <c r="H715" s="90">
        <f t="shared" si="406"/>
        <v>0</v>
      </c>
      <c r="I715" s="90">
        <f t="shared" si="406"/>
        <v>0</v>
      </c>
      <c r="J715" s="90">
        <f t="shared" si="406"/>
        <v>0</v>
      </c>
      <c r="K715" s="90">
        <f t="shared" si="406"/>
        <v>0</v>
      </c>
      <c r="L715" s="90">
        <f t="shared" si="406"/>
        <v>0</v>
      </c>
      <c r="M715" s="90">
        <f t="shared" si="406"/>
        <v>5.0000000000000002E-5</v>
      </c>
      <c r="N715" s="90">
        <f t="shared" si="406"/>
        <v>6.9999999999999994E-5</v>
      </c>
      <c r="O715" s="90">
        <f t="shared" si="406"/>
        <v>5.0000000000000002E-5</v>
      </c>
      <c r="P715" s="90">
        <f t="shared" si="406"/>
        <v>3.0000000000000001E-5</v>
      </c>
      <c r="Q715" s="90">
        <f t="shared" si="406"/>
        <v>1.0000000000000001E-5</v>
      </c>
      <c r="R715" s="90">
        <f t="shared" si="406"/>
        <v>6.5399999999999998E-3</v>
      </c>
      <c r="S715" s="90">
        <f t="shared" si="406"/>
        <v>2.0469999999999999E-2</v>
      </c>
      <c r="T715" s="90">
        <f t="shared" si="406"/>
        <v>5.1459999999999999E-2</v>
      </c>
      <c r="U715" s="90">
        <f t="shared" si="406"/>
        <v>6.1920000000000003E-2</v>
      </c>
      <c r="V715" s="90">
        <f t="shared" si="406"/>
        <v>0.15826000000000001</v>
      </c>
      <c r="W715" s="90">
        <f t="shared" si="406"/>
        <v>0.24951000000000001</v>
      </c>
      <c r="X715" s="90">
        <f t="shared" si="406"/>
        <v>0.24882000000000001</v>
      </c>
      <c r="Y715" s="90">
        <f t="shared" si="406"/>
        <v>0.33678000000000002</v>
      </c>
      <c r="Z715" s="90">
        <f t="shared" si="406"/>
        <v>0.32622000000000001</v>
      </c>
      <c r="AA715" s="90">
        <f t="shared" si="406"/>
        <v>0.19264999999999999</v>
      </c>
    </row>
    <row r="716" spans="1:27" ht="12.75" hidden="1" customHeight="1" outlineLevel="1" x14ac:dyDescent="0.2">
      <c r="A716" s="98" t="s">
        <v>2347</v>
      </c>
      <c r="B716" s="62" t="s">
        <v>236</v>
      </c>
      <c r="C716" s="42" t="s">
        <v>77</v>
      </c>
      <c r="D716" s="43">
        <v>60.67</v>
      </c>
      <c r="E716" s="43">
        <v>1.68</v>
      </c>
      <c r="F716" s="43">
        <v>4.17</v>
      </c>
      <c r="G716" s="43">
        <v>0</v>
      </c>
      <c r="H716" s="43">
        <v>0</v>
      </c>
      <c r="I716" s="43">
        <v>0</v>
      </c>
      <c r="J716" s="43">
        <v>0</v>
      </c>
      <c r="K716" s="43">
        <v>0</v>
      </c>
      <c r="L716" s="43">
        <v>0</v>
      </c>
      <c r="M716" s="43">
        <v>0.05</v>
      </c>
      <c r="N716" s="43">
        <v>7.0000000000000007E-2</v>
      </c>
      <c r="O716" s="43">
        <v>0.05</v>
      </c>
      <c r="P716" s="43">
        <v>0.03</v>
      </c>
      <c r="Q716" s="43">
        <v>0.01</v>
      </c>
      <c r="R716" s="43">
        <v>6.54</v>
      </c>
      <c r="S716" s="43">
        <v>20.47</v>
      </c>
      <c r="T716" s="43">
        <v>51.46</v>
      </c>
      <c r="U716" s="43">
        <v>61.92</v>
      </c>
      <c r="V716" s="43">
        <v>158.26</v>
      </c>
      <c r="W716" s="43">
        <v>249.51</v>
      </c>
      <c r="X716" s="43">
        <v>248.82</v>
      </c>
      <c r="Y716" s="43">
        <v>336.78</v>
      </c>
      <c r="Z716" s="43">
        <v>326.22000000000003</v>
      </c>
      <c r="AA716" s="43">
        <v>192.65</v>
      </c>
    </row>
    <row r="717" spans="1:27" collapsed="1" x14ac:dyDescent="0.2">
      <c r="A717" s="97" t="s">
        <v>2348</v>
      </c>
      <c r="B717" s="27" t="str">
        <f>"05"&amp;"."&amp;$B$800&amp;"."&amp;$B$801</f>
        <v>05.01.2023</v>
      </c>
      <c r="C717" s="89" t="s">
        <v>74</v>
      </c>
      <c r="D717" s="90">
        <f>ROUND((D718)/1000,5)</f>
        <v>0.14710000000000001</v>
      </c>
      <c r="E717" s="90">
        <f t="shared" ref="E717:AA717" si="407">ROUND((E718)/1000,5)</f>
        <v>7.5799999999999999E-3</v>
      </c>
      <c r="F717" s="90">
        <f t="shared" si="407"/>
        <v>1.8200000000000001E-2</v>
      </c>
      <c r="G717" s="90">
        <f t="shared" si="407"/>
        <v>2.8800000000000002E-3</v>
      </c>
      <c r="H717" s="90">
        <f t="shared" si="407"/>
        <v>0</v>
      </c>
      <c r="I717" s="90">
        <f t="shared" si="407"/>
        <v>0</v>
      </c>
      <c r="J717" s="90">
        <f t="shared" si="407"/>
        <v>0</v>
      </c>
      <c r="K717" s="90">
        <f t="shared" si="407"/>
        <v>0</v>
      </c>
      <c r="L717" s="90">
        <f t="shared" si="407"/>
        <v>0</v>
      </c>
      <c r="M717" s="90">
        <f t="shared" si="407"/>
        <v>0</v>
      </c>
      <c r="N717" s="90">
        <f t="shared" si="407"/>
        <v>0</v>
      </c>
      <c r="O717" s="90">
        <f t="shared" si="407"/>
        <v>0</v>
      </c>
      <c r="P717" s="90">
        <f t="shared" si="407"/>
        <v>0</v>
      </c>
      <c r="Q717" s="90">
        <f t="shared" si="407"/>
        <v>0</v>
      </c>
      <c r="R717" s="90">
        <f t="shared" si="407"/>
        <v>3.9390000000000001E-2</v>
      </c>
      <c r="S717" s="90">
        <f t="shared" si="407"/>
        <v>6.2190000000000002E-2</v>
      </c>
      <c r="T717" s="90">
        <f t="shared" si="407"/>
        <v>1.448E-2</v>
      </c>
      <c r="U717" s="90">
        <f t="shared" si="407"/>
        <v>1.9199999999999998E-2</v>
      </c>
      <c r="V717" s="90">
        <f t="shared" si="407"/>
        <v>0</v>
      </c>
      <c r="W717" s="90">
        <f t="shared" si="407"/>
        <v>2.538E-2</v>
      </c>
      <c r="X717" s="90">
        <f t="shared" si="407"/>
        <v>0.11364</v>
      </c>
      <c r="Y717" s="90">
        <f t="shared" si="407"/>
        <v>0.26035000000000003</v>
      </c>
      <c r="Z717" s="90">
        <f t="shared" si="407"/>
        <v>2.392E-2</v>
      </c>
      <c r="AA717" s="90">
        <f t="shared" si="407"/>
        <v>0</v>
      </c>
    </row>
    <row r="718" spans="1:27" ht="12.75" hidden="1" customHeight="1" outlineLevel="1" x14ac:dyDescent="0.2">
      <c r="A718" s="98" t="s">
        <v>2349</v>
      </c>
      <c r="B718" s="62" t="s">
        <v>236</v>
      </c>
      <c r="C718" s="42" t="s">
        <v>77</v>
      </c>
      <c r="D718" s="43">
        <v>147.1</v>
      </c>
      <c r="E718" s="43">
        <v>7.58</v>
      </c>
      <c r="F718" s="43">
        <v>18.2</v>
      </c>
      <c r="G718" s="43">
        <v>2.88</v>
      </c>
      <c r="H718" s="43">
        <v>0</v>
      </c>
      <c r="I718" s="43">
        <v>0</v>
      </c>
      <c r="J718" s="43">
        <v>0</v>
      </c>
      <c r="K718" s="43">
        <v>0</v>
      </c>
      <c r="L718" s="43">
        <v>0</v>
      </c>
      <c r="M718" s="43">
        <v>0</v>
      </c>
      <c r="N718" s="43">
        <v>0</v>
      </c>
      <c r="O718" s="43">
        <v>0</v>
      </c>
      <c r="P718" s="43">
        <v>0</v>
      </c>
      <c r="Q718" s="43">
        <v>0</v>
      </c>
      <c r="R718" s="43">
        <v>39.39</v>
      </c>
      <c r="S718" s="43">
        <v>62.19</v>
      </c>
      <c r="T718" s="43">
        <v>14.48</v>
      </c>
      <c r="U718" s="43">
        <v>19.2</v>
      </c>
      <c r="V718" s="43">
        <v>0</v>
      </c>
      <c r="W718" s="43">
        <v>25.38</v>
      </c>
      <c r="X718" s="43">
        <v>113.64</v>
      </c>
      <c r="Y718" s="43">
        <v>260.35000000000002</v>
      </c>
      <c r="Z718" s="43">
        <v>23.92</v>
      </c>
      <c r="AA718" s="43">
        <v>0</v>
      </c>
    </row>
    <row r="719" spans="1:27" collapsed="1" x14ac:dyDescent="0.2">
      <c r="A719" s="97" t="s">
        <v>2350</v>
      </c>
      <c r="B719" s="27" t="str">
        <f>"06"&amp;"."&amp;$B$800&amp;"."&amp;$B$801</f>
        <v>06.01.2023</v>
      </c>
      <c r="C719" s="89" t="s">
        <v>74</v>
      </c>
      <c r="D719" s="90">
        <f>ROUND((D720)/1000,5)</f>
        <v>3.4389999999999997E-2</v>
      </c>
      <c r="E719" s="90">
        <f t="shared" ref="E719:AA719" si="408">ROUND((E720)/1000,5)</f>
        <v>2.1690000000000001E-2</v>
      </c>
      <c r="F719" s="90">
        <f t="shared" si="408"/>
        <v>0</v>
      </c>
      <c r="G719" s="90">
        <f t="shared" si="408"/>
        <v>0</v>
      </c>
      <c r="H719" s="90">
        <f t="shared" si="408"/>
        <v>0</v>
      </c>
      <c r="I719" s="90">
        <f t="shared" si="408"/>
        <v>0</v>
      </c>
      <c r="J719" s="90">
        <f t="shared" si="408"/>
        <v>0</v>
      </c>
      <c r="K719" s="90">
        <f t="shared" si="408"/>
        <v>0</v>
      </c>
      <c r="L719" s="90">
        <f t="shared" si="408"/>
        <v>0</v>
      </c>
      <c r="M719" s="90">
        <f t="shared" si="408"/>
        <v>0</v>
      </c>
      <c r="N719" s="90">
        <f t="shared" si="408"/>
        <v>0</v>
      </c>
      <c r="O719" s="90">
        <f t="shared" si="408"/>
        <v>0</v>
      </c>
      <c r="P719" s="90">
        <f t="shared" si="408"/>
        <v>0</v>
      </c>
      <c r="Q719" s="90">
        <f t="shared" si="408"/>
        <v>0</v>
      </c>
      <c r="R719" s="90">
        <f t="shared" si="408"/>
        <v>0</v>
      </c>
      <c r="S719" s="90">
        <f t="shared" si="408"/>
        <v>0</v>
      </c>
      <c r="T719" s="90">
        <f t="shared" si="408"/>
        <v>0</v>
      </c>
      <c r="U719" s="90">
        <f t="shared" si="408"/>
        <v>0</v>
      </c>
      <c r="V719" s="90">
        <f t="shared" si="408"/>
        <v>4.0160000000000001E-2</v>
      </c>
      <c r="W719" s="90">
        <f t="shared" si="408"/>
        <v>2.8330000000000001E-2</v>
      </c>
      <c r="X719" s="90">
        <f t="shared" si="408"/>
        <v>6.7229999999999998E-2</v>
      </c>
      <c r="Y719" s="90">
        <f t="shared" si="408"/>
        <v>0.18812000000000001</v>
      </c>
      <c r="Z719" s="90">
        <f t="shared" si="408"/>
        <v>7.8140000000000001E-2</v>
      </c>
      <c r="AA719" s="90">
        <f t="shared" si="408"/>
        <v>2.6689999999999998E-2</v>
      </c>
    </row>
    <row r="720" spans="1:27" ht="12.75" hidden="1" customHeight="1" outlineLevel="1" x14ac:dyDescent="0.2">
      <c r="A720" s="98" t="s">
        <v>2351</v>
      </c>
      <c r="B720" s="62" t="s">
        <v>236</v>
      </c>
      <c r="C720" s="42" t="s">
        <v>77</v>
      </c>
      <c r="D720" s="43">
        <v>34.39</v>
      </c>
      <c r="E720" s="43">
        <v>21.69</v>
      </c>
      <c r="F720" s="43">
        <v>0</v>
      </c>
      <c r="G720" s="43">
        <v>0</v>
      </c>
      <c r="H720" s="43">
        <v>0</v>
      </c>
      <c r="I720" s="43">
        <v>0</v>
      </c>
      <c r="J720" s="43">
        <v>0</v>
      </c>
      <c r="K720" s="43">
        <v>0</v>
      </c>
      <c r="L720" s="43">
        <v>0</v>
      </c>
      <c r="M720" s="43">
        <v>0</v>
      </c>
      <c r="N720" s="43">
        <v>0</v>
      </c>
      <c r="O720" s="43">
        <v>0</v>
      </c>
      <c r="P720" s="43">
        <v>0</v>
      </c>
      <c r="Q720" s="43">
        <v>0</v>
      </c>
      <c r="R720" s="43">
        <v>0</v>
      </c>
      <c r="S720" s="43">
        <v>0</v>
      </c>
      <c r="T720" s="43">
        <v>0</v>
      </c>
      <c r="U720" s="43">
        <v>0</v>
      </c>
      <c r="V720" s="43">
        <v>40.159999999999997</v>
      </c>
      <c r="W720" s="43">
        <v>28.33</v>
      </c>
      <c r="X720" s="43">
        <v>67.23</v>
      </c>
      <c r="Y720" s="43">
        <v>188.12</v>
      </c>
      <c r="Z720" s="43">
        <v>78.14</v>
      </c>
      <c r="AA720" s="43">
        <v>26.69</v>
      </c>
    </row>
    <row r="721" spans="1:27" collapsed="1" x14ac:dyDescent="0.2">
      <c r="A721" s="97" t="s">
        <v>2352</v>
      </c>
      <c r="B721" s="27" t="str">
        <f>"07"&amp;"."&amp;$B$800&amp;"."&amp;$B$801</f>
        <v>07.01.2023</v>
      </c>
      <c r="C721" s="89" t="s">
        <v>74</v>
      </c>
      <c r="D721" s="90">
        <f>ROUND((D722)/1000,5)</f>
        <v>0</v>
      </c>
      <c r="E721" s="90">
        <f t="shared" ref="E721:AA721" si="409">ROUND((E722)/1000,5)</f>
        <v>0</v>
      </c>
      <c r="F721" s="90">
        <f t="shared" si="409"/>
        <v>1.8110000000000001E-2</v>
      </c>
      <c r="G721" s="90">
        <f t="shared" si="409"/>
        <v>1.15E-2</v>
      </c>
      <c r="H721" s="90">
        <f t="shared" si="409"/>
        <v>0</v>
      </c>
      <c r="I721" s="90">
        <f t="shared" si="409"/>
        <v>0</v>
      </c>
      <c r="J721" s="90">
        <f t="shared" si="409"/>
        <v>0</v>
      </c>
      <c r="K721" s="90">
        <f t="shared" si="409"/>
        <v>0</v>
      </c>
      <c r="L721" s="90">
        <f t="shared" si="409"/>
        <v>0</v>
      </c>
      <c r="M721" s="90">
        <f t="shared" si="409"/>
        <v>0</v>
      </c>
      <c r="N721" s="90">
        <f t="shared" si="409"/>
        <v>8.2629999999999995E-2</v>
      </c>
      <c r="O721" s="90">
        <f t="shared" si="409"/>
        <v>0</v>
      </c>
      <c r="P721" s="90">
        <f t="shared" si="409"/>
        <v>0</v>
      </c>
      <c r="Q721" s="90">
        <f t="shared" si="409"/>
        <v>0</v>
      </c>
      <c r="R721" s="90">
        <f t="shared" si="409"/>
        <v>0</v>
      </c>
      <c r="S721" s="90">
        <f t="shared" si="409"/>
        <v>0</v>
      </c>
      <c r="T721" s="90">
        <f t="shared" si="409"/>
        <v>0</v>
      </c>
      <c r="U721" s="90">
        <f t="shared" si="409"/>
        <v>7.2639999999999996E-2</v>
      </c>
      <c r="V721" s="90">
        <f t="shared" si="409"/>
        <v>7.9089999999999994E-2</v>
      </c>
      <c r="W721" s="90">
        <f t="shared" si="409"/>
        <v>9.8720000000000002E-2</v>
      </c>
      <c r="X721" s="90">
        <f t="shared" si="409"/>
        <v>0.16191</v>
      </c>
      <c r="Y721" s="90">
        <f t="shared" si="409"/>
        <v>0.30146000000000001</v>
      </c>
      <c r="Z721" s="90">
        <f t="shared" si="409"/>
        <v>0.21617</v>
      </c>
      <c r="AA721" s="90">
        <f t="shared" si="409"/>
        <v>1.2030000000000001E-2</v>
      </c>
    </row>
    <row r="722" spans="1:27" ht="12.75" hidden="1" customHeight="1" outlineLevel="1" x14ac:dyDescent="0.2">
      <c r="A722" s="98" t="s">
        <v>2353</v>
      </c>
      <c r="B722" s="62" t="s">
        <v>236</v>
      </c>
      <c r="C722" s="42" t="s">
        <v>77</v>
      </c>
      <c r="D722" s="43">
        <v>0</v>
      </c>
      <c r="E722" s="43">
        <v>0</v>
      </c>
      <c r="F722" s="43">
        <v>18.11</v>
      </c>
      <c r="G722" s="43">
        <v>11.5</v>
      </c>
      <c r="H722" s="43">
        <v>0</v>
      </c>
      <c r="I722" s="43">
        <v>0</v>
      </c>
      <c r="J722" s="43">
        <v>0</v>
      </c>
      <c r="K722" s="43">
        <v>0</v>
      </c>
      <c r="L722" s="43">
        <v>0</v>
      </c>
      <c r="M722" s="43">
        <v>0</v>
      </c>
      <c r="N722" s="43">
        <v>82.63</v>
      </c>
      <c r="O722" s="43">
        <v>0</v>
      </c>
      <c r="P722" s="43">
        <v>0</v>
      </c>
      <c r="Q722" s="43">
        <v>0</v>
      </c>
      <c r="R722" s="43">
        <v>0</v>
      </c>
      <c r="S722" s="43">
        <v>0</v>
      </c>
      <c r="T722" s="43">
        <v>0</v>
      </c>
      <c r="U722" s="43">
        <v>72.64</v>
      </c>
      <c r="V722" s="43">
        <v>79.09</v>
      </c>
      <c r="W722" s="43">
        <v>98.72</v>
      </c>
      <c r="X722" s="43">
        <v>161.91</v>
      </c>
      <c r="Y722" s="43">
        <v>301.45999999999998</v>
      </c>
      <c r="Z722" s="43">
        <v>216.17</v>
      </c>
      <c r="AA722" s="43">
        <v>12.03</v>
      </c>
    </row>
    <row r="723" spans="1:27" collapsed="1" x14ac:dyDescent="0.2">
      <c r="A723" s="97" t="s">
        <v>2354</v>
      </c>
      <c r="B723" s="27" t="str">
        <f>"08"&amp;"."&amp;$B$800&amp;"."&amp;$B$801</f>
        <v>08.01.2023</v>
      </c>
      <c r="C723" s="89" t="s">
        <v>74</v>
      </c>
      <c r="D723" s="90">
        <f>ROUND((D724)/1000,5)</f>
        <v>1.119E-2</v>
      </c>
      <c r="E723" s="90">
        <f t="shared" ref="E723:AA723" si="410">ROUND((E724)/1000,5)</f>
        <v>0</v>
      </c>
      <c r="F723" s="90">
        <f t="shared" si="410"/>
        <v>0</v>
      </c>
      <c r="G723" s="90">
        <f t="shared" si="410"/>
        <v>0</v>
      </c>
      <c r="H723" s="90">
        <f t="shared" si="410"/>
        <v>0</v>
      </c>
      <c r="I723" s="90">
        <f t="shared" si="410"/>
        <v>0</v>
      </c>
      <c r="J723" s="90">
        <f t="shared" si="410"/>
        <v>0</v>
      </c>
      <c r="K723" s="90">
        <f t="shared" si="410"/>
        <v>0</v>
      </c>
      <c r="L723" s="90">
        <f t="shared" si="410"/>
        <v>0</v>
      </c>
      <c r="M723" s="90">
        <f t="shared" si="410"/>
        <v>0</v>
      </c>
      <c r="N723" s="90">
        <f t="shared" si="410"/>
        <v>5.13E-3</v>
      </c>
      <c r="O723" s="90">
        <f t="shared" si="410"/>
        <v>4.2520000000000002E-2</v>
      </c>
      <c r="P723" s="90">
        <f t="shared" si="410"/>
        <v>6.5350000000000005E-2</v>
      </c>
      <c r="Q723" s="90">
        <f t="shared" si="410"/>
        <v>7.3039999999999994E-2</v>
      </c>
      <c r="R723" s="90">
        <f t="shared" si="410"/>
        <v>7.1099999999999997E-2</v>
      </c>
      <c r="S723" s="90">
        <f t="shared" si="410"/>
        <v>8.0199999999999994E-3</v>
      </c>
      <c r="T723" s="90">
        <f t="shared" si="410"/>
        <v>0</v>
      </c>
      <c r="U723" s="90">
        <f t="shared" si="410"/>
        <v>0</v>
      </c>
      <c r="V723" s="90">
        <f t="shared" si="410"/>
        <v>4.0430000000000001E-2</v>
      </c>
      <c r="W723" s="90">
        <f t="shared" si="410"/>
        <v>0.19461000000000001</v>
      </c>
      <c r="X723" s="90">
        <f t="shared" si="410"/>
        <v>0.30807000000000001</v>
      </c>
      <c r="Y723" s="90">
        <f t="shared" si="410"/>
        <v>0.26708999999999999</v>
      </c>
      <c r="Z723" s="90">
        <f t="shared" si="410"/>
        <v>4.5760000000000002E-2</v>
      </c>
      <c r="AA723" s="90">
        <f t="shared" si="410"/>
        <v>0</v>
      </c>
    </row>
    <row r="724" spans="1:27" ht="12.75" hidden="1" customHeight="1" outlineLevel="1" x14ac:dyDescent="0.2">
      <c r="A724" s="98" t="s">
        <v>2355</v>
      </c>
      <c r="B724" s="62" t="s">
        <v>236</v>
      </c>
      <c r="C724" s="42" t="s">
        <v>77</v>
      </c>
      <c r="D724" s="43">
        <v>11.19</v>
      </c>
      <c r="E724" s="43">
        <v>0</v>
      </c>
      <c r="F724" s="43">
        <v>0</v>
      </c>
      <c r="G724" s="43">
        <v>0</v>
      </c>
      <c r="H724" s="43">
        <v>0</v>
      </c>
      <c r="I724" s="43">
        <v>0</v>
      </c>
      <c r="J724" s="43">
        <v>0</v>
      </c>
      <c r="K724" s="43">
        <v>0</v>
      </c>
      <c r="L724" s="43">
        <v>0</v>
      </c>
      <c r="M724" s="43">
        <v>0</v>
      </c>
      <c r="N724" s="43">
        <v>5.13</v>
      </c>
      <c r="O724" s="43">
        <v>42.52</v>
      </c>
      <c r="P724" s="43">
        <v>65.349999999999994</v>
      </c>
      <c r="Q724" s="43">
        <v>73.040000000000006</v>
      </c>
      <c r="R724" s="43">
        <v>71.099999999999994</v>
      </c>
      <c r="S724" s="43">
        <v>8.02</v>
      </c>
      <c r="T724" s="43">
        <v>0</v>
      </c>
      <c r="U724" s="43">
        <v>0</v>
      </c>
      <c r="V724" s="43">
        <v>40.43</v>
      </c>
      <c r="W724" s="43">
        <v>194.61</v>
      </c>
      <c r="X724" s="43">
        <v>308.07</v>
      </c>
      <c r="Y724" s="43">
        <v>267.08999999999997</v>
      </c>
      <c r="Z724" s="43">
        <v>45.76</v>
      </c>
      <c r="AA724" s="43">
        <v>0</v>
      </c>
    </row>
    <row r="725" spans="1:27" collapsed="1" x14ac:dyDescent="0.2">
      <c r="A725" s="97" t="s">
        <v>2356</v>
      </c>
      <c r="B725" s="27" t="str">
        <f>"09"&amp;"."&amp;$B$800&amp;"."&amp;$B$801</f>
        <v>09.01.2023</v>
      </c>
      <c r="C725" s="89" t="s">
        <v>74</v>
      </c>
      <c r="D725" s="90">
        <f>ROUND((D726)/1000,5)</f>
        <v>3.1800000000000001E-3</v>
      </c>
      <c r="E725" s="90">
        <f t="shared" ref="E725:AA725" si="411">ROUND((E726)/1000,5)</f>
        <v>0</v>
      </c>
      <c r="F725" s="90">
        <f t="shared" si="411"/>
        <v>0</v>
      </c>
      <c r="G725" s="90">
        <f t="shared" si="411"/>
        <v>0</v>
      </c>
      <c r="H725" s="90">
        <f t="shared" si="411"/>
        <v>0</v>
      </c>
      <c r="I725" s="90">
        <f t="shared" si="411"/>
        <v>0</v>
      </c>
      <c r="J725" s="90">
        <f t="shared" si="411"/>
        <v>0</v>
      </c>
      <c r="K725" s="90">
        <f t="shared" si="411"/>
        <v>0</v>
      </c>
      <c r="L725" s="90">
        <f t="shared" si="411"/>
        <v>0</v>
      </c>
      <c r="M725" s="90">
        <f t="shared" si="411"/>
        <v>0</v>
      </c>
      <c r="N725" s="90">
        <f t="shared" si="411"/>
        <v>0</v>
      </c>
      <c r="O725" s="90">
        <f t="shared" si="411"/>
        <v>0</v>
      </c>
      <c r="P725" s="90">
        <f t="shared" si="411"/>
        <v>0</v>
      </c>
      <c r="Q725" s="90">
        <f t="shared" si="411"/>
        <v>0</v>
      </c>
      <c r="R725" s="90">
        <f t="shared" si="411"/>
        <v>1.1180000000000001E-2</v>
      </c>
      <c r="S725" s="90">
        <f t="shared" si="411"/>
        <v>3.4000000000000002E-4</v>
      </c>
      <c r="T725" s="90">
        <f t="shared" si="411"/>
        <v>1.354E-2</v>
      </c>
      <c r="U725" s="90">
        <f t="shared" si="411"/>
        <v>2.0000000000000002E-5</v>
      </c>
      <c r="V725" s="90">
        <f t="shared" si="411"/>
        <v>0</v>
      </c>
      <c r="W725" s="90">
        <f t="shared" si="411"/>
        <v>0</v>
      </c>
      <c r="X725" s="90">
        <f t="shared" si="411"/>
        <v>0</v>
      </c>
      <c r="Y725" s="90">
        <f t="shared" si="411"/>
        <v>0.16719000000000001</v>
      </c>
      <c r="Z725" s="90">
        <f t="shared" si="411"/>
        <v>5.2850000000000001E-2</v>
      </c>
      <c r="AA725" s="90">
        <f t="shared" si="411"/>
        <v>1.8000000000000001E-4</v>
      </c>
    </row>
    <row r="726" spans="1:27" ht="12.75" hidden="1" customHeight="1" outlineLevel="1" x14ac:dyDescent="0.2">
      <c r="A726" s="98" t="s">
        <v>2357</v>
      </c>
      <c r="B726" s="62" t="s">
        <v>236</v>
      </c>
      <c r="C726" s="42" t="s">
        <v>77</v>
      </c>
      <c r="D726" s="43">
        <v>3.18</v>
      </c>
      <c r="E726" s="43">
        <v>0</v>
      </c>
      <c r="F726" s="43">
        <v>0</v>
      </c>
      <c r="G726" s="43">
        <v>0</v>
      </c>
      <c r="H726" s="43">
        <v>0</v>
      </c>
      <c r="I726" s="43">
        <v>0</v>
      </c>
      <c r="J726" s="43">
        <v>0</v>
      </c>
      <c r="K726" s="43">
        <v>0</v>
      </c>
      <c r="L726" s="43">
        <v>0</v>
      </c>
      <c r="M726" s="43">
        <v>0</v>
      </c>
      <c r="N726" s="43">
        <v>0</v>
      </c>
      <c r="O726" s="43">
        <v>0</v>
      </c>
      <c r="P726" s="43">
        <v>0</v>
      </c>
      <c r="Q726" s="43">
        <v>0</v>
      </c>
      <c r="R726" s="43">
        <v>11.18</v>
      </c>
      <c r="S726" s="43">
        <v>0.34</v>
      </c>
      <c r="T726" s="43">
        <v>13.54</v>
      </c>
      <c r="U726" s="43">
        <v>0.02</v>
      </c>
      <c r="V726" s="43">
        <v>0</v>
      </c>
      <c r="W726" s="43">
        <v>0</v>
      </c>
      <c r="X726" s="43">
        <v>0</v>
      </c>
      <c r="Y726" s="43">
        <v>167.19</v>
      </c>
      <c r="Z726" s="43">
        <v>52.85</v>
      </c>
      <c r="AA726" s="43">
        <v>0.18</v>
      </c>
    </row>
    <row r="727" spans="1:27" collapsed="1" x14ac:dyDescent="0.2">
      <c r="A727" s="97" t="s">
        <v>2358</v>
      </c>
      <c r="B727" s="27" t="str">
        <f>"10"&amp;"."&amp;$B$800&amp;"."&amp;$B$801</f>
        <v>10.01.2023</v>
      </c>
      <c r="C727" s="89" t="s">
        <v>74</v>
      </c>
      <c r="D727" s="90">
        <f>ROUND((D728)/1000,5)</f>
        <v>0</v>
      </c>
      <c r="E727" s="90">
        <f t="shared" ref="E727:AA727" si="412">ROUND((E728)/1000,5)</f>
        <v>0</v>
      </c>
      <c r="F727" s="90">
        <f t="shared" si="412"/>
        <v>0</v>
      </c>
      <c r="G727" s="90">
        <f t="shared" si="412"/>
        <v>0</v>
      </c>
      <c r="H727" s="90">
        <f t="shared" si="412"/>
        <v>0</v>
      </c>
      <c r="I727" s="90">
        <f t="shared" si="412"/>
        <v>0</v>
      </c>
      <c r="J727" s="90">
        <f t="shared" si="412"/>
        <v>0</v>
      </c>
      <c r="K727" s="90">
        <f t="shared" si="412"/>
        <v>0</v>
      </c>
      <c r="L727" s="90">
        <f t="shared" si="412"/>
        <v>0</v>
      </c>
      <c r="M727" s="90">
        <f t="shared" si="412"/>
        <v>0</v>
      </c>
      <c r="N727" s="90">
        <f t="shared" si="412"/>
        <v>0</v>
      </c>
      <c r="O727" s="90">
        <f t="shared" si="412"/>
        <v>0</v>
      </c>
      <c r="P727" s="90">
        <f t="shared" si="412"/>
        <v>0</v>
      </c>
      <c r="Q727" s="90">
        <f t="shared" si="412"/>
        <v>0</v>
      </c>
      <c r="R727" s="90">
        <f t="shared" si="412"/>
        <v>0</v>
      </c>
      <c r="S727" s="90">
        <f t="shared" si="412"/>
        <v>0</v>
      </c>
      <c r="T727" s="90">
        <f t="shared" si="412"/>
        <v>0</v>
      </c>
      <c r="U727" s="90">
        <f t="shared" si="412"/>
        <v>0</v>
      </c>
      <c r="V727" s="90">
        <f t="shared" si="412"/>
        <v>0</v>
      </c>
      <c r="W727" s="90">
        <f t="shared" si="412"/>
        <v>0</v>
      </c>
      <c r="X727" s="90">
        <f t="shared" si="412"/>
        <v>0</v>
      </c>
      <c r="Y727" s="90">
        <f t="shared" si="412"/>
        <v>0.12374</v>
      </c>
      <c r="Z727" s="90">
        <f t="shared" si="412"/>
        <v>8.6700000000000006E-3</v>
      </c>
      <c r="AA727" s="90">
        <f t="shared" si="412"/>
        <v>5.4129999999999998E-2</v>
      </c>
    </row>
    <row r="728" spans="1:27" ht="12.75" hidden="1" customHeight="1" outlineLevel="1" x14ac:dyDescent="0.2">
      <c r="A728" s="98" t="s">
        <v>2359</v>
      </c>
      <c r="B728" s="62" t="s">
        <v>236</v>
      </c>
      <c r="C728" s="42" t="s">
        <v>77</v>
      </c>
      <c r="D728" s="43">
        <v>0</v>
      </c>
      <c r="E728" s="43">
        <v>0</v>
      </c>
      <c r="F728" s="43">
        <v>0</v>
      </c>
      <c r="G728" s="43">
        <v>0</v>
      </c>
      <c r="H728" s="43">
        <v>0</v>
      </c>
      <c r="I728" s="43">
        <v>0</v>
      </c>
      <c r="J728" s="43">
        <v>0</v>
      </c>
      <c r="K728" s="43">
        <v>0</v>
      </c>
      <c r="L728" s="43">
        <v>0</v>
      </c>
      <c r="M728" s="43">
        <v>0</v>
      </c>
      <c r="N728" s="43">
        <v>0</v>
      </c>
      <c r="O728" s="43">
        <v>0</v>
      </c>
      <c r="P728" s="43">
        <v>0</v>
      </c>
      <c r="Q728" s="43">
        <v>0</v>
      </c>
      <c r="R728" s="43">
        <v>0</v>
      </c>
      <c r="S728" s="43">
        <v>0</v>
      </c>
      <c r="T728" s="43">
        <v>0</v>
      </c>
      <c r="U728" s="43">
        <v>0</v>
      </c>
      <c r="V728" s="43">
        <v>0</v>
      </c>
      <c r="W728" s="43">
        <v>0</v>
      </c>
      <c r="X728" s="43">
        <v>0</v>
      </c>
      <c r="Y728" s="43">
        <v>123.74</v>
      </c>
      <c r="Z728" s="43">
        <v>8.67</v>
      </c>
      <c r="AA728" s="43">
        <v>54.13</v>
      </c>
    </row>
    <row r="729" spans="1:27" collapsed="1" x14ac:dyDescent="0.2">
      <c r="A729" s="97" t="s">
        <v>2360</v>
      </c>
      <c r="B729" s="27" t="str">
        <f>"11"&amp;"."&amp;$B$800&amp;"."&amp;$B$801</f>
        <v>11.01.2023</v>
      </c>
      <c r="C729" s="89" t="s">
        <v>74</v>
      </c>
      <c r="D729" s="90">
        <f>ROUND((D730)/1000,5)</f>
        <v>7.2899999999999996E-3</v>
      </c>
      <c r="E729" s="90">
        <f t="shared" ref="E729:AA729" si="413">ROUND((E730)/1000,5)</f>
        <v>4.0719999999999999E-2</v>
      </c>
      <c r="F729" s="90">
        <f t="shared" si="413"/>
        <v>0</v>
      </c>
      <c r="G729" s="90">
        <f t="shared" si="413"/>
        <v>0</v>
      </c>
      <c r="H729" s="90">
        <f t="shared" si="413"/>
        <v>0</v>
      </c>
      <c r="I729" s="90">
        <f t="shared" si="413"/>
        <v>0</v>
      </c>
      <c r="J729" s="90">
        <f t="shared" si="413"/>
        <v>0</v>
      </c>
      <c r="K729" s="90">
        <f t="shared" si="413"/>
        <v>0</v>
      </c>
      <c r="L729" s="90">
        <f t="shared" si="413"/>
        <v>0</v>
      </c>
      <c r="M729" s="90">
        <f t="shared" si="413"/>
        <v>0</v>
      </c>
      <c r="N729" s="90">
        <f t="shared" si="413"/>
        <v>0</v>
      </c>
      <c r="O729" s="90">
        <f t="shared" si="413"/>
        <v>0</v>
      </c>
      <c r="P729" s="90">
        <f t="shared" si="413"/>
        <v>0</v>
      </c>
      <c r="Q729" s="90">
        <f t="shared" si="413"/>
        <v>0</v>
      </c>
      <c r="R729" s="90">
        <f t="shared" si="413"/>
        <v>0</v>
      </c>
      <c r="S729" s="90">
        <f t="shared" si="413"/>
        <v>0</v>
      </c>
      <c r="T729" s="90">
        <f t="shared" si="413"/>
        <v>0</v>
      </c>
      <c r="U729" s="90">
        <f t="shared" si="413"/>
        <v>8.4600000000000005E-3</v>
      </c>
      <c r="V729" s="90">
        <f t="shared" si="413"/>
        <v>1.6639999999999999E-2</v>
      </c>
      <c r="W729" s="90">
        <f t="shared" si="413"/>
        <v>5.0779999999999999E-2</v>
      </c>
      <c r="X729" s="90">
        <f t="shared" si="413"/>
        <v>0.10943</v>
      </c>
      <c r="Y729" s="90">
        <f t="shared" si="413"/>
        <v>0.43097999999999997</v>
      </c>
      <c r="Z729" s="90">
        <f t="shared" si="413"/>
        <v>0.28673999999999999</v>
      </c>
      <c r="AA729" s="90">
        <f t="shared" si="413"/>
        <v>0.20951</v>
      </c>
    </row>
    <row r="730" spans="1:27" ht="12.75" hidden="1" customHeight="1" outlineLevel="1" x14ac:dyDescent="0.2">
      <c r="A730" s="98" t="s">
        <v>2361</v>
      </c>
      <c r="B730" s="62" t="s">
        <v>236</v>
      </c>
      <c r="C730" s="42" t="s">
        <v>77</v>
      </c>
      <c r="D730" s="43">
        <v>7.29</v>
      </c>
      <c r="E730" s="43">
        <v>40.72</v>
      </c>
      <c r="F730" s="43">
        <v>0</v>
      </c>
      <c r="G730" s="43">
        <v>0</v>
      </c>
      <c r="H730" s="43">
        <v>0</v>
      </c>
      <c r="I730" s="43">
        <v>0</v>
      </c>
      <c r="J730" s="43">
        <v>0</v>
      </c>
      <c r="K730" s="43">
        <v>0</v>
      </c>
      <c r="L730" s="43">
        <v>0</v>
      </c>
      <c r="M730" s="43">
        <v>0</v>
      </c>
      <c r="N730" s="43">
        <v>0</v>
      </c>
      <c r="O730" s="43">
        <v>0</v>
      </c>
      <c r="P730" s="43">
        <v>0</v>
      </c>
      <c r="Q730" s="43">
        <v>0</v>
      </c>
      <c r="R730" s="43">
        <v>0</v>
      </c>
      <c r="S730" s="43">
        <v>0</v>
      </c>
      <c r="T730" s="43">
        <v>0</v>
      </c>
      <c r="U730" s="43">
        <v>8.4600000000000009</v>
      </c>
      <c r="V730" s="43">
        <v>16.64</v>
      </c>
      <c r="W730" s="43">
        <v>50.78</v>
      </c>
      <c r="X730" s="43">
        <v>109.43</v>
      </c>
      <c r="Y730" s="43">
        <v>430.98</v>
      </c>
      <c r="Z730" s="43">
        <v>286.74</v>
      </c>
      <c r="AA730" s="43">
        <v>209.51</v>
      </c>
    </row>
    <row r="731" spans="1:27" collapsed="1" x14ac:dyDescent="0.2">
      <c r="A731" s="97" t="s">
        <v>2362</v>
      </c>
      <c r="B731" s="27" t="str">
        <f>"12"&amp;"."&amp;$B$800&amp;"."&amp;$B$801</f>
        <v>12.01.2023</v>
      </c>
      <c r="C731" s="89" t="s">
        <v>74</v>
      </c>
      <c r="D731" s="90">
        <f>ROUND((D732)/1000,5)</f>
        <v>5.3859999999999998E-2</v>
      </c>
      <c r="E731" s="90">
        <f t="shared" ref="E731:AA731" si="414">ROUND((E732)/1000,5)</f>
        <v>1.67E-3</v>
      </c>
      <c r="F731" s="90">
        <f t="shared" si="414"/>
        <v>0</v>
      </c>
      <c r="G731" s="90">
        <f t="shared" si="414"/>
        <v>0</v>
      </c>
      <c r="H731" s="90">
        <f t="shared" si="414"/>
        <v>0</v>
      </c>
      <c r="I731" s="90">
        <f t="shared" si="414"/>
        <v>0</v>
      </c>
      <c r="J731" s="90">
        <f t="shared" si="414"/>
        <v>0</v>
      </c>
      <c r="K731" s="90">
        <f t="shared" si="414"/>
        <v>0</v>
      </c>
      <c r="L731" s="90">
        <f t="shared" si="414"/>
        <v>0</v>
      </c>
      <c r="M731" s="90">
        <f t="shared" si="414"/>
        <v>0</v>
      </c>
      <c r="N731" s="90">
        <f t="shared" si="414"/>
        <v>1.6830000000000001E-2</v>
      </c>
      <c r="O731" s="90">
        <f t="shared" si="414"/>
        <v>0</v>
      </c>
      <c r="P731" s="90">
        <f t="shared" si="414"/>
        <v>0</v>
      </c>
      <c r="Q731" s="90">
        <f t="shared" si="414"/>
        <v>0</v>
      </c>
      <c r="R731" s="90">
        <f t="shared" si="414"/>
        <v>9.41E-3</v>
      </c>
      <c r="S731" s="90">
        <f t="shared" si="414"/>
        <v>8.9200000000000008E-3</v>
      </c>
      <c r="T731" s="90">
        <f t="shared" si="414"/>
        <v>1.353E-2</v>
      </c>
      <c r="U731" s="90">
        <f t="shared" si="414"/>
        <v>1.34E-3</v>
      </c>
      <c r="V731" s="90">
        <f t="shared" si="414"/>
        <v>1.7799999999999999E-3</v>
      </c>
      <c r="W731" s="90">
        <f t="shared" si="414"/>
        <v>1.07E-3</v>
      </c>
      <c r="X731" s="90">
        <f t="shared" si="414"/>
        <v>8.8900000000000007E-2</v>
      </c>
      <c r="Y731" s="90">
        <f t="shared" si="414"/>
        <v>0.27742</v>
      </c>
      <c r="Z731" s="90">
        <f t="shared" si="414"/>
        <v>0.16863</v>
      </c>
      <c r="AA731" s="90">
        <f t="shared" si="414"/>
        <v>0.22484999999999999</v>
      </c>
    </row>
    <row r="732" spans="1:27" ht="12.75" hidden="1" customHeight="1" outlineLevel="1" x14ac:dyDescent="0.2">
      <c r="A732" s="98" t="s">
        <v>2363</v>
      </c>
      <c r="B732" s="62" t="s">
        <v>236</v>
      </c>
      <c r="C732" s="42" t="s">
        <v>77</v>
      </c>
      <c r="D732" s="43">
        <v>53.86</v>
      </c>
      <c r="E732" s="43">
        <v>1.67</v>
      </c>
      <c r="F732" s="43">
        <v>0</v>
      </c>
      <c r="G732" s="43">
        <v>0</v>
      </c>
      <c r="H732" s="43">
        <v>0</v>
      </c>
      <c r="I732" s="43">
        <v>0</v>
      </c>
      <c r="J732" s="43">
        <v>0</v>
      </c>
      <c r="K732" s="43">
        <v>0</v>
      </c>
      <c r="L732" s="43">
        <v>0</v>
      </c>
      <c r="M732" s="43">
        <v>0</v>
      </c>
      <c r="N732" s="43">
        <v>16.829999999999998</v>
      </c>
      <c r="O732" s="43">
        <v>0</v>
      </c>
      <c r="P732" s="43">
        <v>0</v>
      </c>
      <c r="Q732" s="43">
        <v>0</v>
      </c>
      <c r="R732" s="43">
        <v>9.41</v>
      </c>
      <c r="S732" s="43">
        <v>8.92</v>
      </c>
      <c r="T732" s="43">
        <v>13.53</v>
      </c>
      <c r="U732" s="43">
        <v>1.34</v>
      </c>
      <c r="V732" s="43">
        <v>1.78</v>
      </c>
      <c r="W732" s="43">
        <v>1.07</v>
      </c>
      <c r="X732" s="43">
        <v>88.9</v>
      </c>
      <c r="Y732" s="43">
        <v>277.42</v>
      </c>
      <c r="Z732" s="43">
        <v>168.63</v>
      </c>
      <c r="AA732" s="43">
        <v>224.85</v>
      </c>
    </row>
    <row r="733" spans="1:27" collapsed="1" x14ac:dyDescent="0.2">
      <c r="A733" s="97" t="s">
        <v>2364</v>
      </c>
      <c r="B733" s="27" t="str">
        <f>"13"&amp;"."&amp;$B$800&amp;"."&amp;$B$801</f>
        <v>13.01.2023</v>
      </c>
      <c r="C733" s="89" t="s">
        <v>74</v>
      </c>
      <c r="D733" s="90">
        <f>ROUND((D734)/1000,5)</f>
        <v>5.3769999999999998E-2</v>
      </c>
      <c r="E733" s="90">
        <f t="shared" ref="E733:AA733" si="415">ROUND((E734)/1000,5)</f>
        <v>5.2850000000000001E-2</v>
      </c>
      <c r="F733" s="90">
        <f t="shared" si="415"/>
        <v>2.7830000000000001E-2</v>
      </c>
      <c r="G733" s="90">
        <f t="shared" si="415"/>
        <v>1.451E-2</v>
      </c>
      <c r="H733" s="90">
        <f t="shared" si="415"/>
        <v>0</v>
      </c>
      <c r="I733" s="90">
        <f t="shared" si="415"/>
        <v>0</v>
      </c>
      <c r="J733" s="90">
        <f t="shared" si="415"/>
        <v>0</v>
      </c>
      <c r="K733" s="90">
        <f t="shared" si="415"/>
        <v>0</v>
      </c>
      <c r="L733" s="90">
        <f t="shared" si="415"/>
        <v>0</v>
      </c>
      <c r="M733" s="90">
        <f t="shared" si="415"/>
        <v>0</v>
      </c>
      <c r="N733" s="90">
        <f t="shared" si="415"/>
        <v>2.7699999999999999E-3</v>
      </c>
      <c r="O733" s="90">
        <f t="shared" si="415"/>
        <v>7.2300000000000003E-3</v>
      </c>
      <c r="P733" s="90">
        <f t="shared" si="415"/>
        <v>0</v>
      </c>
      <c r="Q733" s="90">
        <f t="shared" si="415"/>
        <v>0</v>
      </c>
      <c r="R733" s="90">
        <f t="shared" si="415"/>
        <v>2.214E-2</v>
      </c>
      <c r="S733" s="90">
        <f t="shared" si="415"/>
        <v>2.2000000000000001E-4</v>
      </c>
      <c r="T733" s="90">
        <f t="shared" si="415"/>
        <v>7.1000000000000004E-3</v>
      </c>
      <c r="U733" s="90">
        <f t="shared" si="415"/>
        <v>6.0099999999999997E-3</v>
      </c>
      <c r="V733" s="90">
        <f t="shared" si="415"/>
        <v>9.6399999999999993E-3</v>
      </c>
      <c r="W733" s="90">
        <f t="shared" si="415"/>
        <v>6.166E-2</v>
      </c>
      <c r="X733" s="90">
        <f t="shared" si="415"/>
        <v>6.368E-2</v>
      </c>
      <c r="Y733" s="90">
        <f t="shared" si="415"/>
        <v>0.28705999999999998</v>
      </c>
      <c r="Z733" s="90">
        <f t="shared" si="415"/>
        <v>0.46072000000000002</v>
      </c>
      <c r="AA733" s="90">
        <f t="shared" si="415"/>
        <v>0.25069999999999998</v>
      </c>
    </row>
    <row r="734" spans="1:27" ht="12.75" hidden="1" customHeight="1" outlineLevel="1" x14ac:dyDescent="0.2">
      <c r="A734" s="98" t="s">
        <v>2365</v>
      </c>
      <c r="B734" s="62" t="s">
        <v>236</v>
      </c>
      <c r="C734" s="42" t="s">
        <v>77</v>
      </c>
      <c r="D734" s="43">
        <v>53.77</v>
      </c>
      <c r="E734" s="43">
        <v>52.85</v>
      </c>
      <c r="F734" s="43">
        <v>27.83</v>
      </c>
      <c r="G734" s="43">
        <v>14.51</v>
      </c>
      <c r="H734" s="43">
        <v>0</v>
      </c>
      <c r="I734" s="43">
        <v>0</v>
      </c>
      <c r="J734" s="43">
        <v>0</v>
      </c>
      <c r="K734" s="43">
        <v>0</v>
      </c>
      <c r="L734" s="43">
        <v>0</v>
      </c>
      <c r="M734" s="43">
        <v>0</v>
      </c>
      <c r="N734" s="43">
        <v>2.77</v>
      </c>
      <c r="O734" s="43">
        <v>7.23</v>
      </c>
      <c r="P734" s="43">
        <v>0</v>
      </c>
      <c r="Q734" s="43">
        <v>0</v>
      </c>
      <c r="R734" s="43">
        <v>22.14</v>
      </c>
      <c r="S734" s="43">
        <v>0.22</v>
      </c>
      <c r="T734" s="43">
        <v>7.1</v>
      </c>
      <c r="U734" s="43">
        <v>6.01</v>
      </c>
      <c r="V734" s="43">
        <v>9.64</v>
      </c>
      <c r="W734" s="43">
        <v>61.66</v>
      </c>
      <c r="X734" s="43">
        <v>63.68</v>
      </c>
      <c r="Y734" s="43">
        <v>287.06</v>
      </c>
      <c r="Z734" s="43">
        <v>460.72</v>
      </c>
      <c r="AA734" s="43">
        <v>250.7</v>
      </c>
    </row>
    <row r="735" spans="1:27" collapsed="1" x14ac:dyDescent="0.2">
      <c r="A735" s="97" t="s">
        <v>2366</v>
      </c>
      <c r="B735" s="27" t="str">
        <f>"14"&amp;"."&amp;$B$800&amp;"."&amp;$B$801</f>
        <v>14.01.2023</v>
      </c>
      <c r="C735" s="89" t="s">
        <v>74</v>
      </c>
      <c r="D735" s="90">
        <f>ROUND((D736)/1000,5)</f>
        <v>0.16597000000000001</v>
      </c>
      <c r="E735" s="90">
        <f t="shared" ref="E735:AA735" si="416">ROUND((E736)/1000,5)</f>
        <v>4.9520000000000002E-2</v>
      </c>
      <c r="F735" s="90">
        <f t="shared" si="416"/>
        <v>4.4159999999999998E-2</v>
      </c>
      <c r="G735" s="90">
        <f t="shared" si="416"/>
        <v>1.73E-3</v>
      </c>
      <c r="H735" s="90">
        <f t="shared" si="416"/>
        <v>0</v>
      </c>
      <c r="I735" s="90">
        <f t="shared" si="416"/>
        <v>0</v>
      </c>
      <c r="J735" s="90">
        <f t="shared" si="416"/>
        <v>0</v>
      </c>
      <c r="K735" s="90">
        <f t="shared" si="416"/>
        <v>9.0260000000000007E-2</v>
      </c>
      <c r="L735" s="90">
        <f t="shared" si="416"/>
        <v>0</v>
      </c>
      <c r="M735" s="90">
        <f t="shared" si="416"/>
        <v>0</v>
      </c>
      <c r="N735" s="90">
        <f t="shared" si="416"/>
        <v>0</v>
      </c>
      <c r="O735" s="90">
        <f t="shared" si="416"/>
        <v>7.1000000000000002E-4</v>
      </c>
      <c r="P735" s="90">
        <f t="shared" si="416"/>
        <v>2.97E-3</v>
      </c>
      <c r="Q735" s="90">
        <f t="shared" si="416"/>
        <v>4.4999999999999999E-4</v>
      </c>
      <c r="R735" s="90">
        <f t="shared" si="416"/>
        <v>8.3000000000000001E-4</v>
      </c>
      <c r="S735" s="90">
        <f t="shared" si="416"/>
        <v>1.1E-4</v>
      </c>
      <c r="T735" s="90">
        <f t="shared" si="416"/>
        <v>8.7000000000000001E-4</v>
      </c>
      <c r="U735" s="90">
        <f t="shared" si="416"/>
        <v>3.0960000000000001E-2</v>
      </c>
      <c r="V735" s="90">
        <f t="shared" si="416"/>
        <v>5.3699999999999998E-2</v>
      </c>
      <c r="W735" s="90">
        <f t="shared" si="416"/>
        <v>0.15382999999999999</v>
      </c>
      <c r="X735" s="90">
        <f t="shared" si="416"/>
        <v>0.29505999999999999</v>
      </c>
      <c r="Y735" s="90">
        <f t="shared" si="416"/>
        <v>0.35521999999999998</v>
      </c>
      <c r="Z735" s="90">
        <f t="shared" si="416"/>
        <v>0.27833999999999998</v>
      </c>
      <c r="AA735" s="90">
        <f t="shared" si="416"/>
        <v>0.24918000000000001</v>
      </c>
    </row>
    <row r="736" spans="1:27" ht="12.75" hidden="1" customHeight="1" outlineLevel="1" x14ac:dyDescent="0.2">
      <c r="A736" s="98" t="s">
        <v>2367</v>
      </c>
      <c r="B736" s="62" t="s">
        <v>236</v>
      </c>
      <c r="C736" s="42" t="s">
        <v>77</v>
      </c>
      <c r="D736" s="43">
        <v>165.97</v>
      </c>
      <c r="E736" s="43">
        <v>49.52</v>
      </c>
      <c r="F736" s="43">
        <v>44.16</v>
      </c>
      <c r="G736" s="43">
        <v>1.73</v>
      </c>
      <c r="H736" s="43">
        <v>0</v>
      </c>
      <c r="I736" s="43">
        <v>0</v>
      </c>
      <c r="J736" s="43">
        <v>0</v>
      </c>
      <c r="K736" s="43">
        <v>90.26</v>
      </c>
      <c r="L736" s="43">
        <v>0</v>
      </c>
      <c r="M736" s="43">
        <v>0</v>
      </c>
      <c r="N736" s="43">
        <v>0</v>
      </c>
      <c r="O736" s="43">
        <v>0.71</v>
      </c>
      <c r="P736" s="43">
        <v>2.97</v>
      </c>
      <c r="Q736" s="43">
        <v>0.45</v>
      </c>
      <c r="R736" s="43">
        <v>0.83</v>
      </c>
      <c r="S736" s="43">
        <v>0.11</v>
      </c>
      <c r="T736" s="43">
        <v>0.87</v>
      </c>
      <c r="U736" s="43">
        <v>30.96</v>
      </c>
      <c r="V736" s="43">
        <v>53.7</v>
      </c>
      <c r="W736" s="43">
        <v>153.83000000000001</v>
      </c>
      <c r="X736" s="43">
        <v>295.06</v>
      </c>
      <c r="Y736" s="43">
        <v>355.22</v>
      </c>
      <c r="Z736" s="43">
        <v>278.33999999999997</v>
      </c>
      <c r="AA736" s="43">
        <v>249.18</v>
      </c>
    </row>
    <row r="737" spans="1:27" collapsed="1" x14ac:dyDescent="0.2">
      <c r="A737" s="97" t="s">
        <v>2368</v>
      </c>
      <c r="B737" s="27" t="str">
        <f>"15"&amp;"."&amp;$B$800&amp;"."&amp;$B$801</f>
        <v>15.01.2023</v>
      </c>
      <c r="C737" s="89" t="s">
        <v>74</v>
      </c>
      <c r="D737" s="90">
        <f>ROUND((D738)/1000,5)</f>
        <v>6.7500000000000004E-2</v>
      </c>
      <c r="E737" s="90">
        <f t="shared" ref="E737:AA737" si="417">ROUND((E738)/1000,5)</f>
        <v>0.12077</v>
      </c>
      <c r="F737" s="90">
        <f t="shared" si="417"/>
        <v>5.4629999999999998E-2</v>
      </c>
      <c r="G737" s="90">
        <f t="shared" si="417"/>
        <v>7.2959999999999997E-2</v>
      </c>
      <c r="H737" s="90">
        <f t="shared" si="417"/>
        <v>0</v>
      </c>
      <c r="I737" s="90">
        <f t="shared" si="417"/>
        <v>0</v>
      </c>
      <c r="J737" s="90">
        <f t="shared" si="417"/>
        <v>0</v>
      </c>
      <c r="K737" s="90">
        <f t="shared" si="417"/>
        <v>0</v>
      </c>
      <c r="L737" s="90">
        <f t="shared" si="417"/>
        <v>9.4799999999999995E-2</v>
      </c>
      <c r="M737" s="90">
        <f t="shared" si="417"/>
        <v>0.12923999999999999</v>
      </c>
      <c r="N737" s="90">
        <f t="shared" si="417"/>
        <v>3.4130000000000001E-2</v>
      </c>
      <c r="O737" s="90">
        <f t="shared" si="417"/>
        <v>6.0339999999999998E-2</v>
      </c>
      <c r="P737" s="90">
        <f t="shared" si="417"/>
        <v>6.8809999999999996E-2</v>
      </c>
      <c r="Q737" s="90">
        <f t="shared" si="417"/>
        <v>5.772E-2</v>
      </c>
      <c r="R737" s="90">
        <f t="shared" si="417"/>
        <v>5.0709999999999998E-2</v>
      </c>
      <c r="S737" s="90">
        <f t="shared" si="417"/>
        <v>5.8090000000000003E-2</v>
      </c>
      <c r="T737" s="90">
        <f t="shared" si="417"/>
        <v>1.7100000000000001E-2</v>
      </c>
      <c r="U737" s="90">
        <f t="shared" si="417"/>
        <v>2.2370000000000001E-2</v>
      </c>
      <c r="V737" s="90">
        <f t="shared" si="417"/>
        <v>5.9839999999999997E-2</v>
      </c>
      <c r="W737" s="90">
        <f t="shared" si="417"/>
        <v>0.24218000000000001</v>
      </c>
      <c r="X737" s="90">
        <f t="shared" si="417"/>
        <v>0.16714000000000001</v>
      </c>
      <c r="Y737" s="90">
        <f t="shared" si="417"/>
        <v>0.32795000000000002</v>
      </c>
      <c r="Z737" s="90">
        <f t="shared" si="417"/>
        <v>0.26639000000000002</v>
      </c>
      <c r="AA737" s="90">
        <f t="shared" si="417"/>
        <v>0.38566</v>
      </c>
    </row>
    <row r="738" spans="1:27" ht="12.75" hidden="1" customHeight="1" outlineLevel="1" x14ac:dyDescent="0.2">
      <c r="A738" s="98" t="s">
        <v>2369</v>
      </c>
      <c r="B738" s="62" t="s">
        <v>236</v>
      </c>
      <c r="C738" s="42" t="s">
        <v>77</v>
      </c>
      <c r="D738" s="43">
        <v>67.5</v>
      </c>
      <c r="E738" s="43">
        <v>120.77</v>
      </c>
      <c r="F738" s="43">
        <v>54.63</v>
      </c>
      <c r="G738" s="43">
        <v>72.959999999999994</v>
      </c>
      <c r="H738" s="43">
        <v>0</v>
      </c>
      <c r="I738" s="43">
        <v>0</v>
      </c>
      <c r="J738" s="43">
        <v>0</v>
      </c>
      <c r="K738" s="43">
        <v>0</v>
      </c>
      <c r="L738" s="43">
        <v>94.8</v>
      </c>
      <c r="M738" s="43">
        <v>129.24</v>
      </c>
      <c r="N738" s="43">
        <v>34.130000000000003</v>
      </c>
      <c r="O738" s="43">
        <v>60.34</v>
      </c>
      <c r="P738" s="43">
        <v>68.81</v>
      </c>
      <c r="Q738" s="43">
        <v>57.72</v>
      </c>
      <c r="R738" s="43">
        <v>50.71</v>
      </c>
      <c r="S738" s="43">
        <v>58.09</v>
      </c>
      <c r="T738" s="43">
        <v>17.100000000000001</v>
      </c>
      <c r="U738" s="43">
        <v>22.37</v>
      </c>
      <c r="V738" s="43">
        <v>59.84</v>
      </c>
      <c r="W738" s="43">
        <v>242.18</v>
      </c>
      <c r="X738" s="43">
        <v>167.14</v>
      </c>
      <c r="Y738" s="43">
        <v>327.95</v>
      </c>
      <c r="Z738" s="43">
        <v>266.39</v>
      </c>
      <c r="AA738" s="43">
        <v>385.66</v>
      </c>
    </row>
    <row r="739" spans="1:27" collapsed="1" x14ac:dyDescent="0.2">
      <c r="A739" s="97" t="s">
        <v>2370</v>
      </c>
      <c r="B739" s="27" t="str">
        <f>"16"&amp;"."&amp;$B$800&amp;"."&amp;$B$801</f>
        <v>16.01.2023</v>
      </c>
      <c r="C739" s="89" t="s">
        <v>74</v>
      </c>
      <c r="D739" s="90">
        <f>ROUND((D740)/1000,5)</f>
        <v>0.19791</v>
      </c>
      <c r="E739" s="90">
        <f t="shared" ref="E739:AA739" si="418">ROUND((E740)/1000,5)</f>
        <v>0.30963000000000002</v>
      </c>
      <c r="F739" s="90">
        <f t="shared" si="418"/>
        <v>0.25327</v>
      </c>
      <c r="G739" s="90">
        <f t="shared" si="418"/>
        <v>0.16818</v>
      </c>
      <c r="H739" s="90">
        <f t="shared" si="418"/>
        <v>2.8639999999999999E-2</v>
      </c>
      <c r="I739" s="90">
        <f t="shared" si="418"/>
        <v>0</v>
      </c>
      <c r="J739" s="90">
        <f t="shared" si="418"/>
        <v>4.0629999999999999E-2</v>
      </c>
      <c r="K739" s="90">
        <f t="shared" si="418"/>
        <v>0</v>
      </c>
      <c r="L739" s="90">
        <f t="shared" si="418"/>
        <v>8.7440000000000004E-2</v>
      </c>
      <c r="M739" s="90">
        <f t="shared" si="418"/>
        <v>0.14899000000000001</v>
      </c>
      <c r="N739" s="90">
        <f t="shared" si="418"/>
        <v>0.23264000000000001</v>
      </c>
      <c r="O739" s="90">
        <f t="shared" si="418"/>
        <v>0.27727000000000002</v>
      </c>
      <c r="P739" s="90">
        <f t="shared" si="418"/>
        <v>0.28342000000000001</v>
      </c>
      <c r="Q739" s="90">
        <f t="shared" si="418"/>
        <v>0.2382</v>
      </c>
      <c r="R739" s="90">
        <f t="shared" si="418"/>
        <v>0.24290999999999999</v>
      </c>
      <c r="S739" s="90">
        <f t="shared" si="418"/>
        <v>0.31835999999999998</v>
      </c>
      <c r="T739" s="90">
        <f t="shared" si="418"/>
        <v>0.17029</v>
      </c>
      <c r="U739" s="90">
        <f t="shared" si="418"/>
        <v>0.23998</v>
      </c>
      <c r="V739" s="90">
        <f t="shared" si="418"/>
        <v>0.30175999999999997</v>
      </c>
      <c r="W739" s="90">
        <f t="shared" si="418"/>
        <v>0.51273999999999997</v>
      </c>
      <c r="X739" s="90">
        <f t="shared" si="418"/>
        <v>0.86221999999999999</v>
      </c>
      <c r="Y739" s="90">
        <f t="shared" si="418"/>
        <v>0.83813000000000004</v>
      </c>
      <c r="Z739" s="90">
        <f t="shared" si="418"/>
        <v>0.72772999999999999</v>
      </c>
      <c r="AA739" s="90">
        <f t="shared" si="418"/>
        <v>1.2826299999999999</v>
      </c>
    </row>
    <row r="740" spans="1:27" ht="12.75" hidden="1" customHeight="1" outlineLevel="1" x14ac:dyDescent="0.2">
      <c r="A740" s="98" t="s">
        <v>2371</v>
      </c>
      <c r="B740" s="62" t="s">
        <v>236</v>
      </c>
      <c r="C740" s="42" t="s">
        <v>77</v>
      </c>
      <c r="D740" s="43">
        <v>197.91</v>
      </c>
      <c r="E740" s="43">
        <v>309.63</v>
      </c>
      <c r="F740" s="43">
        <v>253.27</v>
      </c>
      <c r="G740" s="43">
        <v>168.18</v>
      </c>
      <c r="H740" s="43">
        <v>28.64</v>
      </c>
      <c r="I740" s="43">
        <v>0</v>
      </c>
      <c r="J740" s="43">
        <v>40.630000000000003</v>
      </c>
      <c r="K740" s="43">
        <v>0</v>
      </c>
      <c r="L740" s="43">
        <v>87.44</v>
      </c>
      <c r="M740" s="43">
        <v>148.99</v>
      </c>
      <c r="N740" s="43">
        <v>232.64</v>
      </c>
      <c r="O740" s="43">
        <v>277.27</v>
      </c>
      <c r="P740" s="43">
        <v>283.42</v>
      </c>
      <c r="Q740" s="43">
        <v>238.2</v>
      </c>
      <c r="R740" s="43">
        <v>242.91</v>
      </c>
      <c r="S740" s="43">
        <v>318.36</v>
      </c>
      <c r="T740" s="43">
        <v>170.29</v>
      </c>
      <c r="U740" s="43">
        <v>239.98</v>
      </c>
      <c r="V740" s="43">
        <v>301.76</v>
      </c>
      <c r="W740" s="43">
        <v>512.74</v>
      </c>
      <c r="X740" s="43">
        <v>862.22</v>
      </c>
      <c r="Y740" s="43">
        <v>838.13</v>
      </c>
      <c r="Z740" s="43">
        <v>727.73</v>
      </c>
      <c r="AA740" s="43">
        <v>1282.6300000000001</v>
      </c>
    </row>
    <row r="741" spans="1:27" collapsed="1" x14ac:dyDescent="0.2">
      <c r="A741" s="97" t="s">
        <v>2372</v>
      </c>
      <c r="B741" s="27" t="str">
        <f>"17"&amp;"."&amp;$B$800&amp;"."&amp;$B$801</f>
        <v>17.01.2023</v>
      </c>
      <c r="C741" s="89" t="s">
        <v>74</v>
      </c>
      <c r="D741" s="90">
        <f>ROUND((D742)/1000,5)</f>
        <v>0.58369000000000004</v>
      </c>
      <c r="E741" s="90">
        <f t="shared" ref="E741:AA741" si="419">ROUND((E742)/1000,5)</f>
        <v>0.27904000000000001</v>
      </c>
      <c r="F741" s="90">
        <f t="shared" si="419"/>
        <v>0.17859</v>
      </c>
      <c r="G741" s="90">
        <f t="shared" si="419"/>
        <v>0.15958</v>
      </c>
      <c r="H741" s="90">
        <f t="shared" si="419"/>
        <v>2.8649999999999998E-2</v>
      </c>
      <c r="I741" s="90">
        <f t="shared" si="419"/>
        <v>1.7770000000000001E-2</v>
      </c>
      <c r="J741" s="90">
        <f t="shared" si="419"/>
        <v>0</v>
      </c>
      <c r="K741" s="90">
        <f t="shared" si="419"/>
        <v>6.2140000000000001E-2</v>
      </c>
      <c r="L741" s="90">
        <f t="shared" si="419"/>
        <v>0</v>
      </c>
      <c r="M741" s="90">
        <f t="shared" si="419"/>
        <v>1.494E-2</v>
      </c>
      <c r="N741" s="90">
        <f t="shared" si="419"/>
        <v>9.2630000000000004E-2</v>
      </c>
      <c r="O741" s="90">
        <f t="shared" si="419"/>
        <v>0.18179999999999999</v>
      </c>
      <c r="P741" s="90">
        <f t="shared" si="419"/>
        <v>0.17161999999999999</v>
      </c>
      <c r="Q741" s="90">
        <f t="shared" si="419"/>
        <v>0.17584</v>
      </c>
      <c r="R741" s="90">
        <f t="shared" si="419"/>
        <v>0.20385</v>
      </c>
      <c r="S741" s="90">
        <f t="shared" si="419"/>
        <v>0.17743</v>
      </c>
      <c r="T741" s="90">
        <f t="shared" si="419"/>
        <v>0.15797</v>
      </c>
      <c r="U741" s="90">
        <f t="shared" si="419"/>
        <v>0.14496999999999999</v>
      </c>
      <c r="V741" s="90">
        <f t="shared" si="419"/>
        <v>0.29199000000000003</v>
      </c>
      <c r="W741" s="90">
        <f t="shared" si="419"/>
        <v>0.63537999999999994</v>
      </c>
      <c r="X741" s="90">
        <f t="shared" si="419"/>
        <v>0.41539999999999999</v>
      </c>
      <c r="Y741" s="90">
        <f t="shared" si="419"/>
        <v>0.62753000000000003</v>
      </c>
      <c r="Z741" s="90">
        <f t="shared" si="419"/>
        <v>0.63421000000000005</v>
      </c>
      <c r="AA741" s="90">
        <f t="shared" si="419"/>
        <v>1.2159800000000001</v>
      </c>
    </row>
    <row r="742" spans="1:27" ht="12.75" hidden="1" customHeight="1" outlineLevel="1" x14ac:dyDescent="0.2">
      <c r="A742" s="98" t="s">
        <v>2373</v>
      </c>
      <c r="B742" s="62" t="s">
        <v>236</v>
      </c>
      <c r="C742" s="42" t="s">
        <v>77</v>
      </c>
      <c r="D742" s="43">
        <v>583.69000000000005</v>
      </c>
      <c r="E742" s="43">
        <v>279.04000000000002</v>
      </c>
      <c r="F742" s="43">
        <v>178.59</v>
      </c>
      <c r="G742" s="43">
        <v>159.58000000000001</v>
      </c>
      <c r="H742" s="43">
        <v>28.65</v>
      </c>
      <c r="I742" s="43">
        <v>17.77</v>
      </c>
      <c r="J742" s="43">
        <v>0</v>
      </c>
      <c r="K742" s="43">
        <v>62.14</v>
      </c>
      <c r="L742" s="43">
        <v>0</v>
      </c>
      <c r="M742" s="43">
        <v>14.94</v>
      </c>
      <c r="N742" s="43">
        <v>92.63</v>
      </c>
      <c r="O742" s="43">
        <v>181.8</v>
      </c>
      <c r="P742" s="43">
        <v>171.62</v>
      </c>
      <c r="Q742" s="43">
        <v>175.84</v>
      </c>
      <c r="R742" s="43">
        <v>203.85</v>
      </c>
      <c r="S742" s="43">
        <v>177.43</v>
      </c>
      <c r="T742" s="43">
        <v>157.97</v>
      </c>
      <c r="U742" s="43">
        <v>144.97</v>
      </c>
      <c r="V742" s="43">
        <v>291.99</v>
      </c>
      <c r="W742" s="43">
        <v>635.38</v>
      </c>
      <c r="X742" s="43">
        <v>415.4</v>
      </c>
      <c r="Y742" s="43">
        <v>627.53</v>
      </c>
      <c r="Z742" s="43">
        <v>634.21</v>
      </c>
      <c r="AA742" s="43">
        <v>1215.98</v>
      </c>
    </row>
    <row r="743" spans="1:27" collapsed="1" x14ac:dyDescent="0.2">
      <c r="A743" s="97" t="s">
        <v>2374</v>
      </c>
      <c r="B743" s="27" t="str">
        <f>"18"&amp;"."&amp;$B$800&amp;"."&amp;$B$801</f>
        <v>18.01.2023</v>
      </c>
      <c r="C743" s="89" t="s">
        <v>74</v>
      </c>
      <c r="D743" s="90">
        <f>ROUND((D744)/1000,5)</f>
        <v>8.1850000000000006E-2</v>
      </c>
      <c r="E743" s="90">
        <f t="shared" ref="E743:AA743" si="420">ROUND((E744)/1000,5)</f>
        <v>4.7010000000000003E-2</v>
      </c>
      <c r="F743" s="90">
        <f t="shared" si="420"/>
        <v>8.7889999999999996E-2</v>
      </c>
      <c r="G743" s="90">
        <f t="shared" si="420"/>
        <v>3.8449999999999998E-2</v>
      </c>
      <c r="H743" s="90">
        <f t="shared" si="420"/>
        <v>0</v>
      </c>
      <c r="I743" s="90">
        <f t="shared" si="420"/>
        <v>0</v>
      </c>
      <c r="J743" s="90">
        <f t="shared" si="420"/>
        <v>0</v>
      </c>
      <c r="K743" s="90">
        <f t="shared" si="420"/>
        <v>0</v>
      </c>
      <c r="L743" s="90">
        <f t="shared" si="420"/>
        <v>0</v>
      </c>
      <c r="M743" s="90">
        <f t="shared" si="420"/>
        <v>7.4400000000000004E-3</v>
      </c>
      <c r="N743" s="90">
        <f t="shared" si="420"/>
        <v>2.988E-2</v>
      </c>
      <c r="O743" s="90">
        <f t="shared" si="420"/>
        <v>5.0410000000000003E-2</v>
      </c>
      <c r="P743" s="90">
        <f t="shared" si="420"/>
        <v>4.2889999999999998E-2</v>
      </c>
      <c r="Q743" s="90">
        <f t="shared" si="420"/>
        <v>3.832E-2</v>
      </c>
      <c r="R743" s="90">
        <f t="shared" si="420"/>
        <v>3.764E-2</v>
      </c>
      <c r="S743" s="90">
        <f t="shared" si="420"/>
        <v>3.3930000000000002E-2</v>
      </c>
      <c r="T743" s="90">
        <f t="shared" si="420"/>
        <v>5.6419999999999998E-2</v>
      </c>
      <c r="U743" s="90">
        <f t="shared" si="420"/>
        <v>4.2290000000000001E-2</v>
      </c>
      <c r="V743" s="90">
        <f t="shared" si="420"/>
        <v>9.8409999999999997E-2</v>
      </c>
      <c r="W743" s="90">
        <f t="shared" si="420"/>
        <v>0.27850999999999998</v>
      </c>
      <c r="X743" s="90">
        <f t="shared" si="420"/>
        <v>0.31856000000000001</v>
      </c>
      <c r="Y743" s="90">
        <f t="shared" si="420"/>
        <v>0.30608000000000002</v>
      </c>
      <c r="Z743" s="90">
        <f t="shared" si="420"/>
        <v>0.4738</v>
      </c>
      <c r="AA743" s="90">
        <f t="shared" si="420"/>
        <v>0.35383999999999999</v>
      </c>
    </row>
    <row r="744" spans="1:27" ht="12.75" hidden="1" customHeight="1" outlineLevel="1" x14ac:dyDescent="0.2">
      <c r="A744" s="98" t="s">
        <v>2375</v>
      </c>
      <c r="B744" s="62" t="s">
        <v>236</v>
      </c>
      <c r="C744" s="42" t="s">
        <v>77</v>
      </c>
      <c r="D744" s="43">
        <v>81.849999999999994</v>
      </c>
      <c r="E744" s="43">
        <v>47.01</v>
      </c>
      <c r="F744" s="43">
        <v>87.89</v>
      </c>
      <c r="G744" s="43">
        <v>38.450000000000003</v>
      </c>
      <c r="H744" s="43">
        <v>0</v>
      </c>
      <c r="I744" s="43">
        <v>0</v>
      </c>
      <c r="J744" s="43">
        <v>0</v>
      </c>
      <c r="K744" s="43">
        <v>0</v>
      </c>
      <c r="L744" s="43">
        <v>0</v>
      </c>
      <c r="M744" s="43">
        <v>7.44</v>
      </c>
      <c r="N744" s="43">
        <v>29.88</v>
      </c>
      <c r="O744" s="43">
        <v>50.41</v>
      </c>
      <c r="P744" s="43">
        <v>42.89</v>
      </c>
      <c r="Q744" s="43">
        <v>38.32</v>
      </c>
      <c r="R744" s="43">
        <v>37.64</v>
      </c>
      <c r="S744" s="43">
        <v>33.93</v>
      </c>
      <c r="T744" s="43">
        <v>56.42</v>
      </c>
      <c r="U744" s="43">
        <v>42.29</v>
      </c>
      <c r="V744" s="43">
        <v>98.41</v>
      </c>
      <c r="W744" s="43">
        <v>278.51</v>
      </c>
      <c r="X744" s="43">
        <v>318.56</v>
      </c>
      <c r="Y744" s="43">
        <v>306.08</v>
      </c>
      <c r="Z744" s="43">
        <v>473.8</v>
      </c>
      <c r="AA744" s="43">
        <v>353.84</v>
      </c>
    </row>
    <row r="745" spans="1:27" collapsed="1" x14ac:dyDescent="0.2">
      <c r="A745" s="97" t="s">
        <v>2376</v>
      </c>
      <c r="B745" s="27" t="str">
        <f>"19"&amp;"."&amp;$B$800&amp;"."&amp;$B$801</f>
        <v>19.01.2023</v>
      </c>
      <c r="C745" s="89" t="s">
        <v>74</v>
      </c>
      <c r="D745" s="90">
        <f>ROUND((D746)/1000,5)</f>
        <v>6.8589999999999998E-2</v>
      </c>
      <c r="E745" s="90">
        <f t="shared" ref="E745:AA745" si="421">ROUND((E746)/1000,5)</f>
        <v>5.9520000000000003E-2</v>
      </c>
      <c r="F745" s="90">
        <f t="shared" si="421"/>
        <v>2.41E-2</v>
      </c>
      <c r="G745" s="90">
        <f t="shared" si="421"/>
        <v>3.6099999999999999E-3</v>
      </c>
      <c r="H745" s="90">
        <f t="shared" si="421"/>
        <v>0</v>
      </c>
      <c r="I745" s="90">
        <f t="shared" si="421"/>
        <v>0</v>
      </c>
      <c r="J745" s="90">
        <f t="shared" si="421"/>
        <v>0</v>
      </c>
      <c r="K745" s="90">
        <f t="shared" si="421"/>
        <v>0</v>
      </c>
      <c r="L745" s="90">
        <f t="shared" si="421"/>
        <v>0</v>
      </c>
      <c r="M745" s="90">
        <f t="shared" si="421"/>
        <v>8.8199999999999997E-3</v>
      </c>
      <c r="N745" s="90">
        <f t="shared" si="421"/>
        <v>5.5329999999999997E-2</v>
      </c>
      <c r="O745" s="90">
        <f t="shared" si="421"/>
        <v>9.1300000000000006E-2</v>
      </c>
      <c r="P745" s="90">
        <f t="shared" si="421"/>
        <v>3.5200000000000002E-2</v>
      </c>
      <c r="Q745" s="90">
        <f t="shared" si="421"/>
        <v>0.11208</v>
      </c>
      <c r="R745" s="90">
        <f t="shared" si="421"/>
        <v>0.10428999999999999</v>
      </c>
      <c r="S745" s="90">
        <f t="shared" si="421"/>
        <v>0.11398</v>
      </c>
      <c r="T745" s="90">
        <f t="shared" si="421"/>
        <v>0.12828999999999999</v>
      </c>
      <c r="U745" s="90">
        <f t="shared" si="421"/>
        <v>0.13552</v>
      </c>
      <c r="V745" s="90">
        <f t="shared" si="421"/>
        <v>0.20554</v>
      </c>
      <c r="W745" s="90">
        <f t="shared" si="421"/>
        <v>0.28305999999999998</v>
      </c>
      <c r="X745" s="90">
        <f t="shared" si="421"/>
        <v>0.37646000000000002</v>
      </c>
      <c r="Y745" s="90">
        <f t="shared" si="421"/>
        <v>0.24193000000000001</v>
      </c>
      <c r="Z745" s="90">
        <f t="shared" si="421"/>
        <v>0.37796999999999997</v>
      </c>
      <c r="AA745" s="90">
        <f t="shared" si="421"/>
        <v>0.28861999999999999</v>
      </c>
    </row>
    <row r="746" spans="1:27" ht="12.75" hidden="1" customHeight="1" outlineLevel="1" x14ac:dyDescent="0.2">
      <c r="A746" s="98" t="s">
        <v>2377</v>
      </c>
      <c r="B746" s="62" t="s">
        <v>236</v>
      </c>
      <c r="C746" s="42" t="s">
        <v>77</v>
      </c>
      <c r="D746" s="43">
        <v>68.59</v>
      </c>
      <c r="E746" s="43">
        <v>59.52</v>
      </c>
      <c r="F746" s="43">
        <v>24.1</v>
      </c>
      <c r="G746" s="43">
        <v>3.61</v>
      </c>
      <c r="H746" s="43">
        <v>0</v>
      </c>
      <c r="I746" s="43">
        <v>0</v>
      </c>
      <c r="J746" s="43">
        <v>0</v>
      </c>
      <c r="K746" s="43">
        <v>0</v>
      </c>
      <c r="L746" s="43">
        <v>0</v>
      </c>
      <c r="M746" s="43">
        <v>8.82</v>
      </c>
      <c r="N746" s="43">
        <v>55.33</v>
      </c>
      <c r="O746" s="43">
        <v>91.3</v>
      </c>
      <c r="P746" s="43">
        <v>35.200000000000003</v>
      </c>
      <c r="Q746" s="43">
        <v>112.08</v>
      </c>
      <c r="R746" s="43">
        <v>104.29</v>
      </c>
      <c r="S746" s="43">
        <v>113.98</v>
      </c>
      <c r="T746" s="43">
        <v>128.29</v>
      </c>
      <c r="U746" s="43">
        <v>135.52000000000001</v>
      </c>
      <c r="V746" s="43">
        <v>205.54</v>
      </c>
      <c r="W746" s="43">
        <v>283.06</v>
      </c>
      <c r="X746" s="43">
        <v>376.46</v>
      </c>
      <c r="Y746" s="43">
        <v>241.93</v>
      </c>
      <c r="Z746" s="43">
        <v>377.97</v>
      </c>
      <c r="AA746" s="43">
        <v>288.62</v>
      </c>
    </row>
    <row r="747" spans="1:27" collapsed="1" x14ac:dyDescent="0.2">
      <c r="A747" s="97" t="s">
        <v>2378</v>
      </c>
      <c r="B747" s="27" t="str">
        <f>"20"&amp;"."&amp;$B$800&amp;"."&amp;$B$801</f>
        <v>20.01.2023</v>
      </c>
      <c r="C747" s="89" t="s">
        <v>74</v>
      </c>
      <c r="D747" s="90">
        <f>ROUND((D748)/1000,5)</f>
        <v>0.19203999999999999</v>
      </c>
      <c r="E747" s="90">
        <f t="shared" ref="E747:AA747" si="422">ROUND((E748)/1000,5)</f>
        <v>7.6160000000000005E-2</v>
      </c>
      <c r="F747" s="90">
        <f t="shared" si="422"/>
        <v>0.18623000000000001</v>
      </c>
      <c r="G747" s="90">
        <f t="shared" si="422"/>
        <v>2.018E-2</v>
      </c>
      <c r="H747" s="90">
        <f t="shared" si="422"/>
        <v>0</v>
      </c>
      <c r="I747" s="90">
        <f t="shared" si="422"/>
        <v>0</v>
      </c>
      <c r="J747" s="90">
        <f t="shared" si="422"/>
        <v>0</v>
      </c>
      <c r="K747" s="90">
        <f t="shared" si="422"/>
        <v>0</v>
      </c>
      <c r="L747" s="90">
        <f t="shared" si="422"/>
        <v>0</v>
      </c>
      <c r="M747" s="90">
        <f t="shared" si="422"/>
        <v>0</v>
      </c>
      <c r="N747" s="90">
        <f t="shared" si="422"/>
        <v>0</v>
      </c>
      <c r="O747" s="90">
        <f t="shared" si="422"/>
        <v>3.8800000000000002E-3</v>
      </c>
      <c r="P747" s="90">
        <f t="shared" si="422"/>
        <v>2.0000000000000002E-5</v>
      </c>
      <c r="Q747" s="90">
        <f t="shared" si="422"/>
        <v>0</v>
      </c>
      <c r="R747" s="90">
        <f t="shared" si="422"/>
        <v>0</v>
      </c>
      <c r="S747" s="90">
        <f t="shared" si="422"/>
        <v>0</v>
      </c>
      <c r="T747" s="90">
        <f t="shared" si="422"/>
        <v>0.17942</v>
      </c>
      <c r="U747" s="90">
        <f t="shared" si="422"/>
        <v>0.22386</v>
      </c>
      <c r="V747" s="90">
        <f t="shared" si="422"/>
        <v>0.29441000000000001</v>
      </c>
      <c r="W747" s="90">
        <f t="shared" si="422"/>
        <v>0.28667999999999999</v>
      </c>
      <c r="X747" s="90">
        <f t="shared" si="422"/>
        <v>0.33412999999999998</v>
      </c>
      <c r="Y747" s="90">
        <f t="shared" si="422"/>
        <v>0.32619999999999999</v>
      </c>
      <c r="Z747" s="90">
        <f t="shared" si="422"/>
        <v>0.19869000000000001</v>
      </c>
      <c r="AA747" s="90">
        <f t="shared" si="422"/>
        <v>0.30493999999999999</v>
      </c>
    </row>
    <row r="748" spans="1:27" ht="12.75" hidden="1" customHeight="1" outlineLevel="1" x14ac:dyDescent="0.2">
      <c r="A748" s="98" t="s">
        <v>2379</v>
      </c>
      <c r="B748" s="62" t="s">
        <v>236</v>
      </c>
      <c r="C748" s="42" t="s">
        <v>77</v>
      </c>
      <c r="D748" s="43">
        <v>192.04</v>
      </c>
      <c r="E748" s="43">
        <v>76.16</v>
      </c>
      <c r="F748" s="43">
        <v>186.23</v>
      </c>
      <c r="G748" s="43">
        <v>20.18</v>
      </c>
      <c r="H748" s="43">
        <v>0</v>
      </c>
      <c r="I748" s="43">
        <v>0</v>
      </c>
      <c r="J748" s="43">
        <v>0</v>
      </c>
      <c r="K748" s="43">
        <v>0</v>
      </c>
      <c r="L748" s="43">
        <v>0</v>
      </c>
      <c r="M748" s="43">
        <v>0</v>
      </c>
      <c r="N748" s="43">
        <v>0</v>
      </c>
      <c r="O748" s="43">
        <v>3.88</v>
      </c>
      <c r="P748" s="43">
        <v>0.02</v>
      </c>
      <c r="Q748" s="43">
        <v>0</v>
      </c>
      <c r="R748" s="43">
        <v>0</v>
      </c>
      <c r="S748" s="43">
        <v>0</v>
      </c>
      <c r="T748" s="43">
        <v>179.42</v>
      </c>
      <c r="U748" s="43">
        <v>223.86</v>
      </c>
      <c r="V748" s="43">
        <v>294.41000000000003</v>
      </c>
      <c r="W748" s="43">
        <v>286.68</v>
      </c>
      <c r="X748" s="43">
        <v>334.13</v>
      </c>
      <c r="Y748" s="43">
        <v>326.2</v>
      </c>
      <c r="Z748" s="43">
        <v>198.69</v>
      </c>
      <c r="AA748" s="43">
        <v>304.94</v>
      </c>
    </row>
    <row r="749" spans="1:27" collapsed="1" x14ac:dyDescent="0.2">
      <c r="A749" s="97" t="s">
        <v>2380</v>
      </c>
      <c r="B749" s="27" t="str">
        <f>"21"&amp;"."&amp;$B$800&amp;"."&amp;$B$801</f>
        <v>21.01.2023</v>
      </c>
      <c r="C749" s="89" t="s">
        <v>74</v>
      </c>
      <c r="D749" s="90">
        <f>ROUND((D750)/1000,5)</f>
        <v>0.18831000000000001</v>
      </c>
      <c r="E749" s="90">
        <f t="shared" ref="E749:AA749" si="423">ROUND((E750)/1000,5)</f>
        <v>0.10077</v>
      </c>
      <c r="F749" s="90">
        <f t="shared" si="423"/>
        <v>0.10606</v>
      </c>
      <c r="G749" s="90">
        <f t="shared" si="423"/>
        <v>0.21067</v>
      </c>
      <c r="H749" s="90">
        <f t="shared" si="423"/>
        <v>3.968E-2</v>
      </c>
      <c r="I749" s="90">
        <f t="shared" si="423"/>
        <v>7.9399999999999998E-2</v>
      </c>
      <c r="J749" s="90">
        <f t="shared" si="423"/>
        <v>0</v>
      </c>
      <c r="K749" s="90">
        <f t="shared" si="423"/>
        <v>0.18543999999999999</v>
      </c>
      <c r="L749" s="90">
        <f t="shared" si="423"/>
        <v>3.6470000000000002E-2</v>
      </c>
      <c r="M749" s="90">
        <f t="shared" si="423"/>
        <v>0</v>
      </c>
      <c r="N749" s="90">
        <f t="shared" si="423"/>
        <v>0</v>
      </c>
      <c r="O749" s="90">
        <f t="shared" si="423"/>
        <v>0</v>
      </c>
      <c r="P749" s="90">
        <f t="shared" si="423"/>
        <v>0</v>
      </c>
      <c r="Q749" s="90">
        <f t="shared" si="423"/>
        <v>0</v>
      </c>
      <c r="R749" s="90">
        <f t="shared" si="423"/>
        <v>0</v>
      </c>
      <c r="S749" s="90">
        <f t="shared" si="423"/>
        <v>0</v>
      </c>
      <c r="T749" s="90">
        <f t="shared" si="423"/>
        <v>0</v>
      </c>
      <c r="U749" s="90">
        <f t="shared" si="423"/>
        <v>0</v>
      </c>
      <c r="V749" s="90">
        <f t="shared" si="423"/>
        <v>2.3390000000000001E-2</v>
      </c>
      <c r="W749" s="90">
        <f t="shared" si="423"/>
        <v>6.8089999999999998E-2</v>
      </c>
      <c r="X749" s="90">
        <f t="shared" si="423"/>
        <v>0.16936000000000001</v>
      </c>
      <c r="Y749" s="90">
        <f t="shared" si="423"/>
        <v>0.34444999999999998</v>
      </c>
      <c r="Z749" s="90">
        <f t="shared" si="423"/>
        <v>0.34710999999999997</v>
      </c>
      <c r="AA749" s="90">
        <f t="shared" si="423"/>
        <v>0.30048000000000002</v>
      </c>
    </row>
    <row r="750" spans="1:27" ht="12.75" hidden="1" customHeight="1" outlineLevel="1" x14ac:dyDescent="0.2">
      <c r="A750" s="98" t="s">
        <v>2381</v>
      </c>
      <c r="B750" s="62" t="s">
        <v>236</v>
      </c>
      <c r="C750" s="42" t="s">
        <v>77</v>
      </c>
      <c r="D750" s="43">
        <v>188.31</v>
      </c>
      <c r="E750" s="43">
        <v>100.77</v>
      </c>
      <c r="F750" s="43">
        <v>106.06</v>
      </c>
      <c r="G750" s="43">
        <v>210.67</v>
      </c>
      <c r="H750" s="43">
        <v>39.68</v>
      </c>
      <c r="I750" s="43">
        <v>79.400000000000006</v>
      </c>
      <c r="J750" s="43">
        <v>0</v>
      </c>
      <c r="K750" s="43">
        <v>185.44</v>
      </c>
      <c r="L750" s="43">
        <v>36.47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23.39</v>
      </c>
      <c r="W750" s="43">
        <v>68.09</v>
      </c>
      <c r="X750" s="43">
        <v>169.36</v>
      </c>
      <c r="Y750" s="43">
        <v>344.45</v>
      </c>
      <c r="Z750" s="43">
        <v>347.11</v>
      </c>
      <c r="AA750" s="43">
        <v>300.48</v>
      </c>
    </row>
    <row r="751" spans="1:27" collapsed="1" x14ac:dyDescent="0.2">
      <c r="A751" s="97" t="s">
        <v>2382</v>
      </c>
      <c r="B751" s="27" t="str">
        <f>"22"&amp;"."&amp;$B$800&amp;"."&amp;$B$801</f>
        <v>22.01.2023</v>
      </c>
      <c r="C751" s="89" t="s">
        <v>74</v>
      </c>
      <c r="D751" s="90">
        <f>ROUND((D752)/1000,5)</f>
        <v>7.077E-2</v>
      </c>
      <c r="E751" s="90">
        <f t="shared" ref="E751:AA751" si="424">ROUND((E752)/1000,5)</f>
        <v>8.8550000000000004E-2</v>
      </c>
      <c r="F751" s="90">
        <f t="shared" si="424"/>
        <v>8.5110000000000005E-2</v>
      </c>
      <c r="G751" s="90">
        <f t="shared" si="424"/>
        <v>2.5729999999999999E-2</v>
      </c>
      <c r="H751" s="90">
        <f t="shared" si="424"/>
        <v>2.1420000000000002E-2</v>
      </c>
      <c r="I751" s="90">
        <f t="shared" si="424"/>
        <v>0</v>
      </c>
      <c r="J751" s="90">
        <f t="shared" si="424"/>
        <v>0</v>
      </c>
      <c r="K751" s="90">
        <f t="shared" si="424"/>
        <v>0</v>
      </c>
      <c r="L751" s="90">
        <f t="shared" si="424"/>
        <v>1.5570000000000001E-2</v>
      </c>
      <c r="M751" s="90">
        <f t="shared" si="424"/>
        <v>0</v>
      </c>
      <c r="N751" s="90">
        <f t="shared" si="424"/>
        <v>1.3899999999999999E-2</v>
      </c>
      <c r="O751" s="90">
        <f t="shared" si="424"/>
        <v>1.0670000000000001E-2</v>
      </c>
      <c r="P751" s="90">
        <f t="shared" si="424"/>
        <v>2.648E-2</v>
      </c>
      <c r="Q751" s="90">
        <f t="shared" si="424"/>
        <v>0</v>
      </c>
      <c r="R751" s="90">
        <f t="shared" si="424"/>
        <v>3.2000000000000003E-4</v>
      </c>
      <c r="S751" s="90">
        <f t="shared" si="424"/>
        <v>0</v>
      </c>
      <c r="T751" s="90">
        <f t="shared" si="424"/>
        <v>3.6139999999999999E-2</v>
      </c>
      <c r="U751" s="90">
        <f t="shared" si="424"/>
        <v>0.11700000000000001</v>
      </c>
      <c r="V751" s="90">
        <f t="shared" si="424"/>
        <v>0.17169000000000001</v>
      </c>
      <c r="W751" s="90">
        <f t="shared" si="424"/>
        <v>0.19843</v>
      </c>
      <c r="X751" s="90">
        <f t="shared" si="424"/>
        <v>0.22253000000000001</v>
      </c>
      <c r="Y751" s="90">
        <f t="shared" si="424"/>
        <v>0.39411000000000002</v>
      </c>
      <c r="Z751" s="90">
        <f t="shared" si="424"/>
        <v>0.26308999999999999</v>
      </c>
      <c r="AA751" s="90">
        <f t="shared" si="424"/>
        <v>0.23644000000000001</v>
      </c>
    </row>
    <row r="752" spans="1:27" ht="12.75" hidden="1" customHeight="1" outlineLevel="1" x14ac:dyDescent="0.2">
      <c r="A752" s="98" t="s">
        <v>2383</v>
      </c>
      <c r="B752" s="62" t="s">
        <v>236</v>
      </c>
      <c r="C752" s="42" t="s">
        <v>77</v>
      </c>
      <c r="D752" s="43">
        <v>70.77</v>
      </c>
      <c r="E752" s="43">
        <v>88.55</v>
      </c>
      <c r="F752" s="43">
        <v>85.11</v>
      </c>
      <c r="G752" s="43">
        <v>25.73</v>
      </c>
      <c r="H752" s="43">
        <v>21.42</v>
      </c>
      <c r="I752" s="43">
        <v>0</v>
      </c>
      <c r="J752" s="43">
        <v>0</v>
      </c>
      <c r="K752" s="43">
        <v>0</v>
      </c>
      <c r="L752" s="43">
        <v>15.57</v>
      </c>
      <c r="M752" s="43">
        <v>0</v>
      </c>
      <c r="N752" s="43">
        <v>13.9</v>
      </c>
      <c r="O752" s="43">
        <v>10.67</v>
      </c>
      <c r="P752" s="43">
        <v>26.48</v>
      </c>
      <c r="Q752" s="43">
        <v>0</v>
      </c>
      <c r="R752" s="43">
        <v>0.32</v>
      </c>
      <c r="S752" s="43">
        <v>0</v>
      </c>
      <c r="T752" s="43">
        <v>36.14</v>
      </c>
      <c r="U752" s="43">
        <v>117</v>
      </c>
      <c r="V752" s="43">
        <v>171.69</v>
      </c>
      <c r="W752" s="43">
        <v>198.43</v>
      </c>
      <c r="X752" s="43">
        <v>222.53</v>
      </c>
      <c r="Y752" s="43">
        <v>394.11</v>
      </c>
      <c r="Z752" s="43">
        <v>263.08999999999997</v>
      </c>
      <c r="AA752" s="43">
        <v>236.44</v>
      </c>
    </row>
    <row r="753" spans="1:27" collapsed="1" x14ac:dyDescent="0.2">
      <c r="A753" s="97" t="s">
        <v>2384</v>
      </c>
      <c r="B753" s="27" t="str">
        <f>"23"&amp;"."&amp;$B$800&amp;"."&amp;$B$801</f>
        <v>23.01.2023</v>
      </c>
      <c r="C753" s="89" t="s">
        <v>74</v>
      </c>
      <c r="D753" s="90">
        <f>ROUND((D754)/1000,5)</f>
        <v>4.0620000000000003E-2</v>
      </c>
      <c r="E753" s="90">
        <f t="shared" ref="E753:AA753" si="425">ROUND((E754)/1000,5)</f>
        <v>6.021E-2</v>
      </c>
      <c r="F753" s="90">
        <f t="shared" si="425"/>
        <v>4.0500000000000001E-2</v>
      </c>
      <c r="G753" s="90">
        <f t="shared" si="425"/>
        <v>3.0839999999999999E-2</v>
      </c>
      <c r="H753" s="90">
        <f t="shared" si="425"/>
        <v>0</v>
      </c>
      <c r="I753" s="90">
        <f t="shared" si="425"/>
        <v>0</v>
      </c>
      <c r="J753" s="90">
        <f t="shared" si="425"/>
        <v>0</v>
      </c>
      <c r="K753" s="90">
        <f t="shared" si="425"/>
        <v>0</v>
      </c>
      <c r="L753" s="90">
        <f t="shared" si="425"/>
        <v>0</v>
      </c>
      <c r="M753" s="90">
        <f t="shared" si="425"/>
        <v>0</v>
      </c>
      <c r="N753" s="90">
        <f t="shared" si="425"/>
        <v>0</v>
      </c>
      <c r="O753" s="90">
        <f t="shared" si="425"/>
        <v>0</v>
      </c>
      <c r="P753" s="90">
        <f t="shared" si="425"/>
        <v>0</v>
      </c>
      <c r="Q753" s="90">
        <f t="shared" si="425"/>
        <v>0</v>
      </c>
      <c r="R753" s="90">
        <f t="shared" si="425"/>
        <v>1.15E-3</v>
      </c>
      <c r="S753" s="90">
        <f t="shared" si="425"/>
        <v>2.9299999999999999E-3</v>
      </c>
      <c r="T753" s="90">
        <f t="shared" si="425"/>
        <v>7.5500000000000003E-3</v>
      </c>
      <c r="U753" s="90">
        <f t="shared" si="425"/>
        <v>2.7650000000000001E-2</v>
      </c>
      <c r="V753" s="90">
        <f t="shared" si="425"/>
        <v>0.15792</v>
      </c>
      <c r="W753" s="90">
        <f t="shared" si="425"/>
        <v>0.17116000000000001</v>
      </c>
      <c r="X753" s="90">
        <f t="shared" si="425"/>
        <v>0.32865</v>
      </c>
      <c r="Y753" s="90">
        <f t="shared" si="425"/>
        <v>0.41482000000000002</v>
      </c>
      <c r="Z753" s="90">
        <f t="shared" si="425"/>
        <v>0.24709999999999999</v>
      </c>
      <c r="AA753" s="90">
        <f t="shared" si="425"/>
        <v>0.28005999999999998</v>
      </c>
    </row>
    <row r="754" spans="1:27" ht="12.75" hidden="1" customHeight="1" outlineLevel="1" x14ac:dyDescent="0.2">
      <c r="A754" s="98" t="s">
        <v>2385</v>
      </c>
      <c r="B754" s="62" t="s">
        <v>236</v>
      </c>
      <c r="C754" s="42" t="s">
        <v>77</v>
      </c>
      <c r="D754" s="43">
        <v>40.619999999999997</v>
      </c>
      <c r="E754" s="43">
        <v>60.21</v>
      </c>
      <c r="F754" s="43">
        <v>40.5</v>
      </c>
      <c r="G754" s="43">
        <v>30.84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0</v>
      </c>
      <c r="N754" s="43">
        <v>0</v>
      </c>
      <c r="O754" s="43">
        <v>0</v>
      </c>
      <c r="P754" s="43">
        <v>0</v>
      </c>
      <c r="Q754" s="43">
        <v>0</v>
      </c>
      <c r="R754" s="43">
        <v>1.1499999999999999</v>
      </c>
      <c r="S754" s="43">
        <v>2.93</v>
      </c>
      <c r="T754" s="43">
        <v>7.55</v>
      </c>
      <c r="U754" s="43">
        <v>27.65</v>
      </c>
      <c r="V754" s="43">
        <v>157.91999999999999</v>
      </c>
      <c r="W754" s="43">
        <v>171.16</v>
      </c>
      <c r="X754" s="43">
        <v>328.65</v>
      </c>
      <c r="Y754" s="43">
        <v>414.82</v>
      </c>
      <c r="Z754" s="43">
        <v>247.1</v>
      </c>
      <c r="AA754" s="43">
        <v>280.06</v>
      </c>
    </row>
    <row r="755" spans="1:27" collapsed="1" x14ac:dyDescent="0.2">
      <c r="A755" s="97" t="s">
        <v>2386</v>
      </c>
      <c r="B755" s="27" t="str">
        <f>"24"&amp;"."&amp;$B$800&amp;"."&amp;$B$801</f>
        <v>24.01.2023</v>
      </c>
      <c r="C755" s="89" t="s">
        <v>74</v>
      </c>
      <c r="D755" s="90">
        <f>ROUND((D756)/1000,5)</f>
        <v>0.24218999999999999</v>
      </c>
      <c r="E755" s="90">
        <f t="shared" ref="E755:AA755" si="426">ROUND((E756)/1000,5)</f>
        <v>7.1550000000000002E-2</v>
      </c>
      <c r="F755" s="90">
        <f t="shared" si="426"/>
        <v>2.8479999999999998E-2</v>
      </c>
      <c r="G755" s="90">
        <f t="shared" si="426"/>
        <v>2.5000000000000001E-4</v>
      </c>
      <c r="H755" s="90">
        <f t="shared" si="426"/>
        <v>0</v>
      </c>
      <c r="I755" s="90">
        <f t="shared" si="426"/>
        <v>0</v>
      </c>
      <c r="J755" s="90">
        <f t="shared" si="426"/>
        <v>0</v>
      </c>
      <c r="K755" s="90">
        <f t="shared" si="426"/>
        <v>0</v>
      </c>
      <c r="L755" s="90">
        <f t="shared" si="426"/>
        <v>0</v>
      </c>
      <c r="M755" s="90">
        <f t="shared" si="426"/>
        <v>0</v>
      </c>
      <c r="N755" s="90">
        <f t="shared" si="426"/>
        <v>0</v>
      </c>
      <c r="O755" s="90">
        <f t="shared" si="426"/>
        <v>0</v>
      </c>
      <c r="P755" s="90">
        <f t="shared" si="426"/>
        <v>0</v>
      </c>
      <c r="Q755" s="90">
        <f t="shared" si="426"/>
        <v>0</v>
      </c>
      <c r="R755" s="90">
        <f t="shared" si="426"/>
        <v>0</v>
      </c>
      <c r="S755" s="90">
        <f t="shared" si="426"/>
        <v>0</v>
      </c>
      <c r="T755" s="90">
        <f t="shared" si="426"/>
        <v>0</v>
      </c>
      <c r="U755" s="90">
        <f t="shared" si="426"/>
        <v>0</v>
      </c>
      <c r="V755" s="90">
        <f t="shared" si="426"/>
        <v>0</v>
      </c>
      <c r="W755" s="90">
        <f t="shared" si="426"/>
        <v>5.3600000000000002E-3</v>
      </c>
      <c r="X755" s="90">
        <f t="shared" si="426"/>
        <v>0</v>
      </c>
      <c r="Y755" s="90">
        <f t="shared" si="426"/>
        <v>7.2510000000000005E-2</v>
      </c>
      <c r="Z755" s="90">
        <f t="shared" si="426"/>
        <v>0.27916000000000002</v>
      </c>
      <c r="AA755" s="90">
        <f t="shared" si="426"/>
        <v>0.10019</v>
      </c>
    </row>
    <row r="756" spans="1:27" ht="12.75" hidden="1" customHeight="1" outlineLevel="1" x14ac:dyDescent="0.2">
      <c r="A756" s="98" t="s">
        <v>2387</v>
      </c>
      <c r="B756" s="62" t="s">
        <v>236</v>
      </c>
      <c r="C756" s="42" t="s">
        <v>77</v>
      </c>
      <c r="D756" s="43">
        <v>242.19</v>
      </c>
      <c r="E756" s="43">
        <v>71.55</v>
      </c>
      <c r="F756" s="43">
        <v>28.48</v>
      </c>
      <c r="G756" s="43">
        <v>0.25</v>
      </c>
      <c r="H756" s="43">
        <v>0</v>
      </c>
      <c r="I756" s="43">
        <v>0</v>
      </c>
      <c r="J756" s="43">
        <v>0</v>
      </c>
      <c r="K756" s="43">
        <v>0</v>
      </c>
      <c r="L756" s="43">
        <v>0</v>
      </c>
      <c r="M756" s="43">
        <v>0</v>
      </c>
      <c r="N756" s="43">
        <v>0</v>
      </c>
      <c r="O756" s="43">
        <v>0</v>
      </c>
      <c r="P756" s="43">
        <v>0</v>
      </c>
      <c r="Q756" s="43">
        <v>0</v>
      </c>
      <c r="R756" s="43">
        <v>0</v>
      </c>
      <c r="S756" s="43">
        <v>0</v>
      </c>
      <c r="T756" s="43">
        <v>0</v>
      </c>
      <c r="U756" s="43">
        <v>0</v>
      </c>
      <c r="V756" s="43">
        <v>0</v>
      </c>
      <c r="W756" s="43">
        <v>5.36</v>
      </c>
      <c r="X756" s="43">
        <v>0</v>
      </c>
      <c r="Y756" s="43">
        <v>72.510000000000005</v>
      </c>
      <c r="Z756" s="43">
        <v>279.16000000000003</v>
      </c>
      <c r="AA756" s="43">
        <v>100.19</v>
      </c>
    </row>
    <row r="757" spans="1:27" collapsed="1" x14ac:dyDescent="0.2">
      <c r="A757" s="97" t="s">
        <v>2388</v>
      </c>
      <c r="B757" s="27" t="str">
        <f>"25"&amp;"."&amp;$B$800&amp;"."&amp;$B$801</f>
        <v>25.01.2023</v>
      </c>
      <c r="C757" s="89" t="s">
        <v>74</v>
      </c>
      <c r="D757" s="90">
        <f>ROUND((D758)/1000,5)</f>
        <v>5.0720000000000001E-2</v>
      </c>
      <c r="E757" s="90">
        <f t="shared" ref="E757:AA757" si="427">ROUND((E758)/1000,5)</f>
        <v>5.3749999999999999E-2</v>
      </c>
      <c r="F757" s="90">
        <f t="shared" si="427"/>
        <v>3.1379999999999998E-2</v>
      </c>
      <c r="G757" s="90">
        <f t="shared" si="427"/>
        <v>0</v>
      </c>
      <c r="H757" s="90">
        <f t="shared" si="427"/>
        <v>0</v>
      </c>
      <c r="I757" s="90">
        <f t="shared" si="427"/>
        <v>0</v>
      </c>
      <c r="J757" s="90">
        <f t="shared" si="427"/>
        <v>0</v>
      </c>
      <c r="K757" s="90">
        <f t="shared" si="427"/>
        <v>0</v>
      </c>
      <c r="L757" s="90">
        <f t="shared" si="427"/>
        <v>0</v>
      </c>
      <c r="M757" s="90">
        <f t="shared" si="427"/>
        <v>9.3600000000000003E-3</v>
      </c>
      <c r="N757" s="90">
        <f t="shared" si="427"/>
        <v>7.7600000000000004E-3</v>
      </c>
      <c r="O757" s="90">
        <f t="shared" si="427"/>
        <v>0</v>
      </c>
      <c r="P757" s="90">
        <f t="shared" si="427"/>
        <v>0</v>
      </c>
      <c r="Q757" s="90">
        <f t="shared" si="427"/>
        <v>0</v>
      </c>
      <c r="R757" s="90">
        <f t="shared" si="427"/>
        <v>0</v>
      </c>
      <c r="S757" s="90">
        <f t="shared" si="427"/>
        <v>2.9999999999999997E-4</v>
      </c>
      <c r="T757" s="90">
        <f t="shared" si="427"/>
        <v>5.1700000000000001E-3</v>
      </c>
      <c r="U757" s="90">
        <f t="shared" si="427"/>
        <v>2.8320000000000001E-2</v>
      </c>
      <c r="V757" s="90">
        <f t="shared" si="427"/>
        <v>6.0150000000000002E-2</v>
      </c>
      <c r="W757" s="90">
        <f t="shared" si="427"/>
        <v>5.8959999999999999E-2</v>
      </c>
      <c r="X757" s="90">
        <f t="shared" si="427"/>
        <v>4.5469999999999997E-2</v>
      </c>
      <c r="Y757" s="90">
        <f t="shared" si="427"/>
        <v>6.5240000000000006E-2</v>
      </c>
      <c r="Z757" s="90">
        <f t="shared" si="427"/>
        <v>0.16277</v>
      </c>
      <c r="AA757" s="90">
        <f t="shared" si="427"/>
        <v>2.717E-2</v>
      </c>
    </row>
    <row r="758" spans="1:27" ht="12.75" hidden="1" customHeight="1" outlineLevel="1" x14ac:dyDescent="0.2">
      <c r="A758" s="98" t="s">
        <v>2389</v>
      </c>
      <c r="B758" s="62" t="s">
        <v>236</v>
      </c>
      <c r="C758" s="42" t="s">
        <v>77</v>
      </c>
      <c r="D758" s="43">
        <v>50.72</v>
      </c>
      <c r="E758" s="43">
        <v>53.75</v>
      </c>
      <c r="F758" s="43">
        <v>31.38</v>
      </c>
      <c r="G758" s="43">
        <v>0</v>
      </c>
      <c r="H758" s="43">
        <v>0</v>
      </c>
      <c r="I758" s="43">
        <v>0</v>
      </c>
      <c r="J758" s="43">
        <v>0</v>
      </c>
      <c r="K758" s="43">
        <v>0</v>
      </c>
      <c r="L758" s="43">
        <v>0</v>
      </c>
      <c r="M758" s="43">
        <v>9.36</v>
      </c>
      <c r="N758" s="43">
        <v>7.76</v>
      </c>
      <c r="O758" s="43">
        <v>0</v>
      </c>
      <c r="P758" s="43">
        <v>0</v>
      </c>
      <c r="Q758" s="43">
        <v>0</v>
      </c>
      <c r="R758" s="43">
        <v>0</v>
      </c>
      <c r="S758" s="43">
        <v>0.3</v>
      </c>
      <c r="T758" s="43">
        <v>5.17</v>
      </c>
      <c r="U758" s="43">
        <v>28.32</v>
      </c>
      <c r="V758" s="43">
        <v>60.15</v>
      </c>
      <c r="W758" s="43">
        <v>58.96</v>
      </c>
      <c r="X758" s="43">
        <v>45.47</v>
      </c>
      <c r="Y758" s="43">
        <v>65.239999999999995</v>
      </c>
      <c r="Z758" s="43">
        <v>162.77000000000001</v>
      </c>
      <c r="AA758" s="43">
        <v>27.17</v>
      </c>
    </row>
    <row r="759" spans="1:27" collapsed="1" x14ac:dyDescent="0.2">
      <c r="A759" s="97" t="s">
        <v>2390</v>
      </c>
      <c r="B759" s="27" t="str">
        <f>"26"&amp;"."&amp;$B$800&amp;"."&amp;$B$801</f>
        <v>26.01.2023</v>
      </c>
      <c r="C759" s="89" t="s">
        <v>74</v>
      </c>
      <c r="D759" s="90">
        <f>ROUND((D760)/1000,5)</f>
        <v>4.0820000000000002E-2</v>
      </c>
      <c r="E759" s="90">
        <f t="shared" ref="E759:AA759" si="428">ROUND((E760)/1000,5)</f>
        <v>3.533E-2</v>
      </c>
      <c r="F759" s="90">
        <f t="shared" si="428"/>
        <v>5.9580000000000001E-2</v>
      </c>
      <c r="G759" s="90">
        <f t="shared" si="428"/>
        <v>1.0000000000000001E-5</v>
      </c>
      <c r="H759" s="90">
        <f t="shared" si="428"/>
        <v>5.0840000000000003E-2</v>
      </c>
      <c r="I759" s="90">
        <f t="shared" si="428"/>
        <v>0</v>
      </c>
      <c r="J759" s="90">
        <f t="shared" si="428"/>
        <v>0</v>
      </c>
      <c r="K759" s="90">
        <f t="shared" si="428"/>
        <v>0</v>
      </c>
      <c r="L759" s="90">
        <f t="shared" si="428"/>
        <v>0</v>
      </c>
      <c r="M759" s="90">
        <f t="shared" si="428"/>
        <v>0</v>
      </c>
      <c r="N759" s="90">
        <f t="shared" si="428"/>
        <v>0</v>
      </c>
      <c r="O759" s="90">
        <f t="shared" si="428"/>
        <v>0</v>
      </c>
      <c r="P759" s="90">
        <f t="shared" si="428"/>
        <v>0</v>
      </c>
      <c r="Q759" s="90">
        <f t="shared" si="428"/>
        <v>0</v>
      </c>
      <c r="R759" s="90">
        <f t="shared" si="428"/>
        <v>0</v>
      </c>
      <c r="S759" s="90">
        <f t="shared" si="428"/>
        <v>0</v>
      </c>
      <c r="T759" s="90">
        <f t="shared" si="428"/>
        <v>0</v>
      </c>
      <c r="U759" s="90">
        <f t="shared" si="428"/>
        <v>0</v>
      </c>
      <c r="V759" s="90">
        <f t="shared" si="428"/>
        <v>0</v>
      </c>
      <c r="W759" s="90">
        <f t="shared" si="428"/>
        <v>4.9399999999999999E-2</v>
      </c>
      <c r="X759" s="90">
        <f t="shared" si="428"/>
        <v>7.4380000000000002E-2</v>
      </c>
      <c r="Y759" s="90">
        <f t="shared" si="428"/>
        <v>0.15279000000000001</v>
      </c>
      <c r="Z759" s="90">
        <f t="shared" si="428"/>
        <v>0.28205000000000002</v>
      </c>
      <c r="AA759" s="90">
        <f t="shared" si="428"/>
        <v>6.4829999999999999E-2</v>
      </c>
    </row>
    <row r="760" spans="1:27" ht="12.75" hidden="1" customHeight="1" outlineLevel="1" x14ac:dyDescent="0.2">
      <c r="A760" s="98" t="s">
        <v>2391</v>
      </c>
      <c r="B760" s="62" t="s">
        <v>236</v>
      </c>
      <c r="C760" s="42" t="s">
        <v>77</v>
      </c>
      <c r="D760" s="43">
        <v>40.82</v>
      </c>
      <c r="E760" s="43">
        <v>35.33</v>
      </c>
      <c r="F760" s="43">
        <v>59.58</v>
      </c>
      <c r="G760" s="43">
        <v>0.01</v>
      </c>
      <c r="H760" s="43">
        <v>50.84</v>
      </c>
      <c r="I760" s="43">
        <v>0</v>
      </c>
      <c r="J760" s="43">
        <v>0</v>
      </c>
      <c r="K760" s="43">
        <v>0</v>
      </c>
      <c r="L760" s="43">
        <v>0</v>
      </c>
      <c r="M760" s="43">
        <v>0</v>
      </c>
      <c r="N760" s="43">
        <v>0</v>
      </c>
      <c r="O760" s="43">
        <v>0</v>
      </c>
      <c r="P760" s="43">
        <v>0</v>
      </c>
      <c r="Q760" s="43">
        <v>0</v>
      </c>
      <c r="R760" s="43">
        <v>0</v>
      </c>
      <c r="S760" s="43">
        <v>0</v>
      </c>
      <c r="T760" s="43">
        <v>0</v>
      </c>
      <c r="U760" s="43">
        <v>0</v>
      </c>
      <c r="V760" s="43">
        <v>0</v>
      </c>
      <c r="W760" s="43">
        <v>49.4</v>
      </c>
      <c r="X760" s="43">
        <v>74.38</v>
      </c>
      <c r="Y760" s="43">
        <v>152.79</v>
      </c>
      <c r="Z760" s="43">
        <v>282.05</v>
      </c>
      <c r="AA760" s="43">
        <v>64.83</v>
      </c>
    </row>
    <row r="761" spans="1:27" collapsed="1" x14ac:dyDescent="0.2">
      <c r="A761" s="97" t="s">
        <v>2392</v>
      </c>
      <c r="B761" s="27" t="str">
        <f>"27"&amp;"."&amp;$B$800&amp;"."&amp;$B$801</f>
        <v>27.01.2023</v>
      </c>
      <c r="C761" s="89" t="s">
        <v>74</v>
      </c>
      <c r="D761" s="90">
        <f>ROUND((D762)/1000,5)</f>
        <v>4.8300000000000003E-2</v>
      </c>
      <c r="E761" s="90">
        <f t="shared" ref="E761:AA761" si="429">ROUND((E762)/1000,5)</f>
        <v>3.3939999999999998E-2</v>
      </c>
      <c r="F761" s="90">
        <f t="shared" si="429"/>
        <v>1.788E-2</v>
      </c>
      <c r="G761" s="90">
        <f t="shared" si="429"/>
        <v>0</v>
      </c>
      <c r="H761" s="90">
        <f t="shared" si="429"/>
        <v>0</v>
      </c>
      <c r="I761" s="90">
        <f t="shared" si="429"/>
        <v>0</v>
      </c>
      <c r="J761" s="90">
        <f t="shared" si="429"/>
        <v>0</v>
      </c>
      <c r="K761" s="90">
        <f t="shared" si="429"/>
        <v>0</v>
      </c>
      <c r="L761" s="90">
        <f t="shared" si="429"/>
        <v>0</v>
      </c>
      <c r="M761" s="90">
        <f t="shared" si="429"/>
        <v>0</v>
      </c>
      <c r="N761" s="90">
        <f t="shared" si="429"/>
        <v>0</v>
      </c>
      <c r="O761" s="90">
        <f t="shared" si="429"/>
        <v>0</v>
      </c>
      <c r="P761" s="90">
        <f t="shared" si="429"/>
        <v>0</v>
      </c>
      <c r="Q761" s="90">
        <f t="shared" si="429"/>
        <v>0</v>
      </c>
      <c r="R761" s="90">
        <f t="shared" si="429"/>
        <v>0</v>
      </c>
      <c r="S761" s="90">
        <f t="shared" si="429"/>
        <v>0</v>
      </c>
      <c r="T761" s="90">
        <f t="shared" si="429"/>
        <v>0</v>
      </c>
      <c r="U761" s="90">
        <f t="shared" si="429"/>
        <v>0</v>
      </c>
      <c r="V761" s="90">
        <f t="shared" si="429"/>
        <v>0</v>
      </c>
      <c r="W761" s="90">
        <f t="shared" si="429"/>
        <v>8.072E-2</v>
      </c>
      <c r="X761" s="90">
        <f t="shared" si="429"/>
        <v>6.6900000000000001E-2</v>
      </c>
      <c r="Y761" s="90">
        <f t="shared" si="429"/>
        <v>0.58877999999999997</v>
      </c>
      <c r="Z761" s="90">
        <f t="shared" si="429"/>
        <v>0.58262999999999998</v>
      </c>
      <c r="AA761" s="90">
        <f t="shared" si="429"/>
        <v>0.32841999999999999</v>
      </c>
    </row>
    <row r="762" spans="1:27" ht="12.75" hidden="1" customHeight="1" outlineLevel="1" x14ac:dyDescent="0.2">
      <c r="A762" s="98" t="s">
        <v>2393</v>
      </c>
      <c r="B762" s="62" t="s">
        <v>236</v>
      </c>
      <c r="C762" s="42" t="s">
        <v>77</v>
      </c>
      <c r="D762" s="43">
        <v>48.3</v>
      </c>
      <c r="E762" s="43">
        <v>33.94</v>
      </c>
      <c r="F762" s="43">
        <v>17.88</v>
      </c>
      <c r="G762" s="43">
        <v>0</v>
      </c>
      <c r="H762" s="43">
        <v>0</v>
      </c>
      <c r="I762" s="43">
        <v>0</v>
      </c>
      <c r="J762" s="43">
        <v>0</v>
      </c>
      <c r="K762" s="43">
        <v>0</v>
      </c>
      <c r="L762" s="43">
        <v>0</v>
      </c>
      <c r="M762" s="43">
        <v>0</v>
      </c>
      <c r="N762" s="43">
        <v>0</v>
      </c>
      <c r="O762" s="43">
        <v>0</v>
      </c>
      <c r="P762" s="43">
        <v>0</v>
      </c>
      <c r="Q762" s="43">
        <v>0</v>
      </c>
      <c r="R762" s="43">
        <v>0</v>
      </c>
      <c r="S762" s="43">
        <v>0</v>
      </c>
      <c r="T762" s="43">
        <v>0</v>
      </c>
      <c r="U762" s="43">
        <v>0</v>
      </c>
      <c r="V762" s="43">
        <v>0</v>
      </c>
      <c r="W762" s="43">
        <v>80.72</v>
      </c>
      <c r="X762" s="43">
        <v>66.900000000000006</v>
      </c>
      <c r="Y762" s="43">
        <v>588.78</v>
      </c>
      <c r="Z762" s="43">
        <v>582.63</v>
      </c>
      <c r="AA762" s="43">
        <v>328.42</v>
      </c>
    </row>
    <row r="763" spans="1:27" collapsed="1" x14ac:dyDescent="0.2">
      <c r="A763" s="97" t="s">
        <v>2394</v>
      </c>
      <c r="B763" s="27" t="str">
        <f>"28"&amp;"."&amp;$B$800&amp;"."&amp;$B$801</f>
        <v>28.01.2023</v>
      </c>
      <c r="C763" s="89" t="s">
        <v>74</v>
      </c>
      <c r="D763" s="90">
        <f>ROUND((D764)/1000,5)</f>
        <v>0.10385</v>
      </c>
      <c r="E763" s="90">
        <f t="shared" ref="E763:AA763" si="430">ROUND((E764)/1000,5)</f>
        <v>9.2700000000000005E-3</v>
      </c>
      <c r="F763" s="90">
        <f t="shared" si="430"/>
        <v>2.7609999999999999E-2</v>
      </c>
      <c r="G763" s="90">
        <f t="shared" si="430"/>
        <v>3.755E-2</v>
      </c>
      <c r="H763" s="90">
        <f t="shared" si="430"/>
        <v>0</v>
      </c>
      <c r="I763" s="90">
        <f t="shared" si="430"/>
        <v>0</v>
      </c>
      <c r="J763" s="90">
        <f t="shared" si="430"/>
        <v>0</v>
      </c>
      <c r="K763" s="90">
        <f t="shared" si="430"/>
        <v>0</v>
      </c>
      <c r="L763" s="90">
        <f t="shared" si="430"/>
        <v>0</v>
      </c>
      <c r="M763" s="90">
        <f t="shared" si="430"/>
        <v>0</v>
      </c>
      <c r="N763" s="90">
        <f t="shared" si="430"/>
        <v>0</v>
      </c>
      <c r="O763" s="90">
        <f t="shared" si="430"/>
        <v>0</v>
      </c>
      <c r="P763" s="90">
        <f t="shared" si="430"/>
        <v>0</v>
      </c>
      <c r="Q763" s="90">
        <f t="shared" si="430"/>
        <v>0</v>
      </c>
      <c r="R763" s="90">
        <f t="shared" si="430"/>
        <v>0</v>
      </c>
      <c r="S763" s="90">
        <f t="shared" si="430"/>
        <v>0</v>
      </c>
      <c r="T763" s="90">
        <f t="shared" si="430"/>
        <v>1.295E-2</v>
      </c>
      <c r="U763" s="90">
        <f t="shared" si="430"/>
        <v>4.1709999999999997E-2</v>
      </c>
      <c r="V763" s="90">
        <f t="shared" si="430"/>
        <v>8.677E-2</v>
      </c>
      <c r="W763" s="90">
        <f t="shared" si="430"/>
        <v>0.12193</v>
      </c>
      <c r="X763" s="90">
        <f t="shared" si="430"/>
        <v>0.49680999999999997</v>
      </c>
      <c r="Y763" s="90">
        <f t="shared" si="430"/>
        <v>0.52922000000000002</v>
      </c>
      <c r="Z763" s="90">
        <f t="shared" si="430"/>
        <v>0.51907000000000003</v>
      </c>
      <c r="AA763" s="90">
        <f t="shared" si="430"/>
        <v>0.33484999999999998</v>
      </c>
    </row>
    <row r="764" spans="1:27" ht="12.75" hidden="1" customHeight="1" outlineLevel="1" x14ac:dyDescent="0.2">
      <c r="A764" s="98" t="s">
        <v>2395</v>
      </c>
      <c r="B764" s="62" t="s">
        <v>236</v>
      </c>
      <c r="C764" s="42" t="s">
        <v>77</v>
      </c>
      <c r="D764" s="43">
        <v>103.85</v>
      </c>
      <c r="E764" s="43">
        <v>9.27</v>
      </c>
      <c r="F764" s="43">
        <v>27.61</v>
      </c>
      <c r="G764" s="43">
        <v>37.549999999999997</v>
      </c>
      <c r="H764" s="43">
        <v>0</v>
      </c>
      <c r="I764" s="43">
        <v>0</v>
      </c>
      <c r="J764" s="43">
        <v>0</v>
      </c>
      <c r="K764" s="43">
        <v>0</v>
      </c>
      <c r="L764" s="43">
        <v>0</v>
      </c>
      <c r="M764" s="43">
        <v>0</v>
      </c>
      <c r="N764" s="43">
        <v>0</v>
      </c>
      <c r="O764" s="43">
        <v>0</v>
      </c>
      <c r="P764" s="43">
        <v>0</v>
      </c>
      <c r="Q764" s="43">
        <v>0</v>
      </c>
      <c r="R764" s="43">
        <v>0</v>
      </c>
      <c r="S764" s="43">
        <v>0</v>
      </c>
      <c r="T764" s="43">
        <v>12.95</v>
      </c>
      <c r="U764" s="43">
        <v>41.71</v>
      </c>
      <c r="V764" s="43">
        <v>86.77</v>
      </c>
      <c r="W764" s="43">
        <v>121.93</v>
      </c>
      <c r="X764" s="43">
        <v>496.81</v>
      </c>
      <c r="Y764" s="43">
        <v>529.22</v>
      </c>
      <c r="Z764" s="43">
        <v>519.07000000000005</v>
      </c>
      <c r="AA764" s="43">
        <v>334.85</v>
      </c>
    </row>
    <row r="765" spans="1:27" collapsed="1" x14ac:dyDescent="0.2">
      <c r="A765" s="97" t="s">
        <v>2396</v>
      </c>
      <c r="B765" s="27" t="str">
        <f>"29"&amp;"."&amp;$B$800&amp;"."&amp;$B$801</f>
        <v>29.01.2023</v>
      </c>
      <c r="C765" s="89" t="s">
        <v>74</v>
      </c>
      <c r="D765" s="90">
        <f>ROUND((D766)/1000,5)</f>
        <v>0.19394</v>
      </c>
      <c r="E765" s="90">
        <f t="shared" ref="E765:AA765" si="431">ROUND((E766)/1000,5)</f>
        <v>0.11627</v>
      </c>
      <c r="F765" s="90">
        <f t="shared" si="431"/>
        <v>4.5670000000000002E-2</v>
      </c>
      <c r="G765" s="90">
        <f t="shared" si="431"/>
        <v>3.4889999999999997E-2</v>
      </c>
      <c r="H765" s="90">
        <f t="shared" si="431"/>
        <v>0</v>
      </c>
      <c r="I765" s="90">
        <f t="shared" si="431"/>
        <v>2.1950000000000001E-2</v>
      </c>
      <c r="J765" s="90">
        <f t="shared" si="431"/>
        <v>5.1139999999999998E-2</v>
      </c>
      <c r="K765" s="90">
        <f t="shared" si="431"/>
        <v>8.2430000000000003E-2</v>
      </c>
      <c r="L765" s="90">
        <f t="shared" si="431"/>
        <v>0.14233999999999999</v>
      </c>
      <c r="M765" s="90">
        <f t="shared" si="431"/>
        <v>0.13855000000000001</v>
      </c>
      <c r="N765" s="90">
        <f t="shared" si="431"/>
        <v>0.1454</v>
      </c>
      <c r="O765" s="90">
        <f t="shared" si="431"/>
        <v>0.16464999999999999</v>
      </c>
      <c r="P765" s="90">
        <f t="shared" si="431"/>
        <v>0.23834</v>
      </c>
      <c r="Q765" s="90">
        <f t="shared" si="431"/>
        <v>0.24537</v>
      </c>
      <c r="R765" s="90">
        <f t="shared" si="431"/>
        <v>0.28982000000000002</v>
      </c>
      <c r="S765" s="90">
        <f t="shared" si="431"/>
        <v>0.30892999999999998</v>
      </c>
      <c r="T765" s="90">
        <f t="shared" si="431"/>
        <v>0.65269999999999995</v>
      </c>
      <c r="U765" s="90">
        <f t="shared" si="431"/>
        <v>0.51139999999999997</v>
      </c>
      <c r="V765" s="90">
        <f t="shared" si="431"/>
        <v>0.49235000000000001</v>
      </c>
      <c r="W765" s="90">
        <f t="shared" si="431"/>
        <v>0.61407</v>
      </c>
      <c r="X765" s="90">
        <f t="shared" si="431"/>
        <v>0.63397000000000003</v>
      </c>
      <c r="Y765" s="90">
        <f t="shared" si="431"/>
        <v>0.69821999999999995</v>
      </c>
      <c r="Z765" s="90">
        <f t="shared" si="431"/>
        <v>0.6704</v>
      </c>
      <c r="AA765" s="90">
        <f t="shared" si="431"/>
        <v>0.58126</v>
      </c>
    </row>
    <row r="766" spans="1:27" ht="12.75" hidden="1" customHeight="1" outlineLevel="1" x14ac:dyDescent="0.2">
      <c r="A766" s="98" t="s">
        <v>2397</v>
      </c>
      <c r="B766" s="62" t="s">
        <v>236</v>
      </c>
      <c r="C766" s="42" t="s">
        <v>77</v>
      </c>
      <c r="D766" s="43">
        <v>193.94</v>
      </c>
      <c r="E766" s="43">
        <v>116.27</v>
      </c>
      <c r="F766" s="43">
        <v>45.67</v>
      </c>
      <c r="G766" s="43">
        <v>34.89</v>
      </c>
      <c r="H766" s="43">
        <v>0</v>
      </c>
      <c r="I766" s="43">
        <v>21.95</v>
      </c>
      <c r="J766" s="43">
        <v>51.14</v>
      </c>
      <c r="K766" s="43">
        <v>82.43</v>
      </c>
      <c r="L766" s="43">
        <v>142.34</v>
      </c>
      <c r="M766" s="43">
        <v>138.55000000000001</v>
      </c>
      <c r="N766" s="43">
        <v>145.4</v>
      </c>
      <c r="O766" s="43">
        <v>164.65</v>
      </c>
      <c r="P766" s="43">
        <v>238.34</v>
      </c>
      <c r="Q766" s="43">
        <v>245.37</v>
      </c>
      <c r="R766" s="43">
        <v>289.82</v>
      </c>
      <c r="S766" s="43">
        <v>308.93</v>
      </c>
      <c r="T766" s="43">
        <v>652.70000000000005</v>
      </c>
      <c r="U766" s="43">
        <v>511.4</v>
      </c>
      <c r="V766" s="43">
        <v>492.35</v>
      </c>
      <c r="W766" s="43">
        <v>614.07000000000005</v>
      </c>
      <c r="X766" s="43">
        <v>633.97</v>
      </c>
      <c r="Y766" s="43">
        <v>698.22</v>
      </c>
      <c r="Z766" s="43">
        <v>670.4</v>
      </c>
      <c r="AA766" s="43">
        <v>581.26</v>
      </c>
    </row>
    <row r="767" spans="1:27" collapsed="1" x14ac:dyDescent="0.2">
      <c r="A767" s="97" t="s">
        <v>2398</v>
      </c>
      <c r="B767" s="27" t="str">
        <f>"30"&amp;"."&amp;$B$800&amp;"."&amp;$B$801</f>
        <v>30.01.2023</v>
      </c>
      <c r="C767" s="89" t="s">
        <v>74</v>
      </c>
      <c r="D767" s="90">
        <f>ROUND((D768)/1000,5)</f>
        <v>0.12006</v>
      </c>
      <c r="E767" s="90">
        <f t="shared" ref="E767:AA767" si="432">ROUND((E768)/1000,5)</f>
        <v>9.0700000000000003E-2</v>
      </c>
      <c r="F767" s="90">
        <f t="shared" si="432"/>
        <v>4.4880000000000003E-2</v>
      </c>
      <c r="G767" s="90">
        <f t="shared" si="432"/>
        <v>4.267E-2</v>
      </c>
      <c r="H767" s="90">
        <f t="shared" si="432"/>
        <v>0</v>
      </c>
      <c r="I767" s="90">
        <f t="shared" si="432"/>
        <v>0</v>
      </c>
      <c r="J767" s="90">
        <f t="shared" si="432"/>
        <v>3.9079999999999997E-2</v>
      </c>
      <c r="K767" s="90">
        <f t="shared" si="432"/>
        <v>1.8169999999999999E-2</v>
      </c>
      <c r="L767" s="90">
        <f t="shared" si="432"/>
        <v>7.0830000000000004E-2</v>
      </c>
      <c r="M767" s="90">
        <f t="shared" si="432"/>
        <v>0.12193</v>
      </c>
      <c r="N767" s="90">
        <f t="shared" si="432"/>
        <v>0.15653</v>
      </c>
      <c r="O767" s="90">
        <f t="shared" si="432"/>
        <v>0.16255</v>
      </c>
      <c r="P767" s="90">
        <f t="shared" si="432"/>
        <v>0.16888</v>
      </c>
      <c r="Q767" s="90">
        <f t="shared" si="432"/>
        <v>0.19397</v>
      </c>
      <c r="R767" s="90">
        <f t="shared" si="432"/>
        <v>0.26402999999999999</v>
      </c>
      <c r="S767" s="90">
        <f t="shared" si="432"/>
        <v>0.28687000000000001</v>
      </c>
      <c r="T767" s="90">
        <f t="shared" si="432"/>
        <v>0.3019</v>
      </c>
      <c r="U767" s="90">
        <f t="shared" si="432"/>
        <v>0.32366</v>
      </c>
      <c r="V767" s="90">
        <f t="shared" si="432"/>
        <v>0.44900000000000001</v>
      </c>
      <c r="W767" s="90">
        <f t="shared" si="432"/>
        <v>0.41842000000000001</v>
      </c>
      <c r="X767" s="90">
        <f t="shared" si="432"/>
        <v>0.40072000000000002</v>
      </c>
      <c r="Y767" s="90">
        <f t="shared" si="432"/>
        <v>0.56401000000000001</v>
      </c>
      <c r="Z767" s="90">
        <f t="shared" si="432"/>
        <v>0.41338999999999998</v>
      </c>
      <c r="AA767" s="90">
        <f t="shared" si="432"/>
        <v>0.26651999999999998</v>
      </c>
    </row>
    <row r="768" spans="1:27" ht="12.75" hidden="1" customHeight="1" outlineLevel="1" x14ac:dyDescent="0.2">
      <c r="A768" s="98" t="s">
        <v>2399</v>
      </c>
      <c r="B768" s="62" t="s">
        <v>236</v>
      </c>
      <c r="C768" s="42" t="s">
        <v>77</v>
      </c>
      <c r="D768" s="43">
        <v>120.06</v>
      </c>
      <c r="E768" s="43">
        <v>90.7</v>
      </c>
      <c r="F768" s="43">
        <v>44.88</v>
      </c>
      <c r="G768" s="43">
        <v>42.67</v>
      </c>
      <c r="H768" s="43">
        <v>0</v>
      </c>
      <c r="I768" s="43">
        <v>0</v>
      </c>
      <c r="J768" s="43">
        <v>39.08</v>
      </c>
      <c r="K768" s="43">
        <v>18.170000000000002</v>
      </c>
      <c r="L768" s="43">
        <v>70.83</v>
      </c>
      <c r="M768" s="43">
        <v>121.93</v>
      </c>
      <c r="N768" s="43">
        <v>156.53</v>
      </c>
      <c r="O768" s="43">
        <v>162.55000000000001</v>
      </c>
      <c r="P768" s="43">
        <v>168.88</v>
      </c>
      <c r="Q768" s="43">
        <v>193.97</v>
      </c>
      <c r="R768" s="43">
        <v>264.02999999999997</v>
      </c>
      <c r="S768" s="43">
        <v>286.87</v>
      </c>
      <c r="T768" s="43">
        <v>301.89999999999998</v>
      </c>
      <c r="U768" s="43">
        <v>323.66000000000003</v>
      </c>
      <c r="V768" s="43">
        <v>449</v>
      </c>
      <c r="W768" s="43">
        <v>418.42</v>
      </c>
      <c r="X768" s="43">
        <v>400.72</v>
      </c>
      <c r="Y768" s="43">
        <v>564.01</v>
      </c>
      <c r="Z768" s="43">
        <v>413.39</v>
      </c>
      <c r="AA768" s="43">
        <v>266.52</v>
      </c>
    </row>
    <row r="769" spans="1:27" collapsed="1" x14ac:dyDescent="0.2">
      <c r="A769" s="97" t="s">
        <v>2400</v>
      </c>
      <c r="B769" s="27" t="str">
        <f>"31"&amp;"."&amp;$B$800&amp;"."&amp;$B$801</f>
        <v>31.01.2023</v>
      </c>
      <c r="C769" s="89" t="s">
        <v>74</v>
      </c>
      <c r="D769" s="90">
        <f>ROUND((D770)/1000,5)</f>
        <v>2.479E-2</v>
      </c>
      <c r="E769" s="90">
        <f t="shared" ref="E769:AA769" si="433">ROUND((E770)/1000,5)</f>
        <v>3.2340000000000001E-2</v>
      </c>
      <c r="F769" s="90">
        <f t="shared" si="433"/>
        <v>5.8560000000000001E-2</v>
      </c>
      <c r="G769" s="90">
        <f t="shared" si="433"/>
        <v>2.3449999999999999E-2</v>
      </c>
      <c r="H769" s="90">
        <f t="shared" si="433"/>
        <v>0</v>
      </c>
      <c r="I769" s="90">
        <f t="shared" si="433"/>
        <v>0</v>
      </c>
      <c r="J769" s="90">
        <f t="shared" si="433"/>
        <v>0</v>
      </c>
      <c r="K769" s="90">
        <f t="shared" si="433"/>
        <v>0</v>
      </c>
      <c r="L769" s="90">
        <f t="shared" si="433"/>
        <v>0</v>
      </c>
      <c r="M769" s="90">
        <f t="shared" si="433"/>
        <v>0</v>
      </c>
      <c r="N769" s="90">
        <f t="shared" si="433"/>
        <v>0</v>
      </c>
      <c r="O769" s="90">
        <f t="shared" si="433"/>
        <v>7.6039999999999996E-2</v>
      </c>
      <c r="P769" s="90">
        <f t="shared" si="433"/>
        <v>0.13694999999999999</v>
      </c>
      <c r="Q769" s="90">
        <f t="shared" si="433"/>
        <v>0.15489</v>
      </c>
      <c r="R769" s="90">
        <f t="shared" si="433"/>
        <v>0.15265999999999999</v>
      </c>
      <c r="S769" s="90">
        <f t="shared" si="433"/>
        <v>0.18562000000000001</v>
      </c>
      <c r="T769" s="90">
        <f t="shared" si="433"/>
        <v>0.26687</v>
      </c>
      <c r="U769" s="90">
        <f t="shared" si="433"/>
        <v>0.21307999999999999</v>
      </c>
      <c r="V769" s="90">
        <f t="shared" si="433"/>
        <v>0.20699999999999999</v>
      </c>
      <c r="W769" s="90">
        <f t="shared" si="433"/>
        <v>0.32521</v>
      </c>
      <c r="X769" s="90">
        <f t="shared" si="433"/>
        <v>0.39528000000000002</v>
      </c>
      <c r="Y769" s="90">
        <f t="shared" si="433"/>
        <v>0.55735000000000001</v>
      </c>
      <c r="Z769" s="90">
        <f t="shared" si="433"/>
        <v>0.44373000000000001</v>
      </c>
      <c r="AA769" s="90">
        <f t="shared" si="433"/>
        <v>0.36065000000000003</v>
      </c>
    </row>
    <row r="770" spans="1:27" ht="12.75" hidden="1" customHeight="1" outlineLevel="1" x14ac:dyDescent="0.2">
      <c r="A770" s="98" t="s">
        <v>2401</v>
      </c>
      <c r="B770" s="62" t="s">
        <v>236</v>
      </c>
      <c r="C770" s="42" t="s">
        <v>77</v>
      </c>
      <c r="D770" s="43">
        <v>24.79</v>
      </c>
      <c r="E770" s="43">
        <v>32.340000000000003</v>
      </c>
      <c r="F770" s="43">
        <v>58.56</v>
      </c>
      <c r="G770" s="43">
        <v>23.45</v>
      </c>
      <c r="H770" s="43">
        <v>0</v>
      </c>
      <c r="I770" s="43">
        <v>0</v>
      </c>
      <c r="J770" s="43">
        <v>0</v>
      </c>
      <c r="K770" s="43">
        <v>0</v>
      </c>
      <c r="L770" s="43">
        <v>0</v>
      </c>
      <c r="M770" s="43">
        <v>0</v>
      </c>
      <c r="N770" s="43">
        <v>0</v>
      </c>
      <c r="O770" s="43">
        <v>76.040000000000006</v>
      </c>
      <c r="P770" s="43">
        <v>136.94999999999999</v>
      </c>
      <c r="Q770" s="43">
        <v>154.88999999999999</v>
      </c>
      <c r="R770" s="43">
        <v>152.66</v>
      </c>
      <c r="S770" s="43">
        <v>185.62</v>
      </c>
      <c r="T770" s="43">
        <v>266.87</v>
      </c>
      <c r="U770" s="43">
        <v>213.08</v>
      </c>
      <c r="V770" s="43">
        <v>207</v>
      </c>
      <c r="W770" s="43">
        <v>325.20999999999998</v>
      </c>
      <c r="X770" s="43">
        <v>395.28</v>
      </c>
      <c r="Y770" s="43">
        <v>557.35</v>
      </c>
      <c r="Z770" s="43">
        <v>443.73</v>
      </c>
      <c r="AA770" s="43">
        <v>360.65</v>
      </c>
    </row>
    <row r="771" spans="1:27" collapsed="1" x14ac:dyDescent="0.2">
      <c r="B771" s="100" t="s">
        <v>390</v>
      </c>
    </row>
    <row r="772" spans="1:27" x14ac:dyDescent="0.2">
      <c r="B772" s="100" t="s">
        <v>390</v>
      </c>
    </row>
    <row r="773" spans="1:27" x14ac:dyDescent="0.2">
      <c r="A773" s="181" t="s">
        <v>2402</v>
      </c>
      <c r="B773" s="182"/>
      <c r="C773" s="182"/>
      <c r="D773" s="182"/>
      <c r="E773" s="182"/>
      <c r="F773" s="182"/>
      <c r="G773" s="182"/>
      <c r="H773" s="182"/>
      <c r="I773" s="182"/>
      <c r="J773" s="182"/>
      <c r="K773" s="182"/>
      <c r="L773" s="182"/>
      <c r="M773" s="182"/>
      <c r="N773" s="182"/>
      <c r="O773" s="182"/>
      <c r="P773" s="182"/>
      <c r="Q773" s="182"/>
      <c r="R773" s="182"/>
      <c r="S773" s="182"/>
      <c r="T773" s="182"/>
      <c r="U773" s="182"/>
      <c r="V773" s="182"/>
      <c r="W773" s="182"/>
      <c r="X773" s="182"/>
      <c r="Y773" s="182"/>
      <c r="Z773" s="182"/>
      <c r="AA773" s="183"/>
    </row>
    <row r="774" spans="1:27" s="116" customFormat="1" x14ac:dyDescent="0.2">
      <c r="A774" s="27" t="s">
        <v>62</v>
      </c>
      <c r="B774" s="197" t="s">
        <v>2403</v>
      </c>
      <c r="C774" s="198"/>
      <c r="D774" s="198"/>
      <c r="E774" s="198"/>
      <c r="F774" s="198"/>
      <c r="G774" s="198"/>
      <c r="H774" s="198"/>
      <c r="I774" s="198"/>
      <c r="J774" s="198"/>
      <c r="K774" s="199"/>
      <c r="L774" s="115" t="s">
        <v>3</v>
      </c>
      <c r="M774" s="115" t="s">
        <v>2404</v>
      </c>
    </row>
    <row r="775" spans="1:27" s="116" customFormat="1" x14ac:dyDescent="0.2">
      <c r="A775" s="97" t="s">
        <v>2405</v>
      </c>
      <c r="B775" s="200" t="s">
        <v>2406</v>
      </c>
      <c r="C775" s="201"/>
      <c r="D775" s="201"/>
      <c r="E775" s="201"/>
      <c r="F775" s="201"/>
      <c r="G775" s="201"/>
      <c r="H775" s="201"/>
      <c r="I775" s="201"/>
      <c r="J775" s="201"/>
      <c r="K775" s="202"/>
      <c r="L775" s="117" t="s">
        <v>2407</v>
      </c>
      <c r="M775" s="118">
        <v>1.1310000000000001E-2</v>
      </c>
    </row>
    <row r="776" spans="1:27" s="116" customFormat="1" x14ac:dyDescent="0.2">
      <c r="A776" s="97" t="s">
        <v>2408</v>
      </c>
      <c r="B776" s="200" t="s">
        <v>2409</v>
      </c>
      <c r="C776" s="201"/>
      <c r="D776" s="201"/>
      <c r="E776" s="201"/>
      <c r="F776" s="201"/>
      <c r="G776" s="201"/>
      <c r="H776" s="201"/>
      <c r="I776" s="201"/>
      <c r="J776" s="201"/>
      <c r="K776" s="202"/>
      <c r="L776" s="117" t="s">
        <v>2407</v>
      </c>
      <c r="M776" s="118">
        <v>0.15296000000000001</v>
      </c>
    </row>
    <row r="779" spans="1:27" x14ac:dyDescent="0.2">
      <c r="A779" s="181" t="s">
        <v>859</v>
      </c>
      <c r="B779" s="182"/>
      <c r="C779" s="182"/>
      <c r="D779" s="182"/>
      <c r="E779" s="182"/>
      <c r="F779" s="182"/>
      <c r="G779" s="182"/>
      <c r="H779" s="182"/>
      <c r="I779" s="182"/>
      <c r="J779" s="182"/>
      <c r="K779" s="182"/>
      <c r="L779" s="182"/>
      <c r="M779" s="182"/>
      <c r="N779" s="182"/>
      <c r="O779" s="182"/>
      <c r="P779" s="182"/>
      <c r="Q779" s="182"/>
      <c r="R779" s="182"/>
      <c r="S779" s="182"/>
      <c r="T779" s="182"/>
      <c r="U779" s="182"/>
      <c r="V779" s="182"/>
      <c r="W779" s="182"/>
      <c r="X779" s="182"/>
      <c r="Y779" s="182"/>
      <c r="Z779" s="182"/>
      <c r="AA779" s="183"/>
    </row>
    <row r="780" spans="1:27" ht="15" customHeight="1" x14ac:dyDescent="0.2">
      <c r="A780" s="184" t="s">
        <v>2410</v>
      </c>
      <c r="B780" s="186" t="s">
        <v>861</v>
      </c>
      <c r="C780" s="188" t="s">
        <v>862</v>
      </c>
      <c r="D780" s="26" t="s">
        <v>67</v>
      </c>
      <c r="E780" s="26" t="s">
        <v>68</v>
      </c>
      <c r="F780" s="26" t="s">
        <v>863</v>
      </c>
      <c r="G780" s="26" t="s">
        <v>864</v>
      </c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</row>
    <row r="781" spans="1:27" x14ac:dyDescent="0.2">
      <c r="A781" s="185"/>
      <c r="B781" s="187"/>
      <c r="C781" s="189"/>
      <c r="D781" s="104">
        <f>D782</f>
        <v>854425.14</v>
      </c>
      <c r="E781" s="104">
        <f t="shared" ref="E781:G781" si="434">E782</f>
        <v>854425.14</v>
      </c>
      <c r="F781" s="104">
        <f t="shared" si="434"/>
        <v>854425.14</v>
      </c>
      <c r="G781" s="104">
        <f t="shared" si="434"/>
        <v>854425.14</v>
      </c>
    </row>
    <row r="782" spans="1:27" ht="12.75" hidden="1" customHeight="1" outlineLevel="1" x14ac:dyDescent="0.2">
      <c r="A782" s="105" t="s">
        <v>2411</v>
      </c>
      <c r="B782" s="106" t="s">
        <v>866</v>
      </c>
      <c r="C782" s="107" t="s">
        <v>862</v>
      </c>
      <c r="D782" s="43">
        <v>854425.14</v>
      </c>
      <c r="E782" s="43">
        <f>$D782</f>
        <v>854425.14</v>
      </c>
      <c r="F782" s="43">
        <f>$D782</f>
        <v>854425.14</v>
      </c>
      <c r="G782" s="43">
        <f>$D782</f>
        <v>854425.14</v>
      </c>
    </row>
    <row r="783" spans="1:27" collapsed="1" x14ac:dyDescent="0.2"/>
    <row r="785" spans="1:27" ht="12.75" customHeight="1" x14ac:dyDescent="0.25">
      <c r="A785" s="190" t="s">
        <v>82</v>
      </c>
      <c r="B785" s="190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74" t="s">
        <v>3162</v>
      </c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74"/>
      <c r="N786" s="174"/>
      <c r="O786" s="174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53"/>
      <c r="B788" s="54"/>
    </row>
    <row r="789" spans="1:27" x14ac:dyDescent="0.2">
      <c r="A789" s="53"/>
      <c r="B789" s="55"/>
    </row>
    <row r="800" spans="1:27" ht="12.75" hidden="1" customHeight="1" x14ac:dyDescent="0.2">
      <c r="B800" s="108" t="s">
        <v>3163</v>
      </c>
    </row>
    <row r="801" spans="2:2" ht="12.75" hidden="1" customHeight="1" x14ac:dyDescent="0.2">
      <c r="B801" s="109" t="s">
        <v>3164</v>
      </c>
    </row>
  </sheetData>
  <autoFilter ref="B6:C704" xr:uid="{00000000-0001-0000-0C00-000000000000}"/>
  <mergeCells count="18"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  <mergeCell ref="A482:AA482"/>
    <mergeCell ref="A1:AA3"/>
    <mergeCell ref="A4:AA4"/>
    <mergeCell ref="A5:AA5"/>
    <mergeCell ref="A164:AA164"/>
    <mergeCell ref="A323:AA323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0B4AF-F010-435B-96DA-02A25452F387}">
  <sheetPr>
    <tabColor rgb="FFFFC000"/>
    <pageSetUpPr fitToPage="1"/>
  </sheetPr>
  <dimension ref="A1:AA801"/>
  <sheetViews>
    <sheetView view="pageBreakPreview" zoomScale="62" zoomScaleNormal="100" zoomScaleSheetLayoutView="62" workbookViewId="0">
      <selection activeCell="N16" sqref="N16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x14ac:dyDescent="0.2">
      <c r="A1" s="175" t="s">
        <v>1655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5" customHeight="1" x14ac:dyDescent="0.25">
      <c r="A4" s="178" t="s">
        <v>867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A5" s="181" t="s">
        <v>207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5" t="s">
        <v>62</v>
      </c>
      <c r="B6" s="26" t="s">
        <v>208</v>
      </c>
      <c r="C6" s="25" t="s">
        <v>209</v>
      </c>
      <c r="D6" s="26" t="s">
        <v>210</v>
      </c>
      <c r="E6" s="26" t="s">
        <v>211</v>
      </c>
      <c r="F6" s="26" t="s">
        <v>212</v>
      </c>
      <c r="G6" s="26" t="s">
        <v>213</v>
      </c>
      <c r="H6" s="26" t="s">
        <v>214</v>
      </c>
      <c r="I6" s="26" t="s">
        <v>215</v>
      </c>
      <c r="J6" s="26" t="s">
        <v>216</v>
      </c>
      <c r="K6" s="26" t="s">
        <v>217</v>
      </c>
      <c r="L6" s="26" t="s">
        <v>218</v>
      </c>
      <c r="M6" s="26" t="s">
        <v>219</v>
      </c>
      <c r="N6" s="26" t="s">
        <v>220</v>
      </c>
      <c r="O6" s="26" t="s">
        <v>221</v>
      </c>
      <c r="P6" s="26" t="s">
        <v>222</v>
      </c>
      <c r="Q6" s="26" t="s">
        <v>223</v>
      </c>
      <c r="R6" s="26" t="s">
        <v>224</v>
      </c>
      <c r="S6" s="26" t="s">
        <v>225</v>
      </c>
      <c r="T6" s="26" t="s">
        <v>226</v>
      </c>
      <c r="U6" s="26" t="s">
        <v>227</v>
      </c>
      <c r="V6" s="26" t="s">
        <v>228</v>
      </c>
      <c r="W6" s="26" t="s">
        <v>229</v>
      </c>
      <c r="X6" s="26" t="s">
        <v>230</v>
      </c>
      <c r="Y6" s="26" t="s">
        <v>231</v>
      </c>
      <c r="Z6" s="26" t="s">
        <v>232</v>
      </c>
      <c r="AA6" s="26" t="s">
        <v>233</v>
      </c>
    </row>
    <row r="7" spans="1:27" x14ac:dyDescent="0.2">
      <c r="A7" s="97" t="s">
        <v>1656</v>
      </c>
      <c r="B7" s="27" t="str">
        <f>"01"&amp;"."&amp;$B$800&amp;"."&amp;$B$801</f>
        <v>01.01.2023</v>
      </c>
      <c r="C7" s="89" t="s">
        <v>74</v>
      </c>
      <c r="D7" s="90">
        <f>ROUND(((D8+D9+D11+D10)/1000),5)</f>
        <v>2.45594</v>
      </c>
      <c r="E7" s="90">
        <f>ROUND(((E8+E9+E11+E10)/1000),5)</f>
        <v>2.4013200000000001</v>
      </c>
      <c r="F7" s="90">
        <f>ROUND(((F8+F9+F11+F10)/1000),5)</f>
        <v>2.44801</v>
      </c>
      <c r="G7" s="90">
        <f t="shared" ref="G7:AA7" si="0">ROUND(((G8+G9+G11+G10)/1000),5)</f>
        <v>2.3979400000000002</v>
      </c>
      <c r="H7" s="90">
        <f t="shared" si="0"/>
        <v>2.3747600000000002</v>
      </c>
      <c r="I7" s="90">
        <f t="shared" si="0"/>
        <v>2.3749099999999999</v>
      </c>
      <c r="J7" s="90">
        <f t="shared" si="0"/>
        <v>2.3748900000000002</v>
      </c>
      <c r="K7" s="90">
        <f t="shared" si="0"/>
        <v>2.3576800000000002</v>
      </c>
      <c r="L7" s="90">
        <f t="shared" si="0"/>
        <v>2.3224800000000001</v>
      </c>
      <c r="M7" s="90">
        <f t="shared" si="0"/>
        <v>2.3443000000000001</v>
      </c>
      <c r="N7" s="90">
        <f t="shared" si="0"/>
        <v>2.4412799999999999</v>
      </c>
      <c r="O7" s="90">
        <f t="shared" si="0"/>
        <v>2.4577</v>
      </c>
      <c r="P7" s="90">
        <f t="shared" si="0"/>
        <v>2.5411600000000001</v>
      </c>
      <c r="Q7" s="90">
        <f t="shared" si="0"/>
        <v>2.5799099999999999</v>
      </c>
      <c r="R7" s="90">
        <f t="shared" si="0"/>
        <v>2.55254</v>
      </c>
      <c r="S7" s="90">
        <f t="shared" si="0"/>
        <v>2.64174</v>
      </c>
      <c r="T7" s="90">
        <f t="shared" si="0"/>
        <v>2.7555900000000002</v>
      </c>
      <c r="U7" s="90">
        <f t="shared" si="0"/>
        <v>2.78511</v>
      </c>
      <c r="V7" s="90">
        <f t="shared" si="0"/>
        <v>2.78566</v>
      </c>
      <c r="W7" s="90">
        <f t="shared" si="0"/>
        <v>2.78599</v>
      </c>
      <c r="X7" s="90">
        <f t="shared" si="0"/>
        <v>2.8024800000000001</v>
      </c>
      <c r="Y7" s="90">
        <f t="shared" si="0"/>
        <v>2.7842699999999998</v>
      </c>
      <c r="Z7" s="90">
        <f t="shared" si="0"/>
        <v>2.54955</v>
      </c>
      <c r="AA7" s="90">
        <f t="shared" si="0"/>
        <v>2.3821099999999999</v>
      </c>
    </row>
    <row r="8" spans="1:27" ht="12.75" hidden="1" customHeight="1" outlineLevel="1" x14ac:dyDescent="0.2">
      <c r="A8" s="98" t="s">
        <v>1657</v>
      </c>
      <c r="B8" s="62" t="s">
        <v>236</v>
      </c>
      <c r="C8" s="42" t="s">
        <v>77</v>
      </c>
      <c r="D8" s="43">
        <v>1161.45</v>
      </c>
      <c r="E8" s="43">
        <v>1106.83</v>
      </c>
      <c r="F8" s="43">
        <v>1153.52</v>
      </c>
      <c r="G8" s="43">
        <v>1103.45</v>
      </c>
      <c r="H8" s="43">
        <v>1080.27</v>
      </c>
      <c r="I8" s="43">
        <v>1080.42</v>
      </c>
      <c r="J8" s="43">
        <v>1080.4000000000001</v>
      </c>
      <c r="K8" s="43">
        <v>1063.19</v>
      </c>
      <c r="L8" s="43">
        <v>1027.99</v>
      </c>
      <c r="M8" s="43">
        <v>1049.81</v>
      </c>
      <c r="N8" s="43">
        <v>1146.79</v>
      </c>
      <c r="O8" s="43">
        <v>1163.21</v>
      </c>
      <c r="P8" s="43">
        <v>1246.67</v>
      </c>
      <c r="Q8" s="43">
        <v>1285.42</v>
      </c>
      <c r="R8" s="43">
        <v>1258.05</v>
      </c>
      <c r="S8" s="43">
        <v>1347.25</v>
      </c>
      <c r="T8" s="43">
        <v>1461.1</v>
      </c>
      <c r="U8" s="43">
        <v>1490.62</v>
      </c>
      <c r="V8" s="43">
        <v>1491.17</v>
      </c>
      <c r="W8" s="43">
        <v>1491.5</v>
      </c>
      <c r="X8" s="43">
        <v>1507.99</v>
      </c>
      <c r="Y8" s="43">
        <v>1489.78</v>
      </c>
      <c r="Z8" s="43">
        <v>1255.06</v>
      </c>
      <c r="AA8" s="43">
        <v>1087.6199999999999</v>
      </c>
    </row>
    <row r="9" spans="1:27" ht="12.75" hidden="1" customHeight="1" outlineLevel="1" x14ac:dyDescent="0.2">
      <c r="A9" s="98" t="s">
        <v>1658</v>
      </c>
      <c r="B9" s="62" t="s">
        <v>88</v>
      </c>
      <c r="C9" s="42" t="s">
        <v>77</v>
      </c>
      <c r="D9" s="43">
        <v>1071.42</v>
      </c>
      <c r="E9" s="43">
        <f>$D$9</f>
        <v>1071.42</v>
      </c>
      <c r="F9" s="43">
        <f t="shared" ref="F9:AA9" si="1">$D$9</f>
        <v>1071.42</v>
      </c>
      <c r="G9" s="43">
        <f t="shared" si="1"/>
        <v>1071.42</v>
      </c>
      <c r="H9" s="43">
        <f t="shared" si="1"/>
        <v>1071.42</v>
      </c>
      <c r="I9" s="43">
        <f t="shared" si="1"/>
        <v>1071.42</v>
      </c>
      <c r="J9" s="43">
        <f t="shared" si="1"/>
        <v>1071.42</v>
      </c>
      <c r="K9" s="43">
        <f t="shared" si="1"/>
        <v>1071.42</v>
      </c>
      <c r="L9" s="43">
        <f t="shared" si="1"/>
        <v>1071.42</v>
      </c>
      <c r="M9" s="43">
        <f t="shared" si="1"/>
        <v>1071.42</v>
      </c>
      <c r="N9" s="43">
        <f t="shared" si="1"/>
        <v>1071.42</v>
      </c>
      <c r="O9" s="43">
        <f t="shared" si="1"/>
        <v>1071.42</v>
      </c>
      <c r="P9" s="43">
        <f t="shared" si="1"/>
        <v>1071.42</v>
      </c>
      <c r="Q9" s="43">
        <f t="shared" si="1"/>
        <v>1071.42</v>
      </c>
      <c r="R9" s="43">
        <f t="shared" si="1"/>
        <v>1071.42</v>
      </c>
      <c r="S9" s="43">
        <f t="shared" si="1"/>
        <v>1071.42</v>
      </c>
      <c r="T9" s="43">
        <f t="shared" si="1"/>
        <v>1071.42</v>
      </c>
      <c r="U9" s="43">
        <f t="shared" si="1"/>
        <v>1071.42</v>
      </c>
      <c r="V9" s="43">
        <f t="shared" si="1"/>
        <v>1071.42</v>
      </c>
      <c r="W9" s="43">
        <f t="shared" si="1"/>
        <v>1071.42</v>
      </c>
      <c r="X9" s="43">
        <f t="shared" si="1"/>
        <v>1071.42</v>
      </c>
      <c r="Y9" s="43">
        <f t="shared" si="1"/>
        <v>1071.42</v>
      </c>
      <c r="Z9" s="43">
        <f t="shared" si="1"/>
        <v>1071.42</v>
      </c>
      <c r="AA9" s="43">
        <f t="shared" si="1"/>
        <v>1071.42</v>
      </c>
    </row>
    <row r="10" spans="1:27" ht="12.75" hidden="1" customHeight="1" outlineLevel="1" x14ac:dyDescent="0.2">
      <c r="A10" s="98" t="s">
        <v>1659</v>
      </c>
      <c r="B10" s="62" t="s">
        <v>81</v>
      </c>
      <c r="C10" s="42" t="s">
        <v>77</v>
      </c>
      <c r="D10" s="43">
        <v>6.71</v>
      </c>
      <c r="E10" s="43">
        <v>6.71</v>
      </c>
      <c r="F10" s="43">
        <v>6.71</v>
      </c>
      <c r="G10" s="43">
        <v>6.71</v>
      </c>
      <c r="H10" s="43">
        <v>6.71</v>
      </c>
      <c r="I10" s="43">
        <v>6.71</v>
      </c>
      <c r="J10" s="43">
        <v>6.71</v>
      </c>
      <c r="K10" s="43">
        <v>6.71</v>
      </c>
      <c r="L10" s="43">
        <v>6.71</v>
      </c>
      <c r="M10" s="43">
        <v>6.71</v>
      </c>
      <c r="N10" s="43">
        <v>6.71</v>
      </c>
      <c r="O10" s="43">
        <v>6.71</v>
      </c>
      <c r="P10" s="43">
        <v>6.71</v>
      </c>
      <c r="Q10" s="43">
        <v>6.71</v>
      </c>
      <c r="R10" s="43">
        <v>6.71</v>
      </c>
      <c r="S10" s="43">
        <v>6.71</v>
      </c>
      <c r="T10" s="43">
        <v>6.71</v>
      </c>
      <c r="U10" s="43">
        <v>6.71</v>
      </c>
      <c r="V10" s="43">
        <v>6.71</v>
      </c>
      <c r="W10" s="43">
        <v>6.71</v>
      </c>
      <c r="X10" s="43">
        <v>6.71</v>
      </c>
      <c r="Y10" s="43">
        <v>6.71</v>
      </c>
      <c r="Z10" s="43">
        <v>6.71</v>
      </c>
      <c r="AA10" s="43">
        <v>6.71</v>
      </c>
    </row>
    <row r="11" spans="1:27" ht="12.75" hidden="1" customHeight="1" outlineLevel="1" x14ac:dyDescent="0.2">
      <c r="A11" s="98" t="s">
        <v>1660</v>
      </c>
      <c r="B11" s="62" t="s">
        <v>79</v>
      </c>
      <c r="C11" s="42" t="s">
        <v>77</v>
      </c>
      <c r="D11" s="43">
        <v>216.36</v>
      </c>
      <c r="E11" s="43">
        <f>$D$11</f>
        <v>216.36</v>
      </c>
      <c r="F11" s="43">
        <f t="shared" ref="F11:Z11" si="2">$D$11</f>
        <v>216.36</v>
      </c>
      <c r="G11" s="43">
        <f t="shared" si="2"/>
        <v>216.36</v>
      </c>
      <c r="H11" s="43">
        <f t="shared" si="2"/>
        <v>216.36</v>
      </c>
      <c r="I11" s="43">
        <f t="shared" si="2"/>
        <v>216.36</v>
      </c>
      <c r="J11" s="43">
        <f t="shared" si="2"/>
        <v>216.36</v>
      </c>
      <c r="K11" s="43">
        <f t="shared" si="2"/>
        <v>216.36</v>
      </c>
      <c r="L11" s="43">
        <f t="shared" si="2"/>
        <v>216.36</v>
      </c>
      <c r="M11" s="43">
        <f t="shared" si="2"/>
        <v>216.36</v>
      </c>
      <c r="N11" s="43">
        <f t="shared" si="2"/>
        <v>216.36</v>
      </c>
      <c r="O11" s="43">
        <f t="shared" si="2"/>
        <v>216.36</v>
      </c>
      <c r="P11" s="43">
        <f t="shared" si="2"/>
        <v>216.36</v>
      </c>
      <c r="Q11" s="43">
        <f t="shared" si="2"/>
        <v>216.36</v>
      </c>
      <c r="R11" s="43">
        <f t="shared" si="2"/>
        <v>216.36</v>
      </c>
      <c r="S11" s="43">
        <f t="shared" si="2"/>
        <v>216.36</v>
      </c>
      <c r="T11" s="43">
        <f t="shared" si="2"/>
        <v>216.36</v>
      </c>
      <c r="U11" s="43">
        <f t="shared" si="2"/>
        <v>216.36</v>
      </c>
      <c r="V11" s="43">
        <f t="shared" si="2"/>
        <v>216.36</v>
      </c>
      <c r="W11" s="43">
        <f t="shared" si="2"/>
        <v>216.36</v>
      </c>
      <c r="X11" s="43">
        <f t="shared" si="2"/>
        <v>216.36</v>
      </c>
      <c r="Y11" s="43">
        <f t="shared" si="2"/>
        <v>216.36</v>
      </c>
      <c r="Z11" s="43">
        <f t="shared" si="2"/>
        <v>216.36</v>
      </c>
      <c r="AA11" s="43">
        <f>$D$11</f>
        <v>216.36</v>
      </c>
    </row>
    <row r="12" spans="1:27" collapsed="1" x14ac:dyDescent="0.2">
      <c r="A12" s="97" t="s">
        <v>1661</v>
      </c>
      <c r="B12" s="27" t="str">
        <f>"02"&amp;"."&amp;$B$800&amp;"."&amp;$B$801</f>
        <v>02.01.2023</v>
      </c>
      <c r="C12" s="89" t="s">
        <v>74</v>
      </c>
      <c r="D12" s="90">
        <f>ROUND(((D13+D14+D16+D15)/1000),5)</f>
        <v>2.3553299999999999</v>
      </c>
      <c r="E12" s="90">
        <f>ROUND(((E13+E14+E16+E15)/1000),5)</f>
        <v>2.2865500000000001</v>
      </c>
      <c r="F12" s="90">
        <f>ROUND(((F13+F14+F16+F15)/1000),5)</f>
        <v>2.2449300000000001</v>
      </c>
      <c r="G12" s="90">
        <f t="shared" ref="G12:AA12" si="3">ROUND(((G13+G14+G16+G15)/1000),5)</f>
        <v>2.2280500000000001</v>
      </c>
      <c r="H12" s="90">
        <f t="shared" si="3"/>
        <v>2.2418900000000002</v>
      </c>
      <c r="I12" s="90">
        <f t="shared" si="3"/>
        <v>2.2589000000000001</v>
      </c>
      <c r="J12" s="90">
        <f t="shared" si="3"/>
        <v>2.2659600000000002</v>
      </c>
      <c r="K12" s="90">
        <f t="shared" si="3"/>
        <v>2.2916300000000001</v>
      </c>
      <c r="L12" s="90">
        <f t="shared" si="3"/>
        <v>2.4079999999999999</v>
      </c>
      <c r="M12" s="90">
        <f t="shared" si="3"/>
        <v>2.5655800000000002</v>
      </c>
      <c r="N12" s="90">
        <f t="shared" si="3"/>
        <v>2.8264800000000001</v>
      </c>
      <c r="O12" s="90">
        <f t="shared" si="3"/>
        <v>2.8910999999999998</v>
      </c>
      <c r="P12" s="90">
        <f t="shared" si="3"/>
        <v>2.8881000000000001</v>
      </c>
      <c r="Q12" s="90">
        <f t="shared" si="3"/>
        <v>2.9004599999999998</v>
      </c>
      <c r="R12" s="90">
        <f t="shared" si="3"/>
        <v>2.8546100000000001</v>
      </c>
      <c r="S12" s="90">
        <f t="shared" si="3"/>
        <v>2.9079999999999999</v>
      </c>
      <c r="T12" s="90">
        <f t="shared" si="3"/>
        <v>2.9448300000000001</v>
      </c>
      <c r="U12" s="90">
        <f t="shared" si="3"/>
        <v>2.9589400000000001</v>
      </c>
      <c r="V12" s="90">
        <f t="shared" si="3"/>
        <v>2.9582700000000002</v>
      </c>
      <c r="W12" s="90">
        <f t="shared" si="3"/>
        <v>2.9573999999999998</v>
      </c>
      <c r="X12" s="90">
        <f t="shared" si="3"/>
        <v>2.9596300000000002</v>
      </c>
      <c r="Y12" s="90">
        <f t="shared" si="3"/>
        <v>2.9418700000000002</v>
      </c>
      <c r="Z12" s="90">
        <f t="shared" si="3"/>
        <v>2.7662499999999999</v>
      </c>
      <c r="AA12" s="90">
        <f t="shared" si="3"/>
        <v>2.4705400000000002</v>
      </c>
    </row>
    <row r="13" spans="1:27" ht="12.75" hidden="1" customHeight="1" outlineLevel="1" x14ac:dyDescent="0.2">
      <c r="A13" s="98" t="s">
        <v>1662</v>
      </c>
      <c r="B13" s="62" t="s">
        <v>236</v>
      </c>
      <c r="C13" s="42" t="s">
        <v>77</v>
      </c>
      <c r="D13" s="43">
        <v>1060.8399999999999</v>
      </c>
      <c r="E13" s="43">
        <v>992.06</v>
      </c>
      <c r="F13" s="43">
        <v>950.44</v>
      </c>
      <c r="G13" s="43">
        <v>933.56</v>
      </c>
      <c r="H13" s="43">
        <v>947.4</v>
      </c>
      <c r="I13" s="43">
        <v>964.41</v>
      </c>
      <c r="J13" s="43">
        <v>971.47</v>
      </c>
      <c r="K13" s="43">
        <v>997.14</v>
      </c>
      <c r="L13" s="43">
        <v>1113.51</v>
      </c>
      <c r="M13" s="43">
        <v>1271.0899999999999</v>
      </c>
      <c r="N13" s="43">
        <v>1531.99</v>
      </c>
      <c r="O13" s="43">
        <v>1596.61</v>
      </c>
      <c r="P13" s="43">
        <v>1593.61</v>
      </c>
      <c r="Q13" s="43">
        <v>1605.97</v>
      </c>
      <c r="R13" s="43">
        <v>1560.12</v>
      </c>
      <c r="S13" s="43">
        <v>1613.51</v>
      </c>
      <c r="T13" s="43">
        <v>1650.34</v>
      </c>
      <c r="U13" s="43">
        <v>1664.45</v>
      </c>
      <c r="V13" s="43">
        <v>1663.78</v>
      </c>
      <c r="W13" s="43">
        <v>1662.91</v>
      </c>
      <c r="X13" s="43">
        <v>1665.14</v>
      </c>
      <c r="Y13" s="43">
        <v>1647.38</v>
      </c>
      <c r="Z13" s="43">
        <v>1471.76</v>
      </c>
      <c r="AA13" s="43">
        <v>1176.05</v>
      </c>
    </row>
    <row r="14" spans="1:27" ht="12.75" hidden="1" customHeight="1" outlineLevel="1" x14ac:dyDescent="0.2">
      <c r="A14" s="98" t="s">
        <v>1663</v>
      </c>
      <c r="B14" s="62" t="s">
        <v>88</v>
      </c>
      <c r="C14" s="42" t="s">
        <v>77</v>
      </c>
      <c r="D14" s="43">
        <f t="shared" ref="D14:AA14" si="4">$D$9</f>
        <v>1071.42</v>
      </c>
      <c r="E14" s="43">
        <f t="shared" si="4"/>
        <v>1071.42</v>
      </c>
      <c r="F14" s="43">
        <f t="shared" si="4"/>
        <v>1071.42</v>
      </c>
      <c r="G14" s="43">
        <f t="shared" si="4"/>
        <v>1071.42</v>
      </c>
      <c r="H14" s="43">
        <f t="shared" si="4"/>
        <v>1071.42</v>
      </c>
      <c r="I14" s="43">
        <f t="shared" si="4"/>
        <v>1071.42</v>
      </c>
      <c r="J14" s="43">
        <f t="shared" si="4"/>
        <v>1071.42</v>
      </c>
      <c r="K14" s="43">
        <f t="shared" si="4"/>
        <v>1071.42</v>
      </c>
      <c r="L14" s="43">
        <f t="shared" si="4"/>
        <v>1071.42</v>
      </c>
      <c r="M14" s="43">
        <f t="shared" si="4"/>
        <v>1071.42</v>
      </c>
      <c r="N14" s="43">
        <f t="shared" si="4"/>
        <v>1071.42</v>
      </c>
      <c r="O14" s="43">
        <f t="shared" si="4"/>
        <v>1071.42</v>
      </c>
      <c r="P14" s="43">
        <f t="shared" si="4"/>
        <v>1071.42</v>
      </c>
      <c r="Q14" s="43">
        <f t="shared" si="4"/>
        <v>1071.42</v>
      </c>
      <c r="R14" s="43">
        <f t="shared" si="4"/>
        <v>1071.42</v>
      </c>
      <c r="S14" s="43">
        <f t="shared" si="4"/>
        <v>1071.42</v>
      </c>
      <c r="T14" s="43">
        <f t="shared" si="4"/>
        <v>1071.42</v>
      </c>
      <c r="U14" s="43">
        <f t="shared" si="4"/>
        <v>1071.42</v>
      </c>
      <c r="V14" s="43">
        <f t="shared" si="4"/>
        <v>1071.42</v>
      </c>
      <c r="W14" s="43">
        <f t="shared" si="4"/>
        <v>1071.42</v>
      </c>
      <c r="X14" s="43">
        <f t="shared" si="4"/>
        <v>1071.42</v>
      </c>
      <c r="Y14" s="43">
        <f t="shared" si="4"/>
        <v>1071.42</v>
      </c>
      <c r="Z14" s="43">
        <f t="shared" si="4"/>
        <v>1071.42</v>
      </c>
      <c r="AA14" s="43">
        <f t="shared" si="4"/>
        <v>1071.42</v>
      </c>
    </row>
    <row r="15" spans="1:27" ht="12.75" hidden="1" customHeight="1" outlineLevel="1" x14ac:dyDescent="0.2">
      <c r="A15" s="98" t="s">
        <v>1664</v>
      </c>
      <c r="B15" s="62" t="s">
        <v>81</v>
      </c>
      <c r="C15" s="42" t="s">
        <v>77</v>
      </c>
      <c r="D15" s="43">
        <v>6.71</v>
      </c>
      <c r="E15" s="43">
        <v>6.71</v>
      </c>
      <c r="F15" s="43">
        <v>6.71</v>
      </c>
      <c r="G15" s="43">
        <v>6.71</v>
      </c>
      <c r="H15" s="43">
        <v>6.71</v>
      </c>
      <c r="I15" s="43">
        <v>6.71</v>
      </c>
      <c r="J15" s="43">
        <v>6.71</v>
      </c>
      <c r="K15" s="43">
        <v>6.71</v>
      </c>
      <c r="L15" s="43">
        <v>6.71</v>
      </c>
      <c r="M15" s="43">
        <v>6.71</v>
      </c>
      <c r="N15" s="43">
        <v>6.71</v>
      </c>
      <c r="O15" s="43">
        <v>6.71</v>
      </c>
      <c r="P15" s="43">
        <v>6.71</v>
      </c>
      <c r="Q15" s="43">
        <v>6.71</v>
      </c>
      <c r="R15" s="43">
        <v>6.71</v>
      </c>
      <c r="S15" s="43">
        <v>6.71</v>
      </c>
      <c r="T15" s="43">
        <v>6.71</v>
      </c>
      <c r="U15" s="43">
        <v>6.71</v>
      </c>
      <c r="V15" s="43">
        <v>6.71</v>
      </c>
      <c r="W15" s="43">
        <v>6.71</v>
      </c>
      <c r="X15" s="43">
        <v>6.71</v>
      </c>
      <c r="Y15" s="43">
        <v>6.71</v>
      </c>
      <c r="Z15" s="43">
        <v>6.71</v>
      </c>
      <c r="AA15" s="43">
        <v>6.71</v>
      </c>
    </row>
    <row r="16" spans="1:27" ht="12.75" hidden="1" customHeight="1" outlineLevel="1" x14ac:dyDescent="0.2">
      <c r="A16" s="98" t="s">
        <v>1665</v>
      </c>
      <c r="B16" s="62" t="s">
        <v>79</v>
      </c>
      <c r="C16" s="42" t="s">
        <v>77</v>
      </c>
      <c r="D16" s="43">
        <f>$D$11</f>
        <v>216.36</v>
      </c>
      <c r="E16" s="43">
        <f t="shared" ref="E16:AA16" si="5">$D$11</f>
        <v>216.36</v>
      </c>
      <c r="F16" s="43">
        <f t="shared" si="5"/>
        <v>216.36</v>
      </c>
      <c r="G16" s="43">
        <f t="shared" si="5"/>
        <v>216.36</v>
      </c>
      <c r="H16" s="43">
        <f t="shared" si="5"/>
        <v>216.36</v>
      </c>
      <c r="I16" s="43">
        <f t="shared" si="5"/>
        <v>216.36</v>
      </c>
      <c r="J16" s="43">
        <f t="shared" si="5"/>
        <v>216.36</v>
      </c>
      <c r="K16" s="43">
        <f t="shared" si="5"/>
        <v>216.36</v>
      </c>
      <c r="L16" s="43">
        <f t="shared" si="5"/>
        <v>216.36</v>
      </c>
      <c r="M16" s="43">
        <f t="shared" si="5"/>
        <v>216.36</v>
      </c>
      <c r="N16" s="43">
        <f t="shared" si="5"/>
        <v>216.36</v>
      </c>
      <c r="O16" s="43">
        <f t="shared" si="5"/>
        <v>216.36</v>
      </c>
      <c r="P16" s="43">
        <f t="shared" si="5"/>
        <v>216.36</v>
      </c>
      <c r="Q16" s="43">
        <f t="shared" si="5"/>
        <v>216.36</v>
      </c>
      <c r="R16" s="43">
        <f t="shared" si="5"/>
        <v>216.36</v>
      </c>
      <c r="S16" s="43">
        <f t="shared" si="5"/>
        <v>216.36</v>
      </c>
      <c r="T16" s="43">
        <f t="shared" si="5"/>
        <v>216.36</v>
      </c>
      <c r="U16" s="43">
        <f t="shared" si="5"/>
        <v>216.36</v>
      </c>
      <c r="V16" s="43">
        <f t="shared" si="5"/>
        <v>216.36</v>
      </c>
      <c r="W16" s="43">
        <f t="shared" si="5"/>
        <v>216.36</v>
      </c>
      <c r="X16" s="43">
        <f t="shared" si="5"/>
        <v>216.36</v>
      </c>
      <c r="Y16" s="43">
        <f t="shared" si="5"/>
        <v>216.36</v>
      </c>
      <c r="Z16" s="43">
        <f t="shared" si="5"/>
        <v>216.36</v>
      </c>
      <c r="AA16" s="43">
        <f t="shared" si="5"/>
        <v>216.36</v>
      </c>
    </row>
    <row r="17" spans="1:27" ht="12.75" customHeight="1" collapsed="1" x14ac:dyDescent="0.2">
      <c r="A17" s="97" t="s">
        <v>1666</v>
      </c>
      <c r="B17" s="27" t="str">
        <f>"03"&amp;"."&amp;$B$800&amp;"."&amp;$B$801</f>
        <v>03.01.2023</v>
      </c>
      <c r="C17" s="89" t="s">
        <v>74</v>
      </c>
      <c r="D17" s="90">
        <f>ROUND(((D18+D19+D21+D20)/1000),5)</f>
        <v>2.4068200000000002</v>
      </c>
      <c r="E17" s="90">
        <f>ROUND(((E18+E19+E21+E20)/1000),5)</f>
        <v>2.3393199999999998</v>
      </c>
      <c r="F17" s="90">
        <f>ROUND(((F18+F19+F21+F20)/1000),5)</f>
        <v>2.2910499999999998</v>
      </c>
      <c r="G17" s="90">
        <f t="shared" ref="G17:AA17" si="6">ROUND(((G18+G19+G21+G20)/1000),5)</f>
        <v>2.2525599999999999</v>
      </c>
      <c r="H17" s="90">
        <f t="shared" si="6"/>
        <v>2.2956799999999999</v>
      </c>
      <c r="I17" s="90">
        <f t="shared" si="6"/>
        <v>2.3124500000000001</v>
      </c>
      <c r="J17" s="90">
        <f t="shared" si="6"/>
        <v>2.3285200000000001</v>
      </c>
      <c r="K17" s="90">
        <f t="shared" si="6"/>
        <v>2.3679999999999999</v>
      </c>
      <c r="L17" s="90">
        <f t="shared" si="6"/>
        <v>2.59436</v>
      </c>
      <c r="M17" s="90">
        <f t="shared" si="6"/>
        <v>2.8753299999999999</v>
      </c>
      <c r="N17" s="90">
        <f t="shared" si="6"/>
        <v>2.9248500000000002</v>
      </c>
      <c r="O17" s="90">
        <f t="shared" si="6"/>
        <v>2.9439600000000001</v>
      </c>
      <c r="P17" s="90">
        <f t="shared" si="6"/>
        <v>2.94902</v>
      </c>
      <c r="Q17" s="90">
        <f t="shared" si="6"/>
        <v>2.9538500000000001</v>
      </c>
      <c r="R17" s="90">
        <f t="shared" si="6"/>
        <v>2.9215300000000002</v>
      </c>
      <c r="S17" s="90">
        <f t="shared" si="6"/>
        <v>2.92672</v>
      </c>
      <c r="T17" s="90">
        <f t="shared" si="6"/>
        <v>2.95547</v>
      </c>
      <c r="U17" s="90">
        <f t="shared" si="6"/>
        <v>2.9700199999999999</v>
      </c>
      <c r="V17" s="90">
        <f t="shared" si="6"/>
        <v>2.9729999999999999</v>
      </c>
      <c r="W17" s="90">
        <f t="shared" si="6"/>
        <v>2.9574099999999999</v>
      </c>
      <c r="X17" s="90">
        <f t="shared" si="6"/>
        <v>2.95729</v>
      </c>
      <c r="Y17" s="90">
        <f t="shared" si="6"/>
        <v>2.90028</v>
      </c>
      <c r="Z17" s="90">
        <f t="shared" si="6"/>
        <v>2.5752899999999999</v>
      </c>
      <c r="AA17" s="90">
        <f t="shared" si="6"/>
        <v>2.3502999999999998</v>
      </c>
    </row>
    <row r="18" spans="1:27" ht="12.75" hidden="1" customHeight="1" outlineLevel="1" x14ac:dyDescent="0.2">
      <c r="A18" s="98" t="s">
        <v>1667</v>
      </c>
      <c r="B18" s="62" t="s">
        <v>236</v>
      </c>
      <c r="C18" s="42" t="s">
        <v>77</v>
      </c>
      <c r="D18" s="43">
        <v>1112.33</v>
      </c>
      <c r="E18" s="43">
        <v>1044.83</v>
      </c>
      <c r="F18" s="43">
        <v>996.56</v>
      </c>
      <c r="G18" s="43">
        <v>958.07</v>
      </c>
      <c r="H18" s="43">
        <v>1001.19</v>
      </c>
      <c r="I18" s="43">
        <v>1017.96</v>
      </c>
      <c r="J18" s="43">
        <v>1034.03</v>
      </c>
      <c r="K18" s="43">
        <v>1073.51</v>
      </c>
      <c r="L18" s="43">
        <v>1299.8699999999999</v>
      </c>
      <c r="M18" s="43">
        <v>1580.84</v>
      </c>
      <c r="N18" s="43">
        <v>1630.36</v>
      </c>
      <c r="O18" s="43">
        <v>1649.47</v>
      </c>
      <c r="P18" s="43">
        <v>1654.53</v>
      </c>
      <c r="Q18" s="43">
        <v>1659.36</v>
      </c>
      <c r="R18" s="43">
        <v>1627.04</v>
      </c>
      <c r="S18" s="43">
        <v>1632.23</v>
      </c>
      <c r="T18" s="43">
        <v>1660.98</v>
      </c>
      <c r="U18" s="43">
        <v>1675.53</v>
      </c>
      <c r="V18" s="43">
        <v>1678.51</v>
      </c>
      <c r="W18" s="43">
        <v>1662.92</v>
      </c>
      <c r="X18" s="43">
        <v>1662.8</v>
      </c>
      <c r="Y18" s="43">
        <v>1605.79</v>
      </c>
      <c r="Z18" s="43">
        <v>1280.8</v>
      </c>
      <c r="AA18" s="43">
        <v>1055.81</v>
      </c>
    </row>
    <row r="19" spans="1:27" ht="12.75" hidden="1" customHeight="1" outlineLevel="1" x14ac:dyDescent="0.2">
      <c r="A19" s="98" t="s">
        <v>1668</v>
      </c>
      <c r="B19" s="62" t="s">
        <v>88</v>
      </c>
      <c r="C19" s="42" t="s">
        <v>77</v>
      </c>
      <c r="D19" s="43">
        <f t="shared" ref="D19:AA19" si="7">$D$9</f>
        <v>1071.42</v>
      </c>
      <c r="E19" s="43">
        <f t="shared" si="7"/>
        <v>1071.42</v>
      </c>
      <c r="F19" s="43">
        <f t="shared" si="7"/>
        <v>1071.42</v>
      </c>
      <c r="G19" s="43">
        <f t="shared" si="7"/>
        <v>1071.42</v>
      </c>
      <c r="H19" s="43">
        <f t="shared" si="7"/>
        <v>1071.42</v>
      </c>
      <c r="I19" s="43">
        <f t="shared" si="7"/>
        <v>1071.42</v>
      </c>
      <c r="J19" s="43">
        <f t="shared" si="7"/>
        <v>1071.42</v>
      </c>
      <c r="K19" s="43">
        <f t="shared" si="7"/>
        <v>1071.42</v>
      </c>
      <c r="L19" s="43">
        <f t="shared" si="7"/>
        <v>1071.42</v>
      </c>
      <c r="M19" s="43">
        <f t="shared" si="7"/>
        <v>1071.42</v>
      </c>
      <c r="N19" s="43">
        <f t="shared" si="7"/>
        <v>1071.42</v>
      </c>
      <c r="O19" s="43">
        <f t="shared" si="7"/>
        <v>1071.42</v>
      </c>
      <c r="P19" s="43">
        <f t="shared" si="7"/>
        <v>1071.42</v>
      </c>
      <c r="Q19" s="43">
        <f t="shared" si="7"/>
        <v>1071.42</v>
      </c>
      <c r="R19" s="43">
        <f t="shared" si="7"/>
        <v>1071.42</v>
      </c>
      <c r="S19" s="43">
        <f t="shared" si="7"/>
        <v>1071.42</v>
      </c>
      <c r="T19" s="43">
        <f t="shared" si="7"/>
        <v>1071.42</v>
      </c>
      <c r="U19" s="43">
        <f t="shared" si="7"/>
        <v>1071.42</v>
      </c>
      <c r="V19" s="43">
        <f t="shared" si="7"/>
        <v>1071.42</v>
      </c>
      <c r="W19" s="43">
        <f t="shared" si="7"/>
        <v>1071.42</v>
      </c>
      <c r="X19" s="43">
        <f t="shared" si="7"/>
        <v>1071.42</v>
      </c>
      <c r="Y19" s="43">
        <f t="shared" si="7"/>
        <v>1071.42</v>
      </c>
      <c r="Z19" s="43">
        <f t="shared" si="7"/>
        <v>1071.42</v>
      </c>
      <c r="AA19" s="43">
        <f t="shared" si="7"/>
        <v>1071.42</v>
      </c>
    </row>
    <row r="20" spans="1:27" ht="12.75" hidden="1" customHeight="1" outlineLevel="1" x14ac:dyDescent="0.2">
      <c r="A20" s="98" t="s">
        <v>1669</v>
      </c>
      <c r="B20" s="62" t="s">
        <v>81</v>
      </c>
      <c r="C20" s="42" t="s">
        <v>77</v>
      </c>
      <c r="D20" s="43">
        <v>6.71</v>
      </c>
      <c r="E20" s="43">
        <v>6.71</v>
      </c>
      <c r="F20" s="43">
        <v>6.71</v>
      </c>
      <c r="G20" s="43">
        <v>6.71</v>
      </c>
      <c r="H20" s="43">
        <v>6.71</v>
      </c>
      <c r="I20" s="43">
        <v>6.71</v>
      </c>
      <c r="J20" s="43">
        <v>6.71</v>
      </c>
      <c r="K20" s="43">
        <v>6.71</v>
      </c>
      <c r="L20" s="43">
        <v>6.71</v>
      </c>
      <c r="M20" s="43">
        <v>6.71</v>
      </c>
      <c r="N20" s="43">
        <v>6.71</v>
      </c>
      <c r="O20" s="43">
        <v>6.71</v>
      </c>
      <c r="P20" s="43">
        <v>6.71</v>
      </c>
      <c r="Q20" s="43">
        <v>6.71</v>
      </c>
      <c r="R20" s="43">
        <v>6.71</v>
      </c>
      <c r="S20" s="43">
        <v>6.71</v>
      </c>
      <c r="T20" s="43">
        <v>6.71</v>
      </c>
      <c r="U20" s="43">
        <v>6.71</v>
      </c>
      <c r="V20" s="43">
        <v>6.71</v>
      </c>
      <c r="W20" s="43">
        <v>6.71</v>
      </c>
      <c r="X20" s="43">
        <v>6.71</v>
      </c>
      <c r="Y20" s="43">
        <v>6.71</v>
      </c>
      <c r="Z20" s="43">
        <v>6.71</v>
      </c>
      <c r="AA20" s="43">
        <v>6.71</v>
      </c>
    </row>
    <row r="21" spans="1:27" ht="12.75" hidden="1" customHeight="1" outlineLevel="1" x14ac:dyDescent="0.2">
      <c r="A21" s="98" t="s">
        <v>1670</v>
      </c>
      <c r="B21" s="62" t="s">
        <v>79</v>
      </c>
      <c r="C21" s="42" t="s">
        <v>77</v>
      </c>
      <c r="D21" s="43">
        <f>$D$11</f>
        <v>216.36</v>
      </c>
      <c r="E21" s="43">
        <f t="shared" ref="E21:AA21" si="8">$D$11</f>
        <v>216.36</v>
      </c>
      <c r="F21" s="43">
        <f t="shared" si="8"/>
        <v>216.36</v>
      </c>
      <c r="G21" s="43">
        <f t="shared" si="8"/>
        <v>216.36</v>
      </c>
      <c r="H21" s="43">
        <f t="shared" si="8"/>
        <v>216.36</v>
      </c>
      <c r="I21" s="43">
        <f t="shared" si="8"/>
        <v>216.36</v>
      </c>
      <c r="J21" s="43">
        <f t="shared" si="8"/>
        <v>216.36</v>
      </c>
      <c r="K21" s="43">
        <f t="shared" si="8"/>
        <v>216.36</v>
      </c>
      <c r="L21" s="43">
        <f t="shared" si="8"/>
        <v>216.36</v>
      </c>
      <c r="M21" s="43">
        <f t="shared" si="8"/>
        <v>216.36</v>
      </c>
      <c r="N21" s="43">
        <f t="shared" si="8"/>
        <v>216.36</v>
      </c>
      <c r="O21" s="43">
        <f t="shared" si="8"/>
        <v>216.36</v>
      </c>
      <c r="P21" s="43">
        <f t="shared" si="8"/>
        <v>216.36</v>
      </c>
      <c r="Q21" s="43">
        <f t="shared" si="8"/>
        <v>216.36</v>
      </c>
      <c r="R21" s="43">
        <f t="shared" si="8"/>
        <v>216.36</v>
      </c>
      <c r="S21" s="43">
        <f t="shared" si="8"/>
        <v>216.36</v>
      </c>
      <c r="T21" s="43">
        <f t="shared" si="8"/>
        <v>216.36</v>
      </c>
      <c r="U21" s="43">
        <f t="shared" si="8"/>
        <v>216.36</v>
      </c>
      <c r="V21" s="43">
        <f t="shared" si="8"/>
        <v>216.36</v>
      </c>
      <c r="W21" s="43">
        <f t="shared" si="8"/>
        <v>216.36</v>
      </c>
      <c r="X21" s="43">
        <f t="shared" si="8"/>
        <v>216.36</v>
      </c>
      <c r="Y21" s="43">
        <f t="shared" si="8"/>
        <v>216.36</v>
      </c>
      <c r="Z21" s="43">
        <f t="shared" si="8"/>
        <v>216.36</v>
      </c>
      <c r="AA21" s="43">
        <f t="shared" si="8"/>
        <v>216.36</v>
      </c>
    </row>
    <row r="22" spans="1:27" ht="12.75" customHeight="1" collapsed="1" x14ac:dyDescent="0.2">
      <c r="A22" s="97" t="s">
        <v>1671</v>
      </c>
      <c r="B22" s="27" t="str">
        <f>"04"&amp;"."&amp;$B$800&amp;"."&amp;$B$801</f>
        <v>04.01.2023</v>
      </c>
      <c r="C22" s="89" t="s">
        <v>74</v>
      </c>
      <c r="D22" s="90">
        <f>ROUND(((D23+D24+D26+D25)/1000),5)</f>
        <v>2.3292799999999998</v>
      </c>
      <c r="E22" s="90">
        <f>ROUND(((E23+E24+E26+E25)/1000),5)</f>
        <v>2.26857</v>
      </c>
      <c r="F22" s="90">
        <f>ROUND(((F23+F24+F26+F25)/1000),5)</f>
        <v>2.2325599999999999</v>
      </c>
      <c r="G22" s="90">
        <f t="shared" ref="G22:AA22" si="9">ROUND(((G23+G24+G26+G25)/1000),5)</f>
        <v>2.1993399999999999</v>
      </c>
      <c r="H22" s="90">
        <f t="shared" si="9"/>
        <v>2.2464599999999999</v>
      </c>
      <c r="I22" s="90">
        <f t="shared" si="9"/>
        <v>2.2806799999999998</v>
      </c>
      <c r="J22" s="90">
        <f t="shared" si="9"/>
        <v>2.3183199999999999</v>
      </c>
      <c r="K22" s="90">
        <f t="shared" si="9"/>
        <v>2.4211499999999999</v>
      </c>
      <c r="L22" s="90">
        <f t="shared" si="9"/>
        <v>2.6614900000000001</v>
      </c>
      <c r="M22" s="90">
        <f t="shared" si="9"/>
        <v>2.9068800000000001</v>
      </c>
      <c r="N22" s="90">
        <f t="shared" si="9"/>
        <v>2.9565199999999998</v>
      </c>
      <c r="O22" s="90">
        <f t="shared" si="9"/>
        <v>2.9767800000000002</v>
      </c>
      <c r="P22" s="90">
        <f t="shared" si="9"/>
        <v>2.9791799999999999</v>
      </c>
      <c r="Q22" s="90">
        <f t="shared" si="9"/>
        <v>2.9840399999999998</v>
      </c>
      <c r="R22" s="90">
        <f t="shared" si="9"/>
        <v>2.9586100000000002</v>
      </c>
      <c r="S22" s="90">
        <f t="shared" si="9"/>
        <v>2.96014</v>
      </c>
      <c r="T22" s="90">
        <f t="shared" si="9"/>
        <v>2.9811999999999999</v>
      </c>
      <c r="U22" s="90">
        <f t="shared" si="9"/>
        <v>3.00332</v>
      </c>
      <c r="V22" s="90">
        <f t="shared" si="9"/>
        <v>2.9936600000000002</v>
      </c>
      <c r="W22" s="90">
        <f t="shared" si="9"/>
        <v>2.9842</v>
      </c>
      <c r="X22" s="90">
        <f t="shared" si="9"/>
        <v>2.9873699999999999</v>
      </c>
      <c r="Y22" s="90">
        <f t="shared" si="9"/>
        <v>2.95092</v>
      </c>
      <c r="Z22" s="90">
        <f t="shared" si="9"/>
        <v>2.6900900000000001</v>
      </c>
      <c r="AA22" s="90">
        <f t="shared" si="9"/>
        <v>2.4348399999999999</v>
      </c>
    </row>
    <row r="23" spans="1:27" ht="12.75" hidden="1" customHeight="1" outlineLevel="1" x14ac:dyDescent="0.2">
      <c r="A23" s="98" t="s">
        <v>1672</v>
      </c>
      <c r="B23" s="62" t="s">
        <v>236</v>
      </c>
      <c r="C23" s="42" t="s">
        <v>77</v>
      </c>
      <c r="D23" s="43">
        <v>1034.79</v>
      </c>
      <c r="E23" s="43">
        <v>974.08</v>
      </c>
      <c r="F23" s="43">
        <v>938.07</v>
      </c>
      <c r="G23" s="43">
        <v>904.85</v>
      </c>
      <c r="H23" s="43">
        <v>951.97</v>
      </c>
      <c r="I23" s="43">
        <v>986.19</v>
      </c>
      <c r="J23" s="43">
        <v>1023.83</v>
      </c>
      <c r="K23" s="43">
        <v>1126.6600000000001</v>
      </c>
      <c r="L23" s="43">
        <v>1367</v>
      </c>
      <c r="M23" s="43">
        <v>1612.39</v>
      </c>
      <c r="N23" s="43">
        <v>1662.03</v>
      </c>
      <c r="O23" s="43">
        <v>1682.29</v>
      </c>
      <c r="P23" s="43">
        <v>1684.69</v>
      </c>
      <c r="Q23" s="43">
        <v>1689.55</v>
      </c>
      <c r="R23" s="43">
        <v>1664.12</v>
      </c>
      <c r="S23" s="43">
        <v>1665.65</v>
      </c>
      <c r="T23" s="43">
        <v>1686.71</v>
      </c>
      <c r="U23" s="43">
        <v>1708.83</v>
      </c>
      <c r="V23" s="43">
        <v>1699.17</v>
      </c>
      <c r="W23" s="43">
        <v>1689.71</v>
      </c>
      <c r="X23" s="43">
        <v>1692.88</v>
      </c>
      <c r="Y23" s="43">
        <v>1656.43</v>
      </c>
      <c r="Z23" s="43">
        <v>1395.6</v>
      </c>
      <c r="AA23" s="43">
        <v>1140.3499999999999</v>
      </c>
    </row>
    <row r="24" spans="1:27" ht="12.75" hidden="1" customHeight="1" outlineLevel="1" x14ac:dyDescent="0.2">
      <c r="A24" s="98" t="s">
        <v>1673</v>
      </c>
      <c r="B24" s="62" t="s">
        <v>88</v>
      </c>
      <c r="C24" s="42" t="s">
        <v>77</v>
      </c>
      <c r="D24" s="43">
        <f t="shared" ref="D24:AA24" si="10">$D$9</f>
        <v>1071.42</v>
      </c>
      <c r="E24" s="43">
        <f t="shared" si="10"/>
        <v>1071.42</v>
      </c>
      <c r="F24" s="43">
        <f t="shared" si="10"/>
        <v>1071.42</v>
      </c>
      <c r="G24" s="43">
        <f t="shared" si="10"/>
        <v>1071.42</v>
      </c>
      <c r="H24" s="43">
        <f t="shared" si="10"/>
        <v>1071.42</v>
      </c>
      <c r="I24" s="43">
        <f t="shared" si="10"/>
        <v>1071.42</v>
      </c>
      <c r="J24" s="43">
        <f t="shared" si="10"/>
        <v>1071.42</v>
      </c>
      <c r="K24" s="43">
        <f t="shared" si="10"/>
        <v>1071.42</v>
      </c>
      <c r="L24" s="43">
        <f t="shared" si="10"/>
        <v>1071.42</v>
      </c>
      <c r="M24" s="43">
        <f t="shared" si="10"/>
        <v>1071.42</v>
      </c>
      <c r="N24" s="43">
        <f t="shared" si="10"/>
        <v>1071.42</v>
      </c>
      <c r="O24" s="43">
        <f t="shared" si="10"/>
        <v>1071.42</v>
      </c>
      <c r="P24" s="43">
        <f t="shared" si="10"/>
        <v>1071.42</v>
      </c>
      <c r="Q24" s="43">
        <f t="shared" si="10"/>
        <v>1071.42</v>
      </c>
      <c r="R24" s="43">
        <f t="shared" si="10"/>
        <v>1071.42</v>
      </c>
      <c r="S24" s="43">
        <f t="shared" si="10"/>
        <v>1071.42</v>
      </c>
      <c r="T24" s="43">
        <f t="shared" si="10"/>
        <v>1071.42</v>
      </c>
      <c r="U24" s="43">
        <f t="shared" si="10"/>
        <v>1071.42</v>
      </c>
      <c r="V24" s="43">
        <f t="shared" si="10"/>
        <v>1071.42</v>
      </c>
      <c r="W24" s="43">
        <f t="shared" si="10"/>
        <v>1071.42</v>
      </c>
      <c r="X24" s="43">
        <f t="shared" si="10"/>
        <v>1071.42</v>
      </c>
      <c r="Y24" s="43">
        <f t="shared" si="10"/>
        <v>1071.42</v>
      </c>
      <c r="Z24" s="43">
        <f t="shared" si="10"/>
        <v>1071.42</v>
      </c>
      <c r="AA24" s="43">
        <f t="shared" si="10"/>
        <v>1071.42</v>
      </c>
    </row>
    <row r="25" spans="1:27" ht="12.75" hidden="1" customHeight="1" outlineLevel="1" x14ac:dyDescent="0.2">
      <c r="A25" s="98" t="s">
        <v>1674</v>
      </c>
      <c r="B25" s="62" t="s">
        <v>81</v>
      </c>
      <c r="C25" s="42" t="s">
        <v>77</v>
      </c>
      <c r="D25" s="43">
        <v>6.71</v>
      </c>
      <c r="E25" s="43">
        <v>6.71</v>
      </c>
      <c r="F25" s="43">
        <v>6.71</v>
      </c>
      <c r="G25" s="43">
        <v>6.71</v>
      </c>
      <c r="H25" s="43">
        <v>6.71</v>
      </c>
      <c r="I25" s="43">
        <v>6.71</v>
      </c>
      <c r="J25" s="43">
        <v>6.71</v>
      </c>
      <c r="K25" s="43">
        <v>6.71</v>
      </c>
      <c r="L25" s="43">
        <v>6.71</v>
      </c>
      <c r="M25" s="43">
        <v>6.71</v>
      </c>
      <c r="N25" s="43">
        <v>6.71</v>
      </c>
      <c r="O25" s="43">
        <v>6.71</v>
      </c>
      <c r="P25" s="43">
        <v>6.71</v>
      </c>
      <c r="Q25" s="43">
        <v>6.71</v>
      </c>
      <c r="R25" s="43">
        <v>6.71</v>
      </c>
      <c r="S25" s="43">
        <v>6.71</v>
      </c>
      <c r="T25" s="43">
        <v>6.71</v>
      </c>
      <c r="U25" s="43">
        <v>6.71</v>
      </c>
      <c r="V25" s="43">
        <v>6.71</v>
      </c>
      <c r="W25" s="43">
        <v>6.71</v>
      </c>
      <c r="X25" s="43">
        <v>6.71</v>
      </c>
      <c r="Y25" s="43">
        <v>6.71</v>
      </c>
      <c r="Z25" s="43">
        <v>6.71</v>
      </c>
      <c r="AA25" s="43">
        <v>6.71</v>
      </c>
    </row>
    <row r="26" spans="1:27" ht="12.75" hidden="1" customHeight="1" outlineLevel="1" x14ac:dyDescent="0.2">
      <c r="A26" s="98" t="s">
        <v>1675</v>
      </c>
      <c r="B26" s="62" t="s">
        <v>79</v>
      </c>
      <c r="C26" s="42" t="s">
        <v>77</v>
      </c>
      <c r="D26" s="43">
        <f>$D$11</f>
        <v>216.36</v>
      </c>
      <c r="E26" s="43">
        <f t="shared" ref="E26:AA26" si="11">$D$11</f>
        <v>216.36</v>
      </c>
      <c r="F26" s="43">
        <f t="shared" si="11"/>
        <v>216.36</v>
      </c>
      <c r="G26" s="43">
        <f t="shared" si="11"/>
        <v>216.36</v>
      </c>
      <c r="H26" s="43">
        <f t="shared" si="11"/>
        <v>216.36</v>
      </c>
      <c r="I26" s="43">
        <f t="shared" si="11"/>
        <v>216.36</v>
      </c>
      <c r="J26" s="43">
        <f t="shared" si="11"/>
        <v>216.36</v>
      </c>
      <c r="K26" s="43">
        <f t="shared" si="11"/>
        <v>216.36</v>
      </c>
      <c r="L26" s="43">
        <f t="shared" si="11"/>
        <v>216.36</v>
      </c>
      <c r="M26" s="43">
        <f t="shared" si="11"/>
        <v>216.36</v>
      </c>
      <c r="N26" s="43">
        <f t="shared" si="11"/>
        <v>216.36</v>
      </c>
      <c r="O26" s="43">
        <f t="shared" si="11"/>
        <v>216.36</v>
      </c>
      <c r="P26" s="43">
        <f t="shared" si="11"/>
        <v>216.36</v>
      </c>
      <c r="Q26" s="43">
        <f t="shared" si="11"/>
        <v>216.36</v>
      </c>
      <c r="R26" s="43">
        <f t="shared" si="11"/>
        <v>216.36</v>
      </c>
      <c r="S26" s="43">
        <f t="shared" si="11"/>
        <v>216.36</v>
      </c>
      <c r="T26" s="43">
        <f t="shared" si="11"/>
        <v>216.36</v>
      </c>
      <c r="U26" s="43">
        <f t="shared" si="11"/>
        <v>216.36</v>
      </c>
      <c r="V26" s="43">
        <f t="shared" si="11"/>
        <v>216.36</v>
      </c>
      <c r="W26" s="43">
        <f t="shared" si="11"/>
        <v>216.36</v>
      </c>
      <c r="X26" s="43">
        <f t="shared" si="11"/>
        <v>216.36</v>
      </c>
      <c r="Y26" s="43">
        <f t="shared" si="11"/>
        <v>216.36</v>
      </c>
      <c r="Z26" s="43">
        <f t="shared" si="11"/>
        <v>216.36</v>
      </c>
      <c r="AA26" s="43">
        <f t="shared" si="11"/>
        <v>216.36</v>
      </c>
    </row>
    <row r="27" spans="1:27" ht="12.75" customHeight="1" collapsed="1" x14ac:dyDescent="0.2">
      <c r="A27" s="97" t="s">
        <v>1676</v>
      </c>
      <c r="B27" s="27" t="str">
        <f>"05"&amp;"."&amp;$B$800&amp;"."&amp;$B$801</f>
        <v>05.01.2023</v>
      </c>
      <c r="C27" s="89" t="s">
        <v>74</v>
      </c>
      <c r="D27" s="90">
        <f>ROUND(((D28+D29+D31+D30)/1000),5)</f>
        <v>2.3626100000000001</v>
      </c>
      <c r="E27" s="90">
        <f>ROUND(((E28+E29+E31+E30)/1000),5)</f>
        <v>2.3006000000000002</v>
      </c>
      <c r="F27" s="90">
        <f>ROUND(((F28+F29+F31+F30)/1000),5)</f>
        <v>2.24797</v>
      </c>
      <c r="G27" s="90">
        <f t="shared" ref="G27:AA27" si="12">ROUND(((G28+G29+G31+G30)/1000),5)</f>
        <v>2.2422200000000001</v>
      </c>
      <c r="H27" s="90">
        <f t="shared" si="12"/>
        <v>2.27189</v>
      </c>
      <c r="I27" s="90">
        <f t="shared" si="12"/>
        <v>2.2907700000000002</v>
      </c>
      <c r="J27" s="90">
        <f t="shared" si="12"/>
        <v>2.3420399999999999</v>
      </c>
      <c r="K27" s="90">
        <f t="shared" si="12"/>
        <v>2.4072200000000001</v>
      </c>
      <c r="L27" s="90">
        <f t="shared" si="12"/>
        <v>2.6950699999999999</v>
      </c>
      <c r="M27" s="90">
        <f t="shared" si="12"/>
        <v>2.9186800000000002</v>
      </c>
      <c r="N27" s="90">
        <f t="shared" si="12"/>
        <v>2.9523000000000001</v>
      </c>
      <c r="O27" s="90">
        <f t="shared" si="12"/>
        <v>2.95885</v>
      </c>
      <c r="P27" s="90">
        <f t="shared" si="12"/>
        <v>2.9585400000000002</v>
      </c>
      <c r="Q27" s="90">
        <f t="shared" si="12"/>
        <v>2.9606499999999998</v>
      </c>
      <c r="R27" s="90">
        <f t="shared" si="12"/>
        <v>2.95065</v>
      </c>
      <c r="S27" s="90">
        <f t="shared" si="12"/>
        <v>2.9509500000000002</v>
      </c>
      <c r="T27" s="90">
        <f t="shared" si="12"/>
        <v>2.96177</v>
      </c>
      <c r="U27" s="90">
        <f t="shared" si="12"/>
        <v>2.9808500000000002</v>
      </c>
      <c r="V27" s="90">
        <f t="shared" si="12"/>
        <v>2.9727199999999998</v>
      </c>
      <c r="W27" s="90">
        <f t="shared" si="12"/>
        <v>2.9639700000000002</v>
      </c>
      <c r="X27" s="90">
        <f t="shared" si="12"/>
        <v>2.96495</v>
      </c>
      <c r="Y27" s="90">
        <f t="shared" si="12"/>
        <v>2.9503499999999998</v>
      </c>
      <c r="Z27" s="90">
        <f t="shared" si="12"/>
        <v>2.6170499999999999</v>
      </c>
      <c r="AA27" s="90">
        <f t="shared" si="12"/>
        <v>2.3878300000000001</v>
      </c>
    </row>
    <row r="28" spans="1:27" ht="12.75" hidden="1" customHeight="1" outlineLevel="1" x14ac:dyDescent="0.2">
      <c r="A28" s="98" t="s">
        <v>1677</v>
      </c>
      <c r="B28" s="62" t="s">
        <v>236</v>
      </c>
      <c r="C28" s="42" t="s">
        <v>77</v>
      </c>
      <c r="D28" s="43">
        <v>1068.1199999999999</v>
      </c>
      <c r="E28" s="43">
        <v>1006.11</v>
      </c>
      <c r="F28" s="43">
        <v>953.48</v>
      </c>
      <c r="G28" s="43">
        <v>947.73</v>
      </c>
      <c r="H28" s="43">
        <v>977.4</v>
      </c>
      <c r="I28" s="43">
        <v>996.28</v>
      </c>
      <c r="J28" s="43">
        <v>1047.55</v>
      </c>
      <c r="K28" s="43">
        <v>1112.73</v>
      </c>
      <c r="L28" s="43">
        <v>1400.58</v>
      </c>
      <c r="M28" s="43">
        <v>1624.19</v>
      </c>
      <c r="N28" s="43">
        <v>1657.81</v>
      </c>
      <c r="O28" s="43">
        <v>1664.36</v>
      </c>
      <c r="P28" s="43">
        <v>1664.05</v>
      </c>
      <c r="Q28" s="43">
        <v>1666.16</v>
      </c>
      <c r="R28" s="43">
        <v>1656.16</v>
      </c>
      <c r="S28" s="43">
        <v>1656.46</v>
      </c>
      <c r="T28" s="43">
        <v>1667.28</v>
      </c>
      <c r="U28" s="43">
        <v>1686.36</v>
      </c>
      <c r="V28" s="43">
        <v>1678.23</v>
      </c>
      <c r="W28" s="43">
        <v>1669.48</v>
      </c>
      <c r="X28" s="43">
        <v>1670.46</v>
      </c>
      <c r="Y28" s="43">
        <v>1655.86</v>
      </c>
      <c r="Z28" s="43">
        <v>1322.56</v>
      </c>
      <c r="AA28" s="43">
        <v>1093.3399999999999</v>
      </c>
    </row>
    <row r="29" spans="1:27" ht="12.75" hidden="1" customHeight="1" outlineLevel="1" x14ac:dyDescent="0.2">
      <c r="A29" s="98" t="s">
        <v>1678</v>
      </c>
      <c r="B29" s="62" t="s">
        <v>88</v>
      </c>
      <c r="C29" s="42" t="s">
        <v>77</v>
      </c>
      <c r="D29" s="43">
        <f t="shared" ref="D29:AA29" si="13">$D$9</f>
        <v>1071.42</v>
      </c>
      <c r="E29" s="43">
        <f t="shared" si="13"/>
        <v>1071.42</v>
      </c>
      <c r="F29" s="43">
        <f t="shared" si="13"/>
        <v>1071.42</v>
      </c>
      <c r="G29" s="43">
        <f t="shared" si="13"/>
        <v>1071.42</v>
      </c>
      <c r="H29" s="43">
        <f t="shared" si="13"/>
        <v>1071.42</v>
      </c>
      <c r="I29" s="43">
        <f t="shared" si="13"/>
        <v>1071.42</v>
      </c>
      <c r="J29" s="43">
        <f t="shared" si="13"/>
        <v>1071.42</v>
      </c>
      <c r="K29" s="43">
        <f t="shared" si="13"/>
        <v>1071.42</v>
      </c>
      <c r="L29" s="43">
        <f t="shared" si="13"/>
        <v>1071.42</v>
      </c>
      <c r="M29" s="43">
        <f t="shared" si="13"/>
        <v>1071.42</v>
      </c>
      <c r="N29" s="43">
        <f t="shared" si="13"/>
        <v>1071.42</v>
      </c>
      <c r="O29" s="43">
        <f t="shared" si="13"/>
        <v>1071.42</v>
      </c>
      <c r="P29" s="43">
        <f t="shared" si="13"/>
        <v>1071.42</v>
      </c>
      <c r="Q29" s="43">
        <f t="shared" si="13"/>
        <v>1071.42</v>
      </c>
      <c r="R29" s="43">
        <f t="shared" si="13"/>
        <v>1071.42</v>
      </c>
      <c r="S29" s="43">
        <f t="shared" si="13"/>
        <v>1071.42</v>
      </c>
      <c r="T29" s="43">
        <f t="shared" si="13"/>
        <v>1071.42</v>
      </c>
      <c r="U29" s="43">
        <f t="shared" si="13"/>
        <v>1071.42</v>
      </c>
      <c r="V29" s="43">
        <f t="shared" si="13"/>
        <v>1071.42</v>
      </c>
      <c r="W29" s="43">
        <f t="shared" si="13"/>
        <v>1071.42</v>
      </c>
      <c r="X29" s="43">
        <f t="shared" si="13"/>
        <v>1071.42</v>
      </c>
      <c r="Y29" s="43">
        <f t="shared" si="13"/>
        <v>1071.42</v>
      </c>
      <c r="Z29" s="43">
        <f t="shared" si="13"/>
        <v>1071.42</v>
      </c>
      <c r="AA29" s="43">
        <f t="shared" si="13"/>
        <v>1071.42</v>
      </c>
    </row>
    <row r="30" spans="1:27" ht="12.75" hidden="1" customHeight="1" outlineLevel="1" x14ac:dyDescent="0.2">
      <c r="A30" s="98" t="s">
        <v>1679</v>
      </c>
      <c r="B30" s="62" t="s">
        <v>81</v>
      </c>
      <c r="C30" s="42" t="s">
        <v>77</v>
      </c>
      <c r="D30" s="43">
        <v>6.71</v>
      </c>
      <c r="E30" s="43">
        <v>6.71</v>
      </c>
      <c r="F30" s="43">
        <v>6.71</v>
      </c>
      <c r="G30" s="43">
        <v>6.71</v>
      </c>
      <c r="H30" s="43">
        <v>6.71</v>
      </c>
      <c r="I30" s="43">
        <v>6.71</v>
      </c>
      <c r="J30" s="43">
        <v>6.71</v>
      </c>
      <c r="K30" s="43">
        <v>6.71</v>
      </c>
      <c r="L30" s="43">
        <v>6.71</v>
      </c>
      <c r="M30" s="43">
        <v>6.71</v>
      </c>
      <c r="N30" s="43">
        <v>6.71</v>
      </c>
      <c r="O30" s="43">
        <v>6.71</v>
      </c>
      <c r="P30" s="43">
        <v>6.71</v>
      </c>
      <c r="Q30" s="43">
        <v>6.71</v>
      </c>
      <c r="R30" s="43">
        <v>6.71</v>
      </c>
      <c r="S30" s="43">
        <v>6.71</v>
      </c>
      <c r="T30" s="43">
        <v>6.71</v>
      </c>
      <c r="U30" s="43">
        <v>6.71</v>
      </c>
      <c r="V30" s="43">
        <v>6.71</v>
      </c>
      <c r="W30" s="43">
        <v>6.71</v>
      </c>
      <c r="X30" s="43">
        <v>6.71</v>
      </c>
      <c r="Y30" s="43">
        <v>6.71</v>
      </c>
      <c r="Z30" s="43">
        <v>6.71</v>
      </c>
      <c r="AA30" s="43">
        <v>6.71</v>
      </c>
    </row>
    <row r="31" spans="1:27" ht="12.75" hidden="1" customHeight="1" outlineLevel="1" x14ac:dyDescent="0.2">
      <c r="A31" s="98" t="s">
        <v>1680</v>
      </c>
      <c r="B31" s="62" t="s">
        <v>79</v>
      </c>
      <c r="C31" s="42" t="s">
        <v>77</v>
      </c>
      <c r="D31" s="43">
        <f>$D$11</f>
        <v>216.36</v>
      </c>
      <c r="E31" s="43">
        <f t="shared" ref="E31:AA31" si="14">$D$11</f>
        <v>216.36</v>
      </c>
      <c r="F31" s="43">
        <f t="shared" si="14"/>
        <v>216.36</v>
      </c>
      <c r="G31" s="43">
        <f t="shared" si="14"/>
        <v>216.36</v>
      </c>
      <c r="H31" s="43">
        <f t="shared" si="14"/>
        <v>216.36</v>
      </c>
      <c r="I31" s="43">
        <f t="shared" si="14"/>
        <v>216.36</v>
      </c>
      <c r="J31" s="43">
        <f t="shared" si="14"/>
        <v>216.36</v>
      </c>
      <c r="K31" s="43">
        <f t="shared" si="14"/>
        <v>216.36</v>
      </c>
      <c r="L31" s="43">
        <f t="shared" si="14"/>
        <v>216.36</v>
      </c>
      <c r="M31" s="43">
        <f t="shared" si="14"/>
        <v>216.36</v>
      </c>
      <c r="N31" s="43">
        <f t="shared" si="14"/>
        <v>216.36</v>
      </c>
      <c r="O31" s="43">
        <f t="shared" si="14"/>
        <v>216.36</v>
      </c>
      <c r="P31" s="43">
        <f t="shared" si="14"/>
        <v>216.36</v>
      </c>
      <c r="Q31" s="43">
        <f t="shared" si="14"/>
        <v>216.36</v>
      </c>
      <c r="R31" s="43">
        <f t="shared" si="14"/>
        <v>216.36</v>
      </c>
      <c r="S31" s="43">
        <f t="shared" si="14"/>
        <v>216.36</v>
      </c>
      <c r="T31" s="43">
        <f t="shared" si="14"/>
        <v>216.36</v>
      </c>
      <c r="U31" s="43">
        <f t="shared" si="14"/>
        <v>216.36</v>
      </c>
      <c r="V31" s="43">
        <f t="shared" si="14"/>
        <v>216.36</v>
      </c>
      <c r="W31" s="43">
        <f t="shared" si="14"/>
        <v>216.36</v>
      </c>
      <c r="X31" s="43">
        <f t="shared" si="14"/>
        <v>216.36</v>
      </c>
      <c r="Y31" s="43">
        <f t="shared" si="14"/>
        <v>216.36</v>
      </c>
      <c r="Z31" s="43">
        <f t="shared" si="14"/>
        <v>216.36</v>
      </c>
      <c r="AA31" s="43">
        <f t="shared" si="14"/>
        <v>216.36</v>
      </c>
    </row>
    <row r="32" spans="1:27" ht="12.75" customHeight="1" collapsed="1" x14ac:dyDescent="0.2">
      <c r="A32" s="97" t="s">
        <v>1681</v>
      </c>
      <c r="B32" s="27" t="str">
        <f>"06"&amp;"."&amp;$B$800&amp;"."&amp;$B$801</f>
        <v>06.01.2023</v>
      </c>
      <c r="C32" s="89" t="s">
        <v>74</v>
      </c>
      <c r="D32" s="90">
        <f>ROUND(((D33+D34+D36+D35)/1000),5)</f>
        <v>2.3315899999999998</v>
      </c>
      <c r="E32" s="90">
        <f>ROUND(((E33+E34+E36+E35)/1000),5)</f>
        <v>2.2242999999999999</v>
      </c>
      <c r="F32" s="90">
        <f>ROUND(((F33+F34+F36+F35)/1000),5)</f>
        <v>2.1413799999999998</v>
      </c>
      <c r="G32" s="90">
        <f t="shared" ref="G32:AA32" si="15">ROUND(((G33+G34+G36+G35)/1000),5)</f>
        <v>2.11436</v>
      </c>
      <c r="H32" s="90">
        <f t="shared" si="15"/>
        <v>2.1438600000000001</v>
      </c>
      <c r="I32" s="90">
        <f t="shared" si="15"/>
        <v>2.1898900000000001</v>
      </c>
      <c r="J32" s="90">
        <f t="shared" si="15"/>
        <v>2.2423299999999999</v>
      </c>
      <c r="K32" s="90">
        <f t="shared" si="15"/>
        <v>2.3768899999999999</v>
      </c>
      <c r="L32" s="90">
        <f t="shared" si="15"/>
        <v>2.61022</v>
      </c>
      <c r="M32" s="90">
        <f t="shared" si="15"/>
        <v>2.8709600000000002</v>
      </c>
      <c r="N32" s="90">
        <f t="shared" si="15"/>
        <v>2.9178899999999999</v>
      </c>
      <c r="O32" s="90">
        <f t="shared" si="15"/>
        <v>2.9374400000000001</v>
      </c>
      <c r="P32" s="90">
        <f t="shared" si="15"/>
        <v>2.9412400000000001</v>
      </c>
      <c r="Q32" s="90">
        <f t="shared" si="15"/>
        <v>2.9449299999999998</v>
      </c>
      <c r="R32" s="90">
        <f t="shared" si="15"/>
        <v>2.9191699999999998</v>
      </c>
      <c r="S32" s="90">
        <f t="shared" si="15"/>
        <v>2.9275099999999998</v>
      </c>
      <c r="T32" s="90">
        <f t="shared" si="15"/>
        <v>2.9547300000000001</v>
      </c>
      <c r="U32" s="90">
        <f t="shared" si="15"/>
        <v>2.9647800000000002</v>
      </c>
      <c r="V32" s="90">
        <f t="shared" si="15"/>
        <v>2.9590399999999999</v>
      </c>
      <c r="W32" s="90">
        <f t="shared" si="15"/>
        <v>2.9561700000000002</v>
      </c>
      <c r="X32" s="90">
        <f t="shared" si="15"/>
        <v>2.95574</v>
      </c>
      <c r="Y32" s="90">
        <f t="shared" si="15"/>
        <v>2.9062700000000001</v>
      </c>
      <c r="Z32" s="90">
        <f t="shared" si="15"/>
        <v>2.5762200000000002</v>
      </c>
      <c r="AA32" s="90">
        <f t="shared" si="15"/>
        <v>2.39411</v>
      </c>
    </row>
    <row r="33" spans="1:27" ht="12.75" hidden="1" customHeight="1" outlineLevel="1" x14ac:dyDescent="0.2">
      <c r="A33" s="98" t="s">
        <v>1682</v>
      </c>
      <c r="B33" s="62" t="s">
        <v>236</v>
      </c>
      <c r="C33" s="42" t="s">
        <v>77</v>
      </c>
      <c r="D33" s="43">
        <v>1037.0999999999999</v>
      </c>
      <c r="E33" s="43">
        <v>929.81</v>
      </c>
      <c r="F33" s="43">
        <v>846.89</v>
      </c>
      <c r="G33" s="43">
        <v>819.87</v>
      </c>
      <c r="H33" s="43">
        <v>849.37</v>
      </c>
      <c r="I33" s="43">
        <v>895.4</v>
      </c>
      <c r="J33" s="43">
        <v>947.84</v>
      </c>
      <c r="K33" s="43">
        <v>1082.4000000000001</v>
      </c>
      <c r="L33" s="43">
        <v>1315.73</v>
      </c>
      <c r="M33" s="43">
        <v>1576.47</v>
      </c>
      <c r="N33" s="43">
        <v>1623.4</v>
      </c>
      <c r="O33" s="43">
        <v>1642.95</v>
      </c>
      <c r="P33" s="43">
        <v>1646.75</v>
      </c>
      <c r="Q33" s="43">
        <v>1650.44</v>
      </c>
      <c r="R33" s="43">
        <v>1624.68</v>
      </c>
      <c r="S33" s="43">
        <v>1633.02</v>
      </c>
      <c r="T33" s="43">
        <v>1660.24</v>
      </c>
      <c r="U33" s="43">
        <v>1670.29</v>
      </c>
      <c r="V33" s="43">
        <v>1664.55</v>
      </c>
      <c r="W33" s="43">
        <v>1661.68</v>
      </c>
      <c r="X33" s="43">
        <v>1661.25</v>
      </c>
      <c r="Y33" s="43">
        <v>1611.78</v>
      </c>
      <c r="Z33" s="43">
        <v>1281.73</v>
      </c>
      <c r="AA33" s="43">
        <v>1099.6199999999999</v>
      </c>
    </row>
    <row r="34" spans="1:27" ht="12.75" hidden="1" customHeight="1" outlineLevel="1" x14ac:dyDescent="0.2">
      <c r="A34" s="98" t="s">
        <v>1683</v>
      </c>
      <c r="B34" s="62" t="s">
        <v>88</v>
      </c>
      <c r="C34" s="42" t="s">
        <v>77</v>
      </c>
      <c r="D34" s="43">
        <f t="shared" ref="D34:AA34" si="16">$D$9</f>
        <v>1071.42</v>
      </c>
      <c r="E34" s="43">
        <f t="shared" si="16"/>
        <v>1071.42</v>
      </c>
      <c r="F34" s="43">
        <f t="shared" si="16"/>
        <v>1071.42</v>
      </c>
      <c r="G34" s="43">
        <f t="shared" si="16"/>
        <v>1071.42</v>
      </c>
      <c r="H34" s="43">
        <f t="shared" si="16"/>
        <v>1071.42</v>
      </c>
      <c r="I34" s="43">
        <f t="shared" si="16"/>
        <v>1071.42</v>
      </c>
      <c r="J34" s="43">
        <f t="shared" si="16"/>
        <v>1071.42</v>
      </c>
      <c r="K34" s="43">
        <f t="shared" si="16"/>
        <v>1071.42</v>
      </c>
      <c r="L34" s="43">
        <f t="shared" si="16"/>
        <v>1071.42</v>
      </c>
      <c r="M34" s="43">
        <f t="shared" si="16"/>
        <v>1071.42</v>
      </c>
      <c r="N34" s="43">
        <f t="shared" si="16"/>
        <v>1071.42</v>
      </c>
      <c r="O34" s="43">
        <f t="shared" si="16"/>
        <v>1071.42</v>
      </c>
      <c r="P34" s="43">
        <f t="shared" si="16"/>
        <v>1071.42</v>
      </c>
      <c r="Q34" s="43">
        <f t="shared" si="16"/>
        <v>1071.42</v>
      </c>
      <c r="R34" s="43">
        <f t="shared" si="16"/>
        <v>1071.42</v>
      </c>
      <c r="S34" s="43">
        <f t="shared" si="16"/>
        <v>1071.42</v>
      </c>
      <c r="T34" s="43">
        <f t="shared" si="16"/>
        <v>1071.42</v>
      </c>
      <c r="U34" s="43">
        <f t="shared" si="16"/>
        <v>1071.42</v>
      </c>
      <c r="V34" s="43">
        <f t="shared" si="16"/>
        <v>1071.42</v>
      </c>
      <c r="W34" s="43">
        <f t="shared" si="16"/>
        <v>1071.42</v>
      </c>
      <c r="X34" s="43">
        <f t="shared" si="16"/>
        <v>1071.42</v>
      </c>
      <c r="Y34" s="43">
        <f t="shared" si="16"/>
        <v>1071.42</v>
      </c>
      <c r="Z34" s="43">
        <f t="shared" si="16"/>
        <v>1071.42</v>
      </c>
      <c r="AA34" s="43">
        <f t="shared" si="16"/>
        <v>1071.42</v>
      </c>
    </row>
    <row r="35" spans="1:27" ht="12.75" hidden="1" customHeight="1" outlineLevel="1" x14ac:dyDescent="0.2">
      <c r="A35" s="98" t="s">
        <v>1684</v>
      </c>
      <c r="B35" s="62" t="s">
        <v>81</v>
      </c>
      <c r="C35" s="42" t="s">
        <v>77</v>
      </c>
      <c r="D35" s="43">
        <v>6.71</v>
      </c>
      <c r="E35" s="43">
        <v>6.71</v>
      </c>
      <c r="F35" s="43">
        <v>6.71</v>
      </c>
      <c r="G35" s="43">
        <v>6.71</v>
      </c>
      <c r="H35" s="43">
        <v>6.71</v>
      </c>
      <c r="I35" s="43">
        <v>6.71</v>
      </c>
      <c r="J35" s="43">
        <v>6.71</v>
      </c>
      <c r="K35" s="43">
        <v>6.71</v>
      </c>
      <c r="L35" s="43">
        <v>6.71</v>
      </c>
      <c r="M35" s="43">
        <v>6.71</v>
      </c>
      <c r="N35" s="43">
        <v>6.71</v>
      </c>
      <c r="O35" s="43">
        <v>6.71</v>
      </c>
      <c r="P35" s="43">
        <v>6.71</v>
      </c>
      <c r="Q35" s="43">
        <v>6.71</v>
      </c>
      <c r="R35" s="43">
        <v>6.71</v>
      </c>
      <c r="S35" s="43">
        <v>6.71</v>
      </c>
      <c r="T35" s="43">
        <v>6.71</v>
      </c>
      <c r="U35" s="43">
        <v>6.71</v>
      </c>
      <c r="V35" s="43">
        <v>6.71</v>
      </c>
      <c r="W35" s="43">
        <v>6.71</v>
      </c>
      <c r="X35" s="43">
        <v>6.71</v>
      </c>
      <c r="Y35" s="43">
        <v>6.71</v>
      </c>
      <c r="Z35" s="43">
        <v>6.71</v>
      </c>
      <c r="AA35" s="43">
        <v>6.71</v>
      </c>
    </row>
    <row r="36" spans="1:27" ht="12.75" hidden="1" customHeight="1" outlineLevel="1" x14ac:dyDescent="0.2">
      <c r="A36" s="98" t="s">
        <v>1685</v>
      </c>
      <c r="B36" s="62" t="s">
        <v>79</v>
      </c>
      <c r="C36" s="42" t="s">
        <v>77</v>
      </c>
      <c r="D36" s="43">
        <f>$D$11</f>
        <v>216.36</v>
      </c>
      <c r="E36" s="43">
        <f t="shared" ref="E36:AA36" si="17">$D$11</f>
        <v>216.36</v>
      </c>
      <c r="F36" s="43">
        <f t="shared" si="17"/>
        <v>216.36</v>
      </c>
      <c r="G36" s="43">
        <f t="shared" si="17"/>
        <v>216.36</v>
      </c>
      <c r="H36" s="43">
        <f t="shared" si="17"/>
        <v>216.36</v>
      </c>
      <c r="I36" s="43">
        <f t="shared" si="17"/>
        <v>216.36</v>
      </c>
      <c r="J36" s="43">
        <f t="shared" si="17"/>
        <v>216.36</v>
      </c>
      <c r="K36" s="43">
        <f t="shared" si="17"/>
        <v>216.36</v>
      </c>
      <c r="L36" s="43">
        <f t="shared" si="17"/>
        <v>216.36</v>
      </c>
      <c r="M36" s="43">
        <f t="shared" si="17"/>
        <v>216.36</v>
      </c>
      <c r="N36" s="43">
        <f t="shared" si="17"/>
        <v>216.36</v>
      </c>
      <c r="O36" s="43">
        <f t="shared" si="17"/>
        <v>216.36</v>
      </c>
      <c r="P36" s="43">
        <f t="shared" si="17"/>
        <v>216.36</v>
      </c>
      <c r="Q36" s="43">
        <f t="shared" si="17"/>
        <v>216.36</v>
      </c>
      <c r="R36" s="43">
        <f t="shared" si="17"/>
        <v>216.36</v>
      </c>
      <c r="S36" s="43">
        <f t="shared" si="17"/>
        <v>216.36</v>
      </c>
      <c r="T36" s="43">
        <f t="shared" si="17"/>
        <v>216.36</v>
      </c>
      <c r="U36" s="43">
        <f t="shared" si="17"/>
        <v>216.36</v>
      </c>
      <c r="V36" s="43">
        <f t="shared" si="17"/>
        <v>216.36</v>
      </c>
      <c r="W36" s="43">
        <f t="shared" si="17"/>
        <v>216.36</v>
      </c>
      <c r="X36" s="43">
        <f t="shared" si="17"/>
        <v>216.36</v>
      </c>
      <c r="Y36" s="43">
        <f t="shared" si="17"/>
        <v>216.36</v>
      </c>
      <c r="Z36" s="43">
        <f t="shared" si="17"/>
        <v>216.36</v>
      </c>
      <c r="AA36" s="43">
        <f t="shared" si="17"/>
        <v>216.36</v>
      </c>
    </row>
    <row r="37" spans="1:27" ht="12.75" customHeight="1" collapsed="1" x14ac:dyDescent="0.2">
      <c r="A37" s="97" t="s">
        <v>1686</v>
      </c>
      <c r="B37" s="27" t="str">
        <f>"07"&amp;"."&amp;$B$800&amp;"."&amp;$B$801</f>
        <v>07.01.2023</v>
      </c>
      <c r="C37" s="89" t="s">
        <v>74</v>
      </c>
      <c r="D37" s="90">
        <f>ROUND(((D38+D39+D41+D40)/1000),5)</f>
        <v>2.3325</v>
      </c>
      <c r="E37" s="90">
        <f>ROUND(((E38+E39+E41+E40)/1000),5)</f>
        <v>2.24315</v>
      </c>
      <c r="F37" s="90">
        <f>ROUND(((F38+F39+F41+F40)/1000),5)</f>
        <v>2.17103</v>
      </c>
      <c r="G37" s="90">
        <f t="shared" ref="G37:AA37" si="18">ROUND(((G38+G39+G41+G40)/1000),5)</f>
        <v>2.1374200000000001</v>
      </c>
      <c r="H37" s="90">
        <f t="shared" si="18"/>
        <v>2.15585</v>
      </c>
      <c r="I37" s="90">
        <f t="shared" si="18"/>
        <v>2.18459</v>
      </c>
      <c r="J37" s="90">
        <f t="shared" si="18"/>
        <v>2.2158099999999998</v>
      </c>
      <c r="K37" s="90">
        <f t="shared" si="18"/>
        <v>2.3117999999999999</v>
      </c>
      <c r="L37" s="90">
        <f t="shared" si="18"/>
        <v>2.4296199999999999</v>
      </c>
      <c r="M37" s="90">
        <f t="shared" si="18"/>
        <v>2.6799400000000002</v>
      </c>
      <c r="N37" s="90">
        <f t="shared" si="18"/>
        <v>2.8397700000000001</v>
      </c>
      <c r="O37" s="90">
        <f t="shared" si="18"/>
        <v>2.86402</v>
      </c>
      <c r="P37" s="90">
        <f t="shared" si="18"/>
        <v>2.8666100000000001</v>
      </c>
      <c r="Q37" s="90">
        <f t="shared" si="18"/>
        <v>2.8681299999999998</v>
      </c>
      <c r="R37" s="90">
        <f t="shared" si="18"/>
        <v>2.8322600000000002</v>
      </c>
      <c r="S37" s="90">
        <f t="shared" si="18"/>
        <v>2.8428100000000001</v>
      </c>
      <c r="T37" s="90">
        <f t="shared" si="18"/>
        <v>2.8758300000000001</v>
      </c>
      <c r="U37" s="90">
        <f t="shared" si="18"/>
        <v>2.9006099999999999</v>
      </c>
      <c r="V37" s="90">
        <f t="shared" si="18"/>
        <v>2.8963999999999999</v>
      </c>
      <c r="W37" s="90">
        <f t="shared" si="18"/>
        <v>2.89127</v>
      </c>
      <c r="X37" s="90">
        <f t="shared" si="18"/>
        <v>2.9003700000000001</v>
      </c>
      <c r="Y37" s="90">
        <f t="shared" si="18"/>
        <v>2.8730000000000002</v>
      </c>
      <c r="Z37" s="90">
        <f t="shared" si="18"/>
        <v>2.6795200000000001</v>
      </c>
      <c r="AA37" s="90">
        <f t="shared" si="18"/>
        <v>2.4287200000000002</v>
      </c>
    </row>
    <row r="38" spans="1:27" ht="12.75" hidden="1" customHeight="1" outlineLevel="1" x14ac:dyDescent="0.2">
      <c r="A38" s="98" t="s">
        <v>1687</v>
      </c>
      <c r="B38" s="62" t="s">
        <v>236</v>
      </c>
      <c r="C38" s="42" t="s">
        <v>77</v>
      </c>
      <c r="D38" s="43">
        <v>1038.01</v>
      </c>
      <c r="E38" s="43">
        <v>948.66</v>
      </c>
      <c r="F38" s="43">
        <v>876.54</v>
      </c>
      <c r="G38" s="43">
        <v>842.93</v>
      </c>
      <c r="H38" s="43">
        <v>861.36</v>
      </c>
      <c r="I38" s="43">
        <v>890.1</v>
      </c>
      <c r="J38" s="43">
        <v>921.32</v>
      </c>
      <c r="K38" s="43">
        <v>1017.31</v>
      </c>
      <c r="L38" s="43">
        <v>1135.1300000000001</v>
      </c>
      <c r="M38" s="43">
        <v>1385.45</v>
      </c>
      <c r="N38" s="43">
        <v>1545.28</v>
      </c>
      <c r="O38" s="43">
        <v>1569.53</v>
      </c>
      <c r="P38" s="43">
        <v>1572.12</v>
      </c>
      <c r="Q38" s="43">
        <v>1573.64</v>
      </c>
      <c r="R38" s="43">
        <v>1537.77</v>
      </c>
      <c r="S38" s="43">
        <v>1548.32</v>
      </c>
      <c r="T38" s="43">
        <v>1581.34</v>
      </c>
      <c r="U38" s="43">
        <v>1606.12</v>
      </c>
      <c r="V38" s="43">
        <v>1601.91</v>
      </c>
      <c r="W38" s="43">
        <v>1596.78</v>
      </c>
      <c r="X38" s="43">
        <v>1605.88</v>
      </c>
      <c r="Y38" s="43">
        <v>1578.51</v>
      </c>
      <c r="Z38" s="43">
        <v>1385.03</v>
      </c>
      <c r="AA38" s="43">
        <v>1134.23</v>
      </c>
    </row>
    <row r="39" spans="1:27" ht="12.75" hidden="1" customHeight="1" outlineLevel="1" x14ac:dyDescent="0.2">
      <c r="A39" s="98" t="s">
        <v>1688</v>
      </c>
      <c r="B39" s="62" t="s">
        <v>88</v>
      </c>
      <c r="C39" s="42" t="s">
        <v>77</v>
      </c>
      <c r="D39" s="43">
        <f t="shared" ref="D39:AA39" si="19">$D$9</f>
        <v>1071.42</v>
      </c>
      <c r="E39" s="43">
        <f t="shared" si="19"/>
        <v>1071.42</v>
      </c>
      <c r="F39" s="43">
        <f t="shared" si="19"/>
        <v>1071.42</v>
      </c>
      <c r="G39" s="43">
        <f t="shared" si="19"/>
        <v>1071.42</v>
      </c>
      <c r="H39" s="43">
        <f t="shared" si="19"/>
        <v>1071.42</v>
      </c>
      <c r="I39" s="43">
        <f t="shared" si="19"/>
        <v>1071.42</v>
      </c>
      <c r="J39" s="43">
        <f t="shared" si="19"/>
        <v>1071.42</v>
      </c>
      <c r="K39" s="43">
        <f t="shared" si="19"/>
        <v>1071.42</v>
      </c>
      <c r="L39" s="43">
        <f t="shared" si="19"/>
        <v>1071.42</v>
      </c>
      <c r="M39" s="43">
        <f t="shared" si="19"/>
        <v>1071.42</v>
      </c>
      <c r="N39" s="43">
        <f t="shared" si="19"/>
        <v>1071.42</v>
      </c>
      <c r="O39" s="43">
        <f t="shared" si="19"/>
        <v>1071.42</v>
      </c>
      <c r="P39" s="43">
        <f t="shared" si="19"/>
        <v>1071.42</v>
      </c>
      <c r="Q39" s="43">
        <f t="shared" si="19"/>
        <v>1071.42</v>
      </c>
      <c r="R39" s="43">
        <f t="shared" si="19"/>
        <v>1071.42</v>
      </c>
      <c r="S39" s="43">
        <f t="shared" si="19"/>
        <v>1071.42</v>
      </c>
      <c r="T39" s="43">
        <f t="shared" si="19"/>
        <v>1071.42</v>
      </c>
      <c r="U39" s="43">
        <f t="shared" si="19"/>
        <v>1071.42</v>
      </c>
      <c r="V39" s="43">
        <f t="shared" si="19"/>
        <v>1071.42</v>
      </c>
      <c r="W39" s="43">
        <f t="shared" si="19"/>
        <v>1071.42</v>
      </c>
      <c r="X39" s="43">
        <f t="shared" si="19"/>
        <v>1071.42</v>
      </c>
      <c r="Y39" s="43">
        <f t="shared" si="19"/>
        <v>1071.42</v>
      </c>
      <c r="Z39" s="43">
        <f t="shared" si="19"/>
        <v>1071.42</v>
      </c>
      <c r="AA39" s="43">
        <f t="shared" si="19"/>
        <v>1071.42</v>
      </c>
    </row>
    <row r="40" spans="1:27" ht="12.75" hidden="1" customHeight="1" outlineLevel="1" x14ac:dyDescent="0.2">
      <c r="A40" s="98" t="s">
        <v>1689</v>
      </c>
      <c r="B40" s="62" t="s">
        <v>81</v>
      </c>
      <c r="C40" s="42" t="s">
        <v>77</v>
      </c>
      <c r="D40" s="43">
        <v>6.71</v>
      </c>
      <c r="E40" s="43">
        <v>6.71</v>
      </c>
      <c r="F40" s="43">
        <v>6.71</v>
      </c>
      <c r="G40" s="43">
        <v>6.71</v>
      </c>
      <c r="H40" s="43">
        <v>6.71</v>
      </c>
      <c r="I40" s="43">
        <v>6.71</v>
      </c>
      <c r="J40" s="43">
        <v>6.71</v>
      </c>
      <c r="K40" s="43">
        <v>6.71</v>
      </c>
      <c r="L40" s="43">
        <v>6.71</v>
      </c>
      <c r="M40" s="43">
        <v>6.71</v>
      </c>
      <c r="N40" s="43">
        <v>6.71</v>
      </c>
      <c r="O40" s="43">
        <v>6.71</v>
      </c>
      <c r="P40" s="43">
        <v>6.71</v>
      </c>
      <c r="Q40" s="43">
        <v>6.71</v>
      </c>
      <c r="R40" s="43">
        <v>6.71</v>
      </c>
      <c r="S40" s="43">
        <v>6.71</v>
      </c>
      <c r="T40" s="43">
        <v>6.71</v>
      </c>
      <c r="U40" s="43">
        <v>6.71</v>
      </c>
      <c r="V40" s="43">
        <v>6.71</v>
      </c>
      <c r="W40" s="43">
        <v>6.71</v>
      </c>
      <c r="X40" s="43">
        <v>6.71</v>
      </c>
      <c r="Y40" s="43">
        <v>6.71</v>
      </c>
      <c r="Z40" s="43">
        <v>6.71</v>
      </c>
      <c r="AA40" s="43">
        <v>6.71</v>
      </c>
    </row>
    <row r="41" spans="1:27" ht="12.75" hidden="1" customHeight="1" outlineLevel="1" x14ac:dyDescent="0.2">
      <c r="A41" s="98" t="s">
        <v>1690</v>
      </c>
      <c r="B41" s="62" t="s">
        <v>79</v>
      </c>
      <c r="C41" s="42" t="s">
        <v>77</v>
      </c>
      <c r="D41" s="43">
        <f>$D$11</f>
        <v>216.36</v>
      </c>
      <c r="E41" s="43">
        <f t="shared" ref="E41:AA41" si="20">$D$11</f>
        <v>216.36</v>
      </c>
      <c r="F41" s="43">
        <f t="shared" si="20"/>
        <v>216.36</v>
      </c>
      <c r="G41" s="43">
        <f t="shared" si="20"/>
        <v>216.36</v>
      </c>
      <c r="H41" s="43">
        <f t="shared" si="20"/>
        <v>216.36</v>
      </c>
      <c r="I41" s="43">
        <f t="shared" si="20"/>
        <v>216.36</v>
      </c>
      <c r="J41" s="43">
        <f t="shared" si="20"/>
        <v>216.36</v>
      </c>
      <c r="K41" s="43">
        <f t="shared" si="20"/>
        <v>216.36</v>
      </c>
      <c r="L41" s="43">
        <f t="shared" si="20"/>
        <v>216.36</v>
      </c>
      <c r="M41" s="43">
        <f t="shared" si="20"/>
        <v>216.36</v>
      </c>
      <c r="N41" s="43">
        <f t="shared" si="20"/>
        <v>216.36</v>
      </c>
      <c r="O41" s="43">
        <f t="shared" si="20"/>
        <v>216.36</v>
      </c>
      <c r="P41" s="43">
        <f t="shared" si="20"/>
        <v>216.36</v>
      </c>
      <c r="Q41" s="43">
        <f t="shared" si="20"/>
        <v>216.36</v>
      </c>
      <c r="R41" s="43">
        <f t="shared" si="20"/>
        <v>216.36</v>
      </c>
      <c r="S41" s="43">
        <f t="shared" si="20"/>
        <v>216.36</v>
      </c>
      <c r="T41" s="43">
        <f t="shared" si="20"/>
        <v>216.36</v>
      </c>
      <c r="U41" s="43">
        <f t="shared" si="20"/>
        <v>216.36</v>
      </c>
      <c r="V41" s="43">
        <f t="shared" si="20"/>
        <v>216.36</v>
      </c>
      <c r="W41" s="43">
        <f t="shared" si="20"/>
        <v>216.36</v>
      </c>
      <c r="X41" s="43">
        <f t="shared" si="20"/>
        <v>216.36</v>
      </c>
      <c r="Y41" s="43">
        <f t="shared" si="20"/>
        <v>216.36</v>
      </c>
      <c r="Z41" s="43">
        <f t="shared" si="20"/>
        <v>216.36</v>
      </c>
      <c r="AA41" s="43">
        <f t="shared" si="20"/>
        <v>216.36</v>
      </c>
    </row>
    <row r="42" spans="1:27" ht="12.75" customHeight="1" collapsed="1" x14ac:dyDescent="0.2">
      <c r="A42" s="97" t="s">
        <v>1691</v>
      </c>
      <c r="B42" s="27" t="str">
        <f>"08"&amp;"."&amp;$B$800&amp;"."&amp;$B$801</f>
        <v>08.01.2023</v>
      </c>
      <c r="C42" s="89" t="s">
        <v>74</v>
      </c>
      <c r="D42" s="90">
        <f>ROUND(((D43+D44+D46+D45)/1000),5)</f>
        <v>2.3899699999999999</v>
      </c>
      <c r="E42" s="90">
        <f>ROUND(((E43+E44+E46+E45)/1000),5)</f>
        <v>2.3117299999999998</v>
      </c>
      <c r="F42" s="90">
        <f>ROUND(((F43+F44+F46+F45)/1000),5)</f>
        <v>2.2485300000000001</v>
      </c>
      <c r="G42" s="90">
        <f t="shared" ref="G42:AA42" si="21">ROUND(((G43+G44+G46+G45)/1000),5)</f>
        <v>2.2036899999999999</v>
      </c>
      <c r="H42" s="90">
        <f t="shared" si="21"/>
        <v>2.2395299999999998</v>
      </c>
      <c r="I42" s="90">
        <f t="shared" si="21"/>
        <v>2.2583000000000002</v>
      </c>
      <c r="J42" s="90">
        <f t="shared" si="21"/>
        <v>2.2794500000000002</v>
      </c>
      <c r="K42" s="90">
        <f t="shared" si="21"/>
        <v>2.3780299999999999</v>
      </c>
      <c r="L42" s="90">
        <f t="shared" si="21"/>
        <v>2.5956199999999998</v>
      </c>
      <c r="M42" s="90">
        <f t="shared" si="21"/>
        <v>2.85494</v>
      </c>
      <c r="N42" s="90">
        <f t="shared" si="21"/>
        <v>2.95086</v>
      </c>
      <c r="O42" s="90">
        <f t="shared" si="21"/>
        <v>2.9758</v>
      </c>
      <c r="P42" s="90">
        <f t="shared" si="21"/>
        <v>2.9814699999999998</v>
      </c>
      <c r="Q42" s="90">
        <f t="shared" si="21"/>
        <v>2.9853900000000002</v>
      </c>
      <c r="R42" s="90">
        <f t="shared" si="21"/>
        <v>2.9575499999999999</v>
      </c>
      <c r="S42" s="90">
        <f t="shared" si="21"/>
        <v>2.96658</v>
      </c>
      <c r="T42" s="90">
        <f t="shared" si="21"/>
        <v>2.9974699999999999</v>
      </c>
      <c r="U42" s="90">
        <f t="shared" si="21"/>
        <v>3.02312</v>
      </c>
      <c r="V42" s="90">
        <f t="shared" si="21"/>
        <v>3.0164599999999999</v>
      </c>
      <c r="W42" s="90">
        <f t="shared" si="21"/>
        <v>3.0055399999999999</v>
      </c>
      <c r="X42" s="90">
        <f t="shared" si="21"/>
        <v>3.0063399999999998</v>
      </c>
      <c r="Y42" s="90">
        <f t="shared" si="21"/>
        <v>2.9631699999999999</v>
      </c>
      <c r="Z42" s="90">
        <f t="shared" si="21"/>
        <v>2.69672</v>
      </c>
      <c r="AA42" s="90">
        <f t="shared" si="21"/>
        <v>2.41045</v>
      </c>
    </row>
    <row r="43" spans="1:27" ht="12.75" hidden="1" customHeight="1" outlineLevel="1" x14ac:dyDescent="0.2">
      <c r="A43" s="98" t="s">
        <v>1692</v>
      </c>
      <c r="B43" s="62" t="s">
        <v>236</v>
      </c>
      <c r="C43" s="42" t="s">
        <v>77</v>
      </c>
      <c r="D43" s="43">
        <v>1095.48</v>
      </c>
      <c r="E43" s="43">
        <v>1017.24</v>
      </c>
      <c r="F43" s="43">
        <v>954.04</v>
      </c>
      <c r="G43" s="43">
        <v>909.2</v>
      </c>
      <c r="H43" s="43">
        <v>945.04</v>
      </c>
      <c r="I43" s="43">
        <v>963.81</v>
      </c>
      <c r="J43" s="43">
        <v>984.96</v>
      </c>
      <c r="K43" s="43">
        <v>1083.54</v>
      </c>
      <c r="L43" s="43">
        <v>1301.1300000000001</v>
      </c>
      <c r="M43" s="43">
        <v>1560.45</v>
      </c>
      <c r="N43" s="43">
        <v>1656.37</v>
      </c>
      <c r="O43" s="43">
        <v>1681.31</v>
      </c>
      <c r="P43" s="43">
        <v>1686.98</v>
      </c>
      <c r="Q43" s="43">
        <v>1690.9</v>
      </c>
      <c r="R43" s="43">
        <v>1663.06</v>
      </c>
      <c r="S43" s="43">
        <v>1672.09</v>
      </c>
      <c r="T43" s="43">
        <v>1702.98</v>
      </c>
      <c r="U43" s="43">
        <v>1728.63</v>
      </c>
      <c r="V43" s="43">
        <v>1721.97</v>
      </c>
      <c r="W43" s="43">
        <v>1711.05</v>
      </c>
      <c r="X43" s="43">
        <v>1711.85</v>
      </c>
      <c r="Y43" s="43">
        <v>1668.68</v>
      </c>
      <c r="Z43" s="43">
        <v>1402.23</v>
      </c>
      <c r="AA43" s="43">
        <v>1115.96</v>
      </c>
    </row>
    <row r="44" spans="1:27" ht="12.75" hidden="1" customHeight="1" outlineLevel="1" x14ac:dyDescent="0.2">
      <c r="A44" s="98" t="s">
        <v>1693</v>
      </c>
      <c r="B44" s="62" t="s">
        <v>88</v>
      </c>
      <c r="C44" s="42" t="s">
        <v>77</v>
      </c>
      <c r="D44" s="43">
        <f t="shared" ref="D44:AA44" si="22">$D$9</f>
        <v>1071.42</v>
      </c>
      <c r="E44" s="43">
        <f t="shared" si="22"/>
        <v>1071.42</v>
      </c>
      <c r="F44" s="43">
        <f t="shared" si="22"/>
        <v>1071.42</v>
      </c>
      <c r="G44" s="43">
        <f t="shared" si="22"/>
        <v>1071.42</v>
      </c>
      <c r="H44" s="43">
        <f t="shared" si="22"/>
        <v>1071.42</v>
      </c>
      <c r="I44" s="43">
        <f t="shared" si="22"/>
        <v>1071.42</v>
      </c>
      <c r="J44" s="43">
        <f t="shared" si="22"/>
        <v>1071.42</v>
      </c>
      <c r="K44" s="43">
        <f t="shared" si="22"/>
        <v>1071.42</v>
      </c>
      <c r="L44" s="43">
        <f t="shared" si="22"/>
        <v>1071.42</v>
      </c>
      <c r="M44" s="43">
        <f t="shared" si="22"/>
        <v>1071.42</v>
      </c>
      <c r="N44" s="43">
        <f t="shared" si="22"/>
        <v>1071.42</v>
      </c>
      <c r="O44" s="43">
        <f t="shared" si="22"/>
        <v>1071.42</v>
      </c>
      <c r="P44" s="43">
        <f t="shared" si="22"/>
        <v>1071.42</v>
      </c>
      <c r="Q44" s="43">
        <f t="shared" si="22"/>
        <v>1071.42</v>
      </c>
      <c r="R44" s="43">
        <f t="shared" si="22"/>
        <v>1071.42</v>
      </c>
      <c r="S44" s="43">
        <f t="shared" si="22"/>
        <v>1071.42</v>
      </c>
      <c r="T44" s="43">
        <f t="shared" si="22"/>
        <v>1071.42</v>
      </c>
      <c r="U44" s="43">
        <f t="shared" si="22"/>
        <v>1071.42</v>
      </c>
      <c r="V44" s="43">
        <f t="shared" si="22"/>
        <v>1071.42</v>
      </c>
      <c r="W44" s="43">
        <f t="shared" si="22"/>
        <v>1071.42</v>
      </c>
      <c r="X44" s="43">
        <f t="shared" si="22"/>
        <v>1071.42</v>
      </c>
      <c r="Y44" s="43">
        <f t="shared" si="22"/>
        <v>1071.42</v>
      </c>
      <c r="Z44" s="43">
        <f t="shared" si="22"/>
        <v>1071.42</v>
      </c>
      <c r="AA44" s="43">
        <f t="shared" si="22"/>
        <v>1071.42</v>
      </c>
    </row>
    <row r="45" spans="1:27" ht="12.75" hidden="1" customHeight="1" outlineLevel="1" x14ac:dyDescent="0.2">
      <c r="A45" s="98" t="s">
        <v>1694</v>
      </c>
      <c r="B45" s="62" t="s">
        <v>81</v>
      </c>
      <c r="C45" s="42" t="s">
        <v>77</v>
      </c>
      <c r="D45" s="43">
        <v>6.71</v>
      </c>
      <c r="E45" s="43">
        <v>6.71</v>
      </c>
      <c r="F45" s="43">
        <v>6.71</v>
      </c>
      <c r="G45" s="43">
        <v>6.71</v>
      </c>
      <c r="H45" s="43">
        <v>6.71</v>
      </c>
      <c r="I45" s="43">
        <v>6.71</v>
      </c>
      <c r="J45" s="43">
        <v>6.71</v>
      </c>
      <c r="K45" s="43">
        <v>6.71</v>
      </c>
      <c r="L45" s="43">
        <v>6.71</v>
      </c>
      <c r="M45" s="43">
        <v>6.71</v>
      </c>
      <c r="N45" s="43">
        <v>6.71</v>
      </c>
      <c r="O45" s="43">
        <v>6.71</v>
      </c>
      <c r="P45" s="43">
        <v>6.71</v>
      </c>
      <c r="Q45" s="43">
        <v>6.71</v>
      </c>
      <c r="R45" s="43">
        <v>6.71</v>
      </c>
      <c r="S45" s="43">
        <v>6.71</v>
      </c>
      <c r="T45" s="43">
        <v>6.71</v>
      </c>
      <c r="U45" s="43">
        <v>6.71</v>
      </c>
      <c r="V45" s="43">
        <v>6.71</v>
      </c>
      <c r="W45" s="43">
        <v>6.71</v>
      </c>
      <c r="X45" s="43">
        <v>6.71</v>
      </c>
      <c r="Y45" s="43">
        <v>6.71</v>
      </c>
      <c r="Z45" s="43">
        <v>6.71</v>
      </c>
      <c r="AA45" s="43">
        <v>6.71</v>
      </c>
    </row>
    <row r="46" spans="1:27" ht="12.75" hidden="1" customHeight="1" outlineLevel="1" x14ac:dyDescent="0.2">
      <c r="A46" s="98" t="s">
        <v>1695</v>
      </c>
      <c r="B46" s="62" t="s">
        <v>79</v>
      </c>
      <c r="C46" s="42" t="s">
        <v>77</v>
      </c>
      <c r="D46" s="43">
        <f>$D$11</f>
        <v>216.36</v>
      </c>
      <c r="E46" s="43">
        <f t="shared" ref="E46:AA46" si="23">$D$11</f>
        <v>216.36</v>
      </c>
      <c r="F46" s="43">
        <f t="shared" si="23"/>
        <v>216.36</v>
      </c>
      <c r="G46" s="43">
        <f t="shared" si="23"/>
        <v>216.36</v>
      </c>
      <c r="H46" s="43">
        <f t="shared" si="23"/>
        <v>216.36</v>
      </c>
      <c r="I46" s="43">
        <f t="shared" si="23"/>
        <v>216.36</v>
      </c>
      <c r="J46" s="43">
        <f t="shared" si="23"/>
        <v>216.36</v>
      </c>
      <c r="K46" s="43">
        <f t="shared" si="23"/>
        <v>216.36</v>
      </c>
      <c r="L46" s="43">
        <f t="shared" si="23"/>
        <v>216.36</v>
      </c>
      <c r="M46" s="43">
        <f t="shared" si="23"/>
        <v>216.36</v>
      </c>
      <c r="N46" s="43">
        <f t="shared" si="23"/>
        <v>216.36</v>
      </c>
      <c r="O46" s="43">
        <f t="shared" si="23"/>
        <v>216.36</v>
      </c>
      <c r="P46" s="43">
        <f t="shared" si="23"/>
        <v>216.36</v>
      </c>
      <c r="Q46" s="43">
        <f t="shared" si="23"/>
        <v>216.36</v>
      </c>
      <c r="R46" s="43">
        <f t="shared" si="23"/>
        <v>216.36</v>
      </c>
      <c r="S46" s="43">
        <f t="shared" si="23"/>
        <v>216.36</v>
      </c>
      <c r="T46" s="43">
        <f t="shared" si="23"/>
        <v>216.36</v>
      </c>
      <c r="U46" s="43">
        <f t="shared" si="23"/>
        <v>216.36</v>
      </c>
      <c r="V46" s="43">
        <f t="shared" si="23"/>
        <v>216.36</v>
      </c>
      <c r="W46" s="43">
        <f t="shared" si="23"/>
        <v>216.36</v>
      </c>
      <c r="X46" s="43">
        <f t="shared" si="23"/>
        <v>216.36</v>
      </c>
      <c r="Y46" s="43">
        <f t="shared" si="23"/>
        <v>216.36</v>
      </c>
      <c r="Z46" s="43">
        <f t="shared" si="23"/>
        <v>216.36</v>
      </c>
      <c r="AA46" s="43">
        <f t="shared" si="23"/>
        <v>216.36</v>
      </c>
    </row>
    <row r="47" spans="1:27" ht="12.75" customHeight="1" collapsed="1" x14ac:dyDescent="0.2">
      <c r="A47" s="97" t="s">
        <v>1696</v>
      </c>
      <c r="B47" s="27" t="str">
        <f>"09"&amp;"."&amp;$B$800&amp;"."&amp;$B$801</f>
        <v>09.01.2023</v>
      </c>
      <c r="C47" s="89" t="s">
        <v>74</v>
      </c>
      <c r="D47" s="90">
        <f>ROUND(((D48+D49+D51+D50)/1000),5)</f>
        <v>2.3757000000000001</v>
      </c>
      <c r="E47" s="90">
        <f>ROUND(((E48+E49+E51+E50)/1000),5)</f>
        <v>2.27556</v>
      </c>
      <c r="F47" s="90">
        <f>ROUND(((F48+F49+F51+F50)/1000),5)</f>
        <v>2.2025199999999998</v>
      </c>
      <c r="G47" s="90">
        <f t="shared" ref="G47:AA47" si="24">ROUND(((G48+G49+G51+G50)/1000),5)</f>
        <v>2.1813899999999999</v>
      </c>
      <c r="H47" s="90">
        <f t="shared" si="24"/>
        <v>2.2224200000000001</v>
      </c>
      <c r="I47" s="90">
        <f t="shared" si="24"/>
        <v>2.3600300000000001</v>
      </c>
      <c r="J47" s="90">
        <f t="shared" si="24"/>
        <v>2.57498</v>
      </c>
      <c r="K47" s="90">
        <f t="shared" si="24"/>
        <v>2.9628299999999999</v>
      </c>
      <c r="L47" s="90">
        <f t="shared" si="24"/>
        <v>3.0704899999999999</v>
      </c>
      <c r="M47" s="90">
        <f t="shared" si="24"/>
        <v>3.11348</v>
      </c>
      <c r="N47" s="90">
        <f t="shared" si="24"/>
        <v>3.1366100000000001</v>
      </c>
      <c r="O47" s="90">
        <f t="shared" si="24"/>
        <v>3.1499700000000002</v>
      </c>
      <c r="P47" s="90">
        <f t="shared" si="24"/>
        <v>3.1351100000000001</v>
      </c>
      <c r="Q47" s="90">
        <f t="shared" si="24"/>
        <v>3.1439900000000001</v>
      </c>
      <c r="R47" s="90">
        <f t="shared" si="24"/>
        <v>3.1153599999999999</v>
      </c>
      <c r="S47" s="90">
        <f t="shared" si="24"/>
        <v>3.12364</v>
      </c>
      <c r="T47" s="90">
        <f t="shared" si="24"/>
        <v>3.2404299999999999</v>
      </c>
      <c r="U47" s="90">
        <f t="shared" si="24"/>
        <v>3.2015699999999998</v>
      </c>
      <c r="V47" s="90">
        <f t="shared" si="24"/>
        <v>3.2358500000000001</v>
      </c>
      <c r="W47" s="90">
        <f t="shared" si="24"/>
        <v>3.1286499999999999</v>
      </c>
      <c r="X47" s="90">
        <f t="shared" si="24"/>
        <v>3.0818599999999998</v>
      </c>
      <c r="Y47" s="90">
        <f t="shared" si="24"/>
        <v>3.0303599999999999</v>
      </c>
      <c r="Z47" s="90">
        <f t="shared" si="24"/>
        <v>2.7300900000000001</v>
      </c>
      <c r="AA47" s="90">
        <f t="shared" si="24"/>
        <v>2.39384</v>
      </c>
    </row>
    <row r="48" spans="1:27" ht="12.75" hidden="1" customHeight="1" outlineLevel="1" x14ac:dyDescent="0.2">
      <c r="A48" s="98" t="s">
        <v>1697</v>
      </c>
      <c r="B48" s="62" t="s">
        <v>236</v>
      </c>
      <c r="C48" s="42" t="s">
        <v>77</v>
      </c>
      <c r="D48" s="43">
        <v>1081.21</v>
      </c>
      <c r="E48" s="43">
        <v>981.07</v>
      </c>
      <c r="F48" s="43">
        <v>908.03</v>
      </c>
      <c r="G48" s="43">
        <v>886.9</v>
      </c>
      <c r="H48" s="43">
        <v>927.93</v>
      </c>
      <c r="I48" s="43">
        <v>1065.54</v>
      </c>
      <c r="J48" s="43">
        <v>1280.49</v>
      </c>
      <c r="K48" s="43">
        <v>1668.34</v>
      </c>
      <c r="L48" s="43">
        <v>1776</v>
      </c>
      <c r="M48" s="43">
        <v>1818.99</v>
      </c>
      <c r="N48" s="43">
        <v>1842.12</v>
      </c>
      <c r="O48" s="43">
        <v>1855.48</v>
      </c>
      <c r="P48" s="43">
        <v>1840.62</v>
      </c>
      <c r="Q48" s="43">
        <v>1849.5</v>
      </c>
      <c r="R48" s="43">
        <v>1820.87</v>
      </c>
      <c r="S48" s="43">
        <v>1829.15</v>
      </c>
      <c r="T48" s="43">
        <v>1945.94</v>
      </c>
      <c r="U48" s="43">
        <v>1907.08</v>
      </c>
      <c r="V48" s="43">
        <v>1941.36</v>
      </c>
      <c r="W48" s="43">
        <v>1834.16</v>
      </c>
      <c r="X48" s="43">
        <v>1787.37</v>
      </c>
      <c r="Y48" s="43">
        <v>1735.87</v>
      </c>
      <c r="Z48" s="43">
        <v>1435.6</v>
      </c>
      <c r="AA48" s="43">
        <v>1099.3499999999999</v>
      </c>
    </row>
    <row r="49" spans="1:27" ht="12.75" hidden="1" customHeight="1" outlineLevel="1" x14ac:dyDescent="0.2">
      <c r="A49" s="98" t="s">
        <v>1698</v>
      </c>
      <c r="B49" s="62" t="s">
        <v>88</v>
      </c>
      <c r="C49" s="42" t="s">
        <v>77</v>
      </c>
      <c r="D49" s="43">
        <f t="shared" ref="D49:AA49" si="25">$D$9</f>
        <v>1071.42</v>
      </c>
      <c r="E49" s="43">
        <f t="shared" si="25"/>
        <v>1071.42</v>
      </c>
      <c r="F49" s="43">
        <f t="shared" si="25"/>
        <v>1071.42</v>
      </c>
      <c r="G49" s="43">
        <f t="shared" si="25"/>
        <v>1071.42</v>
      </c>
      <c r="H49" s="43">
        <f t="shared" si="25"/>
        <v>1071.42</v>
      </c>
      <c r="I49" s="43">
        <f t="shared" si="25"/>
        <v>1071.42</v>
      </c>
      <c r="J49" s="43">
        <f t="shared" si="25"/>
        <v>1071.42</v>
      </c>
      <c r="K49" s="43">
        <f t="shared" si="25"/>
        <v>1071.42</v>
      </c>
      <c r="L49" s="43">
        <f t="shared" si="25"/>
        <v>1071.42</v>
      </c>
      <c r="M49" s="43">
        <f t="shared" si="25"/>
        <v>1071.42</v>
      </c>
      <c r="N49" s="43">
        <f t="shared" si="25"/>
        <v>1071.42</v>
      </c>
      <c r="O49" s="43">
        <f t="shared" si="25"/>
        <v>1071.42</v>
      </c>
      <c r="P49" s="43">
        <f t="shared" si="25"/>
        <v>1071.42</v>
      </c>
      <c r="Q49" s="43">
        <f t="shared" si="25"/>
        <v>1071.42</v>
      </c>
      <c r="R49" s="43">
        <f t="shared" si="25"/>
        <v>1071.42</v>
      </c>
      <c r="S49" s="43">
        <f t="shared" si="25"/>
        <v>1071.42</v>
      </c>
      <c r="T49" s="43">
        <f t="shared" si="25"/>
        <v>1071.42</v>
      </c>
      <c r="U49" s="43">
        <f t="shared" si="25"/>
        <v>1071.42</v>
      </c>
      <c r="V49" s="43">
        <f t="shared" si="25"/>
        <v>1071.42</v>
      </c>
      <c r="W49" s="43">
        <f t="shared" si="25"/>
        <v>1071.42</v>
      </c>
      <c r="X49" s="43">
        <f t="shared" si="25"/>
        <v>1071.42</v>
      </c>
      <c r="Y49" s="43">
        <f t="shared" si="25"/>
        <v>1071.42</v>
      </c>
      <c r="Z49" s="43">
        <f t="shared" si="25"/>
        <v>1071.42</v>
      </c>
      <c r="AA49" s="43">
        <f t="shared" si="25"/>
        <v>1071.42</v>
      </c>
    </row>
    <row r="50" spans="1:27" ht="12.75" hidden="1" customHeight="1" outlineLevel="1" x14ac:dyDescent="0.2">
      <c r="A50" s="98" t="s">
        <v>1699</v>
      </c>
      <c r="B50" s="62" t="s">
        <v>81</v>
      </c>
      <c r="C50" s="42" t="s">
        <v>77</v>
      </c>
      <c r="D50" s="43">
        <v>6.71</v>
      </c>
      <c r="E50" s="43">
        <v>6.71</v>
      </c>
      <c r="F50" s="43">
        <v>6.71</v>
      </c>
      <c r="G50" s="43">
        <v>6.71</v>
      </c>
      <c r="H50" s="43">
        <v>6.71</v>
      </c>
      <c r="I50" s="43">
        <v>6.71</v>
      </c>
      <c r="J50" s="43">
        <v>6.71</v>
      </c>
      <c r="K50" s="43">
        <v>6.71</v>
      </c>
      <c r="L50" s="43">
        <v>6.71</v>
      </c>
      <c r="M50" s="43">
        <v>6.71</v>
      </c>
      <c r="N50" s="43">
        <v>6.71</v>
      </c>
      <c r="O50" s="43">
        <v>6.71</v>
      </c>
      <c r="P50" s="43">
        <v>6.71</v>
      </c>
      <c r="Q50" s="43">
        <v>6.71</v>
      </c>
      <c r="R50" s="43">
        <v>6.71</v>
      </c>
      <c r="S50" s="43">
        <v>6.71</v>
      </c>
      <c r="T50" s="43">
        <v>6.71</v>
      </c>
      <c r="U50" s="43">
        <v>6.71</v>
      </c>
      <c r="V50" s="43">
        <v>6.71</v>
      </c>
      <c r="W50" s="43">
        <v>6.71</v>
      </c>
      <c r="X50" s="43">
        <v>6.71</v>
      </c>
      <c r="Y50" s="43">
        <v>6.71</v>
      </c>
      <c r="Z50" s="43">
        <v>6.71</v>
      </c>
      <c r="AA50" s="43">
        <v>6.71</v>
      </c>
    </row>
    <row r="51" spans="1:27" ht="12.75" hidden="1" customHeight="1" outlineLevel="1" x14ac:dyDescent="0.2">
      <c r="A51" s="98" t="s">
        <v>1700</v>
      </c>
      <c r="B51" s="62" t="s">
        <v>79</v>
      </c>
      <c r="C51" s="42" t="s">
        <v>77</v>
      </c>
      <c r="D51" s="43">
        <f>$D$11</f>
        <v>216.36</v>
      </c>
      <c r="E51" s="43">
        <f t="shared" ref="E51:AA51" si="26">$D$11</f>
        <v>216.36</v>
      </c>
      <c r="F51" s="43">
        <f t="shared" si="26"/>
        <v>216.36</v>
      </c>
      <c r="G51" s="43">
        <f t="shared" si="26"/>
        <v>216.36</v>
      </c>
      <c r="H51" s="43">
        <f t="shared" si="26"/>
        <v>216.36</v>
      </c>
      <c r="I51" s="43">
        <f t="shared" si="26"/>
        <v>216.36</v>
      </c>
      <c r="J51" s="43">
        <f t="shared" si="26"/>
        <v>216.36</v>
      </c>
      <c r="K51" s="43">
        <f t="shared" si="26"/>
        <v>216.36</v>
      </c>
      <c r="L51" s="43">
        <f t="shared" si="26"/>
        <v>216.36</v>
      </c>
      <c r="M51" s="43">
        <f t="shared" si="26"/>
        <v>216.36</v>
      </c>
      <c r="N51" s="43">
        <f t="shared" si="26"/>
        <v>216.36</v>
      </c>
      <c r="O51" s="43">
        <f t="shared" si="26"/>
        <v>216.36</v>
      </c>
      <c r="P51" s="43">
        <f t="shared" si="26"/>
        <v>216.36</v>
      </c>
      <c r="Q51" s="43">
        <f t="shared" si="26"/>
        <v>216.36</v>
      </c>
      <c r="R51" s="43">
        <f t="shared" si="26"/>
        <v>216.36</v>
      </c>
      <c r="S51" s="43">
        <f t="shared" si="26"/>
        <v>216.36</v>
      </c>
      <c r="T51" s="43">
        <f t="shared" si="26"/>
        <v>216.36</v>
      </c>
      <c r="U51" s="43">
        <f t="shared" si="26"/>
        <v>216.36</v>
      </c>
      <c r="V51" s="43">
        <f t="shared" si="26"/>
        <v>216.36</v>
      </c>
      <c r="W51" s="43">
        <f t="shared" si="26"/>
        <v>216.36</v>
      </c>
      <c r="X51" s="43">
        <f t="shared" si="26"/>
        <v>216.36</v>
      </c>
      <c r="Y51" s="43">
        <f t="shared" si="26"/>
        <v>216.36</v>
      </c>
      <c r="Z51" s="43">
        <f t="shared" si="26"/>
        <v>216.36</v>
      </c>
      <c r="AA51" s="43">
        <f t="shared" si="26"/>
        <v>216.36</v>
      </c>
    </row>
    <row r="52" spans="1:27" ht="12.75" customHeight="1" collapsed="1" x14ac:dyDescent="0.2">
      <c r="A52" s="97" t="s">
        <v>1701</v>
      </c>
      <c r="B52" s="27" t="str">
        <f>"10"&amp;"."&amp;$B$800&amp;"."&amp;$B$801</f>
        <v>10.01.2023</v>
      </c>
      <c r="C52" s="89" t="s">
        <v>74</v>
      </c>
      <c r="D52" s="90">
        <f>ROUND(((D53+D54+D56+D55)/1000),5)</f>
        <v>2.37391</v>
      </c>
      <c r="E52" s="90">
        <f>ROUND(((E53+E54+E56+E55)/1000),5)</f>
        <v>2.28321</v>
      </c>
      <c r="F52" s="90">
        <f>ROUND(((F53+F54+F56+F55)/1000),5)</f>
        <v>2.2135500000000001</v>
      </c>
      <c r="G52" s="90">
        <f t="shared" ref="G52:AA52" si="27">ROUND(((G53+G54+G56+G55)/1000),5)</f>
        <v>2.2161300000000002</v>
      </c>
      <c r="H52" s="90">
        <f t="shared" si="27"/>
        <v>2.31338</v>
      </c>
      <c r="I52" s="90">
        <f t="shared" si="27"/>
        <v>2.4196300000000002</v>
      </c>
      <c r="J52" s="90">
        <f t="shared" si="27"/>
        <v>2.6280600000000001</v>
      </c>
      <c r="K52" s="90">
        <f t="shared" si="27"/>
        <v>3.0156399999999999</v>
      </c>
      <c r="L52" s="90">
        <f t="shared" si="27"/>
        <v>3.1129600000000002</v>
      </c>
      <c r="M52" s="90">
        <f t="shared" si="27"/>
        <v>3.1521699999999999</v>
      </c>
      <c r="N52" s="90">
        <f t="shared" si="27"/>
        <v>3.1673100000000001</v>
      </c>
      <c r="O52" s="90">
        <f t="shared" si="27"/>
        <v>3.17666</v>
      </c>
      <c r="P52" s="90">
        <f t="shared" si="27"/>
        <v>3.16568</v>
      </c>
      <c r="Q52" s="90">
        <f t="shared" si="27"/>
        <v>3.1688800000000001</v>
      </c>
      <c r="R52" s="90">
        <f t="shared" si="27"/>
        <v>3.1359599999999999</v>
      </c>
      <c r="S52" s="90">
        <f t="shared" si="27"/>
        <v>3.1320800000000002</v>
      </c>
      <c r="T52" s="90">
        <f t="shared" si="27"/>
        <v>3.1924899999999998</v>
      </c>
      <c r="U52" s="90">
        <f t="shared" si="27"/>
        <v>3.2125400000000002</v>
      </c>
      <c r="V52" s="90">
        <f t="shared" si="27"/>
        <v>3.2085699999999999</v>
      </c>
      <c r="W52" s="90">
        <f t="shared" si="27"/>
        <v>3.14866</v>
      </c>
      <c r="X52" s="90">
        <f t="shared" si="27"/>
        <v>3.1120199999999998</v>
      </c>
      <c r="Y52" s="90">
        <f t="shared" si="27"/>
        <v>3.0437799999999999</v>
      </c>
      <c r="Z52" s="90">
        <f t="shared" si="27"/>
        <v>2.75406</v>
      </c>
      <c r="AA52" s="90">
        <f t="shared" si="27"/>
        <v>2.4278499999999998</v>
      </c>
    </row>
    <row r="53" spans="1:27" ht="12.75" hidden="1" customHeight="1" outlineLevel="1" x14ac:dyDescent="0.2">
      <c r="A53" s="98" t="s">
        <v>1702</v>
      </c>
      <c r="B53" s="62" t="s">
        <v>236</v>
      </c>
      <c r="C53" s="42" t="s">
        <v>77</v>
      </c>
      <c r="D53" s="43">
        <v>1079.42</v>
      </c>
      <c r="E53" s="43">
        <v>988.72</v>
      </c>
      <c r="F53" s="43">
        <v>919.06</v>
      </c>
      <c r="G53" s="43">
        <v>921.64</v>
      </c>
      <c r="H53" s="43">
        <v>1018.89</v>
      </c>
      <c r="I53" s="43">
        <v>1125.1400000000001</v>
      </c>
      <c r="J53" s="43">
        <v>1333.57</v>
      </c>
      <c r="K53" s="43">
        <v>1721.15</v>
      </c>
      <c r="L53" s="43">
        <v>1818.47</v>
      </c>
      <c r="M53" s="43">
        <v>1857.68</v>
      </c>
      <c r="N53" s="43">
        <v>1872.82</v>
      </c>
      <c r="O53" s="43">
        <v>1882.17</v>
      </c>
      <c r="P53" s="43">
        <v>1871.19</v>
      </c>
      <c r="Q53" s="43">
        <v>1874.39</v>
      </c>
      <c r="R53" s="43">
        <v>1841.47</v>
      </c>
      <c r="S53" s="43">
        <v>1837.59</v>
      </c>
      <c r="T53" s="43">
        <v>1898</v>
      </c>
      <c r="U53" s="43">
        <v>1918.05</v>
      </c>
      <c r="V53" s="43">
        <v>1914.08</v>
      </c>
      <c r="W53" s="43">
        <v>1854.17</v>
      </c>
      <c r="X53" s="43">
        <v>1817.53</v>
      </c>
      <c r="Y53" s="43">
        <v>1749.29</v>
      </c>
      <c r="Z53" s="43">
        <v>1459.57</v>
      </c>
      <c r="AA53" s="43">
        <v>1133.3599999999999</v>
      </c>
    </row>
    <row r="54" spans="1:27" ht="12.75" hidden="1" customHeight="1" outlineLevel="1" x14ac:dyDescent="0.2">
      <c r="A54" s="98" t="s">
        <v>1703</v>
      </c>
      <c r="B54" s="62" t="s">
        <v>88</v>
      </c>
      <c r="C54" s="42" t="s">
        <v>77</v>
      </c>
      <c r="D54" s="43">
        <f t="shared" ref="D54:AA54" si="28">$D$9</f>
        <v>1071.42</v>
      </c>
      <c r="E54" s="43">
        <f t="shared" si="28"/>
        <v>1071.42</v>
      </c>
      <c r="F54" s="43">
        <f t="shared" si="28"/>
        <v>1071.42</v>
      </c>
      <c r="G54" s="43">
        <f t="shared" si="28"/>
        <v>1071.42</v>
      </c>
      <c r="H54" s="43">
        <f t="shared" si="28"/>
        <v>1071.42</v>
      </c>
      <c r="I54" s="43">
        <f t="shared" si="28"/>
        <v>1071.42</v>
      </c>
      <c r="J54" s="43">
        <f t="shared" si="28"/>
        <v>1071.42</v>
      </c>
      <c r="K54" s="43">
        <f t="shared" si="28"/>
        <v>1071.42</v>
      </c>
      <c r="L54" s="43">
        <f t="shared" si="28"/>
        <v>1071.42</v>
      </c>
      <c r="M54" s="43">
        <f t="shared" si="28"/>
        <v>1071.42</v>
      </c>
      <c r="N54" s="43">
        <f t="shared" si="28"/>
        <v>1071.42</v>
      </c>
      <c r="O54" s="43">
        <f t="shared" si="28"/>
        <v>1071.42</v>
      </c>
      <c r="P54" s="43">
        <f t="shared" si="28"/>
        <v>1071.42</v>
      </c>
      <c r="Q54" s="43">
        <f t="shared" si="28"/>
        <v>1071.42</v>
      </c>
      <c r="R54" s="43">
        <f t="shared" si="28"/>
        <v>1071.42</v>
      </c>
      <c r="S54" s="43">
        <f t="shared" si="28"/>
        <v>1071.42</v>
      </c>
      <c r="T54" s="43">
        <f t="shared" si="28"/>
        <v>1071.42</v>
      </c>
      <c r="U54" s="43">
        <f t="shared" si="28"/>
        <v>1071.42</v>
      </c>
      <c r="V54" s="43">
        <f t="shared" si="28"/>
        <v>1071.42</v>
      </c>
      <c r="W54" s="43">
        <f t="shared" si="28"/>
        <v>1071.42</v>
      </c>
      <c r="X54" s="43">
        <f t="shared" si="28"/>
        <v>1071.42</v>
      </c>
      <c r="Y54" s="43">
        <f t="shared" si="28"/>
        <v>1071.42</v>
      </c>
      <c r="Z54" s="43">
        <f t="shared" si="28"/>
        <v>1071.42</v>
      </c>
      <c r="AA54" s="43">
        <f t="shared" si="28"/>
        <v>1071.42</v>
      </c>
    </row>
    <row r="55" spans="1:27" ht="12.75" hidden="1" customHeight="1" outlineLevel="1" x14ac:dyDescent="0.2">
      <c r="A55" s="98" t="s">
        <v>1704</v>
      </c>
      <c r="B55" s="62" t="s">
        <v>81</v>
      </c>
      <c r="C55" s="42" t="s">
        <v>77</v>
      </c>
      <c r="D55" s="43">
        <v>6.71</v>
      </c>
      <c r="E55" s="43">
        <v>6.71</v>
      </c>
      <c r="F55" s="43">
        <v>6.71</v>
      </c>
      <c r="G55" s="43">
        <v>6.71</v>
      </c>
      <c r="H55" s="43">
        <v>6.71</v>
      </c>
      <c r="I55" s="43">
        <v>6.71</v>
      </c>
      <c r="J55" s="43">
        <v>6.71</v>
      </c>
      <c r="K55" s="43">
        <v>6.71</v>
      </c>
      <c r="L55" s="43">
        <v>6.71</v>
      </c>
      <c r="M55" s="43">
        <v>6.71</v>
      </c>
      <c r="N55" s="43">
        <v>6.71</v>
      </c>
      <c r="O55" s="43">
        <v>6.71</v>
      </c>
      <c r="P55" s="43">
        <v>6.71</v>
      </c>
      <c r="Q55" s="43">
        <v>6.71</v>
      </c>
      <c r="R55" s="43">
        <v>6.71</v>
      </c>
      <c r="S55" s="43">
        <v>6.71</v>
      </c>
      <c r="T55" s="43">
        <v>6.71</v>
      </c>
      <c r="U55" s="43">
        <v>6.71</v>
      </c>
      <c r="V55" s="43">
        <v>6.71</v>
      </c>
      <c r="W55" s="43">
        <v>6.71</v>
      </c>
      <c r="X55" s="43">
        <v>6.71</v>
      </c>
      <c r="Y55" s="43">
        <v>6.71</v>
      </c>
      <c r="Z55" s="43">
        <v>6.71</v>
      </c>
      <c r="AA55" s="43">
        <v>6.71</v>
      </c>
    </row>
    <row r="56" spans="1:27" ht="12.75" hidden="1" customHeight="1" outlineLevel="1" x14ac:dyDescent="0.2">
      <c r="A56" s="98" t="s">
        <v>1705</v>
      </c>
      <c r="B56" s="62" t="s">
        <v>79</v>
      </c>
      <c r="C56" s="42" t="s">
        <v>77</v>
      </c>
      <c r="D56" s="43">
        <f>$D$11</f>
        <v>216.36</v>
      </c>
      <c r="E56" s="43">
        <f t="shared" ref="E56:AA56" si="29">$D$11</f>
        <v>216.36</v>
      </c>
      <c r="F56" s="43">
        <f t="shared" si="29"/>
        <v>216.36</v>
      </c>
      <c r="G56" s="43">
        <f t="shared" si="29"/>
        <v>216.36</v>
      </c>
      <c r="H56" s="43">
        <f t="shared" si="29"/>
        <v>216.36</v>
      </c>
      <c r="I56" s="43">
        <f t="shared" si="29"/>
        <v>216.36</v>
      </c>
      <c r="J56" s="43">
        <f t="shared" si="29"/>
        <v>216.36</v>
      </c>
      <c r="K56" s="43">
        <f t="shared" si="29"/>
        <v>216.36</v>
      </c>
      <c r="L56" s="43">
        <f t="shared" si="29"/>
        <v>216.36</v>
      </c>
      <c r="M56" s="43">
        <f t="shared" si="29"/>
        <v>216.36</v>
      </c>
      <c r="N56" s="43">
        <f t="shared" si="29"/>
        <v>216.36</v>
      </c>
      <c r="O56" s="43">
        <f t="shared" si="29"/>
        <v>216.36</v>
      </c>
      <c r="P56" s="43">
        <f t="shared" si="29"/>
        <v>216.36</v>
      </c>
      <c r="Q56" s="43">
        <f t="shared" si="29"/>
        <v>216.36</v>
      </c>
      <c r="R56" s="43">
        <f t="shared" si="29"/>
        <v>216.36</v>
      </c>
      <c r="S56" s="43">
        <f t="shared" si="29"/>
        <v>216.36</v>
      </c>
      <c r="T56" s="43">
        <f t="shared" si="29"/>
        <v>216.36</v>
      </c>
      <c r="U56" s="43">
        <f t="shared" si="29"/>
        <v>216.36</v>
      </c>
      <c r="V56" s="43">
        <f t="shared" si="29"/>
        <v>216.36</v>
      </c>
      <c r="W56" s="43">
        <f t="shared" si="29"/>
        <v>216.36</v>
      </c>
      <c r="X56" s="43">
        <f t="shared" si="29"/>
        <v>216.36</v>
      </c>
      <c r="Y56" s="43">
        <f t="shared" si="29"/>
        <v>216.36</v>
      </c>
      <c r="Z56" s="43">
        <f t="shared" si="29"/>
        <v>216.36</v>
      </c>
      <c r="AA56" s="43">
        <f t="shared" si="29"/>
        <v>216.36</v>
      </c>
    </row>
    <row r="57" spans="1:27" ht="12.75" customHeight="1" collapsed="1" x14ac:dyDescent="0.2">
      <c r="A57" s="97" t="s">
        <v>1706</v>
      </c>
      <c r="B57" s="27" t="str">
        <f>"11"&amp;"."&amp;$B$800&amp;"."&amp;$B$801</f>
        <v>11.01.2023</v>
      </c>
      <c r="C57" s="89" t="s">
        <v>74</v>
      </c>
      <c r="D57" s="90">
        <f>ROUND(((D58+D59+D61+D60)/1000),5)</f>
        <v>2.4069699999999998</v>
      </c>
      <c r="E57" s="90">
        <f>ROUND(((E58+E59+E61+E60)/1000),5)</f>
        <v>2.3565499999999999</v>
      </c>
      <c r="F57" s="90">
        <f>ROUND(((F58+F59+F61+F60)/1000),5)</f>
        <v>2.2909299999999999</v>
      </c>
      <c r="G57" s="90">
        <f t="shared" ref="G57:AA57" si="30">ROUND(((G58+G59+G61+G60)/1000),5)</f>
        <v>2.2843100000000001</v>
      </c>
      <c r="H57" s="90">
        <f t="shared" si="30"/>
        <v>2.3590200000000001</v>
      </c>
      <c r="I57" s="90">
        <f t="shared" si="30"/>
        <v>2.4540500000000001</v>
      </c>
      <c r="J57" s="90">
        <f t="shared" si="30"/>
        <v>2.6118299999999999</v>
      </c>
      <c r="K57" s="90">
        <f t="shared" si="30"/>
        <v>3.0279600000000002</v>
      </c>
      <c r="L57" s="90">
        <f t="shared" si="30"/>
        <v>3.14107</v>
      </c>
      <c r="M57" s="90">
        <f t="shared" si="30"/>
        <v>3.17971</v>
      </c>
      <c r="N57" s="90">
        <f t="shared" si="30"/>
        <v>3.1989200000000002</v>
      </c>
      <c r="O57" s="90">
        <f t="shared" si="30"/>
        <v>3.2141500000000001</v>
      </c>
      <c r="P57" s="90">
        <f t="shared" si="30"/>
        <v>3.2008899999999998</v>
      </c>
      <c r="Q57" s="90">
        <f t="shared" si="30"/>
        <v>3.2038500000000001</v>
      </c>
      <c r="R57" s="90">
        <f t="shared" si="30"/>
        <v>3.1795900000000001</v>
      </c>
      <c r="S57" s="90">
        <f t="shared" si="30"/>
        <v>3.1780599999999999</v>
      </c>
      <c r="T57" s="90">
        <f t="shared" si="30"/>
        <v>3.2953399999999999</v>
      </c>
      <c r="U57" s="90">
        <f t="shared" si="30"/>
        <v>3.29603</v>
      </c>
      <c r="V57" s="90">
        <f t="shared" si="30"/>
        <v>3.3025699999999998</v>
      </c>
      <c r="W57" s="90">
        <f t="shared" si="30"/>
        <v>3.1806100000000002</v>
      </c>
      <c r="X57" s="90">
        <f t="shared" si="30"/>
        <v>3.15496</v>
      </c>
      <c r="Y57" s="90">
        <f t="shared" si="30"/>
        <v>3.1157599999999999</v>
      </c>
      <c r="Z57" s="90">
        <f t="shared" si="30"/>
        <v>2.9596</v>
      </c>
      <c r="AA57" s="90">
        <f t="shared" si="30"/>
        <v>2.5394800000000002</v>
      </c>
    </row>
    <row r="58" spans="1:27" ht="12.75" hidden="1" customHeight="1" outlineLevel="1" x14ac:dyDescent="0.2">
      <c r="A58" s="98" t="s">
        <v>1707</v>
      </c>
      <c r="B58" s="62" t="s">
        <v>236</v>
      </c>
      <c r="C58" s="42" t="s">
        <v>77</v>
      </c>
      <c r="D58" s="43">
        <v>1112.48</v>
      </c>
      <c r="E58" s="43">
        <v>1062.06</v>
      </c>
      <c r="F58" s="43">
        <v>996.44</v>
      </c>
      <c r="G58" s="43">
        <v>989.82</v>
      </c>
      <c r="H58" s="43">
        <v>1064.53</v>
      </c>
      <c r="I58" s="43">
        <v>1159.56</v>
      </c>
      <c r="J58" s="43">
        <v>1317.34</v>
      </c>
      <c r="K58" s="43">
        <v>1733.47</v>
      </c>
      <c r="L58" s="43">
        <v>1846.58</v>
      </c>
      <c r="M58" s="43">
        <v>1885.22</v>
      </c>
      <c r="N58" s="43">
        <v>1904.43</v>
      </c>
      <c r="O58" s="43">
        <v>1919.66</v>
      </c>
      <c r="P58" s="43">
        <v>1906.4</v>
      </c>
      <c r="Q58" s="43">
        <v>1909.36</v>
      </c>
      <c r="R58" s="43">
        <v>1885.1</v>
      </c>
      <c r="S58" s="43">
        <v>1883.57</v>
      </c>
      <c r="T58" s="43">
        <v>2000.85</v>
      </c>
      <c r="U58" s="43">
        <v>2001.54</v>
      </c>
      <c r="V58" s="43">
        <v>2008.08</v>
      </c>
      <c r="W58" s="43">
        <v>1886.12</v>
      </c>
      <c r="X58" s="43">
        <v>1860.47</v>
      </c>
      <c r="Y58" s="43">
        <v>1821.27</v>
      </c>
      <c r="Z58" s="43">
        <v>1665.11</v>
      </c>
      <c r="AA58" s="43">
        <v>1244.99</v>
      </c>
    </row>
    <row r="59" spans="1:27" ht="12.75" hidden="1" customHeight="1" outlineLevel="1" x14ac:dyDescent="0.2">
      <c r="A59" s="98" t="s">
        <v>1708</v>
      </c>
      <c r="B59" s="62" t="s">
        <v>88</v>
      </c>
      <c r="C59" s="42" t="s">
        <v>77</v>
      </c>
      <c r="D59" s="43">
        <f t="shared" ref="D59:AA59" si="31">$D$9</f>
        <v>1071.42</v>
      </c>
      <c r="E59" s="43">
        <f t="shared" si="31"/>
        <v>1071.42</v>
      </c>
      <c r="F59" s="43">
        <f t="shared" si="31"/>
        <v>1071.42</v>
      </c>
      <c r="G59" s="43">
        <f t="shared" si="31"/>
        <v>1071.42</v>
      </c>
      <c r="H59" s="43">
        <f t="shared" si="31"/>
        <v>1071.42</v>
      </c>
      <c r="I59" s="43">
        <f t="shared" si="31"/>
        <v>1071.42</v>
      </c>
      <c r="J59" s="43">
        <f t="shared" si="31"/>
        <v>1071.42</v>
      </c>
      <c r="K59" s="43">
        <f t="shared" si="31"/>
        <v>1071.42</v>
      </c>
      <c r="L59" s="43">
        <f t="shared" si="31"/>
        <v>1071.42</v>
      </c>
      <c r="M59" s="43">
        <f t="shared" si="31"/>
        <v>1071.42</v>
      </c>
      <c r="N59" s="43">
        <f t="shared" si="31"/>
        <v>1071.42</v>
      </c>
      <c r="O59" s="43">
        <f t="shared" si="31"/>
        <v>1071.42</v>
      </c>
      <c r="P59" s="43">
        <f t="shared" si="31"/>
        <v>1071.42</v>
      </c>
      <c r="Q59" s="43">
        <f t="shared" si="31"/>
        <v>1071.42</v>
      </c>
      <c r="R59" s="43">
        <f t="shared" si="31"/>
        <v>1071.42</v>
      </c>
      <c r="S59" s="43">
        <f t="shared" si="31"/>
        <v>1071.42</v>
      </c>
      <c r="T59" s="43">
        <f t="shared" si="31"/>
        <v>1071.42</v>
      </c>
      <c r="U59" s="43">
        <f t="shared" si="31"/>
        <v>1071.42</v>
      </c>
      <c r="V59" s="43">
        <f t="shared" si="31"/>
        <v>1071.42</v>
      </c>
      <c r="W59" s="43">
        <f t="shared" si="31"/>
        <v>1071.42</v>
      </c>
      <c r="X59" s="43">
        <f t="shared" si="31"/>
        <v>1071.42</v>
      </c>
      <c r="Y59" s="43">
        <f t="shared" si="31"/>
        <v>1071.42</v>
      </c>
      <c r="Z59" s="43">
        <f t="shared" si="31"/>
        <v>1071.42</v>
      </c>
      <c r="AA59" s="43">
        <f t="shared" si="31"/>
        <v>1071.42</v>
      </c>
    </row>
    <row r="60" spans="1:27" ht="12.75" hidden="1" customHeight="1" outlineLevel="1" x14ac:dyDescent="0.2">
      <c r="A60" s="98" t="s">
        <v>1709</v>
      </c>
      <c r="B60" s="62" t="s">
        <v>81</v>
      </c>
      <c r="C60" s="42" t="s">
        <v>77</v>
      </c>
      <c r="D60" s="43">
        <v>6.71</v>
      </c>
      <c r="E60" s="43">
        <v>6.71</v>
      </c>
      <c r="F60" s="43">
        <v>6.71</v>
      </c>
      <c r="G60" s="43">
        <v>6.71</v>
      </c>
      <c r="H60" s="43">
        <v>6.71</v>
      </c>
      <c r="I60" s="43">
        <v>6.71</v>
      </c>
      <c r="J60" s="43">
        <v>6.71</v>
      </c>
      <c r="K60" s="43">
        <v>6.71</v>
      </c>
      <c r="L60" s="43">
        <v>6.71</v>
      </c>
      <c r="M60" s="43">
        <v>6.71</v>
      </c>
      <c r="N60" s="43">
        <v>6.71</v>
      </c>
      <c r="O60" s="43">
        <v>6.71</v>
      </c>
      <c r="P60" s="43">
        <v>6.71</v>
      </c>
      <c r="Q60" s="43">
        <v>6.71</v>
      </c>
      <c r="R60" s="43">
        <v>6.71</v>
      </c>
      <c r="S60" s="43">
        <v>6.71</v>
      </c>
      <c r="T60" s="43">
        <v>6.71</v>
      </c>
      <c r="U60" s="43">
        <v>6.71</v>
      </c>
      <c r="V60" s="43">
        <v>6.71</v>
      </c>
      <c r="W60" s="43">
        <v>6.71</v>
      </c>
      <c r="X60" s="43">
        <v>6.71</v>
      </c>
      <c r="Y60" s="43">
        <v>6.71</v>
      </c>
      <c r="Z60" s="43">
        <v>6.71</v>
      </c>
      <c r="AA60" s="43">
        <v>6.71</v>
      </c>
    </row>
    <row r="61" spans="1:27" ht="12.75" hidden="1" customHeight="1" outlineLevel="1" x14ac:dyDescent="0.2">
      <c r="A61" s="98" t="s">
        <v>1710</v>
      </c>
      <c r="B61" s="62" t="s">
        <v>79</v>
      </c>
      <c r="C61" s="42" t="s">
        <v>77</v>
      </c>
      <c r="D61" s="43">
        <f>$D$11</f>
        <v>216.36</v>
      </c>
      <c r="E61" s="43">
        <f t="shared" ref="E61:AA61" si="32">$D$11</f>
        <v>216.36</v>
      </c>
      <c r="F61" s="43">
        <f t="shared" si="32"/>
        <v>216.36</v>
      </c>
      <c r="G61" s="43">
        <f t="shared" si="32"/>
        <v>216.36</v>
      </c>
      <c r="H61" s="43">
        <f t="shared" si="32"/>
        <v>216.36</v>
      </c>
      <c r="I61" s="43">
        <f t="shared" si="32"/>
        <v>216.36</v>
      </c>
      <c r="J61" s="43">
        <f t="shared" si="32"/>
        <v>216.36</v>
      </c>
      <c r="K61" s="43">
        <f t="shared" si="32"/>
        <v>216.36</v>
      </c>
      <c r="L61" s="43">
        <f t="shared" si="32"/>
        <v>216.36</v>
      </c>
      <c r="M61" s="43">
        <f t="shared" si="32"/>
        <v>216.36</v>
      </c>
      <c r="N61" s="43">
        <f t="shared" si="32"/>
        <v>216.36</v>
      </c>
      <c r="O61" s="43">
        <f t="shared" si="32"/>
        <v>216.36</v>
      </c>
      <c r="P61" s="43">
        <f t="shared" si="32"/>
        <v>216.36</v>
      </c>
      <c r="Q61" s="43">
        <f t="shared" si="32"/>
        <v>216.36</v>
      </c>
      <c r="R61" s="43">
        <f t="shared" si="32"/>
        <v>216.36</v>
      </c>
      <c r="S61" s="43">
        <f t="shared" si="32"/>
        <v>216.36</v>
      </c>
      <c r="T61" s="43">
        <f t="shared" si="32"/>
        <v>216.36</v>
      </c>
      <c r="U61" s="43">
        <f t="shared" si="32"/>
        <v>216.36</v>
      </c>
      <c r="V61" s="43">
        <f t="shared" si="32"/>
        <v>216.36</v>
      </c>
      <c r="W61" s="43">
        <f t="shared" si="32"/>
        <v>216.36</v>
      </c>
      <c r="X61" s="43">
        <f t="shared" si="32"/>
        <v>216.36</v>
      </c>
      <c r="Y61" s="43">
        <f t="shared" si="32"/>
        <v>216.36</v>
      </c>
      <c r="Z61" s="43">
        <f t="shared" si="32"/>
        <v>216.36</v>
      </c>
      <c r="AA61" s="43">
        <f t="shared" si="32"/>
        <v>216.36</v>
      </c>
    </row>
    <row r="62" spans="1:27" ht="12.75" customHeight="1" collapsed="1" x14ac:dyDescent="0.2">
      <c r="A62" s="97" t="s">
        <v>1711</v>
      </c>
      <c r="B62" s="27" t="str">
        <f>"12"&amp;"."&amp;$B$800&amp;"."&amp;$B$801</f>
        <v>12.01.2023</v>
      </c>
      <c r="C62" s="89" t="s">
        <v>74</v>
      </c>
      <c r="D62" s="90">
        <f>ROUND(((D63+D64+D66+D65)/1000),5)</f>
        <v>2.4356800000000001</v>
      </c>
      <c r="E62" s="90">
        <f>ROUND(((E63+E64+E66+E65)/1000),5)</f>
        <v>2.3785099999999999</v>
      </c>
      <c r="F62" s="90">
        <f>ROUND(((F63+F64+F66+F65)/1000),5)</f>
        <v>2.35609</v>
      </c>
      <c r="G62" s="90">
        <f t="shared" ref="G62:AA62" si="33">ROUND(((G63+G64+G66+G65)/1000),5)</f>
        <v>2.3540399999999999</v>
      </c>
      <c r="H62" s="90">
        <f t="shared" si="33"/>
        <v>2.3772500000000001</v>
      </c>
      <c r="I62" s="90">
        <f t="shared" si="33"/>
        <v>2.4720499999999999</v>
      </c>
      <c r="J62" s="90">
        <f t="shared" si="33"/>
        <v>2.6075200000000001</v>
      </c>
      <c r="K62" s="90">
        <f t="shared" si="33"/>
        <v>3.0054099999999999</v>
      </c>
      <c r="L62" s="90">
        <f t="shared" si="33"/>
        <v>3.0934900000000001</v>
      </c>
      <c r="M62" s="90">
        <f t="shared" si="33"/>
        <v>3.1293099999999998</v>
      </c>
      <c r="N62" s="90">
        <f t="shared" si="33"/>
        <v>3.1284299999999998</v>
      </c>
      <c r="O62" s="90">
        <f t="shared" si="33"/>
        <v>3.1584400000000001</v>
      </c>
      <c r="P62" s="90">
        <f t="shared" si="33"/>
        <v>3.14676</v>
      </c>
      <c r="Q62" s="90">
        <f t="shared" si="33"/>
        <v>3.1538499999999998</v>
      </c>
      <c r="R62" s="90">
        <f t="shared" si="33"/>
        <v>3.1091799999999998</v>
      </c>
      <c r="S62" s="90">
        <f t="shared" si="33"/>
        <v>3.11972</v>
      </c>
      <c r="T62" s="90">
        <f t="shared" si="33"/>
        <v>3.1583000000000001</v>
      </c>
      <c r="U62" s="90">
        <f t="shared" si="33"/>
        <v>3.2289500000000002</v>
      </c>
      <c r="V62" s="90">
        <f t="shared" si="33"/>
        <v>3.1904300000000001</v>
      </c>
      <c r="W62" s="90">
        <f t="shared" si="33"/>
        <v>3.1276600000000001</v>
      </c>
      <c r="X62" s="90">
        <f t="shared" si="33"/>
        <v>3.0970900000000001</v>
      </c>
      <c r="Y62" s="90">
        <f t="shared" si="33"/>
        <v>3.0530300000000001</v>
      </c>
      <c r="Z62" s="90">
        <f t="shared" si="33"/>
        <v>2.8758400000000002</v>
      </c>
      <c r="AA62" s="90">
        <f t="shared" si="33"/>
        <v>2.5022799999999998</v>
      </c>
    </row>
    <row r="63" spans="1:27" ht="12.75" hidden="1" customHeight="1" outlineLevel="1" x14ac:dyDescent="0.2">
      <c r="A63" s="98" t="s">
        <v>1712</v>
      </c>
      <c r="B63" s="62" t="s">
        <v>236</v>
      </c>
      <c r="C63" s="42" t="s">
        <v>77</v>
      </c>
      <c r="D63" s="43">
        <v>1141.19</v>
      </c>
      <c r="E63" s="43">
        <v>1084.02</v>
      </c>
      <c r="F63" s="43">
        <v>1061.5999999999999</v>
      </c>
      <c r="G63" s="43">
        <v>1059.55</v>
      </c>
      <c r="H63" s="43">
        <v>1082.76</v>
      </c>
      <c r="I63" s="43">
        <v>1177.56</v>
      </c>
      <c r="J63" s="43">
        <v>1313.03</v>
      </c>
      <c r="K63" s="43">
        <v>1710.92</v>
      </c>
      <c r="L63" s="43">
        <v>1799</v>
      </c>
      <c r="M63" s="43">
        <v>1834.82</v>
      </c>
      <c r="N63" s="43">
        <v>1833.94</v>
      </c>
      <c r="O63" s="43">
        <v>1863.95</v>
      </c>
      <c r="P63" s="43">
        <v>1852.27</v>
      </c>
      <c r="Q63" s="43">
        <v>1859.36</v>
      </c>
      <c r="R63" s="43">
        <v>1814.69</v>
      </c>
      <c r="S63" s="43">
        <v>1825.23</v>
      </c>
      <c r="T63" s="43">
        <v>1863.81</v>
      </c>
      <c r="U63" s="43">
        <v>1934.46</v>
      </c>
      <c r="V63" s="43">
        <v>1895.94</v>
      </c>
      <c r="W63" s="43">
        <v>1833.17</v>
      </c>
      <c r="X63" s="43">
        <v>1802.6</v>
      </c>
      <c r="Y63" s="43">
        <v>1758.54</v>
      </c>
      <c r="Z63" s="43">
        <v>1581.35</v>
      </c>
      <c r="AA63" s="43">
        <v>1207.79</v>
      </c>
    </row>
    <row r="64" spans="1:27" ht="12.75" hidden="1" customHeight="1" outlineLevel="1" x14ac:dyDescent="0.2">
      <c r="A64" s="98" t="s">
        <v>1713</v>
      </c>
      <c r="B64" s="62" t="s">
        <v>88</v>
      </c>
      <c r="C64" s="42" t="s">
        <v>77</v>
      </c>
      <c r="D64" s="43">
        <f t="shared" ref="D64:AA64" si="34">$D$9</f>
        <v>1071.42</v>
      </c>
      <c r="E64" s="43">
        <f t="shared" si="34"/>
        <v>1071.42</v>
      </c>
      <c r="F64" s="43">
        <f t="shared" si="34"/>
        <v>1071.42</v>
      </c>
      <c r="G64" s="43">
        <f t="shared" si="34"/>
        <v>1071.42</v>
      </c>
      <c r="H64" s="43">
        <f t="shared" si="34"/>
        <v>1071.42</v>
      </c>
      <c r="I64" s="43">
        <f t="shared" si="34"/>
        <v>1071.42</v>
      </c>
      <c r="J64" s="43">
        <f t="shared" si="34"/>
        <v>1071.42</v>
      </c>
      <c r="K64" s="43">
        <f t="shared" si="34"/>
        <v>1071.42</v>
      </c>
      <c r="L64" s="43">
        <f t="shared" si="34"/>
        <v>1071.42</v>
      </c>
      <c r="M64" s="43">
        <f t="shared" si="34"/>
        <v>1071.42</v>
      </c>
      <c r="N64" s="43">
        <f t="shared" si="34"/>
        <v>1071.42</v>
      </c>
      <c r="O64" s="43">
        <f t="shared" si="34"/>
        <v>1071.42</v>
      </c>
      <c r="P64" s="43">
        <f t="shared" si="34"/>
        <v>1071.42</v>
      </c>
      <c r="Q64" s="43">
        <f t="shared" si="34"/>
        <v>1071.42</v>
      </c>
      <c r="R64" s="43">
        <f t="shared" si="34"/>
        <v>1071.42</v>
      </c>
      <c r="S64" s="43">
        <f t="shared" si="34"/>
        <v>1071.42</v>
      </c>
      <c r="T64" s="43">
        <f t="shared" si="34"/>
        <v>1071.42</v>
      </c>
      <c r="U64" s="43">
        <f t="shared" si="34"/>
        <v>1071.42</v>
      </c>
      <c r="V64" s="43">
        <f t="shared" si="34"/>
        <v>1071.42</v>
      </c>
      <c r="W64" s="43">
        <f t="shared" si="34"/>
        <v>1071.42</v>
      </c>
      <c r="X64" s="43">
        <f t="shared" si="34"/>
        <v>1071.42</v>
      </c>
      <c r="Y64" s="43">
        <f t="shared" si="34"/>
        <v>1071.42</v>
      </c>
      <c r="Z64" s="43">
        <f t="shared" si="34"/>
        <v>1071.42</v>
      </c>
      <c r="AA64" s="43">
        <f t="shared" si="34"/>
        <v>1071.42</v>
      </c>
    </row>
    <row r="65" spans="1:27" ht="12.75" hidden="1" customHeight="1" outlineLevel="1" x14ac:dyDescent="0.2">
      <c r="A65" s="98" t="s">
        <v>1714</v>
      </c>
      <c r="B65" s="62" t="s">
        <v>81</v>
      </c>
      <c r="C65" s="42" t="s">
        <v>77</v>
      </c>
      <c r="D65" s="43">
        <v>6.71</v>
      </c>
      <c r="E65" s="43">
        <v>6.71</v>
      </c>
      <c r="F65" s="43">
        <v>6.71</v>
      </c>
      <c r="G65" s="43">
        <v>6.71</v>
      </c>
      <c r="H65" s="43">
        <v>6.71</v>
      </c>
      <c r="I65" s="43">
        <v>6.71</v>
      </c>
      <c r="J65" s="43">
        <v>6.71</v>
      </c>
      <c r="K65" s="43">
        <v>6.71</v>
      </c>
      <c r="L65" s="43">
        <v>6.71</v>
      </c>
      <c r="M65" s="43">
        <v>6.71</v>
      </c>
      <c r="N65" s="43">
        <v>6.71</v>
      </c>
      <c r="O65" s="43">
        <v>6.71</v>
      </c>
      <c r="P65" s="43">
        <v>6.71</v>
      </c>
      <c r="Q65" s="43">
        <v>6.71</v>
      </c>
      <c r="R65" s="43">
        <v>6.71</v>
      </c>
      <c r="S65" s="43">
        <v>6.71</v>
      </c>
      <c r="T65" s="43">
        <v>6.71</v>
      </c>
      <c r="U65" s="43">
        <v>6.71</v>
      </c>
      <c r="V65" s="43">
        <v>6.71</v>
      </c>
      <c r="W65" s="43">
        <v>6.71</v>
      </c>
      <c r="X65" s="43">
        <v>6.71</v>
      </c>
      <c r="Y65" s="43">
        <v>6.71</v>
      </c>
      <c r="Z65" s="43">
        <v>6.71</v>
      </c>
      <c r="AA65" s="43">
        <v>6.71</v>
      </c>
    </row>
    <row r="66" spans="1:27" ht="12.75" hidden="1" customHeight="1" outlineLevel="1" x14ac:dyDescent="0.2">
      <c r="A66" s="98" t="s">
        <v>1715</v>
      </c>
      <c r="B66" s="62" t="s">
        <v>79</v>
      </c>
      <c r="C66" s="42" t="s">
        <v>77</v>
      </c>
      <c r="D66" s="43">
        <f>$D$11</f>
        <v>216.36</v>
      </c>
      <c r="E66" s="43">
        <f t="shared" ref="E66:AA66" si="35">$D$11</f>
        <v>216.36</v>
      </c>
      <c r="F66" s="43">
        <f t="shared" si="35"/>
        <v>216.36</v>
      </c>
      <c r="G66" s="43">
        <f t="shared" si="35"/>
        <v>216.36</v>
      </c>
      <c r="H66" s="43">
        <f t="shared" si="35"/>
        <v>216.36</v>
      </c>
      <c r="I66" s="43">
        <f t="shared" si="35"/>
        <v>216.36</v>
      </c>
      <c r="J66" s="43">
        <f t="shared" si="35"/>
        <v>216.36</v>
      </c>
      <c r="K66" s="43">
        <f t="shared" si="35"/>
        <v>216.36</v>
      </c>
      <c r="L66" s="43">
        <f t="shared" si="35"/>
        <v>216.36</v>
      </c>
      <c r="M66" s="43">
        <f t="shared" si="35"/>
        <v>216.36</v>
      </c>
      <c r="N66" s="43">
        <f t="shared" si="35"/>
        <v>216.36</v>
      </c>
      <c r="O66" s="43">
        <f t="shared" si="35"/>
        <v>216.36</v>
      </c>
      <c r="P66" s="43">
        <f t="shared" si="35"/>
        <v>216.36</v>
      </c>
      <c r="Q66" s="43">
        <f t="shared" si="35"/>
        <v>216.36</v>
      </c>
      <c r="R66" s="43">
        <f t="shared" si="35"/>
        <v>216.36</v>
      </c>
      <c r="S66" s="43">
        <f t="shared" si="35"/>
        <v>216.36</v>
      </c>
      <c r="T66" s="43">
        <f t="shared" si="35"/>
        <v>216.36</v>
      </c>
      <c r="U66" s="43">
        <f t="shared" si="35"/>
        <v>216.36</v>
      </c>
      <c r="V66" s="43">
        <f t="shared" si="35"/>
        <v>216.36</v>
      </c>
      <c r="W66" s="43">
        <f t="shared" si="35"/>
        <v>216.36</v>
      </c>
      <c r="X66" s="43">
        <f t="shared" si="35"/>
        <v>216.36</v>
      </c>
      <c r="Y66" s="43">
        <f t="shared" si="35"/>
        <v>216.36</v>
      </c>
      <c r="Z66" s="43">
        <f t="shared" si="35"/>
        <v>216.36</v>
      </c>
      <c r="AA66" s="43">
        <f t="shared" si="35"/>
        <v>216.36</v>
      </c>
    </row>
    <row r="67" spans="1:27" ht="12.75" customHeight="1" collapsed="1" x14ac:dyDescent="0.2">
      <c r="A67" s="97" t="s">
        <v>1716</v>
      </c>
      <c r="B67" s="27" t="str">
        <f>"13"&amp;"."&amp;$B$800&amp;"."&amp;$B$801</f>
        <v>13.01.2023</v>
      </c>
      <c r="C67" s="89" t="s">
        <v>74</v>
      </c>
      <c r="D67" s="90">
        <f>ROUND(((D68+D69+D71+D70)/1000),5)</f>
        <v>2.4624299999999999</v>
      </c>
      <c r="E67" s="90">
        <f>ROUND(((E68+E69+E71+E70)/1000),5)</f>
        <v>2.40124</v>
      </c>
      <c r="F67" s="90">
        <f>ROUND(((F68+F69+F71+F70)/1000),5)</f>
        <v>2.36931</v>
      </c>
      <c r="G67" s="90">
        <f t="shared" ref="G67:AA67" si="36">ROUND(((G68+G69+G71+G70)/1000),5)</f>
        <v>2.36497</v>
      </c>
      <c r="H67" s="90">
        <f t="shared" si="36"/>
        <v>2.4144899999999998</v>
      </c>
      <c r="I67" s="90">
        <f t="shared" si="36"/>
        <v>2.4991699999999999</v>
      </c>
      <c r="J67" s="90">
        <f t="shared" si="36"/>
        <v>2.8366500000000001</v>
      </c>
      <c r="K67" s="90">
        <f t="shared" si="36"/>
        <v>3.0250699999999999</v>
      </c>
      <c r="L67" s="90">
        <f t="shared" si="36"/>
        <v>3.1234700000000002</v>
      </c>
      <c r="M67" s="90">
        <f t="shared" si="36"/>
        <v>3.1564000000000001</v>
      </c>
      <c r="N67" s="90">
        <f t="shared" si="36"/>
        <v>3.1723699999999999</v>
      </c>
      <c r="O67" s="90">
        <f t="shared" si="36"/>
        <v>3.1798500000000001</v>
      </c>
      <c r="P67" s="90">
        <f t="shared" si="36"/>
        <v>3.1718899999999999</v>
      </c>
      <c r="Q67" s="90">
        <f t="shared" si="36"/>
        <v>3.1745899999999998</v>
      </c>
      <c r="R67" s="90">
        <f t="shared" si="36"/>
        <v>3.1592199999999999</v>
      </c>
      <c r="S67" s="90">
        <f t="shared" si="36"/>
        <v>3.15394</v>
      </c>
      <c r="T67" s="90">
        <f t="shared" si="36"/>
        <v>3.254</v>
      </c>
      <c r="U67" s="90">
        <f t="shared" si="36"/>
        <v>3.2809599999999999</v>
      </c>
      <c r="V67" s="90">
        <f t="shared" si="36"/>
        <v>3.2680500000000001</v>
      </c>
      <c r="W67" s="90">
        <f t="shared" si="36"/>
        <v>3.1724600000000001</v>
      </c>
      <c r="X67" s="90">
        <f t="shared" si="36"/>
        <v>3.1555300000000002</v>
      </c>
      <c r="Y67" s="90">
        <f t="shared" si="36"/>
        <v>3.09714</v>
      </c>
      <c r="Z67" s="90">
        <f t="shared" si="36"/>
        <v>2.9817100000000001</v>
      </c>
      <c r="AA67" s="90">
        <f t="shared" si="36"/>
        <v>2.7112799999999999</v>
      </c>
    </row>
    <row r="68" spans="1:27" ht="12.75" hidden="1" customHeight="1" outlineLevel="1" x14ac:dyDescent="0.2">
      <c r="A68" s="98" t="s">
        <v>1717</v>
      </c>
      <c r="B68" s="62" t="s">
        <v>236</v>
      </c>
      <c r="C68" s="42" t="s">
        <v>77</v>
      </c>
      <c r="D68" s="43">
        <v>1167.94</v>
      </c>
      <c r="E68" s="43">
        <v>1106.75</v>
      </c>
      <c r="F68" s="43">
        <v>1074.82</v>
      </c>
      <c r="G68" s="43">
        <v>1070.48</v>
      </c>
      <c r="H68" s="43">
        <v>1120</v>
      </c>
      <c r="I68" s="43">
        <v>1204.68</v>
      </c>
      <c r="J68" s="43">
        <v>1542.16</v>
      </c>
      <c r="K68" s="43">
        <v>1730.58</v>
      </c>
      <c r="L68" s="43">
        <v>1828.98</v>
      </c>
      <c r="M68" s="43">
        <v>1861.91</v>
      </c>
      <c r="N68" s="43">
        <v>1877.88</v>
      </c>
      <c r="O68" s="43">
        <v>1885.36</v>
      </c>
      <c r="P68" s="43">
        <v>1877.4</v>
      </c>
      <c r="Q68" s="43">
        <v>1880.1</v>
      </c>
      <c r="R68" s="43">
        <v>1864.73</v>
      </c>
      <c r="S68" s="43">
        <v>1859.45</v>
      </c>
      <c r="T68" s="43">
        <v>1959.51</v>
      </c>
      <c r="U68" s="43">
        <v>1986.47</v>
      </c>
      <c r="V68" s="43">
        <v>1973.56</v>
      </c>
      <c r="W68" s="43">
        <v>1877.97</v>
      </c>
      <c r="X68" s="43">
        <v>1861.04</v>
      </c>
      <c r="Y68" s="43">
        <v>1802.65</v>
      </c>
      <c r="Z68" s="43">
        <v>1687.22</v>
      </c>
      <c r="AA68" s="43">
        <v>1416.79</v>
      </c>
    </row>
    <row r="69" spans="1:27" ht="12.75" hidden="1" customHeight="1" outlineLevel="1" x14ac:dyDescent="0.2">
      <c r="A69" s="98" t="s">
        <v>1718</v>
      </c>
      <c r="B69" s="62" t="s">
        <v>88</v>
      </c>
      <c r="C69" s="42" t="s">
        <v>77</v>
      </c>
      <c r="D69" s="43">
        <f t="shared" ref="D69:AA69" si="37">$D$9</f>
        <v>1071.42</v>
      </c>
      <c r="E69" s="43">
        <f t="shared" si="37"/>
        <v>1071.42</v>
      </c>
      <c r="F69" s="43">
        <f t="shared" si="37"/>
        <v>1071.42</v>
      </c>
      <c r="G69" s="43">
        <f t="shared" si="37"/>
        <v>1071.42</v>
      </c>
      <c r="H69" s="43">
        <f t="shared" si="37"/>
        <v>1071.42</v>
      </c>
      <c r="I69" s="43">
        <f t="shared" si="37"/>
        <v>1071.42</v>
      </c>
      <c r="J69" s="43">
        <f t="shared" si="37"/>
        <v>1071.42</v>
      </c>
      <c r="K69" s="43">
        <f t="shared" si="37"/>
        <v>1071.42</v>
      </c>
      <c r="L69" s="43">
        <f t="shared" si="37"/>
        <v>1071.42</v>
      </c>
      <c r="M69" s="43">
        <f t="shared" si="37"/>
        <v>1071.42</v>
      </c>
      <c r="N69" s="43">
        <f t="shared" si="37"/>
        <v>1071.42</v>
      </c>
      <c r="O69" s="43">
        <f t="shared" si="37"/>
        <v>1071.42</v>
      </c>
      <c r="P69" s="43">
        <f t="shared" si="37"/>
        <v>1071.42</v>
      </c>
      <c r="Q69" s="43">
        <f t="shared" si="37"/>
        <v>1071.42</v>
      </c>
      <c r="R69" s="43">
        <f t="shared" si="37"/>
        <v>1071.42</v>
      </c>
      <c r="S69" s="43">
        <f t="shared" si="37"/>
        <v>1071.42</v>
      </c>
      <c r="T69" s="43">
        <f t="shared" si="37"/>
        <v>1071.42</v>
      </c>
      <c r="U69" s="43">
        <f t="shared" si="37"/>
        <v>1071.42</v>
      </c>
      <c r="V69" s="43">
        <f t="shared" si="37"/>
        <v>1071.42</v>
      </c>
      <c r="W69" s="43">
        <f t="shared" si="37"/>
        <v>1071.42</v>
      </c>
      <c r="X69" s="43">
        <f t="shared" si="37"/>
        <v>1071.42</v>
      </c>
      <c r="Y69" s="43">
        <f t="shared" si="37"/>
        <v>1071.42</v>
      </c>
      <c r="Z69" s="43">
        <f t="shared" si="37"/>
        <v>1071.42</v>
      </c>
      <c r="AA69" s="43">
        <f t="shared" si="37"/>
        <v>1071.42</v>
      </c>
    </row>
    <row r="70" spans="1:27" ht="12.75" hidden="1" customHeight="1" outlineLevel="1" x14ac:dyDescent="0.2">
      <c r="A70" s="98" t="s">
        <v>1719</v>
      </c>
      <c r="B70" s="62" t="s">
        <v>81</v>
      </c>
      <c r="C70" s="42" t="s">
        <v>77</v>
      </c>
      <c r="D70" s="43">
        <v>6.71</v>
      </c>
      <c r="E70" s="43">
        <v>6.71</v>
      </c>
      <c r="F70" s="43">
        <v>6.71</v>
      </c>
      <c r="G70" s="43">
        <v>6.71</v>
      </c>
      <c r="H70" s="43">
        <v>6.71</v>
      </c>
      <c r="I70" s="43">
        <v>6.71</v>
      </c>
      <c r="J70" s="43">
        <v>6.71</v>
      </c>
      <c r="K70" s="43">
        <v>6.71</v>
      </c>
      <c r="L70" s="43">
        <v>6.71</v>
      </c>
      <c r="M70" s="43">
        <v>6.71</v>
      </c>
      <c r="N70" s="43">
        <v>6.71</v>
      </c>
      <c r="O70" s="43">
        <v>6.71</v>
      </c>
      <c r="P70" s="43">
        <v>6.71</v>
      </c>
      <c r="Q70" s="43">
        <v>6.71</v>
      </c>
      <c r="R70" s="43">
        <v>6.71</v>
      </c>
      <c r="S70" s="43">
        <v>6.71</v>
      </c>
      <c r="T70" s="43">
        <v>6.71</v>
      </c>
      <c r="U70" s="43">
        <v>6.71</v>
      </c>
      <c r="V70" s="43">
        <v>6.71</v>
      </c>
      <c r="W70" s="43">
        <v>6.71</v>
      </c>
      <c r="X70" s="43">
        <v>6.71</v>
      </c>
      <c r="Y70" s="43">
        <v>6.71</v>
      </c>
      <c r="Z70" s="43">
        <v>6.71</v>
      </c>
      <c r="AA70" s="43">
        <v>6.71</v>
      </c>
    </row>
    <row r="71" spans="1:27" ht="12.75" hidden="1" customHeight="1" outlineLevel="1" x14ac:dyDescent="0.2">
      <c r="A71" s="98" t="s">
        <v>1720</v>
      </c>
      <c r="B71" s="62" t="s">
        <v>79</v>
      </c>
      <c r="C71" s="42" t="s">
        <v>77</v>
      </c>
      <c r="D71" s="43">
        <f>$D$11</f>
        <v>216.36</v>
      </c>
      <c r="E71" s="43">
        <f t="shared" ref="E71:AA71" si="38">$D$11</f>
        <v>216.36</v>
      </c>
      <c r="F71" s="43">
        <f t="shared" si="38"/>
        <v>216.36</v>
      </c>
      <c r="G71" s="43">
        <f t="shared" si="38"/>
        <v>216.36</v>
      </c>
      <c r="H71" s="43">
        <f t="shared" si="38"/>
        <v>216.36</v>
      </c>
      <c r="I71" s="43">
        <f t="shared" si="38"/>
        <v>216.36</v>
      </c>
      <c r="J71" s="43">
        <f t="shared" si="38"/>
        <v>216.36</v>
      </c>
      <c r="K71" s="43">
        <f t="shared" si="38"/>
        <v>216.36</v>
      </c>
      <c r="L71" s="43">
        <f t="shared" si="38"/>
        <v>216.36</v>
      </c>
      <c r="M71" s="43">
        <f t="shared" si="38"/>
        <v>216.36</v>
      </c>
      <c r="N71" s="43">
        <f t="shared" si="38"/>
        <v>216.36</v>
      </c>
      <c r="O71" s="43">
        <f t="shared" si="38"/>
        <v>216.36</v>
      </c>
      <c r="P71" s="43">
        <f t="shared" si="38"/>
        <v>216.36</v>
      </c>
      <c r="Q71" s="43">
        <f t="shared" si="38"/>
        <v>216.36</v>
      </c>
      <c r="R71" s="43">
        <f t="shared" si="38"/>
        <v>216.36</v>
      </c>
      <c r="S71" s="43">
        <f t="shared" si="38"/>
        <v>216.36</v>
      </c>
      <c r="T71" s="43">
        <f t="shared" si="38"/>
        <v>216.36</v>
      </c>
      <c r="U71" s="43">
        <f t="shared" si="38"/>
        <v>216.36</v>
      </c>
      <c r="V71" s="43">
        <f t="shared" si="38"/>
        <v>216.36</v>
      </c>
      <c r="W71" s="43">
        <f t="shared" si="38"/>
        <v>216.36</v>
      </c>
      <c r="X71" s="43">
        <f t="shared" si="38"/>
        <v>216.36</v>
      </c>
      <c r="Y71" s="43">
        <f t="shared" si="38"/>
        <v>216.36</v>
      </c>
      <c r="Z71" s="43">
        <f t="shared" si="38"/>
        <v>216.36</v>
      </c>
      <c r="AA71" s="43">
        <f t="shared" si="38"/>
        <v>216.36</v>
      </c>
    </row>
    <row r="72" spans="1:27" ht="12.75" customHeight="1" collapsed="1" x14ac:dyDescent="0.2">
      <c r="A72" s="97" t="s">
        <v>1721</v>
      </c>
      <c r="B72" s="27" t="str">
        <f>"14"&amp;"."&amp;$B$800&amp;"."&amp;$B$801</f>
        <v>14.01.2023</v>
      </c>
      <c r="C72" s="89" t="s">
        <v>74</v>
      </c>
      <c r="D72" s="90">
        <f>ROUND(((D73+D74+D76+D75)/1000),5)</f>
        <v>2.7120099999999998</v>
      </c>
      <c r="E72" s="90">
        <f>ROUND(((E73+E74+E76+E75)/1000),5)</f>
        <v>2.5371999999999999</v>
      </c>
      <c r="F72" s="90">
        <f>ROUND(((F73+F74+F76+F75)/1000),5)</f>
        <v>2.5055399999999999</v>
      </c>
      <c r="G72" s="90">
        <f t="shared" ref="G72:AA72" si="39">ROUND(((G73+G74+G76+G75)/1000),5)</f>
        <v>2.4951400000000001</v>
      </c>
      <c r="H72" s="90">
        <f t="shared" si="39"/>
        <v>2.5095900000000002</v>
      </c>
      <c r="I72" s="90">
        <f t="shared" si="39"/>
        <v>2.5391499999999998</v>
      </c>
      <c r="J72" s="90">
        <f t="shared" si="39"/>
        <v>2.6345999999999998</v>
      </c>
      <c r="K72" s="90">
        <f t="shared" si="39"/>
        <v>2.9130199999999999</v>
      </c>
      <c r="L72" s="90">
        <f t="shared" si="39"/>
        <v>3.0061100000000001</v>
      </c>
      <c r="M72" s="90">
        <f t="shared" si="39"/>
        <v>3.1332</v>
      </c>
      <c r="N72" s="90">
        <f t="shared" si="39"/>
        <v>3.1718899999999999</v>
      </c>
      <c r="O72" s="90">
        <f t="shared" si="39"/>
        <v>3.1811199999999999</v>
      </c>
      <c r="P72" s="90">
        <f t="shared" si="39"/>
        <v>3.1793499999999999</v>
      </c>
      <c r="Q72" s="90">
        <f t="shared" si="39"/>
        <v>3.1782300000000001</v>
      </c>
      <c r="R72" s="90">
        <f t="shared" si="39"/>
        <v>3.1526700000000001</v>
      </c>
      <c r="S72" s="90">
        <f t="shared" si="39"/>
        <v>3.1558000000000002</v>
      </c>
      <c r="T72" s="90">
        <f t="shared" si="39"/>
        <v>3.1739199999999999</v>
      </c>
      <c r="U72" s="90">
        <f t="shared" si="39"/>
        <v>3.22065</v>
      </c>
      <c r="V72" s="90">
        <f t="shared" si="39"/>
        <v>3.2128100000000002</v>
      </c>
      <c r="W72" s="90">
        <f t="shared" si="39"/>
        <v>3.1655099999999998</v>
      </c>
      <c r="X72" s="90">
        <f t="shared" si="39"/>
        <v>3.1692300000000002</v>
      </c>
      <c r="Y72" s="90">
        <f t="shared" si="39"/>
        <v>3.0455999999999999</v>
      </c>
      <c r="Z72" s="90">
        <f t="shared" si="39"/>
        <v>2.97207</v>
      </c>
      <c r="AA72" s="90">
        <f t="shared" si="39"/>
        <v>2.7209500000000002</v>
      </c>
    </row>
    <row r="73" spans="1:27" ht="12.75" hidden="1" customHeight="1" outlineLevel="1" x14ac:dyDescent="0.2">
      <c r="A73" s="98" t="s">
        <v>1722</v>
      </c>
      <c r="B73" s="62" t="s">
        <v>236</v>
      </c>
      <c r="C73" s="42" t="s">
        <v>77</v>
      </c>
      <c r="D73" s="43">
        <v>1417.52</v>
      </c>
      <c r="E73" s="43">
        <v>1242.71</v>
      </c>
      <c r="F73" s="43">
        <v>1211.05</v>
      </c>
      <c r="G73" s="43">
        <v>1200.6500000000001</v>
      </c>
      <c r="H73" s="43">
        <v>1215.0999999999999</v>
      </c>
      <c r="I73" s="43">
        <v>1244.6600000000001</v>
      </c>
      <c r="J73" s="43">
        <v>1340.11</v>
      </c>
      <c r="K73" s="43">
        <v>1618.53</v>
      </c>
      <c r="L73" s="43">
        <v>1711.62</v>
      </c>
      <c r="M73" s="43">
        <v>1838.71</v>
      </c>
      <c r="N73" s="43">
        <v>1877.4</v>
      </c>
      <c r="O73" s="43">
        <v>1886.63</v>
      </c>
      <c r="P73" s="43">
        <v>1884.86</v>
      </c>
      <c r="Q73" s="43">
        <v>1883.74</v>
      </c>
      <c r="R73" s="43">
        <v>1858.18</v>
      </c>
      <c r="S73" s="43">
        <v>1861.31</v>
      </c>
      <c r="T73" s="43">
        <v>1879.43</v>
      </c>
      <c r="U73" s="43">
        <v>1926.16</v>
      </c>
      <c r="V73" s="43">
        <v>1918.32</v>
      </c>
      <c r="W73" s="43">
        <v>1871.02</v>
      </c>
      <c r="X73" s="43">
        <v>1874.74</v>
      </c>
      <c r="Y73" s="43">
        <v>1751.11</v>
      </c>
      <c r="Z73" s="43">
        <v>1677.58</v>
      </c>
      <c r="AA73" s="43">
        <v>1426.46</v>
      </c>
    </row>
    <row r="74" spans="1:27" ht="12.75" hidden="1" customHeight="1" outlineLevel="1" x14ac:dyDescent="0.2">
      <c r="A74" s="98" t="s">
        <v>1723</v>
      </c>
      <c r="B74" s="62" t="s">
        <v>88</v>
      </c>
      <c r="C74" s="42" t="s">
        <v>77</v>
      </c>
      <c r="D74" s="43">
        <f t="shared" ref="D74:AA74" si="40">$D$9</f>
        <v>1071.42</v>
      </c>
      <c r="E74" s="43">
        <f t="shared" si="40"/>
        <v>1071.42</v>
      </c>
      <c r="F74" s="43">
        <f t="shared" si="40"/>
        <v>1071.42</v>
      </c>
      <c r="G74" s="43">
        <f t="shared" si="40"/>
        <v>1071.42</v>
      </c>
      <c r="H74" s="43">
        <f t="shared" si="40"/>
        <v>1071.42</v>
      </c>
      <c r="I74" s="43">
        <f t="shared" si="40"/>
        <v>1071.42</v>
      </c>
      <c r="J74" s="43">
        <f t="shared" si="40"/>
        <v>1071.42</v>
      </c>
      <c r="K74" s="43">
        <f t="shared" si="40"/>
        <v>1071.42</v>
      </c>
      <c r="L74" s="43">
        <f t="shared" si="40"/>
        <v>1071.42</v>
      </c>
      <c r="M74" s="43">
        <f t="shared" si="40"/>
        <v>1071.42</v>
      </c>
      <c r="N74" s="43">
        <f t="shared" si="40"/>
        <v>1071.42</v>
      </c>
      <c r="O74" s="43">
        <f t="shared" si="40"/>
        <v>1071.42</v>
      </c>
      <c r="P74" s="43">
        <f t="shared" si="40"/>
        <v>1071.42</v>
      </c>
      <c r="Q74" s="43">
        <f t="shared" si="40"/>
        <v>1071.42</v>
      </c>
      <c r="R74" s="43">
        <f t="shared" si="40"/>
        <v>1071.42</v>
      </c>
      <c r="S74" s="43">
        <f t="shared" si="40"/>
        <v>1071.42</v>
      </c>
      <c r="T74" s="43">
        <f t="shared" si="40"/>
        <v>1071.42</v>
      </c>
      <c r="U74" s="43">
        <f t="shared" si="40"/>
        <v>1071.42</v>
      </c>
      <c r="V74" s="43">
        <f t="shared" si="40"/>
        <v>1071.42</v>
      </c>
      <c r="W74" s="43">
        <f t="shared" si="40"/>
        <v>1071.42</v>
      </c>
      <c r="X74" s="43">
        <f t="shared" si="40"/>
        <v>1071.42</v>
      </c>
      <c r="Y74" s="43">
        <f t="shared" si="40"/>
        <v>1071.42</v>
      </c>
      <c r="Z74" s="43">
        <f t="shared" si="40"/>
        <v>1071.42</v>
      </c>
      <c r="AA74" s="43">
        <f t="shared" si="40"/>
        <v>1071.42</v>
      </c>
    </row>
    <row r="75" spans="1:27" ht="12.75" hidden="1" customHeight="1" outlineLevel="1" x14ac:dyDescent="0.2">
      <c r="A75" s="98" t="s">
        <v>1724</v>
      </c>
      <c r="B75" s="62" t="s">
        <v>81</v>
      </c>
      <c r="C75" s="42" t="s">
        <v>77</v>
      </c>
      <c r="D75" s="43">
        <v>6.71</v>
      </c>
      <c r="E75" s="43">
        <v>6.71</v>
      </c>
      <c r="F75" s="43">
        <v>6.71</v>
      </c>
      <c r="G75" s="43">
        <v>6.71</v>
      </c>
      <c r="H75" s="43">
        <v>6.71</v>
      </c>
      <c r="I75" s="43">
        <v>6.71</v>
      </c>
      <c r="J75" s="43">
        <v>6.71</v>
      </c>
      <c r="K75" s="43">
        <v>6.71</v>
      </c>
      <c r="L75" s="43">
        <v>6.71</v>
      </c>
      <c r="M75" s="43">
        <v>6.71</v>
      </c>
      <c r="N75" s="43">
        <v>6.71</v>
      </c>
      <c r="O75" s="43">
        <v>6.71</v>
      </c>
      <c r="P75" s="43">
        <v>6.71</v>
      </c>
      <c r="Q75" s="43">
        <v>6.71</v>
      </c>
      <c r="R75" s="43">
        <v>6.71</v>
      </c>
      <c r="S75" s="43">
        <v>6.71</v>
      </c>
      <c r="T75" s="43">
        <v>6.71</v>
      </c>
      <c r="U75" s="43">
        <v>6.71</v>
      </c>
      <c r="V75" s="43">
        <v>6.71</v>
      </c>
      <c r="W75" s="43">
        <v>6.71</v>
      </c>
      <c r="X75" s="43">
        <v>6.71</v>
      </c>
      <c r="Y75" s="43">
        <v>6.71</v>
      </c>
      <c r="Z75" s="43">
        <v>6.71</v>
      </c>
      <c r="AA75" s="43">
        <v>6.71</v>
      </c>
    </row>
    <row r="76" spans="1:27" ht="12.75" hidden="1" customHeight="1" outlineLevel="1" x14ac:dyDescent="0.2">
      <c r="A76" s="98" t="s">
        <v>1725</v>
      </c>
      <c r="B76" s="62" t="s">
        <v>79</v>
      </c>
      <c r="C76" s="42" t="s">
        <v>77</v>
      </c>
      <c r="D76" s="43">
        <f>$D$11</f>
        <v>216.36</v>
      </c>
      <c r="E76" s="43">
        <f t="shared" ref="E76:AA76" si="41">$D$11</f>
        <v>216.36</v>
      </c>
      <c r="F76" s="43">
        <f t="shared" si="41"/>
        <v>216.36</v>
      </c>
      <c r="G76" s="43">
        <f t="shared" si="41"/>
        <v>216.36</v>
      </c>
      <c r="H76" s="43">
        <f t="shared" si="41"/>
        <v>216.36</v>
      </c>
      <c r="I76" s="43">
        <f t="shared" si="41"/>
        <v>216.36</v>
      </c>
      <c r="J76" s="43">
        <f t="shared" si="41"/>
        <v>216.36</v>
      </c>
      <c r="K76" s="43">
        <f t="shared" si="41"/>
        <v>216.36</v>
      </c>
      <c r="L76" s="43">
        <f t="shared" si="41"/>
        <v>216.36</v>
      </c>
      <c r="M76" s="43">
        <f t="shared" si="41"/>
        <v>216.36</v>
      </c>
      <c r="N76" s="43">
        <f t="shared" si="41"/>
        <v>216.36</v>
      </c>
      <c r="O76" s="43">
        <f t="shared" si="41"/>
        <v>216.36</v>
      </c>
      <c r="P76" s="43">
        <f t="shared" si="41"/>
        <v>216.36</v>
      </c>
      <c r="Q76" s="43">
        <f t="shared" si="41"/>
        <v>216.36</v>
      </c>
      <c r="R76" s="43">
        <f t="shared" si="41"/>
        <v>216.36</v>
      </c>
      <c r="S76" s="43">
        <f t="shared" si="41"/>
        <v>216.36</v>
      </c>
      <c r="T76" s="43">
        <f t="shared" si="41"/>
        <v>216.36</v>
      </c>
      <c r="U76" s="43">
        <f t="shared" si="41"/>
        <v>216.36</v>
      </c>
      <c r="V76" s="43">
        <f t="shared" si="41"/>
        <v>216.36</v>
      </c>
      <c r="W76" s="43">
        <f t="shared" si="41"/>
        <v>216.36</v>
      </c>
      <c r="X76" s="43">
        <f t="shared" si="41"/>
        <v>216.36</v>
      </c>
      <c r="Y76" s="43">
        <f t="shared" si="41"/>
        <v>216.36</v>
      </c>
      <c r="Z76" s="43">
        <f t="shared" si="41"/>
        <v>216.36</v>
      </c>
      <c r="AA76" s="43">
        <f t="shared" si="41"/>
        <v>216.36</v>
      </c>
    </row>
    <row r="77" spans="1:27" ht="12.75" customHeight="1" collapsed="1" x14ac:dyDescent="0.2">
      <c r="A77" s="97" t="s">
        <v>1726</v>
      </c>
      <c r="B77" s="27" t="str">
        <f>"15"&amp;"."&amp;$B$800&amp;"."&amp;$B$801</f>
        <v>15.01.2023</v>
      </c>
      <c r="C77" s="89" t="s">
        <v>74</v>
      </c>
      <c r="D77" s="90">
        <f>ROUND(((D78+D79+D81+D80)/1000),5)</f>
        <v>2.5510299999999999</v>
      </c>
      <c r="E77" s="90">
        <f>ROUND(((E78+E79+E81+E80)/1000),5)</f>
        <v>2.49329</v>
      </c>
      <c r="F77" s="90">
        <f>ROUND(((F78+F79+F81+F80)/1000),5)</f>
        <v>2.4237099999999998</v>
      </c>
      <c r="G77" s="90">
        <f t="shared" ref="G77:AA77" si="42">ROUND(((G78+G79+G81+G80)/1000),5)</f>
        <v>2.4182000000000001</v>
      </c>
      <c r="H77" s="90">
        <f t="shared" si="42"/>
        <v>2.4226100000000002</v>
      </c>
      <c r="I77" s="90">
        <f t="shared" si="42"/>
        <v>2.4716100000000001</v>
      </c>
      <c r="J77" s="90">
        <f t="shared" si="42"/>
        <v>2.4839899999999999</v>
      </c>
      <c r="K77" s="90">
        <f t="shared" si="42"/>
        <v>2.6827200000000002</v>
      </c>
      <c r="L77" s="90">
        <f t="shared" si="42"/>
        <v>2.9312200000000002</v>
      </c>
      <c r="M77" s="90">
        <f t="shared" si="42"/>
        <v>3.0036900000000002</v>
      </c>
      <c r="N77" s="90">
        <f t="shared" si="42"/>
        <v>3.0725199999999999</v>
      </c>
      <c r="O77" s="90">
        <f t="shared" si="42"/>
        <v>3.0926800000000001</v>
      </c>
      <c r="P77" s="90">
        <f t="shared" si="42"/>
        <v>3.0956999999999999</v>
      </c>
      <c r="Q77" s="90">
        <f t="shared" si="42"/>
        <v>3.0978300000000001</v>
      </c>
      <c r="R77" s="90">
        <f t="shared" si="42"/>
        <v>3.0668099999999998</v>
      </c>
      <c r="S77" s="90">
        <f t="shared" si="42"/>
        <v>3.07558</v>
      </c>
      <c r="T77" s="90">
        <f t="shared" si="42"/>
        <v>3.1265399999999999</v>
      </c>
      <c r="U77" s="90">
        <f t="shared" si="42"/>
        <v>3.1884299999999999</v>
      </c>
      <c r="V77" s="90">
        <f t="shared" si="42"/>
        <v>3.1934</v>
      </c>
      <c r="W77" s="90">
        <f t="shared" si="42"/>
        <v>3.12236</v>
      </c>
      <c r="X77" s="90">
        <f t="shared" si="42"/>
        <v>3.1154999999999999</v>
      </c>
      <c r="Y77" s="90">
        <f t="shared" si="42"/>
        <v>3.0297700000000001</v>
      </c>
      <c r="Z77" s="90">
        <f t="shared" si="42"/>
        <v>2.9613499999999999</v>
      </c>
      <c r="AA77" s="90">
        <f t="shared" si="42"/>
        <v>2.6982400000000002</v>
      </c>
    </row>
    <row r="78" spans="1:27" ht="12.75" hidden="1" customHeight="1" outlineLevel="1" x14ac:dyDescent="0.2">
      <c r="A78" s="98" t="s">
        <v>1727</v>
      </c>
      <c r="B78" s="62" t="s">
        <v>236</v>
      </c>
      <c r="C78" s="42" t="s">
        <v>77</v>
      </c>
      <c r="D78" s="43">
        <v>1256.54</v>
      </c>
      <c r="E78" s="43">
        <v>1198.8</v>
      </c>
      <c r="F78" s="43">
        <v>1129.22</v>
      </c>
      <c r="G78" s="43">
        <v>1123.71</v>
      </c>
      <c r="H78" s="43">
        <v>1128.1199999999999</v>
      </c>
      <c r="I78" s="43">
        <v>1177.1199999999999</v>
      </c>
      <c r="J78" s="43">
        <v>1189.5</v>
      </c>
      <c r="K78" s="43">
        <v>1388.23</v>
      </c>
      <c r="L78" s="43">
        <v>1636.73</v>
      </c>
      <c r="M78" s="43">
        <v>1709.2</v>
      </c>
      <c r="N78" s="43">
        <v>1778.03</v>
      </c>
      <c r="O78" s="43">
        <v>1798.19</v>
      </c>
      <c r="P78" s="43">
        <v>1801.21</v>
      </c>
      <c r="Q78" s="43">
        <v>1803.34</v>
      </c>
      <c r="R78" s="43">
        <v>1772.32</v>
      </c>
      <c r="S78" s="43">
        <v>1781.09</v>
      </c>
      <c r="T78" s="43">
        <v>1832.05</v>
      </c>
      <c r="U78" s="43">
        <v>1893.94</v>
      </c>
      <c r="V78" s="43">
        <v>1898.91</v>
      </c>
      <c r="W78" s="43">
        <v>1827.87</v>
      </c>
      <c r="X78" s="43">
        <v>1821.01</v>
      </c>
      <c r="Y78" s="43">
        <v>1735.28</v>
      </c>
      <c r="Z78" s="43">
        <v>1666.86</v>
      </c>
      <c r="AA78" s="43">
        <v>1403.75</v>
      </c>
    </row>
    <row r="79" spans="1:27" ht="12.75" hidden="1" customHeight="1" outlineLevel="1" x14ac:dyDescent="0.2">
      <c r="A79" s="98" t="s">
        <v>1728</v>
      </c>
      <c r="B79" s="62" t="s">
        <v>88</v>
      </c>
      <c r="C79" s="42" t="s">
        <v>77</v>
      </c>
      <c r="D79" s="43">
        <f t="shared" ref="D79:AA79" si="43">$D$9</f>
        <v>1071.42</v>
      </c>
      <c r="E79" s="43">
        <f t="shared" si="43"/>
        <v>1071.42</v>
      </c>
      <c r="F79" s="43">
        <f t="shared" si="43"/>
        <v>1071.42</v>
      </c>
      <c r="G79" s="43">
        <f t="shared" si="43"/>
        <v>1071.42</v>
      </c>
      <c r="H79" s="43">
        <f t="shared" si="43"/>
        <v>1071.42</v>
      </c>
      <c r="I79" s="43">
        <f t="shared" si="43"/>
        <v>1071.42</v>
      </c>
      <c r="J79" s="43">
        <f t="shared" si="43"/>
        <v>1071.42</v>
      </c>
      <c r="K79" s="43">
        <f t="shared" si="43"/>
        <v>1071.42</v>
      </c>
      <c r="L79" s="43">
        <f t="shared" si="43"/>
        <v>1071.42</v>
      </c>
      <c r="M79" s="43">
        <f t="shared" si="43"/>
        <v>1071.42</v>
      </c>
      <c r="N79" s="43">
        <f t="shared" si="43"/>
        <v>1071.42</v>
      </c>
      <c r="O79" s="43">
        <f t="shared" si="43"/>
        <v>1071.42</v>
      </c>
      <c r="P79" s="43">
        <f t="shared" si="43"/>
        <v>1071.42</v>
      </c>
      <c r="Q79" s="43">
        <f t="shared" si="43"/>
        <v>1071.42</v>
      </c>
      <c r="R79" s="43">
        <f t="shared" si="43"/>
        <v>1071.42</v>
      </c>
      <c r="S79" s="43">
        <f t="shared" si="43"/>
        <v>1071.42</v>
      </c>
      <c r="T79" s="43">
        <f t="shared" si="43"/>
        <v>1071.42</v>
      </c>
      <c r="U79" s="43">
        <f t="shared" si="43"/>
        <v>1071.42</v>
      </c>
      <c r="V79" s="43">
        <f t="shared" si="43"/>
        <v>1071.42</v>
      </c>
      <c r="W79" s="43">
        <f t="shared" si="43"/>
        <v>1071.42</v>
      </c>
      <c r="X79" s="43">
        <f t="shared" si="43"/>
        <v>1071.42</v>
      </c>
      <c r="Y79" s="43">
        <f t="shared" si="43"/>
        <v>1071.42</v>
      </c>
      <c r="Z79" s="43">
        <f t="shared" si="43"/>
        <v>1071.42</v>
      </c>
      <c r="AA79" s="43">
        <f t="shared" si="43"/>
        <v>1071.42</v>
      </c>
    </row>
    <row r="80" spans="1:27" ht="12.75" hidden="1" customHeight="1" outlineLevel="1" x14ac:dyDescent="0.2">
      <c r="A80" s="98" t="s">
        <v>1729</v>
      </c>
      <c r="B80" s="62" t="s">
        <v>81</v>
      </c>
      <c r="C80" s="42" t="s">
        <v>77</v>
      </c>
      <c r="D80" s="43">
        <v>6.71</v>
      </c>
      <c r="E80" s="43">
        <v>6.71</v>
      </c>
      <c r="F80" s="43">
        <v>6.71</v>
      </c>
      <c r="G80" s="43">
        <v>6.71</v>
      </c>
      <c r="H80" s="43">
        <v>6.71</v>
      </c>
      <c r="I80" s="43">
        <v>6.71</v>
      </c>
      <c r="J80" s="43">
        <v>6.71</v>
      </c>
      <c r="K80" s="43">
        <v>6.71</v>
      </c>
      <c r="L80" s="43">
        <v>6.71</v>
      </c>
      <c r="M80" s="43">
        <v>6.71</v>
      </c>
      <c r="N80" s="43">
        <v>6.71</v>
      </c>
      <c r="O80" s="43">
        <v>6.71</v>
      </c>
      <c r="P80" s="43">
        <v>6.71</v>
      </c>
      <c r="Q80" s="43">
        <v>6.71</v>
      </c>
      <c r="R80" s="43">
        <v>6.71</v>
      </c>
      <c r="S80" s="43">
        <v>6.71</v>
      </c>
      <c r="T80" s="43">
        <v>6.71</v>
      </c>
      <c r="U80" s="43">
        <v>6.71</v>
      </c>
      <c r="V80" s="43">
        <v>6.71</v>
      </c>
      <c r="W80" s="43">
        <v>6.71</v>
      </c>
      <c r="X80" s="43">
        <v>6.71</v>
      </c>
      <c r="Y80" s="43">
        <v>6.71</v>
      </c>
      <c r="Z80" s="43">
        <v>6.71</v>
      </c>
      <c r="AA80" s="43">
        <v>6.71</v>
      </c>
    </row>
    <row r="81" spans="1:27" ht="12.75" hidden="1" customHeight="1" outlineLevel="1" x14ac:dyDescent="0.2">
      <c r="A81" s="98" t="s">
        <v>1730</v>
      </c>
      <c r="B81" s="62" t="s">
        <v>79</v>
      </c>
      <c r="C81" s="42" t="s">
        <v>77</v>
      </c>
      <c r="D81" s="43">
        <f>$D$11</f>
        <v>216.36</v>
      </c>
      <c r="E81" s="43">
        <f t="shared" ref="E81:AA81" si="44">$D$11</f>
        <v>216.36</v>
      </c>
      <c r="F81" s="43">
        <f t="shared" si="44"/>
        <v>216.36</v>
      </c>
      <c r="G81" s="43">
        <f t="shared" si="44"/>
        <v>216.36</v>
      </c>
      <c r="H81" s="43">
        <f t="shared" si="44"/>
        <v>216.36</v>
      </c>
      <c r="I81" s="43">
        <f t="shared" si="44"/>
        <v>216.36</v>
      </c>
      <c r="J81" s="43">
        <f t="shared" si="44"/>
        <v>216.36</v>
      </c>
      <c r="K81" s="43">
        <f t="shared" si="44"/>
        <v>216.36</v>
      </c>
      <c r="L81" s="43">
        <f t="shared" si="44"/>
        <v>216.36</v>
      </c>
      <c r="M81" s="43">
        <f t="shared" si="44"/>
        <v>216.36</v>
      </c>
      <c r="N81" s="43">
        <f t="shared" si="44"/>
        <v>216.36</v>
      </c>
      <c r="O81" s="43">
        <f t="shared" si="44"/>
        <v>216.36</v>
      </c>
      <c r="P81" s="43">
        <f t="shared" si="44"/>
        <v>216.36</v>
      </c>
      <c r="Q81" s="43">
        <f t="shared" si="44"/>
        <v>216.36</v>
      </c>
      <c r="R81" s="43">
        <f t="shared" si="44"/>
        <v>216.36</v>
      </c>
      <c r="S81" s="43">
        <f t="shared" si="44"/>
        <v>216.36</v>
      </c>
      <c r="T81" s="43">
        <f t="shared" si="44"/>
        <v>216.36</v>
      </c>
      <c r="U81" s="43">
        <f t="shared" si="44"/>
        <v>216.36</v>
      </c>
      <c r="V81" s="43">
        <f t="shared" si="44"/>
        <v>216.36</v>
      </c>
      <c r="W81" s="43">
        <f t="shared" si="44"/>
        <v>216.36</v>
      </c>
      <c r="X81" s="43">
        <f t="shared" si="44"/>
        <v>216.36</v>
      </c>
      <c r="Y81" s="43">
        <f t="shared" si="44"/>
        <v>216.36</v>
      </c>
      <c r="Z81" s="43">
        <f t="shared" si="44"/>
        <v>216.36</v>
      </c>
      <c r="AA81" s="43">
        <f t="shared" si="44"/>
        <v>216.36</v>
      </c>
    </row>
    <row r="82" spans="1:27" ht="12.75" customHeight="1" collapsed="1" x14ac:dyDescent="0.2">
      <c r="A82" s="97" t="s">
        <v>1731</v>
      </c>
      <c r="B82" s="27" t="str">
        <f>"16"&amp;"."&amp;$B$800&amp;"."&amp;$B$801</f>
        <v>16.01.2023</v>
      </c>
      <c r="C82" s="89" t="s">
        <v>74</v>
      </c>
      <c r="D82" s="90">
        <f>ROUND(((D83+D84+D86+D85)/1000),5)</f>
        <v>2.5467</v>
      </c>
      <c r="E82" s="90">
        <f>ROUND(((E83+E84+E86+E85)/1000),5)</f>
        <v>2.4872399999999999</v>
      </c>
      <c r="F82" s="90">
        <f>ROUND(((F83+F84+F86+F85)/1000),5)</f>
        <v>2.4249800000000001</v>
      </c>
      <c r="G82" s="90">
        <f t="shared" ref="G82:AA82" si="45">ROUND(((G83+G84+G86+G85)/1000),5)</f>
        <v>2.4159700000000002</v>
      </c>
      <c r="H82" s="90">
        <f t="shared" si="45"/>
        <v>2.4477099999999998</v>
      </c>
      <c r="I82" s="90">
        <f t="shared" si="45"/>
        <v>2.5411299999999999</v>
      </c>
      <c r="J82" s="90">
        <f t="shared" si="45"/>
        <v>2.83277</v>
      </c>
      <c r="K82" s="90">
        <f t="shared" si="45"/>
        <v>3.0036</v>
      </c>
      <c r="L82" s="90">
        <f t="shared" si="45"/>
        <v>3.20946</v>
      </c>
      <c r="M82" s="90">
        <f t="shared" si="45"/>
        <v>3.2519499999999999</v>
      </c>
      <c r="N82" s="90">
        <f t="shared" si="45"/>
        <v>3.2776100000000001</v>
      </c>
      <c r="O82" s="90">
        <f t="shared" si="45"/>
        <v>3.2893500000000002</v>
      </c>
      <c r="P82" s="90">
        <f t="shared" si="45"/>
        <v>3.2905600000000002</v>
      </c>
      <c r="Q82" s="90">
        <f t="shared" si="45"/>
        <v>3.3044600000000002</v>
      </c>
      <c r="R82" s="90">
        <f t="shared" si="45"/>
        <v>3.26159</v>
      </c>
      <c r="S82" s="90">
        <f t="shared" si="45"/>
        <v>3.2569400000000002</v>
      </c>
      <c r="T82" s="90">
        <f t="shared" si="45"/>
        <v>3.2854199999999998</v>
      </c>
      <c r="U82" s="90">
        <f t="shared" si="45"/>
        <v>3.3225199999999999</v>
      </c>
      <c r="V82" s="90">
        <f t="shared" si="45"/>
        <v>3.2422</v>
      </c>
      <c r="W82" s="90">
        <f t="shared" si="45"/>
        <v>3.27006</v>
      </c>
      <c r="X82" s="90">
        <f t="shared" si="45"/>
        <v>3.1774900000000001</v>
      </c>
      <c r="Y82" s="90">
        <f t="shared" si="45"/>
        <v>3.0600900000000002</v>
      </c>
      <c r="Z82" s="90">
        <f t="shared" si="45"/>
        <v>2.9228100000000001</v>
      </c>
      <c r="AA82" s="90">
        <f t="shared" si="45"/>
        <v>2.5528900000000001</v>
      </c>
    </row>
    <row r="83" spans="1:27" ht="12.75" hidden="1" customHeight="1" outlineLevel="1" x14ac:dyDescent="0.2">
      <c r="A83" s="98" t="s">
        <v>1732</v>
      </c>
      <c r="B83" s="62" t="s">
        <v>236</v>
      </c>
      <c r="C83" s="42" t="s">
        <v>77</v>
      </c>
      <c r="D83" s="43">
        <v>1252.21</v>
      </c>
      <c r="E83" s="43">
        <v>1192.75</v>
      </c>
      <c r="F83" s="43">
        <v>1130.49</v>
      </c>
      <c r="G83" s="43">
        <v>1121.48</v>
      </c>
      <c r="H83" s="43">
        <v>1153.22</v>
      </c>
      <c r="I83" s="43">
        <v>1246.6400000000001</v>
      </c>
      <c r="J83" s="43">
        <v>1538.28</v>
      </c>
      <c r="K83" s="43">
        <v>1709.11</v>
      </c>
      <c r="L83" s="43">
        <v>1914.97</v>
      </c>
      <c r="M83" s="43">
        <v>1957.46</v>
      </c>
      <c r="N83" s="43">
        <v>1983.12</v>
      </c>
      <c r="O83" s="43">
        <v>1994.86</v>
      </c>
      <c r="P83" s="43">
        <v>1996.07</v>
      </c>
      <c r="Q83" s="43">
        <v>2009.97</v>
      </c>
      <c r="R83" s="43">
        <v>1967.1</v>
      </c>
      <c r="S83" s="43">
        <v>1962.45</v>
      </c>
      <c r="T83" s="43">
        <v>1990.93</v>
      </c>
      <c r="U83" s="43">
        <v>2028.03</v>
      </c>
      <c r="V83" s="43">
        <v>1947.71</v>
      </c>
      <c r="W83" s="43">
        <v>1975.57</v>
      </c>
      <c r="X83" s="43">
        <v>1883</v>
      </c>
      <c r="Y83" s="43">
        <v>1765.6</v>
      </c>
      <c r="Z83" s="43">
        <v>1628.32</v>
      </c>
      <c r="AA83" s="43">
        <v>1258.4000000000001</v>
      </c>
    </row>
    <row r="84" spans="1:27" ht="12.75" hidden="1" customHeight="1" outlineLevel="1" x14ac:dyDescent="0.2">
      <c r="A84" s="98" t="s">
        <v>1733</v>
      </c>
      <c r="B84" s="62" t="s">
        <v>88</v>
      </c>
      <c r="C84" s="42" t="s">
        <v>77</v>
      </c>
      <c r="D84" s="43">
        <f t="shared" ref="D84:AA84" si="46">$D$9</f>
        <v>1071.42</v>
      </c>
      <c r="E84" s="43">
        <f t="shared" si="46"/>
        <v>1071.42</v>
      </c>
      <c r="F84" s="43">
        <f t="shared" si="46"/>
        <v>1071.42</v>
      </c>
      <c r="G84" s="43">
        <f t="shared" si="46"/>
        <v>1071.42</v>
      </c>
      <c r="H84" s="43">
        <f t="shared" si="46"/>
        <v>1071.42</v>
      </c>
      <c r="I84" s="43">
        <f t="shared" si="46"/>
        <v>1071.42</v>
      </c>
      <c r="J84" s="43">
        <f t="shared" si="46"/>
        <v>1071.42</v>
      </c>
      <c r="K84" s="43">
        <f t="shared" si="46"/>
        <v>1071.42</v>
      </c>
      <c r="L84" s="43">
        <f t="shared" si="46"/>
        <v>1071.42</v>
      </c>
      <c r="M84" s="43">
        <f t="shared" si="46"/>
        <v>1071.42</v>
      </c>
      <c r="N84" s="43">
        <f t="shared" si="46"/>
        <v>1071.42</v>
      </c>
      <c r="O84" s="43">
        <f t="shared" si="46"/>
        <v>1071.42</v>
      </c>
      <c r="P84" s="43">
        <f t="shared" si="46"/>
        <v>1071.42</v>
      </c>
      <c r="Q84" s="43">
        <f t="shared" si="46"/>
        <v>1071.42</v>
      </c>
      <c r="R84" s="43">
        <f t="shared" si="46"/>
        <v>1071.42</v>
      </c>
      <c r="S84" s="43">
        <f t="shared" si="46"/>
        <v>1071.42</v>
      </c>
      <c r="T84" s="43">
        <f t="shared" si="46"/>
        <v>1071.42</v>
      </c>
      <c r="U84" s="43">
        <f t="shared" si="46"/>
        <v>1071.42</v>
      </c>
      <c r="V84" s="43">
        <f t="shared" si="46"/>
        <v>1071.42</v>
      </c>
      <c r="W84" s="43">
        <f t="shared" si="46"/>
        <v>1071.42</v>
      </c>
      <c r="X84" s="43">
        <f t="shared" si="46"/>
        <v>1071.42</v>
      </c>
      <c r="Y84" s="43">
        <f t="shared" si="46"/>
        <v>1071.42</v>
      </c>
      <c r="Z84" s="43">
        <f t="shared" si="46"/>
        <v>1071.42</v>
      </c>
      <c r="AA84" s="43">
        <f t="shared" si="46"/>
        <v>1071.42</v>
      </c>
    </row>
    <row r="85" spans="1:27" ht="12.75" hidden="1" customHeight="1" outlineLevel="1" x14ac:dyDescent="0.2">
      <c r="A85" s="98" t="s">
        <v>1734</v>
      </c>
      <c r="B85" s="62" t="s">
        <v>81</v>
      </c>
      <c r="C85" s="42" t="s">
        <v>77</v>
      </c>
      <c r="D85" s="43">
        <v>6.71</v>
      </c>
      <c r="E85" s="43">
        <v>6.71</v>
      </c>
      <c r="F85" s="43">
        <v>6.71</v>
      </c>
      <c r="G85" s="43">
        <v>6.71</v>
      </c>
      <c r="H85" s="43">
        <v>6.71</v>
      </c>
      <c r="I85" s="43">
        <v>6.71</v>
      </c>
      <c r="J85" s="43">
        <v>6.71</v>
      </c>
      <c r="K85" s="43">
        <v>6.71</v>
      </c>
      <c r="L85" s="43">
        <v>6.71</v>
      </c>
      <c r="M85" s="43">
        <v>6.71</v>
      </c>
      <c r="N85" s="43">
        <v>6.71</v>
      </c>
      <c r="O85" s="43">
        <v>6.71</v>
      </c>
      <c r="P85" s="43">
        <v>6.71</v>
      </c>
      <c r="Q85" s="43">
        <v>6.71</v>
      </c>
      <c r="R85" s="43">
        <v>6.71</v>
      </c>
      <c r="S85" s="43">
        <v>6.71</v>
      </c>
      <c r="T85" s="43">
        <v>6.71</v>
      </c>
      <c r="U85" s="43">
        <v>6.71</v>
      </c>
      <c r="V85" s="43">
        <v>6.71</v>
      </c>
      <c r="W85" s="43">
        <v>6.71</v>
      </c>
      <c r="X85" s="43">
        <v>6.71</v>
      </c>
      <c r="Y85" s="43">
        <v>6.71</v>
      </c>
      <c r="Z85" s="43">
        <v>6.71</v>
      </c>
      <c r="AA85" s="43">
        <v>6.71</v>
      </c>
    </row>
    <row r="86" spans="1:27" ht="12.75" hidden="1" customHeight="1" outlineLevel="1" x14ac:dyDescent="0.2">
      <c r="A86" s="98" t="s">
        <v>1735</v>
      </c>
      <c r="B86" s="62" t="s">
        <v>79</v>
      </c>
      <c r="C86" s="42" t="s">
        <v>77</v>
      </c>
      <c r="D86" s="43">
        <f>$D$11</f>
        <v>216.36</v>
      </c>
      <c r="E86" s="43">
        <f t="shared" ref="E86:AA86" si="47">$D$11</f>
        <v>216.36</v>
      </c>
      <c r="F86" s="43">
        <f t="shared" si="47"/>
        <v>216.36</v>
      </c>
      <c r="G86" s="43">
        <f t="shared" si="47"/>
        <v>216.36</v>
      </c>
      <c r="H86" s="43">
        <f t="shared" si="47"/>
        <v>216.36</v>
      </c>
      <c r="I86" s="43">
        <f t="shared" si="47"/>
        <v>216.36</v>
      </c>
      <c r="J86" s="43">
        <f t="shared" si="47"/>
        <v>216.36</v>
      </c>
      <c r="K86" s="43">
        <f t="shared" si="47"/>
        <v>216.36</v>
      </c>
      <c r="L86" s="43">
        <f t="shared" si="47"/>
        <v>216.36</v>
      </c>
      <c r="M86" s="43">
        <f t="shared" si="47"/>
        <v>216.36</v>
      </c>
      <c r="N86" s="43">
        <f t="shared" si="47"/>
        <v>216.36</v>
      </c>
      <c r="O86" s="43">
        <f t="shared" si="47"/>
        <v>216.36</v>
      </c>
      <c r="P86" s="43">
        <f t="shared" si="47"/>
        <v>216.36</v>
      </c>
      <c r="Q86" s="43">
        <f t="shared" si="47"/>
        <v>216.36</v>
      </c>
      <c r="R86" s="43">
        <f t="shared" si="47"/>
        <v>216.36</v>
      </c>
      <c r="S86" s="43">
        <f t="shared" si="47"/>
        <v>216.36</v>
      </c>
      <c r="T86" s="43">
        <f t="shared" si="47"/>
        <v>216.36</v>
      </c>
      <c r="U86" s="43">
        <f t="shared" si="47"/>
        <v>216.36</v>
      </c>
      <c r="V86" s="43">
        <f t="shared" si="47"/>
        <v>216.36</v>
      </c>
      <c r="W86" s="43">
        <f t="shared" si="47"/>
        <v>216.36</v>
      </c>
      <c r="X86" s="43">
        <f t="shared" si="47"/>
        <v>216.36</v>
      </c>
      <c r="Y86" s="43">
        <f t="shared" si="47"/>
        <v>216.36</v>
      </c>
      <c r="Z86" s="43">
        <f t="shared" si="47"/>
        <v>216.36</v>
      </c>
      <c r="AA86" s="43">
        <f t="shared" si="47"/>
        <v>216.36</v>
      </c>
    </row>
    <row r="87" spans="1:27" ht="12.75" customHeight="1" collapsed="1" x14ac:dyDescent="0.2">
      <c r="A87" s="97" t="s">
        <v>1736</v>
      </c>
      <c r="B87" s="27" t="str">
        <f>"17"&amp;"."&amp;$B$800&amp;"."&amp;$B$801</f>
        <v>17.01.2023</v>
      </c>
      <c r="C87" s="89" t="s">
        <v>74</v>
      </c>
      <c r="D87" s="90">
        <f>ROUND(((D88+D89+D91+D90)/1000),5)</f>
        <v>2.3909500000000001</v>
      </c>
      <c r="E87" s="90">
        <f>ROUND(((E88+E89+E91+E90)/1000),5)</f>
        <v>2.3584800000000001</v>
      </c>
      <c r="F87" s="90">
        <f>ROUND(((F88+F89+F91+F90)/1000),5)</f>
        <v>2.34429</v>
      </c>
      <c r="G87" s="90">
        <f t="shared" ref="G87:AA87" si="48">ROUND(((G88+G89+G91+G90)/1000),5)</f>
        <v>2.3420899999999998</v>
      </c>
      <c r="H87" s="90">
        <f t="shared" si="48"/>
        <v>2.3572500000000001</v>
      </c>
      <c r="I87" s="90">
        <f t="shared" si="48"/>
        <v>2.4095200000000001</v>
      </c>
      <c r="J87" s="90">
        <f t="shared" si="48"/>
        <v>2.6189200000000001</v>
      </c>
      <c r="K87" s="90">
        <f t="shared" si="48"/>
        <v>2.9590900000000002</v>
      </c>
      <c r="L87" s="90">
        <f t="shared" si="48"/>
        <v>3.00989</v>
      </c>
      <c r="M87" s="90">
        <f t="shared" si="48"/>
        <v>3.0643699999999998</v>
      </c>
      <c r="N87" s="90">
        <f t="shared" si="48"/>
        <v>3.0871200000000001</v>
      </c>
      <c r="O87" s="90">
        <f t="shared" si="48"/>
        <v>3.1105399999999999</v>
      </c>
      <c r="P87" s="90">
        <f t="shared" si="48"/>
        <v>3.0946699999999998</v>
      </c>
      <c r="Q87" s="90">
        <f t="shared" si="48"/>
        <v>3.1021899999999998</v>
      </c>
      <c r="R87" s="90">
        <f t="shared" si="48"/>
        <v>3.0622400000000001</v>
      </c>
      <c r="S87" s="90">
        <f t="shared" si="48"/>
        <v>3.0541800000000001</v>
      </c>
      <c r="T87" s="90">
        <f t="shared" si="48"/>
        <v>3.1006</v>
      </c>
      <c r="U87" s="90">
        <f t="shared" si="48"/>
        <v>3.1419299999999999</v>
      </c>
      <c r="V87" s="90">
        <f t="shared" si="48"/>
        <v>3.1222400000000001</v>
      </c>
      <c r="W87" s="90">
        <f t="shared" si="48"/>
        <v>3.0805099999999999</v>
      </c>
      <c r="X87" s="90">
        <f t="shared" si="48"/>
        <v>3.0664600000000002</v>
      </c>
      <c r="Y87" s="90">
        <f t="shared" si="48"/>
        <v>3.0114000000000001</v>
      </c>
      <c r="Z87" s="90">
        <f t="shared" si="48"/>
        <v>2.79074</v>
      </c>
      <c r="AA87" s="90">
        <f t="shared" si="48"/>
        <v>2.4863300000000002</v>
      </c>
    </row>
    <row r="88" spans="1:27" ht="12.75" hidden="1" customHeight="1" outlineLevel="1" x14ac:dyDescent="0.2">
      <c r="A88" s="98" t="s">
        <v>1737</v>
      </c>
      <c r="B88" s="62" t="s">
        <v>236</v>
      </c>
      <c r="C88" s="42" t="s">
        <v>77</v>
      </c>
      <c r="D88" s="43">
        <v>1096.46</v>
      </c>
      <c r="E88" s="43">
        <v>1063.99</v>
      </c>
      <c r="F88" s="43">
        <v>1049.8</v>
      </c>
      <c r="G88" s="43">
        <v>1047.5999999999999</v>
      </c>
      <c r="H88" s="43">
        <v>1062.76</v>
      </c>
      <c r="I88" s="43">
        <v>1115.03</v>
      </c>
      <c r="J88" s="43">
        <v>1324.43</v>
      </c>
      <c r="K88" s="43">
        <v>1664.6</v>
      </c>
      <c r="L88" s="43">
        <v>1715.4</v>
      </c>
      <c r="M88" s="43">
        <v>1769.88</v>
      </c>
      <c r="N88" s="43">
        <v>1792.63</v>
      </c>
      <c r="O88" s="43">
        <v>1816.05</v>
      </c>
      <c r="P88" s="43">
        <v>1800.18</v>
      </c>
      <c r="Q88" s="43">
        <v>1807.7</v>
      </c>
      <c r="R88" s="43">
        <v>1767.75</v>
      </c>
      <c r="S88" s="43">
        <v>1759.69</v>
      </c>
      <c r="T88" s="43">
        <v>1806.11</v>
      </c>
      <c r="U88" s="43">
        <v>1847.44</v>
      </c>
      <c r="V88" s="43">
        <v>1827.75</v>
      </c>
      <c r="W88" s="43">
        <v>1786.02</v>
      </c>
      <c r="X88" s="43">
        <v>1771.97</v>
      </c>
      <c r="Y88" s="43">
        <v>1716.91</v>
      </c>
      <c r="Z88" s="43">
        <v>1496.25</v>
      </c>
      <c r="AA88" s="43">
        <v>1191.8399999999999</v>
      </c>
    </row>
    <row r="89" spans="1:27" ht="12.75" hidden="1" customHeight="1" outlineLevel="1" x14ac:dyDescent="0.2">
      <c r="A89" s="98" t="s">
        <v>1738</v>
      </c>
      <c r="B89" s="62" t="s">
        <v>88</v>
      </c>
      <c r="C89" s="42" t="s">
        <v>77</v>
      </c>
      <c r="D89" s="43">
        <f t="shared" ref="D89:AA89" si="49">$D$9</f>
        <v>1071.42</v>
      </c>
      <c r="E89" s="43">
        <f t="shared" si="49"/>
        <v>1071.42</v>
      </c>
      <c r="F89" s="43">
        <f t="shared" si="49"/>
        <v>1071.42</v>
      </c>
      <c r="G89" s="43">
        <f t="shared" si="49"/>
        <v>1071.42</v>
      </c>
      <c r="H89" s="43">
        <f t="shared" si="49"/>
        <v>1071.42</v>
      </c>
      <c r="I89" s="43">
        <f t="shared" si="49"/>
        <v>1071.42</v>
      </c>
      <c r="J89" s="43">
        <f t="shared" si="49"/>
        <v>1071.42</v>
      </c>
      <c r="K89" s="43">
        <f t="shared" si="49"/>
        <v>1071.42</v>
      </c>
      <c r="L89" s="43">
        <f t="shared" si="49"/>
        <v>1071.42</v>
      </c>
      <c r="M89" s="43">
        <f t="shared" si="49"/>
        <v>1071.42</v>
      </c>
      <c r="N89" s="43">
        <f t="shared" si="49"/>
        <v>1071.42</v>
      </c>
      <c r="O89" s="43">
        <f t="shared" si="49"/>
        <v>1071.42</v>
      </c>
      <c r="P89" s="43">
        <f t="shared" si="49"/>
        <v>1071.42</v>
      </c>
      <c r="Q89" s="43">
        <f t="shared" si="49"/>
        <v>1071.42</v>
      </c>
      <c r="R89" s="43">
        <f t="shared" si="49"/>
        <v>1071.42</v>
      </c>
      <c r="S89" s="43">
        <f t="shared" si="49"/>
        <v>1071.42</v>
      </c>
      <c r="T89" s="43">
        <f t="shared" si="49"/>
        <v>1071.42</v>
      </c>
      <c r="U89" s="43">
        <f t="shared" si="49"/>
        <v>1071.42</v>
      </c>
      <c r="V89" s="43">
        <f t="shared" si="49"/>
        <v>1071.42</v>
      </c>
      <c r="W89" s="43">
        <f t="shared" si="49"/>
        <v>1071.42</v>
      </c>
      <c r="X89" s="43">
        <f t="shared" si="49"/>
        <v>1071.42</v>
      </c>
      <c r="Y89" s="43">
        <f t="shared" si="49"/>
        <v>1071.42</v>
      </c>
      <c r="Z89" s="43">
        <f t="shared" si="49"/>
        <v>1071.42</v>
      </c>
      <c r="AA89" s="43">
        <f t="shared" si="49"/>
        <v>1071.42</v>
      </c>
    </row>
    <row r="90" spans="1:27" ht="12.75" hidden="1" customHeight="1" outlineLevel="1" x14ac:dyDescent="0.2">
      <c r="A90" s="98" t="s">
        <v>1739</v>
      </c>
      <c r="B90" s="62" t="s">
        <v>81</v>
      </c>
      <c r="C90" s="42" t="s">
        <v>77</v>
      </c>
      <c r="D90" s="43">
        <v>6.71</v>
      </c>
      <c r="E90" s="43">
        <v>6.71</v>
      </c>
      <c r="F90" s="43">
        <v>6.71</v>
      </c>
      <c r="G90" s="43">
        <v>6.71</v>
      </c>
      <c r="H90" s="43">
        <v>6.71</v>
      </c>
      <c r="I90" s="43">
        <v>6.71</v>
      </c>
      <c r="J90" s="43">
        <v>6.71</v>
      </c>
      <c r="K90" s="43">
        <v>6.71</v>
      </c>
      <c r="L90" s="43">
        <v>6.71</v>
      </c>
      <c r="M90" s="43">
        <v>6.71</v>
      </c>
      <c r="N90" s="43">
        <v>6.71</v>
      </c>
      <c r="O90" s="43">
        <v>6.71</v>
      </c>
      <c r="P90" s="43">
        <v>6.71</v>
      </c>
      <c r="Q90" s="43">
        <v>6.71</v>
      </c>
      <c r="R90" s="43">
        <v>6.71</v>
      </c>
      <c r="S90" s="43">
        <v>6.71</v>
      </c>
      <c r="T90" s="43">
        <v>6.71</v>
      </c>
      <c r="U90" s="43">
        <v>6.71</v>
      </c>
      <c r="V90" s="43">
        <v>6.71</v>
      </c>
      <c r="W90" s="43">
        <v>6.71</v>
      </c>
      <c r="X90" s="43">
        <v>6.71</v>
      </c>
      <c r="Y90" s="43">
        <v>6.71</v>
      </c>
      <c r="Z90" s="43">
        <v>6.71</v>
      </c>
      <c r="AA90" s="43">
        <v>6.71</v>
      </c>
    </row>
    <row r="91" spans="1:27" ht="12.75" hidden="1" customHeight="1" outlineLevel="1" x14ac:dyDescent="0.2">
      <c r="A91" s="98" t="s">
        <v>1740</v>
      </c>
      <c r="B91" s="62" t="s">
        <v>79</v>
      </c>
      <c r="C91" s="42" t="s">
        <v>77</v>
      </c>
      <c r="D91" s="43">
        <f>$D$11</f>
        <v>216.36</v>
      </c>
      <c r="E91" s="43">
        <f t="shared" ref="E91:AA91" si="50">$D$11</f>
        <v>216.36</v>
      </c>
      <c r="F91" s="43">
        <f t="shared" si="50"/>
        <v>216.36</v>
      </c>
      <c r="G91" s="43">
        <f t="shared" si="50"/>
        <v>216.36</v>
      </c>
      <c r="H91" s="43">
        <f t="shared" si="50"/>
        <v>216.36</v>
      </c>
      <c r="I91" s="43">
        <f t="shared" si="50"/>
        <v>216.36</v>
      </c>
      <c r="J91" s="43">
        <f t="shared" si="50"/>
        <v>216.36</v>
      </c>
      <c r="K91" s="43">
        <f t="shared" si="50"/>
        <v>216.36</v>
      </c>
      <c r="L91" s="43">
        <f t="shared" si="50"/>
        <v>216.36</v>
      </c>
      <c r="M91" s="43">
        <f t="shared" si="50"/>
        <v>216.36</v>
      </c>
      <c r="N91" s="43">
        <f t="shared" si="50"/>
        <v>216.36</v>
      </c>
      <c r="O91" s="43">
        <f t="shared" si="50"/>
        <v>216.36</v>
      </c>
      <c r="P91" s="43">
        <f t="shared" si="50"/>
        <v>216.36</v>
      </c>
      <c r="Q91" s="43">
        <f t="shared" si="50"/>
        <v>216.36</v>
      </c>
      <c r="R91" s="43">
        <f t="shared" si="50"/>
        <v>216.36</v>
      </c>
      <c r="S91" s="43">
        <f t="shared" si="50"/>
        <v>216.36</v>
      </c>
      <c r="T91" s="43">
        <f t="shared" si="50"/>
        <v>216.36</v>
      </c>
      <c r="U91" s="43">
        <f t="shared" si="50"/>
        <v>216.36</v>
      </c>
      <c r="V91" s="43">
        <f t="shared" si="50"/>
        <v>216.36</v>
      </c>
      <c r="W91" s="43">
        <f t="shared" si="50"/>
        <v>216.36</v>
      </c>
      <c r="X91" s="43">
        <f t="shared" si="50"/>
        <v>216.36</v>
      </c>
      <c r="Y91" s="43">
        <f t="shared" si="50"/>
        <v>216.36</v>
      </c>
      <c r="Z91" s="43">
        <f t="shared" si="50"/>
        <v>216.36</v>
      </c>
      <c r="AA91" s="43">
        <f t="shared" si="50"/>
        <v>216.36</v>
      </c>
    </row>
    <row r="92" spans="1:27" ht="12.75" customHeight="1" collapsed="1" x14ac:dyDescent="0.2">
      <c r="A92" s="97" t="s">
        <v>1741</v>
      </c>
      <c r="B92" s="27" t="str">
        <f>"18"&amp;"."&amp;$B$800&amp;"."&amp;$B$801</f>
        <v>18.01.2023</v>
      </c>
      <c r="C92" s="89" t="s">
        <v>74</v>
      </c>
      <c r="D92" s="90">
        <f>ROUND(((D93+D94+D96+D95)/1000),5)</f>
        <v>2.4286500000000002</v>
      </c>
      <c r="E92" s="90">
        <f>ROUND(((E93+E94+E96+E95)/1000),5)</f>
        <v>2.395</v>
      </c>
      <c r="F92" s="90">
        <f>ROUND(((F93+F94+F96+F95)/1000),5)</f>
        <v>2.3741699999999999</v>
      </c>
      <c r="G92" s="90">
        <f t="shared" ref="G92:AA92" si="51">ROUND(((G93+G94+G96+G95)/1000),5)</f>
        <v>2.3730099999999998</v>
      </c>
      <c r="H92" s="90">
        <f t="shared" si="51"/>
        <v>2.3990499999999999</v>
      </c>
      <c r="I92" s="90">
        <f t="shared" si="51"/>
        <v>2.4597899999999999</v>
      </c>
      <c r="J92" s="90">
        <f t="shared" si="51"/>
        <v>2.7609300000000001</v>
      </c>
      <c r="K92" s="90">
        <f t="shared" si="51"/>
        <v>2.9751799999999999</v>
      </c>
      <c r="L92" s="90">
        <f t="shared" si="51"/>
        <v>3.0861800000000001</v>
      </c>
      <c r="M92" s="90">
        <f t="shared" si="51"/>
        <v>3.1199599999999998</v>
      </c>
      <c r="N92" s="90">
        <f t="shared" si="51"/>
        <v>3.13863</v>
      </c>
      <c r="O92" s="90">
        <f t="shared" si="51"/>
        <v>3.1708099999999999</v>
      </c>
      <c r="P92" s="90">
        <f t="shared" si="51"/>
        <v>3.1493899999999999</v>
      </c>
      <c r="Q92" s="90">
        <f t="shared" si="51"/>
        <v>3.1590799999999999</v>
      </c>
      <c r="R92" s="90">
        <f t="shared" si="51"/>
        <v>3.1621800000000002</v>
      </c>
      <c r="S92" s="90">
        <f t="shared" si="51"/>
        <v>3.12276</v>
      </c>
      <c r="T92" s="90">
        <f t="shared" si="51"/>
        <v>3.1617299999999999</v>
      </c>
      <c r="U92" s="90">
        <f t="shared" si="51"/>
        <v>3.1698599999999999</v>
      </c>
      <c r="V92" s="90">
        <f t="shared" si="51"/>
        <v>3.1645500000000002</v>
      </c>
      <c r="W92" s="90">
        <f t="shared" si="51"/>
        <v>3.1343000000000001</v>
      </c>
      <c r="X92" s="90">
        <f t="shared" si="51"/>
        <v>3.0799500000000002</v>
      </c>
      <c r="Y92" s="90">
        <f t="shared" si="51"/>
        <v>2.9952700000000001</v>
      </c>
      <c r="Z92" s="90">
        <f t="shared" si="51"/>
        <v>2.7629700000000001</v>
      </c>
      <c r="AA92" s="90">
        <f t="shared" si="51"/>
        <v>2.4393500000000001</v>
      </c>
    </row>
    <row r="93" spans="1:27" ht="12.75" hidden="1" customHeight="1" outlineLevel="1" x14ac:dyDescent="0.2">
      <c r="A93" s="98" t="s">
        <v>1742</v>
      </c>
      <c r="B93" s="62" t="s">
        <v>236</v>
      </c>
      <c r="C93" s="42" t="s">
        <v>77</v>
      </c>
      <c r="D93" s="43">
        <v>1134.1600000000001</v>
      </c>
      <c r="E93" s="43">
        <v>1100.51</v>
      </c>
      <c r="F93" s="43">
        <v>1079.68</v>
      </c>
      <c r="G93" s="43">
        <v>1078.52</v>
      </c>
      <c r="H93" s="43">
        <v>1104.56</v>
      </c>
      <c r="I93" s="43">
        <v>1165.3</v>
      </c>
      <c r="J93" s="43">
        <v>1466.44</v>
      </c>
      <c r="K93" s="43">
        <v>1680.69</v>
      </c>
      <c r="L93" s="43">
        <v>1791.69</v>
      </c>
      <c r="M93" s="43">
        <v>1825.47</v>
      </c>
      <c r="N93" s="43">
        <v>1844.14</v>
      </c>
      <c r="O93" s="43">
        <v>1876.32</v>
      </c>
      <c r="P93" s="43">
        <v>1854.9</v>
      </c>
      <c r="Q93" s="43">
        <v>1864.59</v>
      </c>
      <c r="R93" s="43">
        <v>1867.69</v>
      </c>
      <c r="S93" s="43">
        <v>1828.27</v>
      </c>
      <c r="T93" s="43">
        <v>1867.24</v>
      </c>
      <c r="U93" s="43">
        <v>1875.37</v>
      </c>
      <c r="V93" s="43">
        <v>1870.06</v>
      </c>
      <c r="W93" s="43">
        <v>1839.81</v>
      </c>
      <c r="X93" s="43">
        <v>1785.46</v>
      </c>
      <c r="Y93" s="43">
        <v>1700.78</v>
      </c>
      <c r="Z93" s="43">
        <v>1468.48</v>
      </c>
      <c r="AA93" s="43">
        <v>1144.8599999999999</v>
      </c>
    </row>
    <row r="94" spans="1:27" ht="12.75" hidden="1" customHeight="1" outlineLevel="1" x14ac:dyDescent="0.2">
      <c r="A94" s="98" t="s">
        <v>1743</v>
      </c>
      <c r="B94" s="62" t="s">
        <v>88</v>
      </c>
      <c r="C94" s="42" t="s">
        <v>77</v>
      </c>
      <c r="D94" s="43">
        <f t="shared" ref="D94:AA94" si="52">$D$9</f>
        <v>1071.42</v>
      </c>
      <c r="E94" s="43">
        <f t="shared" si="52"/>
        <v>1071.42</v>
      </c>
      <c r="F94" s="43">
        <f t="shared" si="52"/>
        <v>1071.42</v>
      </c>
      <c r="G94" s="43">
        <f t="shared" si="52"/>
        <v>1071.42</v>
      </c>
      <c r="H94" s="43">
        <f t="shared" si="52"/>
        <v>1071.42</v>
      </c>
      <c r="I94" s="43">
        <f t="shared" si="52"/>
        <v>1071.42</v>
      </c>
      <c r="J94" s="43">
        <f t="shared" si="52"/>
        <v>1071.42</v>
      </c>
      <c r="K94" s="43">
        <f t="shared" si="52"/>
        <v>1071.42</v>
      </c>
      <c r="L94" s="43">
        <f t="shared" si="52"/>
        <v>1071.42</v>
      </c>
      <c r="M94" s="43">
        <f t="shared" si="52"/>
        <v>1071.42</v>
      </c>
      <c r="N94" s="43">
        <f t="shared" si="52"/>
        <v>1071.42</v>
      </c>
      <c r="O94" s="43">
        <f t="shared" si="52"/>
        <v>1071.42</v>
      </c>
      <c r="P94" s="43">
        <f t="shared" si="52"/>
        <v>1071.42</v>
      </c>
      <c r="Q94" s="43">
        <f t="shared" si="52"/>
        <v>1071.42</v>
      </c>
      <c r="R94" s="43">
        <f t="shared" si="52"/>
        <v>1071.42</v>
      </c>
      <c r="S94" s="43">
        <f t="shared" si="52"/>
        <v>1071.42</v>
      </c>
      <c r="T94" s="43">
        <f t="shared" si="52"/>
        <v>1071.42</v>
      </c>
      <c r="U94" s="43">
        <f t="shared" si="52"/>
        <v>1071.42</v>
      </c>
      <c r="V94" s="43">
        <f t="shared" si="52"/>
        <v>1071.42</v>
      </c>
      <c r="W94" s="43">
        <f t="shared" si="52"/>
        <v>1071.42</v>
      </c>
      <c r="X94" s="43">
        <f t="shared" si="52"/>
        <v>1071.42</v>
      </c>
      <c r="Y94" s="43">
        <f t="shared" si="52"/>
        <v>1071.42</v>
      </c>
      <c r="Z94" s="43">
        <f t="shared" si="52"/>
        <v>1071.42</v>
      </c>
      <c r="AA94" s="43">
        <f t="shared" si="52"/>
        <v>1071.42</v>
      </c>
    </row>
    <row r="95" spans="1:27" ht="12.75" hidden="1" customHeight="1" outlineLevel="1" x14ac:dyDescent="0.2">
      <c r="A95" s="98" t="s">
        <v>1744</v>
      </c>
      <c r="B95" s="62" t="s">
        <v>81</v>
      </c>
      <c r="C95" s="42" t="s">
        <v>77</v>
      </c>
      <c r="D95" s="43">
        <v>6.71</v>
      </c>
      <c r="E95" s="43">
        <v>6.71</v>
      </c>
      <c r="F95" s="43">
        <v>6.71</v>
      </c>
      <c r="G95" s="43">
        <v>6.71</v>
      </c>
      <c r="H95" s="43">
        <v>6.71</v>
      </c>
      <c r="I95" s="43">
        <v>6.71</v>
      </c>
      <c r="J95" s="43">
        <v>6.71</v>
      </c>
      <c r="K95" s="43">
        <v>6.71</v>
      </c>
      <c r="L95" s="43">
        <v>6.71</v>
      </c>
      <c r="M95" s="43">
        <v>6.71</v>
      </c>
      <c r="N95" s="43">
        <v>6.71</v>
      </c>
      <c r="O95" s="43">
        <v>6.71</v>
      </c>
      <c r="P95" s="43">
        <v>6.71</v>
      </c>
      <c r="Q95" s="43">
        <v>6.71</v>
      </c>
      <c r="R95" s="43">
        <v>6.71</v>
      </c>
      <c r="S95" s="43">
        <v>6.71</v>
      </c>
      <c r="T95" s="43">
        <v>6.71</v>
      </c>
      <c r="U95" s="43">
        <v>6.71</v>
      </c>
      <c r="V95" s="43">
        <v>6.71</v>
      </c>
      <c r="W95" s="43">
        <v>6.71</v>
      </c>
      <c r="X95" s="43">
        <v>6.71</v>
      </c>
      <c r="Y95" s="43">
        <v>6.71</v>
      </c>
      <c r="Z95" s="43">
        <v>6.71</v>
      </c>
      <c r="AA95" s="43">
        <v>6.71</v>
      </c>
    </row>
    <row r="96" spans="1:27" ht="12.75" hidden="1" customHeight="1" outlineLevel="1" x14ac:dyDescent="0.2">
      <c r="A96" s="98" t="s">
        <v>1745</v>
      </c>
      <c r="B96" s="62" t="s">
        <v>79</v>
      </c>
      <c r="C96" s="42" t="s">
        <v>77</v>
      </c>
      <c r="D96" s="43">
        <f>$D$11</f>
        <v>216.36</v>
      </c>
      <c r="E96" s="43">
        <f t="shared" ref="E96:AA96" si="53">$D$11</f>
        <v>216.36</v>
      </c>
      <c r="F96" s="43">
        <f t="shared" si="53"/>
        <v>216.36</v>
      </c>
      <c r="G96" s="43">
        <f t="shared" si="53"/>
        <v>216.36</v>
      </c>
      <c r="H96" s="43">
        <f t="shared" si="53"/>
        <v>216.36</v>
      </c>
      <c r="I96" s="43">
        <f t="shared" si="53"/>
        <v>216.36</v>
      </c>
      <c r="J96" s="43">
        <f t="shared" si="53"/>
        <v>216.36</v>
      </c>
      <c r="K96" s="43">
        <f t="shared" si="53"/>
        <v>216.36</v>
      </c>
      <c r="L96" s="43">
        <f t="shared" si="53"/>
        <v>216.36</v>
      </c>
      <c r="M96" s="43">
        <f t="shared" si="53"/>
        <v>216.36</v>
      </c>
      <c r="N96" s="43">
        <f t="shared" si="53"/>
        <v>216.36</v>
      </c>
      <c r="O96" s="43">
        <f t="shared" si="53"/>
        <v>216.36</v>
      </c>
      <c r="P96" s="43">
        <f t="shared" si="53"/>
        <v>216.36</v>
      </c>
      <c r="Q96" s="43">
        <f t="shared" si="53"/>
        <v>216.36</v>
      </c>
      <c r="R96" s="43">
        <f t="shared" si="53"/>
        <v>216.36</v>
      </c>
      <c r="S96" s="43">
        <f t="shared" si="53"/>
        <v>216.36</v>
      </c>
      <c r="T96" s="43">
        <f t="shared" si="53"/>
        <v>216.36</v>
      </c>
      <c r="U96" s="43">
        <f t="shared" si="53"/>
        <v>216.36</v>
      </c>
      <c r="V96" s="43">
        <f t="shared" si="53"/>
        <v>216.36</v>
      </c>
      <c r="W96" s="43">
        <f t="shared" si="53"/>
        <v>216.36</v>
      </c>
      <c r="X96" s="43">
        <f t="shared" si="53"/>
        <v>216.36</v>
      </c>
      <c r="Y96" s="43">
        <f t="shared" si="53"/>
        <v>216.36</v>
      </c>
      <c r="Z96" s="43">
        <f t="shared" si="53"/>
        <v>216.36</v>
      </c>
      <c r="AA96" s="43">
        <f t="shared" si="53"/>
        <v>216.36</v>
      </c>
    </row>
    <row r="97" spans="1:27" ht="12.75" customHeight="1" collapsed="1" x14ac:dyDescent="0.2">
      <c r="A97" s="97" t="s">
        <v>1746</v>
      </c>
      <c r="B97" s="27" t="str">
        <f>"19"&amp;"."&amp;$B$800&amp;"."&amp;$B$801</f>
        <v>19.01.2023</v>
      </c>
      <c r="C97" s="89" t="s">
        <v>74</v>
      </c>
      <c r="D97" s="90">
        <f>ROUND(((D98+D99+D101+D100)/1000),5)</f>
        <v>2.4396900000000001</v>
      </c>
      <c r="E97" s="90">
        <f>ROUND(((E98+E99+E101+E100)/1000),5)</f>
        <v>2.4040599999999999</v>
      </c>
      <c r="F97" s="90">
        <f>ROUND(((F98+F99+F101+F100)/1000),5)</f>
        <v>2.3756400000000002</v>
      </c>
      <c r="G97" s="90">
        <f t="shared" ref="G97:AA97" si="54">ROUND(((G98+G99+G101+G100)/1000),5)</f>
        <v>2.37575</v>
      </c>
      <c r="H97" s="90">
        <f t="shared" si="54"/>
        <v>2.4085100000000002</v>
      </c>
      <c r="I97" s="90">
        <f t="shared" si="54"/>
        <v>2.46271</v>
      </c>
      <c r="J97" s="90">
        <f t="shared" si="54"/>
        <v>2.8756599999999999</v>
      </c>
      <c r="K97" s="90">
        <f t="shared" si="54"/>
        <v>3.05572</v>
      </c>
      <c r="L97" s="90">
        <f t="shared" si="54"/>
        <v>3.1529400000000001</v>
      </c>
      <c r="M97" s="90">
        <f t="shared" si="54"/>
        <v>3.1730900000000002</v>
      </c>
      <c r="N97" s="90">
        <f t="shared" si="54"/>
        <v>3.1922299999999999</v>
      </c>
      <c r="O97" s="90">
        <f t="shared" si="54"/>
        <v>3.2231999999999998</v>
      </c>
      <c r="P97" s="90">
        <f t="shared" si="54"/>
        <v>3.2025800000000002</v>
      </c>
      <c r="Q97" s="90">
        <f t="shared" si="54"/>
        <v>3.2108699999999999</v>
      </c>
      <c r="R97" s="90">
        <f t="shared" si="54"/>
        <v>3.2153</v>
      </c>
      <c r="S97" s="90">
        <f t="shared" si="54"/>
        <v>3.1739999999999999</v>
      </c>
      <c r="T97" s="90">
        <f t="shared" si="54"/>
        <v>3.2551100000000002</v>
      </c>
      <c r="U97" s="90">
        <f t="shared" si="54"/>
        <v>3.27772</v>
      </c>
      <c r="V97" s="90">
        <f t="shared" si="54"/>
        <v>3.26146</v>
      </c>
      <c r="W97" s="90">
        <f t="shared" si="54"/>
        <v>3.1899700000000002</v>
      </c>
      <c r="X97" s="90">
        <f t="shared" si="54"/>
        <v>3.1508699999999998</v>
      </c>
      <c r="Y97" s="90">
        <f t="shared" si="54"/>
        <v>3.085</v>
      </c>
      <c r="Z97" s="90">
        <f t="shared" si="54"/>
        <v>2.87927</v>
      </c>
      <c r="AA97" s="90">
        <f t="shared" si="54"/>
        <v>2.4581499999999998</v>
      </c>
    </row>
    <row r="98" spans="1:27" ht="12.75" hidden="1" customHeight="1" outlineLevel="1" x14ac:dyDescent="0.2">
      <c r="A98" s="98" t="s">
        <v>1747</v>
      </c>
      <c r="B98" s="62" t="s">
        <v>236</v>
      </c>
      <c r="C98" s="42" t="s">
        <v>77</v>
      </c>
      <c r="D98" s="43">
        <v>1145.2</v>
      </c>
      <c r="E98" s="43">
        <v>1109.57</v>
      </c>
      <c r="F98" s="43">
        <v>1081.1500000000001</v>
      </c>
      <c r="G98" s="43">
        <v>1081.26</v>
      </c>
      <c r="H98" s="43">
        <v>1114.02</v>
      </c>
      <c r="I98" s="43">
        <v>1168.22</v>
      </c>
      <c r="J98" s="43">
        <v>1581.17</v>
      </c>
      <c r="K98" s="43">
        <v>1761.23</v>
      </c>
      <c r="L98" s="43">
        <v>1858.45</v>
      </c>
      <c r="M98" s="43">
        <v>1878.6</v>
      </c>
      <c r="N98" s="43">
        <v>1897.74</v>
      </c>
      <c r="O98" s="43">
        <v>1928.71</v>
      </c>
      <c r="P98" s="43">
        <v>1908.09</v>
      </c>
      <c r="Q98" s="43">
        <v>1916.38</v>
      </c>
      <c r="R98" s="43">
        <v>1920.81</v>
      </c>
      <c r="S98" s="43">
        <v>1879.51</v>
      </c>
      <c r="T98" s="43">
        <v>1960.62</v>
      </c>
      <c r="U98" s="43">
        <v>1983.23</v>
      </c>
      <c r="V98" s="43">
        <v>1966.97</v>
      </c>
      <c r="W98" s="43">
        <v>1895.48</v>
      </c>
      <c r="X98" s="43">
        <v>1856.38</v>
      </c>
      <c r="Y98" s="43">
        <v>1790.51</v>
      </c>
      <c r="Z98" s="43">
        <v>1584.78</v>
      </c>
      <c r="AA98" s="43">
        <v>1163.6600000000001</v>
      </c>
    </row>
    <row r="99" spans="1:27" ht="12.75" hidden="1" customHeight="1" outlineLevel="1" x14ac:dyDescent="0.2">
      <c r="A99" s="98" t="s">
        <v>1748</v>
      </c>
      <c r="B99" s="62" t="s">
        <v>88</v>
      </c>
      <c r="C99" s="42" t="s">
        <v>77</v>
      </c>
      <c r="D99" s="43">
        <f t="shared" ref="D99:AA99" si="55">$D$9</f>
        <v>1071.42</v>
      </c>
      <c r="E99" s="43">
        <f t="shared" si="55"/>
        <v>1071.42</v>
      </c>
      <c r="F99" s="43">
        <f t="shared" si="55"/>
        <v>1071.42</v>
      </c>
      <c r="G99" s="43">
        <f t="shared" si="55"/>
        <v>1071.42</v>
      </c>
      <c r="H99" s="43">
        <f t="shared" si="55"/>
        <v>1071.42</v>
      </c>
      <c r="I99" s="43">
        <f t="shared" si="55"/>
        <v>1071.42</v>
      </c>
      <c r="J99" s="43">
        <f t="shared" si="55"/>
        <v>1071.42</v>
      </c>
      <c r="K99" s="43">
        <f t="shared" si="55"/>
        <v>1071.42</v>
      </c>
      <c r="L99" s="43">
        <f t="shared" si="55"/>
        <v>1071.42</v>
      </c>
      <c r="M99" s="43">
        <f t="shared" si="55"/>
        <v>1071.42</v>
      </c>
      <c r="N99" s="43">
        <f t="shared" si="55"/>
        <v>1071.42</v>
      </c>
      <c r="O99" s="43">
        <f t="shared" si="55"/>
        <v>1071.42</v>
      </c>
      <c r="P99" s="43">
        <f t="shared" si="55"/>
        <v>1071.42</v>
      </c>
      <c r="Q99" s="43">
        <f t="shared" si="55"/>
        <v>1071.42</v>
      </c>
      <c r="R99" s="43">
        <f t="shared" si="55"/>
        <v>1071.42</v>
      </c>
      <c r="S99" s="43">
        <f t="shared" si="55"/>
        <v>1071.42</v>
      </c>
      <c r="T99" s="43">
        <f t="shared" si="55"/>
        <v>1071.42</v>
      </c>
      <c r="U99" s="43">
        <f t="shared" si="55"/>
        <v>1071.42</v>
      </c>
      <c r="V99" s="43">
        <f t="shared" si="55"/>
        <v>1071.42</v>
      </c>
      <c r="W99" s="43">
        <f t="shared" si="55"/>
        <v>1071.42</v>
      </c>
      <c r="X99" s="43">
        <f t="shared" si="55"/>
        <v>1071.42</v>
      </c>
      <c r="Y99" s="43">
        <f t="shared" si="55"/>
        <v>1071.42</v>
      </c>
      <c r="Z99" s="43">
        <f t="shared" si="55"/>
        <v>1071.42</v>
      </c>
      <c r="AA99" s="43">
        <f t="shared" si="55"/>
        <v>1071.42</v>
      </c>
    </row>
    <row r="100" spans="1:27" ht="12.75" hidden="1" customHeight="1" outlineLevel="1" x14ac:dyDescent="0.2">
      <c r="A100" s="98" t="s">
        <v>1749</v>
      </c>
      <c r="B100" s="62" t="s">
        <v>81</v>
      </c>
      <c r="C100" s="42" t="s">
        <v>77</v>
      </c>
      <c r="D100" s="43">
        <v>6.71</v>
      </c>
      <c r="E100" s="43">
        <v>6.71</v>
      </c>
      <c r="F100" s="43">
        <v>6.71</v>
      </c>
      <c r="G100" s="43">
        <v>6.71</v>
      </c>
      <c r="H100" s="43">
        <v>6.71</v>
      </c>
      <c r="I100" s="43">
        <v>6.71</v>
      </c>
      <c r="J100" s="43">
        <v>6.71</v>
      </c>
      <c r="K100" s="43">
        <v>6.71</v>
      </c>
      <c r="L100" s="43">
        <v>6.71</v>
      </c>
      <c r="M100" s="43">
        <v>6.71</v>
      </c>
      <c r="N100" s="43">
        <v>6.71</v>
      </c>
      <c r="O100" s="43">
        <v>6.71</v>
      </c>
      <c r="P100" s="43">
        <v>6.71</v>
      </c>
      <c r="Q100" s="43">
        <v>6.71</v>
      </c>
      <c r="R100" s="43">
        <v>6.71</v>
      </c>
      <c r="S100" s="43">
        <v>6.71</v>
      </c>
      <c r="T100" s="43">
        <v>6.71</v>
      </c>
      <c r="U100" s="43">
        <v>6.71</v>
      </c>
      <c r="V100" s="43">
        <v>6.71</v>
      </c>
      <c r="W100" s="43">
        <v>6.71</v>
      </c>
      <c r="X100" s="43">
        <v>6.71</v>
      </c>
      <c r="Y100" s="43">
        <v>6.71</v>
      </c>
      <c r="Z100" s="43">
        <v>6.71</v>
      </c>
      <c r="AA100" s="43">
        <v>6.71</v>
      </c>
    </row>
    <row r="101" spans="1:27" ht="12.75" hidden="1" customHeight="1" outlineLevel="1" x14ac:dyDescent="0.2">
      <c r="A101" s="98" t="s">
        <v>1750</v>
      </c>
      <c r="B101" s="62" t="s">
        <v>79</v>
      </c>
      <c r="C101" s="42" t="s">
        <v>77</v>
      </c>
      <c r="D101" s="43">
        <f>$D$11</f>
        <v>216.36</v>
      </c>
      <c r="E101" s="43">
        <f t="shared" ref="E101:AA101" si="56">$D$11</f>
        <v>216.36</v>
      </c>
      <c r="F101" s="43">
        <f t="shared" si="56"/>
        <v>216.36</v>
      </c>
      <c r="G101" s="43">
        <f t="shared" si="56"/>
        <v>216.36</v>
      </c>
      <c r="H101" s="43">
        <f t="shared" si="56"/>
        <v>216.36</v>
      </c>
      <c r="I101" s="43">
        <f t="shared" si="56"/>
        <v>216.36</v>
      </c>
      <c r="J101" s="43">
        <f t="shared" si="56"/>
        <v>216.36</v>
      </c>
      <c r="K101" s="43">
        <f t="shared" si="56"/>
        <v>216.36</v>
      </c>
      <c r="L101" s="43">
        <f t="shared" si="56"/>
        <v>216.36</v>
      </c>
      <c r="M101" s="43">
        <f t="shared" si="56"/>
        <v>216.36</v>
      </c>
      <c r="N101" s="43">
        <f t="shared" si="56"/>
        <v>216.36</v>
      </c>
      <c r="O101" s="43">
        <f t="shared" si="56"/>
        <v>216.36</v>
      </c>
      <c r="P101" s="43">
        <f t="shared" si="56"/>
        <v>216.36</v>
      </c>
      <c r="Q101" s="43">
        <f t="shared" si="56"/>
        <v>216.36</v>
      </c>
      <c r="R101" s="43">
        <f t="shared" si="56"/>
        <v>216.36</v>
      </c>
      <c r="S101" s="43">
        <f t="shared" si="56"/>
        <v>216.36</v>
      </c>
      <c r="T101" s="43">
        <f t="shared" si="56"/>
        <v>216.36</v>
      </c>
      <c r="U101" s="43">
        <f t="shared" si="56"/>
        <v>216.36</v>
      </c>
      <c r="V101" s="43">
        <f t="shared" si="56"/>
        <v>216.36</v>
      </c>
      <c r="W101" s="43">
        <f t="shared" si="56"/>
        <v>216.36</v>
      </c>
      <c r="X101" s="43">
        <f t="shared" si="56"/>
        <v>216.36</v>
      </c>
      <c r="Y101" s="43">
        <f t="shared" si="56"/>
        <v>216.36</v>
      </c>
      <c r="Z101" s="43">
        <f t="shared" si="56"/>
        <v>216.36</v>
      </c>
      <c r="AA101" s="43">
        <f t="shared" si="56"/>
        <v>216.36</v>
      </c>
    </row>
    <row r="102" spans="1:27" ht="12.75" customHeight="1" collapsed="1" x14ac:dyDescent="0.2">
      <c r="A102" s="97" t="s">
        <v>1751</v>
      </c>
      <c r="B102" s="27" t="str">
        <f>"20"&amp;"."&amp;$B$800&amp;"."&amp;$B$801</f>
        <v>20.01.2023</v>
      </c>
      <c r="C102" s="89" t="s">
        <v>74</v>
      </c>
      <c r="D102" s="90">
        <f>ROUND(((D103+D104+D106+D105)/1000),5)</f>
        <v>2.4384999999999999</v>
      </c>
      <c r="E102" s="90">
        <f>ROUND(((E103+E104+E106+E105)/1000),5)</f>
        <v>2.4051900000000002</v>
      </c>
      <c r="F102" s="90">
        <f>ROUND(((F103+F104+F106+F105)/1000),5)</f>
        <v>2.3689399999999998</v>
      </c>
      <c r="G102" s="90">
        <f t="shared" ref="G102:AA102" si="57">ROUND(((G103+G104+G106+G105)/1000),5)</f>
        <v>2.3569300000000002</v>
      </c>
      <c r="H102" s="90">
        <f t="shared" si="57"/>
        <v>2.40117</v>
      </c>
      <c r="I102" s="90">
        <f t="shared" si="57"/>
        <v>2.4529899999999998</v>
      </c>
      <c r="J102" s="90">
        <f t="shared" si="57"/>
        <v>2.8230400000000002</v>
      </c>
      <c r="K102" s="90">
        <f t="shared" si="57"/>
        <v>3.0127799999999998</v>
      </c>
      <c r="L102" s="90">
        <f t="shared" si="57"/>
        <v>3.12317</v>
      </c>
      <c r="M102" s="90">
        <f t="shared" si="57"/>
        <v>3.1338699999999999</v>
      </c>
      <c r="N102" s="90">
        <f t="shared" si="57"/>
        <v>3.1476199999999999</v>
      </c>
      <c r="O102" s="90">
        <f t="shared" si="57"/>
        <v>3.1686800000000002</v>
      </c>
      <c r="P102" s="90">
        <f t="shared" si="57"/>
        <v>3.1529699999999998</v>
      </c>
      <c r="Q102" s="90">
        <f t="shared" si="57"/>
        <v>3.1588500000000002</v>
      </c>
      <c r="R102" s="90">
        <f t="shared" si="57"/>
        <v>3.15394</v>
      </c>
      <c r="S102" s="90">
        <f t="shared" si="57"/>
        <v>3.1267499999999999</v>
      </c>
      <c r="T102" s="90">
        <f t="shared" si="57"/>
        <v>3.12758</v>
      </c>
      <c r="U102" s="90">
        <f t="shared" si="57"/>
        <v>3.1341399999999999</v>
      </c>
      <c r="V102" s="90">
        <f t="shared" si="57"/>
        <v>3.1301000000000001</v>
      </c>
      <c r="W102" s="90">
        <f t="shared" si="57"/>
        <v>3.1439599999999999</v>
      </c>
      <c r="X102" s="90">
        <f t="shared" si="57"/>
        <v>3.1010599999999999</v>
      </c>
      <c r="Y102" s="90">
        <f t="shared" si="57"/>
        <v>3.0205899999999999</v>
      </c>
      <c r="Z102" s="90">
        <f t="shared" si="57"/>
        <v>2.8382800000000001</v>
      </c>
      <c r="AA102" s="90">
        <f t="shared" si="57"/>
        <v>2.4616600000000002</v>
      </c>
    </row>
    <row r="103" spans="1:27" ht="12.75" hidden="1" customHeight="1" outlineLevel="1" x14ac:dyDescent="0.2">
      <c r="A103" s="98" t="s">
        <v>1752</v>
      </c>
      <c r="B103" s="62" t="s">
        <v>236</v>
      </c>
      <c r="C103" s="42" t="s">
        <v>77</v>
      </c>
      <c r="D103" s="43">
        <v>1144.01</v>
      </c>
      <c r="E103" s="43">
        <v>1110.7</v>
      </c>
      <c r="F103" s="43">
        <v>1074.45</v>
      </c>
      <c r="G103" s="43">
        <v>1062.44</v>
      </c>
      <c r="H103" s="43">
        <v>1106.68</v>
      </c>
      <c r="I103" s="43">
        <v>1158.5</v>
      </c>
      <c r="J103" s="43">
        <v>1528.55</v>
      </c>
      <c r="K103" s="43">
        <v>1718.29</v>
      </c>
      <c r="L103" s="43">
        <v>1828.68</v>
      </c>
      <c r="M103" s="43">
        <v>1839.38</v>
      </c>
      <c r="N103" s="43">
        <v>1853.13</v>
      </c>
      <c r="O103" s="43">
        <v>1874.19</v>
      </c>
      <c r="P103" s="43">
        <v>1858.48</v>
      </c>
      <c r="Q103" s="43">
        <v>1864.36</v>
      </c>
      <c r="R103" s="43">
        <v>1859.45</v>
      </c>
      <c r="S103" s="43">
        <v>1832.26</v>
      </c>
      <c r="T103" s="43">
        <v>1833.09</v>
      </c>
      <c r="U103" s="43">
        <v>1839.65</v>
      </c>
      <c r="V103" s="43">
        <v>1835.61</v>
      </c>
      <c r="W103" s="43">
        <v>1849.47</v>
      </c>
      <c r="X103" s="43">
        <v>1806.57</v>
      </c>
      <c r="Y103" s="43">
        <v>1726.1</v>
      </c>
      <c r="Z103" s="43">
        <v>1543.79</v>
      </c>
      <c r="AA103" s="43">
        <v>1167.17</v>
      </c>
    </row>
    <row r="104" spans="1:27" ht="12.75" hidden="1" customHeight="1" outlineLevel="1" x14ac:dyDescent="0.2">
      <c r="A104" s="98" t="s">
        <v>1753</v>
      </c>
      <c r="B104" s="62" t="s">
        <v>88</v>
      </c>
      <c r="C104" s="42" t="s">
        <v>77</v>
      </c>
      <c r="D104" s="43">
        <f t="shared" ref="D104:AA104" si="58">$D$9</f>
        <v>1071.42</v>
      </c>
      <c r="E104" s="43">
        <f t="shared" si="58"/>
        <v>1071.42</v>
      </c>
      <c r="F104" s="43">
        <f t="shared" si="58"/>
        <v>1071.42</v>
      </c>
      <c r="G104" s="43">
        <f t="shared" si="58"/>
        <v>1071.42</v>
      </c>
      <c r="H104" s="43">
        <f t="shared" si="58"/>
        <v>1071.42</v>
      </c>
      <c r="I104" s="43">
        <f t="shared" si="58"/>
        <v>1071.42</v>
      </c>
      <c r="J104" s="43">
        <f t="shared" si="58"/>
        <v>1071.42</v>
      </c>
      <c r="K104" s="43">
        <f t="shared" si="58"/>
        <v>1071.42</v>
      </c>
      <c r="L104" s="43">
        <f t="shared" si="58"/>
        <v>1071.42</v>
      </c>
      <c r="M104" s="43">
        <f t="shared" si="58"/>
        <v>1071.42</v>
      </c>
      <c r="N104" s="43">
        <f t="shared" si="58"/>
        <v>1071.42</v>
      </c>
      <c r="O104" s="43">
        <f t="shared" si="58"/>
        <v>1071.42</v>
      </c>
      <c r="P104" s="43">
        <f t="shared" si="58"/>
        <v>1071.42</v>
      </c>
      <c r="Q104" s="43">
        <f t="shared" si="58"/>
        <v>1071.42</v>
      </c>
      <c r="R104" s="43">
        <f t="shared" si="58"/>
        <v>1071.42</v>
      </c>
      <c r="S104" s="43">
        <f t="shared" si="58"/>
        <v>1071.42</v>
      </c>
      <c r="T104" s="43">
        <f t="shared" si="58"/>
        <v>1071.42</v>
      </c>
      <c r="U104" s="43">
        <f t="shared" si="58"/>
        <v>1071.42</v>
      </c>
      <c r="V104" s="43">
        <f t="shared" si="58"/>
        <v>1071.42</v>
      </c>
      <c r="W104" s="43">
        <f t="shared" si="58"/>
        <v>1071.42</v>
      </c>
      <c r="X104" s="43">
        <f t="shared" si="58"/>
        <v>1071.42</v>
      </c>
      <c r="Y104" s="43">
        <f t="shared" si="58"/>
        <v>1071.42</v>
      </c>
      <c r="Z104" s="43">
        <f t="shared" si="58"/>
        <v>1071.42</v>
      </c>
      <c r="AA104" s="43">
        <f t="shared" si="58"/>
        <v>1071.42</v>
      </c>
    </row>
    <row r="105" spans="1:27" ht="12.75" hidden="1" customHeight="1" outlineLevel="1" x14ac:dyDescent="0.2">
      <c r="A105" s="98" t="s">
        <v>1754</v>
      </c>
      <c r="B105" s="62" t="s">
        <v>81</v>
      </c>
      <c r="C105" s="42" t="s">
        <v>77</v>
      </c>
      <c r="D105" s="43">
        <v>6.71</v>
      </c>
      <c r="E105" s="43">
        <v>6.71</v>
      </c>
      <c r="F105" s="43">
        <v>6.71</v>
      </c>
      <c r="G105" s="43">
        <v>6.71</v>
      </c>
      <c r="H105" s="43">
        <v>6.71</v>
      </c>
      <c r="I105" s="43">
        <v>6.71</v>
      </c>
      <c r="J105" s="43">
        <v>6.71</v>
      </c>
      <c r="K105" s="43">
        <v>6.71</v>
      </c>
      <c r="L105" s="43">
        <v>6.71</v>
      </c>
      <c r="M105" s="43">
        <v>6.71</v>
      </c>
      <c r="N105" s="43">
        <v>6.71</v>
      </c>
      <c r="O105" s="43">
        <v>6.71</v>
      </c>
      <c r="P105" s="43">
        <v>6.71</v>
      </c>
      <c r="Q105" s="43">
        <v>6.71</v>
      </c>
      <c r="R105" s="43">
        <v>6.71</v>
      </c>
      <c r="S105" s="43">
        <v>6.71</v>
      </c>
      <c r="T105" s="43">
        <v>6.71</v>
      </c>
      <c r="U105" s="43">
        <v>6.71</v>
      </c>
      <c r="V105" s="43">
        <v>6.71</v>
      </c>
      <c r="W105" s="43">
        <v>6.71</v>
      </c>
      <c r="X105" s="43">
        <v>6.71</v>
      </c>
      <c r="Y105" s="43">
        <v>6.71</v>
      </c>
      <c r="Z105" s="43">
        <v>6.71</v>
      </c>
      <c r="AA105" s="43">
        <v>6.71</v>
      </c>
    </row>
    <row r="106" spans="1:27" ht="12.75" hidden="1" customHeight="1" outlineLevel="1" x14ac:dyDescent="0.2">
      <c r="A106" s="98" t="s">
        <v>1755</v>
      </c>
      <c r="B106" s="62" t="s">
        <v>79</v>
      </c>
      <c r="C106" s="42" t="s">
        <v>77</v>
      </c>
      <c r="D106" s="43">
        <f>$D$11</f>
        <v>216.36</v>
      </c>
      <c r="E106" s="43">
        <f t="shared" ref="E106:AA106" si="59">$D$11</f>
        <v>216.36</v>
      </c>
      <c r="F106" s="43">
        <f t="shared" si="59"/>
        <v>216.36</v>
      </c>
      <c r="G106" s="43">
        <f t="shared" si="59"/>
        <v>216.36</v>
      </c>
      <c r="H106" s="43">
        <f t="shared" si="59"/>
        <v>216.36</v>
      </c>
      <c r="I106" s="43">
        <f t="shared" si="59"/>
        <v>216.36</v>
      </c>
      <c r="J106" s="43">
        <f t="shared" si="59"/>
        <v>216.36</v>
      </c>
      <c r="K106" s="43">
        <f t="shared" si="59"/>
        <v>216.36</v>
      </c>
      <c r="L106" s="43">
        <f t="shared" si="59"/>
        <v>216.36</v>
      </c>
      <c r="M106" s="43">
        <f t="shared" si="59"/>
        <v>216.36</v>
      </c>
      <c r="N106" s="43">
        <f t="shared" si="59"/>
        <v>216.36</v>
      </c>
      <c r="O106" s="43">
        <f t="shared" si="59"/>
        <v>216.36</v>
      </c>
      <c r="P106" s="43">
        <f t="shared" si="59"/>
        <v>216.36</v>
      </c>
      <c r="Q106" s="43">
        <f t="shared" si="59"/>
        <v>216.36</v>
      </c>
      <c r="R106" s="43">
        <f t="shared" si="59"/>
        <v>216.36</v>
      </c>
      <c r="S106" s="43">
        <f t="shared" si="59"/>
        <v>216.36</v>
      </c>
      <c r="T106" s="43">
        <f t="shared" si="59"/>
        <v>216.36</v>
      </c>
      <c r="U106" s="43">
        <f t="shared" si="59"/>
        <v>216.36</v>
      </c>
      <c r="V106" s="43">
        <f t="shared" si="59"/>
        <v>216.36</v>
      </c>
      <c r="W106" s="43">
        <f t="shared" si="59"/>
        <v>216.36</v>
      </c>
      <c r="X106" s="43">
        <f t="shared" si="59"/>
        <v>216.36</v>
      </c>
      <c r="Y106" s="43">
        <f t="shared" si="59"/>
        <v>216.36</v>
      </c>
      <c r="Z106" s="43">
        <f t="shared" si="59"/>
        <v>216.36</v>
      </c>
      <c r="AA106" s="43">
        <f t="shared" si="59"/>
        <v>216.36</v>
      </c>
    </row>
    <row r="107" spans="1:27" ht="12.75" customHeight="1" collapsed="1" x14ac:dyDescent="0.2">
      <c r="A107" s="97" t="s">
        <v>1756</v>
      </c>
      <c r="B107" s="27" t="str">
        <f>"21"&amp;"."&amp;$B$800&amp;"."&amp;$B$801</f>
        <v>21.01.2023</v>
      </c>
      <c r="C107" s="89" t="s">
        <v>74</v>
      </c>
      <c r="D107" s="90">
        <f>ROUND(((D108+D109+D111+D110)/1000),5)</f>
        <v>2.5325199999999999</v>
      </c>
      <c r="E107" s="90">
        <f>ROUND(((E108+E109+E111+E110)/1000),5)</f>
        <v>2.47295</v>
      </c>
      <c r="F107" s="90">
        <f>ROUND(((F108+F109+F111+F110)/1000),5)</f>
        <v>2.4199700000000002</v>
      </c>
      <c r="G107" s="90">
        <f t="shared" ref="G107:AA107" si="60">ROUND(((G108+G109+G111+G110)/1000),5)</f>
        <v>2.4037899999999999</v>
      </c>
      <c r="H107" s="90">
        <f t="shared" si="60"/>
        <v>2.4218899999999999</v>
      </c>
      <c r="I107" s="90">
        <f t="shared" si="60"/>
        <v>2.4516300000000002</v>
      </c>
      <c r="J107" s="90">
        <f t="shared" si="60"/>
        <v>2.5090300000000001</v>
      </c>
      <c r="K107" s="90">
        <f t="shared" si="60"/>
        <v>2.8152599999999999</v>
      </c>
      <c r="L107" s="90">
        <f t="shared" si="60"/>
        <v>2.96713</v>
      </c>
      <c r="M107" s="90">
        <f t="shared" si="60"/>
        <v>3.0418799999999999</v>
      </c>
      <c r="N107" s="90">
        <f t="shared" si="60"/>
        <v>3.0919699999999999</v>
      </c>
      <c r="O107" s="90">
        <f t="shared" si="60"/>
        <v>3.10791</v>
      </c>
      <c r="P107" s="90">
        <f t="shared" si="60"/>
        <v>3.0987900000000002</v>
      </c>
      <c r="Q107" s="90">
        <f t="shared" si="60"/>
        <v>3.10039</v>
      </c>
      <c r="R107" s="90">
        <f t="shared" si="60"/>
        <v>3.0577000000000001</v>
      </c>
      <c r="S107" s="90">
        <f t="shared" si="60"/>
        <v>3.06399</v>
      </c>
      <c r="T107" s="90">
        <f t="shared" si="60"/>
        <v>3.0800100000000001</v>
      </c>
      <c r="U107" s="90">
        <f t="shared" si="60"/>
        <v>3.10812</v>
      </c>
      <c r="V107" s="90">
        <f t="shared" si="60"/>
        <v>3.10466</v>
      </c>
      <c r="W107" s="90">
        <f t="shared" si="60"/>
        <v>3.08196</v>
      </c>
      <c r="X107" s="90">
        <f t="shared" si="60"/>
        <v>3.0887099999999998</v>
      </c>
      <c r="Y107" s="90">
        <f t="shared" si="60"/>
        <v>2.9997400000000001</v>
      </c>
      <c r="Z107" s="90">
        <f t="shared" si="60"/>
        <v>2.8557800000000002</v>
      </c>
      <c r="AA107" s="90">
        <f t="shared" si="60"/>
        <v>2.48448</v>
      </c>
    </row>
    <row r="108" spans="1:27" ht="12.75" hidden="1" customHeight="1" outlineLevel="1" x14ac:dyDescent="0.2">
      <c r="A108" s="98" t="s">
        <v>1757</v>
      </c>
      <c r="B108" s="62" t="s">
        <v>236</v>
      </c>
      <c r="C108" s="42" t="s">
        <v>77</v>
      </c>
      <c r="D108" s="43">
        <v>1238.03</v>
      </c>
      <c r="E108" s="43">
        <v>1178.46</v>
      </c>
      <c r="F108" s="43">
        <v>1125.48</v>
      </c>
      <c r="G108" s="43">
        <v>1109.3</v>
      </c>
      <c r="H108" s="43">
        <v>1127.4000000000001</v>
      </c>
      <c r="I108" s="43">
        <v>1157.1400000000001</v>
      </c>
      <c r="J108" s="43">
        <v>1214.54</v>
      </c>
      <c r="K108" s="43">
        <v>1520.77</v>
      </c>
      <c r="L108" s="43">
        <v>1672.64</v>
      </c>
      <c r="M108" s="43">
        <v>1747.39</v>
      </c>
      <c r="N108" s="43">
        <v>1797.48</v>
      </c>
      <c r="O108" s="43">
        <v>1813.42</v>
      </c>
      <c r="P108" s="43">
        <v>1804.3</v>
      </c>
      <c r="Q108" s="43">
        <v>1805.9</v>
      </c>
      <c r="R108" s="43">
        <v>1763.21</v>
      </c>
      <c r="S108" s="43">
        <v>1769.5</v>
      </c>
      <c r="T108" s="43">
        <v>1785.52</v>
      </c>
      <c r="U108" s="43">
        <v>1813.63</v>
      </c>
      <c r="V108" s="43">
        <v>1810.17</v>
      </c>
      <c r="W108" s="43">
        <v>1787.47</v>
      </c>
      <c r="X108" s="43">
        <v>1794.22</v>
      </c>
      <c r="Y108" s="43">
        <v>1705.25</v>
      </c>
      <c r="Z108" s="43">
        <v>1561.29</v>
      </c>
      <c r="AA108" s="43">
        <v>1189.99</v>
      </c>
    </row>
    <row r="109" spans="1:27" ht="12.75" hidden="1" customHeight="1" outlineLevel="1" x14ac:dyDescent="0.2">
      <c r="A109" s="98" t="s">
        <v>1758</v>
      </c>
      <c r="B109" s="62" t="s">
        <v>88</v>
      </c>
      <c r="C109" s="42" t="s">
        <v>77</v>
      </c>
      <c r="D109" s="43">
        <f t="shared" ref="D109:AA109" si="61">$D$9</f>
        <v>1071.42</v>
      </c>
      <c r="E109" s="43">
        <f t="shared" si="61"/>
        <v>1071.42</v>
      </c>
      <c r="F109" s="43">
        <f t="shared" si="61"/>
        <v>1071.42</v>
      </c>
      <c r="G109" s="43">
        <f t="shared" si="61"/>
        <v>1071.42</v>
      </c>
      <c r="H109" s="43">
        <f t="shared" si="61"/>
        <v>1071.42</v>
      </c>
      <c r="I109" s="43">
        <f t="shared" si="61"/>
        <v>1071.42</v>
      </c>
      <c r="J109" s="43">
        <f t="shared" si="61"/>
        <v>1071.42</v>
      </c>
      <c r="K109" s="43">
        <f t="shared" si="61"/>
        <v>1071.42</v>
      </c>
      <c r="L109" s="43">
        <f t="shared" si="61"/>
        <v>1071.42</v>
      </c>
      <c r="M109" s="43">
        <f t="shared" si="61"/>
        <v>1071.42</v>
      </c>
      <c r="N109" s="43">
        <f t="shared" si="61"/>
        <v>1071.42</v>
      </c>
      <c r="O109" s="43">
        <f t="shared" si="61"/>
        <v>1071.42</v>
      </c>
      <c r="P109" s="43">
        <f t="shared" si="61"/>
        <v>1071.42</v>
      </c>
      <c r="Q109" s="43">
        <f t="shared" si="61"/>
        <v>1071.42</v>
      </c>
      <c r="R109" s="43">
        <f t="shared" si="61"/>
        <v>1071.42</v>
      </c>
      <c r="S109" s="43">
        <f t="shared" si="61"/>
        <v>1071.42</v>
      </c>
      <c r="T109" s="43">
        <f t="shared" si="61"/>
        <v>1071.42</v>
      </c>
      <c r="U109" s="43">
        <f t="shared" si="61"/>
        <v>1071.42</v>
      </c>
      <c r="V109" s="43">
        <f t="shared" si="61"/>
        <v>1071.42</v>
      </c>
      <c r="W109" s="43">
        <f t="shared" si="61"/>
        <v>1071.42</v>
      </c>
      <c r="X109" s="43">
        <f t="shared" si="61"/>
        <v>1071.42</v>
      </c>
      <c r="Y109" s="43">
        <f t="shared" si="61"/>
        <v>1071.42</v>
      </c>
      <c r="Z109" s="43">
        <f t="shared" si="61"/>
        <v>1071.42</v>
      </c>
      <c r="AA109" s="43">
        <f t="shared" si="61"/>
        <v>1071.42</v>
      </c>
    </row>
    <row r="110" spans="1:27" ht="12.75" hidden="1" customHeight="1" outlineLevel="1" x14ac:dyDescent="0.2">
      <c r="A110" s="98" t="s">
        <v>1759</v>
      </c>
      <c r="B110" s="62" t="s">
        <v>81</v>
      </c>
      <c r="C110" s="42" t="s">
        <v>77</v>
      </c>
      <c r="D110" s="43">
        <v>6.71</v>
      </c>
      <c r="E110" s="43">
        <v>6.71</v>
      </c>
      <c r="F110" s="43">
        <v>6.71</v>
      </c>
      <c r="G110" s="43">
        <v>6.71</v>
      </c>
      <c r="H110" s="43">
        <v>6.71</v>
      </c>
      <c r="I110" s="43">
        <v>6.71</v>
      </c>
      <c r="J110" s="43">
        <v>6.71</v>
      </c>
      <c r="K110" s="43">
        <v>6.71</v>
      </c>
      <c r="L110" s="43">
        <v>6.71</v>
      </c>
      <c r="M110" s="43">
        <v>6.71</v>
      </c>
      <c r="N110" s="43">
        <v>6.71</v>
      </c>
      <c r="O110" s="43">
        <v>6.71</v>
      </c>
      <c r="P110" s="43">
        <v>6.71</v>
      </c>
      <c r="Q110" s="43">
        <v>6.71</v>
      </c>
      <c r="R110" s="43">
        <v>6.71</v>
      </c>
      <c r="S110" s="43">
        <v>6.71</v>
      </c>
      <c r="T110" s="43">
        <v>6.71</v>
      </c>
      <c r="U110" s="43">
        <v>6.71</v>
      </c>
      <c r="V110" s="43">
        <v>6.71</v>
      </c>
      <c r="W110" s="43">
        <v>6.71</v>
      </c>
      <c r="X110" s="43">
        <v>6.71</v>
      </c>
      <c r="Y110" s="43">
        <v>6.71</v>
      </c>
      <c r="Z110" s="43">
        <v>6.71</v>
      </c>
      <c r="AA110" s="43">
        <v>6.71</v>
      </c>
    </row>
    <row r="111" spans="1:27" ht="12.75" hidden="1" customHeight="1" outlineLevel="1" x14ac:dyDescent="0.2">
      <c r="A111" s="98" t="s">
        <v>1760</v>
      </c>
      <c r="B111" s="62" t="s">
        <v>79</v>
      </c>
      <c r="C111" s="42" t="s">
        <v>77</v>
      </c>
      <c r="D111" s="43">
        <f>$D$11</f>
        <v>216.36</v>
      </c>
      <c r="E111" s="43">
        <f t="shared" ref="E111:AA111" si="62">$D$11</f>
        <v>216.36</v>
      </c>
      <c r="F111" s="43">
        <f t="shared" si="62"/>
        <v>216.36</v>
      </c>
      <c r="G111" s="43">
        <f t="shared" si="62"/>
        <v>216.36</v>
      </c>
      <c r="H111" s="43">
        <f t="shared" si="62"/>
        <v>216.36</v>
      </c>
      <c r="I111" s="43">
        <f t="shared" si="62"/>
        <v>216.36</v>
      </c>
      <c r="J111" s="43">
        <f t="shared" si="62"/>
        <v>216.36</v>
      </c>
      <c r="K111" s="43">
        <f t="shared" si="62"/>
        <v>216.36</v>
      </c>
      <c r="L111" s="43">
        <f t="shared" si="62"/>
        <v>216.36</v>
      </c>
      <c r="M111" s="43">
        <f t="shared" si="62"/>
        <v>216.36</v>
      </c>
      <c r="N111" s="43">
        <f t="shared" si="62"/>
        <v>216.36</v>
      </c>
      <c r="O111" s="43">
        <f t="shared" si="62"/>
        <v>216.36</v>
      </c>
      <c r="P111" s="43">
        <f t="shared" si="62"/>
        <v>216.36</v>
      </c>
      <c r="Q111" s="43">
        <f t="shared" si="62"/>
        <v>216.36</v>
      </c>
      <c r="R111" s="43">
        <f t="shared" si="62"/>
        <v>216.36</v>
      </c>
      <c r="S111" s="43">
        <f t="shared" si="62"/>
        <v>216.36</v>
      </c>
      <c r="T111" s="43">
        <f t="shared" si="62"/>
        <v>216.36</v>
      </c>
      <c r="U111" s="43">
        <f t="shared" si="62"/>
        <v>216.36</v>
      </c>
      <c r="V111" s="43">
        <f t="shared" si="62"/>
        <v>216.36</v>
      </c>
      <c r="W111" s="43">
        <f t="shared" si="62"/>
        <v>216.36</v>
      </c>
      <c r="X111" s="43">
        <f t="shared" si="62"/>
        <v>216.36</v>
      </c>
      <c r="Y111" s="43">
        <f t="shared" si="62"/>
        <v>216.36</v>
      </c>
      <c r="Z111" s="43">
        <f t="shared" si="62"/>
        <v>216.36</v>
      </c>
      <c r="AA111" s="43">
        <f t="shared" si="62"/>
        <v>216.36</v>
      </c>
    </row>
    <row r="112" spans="1:27" ht="12.75" customHeight="1" collapsed="1" x14ac:dyDescent="0.2">
      <c r="A112" s="97" t="s">
        <v>1761</v>
      </c>
      <c r="B112" s="27" t="str">
        <f>"22"&amp;"."&amp;$B$800&amp;"."&amp;$B$801</f>
        <v>22.01.2023</v>
      </c>
      <c r="C112" s="89" t="s">
        <v>74</v>
      </c>
      <c r="D112" s="90">
        <f>ROUND(((D113+D114+D116+D115)/1000),5)</f>
        <v>2.4791400000000001</v>
      </c>
      <c r="E112" s="90">
        <f>ROUND(((E113+E114+E116+E115)/1000),5)</f>
        <v>2.4137900000000001</v>
      </c>
      <c r="F112" s="90">
        <f>ROUND(((F113+F114+F116+F115)/1000),5)</f>
        <v>2.39391</v>
      </c>
      <c r="G112" s="90">
        <f t="shared" ref="G112:AA112" si="63">ROUND(((G113+G114+G116+G115)/1000),5)</f>
        <v>2.3633999999999999</v>
      </c>
      <c r="H112" s="90">
        <f t="shared" si="63"/>
        <v>2.3971900000000002</v>
      </c>
      <c r="I112" s="90">
        <f t="shared" si="63"/>
        <v>2.4016199999999999</v>
      </c>
      <c r="J112" s="90">
        <f t="shared" si="63"/>
        <v>2.4376000000000002</v>
      </c>
      <c r="K112" s="90">
        <f t="shared" si="63"/>
        <v>2.5398700000000001</v>
      </c>
      <c r="L112" s="90">
        <f t="shared" si="63"/>
        <v>2.8027000000000002</v>
      </c>
      <c r="M112" s="90">
        <f t="shared" si="63"/>
        <v>2.9673099999999999</v>
      </c>
      <c r="N112" s="90">
        <f t="shared" si="63"/>
        <v>3.0114399999999999</v>
      </c>
      <c r="O112" s="90">
        <f t="shared" si="63"/>
        <v>3.02915</v>
      </c>
      <c r="P112" s="90">
        <f t="shared" si="63"/>
        <v>3.02752</v>
      </c>
      <c r="Q112" s="90">
        <f t="shared" si="63"/>
        <v>3.0283600000000002</v>
      </c>
      <c r="R112" s="90">
        <f t="shared" si="63"/>
        <v>3.0031099999999999</v>
      </c>
      <c r="S112" s="90">
        <f t="shared" si="63"/>
        <v>3.0162100000000001</v>
      </c>
      <c r="T112" s="90">
        <f t="shared" si="63"/>
        <v>3.03735</v>
      </c>
      <c r="U112" s="90">
        <f t="shared" si="63"/>
        <v>3.0718800000000002</v>
      </c>
      <c r="V112" s="90">
        <f t="shared" si="63"/>
        <v>3.07395</v>
      </c>
      <c r="W112" s="90">
        <f t="shared" si="63"/>
        <v>3.06623</v>
      </c>
      <c r="X112" s="90">
        <f t="shared" si="63"/>
        <v>3.05884</v>
      </c>
      <c r="Y112" s="90">
        <f t="shared" si="63"/>
        <v>3.0070899999999998</v>
      </c>
      <c r="Z112" s="90">
        <f t="shared" si="63"/>
        <v>2.8075800000000002</v>
      </c>
      <c r="AA112" s="90">
        <f t="shared" si="63"/>
        <v>2.4750299999999998</v>
      </c>
    </row>
    <row r="113" spans="1:27" ht="12.75" hidden="1" customHeight="1" outlineLevel="1" x14ac:dyDescent="0.2">
      <c r="A113" s="98" t="s">
        <v>1762</v>
      </c>
      <c r="B113" s="62" t="s">
        <v>236</v>
      </c>
      <c r="C113" s="42" t="s">
        <v>77</v>
      </c>
      <c r="D113" s="43">
        <v>1184.6500000000001</v>
      </c>
      <c r="E113" s="43">
        <v>1119.3</v>
      </c>
      <c r="F113" s="43">
        <v>1099.42</v>
      </c>
      <c r="G113" s="43">
        <v>1068.9100000000001</v>
      </c>
      <c r="H113" s="43">
        <v>1102.7</v>
      </c>
      <c r="I113" s="43">
        <v>1107.1300000000001</v>
      </c>
      <c r="J113" s="43">
        <v>1143.1099999999999</v>
      </c>
      <c r="K113" s="43">
        <v>1245.3800000000001</v>
      </c>
      <c r="L113" s="43">
        <v>1508.21</v>
      </c>
      <c r="M113" s="43">
        <v>1672.82</v>
      </c>
      <c r="N113" s="43">
        <v>1716.95</v>
      </c>
      <c r="O113" s="43">
        <v>1734.66</v>
      </c>
      <c r="P113" s="43">
        <v>1733.03</v>
      </c>
      <c r="Q113" s="43">
        <v>1733.87</v>
      </c>
      <c r="R113" s="43">
        <v>1708.62</v>
      </c>
      <c r="S113" s="43">
        <v>1721.72</v>
      </c>
      <c r="T113" s="43">
        <v>1742.86</v>
      </c>
      <c r="U113" s="43">
        <v>1777.39</v>
      </c>
      <c r="V113" s="43">
        <v>1779.46</v>
      </c>
      <c r="W113" s="43">
        <v>1771.74</v>
      </c>
      <c r="X113" s="43">
        <v>1764.35</v>
      </c>
      <c r="Y113" s="43">
        <v>1712.6</v>
      </c>
      <c r="Z113" s="43">
        <v>1513.09</v>
      </c>
      <c r="AA113" s="43">
        <v>1180.54</v>
      </c>
    </row>
    <row r="114" spans="1:27" ht="12.75" hidden="1" customHeight="1" outlineLevel="1" x14ac:dyDescent="0.2">
      <c r="A114" s="98" t="s">
        <v>1763</v>
      </c>
      <c r="B114" s="62" t="s">
        <v>88</v>
      </c>
      <c r="C114" s="42" t="s">
        <v>77</v>
      </c>
      <c r="D114" s="43">
        <f t="shared" ref="D114:AA114" si="64">$D$9</f>
        <v>1071.42</v>
      </c>
      <c r="E114" s="43">
        <f t="shared" si="64"/>
        <v>1071.42</v>
      </c>
      <c r="F114" s="43">
        <f t="shared" si="64"/>
        <v>1071.42</v>
      </c>
      <c r="G114" s="43">
        <f t="shared" si="64"/>
        <v>1071.42</v>
      </c>
      <c r="H114" s="43">
        <f t="shared" si="64"/>
        <v>1071.42</v>
      </c>
      <c r="I114" s="43">
        <f t="shared" si="64"/>
        <v>1071.42</v>
      </c>
      <c r="J114" s="43">
        <f t="shared" si="64"/>
        <v>1071.42</v>
      </c>
      <c r="K114" s="43">
        <f t="shared" si="64"/>
        <v>1071.42</v>
      </c>
      <c r="L114" s="43">
        <f t="shared" si="64"/>
        <v>1071.42</v>
      </c>
      <c r="M114" s="43">
        <f t="shared" si="64"/>
        <v>1071.42</v>
      </c>
      <c r="N114" s="43">
        <f t="shared" si="64"/>
        <v>1071.42</v>
      </c>
      <c r="O114" s="43">
        <f t="shared" si="64"/>
        <v>1071.42</v>
      </c>
      <c r="P114" s="43">
        <f t="shared" si="64"/>
        <v>1071.42</v>
      </c>
      <c r="Q114" s="43">
        <f t="shared" si="64"/>
        <v>1071.42</v>
      </c>
      <c r="R114" s="43">
        <f t="shared" si="64"/>
        <v>1071.42</v>
      </c>
      <c r="S114" s="43">
        <f t="shared" si="64"/>
        <v>1071.42</v>
      </c>
      <c r="T114" s="43">
        <f t="shared" si="64"/>
        <v>1071.42</v>
      </c>
      <c r="U114" s="43">
        <f t="shared" si="64"/>
        <v>1071.42</v>
      </c>
      <c r="V114" s="43">
        <f t="shared" si="64"/>
        <v>1071.42</v>
      </c>
      <c r="W114" s="43">
        <f t="shared" si="64"/>
        <v>1071.42</v>
      </c>
      <c r="X114" s="43">
        <f t="shared" si="64"/>
        <v>1071.42</v>
      </c>
      <c r="Y114" s="43">
        <f t="shared" si="64"/>
        <v>1071.42</v>
      </c>
      <c r="Z114" s="43">
        <f t="shared" si="64"/>
        <v>1071.42</v>
      </c>
      <c r="AA114" s="43">
        <f t="shared" si="64"/>
        <v>1071.42</v>
      </c>
    </row>
    <row r="115" spans="1:27" ht="12.75" hidden="1" customHeight="1" outlineLevel="1" x14ac:dyDescent="0.2">
      <c r="A115" s="98" t="s">
        <v>1764</v>
      </c>
      <c r="B115" s="62" t="s">
        <v>81</v>
      </c>
      <c r="C115" s="42" t="s">
        <v>77</v>
      </c>
      <c r="D115" s="43">
        <v>6.71</v>
      </c>
      <c r="E115" s="43">
        <v>6.71</v>
      </c>
      <c r="F115" s="43">
        <v>6.71</v>
      </c>
      <c r="G115" s="43">
        <v>6.71</v>
      </c>
      <c r="H115" s="43">
        <v>6.71</v>
      </c>
      <c r="I115" s="43">
        <v>6.71</v>
      </c>
      <c r="J115" s="43">
        <v>6.71</v>
      </c>
      <c r="K115" s="43">
        <v>6.71</v>
      </c>
      <c r="L115" s="43">
        <v>6.71</v>
      </c>
      <c r="M115" s="43">
        <v>6.71</v>
      </c>
      <c r="N115" s="43">
        <v>6.71</v>
      </c>
      <c r="O115" s="43">
        <v>6.71</v>
      </c>
      <c r="P115" s="43">
        <v>6.71</v>
      </c>
      <c r="Q115" s="43">
        <v>6.71</v>
      </c>
      <c r="R115" s="43">
        <v>6.71</v>
      </c>
      <c r="S115" s="43">
        <v>6.71</v>
      </c>
      <c r="T115" s="43">
        <v>6.71</v>
      </c>
      <c r="U115" s="43">
        <v>6.71</v>
      </c>
      <c r="V115" s="43">
        <v>6.71</v>
      </c>
      <c r="W115" s="43">
        <v>6.71</v>
      </c>
      <c r="X115" s="43">
        <v>6.71</v>
      </c>
      <c r="Y115" s="43">
        <v>6.71</v>
      </c>
      <c r="Z115" s="43">
        <v>6.71</v>
      </c>
      <c r="AA115" s="43">
        <v>6.71</v>
      </c>
    </row>
    <row r="116" spans="1:27" ht="12.75" hidden="1" customHeight="1" outlineLevel="1" x14ac:dyDescent="0.2">
      <c r="A116" s="98" t="s">
        <v>1765</v>
      </c>
      <c r="B116" s="62" t="s">
        <v>79</v>
      </c>
      <c r="C116" s="42" t="s">
        <v>77</v>
      </c>
      <c r="D116" s="43">
        <f>$D$11</f>
        <v>216.36</v>
      </c>
      <c r="E116" s="43">
        <f t="shared" ref="E116:AA116" si="65">$D$11</f>
        <v>216.36</v>
      </c>
      <c r="F116" s="43">
        <f t="shared" si="65"/>
        <v>216.36</v>
      </c>
      <c r="G116" s="43">
        <f t="shared" si="65"/>
        <v>216.36</v>
      </c>
      <c r="H116" s="43">
        <f t="shared" si="65"/>
        <v>216.36</v>
      </c>
      <c r="I116" s="43">
        <f t="shared" si="65"/>
        <v>216.36</v>
      </c>
      <c r="J116" s="43">
        <f t="shared" si="65"/>
        <v>216.36</v>
      </c>
      <c r="K116" s="43">
        <f t="shared" si="65"/>
        <v>216.36</v>
      </c>
      <c r="L116" s="43">
        <f t="shared" si="65"/>
        <v>216.36</v>
      </c>
      <c r="M116" s="43">
        <f t="shared" si="65"/>
        <v>216.36</v>
      </c>
      <c r="N116" s="43">
        <f t="shared" si="65"/>
        <v>216.36</v>
      </c>
      <c r="O116" s="43">
        <f t="shared" si="65"/>
        <v>216.36</v>
      </c>
      <c r="P116" s="43">
        <f t="shared" si="65"/>
        <v>216.36</v>
      </c>
      <c r="Q116" s="43">
        <f t="shared" si="65"/>
        <v>216.36</v>
      </c>
      <c r="R116" s="43">
        <f t="shared" si="65"/>
        <v>216.36</v>
      </c>
      <c r="S116" s="43">
        <f t="shared" si="65"/>
        <v>216.36</v>
      </c>
      <c r="T116" s="43">
        <f t="shared" si="65"/>
        <v>216.36</v>
      </c>
      <c r="U116" s="43">
        <f t="shared" si="65"/>
        <v>216.36</v>
      </c>
      <c r="V116" s="43">
        <f t="shared" si="65"/>
        <v>216.36</v>
      </c>
      <c r="W116" s="43">
        <f t="shared" si="65"/>
        <v>216.36</v>
      </c>
      <c r="X116" s="43">
        <f t="shared" si="65"/>
        <v>216.36</v>
      </c>
      <c r="Y116" s="43">
        <f t="shared" si="65"/>
        <v>216.36</v>
      </c>
      <c r="Z116" s="43">
        <f t="shared" si="65"/>
        <v>216.36</v>
      </c>
      <c r="AA116" s="43">
        <f t="shared" si="65"/>
        <v>216.36</v>
      </c>
    </row>
    <row r="117" spans="1:27" ht="12.75" customHeight="1" collapsed="1" x14ac:dyDescent="0.2">
      <c r="A117" s="97" t="s">
        <v>1766</v>
      </c>
      <c r="B117" s="27" t="str">
        <f>"23"&amp;"."&amp;$B$800&amp;"."&amp;$B$801</f>
        <v>23.01.2023</v>
      </c>
      <c r="C117" s="89" t="s">
        <v>74</v>
      </c>
      <c r="D117" s="90">
        <f>ROUND(((D118+D119+D121+D120)/1000),5)</f>
        <v>2.4348900000000002</v>
      </c>
      <c r="E117" s="90">
        <f>ROUND(((E118+E119+E121+E120)/1000),5)</f>
        <v>2.4004400000000001</v>
      </c>
      <c r="F117" s="90">
        <f>ROUND(((F118+F119+F121+F120)/1000),5)</f>
        <v>2.34497</v>
      </c>
      <c r="G117" s="90">
        <f t="shared" ref="G117:AA117" si="66">ROUND(((G118+G119+G121+G120)/1000),5)</f>
        <v>2.3355600000000001</v>
      </c>
      <c r="H117" s="90">
        <f t="shared" si="66"/>
        <v>2.3725000000000001</v>
      </c>
      <c r="I117" s="90">
        <f t="shared" si="66"/>
        <v>2.43343</v>
      </c>
      <c r="J117" s="90">
        <f t="shared" si="66"/>
        <v>2.6738499999999998</v>
      </c>
      <c r="K117" s="90">
        <f t="shared" si="66"/>
        <v>3.0078</v>
      </c>
      <c r="L117" s="90">
        <f t="shared" si="66"/>
        <v>3.15456</v>
      </c>
      <c r="M117" s="90">
        <f t="shared" si="66"/>
        <v>3.1818900000000001</v>
      </c>
      <c r="N117" s="90">
        <f t="shared" si="66"/>
        <v>3.1950699999999999</v>
      </c>
      <c r="O117" s="90">
        <f t="shared" si="66"/>
        <v>3.2248399999999999</v>
      </c>
      <c r="P117" s="90">
        <f t="shared" si="66"/>
        <v>3.2056200000000001</v>
      </c>
      <c r="Q117" s="90">
        <f t="shared" si="66"/>
        <v>3.2130200000000002</v>
      </c>
      <c r="R117" s="90">
        <f t="shared" si="66"/>
        <v>3.2077900000000001</v>
      </c>
      <c r="S117" s="90">
        <f t="shared" si="66"/>
        <v>3.1760600000000001</v>
      </c>
      <c r="T117" s="90">
        <f t="shared" si="66"/>
        <v>3.1793</v>
      </c>
      <c r="U117" s="90">
        <f t="shared" si="66"/>
        <v>3.19129</v>
      </c>
      <c r="V117" s="90">
        <f t="shared" si="66"/>
        <v>3.18668</v>
      </c>
      <c r="W117" s="90">
        <f t="shared" si="66"/>
        <v>3.2018200000000001</v>
      </c>
      <c r="X117" s="90">
        <f t="shared" si="66"/>
        <v>3.1703199999999998</v>
      </c>
      <c r="Y117" s="90">
        <f t="shared" si="66"/>
        <v>3.0229499999999998</v>
      </c>
      <c r="Z117" s="90">
        <f t="shared" si="66"/>
        <v>2.8005200000000001</v>
      </c>
      <c r="AA117" s="90">
        <f t="shared" si="66"/>
        <v>2.4347400000000001</v>
      </c>
    </row>
    <row r="118" spans="1:27" ht="12.75" hidden="1" customHeight="1" outlineLevel="1" x14ac:dyDescent="0.2">
      <c r="A118" s="98" t="s">
        <v>1767</v>
      </c>
      <c r="B118" s="62" t="s">
        <v>236</v>
      </c>
      <c r="C118" s="42" t="s">
        <v>77</v>
      </c>
      <c r="D118" s="43">
        <v>1140.4000000000001</v>
      </c>
      <c r="E118" s="43">
        <v>1105.95</v>
      </c>
      <c r="F118" s="43">
        <v>1050.48</v>
      </c>
      <c r="G118" s="43">
        <v>1041.07</v>
      </c>
      <c r="H118" s="43">
        <v>1078.01</v>
      </c>
      <c r="I118" s="43">
        <v>1138.94</v>
      </c>
      <c r="J118" s="43">
        <v>1379.36</v>
      </c>
      <c r="K118" s="43">
        <v>1713.31</v>
      </c>
      <c r="L118" s="43">
        <v>1860.07</v>
      </c>
      <c r="M118" s="43">
        <v>1887.4</v>
      </c>
      <c r="N118" s="43">
        <v>1900.58</v>
      </c>
      <c r="O118" s="43">
        <v>1930.35</v>
      </c>
      <c r="P118" s="43">
        <v>1911.13</v>
      </c>
      <c r="Q118" s="43">
        <v>1918.53</v>
      </c>
      <c r="R118" s="43">
        <v>1913.3</v>
      </c>
      <c r="S118" s="43">
        <v>1881.57</v>
      </c>
      <c r="T118" s="43">
        <v>1884.81</v>
      </c>
      <c r="U118" s="43">
        <v>1896.8</v>
      </c>
      <c r="V118" s="43">
        <v>1892.19</v>
      </c>
      <c r="W118" s="43">
        <v>1907.33</v>
      </c>
      <c r="X118" s="43">
        <v>1875.83</v>
      </c>
      <c r="Y118" s="43">
        <v>1728.46</v>
      </c>
      <c r="Z118" s="43">
        <v>1506.03</v>
      </c>
      <c r="AA118" s="43">
        <v>1140.25</v>
      </c>
    </row>
    <row r="119" spans="1:27" ht="12.75" hidden="1" customHeight="1" outlineLevel="1" x14ac:dyDescent="0.2">
      <c r="A119" s="98" t="s">
        <v>1768</v>
      </c>
      <c r="B119" s="62" t="s">
        <v>88</v>
      </c>
      <c r="C119" s="42" t="s">
        <v>77</v>
      </c>
      <c r="D119" s="43">
        <f t="shared" ref="D119:AA119" si="67">$D$9</f>
        <v>1071.42</v>
      </c>
      <c r="E119" s="43">
        <f t="shared" si="67"/>
        <v>1071.42</v>
      </c>
      <c r="F119" s="43">
        <f t="shared" si="67"/>
        <v>1071.42</v>
      </c>
      <c r="G119" s="43">
        <f t="shared" si="67"/>
        <v>1071.42</v>
      </c>
      <c r="H119" s="43">
        <f t="shared" si="67"/>
        <v>1071.42</v>
      </c>
      <c r="I119" s="43">
        <f t="shared" si="67"/>
        <v>1071.42</v>
      </c>
      <c r="J119" s="43">
        <f t="shared" si="67"/>
        <v>1071.42</v>
      </c>
      <c r="K119" s="43">
        <f t="shared" si="67"/>
        <v>1071.42</v>
      </c>
      <c r="L119" s="43">
        <f t="shared" si="67"/>
        <v>1071.42</v>
      </c>
      <c r="M119" s="43">
        <f t="shared" si="67"/>
        <v>1071.42</v>
      </c>
      <c r="N119" s="43">
        <f t="shared" si="67"/>
        <v>1071.42</v>
      </c>
      <c r="O119" s="43">
        <f t="shared" si="67"/>
        <v>1071.42</v>
      </c>
      <c r="P119" s="43">
        <f t="shared" si="67"/>
        <v>1071.42</v>
      </c>
      <c r="Q119" s="43">
        <f t="shared" si="67"/>
        <v>1071.42</v>
      </c>
      <c r="R119" s="43">
        <f t="shared" si="67"/>
        <v>1071.42</v>
      </c>
      <c r="S119" s="43">
        <f t="shared" si="67"/>
        <v>1071.42</v>
      </c>
      <c r="T119" s="43">
        <f t="shared" si="67"/>
        <v>1071.42</v>
      </c>
      <c r="U119" s="43">
        <f t="shared" si="67"/>
        <v>1071.42</v>
      </c>
      <c r="V119" s="43">
        <f t="shared" si="67"/>
        <v>1071.42</v>
      </c>
      <c r="W119" s="43">
        <f t="shared" si="67"/>
        <v>1071.42</v>
      </c>
      <c r="X119" s="43">
        <f t="shared" si="67"/>
        <v>1071.42</v>
      </c>
      <c r="Y119" s="43">
        <f t="shared" si="67"/>
        <v>1071.42</v>
      </c>
      <c r="Z119" s="43">
        <f t="shared" si="67"/>
        <v>1071.42</v>
      </c>
      <c r="AA119" s="43">
        <f t="shared" si="67"/>
        <v>1071.42</v>
      </c>
    </row>
    <row r="120" spans="1:27" ht="12.75" hidden="1" customHeight="1" outlineLevel="1" x14ac:dyDescent="0.2">
      <c r="A120" s="98" t="s">
        <v>1769</v>
      </c>
      <c r="B120" s="62" t="s">
        <v>81</v>
      </c>
      <c r="C120" s="42" t="s">
        <v>77</v>
      </c>
      <c r="D120" s="43">
        <v>6.71</v>
      </c>
      <c r="E120" s="43">
        <v>6.71</v>
      </c>
      <c r="F120" s="43">
        <v>6.71</v>
      </c>
      <c r="G120" s="43">
        <v>6.71</v>
      </c>
      <c r="H120" s="43">
        <v>6.71</v>
      </c>
      <c r="I120" s="43">
        <v>6.71</v>
      </c>
      <c r="J120" s="43">
        <v>6.71</v>
      </c>
      <c r="K120" s="43">
        <v>6.71</v>
      </c>
      <c r="L120" s="43">
        <v>6.71</v>
      </c>
      <c r="M120" s="43">
        <v>6.71</v>
      </c>
      <c r="N120" s="43">
        <v>6.71</v>
      </c>
      <c r="O120" s="43">
        <v>6.71</v>
      </c>
      <c r="P120" s="43">
        <v>6.71</v>
      </c>
      <c r="Q120" s="43">
        <v>6.71</v>
      </c>
      <c r="R120" s="43">
        <v>6.71</v>
      </c>
      <c r="S120" s="43">
        <v>6.71</v>
      </c>
      <c r="T120" s="43">
        <v>6.71</v>
      </c>
      <c r="U120" s="43">
        <v>6.71</v>
      </c>
      <c r="V120" s="43">
        <v>6.71</v>
      </c>
      <c r="W120" s="43">
        <v>6.71</v>
      </c>
      <c r="X120" s="43">
        <v>6.71</v>
      </c>
      <c r="Y120" s="43">
        <v>6.71</v>
      </c>
      <c r="Z120" s="43">
        <v>6.71</v>
      </c>
      <c r="AA120" s="43">
        <v>6.71</v>
      </c>
    </row>
    <row r="121" spans="1:27" ht="12.75" hidden="1" customHeight="1" outlineLevel="1" x14ac:dyDescent="0.2">
      <c r="A121" s="98" t="s">
        <v>1770</v>
      </c>
      <c r="B121" s="62" t="s">
        <v>79</v>
      </c>
      <c r="C121" s="42" t="s">
        <v>77</v>
      </c>
      <c r="D121" s="43">
        <f>$D$11</f>
        <v>216.36</v>
      </c>
      <c r="E121" s="43">
        <f t="shared" ref="E121:AA121" si="68">$D$11</f>
        <v>216.36</v>
      </c>
      <c r="F121" s="43">
        <f t="shared" si="68"/>
        <v>216.36</v>
      </c>
      <c r="G121" s="43">
        <f t="shared" si="68"/>
        <v>216.36</v>
      </c>
      <c r="H121" s="43">
        <f t="shared" si="68"/>
        <v>216.36</v>
      </c>
      <c r="I121" s="43">
        <f t="shared" si="68"/>
        <v>216.36</v>
      </c>
      <c r="J121" s="43">
        <f t="shared" si="68"/>
        <v>216.36</v>
      </c>
      <c r="K121" s="43">
        <f t="shared" si="68"/>
        <v>216.36</v>
      </c>
      <c r="L121" s="43">
        <f t="shared" si="68"/>
        <v>216.36</v>
      </c>
      <c r="M121" s="43">
        <f t="shared" si="68"/>
        <v>216.36</v>
      </c>
      <c r="N121" s="43">
        <f t="shared" si="68"/>
        <v>216.36</v>
      </c>
      <c r="O121" s="43">
        <f t="shared" si="68"/>
        <v>216.36</v>
      </c>
      <c r="P121" s="43">
        <f t="shared" si="68"/>
        <v>216.36</v>
      </c>
      <c r="Q121" s="43">
        <f t="shared" si="68"/>
        <v>216.36</v>
      </c>
      <c r="R121" s="43">
        <f t="shared" si="68"/>
        <v>216.36</v>
      </c>
      <c r="S121" s="43">
        <f t="shared" si="68"/>
        <v>216.36</v>
      </c>
      <c r="T121" s="43">
        <f t="shared" si="68"/>
        <v>216.36</v>
      </c>
      <c r="U121" s="43">
        <f t="shared" si="68"/>
        <v>216.36</v>
      </c>
      <c r="V121" s="43">
        <f t="shared" si="68"/>
        <v>216.36</v>
      </c>
      <c r="W121" s="43">
        <f t="shared" si="68"/>
        <v>216.36</v>
      </c>
      <c r="X121" s="43">
        <f t="shared" si="68"/>
        <v>216.36</v>
      </c>
      <c r="Y121" s="43">
        <f t="shared" si="68"/>
        <v>216.36</v>
      </c>
      <c r="Z121" s="43">
        <f t="shared" si="68"/>
        <v>216.36</v>
      </c>
      <c r="AA121" s="43">
        <f t="shared" si="68"/>
        <v>216.36</v>
      </c>
    </row>
    <row r="122" spans="1:27" ht="12.75" customHeight="1" collapsed="1" x14ac:dyDescent="0.2">
      <c r="A122" s="97" t="s">
        <v>1771</v>
      </c>
      <c r="B122" s="27" t="str">
        <f>"24"&amp;"."&amp;$B$800&amp;"."&amp;$B$801</f>
        <v>24.01.2023</v>
      </c>
      <c r="C122" s="89" t="s">
        <v>74</v>
      </c>
      <c r="D122" s="90">
        <f>ROUND(((D123+D124+D126+D125)/1000),5)</f>
        <v>2.4304600000000001</v>
      </c>
      <c r="E122" s="90">
        <f>ROUND(((E123+E124+E126+E125)/1000),5)</f>
        <v>2.3731399999999998</v>
      </c>
      <c r="F122" s="90">
        <f>ROUND(((F123+F124+F126+F125)/1000),5)</f>
        <v>2.35554</v>
      </c>
      <c r="G122" s="90">
        <f t="shared" ref="G122:AA122" si="69">ROUND(((G123+G124+G126+G125)/1000),5)</f>
        <v>2.35602</v>
      </c>
      <c r="H122" s="90">
        <f t="shared" si="69"/>
        <v>2.4037700000000002</v>
      </c>
      <c r="I122" s="90">
        <f t="shared" si="69"/>
        <v>2.4749599999999998</v>
      </c>
      <c r="J122" s="90">
        <f t="shared" si="69"/>
        <v>2.8386999999999998</v>
      </c>
      <c r="K122" s="90">
        <f t="shared" si="69"/>
        <v>3.0385800000000001</v>
      </c>
      <c r="L122" s="90">
        <f t="shared" si="69"/>
        <v>3.1510400000000001</v>
      </c>
      <c r="M122" s="90">
        <f t="shared" si="69"/>
        <v>3.1679300000000001</v>
      </c>
      <c r="N122" s="90">
        <f t="shared" si="69"/>
        <v>3.18038</v>
      </c>
      <c r="O122" s="90">
        <f t="shared" si="69"/>
        <v>3.2017199999999999</v>
      </c>
      <c r="P122" s="90">
        <f t="shared" si="69"/>
        <v>3.1906599999999998</v>
      </c>
      <c r="Q122" s="90">
        <f t="shared" si="69"/>
        <v>3.1958500000000001</v>
      </c>
      <c r="R122" s="90">
        <f t="shared" si="69"/>
        <v>3.19462</v>
      </c>
      <c r="S122" s="90">
        <f t="shared" si="69"/>
        <v>3.16683</v>
      </c>
      <c r="T122" s="90">
        <f t="shared" si="69"/>
        <v>3.1666300000000001</v>
      </c>
      <c r="U122" s="90">
        <f t="shared" si="69"/>
        <v>3.17733</v>
      </c>
      <c r="V122" s="90">
        <f t="shared" si="69"/>
        <v>3.1752799999999999</v>
      </c>
      <c r="W122" s="90">
        <f t="shared" si="69"/>
        <v>3.1879300000000002</v>
      </c>
      <c r="X122" s="90">
        <f t="shared" si="69"/>
        <v>3.14229</v>
      </c>
      <c r="Y122" s="90">
        <f t="shared" si="69"/>
        <v>3.06955</v>
      </c>
      <c r="Z122" s="90">
        <f t="shared" si="69"/>
        <v>2.91466</v>
      </c>
      <c r="AA122" s="90">
        <f t="shared" si="69"/>
        <v>2.4782000000000002</v>
      </c>
    </row>
    <row r="123" spans="1:27" ht="12.75" hidden="1" customHeight="1" outlineLevel="1" x14ac:dyDescent="0.2">
      <c r="A123" s="98" t="s">
        <v>1772</v>
      </c>
      <c r="B123" s="62" t="s">
        <v>236</v>
      </c>
      <c r="C123" s="42" t="s">
        <v>77</v>
      </c>
      <c r="D123" s="43">
        <v>1135.97</v>
      </c>
      <c r="E123" s="43">
        <v>1078.6500000000001</v>
      </c>
      <c r="F123" s="43">
        <v>1061.05</v>
      </c>
      <c r="G123" s="43">
        <v>1061.53</v>
      </c>
      <c r="H123" s="43">
        <v>1109.28</v>
      </c>
      <c r="I123" s="43">
        <v>1180.47</v>
      </c>
      <c r="J123" s="43">
        <v>1544.21</v>
      </c>
      <c r="K123" s="43">
        <v>1744.09</v>
      </c>
      <c r="L123" s="43">
        <v>1856.55</v>
      </c>
      <c r="M123" s="43">
        <v>1873.44</v>
      </c>
      <c r="N123" s="43">
        <v>1885.89</v>
      </c>
      <c r="O123" s="43">
        <v>1907.23</v>
      </c>
      <c r="P123" s="43">
        <v>1896.17</v>
      </c>
      <c r="Q123" s="43">
        <v>1901.36</v>
      </c>
      <c r="R123" s="43">
        <v>1900.13</v>
      </c>
      <c r="S123" s="43">
        <v>1872.34</v>
      </c>
      <c r="T123" s="43">
        <v>1872.14</v>
      </c>
      <c r="U123" s="43">
        <v>1882.84</v>
      </c>
      <c r="V123" s="43">
        <v>1880.79</v>
      </c>
      <c r="W123" s="43">
        <v>1893.44</v>
      </c>
      <c r="X123" s="43">
        <v>1847.8</v>
      </c>
      <c r="Y123" s="43">
        <v>1775.06</v>
      </c>
      <c r="Z123" s="43">
        <v>1620.17</v>
      </c>
      <c r="AA123" s="43">
        <v>1183.71</v>
      </c>
    </row>
    <row r="124" spans="1:27" ht="12.75" hidden="1" customHeight="1" outlineLevel="1" x14ac:dyDescent="0.2">
      <c r="A124" s="98" t="s">
        <v>1773</v>
      </c>
      <c r="B124" s="62" t="s">
        <v>88</v>
      </c>
      <c r="C124" s="42" t="s">
        <v>77</v>
      </c>
      <c r="D124" s="43">
        <f t="shared" ref="D124:AA124" si="70">$D$9</f>
        <v>1071.42</v>
      </c>
      <c r="E124" s="43">
        <f t="shared" si="70"/>
        <v>1071.42</v>
      </c>
      <c r="F124" s="43">
        <f t="shared" si="70"/>
        <v>1071.42</v>
      </c>
      <c r="G124" s="43">
        <f t="shared" si="70"/>
        <v>1071.42</v>
      </c>
      <c r="H124" s="43">
        <f t="shared" si="70"/>
        <v>1071.42</v>
      </c>
      <c r="I124" s="43">
        <f t="shared" si="70"/>
        <v>1071.42</v>
      </c>
      <c r="J124" s="43">
        <f t="shared" si="70"/>
        <v>1071.42</v>
      </c>
      <c r="K124" s="43">
        <f t="shared" si="70"/>
        <v>1071.42</v>
      </c>
      <c r="L124" s="43">
        <f t="shared" si="70"/>
        <v>1071.42</v>
      </c>
      <c r="M124" s="43">
        <f t="shared" si="70"/>
        <v>1071.42</v>
      </c>
      <c r="N124" s="43">
        <f t="shared" si="70"/>
        <v>1071.42</v>
      </c>
      <c r="O124" s="43">
        <f t="shared" si="70"/>
        <v>1071.42</v>
      </c>
      <c r="P124" s="43">
        <f t="shared" si="70"/>
        <v>1071.42</v>
      </c>
      <c r="Q124" s="43">
        <f t="shared" si="70"/>
        <v>1071.42</v>
      </c>
      <c r="R124" s="43">
        <f t="shared" si="70"/>
        <v>1071.42</v>
      </c>
      <c r="S124" s="43">
        <f t="shared" si="70"/>
        <v>1071.42</v>
      </c>
      <c r="T124" s="43">
        <f t="shared" si="70"/>
        <v>1071.42</v>
      </c>
      <c r="U124" s="43">
        <f t="shared" si="70"/>
        <v>1071.42</v>
      </c>
      <c r="V124" s="43">
        <f t="shared" si="70"/>
        <v>1071.42</v>
      </c>
      <c r="W124" s="43">
        <f t="shared" si="70"/>
        <v>1071.42</v>
      </c>
      <c r="X124" s="43">
        <f t="shared" si="70"/>
        <v>1071.42</v>
      </c>
      <c r="Y124" s="43">
        <f t="shared" si="70"/>
        <v>1071.42</v>
      </c>
      <c r="Z124" s="43">
        <f t="shared" si="70"/>
        <v>1071.42</v>
      </c>
      <c r="AA124" s="43">
        <f t="shared" si="70"/>
        <v>1071.42</v>
      </c>
    </row>
    <row r="125" spans="1:27" ht="12.75" hidden="1" customHeight="1" outlineLevel="1" x14ac:dyDescent="0.2">
      <c r="A125" s="98" t="s">
        <v>1774</v>
      </c>
      <c r="B125" s="62" t="s">
        <v>81</v>
      </c>
      <c r="C125" s="42" t="s">
        <v>77</v>
      </c>
      <c r="D125" s="43">
        <v>6.71</v>
      </c>
      <c r="E125" s="43">
        <v>6.71</v>
      </c>
      <c r="F125" s="43">
        <v>6.71</v>
      </c>
      <c r="G125" s="43">
        <v>6.71</v>
      </c>
      <c r="H125" s="43">
        <v>6.71</v>
      </c>
      <c r="I125" s="43">
        <v>6.71</v>
      </c>
      <c r="J125" s="43">
        <v>6.71</v>
      </c>
      <c r="K125" s="43">
        <v>6.71</v>
      </c>
      <c r="L125" s="43">
        <v>6.71</v>
      </c>
      <c r="M125" s="43">
        <v>6.71</v>
      </c>
      <c r="N125" s="43">
        <v>6.71</v>
      </c>
      <c r="O125" s="43">
        <v>6.71</v>
      </c>
      <c r="P125" s="43">
        <v>6.71</v>
      </c>
      <c r="Q125" s="43">
        <v>6.71</v>
      </c>
      <c r="R125" s="43">
        <v>6.71</v>
      </c>
      <c r="S125" s="43">
        <v>6.71</v>
      </c>
      <c r="T125" s="43">
        <v>6.71</v>
      </c>
      <c r="U125" s="43">
        <v>6.71</v>
      </c>
      <c r="V125" s="43">
        <v>6.71</v>
      </c>
      <c r="W125" s="43">
        <v>6.71</v>
      </c>
      <c r="X125" s="43">
        <v>6.71</v>
      </c>
      <c r="Y125" s="43">
        <v>6.71</v>
      </c>
      <c r="Z125" s="43">
        <v>6.71</v>
      </c>
      <c r="AA125" s="43">
        <v>6.71</v>
      </c>
    </row>
    <row r="126" spans="1:27" ht="12.75" hidden="1" customHeight="1" outlineLevel="1" x14ac:dyDescent="0.2">
      <c r="A126" s="98" t="s">
        <v>1775</v>
      </c>
      <c r="B126" s="62" t="s">
        <v>79</v>
      </c>
      <c r="C126" s="42" t="s">
        <v>77</v>
      </c>
      <c r="D126" s="43">
        <f>$D$11</f>
        <v>216.36</v>
      </c>
      <c r="E126" s="43">
        <f t="shared" ref="E126:AA126" si="71">$D$11</f>
        <v>216.36</v>
      </c>
      <c r="F126" s="43">
        <f t="shared" si="71"/>
        <v>216.36</v>
      </c>
      <c r="G126" s="43">
        <f t="shared" si="71"/>
        <v>216.36</v>
      </c>
      <c r="H126" s="43">
        <f t="shared" si="71"/>
        <v>216.36</v>
      </c>
      <c r="I126" s="43">
        <f t="shared" si="71"/>
        <v>216.36</v>
      </c>
      <c r="J126" s="43">
        <f t="shared" si="71"/>
        <v>216.36</v>
      </c>
      <c r="K126" s="43">
        <f t="shared" si="71"/>
        <v>216.36</v>
      </c>
      <c r="L126" s="43">
        <f t="shared" si="71"/>
        <v>216.36</v>
      </c>
      <c r="M126" s="43">
        <f t="shared" si="71"/>
        <v>216.36</v>
      </c>
      <c r="N126" s="43">
        <f t="shared" si="71"/>
        <v>216.36</v>
      </c>
      <c r="O126" s="43">
        <f t="shared" si="71"/>
        <v>216.36</v>
      </c>
      <c r="P126" s="43">
        <f t="shared" si="71"/>
        <v>216.36</v>
      </c>
      <c r="Q126" s="43">
        <f t="shared" si="71"/>
        <v>216.36</v>
      </c>
      <c r="R126" s="43">
        <f t="shared" si="71"/>
        <v>216.36</v>
      </c>
      <c r="S126" s="43">
        <f t="shared" si="71"/>
        <v>216.36</v>
      </c>
      <c r="T126" s="43">
        <f t="shared" si="71"/>
        <v>216.36</v>
      </c>
      <c r="U126" s="43">
        <f t="shared" si="71"/>
        <v>216.36</v>
      </c>
      <c r="V126" s="43">
        <f t="shared" si="71"/>
        <v>216.36</v>
      </c>
      <c r="W126" s="43">
        <f t="shared" si="71"/>
        <v>216.36</v>
      </c>
      <c r="X126" s="43">
        <f t="shared" si="71"/>
        <v>216.36</v>
      </c>
      <c r="Y126" s="43">
        <f t="shared" si="71"/>
        <v>216.36</v>
      </c>
      <c r="Z126" s="43">
        <f t="shared" si="71"/>
        <v>216.36</v>
      </c>
      <c r="AA126" s="43">
        <f t="shared" si="71"/>
        <v>216.36</v>
      </c>
    </row>
    <row r="127" spans="1:27" ht="12.75" customHeight="1" collapsed="1" x14ac:dyDescent="0.2">
      <c r="A127" s="97" t="s">
        <v>1776</v>
      </c>
      <c r="B127" s="27" t="str">
        <f>"25"&amp;"."&amp;$B$800&amp;"."&amp;$B$801</f>
        <v>25.01.2023</v>
      </c>
      <c r="C127" s="89" t="s">
        <v>74</v>
      </c>
      <c r="D127" s="90">
        <f>ROUND(((D128+D129+D131+D130)/1000),5)</f>
        <v>2.43222</v>
      </c>
      <c r="E127" s="90">
        <f>ROUND(((E128+E129+E131+E130)/1000),5)</f>
        <v>2.3969</v>
      </c>
      <c r="F127" s="90">
        <f>ROUND(((F128+F129+F131+F130)/1000),5)</f>
        <v>2.3655300000000001</v>
      </c>
      <c r="G127" s="90">
        <f t="shared" ref="G127:AA127" si="72">ROUND(((G128+G129+G131+G130)/1000),5)</f>
        <v>2.3671799999999998</v>
      </c>
      <c r="H127" s="90">
        <f t="shared" si="72"/>
        <v>2.4237099999999998</v>
      </c>
      <c r="I127" s="90">
        <f t="shared" si="72"/>
        <v>2.4716</v>
      </c>
      <c r="J127" s="90">
        <f t="shared" si="72"/>
        <v>2.8410899999999999</v>
      </c>
      <c r="K127" s="90">
        <f t="shared" si="72"/>
        <v>3.0933099999999998</v>
      </c>
      <c r="L127" s="90">
        <f t="shared" si="72"/>
        <v>3.1979299999999999</v>
      </c>
      <c r="M127" s="90">
        <f t="shared" si="72"/>
        <v>3.21156</v>
      </c>
      <c r="N127" s="90">
        <f t="shared" si="72"/>
        <v>3.2271000000000001</v>
      </c>
      <c r="O127" s="90">
        <f t="shared" si="72"/>
        <v>3.2504</v>
      </c>
      <c r="P127" s="90">
        <f t="shared" si="72"/>
        <v>3.2350400000000001</v>
      </c>
      <c r="Q127" s="90">
        <f t="shared" si="72"/>
        <v>3.2401200000000001</v>
      </c>
      <c r="R127" s="90">
        <f t="shared" si="72"/>
        <v>3.2372399999999999</v>
      </c>
      <c r="S127" s="90">
        <f t="shared" si="72"/>
        <v>3.2080899999999999</v>
      </c>
      <c r="T127" s="90">
        <f t="shared" si="72"/>
        <v>3.2067700000000001</v>
      </c>
      <c r="U127" s="90">
        <f t="shared" si="72"/>
        <v>3.2206100000000002</v>
      </c>
      <c r="V127" s="90">
        <f t="shared" si="72"/>
        <v>3.21712</v>
      </c>
      <c r="W127" s="90">
        <f t="shared" si="72"/>
        <v>3.2319200000000001</v>
      </c>
      <c r="X127" s="90">
        <f t="shared" si="72"/>
        <v>3.2004299999999999</v>
      </c>
      <c r="Y127" s="90">
        <f t="shared" si="72"/>
        <v>3.0844399999999998</v>
      </c>
      <c r="Z127" s="90">
        <f t="shared" si="72"/>
        <v>2.9262700000000001</v>
      </c>
      <c r="AA127" s="90">
        <f t="shared" si="72"/>
        <v>2.4897499999999999</v>
      </c>
    </row>
    <row r="128" spans="1:27" ht="12.75" hidden="1" customHeight="1" outlineLevel="1" x14ac:dyDescent="0.2">
      <c r="A128" s="98" t="s">
        <v>1777</v>
      </c>
      <c r="B128" s="62" t="s">
        <v>236</v>
      </c>
      <c r="C128" s="42" t="s">
        <v>77</v>
      </c>
      <c r="D128" s="43">
        <v>1137.73</v>
      </c>
      <c r="E128" s="43">
        <v>1102.4100000000001</v>
      </c>
      <c r="F128" s="43">
        <v>1071.04</v>
      </c>
      <c r="G128" s="43">
        <v>1072.69</v>
      </c>
      <c r="H128" s="43">
        <v>1129.22</v>
      </c>
      <c r="I128" s="43">
        <v>1177.1099999999999</v>
      </c>
      <c r="J128" s="43">
        <v>1546.6</v>
      </c>
      <c r="K128" s="43">
        <v>1798.82</v>
      </c>
      <c r="L128" s="43">
        <v>1903.44</v>
      </c>
      <c r="M128" s="43">
        <v>1917.07</v>
      </c>
      <c r="N128" s="43">
        <v>1932.61</v>
      </c>
      <c r="O128" s="43">
        <v>1955.91</v>
      </c>
      <c r="P128" s="43">
        <v>1940.55</v>
      </c>
      <c r="Q128" s="43">
        <v>1945.63</v>
      </c>
      <c r="R128" s="43">
        <v>1942.75</v>
      </c>
      <c r="S128" s="43">
        <v>1913.6</v>
      </c>
      <c r="T128" s="43">
        <v>1912.28</v>
      </c>
      <c r="U128" s="43">
        <v>1926.12</v>
      </c>
      <c r="V128" s="43">
        <v>1922.63</v>
      </c>
      <c r="W128" s="43">
        <v>1937.43</v>
      </c>
      <c r="X128" s="43">
        <v>1905.94</v>
      </c>
      <c r="Y128" s="43">
        <v>1789.95</v>
      </c>
      <c r="Z128" s="43">
        <v>1631.78</v>
      </c>
      <c r="AA128" s="43">
        <v>1195.26</v>
      </c>
    </row>
    <row r="129" spans="1:27" ht="12.75" hidden="1" customHeight="1" outlineLevel="1" x14ac:dyDescent="0.2">
      <c r="A129" s="98" t="s">
        <v>1778</v>
      </c>
      <c r="B129" s="62" t="s">
        <v>88</v>
      </c>
      <c r="C129" s="42" t="s">
        <v>77</v>
      </c>
      <c r="D129" s="43">
        <f t="shared" ref="D129:AA129" si="73">$D$9</f>
        <v>1071.42</v>
      </c>
      <c r="E129" s="43">
        <f t="shared" si="73"/>
        <v>1071.42</v>
      </c>
      <c r="F129" s="43">
        <f t="shared" si="73"/>
        <v>1071.42</v>
      </c>
      <c r="G129" s="43">
        <f t="shared" si="73"/>
        <v>1071.42</v>
      </c>
      <c r="H129" s="43">
        <f t="shared" si="73"/>
        <v>1071.42</v>
      </c>
      <c r="I129" s="43">
        <f t="shared" si="73"/>
        <v>1071.42</v>
      </c>
      <c r="J129" s="43">
        <f t="shared" si="73"/>
        <v>1071.42</v>
      </c>
      <c r="K129" s="43">
        <f t="shared" si="73"/>
        <v>1071.42</v>
      </c>
      <c r="L129" s="43">
        <f t="shared" si="73"/>
        <v>1071.42</v>
      </c>
      <c r="M129" s="43">
        <f t="shared" si="73"/>
        <v>1071.42</v>
      </c>
      <c r="N129" s="43">
        <f t="shared" si="73"/>
        <v>1071.42</v>
      </c>
      <c r="O129" s="43">
        <f t="shared" si="73"/>
        <v>1071.42</v>
      </c>
      <c r="P129" s="43">
        <f t="shared" si="73"/>
        <v>1071.42</v>
      </c>
      <c r="Q129" s="43">
        <f t="shared" si="73"/>
        <v>1071.42</v>
      </c>
      <c r="R129" s="43">
        <f t="shared" si="73"/>
        <v>1071.42</v>
      </c>
      <c r="S129" s="43">
        <f t="shared" si="73"/>
        <v>1071.42</v>
      </c>
      <c r="T129" s="43">
        <f t="shared" si="73"/>
        <v>1071.42</v>
      </c>
      <c r="U129" s="43">
        <f t="shared" si="73"/>
        <v>1071.42</v>
      </c>
      <c r="V129" s="43">
        <f t="shared" si="73"/>
        <v>1071.42</v>
      </c>
      <c r="W129" s="43">
        <f t="shared" si="73"/>
        <v>1071.42</v>
      </c>
      <c r="X129" s="43">
        <f t="shared" si="73"/>
        <v>1071.42</v>
      </c>
      <c r="Y129" s="43">
        <f t="shared" si="73"/>
        <v>1071.42</v>
      </c>
      <c r="Z129" s="43">
        <f t="shared" si="73"/>
        <v>1071.42</v>
      </c>
      <c r="AA129" s="43">
        <f t="shared" si="73"/>
        <v>1071.42</v>
      </c>
    </row>
    <row r="130" spans="1:27" ht="12.75" hidden="1" customHeight="1" outlineLevel="1" x14ac:dyDescent="0.2">
      <c r="A130" s="98" t="s">
        <v>1779</v>
      </c>
      <c r="B130" s="62" t="s">
        <v>81</v>
      </c>
      <c r="C130" s="42" t="s">
        <v>77</v>
      </c>
      <c r="D130" s="43">
        <v>6.71</v>
      </c>
      <c r="E130" s="43">
        <v>6.71</v>
      </c>
      <c r="F130" s="43">
        <v>6.71</v>
      </c>
      <c r="G130" s="43">
        <v>6.71</v>
      </c>
      <c r="H130" s="43">
        <v>6.71</v>
      </c>
      <c r="I130" s="43">
        <v>6.71</v>
      </c>
      <c r="J130" s="43">
        <v>6.71</v>
      </c>
      <c r="K130" s="43">
        <v>6.71</v>
      </c>
      <c r="L130" s="43">
        <v>6.71</v>
      </c>
      <c r="M130" s="43">
        <v>6.71</v>
      </c>
      <c r="N130" s="43">
        <v>6.71</v>
      </c>
      <c r="O130" s="43">
        <v>6.71</v>
      </c>
      <c r="P130" s="43">
        <v>6.71</v>
      </c>
      <c r="Q130" s="43">
        <v>6.71</v>
      </c>
      <c r="R130" s="43">
        <v>6.71</v>
      </c>
      <c r="S130" s="43">
        <v>6.71</v>
      </c>
      <c r="T130" s="43">
        <v>6.71</v>
      </c>
      <c r="U130" s="43">
        <v>6.71</v>
      </c>
      <c r="V130" s="43">
        <v>6.71</v>
      </c>
      <c r="W130" s="43">
        <v>6.71</v>
      </c>
      <c r="X130" s="43">
        <v>6.71</v>
      </c>
      <c r="Y130" s="43">
        <v>6.71</v>
      </c>
      <c r="Z130" s="43">
        <v>6.71</v>
      </c>
      <c r="AA130" s="43">
        <v>6.71</v>
      </c>
    </row>
    <row r="131" spans="1:27" ht="12.75" hidden="1" customHeight="1" outlineLevel="1" x14ac:dyDescent="0.2">
      <c r="A131" s="98" t="s">
        <v>1780</v>
      </c>
      <c r="B131" s="62" t="s">
        <v>79</v>
      </c>
      <c r="C131" s="42" t="s">
        <v>77</v>
      </c>
      <c r="D131" s="43">
        <f>$D$11</f>
        <v>216.36</v>
      </c>
      <c r="E131" s="43">
        <f t="shared" ref="E131:AA131" si="74">$D$11</f>
        <v>216.36</v>
      </c>
      <c r="F131" s="43">
        <f t="shared" si="74"/>
        <v>216.36</v>
      </c>
      <c r="G131" s="43">
        <f t="shared" si="74"/>
        <v>216.36</v>
      </c>
      <c r="H131" s="43">
        <f t="shared" si="74"/>
        <v>216.36</v>
      </c>
      <c r="I131" s="43">
        <f t="shared" si="74"/>
        <v>216.36</v>
      </c>
      <c r="J131" s="43">
        <f t="shared" si="74"/>
        <v>216.36</v>
      </c>
      <c r="K131" s="43">
        <f t="shared" si="74"/>
        <v>216.36</v>
      </c>
      <c r="L131" s="43">
        <f t="shared" si="74"/>
        <v>216.36</v>
      </c>
      <c r="M131" s="43">
        <f t="shared" si="74"/>
        <v>216.36</v>
      </c>
      <c r="N131" s="43">
        <f t="shared" si="74"/>
        <v>216.36</v>
      </c>
      <c r="O131" s="43">
        <f t="shared" si="74"/>
        <v>216.36</v>
      </c>
      <c r="P131" s="43">
        <f t="shared" si="74"/>
        <v>216.36</v>
      </c>
      <c r="Q131" s="43">
        <f t="shared" si="74"/>
        <v>216.36</v>
      </c>
      <c r="R131" s="43">
        <f t="shared" si="74"/>
        <v>216.36</v>
      </c>
      <c r="S131" s="43">
        <f t="shared" si="74"/>
        <v>216.36</v>
      </c>
      <c r="T131" s="43">
        <f t="shared" si="74"/>
        <v>216.36</v>
      </c>
      <c r="U131" s="43">
        <f t="shared" si="74"/>
        <v>216.36</v>
      </c>
      <c r="V131" s="43">
        <f t="shared" si="74"/>
        <v>216.36</v>
      </c>
      <c r="W131" s="43">
        <f t="shared" si="74"/>
        <v>216.36</v>
      </c>
      <c r="X131" s="43">
        <f t="shared" si="74"/>
        <v>216.36</v>
      </c>
      <c r="Y131" s="43">
        <f t="shared" si="74"/>
        <v>216.36</v>
      </c>
      <c r="Z131" s="43">
        <f t="shared" si="74"/>
        <v>216.36</v>
      </c>
      <c r="AA131" s="43">
        <f t="shared" si="74"/>
        <v>216.36</v>
      </c>
    </row>
    <row r="132" spans="1:27" ht="12.75" customHeight="1" collapsed="1" x14ac:dyDescent="0.2">
      <c r="A132" s="97" t="s">
        <v>1781</v>
      </c>
      <c r="B132" s="27" t="str">
        <f>"26"&amp;"."&amp;$B$800&amp;"."&amp;$B$801</f>
        <v>26.01.2023</v>
      </c>
      <c r="C132" s="89" t="s">
        <v>74</v>
      </c>
      <c r="D132" s="90">
        <f>ROUND(((D133+D134+D136+D135)/1000),5)</f>
        <v>2.4944999999999999</v>
      </c>
      <c r="E132" s="90">
        <f>ROUND(((E133+E134+E136+E135)/1000),5)</f>
        <v>2.4651800000000001</v>
      </c>
      <c r="F132" s="90">
        <f>ROUND(((F133+F134+F136+F135)/1000),5)</f>
        <v>2.4107500000000002</v>
      </c>
      <c r="G132" s="90">
        <f t="shared" ref="G132:AA132" si="75">ROUND(((G133+G134+G136+G135)/1000),5)</f>
        <v>2.4326599999999998</v>
      </c>
      <c r="H132" s="90">
        <f t="shared" si="75"/>
        <v>2.4892099999999999</v>
      </c>
      <c r="I132" s="90">
        <f t="shared" si="75"/>
        <v>2.6464799999999999</v>
      </c>
      <c r="J132" s="90">
        <f t="shared" si="75"/>
        <v>2.9259499999999998</v>
      </c>
      <c r="K132" s="90">
        <f t="shared" si="75"/>
        <v>3.1241699999999999</v>
      </c>
      <c r="L132" s="90">
        <f t="shared" si="75"/>
        <v>3.2155399999999998</v>
      </c>
      <c r="M132" s="90">
        <f t="shared" si="75"/>
        <v>3.2282500000000001</v>
      </c>
      <c r="N132" s="90">
        <f t="shared" si="75"/>
        <v>3.2422399999999998</v>
      </c>
      <c r="O132" s="90">
        <f t="shared" si="75"/>
        <v>3.26451</v>
      </c>
      <c r="P132" s="90">
        <f t="shared" si="75"/>
        <v>3.2512799999999999</v>
      </c>
      <c r="Q132" s="90">
        <f t="shared" si="75"/>
        <v>3.2542200000000001</v>
      </c>
      <c r="R132" s="90">
        <f t="shared" si="75"/>
        <v>3.25177</v>
      </c>
      <c r="S132" s="90">
        <f t="shared" si="75"/>
        <v>3.2184400000000002</v>
      </c>
      <c r="T132" s="90">
        <f t="shared" si="75"/>
        <v>3.2162999999999999</v>
      </c>
      <c r="U132" s="90">
        <f t="shared" si="75"/>
        <v>3.2311200000000002</v>
      </c>
      <c r="V132" s="90">
        <f t="shared" si="75"/>
        <v>3.2288199999999998</v>
      </c>
      <c r="W132" s="90">
        <f t="shared" si="75"/>
        <v>3.2415500000000002</v>
      </c>
      <c r="X132" s="90">
        <f t="shared" si="75"/>
        <v>3.2128800000000002</v>
      </c>
      <c r="Y132" s="90">
        <f t="shared" si="75"/>
        <v>3.06507</v>
      </c>
      <c r="Z132" s="90">
        <f t="shared" si="75"/>
        <v>2.9461400000000002</v>
      </c>
      <c r="AA132" s="90">
        <f t="shared" si="75"/>
        <v>2.5176099999999999</v>
      </c>
    </row>
    <row r="133" spans="1:27" ht="12.75" hidden="1" customHeight="1" outlineLevel="1" x14ac:dyDescent="0.2">
      <c r="A133" s="98" t="s">
        <v>1782</v>
      </c>
      <c r="B133" s="62" t="s">
        <v>236</v>
      </c>
      <c r="C133" s="42" t="s">
        <v>77</v>
      </c>
      <c r="D133" s="43">
        <v>1200.01</v>
      </c>
      <c r="E133" s="43">
        <v>1170.69</v>
      </c>
      <c r="F133" s="43">
        <v>1116.26</v>
      </c>
      <c r="G133" s="43">
        <v>1138.17</v>
      </c>
      <c r="H133" s="43">
        <v>1194.72</v>
      </c>
      <c r="I133" s="43">
        <v>1351.99</v>
      </c>
      <c r="J133" s="43">
        <v>1631.46</v>
      </c>
      <c r="K133" s="43">
        <v>1829.68</v>
      </c>
      <c r="L133" s="43">
        <v>1921.05</v>
      </c>
      <c r="M133" s="43">
        <v>1933.76</v>
      </c>
      <c r="N133" s="43">
        <v>1947.75</v>
      </c>
      <c r="O133" s="43">
        <v>1970.02</v>
      </c>
      <c r="P133" s="43">
        <v>1956.79</v>
      </c>
      <c r="Q133" s="43">
        <v>1959.73</v>
      </c>
      <c r="R133" s="43">
        <v>1957.28</v>
      </c>
      <c r="S133" s="43">
        <v>1923.95</v>
      </c>
      <c r="T133" s="43">
        <v>1921.81</v>
      </c>
      <c r="U133" s="43">
        <v>1936.63</v>
      </c>
      <c r="V133" s="43">
        <v>1934.33</v>
      </c>
      <c r="W133" s="43">
        <v>1947.06</v>
      </c>
      <c r="X133" s="43">
        <v>1918.39</v>
      </c>
      <c r="Y133" s="43">
        <v>1770.58</v>
      </c>
      <c r="Z133" s="43">
        <v>1651.65</v>
      </c>
      <c r="AA133" s="43">
        <v>1223.1199999999999</v>
      </c>
    </row>
    <row r="134" spans="1:27" ht="12.75" hidden="1" customHeight="1" outlineLevel="1" x14ac:dyDescent="0.2">
      <c r="A134" s="98" t="s">
        <v>1783</v>
      </c>
      <c r="B134" s="62" t="s">
        <v>88</v>
      </c>
      <c r="C134" s="42" t="s">
        <v>77</v>
      </c>
      <c r="D134" s="43">
        <f t="shared" ref="D134:AA134" si="76">$D$9</f>
        <v>1071.42</v>
      </c>
      <c r="E134" s="43">
        <f t="shared" si="76"/>
        <v>1071.42</v>
      </c>
      <c r="F134" s="43">
        <f t="shared" si="76"/>
        <v>1071.42</v>
      </c>
      <c r="G134" s="43">
        <f t="shared" si="76"/>
        <v>1071.42</v>
      </c>
      <c r="H134" s="43">
        <f t="shared" si="76"/>
        <v>1071.42</v>
      </c>
      <c r="I134" s="43">
        <f t="shared" si="76"/>
        <v>1071.42</v>
      </c>
      <c r="J134" s="43">
        <f t="shared" si="76"/>
        <v>1071.42</v>
      </c>
      <c r="K134" s="43">
        <f t="shared" si="76"/>
        <v>1071.42</v>
      </c>
      <c r="L134" s="43">
        <f t="shared" si="76"/>
        <v>1071.42</v>
      </c>
      <c r="M134" s="43">
        <f t="shared" si="76"/>
        <v>1071.42</v>
      </c>
      <c r="N134" s="43">
        <f t="shared" si="76"/>
        <v>1071.42</v>
      </c>
      <c r="O134" s="43">
        <f t="shared" si="76"/>
        <v>1071.42</v>
      </c>
      <c r="P134" s="43">
        <f t="shared" si="76"/>
        <v>1071.42</v>
      </c>
      <c r="Q134" s="43">
        <f t="shared" si="76"/>
        <v>1071.42</v>
      </c>
      <c r="R134" s="43">
        <f t="shared" si="76"/>
        <v>1071.42</v>
      </c>
      <c r="S134" s="43">
        <f t="shared" si="76"/>
        <v>1071.42</v>
      </c>
      <c r="T134" s="43">
        <f t="shared" si="76"/>
        <v>1071.42</v>
      </c>
      <c r="U134" s="43">
        <f t="shared" si="76"/>
        <v>1071.42</v>
      </c>
      <c r="V134" s="43">
        <f t="shared" si="76"/>
        <v>1071.42</v>
      </c>
      <c r="W134" s="43">
        <f t="shared" si="76"/>
        <v>1071.42</v>
      </c>
      <c r="X134" s="43">
        <f t="shared" si="76"/>
        <v>1071.42</v>
      </c>
      <c r="Y134" s="43">
        <f t="shared" si="76"/>
        <v>1071.42</v>
      </c>
      <c r="Z134" s="43">
        <f t="shared" si="76"/>
        <v>1071.42</v>
      </c>
      <c r="AA134" s="43">
        <f t="shared" si="76"/>
        <v>1071.42</v>
      </c>
    </row>
    <row r="135" spans="1:27" ht="12.75" hidden="1" customHeight="1" outlineLevel="1" x14ac:dyDescent="0.2">
      <c r="A135" s="98" t="s">
        <v>1784</v>
      </c>
      <c r="B135" s="62" t="s">
        <v>81</v>
      </c>
      <c r="C135" s="42" t="s">
        <v>77</v>
      </c>
      <c r="D135" s="43">
        <v>6.71</v>
      </c>
      <c r="E135" s="43">
        <v>6.71</v>
      </c>
      <c r="F135" s="43">
        <v>6.71</v>
      </c>
      <c r="G135" s="43">
        <v>6.71</v>
      </c>
      <c r="H135" s="43">
        <v>6.71</v>
      </c>
      <c r="I135" s="43">
        <v>6.71</v>
      </c>
      <c r="J135" s="43">
        <v>6.71</v>
      </c>
      <c r="K135" s="43">
        <v>6.71</v>
      </c>
      <c r="L135" s="43">
        <v>6.71</v>
      </c>
      <c r="M135" s="43">
        <v>6.71</v>
      </c>
      <c r="N135" s="43">
        <v>6.71</v>
      </c>
      <c r="O135" s="43">
        <v>6.71</v>
      </c>
      <c r="P135" s="43">
        <v>6.71</v>
      </c>
      <c r="Q135" s="43">
        <v>6.71</v>
      </c>
      <c r="R135" s="43">
        <v>6.71</v>
      </c>
      <c r="S135" s="43">
        <v>6.71</v>
      </c>
      <c r="T135" s="43">
        <v>6.71</v>
      </c>
      <c r="U135" s="43">
        <v>6.71</v>
      </c>
      <c r="V135" s="43">
        <v>6.71</v>
      </c>
      <c r="W135" s="43">
        <v>6.71</v>
      </c>
      <c r="X135" s="43">
        <v>6.71</v>
      </c>
      <c r="Y135" s="43">
        <v>6.71</v>
      </c>
      <c r="Z135" s="43">
        <v>6.71</v>
      </c>
      <c r="AA135" s="43">
        <v>6.71</v>
      </c>
    </row>
    <row r="136" spans="1:27" ht="12.75" hidden="1" customHeight="1" outlineLevel="1" x14ac:dyDescent="0.2">
      <c r="A136" s="98" t="s">
        <v>1785</v>
      </c>
      <c r="B136" s="62" t="s">
        <v>79</v>
      </c>
      <c r="C136" s="42" t="s">
        <v>77</v>
      </c>
      <c r="D136" s="43">
        <f>$D$11</f>
        <v>216.36</v>
      </c>
      <c r="E136" s="43">
        <f t="shared" ref="E136:AA136" si="77">$D$11</f>
        <v>216.36</v>
      </c>
      <c r="F136" s="43">
        <f t="shared" si="77"/>
        <v>216.36</v>
      </c>
      <c r="G136" s="43">
        <f t="shared" si="77"/>
        <v>216.36</v>
      </c>
      <c r="H136" s="43">
        <f t="shared" si="77"/>
        <v>216.36</v>
      </c>
      <c r="I136" s="43">
        <f t="shared" si="77"/>
        <v>216.36</v>
      </c>
      <c r="J136" s="43">
        <f t="shared" si="77"/>
        <v>216.36</v>
      </c>
      <c r="K136" s="43">
        <f t="shared" si="77"/>
        <v>216.36</v>
      </c>
      <c r="L136" s="43">
        <f t="shared" si="77"/>
        <v>216.36</v>
      </c>
      <c r="M136" s="43">
        <f t="shared" si="77"/>
        <v>216.36</v>
      </c>
      <c r="N136" s="43">
        <f t="shared" si="77"/>
        <v>216.36</v>
      </c>
      <c r="O136" s="43">
        <f t="shared" si="77"/>
        <v>216.36</v>
      </c>
      <c r="P136" s="43">
        <f t="shared" si="77"/>
        <v>216.36</v>
      </c>
      <c r="Q136" s="43">
        <f t="shared" si="77"/>
        <v>216.36</v>
      </c>
      <c r="R136" s="43">
        <f t="shared" si="77"/>
        <v>216.36</v>
      </c>
      <c r="S136" s="43">
        <f t="shared" si="77"/>
        <v>216.36</v>
      </c>
      <c r="T136" s="43">
        <f t="shared" si="77"/>
        <v>216.36</v>
      </c>
      <c r="U136" s="43">
        <f t="shared" si="77"/>
        <v>216.36</v>
      </c>
      <c r="V136" s="43">
        <f t="shared" si="77"/>
        <v>216.36</v>
      </c>
      <c r="W136" s="43">
        <f t="shared" si="77"/>
        <v>216.36</v>
      </c>
      <c r="X136" s="43">
        <f t="shared" si="77"/>
        <v>216.36</v>
      </c>
      <c r="Y136" s="43">
        <f t="shared" si="77"/>
        <v>216.36</v>
      </c>
      <c r="Z136" s="43">
        <f t="shared" si="77"/>
        <v>216.36</v>
      </c>
      <c r="AA136" s="43">
        <f t="shared" si="77"/>
        <v>216.36</v>
      </c>
    </row>
    <row r="137" spans="1:27" ht="12.75" customHeight="1" collapsed="1" x14ac:dyDescent="0.2">
      <c r="A137" s="97" t="s">
        <v>1786</v>
      </c>
      <c r="B137" s="27" t="str">
        <f>"27"&amp;"."&amp;$B$800&amp;"."&amp;$B$801</f>
        <v>27.01.2023</v>
      </c>
      <c r="C137" s="89" t="s">
        <v>74</v>
      </c>
      <c r="D137" s="90">
        <f>ROUND(((D138+D139+D141+D140)/1000),5)</f>
        <v>2.4859599999999999</v>
      </c>
      <c r="E137" s="90">
        <f>ROUND(((E138+E139+E141+E140)/1000),5)</f>
        <v>2.46488</v>
      </c>
      <c r="F137" s="90">
        <f>ROUND(((F138+F139+F141+F140)/1000),5)</f>
        <v>2.4323199999999998</v>
      </c>
      <c r="G137" s="90">
        <f t="shared" ref="G137:AA137" si="78">ROUND(((G138+G139+G141+G140)/1000),5)</f>
        <v>2.4311699999999998</v>
      </c>
      <c r="H137" s="90">
        <f t="shared" si="78"/>
        <v>2.5025499999999998</v>
      </c>
      <c r="I137" s="90">
        <f t="shared" si="78"/>
        <v>2.6069800000000001</v>
      </c>
      <c r="J137" s="90">
        <f t="shared" si="78"/>
        <v>2.8822899999999998</v>
      </c>
      <c r="K137" s="90">
        <f t="shared" si="78"/>
        <v>3.1379700000000001</v>
      </c>
      <c r="L137" s="90">
        <f t="shared" si="78"/>
        <v>3.2248800000000002</v>
      </c>
      <c r="M137" s="90">
        <f t="shared" si="78"/>
        <v>3.2332200000000002</v>
      </c>
      <c r="N137" s="90">
        <f t="shared" si="78"/>
        <v>3.2555200000000002</v>
      </c>
      <c r="O137" s="90">
        <f t="shared" si="78"/>
        <v>3.2824499999999999</v>
      </c>
      <c r="P137" s="90">
        <f t="shared" si="78"/>
        <v>3.2730399999999999</v>
      </c>
      <c r="Q137" s="90">
        <f t="shared" si="78"/>
        <v>3.2759499999999999</v>
      </c>
      <c r="R137" s="90">
        <f t="shared" si="78"/>
        <v>3.2734200000000002</v>
      </c>
      <c r="S137" s="90">
        <f t="shared" si="78"/>
        <v>3.2661099999999998</v>
      </c>
      <c r="T137" s="90">
        <f t="shared" si="78"/>
        <v>3.2252100000000001</v>
      </c>
      <c r="U137" s="90">
        <f t="shared" si="78"/>
        <v>3.2396099999999999</v>
      </c>
      <c r="V137" s="90">
        <f t="shared" si="78"/>
        <v>3.2371599999999998</v>
      </c>
      <c r="W137" s="90">
        <f t="shared" si="78"/>
        <v>3.2519200000000001</v>
      </c>
      <c r="X137" s="90">
        <f t="shared" si="78"/>
        <v>3.2145899999999998</v>
      </c>
      <c r="Y137" s="90">
        <f t="shared" si="78"/>
        <v>3.1040399999999999</v>
      </c>
      <c r="Z137" s="90">
        <f t="shared" si="78"/>
        <v>2.9314399999999998</v>
      </c>
      <c r="AA137" s="90">
        <f t="shared" si="78"/>
        <v>2.5946400000000001</v>
      </c>
    </row>
    <row r="138" spans="1:27" ht="12.75" hidden="1" customHeight="1" outlineLevel="1" x14ac:dyDescent="0.2">
      <c r="A138" s="98" t="s">
        <v>1787</v>
      </c>
      <c r="B138" s="62" t="s">
        <v>236</v>
      </c>
      <c r="C138" s="42" t="s">
        <v>77</v>
      </c>
      <c r="D138" s="43">
        <v>1191.47</v>
      </c>
      <c r="E138" s="43">
        <v>1170.3900000000001</v>
      </c>
      <c r="F138" s="43">
        <v>1137.83</v>
      </c>
      <c r="G138" s="43">
        <v>1136.68</v>
      </c>
      <c r="H138" s="43">
        <v>1208.06</v>
      </c>
      <c r="I138" s="43">
        <v>1312.49</v>
      </c>
      <c r="J138" s="43">
        <v>1587.8</v>
      </c>
      <c r="K138" s="43">
        <v>1843.48</v>
      </c>
      <c r="L138" s="43">
        <v>1930.39</v>
      </c>
      <c r="M138" s="43">
        <v>1938.73</v>
      </c>
      <c r="N138" s="43">
        <v>1961.03</v>
      </c>
      <c r="O138" s="43">
        <v>1987.96</v>
      </c>
      <c r="P138" s="43">
        <v>1978.55</v>
      </c>
      <c r="Q138" s="43">
        <v>1981.46</v>
      </c>
      <c r="R138" s="43">
        <v>1978.93</v>
      </c>
      <c r="S138" s="43">
        <v>1971.62</v>
      </c>
      <c r="T138" s="43">
        <v>1930.72</v>
      </c>
      <c r="U138" s="43">
        <v>1945.12</v>
      </c>
      <c r="V138" s="43">
        <v>1942.67</v>
      </c>
      <c r="W138" s="43">
        <v>1957.43</v>
      </c>
      <c r="X138" s="43">
        <v>1920.1</v>
      </c>
      <c r="Y138" s="43">
        <v>1809.55</v>
      </c>
      <c r="Z138" s="43">
        <v>1636.95</v>
      </c>
      <c r="AA138" s="43">
        <v>1300.1500000000001</v>
      </c>
    </row>
    <row r="139" spans="1:27" ht="12.75" hidden="1" customHeight="1" outlineLevel="1" x14ac:dyDescent="0.2">
      <c r="A139" s="98" t="s">
        <v>1788</v>
      </c>
      <c r="B139" s="62" t="s">
        <v>88</v>
      </c>
      <c r="C139" s="42" t="s">
        <v>77</v>
      </c>
      <c r="D139" s="43">
        <f t="shared" ref="D139:AA139" si="79">$D$9</f>
        <v>1071.42</v>
      </c>
      <c r="E139" s="43">
        <f t="shared" si="79"/>
        <v>1071.42</v>
      </c>
      <c r="F139" s="43">
        <f t="shared" si="79"/>
        <v>1071.42</v>
      </c>
      <c r="G139" s="43">
        <f t="shared" si="79"/>
        <v>1071.42</v>
      </c>
      <c r="H139" s="43">
        <f t="shared" si="79"/>
        <v>1071.42</v>
      </c>
      <c r="I139" s="43">
        <f t="shared" si="79"/>
        <v>1071.42</v>
      </c>
      <c r="J139" s="43">
        <f t="shared" si="79"/>
        <v>1071.42</v>
      </c>
      <c r="K139" s="43">
        <f t="shared" si="79"/>
        <v>1071.42</v>
      </c>
      <c r="L139" s="43">
        <f t="shared" si="79"/>
        <v>1071.42</v>
      </c>
      <c r="M139" s="43">
        <f t="shared" si="79"/>
        <v>1071.42</v>
      </c>
      <c r="N139" s="43">
        <f t="shared" si="79"/>
        <v>1071.42</v>
      </c>
      <c r="O139" s="43">
        <f t="shared" si="79"/>
        <v>1071.42</v>
      </c>
      <c r="P139" s="43">
        <f t="shared" si="79"/>
        <v>1071.42</v>
      </c>
      <c r="Q139" s="43">
        <f t="shared" si="79"/>
        <v>1071.42</v>
      </c>
      <c r="R139" s="43">
        <f t="shared" si="79"/>
        <v>1071.42</v>
      </c>
      <c r="S139" s="43">
        <f t="shared" si="79"/>
        <v>1071.42</v>
      </c>
      <c r="T139" s="43">
        <f t="shared" si="79"/>
        <v>1071.42</v>
      </c>
      <c r="U139" s="43">
        <f t="shared" si="79"/>
        <v>1071.42</v>
      </c>
      <c r="V139" s="43">
        <f t="shared" si="79"/>
        <v>1071.42</v>
      </c>
      <c r="W139" s="43">
        <f t="shared" si="79"/>
        <v>1071.42</v>
      </c>
      <c r="X139" s="43">
        <f t="shared" si="79"/>
        <v>1071.42</v>
      </c>
      <c r="Y139" s="43">
        <f t="shared" si="79"/>
        <v>1071.42</v>
      </c>
      <c r="Z139" s="43">
        <f t="shared" si="79"/>
        <v>1071.42</v>
      </c>
      <c r="AA139" s="43">
        <f t="shared" si="79"/>
        <v>1071.42</v>
      </c>
    </row>
    <row r="140" spans="1:27" ht="12.75" hidden="1" customHeight="1" outlineLevel="1" x14ac:dyDescent="0.2">
      <c r="A140" s="98" t="s">
        <v>1789</v>
      </c>
      <c r="B140" s="62" t="s">
        <v>81</v>
      </c>
      <c r="C140" s="42" t="s">
        <v>77</v>
      </c>
      <c r="D140" s="43">
        <v>6.71</v>
      </c>
      <c r="E140" s="43">
        <v>6.71</v>
      </c>
      <c r="F140" s="43">
        <v>6.71</v>
      </c>
      <c r="G140" s="43">
        <v>6.71</v>
      </c>
      <c r="H140" s="43">
        <v>6.71</v>
      </c>
      <c r="I140" s="43">
        <v>6.71</v>
      </c>
      <c r="J140" s="43">
        <v>6.71</v>
      </c>
      <c r="K140" s="43">
        <v>6.71</v>
      </c>
      <c r="L140" s="43">
        <v>6.71</v>
      </c>
      <c r="M140" s="43">
        <v>6.71</v>
      </c>
      <c r="N140" s="43">
        <v>6.71</v>
      </c>
      <c r="O140" s="43">
        <v>6.71</v>
      </c>
      <c r="P140" s="43">
        <v>6.71</v>
      </c>
      <c r="Q140" s="43">
        <v>6.71</v>
      </c>
      <c r="R140" s="43">
        <v>6.71</v>
      </c>
      <c r="S140" s="43">
        <v>6.71</v>
      </c>
      <c r="T140" s="43">
        <v>6.71</v>
      </c>
      <c r="U140" s="43">
        <v>6.71</v>
      </c>
      <c r="V140" s="43">
        <v>6.71</v>
      </c>
      <c r="W140" s="43">
        <v>6.71</v>
      </c>
      <c r="X140" s="43">
        <v>6.71</v>
      </c>
      <c r="Y140" s="43">
        <v>6.71</v>
      </c>
      <c r="Z140" s="43">
        <v>6.71</v>
      </c>
      <c r="AA140" s="43">
        <v>6.71</v>
      </c>
    </row>
    <row r="141" spans="1:27" ht="12.75" hidden="1" customHeight="1" outlineLevel="1" x14ac:dyDescent="0.2">
      <c r="A141" s="98" t="s">
        <v>1790</v>
      </c>
      <c r="B141" s="62" t="s">
        <v>79</v>
      </c>
      <c r="C141" s="42" t="s">
        <v>77</v>
      </c>
      <c r="D141" s="43">
        <f>$D$11</f>
        <v>216.36</v>
      </c>
      <c r="E141" s="43">
        <f t="shared" ref="E141:AA141" si="80">$D$11</f>
        <v>216.36</v>
      </c>
      <c r="F141" s="43">
        <f t="shared" si="80"/>
        <v>216.36</v>
      </c>
      <c r="G141" s="43">
        <f t="shared" si="80"/>
        <v>216.36</v>
      </c>
      <c r="H141" s="43">
        <f t="shared" si="80"/>
        <v>216.36</v>
      </c>
      <c r="I141" s="43">
        <f t="shared" si="80"/>
        <v>216.36</v>
      </c>
      <c r="J141" s="43">
        <f t="shared" si="80"/>
        <v>216.36</v>
      </c>
      <c r="K141" s="43">
        <f t="shared" si="80"/>
        <v>216.36</v>
      </c>
      <c r="L141" s="43">
        <f t="shared" si="80"/>
        <v>216.36</v>
      </c>
      <c r="M141" s="43">
        <f t="shared" si="80"/>
        <v>216.36</v>
      </c>
      <c r="N141" s="43">
        <f t="shared" si="80"/>
        <v>216.36</v>
      </c>
      <c r="O141" s="43">
        <f t="shared" si="80"/>
        <v>216.36</v>
      </c>
      <c r="P141" s="43">
        <f t="shared" si="80"/>
        <v>216.36</v>
      </c>
      <c r="Q141" s="43">
        <f t="shared" si="80"/>
        <v>216.36</v>
      </c>
      <c r="R141" s="43">
        <f t="shared" si="80"/>
        <v>216.36</v>
      </c>
      <c r="S141" s="43">
        <f t="shared" si="80"/>
        <v>216.36</v>
      </c>
      <c r="T141" s="43">
        <f t="shared" si="80"/>
        <v>216.36</v>
      </c>
      <c r="U141" s="43">
        <f t="shared" si="80"/>
        <v>216.36</v>
      </c>
      <c r="V141" s="43">
        <f t="shared" si="80"/>
        <v>216.36</v>
      </c>
      <c r="W141" s="43">
        <f t="shared" si="80"/>
        <v>216.36</v>
      </c>
      <c r="X141" s="43">
        <f t="shared" si="80"/>
        <v>216.36</v>
      </c>
      <c r="Y141" s="43">
        <f t="shared" si="80"/>
        <v>216.36</v>
      </c>
      <c r="Z141" s="43">
        <f t="shared" si="80"/>
        <v>216.36</v>
      </c>
      <c r="AA141" s="43">
        <f t="shared" si="80"/>
        <v>216.36</v>
      </c>
    </row>
    <row r="142" spans="1:27" ht="12.75" customHeight="1" collapsed="1" x14ac:dyDescent="0.2">
      <c r="A142" s="97" t="s">
        <v>1791</v>
      </c>
      <c r="B142" s="27" t="str">
        <f>"28"&amp;"."&amp;$B$800&amp;"."&amp;$B$801</f>
        <v>28.01.2023</v>
      </c>
      <c r="C142" s="89" t="s">
        <v>74</v>
      </c>
      <c r="D142" s="90">
        <f>ROUND(((D143+D144+D146+D145)/1000),5)</f>
        <v>2.60141</v>
      </c>
      <c r="E142" s="90">
        <f>ROUND(((E143+E144+E146+E145)/1000),5)</f>
        <v>2.4907599999999999</v>
      </c>
      <c r="F142" s="90">
        <f>ROUND(((F143+F144+F146+F145)/1000),5)</f>
        <v>2.4502700000000002</v>
      </c>
      <c r="G142" s="90">
        <f t="shared" ref="G142:AA142" si="81">ROUND(((G143+G144+G146+G145)/1000),5)</f>
        <v>2.4258299999999999</v>
      </c>
      <c r="H142" s="90">
        <f t="shared" si="81"/>
        <v>2.4597699999999998</v>
      </c>
      <c r="I142" s="90">
        <f t="shared" si="81"/>
        <v>2.4916499999999999</v>
      </c>
      <c r="J142" s="90">
        <f t="shared" si="81"/>
        <v>2.5952899999999999</v>
      </c>
      <c r="K142" s="90">
        <f t="shared" si="81"/>
        <v>2.8250600000000001</v>
      </c>
      <c r="L142" s="90">
        <f t="shared" si="81"/>
        <v>2.9687299999999999</v>
      </c>
      <c r="M142" s="90">
        <f t="shared" si="81"/>
        <v>3.1226099999999999</v>
      </c>
      <c r="N142" s="90">
        <f t="shared" si="81"/>
        <v>3.1652800000000001</v>
      </c>
      <c r="O142" s="90">
        <f t="shared" si="81"/>
        <v>3.17422</v>
      </c>
      <c r="P142" s="90">
        <f t="shared" si="81"/>
        <v>3.1730499999999999</v>
      </c>
      <c r="Q142" s="90">
        <f t="shared" si="81"/>
        <v>3.1738599999999999</v>
      </c>
      <c r="R142" s="90">
        <f t="shared" si="81"/>
        <v>3.1736300000000002</v>
      </c>
      <c r="S142" s="90">
        <f t="shared" si="81"/>
        <v>3.1379999999999999</v>
      </c>
      <c r="T142" s="90">
        <f t="shared" si="81"/>
        <v>3.1519900000000001</v>
      </c>
      <c r="U142" s="90">
        <f t="shared" si="81"/>
        <v>3.17997</v>
      </c>
      <c r="V142" s="90">
        <f t="shared" si="81"/>
        <v>3.18025</v>
      </c>
      <c r="W142" s="90">
        <f t="shared" si="81"/>
        <v>3.1749499999999999</v>
      </c>
      <c r="X142" s="90">
        <f t="shared" si="81"/>
        <v>3.1722999999999999</v>
      </c>
      <c r="Y142" s="90">
        <f t="shared" si="81"/>
        <v>3.0316100000000001</v>
      </c>
      <c r="Z142" s="90">
        <f t="shared" si="81"/>
        <v>2.9076300000000002</v>
      </c>
      <c r="AA142" s="90">
        <f t="shared" si="81"/>
        <v>2.61381</v>
      </c>
    </row>
    <row r="143" spans="1:27" ht="12.75" hidden="1" customHeight="1" outlineLevel="1" x14ac:dyDescent="0.2">
      <c r="A143" s="98" t="s">
        <v>1792</v>
      </c>
      <c r="B143" s="62" t="s">
        <v>236</v>
      </c>
      <c r="C143" s="42" t="s">
        <v>77</v>
      </c>
      <c r="D143" s="43">
        <v>1306.92</v>
      </c>
      <c r="E143" s="43">
        <v>1196.27</v>
      </c>
      <c r="F143" s="43">
        <v>1155.78</v>
      </c>
      <c r="G143" s="43">
        <v>1131.3399999999999</v>
      </c>
      <c r="H143" s="43">
        <v>1165.28</v>
      </c>
      <c r="I143" s="43">
        <v>1197.1600000000001</v>
      </c>
      <c r="J143" s="43">
        <v>1300.8</v>
      </c>
      <c r="K143" s="43">
        <v>1530.57</v>
      </c>
      <c r="L143" s="43">
        <v>1674.24</v>
      </c>
      <c r="M143" s="43">
        <v>1828.12</v>
      </c>
      <c r="N143" s="43">
        <v>1870.79</v>
      </c>
      <c r="O143" s="43">
        <v>1879.73</v>
      </c>
      <c r="P143" s="43">
        <v>1878.56</v>
      </c>
      <c r="Q143" s="43">
        <v>1879.37</v>
      </c>
      <c r="R143" s="43">
        <v>1879.14</v>
      </c>
      <c r="S143" s="43">
        <v>1843.51</v>
      </c>
      <c r="T143" s="43">
        <v>1857.5</v>
      </c>
      <c r="U143" s="43">
        <v>1885.48</v>
      </c>
      <c r="V143" s="43">
        <v>1885.76</v>
      </c>
      <c r="W143" s="43">
        <v>1880.46</v>
      </c>
      <c r="X143" s="43">
        <v>1877.81</v>
      </c>
      <c r="Y143" s="43">
        <v>1737.12</v>
      </c>
      <c r="Z143" s="43">
        <v>1613.14</v>
      </c>
      <c r="AA143" s="43">
        <v>1319.32</v>
      </c>
    </row>
    <row r="144" spans="1:27" ht="12.75" hidden="1" customHeight="1" outlineLevel="1" x14ac:dyDescent="0.2">
      <c r="A144" s="98" t="s">
        <v>1793</v>
      </c>
      <c r="B144" s="62" t="s">
        <v>88</v>
      </c>
      <c r="C144" s="42" t="s">
        <v>77</v>
      </c>
      <c r="D144" s="43">
        <f t="shared" ref="D144:AA144" si="82">$D$9</f>
        <v>1071.42</v>
      </c>
      <c r="E144" s="43">
        <f t="shared" si="82"/>
        <v>1071.42</v>
      </c>
      <c r="F144" s="43">
        <f t="shared" si="82"/>
        <v>1071.42</v>
      </c>
      <c r="G144" s="43">
        <f t="shared" si="82"/>
        <v>1071.42</v>
      </c>
      <c r="H144" s="43">
        <f t="shared" si="82"/>
        <v>1071.42</v>
      </c>
      <c r="I144" s="43">
        <f t="shared" si="82"/>
        <v>1071.42</v>
      </c>
      <c r="J144" s="43">
        <f t="shared" si="82"/>
        <v>1071.42</v>
      </c>
      <c r="K144" s="43">
        <f t="shared" si="82"/>
        <v>1071.42</v>
      </c>
      <c r="L144" s="43">
        <f t="shared" si="82"/>
        <v>1071.42</v>
      </c>
      <c r="M144" s="43">
        <f t="shared" si="82"/>
        <v>1071.42</v>
      </c>
      <c r="N144" s="43">
        <f t="shared" si="82"/>
        <v>1071.42</v>
      </c>
      <c r="O144" s="43">
        <f t="shared" si="82"/>
        <v>1071.42</v>
      </c>
      <c r="P144" s="43">
        <f t="shared" si="82"/>
        <v>1071.42</v>
      </c>
      <c r="Q144" s="43">
        <f t="shared" si="82"/>
        <v>1071.42</v>
      </c>
      <c r="R144" s="43">
        <f t="shared" si="82"/>
        <v>1071.42</v>
      </c>
      <c r="S144" s="43">
        <f t="shared" si="82"/>
        <v>1071.42</v>
      </c>
      <c r="T144" s="43">
        <f t="shared" si="82"/>
        <v>1071.42</v>
      </c>
      <c r="U144" s="43">
        <f t="shared" si="82"/>
        <v>1071.42</v>
      </c>
      <c r="V144" s="43">
        <f t="shared" si="82"/>
        <v>1071.42</v>
      </c>
      <c r="W144" s="43">
        <f t="shared" si="82"/>
        <v>1071.42</v>
      </c>
      <c r="X144" s="43">
        <f t="shared" si="82"/>
        <v>1071.42</v>
      </c>
      <c r="Y144" s="43">
        <f t="shared" si="82"/>
        <v>1071.42</v>
      </c>
      <c r="Z144" s="43">
        <f t="shared" si="82"/>
        <v>1071.42</v>
      </c>
      <c r="AA144" s="43">
        <f t="shared" si="82"/>
        <v>1071.42</v>
      </c>
    </row>
    <row r="145" spans="1:27" ht="12.75" hidden="1" customHeight="1" outlineLevel="1" x14ac:dyDescent="0.2">
      <c r="A145" s="98" t="s">
        <v>1794</v>
      </c>
      <c r="B145" s="62" t="s">
        <v>81</v>
      </c>
      <c r="C145" s="42" t="s">
        <v>77</v>
      </c>
      <c r="D145" s="43">
        <v>6.71</v>
      </c>
      <c r="E145" s="43">
        <v>6.71</v>
      </c>
      <c r="F145" s="43">
        <v>6.71</v>
      </c>
      <c r="G145" s="43">
        <v>6.71</v>
      </c>
      <c r="H145" s="43">
        <v>6.71</v>
      </c>
      <c r="I145" s="43">
        <v>6.71</v>
      </c>
      <c r="J145" s="43">
        <v>6.71</v>
      </c>
      <c r="K145" s="43">
        <v>6.71</v>
      </c>
      <c r="L145" s="43">
        <v>6.71</v>
      </c>
      <c r="M145" s="43">
        <v>6.71</v>
      </c>
      <c r="N145" s="43">
        <v>6.71</v>
      </c>
      <c r="O145" s="43">
        <v>6.71</v>
      </c>
      <c r="P145" s="43">
        <v>6.71</v>
      </c>
      <c r="Q145" s="43">
        <v>6.71</v>
      </c>
      <c r="R145" s="43">
        <v>6.71</v>
      </c>
      <c r="S145" s="43">
        <v>6.71</v>
      </c>
      <c r="T145" s="43">
        <v>6.71</v>
      </c>
      <c r="U145" s="43">
        <v>6.71</v>
      </c>
      <c r="V145" s="43">
        <v>6.71</v>
      </c>
      <c r="W145" s="43">
        <v>6.71</v>
      </c>
      <c r="X145" s="43">
        <v>6.71</v>
      </c>
      <c r="Y145" s="43">
        <v>6.71</v>
      </c>
      <c r="Z145" s="43">
        <v>6.71</v>
      </c>
      <c r="AA145" s="43">
        <v>6.71</v>
      </c>
    </row>
    <row r="146" spans="1:27" ht="12.75" hidden="1" customHeight="1" outlineLevel="1" x14ac:dyDescent="0.2">
      <c r="A146" s="98" t="s">
        <v>1795</v>
      </c>
      <c r="B146" s="62" t="s">
        <v>79</v>
      </c>
      <c r="C146" s="42" t="s">
        <v>77</v>
      </c>
      <c r="D146" s="43">
        <f>$D$11</f>
        <v>216.36</v>
      </c>
      <c r="E146" s="43">
        <f t="shared" ref="E146:AA146" si="83">$D$11</f>
        <v>216.36</v>
      </c>
      <c r="F146" s="43">
        <f t="shared" si="83"/>
        <v>216.36</v>
      </c>
      <c r="G146" s="43">
        <f t="shared" si="83"/>
        <v>216.36</v>
      </c>
      <c r="H146" s="43">
        <f t="shared" si="83"/>
        <v>216.36</v>
      </c>
      <c r="I146" s="43">
        <f t="shared" si="83"/>
        <v>216.36</v>
      </c>
      <c r="J146" s="43">
        <f t="shared" si="83"/>
        <v>216.36</v>
      </c>
      <c r="K146" s="43">
        <f t="shared" si="83"/>
        <v>216.36</v>
      </c>
      <c r="L146" s="43">
        <f t="shared" si="83"/>
        <v>216.36</v>
      </c>
      <c r="M146" s="43">
        <f t="shared" si="83"/>
        <v>216.36</v>
      </c>
      <c r="N146" s="43">
        <f t="shared" si="83"/>
        <v>216.36</v>
      </c>
      <c r="O146" s="43">
        <f t="shared" si="83"/>
        <v>216.36</v>
      </c>
      <c r="P146" s="43">
        <f t="shared" si="83"/>
        <v>216.36</v>
      </c>
      <c r="Q146" s="43">
        <f t="shared" si="83"/>
        <v>216.36</v>
      </c>
      <c r="R146" s="43">
        <f t="shared" si="83"/>
        <v>216.36</v>
      </c>
      <c r="S146" s="43">
        <f t="shared" si="83"/>
        <v>216.36</v>
      </c>
      <c r="T146" s="43">
        <f t="shared" si="83"/>
        <v>216.36</v>
      </c>
      <c r="U146" s="43">
        <f t="shared" si="83"/>
        <v>216.36</v>
      </c>
      <c r="V146" s="43">
        <f t="shared" si="83"/>
        <v>216.36</v>
      </c>
      <c r="W146" s="43">
        <f t="shared" si="83"/>
        <v>216.36</v>
      </c>
      <c r="X146" s="43">
        <f t="shared" si="83"/>
        <v>216.36</v>
      </c>
      <c r="Y146" s="43">
        <f t="shared" si="83"/>
        <v>216.36</v>
      </c>
      <c r="Z146" s="43">
        <f t="shared" si="83"/>
        <v>216.36</v>
      </c>
      <c r="AA146" s="43">
        <f t="shared" si="83"/>
        <v>216.36</v>
      </c>
    </row>
    <row r="147" spans="1:27" ht="12.75" customHeight="1" collapsed="1" x14ac:dyDescent="0.2">
      <c r="A147" s="97" t="s">
        <v>1796</v>
      </c>
      <c r="B147" s="27" t="str">
        <f>"29"&amp;"."&amp;$B$800&amp;"."&amp;$B$801</f>
        <v>29.01.2023</v>
      </c>
      <c r="C147" s="89" t="s">
        <v>74</v>
      </c>
      <c r="D147" s="90">
        <f>ROUND(((D148+D149+D151+D150)/1000),5)</f>
        <v>2.56399</v>
      </c>
      <c r="E147" s="90">
        <f>ROUND(((E148+E149+E151+E150)/1000),5)</f>
        <v>2.4846900000000001</v>
      </c>
      <c r="F147" s="90">
        <f>ROUND(((F148+F149+F151+F150)/1000),5)</f>
        <v>2.4160699999999999</v>
      </c>
      <c r="G147" s="90">
        <f t="shared" ref="G147:AA147" si="84">ROUND(((G148+G149+G151+G150)/1000),5)</f>
        <v>2.4166500000000002</v>
      </c>
      <c r="H147" s="90">
        <f t="shared" si="84"/>
        <v>2.4586899999999998</v>
      </c>
      <c r="I147" s="90">
        <f t="shared" si="84"/>
        <v>2.4862500000000001</v>
      </c>
      <c r="J147" s="90">
        <f t="shared" si="84"/>
        <v>2.5510799999999998</v>
      </c>
      <c r="K147" s="90">
        <f t="shared" si="84"/>
        <v>2.68614</v>
      </c>
      <c r="L147" s="90">
        <f t="shared" si="84"/>
        <v>2.8946000000000001</v>
      </c>
      <c r="M147" s="90">
        <f t="shared" si="84"/>
        <v>3.0075500000000002</v>
      </c>
      <c r="N147" s="90">
        <f t="shared" si="84"/>
        <v>3.13266</v>
      </c>
      <c r="O147" s="90">
        <f t="shared" si="84"/>
        <v>3.15184</v>
      </c>
      <c r="P147" s="90">
        <f t="shared" si="84"/>
        <v>3.1535299999999999</v>
      </c>
      <c r="Q147" s="90">
        <f t="shared" si="84"/>
        <v>3.1543199999999998</v>
      </c>
      <c r="R147" s="90">
        <f t="shared" si="84"/>
        <v>3.1539799999999998</v>
      </c>
      <c r="S147" s="90">
        <f t="shared" si="84"/>
        <v>3.11564</v>
      </c>
      <c r="T147" s="90">
        <f t="shared" si="84"/>
        <v>3.12974</v>
      </c>
      <c r="U147" s="90">
        <f t="shared" si="84"/>
        <v>3.1638099999999998</v>
      </c>
      <c r="V147" s="90">
        <f t="shared" si="84"/>
        <v>3.1726299999999998</v>
      </c>
      <c r="W147" s="90">
        <f t="shared" si="84"/>
        <v>3.1752799999999999</v>
      </c>
      <c r="X147" s="90">
        <f t="shared" si="84"/>
        <v>3.17205</v>
      </c>
      <c r="Y147" s="90">
        <f t="shared" si="84"/>
        <v>3.0609600000000001</v>
      </c>
      <c r="Z147" s="90">
        <f t="shared" si="84"/>
        <v>2.8756400000000002</v>
      </c>
      <c r="AA147" s="90">
        <f t="shared" si="84"/>
        <v>2.5738799999999999</v>
      </c>
    </row>
    <row r="148" spans="1:27" ht="12.75" hidden="1" customHeight="1" outlineLevel="1" x14ac:dyDescent="0.2">
      <c r="A148" s="98" t="s">
        <v>1797</v>
      </c>
      <c r="B148" s="62" t="s">
        <v>236</v>
      </c>
      <c r="C148" s="42" t="s">
        <v>77</v>
      </c>
      <c r="D148" s="43">
        <v>1269.5</v>
      </c>
      <c r="E148" s="43">
        <v>1190.2</v>
      </c>
      <c r="F148" s="43">
        <v>1121.58</v>
      </c>
      <c r="G148" s="43">
        <v>1122.1600000000001</v>
      </c>
      <c r="H148" s="43">
        <v>1164.2</v>
      </c>
      <c r="I148" s="43">
        <v>1191.76</v>
      </c>
      <c r="J148" s="43">
        <v>1256.5899999999999</v>
      </c>
      <c r="K148" s="43">
        <v>1391.65</v>
      </c>
      <c r="L148" s="43">
        <v>1600.11</v>
      </c>
      <c r="M148" s="43">
        <v>1713.06</v>
      </c>
      <c r="N148" s="43">
        <v>1838.17</v>
      </c>
      <c r="O148" s="43">
        <v>1857.35</v>
      </c>
      <c r="P148" s="43">
        <v>1859.04</v>
      </c>
      <c r="Q148" s="43">
        <v>1859.83</v>
      </c>
      <c r="R148" s="43">
        <v>1859.49</v>
      </c>
      <c r="S148" s="43">
        <v>1821.15</v>
      </c>
      <c r="T148" s="43">
        <v>1835.25</v>
      </c>
      <c r="U148" s="43">
        <v>1869.32</v>
      </c>
      <c r="V148" s="43">
        <v>1878.14</v>
      </c>
      <c r="W148" s="43">
        <v>1880.79</v>
      </c>
      <c r="X148" s="43">
        <v>1877.56</v>
      </c>
      <c r="Y148" s="43">
        <v>1766.47</v>
      </c>
      <c r="Z148" s="43">
        <v>1581.15</v>
      </c>
      <c r="AA148" s="43">
        <v>1279.3900000000001</v>
      </c>
    </row>
    <row r="149" spans="1:27" ht="12.75" hidden="1" customHeight="1" outlineLevel="1" x14ac:dyDescent="0.2">
      <c r="A149" s="98" t="s">
        <v>1798</v>
      </c>
      <c r="B149" s="62" t="s">
        <v>88</v>
      </c>
      <c r="C149" s="42" t="s">
        <v>77</v>
      </c>
      <c r="D149" s="43">
        <f t="shared" ref="D149:AA149" si="85">$D$9</f>
        <v>1071.42</v>
      </c>
      <c r="E149" s="43">
        <f t="shared" si="85"/>
        <v>1071.42</v>
      </c>
      <c r="F149" s="43">
        <f t="shared" si="85"/>
        <v>1071.42</v>
      </c>
      <c r="G149" s="43">
        <f t="shared" si="85"/>
        <v>1071.42</v>
      </c>
      <c r="H149" s="43">
        <f t="shared" si="85"/>
        <v>1071.42</v>
      </c>
      <c r="I149" s="43">
        <f t="shared" si="85"/>
        <v>1071.42</v>
      </c>
      <c r="J149" s="43">
        <f t="shared" si="85"/>
        <v>1071.42</v>
      </c>
      <c r="K149" s="43">
        <f t="shared" si="85"/>
        <v>1071.42</v>
      </c>
      <c r="L149" s="43">
        <f t="shared" si="85"/>
        <v>1071.42</v>
      </c>
      <c r="M149" s="43">
        <f t="shared" si="85"/>
        <v>1071.42</v>
      </c>
      <c r="N149" s="43">
        <f t="shared" si="85"/>
        <v>1071.42</v>
      </c>
      <c r="O149" s="43">
        <f t="shared" si="85"/>
        <v>1071.42</v>
      </c>
      <c r="P149" s="43">
        <f t="shared" si="85"/>
        <v>1071.42</v>
      </c>
      <c r="Q149" s="43">
        <f t="shared" si="85"/>
        <v>1071.42</v>
      </c>
      <c r="R149" s="43">
        <f t="shared" si="85"/>
        <v>1071.42</v>
      </c>
      <c r="S149" s="43">
        <f t="shared" si="85"/>
        <v>1071.42</v>
      </c>
      <c r="T149" s="43">
        <f t="shared" si="85"/>
        <v>1071.42</v>
      </c>
      <c r="U149" s="43">
        <f t="shared" si="85"/>
        <v>1071.42</v>
      </c>
      <c r="V149" s="43">
        <f t="shared" si="85"/>
        <v>1071.42</v>
      </c>
      <c r="W149" s="43">
        <f t="shared" si="85"/>
        <v>1071.42</v>
      </c>
      <c r="X149" s="43">
        <f t="shared" si="85"/>
        <v>1071.42</v>
      </c>
      <c r="Y149" s="43">
        <f t="shared" si="85"/>
        <v>1071.42</v>
      </c>
      <c r="Z149" s="43">
        <f t="shared" si="85"/>
        <v>1071.42</v>
      </c>
      <c r="AA149" s="43">
        <f t="shared" si="85"/>
        <v>1071.42</v>
      </c>
    </row>
    <row r="150" spans="1:27" ht="12.75" hidden="1" customHeight="1" outlineLevel="1" x14ac:dyDescent="0.2">
      <c r="A150" s="98" t="s">
        <v>1799</v>
      </c>
      <c r="B150" s="62" t="s">
        <v>81</v>
      </c>
      <c r="C150" s="42" t="s">
        <v>77</v>
      </c>
      <c r="D150" s="43">
        <v>6.71</v>
      </c>
      <c r="E150" s="43">
        <v>6.71</v>
      </c>
      <c r="F150" s="43">
        <v>6.71</v>
      </c>
      <c r="G150" s="43">
        <v>6.71</v>
      </c>
      <c r="H150" s="43">
        <v>6.71</v>
      </c>
      <c r="I150" s="43">
        <v>6.71</v>
      </c>
      <c r="J150" s="43">
        <v>6.71</v>
      </c>
      <c r="K150" s="43">
        <v>6.71</v>
      </c>
      <c r="L150" s="43">
        <v>6.71</v>
      </c>
      <c r="M150" s="43">
        <v>6.71</v>
      </c>
      <c r="N150" s="43">
        <v>6.71</v>
      </c>
      <c r="O150" s="43">
        <v>6.71</v>
      </c>
      <c r="P150" s="43">
        <v>6.71</v>
      </c>
      <c r="Q150" s="43">
        <v>6.71</v>
      </c>
      <c r="R150" s="43">
        <v>6.71</v>
      </c>
      <c r="S150" s="43">
        <v>6.71</v>
      </c>
      <c r="T150" s="43">
        <v>6.71</v>
      </c>
      <c r="U150" s="43">
        <v>6.71</v>
      </c>
      <c r="V150" s="43">
        <v>6.71</v>
      </c>
      <c r="W150" s="43">
        <v>6.71</v>
      </c>
      <c r="X150" s="43">
        <v>6.71</v>
      </c>
      <c r="Y150" s="43">
        <v>6.71</v>
      </c>
      <c r="Z150" s="43">
        <v>6.71</v>
      </c>
      <c r="AA150" s="43">
        <v>6.71</v>
      </c>
    </row>
    <row r="151" spans="1:27" ht="12.75" hidden="1" customHeight="1" outlineLevel="1" x14ac:dyDescent="0.2">
      <c r="A151" s="98" t="s">
        <v>1800</v>
      </c>
      <c r="B151" s="62" t="s">
        <v>79</v>
      </c>
      <c r="C151" s="42" t="s">
        <v>77</v>
      </c>
      <c r="D151" s="43">
        <f>$D$11</f>
        <v>216.36</v>
      </c>
      <c r="E151" s="43">
        <f t="shared" ref="E151:AA151" si="86">$D$11</f>
        <v>216.36</v>
      </c>
      <c r="F151" s="43">
        <f t="shared" si="86"/>
        <v>216.36</v>
      </c>
      <c r="G151" s="43">
        <f t="shared" si="86"/>
        <v>216.36</v>
      </c>
      <c r="H151" s="43">
        <f t="shared" si="86"/>
        <v>216.36</v>
      </c>
      <c r="I151" s="43">
        <f t="shared" si="86"/>
        <v>216.36</v>
      </c>
      <c r="J151" s="43">
        <f t="shared" si="86"/>
        <v>216.36</v>
      </c>
      <c r="K151" s="43">
        <f t="shared" si="86"/>
        <v>216.36</v>
      </c>
      <c r="L151" s="43">
        <f t="shared" si="86"/>
        <v>216.36</v>
      </c>
      <c r="M151" s="43">
        <f t="shared" si="86"/>
        <v>216.36</v>
      </c>
      <c r="N151" s="43">
        <f t="shared" si="86"/>
        <v>216.36</v>
      </c>
      <c r="O151" s="43">
        <f t="shared" si="86"/>
        <v>216.36</v>
      </c>
      <c r="P151" s="43">
        <f t="shared" si="86"/>
        <v>216.36</v>
      </c>
      <c r="Q151" s="43">
        <f t="shared" si="86"/>
        <v>216.36</v>
      </c>
      <c r="R151" s="43">
        <f t="shared" si="86"/>
        <v>216.36</v>
      </c>
      <c r="S151" s="43">
        <f t="shared" si="86"/>
        <v>216.36</v>
      </c>
      <c r="T151" s="43">
        <f t="shared" si="86"/>
        <v>216.36</v>
      </c>
      <c r="U151" s="43">
        <f t="shared" si="86"/>
        <v>216.36</v>
      </c>
      <c r="V151" s="43">
        <f t="shared" si="86"/>
        <v>216.36</v>
      </c>
      <c r="W151" s="43">
        <f t="shared" si="86"/>
        <v>216.36</v>
      </c>
      <c r="X151" s="43">
        <f t="shared" si="86"/>
        <v>216.36</v>
      </c>
      <c r="Y151" s="43">
        <f t="shared" si="86"/>
        <v>216.36</v>
      </c>
      <c r="Z151" s="43">
        <f t="shared" si="86"/>
        <v>216.36</v>
      </c>
      <c r="AA151" s="43">
        <f t="shared" si="86"/>
        <v>216.36</v>
      </c>
    </row>
    <row r="152" spans="1:27" ht="12.75" customHeight="1" collapsed="1" x14ac:dyDescent="0.2">
      <c r="A152" s="97" t="s">
        <v>1801</v>
      </c>
      <c r="B152" s="27" t="str">
        <f>"30"&amp;"."&amp;$B$800&amp;"."&amp;$B$801</f>
        <v>30.01.2023</v>
      </c>
      <c r="C152" s="89" t="s">
        <v>74</v>
      </c>
      <c r="D152" s="90">
        <f>ROUND(((D153+D154+D156+D155)/1000),5)</f>
        <v>2.4889999999999999</v>
      </c>
      <c r="E152" s="90">
        <f>ROUND(((E153+E154+E156+E155)/1000),5)</f>
        <v>2.4271600000000002</v>
      </c>
      <c r="F152" s="90">
        <f>ROUND(((F153+F154+F156+F155)/1000),5)</f>
        <v>2.3772500000000001</v>
      </c>
      <c r="G152" s="90">
        <f t="shared" ref="G152:AA152" si="87">ROUND(((G153+G154+G156+G155)/1000),5)</f>
        <v>2.3750399999999998</v>
      </c>
      <c r="H152" s="90">
        <f t="shared" si="87"/>
        <v>2.4130199999999999</v>
      </c>
      <c r="I152" s="90">
        <f t="shared" si="87"/>
        <v>2.5096699999999998</v>
      </c>
      <c r="J152" s="90">
        <f t="shared" si="87"/>
        <v>2.8069099999999998</v>
      </c>
      <c r="K152" s="90">
        <f t="shared" si="87"/>
        <v>2.9869300000000001</v>
      </c>
      <c r="L152" s="90">
        <f t="shared" si="87"/>
        <v>3.1451500000000001</v>
      </c>
      <c r="M152" s="90">
        <f t="shared" si="87"/>
        <v>3.1511999999999998</v>
      </c>
      <c r="N152" s="90">
        <f t="shared" si="87"/>
        <v>3.1655500000000001</v>
      </c>
      <c r="O152" s="90">
        <f t="shared" si="87"/>
        <v>3.1946400000000001</v>
      </c>
      <c r="P152" s="90">
        <f t="shared" si="87"/>
        <v>3.18648</v>
      </c>
      <c r="Q152" s="90">
        <f t="shared" si="87"/>
        <v>3.19455</v>
      </c>
      <c r="R152" s="90">
        <f t="shared" si="87"/>
        <v>3.1895099999999998</v>
      </c>
      <c r="S152" s="90">
        <f t="shared" si="87"/>
        <v>3.1835300000000002</v>
      </c>
      <c r="T152" s="90">
        <f t="shared" si="87"/>
        <v>3.1468699999999998</v>
      </c>
      <c r="U152" s="90">
        <f t="shared" si="87"/>
        <v>3.1615600000000001</v>
      </c>
      <c r="V152" s="90">
        <f t="shared" si="87"/>
        <v>3.1705100000000002</v>
      </c>
      <c r="W152" s="90">
        <f t="shared" si="87"/>
        <v>3.18276</v>
      </c>
      <c r="X152" s="90">
        <f t="shared" si="87"/>
        <v>3.13374</v>
      </c>
      <c r="Y152" s="90">
        <f t="shared" si="87"/>
        <v>2.95817</v>
      </c>
      <c r="Z152" s="90">
        <f t="shared" si="87"/>
        <v>2.78668</v>
      </c>
      <c r="AA152" s="90">
        <f t="shared" si="87"/>
        <v>2.4833099999999999</v>
      </c>
    </row>
    <row r="153" spans="1:27" ht="12.75" hidden="1" customHeight="1" outlineLevel="1" x14ac:dyDescent="0.2">
      <c r="A153" s="98" t="s">
        <v>1802</v>
      </c>
      <c r="B153" s="62" t="s">
        <v>236</v>
      </c>
      <c r="C153" s="42" t="s">
        <v>77</v>
      </c>
      <c r="D153" s="43">
        <v>1194.51</v>
      </c>
      <c r="E153" s="43">
        <v>1132.67</v>
      </c>
      <c r="F153" s="43">
        <v>1082.76</v>
      </c>
      <c r="G153" s="43">
        <v>1080.55</v>
      </c>
      <c r="H153" s="43">
        <v>1118.53</v>
      </c>
      <c r="I153" s="43">
        <v>1215.18</v>
      </c>
      <c r="J153" s="43">
        <v>1512.42</v>
      </c>
      <c r="K153" s="43">
        <v>1692.44</v>
      </c>
      <c r="L153" s="43">
        <v>1850.66</v>
      </c>
      <c r="M153" s="43">
        <v>1856.71</v>
      </c>
      <c r="N153" s="43">
        <v>1871.06</v>
      </c>
      <c r="O153" s="43">
        <v>1900.15</v>
      </c>
      <c r="P153" s="43">
        <v>1891.99</v>
      </c>
      <c r="Q153" s="43">
        <v>1900.06</v>
      </c>
      <c r="R153" s="43">
        <v>1895.02</v>
      </c>
      <c r="S153" s="43">
        <v>1889.04</v>
      </c>
      <c r="T153" s="43">
        <v>1852.38</v>
      </c>
      <c r="U153" s="43">
        <v>1867.07</v>
      </c>
      <c r="V153" s="43">
        <v>1876.02</v>
      </c>
      <c r="W153" s="43">
        <v>1888.27</v>
      </c>
      <c r="X153" s="43">
        <v>1839.25</v>
      </c>
      <c r="Y153" s="43">
        <v>1663.68</v>
      </c>
      <c r="Z153" s="43">
        <v>1492.19</v>
      </c>
      <c r="AA153" s="43">
        <v>1188.82</v>
      </c>
    </row>
    <row r="154" spans="1:27" ht="12.75" hidden="1" customHeight="1" outlineLevel="1" x14ac:dyDescent="0.2">
      <c r="A154" s="98" t="s">
        <v>1803</v>
      </c>
      <c r="B154" s="62" t="s">
        <v>88</v>
      </c>
      <c r="C154" s="42" t="s">
        <v>77</v>
      </c>
      <c r="D154" s="43">
        <f t="shared" ref="D154:AA154" si="88">$D$9</f>
        <v>1071.42</v>
      </c>
      <c r="E154" s="43">
        <f t="shared" si="88"/>
        <v>1071.42</v>
      </c>
      <c r="F154" s="43">
        <f t="shared" si="88"/>
        <v>1071.42</v>
      </c>
      <c r="G154" s="43">
        <f t="shared" si="88"/>
        <v>1071.42</v>
      </c>
      <c r="H154" s="43">
        <f t="shared" si="88"/>
        <v>1071.42</v>
      </c>
      <c r="I154" s="43">
        <f t="shared" si="88"/>
        <v>1071.42</v>
      </c>
      <c r="J154" s="43">
        <f t="shared" si="88"/>
        <v>1071.42</v>
      </c>
      <c r="K154" s="43">
        <f t="shared" si="88"/>
        <v>1071.42</v>
      </c>
      <c r="L154" s="43">
        <f t="shared" si="88"/>
        <v>1071.42</v>
      </c>
      <c r="M154" s="43">
        <f t="shared" si="88"/>
        <v>1071.42</v>
      </c>
      <c r="N154" s="43">
        <f t="shared" si="88"/>
        <v>1071.42</v>
      </c>
      <c r="O154" s="43">
        <f t="shared" si="88"/>
        <v>1071.42</v>
      </c>
      <c r="P154" s="43">
        <f t="shared" si="88"/>
        <v>1071.42</v>
      </c>
      <c r="Q154" s="43">
        <f t="shared" si="88"/>
        <v>1071.42</v>
      </c>
      <c r="R154" s="43">
        <f t="shared" si="88"/>
        <v>1071.42</v>
      </c>
      <c r="S154" s="43">
        <f t="shared" si="88"/>
        <v>1071.42</v>
      </c>
      <c r="T154" s="43">
        <f t="shared" si="88"/>
        <v>1071.42</v>
      </c>
      <c r="U154" s="43">
        <f t="shared" si="88"/>
        <v>1071.42</v>
      </c>
      <c r="V154" s="43">
        <f t="shared" si="88"/>
        <v>1071.42</v>
      </c>
      <c r="W154" s="43">
        <f t="shared" si="88"/>
        <v>1071.42</v>
      </c>
      <c r="X154" s="43">
        <f t="shared" si="88"/>
        <v>1071.42</v>
      </c>
      <c r="Y154" s="43">
        <f t="shared" si="88"/>
        <v>1071.42</v>
      </c>
      <c r="Z154" s="43">
        <f t="shared" si="88"/>
        <v>1071.42</v>
      </c>
      <c r="AA154" s="43">
        <f t="shared" si="88"/>
        <v>1071.42</v>
      </c>
    </row>
    <row r="155" spans="1:27" ht="12.75" hidden="1" customHeight="1" outlineLevel="1" x14ac:dyDescent="0.2">
      <c r="A155" s="98" t="s">
        <v>1804</v>
      </c>
      <c r="B155" s="62" t="s">
        <v>81</v>
      </c>
      <c r="C155" s="42" t="s">
        <v>77</v>
      </c>
      <c r="D155" s="43">
        <v>6.71</v>
      </c>
      <c r="E155" s="43">
        <v>6.71</v>
      </c>
      <c r="F155" s="43">
        <v>6.71</v>
      </c>
      <c r="G155" s="43">
        <v>6.71</v>
      </c>
      <c r="H155" s="43">
        <v>6.71</v>
      </c>
      <c r="I155" s="43">
        <v>6.71</v>
      </c>
      <c r="J155" s="43">
        <v>6.71</v>
      </c>
      <c r="K155" s="43">
        <v>6.71</v>
      </c>
      <c r="L155" s="43">
        <v>6.71</v>
      </c>
      <c r="M155" s="43">
        <v>6.71</v>
      </c>
      <c r="N155" s="43">
        <v>6.71</v>
      </c>
      <c r="O155" s="43">
        <v>6.71</v>
      </c>
      <c r="P155" s="43">
        <v>6.71</v>
      </c>
      <c r="Q155" s="43">
        <v>6.71</v>
      </c>
      <c r="R155" s="43">
        <v>6.71</v>
      </c>
      <c r="S155" s="43">
        <v>6.71</v>
      </c>
      <c r="T155" s="43">
        <v>6.71</v>
      </c>
      <c r="U155" s="43">
        <v>6.71</v>
      </c>
      <c r="V155" s="43">
        <v>6.71</v>
      </c>
      <c r="W155" s="43">
        <v>6.71</v>
      </c>
      <c r="X155" s="43">
        <v>6.71</v>
      </c>
      <c r="Y155" s="43">
        <v>6.71</v>
      </c>
      <c r="Z155" s="43">
        <v>6.71</v>
      </c>
      <c r="AA155" s="43">
        <v>6.71</v>
      </c>
    </row>
    <row r="156" spans="1:27" ht="12.75" hidden="1" customHeight="1" outlineLevel="1" x14ac:dyDescent="0.2">
      <c r="A156" s="98" t="s">
        <v>1805</v>
      </c>
      <c r="B156" s="62" t="s">
        <v>79</v>
      </c>
      <c r="C156" s="42" t="s">
        <v>77</v>
      </c>
      <c r="D156" s="43">
        <f>$D$11</f>
        <v>216.36</v>
      </c>
      <c r="E156" s="43">
        <f t="shared" ref="E156:AA156" si="89">$D$11</f>
        <v>216.36</v>
      </c>
      <c r="F156" s="43">
        <f t="shared" si="89"/>
        <v>216.36</v>
      </c>
      <c r="G156" s="43">
        <f t="shared" si="89"/>
        <v>216.36</v>
      </c>
      <c r="H156" s="43">
        <f t="shared" si="89"/>
        <v>216.36</v>
      </c>
      <c r="I156" s="43">
        <f t="shared" si="89"/>
        <v>216.36</v>
      </c>
      <c r="J156" s="43">
        <f t="shared" si="89"/>
        <v>216.36</v>
      </c>
      <c r="K156" s="43">
        <f t="shared" si="89"/>
        <v>216.36</v>
      </c>
      <c r="L156" s="43">
        <f t="shared" si="89"/>
        <v>216.36</v>
      </c>
      <c r="M156" s="43">
        <f t="shared" si="89"/>
        <v>216.36</v>
      </c>
      <c r="N156" s="43">
        <f t="shared" si="89"/>
        <v>216.36</v>
      </c>
      <c r="O156" s="43">
        <f t="shared" si="89"/>
        <v>216.36</v>
      </c>
      <c r="P156" s="43">
        <f t="shared" si="89"/>
        <v>216.36</v>
      </c>
      <c r="Q156" s="43">
        <f t="shared" si="89"/>
        <v>216.36</v>
      </c>
      <c r="R156" s="43">
        <f t="shared" si="89"/>
        <v>216.36</v>
      </c>
      <c r="S156" s="43">
        <f t="shared" si="89"/>
        <v>216.36</v>
      </c>
      <c r="T156" s="43">
        <f t="shared" si="89"/>
        <v>216.36</v>
      </c>
      <c r="U156" s="43">
        <f t="shared" si="89"/>
        <v>216.36</v>
      </c>
      <c r="V156" s="43">
        <f t="shared" si="89"/>
        <v>216.36</v>
      </c>
      <c r="W156" s="43">
        <f t="shared" si="89"/>
        <v>216.36</v>
      </c>
      <c r="X156" s="43">
        <f t="shared" si="89"/>
        <v>216.36</v>
      </c>
      <c r="Y156" s="43">
        <f t="shared" si="89"/>
        <v>216.36</v>
      </c>
      <c r="Z156" s="43">
        <f t="shared" si="89"/>
        <v>216.36</v>
      </c>
      <c r="AA156" s="43">
        <f t="shared" si="89"/>
        <v>216.36</v>
      </c>
    </row>
    <row r="157" spans="1:27" ht="12.75" customHeight="1" collapsed="1" x14ac:dyDescent="0.2">
      <c r="A157" s="97" t="s">
        <v>1806</v>
      </c>
      <c r="B157" s="27" t="str">
        <f>"31"&amp;"."&amp;$B$800&amp;"."&amp;$B$801</f>
        <v>31.01.2023</v>
      </c>
      <c r="C157" s="89" t="s">
        <v>74</v>
      </c>
      <c r="D157" s="90">
        <f>ROUND(((D158+D159+D161+D160)/1000),5)</f>
        <v>2.3765700000000001</v>
      </c>
      <c r="E157" s="90">
        <f>ROUND(((E158+E159+E161+E160)/1000),5)</f>
        <v>2.3546100000000001</v>
      </c>
      <c r="F157" s="90">
        <f>ROUND(((F158+F159+F161+F160)/1000),5)</f>
        <v>2.3399000000000001</v>
      </c>
      <c r="G157" s="90">
        <f t="shared" ref="G157:AA157" si="90">ROUND(((G158+G159+G161+G160)/1000),5)</f>
        <v>2.33629</v>
      </c>
      <c r="H157" s="90">
        <f t="shared" si="90"/>
        <v>2.3714300000000001</v>
      </c>
      <c r="I157" s="90">
        <f t="shared" si="90"/>
        <v>2.3791600000000002</v>
      </c>
      <c r="J157" s="90">
        <f t="shared" si="90"/>
        <v>2.6078899999999998</v>
      </c>
      <c r="K157" s="90">
        <f t="shared" si="90"/>
        <v>2.8556300000000001</v>
      </c>
      <c r="L157" s="90">
        <f t="shared" si="90"/>
        <v>2.92096</v>
      </c>
      <c r="M157" s="90">
        <f t="shared" si="90"/>
        <v>2.9411100000000001</v>
      </c>
      <c r="N157" s="90">
        <f t="shared" si="90"/>
        <v>2.9608699999999999</v>
      </c>
      <c r="O157" s="90">
        <f t="shared" si="90"/>
        <v>2.9975499999999999</v>
      </c>
      <c r="P157" s="90">
        <f t="shared" si="90"/>
        <v>2.9774400000000001</v>
      </c>
      <c r="Q157" s="90">
        <f t="shared" si="90"/>
        <v>2.98291</v>
      </c>
      <c r="R157" s="90">
        <f t="shared" si="90"/>
        <v>2.97817</v>
      </c>
      <c r="S157" s="90">
        <f t="shared" si="90"/>
        <v>2.97011</v>
      </c>
      <c r="T157" s="90">
        <f t="shared" si="90"/>
        <v>2.9243800000000002</v>
      </c>
      <c r="U157" s="90">
        <f t="shared" si="90"/>
        <v>2.97654</v>
      </c>
      <c r="V157" s="90">
        <f t="shared" si="90"/>
        <v>2.9665400000000002</v>
      </c>
      <c r="W157" s="90">
        <f t="shared" si="90"/>
        <v>2.9767800000000002</v>
      </c>
      <c r="X157" s="90">
        <f t="shared" si="90"/>
        <v>2.9375100000000001</v>
      </c>
      <c r="Y157" s="90">
        <f t="shared" si="90"/>
        <v>2.8481800000000002</v>
      </c>
      <c r="Z157" s="90">
        <f t="shared" si="90"/>
        <v>2.6121099999999999</v>
      </c>
      <c r="AA157" s="90">
        <f t="shared" si="90"/>
        <v>2.3934899999999999</v>
      </c>
    </row>
    <row r="158" spans="1:27" ht="12.75" hidden="1" customHeight="1" outlineLevel="1" x14ac:dyDescent="0.2">
      <c r="A158" s="98" t="s">
        <v>1807</v>
      </c>
      <c r="B158" s="62" t="s">
        <v>236</v>
      </c>
      <c r="C158" s="42" t="s">
        <v>77</v>
      </c>
      <c r="D158" s="43">
        <v>1082.08</v>
      </c>
      <c r="E158" s="43">
        <v>1060.1199999999999</v>
      </c>
      <c r="F158" s="43">
        <v>1045.4100000000001</v>
      </c>
      <c r="G158" s="43">
        <v>1041.8</v>
      </c>
      <c r="H158" s="43">
        <v>1076.94</v>
      </c>
      <c r="I158" s="43">
        <v>1084.67</v>
      </c>
      <c r="J158" s="43">
        <v>1313.4</v>
      </c>
      <c r="K158" s="43">
        <v>1561.14</v>
      </c>
      <c r="L158" s="43">
        <v>1626.47</v>
      </c>
      <c r="M158" s="43">
        <v>1646.62</v>
      </c>
      <c r="N158" s="43">
        <v>1666.38</v>
      </c>
      <c r="O158" s="43">
        <v>1703.06</v>
      </c>
      <c r="P158" s="43">
        <v>1682.95</v>
      </c>
      <c r="Q158" s="43">
        <v>1688.42</v>
      </c>
      <c r="R158" s="43">
        <v>1683.68</v>
      </c>
      <c r="S158" s="43">
        <v>1675.62</v>
      </c>
      <c r="T158" s="43">
        <v>1629.89</v>
      </c>
      <c r="U158" s="43">
        <v>1682.05</v>
      </c>
      <c r="V158" s="43">
        <v>1672.05</v>
      </c>
      <c r="W158" s="43">
        <v>1682.29</v>
      </c>
      <c r="X158" s="43">
        <v>1643.02</v>
      </c>
      <c r="Y158" s="43">
        <v>1553.69</v>
      </c>
      <c r="Z158" s="43">
        <v>1317.62</v>
      </c>
      <c r="AA158" s="43">
        <v>1099</v>
      </c>
    </row>
    <row r="159" spans="1:27" ht="12.75" hidden="1" customHeight="1" outlineLevel="1" x14ac:dyDescent="0.2">
      <c r="A159" s="98" t="s">
        <v>1808</v>
      </c>
      <c r="B159" s="62" t="s">
        <v>88</v>
      </c>
      <c r="C159" s="42" t="s">
        <v>77</v>
      </c>
      <c r="D159" s="43">
        <f t="shared" ref="D159:AA159" si="91">$D$9</f>
        <v>1071.42</v>
      </c>
      <c r="E159" s="43">
        <f t="shared" si="91"/>
        <v>1071.42</v>
      </c>
      <c r="F159" s="43">
        <f t="shared" si="91"/>
        <v>1071.42</v>
      </c>
      <c r="G159" s="43">
        <f t="shared" si="91"/>
        <v>1071.42</v>
      </c>
      <c r="H159" s="43">
        <f t="shared" si="91"/>
        <v>1071.42</v>
      </c>
      <c r="I159" s="43">
        <f t="shared" si="91"/>
        <v>1071.42</v>
      </c>
      <c r="J159" s="43">
        <f t="shared" si="91"/>
        <v>1071.42</v>
      </c>
      <c r="K159" s="43">
        <f t="shared" si="91"/>
        <v>1071.42</v>
      </c>
      <c r="L159" s="43">
        <f t="shared" si="91"/>
        <v>1071.42</v>
      </c>
      <c r="M159" s="43">
        <f t="shared" si="91"/>
        <v>1071.42</v>
      </c>
      <c r="N159" s="43">
        <f t="shared" si="91"/>
        <v>1071.42</v>
      </c>
      <c r="O159" s="43">
        <f t="shared" si="91"/>
        <v>1071.42</v>
      </c>
      <c r="P159" s="43">
        <f t="shared" si="91"/>
        <v>1071.42</v>
      </c>
      <c r="Q159" s="43">
        <f t="shared" si="91"/>
        <v>1071.42</v>
      </c>
      <c r="R159" s="43">
        <f t="shared" si="91"/>
        <v>1071.42</v>
      </c>
      <c r="S159" s="43">
        <f t="shared" si="91"/>
        <v>1071.42</v>
      </c>
      <c r="T159" s="43">
        <f t="shared" si="91"/>
        <v>1071.42</v>
      </c>
      <c r="U159" s="43">
        <f t="shared" si="91"/>
        <v>1071.42</v>
      </c>
      <c r="V159" s="43">
        <f t="shared" si="91"/>
        <v>1071.42</v>
      </c>
      <c r="W159" s="43">
        <f t="shared" si="91"/>
        <v>1071.42</v>
      </c>
      <c r="X159" s="43">
        <f t="shared" si="91"/>
        <v>1071.42</v>
      </c>
      <c r="Y159" s="43">
        <f t="shared" si="91"/>
        <v>1071.42</v>
      </c>
      <c r="Z159" s="43">
        <f t="shared" si="91"/>
        <v>1071.42</v>
      </c>
      <c r="AA159" s="43">
        <f t="shared" si="91"/>
        <v>1071.42</v>
      </c>
    </row>
    <row r="160" spans="1:27" ht="12.75" hidden="1" customHeight="1" outlineLevel="1" x14ac:dyDescent="0.2">
      <c r="A160" s="98" t="s">
        <v>1809</v>
      </c>
      <c r="B160" s="62" t="s">
        <v>81</v>
      </c>
      <c r="C160" s="42" t="s">
        <v>77</v>
      </c>
      <c r="D160" s="43">
        <v>6.71</v>
      </c>
      <c r="E160" s="43">
        <v>6.71</v>
      </c>
      <c r="F160" s="43">
        <v>6.71</v>
      </c>
      <c r="G160" s="43">
        <v>6.71</v>
      </c>
      <c r="H160" s="43">
        <v>6.71</v>
      </c>
      <c r="I160" s="43">
        <v>6.71</v>
      </c>
      <c r="J160" s="43">
        <v>6.71</v>
      </c>
      <c r="K160" s="43">
        <v>6.71</v>
      </c>
      <c r="L160" s="43">
        <v>6.71</v>
      </c>
      <c r="M160" s="43">
        <v>6.71</v>
      </c>
      <c r="N160" s="43">
        <v>6.71</v>
      </c>
      <c r="O160" s="43">
        <v>6.71</v>
      </c>
      <c r="P160" s="43">
        <v>6.71</v>
      </c>
      <c r="Q160" s="43">
        <v>6.71</v>
      </c>
      <c r="R160" s="43">
        <v>6.71</v>
      </c>
      <c r="S160" s="43">
        <v>6.71</v>
      </c>
      <c r="T160" s="43">
        <v>6.71</v>
      </c>
      <c r="U160" s="43">
        <v>6.71</v>
      </c>
      <c r="V160" s="43">
        <v>6.71</v>
      </c>
      <c r="W160" s="43">
        <v>6.71</v>
      </c>
      <c r="X160" s="43">
        <v>6.71</v>
      </c>
      <c r="Y160" s="43">
        <v>6.71</v>
      </c>
      <c r="Z160" s="43">
        <v>6.71</v>
      </c>
      <c r="AA160" s="43">
        <v>6.71</v>
      </c>
    </row>
    <row r="161" spans="1:27" ht="12.75" hidden="1" customHeight="1" outlineLevel="1" x14ac:dyDescent="0.2">
      <c r="A161" s="98" t="s">
        <v>1810</v>
      </c>
      <c r="B161" s="62" t="s">
        <v>79</v>
      </c>
      <c r="C161" s="42" t="s">
        <v>77</v>
      </c>
      <c r="D161" s="43">
        <f>$D$11</f>
        <v>216.36</v>
      </c>
      <c r="E161" s="43">
        <f t="shared" ref="E161:AA161" si="92">$D$11</f>
        <v>216.36</v>
      </c>
      <c r="F161" s="43">
        <f t="shared" si="92"/>
        <v>216.36</v>
      </c>
      <c r="G161" s="43">
        <f t="shared" si="92"/>
        <v>216.36</v>
      </c>
      <c r="H161" s="43">
        <f t="shared" si="92"/>
        <v>216.36</v>
      </c>
      <c r="I161" s="43">
        <f t="shared" si="92"/>
        <v>216.36</v>
      </c>
      <c r="J161" s="43">
        <f t="shared" si="92"/>
        <v>216.36</v>
      </c>
      <c r="K161" s="43">
        <f t="shared" si="92"/>
        <v>216.36</v>
      </c>
      <c r="L161" s="43">
        <f t="shared" si="92"/>
        <v>216.36</v>
      </c>
      <c r="M161" s="43">
        <f t="shared" si="92"/>
        <v>216.36</v>
      </c>
      <c r="N161" s="43">
        <f t="shared" si="92"/>
        <v>216.36</v>
      </c>
      <c r="O161" s="43">
        <f t="shared" si="92"/>
        <v>216.36</v>
      </c>
      <c r="P161" s="43">
        <f t="shared" si="92"/>
        <v>216.36</v>
      </c>
      <c r="Q161" s="43">
        <f t="shared" si="92"/>
        <v>216.36</v>
      </c>
      <c r="R161" s="43">
        <f t="shared" si="92"/>
        <v>216.36</v>
      </c>
      <c r="S161" s="43">
        <f t="shared" si="92"/>
        <v>216.36</v>
      </c>
      <c r="T161" s="43">
        <f t="shared" si="92"/>
        <v>216.36</v>
      </c>
      <c r="U161" s="43">
        <f t="shared" si="92"/>
        <v>216.36</v>
      </c>
      <c r="V161" s="43">
        <f t="shared" si="92"/>
        <v>216.36</v>
      </c>
      <c r="W161" s="43">
        <f t="shared" si="92"/>
        <v>216.36</v>
      </c>
      <c r="X161" s="43">
        <f t="shared" si="92"/>
        <v>216.36</v>
      </c>
      <c r="Y161" s="43">
        <f t="shared" si="92"/>
        <v>216.36</v>
      </c>
      <c r="Z161" s="43">
        <f t="shared" si="92"/>
        <v>216.36</v>
      </c>
      <c r="AA161" s="43">
        <f t="shared" si="92"/>
        <v>216.36</v>
      </c>
    </row>
    <row r="162" spans="1:27" ht="12.75" customHeight="1" collapsed="1" x14ac:dyDescent="0.2">
      <c r="A162" s="99"/>
      <c r="B162" s="100" t="s">
        <v>390</v>
      </c>
      <c r="C162" s="101"/>
      <c r="D162" s="102"/>
      <c r="E162" s="102"/>
      <c r="F162" s="102"/>
      <c r="G162" s="102"/>
      <c r="I162" s="38"/>
    </row>
    <row r="163" spans="1:27" ht="12.75" customHeight="1" x14ac:dyDescent="0.2">
      <c r="A163" s="99"/>
      <c r="B163" s="100" t="s">
        <v>390</v>
      </c>
      <c r="C163" s="101"/>
      <c r="D163" s="102"/>
      <c r="E163" s="102"/>
      <c r="F163" s="102"/>
      <c r="G163" s="102"/>
      <c r="I163" s="38"/>
    </row>
    <row r="164" spans="1:27" x14ac:dyDescent="0.2">
      <c r="A164" s="181" t="s">
        <v>391</v>
      </c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3"/>
    </row>
    <row r="165" spans="1:27" ht="27" customHeight="1" x14ac:dyDescent="0.2">
      <c r="A165" s="25" t="s">
        <v>62</v>
      </c>
      <c r="B165" s="26" t="s">
        <v>208</v>
      </c>
      <c r="C165" s="25" t="s">
        <v>209</v>
      </c>
      <c r="D165" s="26" t="s">
        <v>210</v>
      </c>
      <c r="E165" s="26" t="s">
        <v>211</v>
      </c>
      <c r="F165" s="26" t="s">
        <v>212</v>
      </c>
      <c r="G165" s="26" t="s">
        <v>213</v>
      </c>
      <c r="H165" s="26" t="s">
        <v>214</v>
      </c>
      <c r="I165" s="26" t="s">
        <v>215</v>
      </c>
      <c r="J165" s="26" t="s">
        <v>216</v>
      </c>
      <c r="K165" s="26" t="s">
        <v>217</v>
      </c>
      <c r="L165" s="26" t="s">
        <v>218</v>
      </c>
      <c r="M165" s="26" t="s">
        <v>219</v>
      </c>
      <c r="N165" s="26" t="s">
        <v>220</v>
      </c>
      <c r="O165" s="26" t="s">
        <v>221</v>
      </c>
      <c r="P165" s="26" t="s">
        <v>222</v>
      </c>
      <c r="Q165" s="26" t="s">
        <v>223</v>
      </c>
      <c r="R165" s="26" t="s">
        <v>224</v>
      </c>
      <c r="S165" s="26" t="s">
        <v>225</v>
      </c>
      <c r="T165" s="26" t="s">
        <v>226</v>
      </c>
      <c r="U165" s="26" t="s">
        <v>227</v>
      </c>
      <c r="V165" s="26" t="s">
        <v>228</v>
      </c>
      <c r="W165" s="26" t="s">
        <v>229</v>
      </c>
      <c r="X165" s="26" t="s">
        <v>230</v>
      </c>
      <c r="Y165" s="26" t="s">
        <v>231</v>
      </c>
      <c r="Z165" s="26" t="s">
        <v>232</v>
      </c>
      <c r="AA165" s="26" t="s">
        <v>233</v>
      </c>
    </row>
    <row r="166" spans="1:27" x14ac:dyDescent="0.2">
      <c r="A166" s="97" t="s">
        <v>1811</v>
      </c>
      <c r="B166" s="27" t="str">
        <f>"01"&amp;"."&amp;$B$800&amp;"."&amp;$B$801</f>
        <v>01.01.2023</v>
      </c>
      <c r="C166" s="89" t="s">
        <v>74</v>
      </c>
      <c r="D166" s="90">
        <f>ROUND(((D167+D168+D170+D169)/1000),5)</f>
        <v>3.1014900000000001</v>
      </c>
      <c r="E166" s="90">
        <f>ROUND(((E167+E168+E170+E169)/1000),5)</f>
        <v>3.0468700000000002</v>
      </c>
      <c r="F166" s="90">
        <f>ROUND(((F167+F168+F170+F169)/1000),5)</f>
        <v>3.0935600000000001</v>
      </c>
      <c r="G166" s="90">
        <f t="shared" ref="G166:AA166" si="93">ROUND(((G167+G168+G170+G169)/1000),5)</f>
        <v>3.0434899999999998</v>
      </c>
      <c r="H166" s="90">
        <f t="shared" si="93"/>
        <v>3.0203099999999998</v>
      </c>
      <c r="I166" s="90">
        <f t="shared" si="93"/>
        <v>3.0204599999999999</v>
      </c>
      <c r="J166" s="90">
        <f t="shared" si="93"/>
        <v>3.0204399999999998</v>
      </c>
      <c r="K166" s="90">
        <f t="shared" si="93"/>
        <v>3.0032299999999998</v>
      </c>
      <c r="L166" s="90">
        <f t="shared" si="93"/>
        <v>2.9680300000000002</v>
      </c>
      <c r="M166" s="90">
        <f t="shared" si="93"/>
        <v>2.9898500000000001</v>
      </c>
      <c r="N166" s="90">
        <f t="shared" si="93"/>
        <v>3.08683</v>
      </c>
      <c r="O166" s="90">
        <f t="shared" si="93"/>
        <v>3.1032500000000001</v>
      </c>
      <c r="P166" s="90">
        <f t="shared" si="93"/>
        <v>3.1867100000000002</v>
      </c>
      <c r="Q166" s="90">
        <f t="shared" si="93"/>
        <v>3.22546</v>
      </c>
      <c r="R166" s="90">
        <f t="shared" si="93"/>
        <v>3.1980900000000001</v>
      </c>
      <c r="S166" s="90">
        <f t="shared" si="93"/>
        <v>3.28729</v>
      </c>
      <c r="T166" s="90">
        <f t="shared" si="93"/>
        <v>3.4011399999999998</v>
      </c>
      <c r="U166" s="90">
        <f t="shared" si="93"/>
        <v>3.43066</v>
      </c>
      <c r="V166" s="90">
        <f t="shared" si="93"/>
        <v>3.4312100000000001</v>
      </c>
      <c r="W166" s="90">
        <f t="shared" si="93"/>
        <v>3.43154</v>
      </c>
      <c r="X166" s="90">
        <f t="shared" si="93"/>
        <v>3.4480300000000002</v>
      </c>
      <c r="Y166" s="90">
        <f t="shared" si="93"/>
        <v>3.4298199999999999</v>
      </c>
      <c r="Z166" s="90">
        <f t="shared" si="93"/>
        <v>3.1951000000000001</v>
      </c>
      <c r="AA166" s="90">
        <f t="shared" si="93"/>
        <v>3.02766</v>
      </c>
    </row>
    <row r="167" spans="1:27" ht="12.75" hidden="1" customHeight="1" outlineLevel="1" x14ac:dyDescent="0.2">
      <c r="A167" s="98" t="s">
        <v>1812</v>
      </c>
      <c r="B167" s="62" t="s">
        <v>236</v>
      </c>
      <c r="C167" s="42" t="s">
        <v>77</v>
      </c>
      <c r="D167" s="43">
        <v>1161.45</v>
      </c>
      <c r="E167" s="43">
        <v>1106.83</v>
      </c>
      <c r="F167" s="43">
        <v>1153.52</v>
      </c>
      <c r="G167" s="43">
        <v>1103.45</v>
      </c>
      <c r="H167" s="43">
        <v>1080.27</v>
      </c>
      <c r="I167" s="43">
        <v>1080.42</v>
      </c>
      <c r="J167" s="43">
        <v>1080.4000000000001</v>
      </c>
      <c r="K167" s="43">
        <v>1063.19</v>
      </c>
      <c r="L167" s="43">
        <v>1027.99</v>
      </c>
      <c r="M167" s="43">
        <v>1049.81</v>
      </c>
      <c r="N167" s="43">
        <v>1146.79</v>
      </c>
      <c r="O167" s="43">
        <v>1163.21</v>
      </c>
      <c r="P167" s="43">
        <v>1246.67</v>
      </c>
      <c r="Q167" s="43">
        <v>1285.42</v>
      </c>
      <c r="R167" s="43">
        <v>1258.05</v>
      </c>
      <c r="S167" s="43">
        <v>1347.25</v>
      </c>
      <c r="T167" s="43">
        <v>1461.1</v>
      </c>
      <c r="U167" s="43">
        <v>1490.62</v>
      </c>
      <c r="V167" s="43">
        <v>1491.17</v>
      </c>
      <c r="W167" s="43">
        <v>1491.5</v>
      </c>
      <c r="X167" s="43">
        <v>1507.99</v>
      </c>
      <c r="Y167" s="43">
        <v>1489.78</v>
      </c>
      <c r="Z167" s="43">
        <v>1255.06</v>
      </c>
      <c r="AA167" s="43">
        <v>1087.6199999999999</v>
      </c>
    </row>
    <row r="168" spans="1:27" ht="12.75" hidden="1" customHeight="1" outlineLevel="1" x14ac:dyDescent="0.2">
      <c r="A168" s="98" t="s">
        <v>1813</v>
      </c>
      <c r="B168" s="62" t="s">
        <v>88</v>
      </c>
      <c r="C168" s="42" t="s">
        <v>77</v>
      </c>
      <c r="D168" s="43">
        <v>1716.97</v>
      </c>
      <c r="E168" s="43">
        <f>$D$168</f>
        <v>1716.97</v>
      </c>
      <c r="F168" s="43">
        <f t="shared" ref="F168:AA168" si="94">$D$168</f>
        <v>1716.97</v>
      </c>
      <c r="G168" s="43">
        <f t="shared" si="94"/>
        <v>1716.97</v>
      </c>
      <c r="H168" s="43">
        <f t="shared" si="94"/>
        <v>1716.97</v>
      </c>
      <c r="I168" s="43">
        <f t="shared" si="94"/>
        <v>1716.97</v>
      </c>
      <c r="J168" s="43">
        <f t="shared" si="94"/>
        <v>1716.97</v>
      </c>
      <c r="K168" s="43">
        <f t="shared" si="94"/>
        <v>1716.97</v>
      </c>
      <c r="L168" s="43">
        <f t="shared" si="94"/>
        <v>1716.97</v>
      </c>
      <c r="M168" s="43">
        <f t="shared" si="94"/>
        <v>1716.97</v>
      </c>
      <c r="N168" s="43">
        <f t="shared" si="94"/>
        <v>1716.97</v>
      </c>
      <c r="O168" s="43">
        <f t="shared" si="94"/>
        <v>1716.97</v>
      </c>
      <c r="P168" s="43">
        <f t="shared" si="94"/>
        <v>1716.97</v>
      </c>
      <c r="Q168" s="43">
        <f t="shared" si="94"/>
        <v>1716.97</v>
      </c>
      <c r="R168" s="43">
        <f t="shared" si="94"/>
        <v>1716.97</v>
      </c>
      <c r="S168" s="43">
        <f t="shared" si="94"/>
        <v>1716.97</v>
      </c>
      <c r="T168" s="43">
        <f t="shared" si="94"/>
        <v>1716.97</v>
      </c>
      <c r="U168" s="43">
        <f t="shared" si="94"/>
        <v>1716.97</v>
      </c>
      <c r="V168" s="43">
        <f t="shared" si="94"/>
        <v>1716.97</v>
      </c>
      <c r="W168" s="43">
        <f t="shared" si="94"/>
        <v>1716.97</v>
      </c>
      <c r="X168" s="43">
        <f t="shared" si="94"/>
        <v>1716.97</v>
      </c>
      <c r="Y168" s="43">
        <f t="shared" si="94"/>
        <v>1716.97</v>
      </c>
      <c r="Z168" s="43">
        <f t="shared" si="94"/>
        <v>1716.97</v>
      </c>
      <c r="AA168" s="43">
        <f t="shared" si="94"/>
        <v>1716.97</v>
      </c>
    </row>
    <row r="169" spans="1:27" ht="12.75" hidden="1" customHeight="1" outlineLevel="1" x14ac:dyDescent="0.2">
      <c r="A169" s="98" t="s">
        <v>1814</v>
      </c>
      <c r="B169" s="62" t="s">
        <v>81</v>
      </c>
      <c r="C169" s="42" t="s">
        <v>77</v>
      </c>
      <c r="D169" s="43">
        <v>6.71</v>
      </c>
      <c r="E169" s="43">
        <v>6.71</v>
      </c>
      <c r="F169" s="43">
        <v>6.71</v>
      </c>
      <c r="G169" s="43">
        <v>6.71</v>
      </c>
      <c r="H169" s="43">
        <v>6.71</v>
      </c>
      <c r="I169" s="43">
        <v>6.71</v>
      </c>
      <c r="J169" s="43">
        <v>6.71</v>
      </c>
      <c r="K169" s="43">
        <v>6.71</v>
      </c>
      <c r="L169" s="43">
        <v>6.71</v>
      </c>
      <c r="M169" s="43">
        <v>6.71</v>
      </c>
      <c r="N169" s="43">
        <v>6.71</v>
      </c>
      <c r="O169" s="43">
        <v>6.71</v>
      </c>
      <c r="P169" s="43">
        <v>6.71</v>
      </c>
      <c r="Q169" s="43">
        <v>6.71</v>
      </c>
      <c r="R169" s="43">
        <v>6.71</v>
      </c>
      <c r="S169" s="43">
        <v>6.71</v>
      </c>
      <c r="T169" s="43">
        <v>6.71</v>
      </c>
      <c r="U169" s="43">
        <v>6.71</v>
      </c>
      <c r="V169" s="43">
        <v>6.71</v>
      </c>
      <c r="W169" s="43">
        <v>6.71</v>
      </c>
      <c r="X169" s="43">
        <v>6.71</v>
      </c>
      <c r="Y169" s="43">
        <v>6.71</v>
      </c>
      <c r="Z169" s="43">
        <v>6.71</v>
      </c>
      <c r="AA169" s="43">
        <v>6.71</v>
      </c>
    </row>
    <row r="170" spans="1:27" ht="12.75" hidden="1" customHeight="1" outlineLevel="1" x14ac:dyDescent="0.2">
      <c r="A170" s="98" t="s">
        <v>1815</v>
      </c>
      <c r="B170" s="62" t="s">
        <v>79</v>
      </c>
      <c r="C170" s="42" t="s">
        <v>77</v>
      </c>
      <c r="D170" s="43">
        <f>$D$11</f>
        <v>216.36</v>
      </c>
      <c r="E170" s="43">
        <f t="shared" ref="E170:AA170" si="95">$D$11</f>
        <v>216.36</v>
      </c>
      <c r="F170" s="43">
        <f t="shared" si="95"/>
        <v>216.36</v>
      </c>
      <c r="G170" s="43">
        <f t="shared" si="95"/>
        <v>216.36</v>
      </c>
      <c r="H170" s="43">
        <f t="shared" si="95"/>
        <v>216.36</v>
      </c>
      <c r="I170" s="43">
        <f t="shared" si="95"/>
        <v>216.36</v>
      </c>
      <c r="J170" s="43">
        <f t="shared" si="95"/>
        <v>216.36</v>
      </c>
      <c r="K170" s="43">
        <f t="shared" si="95"/>
        <v>216.36</v>
      </c>
      <c r="L170" s="43">
        <f t="shared" si="95"/>
        <v>216.36</v>
      </c>
      <c r="M170" s="43">
        <f t="shared" si="95"/>
        <v>216.36</v>
      </c>
      <c r="N170" s="43">
        <f t="shared" si="95"/>
        <v>216.36</v>
      </c>
      <c r="O170" s="43">
        <f t="shared" si="95"/>
        <v>216.36</v>
      </c>
      <c r="P170" s="43">
        <f t="shared" si="95"/>
        <v>216.36</v>
      </c>
      <c r="Q170" s="43">
        <f t="shared" si="95"/>
        <v>216.36</v>
      </c>
      <c r="R170" s="43">
        <f t="shared" si="95"/>
        <v>216.36</v>
      </c>
      <c r="S170" s="43">
        <f t="shared" si="95"/>
        <v>216.36</v>
      </c>
      <c r="T170" s="43">
        <f t="shared" si="95"/>
        <v>216.36</v>
      </c>
      <c r="U170" s="43">
        <f t="shared" si="95"/>
        <v>216.36</v>
      </c>
      <c r="V170" s="43">
        <f t="shared" si="95"/>
        <v>216.36</v>
      </c>
      <c r="W170" s="43">
        <f t="shared" si="95"/>
        <v>216.36</v>
      </c>
      <c r="X170" s="43">
        <f t="shared" si="95"/>
        <v>216.36</v>
      </c>
      <c r="Y170" s="43">
        <f t="shared" si="95"/>
        <v>216.36</v>
      </c>
      <c r="Z170" s="43">
        <f t="shared" si="95"/>
        <v>216.36</v>
      </c>
      <c r="AA170" s="43">
        <f t="shared" si="95"/>
        <v>216.36</v>
      </c>
    </row>
    <row r="171" spans="1:27" collapsed="1" x14ac:dyDescent="0.2">
      <c r="A171" s="97" t="s">
        <v>1816</v>
      </c>
      <c r="B171" s="27" t="str">
        <f>"02"&amp;"."&amp;$B$800&amp;"."&amp;$B$801</f>
        <v>02.01.2023</v>
      </c>
      <c r="C171" s="89" t="s">
        <v>74</v>
      </c>
      <c r="D171" s="90">
        <f>ROUND(((D172+D173+D175+D174)/1000),5)</f>
        <v>3.00088</v>
      </c>
      <c r="E171" s="90">
        <f>ROUND(((E172+E173+E175+E174)/1000),5)</f>
        <v>2.9321000000000002</v>
      </c>
      <c r="F171" s="90">
        <f>ROUND(((F172+F173+F175+F174)/1000),5)</f>
        <v>2.8904800000000002</v>
      </c>
      <c r="G171" s="90">
        <f t="shared" ref="G171:AA171" si="96">ROUND(((G172+G173+G175+G174)/1000),5)</f>
        <v>2.8736000000000002</v>
      </c>
      <c r="H171" s="90">
        <f t="shared" si="96"/>
        <v>2.8874399999999998</v>
      </c>
      <c r="I171" s="90">
        <f t="shared" si="96"/>
        <v>2.9044500000000002</v>
      </c>
      <c r="J171" s="90">
        <f t="shared" si="96"/>
        <v>2.9115099999999998</v>
      </c>
      <c r="K171" s="90">
        <f t="shared" si="96"/>
        <v>2.9371800000000001</v>
      </c>
      <c r="L171" s="90">
        <f t="shared" si="96"/>
        <v>3.05355</v>
      </c>
      <c r="M171" s="90">
        <f t="shared" si="96"/>
        <v>3.2111299999999998</v>
      </c>
      <c r="N171" s="90">
        <f t="shared" si="96"/>
        <v>3.4720300000000002</v>
      </c>
      <c r="O171" s="90">
        <f t="shared" si="96"/>
        <v>3.5366499999999998</v>
      </c>
      <c r="P171" s="90">
        <f t="shared" si="96"/>
        <v>3.5336500000000002</v>
      </c>
      <c r="Q171" s="90">
        <f t="shared" si="96"/>
        <v>3.5460099999999999</v>
      </c>
      <c r="R171" s="90">
        <f t="shared" si="96"/>
        <v>3.5001600000000002</v>
      </c>
      <c r="S171" s="90">
        <f t="shared" si="96"/>
        <v>3.55355</v>
      </c>
      <c r="T171" s="90">
        <f t="shared" si="96"/>
        <v>3.5903800000000001</v>
      </c>
      <c r="U171" s="90">
        <f t="shared" si="96"/>
        <v>3.6044900000000002</v>
      </c>
      <c r="V171" s="90">
        <f t="shared" si="96"/>
        <v>3.6038199999999998</v>
      </c>
      <c r="W171" s="90">
        <f t="shared" si="96"/>
        <v>3.6029499999999999</v>
      </c>
      <c r="X171" s="90">
        <f t="shared" si="96"/>
        <v>3.6051799999999998</v>
      </c>
      <c r="Y171" s="90">
        <f t="shared" si="96"/>
        <v>3.5874199999999998</v>
      </c>
      <c r="Z171" s="90">
        <f t="shared" si="96"/>
        <v>3.4117999999999999</v>
      </c>
      <c r="AA171" s="90">
        <f t="shared" si="96"/>
        <v>3.1160899999999998</v>
      </c>
    </row>
    <row r="172" spans="1:27" ht="12.75" hidden="1" customHeight="1" outlineLevel="1" x14ac:dyDescent="0.2">
      <c r="A172" s="98" t="s">
        <v>1817</v>
      </c>
      <c r="B172" s="62" t="s">
        <v>236</v>
      </c>
      <c r="C172" s="42" t="s">
        <v>77</v>
      </c>
      <c r="D172" s="43">
        <v>1060.8399999999999</v>
      </c>
      <c r="E172" s="43">
        <v>992.06</v>
      </c>
      <c r="F172" s="43">
        <v>950.44</v>
      </c>
      <c r="G172" s="43">
        <v>933.56</v>
      </c>
      <c r="H172" s="43">
        <v>947.4</v>
      </c>
      <c r="I172" s="43">
        <v>964.41</v>
      </c>
      <c r="J172" s="43">
        <v>971.47</v>
      </c>
      <c r="K172" s="43">
        <v>997.14</v>
      </c>
      <c r="L172" s="43">
        <v>1113.51</v>
      </c>
      <c r="M172" s="43">
        <v>1271.0899999999999</v>
      </c>
      <c r="N172" s="43">
        <v>1531.99</v>
      </c>
      <c r="O172" s="43">
        <v>1596.61</v>
      </c>
      <c r="P172" s="43">
        <v>1593.61</v>
      </c>
      <c r="Q172" s="43">
        <v>1605.97</v>
      </c>
      <c r="R172" s="43">
        <v>1560.12</v>
      </c>
      <c r="S172" s="43">
        <v>1613.51</v>
      </c>
      <c r="T172" s="43">
        <v>1650.34</v>
      </c>
      <c r="U172" s="43">
        <v>1664.45</v>
      </c>
      <c r="V172" s="43">
        <v>1663.78</v>
      </c>
      <c r="W172" s="43">
        <v>1662.91</v>
      </c>
      <c r="X172" s="43">
        <v>1665.14</v>
      </c>
      <c r="Y172" s="43">
        <v>1647.38</v>
      </c>
      <c r="Z172" s="43">
        <v>1471.76</v>
      </c>
      <c r="AA172" s="43">
        <v>1176.05</v>
      </c>
    </row>
    <row r="173" spans="1:27" ht="12.75" hidden="1" customHeight="1" outlineLevel="1" x14ac:dyDescent="0.2">
      <c r="A173" s="98" t="s">
        <v>1818</v>
      </c>
      <c r="B173" s="62" t="s">
        <v>88</v>
      </c>
      <c r="C173" s="42" t="s">
        <v>77</v>
      </c>
      <c r="D173" s="43">
        <f>$D$168</f>
        <v>1716.97</v>
      </c>
      <c r="E173" s="43">
        <f>$D$168</f>
        <v>1716.97</v>
      </c>
      <c r="F173" s="43">
        <f t="shared" ref="F173:AA173" si="97">$D$168</f>
        <v>1716.97</v>
      </c>
      <c r="G173" s="43">
        <f t="shared" si="97"/>
        <v>1716.97</v>
      </c>
      <c r="H173" s="43">
        <f t="shared" si="97"/>
        <v>1716.97</v>
      </c>
      <c r="I173" s="43">
        <f t="shared" si="97"/>
        <v>1716.97</v>
      </c>
      <c r="J173" s="43">
        <f t="shared" si="97"/>
        <v>1716.97</v>
      </c>
      <c r="K173" s="43">
        <f t="shared" si="97"/>
        <v>1716.97</v>
      </c>
      <c r="L173" s="43">
        <f t="shared" si="97"/>
        <v>1716.97</v>
      </c>
      <c r="M173" s="43">
        <f t="shared" si="97"/>
        <v>1716.97</v>
      </c>
      <c r="N173" s="43">
        <f t="shared" si="97"/>
        <v>1716.97</v>
      </c>
      <c r="O173" s="43">
        <f t="shared" si="97"/>
        <v>1716.97</v>
      </c>
      <c r="P173" s="43">
        <f t="shared" si="97"/>
        <v>1716.97</v>
      </c>
      <c r="Q173" s="43">
        <f t="shared" si="97"/>
        <v>1716.97</v>
      </c>
      <c r="R173" s="43">
        <f t="shared" si="97"/>
        <v>1716.97</v>
      </c>
      <c r="S173" s="43">
        <f t="shared" si="97"/>
        <v>1716.97</v>
      </c>
      <c r="T173" s="43">
        <f t="shared" si="97"/>
        <v>1716.97</v>
      </c>
      <c r="U173" s="43">
        <f t="shared" si="97"/>
        <v>1716.97</v>
      </c>
      <c r="V173" s="43">
        <f t="shared" si="97"/>
        <v>1716.97</v>
      </c>
      <c r="W173" s="43">
        <f t="shared" si="97"/>
        <v>1716.97</v>
      </c>
      <c r="X173" s="43">
        <f t="shared" si="97"/>
        <v>1716.97</v>
      </c>
      <c r="Y173" s="43">
        <f t="shared" si="97"/>
        <v>1716.97</v>
      </c>
      <c r="Z173" s="43">
        <f t="shared" si="97"/>
        <v>1716.97</v>
      </c>
      <c r="AA173" s="43">
        <f t="shared" si="97"/>
        <v>1716.97</v>
      </c>
    </row>
    <row r="174" spans="1:27" ht="12.75" hidden="1" customHeight="1" outlineLevel="1" x14ac:dyDescent="0.2">
      <c r="A174" s="98" t="s">
        <v>1819</v>
      </c>
      <c r="B174" s="62" t="s">
        <v>81</v>
      </c>
      <c r="C174" s="42" t="s">
        <v>77</v>
      </c>
      <c r="D174" s="43">
        <v>6.71</v>
      </c>
      <c r="E174" s="43">
        <v>6.71</v>
      </c>
      <c r="F174" s="43">
        <v>6.71</v>
      </c>
      <c r="G174" s="43">
        <v>6.71</v>
      </c>
      <c r="H174" s="43">
        <v>6.71</v>
      </c>
      <c r="I174" s="43">
        <v>6.71</v>
      </c>
      <c r="J174" s="43">
        <v>6.71</v>
      </c>
      <c r="K174" s="43">
        <v>6.71</v>
      </c>
      <c r="L174" s="43">
        <v>6.71</v>
      </c>
      <c r="M174" s="43">
        <v>6.71</v>
      </c>
      <c r="N174" s="43">
        <v>6.71</v>
      </c>
      <c r="O174" s="43">
        <v>6.71</v>
      </c>
      <c r="P174" s="43">
        <v>6.71</v>
      </c>
      <c r="Q174" s="43">
        <v>6.71</v>
      </c>
      <c r="R174" s="43">
        <v>6.71</v>
      </c>
      <c r="S174" s="43">
        <v>6.71</v>
      </c>
      <c r="T174" s="43">
        <v>6.71</v>
      </c>
      <c r="U174" s="43">
        <v>6.71</v>
      </c>
      <c r="V174" s="43">
        <v>6.71</v>
      </c>
      <c r="W174" s="43">
        <v>6.71</v>
      </c>
      <c r="X174" s="43">
        <v>6.71</v>
      </c>
      <c r="Y174" s="43">
        <v>6.71</v>
      </c>
      <c r="Z174" s="43">
        <v>6.71</v>
      </c>
      <c r="AA174" s="43">
        <v>6.71</v>
      </c>
    </row>
    <row r="175" spans="1:27" ht="12.75" hidden="1" customHeight="1" outlineLevel="1" x14ac:dyDescent="0.2">
      <c r="A175" s="98" t="s">
        <v>1820</v>
      </c>
      <c r="B175" s="62" t="s">
        <v>79</v>
      </c>
      <c r="C175" s="42" t="s">
        <v>77</v>
      </c>
      <c r="D175" s="43">
        <f>$D$11</f>
        <v>216.36</v>
      </c>
      <c r="E175" s="43">
        <f t="shared" ref="E175:AA175" si="98">$D$11</f>
        <v>216.36</v>
      </c>
      <c r="F175" s="43">
        <f t="shared" si="98"/>
        <v>216.36</v>
      </c>
      <c r="G175" s="43">
        <f t="shared" si="98"/>
        <v>216.36</v>
      </c>
      <c r="H175" s="43">
        <f t="shared" si="98"/>
        <v>216.36</v>
      </c>
      <c r="I175" s="43">
        <f t="shared" si="98"/>
        <v>216.36</v>
      </c>
      <c r="J175" s="43">
        <f t="shared" si="98"/>
        <v>216.36</v>
      </c>
      <c r="K175" s="43">
        <f t="shared" si="98"/>
        <v>216.36</v>
      </c>
      <c r="L175" s="43">
        <f t="shared" si="98"/>
        <v>216.36</v>
      </c>
      <c r="M175" s="43">
        <f t="shared" si="98"/>
        <v>216.36</v>
      </c>
      <c r="N175" s="43">
        <f t="shared" si="98"/>
        <v>216.36</v>
      </c>
      <c r="O175" s="43">
        <f t="shared" si="98"/>
        <v>216.36</v>
      </c>
      <c r="P175" s="43">
        <f t="shared" si="98"/>
        <v>216.36</v>
      </c>
      <c r="Q175" s="43">
        <f t="shared" si="98"/>
        <v>216.36</v>
      </c>
      <c r="R175" s="43">
        <f t="shared" si="98"/>
        <v>216.36</v>
      </c>
      <c r="S175" s="43">
        <f t="shared" si="98"/>
        <v>216.36</v>
      </c>
      <c r="T175" s="43">
        <f t="shared" si="98"/>
        <v>216.36</v>
      </c>
      <c r="U175" s="43">
        <f t="shared" si="98"/>
        <v>216.36</v>
      </c>
      <c r="V175" s="43">
        <f t="shared" si="98"/>
        <v>216.36</v>
      </c>
      <c r="W175" s="43">
        <f t="shared" si="98"/>
        <v>216.36</v>
      </c>
      <c r="X175" s="43">
        <f t="shared" si="98"/>
        <v>216.36</v>
      </c>
      <c r="Y175" s="43">
        <f t="shared" si="98"/>
        <v>216.36</v>
      </c>
      <c r="Z175" s="43">
        <f t="shared" si="98"/>
        <v>216.36</v>
      </c>
      <c r="AA175" s="43">
        <f t="shared" si="98"/>
        <v>216.36</v>
      </c>
    </row>
    <row r="176" spans="1:27" ht="12.75" customHeight="1" collapsed="1" x14ac:dyDescent="0.2">
      <c r="A176" s="97" t="s">
        <v>1821</v>
      </c>
      <c r="B176" s="27" t="str">
        <f>"03"&amp;"."&amp;$B$800&amp;"."&amp;$B$801</f>
        <v>03.01.2023</v>
      </c>
      <c r="C176" s="89" t="s">
        <v>74</v>
      </c>
      <c r="D176" s="90">
        <f>ROUND(((D177+D178+D180+D179)/1000),5)</f>
        <v>3.0523699999999998</v>
      </c>
      <c r="E176" s="90">
        <f>ROUND(((E177+E178+E180+E179)/1000),5)</f>
        <v>2.9848699999999999</v>
      </c>
      <c r="F176" s="90">
        <f>ROUND(((F177+F178+F180+F179)/1000),5)</f>
        <v>2.9365999999999999</v>
      </c>
      <c r="G176" s="90">
        <f t="shared" ref="G176:AA176" si="99">ROUND(((G177+G178+G180+G179)/1000),5)</f>
        <v>2.89811</v>
      </c>
      <c r="H176" s="90">
        <f t="shared" si="99"/>
        <v>2.94123</v>
      </c>
      <c r="I176" s="90">
        <f t="shared" si="99"/>
        <v>2.9580000000000002</v>
      </c>
      <c r="J176" s="90">
        <f t="shared" si="99"/>
        <v>2.9740700000000002</v>
      </c>
      <c r="K176" s="90">
        <f t="shared" si="99"/>
        <v>3.01355</v>
      </c>
      <c r="L176" s="90">
        <f t="shared" si="99"/>
        <v>3.2399100000000001</v>
      </c>
      <c r="M176" s="90">
        <f t="shared" si="99"/>
        <v>3.52088</v>
      </c>
      <c r="N176" s="90">
        <f t="shared" si="99"/>
        <v>3.5703999999999998</v>
      </c>
      <c r="O176" s="90">
        <f t="shared" si="99"/>
        <v>3.5895100000000002</v>
      </c>
      <c r="P176" s="90">
        <f t="shared" si="99"/>
        <v>3.59457</v>
      </c>
      <c r="Q176" s="90">
        <f t="shared" si="99"/>
        <v>3.5994000000000002</v>
      </c>
      <c r="R176" s="90">
        <f t="shared" si="99"/>
        <v>3.5670799999999998</v>
      </c>
      <c r="S176" s="90">
        <f t="shared" si="99"/>
        <v>3.5722700000000001</v>
      </c>
      <c r="T176" s="90">
        <f t="shared" si="99"/>
        <v>3.6010200000000001</v>
      </c>
      <c r="U176" s="90">
        <f t="shared" si="99"/>
        <v>3.61557</v>
      </c>
      <c r="V176" s="90">
        <f t="shared" si="99"/>
        <v>3.6185499999999999</v>
      </c>
      <c r="W176" s="90">
        <f t="shared" si="99"/>
        <v>3.6029599999999999</v>
      </c>
      <c r="X176" s="90">
        <f t="shared" si="99"/>
        <v>3.60284</v>
      </c>
      <c r="Y176" s="90">
        <f t="shared" si="99"/>
        <v>3.54583</v>
      </c>
      <c r="Z176" s="90">
        <f t="shared" si="99"/>
        <v>3.2208399999999999</v>
      </c>
      <c r="AA176" s="90">
        <f t="shared" si="99"/>
        <v>2.9958499999999999</v>
      </c>
    </row>
    <row r="177" spans="1:27" ht="12.75" hidden="1" customHeight="1" outlineLevel="1" x14ac:dyDescent="0.2">
      <c r="A177" s="98" t="s">
        <v>1822</v>
      </c>
      <c r="B177" s="62" t="s">
        <v>236</v>
      </c>
      <c r="C177" s="42" t="s">
        <v>77</v>
      </c>
      <c r="D177" s="43">
        <v>1112.33</v>
      </c>
      <c r="E177" s="43">
        <v>1044.83</v>
      </c>
      <c r="F177" s="43">
        <v>996.56</v>
      </c>
      <c r="G177" s="43">
        <v>958.07</v>
      </c>
      <c r="H177" s="43">
        <v>1001.19</v>
      </c>
      <c r="I177" s="43">
        <v>1017.96</v>
      </c>
      <c r="J177" s="43">
        <v>1034.03</v>
      </c>
      <c r="K177" s="43">
        <v>1073.51</v>
      </c>
      <c r="L177" s="43">
        <v>1299.8699999999999</v>
      </c>
      <c r="M177" s="43">
        <v>1580.84</v>
      </c>
      <c r="N177" s="43">
        <v>1630.36</v>
      </c>
      <c r="O177" s="43">
        <v>1649.47</v>
      </c>
      <c r="P177" s="43">
        <v>1654.53</v>
      </c>
      <c r="Q177" s="43">
        <v>1659.36</v>
      </c>
      <c r="R177" s="43">
        <v>1627.04</v>
      </c>
      <c r="S177" s="43">
        <v>1632.23</v>
      </c>
      <c r="T177" s="43">
        <v>1660.98</v>
      </c>
      <c r="U177" s="43">
        <v>1675.53</v>
      </c>
      <c r="V177" s="43">
        <v>1678.51</v>
      </c>
      <c r="W177" s="43">
        <v>1662.92</v>
      </c>
      <c r="X177" s="43">
        <v>1662.8</v>
      </c>
      <c r="Y177" s="43">
        <v>1605.79</v>
      </c>
      <c r="Z177" s="43">
        <v>1280.8</v>
      </c>
      <c r="AA177" s="43">
        <v>1055.81</v>
      </c>
    </row>
    <row r="178" spans="1:27" ht="12.75" hidden="1" customHeight="1" outlineLevel="1" x14ac:dyDescent="0.2">
      <c r="A178" s="98" t="s">
        <v>1823</v>
      </c>
      <c r="B178" s="62" t="s">
        <v>88</v>
      </c>
      <c r="C178" s="42" t="s">
        <v>77</v>
      </c>
      <c r="D178" s="43">
        <f>$D$168</f>
        <v>1716.97</v>
      </c>
      <c r="E178" s="43">
        <f>$D$168</f>
        <v>1716.97</v>
      </c>
      <c r="F178" s="43">
        <f t="shared" ref="F178:AA178" si="100">$D$168</f>
        <v>1716.97</v>
      </c>
      <c r="G178" s="43">
        <f t="shared" si="100"/>
        <v>1716.97</v>
      </c>
      <c r="H178" s="43">
        <f t="shared" si="100"/>
        <v>1716.97</v>
      </c>
      <c r="I178" s="43">
        <f t="shared" si="100"/>
        <v>1716.97</v>
      </c>
      <c r="J178" s="43">
        <f t="shared" si="100"/>
        <v>1716.97</v>
      </c>
      <c r="K178" s="43">
        <f t="shared" si="100"/>
        <v>1716.97</v>
      </c>
      <c r="L178" s="43">
        <f t="shared" si="100"/>
        <v>1716.97</v>
      </c>
      <c r="M178" s="43">
        <f t="shared" si="100"/>
        <v>1716.97</v>
      </c>
      <c r="N178" s="43">
        <f t="shared" si="100"/>
        <v>1716.97</v>
      </c>
      <c r="O178" s="43">
        <f t="shared" si="100"/>
        <v>1716.97</v>
      </c>
      <c r="P178" s="43">
        <f t="shared" si="100"/>
        <v>1716.97</v>
      </c>
      <c r="Q178" s="43">
        <f t="shared" si="100"/>
        <v>1716.97</v>
      </c>
      <c r="R178" s="43">
        <f t="shared" si="100"/>
        <v>1716.97</v>
      </c>
      <c r="S178" s="43">
        <f t="shared" si="100"/>
        <v>1716.97</v>
      </c>
      <c r="T178" s="43">
        <f t="shared" si="100"/>
        <v>1716.97</v>
      </c>
      <c r="U178" s="43">
        <f t="shared" si="100"/>
        <v>1716.97</v>
      </c>
      <c r="V178" s="43">
        <f t="shared" si="100"/>
        <v>1716.97</v>
      </c>
      <c r="W178" s="43">
        <f t="shared" si="100"/>
        <v>1716.97</v>
      </c>
      <c r="X178" s="43">
        <f t="shared" si="100"/>
        <v>1716.97</v>
      </c>
      <c r="Y178" s="43">
        <f t="shared" si="100"/>
        <v>1716.97</v>
      </c>
      <c r="Z178" s="43">
        <f t="shared" si="100"/>
        <v>1716.97</v>
      </c>
      <c r="AA178" s="43">
        <f t="shared" si="100"/>
        <v>1716.97</v>
      </c>
    </row>
    <row r="179" spans="1:27" ht="12.75" hidden="1" customHeight="1" outlineLevel="1" x14ac:dyDescent="0.2">
      <c r="A179" s="98" t="s">
        <v>1824</v>
      </c>
      <c r="B179" s="62" t="s">
        <v>81</v>
      </c>
      <c r="C179" s="42" t="s">
        <v>77</v>
      </c>
      <c r="D179" s="43">
        <v>6.71</v>
      </c>
      <c r="E179" s="43">
        <v>6.71</v>
      </c>
      <c r="F179" s="43">
        <v>6.71</v>
      </c>
      <c r="G179" s="43">
        <v>6.71</v>
      </c>
      <c r="H179" s="43">
        <v>6.71</v>
      </c>
      <c r="I179" s="43">
        <v>6.71</v>
      </c>
      <c r="J179" s="43">
        <v>6.71</v>
      </c>
      <c r="K179" s="43">
        <v>6.71</v>
      </c>
      <c r="L179" s="43">
        <v>6.71</v>
      </c>
      <c r="M179" s="43">
        <v>6.71</v>
      </c>
      <c r="N179" s="43">
        <v>6.71</v>
      </c>
      <c r="O179" s="43">
        <v>6.71</v>
      </c>
      <c r="P179" s="43">
        <v>6.71</v>
      </c>
      <c r="Q179" s="43">
        <v>6.71</v>
      </c>
      <c r="R179" s="43">
        <v>6.71</v>
      </c>
      <c r="S179" s="43">
        <v>6.71</v>
      </c>
      <c r="T179" s="43">
        <v>6.71</v>
      </c>
      <c r="U179" s="43">
        <v>6.71</v>
      </c>
      <c r="V179" s="43">
        <v>6.71</v>
      </c>
      <c r="W179" s="43">
        <v>6.71</v>
      </c>
      <c r="X179" s="43">
        <v>6.71</v>
      </c>
      <c r="Y179" s="43">
        <v>6.71</v>
      </c>
      <c r="Z179" s="43">
        <v>6.71</v>
      </c>
      <c r="AA179" s="43">
        <v>6.71</v>
      </c>
    </row>
    <row r="180" spans="1:27" ht="12.75" hidden="1" customHeight="1" outlineLevel="1" x14ac:dyDescent="0.2">
      <c r="A180" s="98" t="s">
        <v>1825</v>
      </c>
      <c r="B180" s="62" t="s">
        <v>79</v>
      </c>
      <c r="C180" s="42" t="s">
        <v>77</v>
      </c>
      <c r="D180" s="43">
        <f>$D$11</f>
        <v>216.36</v>
      </c>
      <c r="E180" s="43">
        <f t="shared" ref="E180:AA180" si="101">$D$11</f>
        <v>216.36</v>
      </c>
      <c r="F180" s="43">
        <f t="shared" si="101"/>
        <v>216.36</v>
      </c>
      <c r="G180" s="43">
        <f t="shared" si="101"/>
        <v>216.36</v>
      </c>
      <c r="H180" s="43">
        <f t="shared" si="101"/>
        <v>216.36</v>
      </c>
      <c r="I180" s="43">
        <f t="shared" si="101"/>
        <v>216.36</v>
      </c>
      <c r="J180" s="43">
        <f t="shared" si="101"/>
        <v>216.36</v>
      </c>
      <c r="K180" s="43">
        <f t="shared" si="101"/>
        <v>216.36</v>
      </c>
      <c r="L180" s="43">
        <f t="shared" si="101"/>
        <v>216.36</v>
      </c>
      <c r="M180" s="43">
        <f t="shared" si="101"/>
        <v>216.36</v>
      </c>
      <c r="N180" s="43">
        <f t="shared" si="101"/>
        <v>216.36</v>
      </c>
      <c r="O180" s="43">
        <f t="shared" si="101"/>
        <v>216.36</v>
      </c>
      <c r="P180" s="43">
        <f t="shared" si="101"/>
        <v>216.36</v>
      </c>
      <c r="Q180" s="43">
        <f t="shared" si="101"/>
        <v>216.36</v>
      </c>
      <c r="R180" s="43">
        <f t="shared" si="101"/>
        <v>216.36</v>
      </c>
      <c r="S180" s="43">
        <f t="shared" si="101"/>
        <v>216.36</v>
      </c>
      <c r="T180" s="43">
        <f t="shared" si="101"/>
        <v>216.36</v>
      </c>
      <c r="U180" s="43">
        <f t="shared" si="101"/>
        <v>216.36</v>
      </c>
      <c r="V180" s="43">
        <f t="shared" si="101"/>
        <v>216.36</v>
      </c>
      <c r="W180" s="43">
        <f t="shared" si="101"/>
        <v>216.36</v>
      </c>
      <c r="X180" s="43">
        <f t="shared" si="101"/>
        <v>216.36</v>
      </c>
      <c r="Y180" s="43">
        <f t="shared" si="101"/>
        <v>216.36</v>
      </c>
      <c r="Z180" s="43">
        <f t="shared" si="101"/>
        <v>216.36</v>
      </c>
      <c r="AA180" s="43">
        <f t="shared" si="101"/>
        <v>216.36</v>
      </c>
    </row>
    <row r="181" spans="1:27" ht="12.75" customHeight="1" collapsed="1" x14ac:dyDescent="0.2">
      <c r="A181" s="97" t="s">
        <v>1826</v>
      </c>
      <c r="B181" s="27" t="str">
        <f>"04"&amp;"."&amp;$B$800&amp;"."&amp;$B$801</f>
        <v>04.01.2023</v>
      </c>
      <c r="C181" s="89" t="s">
        <v>74</v>
      </c>
      <c r="D181" s="90">
        <f>ROUND(((D182+D183+D185+D184)/1000),5)</f>
        <v>2.9748299999999999</v>
      </c>
      <c r="E181" s="90">
        <f>ROUND(((E182+E183+E185+E184)/1000),5)</f>
        <v>2.91412</v>
      </c>
      <c r="F181" s="90">
        <f>ROUND(((F182+F183+F185+F184)/1000),5)</f>
        <v>2.8781099999999999</v>
      </c>
      <c r="G181" s="90">
        <f t="shared" ref="G181:AA181" si="102">ROUND(((G182+G183+G185+G184)/1000),5)</f>
        <v>2.8448899999999999</v>
      </c>
      <c r="H181" s="90">
        <f t="shared" si="102"/>
        <v>2.89201</v>
      </c>
      <c r="I181" s="90">
        <f t="shared" si="102"/>
        <v>2.9262299999999999</v>
      </c>
      <c r="J181" s="90">
        <f t="shared" si="102"/>
        <v>2.96387</v>
      </c>
      <c r="K181" s="90">
        <f t="shared" si="102"/>
        <v>3.0667</v>
      </c>
      <c r="L181" s="90">
        <f t="shared" si="102"/>
        <v>3.3070400000000002</v>
      </c>
      <c r="M181" s="90">
        <f t="shared" si="102"/>
        <v>3.5524300000000002</v>
      </c>
      <c r="N181" s="90">
        <f t="shared" si="102"/>
        <v>3.6020699999999999</v>
      </c>
      <c r="O181" s="90">
        <f t="shared" si="102"/>
        <v>3.6223299999999998</v>
      </c>
      <c r="P181" s="90">
        <f t="shared" si="102"/>
        <v>3.62473</v>
      </c>
      <c r="Q181" s="90">
        <f t="shared" si="102"/>
        <v>3.6295899999999999</v>
      </c>
      <c r="R181" s="90">
        <f t="shared" si="102"/>
        <v>3.6041599999999998</v>
      </c>
      <c r="S181" s="90">
        <f t="shared" si="102"/>
        <v>3.6056900000000001</v>
      </c>
      <c r="T181" s="90">
        <f t="shared" si="102"/>
        <v>3.6267499999999999</v>
      </c>
      <c r="U181" s="90">
        <f t="shared" si="102"/>
        <v>3.6488700000000001</v>
      </c>
      <c r="V181" s="90">
        <f t="shared" si="102"/>
        <v>3.6392099999999998</v>
      </c>
      <c r="W181" s="90">
        <f t="shared" si="102"/>
        <v>3.62975</v>
      </c>
      <c r="X181" s="90">
        <f t="shared" si="102"/>
        <v>3.6329199999999999</v>
      </c>
      <c r="Y181" s="90">
        <f t="shared" si="102"/>
        <v>3.5964700000000001</v>
      </c>
      <c r="Z181" s="90">
        <f t="shared" si="102"/>
        <v>3.3356400000000002</v>
      </c>
      <c r="AA181" s="90">
        <f t="shared" si="102"/>
        <v>3.08039</v>
      </c>
    </row>
    <row r="182" spans="1:27" ht="12.75" hidden="1" customHeight="1" outlineLevel="1" x14ac:dyDescent="0.2">
      <c r="A182" s="98" t="s">
        <v>1827</v>
      </c>
      <c r="B182" s="62" t="s">
        <v>236</v>
      </c>
      <c r="C182" s="42" t="s">
        <v>77</v>
      </c>
      <c r="D182" s="43">
        <v>1034.79</v>
      </c>
      <c r="E182" s="43">
        <v>974.08</v>
      </c>
      <c r="F182" s="43">
        <v>938.07</v>
      </c>
      <c r="G182" s="43">
        <v>904.85</v>
      </c>
      <c r="H182" s="43">
        <v>951.97</v>
      </c>
      <c r="I182" s="43">
        <v>986.19</v>
      </c>
      <c r="J182" s="43">
        <v>1023.83</v>
      </c>
      <c r="K182" s="43">
        <v>1126.6600000000001</v>
      </c>
      <c r="L182" s="43">
        <v>1367</v>
      </c>
      <c r="M182" s="43">
        <v>1612.39</v>
      </c>
      <c r="N182" s="43">
        <v>1662.03</v>
      </c>
      <c r="O182" s="43">
        <v>1682.29</v>
      </c>
      <c r="P182" s="43">
        <v>1684.69</v>
      </c>
      <c r="Q182" s="43">
        <v>1689.55</v>
      </c>
      <c r="R182" s="43">
        <v>1664.12</v>
      </c>
      <c r="S182" s="43">
        <v>1665.65</v>
      </c>
      <c r="T182" s="43">
        <v>1686.71</v>
      </c>
      <c r="U182" s="43">
        <v>1708.83</v>
      </c>
      <c r="V182" s="43">
        <v>1699.17</v>
      </c>
      <c r="W182" s="43">
        <v>1689.71</v>
      </c>
      <c r="X182" s="43">
        <v>1692.88</v>
      </c>
      <c r="Y182" s="43">
        <v>1656.43</v>
      </c>
      <c r="Z182" s="43">
        <v>1395.6</v>
      </c>
      <c r="AA182" s="43">
        <v>1140.3499999999999</v>
      </c>
    </row>
    <row r="183" spans="1:27" ht="12.75" hidden="1" customHeight="1" outlineLevel="1" x14ac:dyDescent="0.2">
      <c r="A183" s="98" t="s">
        <v>1828</v>
      </c>
      <c r="B183" s="62" t="s">
        <v>88</v>
      </c>
      <c r="C183" s="42" t="s">
        <v>77</v>
      </c>
      <c r="D183" s="43">
        <f>$D$168</f>
        <v>1716.97</v>
      </c>
      <c r="E183" s="43">
        <f>$D$168</f>
        <v>1716.97</v>
      </c>
      <c r="F183" s="43">
        <f t="shared" ref="F183:AA183" si="103">$D$168</f>
        <v>1716.97</v>
      </c>
      <c r="G183" s="43">
        <f t="shared" si="103"/>
        <v>1716.97</v>
      </c>
      <c r="H183" s="43">
        <f t="shared" si="103"/>
        <v>1716.97</v>
      </c>
      <c r="I183" s="43">
        <f t="shared" si="103"/>
        <v>1716.97</v>
      </c>
      <c r="J183" s="43">
        <f t="shared" si="103"/>
        <v>1716.97</v>
      </c>
      <c r="K183" s="43">
        <f t="shared" si="103"/>
        <v>1716.97</v>
      </c>
      <c r="L183" s="43">
        <f t="shared" si="103"/>
        <v>1716.97</v>
      </c>
      <c r="M183" s="43">
        <f t="shared" si="103"/>
        <v>1716.97</v>
      </c>
      <c r="N183" s="43">
        <f t="shared" si="103"/>
        <v>1716.97</v>
      </c>
      <c r="O183" s="43">
        <f t="shared" si="103"/>
        <v>1716.97</v>
      </c>
      <c r="P183" s="43">
        <f t="shared" si="103"/>
        <v>1716.97</v>
      </c>
      <c r="Q183" s="43">
        <f t="shared" si="103"/>
        <v>1716.97</v>
      </c>
      <c r="R183" s="43">
        <f t="shared" si="103"/>
        <v>1716.97</v>
      </c>
      <c r="S183" s="43">
        <f t="shared" si="103"/>
        <v>1716.97</v>
      </c>
      <c r="T183" s="43">
        <f t="shared" si="103"/>
        <v>1716.97</v>
      </c>
      <c r="U183" s="43">
        <f t="shared" si="103"/>
        <v>1716.97</v>
      </c>
      <c r="V183" s="43">
        <f t="shared" si="103"/>
        <v>1716.97</v>
      </c>
      <c r="W183" s="43">
        <f t="shared" si="103"/>
        <v>1716.97</v>
      </c>
      <c r="X183" s="43">
        <f t="shared" si="103"/>
        <v>1716.97</v>
      </c>
      <c r="Y183" s="43">
        <f t="shared" si="103"/>
        <v>1716.97</v>
      </c>
      <c r="Z183" s="43">
        <f t="shared" si="103"/>
        <v>1716.97</v>
      </c>
      <c r="AA183" s="43">
        <f t="shared" si="103"/>
        <v>1716.97</v>
      </c>
    </row>
    <row r="184" spans="1:27" ht="12.75" hidden="1" customHeight="1" outlineLevel="1" x14ac:dyDescent="0.2">
      <c r="A184" s="98" t="s">
        <v>1829</v>
      </c>
      <c r="B184" s="62" t="s">
        <v>81</v>
      </c>
      <c r="C184" s="42" t="s">
        <v>77</v>
      </c>
      <c r="D184" s="43">
        <v>6.71</v>
      </c>
      <c r="E184" s="43">
        <v>6.71</v>
      </c>
      <c r="F184" s="43">
        <v>6.71</v>
      </c>
      <c r="G184" s="43">
        <v>6.71</v>
      </c>
      <c r="H184" s="43">
        <v>6.71</v>
      </c>
      <c r="I184" s="43">
        <v>6.71</v>
      </c>
      <c r="J184" s="43">
        <v>6.71</v>
      </c>
      <c r="K184" s="43">
        <v>6.71</v>
      </c>
      <c r="L184" s="43">
        <v>6.71</v>
      </c>
      <c r="M184" s="43">
        <v>6.71</v>
      </c>
      <c r="N184" s="43">
        <v>6.71</v>
      </c>
      <c r="O184" s="43">
        <v>6.71</v>
      </c>
      <c r="P184" s="43">
        <v>6.71</v>
      </c>
      <c r="Q184" s="43">
        <v>6.71</v>
      </c>
      <c r="R184" s="43">
        <v>6.71</v>
      </c>
      <c r="S184" s="43">
        <v>6.71</v>
      </c>
      <c r="T184" s="43">
        <v>6.71</v>
      </c>
      <c r="U184" s="43">
        <v>6.71</v>
      </c>
      <c r="V184" s="43">
        <v>6.71</v>
      </c>
      <c r="W184" s="43">
        <v>6.71</v>
      </c>
      <c r="X184" s="43">
        <v>6.71</v>
      </c>
      <c r="Y184" s="43">
        <v>6.71</v>
      </c>
      <c r="Z184" s="43">
        <v>6.71</v>
      </c>
      <c r="AA184" s="43">
        <v>6.71</v>
      </c>
    </row>
    <row r="185" spans="1:27" ht="12.75" hidden="1" customHeight="1" outlineLevel="1" x14ac:dyDescent="0.2">
      <c r="A185" s="98" t="s">
        <v>1830</v>
      </c>
      <c r="B185" s="62" t="s">
        <v>79</v>
      </c>
      <c r="C185" s="42" t="s">
        <v>77</v>
      </c>
      <c r="D185" s="43">
        <f>$D$11</f>
        <v>216.36</v>
      </c>
      <c r="E185" s="43">
        <f t="shared" ref="E185:AA185" si="104">$D$11</f>
        <v>216.36</v>
      </c>
      <c r="F185" s="43">
        <f t="shared" si="104"/>
        <v>216.36</v>
      </c>
      <c r="G185" s="43">
        <f t="shared" si="104"/>
        <v>216.36</v>
      </c>
      <c r="H185" s="43">
        <f t="shared" si="104"/>
        <v>216.36</v>
      </c>
      <c r="I185" s="43">
        <f t="shared" si="104"/>
        <v>216.36</v>
      </c>
      <c r="J185" s="43">
        <f t="shared" si="104"/>
        <v>216.36</v>
      </c>
      <c r="K185" s="43">
        <f t="shared" si="104"/>
        <v>216.36</v>
      </c>
      <c r="L185" s="43">
        <f t="shared" si="104"/>
        <v>216.36</v>
      </c>
      <c r="M185" s="43">
        <f t="shared" si="104"/>
        <v>216.36</v>
      </c>
      <c r="N185" s="43">
        <f t="shared" si="104"/>
        <v>216.36</v>
      </c>
      <c r="O185" s="43">
        <f t="shared" si="104"/>
        <v>216.36</v>
      </c>
      <c r="P185" s="43">
        <f t="shared" si="104"/>
        <v>216.36</v>
      </c>
      <c r="Q185" s="43">
        <f t="shared" si="104"/>
        <v>216.36</v>
      </c>
      <c r="R185" s="43">
        <f t="shared" si="104"/>
        <v>216.36</v>
      </c>
      <c r="S185" s="43">
        <f t="shared" si="104"/>
        <v>216.36</v>
      </c>
      <c r="T185" s="43">
        <f t="shared" si="104"/>
        <v>216.36</v>
      </c>
      <c r="U185" s="43">
        <f t="shared" si="104"/>
        <v>216.36</v>
      </c>
      <c r="V185" s="43">
        <f t="shared" si="104"/>
        <v>216.36</v>
      </c>
      <c r="W185" s="43">
        <f t="shared" si="104"/>
        <v>216.36</v>
      </c>
      <c r="X185" s="43">
        <f t="shared" si="104"/>
        <v>216.36</v>
      </c>
      <c r="Y185" s="43">
        <f t="shared" si="104"/>
        <v>216.36</v>
      </c>
      <c r="Z185" s="43">
        <f t="shared" si="104"/>
        <v>216.36</v>
      </c>
      <c r="AA185" s="43">
        <f t="shared" si="104"/>
        <v>216.36</v>
      </c>
    </row>
    <row r="186" spans="1:27" ht="12.75" customHeight="1" collapsed="1" x14ac:dyDescent="0.2">
      <c r="A186" s="97" t="s">
        <v>1831</v>
      </c>
      <c r="B186" s="27" t="str">
        <f>"05"&amp;"."&amp;$B$800&amp;"."&amp;$B$801</f>
        <v>05.01.2023</v>
      </c>
      <c r="C186" s="89" t="s">
        <v>74</v>
      </c>
      <c r="D186" s="90">
        <f>ROUND(((D187+D188+D190+D189)/1000),5)</f>
        <v>3.0081600000000002</v>
      </c>
      <c r="E186" s="90">
        <f>ROUND(((E187+E188+E190+E189)/1000),5)</f>
        <v>2.9461499999999998</v>
      </c>
      <c r="F186" s="90">
        <f>ROUND(((F187+F188+F190+F189)/1000),5)</f>
        <v>2.8935200000000001</v>
      </c>
      <c r="G186" s="90">
        <f t="shared" ref="G186:AA186" si="105">ROUND(((G187+G188+G190+G189)/1000),5)</f>
        <v>2.8877700000000002</v>
      </c>
      <c r="H186" s="90">
        <f t="shared" si="105"/>
        <v>2.91744</v>
      </c>
      <c r="I186" s="90">
        <f t="shared" si="105"/>
        <v>2.9363199999999998</v>
      </c>
      <c r="J186" s="90">
        <f t="shared" si="105"/>
        <v>2.98759</v>
      </c>
      <c r="K186" s="90">
        <f t="shared" si="105"/>
        <v>3.0527700000000002</v>
      </c>
      <c r="L186" s="90">
        <f t="shared" si="105"/>
        <v>3.3406199999999999</v>
      </c>
      <c r="M186" s="90">
        <f t="shared" si="105"/>
        <v>3.5642299999999998</v>
      </c>
      <c r="N186" s="90">
        <f t="shared" si="105"/>
        <v>3.5978500000000002</v>
      </c>
      <c r="O186" s="90">
        <f t="shared" si="105"/>
        <v>3.6044</v>
      </c>
      <c r="P186" s="90">
        <f t="shared" si="105"/>
        <v>3.6040899999999998</v>
      </c>
      <c r="Q186" s="90">
        <f t="shared" si="105"/>
        <v>3.6061999999999999</v>
      </c>
      <c r="R186" s="90">
        <f t="shared" si="105"/>
        <v>3.5962000000000001</v>
      </c>
      <c r="S186" s="90">
        <f t="shared" si="105"/>
        <v>3.5964999999999998</v>
      </c>
      <c r="T186" s="90">
        <f t="shared" si="105"/>
        <v>3.6073200000000001</v>
      </c>
      <c r="U186" s="90">
        <f t="shared" si="105"/>
        <v>3.6263999999999998</v>
      </c>
      <c r="V186" s="90">
        <f t="shared" si="105"/>
        <v>3.6182699999999999</v>
      </c>
      <c r="W186" s="90">
        <f t="shared" si="105"/>
        <v>3.6095199999999998</v>
      </c>
      <c r="X186" s="90">
        <f t="shared" si="105"/>
        <v>3.6105</v>
      </c>
      <c r="Y186" s="90">
        <f t="shared" si="105"/>
        <v>3.5958999999999999</v>
      </c>
      <c r="Z186" s="90">
        <f t="shared" si="105"/>
        <v>3.2625999999999999</v>
      </c>
      <c r="AA186" s="90">
        <f t="shared" si="105"/>
        <v>3.0333800000000002</v>
      </c>
    </row>
    <row r="187" spans="1:27" ht="12.75" hidden="1" customHeight="1" outlineLevel="1" x14ac:dyDescent="0.2">
      <c r="A187" s="98" t="s">
        <v>1832</v>
      </c>
      <c r="B187" s="62" t="s">
        <v>236</v>
      </c>
      <c r="C187" s="42" t="s">
        <v>77</v>
      </c>
      <c r="D187" s="43">
        <v>1068.1199999999999</v>
      </c>
      <c r="E187" s="43">
        <v>1006.11</v>
      </c>
      <c r="F187" s="43">
        <v>953.48</v>
      </c>
      <c r="G187" s="43">
        <v>947.73</v>
      </c>
      <c r="H187" s="43">
        <v>977.4</v>
      </c>
      <c r="I187" s="43">
        <v>996.28</v>
      </c>
      <c r="J187" s="43">
        <v>1047.55</v>
      </c>
      <c r="K187" s="43">
        <v>1112.73</v>
      </c>
      <c r="L187" s="43">
        <v>1400.58</v>
      </c>
      <c r="M187" s="43">
        <v>1624.19</v>
      </c>
      <c r="N187" s="43">
        <v>1657.81</v>
      </c>
      <c r="O187" s="43">
        <v>1664.36</v>
      </c>
      <c r="P187" s="43">
        <v>1664.05</v>
      </c>
      <c r="Q187" s="43">
        <v>1666.16</v>
      </c>
      <c r="R187" s="43">
        <v>1656.16</v>
      </c>
      <c r="S187" s="43">
        <v>1656.46</v>
      </c>
      <c r="T187" s="43">
        <v>1667.28</v>
      </c>
      <c r="U187" s="43">
        <v>1686.36</v>
      </c>
      <c r="V187" s="43">
        <v>1678.23</v>
      </c>
      <c r="W187" s="43">
        <v>1669.48</v>
      </c>
      <c r="X187" s="43">
        <v>1670.46</v>
      </c>
      <c r="Y187" s="43">
        <v>1655.86</v>
      </c>
      <c r="Z187" s="43">
        <v>1322.56</v>
      </c>
      <c r="AA187" s="43">
        <v>1093.3399999999999</v>
      </c>
    </row>
    <row r="188" spans="1:27" ht="12.75" hidden="1" customHeight="1" outlineLevel="1" x14ac:dyDescent="0.2">
      <c r="A188" s="98" t="s">
        <v>1833</v>
      </c>
      <c r="B188" s="62" t="s">
        <v>88</v>
      </c>
      <c r="C188" s="42" t="s">
        <v>77</v>
      </c>
      <c r="D188" s="43">
        <f>$D$168</f>
        <v>1716.97</v>
      </c>
      <c r="E188" s="43">
        <f>$D$168</f>
        <v>1716.97</v>
      </c>
      <c r="F188" s="43">
        <f t="shared" ref="F188:AA188" si="106">$D$168</f>
        <v>1716.97</v>
      </c>
      <c r="G188" s="43">
        <f t="shared" si="106"/>
        <v>1716.97</v>
      </c>
      <c r="H188" s="43">
        <f t="shared" si="106"/>
        <v>1716.97</v>
      </c>
      <c r="I188" s="43">
        <f t="shared" si="106"/>
        <v>1716.97</v>
      </c>
      <c r="J188" s="43">
        <f t="shared" si="106"/>
        <v>1716.97</v>
      </c>
      <c r="K188" s="43">
        <f t="shared" si="106"/>
        <v>1716.97</v>
      </c>
      <c r="L188" s="43">
        <f t="shared" si="106"/>
        <v>1716.97</v>
      </c>
      <c r="M188" s="43">
        <f t="shared" si="106"/>
        <v>1716.97</v>
      </c>
      <c r="N188" s="43">
        <f t="shared" si="106"/>
        <v>1716.97</v>
      </c>
      <c r="O188" s="43">
        <f t="shared" si="106"/>
        <v>1716.97</v>
      </c>
      <c r="P188" s="43">
        <f t="shared" si="106"/>
        <v>1716.97</v>
      </c>
      <c r="Q188" s="43">
        <f t="shared" si="106"/>
        <v>1716.97</v>
      </c>
      <c r="R188" s="43">
        <f t="shared" si="106"/>
        <v>1716.97</v>
      </c>
      <c r="S188" s="43">
        <f t="shared" si="106"/>
        <v>1716.97</v>
      </c>
      <c r="T188" s="43">
        <f t="shared" si="106"/>
        <v>1716.97</v>
      </c>
      <c r="U188" s="43">
        <f t="shared" si="106"/>
        <v>1716.97</v>
      </c>
      <c r="V188" s="43">
        <f t="shared" si="106"/>
        <v>1716.97</v>
      </c>
      <c r="W188" s="43">
        <f t="shared" si="106"/>
        <v>1716.97</v>
      </c>
      <c r="X188" s="43">
        <f t="shared" si="106"/>
        <v>1716.97</v>
      </c>
      <c r="Y188" s="43">
        <f t="shared" si="106"/>
        <v>1716.97</v>
      </c>
      <c r="Z188" s="43">
        <f t="shared" si="106"/>
        <v>1716.97</v>
      </c>
      <c r="AA188" s="43">
        <f t="shared" si="106"/>
        <v>1716.97</v>
      </c>
    </row>
    <row r="189" spans="1:27" ht="12.75" hidden="1" customHeight="1" outlineLevel="1" x14ac:dyDescent="0.2">
      <c r="A189" s="98" t="s">
        <v>1834</v>
      </c>
      <c r="B189" s="62" t="s">
        <v>81</v>
      </c>
      <c r="C189" s="42" t="s">
        <v>77</v>
      </c>
      <c r="D189" s="43">
        <v>6.71</v>
      </c>
      <c r="E189" s="43">
        <v>6.71</v>
      </c>
      <c r="F189" s="43">
        <v>6.71</v>
      </c>
      <c r="G189" s="43">
        <v>6.71</v>
      </c>
      <c r="H189" s="43">
        <v>6.71</v>
      </c>
      <c r="I189" s="43">
        <v>6.71</v>
      </c>
      <c r="J189" s="43">
        <v>6.71</v>
      </c>
      <c r="K189" s="43">
        <v>6.71</v>
      </c>
      <c r="L189" s="43">
        <v>6.71</v>
      </c>
      <c r="M189" s="43">
        <v>6.71</v>
      </c>
      <c r="N189" s="43">
        <v>6.71</v>
      </c>
      <c r="O189" s="43">
        <v>6.71</v>
      </c>
      <c r="P189" s="43">
        <v>6.71</v>
      </c>
      <c r="Q189" s="43">
        <v>6.71</v>
      </c>
      <c r="R189" s="43">
        <v>6.71</v>
      </c>
      <c r="S189" s="43">
        <v>6.71</v>
      </c>
      <c r="T189" s="43">
        <v>6.71</v>
      </c>
      <c r="U189" s="43">
        <v>6.71</v>
      </c>
      <c r="V189" s="43">
        <v>6.71</v>
      </c>
      <c r="W189" s="43">
        <v>6.71</v>
      </c>
      <c r="X189" s="43">
        <v>6.71</v>
      </c>
      <c r="Y189" s="43">
        <v>6.71</v>
      </c>
      <c r="Z189" s="43">
        <v>6.71</v>
      </c>
      <c r="AA189" s="43">
        <v>6.71</v>
      </c>
    </row>
    <row r="190" spans="1:27" ht="12.75" hidden="1" customHeight="1" outlineLevel="1" x14ac:dyDescent="0.2">
      <c r="A190" s="98" t="s">
        <v>1835</v>
      </c>
      <c r="B190" s="62" t="s">
        <v>79</v>
      </c>
      <c r="C190" s="42" t="s">
        <v>77</v>
      </c>
      <c r="D190" s="43">
        <f>$D$11</f>
        <v>216.36</v>
      </c>
      <c r="E190" s="43">
        <f t="shared" ref="E190:AA190" si="107">$D$11</f>
        <v>216.36</v>
      </c>
      <c r="F190" s="43">
        <f t="shared" si="107"/>
        <v>216.36</v>
      </c>
      <c r="G190" s="43">
        <f t="shared" si="107"/>
        <v>216.36</v>
      </c>
      <c r="H190" s="43">
        <f t="shared" si="107"/>
        <v>216.36</v>
      </c>
      <c r="I190" s="43">
        <f t="shared" si="107"/>
        <v>216.36</v>
      </c>
      <c r="J190" s="43">
        <f t="shared" si="107"/>
        <v>216.36</v>
      </c>
      <c r="K190" s="43">
        <f t="shared" si="107"/>
        <v>216.36</v>
      </c>
      <c r="L190" s="43">
        <f t="shared" si="107"/>
        <v>216.36</v>
      </c>
      <c r="M190" s="43">
        <f t="shared" si="107"/>
        <v>216.36</v>
      </c>
      <c r="N190" s="43">
        <f t="shared" si="107"/>
        <v>216.36</v>
      </c>
      <c r="O190" s="43">
        <f t="shared" si="107"/>
        <v>216.36</v>
      </c>
      <c r="P190" s="43">
        <f t="shared" si="107"/>
        <v>216.36</v>
      </c>
      <c r="Q190" s="43">
        <f t="shared" si="107"/>
        <v>216.36</v>
      </c>
      <c r="R190" s="43">
        <f t="shared" si="107"/>
        <v>216.36</v>
      </c>
      <c r="S190" s="43">
        <f t="shared" si="107"/>
        <v>216.36</v>
      </c>
      <c r="T190" s="43">
        <f t="shared" si="107"/>
        <v>216.36</v>
      </c>
      <c r="U190" s="43">
        <f t="shared" si="107"/>
        <v>216.36</v>
      </c>
      <c r="V190" s="43">
        <f t="shared" si="107"/>
        <v>216.36</v>
      </c>
      <c r="W190" s="43">
        <f t="shared" si="107"/>
        <v>216.36</v>
      </c>
      <c r="X190" s="43">
        <f t="shared" si="107"/>
        <v>216.36</v>
      </c>
      <c r="Y190" s="43">
        <f t="shared" si="107"/>
        <v>216.36</v>
      </c>
      <c r="Z190" s="43">
        <f t="shared" si="107"/>
        <v>216.36</v>
      </c>
      <c r="AA190" s="43">
        <f t="shared" si="107"/>
        <v>216.36</v>
      </c>
    </row>
    <row r="191" spans="1:27" ht="12.75" customHeight="1" collapsed="1" x14ac:dyDescent="0.2">
      <c r="A191" s="97" t="s">
        <v>1836</v>
      </c>
      <c r="B191" s="27" t="str">
        <f>"06"&amp;"."&amp;$B$800&amp;"."&amp;$B$801</f>
        <v>06.01.2023</v>
      </c>
      <c r="C191" s="89" t="s">
        <v>74</v>
      </c>
      <c r="D191" s="90">
        <f>ROUND(((D192+D193+D195+D194)/1000),5)</f>
        <v>2.9771399999999999</v>
      </c>
      <c r="E191" s="90">
        <f>ROUND(((E192+E193+E195+E194)/1000),5)</f>
        <v>2.86985</v>
      </c>
      <c r="F191" s="90">
        <f>ROUND(((F192+F193+F195+F194)/1000),5)</f>
        <v>2.7869299999999999</v>
      </c>
      <c r="G191" s="90">
        <f t="shared" ref="G191:AA191" si="108">ROUND(((G192+G193+G195+G194)/1000),5)</f>
        <v>2.7599100000000001</v>
      </c>
      <c r="H191" s="90">
        <f t="shared" si="108"/>
        <v>2.7894100000000002</v>
      </c>
      <c r="I191" s="90">
        <f t="shared" si="108"/>
        <v>2.8354400000000002</v>
      </c>
      <c r="J191" s="90">
        <f t="shared" si="108"/>
        <v>2.88788</v>
      </c>
      <c r="K191" s="90">
        <f t="shared" si="108"/>
        <v>3.02244</v>
      </c>
      <c r="L191" s="90">
        <f t="shared" si="108"/>
        <v>3.2557700000000001</v>
      </c>
      <c r="M191" s="90">
        <f t="shared" si="108"/>
        <v>3.5165099999999998</v>
      </c>
      <c r="N191" s="90">
        <f t="shared" si="108"/>
        <v>3.5634399999999999</v>
      </c>
      <c r="O191" s="90">
        <f t="shared" si="108"/>
        <v>3.5829900000000001</v>
      </c>
      <c r="P191" s="90">
        <f t="shared" si="108"/>
        <v>3.5867900000000001</v>
      </c>
      <c r="Q191" s="90">
        <f t="shared" si="108"/>
        <v>3.5904799999999999</v>
      </c>
      <c r="R191" s="90">
        <f t="shared" si="108"/>
        <v>3.5647199999999999</v>
      </c>
      <c r="S191" s="90">
        <f t="shared" si="108"/>
        <v>3.5730599999999999</v>
      </c>
      <c r="T191" s="90">
        <f t="shared" si="108"/>
        <v>3.6002800000000001</v>
      </c>
      <c r="U191" s="90">
        <f t="shared" si="108"/>
        <v>3.6103299999999998</v>
      </c>
      <c r="V191" s="90">
        <f t="shared" si="108"/>
        <v>3.60459</v>
      </c>
      <c r="W191" s="90">
        <f t="shared" si="108"/>
        <v>3.6017199999999998</v>
      </c>
      <c r="X191" s="90">
        <f t="shared" si="108"/>
        <v>3.6012900000000001</v>
      </c>
      <c r="Y191" s="90">
        <f t="shared" si="108"/>
        <v>3.5518200000000002</v>
      </c>
      <c r="Z191" s="90">
        <f t="shared" si="108"/>
        <v>3.2217699999999998</v>
      </c>
      <c r="AA191" s="90">
        <f t="shared" si="108"/>
        <v>3.03966</v>
      </c>
    </row>
    <row r="192" spans="1:27" ht="12.75" hidden="1" customHeight="1" outlineLevel="1" x14ac:dyDescent="0.2">
      <c r="A192" s="98" t="s">
        <v>1837</v>
      </c>
      <c r="B192" s="62" t="s">
        <v>236</v>
      </c>
      <c r="C192" s="42" t="s">
        <v>77</v>
      </c>
      <c r="D192" s="43">
        <v>1037.0999999999999</v>
      </c>
      <c r="E192" s="43">
        <v>929.81</v>
      </c>
      <c r="F192" s="43">
        <v>846.89</v>
      </c>
      <c r="G192" s="43">
        <v>819.87</v>
      </c>
      <c r="H192" s="43">
        <v>849.37</v>
      </c>
      <c r="I192" s="43">
        <v>895.4</v>
      </c>
      <c r="J192" s="43">
        <v>947.84</v>
      </c>
      <c r="K192" s="43">
        <v>1082.4000000000001</v>
      </c>
      <c r="L192" s="43">
        <v>1315.73</v>
      </c>
      <c r="M192" s="43">
        <v>1576.47</v>
      </c>
      <c r="N192" s="43">
        <v>1623.4</v>
      </c>
      <c r="O192" s="43">
        <v>1642.95</v>
      </c>
      <c r="P192" s="43">
        <v>1646.75</v>
      </c>
      <c r="Q192" s="43">
        <v>1650.44</v>
      </c>
      <c r="R192" s="43">
        <v>1624.68</v>
      </c>
      <c r="S192" s="43">
        <v>1633.02</v>
      </c>
      <c r="T192" s="43">
        <v>1660.24</v>
      </c>
      <c r="U192" s="43">
        <v>1670.29</v>
      </c>
      <c r="V192" s="43">
        <v>1664.55</v>
      </c>
      <c r="W192" s="43">
        <v>1661.68</v>
      </c>
      <c r="X192" s="43">
        <v>1661.25</v>
      </c>
      <c r="Y192" s="43">
        <v>1611.78</v>
      </c>
      <c r="Z192" s="43">
        <v>1281.73</v>
      </c>
      <c r="AA192" s="43">
        <v>1099.6199999999999</v>
      </c>
    </row>
    <row r="193" spans="1:27" ht="12.75" hidden="1" customHeight="1" outlineLevel="1" x14ac:dyDescent="0.2">
      <c r="A193" s="98" t="s">
        <v>1838</v>
      </c>
      <c r="B193" s="62" t="s">
        <v>88</v>
      </c>
      <c r="C193" s="42" t="s">
        <v>77</v>
      </c>
      <c r="D193" s="43">
        <f>$D$168</f>
        <v>1716.97</v>
      </c>
      <c r="E193" s="43">
        <f>$D$168</f>
        <v>1716.97</v>
      </c>
      <c r="F193" s="43">
        <f t="shared" ref="F193:AA193" si="109">$D$168</f>
        <v>1716.97</v>
      </c>
      <c r="G193" s="43">
        <f t="shared" si="109"/>
        <v>1716.97</v>
      </c>
      <c r="H193" s="43">
        <f t="shared" si="109"/>
        <v>1716.97</v>
      </c>
      <c r="I193" s="43">
        <f t="shared" si="109"/>
        <v>1716.97</v>
      </c>
      <c r="J193" s="43">
        <f t="shared" si="109"/>
        <v>1716.97</v>
      </c>
      <c r="K193" s="43">
        <f t="shared" si="109"/>
        <v>1716.97</v>
      </c>
      <c r="L193" s="43">
        <f t="shared" si="109"/>
        <v>1716.97</v>
      </c>
      <c r="M193" s="43">
        <f t="shared" si="109"/>
        <v>1716.97</v>
      </c>
      <c r="N193" s="43">
        <f t="shared" si="109"/>
        <v>1716.97</v>
      </c>
      <c r="O193" s="43">
        <f t="shared" si="109"/>
        <v>1716.97</v>
      </c>
      <c r="P193" s="43">
        <f t="shared" si="109"/>
        <v>1716.97</v>
      </c>
      <c r="Q193" s="43">
        <f t="shared" si="109"/>
        <v>1716.97</v>
      </c>
      <c r="R193" s="43">
        <f t="shared" si="109"/>
        <v>1716.97</v>
      </c>
      <c r="S193" s="43">
        <f t="shared" si="109"/>
        <v>1716.97</v>
      </c>
      <c r="T193" s="43">
        <f t="shared" si="109"/>
        <v>1716.97</v>
      </c>
      <c r="U193" s="43">
        <f t="shared" si="109"/>
        <v>1716.97</v>
      </c>
      <c r="V193" s="43">
        <f t="shared" si="109"/>
        <v>1716.97</v>
      </c>
      <c r="W193" s="43">
        <f t="shared" si="109"/>
        <v>1716.97</v>
      </c>
      <c r="X193" s="43">
        <f t="shared" si="109"/>
        <v>1716.97</v>
      </c>
      <c r="Y193" s="43">
        <f t="shared" si="109"/>
        <v>1716.97</v>
      </c>
      <c r="Z193" s="43">
        <f t="shared" si="109"/>
        <v>1716.97</v>
      </c>
      <c r="AA193" s="43">
        <f t="shared" si="109"/>
        <v>1716.97</v>
      </c>
    </row>
    <row r="194" spans="1:27" ht="12.75" hidden="1" customHeight="1" outlineLevel="1" x14ac:dyDescent="0.2">
      <c r="A194" s="98" t="s">
        <v>1839</v>
      </c>
      <c r="B194" s="62" t="s">
        <v>81</v>
      </c>
      <c r="C194" s="42" t="s">
        <v>77</v>
      </c>
      <c r="D194" s="43">
        <v>6.71</v>
      </c>
      <c r="E194" s="43">
        <v>6.71</v>
      </c>
      <c r="F194" s="43">
        <v>6.71</v>
      </c>
      <c r="G194" s="43">
        <v>6.71</v>
      </c>
      <c r="H194" s="43">
        <v>6.71</v>
      </c>
      <c r="I194" s="43">
        <v>6.71</v>
      </c>
      <c r="J194" s="43">
        <v>6.71</v>
      </c>
      <c r="K194" s="43">
        <v>6.71</v>
      </c>
      <c r="L194" s="43">
        <v>6.71</v>
      </c>
      <c r="M194" s="43">
        <v>6.71</v>
      </c>
      <c r="N194" s="43">
        <v>6.71</v>
      </c>
      <c r="O194" s="43">
        <v>6.71</v>
      </c>
      <c r="P194" s="43">
        <v>6.71</v>
      </c>
      <c r="Q194" s="43">
        <v>6.71</v>
      </c>
      <c r="R194" s="43">
        <v>6.71</v>
      </c>
      <c r="S194" s="43">
        <v>6.71</v>
      </c>
      <c r="T194" s="43">
        <v>6.71</v>
      </c>
      <c r="U194" s="43">
        <v>6.71</v>
      </c>
      <c r="V194" s="43">
        <v>6.71</v>
      </c>
      <c r="W194" s="43">
        <v>6.71</v>
      </c>
      <c r="X194" s="43">
        <v>6.71</v>
      </c>
      <c r="Y194" s="43">
        <v>6.71</v>
      </c>
      <c r="Z194" s="43">
        <v>6.71</v>
      </c>
      <c r="AA194" s="43">
        <v>6.71</v>
      </c>
    </row>
    <row r="195" spans="1:27" ht="12.75" hidden="1" customHeight="1" outlineLevel="1" x14ac:dyDescent="0.2">
      <c r="A195" s="98" t="s">
        <v>1840</v>
      </c>
      <c r="B195" s="62" t="s">
        <v>79</v>
      </c>
      <c r="C195" s="42" t="s">
        <v>77</v>
      </c>
      <c r="D195" s="43">
        <f>$D$11</f>
        <v>216.36</v>
      </c>
      <c r="E195" s="43">
        <f t="shared" ref="E195:AA195" si="110">$D$11</f>
        <v>216.36</v>
      </c>
      <c r="F195" s="43">
        <f t="shared" si="110"/>
        <v>216.36</v>
      </c>
      <c r="G195" s="43">
        <f t="shared" si="110"/>
        <v>216.36</v>
      </c>
      <c r="H195" s="43">
        <f t="shared" si="110"/>
        <v>216.36</v>
      </c>
      <c r="I195" s="43">
        <f t="shared" si="110"/>
        <v>216.36</v>
      </c>
      <c r="J195" s="43">
        <f t="shared" si="110"/>
        <v>216.36</v>
      </c>
      <c r="K195" s="43">
        <f t="shared" si="110"/>
        <v>216.36</v>
      </c>
      <c r="L195" s="43">
        <f t="shared" si="110"/>
        <v>216.36</v>
      </c>
      <c r="M195" s="43">
        <f t="shared" si="110"/>
        <v>216.36</v>
      </c>
      <c r="N195" s="43">
        <f t="shared" si="110"/>
        <v>216.36</v>
      </c>
      <c r="O195" s="43">
        <f t="shared" si="110"/>
        <v>216.36</v>
      </c>
      <c r="P195" s="43">
        <f t="shared" si="110"/>
        <v>216.36</v>
      </c>
      <c r="Q195" s="43">
        <f t="shared" si="110"/>
        <v>216.36</v>
      </c>
      <c r="R195" s="43">
        <f t="shared" si="110"/>
        <v>216.36</v>
      </c>
      <c r="S195" s="43">
        <f t="shared" si="110"/>
        <v>216.36</v>
      </c>
      <c r="T195" s="43">
        <f t="shared" si="110"/>
        <v>216.36</v>
      </c>
      <c r="U195" s="43">
        <f t="shared" si="110"/>
        <v>216.36</v>
      </c>
      <c r="V195" s="43">
        <f t="shared" si="110"/>
        <v>216.36</v>
      </c>
      <c r="W195" s="43">
        <f t="shared" si="110"/>
        <v>216.36</v>
      </c>
      <c r="X195" s="43">
        <f t="shared" si="110"/>
        <v>216.36</v>
      </c>
      <c r="Y195" s="43">
        <f t="shared" si="110"/>
        <v>216.36</v>
      </c>
      <c r="Z195" s="43">
        <f t="shared" si="110"/>
        <v>216.36</v>
      </c>
      <c r="AA195" s="43">
        <f t="shared" si="110"/>
        <v>216.36</v>
      </c>
    </row>
    <row r="196" spans="1:27" ht="12.75" customHeight="1" collapsed="1" x14ac:dyDescent="0.2">
      <c r="A196" s="97" t="s">
        <v>1841</v>
      </c>
      <c r="B196" s="27" t="str">
        <f>"07"&amp;"."&amp;$B$800&amp;"."&amp;$B$801</f>
        <v>07.01.2023</v>
      </c>
      <c r="C196" s="89" t="s">
        <v>74</v>
      </c>
      <c r="D196" s="90">
        <f>ROUND(((D197+D198+D200+D199)/1000),5)</f>
        <v>2.9780500000000001</v>
      </c>
      <c r="E196" s="90">
        <f>ROUND(((E197+E198+E200+E199)/1000),5)</f>
        <v>2.8887</v>
      </c>
      <c r="F196" s="90">
        <f>ROUND(((F197+F198+F200+F199)/1000),5)</f>
        <v>2.8165800000000001</v>
      </c>
      <c r="G196" s="90">
        <f t="shared" ref="G196:AA196" si="111">ROUND(((G197+G198+G200+G199)/1000),5)</f>
        <v>2.7829700000000002</v>
      </c>
      <c r="H196" s="90">
        <f t="shared" si="111"/>
        <v>2.8014000000000001</v>
      </c>
      <c r="I196" s="90">
        <f t="shared" si="111"/>
        <v>2.8301400000000001</v>
      </c>
      <c r="J196" s="90">
        <f t="shared" si="111"/>
        <v>2.8613599999999999</v>
      </c>
      <c r="K196" s="90">
        <f t="shared" si="111"/>
        <v>2.9573499999999999</v>
      </c>
      <c r="L196" s="90">
        <f t="shared" si="111"/>
        <v>3.07517</v>
      </c>
      <c r="M196" s="90">
        <f t="shared" si="111"/>
        <v>3.3254899999999998</v>
      </c>
      <c r="N196" s="90">
        <f t="shared" si="111"/>
        <v>3.4853200000000002</v>
      </c>
      <c r="O196" s="90">
        <f t="shared" si="111"/>
        <v>3.5095700000000001</v>
      </c>
      <c r="P196" s="90">
        <f t="shared" si="111"/>
        <v>3.5121600000000002</v>
      </c>
      <c r="Q196" s="90">
        <f t="shared" si="111"/>
        <v>3.5136799999999999</v>
      </c>
      <c r="R196" s="90">
        <f t="shared" si="111"/>
        <v>3.4778099999999998</v>
      </c>
      <c r="S196" s="90">
        <f t="shared" si="111"/>
        <v>3.4883600000000001</v>
      </c>
      <c r="T196" s="90">
        <f t="shared" si="111"/>
        <v>3.5213800000000002</v>
      </c>
      <c r="U196" s="90">
        <f t="shared" si="111"/>
        <v>3.54616</v>
      </c>
      <c r="V196" s="90">
        <f t="shared" si="111"/>
        <v>3.5419499999999999</v>
      </c>
      <c r="W196" s="90">
        <f t="shared" si="111"/>
        <v>3.5368200000000001</v>
      </c>
      <c r="X196" s="90">
        <f t="shared" si="111"/>
        <v>3.5459200000000002</v>
      </c>
      <c r="Y196" s="90">
        <f t="shared" si="111"/>
        <v>3.5185499999999998</v>
      </c>
      <c r="Z196" s="90">
        <f t="shared" si="111"/>
        <v>3.3250700000000002</v>
      </c>
      <c r="AA196" s="90">
        <f t="shared" si="111"/>
        <v>3.0742699999999998</v>
      </c>
    </row>
    <row r="197" spans="1:27" ht="12.75" hidden="1" customHeight="1" outlineLevel="1" x14ac:dyDescent="0.2">
      <c r="A197" s="98" t="s">
        <v>1842</v>
      </c>
      <c r="B197" s="62" t="s">
        <v>236</v>
      </c>
      <c r="C197" s="42" t="s">
        <v>77</v>
      </c>
      <c r="D197" s="43">
        <v>1038.01</v>
      </c>
      <c r="E197" s="43">
        <v>948.66</v>
      </c>
      <c r="F197" s="43">
        <v>876.54</v>
      </c>
      <c r="G197" s="43">
        <v>842.93</v>
      </c>
      <c r="H197" s="43">
        <v>861.36</v>
      </c>
      <c r="I197" s="43">
        <v>890.1</v>
      </c>
      <c r="J197" s="43">
        <v>921.32</v>
      </c>
      <c r="K197" s="43">
        <v>1017.31</v>
      </c>
      <c r="L197" s="43">
        <v>1135.1300000000001</v>
      </c>
      <c r="M197" s="43">
        <v>1385.45</v>
      </c>
      <c r="N197" s="43">
        <v>1545.28</v>
      </c>
      <c r="O197" s="43">
        <v>1569.53</v>
      </c>
      <c r="P197" s="43">
        <v>1572.12</v>
      </c>
      <c r="Q197" s="43">
        <v>1573.64</v>
      </c>
      <c r="R197" s="43">
        <v>1537.77</v>
      </c>
      <c r="S197" s="43">
        <v>1548.32</v>
      </c>
      <c r="T197" s="43">
        <v>1581.34</v>
      </c>
      <c r="U197" s="43">
        <v>1606.12</v>
      </c>
      <c r="V197" s="43">
        <v>1601.91</v>
      </c>
      <c r="W197" s="43">
        <v>1596.78</v>
      </c>
      <c r="X197" s="43">
        <v>1605.88</v>
      </c>
      <c r="Y197" s="43">
        <v>1578.51</v>
      </c>
      <c r="Z197" s="43">
        <v>1385.03</v>
      </c>
      <c r="AA197" s="43">
        <v>1134.23</v>
      </c>
    </row>
    <row r="198" spans="1:27" ht="12.75" hidden="1" customHeight="1" outlineLevel="1" x14ac:dyDescent="0.2">
      <c r="A198" s="98" t="s">
        <v>1843</v>
      </c>
      <c r="B198" s="62" t="s">
        <v>88</v>
      </c>
      <c r="C198" s="42" t="s">
        <v>77</v>
      </c>
      <c r="D198" s="43">
        <f>$D$168</f>
        <v>1716.97</v>
      </c>
      <c r="E198" s="43">
        <f>$D$168</f>
        <v>1716.97</v>
      </c>
      <c r="F198" s="43">
        <f t="shared" ref="F198:AA198" si="112">$D$168</f>
        <v>1716.97</v>
      </c>
      <c r="G198" s="43">
        <f t="shared" si="112"/>
        <v>1716.97</v>
      </c>
      <c r="H198" s="43">
        <f t="shared" si="112"/>
        <v>1716.97</v>
      </c>
      <c r="I198" s="43">
        <f t="shared" si="112"/>
        <v>1716.97</v>
      </c>
      <c r="J198" s="43">
        <f t="shared" si="112"/>
        <v>1716.97</v>
      </c>
      <c r="K198" s="43">
        <f t="shared" si="112"/>
        <v>1716.97</v>
      </c>
      <c r="L198" s="43">
        <f t="shared" si="112"/>
        <v>1716.97</v>
      </c>
      <c r="M198" s="43">
        <f t="shared" si="112"/>
        <v>1716.97</v>
      </c>
      <c r="N198" s="43">
        <f t="shared" si="112"/>
        <v>1716.97</v>
      </c>
      <c r="O198" s="43">
        <f t="shared" si="112"/>
        <v>1716.97</v>
      </c>
      <c r="P198" s="43">
        <f t="shared" si="112"/>
        <v>1716.97</v>
      </c>
      <c r="Q198" s="43">
        <f t="shared" si="112"/>
        <v>1716.97</v>
      </c>
      <c r="R198" s="43">
        <f t="shared" si="112"/>
        <v>1716.97</v>
      </c>
      <c r="S198" s="43">
        <f t="shared" si="112"/>
        <v>1716.97</v>
      </c>
      <c r="T198" s="43">
        <f t="shared" si="112"/>
        <v>1716.97</v>
      </c>
      <c r="U198" s="43">
        <f t="shared" si="112"/>
        <v>1716.97</v>
      </c>
      <c r="V198" s="43">
        <f t="shared" si="112"/>
        <v>1716.97</v>
      </c>
      <c r="W198" s="43">
        <f t="shared" si="112"/>
        <v>1716.97</v>
      </c>
      <c r="X198" s="43">
        <f t="shared" si="112"/>
        <v>1716.97</v>
      </c>
      <c r="Y198" s="43">
        <f t="shared" si="112"/>
        <v>1716.97</v>
      </c>
      <c r="Z198" s="43">
        <f t="shared" si="112"/>
        <v>1716.97</v>
      </c>
      <c r="AA198" s="43">
        <f t="shared" si="112"/>
        <v>1716.97</v>
      </c>
    </row>
    <row r="199" spans="1:27" ht="12.75" hidden="1" customHeight="1" outlineLevel="1" x14ac:dyDescent="0.2">
      <c r="A199" s="98" t="s">
        <v>1844</v>
      </c>
      <c r="B199" s="62" t="s">
        <v>81</v>
      </c>
      <c r="C199" s="42" t="s">
        <v>77</v>
      </c>
      <c r="D199" s="43">
        <v>6.71</v>
      </c>
      <c r="E199" s="43">
        <v>6.71</v>
      </c>
      <c r="F199" s="43">
        <v>6.71</v>
      </c>
      <c r="G199" s="43">
        <v>6.71</v>
      </c>
      <c r="H199" s="43">
        <v>6.71</v>
      </c>
      <c r="I199" s="43">
        <v>6.71</v>
      </c>
      <c r="J199" s="43">
        <v>6.71</v>
      </c>
      <c r="K199" s="43">
        <v>6.71</v>
      </c>
      <c r="L199" s="43">
        <v>6.71</v>
      </c>
      <c r="M199" s="43">
        <v>6.71</v>
      </c>
      <c r="N199" s="43">
        <v>6.71</v>
      </c>
      <c r="O199" s="43">
        <v>6.71</v>
      </c>
      <c r="P199" s="43">
        <v>6.71</v>
      </c>
      <c r="Q199" s="43">
        <v>6.71</v>
      </c>
      <c r="R199" s="43">
        <v>6.71</v>
      </c>
      <c r="S199" s="43">
        <v>6.71</v>
      </c>
      <c r="T199" s="43">
        <v>6.71</v>
      </c>
      <c r="U199" s="43">
        <v>6.71</v>
      </c>
      <c r="V199" s="43">
        <v>6.71</v>
      </c>
      <c r="W199" s="43">
        <v>6.71</v>
      </c>
      <c r="X199" s="43">
        <v>6.71</v>
      </c>
      <c r="Y199" s="43">
        <v>6.71</v>
      </c>
      <c r="Z199" s="43">
        <v>6.71</v>
      </c>
      <c r="AA199" s="43">
        <v>6.71</v>
      </c>
    </row>
    <row r="200" spans="1:27" ht="12.75" hidden="1" customHeight="1" outlineLevel="1" x14ac:dyDescent="0.2">
      <c r="A200" s="98" t="s">
        <v>1845</v>
      </c>
      <c r="B200" s="62" t="s">
        <v>79</v>
      </c>
      <c r="C200" s="42" t="s">
        <v>77</v>
      </c>
      <c r="D200" s="43">
        <f>$D$11</f>
        <v>216.36</v>
      </c>
      <c r="E200" s="43">
        <f t="shared" ref="E200:AA200" si="113">$D$11</f>
        <v>216.36</v>
      </c>
      <c r="F200" s="43">
        <f t="shared" si="113"/>
        <v>216.36</v>
      </c>
      <c r="G200" s="43">
        <f t="shared" si="113"/>
        <v>216.36</v>
      </c>
      <c r="H200" s="43">
        <f t="shared" si="113"/>
        <v>216.36</v>
      </c>
      <c r="I200" s="43">
        <f t="shared" si="113"/>
        <v>216.36</v>
      </c>
      <c r="J200" s="43">
        <f t="shared" si="113"/>
        <v>216.36</v>
      </c>
      <c r="K200" s="43">
        <f t="shared" si="113"/>
        <v>216.36</v>
      </c>
      <c r="L200" s="43">
        <f t="shared" si="113"/>
        <v>216.36</v>
      </c>
      <c r="M200" s="43">
        <f t="shared" si="113"/>
        <v>216.36</v>
      </c>
      <c r="N200" s="43">
        <f t="shared" si="113"/>
        <v>216.36</v>
      </c>
      <c r="O200" s="43">
        <f t="shared" si="113"/>
        <v>216.36</v>
      </c>
      <c r="P200" s="43">
        <f t="shared" si="113"/>
        <v>216.36</v>
      </c>
      <c r="Q200" s="43">
        <f t="shared" si="113"/>
        <v>216.36</v>
      </c>
      <c r="R200" s="43">
        <f t="shared" si="113"/>
        <v>216.36</v>
      </c>
      <c r="S200" s="43">
        <f t="shared" si="113"/>
        <v>216.36</v>
      </c>
      <c r="T200" s="43">
        <f t="shared" si="113"/>
        <v>216.36</v>
      </c>
      <c r="U200" s="43">
        <f t="shared" si="113"/>
        <v>216.36</v>
      </c>
      <c r="V200" s="43">
        <f t="shared" si="113"/>
        <v>216.36</v>
      </c>
      <c r="W200" s="43">
        <f t="shared" si="113"/>
        <v>216.36</v>
      </c>
      <c r="X200" s="43">
        <f t="shared" si="113"/>
        <v>216.36</v>
      </c>
      <c r="Y200" s="43">
        <f t="shared" si="113"/>
        <v>216.36</v>
      </c>
      <c r="Z200" s="43">
        <f t="shared" si="113"/>
        <v>216.36</v>
      </c>
      <c r="AA200" s="43">
        <f t="shared" si="113"/>
        <v>216.36</v>
      </c>
    </row>
    <row r="201" spans="1:27" ht="12.75" customHeight="1" collapsed="1" x14ac:dyDescent="0.2">
      <c r="A201" s="97" t="s">
        <v>1846</v>
      </c>
      <c r="B201" s="27" t="str">
        <f>"08"&amp;"."&amp;$B$800&amp;"."&amp;$B$801</f>
        <v>08.01.2023</v>
      </c>
      <c r="C201" s="89" t="s">
        <v>74</v>
      </c>
      <c r="D201" s="90">
        <f>ROUND(((D202+D203+D205+D204)/1000),5)</f>
        <v>3.03552</v>
      </c>
      <c r="E201" s="90">
        <f>ROUND(((E202+E203+E205+E204)/1000),5)</f>
        <v>2.9572799999999999</v>
      </c>
      <c r="F201" s="90">
        <f>ROUND(((F202+F203+F205+F204)/1000),5)</f>
        <v>2.8940800000000002</v>
      </c>
      <c r="G201" s="90">
        <f t="shared" ref="G201:AA201" si="114">ROUND(((G202+G203+G205+G204)/1000),5)</f>
        <v>2.84924</v>
      </c>
      <c r="H201" s="90">
        <f t="shared" si="114"/>
        <v>2.8850799999999999</v>
      </c>
      <c r="I201" s="90">
        <f t="shared" si="114"/>
        <v>2.9038499999999998</v>
      </c>
      <c r="J201" s="90">
        <f t="shared" si="114"/>
        <v>2.9249999999999998</v>
      </c>
      <c r="K201" s="90">
        <f t="shared" si="114"/>
        <v>3.0235799999999999</v>
      </c>
      <c r="L201" s="90">
        <f t="shared" si="114"/>
        <v>3.2411699999999999</v>
      </c>
      <c r="M201" s="90">
        <f t="shared" si="114"/>
        <v>3.5004900000000001</v>
      </c>
      <c r="N201" s="90">
        <f t="shared" si="114"/>
        <v>3.5964100000000001</v>
      </c>
      <c r="O201" s="90">
        <f t="shared" si="114"/>
        <v>3.6213500000000001</v>
      </c>
      <c r="P201" s="90">
        <f t="shared" si="114"/>
        <v>3.6270199999999999</v>
      </c>
      <c r="Q201" s="90">
        <f t="shared" si="114"/>
        <v>3.6309399999999998</v>
      </c>
      <c r="R201" s="90">
        <f t="shared" si="114"/>
        <v>3.6031</v>
      </c>
      <c r="S201" s="90">
        <f t="shared" si="114"/>
        <v>3.6121300000000001</v>
      </c>
      <c r="T201" s="90">
        <f t="shared" si="114"/>
        <v>3.6430199999999999</v>
      </c>
      <c r="U201" s="90">
        <f t="shared" si="114"/>
        <v>3.6686700000000001</v>
      </c>
      <c r="V201" s="90">
        <f t="shared" si="114"/>
        <v>3.66201</v>
      </c>
      <c r="W201" s="90">
        <f t="shared" si="114"/>
        <v>3.6510899999999999</v>
      </c>
      <c r="X201" s="90">
        <f t="shared" si="114"/>
        <v>3.6518899999999999</v>
      </c>
      <c r="Y201" s="90">
        <f t="shared" si="114"/>
        <v>3.6087199999999999</v>
      </c>
      <c r="Z201" s="90">
        <f t="shared" si="114"/>
        <v>3.3422700000000001</v>
      </c>
      <c r="AA201" s="90">
        <f t="shared" si="114"/>
        <v>3.056</v>
      </c>
    </row>
    <row r="202" spans="1:27" ht="12.75" hidden="1" customHeight="1" outlineLevel="1" x14ac:dyDescent="0.2">
      <c r="A202" s="98" t="s">
        <v>1847</v>
      </c>
      <c r="B202" s="62" t="s">
        <v>236</v>
      </c>
      <c r="C202" s="42" t="s">
        <v>77</v>
      </c>
      <c r="D202" s="43">
        <v>1095.48</v>
      </c>
      <c r="E202" s="43">
        <v>1017.24</v>
      </c>
      <c r="F202" s="43">
        <v>954.04</v>
      </c>
      <c r="G202" s="43">
        <v>909.2</v>
      </c>
      <c r="H202" s="43">
        <v>945.04</v>
      </c>
      <c r="I202" s="43">
        <v>963.81</v>
      </c>
      <c r="J202" s="43">
        <v>984.96</v>
      </c>
      <c r="K202" s="43">
        <v>1083.54</v>
      </c>
      <c r="L202" s="43">
        <v>1301.1300000000001</v>
      </c>
      <c r="M202" s="43">
        <v>1560.45</v>
      </c>
      <c r="N202" s="43">
        <v>1656.37</v>
      </c>
      <c r="O202" s="43">
        <v>1681.31</v>
      </c>
      <c r="P202" s="43">
        <v>1686.98</v>
      </c>
      <c r="Q202" s="43">
        <v>1690.9</v>
      </c>
      <c r="R202" s="43">
        <v>1663.06</v>
      </c>
      <c r="S202" s="43">
        <v>1672.09</v>
      </c>
      <c r="T202" s="43">
        <v>1702.98</v>
      </c>
      <c r="U202" s="43">
        <v>1728.63</v>
      </c>
      <c r="V202" s="43">
        <v>1721.97</v>
      </c>
      <c r="W202" s="43">
        <v>1711.05</v>
      </c>
      <c r="X202" s="43">
        <v>1711.85</v>
      </c>
      <c r="Y202" s="43">
        <v>1668.68</v>
      </c>
      <c r="Z202" s="43">
        <v>1402.23</v>
      </c>
      <c r="AA202" s="43">
        <v>1115.96</v>
      </c>
    </row>
    <row r="203" spans="1:27" ht="12.75" hidden="1" customHeight="1" outlineLevel="1" x14ac:dyDescent="0.2">
      <c r="A203" s="98" t="s">
        <v>1848</v>
      </c>
      <c r="B203" s="62" t="s">
        <v>88</v>
      </c>
      <c r="C203" s="42" t="s">
        <v>77</v>
      </c>
      <c r="D203" s="43">
        <f>$D$168</f>
        <v>1716.97</v>
      </c>
      <c r="E203" s="43">
        <f>$D$168</f>
        <v>1716.97</v>
      </c>
      <c r="F203" s="43">
        <f t="shared" ref="F203:AA203" si="115">$D$168</f>
        <v>1716.97</v>
      </c>
      <c r="G203" s="43">
        <f t="shared" si="115"/>
        <v>1716.97</v>
      </c>
      <c r="H203" s="43">
        <f t="shared" si="115"/>
        <v>1716.97</v>
      </c>
      <c r="I203" s="43">
        <f t="shared" si="115"/>
        <v>1716.97</v>
      </c>
      <c r="J203" s="43">
        <f t="shared" si="115"/>
        <v>1716.97</v>
      </c>
      <c r="K203" s="43">
        <f t="shared" si="115"/>
        <v>1716.97</v>
      </c>
      <c r="L203" s="43">
        <f t="shared" si="115"/>
        <v>1716.97</v>
      </c>
      <c r="M203" s="43">
        <f t="shared" si="115"/>
        <v>1716.97</v>
      </c>
      <c r="N203" s="43">
        <f t="shared" si="115"/>
        <v>1716.97</v>
      </c>
      <c r="O203" s="43">
        <f t="shared" si="115"/>
        <v>1716.97</v>
      </c>
      <c r="P203" s="43">
        <f t="shared" si="115"/>
        <v>1716.97</v>
      </c>
      <c r="Q203" s="43">
        <f t="shared" si="115"/>
        <v>1716.97</v>
      </c>
      <c r="R203" s="43">
        <f t="shared" si="115"/>
        <v>1716.97</v>
      </c>
      <c r="S203" s="43">
        <f t="shared" si="115"/>
        <v>1716.97</v>
      </c>
      <c r="T203" s="43">
        <f t="shared" si="115"/>
        <v>1716.97</v>
      </c>
      <c r="U203" s="43">
        <f t="shared" si="115"/>
        <v>1716.97</v>
      </c>
      <c r="V203" s="43">
        <f t="shared" si="115"/>
        <v>1716.97</v>
      </c>
      <c r="W203" s="43">
        <f t="shared" si="115"/>
        <v>1716.97</v>
      </c>
      <c r="X203" s="43">
        <f t="shared" si="115"/>
        <v>1716.97</v>
      </c>
      <c r="Y203" s="43">
        <f t="shared" si="115"/>
        <v>1716.97</v>
      </c>
      <c r="Z203" s="43">
        <f t="shared" si="115"/>
        <v>1716.97</v>
      </c>
      <c r="AA203" s="43">
        <f t="shared" si="115"/>
        <v>1716.97</v>
      </c>
    </row>
    <row r="204" spans="1:27" ht="12.75" hidden="1" customHeight="1" outlineLevel="1" x14ac:dyDescent="0.2">
      <c r="A204" s="98" t="s">
        <v>1849</v>
      </c>
      <c r="B204" s="62" t="s">
        <v>81</v>
      </c>
      <c r="C204" s="42" t="s">
        <v>77</v>
      </c>
      <c r="D204" s="43">
        <v>6.71</v>
      </c>
      <c r="E204" s="43">
        <v>6.71</v>
      </c>
      <c r="F204" s="43">
        <v>6.71</v>
      </c>
      <c r="G204" s="43">
        <v>6.71</v>
      </c>
      <c r="H204" s="43">
        <v>6.71</v>
      </c>
      <c r="I204" s="43">
        <v>6.71</v>
      </c>
      <c r="J204" s="43">
        <v>6.71</v>
      </c>
      <c r="K204" s="43">
        <v>6.71</v>
      </c>
      <c r="L204" s="43">
        <v>6.71</v>
      </c>
      <c r="M204" s="43">
        <v>6.71</v>
      </c>
      <c r="N204" s="43">
        <v>6.71</v>
      </c>
      <c r="O204" s="43">
        <v>6.71</v>
      </c>
      <c r="P204" s="43">
        <v>6.71</v>
      </c>
      <c r="Q204" s="43">
        <v>6.71</v>
      </c>
      <c r="R204" s="43">
        <v>6.71</v>
      </c>
      <c r="S204" s="43">
        <v>6.71</v>
      </c>
      <c r="T204" s="43">
        <v>6.71</v>
      </c>
      <c r="U204" s="43">
        <v>6.71</v>
      </c>
      <c r="V204" s="43">
        <v>6.71</v>
      </c>
      <c r="W204" s="43">
        <v>6.71</v>
      </c>
      <c r="X204" s="43">
        <v>6.71</v>
      </c>
      <c r="Y204" s="43">
        <v>6.71</v>
      </c>
      <c r="Z204" s="43">
        <v>6.71</v>
      </c>
      <c r="AA204" s="43">
        <v>6.71</v>
      </c>
    </row>
    <row r="205" spans="1:27" ht="12.75" hidden="1" customHeight="1" outlineLevel="1" x14ac:dyDescent="0.2">
      <c r="A205" s="98" t="s">
        <v>1850</v>
      </c>
      <c r="B205" s="62" t="s">
        <v>79</v>
      </c>
      <c r="C205" s="42" t="s">
        <v>77</v>
      </c>
      <c r="D205" s="43">
        <f>$D$11</f>
        <v>216.36</v>
      </c>
      <c r="E205" s="43">
        <f t="shared" ref="E205:AA205" si="116">$D$11</f>
        <v>216.36</v>
      </c>
      <c r="F205" s="43">
        <f t="shared" si="116"/>
        <v>216.36</v>
      </c>
      <c r="G205" s="43">
        <f t="shared" si="116"/>
        <v>216.36</v>
      </c>
      <c r="H205" s="43">
        <f t="shared" si="116"/>
        <v>216.36</v>
      </c>
      <c r="I205" s="43">
        <f t="shared" si="116"/>
        <v>216.36</v>
      </c>
      <c r="J205" s="43">
        <f t="shared" si="116"/>
        <v>216.36</v>
      </c>
      <c r="K205" s="43">
        <f t="shared" si="116"/>
        <v>216.36</v>
      </c>
      <c r="L205" s="43">
        <f t="shared" si="116"/>
        <v>216.36</v>
      </c>
      <c r="M205" s="43">
        <f t="shared" si="116"/>
        <v>216.36</v>
      </c>
      <c r="N205" s="43">
        <f t="shared" si="116"/>
        <v>216.36</v>
      </c>
      <c r="O205" s="43">
        <f t="shared" si="116"/>
        <v>216.36</v>
      </c>
      <c r="P205" s="43">
        <f t="shared" si="116"/>
        <v>216.36</v>
      </c>
      <c r="Q205" s="43">
        <f t="shared" si="116"/>
        <v>216.36</v>
      </c>
      <c r="R205" s="43">
        <f t="shared" si="116"/>
        <v>216.36</v>
      </c>
      <c r="S205" s="43">
        <f t="shared" si="116"/>
        <v>216.36</v>
      </c>
      <c r="T205" s="43">
        <f t="shared" si="116"/>
        <v>216.36</v>
      </c>
      <c r="U205" s="43">
        <f t="shared" si="116"/>
        <v>216.36</v>
      </c>
      <c r="V205" s="43">
        <f t="shared" si="116"/>
        <v>216.36</v>
      </c>
      <c r="W205" s="43">
        <f t="shared" si="116"/>
        <v>216.36</v>
      </c>
      <c r="X205" s="43">
        <f t="shared" si="116"/>
        <v>216.36</v>
      </c>
      <c r="Y205" s="43">
        <f t="shared" si="116"/>
        <v>216.36</v>
      </c>
      <c r="Z205" s="43">
        <f t="shared" si="116"/>
        <v>216.36</v>
      </c>
      <c r="AA205" s="43">
        <f t="shared" si="116"/>
        <v>216.36</v>
      </c>
    </row>
    <row r="206" spans="1:27" ht="12.75" customHeight="1" collapsed="1" x14ac:dyDescent="0.2">
      <c r="A206" s="97" t="s">
        <v>1851</v>
      </c>
      <c r="B206" s="27" t="str">
        <f>"09"&amp;"."&amp;$B$800&amp;"."&amp;$B$801</f>
        <v>09.01.2023</v>
      </c>
      <c r="C206" s="89" t="s">
        <v>74</v>
      </c>
      <c r="D206" s="90">
        <f>ROUND(((D207+D208+D210+D209)/1000),5)</f>
        <v>3.0212500000000002</v>
      </c>
      <c r="E206" s="90">
        <f>ROUND(((E207+E208+E210+E209)/1000),5)</f>
        <v>2.9211100000000001</v>
      </c>
      <c r="F206" s="90">
        <f>ROUND(((F207+F208+F210+F209)/1000),5)</f>
        <v>2.8480699999999999</v>
      </c>
      <c r="G206" s="90">
        <f t="shared" ref="G206:AA206" si="117">ROUND(((G207+G208+G210+G209)/1000),5)</f>
        <v>2.82694</v>
      </c>
      <c r="H206" s="90">
        <f t="shared" si="117"/>
        <v>2.8679700000000001</v>
      </c>
      <c r="I206" s="90">
        <f t="shared" si="117"/>
        <v>3.0055800000000001</v>
      </c>
      <c r="J206" s="90">
        <f t="shared" si="117"/>
        <v>3.2205300000000001</v>
      </c>
      <c r="K206" s="90">
        <f t="shared" si="117"/>
        <v>3.6083799999999999</v>
      </c>
      <c r="L206" s="90">
        <f t="shared" si="117"/>
        <v>3.71604</v>
      </c>
      <c r="M206" s="90">
        <f t="shared" si="117"/>
        <v>3.7590300000000001</v>
      </c>
      <c r="N206" s="90">
        <f t="shared" si="117"/>
        <v>3.7821600000000002</v>
      </c>
      <c r="O206" s="90">
        <f t="shared" si="117"/>
        <v>3.7955199999999998</v>
      </c>
      <c r="P206" s="90">
        <f t="shared" si="117"/>
        <v>3.7806600000000001</v>
      </c>
      <c r="Q206" s="90">
        <f t="shared" si="117"/>
        <v>3.7895400000000001</v>
      </c>
      <c r="R206" s="90">
        <f t="shared" si="117"/>
        <v>3.76091</v>
      </c>
      <c r="S206" s="90">
        <f t="shared" si="117"/>
        <v>3.76919</v>
      </c>
      <c r="T206" s="90">
        <f t="shared" si="117"/>
        <v>3.88598</v>
      </c>
      <c r="U206" s="90">
        <f t="shared" si="117"/>
        <v>3.8471199999999999</v>
      </c>
      <c r="V206" s="90">
        <f t="shared" si="117"/>
        <v>3.8814000000000002</v>
      </c>
      <c r="W206" s="90">
        <f t="shared" si="117"/>
        <v>3.7742</v>
      </c>
      <c r="X206" s="90">
        <f t="shared" si="117"/>
        <v>3.7274099999999999</v>
      </c>
      <c r="Y206" s="90">
        <f t="shared" si="117"/>
        <v>3.67591</v>
      </c>
      <c r="Z206" s="90">
        <f t="shared" si="117"/>
        <v>3.3756400000000002</v>
      </c>
      <c r="AA206" s="90">
        <f t="shared" si="117"/>
        <v>3.03939</v>
      </c>
    </row>
    <row r="207" spans="1:27" ht="12.75" hidden="1" customHeight="1" outlineLevel="1" x14ac:dyDescent="0.2">
      <c r="A207" s="98" t="s">
        <v>1852</v>
      </c>
      <c r="B207" s="62" t="s">
        <v>236</v>
      </c>
      <c r="C207" s="42" t="s">
        <v>77</v>
      </c>
      <c r="D207" s="43">
        <v>1081.21</v>
      </c>
      <c r="E207" s="43">
        <v>981.07</v>
      </c>
      <c r="F207" s="43">
        <v>908.03</v>
      </c>
      <c r="G207" s="43">
        <v>886.9</v>
      </c>
      <c r="H207" s="43">
        <v>927.93</v>
      </c>
      <c r="I207" s="43">
        <v>1065.54</v>
      </c>
      <c r="J207" s="43">
        <v>1280.49</v>
      </c>
      <c r="K207" s="43">
        <v>1668.34</v>
      </c>
      <c r="L207" s="43">
        <v>1776</v>
      </c>
      <c r="M207" s="43">
        <v>1818.99</v>
      </c>
      <c r="N207" s="43">
        <v>1842.12</v>
      </c>
      <c r="O207" s="43">
        <v>1855.48</v>
      </c>
      <c r="P207" s="43">
        <v>1840.62</v>
      </c>
      <c r="Q207" s="43">
        <v>1849.5</v>
      </c>
      <c r="R207" s="43">
        <v>1820.87</v>
      </c>
      <c r="S207" s="43">
        <v>1829.15</v>
      </c>
      <c r="T207" s="43">
        <v>1945.94</v>
      </c>
      <c r="U207" s="43">
        <v>1907.08</v>
      </c>
      <c r="V207" s="43">
        <v>1941.36</v>
      </c>
      <c r="W207" s="43">
        <v>1834.16</v>
      </c>
      <c r="X207" s="43">
        <v>1787.37</v>
      </c>
      <c r="Y207" s="43">
        <v>1735.87</v>
      </c>
      <c r="Z207" s="43">
        <v>1435.6</v>
      </c>
      <c r="AA207" s="43">
        <v>1099.3499999999999</v>
      </c>
    </row>
    <row r="208" spans="1:27" ht="12.75" hidden="1" customHeight="1" outlineLevel="1" x14ac:dyDescent="0.2">
      <c r="A208" s="98" t="s">
        <v>1853</v>
      </c>
      <c r="B208" s="62" t="s">
        <v>88</v>
      </c>
      <c r="C208" s="42" t="s">
        <v>77</v>
      </c>
      <c r="D208" s="43">
        <f>$D$168</f>
        <v>1716.97</v>
      </c>
      <c r="E208" s="43">
        <f>$D$168</f>
        <v>1716.97</v>
      </c>
      <c r="F208" s="43">
        <f t="shared" ref="F208:AA208" si="118">$D$168</f>
        <v>1716.97</v>
      </c>
      <c r="G208" s="43">
        <f t="shared" si="118"/>
        <v>1716.97</v>
      </c>
      <c r="H208" s="43">
        <f t="shared" si="118"/>
        <v>1716.97</v>
      </c>
      <c r="I208" s="43">
        <f t="shared" si="118"/>
        <v>1716.97</v>
      </c>
      <c r="J208" s="43">
        <f t="shared" si="118"/>
        <v>1716.97</v>
      </c>
      <c r="K208" s="43">
        <f t="shared" si="118"/>
        <v>1716.97</v>
      </c>
      <c r="L208" s="43">
        <f t="shared" si="118"/>
        <v>1716.97</v>
      </c>
      <c r="M208" s="43">
        <f t="shared" si="118"/>
        <v>1716.97</v>
      </c>
      <c r="N208" s="43">
        <f t="shared" si="118"/>
        <v>1716.97</v>
      </c>
      <c r="O208" s="43">
        <f t="shared" si="118"/>
        <v>1716.97</v>
      </c>
      <c r="P208" s="43">
        <f t="shared" si="118"/>
        <v>1716.97</v>
      </c>
      <c r="Q208" s="43">
        <f t="shared" si="118"/>
        <v>1716.97</v>
      </c>
      <c r="R208" s="43">
        <f t="shared" si="118"/>
        <v>1716.97</v>
      </c>
      <c r="S208" s="43">
        <f t="shared" si="118"/>
        <v>1716.97</v>
      </c>
      <c r="T208" s="43">
        <f t="shared" si="118"/>
        <v>1716.97</v>
      </c>
      <c r="U208" s="43">
        <f t="shared" si="118"/>
        <v>1716.97</v>
      </c>
      <c r="V208" s="43">
        <f t="shared" si="118"/>
        <v>1716.97</v>
      </c>
      <c r="W208" s="43">
        <f t="shared" si="118"/>
        <v>1716.97</v>
      </c>
      <c r="X208" s="43">
        <f t="shared" si="118"/>
        <v>1716.97</v>
      </c>
      <c r="Y208" s="43">
        <f t="shared" si="118"/>
        <v>1716.97</v>
      </c>
      <c r="Z208" s="43">
        <f t="shared" si="118"/>
        <v>1716.97</v>
      </c>
      <c r="AA208" s="43">
        <f t="shared" si="118"/>
        <v>1716.97</v>
      </c>
    </row>
    <row r="209" spans="1:27" ht="12.75" hidden="1" customHeight="1" outlineLevel="1" x14ac:dyDescent="0.2">
      <c r="A209" s="98" t="s">
        <v>1854</v>
      </c>
      <c r="B209" s="62" t="s">
        <v>81</v>
      </c>
      <c r="C209" s="42" t="s">
        <v>77</v>
      </c>
      <c r="D209" s="43">
        <v>6.71</v>
      </c>
      <c r="E209" s="43">
        <v>6.71</v>
      </c>
      <c r="F209" s="43">
        <v>6.71</v>
      </c>
      <c r="G209" s="43">
        <v>6.71</v>
      </c>
      <c r="H209" s="43">
        <v>6.71</v>
      </c>
      <c r="I209" s="43">
        <v>6.71</v>
      </c>
      <c r="J209" s="43">
        <v>6.71</v>
      </c>
      <c r="K209" s="43">
        <v>6.71</v>
      </c>
      <c r="L209" s="43">
        <v>6.71</v>
      </c>
      <c r="M209" s="43">
        <v>6.71</v>
      </c>
      <c r="N209" s="43">
        <v>6.71</v>
      </c>
      <c r="O209" s="43">
        <v>6.71</v>
      </c>
      <c r="P209" s="43">
        <v>6.71</v>
      </c>
      <c r="Q209" s="43">
        <v>6.71</v>
      </c>
      <c r="R209" s="43">
        <v>6.71</v>
      </c>
      <c r="S209" s="43">
        <v>6.71</v>
      </c>
      <c r="T209" s="43">
        <v>6.71</v>
      </c>
      <c r="U209" s="43">
        <v>6.71</v>
      </c>
      <c r="V209" s="43">
        <v>6.71</v>
      </c>
      <c r="W209" s="43">
        <v>6.71</v>
      </c>
      <c r="X209" s="43">
        <v>6.71</v>
      </c>
      <c r="Y209" s="43">
        <v>6.71</v>
      </c>
      <c r="Z209" s="43">
        <v>6.71</v>
      </c>
      <c r="AA209" s="43">
        <v>6.71</v>
      </c>
    </row>
    <row r="210" spans="1:27" ht="12.75" hidden="1" customHeight="1" outlineLevel="1" x14ac:dyDescent="0.2">
      <c r="A210" s="98" t="s">
        <v>1855</v>
      </c>
      <c r="B210" s="62" t="s">
        <v>79</v>
      </c>
      <c r="C210" s="42" t="s">
        <v>77</v>
      </c>
      <c r="D210" s="43">
        <f>$D$11</f>
        <v>216.36</v>
      </c>
      <c r="E210" s="43">
        <f t="shared" ref="E210:AA210" si="119">$D$11</f>
        <v>216.36</v>
      </c>
      <c r="F210" s="43">
        <f t="shared" si="119"/>
        <v>216.36</v>
      </c>
      <c r="G210" s="43">
        <f t="shared" si="119"/>
        <v>216.36</v>
      </c>
      <c r="H210" s="43">
        <f t="shared" si="119"/>
        <v>216.36</v>
      </c>
      <c r="I210" s="43">
        <f t="shared" si="119"/>
        <v>216.36</v>
      </c>
      <c r="J210" s="43">
        <f t="shared" si="119"/>
        <v>216.36</v>
      </c>
      <c r="K210" s="43">
        <f t="shared" si="119"/>
        <v>216.36</v>
      </c>
      <c r="L210" s="43">
        <f t="shared" si="119"/>
        <v>216.36</v>
      </c>
      <c r="M210" s="43">
        <f t="shared" si="119"/>
        <v>216.36</v>
      </c>
      <c r="N210" s="43">
        <f t="shared" si="119"/>
        <v>216.36</v>
      </c>
      <c r="O210" s="43">
        <f t="shared" si="119"/>
        <v>216.36</v>
      </c>
      <c r="P210" s="43">
        <f t="shared" si="119"/>
        <v>216.36</v>
      </c>
      <c r="Q210" s="43">
        <f t="shared" si="119"/>
        <v>216.36</v>
      </c>
      <c r="R210" s="43">
        <f t="shared" si="119"/>
        <v>216.36</v>
      </c>
      <c r="S210" s="43">
        <f t="shared" si="119"/>
        <v>216.36</v>
      </c>
      <c r="T210" s="43">
        <f t="shared" si="119"/>
        <v>216.36</v>
      </c>
      <c r="U210" s="43">
        <f t="shared" si="119"/>
        <v>216.36</v>
      </c>
      <c r="V210" s="43">
        <f t="shared" si="119"/>
        <v>216.36</v>
      </c>
      <c r="W210" s="43">
        <f t="shared" si="119"/>
        <v>216.36</v>
      </c>
      <c r="X210" s="43">
        <f t="shared" si="119"/>
        <v>216.36</v>
      </c>
      <c r="Y210" s="43">
        <f t="shared" si="119"/>
        <v>216.36</v>
      </c>
      <c r="Z210" s="43">
        <f t="shared" si="119"/>
        <v>216.36</v>
      </c>
      <c r="AA210" s="43">
        <f t="shared" si="119"/>
        <v>216.36</v>
      </c>
    </row>
    <row r="211" spans="1:27" ht="12.75" customHeight="1" collapsed="1" x14ac:dyDescent="0.2">
      <c r="A211" s="97" t="s">
        <v>1856</v>
      </c>
      <c r="B211" s="27" t="str">
        <f>"10"&amp;"."&amp;$B$800&amp;"."&amp;$B$801</f>
        <v>10.01.2023</v>
      </c>
      <c r="C211" s="89" t="s">
        <v>74</v>
      </c>
      <c r="D211" s="90">
        <f>ROUND(((D212+D213+D215+D214)/1000),5)</f>
        <v>3.01946</v>
      </c>
      <c r="E211" s="90">
        <f>ROUND(((E212+E213+E215+E214)/1000),5)</f>
        <v>2.92876</v>
      </c>
      <c r="F211" s="90">
        <f>ROUND(((F212+F213+F215+F214)/1000),5)</f>
        <v>2.8591000000000002</v>
      </c>
      <c r="G211" s="90">
        <f t="shared" ref="G211:AA211" si="120">ROUND(((G212+G213+G215+G214)/1000),5)</f>
        <v>2.8616799999999998</v>
      </c>
      <c r="H211" s="90">
        <f t="shared" si="120"/>
        <v>2.9589300000000001</v>
      </c>
      <c r="I211" s="90">
        <f t="shared" si="120"/>
        <v>3.0651799999999998</v>
      </c>
      <c r="J211" s="90">
        <f t="shared" si="120"/>
        <v>3.2736100000000001</v>
      </c>
      <c r="K211" s="90">
        <f t="shared" si="120"/>
        <v>3.6611899999999999</v>
      </c>
      <c r="L211" s="90">
        <f t="shared" si="120"/>
        <v>3.7585099999999998</v>
      </c>
      <c r="M211" s="90">
        <f t="shared" si="120"/>
        <v>3.79772</v>
      </c>
      <c r="N211" s="90">
        <f t="shared" si="120"/>
        <v>3.8128600000000001</v>
      </c>
      <c r="O211" s="90">
        <f t="shared" si="120"/>
        <v>3.8222100000000001</v>
      </c>
      <c r="P211" s="90">
        <f t="shared" si="120"/>
        <v>3.8112300000000001</v>
      </c>
      <c r="Q211" s="90">
        <f t="shared" si="120"/>
        <v>3.8144300000000002</v>
      </c>
      <c r="R211" s="90">
        <f t="shared" si="120"/>
        <v>3.7815099999999999</v>
      </c>
      <c r="S211" s="90">
        <f t="shared" si="120"/>
        <v>3.7776299999999998</v>
      </c>
      <c r="T211" s="90">
        <f t="shared" si="120"/>
        <v>3.8380399999999999</v>
      </c>
      <c r="U211" s="90">
        <f t="shared" si="120"/>
        <v>3.8580899999999998</v>
      </c>
      <c r="V211" s="90">
        <f t="shared" si="120"/>
        <v>3.85412</v>
      </c>
      <c r="W211" s="90">
        <f t="shared" si="120"/>
        <v>3.7942100000000001</v>
      </c>
      <c r="X211" s="90">
        <f t="shared" si="120"/>
        <v>3.7575699999999999</v>
      </c>
      <c r="Y211" s="90">
        <f t="shared" si="120"/>
        <v>3.68933</v>
      </c>
      <c r="Z211" s="90">
        <f t="shared" si="120"/>
        <v>3.39961</v>
      </c>
      <c r="AA211" s="90">
        <f t="shared" si="120"/>
        <v>3.0733999999999999</v>
      </c>
    </row>
    <row r="212" spans="1:27" ht="12.75" hidden="1" customHeight="1" outlineLevel="1" x14ac:dyDescent="0.2">
      <c r="A212" s="98" t="s">
        <v>1857</v>
      </c>
      <c r="B212" s="62" t="s">
        <v>236</v>
      </c>
      <c r="C212" s="42" t="s">
        <v>77</v>
      </c>
      <c r="D212" s="43">
        <v>1079.42</v>
      </c>
      <c r="E212" s="43">
        <v>988.72</v>
      </c>
      <c r="F212" s="43">
        <v>919.06</v>
      </c>
      <c r="G212" s="43">
        <v>921.64</v>
      </c>
      <c r="H212" s="43">
        <v>1018.89</v>
      </c>
      <c r="I212" s="43">
        <v>1125.1400000000001</v>
      </c>
      <c r="J212" s="43">
        <v>1333.57</v>
      </c>
      <c r="K212" s="43">
        <v>1721.15</v>
      </c>
      <c r="L212" s="43">
        <v>1818.47</v>
      </c>
      <c r="M212" s="43">
        <v>1857.68</v>
      </c>
      <c r="N212" s="43">
        <v>1872.82</v>
      </c>
      <c r="O212" s="43">
        <v>1882.17</v>
      </c>
      <c r="P212" s="43">
        <v>1871.19</v>
      </c>
      <c r="Q212" s="43">
        <v>1874.39</v>
      </c>
      <c r="R212" s="43">
        <v>1841.47</v>
      </c>
      <c r="S212" s="43">
        <v>1837.59</v>
      </c>
      <c r="T212" s="43">
        <v>1898</v>
      </c>
      <c r="U212" s="43">
        <v>1918.05</v>
      </c>
      <c r="V212" s="43">
        <v>1914.08</v>
      </c>
      <c r="W212" s="43">
        <v>1854.17</v>
      </c>
      <c r="X212" s="43">
        <v>1817.53</v>
      </c>
      <c r="Y212" s="43">
        <v>1749.29</v>
      </c>
      <c r="Z212" s="43">
        <v>1459.57</v>
      </c>
      <c r="AA212" s="43">
        <v>1133.3599999999999</v>
      </c>
    </row>
    <row r="213" spans="1:27" ht="12.75" hidden="1" customHeight="1" outlineLevel="1" x14ac:dyDescent="0.2">
      <c r="A213" s="98" t="s">
        <v>1858</v>
      </c>
      <c r="B213" s="62" t="s">
        <v>88</v>
      </c>
      <c r="C213" s="42" t="s">
        <v>77</v>
      </c>
      <c r="D213" s="43">
        <f>$D$168</f>
        <v>1716.97</v>
      </c>
      <c r="E213" s="43">
        <f>$D$168</f>
        <v>1716.97</v>
      </c>
      <c r="F213" s="43">
        <f t="shared" ref="F213:AA213" si="121">$D$168</f>
        <v>1716.97</v>
      </c>
      <c r="G213" s="43">
        <f t="shared" si="121"/>
        <v>1716.97</v>
      </c>
      <c r="H213" s="43">
        <f t="shared" si="121"/>
        <v>1716.97</v>
      </c>
      <c r="I213" s="43">
        <f t="shared" si="121"/>
        <v>1716.97</v>
      </c>
      <c r="J213" s="43">
        <f t="shared" si="121"/>
        <v>1716.97</v>
      </c>
      <c r="K213" s="43">
        <f t="shared" si="121"/>
        <v>1716.97</v>
      </c>
      <c r="L213" s="43">
        <f t="shared" si="121"/>
        <v>1716.97</v>
      </c>
      <c r="M213" s="43">
        <f t="shared" si="121"/>
        <v>1716.97</v>
      </c>
      <c r="N213" s="43">
        <f t="shared" si="121"/>
        <v>1716.97</v>
      </c>
      <c r="O213" s="43">
        <f t="shared" si="121"/>
        <v>1716.97</v>
      </c>
      <c r="P213" s="43">
        <f t="shared" si="121"/>
        <v>1716.97</v>
      </c>
      <c r="Q213" s="43">
        <f t="shared" si="121"/>
        <v>1716.97</v>
      </c>
      <c r="R213" s="43">
        <f t="shared" si="121"/>
        <v>1716.97</v>
      </c>
      <c r="S213" s="43">
        <f t="shared" si="121"/>
        <v>1716.97</v>
      </c>
      <c r="T213" s="43">
        <f t="shared" si="121"/>
        <v>1716.97</v>
      </c>
      <c r="U213" s="43">
        <f t="shared" si="121"/>
        <v>1716.97</v>
      </c>
      <c r="V213" s="43">
        <f t="shared" si="121"/>
        <v>1716.97</v>
      </c>
      <c r="W213" s="43">
        <f t="shared" si="121"/>
        <v>1716.97</v>
      </c>
      <c r="X213" s="43">
        <f t="shared" si="121"/>
        <v>1716.97</v>
      </c>
      <c r="Y213" s="43">
        <f t="shared" si="121"/>
        <v>1716.97</v>
      </c>
      <c r="Z213" s="43">
        <f t="shared" si="121"/>
        <v>1716.97</v>
      </c>
      <c r="AA213" s="43">
        <f t="shared" si="121"/>
        <v>1716.97</v>
      </c>
    </row>
    <row r="214" spans="1:27" ht="12.75" hidden="1" customHeight="1" outlineLevel="1" x14ac:dyDescent="0.2">
      <c r="A214" s="98" t="s">
        <v>1859</v>
      </c>
      <c r="B214" s="62" t="s">
        <v>81</v>
      </c>
      <c r="C214" s="42" t="s">
        <v>77</v>
      </c>
      <c r="D214" s="43">
        <v>6.71</v>
      </c>
      <c r="E214" s="43">
        <v>6.71</v>
      </c>
      <c r="F214" s="43">
        <v>6.71</v>
      </c>
      <c r="G214" s="43">
        <v>6.71</v>
      </c>
      <c r="H214" s="43">
        <v>6.71</v>
      </c>
      <c r="I214" s="43">
        <v>6.71</v>
      </c>
      <c r="J214" s="43">
        <v>6.71</v>
      </c>
      <c r="K214" s="43">
        <v>6.71</v>
      </c>
      <c r="L214" s="43">
        <v>6.71</v>
      </c>
      <c r="M214" s="43">
        <v>6.71</v>
      </c>
      <c r="N214" s="43">
        <v>6.71</v>
      </c>
      <c r="O214" s="43">
        <v>6.71</v>
      </c>
      <c r="P214" s="43">
        <v>6.71</v>
      </c>
      <c r="Q214" s="43">
        <v>6.71</v>
      </c>
      <c r="R214" s="43">
        <v>6.71</v>
      </c>
      <c r="S214" s="43">
        <v>6.71</v>
      </c>
      <c r="T214" s="43">
        <v>6.71</v>
      </c>
      <c r="U214" s="43">
        <v>6.71</v>
      </c>
      <c r="V214" s="43">
        <v>6.71</v>
      </c>
      <c r="W214" s="43">
        <v>6.71</v>
      </c>
      <c r="X214" s="43">
        <v>6.71</v>
      </c>
      <c r="Y214" s="43">
        <v>6.71</v>
      </c>
      <c r="Z214" s="43">
        <v>6.71</v>
      </c>
      <c r="AA214" s="43">
        <v>6.71</v>
      </c>
    </row>
    <row r="215" spans="1:27" ht="12.75" hidden="1" customHeight="1" outlineLevel="1" x14ac:dyDescent="0.2">
      <c r="A215" s="98" t="s">
        <v>1860</v>
      </c>
      <c r="B215" s="62" t="s">
        <v>79</v>
      </c>
      <c r="C215" s="42" t="s">
        <v>77</v>
      </c>
      <c r="D215" s="43">
        <f>$D$11</f>
        <v>216.36</v>
      </c>
      <c r="E215" s="43">
        <f t="shared" ref="E215:AA215" si="122">$D$11</f>
        <v>216.36</v>
      </c>
      <c r="F215" s="43">
        <f t="shared" si="122"/>
        <v>216.36</v>
      </c>
      <c r="G215" s="43">
        <f t="shared" si="122"/>
        <v>216.36</v>
      </c>
      <c r="H215" s="43">
        <f t="shared" si="122"/>
        <v>216.36</v>
      </c>
      <c r="I215" s="43">
        <f t="shared" si="122"/>
        <v>216.36</v>
      </c>
      <c r="J215" s="43">
        <f t="shared" si="122"/>
        <v>216.36</v>
      </c>
      <c r="K215" s="43">
        <f t="shared" si="122"/>
        <v>216.36</v>
      </c>
      <c r="L215" s="43">
        <f t="shared" si="122"/>
        <v>216.36</v>
      </c>
      <c r="M215" s="43">
        <f t="shared" si="122"/>
        <v>216.36</v>
      </c>
      <c r="N215" s="43">
        <f t="shared" si="122"/>
        <v>216.36</v>
      </c>
      <c r="O215" s="43">
        <f t="shared" si="122"/>
        <v>216.36</v>
      </c>
      <c r="P215" s="43">
        <f t="shared" si="122"/>
        <v>216.36</v>
      </c>
      <c r="Q215" s="43">
        <f t="shared" si="122"/>
        <v>216.36</v>
      </c>
      <c r="R215" s="43">
        <f t="shared" si="122"/>
        <v>216.36</v>
      </c>
      <c r="S215" s="43">
        <f t="shared" si="122"/>
        <v>216.36</v>
      </c>
      <c r="T215" s="43">
        <f t="shared" si="122"/>
        <v>216.36</v>
      </c>
      <c r="U215" s="43">
        <f t="shared" si="122"/>
        <v>216.36</v>
      </c>
      <c r="V215" s="43">
        <f t="shared" si="122"/>
        <v>216.36</v>
      </c>
      <c r="W215" s="43">
        <f t="shared" si="122"/>
        <v>216.36</v>
      </c>
      <c r="X215" s="43">
        <f t="shared" si="122"/>
        <v>216.36</v>
      </c>
      <c r="Y215" s="43">
        <f t="shared" si="122"/>
        <v>216.36</v>
      </c>
      <c r="Z215" s="43">
        <f t="shared" si="122"/>
        <v>216.36</v>
      </c>
      <c r="AA215" s="43">
        <f t="shared" si="122"/>
        <v>216.36</v>
      </c>
    </row>
    <row r="216" spans="1:27" ht="12.75" customHeight="1" collapsed="1" x14ac:dyDescent="0.2">
      <c r="A216" s="97" t="s">
        <v>1861</v>
      </c>
      <c r="B216" s="27" t="str">
        <f>"11"&amp;"."&amp;$B$800&amp;"."&amp;$B$801</f>
        <v>11.01.2023</v>
      </c>
      <c r="C216" s="89" t="s">
        <v>74</v>
      </c>
      <c r="D216" s="90">
        <f>ROUND(((D217+D218+D220+D219)/1000),5)</f>
        <v>3.0525199999999999</v>
      </c>
      <c r="E216" s="90">
        <f>ROUND(((E217+E218+E220+E219)/1000),5)</f>
        <v>3.0021</v>
      </c>
      <c r="F216" s="90">
        <f>ROUND(((F217+F218+F220+F219)/1000),5)</f>
        <v>2.93648</v>
      </c>
      <c r="G216" s="90">
        <f t="shared" ref="G216:AA216" si="123">ROUND(((G217+G218+G220+G219)/1000),5)</f>
        <v>2.9298600000000001</v>
      </c>
      <c r="H216" s="90">
        <f t="shared" si="123"/>
        <v>3.0045700000000002</v>
      </c>
      <c r="I216" s="90">
        <f t="shared" si="123"/>
        <v>3.0996000000000001</v>
      </c>
      <c r="J216" s="90">
        <f t="shared" si="123"/>
        <v>3.2573799999999999</v>
      </c>
      <c r="K216" s="90">
        <f t="shared" si="123"/>
        <v>3.6735099999999998</v>
      </c>
      <c r="L216" s="90">
        <f t="shared" si="123"/>
        <v>3.7866200000000001</v>
      </c>
      <c r="M216" s="90">
        <f t="shared" si="123"/>
        <v>3.8252600000000001</v>
      </c>
      <c r="N216" s="90">
        <f t="shared" si="123"/>
        <v>3.8444699999999998</v>
      </c>
      <c r="O216" s="90">
        <f t="shared" si="123"/>
        <v>3.8597000000000001</v>
      </c>
      <c r="P216" s="90">
        <f t="shared" si="123"/>
        <v>3.8464399999999999</v>
      </c>
      <c r="Q216" s="90">
        <f t="shared" si="123"/>
        <v>3.8494000000000002</v>
      </c>
      <c r="R216" s="90">
        <f t="shared" si="123"/>
        <v>3.8251400000000002</v>
      </c>
      <c r="S216" s="90">
        <f t="shared" si="123"/>
        <v>3.82361</v>
      </c>
      <c r="T216" s="90">
        <f t="shared" si="123"/>
        <v>3.94089</v>
      </c>
      <c r="U216" s="90">
        <f t="shared" si="123"/>
        <v>3.9415800000000001</v>
      </c>
      <c r="V216" s="90">
        <f t="shared" si="123"/>
        <v>3.9481199999999999</v>
      </c>
      <c r="W216" s="90">
        <f t="shared" si="123"/>
        <v>3.8261599999999998</v>
      </c>
      <c r="X216" s="90">
        <f t="shared" si="123"/>
        <v>3.8005100000000001</v>
      </c>
      <c r="Y216" s="90">
        <f t="shared" si="123"/>
        <v>3.7613099999999999</v>
      </c>
      <c r="Z216" s="90">
        <f t="shared" si="123"/>
        <v>3.6051500000000001</v>
      </c>
      <c r="AA216" s="90">
        <f t="shared" si="123"/>
        <v>3.1850299999999998</v>
      </c>
    </row>
    <row r="217" spans="1:27" ht="12.75" hidden="1" customHeight="1" outlineLevel="1" x14ac:dyDescent="0.2">
      <c r="A217" s="98" t="s">
        <v>1862</v>
      </c>
      <c r="B217" s="62" t="s">
        <v>236</v>
      </c>
      <c r="C217" s="42" t="s">
        <v>77</v>
      </c>
      <c r="D217" s="43">
        <v>1112.48</v>
      </c>
      <c r="E217" s="43">
        <v>1062.06</v>
      </c>
      <c r="F217" s="43">
        <v>996.44</v>
      </c>
      <c r="G217" s="43">
        <v>989.82</v>
      </c>
      <c r="H217" s="43">
        <v>1064.53</v>
      </c>
      <c r="I217" s="43">
        <v>1159.56</v>
      </c>
      <c r="J217" s="43">
        <v>1317.34</v>
      </c>
      <c r="K217" s="43">
        <v>1733.47</v>
      </c>
      <c r="L217" s="43">
        <v>1846.58</v>
      </c>
      <c r="M217" s="43">
        <v>1885.22</v>
      </c>
      <c r="N217" s="43">
        <v>1904.43</v>
      </c>
      <c r="O217" s="43">
        <v>1919.66</v>
      </c>
      <c r="P217" s="43">
        <v>1906.4</v>
      </c>
      <c r="Q217" s="43">
        <v>1909.36</v>
      </c>
      <c r="R217" s="43">
        <v>1885.1</v>
      </c>
      <c r="S217" s="43">
        <v>1883.57</v>
      </c>
      <c r="T217" s="43">
        <v>2000.85</v>
      </c>
      <c r="U217" s="43">
        <v>2001.54</v>
      </c>
      <c r="V217" s="43">
        <v>2008.08</v>
      </c>
      <c r="W217" s="43">
        <v>1886.12</v>
      </c>
      <c r="X217" s="43">
        <v>1860.47</v>
      </c>
      <c r="Y217" s="43">
        <v>1821.27</v>
      </c>
      <c r="Z217" s="43">
        <v>1665.11</v>
      </c>
      <c r="AA217" s="43">
        <v>1244.99</v>
      </c>
    </row>
    <row r="218" spans="1:27" ht="12.75" hidden="1" customHeight="1" outlineLevel="1" x14ac:dyDescent="0.2">
      <c r="A218" s="98" t="s">
        <v>1863</v>
      </c>
      <c r="B218" s="62" t="s">
        <v>88</v>
      </c>
      <c r="C218" s="42" t="s">
        <v>77</v>
      </c>
      <c r="D218" s="43">
        <f>$D$168</f>
        <v>1716.97</v>
      </c>
      <c r="E218" s="43">
        <f>$D$168</f>
        <v>1716.97</v>
      </c>
      <c r="F218" s="43">
        <f t="shared" ref="F218:AA218" si="124">$D$168</f>
        <v>1716.97</v>
      </c>
      <c r="G218" s="43">
        <f t="shared" si="124"/>
        <v>1716.97</v>
      </c>
      <c r="H218" s="43">
        <f t="shared" si="124"/>
        <v>1716.97</v>
      </c>
      <c r="I218" s="43">
        <f t="shared" si="124"/>
        <v>1716.97</v>
      </c>
      <c r="J218" s="43">
        <f t="shared" si="124"/>
        <v>1716.97</v>
      </c>
      <c r="K218" s="43">
        <f t="shared" si="124"/>
        <v>1716.97</v>
      </c>
      <c r="L218" s="43">
        <f t="shared" si="124"/>
        <v>1716.97</v>
      </c>
      <c r="M218" s="43">
        <f t="shared" si="124"/>
        <v>1716.97</v>
      </c>
      <c r="N218" s="43">
        <f t="shared" si="124"/>
        <v>1716.97</v>
      </c>
      <c r="O218" s="43">
        <f t="shared" si="124"/>
        <v>1716.97</v>
      </c>
      <c r="P218" s="43">
        <f t="shared" si="124"/>
        <v>1716.97</v>
      </c>
      <c r="Q218" s="43">
        <f t="shared" si="124"/>
        <v>1716.97</v>
      </c>
      <c r="R218" s="43">
        <f t="shared" si="124"/>
        <v>1716.97</v>
      </c>
      <c r="S218" s="43">
        <f t="shared" si="124"/>
        <v>1716.97</v>
      </c>
      <c r="T218" s="43">
        <f t="shared" si="124"/>
        <v>1716.97</v>
      </c>
      <c r="U218" s="43">
        <f t="shared" si="124"/>
        <v>1716.97</v>
      </c>
      <c r="V218" s="43">
        <f t="shared" si="124"/>
        <v>1716.97</v>
      </c>
      <c r="W218" s="43">
        <f t="shared" si="124"/>
        <v>1716.97</v>
      </c>
      <c r="X218" s="43">
        <f t="shared" si="124"/>
        <v>1716.97</v>
      </c>
      <c r="Y218" s="43">
        <f t="shared" si="124"/>
        <v>1716.97</v>
      </c>
      <c r="Z218" s="43">
        <f t="shared" si="124"/>
        <v>1716.97</v>
      </c>
      <c r="AA218" s="43">
        <f t="shared" si="124"/>
        <v>1716.97</v>
      </c>
    </row>
    <row r="219" spans="1:27" ht="12.75" hidden="1" customHeight="1" outlineLevel="1" x14ac:dyDescent="0.2">
      <c r="A219" s="98" t="s">
        <v>1864</v>
      </c>
      <c r="B219" s="62" t="s">
        <v>81</v>
      </c>
      <c r="C219" s="42" t="s">
        <v>77</v>
      </c>
      <c r="D219" s="43">
        <v>6.71</v>
      </c>
      <c r="E219" s="43">
        <v>6.71</v>
      </c>
      <c r="F219" s="43">
        <v>6.71</v>
      </c>
      <c r="G219" s="43">
        <v>6.71</v>
      </c>
      <c r="H219" s="43">
        <v>6.71</v>
      </c>
      <c r="I219" s="43">
        <v>6.71</v>
      </c>
      <c r="J219" s="43">
        <v>6.71</v>
      </c>
      <c r="K219" s="43">
        <v>6.71</v>
      </c>
      <c r="L219" s="43">
        <v>6.71</v>
      </c>
      <c r="M219" s="43">
        <v>6.71</v>
      </c>
      <c r="N219" s="43">
        <v>6.71</v>
      </c>
      <c r="O219" s="43">
        <v>6.71</v>
      </c>
      <c r="P219" s="43">
        <v>6.71</v>
      </c>
      <c r="Q219" s="43">
        <v>6.71</v>
      </c>
      <c r="R219" s="43">
        <v>6.71</v>
      </c>
      <c r="S219" s="43">
        <v>6.71</v>
      </c>
      <c r="T219" s="43">
        <v>6.71</v>
      </c>
      <c r="U219" s="43">
        <v>6.71</v>
      </c>
      <c r="V219" s="43">
        <v>6.71</v>
      </c>
      <c r="W219" s="43">
        <v>6.71</v>
      </c>
      <c r="X219" s="43">
        <v>6.71</v>
      </c>
      <c r="Y219" s="43">
        <v>6.71</v>
      </c>
      <c r="Z219" s="43">
        <v>6.71</v>
      </c>
      <c r="AA219" s="43">
        <v>6.71</v>
      </c>
    </row>
    <row r="220" spans="1:27" ht="12.75" hidden="1" customHeight="1" outlineLevel="1" x14ac:dyDescent="0.2">
      <c r="A220" s="98" t="s">
        <v>1865</v>
      </c>
      <c r="B220" s="62" t="s">
        <v>79</v>
      </c>
      <c r="C220" s="42" t="s">
        <v>77</v>
      </c>
      <c r="D220" s="43">
        <f>$D$11</f>
        <v>216.36</v>
      </c>
      <c r="E220" s="43">
        <f t="shared" ref="E220:AA220" si="125">$D$11</f>
        <v>216.36</v>
      </c>
      <c r="F220" s="43">
        <f t="shared" si="125"/>
        <v>216.36</v>
      </c>
      <c r="G220" s="43">
        <f t="shared" si="125"/>
        <v>216.36</v>
      </c>
      <c r="H220" s="43">
        <f t="shared" si="125"/>
        <v>216.36</v>
      </c>
      <c r="I220" s="43">
        <f t="shared" si="125"/>
        <v>216.36</v>
      </c>
      <c r="J220" s="43">
        <f t="shared" si="125"/>
        <v>216.36</v>
      </c>
      <c r="K220" s="43">
        <f t="shared" si="125"/>
        <v>216.36</v>
      </c>
      <c r="L220" s="43">
        <f t="shared" si="125"/>
        <v>216.36</v>
      </c>
      <c r="M220" s="43">
        <f t="shared" si="125"/>
        <v>216.36</v>
      </c>
      <c r="N220" s="43">
        <f t="shared" si="125"/>
        <v>216.36</v>
      </c>
      <c r="O220" s="43">
        <f t="shared" si="125"/>
        <v>216.36</v>
      </c>
      <c r="P220" s="43">
        <f t="shared" si="125"/>
        <v>216.36</v>
      </c>
      <c r="Q220" s="43">
        <f t="shared" si="125"/>
        <v>216.36</v>
      </c>
      <c r="R220" s="43">
        <f t="shared" si="125"/>
        <v>216.36</v>
      </c>
      <c r="S220" s="43">
        <f t="shared" si="125"/>
        <v>216.36</v>
      </c>
      <c r="T220" s="43">
        <f t="shared" si="125"/>
        <v>216.36</v>
      </c>
      <c r="U220" s="43">
        <f t="shared" si="125"/>
        <v>216.36</v>
      </c>
      <c r="V220" s="43">
        <f t="shared" si="125"/>
        <v>216.36</v>
      </c>
      <c r="W220" s="43">
        <f t="shared" si="125"/>
        <v>216.36</v>
      </c>
      <c r="X220" s="43">
        <f t="shared" si="125"/>
        <v>216.36</v>
      </c>
      <c r="Y220" s="43">
        <f t="shared" si="125"/>
        <v>216.36</v>
      </c>
      <c r="Z220" s="43">
        <f t="shared" si="125"/>
        <v>216.36</v>
      </c>
      <c r="AA220" s="43">
        <f t="shared" si="125"/>
        <v>216.36</v>
      </c>
    </row>
    <row r="221" spans="1:27" ht="12.75" customHeight="1" collapsed="1" x14ac:dyDescent="0.2">
      <c r="A221" s="97" t="s">
        <v>1866</v>
      </c>
      <c r="B221" s="27" t="str">
        <f>"12"&amp;"."&amp;$B$800&amp;"."&amp;$B$801</f>
        <v>12.01.2023</v>
      </c>
      <c r="C221" s="89" t="s">
        <v>74</v>
      </c>
      <c r="D221" s="90">
        <f>ROUND(((D222+D223+D225+D224)/1000),5)</f>
        <v>3.0812300000000001</v>
      </c>
      <c r="E221" s="90">
        <f>ROUND(((E222+E223+E225+E224)/1000),5)</f>
        <v>3.02406</v>
      </c>
      <c r="F221" s="90">
        <f>ROUND(((F222+F223+F225+F224)/1000),5)</f>
        <v>3.0016400000000001</v>
      </c>
      <c r="G221" s="90">
        <f t="shared" ref="G221:AA221" si="126">ROUND(((G222+G223+G225+G224)/1000),5)</f>
        <v>2.99959</v>
      </c>
      <c r="H221" s="90">
        <f t="shared" si="126"/>
        <v>3.0228000000000002</v>
      </c>
      <c r="I221" s="90">
        <f t="shared" si="126"/>
        <v>3.1175999999999999</v>
      </c>
      <c r="J221" s="90">
        <f t="shared" si="126"/>
        <v>3.2530700000000001</v>
      </c>
      <c r="K221" s="90">
        <f t="shared" si="126"/>
        <v>3.65096</v>
      </c>
      <c r="L221" s="90">
        <f t="shared" si="126"/>
        <v>3.7390400000000001</v>
      </c>
      <c r="M221" s="90">
        <f t="shared" si="126"/>
        <v>3.7748599999999999</v>
      </c>
      <c r="N221" s="90">
        <f t="shared" si="126"/>
        <v>3.7739799999999999</v>
      </c>
      <c r="O221" s="90">
        <f t="shared" si="126"/>
        <v>3.8039900000000002</v>
      </c>
      <c r="P221" s="90">
        <f t="shared" si="126"/>
        <v>3.7923100000000001</v>
      </c>
      <c r="Q221" s="90">
        <f t="shared" si="126"/>
        <v>3.7993999999999999</v>
      </c>
      <c r="R221" s="90">
        <f t="shared" si="126"/>
        <v>3.7547299999999999</v>
      </c>
      <c r="S221" s="90">
        <f t="shared" si="126"/>
        <v>3.7652700000000001</v>
      </c>
      <c r="T221" s="90">
        <f t="shared" si="126"/>
        <v>3.8038500000000002</v>
      </c>
      <c r="U221" s="90">
        <f t="shared" si="126"/>
        <v>3.8744999999999998</v>
      </c>
      <c r="V221" s="90">
        <f t="shared" si="126"/>
        <v>3.8359800000000002</v>
      </c>
      <c r="W221" s="90">
        <f t="shared" si="126"/>
        <v>3.7732100000000002</v>
      </c>
      <c r="X221" s="90">
        <f t="shared" si="126"/>
        <v>3.7426400000000002</v>
      </c>
      <c r="Y221" s="90">
        <f t="shared" si="126"/>
        <v>3.6985800000000002</v>
      </c>
      <c r="Z221" s="90">
        <f t="shared" si="126"/>
        <v>3.5213899999999998</v>
      </c>
      <c r="AA221" s="90">
        <f t="shared" si="126"/>
        <v>3.1478299999999999</v>
      </c>
    </row>
    <row r="222" spans="1:27" ht="12.75" hidden="1" customHeight="1" outlineLevel="1" x14ac:dyDescent="0.2">
      <c r="A222" s="98" t="s">
        <v>1867</v>
      </c>
      <c r="B222" s="62" t="s">
        <v>236</v>
      </c>
      <c r="C222" s="42" t="s">
        <v>77</v>
      </c>
      <c r="D222" s="43">
        <v>1141.19</v>
      </c>
      <c r="E222" s="43">
        <v>1084.02</v>
      </c>
      <c r="F222" s="43">
        <v>1061.5999999999999</v>
      </c>
      <c r="G222" s="43">
        <v>1059.55</v>
      </c>
      <c r="H222" s="43">
        <v>1082.76</v>
      </c>
      <c r="I222" s="43">
        <v>1177.56</v>
      </c>
      <c r="J222" s="43">
        <v>1313.03</v>
      </c>
      <c r="K222" s="43">
        <v>1710.92</v>
      </c>
      <c r="L222" s="43">
        <v>1799</v>
      </c>
      <c r="M222" s="43">
        <v>1834.82</v>
      </c>
      <c r="N222" s="43">
        <v>1833.94</v>
      </c>
      <c r="O222" s="43">
        <v>1863.95</v>
      </c>
      <c r="P222" s="43">
        <v>1852.27</v>
      </c>
      <c r="Q222" s="43">
        <v>1859.36</v>
      </c>
      <c r="R222" s="43">
        <v>1814.69</v>
      </c>
      <c r="S222" s="43">
        <v>1825.23</v>
      </c>
      <c r="T222" s="43">
        <v>1863.81</v>
      </c>
      <c r="U222" s="43">
        <v>1934.46</v>
      </c>
      <c r="V222" s="43">
        <v>1895.94</v>
      </c>
      <c r="W222" s="43">
        <v>1833.17</v>
      </c>
      <c r="X222" s="43">
        <v>1802.6</v>
      </c>
      <c r="Y222" s="43">
        <v>1758.54</v>
      </c>
      <c r="Z222" s="43">
        <v>1581.35</v>
      </c>
      <c r="AA222" s="43">
        <v>1207.79</v>
      </c>
    </row>
    <row r="223" spans="1:27" ht="12.75" hidden="1" customHeight="1" outlineLevel="1" x14ac:dyDescent="0.2">
      <c r="A223" s="98" t="s">
        <v>1868</v>
      </c>
      <c r="B223" s="62" t="s">
        <v>88</v>
      </c>
      <c r="C223" s="42" t="s">
        <v>77</v>
      </c>
      <c r="D223" s="43">
        <f>$D$168</f>
        <v>1716.97</v>
      </c>
      <c r="E223" s="43">
        <f>$D$168</f>
        <v>1716.97</v>
      </c>
      <c r="F223" s="43">
        <f t="shared" ref="F223:AA223" si="127">$D$168</f>
        <v>1716.97</v>
      </c>
      <c r="G223" s="43">
        <f t="shared" si="127"/>
        <v>1716.97</v>
      </c>
      <c r="H223" s="43">
        <f t="shared" si="127"/>
        <v>1716.97</v>
      </c>
      <c r="I223" s="43">
        <f t="shared" si="127"/>
        <v>1716.97</v>
      </c>
      <c r="J223" s="43">
        <f t="shared" si="127"/>
        <v>1716.97</v>
      </c>
      <c r="K223" s="43">
        <f t="shared" si="127"/>
        <v>1716.97</v>
      </c>
      <c r="L223" s="43">
        <f t="shared" si="127"/>
        <v>1716.97</v>
      </c>
      <c r="M223" s="43">
        <f t="shared" si="127"/>
        <v>1716.97</v>
      </c>
      <c r="N223" s="43">
        <f t="shared" si="127"/>
        <v>1716.97</v>
      </c>
      <c r="O223" s="43">
        <f t="shared" si="127"/>
        <v>1716.97</v>
      </c>
      <c r="P223" s="43">
        <f t="shared" si="127"/>
        <v>1716.97</v>
      </c>
      <c r="Q223" s="43">
        <f t="shared" si="127"/>
        <v>1716.97</v>
      </c>
      <c r="R223" s="43">
        <f t="shared" si="127"/>
        <v>1716.97</v>
      </c>
      <c r="S223" s="43">
        <f t="shared" si="127"/>
        <v>1716.97</v>
      </c>
      <c r="T223" s="43">
        <f t="shared" si="127"/>
        <v>1716.97</v>
      </c>
      <c r="U223" s="43">
        <f t="shared" si="127"/>
        <v>1716.97</v>
      </c>
      <c r="V223" s="43">
        <f t="shared" si="127"/>
        <v>1716.97</v>
      </c>
      <c r="W223" s="43">
        <f t="shared" si="127"/>
        <v>1716.97</v>
      </c>
      <c r="X223" s="43">
        <f t="shared" si="127"/>
        <v>1716.97</v>
      </c>
      <c r="Y223" s="43">
        <f t="shared" si="127"/>
        <v>1716.97</v>
      </c>
      <c r="Z223" s="43">
        <f t="shared" si="127"/>
        <v>1716.97</v>
      </c>
      <c r="AA223" s="43">
        <f t="shared" si="127"/>
        <v>1716.97</v>
      </c>
    </row>
    <row r="224" spans="1:27" ht="12.75" hidden="1" customHeight="1" outlineLevel="1" x14ac:dyDescent="0.2">
      <c r="A224" s="98" t="s">
        <v>1869</v>
      </c>
      <c r="B224" s="62" t="s">
        <v>81</v>
      </c>
      <c r="C224" s="42" t="s">
        <v>77</v>
      </c>
      <c r="D224" s="43">
        <v>6.71</v>
      </c>
      <c r="E224" s="43">
        <v>6.71</v>
      </c>
      <c r="F224" s="43">
        <v>6.71</v>
      </c>
      <c r="G224" s="43">
        <v>6.71</v>
      </c>
      <c r="H224" s="43">
        <v>6.71</v>
      </c>
      <c r="I224" s="43">
        <v>6.71</v>
      </c>
      <c r="J224" s="43">
        <v>6.71</v>
      </c>
      <c r="K224" s="43">
        <v>6.71</v>
      </c>
      <c r="L224" s="43">
        <v>6.71</v>
      </c>
      <c r="M224" s="43">
        <v>6.71</v>
      </c>
      <c r="N224" s="43">
        <v>6.71</v>
      </c>
      <c r="O224" s="43">
        <v>6.71</v>
      </c>
      <c r="P224" s="43">
        <v>6.71</v>
      </c>
      <c r="Q224" s="43">
        <v>6.71</v>
      </c>
      <c r="R224" s="43">
        <v>6.71</v>
      </c>
      <c r="S224" s="43">
        <v>6.71</v>
      </c>
      <c r="T224" s="43">
        <v>6.71</v>
      </c>
      <c r="U224" s="43">
        <v>6.71</v>
      </c>
      <c r="V224" s="43">
        <v>6.71</v>
      </c>
      <c r="W224" s="43">
        <v>6.71</v>
      </c>
      <c r="X224" s="43">
        <v>6.71</v>
      </c>
      <c r="Y224" s="43">
        <v>6.71</v>
      </c>
      <c r="Z224" s="43">
        <v>6.71</v>
      </c>
      <c r="AA224" s="43">
        <v>6.71</v>
      </c>
    </row>
    <row r="225" spans="1:27" ht="12.75" hidden="1" customHeight="1" outlineLevel="1" x14ac:dyDescent="0.2">
      <c r="A225" s="98" t="s">
        <v>1870</v>
      </c>
      <c r="B225" s="62" t="s">
        <v>79</v>
      </c>
      <c r="C225" s="42" t="s">
        <v>77</v>
      </c>
      <c r="D225" s="43">
        <f>$D$11</f>
        <v>216.36</v>
      </c>
      <c r="E225" s="43">
        <f t="shared" ref="E225:AA225" si="128">$D$11</f>
        <v>216.36</v>
      </c>
      <c r="F225" s="43">
        <f t="shared" si="128"/>
        <v>216.36</v>
      </c>
      <c r="G225" s="43">
        <f t="shared" si="128"/>
        <v>216.36</v>
      </c>
      <c r="H225" s="43">
        <f t="shared" si="128"/>
        <v>216.36</v>
      </c>
      <c r="I225" s="43">
        <f t="shared" si="128"/>
        <v>216.36</v>
      </c>
      <c r="J225" s="43">
        <f t="shared" si="128"/>
        <v>216.36</v>
      </c>
      <c r="K225" s="43">
        <f t="shared" si="128"/>
        <v>216.36</v>
      </c>
      <c r="L225" s="43">
        <f t="shared" si="128"/>
        <v>216.36</v>
      </c>
      <c r="M225" s="43">
        <f t="shared" si="128"/>
        <v>216.36</v>
      </c>
      <c r="N225" s="43">
        <f t="shared" si="128"/>
        <v>216.36</v>
      </c>
      <c r="O225" s="43">
        <f t="shared" si="128"/>
        <v>216.36</v>
      </c>
      <c r="P225" s="43">
        <f t="shared" si="128"/>
        <v>216.36</v>
      </c>
      <c r="Q225" s="43">
        <f t="shared" si="128"/>
        <v>216.36</v>
      </c>
      <c r="R225" s="43">
        <f t="shared" si="128"/>
        <v>216.36</v>
      </c>
      <c r="S225" s="43">
        <f t="shared" si="128"/>
        <v>216.36</v>
      </c>
      <c r="T225" s="43">
        <f t="shared" si="128"/>
        <v>216.36</v>
      </c>
      <c r="U225" s="43">
        <f t="shared" si="128"/>
        <v>216.36</v>
      </c>
      <c r="V225" s="43">
        <f t="shared" si="128"/>
        <v>216.36</v>
      </c>
      <c r="W225" s="43">
        <f t="shared" si="128"/>
        <v>216.36</v>
      </c>
      <c r="X225" s="43">
        <f t="shared" si="128"/>
        <v>216.36</v>
      </c>
      <c r="Y225" s="43">
        <f t="shared" si="128"/>
        <v>216.36</v>
      </c>
      <c r="Z225" s="43">
        <f t="shared" si="128"/>
        <v>216.36</v>
      </c>
      <c r="AA225" s="43">
        <f t="shared" si="128"/>
        <v>216.36</v>
      </c>
    </row>
    <row r="226" spans="1:27" ht="12.75" customHeight="1" collapsed="1" x14ac:dyDescent="0.2">
      <c r="A226" s="97" t="s">
        <v>1871</v>
      </c>
      <c r="B226" s="27" t="str">
        <f>"13"&amp;"."&amp;$B$800&amp;"."&amp;$B$801</f>
        <v>13.01.2023</v>
      </c>
      <c r="C226" s="89" t="s">
        <v>74</v>
      </c>
      <c r="D226" s="90">
        <f>ROUND(((D227+D228+D230+D229)/1000),5)</f>
        <v>3.10798</v>
      </c>
      <c r="E226" s="90">
        <f>ROUND(((E227+E228+E230+E229)/1000),5)</f>
        <v>3.0467900000000001</v>
      </c>
      <c r="F226" s="90">
        <f>ROUND(((F227+F228+F230+F229)/1000),5)</f>
        <v>3.0148600000000001</v>
      </c>
      <c r="G226" s="90">
        <f t="shared" ref="G226:AA226" si="129">ROUND(((G227+G228+G230+G229)/1000),5)</f>
        <v>3.0105200000000001</v>
      </c>
      <c r="H226" s="90">
        <f t="shared" si="129"/>
        <v>3.0600399999999999</v>
      </c>
      <c r="I226" s="90">
        <f t="shared" si="129"/>
        <v>3.14472</v>
      </c>
      <c r="J226" s="90">
        <f t="shared" si="129"/>
        <v>3.4822000000000002</v>
      </c>
      <c r="K226" s="90">
        <f t="shared" si="129"/>
        <v>3.67062</v>
      </c>
      <c r="L226" s="90">
        <f t="shared" si="129"/>
        <v>3.7690199999999998</v>
      </c>
      <c r="M226" s="90">
        <f t="shared" si="129"/>
        <v>3.8019500000000002</v>
      </c>
      <c r="N226" s="90">
        <f t="shared" si="129"/>
        <v>3.81792</v>
      </c>
      <c r="O226" s="90">
        <f t="shared" si="129"/>
        <v>3.8254000000000001</v>
      </c>
      <c r="P226" s="90">
        <f t="shared" si="129"/>
        <v>3.8174399999999999</v>
      </c>
      <c r="Q226" s="90">
        <f t="shared" si="129"/>
        <v>3.8201399999999999</v>
      </c>
      <c r="R226" s="90">
        <f t="shared" si="129"/>
        <v>3.80477</v>
      </c>
      <c r="S226" s="90">
        <f t="shared" si="129"/>
        <v>3.79949</v>
      </c>
      <c r="T226" s="90">
        <f t="shared" si="129"/>
        <v>3.8995500000000001</v>
      </c>
      <c r="U226" s="90">
        <f t="shared" si="129"/>
        <v>3.9265099999999999</v>
      </c>
      <c r="V226" s="90">
        <f t="shared" si="129"/>
        <v>3.9136000000000002</v>
      </c>
      <c r="W226" s="90">
        <f t="shared" si="129"/>
        <v>3.8180100000000001</v>
      </c>
      <c r="X226" s="90">
        <f t="shared" si="129"/>
        <v>3.8010799999999998</v>
      </c>
      <c r="Y226" s="90">
        <f t="shared" si="129"/>
        <v>3.7426900000000001</v>
      </c>
      <c r="Z226" s="90">
        <f t="shared" si="129"/>
        <v>3.6272600000000002</v>
      </c>
      <c r="AA226" s="90">
        <f t="shared" si="129"/>
        <v>3.35683</v>
      </c>
    </row>
    <row r="227" spans="1:27" ht="12.75" hidden="1" customHeight="1" outlineLevel="1" x14ac:dyDescent="0.2">
      <c r="A227" s="98" t="s">
        <v>1872</v>
      </c>
      <c r="B227" s="62" t="s">
        <v>236</v>
      </c>
      <c r="C227" s="42" t="s">
        <v>77</v>
      </c>
      <c r="D227" s="43">
        <v>1167.94</v>
      </c>
      <c r="E227" s="43">
        <v>1106.75</v>
      </c>
      <c r="F227" s="43">
        <v>1074.82</v>
      </c>
      <c r="G227" s="43">
        <v>1070.48</v>
      </c>
      <c r="H227" s="43">
        <v>1120</v>
      </c>
      <c r="I227" s="43">
        <v>1204.68</v>
      </c>
      <c r="J227" s="43">
        <v>1542.16</v>
      </c>
      <c r="K227" s="43">
        <v>1730.58</v>
      </c>
      <c r="L227" s="43">
        <v>1828.98</v>
      </c>
      <c r="M227" s="43">
        <v>1861.91</v>
      </c>
      <c r="N227" s="43">
        <v>1877.88</v>
      </c>
      <c r="O227" s="43">
        <v>1885.36</v>
      </c>
      <c r="P227" s="43">
        <v>1877.4</v>
      </c>
      <c r="Q227" s="43">
        <v>1880.1</v>
      </c>
      <c r="R227" s="43">
        <v>1864.73</v>
      </c>
      <c r="S227" s="43">
        <v>1859.45</v>
      </c>
      <c r="T227" s="43">
        <v>1959.51</v>
      </c>
      <c r="U227" s="43">
        <v>1986.47</v>
      </c>
      <c r="V227" s="43">
        <v>1973.56</v>
      </c>
      <c r="W227" s="43">
        <v>1877.97</v>
      </c>
      <c r="X227" s="43">
        <v>1861.04</v>
      </c>
      <c r="Y227" s="43">
        <v>1802.65</v>
      </c>
      <c r="Z227" s="43">
        <v>1687.22</v>
      </c>
      <c r="AA227" s="43">
        <v>1416.79</v>
      </c>
    </row>
    <row r="228" spans="1:27" ht="12.75" hidden="1" customHeight="1" outlineLevel="1" x14ac:dyDescent="0.2">
      <c r="A228" s="98" t="s">
        <v>1873</v>
      </c>
      <c r="B228" s="62" t="s">
        <v>88</v>
      </c>
      <c r="C228" s="42" t="s">
        <v>77</v>
      </c>
      <c r="D228" s="43">
        <f>$D$168</f>
        <v>1716.97</v>
      </c>
      <c r="E228" s="43">
        <f>$D$168</f>
        <v>1716.97</v>
      </c>
      <c r="F228" s="43">
        <f t="shared" ref="F228:AA228" si="130">$D$168</f>
        <v>1716.97</v>
      </c>
      <c r="G228" s="43">
        <f t="shared" si="130"/>
        <v>1716.97</v>
      </c>
      <c r="H228" s="43">
        <f t="shared" si="130"/>
        <v>1716.97</v>
      </c>
      <c r="I228" s="43">
        <f t="shared" si="130"/>
        <v>1716.97</v>
      </c>
      <c r="J228" s="43">
        <f t="shared" si="130"/>
        <v>1716.97</v>
      </c>
      <c r="K228" s="43">
        <f t="shared" si="130"/>
        <v>1716.97</v>
      </c>
      <c r="L228" s="43">
        <f t="shared" si="130"/>
        <v>1716.97</v>
      </c>
      <c r="M228" s="43">
        <f t="shared" si="130"/>
        <v>1716.97</v>
      </c>
      <c r="N228" s="43">
        <f t="shared" si="130"/>
        <v>1716.97</v>
      </c>
      <c r="O228" s="43">
        <f t="shared" si="130"/>
        <v>1716.97</v>
      </c>
      <c r="P228" s="43">
        <f t="shared" si="130"/>
        <v>1716.97</v>
      </c>
      <c r="Q228" s="43">
        <f t="shared" si="130"/>
        <v>1716.97</v>
      </c>
      <c r="R228" s="43">
        <f t="shared" si="130"/>
        <v>1716.97</v>
      </c>
      <c r="S228" s="43">
        <f t="shared" si="130"/>
        <v>1716.97</v>
      </c>
      <c r="T228" s="43">
        <f t="shared" si="130"/>
        <v>1716.97</v>
      </c>
      <c r="U228" s="43">
        <f t="shared" si="130"/>
        <v>1716.97</v>
      </c>
      <c r="V228" s="43">
        <f t="shared" si="130"/>
        <v>1716.97</v>
      </c>
      <c r="W228" s="43">
        <f t="shared" si="130"/>
        <v>1716.97</v>
      </c>
      <c r="X228" s="43">
        <f t="shared" si="130"/>
        <v>1716.97</v>
      </c>
      <c r="Y228" s="43">
        <f t="shared" si="130"/>
        <v>1716.97</v>
      </c>
      <c r="Z228" s="43">
        <f t="shared" si="130"/>
        <v>1716.97</v>
      </c>
      <c r="AA228" s="43">
        <f t="shared" si="130"/>
        <v>1716.97</v>
      </c>
    </row>
    <row r="229" spans="1:27" ht="12.75" hidden="1" customHeight="1" outlineLevel="1" x14ac:dyDescent="0.2">
      <c r="A229" s="98" t="s">
        <v>1874</v>
      </c>
      <c r="B229" s="62" t="s">
        <v>81</v>
      </c>
      <c r="C229" s="42" t="s">
        <v>77</v>
      </c>
      <c r="D229" s="43">
        <v>6.71</v>
      </c>
      <c r="E229" s="43">
        <v>6.71</v>
      </c>
      <c r="F229" s="43">
        <v>6.71</v>
      </c>
      <c r="G229" s="43">
        <v>6.71</v>
      </c>
      <c r="H229" s="43">
        <v>6.71</v>
      </c>
      <c r="I229" s="43">
        <v>6.71</v>
      </c>
      <c r="J229" s="43">
        <v>6.71</v>
      </c>
      <c r="K229" s="43">
        <v>6.71</v>
      </c>
      <c r="L229" s="43">
        <v>6.71</v>
      </c>
      <c r="M229" s="43">
        <v>6.71</v>
      </c>
      <c r="N229" s="43">
        <v>6.71</v>
      </c>
      <c r="O229" s="43">
        <v>6.71</v>
      </c>
      <c r="P229" s="43">
        <v>6.71</v>
      </c>
      <c r="Q229" s="43">
        <v>6.71</v>
      </c>
      <c r="R229" s="43">
        <v>6.71</v>
      </c>
      <c r="S229" s="43">
        <v>6.71</v>
      </c>
      <c r="T229" s="43">
        <v>6.71</v>
      </c>
      <c r="U229" s="43">
        <v>6.71</v>
      </c>
      <c r="V229" s="43">
        <v>6.71</v>
      </c>
      <c r="W229" s="43">
        <v>6.71</v>
      </c>
      <c r="X229" s="43">
        <v>6.71</v>
      </c>
      <c r="Y229" s="43">
        <v>6.71</v>
      </c>
      <c r="Z229" s="43">
        <v>6.71</v>
      </c>
      <c r="AA229" s="43">
        <v>6.71</v>
      </c>
    </row>
    <row r="230" spans="1:27" ht="12.75" hidden="1" customHeight="1" outlineLevel="1" x14ac:dyDescent="0.2">
      <c r="A230" s="98" t="s">
        <v>1875</v>
      </c>
      <c r="B230" s="62" t="s">
        <v>79</v>
      </c>
      <c r="C230" s="42" t="s">
        <v>77</v>
      </c>
      <c r="D230" s="43">
        <f>$D$11</f>
        <v>216.36</v>
      </c>
      <c r="E230" s="43">
        <f t="shared" ref="E230:AA230" si="131">$D$11</f>
        <v>216.36</v>
      </c>
      <c r="F230" s="43">
        <f t="shared" si="131"/>
        <v>216.36</v>
      </c>
      <c r="G230" s="43">
        <f t="shared" si="131"/>
        <v>216.36</v>
      </c>
      <c r="H230" s="43">
        <f t="shared" si="131"/>
        <v>216.36</v>
      </c>
      <c r="I230" s="43">
        <f t="shared" si="131"/>
        <v>216.36</v>
      </c>
      <c r="J230" s="43">
        <f t="shared" si="131"/>
        <v>216.36</v>
      </c>
      <c r="K230" s="43">
        <f t="shared" si="131"/>
        <v>216.36</v>
      </c>
      <c r="L230" s="43">
        <f t="shared" si="131"/>
        <v>216.36</v>
      </c>
      <c r="M230" s="43">
        <f t="shared" si="131"/>
        <v>216.36</v>
      </c>
      <c r="N230" s="43">
        <f t="shared" si="131"/>
        <v>216.36</v>
      </c>
      <c r="O230" s="43">
        <f t="shared" si="131"/>
        <v>216.36</v>
      </c>
      <c r="P230" s="43">
        <f t="shared" si="131"/>
        <v>216.36</v>
      </c>
      <c r="Q230" s="43">
        <f t="shared" si="131"/>
        <v>216.36</v>
      </c>
      <c r="R230" s="43">
        <f t="shared" si="131"/>
        <v>216.36</v>
      </c>
      <c r="S230" s="43">
        <f t="shared" si="131"/>
        <v>216.36</v>
      </c>
      <c r="T230" s="43">
        <f t="shared" si="131"/>
        <v>216.36</v>
      </c>
      <c r="U230" s="43">
        <f t="shared" si="131"/>
        <v>216.36</v>
      </c>
      <c r="V230" s="43">
        <f t="shared" si="131"/>
        <v>216.36</v>
      </c>
      <c r="W230" s="43">
        <f t="shared" si="131"/>
        <v>216.36</v>
      </c>
      <c r="X230" s="43">
        <f t="shared" si="131"/>
        <v>216.36</v>
      </c>
      <c r="Y230" s="43">
        <f t="shared" si="131"/>
        <v>216.36</v>
      </c>
      <c r="Z230" s="43">
        <f t="shared" si="131"/>
        <v>216.36</v>
      </c>
      <c r="AA230" s="43">
        <f t="shared" si="131"/>
        <v>216.36</v>
      </c>
    </row>
    <row r="231" spans="1:27" ht="12.75" customHeight="1" collapsed="1" x14ac:dyDescent="0.2">
      <c r="A231" s="97" t="s">
        <v>1876</v>
      </c>
      <c r="B231" s="27" t="str">
        <f>"14"&amp;"."&amp;$B$800&amp;"."&amp;$B$801</f>
        <v>14.01.2023</v>
      </c>
      <c r="C231" s="89" t="s">
        <v>74</v>
      </c>
      <c r="D231" s="90">
        <f>ROUND(((D232+D233+D235+D234)/1000),5)</f>
        <v>3.3575599999999999</v>
      </c>
      <c r="E231" s="90">
        <f>ROUND(((E232+E233+E235+E234)/1000),5)</f>
        <v>3.18275</v>
      </c>
      <c r="F231" s="90">
        <f>ROUND(((F232+F233+F235+F234)/1000),5)</f>
        <v>3.1510899999999999</v>
      </c>
      <c r="G231" s="90">
        <f t="shared" ref="G231:AA231" si="132">ROUND(((G232+G233+G235+G234)/1000),5)</f>
        <v>3.1406900000000002</v>
      </c>
      <c r="H231" s="90">
        <f t="shared" si="132"/>
        <v>3.1551399999999998</v>
      </c>
      <c r="I231" s="90">
        <f t="shared" si="132"/>
        <v>3.1846999999999999</v>
      </c>
      <c r="J231" s="90">
        <f t="shared" si="132"/>
        <v>3.2801499999999999</v>
      </c>
      <c r="K231" s="90">
        <f t="shared" si="132"/>
        <v>3.55857</v>
      </c>
      <c r="L231" s="90">
        <f t="shared" si="132"/>
        <v>3.6516600000000001</v>
      </c>
      <c r="M231" s="90">
        <f t="shared" si="132"/>
        <v>3.7787500000000001</v>
      </c>
      <c r="N231" s="90">
        <f t="shared" si="132"/>
        <v>3.8174399999999999</v>
      </c>
      <c r="O231" s="90">
        <f t="shared" si="132"/>
        <v>3.82667</v>
      </c>
      <c r="P231" s="90">
        <f t="shared" si="132"/>
        <v>3.8249</v>
      </c>
      <c r="Q231" s="90">
        <f t="shared" si="132"/>
        <v>3.8237800000000002</v>
      </c>
      <c r="R231" s="90">
        <f t="shared" si="132"/>
        <v>3.7982200000000002</v>
      </c>
      <c r="S231" s="90">
        <f t="shared" si="132"/>
        <v>3.8013499999999998</v>
      </c>
      <c r="T231" s="90">
        <f t="shared" si="132"/>
        <v>3.8194699999999999</v>
      </c>
      <c r="U231" s="90">
        <f t="shared" si="132"/>
        <v>3.8662000000000001</v>
      </c>
      <c r="V231" s="90">
        <f t="shared" si="132"/>
        <v>3.8583599999999998</v>
      </c>
      <c r="W231" s="90">
        <f t="shared" si="132"/>
        <v>3.8110599999999999</v>
      </c>
      <c r="X231" s="90">
        <f t="shared" si="132"/>
        <v>3.8147799999999998</v>
      </c>
      <c r="Y231" s="90">
        <f t="shared" si="132"/>
        <v>3.6911499999999999</v>
      </c>
      <c r="Z231" s="90">
        <f t="shared" si="132"/>
        <v>3.6176200000000001</v>
      </c>
      <c r="AA231" s="90">
        <f t="shared" si="132"/>
        <v>3.3664999999999998</v>
      </c>
    </row>
    <row r="232" spans="1:27" ht="12.75" hidden="1" customHeight="1" outlineLevel="1" x14ac:dyDescent="0.2">
      <c r="A232" s="98" t="s">
        <v>1877</v>
      </c>
      <c r="B232" s="62" t="s">
        <v>236</v>
      </c>
      <c r="C232" s="42" t="s">
        <v>77</v>
      </c>
      <c r="D232" s="43">
        <v>1417.52</v>
      </c>
      <c r="E232" s="43">
        <v>1242.71</v>
      </c>
      <c r="F232" s="43">
        <v>1211.05</v>
      </c>
      <c r="G232" s="43">
        <v>1200.6500000000001</v>
      </c>
      <c r="H232" s="43">
        <v>1215.0999999999999</v>
      </c>
      <c r="I232" s="43">
        <v>1244.6600000000001</v>
      </c>
      <c r="J232" s="43">
        <v>1340.11</v>
      </c>
      <c r="K232" s="43">
        <v>1618.53</v>
      </c>
      <c r="L232" s="43">
        <v>1711.62</v>
      </c>
      <c r="M232" s="43">
        <v>1838.71</v>
      </c>
      <c r="N232" s="43">
        <v>1877.4</v>
      </c>
      <c r="O232" s="43">
        <v>1886.63</v>
      </c>
      <c r="P232" s="43">
        <v>1884.86</v>
      </c>
      <c r="Q232" s="43">
        <v>1883.74</v>
      </c>
      <c r="R232" s="43">
        <v>1858.18</v>
      </c>
      <c r="S232" s="43">
        <v>1861.31</v>
      </c>
      <c r="T232" s="43">
        <v>1879.43</v>
      </c>
      <c r="U232" s="43">
        <v>1926.16</v>
      </c>
      <c r="V232" s="43">
        <v>1918.32</v>
      </c>
      <c r="W232" s="43">
        <v>1871.02</v>
      </c>
      <c r="X232" s="43">
        <v>1874.74</v>
      </c>
      <c r="Y232" s="43">
        <v>1751.11</v>
      </c>
      <c r="Z232" s="43">
        <v>1677.58</v>
      </c>
      <c r="AA232" s="43">
        <v>1426.46</v>
      </c>
    </row>
    <row r="233" spans="1:27" ht="12.75" hidden="1" customHeight="1" outlineLevel="1" x14ac:dyDescent="0.2">
      <c r="A233" s="98" t="s">
        <v>1878</v>
      </c>
      <c r="B233" s="62" t="s">
        <v>88</v>
      </c>
      <c r="C233" s="42" t="s">
        <v>77</v>
      </c>
      <c r="D233" s="43">
        <f>$D$168</f>
        <v>1716.97</v>
      </c>
      <c r="E233" s="43">
        <f>$D$168</f>
        <v>1716.97</v>
      </c>
      <c r="F233" s="43">
        <f t="shared" ref="F233:AA233" si="133">$D$168</f>
        <v>1716.97</v>
      </c>
      <c r="G233" s="43">
        <f t="shared" si="133"/>
        <v>1716.97</v>
      </c>
      <c r="H233" s="43">
        <f t="shared" si="133"/>
        <v>1716.97</v>
      </c>
      <c r="I233" s="43">
        <f t="shared" si="133"/>
        <v>1716.97</v>
      </c>
      <c r="J233" s="43">
        <f t="shared" si="133"/>
        <v>1716.97</v>
      </c>
      <c r="K233" s="43">
        <f t="shared" si="133"/>
        <v>1716.97</v>
      </c>
      <c r="L233" s="43">
        <f t="shared" si="133"/>
        <v>1716.97</v>
      </c>
      <c r="M233" s="43">
        <f t="shared" si="133"/>
        <v>1716.97</v>
      </c>
      <c r="N233" s="43">
        <f t="shared" si="133"/>
        <v>1716.97</v>
      </c>
      <c r="O233" s="43">
        <f t="shared" si="133"/>
        <v>1716.97</v>
      </c>
      <c r="P233" s="43">
        <f t="shared" si="133"/>
        <v>1716.97</v>
      </c>
      <c r="Q233" s="43">
        <f t="shared" si="133"/>
        <v>1716.97</v>
      </c>
      <c r="R233" s="43">
        <f t="shared" si="133"/>
        <v>1716.97</v>
      </c>
      <c r="S233" s="43">
        <f t="shared" si="133"/>
        <v>1716.97</v>
      </c>
      <c r="T233" s="43">
        <f t="shared" si="133"/>
        <v>1716.97</v>
      </c>
      <c r="U233" s="43">
        <f t="shared" si="133"/>
        <v>1716.97</v>
      </c>
      <c r="V233" s="43">
        <f t="shared" si="133"/>
        <v>1716.97</v>
      </c>
      <c r="W233" s="43">
        <f t="shared" si="133"/>
        <v>1716.97</v>
      </c>
      <c r="X233" s="43">
        <f t="shared" si="133"/>
        <v>1716.97</v>
      </c>
      <c r="Y233" s="43">
        <f t="shared" si="133"/>
        <v>1716.97</v>
      </c>
      <c r="Z233" s="43">
        <f t="shared" si="133"/>
        <v>1716.97</v>
      </c>
      <c r="AA233" s="43">
        <f t="shared" si="133"/>
        <v>1716.97</v>
      </c>
    </row>
    <row r="234" spans="1:27" ht="12.75" hidden="1" customHeight="1" outlineLevel="1" x14ac:dyDescent="0.2">
      <c r="A234" s="98" t="s">
        <v>1879</v>
      </c>
      <c r="B234" s="62" t="s">
        <v>81</v>
      </c>
      <c r="C234" s="42" t="s">
        <v>77</v>
      </c>
      <c r="D234" s="43">
        <v>6.71</v>
      </c>
      <c r="E234" s="43">
        <v>6.71</v>
      </c>
      <c r="F234" s="43">
        <v>6.71</v>
      </c>
      <c r="G234" s="43">
        <v>6.71</v>
      </c>
      <c r="H234" s="43">
        <v>6.71</v>
      </c>
      <c r="I234" s="43">
        <v>6.71</v>
      </c>
      <c r="J234" s="43">
        <v>6.71</v>
      </c>
      <c r="K234" s="43">
        <v>6.71</v>
      </c>
      <c r="L234" s="43">
        <v>6.71</v>
      </c>
      <c r="M234" s="43">
        <v>6.71</v>
      </c>
      <c r="N234" s="43">
        <v>6.71</v>
      </c>
      <c r="O234" s="43">
        <v>6.71</v>
      </c>
      <c r="P234" s="43">
        <v>6.71</v>
      </c>
      <c r="Q234" s="43">
        <v>6.71</v>
      </c>
      <c r="R234" s="43">
        <v>6.71</v>
      </c>
      <c r="S234" s="43">
        <v>6.71</v>
      </c>
      <c r="T234" s="43">
        <v>6.71</v>
      </c>
      <c r="U234" s="43">
        <v>6.71</v>
      </c>
      <c r="V234" s="43">
        <v>6.71</v>
      </c>
      <c r="W234" s="43">
        <v>6.71</v>
      </c>
      <c r="X234" s="43">
        <v>6.71</v>
      </c>
      <c r="Y234" s="43">
        <v>6.71</v>
      </c>
      <c r="Z234" s="43">
        <v>6.71</v>
      </c>
      <c r="AA234" s="43">
        <v>6.71</v>
      </c>
    </row>
    <row r="235" spans="1:27" ht="12.75" hidden="1" customHeight="1" outlineLevel="1" x14ac:dyDescent="0.2">
      <c r="A235" s="98" t="s">
        <v>1880</v>
      </c>
      <c r="B235" s="62" t="s">
        <v>79</v>
      </c>
      <c r="C235" s="42" t="s">
        <v>77</v>
      </c>
      <c r="D235" s="43">
        <f>$D$11</f>
        <v>216.36</v>
      </c>
      <c r="E235" s="43">
        <f t="shared" ref="E235:AA235" si="134">$D$11</f>
        <v>216.36</v>
      </c>
      <c r="F235" s="43">
        <f t="shared" si="134"/>
        <v>216.36</v>
      </c>
      <c r="G235" s="43">
        <f t="shared" si="134"/>
        <v>216.36</v>
      </c>
      <c r="H235" s="43">
        <f t="shared" si="134"/>
        <v>216.36</v>
      </c>
      <c r="I235" s="43">
        <f t="shared" si="134"/>
        <v>216.36</v>
      </c>
      <c r="J235" s="43">
        <f t="shared" si="134"/>
        <v>216.36</v>
      </c>
      <c r="K235" s="43">
        <f t="shared" si="134"/>
        <v>216.36</v>
      </c>
      <c r="L235" s="43">
        <f t="shared" si="134"/>
        <v>216.36</v>
      </c>
      <c r="M235" s="43">
        <f t="shared" si="134"/>
        <v>216.36</v>
      </c>
      <c r="N235" s="43">
        <f t="shared" si="134"/>
        <v>216.36</v>
      </c>
      <c r="O235" s="43">
        <f t="shared" si="134"/>
        <v>216.36</v>
      </c>
      <c r="P235" s="43">
        <f t="shared" si="134"/>
        <v>216.36</v>
      </c>
      <c r="Q235" s="43">
        <f t="shared" si="134"/>
        <v>216.36</v>
      </c>
      <c r="R235" s="43">
        <f t="shared" si="134"/>
        <v>216.36</v>
      </c>
      <c r="S235" s="43">
        <f t="shared" si="134"/>
        <v>216.36</v>
      </c>
      <c r="T235" s="43">
        <f t="shared" si="134"/>
        <v>216.36</v>
      </c>
      <c r="U235" s="43">
        <f t="shared" si="134"/>
        <v>216.36</v>
      </c>
      <c r="V235" s="43">
        <f t="shared" si="134"/>
        <v>216.36</v>
      </c>
      <c r="W235" s="43">
        <f t="shared" si="134"/>
        <v>216.36</v>
      </c>
      <c r="X235" s="43">
        <f t="shared" si="134"/>
        <v>216.36</v>
      </c>
      <c r="Y235" s="43">
        <f t="shared" si="134"/>
        <v>216.36</v>
      </c>
      <c r="Z235" s="43">
        <f t="shared" si="134"/>
        <v>216.36</v>
      </c>
      <c r="AA235" s="43">
        <f t="shared" si="134"/>
        <v>216.36</v>
      </c>
    </row>
    <row r="236" spans="1:27" ht="12.75" customHeight="1" collapsed="1" x14ac:dyDescent="0.2">
      <c r="A236" s="97" t="s">
        <v>1881</v>
      </c>
      <c r="B236" s="27" t="str">
        <f>"15"&amp;"."&amp;$B$800&amp;"."&amp;$B$801</f>
        <v>15.01.2023</v>
      </c>
      <c r="C236" s="89" t="s">
        <v>74</v>
      </c>
      <c r="D236" s="90">
        <f>ROUND(((D237+D238+D240+D239)/1000),5)</f>
        <v>3.19658</v>
      </c>
      <c r="E236" s="90">
        <f>ROUND(((E237+E238+E240+E239)/1000),5)</f>
        <v>3.1388400000000001</v>
      </c>
      <c r="F236" s="90">
        <f>ROUND(((F237+F238+F240+F239)/1000),5)</f>
        <v>3.0692599999999999</v>
      </c>
      <c r="G236" s="90">
        <f t="shared" ref="G236:AA236" si="135">ROUND(((G237+G238+G240+G239)/1000),5)</f>
        <v>3.0637500000000002</v>
      </c>
      <c r="H236" s="90">
        <f t="shared" si="135"/>
        <v>3.0681600000000002</v>
      </c>
      <c r="I236" s="90">
        <f t="shared" si="135"/>
        <v>3.1171600000000002</v>
      </c>
      <c r="J236" s="90">
        <f t="shared" si="135"/>
        <v>3.12954</v>
      </c>
      <c r="K236" s="90">
        <f t="shared" si="135"/>
        <v>3.3282699999999998</v>
      </c>
      <c r="L236" s="90">
        <f t="shared" si="135"/>
        <v>3.5767699999999998</v>
      </c>
      <c r="M236" s="90">
        <f t="shared" si="135"/>
        <v>3.6492399999999998</v>
      </c>
      <c r="N236" s="90">
        <f t="shared" si="135"/>
        <v>3.71807</v>
      </c>
      <c r="O236" s="90">
        <f t="shared" si="135"/>
        <v>3.7382300000000002</v>
      </c>
      <c r="P236" s="90">
        <f t="shared" si="135"/>
        <v>3.74125</v>
      </c>
      <c r="Q236" s="90">
        <f t="shared" si="135"/>
        <v>3.7433800000000002</v>
      </c>
      <c r="R236" s="90">
        <f t="shared" si="135"/>
        <v>3.7123599999999999</v>
      </c>
      <c r="S236" s="90">
        <f t="shared" si="135"/>
        <v>3.72113</v>
      </c>
      <c r="T236" s="90">
        <f t="shared" si="135"/>
        <v>3.7720899999999999</v>
      </c>
      <c r="U236" s="90">
        <f t="shared" si="135"/>
        <v>3.8339799999999999</v>
      </c>
      <c r="V236" s="90">
        <f t="shared" si="135"/>
        <v>3.8389500000000001</v>
      </c>
      <c r="W236" s="90">
        <f t="shared" si="135"/>
        <v>3.7679100000000001</v>
      </c>
      <c r="X236" s="90">
        <f t="shared" si="135"/>
        <v>3.76105</v>
      </c>
      <c r="Y236" s="90">
        <f t="shared" si="135"/>
        <v>3.6753200000000001</v>
      </c>
      <c r="Z236" s="90">
        <f t="shared" si="135"/>
        <v>3.6069</v>
      </c>
      <c r="AA236" s="90">
        <f t="shared" si="135"/>
        <v>3.3437899999999998</v>
      </c>
    </row>
    <row r="237" spans="1:27" ht="12.75" hidden="1" customHeight="1" outlineLevel="1" x14ac:dyDescent="0.2">
      <c r="A237" s="98" t="s">
        <v>1882</v>
      </c>
      <c r="B237" s="62" t="s">
        <v>236</v>
      </c>
      <c r="C237" s="42" t="s">
        <v>77</v>
      </c>
      <c r="D237" s="43">
        <v>1256.54</v>
      </c>
      <c r="E237" s="43">
        <v>1198.8</v>
      </c>
      <c r="F237" s="43">
        <v>1129.22</v>
      </c>
      <c r="G237" s="43">
        <v>1123.71</v>
      </c>
      <c r="H237" s="43">
        <v>1128.1199999999999</v>
      </c>
      <c r="I237" s="43">
        <v>1177.1199999999999</v>
      </c>
      <c r="J237" s="43">
        <v>1189.5</v>
      </c>
      <c r="K237" s="43">
        <v>1388.23</v>
      </c>
      <c r="L237" s="43">
        <v>1636.73</v>
      </c>
      <c r="M237" s="43">
        <v>1709.2</v>
      </c>
      <c r="N237" s="43">
        <v>1778.03</v>
      </c>
      <c r="O237" s="43">
        <v>1798.19</v>
      </c>
      <c r="P237" s="43">
        <v>1801.21</v>
      </c>
      <c r="Q237" s="43">
        <v>1803.34</v>
      </c>
      <c r="R237" s="43">
        <v>1772.32</v>
      </c>
      <c r="S237" s="43">
        <v>1781.09</v>
      </c>
      <c r="T237" s="43">
        <v>1832.05</v>
      </c>
      <c r="U237" s="43">
        <v>1893.94</v>
      </c>
      <c r="V237" s="43">
        <v>1898.91</v>
      </c>
      <c r="W237" s="43">
        <v>1827.87</v>
      </c>
      <c r="X237" s="43">
        <v>1821.01</v>
      </c>
      <c r="Y237" s="43">
        <v>1735.28</v>
      </c>
      <c r="Z237" s="43">
        <v>1666.86</v>
      </c>
      <c r="AA237" s="43">
        <v>1403.75</v>
      </c>
    </row>
    <row r="238" spans="1:27" ht="12.75" hidden="1" customHeight="1" outlineLevel="1" x14ac:dyDescent="0.2">
      <c r="A238" s="98" t="s">
        <v>1883</v>
      </c>
      <c r="B238" s="62" t="s">
        <v>88</v>
      </c>
      <c r="C238" s="42" t="s">
        <v>77</v>
      </c>
      <c r="D238" s="43">
        <f>$D$168</f>
        <v>1716.97</v>
      </c>
      <c r="E238" s="43">
        <f>$D$168</f>
        <v>1716.97</v>
      </c>
      <c r="F238" s="43">
        <f t="shared" ref="F238:AA238" si="136">$D$168</f>
        <v>1716.97</v>
      </c>
      <c r="G238" s="43">
        <f t="shared" si="136"/>
        <v>1716.97</v>
      </c>
      <c r="H238" s="43">
        <f t="shared" si="136"/>
        <v>1716.97</v>
      </c>
      <c r="I238" s="43">
        <f t="shared" si="136"/>
        <v>1716.97</v>
      </c>
      <c r="J238" s="43">
        <f t="shared" si="136"/>
        <v>1716.97</v>
      </c>
      <c r="K238" s="43">
        <f t="shared" si="136"/>
        <v>1716.97</v>
      </c>
      <c r="L238" s="43">
        <f t="shared" si="136"/>
        <v>1716.97</v>
      </c>
      <c r="M238" s="43">
        <f t="shared" si="136"/>
        <v>1716.97</v>
      </c>
      <c r="N238" s="43">
        <f t="shared" si="136"/>
        <v>1716.97</v>
      </c>
      <c r="O238" s="43">
        <f t="shared" si="136"/>
        <v>1716.97</v>
      </c>
      <c r="P238" s="43">
        <f t="shared" si="136"/>
        <v>1716.97</v>
      </c>
      <c r="Q238" s="43">
        <f t="shared" si="136"/>
        <v>1716.97</v>
      </c>
      <c r="R238" s="43">
        <f t="shared" si="136"/>
        <v>1716.97</v>
      </c>
      <c r="S238" s="43">
        <f t="shared" si="136"/>
        <v>1716.97</v>
      </c>
      <c r="T238" s="43">
        <f t="shared" si="136"/>
        <v>1716.97</v>
      </c>
      <c r="U238" s="43">
        <f t="shared" si="136"/>
        <v>1716.97</v>
      </c>
      <c r="V238" s="43">
        <f t="shared" si="136"/>
        <v>1716.97</v>
      </c>
      <c r="W238" s="43">
        <f t="shared" si="136"/>
        <v>1716.97</v>
      </c>
      <c r="X238" s="43">
        <f t="shared" si="136"/>
        <v>1716.97</v>
      </c>
      <c r="Y238" s="43">
        <f t="shared" si="136"/>
        <v>1716.97</v>
      </c>
      <c r="Z238" s="43">
        <f t="shared" si="136"/>
        <v>1716.97</v>
      </c>
      <c r="AA238" s="43">
        <f t="shared" si="136"/>
        <v>1716.97</v>
      </c>
    </row>
    <row r="239" spans="1:27" ht="12.75" hidden="1" customHeight="1" outlineLevel="1" x14ac:dyDescent="0.2">
      <c r="A239" s="98" t="s">
        <v>1884</v>
      </c>
      <c r="B239" s="62" t="s">
        <v>81</v>
      </c>
      <c r="C239" s="42" t="s">
        <v>77</v>
      </c>
      <c r="D239" s="43">
        <v>6.71</v>
      </c>
      <c r="E239" s="43">
        <v>6.71</v>
      </c>
      <c r="F239" s="43">
        <v>6.71</v>
      </c>
      <c r="G239" s="43">
        <v>6.71</v>
      </c>
      <c r="H239" s="43">
        <v>6.71</v>
      </c>
      <c r="I239" s="43">
        <v>6.71</v>
      </c>
      <c r="J239" s="43">
        <v>6.71</v>
      </c>
      <c r="K239" s="43">
        <v>6.71</v>
      </c>
      <c r="L239" s="43">
        <v>6.71</v>
      </c>
      <c r="M239" s="43">
        <v>6.71</v>
      </c>
      <c r="N239" s="43">
        <v>6.71</v>
      </c>
      <c r="O239" s="43">
        <v>6.71</v>
      </c>
      <c r="P239" s="43">
        <v>6.71</v>
      </c>
      <c r="Q239" s="43">
        <v>6.71</v>
      </c>
      <c r="R239" s="43">
        <v>6.71</v>
      </c>
      <c r="S239" s="43">
        <v>6.71</v>
      </c>
      <c r="T239" s="43">
        <v>6.71</v>
      </c>
      <c r="U239" s="43">
        <v>6.71</v>
      </c>
      <c r="V239" s="43">
        <v>6.71</v>
      </c>
      <c r="W239" s="43">
        <v>6.71</v>
      </c>
      <c r="X239" s="43">
        <v>6.71</v>
      </c>
      <c r="Y239" s="43">
        <v>6.71</v>
      </c>
      <c r="Z239" s="43">
        <v>6.71</v>
      </c>
      <c r="AA239" s="43">
        <v>6.71</v>
      </c>
    </row>
    <row r="240" spans="1:27" ht="12.75" hidden="1" customHeight="1" outlineLevel="1" x14ac:dyDescent="0.2">
      <c r="A240" s="98" t="s">
        <v>1885</v>
      </c>
      <c r="B240" s="62" t="s">
        <v>79</v>
      </c>
      <c r="C240" s="42" t="s">
        <v>77</v>
      </c>
      <c r="D240" s="43">
        <f>$D$11</f>
        <v>216.36</v>
      </c>
      <c r="E240" s="43">
        <f t="shared" ref="E240:AA240" si="137">$D$11</f>
        <v>216.36</v>
      </c>
      <c r="F240" s="43">
        <f t="shared" si="137"/>
        <v>216.36</v>
      </c>
      <c r="G240" s="43">
        <f t="shared" si="137"/>
        <v>216.36</v>
      </c>
      <c r="H240" s="43">
        <f t="shared" si="137"/>
        <v>216.36</v>
      </c>
      <c r="I240" s="43">
        <f t="shared" si="137"/>
        <v>216.36</v>
      </c>
      <c r="J240" s="43">
        <f t="shared" si="137"/>
        <v>216.36</v>
      </c>
      <c r="K240" s="43">
        <f t="shared" si="137"/>
        <v>216.36</v>
      </c>
      <c r="L240" s="43">
        <f t="shared" si="137"/>
        <v>216.36</v>
      </c>
      <c r="M240" s="43">
        <f t="shared" si="137"/>
        <v>216.36</v>
      </c>
      <c r="N240" s="43">
        <f t="shared" si="137"/>
        <v>216.36</v>
      </c>
      <c r="O240" s="43">
        <f t="shared" si="137"/>
        <v>216.36</v>
      </c>
      <c r="P240" s="43">
        <f t="shared" si="137"/>
        <v>216.36</v>
      </c>
      <c r="Q240" s="43">
        <f t="shared" si="137"/>
        <v>216.36</v>
      </c>
      <c r="R240" s="43">
        <f t="shared" si="137"/>
        <v>216.36</v>
      </c>
      <c r="S240" s="43">
        <f t="shared" si="137"/>
        <v>216.36</v>
      </c>
      <c r="T240" s="43">
        <f t="shared" si="137"/>
        <v>216.36</v>
      </c>
      <c r="U240" s="43">
        <f t="shared" si="137"/>
        <v>216.36</v>
      </c>
      <c r="V240" s="43">
        <f t="shared" si="137"/>
        <v>216.36</v>
      </c>
      <c r="W240" s="43">
        <f t="shared" si="137"/>
        <v>216.36</v>
      </c>
      <c r="X240" s="43">
        <f t="shared" si="137"/>
        <v>216.36</v>
      </c>
      <c r="Y240" s="43">
        <f t="shared" si="137"/>
        <v>216.36</v>
      </c>
      <c r="Z240" s="43">
        <f t="shared" si="137"/>
        <v>216.36</v>
      </c>
      <c r="AA240" s="43">
        <f t="shared" si="137"/>
        <v>216.36</v>
      </c>
    </row>
    <row r="241" spans="1:27" ht="12.75" customHeight="1" collapsed="1" x14ac:dyDescent="0.2">
      <c r="A241" s="97" t="s">
        <v>1886</v>
      </c>
      <c r="B241" s="27" t="str">
        <f>"16"&amp;"."&amp;$B$800&amp;"."&amp;$B$801</f>
        <v>16.01.2023</v>
      </c>
      <c r="C241" s="89" t="s">
        <v>74</v>
      </c>
      <c r="D241" s="90">
        <f>ROUND(((D242+D243+D245+D244)/1000),5)</f>
        <v>3.19225</v>
      </c>
      <c r="E241" s="90">
        <f>ROUND(((E242+E243+E245+E244)/1000),5)</f>
        <v>3.13279</v>
      </c>
      <c r="F241" s="90">
        <f>ROUND(((F242+F243+F245+F244)/1000),5)</f>
        <v>3.0705300000000002</v>
      </c>
      <c r="G241" s="90">
        <f t="shared" ref="G241:AA241" si="138">ROUND(((G242+G243+G245+G244)/1000),5)</f>
        <v>3.0615199999999998</v>
      </c>
      <c r="H241" s="90">
        <f t="shared" si="138"/>
        <v>3.0932599999999999</v>
      </c>
      <c r="I241" s="90">
        <f t="shared" si="138"/>
        <v>3.18668</v>
      </c>
      <c r="J241" s="90">
        <f t="shared" si="138"/>
        <v>3.4783200000000001</v>
      </c>
      <c r="K241" s="90">
        <f t="shared" si="138"/>
        <v>3.6491500000000001</v>
      </c>
      <c r="L241" s="90">
        <f t="shared" si="138"/>
        <v>3.85501</v>
      </c>
      <c r="M241" s="90">
        <f t="shared" si="138"/>
        <v>3.8975</v>
      </c>
      <c r="N241" s="90">
        <f t="shared" si="138"/>
        <v>3.9231600000000002</v>
      </c>
      <c r="O241" s="90">
        <f t="shared" si="138"/>
        <v>3.9348999999999998</v>
      </c>
      <c r="P241" s="90">
        <f t="shared" si="138"/>
        <v>3.9361100000000002</v>
      </c>
      <c r="Q241" s="90">
        <f t="shared" si="138"/>
        <v>3.9500099999999998</v>
      </c>
      <c r="R241" s="90">
        <f t="shared" si="138"/>
        <v>3.9071400000000001</v>
      </c>
      <c r="S241" s="90">
        <f t="shared" si="138"/>
        <v>3.9024899999999998</v>
      </c>
      <c r="T241" s="90">
        <f t="shared" si="138"/>
        <v>3.9309699999999999</v>
      </c>
      <c r="U241" s="90">
        <f t="shared" si="138"/>
        <v>3.96807</v>
      </c>
      <c r="V241" s="90">
        <f t="shared" si="138"/>
        <v>3.88775</v>
      </c>
      <c r="W241" s="90">
        <f t="shared" si="138"/>
        <v>3.91561</v>
      </c>
      <c r="X241" s="90">
        <f t="shared" si="138"/>
        <v>3.8230400000000002</v>
      </c>
      <c r="Y241" s="90">
        <f t="shared" si="138"/>
        <v>3.7056399999999998</v>
      </c>
      <c r="Z241" s="90">
        <f t="shared" si="138"/>
        <v>3.5683600000000002</v>
      </c>
      <c r="AA241" s="90">
        <f t="shared" si="138"/>
        <v>3.1984400000000002</v>
      </c>
    </row>
    <row r="242" spans="1:27" ht="12.75" hidden="1" customHeight="1" outlineLevel="1" x14ac:dyDescent="0.2">
      <c r="A242" s="98" t="s">
        <v>1887</v>
      </c>
      <c r="B242" s="62" t="s">
        <v>236</v>
      </c>
      <c r="C242" s="42" t="s">
        <v>77</v>
      </c>
      <c r="D242" s="43">
        <v>1252.21</v>
      </c>
      <c r="E242" s="43">
        <v>1192.75</v>
      </c>
      <c r="F242" s="43">
        <v>1130.49</v>
      </c>
      <c r="G242" s="43">
        <v>1121.48</v>
      </c>
      <c r="H242" s="43">
        <v>1153.22</v>
      </c>
      <c r="I242" s="43">
        <v>1246.6400000000001</v>
      </c>
      <c r="J242" s="43">
        <v>1538.28</v>
      </c>
      <c r="K242" s="43">
        <v>1709.11</v>
      </c>
      <c r="L242" s="43">
        <v>1914.97</v>
      </c>
      <c r="M242" s="43">
        <v>1957.46</v>
      </c>
      <c r="N242" s="43">
        <v>1983.12</v>
      </c>
      <c r="O242" s="43">
        <v>1994.86</v>
      </c>
      <c r="P242" s="43">
        <v>1996.07</v>
      </c>
      <c r="Q242" s="43">
        <v>2009.97</v>
      </c>
      <c r="R242" s="43">
        <v>1967.1</v>
      </c>
      <c r="S242" s="43">
        <v>1962.45</v>
      </c>
      <c r="T242" s="43">
        <v>1990.93</v>
      </c>
      <c r="U242" s="43">
        <v>2028.03</v>
      </c>
      <c r="V242" s="43">
        <v>1947.71</v>
      </c>
      <c r="W242" s="43">
        <v>1975.57</v>
      </c>
      <c r="X242" s="43">
        <v>1883</v>
      </c>
      <c r="Y242" s="43">
        <v>1765.6</v>
      </c>
      <c r="Z242" s="43">
        <v>1628.32</v>
      </c>
      <c r="AA242" s="43">
        <v>1258.4000000000001</v>
      </c>
    </row>
    <row r="243" spans="1:27" ht="12.75" hidden="1" customHeight="1" outlineLevel="1" x14ac:dyDescent="0.2">
      <c r="A243" s="98" t="s">
        <v>1888</v>
      </c>
      <c r="B243" s="62" t="s">
        <v>88</v>
      </c>
      <c r="C243" s="42" t="s">
        <v>77</v>
      </c>
      <c r="D243" s="43">
        <f>$D$168</f>
        <v>1716.97</v>
      </c>
      <c r="E243" s="43">
        <f>$D$168</f>
        <v>1716.97</v>
      </c>
      <c r="F243" s="43">
        <f t="shared" ref="F243:AA243" si="139">$D$168</f>
        <v>1716.97</v>
      </c>
      <c r="G243" s="43">
        <f t="shared" si="139"/>
        <v>1716.97</v>
      </c>
      <c r="H243" s="43">
        <f t="shared" si="139"/>
        <v>1716.97</v>
      </c>
      <c r="I243" s="43">
        <f t="shared" si="139"/>
        <v>1716.97</v>
      </c>
      <c r="J243" s="43">
        <f t="shared" si="139"/>
        <v>1716.97</v>
      </c>
      <c r="K243" s="43">
        <f t="shared" si="139"/>
        <v>1716.97</v>
      </c>
      <c r="L243" s="43">
        <f t="shared" si="139"/>
        <v>1716.97</v>
      </c>
      <c r="M243" s="43">
        <f t="shared" si="139"/>
        <v>1716.97</v>
      </c>
      <c r="N243" s="43">
        <f t="shared" si="139"/>
        <v>1716.97</v>
      </c>
      <c r="O243" s="43">
        <f t="shared" si="139"/>
        <v>1716.97</v>
      </c>
      <c r="P243" s="43">
        <f t="shared" si="139"/>
        <v>1716.97</v>
      </c>
      <c r="Q243" s="43">
        <f t="shared" si="139"/>
        <v>1716.97</v>
      </c>
      <c r="R243" s="43">
        <f t="shared" si="139"/>
        <v>1716.97</v>
      </c>
      <c r="S243" s="43">
        <f t="shared" si="139"/>
        <v>1716.97</v>
      </c>
      <c r="T243" s="43">
        <f t="shared" si="139"/>
        <v>1716.97</v>
      </c>
      <c r="U243" s="43">
        <f t="shared" si="139"/>
        <v>1716.97</v>
      </c>
      <c r="V243" s="43">
        <f t="shared" si="139"/>
        <v>1716.97</v>
      </c>
      <c r="W243" s="43">
        <f t="shared" si="139"/>
        <v>1716.97</v>
      </c>
      <c r="X243" s="43">
        <f t="shared" si="139"/>
        <v>1716.97</v>
      </c>
      <c r="Y243" s="43">
        <f t="shared" si="139"/>
        <v>1716.97</v>
      </c>
      <c r="Z243" s="43">
        <f t="shared" si="139"/>
        <v>1716.97</v>
      </c>
      <c r="AA243" s="43">
        <f t="shared" si="139"/>
        <v>1716.97</v>
      </c>
    </row>
    <row r="244" spans="1:27" ht="12.75" hidden="1" customHeight="1" outlineLevel="1" x14ac:dyDescent="0.2">
      <c r="A244" s="98" t="s">
        <v>1889</v>
      </c>
      <c r="B244" s="62" t="s">
        <v>81</v>
      </c>
      <c r="C244" s="42" t="s">
        <v>77</v>
      </c>
      <c r="D244" s="43">
        <v>6.71</v>
      </c>
      <c r="E244" s="43">
        <v>6.71</v>
      </c>
      <c r="F244" s="43">
        <v>6.71</v>
      </c>
      <c r="G244" s="43">
        <v>6.71</v>
      </c>
      <c r="H244" s="43">
        <v>6.71</v>
      </c>
      <c r="I244" s="43">
        <v>6.71</v>
      </c>
      <c r="J244" s="43">
        <v>6.71</v>
      </c>
      <c r="K244" s="43">
        <v>6.71</v>
      </c>
      <c r="L244" s="43">
        <v>6.71</v>
      </c>
      <c r="M244" s="43">
        <v>6.71</v>
      </c>
      <c r="N244" s="43">
        <v>6.71</v>
      </c>
      <c r="O244" s="43">
        <v>6.71</v>
      </c>
      <c r="P244" s="43">
        <v>6.71</v>
      </c>
      <c r="Q244" s="43">
        <v>6.71</v>
      </c>
      <c r="R244" s="43">
        <v>6.71</v>
      </c>
      <c r="S244" s="43">
        <v>6.71</v>
      </c>
      <c r="T244" s="43">
        <v>6.71</v>
      </c>
      <c r="U244" s="43">
        <v>6.71</v>
      </c>
      <c r="V244" s="43">
        <v>6.71</v>
      </c>
      <c r="W244" s="43">
        <v>6.71</v>
      </c>
      <c r="X244" s="43">
        <v>6.71</v>
      </c>
      <c r="Y244" s="43">
        <v>6.71</v>
      </c>
      <c r="Z244" s="43">
        <v>6.71</v>
      </c>
      <c r="AA244" s="43">
        <v>6.71</v>
      </c>
    </row>
    <row r="245" spans="1:27" ht="12.75" hidden="1" customHeight="1" outlineLevel="1" x14ac:dyDescent="0.2">
      <c r="A245" s="98" t="s">
        <v>1890</v>
      </c>
      <c r="B245" s="62" t="s">
        <v>79</v>
      </c>
      <c r="C245" s="42" t="s">
        <v>77</v>
      </c>
      <c r="D245" s="43">
        <f>$D$11</f>
        <v>216.36</v>
      </c>
      <c r="E245" s="43">
        <f t="shared" ref="E245:AA245" si="140">$D$11</f>
        <v>216.36</v>
      </c>
      <c r="F245" s="43">
        <f t="shared" si="140"/>
        <v>216.36</v>
      </c>
      <c r="G245" s="43">
        <f t="shared" si="140"/>
        <v>216.36</v>
      </c>
      <c r="H245" s="43">
        <f t="shared" si="140"/>
        <v>216.36</v>
      </c>
      <c r="I245" s="43">
        <f t="shared" si="140"/>
        <v>216.36</v>
      </c>
      <c r="J245" s="43">
        <f t="shared" si="140"/>
        <v>216.36</v>
      </c>
      <c r="K245" s="43">
        <f t="shared" si="140"/>
        <v>216.36</v>
      </c>
      <c r="L245" s="43">
        <f t="shared" si="140"/>
        <v>216.36</v>
      </c>
      <c r="M245" s="43">
        <f t="shared" si="140"/>
        <v>216.36</v>
      </c>
      <c r="N245" s="43">
        <f t="shared" si="140"/>
        <v>216.36</v>
      </c>
      <c r="O245" s="43">
        <f t="shared" si="140"/>
        <v>216.36</v>
      </c>
      <c r="P245" s="43">
        <f t="shared" si="140"/>
        <v>216.36</v>
      </c>
      <c r="Q245" s="43">
        <f t="shared" si="140"/>
        <v>216.36</v>
      </c>
      <c r="R245" s="43">
        <f t="shared" si="140"/>
        <v>216.36</v>
      </c>
      <c r="S245" s="43">
        <f t="shared" si="140"/>
        <v>216.36</v>
      </c>
      <c r="T245" s="43">
        <f t="shared" si="140"/>
        <v>216.36</v>
      </c>
      <c r="U245" s="43">
        <f t="shared" si="140"/>
        <v>216.36</v>
      </c>
      <c r="V245" s="43">
        <f t="shared" si="140"/>
        <v>216.36</v>
      </c>
      <c r="W245" s="43">
        <f t="shared" si="140"/>
        <v>216.36</v>
      </c>
      <c r="X245" s="43">
        <f t="shared" si="140"/>
        <v>216.36</v>
      </c>
      <c r="Y245" s="43">
        <f t="shared" si="140"/>
        <v>216.36</v>
      </c>
      <c r="Z245" s="43">
        <f t="shared" si="140"/>
        <v>216.36</v>
      </c>
      <c r="AA245" s="43">
        <f t="shared" si="140"/>
        <v>216.36</v>
      </c>
    </row>
    <row r="246" spans="1:27" ht="12.75" customHeight="1" collapsed="1" x14ac:dyDescent="0.2">
      <c r="A246" s="97" t="s">
        <v>1891</v>
      </c>
      <c r="B246" s="27" t="str">
        <f>"17"&amp;"."&amp;$B$800&amp;"."&amp;$B$801</f>
        <v>17.01.2023</v>
      </c>
      <c r="C246" s="89" t="s">
        <v>74</v>
      </c>
      <c r="D246" s="90">
        <f>ROUND(((D247+D248+D250+D249)/1000),5)</f>
        <v>3.0365000000000002</v>
      </c>
      <c r="E246" s="90">
        <f>ROUND(((E247+E248+E250+E249)/1000),5)</f>
        <v>3.0040300000000002</v>
      </c>
      <c r="F246" s="90">
        <f>ROUND(((F247+F248+F250+F249)/1000),5)</f>
        <v>2.9898400000000001</v>
      </c>
      <c r="G246" s="90">
        <f t="shared" ref="G246:AA246" si="141">ROUND(((G247+G248+G250+G249)/1000),5)</f>
        <v>2.9876399999999999</v>
      </c>
      <c r="H246" s="90">
        <f t="shared" si="141"/>
        <v>3.0028000000000001</v>
      </c>
      <c r="I246" s="90">
        <f t="shared" si="141"/>
        <v>3.0550700000000002</v>
      </c>
      <c r="J246" s="90">
        <f t="shared" si="141"/>
        <v>3.2644700000000002</v>
      </c>
      <c r="K246" s="90">
        <f t="shared" si="141"/>
        <v>3.6046399999999998</v>
      </c>
      <c r="L246" s="90">
        <f t="shared" si="141"/>
        <v>3.65544</v>
      </c>
      <c r="M246" s="90">
        <f t="shared" si="141"/>
        <v>3.7099199999999999</v>
      </c>
      <c r="N246" s="90">
        <f t="shared" si="141"/>
        <v>3.7326700000000002</v>
      </c>
      <c r="O246" s="90">
        <f t="shared" si="141"/>
        <v>3.7560899999999999</v>
      </c>
      <c r="P246" s="90">
        <f t="shared" si="141"/>
        <v>3.7402199999999999</v>
      </c>
      <c r="Q246" s="90">
        <f t="shared" si="141"/>
        <v>3.7477399999999998</v>
      </c>
      <c r="R246" s="90">
        <f t="shared" si="141"/>
        <v>3.7077900000000001</v>
      </c>
      <c r="S246" s="90">
        <f t="shared" si="141"/>
        <v>3.6997300000000002</v>
      </c>
      <c r="T246" s="90">
        <f t="shared" si="141"/>
        <v>3.7461500000000001</v>
      </c>
      <c r="U246" s="90">
        <f t="shared" si="141"/>
        <v>3.78748</v>
      </c>
      <c r="V246" s="90">
        <f t="shared" si="141"/>
        <v>3.7677900000000002</v>
      </c>
      <c r="W246" s="90">
        <f t="shared" si="141"/>
        <v>3.7260599999999999</v>
      </c>
      <c r="X246" s="90">
        <f t="shared" si="141"/>
        <v>3.7120099999999998</v>
      </c>
      <c r="Y246" s="90">
        <f t="shared" si="141"/>
        <v>3.6569500000000001</v>
      </c>
      <c r="Z246" s="90">
        <f t="shared" si="141"/>
        <v>3.4362900000000001</v>
      </c>
      <c r="AA246" s="90">
        <f t="shared" si="141"/>
        <v>3.1318800000000002</v>
      </c>
    </row>
    <row r="247" spans="1:27" ht="12.75" hidden="1" customHeight="1" outlineLevel="1" x14ac:dyDescent="0.2">
      <c r="A247" s="98" t="s">
        <v>1892</v>
      </c>
      <c r="B247" s="62" t="s">
        <v>236</v>
      </c>
      <c r="C247" s="42" t="s">
        <v>77</v>
      </c>
      <c r="D247" s="43">
        <v>1096.46</v>
      </c>
      <c r="E247" s="43">
        <v>1063.99</v>
      </c>
      <c r="F247" s="43">
        <v>1049.8</v>
      </c>
      <c r="G247" s="43">
        <v>1047.5999999999999</v>
      </c>
      <c r="H247" s="43">
        <v>1062.76</v>
      </c>
      <c r="I247" s="43">
        <v>1115.03</v>
      </c>
      <c r="J247" s="43">
        <v>1324.43</v>
      </c>
      <c r="K247" s="43">
        <v>1664.6</v>
      </c>
      <c r="L247" s="43">
        <v>1715.4</v>
      </c>
      <c r="M247" s="43">
        <v>1769.88</v>
      </c>
      <c r="N247" s="43">
        <v>1792.63</v>
      </c>
      <c r="O247" s="43">
        <v>1816.05</v>
      </c>
      <c r="P247" s="43">
        <v>1800.18</v>
      </c>
      <c r="Q247" s="43">
        <v>1807.7</v>
      </c>
      <c r="R247" s="43">
        <v>1767.75</v>
      </c>
      <c r="S247" s="43">
        <v>1759.69</v>
      </c>
      <c r="T247" s="43">
        <v>1806.11</v>
      </c>
      <c r="U247" s="43">
        <v>1847.44</v>
      </c>
      <c r="V247" s="43">
        <v>1827.75</v>
      </c>
      <c r="W247" s="43">
        <v>1786.02</v>
      </c>
      <c r="X247" s="43">
        <v>1771.97</v>
      </c>
      <c r="Y247" s="43">
        <v>1716.91</v>
      </c>
      <c r="Z247" s="43">
        <v>1496.25</v>
      </c>
      <c r="AA247" s="43">
        <v>1191.8399999999999</v>
      </c>
    </row>
    <row r="248" spans="1:27" ht="12.75" hidden="1" customHeight="1" outlineLevel="1" x14ac:dyDescent="0.2">
      <c r="A248" s="98" t="s">
        <v>1893</v>
      </c>
      <c r="B248" s="62" t="s">
        <v>88</v>
      </c>
      <c r="C248" s="42" t="s">
        <v>77</v>
      </c>
      <c r="D248" s="43">
        <f>$D$168</f>
        <v>1716.97</v>
      </c>
      <c r="E248" s="43">
        <f>$D$168</f>
        <v>1716.97</v>
      </c>
      <c r="F248" s="43">
        <f t="shared" ref="F248:AA248" si="142">$D$168</f>
        <v>1716.97</v>
      </c>
      <c r="G248" s="43">
        <f t="shared" si="142"/>
        <v>1716.97</v>
      </c>
      <c r="H248" s="43">
        <f t="shared" si="142"/>
        <v>1716.97</v>
      </c>
      <c r="I248" s="43">
        <f t="shared" si="142"/>
        <v>1716.97</v>
      </c>
      <c r="J248" s="43">
        <f t="shared" si="142"/>
        <v>1716.97</v>
      </c>
      <c r="K248" s="43">
        <f t="shared" si="142"/>
        <v>1716.97</v>
      </c>
      <c r="L248" s="43">
        <f t="shared" si="142"/>
        <v>1716.97</v>
      </c>
      <c r="M248" s="43">
        <f t="shared" si="142"/>
        <v>1716.97</v>
      </c>
      <c r="N248" s="43">
        <f t="shared" si="142"/>
        <v>1716.97</v>
      </c>
      <c r="O248" s="43">
        <f t="shared" si="142"/>
        <v>1716.97</v>
      </c>
      <c r="P248" s="43">
        <f t="shared" si="142"/>
        <v>1716.97</v>
      </c>
      <c r="Q248" s="43">
        <f t="shared" si="142"/>
        <v>1716.97</v>
      </c>
      <c r="R248" s="43">
        <f t="shared" si="142"/>
        <v>1716.97</v>
      </c>
      <c r="S248" s="43">
        <f t="shared" si="142"/>
        <v>1716.97</v>
      </c>
      <c r="T248" s="43">
        <f t="shared" si="142"/>
        <v>1716.97</v>
      </c>
      <c r="U248" s="43">
        <f t="shared" si="142"/>
        <v>1716.97</v>
      </c>
      <c r="V248" s="43">
        <f t="shared" si="142"/>
        <v>1716.97</v>
      </c>
      <c r="W248" s="43">
        <f t="shared" si="142"/>
        <v>1716.97</v>
      </c>
      <c r="X248" s="43">
        <f t="shared" si="142"/>
        <v>1716.97</v>
      </c>
      <c r="Y248" s="43">
        <f t="shared" si="142"/>
        <v>1716.97</v>
      </c>
      <c r="Z248" s="43">
        <f t="shared" si="142"/>
        <v>1716.97</v>
      </c>
      <c r="AA248" s="43">
        <f t="shared" si="142"/>
        <v>1716.97</v>
      </c>
    </row>
    <row r="249" spans="1:27" ht="12.75" hidden="1" customHeight="1" outlineLevel="1" x14ac:dyDescent="0.2">
      <c r="A249" s="98" t="s">
        <v>1894</v>
      </c>
      <c r="B249" s="62" t="s">
        <v>81</v>
      </c>
      <c r="C249" s="42" t="s">
        <v>77</v>
      </c>
      <c r="D249" s="43">
        <v>6.71</v>
      </c>
      <c r="E249" s="43">
        <v>6.71</v>
      </c>
      <c r="F249" s="43">
        <v>6.71</v>
      </c>
      <c r="G249" s="43">
        <v>6.71</v>
      </c>
      <c r="H249" s="43">
        <v>6.71</v>
      </c>
      <c r="I249" s="43">
        <v>6.71</v>
      </c>
      <c r="J249" s="43">
        <v>6.71</v>
      </c>
      <c r="K249" s="43">
        <v>6.71</v>
      </c>
      <c r="L249" s="43">
        <v>6.71</v>
      </c>
      <c r="M249" s="43">
        <v>6.71</v>
      </c>
      <c r="N249" s="43">
        <v>6.71</v>
      </c>
      <c r="O249" s="43">
        <v>6.71</v>
      </c>
      <c r="P249" s="43">
        <v>6.71</v>
      </c>
      <c r="Q249" s="43">
        <v>6.71</v>
      </c>
      <c r="R249" s="43">
        <v>6.71</v>
      </c>
      <c r="S249" s="43">
        <v>6.71</v>
      </c>
      <c r="T249" s="43">
        <v>6.71</v>
      </c>
      <c r="U249" s="43">
        <v>6.71</v>
      </c>
      <c r="V249" s="43">
        <v>6.71</v>
      </c>
      <c r="W249" s="43">
        <v>6.71</v>
      </c>
      <c r="X249" s="43">
        <v>6.71</v>
      </c>
      <c r="Y249" s="43">
        <v>6.71</v>
      </c>
      <c r="Z249" s="43">
        <v>6.71</v>
      </c>
      <c r="AA249" s="43">
        <v>6.71</v>
      </c>
    </row>
    <row r="250" spans="1:27" ht="12.75" hidden="1" customHeight="1" outlineLevel="1" x14ac:dyDescent="0.2">
      <c r="A250" s="98" t="s">
        <v>1895</v>
      </c>
      <c r="B250" s="62" t="s">
        <v>79</v>
      </c>
      <c r="C250" s="42" t="s">
        <v>77</v>
      </c>
      <c r="D250" s="43">
        <f>$D$11</f>
        <v>216.36</v>
      </c>
      <c r="E250" s="43">
        <f t="shared" ref="E250:AA250" si="143">$D$11</f>
        <v>216.36</v>
      </c>
      <c r="F250" s="43">
        <f t="shared" si="143"/>
        <v>216.36</v>
      </c>
      <c r="G250" s="43">
        <f t="shared" si="143"/>
        <v>216.36</v>
      </c>
      <c r="H250" s="43">
        <f t="shared" si="143"/>
        <v>216.36</v>
      </c>
      <c r="I250" s="43">
        <f t="shared" si="143"/>
        <v>216.36</v>
      </c>
      <c r="J250" s="43">
        <f t="shared" si="143"/>
        <v>216.36</v>
      </c>
      <c r="K250" s="43">
        <f t="shared" si="143"/>
        <v>216.36</v>
      </c>
      <c r="L250" s="43">
        <f t="shared" si="143"/>
        <v>216.36</v>
      </c>
      <c r="M250" s="43">
        <f t="shared" si="143"/>
        <v>216.36</v>
      </c>
      <c r="N250" s="43">
        <f t="shared" si="143"/>
        <v>216.36</v>
      </c>
      <c r="O250" s="43">
        <f t="shared" si="143"/>
        <v>216.36</v>
      </c>
      <c r="P250" s="43">
        <f t="shared" si="143"/>
        <v>216.36</v>
      </c>
      <c r="Q250" s="43">
        <f t="shared" si="143"/>
        <v>216.36</v>
      </c>
      <c r="R250" s="43">
        <f t="shared" si="143"/>
        <v>216.36</v>
      </c>
      <c r="S250" s="43">
        <f t="shared" si="143"/>
        <v>216.36</v>
      </c>
      <c r="T250" s="43">
        <f t="shared" si="143"/>
        <v>216.36</v>
      </c>
      <c r="U250" s="43">
        <f t="shared" si="143"/>
        <v>216.36</v>
      </c>
      <c r="V250" s="43">
        <f t="shared" si="143"/>
        <v>216.36</v>
      </c>
      <c r="W250" s="43">
        <f t="shared" si="143"/>
        <v>216.36</v>
      </c>
      <c r="X250" s="43">
        <f t="shared" si="143"/>
        <v>216.36</v>
      </c>
      <c r="Y250" s="43">
        <f t="shared" si="143"/>
        <v>216.36</v>
      </c>
      <c r="Z250" s="43">
        <f t="shared" si="143"/>
        <v>216.36</v>
      </c>
      <c r="AA250" s="43">
        <f t="shared" si="143"/>
        <v>216.36</v>
      </c>
    </row>
    <row r="251" spans="1:27" ht="12.75" customHeight="1" collapsed="1" x14ac:dyDescent="0.2">
      <c r="A251" s="97" t="s">
        <v>1896</v>
      </c>
      <c r="B251" s="27" t="str">
        <f>"18"&amp;"."&amp;$B$800&amp;"."&amp;$B$801</f>
        <v>18.01.2023</v>
      </c>
      <c r="C251" s="89" t="s">
        <v>74</v>
      </c>
      <c r="D251" s="90">
        <f>ROUND(((D252+D253+D255+D254)/1000),5)</f>
        <v>3.0741999999999998</v>
      </c>
      <c r="E251" s="90">
        <f>ROUND(((E252+E253+E255+E254)/1000),5)</f>
        <v>3.0405500000000001</v>
      </c>
      <c r="F251" s="90">
        <f>ROUND(((F252+F253+F255+F254)/1000),5)</f>
        <v>3.01972</v>
      </c>
      <c r="G251" s="90">
        <f t="shared" ref="G251:AA251" si="144">ROUND(((G252+G253+G255+G254)/1000),5)</f>
        <v>3.0185599999999999</v>
      </c>
      <c r="H251" s="90">
        <f t="shared" si="144"/>
        <v>3.0446</v>
      </c>
      <c r="I251" s="90">
        <f t="shared" si="144"/>
        <v>3.10534</v>
      </c>
      <c r="J251" s="90">
        <f t="shared" si="144"/>
        <v>3.4064800000000002</v>
      </c>
      <c r="K251" s="90">
        <f t="shared" si="144"/>
        <v>3.62073</v>
      </c>
      <c r="L251" s="90">
        <f t="shared" si="144"/>
        <v>3.7317300000000002</v>
      </c>
      <c r="M251" s="90">
        <f t="shared" si="144"/>
        <v>3.7655099999999999</v>
      </c>
      <c r="N251" s="90">
        <f t="shared" si="144"/>
        <v>3.7841800000000001</v>
      </c>
      <c r="O251" s="90">
        <f t="shared" si="144"/>
        <v>3.81636</v>
      </c>
      <c r="P251" s="90">
        <f t="shared" si="144"/>
        <v>3.79494</v>
      </c>
      <c r="Q251" s="90">
        <f t="shared" si="144"/>
        <v>3.80463</v>
      </c>
      <c r="R251" s="90">
        <f t="shared" si="144"/>
        <v>3.8077299999999998</v>
      </c>
      <c r="S251" s="90">
        <f t="shared" si="144"/>
        <v>3.76831</v>
      </c>
      <c r="T251" s="90">
        <f t="shared" si="144"/>
        <v>3.80728</v>
      </c>
      <c r="U251" s="90">
        <f t="shared" si="144"/>
        <v>3.81541</v>
      </c>
      <c r="V251" s="90">
        <f t="shared" si="144"/>
        <v>3.8100999999999998</v>
      </c>
      <c r="W251" s="90">
        <f t="shared" si="144"/>
        <v>3.7798500000000002</v>
      </c>
      <c r="X251" s="90">
        <f t="shared" si="144"/>
        <v>3.7254999999999998</v>
      </c>
      <c r="Y251" s="90">
        <f t="shared" si="144"/>
        <v>3.6408200000000002</v>
      </c>
      <c r="Z251" s="90">
        <f t="shared" si="144"/>
        <v>3.4085200000000002</v>
      </c>
      <c r="AA251" s="90">
        <f t="shared" si="144"/>
        <v>3.0849000000000002</v>
      </c>
    </row>
    <row r="252" spans="1:27" ht="12.75" hidden="1" customHeight="1" outlineLevel="1" x14ac:dyDescent="0.2">
      <c r="A252" s="98" t="s">
        <v>1897</v>
      </c>
      <c r="B252" s="62" t="s">
        <v>236</v>
      </c>
      <c r="C252" s="42" t="s">
        <v>77</v>
      </c>
      <c r="D252" s="43">
        <v>1134.1600000000001</v>
      </c>
      <c r="E252" s="43">
        <v>1100.51</v>
      </c>
      <c r="F252" s="43">
        <v>1079.68</v>
      </c>
      <c r="G252" s="43">
        <v>1078.52</v>
      </c>
      <c r="H252" s="43">
        <v>1104.56</v>
      </c>
      <c r="I252" s="43">
        <v>1165.3</v>
      </c>
      <c r="J252" s="43">
        <v>1466.44</v>
      </c>
      <c r="K252" s="43">
        <v>1680.69</v>
      </c>
      <c r="L252" s="43">
        <v>1791.69</v>
      </c>
      <c r="M252" s="43">
        <v>1825.47</v>
      </c>
      <c r="N252" s="43">
        <v>1844.14</v>
      </c>
      <c r="O252" s="43">
        <v>1876.32</v>
      </c>
      <c r="P252" s="43">
        <v>1854.9</v>
      </c>
      <c r="Q252" s="43">
        <v>1864.59</v>
      </c>
      <c r="R252" s="43">
        <v>1867.69</v>
      </c>
      <c r="S252" s="43">
        <v>1828.27</v>
      </c>
      <c r="T252" s="43">
        <v>1867.24</v>
      </c>
      <c r="U252" s="43">
        <v>1875.37</v>
      </c>
      <c r="V252" s="43">
        <v>1870.06</v>
      </c>
      <c r="W252" s="43">
        <v>1839.81</v>
      </c>
      <c r="X252" s="43">
        <v>1785.46</v>
      </c>
      <c r="Y252" s="43">
        <v>1700.78</v>
      </c>
      <c r="Z252" s="43">
        <v>1468.48</v>
      </c>
      <c r="AA252" s="43">
        <v>1144.8599999999999</v>
      </c>
    </row>
    <row r="253" spans="1:27" ht="12.75" hidden="1" customHeight="1" outlineLevel="1" x14ac:dyDescent="0.2">
      <c r="A253" s="98" t="s">
        <v>1898</v>
      </c>
      <c r="B253" s="62" t="s">
        <v>88</v>
      </c>
      <c r="C253" s="42" t="s">
        <v>77</v>
      </c>
      <c r="D253" s="43">
        <f>$D$168</f>
        <v>1716.97</v>
      </c>
      <c r="E253" s="43">
        <f>$D$168</f>
        <v>1716.97</v>
      </c>
      <c r="F253" s="43">
        <f t="shared" ref="F253:AA253" si="145">$D$168</f>
        <v>1716.97</v>
      </c>
      <c r="G253" s="43">
        <f t="shared" si="145"/>
        <v>1716.97</v>
      </c>
      <c r="H253" s="43">
        <f t="shared" si="145"/>
        <v>1716.97</v>
      </c>
      <c r="I253" s="43">
        <f t="shared" si="145"/>
        <v>1716.97</v>
      </c>
      <c r="J253" s="43">
        <f t="shared" si="145"/>
        <v>1716.97</v>
      </c>
      <c r="K253" s="43">
        <f t="shared" si="145"/>
        <v>1716.97</v>
      </c>
      <c r="L253" s="43">
        <f t="shared" si="145"/>
        <v>1716.97</v>
      </c>
      <c r="M253" s="43">
        <f t="shared" si="145"/>
        <v>1716.97</v>
      </c>
      <c r="N253" s="43">
        <f t="shared" si="145"/>
        <v>1716.97</v>
      </c>
      <c r="O253" s="43">
        <f t="shared" si="145"/>
        <v>1716.97</v>
      </c>
      <c r="P253" s="43">
        <f t="shared" si="145"/>
        <v>1716.97</v>
      </c>
      <c r="Q253" s="43">
        <f t="shared" si="145"/>
        <v>1716.97</v>
      </c>
      <c r="R253" s="43">
        <f t="shared" si="145"/>
        <v>1716.97</v>
      </c>
      <c r="S253" s="43">
        <f t="shared" si="145"/>
        <v>1716.97</v>
      </c>
      <c r="T253" s="43">
        <f t="shared" si="145"/>
        <v>1716.97</v>
      </c>
      <c r="U253" s="43">
        <f t="shared" si="145"/>
        <v>1716.97</v>
      </c>
      <c r="V253" s="43">
        <f t="shared" si="145"/>
        <v>1716.97</v>
      </c>
      <c r="W253" s="43">
        <f t="shared" si="145"/>
        <v>1716.97</v>
      </c>
      <c r="X253" s="43">
        <f t="shared" si="145"/>
        <v>1716.97</v>
      </c>
      <c r="Y253" s="43">
        <f t="shared" si="145"/>
        <v>1716.97</v>
      </c>
      <c r="Z253" s="43">
        <f t="shared" si="145"/>
        <v>1716.97</v>
      </c>
      <c r="AA253" s="43">
        <f t="shared" si="145"/>
        <v>1716.97</v>
      </c>
    </row>
    <row r="254" spans="1:27" ht="12.75" hidden="1" customHeight="1" outlineLevel="1" x14ac:dyDescent="0.2">
      <c r="A254" s="98" t="s">
        <v>1899</v>
      </c>
      <c r="B254" s="62" t="s">
        <v>81</v>
      </c>
      <c r="C254" s="42" t="s">
        <v>77</v>
      </c>
      <c r="D254" s="43">
        <v>6.71</v>
      </c>
      <c r="E254" s="43">
        <v>6.71</v>
      </c>
      <c r="F254" s="43">
        <v>6.71</v>
      </c>
      <c r="G254" s="43">
        <v>6.71</v>
      </c>
      <c r="H254" s="43">
        <v>6.71</v>
      </c>
      <c r="I254" s="43">
        <v>6.71</v>
      </c>
      <c r="J254" s="43">
        <v>6.71</v>
      </c>
      <c r="K254" s="43">
        <v>6.71</v>
      </c>
      <c r="L254" s="43">
        <v>6.71</v>
      </c>
      <c r="M254" s="43">
        <v>6.71</v>
      </c>
      <c r="N254" s="43">
        <v>6.71</v>
      </c>
      <c r="O254" s="43">
        <v>6.71</v>
      </c>
      <c r="P254" s="43">
        <v>6.71</v>
      </c>
      <c r="Q254" s="43">
        <v>6.71</v>
      </c>
      <c r="R254" s="43">
        <v>6.71</v>
      </c>
      <c r="S254" s="43">
        <v>6.71</v>
      </c>
      <c r="T254" s="43">
        <v>6.71</v>
      </c>
      <c r="U254" s="43">
        <v>6.71</v>
      </c>
      <c r="V254" s="43">
        <v>6.71</v>
      </c>
      <c r="W254" s="43">
        <v>6.71</v>
      </c>
      <c r="X254" s="43">
        <v>6.71</v>
      </c>
      <c r="Y254" s="43">
        <v>6.71</v>
      </c>
      <c r="Z254" s="43">
        <v>6.71</v>
      </c>
      <c r="AA254" s="43">
        <v>6.71</v>
      </c>
    </row>
    <row r="255" spans="1:27" ht="12.75" hidden="1" customHeight="1" outlineLevel="1" x14ac:dyDescent="0.2">
      <c r="A255" s="98" t="s">
        <v>1900</v>
      </c>
      <c r="B255" s="62" t="s">
        <v>79</v>
      </c>
      <c r="C255" s="42" t="s">
        <v>77</v>
      </c>
      <c r="D255" s="43">
        <f>$D$11</f>
        <v>216.36</v>
      </c>
      <c r="E255" s="43">
        <f t="shared" ref="E255:AA255" si="146">$D$11</f>
        <v>216.36</v>
      </c>
      <c r="F255" s="43">
        <f t="shared" si="146"/>
        <v>216.36</v>
      </c>
      <c r="G255" s="43">
        <f t="shared" si="146"/>
        <v>216.36</v>
      </c>
      <c r="H255" s="43">
        <f t="shared" si="146"/>
        <v>216.36</v>
      </c>
      <c r="I255" s="43">
        <f t="shared" si="146"/>
        <v>216.36</v>
      </c>
      <c r="J255" s="43">
        <f t="shared" si="146"/>
        <v>216.36</v>
      </c>
      <c r="K255" s="43">
        <f t="shared" si="146"/>
        <v>216.36</v>
      </c>
      <c r="L255" s="43">
        <f t="shared" si="146"/>
        <v>216.36</v>
      </c>
      <c r="M255" s="43">
        <f t="shared" si="146"/>
        <v>216.36</v>
      </c>
      <c r="N255" s="43">
        <f t="shared" si="146"/>
        <v>216.36</v>
      </c>
      <c r="O255" s="43">
        <f t="shared" si="146"/>
        <v>216.36</v>
      </c>
      <c r="P255" s="43">
        <f t="shared" si="146"/>
        <v>216.36</v>
      </c>
      <c r="Q255" s="43">
        <f t="shared" si="146"/>
        <v>216.36</v>
      </c>
      <c r="R255" s="43">
        <f t="shared" si="146"/>
        <v>216.36</v>
      </c>
      <c r="S255" s="43">
        <f t="shared" si="146"/>
        <v>216.36</v>
      </c>
      <c r="T255" s="43">
        <f t="shared" si="146"/>
        <v>216.36</v>
      </c>
      <c r="U255" s="43">
        <f t="shared" si="146"/>
        <v>216.36</v>
      </c>
      <c r="V255" s="43">
        <f t="shared" si="146"/>
        <v>216.36</v>
      </c>
      <c r="W255" s="43">
        <f t="shared" si="146"/>
        <v>216.36</v>
      </c>
      <c r="X255" s="43">
        <f t="shared" si="146"/>
        <v>216.36</v>
      </c>
      <c r="Y255" s="43">
        <f t="shared" si="146"/>
        <v>216.36</v>
      </c>
      <c r="Z255" s="43">
        <f t="shared" si="146"/>
        <v>216.36</v>
      </c>
      <c r="AA255" s="43">
        <f t="shared" si="146"/>
        <v>216.36</v>
      </c>
    </row>
    <row r="256" spans="1:27" ht="12.75" customHeight="1" collapsed="1" x14ac:dyDescent="0.2">
      <c r="A256" s="97" t="s">
        <v>1901</v>
      </c>
      <c r="B256" s="27" t="str">
        <f>"19"&amp;"."&amp;$B$800&amp;"."&amp;$B$801</f>
        <v>19.01.2023</v>
      </c>
      <c r="C256" s="89" t="s">
        <v>74</v>
      </c>
      <c r="D256" s="90">
        <f>ROUND(((D257+D258+D260+D259)/1000),5)</f>
        <v>3.0852400000000002</v>
      </c>
      <c r="E256" s="90">
        <f>ROUND(((E257+E258+E260+E259)/1000),5)</f>
        <v>3.0496099999999999</v>
      </c>
      <c r="F256" s="90">
        <f>ROUND(((F257+F258+F260+F259)/1000),5)</f>
        <v>3.0211899999999998</v>
      </c>
      <c r="G256" s="90">
        <f t="shared" ref="G256:AA256" si="147">ROUND(((G257+G258+G260+G259)/1000),5)</f>
        <v>3.0213000000000001</v>
      </c>
      <c r="H256" s="90">
        <f t="shared" si="147"/>
        <v>3.0540600000000002</v>
      </c>
      <c r="I256" s="90">
        <f t="shared" si="147"/>
        <v>3.10826</v>
      </c>
      <c r="J256" s="90">
        <f t="shared" si="147"/>
        <v>3.52121</v>
      </c>
      <c r="K256" s="90">
        <f t="shared" si="147"/>
        <v>3.7012700000000001</v>
      </c>
      <c r="L256" s="90">
        <f t="shared" si="147"/>
        <v>3.7984900000000001</v>
      </c>
      <c r="M256" s="90">
        <f t="shared" si="147"/>
        <v>3.8186399999999998</v>
      </c>
      <c r="N256" s="90">
        <f t="shared" si="147"/>
        <v>3.83778</v>
      </c>
      <c r="O256" s="90">
        <f t="shared" si="147"/>
        <v>3.8687499999999999</v>
      </c>
      <c r="P256" s="90">
        <f t="shared" si="147"/>
        <v>3.8481299999999998</v>
      </c>
      <c r="Q256" s="90">
        <f t="shared" si="147"/>
        <v>3.85642</v>
      </c>
      <c r="R256" s="90">
        <f t="shared" si="147"/>
        <v>3.8608500000000001</v>
      </c>
      <c r="S256" s="90">
        <f t="shared" si="147"/>
        <v>3.81955</v>
      </c>
      <c r="T256" s="90">
        <f t="shared" si="147"/>
        <v>3.9006599999999998</v>
      </c>
      <c r="U256" s="90">
        <f t="shared" si="147"/>
        <v>3.92327</v>
      </c>
      <c r="V256" s="90">
        <f t="shared" si="147"/>
        <v>3.9070100000000001</v>
      </c>
      <c r="W256" s="90">
        <f t="shared" si="147"/>
        <v>3.8355199999999998</v>
      </c>
      <c r="X256" s="90">
        <f t="shared" si="147"/>
        <v>3.7964199999999999</v>
      </c>
      <c r="Y256" s="90">
        <f t="shared" si="147"/>
        <v>3.73055</v>
      </c>
      <c r="Z256" s="90">
        <f t="shared" si="147"/>
        <v>3.5248200000000001</v>
      </c>
      <c r="AA256" s="90">
        <f t="shared" si="147"/>
        <v>3.1036999999999999</v>
      </c>
    </row>
    <row r="257" spans="1:27" ht="12.75" hidden="1" customHeight="1" outlineLevel="1" x14ac:dyDescent="0.2">
      <c r="A257" s="98" t="s">
        <v>1902</v>
      </c>
      <c r="B257" s="62" t="s">
        <v>236</v>
      </c>
      <c r="C257" s="42" t="s">
        <v>77</v>
      </c>
      <c r="D257" s="43">
        <v>1145.2</v>
      </c>
      <c r="E257" s="43">
        <v>1109.57</v>
      </c>
      <c r="F257" s="43">
        <v>1081.1500000000001</v>
      </c>
      <c r="G257" s="43">
        <v>1081.26</v>
      </c>
      <c r="H257" s="43">
        <v>1114.02</v>
      </c>
      <c r="I257" s="43">
        <v>1168.22</v>
      </c>
      <c r="J257" s="43">
        <v>1581.17</v>
      </c>
      <c r="K257" s="43">
        <v>1761.23</v>
      </c>
      <c r="L257" s="43">
        <v>1858.45</v>
      </c>
      <c r="M257" s="43">
        <v>1878.6</v>
      </c>
      <c r="N257" s="43">
        <v>1897.74</v>
      </c>
      <c r="O257" s="43">
        <v>1928.71</v>
      </c>
      <c r="P257" s="43">
        <v>1908.09</v>
      </c>
      <c r="Q257" s="43">
        <v>1916.38</v>
      </c>
      <c r="R257" s="43">
        <v>1920.81</v>
      </c>
      <c r="S257" s="43">
        <v>1879.51</v>
      </c>
      <c r="T257" s="43">
        <v>1960.62</v>
      </c>
      <c r="U257" s="43">
        <v>1983.23</v>
      </c>
      <c r="V257" s="43">
        <v>1966.97</v>
      </c>
      <c r="W257" s="43">
        <v>1895.48</v>
      </c>
      <c r="X257" s="43">
        <v>1856.38</v>
      </c>
      <c r="Y257" s="43">
        <v>1790.51</v>
      </c>
      <c r="Z257" s="43">
        <v>1584.78</v>
      </c>
      <c r="AA257" s="43">
        <v>1163.6600000000001</v>
      </c>
    </row>
    <row r="258" spans="1:27" ht="12.75" hidden="1" customHeight="1" outlineLevel="1" x14ac:dyDescent="0.2">
      <c r="A258" s="98" t="s">
        <v>1903</v>
      </c>
      <c r="B258" s="62" t="s">
        <v>88</v>
      </c>
      <c r="C258" s="42" t="s">
        <v>77</v>
      </c>
      <c r="D258" s="43">
        <f>$D$168</f>
        <v>1716.97</v>
      </c>
      <c r="E258" s="43">
        <f>$D$168</f>
        <v>1716.97</v>
      </c>
      <c r="F258" s="43">
        <f t="shared" ref="F258:AA258" si="148">$D$168</f>
        <v>1716.97</v>
      </c>
      <c r="G258" s="43">
        <f t="shared" si="148"/>
        <v>1716.97</v>
      </c>
      <c r="H258" s="43">
        <f t="shared" si="148"/>
        <v>1716.97</v>
      </c>
      <c r="I258" s="43">
        <f t="shared" si="148"/>
        <v>1716.97</v>
      </c>
      <c r="J258" s="43">
        <f t="shared" si="148"/>
        <v>1716.97</v>
      </c>
      <c r="K258" s="43">
        <f t="shared" si="148"/>
        <v>1716.97</v>
      </c>
      <c r="L258" s="43">
        <f t="shared" si="148"/>
        <v>1716.97</v>
      </c>
      <c r="M258" s="43">
        <f t="shared" si="148"/>
        <v>1716.97</v>
      </c>
      <c r="N258" s="43">
        <f t="shared" si="148"/>
        <v>1716.97</v>
      </c>
      <c r="O258" s="43">
        <f t="shared" si="148"/>
        <v>1716.97</v>
      </c>
      <c r="P258" s="43">
        <f t="shared" si="148"/>
        <v>1716.97</v>
      </c>
      <c r="Q258" s="43">
        <f t="shared" si="148"/>
        <v>1716.97</v>
      </c>
      <c r="R258" s="43">
        <f t="shared" si="148"/>
        <v>1716.97</v>
      </c>
      <c r="S258" s="43">
        <f t="shared" si="148"/>
        <v>1716.97</v>
      </c>
      <c r="T258" s="43">
        <f t="shared" si="148"/>
        <v>1716.97</v>
      </c>
      <c r="U258" s="43">
        <f t="shared" si="148"/>
        <v>1716.97</v>
      </c>
      <c r="V258" s="43">
        <f t="shared" si="148"/>
        <v>1716.97</v>
      </c>
      <c r="W258" s="43">
        <f t="shared" si="148"/>
        <v>1716.97</v>
      </c>
      <c r="X258" s="43">
        <f t="shared" si="148"/>
        <v>1716.97</v>
      </c>
      <c r="Y258" s="43">
        <f t="shared" si="148"/>
        <v>1716.97</v>
      </c>
      <c r="Z258" s="43">
        <f t="shared" si="148"/>
        <v>1716.97</v>
      </c>
      <c r="AA258" s="43">
        <f t="shared" si="148"/>
        <v>1716.97</v>
      </c>
    </row>
    <row r="259" spans="1:27" ht="12.75" hidden="1" customHeight="1" outlineLevel="1" x14ac:dyDescent="0.2">
      <c r="A259" s="98" t="s">
        <v>1904</v>
      </c>
      <c r="B259" s="62" t="s">
        <v>81</v>
      </c>
      <c r="C259" s="42" t="s">
        <v>77</v>
      </c>
      <c r="D259" s="43">
        <v>6.71</v>
      </c>
      <c r="E259" s="43">
        <v>6.71</v>
      </c>
      <c r="F259" s="43">
        <v>6.71</v>
      </c>
      <c r="G259" s="43">
        <v>6.71</v>
      </c>
      <c r="H259" s="43">
        <v>6.71</v>
      </c>
      <c r="I259" s="43">
        <v>6.71</v>
      </c>
      <c r="J259" s="43">
        <v>6.71</v>
      </c>
      <c r="K259" s="43">
        <v>6.71</v>
      </c>
      <c r="L259" s="43">
        <v>6.71</v>
      </c>
      <c r="M259" s="43">
        <v>6.71</v>
      </c>
      <c r="N259" s="43">
        <v>6.71</v>
      </c>
      <c r="O259" s="43">
        <v>6.71</v>
      </c>
      <c r="P259" s="43">
        <v>6.71</v>
      </c>
      <c r="Q259" s="43">
        <v>6.71</v>
      </c>
      <c r="R259" s="43">
        <v>6.71</v>
      </c>
      <c r="S259" s="43">
        <v>6.71</v>
      </c>
      <c r="T259" s="43">
        <v>6.71</v>
      </c>
      <c r="U259" s="43">
        <v>6.71</v>
      </c>
      <c r="V259" s="43">
        <v>6.71</v>
      </c>
      <c r="W259" s="43">
        <v>6.71</v>
      </c>
      <c r="X259" s="43">
        <v>6.71</v>
      </c>
      <c r="Y259" s="43">
        <v>6.71</v>
      </c>
      <c r="Z259" s="43">
        <v>6.71</v>
      </c>
      <c r="AA259" s="43">
        <v>6.71</v>
      </c>
    </row>
    <row r="260" spans="1:27" ht="12.75" hidden="1" customHeight="1" outlineLevel="1" x14ac:dyDescent="0.2">
      <c r="A260" s="98" t="s">
        <v>1905</v>
      </c>
      <c r="B260" s="62" t="s">
        <v>79</v>
      </c>
      <c r="C260" s="42" t="s">
        <v>77</v>
      </c>
      <c r="D260" s="43">
        <f>$D$11</f>
        <v>216.36</v>
      </c>
      <c r="E260" s="43">
        <f t="shared" ref="E260:AA260" si="149">$D$11</f>
        <v>216.36</v>
      </c>
      <c r="F260" s="43">
        <f t="shared" si="149"/>
        <v>216.36</v>
      </c>
      <c r="G260" s="43">
        <f t="shared" si="149"/>
        <v>216.36</v>
      </c>
      <c r="H260" s="43">
        <f t="shared" si="149"/>
        <v>216.36</v>
      </c>
      <c r="I260" s="43">
        <f t="shared" si="149"/>
        <v>216.36</v>
      </c>
      <c r="J260" s="43">
        <f t="shared" si="149"/>
        <v>216.36</v>
      </c>
      <c r="K260" s="43">
        <f t="shared" si="149"/>
        <v>216.36</v>
      </c>
      <c r="L260" s="43">
        <f t="shared" si="149"/>
        <v>216.36</v>
      </c>
      <c r="M260" s="43">
        <f t="shared" si="149"/>
        <v>216.36</v>
      </c>
      <c r="N260" s="43">
        <f t="shared" si="149"/>
        <v>216.36</v>
      </c>
      <c r="O260" s="43">
        <f t="shared" si="149"/>
        <v>216.36</v>
      </c>
      <c r="P260" s="43">
        <f t="shared" si="149"/>
        <v>216.36</v>
      </c>
      <c r="Q260" s="43">
        <f t="shared" si="149"/>
        <v>216.36</v>
      </c>
      <c r="R260" s="43">
        <f t="shared" si="149"/>
        <v>216.36</v>
      </c>
      <c r="S260" s="43">
        <f t="shared" si="149"/>
        <v>216.36</v>
      </c>
      <c r="T260" s="43">
        <f t="shared" si="149"/>
        <v>216.36</v>
      </c>
      <c r="U260" s="43">
        <f t="shared" si="149"/>
        <v>216.36</v>
      </c>
      <c r="V260" s="43">
        <f t="shared" si="149"/>
        <v>216.36</v>
      </c>
      <c r="W260" s="43">
        <f t="shared" si="149"/>
        <v>216.36</v>
      </c>
      <c r="X260" s="43">
        <f t="shared" si="149"/>
        <v>216.36</v>
      </c>
      <c r="Y260" s="43">
        <f t="shared" si="149"/>
        <v>216.36</v>
      </c>
      <c r="Z260" s="43">
        <f t="shared" si="149"/>
        <v>216.36</v>
      </c>
      <c r="AA260" s="43">
        <f t="shared" si="149"/>
        <v>216.36</v>
      </c>
    </row>
    <row r="261" spans="1:27" ht="12.75" customHeight="1" collapsed="1" x14ac:dyDescent="0.2">
      <c r="A261" s="97" t="s">
        <v>1906</v>
      </c>
      <c r="B261" s="27" t="str">
        <f>"20"&amp;"."&amp;$B$800&amp;"."&amp;$B$801</f>
        <v>20.01.2023</v>
      </c>
      <c r="C261" s="89" t="s">
        <v>74</v>
      </c>
      <c r="D261" s="90">
        <f>ROUND(((D262+D263+D265+D264)/1000),5)</f>
        <v>3.08405</v>
      </c>
      <c r="E261" s="90">
        <f>ROUND(((E262+E263+E265+E264)/1000),5)</f>
        <v>3.0507399999999998</v>
      </c>
      <c r="F261" s="90">
        <f>ROUND(((F262+F263+F265+F264)/1000),5)</f>
        <v>3.0144899999999999</v>
      </c>
      <c r="G261" s="90">
        <f t="shared" ref="G261:AA261" si="150">ROUND(((G262+G263+G265+G264)/1000),5)</f>
        <v>3.0024799999999998</v>
      </c>
      <c r="H261" s="90">
        <f t="shared" si="150"/>
        <v>3.0467200000000001</v>
      </c>
      <c r="I261" s="90">
        <f t="shared" si="150"/>
        <v>3.0985399999999998</v>
      </c>
      <c r="J261" s="90">
        <f t="shared" si="150"/>
        <v>3.4685899999999998</v>
      </c>
      <c r="K261" s="90">
        <f t="shared" si="150"/>
        <v>3.6583299999999999</v>
      </c>
      <c r="L261" s="90">
        <f t="shared" si="150"/>
        <v>3.7687200000000001</v>
      </c>
      <c r="M261" s="90">
        <f t="shared" si="150"/>
        <v>3.77942</v>
      </c>
      <c r="N261" s="90">
        <f t="shared" si="150"/>
        <v>3.7931699999999999</v>
      </c>
      <c r="O261" s="90">
        <f t="shared" si="150"/>
        <v>3.8142299999999998</v>
      </c>
      <c r="P261" s="90">
        <f t="shared" si="150"/>
        <v>3.7985199999999999</v>
      </c>
      <c r="Q261" s="90">
        <f t="shared" si="150"/>
        <v>3.8043999999999998</v>
      </c>
      <c r="R261" s="90">
        <f t="shared" si="150"/>
        <v>3.79949</v>
      </c>
      <c r="S261" s="90">
        <f t="shared" si="150"/>
        <v>3.7723</v>
      </c>
      <c r="T261" s="90">
        <f t="shared" si="150"/>
        <v>3.7731300000000001</v>
      </c>
      <c r="U261" s="90">
        <f t="shared" si="150"/>
        <v>3.77969</v>
      </c>
      <c r="V261" s="90">
        <f t="shared" si="150"/>
        <v>3.7756500000000002</v>
      </c>
      <c r="W261" s="90">
        <f t="shared" si="150"/>
        <v>3.7895099999999999</v>
      </c>
      <c r="X261" s="90">
        <f t="shared" si="150"/>
        <v>3.74661</v>
      </c>
      <c r="Y261" s="90">
        <f t="shared" si="150"/>
        <v>3.66614</v>
      </c>
      <c r="Z261" s="90">
        <f t="shared" si="150"/>
        <v>3.4838300000000002</v>
      </c>
      <c r="AA261" s="90">
        <f t="shared" si="150"/>
        <v>3.1072099999999998</v>
      </c>
    </row>
    <row r="262" spans="1:27" ht="12.75" hidden="1" customHeight="1" outlineLevel="1" x14ac:dyDescent="0.2">
      <c r="A262" s="98" t="s">
        <v>1907</v>
      </c>
      <c r="B262" s="62" t="s">
        <v>236</v>
      </c>
      <c r="C262" s="42" t="s">
        <v>77</v>
      </c>
      <c r="D262" s="43">
        <v>1144.01</v>
      </c>
      <c r="E262" s="43">
        <v>1110.7</v>
      </c>
      <c r="F262" s="43">
        <v>1074.45</v>
      </c>
      <c r="G262" s="43">
        <v>1062.44</v>
      </c>
      <c r="H262" s="43">
        <v>1106.68</v>
      </c>
      <c r="I262" s="43">
        <v>1158.5</v>
      </c>
      <c r="J262" s="43">
        <v>1528.55</v>
      </c>
      <c r="K262" s="43">
        <v>1718.29</v>
      </c>
      <c r="L262" s="43">
        <v>1828.68</v>
      </c>
      <c r="M262" s="43">
        <v>1839.38</v>
      </c>
      <c r="N262" s="43">
        <v>1853.13</v>
      </c>
      <c r="O262" s="43">
        <v>1874.19</v>
      </c>
      <c r="P262" s="43">
        <v>1858.48</v>
      </c>
      <c r="Q262" s="43">
        <v>1864.36</v>
      </c>
      <c r="R262" s="43">
        <v>1859.45</v>
      </c>
      <c r="S262" s="43">
        <v>1832.26</v>
      </c>
      <c r="T262" s="43">
        <v>1833.09</v>
      </c>
      <c r="U262" s="43">
        <v>1839.65</v>
      </c>
      <c r="V262" s="43">
        <v>1835.61</v>
      </c>
      <c r="W262" s="43">
        <v>1849.47</v>
      </c>
      <c r="X262" s="43">
        <v>1806.57</v>
      </c>
      <c r="Y262" s="43">
        <v>1726.1</v>
      </c>
      <c r="Z262" s="43">
        <v>1543.79</v>
      </c>
      <c r="AA262" s="43">
        <v>1167.17</v>
      </c>
    </row>
    <row r="263" spans="1:27" ht="12.75" hidden="1" customHeight="1" outlineLevel="1" x14ac:dyDescent="0.2">
      <c r="A263" s="98" t="s">
        <v>1908</v>
      </c>
      <c r="B263" s="62" t="s">
        <v>88</v>
      </c>
      <c r="C263" s="42" t="s">
        <v>77</v>
      </c>
      <c r="D263" s="43">
        <f>$D$168</f>
        <v>1716.97</v>
      </c>
      <c r="E263" s="43">
        <f>$D$168</f>
        <v>1716.97</v>
      </c>
      <c r="F263" s="43">
        <f t="shared" ref="F263:AA263" si="151">$D$168</f>
        <v>1716.97</v>
      </c>
      <c r="G263" s="43">
        <f t="shared" si="151"/>
        <v>1716.97</v>
      </c>
      <c r="H263" s="43">
        <f t="shared" si="151"/>
        <v>1716.97</v>
      </c>
      <c r="I263" s="43">
        <f t="shared" si="151"/>
        <v>1716.97</v>
      </c>
      <c r="J263" s="43">
        <f t="shared" si="151"/>
        <v>1716.97</v>
      </c>
      <c r="K263" s="43">
        <f t="shared" si="151"/>
        <v>1716.97</v>
      </c>
      <c r="L263" s="43">
        <f t="shared" si="151"/>
        <v>1716.97</v>
      </c>
      <c r="M263" s="43">
        <f t="shared" si="151"/>
        <v>1716.97</v>
      </c>
      <c r="N263" s="43">
        <f t="shared" si="151"/>
        <v>1716.97</v>
      </c>
      <c r="O263" s="43">
        <f t="shared" si="151"/>
        <v>1716.97</v>
      </c>
      <c r="P263" s="43">
        <f t="shared" si="151"/>
        <v>1716.97</v>
      </c>
      <c r="Q263" s="43">
        <f t="shared" si="151"/>
        <v>1716.97</v>
      </c>
      <c r="R263" s="43">
        <f t="shared" si="151"/>
        <v>1716.97</v>
      </c>
      <c r="S263" s="43">
        <f t="shared" si="151"/>
        <v>1716.97</v>
      </c>
      <c r="T263" s="43">
        <f t="shared" si="151"/>
        <v>1716.97</v>
      </c>
      <c r="U263" s="43">
        <f t="shared" si="151"/>
        <v>1716.97</v>
      </c>
      <c r="V263" s="43">
        <f t="shared" si="151"/>
        <v>1716.97</v>
      </c>
      <c r="W263" s="43">
        <f t="shared" si="151"/>
        <v>1716.97</v>
      </c>
      <c r="X263" s="43">
        <f t="shared" si="151"/>
        <v>1716.97</v>
      </c>
      <c r="Y263" s="43">
        <f t="shared" si="151"/>
        <v>1716.97</v>
      </c>
      <c r="Z263" s="43">
        <f t="shared" si="151"/>
        <v>1716.97</v>
      </c>
      <c r="AA263" s="43">
        <f t="shared" si="151"/>
        <v>1716.97</v>
      </c>
    </row>
    <row r="264" spans="1:27" ht="12.75" hidden="1" customHeight="1" outlineLevel="1" x14ac:dyDescent="0.2">
      <c r="A264" s="98" t="s">
        <v>1909</v>
      </c>
      <c r="B264" s="62" t="s">
        <v>81</v>
      </c>
      <c r="C264" s="42" t="s">
        <v>77</v>
      </c>
      <c r="D264" s="43">
        <v>6.71</v>
      </c>
      <c r="E264" s="43">
        <v>6.71</v>
      </c>
      <c r="F264" s="43">
        <v>6.71</v>
      </c>
      <c r="G264" s="43">
        <v>6.71</v>
      </c>
      <c r="H264" s="43">
        <v>6.71</v>
      </c>
      <c r="I264" s="43">
        <v>6.71</v>
      </c>
      <c r="J264" s="43">
        <v>6.71</v>
      </c>
      <c r="K264" s="43">
        <v>6.71</v>
      </c>
      <c r="L264" s="43">
        <v>6.71</v>
      </c>
      <c r="M264" s="43">
        <v>6.71</v>
      </c>
      <c r="N264" s="43">
        <v>6.71</v>
      </c>
      <c r="O264" s="43">
        <v>6.71</v>
      </c>
      <c r="P264" s="43">
        <v>6.71</v>
      </c>
      <c r="Q264" s="43">
        <v>6.71</v>
      </c>
      <c r="R264" s="43">
        <v>6.71</v>
      </c>
      <c r="S264" s="43">
        <v>6.71</v>
      </c>
      <c r="T264" s="43">
        <v>6.71</v>
      </c>
      <c r="U264" s="43">
        <v>6.71</v>
      </c>
      <c r="V264" s="43">
        <v>6.71</v>
      </c>
      <c r="W264" s="43">
        <v>6.71</v>
      </c>
      <c r="X264" s="43">
        <v>6.71</v>
      </c>
      <c r="Y264" s="43">
        <v>6.71</v>
      </c>
      <c r="Z264" s="43">
        <v>6.71</v>
      </c>
      <c r="AA264" s="43">
        <v>6.71</v>
      </c>
    </row>
    <row r="265" spans="1:27" ht="12.75" hidden="1" customHeight="1" outlineLevel="1" x14ac:dyDescent="0.2">
      <c r="A265" s="98" t="s">
        <v>1910</v>
      </c>
      <c r="B265" s="62" t="s">
        <v>79</v>
      </c>
      <c r="C265" s="42" t="s">
        <v>77</v>
      </c>
      <c r="D265" s="43">
        <f>$D$11</f>
        <v>216.36</v>
      </c>
      <c r="E265" s="43">
        <f t="shared" ref="E265:AA265" si="152">$D$11</f>
        <v>216.36</v>
      </c>
      <c r="F265" s="43">
        <f t="shared" si="152"/>
        <v>216.36</v>
      </c>
      <c r="G265" s="43">
        <f t="shared" si="152"/>
        <v>216.36</v>
      </c>
      <c r="H265" s="43">
        <f t="shared" si="152"/>
        <v>216.36</v>
      </c>
      <c r="I265" s="43">
        <f t="shared" si="152"/>
        <v>216.36</v>
      </c>
      <c r="J265" s="43">
        <f t="shared" si="152"/>
        <v>216.36</v>
      </c>
      <c r="K265" s="43">
        <f t="shared" si="152"/>
        <v>216.36</v>
      </c>
      <c r="L265" s="43">
        <f t="shared" si="152"/>
        <v>216.36</v>
      </c>
      <c r="M265" s="43">
        <f t="shared" si="152"/>
        <v>216.36</v>
      </c>
      <c r="N265" s="43">
        <f t="shared" si="152"/>
        <v>216.36</v>
      </c>
      <c r="O265" s="43">
        <f t="shared" si="152"/>
        <v>216.36</v>
      </c>
      <c r="P265" s="43">
        <f t="shared" si="152"/>
        <v>216.36</v>
      </c>
      <c r="Q265" s="43">
        <f t="shared" si="152"/>
        <v>216.36</v>
      </c>
      <c r="R265" s="43">
        <f t="shared" si="152"/>
        <v>216.36</v>
      </c>
      <c r="S265" s="43">
        <f t="shared" si="152"/>
        <v>216.36</v>
      </c>
      <c r="T265" s="43">
        <f t="shared" si="152"/>
        <v>216.36</v>
      </c>
      <c r="U265" s="43">
        <f t="shared" si="152"/>
        <v>216.36</v>
      </c>
      <c r="V265" s="43">
        <f t="shared" si="152"/>
        <v>216.36</v>
      </c>
      <c r="W265" s="43">
        <f t="shared" si="152"/>
        <v>216.36</v>
      </c>
      <c r="X265" s="43">
        <f t="shared" si="152"/>
        <v>216.36</v>
      </c>
      <c r="Y265" s="43">
        <f t="shared" si="152"/>
        <v>216.36</v>
      </c>
      <c r="Z265" s="43">
        <f t="shared" si="152"/>
        <v>216.36</v>
      </c>
      <c r="AA265" s="43">
        <f t="shared" si="152"/>
        <v>216.36</v>
      </c>
    </row>
    <row r="266" spans="1:27" ht="12.75" customHeight="1" collapsed="1" x14ac:dyDescent="0.2">
      <c r="A266" s="97" t="s">
        <v>1911</v>
      </c>
      <c r="B266" s="27" t="str">
        <f>"21"&amp;"."&amp;$B$800&amp;"."&amp;$B$801</f>
        <v>21.01.2023</v>
      </c>
      <c r="C266" s="89" t="s">
        <v>74</v>
      </c>
      <c r="D266" s="90">
        <f>ROUND(((D267+D268+D270+D269)/1000),5)</f>
        <v>3.17807</v>
      </c>
      <c r="E266" s="90">
        <f>ROUND(((E267+E268+E270+E269)/1000),5)</f>
        <v>3.1185</v>
      </c>
      <c r="F266" s="90">
        <f>ROUND(((F267+F268+F270+F269)/1000),5)</f>
        <v>3.0655199999999998</v>
      </c>
      <c r="G266" s="90">
        <f t="shared" ref="G266:AA266" si="153">ROUND(((G267+G268+G270+G269)/1000),5)</f>
        <v>3.0493399999999999</v>
      </c>
      <c r="H266" s="90">
        <f t="shared" si="153"/>
        <v>3.0674399999999999</v>
      </c>
      <c r="I266" s="90">
        <f t="shared" si="153"/>
        <v>3.0971799999999998</v>
      </c>
      <c r="J266" s="90">
        <f t="shared" si="153"/>
        <v>3.1545800000000002</v>
      </c>
      <c r="K266" s="90">
        <f t="shared" si="153"/>
        <v>3.4608099999999999</v>
      </c>
      <c r="L266" s="90">
        <f t="shared" si="153"/>
        <v>3.6126800000000001</v>
      </c>
      <c r="M266" s="90">
        <f t="shared" si="153"/>
        <v>3.68743</v>
      </c>
      <c r="N266" s="90">
        <f t="shared" si="153"/>
        <v>3.73752</v>
      </c>
      <c r="O266" s="90">
        <f t="shared" si="153"/>
        <v>3.75346</v>
      </c>
      <c r="P266" s="90">
        <f t="shared" si="153"/>
        <v>3.7443399999999998</v>
      </c>
      <c r="Q266" s="90">
        <f t="shared" si="153"/>
        <v>3.74594</v>
      </c>
      <c r="R266" s="90">
        <f t="shared" si="153"/>
        <v>3.7032500000000002</v>
      </c>
      <c r="S266" s="90">
        <f t="shared" si="153"/>
        <v>3.7095400000000001</v>
      </c>
      <c r="T266" s="90">
        <f t="shared" si="153"/>
        <v>3.7255600000000002</v>
      </c>
      <c r="U266" s="90">
        <f t="shared" si="153"/>
        <v>3.7536700000000001</v>
      </c>
      <c r="V266" s="90">
        <f t="shared" si="153"/>
        <v>3.75021</v>
      </c>
      <c r="W266" s="90">
        <f t="shared" si="153"/>
        <v>3.7275100000000001</v>
      </c>
      <c r="X266" s="90">
        <f t="shared" si="153"/>
        <v>3.7342599999999999</v>
      </c>
      <c r="Y266" s="90">
        <f t="shared" si="153"/>
        <v>3.6452900000000001</v>
      </c>
      <c r="Z266" s="90">
        <f t="shared" si="153"/>
        <v>3.5013299999999998</v>
      </c>
      <c r="AA266" s="90">
        <f t="shared" si="153"/>
        <v>3.1300300000000001</v>
      </c>
    </row>
    <row r="267" spans="1:27" ht="12.75" hidden="1" customHeight="1" outlineLevel="1" x14ac:dyDescent="0.2">
      <c r="A267" s="98" t="s">
        <v>1912</v>
      </c>
      <c r="B267" s="62" t="s">
        <v>236</v>
      </c>
      <c r="C267" s="42" t="s">
        <v>77</v>
      </c>
      <c r="D267" s="43">
        <v>1238.03</v>
      </c>
      <c r="E267" s="43">
        <v>1178.46</v>
      </c>
      <c r="F267" s="43">
        <v>1125.48</v>
      </c>
      <c r="G267" s="43">
        <v>1109.3</v>
      </c>
      <c r="H267" s="43">
        <v>1127.4000000000001</v>
      </c>
      <c r="I267" s="43">
        <v>1157.1400000000001</v>
      </c>
      <c r="J267" s="43">
        <v>1214.54</v>
      </c>
      <c r="K267" s="43">
        <v>1520.77</v>
      </c>
      <c r="L267" s="43">
        <v>1672.64</v>
      </c>
      <c r="M267" s="43">
        <v>1747.39</v>
      </c>
      <c r="N267" s="43">
        <v>1797.48</v>
      </c>
      <c r="O267" s="43">
        <v>1813.42</v>
      </c>
      <c r="P267" s="43">
        <v>1804.3</v>
      </c>
      <c r="Q267" s="43">
        <v>1805.9</v>
      </c>
      <c r="R267" s="43">
        <v>1763.21</v>
      </c>
      <c r="S267" s="43">
        <v>1769.5</v>
      </c>
      <c r="T267" s="43">
        <v>1785.52</v>
      </c>
      <c r="U267" s="43">
        <v>1813.63</v>
      </c>
      <c r="V267" s="43">
        <v>1810.17</v>
      </c>
      <c r="W267" s="43">
        <v>1787.47</v>
      </c>
      <c r="X267" s="43">
        <v>1794.22</v>
      </c>
      <c r="Y267" s="43">
        <v>1705.25</v>
      </c>
      <c r="Z267" s="43">
        <v>1561.29</v>
      </c>
      <c r="AA267" s="43">
        <v>1189.99</v>
      </c>
    </row>
    <row r="268" spans="1:27" ht="12.75" hidden="1" customHeight="1" outlineLevel="1" x14ac:dyDescent="0.2">
      <c r="A268" s="98" t="s">
        <v>1913</v>
      </c>
      <c r="B268" s="62" t="s">
        <v>88</v>
      </c>
      <c r="C268" s="42" t="s">
        <v>77</v>
      </c>
      <c r="D268" s="43">
        <f>$D$168</f>
        <v>1716.97</v>
      </c>
      <c r="E268" s="43">
        <f>$D$168</f>
        <v>1716.97</v>
      </c>
      <c r="F268" s="43">
        <f t="shared" ref="F268:AA268" si="154">$D$168</f>
        <v>1716.97</v>
      </c>
      <c r="G268" s="43">
        <f t="shared" si="154"/>
        <v>1716.97</v>
      </c>
      <c r="H268" s="43">
        <f t="shared" si="154"/>
        <v>1716.97</v>
      </c>
      <c r="I268" s="43">
        <f t="shared" si="154"/>
        <v>1716.97</v>
      </c>
      <c r="J268" s="43">
        <f t="shared" si="154"/>
        <v>1716.97</v>
      </c>
      <c r="K268" s="43">
        <f t="shared" si="154"/>
        <v>1716.97</v>
      </c>
      <c r="L268" s="43">
        <f t="shared" si="154"/>
        <v>1716.97</v>
      </c>
      <c r="M268" s="43">
        <f t="shared" si="154"/>
        <v>1716.97</v>
      </c>
      <c r="N268" s="43">
        <f t="shared" si="154"/>
        <v>1716.97</v>
      </c>
      <c r="O268" s="43">
        <f t="shared" si="154"/>
        <v>1716.97</v>
      </c>
      <c r="P268" s="43">
        <f t="shared" si="154"/>
        <v>1716.97</v>
      </c>
      <c r="Q268" s="43">
        <f t="shared" si="154"/>
        <v>1716.97</v>
      </c>
      <c r="R268" s="43">
        <f t="shared" si="154"/>
        <v>1716.97</v>
      </c>
      <c r="S268" s="43">
        <f t="shared" si="154"/>
        <v>1716.97</v>
      </c>
      <c r="T268" s="43">
        <f t="shared" si="154"/>
        <v>1716.97</v>
      </c>
      <c r="U268" s="43">
        <f t="shared" si="154"/>
        <v>1716.97</v>
      </c>
      <c r="V268" s="43">
        <f t="shared" si="154"/>
        <v>1716.97</v>
      </c>
      <c r="W268" s="43">
        <f t="shared" si="154"/>
        <v>1716.97</v>
      </c>
      <c r="X268" s="43">
        <f t="shared" si="154"/>
        <v>1716.97</v>
      </c>
      <c r="Y268" s="43">
        <f t="shared" si="154"/>
        <v>1716.97</v>
      </c>
      <c r="Z268" s="43">
        <f t="shared" si="154"/>
        <v>1716.97</v>
      </c>
      <c r="AA268" s="43">
        <f t="shared" si="154"/>
        <v>1716.97</v>
      </c>
    </row>
    <row r="269" spans="1:27" ht="12.75" hidden="1" customHeight="1" outlineLevel="1" x14ac:dyDescent="0.2">
      <c r="A269" s="98" t="s">
        <v>1914</v>
      </c>
      <c r="B269" s="62" t="s">
        <v>81</v>
      </c>
      <c r="C269" s="42" t="s">
        <v>77</v>
      </c>
      <c r="D269" s="43">
        <v>6.71</v>
      </c>
      <c r="E269" s="43">
        <v>6.71</v>
      </c>
      <c r="F269" s="43">
        <v>6.71</v>
      </c>
      <c r="G269" s="43">
        <v>6.71</v>
      </c>
      <c r="H269" s="43">
        <v>6.71</v>
      </c>
      <c r="I269" s="43">
        <v>6.71</v>
      </c>
      <c r="J269" s="43">
        <v>6.71</v>
      </c>
      <c r="K269" s="43">
        <v>6.71</v>
      </c>
      <c r="L269" s="43">
        <v>6.71</v>
      </c>
      <c r="M269" s="43">
        <v>6.71</v>
      </c>
      <c r="N269" s="43">
        <v>6.71</v>
      </c>
      <c r="O269" s="43">
        <v>6.71</v>
      </c>
      <c r="P269" s="43">
        <v>6.71</v>
      </c>
      <c r="Q269" s="43">
        <v>6.71</v>
      </c>
      <c r="R269" s="43">
        <v>6.71</v>
      </c>
      <c r="S269" s="43">
        <v>6.71</v>
      </c>
      <c r="T269" s="43">
        <v>6.71</v>
      </c>
      <c r="U269" s="43">
        <v>6.71</v>
      </c>
      <c r="V269" s="43">
        <v>6.71</v>
      </c>
      <c r="W269" s="43">
        <v>6.71</v>
      </c>
      <c r="X269" s="43">
        <v>6.71</v>
      </c>
      <c r="Y269" s="43">
        <v>6.71</v>
      </c>
      <c r="Z269" s="43">
        <v>6.71</v>
      </c>
      <c r="AA269" s="43">
        <v>6.71</v>
      </c>
    </row>
    <row r="270" spans="1:27" ht="12.75" hidden="1" customHeight="1" outlineLevel="1" x14ac:dyDescent="0.2">
      <c r="A270" s="98" t="s">
        <v>1915</v>
      </c>
      <c r="B270" s="62" t="s">
        <v>79</v>
      </c>
      <c r="C270" s="42" t="s">
        <v>77</v>
      </c>
      <c r="D270" s="43">
        <f>$D$11</f>
        <v>216.36</v>
      </c>
      <c r="E270" s="43">
        <f t="shared" ref="E270:AA270" si="155">$D$11</f>
        <v>216.36</v>
      </c>
      <c r="F270" s="43">
        <f t="shared" si="155"/>
        <v>216.36</v>
      </c>
      <c r="G270" s="43">
        <f t="shared" si="155"/>
        <v>216.36</v>
      </c>
      <c r="H270" s="43">
        <f t="shared" si="155"/>
        <v>216.36</v>
      </c>
      <c r="I270" s="43">
        <f t="shared" si="155"/>
        <v>216.36</v>
      </c>
      <c r="J270" s="43">
        <f t="shared" si="155"/>
        <v>216.36</v>
      </c>
      <c r="K270" s="43">
        <f t="shared" si="155"/>
        <v>216.36</v>
      </c>
      <c r="L270" s="43">
        <f t="shared" si="155"/>
        <v>216.36</v>
      </c>
      <c r="M270" s="43">
        <f t="shared" si="155"/>
        <v>216.36</v>
      </c>
      <c r="N270" s="43">
        <f t="shared" si="155"/>
        <v>216.36</v>
      </c>
      <c r="O270" s="43">
        <f t="shared" si="155"/>
        <v>216.36</v>
      </c>
      <c r="P270" s="43">
        <f t="shared" si="155"/>
        <v>216.36</v>
      </c>
      <c r="Q270" s="43">
        <f t="shared" si="155"/>
        <v>216.36</v>
      </c>
      <c r="R270" s="43">
        <f t="shared" si="155"/>
        <v>216.36</v>
      </c>
      <c r="S270" s="43">
        <f t="shared" si="155"/>
        <v>216.36</v>
      </c>
      <c r="T270" s="43">
        <f t="shared" si="155"/>
        <v>216.36</v>
      </c>
      <c r="U270" s="43">
        <f t="shared" si="155"/>
        <v>216.36</v>
      </c>
      <c r="V270" s="43">
        <f t="shared" si="155"/>
        <v>216.36</v>
      </c>
      <c r="W270" s="43">
        <f t="shared" si="155"/>
        <v>216.36</v>
      </c>
      <c r="X270" s="43">
        <f t="shared" si="155"/>
        <v>216.36</v>
      </c>
      <c r="Y270" s="43">
        <f t="shared" si="155"/>
        <v>216.36</v>
      </c>
      <c r="Z270" s="43">
        <f t="shared" si="155"/>
        <v>216.36</v>
      </c>
      <c r="AA270" s="43">
        <f t="shared" si="155"/>
        <v>216.36</v>
      </c>
    </row>
    <row r="271" spans="1:27" ht="12.75" customHeight="1" collapsed="1" x14ac:dyDescent="0.2">
      <c r="A271" s="97" t="s">
        <v>1916</v>
      </c>
      <c r="B271" s="27" t="str">
        <f>"22"&amp;"."&amp;$B$800&amp;"."&amp;$B$801</f>
        <v>22.01.2023</v>
      </c>
      <c r="C271" s="89" t="s">
        <v>74</v>
      </c>
      <c r="D271" s="90">
        <f>ROUND(((D272+D273+D275+D274)/1000),5)</f>
        <v>3.1246900000000002</v>
      </c>
      <c r="E271" s="90">
        <f>ROUND(((E272+E273+E275+E274)/1000),5)</f>
        <v>3.0593400000000002</v>
      </c>
      <c r="F271" s="90">
        <f>ROUND(((F272+F273+F275+F274)/1000),5)</f>
        <v>3.0394600000000001</v>
      </c>
      <c r="G271" s="90">
        <f t="shared" ref="G271:AA271" si="156">ROUND(((G272+G273+G275+G274)/1000),5)</f>
        <v>3.00895</v>
      </c>
      <c r="H271" s="90">
        <f t="shared" si="156"/>
        <v>3.0427399999999998</v>
      </c>
      <c r="I271" s="90">
        <f t="shared" si="156"/>
        <v>3.0471699999999999</v>
      </c>
      <c r="J271" s="90">
        <f t="shared" si="156"/>
        <v>3.0831499999999998</v>
      </c>
      <c r="K271" s="90">
        <f t="shared" si="156"/>
        <v>3.1854200000000001</v>
      </c>
      <c r="L271" s="90">
        <f t="shared" si="156"/>
        <v>3.4482499999999998</v>
      </c>
      <c r="M271" s="90">
        <f t="shared" si="156"/>
        <v>3.61286</v>
      </c>
      <c r="N271" s="90">
        <f t="shared" si="156"/>
        <v>3.65699</v>
      </c>
      <c r="O271" s="90">
        <f t="shared" si="156"/>
        <v>3.6747000000000001</v>
      </c>
      <c r="P271" s="90">
        <f t="shared" si="156"/>
        <v>3.6730700000000001</v>
      </c>
      <c r="Q271" s="90">
        <f t="shared" si="156"/>
        <v>3.6739099999999998</v>
      </c>
      <c r="R271" s="90">
        <f t="shared" si="156"/>
        <v>3.64866</v>
      </c>
      <c r="S271" s="90">
        <f t="shared" si="156"/>
        <v>3.6617600000000001</v>
      </c>
      <c r="T271" s="90">
        <f t="shared" si="156"/>
        <v>3.6829000000000001</v>
      </c>
      <c r="U271" s="90">
        <f t="shared" si="156"/>
        <v>3.7174299999999998</v>
      </c>
      <c r="V271" s="90">
        <f t="shared" si="156"/>
        <v>3.7195</v>
      </c>
      <c r="W271" s="90">
        <f t="shared" si="156"/>
        <v>3.7117800000000001</v>
      </c>
      <c r="X271" s="90">
        <f t="shared" si="156"/>
        <v>3.7043900000000001</v>
      </c>
      <c r="Y271" s="90">
        <f t="shared" si="156"/>
        <v>3.6526399999999999</v>
      </c>
      <c r="Z271" s="90">
        <f t="shared" si="156"/>
        <v>3.4531299999999998</v>
      </c>
      <c r="AA271" s="90">
        <f t="shared" si="156"/>
        <v>3.1205799999999999</v>
      </c>
    </row>
    <row r="272" spans="1:27" ht="12.75" hidden="1" customHeight="1" outlineLevel="1" x14ac:dyDescent="0.2">
      <c r="A272" s="98" t="s">
        <v>1917</v>
      </c>
      <c r="B272" s="62" t="s">
        <v>236</v>
      </c>
      <c r="C272" s="42" t="s">
        <v>77</v>
      </c>
      <c r="D272" s="43">
        <v>1184.6500000000001</v>
      </c>
      <c r="E272" s="43">
        <v>1119.3</v>
      </c>
      <c r="F272" s="43">
        <v>1099.42</v>
      </c>
      <c r="G272" s="43">
        <v>1068.9100000000001</v>
      </c>
      <c r="H272" s="43">
        <v>1102.7</v>
      </c>
      <c r="I272" s="43">
        <v>1107.1300000000001</v>
      </c>
      <c r="J272" s="43">
        <v>1143.1099999999999</v>
      </c>
      <c r="K272" s="43">
        <v>1245.3800000000001</v>
      </c>
      <c r="L272" s="43">
        <v>1508.21</v>
      </c>
      <c r="M272" s="43">
        <v>1672.82</v>
      </c>
      <c r="N272" s="43">
        <v>1716.95</v>
      </c>
      <c r="O272" s="43">
        <v>1734.66</v>
      </c>
      <c r="P272" s="43">
        <v>1733.03</v>
      </c>
      <c r="Q272" s="43">
        <v>1733.87</v>
      </c>
      <c r="R272" s="43">
        <v>1708.62</v>
      </c>
      <c r="S272" s="43">
        <v>1721.72</v>
      </c>
      <c r="T272" s="43">
        <v>1742.86</v>
      </c>
      <c r="U272" s="43">
        <v>1777.39</v>
      </c>
      <c r="V272" s="43">
        <v>1779.46</v>
      </c>
      <c r="W272" s="43">
        <v>1771.74</v>
      </c>
      <c r="X272" s="43">
        <v>1764.35</v>
      </c>
      <c r="Y272" s="43">
        <v>1712.6</v>
      </c>
      <c r="Z272" s="43">
        <v>1513.09</v>
      </c>
      <c r="AA272" s="43">
        <v>1180.54</v>
      </c>
    </row>
    <row r="273" spans="1:27" ht="12.75" hidden="1" customHeight="1" outlineLevel="1" x14ac:dyDescent="0.2">
      <c r="A273" s="98" t="s">
        <v>1918</v>
      </c>
      <c r="B273" s="62" t="s">
        <v>88</v>
      </c>
      <c r="C273" s="42" t="s">
        <v>77</v>
      </c>
      <c r="D273" s="43">
        <f>$D$168</f>
        <v>1716.97</v>
      </c>
      <c r="E273" s="43">
        <f>$D$168</f>
        <v>1716.97</v>
      </c>
      <c r="F273" s="43">
        <f t="shared" ref="F273:AA273" si="157">$D$168</f>
        <v>1716.97</v>
      </c>
      <c r="G273" s="43">
        <f t="shared" si="157"/>
        <v>1716.97</v>
      </c>
      <c r="H273" s="43">
        <f t="shared" si="157"/>
        <v>1716.97</v>
      </c>
      <c r="I273" s="43">
        <f t="shared" si="157"/>
        <v>1716.97</v>
      </c>
      <c r="J273" s="43">
        <f t="shared" si="157"/>
        <v>1716.97</v>
      </c>
      <c r="K273" s="43">
        <f t="shared" si="157"/>
        <v>1716.97</v>
      </c>
      <c r="L273" s="43">
        <f t="shared" si="157"/>
        <v>1716.97</v>
      </c>
      <c r="M273" s="43">
        <f t="shared" si="157"/>
        <v>1716.97</v>
      </c>
      <c r="N273" s="43">
        <f t="shared" si="157"/>
        <v>1716.97</v>
      </c>
      <c r="O273" s="43">
        <f t="shared" si="157"/>
        <v>1716.97</v>
      </c>
      <c r="P273" s="43">
        <f t="shared" si="157"/>
        <v>1716.97</v>
      </c>
      <c r="Q273" s="43">
        <f t="shared" si="157"/>
        <v>1716.97</v>
      </c>
      <c r="R273" s="43">
        <f t="shared" si="157"/>
        <v>1716.97</v>
      </c>
      <c r="S273" s="43">
        <f t="shared" si="157"/>
        <v>1716.97</v>
      </c>
      <c r="T273" s="43">
        <f t="shared" si="157"/>
        <v>1716.97</v>
      </c>
      <c r="U273" s="43">
        <f t="shared" si="157"/>
        <v>1716.97</v>
      </c>
      <c r="V273" s="43">
        <f t="shared" si="157"/>
        <v>1716.97</v>
      </c>
      <c r="W273" s="43">
        <f t="shared" si="157"/>
        <v>1716.97</v>
      </c>
      <c r="X273" s="43">
        <f t="shared" si="157"/>
        <v>1716.97</v>
      </c>
      <c r="Y273" s="43">
        <f t="shared" si="157"/>
        <v>1716.97</v>
      </c>
      <c r="Z273" s="43">
        <f t="shared" si="157"/>
        <v>1716.97</v>
      </c>
      <c r="AA273" s="43">
        <f t="shared" si="157"/>
        <v>1716.97</v>
      </c>
    </row>
    <row r="274" spans="1:27" ht="12.75" hidden="1" customHeight="1" outlineLevel="1" x14ac:dyDescent="0.2">
      <c r="A274" s="98" t="s">
        <v>1919</v>
      </c>
      <c r="B274" s="62" t="s">
        <v>81</v>
      </c>
      <c r="C274" s="42" t="s">
        <v>77</v>
      </c>
      <c r="D274" s="43">
        <v>6.71</v>
      </c>
      <c r="E274" s="43">
        <v>6.71</v>
      </c>
      <c r="F274" s="43">
        <v>6.71</v>
      </c>
      <c r="G274" s="43">
        <v>6.71</v>
      </c>
      <c r="H274" s="43">
        <v>6.71</v>
      </c>
      <c r="I274" s="43">
        <v>6.71</v>
      </c>
      <c r="J274" s="43">
        <v>6.71</v>
      </c>
      <c r="K274" s="43">
        <v>6.71</v>
      </c>
      <c r="L274" s="43">
        <v>6.71</v>
      </c>
      <c r="M274" s="43">
        <v>6.71</v>
      </c>
      <c r="N274" s="43">
        <v>6.71</v>
      </c>
      <c r="O274" s="43">
        <v>6.71</v>
      </c>
      <c r="P274" s="43">
        <v>6.71</v>
      </c>
      <c r="Q274" s="43">
        <v>6.71</v>
      </c>
      <c r="R274" s="43">
        <v>6.71</v>
      </c>
      <c r="S274" s="43">
        <v>6.71</v>
      </c>
      <c r="T274" s="43">
        <v>6.71</v>
      </c>
      <c r="U274" s="43">
        <v>6.71</v>
      </c>
      <c r="V274" s="43">
        <v>6.71</v>
      </c>
      <c r="W274" s="43">
        <v>6.71</v>
      </c>
      <c r="X274" s="43">
        <v>6.71</v>
      </c>
      <c r="Y274" s="43">
        <v>6.71</v>
      </c>
      <c r="Z274" s="43">
        <v>6.71</v>
      </c>
      <c r="AA274" s="43">
        <v>6.71</v>
      </c>
    </row>
    <row r="275" spans="1:27" ht="12.75" hidden="1" customHeight="1" outlineLevel="1" x14ac:dyDescent="0.2">
      <c r="A275" s="98" t="s">
        <v>1920</v>
      </c>
      <c r="B275" s="62" t="s">
        <v>79</v>
      </c>
      <c r="C275" s="42" t="s">
        <v>77</v>
      </c>
      <c r="D275" s="43">
        <f>$D$11</f>
        <v>216.36</v>
      </c>
      <c r="E275" s="43">
        <f t="shared" ref="E275:AA275" si="158">$D$11</f>
        <v>216.36</v>
      </c>
      <c r="F275" s="43">
        <f t="shared" si="158"/>
        <v>216.36</v>
      </c>
      <c r="G275" s="43">
        <f t="shared" si="158"/>
        <v>216.36</v>
      </c>
      <c r="H275" s="43">
        <f t="shared" si="158"/>
        <v>216.36</v>
      </c>
      <c r="I275" s="43">
        <f t="shared" si="158"/>
        <v>216.36</v>
      </c>
      <c r="J275" s="43">
        <f t="shared" si="158"/>
        <v>216.36</v>
      </c>
      <c r="K275" s="43">
        <f t="shared" si="158"/>
        <v>216.36</v>
      </c>
      <c r="L275" s="43">
        <f t="shared" si="158"/>
        <v>216.36</v>
      </c>
      <c r="M275" s="43">
        <f t="shared" si="158"/>
        <v>216.36</v>
      </c>
      <c r="N275" s="43">
        <f t="shared" si="158"/>
        <v>216.36</v>
      </c>
      <c r="O275" s="43">
        <f t="shared" si="158"/>
        <v>216.36</v>
      </c>
      <c r="P275" s="43">
        <f t="shared" si="158"/>
        <v>216.36</v>
      </c>
      <c r="Q275" s="43">
        <f t="shared" si="158"/>
        <v>216.36</v>
      </c>
      <c r="R275" s="43">
        <f t="shared" si="158"/>
        <v>216.36</v>
      </c>
      <c r="S275" s="43">
        <f t="shared" si="158"/>
        <v>216.36</v>
      </c>
      <c r="T275" s="43">
        <f t="shared" si="158"/>
        <v>216.36</v>
      </c>
      <c r="U275" s="43">
        <f t="shared" si="158"/>
        <v>216.36</v>
      </c>
      <c r="V275" s="43">
        <f t="shared" si="158"/>
        <v>216.36</v>
      </c>
      <c r="W275" s="43">
        <f t="shared" si="158"/>
        <v>216.36</v>
      </c>
      <c r="X275" s="43">
        <f t="shared" si="158"/>
        <v>216.36</v>
      </c>
      <c r="Y275" s="43">
        <f t="shared" si="158"/>
        <v>216.36</v>
      </c>
      <c r="Z275" s="43">
        <f t="shared" si="158"/>
        <v>216.36</v>
      </c>
      <c r="AA275" s="43">
        <f t="shared" si="158"/>
        <v>216.36</v>
      </c>
    </row>
    <row r="276" spans="1:27" ht="12.75" customHeight="1" collapsed="1" x14ac:dyDescent="0.2">
      <c r="A276" s="97" t="s">
        <v>1921</v>
      </c>
      <c r="B276" s="27" t="str">
        <f>"23"&amp;"."&amp;$B$800&amp;"."&amp;$B$801</f>
        <v>23.01.2023</v>
      </c>
      <c r="C276" s="89" t="s">
        <v>74</v>
      </c>
      <c r="D276" s="90">
        <f>ROUND(((D277+D278+D280+D279)/1000),5)</f>
        <v>3.0804399999999998</v>
      </c>
      <c r="E276" s="90">
        <f>ROUND(((E277+E278+E280+E279)/1000),5)</f>
        <v>3.0459900000000002</v>
      </c>
      <c r="F276" s="90">
        <f>ROUND(((F277+F278+F280+F279)/1000),5)</f>
        <v>2.9905200000000001</v>
      </c>
      <c r="G276" s="90">
        <f t="shared" ref="G276:AA276" si="159">ROUND(((G277+G278+G280+G279)/1000),5)</f>
        <v>2.9811100000000001</v>
      </c>
      <c r="H276" s="90">
        <f t="shared" si="159"/>
        <v>3.0180500000000001</v>
      </c>
      <c r="I276" s="90">
        <f t="shared" si="159"/>
        <v>3.0789800000000001</v>
      </c>
      <c r="J276" s="90">
        <f t="shared" si="159"/>
        <v>3.3193999999999999</v>
      </c>
      <c r="K276" s="90">
        <f t="shared" si="159"/>
        <v>3.6533500000000001</v>
      </c>
      <c r="L276" s="90">
        <f t="shared" si="159"/>
        <v>3.8001100000000001</v>
      </c>
      <c r="M276" s="90">
        <f t="shared" si="159"/>
        <v>3.8274400000000002</v>
      </c>
      <c r="N276" s="90">
        <f t="shared" si="159"/>
        <v>3.8406199999999999</v>
      </c>
      <c r="O276" s="90">
        <f t="shared" si="159"/>
        <v>3.87039</v>
      </c>
      <c r="P276" s="90">
        <f t="shared" si="159"/>
        <v>3.8511700000000002</v>
      </c>
      <c r="Q276" s="90">
        <f t="shared" si="159"/>
        <v>3.8585699999999998</v>
      </c>
      <c r="R276" s="90">
        <f t="shared" si="159"/>
        <v>3.8533400000000002</v>
      </c>
      <c r="S276" s="90">
        <f t="shared" si="159"/>
        <v>3.8216100000000002</v>
      </c>
      <c r="T276" s="90">
        <f t="shared" si="159"/>
        <v>3.8248500000000001</v>
      </c>
      <c r="U276" s="90">
        <f t="shared" si="159"/>
        <v>3.83684</v>
      </c>
      <c r="V276" s="90">
        <f t="shared" si="159"/>
        <v>3.83223</v>
      </c>
      <c r="W276" s="90">
        <f t="shared" si="159"/>
        <v>3.8473700000000002</v>
      </c>
      <c r="X276" s="90">
        <f t="shared" si="159"/>
        <v>3.8158699999999999</v>
      </c>
      <c r="Y276" s="90">
        <f t="shared" si="159"/>
        <v>3.6684999999999999</v>
      </c>
      <c r="Z276" s="90">
        <f t="shared" si="159"/>
        <v>3.4460700000000002</v>
      </c>
      <c r="AA276" s="90">
        <f t="shared" si="159"/>
        <v>3.0802900000000002</v>
      </c>
    </row>
    <row r="277" spans="1:27" ht="12.75" hidden="1" customHeight="1" outlineLevel="1" x14ac:dyDescent="0.2">
      <c r="A277" s="98" t="s">
        <v>1922</v>
      </c>
      <c r="B277" s="62" t="s">
        <v>236</v>
      </c>
      <c r="C277" s="42" t="s">
        <v>77</v>
      </c>
      <c r="D277" s="43">
        <v>1140.4000000000001</v>
      </c>
      <c r="E277" s="43">
        <v>1105.95</v>
      </c>
      <c r="F277" s="43">
        <v>1050.48</v>
      </c>
      <c r="G277" s="43">
        <v>1041.07</v>
      </c>
      <c r="H277" s="43">
        <v>1078.01</v>
      </c>
      <c r="I277" s="43">
        <v>1138.94</v>
      </c>
      <c r="J277" s="43">
        <v>1379.36</v>
      </c>
      <c r="K277" s="43">
        <v>1713.31</v>
      </c>
      <c r="L277" s="43">
        <v>1860.07</v>
      </c>
      <c r="M277" s="43">
        <v>1887.4</v>
      </c>
      <c r="N277" s="43">
        <v>1900.58</v>
      </c>
      <c r="O277" s="43">
        <v>1930.35</v>
      </c>
      <c r="P277" s="43">
        <v>1911.13</v>
      </c>
      <c r="Q277" s="43">
        <v>1918.53</v>
      </c>
      <c r="R277" s="43">
        <v>1913.3</v>
      </c>
      <c r="S277" s="43">
        <v>1881.57</v>
      </c>
      <c r="T277" s="43">
        <v>1884.81</v>
      </c>
      <c r="U277" s="43">
        <v>1896.8</v>
      </c>
      <c r="V277" s="43">
        <v>1892.19</v>
      </c>
      <c r="W277" s="43">
        <v>1907.33</v>
      </c>
      <c r="X277" s="43">
        <v>1875.83</v>
      </c>
      <c r="Y277" s="43">
        <v>1728.46</v>
      </c>
      <c r="Z277" s="43">
        <v>1506.03</v>
      </c>
      <c r="AA277" s="43">
        <v>1140.25</v>
      </c>
    </row>
    <row r="278" spans="1:27" ht="12.75" hidden="1" customHeight="1" outlineLevel="1" x14ac:dyDescent="0.2">
      <c r="A278" s="98" t="s">
        <v>1923</v>
      </c>
      <c r="B278" s="62" t="s">
        <v>88</v>
      </c>
      <c r="C278" s="42" t="s">
        <v>77</v>
      </c>
      <c r="D278" s="43">
        <f>$D$168</f>
        <v>1716.97</v>
      </c>
      <c r="E278" s="43">
        <f>$D$168</f>
        <v>1716.97</v>
      </c>
      <c r="F278" s="43">
        <f t="shared" ref="F278:AA278" si="160">$D$168</f>
        <v>1716.97</v>
      </c>
      <c r="G278" s="43">
        <f t="shared" si="160"/>
        <v>1716.97</v>
      </c>
      <c r="H278" s="43">
        <f t="shared" si="160"/>
        <v>1716.97</v>
      </c>
      <c r="I278" s="43">
        <f t="shared" si="160"/>
        <v>1716.97</v>
      </c>
      <c r="J278" s="43">
        <f t="shared" si="160"/>
        <v>1716.97</v>
      </c>
      <c r="K278" s="43">
        <f t="shared" si="160"/>
        <v>1716.97</v>
      </c>
      <c r="L278" s="43">
        <f t="shared" si="160"/>
        <v>1716.97</v>
      </c>
      <c r="M278" s="43">
        <f t="shared" si="160"/>
        <v>1716.97</v>
      </c>
      <c r="N278" s="43">
        <f t="shared" si="160"/>
        <v>1716.97</v>
      </c>
      <c r="O278" s="43">
        <f t="shared" si="160"/>
        <v>1716.97</v>
      </c>
      <c r="P278" s="43">
        <f t="shared" si="160"/>
        <v>1716.97</v>
      </c>
      <c r="Q278" s="43">
        <f t="shared" si="160"/>
        <v>1716.97</v>
      </c>
      <c r="R278" s="43">
        <f t="shared" si="160"/>
        <v>1716.97</v>
      </c>
      <c r="S278" s="43">
        <f t="shared" si="160"/>
        <v>1716.97</v>
      </c>
      <c r="T278" s="43">
        <f t="shared" si="160"/>
        <v>1716.97</v>
      </c>
      <c r="U278" s="43">
        <f t="shared" si="160"/>
        <v>1716.97</v>
      </c>
      <c r="V278" s="43">
        <f t="shared" si="160"/>
        <v>1716.97</v>
      </c>
      <c r="W278" s="43">
        <f t="shared" si="160"/>
        <v>1716.97</v>
      </c>
      <c r="X278" s="43">
        <f t="shared" si="160"/>
        <v>1716.97</v>
      </c>
      <c r="Y278" s="43">
        <f t="shared" si="160"/>
        <v>1716.97</v>
      </c>
      <c r="Z278" s="43">
        <f t="shared" si="160"/>
        <v>1716.97</v>
      </c>
      <c r="AA278" s="43">
        <f t="shared" si="160"/>
        <v>1716.97</v>
      </c>
    </row>
    <row r="279" spans="1:27" ht="12.75" hidden="1" customHeight="1" outlineLevel="1" x14ac:dyDescent="0.2">
      <c r="A279" s="98" t="s">
        <v>1924</v>
      </c>
      <c r="B279" s="62" t="s">
        <v>81</v>
      </c>
      <c r="C279" s="42" t="s">
        <v>77</v>
      </c>
      <c r="D279" s="43">
        <v>6.71</v>
      </c>
      <c r="E279" s="43">
        <v>6.71</v>
      </c>
      <c r="F279" s="43">
        <v>6.71</v>
      </c>
      <c r="G279" s="43">
        <v>6.71</v>
      </c>
      <c r="H279" s="43">
        <v>6.71</v>
      </c>
      <c r="I279" s="43">
        <v>6.71</v>
      </c>
      <c r="J279" s="43">
        <v>6.71</v>
      </c>
      <c r="K279" s="43">
        <v>6.71</v>
      </c>
      <c r="L279" s="43">
        <v>6.71</v>
      </c>
      <c r="M279" s="43">
        <v>6.71</v>
      </c>
      <c r="N279" s="43">
        <v>6.71</v>
      </c>
      <c r="O279" s="43">
        <v>6.71</v>
      </c>
      <c r="P279" s="43">
        <v>6.71</v>
      </c>
      <c r="Q279" s="43">
        <v>6.71</v>
      </c>
      <c r="R279" s="43">
        <v>6.71</v>
      </c>
      <c r="S279" s="43">
        <v>6.71</v>
      </c>
      <c r="T279" s="43">
        <v>6.71</v>
      </c>
      <c r="U279" s="43">
        <v>6.71</v>
      </c>
      <c r="V279" s="43">
        <v>6.71</v>
      </c>
      <c r="W279" s="43">
        <v>6.71</v>
      </c>
      <c r="X279" s="43">
        <v>6.71</v>
      </c>
      <c r="Y279" s="43">
        <v>6.71</v>
      </c>
      <c r="Z279" s="43">
        <v>6.71</v>
      </c>
      <c r="AA279" s="43">
        <v>6.71</v>
      </c>
    </row>
    <row r="280" spans="1:27" ht="12.75" hidden="1" customHeight="1" outlineLevel="1" x14ac:dyDescent="0.2">
      <c r="A280" s="98" t="s">
        <v>1925</v>
      </c>
      <c r="B280" s="62" t="s">
        <v>79</v>
      </c>
      <c r="C280" s="42" t="s">
        <v>77</v>
      </c>
      <c r="D280" s="43">
        <f>$D$11</f>
        <v>216.36</v>
      </c>
      <c r="E280" s="43">
        <f t="shared" ref="E280:AA280" si="161">$D$11</f>
        <v>216.36</v>
      </c>
      <c r="F280" s="43">
        <f t="shared" si="161"/>
        <v>216.36</v>
      </c>
      <c r="G280" s="43">
        <f t="shared" si="161"/>
        <v>216.36</v>
      </c>
      <c r="H280" s="43">
        <f t="shared" si="161"/>
        <v>216.36</v>
      </c>
      <c r="I280" s="43">
        <f t="shared" si="161"/>
        <v>216.36</v>
      </c>
      <c r="J280" s="43">
        <f t="shared" si="161"/>
        <v>216.36</v>
      </c>
      <c r="K280" s="43">
        <f t="shared" si="161"/>
        <v>216.36</v>
      </c>
      <c r="L280" s="43">
        <f t="shared" si="161"/>
        <v>216.36</v>
      </c>
      <c r="M280" s="43">
        <f t="shared" si="161"/>
        <v>216.36</v>
      </c>
      <c r="N280" s="43">
        <f t="shared" si="161"/>
        <v>216.36</v>
      </c>
      <c r="O280" s="43">
        <f t="shared" si="161"/>
        <v>216.36</v>
      </c>
      <c r="P280" s="43">
        <f t="shared" si="161"/>
        <v>216.36</v>
      </c>
      <c r="Q280" s="43">
        <f t="shared" si="161"/>
        <v>216.36</v>
      </c>
      <c r="R280" s="43">
        <f t="shared" si="161"/>
        <v>216.36</v>
      </c>
      <c r="S280" s="43">
        <f t="shared" si="161"/>
        <v>216.36</v>
      </c>
      <c r="T280" s="43">
        <f t="shared" si="161"/>
        <v>216.36</v>
      </c>
      <c r="U280" s="43">
        <f t="shared" si="161"/>
        <v>216.36</v>
      </c>
      <c r="V280" s="43">
        <f t="shared" si="161"/>
        <v>216.36</v>
      </c>
      <c r="W280" s="43">
        <f t="shared" si="161"/>
        <v>216.36</v>
      </c>
      <c r="X280" s="43">
        <f t="shared" si="161"/>
        <v>216.36</v>
      </c>
      <c r="Y280" s="43">
        <f t="shared" si="161"/>
        <v>216.36</v>
      </c>
      <c r="Z280" s="43">
        <f t="shared" si="161"/>
        <v>216.36</v>
      </c>
      <c r="AA280" s="43">
        <f t="shared" si="161"/>
        <v>216.36</v>
      </c>
    </row>
    <row r="281" spans="1:27" ht="12.75" customHeight="1" collapsed="1" x14ac:dyDescent="0.2">
      <c r="A281" s="97" t="s">
        <v>1926</v>
      </c>
      <c r="B281" s="27" t="str">
        <f>"24"&amp;"."&amp;$B$800&amp;"."&amp;$B$801</f>
        <v>24.01.2023</v>
      </c>
      <c r="C281" s="89" t="s">
        <v>74</v>
      </c>
      <c r="D281" s="90">
        <f>ROUND(((D282+D283+D285+D284)/1000),5)</f>
        <v>3.0760100000000001</v>
      </c>
      <c r="E281" s="90">
        <f>ROUND(((E282+E283+E285+E284)/1000),5)</f>
        <v>3.0186899999999999</v>
      </c>
      <c r="F281" s="90">
        <f>ROUND(((F282+F283+F285+F284)/1000),5)</f>
        <v>3.00109</v>
      </c>
      <c r="G281" s="90">
        <f t="shared" ref="G281:AA281" si="162">ROUND(((G282+G283+G285+G284)/1000),5)</f>
        <v>3.0015700000000001</v>
      </c>
      <c r="H281" s="90">
        <f t="shared" si="162"/>
        <v>3.0493199999999998</v>
      </c>
      <c r="I281" s="90">
        <f t="shared" si="162"/>
        <v>3.1205099999999999</v>
      </c>
      <c r="J281" s="90">
        <f t="shared" si="162"/>
        <v>3.4842499999999998</v>
      </c>
      <c r="K281" s="90">
        <f t="shared" si="162"/>
        <v>3.6841300000000001</v>
      </c>
      <c r="L281" s="90">
        <f t="shared" si="162"/>
        <v>3.7965900000000001</v>
      </c>
      <c r="M281" s="90">
        <f t="shared" si="162"/>
        <v>3.8134800000000002</v>
      </c>
      <c r="N281" s="90">
        <f t="shared" si="162"/>
        <v>3.8259300000000001</v>
      </c>
      <c r="O281" s="90">
        <f t="shared" si="162"/>
        <v>3.84727</v>
      </c>
      <c r="P281" s="90">
        <f t="shared" si="162"/>
        <v>3.8362099999999999</v>
      </c>
      <c r="Q281" s="90">
        <f t="shared" si="162"/>
        <v>3.8414000000000001</v>
      </c>
      <c r="R281" s="90">
        <f t="shared" si="162"/>
        <v>3.8401700000000001</v>
      </c>
      <c r="S281" s="90">
        <f t="shared" si="162"/>
        <v>3.8123800000000001</v>
      </c>
      <c r="T281" s="90">
        <f t="shared" si="162"/>
        <v>3.8121800000000001</v>
      </c>
      <c r="U281" s="90">
        <f t="shared" si="162"/>
        <v>3.8228800000000001</v>
      </c>
      <c r="V281" s="90">
        <f t="shared" si="162"/>
        <v>3.8208299999999999</v>
      </c>
      <c r="W281" s="90">
        <f t="shared" si="162"/>
        <v>3.8334800000000002</v>
      </c>
      <c r="X281" s="90">
        <f t="shared" si="162"/>
        <v>3.7878400000000001</v>
      </c>
      <c r="Y281" s="90">
        <f t="shared" si="162"/>
        <v>3.7151000000000001</v>
      </c>
      <c r="Z281" s="90">
        <f t="shared" si="162"/>
        <v>3.5602100000000001</v>
      </c>
      <c r="AA281" s="90">
        <f t="shared" si="162"/>
        <v>3.1237499999999998</v>
      </c>
    </row>
    <row r="282" spans="1:27" ht="12.75" hidden="1" customHeight="1" outlineLevel="1" x14ac:dyDescent="0.2">
      <c r="A282" s="98" t="s">
        <v>1927</v>
      </c>
      <c r="B282" s="62" t="s">
        <v>236</v>
      </c>
      <c r="C282" s="42" t="s">
        <v>77</v>
      </c>
      <c r="D282" s="43">
        <v>1135.97</v>
      </c>
      <c r="E282" s="43">
        <v>1078.6500000000001</v>
      </c>
      <c r="F282" s="43">
        <v>1061.05</v>
      </c>
      <c r="G282" s="43">
        <v>1061.53</v>
      </c>
      <c r="H282" s="43">
        <v>1109.28</v>
      </c>
      <c r="I282" s="43">
        <v>1180.47</v>
      </c>
      <c r="J282" s="43">
        <v>1544.21</v>
      </c>
      <c r="K282" s="43">
        <v>1744.09</v>
      </c>
      <c r="L282" s="43">
        <v>1856.55</v>
      </c>
      <c r="M282" s="43">
        <v>1873.44</v>
      </c>
      <c r="N282" s="43">
        <v>1885.89</v>
      </c>
      <c r="O282" s="43">
        <v>1907.23</v>
      </c>
      <c r="P282" s="43">
        <v>1896.17</v>
      </c>
      <c r="Q282" s="43">
        <v>1901.36</v>
      </c>
      <c r="R282" s="43">
        <v>1900.13</v>
      </c>
      <c r="S282" s="43">
        <v>1872.34</v>
      </c>
      <c r="T282" s="43">
        <v>1872.14</v>
      </c>
      <c r="U282" s="43">
        <v>1882.84</v>
      </c>
      <c r="V282" s="43">
        <v>1880.79</v>
      </c>
      <c r="W282" s="43">
        <v>1893.44</v>
      </c>
      <c r="X282" s="43">
        <v>1847.8</v>
      </c>
      <c r="Y282" s="43">
        <v>1775.06</v>
      </c>
      <c r="Z282" s="43">
        <v>1620.17</v>
      </c>
      <c r="AA282" s="43">
        <v>1183.71</v>
      </c>
    </row>
    <row r="283" spans="1:27" ht="12.75" hidden="1" customHeight="1" outlineLevel="1" x14ac:dyDescent="0.2">
      <c r="A283" s="98" t="s">
        <v>1928</v>
      </c>
      <c r="B283" s="62" t="s">
        <v>88</v>
      </c>
      <c r="C283" s="42" t="s">
        <v>77</v>
      </c>
      <c r="D283" s="43">
        <f>$D$168</f>
        <v>1716.97</v>
      </c>
      <c r="E283" s="43">
        <f>$D$168</f>
        <v>1716.97</v>
      </c>
      <c r="F283" s="43">
        <f t="shared" ref="F283:AA283" si="163">$D$168</f>
        <v>1716.97</v>
      </c>
      <c r="G283" s="43">
        <f t="shared" si="163"/>
        <v>1716.97</v>
      </c>
      <c r="H283" s="43">
        <f t="shared" si="163"/>
        <v>1716.97</v>
      </c>
      <c r="I283" s="43">
        <f t="shared" si="163"/>
        <v>1716.97</v>
      </c>
      <c r="J283" s="43">
        <f t="shared" si="163"/>
        <v>1716.97</v>
      </c>
      <c r="K283" s="43">
        <f t="shared" si="163"/>
        <v>1716.97</v>
      </c>
      <c r="L283" s="43">
        <f t="shared" si="163"/>
        <v>1716.97</v>
      </c>
      <c r="M283" s="43">
        <f t="shared" si="163"/>
        <v>1716.97</v>
      </c>
      <c r="N283" s="43">
        <f t="shared" si="163"/>
        <v>1716.97</v>
      </c>
      <c r="O283" s="43">
        <f t="shared" si="163"/>
        <v>1716.97</v>
      </c>
      <c r="P283" s="43">
        <f t="shared" si="163"/>
        <v>1716.97</v>
      </c>
      <c r="Q283" s="43">
        <f t="shared" si="163"/>
        <v>1716.97</v>
      </c>
      <c r="R283" s="43">
        <f t="shared" si="163"/>
        <v>1716.97</v>
      </c>
      <c r="S283" s="43">
        <f t="shared" si="163"/>
        <v>1716.97</v>
      </c>
      <c r="T283" s="43">
        <f t="shared" si="163"/>
        <v>1716.97</v>
      </c>
      <c r="U283" s="43">
        <f t="shared" si="163"/>
        <v>1716.97</v>
      </c>
      <c r="V283" s="43">
        <f t="shared" si="163"/>
        <v>1716.97</v>
      </c>
      <c r="W283" s="43">
        <f t="shared" si="163"/>
        <v>1716.97</v>
      </c>
      <c r="X283" s="43">
        <f t="shared" si="163"/>
        <v>1716.97</v>
      </c>
      <c r="Y283" s="43">
        <f t="shared" si="163"/>
        <v>1716.97</v>
      </c>
      <c r="Z283" s="43">
        <f t="shared" si="163"/>
        <v>1716.97</v>
      </c>
      <c r="AA283" s="43">
        <f t="shared" si="163"/>
        <v>1716.97</v>
      </c>
    </row>
    <row r="284" spans="1:27" ht="12.75" hidden="1" customHeight="1" outlineLevel="1" x14ac:dyDescent="0.2">
      <c r="A284" s="98" t="s">
        <v>1929</v>
      </c>
      <c r="B284" s="62" t="s">
        <v>81</v>
      </c>
      <c r="C284" s="42" t="s">
        <v>77</v>
      </c>
      <c r="D284" s="43">
        <v>6.71</v>
      </c>
      <c r="E284" s="43">
        <v>6.71</v>
      </c>
      <c r="F284" s="43">
        <v>6.71</v>
      </c>
      <c r="G284" s="43">
        <v>6.71</v>
      </c>
      <c r="H284" s="43">
        <v>6.71</v>
      </c>
      <c r="I284" s="43">
        <v>6.71</v>
      </c>
      <c r="J284" s="43">
        <v>6.71</v>
      </c>
      <c r="K284" s="43">
        <v>6.71</v>
      </c>
      <c r="L284" s="43">
        <v>6.71</v>
      </c>
      <c r="M284" s="43">
        <v>6.71</v>
      </c>
      <c r="N284" s="43">
        <v>6.71</v>
      </c>
      <c r="O284" s="43">
        <v>6.71</v>
      </c>
      <c r="P284" s="43">
        <v>6.71</v>
      </c>
      <c r="Q284" s="43">
        <v>6.71</v>
      </c>
      <c r="R284" s="43">
        <v>6.71</v>
      </c>
      <c r="S284" s="43">
        <v>6.71</v>
      </c>
      <c r="T284" s="43">
        <v>6.71</v>
      </c>
      <c r="U284" s="43">
        <v>6.71</v>
      </c>
      <c r="V284" s="43">
        <v>6.71</v>
      </c>
      <c r="W284" s="43">
        <v>6.71</v>
      </c>
      <c r="X284" s="43">
        <v>6.71</v>
      </c>
      <c r="Y284" s="43">
        <v>6.71</v>
      </c>
      <c r="Z284" s="43">
        <v>6.71</v>
      </c>
      <c r="AA284" s="43">
        <v>6.71</v>
      </c>
    </row>
    <row r="285" spans="1:27" ht="12.75" hidden="1" customHeight="1" outlineLevel="1" x14ac:dyDescent="0.2">
      <c r="A285" s="98" t="s">
        <v>1930</v>
      </c>
      <c r="B285" s="62" t="s">
        <v>79</v>
      </c>
      <c r="C285" s="42" t="s">
        <v>77</v>
      </c>
      <c r="D285" s="43">
        <f>$D$11</f>
        <v>216.36</v>
      </c>
      <c r="E285" s="43">
        <f t="shared" ref="E285:AA285" si="164">$D$11</f>
        <v>216.36</v>
      </c>
      <c r="F285" s="43">
        <f t="shared" si="164"/>
        <v>216.36</v>
      </c>
      <c r="G285" s="43">
        <f t="shared" si="164"/>
        <v>216.36</v>
      </c>
      <c r="H285" s="43">
        <f t="shared" si="164"/>
        <v>216.36</v>
      </c>
      <c r="I285" s="43">
        <f t="shared" si="164"/>
        <v>216.36</v>
      </c>
      <c r="J285" s="43">
        <f t="shared" si="164"/>
        <v>216.36</v>
      </c>
      <c r="K285" s="43">
        <f t="shared" si="164"/>
        <v>216.36</v>
      </c>
      <c r="L285" s="43">
        <f t="shared" si="164"/>
        <v>216.36</v>
      </c>
      <c r="M285" s="43">
        <f t="shared" si="164"/>
        <v>216.36</v>
      </c>
      <c r="N285" s="43">
        <f t="shared" si="164"/>
        <v>216.36</v>
      </c>
      <c r="O285" s="43">
        <f t="shared" si="164"/>
        <v>216.36</v>
      </c>
      <c r="P285" s="43">
        <f t="shared" si="164"/>
        <v>216.36</v>
      </c>
      <c r="Q285" s="43">
        <f t="shared" si="164"/>
        <v>216.36</v>
      </c>
      <c r="R285" s="43">
        <f t="shared" si="164"/>
        <v>216.36</v>
      </c>
      <c r="S285" s="43">
        <f t="shared" si="164"/>
        <v>216.36</v>
      </c>
      <c r="T285" s="43">
        <f t="shared" si="164"/>
        <v>216.36</v>
      </c>
      <c r="U285" s="43">
        <f t="shared" si="164"/>
        <v>216.36</v>
      </c>
      <c r="V285" s="43">
        <f t="shared" si="164"/>
        <v>216.36</v>
      </c>
      <c r="W285" s="43">
        <f t="shared" si="164"/>
        <v>216.36</v>
      </c>
      <c r="X285" s="43">
        <f t="shared" si="164"/>
        <v>216.36</v>
      </c>
      <c r="Y285" s="43">
        <f t="shared" si="164"/>
        <v>216.36</v>
      </c>
      <c r="Z285" s="43">
        <f t="shared" si="164"/>
        <v>216.36</v>
      </c>
      <c r="AA285" s="43">
        <f t="shared" si="164"/>
        <v>216.36</v>
      </c>
    </row>
    <row r="286" spans="1:27" ht="12.75" customHeight="1" collapsed="1" x14ac:dyDescent="0.2">
      <c r="A286" s="97" t="s">
        <v>1931</v>
      </c>
      <c r="B286" s="27" t="str">
        <f>"25"&amp;"."&amp;$B$800&amp;"."&amp;$B$801</f>
        <v>25.01.2023</v>
      </c>
      <c r="C286" s="89" t="s">
        <v>74</v>
      </c>
      <c r="D286" s="90">
        <f>ROUND(((D287+D288+D290+D289)/1000),5)</f>
        <v>3.0777700000000001</v>
      </c>
      <c r="E286" s="90">
        <f>ROUND(((E287+E288+E290+E289)/1000),5)</f>
        <v>3.0424500000000001</v>
      </c>
      <c r="F286" s="90">
        <f>ROUND(((F287+F288+F290+F289)/1000),5)</f>
        <v>3.0110800000000002</v>
      </c>
      <c r="G286" s="90">
        <f t="shared" ref="G286:AA286" si="165">ROUND(((G287+G288+G290+G289)/1000),5)</f>
        <v>3.0127299999999999</v>
      </c>
      <c r="H286" s="90">
        <f t="shared" si="165"/>
        <v>3.0692599999999999</v>
      </c>
      <c r="I286" s="90">
        <f t="shared" si="165"/>
        <v>3.1171500000000001</v>
      </c>
      <c r="J286" s="90">
        <f t="shared" si="165"/>
        <v>3.48664</v>
      </c>
      <c r="K286" s="90">
        <f t="shared" si="165"/>
        <v>3.7388599999999999</v>
      </c>
      <c r="L286" s="90">
        <f t="shared" si="165"/>
        <v>3.84348</v>
      </c>
      <c r="M286" s="90">
        <f t="shared" si="165"/>
        <v>3.85711</v>
      </c>
      <c r="N286" s="90">
        <f t="shared" si="165"/>
        <v>3.8726500000000001</v>
      </c>
      <c r="O286" s="90">
        <f t="shared" si="165"/>
        <v>3.89595</v>
      </c>
      <c r="P286" s="90">
        <f t="shared" si="165"/>
        <v>3.8805900000000002</v>
      </c>
      <c r="Q286" s="90">
        <f t="shared" si="165"/>
        <v>3.8856700000000002</v>
      </c>
      <c r="R286" s="90">
        <f t="shared" si="165"/>
        <v>3.88279</v>
      </c>
      <c r="S286" s="90">
        <f t="shared" si="165"/>
        <v>3.85364</v>
      </c>
      <c r="T286" s="90">
        <f t="shared" si="165"/>
        <v>3.8523200000000002</v>
      </c>
      <c r="U286" s="90">
        <f t="shared" si="165"/>
        <v>3.8661599999999998</v>
      </c>
      <c r="V286" s="90">
        <f t="shared" si="165"/>
        <v>3.86267</v>
      </c>
      <c r="W286" s="90">
        <f t="shared" si="165"/>
        <v>3.8774700000000002</v>
      </c>
      <c r="X286" s="90">
        <f t="shared" si="165"/>
        <v>3.84598</v>
      </c>
      <c r="Y286" s="90">
        <f t="shared" si="165"/>
        <v>3.7299899999999999</v>
      </c>
      <c r="Z286" s="90">
        <f t="shared" si="165"/>
        <v>3.5718200000000002</v>
      </c>
      <c r="AA286" s="90">
        <f t="shared" si="165"/>
        <v>3.1353</v>
      </c>
    </row>
    <row r="287" spans="1:27" ht="12.75" hidden="1" customHeight="1" outlineLevel="1" x14ac:dyDescent="0.2">
      <c r="A287" s="98" t="s">
        <v>1932</v>
      </c>
      <c r="B287" s="62" t="s">
        <v>236</v>
      </c>
      <c r="C287" s="42" t="s">
        <v>77</v>
      </c>
      <c r="D287" s="43">
        <v>1137.73</v>
      </c>
      <c r="E287" s="43">
        <v>1102.4100000000001</v>
      </c>
      <c r="F287" s="43">
        <v>1071.04</v>
      </c>
      <c r="G287" s="43">
        <v>1072.69</v>
      </c>
      <c r="H287" s="43">
        <v>1129.22</v>
      </c>
      <c r="I287" s="43">
        <v>1177.1099999999999</v>
      </c>
      <c r="J287" s="43">
        <v>1546.6</v>
      </c>
      <c r="K287" s="43">
        <v>1798.82</v>
      </c>
      <c r="L287" s="43">
        <v>1903.44</v>
      </c>
      <c r="M287" s="43">
        <v>1917.07</v>
      </c>
      <c r="N287" s="43">
        <v>1932.61</v>
      </c>
      <c r="O287" s="43">
        <v>1955.91</v>
      </c>
      <c r="P287" s="43">
        <v>1940.55</v>
      </c>
      <c r="Q287" s="43">
        <v>1945.63</v>
      </c>
      <c r="R287" s="43">
        <v>1942.75</v>
      </c>
      <c r="S287" s="43">
        <v>1913.6</v>
      </c>
      <c r="T287" s="43">
        <v>1912.28</v>
      </c>
      <c r="U287" s="43">
        <v>1926.12</v>
      </c>
      <c r="V287" s="43">
        <v>1922.63</v>
      </c>
      <c r="W287" s="43">
        <v>1937.43</v>
      </c>
      <c r="X287" s="43">
        <v>1905.94</v>
      </c>
      <c r="Y287" s="43">
        <v>1789.95</v>
      </c>
      <c r="Z287" s="43">
        <v>1631.78</v>
      </c>
      <c r="AA287" s="43">
        <v>1195.26</v>
      </c>
    </row>
    <row r="288" spans="1:27" ht="12.75" hidden="1" customHeight="1" outlineLevel="1" x14ac:dyDescent="0.2">
      <c r="A288" s="98" t="s">
        <v>1933</v>
      </c>
      <c r="B288" s="62" t="s">
        <v>88</v>
      </c>
      <c r="C288" s="42" t="s">
        <v>77</v>
      </c>
      <c r="D288" s="43">
        <f>$D$168</f>
        <v>1716.97</v>
      </c>
      <c r="E288" s="43">
        <f>$D$168</f>
        <v>1716.97</v>
      </c>
      <c r="F288" s="43">
        <f t="shared" ref="F288:AA288" si="166">$D$168</f>
        <v>1716.97</v>
      </c>
      <c r="G288" s="43">
        <f t="shared" si="166"/>
        <v>1716.97</v>
      </c>
      <c r="H288" s="43">
        <f t="shared" si="166"/>
        <v>1716.97</v>
      </c>
      <c r="I288" s="43">
        <f t="shared" si="166"/>
        <v>1716.97</v>
      </c>
      <c r="J288" s="43">
        <f t="shared" si="166"/>
        <v>1716.97</v>
      </c>
      <c r="K288" s="43">
        <f t="shared" si="166"/>
        <v>1716.97</v>
      </c>
      <c r="L288" s="43">
        <f t="shared" si="166"/>
        <v>1716.97</v>
      </c>
      <c r="M288" s="43">
        <f t="shared" si="166"/>
        <v>1716.97</v>
      </c>
      <c r="N288" s="43">
        <f t="shared" si="166"/>
        <v>1716.97</v>
      </c>
      <c r="O288" s="43">
        <f t="shared" si="166"/>
        <v>1716.97</v>
      </c>
      <c r="P288" s="43">
        <f t="shared" si="166"/>
        <v>1716.97</v>
      </c>
      <c r="Q288" s="43">
        <f t="shared" si="166"/>
        <v>1716.97</v>
      </c>
      <c r="R288" s="43">
        <f t="shared" si="166"/>
        <v>1716.97</v>
      </c>
      <c r="S288" s="43">
        <f t="shared" si="166"/>
        <v>1716.97</v>
      </c>
      <c r="T288" s="43">
        <f t="shared" si="166"/>
        <v>1716.97</v>
      </c>
      <c r="U288" s="43">
        <f t="shared" si="166"/>
        <v>1716.97</v>
      </c>
      <c r="V288" s="43">
        <f t="shared" si="166"/>
        <v>1716.97</v>
      </c>
      <c r="W288" s="43">
        <f t="shared" si="166"/>
        <v>1716.97</v>
      </c>
      <c r="X288" s="43">
        <f t="shared" si="166"/>
        <v>1716.97</v>
      </c>
      <c r="Y288" s="43">
        <f t="shared" si="166"/>
        <v>1716.97</v>
      </c>
      <c r="Z288" s="43">
        <f t="shared" si="166"/>
        <v>1716.97</v>
      </c>
      <c r="AA288" s="43">
        <f t="shared" si="166"/>
        <v>1716.97</v>
      </c>
    </row>
    <row r="289" spans="1:27" ht="12.75" hidden="1" customHeight="1" outlineLevel="1" x14ac:dyDescent="0.2">
      <c r="A289" s="98" t="s">
        <v>1934</v>
      </c>
      <c r="B289" s="62" t="s">
        <v>81</v>
      </c>
      <c r="C289" s="42" t="s">
        <v>77</v>
      </c>
      <c r="D289" s="43">
        <v>6.71</v>
      </c>
      <c r="E289" s="43">
        <v>6.71</v>
      </c>
      <c r="F289" s="43">
        <v>6.71</v>
      </c>
      <c r="G289" s="43">
        <v>6.71</v>
      </c>
      <c r="H289" s="43">
        <v>6.71</v>
      </c>
      <c r="I289" s="43">
        <v>6.71</v>
      </c>
      <c r="J289" s="43">
        <v>6.71</v>
      </c>
      <c r="K289" s="43">
        <v>6.71</v>
      </c>
      <c r="L289" s="43">
        <v>6.71</v>
      </c>
      <c r="M289" s="43">
        <v>6.71</v>
      </c>
      <c r="N289" s="43">
        <v>6.71</v>
      </c>
      <c r="O289" s="43">
        <v>6.71</v>
      </c>
      <c r="P289" s="43">
        <v>6.71</v>
      </c>
      <c r="Q289" s="43">
        <v>6.71</v>
      </c>
      <c r="R289" s="43">
        <v>6.71</v>
      </c>
      <c r="S289" s="43">
        <v>6.71</v>
      </c>
      <c r="T289" s="43">
        <v>6.71</v>
      </c>
      <c r="U289" s="43">
        <v>6.71</v>
      </c>
      <c r="V289" s="43">
        <v>6.71</v>
      </c>
      <c r="W289" s="43">
        <v>6.71</v>
      </c>
      <c r="X289" s="43">
        <v>6.71</v>
      </c>
      <c r="Y289" s="43">
        <v>6.71</v>
      </c>
      <c r="Z289" s="43">
        <v>6.71</v>
      </c>
      <c r="AA289" s="43">
        <v>6.71</v>
      </c>
    </row>
    <row r="290" spans="1:27" ht="12.75" hidden="1" customHeight="1" outlineLevel="1" x14ac:dyDescent="0.2">
      <c r="A290" s="98" t="s">
        <v>1935</v>
      </c>
      <c r="B290" s="62" t="s">
        <v>79</v>
      </c>
      <c r="C290" s="42" t="s">
        <v>77</v>
      </c>
      <c r="D290" s="43">
        <f>$D$11</f>
        <v>216.36</v>
      </c>
      <c r="E290" s="43">
        <f t="shared" ref="E290:AA290" si="167">$D$11</f>
        <v>216.36</v>
      </c>
      <c r="F290" s="43">
        <f t="shared" si="167"/>
        <v>216.36</v>
      </c>
      <c r="G290" s="43">
        <f t="shared" si="167"/>
        <v>216.36</v>
      </c>
      <c r="H290" s="43">
        <f t="shared" si="167"/>
        <v>216.36</v>
      </c>
      <c r="I290" s="43">
        <f t="shared" si="167"/>
        <v>216.36</v>
      </c>
      <c r="J290" s="43">
        <f t="shared" si="167"/>
        <v>216.36</v>
      </c>
      <c r="K290" s="43">
        <f t="shared" si="167"/>
        <v>216.36</v>
      </c>
      <c r="L290" s="43">
        <f t="shared" si="167"/>
        <v>216.36</v>
      </c>
      <c r="M290" s="43">
        <f t="shared" si="167"/>
        <v>216.36</v>
      </c>
      <c r="N290" s="43">
        <f t="shared" si="167"/>
        <v>216.36</v>
      </c>
      <c r="O290" s="43">
        <f t="shared" si="167"/>
        <v>216.36</v>
      </c>
      <c r="P290" s="43">
        <f t="shared" si="167"/>
        <v>216.36</v>
      </c>
      <c r="Q290" s="43">
        <f t="shared" si="167"/>
        <v>216.36</v>
      </c>
      <c r="R290" s="43">
        <f t="shared" si="167"/>
        <v>216.36</v>
      </c>
      <c r="S290" s="43">
        <f t="shared" si="167"/>
        <v>216.36</v>
      </c>
      <c r="T290" s="43">
        <f t="shared" si="167"/>
        <v>216.36</v>
      </c>
      <c r="U290" s="43">
        <f t="shared" si="167"/>
        <v>216.36</v>
      </c>
      <c r="V290" s="43">
        <f t="shared" si="167"/>
        <v>216.36</v>
      </c>
      <c r="W290" s="43">
        <f t="shared" si="167"/>
        <v>216.36</v>
      </c>
      <c r="X290" s="43">
        <f t="shared" si="167"/>
        <v>216.36</v>
      </c>
      <c r="Y290" s="43">
        <f t="shared" si="167"/>
        <v>216.36</v>
      </c>
      <c r="Z290" s="43">
        <f t="shared" si="167"/>
        <v>216.36</v>
      </c>
      <c r="AA290" s="43">
        <f t="shared" si="167"/>
        <v>216.36</v>
      </c>
    </row>
    <row r="291" spans="1:27" ht="12.75" customHeight="1" collapsed="1" x14ac:dyDescent="0.2">
      <c r="A291" s="97" t="s">
        <v>1936</v>
      </c>
      <c r="B291" s="27" t="str">
        <f>"26"&amp;"."&amp;$B$800&amp;"."&amp;$B$801</f>
        <v>26.01.2023</v>
      </c>
      <c r="C291" s="89" t="s">
        <v>74</v>
      </c>
      <c r="D291" s="90">
        <f>ROUND(((D292+D293+D295+D294)/1000),5)</f>
        <v>3.14005</v>
      </c>
      <c r="E291" s="90">
        <f>ROUND(((E292+E293+E295+E294)/1000),5)</f>
        <v>3.1107300000000002</v>
      </c>
      <c r="F291" s="90">
        <f>ROUND(((F292+F293+F295+F294)/1000),5)</f>
        <v>3.0562999999999998</v>
      </c>
      <c r="G291" s="90">
        <f t="shared" ref="G291:AA291" si="168">ROUND(((G292+G293+G295+G294)/1000),5)</f>
        <v>3.0782099999999999</v>
      </c>
      <c r="H291" s="90">
        <f t="shared" si="168"/>
        <v>3.13476</v>
      </c>
      <c r="I291" s="90">
        <f t="shared" si="168"/>
        <v>3.29203</v>
      </c>
      <c r="J291" s="90">
        <f t="shared" si="168"/>
        <v>3.5714999999999999</v>
      </c>
      <c r="K291" s="90">
        <f t="shared" si="168"/>
        <v>3.76972</v>
      </c>
      <c r="L291" s="90">
        <f t="shared" si="168"/>
        <v>3.8610899999999999</v>
      </c>
      <c r="M291" s="90">
        <f t="shared" si="168"/>
        <v>3.8738000000000001</v>
      </c>
      <c r="N291" s="90">
        <f t="shared" si="168"/>
        <v>3.8877899999999999</v>
      </c>
      <c r="O291" s="90">
        <f t="shared" si="168"/>
        <v>3.9100600000000001</v>
      </c>
      <c r="P291" s="90">
        <f t="shared" si="168"/>
        <v>3.89683</v>
      </c>
      <c r="Q291" s="90">
        <f t="shared" si="168"/>
        <v>3.8997700000000002</v>
      </c>
      <c r="R291" s="90">
        <f t="shared" si="168"/>
        <v>3.8973200000000001</v>
      </c>
      <c r="S291" s="90">
        <f t="shared" si="168"/>
        <v>3.8639899999999998</v>
      </c>
      <c r="T291" s="90">
        <f t="shared" si="168"/>
        <v>3.86185</v>
      </c>
      <c r="U291" s="90">
        <f t="shared" si="168"/>
        <v>3.8766699999999998</v>
      </c>
      <c r="V291" s="90">
        <f t="shared" si="168"/>
        <v>3.8743699999999999</v>
      </c>
      <c r="W291" s="90">
        <f t="shared" si="168"/>
        <v>3.8871000000000002</v>
      </c>
      <c r="X291" s="90">
        <f t="shared" si="168"/>
        <v>3.8584299999999998</v>
      </c>
      <c r="Y291" s="90">
        <f t="shared" si="168"/>
        <v>3.71062</v>
      </c>
      <c r="Z291" s="90">
        <f t="shared" si="168"/>
        <v>3.5916899999999998</v>
      </c>
      <c r="AA291" s="90">
        <f t="shared" si="168"/>
        <v>3.16316</v>
      </c>
    </row>
    <row r="292" spans="1:27" ht="12.75" hidden="1" customHeight="1" outlineLevel="1" x14ac:dyDescent="0.2">
      <c r="A292" s="98" t="s">
        <v>1937</v>
      </c>
      <c r="B292" s="62" t="s">
        <v>236</v>
      </c>
      <c r="C292" s="42" t="s">
        <v>77</v>
      </c>
      <c r="D292" s="43">
        <v>1200.01</v>
      </c>
      <c r="E292" s="43">
        <v>1170.69</v>
      </c>
      <c r="F292" s="43">
        <v>1116.26</v>
      </c>
      <c r="G292" s="43">
        <v>1138.17</v>
      </c>
      <c r="H292" s="43">
        <v>1194.72</v>
      </c>
      <c r="I292" s="43">
        <v>1351.99</v>
      </c>
      <c r="J292" s="43">
        <v>1631.46</v>
      </c>
      <c r="K292" s="43">
        <v>1829.68</v>
      </c>
      <c r="L292" s="43">
        <v>1921.05</v>
      </c>
      <c r="M292" s="43">
        <v>1933.76</v>
      </c>
      <c r="N292" s="43">
        <v>1947.75</v>
      </c>
      <c r="O292" s="43">
        <v>1970.02</v>
      </c>
      <c r="P292" s="43">
        <v>1956.79</v>
      </c>
      <c r="Q292" s="43">
        <v>1959.73</v>
      </c>
      <c r="R292" s="43">
        <v>1957.28</v>
      </c>
      <c r="S292" s="43">
        <v>1923.95</v>
      </c>
      <c r="T292" s="43">
        <v>1921.81</v>
      </c>
      <c r="U292" s="43">
        <v>1936.63</v>
      </c>
      <c r="V292" s="43">
        <v>1934.33</v>
      </c>
      <c r="W292" s="43">
        <v>1947.06</v>
      </c>
      <c r="X292" s="43">
        <v>1918.39</v>
      </c>
      <c r="Y292" s="43">
        <v>1770.58</v>
      </c>
      <c r="Z292" s="43">
        <v>1651.65</v>
      </c>
      <c r="AA292" s="43">
        <v>1223.1199999999999</v>
      </c>
    </row>
    <row r="293" spans="1:27" ht="12.75" hidden="1" customHeight="1" outlineLevel="1" x14ac:dyDescent="0.2">
      <c r="A293" s="98" t="s">
        <v>1938</v>
      </c>
      <c r="B293" s="62" t="s">
        <v>88</v>
      </c>
      <c r="C293" s="42" t="s">
        <v>77</v>
      </c>
      <c r="D293" s="43">
        <f>$D$168</f>
        <v>1716.97</v>
      </c>
      <c r="E293" s="43">
        <f>$D$168</f>
        <v>1716.97</v>
      </c>
      <c r="F293" s="43">
        <f t="shared" ref="F293:AA293" si="169">$D$168</f>
        <v>1716.97</v>
      </c>
      <c r="G293" s="43">
        <f t="shared" si="169"/>
        <v>1716.97</v>
      </c>
      <c r="H293" s="43">
        <f t="shared" si="169"/>
        <v>1716.97</v>
      </c>
      <c r="I293" s="43">
        <f t="shared" si="169"/>
        <v>1716.97</v>
      </c>
      <c r="J293" s="43">
        <f t="shared" si="169"/>
        <v>1716.97</v>
      </c>
      <c r="K293" s="43">
        <f t="shared" si="169"/>
        <v>1716.97</v>
      </c>
      <c r="L293" s="43">
        <f t="shared" si="169"/>
        <v>1716.97</v>
      </c>
      <c r="M293" s="43">
        <f t="shared" si="169"/>
        <v>1716.97</v>
      </c>
      <c r="N293" s="43">
        <f t="shared" si="169"/>
        <v>1716.97</v>
      </c>
      <c r="O293" s="43">
        <f t="shared" si="169"/>
        <v>1716.97</v>
      </c>
      <c r="P293" s="43">
        <f t="shared" si="169"/>
        <v>1716.97</v>
      </c>
      <c r="Q293" s="43">
        <f t="shared" si="169"/>
        <v>1716.97</v>
      </c>
      <c r="R293" s="43">
        <f t="shared" si="169"/>
        <v>1716.97</v>
      </c>
      <c r="S293" s="43">
        <f t="shared" si="169"/>
        <v>1716.97</v>
      </c>
      <c r="T293" s="43">
        <f t="shared" si="169"/>
        <v>1716.97</v>
      </c>
      <c r="U293" s="43">
        <f t="shared" si="169"/>
        <v>1716.97</v>
      </c>
      <c r="V293" s="43">
        <f t="shared" si="169"/>
        <v>1716.97</v>
      </c>
      <c r="W293" s="43">
        <f t="shared" si="169"/>
        <v>1716.97</v>
      </c>
      <c r="X293" s="43">
        <f t="shared" si="169"/>
        <v>1716.97</v>
      </c>
      <c r="Y293" s="43">
        <f t="shared" si="169"/>
        <v>1716.97</v>
      </c>
      <c r="Z293" s="43">
        <f t="shared" si="169"/>
        <v>1716.97</v>
      </c>
      <c r="AA293" s="43">
        <f t="shared" si="169"/>
        <v>1716.97</v>
      </c>
    </row>
    <row r="294" spans="1:27" ht="12.75" hidden="1" customHeight="1" outlineLevel="1" x14ac:dyDescent="0.2">
      <c r="A294" s="98" t="s">
        <v>1939</v>
      </c>
      <c r="B294" s="62" t="s">
        <v>81</v>
      </c>
      <c r="C294" s="42" t="s">
        <v>77</v>
      </c>
      <c r="D294" s="43">
        <v>6.71</v>
      </c>
      <c r="E294" s="43">
        <v>6.71</v>
      </c>
      <c r="F294" s="43">
        <v>6.71</v>
      </c>
      <c r="G294" s="43">
        <v>6.71</v>
      </c>
      <c r="H294" s="43">
        <v>6.71</v>
      </c>
      <c r="I294" s="43">
        <v>6.71</v>
      </c>
      <c r="J294" s="43">
        <v>6.71</v>
      </c>
      <c r="K294" s="43">
        <v>6.71</v>
      </c>
      <c r="L294" s="43">
        <v>6.71</v>
      </c>
      <c r="M294" s="43">
        <v>6.71</v>
      </c>
      <c r="N294" s="43">
        <v>6.71</v>
      </c>
      <c r="O294" s="43">
        <v>6.71</v>
      </c>
      <c r="P294" s="43">
        <v>6.71</v>
      </c>
      <c r="Q294" s="43">
        <v>6.71</v>
      </c>
      <c r="R294" s="43">
        <v>6.71</v>
      </c>
      <c r="S294" s="43">
        <v>6.71</v>
      </c>
      <c r="T294" s="43">
        <v>6.71</v>
      </c>
      <c r="U294" s="43">
        <v>6.71</v>
      </c>
      <c r="V294" s="43">
        <v>6.71</v>
      </c>
      <c r="W294" s="43">
        <v>6.71</v>
      </c>
      <c r="X294" s="43">
        <v>6.71</v>
      </c>
      <c r="Y294" s="43">
        <v>6.71</v>
      </c>
      <c r="Z294" s="43">
        <v>6.71</v>
      </c>
      <c r="AA294" s="43">
        <v>6.71</v>
      </c>
    </row>
    <row r="295" spans="1:27" ht="12.75" hidden="1" customHeight="1" outlineLevel="1" x14ac:dyDescent="0.2">
      <c r="A295" s="98" t="s">
        <v>1940</v>
      </c>
      <c r="B295" s="62" t="s">
        <v>79</v>
      </c>
      <c r="C295" s="42" t="s">
        <v>77</v>
      </c>
      <c r="D295" s="43">
        <f>$D$11</f>
        <v>216.36</v>
      </c>
      <c r="E295" s="43">
        <f t="shared" ref="E295:AA295" si="170">$D$11</f>
        <v>216.36</v>
      </c>
      <c r="F295" s="43">
        <f t="shared" si="170"/>
        <v>216.36</v>
      </c>
      <c r="G295" s="43">
        <f t="shared" si="170"/>
        <v>216.36</v>
      </c>
      <c r="H295" s="43">
        <f t="shared" si="170"/>
        <v>216.36</v>
      </c>
      <c r="I295" s="43">
        <f t="shared" si="170"/>
        <v>216.36</v>
      </c>
      <c r="J295" s="43">
        <f t="shared" si="170"/>
        <v>216.36</v>
      </c>
      <c r="K295" s="43">
        <f t="shared" si="170"/>
        <v>216.36</v>
      </c>
      <c r="L295" s="43">
        <f t="shared" si="170"/>
        <v>216.36</v>
      </c>
      <c r="M295" s="43">
        <f t="shared" si="170"/>
        <v>216.36</v>
      </c>
      <c r="N295" s="43">
        <f t="shared" si="170"/>
        <v>216.36</v>
      </c>
      <c r="O295" s="43">
        <f t="shared" si="170"/>
        <v>216.36</v>
      </c>
      <c r="P295" s="43">
        <f t="shared" si="170"/>
        <v>216.36</v>
      </c>
      <c r="Q295" s="43">
        <f t="shared" si="170"/>
        <v>216.36</v>
      </c>
      <c r="R295" s="43">
        <f t="shared" si="170"/>
        <v>216.36</v>
      </c>
      <c r="S295" s="43">
        <f t="shared" si="170"/>
        <v>216.36</v>
      </c>
      <c r="T295" s="43">
        <f t="shared" si="170"/>
        <v>216.36</v>
      </c>
      <c r="U295" s="43">
        <f t="shared" si="170"/>
        <v>216.36</v>
      </c>
      <c r="V295" s="43">
        <f t="shared" si="170"/>
        <v>216.36</v>
      </c>
      <c r="W295" s="43">
        <f t="shared" si="170"/>
        <v>216.36</v>
      </c>
      <c r="X295" s="43">
        <f t="shared" si="170"/>
        <v>216.36</v>
      </c>
      <c r="Y295" s="43">
        <f t="shared" si="170"/>
        <v>216.36</v>
      </c>
      <c r="Z295" s="43">
        <f t="shared" si="170"/>
        <v>216.36</v>
      </c>
      <c r="AA295" s="43">
        <f t="shared" si="170"/>
        <v>216.36</v>
      </c>
    </row>
    <row r="296" spans="1:27" ht="12.75" customHeight="1" collapsed="1" x14ac:dyDescent="0.2">
      <c r="A296" s="97" t="s">
        <v>1941</v>
      </c>
      <c r="B296" s="27" t="str">
        <f>"27"&amp;"."&amp;$B$800&amp;"."&amp;$B$801</f>
        <v>27.01.2023</v>
      </c>
      <c r="C296" s="89" t="s">
        <v>74</v>
      </c>
      <c r="D296" s="90">
        <f>ROUND(((D297+D298+D300+D299)/1000),5)</f>
        <v>3.13151</v>
      </c>
      <c r="E296" s="90">
        <f>ROUND(((E297+E298+E300+E299)/1000),5)</f>
        <v>3.11043</v>
      </c>
      <c r="F296" s="90">
        <f>ROUND(((F297+F298+F300+F299)/1000),5)</f>
        <v>3.0778699999999999</v>
      </c>
      <c r="G296" s="90">
        <f t="shared" ref="G296:AA296" si="171">ROUND(((G297+G298+G300+G299)/1000),5)</f>
        <v>3.0767199999999999</v>
      </c>
      <c r="H296" s="90">
        <f t="shared" si="171"/>
        <v>3.1480999999999999</v>
      </c>
      <c r="I296" s="90">
        <f t="shared" si="171"/>
        <v>3.2525300000000001</v>
      </c>
      <c r="J296" s="90">
        <f t="shared" si="171"/>
        <v>3.5278399999999999</v>
      </c>
      <c r="K296" s="90">
        <f t="shared" si="171"/>
        <v>3.7835200000000002</v>
      </c>
      <c r="L296" s="90">
        <f t="shared" si="171"/>
        <v>3.8704299999999998</v>
      </c>
      <c r="M296" s="90">
        <f t="shared" si="171"/>
        <v>3.8787699999999998</v>
      </c>
      <c r="N296" s="90">
        <f t="shared" si="171"/>
        <v>3.9010699999999998</v>
      </c>
      <c r="O296" s="90">
        <f t="shared" si="171"/>
        <v>3.9279999999999999</v>
      </c>
      <c r="P296" s="90">
        <f t="shared" si="171"/>
        <v>3.91859</v>
      </c>
      <c r="Q296" s="90">
        <f t="shared" si="171"/>
        <v>3.9215</v>
      </c>
      <c r="R296" s="90">
        <f t="shared" si="171"/>
        <v>3.9189699999999998</v>
      </c>
      <c r="S296" s="90">
        <f t="shared" si="171"/>
        <v>3.9116599999999999</v>
      </c>
      <c r="T296" s="90">
        <f t="shared" si="171"/>
        <v>3.8707600000000002</v>
      </c>
      <c r="U296" s="90">
        <f t="shared" si="171"/>
        <v>3.8851599999999999</v>
      </c>
      <c r="V296" s="90">
        <f t="shared" si="171"/>
        <v>3.8827099999999999</v>
      </c>
      <c r="W296" s="90">
        <f t="shared" si="171"/>
        <v>3.8974700000000002</v>
      </c>
      <c r="X296" s="90">
        <f t="shared" si="171"/>
        <v>3.8601399999999999</v>
      </c>
      <c r="Y296" s="90">
        <f t="shared" si="171"/>
        <v>3.74959</v>
      </c>
      <c r="Z296" s="90">
        <f t="shared" si="171"/>
        <v>3.5769899999999999</v>
      </c>
      <c r="AA296" s="90">
        <f t="shared" si="171"/>
        <v>3.2401900000000001</v>
      </c>
    </row>
    <row r="297" spans="1:27" ht="12.75" hidden="1" customHeight="1" outlineLevel="1" x14ac:dyDescent="0.2">
      <c r="A297" s="98" t="s">
        <v>1942</v>
      </c>
      <c r="B297" s="62" t="s">
        <v>236</v>
      </c>
      <c r="C297" s="42" t="s">
        <v>77</v>
      </c>
      <c r="D297" s="43">
        <v>1191.47</v>
      </c>
      <c r="E297" s="43">
        <v>1170.3900000000001</v>
      </c>
      <c r="F297" s="43">
        <v>1137.83</v>
      </c>
      <c r="G297" s="43">
        <v>1136.68</v>
      </c>
      <c r="H297" s="43">
        <v>1208.06</v>
      </c>
      <c r="I297" s="43">
        <v>1312.49</v>
      </c>
      <c r="J297" s="43">
        <v>1587.8</v>
      </c>
      <c r="K297" s="43">
        <v>1843.48</v>
      </c>
      <c r="L297" s="43">
        <v>1930.39</v>
      </c>
      <c r="M297" s="43">
        <v>1938.73</v>
      </c>
      <c r="N297" s="43">
        <v>1961.03</v>
      </c>
      <c r="O297" s="43">
        <v>1987.96</v>
      </c>
      <c r="P297" s="43">
        <v>1978.55</v>
      </c>
      <c r="Q297" s="43">
        <v>1981.46</v>
      </c>
      <c r="R297" s="43">
        <v>1978.93</v>
      </c>
      <c r="S297" s="43">
        <v>1971.62</v>
      </c>
      <c r="T297" s="43">
        <v>1930.72</v>
      </c>
      <c r="U297" s="43">
        <v>1945.12</v>
      </c>
      <c r="V297" s="43">
        <v>1942.67</v>
      </c>
      <c r="W297" s="43">
        <v>1957.43</v>
      </c>
      <c r="X297" s="43">
        <v>1920.1</v>
      </c>
      <c r="Y297" s="43">
        <v>1809.55</v>
      </c>
      <c r="Z297" s="43">
        <v>1636.95</v>
      </c>
      <c r="AA297" s="43">
        <v>1300.1500000000001</v>
      </c>
    </row>
    <row r="298" spans="1:27" ht="12.75" hidden="1" customHeight="1" outlineLevel="1" x14ac:dyDescent="0.2">
      <c r="A298" s="98" t="s">
        <v>1943</v>
      </c>
      <c r="B298" s="62" t="s">
        <v>88</v>
      </c>
      <c r="C298" s="42" t="s">
        <v>77</v>
      </c>
      <c r="D298" s="43">
        <f>$D$168</f>
        <v>1716.97</v>
      </c>
      <c r="E298" s="43">
        <f>$D$168</f>
        <v>1716.97</v>
      </c>
      <c r="F298" s="43">
        <f t="shared" ref="F298:AA298" si="172">$D$168</f>
        <v>1716.97</v>
      </c>
      <c r="G298" s="43">
        <f t="shared" si="172"/>
        <v>1716.97</v>
      </c>
      <c r="H298" s="43">
        <f t="shared" si="172"/>
        <v>1716.97</v>
      </c>
      <c r="I298" s="43">
        <f t="shared" si="172"/>
        <v>1716.97</v>
      </c>
      <c r="J298" s="43">
        <f t="shared" si="172"/>
        <v>1716.97</v>
      </c>
      <c r="K298" s="43">
        <f t="shared" si="172"/>
        <v>1716.97</v>
      </c>
      <c r="L298" s="43">
        <f t="shared" si="172"/>
        <v>1716.97</v>
      </c>
      <c r="M298" s="43">
        <f t="shared" si="172"/>
        <v>1716.97</v>
      </c>
      <c r="N298" s="43">
        <f t="shared" si="172"/>
        <v>1716.97</v>
      </c>
      <c r="O298" s="43">
        <f t="shared" si="172"/>
        <v>1716.97</v>
      </c>
      <c r="P298" s="43">
        <f t="shared" si="172"/>
        <v>1716.97</v>
      </c>
      <c r="Q298" s="43">
        <f t="shared" si="172"/>
        <v>1716.97</v>
      </c>
      <c r="R298" s="43">
        <f t="shared" si="172"/>
        <v>1716.97</v>
      </c>
      <c r="S298" s="43">
        <f t="shared" si="172"/>
        <v>1716.97</v>
      </c>
      <c r="T298" s="43">
        <f t="shared" si="172"/>
        <v>1716.97</v>
      </c>
      <c r="U298" s="43">
        <f t="shared" si="172"/>
        <v>1716.97</v>
      </c>
      <c r="V298" s="43">
        <f t="shared" si="172"/>
        <v>1716.97</v>
      </c>
      <c r="W298" s="43">
        <f t="shared" si="172"/>
        <v>1716.97</v>
      </c>
      <c r="X298" s="43">
        <f t="shared" si="172"/>
        <v>1716.97</v>
      </c>
      <c r="Y298" s="43">
        <f t="shared" si="172"/>
        <v>1716.97</v>
      </c>
      <c r="Z298" s="43">
        <f t="shared" si="172"/>
        <v>1716.97</v>
      </c>
      <c r="AA298" s="43">
        <f t="shared" si="172"/>
        <v>1716.97</v>
      </c>
    </row>
    <row r="299" spans="1:27" ht="12.75" hidden="1" customHeight="1" outlineLevel="1" x14ac:dyDescent="0.2">
      <c r="A299" s="98" t="s">
        <v>1944</v>
      </c>
      <c r="B299" s="62" t="s">
        <v>81</v>
      </c>
      <c r="C299" s="42" t="s">
        <v>77</v>
      </c>
      <c r="D299" s="43">
        <v>6.71</v>
      </c>
      <c r="E299" s="43">
        <v>6.71</v>
      </c>
      <c r="F299" s="43">
        <v>6.71</v>
      </c>
      <c r="G299" s="43">
        <v>6.71</v>
      </c>
      <c r="H299" s="43">
        <v>6.71</v>
      </c>
      <c r="I299" s="43">
        <v>6.71</v>
      </c>
      <c r="J299" s="43">
        <v>6.71</v>
      </c>
      <c r="K299" s="43">
        <v>6.71</v>
      </c>
      <c r="L299" s="43">
        <v>6.71</v>
      </c>
      <c r="M299" s="43">
        <v>6.71</v>
      </c>
      <c r="N299" s="43">
        <v>6.71</v>
      </c>
      <c r="O299" s="43">
        <v>6.71</v>
      </c>
      <c r="P299" s="43">
        <v>6.71</v>
      </c>
      <c r="Q299" s="43">
        <v>6.71</v>
      </c>
      <c r="R299" s="43">
        <v>6.71</v>
      </c>
      <c r="S299" s="43">
        <v>6.71</v>
      </c>
      <c r="T299" s="43">
        <v>6.71</v>
      </c>
      <c r="U299" s="43">
        <v>6.71</v>
      </c>
      <c r="V299" s="43">
        <v>6.71</v>
      </c>
      <c r="W299" s="43">
        <v>6.71</v>
      </c>
      <c r="X299" s="43">
        <v>6.71</v>
      </c>
      <c r="Y299" s="43">
        <v>6.71</v>
      </c>
      <c r="Z299" s="43">
        <v>6.71</v>
      </c>
      <c r="AA299" s="43">
        <v>6.71</v>
      </c>
    </row>
    <row r="300" spans="1:27" ht="12.75" hidden="1" customHeight="1" outlineLevel="1" x14ac:dyDescent="0.2">
      <c r="A300" s="98" t="s">
        <v>1945</v>
      </c>
      <c r="B300" s="62" t="s">
        <v>79</v>
      </c>
      <c r="C300" s="42" t="s">
        <v>77</v>
      </c>
      <c r="D300" s="43">
        <f>$D$11</f>
        <v>216.36</v>
      </c>
      <c r="E300" s="43">
        <f t="shared" ref="E300:AA300" si="173">$D$11</f>
        <v>216.36</v>
      </c>
      <c r="F300" s="43">
        <f t="shared" si="173"/>
        <v>216.36</v>
      </c>
      <c r="G300" s="43">
        <f t="shared" si="173"/>
        <v>216.36</v>
      </c>
      <c r="H300" s="43">
        <f t="shared" si="173"/>
        <v>216.36</v>
      </c>
      <c r="I300" s="43">
        <f t="shared" si="173"/>
        <v>216.36</v>
      </c>
      <c r="J300" s="43">
        <f t="shared" si="173"/>
        <v>216.36</v>
      </c>
      <c r="K300" s="43">
        <f t="shared" si="173"/>
        <v>216.36</v>
      </c>
      <c r="L300" s="43">
        <f t="shared" si="173"/>
        <v>216.36</v>
      </c>
      <c r="M300" s="43">
        <f t="shared" si="173"/>
        <v>216.36</v>
      </c>
      <c r="N300" s="43">
        <f t="shared" si="173"/>
        <v>216.36</v>
      </c>
      <c r="O300" s="43">
        <f t="shared" si="173"/>
        <v>216.36</v>
      </c>
      <c r="P300" s="43">
        <f t="shared" si="173"/>
        <v>216.36</v>
      </c>
      <c r="Q300" s="43">
        <f t="shared" si="173"/>
        <v>216.36</v>
      </c>
      <c r="R300" s="43">
        <f t="shared" si="173"/>
        <v>216.36</v>
      </c>
      <c r="S300" s="43">
        <f t="shared" si="173"/>
        <v>216.36</v>
      </c>
      <c r="T300" s="43">
        <f t="shared" si="173"/>
        <v>216.36</v>
      </c>
      <c r="U300" s="43">
        <f t="shared" si="173"/>
        <v>216.36</v>
      </c>
      <c r="V300" s="43">
        <f t="shared" si="173"/>
        <v>216.36</v>
      </c>
      <c r="W300" s="43">
        <f t="shared" si="173"/>
        <v>216.36</v>
      </c>
      <c r="X300" s="43">
        <f t="shared" si="173"/>
        <v>216.36</v>
      </c>
      <c r="Y300" s="43">
        <f t="shared" si="173"/>
        <v>216.36</v>
      </c>
      <c r="Z300" s="43">
        <f t="shared" si="173"/>
        <v>216.36</v>
      </c>
      <c r="AA300" s="43">
        <f t="shared" si="173"/>
        <v>216.36</v>
      </c>
    </row>
    <row r="301" spans="1:27" ht="12.75" customHeight="1" collapsed="1" x14ac:dyDescent="0.2">
      <c r="A301" s="97" t="s">
        <v>1946</v>
      </c>
      <c r="B301" s="27" t="str">
        <f>"28"&amp;"."&amp;$B$800&amp;"."&amp;$B$801</f>
        <v>28.01.2023</v>
      </c>
      <c r="C301" s="89" t="s">
        <v>74</v>
      </c>
      <c r="D301" s="90">
        <f>ROUND(((D302+D303+D305+D304)/1000),5)</f>
        <v>3.2469600000000001</v>
      </c>
      <c r="E301" s="90">
        <f>ROUND(((E302+E303+E305+E304)/1000),5)</f>
        <v>3.1363099999999999</v>
      </c>
      <c r="F301" s="90">
        <f>ROUND(((F302+F303+F305+F304)/1000),5)</f>
        <v>3.0958199999999998</v>
      </c>
      <c r="G301" s="90">
        <f t="shared" ref="G301:AA301" si="174">ROUND(((G302+G303+G305+G304)/1000),5)</f>
        <v>3.07138</v>
      </c>
      <c r="H301" s="90">
        <f t="shared" si="174"/>
        <v>3.1053199999999999</v>
      </c>
      <c r="I301" s="90">
        <f t="shared" si="174"/>
        <v>3.1372</v>
      </c>
      <c r="J301" s="90">
        <f t="shared" si="174"/>
        <v>3.2408399999999999</v>
      </c>
      <c r="K301" s="90">
        <f t="shared" si="174"/>
        <v>3.4706100000000002</v>
      </c>
      <c r="L301" s="90">
        <f t="shared" si="174"/>
        <v>3.6142799999999999</v>
      </c>
      <c r="M301" s="90">
        <f t="shared" si="174"/>
        <v>3.76816</v>
      </c>
      <c r="N301" s="90">
        <f t="shared" si="174"/>
        <v>3.8108300000000002</v>
      </c>
      <c r="O301" s="90">
        <f t="shared" si="174"/>
        <v>3.8197700000000001</v>
      </c>
      <c r="P301" s="90">
        <f t="shared" si="174"/>
        <v>3.8186</v>
      </c>
      <c r="Q301" s="90">
        <f t="shared" si="174"/>
        <v>3.81941</v>
      </c>
      <c r="R301" s="90">
        <f t="shared" si="174"/>
        <v>3.8191799999999998</v>
      </c>
      <c r="S301" s="90">
        <f t="shared" si="174"/>
        <v>3.78355</v>
      </c>
      <c r="T301" s="90">
        <f t="shared" si="174"/>
        <v>3.7975400000000001</v>
      </c>
      <c r="U301" s="90">
        <f t="shared" si="174"/>
        <v>3.82552</v>
      </c>
      <c r="V301" s="90">
        <f t="shared" si="174"/>
        <v>3.8258000000000001</v>
      </c>
      <c r="W301" s="90">
        <f t="shared" si="174"/>
        <v>3.8205</v>
      </c>
      <c r="X301" s="90">
        <f t="shared" si="174"/>
        <v>3.81785</v>
      </c>
      <c r="Y301" s="90">
        <f t="shared" si="174"/>
        <v>3.6771600000000002</v>
      </c>
      <c r="Z301" s="90">
        <f t="shared" si="174"/>
        <v>3.5531799999999998</v>
      </c>
      <c r="AA301" s="90">
        <f t="shared" si="174"/>
        <v>3.25936</v>
      </c>
    </row>
    <row r="302" spans="1:27" ht="12.75" hidden="1" customHeight="1" outlineLevel="1" x14ac:dyDescent="0.2">
      <c r="A302" s="98" t="s">
        <v>1947</v>
      </c>
      <c r="B302" s="62" t="s">
        <v>236</v>
      </c>
      <c r="C302" s="42" t="s">
        <v>77</v>
      </c>
      <c r="D302" s="43">
        <v>1306.92</v>
      </c>
      <c r="E302" s="43">
        <v>1196.27</v>
      </c>
      <c r="F302" s="43">
        <v>1155.78</v>
      </c>
      <c r="G302" s="43">
        <v>1131.3399999999999</v>
      </c>
      <c r="H302" s="43">
        <v>1165.28</v>
      </c>
      <c r="I302" s="43">
        <v>1197.1600000000001</v>
      </c>
      <c r="J302" s="43">
        <v>1300.8</v>
      </c>
      <c r="K302" s="43">
        <v>1530.57</v>
      </c>
      <c r="L302" s="43">
        <v>1674.24</v>
      </c>
      <c r="M302" s="43">
        <v>1828.12</v>
      </c>
      <c r="N302" s="43">
        <v>1870.79</v>
      </c>
      <c r="O302" s="43">
        <v>1879.73</v>
      </c>
      <c r="P302" s="43">
        <v>1878.56</v>
      </c>
      <c r="Q302" s="43">
        <v>1879.37</v>
      </c>
      <c r="R302" s="43">
        <v>1879.14</v>
      </c>
      <c r="S302" s="43">
        <v>1843.51</v>
      </c>
      <c r="T302" s="43">
        <v>1857.5</v>
      </c>
      <c r="U302" s="43">
        <v>1885.48</v>
      </c>
      <c r="V302" s="43">
        <v>1885.76</v>
      </c>
      <c r="W302" s="43">
        <v>1880.46</v>
      </c>
      <c r="X302" s="43">
        <v>1877.81</v>
      </c>
      <c r="Y302" s="43">
        <v>1737.12</v>
      </c>
      <c r="Z302" s="43">
        <v>1613.14</v>
      </c>
      <c r="AA302" s="43">
        <v>1319.32</v>
      </c>
    </row>
    <row r="303" spans="1:27" ht="12.75" hidden="1" customHeight="1" outlineLevel="1" x14ac:dyDescent="0.2">
      <c r="A303" s="98" t="s">
        <v>1948</v>
      </c>
      <c r="B303" s="62" t="s">
        <v>88</v>
      </c>
      <c r="C303" s="42" t="s">
        <v>77</v>
      </c>
      <c r="D303" s="43">
        <f>$D$168</f>
        <v>1716.97</v>
      </c>
      <c r="E303" s="43">
        <f>$D$168</f>
        <v>1716.97</v>
      </c>
      <c r="F303" s="43">
        <f t="shared" ref="F303:AA303" si="175">$D$168</f>
        <v>1716.97</v>
      </c>
      <c r="G303" s="43">
        <f t="shared" si="175"/>
        <v>1716.97</v>
      </c>
      <c r="H303" s="43">
        <f t="shared" si="175"/>
        <v>1716.97</v>
      </c>
      <c r="I303" s="43">
        <f t="shared" si="175"/>
        <v>1716.97</v>
      </c>
      <c r="J303" s="43">
        <f t="shared" si="175"/>
        <v>1716.97</v>
      </c>
      <c r="K303" s="43">
        <f t="shared" si="175"/>
        <v>1716.97</v>
      </c>
      <c r="L303" s="43">
        <f t="shared" si="175"/>
        <v>1716.97</v>
      </c>
      <c r="M303" s="43">
        <f t="shared" si="175"/>
        <v>1716.97</v>
      </c>
      <c r="N303" s="43">
        <f t="shared" si="175"/>
        <v>1716.97</v>
      </c>
      <c r="O303" s="43">
        <f t="shared" si="175"/>
        <v>1716.97</v>
      </c>
      <c r="P303" s="43">
        <f t="shared" si="175"/>
        <v>1716.97</v>
      </c>
      <c r="Q303" s="43">
        <f t="shared" si="175"/>
        <v>1716.97</v>
      </c>
      <c r="R303" s="43">
        <f t="shared" si="175"/>
        <v>1716.97</v>
      </c>
      <c r="S303" s="43">
        <f t="shared" si="175"/>
        <v>1716.97</v>
      </c>
      <c r="T303" s="43">
        <f t="shared" si="175"/>
        <v>1716.97</v>
      </c>
      <c r="U303" s="43">
        <f t="shared" si="175"/>
        <v>1716.97</v>
      </c>
      <c r="V303" s="43">
        <f t="shared" si="175"/>
        <v>1716.97</v>
      </c>
      <c r="W303" s="43">
        <f t="shared" si="175"/>
        <v>1716.97</v>
      </c>
      <c r="X303" s="43">
        <f t="shared" si="175"/>
        <v>1716.97</v>
      </c>
      <c r="Y303" s="43">
        <f t="shared" si="175"/>
        <v>1716.97</v>
      </c>
      <c r="Z303" s="43">
        <f t="shared" si="175"/>
        <v>1716.97</v>
      </c>
      <c r="AA303" s="43">
        <f t="shared" si="175"/>
        <v>1716.97</v>
      </c>
    </row>
    <row r="304" spans="1:27" ht="12.75" hidden="1" customHeight="1" outlineLevel="1" x14ac:dyDescent="0.2">
      <c r="A304" s="98" t="s">
        <v>1949</v>
      </c>
      <c r="B304" s="62" t="s">
        <v>81</v>
      </c>
      <c r="C304" s="42" t="s">
        <v>77</v>
      </c>
      <c r="D304" s="43">
        <v>6.71</v>
      </c>
      <c r="E304" s="43">
        <v>6.71</v>
      </c>
      <c r="F304" s="43">
        <v>6.71</v>
      </c>
      <c r="G304" s="43">
        <v>6.71</v>
      </c>
      <c r="H304" s="43">
        <v>6.71</v>
      </c>
      <c r="I304" s="43">
        <v>6.71</v>
      </c>
      <c r="J304" s="43">
        <v>6.71</v>
      </c>
      <c r="K304" s="43">
        <v>6.71</v>
      </c>
      <c r="L304" s="43">
        <v>6.71</v>
      </c>
      <c r="M304" s="43">
        <v>6.71</v>
      </c>
      <c r="N304" s="43">
        <v>6.71</v>
      </c>
      <c r="O304" s="43">
        <v>6.71</v>
      </c>
      <c r="P304" s="43">
        <v>6.71</v>
      </c>
      <c r="Q304" s="43">
        <v>6.71</v>
      </c>
      <c r="R304" s="43">
        <v>6.71</v>
      </c>
      <c r="S304" s="43">
        <v>6.71</v>
      </c>
      <c r="T304" s="43">
        <v>6.71</v>
      </c>
      <c r="U304" s="43">
        <v>6.71</v>
      </c>
      <c r="V304" s="43">
        <v>6.71</v>
      </c>
      <c r="W304" s="43">
        <v>6.71</v>
      </c>
      <c r="X304" s="43">
        <v>6.71</v>
      </c>
      <c r="Y304" s="43">
        <v>6.71</v>
      </c>
      <c r="Z304" s="43">
        <v>6.71</v>
      </c>
      <c r="AA304" s="43">
        <v>6.71</v>
      </c>
    </row>
    <row r="305" spans="1:27" ht="12.75" hidden="1" customHeight="1" outlineLevel="1" x14ac:dyDescent="0.2">
      <c r="A305" s="98" t="s">
        <v>1950</v>
      </c>
      <c r="B305" s="62" t="s">
        <v>79</v>
      </c>
      <c r="C305" s="42" t="s">
        <v>77</v>
      </c>
      <c r="D305" s="43">
        <f>$D$11</f>
        <v>216.36</v>
      </c>
      <c r="E305" s="43">
        <f t="shared" ref="E305:AA305" si="176">$D$11</f>
        <v>216.36</v>
      </c>
      <c r="F305" s="43">
        <f t="shared" si="176"/>
        <v>216.36</v>
      </c>
      <c r="G305" s="43">
        <f t="shared" si="176"/>
        <v>216.36</v>
      </c>
      <c r="H305" s="43">
        <f t="shared" si="176"/>
        <v>216.36</v>
      </c>
      <c r="I305" s="43">
        <f t="shared" si="176"/>
        <v>216.36</v>
      </c>
      <c r="J305" s="43">
        <f t="shared" si="176"/>
        <v>216.36</v>
      </c>
      <c r="K305" s="43">
        <f t="shared" si="176"/>
        <v>216.36</v>
      </c>
      <c r="L305" s="43">
        <f t="shared" si="176"/>
        <v>216.36</v>
      </c>
      <c r="M305" s="43">
        <f t="shared" si="176"/>
        <v>216.36</v>
      </c>
      <c r="N305" s="43">
        <f t="shared" si="176"/>
        <v>216.36</v>
      </c>
      <c r="O305" s="43">
        <f t="shared" si="176"/>
        <v>216.36</v>
      </c>
      <c r="P305" s="43">
        <f t="shared" si="176"/>
        <v>216.36</v>
      </c>
      <c r="Q305" s="43">
        <f t="shared" si="176"/>
        <v>216.36</v>
      </c>
      <c r="R305" s="43">
        <f t="shared" si="176"/>
        <v>216.36</v>
      </c>
      <c r="S305" s="43">
        <f t="shared" si="176"/>
        <v>216.36</v>
      </c>
      <c r="T305" s="43">
        <f t="shared" si="176"/>
        <v>216.36</v>
      </c>
      <c r="U305" s="43">
        <f t="shared" si="176"/>
        <v>216.36</v>
      </c>
      <c r="V305" s="43">
        <f t="shared" si="176"/>
        <v>216.36</v>
      </c>
      <c r="W305" s="43">
        <f t="shared" si="176"/>
        <v>216.36</v>
      </c>
      <c r="X305" s="43">
        <f t="shared" si="176"/>
        <v>216.36</v>
      </c>
      <c r="Y305" s="43">
        <f t="shared" si="176"/>
        <v>216.36</v>
      </c>
      <c r="Z305" s="43">
        <f t="shared" si="176"/>
        <v>216.36</v>
      </c>
      <c r="AA305" s="43">
        <f t="shared" si="176"/>
        <v>216.36</v>
      </c>
    </row>
    <row r="306" spans="1:27" ht="12.75" customHeight="1" collapsed="1" x14ac:dyDescent="0.2">
      <c r="A306" s="97" t="s">
        <v>1951</v>
      </c>
      <c r="B306" s="27" t="str">
        <f>"29"&amp;"."&amp;$B$800&amp;"."&amp;$B$801</f>
        <v>29.01.2023</v>
      </c>
      <c r="C306" s="89" t="s">
        <v>74</v>
      </c>
      <c r="D306" s="90">
        <f>ROUND(((D307+D308+D310+D309)/1000),5)</f>
        <v>3.2095400000000001</v>
      </c>
      <c r="E306" s="90">
        <f>ROUND(((E307+E308+E310+E309)/1000),5)</f>
        <v>3.1302400000000001</v>
      </c>
      <c r="F306" s="90">
        <f>ROUND(((F307+F308+F310+F309)/1000),5)</f>
        <v>3.06162</v>
      </c>
      <c r="G306" s="90">
        <f t="shared" ref="G306:AA306" si="177">ROUND(((G307+G308+G310+G309)/1000),5)</f>
        <v>3.0621999999999998</v>
      </c>
      <c r="H306" s="90">
        <f t="shared" si="177"/>
        <v>3.1042399999999999</v>
      </c>
      <c r="I306" s="90">
        <f t="shared" si="177"/>
        <v>3.1318000000000001</v>
      </c>
      <c r="J306" s="90">
        <f t="shared" si="177"/>
        <v>3.1966299999999999</v>
      </c>
      <c r="K306" s="90">
        <f t="shared" si="177"/>
        <v>3.33169</v>
      </c>
      <c r="L306" s="90">
        <f t="shared" si="177"/>
        <v>3.5401500000000001</v>
      </c>
      <c r="M306" s="90">
        <f t="shared" si="177"/>
        <v>3.6530999999999998</v>
      </c>
      <c r="N306" s="90">
        <f t="shared" si="177"/>
        <v>3.7782100000000001</v>
      </c>
      <c r="O306" s="90">
        <f t="shared" si="177"/>
        <v>3.79739</v>
      </c>
      <c r="P306" s="90">
        <f t="shared" si="177"/>
        <v>3.79908</v>
      </c>
      <c r="Q306" s="90">
        <f t="shared" si="177"/>
        <v>3.7998699999999999</v>
      </c>
      <c r="R306" s="90">
        <f t="shared" si="177"/>
        <v>3.7995299999999999</v>
      </c>
      <c r="S306" s="90">
        <f t="shared" si="177"/>
        <v>3.76119</v>
      </c>
      <c r="T306" s="90">
        <f t="shared" si="177"/>
        <v>3.77529</v>
      </c>
      <c r="U306" s="90">
        <f t="shared" si="177"/>
        <v>3.8093599999999999</v>
      </c>
      <c r="V306" s="90">
        <f t="shared" si="177"/>
        <v>3.8181799999999999</v>
      </c>
      <c r="W306" s="90">
        <f t="shared" si="177"/>
        <v>3.8208299999999999</v>
      </c>
      <c r="X306" s="90">
        <f t="shared" si="177"/>
        <v>3.8176000000000001</v>
      </c>
      <c r="Y306" s="90">
        <f t="shared" si="177"/>
        <v>3.7065100000000002</v>
      </c>
      <c r="Z306" s="90">
        <f t="shared" si="177"/>
        <v>3.5211899999999998</v>
      </c>
      <c r="AA306" s="90">
        <f t="shared" si="177"/>
        <v>3.21943</v>
      </c>
    </row>
    <row r="307" spans="1:27" ht="12.75" hidden="1" customHeight="1" outlineLevel="1" x14ac:dyDescent="0.2">
      <c r="A307" s="98" t="s">
        <v>1952</v>
      </c>
      <c r="B307" s="62" t="s">
        <v>236</v>
      </c>
      <c r="C307" s="42" t="s">
        <v>77</v>
      </c>
      <c r="D307" s="43">
        <v>1269.5</v>
      </c>
      <c r="E307" s="43">
        <v>1190.2</v>
      </c>
      <c r="F307" s="43">
        <v>1121.58</v>
      </c>
      <c r="G307" s="43">
        <v>1122.1600000000001</v>
      </c>
      <c r="H307" s="43">
        <v>1164.2</v>
      </c>
      <c r="I307" s="43">
        <v>1191.76</v>
      </c>
      <c r="J307" s="43">
        <v>1256.5899999999999</v>
      </c>
      <c r="K307" s="43">
        <v>1391.65</v>
      </c>
      <c r="L307" s="43">
        <v>1600.11</v>
      </c>
      <c r="M307" s="43">
        <v>1713.06</v>
      </c>
      <c r="N307" s="43">
        <v>1838.17</v>
      </c>
      <c r="O307" s="43">
        <v>1857.35</v>
      </c>
      <c r="P307" s="43">
        <v>1859.04</v>
      </c>
      <c r="Q307" s="43">
        <v>1859.83</v>
      </c>
      <c r="R307" s="43">
        <v>1859.49</v>
      </c>
      <c r="S307" s="43">
        <v>1821.15</v>
      </c>
      <c r="T307" s="43">
        <v>1835.25</v>
      </c>
      <c r="U307" s="43">
        <v>1869.32</v>
      </c>
      <c r="V307" s="43">
        <v>1878.14</v>
      </c>
      <c r="W307" s="43">
        <v>1880.79</v>
      </c>
      <c r="X307" s="43">
        <v>1877.56</v>
      </c>
      <c r="Y307" s="43">
        <v>1766.47</v>
      </c>
      <c r="Z307" s="43">
        <v>1581.15</v>
      </c>
      <c r="AA307" s="43">
        <v>1279.3900000000001</v>
      </c>
    </row>
    <row r="308" spans="1:27" ht="12.75" hidden="1" customHeight="1" outlineLevel="1" x14ac:dyDescent="0.2">
      <c r="A308" s="98" t="s">
        <v>1953</v>
      </c>
      <c r="B308" s="62" t="s">
        <v>88</v>
      </c>
      <c r="C308" s="42" t="s">
        <v>77</v>
      </c>
      <c r="D308" s="43">
        <f>$D$168</f>
        <v>1716.97</v>
      </c>
      <c r="E308" s="43">
        <f>$D$168</f>
        <v>1716.97</v>
      </c>
      <c r="F308" s="43">
        <f t="shared" ref="F308:AA308" si="178">$D$168</f>
        <v>1716.97</v>
      </c>
      <c r="G308" s="43">
        <f t="shared" si="178"/>
        <v>1716.97</v>
      </c>
      <c r="H308" s="43">
        <f t="shared" si="178"/>
        <v>1716.97</v>
      </c>
      <c r="I308" s="43">
        <f t="shared" si="178"/>
        <v>1716.97</v>
      </c>
      <c r="J308" s="43">
        <f t="shared" si="178"/>
        <v>1716.97</v>
      </c>
      <c r="K308" s="43">
        <f t="shared" si="178"/>
        <v>1716.97</v>
      </c>
      <c r="L308" s="43">
        <f t="shared" si="178"/>
        <v>1716.97</v>
      </c>
      <c r="M308" s="43">
        <f t="shared" si="178"/>
        <v>1716.97</v>
      </c>
      <c r="N308" s="43">
        <f t="shared" si="178"/>
        <v>1716.97</v>
      </c>
      <c r="O308" s="43">
        <f t="shared" si="178"/>
        <v>1716.97</v>
      </c>
      <c r="P308" s="43">
        <f t="shared" si="178"/>
        <v>1716.97</v>
      </c>
      <c r="Q308" s="43">
        <f t="shared" si="178"/>
        <v>1716.97</v>
      </c>
      <c r="R308" s="43">
        <f t="shared" si="178"/>
        <v>1716.97</v>
      </c>
      <c r="S308" s="43">
        <f t="shared" si="178"/>
        <v>1716.97</v>
      </c>
      <c r="T308" s="43">
        <f t="shared" si="178"/>
        <v>1716.97</v>
      </c>
      <c r="U308" s="43">
        <f t="shared" si="178"/>
        <v>1716.97</v>
      </c>
      <c r="V308" s="43">
        <f t="shared" si="178"/>
        <v>1716.97</v>
      </c>
      <c r="W308" s="43">
        <f t="shared" si="178"/>
        <v>1716.97</v>
      </c>
      <c r="X308" s="43">
        <f t="shared" si="178"/>
        <v>1716.97</v>
      </c>
      <c r="Y308" s="43">
        <f t="shared" si="178"/>
        <v>1716.97</v>
      </c>
      <c r="Z308" s="43">
        <f t="shared" si="178"/>
        <v>1716.97</v>
      </c>
      <c r="AA308" s="43">
        <f t="shared" si="178"/>
        <v>1716.97</v>
      </c>
    </row>
    <row r="309" spans="1:27" ht="12.75" hidden="1" customHeight="1" outlineLevel="1" x14ac:dyDescent="0.2">
      <c r="A309" s="98" t="s">
        <v>1954</v>
      </c>
      <c r="B309" s="62" t="s">
        <v>81</v>
      </c>
      <c r="C309" s="42" t="s">
        <v>77</v>
      </c>
      <c r="D309" s="43">
        <v>6.71</v>
      </c>
      <c r="E309" s="43">
        <v>6.71</v>
      </c>
      <c r="F309" s="43">
        <v>6.71</v>
      </c>
      <c r="G309" s="43">
        <v>6.71</v>
      </c>
      <c r="H309" s="43">
        <v>6.71</v>
      </c>
      <c r="I309" s="43">
        <v>6.71</v>
      </c>
      <c r="J309" s="43">
        <v>6.71</v>
      </c>
      <c r="K309" s="43">
        <v>6.71</v>
      </c>
      <c r="L309" s="43">
        <v>6.71</v>
      </c>
      <c r="M309" s="43">
        <v>6.71</v>
      </c>
      <c r="N309" s="43">
        <v>6.71</v>
      </c>
      <c r="O309" s="43">
        <v>6.71</v>
      </c>
      <c r="P309" s="43">
        <v>6.71</v>
      </c>
      <c r="Q309" s="43">
        <v>6.71</v>
      </c>
      <c r="R309" s="43">
        <v>6.71</v>
      </c>
      <c r="S309" s="43">
        <v>6.71</v>
      </c>
      <c r="T309" s="43">
        <v>6.71</v>
      </c>
      <c r="U309" s="43">
        <v>6.71</v>
      </c>
      <c r="V309" s="43">
        <v>6.71</v>
      </c>
      <c r="W309" s="43">
        <v>6.71</v>
      </c>
      <c r="X309" s="43">
        <v>6.71</v>
      </c>
      <c r="Y309" s="43">
        <v>6.71</v>
      </c>
      <c r="Z309" s="43">
        <v>6.71</v>
      </c>
      <c r="AA309" s="43">
        <v>6.71</v>
      </c>
    </row>
    <row r="310" spans="1:27" ht="12.75" hidden="1" customHeight="1" outlineLevel="1" x14ac:dyDescent="0.2">
      <c r="A310" s="98" t="s">
        <v>1955</v>
      </c>
      <c r="B310" s="62" t="s">
        <v>79</v>
      </c>
      <c r="C310" s="42" t="s">
        <v>77</v>
      </c>
      <c r="D310" s="43">
        <f>$D$11</f>
        <v>216.36</v>
      </c>
      <c r="E310" s="43">
        <f t="shared" ref="E310:AA310" si="179">$D$11</f>
        <v>216.36</v>
      </c>
      <c r="F310" s="43">
        <f t="shared" si="179"/>
        <v>216.36</v>
      </c>
      <c r="G310" s="43">
        <f t="shared" si="179"/>
        <v>216.36</v>
      </c>
      <c r="H310" s="43">
        <f t="shared" si="179"/>
        <v>216.36</v>
      </c>
      <c r="I310" s="43">
        <f t="shared" si="179"/>
        <v>216.36</v>
      </c>
      <c r="J310" s="43">
        <f t="shared" si="179"/>
        <v>216.36</v>
      </c>
      <c r="K310" s="43">
        <f t="shared" si="179"/>
        <v>216.36</v>
      </c>
      <c r="L310" s="43">
        <f t="shared" si="179"/>
        <v>216.36</v>
      </c>
      <c r="M310" s="43">
        <f t="shared" si="179"/>
        <v>216.36</v>
      </c>
      <c r="N310" s="43">
        <f t="shared" si="179"/>
        <v>216.36</v>
      </c>
      <c r="O310" s="43">
        <f t="shared" si="179"/>
        <v>216.36</v>
      </c>
      <c r="P310" s="43">
        <f t="shared" si="179"/>
        <v>216.36</v>
      </c>
      <c r="Q310" s="43">
        <f t="shared" si="179"/>
        <v>216.36</v>
      </c>
      <c r="R310" s="43">
        <f t="shared" si="179"/>
        <v>216.36</v>
      </c>
      <c r="S310" s="43">
        <f t="shared" si="179"/>
        <v>216.36</v>
      </c>
      <c r="T310" s="43">
        <f t="shared" si="179"/>
        <v>216.36</v>
      </c>
      <c r="U310" s="43">
        <f t="shared" si="179"/>
        <v>216.36</v>
      </c>
      <c r="V310" s="43">
        <f t="shared" si="179"/>
        <v>216.36</v>
      </c>
      <c r="W310" s="43">
        <f t="shared" si="179"/>
        <v>216.36</v>
      </c>
      <c r="X310" s="43">
        <f t="shared" si="179"/>
        <v>216.36</v>
      </c>
      <c r="Y310" s="43">
        <f t="shared" si="179"/>
        <v>216.36</v>
      </c>
      <c r="Z310" s="43">
        <f t="shared" si="179"/>
        <v>216.36</v>
      </c>
      <c r="AA310" s="43">
        <f t="shared" si="179"/>
        <v>216.36</v>
      </c>
    </row>
    <row r="311" spans="1:27" ht="12.75" customHeight="1" collapsed="1" x14ac:dyDescent="0.2">
      <c r="A311" s="97" t="s">
        <v>1956</v>
      </c>
      <c r="B311" s="27" t="str">
        <f>"30"&amp;"."&amp;$B$800&amp;"."&amp;$B$801</f>
        <v>30.01.2023</v>
      </c>
      <c r="C311" s="89" t="s">
        <v>74</v>
      </c>
      <c r="D311" s="90">
        <f>ROUND(((D312+D313+D315+D314)/1000),5)</f>
        <v>3.1345499999999999</v>
      </c>
      <c r="E311" s="90">
        <f>ROUND(((E312+E313+E315+E314)/1000),5)</f>
        <v>3.0727099999999998</v>
      </c>
      <c r="F311" s="90">
        <f>ROUND(((F312+F313+F315+F314)/1000),5)</f>
        <v>3.0228000000000002</v>
      </c>
      <c r="G311" s="90">
        <f t="shared" ref="G311:AA311" si="180">ROUND(((G312+G313+G315+G314)/1000),5)</f>
        <v>3.0205899999999999</v>
      </c>
      <c r="H311" s="90">
        <f t="shared" si="180"/>
        <v>3.05857</v>
      </c>
      <c r="I311" s="90">
        <f t="shared" si="180"/>
        <v>3.1552199999999999</v>
      </c>
      <c r="J311" s="90">
        <f t="shared" si="180"/>
        <v>3.4524599999999999</v>
      </c>
      <c r="K311" s="90">
        <f t="shared" si="180"/>
        <v>3.6324800000000002</v>
      </c>
      <c r="L311" s="90">
        <f t="shared" si="180"/>
        <v>3.7907000000000002</v>
      </c>
      <c r="M311" s="90">
        <f t="shared" si="180"/>
        <v>3.7967499999999998</v>
      </c>
      <c r="N311" s="90">
        <f t="shared" si="180"/>
        <v>3.8111000000000002</v>
      </c>
      <c r="O311" s="90">
        <f t="shared" si="180"/>
        <v>3.8401900000000002</v>
      </c>
      <c r="P311" s="90">
        <f t="shared" si="180"/>
        <v>3.83203</v>
      </c>
      <c r="Q311" s="90">
        <f t="shared" si="180"/>
        <v>3.8401000000000001</v>
      </c>
      <c r="R311" s="90">
        <f t="shared" si="180"/>
        <v>3.8350599999999999</v>
      </c>
      <c r="S311" s="90">
        <f t="shared" si="180"/>
        <v>3.8290799999999998</v>
      </c>
      <c r="T311" s="90">
        <f t="shared" si="180"/>
        <v>3.7924199999999999</v>
      </c>
      <c r="U311" s="90">
        <f t="shared" si="180"/>
        <v>3.8071100000000002</v>
      </c>
      <c r="V311" s="90">
        <f t="shared" si="180"/>
        <v>3.8160599999999998</v>
      </c>
      <c r="W311" s="90">
        <f t="shared" si="180"/>
        <v>3.8283100000000001</v>
      </c>
      <c r="X311" s="90">
        <f t="shared" si="180"/>
        <v>3.77929</v>
      </c>
      <c r="Y311" s="90">
        <f t="shared" si="180"/>
        <v>3.60372</v>
      </c>
      <c r="Z311" s="90">
        <f t="shared" si="180"/>
        <v>3.4322300000000001</v>
      </c>
      <c r="AA311" s="90">
        <f t="shared" si="180"/>
        <v>3.12886</v>
      </c>
    </row>
    <row r="312" spans="1:27" ht="12.75" hidden="1" customHeight="1" outlineLevel="1" x14ac:dyDescent="0.2">
      <c r="A312" s="98" t="s">
        <v>1957</v>
      </c>
      <c r="B312" s="62" t="s">
        <v>236</v>
      </c>
      <c r="C312" s="42" t="s">
        <v>77</v>
      </c>
      <c r="D312" s="43">
        <v>1194.51</v>
      </c>
      <c r="E312" s="43">
        <v>1132.67</v>
      </c>
      <c r="F312" s="43">
        <v>1082.76</v>
      </c>
      <c r="G312" s="43">
        <v>1080.55</v>
      </c>
      <c r="H312" s="43">
        <v>1118.53</v>
      </c>
      <c r="I312" s="43">
        <v>1215.18</v>
      </c>
      <c r="J312" s="43">
        <v>1512.42</v>
      </c>
      <c r="K312" s="43">
        <v>1692.44</v>
      </c>
      <c r="L312" s="43">
        <v>1850.66</v>
      </c>
      <c r="M312" s="43">
        <v>1856.71</v>
      </c>
      <c r="N312" s="43">
        <v>1871.06</v>
      </c>
      <c r="O312" s="43">
        <v>1900.15</v>
      </c>
      <c r="P312" s="43">
        <v>1891.99</v>
      </c>
      <c r="Q312" s="43">
        <v>1900.06</v>
      </c>
      <c r="R312" s="43">
        <v>1895.02</v>
      </c>
      <c r="S312" s="43">
        <v>1889.04</v>
      </c>
      <c r="T312" s="43">
        <v>1852.38</v>
      </c>
      <c r="U312" s="43">
        <v>1867.07</v>
      </c>
      <c r="V312" s="43">
        <v>1876.02</v>
      </c>
      <c r="W312" s="43">
        <v>1888.27</v>
      </c>
      <c r="X312" s="43">
        <v>1839.25</v>
      </c>
      <c r="Y312" s="43">
        <v>1663.68</v>
      </c>
      <c r="Z312" s="43">
        <v>1492.19</v>
      </c>
      <c r="AA312" s="43">
        <v>1188.82</v>
      </c>
    </row>
    <row r="313" spans="1:27" ht="12.75" hidden="1" customHeight="1" outlineLevel="1" x14ac:dyDescent="0.2">
      <c r="A313" s="98" t="s">
        <v>1958</v>
      </c>
      <c r="B313" s="62" t="s">
        <v>88</v>
      </c>
      <c r="C313" s="42" t="s">
        <v>77</v>
      </c>
      <c r="D313" s="43">
        <f>$D$168</f>
        <v>1716.97</v>
      </c>
      <c r="E313" s="43">
        <f>$D$168</f>
        <v>1716.97</v>
      </c>
      <c r="F313" s="43">
        <f t="shared" ref="F313:AA313" si="181">$D$168</f>
        <v>1716.97</v>
      </c>
      <c r="G313" s="43">
        <f t="shared" si="181"/>
        <v>1716.97</v>
      </c>
      <c r="H313" s="43">
        <f t="shared" si="181"/>
        <v>1716.97</v>
      </c>
      <c r="I313" s="43">
        <f t="shared" si="181"/>
        <v>1716.97</v>
      </c>
      <c r="J313" s="43">
        <f t="shared" si="181"/>
        <v>1716.97</v>
      </c>
      <c r="K313" s="43">
        <f t="shared" si="181"/>
        <v>1716.97</v>
      </c>
      <c r="L313" s="43">
        <f t="shared" si="181"/>
        <v>1716.97</v>
      </c>
      <c r="M313" s="43">
        <f t="shared" si="181"/>
        <v>1716.97</v>
      </c>
      <c r="N313" s="43">
        <f t="shared" si="181"/>
        <v>1716.97</v>
      </c>
      <c r="O313" s="43">
        <f t="shared" si="181"/>
        <v>1716.97</v>
      </c>
      <c r="P313" s="43">
        <f t="shared" si="181"/>
        <v>1716.97</v>
      </c>
      <c r="Q313" s="43">
        <f t="shared" si="181"/>
        <v>1716.97</v>
      </c>
      <c r="R313" s="43">
        <f t="shared" si="181"/>
        <v>1716.97</v>
      </c>
      <c r="S313" s="43">
        <f t="shared" si="181"/>
        <v>1716.97</v>
      </c>
      <c r="T313" s="43">
        <f t="shared" si="181"/>
        <v>1716.97</v>
      </c>
      <c r="U313" s="43">
        <f t="shared" si="181"/>
        <v>1716.97</v>
      </c>
      <c r="V313" s="43">
        <f t="shared" si="181"/>
        <v>1716.97</v>
      </c>
      <c r="W313" s="43">
        <f t="shared" si="181"/>
        <v>1716.97</v>
      </c>
      <c r="X313" s="43">
        <f t="shared" si="181"/>
        <v>1716.97</v>
      </c>
      <c r="Y313" s="43">
        <f t="shared" si="181"/>
        <v>1716.97</v>
      </c>
      <c r="Z313" s="43">
        <f t="shared" si="181"/>
        <v>1716.97</v>
      </c>
      <c r="AA313" s="43">
        <f t="shared" si="181"/>
        <v>1716.97</v>
      </c>
    </row>
    <row r="314" spans="1:27" ht="12.75" hidden="1" customHeight="1" outlineLevel="1" x14ac:dyDescent="0.2">
      <c r="A314" s="98" t="s">
        <v>1959</v>
      </c>
      <c r="B314" s="62" t="s">
        <v>81</v>
      </c>
      <c r="C314" s="42" t="s">
        <v>77</v>
      </c>
      <c r="D314" s="43">
        <v>6.71</v>
      </c>
      <c r="E314" s="43">
        <v>6.71</v>
      </c>
      <c r="F314" s="43">
        <v>6.71</v>
      </c>
      <c r="G314" s="43">
        <v>6.71</v>
      </c>
      <c r="H314" s="43">
        <v>6.71</v>
      </c>
      <c r="I314" s="43">
        <v>6.71</v>
      </c>
      <c r="J314" s="43">
        <v>6.71</v>
      </c>
      <c r="K314" s="43">
        <v>6.71</v>
      </c>
      <c r="L314" s="43">
        <v>6.71</v>
      </c>
      <c r="M314" s="43">
        <v>6.71</v>
      </c>
      <c r="N314" s="43">
        <v>6.71</v>
      </c>
      <c r="O314" s="43">
        <v>6.71</v>
      </c>
      <c r="P314" s="43">
        <v>6.71</v>
      </c>
      <c r="Q314" s="43">
        <v>6.71</v>
      </c>
      <c r="R314" s="43">
        <v>6.71</v>
      </c>
      <c r="S314" s="43">
        <v>6.71</v>
      </c>
      <c r="T314" s="43">
        <v>6.71</v>
      </c>
      <c r="U314" s="43">
        <v>6.71</v>
      </c>
      <c r="V314" s="43">
        <v>6.71</v>
      </c>
      <c r="W314" s="43">
        <v>6.71</v>
      </c>
      <c r="X314" s="43">
        <v>6.71</v>
      </c>
      <c r="Y314" s="43">
        <v>6.71</v>
      </c>
      <c r="Z314" s="43">
        <v>6.71</v>
      </c>
      <c r="AA314" s="43">
        <v>6.71</v>
      </c>
    </row>
    <row r="315" spans="1:27" ht="12.75" hidden="1" customHeight="1" outlineLevel="1" x14ac:dyDescent="0.2">
      <c r="A315" s="98" t="s">
        <v>1960</v>
      </c>
      <c r="B315" s="62" t="s">
        <v>79</v>
      </c>
      <c r="C315" s="42" t="s">
        <v>77</v>
      </c>
      <c r="D315" s="43">
        <f>$D$11</f>
        <v>216.36</v>
      </c>
      <c r="E315" s="43">
        <f t="shared" ref="E315:AA315" si="182">$D$11</f>
        <v>216.36</v>
      </c>
      <c r="F315" s="43">
        <f t="shared" si="182"/>
        <v>216.36</v>
      </c>
      <c r="G315" s="43">
        <f t="shared" si="182"/>
        <v>216.36</v>
      </c>
      <c r="H315" s="43">
        <f t="shared" si="182"/>
        <v>216.36</v>
      </c>
      <c r="I315" s="43">
        <f t="shared" si="182"/>
        <v>216.36</v>
      </c>
      <c r="J315" s="43">
        <f t="shared" si="182"/>
        <v>216.36</v>
      </c>
      <c r="K315" s="43">
        <f t="shared" si="182"/>
        <v>216.36</v>
      </c>
      <c r="L315" s="43">
        <f t="shared" si="182"/>
        <v>216.36</v>
      </c>
      <c r="M315" s="43">
        <f t="shared" si="182"/>
        <v>216.36</v>
      </c>
      <c r="N315" s="43">
        <f t="shared" si="182"/>
        <v>216.36</v>
      </c>
      <c r="O315" s="43">
        <f t="shared" si="182"/>
        <v>216.36</v>
      </c>
      <c r="P315" s="43">
        <f t="shared" si="182"/>
        <v>216.36</v>
      </c>
      <c r="Q315" s="43">
        <f t="shared" si="182"/>
        <v>216.36</v>
      </c>
      <c r="R315" s="43">
        <f t="shared" si="182"/>
        <v>216.36</v>
      </c>
      <c r="S315" s="43">
        <f t="shared" si="182"/>
        <v>216.36</v>
      </c>
      <c r="T315" s="43">
        <f t="shared" si="182"/>
        <v>216.36</v>
      </c>
      <c r="U315" s="43">
        <f t="shared" si="182"/>
        <v>216.36</v>
      </c>
      <c r="V315" s="43">
        <f t="shared" si="182"/>
        <v>216.36</v>
      </c>
      <c r="W315" s="43">
        <f t="shared" si="182"/>
        <v>216.36</v>
      </c>
      <c r="X315" s="43">
        <f t="shared" si="182"/>
        <v>216.36</v>
      </c>
      <c r="Y315" s="43">
        <f t="shared" si="182"/>
        <v>216.36</v>
      </c>
      <c r="Z315" s="43">
        <f t="shared" si="182"/>
        <v>216.36</v>
      </c>
      <c r="AA315" s="43">
        <f t="shared" si="182"/>
        <v>216.36</v>
      </c>
    </row>
    <row r="316" spans="1:27" ht="12.75" customHeight="1" collapsed="1" x14ac:dyDescent="0.2">
      <c r="A316" s="97" t="s">
        <v>1961</v>
      </c>
      <c r="B316" s="27" t="str">
        <f>"31"&amp;"."&amp;$B$800&amp;"."&amp;$B$801</f>
        <v>31.01.2023</v>
      </c>
      <c r="C316" s="89" t="s">
        <v>74</v>
      </c>
      <c r="D316" s="90">
        <f>ROUND(((D317+D318+D320+D319)/1000),5)</f>
        <v>3.0221200000000001</v>
      </c>
      <c r="E316" s="90">
        <f>ROUND(((E317+E318+E320+E319)/1000),5)</f>
        <v>3.0001600000000002</v>
      </c>
      <c r="F316" s="90">
        <f>ROUND(((F317+F318+F320+F319)/1000),5)</f>
        <v>2.9854500000000002</v>
      </c>
      <c r="G316" s="90">
        <f t="shared" ref="G316:AA316" si="183">ROUND(((G317+G318+G320+G319)/1000),5)</f>
        <v>2.98184</v>
      </c>
      <c r="H316" s="90">
        <f t="shared" si="183"/>
        <v>3.0169800000000002</v>
      </c>
      <c r="I316" s="90">
        <f t="shared" si="183"/>
        <v>3.0247099999999998</v>
      </c>
      <c r="J316" s="90">
        <f t="shared" si="183"/>
        <v>3.2534399999999999</v>
      </c>
      <c r="K316" s="90">
        <f t="shared" si="183"/>
        <v>3.5011800000000002</v>
      </c>
      <c r="L316" s="90">
        <f t="shared" si="183"/>
        <v>3.5665100000000001</v>
      </c>
      <c r="M316" s="90">
        <f t="shared" si="183"/>
        <v>3.5866600000000002</v>
      </c>
      <c r="N316" s="90">
        <f t="shared" si="183"/>
        <v>3.60642</v>
      </c>
      <c r="O316" s="90">
        <f t="shared" si="183"/>
        <v>3.6431</v>
      </c>
      <c r="P316" s="90">
        <f t="shared" si="183"/>
        <v>3.6229900000000002</v>
      </c>
      <c r="Q316" s="90">
        <f t="shared" si="183"/>
        <v>3.62846</v>
      </c>
      <c r="R316" s="90">
        <f t="shared" si="183"/>
        <v>3.6237200000000001</v>
      </c>
      <c r="S316" s="90">
        <f t="shared" si="183"/>
        <v>3.6156600000000001</v>
      </c>
      <c r="T316" s="90">
        <f t="shared" si="183"/>
        <v>3.5699299999999998</v>
      </c>
      <c r="U316" s="90">
        <f t="shared" si="183"/>
        <v>3.62209</v>
      </c>
      <c r="V316" s="90">
        <f t="shared" si="183"/>
        <v>3.6120899999999998</v>
      </c>
      <c r="W316" s="90">
        <f t="shared" si="183"/>
        <v>3.6223299999999998</v>
      </c>
      <c r="X316" s="90">
        <f t="shared" si="183"/>
        <v>3.5830600000000001</v>
      </c>
      <c r="Y316" s="90">
        <f t="shared" si="183"/>
        <v>3.4937299999999998</v>
      </c>
      <c r="Z316" s="90">
        <f t="shared" si="183"/>
        <v>3.25766</v>
      </c>
      <c r="AA316" s="90">
        <f t="shared" si="183"/>
        <v>3.03904</v>
      </c>
    </row>
    <row r="317" spans="1:27" ht="12.75" hidden="1" customHeight="1" outlineLevel="1" x14ac:dyDescent="0.2">
      <c r="A317" s="98" t="s">
        <v>1962</v>
      </c>
      <c r="B317" s="62" t="s">
        <v>236</v>
      </c>
      <c r="C317" s="42" t="s">
        <v>77</v>
      </c>
      <c r="D317" s="43">
        <v>1082.08</v>
      </c>
      <c r="E317" s="43">
        <v>1060.1199999999999</v>
      </c>
      <c r="F317" s="43">
        <v>1045.4100000000001</v>
      </c>
      <c r="G317" s="43">
        <v>1041.8</v>
      </c>
      <c r="H317" s="43">
        <v>1076.94</v>
      </c>
      <c r="I317" s="43">
        <v>1084.67</v>
      </c>
      <c r="J317" s="43">
        <v>1313.4</v>
      </c>
      <c r="K317" s="43">
        <v>1561.14</v>
      </c>
      <c r="L317" s="43">
        <v>1626.47</v>
      </c>
      <c r="M317" s="43">
        <v>1646.62</v>
      </c>
      <c r="N317" s="43">
        <v>1666.38</v>
      </c>
      <c r="O317" s="43">
        <v>1703.06</v>
      </c>
      <c r="P317" s="43">
        <v>1682.95</v>
      </c>
      <c r="Q317" s="43">
        <v>1688.42</v>
      </c>
      <c r="R317" s="43">
        <v>1683.68</v>
      </c>
      <c r="S317" s="43">
        <v>1675.62</v>
      </c>
      <c r="T317" s="43">
        <v>1629.89</v>
      </c>
      <c r="U317" s="43">
        <v>1682.05</v>
      </c>
      <c r="V317" s="43">
        <v>1672.05</v>
      </c>
      <c r="W317" s="43">
        <v>1682.29</v>
      </c>
      <c r="X317" s="43">
        <v>1643.02</v>
      </c>
      <c r="Y317" s="43">
        <v>1553.69</v>
      </c>
      <c r="Z317" s="43">
        <v>1317.62</v>
      </c>
      <c r="AA317" s="43">
        <v>1099</v>
      </c>
    </row>
    <row r="318" spans="1:27" ht="12.75" hidden="1" customHeight="1" outlineLevel="1" x14ac:dyDescent="0.2">
      <c r="A318" s="98" t="s">
        <v>1963</v>
      </c>
      <c r="B318" s="62" t="s">
        <v>88</v>
      </c>
      <c r="C318" s="42" t="s">
        <v>77</v>
      </c>
      <c r="D318" s="43">
        <f>$D$168</f>
        <v>1716.97</v>
      </c>
      <c r="E318" s="43">
        <f>$D$168</f>
        <v>1716.97</v>
      </c>
      <c r="F318" s="43">
        <f t="shared" ref="F318:AA318" si="184">$D$168</f>
        <v>1716.97</v>
      </c>
      <c r="G318" s="43">
        <f t="shared" si="184"/>
        <v>1716.97</v>
      </c>
      <c r="H318" s="43">
        <f t="shared" si="184"/>
        <v>1716.97</v>
      </c>
      <c r="I318" s="43">
        <f t="shared" si="184"/>
        <v>1716.97</v>
      </c>
      <c r="J318" s="43">
        <f t="shared" si="184"/>
        <v>1716.97</v>
      </c>
      <c r="K318" s="43">
        <f t="shared" si="184"/>
        <v>1716.97</v>
      </c>
      <c r="L318" s="43">
        <f t="shared" si="184"/>
        <v>1716.97</v>
      </c>
      <c r="M318" s="43">
        <f t="shared" si="184"/>
        <v>1716.97</v>
      </c>
      <c r="N318" s="43">
        <f t="shared" si="184"/>
        <v>1716.97</v>
      </c>
      <c r="O318" s="43">
        <f t="shared" si="184"/>
        <v>1716.97</v>
      </c>
      <c r="P318" s="43">
        <f t="shared" si="184"/>
        <v>1716.97</v>
      </c>
      <c r="Q318" s="43">
        <f t="shared" si="184"/>
        <v>1716.97</v>
      </c>
      <c r="R318" s="43">
        <f t="shared" si="184"/>
        <v>1716.97</v>
      </c>
      <c r="S318" s="43">
        <f t="shared" si="184"/>
        <v>1716.97</v>
      </c>
      <c r="T318" s="43">
        <f t="shared" si="184"/>
        <v>1716.97</v>
      </c>
      <c r="U318" s="43">
        <f t="shared" si="184"/>
        <v>1716.97</v>
      </c>
      <c r="V318" s="43">
        <f t="shared" si="184"/>
        <v>1716.97</v>
      </c>
      <c r="W318" s="43">
        <f t="shared" si="184"/>
        <v>1716.97</v>
      </c>
      <c r="X318" s="43">
        <f t="shared" si="184"/>
        <v>1716.97</v>
      </c>
      <c r="Y318" s="43">
        <f t="shared" si="184"/>
        <v>1716.97</v>
      </c>
      <c r="Z318" s="43">
        <f t="shared" si="184"/>
        <v>1716.97</v>
      </c>
      <c r="AA318" s="43">
        <f t="shared" si="184"/>
        <v>1716.97</v>
      </c>
    </row>
    <row r="319" spans="1:27" ht="12.75" hidden="1" customHeight="1" outlineLevel="1" x14ac:dyDescent="0.2">
      <c r="A319" s="98" t="s">
        <v>1964</v>
      </c>
      <c r="B319" s="62" t="s">
        <v>81</v>
      </c>
      <c r="C319" s="42" t="s">
        <v>77</v>
      </c>
      <c r="D319" s="43">
        <v>6.71</v>
      </c>
      <c r="E319" s="43">
        <v>6.71</v>
      </c>
      <c r="F319" s="43">
        <v>6.71</v>
      </c>
      <c r="G319" s="43">
        <v>6.71</v>
      </c>
      <c r="H319" s="43">
        <v>6.71</v>
      </c>
      <c r="I319" s="43">
        <v>6.71</v>
      </c>
      <c r="J319" s="43">
        <v>6.71</v>
      </c>
      <c r="K319" s="43">
        <v>6.71</v>
      </c>
      <c r="L319" s="43">
        <v>6.71</v>
      </c>
      <c r="M319" s="43">
        <v>6.71</v>
      </c>
      <c r="N319" s="43">
        <v>6.71</v>
      </c>
      <c r="O319" s="43">
        <v>6.71</v>
      </c>
      <c r="P319" s="43">
        <v>6.71</v>
      </c>
      <c r="Q319" s="43">
        <v>6.71</v>
      </c>
      <c r="R319" s="43">
        <v>6.71</v>
      </c>
      <c r="S319" s="43">
        <v>6.71</v>
      </c>
      <c r="T319" s="43">
        <v>6.71</v>
      </c>
      <c r="U319" s="43">
        <v>6.71</v>
      </c>
      <c r="V319" s="43">
        <v>6.71</v>
      </c>
      <c r="W319" s="43">
        <v>6.71</v>
      </c>
      <c r="X319" s="43">
        <v>6.71</v>
      </c>
      <c r="Y319" s="43">
        <v>6.71</v>
      </c>
      <c r="Z319" s="43">
        <v>6.71</v>
      </c>
      <c r="AA319" s="43">
        <v>6.71</v>
      </c>
    </row>
    <row r="320" spans="1:27" ht="12.75" hidden="1" customHeight="1" outlineLevel="1" x14ac:dyDescent="0.2">
      <c r="A320" s="98" t="s">
        <v>1965</v>
      </c>
      <c r="B320" s="62" t="s">
        <v>79</v>
      </c>
      <c r="C320" s="42" t="s">
        <v>77</v>
      </c>
      <c r="D320" s="43">
        <f>$D$11</f>
        <v>216.36</v>
      </c>
      <c r="E320" s="43">
        <f t="shared" ref="E320:AA320" si="185">$D$11</f>
        <v>216.36</v>
      </c>
      <c r="F320" s="43">
        <f t="shared" si="185"/>
        <v>216.36</v>
      </c>
      <c r="G320" s="43">
        <f t="shared" si="185"/>
        <v>216.36</v>
      </c>
      <c r="H320" s="43">
        <f t="shared" si="185"/>
        <v>216.36</v>
      </c>
      <c r="I320" s="43">
        <f t="shared" si="185"/>
        <v>216.36</v>
      </c>
      <c r="J320" s="43">
        <f t="shared" si="185"/>
        <v>216.36</v>
      </c>
      <c r="K320" s="43">
        <f t="shared" si="185"/>
        <v>216.36</v>
      </c>
      <c r="L320" s="43">
        <f t="shared" si="185"/>
        <v>216.36</v>
      </c>
      <c r="M320" s="43">
        <f t="shared" si="185"/>
        <v>216.36</v>
      </c>
      <c r="N320" s="43">
        <f t="shared" si="185"/>
        <v>216.36</v>
      </c>
      <c r="O320" s="43">
        <f t="shared" si="185"/>
        <v>216.36</v>
      </c>
      <c r="P320" s="43">
        <f t="shared" si="185"/>
        <v>216.36</v>
      </c>
      <c r="Q320" s="43">
        <f t="shared" si="185"/>
        <v>216.36</v>
      </c>
      <c r="R320" s="43">
        <f t="shared" si="185"/>
        <v>216.36</v>
      </c>
      <c r="S320" s="43">
        <f t="shared" si="185"/>
        <v>216.36</v>
      </c>
      <c r="T320" s="43">
        <f t="shared" si="185"/>
        <v>216.36</v>
      </c>
      <c r="U320" s="43">
        <f t="shared" si="185"/>
        <v>216.36</v>
      </c>
      <c r="V320" s="43">
        <f t="shared" si="185"/>
        <v>216.36</v>
      </c>
      <c r="W320" s="43">
        <f t="shared" si="185"/>
        <v>216.36</v>
      </c>
      <c r="X320" s="43">
        <f t="shared" si="185"/>
        <v>216.36</v>
      </c>
      <c r="Y320" s="43">
        <f t="shared" si="185"/>
        <v>216.36</v>
      </c>
      <c r="Z320" s="43">
        <f t="shared" si="185"/>
        <v>216.36</v>
      </c>
      <c r="AA320" s="43">
        <f t="shared" si="185"/>
        <v>216.36</v>
      </c>
    </row>
    <row r="321" spans="1:27" ht="12.75" customHeight="1" collapsed="1" x14ac:dyDescent="0.2">
      <c r="A321" s="99"/>
      <c r="B321" s="100" t="s">
        <v>390</v>
      </c>
      <c r="C321" s="101"/>
      <c r="D321" s="102"/>
      <c r="E321" s="102"/>
      <c r="F321" s="102"/>
      <c r="G321" s="102"/>
      <c r="I321" s="38"/>
    </row>
    <row r="322" spans="1:27" ht="12.75" customHeight="1" x14ac:dyDescent="0.2">
      <c r="A322" s="99"/>
      <c r="B322" s="100" t="s">
        <v>390</v>
      </c>
      <c r="C322" s="101"/>
      <c r="D322" s="102"/>
      <c r="E322" s="102"/>
      <c r="F322" s="102"/>
      <c r="G322" s="102"/>
      <c r="I322" s="38"/>
    </row>
    <row r="323" spans="1:27" ht="12.75" customHeight="1" x14ac:dyDescent="0.2">
      <c r="A323" s="181" t="s">
        <v>547</v>
      </c>
      <c r="B323" s="182"/>
      <c r="C323" s="182"/>
      <c r="D323" s="182"/>
      <c r="E323" s="182"/>
      <c r="F323" s="182"/>
      <c r="G323" s="182"/>
      <c r="H323" s="182"/>
      <c r="I323" s="182"/>
      <c r="J323" s="182"/>
      <c r="K323" s="182"/>
      <c r="L323" s="182"/>
      <c r="M323" s="182"/>
      <c r="N323" s="182"/>
      <c r="O323" s="182"/>
      <c r="P323" s="182"/>
      <c r="Q323" s="182"/>
      <c r="R323" s="182"/>
      <c r="S323" s="182"/>
      <c r="T323" s="182"/>
      <c r="U323" s="182"/>
      <c r="V323" s="182"/>
      <c r="W323" s="182"/>
      <c r="X323" s="182"/>
      <c r="Y323" s="182"/>
      <c r="Z323" s="182"/>
      <c r="AA323" s="183"/>
    </row>
    <row r="324" spans="1:27" ht="25.5" x14ac:dyDescent="0.2">
      <c r="A324" s="25" t="s">
        <v>62</v>
      </c>
      <c r="B324" s="26" t="s">
        <v>208</v>
      </c>
      <c r="C324" s="25" t="s">
        <v>209</v>
      </c>
      <c r="D324" s="26" t="s">
        <v>210</v>
      </c>
      <c r="E324" s="26" t="s">
        <v>211</v>
      </c>
      <c r="F324" s="26" t="s">
        <v>212</v>
      </c>
      <c r="G324" s="26" t="s">
        <v>213</v>
      </c>
      <c r="H324" s="26" t="s">
        <v>214</v>
      </c>
      <c r="I324" s="26" t="s">
        <v>215</v>
      </c>
      <c r="J324" s="26" t="s">
        <v>216</v>
      </c>
      <c r="K324" s="26" t="s">
        <v>217</v>
      </c>
      <c r="L324" s="26" t="s">
        <v>218</v>
      </c>
      <c r="M324" s="26" t="s">
        <v>219</v>
      </c>
      <c r="N324" s="26" t="s">
        <v>220</v>
      </c>
      <c r="O324" s="26" t="s">
        <v>221</v>
      </c>
      <c r="P324" s="26" t="s">
        <v>222</v>
      </c>
      <c r="Q324" s="26" t="s">
        <v>223</v>
      </c>
      <c r="R324" s="26" t="s">
        <v>224</v>
      </c>
      <c r="S324" s="26" t="s">
        <v>225</v>
      </c>
      <c r="T324" s="26" t="s">
        <v>226</v>
      </c>
      <c r="U324" s="26" t="s">
        <v>227</v>
      </c>
      <c r="V324" s="26" t="s">
        <v>228</v>
      </c>
      <c r="W324" s="26" t="s">
        <v>229</v>
      </c>
      <c r="X324" s="26" t="s">
        <v>230</v>
      </c>
      <c r="Y324" s="26" t="s">
        <v>231</v>
      </c>
      <c r="Z324" s="26" t="s">
        <v>232</v>
      </c>
      <c r="AA324" s="26" t="s">
        <v>233</v>
      </c>
    </row>
    <row r="325" spans="1:27" ht="12.75" customHeight="1" x14ac:dyDescent="0.2">
      <c r="A325" s="97" t="s">
        <v>1966</v>
      </c>
      <c r="B325" s="27" t="str">
        <f>"01"&amp;"."&amp;$B$800&amp;"."&amp;$B$801</f>
        <v>01.01.2023</v>
      </c>
      <c r="C325" s="89" t="s">
        <v>74</v>
      </c>
      <c r="D325" s="90">
        <f>ROUND(((D326+D327+D329+D328)/1000),5)</f>
        <v>3.6074099999999998</v>
      </c>
      <c r="E325" s="90">
        <f>ROUND(((E326+E327+E329+E328)/1000),5)</f>
        <v>3.5527899999999999</v>
      </c>
      <c r="F325" s="90">
        <f>ROUND(((F326+F327+F329+F328)/1000),5)</f>
        <v>3.5994799999999998</v>
      </c>
      <c r="G325" s="90">
        <f t="shared" ref="G325:AA325" si="186">ROUND(((G326+G327+G329+G328)/1000),5)</f>
        <v>3.54941</v>
      </c>
      <c r="H325" s="90">
        <f t="shared" si="186"/>
        <v>3.52623</v>
      </c>
      <c r="I325" s="90">
        <f t="shared" si="186"/>
        <v>3.5263800000000001</v>
      </c>
      <c r="J325" s="90">
        <f t="shared" si="186"/>
        <v>3.5263599999999999</v>
      </c>
      <c r="K325" s="90">
        <f t="shared" si="186"/>
        <v>3.50915</v>
      </c>
      <c r="L325" s="90">
        <f t="shared" si="186"/>
        <v>3.4739499999999999</v>
      </c>
      <c r="M325" s="90">
        <f t="shared" si="186"/>
        <v>3.4957699999999998</v>
      </c>
      <c r="N325" s="90">
        <f t="shared" si="186"/>
        <v>3.5927500000000001</v>
      </c>
      <c r="O325" s="90">
        <f t="shared" si="186"/>
        <v>3.6091700000000002</v>
      </c>
      <c r="P325" s="90">
        <f t="shared" si="186"/>
        <v>3.6926299999999999</v>
      </c>
      <c r="Q325" s="90">
        <f t="shared" si="186"/>
        <v>3.7313800000000001</v>
      </c>
      <c r="R325" s="90">
        <f t="shared" si="186"/>
        <v>3.7040099999999998</v>
      </c>
      <c r="S325" s="90">
        <f t="shared" si="186"/>
        <v>3.7932100000000002</v>
      </c>
      <c r="T325" s="90">
        <f t="shared" si="186"/>
        <v>3.90706</v>
      </c>
      <c r="U325" s="90">
        <f t="shared" si="186"/>
        <v>3.9365800000000002</v>
      </c>
      <c r="V325" s="90">
        <f t="shared" si="186"/>
        <v>3.9371299999999998</v>
      </c>
      <c r="W325" s="90">
        <f t="shared" si="186"/>
        <v>3.9374600000000002</v>
      </c>
      <c r="X325" s="90">
        <f t="shared" si="186"/>
        <v>3.9539499999999999</v>
      </c>
      <c r="Y325" s="90">
        <f t="shared" si="186"/>
        <v>3.93574</v>
      </c>
      <c r="Z325" s="90">
        <f t="shared" si="186"/>
        <v>3.7010200000000002</v>
      </c>
      <c r="AA325" s="90">
        <f t="shared" si="186"/>
        <v>3.5335800000000002</v>
      </c>
    </row>
    <row r="326" spans="1:27" ht="12.75" hidden="1" customHeight="1" outlineLevel="1" x14ac:dyDescent="0.2">
      <c r="A326" s="98" t="s">
        <v>1967</v>
      </c>
      <c r="B326" s="62" t="s">
        <v>236</v>
      </c>
      <c r="C326" s="42" t="s">
        <v>77</v>
      </c>
      <c r="D326" s="43">
        <v>1161.45</v>
      </c>
      <c r="E326" s="43">
        <v>1106.83</v>
      </c>
      <c r="F326" s="43">
        <v>1153.52</v>
      </c>
      <c r="G326" s="43">
        <v>1103.45</v>
      </c>
      <c r="H326" s="43">
        <v>1080.27</v>
      </c>
      <c r="I326" s="43">
        <v>1080.42</v>
      </c>
      <c r="J326" s="43">
        <v>1080.4000000000001</v>
      </c>
      <c r="K326" s="43">
        <v>1063.19</v>
      </c>
      <c r="L326" s="43">
        <v>1027.99</v>
      </c>
      <c r="M326" s="43">
        <v>1049.81</v>
      </c>
      <c r="N326" s="43">
        <v>1146.79</v>
      </c>
      <c r="O326" s="43">
        <v>1163.21</v>
      </c>
      <c r="P326" s="43">
        <v>1246.67</v>
      </c>
      <c r="Q326" s="43">
        <v>1285.42</v>
      </c>
      <c r="R326" s="43">
        <v>1258.05</v>
      </c>
      <c r="S326" s="43">
        <v>1347.25</v>
      </c>
      <c r="T326" s="43">
        <v>1461.1</v>
      </c>
      <c r="U326" s="43">
        <v>1490.62</v>
      </c>
      <c r="V326" s="43">
        <v>1491.17</v>
      </c>
      <c r="W326" s="43">
        <v>1491.5</v>
      </c>
      <c r="X326" s="43">
        <v>1507.99</v>
      </c>
      <c r="Y326" s="43">
        <v>1489.78</v>
      </c>
      <c r="Z326" s="43">
        <v>1255.06</v>
      </c>
      <c r="AA326" s="43">
        <v>1087.6199999999999</v>
      </c>
    </row>
    <row r="327" spans="1:27" ht="12.75" hidden="1" customHeight="1" outlineLevel="1" x14ac:dyDescent="0.2">
      <c r="A327" s="98" t="s">
        <v>1968</v>
      </c>
      <c r="B327" s="62" t="s">
        <v>88</v>
      </c>
      <c r="C327" s="42" t="s">
        <v>77</v>
      </c>
      <c r="D327" s="43">
        <v>2222.89</v>
      </c>
      <c r="E327" s="43">
        <f>$D$327</f>
        <v>2222.89</v>
      </c>
      <c r="F327" s="43">
        <f t="shared" ref="F327:AA327" si="187">$D$327</f>
        <v>2222.89</v>
      </c>
      <c r="G327" s="43">
        <f t="shared" si="187"/>
        <v>2222.89</v>
      </c>
      <c r="H327" s="43">
        <f t="shared" si="187"/>
        <v>2222.89</v>
      </c>
      <c r="I327" s="43">
        <f t="shared" si="187"/>
        <v>2222.89</v>
      </c>
      <c r="J327" s="43">
        <f t="shared" si="187"/>
        <v>2222.89</v>
      </c>
      <c r="K327" s="43">
        <f t="shared" si="187"/>
        <v>2222.89</v>
      </c>
      <c r="L327" s="43">
        <f t="shared" si="187"/>
        <v>2222.89</v>
      </c>
      <c r="M327" s="43">
        <f t="shared" si="187"/>
        <v>2222.89</v>
      </c>
      <c r="N327" s="43">
        <f t="shared" si="187"/>
        <v>2222.89</v>
      </c>
      <c r="O327" s="43">
        <f t="shared" si="187"/>
        <v>2222.89</v>
      </c>
      <c r="P327" s="43">
        <f t="shared" si="187"/>
        <v>2222.89</v>
      </c>
      <c r="Q327" s="43">
        <f t="shared" si="187"/>
        <v>2222.89</v>
      </c>
      <c r="R327" s="43">
        <f t="shared" si="187"/>
        <v>2222.89</v>
      </c>
      <c r="S327" s="43">
        <f t="shared" si="187"/>
        <v>2222.89</v>
      </c>
      <c r="T327" s="43">
        <f t="shared" si="187"/>
        <v>2222.89</v>
      </c>
      <c r="U327" s="43">
        <f t="shared" si="187"/>
        <v>2222.89</v>
      </c>
      <c r="V327" s="43">
        <f t="shared" si="187"/>
        <v>2222.89</v>
      </c>
      <c r="W327" s="43">
        <f t="shared" si="187"/>
        <v>2222.89</v>
      </c>
      <c r="X327" s="43">
        <f t="shared" si="187"/>
        <v>2222.89</v>
      </c>
      <c r="Y327" s="43">
        <f t="shared" si="187"/>
        <v>2222.89</v>
      </c>
      <c r="Z327" s="43">
        <f t="shared" si="187"/>
        <v>2222.89</v>
      </c>
      <c r="AA327" s="43">
        <f t="shared" si="187"/>
        <v>2222.89</v>
      </c>
    </row>
    <row r="328" spans="1:27" ht="12.75" hidden="1" customHeight="1" outlineLevel="1" x14ac:dyDescent="0.2">
      <c r="A328" s="98" t="s">
        <v>1969</v>
      </c>
      <c r="B328" s="62" t="s">
        <v>81</v>
      </c>
      <c r="C328" s="42" t="s">
        <v>77</v>
      </c>
      <c r="D328" s="43">
        <v>6.71</v>
      </c>
      <c r="E328" s="43">
        <v>6.71</v>
      </c>
      <c r="F328" s="43">
        <v>6.71</v>
      </c>
      <c r="G328" s="43">
        <v>6.71</v>
      </c>
      <c r="H328" s="43">
        <v>6.71</v>
      </c>
      <c r="I328" s="43">
        <v>6.71</v>
      </c>
      <c r="J328" s="43">
        <v>6.71</v>
      </c>
      <c r="K328" s="43">
        <v>6.71</v>
      </c>
      <c r="L328" s="43">
        <v>6.71</v>
      </c>
      <c r="M328" s="43">
        <v>6.71</v>
      </c>
      <c r="N328" s="43">
        <v>6.71</v>
      </c>
      <c r="O328" s="43">
        <v>6.71</v>
      </c>
      <c r="P328" s="43">
        <v>6.71</v>
      </c>
      <c r="Q328" s="43">
        <v>6.71</v>
      </c>
      <c r="R328" s="43">
        <v>6.71</v>
      </c>
      <c r="S328" s="43">
        <v>6.71</v>
      </c>
      <c r="T328" s="43">
        <v>6.71</v>
      </c>
      <c r="U328" s="43">
        <v>6.71</v>
      </c>
      <c r="V328" s="43">
        <v>6.71</v>
      </c>
      <c r="W328" s="43">
        <v>6.71</v>
      </c>
      <c r="X328" s="43">
        <v>6.71</v>
      </c>
      <c r="Y328" s="43">
        <v>6.71</v>
      </c>
      <c r="Z328" s="43">
        <v>6.71</v>
      </c>
      <c r="AA328" s="43">
        <v>6.71</v>
      </c>
    </row>
    <row r="329" spans="1:27" ht="12.75" hidden="1" customHeight="1" outlineLevel="1" x14ac:dyDescent="0.2">
      <c r="A329" s="98" t="s">
        <v>1970</v>
      </c>
      <c r="B329" s="62" t="s">
        <v>79</v>
      </c>
      <c r="C329" s="42" t="s">
        <v>77</v>
      </c>
      <c r="D329" s="43">
        <f>$D$11</f>
        <v>216.36</v>
      </c>
      <c r="E329" s="43">
        <f t="shared" ref="E329:AA329" si="188">$D$11</f>
        <v>216.36</v>
      </c>
      <c r="F329" s="43">
        <f t="shared" si="188"/>
        <v>216.36</v>
      </c>
      <c r="G329" s="43">
        <f t="shared" si="188"/>
        <v>216.36</v>
      </c>
      <c r="H329" s="43">
        <f t="shared" si="188"/>
        <v>216.36</v>
      </c>
      <c r="I329" s="43">
        <f t="shared" si="188"/>
        <v>216.36</v>
      </c>
      <c r="J329" s="43">
        <f t="shared" si="188"/>
        <v>216.36</v>
      </c>
      <c r="K329" s="43">
        <f t="shared" si="188"/>
        <v>216.36</v>
      </c>
      <c r="L329" s="43">
        <f t="shared" si="188"/>
        <v>216.36</v>
      </c>
      <c r="M329" s="43">
        <f t="shared" si="188"/>
        <v>216.36</v>
      </c>
      <c r="N329" s="43">
        <f t="shared" si="188"/>
        <v>216.36</v>
      </c>
      <c r="O329" s="43">
        <f t="shared" si="188"/>
        <v>216.36</v>
      </c>
      <c r="P329" s="43">
        <f t="shared" si="188"/>
        <v>216.36</v>
      </c>
      <c r="Q329" s="43">
        <f t="shared" si="188"/>
        <v>216.36</v>
      </c>
      <c r="R329" s="43">
        <f t="shared" si="188"/>
        <v>216.36</v>
      </c>
      <c r="S329" s="43">
        <f t="shared" si="188"/>
        <v>216.36</v>
      </c>
      <c r="T329" s="43">
        <f t="shared" si="188"/>
        <v>216.36</v>
      </c>
      <c r="U329" s="43">
        <f t="shared" si="188"/>
        <v>216.36</v>
      </c>
      <c r="V329" s="43">
        <f t="shared" si="188"/>
        <v>216.36</v>
      </c>
      <c r="W329" s="43">
        <f t="shared" si="188"/>
        <v>216.36</v>
      </c>
      <c r="X329" s="43">
        <f t="shared" si="188"/>
        <v>216.36</v>
      </c>
      <c r="Y329" s="43">
        <f t="shared" si="188"/>
        <v>216.36</v>
      </c>
      <c r="Z329" s="43">
        <f t="shared" si="188"/>
        <v>216.36</v>
      </c>
      <c r="AA329" s="43">
        <f t="shared" si="188"/>
        <v>216.36</v>
      </c>
    </row>
    <row r="330" spans="1:27" ht="12.75" customHeight="1" collapsed="1" x14ac:dyDescent="0.2">
      <c r="A330" s="97" t="s">
        <v>1971</v>
      </c>
      <c r="B330" s="27" t="str">
        <f>"02"&amp;"."&amp;$B$800&amp;"."&amp;$B$801</f>
        <v>02.01.2023</v>
      </c>
      <c r="C330" s="89" t="s">
        <v>74</v>
      </c>
      <c r="D330" s="90">
        <f>ROUND(((D331+D332+D334+D333)/1000),5)</f>
        <v>3.5068000000000001</v>
      </c>
      <c r="E330" s="90">
        <f>ROUND(((E331+E332+E334+E333)/1000),5)</f>
        <v>3.4380199999999999</v>
      </c>
      <c r="F330" s="90">
        <f>ROUND(((F331+F332+F334+F333)/1000),5)</f>
        <v>3.3963999999999999</v>
      </c>
      <c r="G330" s="90">
        <f t="shared" ref="G330:AA330" si="189">ROUND(((G331+G332+G334+G333)/1000),5)</f>
        <v>3.3795199999999999</v>
      </c>
      <c r="H330" s="90">
        <f t="shared" si="189"/>
        <v>3.3933599999999999</v>
      </c>
      <c r="I330" s="90">
        <f t="shared" si="189"/>
        <v>3.4103699999999999</v>
      </c>
      <c r="J330" s="90">
        <f t="shared" si="189"/>
        <v>3.41743</v>
      </c>
      <c r="K330" s="90">
        <f t="shared" si="189"/>
        <v>3.4430999999999998</v>
      </c>
      <c r="L330" s="90">
        <f t="shared" si="189"/>
        <v>3.5594700000000001</v>
      </c>
      <c r="M330" s="90">
        <f t="shared" si="189"/>
        <v>3.71705</v>
      </c>
      <c r="N330" s="90">
        <f t="shared" si="189"/>
        <v>3.9779499999999999</v>
      </c>
      <c r="O330" s="90">
        <f t="shared" si="189"/>
        <v>4.0425700000000004</v>
      </c>
      <c r="P330" s="90">
        <f t="shared" si="189"/>
        <v>4.0395700000000003</v>
      </c>
      <c r="Q330" s="90">
        <f t="shared" si="189"/>
        <v>4.0519299999999996</v>
      </c>
      <c r="R330" s="90">
        <f t="shared" si="189"/>
        <v>4.0060799999999999</v>
      </c>
      <c r="S330" s="90">
        <f t="shared" si="189"/>
        <v>4.0594700000000001</v>
      </c>
      <c r="T330" s="90">
        <f t="shared" si="189"/>
        <v>4.0963000000000003</v>
      </c>
      <c r="U330" s="90">
        <f t="shared" si="189"/>
        <v>4.1104099999999999</v>
      </c>
      <c r="V330" s="90">
        <f t="shared" si="189"/>
        <v>4.1097400000000004</v>
      </c>
      <c r="W330" s="90">
        <f t="shared" si="189"/>
        <v>4.1088699999999996</v>
      </c>
      <c r="X330" s="90">
        <f t="shared" si="189"/>
        <v>4.1111000000000004</v>
      </c>
      <c r="Y330" s="90">
        <f t="shared" si="189"/>
        <v>4.0933400000000004</v>
      </c>
      <c r="Z330" s="90">
        <f t="shared" si="189"/>
        <v>3.9177200000000001</v>
      </c>
      <c r="AA330" s="90">
        <f t="shared" si="189"/>
        <v>3.62201</v>
      </c>
    </row>
    <row r="331" spans="1:27" ht="12.75" hidden="1" customHeight="1" outlineLevel="1" x14ac:dyDescent="0.2">
      <c r="A331" s="98" t="s">
        <v>1972</v>
      </c>
      <c r="B331" s="62" t="s">
        <v>236</v>
      </c>
      <c r="C331" s="42" t="s">
        <v>77</v>
      </c>
      <c r="D331" s="43">
        <v>1060.8399999999999</v>
      </c>
      <c r="E331" s="43">
        <v>992.06</v>
      </c>
      <c r="F331" s="43">
        <v>950.44</v>
      </c>
      <c r="G331" s="43">
        <v>933.56</v>
      </c>
      <c r="H331" s="43">
        <v>947.4</v>
      </c>
      <c r="I331" s="43">
        <v>964.41</v>
      </c>
      <c r="J331" s="43">
        <v>971.47</v>
      </c>
      <c r="K331" s="43">
        <v>997.14</v>
      </c>
      <c r="L331" s="43">
        <v>1113.51</v>
      </c>
      <c r="M331" s="43">
        <v>1271.0899999999999</v>
      </c>
      <c r="N331" s="43">
        <v>1531.99</v>
      </c>
      <c r="O331" s="43">
        <v>1596.61</v>
      </c>
      <c r="P331" s="43">
        <v>1593.61</v>
      </c>
      <c r="Q331" s="43">
        <v>1605.97</v>
      </c>
      <c r="R331" s="43">
        <v>1560.12</v>
      </c>
      <c r="S331" s="43">
        <v>1613.51</v>
      </c>
      <c r="T331" s="43">
        <v>1650.34</v>
      </c>
      <c r="U331" s="43">
        <v>1664.45</v>
      </c>
      <c r="V331" s="43">
        <v>1663.78</v>
      </c>
      <c r="W331" s="43">
        <v>1662.91</v>
      </c>
      <c r="X331" s="43">
        <v>1665.14</v>
      </c>
      <c r="Y331" s="43">
        <v>1647.38</v>
      </c>
      <c r="Z331" s="43">
        <v>1471.76</v>
      </c>
      <c r="AA331" s="43">
        <v>1176.05</v>
      </c>
    </row>
    <row r="332" spans="1:27" ht="12.75" hidden="1" customHeight="1" outlineLevel="1" x14ac:dyDescent="0.2">
      <c r="A332" s="98" t="s">
        <v>1973</v>
      </c>
      <c r="B332" s="62" t="s">
        <v>88</v>
      </c>
      <c r="C332" s="42" t="s">
        <v>77</v>
      </c>
      <c r="D332" s="43">
        <f>$D$327</f>
        <v>2222.89</v>
      </c>
      <c r="E332" s="43">
        <f t="shared" ref="E332:AA332" si="190">$D$327</f>
        <v>2222.89</v>
      </c>
      <c r="F332" s="43">
        <f t="shared" si="190"/>
        <v>2222.89</v>
      </c>
      <c r="G332" s="43">
        <f t="shared" si="190"/>
        <v>2222.89</v>
      </c>
      <c r="H332" s="43">
        <f t="shared" si="190"/>
        <v>2222.89</v>
      </c>
      <c r="I332" s="43">
        <f t="shared" si="190"/>
        <v>2222.89</v>
      </c>
      <c r="J332" s="43">
        <f t="shared" si="190"/>
        <v>2222.89</v>
      </c>
      <c r="K332" s="43">
        <f t="shared" si="190"/>
        <v>2222.89</v>
      </c>
      <c r="L332" s="43">
        <f t="shared" si="190"/>
        <v>2222.89</v>
      </c>
      <c r="M332" s="43">
        <f t="shared" si="190"/>
        <v>2222.89</v>
      </c>
      <c r="N332" s="43">
        <f t="shared" si="190"/>
        <v>2222.89</v>
      </c>
      <c r="O332" s="43">
        <f t="shared" si="190"/>
        <v>2222.89</v>
      </c>
      <c r="P332" s="43">
        <f t="shared" si="190"/>
        <v>2222.89</v>
      </c>
      <c r="Q332" s="43">
        <f t="shared" si="190"/>
        <v>2222.89</v>
      </c>
      <c r="R332" s="43">
        <f t="shared" si="190"/>
        <v>2222.89</v>
      </c>
      <c r="S332" s="43">
        <f t="shared" si="190"/>
        <v>2222.89</v>
      </c>
      <c r="T332" s="43">
        <f t="shared" si="190"/>
        <v>2222.89</v>
      </c>
      <c r="U332" s="43">
        <f t="shared" si="190"/>
        <v>2222.89</v>
      </c>
      <c r="V332" s="43">
        <f t="shared" si="190"/>
        <v>2222.89</v>
      </c>
      <c r="W332" s="43">
        <f t="shared" si="190"/>
        <v>2222.89</v>
      </c>
      <c r="X332" s="43">
        <f t="shared" si="190"/>
        <v>2222.89</v>
      </c>
      <c r="Y332" s="43">
        <f t="shared" si="190"/>
        <v>2222.89</v>
      </c>
      <c r="Z332" s="43">
        <f t="shared" si="190"/>
        <v>2222.89</v>
      </c>
      <c r="AA332" s="43">
        <f t="shared" si="190"/>
        <v>2222.89</v>
      </c>
    </row>
    <row r="333" spans="1:27" ht="12.75" hidden="1" customHeight="1" outlineLevel="1" x14ac:dyDescent="0.2">
      <c r="A333" s="98" t="s">
        <v>1974</v>
      </c>
      <c r="B333" s="62" t="s">
        <v>81</v>
      </c>
      <c r="C333" s="42" t="s">
        <v>77</v>
      </c>
      <c r="D333" s="43">
        <v>6.71</v>
      </c>
      <c r="E333" s="43">
        <v>6.71</v>
      </c>
      <c r="F333" s="43">
        <v>6.71</v>
      </c>
      <c r="G333" s="43">
        <v>6.71</v>
      </c>
      <c r="H333" s="43">
        <v>6.71</v>
      </c>
      <c r="I333" s="43">
        <v>6.71</v>
      </c>
      <c r="J333" s="43">
        <v>6.71</v>
      </c>
      <c r="K333" s="43">
        <v>6.71</v>
      </c>
      <c r="L333" s="43">
        <v>6.71</v>
      </c>
      <c r="M333" s="43">
        <v>6.71</v>
      </c>
      <c r="N333" s="43">
        <v>6.71</v>
      </c>
      <c r="O333" s="43">
        <v>6.71</v>
      </c>
      <c r="P333" s="43">
        <v>6.71</v>
      </c>
      <c r="Q333" s="43">
        <v>6.71</v>
      </c>
      <c r="R333" s="43">
        <v>6.71</v>
      </c>
      <c r="S333" s="43">
        <v>6.71</v>
      </c>
      <c r="T333" s="43">
        <v>6.71</v>
      </c>
      <c r="U333" s="43">
        <v>6.71</v>
      </c>
      <c r="V333" s="43">
        <v>6.71</v>
      </c>
      <c r="W333" s="43">
        <v>6.71</v>
      </c>
      <c r="X333" s="43">
        <v>6.71</v>
      </c>
      <c r="Y333" s="43">
        <v>6.71</v>
      </c>
      <c r="Z333" s="43">
        <v>6.71</v>
      </c>
      <c r="AA333" s="43">
        <v>6.71</v>
      </c>
    </row>
    <row r="334" spans="1:27" ht="12.75" hidden="1" customHeight="1" outlineLevel="1" x14ac:dyDescent="0.2">
      <c r="A334" s="98" t="s">
        <v>1975</v>
      </c>
      <c r="B334" s="62" t="s">
        <v>79</v>
      </c>
      <c r="C334" s="42" t="s">
        <v>77</v>
      </c>
      <c r="D334" s="43">
        <f>$D$11</f>
        <v>216.36</v>
      </c>
      <c r="E334" s="43">
        <f t="shared" ref="E334:AA334" si="191">$D$11</f>
        <v>216.36</v>
      </c>
      <c r="F334" s="43">
        <f t="shared" si="191"/>
        <v>216.36</v>
      </c>
      <c r="G334" s="43">
        <f t="shared" si="191"/>
        <v>216.36</v>
      </c>
      <c r="H334" s="43">
        <f t="shared" si="191"/>
        <v>216.36</v>
      </c>
      <c r="I334" s="43">
        <f t="shared" si="191"/>
        <v>216.36</v>
      </c>
      <c r="J334" s="43">
        <f t="shared" si="191"/>
        <v>216.36</v>
      </c>
      <c r="K334" s="43">
        <f t="shared" si="191"/>
        <v>216.36</v>
      </c>
      <c r="L334" s="43">
        <f t="shared" si="191"/>
        <v>216.36</v>
      </c>
      <c r="M334" s="43">
        <f t="shared" si="191"/>
        <v>216.36</v>
      </c>
      <c r="N334" s="43">
        <f t="shared" si="191"/>
        <v>216.36</v>
      </c>
      <c r="O334" s="43">
        <f t="shared" si="191"/>
        <v>216.36</v>
      </c>
      <c r="P334" s="43">
        <f t="shared" si="191"/>
        <v>216.36</v>
      </c>
      <c r="Q334" s="43">
        <f t="shared" si="191"/>
        <v>216.36</v>
      </c>
      <c r="R334" s="43">
        <f t="shared" si="191"/>
        <v>216.36</v>
      </c>
      <c r="S334" s="43">
        <f t="shared" si="191"/>
        <v>216.36</v>
      </c>
      <c r="T334" s="43">
        <f t="shared" si="191"/>
        <v>216.36</v>
      </c>
      <c r="U334" s="43">
        <f t="shared" si="191"/>
        <v>216.36</v>
      </c>
      <c r="V334" s="43">
        <f t="shared" si="191"/>
        <v>216.36</v>
      </c>
      <c r="W334" s="43">
        <f t="shared" si="191"/>
        <v>216.36</v>
      </c>
      <c r="X334" s="43">
        <f t="shared" si="191"/>
        <v>216.36</v>
      </c>
      <c r="Y334" s="43">
        <f t="shared" si="191"/>
        <v>216.36</v>
      </c>
      <c r="Z334" s="43">
        <f t="shared" si="191"/>
        <v>216.36</v>
      </c>
      <c r="AA334" s="43">
        <f t="shared" si="191"/>
        <v>216.36</v>
      </c>
    </row>
    <row r="335" spans="1:27" ht="12.75" customHeight="1" collapsed="1" x14ac:dyDescent="0.2">
      <c r="A335" s="97" t="s">
        <v>1976</v>
      </c>
      <c r="B335" s="27" t="str">
        <f>"03"&amp;"."&amp;$B$800&amp;"."&amp;$B$801</f>
        <v>03.01.2023</v>
      </c>
      <c r="C335" s="89" t="s">
        <v>74</v>
      </c>
      <c r="D335" s="90">
        <f>ROUND(((D336+D337+D339+D338)/1000),5)</f>
        <v>3.55829</v>
      </c>
      <c r="E335" s="90">
        <f>ROUND(((E336+E337+E339+E338)/1000),5)</f>
        <v>3.4907900000000001</v>
      </c>
      <c r="F335" s="90">
        <f>ROUND(((F336+F337+F339+F338)/1000),5)</f>
        <v>3.44252</v>
      </c>
      <c r="G335" s="90">
        <f t="shared" ref="G335:AA335" si="192">ROUND(((G336+G337+G339+G338)/1000),5)</f>
        <v>3.4040300000000001</v>
      </c>
      <c r="H335" s="90">
        <f t="shared" si="192"/>
        <v>3.4471500000000002</v>
      </c>
      <c r="I335" s="90">
        <f t="shared" si="192"/>
        <v>3.4639199999999999</v>
      </c>
      <c r="J335" s="90">
        <f t="shared" si="192"/>
        <v>3.4799899999999999</v>
      </c>
      <c r="K335" s="90">
        <f t="shared" si="192"/>
        <v>3.5194700000000001</v>
      </c>
      <c r="L335" s="90">
        <f t="shared" si="192"/>
        <v>3.7458300000000002</v>
      </c>
      <c r="M335" s="90">
        <f t="shared" si="192"/>
        <v>4.0267999999999997</v>
      </c>
      <c r="N335" s="90">
        <f t="shared" si="192"/>
        <v>4.0763199999999999</v>
      </c>
      <c r="O335" s="90">
        <f t="shared" si="192"/>
        <v>4.0954300000000003</v>
      </c>
      <c r="P335" s="90">
        <f t="shared" si="192"/>
        <v>4.1004899999999997</v>
      </c>
      <c r="Q335" s="90">
        <f t="shared" si="192"/>
        <v>4.1053199999999999</v>
      </c>
      <c r="R335" s="90">
        <f t="shared" si="192"/>
        <v>4.0730000000000004</v>
      </c>
      <c r="S335" s="90">
        <f t="shared" si="192"/>
        <v>4.0781900000000002</v>
      </c>
      <c r="T335" s="90">
        <f t="shared" si="192"/>
        <v>4.1069399999999998</v>
      </c>
      <c r="U335" s="90">
        <f t="shared" si="192"/>
        <v>4.1214899999999997</v>
      </c>
      <c r="V335" s="90">
        <f t="shared" si="192"/>
        <v>4.1244699999999996</v>
      </c>
      <c r="W335" s="90">
        <f t="shared" si="192"/>
        <v>4.1088800000000001</v>
      </c>
      <c r="X335" s="90">
        <f t="shared" si="192"/>
        <v>4.1087600000000002</v>
      </c>
      <c r="Y335" s="90">
        <f t="shared" si="192"/>
        <v>4.0517500000000002</v>
      </c>
      <c r="Z335" s="90">
        <f t="shared" si="192"/>
        <v>3.7267600000000001</v>
      </c>
      <c r="AA335" s="90">
        <f t="shared" si="192"/>
        <v>3.50177</v>
      </c>
    </row>
    <row r="336" spans="1:27" ht="12.75" hidden="1" customHeight="1" outlineLevel="1" x14ac:dyDescent="0.2">
      <c r="A336" s="98" t="s">
        <v>1977</v>
      </c>
      <c r="B336" s="62" t="s">
        <v>236</v>
      </c>
      <c r="C336" s="42" t="s">
        <v>77</v>
      </c>
      <c r="D336" s="43">
        <v>1112.33</v>
      </c>
      <c r="E336" s="43">
        <v>1044.83</v>
      </c>
      <c r="F336" s="43">
        <v>996.56</v>
      </c>
      <c r="G336" s="43">
        <v>958.07</v>
      </c>
      <c r="H336" s="43">
        <v>1001.19</v>
      </c>
      <c r="I336" s="43">
        <v>1017.96</v>
      </c>
      <c r="J336" s="43">
        <v>1034.03</v>
      </c>
      <c r="K336" s="43">
        <v>1073.51</v>
      </c>
      <c r="L336" s="43">
        <v>1299.8699999999999</v>
      </c>
      <c r="M336" s="43">
        <v>1580.84</v>
      </c>
      <c r="N336" s="43">
        <v>1630.36</v>
      </c>
      <c r="O336" s="43">
        <v>1649.47</v>
      </c>
      <c r="P336" s="43">
        <v>1654.53</v>
      </c>
      <c r="Q336" s="43">
        <v>1659.36</v>
      </c>
      <c r="R336" s="43">
        <v>1627.04</v>
      </c>
      <c r="S336" s="43">
        <v>1632.23</v>
      </c>
      <c r="T336" s="43">
        <v>1660.98</v>
      </c>
      <c r="U336" s="43">
        <v>1675.53</v>
      </c>
      <c r="V336" s="43">
        <v>1678.51</v>
      </c>
      <c r="W336" s="43">
        <v>1662.92</v>
      </c>
      <c r="X336" s="43">
        <v>1662.8</v>
      </c>
      <c r="Y336" s="43">
        <v>1605.79</v>
      </c>
      <c r="Z336" s="43">
        <v>1280.8</v>
      </c>
      <c r="AA336" s="43">
        <v>1055.81</v>
      </c>
    </row>
    <row r="337" spans="1:27" ht="12.75" hidden="1" customHeight="1" outlineLevel="1" x14ac:dyDescent="0.2">
      <c r="A337" s="98" t="s">
        <v>1978</v>
      </c>
      <c r="B337" s="62" t="s">
        <v>88</v>
      </c>
      <c r="C337" s="42" t="s">
        <v>77</v>
      </c>
      <c r="D337" s="43">
        <f>$D$327</f>
        <v>2222.89</v>
      </c>
      <c r="E337" s="43">
        <f t="shared" ref="E337:AA337" si="193">$D$327</f>
        <v>2222.89</v>
      </c>
      <c r="F337" s="43">
        <f t="shared" si="193"/>
        <v>2222.89</v>
      </c>
      <c r="G337" s="43">
        <f t="shared" si="193"/>
        <v>2222.89</v>
      </c>
      <c r="H337" s="43">
        <f t="shared" si="193"/>
        <v>2222.89</v>
      </c>
      <c r="I337" s="43">
        <f t="shared" si="193"/>
        <v>2222.89</v>
      </c>
      <c r="J337" s="43">
        <f t="shared" si="193"/>
        <v>2222.89</v>
      </c>
      <c r="K337" s="43">
        <f t="shared" si="193"/>
        <v>2222.89</v>
      </c>
      <c r="L337" s="43">
        <f t="shared" si="193"/>
        <v>2222.89</v>
      </c>
      <c r="M337" s="43">
        <f t="shared" si="193"/>
        <v>2222.89</v>
      </c>
      <c r="N337" s="43">
        <f t="shared" si="193"/>
        <v>2222.89</v>
      </c>
      <c r="O337" s="43">
        <f t="shared" si="193"/>
        <v>2222.89</v>
      </c>
      <c r="P337" s="43">
        <f t="shared" si="193"/>
        <v>2222.89</v>
      </c>
      <c r="Q337" s="43">
        <f t="shared" si="193"/>
        <v>2222.89</v>
      </c>
      <c r="R337" s="43">
        <f t="shared" si="193"/>
        <v>2222.89</v>
      </c>
      <c r="S337" s="43">
        <f t="shared" si="193"/>
        <v>2222.89</v>
      </c>
      <c r="T337" s="43">
        <f t="shared" si="193"/>
        <v>2222.89</v>
      </c>
      <c r="U337" s="43">
        <f t="shared" si="193"/>
        <v>2222.89</v>
      </c>
      <c r="V337" s="43">
        <f t="shared" si="193"/>
        <v>2222.89</v>
      </c>
      <c r="W337" s="43">
        <f t="shared" si="193"/>
        <v>2222.89</v>
      </c>
      <c r="X337" s="43">
        <f t="shared" si="193"/>
        <v>2222.89</v>
      </c>
      <c r="Y337" s="43">
        <f t="shared" si="193"/>
        <v>2222.89</v>
      </c>
      <c r="Z337" s="43">
        <f t="shared" si="193"/>
        <v>2222.89</v>
      </c>
      <c r="AA337" s="43">
        <f t="shared" si="193"/>
        <v>2222.89</v>
      </c>
    </row>
    <row r="338" spans="1:27" ht="12.75" hidden="1" customHeight="1" outlineLevel="1" x14ac:dyDescent="0.2">
      <c r="A338" s="98" t="s">
        <v>1979</v>
      </c>
      <c r="B338" s="62" t="s">
        <v>81</v>
      </c>
      <c r="C338" s="42" t="s">
        <v>77</v>
      </c>
      <c r="D338" s="43">
        <v>6.71</v>
      </c>
      <c r="E338" s="43">
        <v>6.71</v>
      </c>
      <c r="F338" s="43">
        <v>6.71</v>
      </c>
      <c r="G338" s="43">
        <v>6.71</v>
      </c>
      <c r="H338" s="43">
        <v>6.71</v>
      </c>
      <c r="I338" s="43">
        <v>6.71</v>
      </c>
      <c r="J338" s="43">
        <v>6.71</v>
      </c>
      <c r="K338" s="43">
        <v>6.71</v>
      </c>
      <c r="L338" s="43">
        <v>6.71</v>
      </c>
      <c r="M338" s="43">
        <v>6.71</v>
      </c>
      <c r="N338" s="43">
        <v>6.71</v>
      </c>
      <c r="O338" s="43">
        <v>6.71</v>
      </c>
      <c r="P338" s="43">
        <v>6.71</v>
      </c>
      <c r="Q338" s="43">
        <v>6.71</v>
      </c>
      <c r="R338" s="43">
        <v>6.71</v>
      </c>
      <c r="S338" s="43">
        <v>6.71</v>
      </c>
      <c r="T338" s="43">
        <v>6.71</v>
      </c>
      <c r="U338" s="43">
        <v>6.71</v>
      </c>
      <c r="V338" s="43">
        <v>6.71</v>
      </c>
      <c r="W338" s="43">
        <v>6.71</v>
      </c>
      <c r="X338" s="43">
        <v>6.71</v>
      </c>
      <c r="Y338" s="43">
        <v>6.71</v>
      </c>
      <c r="Z338" s="43">
        <v>6.71</v>
      </c>
      <c r="AA338" s="43">
        <v>6.71</v>
      </c>
    </row>
    <row r="339" spans="1:27" ht="12.75" hidden="1" customHeight="1" outlineLevel="1" x14ac:dyDescent="0.2">
      <c r="A339" s="98" t="s">
        <v>1980</v>
      </c>
      <c r="B339" s="62" t="s">
        <v>79</v>
      </c>
      <c r="C339" s="42" t="s">
        <v>77</v>
      </c>
      <c r="D339" s="43">
        <f>$D$11</f>
        <v>216.36</v>
      </c>
      <c r="E339" s="43">
        <f t="shared" ref="E339:AA339" si="194">$D$11</f>
        <v>216.36</v>
      </c>
      <c r="F339" s="43">
        <f t="shared" si="194"/>
        <v>216.36</v>
      </c>
      <c r="G339" s="43">
        <f t="shared" si="194"/>
        <v>216.36</v>
      </c>
      <c r="H339" s="43">
        <f t="shared" si="194"/>
        <v>216.36</v>
      </c>
      <c r="I339" s="43">
        <f t="shared" si="194"/>
        <v>216.36</v>
      </c>
      <c r="J339" s="43">
        <f t="shared" si="194"/>
        <v>216.36</v>
      </c>
      <c r="K339" s="43">
        <f t="shared" si="194"/>
        <v>216.36</v>
      </c>
      <c r="L339" s="43">
        <f t="shared" si="194"/>
        <v>216.36</v>
      </c>
      <c r="M339" s="43">
        <f t="shared" si="194"/>
        <v>216.36</v>
      </c>
      <c r="N339" s="43">
        <f t="shared" si="194"/>
        <v>216.36</v>
      </c>
      <c r="O339" s="43">
        <f t="shared" si="194"/>
        <v>216.36</v>
      </c>
      <c r="P339" s="43">
        <f t="shared" si="194"/>
        <v>216.36</v>
      </c>
      <c r="Q339" s="43">
        <f t="shared" si="194"/>
        <v>216.36</v>
      </c>
      <c r="R339" s="43">
        <f t="shared" si="194"/>
        <v>216.36</v>
      </c>
      <c r="S339" s="43">
        <f t="shared" si="194"/>
        <v>216.36</v>
      </c>
      <c r="T339" s="43">
        <f t="shared" si="194"/>
        <v>216.36</v>
      </c>
      <c r="U339" s="43">
        <f t="shared" si="194"/>
        <v>216.36</v>
      </c>
      <c r="V339" s="43">
        <f t="shared" si="194"/>
        <v>216.36</v>
      </c>
      <c r="W339" s="43">
        <f t="shared" si="194"/>
        <v>216.36</v>
      </c>
      <c r="X339" s="43">
        <f t="shared" si="194"/>
        <v>216.36</v>
      </c>
      <c r="Y339" s="43">
        <f t="shared" si="194"/>
        <v>216.36</v>
      </c>
      <c r="Z339" s="43">
        <f t="shared" si="194"/>
        <v>216.36</v>
      </c>
      <c r="AA339" s="43">
        <f t="shared" si="194"/>
        <v>216.36</v>
      </c>
    </row>
    <row r="340" spans="1:27" ht="12.75" customHeight="1" collapsed="1" x14ac:dyDescent="0.2">
      <c r="A340" s="97" t="s">
        <v>1981</v>
      </c>
      <c r="B340" s="27" t="str">
        <f>"04"&amp;"."&amp;$B$800&amp;"."&amp;$B$801</f>
        <v>04.01.2023</v>
      </c>
      <c r="C340" s="89" t="s">
        <v>74</v>
      </c>
      <c r="D340" s="90">
        <f>ROUND(((D341+D342+D344+D343)/1000),5)</f>
        <v>3.48075</v>
      </c>
      <c r="E340" s="90">
        <f>ROUND(((E341+E342+E344+E343)/1000),5)</f>
        <v>3.4200400000000002</v>
      </c>
      <c r="F340" s="90">
        <f>ROUND(((F341+F342+F344+F343)/1000),5)</f>
        <v>3.3840300000000001</v>
      </c>
      <c r="G340" s="90">
        <f t="shared" ref="G340:AA340" si="195">ROUND(((G341+G342+G344+G343)/1000),5)</f>
        <v>3.3508100000000001</v>
      </c>
      <c r="H340" s="90">
        <f t="shared" si="195"/>
        <v>3.3979300000000001</v>
      </c>
      <c r="I340" s="90">
        <f t="shared" si="195"/>
        <v>3.43215</v>
      </c>
      <c r="J340" s="90">
        <f t="shared" si="195"/>
        <v>3.4697900000000002</v>
      </c>
      <c r="K340" s="90">
        <f t="shared" si="195"/>
        <v>3.5726200000000001</v>
      </c>
      <c r="L340" s="90">
        <f t="shared" si="195"/>
        <v>3.8129599999999999</v>
      </c>
      <c r="M340" s="90">
        <f t="shared" si="195"/>
        <v>4.0583499999999999</v>
      </c>
      <c r="N340" s="90">
        <f t="shared" si="195"/>
        <v>4.10799</v>
      </c>
      <c r="O340" s="90">
        <f t="shared" si="195"/>
        <v>4.1282500000000004</v>
      </c>
      <c r="P340" s="90">
        <f t="shared" si="195"/>
        <v>4.1306500000000002</v>
      </c>
      <c r="Q340" s="90">
        <f t="shared" si="195"/>
        <v>4.13551</v>
      </c>
      <c r="R340" s="90">
        <f t="shared" si="195"/>
        <v>4.11008</v>
      </c>
      <c r="S340" s="90">
        <f t="shared" si="195"/>
        <v>4.1116099999999998</v>
      </c>
      <c r="T340" s="90">
        <f t="shared" si="195"/>
        <v>4.1326700000000001</v>
      </c>
      <c r="U340" s="90">
        <f t="shared" si="195"/>
        <v>4.1547900000000002</v>
      </c>
      <c r="V340" s="90">
        <f t="shared" si="195"/>
        <v>4.14513</v>
      </c>
      <c r="W340" s="90">
        <f t="shared" si="195"/>
        <v>4.1356700000000002</v>
      </c>
      <c r="X340" s="90">
        <f t="shared" si="195"/>
        <v>4.1388400000000001</v>
      </c>
      <c r="Y340" s="90">
        <f t="shared" si="195"/>
        <v>4.1023899999999998</v>
      </c>
      <c r="Z340" s="90">
        <f t="shared" si="195"/>
        <v>3.8415599999999999</v>
      </c>
      <c r="AA340" s="90">
        <f t="shared" si="195"/>
        <v>3.5863100000000001</v>
      </c>
    </row>
    <row r="341" spans="1:27" ht="12.75" hidden="1" customHeight="1" outlineLevel="1" x14ac:dyDescent="0.2">
      <c r="A341" s="98" t="s">
        <v>1982</v>
      </c>
      <c r="B341" s="62" t="s">
        <v>236</v>
      </c>
      <c r="C341" s="42" t="s">
        <v>77</v>
      </c>
      <c r="D341" s="43">
        <v>1034.79</v>
      </c>
      <c r="E341" s="43">
        <v>974.08</v>
      </c>
      <c r="F341" s="43">
        <v>938.07</v>
      </c>
      <c r="G341" s="43">
        <v>904.85</v>
      </c>
      <c r="H341" s="43">
        <v>951.97</v>
      </c>
      <c r="I341" s="43">
        <v>986.19</v>
      </c>
      <c r="J341" s="43">
        <v>1023.83</v>
      </c>
      <c r="K341" s="43">
        <v>1126.6600000000001</v>
      </c>
      <c r="L341" s="43">
        <v>1367</v>
      </c>
      <c r="M341" s="43">
        <v>1612.39</v>
      </c>
      <c r="N341" s="43">
        <v>1662.03</v>
      </c>
      <c r="O341" s="43">
        <v>1682.29</v>
      </c>
      <c r="P341" s="43">
        <v>1684.69</v>
      </c>
      <c r="Q341" s="43">
        <v>1689.55</v>
      </c>
      <c r="R341" s="43">
        <v>1664.12</v>
      </c>
      <c r="S341" s="43">
        <v>1665.65</v>
      </c>
      <c r="T341" s="43">
        <v>1686.71</v>
      </c>
      <c r="U341" s="43">
        <v>1708.83</v>
      </c>
      <c r="V341" s="43">
        <v>1699.17</v>
      </c>
      <c r="W341" s="43">
        <v>1689.71</v>
      </c>
      <c r="X341" s="43">
        <v>1692.88</v>
      </c>
      <c r="Y341" s="43">
        <v>1656.43</v>
      </c>
      <c r="Z341" s="43">
        <v>1395.6</v>
      </c>
      <c r="AA341" s="43">
        <v>1140.3499999999999</v>
      </c>
    </row>
    <row r="342" spans="1:27" ht="12.75" hidden="1" customHeight="1" outlineLevel="1" x14ac:dyDescent="0.2">
      <c r="A342" s="98" t="s">
        <v>1983</v>
      </c>
      <c r="B342" s="62" t="s">
        <v>88</v>
      </c>
      <c r="C342" s="42" t="s">
        <v>77</v>
      </c>
      <c r="D342" s="43">
        <f>$D$327</f>
        <v>2222.89</v>
      </c>
      <c r="E342" s="43">
        <f t="shared" ref="E342:AA342" si="196">$D$327</f>
        <v>2222.89</v>
      </c>
      <c r="F342" s="43">
        <f t="shared" si="196"/>
        <v>2222.89</v>
      </c>
      <c r="G342" s="43">
        <f t="shared" si="196"/>
        <v>2222.89</v>
      </c>
      <c r="H342" s="43">
        <f t="shared" si="196"/>
        <v>2222.89</v>
      </c>
      <c r="I342" s="43">
        <f t="shared" si="196"/>
        <v>2222.89</v>
      </c>
      <c r="J342" s="43">
        <f t="shared" si="196"/>
        <v>2222.89</v>
      </c>
      <c r="K342" s="43">
        <f t="shared" si="196"/>
        <v>2222.89</v>
      </c>
      <c r="L342" s="43">
        <f t="shared" si="196"/>
        <v>2222.89</v>
      </c>
      <c r="M342" s="43">
        <f t="shared" si="196"/>
        <v>2222.89</v>
      </c>
      <c r="N342" s="43">
        <f t="shared" si="196"/>
        <v>2222.89</v>
      </c>
      <c r="O342" s="43">
        <f t="shared" si="196"/>
        <v>2222.89</v>
      </c>
      <c r="P342" s="43">
        <f t="shared" si="196"/>
        <v>2222.89</v>
      </c>
      <c r="Q342" s="43">
        <f t="shared" si="196"/>
        <v>2222.89</v>
      </c>
      <c r="R342" s="43">
        <f t="shared" si="196"/>
        <v>2222.89</v>
      </c>
      <c r="S342" s="43">
        <f t="shared" si="196"/>
        <v>2222.89</v>
      </c>
      <c r="T342" s="43">
        <f t="shared" si="196"/>
        <v>2222.89</v>
      </c>
      <c r="U342" s="43">
        <f t="shared" si="196"/>
        <v>2222.89</v>
      </c>
      <c r="V342" s="43">
        <f t="shared" si="196"/>
        <v>2222.89</v>
      </c>
      <c r="W342" s="43">
        <f t="shared" si="196"/>
        <v>2222.89</v>
      </c>
      <c r="X342" s="43">
        <f t="shared" si="196"/>
        <v>2222.89</v>
      </c>
      <c r="Y342" s="43">
        <f t="shared" si="196"/>
        <v>2222.89</v>
      </c>
      <c r="Z342" s="43">
        <f t="shared" si="196"/>
        <v>2222.89</v>
      </c>
      <c r="AA342" s="43">
        <f t="shared" si="196"/>
        <v>2222.89</v>
      </c>
    </row>
    <row r="343" spans="1:27" ht="12.75" hidden="1" customHeight="1" outlineLevel="1" x14ac:dyDescent="0.2">
      <c r="A343" s="98" t="s">
        <v>1984</v>
      </c>
      <c r="B343" s="62" t="s">
        <v>81</v>
      </c>
      <c r="C343" s="42" t="s">
        <v>77</v>
      </c>
      <c r="D343" s="43">
        <v>6.71</v>
      </c>
      <c r="E343" s="43">
        <v>6.71</v>
      </c>
      <c r="F343" s="43">
        <v>6.71</v>
      </c>
      <c r="G343" s="43">
        <v>6.71</v>
      </c>
      <c r="H343" s="43">
        <v>6.71</v>
      </c>
      <c r="I343" s="43">
        <v>6.71</v>
      </c>
      <c r="J343" s="43">
        <v>6.71</v>
      </c>
      <c r="K343" s="43">
        <v>6.71</v>
      </c>
      <c r="L343" s="43">
        <v>6.71</v>
      </c>
      <c r="M343" s="43">
        <v>6.71</v>
      </c>
      <c r="N343" s="43">
        <v>6.71</v>
      </c>
      <c r="O343" s="43">
        <v>6.71</v>
      </c>
      <c r="P343" s="43">
        <v>6.71</v>
      </c>
      <c r="Q343" s="43">
        <v>6.71</v>
      </c>
      <c r="R343" s="43">
        <v>6.71</v>
      </c>
      <c r="S343" s="43">
        <v>6.71</v>
      </c>
      <c r="T343" s="43">
        <v>6.71</v>
      </c>
      <c r="U343" s="43">
        <v>6.71</v>
      </c>
      <c r="V343" s="43">
        <v>6.71</v>
      </c>
      <c r="W343" s="43">
        <v>6.71</v>
      </c>
      <c r="X343" s="43">
        <v>6.71</v>
      </c>
      <c r="Y343" s="43">
        <v>6.71</v>
      </c>
      <c r="Z343" s="43">
        <v>6.71</v>
      </c>
      <c r="AA343" s="43">
        <v>6.71</v>
      </c>
    </row>
    <row r="344" spans="1:27" ht="12.75" hidden="1" customHeight="1" outlineLevel="1" x14ac:dyDescent="0.2">
      <c r="A344" s="98" t="s">
        <v>1985</v>
      </c>
      <c r="B344" s="62" t="s">
        <v>79</v>
      </c>
      <c r="C344" s="42" t="s">
        <v>77</v>
      </c>
      <c r="D344" s="43">
        <f>$D$11</f>
        <v>216.36</v>
      </c>
      <c r="E344" s="43">
        <f t="shared" ref="E344:AA344" si="197">$D$11</f>
        <v>216.36</v>
      </c>
      <c r="F344" s="43">
        <f t="shared" si="197"/>
        <v>216.36</v>
      </c>
      <c r="G344" s="43">
        <f t="shared" si="197"/>
        <v>216.36</v>
      </c>
      <c r="H344" s="43">
        <f t="shared" si="197"/>
        <v>216.36</v>
      </c>
      <c r="I344" s="43">
        <f t="shared" si="197"/>
        <v>216.36</v>
      </c>
      <c r="J344" s="43">
        <f t="shared" si="197"/>
        <v>216.36</v>
      </c>
      <c r="K344" s="43">
        <f t="shared" si="197"/>
        <v>216.36</v>
      </c>
      <c r="L344" s="43">
        <f t="shared" si="197"/>
        <v>216.36</v>
      </c>
      <c r="M344" s="43">
        <f t="shared" si="197"/>
        <v>216.36</v>
      </c>
      <c r="N344" s="43">
        <f t="shared" si="197"/>
        <v>216.36</v>
      </c>
      <c r="O344" s="43">
        <f t="shared" si="197"/>
        <v>216.36</v>
      </c>
      <c r="P344" s="43">
        <f t="shared" si="197"/>
        <v>216.36</v>
      </c>
      <c r="Q344" s="43">
        <f t="shared" si="197"/>
        <v>216.36</v>
      </c>
      <c r="R344" s="43">
        <f t="shared" si="197"/>
        <v>216.36</v>
      </c>
      <c r="S344" s="43">
        <f t="shared" si="197"/>
        <v>216.36</v>
      </c>
      <c r="T344" s="43">
        <f t="shared" si="197"/>
        <v>216.36</v>
      </c>
      <c r="U344" s="43">
        <f t="shared" si="197"/>
        <v>216.36</v>
      </c>
      <c r="V344" s="43">
        <f t="shared" si="197"/>
        <v>216.36</v>
      </c>
      <c r="W344" s="43">
        <f t="shared" si="197"/>
        <v>216.36</v>
      </c>
      <c r="X344" s="43">
        <f t="shared" si="197"/>
        <v>216.36</v>
      </c>
      <c r="Y344" s="43">
        <f t="shared" si="197"/>
        <v>216.36</v>
      </c>
      <c r="Z344" s="43">
        <f t="shared" si="197"/>
        <v>216.36</v>
      </c>
      <c r="AA344" s="43">
        <f t="shared" si="197"/>
        <v>216.36</v>
      </c>
    </row>
    <row r="345" spans="1:27" ht="12.75" customHeight="1" collapsed="1" x14ac:dyDescent="0.2">
      <c r="A345" s="97" t="s">
        <v>1986</v>
      </c>
      <c r="B345" s="27" t="str">
        <f>"05"&amp;"."&amp;$B$800&amp;"."&amp;$B$801</f>
        <v>05.01.2023</v>
      </c>
      <c r="C345" s="89" t="s">
        <v>74</v>
      </c>
      <c r="D345" s="90">
        <f>ROUND(((D346+D347+D349+D348)/1000),5)</f>
        <v>3.5140799999999999</v>
      </c>
      <c r="E345" s="90">
        <f>ROUND(((E346+E347+E349+E348)/1000),5)</f>
        <v>3.45207</v>
      </c>
      <c r="F345" s="90">
        <f>ROUND(((F346+F347+F349+F348)/1000),5)</f>
        <v>3.3994399999999998</v>
      </c>
      <c r="G345" s="90">
        <f t="shared" ref="G345:AA345" si="198">ROUND(((G346+G347+G349+G348)/1000),5)</f>
        <v>3.3936899999999999</v>
      </c>
      <c r="H345" s="90">
        <f t="shared" si="198"/>
        <v>3.4233600000000002</v>
      </c>
      <c r="I345" s="90">
        <f t="shared" si="198"/>
        <v>3.44224</v>
      </c>
      <c r="J345" s="90">
        <f t="shared" si="198"/>
        <v>3.4935100000000001</v>
      </c>
      <c r="K345" s="90">
        <f t="shared" si="198"/>
        <v>3.5586899999999999</v>
      </c>
      <c r="L345" s="90">
        <f t="shared" si="198"/>
        <v>3.8465400000000001</v>
      </c>
      <c r="M345" s="90">
        <f t="shared" si="198"/>
        <v>4.0701499999999999</v>
      </c>
      <c r="N345" s="90">
        <f t="shared" si="198"/>
        <v>4.1037699999999999</v>
      </c>
      <c r="O345" s="90">
        <f t="shared" si="198"/>
        <v>4.1103199999999998</v>
      </c>
      <c r="P345" s="90">
        <f t="shared" si="198"/>
        <v>4.1100099999999999</v>
      </c>
      <c r="Q345" s="90">
        <f t="shared" si="198"/>
        <v>4.11212</v>
      </c>
      <c r="R345" s="90">
        <f t="shared" si="198"/>
        <v>4.1021200000000002</v>
      </c>
      <c r="S345" s="90">
        <f t="shared" si="198"/>
        <v>4.1024200000000004</v>
      </c>
      <c r="T345" s="90">
        <f t="shared" si="198"/>
        <v>4.1132400000000002</v>
      </c>
      <c r="U345" s="90">
        <f t="shared" si="198"/>
        <v>4.13232</v>
      </c>
      <c r="V345" s="90">
        <f t="shared" si="198"/>
        <v>4.1241899999999996</v>
      </c>
      <c r="W345" s="90">
        <f t="shared" si="198"/>
        <v>4.1154400000000004</v>
      </c>
      <c r="X345" s="90">
        <f t="shared" si="198"/>
        <v>4.1164199999999997</v>
      </c>
      <c r="Y345" s="90">
        <f t="shared" si="198"/>
        <v>4.10182</v>
      </c>
      <c r="Z345" s="90">
        <f t="shared" si="198"/>
        <v>3.7685200000000001</v>
      </c>
      <c r="AA345" s="90">
        <f t="shared" si="198"/>
        <v>3.5392999999999999</v>
      </c>
    </row>
    <row r="346" spans="1:27" ht="12.75" hidden="1" customHeight="1" outlineLevel="1" x14ac:dyDescent="0.2">
      <c r="A346" s="98" t="s">
        <v>1987</v>
      </c>
      <c r="B346" s="62" t="s">
        <v>236</v>
      </c>
      <c r="C346" s="42" t="s">
        <v>77</v>
      </c>
      <c r="D346" s="43">
        <v>1068.1199999999999</v>
      </c>
      <c r="E346" s="43">
        <v>1006.11</v>
      </c>
      <c r="F346" s="43">
        <v>953.48</v>
      </c>
      <c r="G346" s="43">
        <v>947.73</v>
      </c>
      <c r="H346" s="43">
        <v>977.4</v>
      </c>
      <c r="I346" s="43">
        <v>996.28</v>
      </c>
      <c r="J346" s="43">
        <v>1047.55</v>
      </c>
      <c r="K346" s="43">
        <v>1112.73</v>
      </c>
      <c r="L346" s="43">
        <v>1400.58</v>
      </c>
      <c r="M346" s="43">
        <v>1624.19</v>
      </c>
      <c r="N346" s="43">
        <v>1657.81</v>
      </c>
      <c r="O346" s="43">
        <v>1664.36</v>
      </c>
      <c r="P346" s="43">
        <v>1664.05</v>
      </c>
      <c r="Q346" s="43">
        <v>1666.16</v>
      </c>
      <c r="R346" s="43">
        <v>1656.16</v>
      </c>
      <c r="S346" s="43">
        <v>1656.46</v>
      </c>
      <c r="T346" s="43">
        <v>1667.28</v>
      </c>
      <c r="U346" s="43">
        <v>1686.36</v>
      </c>
      <c r="V346" s="43">
        <v>1678.23</v>
      </c>
      <c r="W346" s="43">
        <v>1669.48</v>
      </c>
      <c r="X346" s="43">
        <v>1670.46</v>
      </c>
      <c r="Y346" s="43">
        <v>1655.86</v>
      </c>
      <c r="Z346" s="43">
        <v>1322.56</v>
      </c>
      <c r="AA346" s="43">
        <v>1093.3399999999999</v>
      </c>
    </row>
    <row r="347" spans="1:27" ht="12.75" hidden="1" customHeight="1" outlineLevel="1" x14ac:dyDescent="0.2">
      <c r="A347" s="98" t="s">
        <v>1988</v>
      </c>
      <c r="B347" s="62" t="s">
        <v>88</v>
      </c>
      <c r="C347" s="42" t="s">
        <v>77</v>
      </c>
      <c r="D347" s="43">
        <f>$D$327</f>
        <v>2222.89</v>
      </c>
      <c r="E347" s="43">
        <f t="shared" ref="E347:AA347" si="199">$D$327</f>
        <v>2222.89</v>
      </c>
      <c r="F347" s="43">
        <f t="shared" si="199"/>
        <v>2222.89</v>
      </c>
      <c r="G347" s="43">
        <f t="shared" si="199"/>
        <v>2222.89</v>
      </c>
      <c r="H347" s="43">
        <f t="shared" si="199"/>
        <v>2222.89</v>
      </c>
      <c r="I347" s="43">
        <f t="shared" si="199"/>
        <v>2222.89</v>
      </c>
      <c r="J347" s="43">
        <f t="shared" si="199"/>
        <v>2222.89</v>
      </c>
      <c r="K347" s="43">
        <f t="shared" si="199"/>
        <v>2222.89</v>
      </c>
      <c r="L347" s="43">
        <f t="shared" si="199"/>
        <v>2222.89</v>
      </c>
      <c r="M347" s="43">
        <f t="shared" si="199"/>
        <v>2222.89</v>
      </c>
      <c r="N347" s="43">
        <f t="shared" si="199"/>
        <v>2222.89</v>
      </c>
      <c r="O347" s="43">
        <f t="shared" si="199"/>
        <v>2222.89</v>
      </c>
      <c r="P347" s="43">
        <f t="shared" si="199"/>
        <v>2222.89</v>
      </c>
      <c r="Q347" s="43">
        <f t="shared" si="199"/>
        <v>2222.89</v>
      </c>
      <c r="R347" s="43">
        <f t="shared" si="199"/>
        <v>2222.89</v>
      </c>
      <c r="S347" s="43">
        <f t="shared" si="199"/>
        <v>2222.89</v>
      </c>
      <c r="T347" s="43">
        <f t="shared" si="199"/>
        <v>2222.89</v>
      </c>
      <c r="U347" s="43">
        <f t="shared" si="199"/>
        <v>2222.89</v>
      </c>
      <c r="V347" s="43">
        <f t="shared" si="199"/>
        <v>2222.89</v>
      </c>
      <c r="W347" s="43">
        <f t="shared" si="199"/>
        <v>2222.89</v>
      </c>
      <c r="X347" s="43">
        <f t="shared" si="199"/>
        <v>2222.89</v>
      </c>
      <c r="Y347" s="43">
        <f t="shared" si="199"/>
        <v>2222.89</v>
      </c>
      <c r="Z347" s="43">
        <f t="shared" si="199"/>
        <v>2222.89</v>
      </c>
      <c r="AA347" s="43">
        <f t="shared" si="199"/>
        <v>2222.89</v>
      </c>
    </row>
    <row r="348" spans="1:27" ht="12.75" hidden="1" customHeight="1" outlineLevel="1" x14ac:dyDescent="0.2">
      <c r="A348" s="98" t="s">
        <v>1989</v>
      </c>
      <c r="B348" s="62" t="s">
        <v>81</v>
      </c>
      <c r="C348" s="42" t="s">
        <v>77</v>
      </c>
      <c r="D348" s="43">
        <v>6.71</v>
      </c>
      <c r="E348" s="43">
        <v>6.71</v>
      </c>
      <c r="F348" s="43">
        <v>6.71</v>
      </c>
      <c r="G348" s="43">
        <v>6.71</v>
      </c>
      <c r="H348" s="43">
        <v>6.71</v>
      </c>
      <c r="I348" s="43">
        <v>6.71</v>
      </c>
      <c r="J348" s="43">
        <v>6.71</v>
      </c>
      <c r="K348" s="43">
        <v>6.71</v>
      </c>
      <c r="L348" s="43">
        <v>6.71</v>
      </c>
      <c r="M348" s="43">
        <v>6.71</v>
      </c>
      <c r="N348" s="43">
        <v>6.71</v>
      </c>
      <c r="O348" s="43">
        <v>6.71</v>
      </c>
      <c r="P348" s="43">
        <v>6.71</v>
      </c>
      <c r="Q348" s="43">
        <v>6.71</v>
      </c>
      <c r="R348" s="43">
        <v>6.71</v>
      </c>
      <c r="S348" s="43">
        <v>6.71</v>
      </c>
      <c r="T348" s="43">
        <v>6.71</v>
      </c>
      <c r="U348" s="43">
        <v>6.71</v>
      </c>
      <c r="V348" s="43">
        <v>6.71</v>
      </c>
      <c r="W348" s="43">
        <v>6.71</v>
      </c>
      <c r="X348" s="43">
        <v>6.71</v>
      </c>
      <c r="Y348" s="43">
        <v>6.71</v>
      </c>
      <c r="Z348" s="43">
        <v>6.71</v>
      </c>
      <c r="AA348" s="43">
        <v>6.71</v>
      </c>
    </row>
    <row r="349" spans="1:27" ht="12.75" hidden="1" customHeight="1" outlineLevel="1" x14ac:dyDescent="0.2">
      <c r="A349" s="98" t="s">
        <v>1990</v>
      </c>
      <c r="B349" s="62" t="s">
        <v>79</v>
      </c>
      <c r="C349" s="42" t="s">
        <v>77</v>
      </c>
      <c r="D349" s="43">
        <f>$D$11</f>
        <v>216.36</v>
      </c>
      <c r="E349" s="43">
        <f t="shared" ref="E349:AA349" si="200">$D$11</f>
        <v>216.36</v>
      </c>
      <c r="F349" s="43">
        <f t="shared" si="200"/>
        <v>216.36</v>
      </c>
      <c r="G349" s="43">
        <f t="shared" si="200"/>
        <v>216.36</v>
      </c>
      <c r="H349" s="43">
        <f t="shared" si="200"/>
        <v>216.36</v>
      </c>
      <c r="I349" s="43">
        <f t="shared" si="200"/>
        <v>216.36</v>
      </c>
      <c r="J349" s="43">
        <f t="shared" si="200"/>
        <v>216.36</v>
      </c>
      <c r="K349" s="43">
        <f t="shared" si="200"/>
        <v>216.36</v>
      </c>
      <c r="L349" s="43">
        <f t="shared" si="200"/>
        <v>216.36</v>
      </c>
      <c r="M349" s="43">
        <f t="shared" si="200"/>
        <v>216.36</v>
      </c>
      <c r="N349" s="43">
        <f t="shared" si="200"/>
        <v>216.36</v>
      </c>
      <c r="O349" s="43">
        <f t="shared" si="200"/>
        <v>216.36</v>
      </c>
      <c r="P349" s="43">
        <f t="shared" si="200"/>
        <v>216.36</v>
      </c>
      <c r="Q349" s="43">
        <f t="shared" si="200"/>
        <v>216.36</v>
      </c>
      <c r="R349" s="43">
        <f t="shared" si="200"/>
        <v>216.36</v>
      </c>
      <c r="S349" s="43">
        <f t="shared" si="200"/>
        <v>216.36</v>
      </c>
      <c r="T349" s="43">
        <f t="shared" si="200"/>
        <v>216.36</v>
      </c>
      <c r="U349" s="43">
        <f t="shared" si="200"/>
        <v>216.36</v>
      </c>
      <c r="V349" s="43">
        <f t="shared" si="200"/>
        <v>216.36</v>
      </c>
      <c r="W349" s="43">
        <f t="shared" si="200"/>
        <v>216.36</v>
      </c>
      <c r="X349" s="43">
        <f t="shared" si="200"/>
        <v>216.36</v>
      </c>
      <c r="Y349" s="43">
        <f t="shared" si="200"/>
        <v>216.36</v>
      </c>
      <c r="Z349" s="43">
        <f t="shared" si="200"/>
        <v>216.36</v>
      </c>
      <c r="AA349" s="43">
        <f t="shared" si="200"/>
        <v>216.36</v>
      </c>
    </row>
    <row r="350" spans="1:27" ht="12.75" customHeight="1" collapsed="1" x14ac:dyDescent="0.2">
      <c r="A350" s="97" t="s">
        <v>1991</v>
      </c>
      <c r="B350" s="27" t="str">
        <f>"06"&amp;"."&amp;$B$800&amp;"."&amp;$B$801</f>
        <v>06.01.2023</v>
      </c>
      <c r="C350" s="89" t="s">
        <v>74</v>
      </c>
      <c r="D350" s="90">
        <f>ROUND(((D351+D352+D354+D353)/1000),5)</f>
        <v>3.48306</v>
      </c>
      <c r="E350" s="90">
        <f>ROUND(((E351+E352+E354+E353)/1000),5)</f>
        <v>3.3757700000000002</v>
      </c>
      <c r="F350" s="90">
        <f>ROUND(((F351+F352+F354+F353)/1000),5)</f>
        <v>3.2928500000000001</v>
      </c>
      <c r="G350" s="90">
        <f t="shared" ref="G350:AA350" si="201">ROUND(((G351+G352+G354+G353)/1000),5)</f>
        <v>3.2658299999999998</v>
      </c>
      <c r="H350" s="90">
        <f t="shared" si="201"/>
        <v>3.2953299999999999</v>
      </c>
      <c r="I350" s="90">
        <f t="shared" si="201"/>
        <v>3.3413599999999999</v>
      </c>
      <c r="J350" s="90">
        <f t="shared" si="201"/>
        <v>3.3938000000000001</v>
      </c>
      <c r="K350" s="90">
        <f t="shared" si="201"/>
        <v>3.5283600000000002</v>
      </c>
      <c r="L350" s="90">
        <f t="shared" si="201"/>
        <v>3.7616900000000002</v>
      </c>
      <c r="M350" s="90">
        <f t="shared" si="201"/>
        <v>4.0224299999999999</v>
      </c>
      <c r="N350" s="90">
        <f t="shared" si="201"/>
        <v>4.0693599999999996</v>
      </c>
      <c r="O350" s="90">
        <f t="shared" si="201"/>
        <v>4.0889100000000003</v>
      </c>
      <c r="P350" s="90">
        <f t="shared" si="201"/>
        <v>4.0927100000000003</v>
      </c>
      <c r="Q350" s="90">
        <f t="shared" si="201"/>
        <v>4.0964</v>
      </c>
      <c r="R350" s="90">
        <f t="shared" si="201"/>
        <v>4.07064</v>
      </c>
      <c r="S350" s="90">
        <f t="shared" si="201"/>
        <v>4.0789799999999996</v>
      </c>
      <c r="T350" s="90">
        <f t="shared" si="201"/>
        <v>4.1062000000000003</v>
      </c>
      <c r="U350" s="90">
        <f t="shared" si="201"/>
        <v>4.11625</v>
      </c>
      <c r="V350" s="90">
        <f t="shared" si="201"/>
        <v>4.1105099999999997</v>
      </c>
      <c r="W350" s="90">
        <f t="shared" si="201"/>
        <v>4.10764</v>
      </c>
      <c r="X350" s="90">
        <f t="shared" si="201"/>
        <v>4.1072100000000002</v>
      </c>
      <c r="Y350" s="90">
        <f t="shared" si="201"/>
        <v>4.0577399999999999</v>
      </c>
      <c r="Z350" s="90">
        <f t="shared" si="201"/>
        <v>3.7276899999999999</v>
      </c>
      <c r="AA350" s="90">
        <f t="shared" si="201"/>
        <v>3.5455800000000002</v>
      </c>
    </row>
    <row r="351" spans="1:27" ht="12.75" hidden="1" customHeight="1" outlineLevel="1" x14ac:dyDescent="0.2">
      <c r="A351" s="98" t="s">
        <v>1992</v>
      </c>
      <c r="B351" s="62" t="s">
        <v>236</v>
      </c>
      <c r="C351" s="42" t="s">
        <v>77</v>
      </c>
      <c r="D351" s="43">
        <v>1037.0999999999999</v>
      </c>
      <c r="E351" s="43">
        <v>929.81</v>
      </c>
      <c r="F351" s="43">
        <v>846.89</v>
      </c>
      <c r="G351" s="43">
        <v>819.87</v>
      </c>
      <c r="H351" s="43">
        <v>849.37</v>
      </c>
      <c r="I351" s="43">
        <v>895.4</v>
      </c>
      <c r="J351" s="43">
        <v>947.84</v>
      </c>
      <c r="K351" s="43">
        <v>1082.4000000000001</v>
      </c>
      <c r="L351" s="43">
        <v>1315.73</v>
      </c>
      <c r="M351" s="43">
        <v>1576.47</v>
      </c>
      <c r="N351" s="43">
        <v>1623.4</v>
      </c>
      <c r="O351" s="43">
        <v>1642.95</v>
      </c>
      <c r="P351" s="43">
        <v>1646.75</v>
      </c>
      <c r="Q351" s="43">
        <v>1650.44</v>
      </c>
      <c r="R351" s="43">
        <v>1624.68</v>
      </c>
      <c r="S351" s="43">
        <v>1633.02</v>
      </c>
      <c r="T351" s="43">
        <v>1660.24</v>
      </c>
      <c r="U351" s="43">
        <v>1670.29</v>
      </c>
      <c r="V351" s="43">
        <v>1664.55</v>
      </c>
      <c r="W351" s="43">
        <v>1661.68</v>
      </c>
      <c r="X351" s="43">
        <v>1661.25</v>
      </c>
      <c r="Y351" s="43">
        <v>1611.78</v>
      </c>
      <c r="Z351" s="43">
        <v>1281.73</v>
      </c>
      <c r="AA351" s="43">
        <v>1099.6199999999999</v>
      </c>
    </row>
    <row r="352" spans="1:27" ht="12.75" hidden="1" customHeight="1" outlineLevel="1" x14ac:dyDescent="0.2">
      <c r="A352" s="98" t="s">
        <v>1993</v>
      </c>
      <c r="B352" s="62" t="s">
        <v>88</v>
      </c>
      <c r="C352" s="42" t="s">
        <v>77</v>
      </c>
      <c r="D352" s="43">
        <f>$D$327</f>
        <v>2222.89</v>
      </c>
      <c r="E352" s="43">
        <f t="shared" ref="E352:AA352" si="202">$D$327</f>
        <v>2222.89</v>
      </c>
      <c r="F352" s="43">
        <f t="shared" si="202"/>
        <v>2222.89</v>
      </c>
      <c r="G352" s="43">
        <f t="shared" si="202"/>
        <v>2222.89</v>
      </c>
      <c r="H352" s="43">
        <f t="shared" si="202"/>
        <v>2222.89</v>
      </c>
      <c r="I352" s="43">
        <f t="shared" si="202"/>
        <v>2222.89</v>
      </c>
      <c r="J352" s="43">
        <f t="shared" si="202"/>
        <v>2222.89</v>
      </c>
      <c r="K352" s="43">
        <f t="shared" si="202"/>
        <v>2222.89</v>
      </c>
      <c r="L352" s="43">
        <f t="shared" si="202"/>
        <v>2222.89</v>
      </c>
      <c r="M352" s="43">
        <f t="shared" si="202"/>
        <v>2222.89</v>
      </c>
      <c r="N352" s="43">
        <f t="shared" si="202"/>
        <v>2222.89</v>
      </c>
      <c r="O352" s="43">
        <f t="shared" si="202"/>
        <v>2222.89</v>
      </c>
      <c r="P352" s="43">
        <f t="shared" si="202"/>
        <v>2222.89</v>
      </c>
      <c r="Q352" s="43">
        <f t="shared" si="202"/>
        <v>2222.89</v>
      </c>
      <c r="R352" s="43">
        <f t="shared" si="202"/>
        <v>2222.89</v>
      </c>
      <c r="S352" s="43">
        <f t="shared" si="202"/>
        <v>2222.89</v>
      </c>
      <c r="T352" s="43">
        <f t="shared" si="202"/>
        <v>2222.89</v>
      </c>
      <c r="U352" s="43">
        <f t="shared" si="202"/>
        <v>2222.89</v>
      </c>
      <c r="V352" s="43">
        <f t="shared" si="202"/>
        <v>2222.89</v>
      </c>
      <c r="W352" s="43">
        <f t="shared" si="202"/>
        <v>2222.89</v>
      </c>
      <c r="X352" s="43">
        <f t="shared" si="202"/>
        <v>2222.89</v>
      </c>
      <c r="Y352" s="43">
        <f t="shared" si="202"/>
        <v>2222.89</v>
      </c>
      <c r="Z352" s="43">
        <f t="shared" si="202"/>
        <v>2222.89</v>
      </c>
      <c r="AA352" s="43">
        <f t="shared" si="202"/>
        <v>2222.89</v>
      </c>
    </row>
    <row r="353" spans="1:27" ht="12.75" hidden="1" customHeight="1" outlineLevel="1" x14ac:dyDescent="0.2">
      <c r="A353" s="98" t="s">
        <v>1994</v>
      </c>
      <c r="B353" s="62" t="s">
        <v>81</v>
      </c>
      <c r="C353" s="42" t="s">
        <v>77</v>
      </c>
      <c r="D353" s="43">
        <v>6.71</v>
      </c>
      <c r="E353" s="43">
        <v>6.71</v>
      </c>
      <c r="F353" s="43">
        <v>6.71</v>
      </c>
      <c r="G353" s="43">
        <v>6.71</v>
      </c>
      <c r="H353" s="43">
        <v>6.71</v>
      </c>
      <c r="I353" s="43">
        <v>6.71</v>
      </c>
      <c r="J353" s="43">
        <v>6.71</v>
      </c>
      <c r="K353" s="43">
        <v>6.71</v>
      </c>
      <c r="L353" s="43">
        <v>6.71</v>
      </c>
      <c r="M353" s="43">
        <v>6.71</v>
      </c>
      <c r="N353" s="43">
        <v>6.71</v>
      </c>
      <c r="O353" s="43">
        <v>6.71</v>
      </c>
      <c r="P353" s="43">
        <v>6.71</v>
      </c>
      <c r="Q353" s="43">
        <v>6.71</v>
      </c>
      <c r="R353" s="43">
        <v>6.71</v>
      </c>
      <c r="S353" s="43">
        <v>6.71</v>
      </c>
      <c r="T353" s="43">
        <v>6.71</v>
      </c>
      <c r="U353" s="43">
        <v>6.71</v>
      </c>
      <c r="V353" s="43">
        <v>6.71</v>
      </c>
      <c r="W353" s="43">
        <v>6.71</v>
      </c>
      <c r="X353" s="43">
        <v>6.71</v>
      </c>
      <c r="Y353" s="43">
        <v>6.71</v>
      </c>
      <c r="Z353" s="43">
        <v>6.71</v>
      </c>
      <c r="AA353" s="43">
        <v>6.71</v>
      </c>
    </row>
    <row r="354" spans="1:27" ht="12.75" hidden="1" customHeight="1" outlineLevel="1" x14ac:dyDescent="0.2">
      <c r="A354" s="98" t="s">
        <v>1995</v>
      </c>
      <c r="B354" s="62" t="s">
        <v>79</v>
      </c>
      <c r="C354" s="42" t="s">
        <v>77</v>
      </c>
      <c r="D354" s="43">
        <f>$D$11</f>
        <v>216.36</v>
      </c>
      <c r="E354" s="43">
        <f t="shared" ref="E354:AA354" si="203">$D$11</f>
        <v>216.36</v>
      </c>
      <c r="F354" s="43">
        <f t="shared" si="203"/>
        <v>216.36</v>
      </c>
      <c r="G354" s="43">
        <f t="shared" si="203"/>
        <v>216.36</v>
      </c>
      <c r="H354" s="43">
        <f t="shared" si="203"/>
        <v>216.36</v>
      </c>
      <c r="I354" s="43">
        <f t="shared" si="203"/>
        <v>216.36</v>
      </c>
      <c r="J354" s="43">
        <f t="shared" si="203"/>
        <v>216.36</v>
      </c>
      <c r="K354" s="43">
        <f t="shared" si="203"/>
        <v>216.36</v>
      </c>
      <c r="L354" s="43">
        <f t="shared" si="203"/>
        <v>216.36</v>
      </c>
      <c r="M354" s="43">
        <f t="shared" si="203"/>
        <v>216.36</v>
      </c>
      <c r="N354" s="43">
        <f t="shared" si="203"/>
        <v>216.36</v>
      </c>
      <c r="O354" s="43">
        <f t="shared" si="203"/>
        <v>216.36</v>
      </c>
      <c r="P354" s="43">
        <f t="shared" si="203"/>
        <v>216.36</v>
      </c>
      <c r="Q354" s="43">
        <f t="shared" si="203"/>
        <v>216.36</v>
      </c>
      <c r="R354" s="43">
        <f t="shared" si="203"/>
        <v>216.36</v>
      </c>
      <c r="S354" s="43">
        <f t="shared" si="203"/>
        <v>216.36</v>
      </c>
      <c r="T354" s="43">
        <f t="shared" si="203"/>
        <v>216.36</v>
      </c>
      <c r="U354" s="43">
        <f t="shared" si="203"/>
        <v>216.36</v>
      </c>
      <c r="V354" s="43">
        <f t="shared" si="203"/>
        <v>216.36</v>
      </c>
      <c r="W354" s="43">
        <f t="shared" si="203"/>
        <v>216.36</v>
      </c>
      <c r="X354" s="43">
        <f t="shared" si="203"/>
        <v>216.36</v>
      </c>
      <c r="Y354" s="43">
        <f t="shared" si="203"/>
        <v>216.36</v>
      </c>
      <c r="Z354" s="43">
        <f t="shared" si="203"/>
        <v>216.36</v>
      </c>
      <c r="AA354" s="43">
        <f t="shared" si="203"/>
        <v>216.36</v>
      </c>
    </row>
    <row r="355" spans="1:27" ht="12.75" customHeight="1" collapsed="1" x14ac:dyDescent="0.2">
      <c r="A355" s="97" t="s">
        <v>1996</v>
      </c>
      <c r="B355" s="27" t="str">
        <f>"07"&amp;"."&amp;$B$800&amp;"."&amp;$B$801</f>
        <v>07.01.2023</v>
      </c>
      <c r="C355" s="89" t="s">
        <v>74</v>
      </c>
      <c r="D355" s="90">
        <f>ROUND(((D356+D357+D359+D358)/1000),5)</f>
        <v>3.4839699999999998</v>
      </c>
      <c r="E355" s="90">
        <f>ROUND(((E356+E357+E359+E358)/1000),5)</f>
        <v>3.3946200000000002</v>
      </c>
      <c r="F355" s="90">
        <f>ROUND(((F356+F357+F359+F358)/1000),5)</f>
        <v>3.3224999999999998</v>
      </c>
      <c r="G355" s="90">
        <f t="shared" ref="G355:AA355" si="204">ROUND(((G356+G357+G359+G358)/1000),5)</f>
        <v>3.2888899999999999</v>
      </c>
      <c r="H355" s="90">
        <f t="shared" si="204"/>
        <v>3.3073199999999998</v>
      </c>
      <c r="I355" s="90">
        <f t="shared" si="204"/>
        <v>3.3360599999999998</v>
      </c>
      <c r="J355" s="90">
        <f t="shared" si="204"/>
        <v>3.3672800000000001</v>
      </c>
      <c r="K355" s="90">
        <f t="shared" si="204"/>
        <v>3.4632700000000001</v>
      </c>
      <c r="L355" s="90">
        <f t="shared" si="204"/>
        <v>3.5810900000000001</v>
      </c>
      <c r="M355" s="90">
        <f t="shared" si="204"/>
        <v>3.83141</v>
      </c>
      <c r="N355" s="90">
        <f t="shared" si="204"/>
        <v>3.9912399999999999</v>
      </c>
      <c r="O355" s="90">
        <f t="shared" si="204"/>
        <v>4.0154899999999998</v>
      </c>
      <c r="P355" s="90">
        <f t="shared" si="204"/>
        <v>4.0180800000000003</v>
      </c>
      <c r="Q355" s="90">
        <f t="shared" si="204"/>
        <v>4.0195999999999996</v>
      </c>
      <c r="R355" s="90">
        <f t="shared" si="204"/>
        <v>3.98373</v>
      </c>
      <c r="S355" s="90">
        <f t="shared" si="204"/>
        <v>3.9942799999999998</v>
      </c>
      <c r="T355" s="90">
        <f t="shared" si="204"/>
        <v>4.0273000000000003</v>
      </c>
      <c r="U355" s="90">
        <f t="shared" si="204"/>
        <v>4.0520800000000001</v>
      </c>
      <c r="V355" s="90">
        <f t="shared" si="204"/>
        <v>4.0478699999999996</v>
      </c>
      <c r="W355" s="90">
        <f t="shared" si="204"/>
        <v>4.0427400000000002</v>
      </c>
      <c r="X355" s="90">
        <f t="shared" si="204"/>
        <v>4.0518400000000003</v>
      </c>
      <c r="Y355" s="90">
        <f t="shared" si="204"/>
        <v>4.02447</v>
      </c>
      <c r="Z355" s="90">
        <f t="shared" si="204"/>
        <v>3.8309899999999999</v>
      </c>
      <c r="AA355" s="90">
        <f t="shared" si="204"/>
        <v>3.58019</v>
      </c>
    </row>
    <row r="356" spans="1:27" ht="12.75" hidden="1" customHeight="1" outlineLevel="1" x14ac:dyDescent="0.2">
      <c r="A356" s="98" t="s">
        <v>1997</v>
      </c>
      <c r="B356" s="62" t="s">
        <v>236</v>
      </c>
      <c r="C356" s="42" t="s">
        <v>77</v>
      </c>
      <c r="D356" s="43">
        <v>1038.01</v>
      </c>
      <c r="E356" s="43">
        <v>948.66</v>
      </c>
      <c r="F356" s="43">
        <v>876.54</v>
      </c>
      <c r="G356" s="43">
        <v>842.93</v>
      </c>
      <c r="H356" s="43">
        <v>861.36</v>
      </c>
      <c r="I356" s="43">
        <v>890.1</v>
      </c>
      <c r="J356" s="43">
        <v>921.32</v>
      </c>
      <c r="K356" s="43">
        <v>1017.31</v>
      </c>
      <c r="L356" s="43">
        <v>1135.1300000000001</v>
      </c>
      <c r="M356" s="43">
        <v>1385.45</v>
      </c>
      <c r="N356" s="43">
        <v>1545.28</v>
      </c>
      <c r="O356" s="43">
        <v>1569.53</v>
      </c>
      <c r="P356" s="43">
        <v>1572.12</v>
      </c>
      <c r="Q356" s="43">
        <v>1573.64</v>
      </c>
      <c r="R356" s="43">
        <v>1537.77</v>
      </c>
      <c r="S356" s="43">
        <v>1548.32</v>
      </c>
      <c r="T356" s="43">
        <v>1581.34</v>
      </c>
      <c r="U356" s="43">
        <v>1606.12</v>
      </c>
      <c r="V356" s="43">
        <v>1601.91</v>
      </c>
      <c r="W356" s="43">
        <v>1596.78</v>
      </c>
      <c r="X356" s="43">
        <v>1605.88</v>
      </c>
      <c r="Y356" s="43">
        <v>1578.51</v>
      </c>
      <c r="Z356" s="43">
        <v>1385.03</v>
      </c>
      <c r="AA356" s="43">
        <v>1134.23</v>
      </c>
    </row>
    <row r="357" spans="1:27" ht="12.75" hidden="1" customHeight="1" outlineLevel="1" x14ac:dyDescent="0.2">
      <c r="A357" s="98" t="s">
        <v>1998</v>
      </c>
      <c r="B357" s="62" t="s">
        <v>88</v>
      </c>
      <c r="C357" s="42" t="s">
        <v>77</v>
      </c>
      <c r="D357" s="43">
        <f>$D$327</f>
        <v>2222.89</v>
      </c>
      <c r="E357" s="43">
        <f t="shared" ref="E357:AA357" si="205">$D$327</f>
        <v>2222.89</v>
      </c>
      <c r="F357" s="43">
        <f t="shared" si="205"/>
        <v>2222.89</v>
      </c>
      <c r="G357" s="43">
        <f t="shared" si="205"/>
        <v>2222.89</v>
      </c>
      <c r="H357" s="43">
        <f t="shared" si="205"/>
        <v>2222.89</v>
      </c>
      <c r="I357" s="43">
        <f t="shared" si="205"/>
        <v>2222.89</v>
      </c>
      <c r="J357" s="43">
        <f t="shared" si="205"/>
        <v>2222.89</v>
      </c>
      <c r="K357" s="43">
        <f t="shared" si="205"/>
        <v>2222.89</v>
      </c>
      <c r="L357" s="43">
        <f t="shared" si="205"/>
        <v>2222.89</v>
      </c>
      <c r="M357" s="43">
        <f t="shared" si="205"/>
        <v>2222.89</v>
      </c>
      <c r="N357" s="43">
        <f t="shared" si="205"/>
        <v>2222.89</v>
      </c>
      <c r="O357" s="43">
        <f t="shared" si="205"/>
        <v>2222.89</v>
      </c>
      <c r="P357" s="43">
        <f t="shared" si="205"/>
        <v>2222.89</v>
      </c>
      <c r="Q357" s="43">
        <f t="shared" si="205"/>
        <v>2222.89</v>
      </c>
      <c r="R357" s="43">
        <f t="shared" si="205"/>
        <v>2222.89</v>
      </c>
      <c r="S357" s="43">
        <f t="shared" si="205"/>
        <v>2222.89</v>
      </c>
      <c r="T357" s="43">
        <f t="shared" si="205"/>
        <v>2222.89</v>
      </c>
      <c r="U357" s="43">
        <f t="shared" si="205"/>
        <v>2222.89</v>
      </c>
      <c r="V357" s="43">
        <f t="shared" si="205"/>
        <v>2222.89</v>
      </c>
      <c r="W357" s="43">
        <f t="shared" si="205"/>
        <v>2222.89</v>
      </c>
      <c r="X357" s="43">
        <f t="shared" si="205"/>
        <v>2222.89</v>
      </c>
      <c r="Y357" s="43">
        <f t="shared" si="205"/>
        <v>2222.89</v>
      </c>
      <c r="Z357" s="43">
        <f t="shared" si="205"/>
        <v>2222.89</v>
      </c>
      <c r="AA357" s="43">
        <f t="shared" si="205"/>
        <v>2222.89</v>
      </c>
    </row>
    <row r="358" spans="1:27" ht="12.75" hidden="1" customHeight="1" outlineLevel="1" x14ac:dyDescent="0.2">
      <c r="A358" s="98" t="s">
        <v>1999</v>
      </c>
      <c r="B358" s="62" t="s">
        <v>81</v>
      </c>
      <c r="C358" s="42" t="s">
        <v>77</v>
      </c>
      <c r="D358" s="43">
        <v>6.71</v>
      </c>
      <c r="E358" s="43">
        <v>6.71</v>
      </c>
      <c r="F358" s="43">
        <v>6.71</v>
      </c>
      <c r="G358" s="43">
        <v>6.71</v>
      </c>
      <c r="H358" s="43">
        <v>6.71</v>
      </c>
      <c r="I358" s="43">
        <v>6.71</v>
      </c>
      <c r="J358" s="43">
        <v>6.71</v>
      </c>
      <c r="K358" s="43">
        <v>6.71</v>
      </c>
      <c r="L358" s="43">
        <v>6.71</v>
      </c>
      <c r="M358" s="43">
        <v>6.71</v>
      </c>
      <c r="N358" s="43">
        <v>6.71</v>
      </c>
      <c r="O358" s="43">
        <v>6.71</v>
      </c>
      <c r="P358" s="43">
        <v>6.71</v>
      </c>
      <c r="Q358" s="43">
        <v>6.71</v>
      </c>
      <c r="R358" s="43">
        <v>6.71</v>
      </c>
      <c r="S358" s="43">
        <v>6.71</v>
      </c>
      <c r="T358" s="43">
        <v>6.71</v>
      </c>
      <c r="U358" s="43">
        <v>6.71</v>
      </c>
      <c r="V358" s="43">
        <v>6.71</v>
      </c>
      <c r="W358" s="43">
        <v>6.71</v>
      </c>
      <c r="X358" s="43">
        <v>6.71</v>
      </c>
      <c r="Y358" s="43">
        <v>6.71</v>
      </c>
      <c r="Z358" s="43">
        <v>6.71</v>
      </c>
      <c r="AA358" s="43">
        <v>6.71</v>
      </c>
    </row>
    <row r="359" spans="1:27" ht="12.75" hidden="1" customHeight="1" outlineLevel="1" x14ac:dyDescent="0.2">
      <c r="A359" s="98" t="s">
        <v>2000</v>
      </c>
      <c r="B359" s="62" t="s">
        <v>79</v>
      </c>
      <c r="C359" s="42" t="s">
        <v>77</v>
      </c>
      <c r="D359" s="43">
        <f>$D$11</f>
        <v>216.36</v>
      </c>
      <c r="E359" s="43">
        <f t="shared" ref="E359:AA359" si="206">$D$11</f>
        <v>216.36</v>
      </c>
      <c r="F359" s="43">
        <f t="shared" si="206"/>
        <v>216.36</v>
      </c>
      <c r="G359" s="43">
        <f t="shared" si="206"/>
        <v>216.36</v>
      </c>
      <c r="H359" s="43">
        <f t="shared" si="206"/>
        <v>216.36</v>
      </c>
      <c r="I359" s="43">
        <f t="shared" si="206"/>
        <v>216.36</v>
      </c>
      <c r="J359" s="43">
        <f t="shared" si="206"/>
        <v>216.36</v>
      </c>
      <c r="K359" s="43">
        <f t="shared" si="206"/>
        <v>216.36</v>
      </c>
      <c r="L359" s="43">
        <f t="shared" si="206"/>
        <v>216.36</v>
      </c>
      <c r="M359" s="43">
        <f t="shared" si="206"/>
        <v>216.36</v>
      </c>
      <c r="N359" s="43">
        <f t="shared" si="206"/>
        <v>216.36</v>
      </c>
      <c r="O359" s="43">
        <f t="shared" si="206"/>
        <v>216.36</v>
      </c>
      <c r="P359" s="43">
        <f t="shared" si="206"/>
        <v>216.36</v>
      </c>
      <c r="Q359" s="43">
        <f t="shared" si="206"/>
        <v>216.36</v>
      </c>
      <c r="R359" s="43">
        <f t="shared" si="206"/>
        <v>216.36</v>
      </c>
      <c r="S359" s="43">
        <f t="shared" si="206"/>
        <v>216.36</v>
      </c>
      <c r="T359" s="43">
        <f t="shared" si="206"/>
        <v>216.36</v>
      </c>
      <c r="U359" s="43">
        <f t="shared" si="206"/>
        <v>216.36</v>
      </c>
      <c r="V359" s="43">
        <f t="shared" si="206"/>
        <v>216.36</v>
      </c>
      <c r="W359" s="43">
        <f t="shared" si="206"/>
        <v>216.36</v>
      </c>
      <c r="X359" s="43">
        <f t="shared" si="206"/>
        <v>216.36</v>
      </c>
      <c r="Y359" s="43">
        <f t="shared" si="206"/>
        <v>216.36</v>
      </c>
      <c r="Z359" s="43">
        <f t="shared" si="206"/>
        <v>216.36</v>
      </c>
      <c r="AA359" s="43">
        <f t="shared" si="206"/>
        <v>216.36</v>
      </c>
    </row>
    <row r="360" spans="1:27" ht="12.75" customHeight="1" collapsed="1" x14ac:dyDescent="0.2">
      <c r="A360" s="97" t="s">
        <v>2001</v>
      </c>
      <c r="B360" s="27" t="str">
        <f>"08"&amp;"."&amp;$B$800&amp;"."&amp;$B$801</f>
        <v>08.01.2023</v>
      </c>
      <c r="C360" s="89" t="s">
        <v>74</v>
      </c>
      <c r="D360" s="90">
        <f>ROUND(((D361+D362+D364+D363)/1000),5)</f>
        <v>3.5414400000000001</v>
      </c>
      <c r="E360" s="90">
        <f>ROUND(((E361+E362+E364+E363)/1000),5)</f>
        <v>3.4632000000000001</v>
      </c>
      <c r="F360" s="90">
        <f>ROUND(((F361+F362+F364+F363)/1000),5)</f>
        <v>3.4</v>
      </c>
      <c r="G360" s="90">
        <f t="shared" ref="G360:AA360" si="207">ROUND(((G361+G362+G364+G363)/1000),5)</f>
        <v>3.3551600000000001</v>
      </c>
      <c r="H360" s="90">
        <f t="shared" si="207"/>
        <v>3.391</v>
      </c>
      <c r="I360" s="90">
        <f t="shared" si="207"/>
        <v>3.40977</v>
      </c>
      <c r="J360" s="90">
        <f t="shared" si="207"/>
        <v>3.43092</v>
      </c>
      <c r="K360" s="90">
        <f t="shared" si="207"/>
        <v>3.5295000000000001</v>
      </c>
      <c r="L360" s="90">
        <f t="shared" si="207"/>
        <v>3.74709</v>
      </c>
      <c r="M360" s="90">
        <f t="shared" si="207"/>
        <v>4.0064099999999998</v>
      </c>
      <c r="N360" s="90">
        <f t="shared" si="207"/>
        <v>4.1023300000000003</v>
      </c>
      <c r="O360" s="90">
        <f t="shared" si="207"/>
        <v>4.1272700000000002</v>
      </c>
      <c r="P360" s="90">
        <f t="shared" si="207"/>
        <v>4.1329399999999996</v>
      </c>
      <c r="Q360" s="90">
        <f t="shared" si="207"/>
        <v>4.1368600000000004</v>
      </c>
      <c r="R360" s="90">
        <f t="shared" si="207"/>
        <v>4.1090200000000001</v>
      </c>
      <c r="S360" s="90">
        <f t="shared" si="207"/>
        <v>4.1180500000000002</v>
      </c>
      <c r="T360" s="90">
        <f t="shared" si="207"/>
        <v>4.1489399999999996</v>
      </c>
      <c r="U360" s="90">
        <f t="shared" si="207"/>
        <v>4.1745900000000002</v>
      </c>
      <c r="V360" s="90">
        <f t="shared" si="207"/>
        <v>4.1679300000000001</v>
      </c>
      <c r="W360" s="90">
        <f t="shared" si="207"/>
        <v>4.1570099999999996</v>
      </c>
      <c r="X360" s="90">
        <f t="shared" si="207"/>
        <v>4.1578099999999996</v>
      </c>
      <c r="Y360" s="90">
        <f t="shared" si="207"/>
        <v>4.1146399999999996</v>
      </c>
      <c r="Z360" s="90">
        <f t="shared" si="207"/>
        <v>3.8481900000000002</v>
      </c>
      <c r="AA360" s="90">
        <f t="shared" si="207"/>
        <v>3.5619200000000002</v>
      </c>
    </row>
    <row r="361" spans="1:27" ht="12.75" hidden="1" customHeight="1" outlineLevel="1" x14ac:dyDescent="0.2">
      <c r="A361" s="98" t="s">
        <v>2002</v>
      </c>
      <c r="B361" s="62" t="s">
        <v>236</v>
      </c>
      <c r="C361" s="42" t="s">
        <v>77</v>
      </c>
      <c r="D361" s="43">
        <v>1095.48</v>
      </c>
      <c r="E361" s="43">
        <v>1017.24</v>
      </c>
      <c r="F361" s="43">
        <v>954.04</v>
      </c>
      <c r="G361" s="43">
        <v>909.2</v>
      </c>
      <c r="H361" s="43">
        <v>945.04</v>
      </c>
      <c r="I361" s="43">
        <v>963.81</v>
      </c>
      <c r="J361" s="43">
        <v>984.96</v>
      </c>
      <c r="K361" s="43">
        <v>1083.54</v>
      </c>
      <c r="L361" s="43">
        <v>1301.1300000000001</v>
      </c>
      <c r="M361" s="43">
        <v>1560.45</v>
      </c>
      <c r="N361" s="43">
        <v>1656.37</v>
      </c>
      <c r="O361" s="43">
        <v>1681.31</v>
      </c>
      <c r="P361" s="43">
        <v>1686.98</v>
      </c>
      <c r="Q361" s="43">
        <v>1690.9</v>
      </c>
      <c r="R361" s="43">
        <v>1663.06</v>
      </c>
      <c r="S361" s="43">
        <v>1672.09</v>
      </c>
      <c r="T361" s="43">
        <v>1702.98</v>
      </c>
      <c r="U361" s="43">
        <v>1728.63</v>
      </c>
      <c r="V361" s="43">
        <v>1721.97</v>
      </c>
      <c r="W361" s="43">
        <v>1711.05</v>
      </c>
      <c r="X361" s="43">
        <v>1711.85</v>
      </c>
      <c r="Y361" s="43">
        <v>1668.68</v>
      </c>
      <c r="Z361" s="43">
        <v>1402.23</v>
      </c>
      <c r="AA361" s="43">
        <v>1115.96</v>
      </c>
    </row>
    <row r="362" spans="1:27" ht="12.75" hidden="1" customHeight="1" outlineLevel="1" x14ac:dyDescent="0.2">
      <c r="A362" s="98" t="s">
        <v>2003</v>
      </c>
      <c r="B362" s="62" t="s">
        <v>88</v>
      </c>
      <c r="C362" s="42" t="s">
        <v>77</v>
      </c>
      <c r="D362" s="43">
        <f>$D$327</f>
        <v>2222.89</v>
      </c>
      <c r="E362" s="43">
        <f t="shared" ref="E362:AA362" si="208">$D$327</f>
        <v>2222.89</v>
      </c>
      <c r="F362" s="43">
        <f t="shared" si="208"/>
        <v>2222.89</v>
      </c>
      <c r="G362" s="43">
        <f t="shared" si="208"/>
        <v>2222.89</v>
      </c>
      <c r="H362" s="43">
        <f t="shared" si="208"/>
        <v>2222.89</v>
      </c>
      <c r="I362" s="43">
        <f t="shared" si="208"/>
        <v>2222.89</v>
      </c>
      <c r="J362" s="43">
        <f t="shared" si="208"/>
        <v>2222.89</v>
      </c>
      <c r="K362" s="43">
        <f t="shared" si="208"/>
        <v>2222.89</v>
      </c>
      <c r="L362" s="43">
        <f t="shared" si="208"/>
        <v>2222.89</v>
      </c>
      <c r="M362" s="43">
        <f t="shared" si="208"/>
        <v>2222.89</v>
      </c>
      <c r="N362" s="43">
        <f t="shared" si="208"/>
        <v>2222.89</v>
      </c>
      <c r="O362" s="43">
        <f t="shared" si="208"/>
        <v>2222.89</v>
      </c>
      <c r="P362" s="43">
        <f t="shared" si="208"/>
        <v>2222.89</v>
      </c>
      <c r="Q362" s="43">
        <f t="shared" si="208"/>
        <v>2222.89</v>
      </c>
      <c r="R362" s="43">
        <f t="shared" si="208"/>
        <v>2222.89</v>
      </c>
      <c r="S362" s="43">
        <f t="shared" si="208"/>
        <v>2222.89</v>
      </c>
      <c r="T362" s="43">
        <f t="shared" si="208"/>
        <v>2222.89</v>
      </c>
      <c r="U362" s="43">
        <f t="shared" si="208"/>
        <v>2222.89</v>
      </c>
      <c r="V362" s="43">
        <f t="shared" si="208"/>
        <v>2222.89</v>
      </c>
      <c r="W362" s="43">
        <f t="shared" si="208"/>
        <v>2222.89</v>
      </c>
      <c r="X362" s="43">
        <f t="shared" si="208"/>
        <v>2222.89</v>
      </c>
      <c r="Y362" s="43">
        <f t="shared" si="208"/>
        <v>2222.89</v>
      </c>
      <c r="Z362" s="43">
        <f t="shared" si="208"/>
        <v>2222.89</v>
      </c>
      <c r="AA362" s="43">
        <f t="shared" si="208"/>
        <v>2222.89</v>
      </c>
    </row>
    <row r="363" spans="1:27" ht="12.75" hidden="1" customHeight="1" outlineLevel="1" x14ac:dyDescent="0.2">
      <c r="A363" s="98" t="s">
        <v>2004</v>
      </c>
      <c r="B363" s="62" t="s">
        <v>81</v>
      </c>
      <c r="C363" s="42" t="s">
        <v>77</v>
      </c>
      <c r="D363" s="43">
        <v>6.71</v>
      </c>
      <c r="E363" s="43">
        <v>6.71</v>
      </c>
      <c r="F363" s="43">
        <v>6.71</v>
      </c>
      <c r="G363" s="43">
        <v>6.71</v>
      </c>
      <c r="H363" s="43">
        <v>6.71</v>
      </c>
      <c r="I363" s="43">
        <v>6.71</v>
      </c>
      <c r="J363" s="43">
        <v>6.71</v>
      </c>
      <c r="K363" s="43">
        <v>6.71</v>
      </c>
      <c r="L363" s="43">
        <v>6.71</v>
      </c>
      <c r="M363" s="43">
        <v>6.71</v>
      </c>
      <c r="N363" s="43">
        <v>6.71</v>
      </c>
      <c r="O363" s="43">
        <v>6.71</v>
      </c>
      <c r="P363" s="43">
        <v>6.71</v>
      </c>
      <c r="Q363" s="43">
        <v>6.71</v>
      </c>
      <c r="R363" s="43">
        <v>6.71</v>
      </c>
      <c r="S363" s="43">
        <v>6.71</v>
      </c>
      <c r="T363" s="43">
        <v>6.71</v>
      </c>
      <c r="U363" s="43">
        <v>6.71</v>
      </c>
      <c r="V363" s="43">
        <v>6.71</v>
      </c>
      <c r="W363" s="43">
        <v>6.71</v>
      </c>
      <c r="X363" s="43">
        <v>6.71</v>
      </c>
      <c r="Y363" s="43">
        <v>6.71</v>
      </c>
      <c r="Z363" s="43">
        <v>6.71</v>
      </c>
      <c r="AA363" s="43">
        <v>6.71</v>
      </c>
    </row>
    <row r="364" spans="1:27" ht="12.75" hidden="1" customHeight="1" outlineLevel="1" x14ac:dyDescent="0.2">
      <c r="A364" s="98" t="s">
        <v>2005</v>
      </c>
      <c r="B364" s="62" t="s">
        <v>79</v>
      </c>
      <c r="C364" s="42" t="s">
        <v>77</v>
      </c>
      <c r="D364" s="43">
        <f>$D$11</f>
        <v>216.36</v>
      </c>
      <c r="E364" s="43">
        <f t="shared" ref="E364:AA364" si="209">$D$11</f>
        <v>216.36</v>
      </c>
      <c r="F364" s="43">
        <f t="shared" si="209"/>
        <v>216.36</v>
      </c>
      <c r="G364" s="43">
        <f t="shared" si="209"/>
        <v>216.36</v>
      </c>
      <c r="H364" s="43">
        <f t="shared" si="209"/>
        <v>216.36</v>
      </c>
      <c r="I364" s="43">
        <f t="shared" si="209"/>
        <v>216.36</v>
      </c>
      <c r="J364" s="43">
        <f t="shared" si="209"/>
        <v>216.36</v>
      </c>
      <c r="K364" s="43">
        <f t="shared" si="209"/>
        <v>216.36</v>
      </c>
      <c r="L364" s="43">
        <f t="shared" si="209"/>
        <v>216.36</v>
      </c>
      <c r="M364" s="43">
        <f t="shared" si="209"/>
        <v>216.36</v>
      </c>
      <c r="N364" s="43">
        <f t="shared" si="209"/>
        <v>216.36</v>
      </c>
      <c r="O364" s="43">
        <f t="shared" si="209"/>
        <v>216.36</v>
      </c>
      <c r="P364" s="43">
        <f t="shared" si="209"/>
        <v>216.36</v>
      </c>
      <c r="Q364" s="43">
        <f t="shared" si="209"/>
        <v>216.36</v>
      </c>
      <c r="R364" s="43">
        <f t="shared" si="209"/>
        <v>216.36</v>
      </c>
      <c r="S364" s="43">
        <f t="shared" si="209"/>
        <v>216.36</v>
      </c>
      <c r="T364" s="43">
        <f t="shared" si="209"/>
        <v>216.36</v>
      </c>
      <c r="U364" s="43">
        <f t="shared" si="209"/>
        <v>216.36</v>
      </c>
      <c r="V364" s="43">
        <f t="shared" si="209"/>
        <v>216.36</v>
      </c>
      <c r="W364" s="43">
        <f t="shared" si="209"/>
        <v>216.36</v>
      </c>
      <c r="X364" s="43">
        <f t="shared" si="209"/>
        <v>216.36</v>
      </c>
      <c r="Y364" s="43">
        <f t="shared" si="209"/>
        <v>216.36</v>
      </c>
      <c r="Z364" s="43">
        <f t="shared" si="209"/>
        <v>216.36</v>
      </c>
      <c r="AA364" s="43">
        <f t="shared" si="209"/>
        <v>216.36</v>
      </c>
    </row>
    <row r="365" spans="1:27" ht="12.75" customHeight="1" collapsed="1" x14ac:dyDescent="0.2">
      <c r="A365" s="97" t="s">
        <v>2006</v>
      </c>
      <c r="B365" s="27" t="str">
        <f>"09"&amp;"."&amp;$B$800&amp;"."&amp;$B$801</f>
        <v>09.01.2023</v>
      </c>
      <c r="C365" s="89" t="s">
        <v>74</v>
      </c>
      <c r="D365" s="90">
        <f>ROUND(((D366+D367+D369+D368)/1000),5)</f>
        <v>3.5271699999999999</v>
      </c>
      <c r="E365" s="90">
        <f>ROUND(((E366+E367+E369+E368)/1000),5)</f>
        <v>3.4270299999999998</v>
      </c>
      <c r="F365" s="90">
        <f>ROUND(((F366+F367+F369+F368)/1000),5)</f>
        <v>3.35399</v>
      </c>
      <c r="G365" s="90">
        <f t="shared" ref="G365:AA365" si="210">ROUND(((G366+G367+G369+G368)/1000),5)</f>
        <v>3.3328600000000002</v>
      </c>
      <c r="H365" s="90">
        <f t="shared" si="210"/>
        <v>3.3738899999999998</v>
      </c>
      <c r="I365" s="90">
        <f t="shared" si="210"/>
        <v>3.5114999999999998</v>
      </c>
      <c r="J365" s="90">
        <f t="shared" si="210"/>
        <v>3.7264499999999998</v>
      </c>
      <c r="K365" s="90">
        <f t="shared" si="210"/>
        <v>4.1143000000000001</v>
      </c>
      <c r="L365" s="90">
        <f t="shared" si="210"/>
        <v>4.2219600000000002</v>
      </c>
      <c r="M365" s="90">
        <f t="shared" si="210"/>
        <v>4.2649499999999998</v>
      </c>
      <c r="N365" s="90">
        <f t="shared" si="210"/>
        <v>4.2880799999999999</v>
      </c>
      <c r="O365" s="90">
        <f t="shared" si="210"/>
        <v>4.3014400000000004</v>
      </c>
      <c r="P365" s="90">
        <f t="shared" si="210"/>
        <v>4.2865799999999998</v>
      </c>
      <c r="Q365" s="90">
        <f t="shared" si="210"/>
        <v>4.2954600000000003</v>
      </c>
      <c r="R365" s="90">
        <f t="shared" si="210"/>
        <v>4.2668299999999997</v>
      </c>
      <c r="S365" s="90">
        <f t="shared" si="210"/>
        <v>4.2751099999999997</v>
      </c>
      <c r="T365" s="90">
        <f t="shared" si="210"/>
        <v>4.3918999999999997</v>
      </c>
      <c r="U365" s="90">
        <f t="shared" si="210"/>
        <v>4.35304</v>
      </c>
      <c r="V365" s="90">
        <f t="shared" si="210"/>
        <v>4.3873199999999999</v>
      </c>
      <c r="W365" s="90">
        <f t="shared" si="210"/>
        <v>4.2801200000000001</v>
      </c>
      <c r="X365" s="90">
        <f t="shared" si="210"/>
        <v>4.2333299999999996</v>
      </c>
      <c r="Y365" s="90">
        <f t="shared" si="210"/>
        <v>4.1818299999999997</v>
      </c>
      <c r="Z365" s="90">
        <f t="shared" si="210"/>
        <v>3.8815599999999999</v>
      </c>
      <c r="AA365" s="90">
        <f t="shared" si="210"/>
        <v>3.5453100000000002</v>
      </c>
    </row>
    <row r="366" spans="1:27" ht="12.75" hidden="1" customHeight="1" outlineLevel="1" x14ac:dyDescent="0.2">
      <c r="A366" s="98" t="s">
        <v>2007</v>
      </c>
      <c r="B366" s="62" t="s">
        <v>236</v>
      </c>
      <c r="C366" s="42" t="s">
        <v>77</v>
      </c>
      <c r="D366" s="43">
        <v>1081.21</v>
      </c>
      <c r="E366" s="43">
        <v>981.07</v>
      </c>
      <c r="F366" s="43">
        <v>908.03</v>
      </c>
      <c r="G366" s="43">
        <v>886.9</v>
      </c>
      <c r="H366" s="43">
        <v>927.93</v>
      </c>
      <c r="I366" s="43">
        <v>1065.54</v>
      </c>
      <c r="J366" s="43">
        <v>1280.49</v>
      </c>
      <c r="K366" s="43">
        <v>1668.34</v>
      </c>
      <c r="L366" s="43">
        <v>1776</v>
      </c>
      <c r="M366" s="43">
        <v>1818.99</v>
      </c>
      <c r="N366" s="43">
        <v>1842.12</v>
      </c>
      <c r="O366" s="43">
        <v>1855.48</v>
      </c>
      <c r="P366" s="43">
        <v>1840.62</v>
      </c>
      <c r="Q366" s="43">
        <v>1849.5</v>
      </c>
      <c r="R366" s="43">
        <v>1820.87</v>
      </c>
      <c r="S366" s="43">
        <v>1829.15</v>
      </c>
      <c r="T366" s="43">
        <v>1945.94</v>
      </c>
      <c r="U366" s="43">
        <v>1907.08</v>
      </c>
      <c r="V366" s="43">
        <v>1941.36</v>
      </c>
      <c r="W366" s="43">
        <v>1834.16</v>
      </c>
      <c r="X366" s="43">
        <v>1787.37</v>
      </c>
      <c r="Y366" s="43">
        <v>1735.87</v>
      </c>
      <c r="Z366" s="43">
        <v>1435.6</v>
      </c>
      <c r="AA366" s="43">
        <v>1099.3499999999999</v>
      </c>
    </row>
    <row r="367" spans="1:27" ht="12.75" hidden="1" customHeight="1" outlineLevel="1" x14ac:dyDescent="0.2">
      <c r="A367" s="98" t="s">
        <v>2008</v>
      </c>
      <c r="B367" s="62" t="s">
        <v>88</v>
      </c>
      <c r="C367" s="42" t="s">
        <v>77</v>
      </c>
      <c r="D367" s="43">
        <f>$D$327</f>
        <v>2222.89</v>
      </c>
      <c r="E367" s="43">
        <f t="shared" ref="E367:AA367" si="211">$D$327</f>
        <v>2222.89</v>
      </c>
      <c r="F367" s="43">
        <f t="shared" si="211"/>
        <v>2222.89</v>
      </c>
      <c r="G367" s="43">
        <f t="shared" si="211"/>
        <v>2222.89</v>
      </c>
      <c r="H367" s="43">
        <f t="shared" si="211"/>
        <v>2222.89</v>
      </c>
      <c r="I367" s="43">
        <f t="shared" si="211"/>
        <v>2222.89</v>
      </c>
      <c r="J367" s="43">
        <f t="shared" si="211"/>
        <v>2222.89</v>
      </c>
      <c r="K367" s="43">
        <f t="shared" si="211"/>
        <v>2222.89</v>
      </c>
      <c r="L367" s="43">
        <f t="shared" si="211"/>
        <v>2222.89</v>
      </c>
      <c r="M367" s="43">
        <f t="shared" si="211"/>
        <v>2222.89</v>
      </c>
      <c r="N367" s="43">
        <f t="shared" si="211"/>
        <v>2222.89</v>
      </c>
      <c r="O367" s="43">
        <f t="shared" si="211"/>
        <v>2222.89</v>
      </c>
      <c r="P367" s="43">
        <f t="shared" si="211"/>
        <v>2222.89</v>
      </c>
      <c r="Q367" s="43">
        <f t="shared" si="211"/>
        <v>2222.89</v>
      </c>
      <c r="R367" s="43">
        <f t="shared" si="211"/>
        <v>2222.89</v>
      </c>
      <c r="S367" s="43">
        <f t="shared" si="211"/>
        <v>2222.89</v>
      </c>
      <c r="T367" s="43">
        <f t="shared" si="211"/>
        <v>2222.89</v>
      </c>
      <c r="U367" s="43">
        <f t="shared" si="211"/>
        <v>2222.89</v>
      </c>
      <c r="V367" s="43">
        <f t="shared" si="211"/>
        <v>2222.89</v>
      </c>
      <c r="W367" s="43">
        <f t="shared" si="211"/>
        <v>2222.89</v>
      </c>
      <c r="X367" s="43">
        <f t="shared" si="211"/>
        <v>2222.89</v>
      </c>
      <c r="Y367" s="43">
        <f t="shared" si="211"/>
        <v>2222.89</v>
      </c>
      <c r="Z367" s="43">
        <f t="shared" si="211"/>
        <v>2222.89</v>
      </c>
      <c r="AA367" s="43">
        <f t="shared" si="211"/>
        <v>2222.89</v>
      </c>
    </row>
    <row r="368" spans="1:27" ht="12.75" hidden="1" customHeight="1" outlineLevel="1" x14ac:dyDescent="0.2">
      <c r="A368" s="98" t="s">
        <v>2009</v>
      </c>
      <c r="B368" s="62" t="s">
        <v>81</v>
      </c>
      <c r="C368" s="42" t="s">
        <v>77</v>
      </c>
      <c r="D368" s="43">
        <v>6.71</v>
      </c>
      <c r="E368" s="43">
        <v>6.71</v>
      </c>
      <c r="F368" s="43">
        <v>6.71</v>
      </c>
      <c r="G368" s="43">
        <v>6.71</v>
      </c>
      <c r="H368" s="43">
        <v>6.71</v>
      </c>
      <c r="I368" s="43">
        <v>6.71</v>
      </c>
      <c r="J368" s="43">
        <v>6.71</v>
      </c>
      <c r="K368" s="43">
        <v>6.71</v>
      </c>
      <c r="L368" s="43">
        <v>6.71</v>
      </c>
      <c r="M368" s="43">
        <v>6.71</v>
      </c>
      <c r="N368" s="43">
        <v>6.71</v>
      </c>
      <c r="O368" s="43">
        <v>6.71</v>
      </c>
      <c r="P368" s="43">
        <v>6.71</v>
      </c>
      <c r="Q368" s="43">
        <v>6.71</v>
      </c>
      <c r="R368" s="43">
        <v>6.71</v>
      </c>
      <c r="S368" s="43">
        <v>6.71</v>
      </c>
      <c r="T368" s="43">
        <v>6.71</v>
      </c>
      <c r="U368" s="43">
        <v>6.71</v>
      </c>
      <c r="V368" s="43">
        <v>6.71</v>
      </c>
      <c r="W368" s="43">
        <v>6.71</v>
      </c>
      <c r="X368" s="43">
        <v>6.71</v>
      </c>
      <c r="Y368" s="43">
        <v>6.71</v>
      </c>
      <c r="Z368" s="43">
        <v>6.71</v>
      </c>
      <c r="AA368" s="43">
        <v>6.71</v>
      </c>
    </row>
    <row r="369" spans="1:27" ht="12.75" hidden="1" customHeight="1" outlineLevel="1" x14ac:dyDescent="0.2">
      <c r="A369" s="98" t="s">
        <v>2010</v>
      </c>
      <c r="B369" s="62" t="s">
        <v>79</v>
      </c>
      <c r="C369" s="42" t="s">
        <v>77</v>
      </c>
      <c r="D369" s="43">
        <f>$D$11</f>
        <v>216.36</v>
      </c>
      <c r="E369" s="43">
        <f t="shared" ref="E369:AA369" si="212">$D$11</f>
        <v>216.36</v>
      </c>
      <c r="F369" s="43">
        <f t="shared" si="212"/>
        <v>216.36</v>
      </c>
      <c r="G369" s="43">
        <f t="shared" si="212"/>
        <v>216.36</v>
      </c>
      <c r="H369" s="43">
        <f t="shared" si="212"/>
        <v>216.36</v>
      </c>
      <c r="I369" s="43">
        <f t="shared" si="212"/>
        <v>216.36</v>
      </c>
      <c r="J369" s="43">
        <f t="shared" si="212"/>
        <v>216.36</v>
      </c>
      <c r="K369" s="43">
        <f t="shared" si="212"/>
        <v>216.36</v>
      </c>
      <c r="L369" s="43">
        <f t="shared" si="212"/>
        <v>216.36</v>
      </c>
      <c r="M369" s="43">
        <f t="shared" si="212"/>
        <v>216.36</v>
      </c>
      <c r="N369" s="43">
        <f t="shared" si="212"/>
        <v>216.36</v>
      </c>
      <c r="O369" s="43">
        <f t="shared" si="212"/>
        <v>216.36</v>
      </c>
      <c r="P369" s="43">
        <f t="shared" si="212"/>
        <v>216.36</v>
      </c>
      <c r="Q369" s="43">
        <f t="shared" si="212"/>
        <v>216.36</v>
      </c>
      <c r="R369" s="43">
        <f t="shared" si="212"/>
        <v>216.36</v>
      </c>
      <c r="S369" s="43">
        <f t="shared" si="212"/>
        <v>216.36</v>
      </c>
      <c r="T369" s="43">
        <f t="shared" si="212"/>
        <v>216.36</v>
      </c>
      <c r="U369" s="43">
        <f t="shared" si="212"/>
        <v>216.36</v>
      </c>
      <c r="V369" s="43">
        <f t="shared" si="212"/>
        <v>216.36</v>
      </c>
      <c r="W369" s="43">
        <f t="shared" si="212"/>
        <v>216.36</v>
      </c>
      <c r="X369" s="43">
        <f t="shared" si="212"/>
        <v>216.36</v>
      </c>
      <c r="Y369" s="43">
        <f t="shared" si="212"/>
        <v>216.36</v>
      </c>
      <c r="Z369" s="43">
        <f t="shared" si="212"/>
        <v>216.36</v>
      </c>
      <c r="AA369" s="43">
        <f t="shared" si="212"/>
        <v>216.36</v>
      </c>
    </row>
    <row r="370" spans="1:27" ht="12.75" customHeight="1" collapsed="1" x14ac:dyDescent="0.2">
      <c r="A370" s="97" t="s">
        <v>2011</v>
      </c>
      <c r="B370" s="27" t="str">
        <f>"10"&amp;"."&amp;$B$800&amp;"."&amp;$B$801</f>
        <v>10.01.2023</v>
      </c>
      <c r="C370" s="89" t="s">
        <v>74</v>
      </c>
      <c r="D370" s="90">
        <f>ROUND(((D371+D372+D374+D373)/1000),5)</f>
        <v>3.5253800000000002</v>
      </c>
      <c r="E370" s="90">
        <f>ROUND(((E371+E372+E374+E373)/1000),5)</f>
        <v>3.4346800000000002</v>
      </c>
      <c r="F370" s="90">
        <f>ROUND(((F371+F372+F374+F373)/1000),5)</f>
        <v>3.3650199999999999</v>
      </c>
      <c r="G370" s="90">
        <f t="shared" ref="G370:AA370" si="213">ROUND(((G371+G372+G374+G373)/1000),5)</f>
        <v>3.3675999999999999</v>
      </c>
      <c r="H370" s="90">
        <f t="shared" si="213"/>
        <v>3.4648500000000002</v>
      </c>
      <c r="I370" s="90">
        <f t="shared" si="213"/>
        <v>3.5710999999999999</v>
      </c>
      <c r="J370" s="90">
        <f t="shared" si="213"/>
        <v>3.7795299999999998</v>
      </c>
      <c r="K370" s="90">
        <f t="shared" si="213"/>
        <v>4.1671100000000001</v>
      </c>
      <c r="L370" s="90">
        <f t="shared" si="213"/>
        <v>4.2644299999999999</v>
      </c>
      <c r="M370" s="90">
        <f t="shared" si="213"/>
        <v>4.3036399999999997</v>
      </c>
      <c r="N370" s="90">
        <f t="shared" si="213"/>
        <v>4.3187800000000003</v>
      </c>
      <c r="O370" s="90">
        <f t="shared" si="213"/>
        <v>4.3281299999999998</v>
      </c>
      <c r="P370" s="90">
        <f t="shared" si="213"/>
        <v>4.3171499999999998</v>
      </c>
      <c r="Q370" s="90">
        <f t="shared" si="213"/>
        <v>4.3203500000000004</v>
      </c>
      <c r="R370" s="90">
        <f t="shared" si="213"/>
        <v>4.2874299999999996</v>
      </c>
      <c r="S370" s="90">
        <f t="shared" si="213"/>
        <v>4.28355</v>
      </c>
      <c r="T370" s="90">
        <f t="shared" si="213"/>
        <v>4.34396</v>
      </c>
      <c r="U370" s="90">
        <f t="shared" si="213"/>
        <v>4.3640100000000004</v>
      </c>
      <c r="V370" s="90">
        <f t="shared" si="213"/>
        <v>4.3600399999999997</v>
      </c>
      <c r="W370" s="90">
        <f t="shared" si="213"/>
        <v>4.3001300000000002</v>
      </c>
      <c r="X370" s="90">
        <f t="shared" si="213"/>
        <v>4.26349</v>
      </c>
      <c r="Y370" s="90">
        <f t="shared" si="213"/>
        <v>4.1952499999999997</v>
      </c>
      <c r="Z370" s="90">
        <f t="shared" si="213"/>
        <v>3.9055300000000002</v>
      </c>
      <c r="AA370" s="90">
        <f t="shared" si="213"/>
        <v>3.5793200000000001</v>
      </c>
    </row>
    <row r="371" spans="1:27" ht="12.75" hidden="1" customHeight="1" outlineLevel="1" x14ac:dyDescent="0.2">
      <c r="A371" s="98" t="s">
        <v>2012</v>
      </c>
      <c r="B371" s="62" t="s">
        <v>236</v>
      </c>
      <c r="C371" s="42" t="s">
        <v>77</v>
      </c>
      <c r="D371" s="43">
        <v>1079.42</v>
      </c>
      <c r="E371" s="43">
        <v>988.72</v>
      </c>
      <c r="F371" s="43">
        <v>919.06</v>
      </c>
      <c r="G371" s="43">
        <v>921.64</v>
      </c>
      <c r="H371" s="43">
        <v>1018.89</v>
      </c>
      <c r="I371" s="43">
        <v>1125.1400000000001</v>
      </c>
      <c r="J371" s="43">
        <v>1333.57</v>
      </c>
      <c r="K371" s="43">
        <v>1721.15</v>
      </c>
      <c r="L371" s="43">
        <v>1818.47</v>
      </c>
      <c r="M371" s="43">
        <v>1857.68</v>
      </c>
      <c r="N371" s="43">
        <v>1872.82</v>
      </c>
      <c r="O371" s="43">
        <v>1882.17</v>
      </c>
      <c r="P371" s="43">
        <v>1871.19</v>
      </c>
      <c r="Q371" s="43">
        <v>1874.39</v>
      </c>
      <c r="R371" s="43">
        <v>1841.47</v>
      </c>
      <c r="S371" s="43">
        <v>1837.59</v>
      </c>
      <c r="T371" s="43">
        <v>1898</v>
      </c>
      <c r="U371" s="43">
        <v>1918.05</v>
      </c>
      <c r="V371" s="43">
        <v>1914.08</v>
      </c>
      <c r="W371" s="43">
        <v>1854.17</v>
      </c>
      <c r="X371" s="43">
        <v>1817.53</v>
      </c>
      <c r="Y371" s="43">
        <v>1749.29</v>
      </c>
      <c r="Z371" s="43">
        <v>1459.57</v>
      </c>
      <c r="AA371" s="43">
        <v>1133.3599999999999</v>
      </c>
    </row>
    <row r="372" spans="1:27" ht="12.75" hidden="1" customHeight="1" outlineLevel="1" x14ac:dyDescent="0.2">
      <c r="A372" s="98" t="s">
        <v>2013</v>
      </c>
      <c r="B372" s="62" t="s">
        <v>88</v>
      </c>
      <c r="C372" s="42" t="s">
        <v>77</v>
      </c>
      <c r="D372" s="43">
        <f>$D$327</f>
        <v>2222.89</v>
      </c>
      <c r="E372" s="43">
        <f t="shared" ref="E372:AA372" si="214">$D$327</f>
        <v>2222.89</v>
      </c>
      <c r="F372" s="43">
        <f t="shared" si="214"/>
        <v>2222.89</v>
      </c>
      <c r="G372" s="43">
        <f t="shared" si="214"/>
        <v>2222.89</v>
      </c>
      <c r="H372" s="43">
        <f t="shared" si="214"/>
        <v>2222.89</v>
      </c>
      <c r="I372" s="43">
        <f t="shared" si="214"/>
        <v>2222.89</v>
      </c>
      <c r="J372" s="43">
        <f t="shared" si="214"/>
        <v>2222.89</v>
      </c>
      <c r="K372" s="43">
        <f t="shared" si="214"/>
        <v>2222.89</v>
      </c>
      <c r="L372" s="43">
        <f t="shared" si="214"/>
        <v>2222.89</v>
      </c>
      <c r="M372" s="43">
        <f t="shared" si="214"/>
        <v>2222.89</v>
      </c>
      <c r="N372" s="43">
        <f t="shared" si="214"/>
        <v>2222.89</v>
      </c>
      <c r="O372" s="43">
        <f t="shared" si="214"/>
        <v>2222.89</v>
      </c>
      <c r="P372" s="43">
        <f t="shared" si="214"/>
        <v>2222.89</v>
      </c>
      <c r="Q372" s="43">
        <f t="shared" si="214"/>
        <v>2222.89</v>
      </c>
      <c r="R372" s="43">
        <f t="shared" si="214"/>
        <v>2222.89</v>
      </c>
      <c r="S372" s="43">
        <f t="shared" si="214"/>
        <v>2222.89</v>
      </c>
      <c r="T372" s="43">
        <f t="shared" si="214"/>
        <v>2222.89</v>
      </c>
      <c r="U372" s="43">
        <f t="shared" si="214"/>
        <v>2222.89</v>
      </c>
      <c r="V372" s="43">
        <f t="shared" si="214"/>
        <v>2222.89</v>
      </c>
      <c r="W372" s="43">
        <f t="shared" si="214"/>
        <v>2222.89</v>
      </c>
      <c r="X372" s="43">
        <f t="shared" si="214"/>
        <v>2222.89</v>
      </c>
      <c r="Y372" s="43">
        <f t="shared" si="214"/>
        <v>2222.89</v>
      </c>
      <c r="Z372" s="43">
        <f t="shared" si="214"/>
        <v>2222.89</v>
      </c>
      <c r="AA372" s="43">
        <f t="shared" si="214"/>
        <v>2222.89</v>
      </c>
    </row>
    <row r="373" spans="1:27" ht="12.75" hidden="1" customHeight="1" outlineLevel="1" x14ac:dyDescent="0.2">
      <c r="A373" s="98" t="s">
        <v>2014</v>
      </c>
      <c r="B373" s="62" t="s">
        <v>81</v>
      </c>
      <c r="C373" s="42" t="s">
        <v>77</v>
      </c>
      <c r="D373" s="43">
        <v>6.71</v>
      </c>
      <c r="E373" s="43">
        <v>6.71</v>
      </c>
      <c r="F373" s="43">
        <v>6.71</v>
      </c>
      <c r="G373" s="43">
        <v>6.71</v>
      </c>
      <c r="H373" s="43">
        <v>6.71</v>
      </c>
      <c r="I373" s="43">
        <v>6.71</v>
      </c>
      <c r="J373" s="43">
        <v>6.71</v>
      </c>
      <c r="K373" s="43">
        <v>6.71</v>
      </c>
      <c r="L373" s="43">
        <v>6.71</v>
      </c>
      <c r="M373" s="43">
        <v>6.71</v>
      </c>
      <c r="N373" s="43">
        <v>6.71</v>
      </c>
      <c r="O373" s="43">
        <v>6.71</v>
      </c>
      <c r="P373" s="43">
        <v>6.71</v>
      </c>
      <c r="Q373" s="43">
        <v>6.71</v>
      </c>
      <c r="R373" s="43">
        <v>6.71</v>
      </c>
      <c r="S373" s="43">
        <v>6.71</v>
      </c>
      <c r="T373" s="43">
        <v>6.71</v>
      </c>
      <c r="U373" s="43">
        <v>6.71</v>
      </c>
      <c r="V373" s="43">
        <v>6.71</v>
      </c>
      <c r="W373" s="43">
        <v>6.71</v>
      </c>
      <c r="X373" s="43">
        <v>6.71</v>
      </c>
      <c r="Y373" s="43">
        <v>6.71</v>
      </c>
      <c r="Z373" s="43">
        <v>6.71</v>
      </c>
      <c r="AA373" s="43">
        <v>6.71</v>
      </c>
    </row>
    <row r="374" spans="1:27" ht="12.75" hidden="1" customHeight="1" outlineLevel="1" x14ac:dyDescent="0.2">
      <c r="A374" s="98" t="s">
        <v>2015</v>
      </c>
      <c r="B374" s="62" t="s">
        <v>79</v>
      </c>
      <c r="C374" s="42" t="s">
        <v>77</v>
      </c>
      <c r="D374" s="43">
        <f>$D$11</f>
        <v>216.36</v>
      </c>
      <c r="E374" s="43">
        <f t="shared" ref="E374:AA374" si="215">$D$11</f>
        <v>216.36</v>
      </c>
      <c r="F374" s="43">
        <f t="shared" si="215"/>
        <v>216.36</v>
      </c>
      <c r="G374" s="43">
        <f t="shared" si="215"/>
        <v>216.36</v>
      </c>
      <c r="H374" s="43">
        <f t="shared" si="215"/>
        <v>216.36</v>
      </c>
      <c r="I374" s="43">
        <f t="shared" si="215"/>
        <v>216.36</v>
      </c>
      <c r="J374" s="43">
        <f t="shared" si="215"/>
        <v>216.36</v>
      </c>
      <c r="K374" s="43">
        <f t="shared" si="215"/>
        <v>216.36</v>
      </c>
      <c r="L374" s="43">
        <f t="shared" si="215"/>
        <v>216.36</v>
      </c>
      <c r="M374" s="43">
        <f t="shared" si="215"/>
        <v>216.36</v>
      </c>
      <c r="N374" s="43">
        <f t="shared" si="215"/>
        <v>216.36</v>
      </c>
      <c r="O374" s="43">
        <f t="shared" si="215"/>
        <v>216.36</v>
      </c>
      <c r="P374" s="43">
        <f t="shared" si="215"/>
        <v>216.36</v>
      </c>
      <c r="Q374" s="43">
        <f t="shared" si="215"/>
        <v>216.36</v>
      </c>
      <c r="R374" s="43">
        <f t="shared" si="215"/>
        <v>216.36</v>
      </c>
      <c r="S374" s="43">
        <f t="shared" si="215"/>
        <v>216.36</v>
      </c>
      <c r="T374" s="43">
        <f t="shared" si="215"/>
        <v>216.36</v>
      </c>
      <c r="U374" s="43">
        <f t="shared" si="215"/>
        <v>216.36</v>
      </c>
      <c r="V374" s="43">
        <f t="shared" si="215"/>
        <v>216.36</v>
      </c>
      <c r="W374" s="43">
        <f t="shared" si="215"/>
        <v>216.36</v>
      </c>
      <c r="X374" s="43">
        <f t="shared" si="215"/>
        <v>216.36</v>
      </c>
      <c r="Y374" s="43">
        <f t="shared" si="215"/>
        <v>216.36</v>
      </c>
      <c r="Z374" s="43">
        <f t="shared" si="215"/>
        <v>216.36</v>
      </c>
      <c r="AA374" s="43">
        <f t="shared" si="215"/>
        <v>216.36</v>
      </c>
    </row>
    <row r="375" spans="1:27" ht="12.75" customHeight="1" collapsed="1" x14ac:dyDescent="0.2">
      <c r="A375" s="97" t="s">
        <v>2016</v>
      </c>
      <c r="B375" s="27" t="str">
        <f>"11"&amp;"."&amp;$B$800&amp;"."&amp;$B$801</f>
        <v>11.01.2023</v>
      </c>
      <c r="C375" s="89" t="s">
        <v>74</v>
      </c>
      <c r="D375" s="90">
        <f>ROUND(((D376+D377+D379+D378)/1000),5)</f>
        <v>3.55844</v>
      </c>
      <c r="E375" s="90">
        <f>ROUND(((E376+E377+E379+E378)/1000),5)</f>
        <v>3.5080200000000001</v>
      </c>
      <c r="F375" s="90">
        <f>ROUND(((F376+F377+F379+F378)/1000),5)</f>
        <v>3.4424000000000001</v>
      </c>
      <c r="G375" s="90">
        <f t="shared" ref="G375:AA375" si="216">ROUND(((G376+G377+G379+G378)/1000),5)</f>
        <v>3.4357799999999998</v>
      </c>
      <c r="H375" s="90">
        <f t="shared" si="216"/>
        <v>3.5104899999999999</v>
      </c>
      <c r="I375" s="90">
        <f t="shared" si="216"/>
        <v>3.6055199999999998</v>
      </c>
      <c r="J375" s="90">
        <f t="shared" si="216"/>
        <v>3.7633000000000001</v>
      </c>
      <c r="K375" s="90">
        <f t="shared" si="216"/>
        <v>4.17943</v>
      </c>
      <c r="L375" s="90">
        <f t="shared" si="216"/>
        <v>4.2925399999999998</v>
      </c>
      <c r="M375" s="90">
        <f t="shared" si="216"/>
        <v>4.3311799999999998</v>
      </c>
      <c r="N375" s="90">
        <f t="shared" si="216"/>
        <v>4.35039</v>
      </c>
      <c r="O375" s="90">
        <f t="shared" si="216"/>
        <v>4.3656199999999998</v>
      </c>
      <c r="P375" s="90">
        <f t="shared" si="216"/>
        <v>4.35236</v>
      </c>
      <c r="Q375" s="90">
        <f t="shared" si="216"/>
        <v>4.3553199999999999</v>
      </c>
      <c r="R375" s="90">
        <f t="shared" si="216"/>
        <v>4.3310599999999999</v>
      </c>
      <c r="S375" s="90">
        <f t="shared" si="216"/>
        <v>4.3295300000000001</v>
      </c>
      <c r="T375" s="90">
        <f t="shared" si="216"/>
        <v>4.4468100000000002</v>
      </c>
      <c r="U375" s="90">
        <f t="shared" si="216"/>
        <v>4.4474999999999998</v>
      </c>
      <c r="V375" s="90">
        <f t="shared" si="216"/>
        <v>4.45404</v>
      </c>
      <c r="W375" s="90">
        <f t="shared" si="216"/>
        <v>4.3320800000000004</v>
      </c>
      <c r="X375" s="90">
        <f t="shared" si="216"/>
        <v>4.3064299999999998</v>
      </c>
      <c r="Y375" s="90">
        <f t="shared" si="216"/>
        <v>4.2672299999999996</v>
      </c>
      <c r="Z375" s="90">
        <f t="shared" si="216"/>
        <v>4.1110699999999998</v>
      </c>
      <c r="AA375" s="90">
        <f t="shared" si="216"/>
        <v>3.69095</v>
      </c>
    </row>
    <row r="376" spans="1:27" ht="12.75" hidden="1" customHeight="1" outlineLevel="1" x14ac:dyDescent="0.2">
      <c r="A376" s="98" t="s">
        <v>2017</v>
      </c>
      <c r="B376" s="62" t="s">
        <v>236</v>
      </c>
      <c r="C376" s="42" t="s">
        <v>77</v>
      </c>
      <c r="D376" s="43">
        <v>1112.48</v>
      </c>
      <c r="E376" s="43">
        <v>1062.06</v>
      </c>
      <c r="F376" s="43">
        <v>996.44</v>
      </c>
      <c r="G376" s="43">
        <v>989.82</v>
      </c>
      <c r="H376" s="43">
        <v>1064.53</v>
      </c>
      <c r="I376" s="43">
        <v>1159.56</v>
      </c>
      <c r="J376" s="43">
        <v>1317.34</v>
      </c>
      <c r="K376" s="43">
        <v>1733.47</v>
      </c>
      <c r="L376" s="43">
        <v>1846.58</v>
      </c>
      <c r="M376" s="43">
        <v>1885.22</v>
      </c>
      <c r="N376" s="43">
        <v>1904.43</v>
      </c>
      <c r="O376" s="43">
        <v>1919.66</v>
      </c>
      <c r="P376" s="43">
        <v>1906.4</v>
      </c>
      <c r="Q376" s="43">
        <v>1909.36</v>
      </c>
      <c r="R376" s="43">
        <v>1885.1</v>
      </c>
      <c r="S376" s="43">
        <v>1883.57</v>
      </c>
      <c r="T376" s="43">
        <v>2000.85</v>
      </c>
      <c r="U376" s="43">
        <v>2001.54</v>
      </c>
      <c r="V376" s="43">
        <v>2008.08</v>
      </c>
      <c r="W376" s="43">
        <v>1886.12</v>
      </c>
      <c r="X376" s="43">
        <v>1860.47</v>
      </c>
      <c r="Y376" s="43">
        <v>1821.27</v>
      </c>
      <c r="Z376" s="43">
        <v>1665.11</v>
      </c>
      <c r="AA376" s="43">
        <v>1244.99</v>
      </c>
    </row>
    <row r="377" spans="1:27" ht="12.75" hidden="1" customHeight="1" outlineLevel="1" x14ac:dyDescent="0.2">
      <c r="A377" s="98" t="s">
        <v>2018</v>
      </c>
      <c r="B377" s="62" t="s">
        <v>88</v>
      </c>
      <c r="C377" s="42" t="s">
        <v>77</v>
      </c>
      <c r="D377" s="43">
        <f>$D$327</f>
        <v>2222.89</v>
      </c>
      <c r="E377" s="43">
        <f t="shared" ref="E377:AA377" si="217">$D$327</f>
        <v>2222.89</v>
      </c>
      <c r="F377" s="43">
        <f t="shared" si="217"/>
        <v>2222.89</v>
      </c>
      <c r="G377" s="43">
        <f t="shared" si="217"/>
        <v>2222.89</v>
      </c>
      <c r="H377" s="43">
        <f t="shared" si="217"/>
        <v>2222.89</v>
      </c>
      <c r="I377" s="43">
        <f t="shared" si="217"/>
        <v>2222.89</v>
      </c>
      <c r="J377" s="43">
        <f t="shared" si="217"/>
        <v>2222.89</v>
      </c>
      <c r="K377" s="43">
        <f t="shared" si="217"/>
        <v>2222.89</v>
      </c>
      <c r="L377" s="43">
        <f t="shared" si="217"/>
        <v>2222.89</v>
      </c>
      <c r="M377" s="43">
        <f t="shared" si="217"/>
        <v>2222.89</v>
      </c>
      <c r="N377" s="43">
        <f t="shared" si="217"/>
        <v>2222.89</v>
      </c>
      <c r="O377" s="43">
        <f t="shared" si="217"/>
        <v>2222.89</v>
      </c>
      <c r="P377" s="43">
        <f t="shared" si="217"/>
        <v>2222.89</v>
      </c>
      <c r="Q377" s="43">
        <f t="shared" si="217"/>
        <v>2222.89</v>
      </c>
      <c r="R377" s="43">
        <f t="shared" si="217"/>
        <v>2222.89</v>
      </c>
      <c r="S377" s="43">
        <f t="shared" si="217"/>
        <v>2222.89</v>
      </c>
      <c r="T377" s="43">
        <f t="shared" si="217"/>
        <v>2222.89</v>
      </c>
      <c r="U377" s="43">
        <f t="shared" si="217"/>
        <v>2222.89</v>
      </c>
      <c r="V377" s="43">
        <f t="shared" si="217"/>
        <v>2222.89</v>
      </c>
      <c r="W377" s="43">
        <f t="shared" si="217"/>
        <v>2222.89</v>
      </c>
      <c r="X377" s="43">
        <f t="shared" si="217"/>
        <v>2222.89</v>
      </c>
      <c r="Y377" s="43">
        <f t="shared" si="217"/>
        <v>2222.89</v>
      </c>
      <c r="Z377" s="43">
        <f t="shared" si="217"/>
        <v>2222.89</v>
      </c>
      <c r="AA377" s="43">
        <f t="shared" si="217"/>
        <v>2222.89</v>
      </c>
    </row>
    <row r="378" spans="1:27" ht="12.75" hidden="1" customHeight="1" outlineLevel="1" x14ac:dyDescent="0.2">
      <c r="A378" s="98" t="s">
        <v>2019</v>
      </c>
      <c r="B378" s="62" t="s">
        <v>81</v>
      </c>
      <c r="C378" s="42" t="s">
        <v>77</v>
      </c>
      <c r="D378" s="43">
        <v>6.71</v>
      </c>
      <c r="E378" s="43">
        <v>6.71</v>
      </c>
      <c r="F378" s="43">
        <v>6.71</v>
      </c>
      <c r="G378" s="43">
        <v>6.71</v>
      </c>
      <c r="H378" s="43">
        <v>6.71</v>
      </c>
      <c r="I378" s="43">
        <v>6.71</v>
      </c>
      <c r="J378" s="43">
        <v>6.71</v>
      </c>
      <c r="K378" s="43">
        <v>6.71</v>
      </c>
      <c r="L378" s="43">
        <v>6.71</v>
      </c>
      <c r="M378" s="43">
        <v>6.71</v>
      </c>
      <c r="N378" s="43">
        <v>6.71</v>
      </c>
      <c r="O378" s="43">
        <v>6.71</v>
      </c>
      <c r="P378" s="43">
        <v>6.71</v>
      </c>
      <c r="Q378" s="43">
        <v>6.71</v>
      </c>
      <c r="R378" s="43">
        <v>6.71</v>
      </c>
      <c r="S378" s="43">
        <v>6.71</v>
      </c>
      <c r="T378" s="43">
        <v>6.71</v>
      </c>
      <c r="U378" s="43">
        <v>6.71</v>
      </c>
      <c r="V378" s="43">
        <v>6.71</v>
      </c>
      <c r="W378" s="43">
        <v>6.71</v>
      </c>
      <c r="X378" s="43">
        <v>6.71</v>
      </c>
      <c r="Y378" s="43">
        <v>6.71</v>
      </c>
      <c r="Z378" s="43">
        <v>6.71</v>
      </c>
      <c r="AA378" s="43">
        <v>6.71</v>
      </c>
    </row>
    <row r="379" spans="1:27" ht="12.75" hidden="1" customHeight="1" outlineLevel="1" x14ac:dyDescent="0.2">
      <c r="A379" s="98" t="s">
        <v>2020</v>
      </c>
      <c r="B379" s="62" t="s">
        <v>79</v>
      </c>
      <c r="C379" s="42" t="s">
        <v>77</v>
      </c>
      <c r="D379" s="43">
        <f>$D$11</f>
        <v>216.36</v>
      </c>
      <c r="E379" s="43">
        <f t="shared" ref="E379:AA379" si="218">$D$11</f>
        <v>216.36</v>
      </c>
      <c r="F379" s="43">
        <f t="shared" si="218"/>
        <v>216.36</v>
      </c>
      <c r="G379" s="43">
        <f t="shared" si="218"/>
        <v>216.36</v>
      </c>
      <c r="H379" s="43">
        <f t="shared" si="218"/>
        <v>216.36</v>
      </c>
      <c r="I379" s="43">
        <f t="shared" si="218"/>
        <v>216.36</v>
      </c>
      <c r="J379" s="43">
        <f t="shared" si="218"/>
        <v>216.36</v>
      </c>
      <c r="K379" s="43">
        <f t="shared" si="218"/>
        <v>216.36</v>
      </c>
      <c r="L379" s="43">
        <f t="shared" si="218"/>
        <v>216.36</v>
      </c>
      <c r="M379" s="43">
        <f t="shared" si="218"/>
        <v>216.36</v>
      </c>
      <c r="N379" s="43">
        <f t="shared" si="218"/>
        <v>216.36</v>
      </c>
      <c r="O379" s="43">
        <f t="shared" si="218"/>
        <v>216.36</v>
      </c>
      <c r="P379" s="43">
        <f t="shared" si="218"/>
        <v>216.36</v>
      </c>
      <c r="Q379" s="43">
        <f t="shared" si="218"/>
        <v>216.36</v>
      </c>
      <c r="R379" s="43">
        <f t="shared" si="218"/>
        <v>216.36</v>
      </c>
      <c r="S379" s="43">
        <f t="shared" si="218"/>
        <v>216.36</v>
      </c>
      <c r="T379" s="43">
        <f t="shared" si="218"/>
        <v>216.36</v>
      </c>
      <c r="U379" s="43">
        <f t="shared" si="218"/>
        <v>216.36</v>
      </c>
      <c r="V379" s="43">
        <f t="shared" si="218"/>
        <v>216.36</v>
      </c>
      <c r="W379" s="43">
        <f t="shared" si="218"/>
        <v>216.36</v>
      </c>
      <c r="X379" s="43">
        <f t="shared" si="218"/>
        <v>216.36</v>
      </c>
      <c r="Y379" s="43">
        <f t="shared" si="218"/>
        <v>216.36</v>
      </c>
      <c r="Z379" s="43">
        <f t="shared" si="218"/>
        <v>216.36</v>
      </c>
      <c r="AA379" s="43">
        <f t="shared" si="218"/>
        <v>216.36</v>
      </c>
    </row>
    <row r="380" spans="1:27" ht="12.75" customHeight="1" collapsed="1" x14ac:dyDescent="0.2">
      <c r="A380" s="97" t="s">
        <v>2021</v>
      </c>
      <c r="B380" s="27" t="str">
        <f>"12"&amp;"."&amp;$B$800&amp;"."&amp;$B$801</f>
        <v>12.01.2023</v>
      </c>
      <c r="C380" s="89" t="s">
        <v>74</v>
      </c>
      <c r="D380" s="90">
        <f>ROUND(((D381+D382+D384+D383)/1000),5)</f>
        <v>3.5871499999999998</v>
      </c>
      <c r="E380" s="90">
        <f>ROUND(((E381+E382+E384+E383)/1000),5)</f>
        <v>3.5299800000000001</v>
      </c>
      <c r="F380" s="90">
        <f>ROUND(((F381+F382+F384+F383)/1000),5)</f>
        <v>3.5075599999999998</v>
      </c>
      <c r="G380" s="90">
        <f t="shared" ref="G380:AA380" si="219">ROUND(((G381+G382+G384+G383)/1000),5)</f>
        <v>3.5055100000000001</v>
      </c>
      <c r="H380" s="90">
        <f t="shared" si="219"/>
        <v>3.5287199999999999</v>
      </c>
      <c r="I380" s="90">
        <f t="shared" si="219"/>
        <v>3.6235200000000001</v>
      </c>
      <c r="J380" s="90">
        <f t="shared" si="219"/>
        <v>3.7589899999999998</v>
      </c>
      <c r="K380" s="90">
        <f t="shared" si="219"/>
        <v>4.1568800000000001</v>
      </c>
      <c r="L380" s="90">
        <f t="shared" si="219"/>
        <v>4.2449599999999998</v>
      </c>
      <c r="M380" s="90">
        <f t="shared" si="219"/>
        <v>4.28078</v>
      </c>
      <c r="N380" s="90">
        <f t="shared" si="219"/>
        <v>4.2798999999999996</v>
      </c>
      <c r="O380" s="90">
        <f t="shared" si="219"/>
        <v>4.3099100000000004</v>
      </c>
      <c r="P380" s="90">
        <f t="shared" si="219"/>
        <v>4.2982300000000002</v>
      </c>
      <c r="Q380" s="90">
        <f t="shared" si="219"/>
        <v>4.30532</v>
      </c>
      <c r="R380" s="90">
        <f t="shared" si="219"/>
        <v>4.26065</v>
      </c>
      <c r="S380" s="90">
        <f t="shared" si="219"/>
        <v>4.2711899999999998</v>
      </c>
      <c r="T380" s="90">
        <f t="shared" si="219"/>
        <v>4.3097700000000003</v>
      </c>
      <c r="U380" s="90">
        <f t="shared" si="219"/>
        <v>4.38042</v>
      </c>
      <c r="V380" s="90">
        <f t="shared" si="219"/>
        <v>4.3418999999999999</v>
      </c>
      <c r="W380" s="90">
        <f t="shared" si="219"/>
        <v>4.2791300000000003</v>
      </c>
      <c r="X380" s="90">
        <f t="shared" si="219"/>
        <v>4.2485600000000003</v>
      </c>
      <c r="Y380" s="90">
        <f t="shared" si="219"/>
        <v>4.2045000000000003</v>
      </c>
      <c r="Z380" s="90">
        <f t="shared" si="219"/>
        <v>4.0273099999999999</v>
      </c>
      <c r="AA380" s="90">
        <f t="shared" si="219"/>
        <v>3.6537500000000001</v>
      </c>
    </row>
    <row r="381" spans="1:27" ht="12.75" hidden="1" customHeight="1" outlineLevel="1" x14ac:dyDescent="0.2">
      <c r="A381" s="98" t="s">
        <v>2022</v>
      </c>
      <c r="B381" s="62" t="s">
        <v>236</v>
      </c>
      <c r="C381" s="42" t="s">
        <v>77</v>
      </c>
      <c r="D381" s="43">
        <v>1141.19</v>
      </c>
      <c r="E381" s="43">
        <v>1084.02</v>
      </c>
      <c r="F381" s="43">
        <v>1061.5999999999999</v>
      </c>
      <c r="G381" s="43">
        <v>1059.55</v>
      </c>
      <c r="H381" s="43">
        <v>1082.76</v>
      </c>
      <c r="I381" s="43">
        <v>1177.56</v>
      </c>
      <c r="J381" s="43">
        <v>1313.03</v>
      </c>
      <c r="K381" s="43">
        <v>1710.92</v>
      </c>
      <c r="L381" s="43">
        <v>1799</v>
      </c>
      <c r="M381" s="43">
        <v>1834.82</v>
      </c>
      <c r="N381" s="43">
        <v>1833.94</v>
      </c>
      <c r="O381" s="43">
        <v>1863.95</v>
      </c>
      <c r="P381" s="43">
        <v>1852.27</v>
      </c>
      <c r="Q381" s="43">
        <v>1859.36</v>
      </c>
      <c r="R381" s="43">
        <v>1814.69</v>
      </c>
      <c r="S381" s="43">
        <v>1825.23</v>
      </c>
      <c r="T381" s="43">
        <v>1863.81</v>
      </c>
      <c r="U381" s="43">
        <v>1934.46</v>
      </c>
      <c r="V381" s="43">
        <v>1895.94</v>
      </c>
      <c r="W381" s="43">
        <v>1833.17</v>
      </c>
      <c r="X381" s="43">
        <v>1802.6</v>
      </c>
      <c r="Y381" s="43">
        <v>1758.54</v>
      </c>
      <c r="Z381" s="43">
        <v>1581.35</v>
      </c>
      <c r="AA381" s="43">
        <v>1207.79</v>
      </c>
    </row>
    <row r="382" spans="1:27" ht="12.75" hidden="1" customHeight="1" outlineLevel="1" x14ac:dyDescent="0.2">
      <c r="A382" s="98" t="s">
        <v>2023</v>
      </c>
      <c r="B382" s="62" t="s">
        <v>88</v>
      </c>
      <c r="C382" s="42" t="s">
        <v>77</v>
      </c>
      <c r="D382" s="43">
        <f>$D$327</f>
        <v>2222.89</v>
      </c>
      <c r="E382" s="43">
        <f t="shared" ref="E382:AA382" si="220">$D$327</f>
        <v>2222.89</v>
      </c>
      <c r="F382" s="43">
        <f t="shared" si="220"/>
        <v>2222.89</v>
      </c>
      <c r="G382" s="43">
        <f t="shared" si="220"/>
        <v>2222.89</v>
      </c>
      <c r="H382" s="43">
        <f t="shared" si="220"/>
        <v>2222.89</v>
      </c>
      <c r="I382" s="43">
        <f t="shared" si="220"/>
        <v>2222.89</v>
      </c>
      <c r="J382" s="43">
        <f t="shared" si="220"/>
        <v>2222.89</v>
      </c>
      <c r="K382" s="43">
        <f t="shared" si="220"/>
        <v>2222.89</v>
      </c>
      <c r="L382" s="43">
        <f t="shared" si="220"/>
        <v>2222.89</v>
      </c>
      <c r="M382" s="43">
        <f t="shared" si="220"/>
        <v>2222.89</v>
      </c>
      <c r="N382" s="43">
        <f t="shared" si="220"/>
        <v>2222.89</v>
      </c>
      <c r="O382" s="43">
        <f t="shared" si="220"/>
        <v>2222.89</v>
      </c>
      <c r="P382" s="43">
        <f t="shared" si="220"/>
        <v>2222.89</v>
      </c>
      <c r="Q382" s="43">
        <f t="shared" si="220"/>
        <v>2222.89</v>
      </c>
      <c r="R382" s="43">
        <f t="shared" si="220"/>
        <v>2222.89</v>
      </c>
      <c r="S382" s="43">
        <f t="shared" si="220"/>
        <v>2222.89</v>
      </c>
      <c r="T382" s="43">
        <f t="shared" si="220"/>
        <v>2222.89</v>
      </c>
      <c r="U382" s="43">
        <f t="shared" si="220"/>
        <v>2222.89</v>
      </c>
      <c r="V382" s="43">
        <f t="shared" si="220"/>
        <v>2222.89</v>
      </c>
      <c r="W382" s="43">
        <f t="shared" si="220"/>
        <v>2222.89</v>
      </c>
      <c r="X382" s="43">
        <f t="shared" si="220"/>
        <v>2222.89</v>
      </c>
      <c r="Y382" s="43">
        <f t="shared" si="220"/>
        <v>2222.89</v>
      </c>
      <c r="Z382" s="43">
        <f t="shared" si="220"/>
        <v>2222.89</v>
      </c>
      <c r="AA382" s="43">
        <f t="shared" si="220"/>
        <v>2222.89</v>
      </c>
    </row>
    <row r="383" spans="1:27" ht="12.75" hidden="1" customHeight="1" outlineLevel="1" x14ac:dyDescent="0.2">
      <c r="A383" s="98" t="s">
        <v>2024</v>
      </c>
      <c r="B383" s="62" t="s">
        <v>81</v>
      </c>
      <c r="C383" s="42" t="s">
        <v>77</v>
      </c>
      <c r="D383" s="43">
        <v>6.71</v>
      </c>
      <c r="E383" s="43">
        <v>6.71</v>
      </c>
      <c r="F383" s="43">
        <v>6.71</v>
      </c>
      <c r="G383" s="43">
        <v>6.71</v>
      </c>
      <c r="H383" s="43">
        <v>6.71</v>
      </c>
      <c r="I383" s="43">
        <v>6.71</v>
      </c>
      <c r="J383" s="43">
        <v>6.71</v>
      </c>
      <c r="K383" s="43">
        <v>6.71</v>
      </c>
      <c r="L383" s="43">
        <v>6.71</v>
      </c>
      <c r="M383" s="43">
        <v>6.71</v>
      </c>
      <c r="N383" s="43">
        <v>6.71</v>
      </c>
      <c r="O383" s="43">
        <v>6.71</v>
      </c>
      <c r="P383" s="43">
        <v>6.71</v>
      </c>
      <c r="Q383" s="43">
        <v>6.71</v>
      </c>
      <c r="R383" s="43">
        <v>6.71</v>
      </c>
      <c r="S383" s="43">
        <v>6.71</v>
      </c>
      <c r="T383" s="43">
        <v>6.71</v>
      </c>
      <c r="U383" s="43">
        <v>6.71</v>
      </c>
      <c r="V383" s="43">
        <v>6.71</v>
      </c>
      <c r="W383" s="43">
        <v>6.71</v>
      </c>
      <c r="X383" s="43">
        <v>6.71</v>
      </c>
      <c r="Y383" s="43">
        <v>6.71</v>
      </c>
      <c r="Z383" s="43">
        <v>6.71</v>
      </c>
      <c r="AA383" s="43">
        <v>6.71</v>
      </c>
    </row>
    <row r="384" spans="1:27" ht="12.75" hidden="1" customHeight="1" outlineLevel="1" x14ac:dyDescent="0.2">
      <c r="A384" s="98" t="s">
        <v>2025</v>
      </c>
      <c r="B384" s="62" t="s">
        <v>79</v>
      </c>
      <c r="C384" s="42" t="s">
        <v>77</v>
      </c>
      <c r="D384" s="43">
        <f>$D$11</f>
        <v>216.36</v>
      </c>
      <c r="E384" s="43">
        <f t="shared" ref="E384:AA384" si="221">$D$11</f>
        <v>216.36</v>
      </c>
      <c r="F384" s="43">
        <f t="shared" si="221"/>
        <v>216.36</v>
      </c>
      <c r="G384" s="43">
        <f t="shared" si="221"/>
        <v>216.36</v>
      </c>
      <c r="H384" s="43">
        <f t="shared" si="221"/>
        <v>216.36</v>
      </c>
      <c r="I384" s="43">
        <f t="shared" si="221"/>
        <v>216.36</v>
      </c>
      <c r="J384" s="43">
        <f t="shared" si="221"/>
        <v>216.36</v>
      </c>
      <c r="K384" s="43">
        <f t="shared" si="221"/>
        <v>216.36</v>
      </c>
      <c r="L384" s="43">
        <f t="shared" si="221"/>
        <v>216.36</v>
      </c>
      <c r="M384" s="43">
        <f t="shared" si="221"/>
        <v>216.36</v>
      </c>
      <c r="N384" s="43">
        <f t="shared" si="221"/>
        <v>216.36</v>
      </c>
      <c r="O384" s="43">
        <f t="shared" si="221"/>
        <v>216.36</v>
      </c>
      <c r="P384" s="43">
        <f t="shared" si="221"/>
        <v>216.36</v>
      </c>
      <c r="Q384" s="43">
        <f t="shared" si="221"/>
        <v>216.36</v>
      </c>
      <c r="R384" s="43">
        <f t="shared" si="221"/>
        <v>216.36</v>
      </c>
      <c r="S384" s="43">
        <f t="shared" si="221"/>
        <v>216.36</v>
      </c>
      <c r="T384" s="43">
        <f t="shared" si="221"/>
        <v>216.36</v>
      </c>
      <c r="U384" s="43">
        <f t="shared" si="221"/>
        <v>216.36</v>
      </c>
      <c r="V384" s="43">
        <f t="shared" si="221"/>
        <v>216.36</v>
      </c>
      <c r="W384" s="43">
        <f t="shared" si="221"/>
        <v>216.36</v>
      </c>
      <c r="X384" s="43">
        <f t="shared" si="221"/>
        <v>216.36</v>
      </c>
      <c r="Y384" s="43">
        <f t="shared" si="221"/>
        <v>216.36</v>
      </c>
      <c r="Z384" s="43">
        <f t="shared" si="221"/>
        <v>216.36</v>
      </c>
      <c r="AA384" s="43">
        <f t="shared" si="221"/>
        <v>216.36</v>
      </c>
    </row>
    <row r="385" spans="1:27" ht="12.75" customHeight="1" collapsed="1" x14ac:dyDescent="0.2">
      <c r="A385" s="97" t="s">
        <v>2026</v>
      </c>
      <c r="B385" s="27" t="str">
        <f>"13"&amp;"."&amp;$B$800&amp;"."&amp;$B$801</f>
        <v>13.01.2023</v>
      </c>
      <c r="C385" s="89" t="s">
        <v>74</v>
      </c>
      <c r="D385" s="90">
        <f>ROUND(((D386+D387+D389+D388)/1000),5)</f>
        <v>3.6139000000000001</v>
      </c>
      <c r="E385" s="90">
        <f>ROUND(((E386+E387+E389+E388)/1000),5)</f>
        <v>3.5527099999999998</v>
      </c>
      <c r="F385" s="90">
        <f>ROUND(((F386+F387+F389+F388)/1000),5)</f>
        <v>3.5207799999999998</v>
      </c>
      <c r="G385" s="90">
        <f t="shared" ref="G385:AA385" si="222">ROUND(((G386+G387+G389+G388)/1000),5)</f>
        <v>3.5164399999999998</v>
      </c>
      <c r="H385" s="90">
        <f t="shared" si="222"/>
        <v>3.56596</v>
      </c>
      <c r="I385" s="90">
        <f t="shared" si="222"/>
        <v>3.6506400000000001</v>
      </c>
      <c r="J385" s="90">
        <f t="shared" si="222"/>
        <v>3.9881199999999999</v>
      </c>
      <c r="K385" s="90">
        <f t="shared" si="222"/>
        <v>4.1765400000000001</v>
      </c>
      <c r="L385" s="90">
        <f t="shared" si="222"/>
        <v>4.27494</v>
      </c>
      <c r="M385" s="90">
        <f t="shared" si="222"/>
        <v>4.3078700000000003</v>
      </c>
      <c r="N385" s="90">
        <f t="shared" si="222"/>
        <v>4.3238399999999997</v>
      </c>
      <c r="O385" s="90">
        <f t="shared" si="222"/>
        <v>4.3313199999999998</v>
      </c>
      <c r="P385" s="90">
        <f t="shared" si="222"/>
        <v>4.3233600000000001</v>
      </c>
      <c r="Q385" s="90">
        <f t="shared" si="222"/>
        <v>4.32606</v>
      </c>
      <c r="R385" s="90">
        <f t="shared" si="222"/>
        <v>4.3106900000000001</v>
      </c>
      <c r="S385" s="90">
        <f t="shared" si="222"/>
        <v>4.3054100000000002</v>
      </c>
      <c r="T385" s="90">
        <f t="shared" si="222"/>
        <v>4.4054700000000002</v>
      </c>
      <c r="U385" s="90">
        <f t="shared" si="222"/>
        <v>4.4324300000000001</v>
      </c>
      <c r="V385" s="90">
        <f t="shared" si="222"/>
        <v>4.4195200000000003</v>
      </c>
      <c r="W385" s="90">
        <f t="shared" si="222"/>
        <v>4.3239299999999998</v>
      </c>
      <c r="X385" s="90">
        <f t="shared" si="222"/>
        <v>4.3070000000000004</v>
      </c>
      <c r="Y385" s="90">
        <f t="shared" si="222"/>
        <v>4.2486100000000002</v>
      </c>
      <c r="Z385" s="90">
        <f t="shared" si="222"/>
        <v>4.1331800000000003</v>
      </c>
      <c r="AA385" s="90">
        <f t="shared" si="222"/>
        <v>3.8627500000000001</v>
      </c>
    </row>
    <row r="386" spans="1:27" ht="12.75" hidden="1" customHeight="1" outlineLevel="1" x14ac:dyDescent="0.2">
      <c r="A386" s="98" t="s">
        <v>2027</v>
      </c>
      <c r="B386" s="62" t="s">
        <v>236</v>
      </c>
      <c r="C386" s="42" t="s">
        <v>77</v>
      </c>
      <c r="D386" s="43">
        <v>1167.94</v>
      </c>
      <c r="E386" s="43">
        <v>1106.75</v>
      </c>
      <c r="F386" s="43">
        <v>1074.82</v>
      </c>
      <c r="G386" s="43">
        <v>1070.48</v>
      </c>
      <c r="H386" s="43">
        <v>1120</v>
      </c>
      <c r="I386" s="43">
        <v>1204.68</v>
      </c>
      <c r="J386" s="43">
        <v>1542.16</v>
      </c>
      <c r="K386" s="43">
        <v>1730.58</v>
      </c>
      <c r="L386" s="43">
        <v>1828.98</v>
      </c>
      <c r="M386" s="43">
        <v>1861.91</v>
      </c>
      <c r="N386" s="43">
        <v>1877.88</v>
      </c>
      <c r="O386" s="43">
        <v>1885.36</v>
      </c>
      <c r="P386" s="43">
        <v>1877.4</v>
      </c>
      <c r="Q386" s="43">
        <v>1880.1</v>
      </c>
      <c r="R386" s="43">
        <v>1864.73</v>
      </c>
      <c r="S386" s="43">
        <v>1859.45</v>
      </c>
      <c r="T386" s="43">
        <v>1959.51</v>
      </c>
      <c r="U386" s="43">
        <v>1986.47</v>
      </c>
      <c r="V386" s="43">
        <v>1973.56</v>
      </c>
      <c r="W386" s="43">
        <v>1877.97</v>
      </c>
      <c r="X386" s="43">
        <v>1861.04</v>
      </c>
      <c r="Y386" s="43">
        <v>1802.65</v>
      </c>
      <c r="Z386" s="43">
        <v>1687.22</v>
      </c>
      <c r="AA386" s="43">
        <v>1416.79</v>
      </c>
    </row>
    <row r="387" spans="1:27" ht="12.75" hidden="1" customHeight="1" outlineLevel="1" x14ac:dyDescent="0.2">
      <c r="A387" s="98" t="s">
        <v>2028</v>
      </c>
      <c r="B387" s="62" t="s">
        <v>88</v>
      </c>
      <c r="C387" s="42" t="s">
        <v>77</v>
      </c>
      <c r="D387" s="43">
        <f>$D$327</f>
        <v>2222.89</v>
      </c>
      <c r="E387" s="43">
        <f t="shared" ref="E387:AA387" si="223">$D$327</f>
        <v>2222.89</v>
      </c>
      <c r="F387" s="43">
        <f t="shared" si="223"/>
        <v>2222.89</v>
      </c>
      <c r="G387" s="43">
        <f t="shared" si="223"/>
        <v>2222.89</v>
      </c>
      <c r="H387" s="43">
        <f t="shared" si="223"/>
        <v>2222.89</v>
      </c>
      <c r="I387" s="43">
        <f t="shared" si="223"/>
        <v>2222.89</v>
      </c>
      <c r="J387" s="43">
        <f t="shared" si="223"/>
        <v>2222.89</v>
      </c>
      <c r="K387" s="43">
        <f t="shared" si="223"/>
        <v>2222.89</v>
      </c>
      <c r="L387" s="43">
        <f t="shared" si="223"/>
        <v>2222.89</v>
      </c>
      <c r="M387" s="43">
        <f t="shared" si="223"/>
        <v>2222.89</v>
      </c>
      <c r="N387" s="43">
        <f t="shared" si="223"/>
        <v>2222.89</v>
      </c>
      <c r="O387" s="43">
        <f t="shared" si="223"/>
        <v>2222.89</v>
      </c>
      <c r="P387" s="43">
        <f t="shared" si="223"/>
        <v>2222.89</v>
      </c>
      <c r="Q387" s="43">
        <f t="shared" si="223"/>
        <v>2222.89</v>
      </c>
      <c r="R387" s="43">
        <f t="shared" si="223"/>
        <v>2222.89</v>
      </c>
      <c r="S387" s="43">
        <f t="shared" si="223"/>
        <v>2222.89</v>
      </c>
      <c r="T387" s="43">
        <f t="shared" si="223"/>
        <v>2222.89</v>
      </c>
      <c r="U387" s="43">
        <f t="shared" si="223"/>
        <v>2222.89</v>
      </c>
      <c r="V387" s="43">
        <f t="shared" si="223"/>
        <v>2222.89</v>
      </c>
      <c r="W387" s="43">
        <f t="shared" si="223"/>
        <v>2222.89</v>
      </c>
      <c r="X387" s="43">
        <f t="shared" si="223"/>
        <v>2222.89</v>
      </c>
      <c r="Y387" s="43">
        <f t="shared" si="223"/>
        <v>2222.89</v>
      </c>
      <c r="Z387" s="43">
        <f t="shared" si="223"/>
        <v>2222.89</v>
      </c>
      <c r="AA387" s="43">
        <f t="shared" si="223"/>
        <v>2222.89</v>
      </c>
    </row>
    <row r="388" spans="1:27" ht="12.75" hidden="1" customHeight="1" outlineLevel="1" x14ac:dyDescent="0.2">
      <c r="A388" s="98" t="s">
        <v>2029</v>
      </c>
      <c r="B388" s="62" t="s">
        <v>81</v>
      </c>
      <c r="C388" s="42" t="s">
        <v>77</v>
      </c>
      <c r="D388" s="43">
        <v>6.71</v>
      </c>
      <c r="E388" s="43">
        <v>6.71</v>
      </c>
      <c r="F388" s="43">
        <v>6.71</v>
      </c>
      <c r="G388" s="43">
        <v>6.71</v>
      </c>
      <c r="H388" s="43">
        <v>6.71</v>
      </c>
      <c r="I388" s="43">
        <v>6.71</v>
      </c>
      <c r="J388" s="43">
        <v>6.71</v>
      </c>
      <c r="K388" s="43">
        <v>6.71</v>
      </c>
      <c r="L388" s="43">
        <v>6.71</v>
      </c>
      <c r="M388" s="43">
        <v>6.71</v>
      </c>
      <c r="N388" s="43">
        <v>6.71</v>
      </c>
      <c r="O388" s="43">
        <v>6.71</v>
      </c>
      <c r="P388" s="43">
        <v>6.71</v>
      </c>
      <c r="Q388" s="43">
        <v>6.71</v>
      </c>
      <c r="R388" s="43">
        <v>6.71</v>
      </c>
      <c r="S388" s="43">
        <v>6.71</v>
      </c>
      <c r="T388" s="43">
        <v>6.71</v>
      </c>
      <c r="U388" s="43">
        <v>6.71</v>
      </c>
      <c r="V388" s="43">
        <v>6.71</v>
      </c>
      <c r="W388" s="43">
        <v>6.71</v>
      </c>
      <c r="X388" s="43">
        <v>6.71</v>
      </c>
      <c r="Y388" s="43">
        <v>6.71</v>
      </c>
      <c r="Z388" s="43">
        <v>6.71</v>
      </c>
      <c r="AA388" s="43">
        <v>6.71</v>
      </c>
    </row>
    <row r="389" spans="1:27" ht="12.75" hidden="1" customHeight="1" outlineLevel="1" x14ac:dyDescent="0.2">
      <c r="A389" s="98" t="s">
        <v>2030</v>
      </c>
      <c r="B389" s="62" t="s">
        <v>79</v>
      </c>
      <c r="C389" s="42" t="s">
        <v>77</v>
      </c>
      <c r="D389" s="43">
        <f>$D$11</f>
        <v>216.36</v>
      </c>
      <c r="E389" s="43">
        <f t="shared" ref="E389:AA389" si="224">$D$11</f>
        <v>216.36</v>
      </c>
      <c r="F389" s="43">
        <f t="shared" si="224"/>
        <v>216.36</v>
      </c>
      <c r="G389" s="43">
        <f t="shared" si="224"/>
        <v>216.36</v>
      </c>
      <c r="H389" s="43">
        <f t="shared" si="224"/>
        <v>216.36</v>
      </c>
      <c r="I389" s="43">
        <f t="shared" si="224"/>
        <v>216.36</v>
      </c>
      <c r="J389" s="43">
        <f t="shared" si="224"/>
        <v>216.36</v>
      </c>
      <c r="K389" s="43">
        <f t="shared" si="224"/>
        <v>216.36</v>
      </c>
      <c r="L389" s="43">
        <f t="shared" si="224"/>
        <v>216.36</v>
      </c>
      <c r="M389" s="43">
        <f t="shared" si="224"/>
        <v>216.36</v>
      </c>
      <c r="N389" s="43">
        <f t="shared" si="224"/>
        <v>216.36</v>
      </c>
      <c r="O389" s="43">
        <f t="shared" si="224"/>
        <v>216.36</v>
      </c>
      <c r="P389" s="43">
        <f t="shared" si="224"/>
        <v>216.36</v>
      </c>
      <c r="Q389" s="43">
        <f t="shared" si="224"/>
        <v>216.36</v>
      </c>
      <c r="R389" s="43">
        <f t="shared" si="224"/>
        <v>216.36</v>
      </c>
      <c r="S389" s="43">
        <f t="shared" si="224"/>
        <v>216.36</v>
      </c>
      <c r="T389" s="43">
        <f t="shared" si="224"/>
        <v>216.36</v>
      </c>
      <c r="U389" s="43">
        <f t="shared" si="224"/>
        <v>216.36</v>
      </c>
      <c r="V389" s="43">
        <f t="shared" si="224"/>
        <v>216.36</v>
      </c>
      <c r="W389" s="43">
        <f t="shared" si="224"/>
        <v>216.36</v>
      </c>
      <c r="X389" s="43">
        <f t="shared" si="224"/>
        <v>216.36</v>
      </c>
      <c r="Y389" s="43">
        <f t="shared" si="224"/>
        <v>216.36</v>
      </c>
      <c r="Z389" s="43">
        <f t="shared" si="224"/>
        <v>216.36</v>
      </c>
      <c r="AA389" s="43">
        <f t="shared" si="224"/>
        <v>216.36</v>
      </c>
    </row>
    <row r="390" spans="1:27" ht="12.75" customHeight="1" collapsed="1" x14ac:dyDescent="0.2">
      <c r="A390" s="97" t="s">
        <v>2031</v>
      </c>
      <c r="B390" s="27" t="str">
        <f>"14"&amp;"."&amp;$B$800&amp;"."&amp;$B$801</f>
        <v>14.01.2023</v>
      </c>
      <c r="C390" s="89" t="s">
        <v>74</v>
      </c>
      <c r="D390" s="90">
        <f>ROUND(((D391+D392+D394+D393)/1000),5)</f>
        <v>3.86348</v>
      </c>
      <c r="E390" s="90">
        <f>ROUND(((E391+E392+E394+E393)/1000),5)</f>
        <v>3.6886700000000001</v>
      </c>
      <c r="F390" s="90">
        <f>ROUND(((F391+F392+F394+F393)/1000),5)</f>
        <v>3.6570100000000001</v>
      </c>
      <c r="G390" s="90">
        <f t="shared" ref="G390:AA390" si="225">ROUND(((G391+G392+G394+G393)/1000),5)</f>
        <v>3.6466099999999999</v>
      </c>
      <c r="H390" s="90">
        <f t="shared" si="225"/>
        <v>3.66106</v>
      </c>
      <c r="I390" s="90">
        <f t="shared" si="225"/>
        <v>3.69062</v>
      </c>
      <c r="J390" s="90">
        <f t="shared" si="225"/>
        <v>3.78607</v>
      </c>
      <c r="K390" s="90">
        <f t="shared" si="225"/>
        <v>4.0644900000000002</v>
      </c>
      <c r="L390" s="90">
        <f t="shared" si="225"/>
        <v>4.1575800000000003</v>
      </c>
      <c r="M390" s="90">
        <f t="shared" si="225"/>
        <v>4.2846700000000002</v>
      </c>
      <c r="N390" s="90">
        <f t="shared" si="225"/>
        <v>4.3233600000000001</v>
      </c>
      <c r="O390" s="90">
        <f t="shared" si="225"/>
        <v>4.3325899999999997</v>
      </c>
      <c r="P390" s="90">
        <f t="shared" si="225"/>
        <v>4.3308200000000001</v>
      </c>
      <c r="Q390" s="90">
        <f t="shared" si="225"/>
        <v>4.3296999999999999</v>
      </c>
      <c r="R390" s="90">
        <f t="shared" si="225"/>
        <v>4.3041400000000003</v>
      </c>
      <c r="S390" s="90">
        <f t="shared" si="225"/>
        <v>4.3072699999999999</v>
      </c>
      <c r="T390" s="90">
        <f t="shared" si="225"/>
        <v>4.3253899999999996</v>
      </c>
      <c r="U390" s="90">
        <f t="shared" si="225"/>
        <v>4.3721199999999998</v>
      </c>
      <c r="V390" s="90">
        <f t="shared" si="225"/>
        <v>4.3642799999999999</v>
      </c>
      <c r="W390" s="90">
        <f t="shared" si="225"/>
        <v>4.31698</v>
      </c>
      <c r="X390" s="90">
        <f t="shared" si="225"/>
        <v>4.3207000000000004</v>
      </c>
      <c r="Y390" s="90">
        <f t="shared" si="225"/>
        <v>4.1970700000000001</v>
      </c>
      <c r="Z390" s="90">
        <f t="shared" si="225"/>
        <v>4.1235400000000002</v>
      </c>
      <c r="AA390" s="90">
        <f t="shared" si="225"/>
        <v>3.87242</v>
      </c>
    </row>
    <row r="391" spans="1:27" ht="12.75" hidden="1" customHeight="1" outlineLevel="1" x14ac:dyDescent="0.2">
      <c r="A391" s="98" t="s">
        <v>2032</v>
      </c>
      <c r="B391" s="62" t="s">
        <v>236</v>
      </c>
      <c r="C391" s="42" t="s">
        <v>77</v>
      </c>
      <c r="D391" s="43">
        <v>1417.52</v>
      </c>
      <c r="E391" s="43">
        <v>1242.71</v>
      </c>
      <c r="F391" s="43">
        <v>1211.05</v>
      </c>
      <c r="G391" s="43">
        <v>1200.6500000000001</v>
      </c>
      <c r="H391" s="43">
        <v>1215.0999999999999</v>
      </c>
      <c r="I391" s="43">
        <v>1244.6600000000001</v>
      </c>
      <c r="J391" s="43">
        <v>1340.11</v>
      </c>
      <c r="K391" s="43">
        <v>1618.53</v>
      </c>
      <c r="L391" s="43">
        <v>1711.62</v>
      </c>
      <c r="M391" s="43">
        <v>1838.71</v>
      </c>
      <c r="N391" s="43">
        <v>1877.4</v>
      </c>
      <c r="O391" s="43">
        <v>1886.63</v>
      </c>
      <c r="P391" s="43">
        <v>1884.86</v>
      </c>
      <c r="Q391" s="43">
        <v>1883.74</v>
      </c>
      <c r="R391" s="43">
        <v>1858.18</v>
      </c>
      <c r="S391" s="43">
        <v>1861.31</v>
      </c>
      <c r="T391" s="43">
        <v>1879.43</v>
      </c>
      <c r="U391" s="43">
        <v>1926.16</v>
      </c>
      <c r="V391" s="43">
        <v>1918.32</v>
      </c>
      <c r="W391" s="43">
        <v>1871.02</v>
      </c>
      <c r="X391" s="43">
        <v>1874.74</v>
      </c>
      <c r="Y391" s="43">
        <v>1751.11</v>
      </c>
      <c r="Z391" s="43">
        <v>1677.58</v>
      </c>
      <c r="AA391" s="43">
        <v>1426.46</v>
      </c>
    </row>
    <row r="392" spans="1:27" ht="12.75" hidden="1" customHeight="1" outlineLevel="1" x14ac:dyDescent="0.2">
      <c r="A392" s="98" t="s">
        <v>2033</v>
      </c>
      <c r="B392" s="62" t="s">
        <v>88</v>
      </c>
      <c r="C392" s="42" t="s">
        <v>77</v>
      </c>
      <c r="D392" s="43">
        <f>$D$327</f>
        <v>2222.89</v>
      </c>
      <c r="E392" s="43">
        <f t="shared" ref="E392:AA392" si="226">$D$327</f>
        <v>2222.89</v>
      </c>
      <c r="F392" s="43">
        <f t="shared" si="226"/>
        <v>2222.89</v>
      </c>
      <c r="G392" s="43">
        <f t="shared" si="226"/>
        <v>2222.89</v>
      </c>
      <c r="H392" s="43">
        <f t="shared" si="226"/>
        <v>2222.89</v>
      </c>
      <c r="I392" s="43">
        <f t="shared" si="226"/>
        <v>2222.89</v>
      </c>
      <c r="J392" s="43">
        <f t="shared" si="226"/>
        <v>2222.89</v>
      </c>
      <c r="K392" s="43">
        <f t="shared" si="226"/>
        <v>2222.89</v>
      </c>
      <c r="L392" s="43">
        <f t="shared" si="226"/>
        <v>2222.89</v>
      </c>
      <c r="M392" s="43">
        <f t="shared" si="226"/>
        <v>2222.89</v>
      </c>
      <c r="N392" s="43">
        <f t="shared" si="226"/>
        <v>2222.89</v>
      </c>
      <c r="O392" s="43">
        <f t="shared" si="226"/>
        <v>2222.89</v>
      </c>
      <c r="P392" s="43">
        <f t="shared" si="226"/>
        <v>2222.89</v>
      </c>
      <c r="Q392" s="43">
        <f t="shared" si="226"/>
        <v>2222.89</v>
      </c>
      <c r="R392" s="43">
        <f t="shared" si="226"/>
        <v>2222.89</v>
      </c>
      <c r="S392" s="43">
        <f t="shared" si="226"/>
        <v>2222.89</v>
      </c>
      <c r="T392" s="43">
        <f t="shared" si="226"/>
        <v>2222.89</v>
      </c>
      <c r="U392" s="43">
        <f t="shared" si="226"/>
        <v>2222.89</v>
      </c>
      <c r="V392" s="43">
        <f t="shared" si="226"/>
        <v>2222.89</v>
      </c>
      <c r="W392" s="43">
        <f t="shared" si="226"/>
        <v>2222.89</v>
      </c>
      <c r="X392" s="43">
        <f t="shared" si="226"/>
        <v>2222.89</v>
      </c>
      <c r="Y392" s="43">
        <f t="shared" si="226"/>
        <v>2222.89</v>
      </c>
      <c r="Z392" s="43">
        <f t="shared" si="226"/>
        <v>2222.89</v>
      </c>
      <c r="AA392" s="43">
        <f t="shared" si="226"/>
        <v>2222.89</v>
      </c>
    </row>
    <row r="393" spans="1:27" ht="12.75" hidden="1" customHeight="1" outlineLevel="1" x14ac:dyDescent="0.2">
      <c r="A393" s="98" t="s">
        <v>2034</v>
      </c>
      <c r="B393" s="62" t="s">
        <v>81</v>
      </c>
      <c r="C393" s="42" t="s">
        <v>77</v>
      </c>
      <c r="D393" s="43">
        <v>6.71</v>
      </c>
      <c r="E393" s="43">
        <v>6.71</v>
      </c>
      <c r="F393" s="43">
        <v>6.71</v>
      </c>
      <c r="G393" s="43">
        <v>6.71</v>
      </c>
      <c r="H393" s="43">
        <v>6.71</v>
      </c>
      <c r="I393" s="43">
        <v>6.71</v>
      </c>
      <c r="J393" s="43">
        <v>6.71</v>
      </c>
      <c r="K393" s="43">
        <v>6.71</v>
      </c>
      <c r="L393" s="43">
        <v>6.71</v>
      </c>
      <c r="M393" s="43">
        <v>6.71</v>
      </c>
      <c r="N393" s="43">
        <v>6.71</v>
      </c>
      <c r="O393" s="43">
        <v>6.71</v>
      </c>
      <c r="P393" s="43">
        <v>6.71</v>
      </c>
      <c r="Q393" s="43">
        <v>6.71</v>
      </c>
      <c r="R393" s="43">
        <v>6.71</v>
      </c>
      <c r="S393" s="43">
        <v>6.71</v>
      </c>
      <c r="T393" s="43">
        <v>6.71</v>
      </c>
      <c r="U393" s="43">
        <v>6.71</v>
      </c>
      <c r="V393" s="43">
        <v>6.71</v>
      </c>
      <c r="W393" s="43">
        <v>6.71</v>
      </c>
      <c r="X393" s="43">
        <v>6.71</v>
      </c>
      <c r="Y393" s="43">
        <v>6.71</v>
      </c>
      <c r="Z393" s="43">
        <v>6.71</v>
      </c>
      <c r="AA393" s="43">
        <v>6.71</v>
      </c>
    </row>
    <row r="394" spans="1:27" ht="12.75" hidden="1" customHeight="1" outlineLevel="1" x14ac:dyDescent="0.2">
      <c r="A394" s="98" t="s">
        <v>2035</v>
      </c>
      <c r="B394" s="62" t="s">
        <v>79</v>
      </c>
      <c r="C394" s="42" t="s">
        <v>77</v>
      </c>
      <c r="D394" s="43">
        <f>$D$11</f>
        <v>216.36</v>
      </c>
      <c r="E394" s="43">
        <f t="shared" ref="E394:AA394" si="227">$D$11</f>
        <v>216.36</v>
      </c>
      <c r="F394" s="43">
        <f t="shared" si="227"/>
        <v>216.36</v>
      </c>
      <c r="G394" s="43">
        <f t="shared" si="227"/>
        <v>216.36</v>
      </c>
      <c r="H394" s="43">
        <f t="shared" si="227"/>
        <v>216.36</v>
      </c>
      <c r="I394" s="43">
        <f t="shared" si="227"/>
        <v>216.36</v>
      </c>
      <c r="J394" s="43">
        <f t="shared" si="227"/>
        <v>216.36</v>
      </c>
      <c r="K394" s="43">
        <f t="shared" si="227"/>
        <v>216.36</v>
      </c>
      <c r="L394" s="43">
        <f t="shared" si="227"/>
        <v>216.36</v>
      </c>
      <c r="M394" s="43">
        <f t="shared" si="227"/>
        <v>216.36</v>
      </c>
      <c r="N394" s="43">
        <f t="shared" si="227"/>
        <v>216.36</v>
      </c>
      <c r="O394" s="43">
        <f t="shared" si="227"/>
        <v>216.36</v>
      </c>
      <c r="P394" s="43">
        <f t="shared" si="227"/>
        <v>216.36</v>
      </c>
      <c r="Q394" s="43">
        <f t="shared" si="227"/>
        <v>216.36</v>
      </c>
      <c r="R394" s="43">
        <f t="shared" si="227"/>
        <v>216.36</v>
      </c>
      <c r="S394" s="43">
        <f t="shared" si="227"/>
        <v>216.36</v>
      </c>
      <c r="T394" s="43">
        <f t="shared" si="227"/>
        <v>216.36</v>
      </c>
      <c r="U394" s="43">
        <f t="shared" si="227"/>
        <v>216.36</v>
      </c>
      <c r="V394" s="43">
        <f t="shared" si="227"/>
        <v>216.36</v>
      </c>
      <c r="W394" s="43">
        <f t="shared" si="227"/>
        <v>216.36</v>
      </c>
      <c r="X394" s="43">
        <f t="shared" si="227"/>
        <v>216.36</v>
      </c>
      <c r="Y394" s="43">
        <f t="shared" si="227"/>
        <v>216.36</v>
      </c>
      <c r="Z394" s="43">
        <f t="shared" si="227"/>
        <v>216.36</v>
      </c>
      <c r="AA394" s="43">
        <f t="shared" si="227"/>
        <v>216.36</v>
      </c>
    </row>
    <row r="395" spans="1:27" ht="12.75" customHeight="1" collapsed="1" x14ac:dyDescent="0.2">
      <c r="A395" s="97" t="s">
        <v>2036</v>
      </c>
      <c r="B395" s="27" t="str">
        <f>"15"&amp;"."&amp;$B$800&amp;"."&amp;$B$801</f>
        <v>15.01.2023</v>
      </c>
      <c r="C395" s="89" t="s">
        <v>74</v>
      </c>
      <c r="D395" s="90">
        <f>ROUND(((D396+D397+D399+D398)/1000),5)</f>
        <v>3.7025000000000001</v>
      </c>
      <c r="E395" s="90">
        <f>ROUND(((E396+E397+E399+E398)/1000),5)</f>
        <v>3.6447600000000002</v>
      </c>
      <c r="F395" s="90">
        <f>ROUND(((F396+F397+F399+F398)/1000),5)</f>
        <v>3.57518</v>
      </c>
      <c r="G395" s="90">
        <f t="shared" ref="G395:AA395" si="228">ROUND(((G396+G397+G399+G398)/1000),5)</f>
        <v>3.5696699999999999</v>
      </c>
      <c r="H395" s="90">
        <f t="shared" si="228"/>
        <v>3.5740799999999999</v>
      </c>
      <c r="I395" s="90">
        <f t="shared" si="228"/>
        <v>3.6230799999999999</v>
      </c>
      <c r="J395" s="90">
        <f t="shared" si="228"/>
        <v>3.6354600000000001</v>
      </c>
      <c r="K395" s="90">
        <f t="shared" si="228"/>
        <v>3.83419</v>
      </c>
      <c r="L395" s="90">
        <f t="shared" si="228"/>
        <v>4.0826900000000004</v>
      </c>
      <c r="M395" s="90">
        <f t="shared" si="228"/>
        <v>4.1551600000000004</v>
      </c>
      <c r="N395" s="90">
        <f t="shared" si="228"/>
        <v>4.2239899999999997</v>
      </c>
      <c r="O395" s="90">
        <f t="shared" si="228"/>
        <v>4.2441500000000003</v>
      </c>
      <c r="P395" s="90">
        <f t="shared" si="228"/>
        <v>4.2471699999999997</v>
      </c>
      <c r="Q395" s="90">
        <f t="shared" si="228"/>
        <v>4.2492999999999999</v>
      </c>
      <c r="R395" s="90">
        <f t="shared" si="228"/>
        <v>4.21828</v>
      </c>
      <c r="S395" s="90">
        <f t="shared" si="228"/>
        <v>4.2270500000000002</v>
      </c>
      <c r="T395" s="90">
        <f t="shared" si="228"/>
        <v>4.2780100000000001</v>
      </c>
      <c r="U395" s="90">
        <f t="shared" si="228"/>
        <v>4.3399000000000001</v>
      </c>
      <c r="V395" s="90">
        <f t="shared" si="228"/>
        <v>4.3448700000000002</v>
      </c>
      <c r="W395" s="90">
        <f t="shared" si="228"/>
        <v>4.2738300000000002</v>
      </c>
      <c r="X395" s="90">
        <f t="shared" si="228"/>
        <v>4.2669699999999997</v>
      </c>
      <c r="Y395" s="90">
        <f t="shared" si="228"/>
        <v>4.1812399999999998</v>
      </c>
      <c r="Z395" s="90">
        <f t="shared" si="228"/>
        <v>4.1128200000000001</v>
      </c>
      <c r="AA395" s="90">
        <f t="shared" si="228"/>
        <v>3.84971</v>
      </c>
    </row>
    <row r="396" spans="1:27" ht="12.75" hidden="1" customHeight="1" outlineLevel="1" x14ac:dyDescent="0.2">
      <c r="A396" s="98" t="s">
        <v>2037</v>
      </c>
      <c r="B396" s="62" t="s">
        <v>236</v>
      </c>
      <c r="C396" s="42" t="s">
        <v>77</v>
      </c>
      <c r="D396" s="43">
        <v>1256.54</v>
      </c>
      <c r="E396" s="43">
        <v>1198.8</v>
      </c>
      <c r="F396" s="43">
        <v>1129.22</v>
      </c>
      <c r="G396" s="43">
        <v>1123.71</v>
      </c>
      <c r="H396" s="43">
        <v>1128.1199999999999</v>
      </c>
      <c r="I396" s="43">
        <v>1177.1199999999999</v>
      </c>
      <c r="J396" s="43">
        <v>1189.5</v>
      </c>
      <c r="K396" s="43">
        <v>1388.23</v>
      </c>
      <c r="L396" s="43">
        <v>1636.73</v>
      </c>
      <c r="M396" s="43">
        <v>1709.2</v>
      </c>
      <c r="N396" s="43">
        <v>1778.03</v>
      </c>
      <c r="O396" s="43">
        <v>1798.19</v>
      </c>
      <c r="P396" s="43">
        <v>1801.21</v>
      </c>
      <c r="Q396" s="43">
        <v>1803.34</v>
      </c>
      <c r="R396" s="43">
        <v>1772.32</v>
      </c>
      <c r="S396" s="43">
        <v>1781.09</v>
      </c>
      <c r="T396" s="43">
        <v>1832.05</v>
      </c>
      <c r="U396" s="43">
        <v>1893.94</v>
      </c>
      <c r="V396" s="43">
        <v>1898.91</v>
      </c>
      <c r="W396" s="43">
        <v>1827.87</v>
      </c>
      <c r="X396" s="43">
        <v>1821.01</v>
      </c>
      <c r="Y396" s="43">
        <v>1735.28</v>
      </c>
      <c r="Z396" s="43">
        <v>1666.86</v>
      </c>
      <c r="AA396" s="43">
        <v>1403.75</v>
      </c>
    </row>
    <row r="397" spans="1:27" ht="12.75" hidden="1" customHeight="1" outlineLevel="1" x14ac:dyDescent="0.2">
      <c r="A397" s="98" t="s">
        <v>2038</v>
      </c>
      <c r="B397" s="62" t="s">
        <v>88</v>
      </c>
      <c r="C397" s="42" t="s">
        <v>77</v>
      </c>
      <c r="D397" s="43">
        <f>$D$327</f>
        <v>2222.89</v>
      </c>
      <c r="E397" s="43">
        <f t="shared" ref="E397:AA397" si="229">$D$327</f>
        <v>2222.89</v>
      </c>
      <c r="F397" s="43">
        <f t="shared" si="229"/>
        <v>2222.89</v>
      </c>
      <c r="G397" s="43">
        <f t="shared" si="229"/>
        <v>2222.89</v>
      </c>
      <c r="H397" s="43">
        <f t="shared" si="229"/>
        <v>2222.89</v>
      </c>
      <c r="I397" s="43">
        <f t="shared" si="229"/>
        <v>2222.89</v>
      </c>
      <c r="J397" s="43">
        <f t="shared" si="229"/>
        <v>2222.89</v>
      </c>
      <c r="K397" s="43">
        <f t="shared" si="229"/>
        <v>2222.89</v>
      </c>
      <c r="L397" s="43">
        <f t="shared" si="229"/>
        <v>2222.89</v>
      </c>
      <c r="M397" s="43">
        <f t="shared" si="229"/>
        <v>2222.89</v>
      </c>
      <c r="N397" s="43">
        <f t="shared" si="229"/>
        <v>2222.89</v>
      </c>
      <c r="O397" s="43">
        <f t="shared" si="229"/>
        <v>2222.89</v>
      </c>
      <c r="P397" s="43">
        <f t="shared" si="229"/>
        <v>2222.89</v>
      </c>
      <c r="Q397" s="43">
        <f t="shared" si="229"/>
        <v>2222.89</v>
      </c>
      <c r="R397" s="43">
        <f t="shared" si="229"/>
        <v>2222.89</v>
      </c>
      <c r="S397" s="43">
        <f t="shared" si="229"/>
        <v>2222.89</v>
      </c>
      <c r="T397" s="43">
        <f t="shared" si="229"/>
        <v>2222.89</v>
      </c>
      <c r="U397" s="43">
        <f t="shared" si="229"/>
        <v>2222.89</v>
      </c>
      <c r="V397" s="43">
        <f t="shared" si="229"/>
        <v>2222.89</v>
      </c>
      <c r="W397" s="43">
        <f t="shared" si="229"/>
        <v>2222.89</v>
      </c>
      <c r="X397" s="43">
        <f t="shared" si="229"/>
        <v>2222.89</v>
      </c>
      <c r="Y397" s="43">
        <f t="shared" si="229"/>
        <v>2222.89</v>
      </c>
      <c r="Z397" s="43">
        <f t="shared" si="229"/>
        <v>2222.89</v>
      </c>
      <c r="AA397" s="43">
        <f t="shared" si="229"/>
        <v>2222.89</v>
      </c>
    </row>
    <row r="398" spans="1:27" ht="12.75" hidden="1" customHeight="1" outlineLevel="1" x14ac:dyDescent="0.2">
      <c r="A398" s="98" t="s">
        <v>2039</v>
      </c>
      <c r="B398" s="62" t="s">
        <v>81</v>
      </c>
      <c r="C398" s="42" t="s">
        <v>77</v>
      </c>
      <c r="D398" s="43">
        <v>6.71</v>
      </c>
      <c r="E398" s="43">
        <v>6.71</v>
      </c>
      <c r="F398" s="43">
        <v>6.71</v>
      </c>
      <c r="G398" s="43">
        <v>6.71</v>
      </c>
      <c r="H398" s="43">
        <v>6.71</v>
      </c>
      <c r="I398" s="43">
        <v>6.71</v>
      </c>
      <c r="J398" s="43">
        <v>6.71</v>
      </c>
      <c r="K398" s="43">
        <v>6.71</v>
      </c>
      <c r="L398" s="43">
        <v>6.71</v>
      </c>
      <c r="M398" s="43">
        <v>6.71</v>
      </c>
      <c r="N398" s="43">
        <v>6.71</v>
      </c>
      <c r="O398" s="43">
        <v>6.71</v>
      </c>
      <c r="P398" s="43">
        <v>6.71</v>
      </c>
      <c r="Q398" s="43">
        <v>6.71</v>
      </c>
      <c r="R398" s="43">
        <v>6.71</v>
      </c>
      <c r="S398" s="43">
        <v>6.71</v>
      </c>
      <c r="T398" s="43">
        <v>6.71</v>
      </c>
      <c r="U398" s="43">
        <v>6.71</v>
      </c>
      <c r="V398" s="43">
        <v>6.71</v>
      </c>
      <c r="W398" s="43">
        <v>6.71</v>
      </c>
      <c r="X398" s="43">
        <v>6.71</v>
      </c>
      <c r="Y398" s="43">
        <v>6.71</v>
      </c>
      <c r="Z398" s="43">
        <v>6.71</v>
      </c>
      <c r="AA398" s="43">
        <v>6.71</v>
      </c>
    </row>
    <row r="399" spans="1:27" ht="12.75" hidden="1" customHeight="1" outlineLevel="1" x14ac:dyDescent="0.2">
      <c r="A399" s="98" t="s">
        <v>2040</v>
      </c>
      <c r="B399" s="62" t="s">
        <v>79</v>
      </c>
      <c r="C399" s="42" t="s">
        <v>77</v>
      </c>
      <c r="D399" s="43">
        <f>$D$11</f>
        <v>216.36</v>
      </c>
      <c r="E399" s="43">
        <f t="shared" ref="E399:AA399" si="230">$D$11</f>
        <v>216.36</v>
      </c>
      <c r="F399" s="43">
        <f t="shared" si="230"/>
        <v>216.36</v>
      </c>
      <c r="G399" s="43">
        <f t="shared" si="230"/>
        <v>216.36</v>
      </c>
      <c r="H399" s="43">
        <f t="shared" si="230"/>
        <v>216.36</v>
      </c>
      <c r="I399" s="43">
        <f t="shared" si="230"/>
        <v>216.36</v>
      </c>
      <c r="J399" s="43">
        <f t="shared" si="230"/>
        <v>216.36</v>
      </c>
      <c r="K399" s="43">
        <f t="shared" si="230"/>
        <v>216.36</v>
      </c>
      <c r="L399" s="43">
        <f t="shared" si="230"/>
        <v>216.36</v>
      </c>
      <c r="M399" s="43">
        <f t="shared" si="230"/>
        <v>216.36</v>
      </c>
      <c r="N399" s="43">
        <f t="shared" si="230"/>
        <v>216.36</v>
      </c>
      <c r="O399" s="43">
        <f t="shared" si="230"/>
        <v>216.36</v>
      </c>
      <c r="P399" s="43">
        <f t="shared" si="230"/>
        <v>216.36</v>
      </c>
      <c r="Q399" s="43">
        <f t="shared" si="230"/>
        <v>216.36</v>
      </c>
      <c r="R399" s="43">
        <f t="shared" si="230"/>
        <v>216.36</v>
      </c>
      <c r="S399" s="43">
        <f t="shared" si="230"/>
        <v>216.36</v>
      </c>
      <c r="T399" s="43">
        <f t="shared" si="230"/>
        <v>216.36</v>
      </c>
      <c r="U399" s="43">
        <f t="shared" si="230"/>
        <v>216.36</v>
      </c>
      <c r="V399" s="43">
        <f t="shared" si="230"/>
        <v>216.36</v>
      </c>
      <c r="W399" s="43">
        <f t="shared" si="230"/>
        <v>216.36</v>
      </c>
      <c r="X399" s="43">
        <f t="shared" si="230"/>
        <v>216.36</v>
      </c>
      <c r="Y399" s="43">
        <f t="shared" si="230"/>
        <v>216.36</v>
      </c>
      <c r="Z399" s="43">
        <f t="shared" si="230"/>
        <v>216.36</v>
      </c>
      <c r="AA399" s="43">
        <f t="shared" si="230"/>
        <v>216.36</v>
      </c>
    </row>
    <row r="400" spans="1:27" ht="12.75" customHeight="1" collapsed="1" x14ac:dyDescent="0.2">
      <c r="A400" s="97" t="s">
        <v>2041</v>
      </c>
      <c r="B400" s="27" t="str">
        <f>"16"&amp;"."&amp;$B$800&amp;"."&amp;$B$801</f>
        <v>16.01.2023</v>
      </c>
      <c r="C400" s="89" t="s">
        <v>74</v>
      </c>
      <c r="D400" s="90">
        <f>ROUND(((D401+D402+D404+D403)/1000),5)</f>
        <v>3.6981700000000002</v>
      </c>
      <c r="E400" s="90">
        <f>ROUND(((E401+E402+E404+E403)/1000),5)</f>
        <v>3.6387100000000001</v>
      </c>
      <c r="F400" s="90">
        <f>ROUND(((F401+F402+F404+F403)/1000),5)</f>
        <v>3.5764499999999999</v>
      </c>
      <c r="G400" s="90">
        <f t="shared" ref="G400:AA400" si="231">ROUND(((G401+G402+G404+G403)/1000),5)</f>
        <v>3.5674399999999999</v>
      </c>
      <c r="H400" s="90">
        <f t="shared" si="231"/>
        <v>3.59918</v>
      </c>
      <c r="I400" s="90">
        <f t="shared" si="231"/>
        <v>3.6926000000000001</v>
      </c>
      <c r="J400" s="90">
        <f t="shared" si="231"/>
        <v>3.9842399999999998</v>
      </c>
      <c r="K400" s="90">
        <f t="shared" si="231"/>
        <v>4.1550700000000003</v>
      </c>
      <c r="L400" s="90">
        <f t="shared" si="231"/>
        <v>4.3609299999999998</v>
      </c>
      <c r="M400" s="90">
        <f t="shared" si="231"/>
        <v>4.4034199999999997</v>
      </c>
      <c r="N400" s="90">
        <f t="shared" si="231"/>
        <v>4.4290799999999999</v>
      </c>
      <c r="O400" s="90">
        <f t="shared" si="231"/>
        <v>4.4408200000000004</v>
      </c>
      <c r="P400" s="90">
        <f t="shared" si="231"/>
        <v>4.4420299999999999</v>
      </c>
      <c r="Q400" s="90">
        <f t="shared" si="231"/>
        <v>4.4559300000000004</v>
      </c>
      <c r="R400" s="90">
        <f t="shared" si="231"/>
        <v>4.4130599999999998</v>
      </c>
      <c r="S400" s="90">
        <f t="shared" si="231"/>
        <v>4.4084099999999999</v>
      </c>
      <c r="T400" s="90">
        <f t="shared" si="231"/>
        <v>4.43689</v>
      </c>
      <c r="U400" s="90">
        <f t="shared" si="231"/>
        <v>4.4739899999999997</v>
      </c>
      <c r="V400" s="90">
        <f t="shared" si="231"/>
        <v>4.3936700000000002</v>
      </c>
      <c r="W400" s="90">
        <f t="shared" si="231"/>
        <v>4.4215299999999997</v>
      </c>
      <c r="X400" s="90">
        <f t="shared" si="231"/>
        <v>4.3289600000000004</v>
      </c>
      <c r="Y400" s="90">
        <f t="shared" si="231"/>
        <v>4.2115600000000004</v>
      </c>
      <c r="Z400" s="90">
        <f t="shared" si="231"/>
        <v>4.0742799999999999</v>
      </c>
      <c r="AA400" s="90">
        <f t="shared" si="231"/>
        <v>3.7043599999999999</v>
      </c>
    </row>
    <row r="401" spans="1:27" ht="12.75" hidden="1" customHeight="1" outlineLevel="1" x14ac:dyDescent="0.2">
      <c r="A401" s="98" t="s">
        <v>2042</v>
      </c>
      <c r="B401" s="62" t="s">
        <v>236</v>
      </c>
      <c r="C401" s="42" t="s">
        <v>77</v>
      </c>
      <c r="D401" s="43">
        <v>1252.21</v>
      </c>
      <c r="E401" s="43">
        <v>1192.75</v>
      </c>
      <c r="F401" s="43">
        <v>1130.49</v>
      </c>
      <c r="G401" s="43">
        <v>1121.48</v>
      </c>
      <c r="H401" s="43">
        <v>1153.22</v>
      </c>
      <c r="I401" s="43">
        <v>1246.6400000000001</v>
      </c>
      <c r="J401" s="43">
        <v>1538.28</v>
      </c>
      <c r="K401" s="43">
        <v>1709.11</v>
      </c>
      <c r="L401" s="43">
        <v>1914.97</v>
      </c>
      <c r="M401" s="43">
        <v>1957.46</v>
      </c>
      <c r="N401" s="43">
        <v>1983.12</v>
      </c>
      <c r="O401" s="43">
        <v>1994.86</v>
      </c>
      <c r="P401" s="43">
        <v>1996.07</v>
      </c>
      <c r="Q401" s="43">
        <v>2009.97</v>
      </c>
      <c r="R401" s="43">
        <v>1967.1</v>
      </c>
      <c r="S401" s="43">
        <v>1962.45</v>
      </c>
      <c r="T401" s="43">
        <v>1990.93</v>
      </c>
      <c r="U401" s="43">
        <v>2028.03</v>
      </c>
      <c r="V401" s="43">
        <v>1947.71</v>
      </c>
      <c r="W401" s="43">
        <v>1975.57</v>
      </c>
      <c r="X401" s="43">
        <v>1883</v>
      </c>
      <c r="Y401" s="43">
        <v>1765.6</v>
      </c>
      <c r="Z401" s="43">
        <v>1628.32</v>
      </c>
      <c r="AA401" s="43">
        <v>1258.4000000000001</v>
      </c>
    </row>
    <row r="402" spans="1:27" ht="12.75" hidden="1" customHeight="1" outlineLevel="1" x14ac:dyDescent="0.2">
      <c r="A402" s="98" t="s">
        <v>2043</v>
      </c>
      <c r="B402" s="62" t="s">
        <v>88</v>
      </c>
      <c r="C402" s="42" t="s">
        <v>77</v>
      </c>
      <c r="D402" s="43">
        <f>$D$327</f>
        <v>2222.89</v>
      </c>
      <c r="E402" s="43">
        <f t="shared" ref="E402:AA402" si="232">$D$327</f>
        <v>2222.89</v>
      </c>
      <c r="F402" s="43">
        <f t="shared" si="232"/>
        <v>2222.89</v>
      </c>
      <c r="G402" s="43">
        <f t="shared" si="232"/>
        <v>2222.89</v>
      </c>
      <c r="H402" s="43">
        <f t="shared" si="232"/>
        <v>2222.89</v>
      </c>
      <c r="I402" s="43">
        <f t="shared" si="232"/>
        <v>2222.89</v>
      </c>
      <c r="J402" s="43">
        <f t="shared" si="232"/>
        <v>2222.89</v>
      </c>
      <c r="K402" s="43">
        <f t="shared" si="232"/>
        <v>2222.89</v>
      </c>
      <c r="L402" s="43">
        <f t="shared" si="232"/>
        <v>2222.89</v>
      </c>
      <c r="M402" s="43">
        <f t="shared" si="232"/>
        <v>2222.89</v>
      </c>
      <c r="N402" s="43">
        <f t="shared" si="232"/>
        <v>2222.89</v>
      </c>
      <c r="O402" s="43">
        <f t="shared" si="232"/>
        <v>2222.89</v>
      </c>
      <c r="P402" s="43">
        <f t="shared" si="232"/>
        <v>2222.89</v>
      </c>
      <c r="Q402" s="43">
        <f t="shared" si="232"/>
        <v>2222.89</v>
      </c>
      <c r="R402" s="43">
        <f t="shared" si="232"/>
        <v>2222.89</v>
      </c>
      <c r="S402" s="43">
        <f t="shared" si="232"/>
        <v>2222.89</v>
      </c>
      <c r="T402" s="43">
        <f t="shared" si="232"/>
        <v>2222.89</v>
      </c>
      <c r="U402" s="43">
        <f t="shared" si="232"/>
        <v>2222.89</v>
      </c>
      <c r="V402" s="43">
        <f t="shared" si="232"/>
        <v>2222.89</v>
      </c>
      <c r="W402" s="43">
        <f t="shared" si="232"/>
        <v>2222.89</v>
      </c>
      <c r="X402" s="43">
        <f t="shared" si="232"/>
        <v>2222.89</v>
      </c>
      <c r="Y402" s="43">
        <f t="shared" si="232"/>
        <v>2222.89</v>
      </c>
      <c r="Z402" s="43">
        <f t="shared" si="232"/>
        <v>2222.89</v>
      </c>
      <c r="AA402" s="43">
        <f t="shared" si="232"/>
        <v>2222.89</v>
      </c>
    </row>
    <row r="403" spans="1:27" ht="12.75" hidden="1" customHeight="1" outlineLevel="1" x14ac:dyDescent="0.2">
      <c r="A403" s="98" t="s">
        <v>2044</v>
      </c>
      <c r="B403" s="62" t="s">
        <v>81</v>
      </c>
      <c r="C403" s="42" t="s">
        <v>77</v>
      </c>
      <c r="D403" s="43">
        <v>6.71</v>
      </c>
      <c r="E403" s="43">
        <v>6.71</v>
      </c>
      <c r="F403" s="43">
        <v>6.71</v>
      </c>
      <c r="G403" s="43">
        <v>6.71</v>
      </c>
      <c r="H403" s="43">
        <v>6.71</v>
      </c>
      <c r="I403" s="43">
        <v>6.71</v>
      </c>
      <c r="J403" s="43">
        <v>6.71</v>
      </c>
      <c r="K403" s="43">
        <v>6.71</v>
      </c>
      <c r="L403" s="43">
        <v>6.71</v>
      </c>
      <c r="M403" s="43">
        <v>6.71</v>
      </c>
      <c r="N403" s="43">
        <v>6.71</v>
      </c>
      <c r="O403" s="43">
        <v>6.71</v>
      </c>
      <c r="P403" s="43">
        <v>6.71</v>
      </c>
      <c r="Q403" s="43">
        <v>6.71</v>
      </c>
      <c r="R403" s="43">
        <v>6.71</v>
      </c>
      <c r="S403" s="43">
        <v>6.71</v>
      </c>
      <c r="T403" s="43">
        <v>6.71</v>
      </c>
      <c r="U403" s="43">
        <v>6.71</v>
      </c>
      <c r="V403" s="43">
        <v>6.71</v>
      </c>
      <c r="W403" s="43">
        <v>6.71</v>
      </c>
      <c r="X403" s="43">
        <v>6.71</v>
      </c>
      <c r="Y403" s="43">
        <v>6.71</v>
      </c>
      <c r="Z403" s="43">
        <v>6.71</v>
      </c>
      <c r="AA403" s="43">
        <v>6.71</v>
      </c>
    </row>
    <row r="404" spans="1:27" ht="12.75" hidden="1" customHeight="1" outlineLevel="1" x14ac:dyDescent="0.2">
      <c r="A404" s="98" t="s">
        <v>2045</v>
      </c>
      <c r="B404" s="62" t="s">
        <v>79</v>
      </c>
      <c r="C404" s="42" t="s">
        <v>77</v>
      </c>
      <c r="D404" s="43">
        <f>$D$11</f>
        <v>216.36</v>
      </c>
      <c r="E404" s="43">
        <f t="shared" ref="E404:AA404" si="233">$D$11</f>
        <v>216.36</v>
      </c>
      <c r="F404" s="43">
        <f t="shared" si="233"/>
        <v>216.36</v>
      </c>
      <c r="G404" s="43">
        <f t="shared" si="233"/>
        <v>216.36</v>
      </c>
      <c r="H404" s="43">
        <f t="shared" si="233"/>
        <v>216.36</v>
      </c>
      <c r="I404" s="43">
        <f t="shared" si="233"/>
        <v>216.36</v>
      </c>
      <c r="J404" s="43">
        <f t="shared" si="233"/>
        <v>216.36</v>
      </c>
      <c r="K404" s="43">
        <f t="shared" si="233"/>
        <v>216.36</v>
      </c>
      <c r="L404" s="43">
        <f t="shared" si="233"/>
        <v>216.36</v>
      </c>
      <c r="M404" s="43">
        <f t="shared" si="233"/>
        <v>216.36</v>
      </c>
      <c r="N404" s="43">
        <f t="shared" si="233"/>
        <v>216.36</v>
      </c>
      <c r="O404" s="43">
        <f t="shared" si="233"/>
        <v>216.36</v>
      </c>
      <c r="P404" s="43">
        <f t="shared" si="233"/>
        <v>216.36</v>
      </c>
      <c r="Q404" s="43">
        <f t="shared" si="233"/>
        <v>216.36</v>
      </c>
      <c r="R404" s="43">
        <f t="shared" si="233"/>
        <v>216.36</v>
      </c>
      <c r="S404" s="43">
        <f t="shared" si="233"/>
        <v>216.36</v>
      </c>
      <c r="T404" s="43">
        <f t="shared" si="233"/>
        <v>216.36</v>
      </c>
      <c r="U404" s="43">
        <f t="shared" si="233"/>
        <v>216.36</v>
      </c>
      <c r="V404" s="43">
        <f t="shared" si="233"/>
        <v>216.36</v>
      </c>
      <c r="W404" s="43">
        <f t="shared" si="233"/>
        <v>216.36</v>
      </c>
      <c r="X404" s="43">
        <f t="shared" si="233"/>
        <v>216.36</v>
      </c>
      <c r="Y404" s="43">
        <f t="shared" si="233"/>
        <v>216.36</v>
      </c>
      <c r="Z404" s="43">
        <f t="shared" si="233"/>
        <v>216.36</v>
      </c>
      <c r="AA404" s="43">
        <f t="shared" si="233"/>
        <v>216.36</v>
      </c>
    </row>
    <row r="405" spans="1:27" ht="12.75" customHeight="1" collapsed="1" x14ac:dyDescent="0.2">
      <c r="A405" s="97" t="s">
        <v>2046</v>
      </c>
      <c r="B405" s="27" t="str">
        <f>"17"&amp;"."&amp;$B$800&amp;"."&amp;$B$801</f>
        <v>17.01.2023</v>
      </c>
      <c r="C405" s="89" t="s">
        <v>74</v>
      </c>
      <c r="D405" s="90">
        <f>ROUND(((D406+D407+D409+D408)/1000),5)</f>
        <v>3.5424199999999999</v>
      </c>
      <c r="E405" s="90">
        <f>ROUND(((E406+E407+E409+E408)/1000),5)</f>
        <v>3.5099499999999999</v>
      </c>
      <c r="F405" s="90">
        <f>ROUND(((F406+F407+F409+F408)/1000),5)</f>
        <v>3.4957600000000002</v>
      </c>
      <c r="G405" s="90">
        <f t="shared" ref="G405:AA405" si="234">ROUND(((G406+G407+G409+G408)/1000),5)</f>
        <v>3.49356</v>
      </c>
      <c r="H405" s="90">
        <f t="shared" si="234"/>
        <v>3.5087199999999998</v>
      </c>
      <c r="I405" s="90">
        <f t="shared" si="234"/>
        <v>3.5609899999999999</v>
      </c>
      <c r="J405" s="90">
        <f t="shared" si="234"/>
        <v>3.7703899999999999</v>
      </c>
      <c r="K405" s="90">
        <f t="shared" si="234"/>
        <v>4.1105600000000004</v>
      </c>
      <c r="L405" s="90">
        <f t="shared" si="234"/>
        <v>4.1613600000000002</v>
      </c>
      <c r="M405" s="90">
        <f t="shared" si="234"/>
        <v>4.21584</v>
      </c>
      <c r="N405" s="90">
        <f t="shared" si="234"/>
        <v>4.2385900000000003</v>
      </c>
      <c r="O405" s="90">
        <f t="shared" si="234"/>
        <v>4.2620100000000001</v>
      </c>
      <c r="P405" s="90">
        <f t="shared" si="234"/>
        <v>4.2461399999999996</v>
      </c>
      <c r="Q405" s="90">
        <f t="shared" si="234"/>
        <v>4.25366</v>
      </c>
      <c r="R405" s="90">
        <f t="shared" si="234"/>
        <v>4.2137099999999998</v>
      </c>
      <c r="S405" s="90">
        <f t="shared" si="234"/>
        <v>4.2056500000000003</v>
      </c>
      <c r="T405" s="90">
        <f t="shared" si="234"/>
        <v>4.2520699999999998</v>
      </c>
      <c r="U405" s="90">
        <f t="shared" si="234"/>
        <v>4.2934000000000001</v>
      </c>
      <c r="V405" s="90">
        <f t="shared" si="234"/>
        <v>4.2737100000000003</v>
      </c>
      <c r="W405" s="90">
        <f t="shared" si="234"/>
        <v>4.2319800000000001</v>
      </c>
      <c r="X405" s="90">
        <f t="shared" si="234"/>
        <v>4.21793</v>
      </c>
      <c r="Y405" s="90">
        <f t="shared" si="234"/>
        <v>4.1628699999999998</v>
      </c>
      <c r="Z405" s="90">
        <f t="shared" si="234"/>
        <v>3.9422100000000002</v>
      </c>
      <c r="AA405" s="90">
        <f t="shared" si="234"/>
        <v>3.6377999999999999</v>
      </c>
    </row>
    <row r="406" spans="1:27" ht="12.75" hidden="1" customHeight="1" outlineLevel="1" x14ac:dyDescent="0.2">
      <c r="A406" s="98" t="s">
        <v>2047</v>
      </c>
      <c r="B406" s="62" t="s">
        <v>236</v>
      </c>
      <c r="C406" s="42" t="s">
        <v>77</v>
      </c>
      <c r="D406" s="43">
        <v>1096.46</v>
      </c>
      <c r="E406" s="43">
        <v>1063.99</v>
      </c>
      <c r="F406" s="43">
        <v>1049.8</v>
      </c>
      <c r="G406" s="43">
        <v>1047.5999999999999</v>
      </c>
      <c r="H406" s="43">
        <v>1062.76</v>
      </c>
      <c r="I406" s="43">
        <v>1115.03</v>
      </c>
      <c r="J406" s="43">
        <v>1324.43</v>
      </c>
      <c r="K406" s="43">
        <v>1664.6</v>
      </c>
      <c r="L406" s="43">
        <v>1715.4</v>
      </c>
      <c r="M406" s="43">
        <v>1769.88</v>
      </c>
      <c r="N406" s="43">
        <v>1792.63</v>
      </c>
      <c r="O406" s="43">
        <v>1816.05</v>
      </c>
      <c r="P406" s="43">
        <v>1800.18</v>
      </c>
      <c r="Q406" s="43">
        <v>1807.7</v>
      </c>
      <c r="R406" s="43">
        <v>1767.75</v>
      </c>
      <c r="S406" s="43">
        <v>1759.69</v>
      </c>
      <c r="T406" s="43">
        <v>1806.11</v>
      </c>
      <c r="U406" s="43">
        <v>1847.44</v>
      </c>
      <c r="V406" s="43">
        <v>1827.75</v>
      </c>
      <c r="W406" s="43">
        <v>1786.02</v>
      </c>
      <c r="X406" s="43">
        <v>1771.97</v>
      </c>
      <c r="Y406" s="43">
        <v>1716.91</v>
      </c>
      <c r="Z406" s="43">
        <v>1496.25</v>
      </c>
      <c r="AA406" s="43">
        <v>1191.8399999999999</v>
      </c>
    </row>
    <row r="407" spans="1:27" ht="12.75" hidden="1" customHeight="1" outlineLevel="1" x14ac:dyDescent="0.2">
      <c r="A407" s="98" t="s">
        <v>2048</v>
      </c>
      <c r="B407" s="62" t="s">
        <v>88</v>
      </c>
      <c r="C407" s="42" t="s">
        <v>77</v>
      </c>
      <c r="D407" s="43">
        <f>$D$327</f>
        <v>2222.89</v>
      </c>
      <c r="E407" s="43">
        <f t="shared" ref="E407:AA407" si="235">$D$327</f>
        <v>2222.89</v>
      </c>
      <c r="F407" s="43">
        <f t="shared" si="235"/>
        <v>2222.89</v>
      </c>
      <c r="G407" s="43">
        <f t="shared" si="235"/>
        <v>2222.89</v>
      </c>
      <c r="H407" s="43">
        <f t="shared" si="235"/>
        <v>2222.89</v>
      </c>
      <c r="I407" s="43">
        <f t="shared" si="235"/>
        <v>2222.89</v>
      </c>
      <c r="J407" s="43">
        <f t="shared" si="235"/>
        <v>2222.89</v>
      </c>
      <c r="K407" s="43">
        <f t="shared" si="235"/>
        <v>2222.89</v>
      </c>
      <c r="L407" s="43">
        <f t="shared" si="235"/>
        <v>2222.89</v>
      </c>
      <c r="M407" s="43">
        <f t="shared" si="235"/>
        <v>2222.89</v>
      </c>
      <c r="N407" s="43">
        <f t="shared" si="235"/>
        <v>2222.89</v>
      </c>
      <c r="O407" s="43">
        <f t="shared" si="235"/>
        <v>2222.89</v>
      </c>
      <c r="P407" s="43">
        <f t="shared" si="235"/>
        <v>2222.89</v>
      </c>
      <c r="Q407" s="43">
        <f t="shared" si="235"/>
        <v>2222.89</v>
      </c>
      <c r="R407" s="43">
        <f t="shared" si="235"/>
        <v>2222.89</v>
      </c>
      <c r="S407" s="43">
        <f t="shared" si="235"/>
        <v>2222.89</v>
      </c>
      <c r="T407" s="43">
        <f t="shared" si="235"/>
        <v>2222.89</v>
      </c>
      <c r="U407" s="43">
        <f t="shared" si="235"/>
        <v>2222.89</v>
      </c>
      <c r="V407" s="43">
        <f t="shared" si="235"/>
        <v>2222.89</v>
      </c>
      <c r="W407" s="43">
        <f t="shared" si="235"/>
        <v>2222.89</v>
      </c>
      <c r="X407" s="43">
        <f t="shared" si="235"/>
        <v>2222.89</v>
      </c>
      <c r="Y407" s="43">
        <f t="shared" si="235"/>
        <v>2222.89</v>
      </c>
      <c r="Z407" s="43">
        <f t="shared" si="235"/>
        <v>2222.89</v>
      </c>
      <c r="AA407" s="43">
        <f t="shared" si="235"/>
        <v>2222.89</v>
      </c>
    </row>
    <row r="408" spans="1:27" ht="12.75" hidden="1" customHeight="1" outlineLevel="1" x14ac:dyDescent="0.2">
      <c r="A408" s="98" t="s">
        <v>2049</v>
      </c>
      <c r="B408" s="62" t="s">
        <v>81</v>
      </c>
      <c r="C408" s="42" t="s">
        <v>77</v>
      </c>
      <c r="D408" s="43">
        <v>6.71</v>
      </c>
      <c r="E408" s="43">
        <v>6.71</v>
      </c>
      <c r="F408" s="43">
        <v>6.71</v>
      </c>
      <c r="G408" s="43">
        <v>6.71</v>
      </c>
      <c r="H408" s="43">
        <v>6.71</v>
      </c>
      <c r="I408" s="43">
        <v>6.71</v>
      </c>
      <c r="J408" s="43">
        <v>6.71</v>
      </c>
      <c r="K408" s="43">
        <v>6.71</v>
      </c>
      <c r="L408" s="43">
        <v>6.71</v>
      </c>
      <c r="M408" s="43">
        <v>6.71</v>
      </c>
      <c r="N408" s="43">
        <v>6.71</v>
      </c>
      <c r="O408" s="43">
        <v>6.71</v>
      </c>
      <c r="P408" s="43">
        <v>6.71</v>
      </c>
      <c r="Q408" s="43">
        <v>6.71</v>
      </c>
      <c r="R408" s="43">
        <v>6.71</v>
      </c>
      <c r="S408" s="43">
        <v>6.71</v>
      </c>
      <c r="T408" s="43">
        <v>6.71</v>
      </c>
      <c r="U408" s="43">
        <v>6.71</v>
      </c>
      <c r="V408" s="43">
        <v>6.71</v>
      </c>
      <c r="W408" s="43">
        <v>6.71</v>
      </c>
      <c r="X408" s="43">
        <v>6.71</v>
      </c>
      <c r="Y408" s="43">
        <v>6.71</v>
      </c>
      <c r="Z408" s="43">
        <v>6.71</v>
      </c>
      <c r="AA408" s="43">
        <v>6.71</v>
      </c>
    </row>
    <row r="409" spans="1:27" ht="12.75" hidden="1" customHeight="1" outlineLevel="1" x14ac:dyDescent="0.2">
      <c r="A409" s="98" t="s">
        <v>2050</v>
      </c>
      <c r="B409" s="62" t="s">
        <v>79</v>
      </c>
      <c r="C409" s="42" t="s">
        <v>77</v>
      </c>
      <c r="D409" s="43">
        <f>$D$11</f>
        <v>216.36</v>
      </c>
      <c r="E409" s="43">
        <f t="shared" ref="E409:AA409" si="236">$D$11</f>
        <v>216.36</v>
      </c>
      <c r="F409" s="43">
        <f t="shared" si="236"/>
        <v>216.36</v>
      </c>
      <c r="G409" s="43">
        <f t="shared" si="236"/>
        <v>216.36</v>
      </c>
      <c r="H409" s="43">
        <f t="shared" si="236"/>
        <v>216.36</v>
      </c>
      <c r="I409" s="43">
        <f t="shared" si="236"/>
        <v>216.36</v>
      </c>
      <c r="J409" s="43">
        <f t="shared" si="236"/>
        <v>216.36</v>
      </c>
      <c r="K409" s="43">
        <f t="shared" si="236"/>
        <v>216.36</v>
      </c>
      <c r="L409" s="43">
        <f t="shared" si="236"/>
        <v>216.36</v>
      </c>
      <c r="M409" s="43">
        <f t="shared" si="236"/>
        <v>216.36</v>
      </c>
      <c r="N409" s="43">
        <f t="shared" si="236"/>
        <v>216.36</v>
      </c>
      <c r="O409" s="43">
        <f t="shared" si="236"/>
        <v>216.36</v>
      </c>
      <c r="P409" s="43">
        <f t="shared" si="236"/>
        <v>216.36</v>
      </c>
      <c r="Q409" s="43">
        <f t="shared" si="236"/>
        <v>216.36</v>
      </c>
      <c r="R409" s="43">
        <f t="shared" si="236"/>
        <v>216.36</v>
      </c>
      <c r="S409" s="43">
        <f t="shared" si="236"/>
        <v>216.36</v>
      </c>
      <c r="T409" s="43">
        <f t="shared" si="236"/>
        <v>216.36</v>
      </c>
      <c r="U409" s="43">
        <f t="shared" si="236"/>
        <v>216.36</v>
      </c>
      <c r="V409" s="43">
        <f t="shared" si="236"/>
        <v>216.36</v>
      </c>
      <c r="W409" s="43">
        <f t="shared" si="236"/>
        <v>216.36</v>
      </c>
      <c r="X409" s="43">
        <f t="shared" si="236"/>
        <v>216.36</v>
      </c>
      <c r="Y409" s="43">
        <f t="shared" si="236"/>
        <v>216.36</v>
      </c>
      <c r="Z409" s="43">
        <f t="shared" si="236"/>
        <v>216.36</v>
      </c>
      <c r="AA409" s="43">
        <f t="shared" si="236"/>
        <v>216.36</v>
      </c>
    </row>
    <row r="410" spans="1:27" ht="12.75" customHeight="1" collapsed="1" x14ac:dyDescent="0.2">
      <c r="A410" s="97" t="s">
        <v>2051</v>
      </c>
      <c r="B410" s="27" t="str">
        <f>"18"&amp;"."&amp;$B$800&amp;"."&amp;$B$801</f>
        <v>18.01.2023</v>
      </c>
      <c r="C410" s="89" t="s">
        <v>74</v>
      </c>
      <c r="D410" s="90">
        <f>ROUND(((D411+D412+D414+D413)/1000),5)</f>
        <v>3.58012</v>
      </c>
      <c r="E410" s="90">
        <f>ROUND(((E411+E412+E414+E413)/1000),5)</f>
        <v>3.5464699999999998</v>
      </c>
      <c r="F410" s="90">
        <f>ROUND(((F411+F412+F414+F413)/1000),5)</f>
        <v>3.5256400000000001</v>
      </c>
      <c r="G410" s="90">
        <f t="shared" ref="G410:AA410" si="237">ROUND(((G411+G412+G414+G413)/1000),5)</f>
        <v>3.5244800000000001</v>
      </c>
      <c r="H410" s="90">
        <f t="shared" si="237"/>
        <v>3.5505200000000001</v>
      </c>
      <c r="I410" s="90">
        <f t="shared" si="237"/>
        <v>3.6112600000000001</v>
      </c>
      <c r="J410" s="90">
        <f t="shared" si="237"/>
        <v>3.9123999999999999</v>
      </c>
      <c r="K410" s="90">
        <f t="shared" si="237"/>
        <v>4.1266499999999997</v>
      </c>
      <c r="L410" s="90">
        <f t="shared" si="237"/>
        <v>4.2376500000000004</v>
      </c>
      <c r="M410" s="90">
        <f t="shared" si="237"/>
        <v>4.2714299999999996</v>
      </c>
      <c r="N410" s="90">
        <f t="shared" si="237"/>
        <v>4.2900999999999998</v>
      </c>
      <c r="O410" s="90">
        <f t="shared" si="237"/>
        <v>4.3222800000000001</v>
      </c>
      <c r="P410" s="90">
        <f t="shared" si="237"/>
        <v>4.3008600000000001</v>
      </c>
      <c r="Q410" s="90">
        <f t="shared" si="237"/>
        <v>4.3105500000000001</v>
      </c>
      <c r="R410" s="90">
        <f t="shared" si="237"/>
        <v>4.31365</v>
      </c>
      <c r="S410" s="90">
        <f t="shared" si="237"/>
        <v>4.2742300000000002</v>
      </c>
      <c r="T410" s="90">
        <f t="shared" si="237"/>
        <v>4.3132000000000001</v>
      </c>
      <c r="U410" s="90">
        <f t="shared" si="237"/>
        <v>4.3213299999999997</v>
      </c>
      <c r="V410" s="90">
        <f t="shared" si="237"/>
        <v>4.31602</v>
      </c>
      <c r="W410" s="90">
        <f t="shared" si="237"/>
        <v>4.2857700000000003</v>
      </c>
      <c r="X410" s="90">
        <f t="shared" si="237"/>
        <v>4.23142</v>
      </c>
      <c r="Y410" s="90">
        <f t="shared" si="237"/>
        <v>4.1467400000000003</v>
      </c>
      <c r="Z410" s="90">
        <f t="shared" si="237"/>
        <v>3.9144399999999999</v>
      </c>
      <c r="AA410" s="90">
        <f t="shared" si="237"/>
        <v>3.5908199999999999</v>
      </c>
    </row>
    <row r="411" spans="1:27" ht="12.75" hidden="1" customHeight="1" outlineLevel="1" x14ac:dyDescent="0.2">
      <c r="A411" s="98" t="s">
        <v>2052</v>
      </c>
      <c r="B411" s="62" t="s">
        <v>236</v>
      </c>
      <c r="C411" s="42" t="s">
        <v>77</v>
      </c>
      <c r="D411" s="43">
        <v>1134.1600000000001</v>
      </c>
      <c r="E411" s="43">
        <v>1100.51</v>
      </c>
      <c r="F411" s="43">
        <v>1079.68</v>
      </c>
      <c r="G411" s="43">
        <v>1078.52</v>
      </c>
      <c r="H411" s="43">
        <v>1104.56</v>
      </c>
      <c r="I411" s="43">
        <v>1165.3</v>
      </c>
      <c r="J411" s="43">
        <v>1466.44</v>
      </c>
      <c r="K411" s="43">
        <v>1680.69</v>
      </c>
      <c r="L411" s="43">
        <v>1791.69</v>
      </c>
      <c r="M411" s="43">
        <v>1825.47</v>
      </c>
      <c r="N411" s="43">
        <v>1844.14</v>
      </c>
      <c r="O411" s="43">
        <v>1876.32</v>
      </c>
      <c r="P411" s="43">
        <v>1854.9</v>
      </c>
      <c r="Q411" s="43">
        <v>1864.59</v>
      </c>
      <c r="R411" s="43">
        <v>1867.69</v>
      </c>
      <c r="S411" s="43">
        <v>1828.27</v>
      </c>
      <c r="T411" s="43">
        <v>1867.24</v>
      </c>
      <c r="U411" s="43">
        <v>1875.37</v>
      </c>
      <c r="V411" s="43">
        <v>1870.06</v>
      </c>
      <c r="W411" s="43">
        <v>1839.81</v>
      </c>
      <c r="X411" s="43">
        <v>1785.46</v>
      </c>
      <c r="Y411" s="43">
        <v>1700.78</v>
      </c>
      <c r="Z411" s="43">
        <v>1468.48</v>
      </c>
      <c r="AA411" s="43">
        <v>1144.8599999999999</v>
      </c>
    </row>
    <row r="412" spans="1:27" ht="12.75" hidden="1" customHeight="1" outlineLevel="1" x14ac:dyDescent="0.2">
      <c r="A412" s="98" t="s">
        <v>2053</v>
      </c>
      <c r="B412" s="62" t="s">
        <v>88</v>
      </c>
      <c r="C412" s="42" t="s">
        <v>77</v>
      </c>
      <c r="D412" s="43">
        <f>$D$327</f>
        <v>2222.89</v>
      </c>
      <c r="E412" s="43">
        <f t="shared" ref="E412:AA412" si="238">$D$327</f>
        <v>2222.89</v>
      </c>
      <c r="F412" s="43">
        <f t="shared" si="238"/>
        <v>2222.89</v>
      </c>
      <c r="G412" s="43">
        <f t="shared" si="238"/>
        <v>2222.89</v>
      </c>
      <c r="H412" s="43">
        <f t="shared" si="238"/>
        <v>2222.89</v>
      </c>
      <c r="I412" s="43">
        <f t="shared" si="238"/>
        <v>2222.89</v>
      </c>
      <c r="J412" s="43">
        <f t="shared" si="238"/>
        <v>2222.89</v>
      </c>
      <c r="K412" s="43">
        <f t="shared" si="238"/>
        <v>2222.89</v>
      </c>
      <c r="L412" s="43">
        <f t="shared" si="238"/>
        <v>2222.89</v>
      </c>
      <c r="M412" s="43">
        <f t="shared" si="238"/>
        <v>2222.89</v>
      </c>
      <c r="N412" s="43">
        <f t="shared" si="238"/>
        <v>2222.89</v>
      </c>
      <c r="O412" s="43">
        <f t="shared" si="238"/>
        <v>2222.89</v>
      </c>
      <c r="P412" s="43">
        <f t="shared" si="238"/>
        <v>2222.89</v>
      </c>
      <c r="Q412" s="43">
        <f t="shared" si="238"/>
        <v>2222.89</v>
      </c>
      <c r="R412" s="43">
        <f t="shared" si="238"/>
        <v>2222.89</v>
      </c>
      <c r="S412" s="43">
        <f t="shared" si="238"/>
        <v>2222.89</v>
      </c>
      <c r="T412" s="43">
        <f t="shared" si="238"/>
        <v>2222.89</v>
      </c>
      <c r="U412" s="43">
        <f t="shared" si="238"/>
        <v>2222.89</v>
      </c>
      <c r="V412" s="43">
        <f t="shared" si="238"/>
        <v>2222.89</v>
      </c>
      <c r="W412" s="43">
        <f t="shared" si="238"/>
        <v>2222.89</v>
      </c>
      <c r="X412" s="43">
        <f t="shared" si="238"/>
        <v>2222.89</v>
      </c>
      <c r="Y412" s="43">
        <f t="shared" si="238"/>
        <v>2222.89</v>
      </c>
      <c r="Z412" s="43">
        <f t="shared" si="238"/>
        <v>2222.89</v>
      </c>
      <c r="AA412" s="43">
        <f t="shared" si="238"/>
        <v>2222.89</v>
      </c>
    </row>
    <row r="413" spans="1:27" ht="12.75" hidden="1" customHeight="1" outlineLevel="1" x14ac:dyDescent="0.2">
      <c r="A413" s="98" t="s">
        <v>2054</v>
      </c>
      <c r="B413" s="62" t="s">
        <v>81</v>
      </c>
      <c r="C413" s="42" t="s">
        <v>77</v>
      </c>
      <c r="D413" s="43">
        <v>6.71</v>
      </c>
      <c r="E413" s="43">
        <v>6.71</v>
      </c>
      <c r="F413" s="43">
        <v>6.71</v>
      </c>
      <c r="G413" s="43">
        <v>6.71</v>
      </c>
      <c r="H413" s="43">
        <v>6.71</v>
      </c>
      <c r="I413" s="43">
        <v>6.71</v>
      </c>
      <c r="J413" s="43">
        <v>6.71</v>
      </c>
      <c r="K413" s="43">
        <v>6.71</v>
      </c>
      <c r="L413" s="43">
        <v>6.71</v>
      </c>
      <c r="M413" s="43">
        <v>6.71</v>
      </c>
      <c r="N413" s="43">
        <v>6.71</v>
      </c>
      <c r="O413" s="43">
        <v>6.71</v>
      </c>
      <c r="P413" s="43">
        <v>6.71</v>
      </c>
      <c r="Q413" s="43">
        <v>6.71</v>
      </c>
      <c r="R413" s="43">
        <v>6.71</v>
      </c>
      <c r="S413" s="43">
        <v>6.71</v>
      </c>
      <c r="T413" s="43">
        <v>6.71</v>
      </c>
      <c r="U413" s="43">
        <v>6.71</v>
      </c>
      <c r="V413" s="43">
        <v>6.71</v>
      </c>
      <c r="W413" s="43">
        <v>6.71</v>
      </c>
      <c r="X413" s="43">
        <v>6.71</v>
      </c>
      <c r="Y413" s="43">
        <v>6.71</v>
      </c>
      <c r="Z413" s="43">
        <v>6.71</v>
      </c>
      <c r="AA413" s="43">
        <v>6.71</v>
      </c>
    </row>
    <row r="414" spans="1:27" ht="12.75" hidden="1" customHeight="1" outlineLevel="1" x14ac:dyDescent="0.2">
      <c r="A414" s="98" t="s">
        <v>2055</v>
      </c>
      <c r="B414" s="62" t="s">
        <v>79</v>
      </c>
      <c r="C414" s="42" t="s">
        <v>77</v>
      </c>
      <c r="D414" s="43">
        <f>$D$11</f>
        <v>216.36</v>
      </c>
      <c r="E414" s="43">
        <f t="shared" ref="E414:AA414" si="239">$D$11</f>
        <v>216.36</v>
      </c>
      <c r="F414" s="43">
        <f t="shared" si="239"/>
        <v>216.36</v>
      </c>
      <c r="G414" s="43">
        <f t="shared" si="239"/>
        <v>216.36</v>
      </c>
      <c r="H414" s="43">
        <f t="shared" si="239"/>
        <v>216.36</v>
      </c>
      <c r="I414" s="43">
        <f t="shared" si="239"/>
        <v>216.36</v>
      </c>
      <c r="J414" s="43">
        <f t="shared" si="239"/>
        <v>216.36</v>
      </c>
      <c r="K414" s="43">
        <f t="shared" si="239"/>
        <v>216.36</v>
      </c>
      <c r="L414" s="43">
        <f t="shared" si="239"/>
        <v>216.36</v>
      </c>
      <c r="M414" s="43">
        <f t="shared" si="239"/>
        <v>216.36</v>
      </c>
      <c r="N414" s="43">
        <f t="shared" si="239"/>
        <v>216.36</v>
      </c>
      <c r="O414" s="43">
        <f t="shared" si="239"/>
        <v>216.36</v>
      </c>
      <c r="P414" s="43">
        <f t="shared" si="239"/>
        <v>216.36</v>
      </c>
      <c r="Q414" s="43">
        <f t="shared" si="239"/>
        <v>216.36</v>
      </c>
      <c r="R414" s="43">
        <f t="shared" si="239"/>
        <v>216.36</v>
      </c>
      <c r="S414" s="43">
        <f t="shared" si="239"/>
        <v>216.36</v>
      </c>
      <c r="T414" s="43">
        <f t="shared" si="239"/>
        <v>216.36</v>
      </c>
      <c r="U414" s="43">
        <f t="shared" si="239"/>
        <v>216.36</v>
      </c>
      <c r="V414" s="43">
        <f t="shared" si="239"/>
        <v>216.36</v>
      </c>
      <c r="W414" s="43">
        <f t="shared" si="239"/>
        <v>216.36</v>
      </c>
      <c r="X414" s="43">
        <f t="shared" si="239"/>
        <v>216.36</v>
      </c>
      <c r="Y414" s="43">
        <f t="shared" si="239"/>
        <v>216.36</v>
      </c>
      <c r="Z414" s="43">
        <f t="shared" si="239"/>
        <v>216.36</v>
      </c>
      <c r="AA414" s="43">
        <f t="shared" si="239"/>
        <v>216.36</v>
      </c>
    </row>
    <row r="415" spans="1:27" ht="12.75" customHeight="1" collapsed="1" x14ac:dyDescent="0.2">
      <c r="A415" s="97" t="s">
        <v>2056</v>
      </c>
      <c r="B415" s="27" t="str">
        <f>"19"&amp;"."&amp;$B$800&amp;"."&amp;$B$801</f>
        <v>19.01.2023</v>
      </c>
      <c r="C415" s="89" t="s">
        <v>74</v>
      </c>
      <c r="D415" s="90">
        <f>ROUND(((D416+D417+D419+D418)/1000),5)</f>
        <v>3.5911599999999999</v>
      </c>
      <c r="E415" s="90">
        <f>ROUND(((E416+E417+E419+E418)/1000),5)</f>
        <v>3.5555300000000001</v>
      </c>
      <c r="F415" s="90">
        <f>ROUND(((F416+F417+F419+F418)/1000),5)</f>
        <v>3.52711</v>
      </c>
      <c r="G415" s="90">
        <f t="shared" ref="G415:AA415" si="240">ROUND(((G416+G417+G419+G418)/1000),5)</f>
        <v>3.5272199999999998</v>
      </c>
      <c r="H415" s="90">
        <f t="shared" si="240"/>
        <v>3.5599799999999999</v>
      </c>
      <c r="I415" s="90">
        <f t="shared" si="240"/>
        <v>3.6141800000000002</v>
      </c>
      <c r="J415" s="90">
        <f t="shared" si="240"/>
        <v>4.0271299999999997</v>
      </c>
      <c r="K415" s="90">
        <f t="shared" si="240"/>
        <v>4.2071899999999998</v>
      </c>
      <c r="L415" s="90">
        <f t="shared" si="240"/>
        <v>4.3044099999999998</v>
      </c>
      <c r="M415" s="90">
        <f t="shared" si="240"/>
        <v>4.32456</v>
      </c>
      <c r="N415" s="90">
        <f t="shared" si="240"/>
        <v>4.3437000000000001</v>
      </c>
      <c r="O415" s="90">
        <f t="shared" si="240"/>
        <v>4.3746700000000001</v>
      </c>
      <c r="P415" s="90">
        <f t="shared" si="240"/>
        <v>4.35405</v>
      </c>
      <c r="Q415" s="90">
        <f t="shared" si="240"/>
        <v>4.3623399999999997</v>
      </c>
      <c r="R415" s="90">
        <f t="shared" si="240"/>
        <v>4.3667699999999998</v>
      </c>
      <c r="S415" s="90">
        <f t="shared" si="240"/>
        <v>4.3254700000000001</v>
      </c>
      <c r="T415" s="90">
        <f t="shared" si="240"/>
        <v>4.4065799999999999</v>
      </c>
      <c r="U415" s="90">
        <f t="shared" si="240"/>
        <v>4.4291900000000002</v>
      </c>
      <c r="V415" s="90">
        <f t="shared" si="240"/>
        <v>4.4129300000000002</v>
      </c>
      <c r="W415" s="90">
        <f t="shared" si="240"/>
        <v>4.3414400000000004</v>
      </c>
      <c r="X415" s="90">
        <f t="shared" si="240"/>
        <v>4.3023400000000001</v>
      </c>
      <c r="Y415" s="90">
        <f t="shared" si="240"/>
        <v>4.2364699999999997</v>
      </c>
      <c r="Z415" s="90">
        <f t="shared" si="240"/>
        <v>4.0307399999999998</v>
      </c>
      <c r="AA415" s="90">
        <f t="shared" si="240"/>
        <v>3.6096200000000001</v>
      </c>
    </row>
    <row r="416" spans="1:27" ht="12.75" hidden="1" customHeight="1" outlineLevel="1" x14ac:dyDescent="0.2">
      <c r="A416" s="98" t="s">
        <v>2057</v>
      </c>
      <c r="B416" s="62" t="s">
        <v>236</v>
      </c>
      <c r="C416" s="42" t="s">
        <v>77</v>
      </c>
      <c r="D416" s="43">
        <v>1145.2</v>
      </c>
      <c r="E416" s="43">
        <v>1109.57</v>
      </c>
      <c r="F416" s="43">
        <v>1081.1500000000001</v>
      </c>
      <c r="G416" s="43">
        <v>1081.26</v>
      </c>
      <c r="H416" s="43">
        <v>1114.02</v>
      </c>
      <c r="I416" s="43">
        <v>1168.22</v>
      </c>
      <c r="J416" s="43">
        <v>1581.17</v>
      </c>
      <c r="K416" s="43">
        <v>1761.23</v>
      </c>
      <c r="L416" s="43">
        <v>1858.45</v>
      </c>
      <c r="M416" s="43">
        <v>1878.6</v>
      </c>
      <c r="N416" s="43">
        <v>1897.74</v>
      </c>
      <c r="O416" s="43">
        <v>1928.71</v>
      </c>
      <c r="P416" s="43">
        <v>1908.09</v>
      </c>
      <c r="Q416" s="43">
        <v>1916.38</v>
      </c>
      <c r="R416" s="43">
        <v>1920.81</v>
      </c>
      <c r="S416" s="43">
        <v>1879.51</v>
      </c>
      <c r="T416" s="43">
        <v>1960.62</v>
      </c>
      <c r="U416" s="43">
        <v>1983.23</v>
      </c>
      <c r="V416" s="43">
        <v>1966.97</v>
      </c>
      <c r="W416" s="43">
        <v>1895.48</v>
      </c>
      <c r="X416" s="43">
        <v>1856.38</v>
      </c>
      <c r="Y416" s="43">
        <v>1790.51</v>
      </c>
      <c r="Z416" s="43">
        <v>1584.78</v>
      </c>
      <c r="AA416" s="43">
        <v>1163.6600000000001</v>
      </c>
    </row>
    <row r="417" spans="1:27" ht="12.75" hidden="1" customHeight="1" outlineLevel="1" x14ac:dyDescent="0.2">
      <c r="A417" s="98" t="s">
        <v>2058</v>
      </c>
      <c r="B417" s="62" t="s">
        <v>88</v>
      </c>
      <c r="C417" s="42" t="s">
        <v>77</v>
      </c>
      <c r="D417" s="43">
        <f>$D$327</f>
        <v>2222.89</v>
      </c>
      <c r="E417" s="43">
        <f t="shared" ref="E417:AA417" si="241">$D$327</f>
        <v>2222.89</v>
      </c>
      <c r="F417" s="43">
        <f t="shared" si="241"/>
        <v>2222.89</v>
      </c>
      <c r="G417" s="43">
        <f t="shared" si="241"/>
        <v>2222.89</v>
      </c>
      <c r="H417" s="43">
        <f t="shared" si="241"/>
        <v>2222.89</v>
      </c>
      <c r="I417" s="43">
        <f t="shared" si="241"/>
        <v>2222.89</v>
      </c>
      <c r="J417" s="43">
        <f t="shared" si="241"/>
        <v>2222.89</v>
      </c>
      <c r="K417" s="43">
        <f t="shared" si="241"/>
        <v>2222.89</v>
      </c>
      <c r="L417" s="43">
        <f t="shared" si="241"/>
        <v>2222.89</v>
      </c>
      <c r="M417" s="43">
        <f t="shared" si="241"/>
        <v>2222.89</v>
      </c>
      <c r="N417" s="43">
        <f t="shared" si="241"/>
        <v>2222.89</v>
      </c>
      <c r="O417" s="43">
        <f t="shared" si="241"/>
        <v>2222.89</v>
      </c>
      <c r="P417" s="43">
        <f t="shared" si="241"/>
        <v>2222.89</v>
      </c>
      <c r="Q417" s="43">
        <f t="shared" si="241"/>
        <v>2222.89</v>
      </c>
      <c r="R417" s="43">
        <f t="shared" si="241"/>
        <v>2222.89</v>
      </c>
      <c r="S417" s="43">
        <f t="shared" si="241"/>
        <v>2222.89</v>
      </c>
      <c r="T417" s="43">
        <f t="shared" si="241"/>
        <v>2222.89</v>
      </c>
      <c r="U417" s="43">
        <f t="shared" si="241"/>
        <v>2222.89</v>
      </c>
      <c r="V417" s="43">
        <f t="shared" si="241"/>
        <v>2222.89</v>
      </c>
      <c r="W417" s="43">
        <f t="shared" si="241"/>
        <v>2222.89</v>
      </c>
      <c r="X417" s="43">
        <f t="shared" si="241"/>
        <v>2222.89</v>
      </c>
      <c r="Y417" s="43">
        <f t="shared" si="241"/>
        <v>2222.89</v>
      </c>
      <c r="Z417" s="43">
        <f t="shared" si="241"/>
        <v>2222.89</v>
      </c>
      <c r="AA417" s="43">
        <f t="shared" si="241"/>
        <v>2222.89</v>
      </c>
    </row>
    <row r="418" spans="1:27" ht="12.75" hidden="1" customHeight="1" outlineLevel="1" x14ac:dyDescent="0.2">
      <c r="A418" s="98" t="s">
        <v>2059</v>
      </c>
      <c r="B418" s="62" t="s">
        <v>81</v>
      </c>
      <c r="C418" s="42" t="s">
        <v>77</v>
      </c>
      <c r="D418" s="110">
        <v>6.71</v>
      </c>
      <c r="E418" s="110">
        <v>6.71</v>
      </c>
      <c r="F418" s="110">
        <v>6.71</v>
      </c>
      <c r="G418" s="110">
        <v>6.71</v>
      </c>
      <c r="H418" s="110">
        <v>6.71</v>
      </c>
      <c r="I418" s="110">
        <v>6.71</v>
      </c>
      <c r="J418" s="110">
        <v>6.71</v>
      </c>
      <c r="K418" s="110">
        <v>6.71</v>
      </c>
      <c r="L418" s="110">
        <v>6.71</v>
      </c>
      <c r="M418" s="110">
        <v>6.71</v>
      </c>
      <c r="N418" s="110">
        <v>6.71</v>
      </c>
      <c r="O418" s="110">
        <v>6.71</v>
      </c>
      <c r="P418" s="110">
        <v>6.71</v>
      </c>
      <c r="Q418" s="110">
        <v>6.71</v>
      </c>
      <c r="R418" s="110">
        <v>6.71</v>
      </c>
      <c r="S418" s="110">
        <v>6.71</v>
      </c>
      <c r="T418" s="110">
        <v>6.71</v>
      </c>
      <c r="U418" s="110">
        <v>6.71</v>
      </c>
      <c r="V418" s="110">
        <v>6.71</v>
      </c>
      <c r="W418" s="110">
        <v>6.71</v>
      </c>
      <c r="X418" s="110">
        <v>6.71</v>
      </c>
      <c r="Y418" s="110">
        <v>6.71</v>
      </c>
      <c r="Z418" s="110">
        <v>6.71</v>
      </c>
      <c r="AA418" s="110">
        <v>6.71</v>
      </c>
    </row>
    <row r="419" spans="1:27" ht="12.75" hidden="1" customHeight="1" outlineLevel="1" x14ac:dyDescent="0.2">
      <c r="A419" s="98" t="s">
        <v>2060</v>
      </c>
      <c r="B419" s="62" t="s">
        <v>79</v>
      </c>
      <c r="C419" s="42" t="s">
        <v>77</v>
      </c>
      <c r="D419" s="43">
        <f>$D$11</f>
        <v>216.36</v>
      </c>
      <c r="E419" s="43">
        <f t="shared" ref="E419:AA419" si="242">$D$11</f>
        <v>216.36</v>
      </c>
      <c r="F419" s="43">
        <f t="shared" si="242"/>
        <v>216.36</v>
      </c>
      <c r="G419" s="43">
        <f t="shared" si="242"/>
        <v>216.36</v>
      </c>
      <c r="H419" s="43">
        <f t="shared" si="242"/>
        <v>216.36</v>
      </c>
      <c r="I419" s="43">
        <f t="shared" si="242"/>
        <v>216.36</v>
      </c>
      <c r="J419" s="43">
        <f t="shared" si="242"/>
        <v>216.36</v>
      </c>
      <c r="K419" s="43">
        <f t="shared" si="242"/>
        <v>216.36</v>
      </c>
      <c r="L419" s="43">
        <f t="shared" si="242"/>
        <v>216.36</v>
      </c>
      <c r="M419" s="43">
        <f t="shared" si="242"/>
        <v>216.36</v>
      </c>
      <c r="N419" s="43">
        <f t="shared" si="242"/>
        <v>216.36</v>
      </c>
      <c r="O419" s="43">
        <f t="shared" si="242"/>
        <v>216.36</v>
      </c>
      <c r="P419" s="43">
        <f t="shared" si="242"/>
        <v>216.36</v>
      </c>
      <c r="Q419" s="43">
        <f t="shared" si="242"/>
        <v>216.36</v>
      </c>
      <c r="R419" s="43">
        <f t="shared" si="242"/>
        <v>216.36</v>
      </c>
      <c r="S419" s="43">
        <f t="shared" si="242"/>
        <v>216.36</v>
      </c>
      <c r="T419" s="43">
        <f t="shared" si="242"/>
        <v>216.36</v>
      </c>
      <c r="U419" s="43">
        <f t="shared" si="242"/>
        <v>216.36</v>
      </c>
      <c r="V419" s="43">
        <f t="shared" si="242"/>
        <v>216.36</v>
      </c>
      <c r="W419" s="43">
        <f t="shared" si="242"/>
        <v>216.36</v>
      </c>
      <c r="X419" s="43">
        <f t="shared" si="242"/>
        <v>216.36</v>
      </c>
      <c r="Y419" s="43">
        <f t="shared" si="242"/>
        <v>216.36</v>
      </c>
      <c r="Z419" s="43">
        <f t="shared" si="242"/>
        <v>216.36</v>
      </c>
      <c r="AA419" s="43">
        <f t="shared" si="242"/>
        <v>216.36</v>
      </c>
    </row>
    <row r="420" spans="1:27" ht="12.75" customHeight="1" collapsed="1" x14ac:dyDescent="0.2">
      <c r="A420" s="97" t="s">
        <v>2061</v>
      </c>
      <c r="B420" s="27" t="str">
        <f>"20"&amp;"."&amp;$B$800&amp;"."&amp;$B$801</f>
        <v>20.01.2023</v>
      </c>
      <c r="C420" s="89" t="s">
        <v>74</v>
      </c>
      <c r="D420" s="90">
        <f>ROUND(((D421+D422+D424+D423)/1000),5)</f>
        <v>3.5899700000000001</v>
      </c>
      <c r="E420" s="90">
        <f>ROUND(((E421+E422+E424+E423)/1000),5)</f>
        <v>3.5566599999999999</v>
      </c>
      <c r="F420" s="90">
        <f>ROUND(((F421+F422+F424+F423)/1000),5)</f>
        <v>3.52041</v>
      </c>
      <c r="G420" s="90">
        <f t="shared" ref="G420:AA420" si="243">ROUND(((G421+G422+G424+G423)/1000),5)</f>
        <v>3.5084</v>
      </c>
      <c r="H420" s="90">
        <f t="shared" si="243"/>
        <v>3.5526399999999998</v>
      </c>
      <c r="I420" s="90">
        <f t="shared" si="243"/>
        <v>3.60446</v>
      </c>
      <c r="J420" s="90">
        <f t="shared" si="243"/>
        <v>3.97451</v>
      </c>
      <c r="K420" s="90">
        <f t="shared" si="243"/>
        <v>4.16425</v>
      </c>
      <c r="L420" s="90">
        <f t="shared" si="243"/>
        <v>4.2746399999999998</v>
      </c>
      <c r="M420" s="90">
        <f t="shared" si="243"/>
        <v>4.2853399999999997</v>
      </c>
      <c r="N420" s="90">
        <f t="shared" si="243"/>
        <v>4.2990899999999996</v>
      </c>
      <c r="O420" s="90">
        <f t="shared" si="243"/>
        <v>4.3201499999999999</v>
      </c>
      <c r="P420" s="90">
        <f t="shared" si="243"/>
        <v>4.3044399999999996</v>
      </c>
      <c r="Q420" s="90">
        <f t="shared" si="243"/>
        <v>4.3103199999999999</v>
      </c>
      <c r="R420" s="90">
        <f t="shared" si="243"/>
        <v>4.3054100000000002</v>
      </c>
      <c r="S420" s="90">
        <f t="shared" si="243"/>
        <v>4.2782200000000001</v>
      </c>
      <c r="T420" s="90">
        <f t="shared" si="243"/>
        <v>4.2790499999999998</v>
      </c>
      <c r="U420" s="90">
        <f t="shared" si="243"/>
        <v>4.2856100000000001</v>
      </c>
      <c r="V420" s="90">
        <f t="shared" si="243"/>
        <v>4.2815700000000003</v>
      </c>
      <c r="W420" s="90">
        <f t="shared" si="243"/>
        <v>4.2954299999999996</v>
      </c>
      <c r="X420" s="90">
        <f t="shared" si="243"/>
        <v>4.2525300000000001</v>
      </c>
      <c r="Y420" s="90">
        <f t="shared" si="243"/>
        <v>4.1720600000000001</v>
      </c>
      <c r="Z420" s="90">
        <f t="shared" si="243"/>
        <v>3.9897499999999999</v>
      </c>
      <c r="AA420" s="90">
        <f t="shared" si="243"/>
        <v>3.61313</v>
      </c>
    </row>
    <row r="421" spans="1:27" ht="12.75" hidden="1" customHeight="1" outlineLevel="1" x14ac:dyDescent="0.2">
      <c r="A421" s="98" t="s">
        <v>2062</v>
      </c>
      <c r="B421" s="62" t="s">
        <v>236</v>
      </c>
      <c r="C421" s="42" t="s">
        <v>77</v>
      </c>
      <c r="D421" s="43">
        <v>1144.01</v>
      </c>
      <c r="E421" s="43">
        <v>1110.7</v>
      </c>
      <c r="F421" s="43">
        <v>1074.45</v>
      </c>
      <c r="G421" s="43">
        <v>1062.44</v>
      </c>
      <c r="H421" s="43">
        <v>1106.68</v>
      </c>
      <c r="I421" s="43">
        <v>1158.5</v>
      </c>
      <c r="J421" s="43">
        <v>1528.55</v>
      </c>
      <c r="K421" s="43">
        <v>1718.29</v>
      </c>
      <c r="L421" s="43">
        <v>1828.68</v>
      </c>
      <c r="M421" s="43">
        <v>1839.38</v>
      </c>
      <c r="N421" s="43">
        <v>1853.13</v>
      </c>
      <c r="O421" s="43">
        <v>1874.19</v>
      </c>
      <c r="P421" s="43">
        <v>1858.48</v>
      </c>
      <c r="Q421" s="43">
        <v>1864.36</v>
      </c>
      <c r="R421" s="43">
        <v>1859.45</v>
      </c>
      <c r="S421" s="43">
        <v>1832.26</v>
      </c>
      <c r="T421" s="43">
        <v>1833.09</v>
      </c>
      <c r="U421" s="43">
        <v>1839.65</v>
      </c>
      <c r="V421" s="43">
        <v>1835.61</v>
      </c>
      <c r="W421" s="43">
        <v>1849.47</v>
      </c>
      <c r="X421" s="43">
        <v>1806.57</v>
      </c>
      <c r="Y421" s="43">
        <v>1726.1</v>
      </c>
      <c r="Z421" s="43">
        <v>1543.79</v>
      </c>
      <c r="AA421" s="43">
        <v>1167.17</v>
      </c>
    </row>
    <row r="422" spans="1:27" ht="12.75" hidden="1" customHeight="1" outlineLevel="1" x14ac:dyDescent="0.2">
      <c r="A422" s="98" t="s">
        <v>2063</v>
      </c>
      <c r="B422" s="62" t="s">
        <v>88</v>
      </c>
      <c r="C422" s="42" t="s">
        <v>77</v>
      </c>
      <c r="D422" s="43">
        <f>$D$327</f>
        <v>2222.89</v>
      </c>
      <c r="E422" s="43">
        <f t="shared" ref="E422:AA422" si="244">$D$327</f>
        <v>2222.89</v>
      </c>
      <c r="F422" s="43">
        <f t="shared" si="244"/>
        <v>2222.89</v>
      </c>
      <c r="G422" s="43">
        <f t="shared" si="244"/>
        <v>2222.89</v>
      </c>
      <c r="H422" s="43">
        <f t="shared" si="244"/>
        <v>2222.89</v>
      </c>
      <c r="I422" s="43">
        <f t="shared" si="244"/>
        <v>2222.89</v>
      </c>
      <c r="J422" s="43">
        <f t="shared" si="244"/>
        <v>2222.89</v>
      </c>
      <c r="K422" s="43">
        <f t="shared" si="244"/>
        <v>2222.89</v>
      </c>
      <c r="L422" s="43">
        <f t="shared" si="244"/>
        <v>2222.89</v>
      </c>
      <c r="M422" s="43">
        <f t="shared" si="244"/>
        <v>2222.89</v>
      </c>
      <c r="N422" s="43">
        <f t="shared" si="244"/>
        <v>2222.89</v>
      </c>
      <c r="O422" s="43">
        <f t="shared" si="244"/>
        <v>2222.89</v>
      </c>
      <c r="P422" s="43">
        <f t="shared" si="244"/>
        <v>2222.89</v>
      </c>
      <c r="Q422" s="43">
        <f t="shared" si="244"/>
        <v>2222.89</v>
      </c>
      <c r="R422" s="43">
        <f t="shared" si="244"/>
        <v>2222.89</v>
      </c>
      <c r="S422" s="43">
        <f t="shared" si="244"/>
        <v>2222.89</v>
      </c>
      <c r="T422" s="43">
        <f t="shared" si="244"/>
        <v>2222.89</v>
      </c>
      <c r="U422" s="43">
        <f t="shared" si="244"/>
        <v>2222.89</v>
      </c>
      <c r="V422" s="43">
        <f t="shared" si="244"/>
        <v>2222.89</v>
      </c>
      <c r="W422" s="43">
        <f t="shared" si="244"/>
        <v>2222.89</v>
      </c>
      <c r="X422" s="43">
        <f t="shared" si="244"/>
        <v>2222.89</v>
      </c>
      <c r="Y422" s="43">
        <f t="shared" si="244"/>
        <v>2222.89</v>
      </c>
      <c r="Z422" s="43">
        <f t="shared" si="244"/>
        <v>2222.89</v>
      </c>
      <c r="AA422" s="43">
        <f t="shared" si="244"/>
        <v>2222.89</v>
      </c>
    </row>
    <row r="423" spans="1:27" ht="12.75" hidden="1" customHeight="1" outlineLevel="1" x14ac:dyDescent="0.2">
      <c r="A423" s="98" t="s">
        <v>2064</v>
      </c>
      <c r="B423" s="62" t="s">
        <v>81</v>
      </c>
      <c r="C423" s="42" t="s">
        <v>77</v>
      </c>
      <c r="D423" s="43">
        <v>6.71</v>
      </c>
      <c r="E423" s="43">
        <v>6.71</v>
      </c>
      <c r="F423" s="43">
        <v>6.71</v>
      </c>
      <c r="G423" s="43">
        <v>6.71</v>
      </c>
      <c r="H423" s="43">
        <v>6.71</v>
      </c>
      <c r="I423" s="43">
        <v>6.71</v>
      </c>
      <c r="J423" s="43">
        <v>6.71</v>
      </c>
      <c r="K423" s="43">
        <v>6.71</v>
      </c>
      <c r="L423" s="43">
        <v>6.71</v>
      </c>
      <c r="M423" s="43">
        <v>6.71</v>
      </c>
      <c r="N423" s="43">
        <v>6.71</v>
      </c>
      <c r="O423" s="43">
        <v>6.71</v>
      </c>
      <c r="P423" s="43">
        <v>6.71</v>
      </c>
      <c r="Q423" s="43">
        <v>6.71</v>
      </c>
      <c r="R423" s="43">
        <v>6.71</v>
      </c>
      <c r="S423" s="43">
        <v>6.71</v>
      </c>
      <c r="T423" s="43">
        <v>6.71</v>
      </c>
      <c r="U423" s="43">
        <v>6.71</v>
      </c>
      <c r="V423" s="43">
        <v>6.71</v>
      </c>
      <c r="W423" s="43">
        <v>6.71</v>
      </c>
      <c r="X423" s="43">
        <v>6.71</v>
      </c>
      <c r="Y423" s="43">
        <v>6.71</v>
      </c>
      <c r="Z423" s="43">
        <v>6.71</v>
      </c>
      <c r="AA423" s="43">
        <v>6.71</v>
      </c>
    </row>
    <row r="424" spans="1:27" ht="12.75" hidden="1" customHeight="1" outlineLevel="1" x14ac:dyDescent="0.2">
      <c r="A424" s="98" t="s">
        <v>2065</v>
      </c>
      <c r="B424" s="62" t="s">
        <v>79</v>
      </c>
      <c r="C424" s="42" t="s">
        <v>77</v>
      </c>
      <c r="D424" s="43">
        <f>$D$11</f>
        <v>216.36</v>
      </c>
      <c r="E424" s="43">
        <f t="shared" ref="E424:AA424" si="245">$D$11</f>
        <v>216.36</v>
      </c>
      <c r="F424" s="43">
        <f t="shared" si="245"/>
        <v>216.36</v>
      </c>
      <c r="G424" s="43">
        <f t="shared" si="245"/>
        <v>216.36</v>
      </c>
      <c r="H424" s="43">
        <f t="shared" si="245"/>
        <v>216.36</v>
      </c>
      <c r="I424" s="43">
        <f t="shared" si="245"/>
        <v>216.36</v>
      </c>
      <c r="J424" s="43">
        <f t="shared" si="245"/>
        <v>216.36</v>
      </c>
      <c r="K424" s="43">
        <f t="shared" si="245"/>
        <v>216.36</v>
      </c>
      <c r="L424" s="43">
        <f t="shared" si="245"/>
        <v>216.36</v>
      </c>
      <c r="M424" s="43">
        <f t="shared" si="245"/>
        <v>216.36</v>
      </c>
      <c r="N424" s="43">
        <f t="shared" si="245"/>
        <v>216.36</v>
      </c>
      <c r="O424" s="43">
        <f t="shared" si="245"/>
        <v>216.36</v>
      </c>
      <c r="P424" s="43">
        <f t="shared" si="245"/>
        <v>216.36</v>
      </c>
      <c r="Q424" s="43">
        <f t="shared" si="245"/>
        <v>216.36</v>
      </c>
      <c r="R424" s="43">
        <f t="shared" si="245"/>
        <v>216.36</v>
      </c>
      <c r="S424" s="43">
        <f t="shared" si="245"/>
        <v>216.36</v>
      </c>
      <c r="T424" s="43">
        <f t="shared" si="245"/>
        <v>216.36</v>
      </c>
      <c r="U424" s="43">
        <f t="shared" si="245"/>
        <v>216.36</v>
      </c>
      <c r="V424" s="43">
        <f t="shared" si="245"/>
        <v>216.36</v>
      </c>
      <c r="W424" s="43">
        <f t="shared" si="245"/>
        <v>216.36</v>
      </c>
      <c r="X424" s="43">
        <f t="shared" si="245"/>
        <v>216.36</v>
      </c>
      <c r="Y424" s="43">
        <f t="shared" si="245"/>
        <v>216.36</v>
      </c>
      <c r="Z424" s="43">
        <f t="shared" si="245"/>
        <v>216.36</v>
      </c>
      <c r="AA424" s="43">
        <f t="shared" si="245"/>
        <v>216.36</v>
      </c>
    </row>
    <row r="425" spans="1:27" ht="12.75" customHeight="1" collapsed="1" x14ac:dyDescent="0.2">
      <c r="A425" s="97" t="s">
        <v>2066</v>
      </c>
      <c r="B425" s="27" t="str">
        <f>"21"&amp;"."&amp;$B$800&amp;"."&amp;$B$801</f>
        <v>21.01.2023</v>
      </c>
      <c r="C425" s="89" t="s">
        <v>74</v>
      </c>
      <c r="D425" s="90">
        <f>ROUND(((D426+D427+D429+D428)/1000),5)</f>
        <v>3.6839900000000001</v>
      </c>
      <c r="E425" s="90">
        <f>ROUND(((E426+E427+E429+E428)/1000),5)</f>
        <v>3.6244200000000002</v>
      </c>
      <c r="F425" s="90">
        <f>ROUND(((F426+F427+F429+F428)/1000),5)</f>
        <v>3.5714399999999999</v>
      </c>
      <c r="G425" s="90">
        <f t="shared" ref="G425:AA425" si="246">ROUND(((G426+G427+G429+G428)/1000),5)</f>
        <v>3.5552600000000001</v>
      </c>
      <c r="H425" s="90">
        <f t="shared" si="246"/>
        <v>3.5733600000000001</v>
      </c>
      <c r="I425" s="90">
        <f t="shared" si="246"/>
        <v>3.6031</v>
      </c>
      <c r="J425" s="90">
        <f t="shared" si="246"/>
        <v>3.6604999999999999</v>
      </c>
      <c r="K425" s="90">
        <f t="shared" si="246"/>
        <v>3.9667300000000001</v>
      </c>
      <c r="L425" s="90">
        <f t="shared" si="246"/>
        <v>4.1185999999999998</v>
      </c>
      <c r="M425" s="90">
        <f t="shared" si="246"/>
        <v>4.1933499999999997</v>
      </c>
      <c r="N425" s="90">
        <f t="shared" si="246"/>
        <v>4.2434399999999997</v>
      </c>
      <c r="O425" s="90">
        <f t="shared" si="246"/>
        <v>4.2593800000000002</v>
      </c>
      <c r="P425" s="90">
        <f t="shared" si="246"/>
        <v>4.2502599999999999</v>
      </c>
      <c r="Q425" s="90">
        <f t="shared" si="246"/>
        <v>4.2518599999999998</v>
      </c>
      <c r="R425" s="90">
        <f t="shared" si="246"/>
        <v>4.2091700000000003</v>
      </c>
      <c r="S425" s="90">
        <f t="shared" si="246"/>
        <v>4.2154600000000002</v>
      </c>
      <c r="T425" s="90">
        <f t="shared" si="246"/>
        <v>4.2314800000000004</v>
      </c>
      <c r="U425" s="90">
        <f t="shared" si="246"/>
        <v>4.2595900000000002</v>
      </c>
      <c r="V425" s="90">
        <f t="shared" si="246"/>
        <v>4.2561299999999997</v>
      </c>
      <c r="W425" s="90">
        <f t="shared" si="246"/>
        <v>4.2334300000000002</v>
      </c>
      <c r="X425" s="90">
        <f t="shared" si="246"/>
        <v>4.2401799999999996</v>
      </c>
      <c r="Y425" s="90">
        <f t="shared" si="246"/>
        <v>4.1512099999999998</v>
      </c>
      <c r="Z425" s="90">
        <f t="shared" si="246"/>
        <v>4.00725</v>
      </c>
      <c r="AA425" s="90">
        <f t="shared" si="246"/>
        <v>3.6359499999999998</v>
      </c>
    </row>
    <row r="426" spans="1:27" ht="12.75" hidden="1" customHeight="1" outlineLevel="1" x14ac:dyDescent="0.2">
      <c r="A426" s="98" t="s">
        <v>2067</v>
      </c>
      <c r="B426" s="62" t="s">
        <v>236</v>
      </c>
      <c r="C426" s="42" t="s">
        <v>77</v>
      </c>
      <c r="D426" s="43">
        <v>1238.03</v>
      </c>
      <c r="E426" s="43">
        <v>1178.46</v>
      </c>
      <c r="F426" s="43">
        <v>1125.48</v>
      </c>
      <c r="G426" s="43">
        <v>1109.3</v>
      </c>
      <c r="H426" s="43">
        <v>1127.4000000000001</v>
      </c>
      <c r="I426" s="43">
        <v>1157.1400000000001</v>
      </c>
      <c r="J426" s="43">
        <v>1214.54</v>
      </c>
      <c r="K426" s="43">
        <v>1520.77</v>
      </c>
      <c r="L426" s="43">
        <v>1672.64</v>
      </c>
      <c r="M426" s="43">
        <v>1747.39</v>
      </c>
      <c r="N426" s="43">
        <v>1797.48</v>
      </c>
      <c r="O426" s="43">
        <v>1813.42</v>
      </c>
      <c r="P426" s="43">
        <v>1804.3</v>
      </c>
      <c r="Q426" s="43">
        <v>1805.9</v>
      </c>
      <c r="R426" s="43">
        <v>1763.21</v>
      </c>
      <c r="S426" s="43">
        <v>1769.5</v>
      </c>
      <c r="T426" s="43">
        <v>1785.52</v>
      </c>
      <c r="U426" s="43">
        <v>1813.63</v>
      </c>
      <c r="V426" s="43">
        <v>1810.17</v>
      </c>
      <c r="W426" s="43">
        <v>1787.47</v>
      </c>
      <c r="X426" s="43">
        <v>1794.22</v>
      </c>
      <c r="Y426" s="43">
        <v>1705.25</v>
      </c>
      <c r="Z426" s="43">
        <v>1561.29</v>
      </c>
      <c r="AA426" s="43">
        <v>1189.99</v>
      </c>
    </row>
    <row r="427" spans="1:27" ht="12.75" hidden="1" customHeight="1" outlineLevel="1" x14ac:dyDescent="0.2">
      <c r="A427" s="98" t="s">
        <v>2068</v>
      </c>
      <c r="B427" s="62" t="s">
        <v>88</v>
      </c>
      <c r="C427" s="42" t="s">
        <v>77</v>
      </c>
      <c r="D427" s="43">
        <f>$D$327</f>
        <v>2222.89</v>
      </c>
      <c r="E427" s="43">
        <f t="shared" ref="E427:AA427" si="247">$D$327</f>
        <v>2222.89</v>
      </c>
      <c r="F427" s="43">
        <f t="shared" si="247"/>
        <v>2222.89</v>
      </c>
      <c r="G427" s="43">
        <f t="shared" si="247"/>
        <v>2222.89</v>
      </c>
      <c r="H427" s="43">
        <f t="shared" si="247"/>
        <v>2222.89</v>
      </c>
      <c r="I427" s="43">
        <f t="shared" si="247"/>
        <v>2222.89</v>
      </c>
      <c r="J427" s="43">
        <f t="shared" si="247"/>
        <v>2222.89</v>
      </c>
      <c r="K427" s="43">
        <f t="shared" si="247"/>
        <v>2222.89</v>
      </c>
      <c r="L427" s="43">
        <f t="shared" si="247"/>
        <v>2222.89</v>
      </c>
      <c r="M427" s="43">
        <f t="shared" si="247"/>
        <v>2222.89</v>
      </c>
      <c r="N427" s="43">
        <f t="shared" si="247"/>
        <v>2222.89</v>
      </c>
      <c r="O427" s="43">
        <f t="shared" si="247"/>
        <v>2222.89</v>
      </c>
      <c r="P427" s="43">
        <f t="shared" si="247"/>
        <v>2222.89</v>
      </c>
      <c r="Q427" s="43">
        <f t="shared" si="247"/>
        <v>2222.89</v>
      </c>
      <c r="R427" s="43">
        <f t="shared" si="247"/>
        <v>2222.89</v>
      </c>
      <c r="S427" s="43">
        <f t="shared" si="247"/>
        <v>2222.89</v>
      </c>
      <c r="T427" s="43">
        <f t="shared" si="247"/>
        <v>2222.89</v>
      </c>
      <c r="U427" s="43">
        <f t="shared" si="247"/>
        <v>2222.89</v>
      </c>
      <c r="V427" s="43">
        <f t="shared" si="247"/>
        <v>2222.89</v>
      </c>
      <c r="W427" s="43">
        <f t="shared" si="247"/>
        <v>2222.89</v>
      </c>
      <c r="X427" s="43">
        <f t="shared" si="247"/>
        <v>2222.89</v>
      </c>
      <c r="Y427" s="43">
        <f t="shared" si="247"/>
        <v>2222.89</v>
      </c>
      <c r="Z427" s="43">
        <f t="shared" si="247"/>
        <v>2222.89</v>
      </c>
      <c r="AA427" s="43">
        <f t="shared" si="247"/>
        <v>2222.89</v>
      </c>
    </row>
    <row r="428" spans="1:27" ht="12.75" hidden="1" customHeight="1" outlineLevel="1" x14ac:dyDescent="0.2">
      <c r="A428" s="98" t="s">
        <v>2069</v>
      </c>
      <c r="B428" s="62" t="s">
        <v>81</v>
      </c>
      <c r="C428" s="42" t="s">
        <v>77</v>
      </c>
      <c r="D428" s="43">
        <v>6.71</v>
      </c>
      <c r="E428" s="43">
        <v>6.71</v>
      </c>
      <c r="F428" s="43">
        <v>6.71</v>
      </c>
      <c r="G428" s="43">
        <v>6.71</v>
      </c>
      <c r="H428" s="43">
        <v>6.71</v>
      </c>
      <c r="I428" s="43">
        <v>6.71</v>
      </c>
      <c r="J428" s="43">
        <v>6.71</v>
      </c>
      <c r="K428" s="43">
        <v>6.71</v>
      </c>
      <c r="L428" s="43">
        <v>6.71</v>
      </c>
      <c r="M428" s="43">
        <v>6.71</v>
      </c>
      <c r="N428" s="43">
        <v>6.71</v>
      </c>
      <c r="O428" s="43">
        <v>6.71</v>
      </c>
      <c r="P428" s="43">
        <v>6.71</v>
      </c>
      <c r="Q428" s="43">
        <v>6.71</v>
      </c>
      <c r="R428" s="43">
        <v>6.71</v>
      </c>
      <c r="S428" s="43">
        <v>6.71</v>
      </c>
      <c r="T428" s="43">
        <v>6.71</v>
      </c>
      <c r="U428" s="43">
        <v>6.71</v>
      </c>
      <c r="V428" s="43">
        <v>6.71</v>
      </c>
      <c r="W428" s="43">
        <v>6.71</v>
      </c>
      <c r="X428" s="43">
        <v>6.71</v>
      </c>
      <c r="Y428" s="43">
        <v>6.71</v>
      </c>
      <c r="Z428" s="43">
        <v>6.71</v>
      </c>
      <c r="AA428" s="43">
        <v>6.71</v>
      </c>
    </row>
    <row r="429" spans="1:27" ht="12.75" hidden="1" customHeight="1" outlineLevel="1" x14ac:dyDescent="0.2">
      <c r="A429" s="98" t="s">
        <v>2070</v>
      </c>
      <c r="B429" s="62" t="s">
        <v>79</v>
      </c>
      <c r="C429" s="42" t="s">
        <v>77</v>
      </c>
      <c r="D429" s="43">
        <f>$D$11</f>
        <v>216.36</v>
      </c>
      <c r="E429" s="43">
        <f t="shared" ref="E429:AA429" si="248">$D$11</f>
        <v>216.36</v>
      </c>
      <c r="F429" s="43">
        <f t="shared" si="248"/>
        <v>216.36</v>
      </c>
      <c r="G429" s="43">
        <f t="shared" si="248"/>
        <v>216.36</v>
      </c>
      <c r="H429" s="43">
        <f t="shared" si="248"/>
        <v>216.36</v>
      </c>
      <c r="I429" s="43">
        <f t="shared" si="248"/>
        <v>216.36</v>
      </c>
      <c r="J429" s="43">
        <f t="shared" si="248"/>
        <v>216.36</v>
      </c>
      <c r="K429" s="43">
        <f t="shared" si="248"/>
        <v>216.36</v>
      </c>
      <c r="L429" s="43">
        <f t="shared" si="248"/>
        <v>216.36</v>
      </c>
      <c r="M429" s="43">
        <f t="shared" si="248"/>
        <v>216.36</v>
      </c>
      <c r="N429" s="43">
        <f t="shared" si="248"/>
        <v>216.36</v>
      </c>
      <c r="O429" s="43">
        <f t="shared" si="248"/>
        <v>216.36</v>
      </c>
      <c r="P429" s="43">
        <f t="shared" si="248"/>
        <v>216.36</v>
      </c>
      <c r="Q429" s="43">
        <f t="shared" si="248"/>
        <v>216.36</v>
      </c>
      <c r="R429" s="43">
        <f t="shared" si="248"/>
        <v>216.36</v>
      </c>
      <c r="S429" s="43">
        <f t="shared" si="248"/>
        <v>216.36</v>
      </c>
      <c r="T429" s="43">
        <f t="shared" si="248"/>
        <v>216.36</v>
      </c>
      <c r="U429" s="43">
        <f t="shared" si="248"/>
        <v>216.36</v>
      </c>
      <c r="V429" s="43">
        <f t="shared" si="248"/>
        <v>216.36</v>
      </c>
      <c r="W429" s="43">
        <f t="shared" si="248"/>
        <v>216.36</v>
      </c>
      <c r="X429" s="43">
        <f t="shared" si="248"/>
        <v>216.36</v>
      </c>
      <c r="Y429" s="43">
        <f t="shared" si="248"/>
        <v>216.36</v>
      </c>
      <c r="Z429" s="43">
        <f t="shared" si="248"/>
        <v>216.36</v>
      </c>
      <c r="AA429" s="43">
        <f t="shared" si="248"/>
        <v>216.36</v>
      </c>
    </row>
    <row r="430" spans="1:27" ht="12.75" customHeight="1" collapsed="1" x14ac:dyDescent="0.2">
      <c r="A430" s="97" t="s">
        <v>2071</v>
      </c>
      <c r="B430" s="27" t="str">
        <f>"22"&amp;"."&amp;$B$800&amp;"."&amp;$B$801</f>
        <v>22.01.2023</v>
      </c>
      <c r="C430" s="89" t="s">
        <v>74</v>
      </c>
      <c r="D430" s="90">
        <f>ROUND(((D431+D432+D434+D433)/1000),5)</f>
        <v>3.6306099999999999</v>
      </c>
      <c r="E430" s="90">
        <f>ROUND(((E431+E432+E434+E433)/1000),5)</f>
        <v>3.5652599999999999</v>
      </c>
      <c r="F430" s="90">
        <f>ROUND(((F431+F432+F434+F433)/1000),5)</f>
        <v>3.5453800000000002</v>
      </c>
      <c r="G430" s="90">
        <f t="shared" ref="G430:AA430" si="249">ROUND(((G431+G432+G434+G433)/1000),5)</f>
        <v>3.5148700000000002</v>
      </c>
      <c r="H430" s="90">
        <f t="shared" si="249"/>
        <v>3.5486599999999999</v>
      </c>
      <c r="I430" s="90">
        <f t="shared" si="249"/>
        <v>3.5530900000000001</v>
      </c>
      <c r="J430" s="90">
        <f t="shared" si="249"/>
        <v>3.58907</v>
      </c>
      <c r="K430" s="90">
        <f t="shared" si="249"/>
        <v>3.6913399999999998</v>
      </c>
      <c r="L430" s="90">
        <f t="shared" si="249"/>
        <v>3.95417</v>
      </c>
      <c r="M430" s="90">
        <f t="shared" si="249"/>
        <v>4.1187800000000001</v>
      </c>
      <c r="N430" s="90">
        <f t="shared" si="249"/>
        <v>4.1629100000000001</v>
      </c>
      <c r="O430" s="90">
        <f t="shared" si="249"/>
        <v>4.1806200000000002</v>
      </c>
      <c r="P430" s="90">
        <f t="shared" si="249"/>
        <v>4.1789899999999998</v>
      </c>
      <c r="Q430" s="90">
        <f t="shared" si="249"/>
        <v>4.1798299999999999</v>
      </c>
      <c r="R430" s="90">
        <f t="shared" si="249"/>
        <v>4.1545800000000002</v>
      </c>
      <c r="S430" s="90">
        <f t="shared" si="249"/>
        <v>4.1676799999999998</v>
      </c>
      <c r="T430" s="90">
        <f t="shared" si="249"/>
        <v>4.1888199999999998</v>
      </c>
      <c r="U430" s="90">
        <f t="shared" si="249"/>
        <v>4.2233499999999999</v>
      </c>
      <c r="V430" s="90">
        <f t="shared" si="249"/>
        <v>4.2254199999999997</v>
      </c>
      <c r="W430" s="90">
        <f t="shared" si="249"/>
        <v>4.2176999999999998</v>
      </c>
      <c r="X430" s="90">
        <f t="shared" si="249"/>
        <v>4.2103099999999998</v>
      </c>
      <c r="Y430" s="90">
        <f t="shared" si="249"/>
        <v>4.1585599999999996</v>
      </c>
      <c r="Z430" s="90">
        <f t="shared" si="249"/>
        <v>3.95905</v>
      </c>
      <c r="AA430" s="90">
        <f t="shared" si="249"/>
        <v>3.6265000000000001</v>
      </c>
    </row>
    <row r="431" spans="1:27" ht="12.75" hidden="1" customHeight="1" outlineLevel="1" x14ac:dyDescent="0.2">
      <c r="A431" s="98" t="s">
        <v>2072</v>
      </c>
      <c r="B431" s="62" t="s">
        <v>236</v>
      </c>
      <c r="C431" s="42" t="s">
        <v>77</v>
      </c>
      <c r="D431" s="43">
        <v>1184.6500000000001</v>
      </c>
      <c r="E431" s="43">
        <v>1119.3</v>
      </c>
      <c r="F431" s="43">
        <v>1099.42</v>
      </c>
      <c r="G431" s="43">
        <v>1068.9100000000001</v>
      </c>
      <c r="H431" s="43">
        <v>1102.7</v>
      </c>
      <c r="I431" s="43">
        <v>1107.1300000000001</v>
      </c>
      <c r="J431" s="43">
        <v>1143.1099999999999</v>
      </c>
      <c r="K431" s="43">
        <v>1245.3800000000001</v>
      </c>
      <c r="L431" s="43">
        <v>1508.21</v>
      </c>
      <c r="M431" s="43">
        <v>1672.82</v>
      </c>
      <c r="N431" s="43">
        <v>1716.95</v>
      </c>
      <c r="O431" s="43">
        <v>1734.66</v>
      </c>
      <c r="P431" s="43">
        <v>1733.03</v>
      </c>
      <c r="Q431" s="43">
        <v>1733.87</v>
      </c>
      <c r="R431" s="43">
        <v>1708.62</v>
      </c>
      <c r="S431" s="43">
        <v>1721.72</v>
      </c>
      <c r="T431" s="43">
        <v>1742.86</v>
      </c>
      <c r="U431" s="43">
        <v>1777.39</v>
      </c>
      <c r="V431" s="43">
        <v>1779.46</v>
      </c>
      <c r="W431" s="43">
        <v>1771.74</v>
      </c>
      <c r="X431" s="43">
        <v>1764.35</v>
      </c>
      <c r="Y431" s="43">
        <v>1712.6</v>
      </c>
      <c r="Z431" s="43">
        <v>1513.09</v>
      </c>
      <c r="AA431" s="43">
        <v>1180.54</v>
      </c>
    </row>
    <row r="432" spans="1:27" ht="12.75" hidden="1" customHeight="1" outlineLevel="1" x14ac:dyDescent="0.2">
      <c r="A432" s="98" t="s">
        <v>2073</v>
      </c>
      <c r="B432" s="62" t="s">
        <v>88</v>
      </c>
      <c r="C432" s="42" t="s">
        <v>77</v>
      </c>
      <c r="D432" s="43">
        <f>$D$327</f>
        <v>2222.89</v>
      </c>
      <c r="E432" s="43">
        <f t="shared" ref="E432:AA432" si="250">$D$327</f>
        <v>2222.89</v>
      </c>
      <c r="F432" s="43">
        <f t="shared" si="250"/>
        <v>2222.89</v>
      </c>
      <c r="G432" s="43">
        <f t="shared" si="250"/>
        <v>2222.89</v>
      </c>
      <c r="H432" s="43">
        <f t="shared" si="250"/>
        <v>2222.89</v>
      </c>
      <c r="I432" s="43">
        <f t="shared" si="250"/>
        <v>2222.89</v>
      </c>
      <c r="J432" s="43">
        <f t="shared" si="250"/>
        <v>2222.89</v>
      </c>
      <c r="K432" s="43">
        <f t="shared" si="250"/>
        <v>2222.89</v>
      </c>
      <c r="L432" s="43">
        <f t="shared" si="250"/>
        <v>2222.89</v>
      </c>
      <c r="M432" s="43">
        <f t="shared" si="250"/>
        <v>2222.89</v>
      </c>
      <c r="N432" s="43">
        <f t="shared" si="250"/>
        <v>2222.89</v>
      </c>
      <c r="O432" s="43">
        <f t="shared" si="250"/>
        <v>2222.89</v>
      </c>
      <c r="P432" s="43">
        <f t="shared" si="250"/>
        <v>2222.89</v>
      </c>
      <c r="Q432" s="43">
        <f t="shared" si="250"/>
        <v>2222.89</v>
      </c>
      <c r="R432" s="43">
        <f t="shared" si="250"/>
        <v>2222.89</v>
      </c>
      <c r="S432" s="43">
        <f t="shared" si="250"/>
        <v>2222.89</v>
      </c>
      <c r="T432" s="43">
        <f t="shared" si="250"/>
        <v>2222.89</v>
      </c>
      <c r="U432" s="43">
        <f t="shared" si="250"/>
        <v>2222.89</v>
      </c>
      <c r="V432" s="43">
        <f t="shared" si="250"/>
        <v>2222.89</v>
      </c>
      <c r="W432" s="43">
        <f t="shared" si="250"/>
        <v>2222.89</v>
      </c>
      <c r="X432" s="43">
        <f t="shared" si="250"/>
        <v>2222.89</v>
      </c>
      <c r="Y432" s="43">
        <f t="shared" si="250"/>
        <v>2222.89</v>
      </c>
      <c r="Z432" s="43">
        <f t="shared" si="250"/>
        <v>2222.89</v>
      </c>
      <c r="AA432" s="43">
        <f t="shared" si="250"/>
        <v>2222.89</v>
      </c>
    </row>
    <row r="433" spans="1:27" ht="12.75" hidden="1" customHeight="1" outlineLevel="1" x14ac:dyDescent="0.2">
      <c r="A433" s="98" t="s">
        <v>2074</v>
      </c>
      <c r="B433" s="62" t="s">
        <v>81</v>
      </c>
      <c r="C433" s="42" t="s">
        <v>77</v>
      </c>
      <c r="D433" s="43">
        <v>6.71</v>
      </c>
      <c r="E433" s="43">
        <v>6.71</v>
      </c>
      <c r="F433" s="43">
        <v>6.71</v>
      </c>
      <c r="G433" s="43">
        <v>6.71</v>
      </c>
      <c r="H433" s="43">
        <v>6.71</v>
      </c>
      <c r="I433" s="43">
        <v>6.71</v>
      </c>
      <c r="J433" s="43">
        <v>6.71</v>
      </c>
      <c r="K433" s="43">
        <v>6.71</v>
      </c>
      <c r="L433" s="43">
        <v>6.71</v>
      </c>
      <c r="M433" s="43">
        <v>6.71</v>
      </c>
      <c r="N433" s="43">
        <v>6.71</v>
      </c>
      <c r="O433" s="43">
        <v>6.71</v>
      </c>
      <c r="P433" s="43">
        <v>6.71</v>
      </c>
      <c r="Q433" s="43">
        <v>6.71</v>
      </c>
      <c r="R433" s="43">
        <v>6.71</v>
      </c>
      <c r="S433" s="43">
        <v>6.71</v>
      </c>
      <c r="T433" s="43">
        <v>6.71</v>
      </c>
      <c r="U433" s="43">
        <v>6.71</v>
      </c>
      <c r="V433" s="43">
        <v>6.71</v>
      </c>
      <c r="W433" s="43">
        <v>6.71</v>
      </c>
      <c r="X433" s="43">
        <v>6.71</v>
      </c>
      <c r="Y433" s="43">
        <v>6.71</v>
      </c>
      <c r="Z433" s="43">
        <v>6.71</v>
      </c>
      <c r="AA433" s="43">
        <v>6.71</v>
      </c>
    </row>
    <row r="434" spans="1:27" ht="12.75" hidden="1" customHeight="1" outlineLevel="1" x14ac:dyDescent="0.2">
      <c r="A434" s="98" t="s">
        <v>2075</v>
      </c>
      <c r="B434" s="62" t="s">
        <v>79</v>
      </c>
      <c r="C434" s="42" t="s">
        <v>77</v>
      </c>
      <c r="D434" s="43">
        <f>$D$11</f>
        <v>216.36</v>
      </c>
      <c r="E434" s="43">
        <f t="shared" ref="E434:AA434" si="251">$D$11</f>
        <v>216.36</v>
      </c>
      <c r="F434" s="43">
        <f t="shared" si="251"/>
        <v>216.36</v>
      </c>
      <c r="G434" s="43">
        <f t="shared" si="251"/>
        <v>216.36</v>
      </c>
      <c r="H434" s="43">
        <f t="shared" si="251"/>
        <v>216.36</v>
      </c>
      <c r="I434" s="43">
        <f t="shared" si="251"/>
        <v>216.36</v>
      </c>
      <c r="J434" s="43">
        <f t="shared" si="251"/>
        <v>216.36</v>
      </c>
      <c r="K434" s="43">
        <f t="shared" si="251"/>
        <v>216.36</v>
      </c>
      <c r="L434" s="43">
        <f t="shared" si="251"/>
        <v>216.36</v>
      </c>
      <c r="M434" s="43">
        <f t="shared" si="251"/>
        <v>216.36</v>
      </c>
      <c r="N434" s="43">
        <f t="shared" si="251"/>
        <v>216.36</v>
      </c>
      <c r="O434" s="43">
        <f t="shared" si="251"/>
        <v>216.36</v>
      </c>
      <c r="P434" s="43">
        <f t="shared" si="251"/>
        <v>216.36</v>
      </c>
      <c r="Q434" s="43">
        <f t="shared" si="251"/>
        <v>216.36</v>
      </c>
      <c r="R434" s="43">
        <f t="shared" si="251"/>
        <v>216.36</v>
      </c>
      <c r="S434" s="43">
        <f t="shared" si="251"/>
        <v>216.36</v>
      </c>
      <c r="T434" s="43">
        <f t="shared" si="251"/>
        <v>216.36</v>
      </c>
      <c r="U434" s="43">
        <f t="shared" si="251"/>
        <v>216.36</v>
      </c>
      <c r="V434" s="43">
        <f t="shared" si="251"/>
        <v>216.36</v>
      </c>
      <c r="W434" s="43">
        <f t="shared" si="251"/>
        <v>216.36</v>
      </c>
      <c r="X434" s="43">
        <f t="shared" si="251"/>
        <v>216.36</v>
      </c>
      <c r="Y434" s="43">
        <f t="shared" si="251"/>
        <v>216.36</v>
      </c>
      <c r="Z434" s="43">
        <f t="shared" si="251"/>
        <v>216.36</v>
      </c>
      <c r="AA434" s="43">
        <f t="shared" si="251"/>
        <v>216.36</v>
      </c>
    </row>
    <row r="435" spans="1:27" ht="12.75" customHeight="1" collapsed="1" x14ac:dyDescent="0.2">
      <c r="A435" s="97" t="s">
        <v>2076</v>
      </c>
      <c r="B435" s="27" t="str">
        <f>"23"&amp;"."&amp;$B$800&amp;"."&amp;$B$801</f>
        <v>23.01.2023</v>
      </c>
      <c r="C435" s="89" t="s">
        <v>74</v>
      </c>
      <c r="D435" s="90">
        <f>ROUND(((D436+D437+D439+D438)/1000),5)</f>
        <v>3.58636</v>
      </c>
      <c r="E435" s="90">
        <f>ROUND(((E436+E437+E439+E438)/1000),5)</f>
        <v>3.5519099999999999</v>
      </c>
      <c r="F435" s="90">
        <f>ROUND(((F436+F437+F439+F438)/1000),5)</f>
        <v>3.4964400000000002</v>
      </c>
      <c r="G435" s="90">
        <f t="shared" ref="G435:AA435" si="252">ROUND(((G436+G437+G439+G438)/1000),5)</f>
        <v>3.4870299999999999</v>
      </c>
      <c r="H435" s="90">
        <f t="shared" si="252"/>
        <v>3.5239699999999998</v>
      </c>
      <c r="I435" s="90">
        <f t="shared" si="252"/>
        <v>3.5849000000000002</v>
      </c>
      <c r="J435" s="90">
        <f t="shared" si="252"/>
        <v>3.8253200000000001</v>
      </c>
      <c r="K435" s="90">
        <f t="shared" si="252"/>
        <v>4.1592700000000002</v>
      </c>
      <c r="L435" s="90">
        <f t="shared" si="252"/>
        <v>4.3060299999999998</v>
      </c>
      <c r="M435" s="90">
        <f t="shared" si="252"/>
        <v>4.3333599999999999</v>
      </c>
      <c r="N435" s="90">
        <f t="shared" si="252"/>
        <v>4.3465400000000001</v>
      </c>
      <c r="O435" s="90">
        <f t="shared" si="252"/>
        <v>4.3763100000000001</v>
      </c>
      <c r="P435" s="90">
        <f t="shared" si="252"/>
        <v>4.3570900000000004</v>
      </c>
      <c r="Q435" s="90">
        <f t="shared" si="252"/>
        <v>4.36449</v>
      </c>
      <c r="R435" s="90">
        <f t="shared" si="252"/>
        <v>4.3592599999999999</v>
      </c>
      <c r="S435" s="90">
        <f t="shared" si="252"/>
        <v>4.3275300000000003</v>
      </c>
      <c r="T435" s="90">
        <f t="shared" si="252"/>
        <v>4.3307700000000002</v>
      </c>
      <c r="U435" s="90">
        <f t="shared" si="252"/>
        <v>4.3427600000000002</v>
      </c>
      <c r="V435" s="90">
        <f t="shared" si="252"/>
        <v>4.3381499999999997</v>
      </c>
      <c r="W435" s="90">
        <f t="shared" si="252"/>
        <v>4.3532900000000003</v>
      </c>
      <c r="X435" s="90">
        <f t="shared" si="252"/>
        <v>4.32179</v>
      </c>
      <c r="Y435" s="90">
        <f t="shared" si="252"/>
        <v>4.1744199999999996</v>
      </c>
      <c r="Z435" s="90">
        <f t="shared" si="252"/>
        <v>3.9519899999999999</v>
      </c>
      <c r="AA435" s="90">
        <f t="shared" si="252"/>
        <v>3.5862099999999999</v>
      </c>
    </row>
    <row r="436" spans="1:27" ht="12.75" hidden="1" customHeight="1" outlineLevel="1" x14ac:dyDescent="0.2">
      <c r="A436" s="98" t="s">
        <v>2077</v>
      </c>
      <c r="B436" s="62" t="s">
        <v>236</v>
      </c>
      <c r="C436" s="42" t="s">
        <v>77</v>
      </c>
      <c r="D436" s="43">
        <v>1140.4000000000001</v>
      </c>
      <c r="E436" s="43">
        <v>1105.95</v>
      </c>
      <c r="F436" s="43">
        <v>1050.48</v>
      </c>
      <c r="G436" s="43">
        <v>1041.07</v>
      </c>
      <c r="H436" s="43">
        <v>1078.01</v>
      </c>
      <c r="I436" s="43">
        <v>1138.94</v>
      </c>
      <c r="J436" s="43">
        <v>1379.36</v>
      </c>
      <c r="K436" s="43">
        <v>1713.31</v>
      </c>
      <c r="L436" s="43">
        <v>1860.07</v>
      </c>
      <c r="M436" s="43">
        <v>1887.4</v>
      </c>
      <c r="N436" s="43">
        <v>1900.58</v>
      </c>
      <c r="O436" s="43">
        <v>1930.35</v>
      </c>
      <c r="P436" s="43">
        <v>1911.13</v>
      </c>
      <c r="Q436" s="43">
        <v>1918.53</v>
      </c>
      <c r="R436" s="43">
        <v>1913.3</v>
      </c>
      <c r="S436" s="43">
        <v>1881.57</v>
      </c>
      <c r="T436" s="43">
        <v>1884.81</v>
      </c>
      <c r="U436" s="43">
        <v>1896.8</v>
      </c>
      <c r="V436" s="43">
        <v>1892.19</v>
      </c>
      <c r="W436" s="43">
        <v>1907.33</v>
      </c>
      <c r="X436" s="43">
        <v>1875.83</v>
      </c>
      <c r="Y436" s="43">
        <v>1728.46</v>
      </c>
      <c r="Z436" s="43">
        <v>1506.03</v>
      </c>
      <c r="AA436" s="43">
        <v>1140.25</v>
      </c>
    </row>
    <row r="437" spans="1:27" ht="12.75" hidden="1" customHeight="1" outlineLevel="1" x14ac:dyDescent="0.2">
      <c r="A437" s="98" t="s">
        <v>2078</v>
      </c>
      <c r="B437" s="62" t="s">
        <v>88</v>
      </c>
      <c r="C437" s="42" t="s">
        <v>77</v>
      </c>
      <c r="D437" s="43">
        <f>$D$327</f>
        <v>2222.89</v>
      </c>
      <c r="E437" s="43">
        <f t="shared" ref="E437:AA437" si="253">$D$327</f>
        <v>2222.89</v>
      </c>
      <c r="F437" s="43">
        <f t="shared" si="253"/>
        <v>2222.89</v>
      </c>
      <c r="G437" s="43">
        <f t="shared" si="253"/>
        <v>2222.89</v>
      </c>
      <c r="H437" s="43">
        <f t="shared" si="253"/>
        <v>2222.89</v>
      </c>
      <c r="I437" s="43">
        <f t="shared" si="253"/>
        <v>2222.89</v>
      </c>
      <c r="J437" s="43">
        <f t="shared" si="253"/>
        <v>2222.89</v>
      </c>
      <c r="K437" s="43">
        <f t="shared" si="253"/>
        <v>2222.89</v>
      </c>
      <c r="L437" s="43">
        <f t="shared" si="253"/>
        <v>2222.89</v>
      </c>
      <c r="M437" s="43">
        <f t="shared" si="253"/>
        <v>2222.89</v>
      </c>
      <c r="N437" s="43">
        <f t="shared" si="253"/>
        <v>2222.89</v>
      </c>
      <c r="O437" s="43">
        <f t="shared" si="253"/>
        <v>2222.89</v>
      </c>
      <c r="P437" s="43">
        <f t="shared" si="253"/>
        <v>2222.89</v>
      </c>
      <c r="Q437" s="43">
        <f t="shared" si="253"/>
        <v>2222.89</v>
      </c>
      <c r="R437" s="43">
        <f t="shared" si="253"/>
        <v>2222.89</v>
      </c>
      <c r="S437" s="43">
        <f t="shared" si="253"/>
        <v>2222.89</v>
      </c>
      <c r="T437" s="43">
        <f t="shared" si="253"/>
        <v>2222.89</v>
      </c>
      <c r="U437" s="43">
        <f t="shared" si="253"/>
        <v>2222.89</v>
      </c>
      <c r="V437" s="43">
        <f t="shared" si="253"/>
        <v>2222.89</v>
      </c>
      <c r="W437" s="43">
        <f t="shared" si="253"/>
        <v>2222.89</v>
      </c>
      <c r="X437" s="43">
        <f t="shared" si="253"/>
        <v>2222.89</v>
      </c>
      <c r="Y437" s="43">
        <f t="shared" si="253"/>
        <v>2222.89</v>
      </c>
      <c r="Z437" s="43">
        <f t="shared" si="253"/>
        <v>2222.89</v>
      </c>
      <c r="AA437" s="43">
        <f t="shared" si="253"/>
        <v>2222.89</v>
      </c>
    </row>
    <row r="438" spans="1:27" ht="12.75" hidden="1" customHeight="1" outlineLevel="1" x14ac:dyDescent="0.2">
      <c r="A438" s="98" t="s">
        <v>2079</v>
      </c>
      <c r="B438" s="62" t="s">
        <v>81</v>
      </c>
      <c r="C438" s="42" t="s">
        <v>77</v>
      </c>
      <c r="D438" s="43">
        <v>6.71</v>
      </c>
      <c r="E438" s="43">
        <v>6.71</v>
      </c>
      <c r="F438" s="43">
        <v>6.71</v>
      </c>
      <c r="G438" s="43">
        <v>6.71</v>
      </c>
      <c r="H438" s="43">
        <v>6.71</v>
      </c>
      <c r="I438" s="43">
        <v>6.71</v>
      </c>
      <c r="J438" s="43">
        <v>6.71</v>
      </c>
      <c r="K438" s="43">
        <v>6.71</v>
      </c>
      <c r="L438" s="43">
        <v>6.71</v>
      </c>
      <c r="M438" s="43">
        <v>6.71</v>
      </c>
      <c r="N438" s="43">
        <v>6.71</v>
      </c>
      <c r="O438" s="43">
        <v>6.71</v>
      </c>
      <c r="P438" s="43">
        <v>6.71</v>
      </c>
      <c r="Q438" s="43">
        <v>6.71</v>
      </c>
      <c r="R438" s="43">
        <v>6.71</v>
      </c>
      <c r="S438" s="43">
        <v>6.71</v>
      </c>
      <c r="T438" s="43">
        <v>6.71</v>
      </c>
      <c r="U438" s="43">
        <v>6.71</v>
      </c>
      <c r="V438" s="43">
        <v>6.71</v>
      </c>
      <c r="W438" s="43">
        <v>6.71</v>
      </c>
      <c r="X438" s="43">
        <v>6.71</v>
      </c>
      <c r="Y438" s="43">
        <v>6.71</v>
      </c>
      <c r="Z438" s="43">
        <v>6.71</v>
      </c>
      <c r="AA438" s="43">
        <v>6.71</v>
      </c>
    </row>
    <row r="439" spans="1:27" ht="12.75" hidden="1" customHeight="1" outlineLevel="1" x14ac:dyDescent="0.2">
      <c r="A439" s="98" t="s">
        <v>2080</v>
      </c>
      <c r="B439" s="62" t="s">
        <v>79</v>
      </c>
      <c r="C439" s="42" t="s">
        <v>77</v>
      </c>
      <c r="D439" s="43">
        <f>$D$11</f>
        <v>216.36</v>
      </c>
      <c r="E439" s="43">
        <f t="shared" ref="E439:AA439" si="254">$D$11</f>
        <v>216.36</v>
      </c>
      <c r="F439" s="43">
        <f t="shared" si="254"/>
        <v>216.36</v>
      </c>
      <c r="G439" s="43">
        <f t="shared" si="254"/>
        <v>216.36</v>
      </c>
      <c r="H439" s="43">
        <f t="shared" si="254"/>
        <v>216.36</v>
      </c>
      <c r="I439" s="43">
        <f t="shared" si="254"/>
        <v>216.36</v>
      </c>
      <c r="J439" s="43">
        <f t="shared" si="254"/>
        <v>216.36</v>
      </c>
      <c r="K439" s="43">
        <f t="shared" si="254"/>
        <v>216.36</v>
      </c>
      <c r="L439" s="43">
        <f t="shared" si="254"/>
        <v>216.36</v>
      </c>
      <c r="M439" s="43">
        <f t="shared" si="254"/>
        <v>216.36</v>
      </c>
      <c r="N439" s="43">
        <f t="shared" si="254"/>
        <v>216.36</v>
      </c>
      <c r="O439" s="43">
        <f t="shared" si="254"/>
        <v>216.36</v>
      </c>
      <c r="P439" s="43">
        <f t="shared" si="254"/>
        <v>216.36</v>
      </c>
      <c r="Q439" s="43">
        <f t="shared" si="254"/>
        <v>216.36</v>
      </c>
      <c r="R439" s="43">
        <f t="shared" si="254"/>
        <v>216.36</v>
      </c>
      <c r="S439" s="43">
        <f t="shared" si="254"/>
        <v>216.36</v>
      </c>
      <c r="T439" s="43">
        <f t="shared" si="254"/>
        <v>216.36</v>
      </c>
      <c r="U439" s="43">
        <f t="shared" si="254"/>
        <v>216.36</v>
      </c>
      <c r="V439" s="43">
        <f t="shared" si="254"/>
        <v>216.36</v>
      </c>
      <c r="W439" s="43">
        <f t="shared" si="254"/>
        <v>216.36</v>
      </c>
      <c r="X439" s="43">
        <f t="shared" si="254"/>
        <v>216.36</v>
      </c>
      <c r="Y439" s="43">
        <f t="shared" si="254"/>
        <v>216.36</v>
      </c>
      <c r="Z439" s="43">
        <f t="shared" si="254"/>
        <v>216.36</v>
      </c>
      <c r="AA439" s="43">
        <f t="shared" si="254"/>
        <v>216.36</v>
      </c>
    </row>
    <row r="440" spans="1:27" ht="12.75" customHeight="1" collapsed="1" x14ac:dyDescent="0.2">
      <c r="A440" s="97" t="s">
        <v>2081</v>
      </c>
      <c r="B440" s="27" t="str">
        <f>"24"&amp;"."&amp;$B$800&amp;"."&amp;$B$801</f>
        <v>24.01.2023</v>
      </c>
      <c r="C440" s="89" t="s">
        <v>74</v>
      </c>
      <c r="D440" s="90">
        <f>ROUND(((D441+D442+D444+D443)/1000),5)</f>
        <v>3.5819299999999998</v>
      </c>
      <c r="E440" s="90">
        <f>ROUND(((E441+E442+E444+E443)/1000),5)</f>
        <v>3.52461</v>
      </c>
      <c r="F440" s="90">
        <f>ROUND(((F441+F442+F444+F443)/1000),5)</f>
        <v>3.5070100000000002</v>
      </c>
      <c r="G440" s="90">
        <f t="shared" ref="G440:AA440" si="255">ROUND(((G441+G442+G444+G443)/1000),5)</f>
        <v>3.5074900000000002</v>
      </c>
      <c r="H440" s="90">
        <f t="shared" si="255"/>
        <v>3.55524</v>
      </c>
      <c r="I440" s="90">
        <f t="shared" si="255"/>
        <v>3.62643</v>
      </c>
      <c r="J440" s="90">
        <f t="shared" si="255"/>
        <v>3.99017</v>
      </c>
      <c r="K440" s="90">
        <f t="shared" si="255"/>
        <v>4.1900500000000003</v>
      </c>
      <c r="L440" s="90">
        <f t="shared" si="255"/>
        <v>4.3025099999999998</v>
      </c>
      <c r="M440" s="90">
        <f t="shared" si="255"/>
        <v>4.3193999999999999</v>
      </c>
      <c r="N440" s="90">
        <f t="shared" si="255"/>
        <v>4.3318500000000002</v>
      </c>
      <c r="O440" s="90">
        <f t="shared" si="255"/>
        <v>4.3531899999999997</v>
      </c>
      <c r="P440" s="90">
        <f t="shared" si="255"/>
        <v>4.34213</v>
      </c>
      <c r="Q440" s="90">
        <f t="shared" si="255"/>
        <v>4.3473199999999999</v>
      </c>
      <c r="R440" s="90">
        <f t="shared" si="255"/>
        <v>4.3460900000000002</v>
      </c>
      <c r="S440" s="90">
        <f t="shared" si="255"/>
        <v>4.3182999999999998</v>
      </c>
      <c r="T440" s="90">
        <f t="shared" si="255"/>
        <v>4.3181000000000003</v>
      </c>
      <c r="U440" s="90">
        <f t="shared" si="255"/>
        <v>4.3288000000000002</v>
      </c>
      <c r="V440" s="90">
        <f t="shared" si="255"/>
        <v>4.3267499999999997</v>
      </c>
      <c r="W440" s="90">
        <f t="shared" si="255"/>
        <v>4.3394000000000004</v>
      </c>
      <c r="X440" s="90">
        <f t="shared" si="255"/>
        <v>4.2937599999999998</v>
      </c>
      <c r="Y440" s="90">
        <f t="shared" si="255"/>
        <v>4.2210200000000002</v>
      </c>
      <c r="Z440" s="90">
        <f t="shared" si="255"/>
        <v>4.0661300000000002</v>
      </c>
      <c r="AA440" s="90">
        <f t="shared" si="255"/>
        <v>3.62967</v>
      </c>
    </row>
    <row r="441" spans="1:27" ht="12.75" hidden="1" customHeight="1" outlineLevel="1" x14ac:dyDescent="0.2">
      <c r="A441" s="98" t="s">
        <v>2082</v>
      </c>
      <c r="B441" s="62" t="s">
        <v>236</v>
      </c>
      <c r="C441" s="42" t="s">
        <v>77</v>
      </c>
      <c r="D441" s="43">
        <v>1135.97</v>
      </c>
      <c r="E441" s="43">
        <v>1078.6500000000001</v>
      </c>
      <c r="F441" s="43">
        <v>1061.05</v>
      </c>
      <c r="G441" s="43">
        <v>1061.53</v>
      </c>
      <c r="H441" s="43">
        <v>1109.28</v>
      </c>
      <c r="I441" s="43">
        <v>1180.47</v>
      </c>
      <c r="J441" s="43">
        <v>1544.21</v>
      </c>
      <c r="K441" s="43">
        <v>1744.09</v>
      </c>
      <c r="L441" s="43">
        <v>1856.55</v>
      </c>
      <c r="M441" s="43">
        <v>1873.44</v>
      </c>
      <c r="N441" s="43">
        <v>1885.89</v>
      </c>
      <c r="O441" s="43">
        <v>1907.23</v>
      </c>
      <c r="P441" s="43">
        <v>1896.17</v>
      </c>
      <c r="Q441" s="43">
        <v>1901.36</v>
      </c>
      <c r="R441" s="43">
        <v>1900.13</v>
      </c>
      <c r="S441" s="43">
        <v>1872.34</v>
      </c>
      <c r="T441" s="43">
        <v>1872.14</v>
      </c>
      <c r="U441" s="43">
        <v>1882.84</v>
      </c>
      <c r="V441" s="43">
        <v>1880.79</v>
      </c>
      <c r="W441" s="43">
        <v>1893.44</v>
      </c>
      <c r="X441" s="43">
        <v>1847.8</v>
      </c>
      <c r="Y441" s="43">
        <v>1775.06</v>
      </c>
      <c r="Z441" s="43">
        <v>1620.17</v>
      </c>
      <c r="AA441" s="43">
        <v>1183.71</v>
      </c>
    </row>
    <row r="442" spans="1:27" ht="12.75" hidden="1" customHeight="1" outlineLevel="1" x14ac:dyDescent="0.2">
      <c r="A442" s="98" t="s">
        <v>2083</v>
      </c>
      <c r="B442" s="62" t="s">
        <v>88</v>
      </c>
      <c r="C442" s="42" t="s">
        <v>77</v>
      </c>
      <c r="D442" s="43">
        <f>$D$327</f>
        <v>2222.89</v>
      </c>
      <c r="E442" s="43">
        <f t="shared" ref="E442:AA442" si="256">$D$327</f>
        <v>2222.89</v>
      </c>
      <c r="F442" s="43">
        <f t="shared" si="256"/>
        <v>2222.89</v>
      </c>
      <c r="G442" s="43">
        <f t="shared" si="256"/>
        <v>2222.89</v>
      </c>
      <c r="H442" s="43">
        <f t="shared" si="256"/>
        <v>2222.89</v>
      </c>
      <c r="I442" s="43">
        <f t="shared" si="256"/>
        <v>2222.89</v>
      </c>
      <c r="J442" s="43">
        <f t="shared" si="256"/>
        <v>2222.89</v>
      </c>
      <c r="K442" s="43">
        <f t="shared" si="256"/>
        <v>2222.89</v>
      </c>
      <c r="L442" s="43">
        <f t="shared" si="256"/>
        <v>2222.89</v>
      </c>
      <c r="M442" s="43">
        <f t="shared" si="256"/>
        <v>2222.89</v>
      </c>
      <c r="N442" s="43">
        <f t="shared" si="256"/>
        <v>2222.89</v>
      </c>
      <c r="O442" s="43">
        <f t="shared" si="256"/>
        <v>2222.89</v>
      </c>
      <c r="P442" s="43">
        <f t="shared" si="256"/>
        <v>2222.89</v>
      </c>
      <c r="Q442" s="43">
        <f t="shared" si="256"/>
        <v>2222.89</v>
      </c>
      <c r="R442" s="43">
        <f t="shared" si="256"/>
        <v>2222.89</v>
      </c>
      <c r="S442" s="43">
        <f t="shared" si="256"/>
        <v>2222.89</v>
      </c>
      <c r="T442" s="43">
        <f t="shared" si="256"/>
        <v>2222.89</v>
      </c>
      <c r="U442" s="43">
        <f t="shared" si="256"/>
        <v>2222.89</v>
      </c>
      <c r="V442" s="43">
        <f t="shared" si="256"/>
        <v>2222.89</v>
      </c>
      <c r="W442" s="43">
        <f t="shared" si="256"/>
        <v>2222.89</v>
      </c>
      <c r="X442" s="43">
        <f t="shared" si="256"/>
        <v>2222.89</v>
      </c>
      <c r="Y442" s="43">
        <f t="shared" si="256"/>
        <v>2222.89</v>
      </c>
      <c r="Z442" s="43">
        <f t="shared" si="256"/>
        <v>2222.89</v>
      </c>
      <c r="AA442" s="43">
        <f t="shared" si="256"/>
        <v>2222.89</v>
      </c>
    </row>
    <row r="443" spans="1:27" ht="12.75" hidden="1" customHeight="1" outlineLevel="1" x14ac:dyDescent="0.2">
      <c r="A443" s="98" t="s">
        <v>2084</v>
      </c>
      <c r="B443" s="62" t="s">
        <v>81</v>
      </c>
      <c r="C443" s="42" t="s">
        <v>77</v>
      </c>
      <c r="D443" s="43">
        <v>6.71</v>
      </c>
      <c r="E443" s="43">
        <v>6.71</v>
      </c>
      <c r="F443" s="43">
        <v>6.71</v>
      </c>
      <c r="G443" s="43">
        <v>6.71</v>
      </c>
      <c r="H443" s="43">
        <v>6.71</v>
      </c>
      <c r="I443" s="43">
        <v>6.71</v>
      </c>
      <c r="J443" s="43">
        <v>6.71</v>
      </c>
      <c r="K443" s="43">
        <v>6.71</v>
      </c>
      <c r="L443" s="43">
        <v>6.71</v>
      </c>
      <c r="M443" s="43">
        <v>6.71</v>
      </c>
      <c r="N443" s="43">
        <v>6.71</v>
      </c>
      <c r="O443" s="43">
        <v>6.71</v>
      </c>
      <c r="P443" s="43">
        <v>6.71</v>
      </c>
      <c r="Q443" s="43">
        <v>6.71</v>
      </c>
      <c r="R443" s="43">
        <v>6.71</v>
      </c>
      <c r="S443" s="43">
        <v>6.71</v>
      </c>
      <c r="T443" s="43">
        <v>6.71</v>
      </c>
      <c r="U443" s="43">
        <v>6.71</v>
      </c>
      <c r="V443" s="43">
        <v>6.71</v>
      </c>
      <c r="W443" s="43">
        <v>6.71</v>
      </c>
      <c r="X443" s="43">
        <v>6.71</v>
      </c>
      <c r="Y443" s="43">
        <v>6.71</v>
      </c>
      <c r="Z443" s="43">
        <v>6.71</v>
      </c>
      <c r="AA443" s="43">
        <v>6.71</v>
      </c>
    </row>
    <row r="444" spans="1:27" ht="12.75" hidden="1" customHeight="1" outlineLevel="1" x14ac:dyDescent="0.2">
      <c r="A444" s="98" t="s">
        <v>2085</v>
      </c>
      <c r="B444" s="62" t="s">
        <v>79</v>
      </c>
      <c r="C444" s="42" t="s">
        <v>77</v>
      </c>
      <c r="D444" s="43">
        <f>$D$11</f>
        <v>216.36</v>
      </c>
      <c r="E444" s="43">
        <f t="shared" ref="E444:AA444" si="257">$D$11</f>
        <v>216.36</v>
      </c>
      <c r="F444" s="43">
        <f t="shared" si="257"/>
        <v>216.36</v>
      </c>
      <c r="G444" s="43">
        <f t="shared" si="257"/>
        <v>216.36</v>
      </c>
      <c r="H444" s="43">
        <f t="shared" si="257"/>
        <v>216.36</v>
      </c>
      <c r="I444" s="43">
        <f t="shared" si="257"/>
        <v>216.36</v>
      </c>
      <c r="J444" s="43">
        <f t="shared" si="257"/>
        <v>216.36</v>
      </c>
      <c r="K444" s="43">
        <f t="shared" si="257"/>
        <v>216.36</v>
      </c>
      <c r="L444" s="43">
        <f t="shared" si="257"/>
        <v>216.36</v>
      </c>
      <c r="M444" s="43">
        <f t="shared" si="257"/>
        <v>216.36</v>
      </c>
      <c r="N444" s="43">
        <f t="shared" si="257"/>
        <v>216.36</v>
      </c>
      <c r="O444" s="43">
        <f t="shared" si="257"/>
        <v>216.36</v>
      </c>
      <c r="P444" s="43">
        <f t="shared" si="257"/>
        <v>216.36</v>
      </c>
      <c r="Q444" s="43">
        <f t="shared" si="257"/>
        <v>216.36</v>
      </c>
      <c r="R444" s="43">
        <f t="shared" si="257"/>
        <v>216.36</v>
      </c>
      <c r="S444" s="43">
        <f t="shared" si="257"/>
        <v>216.36</v>
      </c>
      <c r="T444" s="43">
        <f t="shared" si="257"/>
        <v>216.36</v>
      </c>
      <c r="U444" s="43">
        <f t="shared" si="257"/>
        <v>216.36</v>
      </c>
      <c r="V444" s="43">
        <f t="shared" si="257"/>
        <v>216.36</v>
      </c>
      <c r="W444" s="43">
        <f t="shared" si="257"/>
        <v>216.36</v>
      </c>
      <c r="X444" s="43">
        <f t="shared" si="257"/>
        <v>216.36</v>
      </c>
      <c r="Y444" s="43">
        <f t="shared" si="257"/>
        <v>216.36</v>
      </c>
      <c r="Z444" s="43">
        <f t="shared" si="257"/>
        <v>216.36</v>
      </c>
      <c r="AA444" s="43">
        <f t="shared" si="257"/>
        <v>216.36</v>
      </c>
    </row>
    <row r="445" spans="1:27" collapsed="1" x14ac:dyDescent="0.2">
      <c r="A445" s="97" t="s">
        <v>2086</v>
      </c>
      <c r="B445" s="27" t="str">
        <f>"25"&amp;"."&amp;$B$800&amp;"."&amp;$B$801</f>
        <v>25.01.2023</v>
      </c>
      <c r="C445" s="89" t="s">
        <v>74</v>
      </c>
      <c r="D445" s="90">
        <f>ROUND(((D446+D447+D449+D448)/1000),5)</f>
        <v>3.5836899999999998</v>
      </c>
      <c r="E445" s="90">
        <f>ROUND(((E446+E447+E449+E448)/1000),5)</f>
        <v>3.5483699999999998</v>
      </c>
      <c r="F445" s="90">
        <f>ROUND(((F446+F447+F449+F448)/1000),5)</f>
        <v>3.5169999999999999</v>
      </c>
      <c r="G445" s="90">
        <f t="shared" ref="G445:AA445" si="258">ROUND(((G446+G447+G449+G448)/1000),5)</f>
        <v>3.5186500000000001</v>
      </c>
      <c r="H445" s="90">
        <f t="shared" si="258"/>
        <v>3.57518</v>
      </c>
      <c r="I445" s="90">
        <f t="shared" si="258"/>
        <v>3.6230699999999998</v>
      </c>
      <c r="J445" s="90">
        <f t="shared" si="258"/>
        <v>3.9925600000000001</v>
      </c>
      <c r="K445" s="90">
        <f t="shared" si="258"/>
        <v>4.2447800000000004</v>
      </c>
      <c r="L445" s="90">
        <f t="shared" si="258"/>
        <v>4.3494000000000002</v>
      </c>
      <c r="M445" s="90">
        <f t="shared" si="258"/>
        <v>4.3630300000000002</v>
      </c>
      <c r="N445" s="90">
        <f t="shared" si="258"/>
        <v>4.3785699999999999</v>
      </c>
      <c r="O445" s="90">
        <f t="shared" si="258"/>
        <v>4.4018699999999997</v>
      </c>
      <c r="P445" s="90">
        <f t="shared" si="258"/>
        <v>4.3865100000000004</v>
      </c>
      <c r="Q445" s="90">
        <f t="shared" si="258"/>
        <v>4.3915899999999999</v>
      </c>
      <c r="R445" s="90">
        <f t="shared" si="258"/>
        <v>4.3887099999999997</v>
      </c>
      <c r="S445" s="90">
        <f t="shared" si="258"/>
        <v>4.3595600000000001</v>
      </c>
      <c r="T445" s="90">
        <f t="shared" si="258"/>
        <v>4.3582400000000003</v>
      </c>
      <c r="U445" s="90">
        <f t="shared" si="258"/>
        <v>4.3720800000000004</v>
      </c>
      <c r="V445" s="90">
        <f t="shared" si="258"/>
        <v>4.3685900000000002</v>
      </c>
      <c r="W445" s="90">
        <f t="shared" si="258"/>
        <v>4.3833900000000003</v>
      </c>
      <c r="X445" s="90">
        <f t="shared" si="258"/>
        <v>4.3518999999999997</v>
      </c>
      <c r="Y445" s="90">
        <f t="shared" si="258"/>
        <v>4.2359099999999996</v>
      </c>
      <c r="Z445" s="90">
        <f t="shared" si="258"/>
        <v>4.0777400000000004</v>
      </c>
      <c r="AA445" s="90">
        <f t="shared" si="258"/>
        <v>3.6412200000000001</v>
      </c>
    </row>
    <row r="446" spans="1:27" ht="12.75" hidden="1" customHeight="1" outlineLevel="1" x14ac:dyDescent="0.2">
      <c r="A446" s="98" t="s">
        <v>2087</v>
      </c>
      <c r="B446" s="62" t="s">
        <v>236</v>
      </c>
      <c r="C446" s="42" t="s">
        <v>77</v>
      </c>
      <c r="D446" s="43">
        <v>1137.73</v>
      </c>
      <c r="E446" s="43">
        <v>1102.4100000000001</v>
      </c>
      <c r="F446" s="43">
        <v>1071.04</v>
      </c>
      <c r="G446" s="43">
        <v>1072.69</v>
      </c>
      <c r="H446" s="43">
        <v>1129.22</v>
      </c>
      <c r="I446" s="43">
        <v>1177.1099999999999</v>
      </c>
      <c r="J446" s="43">
        <v>1546.6</v>
      </c>
      <c r="K446" s="43">
        <v>1798.82</v>
      </c>
      <c r="L446" s="43">
        <v>1903.44</v>
      </c>
      <c r="M446" s="43">
        <v>1917.07</v>
      </c>
      <c r="N446" s="43">
        <v>1932.61</v>
      </c>
      <c r="O446" s="43">
        <v>1955.91</v>
      </c>
      <c r="P446" s="43">
        <v>1940.55</v>
      </c>
      <c r="Q446" s="43">
        <v>1945.63</v>
      </c>
      <c r="R446" s="43">
        <v>1942.75</v>
      </c>
      <c r="S446" s="43">
        <v>1913.6</v>
      </c>
      <c r="T446" s="43">
        <v>1912.28</v>
      </c>
      <c r="U446" s="43">
        <v>1926.12</v>
      </c>
      <c r="V446" s="43">
        <v>1922.63</v>
      </c>
      <c r="W446" s="43">
        <v>1937.43</v>
      </c>
      <c r="X446" s="43">
        <v>1905.94</v>
      </c>
      <c r="Y446" s="43">
        <v>1789.95</v>
      </c>
      <c r="Z446" s="43">
        <v>1631.78</v>
      </c>
      <c r="AA446" s="43">
        <v>1195.26</v>
      </c>
    </row>
    <row r="447" spans="1:27" ht="12.75" hidden="1" customHeight="1" outlineLevel="1" x14ac:dyDescent="0.2">
      <c r="A447" s="98" t="s">
        <v>2088</v>
      </c>
      <c r="B447" s="62" t="s">
        <v>88</v>
      </c>
      <c r="C447" s="42" t="s">
        <v>77</v>
      </c>
      <c r="D447" s="43">
        <f>$D$327</f>
        <v>2222.89</v>
      </c>
      <c r="E447" s="43">
        <f t="shared" ref="E447:AA447" si="259">$D$327</f>
        <v>2222.89</v>
      </c>
      <c r="F447" s="43">
        <f t="shared" si="259"/>
        <v>2222.89</v>
      </c>
      <c r="G447" s="43">
        <f t="shared" si="259"/>
        <v>2222.89</v>
      </c>
      <c r="H447" s="43">
        <f t="shared" si="259"/>
        <v>2222.89</v>
      </c>
      <c r="I447" s="43">
        <f t="shared" si="259"/>
        <v>2222.89</v>
      </c>
      <c r="J447" s="43">
        <f t="shared" si="259"/>
        <v>2222.89</v>
      </c>
      <c r="K447" s="43">
        <f t="shared" si="259"/>
        <v>2222.89</v>
      </c>
      <c r="L447" s="43">
        <f t="shared" si="259"/>
        <v>2222.89</v>
      </c>
      <c r="M447" s="43">
        <f t="shared" si="259"/>
        <v>2222.89</v>
      </c>
      <c r="N447" s="43">
        <f t="shared" si="259"/>
        <v>2222.89</v>
      </c>
      <c r="O447" s="43">
        <f t="shared" si="259"/>
        <v>2222.89</v>
      </c>
      <c r="P447" s="43">
        <f t="shared" si="259"/>
        <v>2222.89</v>
      </c>
      <c r="Q447" s="43">
        <f t="shared" si="259"/>
        <v>2222.89</v>
      </c>
      <c r="R447" s="43">
        <f t="shared" si="259"/>
        <v>2222.89</v>
      </c>
      <c r="S447" s="43">
        <f t="shared" si="259"/>
        <v>2222.89</v>
      </c>
      <c r="T447" s="43">
        <f t="shared" si="259"/>
        <v>2222.89</v>
      </c>
      <c r="U447" s="43">
        <f t="shared" si="259"/>
        <v>2222.89</v>
      </c>
      <c r="V447" s="43">
        <f t="shared" si="259"/>
        <v>2222.89</v>
      </c>
      <c r="W447" s="43">
        <f t="shared" si="259"/>
        <v>2222.89</v>
      </c>
      <c r="X447" s="43">
        <f t="shared" si="259"/>
        <v>2222.89</v>
      </c>
      <c r="Y447" s="43">
        <f t="shared" si="259"/>
        <v>2222.89</v>
      </c>
      <c r="Z447" s="43">
        <f t="shared" si="259"/>
        <v>2222.89</v>
      </c>
      <c r="AA447" s="43">
        <f t="shared" si="259"/>
        <v>2222.89</v>
      </c>
    </row>
    <row r="448" spans="1:27" ht="12.75" hidden="1" customHeight="1" outlineLevel="1" x14ac:dyDescent="0.2">
      <c r="A448" s="98" t="s">
        <v>2089</v>
      </c>
      <c r="B448" s="62" t="s">
        <v>81</v>
      </c>
      <c r="C448" s="42" t="s">
        <v>77</v>
      </c>
      <c r="D448" s="43">
        <v>6.71</v>
      </c>
      <c r="E448" s="43">
        <v>6.71</v>
      </c>
      <c r="F448" s="43">
        <v>6.71</v>
      </c>
      <c r="G448" s="43">
        <v>6.71</v>
      </c>
      <c r="H448" s="43">
        <v>6.71</v>
      </c>
      <c r="I448" s="43">
        <v>6.71</v>
      </c>
      <c r="J448" s="43">
        <v>6.71</v>
      </c>
      <c r="K448" s="43">
        <v>6.71</v>
      </c>
      <c r="L448" s="43">
        <v>6.71</v>
      </c>
      <c r="M448" s="43">
        <v>6.71</v>
      </c>
      <c r="N448" s="43">
        <v>6.71</v>
      </c>
      <c r="O448" s="43">
        <v>6.71</v>
      </c>
      <c r="P448" s="43">
        <v>6.71</v>
      </c>
      <c r="Q448" s="43">
        <v>6.71</v>
      </c>
      <c r="R448" s="43">
        <v>6.71</v>
      </c>
      <c r="S448" s="43">
        <v>6.71</v>
      </c>
      <c r="T448" s="43">
        <v>6.71</v>
      </c>
      <c r="U448" s="43">
        <v>6.71</v>
      </c>
      <c r="V448" s="43">
        <v>6.71</v>
      </c>
      <c r="W448" s="43">
        <v>6.71</v>
      </c>
      <c r="X448" s="43">
        <v>6.71</v>
      </c>
      <c r="Y448" s="43">
        <v>6.71</v>
      </c>
      <c r="Z448" s="43">
        <v>6.71</v>
      </c>
      <c r="AA448" s="43">
        <v>6.71</v>
      </c>
    </row>
    <row r="449" spans="1:27" ht="12.75" hidden="1" customHeight="1" outlineLevel="1" x14ac:dyDescent="0.2">
      <c r="A449" s="98" t="s">
        <v>2090</v>
      </c>
      <c r="B449" s="62" t="s">
        <v>79</v>
      </c>
      <c r="C449" s="42" t="s">
        <v>77</v>
      </c>
      <c r="D449" s="43">
        <f>$D$11</f>
        <v>216.36</v>
      </c>
      <c r="E449" s="43">
        <f t="shared" ref="E449:AA449" si="260">$D$11</f>
        <v>216.36</v>
      </c>
      <c r="F449" s="43">
        <f t="shared" si="260"/>
        <v>216.36</v>
      </c>
      <c r="G449" s="43">
        <f t="shared" si="260"/>
        <v>216.36</v>
      </c>
      <c r="H449" s="43">
        <f t="shared" si="260"/>
        <v>216.36</v>
      </c>
      <c r="I449" s="43">
        <f t="shared" si="260"/>
        <v>216.36</v>
      </c>
      <c r="J449" s="43">
        <f t="shared" si="260"/>
        <v>216.36</v>
      </c>
      <c r="K449" s="43">
        <f t="shared" si="260"/>
        <v>216.36</v>
      </c>
      <c r="L449" s="43">
        <f t="shared" si="260"/>
        <v>216.36</v>
      </c>
      <c r="M449" s="43">
        <f t="shared" si="260"/>
        <v>216.36</v>
      </c>
      <c r="N449" s="43">
        <f t="shared" si="260"/>
        <v>216.36</v>
      </c>
      <c r="O449" s="43">
        <f t="shared" si="260"/>
        <v>216.36</v>
      </c>
      <c r="P449" s="43">
        <f t="shared" si="260"/>
        <v>216.36</v>
      </c>
      <c r="Q449" s="43">
        <f t="shared" si="260"/>
        <v>216.36</v>
      </c>
      <c r="R449" s="43">
        <f t="shared" si="260"/>
        <v>216.36</v>
      </c>
      <c r="S449" s="43">
        <f t="shared" si="260"/>
        <v>216.36</v>
      </c>
      <c r="T449" s="43">
        <f t="shared" si="260"/>
        <v>216.36</v>
      </c>
      <c r="U449" s="43">
        <f t="shared" si="260"/>
        <v>216.36</v>
      </c>
      <c r="V449" s="43">
        <f t="shared" si="260"/>
        <v>216.36</v>
      </c>
      <c r="W449" s="43">
        <f t="shared" si="260"/>
        <v>216.36</v>
      </c>
      <c r="X449" s="43">
        <f t="shared" si="260"/>
        <v>216.36</v>
      </c>
      <c r="Y449" s="43">
        <f t="shared" si="260"/>
        <v>216.36</v>
      </c>
      <c r="Z449" s="43">
        <f t="shared" si="260"/>
        <v>216.36</v>
      </c>
      <c r="AA449" s="43">
        <f t="shared" si="260"/>
        <v>216.36</v>
      </c>
    </row>
    <row r="450" spans="1:27" collapsed="1" x14ac:dyDescent="0.2">
      <c r="A450" s="97" t="s">
        <v>2091</v>
      </c>
      <c r="B450" s="27" t="str">
        <f>"26"&amp;"."&amp;$B$800&amp;"."&amp;$B$801</f>
        <v>26.01.2023</v>
      </c>
      <c r="C450" s="89" t="s">
        <v>74</v>
      </c>
      <c r="D450" s="90">
        <f>ROUND(((D451+D452+D454+D453)/1000),5)</f>
        <v>3.6459700000000002</v>
      </c>
      <c r="E450" s="90">
        <f>ROUND(((E451+E452+E454+E453)/1000),5)</f>
        <v>3.6166499999999999</v>
      </c>
      <c r="F450" s="90">
        <f>ROUND(((F451+F452+F454+F453)/1000),5)</f>
        <v>3.5622199999999999</v>
      </c>
      <c r="G450" s="90">
        <f t="shared" ref="G450:AA450" si="261">ROUND(((G451+G452+G454+G453)/1000),5)</f>
        <v>3.58413</v>
      </c>
      <c r="H450" s="90">
        <f t="shared" si="261"/>
        <v>3.6406800000000001</v>
      </c>
      <c r="I450" s="90">
        <f t="shared" si="261"/>
        <v>3.7979500000000002</v>
      </c>
      <c r="J450" s="90">
        <f t="shared" si="261"/>
        <v>4.07742</v>
      </c>
      <c r="K450" s="90">
        <f t="shared" si="261"/>
        <v>4.2756400000000001</v>
      </c>
      <c r="L450" s="90">
        <f t="shared" si="261"/>
        <v>4.3670099999999996</v>
      </c>
      <c r="M450" s="90">
        <f t="shared" si="261"/>
        <v>4.3797199999999998</v>
      </c>
      <c r="N450" s="90">
        <f t="shared" si="261"/>
        <v>4.3937099999999996</v>
      </c>
      <c r="O450" s="90">
        <f t="shared" si="261"/>
        <v>4.4159800000000002</v>
      </c>
      <c r="P450" s="90">
        <f t="shared" si="261"/>
        <v>4.4027500000000002</v>
      </c>
      <c r="Q450" s="90">
        <f t="shared" si="261"/>
        <v>4.4056899999999999</v>
      </c>
      <c r="R450" s="90">
        <f t="shared" si="261"/>
        <v>4.4032400000000003</v>
      </c>
      <c r="S450" s="90">
        <f t="shared" si="261"/>
        <v>4.36991</v>
      </c>
      <c r="T450" s="90">
        <f t="shared" si="261"/>
        <v>4.3677700000000002</v>
      </c>
      <c r="U450" s="90">
        <f t="shared" si="261"/>
        <v>4.3825900000000004</v>
      </c>
      <c r="V450" s="90">
        <f t="shared" si="261"/>
        <v>4.3802899999999996</v>
      </c>
      <c r="W450" s="90">
        <f t="shared" si="261"/>
        <v>4.3930199999999999</v>
      </c>
      <c r="X450" s="90">
        <f t="shared" si="261"/>
        <v>4.36435</v>
      </c>
      <c r="Y450" s="90">
        <f t="shared" si="261"/>
        <v>4.2165400000000002</v>
      </c>
      <c r="Z450" s="90">
        <f t="shared" si="261"/>
        <v>4.0976100000000004</v>
      </c>
      <c r="AA450" s="90">
        <f t="shared" si="261"/>
        <v>3.6690800000000001</v>
      </c>
    </row>
    <row r="451" spans="1:27" ht="12.75" hidden="1" customHeight="1" outlineLevel="1" x14ac:dyDescent="0.2">
      <c r="A451" s="98" t="s">
        <v>2092</v>
      </c>
      <c r="B451" s="62" t="s">
        <v>236</v>
      </c>
      <c r="C451" s="42" t="s">
        <v>77</v>
      </c>
      <c r="D451" s="43">
        <v>1200.01</v>
      </c>
      <c r="E451" s="43">
        <v>1170.69</v>
      </c>
      <c r="F451" s="43">
        <v>1116.26</v>
      </c>
      <c r="G451" s="43">
        <v>1138.17</v>
      </c>
      <c r="H451" s="43">
        <v>1194.72</v>
      </c>
      <c r="I451" s="43">
        <v>1351.99</v>
      </c>
      <c r="J451" s="43">
        <v>1631.46</v>
      </c>
      <c r="K451" s="43">
        <v>1829.68</v>
      </c>
      <c r="L451" s="43">
        <v>1921.05</v>
      </c>
      <c r="M451" s="43">
        <v>1933.76</v>
      </c>
      <c r="N451" s="43">
        <v>1947.75</v>
      </c>
      <c r="O451" s="43">
        <v>1970.02</v>
      </c>
      <c r="P451" s="43">
        <v>1956.79</v>
      </c>
      <c r="Q451" s="43">
        <v>1959.73</v>
      </c>
      <c r="R451" s="43">
        <v>1957.28</v>
      </c>
      <c r="S451" s="43">
        <v>1923.95</v>
      </c>
      <c r="T451" s="43">
        <v>1921.81</v>
      </c>
      <c r="U451" s="43">
        <v>1936.63</v>
      </c>
      <c r="V451" s="43">
        <v>1934.33</v>
      </c>
      <c r="W451" s="43">
        <v>1947.06</v>
      </c>
      <c r="X451" s="43">
        <v>1918.39</v>
      </c>
      <c r="Y451" s="43">
        <v>1770.58</v>
      </c>
      <c r="Z451" s="43">
        <v>1651.65</v>
      </c>
      <c r="AA451" s="43">
        <v>1223.1199999999999</v>
      </c>
    </row>
    <row r="452" spans="1:27" ht="12.75" hidden="1" customHeight="1" outlineLevel="1" x14ac:dyDescent="0.2">
      <c r="A452" s="98" t="s">
        <v>2093</v>
      </c>
      <c r="B452" s="62" t="s">
        <v>88</v>
      </c>
      <c r="C452" s="42" t="s">
        <v>77</v>
      </c>
      <c r="D452" s="43">
        <f>$D$327</f>
        <v>2222.89</v>
      </c>
      <c r="E452" s="43">
        <f t="shared" ref="E452:AA452" si="262">$D$327</f>
        <v>2222.89</v>
      </c>
      <c r="F452" s="43">
        <f t="shared" si="262"/>
        <v>2222.89</v>
      </c>
      <c r="G452" s="43">
        <f t="shared" si="262"/>
        <v>2222.89</v>
      </c>
      <c r="H452" s="43">
        <f t="shared" si="262"/>
        <v>2222.89</v>
      </c>
      <c r="I452" s="43">
        <f t="shared" si="262"/>
        <v>2222.89</v>
      </c>
      <c r="J452" s="43">
        <f t="shared" si="262"/>
        <v>2222.89</v>
      </c>
      <c r="K452" s="43">
        <f t="shared" si="262"/>
        <v>2222.89</v>
      </c>
      <c r="L452" s="43">
        <f t="shared" si="262"/>
        <v>2222.89</v>
      </c>
      <c r="M452" s="43">
        <f t="shared" si="262"/>
        <v>2222.89</v>
      </c>
      <c r="N452" s="43">
        <f t="shared" si="262"/>
        <v>2222.89</v>
      </c>
      <c r="O452" s="43">
        <f t="shared" si="262"/>
        <v>2222.89</v>
      </c>
      <c r="P452" s="43">
        <f t="shared" si="262"/>
        <v>2222.89</v>
      </c>
      <c r="Q452" s="43">
        <f t="shared" si="262"/>
        <v>2222.89</v>
      </c>
      <c r="R452" s="43">
        <f t="shared" si="262"/>
        <v>2222.89</v>
      </c>
      <c r="S452" s="43">
        <f t="shared" si="262"/>
        <v>2222.89</v>
      </c>
      <c r="T452" s="43">
        <f t="shared" si="262"/>
        <v>2222.89</v>
      </c>
      <c r="U452" s="43">
        <f t="shared" si="262"/>
        <v>2222.89</v>
      </c>
      <c r="V452" s="43">
        <f t="shared" si="262"/>
        <v>2222.89</v>
      </c>
      <c r="W452" s="43">
        <f t="shared" si="262"/>
        <v>2222.89</v>
      </c>
      <c r="X452" s="43">
        <f t="shared" si="262"/>
        <v>2222.89</v>
      </c>
      <c r="Y452" s="43">
        <f t="shared" si="262"/>
        <v>2222.89</v>
      </c>
      <c r="Z452" s="43">
        <f t="shared" si="262"/>
        <v>2222.89</v>
      </c>
      <c r="AA452" s="43">
        <f t="shared" si="262"/>
        <v>2222.89</v>
      </c>
    </row>
    <row r="453" spans="1:27" ht="12.75" hidden="1" customHeight="1" outlineLevel="1" x14ac:dyDescent="0.2">
      <c r="A453" s="98" t="s">
        <v>2094</v>
      </c>
      <c r="B453" s="62" t="s">
        <v>81</v>
      </c>
      <c r="C453" s="42" t="s">
        <v>77</v>
      </c>
      <c r="D453" s="43">
        <v>6.71</v>
      </c>
      <c r="E453" s="43">
        <v>6.71</v>
      </c>
      <c r="F453" s="43">
        <v>6.71</v>
      </c>
      <c r="G453" s="43">
        <v>6.71</v>
      </c>
      <c r="H453" s="43">
        <v>6.71</v>
      </c>
      <c r="I453" s="43">
        <v>6.71</v>
      </c>
      <c r="J453" s="43">
        <v>6.71</v>
      </c>
      <c r="K453" s="43">
        <v>6.71</v>
      </c>
      <c r="L453" s="43">
        <v>6.71</v>
      </c>
      <c r="M453" s="43">
        <v>6.71</v>
      </c>
      <c r="N453" s="43">
        <v>6.71</v>
      </c>
      <c r="O453" s="43">
        <v>6.71</v>
      </c>
      <c r="P453" s="43">
        <v>6.71</v>
      </c>
      <c r="Q453" s="43">
        <v>6.71</v>
      </c>
      <c r="R453" s="43">
        <v>6.71</v>
      </c>
      <c r="S453" s="43">
        <v>6.71</v>
      </c>
      <c r="T453" s="43">
        <v>6.71</v>
      </c>
      <c r="U453" s="43">
        <v>6.71</v>
      </c>
      <c r="V453" s="43">
        <v>6.71</v>
      </c>
      <c r="W453" s="43">
        <v>6.71</v>
      </c>
      <c r="X453" s="43">
        <v>6.71</v>
      </c>
      <c r="Y453" s="43">
        <v>6.71</v>
      </c>
      <c r="Z453" s="43">
        <v>6.71</v>
      </c>
      <c r="AA453" s="43">
        <v>6.71</v>
      </c>
    </row>
    <row r="454" spans="1:27" ht="12.75" hidden="1" customHeight="1" outlineLevel="1" x14ac:dyDescent="0.2">
      <c r="A454" s="98" t="s">
        <v>2095</v>
      </c>
      <c r="B454" s="62" t="s">
        <v>79</v>
      </c>
      <c r="C454" s="42" t="s">
        <v>77</v>
      </c>
      <c r="D454" s="43">
        <f>$D$11</f>
        <v>216.36</v>
      </c>
      <c r="E454" s="43">
        <f t="shared" ref="E454:AA454" si="263">$D$11</f>
        <v>216.36</v>
      </c>
      <c r="F454" s="43">
        <f t="shared" si="263"/>
        <v>216.36</v>
      </c>
      <c r="G454" s="43">
        <f t="shared" si="263"/>
        <v>216.36</v>
      </c>
      <c r="H454" s="43">
        <f t="shared" si="263"/>
        <v>216.36</v>
      </c>
      <c r="I454" s="43">
        <f t="shared" si="263"/>
        <v>216.36</v>
      </c>
      <c r="J454" s="43">
        <f t="shared" si="263"/>
        <v>216.36</v>
      </c>
      <c r="K454" s="43">
        <f t="shared" si="263"/>
        <v>216.36</v>
      </c>
      <c r="L454" s="43">
        <f t="shared" si="263"/>
        <v>216.36</v>
      </c>
      <c r="M454" s="43">
        <f t="shared" si="263"/>
        <v>216.36</v>
      </c>
      <c r="N454" s="43">
        <f t="shared" si="263"/>
        <v>216.36</v>
      </c>
      <c r="O454" s="43">
        <f t="shared" si="263"/>
        <v>216.36</v>
      </c>
      <c r="P454" s="43">
        <f t="shared" si="263"/>
        <v>216.36</v>
      </c>
      <c r="Q454" s="43">
        <f t="shared" si="263"/>
        <v>216.36</v>
      </c>
      <c r="R454" s="43">
        <f t="shared" si="263"/>
        <v>216.36</v>
      </c>
      <c r="S454" s="43">
        <f t="shared" si="263"/>
        <v>216.36</v>
      </c>
      <c r="T454" s="43">
        <f t="shared" si="263"/>
        <v>216.36</v>
      </c>
      <c r="U454" s="43">
        <f t="shared" si="263"/>
        <v>216.36</v>
      </c>
      <c r="V454" s="43">
        <f t="shared" si="263"/>
        <v>216.36</v>
      </c>
      <c r="W454" s="43">
        <f t="shared" si="263"/>
        <v>216.36</v>
      </c>
      <c r="X454" s="43">
        <f t="shared" si="263"/>
        <v>216.36</v>
      </c>
      <c r="Y454" s="43">
        <f t="shared" si="263"/>
        <v>216.36</v>
      </c>
      <c r="Z454" s="43">
        <f t="shared" si="263"/>
        <v>216.36</v>
      </c>
      <c r="AA454" s="43">
        <f t="shared" si="263"/>
        <v>216.36</v>
      </c>
    </row>
    <row r="455" spans="1:27" collapsed="1" x14ac:dyDescent="0.2">
      <c r="A455" s="97" t="s">
        <v>2096</v>
      </c>
      <c r="B455" s="27" t="str">
        <f>"27"&amp;"."&amp;$B$800&amp;"."&amp;$B$801</f>
        <v>27.01.2023</v>
      </c>
      <c r="C455" s="89" t="s">
        <v>74</v>
      </c>
      <c r="D455" s="90">
        <f>ROUND(((D456+D457+D459+D458)/1000),5)</f>
        <v>3.6374300000000002</v>
      </c>
      <c r="E455" s="90">
        <f>ROUND(((E456+E457+E459+E458)/1000),5)</f>
        <v>3.6163500000000002</v>
      </c>
      <c r="F455" s="90">
        <f>ROUND(((F456+F457+F459+F458)/1000),5)</f>
        <v>3.58379</v>
      </c>
      <c r="G455" s="90">
        <f t="shared" ref="G455:AA455" si="264">ROUND(((G456+G457+G459+G458)/1000),5)</f>
        <v>3.58264</v>
      </c>
      <c r="H455" s="90">
        <f t="shared" si="264"/>
        <v>3.65402</v>
      </c>
      <c r="I455" s="90">
        <f t="shared" si="264"/>
        <v>3.7584499999999998</v>
      </c>
      <c r="J455" s="90">
        <f t="shared" si="264"/>
        <v>4.03376</v>
      </c>
      <c r="K455" s="90">
        <f t="shared" si="264"/>
        <v>4.2894399999999999</v>
      </c>
      <c r="L455" s="90">
        <f t="shared" si="264"/>
        <v>4.3763500000000004</v>
      </c>
      <c r="M455" s="90">
        <f t="shared" si="264"/>
        <v>4.38469</v>
      </c>
      <c r="N455" s="90">
        <f t="shared" si="264"/>
        <v>4.4069900000000004</v>
      </c>
      <c r="O455" s="90">
        <f t="shared" si="264"/>
        <v>4.4339199999999996</v>
      </c>
      <c r="P455" s="90">
        <f t="shared" si="264"/>
        <v>4.4245099999999997</v>
      </c>
      <c r="Q455" s="90">
        <f t="shared" si="264"/>
        <v>4.4274199999999997</v>
      </c>
      <c r="R455" s="90">
        <f t="shared" si="264"/>
        <v>4.4248900000000004</v>
      </c>
      <c r="S455" s="90">
        <f t="shared" si="264"/>
        <v>4.4175800000000001</v>
      </c>
      <c r="T455" s="90">
        <f t="shared" si="264"/>
        <v>4.3766800000000003</v>
      </c>
      <c r="U455" s="90">
        <f t="shared" si="264"/>
        <v>4.3910799999999997</v>
      </c>
      <c r="V455" s="90">
        <f t="shared" si="264"/>
        <v>4.38863</v>
      </c>
      <c r="W455" s="90">
        <f t="shared" si="264"/>
        <v>4.4033899999999999</v>
      </c>
      <c r="X455" s="90">
        <f t="shared" si="264"/>
        <v>4.3660600000000001</v>
      </c>
      <c r="Y455" s="90">
        <f t="shared" si="264"/>
        <v>4.2555100000000001</v>
      </c>
      <c r="Z455" s="90">
        <f t="shared" si="264"/>
        <v>4.08291</v>
      </c>
      <c r="AA455" s="90">
        <f t="shared" si="264"/>
        <v>3.7461099999999998</v>
      </c>
    </row>
    <row r="456" spans="1:27" ht="12.75" hidden="1" customHeight="1" outlineLevel="1" x14ac:dyDescent="0.2">
      <c r="A456" s="98" t="s">
        <v>2097</v>
      </c>
      <c r="B456" s="62" t="s">
        <v>236</v>
      </c>
      <c r="C456" s="42" t="s">
        <v>77</v>
      </c>
      <c r="D456" s="43">
        <v>1191.47</v>
      </c>
      <c r="E456" s="43">
        <v>1170.3900000000001</v>
      </c>
      <c r="F456" s="43">
        <v>1137.83</v>
      </c>
      <c r="G456" s="43">
        <v>1136.68</v>
      </c>
      <c r="H456" s="43">
        <v>1208.06</v>
      </c>
      <c r="I456" s="43">
        <v>1312.49</v>
      </c>
      <c r="J456" s="43">
        <v>1587.8</v>
      </c>
      <c r="K456" s="43">
        <v>1843.48</v>
      </c>
      <c r="L456" s="43">
        <v>1930.39</v>
      </c>
      <c r="M456" s="43">
        <v>1938.73</v>
      </c>
      <c r="N456" s="43">
        <v>1961.03</v>
      </c>
      <c r="O456" s="43">
        <v>1987.96</v>
      </c>
      <c r="P456" s="43">
        <v>1978.55</v>
      </c>
      <c r="Q456" s="43">
        <v>1981.46</v>
      </c>
      <c r="R456" s="43">
        <v>1978.93</v>
      </c>
      <c r="S456" s="43">
        <v>1971.62</v>
      </c>
      <c r="T456" s="43">
        <v>1930.72</v>
      </c>
      <c r="U456" s="43">
        <v>1945.12</v>
      </c>
      <c r="V456" s="43">
        <v>1942.67</v>
      </c>
      <c r="W456" s="43">
        <v>1957.43</v>
      </c>
      <c r="X456" s="43">
        <v>1920.1</v>
      </c>
      <c r="Y456" s="43">
        <v>1809.55</v>
      </c>
      <c r="Z456" s="43">
        <v>1636.95</v>
      </c>
      <c r="AA456" s="43">
        <v>1300.1500000000001</v>
      </c>
    </row>
    <row r="457" spans="1:27" ht="12.75" hidden="1" customHeight="1" outlineLevel="1" x14ac:dyDescent="0.2">
      <c r="A457" s="98" t="s">
        <v>2098</v>
      </c>
      <c r="B457" s="62" t="s">
        <v>88</v>
      </c>
      <c r="C457" s="42" t="s">
        <v>77</v>
      </c>
      <c r="D457" s="43">
        <f>$D$327</f>
        <v>2222.89</v>
      </c>
      <c r="E457" s="43">
        <f t="shared" ref="E457:AA457" si="265">$D$327</f>
        <v>2222.89</v>
      </c>
      <c r="F457" s="43">
        <f t="shared" si="265"/>
        <v>2222.89</v>
      </c>
      <c r="G457" s="43">
        <f t="shared" si="265"/>
        <v>2222.89</v>
      </c>
      <c r="H457" s="43">
        <f t="shared" si="265"/>
        <v>2222.89</v>
      </c>
      <c r="I457" s="43">
        <f t="shared" si="265"/>
        <v>2222.89</v>
      </c>
      <c r="J457" s="43">
        <f t="shared" si="265"/>
        <v>2222.89</v>
      </c>
      <c r="K457" s="43">
        <f t="shared" si="265"/>
        <v>2222.89</v>
      </c>
      <c r="L457" s="43">
        <f t="shared" si="265"/>
        <v>2222.89</v>
      </c>
      <c r="M457" s="43">
        <f t="shared" si="265"/>
        <v>2222.89</v>
      </c>
      <c r="N457" s="43">
        <f t="shared" si="265"/>
        <v>2222.89</v>
      </c>
      <c r="O457" s="43">
        <f t="shared" si="265"/>
        <v>2222.89</v>
      </c>
      <c r="P457" s="43">
        <f t="shared" si="265"/>
        <v>2222.89</v>
      </c>
      <c r="Q457" s="43">
        <f t="shared" si="265"/>
        <v>2222.89</v>
      </c>
      <c r="R457" s="43">
        <f t="shared" si="265"/>
        <v>2222.89</v>
      </c>
      <c r="S457" s="43">
        <f t="shared" si="265"/>
        <v>2222.89</v>
      </c>
      <c r="T457" s="43">
        <f t="shared" si="265"/>
        <v>2222.89</v>
      </c>
      <c r="U457" s="43">
        <f t="shared" si="265"/>
        <v>2222.89</v>
      </c>
      <c r="V457" s="43">
        <f t="shared" si="265"/>
        <v>2222.89</v>
      </c>
      <c r="W457" s="43">
        <f t="shared" si="265"/>
        <v>2222.89</v>
      </c>
      <c r="X457" s="43">
        <f t="shared" si="265"/>
        <v>2222.89</v>
      </c>
      <c r="Y457" s="43">
        <f t="shared" si="265"/>
        <v>2222.89</v>
      </c>
      <c r="Z457" s="43">
        <f t="shared" si="265"/>
        <v>2222.89</v>
      </c>
      <c r="AA457" s="43">
        <f t="shared" si="265"/>
        <v>2222.89</v>
      </c>
    </row>
    <row r="458" spans="1:27" ht="12.75" hidden="1" customHeight="1" outlineLevel="1" x14ac:dyDescent="0.2">
      <c r="A458" s="98" t="s">
        <v>2099</v>
      </c>
      <c r="B458" s="62" t="s">
        <v>81</v>
      </c>
      <c r="C458" s="42" t="s">
        <v>77</v>
      </c>
      <c r="D458" s="43">
        <v>6.71</v>
      </c>
      <c r="E458" s="43">
        <v>6.71</v>
      </c>
      <c r="F458" s="43">
        <v>6.71</v>
      </c>
      <c r="G458" s="43">
        <v>6.71</v>
      </c>
      <c r="H458" s="43">
        <v>6.71</v>
      </c>
      <c r="I458" s="43">
        <v>6.71</v>
      </c>
      <c r="J458" s="43">
        <v>6.71</v>
      </c>
      <c r="K458" s="43">
        <v>6.71</v>
      </c>
      <c r="L458" s="43">
        <v>6.71</v>
      </c>
      <c r="M458" s="43">
        <v>6.71</v>
      </c>
      <c r="N458" s="43">
        <v>6.71</v>
      </c>
      <c r="O458" s="43">
        <v>6.71</v>
      </c>
      <c r="P458" s="43">
        <v>6.71</v>
      </c>
      <c r="Q458" s="43">
        <v>6.71</v>
      </c>
      <c r="R458" s="43">
        <v>6.71</v>
      </c>
      <c r="S458" s="43">
        <v>6.71</v>
      </c>
      <c r="T458" s="43">
        <v>6.71</v>
      </c>
      <c r="U458" s="43">
        <v>6.71</v>
      </c>
      <c r="V458" s="43">
        <v>6.71</v>
      </c>
      <c r="W458" s="43">
        <v>6.71</v>
      </c>
      <c r="X458" s="43">
        <v>6.71</v>
      </c>
      <c r="Y458" s="43">
        <v>6.71</v>
      </c>
      <c r="Z458" s="43">
        <v>6.71</v>
      </c>
      <c r="AA458" s="43">
        <v>6.71</v>
      </c>
    </row>
    <row r="459" spans="1:27" ht="12.75" hidden="1" customHeight="1" outlineLevel="1" x14ac:dyDescent="0.2">
      <c r="A459" s="98" t="s">
        <v>2100</v>
      </c>
      <c r="B459" s="62" t="s">
        <v>79</v>
      </c>
      <c r="C459" s="42" t="s">
        <v>77</v>
      </c>
      <c r="D459" s="43">
        <f>$D$11</f>
        <v>216.36</v>
      </c>
      <c r="E459" s="43">
        <f t="shared" ref="E459:AA459" si="266">$D$11</f>
        <v>216.36</v>
      </c>
      <c r="F459" s="43">
        <f t="shared" si="266"/>
        <v>216.36</v>
      </c>
      <c r="G459" s="43">
        <f t="shared" si="266"/>
        <v>216.36</v>
      </c>
      <c r="H459" s="43">
        <f t="shared" si="266"/>
        <v>216.36</v>
      </c>
      <c r="I459" s="43">
        <f t="shared" si="266"/>
        <v>216.36</v>
      </c>
      <c r="J459" s="43">
        <f t="shared" si="266"/>
        <v>216.36</v>
      </c>
      <c r="K459" s="43">
        <f t="shared" si="266"/>
        <v>216.36</v>
      </c>
      <c r="L459" s="43">
        <f t="shared" si="266"/>
        <v>216.36</v>
      </c>
      <c r="M459" s="43">
        <f t="shared" si="266"/>
        <v>216.36</v>
      </c>
      <c r="N459" s="43">
        <f t="shared" si="266"/>
        <v>216.36</v>
      </c>
      <c r="O459" s="43">
        <f t="shared" si="266"/>
        <v>216.36</v>
      </c>
      <c r="P459" s="43">
        <f t="shared" si="266"/>
        <v>216.36</v>
      </c>
      <c r="Q459" s="43">
        <f t="shared" si="266"/>
        <v>216.36</v>
      </c>
      <c r="R459" s="43">
        <f t="shared" si="266"/>
        <v>216.36</v>
      </c>
      <c r="S459" s="43">
        <f t="shared" si="266"/>
        <v>216.36</v>
      </c>
      <c r="T459" s="43">
        <f t="shared" si="266"/>
        <v>216.36</v>
      </c>
      <c r="U459" s="43">
        <f t="shared" si="266"/>
        <v>216.36</v>
      </c>
      <c r="V459" s="43">
        <f t="shared" si="266"/>
        <v>216.36</v>
      </c>
      <c r="W459" s="43">
        <f t="shared" si="266"/>
        <v>216.36</v>
      </c>
      <c r="X459" s="43">
        <f t="shared" si="266"/>
        <v>216.36</v>
      </c>
      <c r="Y459" s="43">
        <f t="shared" si="266"/>
        <v>216.36</v>
      </c>
      <c r="Z459" s="43">
        <f t="shared" si="266"/>
        <v>216.36</v>
      </c>
      <c r="AA459" s="43">
        <f t="shared" si="266"/>
        <v>216.36</v>
      </c>
    </row>
    <row r="460" spans="1:27" collapsed="1" x14ac:dyDescent="0.2">
      <c r="A460" s="97" t="s">
        <v>2101</v>
      </c>
      <c r="B460" s="27" t="str">
        <f>"28"&amp;"."&amp;$B$800&amp;"."&amp;$B$801</f>
        <v>28.01.2023</v>
      </c>
      <c r="C460" s="89" t="s">
        <v>74</v>
      </c>
      <c r="D460" s="90">
        <f>ROUND(((D461+D462+D464+D463)/1000),5)</f>
        <v>3.7528800000000002</v>
      </c>
      <c r="E460" s="90">
        <f>ROUND(((E461+E462+E464+E463)/1000),5)</f>
        <v>3.6422300000000001</v>
      </c>
      <c r="F460" s="90">
        <f>ROUND(((F461+F462+F464+F463)/1000),5)</f>
        <v>3.6017399999999999</v>
      </c>
      <c r="G460" s="90">
        <f t="shared" ref="G460:AA460" si="267">ROUND(((G461+G462+G464+G463)/1000),5)</f>
        <v>3.5773000000000001</v>
      </c>
      <c r="H460" s="90">
        <f t="shared" si="267"/>
        <v>3.61124</v>
      </c>
      <c r="I460" s="90">
        <f t="shared" si="267"/>
        <v>3.6431200000000001</v>
      </c>
      <c r="J460" s="90">
        <f t="shared" si="267"/>
        <v>3.7467600000000001</v>
      </c>
      <c r="K460" s="90">
        <f t="shared" si="267"/>
        <v>3.9765299999999999</v>
      </c>
      <c r="L460" s="90">
        <f t="shared" si="267"/>
        <v>4.1201999999999996</v>
      </c>
      <c r="M460" s="90">
        <f t="shared" si="267"/>
        <v>4.2740799999999997</v>
      </c>
      <c r="N460" s="90">
        <f t="shared" si="267"/>
        <v>4.3167499999999999</v>
      </c>
      <c r="O460" s="90">
        <f t="shared" si="267"/>
        <v>4.3256899999999998</v>
      </c>
      <c r="P460" s="90">
        <f t="shared" si="267"/>
        <v>4.3245199999999997</v>
      </c>
      <c r="Q460" s="90">
        <f t="shared" si="267"/>
        <v>4.3253300000000001</v>
      </c>
      <c r="R460" s="90">
        <f t="shared" si="267"/>
        <v>4.3250999999999999</v>
      </c>
      <c r="S460" s="90">
        <f t="shared" si="267"/>
        <v>4.2894699999999997</v>
      </c>
      <c r="T460" s="90">
        <f t="shared" si="267"/>
        <v>4.3034600000000003</v>
      </c>
      <c r="U460" s="90">
        <f t="shared" si="267"/>
        <v>4.3314399999999997</v>
      </c>
      <c r="V460" s="90">
        <f t="shared" si="267"/>
        <v>4.3317199999999998</v>
      </c>
      <c r="W460" s="90">
        <f t="shared" si="267"/>
        <v>4.3264199999999997</v>
      </c>
      <c r="X460" s="90">
        <f t="shared" si="267"/>
        <v>4.3237699999999997</v>
      </c>
      <c r="Y460" s="90">
        <f t="shared" si="267"/>
        <v>4.1830800000000004</v>
      </c>
      <c r="Z460" s="90">
        <f t="shared" si="267"/>
        <v>4.0590999999999999</v>
      </c>
      <c r="AA460" s="90">
        <f t="shared" si="267"/>
        <v>3.7652800000000002</v>
      </c>
    </row>
    <row r="461" spans="1:27" ht="12.75" hidden="1" customHeight="1" outlineLevel="1" x14ac:dyDescent="0.2">
      <c r="A461" s="98" t="s">
        <v>2102</v>
      </c>
      <c r="B461" s="62" t="s">
        <v>236</v>
      </c>
      <c r="C461" s="42" t="s">
        <v>77</v>
      </c>
      <c r="D461" s="43">
        <v>1306.92</v>
      </c>
      <c r="E461" s="43">
        <v>1196.27</v>
      </c>
      <c r="F461" s="43">
        <v>1155.78</v>
      </c>
      <c r="G461" s="43">
        <v>1131.3399999999999</v>
      </c>
      <c r="H461" s="43">
        <v>1165.28</v>
      </c>
      <c r="I461" s="43">
        <v>1197.1600000000001</v>
      </c>
      <c r="J461" s="43">
        <v>1300.8</v>
      </c>
      <c r="K461" s="43">
        <v>1530.57</v>
      </c>
      <c r="L461" s="43">
        <v>1674.24</v>
      </c>
      <c r="M461" s="43">
        <v>1828.12</v>
      </c>
      <c r="N461" s="43">
        <v>1870.79</v>
      </c>
      <c r="O461" s="43">
        <v>1879.73</v>
      </c>
      <c r="P461" s="43">
        <v>1878.56</v>
      </c>
      <c r="Q461" s="43">
        <v>1879.37</v>
      </c>
      <c r="R461" s="43">
        <v>1879.14</v>
      </c>
      <c r="S461" s="43">
        <v>1843.51</v>
      </c>
      <c r="T461" s="43">
        <v>1857.5</v>
      </c>
      <c r="U461" s="43">
        <v>1885.48</v>
      </c>
      <c r="V461" s="43">
        <v>1885.76</v>
      </c>
      <c r="W461" s="43">
        <v>1880.46</v>
      </c>
      <c r="X461" s="43">
        <v>1877.81</v>
      </c>
      <c r="Y461" s="43">
        <v>1737.12</v>
      </c>
      <c r="Z461" s="43">
        <v>1613.14</v>
      </c>
      <c r="AA461" s="43">
        <v>1319.32</v>
      </c>
    </row>
    <row r="462" spans="1:27" ht="12.75" hidden="1" customHeight="1" outlineLevel="1" x14ac:dyDescent="0.2">
      <c r="A462" s="98" t="s">
        <v>2103</v>
      </c>
      <c r="B462" s="62" t="s">
        <v>88</v>
      </c>
      <c r="C462" s="42" t="s">
        <v>77</v>
      </c>
      <c r="D462" s="43">
        <f>$D$327</f>
        <v>2222.89</v>
      </c>
      <c r="E462" s="43">
        <f t="shared" ref="E462:AA462" si="268">$D$327</f>
        <v>2222.89</v>
      </c>
      <c r="F462" s="43">
        <f t="shared" si="268"/>
        <v>2222.89</v>
      </c>
      <c r="G462" s="43">
        <f t="shared" si="268"/>
        <v>2222.89</v>
      </c>
      <c r="H462" s="43">
        <f t="shared" si="268"/>
        <v>2222.89</v>
      </c>
      <c r="I462" s="43">
        <f t="shared" si="268"/>
        <v>2222.89</v>
      </c>
      <c r="J462" s="43">
        <f t="shared" si="268"/>
        <v>2222.89</v>
      </c>
      <c r="K462" s="43">
        <f t="shared" si="268"/>
        <v>2222.89</v>
      </c>
      <c r="L462" s="43">
        <f t="shared" si="268"/>
        <v>2222.89</v>
      </c>
      <c r="M462" s="43">
        <f t="shared" si="268"/>
        <v>2222.89</v>
      </c>
      <c r="N462" s="43">
        <f t="shared" si="268"/>
        <v>2222.89</v>
      </c>
      <c r="O462" s="43">
        <f t="shared" si="268"/>
        <v>2222.89</v>
      </c>
      <c r="P462" s="43">
        <f t="shared" si="268"/>
        <v>2222.89</v>
      </c>
      <c r="Q462" s="43">
        <f t="shared" si="268"/>
        <v>2222.89</v>
      </c>
      <c r="R462" s="43">
        <f t="shared" si="268"/>
        <v>2222.89</v>
      </c>
      <c r="S462" s="43">
        <f t="shared" si="268"/>
        <v>2222.89</v>
      </c>
      <c r="T462" s="43">
        <f t="shared" si="268"/>
        <v>2222.89</v>
      </c>
      <c r="U462" s="43">
        <f t="shared" si="268"/>
        <v>2222.89</v>
      </c>
      <c r="V462" s="43">
        <f t="shared" si="268"/>
        <v>2222.89</v>
      </c>
      <c r="W462" s="43">
        <f t="shared" si="268"/>
        <v>2222.89</v>
      </c>
      <c r="X462" s="43">
        <f t="shared" si="268"/>
        <v>2222.89</v>
      </c>
      <c r="Y462" s="43">
        <f t="shared" si="268"/>
        <v>2222.89</v>
      </c>
      <c r="Z462" s="43">
        <f t="shared" si="268"/>
        <v>2222.89</v>
      </c>
      <c r="AA462" s="43">
        <f t="shared" si="268"/>
        <v>2222.89</v>
      </c>
    </row>
    <row r="463" spans="1:27" ht="12.75" hidden="1" customHeight="1" outlineLevel="1" x14ac:dyDescent="0.2">
      <c r="A463" s="98" t="s">
        <v>2104</v>
      </c>
      <c r="B463" s="62" t="s">
        <v>81</v>
      </c>
      <c r="C463" s="42" t="s">
        <v>77</v>
      </c>
      <c r="D463" s="43">
        <v>6.71</v>
      </c>
      <c r="E463" s="43">
        <v>6.71</v>
      </c>
      <c r="F463" s="43">
        <v>6.71</v>
      </c>
      <c r="G463" s="43">
        <v>6.71</v>
      </c>
      <c r="H463" s="43">
        <v>6.71</v>
      </c>
      <c r="I463" s="43">
        <v>6.71</v>
      </c>
      <c r="J463" s="43">
        <v>6.71</v>
      </c>
      <c r="K463" s="43">
        <v>6.71</v>
      </c>
      <c r="L463" s="43">
        <v>6.71</v>
      </c>
      <c r="M463" s="43">
        <v>6.71</v>
      </c>
      <c r="N463" s="43">
        <v>6.71</v>
      </c>
      <c r="O463" s="43">
        <v>6.71</v>
      </c>
      <c r="P463" s="43">
        <v>6.71</v>
      </c>
      <c r="Q463" s="43">
        <v>6.71</v>
      </c>
      <c r="R463" s="43">
        <v>6.71</v>
      </c>
      <c r="S463" s="43">
        <v>6.71</v>
      </c>
      <c r="T463" s="43">
        <v>6.71</v>
      </c>
      <c r="U463" s="43">
        <v>6.71</v>
      </c>
      <c r="V463" s="43">
        <v>6.71</v>
      </c>
      <c r="W463" s="43">
        <v>6.71</v>
      </c>
      <c r="X463" s="43">
        <v>6.71</v>
      </c>
      <c r="Y463" s="43">
        <v>6.71</v>
      </c>
      <c r="Z463" s="43">
        <v>6.71</v>
      </c>
      <c r="AA463" s="43">
        <v>6.71</v>
      </c>
    </row>
    <row r="464" spans="1:27" ht="12.75" hidden="1" customHeight="1" outlineLevel="1" x14ac:dyDescent="0.2">
      <c r="A464" s="98" t="s">
        <v>2105</v>
      </c>
      <c r="B464" s="62" t="s">
        <v>79</v>
      </c>
      <c r="C464" s="42" t="s">
        <v>77</v>
      </c>
      <c r="D464" s="43">
        <f>$D$11</f>
        <v>216.36</v>
      </c>
      <c r="E464" s="43">
        <f t="shared" ref="E464:AA464" si="269">$D$11</f>
        <v>216.36</v>
      </c>
      <c r="F464" s="43">
        <f t="shared" si="269"/>
        <v>216.36</v>
      </c>
      <c r="G464" s="43">
        <f t="shared" si="269"/>
        <v>216.36</v>
      </c>
      <c r="H464" s="43">
        <f t="shared" si="269"/>
        <v>216.36</v>
      </c>
      <c r="I464" s="43">
        <f t="shared" si="269"/>
        <v>216.36</v>
      </c>
      <c r="J464" s="43">
        <f t="shared" si="269"/>
        <v>216.36</v>
      </c>
      <c r="K464" s="43">
        <f t="shared" si="269"/>
        <v>216.36</v>
      </c>
      <c r="L464" s="43">
        <f t="shared" si="269"/>
        <v>216.36</v>
      </c>
      <c r="M464" s="43">
        <f t="shared" si="269"/>
        <v>216.36</v>
      </c>
      <c r="N464" s="43">
        <f t="shared" si="269"/>
        <v>216.36</v>
      </c>
      <c r="O464" s="43">
        <f t="shared" si="269"/>
        <v>216.36</v>
      </c>
      <c r="P464" s="43">
        <f t="shared" si="269"/>
        <v>216.36</v>
      </c>
      <c r="Q464" s="43">
        <f t="shared" si="269"/>
        <v>216.36</v>
      </c>
      <c r="R464" s="43">
        <f t="shared" si="269"/>
        <v>216.36</v>
      </c>
      <c r="S464" s="43">
        <f t="shared" si="269"/>
        <v>216.36</v>
      </c>
      <c r="T464" s="43">
        <f t="shared" si="269"/>
        <v>216.36</v>
      </c>
      <c r="U464" s="43">
        <f t="shared" si="269"/>
        <v>216.36</v>
      </c>
      <c r="V464" s="43">
        <f t="shared" si="269"/>
        <v>216.36</v>
      </c>
      <c r="W464" s="43">
        <f t="shared" si="269"/>
        <v>216.36</v>
      </c>
      <c r="X464" s="43">
        <f t="shared" si="269"/>
        <v>216.36</v>
      </c>
      <c r="Y464" s="43">
        <f t="shared" si="269"/>
        <v>216.36</v>
      </c>
      <c r="Z464" s="43">
        <f t="shared" si="269"/>
        <v>216.36</v>
      </c>
      <c r="AA464" s="43">
        <f t="shared" si="269"/>
        <v>216.36</v>
      </c>
    </row>
    <row r="465" spans="1:27" collapsed="1" x14ac:dyDescent="0.2">
      <c r="A465" s="97" t="s">
        <v>2106</v>
      </c>
      <c r="B465" s="27" t="str">
        <f>"29"&amp;"."&amp;$B$800&amp;"."&amp;$B$801</f>
        <v>29.01.2023</v>
      </c>
      <c r="C465" s="89" t="s">
        <v>74</v>
      </c>
      <c r="D465" s="90">
        <f>ROUND(((D466+D467+D469+D468)/1000),5)</f>
        <v>3.7154600000000002</v>
      </c>
      <c r="E465" s="90">
        <f>ROUND(((E466+E467+E469+E468)/1000),5)</f>
        <v>3.6361599999999998</v>
      </c>
      <c r="F465" s="90">
        <f>ROUND(((F466+F467+F469+F468)/1000),5)</f>
        <v>3.5675400000000002</v>
      </c>
      <c r="G465" s="90">
        <f t="shared" ref="G465:AA465" si="270">ROUND(((G466+G467+G469+G468)/1000),5)</f>
        <v>3.56812</v>
      </c>
      <c r="H465" s="90">
        <f t="shared" si="270"/>
        <v>3.61016</v>
      </c>
      <c r="I465" s="90">
        <f t="shared" si="270"/>
        <v>3.6377199999999998</v>
      </c>
      <c r="J465" s="90">
        <f t="shared" si="270"/>
        <v>3.70255</v>
      </c>
      <c r="K465" s="90">
        <f t="shared" si="270"/>
        <v>3.8376100000000002</v>
      </c>
      <c r="L465" s="90">
        <f t="shared" si="270"/>
        <v>4.0460700000000003</v>
      </c>
      <c r="M465" s="90">
        <f t="shared" si="270"/>
        <v>4.1590199999999999</v>
      </c>
      <c r="N465" s="90">
        <f t="shared" si="270"/>
        <v>4.2841300000000002</v>
      </c>
      <c r="O465" s="90">
        <f t="shared" si="270"/>
        <v>4.3033099999999997</v>
      </c>
      <c r="P465" s="90">
        <f t="shared" si="270"/>
        <v>4.3049999999999997</v>
      </c>
      <c r="Q465" s="90">
        <f t="shared" si="270"/>
        <v>4.30579</v>
      </c>
      <c r="R465" s="90">
        <f t="shared" si="270"/>
        <v>4.3054500000000004</v>
      </c>
      <c r="S465" s="90">
        <f t="shared" si="270"/>
        <v>4.2671099999999997</v>
      </c>
      <c r="T465" s="90">
        <f t="shared" si="270"/>
        <v>4.2812099999999997</v>
      </c>
      <c r="U465" s="90">
        <f t="shared" si="270"/>
        <v>4.3152799999999996</v>
      </c>
      <c r="V465" s="90">
        <f t="shared" si="270"/>
        <v>4.3240999999999996</v>
      </c>
      <c r="W465" s="90">
        <f t="shared" si="270"/>
        <v>4.3267499999999997</v>
      </c>
      <c r="X465" s="90">
        <f t="shared" si="270"/>
        <v>4.3235200000000003</v>
      </c>
      <c r="Y465" s="90">
        <f t="shared" si="270"/>
        <v>4.2124300000000003</v>
      </c>
      <c r="Z465" s="90">
        <f t="shared" si="270"/>
        <v>4.0271100000000004</v>
      </c>
      <c r="AA465" s="90">
        <f t="shared" si="270"/>
        <v>3.7253500000000002</v>
      </c>
    </row>
    <row r="466" spans="1:27" ht="12.75" hidden="1" customHeight="1" outlineLevel="1" x14ac:dyDescent="0.2">
      <c r="A466" s="98" t="s">
        <v>2107</v>
      </c>
      <c r="B466" s="62" t="s">
        <v>236</v>
      </c>
      <c r="C466" s="42" t="s">
        <v>77</v>
      </c>
      <c r="D466" s="43">
        <v>1269.5</v>
      </c>
      <c r="E466" s="43">
        <v>1190.2</v>
      </c>
      <c r="F466" s="43">
        <v>1121.58</v>
      </c>
      <c r="G466" s="43">
        <v>1122.1600000000001</v>
      </c>
      <c r="H466" s="43">
        <v>1164.2</v>
      </c>
      <c r="I466" s="43">
        <v>1191.76</v>
      </c>
      <c r="J466" s="43">
        <v>1256.5899999999999</v>
      </c>
      <c r="K466" s="43">
        <v>1391.65</v>
      </c>
      <c r="L466" s="43">
        <v>1600.11</v>
      </c>
      <c r="M466" s="43">
        <v>1713.06</v>
      </c>
      <c r="N466" s="43">
        <v>1838.17</v>
      </c>
      <c r="O466" s="43">
        <v>1857.35</v>
      </c>
      <c r="P466" s="43">
        <v>1859.04</v>
      </c>
      <c r="Q466" s="43">
        <v>1859.83</v>
      </c>
      <c r="R466" s="43">
        <v>1859.49</v>
      </c>
      <c r="S466" s="43">
        <v>1821.15</v>
      </c>
      <c r="T466" s="43">
        <v>1835.25</v>
      </c>
      <c r="U466" s="43">
        <v>1869.32</v>
      </c>
      <c r="V466" s="43">
        <v>1878.14</v>
      </c>
      <c r="W466" s="43">
        <v>1880.79</v>
      </c>
      <c r="X466" s="43">
        <v>1877.56</v>
      </c>
      <c r="Y466" s="43">
        <v>1766.47</v>
      </c>
      <c r="Z466" s="43">
        <v>1581.15</v>
      </c>
      <c r="AA466" s="43">
        <v>1279.3900000000001</v>
      </c>
    </row>
    <row r="467" spans="1:27" ht="12.75" hidden="1" customHeight="1" outlineLevel="1" x14ac:dyDescent="0.2">
      <c r="A467" s="98" t="s">
        <v>2108</v>
      </c>
      <c r="B467" s="62" t="s">
        <v>88</v>
      </c>
      <c r="C467" s="42" t="s">
        <v>77</v>
      </c>
      <c r="D467" s="43">
        <f>$D$327</f>
        <v>2222.89</v>
      </c>
      <c r="E467" s="43">
        <f t="shared" ref="E467:AA467" si="271">$D$327</f>
        <v>2222.89</v>
      </c>
      <c r="F467" s="43">
        <f t="shared" si="271"/>
        <v>2222.89</v>
      </c>
      <c r="G467" s="43">
        <f t="shared" si="271"/>
        <v>2222.89</v>
      </c>
      <c r="H467" s="43">
        <f t="shared" si="271"/>
        <v>2222.89</v>
      </c>
      <c r="I467" s="43">
        <f t="shared" si="271"/>
        <v>2222.89</v>
      </c>
      <c r="J467" s="43">
        <f t="shared" si="271"/>
        <v>2222.89</v>
      </c>
      <c r="K467" s="43">
        <f t="shared" si="271"/>
        <v>2222.89</v>
      </c>
      <c r="L467" s="43">
        <f t="shared" si="271"/>
        <v>2222.89</v>
      </c>
      <c r="M467" s="43">
        <f t="shared" si="271"/>
        <v>2222.89</v>
      </c>
      <c r="N467" s="43">
        <f t="shared" si="271"/>
        <v>2222.89</v>
      </c>
      <c r="O467" s="43">
        <f t="shared" si="271"/>
        <v>2222.89</v>
      </c>
      <c r="P467" s="43">
        <f t="shared" si="271"/>
        <v>2222.89</v>
      </c>
      <c r="Q467" s="43">
        <f t="shared" si="271"/>
        <v>2222.89</v>
      </c>
      <c r="R467" s="43">
        <f t="shared" si="271"/>
        <v>2222.89</v>
      </c>
      <c r="S467" s="43">
        <f t="shared" si="271"/>
        <v>2222.89</v>
      </c>
      <c r="T467" s="43">
        <f t="shared" si="271"/>
        <v>2222.89</v>
      </c>
      <c r="U467" s="43">
        <f t="shared" si="271"/>
        <v>2222.89</v>
      </c>
      <c r="V467" s="43">
        <f t="shared" si="271"/>
        <v>2222.89</v>
      </c>
      <c r="W467" s="43">
        <f t="shared" si="271"/>
        <v>2222.89</v>
      </c>
      <c r="X467" s="43">
        <f t="shared" si="271"/>
        <v>2222.89</v>
      </c>
      <c r="Y467" s="43">
        <f t="shared" si="271"/>
        <v>2222.89</v>
      </c>
      <c r="Z467" s="43">
        <f t="shared" si="271"/>
        <v>2222.89</v>
      </c>
      <c r="AA467" s="43">
        <f t="shared" si="271"/>
        <v>2222.89</v>
      </c>
    </row>
    <row r="468" spans="1:27" ht="12.75" hidden="1" customHeight="1" outlineLevel="1" x14ac:dyDescent="0.2">
      <c r="A468" s="98" t="s">
        <v>2109</v>
      </c>
      <c r="B468" s="62" t="s">
        <v>81</v>
      </c>
      <c r="C468" s="42" t="s">
        <v>77</v>
      </c>
      <c r="D468" s="43">
        <v>6.71</v>
      </c>
      <c r="E468" s="43">
        <v>6.71</v>
      </c>
      <c r="F468" s="43">
        <v>6.71</v>
      </c>
      <c r="G468" s="43">
        <v>6.71</v>
      </c>
      <c r="H468" s="43">
        <v>6.71</v>
      </c>
      <c r="I468" s="43">
        <v>6.71</v>
      </c>
      <c r="J468" s="43">
        <v>6.71</v>
      </c>
      <c r="K468" s="43">
        <v>6.71</v>
      </c>
      <c r="L468" s="43">
        <v>6.71</v>
      </c>
      <c r="M468" s="43">
        <v>6.71</v>
      </c>
      <c r="N468" s="43">
        <v>6.71</v>
      </c>
      <c r="O468" s="43">
        <v>6.71</v>
      </c>
      <c r="P468" s="43">
        <v>6.71</v>
      </c>
      <c r="Q468" s="43">
        <v>6.71</v>
      </c>
      <c r="R468" s="43">
        <v>6.71</v>
      </c>
      <c r="S468" s="43">
        <v>6.71</v>
      </c>
      <c r="T468" s="43">
        <v>6.71</v>
      </c>
      <c r="U468" s="43">
        <v>6.71</v>
      </c>
      <c r="V468" s="43">
        <v>6.71</v>
      </c>
      <c r="W468" s="43">
        <v>6.71</v>
      </c>
      <c r="X468" s="43">
        <v>6.71</v>
      </c>
      <c r="Y468" s="43">
        <v>6.71</v>
      </c>
      <c r="Z468" s="43">
        <v>6.71</v>
      </c>
      <c r="AA468" s="43">
        <v>6.71</v>
      </c>
    </row>
    <row r="469" spans="1:27" ht="12.75" hidden="1" customHeight="1" outlineLevel="1" x14ac:dyDescent="0.2">
      <c r="A469" s="98" t="s">
        <v>2110</v>
      </c>
      <c r="B469" s="62" t="s">
        <v>79</v>
      </c>
      <c r="C469" s="42" t="s">
        <v>77</v>
      </c>
      <c r="D469" s="43">
        <f>$D$11</f>
        <v>216.36</v>
      </c>
      <c r="E469" s="43">
        <f t="shared" ref="E469:AA469" si="272">$D$11</f>
        <v>216.36</v>
      </c>
      <c r="F469" s="43">
        <f t="shared" si="272"/>
        <v>216.36</v>
      </c>
      <c r="G469" s="43">
        <f t="shared" si="272"/>
        <v>216.36</v>
      </c>
      <c r="H469" s="43">
        <f t="shared" si="272"/>
        <v>216.36</v>
      </c>
      <c r="I469" s="43">
        <f t="shared" si="272"/>
        <v>216.36</v>
      </c>
      <c r="J469" s="43">
        <f t="shared" si="272"/>
        <v>216.36</v>
      </c>
      <c r="K469" s="43">
        <f t="shared" si="272"/>
        <v>216.36</v>
      </c>
      <c r="L469" s="43">
        <f t="shared" si="272"/>
        <v>216.36</v>
      </c>
      <c r="M469" s="43">
        <f t="shared" si="272"/>
        <v>216.36</v>
      </c>
      <c r="N469" s="43">
        <f t="shared" si="272"/>
        <v>216.36</v>
      </c>
      <c r="O469" s="43">
        <f t="shared" si="272"/>
        <v>216.36</v>
      </c>
      <c r="P469" s="43">
        <f t="shared" si="272"/>
        <v>216.36</v>
      </c>
      <c r="Q469" s="43">
        <f t="shared" si="272"/>
        <v>216.36</v>
      </c>
      <c r="R469" s="43">
        <f t="shared" si="272"/>
        <v>216.36</v>
      </c>
      <c r="S469" s="43">
        <f t="shared" si="272"/>
        <v>216.36</v>
      </c>
      <c r="T469" s="43">
        <f t="shared" si="272"/>
        <v>216.36</v>
      </c>
      <c r="U469" s="43">
        <f t="shared" si="272"/>
        <v>216.36</v>
      </c>
      <c r="V469" s="43">
        <f t="shared" si="272"/>
        <v>216.36</v>
      </c>
      <c r="W469" s="43">
        <f t="shared" si="272"/>
        <v>216.36</v>
      </c>
      <c r="X469" s="43">
        <f t="shared" si="272"/>
        <v>216.36</v>
      </c>
      <c r="Y469" s="43">
        <f t="shared" si="272"/>
        <v>216.36</v>
      </c>
      <c r="Z469" s="43">
        <f t="shared" si="272"/>
        <v>216.36</v>
      </c>
      <c r="AA469" s="43">
        <f t="shared" si="272"/>
        <v>216.36</v>
      </c>
    </row>
    <row r="470" spans="1:27" collapsed="1" x14ac:dyDescent="0.2">
      <c r="A470" s="97" t="s">
        <v>2111</v>
      </c>
      <c r="B470" s="27" t="str">
        <f>"30"&amp;"."&amp;$B$800&amp;"."&amp;$B$801</f>
        <v>30.01.2023</v>
      </c>
      <c r="C470" s="89" t="s">
        <v>74</v>
      </c>
      <c r="D470" s="90">
        <f>ROUND(((D471+D472+D474+D473)/1000),5)</f>
        <v>3.6404700000000001</v>
      </c>
      <c r="E470" s="90">
        <f>ROUND(((E471+E472+E474+E473)/1000),5)</f>
        <v>3.57863</v>
      </c>
      <c r="F470" s="90">
        <f>ROUND(((F471+F472+F474+F473)/1000),5)</f>
        <v>3.5287199999999999</v>
      </c>
      <c r="G470" s="90">
        <f t="shared" ref="G470:AA470" si="273">ROUND(((G471+G472+G474+G473)/1000),5)</f>
        <v>3.52651</v>
      </c>
      <c r="H470" s="90">
        <f t="shared" si="273"/>
        <v>3.5644900000000002</v>
      </c>
      <c r="I470" s="90">
        <f t="shared" si="273"/>
        <v>3.6611400000000001</v>
      </c>
      <c r="J470" s="90">
        <f t="shared" si="273"/>
        <v>3.95838</v>
      </c>
      <c r="K470" s="90">
        <f t="shared" si="273"/>
        <v>4.1383999999999999</v>
      </c>
      <c r="L470" s="90">
        <f t="shared" si="273"/>
        <v>4.2966199999999999</v>
      </c>
      <c r="M470" s="90">
        <f t="shared" si="273"/>
        <v>4.30267</v>
      </c>
      <c r="N470" s="90">
        <f t="shared" si="273"/>
        <v>4.3170200000000003</v>
      </c>
      <c r="O470" s="90">
        <f t="shared" si="273"/>
        <v>4.3461100000000004</v>
      </c>
      <c r="P470" s="90">
        <f t="shared" si="273"/>
        <v>4.3379500000000002</v>
      </c>
      <c r="Q470" s="90">
        <f t="shared" si="273"/>
        <v>4.3460200000000002</v>
      </c>
      <c r="R470" s="90">
        <f t="shared" si="273"/>
        <v>4.3409800000000001</v>
      </c>
      <c r="S470" s="90">
        <f t="shared" si="273"/>
        <v>4.335</v>
      </c>
      <c r="T470" s="90">
        <f t="shared" si="273"/>
        <v>4.2983399999999996</v>
      </c>
      <c r="U470" s="90">
        <f t="shared" si="273"/>
        <v>4.3130300000000004</v>
      </c>
      <c r="V470" s="90">
        <f t="shared" si="273"/>
        <v>4.3219799999999999</v>
      </c>
      <c r="W470" s="90">
        <f t="shared" si="273"/>
        <v>4.3342299999999998</v>
      </c>
      <c r="X470" s="90">
        <f t="shared" si="273"/>
        <v>4.2852100000000002</v>
      </c>
      <c r="Y470" s="90">
        <f t="shared" si="273"/>
        <v>4.1096399999999997</v>
      </c>
      <c r="Z470" s="90">
        <f t="shared" si="273"/>
        <v>3.9381499999999998</v>
      </c>
      <c r="AA470" s="90">
        <f t="shared" si="273"/>
        <v>3.6347800000000001</v>
      </c>
    </row>
    <row r="471" spans="1:27" ht="12.75" hidden="1" customHeight="1" outlineLevel="1" x14ac:dyDescent="0.2">
      <c r="A471" s="98" t="s">
        <v>2112</v>
      </c>
      <c r="B471" s="62" t="s">
        <v>236</v>
      </c>
      <c r="C471" s="42" t="s">
        <v>77</v>
      </c>
      <c r="D471" s="43">
        <v>1194.51</v>
      </c>
      <c r="E471" s="43">
        <v>1132.67</v>
      </c>
      <c r="F471" s="43">
        <v>1082.76</v>
      </c>
      <c r="G471" s="43">
        <v>1080.55</v>
      </c>
      <c r="H471" s="43">
        <v>1118.53</v>
      </c>
      <c r="I471" s="43">
        <v>1215.18</v>
      </c>
      <c r="J471" s="43">
        <v>1512.42</v>
      </c>
      <c r="K471" s="43">
        <v>1692.44</v>
      </c>
      <c r="L471" s="43">
        <v>1850.66</v>
      </c>
      <c r="M471" s="43">
        <v>1856.71</v>
      </c>
      <c r="N471" s="43">
        <v>1871.06</v>
      </c>
      <c r="O471" s="43">
        <v>1900.15</v>
      </c>
      <c r="P471" s="43">
        <v>1891.99</v>
      </c>
      <c r="Q471" s="43">
        <v>1900.06</v>
      </c>
      <c r="R471" s="43">
        <v>1895.02</v>
      </c>
      <c r="S471" s="43">
        <v>1889.04</v>
      </c>
      <c r="T471" s="43">
        <v>1852.38</v>
      </c>
      <c r="U471" s="43">
        <v>1867.07</v>
      </c>
      <c r="V471" s="43">
        <v>1876.02</v>
      </c>
      <c r="W471" s="43">
        <v>1888.27</v>
      </c>
      <c r="X471" s="43">
        <v>1839.25</v>
      </c>
      <c r="Y471" s="43">
        <v>1663.68</v>
      </c>
      <c r="Z471" s="43">
        <v>1492.19</v>
      </c>
      <c r="AA471" s="43">
        <v>1188.82</v>
      </c>
    </row>
    <row r="472" spans="1:27" ht="12.75" hidden="1" customHeight="1" outlineLevel="1" x14ac:dyDescent="0.2">
      <c r="A472" s="98" t="s">
        <v>2113</v>
      </c>
      <c r="B472" s="62" t="s">
        <v>88</v>
      </c>
      <c r="C472" s="42" t="s">
        <v>77</v>
      </c>
      <c r="D472" s="43">
        <f>$D$327</f>
        <v>2222.89</v>
      </c>
      <c r="E472" s="43">
        <f t="shared" ref="E472:AA472" si="274">$D$327</f>
        <v>2222.89</v>
      </c>
      <c r="F472" s="43">
        <f t="shared" si="274"/>
        <v>2222.89</v>
      </c>
      <c r="G472" s="43">
        <f t="shared" si="274"/>
        <v>2222.89</v>
      </c>
      <c r="H472" s="43">
        <f t="shared" si="274"/>
        <v>2222.89</v>
      </c>
      <c r="I472" s="43">
        <f t="shared" si="274"/>
        <v>2222.89</v>
      </c>
      <c r="J472" s="43">
        <f t="shared" si="274"/>
        <v>2222.89</v>
      </c>
      <c r="K472" s="43">
        <f t="shared" si="274"/>
        <v>2222.89</v>
      </c>
      <c r="L472" s="43">
        <f t="shared" si="274"/>
        <v>2222.89</v>
      </c>
      <c r="M472" s="43">
        <f t="shared" si="274"/>
        <v>2222.89</v>
      </c>
      <c r="N472" s="43">
        <f t="shared" si="274"/>
        <v>2222.89</v>
      </c>
      <c r="O472" s="43">
        <f t="shared" si="274"/>
        <v>2222.89</v>
      </c>
      <c r="P472" s="43">
        <f t="shared" si="274"/>
        <v>2222.89</v>
      </c>
      <c r="Q472" s="43">
        <f t="shared" si="274"/>
        <v>2222.89</v>
      </c>
      <c r="R472" s="43">
        <f t="shared" si="274"/>
        <v>2222.89</v>
      </c>
      <c r="S472" s="43">
        <f t="shared" si="274"/>
        <v>2222.89</v>
      </c>
      <c r="T472" s="43">
        <f t="shared" si="274"/>
        <v>2222.89</v>
      </c>
      <c r="U472" s="43">
        <f t="shared" si="274"/>
        <v>2222.89</v>
      </c>
      <c r="V472" s="43">
        <f t="shared" si="274"/>
        <v>2222.89</v>
      </c>
      <c r="W472" s="43">
        <f t="shared" si="274"/>
        <v>2222.89</v>
      </c>
      <c r="X472" s="43">
        <f t="shared" si="274"/>
        <v>2222.89</v>
      </c>
      <c r="Y472" s="43">
        <f t="shared" si="274"/>
        <v>2222.89</v>
      </c>
      <c r="Z472" s="43">
        <f t="shared" si="274"/>
        <v>2222.89</v>
      </c>
      <c r="AA472" s="43">
        <f t="shared" si="274"/>
        <v>2222.89</v>
      </c>
    </row>
    <row r="473" spans="1:27" ht="12.75" hidden="1" customHeight="1" outlineLevel="1" x14ac:dyDescent="0.2">
      <c r="A473" s="98" t="s">
        <v>2114</v>
      </c>
      <c r="B473" s="62" t="s">
        <v>81</v>
      </c>
      <c r="C473" s="42" t="s">
        <v>77</v>
      </c>
      <c r="D473" s="43">
        <v>6.71</v>
      </c>
      <c r="E473" s="43">
        <v>6.71</v>
      </c>
      <c r="F473" s="43">
        <v>6.71</v>
      </c>
      <c r="G473" s="43">
        <v>6.71</v>
      </c>
      <c r="H473" s="43">
        <v>6.71</v>
      </c>
      <c r="I473" s="43">
        <v>6.71</v>
      </c>
      <c r="J473" s="43">
        <v>6.71</v>
      </c>
      <c r="K473" s="43">
        <v>6.71</v>
      </c>
      <c r="L473" s="43">
        <v>6.71</v>
      </c>
      <c r="M473" s="43">
        <v>6.71</v>
      </c>
      <c r="N473" s="43">
        <v>6.71</v>
      </c>
      <c r="O473" s="43">
        <v>6.71</v>
      </c>
      <c r="P473" s="43">
        <v>6.71</v>
      </c>
      <c r="Q473" s="43">
        <v>6.71</v>
      </c>
      <c r="R473" s="43">
        <v>6.71</v>
      </c>
      <c r="S473" s="43">
        <v>6.71</v>
      </c>
      <c r="T473" s="43">
        <v>6.71</v>
      </c>
      <c r="U473" s="43">
        <v>6.71</v>
      </c>
      <c r="V473" s="43">
        <v>6.71</v>
      </c>
      <c r="W473" s="43">
        <v>6.71</v>
      </c>
      <c r="X473" s="43">
        <v>6.71</v>
      </c>
      <c r="Y473" s="43">
        <v>6.71</v>
      </c>
      <c r="Z473" s="43">
        <v>6.71</v>
      </c>
      <c r="AA473" s="43">
        <v>6.71</v>
      </c>
    </row>
    <row r="474" spans="1:27" ht="12.75" hidden="1" customHeight="1" outlineLevel="1" x14ac:dyDescent="0.2">
      <c r="A474" s="98" t="s">
        <v>2115</v>
      </c>
      <c r="B474" s="62" t="s">
        <v>79</v>
      </c>
      <c r="C474" s="42" t="s">
        <v>77</v>
      </c>
      <c r="D474" s="43">
        <f>$D$11</f>
        <v>216.36</v>
      </c>
      <c r="E474" s="43">
        <f t="shared" ref="E474:AA474" si="275">$D$11</f>
        <v>216.36</v>
      </c>
      <c r="F474" s="43">
        <f t="shared" si="275"/>
        <v>216.36</v>
      </c>
      <c r="G474" s="43">
        <f t="shared" si="275"/>
        <v>216.36</v>
      </c>
      <c r="H474" s="43">
        <f t="shared" si="275"/>
        <v>216.36</v>
      </c>
      <c r="I474" s="43">
        <f t="shared" si="275"/>
        <v>216.36</v>
      </c>
      <c r="J474" s="43">
        <f t="shared" si="275"/>
        <v>216.36</v>
      </c>
      <c r="K474" s="43">
        <f t="shared" si="275"/>
        <v>216.36</v>
      </c>
      <c r="L474" s="43">
        <f t="shared" si="275"/>
        <v>216.36</v>
      </c>
      <c r="M474" s="43">
        <f t="shared" si="275"/>
        <v>216.36</v>
      </c>
      <c r="N474" s="43">
        <f t="shared" si="275"/>
        <v>216.36</v>
      </c>
      <c r="O474" s="43">
        <f t="shared" si="275"/>
        <v>216.36</v>
      </c>
      <c r="P474" s="43">
        <f t="shared" si="275"/>
        <v>216.36</v>
      </c>
      <c r="Q474" s="43">
        <f t="shared" si="275"/>
        <v>216.36</v>
      </c>
      <c r="R474" s="43">
        <f t="shared" si="275"/>
        <v>216.36</v>
      </c>
      <c r="S474" s="43">
        <f t="shared" si="275"/>
        <v>216.36</v>
      </c>
      <c r="T474" s="43">
        <f t="shared" si="275"/>
        <v>216.36</v>
      </c>
      <c r="U474" s="43">
        <f t="shared" si="275"/>
        <v>216.36</v>
      </c>
      <c r="V474" s="43">
        <f t="shared" si="275"/>
        <v>216.36</v>
      </c>
      <c r="W474" s="43">
        <f t="shared" si="275"/>
        <v>216.36</v>
      </c>
      <c r="X474" s="43">
        <f t="shared" si="275"/>
        <v>216.36</v>
      </c>
      <c r="Y474" s="43">
        <f t="shared" si="275"/>
        <v>216.36</v>
      </c>
      <c r="Z474" s="43">
        <f t="shared" si="275"/>
        <v>216.36</v>
      </c>
      <c r="AA474" s="43">
        <f t="shared" si="275"/>
        <v>216.36</v>
      </c>
    </row>
    <row r="475" spans="1:27" collapsed="1" x14ac:dyDescent="0.2">
      <c r="A475" s="97" t="s">
        <v>2116</v>
      </c>
      <c r="B475" s="27" t="str">
        <f>"31"&amp;"."&amp;$B$800&amp;"."&amp;$B$801</f>
        <v>31.01.2023</v>
      </c>
      <c r="C475" s="89" t="s">
        <v>74</v>
      </c>
      <c r="D475" s="90">
        <f>ROUND(((D476+D477+D479+D478)/1000),5)</f>
        <v>3.5280399999999998</v>
      </c>
      <c r="E475" s="90">
        <f>ROUND(((E476+E477+E479+E478)/1000),5)</f>
        <v>3.5060799999999999</v>
      </c>
      <c r="F475" s="90">
        <f>ROUND(((F476+F477+F479+F478)/1000),5)</f>
        <v>3.4913699999999999</v>
      </c>
      <c r="G475" s="90">
        <f t="shared" ref="G475:AA475" si="276">ROUND(((G476+G477+G479+G478)/1000),5)</f>
        <v>3.4877600000000002</v>
      </c>
      <c r="H475" s="90">
        <f t="shared" si="276"/>
        <v>3.5228999999999999</v>
      </c>
      <c r="I475" s="90">
        <f t="shared" si="276"/>
        <v>3.5306299999999999</v>
      </c>
      <c r="J475" s="90">
        <f t="shared" si="276"/>
        <v>3.75936</v>
      </c>
      <c r="K475" s="90">
        <f t="shared" si="276"/>
        <v>4.0071000000000003</v>
      </c>
      <c r="L475" s="90">
        <f t="shared" si="276"/>
        <v>4.0724299999999998</v>
      </c>
      <c r="M475" s="90">
        <f t="shared" si="276"/>
        <v>4.0925799999999999</v>
      </c>
      <c r="N475" s="90">
        <f t="shared" si="276"/>
        <v>4.1123399999999997</v>
      </c>
      <c r="O475" s="90">
        <f t="shared" si="276"/>
        <v>4.1490200000000002</v>
      </c>
      <c r="P475" s="90">
        <f t="shared" si="276"/>
        <v>4.1289100000000003</v>
      </c>
      <c r="Q475" s="90">
        <f t="shared" si="276"/>
        <v>4.1343800000000002</v>
      </c>
      <c r="R475" s="90">
        <f t="shared" si="276"/>
        <v>4.1296400000000002</v>
      </c>
      <c r="S475" s="90">
        <f t="shared" si="276"/>
        <v>4.1215799999999998</v>
      </c>
      <c r="T475" s="90">
        <f t="shared" si="276"/>
        <v>4.07585</v>
      </c>
      <c r="U475" s="90">
        <f t="shared" si="276"/>
        <v>4.1280099999999997</v>
      </c>
      <c r="V475" s="90">
        <f t="shared" si="276"/>
        <v>4.1180099999999999</v>
      </c>
      <c r="W475" s="90">
        <f t="shared" si="276"/>
        <v>4.1282500000000004</v>
      </c>
      <c r="X475" s="90">
        <f t="shared" si="276"/>
        <v>4.0889800000000003</v>
      </c>
      <c r="Y475" s="90">
        <f t="shared" si="276"/>
        <v>3.9996499999999999</v>
      </c>
      <c r="Z475" s="90">
        <f t="shared" si="276"/>
        <v>3.7635800000000001</v>
      </c>
      <c r="AA475" s="90">
        <f t="shared" si="276"/>
        <v>3.5449600000000001</v>
      </c>
    </row>
    <row r="476" spans="1:27" ht="12.75" hidden="1" customHeight="1" outlineLevel="1" x14ac:dyDescent="0.2">
      <c r="A476" s="98" t="s">
        <v>2117</v>
      </c>
      <c r="B476" s="62" t="s">
        <v>236</v>
      </c>
      <c r="C476" s="42" t="s">
        <v>77</v>
      </c>
      <c r="D476" s="43">
        <v>1082.08</v>
      </c>
      <c r="E476" s="43">
        <v>1060.1199999999999</v>
      </c>
      <c r="F476" s="43">
        <v>1045.4100000000001</v>
      </c>
      <c r="G476" s="43">
        <v>1041.8</v>
      </c>
      <c r="H476" s="43">
        <v>1076.94</v>
      </c>
      <c r="I476" s="43">
        <v>1084.67</v>
      </c>
      <c r="J476" s="43">
        <v>1313.4</v>
      </c>
      <c r="K476" s="43">
        <v>1561.14</v>
      </c>
      <c r="L476" s="43">
        <v>1626.47</v>
      </c>
      <c r="M476" s="43">
        <v>1646.62</v>
      </c>
      <c r="N476" s="43">
        <v>1666.38</v>
      </c>
      <c r="O476" s="43">
        <v>1703.06</v>
      </c>
      <c r="P476" s="43">
        <v>1682.95</v>
      </c>
      <c r="Q476" s="43">
        <v>1688.42</v>
      </c>
      <c r="R476" s="43">
        <v>1683.68</v>
      </c>
      <c r="S476" s="43">
        <v>1675.62</v>
      </c>
      <c r="T476" s="43">
        <v>1629.89</v>
      </c>
      <c r="U476" s="43">
        <v>1682.05</v>
      </c>
      <c r="V476" s="43">
        <v>1672.05</v>
      </c>
      <c r="W476" s="43">
        <v>1682.29</v>
      </c>
      <c r="X476" s="43">
        <v>1643.02</v>
      </c>
      <c r="Y476" s="43">
        <v>1553.69</v>
      </c>
      <c r="Z476" s="43">
        <v>1317.62</v>
      </c>
      <c r="AA476" s="43">
        <v>1099</v>
      </c>
    </row>
    <row r="477" spans="1:27" ht="12.75" hidden="1" customHeight="1" outlineLevel="1" x14ac:dyDescent="0.2">
      <c r="A477" s="98" t="s">
        <v>2118</v>
      </c>
      <c r="B477" s="62" t="s">
        <v>88</v>
      </c>
      <c r="C477" s="42" t="s">
        <v>77</v>
      </c>
      <c r="D477" s="43">
        <f>$D$327</f>
        <v>2222.89</v>
      </c>
      <c r="E477" s="43">
        <f t="shared" ref="E477:AA477" si="277">$D$327</f>
        <v>2222.89</v>
      </c>
      <c r="F477" s="43">
        <f t="shared" si="277"/>
        <v>2222.89</v>
      </c>
      <c r="G477" s="43">
        <f t="shared" si="277"/>
        <v>2222.89</v>
      </c>
      <c r="H477" s="43">
        <f t="shared" si="277"/>
        <v>2222.89</v>
      </c>
      <c r="I477" s="43">
        <f t="shared" si="277"/>
        <v>2222.89</v>
      </c>
      <c r="J477" s="43">
        <f t="shared" si="277"/>
        <v>2222.89</v>
      </c>
      <c r="K477" s="43">
        <f t="shared" si="277"/>
        <v>2222.89</v>
      </c>
      <c r="L477" s="43">
        <f t="shared" si="277"/>
        <v>2222.89</v>
      </c>
      <c r="M477" s="43">
        <f t="shared" si="277"/>
        <v>2222.89</v>
      </c>
      <c r="N477" s="43">
        <f t="shared" si="277"/>
        <v>2222.89</v>
      </c>
      <c r="O477" s="43">
        <f t="shared" si="277"/>
        <v>2222.89</v>
      </c>
      <c r="P477" s="43">
        <f t="shared" si="277"/>
        <v>2222.89</v>
      </c>
      <c r="Q477" s="43">
        <f t="shared" si="277"/>
        <v>2222.89</v>
      </c>
      <c r="R477" s="43">
        <f t="shared" si="277"/>
        <v>2222.89</v>
      </c>
      <c r="S477" s="43">
        <f t="shared" si="277"/>
        <v>2222.89</v>
      </c>
      <c r="T477" s="43">
        <f t="shared" si="277"/>
        <v>2222.89</v>
      </c>
      <c r="U477" s="43">
        <f t="shared" si="277"/>
        <v>2222.89</v>
      </c>
      <c r="V477" s="43">
        <f t="shared" si="277"/>
        <v>2222.89</v>
      </c>
      <c r="W477" s="43">
        <f t="shared" si="277"/>
        <v>2222.89</v>
      </c>
      <c r="X477" s="43">
        <f t="shared" si="277"/>
        <v>2222.89</v>
      </c>
      <c r="Y477" s="43">
        <f t="shared" si="277"/>
        <v>2222.89</v>
      </c>
      <c r="Z477" s="43">
        <f t="shared" si="277"/>
        <v>2222.89</v>
      </c>
      <c r="AA477" s="43">
        <f t="shared" si="277"/>
        <v>2222.89</v>
      </c>
    </row>
    <row r="478" spans="1:27" ht="12.75" hidden="1" customHeight="1" outlineLevel="1" x14ac:dyDescent="0.2">
      <c r="A478" s="98" t="s">
        <v>2119</v>
      </c>
      <c r="B478" s="62" t="s">
        <v>81</v>
      </c>
      <c r="C478" s="42" t="s">
        <v>77</v>
      </c>
      <c r="D478" s="43">
        <v>6.71</v>
      </c>
      <c r="E478" s="43">
        <v>6.71</v>
      </c>
      <c r="F478" s="43">
        <v>6.71</v>
      </c>
      <c r="G478" s="43">
        <v>6.71</v>
      </c>
      <c r="H478" s="43">
        <v>6.71</v>
      </c>
      <c r="I478" s="43">
        <v>6.71</v>
      </c>
      <c r="J478" s="43">
        <v>6.71</v>
      </c>
      <c r="K478" s="43">
        <v>6.71</v>
      </c>
      <c r="L478" s="43">
        <v>6.71</v>
      </c>
      <c r="M478" s="43">
        <v>6.71</v>
      </c>
      <c r="N478" s="43">
        <v>6.71</v>
      </c>
      <c r="O478" s="43">
        <v>6.71</v>
      </c>
      <c r="P478" s="43">
        <v>6.71</v>
      </c>
      <c r="Q478" s="43">
        <v>6.71</v>
      </c>
      <c r="R478" s="43">
        <v>6.71</v>
      </c>
      <c r="S478" s="43">
        <v>6.71</v>
      </c>
      <c r="T478" s="43">
        <v>6.71</v>
      </c>
      <c r="U478" s="43">
        <v>6.71</v>
      </c>
      <c r="V478" s="43">
        <v>6.71</v>
      </c>
      <c r="W478" s="43">
        <v>6.71</v>
      </c>
      <c r="X478" s="43">
        <v>6.71</v>
      </c>
      <c r="Y478" s="43">
        <v>6.71</v>
      </c>
      <c r="Z478" s="43">
        <v>6.71</v>
      </c>
      <c r="AA478" s="43">
        <v>6.71</v>
      </c>
    </row>
    <row r="479" spans="1:27" ht="12.75" hidden="1" customHeight="1" outlineLevel="1" x14ac:dyDescent="0.2">
      <c r="A479" s="98" t="s">
        <v>2120</v>
      </c>
      <c r="B479" s="62" t="s">
        <v>79</v>
      </c>
      <c r="C479" s="42" t="s">
        <v>77</v>
      </c>
      <c r="D479" s="43">
        <f>$D$11</f>
        <v>216.36</v>
      </c>
      <c r="E479" s="43">
        <f t="shared" ref="E479:AA479" si="278">$D$11</f>
        <v>216.36</v>
      </c>
      <c r="F479" s="43">
        <f t="shared" si="278"/>
        <v>216.36</v>
      </c>
      <c r="G479" s="43">
        <f t="shared" si="278"/>
        <v>216.36</v>
      </c>
      <c r="H479" s="43">
        <f t="shared" si="278"/>
        <v>216.36</v>
      </c>
      <c r="I479" s="43">
        <f t="shared" si="278"/>
        <v>216.36</v>
      </c>
      <c r="J479" s="43">
        <f t="shared" si="278"/>
        <v>216.36</v>
      </c>
      <c r="K479" s="43">
        <f t="shared" si="278"/>
        <v>216.36</v>
      </c>
      <c r="L479" s="43">
        <f t="shared" si="278"/>
        <v>216.36</v>
      </c>
      <c r="M479" s="43">
        <f t="shared" si="278"/>
        <v>216.36</v>
      </c>
      <c r="N479" s="43">
        <f t="shared" si="278"/>
        <v>216.36</v>
      </c>
      <c r="O479" s="43">
        <f t="shared" si="278"/>
        <v>216.36</v>
      </c>
      <c r="P479" s="43">
        <f t="shared" si="278"/>
        <v>216.36</v>
      </c>
      <c r="Q479" s="43">
        <f t="shared" si="278"/>
        <v>216.36</v>
      </c>
      <c r="R479" s="43">
        <f t="shared" si="278"/>
        <v>216.36</v>
      </c>
      <c r="S479" s="43">
        <f t="shared" si="278"/>
        <v>216.36</v>
      </c>
      <c r="T479" s="43">
        <f t="shared" si="278"/>
        <v>216.36</v>
      </c>
      <c r="U479" s="43">
        <f t="shared" si="278"/>
        <v>216.36</v>
      </c>
      <c r="V479" s="43">
        <f t="shared" si="278"/>
        <v>216.36</v>
      </c>
      <c r="W479" s="43">
        <f t="shared" si="278"/>
        <v>216.36</v>
      </c>
      <c r="X479" s="43">
        <f t="shared" si="278"/>
        <v>216.36</v>
      </c>
      <c r="Y479" s="43">
        <f t="shared" si="278"/>
        <v>216.36</v>
      </c>
      <c r="Z479" s="43">
        <f t="shared" si="278"/>
        <v>216.36</v>
      </c>
      <c r="AA479" s="43">
        <f t="shared" si="278"/>
        <v>216.36</v>
      </c>
    </row>
    <row r="480" spans="1:27" collapsed="1" x14ac:dyDescent="0.2">
      <c r="B480" s="100" t="s">
        <v>390</v>
      </c>
    </row>
    <row r="481" spans="1:27" x14ac:dyDescent="0.2">
      <c r="B481" s="100" t="s">
        <v>390</v>
      </c>
    </row>
    <row r="482" spans="1:27" x14ac:dyDescent="0.2">
      <c r="A482" s="181" t="s">
        <v>703</v>
      </c>
      <c r="B482" s="182"/>
      <c r="C482" s="182"/>
      <c r="D482" s="182"/>
      <c r="E482" s="182"/>
      <c r="F482" s="182"/>
      <c r="G482" s="182"/>
      <c r="H482" s="182"/>
      <c r="I482" s="182"/>
      <c r="J482" s="182"/>
      <c r="K482" s="182"/>
      <c r="L482" s="182"/>
      <c r="M482" s="182"/>
      <c r="N482" s="182"/>
      <c r="O482" s="182"/>
      <c r="P482" s="182"/>
      <c r="Q482" s="182"/>
      <c r="R482" s="182"/>
      <c r="S482" s="182"/>
      <c r="T482" s="182"/>
      <c r="U482" s="182"/>
      <c r="V482" s="182"/>
      <c r="W482" s="182"/>
      <c r="X482" s="182"/>
      <c r="Y482" s="182"/>
      <c r="Z482" s="182"/>
      <c r="AA482" s="183"/>
    </row>
    <row r="483" spans="1:27" ht="25.5" x14ac:dyDescent="0.2">
      <c r="A483" s="25" t="s">
        <v>62</v>
      </c>
      <c r="B483" s="26" t="s">
        <v>208</v>
      </c>
      <c r="C483" s="25" t="s">
        <v>209</v>
      </c>
      <c r="D483" s="26" t="s">
        <v>210</v>
      </c>
      <c r="E483" s="26" t="s">
        <v>211</v>
      </c>
      <c r="F483" s="26" t="s">
        <v>212</v>
      </c>
      <c r="G483" s="26" t="s">
        <v>213</v>
      </c>
      <c r="H483" s="26" t="s">
        <v>214</v>
      </c>
      <c r="I483" s="26" t="s">
        <v>215</v>
      </c>
      <c r="J483" s="26" t="s">
        <v>216</v>
      </c>
      <c r="K483" s="26" t="s">
        <v>217</v>
      </c>
      <c r="L483" s="26" t="s">
        <v>218</v>
      </c>
      <c r="M483" s="26" t="s">
        <v>219</v>
      </c>
      <c r="N483" s="26" t="s">
        <v>220</v>
      </c>
      <c r="O483" s="26" t="s">
        <v>221</v>
      </c>
      <c r="P483" s="26" t="s">
        <v>222</v>
      </c>
      <c r="Q483" s="26" t="s">
        <v>223</v>
      </c>
      <c r="R483" s="26" t="s">
        <v>224</v>
      </c>
      <c r="S483" s="26" t="s">
        <v>225</v>
      </c>
      <c r="T483" s="26" t="s">
        <v>226</v>
      </c>
      <c r="U483" s="26" t="s">
        <v>227</v>
      </c>
      <c r="V483" s="26" t="s">
        <v>228</v>
      </c>
      <c r="W483" s="26" t="s">
        <v>229</v>
      </c>
      <c r="X483" s="26" t="s">
        <v>230</v>
      </c>
      <c r="Y483" s="26" t="s">
        <v>231</v>
      </c>
      <c r="Z483" s="26" t="s">
        <v>232</v>
      </c>
      <c r="AA483" s="26" t="s">
        <v>233</v>
      </c>
    </row>
    <row r="484" spans="1:27" x14ac:dyDescent="0.2">
      <c r="A484" s="97" t="s">
        <v>2121</v>
      </c>
      <c r="B484" s="27" t="str">
        <f>"01"&amp;"."&amp;$B$800&amp;"."&amp;$B$801</f>
        <v>01.01.2023</v>
      </c>
      <c r="C484" s="89" t="s">
        <v>74</v>
      </c>
      <c r="D484" s="90">
        <f>ROUND(((D485+D486+D488+D487)/1000),5)</f>
        <v>4.9442899999999996</v>
      </c>
      <c r="E484" s="90">
        <f>ROUND(((E485+E486+E488+E487)/1000),5)</f>
        <v>4.8896699999999997</v>
      </c>
      <c r="F484" s="90">
        <f>ROUND(((F485+F486+F488+F487)/1000),5)</f>
        <v>4.9363599999999996</v>
      </c>
      <c r="G484" s="90">
        <f t="shared" ref="G484:AA484" si="279">ROUND(((G485+G486+G488+G487)/1000),5)</f>
        <v>4.8862899999999998</v>
      </c>
      <c r="H484" s="90">
        <f t="shared" si="279"/>
        <v>4.8631099999999998</v>
      </c>
      <c r="I484" s="90">
        <f t="shared" si="279"/>
        <v>4.8632600000000004</v>
      </c>
      <c r="J484" s="90">
        <f t="shared" si="279"/>
        <v>4.8632400000000002</v>
      </c>
      <c r="K484" s="90">
        <f t="shared" si="279"/>
        <v>4.8460299999999998</v>
      </c>
      <c r="L484" s="90">
        <f t="shared" si="279"/>
        <v>4.8108300000000002</v>
      </c>
      <c r="M484" s="90">
        <f t="shared" si="279"/>
        <v>4.8326500000000001</v>
      </c>
      <c r="N484" s="90">
        <f t="shared" si="279"/>
        <v>4.9296300000000004</v>
      </c>
      <c r="O484" s="90">
        <f t="shared" si="279"/>
        <v>4.9460499999999996</v>
      </c>
      <c r="P484" s="90">
        <f t="shared" si="279"/>
        <v>5.0295100000000001</v>
      </c>
      <c r="Q484" s="90">
        <f t="shared" si="279"/>
        <v>5.0682600000000004</v>
      </c>
      <c r="R484" s="90">
        <f t="shared" si="279"/>
        <v>5.0408900000000001</v>
      </c>
      <c r="S484" s="90">
        <f t="shared" si="279"/>
        <v>5.13009</v>
      </c>
      <c r="T484" s="90">
        <f t="shared" si="279"/>
        <v>5.2439400000000003</v>
      </c>
      <c r="U484" s="90">
        <f t="shared" si="279"/>
        <v>5.27346</v>
      </c>
      <c r="V484" s="90">
        <f t="shared" si="279"/>
        <v>5.2740099999999996</v>
      </c>
      <c r="W484" s="90">
        <f t="shared" si="279"/>
        <v>5.2743399999999996</v>
      </c>
      <c r="X484" s="90">
        <f t="shared" si="279"/>
        <v>5.2908299999999997</v>
      </c>
      <c r="Y484" s="90">
        <f t="shared" si="279"/>
        <v>5.2726199999999999</v>
      </c>
      <c r="Z484" s="90">
        <f t="shared" si="279"/>
        <v>5.0378999999999996</v>
      </c>
      <c r="AA484" s="90">
        <f t="shared" si="279"/>
        <v>4.8704599999999996</v>
      </c>
    </row>
    <row r="485" spans="1:27" ht="12.75" hidden="1" customHeight="1" outlineLevel="1" x14ac:dyDescent="0.2">
      <c r="A485" s="98" t="s">
        <v>2122</v>
      </c>
      <c r="B485" s="62" t="s">
        <v>236</v>
      </c>
      <c r="C485" s="42" t="s">
        <v>77</v>
      </c>
      <c r="D485" s="43">
        <v>1161.45</v>
      </c>
      <c r="E485" s="43">
        <v>1106.83</v>
      </c>
      <c r="F485" s="43">
        <v>1153.52</v>
      </c>
      <c r="G485" s="43">
        <v>1103.45</v>
      </c>
      <c r="H485" s="43">
        <v>1080.27</v>
      </c>
      <c r="I485" s="43">
        <v>1080.42</v>
      </c>
      <c r="J485" s="43">
        <v>1080.4000000000001</v>
      </c>
      <c r="K485" s="43">
        <v>1063.19</v>
      </c>
      <c r="L485" s="43">
        <v>1027.99</v>
      </c>
      <c r="M485" s="43">
        <v>1049.81</v>
      </c>
      <c r="N485" s="43">
        <v>1146.79</v>
      </c>
      <c r="O485" s="43">
        <v>1163.21</v>
      </c>
      <c r="P485" s="43">
        <v>1246.67</v>
      </c>
      <c r="Q485" s="43">
        <v>1285.42</v>
      </c>
      <c r="R485" s="43">
        <v>1258.05</v>
      </c>
      <c r="S485" s="43">
        <v>1347.25</v>
      </c>
      <c r="T485" s="43">
        <v>1461.1</v>
      </c>
      <c r="U485" s="43">
        <v>1490.62</v>
      </c>
      <c r="V485" s="43">
        <v>1491.17</v>
      </c>
      <c r="W485" s="43">
        <v>1491.5</v>
      </c>
      <c r="X485" s="43">
        <v>1507.99</v>
      </c>
      <c r="Y485" s="43">
        <v>1489.78</v>
      </c>
      <c r="Z485" s="43">
        <v>1255.06</v>
      </c>
      <c r="AA485" s="43">
        <v>1087.6199999999999</v>
      </c>
    </row>
    <row r="486" spans="1:27" ht="12.75" hidden="1" customHeight="1" outlineLevel="1" x14ac:dyDescent="0.2">
      <c r="A486" s="98" t="s">
        <v>2123</v>
      </c>
      <c r="B486" s="62" t="s">
        <v>88</v>
      </c>
      <c r="C486" s="42" t="s">
        <v>77</v>
      </c>
      <c r="D486" s="43">
        <v>3559.77</v>
      </c>
      <c r="E486" s="43">
        <f>$D$486</f>
        <v>3559.77</v>
      </c>
      <c r="F486" s="43">
        <f t="shared" ref="F486:AA486" si="280">$D$486</f>
        <v>3559.77</v>
      </c>
      <c r="G486" s="43">
        <f t="shared" si="280"/>
        <v>3559.77</v>
      </c>
      <c r="H486" s="43">
        <f t="shared" si="280"/>
        <v>3559.77</v>
      </c>
      <c r="I486" s="43">
        <f t="shared" si="280"/>
        <v>3559.77</v>
      </c>
      <c r="J486" s="43">
        <f t="shared" si="280"/>
        <v>3559.77</v>
      </c>
      <c r="K486" s="43">
        <f t="shared" si="280"/>
        <v>3559.77</v>
      </c>
      <c r="L486" s="43">
        <f t="shared" si="280"/>
        <v>3559.77</v>
      </c>
      <c r="M486" s="43">
        <f t="shared" si="280"/>
        <v>3559.77</v>
      </c>
      <c r="N486" s="43">
        <f t="shared" si="280"/>
        <v>3559.77</v>
      </c>
      <c r="O486" s="43">
        <f t="shared" si="280"/>
        <v>3559.77</v>
      </c>
      <c r="P486" s="43">
        <f t="shared" si="280"/>
        <v>3559.77</v>
      </c>
      <c r="Q486" s="43">
        <f t="shared" si="280"/>
        <v>3559.77</v>
      </c>
      <c r="R486" s="43">
        <f t="shared" si="280"/>
        <v>3559.77</v>
      </c>
      <c r="S486" s="43">
        <f t="shared" si="280"/>
        <v>3559.77</v>
      </c>
      <c r="T486" s="43">
        <f t="shared" si="280"/>
        <v>3559.77</v>
      </c>
      <c r="U486" s="43">
        <f t="shared" si="280"/>
        <v>3559.77</v>
      </c>
      <c r="V486" s="43">
        <f t="shared" si="280"/>
        <v>3559.77</v>
      </c>
      <c r="W486" s="43">
        <f t="shared" si="280"/>
        <v>3559.77</v>
      </c>
      <c r="X486" s="43">
        <f t="shared" si="280"/>
        <v>3559.77</v>
      </c>
      <c r="Y486" s="43">
        <f t="shared" si="280"/>
        <v>3559.77</v>
      </c>
      <c r="Z486" s="43">
        <f t="shared" si="280"/>
        <v>3559.77</v>
      </c>
      <c r="AA486" s="43">
        <f t="shared" si="280"/>
        <v>3559.77</v>
      </c>
    </row>
    <row r="487" spans="1:27" ht="12.75" hidden="1" customHeight="1" outlineLevel="1" x14ac:dyDescent="0.2">
      <c r="A487" s="98" t="s">
        <v>2124</v>
      </c>
      <c r="B487" s="62" t="s">
        <v>81</v>
      </c>
      <c r="C487" s="42" t="s">
        <v>77</v>
      </c>
      <c r="D487" s="43">
        <v>6.71</v>
      </c>
      <c r="E487" s="43">
        <v>6.71</v>
      </c>
      <c r="F487" s="43">
        <v>6.71</v>
      </c>
      <c r="G487" s="43">
        <v>6.71</v>
      </c>
      <c r="H487" s="43">
        <v>6.71</v>
      </c>
      <c r="I487" s="43">
        <v>6.71</v>
      </c>
      <c r="J487" s="43">
        <v>6.71</v>
      </c>
      <c r="K487" s="43">
        <v>6.71</v>
      </c>
      <c r="L487" s="43">
        <v>6.71</v>
      </c>
      <c r="M487" s="43">
        <v>6.71</v>
      </c>
      <c r="N487" s="43">
        <v>6.71</v>
      </c>
      <c r="O487" s="43">
        <v>6.71</v>
      </c>
      <c r="P487" s="43">
        <v>6.71</v>
      </c>
      <c r="Q487" s="43">
        <v>6.71</v>
      </c>
      <c r="R487" s="43">
        <v>6.71</v>
      </c>
      <c r="S487" s="43">
        <v>6.71</v>
      </c>
      <c r="T487" s="43">
        <v>6.71</v>
      </c>
      <c r="U487" s="43">
        <v>6.71</v>
      </c>
      <c r="V487" s="43">
        <v>6.71</v>
      </c>
      <c r="W487" s="43">
        <v>6.71</v>
      </c>
      <c r="X487" s="43">
        <v>6.71</v>
      </c>
      <c r="Y487" s="43">
        <v>6.71</v>
      </c>
      <c r="Z487" s="43">
        <v>6.71</v>
      </c>
      <c r="AA487" s="43">
        <v>6.71</v>
      </c>
    </row>
    <row r="488" spans="1:27" ht="12.75" hidden="1" customHeight="1" outlineLevel="1" x14ac:dyDescent="0.2">
      <c r="A488" s="98" t="s">
        <v>2125</v>
      </c>
      <c r="B488" s="62" t="s">
        <v>79</v>
      </c>
      <c r="C488" s="42" t="s">
        <v>77</v>
      </c>
      <c r="D488" s="43">
        <f>$D$11</f>
        <v>216.36</v>
      </c>
      <c r="E488" s="43">
        <f t="shared" ref="E488:AA488" si="281">$D$11</f>
        <v>216.36</v>
      </c>
      <c r="F488" s="43">
        <f t="shared" si="281"/>
        <v>216.36</v>
      </c>
      <c r="G488" s="43">
        <f t="shared" si="281"/>
        <v>216.36</v>
      </c>
      <c r="H488" s="43">
        <f t="shared" si="281"/>
        <v>216.36</v>
      </c>
      <c r="I488" s="43">
        <f t="shared" si="281"/>
        <v>216.36</v>
      </c>
      <c r="J488" s="43">
        <f t="shared" si="281"/>
        <v>216.36</v>
      </c>
      <c r="K488" s="43">
        <f t="shared" si="281"/>
        <v>216.36</v>
      </c>
      <c r="L488" s="43">
        <f t="shared" si="281"/>
        <v>216.36</v>
      </c>
      <c r="M488" s="43">
        <f t="shared" si="281"/>
        <v>216.36</v>
      </c>
      <c r="N488" s="43">
        <f t="shared" si="281"/>
        <v>216.36</v>
      </c>
      <c r="O488" s="43">
        <f t="shared" si="281"/>
        <v>216.36</v>
      </c>
      <c r="P488" s="43">
        <f t="shared" si="281"/>
        <v>216.36</v>
      </c>
      <c r="Q488" s="43">
        <f t="shared" si="281"/>
        <v>216.36</v>
      </c>
      <c r="R488" s="43">
        <f t="shared" si="281"/>
        <v>216.36</v>
      </c>
      <c r="S488" s="43">
        <f t="shared" si="281"/>
        <v>216.36</v>
      </c>
      <c r="T488" s="43">
        <f t="shared" si="281"/>
        <v>216.36</v>
      </c>
      <c r="U488" s="43">
        <f t="shared" si="281"/>
        <v>216.36</v>
      </c>
      <c r="V488" s="43">
        <f t="shared" si="281"/>
        <v>216.36</v>
      </c>
      <c r="W488" s="43">
        <f t="shared" si="281"/>
        <v>216.36</v>
      </c>
      <c r="X488" s="43">
        <f t="shared" si="281"/>
        <v>216.36</v>
      </c>
      <c r="Y488" s="43">
        <f t="shared" si="281"/>
        <v>216.36</v>
      </c>
      <c r="Z488" s="43">
        <f t="shared" si="281"/>
        <v>216.36</v>
      </c>
      <c r="AA488" s="43">
        <f t="shared" si="281"/>
        <v>216.36</v>
      </c>
    </row>
    <row r="489" spans="1:27" collapsed="1" x14ac:dyDescent="0.2">
      <c r="A489" s="97" t="s">
        <v>2126</v>
      </c>
      <c r="B489" s="27" t="str">
        <f>"02"&amp;"."&amp;$B$800&amp;"."&amp;$B$801</f>
        <v>02.01.2023</v>
      </c>
      <c r="C489" s="89" t="s">
        <v>74</v>
      </c>
      <c r="D489" s="90">
        <f>ROUND(((D490+D491+D493+D492)/1000),5)</f>
        <v>4.84368</v>
      </c>
      <c r="E489" s="90">
        <f>ROUND(((E490+E491+E493+E492)/1000),5)</f>
        <v>4.7748999999999997</v>
      </c>
      <c r="F489" s="90">
        <f>ROUND(((F490+F491+F493+F492)/1000),5)</f>
        <v>4.7332799999999997</v>
      </c>
      <c r="G489" s="90">
        <f t="shared" ref="G489:AA489" si="282">ROUND(((G490+G491+G493+G492)/1000),5)</f>
        <v>4.7164000000000001</v>
      </c>
      <c r="H489" s="90">
        <f t="shared" si="282"/>
        <v>4.7302400000000002</v>
      </c>
      <c r="I489" s="90">
        <f t="shared" si="282"/>
        <v>4.7472500000000002</v>
      </c>
      <c r="J489" s="90">
        <f t="shared" si="282"/>
        <v>4.7543100000000003</v>
      </c>
      <c r="K489" s="90">
        <f t="shared" si="282"/>
        <v>4.7799800000000001</v>
      </c>
      <c r="L489" s="90">
        <f t="shared" si="282"/>
        <v>4.89635</v>
      </c>
      <c r="M489" s="90">
        <f t="shared" si="282"/>
        <v>5.0539300000000003</v>
      </c>
      <c r="N489" s="90">
        <f t="shared" si="282"/>
        <v>5.3148299999999997</v>
      </c>
      <c r="O489" s="90">
        <f t="shared" si="282"/>
        <v>5.3794500000000003</v>
      </c>
      <c r="P489" s="90">
        <f t="shared" si="282"/>
        <v>5.3764500000000002</v>
      </c>
      <c r="Q489" s="90">
        <f t="shared" si="282"/>
        <v>5.3888100000000003</v>
      </c>
      <c r="R489" s="90">
        <f t="shared" si="282"/>
        <v>5.3429599999999997</v>
      </c>
      <c r="S489" s="90">
        <f t="shared" si="282"/>
        <v>5.39635</v>
      </c>
      <c r="T489" s="90">
        <f t="shared" si="282"/>
        <v>5.4331800000000001</v>
      </c>
      <c r="U489" s="90">
        <f t="shared" si="282"/>
        <v>5.4472899999999997</v>
      </c>
      <c r="V489" s="90">
        <f t="shared" si="282"/>
        <v>5.4466200000000002</v>
      </c>
      <c r="W489" s="90">
        <f t="shared" si="282"/>
        <v>5.4457500000000003</v>
      </c>
      <c r="X489" s="90">
        <f t="shared" si="282"/>
        <v>5.4479800000000003</v>
      </c>
      <c r="Y489" s="90">
        <f t="shared" si="282"/>
        <v>5.4302200000000003</v>
      </c>
      <c r="Z489" s="90">
        <f t="shared" si="282"/>
        <v>5.2545999999999999</v>
      </c>
      <c r="AA489" s="90">
        <f t="shared" si="282"/>
        <v>4.9588900000000002</v>
      </c>
    </row>
    <row r="490" spans="1:27" ht="12.75" hidden="1" customHeight="1" outlineLevel="1" x14ac:dyDescent="0.2">
      <c r="A490" s="98" t="s">
        <v>2127</v>
      </c>
      <c r="B490" s="62" t="s">
        <v>236</v>
      </c>
      <c r="C490" s="42" t="s">
        <v>77</v>
      </c>
      <c r="D490" s="43">
        <v>1060.8399999999999</v>
      </c>
      <c r="E490" s="43">
        <v>992.06</v>
      </c>
      <c r="F490" s="43">
        <v>950.44</v>
      </c>
      <c r="G490" s="43">
        <v>933.56</v>
      </c>
      <c r="H490" s="43">
        <v>947.4</v>
      </c>
      <c r="I490" s="43">
        <v>964.41</v>
      </c>
      <c r="J490" s="43">
        <v>971.47</v>
      </c>
      <c r="K490" s="43">
        <v>997.14</v>
      </c>
      <c r="L490" s="43">
        <v>1113.51</v>
      </c>
      <c r="M490" s="43">
        <v>1271.0899999999999</v>
      </c>
      <c r="N490" s="43">
        <v>1531.99</v>
      </c>
      <c r="O490" s="43">
        <v>1596.61</v>
      </c>
      <c r="P490" s="43">
        <v>1593.61</v>
      </c>
      <c r="Q490" s="43">
        <v>1605.97</v>
      </c>
      <c r="R490" s="43">
        <v>1560.12</v>
      </c>
      <c r="S490" s="43">
        <v>1613.51</v>
      </c>
      <c r="T490" s="43">
        <v>1650.34</v>
      </c>
      <c r="U490" s="43">
        <v>1664.45</v>
      </c>
      <c r="V490" s="43">
        <v>1663.78</v>
      </c>
      <c r="W490" s="43">
        <v>1662.91</v>
      </c>
      <c r="X490" s="43">
        <v>1665.14</v>
      </c>
      <c r="Y490" s="43">
        <v>1647.38</v>
      </c>
      <c r="Z490" s="43">
        <v>1471.76</v>
      </c>
      <c r="AA490" s="43">
        <v>1176.05</v>
      </c>
    </row>
    <row r="491" spans="1:27" ht="12.75" hidden="1" customHeight="1" outlineLevel="1" x14ac:dyDescent="0.2">
      <c r="A491" s="98" t="s">
        <v>2128</v>
      </c>
      <c r="B491" s="62" t="s">
        <v>88</v>
      </c>
      <c r="C491" s="42" t="s">
        <v>77</v>
      </c>
      <c r="D491" s="43">
        <f>$D$486</f>
        <v>3559.77</v>
      </c>
      <c r="E491" s="43">
        <f t="shared" ref="E491:AA491" si="283">$D$486</f>
        <v>3559.77</v>
      </c>
      <c r="F491" s="43">
        <f t="shared" si="283"/>
        <v>3559.77</v>
      </c>
      <c r="G491" s="43">
        <f t="shared" si="283"/>
        <v>3559.77</v>
      </c>
      <c r="H491" s="43">
        <f t="shared" si="283"/>
        <v>3559.77</v>
      </c>
      <c r="I491" s="43">
        <f t="shared" si="283"/>
        <v>3559.77</v>
      </c>
      <c r="J491" s="43">
        <f t="shared" si="283"/>
        <v>3559.77</v>
      </c>
      <c r="K491" s="43">
        <f t="shared" si="283"/>
        <v>3559.77</v>
      </c>
      <c r="L491" s="43">
        <f t="shared" si="283"/>
        <v>3559.77</v>
      </c>
      <c r="M491" s="43">
        <f t="shared" si="283"/>
        <v>3559.77</v>
      </c>
      <c r="N491" s="43">
        <f t="shared" si="283"/>
        <v>3559.77</v>
      </c>
      <c r="O491" s="43">
        <f t="shared" si="283"/>
        <v>3559.77</v>
      </c>
      <c r="P491" s="43">
        <f t="shared" si="283"/>
        <v>3559.77</v>
      </c>
      <c r="Q491" s="43">
        <f t="shared" si="283"/>
        <v>3559.77</v>
      </c>
      <c r="R491" s="43">
        <f t="shared" si="283"/>
        <v>3559.77</v>
      </c>
      <c r="S491" s="43">
        <f t="shared" si="283"/>
        <v>3559.77</v>
      </c>
      <c r="T491" s="43">
        <f t="shared" si="283"/>
        <v>3559.77</v>
      </c>
      <c r="U491" s="43">
        <f t="shared" si="283"/>
        <v>3559.77</v>
      </c>
      <c r="V491" s="43">
        <f t="shared" si="283"/>
        <v>3559.77</v>
      </c>
      <c r="W491" s="43">
        <f t="shared" si="283"/>
        <v>3559.77</v>
      </c>
      <c r="X491" s="43">
        <f t="shared" si="283"/>
        <v>3559.77</v>
      </c>
      <c r="Y491" s="43">
        <f t="shared" si="283"/>
        <v>3559.77</v>
      </c>
      <c r="Z491" s="43">
        <f t="shared" si="283"/>
        <v>3559.77</v>
      </c>
      <c r="AA491" s="43">
        <f t="shared" si="283"/>
        <v>3559.77</v>
      </c>
    </row>
    <row r="492" spans="1:27" ht="12.75" hidden="1" customHeight="1" outlineLevel="1" x14ac:dyDescent="0.2">
      <c r="A492" s="98" t="s">
        <v>2129</v>
      </c>
      <c r="B492" s="62" t="s">
        <v>81</v>
      </c>
      <c r="C492" s="42" t="s">
        <v>77</v>
      </c>
      <c r="D492" s="43">
        <v>6.71</v>
      </c>
      <c r="E492" s="43">
        <v>6.71</v>
      </c>
      <c r="F492" s="43">
        <v>6.71</v>
      </c>
      <c r="G492" s="43">
        <v>6.71</v>
      </c>
      <c r="H492" s="43">
        <v>6.71</v>
      </c>
      <c r="I492" s="43">
        <v>6.71</v>
      </c>
      <c r="J492" s="43">
        <v>6.71</v>
      </c>
      <c r="K492" s="43">
        <v>6.71</v>
      </c>
      <c r="L492" s="43">
        <v>6.71</v>
      </c>
      <c r="M492" s="43">
        <v>6.71</v>
      </c>
      <c r="N492" s="43">
        <v>6.71</v>
      </c>
      <c r="O492" s="43">
        <v>6.71</v>
      </c>
      <c r="P492" s="43">
        <v>6.71</v>
      </c>
      <c r="Q492" s="43">
        <v>6.71</v>
      </c>
      <c r="R492" s="43">
        <v>6.71</v>
      </c>
      <c r="S492" s="43">
        <v>6.71</v>
      </c>
      <c r="T492" s="43">
        <v>6.71</v>
      </c>
      <c r="U492" s="43">
        <v>6.71</v>
      </c>
      <c r="V492" s="43">
        <v>6.71</v>
      </c>
      <c r="W492" s="43">
        <v>6.71</v>
      </c>
      <c r="X492" s="43">
        <v>6.71</v>
      </c>
      <c r="Y492" s="43">
        <v>6.71</v>
      </c>
      <c r="Z492" s="43">
        <v>6.71</v>
      </c>
      <c r="AA492" s="43">
        <v>6.71</v>
      </c>
    </row>
    <row r="493" spans="1:27" ht="12.75" hidden="1" customHeight="1" outlineLevel="1" x14ac:dyDescent="0.2">
      <c r="A493" s="98" t="s">
        <v>2130</v>
      </c>
      <c r="B493" s="62" t="s">
        <v>79</v>
      </c>
      <c r="C493" s="42" t="s">
        <v>77</v>
      </c>
      <c r="D493" s="43">
        <f>$D$11</f>
        <v>216.36</v>
      </c>
      <c r="E493" s="43">
        <f t="shared" ref="E493:AA493" si="284">$D$11</f>
        <v>216.36</v>
      </c>
      <c r="F493" s="43">
        <f t="shared" si="284"/>
        <v>216.36</v>
      </c>
      <c r="G493" s="43">
        <f t="shared" si="284"/>
        <v>216.36</v>
      </c>
      <c r="H493" s="43">
        <f t="shared" si="284"/>
        <v>216.36</v>
      </c>
      <c r="I493" s="43">
        <f t="shared" si="284"/>
        <v>216.36</v>
      </c>
      <c r="J493" s="43">
        <f t="shared" si="284"/>
        <v>216.36</v>
      </c>
      <c r="K493" s="43">
        <f t="shared" si="284"/>
        <v>216.36</v>
      </c>
      <c r="L493" s="43">
        <f t="shared" si="284"/>
        <v>216.36</v>
      </c>
      <c r="M493" s="43">
        <f t="shared" si="284"/>
        <v>216.36</v>
      </c>
      <c r="N493" s="43">
        <f t="shared" si="284"/>
        <v>216.36</v>
      </c>
      <c r="O493" s="43">
        <f t="shared" si="284"/>
        <v>216.36</v>
      </c>
      <c r="P493" s="43">
        <f t="shared" si="284"/>
        <v>216.36</v>
      </c>
      <c r="Q493" s="43">
        <f t="shared" si="284"/>
        <v>216.36</v>
      </c>
      <c r="R493" s="43">
        <f t="shared" si="284"/>
        <v>216.36</v>
      </c>
      <c r="S493" s="43">
        <f t="shared" si="284"/>
        <v>216.36</v>
      </c>
      <c r="T493" s="43">
        <f t="shared" si="284"/>
        <v>216.36</v>
      </c>
      <c r="U493" s="43">
        <f t="shared" si="284"/>
        <v>216.36</v>
      </c>
      <c r="V493" s="43">
        <f t="shared" si="284"/>
        <v>216.36</v>
      </c>
      <c r="W493" s="43">
        <f t="shared" si="284"/>
        <v>216.36</v>
      </c>
      <c r="X493" s="43">
        <f t="shared" si="284"/>
        <v>216.36</v>
      </c>
      <c r="Y493" s="43">
        <f t="shared" si="284"/>
        <v>216.36</v>
      </c>
      <c r="Z493" s="43">
        <f t="shared" si="284"/>
        <v>216.36</v>
      </c>
      <c r="AA493" s="43">
        <f t="shared" si="284"/>
        <v>216.36</v>
      </c>
    </row>
    <row r="494" spans="1:27" collapsed="1" x14ac:dyDescent="0.2">
      <c r="A494" s="97" t="s">
        <v>2131</v>
      </c>
      <c r="B494" s="27" t="str">
        <f>"03"&amp;"."&amp;$B$800&amp;"."&amp;$B$801</f>
        <v>03.01.2023</v>
      </c>
      <c r="C494" s="89" t="s">
        <v>74</v>
      </c>
      <c r="D494" s="90">
        <f>ROUND(((D495+D496+D498+D497)/1000),5)</f>
        <v>4.8951700000000002</v>
      </c>
      <c r="E494" s="90">
        <f>ROUND(((E495+E496+E498+E497)/1000),5)</f>
        <v>4.8276700000000003</v>
      </c>
      <c r="F494" s="90">
        <f>ROUND(((F495+F496+F498+F497)/1000),5)</f>
        <v>4.7793999999999999</v>
      </c>
      <c r="G494" s="90">
        <f t="shared" ref="G494:AA494" si="285">ROUND(((G495+G496+G498+G497)/1000),5)</f>
        <v>4.7409100000000004</v>
      </c>
      <c r="H494" s="90">
        <f t="shared" si="285"/>
        <v>4.7840299999999996</v>
      </c>
      <c r="I494" s="90">
        <f t="shared" si="285"/>
        <v>4.8007999999999997</v>
      </c>
      <c r="J494" s="90">
        <f t="shared" si="285"/>
        <v>4.8168699999999998</v>
      </c>
      <c r="K494" s="90">
        <f t="shared" si="285"/>
        <v>4.8563499999999999</v>
      </c>
      <c r="L494" s="90">
        <f t="shared" si="285"/>
        <v>5.0827099999999996</v>
      </c>
      <c r="M494" s="90">
        <f t="shared" si="285"/>
        <v>5.3636799999999996</v>
      </c>
      <c r="N494" s="90">
        <f t="shared" si="285"/>
        <v>5.4131999999999998</v>
      </c>
      <c r="O494" s="90">
        <f t="shared" si="285"/>
        <v>5.4323100000000002</v>
      </c>
      <c r="P494" s="90">
        <f t="shared" si="285"/>
        <v>5.4373699999999996</v>
      </c>
      <c r="Q494" s="90">
        <f t="shared" si="285"/>
        <v>5.4421999999999997</v>
      </c>
      <c r="R494" s="90">
        <f t="shared" si="285"/>
        <v>5.4098800000000002</v>
      </c>
      <c r="S494" s="90">
        <f t="shared" si="285"/>
        <v>5.4150700000000001</v>
      </c>
      <c r="T494" s="90">
        <f t="shared" si="285"/>
        <v>5.4438199999999997</v>
      </c>
      <c r="U494" s="90">
        <f t="shared" si="285"/>
        <v>5.4583700000000004</v>
      </c>
      <c r="V494" s="90">
        <f t="shared" si="285"/>
        <v>5.4613500000000004</v>
      </c>
      <c r="W494" s="90">
        <f t="shared" si="285"/>
        <v>5.4457599999999999</v>
      </c>
      <c r="X494" s="90">
        <f t="shared" si="285"/>
        <v>5.44564</v>
      </c>
      <c r="Y494" s="90">
        <f t="shared" si="285"/>
        <v>5.38863</v>
      </c>
      <c r="Z494" s="90">
        <f t="shared" si="285"/>
        <v>5.0636400000000004</v>
      </c>
      <c r="AA494" s="90">
        <f t="shared" si="285"/>
        <v>4.8386500000000003</v>
      </c>
    </row>
    <row r="495" spans="1:27" ht="12.75" hidden="1" customHeight="1" outlineLevel="1" x14ac:dyDescent="0.2">
      <c r="A495" s="98" t="s">
        <v>2132</v>
      </c>
      <c r="B495" s="62" t="s">
        <v>236</v>
      </c>
      <c r="C495" s="42" t="s">
        <v>77</v>
      </c>
      <c r="D495" s="43">
        <v>1112.33</v>
      </c>
      <c r="E495" s="43">
        <v>1044.83</v>
      </c>
      <c r="F495" s="43">
        <v>996.56</v>
      </c>
      <c r="G495" s="43">
        <v>958.07</v>
      </c>
      <c r="H495" s="43">
        <v>1001.19</v>
      </c>
      <c r="I495" s="43">
        <v>1017.96</v>
      </c>
      <c r="J495" s="43">
        <v>1034.03</v>
      </c>
      <c r="K495" s="43">
        <v>1073.51</v>
      </c>
      <c r="L495" s="43">
        <v>1299.8699999999999</v>
      </c>
      <c r="M495" s="43">
        <v>1580.84</v>
      </c>
      <c r="N495" s="43">
        <v>1630.36</v>
      </c>
      <c r="O495" s="43">
        <v>1649.47</v>
      </c>
      <c r="P495" s="43">
        <v>1654.53</v>
      </c>
      <c r="Q495" s="43">
        <v>1659.36</v>
      </c>
      <c r="R495" s="43">
        <v>1627.04</v>
      </c>
      <c r="S495" s="43">
        <v>1632.23</v>
      </c>
      <c r="T495" s="43">
        <v>1660.98</v>
      </c>
      <c r="U495" s="43">
        <v>1675.53</v>
      </c>
      <c r="V495" s="43">
        <v>1678.51</v>
      </c>
      <c r="W495" s="43">
        <v>1662.92</v>
      </c>
      <c r="X495" s="43">
        <v>1662.8</v>
      </c>
      <c r="Y495" s="43">
        <v>1605.79</v>
      </c>
      <c r="Z495" s="43">
        <v>1280.8</v>
      </c>
      <c r="AA495" s="43">
        <v>1055.81</v>
      </c>
    </row>
    <row r="496" spans="1:27" ht="12.75" hidden="1" customHeight="1" outlineLevel="1" x14ac:dyDescent="0.2">
      <c r="A496" s="98" t="s">
        <v>2133</v>
      </c>
      <c r="B496" s="62" t="s">
        <v>88</v>
      </c>
      <c r="C496" s="42" t="s">
        <v>77</v>
      </c>
      <c r="D496" s="43">
        <f>$D$486</f>
        <v>3559.77</v>
      </c>
      <c r="E496" s="43">
        <f t="shared" ref="E496:AA496" si="286">$D$486</f>
        <v>3559.77</v>
      </c>
      <c r="F496" s="43">
        <f t="shared" si="286"/>
        <v>3559.77</v>
      </c>
      <c r="G496" s="43">
        <f t="shared" si="286"/>
        <v>3559.77</v>
      </c>
      <c r="H496" s="43">
        <f t="shared" si="286"/>
        <v>3559.77</v>
      </c>
      <c r="I496" s="43">
        <f t="shared" si="286"/>
        <v>3559.77</v>
      </c>
      <c r="J496" s="43">
        <f t="shared" si="286"/>
        <v>3559.77</v>
      </c>
      <c r="K496" s="43">
        <f t="shared" si="286"/>
        <v>3559.77</v>
      </c>
      <c r="L496" s="43">
        <f t="shared" si="286"/>
        <v>3559.77</v>
      </c>
      <c r="M496" s="43">
        <f t="shared" si="286"/>
        <v>3559.77</v>
      </c>
      <c r="N496" s="43">
        <f t="shared" si="286"/>
        <v>3559.77</v>
      </c>
      <c r="O496" s="43">
        <f t="shared" si="286"/>
        <v>3559.77</v>
      </c>
      <c r="P496" s="43">
        <f t="shared" si="286"/>
        <v>3559.77</v>
      </c>
      <c r="Q496" s="43">
        <f t="shared" si="286"/>
        <v>3559.77</v>
      </c>
      <c r="R496" s="43">
        <f t="shared" si="286"/>
        <v>3559.77</v>
      </c>
      <c r="S496" s="43">
        <f t="shared" si="286"/>
        <v>3559.77</v>
      </c>
      <c r="T496" s="43">
        <f t="shared" si="286"/>
        <v>3559.77</v>
      </c>
      <c r="U496" s="43">
        <f t="shared" si="286"/>
        <v>3559.77</v>
      </c>
      <c r="V496" s="43">
        <f t="shared" si="286"/>
        <v>3559.77</v>
      </c>
      <c r="W496" s="43">
        <f t="shared" si="286"/>
        <v>3559.77</v>
      </c>
      <c r="X496" s="43">
        <f t="shared" si="286"/>
        <v>3559.77</v>
      </c>
      <c r="Y496" s="43">
        <f t="shared" si="286"/>
        <v>3559.77</v>
      </c>
      <c r="Z496" s="43">
        <f t="shared" si="286"/>
        <v>3559.77</v>
      </c>
      <c r="AA496" s="43">
        <f t="shared" si="286"/>
        <v>3559.77</v>
      </c>
    </row>
    <row r="497" spans="1:27" ht="12.75" hidden="1" customHeight="1" outlineLevel="1" x14ac:dyDescent="0.2">
      <c r="A497" s="98" t="s">
        <v>2134</v>
      </c>
      <c r="B497" s="62" t="s">
        <v>81</v>
      </c>
      <c r="C497" s="42" t="s">
        <v>77</v>
      </c>
      <c r="D497" s="43">
        <v>6.71</v>
      </c>
      <c r="E497" s="43">
        <v>6.71</v>
      </c>
      <c r="F497" s="43">
        <v>6.71</v>
      </c>
      <c r="G497" s="43">
        <v>6.71</v>
      </c>
      <c r="H497" s="43">
        <v>6.71</v>
      </c>
      <c r="I497" s="43">
        <v>6.71</v>
      </c>
      <c r="J497" s="43">
        <v>6.71</v>
      </c>
      <c r="K497" s="43">
        <v>6.71</v>
      </c>
      <c r="L497" s="43">
        <v>6.71</v>
      </c>
      <c r="M497" s="43">
        <v>6.71</v>
      </c>
      <c r="N497" s="43">
        <v>6.71</v>
      </c>
      <c r="O497" s="43">
        <v>6.71</v>
      </c>
      <c r="P497" s="43">
        <v>6.71</v>
      </c>
      <c r="Q497" s="43">
        <v>6.71</v>
      </c>
      <c r="R497" s="43">
        <v>6.71</v>
      </c>
      <c r="S497" s="43">
        <v>6.71</v>
      </c>
      <c r="T497" s="43">
        <v>6.71</v>
      </c>
      <c r="U497" s="43">
        <v>6.71</v>
      </c>
      <c r="V497" s="43">
        <v>6.71</v>
      </c>
      <c r="W497" s="43">
        <v>6.71</v>
      </c>
      <c r="X497" s="43">
        <v>6.71</v>
      </c>
      <c r="Y497" s="43">
        <v>6.71</v>
      </c>
      <c r="Z497" s="43">
        <v>6.71</v>
      </c>
      <c r="AA497" s="43">
        <v>6.71</v>
      </c>
    </row>
    <row r="498" spans="1:27" ht="12.75" hidden="1" customHeight="1" outlineLevel="1" x14ac:dyDescent="0.2">
      <c r="A498" s="98" t="s">
        <v>2135</v>
      </c>
      <c r="B498" s="62" t="s">
        <v>79</v>
      </c>
      <c r="C498" s="42" t="s">
        <v>77</v>
      </c>
      <c r="D498" s="43">
        <f>$D$11</f>
        <v>216.36</v>
      </c>
      <c r="E498" s="43">
        <f t="shared" ref="E498:AA498" si="287">$D$11</f>
        <v>216.36</v>
      </c>
      <c r="F498" s="43">
        <f t="shared" si="287"/>
        <v>216.36</v>
      </c>
      <c r="G498" s="43">
        <f t="shared" si="287"/>
        <v>216.36</v>
      </c>
      <c r="H498" s="43">
        <f t="shared" si="287"/>
        <v>216.36</v>
      </c>
      <c r="I498" s="43">
        <f t="shared" si="287"/>
        <v>216.36</v>
      </c>
      <c r="J498" s="43">
        <f t="shared" si="287"/>
        <v>216.36</v>
      </c>
      <c r="K498" s="43">
        <f t="shared" si="287"/>
        <v>216.36</v>
      </c>
      <c r="L498" s="43">
        <f t="shared" si="287"/>
        <v>216.36</v>
      </c>
      <c r="M498" s="43">
        <f t="shared" si="287"/>
        <v>216.36</v>
      </c>
      <c r="N498" s="43">
        <f t="shared" si="287"/>
        <v>216.36</v>
      </c>
      <c r="O498" s="43">
        <f t="shared" si="287"/>
        <v>216.36</v>
      </c>
      <c r="P498" s="43">
        <f t="shared" si="287"/>
        <v>216.36</v>
      </c>
      <c r="Q498" s="43">
        <f t="shared" si="287"/>
        <v>216.36</v>
      </c>
      <c r="R498" s="43">
        <f t="shared" si="287"/>
        <v>216.36</v>
      </c>
      <c r="S498" s="43">
        <f t="shared" si="287"/>
        <v>216.36</v>
      </c>
      <c r="T498" s="43">
        <f t="shared" si="287"/>
        <v>216.36</v>
      </c>
      <c r="U498" s="43">
        <f t="shared" si="287"/>
        <v>216.36</v>
      </c>
      <c r="V498" s="43">
        <f t="shared" si="287"/>
        <v>216.36</v>
      </c>
      <c r="W498" s="43">
        <f t="shared" si="287"/>
        <v>216.36</v>
      </c>
      <c r="X498" s="43">
        <f t="shared" si="287"/>
        <v>216.36</v>
      </c>
      <c r="Y498" s="43">
        <f t="shared" si="287"/>
        <v>216.36</v>
      </c>
      <c r="Z498" s="43">
        <f t="shared" si="287"/>
        <v>216.36</v>
      </c>
      <c r="AA498" s="43">
        <f t="shared" si="287"/>
        <v>216.36</v>
      </c>
    </row>
    <row r="499" spans="1:27" collapsed="1" x14ac:dyDescent="0.2">
      <c r="A499" s="97" t="s">
        <v>2136</v>
      </c>
      <c r="B499" s="27" t="str">
        <f>"04"&amp;"."&amp;$B$800&amp;"."&amp;$B$801</f>
        <v>04.01.2023</v>
      </c>
      <c r="C499" s="89" t="s">
        <v>74</v>
      </c>
      <c r="D499" s="90">
        <f>ROUND(((D500+D501+D503+D502)/1000),5)</f>
        <v>4.8176300000000003</v>
      </c>
      <c r="E499" s="90">
        <f>ROUND(((E500+E501+E503+E502)/1000),5)</f>
        <v>4.75692</v>
      </c>
      <c r="F499" s="90">
        <f>ROUND(((F500+F501+F503+F502)/1000),5)</f>
        <v>4.7209099999999999</v>
      </c>
      <c r="G499" s="90">
        <f t="shared" ref="G499:AA499" si="288">ROUND(((G500+G501+G503+G502)/1000),5)</f>
        <v>4.6876899999999999</v>
      </c>
      <c r="H499" s="90">
        <f t="shared" si="288"/>
        <v>4.7348100000000004</v>
      </c>
      <c r="I499" s="90">
        <f t="shared" si="288"/>
        <v>4.7690299999999999</v>
      </c>
      <c r="J499" s="90">
        <f t="shared" si="288"/>
        <v>4.8066700000000004</v>
      </c>
      <c r="K499" s="90">
        <f t="shared" si="288"/>
        <v>4.9095000000000004</v>
      </c>
      <c r="L499" s="90">
        <f t="shared" si="288"/>
        <v>5.1498400000000002</v>
      </c>
      <c r="M499" s="90">
        <f t="shared" si="288"/>
        <v>5.3952299999999997</v>
      </c>
      <c r="N499" s="90">
        <f t="shared" si="288"/>
        <v>5.4448699999999999</v>
      </c>
      <c r="O499" s="90">
        <f t="shared" si="288"/>
        <v>5.4651300000000003</v>
      </c>
      <c r="P499" s="90">
        <f t="shared" si="288"/>
        <v>5.46753</v>
      </c>
      <c r="Q499" s="90">
        <f t="shared" si="288"/>
        <v>5.4723899999999999</v>
      </c>
      <c r="R499" s="90">
        <f t="shared" si="288"/>
        <v>5.4469599999999998</v>
      </c>
      <c r="S499" s="90">
        <f t="shared" si="288"/>
        <v>5.4484899999999996</v>
      </c>
      <c r="T499" s="90">
        <f t="shared" si="288"/>
        <v>5.4695499999999999</v>
      </c>
      <c r="U499" s="90">
        <f t="shared" si="288"/>
        <v>5.4916700000000001</v>
      </c>
      <c r="V499" s="90">
        <f t="shared" si="288"/>
        <v>5.4820099999999998</v>
      </c>
      <c r="W499" s="90">
        <f t="shared" si="288"/>
        <v>5.47255</v>
      </c>
      <c r="X499" s="90">
        <f t="shared" si="288"/>
        <v>5.4757199999999999</v>
      </c>
      <c r="Y499" s="90">
        <f t="shared" si="288"/>
        <v>5.4392699999999996</v>
      </c>
      <c r="Z499" s="90">
        <f t="shared" si="288"/>
        <v>5.1784400000000002</v>
      </c>
      <c r="AA499" s="90">
        <f t="shared" si="288"/>
        <v>4.92319</v>
      </c>
    </row>
    <row r="500" spans="1:27" ht="12.75" hidden="1" customHeight="1" outlineLevel="1" x14ac:dyDescent="0.2">
      <c r="A500" s="98" t="s">
        <v>2137</v>
      </c>
      <c r="B500" s="62" t="s">
        <v>236</v>
      </c>
      <c r="C500" s="42" t="s">
        <v>77</v>
      </c>
      <c r="D500" s="43">
        <v>1034.79</v>
      </c>
      <c r="E500" s="43">
        <v>974.08</v>
      </c>
      <c r="F500" s="43">
        <v>938.07</v>
      </c>
      <c r="G500" s="43">
        <v>904.85</v>
      </c>
      <c r="H500" s="43">
        <v>951.97</v>
      </c>
      <c r="I500" s="43">
        <v>986.19</v>
      </c>
      <c r="J500" s="43">
        <v>1023.83</v>
      </c>
      <c r="K500" s="43">
        <v>1126.6600000000001</v>
      </c>
      <c r="L500" s="43">
        <v>1367</v>
      </c>
      <c r="M500" s="43">
        <v>1612.39</v>
      </c>
      <c r="N500" s="43">
        <v>1662.03</v>
      </c>
      <c r="O500" s="43">
        <v>1682.29</v>
      </c>
      <c r="P500" s="43">
        <v>1684.69</v>
      </c>
      <c r="Q500" s="43">
        <v>1689.55</v>
      </c>
      <c r="R500" s="43">
        <v>1664.12</v>
      </c>
      <c r="S500" s="43">
        <v>1665.65</v>
      </c>
      <c r="T500" s="43">
        <v>1686.71</v>
      </c>
      <c r="U500" s="43">
        <v>1708.83</v>
      </c>
      <c r="V500" s="43">
        <v>1699.17</v>
      </c>
      <c r="W500" s="43">
        <v>1689.71</v>
      </c>
      <c r="X500" s="43">
        <v>1692.88</v>
      </c>
      <c r="Y500" s="43">
        <v>1656.43</v>
      </c>
      <c r="Z500" s="43">
        <v>1395.6</v>
      </c>
      <c r="AA500" s="43">
        <v>1140.3499999999999</v>
      </c>
    </row>
    <row r="501" spans="1:27" ht="12.75" hidden="1" customHeight="1" outlineLevel="1" x14ac:dyDescent="0.2">
      <c r="A501" s="98" t="s">
        <v>2138</v>
      </c>
      <c r="B501" s="62" t="s">
        <v>88</v>
      </c>
      <c r="C501" s="42" t="s">
        <v>77</v>
      </c>
      <c r="D501" s="43">
        <f>$D$486</f>
        <v>3559.77</v>
      </c>
      <c r="E501" s="43">
        <f t="shared" ref="E501:AA501" si="289">$D$486</f>
        <v>3559.77</v>
      </c>
      <c r="F501" s="43">
        <f t="shared" si="289"/>
        <v>3559.77</v>
      </c>
      <c r="G501" s="43">
        <f t="shared" si="289"/>
        <v>3559.77</v>
      </c>
      <c r="H501" s="43">
        <f t="shared" si="289"/>
        <v>3559.77</v>
      </c>
      <c r="I501" s="43">
        <f t="shared" si="289"/>
        <v>3559.77</v>
      </c>
      <c r="J501" s="43">
        <f t="shared" si="289"/>
        <v>3559.77</v>
      </c>
      <c r="K501" s="43">
        <f t="shared" si="289"/>
        <v>3559.77</v>
      </c>
      <c r="L501" s="43">
        <f t="shared" si="289"/>
        <v>3559.77</v>
      </c>
      <c r="M501" s="43">
        <f t="shared" si="289"/>
        <v>3559.77</v>
      </c>
      <c r="N501" s="43">
        <f t="shared" si="289"/>
        <v>3559.77</v>
      </c>
      <c r="O501" s="43">
        <f t="shared" si="289"/>
        <v>3559.77</v>
      </c>
      <c r="P501" s="43">
        <f t="shared" si="289"/>
        <v>3559.77</v>
      </c>
      <c r="Q501" s="43">
        <f t="shared" si="289"/>
        <v>3559.77</v>
      </c>
      <c r="R501" s="43">
        <f t="shared" si="289"/>
        <v>3559.77</v>
      </c>
      <c r="S501" s="43">
        <f t="shared" si="289"/>
        <v>3559.77</v>
      </c>
      <c r="T501" s="43">
        <f t="shared" si="289"/>
        <v>3559.77</v>
      </c>
      <c r="U501" s="43">
        <f t="shared" si="289"/>
        <v>3559.77</v>
      </c>
      <c r="V501" s="43">
        <f t="shared" si="289"/>
        <v>3559.77</v>
      </c>
      <c r="W501" s="43">
        <f t="shared" si="289"/>
        <v>3559.77</v>
      </c>
      <c r="X501" s="43">
        <f t="shared" si="289"/>
        <v>3559.77</v>
      </c>
      <c r="Y501" s="43">
        <f t="shared" si="289"/>
        <v>3559.77</v>
      </c>
      <c r="Z501" s="43">
        <f t="shared" si="289"/>
        <v>3559.77</v>
      </c>
      <c r="AA501" s="43">
        <f t="shared" si="289"/>
        <v>3559.77</v>
      </c>
    </row>
    <row r="502" spans="1:27" ht="12.75" hidden="1" customHeight="1" outlineLevel="1" x14ac:dyDescent="0.2">
      <c r="A502" s="98" t="s">
        <v>2139</v>
      </c>
      <c r="B502" s="62" t="s">
        <v>81</v>
      </c>
      <c r="C502" s="42" t="s">
        <v>77</v>
      </c>
      <c r="D502" s="43">
        <v>6.71</v>
      </c>
      <c r="E502" s="43">
        <v>6.71</v>
      </c>
      <c r="F502" s="43">
        <v>6.71</v>
      </c>
      <c r="G502" s="43">
        <v>6.71</v>
      </c>
      <c r="H502" s="43">
        <v>6.71</v>
      </c>
      <c r="I502" s="43">
        <v>6.71</v>
      </c>
      <c r="J502" s="43">
        <v>6.71</v>
      </c>
      <c r="K502" s="43">
        <v>6.71</v>
      </c>
      <c r="L502" s="43">
        <v>6.71</v>
      </c>
      <c r="M502" s="43">
        <v>6.71</v>
      </c>
      <c r="N502" s="43">
        <v>6.71</v>
      </c>
      <c r="O502" s="43">
        <v>6.71</v>
      </c>
      <c r="P502" s="43">
        <v>6.71</v>
      </c>
      <c r="Q502" s="43">
        <v>6.71</v>
      </c>
      <c r="R502" s="43">
        <v>6.71</v>
      </c>
      <c r="S502" s="43">
        <v>6.71</v>
      </c>
      <c r="T502" s="43">
        <v>6.71</v>
      </c>
      <c r="U502" s="43">
        <v>6.71</v>
      </c>
      <c r="V502" s="43">
        <v>6.71</v>
      </c>
      <c r="W502" s="43">
        <v>6.71</v>
      </c>
      <c r="X502" s="43">
        <v>6.71</v>
      </c>
      <c r="Y502" s="43">
        <v>6.71</v>
      </c>
      <c r="Z502" s="43">
        <v>6.71</v>
      </c>
      <c r="AA502" s="43">
        <v>6.71</v>
      </c>
    </row>
    <row r="503" spans="1:27" ht="12.75" hidden="1" customHeight="1" outlineLevel="1" x14ac:dyDescent="0.2">
      <c r="A503" s="98" t="s">
        <v>2140</v>
      </c>
      <c r="B503" s="62" t="s">
        <v>79</v>
      </c>
      <c r="C503" s="42" t="s">
        <v>77</v>
      </c>
      <c r="D503" s="43">
        <f>$D$11</f>
        <v>216.36</v>
      </c>
      <c r="E503" s="43">
        <f t="shared" ref="E503:AA503" si="290">$D$11</f>
        <v>216.36</v>
      </c>
      <c r="F503" s="43">
        <f t="shared" si="290"/>
        <v>216.36</v>
      </c>
      <c r="G503" s="43">
        <f t="shared" si="290"/>
        <v>216.36</v>
      </c>
      <c r="H503" s="43">
        <f t="shared" si="290"/>
        <v>216.36</v>
      </c>
      <c r="I503" s="43">
        <f t="shared" si="290"/>
        <v>216.36</v>
      </c>
      <c r="J503" s="43">
        <f t="shared" si="290"/>
        <v>216.36</v>
      </c>
      <c r="K503" s="43">
        <f t="shared" si="290"/>
        <v>216.36</v>
      </c>
      <c r="L503" s="43">
        <f t="shared" si="290"/>
        <v>216.36</v>
      </c>
      <c r="M503" s="43">
        <f t="shared" si="290"/>
        <v>216.36</v>
      </c>
      <c r="N503" s="43">
        <f t="shared" si="290"/>
        <v>216.36</v>
      </c>
      <c r="O503" s="43">
        <f t="shared" si="290"/>
        <v>216.36</v>
      </c>
      <c r="P503" s="43">
        <f t="shared" si="290"/>
        <v>216.36</v>
      </c>
      <c r="Q503" s="43">
        <f t="shared" si="290"/>
        <v>216.36</v>
      </c>
      <c r="R503" s="43">
        <f t="shared" si="290"/>
        <v>216.36</v>
      </c>
      <c r="S503" s="43">
        <f t="shared" si="290"/>
        <v>216.36</v>
      </c>
      <c r="T503" s="43">
        <f t="shared" si="290"/>
        <v>216.36</v>
      </c>
      <c r="U503" s="43">
        <f t="shared" si="290"/>
        <v>216.36</v>
      </c>
      <c r="V503" s="43">
        <f t="shared" si="290"/>
        <v>216.36</v>
      </c>
      <c r="W503" s="43">
        <f t="shared" si="290"/>
        <v>216.36</v>
      </c>
      <c r="X503" s="43">
        <f t="shared" si="290"/>
        <v>216.36</v>
      </c>
      <c r="Y503" s="43">
        <f t="shared" si="290"/>
        <v>216.36</v>
      </c>
      <c r="Z503" s="43">
        <f t="shared" si="290"/>
        <v>216.36</v>
      </c>
      <c r="AA503" s="43">
        <f t="shared" si="290"/>
        <v>216.36</v>
      </c>
    </row>
    <row r="504" spans="1:27" collapsed="1" x14ac:dyDescent="0.2">
      <c r="A504" s="97" t="s">
        <v>2141</v>
      </c>
      <c r="B504" s="27" t="str">
        <f>"05"&amp;"."&amp;$B$800&amp;"."&amp;$B$801</f>
        <v>05.01.2023</v>
      </c>
      <c r="C504" s="89" t="s">
        <v>74</v>
      </c>
      <c r="D504" s="90">
        <f>ROUND(((D505+D506+D508+D507)/1000),5)</f>
        <v>4.8509599999999997</v>
      </c>
      <c r="E504" s="90">
        <f>ROUND(((E505+E506+E508+E507)/1000),5)</f>
        <v>4.7889499999999998</v>
      </c>
      <c r="F504" s="90">
        <f>ROUND(((F505+F506+F508+F507)/1000),5)</f>
        <v>4.7363200000000001</v>
      </c>
      <c r="G504" s="90">
        <f t="shared" ref="G504:AA504" si="291">ROUND(((G505+G506+G508+G507)/1000),5)</f>
        <v>4.7305700000000002</v>
      </c>
      <c r="H504" s="90">
        <f t="shared" si="291"/>
        <v>4.7602399999999996</v>
      </c>
      <c r="I504" s="90">
        <f t="shared" si="291"/>
        <v>4.7791199999999998</v>
      </c>
      <c r="J504" s="90">
        <f t="shared" si="291"/>
        <v>4.8303900000000004</v>
      </c>
      <c r="K504" s="90">
        <f t="shared" si="291"/>
        <v>4.8955700000000002</v>
      </c>
      <c r="L504" s="90">
        <f t="shared" si="291"/>
        <v>5.1834199999999999</v>
      </c>
      <c r="M504" s="90">
        <f t="shared" si="291"/>
        <v>5.4070299999999998</v>
      </c>
      <c r="N504" s="90">
        <f t="shared" si="291"/>
        <v>5.4406499999999998</v>
      </c>
      <c r="O504" s="90">
        <f t="shared" si="291"/>
        <v>5.4471999999999996</v>
      </c>
      <c r="P504" s="90">
        <f t="shared" si="291"/>
        <v>5.4468899999999998</v>
      </c>
      <c r="Q504" s="90">
        <f t="shared" si="291"/>
        <v>5.4489999999999998</v>
      </c>
      <c r="R504" s="90">
        <f t="shared" si="291"/>
        <v>5.4390000000000001</v>
      </c>
      <c r="S504" s="90">
        <f t="shared" si="291"/>
        <v>5.4393000000000002</v>
      </c>
      <c r="T504" s="90">
        <f t="shared" si="291"/>
        <v>5.4501200000000001</v>
      </c>
      <c r="U504" s="90">
        <f t="shared" si="291"/>
        <v>5.4691999999999998</v>
      </c>
      <c r="V504" s="90">
        <f t="shared" si="291"/>
        <v>5.4610700000000003</v>
      </c>
      <c r="W504" s="90">
        <f t="shared" si="291"/>
        <v>5.4523200000000003</v>
      </c>
      <c r="X504" s="90">
        <f t="shared" si="291"/>
        <v>5.4532999999999996</v>
      </c>
      <c r="Y504" s="90">
        <f t="shared" si="291"/>
        <v>5.4386999999999999</v>
      </c>
      <c r="Z504" s="90">
        <f t="shared" si="291"/>
        <v>5.1054000000000004</v>
      </c>
      <c r="AA504" s="90">
        <f t="shared" si="291"/>
        <v>4.8761799999999997</v>
      </c>
    </row>
    <row r="505" spans="1:27" ht="12.75" hidden="1" customHeight="1" outlineLevel="1" x14ac:dyDescent="0.2">
      <c r="A505" s="98" t="s">
        <v>2142</v>
      </c>
      <c r="B505" s="62" t="s">
        <v>236</v>
      </c>
      <c r="C505" s="42" t="s">
        <v>77</v>
      </c>
      <c r="D505" s="43">
        <v>1068.1199999999999</v>
      </c>
      <c r="E505" s="43">
        <v>1006.11</v>
      </c>
      <c r="F505" s="43">
        <v>953.48</v>
      </c>
      <c r="G505" s="43">
        <v>947.73</v>
      </c>
      <c r="H505" s="43">
        <v>977.4</v>
      </c>
      <c r="I505" s="43">
        <v>996.28</v>
      </c>
      <c r="J505" s="43">
        <v>1047.55</v>
      </c>
      <c r="K505" s="43">
        <v>1112.73</v>
      </c>
      <c r="L505" s="43">
        <v>1400.58</v>
      </c>
      <c r="M505" s="43">
        <v>1624.19</v>
      </c>
      <c r="N505" s="43">
        <v>1657.81</v>
      </c>
      <c r="O505" s="43">
        <v>1664.36</v>
      </c>
      <c r="P505" s="43">
        <v>1664.05</v>
      </c>
      <c r="Q505" s="43">
        <v>1666.16</v>
      </c>
      <c r="R505" s="43">
        <v>1656.16</v>
      </c>
      <c r="S505" s="43">
        <v>1656.46</v>
      </c>
      <c r="T505" s="43">
        <v>1667.28</v>
      </c>
      <c r="U505" s="43">
        <v>1686.36</v>
      </c>
      <c r="V505" s="43">
        <v>1678.23</v>
      </c>
      <c r="W505" s="43">
        <v>1669.48</v>
      </c>
      <c r="X505" s="43">
        <v>1670.46</v>
      </c>
      <c r="Y505" s="43">
        <v>1655.86</v>
      </c>
      <c r="Z505" s="43">
        <v>1322.56</v>
      </c>
      <c r="AA505" s="43">
        <v>1093.3399999999999</v>
      </c>
    </row>
    <row r="506" spans="1:27" ht="12.75" hidden="1" customHeight="1" outlineLevel="1" x14ac:dyDescent="0.2">
      <c r="A506" s="98" t="s">
        <v>2143</v>
      </c>
      <c r="B506" s="62" t="s">
        <v>88</v>
      </c>
      <c r="C506" s="42" t="s">
        <v>77</v>
      </c>
      <c r="D506" s="43">
        <f>$D$486</f>
        <v>3559.77</v>
      </c>
      <c r="E506" s="43">
        <f t="shared" ref="E506:AA506" si="292">$D$486</f>
        <v>3559.77</v>
      </c>
      <c r="F506" s="43">
        <f t="shared" si="292"/>
        <v>3559.77</v>
      </c>
      <c r="G506" s="43">
        <f t="shared" si="292"/>
        <v>3559.77</v>
      </c>
      <c r="H506" s="43">
        <f t="shared" si="292"/>
        <v>3559.77</v>
      </c>
      <c r="I506" s="43">
        <f t="shared" si="292"/>
        <v>3559.77</v>
      </c>
      <c r="J506" s="43">
        <f t="shared" si="292"/>
        <v>3559.77</v>
      </c>
      <c r="K506" s="43">
        <f t="shared" si="292"/>
        <v>3559.77</v>
      </c>
      <c r="L506" s="43">
        <f t="shared" si="292"/>
        <v>3559.77</v>
      </c>
      <c r="M506" s="43">
        <f t="shared" si="292"/>
        <v>3559.77</v>
      </c>
      <c r="N506" s="43">
        <f t="shared" si="292"/>
        <v>3559.77</v>
      </c>
      <c r="O506" s="43">
        <f t="shared" si="292"/>
        <v>3559.77</v>
      </c>
      <c r="P506" s="43">
        <f t="shared" si="292"/>
        <v>3559.77</v>
      </c>
      <c r="Q506" s="43">
        <f t="shared" si="292"/>
        <v>3559.77</v>
      </c>
      <c r="R506" s="43">
        <f t="shared" si="292"/>
        <v>3559.77</v>
      </c>
      <c r="S506" s="43">
        <f t="shared" si="292"/>
        <v>3559.77</v>
      </c>
      <c r="T506" s="43">
        <f t="shared" si="292"/>
        <v>3559.77</v>
      </c>
      <c r="U506" s="43">
        <f t="shared" si="292"/>
        <v>3559.77</v>
      </c>
      <c r="V506" s="43">
        <f t="shared" si="292"/>
        <v>3559.77</v>
      </c>
      <c r="W506" s="43">
        <f t="shared" si="292"/>
        <v>3559.77</v>
      </c>
      <c r="X506" s="43">
        <f t="shared" si="292"/>
        <v>3559.77</v>
      </c>
      <c r="Y506" s="43">
        <f t="shared" si="292"/>
        <v>3559.77</v>
      </c>
      <c r="Z506" s="43">
        <f t="shared" si="292"/>
        <v>3559.77</v>
      </c>
      <c r="AA506" s="43">
        <f t="shared" si="292"/>
        <v>3559.77</v>
      </c>
    </row>
    <row r="507" spans="1:27" ht="12.75" hidden="1" customHeight="1" outlineLevel="1" x14ac:dyDescent="0.2">
      <c r="A507" s="98" t="s">
        <v>2144</v>
      </c>
      <c r="B507" s="62" t="s">
        <v>81</v>
      </c>
      <c r="C507" s="42" t="s">
        <v>77</v>
      </c>
      <c r="D507" s="43">
        <v>6.71</v>
      </c>
      <c r="E507" s="43">
        <v>6.71</v>
      </c>
      <c r="F507" s="43">
        <v>6.71</v>
      </c>
      <c r="G507" s="43">
        <v>6.71</v>
      </c>
      <c r="H507" s="43">
        <v>6.71</v>
      </c>
      <c r="I507" s="43">
        <v>6.71</v>
      </c>
      <c r="J507" s="43">
        <v>6.71</v>
      </c>
      <c r="K507" s="43">
        <v>6.71</v>
      </c>
      <c r="L507" s="43">
        <v>6.71</v>
      </c>
      <c r="M507" s="43">
        <v>6.71</v>
      </c>
      <c r="N507" s="43">
        <v>6.71</v>
      </c>
      <c r="O507" s="43">
        <v>6.71</v>
      </c>
      <c r="P507" s="43">
        <v>6.71</v>
      </c>
      <c r="Q507" s="43">
        <v>6.71</v>
      </c>
      <c r="R507" s="43">
        <v>6.71</v>
      </c>
      <c r="S507" s="43">
        <v>6.71</v>
      </c>
      <c r="T507" s="43">
        <v>6.71</v>
      </c>
      <c r="U507" s="43">
        <v>6.71</v>
      </c>
      <c r="V507" s="43">
        <v>6.71</v>
      </c>
      <c r="W507" s="43">
        <v>6.71</v>
      </c>
      <c r="X507" s="43">
        <v>6.71</v>
      </c>
      <c r="Y507" s="43">
        <v>6.71</v>
      </c>
      <c r="Z507" s="43">
        <v>6.71</v>
      </c>
      <c r="AA507" s="43">
        <v>6.71</v>
      </c>
    </row>
    <row r="508" spans="1:27" ht="12.75" hidden="1" customHeight="1" outlineLevel="1" x14ac:dyDescent="0.2">
      <c r="A508" s="98" t="s">
        <v>2145</v>
      </c>
      <c r="B508" s="62" t="s">
        <v>79</v>
      </c>
      <c r="C508" s="42" t="s">
        <v>77</v>
      </c>
      <c r="D508" s="43">
        <f>$D$11</f>
        <v>216.36</v>
      </c>
      <c r="E508" s="43">
        <f t="shared" ref="E508:AA508" si="293">$D$11</f>
        <v>216.36</v>
      </c>
      <c r="F508" s="43">
        <f t="shared" si="293"/>
        <v>216.36</v>
      </c>
      <c r="G508" s="43">
        <f t="shared" si="293"/>
        <v>216.36</v>
      </c>
      <c r="H508" s="43">
        <f t="shared" si="293"/>
        <v>216.36</v>
      </c>
      <c r="I508" s="43">
        <f t="shared" si="293"/>
        <v>216.36</v>
      </c>
      <c r="J508" s="43">
        <f t="shared" si="293"/>
        <v>216.36</v>
      </c>
      <c r="K508" s="43">
        <f t="shared" si="293"/>
        <v>216.36</v>
      </c>
      <c r="L508" s="43">
        <f t="shared" si="293"/>
        <v>216.36</v>
      </c>
      <c r="M508" s="43">
        <f t="shared" si="293"/>
        <v>216.36</v>
      </c>
      <c r="N508" s="43">
        <f t="shared" si="293"/>
        <v>216.36</v>
      </c>
      <c r="O508" s="43">
        <f t="shared" si="293"/>
        <v>216.36</v>
      </c>
      <c r="P508" s="43">
        <f t="shared" si="293"/>
        <v>216.36</v>
      </c>
      <c r="Q508" s="43">
        <f t="shared" si="293"/>
        <v>216.36</v>
      </c>
      <c r="R508" s="43">
        <f t="shared" si="293"/>
        <v>216.36</v>
      </c>
      <c r="S508" s="43">
        <f t="shared" si="293"/>
        <v>216.36</v>
      </c>
      <c r="T508" s="43">
        <f t="shared" si="293"/>
        <v>216.36</v>
      </c>
      <c r="U508" s="43">
        <f t="shared" si="293"/>
        <v>216.36</v>
      </c>
      <c r="V508" s="43">
        <f t="shared" si="293"/>
        <v>216.36</v>
      </c>
      <c r="W508" s="43">
        <f t="shared" si="293"/>
        <v>216.36</v>
      </c>
      <c r="X508" s="43">
        <f t="shared" si="293"/>
        <v>216.36</v>
      </c>
      <c r="Y508" s="43">
        <f t="shared" si="293"/>
        <v>216.36</v>
      </c>
      <c r="Z508" s="43">
        <f t="shared" si="293"/>
        <v>216.36</v>
      </c>
      <c r="AA508" s="43">
        <f t="shared" si="293"/>
        <v>216.36</v>
      </c>
    </row>
    <row r="509" spans="1:27" collapsed="1" x14ac:dyDescent="0.2">
      <c r="A509" s="97" t="s">
        <v>2146</v>
      </c>
      <c r="B509" s="27" t="str">
        <f>"06"&amp;"."&amp;$B$800&amp;"."&amp;$B$801</f>
        <v>06.01.2023</v>
      </c>
      <c r="C509" s="89" t="s">
        <v>74</v>
      </c>
      <c r="D509" s="90">
        <f>ROUND(((D510+D511+D513+D512)/1000),5)</f>
        <v>4.8199399999999999</v>
      </c>
      <c r="E509" s="90">
        <f>ROUND(((E510+E511+E513+E512)/1000),5)</f>
        <v>4.71265</v>
      </c>
      <c r="F509" s="90">
        <f>ROUND(((F510+F511+F513+F512)/1000),5)</f>
        <v>4.6297300000000003</v>
      </c>
      <c r="G509" s="90">
        <f t="shared" ref="G509:AA509" si="294">ROUND(((G510+G511+G513+G512)/1000),5)</f>
        <v>4.6027100000000001</v>
      </c>
      <c r="H509" s="90">
        <f t="shared" si="294"/>
        <v>4.6322099999999997</v>
      </c>
      <c r="I509" s="90">
        <f t="shared" si="294"/>
        <v>4.6782399999999997</v>
      </c>
      <c r="J509" s="90">
        <f t="shared" si="294"/>
        <v>4.7306800000000004</v>
      </c>
      <c r="K509" s="90">
        <f t="shared" si="294"/>
        <v>4.86524</v>
      </c>
      <c r="L509" s="90">
        <f t="shared" si="294"/>
        <v>5.0985699999999996</v>
      </c>
      <c r="M509" s="90">
        <f t="shared" si="294"/>
        <v>5.3593099999999998</v>
      </c>
      <c r="N509" s="90">
        <f t="shared" si="294"/>
        <v>5.4062400000000004</v>
      </c>
      <c r="O509" s="90">
        <f t="shared" si="294"/>
        <v>5.4257900000000001</v>
      </c>
      <c r="P509" s="90">
        <f t="shared" si="294"/>
        <v>5.4295900000000001</v>
      </c>
      <c r="Q509" s="90">
        <f t="shared" si="294"/>
        <v>5.4332799999999999</v>
      </c>
      <c r="R509" s="90">
        <f t="shared" si="294"/>
        <v>5.4075199999999999</v>
      </c>
      <c r="S509" s="90">
        <f t="shared" si="294"/>
        <v>5.4158600000000003</v>
      </c>
      <c r="T509" s="90">
        <f t="shared" si="294"/>
        <v>5.4430800000000001</v>
      </c>
      <c r="U509" s="90">
        <f t="shared" si="294"/>
        <v>5.4531299999999998</v>
      </c>
      <c r="V509" s="90">
        <f t="shared" si="294"/>
        <v>5.4473900000000004</v>
      </c>
      <c r="W509" s="90">
        <f t="shared" si="294"/>
        <v>5.4445199999999998</v>
      </c>
      <c r="X509" s="90">
        <f t="shared" si="294"/>
        <v>5.4440900000000001</v>
      </c>
      <c r="Y509" s="90">
        <f t="shared" si="294"/>
        <v>5.3946199999999997</v>
      </c>
      <c r="Z509" s="90">
        <f t="shared" si="294"/>
        <v>5.0645699999999998</v>
      </c>
      <c r="AA509" s="90">
        <f t="shared" si="294"/>
        <v>4.88246</v>
      </c>
    </row>
    <row r="510" spans="1:27" ht="12.75" hidden="1" customHeight="1" outlineLevel="1" x14ac:dyDescent="0.2">
      <c r="A510" s="98" t="s">
        <v>2147</v>
      </c>
      <c r="B510" s="62" t="s">
        <v>236</v>
      </c>
      <c r="C510" s="42" t="s">
        <v>77</v>
      </c>
      <c r="D510" s="43">
        <v>1037.0999999999999</v>
      </c>
      <c r="E510" s="43">
        <v>929.81</v>
      </c>
      <c r="F510" s="43">
        <v>846.89</v>
      </c>
      <c r="G510" s="43">
        <v>819.87</v>
      </c>
      <c r="H510" s="43">
        <v>849.37</v>
      </c>
      <c r="I510" s="43">
        <v>895.4</v>
      </c>
      <c r="J510" s="43">
        <v>947.84</v>
      </c>
      <c r="K510" s="43">
        <v>1082.4000000000001</v>
      </c>
      <c r="L510" s="43">
        <v>1315.73</v>
      </c>
      <c r="M510" s="43">
        <v>1576.47</v>
      </c>
      <c r="N510" s="43">
        <v>1623.4</v>
      </c>
      <c r="O510" s="43">
        <v>1642.95</v>
      </c>
      <c r="P510" s="43">
        <v>1646.75</v>
      </c>
      <c r="Q510" s="43">
        <v>1650.44</v>
      </c>
      <c r="R510" s="43">
        <v>1624.68</v>
      </c>
      <c r="S510" s="43">
        <v>1633.02</v>
      </c>
      <c r="T510" s="43">
        <v>1660.24</v>
      </c>
      <c r="U510" s="43">
        <v>1670.29</v>
      </c>
      <c r="V510" s="43">
        <v>1664.55</v>
      </c>
      <c r="W510" s="43">
        <v>1661.68</v>
      </c>
      <c r="X510" s="43">
        <v>1661.25</v>
      </c>
      <c r="Y510" s="43">
        <v>1611.78</v>
      </c>
      <c r="Z510" s="43">
        <v>1281.73</v>
      </c>
      <c r="AA510" s="43">
        <v>1099.6199999999999</v>
      </c>
    </row>
    <row r="511" spans="1:27" ht="12.75" hidden="1" customHeight="1" outlineLevel="1" x14ac:dyDescent="0.2">
      <c r="A511" s="98" t="s">
        <v>2148</v>
      </c>
      <c r="B511" s="62" t="s">
        <v>88</v>
      </c>
      <c r="C511" s="42" t="s">
        <v>77</v>
      </c>
      <c r="D511" s="43">
        <f>$D$486</f>
        <v>3559.77</v>
      </c>
      <c r="E511" s="43">
        <f t="shared" ref="E511:AA511" si="295">$D$486</f>
        <v>3559.77</v>
      </c>
      <c r="F511" s="43">
        <f t="shared" si="295"/>
        <v>3559.77</v>
      </c>
      <c r="G511" s="43">
        <f t="shared" si="295"/>
        <v>3559.77</v>
      </c>
      <c r="H511" s="43">
        <f t="shared" si="295"/>
        <v>3559.77</v>
      </c>
      <c r="I511" s="43">
        <f t="shared" si="295"/>
        <v>3559.77</v>
      </c>
      <c r="J511" s="43">
        <f t="shared" si="295"/>
        <v>3559.77</v>
      </c>
      <c r="K511" s="43">
        <f t="shared" si="295"/>
        <v>3559.77</v>
      </c>
      <c r="L511" s="43">
        <f t="shared" si="295"/>
        <v>3559.77</v>
      </c>
      <c r="M511" s="43">
        <f t="shared" si="295"/>
        <v>3559.77</v>
      </c>
      <c r="N511" s="43">
        <f t="shared" si="295"/>
        <v>3559.77</v>
      </c>
      <c r="O511" s="43">
        <f t="shared" si="295"/>
        <v>3559.77</v>
      </c>
      <c r="P511" s="43">
        <f t="shared" si="295"/>
        <v>3559.77</v>
      </c>
      <c r="Q511" s="43">
        <f t="shared" si="295"/>
        <v>3559.77</v>
      </c>
      <c r="R511" s="43">
        <f t="shared" si="295"/>
        <v>3559.77</v>
      </c>
      <c r="S511" s="43">
        <f t="shared" si="295"/>
        <v>3559.77</v>
      </c>
      <c r="T511" s="43">
        <f t="shared" si="295"/>
        <v>3559.77</v>
      </c>
      <c r="U511" s="43">
        <f t="shared" si="295"/>
        <v>3559.77</v>
      </c>
      <c r="V511" s="43">
        <f t="shared" si="295"/>
        <v>3559.77</v>
      </c>
      <c r="W511" s="43">
        <f t="shared" si="295"/>
        <v>3559.77</v>
      </c>
      <c r="X511" s="43">
        <f t="shared" si="295"/>
        <v>3559.77</v>
      </c>
      <c r="Y511" s="43">
        <f t="shared" si="295"/>
        <v>3559.77</v>
      </c>
      <c r="Z511" s="43">
        <f t="shared" si="295"/>
        <v>3559.77</v>
      </c>
      <c r="AA511" s="43">
        <f t="shared" si="295"/>
        <v>3559.77</v>
      </c>
    </row>
    <row r="512" spans="1:27" ht="12.75" hidden="1" customHeight="1" outlineLevel="1" x14ac:dyDescent="0.2">
      <c r="A512" s="98" t="s">
        <v>2149</v>
      </c>
      <c r="B512" s="62" t="s">
        <v>81</v>
      </c>
      <c r="C512" s="42" t="s">
        <v>77</v>
      </c>
      <c r="D512" s="43">
        <v>6.71</v>
      </c>
      <c r="E512" s="43">
        <v>6.71</v>
      </c>
      <c r="F512" s="43">
        <v>6.71</v>
      </c>
      <c r="G512" s="43">
        <v>6.71</v>
      </c>
      <c r="H512" s="43">
        <v>6.71</v>
      </c>
      <c r="I512" s="43">
        <v>6.71</v>
      </c>
      <c r="J512" s="43">
        <v>6.71</v>
      </c>
      <c r="K512" s="43">
        <v>6.71</v>
      </c>
      <c r="L512" s="43">
        <v>6.71</v>
      </c>
      <c r="M512" s="43">
        <v>6.71</v>
      </c>
      <c r="N512" s="43">
        <v>6.71</v>
      </c>
      <c r="O512" s="43">
        <v>6.71</v>
      </c>
      <c r="P512" s="43">
        <v>6.71</v>
      </c>
      <c r="Q512" s="43">
        <v>6.71</v>
      </c>
      <c r="R512" s="43">
        <v>6.71</v>
      </c>
      <c r="S512" s="43">
        <v>6.71</v>
      </c>
      <c r="T512" s="43">
        <v>6.71</v>
      </c>
      <c r="U512" s="43">
        <v>6.71</v>
      </c>
      <c r="V512" s="43">
        <v>6.71</v>
      </c>
      <c r="W512" s="43">
        <v>6.71</v>
      </c>
      <c r="X512" s="43">
        <v>6.71</v>
      </c>
      <c r="Y512" s="43">
        <v>6.71</v>
      </c>
      <c r="Z512" s="43">
        <v>6.71</v>
      </c>
      <c r="AA512" s="43">
        <v>6.71</v>
      </c>
    </row>
    <row r="513" spans="1:27" ht="12.75" hidden="1" customHeight="1" outlineLevel="1" x14ac:dyDescent="0.2">
      <c r="A513" s="98" t="s">
        <v>2150</v>
      </c>
      <c r="B513" s="62" t="s">
        <v>79</v>
      </c>
      <c r="C513" s="42" t="s">
        <v>77</v>
      </c>
      <c r="D513" s="43">
        <f>$D$11</f>
        <v>216.36</v>
      </c>
      <c r="E513" s="43">
        <f t="shared" ref="E513:AA513" si="296">$D$11</f>
        <v>216.36</v>
      </c>
      <c r="F513" s="43">
        <f t="shared" si="296"/>
        <v>216.36</v>
      </c>
      <c r="G513" s="43">
        <f t="shared" si="296"/>
        <v>216.36</v>
      </c>
      <c r="H513" s="43">
        <f t="shared" si="296"/>
        <v>216.36</v>
      </c>
      <c r="I513" s="43">
        <f t="shared" si="296"/>
        <v>216.36</v>
      </c>
      <c r="J513" s="43">
        <f t="shared" si="296"/>
        <v>216.36</v>
      </c>
      <c r="K513" s="43">
        <f t="shared" si="296"/>
        <v>216.36</v>
      </c>
      <c r="L513" s="43">
        <f t="shared" si="296"/>
        <v>216.36</v>
      </c>
      <c r="M513" s="43">
        <f t="shared" si="296"/>
        <v>216.36</v>
      </c>
      <c r="N513" s="43">
        <f t="shared" si="296"/>
        <v>216.36</v>
      </c>
      <c r="O513" s="43">
        <f t="shared" si="296"/>
        <v>216.36</v>
      </c>
      <c r="P513" s="43">
        <f t="shared" si="296"/>
        <v>216.36</v>
      </c>
      <c r="Q513" s="43">
        <f t="shared" si="296"/>
        <v>216.36</v>
      </c>
      <c r="R513" s="43">
        <f t="shared" si="296"/>
        <v>216.36</v>
      </c>
      <c r="S513" s="43">
        <f t="shared" si="296"/>
        <v>216.36</v>
      </c>
      <c r="T513" s="43">
        <f t="shared" si="296"/>
        <v>216.36</v>
      </c>
      <c r="U513" s="43">
        <f t="shared" si="296"/>
        <v>216.36</v>
      </c>
      <c r="V513" s="43">
        <f t="shared" si="296"/>
        <v>216.36</v>
      </c>
      <c r="W513" s="43">
        <f t="shared" si="296"/>
        <v>216.36</v>
      </c>
      <c r="X513" s="43">
        <f t="shared" si="296"/>
        <v>216.36</v>
      </c>
      <c r="Y513" s="43">
        <f t="shared" si="296"/>
        <v>216.36</v>
      </c>
      <c r="Z513" s="43">
        <f t="shared" si="296"/>
        <v>216.36</v>
      </c>
      <c r="AA513" s="43">
        <f t="shared" si="296"/>
        <v>216.36</v>
      </c>
    </row>
    <row r="514" spans="1:27" collapsed="1" x14ac:dyDescent="0.2">
      <c r="A514" s="97" t="s">
        <v>2151</v>
      </c>
      <c r="B514" s="27" t="str">
        <f>"07"&amp;"."&amp;$B$800&amp;"."&amp;$B$801</f>
        <v>07.01.2023</v>
      </c>
      <c r="C514" s="89" t="s">
        <v>74</v>
      </c>
      <c r="D514" s="90">
        <f>ROUND(((D515+D516+D518+D517)/1000),5)</f>
        <v>4.8208500000000001</v>
      </c>
      <c r="E514" s="90">
        <f>ROUND(((E515+E516+E518+E517)/1000),5)</f>
        <v>4.7314999999999996</v>
      </c>
      <c r="F514" s="90">
        <f>ROUND(((F515+F516+F518+F517)/1000),5)</f>
        <v>4.6593799999999996</v>
      </c>
      <c r="G514" s="90">
        <f t="shared" ref="G514:AA514" si="297">ROUND(((G515+G516+G518+G517)/1000),5)</f>
        <v>4.6257700000000002</v>
      </c>
      <c r="H514" s="90">
        <f t="shared" si="297"/>
        <v>4.6441999999999997</v>
      </c>
      <c r="I514" s="90">
        <f t="shared" si="297"/>
        <v>4.6729399999999996</v>
      </c>
      <c r="J514" s="90">
        <f t="shared" si="297"/>
        <v>4.7041599999999999</v>
      </c>
      <c r="K514" s="90">
        <f t="shared" si="297"/>
        <v>4.8001500000000004</v>
      </c>
      <c r="L514" s="90">
        <f t="shared" si="297"/>
        <v>4.9179700000000004</v>
      </c>
      <c r="M514" s="90">
        <f t="shared" si="297"/>
        <v>5.1682899999999998</v>
      </c>
      <c r="N514" s="90">
        <f t="shared" si="297"/>
        <v>5.3281200000000002</v>
      </c>
      <c r="O514" s="90">
        <f t="shared" si="297"/>
        <v>5.3523699999999996</v>
      </c>
      <c r="P514" s="90">
        <f t="shared" si="297"/>
        <v>5.3549600000000002</v>
      </c>
      <c r="Q514" s="90">
        <f t="shared" si="297"/>
        <v>5.3564800000000004</v>
      </c>
      <c r="R514" s="90">
        <f t="shared" si="297"/>
        <v>5.3206100000000003</v>
      </c>
      <c r="S514" s="90">
        <f t="shared" si="297"/>
        <v>5.3311599999999997</v>
      </c>
      <c r="T514" s="90">
        <f t="shared" si="297"/>
        <v>5.3641800000000002</v>
      </c>
      <c r="U514" s="90">
        <f t="shared" si="297"/>
        <v>5.38896</v>
      </c>
      <c r="V514" s="90">
        <f t="shared" si="297"/>
        <v>5.3847500000000004</v>
      </c>
      <c r="W514" s="90">
        <f t="shared" si="297"/>
        <v>5.3796200000000001</v>
      </c>
      <c r="X514" s="90">
        <f t="shared" si="297"/>
        <v>5.3887200000000002</v>
      </c>
      <c r="Y514" s="90">
        <f t="shared" si="297"/>
        <v>5.3613499999999998</v>
      </c>
      <c r="Z514" s="90">
        <f t="shared" si="297"/>
        <v>5.1678699999999997</v>
      </c>
      <c r="AA514" s="90">
        <f t="shared" si="297"/>
        <v>4.9170699999999998</v>
      </c>
    </row>
    <row r="515" spans="1:27" ht="12.75" hidden="1" customHeight="1" outlineLevel="1" x14ac:dyDescent="0.2">
      <c r="A515" s="98" t="s">
        <v>2152</v>
      </c>
      <c r="B515" s="62" t="s">
        <v>236</v>
      </c>
      <c r="C515" s="42" t="s">
        <v>77</v>
      </c>
      <c r="D515" s="43">
        <v>1038.01</v>
      </c>
      <c r="E515" s="43">
        <v>948.66</v>
      </c>
      <c r="F515" s="43">
        <v>876.54</v>
      </c>
      <c r="G515" s="43">
        <v>842.93</v>
      </c>
      <c r="H515" s="43">
        <v>861.36</v>
      </c>
      <c r="I515" s="43">
        <v>890.1</v>
      </c>
      <c r="J515" s="43">
        <v>921.32</v>
      </c>
      <c r="K515" s="43">
        <v>1017.31</v>
      </c>
      <c r="L515" s="43">
        <v>1135.1300000000001</v>
      </c>
      <c r="M515" s="43">
        <v>1385.45</v>
      </c>
      <c r="N515" s="43">
        <v>1545.28</v>
      </c>
      <c r="O515" s="43">
        <v>1569.53</v>
      </c>
      <c r="P515" s="43">
        <v>1572.12</v>
      </c>
      <c r="Q515" s="43">
        <v>1573.64</v>
      </c>
      <c r="R515" s="43">
        <v>1537.77</v>
      </c>
      <c r="S515" s="43">
        <v>1548.32</v>
      </c>
      <c r="T515" s="43">
        <v>1581.34</v>
      </c>
      <c r="U515" s="43">
        <v>1606.12</v>
      </c>
      <c r="V515" s="43">
        <v>1601.91</v>
      </c>
      <c r="W515" s="43">
        <v>1596.78</v>
      </c>
      <c r="X515" s="43">
        <v>1605.88</v>
      </c>
      <c r="Y515" s="43">
        <v>1578.51</v>
      </c>
      <c r="Z515" s="43">
        <v>1385.03</v>
      </c>
      <c r="AA515" s="43">
        <v>1134.23</v>
      </c>
    </row>
    <row r="516" spans="1:27" ht="12.75" hidden="1" customHeight="1" outlineLevel="1" x14ac:dyDescent="0.2">
      <c r="A516" s="98" t="s">
        <v>2153</v>
      </c>
      <c r="B516" s="62" t="s">
        <v>88</v>
      </c>
      <c r="C516" s="42" t="s">
        <v>77</v>
      </c>
      <c r="D516" s="43">
        <f>$D$486</f>
        <v>3559.77</v>
      </c>
      <c r="E516" s="43">
        <f t="shared" ref="E516:AA516" si="298">$D$486</f>
        <v>3559.77</v>
      </c>
      <c r="F516" s="43">
        <f t="shared" si="298"/>
        <v>3559.77</v>
      </c>
      <c r="G516" s="43">
        <f t="shared" si="298"/>
        <v>3559.77</v>
      </c>
      <c r="H516" s="43">
        <f t="shared" si="298"/>
        <v>3559.77</v>
      </c>
      <c r="I516" s="43">
        <f t="shared" si="298"/>
        <v>3559.77</v>
      </c>
      <c r="J516" s="43">
        <f t="shared" si="298"/>
        <v>3559.77</v>
      </c>
      <c r="K516" s="43">
        <f t="shared" si="298"/>
        <v>3559.77</v>
      </c>
      <c r="L516" s="43">
        <f t="shared" si="298"/>
        <v>3559.77</v>
      </c>
      <c r="M516" s="43">
        <f t="shared" si="298"/>
        <v>3559.77</v>
      </c>
      <c r="N516" s="43">
        <f t="shared" si="298"/>
        <v>3559.77</v>
      </c>
      <c r="O516" s="43">
        <f t="shared" si="298"/>
        <v>3559.77</v>
      </c>
      <c r="P516" s="43">
        <f t="shared" si="298"/>
        <v>3559.77</v>
      </c>
      <c r="Q516" s="43">
        <f t="shared" si="298"/>
        <v>3559.77</v>
      </c>
      <c r="R516" s="43">
        <f t="shared" si="298"/>
        <v>3559.77</v>
      </c>
      <c r="S516" s="43">
        <f t="shared" si="298"/>
        <v>3559.77</v>
      </c>
      <c r="T516" s="43">
        <f t="shared" si="298"/>
        <v>3559.77</v>
      </c>
      <c r="U516" s="43">
        <f t="shared" si="298"/>
        <v>3559.77</v>
      </c>
      <c r="V516" s="43">
        <f t="shared" si="298"/>
        <v>3559.77</v>
      </c>
      <c r="W516" s="43">
        <f t="shared" si="298"/>
        <v>3559.77</v>
      </c>
      <c r="X516" s="43">
        <f t="shared" si="298"/>
        <v>3559.77</v>
      </c>
      <c r="Y516" s="43">
        <f t="shared" si="298"/>
        <v>3559.77</v>
      </c>
      <c r="Z516" s="43">
        <f t="shared" si="298"/>
        <v>3559.77</v>
      </c>
      <c r="AA516" s="43">
        <f t="shared" si="298"/>
        <v>3559.77</v>
      </c>
    </row>
    <row r="517" spans="1:27" ht="12.75" hidden="1" customHeight="1" outlineLevel="1" x14ac:dyDescent="0.2">
      <c r="A517" s="98" t="s">
        <v>2154</v>
      </c>
      <c r="B517" s="62" t="s">
        <v>81</v>
      </c>
      <c r="C517" s="42" t="s">
        <v>77</v>
      </c>
      <c r="D517" s="43">
        <v>6.71</v>
      </c>
      <c r="E517" s="43">
        <v>6.71</v>
      </c>
      <c r="F517" s="43">
        <v>6.71</v>
      </c>
      <c r="G517" s="43">
        <v>6.71</v>
      </c>
      <c r="H517" s="43">
        <v>6.71</v>
      </c>
      <c r="I517" s="43">
        <v>6.71</v>
      </c>
      <c r="J517" s="43">
        <v>6.71</v>
      </c>
      <c r="K517" s="43">
        <v>6.71</v>
      </c>
      <c r="L517" s="43">
        <v>6.71</v>
      </c>
      <c r="M517" s="43">
        <v>6.71</v>
      </c>
      <c r="N517" s="43">
        <v>6.71</v>
      </c>
      <c r="O517" s="43">
        <v>6.71</v>
      </c>
      <c r="P517" s="43">
        <v>6.71</v>
      </c>
      <c r="Q517" s="43">
        <v>6.71</v>
      </c>
      <c r="R517" s="43">
        <v>6.71</v>
      </c>
      <c r="S517" s="43">
        <v>6.71</v>
      </c>
      <c r="T517" s="43">
        <v>6.71</v>
      </c>
      <c r="U517" s="43">
        <v>6.71</v>
      </c>
      <c r="V517" s="43">
        <v>6.71</v>
      </c>
      <c r="W517" s="43">
        <v>6.71</v>
      </c>
      <c r="X517" s="43">
        <v>6.71</v>
      </c>
      <c r="Y517" s="43">
        <v>6.71</v>
      </c>
      <c r="Z517" s="43">
        <v>6.71</v>
      </c>
      <c r="AA517" s="43">
        <v>6.71</v>
      </c>
    </row>
    <row r="518" spans="1:27" ht="12.75" hidden="1" customHeight="1" outlineLevel="1" x14ac:dyDescent="0.2">
      <c r="A518" s="98" t="s">
        <v>2155</v>
      </c>
      <c r="B518" s="62" t="s">
        <v>79</v>
      </c>
      <c r="C518" s="42" t="s">
        <v>77</v>
      </c>
      <c r="D518" s="43">
        <f>$D$11</f>
        <v>216.36</v>
      </c>
      <c r="E518" s="43">
        <f t="shared" ref="E518:AA518" si="299">$D$11</f>
        <v>216.36</v>
      </c>
      <c r="F518" s="43">
        <f t="shared" si="299"/>
        <v>216.36</v>
      </c>
      <c r="G518" s="43">
        <f t="shared" si="299"/>
        <v>216.36</v>
      </c>
      <c r="H518" s="43">
        <f t="shared" si="299"/>
        <v>216.36</v>
      </c>
      <c r="I518" s="43">
        <f t="shared" si="299"/>
        <v>216.36</v>
      </c>
      <c r="J518" s="43">
        <f t="shared" si="299"/>
        <v>216.36</v>
      </c>
      <c r="K518" s="43">
        <f t="shared" si="299"/>
        <v>216.36</v>
      </c>
      <c r="L518" s="43">
        <f t="shared" si="299"/>
        <v>216.36</v>
      </c>
      <c r="M518" s="43">
        <f t="shared" si="299"/>
        <v>216.36</v>
      </c>
      <c r="N518" s="43">
        <f t="shared" si="299"/>
        <v>216.36</v>
      </c>
      <c r="O518" s="43">
        <f t="shared" si="299"/>
        <v>216.36</v>
      </c>
      <c r="P518" s="43">
        <f t="shared" si="299"/>
        <v>216.36</v>
      </c>
      <c r="Q518" s="43">
        <f t="shared" si="299"/>
        <v>216.36</v>
      </c>
      <c r="R518" s="43">
        <f t="shared" si="299"/>
        <v>216.36</v>
      </c>
      <c r="S518" s="43">
        <f t="shared" si="299"/>
        <v>216.36</v>
      </c>
      <c r="T518" s="43">
        <f t="shared" si="299"/>
        <v>216.36</v>
      </c>
      <c r="U518" s="43">
        <f t="shared" si="299"/>
        <v>216.36</v>
      </c>
      <c r="V518" s="43">
        <f t="shared" si="299"/>
        <v>216.36</v>
      </c>
      <c r="W518" s="43">
        <f t="shared" si="299"/>
        <v>216.36</v>
      </c>
      <c r="X518" s="43">
        <f t="shared" si="299"/>
        <v>216.36</v>
      </c>
      <c r="Y518" s="43">
        <f t="shared" si="299"/>
        <v>216.36</v>
      </c>
      <c r="Z518" s="43">
        <f t="shared" si="299"/>
        <v>216.36</v>
      </c>
      <c r="AA518" s="43">
        <f t="shared" si="299"/>
        <v>216.36</v>
      </c>
    </row>
    <row r="519" spans="1:27" collapsed="1" x14ac:dyDescent="0.2">
      <c r="A519" s="97" t="s">
        <v>2156</v>
      </c>
      <c r="B519" s="27" t="str">
        <f>"08"&amp;"."&amp;$B$800&amp;"."&amp;$B$801</f>
        <v>08.01.2023</v>
      </c>
      <c r="C519" s="89" t="s">
        <v>74</v>
      </c>
      <c r="D519" s="90">
        <f>ROUND(((D520+D521+D523+D522)/1000),5)</f>
        <v>4.8783200000000004</v>
      </c>
      <c r="E519" s="90">
        <f>ROUND(((E520+E521+E523+E522)/1000),5)</f>
        <v>4.8000800000000003</v>
      </c>
      <c r="F519" s="90">
        <f>ROUND(((F520+F521+F523+F522)/1000),5)</f>
        <v>4.7368800000000002</v>
      </c>
      <c r="G519" s="90">
        <f t="shared" ref="G519:AA519" si="300">ROUND(((G520+G521+G523+G522)/1000),5)</f>
        <v>4.6920400000000004</v>
      </c>
      <c r="H519" s="90">
        <f t="shared" si="300"/>
        <v>4.7278799999999999</v>
      </c>
      <c r="I519" s="90">
        <f t="shared" si="300"/>
        <v>4.7466499999999998</v>
      </c>
      <c r="J519" s="90">
        <f t="shared" si="300"/>
        <v>4.7678000000000003</v>
      </c>
      <c r="K519" s="90">
        <f t="shared" si="300"/>
        <v>4.8663800000000004</v>
      </c>
      <c r="L519" s="90">
        <f t="shared" si="300"/>
        <v>5.0839699999999999</v>
      </c>
      <c r="M519" s="90">
        <f t="shared" si="300"/>
        <v>5.3432899999999997</v>
      </c>
      <c r="N519" s="90">
        <f t="shared" si="300"/>
        <v>5.4392100000000001</v>
      </c>
      <c r="O519" s="90">
        <f t="shared" si="300"/>
        <v>5.4641500000000001</v>
      </c>
      <c r="P519" s="90">
        <f t="shared" si="300"/>
        <v>5.4698200000000003</v>
      </c>
      <c r="Q519" s="90">
        <f t="shared" si="300"/>
        <v>5.4737400000000003</v>
      </c>
      <c r="R519" s="90">
        <f t="shared" si="300"/>
        <v>5.4459</v>
      </c>
      <c r="S519" s="90">
        <f t="shared" si="300"/>
        <v>5.4549300000000001</v>
      </c>
      <c r="T519" s="90">
        <f t="shared" si="300"/>
        <v>5.4858200000000004</v>
      </c>
      <c r="U519" s="90">
        <f t="shared" si="300"/>
        <v>5.5114700000000001</v>
      </c>
      <c r="V519" s="90">
        <f t="shared" si="300"/>
        <v>5.50481</v>
      </c>
      <c r="W519" s="90">
        <f t="shared" si="300"/>
        <v>5.4938900000000004</v>
      </c>
      <c r="X519" s="90">
        <f t="shared" si="300"/>
        <v>5.4946900000000003</v>
      </c>
      <c r="Y519" s="90">
        <f t="shared" si="300"/>
        <v>5.4515200000000004</v>
      </c>
      <c r="Z519" s="90">
        <f t="shared" si="300"/>
        <v>5.1850699999999996</v>
      </c>
      <c r="AA519" s="90">
        <f t="shared" si="300"/>
        <v>4.8987999999999996</v>
      </c>
    </row>
    <row r="520" spans="1:27" ht="12.75" hidden="1" customHeight="1" outlineLevel="1" x14ac:dyDescent="0.2">
      <c r="A520" s="98" t="s">
        <v>2157</v>
      </c>
      <c r="B520" s="62" t="s">
        <v>236</v>
      </c>
      <c r="C520" s="42" t="s">
        <v>77</v>
      </c>
      <c r="D520" s="43">
        <v>1095.48</v>
      </c>
      <c r="E520" s="43">
        <v>1017.24</v>
      </c>
      <c r="F520" s="43">
        <v>954.04</v>
      </c>
      <c r="G520" s="43">
        <v>909.2</v>
      </c>
      <c r="H520" s="43">
        <v>945.04</v>
      </c>
      <c r="I520" s="43">
        <v>963.81</v>
      </c>
      <c r="J520" s="43">
        <v>984.96</v>
      </c>
      <c r="K520" s="43">
        <v>1083.54</v>
      </c>
      <c r="L520" s="43">
        <v>1301.1300000000001</v>
      </c>
      <c r="M520" s="43">
        <v>1560.45</v>
      </c>
      <c r="N520" s="43">
        <v>1656.37</v>
      </c>
      <c r="O520" s="43">
        <v>1681.31</v>
      </c>
      <c r="P520" s="43">
        <v>1686.98</v>
      </c>
      <c r="Q520" s="43">
        <v>1690.9</v>
      </c>
      <c r="R520" s="43">
        <v>1663.06</v>
      </c>
      <c r="S520" s="43">
        <v>1672.09</v>
      </c>
      <c r="T520" s="43">
        <v>1702.98</v>
      </c>
      <c r="U520" s="43">
        <v>1728.63</v>
      </c>
      <c r="V520" s="43">
        <v>1721.97</v>
      </c>
      <c r="W520" s="43">
        <v>1711.05</v>
      </c>
      <c r="X520" s="43">
        <v>1711.85</v>
      </c>
      <c r="Y520" s="43">
        <v>1668.68</v>
      </c>
      <c r="Z520" s="43">
        <v>1402.23</v>
      </c>
      <c r="AA520" s="43">
        <v>1115.96</v>
      </c>
    </row>
    <row r="521" spans="1:27" ht="12.75" hidden="1" customHeight="1" outlineLevel="1" x14ac:dyDescent="0.2">
      <c r="A521" s="98" t="s">
        <v>2158</v>
      </c>
      <c r="B521" s="62" t="s">
        <v>88</v>
      </c>
      <c r="C521" s="42" t="s">
        <v>77</v>
      </c>
      <c r="D521" s="43">
        <f>$D$486</f>
        <v>3559.77</v>
      </c>
      <c r="E521" s="43">
        <f t="shared" ref="E521:AA521" si="301">$D$486</f>
        <v>3559.77</v>
      </c>
      <c r="F521" s="43">
        <f t="shared" si="301"/>
        <v>3559.77</v>
      </c>
      <c r="G521" s="43">
        <f t="shared" si="301"/>
        <v>3559.77</v>
      </c>
      <c r="H521" s="43">
        <f t="shared" si="301"/>
        <v>3559.77</v>
      </c>
      <c r="I521" s="43">
        <f t="shared" si="301"/>
        <v>3559.77</v>
      </c>
      <c r="J521" s="43">
        <f t="shared" si="301"/>
        <v>3559.77</v>
      </c>
      <c r="K521" s="43">
        <f t="shared" si="301"/>
        <v>3559.77</v>
      </c>
      <c r="L521" s="43">
        <f t="shared" si="301"/>
        <v>3559.77</v>
      </c>
      <c r="M521" s="43">
        <f t="shared" si="301"/>
        <v>3559.77</v>
      </c>
      <c r="N521" s="43">
        <f t="shared" si="301"/>
        <v>3559.77</v>
      </c>
      <c r="O521" s="43">
        <f t="shared" si="301"/>
        <v>3559.77</v>
      </c>
      <c r="P521" s="43">
        <f t="shared" si="301"/>
        <v>3559.77</v>
      </c>
      <c r="Q521" s="43">
        <f t="shared" si="301"/>
        <v>3559.77</v>
      </c>
      <c r="R521" s="43">
        <f t="shared" si="301"/>
        <v>3559.77</v>
      </c>
      <c r="S521" s="43">
        <f t="shared" si="301"/>
        <v>3559.77</v>
      </c>
      <c r="T521" s="43">
        <f t="shared" si="301"/>
        <v>3559.77</v>
      </c>
      <c r="U521" s="43">
        <f t="shared" si="301"/>
        <v>3559.77</v>
      </c>
      <c r="V521" s="43">
        <f t="shared" si="301"/>
        <v>3559.77</v>
      </c>
      <c r="W521" s="43">
        <f t="shared" si="301"/>
        <v>3559.77</v>
      </c>
      <c r="X521" s="43">
        <f t="shared" si="301"/>
        <v>3559.77</v>
      </c>
      <c r="Y521" s="43">
        <f t="shared" si="301"/>
        <v>3559.77</v>
      </c>
      <c r="Z521" s="43">
        <f t="shared" si="301"/>
        <v>3559.77</v>
      </c>
      <c r="AA521" s="43">
        <f t="shared" si="301"/>
        <v>3559.77</v>
      </c>
    </row>
    <row r="522" spans="1:27" ht="12.75" hidden="1" customHeight="1" outlineLevel="1" x14ac:dyDescent="0.2">
      <c r="A522" s="98" t="s">
        <v>2159</v>
      </c>
      <c r="B522" s="62" t="s">
        <v>81</v>
      </c>
      <c r="C522" s="42" t="s">
        <v>77</v>
      </c>
      <c r="D522" s="43">
        <v>6.71</v>
      </c>
      <c r="E522" s="43">
        <v>6.71</v>
      </c>
      <c r="F522" s="43">
        <v>6.71</v>
      </c>
      <c r="G522" s="43">
        <v>6.71</v>
      </c>
      <c r="H522" s="43">
        <v>6.71</v>
      </c>
      <c r="I522" s="43">
        <v>6.71</v>
      </c>
      <c r="J522" s="43">
        <v>6.71</v>
      </c>
      <c r="K522" s="43">
        <v>6.71</v>
      </c>
      <c r="L522" s="43">
        <v>6.71</v>
      </c>
      <c r="M522" s="43">
        <v>6.71</v>
      </c>
      <c r="N522" s="43">
        <v>6.71</v>
      </c>
      <c r="O522" s="43">
        <v>6.71</v>
      </c>
      <c r="P522" s="43">
        <v>6.71</v>
      </c>
      <c r="Q522" s="43">
        <v>6.71</v>
      </c>
      <c r="R522" s="43">
        <v>6.71</v>
      </c>
      <c r="S522" s="43">
        <v>6.71</v>
      </c>
      <c r="T522" s="43">
        <v>6.71</v>
      </c>
      <c r="U522" s="43">
        <v>6.71</v>
      </c>
      <c r="V522" s="43">
        <v>6.71</v>
      </c>
      <c r="W522" s="43">
        <v>6.71</v>
      </c>
      <c r="X522" s="43">
        <v>6.71</v>
      </c>
      <c r="Y522" s="43">
        <v>6.71</v>
      </c>
      <c r="Z522" s="43">
        <v>6.71</v>
      </c>
      <c r="AA522" s="43">
        <v>6.71</v>
      </c>
    </row>
    <row r="523" spans="1:27" ht="12.75" hidden="1" customHeight="1" outlineLevel="1" x14ac:dyDescent="0.2">
      <c r="A523" s="98" t="s">
        <v>2160</v>
      </c>
      <c r="B523" s="62" t="s">
        <v>79</v>
      </c>
      <c r="C523" s="42" t="s">
        <v>77</v>
      </c>
      <c r="D523" s="43">
        <f>$D$11</f>
        <v>216.36</v>
      </c>
      <c r="E523" s="43">
        <f t="shared" ref="E523:AA523" si="302">$D$11</f>
        <v>216.36</v>
      </c>
      <c r="F523" s="43">
        <f t="shared" si="302"/>
        <v>216.36</v>
      </c>
      <c r="G523" s="43">
        <f t="shared" si="302"/>
        <v>216.36</v>
      </c>
      <c r="H523" s="43">
        <f t="shared" si="302"/>
        <v>216.36</v>
      </c>
      <c r="I523" s="43">
        <f t="shared" si="302"/>
        <v>216.36</v>
      </c>
      <c r="J523" s="43">
        <f t="shared" si="302"/>
        <v>216.36</v>
      </c>
      <c r="K523" s="43">
        <f t="shared" si="302"/>
        <v>216.36</v>
      </c>
      <c r="L523" s="43">
        <f t="shared" si="302"/>
        <v>216.36</v>
      </c>
      <c r="M523" s="43">
        <f t="shared" si="302"/>
        <v>216.36</v>
      </c>
      <c r="N523" s="43">
        <f t="shared" si="302"/>
        <v>216.36</v>
      </c>
      <c r="O523" s="43">
        <f t="shared" si="302"/>
        <v>216.36</v>
      </c>
      <c r="P523" s="43">
        <f t="shared" si="302"/>
        <v>216.36</v>
      </c>
      <c r="Q523" s="43">
        <f t="shared" si="302"/>
        <v>216.36</v>
      </c>
      <c r="R523" s="43">
        <f t="shared" si="302"/>
        <v>216.36</v>
      </c>
      <c r="S523" s="43">
        <f t="shared" si="302"/>
        <v>216.36</v>
      </c>
      <c r="T523" s="43">
        <f t="shared" si="302"/>
        <v>216.36</v>
      </c>
      <c r="U523" s="43">
        <f t="shared" si="302"/>
        <v>216.36</v>
      </c>
      <c r="V523" s="43">
        <f t="shared" si="302"/>
        <v>216.36</v>
      </c>
      <c r="W523" s="43">
        <f t="shared" si="302"/>
        <v>216.36</v>
      </c>
      <c r="X523" s="43">
        <f t="shared" si="302"/>
        <v>216.36</v>
      </c>
      <c r="Y523" s="43">
        <f t="shared" si="302"/>
        <v>216.36</v>
      </c>
      <c r="Z523" s="43">
        <f t="shared" si="302"/>
        <v>216.36</v>
      </c>
      <c r="AA523" s="43">
        <f t="shared" si="302"/>
        <v>216.36</v>
      </c>
    </row>
    <row r="524" spans="1:27" collapsed="1" x14ac:dyDescent="0.2">
      <c r="A524" s="97" t="s">
        <v>2161</v>
      </c>
      <c r="B524" s="27" t="str">
        <f>"09"&amp;"."&amp;$B$800&amp;"."&amp;$B$801</f>
        <v>09.01.2023</v>
      </c>
      <c r="C524" s="89" t="s">
        <v>74</v>
      </c>
      <c r="D524" s="90">
        <f>ROUND(((D525+D526+D528+D527)/1000),5)</f>
        <v>4.8640499999999998</v>
      </c>
      <c r="E524" s="90">
        <f>ROUND(((E525+E526+E528+E527)/1000),5)</f>
        <v>4.7639100000000001</v>
      </c>
      <c r="F524" s="90">
        <f>ROUND(((F525+F526+F528+F527)/1000),5)</f>
        <v>4.6908700000000003</v>
      </c>
      <c r="G524" s="90">
        <f t="shared" ref="G524:AA524" si="303">ROUND(((G525+G526+G528+G527)/1000),5)</f>
        <v>4.66974</v>
      </c>
      <c r="H524" s="90">
        <f t="shared" si="303"/>
        <v>4.7107700000000001</v>
      </c>
      <c r="I524" s="90">
        <f t="shared" si="303"/>
        <v>4.8483799999999997</v>
      </c>
      <c r="J524" s="90">
        <f t="shared" si="303"/>
        <v>5.0633299999999997</v>
      </c>
      <c r="K524" s="90">
        <f t="shared" si="303"/>
        <v>5.4511799999999999</v>
      </c>
      <c r="L524" s="90">
        <f t="shared" si="303"/>
        <v>5.55884</v>
      </c>
      <c r="M524" s="90">
        <f t="shared" si="303"/>
        <v>5.6018299999999996</v>
      </c>
      <c r="N524" s="90">
        <f t="shared" si="303"/>
        <v>5.6249599999999997</v>
      </c>
      <c r="O524" s="90">
        <f t="shared" si="303"/>
        <v>5.6383200000000002</v>
      </c>
      <c r="P524" s="90">
        <f t="shared" si="303"/>
        <v>5.6234599999999997</v>
      </c>
      <c r="Q524" s="90">
        <f t="shared" si="303"/>
        <v>5.6323400000000001</v>
      </c>
      <c r="R524" s="90">
        <f t="shared" si="303"/>
        <v>5.6037100000000004</v>
      </c>
      <c r="S524" s="90">
        <f t="shared" si="303"/>
        <v>5.6119899999999996</v>
      </c>
      <c r="T524" s="90">
        <f t="shared" si="303"/>
        <v>5.7287800000000004</v>
      </c>
      <c r="U524" s="90">
        <f t="shared" si="303"/>
        <v>5.6899199999999999</v>
      </c>
      <c r="V524" s="90">
        <f t="shared" si="303"/>
        <v>5.7241999999999997</v>
      </c>
      <c r="W524" s="90">
        <f t="shared" si="303"/>
        <v>5.617</v>
      </c>
      <c r="X524" s="90">
        <f t="shared" si="303"/>
        <v>5.5702100000000003</v>
      </c>
      <c r="Y524" s="90">
        <f t="shared" si="303"/>
        <v>5.5187099999999996</v>
      </c>
      <c r="Z524" s="90">
        <f t="shared" si="303"/>
        <v>5.2184400000000002</v>
      </c>
      <c r="AA524" s="90">
        <f t="shared" si="303"/>
        <v>4.8821899999999996</v>
      </c>
    </row>
    <row r="525" spans="1:27" ht="12.75" hidden="1" customHeight="1" outlineLevel="1" x14ac:dyDescent="0.2">
      <c r="A525" s="98" t="s">
        <v>2162</v>
      </c>
      <c r="B525" s="62" t="s">
        <v>236</v>
      </c>
      <c r="C525" s="42" t="s">
        <v>77</v>
      </c>
      <c r="D525" s="43">
        <v>1081.21</v>
      </c>
      <c r="E525" s="43">
        <v>981.07</v>
      </c>
      <c r="F525" s="43">
        <v>908.03</v>
      </c>
      <c r="G525" s="43">
        <v>886.9</v>
      </c>
      <c r="H525" s="43">
        <v>927.93</v>
      </c>
      <c r="I525" s="43">
        <v>1065.54</v>
      </c>
      <c r="J525" s="43">
        <v>1280.49</v>
      </c>
      <c r="K525" s="43">
        <v>1668.34</v>
      </c>
      <c r="L525" s="43">
        <v>1776</v>
      </c>
      <c r="M525" s="43">
        <v>1818.99</v>
      </c>
      <c r="N525" s="43">
        <v>1842.12</v>
      </c>
      <c r="O525" s="43">
        <v>1855.48</v>
      </c>
      <c r="P525" s="43">
        <v>1840.62</v>
      </c>
      <c r="Q525" s="43">
        <v>1849.5</v>
      </c>
      <c r="R525" s="43">
        <v>1820.87</v>
      </c>
      <c r="S525" s="43">
        <v>1829.15</v>
      </c>
      <c r="T525" s="43">
        <v>1945.94</v>
      </c>
      <c r="U525" s="43">
        <v>1907.08</v>
      </c>
      <c r="V525" s="43">
        <v>1941.36</v>
      </c>
      <c r="W525" s="43">
        <v>1834.16</v>
      </c>
      <c r="X525" s="43">
        <v>1787.37</v>
      </c>
      <c r="Y525" s="43">
        <v>1735.87</v>
      </c>
      <c r="Z525" s="43">
        <v>1435.6</v>
      </c>
      <c r="AA525" s="43">
        <v>1099.3499999999999</v>
      </c>
    </row>
    <row r="526" spans="1:27" ht="12.75" hidden="1" customHeight="1" outlineLevel="1" x14ac:dyDescent="0.2">
      <c r="A526" s="98" t="s">
        <v>2163</v>
      </c>
      <c r="B526" s="62" t="s">
        <v>88</v>
      </c>
      <c r="C526" s="42" t="s">
        <v>77</v>
      </c>
      <c r="D526" s="43">
        <f>$D$486</f>
        <v>3559.77</v>
      </c>
      <c r="E526" s="43">
        <f t="shared" ref="E526:AA526" si="304">$D$486</f>
        <v>3559.77</v>
      </c>
      <c r="F526" s="43">
        <f t="shared" si="304"/>
        <v>3559.77</v>
      </c>
      <c r="G526" s="43">
        <f t="shared" si="304"/>
        <v>3559.77</v>
      </c>
      <c r="H526" s="43">
        <f t="shared" si="304"/>
        <v>3559.77</v>
      </c>
      <c r="I526" s="43">
        <f t="shared" si="304"/>
        <v>3559.77</v>
      </c>
      <c r="J526" s="43">
        <f t="shared" si="304"/>
        <v>3559.77</v>
      </c>
      <c r="K526" s="43">
        <f t="shared" si="304"/>
        <v>3559.77</v>
      </c>
      <c r="L526" s="43">
        <f t="shared" si="304"/>
        <v>3559.77</v>
      </c>
      <c r="M526" s="43">
        <f t="shared" si="304"/>
        <v>3559.77</v>
      </c>
      <c r="N526" s="43">
        <f t="shared" si="304"/>
        <v>3559.77</v>
      </c>
      <c r="O526" s="43">
        <f t="shared" si="304"/>
        <v>3559.77</v>
      </c>
      <c r="P526" s="43">
        <f t="shared" si="304"/>
        <v>3559.77</v>
      </c>
      <c r="Q526" s="43">
        <f t="shared" si="304"/>
        <v>3559.77</v>
      </c>
      <c r="R526" s="43">
        <f t="shared" si="304"/>
        <v>3559.77</v>
      </c>
      <c r="S526" s="43">
        <f t="shared" si="304"/>
        <v>3559.77</v>
      </c>
      <c r="T526" s="43">
        <f t="shared" si="304"/>
        <v>3559.77</v>
      </c>
      <c r="U526" s="43">
        <f t="shared" si="304"/>
        <v>3559.77</v>
      </c>
      <c r="V526" s="43">
        <f t="shared" si="304"/>
        <v>3559.77</v>
      </c>
      <c r="W526" s="43">
        <f t="shared" si="304"/>
        <v>3559.77</v>
      </c>
      <c r="X526" s="43">
        <f t="shared" si="304"/>
        <v>3559.77</v>
      </c>
      <c r="Y526" s="43">
        <f t="shared" si="304"/>
        <v>3559.77</v>
      </c>
      <c r="Z526" s="43">
        <f t="shared" si="304"/>
        <v>3559.77</v>
      </c>
      <c r="AA526" s="43">
        <f t="shared" si="304"/>
        <v>3559.77</v>
      </c>
    </row>
    <row r="527" spans="1:27" ht="12.75" hidden="1" customHeight="1" outlineLevel="1" x14ac:dyDescent="0.2">
      <c r="A527" s="98" t="s">
        <v>2164</v>
      </c>
      <c r="B527" s="62" t="s">
        <v>81</v>
      </c>
      <c r="C527" s="42" t="s">
        <v>77</v>
      </c>
      <c r="D527" s="43">
        <v>6.71</v>
      </c>
      <c r="E527" s="43">
        <v>6.71</v>
      </c>
      <c r="F527" s="43">
        <v>6.71</v>
      </c>
      <c r="G527" s="43">
        <v>6.71</v>
      </c>
      <c r="H527" s="43">
        <v>6.71</v>
      </c>
      <c r="I527" s="43">
        <v>6.71</v>
      </c>
      <c r="J527" s="43">
        <v>6.71</v>
      </c>
      <c r="K527" s="43">
        <v>6.71</v>
      </c>
      <c r="L527" s="43">
        <v>6.71</v>
      </c>
      <c r="M527" s="43">
        <v>6.71</v>
      </c>
      <c r="N527" s="43">
        <v>6.71</v>
      </c>
      <c r="O527" s="43">
        <v>6.71</v>
      </c>
      <c r="P527" s="43">
        <v>6.71</v>
      </c>
      <c r="Q527" s="43">
        <v>6.71</v>
      </c>
      <c r="R527" s="43">
        <v>6.71</v>
      </c>
      <c r="S527" s="43">
        <v>6.71</v>
      </c>
      <c r="T527" s="43">
        <v>6.71</v>
      </c>
      <c r="U527" s="43">
        <v>6.71</v>
      </c>
      <c r="V527" s="43">
        <v>6.71</v>
      </c>
      <c r="W527" s="43">
        <v>6.71</v>
      </c>
      <c r="X527" s="43">
        <v>6.71</v>
      </c>
      <c r="Y527" s="43">
        <v>6.71</v>
      </c>
      <c r="Z527" s="43">
        <v>6.71</v>
      </c>
      <c r="AA527" s="43">
        <v>6.71</v>
      </c>
    </row>
    <row r="528" spans="1:27" ht="12.75" hidden="1" customHeight="1" outlineLevel="1" x14ac:dyDescent="0.2">
      <c r="A528" s="98" t="s">
        <v>2165</v>
      </c>
      <c r="B528" s="62" t="s">
        <v>79</v>
      </c>
      <c r="C528" s="42" t="s">
        <v>77</v>
      </c>
      <c r="D528" s="43">
        <f>$D$11</f>
        <v>216.36</v>
      </c>
      <c r="E528" s="43">
        <f t="shared" ref="E528:AA528" si="305">$D$11</f>
        <v>216.36</v>
      </c>
      <c r="F528" s="43">
        <f t="shared" si="305"/>
        <v>216.36</v>
      </c>
      <c r="G528" s="43">
        <f t="shared" si="305"/>
        <v>216.36</v>
      </c>
      <c r="H528" s="43">
        <f t="shared" si="305"/>
        <v>216.36</v>
      </c>
      <c r="I528" s="43">
        <f t="shared" si="305"/>
        <v>216.36</v>
      </c>
      <c r="J528" s="43">
        <f t="shared" si="305"/>
        <v>216.36</v>
      </c>
      <c r="K528" s="43">
        <f t="shared" si="305"/>
        <v>216.36</v>
      </c>
      <c r="L528" s="43">
        <f t="shared" si="305"/>
        <v>216.36</v>
      </c>
      <c r="M528" s="43">
        <f t="shared" si="305"/>
        <v>216.36</v>
      </c>
      <c r="N528" s="43">
        <f t="shared" si="305"/>
        <v>216.36</v>
      </c>
      <c r="O528" s="43">
        <f t="shared" si="305"/>
        <v>216.36</v>
      </c>
      <c r="P528" s="43">
        <f t="shared" si="305"/>
        <v>216.36</v>
      </c>
      <c r="Q528" s="43">
        <f t="shared" si="305"/>
        <v>216.36</v>
      </c>
      <c r="R528" s="43">
        <f t="shared" si="305"/>
        <v>216.36</v>
      </c>
      <c r="S528" s="43">
        <f t="shared" si="305"/>
        <v>216.36</v>
      </c>
      <c r="T528" s="43">
        <f t="shared" si="305"/>
        <v>216.36</v>
      </c>
      <c r="U528" s="43">
        <f t="shared" si="305"/>
        <v>216.36</v>
      </c>
      <c r="V528" s="43">
        <f t="shared" si="305"/>
        <v>216.36</v>
      </c>
      <c r="W528" s="43">
        <f t="shared" si="305"/>
        <v>216.36</v>
      </c>
      <c r="X528" s="43">
        <f t="shared" si="305"/>
        <v>216.36</v>
      </c>
      <c r="Y528" s="43">
        <f t="shared" si="305"/>
        <v>216.36</v>
      </c>
      <c r="Z528" s="43">
        <f t="shared" si="305"/>
        <v>216.36</v>
      </c>
      <c r="AA528" s="43">
        <f t="shared" si="305"/>
        <v>216.36</v>
      </c>
    </row>
    <row r="529" spans="1:27" collapsed="1" x14ac:dyDescent="0.2">
      <c r="A529" s="97" t="s">
        <v>2166</v>
      </c>
      <c r="B529" s="27" t="str">
        <f>"10"&amp;"."&amp;$B$800&amp;"."&amp;$B$801</f>
        <v>10.01.2023</v>
      </c>
      <c r="C529" s="89" t="s">
        <v>74</v>
      </c>
      <c r="D529" s="90">
        <f>ROUND(((D530+D531+D533+D532)/1000),5)</f>
        <v>4.86226</v>
      </c>
      <c r="E529" s="90">
        <f>ROUND(((E530+E531+E533+E532)/1000),5)</f>
        <v>4.77156</v>
      </c>
      <c r="F529" s="90">
        <f>ROUND(((F530+F531+F533+F532)/1000),5)</f>
        <v>4.7019000000000002</v>
      </c>
      <c r="G529" s="90">
        <f t="shared" ref="G529:AA529" si="306">ROUND(((G530+G531+G533+G532)/1000),5)</f>
        <v>4.7044800000000002</v>
      </c>
      <c r="H529" s="90">
        <f t="shared" si="306"/>
        <v>4.8017300000000001</v>
      </c>
      <c r="I529" s="90">
        <f t="shared" si="306"/>
        <v>4.9079800000000002</v>
      </c>
      <c r="J529" s="90">
        <f t="shared" si="306"/>
        <v>5.1164100000000001</v>
      </c>
      <c r="K529" s="90">
        <f t="shared" si="306"/>
        <v>5.5039899999999999</v>
      </c>
      <c r="L529" s="90">
        <f t="shared" si="306"/>
        <v>5.6013099999999998</v>
      </c>
      <c r="M529" s="90">
        <f t="shared" si="306"/>
        <v>5.6405200000000004</v>
      </c>
      <c r="N529" s="90">
        <f t="shared" si="306"/>
        <v>5.6556600000000001</v>
      </c>
      <c r="O529" s="90">
        <f t="shared" si="306"/>
        <v>5.6650099999999997</v>
      </c>
      <c r="P529" s="90">
        <f t="shared" si="306"/>
        <v>5.6540299999999997</v>
      </c>
      <c r="Q529" s="90">
        <f t="shared" si="306"/>
        <v>5.6572300000000002</v>
      </c>
      <c r="R529" s="90">
        <f t="shared" si="306"/>
        <v>5.6243100000000004</v>
      </c>
      <c r="S529" s="90">
        <f t="shared" si="306"/>
        <v>5.6204299999999998</v>
      </c>
      <c r="T529" s="90">
        <f t="shared" si="306"/>
        <v>5.6808399999999999</v>
      </c>
      <c r="U529" s="90">
        <f t="shared" si="306"/>
        <v>5.7008900000000002</v>
      </c>
      <c r="V529" s="90">
        <f t="shared" si="306"/>
        <v>5.6969200000000004</v>
      </c>
      <c r="W529" s="90">
        <f t="shared" si="306"/>
        <v>5.6370100000000001</v>
      </c>
      <c r="X529" s="90">
        <f t="shared" si="306"/>
        <v>5.6003699999999998</v>
      </c>
      <c r="Y529" s="90">
        <f t="shared" si="306"/>
        <v>5.5321300000000004</v>
      </c>
      <c r="Z529" s="90">
        <f t="shared" si="306"/>
        <v>5.2424099999999996</v>
      </c>
      <c r="AA529" s="90">
        <f t="shared" si="306"/>
        <v>4.9161999999999999</v>
      </c>
    </row>
    <row r="530" spans="1:27" ht="12.75" hidden="1" customHeight="1" outlineLevel="1" x14ac:dyDescent="0.2">
      <c r="A530" s="98" t="s">
        <v>2167</v>
      </c>
      <c r="B530" s="62" t="s">
        <v>236</v>
      </c>
      <c r="C530" s="42" t="s">
        <v>77</v>
      </c>
      <c r="D530" s="43">
        <v>1079.42</v>
      </c>
      <c r="E530" s="43">
        <v>988.72</v>
      </c>
      <c r="F530" s="43">
        <v>919.06</v>
      </c>
      <c r="G530" s="43">
        <v>921.64</v>
      </c>
      <c r="H530" s="43">
        <v>1018.89</v>
      </c>
      <c r="I530" s="43">
        <v>1125.1400000000001</v>
      </c>
      <c r="J530" s="43">
        <v>1333.57</v>
      </c>
      <c r="K530" s="43">
        <v>1721.15</v>
      </c>
      <c r="L530" s="43">
        <v>1818.47</v>
      </c>
      <c r="M530" s="43">
        <v>1857.68</v>
      </c>
      <c r="N530" s="43">
        <v>1872.82</v>
      </c>
      <c r="O530" s="43">
        <v>1882.17</v>
      </c>
      <c r="P530" s="43">
        <v>1871.19</v>
      </c>
      <c r="Q530" s="43">
        <v>1874.39</v>
      </c>
      <c r="R530" s="43">
        <v>1841.47</v>
      </c>
      <c r="S530" s="43">
        <v>1837.59</v>
      </c>
      <c r="T530" s="43">
        <v>1898</v>
      </c>
      <c r="U530" s="43">
        <v>1918.05</v>
      </c>
      <c r="V530" s="43">
        <v>1914.08</v>
      </c>
      <c r="W530" s="43">
        <v>1854.17</v>
      </c>
      <c r="X530" s="43">
        <v>1817.53</v>
      </c>
      <c r="Y530" s="43">
        <v>1749.29</v>
      </c>
      <c r="Z530" s="43">
        <v>1459.57</v>
      </c>
      <c r="AA530" s="43">
        <v>1133.3599999999999</v>
      </c>
    </row>
    <row r="531" spans="1:27" ht="12.75" hidden="1" customHeight="1" outlineLevel="1" x14ac:dyDescent="0.2">
      <c r="A531" s="98" t="s">
        <v>2168</v>
      </c>
      <c r="B531" s="62" t="s">
        <v>88</v>
      </c>
      <c r="C531" s="42" t="s">
        <v>77</v>
      </c>
      <c r="D531" s="43">
        <f>$D$486</f>
        <v>3559.77</v>
      </c>
      <c r="E531" s="43">
        <f t="shared" ref="E531:AA531" si="307">$D$486</f>
        <v>3559.77</v>
      </c>
      <c r="F531" s="43">
        <f t="shared" si="307"/>
        <v>3559.77</v>
      </c>
      <c r="G531" s="43">
        <f t="shared" si="307"/>
        <v>3559.77</v>
      </c>
      <c r="H531" s="43">
        <f t="shared" si="307"/>
        <v>3559.77</v>
      </c>
      <c r="I531" s="43">
        <f t="shared" si="307"/>
        <v>3559.77</v>
      </c>
      <c r="J531" s="43">
        <f t="shared" si="307"/>
        <v>3559.77</v>
      </c>
      <c r="K531" s="43">
        <f t="shared" si="307"/>
        <v>3559.77</v>
      </c>
      <c r="L531" s="43">
        <f t="shared" si="307"/>
        <v>3559.77</v>
      </c>
      <c r="M531" s="43">
        <f t="shared" si="307"/>
        <v>3559.77</v>
      </c>
      <c r="N531" s="43">
        <f t="shared" si="307"/>
        <v>3559.77</v>
      </c>
      <c r="O531" s="43">
        <f t="shared" si="307"/>
        <v>3559.77</v>
      </c>
      <c r="P531" s="43">
        <f t="shared" si="307"/>
        <v>3559.77</v>
      </c>
      <c r="Q531" s="43">
        <f t="shared" si="307"/>
        <v>3559.77</v>
      </c>
      <c r="R531" s="43">
        <f t="shared" si="307"/>
        <v>3559.77</v>
      </c>
      <c r="S531" s="43">
        <f t="shared" si="307"/>
        <v>3559.77</v>
      </c>
      <c r="T531" s="43">
        <f t="shared" si="307"/>
        <v>3559.77</v>
      </c>
      <c r="U531" s="43">
        <f t="shared" si="307"/>
        <v>3559.77</v>
      </c>
      <c r="V531" s="43">
        <f t="shared" si="307"/>
        <v>3559.77</v>
      </c>
      <c r="W531" s="43">
        <f t="shared" si="307"/>
        <v>3559.77</v>
      </c>
      <c r="X531" s="43">
        <f t="shared" si="307"/>
        <v>3559.77</v>
      </c>
      <c r="Y531" s="43">
        <f t="shared" si="307"/>
        <v>3559.77</v>
      </c>
      <c r="Z531" s="43">
        <f t="shared" si="307"/>
        <v>3559.77</v>
      </c>
      <c r="AA531" s="43">
        <f t="shared" si="307"/>
        <v>3559.77</v>
      </c>
    </row>
    <row r="532" spans="1:27" ht="12.75" hidden="1" customHeight="1" outlineLevel="1" x14ac:dyDescent="0.2">
      <c r="A532" s="98" t="s">
        <v>2169</v>
      </c>
      <c r="B532" s="62" t="s">
        <v>81</v>
      </c>
      <c r="C532" s="42" t="s">
        <v>77</v>
      </c>
      <c r="D532" s="43">
        <v>6.71</v>
      </c>
      <c r="E532" s="43">
        <v>6.71</v>
      </c>
      <c r="F532" s="43">
        <v>6.71</v>
      </c>
      <c r="G532" s="43">
        <v>6.71</v>
      </c>
      <c r="H532" s="43">
        <v>6.71</v>
      </c>
      <c r="I532" s="43">
        <v>6.71</v>
      </c>
      <c r="J532" s="43">
        <v>6.71</v>
      </c>
      <c r="K532" s="43">
        <v>6.71</v>
      </c>
      <c r="L532" s="43">
        <v>6.71</v>
      </c>
      <c r="M532" s="43">
        <v>6.71</v>
      </c>
      <c r="N532" s="43">
        <v>6.71</v>
      </c>
      <c r="O532" s="43">
        <v>6.71</v>
      </c>
      <c r="P532" s="43">
        <v>6.71</v>
      </c>
      <c r="Q532" s="43">
        <v>6.71</v>
      </c>
      <c r="R532" s="43">
        <v>6.71</v>
      </c>
      <c r="S532" s="43">
        <v>6.71</v>
      </c>
      <c r="T532" s="43">
        <v>6.71</v>
      </c>
      <c r="U532" s="43">
        <v>6.71</v>
      </c>
      <c r="V532" s="43">
        <v>6.71</v>
      </c>
      <c r="W532" s="43">
        <v>6.71</v>
      </c>
      <c r="X532" s="43">
        <v>6.71</v>
      </c>
      <c r="Y532" s="43">
        <v>6.71</v>
      </c>
      <c r="Z532" s="43">
        <v>6.71</v>
      </c>
      <c r="AA532" s="43">
        <v>6.71</v>
      </c>
    </row>
    <row r="533" spans="1:27" ht="12.75" hidden="1" customHeight="1" outlineLevel="1" x14ac:dyDescent="0.2">
      <c r="A533" s="98" t="s">
        <v>2170</v>
      </c>
      <c r="B533" s="62" t="s">
        <v>79</v>
      </c>
      <c r="C533" s="42" t="s">
        <v>77</v>
      </c>
      <c r="D533" s="43">
        <f>$D$11</f>
        <v>216.36</v>
      </c>
      <c r="E533" s="43">
        <f t="shared" ref="E533:AA533" si="308">$D$11</f>
        <v>216.36</v>
      </c>
      <c r="F533" s="43">
        <f t="shared" si="308"/>
        <v>216.36</v>
      </c>
      <c r="G533" s="43">
        <f t="shared" si="308"/>
        <v>216.36</v>
      </c>
      <c r="H533" s="43">
        <f t="shared" si="308"/>
        <v>216.36</v>
      </c>
      <c r="I533" s="43">
        <f t="shared" si="308"/>
        <v>216.36</v>
      </c>
      <c r="J533" s="43">
        <f t="shared" si="308"/>
        <v>216.36</v>
      </c>
      <c r="K533" s="43">
        <f t="shared" si="308"/>
        <v>216.36</v>
      </c>
      <c r="L533" s="43">
        <f t="shared" si="308"/>
        <v>216.36</v>
      </c>
      <c r="M533" s="43">
        <f t="shared" si="308"/>
        <v>216.36</v>
      </c>
      <c r="N533" s="43">
        <f t="shared" si="308"/>
        <v>216.36</v>
      </c>
      <c r="O533" s="43">
        <f t="shared" si="308"/>
        <v>216.36</v>
      </c>
      <c r="P533" s="43">
        <f t="shared" si="308"/>
        <v>216.36</v>
      </c>
      <c r="Q533" s="43">
        <f t="shared" si="308"/>
        <v>216.36</v>
      </c>
      <c r="R533" s="43">
        <f t="shared" si="308"/>
        <v>216.36</v>
      </c>
      <c r="S533" s="43">
        <f t="shared" si="308"/>
        <v>216.36</v>
      </c>
      <c r="T533" s="43">
        <f t="shared" si="308"/>
        <v>216.36</v>
      </c>
      <c r="U533" s="43">
        <f t="shared" si="308"/>
        <v>216.36</v>
      </c>
      <c r="V533" s="43">
        <f t="shared" si="308"/>
        <v>216.36</v>
      </c>
      <c r="W533" s="43">
        <f t="shared" si="308"/>
        <v>216.36</v>
      </c>
      <c r="X533" s="43">
        <f t="shared" si="308"/>
        <v>216.36</v>
      </c>
      <c r="Y533" s="43">
        <f t="shared" si="308"/>
        <v>216.36</v>
      </c>
      <c r="Z533" s="43">
        <f t="shared" si="308"/>
        <v>216.36</v>
      </c>
      <c r="AA533" s="43">
        <f t="shared" si="308"/>
        <v>216.36</v>
      </c>
    </row>
    <row r="534" spans="1:27" collapsed="1" x14ac:dyDescent="0.2">
      <c r="A534" s="97" t="s">
        <v>2171</v>
      </c>
      <c r="B534" s="27" t="str">
        <f>"11"&amp;"."&amp;$B$800&amp;"."&amp;$B$801</f>
        <v>11.01.2023</v>
      </c>
      <c r="C534" s="89" t="s">
        <v>74</v>
      </c>
      <c r="D534" s="90">
        <f>ROUND(((D535+D536+D538+D537)/1000),5)</f>
        <v>4.8953199999999999</v>
      </c>
      <c r="E534" s="90">
        <f>ROUND(((E535+E536+E538+E537)/1000),5)</f>
        <v>4.8449</v>
      </c>
      <c r="F534" s="90">
        <f>ROUND(((F535+F536+F538+F537)/1000),5)</f>
        <v>4.77928</v>
      </c>
      <c r="G534" s="90">
        <f t="shared" ref="G534:AA534" si="309">ROUND(((G535+G536+G538+G537)/1000),5)</f>
        <v>4.7726600000000001</v>
      </c>
      <c r="H534" s="90">
        <f t="shared" si="309"/>
        <v>4.8473699999999997</v>
      </c>
      <c r="I534" s="90">
        <f t="shared" si="309"/>
        <v>4.9424000000000001</v>
      </c>
      <c r="J534" s="90">
        <f t="shared" si="309"/>
        <v>5.1001799999999999</v>
      </c>
      <c r="K534" s="90">
        <f t="shared" si="309"/>
        <v>5.5163099999999998</v>
      </c>
      <c r="L534" s="90">
        <f t="shared" si="309"/>
        <v>5.6294199999999996</v>
      </c>
      <c r="M534" s="90">
        <f t="shared" si="309"/>
        <v>5.6680599999999997</v>
      </c>
      <c r="N534" s="90">
        <f t="shared" si="309"/>
        <v>5.6872699999999998</v>
      </c>
      <c r="O534" s="90">
        <f t="shared" si="309"/>
        <v>5.7024999999999997</v>
      </c>
      <c r="P534" s="90">
        <f t="shared" si="309"/>
        <v>5.6892399999999999</v>
      </c>
      <c r="Q534" s="90">
        <f t="shared" si="309"/>
        <v>5.6921999999999997</v>
      </c>
      <c r="R534" s="90">
        <f t="shared" si="309"/>
        <v>5.6679399999999998</v>
      </c>
      <c r="S534" s="90">
        <f t="shared" si="309"/>
        <v>5.6664099999999999</v>
      </c>
      <c r="T534" s="90">
        <f t="shared" si="309"/>
        <v>5.78369</v>
      </c>
      <c r="U534" s="90">
        <f t="shared" si="309"/>
        <v>5.7843799999999996</v>
      </c>
      <c r="V534" s="90">
        <f t="shared" si="309"/>
        <v>5.7909199999999998</v>
      </c>
      <c r="W534" s="90">
        <f t="shared" si="309"/>
        <v>5.6689600000000002</v>
      </c>
      <c r="X534" s="90">
        <f t="shared" si="309"/>
        <v>5.6433099999999996</v>
      </c>
      <c r="Y534" s="90">
        <f t="shared" si="309"/>
        <v>5.6041100000000004</v>
      </c>
      <c r="Z534" s="90">
        <f t="shared" si="309"/>
        <v>5.4479499999999996</v>
      </c>
      <c r="AA534" s="90">
        <f t="shared" si="309"/>
        <v>5.0278299999999998</v>
      </c>
    </row>
    <row r="535" spans="1:27" ht="12.75" hidden="1" customHeight="1" outlineLevel="1" x14ac:dyDescent="0.2">
      <c r="A535" s="98" t="s">
        <v>2172</v>
      </c>
      <c r="B535" s="62" t="s">
        <v>236</v>
      </c>
      <c r="C535" s="42" t="s">
        <v>77</v>
      </c>
      <c r="D535" s="43">
        <v>1112.48</v>
      </c>
      <c r="E535" s="43">
        <v>1062.06</v>
      </c>
      <c r="F535" s="43">
        <v>996.44</v>
      </c>
      <c r="G535" s="43">
        <v>989.82</v>
      </c>
      <c r="H535" s="43">
        <v>1064.53</v>
      </c>
      <c r="I535" s="43">
        <v>1159.56</v>
      </c>
      <c r="J535" s="43">
        <v>1317.34</v>
      </c>
      <c r="K535" s="43">
        <v>1733.47</v>
      </c>
      <c r="L535" s="43">
        <v>1846.58</v>
      </c>
      <c r="M535" s="43">
        <v>1885.22</v>
      </c>
      <c r="N535" s="43">
        <v>1904.43</v>
      </c>
      <c r="O535" s="43">
        <v>1919.66</v>
      </c>
      <c r="P535" s="43">
        <v>1906.4</v>
      </c>
      <c r="Q535" s="43">
        <v>1909.36</v>
      </c>
      <c r="R535" s="43">
        <v>1885.1</v>
      </c>
      <c r="S535" s="43">
        <v>1883.57</v>
      </c>
      <c r="T535" s="43">
        <v>2000.85</v>
      </c>
      <c r="U535" s="43">
        <v>2001.54</v>
      </c>
      <c r="V535" s="43">
        <v>2008.08</v>
      </c>
      <c r="W535" s="43">
        <v>1886.12</v>
      </c>
      <c r="X535" s="43">
        <v>1860.47</v>
      </c>
      <c r="Y535" s="43">
        <v>1821.27</v>
      </c>
      <c r="Z535" s="43">
        <v>1665.11</v>
      </c>
      <c r="AA535" s="43">
        <v>1244.99</v>
      </c>
    </row>
    <row r="536" spans="1:27" ht="12.75" hidden="1" customHeight="1" outlineLevel="1" x14ac:dyDescent="0.2">
      <c r="A536" s="98" t="s">
        <v>2173</v>
      </c>
      <c r="B536" s="62" t="s">
        <v>88</v>
      </c>
      <c r="C536" s="42" t="s">
        <v>77</v>
      </c>
      <c r="D536" s="43">
        <f>$D$486</f>
        <v>3559.77</v>
      </c>
      <c r="E536" s="43">
        <f t="shared" ref="E536:AA536" si="310">$D$486</f>
        <v>3559.77</v>
      </c>
      <c r="F536" s="43">
        <f t="shared" si="310"/>
        <v>3559.77</v>
      </c>
      <c r="G536" s="43">
        <f t="shared" si="310"/>
        <v>3559.77</v>
      </c>
      <c r="H536" s="43">
        <f t="shared" si="310"/>
        <v>3559.77</v>
      </c>
      <c r="I536" s="43">
        <f t="shared" si="310"/>
        <v>3559.77</v>
      </c>
      <c r="J536" s="43">
        <f t="shared" si="310"/>
        <v>3559.77</v>
      </c>
      <c r="K536" s="43">
        <f t="shared" si="310"/>
        <v>3559.77</v>
      </c>
      <c r="L536" s="43">
        <f t="shared" si="310"/>
        <v>3559.77</v>
      </c>
      <c r="M536" s="43">
        <f t="shared" si="310"/>
        <v>3559.77</v>
      </c>
      <c r="N536" s="43">
        <f t="shared" si="310"/>
        <v>3559.77</v>
      </c>
      <c r="O536" s="43">
        <f t="shared" si="310"/>
        <v>3559.77</v>
      </c>
      <c r="P536" s="43">
        <f t="shared" si="310"/>
        <v>3559.77</v>
      </c>
      <c r="Q536" s="43">
        <f t="shared" si="310"/>
        <v>3559.77</v>
      </c>
      <c r="R536" s="43">
        <f t="shared" si="310"/>
        <v>3559.77</v>
      </c>
      <c r="S536" s="43">
        <f t="shared" si="310"/>
        <v>3559.77</v>
      </c>
      <c r="T536" s="43">
        <f t="shared" si="310"/>
        <v>3559.77</v>
      </c>
      <c r="U536" s="43">
        <f t="shared" si="310"/>
        <v>3559.77</v>
      </c>
      <c r="V536" s="43">
        <f t="shared" si="310"/>
        <v>3559.77</v>
      </c>
      <c r="W536" s="43">
        <f t="shared" si="310"/>
        <v>3559.77</v>
      </c>
      <c r="X536" s="43">
        <f t="shared" si="310"/>
        <v>3559.77</v>
      </c>
      <c r="Y536" s="43">
        <f t="shared" si="310"/>
        <v>3559.77</v>
      </c>
      <c r="Z536" s="43">
        <f t="shared" si="310"/>
        <v>3559.77</v>
      </c>
      <c r="AA536" s="43">
        <f t="shared" si="310"/>
        <v>3559.77</v>
      </c>
    </row>
    <row r="537" spans="1:27" ht="12.75" hidden="1" customHeight="1" outlineLevel="1" x14ac:dyDescent="0.2">
      <c r="A537" s="98" t="s">
        <v>2174</v>
      </c>
      <c r="B537" s="62" t="s">
        <v>81</v>
      </c>
      <c r="C537" s="42" t="s">
        <v>77</v>
      </c>
      <c r="D537" s="43">
        <v>6.71</v>
      </c>
      <c r="E537" s="43">
        <v>6.71</v>
      </c>
      <c r="F537" s="43">
        <v>6.71</v>
      </c>
      <c r="G537" s="43">
        <v>6.71</v>
      </c>
      <c r="H537" s="43">
        <v>6.71</v>
      </c>
      <c r="I537" s="43">
        <v>6.71</v>
      </c>
      <c r="J537" s="43">
        <v>6.71</v>
      </c>
      <c r="K537" s="43">
        <v>6.71</v>
      </c>
      <c r="L537" s="43">
        <v>6.71</v>
      </c>
      <c r="M537" s="43">
        <v>6.71</v>
      </c>
      <c r="N537" s="43">
        <v>6.71</v>
      </c>
      <c r="O537" s="43">
        <v>6.71</v>
      </c>
      <c r="P537" s="43">
        <v>6.71</v>
      </c>
      <c r="Q537" s="43">
        <v>6.71</v>
      </c>
      <c r="R537" s="43">
        <v>6.71</v>
      </c>
      <c r="S537" s="43">
        <v>6.71</v>
      </c>
      <c r="T537" s="43">
        <v>6.71</v>
      </c>
      <c r="U537" s="43">
        <v>6.71</v>
      </c>
      <c r="V537" s="43">
        <v>6.71</v>
      </c>
      <c r="W537" s="43">
        <v>6.71</v>
      </c>
      <c r="X537" s="43">
        <v>6.71</v>
      </c>
      <c r="Y537" s="43">
        <v>6.71</v>
      </c>
      <c r="Z537" s="43">
        <v>6.71</v>
      </c>
      <c r="AA537" s="43">
        <v>6.71</v>
      </c>
    </row>
    <row r="538" spans="1:27" ht="12.75" hidden="1" customHeight="1" outlineLevel="1" x14ac:dyDescent="0.2">
      <c r="A538" s="98" t="s">
        <v>2175</v>
      </c>
      <c r="B538" s="62" t="s">
        <v>79</v>
      </c>
      <c r="C538" s="42" t="s">
        <v>77</v>
      </c>
      <c r="D538" s="43">
        <f>$D$11</f>
        <v>216.36</v>
      </c>
      <c r="E538" s="43">
        <f t="shared" ref="E538:AA538" si="311">$D$11</f>
        <v>216.36</v>
      </c>
      <c r="F538" s="43">
        <f t="shared" si="311"/>
        <v>216.36</v>
      </c>
      <c r="G538" s="43">
        <f t="shared" si="311"/>
        <v>216.36</v>
      </c>
      <c r="H538" s="43">
        <f t="shared" si="311"/>
        <v>216.36</v>
      </c>
      <c r="I538" s="43">
        <f t="shared" si="311"/>
        <v>216.36</v>
      </c>
      <c r="J538" s="43">
        <f t="shared" si="311"/>
        <v>216.36</v>
      </c>
      <c r="K538" s="43">
        <f t="shared" si="311"/>
        <v>216.36</v>
      </c>
      <c r="L538" s="43">
        <f t="shared" si="311"/>
        <v>216.36</v>
      </c>
      <c r="M538" s="43">
        <f t="shared" si="311"/>
        <v>216.36</v>
      </c>
      <c r="N538" s="43">
        <f t="shared" si="311"/>
        <v>216.36</v>
      </c>
      <c r="O538" s="43">
        <f t="shared" si="311"/>
        <v>216.36</v>
      </c>
      <c r="P538" s="43">
        <f t="shared" si="311"/>
        <v>216.36</v>
      </c>
      <c r="Q538" s="43">
        <f t="shared" si="311"/>
        <v>216.36</v>
      </c>
      <c r="R538" s="43">
        <f t="shared" si="311"/>
        <v>216.36</v>
      </c>
      <c r="S538" s="43">
        <f t="shared" si="311"/>
        <v>216.36</v>
      </c>
      <c r="T538" s="43">
        <f t="shared" si="311"/>
        <v>216.36</v>
      </c>
      <c r="U538" s="43">
        <f t="shared" si="311"/>
        <v>216.36</v>
      </c>
      <c r="V538" s="43">
        <f t="shared" si="311"/>
        <v>216.36</v>
      </c>
      <c r="W538" s="43">
        <f t="shared" si="311"/>
        <v>216.36</v>
      </c>
      <c r="X538" s="43">
        <f t="shared" si="311"/>
        <v>216.36</v>
      </c>
      <c r="Y538" s="43">
        <f t="shared" si="311"/>
        <v>216.36</v>
      </c>
      <c r="Z538" s="43">
        <f t="shared" si="311"/>
        <v>216.36</v>
      </c>
      <c r="AA538" s="43">
        <f t="shared" si="311"/>
        <v>216.36</v>
      </c>
    </row>
    <row r="539" spans="1:27" collapsed="1" x14ac:dyDescent="0.2">
      <c r="A539" s="97" t="s">
        <v>2176</v>
      </c>
      <c r="B539" s="27" t="str">
        <f>"12"&amp;"."&amp;$B$800&amp;"."&amp;$B$801</f>
        <v>12.01.2023</v>
      </c>
      <c r="C539" s="89" t="s">
        <v>74</v>
      </c>
      <c r="D539" s="90">
        <f>ROUND(((D540+D541+D543+D542)/1000),5)</f>
        <v>4.9240300000000001</v>
      </c>
      <c r="E539" s="90">
        <f>ROUND(((E540+E541+E543+E542)/1000),5)</f>
        <v>4.86686</v>
      </c>
      <c r="F539" s="90">
        <f>ROUND(((F540+F541+F543+F542)/1000),5)</f>
        <v>4.8444399999999996</v>
      </c>
      <c r="G539" s="90">
        <f t="shared" ref="G539:AA539" si="312">ROUND(((G540+G541+G543+G542)/1000),5)</f>
        <v>4.84239</v>
      </c>
      <c r="H539" s="90">
        <f t="shared" si="312"/>
        <v>4.8655999999999997</v>
      </c>
      <c r="I539" s="90">
        <f t="shared" si="312"/>
        <v>4.9603999999999999</v>
      </c>
      <c r="J539" s="90">
        <f t="shared" si="312"/>
        <v>5.0958699999999997</v>
      </c>
      <c r="K539" s="90">
        <f t="shared" si="312"/>
        <v>5.49376</v>
      </c>
      <c r="L539" s="90">
        <f t="shared" si="312"/>
        <v>5.5818399999999997</v>
      </c>
      <c r="M539" s="90">
        <f t="shared" si="312"/>
        <v>5.6176599999999999</v>
      </c>
      <c r="N539" s="90">
        <f t="shared" si="312"/>
        <v>5.6167800000000003</v>
      </c>
      <c r="O539" s="90">
        <f t="shared" si="312"/>
        <v>5.6467900000000002</v>
      </c>
      <c r="P539" s="90">
        <f t="shared" si="312"/>
        <v>5.6351100000000001</v>
      </c>
      <c r="Q539" s="90">
        <f t="shared" si="312"/>
        <v>5.6421999999999999</v>
      </c>
      <c r="R539" s="90">
        <f t="shared" si="312"/>
        <v>5.5975299999999999</v>
      </c>
      <c r="S539" s="90">
        <f t="shared" si="312"/>
        <v>5.6080699999999997</v>
      </c>
      <c r="T539" s="90">
        <f t="shared" si="312"/>
        <v>5.6466500000000002</v>
      </c>
      <c r="U539" s="90">
        <f t="shared" si="312"/>
        <v>5.7172999999999998</v>
      </c>
      <c r="V539" s="90">
        <f t="shared" si="312"/>
        <v>5.6787799999999997</v>
      </c>
      <c r="W539" s="90">
        <f t="shared" si="312"/>
        <v>5.6160100000000002</v>
      </c>
      <c r="X539" s="90">
        <f t="shared" si="312"/>
        <v>5.5854400000000002</v>
      </c>
      <c r="Y539" s="90">
        <f t="shared" si="312"/>
        <v>5.5413800000000002</v>
      </c>
      <c r="Z539" s="90">
        <f t="shared" si="312"/>
        <v>5.3641899999999998</v>
      </c>
      <c r="AA539" s="90">
        <f t="shared" si="312"/>
        <v>4.9906300000000003</v>
      </c>
    </row>
    <row r="540" spans="1:27" ht="12.75" hidden="1" customHeight="1" outlineLevel="1" x14ac:dyDescent="0.2">
      <c r="A540" s="98" t="s">
        <v>2177</v>
      </c>
      <c r="B540" s="62" t="s">
        <v>236</v>
      </c>
      <c r="C540" s="42" t="s">
        <v>77</v>
      </c>
      <c r="D540" s="43">
        <v>1141.19</v>
      </c>
      <c r="E540" s="43">
        <v>1084.02</v>
      </c>
      <c r="F540" s="43">
        <v>1061.5999999999999</v>
      </c>
      <c r="G540" s="43">
        <v>1059.55</v>
      </c>
      <c r="H540" s="43">
        <v>1082.76</v>
      </c>
      <c r="I540" s="43">
        <v>1177.56</v>
      </c>
      <c r="J540" s="43">
        <v>1313.03</v>
      </c>
      <c r="K540" s="43">
        <v>1710.92</v>
      </c>
      <c r="L540" s="43">
        <v>1799</v>
      </c>
      <c r="M540" s="43">
        <v>1834.82</v>
      </c>
      <c r="N540" s="43">
        <v>1833.94</v>
      </c>
      <c r="O540" s="43">
        <v>1863.95</v>
      </c>
      <c r="P540" s="43">
        <v>1852.27</v>
      </c>
      <c r="Q540" s="43">
        <v>1859.36</v>
      </c>
      <c r="R540" s="43">
        <v>1814.69</v>
      </c>
      <c r="S540" s="43">
        <v>1825.23</v>
      </c>
      <c r="T540" s="43">
        <v>1863.81</v>
      </c>
      <c r="U540" s="43">
        <v>1934.46</v>
      </c>
      <c r="V540" s="43">
        <v>1895.94</v>
      </c>
      <c r="W540" s="43">
        <v>1833.17</v>
      </c>
      <c r="X540" s="43">
        <v>1802.6</v>
      </c>
      <c r="Y540" s="43">
        <v>1758.54</v>
      </c>
      <c r="Z540" s="43">
        <v>1581.35</v>
      </c>
      <c r="AA540" s="43">
        <v>1207.79</v>
      </c>
    </row>
    <row r="541" spans="1:27" ht="12.75" hidden="1" customHeight="1" outlineLevel="1" x14ac:dyDescent="0.2">
      <c r="A541" s="98" t="s">
        <v>2178</v>
      </c>
      <c r="B541" s="62" t="s">
        <v>88</v>
      </c>
      <c r="C541" s="42" t="s">
        <v>77</v>
      </c>
      <c r="D541" s="43">
        <f>$D$486</f>
        <v>3559.77</v>
      </c>
      <c r="E541" s="43">
        <f t="shared" ref="E541:AA541" si="313">$D$486</f>
        <v>3559.77</v>
      </c>
      <c r="F541" s="43">
        <f t="shared" si="313"/>
        <v>3559.77</v>
      </c>
      <c r="G541" s="43">
        <f t="shared" si="313"/>
        <v>3559.77</v>
      </c>
      <c r="H541" s="43">
        <f t="shared" si="313"/>
        <v>3559.77</v>
      </c>
      <c r="I541" s="43">
        <f t="shared" si="313"/>
        <v>3559.77</v>
      </c>
      <c r="J541" s="43">
        <f t="shared" si="313"/>
        <v>3559.77</v>
      </c>
      <c r="K541" s="43">
        <f t="shared" si="313"/>
        <v>3559.77</v>
      </c>
      <c r="L541" s="43">
        <f t="shared" si="313"/>
        <v>3559.77</v>
      </c>
      <c r="M541" s="43">
        <f t="shared" si="313"/>
        <v>3559.77</v>
      </c>
      <c r="N541" s="43">
        <f t="shared" si="313"/>
        <v>3559.77</v>
      </c>
      <c r="O541" s="43">
        <f t="shared" si="313"/>
        <v>3559.77</v>
      </c>
      <c r="P541" s="43">
        <f t="shared" si="313"/>
        <v>3559.77</v>
      </c>
      <c r="Q541" s="43">
        <f t="shared" si="313"/>
        <v>3559.77</v>
      </c>
      <c r="R541" s="43">
        <f t="shared" si="313"/>
        <v>3559.77</v>
      </c>
      <c r="S541" s="43">
        <f t="shared" si="313"/>
        <v>3559.77</v>
      </c>
      <c r="T541" s="43">
        <f t="shared" si="313"/>
        <v>3559.77</v>
      </c>
      <c r="U541" s="43">
        <f t="shared" si="313"/>
        <v>3559.77</v>
      </c>
      <c r="V541" s="43">
        <f t="shared" si="313"/>
        <v>3559.77</v>
      </c>
      <c r="W541" s="43">
        <f t="shared" si="313"/>
        <v>3559.77</v>
      </c>
      <c r="X541" s="43">
        <f t="shared" si="313"/>
        <v>3559.77</v>
      </c>
      <c r="Y541" s="43">
        <f t="shared" si="313"/>
        <v>3559.77</v>
      </c>
      <c r="Z541" s="43">
        <f t="shared" si="313"/>
        <v>3559.77</v>
      </c>
      <c r="AA541" s="43">
        <f t="shared" si="313"/>
        <v>3559.77</v>
      </c>
    </row>
    <row r="542" spans="1:27" ht="12.75" hidden="1" customHeight="1" outlineLevel="1" x14ac:dyDescent="0.2">
      <c r="A542" s="98" t="s">
        <v>2179</v>
      </c>
      <c r="B542" s="62" t="s">
        <v>81</v>
      </c>
      <c r="C542" s="42" t="s">
        <v>77</v>
      </c>
      <c r="D542" s="43">
        <v>6.71</v>
      </c>
      <c r="E542" s="43">
        <v>6.71</v>
      </c>
      <c r="F542" s="43">
        <v>6.71</v>
      </c>
      <c r="G542" s="43">
        <v>6.71</v>
      </c>
      <c r="H542" s="43">
        <v>6.71</v>
      </c>
      <c r="I542" s="43">
        <v>6.71</v>
      </c>
      <c r="J542" s="43">
        <v>6.71</v>
      </c>
      <c r="K542" s="43">
        <v>6.71</v>
      </c>
      <c r="L542" s="43">
        <v>6.71</v>
      </c>
      <c r="M542" s="43">
        <v>6.71</v>
      </c>
      <c r="N542" s="43">
        <v>6.71</v>
      </c>
      <c r="O542" s="43">
        <v>6.71</v>
      </c>
      <c r="P542" s="43">
        <v>6.71</v>
      </c>
      <c r="Q542" s="43">
        <v>6.71</v>
      </c>
      <c r="R542" s="43">
        <v>6.71</v>
      </c>
      <c r="S542" s="43">
        <v>6.71</v>
      </c>
      <c r="T542" s="43">
        <v>6.71</v>
      </c>
      <c r="U542" s="43">
        <v>6.71</v>
      </c>
      <c r="V542" s="43">
        <v>6.71</v>
      </c>
      <c r="W542" s="43">
        <v>6.71</v>
      </c>
      <c r="X542" s="43">
        <v>6.71</v>
      </c>
      <c r="Y542" s="43">
        <v>6.71</v>
      </c>
      <c r="Z542" s="43">
        <v>6.71</v>
      </c>
      <c r="AA542" s="43">
        <v>6.71</v>
      </c>
    </row>
    <row r="543" spans="1:27" ht="12.75" hidden="1" customHeight="1" outlineLevel="1" x14ac:dyDescent="0.2">
      <c r="A543" s="98" t="s">
        <v>2180</v>
      </c>
      <c r="B543" s="62" t="s">
        <v>79</v>
      </c>
      <c r="C543" s="42" t="s">
        <v>77</v>
      </c>
      <c r="D543" s="43">
        <f>$D$11</f>
        <v>216.36</v>
      </c>
      <c r="E543" s="43">
        <f t="shared" ref="E543:AA543" si="314">$D$11</f>
        <v>216.36</v>
      </c>
      <c r="F543" s="43">
        <f t="shared" si="314"/>
        <v>216.36</v>
      </c>
      <c r="G543" s="43">
        <f t="shared" si="314"/>
        <v>216.36</v>
      </c>
      <c r="H543" s="43">
        <f t="shared" si="314"/>
        <v>216.36</v>
      </c>
      <c r="I543" s="43">
        <f t="shared" si="314"/>
        <v>216.36</v>
      </c>
      <c r="J543" s="43">
        <f t="shared" si="314"/>
        <v>216.36</v>
      </c>
      <c r="K543" s="43">
        <f t="shared" si="314"/>
        <v>216.36</v>
      </c>
      <c r="L543" s="43">
        <f t="shared" si="314"/>
        <v>216.36</v>
      </c>
      <c r="M543" s="43">
        <f t="shared" si="314"/>
        <v>216.36</v>
      </c>
      <c r="N543" s="43">
        <f t="shared" si="314"/>
        <v>216.36</v>
      </c>
      <c r="O543" s="43">
        <f t="shared" si="314"/>
        <v>216.36</v>
      </c>
      <c r="P543" s="43">
        <f t="shared" si="314"/>
        <v>216.36</v>
      </c>
      <c r="Q543" s="43">
        <f t="shared" si="314"/>
        <v>216.36</v>
      </c>
      <c r="R543" s="43">
        <f t="shared" si="314"/>
        <v>216.36</v>
      </c>
      <c r="S543" s="43">
        <f t="shared" si="314"/>
        <v>216.36</v>
      </c>
      <c r="T543" s="43">
        <f t="shared" si="314"/>
        <v>216.36</v>
      </c>
      <c r="U543" s="43">
        <f t="shared" si="314"/>
        <v>216.36</v>
      </c>
      <c r="V543" s="43">
        <f t="shared" si="314"/>
        <v>216.36</v>
      </c>
      <c r="W543" s="43">
        <f t="shared" si="314"/>
        <v>216.36</v>
      </c>
      <c r="X543" s="43">
        <f t="shared" si="314"/>
        <v>216.36</v>
      </c>
      <c r="Y543" s="43">
        <f t="shared" si="314"/>
        <v>216.36</v>
      </c>
      <c r="Z543" s="43">
        <f t="shared" si="314"/>
        <v>216.36</v>
      </c>
      <c r="AA543" s="43">
        <f t="shared" si="314"/>
        <v>216.36</v>
      </c>
    </row>
    <row r="544" spans="1:27" collapsed="1" x14ac:dyDescent="0.2">
      <c r="A544" s="97" t="s">
        <v>2181</v>
      </c>
      <c r="B544" s="27" t="str">
        <f>"13"&amp;"."&amp;$B$800&amp;"."&amp;$B$801</f>
        <v>13.01.2023</v>
      </c>
      <c r="C544" s="89" t="s">
        <v>74</v>
      </c>
      <c r="D544" s="90">
        <f>ROUND(((D545+D546+D548+D547)/1000),5)</f>
        <v>4.95078</v>
      </c>
      <c r="E544" s="90">
        <f>ROUND(((E545+E546+E548+E547)/1000),5)</f>
        <v>4.8895900000000001</v>
      </c>
      <c r="F544" s="90">
        <f>ROUND(((F545+F546+F548+F547)/1000),5)</f>
        <v>4.8576600000000001</v>
      </c>
      <c r="G544" s="90">
        <f t="shared" ref="G544:AA544" si="315">ROUND(((G545+G546+G548+G547)/1000),5)</f>
        <v>4.8533200000000001</v>
      </c>
      <c r="H544" s="90">
        <f t="shared" si="315"/>
        <v>4.9028400000000003</v>
      </c>
      <c r="I544" s="90">
        <f t="shared" si="315"/>
        <v>4.98752</v>
      </c>
      <c r="J544" s="90">
        <f t="shared" si="315"/>
        <v>5.3250000000000002</v>
      </c>
      <c r="K544" s="90">
        <f t="shared" si="315"/>
        <v>5.51342</v>
      </c>
      <c r="L544" s="90">
        <f t="shared" si="315"/>
        <v>5.6118199999999998</v>
      </c>
      <c r="M544" s="90">
        <f t="shared" si="315"/>
        <v>5.6447500000000002</v>
      </c>
      <c r="N544" s="90">
        <f t="shared" si="315"/>
        <v>5.6607200000000004</v>
      </c>
      <c r="O544" s="90">
        <f t="shared" si="315"/>
        <v>5.6681999999999997</v>
      </c>
      <c r="P544" s="90">
        <f t="shared" si="315"/>
        <v>5.6602399999999999</v>
      </c>
      <c r="Q544" s="90">
        <f t="shared" si="315"/>
        <v>5.6629399999999999</v>
      </c>
      <c r="R544" s="90">
        <f t="shared" si="315"/>
        <v>5.64757</v>
      </c>
      <c r="S544" s="90">
        <f t="shared" si="315"/>
        <v>5.64229</v>
      </c>
      <c r="T544" s="90">
        <f t="shared" si="315"/>
        <v>5.7423500000000001</v>
      </c>
      <c r="U544" s="90">
        <f t="shared" si="315"/>
        <v>5.7693099999999999</v>
      </c>
      <c r="V544" s="90">
        <f t="shared" si="315"/>
        <v>5.7564000000000002</v>
      </c>
      <c r="W544" s="90">
        <f t="shared" si="315"/>
        <v>5.6608099999999997</v>
      </c>
      <c r="X544" s="90">
        <f t="shared" si="315"/>
        <v>5.6438800000000002</v>
      </c>
      <c r="Y544" s="90">
        <f t="shared" si="315"/>
        <v>5.5854900000000001</v>
      </c>
      <c r="Z544" s="90">
        <f t="shared" si="315"/>
        <v>5.4700600000000001</v>
      </c>
      <c r="AA544" s="90">
        <f t="shared" si="315"/>
        <v>5.19963</v>
      </c>
    </row>
    <row r="545" spans="1:27" ht="12.75" hidden="1" customHeight="1" outlineLevel="1" x14ac:dyDescent="0.2">
      <c r="A545" s="98" t="s">
        <v>2182</v>
      </c>
      <c r="B545" s="62" t="s">
        <v>236</v>
      </c>
      <c r="C545" s="42" t="s">
        <v>77</v>
      </c>
      <c r="D545" s="43">
        <v>1167.94</v>
      </c>
      <c r="E545" s="43">
        <v>1106.75</v>
      </c>
      <c r="F545" s="43">
        <v>1074.82</v>
      </c>
      <c r="G545" s="43">
        <v>1070.48</v>
      </c>
      <c r="H545" s="43">
        <v>1120</v>
      </c>
      <c r="I545" s="43">
        <v>1204.68</v>
      </c>
      <c r="J545" s="43">
        <v>1542.16</v>
      </c>
      <c r="K545" s="43">
        <v>1730.58</v>
      </c>
      <c r="L545" s="43">
        <v>1828.98</v>
      </c>
      <c r="M545" s="43">
        <v>1861.91</v>
      </c>
      <c r="N545" s="43">
        <v>1877.88</v>
      </c>
      <c r="O545" s="43">
        <v>1885.36</v>
      </c>
      <c r="P545" s="43">
        <v>1877.4</v>
      </c>
      <c r="Q545" s="43">
        <v>1880.1</v>
      </c>
      <c r="R545" s="43">
        <v>1864.73</v>
      </c>
      <c r="S545" s="43">
        <v>1859.45</v>
      </c>
      <c r="T545" s="43">
        <v>1959.51</v>
      </c>
      <c r="U545" s="43">
        <v>1986.47</v>
      </c>
      <c r="V545" s="43">
        <v>1973.56</v>
      </c>
      <c r="W545" s="43">
        <v>1877.97</v>
      </c>
      <c r="X545" s="43">
        <v>1861.04</v>
      </c>
      <c r="Y545" s="43">
        <v>1802.65</v>
      </c>
      <c r="Z545" s="43">
        <v>1687.22</v>
      </c>
      <c r="AA545" s="43">
        <v>1416.79</v>
      </c>
    </row>
    <row r="546" spans="1:27" ht="12.75" hidden="1" customHeight="1" outlineLevel="1" x14ac:dyDescent="0.2">
      <c r="A546" s="98" t="s">
        <v>2183</v>
      </c>
      <c r="B546" s="62" t="s">
        <v>88</v>
      </c>
      <c r="C546" s="42" t="s">
        <v>77</v>
      </c>
      <c r="D546" s="43">
        <f>$D$486</f>
        <v>3559.77</v>
      </c>
      <c r="E546" s="43">
        <f t="shared" ref="E546:AA546" si="316">$D$486</f>
        <v>3559.77</v>
      </c>
      <c r="F546" s="43">
        <f t="shared" si="316"/>
        <v>3559.77</v>
      </c>
      <c r="G546" s="43">
        <f t="shared" si="316"/>
        <v>3559.77</v>
      </c>
      <c r="H546" s="43">
        <f t="shared" si="316"/>
        <v>3559.77</v>
      </c>
      <c r="I546" s="43">
        <f t="shared" si="316"/>
        <v>3559.77</v>
      </c>
      <c r="J546" s="43">
        <f t="shared" si="316"/>
        <v>3559.77</v>
      </c>
      <c r="K546" s="43">
        <f t="shared" si="316"/>
        <v>3559.77</v>
      </c>
      <c r="L546" s="43">
        <f t="shared" si="316"/>
        <v>3559.77</v>
      </c>
      <c r="M546" s="43">
        <f t="shared" si="316"/>
        <v>3559.77</v>
      </c>
      <c r="N546" s="43">
        <f t="shared" si="316"/>
        <v>3559.77</v>
      </c>
      <c r="O546" s="43">
        <f t="shared" si="316"/>
        <v>3559.77</v>
      </c>
      <c r="P546" s="43">
        <f t="shared" si="316"/>
        <v>3559.77</v>
      </c>
      <c r="Q546" s="43">
        <f t="shared" si="316"/>
        <v>3559.77</v>
      </c>
      <c r="R546" s="43">
        <f t="shared" si="316"/>
        <v>3559.77</v>
      </c>
      <c r="S546" s="43">
        <f t="shared" si="316"/>
        <v>3559.77</v>
      </c>
      <c r="T546" s="43">
        <f t="shared" si="316"/>
        <v>3559.77</v>
      </c>
      <c r="U546" s="43">
        <f t="shared" si="316"/>
        <v>3559.77</v>
      </c>
      <c r="V546" s="43">
        <f t="shared" si="316"/>
        <v>3559.77</v>
      </c>
      <c r="W546" s="43">
        <f t="shared" si="316"/>
        <v>3559.77</v>
      </c>
      <c r="X546" s="43">
        <f t="shared" si="316"/>
        <v>3559.77</v>
      </c>
      <c r="Y546" s="43">
        <f t="shared" si="316"/>
        <v>3559.77</v>
      </c>
      <c r="Z546" s="43">
        <f t="shared" si="316"/>
        <v>3559.77</v>
      </c>
      <c r="AA546" s="43">
        <f t="shared" si="316"/>
        <v>3559.77</v>
      </c>
    </row>
    <row r="547" spans="1:27" ht="12.75" hidden="1" customHeight="1" outlineLevel="1" x14ac:dyDescent="0.2">
      <c r="A547" s="98" t="s">
        <v>2184</v>
      </c>
      <c r="B547" s="62" t="s">
        <v>81</v>
      </c>
      <c r="C547" s="42" t="s">
        <v>77</v>
      </c>
      <c r="D547" s="43">
        <v>6.71</v>
      </c>
      <c r="E547" s="43">
        <v>6.71</v>
      </c>
      <c r="F547" s="43">
        <v>6.71</v>
      </c>
      <c r="G547" s="43">
        <v>6.71</v>
      </c>
      <c r="H547" s="43">
        <v>6.71</v>
      </c>
      <c r="I547" s="43">
        <v>6.71</v>
      </c>
      <c r="J547" s="43">
        <v>6.71</v>
      </c>
      <c r="K547" s="43">
        <v>6.71</v>
      </c>
      <c r="L547" s="43">
        <v>6.71</v>
      </c>
      <c r="M547" s="43">
        <v>6.71</v>
      </c>
      <c r="N547" s="43">
        <v>6.71</v>
      </c>
      <c r="O547" s="43">
        <v>6.71</v>
      </c>
      <c r="P547" s="43">
        <v>6.71</v>
      </c>
      <c r="Q547" s="43">
        <v>6.71</v>
      </c>
      <c r="R547" s="43">
        <v>6.71</v>
      </c>
      <c r="S547" s="43">
        <v>6.71</v>
      </c>
      <c r="T547" s="43">
        <v>6.71</v>
      </c>
      <c r="U547" s="43">
        <v>6.71</v>
      </c>
      <c r="V547" s="43">
        <v>6.71</v>
      </c>
      <c r="W547" s="43">
        <v>6.71</v>
      </c>
      <c r="X547" s="43">
        <v>6.71</v>
      </c>
      <c r="Y547" s="43">
        <v>6.71</v>
      </c>
      <c r="Z547" s="43">
        <v>6.71</v>
      </c>
      <c r="AA547" s="43">
        <v>6.71</v>
      </c>
    </row>
    <row r="548" spans="1:27" ht="12.75" hidden="1" customHeight="1" outlineLevel="1" x14ac:dyDescent="0.2">
      <c r="A548" s="98" t="s">
        <v>2185</v>
      </c>
      <c r="B548" s="62" t="s">
        <v>79</v>
      </c>
      <c r="C548" s="42" t="s">
        <v>77</v>
      </c>
      <c r="D548" s="43">
        <f>$D$11</f>
        <v>216.36</v>
      </c>
      <c r="E548" s="43">
        <f t="shared" ref="E548:AA548" si="317">$D$11</f>
        <v>216.36</v>
      </c>
      <c r="F548" s="43">
        <f t="shared" si="317"/>
        <v>216.36</v>
      </c>
      <c r="G548" s="43">
        <f t="shared" si="317"/>
        <v>216.36</v>
      </c>
      <c r="H548" s="43">
        <f t="shared" si="317"/>
        <v>216.36</v>
      </c>
      <c r="I548" s="43">
        <f t="shared" si="317"/>
        <v>216.36</v>
      </c>
      <c r="J548" s="43">
        <f t="shared" si="317"/>
        <v>216.36</v>
      </c>
      <c r="K548" s="43">
        <f t="shared" si="317"/>
        <v>216.36</v>
      </c>
      <c r="L548" s="43">
        <f t="shared" si="317"/>
        <v>216.36</v>
      </c>
      <c r="M548" s="43">
        <f t="shared" si="317"/>
        <v>216.36</v>
      </c>
      <c r="N548" s="43">
        <f t="shared" si="317"/>
        <v>216.36</v>
      </c>
      <c r="O548" s="43">
        <f t="shared" si="317"/>
        <v>216.36</v>
      </c>
      <c r="P548" s="43">
        <f t="shared" si="317"/>
        <v>216.36</v>
      </c>
      <c r="Q548" s="43">
        <f t="shared" si="317"/>
        <v>216.36</v>
      </c>
      <c r="R548" s="43">
        <f t="shared" si="317"/>
        <v>216.36</v>
      </c>
      <c r="S548" s="43">
        <f t="shared" si="317"/>
        <v>216.36</v>
      </c>
      <c r="T548" s="43">
        <f t="shared" si="317"/>
        <v>216.36</v>
      </c>
      <c r="U548" s="43">
        <f t="shared" si="317"/>
        <v>216.36</v>
      </c>
      <c r="V548" s="43">
        <f t="shared" si="317"/>
        <v>216.36</v>
      </c>
      <c r="W548" s="43">
        <f t="shared" si="317"/>
        <v>216.36</v>
      </c>
      <c r="X548" s="43">
        <f t="shared" si="317"/>
        <v>216.36</v>
      </c>
      <c r="Y548" s="43">
        <f t="shared" si="317"/>
        <v>216.36</v>
      </c>
      <c r="Z548" s="43">
        <f t="shared" si="317"/>
        <v>216.36</v>
      </c>
      <c r="AA548" s="43">
        <f t="shared" si="317"/>
        <v>216.36</v>
      </c>
    </row>
    <row r="549" spans="1:27" collapsed="1" x14ac:dyDescent="0.2">
      <c r="A549" s="97" t="s">
        <v>2186</v>
      </c>
      <c r="B549" s="27" t="str">
        <f>"14"&amp;"."&amp;$B$800&amp;"."&amp;$B$801</f>
        <v>14.01.2023</v>
      </c>
      <c r="C549" s="89" t="s">
        <v>74</v>
      </c>
      <c r="D549" s="90">
        <f>ROUND(((D550+D551+D553+D552)/1000),5)</f>
        <v>5.2003599999999999</v>
      </c>
      <c r="E549" s="90">
        <f>ROUND(((E550+E551+E553+E552)/1000),5)</f>
        <v>5.02555</v>
      </c>
      <c r="F549" s="90">
        <f>ROUND(((F550+F551+F553+F552)/1000),5)</f>
        <v>4.9938900000000004</v>
      </c>
      <c r="G549" s="90">
        <f t="shared" ref="G549:AA549" si="318">ROUND(((G550+G551+G553+G552)/1000),5)</f>
        <v>4.9834899999999998</v>
      </c>
      <c r="H549" s="90">
        <f t="shared" si="318"/>
        <v>4.9979399999999998</v>
      </c>
      <c r="I549" s="90">
        <f t="shared" si="318"/>
        <v>5.0274999999999999</v>
      </c>
      <c r="J549" s="90">
        <f t="shared" si="318"/>
        <v>5.1229500000000003</v>
      </c>
      <c r="K549" s="90">
        <f t="shared" si="318"/>
        <v>5.40137</v>
      </c>
      <c r="L549" s="90">
        <f t="shared" si="318"/>
        <v>5.4944600000000001</v>
      </c>
      <c r="M549" s="90">
        <f t="shared" si="318"/>
        <v>5.62155</v>
      </c>
      <c r="N549" s="90">
        <f t="shared" si="318"/>
        <v>5.6602399999999999</v>
      </c>
      <c r="O549" s="90">
        <f t="shared" si="318"/>
        <v>5.6694699999999996</v>
      </c>
      <c r="P549" s="90">
        <f t="shared" si="318"/>
        <v>5.6677</v>
      </c>
      <c r="Q549" s="90">
        <f t="shared" si="318"/>
        <v>5.6665799999999997</v>
      </c>
      <c r="R549" s="90">
        <f t="shared" si="318"/>
        <v>5.6410200000000001</v>
      </c>
      <c r="S549" s="90">
        <f t="shared" si="318"/>
        <v>5.6441499999999998</v>
      </c>
      <c r="T549" s="90">
        <f t="shared" si="318"/>
        <v>5.6622700000000004</v>
      </c>
      <c r="U549" s="90">
        <f t="shared" si="318"/>
        <v>5.7089999999999996</v>
      </c>
      <c r="V549" s="90">
        <f t="shared" si="318"/>
        <v>5.7011599999999998</v>
      </c>
      <c r="W549" s="90">
        <f t="shared" si="318"/>
        <v>5.6538599999999999</v>
      </c>
      <c r="X549" s="90">
        <f t="shared" si="318"/>
        <v>5.6575800000000003</v>
      </c>
      <c r="Y549" s="90">
        <f t="shared" si="318"/>
        <v>5.5339499999999999</v>
      </c>
      <c r="Z549" s="90">
        <f t="shared" si="318"/>
        <v>5.4604200000000001</v>
      </c>
      <c r="AA549" s="90">
        <f t="shared" si="318"/>
        <v>5.2092999999999998</v>
      </c>
    </row>
    <row r="550" spans="1:27" ht="12.75" hidden="1" customHeight="1" outlineLevel="1" x14ac:dyDescent="0.2">
      <c r="A550" s="98" t="s">
        <v>2187</v>
      </c>
      <c r="B550" s="62" t="s">
        <v>236</v>
      </c>
      <c r="C550" s="42" t="s">
        <v>77</v>
      </c>
      <c r="D550" s="43">
        <v>1417.52</v>
      </c>
      <c r="E550" s="43">
        <v>1242.71</v>
      </c>
      <c r="F550" s="43">
        <v>1211.05</v>
      </c>
      <c r="G550" s="43">
        <v>1200.6500000000001</v>
      </c>
      <c r="H550" s="43">
        <v>1215.0999999999999</v>
      </c>
      <c r="I550" s="43">
        <v>1244.6600000000001</v>
      </c>
      <c r="J550" s="43">
        <v>1340.11</v>
      </c>
      <c r="K550" s="43">
        <v>1618.53</v>
      </c>
      <c r="L550" s="43">
        <v>1711.62</v>
      </c>
      <c r="M550" s="43">
        <v>1838.71</v>
      </c>
      <c r="N550" s="43">
        <v>1877.4</v>
      </c>
      <c r="O550" s="43">
        <v>1886.63</v>
      </c>
      <c r="P550" s="43">
        <v>1884.86</v>
      </c>
      <c r="Q550" s="43">
        <v>1883.74</v>
      </c>
      <c r="R550" s="43">
        <v>1858.18</v>
      </c>
      <c r="S550" s="43">
        <v>1861.31</v>
      </c>
      <c r="T550" s="43">
        <v>1879.43</v>
      </c>
      <c r="U550" s="43">
        <v>1926.16</v>
      </c>
      <c r="V550" s="43">
        <v>1918.32</v>
      </c>
      <c r="W550" s="43">
        <v>1871.02</v>
      </c>
      <c r="X550" s="43">
        <v>1874.74</v>
      </c>
      <c r="Y550" s="43">
        <v>1751.11</v>
      </c>
      <c r="Z550" s="43">
        <v>1677.58</v>
      </c>
      <c r="AA550" s="43">
        <v>1426.46</v>
      </c>
    </row>
    <row r="551" spans="1:27" ht="12.75" hidden="1" customHeight="1" outlineLevel="1" x14ac:dyDescent="0.2">
      <c r="A551" s="98" t="s">
        <v>2188</v>
      </c>
      <c r="B551" s="62" t="s">
        <v>88</v>
      </c>
      <c r="C551" s="42" t="s">
        <v>77</v>
      </c>
      <c r="D551" s="43">
        <f>$D$486</f>
        <v>3559.77</v>
      </c>
      <c r="E551" s="43">
        <f t="shared" ref="E551:AA551" si="319">$D$486</f>
        <v>3559.77</v>
      </c>
      <c r="F551" s="43">
        <f t="shared" si="319"/>
        <v>3559.77</v>
      </c>
      <c r="G551" s="43">
        <f t="shared" si="319"/>
        <v>3559.77</v>
      </c>
      <c r="H551" s="43">
        <f t="shared" si="319"/>
        <v>3559.77</v>
      </c>
      <c r="I551" s="43">
        <f t="shared" si="319"/>
        <v>3559.77</v>
      </c>
      <c r="J551" s="43">
        <f t="shared" si="319"/>
        <v>3559.77</v>
      </c>
      <c r="K551" s="43">
        <f t="shared" si="319"/>
        <v>3559.77</v>
      </c>
      <c r="L551" s="43">
        <f t="shared" si="319"/>
        <v>3559.77</v>
      </c>
      <c r="M551" s="43">
        <f t="shared" si="319"/>
        <v>3559.77</v>
      </c>
      <c r="N551" s="43">
        <f t="shared" si="319"/>
        <v>3559.77</v>
      </c>
      <c r="O551" s="43">
        <f t="shared" si="319"/>
        <v>3559.77</v>
      </c>
      <c r="P551" s="43">
        <f t="shared" si="319"/>
        <v>3559.77</v>
      </c>
      <c r="Q551" s="43">
        <f t="shared" si="319"/>
        <v>3559.77</v>
      </c>
      <c r="R551" s="43">
        <f t="shared" si="319"/>
        <v>3559.77</v>
      </c>
      <c r="S551" s="43">
        <f t="shared" si="319"/>
        <v>3559.77</v>
      </c>
      <c r="T551" s="43">
        <f t="shared" si="319"/>
        <v>3559.77</v>
      </c>
      <c r="U551" s="43">
        <f t="shared" si="319"/>
        <v>3559.77</v>
      </c>
      <c r="V551" s="43">
        <f t="shared" si="319"/>
        <v>3559.77</v>
      </c>
      <c r="W551" s="43">
        <f t="shared" si="319"/>
        <v>3559.77</v>
      </c>
      <c r="X551" s="43">
        <f t="shared" si="319"/>
        <v>3559.77</v>
      </c>
      <c r="Y551" s="43">
        <f t="shared" si="319"/>
        <v>3559.77</v>
      </c>
      <c r="Z551" s="43">
        <f t="shared" si="319"/>
        <v>3559.77</v>
      </c>
      <c r="AA551" s="43">
        <f t="shared" si="319"/>
        <v>3559.77</v>
      </c>
    </row>
    <row r="552" spans="1:27" ht="12.75" hidden="1" customHeight="1" outlineLevel="1" x14ac:dyDescent="0.2">
      <c r="A552" s="98" t="s">
        <v>2189</v>
      </c>
      <c r="B552" s="62" t="s">
        <v>81</v>
      </c>
      <c r="C552" s="42" t="s">
        <v>77</v>
      </c>
      <c r="D552" s="43">
        <v>6.71</v>
      </c>
      <c r="E552" s="43">
        <v>6.71</v>
      </c>
      <c r="F552" s="43">
        <v>6.71</v>
      </c>
      <c r="G552" s="43">
        <v>6.71</v>
      </c>
      <c r="H552" s="43">
        <v>6.71</v>
      </c>
      <c r="I552" s="43">
        <v>6.71</v>
      </c>
      <c r="J552" s="43">
        <v>6.71</v>
      </c>
      <c r="K552" s="43">
        <v>6.71</v>
      </c>
      <c r="L552" s="43">
        <v>6.71</v>
      </c>
      <c r="M552" s="43">
        <v>6.71</v>
      </c>
      <c r="N552" s="43">
        <v>6.71</v>
      </c>
      <c r="O552" s="43">
        <v>6.71</v>
      </c>
      <c r="P552" s="43">
        <v>6.71</v>
      </c>
      <c r="Q552" s="43">
        <v>6.71</v>
      </c>
      <c r="R552" s="43">
        <v>6.71</v>
      </c>
      <c r="S552" s="43">
        <v>6.71</v>
      </c>
      <c r="T552" s="43">
        <v>6.71</v>
      </c>
      <c r="U552" s="43">
        <v>6.71</v>
      </c>
      <c r="V552" s="43">
        <v>6.71</v>
      </c>
      <c r="W552" s="43">
        <v>6.71</v>
      </c>
      <c r="X552" s="43">
        <v>6.71</v>
      </c>
      <c r="Y552" s="43">
        <v>6.71</v>
      </c>
      <c r="Z552" s="43">
        <v>6.71</v>
      </c>
      <c r="AA552" s="43">
        <v>6.71</v>
      </c>
    </row>
    <row r="553" spans="1:27" ht="12.75" hidden="1" customHeight="1" outlineLevel="1" x14ac:dyDescent="0.2">
      <c r="A553" s="98" t="s">
        <v>2190</v>
      </c>
      <c r="B553" s="62" t="s">
        <v>79</v>
      </c>
      <c r="C553" s="42" t="s">
        <v>77</v>
      </c>
      <c r="D553" s="43">
        <f>$D$11</f>
        <v>216.36</v>
      </c>
      <c r="E553" s="43">
        <f t="shared" ref="E553:AA553" si="320">$D$11</f>
        <v>216.36</v>
      </c>
      <c r="F553" s="43">
        <f t="shared" si="320"/>
        <v>216.36</v>
      </c>
      <c r="G553" s="43">
        <f t="shared" si="320"/>
        <v>216.36</v>
      </c>
      <c r="H553" s="43">
        <f t="shared" si="320"/>
        <v>216.36</v>
      </c>
      <c r="I553" s="43">
        <f t="shared" si="320"/>
        <v>216.36</v>
      </c>
      <c r="J553" s="43">
        <f t="shared" si="320"/>
        <v>216.36</v>
      </c>
      <c r="K553" s="43">
        <f t="shared" si="320"/>
        <v>216.36</v>
      </c>
      <c r="L553" s="43">
        <f t="shared" si="320"/>
        <v>216.36</v>
      </c>
      <c r="M553" s="43">
        <f t="shared" si="320"/>
        <v>216.36</v>
      </c>
      <c r="N553" s="43">
        <f t="shared" si="320"/>
        <v>216.36</v>
      </c>
      <c r="O553" s="43">
        <f t="shared" si="320"/>
        <v>216.36</v>
      </c>
      <c r="P553" s="43">
        <f t="shared" si="320"/>
        <v>216.36</v>
      </c>
      <c r="Q553" s="43">
        <f t="shared" si="320"/>
        <v>216.36</v>
      </c>
      <c r="R553" s="43">
        <f t="shared" si="320"/>
        <v>216.36</v>
      </c>
      <c r="S553" s="43">
        <f t="shared" si="320"/>
        <v>216.36</v>
      </c>
      <c r="T553" s="43">
        <f t="shared" si="320"/>
        <v>216.36</v>
      </c>
      <c r="U553" s="43">
        <f t="shared" si="320"/>
        <v>216.36</v>
      </c>
      <c r="V553" s="43">
        <f t="shared" si="320"/>
        <v>216.36</v>
      </c>
      <c r="W553" s="43">
        <f t="shared" si="320"/>
        <v>216.36</v>
      </c>
      <c r="X553" s="43">
        <f t="shared" si="320"/>
        <v>216.36</v>
      </c>
      <c r="Y553" s="43">
        <f t="shared" si="320"/>
        <v>216.36</v>
      </c>
      <c r="Z553" s="43">
        <f t="shared" si="320"/>
        <v>216.36</v>
      </c>
      <c r="AA553" s="43">
        <f t="shared" si="320"/>
        <v>216.36</v>
      </c>
    </row>
    <row r="554" spans="1:27" collapsed="1" x14ac:dyDescent="0.2">
      <c r="A554" s="97" t="s">
        <v>2191</v>
      </c>
      <c r="B554" s="27" t="str">
        <f>"15"&amp;"."&amp;$B$800&amp;"."&amp;$B$801</f>
        <v>15.01.2023</v>
      </c>
      <c r="C554" s="89" t="s">
        <v>74</v>
      </c>
      <c r="D554" s="90">
        <f>ROUND(((D555+D556+D558+D557)/1000),5)</f>
        <v>5.0393800000000004</v>
      </c>
      <c r="E554" s="90">
        <f>ROUND(((E555+E556+E558+E557)/1000),5)</f>
        <v>4.9816399999999996</v>
      </c>
      <c r="F554" s="90">
        <f>ROUND(((F555+F556+F558+F557)/1000),5)</f>
        <v>4.9120600000000003</v>
      </c>
      <c r="G554" s="90">
        <f t="shared" ref="G554:AA554" si="321">ROUND(((G555+G556+G558+G557)/1000),5)</f>
        <v>4.9065500000000002</v>
      </c>
      <c r="H554" s="90">
        <f t="shared" si="321"/>
        <v>4.9109600000000002</v>
      </c>
      <c r="I554" s="90">
        <f t="shared" si="321"/>
        <v>4.9599599999999997</v>
      </c>
      <c r="J554" s="90">
        <f t="shared" si="321"/>
        <v>4.97234</v>
      </c>
      <c r="K554" s="90">
        <f t="shared" si="321"/>
        <v>5.1710700000000003</v>
      </c>
      <c r="L554" s="90">
        <f t="shared" si="321"/>
        <v>5.4195700000000002</v>
      </c>
      <c r="M554" s="90">
        <f t="shared" si="321"/>
        <v>5.4920400000000003</v>
      </c>
      <c r="N554" s="90">
        <f t="shared" si="321"/>
        <v>5.5608700000000004</v>
      </c>
      <c r="O554" s="90">
        <f t="shared" si="321"/>
        <v>5.5810300000000002</v>
      </c>
      <c r="P554" s="90">
        <f t="shared" si="321"/>
        <v>5.5840500000000004</v>
      </c>
      <c r="Q554" s="90">
        <f t="shared" si="321"/>
        <v>5.5861799999999997</v>
      </c>
      <c r="R554" s="90">
        <f t="shared" si="321"/>
        <v>5.5551599999999999</v>
      </c>
      <c r="S554" s="90">
        <f t="shared" si="321"/>
        <v>5.56393</v>
      </c>
      <c r="T554" s="90">
        <f t="shared" si="321"/>
        <v>5.6148899999999999</v>
      </c>
      <c r="U554" s="90">
        <f t="shared" si="321"/>
        <v>5.6767799999999999</v>
      </c>
      <c r="V554" s="90">
        <f t="shared" si="321"/>
        <v>5.6817500000000001</v>
      </c>
      <c r="W554" s="90">
        <f t="shared" si="321"/>
        <v>5.6107100000000001</v>
      </c>
      <c r="X554" s="90">
        <f t="shared" si="321"/>
        <v>5.6038500000000004</v>
      </c>
      <c r="Y554" s="90">
        <f t="shared" si="321"/>
        <v>5.5181199999999997</v>
      </c>
      <c r="Z554" s="90">
        <f t="shared" si="321"/>
        <v>5.4497</v>
      </c>
      <c r="AA554" s="90">
        <f t="shared" si="321"/>
        <v>5.1865899999999998</v>
      </c>
    </row>
    <row r="555" spans="1:27" ht="12.75" hidden="1" customHeight="1" outlineLevel="1" x14ac:dyDescent="0.2">
      <c r="A555" s="98" t="s">
        <v>2192</v>
      </c>
      <c r="B555" s="62" t="s">
        <v>236</v>
      </c>
      <c r="C555" s="42" t="s">
        <v>77</v>
      </c>
      <c r="D555" s="43">
        <v>1256.54</v>
      </c>
      <c r="E555" s="43">
        <v>1198.8</v>
      </c>
      <c r="F555" s="43">
        <v>1129.22</v>
      </c>
      <c r="G555" s="43">
        <v>1123.71</v>
      </c>
      <c r="H555" s="43">
        <v>1128.1199999999999</v>
      </c>
      <c r="I555" s="43">
        <v>1177.1199999999999</v>
      </c>
      <c r="J555" s="43">
        <v>1189.5</v>
      </c>
      <c r="K555" s="43">
        <v>1388.23</v>
      </c>
      <c r="L555" s="43">
        <v>1636.73</v>
      </c>
      <c r="M555" s="43">
        <v>1709.2</v>
      </c>
      <c r="N555" s="43">
        <v>1778.03</v>
      </c>
      <c r="O555" s="43">
        <v>1798.19</v>
      </c>
      <c r="P555" s="43">
        <v>1801.21</v>
      </c>
      <c r="Q555" s="43">
        <v>1803.34</v>
      </c>
      <c r="R555" s="43">
        <v>1772.32</v>
      </c>
      <c r="S555" s="43">
        <v>1781.09</v>
      </c>
      <c r="T555" s="43">
        <v>1832.05</v>
      </c>
      <c r="U555" s="43">
        <v>1893.94</v>
      </c>
      <c r="V555" s="43">
        <v>1898.91</v>
      </c>
      <c r="W555" s="43">
        <v>1827.87</v>
      </c>
      <c r="X555" s="43">
        <v>1821.01</v>
      </c>
      <c r="Y555" s="43">
        <v>1735.28</v>
      </c>
      <c r="Z555" s="43">
        <v>1666.86</v>
      </c>
      <c r="AA555" s="43">
        <v>1403.75</v>
      </c>
    </row>
    <row r="556" spans="1:27" ht="12.75" hidden="1" customHeight="1" outlineLevel="1" x14ac:dyDescent="0.2">
      <c r="A556" s="98" t="s">
        <v>2193</v>
      </c>
      <c r="B556" s="62" t="s">
        <v>88</v>
      </c>
      <c r="C556" s="42" t="s">
        <v>77</v>
      </c>
      <c r="D556" s="43">
        <f>$D$486</f>
        <v>3559.77</v>
      </c>
      <c r="E556" s="43">
        <f t="shared" ref="E556:AA556" si="322">$D$486</f>
        <v>3559.77</v>
      </c>
      <c r="F556" s="43">
        <f t="shared" si="322"/>
        <v>3559.77</v>
      </c>
      <c r="G556" s="43">
        <f t="shared" si="322"/>
        <v>3559.77</v>
      </c>
      <c r="H556" s="43">
        <f t="shared" si="322"/>
        <v>3559.77</v>
      </c>
      <c r="I556" s="43">
        <f t="shared" si="322"/>
        <v>3559.77</v>
      </c>
      <c r="J556" s="43">
        <f t="shared" si="322"/>
        <v>3559.77</v>
      </c>
      <c r="K556" s="43">
        <f t="shared" si="322"/>
        <v>3559.77</v>
      </c>
      <c r="L556" s="43">
        <f t="shared" si="322"/>
        <v>3559.77</v>
      </c>
      <c r="M556" s="43">
        <f t="shared" si="322"/>
        <v>3559.77</v>
      </c>
      <c r="N556" s="43">
        <f t="shared" si="322"/>
        <v>3559.77</v>
      </c>
      <c r="O556" s="43">
        <f t="shared" si="322"/>
        <v>3559.77</v>
      </c>
      <c r="P556" s="43">
        <f t="shared" si="322"/>
        <v>3559.77</v>
      </c>
      <c r="Q556" s="43">
        <f t="shared" si="322"/>
        <v>3559.77</v>
      </c>
      <c r="R556" s="43">
        <f t="shared" si="322"/>
        <v>3559.77</v>
      </c>
      <c r="S556" s="43">
        <f t="shared" si="322"/>
        <v>3559.77</v>
      </c>
      <c r="T556" s="43">
        <f t="shared" si="322"/>
        <v>3559.77</v>
      </c>
      <c r="U556" s="43">
        <f t="shared" si="322"/>
        <v>3559.77</v>
      </c>
      <c r="V556" s="43">
        <f t="shared" si="322"/>
        <v>3559.77</v>
      </c>
      <c r="W556" s="43">
        <f t="shared" si="322"/>
        <v>3559.77</v>
      </c>
      <c r="X556" s="43">
        <f t="shared" si="322"/>
        <v>3559.77</v>
      </c>
      <c r="Y556" s="43">
        <f t="shared" si="322"/>
        <v>3559.77</v>
      </c>
      <c r="Z556" s="43">
        <f t="shared" si="322"/>
        <v>3559.77</v>
      </c>
      <c r="AA556" s="43">
        <f t="shared" si="322"/>
        <v>3559.77</v>
      </c>
    </row>
    <row r="557" spans="1:27" ht="12.75" hidden="1" customHeight="1" outlineLevel="1" x14ac:dyDescent="0.2">
      <c r="A557" s="98" t="s">
        <v>2194</v>
      </c>
      <c r="B557" s="62" t="s">
        <v>81</v>
      </c>
      <c r="C557" s="42" t="s">
        <v>77</v>
      </c>
      <c r="D557" s="43">
        <v>6.71</v>
      </c>
      <c r="E557" s="43">
        <v>6.71</v>
      </c>
      <c r="F557" s="43">
        <v>6.71</v>
      </c>
      <c r="G557" s="43">
        <v>6.71</v>
      </c>
      <c r="H557" s="43">
        <v>6.71</v>
      </c>
      <c r="I557" s="43">
        <v>6.71</v>
      </c>
      <c r="J557" s="43">
        <v>6.71</v>
      </c>
      <c r="K557" s="43">
        <v>6.71</v>
      </c>
      <c r="L557" s="43">
        <v>6.71</v>
      </c>
      <c r="M557" s="43">
        <v>6.71</v>
      </c>
      <c r="N557" s="43">
        <v>6.71</v>
      </c>
      <c r="O557" s="43">
        <v>6.71</v>
      </c>
      <c r="P557" s="43">
        <v>6.71</v>
      </c>
      <c r="Q557" s="43">
        <v>6.71</v>
      </c>
      <c r="R557" s="43">
        <v>6.71</v>
      </c>
      <c r="S557" s="43">
        <v>6.71</v>
      </c>
      <c r="T557" s="43">
        <v>6.71</v>
      </c>
      <c r="U557" s="43">
        <v>6.71</v>
      </c>
      <c r="V557" s="43">
        <v>6.71</v>
      </c>
      <c r="W557" s="43">
        <v>6.71</v>
      </c>
      <c r="X557" s="43">
        <v>6.71</v>
      </c>
      <c r="Y557" s="43">
        <v>6.71</v>
      </c>
      <c r="Z557" s="43">
        <v>6.71</v>
      </c>
      <c r="AA557" s="43">
        <v>6.71</v>
      </c>
    </row>
    <row r="558" spans="1:27" ht="12.75" hidden="1" customHeight="1" outlineLevel="1" x14ac:dyDescent="0.2">
      <c r="A558" s="98" t="s">
        <v>2195</v>
      </c>
      <c r="B558" s="62" t="s">
        <v>79</v>
      </c>
      <c r="C558" s="42" t="s">
        <v>77</v>
      </c>
      <c r="D558" s="43">
        <f>$D$11</f>
        <v>216.36</v>
      </c>
      <c r="E558" s="43">
        <f t="shared" ref="E558:AA558" si="323">$D$11</f>
        <v>216.36</v>
      </c>
      <c r="F558" s="43">
        <f t="shared" si="323"/>
        <v>216.36</v>
      </c>
      <c r="G558" s="43">
        <f t="shared" si="323"/>
        <v>216.36</v>
      </c>
      <c r="H558" s="43">
        <f t="shared" si="323"/>
        <v>216.36</v>
      </c>
      <c r="I558" s="43">
        <f t="shared" si="323"/>
        <v>216.36</v>
      </c>
      <c r="J558" s="43">
        <f t="shared" si="323"/>
        <v>216.36</v>
      </c>
      <c r="K558" s="43">
        <f t="shared" si="323"/>
        <v>216.36</v>
      </c>
      <c r="L558" s="43">
        <f t="shared" si="323"/>
        <v>216.36</v>
      </c>
      <c r="M558" s="43">
        <f t="shared" si="323"/>
        <v>216.36</v>
      </c>
      <c r="N558" s="43">
        <f t="shared" si="323"/>
        <v>216.36</v>
      </c>
      <c r="O558" s="43">
        <f t="shared" si="323"/>
        <v>216.36</v>
      </c>
      <c r="P558" s="43">
        <f t="shared" si="323"/>
        <v>216.36</v>
      </c>
      <c r="Q558" s="43">
        <f t="shared" si="323"/>
        <v>216.36</v>
      </c>
      <c r="R558" s="43">
        <f t="shared" si="323"/>
        <v>216.36</v>
      </c>
      <c r="S558" s="43">
        <f t="shared" si="323"/>
        <v>216.36</v>
      </c>
      <c r="T558" s="43">
        <f t="shared" si="323"/>
        <v>216.36</v>
      </c>
      <c r="U558" s="43">
        <f t="shared" si="323"/>
        <v>216.36</v>
      </c>
      <c r="V558" s="43">
        <f t="shared" si="323"/>
        <v>216.36</v>
      </c>
      <c r="W558" s="43">
        <f t="shared" si="323"/>
        <v>216.36</v>
      </c>
      <c r="X558" s="43">
        <f t="shared" si="323"/>
        <v>216.36</v>
      </c>
      <c r="Y558" s="43">
        <f t="shared" si="323"/>
        <v>216.36</v>
      </c>
      <c r="Z558" s="43">
        <f t="shared" si="323"/>
        <v>216.36</v>
      </c>
      <c r="AA558" s="43">
        <f t="shared" si="323"/>
        <v>216.36</v>
      </c>
    </row>
    <row r="559" spans="1:27" collapsed="1" x14ac:dyDescent="0.2">
      <c r="A559" s="97" t="s">
        <v>2196</v>
      </c>
      <c r="B559" s="27" t="str">
        <f>"16"&amp;"."&amp;$B$800&amp;"."&amp;$B$801</f>
        <v>16.01.2023</v>
      </c>
      <c r="C559" s="89" t="s">
        <v>74</v>
      </c>
      <c r="D559" s="90">
        <f>ROUND(((D560+D561+D563+D562)/1000),5)</f>
        <v>5.03505</v>
      </c>
      <c r="E559" s="90">
        <f>ROUND(((E560+E561+E563+E562)/1000),5)</f>
        <v>4.9755900000000004</v>
      </c>
      <c r="F559" s="90">
        <f>ROUND(((F560+F561+F563+F562)/1000),5)</f>
        <v>4.9133300000000002</v>
      </c>
      <c r="G559" s="90">
        <f t="shared" ref="G559:AA559" si="324">ROUND(((G560+G561+G563+G562)/1000),5)</f>
        <v>4.9043200000000002</v>
      </c>
      <c r="H559" s="90">
        <f t="shared" si="324"/>
        <v>4.9360600000000003</v>
      </c>
      <c r="I559" s="90">
        <f t="shared" si="324"/>
        <v>5.0294800000000004</v>
      </c>
      <c r="J559" s="90">
        <f t="shared" si="324"/>
        <v>5.3211199999999996</v>
      </c>
      <c r="K559" s="90">
        <f t="shared" si="324"/>
        <v>5.4919500000000001</v>
      </c>
      <c r="L559" s="90">
        <f t="shared" si="324"/>
        <v>5.6978099999999996</v>
      </c>
      <c r="M559" s="90">
        <f t="shared" si="324"/>
        <v>5.7403000000000004</v>
      </c>
      <c r="N559" s="90">
        <f t="shared" si="324"/>
        <v>5.7659599999999998</v>
      </c>
      <c r="O559" s="90">
        <f t="shared" si="324"/>
        <v>5.7777000000000003</v>
      </c>
      <c r="P559" s="90">
        <f t="shared" si="324"/>
        <v>5.7789099999999998</v>
      </c>
      <c r="Q559" s="90">
        <f t="shared" si="324"/>
        <v>5.7928100000000002</v>
      </c>
      <c r="R559" s="90">
        <f t="shared" si="324"/>
        <v>5.7499399999999996</v>
      </c>
      <c r="S559" s="90">
        <f t="shared" si="324"/>
        <v>5.7452899999999998</v>
      </c>
      <c r="T559" s="90">
        <f t="shared" si="324"/>
        <v>5.7737699999999998</v>
      </c>
      <c r="U559" s="90">
        <f t="shared" si="324"/>
        <v>5.8108700000000004</v>
      </c>
      <c r="V559" s="90">
        <f t="shared" si="324"/>
        <v>5.73055</v>
      </c>
      <c r="W559" s="90">
        <f t="shared" si="324"/>
        <v>5.7584099999999996</v>
      </c>
      <c r="X559" s="90">
        <f t="shared" si="324"/>
        <v>5.6658400000000002</v>
      </c>
      <c r="Y559" s="90">
        <f t="shared" si="324"/>
        <v>5.5484400000000003</v>
      </c>
      <c r="Z559" s="90">
        <f t="shared" si="324"/>
        <v>5.4111599999999997</v>
      </c>
      <c r="AA559" s="90">
        <f t="shared" si="324"/>
        <v>5.0412400000000002</v>
      </c>
    </row>
    <row r="560" spans="1:27" ht="12.75" hidden="1" customHeight="1" outlineLevel="1" x14ac:dyDescent="0.2">
      <c r="A560" s="98" t="s">
        <v>2197</v>
      </c>
      <c r="B560" s="62" t="s">
        <v>236</v>
      </c>
      <c r="C560" s="42" t="s">
        <v>77</v>
      </c>
      <c r="D560" s="43">
        <v>1252.21</v>
      </c>
      <c r="E560" s="43">
        <v>1192.75</v>
      </c>
      <c r="F560" s="43">
        <v>1130.49</v>
      </c>
      <c r="G560" s="43">
        <v>1121.48</v>
      </c>
      <c r="H560" s="43">
        <v>1153.22</v>
      </c>
      <c r="I560" s="43">
        <v>1246.6400000000001</v>
      </c>
      <c r="J560" s="43">
        <v>1538.28</v>
      </c>
      <c r="K560" s="43">
        <v>1709.11</v>
      </c>
      <c r="L560" s="43">
        <v>1914.97</v>
      </c>
      <c r="M560" s="43">
        <v>1957.46</v>
      </c>
      <c r="N560" s="43">
        <v>1983.12</v>
      </c>
      <c r="O560" s="43">
        <v>1994.86</v>
      </c>
      <c r="P560" s="43">
        <v>1996.07</v>
      </c>
      <c r="Q560" s="43">
        <v>2009.97</v>
      </c>
      <c r="R560" s="43">
        <v>1967.1</v>
      </c>
      <c r="S560" s="43">
        <v>1962.45</v>
      </c>
      <c r="T560" s="43">
        <v>1990.93</v>
      </c>
      <c r="U560" s="43">
        <v>2028.03</v>
      </c>
      <c r="V560" s="43">
        <v>1947.71</v>
      </c>
      <c r="W560" s="43">
        <v>1975.57</v>
      </c>
      <c r="X560" s="43">
        <v>1883</v>
      </c>
      <c r="Y560" s="43">
        <v>1765.6</v>
      </c>
      <c r="Z560" s="43">
        <v>1628.32</v>
      </c>
      <c r="AA560" s="43">
        <v>1258.4000000000001</v>
      </c>
    </row>
    <row r="561" spans="1:27" ht="12.75" hidden="1" customHeight="1" outlineLevel="1" x14ac:dyDescent="0.2">
      <c r="A561" s="98" t="s">
        <v>2198</v>
      </c>
      <c r="B561" s="62" t="s">
        <v>88</v>
      </c>
      <c r="C561" s="42" t="s">
        <v>77</v>
      </c>
      <c r="D561" s="43">
        <f>$D$486</f>
        <v>3559.77</v>
      </c>
      <c r="E561" s="43">
        <f t="shared" ref="E561:AA561" si="325">$D$486</f>
        <v>3559.77</v>
      </c>
      <c r="F561" s="43">
        <f t="shared" si="325"/>
        <v>3559.77</v>
      </c>
      <c r="G561" s="43">
        <f t="shared" si="325"/>
        <v>3559.77</v>
      </c>
      <c r="H561" s="43">
        <f t="shared" si="325"/>
        <v>3559.77</v>
      </c>
      <c r="I561" s="43">
        <f t="shared" si="325"/>
        <v>3559.77</v>
      </c>
      <c r="J561" s="43">
        <f t="shared" si="325"/>
        <v>3559.77</v>
      </c>
      <c r="K561" s="43">
        <f t="shared" si="325"/>
        <v>3559.77</v>
      </c>
      <c r="L561" s="43">
        <f t="shared" si="325"/>
        <v>3559.77</v>
      </c>
      <c r="M561" s="43">
        <f t="shared" si="325"/>
        <v>3559.77</v>
      </c>
      <c r="N561" s="43">
        <f t="shared" si="325"/>
        <v>3559.77</v>
      </c>
      <c r="O561" s="43">
        <f t="shared" si="325"/>
        <v>3559.77</v>
      </c>
      <c r="P561" s="43">
        <f t="shared" si="325"/>
        <v>3559.77</v>
      </c>
      <c r="Q561" s="43">
        <f t="shared" si="325"/>
        <v>3559.77</v>
      </c>
      <c r="R561" s="43">
        <f t="shared" si="325"/>
        <v>3559.77</v>
      </c>
      <c r="S561" s="43">
        <f t="shared" si="325"/>
        <v>3559.77</v>
      </c>
      <c r="T561" s="43">
        <f t="shared" si="325"/>
        <v>3559.77</v>
      </c>
      <c r="U561" s="43">
        <f t="shared" si="325"/>
        <v>3559.77</v>
      </c>
      <c r="V561" s="43">
        <f t="shared" si="325"/>
        <v>3559.77</v>
      </c>
      <c r="W561" s="43">
        <f t="shared" si="325"/>
        <v>3559.77</v>
      </c>
      <c r="X561" s="43">
        <f t="shared" si="325"/>
        <v>3559.77</v>
      </c>
      <c r="Y561" s="43">
        <f t="shared" si="325"/>
        <v>3559.77</v>
      </c>
      <c r="Z561" s="43">
        <f t="shared" si="325"/>
        <v>3559.77</v>
      </c>
      <c r="AA561" s="43">
        <f t="shared" si="325"/>
        <v>3559.77</v>
      </c>
    </row>
    <row r="562" spans="1:27" ht="12.75" hidden="1" customHeight="1" outlineLevel="1" x14ac:dyDescent="0.2">
      <c r="A562" s="98" t="s">
        <v>2199</v>
      </c>
      <c r="B562" s="62" t="s">
        <v>81</v>
      </c>
      <c r="C562" s="42" t="s">
        <v>77</v>
      </c>
      <c r="D562" s="43">
        <v>6.71</v>
      </c>
      <c r="E562" s="43">
        <v>6.71</v>
      </c>
      <c r="F562" s="43">
        <v>6.71</v>
      </c>
      <c r="G562" s="43">
        <v>6.71</v>
      </c>
      <c r="H562" s="43">
        <v>6.71</v>
      </c>
      <c r="I562" s="43">
        <v>6.71</v>
      </c>
      <c r="J562" s="43">
        <v>6.71</v>
      </c>
      <c r="K562" s="43">
        <v>6.71</v>
      </c>
      <c r="L562" s="43">
        <v>6.71</v>
      </c>
      <c r="M562" s="43">
        <v>6.71</v>
      </c>
      <c r="N562" s="43">
        <v>6.71</v>
      </c>
      <c r="O562" s="43">
        <v>6.71</v>
      </c>
      <c r="P562" s="43">
        <v>6.71</v>
      </c>
      <c r="Q562" s="43">
        <v>6.71</v>
      </c>
      <c r="R562" s="43">
        <v>6.71</v>
      </c>
      <c r="S562" s="43">
        <v>6.71</v>
      </c>
      <c r="T562" s="43">
        <v>6.71</v>
      </c>
      <c r="U562" s="43">
        <v>6.71</v>
      </c>
      <c r="V562" s="43">
        <v>6.71</v>
      </c>
      <c r="W562" s="43">
        <v>6.71</v>
      </c>
      <c r="X562" s="43">
        <v>6.71</v>
      </c>
      <c r="Y562" s="43">
        <v>6.71</v>
      </c>
      <c r="Z562" s="43">
        <v>6.71</v>
      </c>
      <c r="AA562" s="43">
        <v>6.71</v>
      </c>
    </row>
    <row r="563" spans="1:27" ht="12.75" hidden="1" customHeight="1" outlineLevel="1" x14ac:dyDescent="0.2">
      <c r="A563" s="98" t="s">
        <v>2200</v>
      </c>
      <c r="B563" s="62" t="s">
        <v>79</v>
      </c>
      <c r="C563" s="42" t="s">
        <v>77</v>
      </c>
      <c r="D563" s="43">
        <f>$D$11</f>
        <v>216.36</v>
      </c>
      <c r="E563" s="43">
        <f t="shared" ref="E563:AA563" si="326">$D$11</f>
        <v>216.36</v>
      </c>
      <c r="F563" s="43">
        <f t="shared" si="326"/>
        <v>216.36</v>
      </c>
      <c r="G563" s="43">
        <f t="shared" si="326"/>
        <v>216.36</v>
      </c>
      <c r="H563" s="43">
        <f t="shared" si="326"/>
        <v>216.36</v>
      </c>
      <c r="I563" s="43">
        <f t="shared" si="326"/>
        <v>216.36</v>
      </c>
      <c r="J563" s="43">
        <f t="shared" si="326"/>
        <v>216.36</v>
      </c>
      <c r="K563" s="43">
        <f t="shared" si="326"/>
        <v>216.36</v>
      </c>
      <c r="L563" s="43">
        <f t="shared" si="326"/>
        <v>216.36</v>
      </c>
      <c r="M563" s="43">
        <f t="shared" si="326"/>
        <v>216.36</v>
      </c>
      <c r="N563" s="43">
        <f t="shared" si="326"/>
        <v>216.36</v>
      </c>
      <c r="O563" s="43">
        <f t="shared" si="326"/>
        <v>216.36</v>
      </c>
      <c r="P563" s="43">
        <f t="shared" si="326"/>
        <v>216.36</v>
      </c>
      <c r="Q563" s="43">
        <f t="shared" si="326"/>
        <v>216.36</v>
      </c>
      <c r="R563" s="43">
        <f t="shared" si="326"/>
        <v>216.36</v>
      </c>
      <c r="S563" s="43">
        <f t="shared" si="326"/>
        <v>216.36</v>
      </c>
      <c r="T563" s="43">
        <f t="shared" si="326"/>
        <v>216.36</v>
      </c>
      <c r="U563" s="43">
        <f t="shared" si="326"/>
        <v>216.36</v>
      </c>
      <c r="V563" s="43">
        <f t="shared" si="326"/>
        <v>216.36</v>
      </c>
      <c r="W563" s="43">
        <f t="shared" si="326"/>
        <v>216.36</v>
      </c>
      <c r="X563" s="43">
        <f t="shared" si="326"/>
        <v>216.36</v>
      </c>
      <c r="Y563" s="43">
        <f t="shared" si="326"/>
        <v>216.36</v>
      </c>
      <c r="Z563" s="43">
        <f t="shared" si="326"/>
        <v>216.36</v>
      </c>
      <c r="AA563" s="43">
        <f t="shared" si="326"/>
        <v>216.36</v>
      </c>
    </row>
    <row r="564" spans="1:27" collapsed="1" x14ac:dyDescent="0.2">
      <c r="A564" s="97" t="s">
        <v>2201</v>
      </c>
      <c r="B564" s="27" t="str">
        <f>"17"&amp;"."&amp;$B$800&amp;"."&amp;$B$801</f>
        <v>17.01.2023</v>
      </c>
      <c r="C564" s="89" t="s">
        <v>74</v>
      </c>
      <c r="D564" s="90">
        <f>ROUND(((D565+D566+D568+D567)/1000),5)</f>
        <v>4.8792999999999997</v>
      </c>
      <c r="E564" s="90">
        <f>ROUND(((E565+E566+E568+E567)/1000),5)</f>
        <v>4.8468299999999997</v>
      </c>
      <c r="F564" s="90">
        <f>ROUND(((F565+F566+F568+F567)/1000),5)</f>
        <v>4.8326399999999996</v>
      </c>
      <c r="G564" s="90">
        <f t="shared" ref="G564:AA564" si="327">ROUND(((G565+G566+G568+G567)/1000),5)</f>
        <v>4.8304400000000003</v>
      </c>
      <c r="H564" s="90">
        <f t="shared" si="327"/>
        <v>4.8456000000000001</v>
      </c>
      <c r="I564" s="90">
        <f t="shared" si="327"/>
        <v>4.8978700000000002</v>
      </c>
      <c r="J564" s="90">
        <f t="shared" si="327"/>
        <v>5.1072699999999998</v>
      </c>
      <c r="K564" s="90">
        <f t="shared" si="327"/>
        <v>5.4474400000000003</v>
      </c>
      <c r="L564" s="90">
        <f t="shared" si="327"/>
        <v>5.49824</v>
      </c>
      <c r="M564" s="90">
        <f t="shared" si="327"/>
        <v>5.5527199999999999</v>
      </c>
      <c r="N564" s="90">
        <f t="shared" si="327"/>
        <v>5.5754700000000001</v>
      </c>
      <c r="O564" s="90">
        <f t="shared" si="327"/>
        <v>5.5988899999999999</v>
      </c>
      <c r="P564" s="90">
        <f t="shared" si="327"/>
        <v>5.5830200000000003</v>
      </c>
      <c r="Q564" s="90">
        <f t="shared" si="327"/>
        <v>5.5905399999999998</v>
      </c>
      <c r="R564" s="90">
        <f t="shared" si="327"/>
        <v>5.5505899999999997</v>
      </c>
      <c r="S564" s="90">
        <f t="shared" si="327"/>
        <v>5.5425300000000002</v>
      </c>
      <c r="T564" s="90">
        <f t="shared" si="327"/>
        <v>5.5889499999999996</v>
      </c>
      <c r="U564" s="90">
        <f t="shared" si="327"/>
        <v>5.63028</v>
      </c>
      <c r="V564" s="90">
        <f t="shared" si="327"/>
        <v>5.6105900000000002</v>
      </c>
      <c r="W564" s="90">
        <f t="shared" si="327"/>
        <v>5.5688599999999999</v>
      </c>
      <c r="X564" s="90">
        <f t="shared" si="327"/>
        <v>5.5548099999999998</v>
      </c>
      <c r="Y564" s="90">
        <f t="shared" si="327"/>
        <v>5.4997499999999997</v>
      </c>
      <c r="Z564" s="90">
        <f t="shared" si="327"/>
        <v>5.2790900000000001</v>
      </c>
      <c r="AA564" s="90">
        <f t="shared" si="327"/>
        <v>4.9746800000000002</v>
      </c>
    </row>
    <row r="565" spans="1:27" ht="12.75" hidden="1" customHeight="1" outlineLevel="1" x14ac:dyDescent="0.2">
      <c r="A565" s="98" t="s">
        <v>2202</v>
      </c>
      <c r="B565" s="62" t="s">
        <v>236</v>
      </c>
      <c r="C565" s="42" t="s">
        <v>77</v>
      </c>
      <c r="D565" s="43">
        <v>1096.46</v>
      </c>
      <c r="E565" s="43">
        <v>1063.99</v>
      </c>
      <c r="F565" s="43">
        <v>1049.8</v>
      </c>
      <c r="G565" s="43">
        <v>1047.5999999999999</v>
      </c>
      <c r="H565" s="43">
        <v>1062.76</v>
      </c>
      <c r="I565" s="43">
        <v>1115.03</v>
      </c>
      <c r="J565" s="43">
        <v>1324.43</v>
      </c>
      <c r="K565" s="43">
        <v>1664.6</v>
      </c>
      <c r="L565" s="43">
        <v>1715.4</v>
      </c>
      <c r="M565" s="43">
        <v>1769.88</v>
      </c>
      <c r="N565" s="43">
        <v>1792.63</v>
      </c>
      <c r="O565" s="43">
        <v>1816.05</v>
      </c>
      <c r="P565" s="43">
        <v>1800.18</v>
      </c>
      <c r="Q565" s="43">
        <v>1807.7</v>
      </c>
      <c r="R565" s="43">
        <v>1767.75</v>
      </c>
      <c r="S565" s="43">
        <v>1759.69</v>
      </c>
      <c r="T565" s="43">
        <v>1806.11</v>
      </c>
      <c r="U565" s="43">
        <v>1847.44</v>
      </c>
      <c r="V565" s="43">
        <v>1827.75</v>
      </c>
      <c r="W565" s="43">
        <v>1786.02</v>
      </c>
      <c r="X565" s="43">
        <v>1771.97</v>
      </c>
      <c r="Y565" s="43">
        <v>1716.91</v>
      </c>
      <c r="Z565" s="43">
        <v>1496.25</v>
      </c>
      <c r="AA565" s="43">
        <v>1191.8399999999999</v>
      </c>
    </row>
    <row r="566" spans="1:27" ht="12.75" hidden="1" customHeight="1" outlineLevel="1" x14ac:dyDescent="0.2">
      <c r="A566" s="98" t="s">
        <v>2203</v>
      </c>
      <c r="B566" s="62" t="s">
        <v>88</v>
      </c>
      <c r="C566" s="42" t="s">
        <v>77</v>
      </c>
      <c r="D566" s="43">
        <f>$D$486</f>
        <v>3559.77</v>
      </c>
      <c r="E566" s="43">
        <f t="shared" ref="E566:AA566" si="328">$D$486</f>
        <v>3559.77</v>
      </c>
      <c r="F566" s="43">
        <f t="shared" si="328"/>
        <v>3559.77</v>
      </c>
      <c r="G566" s="43">
        <f t="shared" si="328"/>
        <v>3559.77</v>
      </c>
      <c r="H566" s="43">
        <f t="shared" si="328"/>
        <v>3559.77</v>
      </c>
      <c r="I566" s="43">
        <f t="shared" si="328"/>
        <v>3559.77</v>
      </c>
      <c r="J566" s="43">
        <f t="shared" si="328"/>
        <v>3559.77</v>
      </c>
      <c r="K566" s="43">
        <f t="shared" si="328"/>
        <v>3559.77</v>
      </c>
      <c r="L566" s="43">
        <f t="shared" si="328"/>
        <v>3559.77</v>
      </c>
      <c r="M566" s="43">
        <f t="shared" si="328"/>
        <v>3559.77</v>
      </c>
      <c r="N566" s="43">
        <f t="shared" si="328"/>
        <v>3559.77</v>
      </c>
      <c r="O566" s="43">
        <f t="shared" si="328"/>
        <v>3559.77</v>
      </c>
      <c r="P566" s="43">
        <f t="shared" si="328"/>
        <v>3559.77</v>
      </c>
      <c r="Q566" s="43">
        <f t="shared" si="328"/>
        <v>3559.77</v>
      </c>
      <c r="R566" s="43">
        <f t="shared" si="328"/>
        <v>3559.77</v>
      </c>
      <c r="S566" s="43">
        <f t="shared" si="328"/>
        <v>3559.77</v>
      </c>
      <c r="T566" s="43">
        <f t="shared" si="328"/>
        <v>3559.77</v>
      </c>
      <c r="U566" s="43">
        <f t="shared" si="328"/>
        <v>3559.77</v>
      </c>
      <c r="V566" s="43">
        <f t="shared" si="328"/>
        <v>3559.77</v>
      </c>
      <c r="W566" s="43">
        <f t="shared" si="328"/>
        <v>3559.77</v>
      </c>
      <c r="X566" s="43">
        <f t="shared" si="328"/>
        <v>3559.77</v>
      </c>
      <c r="Y566" s="43">
        <f t="shared" si="328"/>
        <v>3559.77</v>
      </c>
      <c r="Z566" s="43">
        <f t="shared" si="328"/>
        <v>3559.77</v>
      </c>
      <c r="AA566" s="43">
        <f t="shared" si="328"/>
        <v>3559.77</v>
      </c>
    </row>
    <row r="567" spans="1:27" ht="12.75" hidden="1" customHeight="1" outlineLevel="1" x14ac:dyDescent="0.2">
      <c r="A567" s="98" t="s">
        <v>2204</v>
      </c>
      <c r="B567" s="62" t="s">
        <v>81</v>
      </c>
      <c r="C567" s="42" t="s">
        <v>77</v>
      </c>
      <c r="D567" s="43">
        <v>6.71</v>
      </c>
      <c r="E567" s="43">
        <v>6.71</v>
      </c>
      <c r="F567" s="43">
        <v>6.71</v>
      </c>
      <c r="G567" s="43">
        <v>6.71</v>
      </c>
      <c r="H567" s="43">
        <v>6.71</v>
      </c>
      <c r="I567" s="43">
        <v>6.71</v>
      </c>
      <c r="J567" s="43">
        <v>6.71</v>
      </c>
      <c r="K567" s="43">
        <v>6.71</v>
      </c>
      <c r="L567" s="43">
        <v>6.71</v>
      </c>
      <c r="M567" s="43">
        <v>6.71</v>
      </c>
      <c r="N567" s="43">
        <v>6.71</v>
      </c>
      <c r="O567" s="43">
        <v>6.71</v>
      </c>
      <c r="P567" s="43">
        <v>6.71</v>
      </c>
      <c r="Q567" s="43">
        <v>6.71</v>
      </c>
      <c r="R567" s="43">
        <v>6.71</v>
      </c>
      <c r="S567" s="43">
        <v>6.71</v>
      </c>
      <c r="T567" s="43">
        <v>6.71</v>
      </c>
      <c r="U567" s="43">
        <v>6.71</v>
      </c>
      <c r="V567" s="43">
        <v>6.71</v>
      </c>
      <c r="W567" s="43">
        <v>6.71</v>
      </c>
      <c r="X567" s="43">
        <v>6.71</v>
      </c>
      <c r="Y567" s="43">
        <v>6.71</v>
      </c>
      <c r="Z567" s="43">
        <v>6.71</v>
      </c>
      <c r="AA567" s="43">
        <v>6.71</v>
      </c>
    </row>
    <row r="568" spans="1:27" ht="12.75" hidden="1" customHeight="1" outlineLevel="1" x14ac:dyDescent="0.2">
      <c r="A568" s="98" t="s">
        <v>2205</v>
      </c>
      <c r="B568" s="62" t="s">
        <v>79</v>
      </c>
      <c r="C568" s="42" t="s">
        <v>77</v>
      </c>
      <c r="D568" s="43">
        <f>$D$11</f>
        <v>216.36</v>
      </c>
      <c r="E568" s="43">
        <f t="shared" ref="E568:AA568" si="329">$D$11</f>
        <v>216.36</v>
      </c>
      <c r="F568" s="43">
        <f t="shared" si="329"/>
        <v>216.36</v>
      </c>
      <c r="G568" s="43">
        <f t="shared" si="329"/>
        <v>216.36</v>
      </c>
      <c r="H568" s="43">
        <f t="shared" si="329"/>
        <v>216.36</v>
      </c>
      <c r="I568" s="43">
        <f t="shared" si="329"/>
        <v>216.36</v>
      </c>
      <c r="J568" s="43">
        <f t="shared" si="329"/>
        <v>216.36</v>
      </c>
      <c r="K568" s="43">
        <f t="shared" si="329"/>
        <v>216.36</v>
      </c>
      <c r="L568" s="43">
        <f t="shared" si="329"/>
        <v>216.36</v>
      </c>
      <c r="M568" s="43">
        <f t="shared" si="329"/>
        <v>216.36</v>
      </c>
      <c r="N568" s="43">
        <f t="shared" si="329"/>
        <v>216.36</v>
      </c>
      <c r="O568" s="43">
        <f t="shared" si="329"/>
        <v>216.36</v>
      </c>
      <c r="P568" s="43">
        <f t="shared" si="329"/>
        <v>216.36</v>
      </c>
      <c r="Q568" s="43">
        <f t="shared" si="329"/>
        <v>216.36</v>
      </c>
      <c r="R568" s="43">
        <f t="shared" si="329"/>
        <v>216.36</v>
      </c>
      <c r="S568" s="43">
        <f t="shared" si="329"/>
        <v>216.36</v>
      </c>
      <c r="T568" s="43">
        <f t="shared" si="329"/>
        <v>216.36</v>
      </c>
      <c r="U568" s="43">
        <f t="shared" si="329"/>
        <v>216.36</v>
      </c>
      <c r="V568" s="43">
        <f t="shared" si="329"/>
        <v>216.36</v>
      </c>
      <c r="W568" s="43">
        <f t="shared" si="329"/>
        <v>216.36</v>
      </c>
      <c r="X568" s="43">
        <f t="shared" si="329"/>
        <v>216.36</v>
      </c>
      <c r="Y568" s="43">
        <f t="shared" si="329"/>
        <v>216.36</v>
      </c>
      <c r="Z568" s="43">
        <f t="shared" si="329"/>
        <v>216.36</v>
      </c>
      <c r="AA568" s="43">
        <f t="shared" si="329"/>
        <v>216.36</v>
      </c>
    </row>
    <row r="569" spans="1:27" collapsed="1" x14ac:dyDescent="0.2">
      <c r="A569" s="97" t="s">
        <v>2206</v>
      </c>
      <c r="B569" s="27" t="str">
        <f>"18"&amp;"."&amp;$B$800&amp;"."&amp;$B$801</f>
        <v>18.01.2023</v>
      </c>
      <c r="C569" s="89" t="s">
        <v>74</v>
      </c>
      <c r="D569" s="90">
        <f>ROUND(((D570+D571+D573+D572)/1000),5)</f>
        <v>4.9169999999999998</v>
      </c>
      <c r="E569" s="90">
        <f>ROUND(((E570+E571+E573+E572)/1000),5)</f>
        <v>4.8833500000000001</v>
      </c>
      <c r="F569" s="90">
        <f>ROUND(((F570+F571+F573+F572)/1000),5)</f>
        <v>4.86252</v>
      </c>
      <c r="G569" s="90">
        <f t="shared" ref="G569:AA569" si="330">ROUND(((G570+G571+G573+G572)/1000),5)</f>
        <v>4.8613600000000003</v>
      </c>
      <c r="H569" s="90">
        <f t="shared" si="330"/>
        <v>4.8874000000000004</v>
      </c>
      <c r="I569" s="90">
        <f t="shared" si="330"/>
        <v>4.9481400000000004</v>
      </c>
      <c r="J569" s="90">
        <f t="shared" si="330"/>
        <v>5.2492799999999997</v>
      </c>
      <c r="K569" s="90">
        <f t="shared" si="330"/>
        <v>5.4635300000000004</v>
      </c>
      <c r="L569" s="90">
        <f t="shared" si="330"/>
        <v>5.5745300000000002</v>
      </c>
      <c r="M569" s="90">
        <f t="shared" si="330"/>
        <v>5.6083100000000004</v>
      </c>
      <c r="N569" s="90">
        <f t="shared" si="330"/>
        <v>5.6269799999999996</v>
      </c>
      <c r="O569" s="90">
        <f t="shared" si="330"/>
        <v>5.65916</v>
      </c>
      <c r="P569" s="90">
        <f t="shared" si="330"/>
        <v>5.63774</v>
      </c>
      <c r="Q569" s="90">
        <f t="shared" si="330"/>
        <v>5.6474299999999999</v>
      </c>
      <c r="R569" s="90">
        <f t="shared" si="330"/>
        <v>5.6505299999999998</v>
      </c>
      <c r="S569" s="90">
        <f t="shared" si="330"/>
        <v>5.61111</v>
      </c>
      <c r="T569" s="90">
        <f t="shared" si="330"/>
        <v>5.65008</v>
      </c>
      <c r="U569" s="90">
        <f t="shared" si="330"/>
        <v>5.6582100000000004</v>
      </c>
      <c r="V569" s="90">
        <f t="shared" si="330"/>
        <v>5.6528999999999998</v>
      </c>
      <c r="W569" s="90">
        <f t="shared" si="330"/>
        <v>5.6226500000000001</v>
      </c>
      <c r="X569" s="90">
        <f t="shared" si="330"/>
        <v>5.5682999999999998</v>
      </c>
      <c r="Y569" s="90">
        <f t="shared" si="330"/>
        <v>5.4836200000000002</v>
      </c>
      <c r="Z569" s="90">
        <f t="shared" si="330"/>
        <v>5.2513199999999998</v>
      </c>
      <c r="AA569" s="90">
        <f t="shared" si="330"/>
        <v>4.9276999999999997</v>
      </c>
    </row>
    <row r="570" spans="1:27" ht="12.75" hidden="1" customHeight="1" outlineLevel="1" x14ac:dyDescent="0.2">
      <c r="A570" s="98" t="s">
        <v>2207</v>
      </c>
      <c r="B570" s="62" t="s">
        <v>236</v>
      </c>
      <c r="C570" s="42" t="s">
        <v>77</v>
      </c>
      <c r="D570" s="43">
        <v>1134.1600000000001</v>
      </c>
      <c r="E570" s="43">
        <v>1100.51</v>
      </c>
      <c r="F570" s="43">
        <v>1079.68</v>
      </c>
      <c r="G570" s="43">
        <v>1078.52</v>
      </c>
      <c r="H570" s="43">
        <v>1104.56</v>
      </c>
      <c r="I570" s="43">
        <v>1165.3</v>
      </c>
      <c r="J570" s="43">
        <v>1466.44</v>
      </c>
      <c r="K570" s="43">
        <v>1680.69</v>
      </c>
      <c r="L570" s="43">
        <v>1791.69</v>
      </c>
      <c r="M570" s="43">
        <v>1825.47</v>
      </c>
      <c r="N570" s="43">
        <v>1844.14</v>
      </c>
      <c r="O570" s="43">
        <v>1876.32</v>
      </c>
      <c r="P570" s="43">
        <v>1854.9</v>
      </c>
      <c r="Q570" s="43">
        <v>1864.59</v>
      </c>
      <c r="R570" s="43">
        <v>1867.69</v>
      </c>
      <c r="S570" s="43">
        <v>1828.27</v>
      </c>
      <c r="T570" s="43">
        <v>1867.24</v>
      </c>
      <c r="U570" s="43">
        <v>1875.37</v>
      </c>
      <c r="V570" s="43">
        <v>1870.06</v>
      </c>
      <c r="W570" s="43">
        <v>1839.81</v>
      </c>
      <c r="X570" s="43">
        <v>1785.46</v>
      </c>
      <c r="Y570" s="43">
        <v>1700.78</v>
      </c>
      <c r="Z570" s="43">
        <v>1468.48</v>
      </c>
      <c r="AA570" s="43">
        <v>1144.8599999999999</v>
      </c>
    </row>
    <row r="571" spans="1:27" ht="12.75" hidden="1" customHeight="1" outlineLevel="1" x14ac:dyDescent="0.2">
      <c r="A571" s="98" t="s">
        <v>2208</v>
      </c>
      <c r="B571" s="62" t="s">
        <v>88</v>
      </c>
      <c r="C571" s="42" t="s">
        <v>77</v>
      </c>
      <c r="D571" s="43">
        <f>$D$486</f>
        <v>3559.77</v>
      </c>
      <c r="E571" s="43">
        <f t="shared" ref="E571:AA571" si="331">$D$486</f>
        <v>3559.77</v>
      </c>
      <c r="F571" s="43">
        <f t="shared" si="331"/>
        <v>3559.77</v>
      </c>
      <c r="G571" s="43">
        <f t="shared" si="331"/>
        <v>3559.77</v>
      </c>
      <c r="H571" s="43">
        <f t="shared" si="331"/>
        <v>3559.77</v>
      </c>
      <c r="I571" s="43">
        <f t="shared" si="331"/>
        <v>3559.77</v>
      </c>
      <c r="J571" s="43">
        <f t="shared" si="331"/>
        <v>3559.77</v>
      </c>
      <c r="K571" s="43">
        <f t="shared" si="331"/>
        <v>3559.77</v>
      </c>
      <c r="L571" s="43">
        <f t="shared" si="331"/>
        <v>3559.77</v>
      </c>
      <c r="M571" s="43">
        <f t="shared" si="331"/>
        <v>3559.77</v>
      </c>
      <c r="N571" s="43">
        <f t="shared" si="331"/>
        <v>3559.77</v>
      </c>
      <c r="O571" s="43">
        <f t="shared" si="331"/>
        <v>3559.77</v>
      </c>
      <c r="P571" s="43">
        <f t="shared" si="331"/>
        <v>3559.77</v>
      </c>
      <c r="Q571" s="43">
        <f t="shared" si="331"/>
        <v>3559.77</v>
      </c>
      <c r="R571" s="43">
        <f t="shared" si="331"/>
        <v>3559.77</v>
      </c>
      <c r="S571" s="43">
        <f t="shared" si="331"/>
        <v>3559.77</v>
      </c>
      <c r="T571" s="43">
        <f t="shared" si="331"/>
        <v>3559.77</v>
      </c>
      <c r="U571" s="43">
        <f t="shared" si="331"/>
        <v>3559.77</v>
      </c>
      <c r="V571" s="43">
        <f t="shared" si="331"/>
        <v>3559.77</v>
      </c>
      <c r="W571" s="43">
        <f t="shared" si="331"/>
        <v>3559.77</v>
      </c>
      <c r="X571" s="43">
        <f t="shared" si="331"/>
        <v>3559.77</v>
      </c>
      <c r="Y571" s="43">
        <f t="shared" si="331"/>
        <v>3559.77</v>
      </c>
      <c r="Z571" s="43">
        <f t="shared" si="331"/>
        <v>3559.77</v>
      </c>
      <c r="AA571" s="43">
        <f t="shared" si="331"/>
        <v>3559.77</v>
      </c>
    </row>
    <row r="572" spans="1:27" ht="12.75" hidden="1" customHeight="1" outlineLevel="1" x14ac:dyDescent="0.2">
      <c r="A572" s="98" t="s">
        <v>2209</v>
      </c>
      <c r="B572" s="62" t="s">
        <v>81</v>
      </c>
      <c r="C572" s="42" t="s">
        <v>77</v>
      </c>
      <c r="D572" s="43">
        <v>6.71</v>
      </c>
      <c r="E572" s="43">
        <v>6.71</v>
      </c>
      <c r="F572" s="43">
        <v>6.71</v>
      </c>
      <c r="G572" s="43">
        <v>6.71</v>
      </c>
      <c r="H572" s="43">
        <v>6.71</v>
      </c>
      <c r="I572" s="43">
        <v>6.71</v>
      </c>
      <c r="J572" s="43">
        <v>6.71</v>
      </c>
      <c r="K572" s="43">
        <v>6.71</v>
      </c>
      <c r="L572" s="43">
        <v>6.71</v>
      </c>
      <c r="M572" s="43">
        <v>6.71</v>
      </c>
      <c r="N572" s="43">
        <v>6.71</v>
      </c>
      <c r="O572" s="43">
        <v>6.71</v>
      </c>
      <c r="P572" s="43">
        <v>6.71</v>
      </c>
      <c r="Q572" s="43">
        <v>6.71</v>
      </c>
      <c r="R572" s="43">
        <v>6.71</v>
      </c>
      <c r="S572" s="43">
        <v>6.71</v>
      </c>
      <c r="T572" s="43">
        <v>6.71</v>
      </c>
      <c r="U572" s="43">
        <v>6.71</v>
      </c>
      <c r="V572" s="43">
        <v>6.71</v>
      </c>
      <c r="W572" s="43">
        <v>6.71</v>
      </c>
      <c r="X572" s="43">
        <v>6.71</v>
      </c>
      <c r="Y572" s="43">
        <v>6.71</v>
      </c>
      <c r="Z572" s="43">
        <v>6.71</v>
      </c>
      <c r="AA572" s="43">
        <v>6.71</v>
      </c>
    </row>
    <row r="573" spans="1:27" ht="12.75" hidden="1" customHeight="1" outlineLevel="1" x14ac:dyDescent="0.2">
      <c r="A573" s="98" t="s">
        <v>2210</v>
      </c>
      <c r="B573" s="62" t="s">
        <v>79</v>
      </c>
      <c r="C573" s="42" t="s">
        <v>77</v>
      </c>
      <c r="D573" s="43">
        <f>$D$11</f>
        <v>216.36</v>
      </c>
      <c r="E573" s="43">
        <f t="shared" ref="E573:AA573" si="332">$D$11</f>
        <v>216.36</v>
      </c>
      <c r="F573" s="43">
        <f t="shared" si="332"/>
        <v>216.36</v>
      </c>
      <c r="G573" s="43">
        <f t="shared" si="332"/>
        <v>216.36</v>
      </c>
      <c r="H573" s="43">
        <f t="shared" si="332"/>
        <v>216.36</v>
      </c>
      <c r="I573" s="43">
        <f t="shared" si="332"/>
        <v>216.36</v>
      </c>
      <c r="J573" s="43">
        <f t="shared" si="332"/>
        <v>216.36</v>
      </c>
      <c r="K573" s="43">
        <f t="shared" si="332"/>
        <v>216.36</v>
      </c>
      <c r="L573" s="43">
        <f t="shared" si="332"/>
        <v>216.36</v>
      </c>
      <c r="M573" s="43">
        <f t="shared" si="332"/>
        <v>216.36</v>
      </c>
      <c r="N573" s="43">
        <f t="shared" si="332"/>
        <v>216.36</v>
      </c>
      <c r="O573" s="43">
        <f t="shared" si="332"/>
        <v>216.36</v>
      </c>
      <c r="P573" s="43">
        <f t="shared" si="332"/>
        <v>216.36</v>
      </c>
      <c r="Q573" s="43">
        <f t="shared" si="332"/>
        <v>216.36</v>
      </c>
      <c r="R573" s="43">
        <f t="shared" si="332"/>
        <v>216.36</v>
      </c>
      <c r="S573" s="43">
        <f t="shared" si="332"/>
        <v>216.36</v>
      </c>
      <c r="T573" s="43">
        <f t="shared" si="332"/>
        <v>216.36</v>
      </c>
      <c r="U573" s="43">
        <f t="shared" si="332"/>
        <v>216.36</v>
      </c>
      <c r="V573" s="43">
        <f t="shared" si="332"/>
        <v>216.36</v>
      </c>
      <c r="W573" s="43">
        <f t="shared" si="332"/>
        <v>216.36</v>
      </c>
      <c r="X573" s="43">
        <f t="shared" si="332"/>
        <v>216.36</v>
      </c>
      <c r="Y573" s="43">
        <f t="shared" si="332"/>
        <v>216.36</v>
      </c>
      <c r="Z573" s="43">
        <f t="shared" si="332"/>
        <v>216.36</v>
      </c>
      <c r="AA573" s="43">
        <f t="shared" si="332"/>
        <v>216.36</v>
      </c>
    </row>
    <row r="574" spans="1:27" collapsed="1" x14ac:dyDescent="0.2">
      <c r="A574" s="97" t="s">
        <v>2211</v>
      </c>
      <c r="B574" s="27" t="str">
        <f>"19"&amp;"."&amp;$B$800&amp;"."&amp;$B$801</f>
        <v>19.01.2023</v>
      </c>
      <c r="C574" s="89" t="s">
        <v>74</v>
      </c>
      <c r="D574" s="90">
        <f>ROUND(((D575+D576+D578+D577)/1000),5)</f>
        <v>4.9280400000000002</v>
      </c>
      <c r="E574" s="90">
        <f>ROUND(((E575+E576+E578+E577)/1000),5)</f>
        <v>4.8924099999999999</v>
      </c>
      <c r="F574" s="90">
        <f>ROUND(((F575+F576+F578+F577)/1000),5)</f>
        <v>4.8639900000000003</v>
      </c>
      <c r="G574" s="90">
        <f t="shared" ref="G574:AA574" si="333">ROUND(((G575+G576+G578+G577)/1000),5)</f>
        <v>4.8640999999999996</v>
      </c>
      <c r="H574" s="90">
        <f t="shared" si="333"/>
        <v>4.8968600000000002</v>
      </c>
      <c r="I574" s="90">
        <f t="shared" si="333"/>
        <v>4.95106</v>
      </c>
      <c r="J574" s="90">
        <f t="shared" si="333"/>
        <v>5.3640100000000004</v>
      </c>
      <c r="K574" s="90">
        <f t="shared" si="333"/>
        <v>5.5440699999999996</v>
      </c>
      <c r="L574" s="90">
        <f t="shared" si="333"/>
        <v>5.6412899999999997</v>
      </c>
      <c r="M574" s="90">
        <f t="shared" si="333"/>
        <v>5.6614399999999998</v>
      </c>
      <c r="N574" s="90">
        <f t="shared" si="333"/>
        <v>5.68058</v>
      </c>
      <c r="O574" s="90">
        <f t="shared" si="333"/>
        <v>5.7115499999999999</v>
      </c>
      <c r="P574" s="90">
        <f t="shared" si="333"/>
        <v>5.6909299999999998</v>
      </c>
      <c r="Q574" s="90">
        <f t="shared" si="333"/>
        <v>5.6992200000000004</v>
      </c>
      <c r="R574" s="90">
        <f t="shared" si="333"/>
        <v>5.7036499999999997</v>
      </c>
      <c r="S574" s="90">
        <f t="shared" si="333"/>
        <v>5.66235</v>
      </c>
      <c r="T574" s="90">
        <f t="shared" si="333"/>
        <v>5.7434599999999998</v>
      </c>
      <c r="U574" s="90">
        <f t="shared" si="333"/>
        <v>5.76607</v>
      </c>
      <c r="V574" s="90">
        <f t="shared" si="333"/>
        <v>5.7498100000000001</v>
      </c>
      <c r="W574" s="90">
        <f t="shared" si="333"/>
        <v>5.6783200000000003</v>
      </c>
      <c r="X574" s="90">
        <f t="shared" si="333"/>
        <v>5.6392199999999999</v>
      </c>
      <c r="Y574" s="90">
        <f t="shared" si="333"/>
        <v>5.5733499999999996</v>
      </c>
      <c r="Z574" s="90">
        <f t="shared" si="333"/>
        <v>5.3676199999999996</v>
      </c>
      <c r="AA574" s="90">
        <f t="shared" si="333"/>
        <v>4.9465000000000003</v>
      </c>
    </row>
    <row r="575" spans="1:27" ht="12.75" hidden="1" customHeight="1" outlineLevel="1" x14ac:dyDescent="0.2">
      <c r="A575" s="98" t="s">
        <v>2212</v>
      </c>
      <c r="B575" s="62" t="s">
        <v>236</v>
      </c>
      <c r="C575" s="42" t="s">
        <v>77</v>
      </c>
      <c r="D575" s="43">
        <v>1145.2</v>
      </c>
      <c r="E575" s="43">
        <v>1109.57</v>
      </c>
      <c r="F575" s="43">
        <v>1081.1500000000001</v>
      </c>
      <c r="G575" s="43">
        <v>1081.26</v>
      </c>
      <c r="H575" s="43">
        <v>1114.02</v>
      </c>
      <c r="I575" s="43">
        <v>1168.22</v>
      </c>
      <c r="J575" s="43">
        <v>1581.17</v>
      </c>
      <c r="K575" s="43">
        <v>1761.23</v>
      </c>
      <c r="L575" s="43">
        <v>1858.45</v>
      </c>
      <c r="M575" s="43">
        <v>1878.6</v>
      </c>
      <c r="N575" s="43">
        <v>1897.74</v>
      </c>
      <c r="O575" s="43">
        <v>1928.71</v>
      </c>
      <c r="P575" s="43">
        <v>1908.09</v>
      </c>
      <c r="Q575" s="43">
        <v>1916.38</v>
      </c>
      <c r="R575" s="43">
        <v>1920.81</v>
      </c>
      <c r="S575" s="43">
        <v>1879.51</v>
      </c>
      <c r="T575" s="43">
        <v>1960.62</v>
      </c>
      <c r="U575" s="43">
        <v>1983.23</v>
      </c>
      <c r="V575" s="43">
        <v>1966.97</v>
      </c>
      <c r="W575" s="43">
        <v>1895.48</v>
      </c>
      <c r="X575" s="43">
        <v>1856.38</v>
      </c>
      <c r="Y575" s="43">
        <v>1790.51</v>
      </c>
      <c r="Z575" s="43">
        <v>1584.78</v>
      </c>
      <c r="AA575" s="43">
        <v>1163.6600000000001</v>
      </c>
    </row>
    <row r="576" spans="1:27" ht="12.75" hidden="1" customHeight="1" outlineLevel="1" x14ac:dyDescent="0.2">
      <c r="A576" s="98" t="s">
        <v>2213</v>
      </c>
      <c r="B576" s="62" t="s">
        <v>88</v>
      </c>
      <c r="C576" s="42" t="s">
        <v>77</v>
      </c>
      <c r="D576" s="43">
        <f>$D$486</f>
        <v>3559.77</v>
      </c>
      <c r="E576" s="43">
        <f t="shared" ref="E576:AA576" si="334">$D$486</f>
        <v>3559.77</v>
      </c>
      <c r="F576" s="43">
        <f t="shared" si="334"/>
        <v>3559.77</v>
      </c>
      <c r="G576" s="43">
        <f t="shared" si="334"/>
        <v>3559.77</v>
      </c>
      <c r="H576" s="43">
        <f t="shared" si="334"/>
        <v>3559.77</v>
      </c>
      <c r="I576" s="43">
        <f t="shared" si="334"/>
        <v>3559.77</v>
      </c>
      <c r="J576" s="43">
        <f t="shared" si="334"/>
        <v>3559.77</v>
      </c>
      <c r="K576" s="43">
        <f t="shared" si="334"/>
        <v>3559.77</v>
      </c>
      <c r="L576" s="43">
        <f t="shared" si="334"/>
        <v>3559.77</v>
      </c>
      <c r="M576" s="43">
        <f t="shared" si="334"/>
        <v>3559.77</v>
      </c>
      <c r="N576" s="43">
        <f t="shared" si="334"/>
        <v>3559.77</v>
      </c>
      <c r="O576" s="43">
        <f t="shared" si="334"/>
        <v>3559.77</v>
      </c>
      <c r="P576" s="43">
        <f t="shared" si="334"/>
        <v>3559.77</v>
      </c>
      <c r="Q576" s="43">
        <f t="shared" si="334"/>
        <v>3559.77</v>
      </c>
      <c r="R576" s="43">
        <f t="shared" si="334"/>
        <v>3559.77</v>
      </c>
      <c r="S576" s="43">
        <f t="shared" si="334"/>
        <v>3559.77</v>
      </c>
      <c r="T576" s="43">
        <f t="shared" si="334"/>
        <v>3559.77</v>
      </c>
      <c r="U576" s="43">
        <f t="shared" si="334"/>
        <v>3559.77</v>
      </c>
      <c r="V576" s="43">
        <f t="shared" si="334"/>
        <v>3559.77</v>
      </c>
      <c r="W576" s="43">
        <f t="shared" si="334"/>
        <v>3559.77</v>
      </c>
      <c r="X576" s="43">
        <f t="shared" si="334"/>
        <v>3559.77</v>
      </c>
      <c r="Y576" s="43">
        <f t="shared" si="334"/>
        <v>3559.77</v>
      </c>
      <c r="Z576" s="43">
        <f t="shared" si="334"/>
        <v>3559.77</v>
      </c>
      <c r="AA576" s="43">
        <f t="shared" si="334"/>
        <v>3559.77</v>
      </c>
    </row>
    <row r="577" spans="1:27" ht="12.75" hidden="1" customHeight="1" outlineLevel="1" x14ac:dyDescent="0.2">
      <c r="A577" s="98" t="s">
        <v>2214</v>
      </c>
      <c r="B577" s="62" t="s">
        <v>81</v>
      </c>
      <c r="C577" s="42" t="s">
        <v>77</v>
      </c>
      <c r="D577" s="43">
        <v>6.71</v>
      </c>
      <c r="E577" s="43">
        <v>6.71</v>
      </c>
      <c r="F577" s="43">
        <v>6.71</v>
      </c>
      <c r="G577" s="43">
        <v>6.71</v>
      </c>
      <c r="H577" s="43">
        <v>6.71</v>
      </c>
      <c r="I577" s="43">
        <v>6.71</v>
      </c>
      <c r="J577" s="43">
        <v>6.71</v>
      </c>
      <c r="K577" s="43">
        <v>6.71</v>
      </c>
      <c r="L577" s="43">
        <v>6.71</v>
      </c>
      <c r="M577" s="43">
        <v>6.71</v>
      </c>
      <c r="N577" s="43">
        <v>6.71</v>
      </c>
      <c r="O577" s="43">
        <v>6.71</v>
      </c>
      <c r="P577" s="43">
        <v>6.71</v>
      </c>
      <c r="Q577" s="43">
        <v>6.71</v>
      </c>
      <c r="R577" s="43">
        <v>6.71</v>
      </c>
      <c r="S577" s="43">
        <v>6.71</v>
      </c>
      <c r="T577" s="43">
        <v>6.71</v>
      </c>
      <c r="U577" s="43">
        <v>6.71</v>
      </c>
      <c r="V577" s="43">
        <v>6.71</v>
      </c>
      <c r="W577" s="43">
        <v>6.71</v>
      </c>
      <c r="X577" s="43">
        <v>6.71</v>
      </c>
      <c r="Y577" s="43">
        <v>6.71</v>
      </c>
      <c r="Z577" s="43">
        <v>6.71</v>
      </c>
      <c r="AA577" s="43">
        <v>6.71</v>
      </c>
    </row>
    <row r="578" spans="1:27" ht="12.75" hidden="1" customHeight="1" outlineLevel="1" x14ac:dyDescent="0.2">
      <c r="A578" s="98" t="s">
        <v>2215</v>
      </c>
      <c r="B578" s="62" t="s">
        <v>79</v>
      </c>
      <c r="C578" s="42" t="s">
        <v>77</v>
      </c>
      <c r="D578" s="43">
        <f>$D$11</f>
        <v>216.36</v>
      </c>
      <c r="E578" s="43">
        <f t="shared" ref="E578:AA578" si="335">$D$11</f>
        <v>216.36</v>
      </c>
      <c r="F578" s="43">
        <f t="shared" si="335"/>
        <v>216.36</v>
      </c>
      <c r="G578" s="43">
        <f t="shared" si="335"/>
        <v>216.36</v>
      </c>
      <c r="H578" s="43">
        <f t="shared" si="335"/>
        <v>216.36</v>
      </c>
      <c r="I578" s="43">
        <f t="shared" si="335"/>
        <v>216.36</v>
      </c>
      <c r="J578" s="43">
        <f t="shared" si="335"/>
        <v>216.36</v>
      </c>
      <c r="K578" s="43">
        <f t="shared" si="335"/>
        <v>216.36</v>
      </c>
      <c r="L578" s="43">
        <f t="shared" si="335"/>
        <v>216.36</v>
      </c>
      <c r="M578" s="43">
        <f t="shared" si="335"/>
        <v>216.36</v>
      </c>
      <c r="N578" s="43">
        <f t="shared" si="335"/>
        <v>216.36</v>
      </c>
      <c r="O578" s="43">
        <f t="shared" si="335"/>
        <v>216.36</v>
      </c>
      <c r="P578" s="43">
        <f t="shared" si="335"/>
        <v>216.36</v>
      </c>
      <c r="Q578" s="43">
        <f t="shared" si="335"/>
        <v>216.36</v>
      </c>
      <c r="R578" s="43">
        <f t="shared" si="335"/>
        <v>216.36</v>
      </c>
      <c r="S578" s="43">
        <f t="shared" si="335"/>
        <v>216.36</v>
      </c>
      <c r="T578" s="43">
        <f t="shared" si="335"/>
        <v>216.36</v>
      </c>
      <c r="U578" s="43">
        <f t="shared" si="335"/>
        <v>216.36</v>
      </c>
      <c r="V578" s="43">
        <f t="shared" si="335"/>
        <v>216.36</v>
      </c>
      <c r="W578" s="43">
        <f t="shared" si="335"/>
        <v>216.36</v>
      </c>
      <c r="X578" s="43">
        <f t="shared" si="335"/>
        <v>216.36</v>
      </c>
      <c r="Y578" s="43">
        <f t="shared" si="335"/>
        <v>216.36</v>
      </c>
      <c r="Z578" s="43">
        <f t="shared" si="335"/>
        <v>216.36</v>
      </c>
      <c r="AA578" s="43">
        <f t="shared" si="335"/>
        <v>216.36</v>
      </c>
    </row>
    <row r="579" spans="1:27" collapsed="1" x14ac:dyDescent="0.2">
      <c r="A579" s="97" t="s">
        <v>2216</v>
      </c>
      <c r="B579" s="27" t="str">
        <f>"20"&amp;"."&amp;$B$800&amp;"."&amp;$B$801</f>
        <v>20.01.2023</v>
      </c>
      <c r="C579" s="89" t="s">
        <v>74</v>
      </c>
      <c r="D579" s="90">
        <f>ROUND(((D580+D581+D583+D582)/1000),5)</f>
        <v>4.92685</v>
      </c>
      <c r="E579" s="90">
        <f>ROUND(((E580+E581+E583+E582)/1000),5)</f>
        <v>4.8935399999999998</v>
      </c>
      <c r="F579" s="90">
        <f>ROUND(((F580+F581+F583+F582)/1000),5)</f>
        <v>4.8572899999999999</v>
      </c>
      <c r="G579" s="90">
        <f t="shared" ref="G579:AA579" si="336">ROUND(((G580+G581+G583+G582)/1000),5)</f>
        <v>4.8452799999999998</v>
      </c>
      <c r="H579" s="90">
        <f t="shared" si="336"/>
        <v>4.8895200000000001</v>
      </c>
      <c r="I579" s="90">
        <f t="shared" si="336"/>
        <v>4.9413400000000003</v>
      </c>
      <c r="J579" s="90">
        <f t="shared" si="336"/>
        <v>5.3113900000000003</v>
      </c>
      <c r="K579" s="90">
        <f t="shared" si="336"/>
        <v>5.5011299999999999</v>
      </c>
      <c r="L579" s="90">
        <f t="shared" si="336"/>
        <v>5.6115199999999996</v>
      </c>
      <c r="M579" s="90">
        <f t="shared" si="336"/>
        <v>5.6222200000000004</v>
      </c>
      <c r="N579" s="90">
        <f t="shared" si="336"/>
        <v>5.6359700000000004</v>
      </c>
      <c r="O579" s="90">
        <f t="shared" si="336"/>
        <v>5.6570299999999998</v>
      </c>
      <c r="P579" s="90">
        <f t="shared" si="336"/>
        <v>5.6413200000000003</v>
      </c>
      <c r="Q579" s="90">
        <f t="shared" si="336"/>
        <v>5.6471999999999998</v>
      </c>
      <c r="R579" s="90">
        <f t="shared" si="336"/>
        <v>5.64229</v>
      </c>
      <c r="S579" s="90">
        <f t="shared" si="336"/>
        <v>5.6151</v>
      </c>
      <c r="T579" s="90">
        <f t="shared" si="336"/>
        <v>5.6159299999999996</v>
      </c>
      <c r="U579" s="90">
        <f t="shared" si="336"/>
        <v>5.62249</v>
      </c>
      <c r="V579" s="90">
        <f t="shared" si="336"/>
        <v>5.6184500000000002</v>
      </c>
      <c r="W579" s="90">
        <f t="shared" si="336"/>
        <v>5.6323100000000004</v>
      </c>
      <c r="X579" s="90">
        <f t="shared" si="336"/>
        <v>5.58941</v>
      </c>
      <c r="Y579" s="90">
        <f t="shared" si="336"/>
        <v>5.5089399999999999</v>
      </c>
      <c r="Z579" s="90">
        <f t="shared" si="336"/>
        <v>5.3266299999999998</v>
      </c>
      <c r="AA579" s="90">
        <f t="shared" si="336"/>
        <v>4.9500099999999998</v>
      </c>
    </row>
    <row r="580" spans="1:27" ht="12.75" hidden="1" customHeight="1" outlineLevel="1" x14ac:dyDescent="0.2">
      <c r="A580" s="98" t="s">
        <v>2217</v>
      </c>
      <c r="B580" s="62" t="s">
        <v>236</v>
      </c>
      <c r="C580" s="42" t="s">
        <v>77</v>
      </c>
      <c r="D580" s="43">
        <v>1144.01</v>
      </c>
      <c r="E580" s="43">
        <v>1110.7</v>
      </c>
      <c r="F580" s="43">
        <v>1074.45</v>
      </c>
      <c r="G580" s="43">
        <v>1062.44</v>
      </c>
      <c r="H580" s="43">
        <v>1106.68</v>
      </c>
      <c r="I580" s="43">
        <v>1158.5</v>
      </c>
      <c r="J580" s="43">
        <v>1528.55</v>
      </c>
      <c r="K580" s="43">
        <v>1718.29</v>
      </c>
      <c r="L580" s="43">
        <v>1828.68</v>
      </c>
      <c r="M580" s="43">
        <v>1839.38</v>
      </c>
      <c r="N580" s="43">
        <v>1853.13</v>
      </c>
      <c r="O580" s="43">
        <v>1874.19</v>
      </c>
      <c r="P580" s="43">
        <v>1858.48</v>
      </c>
      <c r="Q580" s="43">
        <v>1864.36</v>
      </c>
      <c r="R580" s="43">
        <v>1859.45</v>
      </c>
      <c r="S580" s="43">
        <v>1832.26</v>
      </c>
      <c r="T580" s="43">
        <v>1833.09</v>
      </c>
      <c r="U580" s="43">
        <v>1839.65</v>
      </c>
      <c r="V580" s="43">
        <v>1835.61</v>
      </c>
      <c r="W580" s="43">
        <v>1849.47</v>
      </c>
      <c r="X580" s="43">
        <v>1806.57</v>
      </c>
      <c r="Y580" s="43">
        <v>1726.1</v>
      </c>
      <c r="Z580" s="43">
        <v>1543.79</v>
      </c>
      <c r="AA580" s="43">
        <v>1167.17</v>
      </c>
    </row>
    <row r="581" spans="1:27" ht="12.75" hidden="1" customHeight="1" outlineLevel="1" x14ac:dyDescent="0.2">
      <c r="A581" s="98" t="s">
        <v>2218</v>
      </c>
      <c r="B581" s="62" t="s">
        <v>88</v>
      </c>
      <c r="C581" s="42" t="s">
        <v>77</v>
      </c>
      <c r="D581" s="43">
        <f>$D$486</f>
        <v>3559.77</v>
      </c>
      <c r="E581" s="43">
        <f t="shared" ref="E581:AA581" si="337">$D$486</f>
        <v>3559.77</v>
      </c>
      <c r="F581" s="43">
        <f t="shared" si="337"/>
        <v>3559.77</v>
      </c>
      <c r="G581" s="43">
        <f t="shared" si="337"/>
        <v>3559.77</v>
      </c>
      <c r="H581" s="43">
        <f t="shared" si="337"/>
        <v>3559.77</v>
      </c>
      <c r="I581" s="43">
        <f t="shared" si="337"/>
        <v>3559.77</v>
      </c>
      <c r="J581" s="43">
        <f t="shared" si="337"/>
        <v>3559.77</v>
      </c>
      <c r="K581" s="43">
        <f t="shared" si="337"/>
        <v>3559.77</v>
      </c>
      <c r="L581" s="43">
        <f t="shared" si="337"/>
        <v>3559.77</v>
      </c>
      <c r="M581" s="43">
        <f t="shared" si="337"/>
        <v>3559.77</v>
      </c>
      <c r="N581" s="43">
        <f t="shared" si="337"/>
        <v>3559.77</v>
      </c>
      <c r="O581" s="43">
        <f t="shared" si="337"/>
        <v>3559.77</v>
      </c>
      <c r="P581" s="43">
        <f t="shared" si="337"/>
        <v>3559.77</v>
      </c>
      <c r="Q581" s="43">
        <f t="shared" si="337"/>
        <v>3559.77</v>
      </c>
      <c r="R581" s="43">
        <f t="shared" si="337"/>
        <v>3559.77</v>
      </c>
      <c r="S581" s="43">
        <f t="shared" si="337"/>
        <v>3559.77</v>
      </c>
      <c r="T581" s="43">
        <f t="shared" si="337"/>
        <v>3559.77</v>
      </c>
      <c r="U581" s="43">
        <f t="shared" si="337"/>
        <v>3559.77</v>
      </c>
      <c r="V581" s="43">
        <f t="shared" si="337"/>
        <v>3559.77</v>
      </c>
      <c r="W581" s="43">
        <f t="shared" si="337"/>
        <v>3559.77</v>
      </c>
      <c r="X581" s="43">
        <f t="shared" si="337"/>
        <v>3559.77</v>
      </c>
      <c r="Y581" s="43">
        <f t="shared" si="337"/>
        <v>3559.77</v>
      </c>
      <c r="Z581" s="43">
        <f t="shared" si="337"/>
        <v>3559.77</v>
      </c>
      <c r="AA581" s="43">
        <f t="shared" si="337"/>
        <v>3559.77</v>
      </c>
    </row>
    <row r="582" spans="1:27" ht="12.75" hidden="1" customHeight="1" outlineLevel="1" x14ac:dyDescent="0.2">
      <c r="A582" s="98" t="s">
        <v>2219</v>
      </c>
      <c r="B582" s="62" t="s">
        <v>81</v>
      </c>
      <c r="C582" s="42" t="s">
        <v>77</v>
      </c>
      <c r="D582" s="43">
        <v>6.71</v>
      </c>
      <c r="E582" s="43">
        <v>6.71</v>
      </c>
      <c r="F582" s="43">
        <v>6.71</v>
      </c>
      <c r="G582" s="43">
        <v>6.71</v>
      </c>
      <c r="H582" s="43">
        <v>6.71</v>
      </c>
      <c r="I582" s="43">
        <v>6.71</v>
      </c>
      <c r="J582" s="43">
        <v>6.71</v>
      </c>
      <c r="K582" s="43">
        <v>6.71</v>
      </c>
      <c r="L582" s="43">
        <v>6.71</v>
      </c>
      <c r="M582" s="43">
        <v>6.71</v>
      </c>
      <c r="N582" s="43">
        <v>6.71</v>
      </c>
      <c r="O582" s="43">
        <v>6.71</v>
      </c>
      <c r="P582" s="43">
        <v>6.71</v>
      </c>
      <c r="Q582" s="43">
        <v>6.71</v>
      </c>
      <c r="R582" s="43">
        <v>6.71</v>
      </c>
      <c r="S582" s="43">
        <v>6.71</v>
      </c>
      <c r="T582" s="43">
        <v>6.71</v>
      </c>
      <c r="U582" s="43">
        <v>6.71</v>
      </c>
      <c r="V582" s="43">
        <v>6.71</v>
      </c>
      <c r="W582" s="43">
        <v>6.71</v>
      </c>
      <c r="X582" s="43">
        <v>6.71</v>
      </c>
      <c r="Y582" s="43">
        <v>6.71</v>
      </c>
      <c r="Z582" s="43">
        <v>6.71</v>
      </c>
      <c r="AA582" s="43">
        <v>6.71</v>
      </c>
    </row>
    <row r="583" spans="1:27" ht="12.75" hidden="1" customHeight="1" outlineLevel="1" x14ac:dyDescent="0.2">
      <c r="A583" s="98" t="s">
        <v>2220</v>
      </c>
      <c r="B583" s="62" t="s">
        <v>79</v>
      </c>
      <c r="C583" s="42" t="s">
        <v>77</v>
      </c>
      <c r="D583" s="43">
        <f>$D$11</f>
        <v>216.36</v>
      </c>
      <c r="E583" s="43">
        <f t="shared" ref="E583:AA583" si="338">$D$11</f>
        <v>216.36</v>
      </c>
      <c r="F583" s="43">
        <f t="shared" si="338"/>
        <v>216.36</v>
      </c>
      <c r="G583" s="43">
        <f t="shared" si="338"/>
        <v>216.36</v>
      </c>
      <c r="H583" s="43">
        <f t="shared" si="338"/>
        <v>216.36</v>
      </c>
      <c r="I583" s="43">
        <f t="shared" si="338"/>
        <v>216.36</v>
      </c>
      <c r="J583" s="43">
        <f t="shared" si="338"/>
        <v>216.36</v>
      </c>
      <c r="K583" s="43">
        <f t="shared" si="338"/>
        <v>216.36</v>
      </c>
      <c r="L583" s="43">
        <f t="shared" si="338"/>
        <v>216.36</v>
      </c>
      <c r="M583" s="43">
        <f t="shared" si="338"/>
        <v>216.36</v>
      </c>
      <c r="N583" s="43">
        <f t="shared" si="338"/>
        <v>216.36</v>
      </c>
      <c r="O583" s="43">
        <f t="shared" si="338"/>
        <v>216.36</v>
      </c>
      <c r="P583" s="43">
        <f t="shared" si="338"/>
        <v>216.36</v>
      </c>
      <c r="Q583" s="43">
        <f t="shared" si="338"/>
        <v>216.36</v>
      </c>
      <c r="R583" s="43">
        <f t="shared" si="338"/>
        <v>216.36</v>
      </c>
      <c r="S583" s="43">
        <f t="shared" si="338"/>
        <v>216.36</v>
      </c>
      <c r="T583" s="43">
        <f t="shared" si="338"/>
        <v>216.36</v>
      </c>
      <c r="U583" s="43">
        <f t="shared" si="338"/>
        <v>216.36</v>
      </c>
      <c r="V583" s="43">
        <f t="shared" si="338"/>
        <v>216.36</v>
      </c>
      <c r="W583" s="43">
        <f t="shared" si="338"/>
        <v>216.36</v>
      </c>
      <c r="X583" s="43">
        <f t="shared" si="338"/>
        <v>216.36</v>
      </c>
      <c r="Y583" s="43">
        <f t="shared" si="338"/>
        <v>216.36</v>
      </c>
      <c r="Z583" s="43">
        <f t="shared" si="338"/>
        <v>216.36</v>
      </c>
      <c r="AA583" s="43">
        <f t="shared" si="338"/>
        <v>216.36</v>
      </c>
    </row>
    <row r="584" spans="1:27" collapsed="1" x14ac:dyDescent="0.2">
      <c r="A584" s="97" t="s">
        <v>2221</v>
      </c>
      <c r="B584" s="27" t="str">
        <f>"21"&amp;"."&amp;$B$800&amp;"."&amp;$B$801</f>
        <v>21.01.2023</v>
      </c>
      <c r="C584" s="89" t="s">
        <v>74</v>
      </c>
      <c r="D584" s="90">
        <f>ROUND(((D585+D586+D588+D587)/1000),5)</f>
        <v>5.0208700000000004</v>
      </c>
      <c r="E584" s="90">
        <f>ROUND(((E585+E586+E588+E587)/1000),5)</f>
        <v>4.9612999999999996</v>
      </c>
      <c r="F584" s="90">
        <f>ROUND(((F585+F586+F588+F587)/1000),5)</f>
        <v>4.9083199999999998</v>
      </c>
      <c r="G584" s="90">
        <f t="shared" ref="G584:AA584" si="339">ROUND(((G585+G586+G588+G587)/1000),5)</f>
        <v>4.8921400000000004</v>
      </c>
      <c r="H584" s="90">
        <f t="shared" si="339"/>
        <v>4.9102399999999999</v>
      </c>
      <c r="I584" s="90">
        <f t="shared" si="339"/>
        <v>4.9399800000000003</v>
      </c>
      <c r="J584" s="90">
        <f t="shared" si="339"/>
        <v>4.9973799999999997</v>
      </c>
      <c r="K584" s="90">
        <f t="shared" si="339"/>
        <v>5.3036099999999999</v>
      </c>
      <c r="L584" s="90">
        <f t="shared" si="339"/>
        <v>5.4554799999999997</v>
      </c>
      <c r="M584" s="90">
        <f t="shared" si="339"/>
        <v>5.5302300000000004</v>
      </c>
      <c r="N584" s="90">
        <f t="shared" si="339"/>
        <v>5.5803200000000004</v>
      </c>
      <c r="O584" s="90">
        <f t="shared" si="339"/>
        <v>5.59626</v>
      </c>
      <c r="P584" s="90">
        <f t="shared" si="339"/>
        <v>5.5871399999999998</v>
      </c>
      <c r="Q584" s="90">
        <f t="shared" si="339"/>
        <v>5.5887399999999996</v>
      </c>
      <c r="R584" s="90">
        <f t="shared" si="339"/>
        <v>5.5460500000000001</v>
      </c>
      <c r="S584" s="90">
        <f t="shared" si="339"/>
        <v>5.5523400000000001</v>
      </c>
      <c r="T584" s="90">
        <f t="shared" si="339"/>
        <v>5.5683600000000002</v>
      </c>
      <c r="U584" s="90">
        <f t="shared" si="339"/>
        <v>5.5964700000000001</v>
      </c>
      <c r="V584" s="90">
        <f t="shared" si="339"/>
        <v>5.5930099999999996</v>
      </c>
      <c r="W584" s="90">
        <f t="shared" si="339"/>
        <v>5.5703100000000001</v>
      </c>
      <c r="X584" s="90">
        <f t="shared" si="339"/>
        <v>5.5770600000000004</v>
      </c>
      <c r="Y584" s="90">
        <f t="shared" si="339"/>
        <v>5.4880899999999997</v>
      </c>
      <c r="Z584" s="90">
        <f t="shared" si="339"/>
        <v>5.3441299999999998</v>
      </c>
      <c r="AA584" s="90">
        <f t="shared" si="339"/>
        <v>4.9728300000000001</v>
      </c>
    </row>
    <row r="585" spans="1:27" ht="12.75" hidden="1" customHeight="1" outlineLevel="1" x14ac:dyDescent="0.2">
      <c r="A585" s="98" t="s">
        <v>2222</v>
      </c>
      <c r="B585" s="62" t="s">
        <v>236</v>
      </c>
      <c r="C585" s="42" t="s">
        <v>77</v>
      </c>
      <c r="D585" s="43">
        <v>1238.03</v>
      </c>
      <c r="E585" s="43">
        <v>1178.46</v>
      </c>
      <c r="F585" s="43">
        <v>1125.48</v>
      </c>
      <c r="G585" s="43">
        <v>1109.3</v>
      </c>
      <c r="H585" s="43">
        <v>1127.4000000000001</v>
      </c>
      <c r="I585" s="43">
        <v>1157.1400000000001</v>
      </c>
      <c r="J585" s="43">
        <v>1214.54</v>
      </c>
      <c r="K585" s="43">
        <v>1520.77</v>
      </c>
      <c r="L585" s="43">
        <v>1672.64</v>
      </c>
      <c r="M585" s="43">
        <v>1747.39</v>
      </c>
      <c r="N585" s="43">
        <v>1797.48</v>
      </c>
      <c r="O585" s="43">
        <v>1813.42</v>
      </c>
      <c r="P585" s="43">
        <v>1804.3</v>
      </c>
      <c r="Q585" s="43">
        <v>1805.9</v>
      </c>
      <c r="R585" s="43">
        <v>1763.21</v>
      </c>
      <c r="S585" s="43">
        <v>1769.5</v>
      </c>
      <c r="T585" s="43">
        <v>1785.52</v>
      </c>
      <c r="U585" s="43">
        <v>1813.63</v>
      </c>
      <c r="V585" s="43">
        <v>1810.17</v>
      </c>
      <c r="W585" s="43">
        <v>1787.47</v>
      </c>
      <c r="X585" s="43">
        <v>1794.22</v>
      </c>
      <c r="Y585" s="43">
        <v>1705.25</v>
      </c>
      <c r="Z585" s="43">
        <v>1561.29</v>
      </c>
      <c r="AA585" s="43">
        <v>1189.99</v>
      </c>
    </row>
    <row r="586" spans="1:27" ht="12.75" hidden="1" customHeight="1" outlineLevel="1" x14ac:dyDescent="0.2">
      <c r="A586" s="98" t="s">
        <v>2223</v>
      </c>
      <c r="B586" s="62" t="s">
        <v>88</v>
      </c>
      <c r="C586" s="42" t="s">
        <v>77</v>
      </c>
      <c r="D586" s="43">
        <f>$D$486</f>
        <v>3559.77</v>
      </c>
      <c r="E586" s="43">
        <f t="shared" ref="E586:AA586" si="340">$D$486</f>
        <v>3559.77</v>
      </c>
      <c r="F586" s="43">
        <f t="shared" si="340"/>
        <v>3559.77</v>
      </c>
      <c r="G586" s="43">
        <f t="shared" si="340"/>
        <v>3559.77</v>
      </c>
      <c r="H586" s="43">
        <f t="shared" si="340"/>
        <v>3559.77</v>
      </c>
      <c r="I586" s="43">
        <f t="shared" si="340"/>
        <v>3559.77</v>
      </c>
      <c r="J586" s="43">
        <f t="shared" si="340"/>
        <v>3559.77</v>
      </c>
      <c r="K586" s="43">
        <f t="shared" si="340"/>
        <v>3559.77</v>
      </c>
      <c r="L586" s="43">
        <f t="shared" si="340"/>
        <v>3559.77</v>
      </c>
      <c r="M586" s="43">
        <f t="shared" si="340"/>
        <v>3559.77</v>
      </c>
      <c r="N586" s="43">
        <f t="shared" si="340"/>
        <v>3559.77</v>
      </c>
      <c r="O586" s="43">
        <f t="shared" si="340"/>
        <v>3559.77</v>
      </c>
      <c r="P586" s="43">
        <f t="shared" si="340"/>
        <v>3559.77</v>
      </c>
      <c r="Q586" s="43">
        <f t="shared" si="340"/>
        <v>3559.77</v>
      </c>
      <c r="R586" s="43">
        <f t="shared" si="340"/>
        <v>3559.77</v>
      </c>
      <c r="S586" s="43">
        <f t="shared" si="340"/>
        <v>3559.77</v>
      </c>
      <c r="T586" s="43">
        <f t="shared" si="340"/>
        <v>3559.77</v>
      </c>
      <c r="U586" s="43">
        <f t="shared" si="340"/>
        <v>3559.77</v>
      </c>
      <c r="V586" s="43">
        <f t="shared" si="340"/>
        <v>3559.77</v>
      </c>
      <c r="W586" s="43">
        <f t="shared" si="340"/>
        <v>3559.77</v>
      </c>
      <c r="X586" s="43">
        <f t="shared" si="340"/>
        <v>3559.77</v>
      </c>
      <c r="Y586" s="43">
        <f t="shared" si="340"/>
        <v>3559.77</v>
      </c>
      <c r="Z586" s="43">
        <f t="shared" si="340"/>
        <v>3559.77</v>
      </c>
      <c r="AA586" s="43">
        <f t="shared" si="340"/>
        <v>3559.77</v>
      </c>
    </row>
    <row r="587" spans="1:27" ht="12.75" hidden="1" customHeight="1" outlineLevel="1" x14ac:dyDescent="0.2">
      <c r="A587" s="98" t="s">
        <v>2224</v>
      </c>
      <c r="B587" s="62" t="s">
        <v>81</v>
      </c>
      <c r="C587" s="42" t="s">
        <v>77</v>
      </c>
      <c r="D587" s="43">
        <v>6.71</v>
      </c>
      <c r="E587" s="43">
        <v>6.71</v>
      </c>
      <c r="F587" s="43">
        <v>6.71</v>
      </c>
      <c r="G587" s="43">
        <v>6.71</v>
      </c>
      <c r="H587" s="43">
        <v>6.71</v>
      </c>
      <c r="I587" s="43">
        <v>6.71</v>
      </c>
      <c r="J587" s="43">
        <v>6.71</v>
      </c>
      <c r="K587" s="43">
        <v>6.71</v>
      </c>
      <c r="L587" s="43">
        <v>6.71</v>
      </c>
      <c r="M587" s="43">
        <v>6.71</v>
      </c>
      <c r="N587" s="43">
        <v>6.71</v>
      </c>
      <c r="O587" s="43">
        <v>6.71</v>
      </c>
      <c r="P587" s="43">
        <v>6.71</v>
      </c>
      <c r="Q587" s="43">
        <v>6.71</v>
      </c>
      <c r="R587" s="43">
        <v>6.71</v>
      </c>
      <c r="S587" s="43">
        <v>6.71</v>
      </c>
      <c r="T587" s="43">
        <v>6.71</v>
      </c>
      <c r="U587" s="43">
        <v>6.71</v>
      </c>
      <c r="V587" s="43">
        <v>6.71</v>
      </c>
      <c r="W587" s="43">
        <v>6.71</v>
      </c>
      <c r="X587" s="43">
        <v>6.71</v>
      </c>
      <c r="Y587" s="43">
        <v>6.71</v>
      </c>
      <c r="Z587" s="43">
        <v>6.71</v>
      </c>
      <c r="AA587" s="43">
        <v>6.71</v>
      </c>
    </row>
    <row r="588" spans="1:27" ht="12.75" hidden="1" customHeight="1" outlineLevel="1" x14ac:dyDescent="0.2">
      <c r="A588" s="98" t="s">
        <v>2225</v>
      </c>
      <c r="B588" s="62" t="s">
        <v>79</v>
      </c>
      <c r="C588" s="42" t="s">
        <v>77</v>
      </c>
      <c r="D588" s="43">
        <f>$D$11</f>
        <v>216.36</v>
      </c>
      <c r="E588" s="43">
        <f t="shared" ref="E588:AA588" si="341">$D$11</f>
        <v>216.36</v>
      </c>
      <c r="F588" s="43">
        <f t="shared" si="341"/>
        <v>216.36</v>
      </c>
      <c r="G588" s="43">
        <f t="shared" si="341"/>
        <v>216.36</v>
      </c>
      <c r="H588" s="43">
        <f t="shared" si="341"/>
        <v>216.36</v>
      </c>
      <c r="I588" s="43">
        <f t="shared" si="341"/>
        <v>216.36</v>
      </c>
      <c r="J588" s="43">
        <f t="shared" si="341"/>
        <v>216.36</v>
      </c>
      <c r="K588" s="43">
        <f t="shared" si="341"/>
        <v>216.36</v>
      </c>
      <c r="L588" s="43">
        <f t="shared" si="341"/>
        <v>216.36</v>
      </c>
      <c r="M588" s="43">
        <f t="shared" si="341"/>
        <v>216.36</v>
      </c>
      <c r="N588" s="43">
        <f t="shared" si="341"/>
        <v>216.36</v>
      </c>
      <c r="O588" s="43">
        <f t="shared" si="341"/>
        <v>216.36</v>
      </c>
      <c r="P588" s="43">
        <f t="shared" si="341"/>
        <v>216.36</v>
      </c>
      <c r="Q588" s="43">
        <f t="shared" si="341"/>
        <v>216.36</v>
      </c>
      <c r="R588" s="43">
        <f t="shared" si="341"/>
        <v>216.36</v>
      </c>
      <c r="S588" s="43">
        <f t="shared" si="341"/>
        <v>216.36</v>
      </c>
      <c r="T588" s="43">
        <f t="shared" si="341"/>
        <v>216.36</v>
      </c>
      <c r="U588" s="43">
        <f t="shared" si="341"/>
        <v>216.36</v>
      </c>
      <c r="V588" s="43">
        <f t="shared" si="341"/>
        <v>216.36</v>
      </c>
      <c r="W588" s="43">
        <f t="shared" si="341"/>
        <v>216.36</v>
      </c>
      <c r="X588" s="43">
        <f t="shared" si="341"/>
        <v>216.36</v>
      </c>
      <c r="Y588" s="43">
        <f t="shared" si="341"/>
        <v>216.36</v>
      </c>
      <c r="Z588" s="43">
        <f t="shared" si="341"/>
        <v>216.36</v>
      </c>
      <c r="AA588" s="43">
        <f t="shared" si="341"/>
        <v>216.36</v>
      </c>
    </row>
    <row r="589" spans="1:27" collapsed="1" x14ac:dyDescent="0.2">
      <c r="A589" s="97" t="s">
        <v>2226</v>
      </c>
      <c r="B589" s="27" t="str">
        <f>"22"&amp;"."&amp;$B$800&amp;"."&amp;$B$801</f>
        <v>22.01.2023</v>
      </c>
      <c r="C589" s="89" t="s">
        <v>74</v>
      </c>
      <c r="D589" s="90">
        <f>ROUND(((D590+D591+D593+D592)/1000),5)</f>
        <v>4.9674899999999997</v>
      </c>
      <c r="E589" s="90">
        <f>ROUND(((E590+E591+E593+E592)/1000),5)</f>
        <v>4.9021400000000002</v>
      </c>
      <c r="F589" s="90">
        <f>ROUND(((F590+F591+F593+F592)/1000),5)</f>
        <v>4.8822599999999996</v>
      </c>
      <c r="G589" s="90">
        <f t="shared" ref="G589:AA589" si="342">ROUND(((G590+G591+G593+G592)/1000),5)</f>
        <v>4.85175</v>
      </c>
      <c r="H589" s="90">
        <f t="shared" si="342"/>
        <v>4.8855399999999998</v>
      </c>
      <c r="I589" s="90">
        <f t="shared" si="342"/>
        <v>4.8899699999999999</v>
      </c>
      <c r="J589" s="90">
        <f t="shared" si="342"/>
        <v>4.9259500000000003</v>
      </c>
      <c r="K589" s="90">
        <f t="shared" si="342"/>
        <v>5.0282200000000001</v>
      </c>
      <c r="L589" s="90">
        <f t="shared" si="342"/>
        <v>5.2910500000000003</v>
      </c>
      <c r="M589" s="90">
        <f t="shared" si="342"/>
        <v>5.45566</v>
      </c>
      <c r="N589" s="90">
        <f t="shared" si="342"/>
        <v>5.49979</v>
      </c>
      <c r="O589" s="90">
        <f t="shared" si="342"/>
        <v>5.5175000000000001</v>
      </c>
      <c r="P589" s="90">
        <f t="shared" si="342"/>
        <v>5.5158699999999996</v>
      </c>
      <c r="Q589" s="90">
        <f t="shared" si="342"/>
        <v>5.5167099999999998</v>
      </c>
      <c r="R589" s="90">
        <f t="shared" si="342"/>
        <v>5.49146</v>
      </c>
      <c r="S589" s="90">
        <f t="shared" si="342"/>
        <v>5.5045599999999997</v>
      </c>
      <c r="T589" s="90">
        <f t="shared" si="342"/>
        <v>5.5256999999999996</v>
      </c>
      <c r="U589" s="90">
        <f t="shared" si="342"/>
        <v>5.5602299999999998</v>
      </c>
      <c r="V589" s="90">
        <f t="shared" si="342"/>
        <v>5.5622999999999996</v>
      </c>
      <c r="W589" s="90">
        <f t="shared" si="342"/>
        <v>5.5545799999999996</v>
      </c>
      <c r="X589" s="90">
        <f t="shared" si="342"/>
        <v>5.5471899999999996</v>
      </c>
      <c r="Y589" s="90">
        <f t="shared" si="342"/>
        <v>5.4954400000000003</v>
      </c>
      <c r="Z589" s="90">
        <f t="shared" si="342"/>
        <v>5.2959300000000002</v>
      </c>
      <c r="AA589" s="90">
        <f t="shared" si="342"/>
        <v>4.9633799999999999</v>
      </c>
    </row>
    <row r="590" spans="1:27" ht="12.75" hidden="1" customHeight="1" outlineLevel="1" x14ac:dyDescent="0.2">
      <c r="A590" s="98" t="s">
        <v>2227</v>
      </c>
      <c r="B590" s="62" t="s">
        <v>236</v>
      </c>
      <c r="C590" s="42" t="s">
        <v>77</v>
      </c>
      <c r="D590" s="43">
        <v>1184.6500000000001</v>
      </c>
      <c r="E590" s="43">
        <v>1119.3</v>
      </c>
      <c r="F590" s="43">
        <v>1099.42</v>
      </c>
      <c r="G590" s="43">
        <v>1068.9100000000001</v>
      </c>
      <c r="H590" s="43">
        <v>1102.7</v>
      </c>
      <c r="I590" s="43">
        <v>1107.1300000000001</v>
      </c>
      <c r="J590" s="43">
        <v>1143.1099999999999</v>
      </c>
      <c r="K590" s="43">
        <v>1245.3800000000001</v>
      </c>
      <c r="L590" s="43">
        <v>1508.21</v>
      </c>
      <c r="M590" s="43">
        <v>1672.82</v>
      </c>
      <c r="N590" s="43">
        <v>1716.95</v>
      </c>
      <c r="O590" s="43">
        <v>1734.66</v>
      </c>
      <c r="P590" s="43">
        <v>1733.03</v>
      </c>
      <c r="Q590" s="43">
        <v>1733.87</v>
      </c>
      <c r="R590" s="43">
        <v>1708.62</v>
      </c>
      <c r="S590" s="43">
        <v>1721.72</v>
      </c>
      <c r="T590" s="43">
        <v>1742.86</v>
      </c>
      <c r="U590" s="43">
        <v>1777.39</v>
      </c>
      <c r="V590" s="43">
        <v>1779.46</v>
      </c>
      <c r="W590" s="43">
        <v>1771.74</v>
      </c>
      <c r="X590" s="43">
        <v>1764.35</v>
      </c>
      <c r="Y590" s="43">
        <v>1712.6</v>
      </c>
      <c r="Z590" s="43">
        <v>1513.09</v>
      </c>
      <c r="AA590" s="43">
        <v>1180.54</v>
      </c>
    </row>
    <row r="591" spans="1:27" ht="12.75" hidden="1" customHeight="1" outlineLevel="1" x14ac:dyDescent="0.2">
      <c r="A591" s="98" t="s">
        <v>2228</v>
      </c>
      <c r="B591" s="62" t="s">
        <v>88</v>
      </c>
      <c r="C591" s="42" t="s">
        <v>77</v>
      </c>
      <c r="D591" s="43">
        <f>$D$486</f>
        <v>3559.77</v>
      </c>
      <c r="E591" s="43">
        <f t="shared" ref="E591:AA591" si="343">$D$486</f>
        <v>3559.77</v>
      </c>
      <c r="F591" s="43">
        <f t="shared" si="343"/>
        <v>3559.77</v>
      </c>
      <c r="G591" s="43">
        <f t="shared" si="343"/>
        <v>3559.77</v>
      </c>
      <c r="H591" s="43">
        <f t="shared" si="343"/>
        <v>3559.77</v>
      </c>
      <c r="I591" s="43">
        <f t="shared" si="343"/>
        <v>3559.77</v>
      </c>
      <c r="J591" s="43">
        <f t="shared" si="343"/>
        <v>3559.77</v>
      </c>
      <c r="K591" s="43">
        <f t="shared" si="343"/>
        <v>3559.77</v>
      </c>
      <c r="L591" s="43">
        <f t="shared" si="343"/>
        <v>3559.77</v>
      </c>
      <c r="M591" s="43">
        <f t="shared" si="343"/>
        <v>3559.77</v>
      </c>
      <c r="N591" s="43">
        <f t="shared" si="343"/>
        <v>3559.77</v>
      </c>
      <c r="O591" s="43">
        <f t="shared" si="343"/>
        <v>3559.77</v>
      </c>
      <c r="P591" s="43">
        <f t="shared" si="343"/>
        <v>3559.77</v>
      </c>
      <c r="Q591" s="43">
        <f t="shared" si="343"/>
        <v>3559.77</v>
      </c>
      <c r="R591" s="43">
        <f t="shared" si="343"/>
        <v>3559.77</v>
      </c>
      <c r="S591" s="43">
        <f t="shared" si="343"/>
        <v>3559.77</v>
      </c>
      <c r="T591" s="43">
        <f t="shared" si="343"/>
        <v>3559.77</v>
      </c>
      <c r="U591" s="43">
        <f t="shared" si="343"/>
        <v>3559.77</v>
      </c>
      <c r="V591" s="43">
        <f t="shared" si="343"/>
        <v>3559.77</v>
      </c>
      <c r="W591" s="43">
        <f t="shared" si="343"/>
        <v>3559.77</v>
      </c>
      <c r="X591" s="43">
        <f t="shared" si="343"/>
        <v>3559.77</v>
      </c>
      <c r="Y591" s="43">
        <f t="shared" si="343"/>
        <v>3559.77</v>
      </c>
      <c r="Z591" s="43">
        <f t="shared" si="343"/>
        <v>3559.77</v>
      </c>
      <c r="AA591" s="43">
        <f t="shared" si="343"/>
        <v>3559.77</v>
      </c>
    </row>
    <row r="592" spans="1:27" ht="12.75" hidden="1" customHeight="1" outlineLevel="1" x14ac:dyDescent="0.2">
      <c r="A592" s="98" t="s">
        <v>2229</v>
      </c>
      <c r="B592" s="62" t="s">
        <v>81</v>
      </c>
      <c r="C592" s="42" t="s">
        <v>77</v>
      </c>
      <c r="D592" s="43">
        <v>6.71</v>
      </c>
      <c r="E592" s="43">
        <v>6.71</v>
      </c>
      <c r="F592" s="43">
        <v>6.71</v>
      </c>
      <c r="G592" s="43">
        <v>6.71</v>
      </c>
      <c r="H592" s="43">
        <v>6.71</v>
      </c>
      <c r="I592" s="43">
        <v>6.71</v>
      </c>
      <c r="J592" s="43">
        <v>6.71</v>
      </c>
      <c r="K592" s="43">
        <v>6.71</v>
      </c>
      <c r="L592" s="43">
        <v>6.71</v>
      </c>
      <c r="M592" s="43">
        <v>6.71</v>
      </c>
      <c r="N592" s="43">
        <v>6.71</v>
      </c>
      <c r="O592" s="43">
        <v>6.71</v>
      </c>
      <c r="P592" s="43">
        <v>6.71</v>
      </c>
      <c r="Q592" s="43">
        <v>6.71</v>
      </c>
      <c r="R592" s="43">
        <v>6.71</v>
      </c>
      <c r="S592" s="43">
        <v>6.71</v>
      </c>
      <c r="T592" s="43">
        <v>6.71</v>
      </c>
      <c r="U592" s="43">
        <v>6.71</v>
      </c>
      <c r="V592" s="43">
        <v>6.71</v>
      </c>
      <c r="W592" s="43">
        <v>6.71</v>
      </c>
      <c r="X592" s="43">
        <v>6.71</v>
      </c>
      <c r="Y592" s="43">
        <v>6.71</v>
      </c>
      <c r="Z592" s="43">
        <v>6.71</v>
      </c>
      <c r="AA592" s="43">
        <v>6.71</v>
      </c>
    </row>
    <row r="593" spans="1:27" ht="12.75" hidden="1" customHeight="1" outlineLevel="1" x14ac:dyDescent="0.2">
      <c r="A593" s="98" t="s">
        <v>2230</v>
      </c>
      <c r="B593" s="62" t="s">
        <v>79</v>
      </c>
      <c r="C593" s="42" t="s">
        <v>77</v>
      </c>
      <c r="D593" s="43">
        <f>$D$11</f>
        <v>216.36</v>
      </c>
      <c r="E593" s="43">
        <f t="shared" ref="E593:AA593" si="344">$D$11</f>
        <v>216.36</v>
      </c>
      <c r="F593" s="43">
        <f t="shared" si="344"/>
        <v>216.36</v>
      </c>
      <c r="G593" s="43">
        <f t="shared" si="344"/>
        <v>216.36</v>
      </c>
      <c r="H593" s="43">
        <f t="shared" si="344"/>
        <v>216.36</v>
      </c>
      <c r="I593" s="43">
        <f t="shared" si="344"/>
        <v>216.36</v>
      </c>
      <c r="J593" s="43">
        <f t="shared" si="344"/>
        <v>216.36</v>
      </c>
      <c r="K593" s="43">
        <f t="shared" si="344"/>
        <v>216.36</v>
      </c>
      <c r="L593" s="43">
        <f t="shared" si="344"/>
        <v>216.36</v>
      </c>
      <c r="M593" s="43">
        <f t="shared" si="344"/>
        <v>216.36</v>
      </c>
      <c r="N593" s="43">
        <f t="shared" si="344"/>
        <v>216.36</v>
      </c>
      <c r="O593" s="43">
        <f t="shared" si="344"/>
        <v>216.36</v>
      </c>
      <c r="P593" s="43">
        <f t="shared" si="344"/>
        <v>216.36</v>
      </c>
      <c r="Q593" s="43">
        <f t="shared" si="344"/>
        <v>216.36</v>
      </c>
      <c r="R593" s="43">
        <f t="shared" si="344"/>
        <v>216.36</v>
      </c>
      <c r="S593" s="43">
        <f t="shared" si="344"/>
        <v>216.36</v>
      </c>
      <c r="T593" s="43">
        <f t="shared" si="344"/>
        <v>216.36</v>
      </c>
      <c r="U593" s="43">
        <f t="shared" si="344"/>
        <v>216.36</v>
      </c>
      <c r="V593" s="43">
        <f t="shared" si="344"/>
        <v>216.36</v>
      </c>
      <c r="W593" s="43">
        <f t="shared" si="344"/>
        <v>216.36</v>
      </c>
      <c r="X593" s="43">
        <f t="shared" si="344"/>
        <v>216.36</v>
      </c>
      <c r="Y593" s="43">
        <f t="shared" si="344"/>
        <v>216.36</v>
      </c>
      <c r="Z593" s="43">
        <f t="shared" si="344"/>
        <v>216.36</v>
      </c>
      <c r="AA593" s="43">
        <f t="shared" si="344"/>
        <v>216.36</v>
      </c>
    </row>
    <row r="594" spans="1:27" collapsed="1" x14ac:dyDescent="0.2">
      <c r="A594" s="97" t="s">
        <v>2231</v>
      </c>
      <c r="B594" s="27" t="str">
        <f>"23"&amp;"."&amp;$B$800&amp;"."&amp;$B$801</f>
        <v>23.01.2023</v>
      </c>
      <c r="C594" s="89" t="s">
        <v>74</v>
      </c>
      <c r="D594" s="90">
        <f>ROUND(((D595+D596+D598+D597)/1000),5)</f>
        <v>4.9232399999999998</v>
      </c>
      <c r="E594" s="90">
        <f>ROUND(((E595+E596+E598+E597)/1000),5)</f>
        <v>4.8887900000000002</v>
      </c>
      <c r="F594" s="90">
        <f>ROUND(((F595+F596+F598+F597)/1000),5)</f>
        <v>4.8333199999999996</v>
      </c>
      <c r="G594" s="90">
        <f t="shared" ref="G594:AA594" si="345">ROUND(((G595+G596+G598+G597)/1000),5)</f>
        <v>4.8239099999999997</v>
      </c>
      <c r="H594" s="90">
        <f t="shared" si="345"/>
        <v>4.8608500000000001</v>
      </c>
      <c r="I594" s="90">
        <f t="shared" si="345"/>
        <v>4.92178</v>
      </c>
      <c r="J594" s="90">
        <f t="shared" si="345"/>
        <v>5.1622000000000003</v>
      </c>
      <c r="K594" s="90">
        <f t="shared" si="345"/>
        <v>5.4961500000000001</v>
      </c>
      <c r="L594" s="90">
        <f t="shared" si="345"/>
        <v>5.6429099999999996</v>
      </c>
      <c r="M594" s="90">
        <f t="shared" si="345"/>
        <v>5.6702399999999997</v>
      </c>
      <c r="N594" s="90">
        <f t="shared" si="345"/>
        <v>5.6834199999999999</v>
      </c>
      <c r="O594" s="90">
        <f t="shared" si="345"/>
        <v>5.71319</v>
      </c>
      <c r="P594" s="90">
        <f t="shared" si="345"/>
        <v>5.6939700000000002</v>
      </c>
      <c r="Q594" s="90">
        <f t="shared" si="345"/>
        <v>5.7013699999999998</v>
      </c>
      <c r="R594" s="90">
        <f t="shared" si="345"/>
        <v>5.6961399999999998</v>
      </c>
      <c r="S594" s="90">
        <f t="shared" si="345"/>
        <v>5.6644100000000002</v>
      </c>
      <c r="T594" s="90">
        <f t="shared" si="345"/>
        <v>5.6676500000000001</v>
      </c>
      <c r="U594" s="90">
        <f t="shared" si="345"/>
        <v>5.67964</v>
      </c>
      <c r="V594" s="90">
        <f t="shared" si="345"/>
        <v>5.6750299999999996</v>
      </c>
      <c r="W594" s="90">
        <f t="shared" si="345"/>
        <v>5.6901700000000002</v>
      </c>
      <c r="X594" s="90">
        <f t="shared" si="345"/>
        <v>5.6586699999999999</v>
      </c>
      <c r="Y594" s="90">
        <f t="shared" si="345"/>
        <v>5.5113000000000003</v>
      </c>
      <c r="Z594" s="90">
        <f t="shared" si="345"/>
        <v>5.2888700000000002</v>
      </c>
      <c r="AA594" s="90">
        <f t="shared" si="345"/>
        <v>4.9230900000000002</v>
      </c>
    </row>
    <row r="595" spans="1:27" ht="12.75" hidden="1" customHeight="1" outlineLevel="1" x14ac:dyDescent="0.2">
      <c r="A595" s="98" t="s">
        <v>2232</v>
      </c>
      <c r="B595" s="62" t="s">
        <v>236</v>
      </c>
      <c r="C595" s="42" t="s">
        <v>77</v>
      </c>
      <c r="D595" s="43">
        <v>1140.4000000000001</v>
      </c>
      <c r="E595" s="43">
        <v>1105.95</v>
      </c>
      <c r="F595" s="43">
        <v>1050.48</v>
      </c>
      <c r="G595" s="43">
        <v>1041.07</v>
      </c>
      <c r="H595" s="43">
        <v>1078.01</v>
      </c>
      <c r="I595" s="43">
        <v>1138.94</v>
      </c>
      <c r="J595" s="43">
        <v>1379.36</v>
      </c>
      <c r="K595" s="43">
        <v>1713.31</v>
      </c>
      <c r="L595" s="43">
        <v>1860.07</v>
      </c>
      <c r="M595" s="43">
        <v>1887.4</v>
      </c>
      <c r="N595" s="43">
        <v>1900.58</v>
      </c>
      <c r="O595" s="43">
        <v>1930.35</v>
      </c>
      <c r="P595" s="43">
        <v>1911.13</v>
      </c>
      <c r="Q595" s="43">
        <v>1918.53</v>
      </c>
      <c r="R595" s="43">
        <v>1913.3</v>
      </c>
      <c r="S595" s="43">
        <v>1881.57</v>
      </c>
      <c r="T595" s="43">
        <v>1884.81</v>
      </c>
      <c r="U595" s="43">
        <v>1896.8</v>
      </c>
      <c r="V595" s="43">
        <v>1892.19</v>
      </c>
      <c r="W595" s="43">
        <v>1907.33</v>
      </c>
      <c r="X595" s="43">
        <v>1875.83</v>
      </c>
      <c r="Y595" s="43">
        <v>1728.46</v>
      </c>
      <c r="Z595" s="43">
        <v>1506.03</v>
      </c>
      <c r="AA595" s="43">
        <v>1140.25</v>
      </c>
    </row>
    <row r="596" spans="1:27" ht="12.75" hidden="1" customHeight="1" outlineLevel="1" x14ac:dyDescent="0.2">
      <c r="A596" s="98" t="s">
        <v>2233</v>
      </c>
      <c r="B596" s="62" t="s">
        <v>88</v>
      </c>
      <c r="C596" s="42" t="s">
        <v>77</v>
      </c>
      <c r="D596" s="43">
        <f>$D$486</f>
        <v>3559.77</v>
      </c>
      <c r="E596" s="43">
        <f t="shared" ref="E596:AA596" si="346">$D$486</f>
        <v>3559.77</v>
      </c>
      <c r="F596" s="43">
        <f t="shared" si="346"/>
        <v>3559.77</v>
      </c>
      <c r="G596" s="43">
        <f t="shared" si="346"/>
        <v>3559.77</v>
      </c>
      <c r="H596" s="43">
        <f t="shared" si="346"/>
        <v>3559.77</v>
      </c>
      <c r="I596" s="43">
        <f t="shared" si="346"/>
        <v>3559.77</v>
      </c>
      <c r="J596" s="43">
        <f t="shared" si="346"/>
        <v>3559.77</v>
      </c>
      <c r="K596" s="43">
        <f t="shared" si="346"/>
        <v>3559.77</v>
      </c>
      <c r="L596" s="43">
        <f t="shared" si="346"/>
        <v>3559.77</v>
      </c>
      <c r="M596" s="43">
        <f t="shared" si="346"/>
        <v>3559.77</v>
      </c>
      <c r="N596" s="43">
        <f t="shared" si="346"/>
        <v>3559.77</v>
      </c>
      <c r="O596" s="43">
        <f t="shared" si="346"/>
        <v>3559.77</v>
      </c>
      <c r="P596" s="43">
        <f t="shared" si="346"/>
        <v>3559.77</v>
      </c>
      <c r="Q596" s="43">
        <f t="shared" si="346"/>
        <v>3559.77</v>
      </c>
      <c r="R596" s="43">
        <f t="shared" si="346"/>
        <v>3559.77</v>
      </c>
      <c r="S596" s="43">
        <f t="shared" si="346"/>
        <v>3559.77</v>
      </c>
      <c r="T596" s="43">
        <f t="shared" si="346"/>
        <v>3559.77</v>
      </c>
      <c r="U596" s="43">
        <f t="shared" si="346"/>
        <v>3559.77</v>
      </c>
      <c r="V596" s="43">
        <f t="shared" si="346"/>
        <v>3559.77</v>
      </c>
      <c r="W596" s="43">
        <f t="shared" si="346"/>
        <v>3559.77</v>
      </c>
      <c r="X596" s="43">
        <f t="shared" si="346"/>
        <v>3559.77</v>
      </c>
      <c r="Y596" s="43">
        <f t="shared" si="346"/>
        <v>3559.77</v>
      </c>
      <c r="Z596" s="43">
        <f t="shared" si="346"/>
        <v>3559.77</v>
      </c>
      <c r="AA596" s="43">
        <f t="shared" si="346"/>
        <v>3559.77</v>
      </c>
    </row>
    <row r="597" spans="1:27" ht="12.75" hidden="1" customHeight="1" outlineLevel="1" x14ac:dyDescent="0.2">
      <c r="A597" s="98" t="s">
        <v>2234</v>
      </c>
      <c r="B597" s="62" t="s">
        <v>81</v>
      </c>
      <c r="C597" s="42" t="s">
        <v>77</v>
      </c>
      <c r="D597" s="43">
        <v>6.71</v>
      </c>
      <c r="E597" s="43">
        <v>6.71</v>
      </c>
      <c r="F597" s="43">
        <v>6.71</v>
      </c>
      <c r="G597" s="43">
        <v>6.71</v>
      </c>
      <c r="H597" s="43">
        <v>6.71</v>
      </c>
      <c r="I597" s="43">
        <v>6.71</v>
      </c>
      <c r="J597" s="43">
        <v>6.71</v>
      </c>
      <c r="K597" s="43">
        <v>6.71</v>
      </c>
      <c r="L597" s="43">
        <v>6.71</v>
      </c>
      <c r="M597" s="43">
        <v>6.71</v>
      </c>
      <c r="N597" s="43">
        <v>6.71</v>
      </c>
      <c r="O597" s="43">
        <v>6.71</v>
      </c>
      <c r="P597" s="43">
        <v>6.71</v>
      </c>
      <c r="Q597" s="43">
        <v>6.71</v>
      </c>
      <c r="R597" s="43">
        <v>6.71</v>
      </c>
      <c r="S597" s="43">
        <v>6.71</v>
      </c>
      <c r="T597" s="43">
        <v>6.71</v>
      </c>
      <c r="U597" s="43">
        <v>6.71</v>
      </c>
      <c r="V597" s="43">
        <v>6.71</v>
      </c>
      <c r="W597" s="43">
        <v>6.71</v>
      </c>
      <c r="X597" s="43">
        <v>6.71</v>
      </c>
      <c r="Y597" s="43">
        <v>6.71</v>
      </c>
      <c r="Z597" s="43">
        <v>6.71</v>
      </c>
      <c r="AA597" s="43">
        <v>6.71</v>
      </c>
    </row>
    <row r="598" spans="1:27" ht="12.75" hidden="1" customHeight="1" outlineLevel="1" x14ac:dyDescent="0.2">
      <c r="A598" s="98" t="s">
        <v>2235</v>
      </c>
      <c r="B598" s="62" t="s">
        <v>79</v>
      </c>
      <c r="C598" s="42" t="s">
        <v>77</v>
      </c>
      <c r="D598" s="43">
        <f>$D$11</f>
        <v>216.36</v>
      </c>
      <c r="E598" s="43">
        <f t="shared" ref="E598:AA598" si="347">$D$11</f>
        <v>216.36</v>
      </c>
      <c r="F598" s="43">
        <f t="shared" si="347"/>
        <v>216.36</v>
      </c>
      <c r="G598" s="43">
        <f t="shared" si="347"/>
        <v>216.36</v>
      </c>
      <c r="H598" s="43">
        <f t="shared" si="347"/>
        <v>216.36</v>
      </c>
      <c r="I598" s="43">
        <f t="shared" si="347"/>
        <v>216.36</v>
      </c>
      <c r="J598" s="43">
        <f t="shared" si="347"/>
        <v>216.36</v>
      </c>
      <c r="K598" s="43">
        <f t="shared" si="347"/>
        <v>216.36</v>
      </c>
      <c r="L598" s="43">
        <f t="shared" si="347"/>
        <v>216.36</v>
      </c>
      <c r="M598" s="43">
        <f t="shared" si="347"/>
        <v>216.36</v>
      </c>
      <c r="N598" s="43">
        <f t="shared" si="347"/>
        <v>216.36</v>
      </c>
      <c r="O598" s="43">
        <f t="shared" si="347"/>
        <v>216.36</v>
      </c>
      <c r="P598" s="43">
        <f t="shared" si="347"/>
        <v>216.36</v>
      </c>
      <c r="Q598" s="43">
        <f t="shared" si="347"/>
        <v>216.36</v>
      </c>
      <c r="R598" s="43">
        <f t="shared" si="347"/>
        <v>216.36</v>
      </c>
      <c r="S598" s="43">
        <f t="shared" si="347"/>
        <v>216.36</v>
      </c>
      <c r="T598" s="43">
        <f t="shared" si="347"/>
        <v>216.36</v>
      </c>
      <c r="U598" s="43">
        <f t="shared" si="347"/>
        <v>216.36</v>
      </c>
      <c r="V598" s="43">
        <f t="shared" si="347"/>
        <v>216.36</v>
      </c>
      <c r="W598" s="43">
        <f t="shared" si="347"/>
        <v>216.36</v>
      </c>
      <c r="X598" s="43">
        <f t="shared" si="347"/>
        <v>216.36</v>
      </c>
      <c r="Y598" s="43">
        <f t="shared" si="347"/>
        <v>216.36</v>
      </c>
      <c r="Z598" s="43">
        <f t="shared" si="347"/>
        <v>216.36</v>
      </c>
      <c r="AA598" s="43">
        <f t="shared" si="347"/>
        <v>216.36</v>
      </c>
    </row>
    <row r="599" spans="1:27" collapsed="1" x14ac:dyDescent="0.2">
      <c r="A599" s="97" t="s">
        <v>2236</v>
      </c>
      <c r="B599" s="27" t="str">
        <f>"24"&amp;"."&amp;$B$800&amp;"."&amp;$B$801</f>
        <v>24.01.2023</v>
      </c>
      <c r="C599" s="89" t="s">
        <v>74</v>
      </c>
      <c r="D599" s="90">
        <f>ROUND(((D600+D601+D603+D602)/1000),5)</f>
        <v>4.9188099999999997</v>
      </c>
      <c r="E599" s="90">
        <f>ROUND(((E600+E601+E603+E602)/1000),5)</f>
        <v>4.8614899999999999</v>
      </c>
      <c r="F599" s="90">
        <f>ROUND(((F600+F601+F603+F602)/1000),5)</f>
        <v>4.84389</v>
      </c>
      <c r="G599" s="90">
        <f t="shared" ref="G599:AA599" si="348">ROUND(((G600+G601+G603+G602)/1000),5)</f>
        <v>4.8443699999999996</v>
      </c>
      <c r="H599" s="90">
        <f t="shared" si="348"/>
        <v>4.8921200000000002</v>
      </c>
      <c r="I599" s="90">
        <f t="shared" si="348"/>
        <v>4.9633099999999999</v>
      </c>
      <c r="J599" s="90">
        <f t="shared" si="348"/>
        <v>5.3270499999999998</v>
      </c>
      <c r="K599" s="90">
        <f t="shared" si="348"/>
        <v>5.5269300000000001</v>
      </c>
      <c r="L599" s="90">
        <f t="shared" si="348"/>
        <v>5.6393899999999997</v>
      </c>
      <c r="M599" s="90">
        <f t="shared" si="348"/>
        <v>5.6562799999999998</v>
      </c>
      <c r="N599" s="90">
        <f t="shared" si="348"/>
        <v>5.66873</v>
      </c>
      <c r="O599" s="90">
        <f t="shared" si="348"/>
        <v>5.6900700000000004</v>
      </c>
      <c r="P599" s="90">
        <f t="shared" si="348"/>
        <v>5.6790099999999999</v>
      </c>
      <c r="Q599" s="90">
        <f t="shared" si="348"/>
        <v>5.6841999999999997</v>
      </c>
      <c r="R599" s="90">
        <f t="shared" si="348"/>
        <v>5.6829700000000001</v>
      </c>
      <c r="S599" s="90">
        <f t="shared" si="348"/>
        <v>5.6551799999999997</v>
      </c>
      <c r="T599" s="90">
        <f t="shared" si="348"/>
        <v>5.6549800000000001</v>
      </c>
      <c r="U599" s="90">
        <f t="shared" si="348"/>
        <v>5.66568</v>
      </c>
      <c r="V599" s="90">
        <f t="shared" si="348"/>
        <v>5.6636300000000004</v>
      </c>
      <c r="W599" s="90">
        <f t="shared" si="348"/>
        <v>5.6762800000000002</v>
      </c>
      <c r="X599" s="90">
        <f t="shared" si="348"/>
        <v>5.6306399999999996</v>
      </c>
      <c r="Y599" s="90">
        <f t="shared" si="348"/>
        <v>5.5579000000000001</v>
      </c>
      <c r="Z599" s="90">
        <f t="shared" si="348"/>
        <v>5.4030100000000001</v>
      </c>
      <c r="AA599" s="90">
        <f t="shared" si="348"/>
        <v>4.9665499999999998</v>
      </c>
    </row>
    <row r="600" spans="1:27" ht="12.75" hidden="1" customHeight="1" outlineLevel="1" x14ac:dyDescent="0.2">
      <c r="A600" s="98" t="s">
        <v>2237</v>
      </c>
      <c r="B600" s="62" t="s">
        <v>236</v>
      </c>
      <c r="C600" s="42" t="s">
        <v>77</v>
      </c>
      <c r="D600" s="43">
        <v>1135.97</v>
      </c>
      <c r="E600" s="43">
        <v>1078.6500000000001</v>
      </c>
      <c r="F600" s="43">
        <v>1061.05</v>
      </c>
      <c r="G600" s="43">
        <v>1061.53</v>
      </c>
      <c r="H600" s="43">
        <v>1109.28</v>
      </c>
      <c r="I600" s="43">
        <v>1180.47</v>
      </c>
      <c r="J600" s="43">
        <v>1544.21</v>
      </c>
      <c r="K600" s="43">
        <v>1744.09</v>
      </c>
      <c r="L600" s="43">
        <v>1856.55</v>
      </c>
      <c r="M600" s="43">
        <v>1873.44</v>
      </c>
      <c r="N600" s="43">
        <v>1885.89</v>
      </c>
      <c r="O600" s="43">
        <v>1907.23</v>
      </c>
      <c r="P600" s="43">
        <v>1896.17</v>
      </c>
      <c r="Q600" s="43">
        <v>1901.36</v>
      </c>
      <c r="R600" s="43">
        <v>1900.13</v>
      </c>
      <c r="S600" s="43">
        <v>1872.34</v>
      </c>
      <c r="T600" s="43">
        <v>1872.14</v>
      </c>
      <c r="U600" s="43">
        <v>1882.84</v>
      </c>
      <c r="V600" s="43">
        <v>1880.79</v>
      </c>
      <c r="W600" s="43">
        <v>1893.44</v>
      </c>
      <c r="X600" s="43">
        <v>1847.8</v>
      </c>
      <c r="Y600" s="43">
        <v>1775.06</v>
      </c>
      <c r="Z600" s="43">
        <v>1620.17</v>
      </c>
      <c r="AA600" s="43">
        <v>1183.71</v>
      </c>
    </row>
    <row r="601" spans="1:27" ht="12.75" hidden="1" customHeight="1" outlineLevel="1" x14ac:dyDescent="0.2">
      <c r="A601" s="98" t="s">
        <v>2238</v>
      </c>
      <c r="B601" s="62" t="s">
        <v>88</v>
      </c>
      <c r="C601" s="42" t="s">
        <v>77</v>
      </c>
      <c r="D601" s="43">
        <f>$D$486</f>
        <v>3559.77</v>
      </c>
      <c r="E601" s="43">
        <f t="shared" ref="E601:AA601" si="349">$D$486</f>
        <v>3559.77</v>
      </c>
      <c r="F601" s="43">
        <f t="shared" si="349"/>
        <v>3559.77</v>
      </c>
      <c r="G601" s="43">
        <f t="shared" si="349"/>
        <v>3559.77</v>
      </c>
      <c r="H601" s="43">
        <f t="shared" si="349"/>
        <v>3559.77</v>
      </c>
      <c r="I601" s="43">
        <f t="shared" si="349"/>
        <v>3559.77</v>
      </c>
      <c r="J601" s="43">
        <f t="shared" si="349"/>
        <v>3559.77</v>
      </c>
      <c r="K601" s="43">
        <f t="shared" si="349"/>
        <v>3559.77</v>
      </c>
      <c r="L601" s="43">
        <f t="shared" si="349"/>
        <v>3559.77</v>
      </c>
      <c r="M601" s="43">
        <f t="shared" si="349"/>
        <v>3559.77</v>
      </c>
      <c r="N601" s="43">
        <f t="shared" si="349"/>
        <v>3559.77</v>
      </c>
      <c r="O601" s="43">
        <f t="shared" si="349"/>
        <v>3559.77</v>
      </c>
      <c r="P601" s="43">
        <f t="shared" si="349"/>
        <v>3559.77</v>
      </c>
      <c r="Q601" s="43">
        <f t="shared" si="349"/>
        <v>3559.77</v>
      </c>
      <c r="R601" s="43">
        <f t="shared" si="349"/>
        <v>3559.77</v>
      </c>
      <c r="S601" s="43">
        <f t="shared" si="349"/>
        <v>3559.77</v>
      </c>
      <c r="T601" s="43">
        <f t="shared" si="349"/>
        <v>3559.77</v>
      </c>
      <c r="U601" s="43">
        <f t="shared" si="349"/>
        <v>3559.77</v>
      </c>
      <c r="V601" s="43">
        <f t="shared" si="349"/>
        <v>3559.77</v>
      </c>
      <c r="W601" s="43">
        <f t="shared" si="349"/>
        <v>3559.77</v>
      </c>
      <c r="X601" s="43">
        <f t="shared" si="349"/>
        <v>3559.77</v>
      </c>
      <c r="Y601" s="43">
        <f t="shared" si="349"/>
        <v>3559.77</v>
      </c>
      <c r="Z601" s="43">
        <f t="shared" si="349"/>
        <v>3559.77</v>
      </c>
      <c r="AA601" s="43">
        <f t="shared" si="349"/>
        <v>3559.77</v>
      </c>
    </row>
    <row r="602" spans="1:27" ht="12.75" hidden="1" customHeight="1" outlineLevel="1" x14ac:dyDescent="0.2">
      <c r="A602" s="98" t="s">
        <v>2239</v>
      </c>
      <c r="B602" s="62" t="s">
        <v>81</v>
      </c>
      <c r="C602" s="42" t="s">
        <v>77</v>
      </c>
      <c r="D602" s="43">
        <v>6.71</v>
      </c>
      <c r="E602" s="43">
        <v>6.71</v>
      </c>
      <c r="F602" s="43">
        <v>6.71</v>
      </c>
      <c r="G602" s="43">
        <v>6.71</v>
      </c>
      <c r="H602" s="43">
        <v>6.71</v>
      </c>
      <c r="I602" s="43">
        <v>6.71</v>
      </c>
      <c r="J602" s="43">
        <v>6.71</v>
      </c>
      <c r="K602" s="43">
        <v>6.71</v>
      </c>
      <c r="L602" s="43">
        <v>6.71</v>
      </c>
      <c r="M602" s="43">
        <v>6.71</v>
      </c>
      <c r="N602" s="43">
        <v>6.71</v>
      </c>
      <c r="O602" s="43">
        <v>6.71</v>
      </c>
      <c r="P602" s="43">
        <v>6.71</v>
      </c>
      <c r="Q602" s="43">
        <v>6.71</v>
      </c>
      <c r="R602" s="43">
        <v>6.71</v>
      </c>
      <c r="S602" s="43">
        <v>6.71</v>
      </c>
      <c r="T602" s="43">
        <v>6.71</v>
      </c>
      <c r="U602" s="43">
        <v>6.71</v>
      </c>
      <c r="V602" s="43">
        <v>6.71</v>
      </c>
      <c r="W602" s="43">
        <v>6.71</v>
      </c>
      <c r="X602" s="43">
        <v>6.71</v>
      </c>
      <c r="Y602" s="43">
        <v>6.71</v>
      </c>
      <c r="Z602" s="43">
        <v>6.71</v>
      </c>
      <c r="AA602" s="43">
        <v>6.71</v>
      </c>
    </row>
    <row r="603" spans="1:27" ht="12.75" hidden="1" customHeight="1" outlineLevel="1" x14ac:dyDescent="0.2">
      <c r="A603" s="98" t="s">
        <v>2240</v>
      </c>
      <c r="B603" s="62" t="s">
        <v>79</v>
      </c>
      <c r="C603" s="42" t="s">
        <v>77</v>
      </c>
      <c r="D603" s="43">
        <f>$D$11</f>
        <v>216.36</v>
      </c>
      <c r="E603" s="43">
        <f t="shared" ref="E603:AA603" si="350">$D$11</f>
        <v>216.36</v>
      </c>
      <c r="F603" s="43">
        <f t="shared" si="350"/>
        <v>216.36</v>
      </c>
      <c r="G603" s="43">
        <f t="shared" si="350"/>
        <v>216.36</v>
      </c>
      <c r="H603" s="43">
        <f t="shared" si="350"/>
        <v>216.36</v>
      </c>
      <c r="I603" s="43">
        <f t="shared" si="350"/>
        <v>216.36</v>
      </c>
      <c r="J603" s="43">
        <f t="shared" si="350"/>
        <v>216.36</v>
      </c>
      <c r="K603" s="43">
        <f t="shared" si="350"/>
        <v>216.36</v>
      </c>
      <c r="L603" s="43">
        <f t="shared" si="350"/>
        <v>216.36</v>
      </c>
      <c r="M603" s="43">
        <f t="shared" si="350"/>
        <v>216.36</v>
      </c>
      <c r="N603" s="43">
        <f t="shared" si="350"/>
        <v>216.36</v>
      </c>
      <c r="O603" s="43">
        <f t="shared" si="350"/>
        <v>216.36</v>
      </c>
      <c r="P603" s="43">
        <f t="shared" si="350"/>
        <v>216.36</v>
      </c>
      <c r="Q603" s="43">
        <f t="shared" si="350"/>
        <v>216.36</v>
      </c>
      <c r="R603" s="43">
        <f t="shared" si="350"/>
        <v>216.36</v>
      </c>
      <c r="S603" s="43">
        <f t="shared" si="350"/>
        <v>216.36</v>
      </c>
      <c r="T603" s="43">
        <f t="shared" si="350"/>
        <v>216.36</v>
      </c>
      <c r="U603" s="43">
        <f t="shared" si="350"/>
        <v>216.36</v>
      </c>
      <c r="V603" s="43">
        <f t="shared" si="350"/>
        <v>216.36</v>
      </c>
      <c r="W603" s="43">
        <f t="shared" si="350"/>
        <v>216.36</v>
      </c>
      <c r="X603" s="43">
        <f t="shared" si="350"/>
        <v>216.36</v>
      </c>
      <c r="Y603" s="43">
        <f t="shared" si="350"/>
        <v>216.36</v>
      </c>
      <c r="Z603" s="43">
        <f t="shared" si="350"/>
        <v>216.36</v>
      </c>
      <c r="AA603" s="43">
        <f t="shared" si="350"/>
        <v>216.36</v>
      </c>
    </row>
    <row r="604" spans="1:27" collapsed="1" x14ac:dyDescent="0.2">
      <c r="A604" s="97" t="s">
        <v>2241</v>
      </c>
      <c r="B604" s="27" t="str">
        <f>"25"&amp;"."&amp;$B$800&amp;"."&amp;$B$801</f>
        <v>25.01.2023</v>
      </c>
      <c r="C604" s="89" t="s">
        <v>74</v>
      </c>
      <c r="D604" s="90">
        <f>ROUND(((D605+D606+D608+D607)/1000),5)</f>
        <v>4.9205699999999997</v>
      </c>
      <c r="E604" s="90">
        <f>ROUND(((E605+E606+E608+E607)/1000),5)</f>
        <v>4.8852500000000001</v>
      </c>
      <c r="F604" s="90">
        <f>ROUND(((F605+F606+F608+F607)/1000),5)</f>
        <v>4.8538800000000002</v>
      </c>
      <c r="G604" s="90">
        <f t="shared" ref="G604:AA604" si="351">ROUND(((G605+G606+G608+G607)/1000),5)</f>
        <v>4.8555299999999999</v>
      </c>
      <c r="H604" s="90">
        <f t="shared" si="351"/>
        <v>4.9120600000000003</v>
      </c>
      <c r="I604" s="90">
        <f t="shared" si="351"/>
        <v>4.9599500000000001</v>
      </c>
      <c r="J604" s="90">
        <f t="shared" si="351"/>
        <v>5.32944</v>
      </c>
      <c r="K604" s="90">
        <f t="shared" si="351"/>
        <v>5.5816600000000003</v>
      </c>
      <c r="L604" s="90">
        <f t="shared" si="351"/>
        <v>5.68628</v>
      </c>
      <c r="M604" s="90">
        <f t="shared" si="351"/>
        <v>5.69991</v>
      </c>
      <c r="N604" s="90">
        <f t="shared" si="351"/>
        <v>5.7154499999999997</v>
      </c>
      <c r="O604" s="90">
        <f t="shared" si="351"/>
        <v>5.7387499999999996</v>
      </c>
      <c r="P604" s="90">
        <f t="shared" si="351"/>
        <v>5.7233900000000002</v>
      </c>
      <c r="Q604" s="90">
        <f t="shared" si="351"/>
        <v>5.7284699999999997</v>
      </c>
      <c r="R604" s="90">
        <f t="shared" si="351"/>
        <v>5.7255900000000004</v>
      </c>
      <c r="S604" s="90">
        <f t="shared" si="351"/>
        <v>5.6964399999999999</v>
      </c>
      <c r="T604" s="90">
        <f t="shared" si="351"/>
        <v>5.6951200000000002</v>
      </c>
      <c r="U604" s="90">
        <f t="shared" si="351"/>
        <v>5.7089600000000003</v>
      </c>
      <c r="V604" s="90">
        <f t="shared" si="351"/>
        <v>5.70547</v>
      </c>
      <c r="W604" s="90">
        <f t="shared" si="351"/>
        <v>5.7202700000000002</v>
      </c>
      <c r="X604" s="90">
        <f t="shared" si="351"/>
        <v>5.6887800000000004</v>
      </c>
      <c r="Y604" s="90">
        <f t="shared" si="351"/>
        <v>5.5727900000000004</v>
      </c>
      <c r="Z604" s="90">
        <f t="shared" si="351"/>
        <v>5.4146200000000002</v>
      </c>
      <c r="AA604" s="90">
        <f t="shared" si="351"/>
        <v>4.9781000000000004</v>
      </c>
    </row>
    <row r="605" spans="1:27" ht="12.75" hidden="1" customHeight="1" outlineLevel="1" x14ac:dyDescent="0.2">
      <c r="A605" s="98" t="s">
        <v>2242</v>
      </c>
      <c r="B605" s="62" t="s">
        <v>236</v>
      </c>
      <c r="C605" s="42" t="s">
        <v>77</v>
      </c>
      <c r="D605" s="43">
        <v>1137.73</v>
      </c>
      <c r="E605" s="43">
        <v>1102.4100000000001</v>
      </c>
      <c r="F605" s="43">
        <v>1071.04</v>
      </c>
      <c r="G605" s="43">
        <v>1072.69</v>
      </c>
      <c r="H605" s="43">
        <v>1129.22</v>
      </c>
      <c r="I605" s="43">
        <v>1177.1099999999999</v>
      </c>
      <c r="J605" s="43">
        <v>1546.6</v>
      </c>
      <c r="K605" s="43">
        <v>1798.82</v>
      </c>
      <c r="L605" s="43">
        <v>1903.44</v>
      </c>
      <c r="M605" s="43">
        <v>1917.07</v>
      </c>
      <c r="N605" s="43">
        <v>1932.61</v>
      </c>
      <c r="O605" s="43">
        <v>1955.91</v>
      </c>
      <c r="P605" s="43">
        <v>1940.55</v>
      </c>
      <c r="Q605" s="43">
        <v>1945.63</v>
      </c>
      <c r="R605" s="43">
        <v>1942.75</v>
      </c>
      <c r="S605" s="43">
        <v>1913.6</v>
      </c>
      <c r="T605" s="43">
        <v>1912.28</v>
      </c>
      <c r="U605" s="43">
        <v>1926.12</v>
      </c>
      <c r="V605" s="43">
        <v>1922.63</v>
      </c>
      <c r="W605" s="43">
        <v>1937.43</v>
      </c>
      <c r="X605" s="43">
        <v>1905.94</v>
      </c>
      <c r="Y605" s="43">
        <v>1789.95</v>
      </c>
      <c r="Z605" s="43">
        <v>1631.78</v>
      </c>
      <c r="AA605" s="43">
        <v>1195.26</v>
      </c>
    </row>
    <row r="606" spans="1:27" ht="12.75" hidden="1" customHeight="1" outlineLevel="1" x14ac:dyDescent="0.2">
      <c r="A606" s="98" t="s">
        <v>2243</v>
      </c>
      <c r="B606" s="62" t="s">
        <v>88</v>
      </c>
      <c r="C606" s="42" t="s">
        <v>77</v>
      </c>
      <c r="D606" s="43">
        <f>$D$486</f>
        <v>3559.77</v>
      </c>
      <c r="E606" s="43">
        <f t="shared" ref="E606:AA606" si="352">$D$486</f>
        <v>3559.77</v>
      </c>
      <c r="F606" s="43">
        <f t="shared" si="352"/>
        <v>3559.77</v>
      </c>
      <c r="G606" s="43">
        <f t="shared" si="352"/>
        <v>3559.77</v>
      </c>
      <c r="H606" s="43">
        <f t="shared" si="352"/>
        <v>3559.77</v>
      </c>
      <c r="I606" s="43">
        <f t="shared" si="352"/>
        <v>3559.77</v>
      </c>
      <c r="J606" s="43">
        <f t="shared" si="352"/>
        <v>3559.77</v>
      </c>
      <c r="K606" s="43">
        <f t="shared" si="352"/>
        <v>3559.77</v>
      </c>
      <c r="L606" s="43">
        <f t="shared" si="352"/>
        <v>3559.77</v>
      </c>
      <c r="M606" s="43">
        <f t="shared" si="352"/>
        <v>3559.77</v>
      </c>
      <c r="N606" s="43">
        <f t="shared" si="352"/>
        <v>3559.77</v>
      </c>
      <c r="O606" s="43">
        <f t="shared" si="352"/>
        <v>3559.77</v>
      </c>
      <c r="P606" s="43">
        <f t="shared" si="352"/>
        <v>3559.77</v>
      </c>
      <c r="Q606" s="43">
        <f t="shared" si="352"/>
        <v>3559.77</v>
      </c>
      <c r="R606" s="43">
        <f t="shared" si="352"/>
        <v>3559.77</v>
      </c>
      <c r="S606" s="43">
        <f t="shared" si="352"/>
        <v>3559.77</v>
      </c>
      <c r="T606" s="43">
        <f t="shared" si="352"/>
        <v>3559.77</v>
      </c>
      <c r="U606" s="43">
        <f t="shared" si="352"/>
        <v>3559.77</v>
      </c>
      <c r="V606" s="43">
        <f t="shared" si="352"/>
        <v>3559.77</v>
      </c>
      <c r="W606" s="43">
        <f t="shared" si="352"/>
        <v>3559.77</v>
      </c>
      <c r="X606" s="43">
        <f t="shared" si="352"/>
        <v>3559.77</v>
      </c>
      <c r="Y606" s="43">
        <f t="shared" si="352"/>
        <v>3559.77</v>
      </c>
      <c r="Z606" s="43">
        <f t="shared" si="352"/>
        <v>3559.77</v>
      </c>
      <c r="AA606" s="43">
        <f t="shared" si="352"/>
        <v>3559.77</v>
      </c>
    </row>
    <row r="607" spans="1:27" ht="12.75" hidden="1" customHeight="1" outlineLevel="1" x14ac:dyDescent="0.2">
      <c r="A607" s="98" t="s">
        <v>2244</v>
      </c>
      <c r="B607" s="62" t="s">
        <v>81</v>
      </c>
      <c r="C607" s="42" t="s">
        <v>77</v>
      </c>
      <c r="D607" s="43">
        <v>6.71</v>
      </c>
      <c r="E607" s="43">
        <v>6.71</v>
      </c>
      <c r="F607" s="43">
        <v>6.71</v>
      </c>
      <c r="G607" s="43">
        <v>6.71</v>
      </c>
      <c r="H607" s="43">
        <v>6.71</v>
      </c>
      <c r="I607" s="43">
        <v>6.71</v>
      </c>
      <c r="J607" s="43">
        <v>6.71</v>
      </c>
      <c r="K607" s="43">
        <v>6.71</v>
      </c>
      <c r="L607" s="43">
        <v>6.71</v>
      </c>
      <c r="M607" s="43">
        <v>6.71</v>
      </c>
      <c r="N607" s="43">
        <v>6.71</v>
      </c>
      <c r="O607" s="43">
        <v>6.71</v>
      </c>
      <c r="P607" s="43">
        <v>6.71</v>
      </c>
      <c r="Q607" s="43">
        <v>6.71</v>
      </c>
      <c r="R607" s="43">
        <v>6.71</v>
      </c>
      <c r="S607" s="43">
        <v>6.71</v>
      </c>
      <c r="T607" s="43">
        <v>6.71</v>
      </c>
      <c r="U607" s="43">
        <v>6.71</v>
      </c>
      <c r="V607" s="43">
        <v>6.71</v>
      </c>
      <c r="W607" s="43">
        <v>6.71</v>
      </c>
      <c r="X607" s="43">
        <v>6.71</v>
      </c>
      <c r="Y607" s="43">
        <v>6.71</v>
      </c>
      <c r="Z607" s="43">
        <v>6.71</v>
      </c>
      <c r="AA607" s="43">
        <v>6.71</v>
      </c>
    </row>
    <row r="608" spans="1:27" ht="12.75" hidden="1" customHeight="1" outlineLevel="1" x14ac:dyDescent="0.2">
      <c r="A608" s="98" t="s">
        <v>2245</v>
      </c>
      <c r="B608" s="62" t="s">
        <v>79</v>
      </c>
      <c r="C608" s="42" t="s">
        <v>77</v>
      </c>
      <c r="D608" s="43">
        <f>$D$11</f>
        <v>216.36</v>
      </c>
      <c r="E608" s="43">
        <f t="shared" ref="E608:AA608" si="353">$D$11</f>
        <v>216.36</v>
      </c>
      <c r="F608" s="43">
        <f t="shared" si="353"/>
        <v>216.36</v>
      </c>
      <c r="G608" s="43">
        <f t="shared" si="353"/>
        <v>216.36</v>
      </c>
      <c r="H608" s="43">
        <f t="shared" si="353"/>
        <v>216.36</v>
      </c>
      <c r="I608" s="43">
        <f t="shared" si="353"/>
        <v>216.36</v>
      </c>
      <c r="J608" s="43">
        <f t="shared" si="353"/>
        <v>216.36</v>
      </c>
      <c r="K608" s="43">
        <f t="shared" si="353"/>
        <v>216.36</v>
      </c>
      <c r="L608" s="43">
        <f t="shared" si="353"/>
        <v>216.36</v>
      </c>
      <c r="M608" s="43">
        <f t="shared" si="353"/>
        <v>216.36</v>
      </c>
      <c r="N608" s="43">
        <f t="shared" si="353"/>
        <v>216.36</v>
      </c>
      <c r="O608" s="43">
        <f t="shared" si="353"/>
        <v>216.36</v>
      </c>
      <c r="P608" s="43">
        <f t="shared" si="353"/>
        <v>216.36</v>
      </c>
      <c r="Q608" s="43">
        <f t="shared" si="353"/>
        <v>216.36</v>
      </c>
      <c r="R608" s="43">
        <f t="shared" si="353"/>
        <v>216.36</v>
      </c>
      <c r="S608" s="43">
        <f t="shared" si="353"/>
        <v>216.36</v>
      </c>
      <c r="T608" s="43">
        <f t="shared" si="353"/>
        <v>216.36</v>
      </c>
      <c r="U608" s="43">
        <f t="shared" si="353"/>
        <v>216.36</v>
      </c>
      <c r="V608" s="43">
        <f t="shared" si="353"/>
        <v>216.36</v>
      </c>
      <c r="W608" s="43">
        <f t="shared" si="353"/>
        <v>216.36</v>
      </c>
      <c r="X608" s="43">
        <f t="shared" si="353"/>
        <v>216.36</v>
      </c>
      <c r="Y608" s="43">
        <f t="shared" si="353"/>
        <v>216.36</v>
      </c>
      <c r="Z608" s="43">
        <f t="shared" si="353"/>
        <v>216.36</v>
      </c>
      <c r="AA608" s="43">
        <f t="shared" si="353"/>
        <v>216.36</v>
      </c>
    </row>
    <row r="609" spans="1:27" collapsed="1" x14ac:dyDescent="0.2">
      <c r="A609" s="97" t="s">
        <v>2246</v>
      </c>
      <c r="B609" s="27" t="str">
        <f>"26"&amp;"."&amp;$B$800&amp;"."&amp;$B$801</f>
        <v>26.01.2023</v>
      </c>
      <c r="C609" s="89" t="s">
        <v>74</v>
      </c>
      <c r="D609" s="90">
        <f>ROUND(((D610+D611+D613+D612)/1000),5)</f>
        <v>4.98285</v>
      </c>
      <c r="E609" s="90">
        <f>ROUND(((E610+E611+E613+E612)/1000),5)</f>
        <v>4.9535299999999998</v>
      </c>
      <c r="F609" s="90">
        <f>ROUND(((F610+F611+F613+F612)/1000),5)</f>
        <v>4.8990999999999998</v>
      </c>
      <c r="G609" s="90">
        <f t="shared" ref="G609:AA609" si="354">ROUND(((G610+G611+G613+G612)/1000),5)</f>
        <v>4.9210099999999999</v>
      </c>
      <c r="H609" s="90">
        <f t="shared" si="354"/>
        <v>4.9775600000000004</v>
      </c>
      <c r="I609" s="90">
        <f t="shared" si="354"/>
        <v>5.13483</v>
      </c>
      <c r="J609" s="90">
        <f t="shared" si="354"/>
        <v>5.4142999999999999</v>
      </c>
      <c r="K609" s="90">
        <f t="shared" si="354"/>
        <v>5.61252</v>
      </c>
      <c r="L609" s="90">
        <f t="shared" si="354"/>
        <v>5.7038900000000003</v>
      </c>
      <c r="M609" s="90">
        <f t="shared" si="354"/>
        <v>5.7165999999999997</v>
      </c>
      <c r="N609" s="90">
        <f t="shared" si="354"/>
        <v>5.7305900000000003</v>
      </c>
      <c r="O609" s="90">
        <f t="shared" si="354"/>
        <v>5.7528600000000001</v>
      </c>
      <c r="P609" s="90">
        <f t="shared" si="354"/>
        <v>5.73963</v>
      </c>
      <c r="Q609" s="90">
        <f t="shared" si="354"/>
        <v>5.7425699999999997</v>
      </c>
      <c r="R609" s="90">
        <f t="shared" si="354"/>
        <v>5.7401200000000001</v>
      </c>
      <c r="S609" s="90">
        <f t="shared" si="354"/>
        <v>5.7067899999999998</v>
      </c>
      <c r="T609" s="90">
        <f t="shared" si="354"/>
        <v>5.70465</v>
      </c>
      <c r="U609" s="90">
        <f t="shared" si="354"/>
        <v>5.7194700000000003</v>
      </c>
      <c r="V609" s="90">
        <f t="shared" si="354"/>
        <v>5.7171700000000003</v>
      </c>
      <c r="W609" s="90">
        <f t="shared" si="354"/>
        <v>5.7298999999999998</v>
      </c>
      <c r="X609" s="90">
        <f t="shared" si="354"/>
        <v>5.7012299999999998</v>
      </c>
      <c r="Y609" s="90">
        <f t="shared" si="354"/>
        <v>5.55342</v>
      </c>
      <c r="Z609" s="90">
        <f t="shared" si="354"/>
        <v>5.4344900000000003</v>
      </c>
      <c r="AA609" s="90">
        <f t="shared" si="354"/>
        <v>5.00596</v>
      </c>
    </row>
    <row r="610" spans="1:27" ht="12.75" hidden="1" customHeight="1" outlineLevel="1" x14ac:dyDescent="0.2">
      <c r="A610" s="98" t="s">
        <v>2247</v>
      </c>
      <c r="B610" s="62" t="s">
        <v>236</v>
      </c>
      <c r="C610" s="42" t="s">
        <v>77</v>
      </c>
      <c r="D610" s="43">
        <v>1200.01</v>
      </c>
      <c r="E610" s="43">
        <v>1170.69</v>
      </c>
      <c r="F610" s="43">
        <v>1116.26</v>
      </c>
      <c r="G610" s="43">
        <v>1138.17</v>
      </c>
      <c r="H610" s="43">
        <v>1194.72</v>
      </c>
      <c r="I610" s="43">
        <v>1351.99</v>
      </c>
      <c r="J610" s="43">
        <v>1631.46</v>
      </c>
      <c r="K610" s="43">
        <v>1829.68</v>
      </c>
      <c r="L610" s="43">
        <v>1921.05</v>
      </c>
      <c r="M610" s="43">
        <v>1933.76</v>
      </c>
      <c r="N610" s="43">
        <v>1947.75</v>
      </c>
      <c r="O610" s="43">
        <v>1970.02</v>
      </c>
      <c r="P610" s="43">
        <v>1956.79</v>
      </c>
      <c r="Q610" s="43">
        <v>1959.73</v>
      </c>
      <c r="R610" s="43">
        <v>1957.28</v>
      </c>
      <c r="S610" s="43">
        <v>1923.95</v>
      </c>
      <c r="T610" s="43">
        <v>1921.81</v>
      </c>
      <c r="U610" s="43">
        <v>1936.63</v>
      </c>
      <c r="V610" s="43">
        <v>1934.33</v>
      </c>
      <c r="W610" s="43">
        <v>1947.06</v>
      </c>
      <c r="X610" s="43">
        <v>1918.39</v>
      </c>
      <c r="Y610" s="43">
        <v>1770.58</v>
      </c>
      <c r="Z610" s="43">
        <v>1651.65</v>
      </c>
      <c r="AA610" s="43">
        <v>1223.1199999999999</v>
      </c>
    </row>
    <row r="611" spans="1:27" ht="12.75" hidden="1" customHeight="1" outlineLevel="1" x14ac:dyDescent="0.2">
      <c r="A611" s="98" t="s">
        <v>2248</v>
      </c>
      <c r="B611" s="62" t="s">
        <v>88</v>
      </c>
      <c r="C611" s="42" t="s">
        <v>77</v>
      </c>
      <c r="D611" s="43">
        <f>$D$486</f>
        <v>3559.77</v>
      </c>
      <c r="E611" s="43">
        <f t="shared" ref="E611:AA611" si="355">$D$486</f>
        <v>3559.77</v>
      </c>
      <c r="F611" s="43">
        <f t="shared" si="355"/>
        <v>3559.77</v>
      </c>
      <c r="G611" s="43">
        <f t="shared" si="355"/>
        <v>3559.77</v>
      </c>
      <c r="H611" s="43">
        <f t="shared" si="355"/>
        <v>3559.77</v>
      </c>
      <c r="I611" s="43">
        <f t="shared" si="355"/>
        <v>3559.77</v>
      </c>
      <c r="J611" s="43">
        <f t="shared" si="355"/>
        <v>3559.77</v>
      </c>
      <c r="K611" s="43">
        <f t="shared" si="355"/>
        <v>3559.77</v>
      </c>
      <c r="L611" s="43">
        <f t="shared" si="355"/>
        <v>3559.77</v>
      </c>
      <c r="M611" s="43">
        <f t="shared" si="355"/>
        <v>3559.77</v>
      </c>
      <c r="N611" s="43">
        <f t="shared" si="355"/>
        <v>3559.77</v>
      </c>
      <c r="O611" s="43">
        <f t="shared" si="355"/>
        <v>3559.77</v>
      </c>
      <c r="P611" s="43">
        <f t="shared" si="355"/>
        <v>3559.77</v>
      </c>
      <c r="Q611" s="43">
        <f t="shared" si="355"/>
        <v>3559.77</v>
      </c>
      <c r="R611" s="43">
        <f t="shared" si="355"/>
        <v>3559.77</v>
      </c>
      <c r="S611" s="43">
        <f t="shared" si="355"/>
        <v>3559.77</v>
      </c>
      <c r="T611" s="43">
        <f t="shared" si="355"/>
        <v>3559.77</v>
      </c>
      <c r="U611" s="43">
        <f t="shared" si="355"/>
        <v>3559.77</v>
      </c>
      <c r="V611" s="43">
        <f t="shared" si="355"/>
        <v>3559.77</v>
      </c>
      <c r="W611" s="43">
        <f t="shared" si="355"/>
        <v>3559.77</v>
      </c>
      <c r="X611" s="43">
        <f t="shared" si="355"/>
        <v>3559.77</v>
      </c>
      <c r="Y611" s="43">
        <f t="shared" si="355"/>
        <v>3559.77</v>
      </c>
      <c r="Z611" s="43">
        <f t="shared" si="355"/>
        <v>3559.77</v>
      </c>
      <c r="AA611" s="43">
        <f t="shared" si="355"/>
        <v>3559.77</v>
      </c>
    </row>
    <row r="612" spans="1:27" ht="12.75" hidden="1" customHeight="1" outlineLevel="1" x14ac:dyDescent="0.2">
      <c r="A612" s="98" t="s">
        <v>2249</v>
      </c>
      <c r="B612" s="62" t="s">
        <v>81</v>
      </c>
      <c r="C612" s="42" t="s">
        <v>77</v>
      </c>
      <c r="D612" s="43">
        <v>6.71</v>
      </c>
      <c r="E612" s="43">
        <v>6.71</v>
      </c>
      <c r="F612" s="43">
        <v>6.71</v>
      </c>
      <c r="G612" s="43">
        <v>6.71</v>
      </c>
      <c r="H612" s="43">
        <v>6.71</v>
      </c>
      <c r="I612" s="43">
        <v>6.71</v>
      </c>
      <c r="J612" s="43">
        <v>6.71</v>
      </c>
      <c r="K612" s="43">
        <v>6.71</v>
      </c>
      <c r="L612" s="43">
        <v>6.71</v>
      </c>
      <c r="M612" s="43">
        <v>6.71</v>
      </c>
      <c r="N612" s="43">
        <v>6.71</v>
      </c>
      <c r="O612" s="43">
        <v>6.71</v>
      </c>
      <c r="P612" s="43">
        <v>6.71</v>
      </c>
      <c r="Q612" s="43">
        <v>6.71</v>
      </c>
      <c r="R612" s="43">
        <v>6.71</v>
      </c>
      <c r="S612" s="43">
        <v>6.71</v>
      </c>
      <c r="T612" s="43">
        <v>6.71</v>
      </c>
      <c r="U612" s="43">
        <v>6.71</v>
      </c>
      <c r="V612" s="43">
        <v>6.71</v>
      </c>
      <c r="W612" s="43">
        <v>6.71</v>
      </c>
      <c r="X612" s="43">
        <v>6.71</v>
      </c>
      <c r="Y612" s="43">
        <v>6.71</v>
      </c>
      <c r="Z612" s="43">
        <v>6.71</v>
      </c>
      <c r="AA612" s="43">
        <v>6.71</v>
      </c>
    </row>
    <row r="613" spans="1:27" ht="12.75" hidden="1" customHeight="1" outlineLevel="1" x14ac:dyDescent="0.2">
      <c r="A613" s="98" t="s">
        <v>2250</v>
      </c>
      <c r="B613" s="62" t="s">
        <v>79</v>
      </c>
      <c r="C613" s="42" t="s">
        <v>77</v>
      </c>
      <c r="D613" s="43">
        <f>$D$11</f>
        <v>216.36</v>
      </c>
      <c r="E613" s="43">
        <f t="shared" ref="E613:AA613" si="356">$D$11</f>
        <v>216.36</v>
      </c>
      <c r="F613" s="43">
        <f t="shared" si="356"/>
        <v>216.36</v>
      </c>
      <c r="G613" s="43">
        <f t="shared" si="356"/>
        <v>216.36</v>
      </c>
      <c r="H613" s="43">
        <f t="shared" si="356"/>
        <v>216.36</v>
      </c>
      <c r="I613" s="43">
        <f t="shared" si="356"/>
        <v>216.36</v>
      </c>
      <c r="J613" s="43">
        <f t="shared" si="356"/>
        <v>216.36</v>
      </c>
      <c r="K613" s="43">
        <f t="shared" si="356"/>
        <v>216.36</v>
      </c>
      <c r="L613" s="43">
        <f t="shared" si="356"/>
        <v>216.36</v>
      </c>
      <c r="M613" s="43">
        <f t="shared" si="356"/>
        <v>216.36</v>
      </c>
      <c r="N613" s="43">
        <f t="shared" si="356"/>
        <v>216.36</v>
      </c>
      <c r="O613" s="43">
        <f t="shared" si="356"/>
        <v>216.36</v>
      </c>
      <c r="P613" s="43">
        <f t="shared" si="356"/>
        <v>216.36</v>
      </c>
      <c r="Q613" s="43">
        <f t="shared" si="356"/>
        <v>216.36</v>
      </c>
      <c r="R613" s="43">
        <f t="shared" si="356"/>
        <v>216.36</v>
      </c>
      <c r="S613" s="43">
        <f t="shared" si="356"/>
        <v>216.36</v>
      </c>
      <c r="T613" s="43">
        <f t="shared" si="356"/>
        <v>216.36</v>
      </c>
      <c r="U613" s="43">
        <f t="shared" si="356"/>
        <v>216.36</v>
      </c>
      <c r="V613" s="43">
        <f t="shared" si="356"/>
        <v>216.36</v>
      </c>
      <c r="W613" s="43">
        <f t="shared" si="356"/>
        <v>216.36</v>
      </c>
      <c r="X613" s="43">
        <f t="shared" si="356"/>
        <v>216.36</v>
      </c>
      <c r="Y613" s="43">
        <f t="shared" si="356"/>
        <v>216.36</v>
      </c>
      <c r="Z613" s="43">
        <f t="shared" si="356"/>
        <v>216.36</v>
      </c>
      <c r="AA613" s="43">
        <f t="shared" si="356"/>
        <v>216.36</v>
      </c>
    </row>
    <row r="614" spans="1:27" collapsed="1" x14ac:dyDescent="0.2">
      <c r="A614" s="97" t="s">
        <v>2251</v>
      </c>
      <c r="B614" s="27" t="str">
        <f>"27"&amp;"."&amp;$B$800&amp;"."&amp;$B$801</f>
        <v>27.01.2023</v>
      </c>
      <c r="C614" s="89" t="s">
        <v>74</v>
      </c>
      <c r="D614" s="90">
        <f>ROUND(((D615+D616+D618+D617)/1000),5)</f>
        <v>4.97431</v>
      </c>
      <c r="E614" s="90">
        <f>ROUND(((E615+E616+E618+E617)/1000),5)</f>
        <v>4.9532299999999996</v>
      </c>
      <c r="F614" s="90">
        <f>ROUND(((F615+F616+F618+F617)/1000),5)</f>
        <v>4.9206700000000003</v>
      </c>
      <c r="G614" s="90">
        <f t="shared" ref="G614:AA614" si="357">ROUND(((G615+G616+G618+G617)/1000),5)</f>
        <v>4.9195200000000003</v>
      </c>
      <c r="H614" s="90">
        <f t="shared" si="357"/>
        <v>4.9908999999999999</v>
      </c>
      <c r="I614" s="90">
        <f t="shared" si="357"/>
        <v>5.0953299999999997</v>
      </c>
      <c r="J614" s="90">
        <f t="shared" si="357"/>
        <v>5.3706399999999999</v>
      </c>
      <c r="K614" s="90">
        <f t="shared" si="357"/>
        <v>5.6263199999999998</v>
      </c>
      <c r="L614" s="90">
        <f t="shared" si="357"/>
        <v>5.7132300000000003</v>
      </c>
      <c r="M614" s="90">
        <f t="shared" si="357"/>
        <v>5.7215699999999998</v>
      </c>
      <c r="N614" s="90">
        <f t="shared" si="357"/>
        <v>5.7438700000000003</v>
      </c>
      <c r="O614" s="90">
        <f t="shared" si="357"/>
        <v>5.7708000000000004</v>
      </c>
      <c r="P614" s="90">
        <f t="shared" si="357"/>
        <v>5.7613899999999996</v>
      </c>
      <c r="Q614" s="90">
        <f t="shared" si="357"/>
        <v>5.7643000000000004</v>
      </c>
      <c r="R614" s="90">
        <f t="shared" si="357"/>
        <v>5.7617700000000003</v>
      </c>
      <c r="S614" s="90">
        <f t="shared" si="357"/>
        <v>5.7544599999999999</v>
      </c>
      <c r="T614" s="90">
        <f t="shared" si="357"/>
        <v>5.7135600000000002</v>
      </c>
      <c r="U614" s="90">
        <f t="shared" si="357"/>
        <v>5.7279600000000004</v>
      </c>
      <c r="V614" s="90">
        <f t="shared" si="357"/>
        <v>5.7255099999999999</v>
      </c>
      <c r="W614" s="90">
        <f t="shared" si="357"/>
        <v>5.7402699999999998</v>
      </c>
      <c r="X614" s="90">
        <f t="shared" si="357"/>
        <v>5.7029399999999999</v>
      </c>
      <c r="Y614" s="90">
        <f t="shared" si="357"/>
        <v>5.59239</v>
      </c>
      <c r="Z614" s="90">
        <f t="shared" si="357"/>
        <v>5.4197899999999999</v>
      </c>
      <c r="AA614" s="90">
        <f t="shared" si="357"/>
        <v>5.0829899999999997</v>
      </c>
    </row>
    <row r="615" spans="1:27" ht="12.75" hidden="1" customHeight="1" outlineLevel="1" x14ac:dyDescent="0.2">
      <c r="A615" s="98" t="s">
        <v>2252</v>
      </c>
      <c r="B615" s="62" t="s">
        <v>236</v>
      </c>
      <c r="C615" s="42" t="s">
        <v>77</v>
      </c>
      <c r="D615" s="43">
        <v>1191.47</v>
      </c>
      <c r="E615" s="43">
        <v>1170.3900000000001</v>
      </c>
      <c r="F615" s="43">
        <v>1137.83</v>
      </c>
      <c r="G615" s="43">
        <v>1136.68</v>
      </c>
      <c r="H615" s="43">
        <v>1208.06</v>
      </c>
      <c r="I615" s="43">
        <v>1312.49</v>
      </c>
      <c r="J615" s="43">
        <v>1587.8</v>
      </c>
      <c r="K615" s="43">
        <v>1843.48</v>
      </c>
      <c r="L615" s="43">
        <v>1930.39</v>
      </c>
      <c r="M615" s="43">
        <v>1938.73</v>
      </c>
      <c r="N615" s="43">
        <v>1961.03</v>
      </c>
      <c r="O615" s="43">
        <v>1987.96</v>
      </c>
      <c r="P615" s="43">
        <v>1978.55</v>
      </c>
      <c r="Q615" s="43">
        <v>1981.46</v>
      </c>
      <c r="R615" s="43">
        <v>1978.93</v>
      </c>
      <c r="S615" s="43">
        <v>1971.62</v>
      </c>
      <c r="T615" s="43">
        <v>1930.72</v>
      </c>
      <c r="U615" s="43">
        <v>1945.12</v>
      </c>
      <c r="V615" s="43">
        <v>1942.67</v>
      </c>
      <c r="W615" s="43">
        <v>1957.43</v>
      </c>
      <c r="X615" s="43">
        <v>1920.1</v>
      </c>
      <c r="Y615" s="43">
        <v>1809.55</v>
      </c>
      <c r="Z615" s="43">
        <v>1636.95</v>
      </c>
      <c r="AA615" s="43">
        <v>1300.1500000000001</v>
      </c>
    </row>
    <row r="616" spans="1:27" ht="12.75" hidden="1" customHeight="1" outlineLevel="1" x14ac:dyDescent="0.2">
      <c r="A616" s="98" t="s">
        <v>2253</v>
      </c>
      <c r="B616" s="62" t="s">
        <v>88</v>
      </c>
      <c r="C616" s="42" t="s">
        <v>77</v>
      </c>
      <c r="D616" s="43">
        <f>$D$486</f>
        <v>3559.77</v>
      </c>
      <c r="E616" s="43">
        <f t="shared" ref="E616:AA616" si="358">$D$486</f>
        <v>3559.77</v>
      </c>
      <c r="F616" s="43">
        <f t="shared" si="358"/>
        <v>3559.77</v>
      </c>
      <c r="G616" s="43">
        <f t="shared" si="358"/>
        <v>3559.77</v>
      </c>
      <c r="H616" s="43">
        <f t="shared" si="358"/>
        <v>3559.77</v>
      </c>
      <c r="I616" s="43">
        <f t="shared" si="358"/>
        <v>3559.77</v>
      </c>
      <c r="J616" s="43">
        <f t="shared" si="358"/>
        <v>3559.77</v>
      </c>
      <c r="K616" s="43">
        <f t="shared" si="358"/>
        <v>3559.77</v>
      </c>
      <c r="L616" s="43">
        <f t="shared" si="358"/>
        <v>3559.77</v>
      </c>
      <c r="M616" s="43">
        <f t="shared" si="358"/>
        <v>3559.77</v>
      </c>
      <c r="N616" s="43">
        <f t="shared" si="358"/>
        <v>3559.77</v>
      </c>
      <c r="O616" s="43">
        <f t="shared" si="358"/>
        <v>3559.77</v>
      </c>
      <c r="P616" s="43">
        <f t="shared" si="358"/>
        <v>3559.77</v>
      </c>
      <c r="Q616" s="43">
        <f t="shared" si="358"/>
        <v>3559.77</v>
      </c>
      <c r="R616" s="43">
        <f t="shared" si="358"/>
        <v>3559.77</v>
      </c>
      <c r="S616" s="43">
        <f t="shared" si="358"/>
        <v>3559.77</v>
      </c>
      <c r="T616" s="43">
        <f t="shared" si="358"/>
        <v>3559.77</v>
      </c>
      <c r="U616" s="43">
        <f t="shared" si="358"/>
        <v>3559.77</v>
      </c>
      <c r="V616" s="43">
        <f t="shared" si="358"/>
        <v>3559.77</v>
      </c>
      <c r="W616" s="43">
        <f t="shared" si="358"/>
        <v>3559.77</v>
      </c>
      <c r="X616" s="43">
        <f t="shared" si="358"/>
        <v>3559.77</v>
      </c>
      <c r="Y616" s="43">
        <f t="shared" si="358"/>
        <v>3559.77</v>
      </c>
      <c r="Z616" s="43">
        <f t="shared" si="358"/>
        <v>3559.77</v>
      </c>
      <c r="AA616" s="43">
        <f t="shared" si="358"/>
        <v>3559.77</v>
      </c>
    </row>
    <row r="617" spans="1:27" ht="12.75" hidden="1" customHeight="1" outlineLevel="1" x14ac:dyDescent="0.2">
      <c r="A617" s="98" t="s">
        <v>2254</v>
      </c>
      <c r="B617" s="62" t="s">
        <v>81</v>
      </c>
      <c r="C617" s="42" t="s">
        <v>77</v>
      </c>
      <c r="D617" s="43">
        <v>6.71</v>
      </c>
      <c r="E617" s="43">
        <v>6.71</v>
      </c>
      <c r="F617" s="43">
        <v>6.71</v>
      </c>
      <c r="G617" s="43">
        <v>6.71</v>
      </c>
      <c r="H617" s="43">
        <v>6.71</v>
      </c>
      <c r="I617" s="43">
        <v>6.71</v>
      </c>
      <c r="J617" s="43">
        <v>6.71</v>
      </c>
      <c r="K617" s="43">
        <v>6.71</v>
      </c>
      <c r="L617" s="43">
        <v>6.71</v>
      </c>
      <c r="M617" s="43">
        <v>6.71</v>
      </c>
      <c r="N617" s="43">
        <v>6.71</v>
      </c>
      <c r="O617" s="43">
        <v>6.71</v>
      </c>
      <c r="P617" s="43">
        <v>6.71</v>
      </c>
      <c r="Q617" s="43">
        <v>6.71</v>
      </c>
      <c r="R617" s="43">
        <v>6.71</v>
      </c>
      <c r="S617" s="43">
        <v>6.71</v>
      </c>
      <c r="T617" s="43">
        <v>6.71</v>
      </c>
      <c r="U617" s="43">
        <v>6.71</v>
      </c>
      <c r="V617" s="43">
        <v>6.71</v>
      </c>
      <c r="W617" s="43">
        <v>6.71</v>
      </c>
      <c r="X617" s="43">
        <v>6.71</v>
      </c>
      <c r="Y617" s="43">
        <v>6.71</v>
      </c>
      <c r="Z617" s="43">
        <v>6.71</v>
      </c>
      <c r="AA617" s="43">
        <v>6.71</v>
      </c>
    </row>
    <row r="618" spans="1:27" ht="12.75" hidden="1" customHeight="1" outlineLevel="1" x14ac:dyDescent="0.2">
      <c r="A618" s="98" t="s">
        <v>2255</v>
      </c>
      <c r="B618" s="62" t="s">
        <v>79</v>
      </c>
      <c r="C618" s="42" t="s">
        <v>77</v>
      </c>
      <c r="D618" s="43">
        <f>$D$11</f>
        <v>216.36</v>
      </c>
      <c r="E618" s="43">
        <f t="shared" ref="E618:AA618" si="359">$D$11</f>
        <v>216.36</v>
      </c>
      <c r="F618" s="43">
        <f t="shared" si="359"/>
        <v>216.36</v>
      </c>
      <c r="G618" s="43">
        <f t="shared" si="359"/>
        <v>216.36</v>
      </c>
      <c r="H618" s="43">
        <f t="shared" si="359"/>
        <v>216.36</v>
      </c>
      <c r="I618" s="43">
        <f t="shared" si="359"/>
        <v>216.36</v>
      </c>
      <c r="J618" s="43">
        <f t="shared" si="359"/>
        <v>216.36</v>
      </c>
      <c r="K618" s="43">
        <f t="shared" si="359"/>
        <v>216.36</v>
      </c>
      <c r="L618" s="43">
        <f t="shared" si="359"/>
        <v>216.36</v>
      </c>
      <c r="M618" s="43">
        <f t="shared" si="359"/>
        <v>216.36</v>
      </c>
      <c r="N618" s="43">
        <f t="shared" si="359"/>
        <v>216.36</v>
      </c>
      <c r="O618" s="43">
        <f t="shared" si="359"/>
        <v>216.36</v>
      </c>
      <c r="P618" s="43">
        <f t="shared" si="359"/>
        <v>216.36</v>
      </c>
      <c r="Q618" s="43">
        <f t="shared" si="359"/>
        <v>216.36</v>
      </c>
      <c r="R618" s="43">
        <f t="shared" si="359"/>
        <v>216.36</v>
      </c>
      <c r="S618" s="43">
        <f t="shared" si="359"/>
        <v>216.36</v>
      </c>
      <c r="T618" s="43">
        <f t="shared" si="359"/>
        <v>216.36</v>
      </c>
      <c r="U618" s="43">
        <f t="shared" si="359"/>
        <v>216.36</v>
      </c>
      <c r="V618" s="43">
        <f t="shared" si="359"/>
        <v>216.36</v>
      </c>
      <c r="W618" s="43">
        <f t="shared" si="359"/>
        <v>216.36</v>
      </c>
      <c r="X618" s="43">
        <f t="shared" si="359"/>
        <v>216.36</v>
      </c>
      <c r="Y618" s="43">
        <f t="shared" si="359"/>
        <v>216.36</v>
      </c>
      <c r="Z618" s="43">
        <f t="shared" si="359"/>
        <v>216.36</v>
      </c>
      <c r="AA618" s="43">
        <f t="shared" si="359"/>
        <v>216.36</v>
      </c>
    </row>
    <row r="619" spans="1:27" collapsed="1" x14ac:dyDescent="0.2">
      <c r="A619" s="97" t="s">
        <v>2256</v>
      </c>
      <c r="B619" s="27" t="str">
        <f>"28"&amp;"."&amp;$B$800&amp;"."&amp;$B$801</f>
        <v>28.01.2023</v>
      </c>
      <c r="C619" s="89" t="s">
        <v>74</v>
      </c>
      <c r="D619" s="90">
        <f>ROUND(((D620+D621+D623+D622)/1000),5)</f>
        <v>5.0897600000000001</v>
      </c>
      <c r="E619" s="90">
        <f>ROUND(((E620+E621+E623+E622)/1000),5)</f>
        <v>4.9791100000000004</v>
      </c>
      <c r="F619" s="90">
        <f>ROUND(((F620+F621+F623+F622)/1000),5)</f>
        <v>4.9386200000000002</v>
      </c>
      <c r="G619" s="90">
        <f t="shared" ref="G619:AA619" si="360">ROUND(((G620+G621+G623+G622)/1000),5)</f>
        <v>4.91418</v>
      </c>
      <c r="H619" s="90">
        <f t="shared" si="360"/>
        <v>4.9481200000000003</v>
      </c>
      <c r="I619" s="90">
        <f t="shared" si="360"/>
        <v>4.9800000000000004</v>
      </c>
      <c r="J619" s="90">
        <f t="shared" si="360"/>
        <v>5.0836399999999999</v>
      </c>
      <c r="K619" s="90">
        <f t="shared" si="360"/>
        <v>5.3134100000000002</v>
      </c>
      <c r="L619" s="90">
        <f t="shared" si="360"/>
        <v>5.4570800000000004</v>
      </c>
      <c r="M619" s="90">
        <f t="shared" si="360"/>
        <v>5.6109600000000004</v>
      </c>
      <c r="N619" s="90">
        <f t="shared" si="360"/>
        <v>5.6536299999999997</v>
      </c>
      <c r="O619" s="90">
        <f t="shared" si="360"/>
        <v>5.6625699999999997</v>
      </c>
      <c r="P619" s="90">
        <f t="shared" si="360"/>
        <v>5.6614000000000004</v>
      </c>
      <c r="Q619" s="90">
        <f t="shared" si="360"/>
        <v>5.66221</v>
      </c>
      <c r="R619" s="90">
        <f t="shared" si="360"/>
        <v>5.6619799999999998</v>
      </c>
      <c r="S619" s="90">
        <f t="shared" si="360"/>
        <v>5.6263500000000004</v>
      </c>
      <c r="T619" s="90">
        <f t="shared" si="360"/>
        <v>5.6403400000000001</v>
      </c>
      <c r="U619" s="90">
        <f t="shared" si="360"/>
        <v>5.6683199999999996</v>
      </c>
      <c r="V619" s="90">
        <f t="shared" si="360"/>
        <v>5.6685999999999996</v>
      </c>
      <c r="W619" s="90">
        <f t="shared" si="360"/>
        <v>5.6632999999999996</v>
      </c>
      <c r="X619" s="90">
        <f t="shared" si="360"/>
        <v>5.6606500000000004</v>
      </c>
      <c r="Y619" s="90">
        <f t="shared" si="360"/>
        <v>5.5199600000000002</v>
      </c>
      <c r="Z619" s="90">
        <f t="shared" si="360"/>
        <v>5.3959799999999998</v>
      </c>
      <c r="AA619" s="90">
        <f t="shared" si="360"/>
        <v>5.1021599999999996</v>
      </c>
    </row>
    <row r="620" spans="1:27" ht="12.75" hidden="1" customHeight="1" outlineLevel="1" x14ac:dyDescent="0.2">
      <c r="A620" s="98" t="s">
        <v>2257</v>
      </c>
      <c r="B620" s="62" t="s">
        <v>236</v>
      </c>
      <c r="C620" s="42" t="s">
        <v>77</v>
      </c>
      <c r="D620" s="43">
        <v>1306.92</v>
      </c>
      <c r="E620" s="43">
        <v>1196.27</v>
      </c>
      <c r="F620" s="43">
        <v>1155.78</v>
      </c>
      <c r="G620" s="43">
        <v>1131.3399999999999</v>
      </c>
      <c r="H620" s="43">
        <v>1165.28</v>
      </c>
      <c r="I620" s="43">
        <v>1197.1600000000001</v>
      </c>
      <c r="J620" s="43">
        <v>1300.8</v>
      </c>
      <c r="K620" s="43">
        <v>1530.57</v>
      </c>
      <c r="L620" s="43">
        <v>1674.24</v>
      </c>
      <c r="M620" s="43">
        <v>1828.12</v>
      </c>
      <c r="N620" s="43">
        <v>1870.79</v>
      </c>
      <c r="O620" s="43">
        <v>1879.73</v>
      </c>
      <c r="P620" s="43">
        <v>1878.56</v>
      </c>
      <c r="Q620" s="43">
        <v>1879.37</v>
      </c>
      <c r="R620" s="43">
        <v>1879.14</v>
      </c>
      <c r="S620" s="43">
        <v>1843.51</v>
      </c>
      <c r="T620" s="43">
        <v>1857.5</v>
      </c>
      <c r="U620" s="43">
        <v>1885.48</v>
      </c>
      <c r="V620" s="43">
        <v>1885.76</v>
      </c>
      <c r="W620" s="43">
        <v>1880.46</v>
      </c>
      <c r="X620" s="43">
        <v>1877.81</v>
      </c>
      <c r="Y620" s="43">
        <v>1737.12</v>
      </c>
      <c r="Z620" s="43">
        <v>1613.14</v>
      </c>
      <c r="AA620" s="43">
        <v>1319.32</v>
      </c>
    </row>
    <row r="621" spans="1:27" ht="12.75" hidden="1" customHeight="1" outlineLevel="1" x14ac:dyDescent="0.2">
      <c r="A621" s="98" t="s">
        <v>2258</v>
      </c>
      <c r="B621" s="62" t="s">
        <v>88</v>
      </c>
      <c r="C621" s="42" t="s">
        <v>77</v>
      </c>
      <c r="D621" s="43">
        <f>$D$486</f>
        <v>3559.77</v>
      </c>
      <c r="E621" s="43">
        <f t="shared" ref="E621:AA621" si="361">$D$486</f>
        <v>3559.77</v>
      </c>
      <c r="F621" s="43">
        <f t="shared" si="361"/>
        <v>3559.77</v>
      </c>
      <c r="G621" s="43">
        <f t="shared" si="361"/>
        <v>3559.77</v>
      </c>
      <c r="H621" s="43">
        <f t="shared" si="361"/>
        <v>3559.77</v>
      </c>
      <c r="I621" s="43">
        <f t="shared" si="361"/>
        <v>3559.77</v>
      </c>
      <c r="J621" s="43">
        <f t="shared" si="361"/>
        <v>3559.77</v>
      </c>
      <c r="K621" s="43">
        <f t="shared" si="361"/>
        <v>3559.77</v>
      </c>
      <c r="L621" s="43">
        <f t="shared" si="361"/>
        <v>3559.77</v>
      </c>
      <c r="M621" s="43">
        <f t="shared" si="361"/>
        <v>3559.77</v>
      </c>
      <c r="N621" s="43">
        <f t="shared" si="361"/>
        <v>3559.77</v>
      </c>
      <c r="O621" s="43">
        <f t="shared" si="361"/>
        <v>3559.77</v>
      </c>
      <c r="P621" s="43">
        <f t="shared" si="361"/>
        <v>3559.77</v>
      </c>
      <c r="Q621" s="43">
        <f t="shared" si="361"/>
        <v>3559.77</v>
      </c>
      <c r="R621" s="43">
        <f t="shared" si="361"/>
        <v>3559.77</v>
      </c>
      <c r="S621" s="43">
        <f t="shared" si="361"/>
        <v>3559.77</v>
      </c>
      <c r="T621" s="43">
        <f t="shared" si="361"/>
        <v>3559.77</v>
      </c>
      <c r="U621" s="43">
        <f t="shared" si="361"/>
        <v>3559.77</v>
      </c>
      <c r="V621" s="43">
        <f t="shared" si="361"/>
        <v>3559.77</v>
      </c>
      <c r="W621" s="43">
        <f t="shared" si="361"/>
        <v>3559.77</v>
      </c>
      <c r="X621" s="43">
        <f t="shared" si="361"/>
        <v>3559.77</v>
      </c>
      <c r="Y621" s="43">
        <f t="shared" si="361"/>
        <v>3559.77</v>
      </c>
      <c r="Z621" s="43">
        <f t="shared" si="361"/>
        <v>3559.77</v>
      </c>
      <c r="AA621" s="43">
        <f t="shared" si="361"/>
        <v>3559.77</v>
      </c>
    </row>
    <row r="622" spans="1:27" ht="12.75" hidden="1" customHeight="1" outlineLevel="1" x14ac:dyDescent="0.2">
      <c r="A622" s="98" t="s">
        <v>2259</v>
      </c>
      <c r="B622" s="62" t="s">
        <v>81</v>
      </c>
      <c r="C622" s="42" t="s">
        <v>77</v>
      </c>
      <c r="D622" s="43">
        <v>6.71</v>
      </c>
      <c r="E622" s="43">
        <v>6.71</v>
      </c>
      <c r="F622" s="43">
        <v>6.71</v>
      </c>
      <c r="G622" s="43">
        <v>6.71</v>
      </c>
      <c r="H622" s="43">
        <v>6.71</v>
      </c>
      <c r="I622" s="43">
        <v>6.71</v>
      </c>
      <c r="J622" s="43">
        <v>6.71</v>
      </c>
      <c r="K622" s="43">
        <v>6.71</v>
      </c>
      <c r="L622" s="43">
        <v>6.71</v>
      </c>
      <c r="M622" s="43">
        <v>6.71</v>
      </c>
      <c r="N622" s="43">
        <v>6.71</v>
      </c>
      <c r="O622" s="43">
        <v>6.71</v>
      </c>
      <c r="P622" s="43">
        <v>6.71</v>
      </c>
      <c r="Q622" s="43">
        <v>6.71</v>
      </c>
      <c r="R622" s="43">
        <v>6.71</v>
      </c>
      <c r="S622" s="43">
        <v>6.71</v>
      </c>
      <c r="T622" s="43">
        <v>6.71</v>
      </c>
      <c r="U622" s="43">
        <v>6.71</v>
      </c>
      <c r="V622" s="43">
        <v>6.71</v>
      </c>
      <c r="W622" s="43">
        <v>6.71</v>
      </c>
      <c r="X622" s="43">
        <v>6.71</v>
      </c>
      <c r="Y622" s="43">
        <v>6.71</v>
      </c>
      <c r="Z622" s="43">
        <v>6.71</v>
      </c>
      <c r="AA622" s="43">
        <v>6.71</v>
      </c>
    </row>
    <row r="623" spans="1:27" ht="12.75" hidden="1" customHeight="1" outlineLevel="1" x14ac:dyDescent="0.2">
      <c r="A623" s="98" t="s">
        <v>2260</v>
      </c>
      <c r="B623" s="62" t="s">
        <v>79</v>
      </c>
      <c r="C623" s="42" t="s">
        <v>77</v>
      </c>
      <c r="D623" s="43">
        <f>$D$11</f>
        <v>216.36</v>
      </c>
      <c r="E623" s="43">
        <f t="shared" ref="E623:AA623" si="362">$D$11</f>
        <v>216.36</v>
      </c>
      <c r="F623" s="43">
        <f t="shared" si="362"/>
        <v>216.36</v>
      </c>
      <c r="G623" s="43">
        <f t="shared" si="362"/>
        <v>216.36</v>
      </c>
      <c r="H623" s="43">
        <f t="shared" si="362"/>
        <v>216.36</v>
      </c>
      <c r="I623" s="43">
        <f t="shared" si="362"/>
        <v>216.36</v>
      </c>
      <c r="J623" s="43">
        <f t="shared" si="362"/>
        <v>216.36</v>
      </c>
      <c r="K623" s="43">
        <f t="shared" si="362"/>
        <v>216.36</v>
      </c>
      <c r="L623" s="43">
        <f t="shared" si="362"/>
        <v>216.36</v>
      </c>
      <c r="M623" s="43">
        <f t="shared" si="362"/>
        <v>216.36</v>
      </c>
      <c r="N623" s="43">
        <f t="shared" si="362"/>
        <v>216.36</v>
      </c>
      <c r="O623" s="43">
        <f t="shared" si="362"/>
        <v>216.36</v>
      </c>
      <c r="P623" s="43">
        <f t="shared" si="362"/>
        <v>216.36</v>
      </c>
      <c r="Q623" s="43">
        <f t="shared" si="362"/>
        <v>216.36</v>
      </c>
      <c r="R623" s="43">
        <f t="shared" si="362"/>
        <v>216.36</v>
      </c>
      <c r="S623" s="43">
        <f t="shared" si="362"/>
        <v>216.36</v>
      </c>
      <c r="T623" s="43">
        <f t="shared" si="362"/>
        <v>216.36</v>
      </c>
      <c r="U623" s="43">
        <f t="shared" si="362"/>
        <v>216.36</v>
      </c>
      <c r="V623" s="43">
        <f t="shared" si="362"/>
        <v>216.36</v>
      </c>
      <c r="W623" s="43">
        <f t="shared" si="362"/>
        <v>216.36</v>
      </c>
      <c r="X623" s="43">
        <f t="shared" si="362"/>
        <v>216.36</v>
      </c>
      <c r="Y623" s="43">
        <f t="shared" si="362"/>
        <v>216.36</v>
      </c>
      <c r="Z623" s="43">
        <f t="shared" si="362"/>
        <v>216.36</v>
      </c>
      <c r="AA623" s="43">
        <f t="shared" si="362"/>
        <v>216.36</v>
      </c>
    </row>
    <row r="624" spans="1:27" collapsed="1" x14ac:dyDescent="0.2">
      <c r="A624" s="97" t="s">
        <v>2261</v>
      </c>
      <c r="B624" s="27" t="str">
        <f>"29"&amp;"."&amp;$B$800&amp;"."&amp;$B$801</f>
        <v>29.01.2023</v>
      </c>
      <c r="C624" s="89" t="s">
        <v>74</v>
      </c>
      <c r="D624" s="90">
        <f>ROUND(((D625+D626+D628+D627)/1000),5)</f>
        <v>5.0523400000000001</v>
      </c>
      <c r="E624" s="90">
        <f>ROUND(((E625+E626+E628+E627)/1000),5)</f>
        <v>4.9730400000000001</v>
      </c>
      <c r="F624" s="90">
        <f>ROUND(((F625+F626+F628+F627)/1000),5)</f>
        <v>4.90442</v>
      </c>
      <c r="G624" s="90">
        <f t="shared" ref="G624:AA624" si="363">ROUND(((G625+G626+G628+G627)/1000),5)</f>
        <v>4.9050000000000002</v>
      </c>
      <c r="H624" s="90">
        <f t="shared" si="363"/>
        <v>4.9470400000000003</v>
      </c>
      <c r="I624" s="90">
        <f t="shared" si="363"/>
        <v>4.9745999999999997</v>
      </c>
      <c r="J624" s="90">
        <f t="shared" si="363"/>
        <v>5.0394300000000003</v>
      </c>
      <c r="K624" s="90">
        <f t="shared" si="363"/>
        <v>5.1744899999999996</v>
      </c>
      <c r="L624" s="90">
        <f t="shared" si="363"/>
        <v>5.3829500000000001</v>
      </c>
      <c r="M624" s="90">
        <f t="shared" si="363"/>
        <v>5.4958999999999998</v>
      </c>
      <c r="N624" s="90">
        <f t="shared" si="363"/>
        <v>5.6210100000000001</v>
      </c>
      <c r="O624" s="90">
        <f t="shared" si="363"/>
        <v>5.6401899999999996</v>
      </c>
      <c r="P624" s="90">
        <f t="shared" si="363"/>
        <v>5.6418799999999996</v>
      </c>
      <c r="Q624" s="90">
        <f t="shared" si="363"/>
        <v>5.6426699999999999</v>
      </c>
      <c r="R624" s="90">
        <f t="shared" si="363"/>
        <v>5.6423300000000003</v>
      </c>
      <c r="S624" s="90">
        <f t="shared" si="363"/>
        <v>5.6039899999999996</v>
      </c>
      <c r="T624" s="90">
        <f t="shared" si="363"/>
        <v>5.6180899999999996</v>
      </c>
      <c r="U624" s="90">
        <f t="shared" si="363"/>
        <v>5.6521600000000003</v>
      </c>
      <c r="V624" s="90">
        <f t="shared" si="363"/>
        <v>5.6609800000000003</v>
      </c>
      <c r="W624" s="90">
        <f t="shared" si="363"/>
        <v>5.6636300000000004</v>
      </c>
      <c r="X624" s="90">
        <f t="shared" si="363"/>
        <v>5.6604000000000001</v>
      </c>
      <c r="Y624" s="90">
        <f t="shared" si="363"/>
        <v>5.5493100000000002</v>
      </c>
      <c r="Z624" s="90">
        <f t="shared" si="363"/>
        <v>5.3639900000000003</v>
      </c>
      <c r="AA624" s="90">
        <f t="shared" si="363"/>
        <v>5.0622299999999996</v>
      </c>
    </row>
    <row r="625" spans="1:27" ht="12.75" hidden="1" customHeight="1" outlineLevel="1" x14ac:dyDescent="0.2">
      <c r="A625" s="98" t="s">
        <v>2262</v>
      </c>
      <c r="B625" s="62" t="s">
        <v>236</v>
      </c>
      <c r="C625" s="42" t="s">
        <v>77</v>
      </c>
      <c r="D625" s="43">
        <v>1269.5</v>
      </c>
      <c r="E625" s="43">
        <v>1190.2</v>
      </c>
      <c r="F625" s="43">
        <v>1121.58</v>
      </c>
      <c r="G625" s="43">
        <v>1122.1600000000001</v>
      </c>
      <c r="H625" s="43">
        <v>1164.2</v>
      </c>
      <c r="I625" s="43">
        <v>1191.76</v>
      </c>
      <c r="J625" s="43">
        <v>1256.5899999999999</v>
      </c>
      <c r="K625" s="43">
        <v>1391.65</v>
      </c>
      <c r="L625" s="43">
        <v>1600.11</v>
      </c>
      <c r="M625" s="43">
        <v>1713.06</v>
      </c>
      <c r="N625" s="43">
        <v>1838.17</v>
      </c>
      <c r="O625" s="43">
        <v>1857.35</v>
      </c>
      <c r="P625" s="43">
        <v>1859.04</v>
      </c>
      <c r="Q625" s="43">
        <v>1859.83</v>
      </c>
      <c r="R625" s="43">
        <v>1859.49</v>
      </c>
      <c r="S625" s="43">
        <v>1821.15</v>
      </c>
      <c r="T625" s="43">
        <v>1835.25</v>
      </c>
      <c r="U625" s="43">
        <v>1869.32</v>
      </c>
      <c r="V625" s="43">
        <v>1878.14</v>
      </c>
      <c r="W625" s="43">
        <v>1880.79</v>
      </c>
      <c r="X625" s="43">
        <v>1877.56</v>
      </c>
      <c r="Y625" s="43">
        <v>1766.47</v>
      </c>
      <c r="Z625" s="43">
        <v>1581.15</v>
      </c>
      <c r="AA625" s="43">
        <v>1279.3900000000001</v>
      </c>
    </row>
    <row r="626" spans="1:27" ht="12.75" hidden="1" customHeight="1" outlineLevel="1" x14ac:dyDescent="0.2">
      <c r="A626" s="98" t="s">
        <v>2263</v>
      </c>
      <c r="B626" s="62" t="s">
        <v>88</v>
      </c>
      <c r="C626" s="42" t="s">
        <v>77</v>
      </c>
      <c r="D626" s="43">
        <f>$D$486</f>
        <v>3559.77</v>
      </c>
      <c r="E626" s="43">
        <f t="shared" ref="E626:AA626" si="364">$D$486</f>
        <v>3559.77</v>
      </c>
      <c r="F626" s="43">
        <f t="shared" si="364"/>
        <v>3559.77</v>
      </c>
      <c r="G626" s="43">
        <f t="shared" si="364"/>
        <v>3559.77</v>
      </c>
      <c r="H626" s="43">
        <f t="shared" si="364"/>
        <v>3559.77</v>
      </c>
      <c r="I626" s="43">
        <f t="shared" si="364"/>
        <v>3559.77</v>
      </c>
      <c r="J626" s="43">
        <f t="shared" si="364"/>
        <v>3559.77</v>
      </c>
      <c r="K626" s="43">
        <f t="shared" si="364"/>
        <v>3559.77</v>
      </c>
      <c r="L626" s="43">
        <f t="shared" si="364"/>
        <v>3559.77</v>
      </c>
      <c r="M626" s="43">
        <f t="shared" si="364"/>
        <v>3559.77</v>
      </c>
      <c r="N626" s="43">
        <f t="shared" si="364"/>
        <v>3559.77</v>
      </c>
      <c r="O626" s="43">
        <f t="shared" si="364"/>
        <v>3559.77</v>
      </c>
      <c r="P626" s="43">
        <f t="shared" si="364"/>
        <v>3559.77</v>
      </c>
      <c r="Q626" s="43">
        <f t="shared" si="364"/>
        <v>3559.77</v>
      </c>
      <c r="R626" s="43">
        <f t="shared" si="364"/>
        <v>3559.77</v>
      </c>
      <c r="S626" s="43">
        <f t="shared" si="364"/>
        <v>3559.77</v>
      </c>
      <c r="T626" s="43">
        <f t="shared" si="364"/>
        <v>3559.77</v>
      </c>
      <c r="U626" s="43">
        <f t="shared" si="364"/>
        <v>3559.77</v>
      </c>
      <c r="V626" s="43">
        <f t="shared" si="364"/>
        <v>3559.77</v>
      </c>
      <c r="W626" s="43">
        <f t="shared" si="364"/>
        <v>3559.77</v>
      </c>
      <c r="X626" s="43">
        <f t="shared" si="364"/>
        <v>3559.77</v>
      </c>
      <c r="Y626" s="43">
        <f t="shared" si="364"/>
        <v>3559.77</v>
      </c>
      <c r="Z626" s="43">
        <f t="shared" si="364"/>
        <v>3559.77</v>
      </c>
      <c r="AA626" s="43">
        <f t="shared" si="364"/>
        <v>3559.77</v>
      </c>
    </row>
    <row r="627" spans="1:27" ht="12.75" hidden="1" customHeight="1" outlineLevel="1" x14ac:dyDescent="0.2">
      <c r="A627" s="98" t="s">
        <v>2264</v>
      </c>
      <c r="B627" s="62" t="s">
        <v>81</v>
      </c>
      <c r="C627" s="42" t="s">
        <v>77</v>
      </c>
      <c r="D627" s="43">
        <v>6.71</v>
      </c>
      <c r="E627" s="43">
        <v>6.71</v>
      </c>
      <c r="F627" s="43">
        <v>6.71</v>
      </c>
      <c r="G627" s="43">
        <v>6.71</v>
      </c>
      <c r="H627" s="43">
        <v>6.71</v>
      </c>
      <c r="I627" s="43">
        <v>6.71</v>
      </c>
      <c r="J627" s="43">
        <v>6.71</v>
      </c>
      <c r="K627" s="43">
        <v>6.71</v>
      </c>
      <c r="L627" s="43">
        <v>6.71</v>
      </c>
      <c r="M627" s="43">
        <v>6.71</v>
      </c>
      <c r="N627" s="43">
        <v>6.71</v>
      </c>
      <c r="O627" s="43">
        <v>6.71</v>
      </c>
      <c r="P627" s="43">
        <v>6.71</v>
      </c>
      <c r="Q627" s="43">
        <v>6.71</v>
      </c>
      <c r="R627" s="43">
        <v>6.71</v>
      </c>
      <c r="S627" s="43">
        <v>6.71</v>
      </c>
      <c r="T627" s="43">
        <v>6.71</v>
      </c>
      <c r="U627" s="43">
        <v>6.71</v>
      </c>
      <c r="V627" s="43">
        <v>6.71</v>
      </c>
      <c r="W627" s="43">
        <v>6.71</v>
      </c>
      <c r="X627" s="43">
        <v>6.71</v>
      </c>
      <c r="Y627" s="43">
        <v>6.71</v>
      </c>
      <c r="Z627" s="43">
        <v>6.71</v>
      </c>
      <c r="AA627" s="43">
        <v>6.71</v>
      </c>
    </row>
    <row r="628" spans="1:27" ht="12.75" hidden="1" customHeight="1" outlineLevel="1" x14ac:dyDescent="0.2">
      <c r="A628" s="98" t="s">
        <v>2265</v>
      </c>
      <c r="B628" s="62" t="s">
        <v>79</v>
      </c>
      <c r="C628" s="42" t="s">
        <v>77</v>
      </c>
      <c r="D628" s="43">
        <f>$D$11</f>
        <v>216.36</v>
      </c>
      <c r="E628" s="43">
        <f t="shared" ref="E628:AA628" si="365">$D$11</f>
        <v>216.36</v>
      </c>
      <c r="F628" s="43">
        <f t="shared" si="365"/>
        <v>216.36</v>
      </c>
      <c r="G628" s="43">
        <f t="shared" si="365"/>
        <v>216.36</v>
      </c>
      <c r="H628" s="43">
        <f t="shared" si="365"/>
        <v>216.36</v>
      </c>
      <c r="I628" s="43">
        <f t="shared" si="365"/>
        <v>216.36</v>
      </c>
      <c r="J628" s="43">
        <f t="shared" si="365"/>
        <v>216.36</v>
      </c>
      <c r="K628" s="43">
        <f t="shared" si="365"/>
        <v>216.36</v>
      </c>
      <c r="L628" s="43">
        <f t="shared" si="365"/>
        <v>216.36</v>
      </c>
      <c r="M628" s="43">
        <f t="shared" si="365"/>
        <v>216.36</v>
      </c>
      <c r="N628" s="43">
        <f t="shared" si="365"/>
        <v>216.36</v>
      </c>
      <c r="O628" s="43">
        <f t="shared" si="365"/>
        <v>216.36</v>
      </c>
      <c r="P628" s="43">
        <f t="shared" si="365"/>
        <v>216.36</v>
      </c>
      <c r="Q628" s="43">
        <f t="shared" si="365"/>
        <v>216.36</v>
      </c>
      <c r="R628" s="43">
        <f t="shared" si="365"/>
        <v>216.36</v>
      </c>
      <c r="S628" s="43">
        <f t="shared" si="365"/>
        <v>216.36</v>
      </c>
      <c r="T628" s="43">
        <f t="shared" si="365"/>
        <v>216.36</v>
      </c>
      <c r="U628" s="43">
        <f t="shared" si="365"/>
        <v>216.36</v>
      </c>
      <c r="V628" s="43">
        <f t="shared" si="365"/>
        <v>216.36</v>
      </c>
      <c r="W628" s="43">
        <f t="shared" si="365"/>
        <v>216.36</v>
      </c>
      <c r="X628" s="43">
        <f t="shared" si="365"/>
        <v>216.36</v>
      </c>
      <c r="Y628" s="43">
        <f t="shared" si="365"/>
        <v>216.36</v>
      </c>
      <c r="Z628" s="43">
        <f t="shared" si="365"/>
        <v>216.36</v>
      </c>
      <c r="AA628" s="43">
        <f t="shared" si="365"/>
        <v>216.36</v>
      </c>
    </row>
    <row r="629" spans="1:27" collapsed="1" x14ac:dyDescent="0.2">
      <c r="A629" s="97" t="s">
        <v>2266</v>
      </c>
      <c r="B629" s="27" t="str">
        <f>"30"&amp;"."&amp;$B$800&amp;"."&amp;$B$801</f>
        <v>30.01.2023</v>
      </c>
      <c r="C629" s="89" t="s">
        <v>74</v>
      </c>
      <c r="D629" s="90">
        <f>ROUND(((D630+D631+D633+D632)/1000),5)</f>
        <v>4.9773500000000004</v>
      </c>
      <c r="E629" s="90">
        <f>ROUND(((E630+E631+E633+E632)/1000),5)</f>
        <v>4.9155100000000003</v>
      </c>
      <c r="F629" s="90">
        <f>ROUND(((F630+F631+F633+F632)/1000),5)</f>
        <v>4.8655999999999997</v>
      </c>
      <c r="G629" s="90">
        <f t="shared" ref="G629:AA629" si="366">ROUND(((G630+G631+G633+G632)/1000),5)</f>
        <v>4.8633899999999999</v>
      </c>
      <c r="H629" s="90">
        <f t="shared" si="366"/>
        <v>4.90137</v>
      </c>
      <c r="I629" s="90">
        <f t="shared" si="366"/>
        <v>4.9980200000000004</v>
      </c>
      <c r="J629" s="90">
        <f t="shared" si="366"/>
        <v>5.2952599999999999</v>
      </c>
      <c r="K629" s="90">
        <f t="shared" si="366"/>
        <v>5.4752799999999997</v>
      </c>
      <c r="L629" s="90">
        <f t="shared" si="366"/>
        <v>5.6334999999999997</v>
      </c>
      <c r="M629" s="90">
        <f t="shared" si="366"/>
        <v>5.6395499999999998</v>
      </c>
      <c r="N629" s="90">
        <f t="shared" si="366"/>
        <v>5.6539000000000001</v>
      </c>
      <c r="O629" s="90">
        <f t="shared" si="366"/>
        <v>5.6829900000000002</v>
      </c>
      <c r="P629" s="90">
        <f t="shared" si="366"/>
        <v>5.67483</v>
      </c>
      <c r="Q629" s="90">
        <f t="shared" si="366"/>
        <v>5.6829000000000001</v>
      </c>
      <c r="R629" s="90">
        <f t="shared" si="366"/>
        <v>5.6778599999999999</v>
      </c>
      <c r="S629" s="90">
        <f t="shared" si="366"/>
        <v>5.6718799999999998</v>
      </c>
      <c r="T629" s="90">
        <f t="shared" si="366"/>
        <v>5.6352200000000003</v>
      </c>
      <c r="U629" s="90">
        <f t="shared" si="366"/>
        <v>5.6499100000000002</v>
      </c>
      <c r="V629" s="90">
        <f t="shared" si="366"/>
        <v>5.6588599999999998</v>
      </c>
      <c r="W629" s="90">
        <f t="shared" si="366"/>
        <v>5.6711099999999997</v>
      </c>
      <c r="X629" s="90">
        <f t="shared" si="366"/>
        <v>5.62209</v>
      </c>
      <c r="Y629" s="90">
        <f t="shared" si="366"/>
        <v>5.4465199999999996</v>
      </c>
      <c r="Z629" s="90">
        <f t="shared" si="366"/>
        <v>5.2750300000000001</v>
      </c>
      <c r="AA629" s="90">
        <f t="shared" si="366"/>
        <v>4.97166</v>
      </c>
    </row>
    <row r="630" spans="1:27" ht="12.75" hidden="1" customHeight="1" outlineLevel="1" x14ac:dyDescent="0.2">
      <c r="A630" s="98" t="s">
        <v>2267</v>
      </c>
      <c r="B630" s="62" t="s">
        <v>236</v>
      </c>
      <c r="C630" s="42" t="s">
        <v>77</v>
      </c>
      <c r="D630" s="43">
        <v>1194.51</v>
      </c>
      <c r="E630" s="43">
        <v>1132.67</v>
      </c>
      <c r="F630" s="43">
        <v>1082.76</v>
      </c>
      <c r="G630" s="43">
        <v>1080.55</v>
      </c>
      <c r="H630" s="43">
        <v>1118.53</v>
      </c>
      <c r="I630" s="43">
        <v>1215.18</v>
      </c>
      <c r="J630" s="43">
        <v>1512.42</v>
      </c>
      <c r="K630" s="43">
        <v>1692.44</v>
      </c>
      <c r="L630" s="43">
        <v>1850.66</v>
      </c>
      <c r="M630" s="43">
        <v>1856.71</v>
      </c>
      <c r="N630" s="43">
        <v>1871.06</v>
      </c>
      <c r="O630" s="43">
        <v>1900.15</v>
      </c>
      <c r="P630" s="43">
        <v>1891.99</v>
      </c>
      <c r="Q630" s="43">
        <v>1900.06</v>
      </c>
      <c r="R630" s="43">
        <v>1895.02</v>
      </c>
      <c r="S630" s="43">
        <v>1889.04</v>
      </c>
      <c r="T630" s="43">
        <v>1852.38</v>
      </c>
      <c r="U630" s="43">
        <v>1867.07</v>
      </c>
      <c r="V630" s="43">
        <v>1876.02</v>
      </c>
      <c r="W630" s="43">
        <v>1888.27</v>
      </c>
      <c r="X630" s="43">
        <v>1839.25</v>
      </c>
      <c r="Y630" s="43">
        <v>1663.68</v>
      </c>
      <c r="Z630" s="43">
        <v>1492.19</v>
      </c>
      <c r="AA630" s="43">
        <v>1188.82</v>
      </c>
    </row>
    <row r="631" spans="1:27" ht="12.75" hidden="1" customHeight="1" outlineLevel="1" x14ac:dyDescent="0.2">
      <c r="A631" s="98" t="s">
        <v>2268</v>
      </c>
      <c r="B631" s="62" t="s">
        <v>88</v>
      </c>
      <c r="C631" s="42" t="s">
        <v>77</v>
      </c>
      <c r="D631" s="43">
        <f>$D$486</f>
        <v>3559.77</v>
      </c>
      <c r="E631" s="43">
        <f t="shared" ref="E631:AA631" si="367">$D$486</f>
        <v>3559.77</v>
      </c>
      <c r="F631" s="43">
        <f t="shared" si="367"/>
        <v>3559.77</v>
      </c>
      <c r="G631" s="43">
        <f t="shared" si="367"/>
        <v>3559.77</v>
      </c>
      <c r="H631" s="43">
        <f t="shared" si="367"/>
        <v>3559.77</v>
      </c>
      <c r="I631" s="43">
        <f t="shared" si="367"/>
        <v>3559.77</v>
      </c>
      <c r="J631" s="43">
        <f t="shared" si="367"/>
        <v>3559.77</v>
      </c>
      <c r="K631" s="43">
        <f t="shared" si="367"/>
        <v>3559.77</v>
      </c>
      <c r="L631" s="43">
        <f t="shared" si="367"/>
        <v>3559.77</v>
      </c>
      <c r="M631" s="43">
        <f t="shared" si="367"/>
        <v>3559.77</v>
      </c>
      <c r="N631" s="43">
        <f t="shared" si="367"/>
        <v>3559.77</v>
      </c>
      <c r="O631" s="43">
        <f t="shared" si="367"/>
        <v>3559.77</v>
      </c>
      <c r="P631" s="43">
        <f t="shared" si="367"/>
        <v>3559.77</v>
      </c>
      <c r="Q631" s="43">
        <f t="shared" si="367"/>
        <v>3559.77</v>
      </c>
      <c r="R631" s="43">
        <f t="shared" si="367"/>
        <v>3559.77</v>
      </c>
      <c r="S631" s="43">
        <f t="shared" si="367"/>
        <v>3559.77</v>
      </c>
      <c r="T631" s="43">
        <f t="shared" si="367"/>
        <v>3559.77</v>
      </c>
      <c r="U631" s="43">
        <f t="shared" si="367"/>
        <v>3559.77</v>
      </c>
      <c r="V631" s="43">
        <f t="shared" si="367"/>
        <v>3559.77</v>
      </c>
      <c r="W631" s="43">
        <f t="shared" si="367"/>
        <v>3559.77</v>
      </c>
      <c r="X631" s="43">
        <f t="shared" si="367"/>
        <v>3559.77</v>
      </c>
      <c r="Y631" s="43">
        <f t="shared" si="367"/>
        <v>3559.77</v>
      </c>
      <c r="Z631" s="43">
        <f t="shared" si="367"/>
        <v>3559.77</v>
      </c>
      <c r="AA631" s="43">
        <f t="shared" si="367"/>
        <v>3559.77</v>
      </c>
    </row>
    <row r="632" spans="1:27" ht="12.75" hidden="1" customHeight="1" outlineLevel="1" x14ac:dyDescent="0.2">
      <c r="A632" s="98" t="s">
        <v>2269</v>
      </c>
      <c r="B632" s="62" t="s">
        <v>81</v>
      </c>
      <c r="C632" s="42" t="s">
        <v>77</v>
      </c>
      <c r="D632" s="43">
        <v>6.71</v>
      </c>
      <c r="E632" s="43">
        <v>6.71</v>
      </c>
      <c r="F632" s="43">
        <v>6.71</v>
      </c>
      <c r="G632" s="43">
        <v>6.71</v>
      </c>
      <c r="H632" s="43">
        <v>6.71</v>
      </c>
      <c r="I632" s="43">
        <v>6.71</v>
      </c>
      <c r="J632" s="43">
        <v>6.71</v>
      </c>
      <c r="K632" s="43">
        <v>6.71</v>
      </c>
      <c r="L632" s="43">
        <v>6.71</v>
      </c>
      <c r="M632" s="43">
        <v>6.71</v>
      </c>
      <c r="N632" s="43">
        <v>6.71</v>
      </c>
      <c r="O632" s="43">
        <v>6.71</v>
      </c>
      <c r="P632" s="43">
        <v>6.71</v>
      </c>
      <c r="Q632" s="43">
        <v>6.71</v>
      </c>
      <c r="R632" s="43">
        <v>6.71</v>
      </c>
      <c r="S632" s="43">
        <v>6.71</v>
      </c>
      <c r="T632" s="43">
        <v>6.71</v>
      </c>
      <c r="U632" s="43">
        <v>6.71</v>
      </c>
      <c r="V632" s="43">
        <v>6.71</v>
      </c>
      <c r="W632" s="43">
        <v>6.71</v>
      </c>
      <c r="X632" s="43">
        <v>6.71</v>
      </c>
      <c r="Y632" s="43">
        <v>6.71</v>
      </c>
      <c r="Z632" s="43">
        <v>6.71</v>
      </c>
      <c r="AA632" s="43">
        <v>6.71</v>
      </c>
    </row>
    <row r="633" spans="1:27" ht="12.75" hidden="1" customHeight="1" outlineLevel="1" x14ac:dyDescent="0.2">
      <c r="A633" s="98" t="s">
        <v>2270</v>
      </c>
      <c r="B633" s="62" t="s">
        <v>79</v>
      </c>
      <c r="C633" s="42" t="s">
        <v>77</v>
      </c>
      <c r="D633" s="43">
        <f>$D$11</f>
        <v>216.36</v>
      </c>
      <c r="E633" s="43">
        <f t="shared" ref="E633:AA633" si="368">$D$11</f>
        <v>216.36</v>
      </c>
      <c r="F633" s="43">
        <f t="shared" si="368"/>
        <v>216.36</v>
      </c>
      <c r="G633" s="43">
        <f t="shared" si="368"/>
        <v>216.36</v>
      </c>
      <c r="H633" s="43">
        <f t="shared" si="368"/>
        <v>216.36</v>
      </c>
      <c r="I633" s="43">
        <f t="shared" si="368"/>
        <v>216.36</v>
      </c>
      <c r="J633" s="43">
        <f t="shared" si="368"/>
        <v>216.36</v>
      </c>
      <c r="K633" s="43">
        <f t="shared" si="368"/>
        <v>216.36</v>
      </c>
      <c r="L633" s="43">
        <f t="shared" si="368"/>
        <v>216.36</v>
      </c>
      <c r="M633" s="43">
        <f t="shared" si="368"/>
        <v>216.36</v>
      </c>
      <c r="N633" s="43">
        <f t="shared" si="368"/>
        <v>216.36</v>
      </c>
      <c r="O633" s="43">
        <f t="shared" si="368"/>
        <v>216.36</v>
      </c>
      <c r="P633" s="43">
        <f t="shared" si="368"/>
        <v>216.36</v>
      </c>
      <c r="Q633" s="43">
        <f t="shared" si="368"/>
        <v>216.36</v>
      </c>
      <c r="R633" s="43">
        <f t="shared" si="368"/>
        <v>216.36</v>
      </c>
      <c r="S633" s="43">
        <f t="shared" si="368"/>
        <v>216.36</v>
      </c>
      <c r="T633" s="43">
        <f t="shared" si="368"/>
        <v>216.36</v>
      </c>
      <c r="U633" s="43">
        <f t="shared" si="368"/>
        <v>216.36</v>
      </c>
      <c r="V633" s="43">
        <f t="shared" si="368"/>
        <v>216.36</v>
      </c>
      <c r="W633" s="43">
        <f t="shared" si="368"/>
        <v>216.36</v>
      </c>
      <c r="X633" s="43">
        <f t="shared" si="368"/>
        <v>216.36</v>
      </c>
      <c r="Y633" s="43">
        <f t="shared" si="368"/>
        <v>216.36</v>
      </c>
      <c r="Z633" s="43">
        <f t="shared" si="368"/>
        <v>216.36</v>
      </c>
      <c r="AA633" s="43">
        <f t="shared" si="368"/>
        <v>216.36</v>
      </c>
    </row>
    <row r="634" spans="1:27" collapsed="1" x14ac:dyDescent="0.2">
      <c r="A634" s="97" t="s">
        <v>2271</v>
      </c>
      <c r="B634" s="27" t="str">
        <f>"31"&amp;"."&amp;$B$800&amp;"."&amp;$B$801</f>
        <v>31.01.2023</v>
      </c>
      <c r="C634" s="89" t="s">
        <v>74</v>
      </c>
      <c r="D634" s="90">
        <f>ROUND(((D635+D636+D638+D637)/1000),5)</f>
        <v>4.8649199999999997</v>
      </c>
      <c r="E634" s="90">
        <f>ROUND(((E635+E636+E638+E637)/1000),5)</f>
        <v>4.8429599999999997</v>
      </c>
      <c r="F634" s="90">
        <f>ROUND(((F635+F636+F638+F637)/1000),5)</f>
        <v>4.8282499999999997</v>
      </c>
      <c r="G634" s="90">
        <f t="shared" ref="G634:AA634" si="369">ROUND(((G635+G636+G638+G637)/1000),5)</f>
        <v>4.8246399999999996</v>
      </c>
      <c r="H634" s="90">
        <f t="shared" si="369"/>
        <v>4.8597799999999998</v>
      </c>
      <c r="I634" s="90">
        <f t="shared" si="369"/>
        <v>4.8675100000000002</v>
      </c>
      <c r="J634" s="90">
        <f t="shared" si="369"/>
        <v>5.0962399999999999</v>
      </c>
      <c r="K634" s="90">
        <f t="shared" si="369"/>
        <v>5.3439800000000002</v>
      </c>
      <c r="L634" s="90">
        <f t="shared" si="369"/>
        <v>5.4093099999999996</v>
      </c>
      <c r="M634" s="90">
        <f t="shared" si="369"/>
        <v>5.4294599999999997</v>
      </c>
      <c r="N634" s="90">
        <f t="shared" si="369"/>
        <v>5.4492200000000004</v>
      </c>
      <c r="O634" s="90">
        <f t="shared" si="369"/>
        <v>5.4859</v>
      </c>
      <c r="P634" s="90">
        <f t="shared" si="369"/>
        <v>5.4657900000000001</v>
      </c>
      <c r="Q634" s="90">
        <f t="shared" si="369"/>
        <v>5.47126</v>
      </c>
      <c r="R634" s="90">
        <f t="shared" si="369"/>
        <v>5.46652</v>
      </c>
      <c r="S634" s="90">
        <f t="shared" si="369"/>
        <v>5.4584599999999996</v>
      </c>
      <c r="T634" s="90">
        <f t="shared" si="369"/>
        <v>5.4127299999999998</v>
      </c>
      <c r="U634" s="90">
        <f t="shared" si="369"/>
        <v>5.4648899999999996</v>
      </c>
      <c r="V634" s="90">
        <f t="shared" si="369"/>
        <v>5.4548899999999998</v>
      </c>
      <c r="W634" s="90">
        <f t="shared" si="369"/>
        <v>5.4651300000000003</v>
      </c>
      <c r="X634" s="90">
        <f t="shared" si="369"/>
        <v>5.4258600000000001</v>
      </c>
      <c r="Y634" s="90">
        <f t="shared" si="369"/>
        <v>5.3365299999999998</v>
      </c>
      <c r="Z634" s="90">
        <f t="shared" si="369"/>
        <v>5.10046</v>
      </c>
      <c r="AA634" s="90">
        <f t="shared" si="369"/>
        <v>4.8818400000000004</v>
      </c>
    </row>
    <row r="635" spans="1:27" ht="12.75" hidden="1" customHeight="1" outlineLevel="1" x14ac:dyDescent="0.2">
      <c r="A635" s="98" t="s">
        <v>2272</v>
      </c>
      <c r="B635" s="62" t="s">
        <v>236</v>
      </c>
      <c r="C635" s="42" t="s">
        <v>77</v>
      </c>
      <c r="D635" s="43">
        <v>1082.08</v>
      </c>
      <c r="E635" s="43">
        <v>1060.1199999999999</v>
      </c>
      <c r="F635" s="43">
        <v>1045.4100000000001</v>
      </c>
      <c r="G635" s="43">
        <v>1041.8</v>
      </c>
      <c r="H635" s="43">
        <v>1076.94</v>
      </c>
      <c r="I635" s="43">
        <v>1084.67</v>
      </c>
      <c r="J635" s="43">
        <v>1313.4</v>
      </c>
      <c r="K635" s="43">
        <v>1561.14</v>
      </c>
      <c r="L635" s="43">
        <v>1626.47</v>
      </c>
      <c r="M635" s="43">
        <v>1646.62</v>
      </c>
      <c r="N635" s="43">
        <v>1666.38</v>
      </c>
      <c r="O635" s="43">
        <v>1703.06</v>
      </c>
      <c r="P635" s="43">
        <v>1682.95</v>
      </c>
      <c r="Q635" s="43">
        <v>1688.42</v>
      </c>
      <c r="R635" s="43">
        <v>1683.68</v>
      </c>
      <c r="S635" s="43">
        <v>1675.62</v>
      </c>
      <c r="T635" s="43">
        <v>1629.89</v>
      </c>
      <c r="U635" s="43">
        <v>1682.05</v>
      </c>
      <c r="V635" s="43">
        <v>1672.05</v>
      </c>
      <c r="W635" s="43">
        <v>1682.29</v>
      </c>
      <c r="X635" s="43">
        <v>1643.02</v>
      </c>
      <c r="Y635" s="43">
        <v>1553.69</v>
      </c>
      <c r="Z635" s="43">
        <v>1317.62</v>
      </c>
      <c r="AA635" s="43">
        <v>1099</v>
      </c>
    </row>
    <row r="636" spans="1:27" ht="12.75" hidden="1" customHeight="1" outlineLevel="1" x14ac:dyDescent="0.2">
      <c r="A636" s="98" t="s">
        <v>2273</v>
      </c>
      <c r="B636" s="62" t="s">
        <v>88</v>
      </c>
      <c r="C636" s="42" t="s">
        <v>77</v>
      </c>
      <c r="D636" s="43">
        <f>$D$486</f>
        <v>3559.77</v>
      </c>
      <c r="E636" s="43">
        <f t="shared" ref="E636:AA636" si="370">$D$486</f>
        <v>3559.77</v>
      </c>
      <c r="F636" s="43">
        <f t="shared" si="370"/>
        <v>3559.77</v>
      </c>
      <c r="G636" s="43">
        <f t="shared" si="370"/>
        <v>3559.77</v>
      </c>
      <c r="H636" s="43">
        <f t="shared" si="370"/>
        <v>3559.77</v>
      </c>
      <c r="I636" s="43">
        <f t="shared" si="370"/>
        <v>3559.77</v>
      </c>
      <c r="J636" s="43">
        <f t="shared" si="370"/>
        <v>3559.77</v>
      </c>
      <c r="K636" s="43">
        <f t="shared" si="370"/>
        <v>3559.77</v>
      </c>
      <c r="L636" s="43">
        <f t="shared" si="370"/>
        <v>3559.77</v>
      </c>
      <c r="M636" s="43">
        <f t="shared" si="370"/>
        <v>3559.77</v>
      </c>
      <c r="N636" s="43">
        <f t="shared" si="370"/>
        <v>3559.77</v>
      </c>
      <c r="O636" s="43">
        <f t="shared" si="370"/>
        <v>3559.77</v>
      </c>
      <c r="P636" s="43">
        <f t="shared" si="370"/>
        <v>3559.77</v>
      </c>
      <c r="Q636" s="43">
        <f t="shared" si="370"/>
        <v>3559.77</v>
      </c>
      <c r="R636" s="43">
        <f t="shared" si="370"/>
        <v>3559.77</v>
      </c>
      <c r="S636" s="43">
        <f t="shared" si="370"/>
        <v>3559.77</v>
      </c>
      <c r="T636" s="43">
        <f t="shared" si="370"/>
        <v>3559.77</v>
      </c>
      <c r="U636" s="43">
        <f t="shared" si="370"/>
        <v>3559.77</v>
      </c>
      <c r="V636" s="43">
        <f t="shared" si="370"/>
        <v>3559.77</v>
      </c>
      <c r="W636" s="43">
        <f t="shared" si="370"/>
        <v>3559.77</v>
      </c>
      <c r="X636" s="43">
        <f t="shared" si="370"/>
        <v>3559.77</v>
      </c>
      <c r="Y636" s="43">
        <f t="shared" si="370"/>
        <v>3559.77</v>
      </c>
      <c r="Z636" s="43">
        <f t="shared" si="370"/>
        <v>3559.77</v>
      </c>
      <c r="AA636" s="43">
        <f t="shared" si="370"/>
        <v>3559.77</v>
      </c>
    </row>
    <row r="637" spans="1:27" ht="12.75" hidden="1" customHeight="1" outlineLevel="1" x14ac:dyDescent="0.2">
      <c r="A637" s="98" t="s">
        <v>2274</v>
      </c>
      <c r="B637" s="62" t="s">
        <v>81</v>
      </c>
      <c r="C637" s="42" t="s">
        <v>77</v>
      </c>
      <c r="D637" s="43">
        <v>6.71</v>
      </c>
      <c r="E637" s="43">
        <v>6.71</v>
      </c>
      <c r="F637" s="43">
        <v>6.71</v>
      </c>
      <c r="G637" s="43">
        <v>6.71</v>
      </c>
      <c r="H637" s="43">
        <v>6.71</v>
      </c>
      <c r="I637" s="43">
        <v>6.71</v>
      </c>
      <c r="J637" s="43">
        <v>6.71</v>
      </c>
      <c r="K637" s="43">
        <v>6.71</v>
      </c>
      <c r="L637" s="43">
        <v>6.71</v>
      </c>
      <c r="M637" s="43">
        <v>6.71</v>
      </c>
      <c r="N637" s="43">
        <v>6.71</v>
      </c>
      <c r="O637" s="43">
        <v>6.71</v>
      </c>
      <c r="P637" s="43">
        <v>6.71</v>
      </c>
      <c r="Q637" s="43">
        <v>6.71</v>
      </c>
      <c r="R637" s="43">
        <v>6.71</v>
      </c>
      <c r="S637" s="43">
        <v>6.71</v>
      </c>
      <c r="T637" s="43">
        <v>6.71</v>
      </c>
      <c r="U637" s="43">
        <v>6.71</v>
      </c>
      <c r="V637" s="43">
        <v>6.71</v>
      </c>
      <c r="W637" s="43">
        <v>6.71</v>
      </c>
      <c r="X637" s="43">
        <v>6.71</v>
      </c>
      <c r="Y637" s="43">
        <v>6.71</v>
      </c>
      <c r="Z637" s="43">
        <v>6.71</v>
      </c>
      <c r="AA637" s="43">
        <v>6.71</v>
      </c>
    </row>
    <row r="638" spans="1:27" ht="12.75" hidden="1" customHeight="1" outlineLevel="1" x14ac:dyDescent="0.2">
      <c r="A638" s="98" t="s">
        <v>2275</v>
      </c>
      <c r="B638" s="62" t="s">
        <v>79</v>
      </c>
      <c r="C638" s="42" t="s">
        <v>77</v>
      </c>
      <c r="D638" s="43">
        <f>$D$11</f>
        <v>216.36</v>
      </c>
      <c r="E638" s="43">
        <f t="shared" ref="E638:AA638" si="371">$D$11</f>
        <v>216.36</v>
      </c>
      <c r="F638" s="43">
        <f t="shared" si="371"/>
        <v>216.36</v>
      </c>
      <c r="G638" s="43">
        <f t="shared" si="371"/>
        <v>216.36</v>
      </c>
      <c r="H638" s="43">
        <f t="shared" si="371"/>
        <v>216.36</v>
      </c>
      <c r="I638" s="43">
        <f t="shared" si="371"/>
        <v>216.36</v>
      </c>
      <c r="J638" s="43">
        <f t="shared" si="371"/>
        <v>216.36</v>
      </c>
      <c r="K638" s="43">
        <f t="shared" si="371"/>
        <v>216.36</v>
      </c>
      <c r="L638" s="43">
        <f t="shared" si="371"/>
        <v>216.36</v>
      </c>
      <c r="M638" s="43">
        <f t="shared" si="371"/>
        <v>216.36</v>
      </c>
      <c r="N638" s="43">
        <f t="shared" si="371"/>
        <v>216.36</v>
      </c>
      <c r="O638" s="43">
        <f t="shared" si="371"/>
        <v>216.36</v>
      </c>
      <c r="P638" s="43">
        <f t="shared" si="371"/>
        <v>216.36</v>
      </c>
      <c r="Q638" s="43">
        <f t="shared" si="371"/>
        <v>216.36</v>
      </c>
      <c r="R638" s="43">
        <f t="shared" si="371"/>
        <v>216.36</v>
      </c>
      <c r="S638" s="43">
        <f t="shared" si="371"/>
        <v>216.36</v>
      </c>
      <c r="T638" s="43">
        <f t="shared" si="371"/>
        <v>216.36</v>
      </c>
      <c r="U638" s="43">
        <f t="shared" si="371"/>
        <v>216.36</v>
      </c>
      <c r="V638" s="43">
        <f t="shared" si="371"/>
        <v>216.36</v>
      </c>
      <c r="W638" s="43">
        <f t="shared" si="371"/>
        <v>216.36</v>
      </c>
      <c r="X638" s="43">
        <f t="shared" si="371"/>
        <v>216.36</v>
      </c>
      <c r="Y638" s="43">
        <f t="shared" si="371"/>
        <v>216.36</v>
      </c>
      <c r="Z638" s="43">
        <f t="shared" si="371"/>
        <v>216.36</v>
      </c>
      <c r="AA638" s="43">
        <f t="shared" si="371"/>
        <v>216.36</v>
      </c>
    </row>
    <row r="639" spans="1:27" collapsed="1" x14ac:dyDescent="0.2">
      <c r="B639" s="100" t="s">
        <v>390</v>
      </c>
    </row>
    <row r="640" spans="1:27" x14ac:dyDescent="0.2">
      <c r="B640" s="100" t="s">
        <v>390</v>
      </c>
    </row>
    <row r="641" spans="1:27" x14ac:dyDescent="0.2">
      <c r="A641" s="181" t="s">
        <v>2276</v>
      </c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3"/>
    </row>
    <row r="642" spans="1:27" ht="25.5" x14ac:dyDescent="0.2">
      <c r="A642" s="25" t="s">
        <v>62</v>
      </c>
      <c r="B642" s="26" t="s">
        <v>208</v>
      </c>
      <c r="C642" s="25" t="s">
        <v>209</v>
      </c>
      <c r="D642" s="26" t="s">
        <v>210</v>
      </c>
      <c r="E642" s="26" t="s">
        <v>211</v>
      </c>
      <c r="F642" s="26" t="s">
        <v>212</v>
      </c>
      <c r="G642" s="26" t="s">
        <v>213</v>
      </c>
      <c r="H642" s="26" t="s">
        <v>214</v>
      </c>
      <c r="I642" s="26" t="s">
        <v>215</v>
      </c>
      <c r="J642" s="26" t="s">
        <v>216</v>
      </c>
      <c r="K642" s="26" t="s">
        <v>217</v>
      </c>
      <c r="L642" s="26" t="s">
        <v>218</v>
      </c>
      <c r="M642" s="26" t="s">
        <v>219</v>
      </c>
      <c r="N642" s="26" t="s">
        <v>220</v>
      </c>
      <c r="O642" s="26" t="s">
        <v>221</v>
      </c>
      <c r="P642" s="26" t="s">
        <v>222</v>
      </c>
      <c r="Q642" s="26" t="s">
        <v>223</v>
      </c>
      <c r="R642" s="26" t="s">
        <v>224</v>
      </c>
      <c r="S642" s="26" t="s">
        <v>225</v>
      </c>
      <c r="T642" s="26" t="s">
        <v>226</v>
      </c>
      <c r="U642" s="26" t="s">
        <v>227</v>
      </c>
      <c r="V642" s="26" t="s">
        <v>228</v>
      </c>
      <c r="W642" s="26" t="s">
        <v>229</v>
      </c>
      <c r="X642" s="26" t="s">
        <v>230</v>
      </c>
      <c r="Y642" s="26" t="s">
        <v>231</v>
      </c>
      <c r="Z642" s="26" t="s">
        <v>232</v>
      </c>
      <c r="AA642" s="26" t="s">
        <v>233</v>
      </c>
    </row>
    <row r="643" spans="1:27" x14ac:dyDescent="0.2">
      <c r="A643" s="97" t="s">
        <v>2277</v>
      </c>
      <c r="B643" s="27" t="str">
        <f>"01"&amp;"."&amp;$B$800&amp;"."&amp;$B$801</f>
        <v>01.01.2023</v>
      </c>
      <c r="C643" s="89" t="s">
        <v>74</v>
      </c>
      <c r="D643" s="90">
        <f>ROUND((D644)/1000,5)</f>
        <v>0</v>
      </c>
      <c r="E643" s="90">
        <f t="shared" ref="E643:AA643" si="372">ROUND((E644)/1000,5)</f>
        <v>0</v>
      </c>
      <c r="F643" s="90">
        <f t="shared" si="372"/>
        <v>0</v>
      </c>
      <c r="G643" s="90">
        <f t="shared" si="372"/>
        <v>0</v>
      </c>
      <c r="H643" s="90">
        <f t="shared" si="372"/>
        <v>0</v>
      </c>
      <c r="I643" s="90">
        <f t="shared" si="372"/>
        <v>5.1000000000000004E-4</v>
      </c>
      <c r="J643" s="90">
        <f t="shared" si="372"/>
        <v>0</v>
      </c>
      <c r="K643" s="90">
        <f t="shared" si="372"/>
        <v>0</v>
      </c>
      <c r="L643" s="90">
        <f t="shared" si="372"/>
        <v>0</v>
      </c>
      <c r="M643" s="90">
        <f t="shared" si="372"/>
        <v>0</v>
      </c>
      <c r="N643" s="90">
        <f t="shared" si="372"/>
        <v>0</v>
      </c>
      <c r="O643" s="90">
        <f t="shared" si="372"/>
        <v>0</v>
      </c>
      <c r="P643" s="90">
        <f t="shared" si="372"/>
        <v>0</v>
      </c>
      <c r="Q643" s="90">
        <f t="shared" si="372"/>
        <v>0</v>
      </c>
      <c r="R643" s="90">
        <f t="shared" si="372"/>
        <v>0</v>
      </c>
      <c r="S643" s="90">
        <f t="shared" si="372"/>
        <v>0</v>
      </c>
      <c r="T643" s="90">
        <f t="shared" si="372"/>
        <v>0</v>
      </c>
      <c r="U643" s="90">
        <f t="shared" si="372"/>
        <v>0</v>
      </c>
      <c r="V643" s="90">
        <f t="shared" si="372"/>
        <v>0</v>
      </c>
      <c r="W643" s="90">
        <f t="shared" si="372"/>
        <v>0</v>
      </c>
      <c r="X643" s="90">
        <f t="shared" si="372"/>
        <v>0</v>
      </c>
      <c r="Y643" s="90">
        <f t="shared" si="372"/>
        <v>0</v>
      </c>
      <c r="Z643" s="90">
        <f t="shared" si="372"/>
        <v>0</v>
      </c>
      <c r="AA643" s="90">
        <f t="shared" si="372"/>
        <v>0</v>
      </c>
    </row>
    <row r="644" spans="1:27" ht="12.75" hidden="1" customHeight="1" outlineLevel="1" x14ac:dyDescent="0.2">
      <c r="A644" s="98" t="s">
        <v>2278</v>
      </c>
      <c r="B644" s="62" t="s">
        <v>236</v>
      </c>
      <c r="C644" s="42" t="s">
        <v>77</v>
      </c>
      <c r="D644" s="43">
        <v>0</v>
      </c>
      <c r="E644" s="43">
        <v>0</v>
      </c>
      <c r="F644" s="43">
        <v>0</v>
      </c>
      <c r="G644" s="43">
        <v>0</v>
      </c>
      <c r="H644" s="43">
        <v>0</v>
      </c>
      <c r="I644" s="43">
        <v>0.51</v>
      </c>
      <c r="J644" s="43">
        <v>0</v>
      </c>
      <c r="K644" s="43">
        <v>0</v>
      </c>
      <c r="L644" s="43">
        <v>0</v>
      </c>
      <c r="M644" s="43">
        <v>0</v>
      </c>
      <c r="N644" s="43">
        <v>0</v>
      </c>
      <c r="O644" s="43">
        <v>0</v>
      </c>
      <c r="P644" s="43">
        <v>0</v>
      </c>
      <c r="Q644" s="43">
        <v>0</v>
      </c>
      <c r="R644" s="43">
        <v>0</v>
      </c>
      <c r="S644" s="43">
        <v>0</v>
      </c>
      <c r="T644" s="43">
        <v>0</v>
      </c>
      <c r="U644" s="43">
        <v>0</v>
      </c>
      <c r="V644" s="43">
        <v>0</v>
      </c>
      <c r="W644" s="43">
        <v>0</v>
      </c>
      <c r="X644" s="43">
        <v>0</v>
      </c>
      <c r="Y644" s="43">
        <v>0</v>
      </c>
      <c r="Z644" s="43">
        <v>0</v>
      </c>
      <c r="AA644" s="43">
        <v>0</v>
      </c>
    </row>
    <row r="645" spans="1:27" collapsed="1" x14ac:dyDescent="0.2">
      <c r="A645" s="97" t="s">
        <v>2279</v>
      </c>
      <c r="B645" s="27" t="str">
        <f>"02"&amp;"."&amp;$B$800&amp;"."&amp;$B$801</f>
        <v>02.01.2023</v>
      </c>
      <c r="C645" s="89" t="s">
        <v>74</v>
      </c>
      <c r="D645" s="90">
        <f>ROUND((D646)/1000,5)</f>
        <v>0</v>
      </c>
      <c r="E645" s="90">
        <f t="shared" ref="E645:AA645" si="373">ROUND((E646)/1000,5)</f>
        <v>0</v>
      </c>
      <c r="F645" s="90">
        <f t="shared" si="373"/>
        <v>0</v>
      </c>
      <c r="G645" s="90">
        <f t="shared" si="373"/>
        <v>0</v>
      </c>
      <c r="H645" s="90">
        <f t="shared" si="373"/>
        <v>1.1E-4</v>
      </c>
      <c r="I645" s="90">
        <f t="shared" si="373"/>
        <v>2.3429999999999999E-2</v>
      </c>
      <c r="J645" s="90">
        <f t="shared" si="373"/>
        <v>8.7799999999999996E-3</v>
      </c>
      <c r="K645" s="90">
        <f t="shared" si="373"/>
        <v>0.13070000000000001</v>
      </c>
      <c r="L645" s="90">
        <f t="shared" si="373"/>
        <v>0.12407</v>
      </c>
      <c r="M645" s="90">
        <f t="shared" si="373"/>
        <v>0.15211</v>
      </c>
      <c r="N645" s="90">
        <f t="shared" si="373"/>
        <v>0</v>
      </c>
      <c r="O645" s="90">
        <f t="shared" si="373"/>
        <v>0</v>
      </c>
      <c r="P645" s="90">
        <f t="shared" si="373"/>
        <v>0</v>
      </c>
      <c r="Q645" s="90">
        <f t="shared" si="373"/>
        <v>0</v>
      </c>
      <c r="R645" s="90">
        <f t="shared" si="373"/>
        <v>0</v>
      </c>
      <c r="S645" s="90">
        <f t="shared" si="373"/>
        <v>0</v>
      </c>
      <c r="T645" s="90">
        <f t="shared" si="373"/>
        <v>0</v>
      </c>
      <c r="U645" s="90">
        <f t="shared" si="373"/>
        <v>0</v>
      </c>
      <c r="V645" s="90">
        <f t="shared" si="373"/>
        <v>0</v>
      </c>
      <c r="W645" s="90">
        <f t="shared" si="373"/>
        <v>0</v>
      </c>
      <c r="X645" s="90">
        <f t="shared" si="373"/>
        <v>0</v>
      </c>
      <c r="Y645" s="90">
        <f t="shared" si="373"/>
        <v>0</v>
      </c>
      <c r="Z645" s="90">
        <f t="shared" si="373"/>
        <v>0</v>
      </c>
      <c r="AA645" s="90">
        <f t="shared" si="373"/>
        <v>0</v>
      </c>
    </row>
    <row r="646" spans="1:27" ht="12.75" hidden="1" customHeight="1" outlineLevel="1" x14ac:dyDescent="0.2">
      <c r="A646" s="98" t="s">
        <v>2280</v>
      </c>
      <c r="B646" s="62" t="s">
        <v>236</v>
      </c>
      <c r="C646" s="42" t="s">
        <v>77</v>
      </c>
      <c r="D646" s="43">
        <v>0</v>
      </c>
      <c r="E646" s="43">
        <v>0</v>
      </c>
      <c r="F646" s="43">
        <v>0</v>
      </c>
      <c r="G646" s="43">
        <v>0</v>
      </c>
      <c r="H646" s="43">
        <v>0.11</v>
      </c>
      <c r="I646" s="43">
        <v>23.43</v>
      </c>
      <c r="J646" s="43">
        <v>8.7799999999999994</v>
      </c>
      <c r="K646" s="43">
        <v>130.69999999999999</v>
      </c>
      <c r="L646" s="43">
        <v>124.07</v>
      </c>
      <c r="M646" s="43">
        <v>152.11000000000001</v>
      </c>
      <c r="N646" s="43">
        <v>0</v>
      </c>
      <c r="O646" s="43">
        <v>0</v>
      </c>
      <c r="P646" s="43">
        <v>0</v>
      </c>
      <c r="Q646" s="43">
        <v>0</v>
      </c>
      <c r="R646" s="43">
        <v>0</v>
      </c>
      <c r="S646" s="43">
        <v>0</v>
      </c>
      <c r="T646" s="43">
        <v>0</v>
      </c>
      <c r="U646" s="43">
        <v>0</v>
      </c>
      <c r="V646" s="43">
        <v>0</v>
      </c>
      <c r="W646" s="43">
        <v>0</v>
      </c>
      <c r="X646" s="43">
        <v>0</v>
      </c>
      <c r="Y646" s="43">
        <v>0</v>
      </c>
      <c r="Z646" s="43">
        <v>0</v>
      </c>
      <c r="AA646" s="43">
        <v>0</v>
      </c>
    </row>
    <row r="647" spans="1:27" collapsed="1" x14ac:dyDescent="0.2">
      <c r="A647" s="97" t="s">
        <v>2281</v>
      </c>
      <c r="B647" s="27" t="str">
        <f>"03"&amp;"."&amp;$B$800&amp;"."&amp;$B$801</f>
        <v>03.01.2023</v>
      </c>
      <c r="C647" s="89" t="s">
        <v>74</v>
      </c>
      <c r="D647" s="90">
        <f>ROUND((D648)/1000,5)</f>
        <v>0</v>
      </c>
      <c r="E647" s="90">
        <f t="shared" ref="E647:AA647" si="374">ROUND((E648)/1000,5)</f>
        <v>0</v>
      </c>
      <c r="F647" s="90">
        <f t="shared" si="374"/>
        <v>0</v>
      </c>
      <c r="G647" s="90">
        <f t="shared" si="374"/>
        <v>0</v>
      </c>
      <c r="H647" s="90">
        <f t="shared" si="374"/>
        <v>0</v>
      </c>
      <c r="I647" s="90">
        <f t="shared" si="374"/>
        <v>3.8000000000000002E-4</v>
      </c>
      <c r="J647" s="90">
        <f t="shared" si="374"/>
        <v>3.82E-3</v>
      </c>
      <c r="K647" s="90">
        <f t="shared" si="374"/>
        <v>5.1429999999999997E-2</v>
      </c>
      <c r="L647" s="90">
        <f t="shared" si="374"/>
        <v>3.2120000000000003E-2</v>
      </c>
      <c r="M647" s="90">
        <f t="shared" si="374"/>
        <v>0</v>
      </c>
      <c r="N647" s="90">
        <f t="shared" si="374"/>
        <v>1.0279999999999999E-2</v>
      </c>
      <c r="O647" s="90">
        <f t="shared" si="374"/>
        <v>0</v>
      </c>
      <c r="P647" s="90">
        <f t="shared" si="374"/>
        <v>0</v>
      </c>
      <c r="Q647" s="90">
        <f t="shared" si="374"/>
        <v>0</v>
      </c>
      <c r="R647" s="90">
        <f t="shared" si="374"/>
        <v>0</v>
      </c>
      <c r="S647" s="90">
        <f t="shared" si="374"/>
        <v>0</v>
      </c>
      <c r="T647" s="90">
        <f t="shared" si="374"/>
        <v>0</v>
      </c>
      <c r="U647" s="90">
        <f t="shared" si="374"/>
        <v>0</v>
      </c>
      <c r="V647" s="90">
        <f t="shared" si="374"/>
        <v>0</v>
      </c>
      <c r="W647" s="90">
        <f t="shared" si="374"/>
        <v>0</v>
      </c>
      <c r="X647" s="90">
        <f t="shared" si="374"/>
        <v>0</v>
      </c>
      <c r="Y647" s="90">
        <f t="shared" si="374"/>
        <v>0</v>
      </c>
      <c r="Z647" s="90">
        <f t="shared" si="374"/>
        <v>0</v>
      </c>
      <c r="AA647" s="90">
        <f t="shared" si="374"/>
        <v>0</v>
      </c>
    </row>
    <row r="648" spans="1:27" ht="12.75" hidden="1" customHeight="1" outlineLevel="1" x14ac:dyDescent="0.2">
      <c r="A648" s="98" t="s">
        <v>2282</v>
      </c>
      <c r="B648" s="62" t="s">
        <v>236</v>
      </c>
      <c r="C648" s="42" t="s">
        <v>77</v>
      </c>
      <c r="D648" s="43">
        <v>0</v>
      </c>
      <c r="E648" s="43">
        <v>0</v>
      </c>
      <c r="F648" s="43">
        <v>0</v>
      </c>
      <c r="G648" s="43">
        <v>0</v>
      </c>
      <c r="H648" s="43">
        <v>0</v>
      </c>
      <c r="I648" s="43">
        <v>0.38</v>
      </c>
      <c r="J648" s="43">
        <v>3.82</v>
      </c>
      <c r="K648" s="43">
        <v>51.43</v>
      </c>
      <c r="L648" s="43">
        <v>32.119999999999997</v>
      </c>
      <c r="M648" s="43">
        <v>0</v>
      </c>
      <c r="N648" s="43">
        <v>10.28</v>
      </c>
      <c r="O648" s="43">
        <v>0</v>
      </c>
      <c r="P648" s="43">
        <v>0</v>
      </c>
      <c r="Q648" s="43">
        <v>0</v>
      </c>
      <c r="R648" s="43">
        <v>0</v>
      </c>
      <c r="S648" s="43">
        <v>0</v>
      </c>
      <c r="T648" s="43">
        <v>0</v>
      </c>
      <c r="U648" s="43">
        <v>0</v>
      </c>
      <c r="V648" s="43">
        <v>0</v>
      </c>
      <c r="W648" s="43">
        <v>0</v>
      </c>
      <c r="X648" s="43">
        <v>0</v>
      </c>
      <c r="Y648" s="43">
        <v>0</v>
      </c>
      <c r="Z648" s="43">
        <v>0</v>
      </c>
      <c r="AA648" s="43">
        <v>0</v>
      </c>
    </row>
    <row r="649" spans="1:27" collapsed="1" x14ac:dyDescent="0.2">
      <c r="A649" s="97" t="s">
        <v>2283</v>
      </c>
      <c r="B649" s="27" t="str">
        <f>"04"&amp;"."&amp;$B$800&amp;"."&amp;$B$801</f>
        <v>04.01.2023</v>
      </c>
      <c r="C649" s="89" t="s">
        <v>74</v>
      </c>
      <c r="D649" s="90">
        <f>ROUND((D650)/1000,5)</f>
        <v>0</v>
      </c>
      <c r="E649" s="90">
        <f t="shared" ref="E649:AA649" si="375">ROUND((E650)/1000,5)</f>
        <v>2.3000000000000001E-4</v>
      </c>
      <c r="F649" s="90">
        <f t="shared" si="375"/>
        <v>0</v>
      </c>
      <c r="G649" s="90">
        <f t="shared" si="375"/>
        <v>2.7959999999999999E-2</v>
      </c>
      <c r="H649" s="90">
        <f t="shared" si="375"/>
        <v>1.8769999999999998E-2</v>
      </c>
      <c r="I649" s="90">
        <f t="shared" si="375"/>
        <v>4.0079999999999998E-2</v>
      </c>
      <c r="J649" s="90">
        <f t="shared" si="375"/>
        <v>2.852E-2</v>
      </c>
      <c r="K649" s="90">
        <f t="shared" si="375"/>
        <v>0.12837999999999999</v>
      </c>
      <c r="L649" s="90">
        <f t="shared" si="375"/>
        <v>0.19719999999999999</v>
      </c>
      <c r="M649" s="90">
        <f t="shared" si="375"/>
        <v>7.11E-3</v>
      </c>
      <c r="N649" s="90">
        <f t="shared" si="375"/>
        <v>4.4600000000000004E-3</v>
      </c>
      <c r="O649" s="90">
        <f t="shared" si="375"/>
        <v>1.042E-2</v>
      </c>
      <c r="P649" s="90">
        <f t="shared" si="375"/>
        <v>1.464E-2</v>
      </c>
      <c r="Q649" s="90">
        <f t="shared" si="375"/>
        <v>1.9769999999999999E-2</v>
      </c>
      <c r="R649" s="90">
        <f t="shared" si="375"/>
        <v>0</v>
      </c>
      <c r="S649" s="90">
        <f t="shared" si="375"/>
        <v>0</v>
      </c>
      <c r="T649" s="90">
        <f t="shared" si="375"/>
        <v>0</v>
      </c>
      <c r="U649" s="90">
        <f t="shared" si="375"/>
        <v>0</v>
      </c>
      <c r="V649" s="90">
        <f t="shared" si="375"/>
        <v>0</v>
      </c>
      <c r="W649" s="90">
        <f t="shared" si="375"/>
        <v>0</v>
      </c>
      <c r="X649" s="90">
        <f t="shared" si="375"/>
        <v>0</v>
      </c>
      <c r="Y649" s="90">
        <f t="shared" si="375"/>
        <v>0</v>
      </c>
      <c r="Z649" s="90">
        <f t="shared" si="375"/>
        <v>0</v>
      </c>
      <c r="AA649" s="90">
        <f t="shared" si="375"/>
        <v>0</v>
      </c>
    </row>
    <row r="650" spans="1:27" ht="12.75" hidden="1" customHeight="1" outlineLevel="1" x14ac:dyDescent="0.2">
      <c r="A650" s="98" t="s">
        <v>2284</v>
      </c>
      <c r="B650" s="62" t="s">
        <v>236</v>
      </c>
      <c r="C650" s="42" t="s">
        <v>77</v>
      </c>
      <c r="D650" s="43">
        <v>0</v>
      </c>
      <c r="E650" s="43">
        <v>0.23</v>
      </c>
      <c r="F650" s="43">
        <v>0</v>
      </c>
      <c r="G650" s="43">
        <v>27.96</v>
      </c>
      <c r="H650" s="43">
        <v>18.77</v>
      </c>
      <c r="I650" s="43">
        <v>40.08</v>
      </c>
      <c r="J650" s="43">
        <v>28.52</v>
      </c>
      <c r="K650" s="43">
        <v>128.38</v>
      </c>
      <c r="L650" s="43">
        <v>197.2</v>
      </c>
      <c r="M650" s="43">
        <v>7.11</v>
      </c>
      <c r="N650" s="43">
        <v>4.46</v>
      </c>
      <c r="O650" s="43">
        <v>10.42</v>
      </c>
      <c r="P650" s="43">
        <v>14.64</v>
      </c>
      <c r="Q650" s="43">
        <v>19.77</v>
      </c>
      <c r="R650" s="43">
        <v>0</v>
      </c>
      <c r="S650" s="43">
        <v>0</v>
      </c>
      <c r="T650" s="43">
        <v>0</v>
      </c>
      <c r="U650" s="43">
        <v>0</v>
      </c>
      <c r="V650" s="43">
        <v>0</v>
      </c>
      <c r="W650" s="43">
        <v>0</v>
      </c>
      <c r="X650" s="43">
        <v>0</v>
      </c>
      <c r="Y650" s="43">
        <v>0</v>
      </c>
      <c r="Z650" s="43">
        <v>0</v>
      </c>
      <c r="AA650" s="43">
        <v>0</v>
      </c>
    </row>
    <row r="651" spans="1:27" collapsed="1" x14ac:dyDescent="0.2">
      <c r="A651" s="97" t="s">
        <v>2285</v>
      </c>
      <c r="B651" s="27" t="str">
        <f>"05"&amp;"."&amp;$B$800&amp;"."&amp;$B$801</f>
        <v>05.01.2023</v>
      </c>
      <c r="C651" s="89" t="s">
        <v>74</v>
      </c>
      <c r="D651" s="90">
        <f>ROUND((D652)/1000,5)</f>
        <v>0</v>
      </c>
      <c r="E651" s="90">
        <f t="shared" ref="E651:AA651" si="376">ROUND((E652)/1000,5)</f>
        <v>0</v>
      </c>
      <c r="F651" s="90">
        <f t="shared" si="376"/>
        <v>0</v>
      </c>
      <c r="G651" s="90">
        <f t="shared" si="376"/>
        <v>0</v>
      </c>
      <c r="H651" s="90">
        <f t="shared" si="376"/>
        <v>1.8890000000000001E-2</v>
      </c>
      <c r="I651" s="90">
        <f t="shared" si="376"/>
        <v>5.7970000000000001E-2</v>
      </c>
      <c r="J651" s="90">
        <f t="shared" si="376"/>
        <v>2.58E-2</v>
      </c>
      <c r="K651" s="90">
        <f t="shared" si="376"/>
        <v>0.20880000000000001</v>
      </c>
      <c r="L651" s="90">
        <f t="shared" si="376"/>
        <v>0.15648999999999999</v>
      </c>
      <c r="M651" s="90">
        <f t="shared" si="376"/>
        <v>5.4799999999999996E-3</v>
      </c>
      <c r="N651" s="90">
        <f t="shared" si="376"/>
        <v>2.6540000000000001E-2</v>
      </c>
      <c r="O651" s="90">
        <f t="shared" si="376"/>
        <v>5.0610000000000002E-2</v>
      </c>
      <c r="P651" s="90">
        <f t="shared" si="376"/>
        <v>3.918E-2</v>
      </c>
      <c r="Q651" s="90">
        <f t="shared" si="376"/>
        <v>3.022E-2</v>
      </c>
      <c r="R651" s="90">
        <f t="shared" si="376"/>
        <v>0</v>
      </c>
      <c r="S651" s="90">
        <f t="shared" si="376"/>
        <v>0</v>
      </c>
      <c r="T651" s="90">
        <f t="shared" si="376"/>
        <v>0</v>
      </c>
      <c r="U651" s="90">
        <f t="shared" si="376"/>
        <v>0</v>
      </c>
      <c r="V651" s="90">
        <f t="shared" si="376"/>
        <v>2.878E-2</v>
      </c>
      <c r="W651" s="90">
        <f t="shared" si="376"/>
        <v>0</v>
      </c>
      <c r="X651" s="90">
        <f t="shared" si="376"/>
        <v>0</v>
      </c>
      <c r="Y651" s="90">
        <f t="shared" si="376"/>
        <v>0</v>
      </c>
      <c r="Z651" s="90">
        <f t="shared" si="376"/>
        <v>0</v>
      </c>
      <c r="AA651" s="90">
        <f t="shared" si="376"/>
        <v>1.5879999999999998E-2</v>
      </c>
    </row>
    <row r="652" spans="1:27" ht="12.75" hidden="1" customHeight="1" outlineLevel="1" x14ac:dyDescent="0.2">
      <c r="A652" s="98" t="s">
        <v>2286</v>
      </c>
      <c r="B652" s="62" t="s">
        <v>236</v>
      </c>
      <c r="C652" s="42" t="s">
        <v>77</v>
      </c>
      <c r="D652" s="43">
        <v>0</v>
      </c>
      <c r="E652" s="43">
        <v>0</v>
      </c>
      <c r="F652" s="43">
        <v>0</v>
      </c>
      <c r="G652" s="43">
        <v>0</v>
      </c>
      <c r="H652" s="43">
        <v>18.89</v>
      </c>
      <c r="I652" s="43">
        <v>57.97</v>
      </c>
      <c r="J652" s="43">
        <v>25.8</v>
      </c>
      <c r="K652" s="43">
        <v>208.8</v>
      </c>
      <c r="L652" s="43">
        <v>156.49</v>
      </c>
      <c r="M652" s="43">
        <v>5.48</v>
      </c>
      <c r="N652" s="43">
        <v>26.54</v>
      </c>
      <c r="O652" s="43">
        <v>50.61</v>
      </c>
      <c r="P652" s="43">
        <v>39.18</v>
      </c>
      <c r="Q652" s="43">
        <v>30.22</v>
      </c>
      <c r="R652" s="43">
        <v>0</v>
      </c>
      <c r="S652" s="43">
        <v>0</v>
      </c>
      <c r="T652" s="43">
        <v>0</v>
      </c>
      <c r="U652" s="43">
        <v>0</v>
      </c>
      <c r="V652" s="43">
        <v>28.78</v>
      </c>
      <c r="W652" s="43">
        <v>0</v>
      </c>
      <c r="X652" s="43">
        <v>0</v>
      </c>
      <c r="Y652" s="43">
        <v>0</v>
      </c>
      <c r="Z652" s="43">
        <v>0</v>
      </c>
      <c r="AA652" s="43">
        <v>15.88</v>
      </c>
    </row>
    <row r="653" spans="1:27" collapsed="1" x14ac:dyDescent="0.2">
      <c r="A653" s="97" t="s">
        <v>2287</v>
      </c>
      <c r="B653" s="27" t="str">
        <f>"06"&amp;"."&amp;$B$800&amp;"."&amp;$B$801</f>
        <v>06.01.2023</v>
      </c>
      <c r="C653" s="89" t="s">
        <v>74</v>
      </c>
      <c r="D653" s="90">
        <f>ROUND((D654)/1000,5)</f>
        <v>0</v>
      </c>
      <c r="E653" s="90">
        <f t="shared" ref="E653:AA653" si="377">ROUND((E654)/1000,5)</f>
        <v>0</v>
      </c>
      <c r="F653" s="90">
        <f t="shared" si="377"/>
        <v>2.1569999999999999E-2</v>
      </c>
      <c r="G653" s="90">
        <f t="shared" si="377"/>
        <v>7.6399999999999996E-2</v>
      </c>
      <c r="H653" s="90">
        <f t="shared" si="377"/>
        <v>9.7420000000000007E-2</v>
      </c>
      <c r="I653" s="90">
        <f t="shared" si="377"/>
        <v>0.10908</v>
      </c>
      <c r="J653" s="90">
        <f t="shared" si="377"/>
        <v>0.12175999999999999</v>
      </c>
      <c r="K653" s="90">
        <f t="shared" si="377"/>
        <v>0.13768</v>
      </c>
      <c r="L653" s="90">
        <f t="shared" si="377"/>
        <v>0.19822999999999999</v>
      </c>
      <c r="M653" s="90">
        <f t="shared" si="377"/>
        <v>5.348E-2</v>
      </c>
      <c r="N653" s="90">
        <f t="shared" si="377"/>
        <v>9.1699999999999993E-3</v>
      </c>
      <c r="O653" s="90">
        <f t="shared" si="377"/>
        <v>2.427E-2</v>
      </c>
      <c r="P653" s="90">
        <f t="shared" si="377"/>
        <v>2.155E-2</v>
      </c>
      <c r="Q653" s="90">
        <f t="shared" si="377"/>
        <v>3.2059999999999998E-2</v>
      </c>
      <c r="R653" s="90">
        <f t="shared" si="377"/>
        <v>3.5119999999999998E-2</v>
      </c>
      <c r="S653" s="90">
        <f t="shared" si="377"/>
        <v>5.1299999999999998E-2</v>
      </c>
      <c r="T653" s="90">
        <f t="shared" si="377"/>
        <v>5.2380000000000003E-2</v>
      </c>
      <c r="U653" s="90">
        <f t="shared" si="377"/>
        <v>3.3709999999999997E-2</v>
      </c>
      <c r="V653" s="90">
        <f t="shared" si="377"/>
        <v>0</v>
      </c>
      <c r="W653" s="90">
        <f t="shared" si="377"/>
        <v>0</v>
      </c>
      <c r="X653" s="90">
        <f t="shared" si="377"/>
        <v>0</v>
      </c>
      <c r="Y653" s="90">
        <f t="shared" si="377"/>
        <v>0</v>
      </c>
      <c r="Z653" s="90">
        <f t="shared" si="377"/>
        <v>0</v>
      </c>
      <c r="AA653" s="90">
        <f t="shared" si="377"/>
        <v>0</v>
      </c>
    </row>
    <row r="654" spans="1:27" ht="12.75" hidden="1" customHeight="1" outlineLevel="1" x14ac:dyDescent="0.2">
      <c r="A654" s="98" t="s">
        <v>2288</v>
      </c>
      <c r="B654" s="62" t="s">
        <v>236</v>
      </c>
      <c r="C654" s="42" t="s">
        <v>77</v>
      </c>
      <c r="D654" s="43">
        <v>0</v>
      </c>
      <c r="E654" s="43">
        <v>0</v>
      </c>
      <c r="F654" s="43">
        <v>21.57</v>
      </c>
      <c r="G654" s="43">
        <v>76.400000000000006</v>
      </c>
      <c r="H654" s="43">
        <v>97.42</v>
      </c>
      <c r="I654" s="43">
        <v>109.08</v>
      </c>
      <c r="J654" s="43">
        <v>121.76</v>
      </c>
      <c r="K654" s="43">
        <v>137.68</v>
      </c>
      <c r="L654" s="43">
        <v>198.23</v>
      </c>
      <c r="M654" s="43">
        <v>53.48</v>
      </c>
      <c r="N654" s="43">
        <v>9.17</v>
      </c>
      <c r="O654" s="43">
        <v>24.27</v>
      </c>
      <c r="P654" s="43">
        <v>21.55</v>
      </c>
      <c r="Q654" s="43">
        <v>32.06</v>
      </c>
      <c r="R654" s="43">
        <v>35.119999999999997</v>
      </c>
      <c r="S654" s="43">
        <v>51.3</v>
      </c>
      <c r="T654" s="43">
        <v>52.38</v>
      </c>
      <c r="U654" s="43">
        <v>33.71</v>
      </c>
      <c r="V654" s="43">
        <v>0</v>
      </c>
      <c r="W654" s="43">
        <v>0</v>
      </c>
      <c r="X654" s="43">
        <v>0</v>
      </c>
      <c r="Y654" s="43">
        <v>0</v>
      </c>
      <c r="Z654" s="43">
        <v>0</v>
      </c>
      <c r="AA654" s="43">
        <v>0</v>
      </c>
    </row>
    <row r="655" spans="1:27" collapsed="1" x14ac:dyDescent="0.2">
      <c r="A655" s="97" t="s">
        <v>2289</v>
      </c>
      <c r="B655" s="27" t="str">
        <f>"07"&amp;"."&amp;$B$800&amp;"."&amp;$B$801</f>
        <v>07.01.2023</v>
      </c>
      <c r="C655" s="89" t="s">
        <v>74</v>
      </c>
      <c r="D655" s="90">
        <f>ROUND((D656)/1000,5)</f>
        <v>0</v>
      </c>
      <c r="E655" s="90">
        <f t="shared" ref="E655:AA655" si="378">ROUND((E656)/1000,5)</f>
        <v>6.3600000000000002E-3</v>
      </c>
      <c r="F655" s="90">
        <f t="shared" si="378"/>
        <v>0</v>
      </c>
      <c r="G655" s="90">
        <f t="shared" si="378"/>
        <v>0</v>
      </c>
      <c r="H655" s="90">
        <f t="shared" si="378"/>
        <v>0.10893</v>
      </c>
      <c r="I655" s="90">
        <f t="shared" si="378"/>
        <v>0.14430000000000001</v>
      </c>
      <c r="J655" s="90">
        <f t="shared" si="378"/>
        <v>0.16231999999999999</v>
      </c>
      <c r="K655" s="90">
        <f t="shared" si="378"/>
        <v>0.29125000000000001</v>
      </c>
      <c r="L655" s="90">
        <f t="shared" si="378"/>
        <v>0.21915000000000001</v>
      </c>
      <c r="M655" s="90">
        <f t="shared" si="378"/>
        <v>1.502E-2</v>
      </c>
      <c r="N655" s="90">
        <f t="shared" si="378"/>
        <v>0</v>
      </c>
      <c r="O655" s="90">
        <f t="shared" si="378"/>
        <v>4.4929999999999998E-2</v>
      </c>
      <c r="P655" s="90">
        <f t="shared" si="378"/>
        <v>8.5360000000000005E-2</v>
      </c>
      <c r="Q655" s="90">
        <f t="shared" si="378"/>
        <v>3.6749999999999998E-2</v>
      </c>
      <c r="R655" s="90">
        <f t="shared" si="378"/>
        <v>3.483E-2</v>
      </c>
      <c r="S655" s="90">
        <f t="shared" si="378"/>
        <v>6.9589999999999999E-2</v>
      </c>
      <c r="T655" s="90">
        <f t="shared" si="378"/>
        <v>2.3259999999999999E-2</v>
      </c>
      <c r="U655" s="90">
        <f t="shared" si="378"/>
        <v>0</v>
      </c>
      <c r="V655" s="90">
        <f t="shared" si="378"/>
        <v>0</v>
      </c>
      <c r="W655" s="90">
        <f t="shared" si="378"/>
        <v>0</v>
      </c>
      <c r="X655" s="90">
        <f t="shared" si="378"/>
        <v>0</v>
      </c>
      <c r="Y655" s="90">
        <f t="shared" si="378"/>
        <v>0</v>
      </c>
      <c r="Z655" s="90">
        <f t="shared" si="378"/>
        <v>0</v>
      </c>
      <c r="AA655" s="90">
        <f t="shared" si="378"/>
        <v>0</v>
      </c>
    </row>
    <row r="656" spans="1:27" ht="12.75" hidden="1" customHeight="1" outlineLevel="1" x14ac:dyDescent="0.2">
      <c r="A656" s="98" t="s">
        <v>2290</v>
      </c>
      <c r="B656" s="62" t="s">
        <v>236</v>
      </c>
      <c r="C656" s="42" t="s">
        <v>77</v>
      </c>
      <c r="D656" s="43">
        <v>0</v>
      </c>
      <c r="E656" s="43">
        <v>6.36</v>
      </c>
      <c r="F656" s="43">
        <v>0</v>
      </c>
      <c r="G656" s="43">
        <v>0</v>
      </c>
      <c r="H656" s="43">
        <v>108.93</v>
      </c>
      <c r="I656" s="43">
        <v>144.30000000000001</v>
      </c>
      <c r="J656" s="43">
        <v>162.32</v>
      </c>
      <c r="K656" s="43">
        <v>291.25</v>
      </c>
      <c r="L656" s="43">
        <v>219.15</v>
      </c>
      <c r="M656" s="43">
        <v>15.02</v>
      </c>
      <c r="N656" s="43">
        <v>0</v>
      </c>
      <c r="O656" s="43">
        <v>44.93</v>
      </c>
      <c r="P656" s="43">
        <v>85.36</v>
      </c>
      <c r="Q656" s="43">
        <v>36.75</v>
      </c>
      <c r="R656" s="43">
        <v>34.83</v>
      </c>
      <c r="S656" s="43">
        <v>69.59</v>
      </c>
      <c r="T656" s="43">
        <v>23.26</v>
      </c>
      <c r="U656" s="43">
        <v>0</v>
      </c>
      <c r="V656" s="43">
        <v>0</v>
      </c>
      <c r="W656" s="43">
        <v>0</v>
      </c>
      <c r="X656" s="43">
        <v>0</v>
      </c>
      <c r="Y656" s="43">
        <v>0</v>
      </c>
      <c r="Z656" s="43">
        <v>0</v>
      </c>
      <c r="AA656" s="43">
        <v>0</v>
      </c>
    </row>
    <row r="657" spans="1:27" collapsed="1" x14ac:dyDescent="0.2">
      <c r="A657" s="97" t="s">
        <v>2291</v>
      </c>
      <c r="B657" s="27" t="str">
        <f>"08"&amp;"."&amp;$B$800&amp;"."&amp;$B$801</f>
        <v>08.01.2023</v>
      </c>
      <c r="C657" s="89" t="s">
        <v>74</v>
      </c>
      <c r="D657" s="90">
        <f>ROUND((D658)/1000,5)</f>
        <v>3.721E-2</v>
      </c>
      <c r="E657" s="90">
        <f t="shared" ref="E657:AA657" si="379">ROUND((E658)/1000,5)</f>
        <v>9.4400000000000005E-3</v>
      </c>
      <c r="F657" s="90">
        <f t="shared" si="379"/>
        <v>1.8489999999999999E-2</v>
      </c>
      <c r="G657" s="90">
        <f t="shared" si="379"/>
        <v>2.8660000000000001E-2</v>
      </c>
      <c r="H657" s="90">
        <f t="shared" si="379"/>
        <v>6.8210000000000007E-2</v>
      </c>
      <c r="I657" s="90">
        <f t="shared" si="379"/>
        <v>0.13133</v>
      </c>
      <c r="J657" s="90">
        <f t="shared" si="379"/>
        <v>0.11463</v>
      </c>
      <c r="K657" s="90">
        <f t="shared" si="379"/>
        <v>0.23857999999999999</v>
      </c>
      <c r="L657" s="90">
        <f t="shared" si="379"/>
        <v>8.7510000000000004E-2</v>
      </c>
      <c r="M657" s="90">
        <f t="shared" si="379"/>
        <v>8.7389999999999995E-2</v>
      </c>
      <c r="N657" s="90">
        <f t="shared" si="379"/>
        <v>0</v>
      </c>
      <c r="O657" s="90">
        <f t="shared" si="379"/>
        <v>0</v>
      </c>
      <c r="P657" s="90">
        <f t="shared" si="379"/>
        <v>0</v>
      </c>
      <c r="Q657" s="90">
        <f t="shared" si="379"/>
        <v>0</v>
      </c>
      <c r="R657" s="90">
        <f t="shared" si="379"/>
        <v>0</v>
      </c>
      <c r="S657" s="90">
        <f t="shared" si="379"/>
        <v>0</v>
      </c>
      <c r="T657" s="90">
        <f t="shared" si="379"/>
        <v>4.301E-2</v>
      </c>
      <c r="U657" s="90">
        <f t="shared" si="379"/>
        <v>0.11377</v>
      </c>
      <c r="V657" s="90">
        <f t="shared" si="379"/>
        <v>2.691E-2</v>
      </c>
      <c r="W657" s="90">
        <f t="shared" si="379"/>
        <v>0</v>
      </c>
      <c r="X657" s="90">
        <f t="shared" si="379"/>
        <v>0</v>
      </c>
      <c r="Y657" s="90">
        <f t="shared" si="379"/>
        <v>0</v>
      </c>
      <c r="Z657" s="90">
        <f t="shared" si="379"/>
        <v>0</v>
      </c>
      <c r="AA657" s="90">
        <f t="shared" si="379"/>
        <v>3.46E-3</v>
      </c>
    </row>
    <row r="658" spans="1:27" ht="12.75" hidden="1" customHeight="1" outlineLevel="1" x14ac:dyDescent="0.2">
      <c r="A658" s="98" t="s">
        <v>2292</v>
      </c>
      <c r="B658" s="62" t="s">
        <v>236</v>
      </c>
      <c r="C658" s="42" t="s">
        <v>77</v>
      </c>
      <c r="D658" s="43">
        <v>37.21</v>
      </c>
      <c r="E658" s="43">
        <v>9.44</v>
      </c>
      <c r="F658" s="43">
        <v>18.489999999999998</v>
      </c>
      <c r="G658" s="43">
        <v>28.66</v>
      </c>
      <c r="H658" s="43">
        <v>68.209999999999994</v>
      </c>
      <c r="I658" s="43">
        <v>131.33000000000001</v>
      </c>
      <c r="J658" s="43">
        <v>114.63</v>
      </c>
      <c r="K658" s="43">
        <v>238.58</v>
      </c>
      <c r="L658" s="43">
        <v>87.51</v>
      </c>
      <c r="M658" s="43">
        <v>87.39</v>
      </c>
      <c r="N658" s="43">
        <v>0</v>
      </c>
      <c r="O658" s="43">
        <v>0</v>
      </c>
      <c r="P658" s="43">
        <v>0</v>
      </c>
      <c r="Q658" s="43">
        <v>0</v>
      </c>
      <c r="R658" s="43">
        <v>0</v>
      </c>
      <c r="S658" s="43">
        <v>0</v>
      </c>
      <c r="T658" s="43">
        <v>43.01</v>
      </c>
      <c r="U658" s="43">
        <v>113.77</v>
      </c>
      <c r="V658" s="43">
        <v>26.91</v>
      </c>
      <c r="W658" s="43">
        <v>0</v>
      </c>
      <c r="X658" s="43">
        <v>0</v>
      </c>
      <c r="Y658" s="43">
        <v>0</v>
      </c>
      <c r="Z658" s="43">
        <v>0</v>
      </c>
      <c r="AA658" s="43">
        <v>3.46</v>
      </c>
    </row>
    <row r="659" spans="1:27" collapsed="1" x14ac:dyDescent="0.2">
      <c r="A659" s="97" t="s">
        <v>2293</v>
      </c>
      <c r="B659" s="27" t="str">
        <f>"09"&amp;"."&amp;$B$800&amp;"."&amp;$B$801</f>
        <v>09.01.2023</v>
      </c>
      <c r="C659" s="89" t="s">
        <v>74</v>
      </c>
      <c r="D659" s="90">
        <f>ROUND((D660)/1000,5)</f>
        <v>0</v>
      </c>
      <c r="E659" s="90">
        <f t="shared" ref="E659:AA659" si="380">ROUND((E660)/1000,5)</f>
        <v>2.4369999999999999E-2</v>
      </c>
      <c r="F659" s="90">
        <f t="shared" si="380"/>
        <v>4.437E-2</v>
      </c>
      <c r="G659" s="90">
        <f t="shared" si="380"/>
        <v>6.225E-2</v>
      </c>
      <c r="H659" s="90">
        <f t="shared" si="380"/>
        <v>0.16882</v>
      </c>
      <c r="I659" s="90">
        <f t="shared" si="380"/>
        <v>0.25908999999999999</v>
      </c>
      <c r="J659" s="90">
        <f t="shared" si="380"/>
        <v>0.31777</v>
      </c>
      <c r="K659" s="90">
        <f t="shared" si="380"/>
        <v>0.10886</v>
      </c>
      <c r="L659" s="90">
        <f t="shared" si="380"/>
        <v>0.12828999999999999</v>
      </c>
      <c r="M659" s="90">
        <f t="shared" si="380"/>
        <v>0.10203</v>
      </c>
      <c r="N659" s="90">
        <f t="shared" si="380"/>
        <v>0.10329000000000001</v>
      </c>
      <c r="O659" s="90">
        <f t="shared" si="380"/>
        <v>0.17119000000000001</v>
      </c>
      <c r="P659" s="90">
        <f t="shared" si="380"/>
        <v>0.26312000000000002</v>
      </c>
      <c r="Q659" s="90">
        <f t="shared" si="380"/>
        <v>0.32340000000000002</v>
      </c>
      <c r="R659" s="90">
        <f t="shared" si="380"/>
        <v>1.193E-2</v>
      </c>
      <c r="S659" s="90">
        <f t="shared" si="380"/>
        <v>4.4609999999999997E-2</v>
      </c>
      <c r="T659" s="90">
        <f t="shared" si="380"/>
        <v>6.0539999999999997E-2</v>
      </c>
      <c r="U659" s="90">
        <f t="shared" si="380"/>
        <v>0.20093</v>
      </c>
      <c r="V659" s="90">
        <f t="shared" si="380"/>
        <v>0.18395</v>
      </c>
      <c r="W659" s="90">
        <f t="shared" si="380"/>
        <v>6.0159999999999998E-2</v>
      </c>
      <c r="X659" s="90">
        <f t="shared" si="380"/>
        <v>4.64E-3</v>
      </c>
      <c r="Y659" s="90">
        <f t="shared" si="380"/>
        <v>0</v>
      </c>
      <c r="Z659" s="90">
        <f t="shared" si="380"/>
        <v>0</v>
      </c>
      <c r="AA659" s="90">
        <f t="shared" si="380"/>
        <v>1.3999999999999999E-4</v>
      </c>
    </row>
    <row r="660" spans="1:27" ht="12.75" hidden="1" customHeight="1" outlineLevel="1" x14ac:dyDescent="0.2">
      <c r="A660" s="98" t="s">
        <v>2294</v>
      </c>
      <c r="B660" s="62" t="s">
        <v>236</v>
      </c>
      <c r="C660" s="42" t="s">
        <v>77</v>
      </c>
      <c r="D660" s="43">
        <v>0</v>
      </c>
      <c r="E660" s="43">
        <v>24.37</v>
      </c>
      <c r="F660" s="43">
        <v>44.37</v>
      </c>
      <c r="G660" s="43">
        <v>62.25</v>
      </c>
      <c r="H660" s="43">
        <v>168.82</v>
      </c>
      <c r="I660" s="43">
        <v>259.08999999999997</v>
      </c>
      <c r="J660" s="43">
        <v>317.77</v>
      </c>
      <c r="K660" s="43">
        <v>108.86</v>
      </c>
      <c r="L660" s="43">
        <v>128.29</v>
      </c>
      <c r="M660" s="43">
        <v>102.03</v>
      </c>
      <c r="N660" s="43">
        <v>103.29</v>
      </c>
      <c r="O660" s="43">
        <v>171.19</v>
      </c>
      <c r="P660" s="43">
        <v>263.12</v>
      </c>
      <c r="Q660" s="43">
        <v>323.39999999999998</v>
      </c>
      <c r="R660" s="43">
        <v>11.93</v>
      </c>
      <c r="S660" s="43">
        <v>44.61</v>
      </c>
      <c r="T660" s="43">
        <v>60.54</v>
      </c>
      <c r="U660" s="43">
        <v>200.93</v>
      </c>
      <c r="V660" s="43">
        <v>183.95</v>
      </c>
      <c r="W660" s="43">
        <v>60.16</v>
      </c>
      <c r="X660" s="43">
        <v>4.6399999999999997</v>
      </c>
      <c r="Y660" s="43">
        <v>0</v>
      </c>
      <c r="Z660" s="43">
        <v>0</v>
      </c>
      <c r="AA660" s="43">
        <v>0.14000000000000001</v>
      </c>
    </row>
    <row r="661" spans="1:27" collapsed="1" x14ac:dyDescent="0.2">
      <c r="A661" s="97" t="s">
        <v>2295</v>
      </c>
      <c r="B661" s="27" t="str">
        <f>"10"&amp;"."&amp;$B$800&amp;"."&amp;$B$801</f>
        <v>10.01.2023</v>
      </c>
      <c r="C661" s="89" t="s">
        <v>74</v>
      </c>
      <c r="D661" s="90">
        <f>ROUND((D662)/1000,5)</f>
        <v>0</v>
      </c>
      <c r="E661" s="90">
        <f t="shared" ref="E661:AA661" si="381">ROUND((E662)/1000,5)</f>
        <v>7.8350000000000003E-2</v>
      </c>
      <c r="F661" s="90">
        <f t="shared" si="381"/>
        <v>0.11797000000000001</v>
      </c>
      <c r="G661" s="90">
        <f t="shared" si="381"/>
        <v>0.16761000000000001</v>
      </c>
      <c r="H661" s="90">
        <f t="shared" si="381"/>
        <v>0.24915999999999999</v>
      </c>
      <c r="I661" s="90">
        <f t="shared" si="381"/>
        <v>0.41038999999999998</v>
      </c>
      <c r="J661" s="90">
        <f t="shared" si="381"/>
        <v>0.47153</v>
      </c>
      <c r="K661" s="90">
        <f t="shared" si="381"/>
        <v>0.22588</v>
      </c>
      <c r="L661" s="90">
        <f t="shared" si="381"/>
        <v>0.23219999999999999</v>
      </c>
      <c r="M661" s="90">
        <f t="shared" si="381"/>
        <v>0.18359</v>
      </c>
      <c r="N661" s="90">
        <f t="shared" si="381"/>
        <v>0.15659000000000001</v>
      </c>
      <c r="O661" s="90">
        <f t="shared" si="381"/>
        <v>0.22442999999999999</v>
      </c>
      <c r="P661" s="90">
        <f t="shared" si="381"/>
        <v>0.30613000000000001</v>
      </c>
      <c r="Q661" s="90">
        <f t="shared" si="381"/>
        <v>0.43023</v>
      </c>
      <c r="R661" s="90">
        <f t="shared" si="381"/>
        <v>0.41493000000000002</v>
      </c>
      <c r="S661" s="90">
        <f t="shared" si="381"/>
        <v>0.40825</v>
      </c>
      <c r="T661" s="90">
        <f t="shared" si="381"/>
        <v>0.38524000000000003</v>
      </c>
      <c r="U661" s="90">
        <f t="shared" si="381"/>
        <v>0.47943999999999998</v>
      </c>
      <c r="V661" s="90">
        <f t="shared" si="381"/>
        <v>0.30959999999999999</v>
      </c>
      <c r="W661" s="90">
        <f t="shared" si="381"/>
        <v>8.4610000000000005E-2</v>
      </c>
      <c r="X661" s="90">
        <f t="shared" si="381"/>
        <v>2.0379999999999999E-2</v>
      </c>
      <c r="Y661" s="90">
        <f t="shared" si="381"/>
        <v>0</v>
      </c>
      <c r="Z661" s="90">
        <f t="shared" si="381"/>
        <v>0</v>
      </c>
      <c r="AA661" s="90">
        <f t="shared" si="381"/>
        <v>0</v>
      </c>
    </row>
    <row r="662" spans="1:27" ht="12.75" hidden="1" customHeight="1" outlineLevel="1" x14ac:dyDescent="0.2">
      <c r="A662" s="98" t="s">
        <v>2296</v>
      </c>
      <c r="B662" s="62" t="s">
        <v>236</v>
      </c>
      <c r="C662" s="42" t="s">
        <v>77</v>
      </c>
      <c r="D662" s="43">
        <v>0</v>
      </c>
      <c r="E662" s="43">
        <v>78.349999999999994</v>
      </c>
      <c r="F662" s="43">
        <v>117.97</v>
      </c>
      <c r="G662" s="43">
        <v>167.61</v>
      </c>
      <c r="H662" s="43">
        <v>249.16</v>
      </c>
      <c r="I662" s="43">
        <v>410.39</v>
      </c>
      <c r="J662" s="43">
        <v>471.53</v>
      </c>
      <c r="K662" s="43">
        <v>225.88</v>
      </c>
      <c r="L662" s="43">
        <v>232.2</v>
      </c>
      <c r="M662" s="43">
        <v>183.59</v>
      </c>
      <c r="N662" s="43">
        <v>156.59</v>
      </c>
      <c r="O662" s="43">
        <v>224.43</v>
      </c>
      <c r="P662" s="43">
        <v>306.13</v>
      </c>
      <c r="Q662" s="43">
        <v>430.23</v>
      </c>
      <c r="R662" s="43">
        <v>414.93</v>
      </c>
      <c r="S662" s="43">
        <v>408.25</v>
      </c>
      <c r="T662" s="43">
        <v>385.24</v>
      </c>
      <c r="U662" s="43">
        <v>479.44</v>
      </c>
      <c r="V662" s="43">
        <v>309.60000000000002</v>
      </c>
      <c r="W662" s="43">
        <v>84.61</v>
      </c>
      <c r="X662" s="43">
        <v>20.38</v>
      </c>
      <c r="Y662" s="43">
        <v>0</v>
      </c>
      <c r="Z662" s="43">
        <v>0</v>
      </c>
      <c r="AA662" s="43">
        <v>0</v>
      </c>
    </row>
    <row r="663" spans="1:27" collapsed="1" x14ac:dyDescent="0.2">
      <c r="A663" s="97" t="s">
        <v>2297</v>
      </c>
      <c r="B663" s="27" t="str">
        <f>"11"&amp;"."&amp;$B$800&amp;"."&amp;$B$801</f>
        <v>11.01.2023</v>
      </c>
      <c r="C663" s="89" t="s">
        <v>74</v>
      </c>
      <c r="D663" s="90">
        <f>ROUND((D664)/1000,5)</f>
        <v>3.073E-2</v>
      </c>
      <c r="E663" s="90">
        <f t="shared" ref="E663:AA663" si="382">ROUND((E664)/1000,5)</f>
        <v>0</v>
      </c>
      <c r="F663" s="90">
        <f t="shared" si="382"/>
        <v>6.855E-2</v>
      </c>
      <c r="G663" s="90">
        <f t="shared" si="382"/>
        <v>8.7580000000000005E-2</v>
      </c>
      <c r="H663" s="90">
        <f t="shared" si="382"/>
        <v>0.11892999999999999</v>
      </c>
      <c r="I663" s="90">
        <f t="shared" si="382"/>
        <v>0.17691000000000001</v>
      </c>
      <c r="J663" s="90">
        <f t="shared" si="382"/>
        <v>0.30984</v>
      </c>
      <c r="K663" s="90">
        <f t="shared" si="382"/>
        <v>0.13891000000000001</v>
      </c>
      <c r="L663" s="90">
        <f t="shared" si="382"/>
        <v>0.10092</v>
      </c>
      <c r="M663" s="90">
        <f t="shared" si="382"/>
        <v>7.6170000000000002E-2</v>
      </c>
      <c r="N663" s="90">
        <f t="shared" si="382"/>
        <v>5.8700000000000002E-2</v>
      </c>
      <c r="O663" s="90">
        <f t="shared" si="382"/>
        <v>8.48E-2</v>
      </c>
      <c r="P663" s="90">
        <f t="shared" si="382"/>
        <v>0.10502</v>
      </c>
      <c r="Q663" s="90">
        <f t="shared" si="382"/>
        <v>7.5289999999999996E-2</v>
      </c>
      <c r="R663" s="90">
        <f t="shared" si="382"/>
        <v>6.2869999999999995E-2</v>
      </c>
      <c r="S663" s="90">
        <f t="shared" si="382"/>
        <v>6.6549999999999998E-2</v>
      </c>
      <c r="T663" s="90">
        <f t="shared" si="382"/>
        <v>6.1219999999999997E-2</v>
      </c>
      <c r="U663" s="90">
        <f t="shared" si="382"/>
        <v>7.9030000000000003E-2</v>
      </c>
      <c r="V663" s="90">
        <f t="shared" si="382"/>
        <v>3.0159999999999999E-2</v>
      </c>
      <c r="W663" s="90">
        <f t="shared" si="382"/>
        <v>0</v>
      </c>
      <c r="X663" s="90">
        <f t="shared" si="382"/>
        <v>0</v>
      </c>
      <c r="Y663" s="90">
        <f t="shared" si="382"/>
        <v>0</v>
      </c>
      <c r="Z663" s="90">
        <f t="shared" si="382"/>
        <v>0</v>
      </c>
      <c r="AA663" s="90">
        <f t="shared" si="382"/>
        <v>0</v>
      </c>
    </row>
    <row r="664" spans="1:27" ht="12.75" hidden="1" customHeight="1" outlineLevel="1" x14ac:dyDescent="0.2">
      <c r="A664" s="98" t="s">
        <v>2298</v>
      </c>
      <c r="B664" s="62" t="s">
        <v>236</v>
      </c>
      <c r="C664" s="42" t="s">
        <v>77</v>
      </c>
      <c r="D664" s="43">
        <v>30.73</v>
      </c>
      <c r="E664" s="43">
        <v>0</v>
      </c>
      <c r="F664" s="43">
        <v>68.55</v>
      </c>
      <c r="G664" s="43">
        <v>87.58</v>
      </c>
      <c r="H664" s="43">
        <v>118.93</v>
      </c>
      <c r="I664" s="43">
        <v>176.91</v>
      </c>
      <c r="J664" s="43">
        <v>309.83999999999997</v>
      </c>
      <c r="K664" s="43">
        <v>138.91</v>
      </c>
      <c r="L664" s="43">
        <v>100.92</v>
      </c>
      <c r="M664" s="43">
        <v>76.17</v>
      </c>
      <c r="N664" s="43">
        <v>58.7</v>
      </c>
      <c r="O664" s="43">
        <v>84.8</v>
      </c>
      <c r="P664" s="43">
        <v>105.02</v>
      </c>
      <c r="Q664" s="43">
        <v>75.290000000000006</v>
      </c>
      <c r="R664" s="43">
        <v>62.87</v>
      </c>
      <c r="S664" s="43">
        <v>66.55</v>
      </c>
      <c r="T664" s="43">
        <v>61.22</v>
      </c>
      <c r="U664" s="43">
        <v>79.03</v>
      </c>
      <c r="V664" s="43">
        <v>30.16</v>
      </c>
      <c r="W664" s="43">
        <v>0</v>
      </c>
      <c r="X664" s="43">
        <v>0</v>
      </c>
      <c r="Y664" s="43">
        <v>0</v>
      </c>
      <c r="Z664" s="43">
        <v>0</v>
      </c>
      <c r="AA664" s="43">
        <v>0</v>
      </c>
    </row>
    <row r="665" spans="1:27" collapsed="1" x14ac:dyDescent="0.2">
      <c r="A665" s="97" t="s">
        <v>2299</v>
      </c>
      <c r="B665" s="27" t="str">
        <f>"12"&amp;"."&amp;$B$800&amp;"."&amp;$B$801</f>
        <v>12.01.2023</v>
      </c>
      <c r="C665" s="89" t="s">
        <v>74</v>
      </c>
      <c r="D665" s="90">
        <f>ROUND((D666)/1000,5)</f>
        <v>0</v>
      </c>
      <c r="E665" s="90">
        <f t="shared" ref="E665:AA665" si="383">ROUND((E666)/1000,5)</f>
        <v>0</v>
      </c>
      <c r="F665" s="90">
        <f t="shared" si="383"/>
        <v>3.5599999999999998E-3</v>
      </c>
      <c r="G665" s="90">
        <f t="shared" si="383"/>
        <v>2.283E-2</v>
      </c>
      <c r="H665" s="90">
        <f t="shared" si="383"/>
        <v>0.10662000000000001</v>
      </c>
      <c r="I665" s="90">
        <f t="shared" si="383"/>
        <v>0.12034</v>
      </c>
      <c r="J665" s="90">
        <f t="shared" si="383"/>
        <v>0.28926000000000002</v>
      </c>
      <c r="K665" s="90">
        <f t="shared" si="383"/>
        <v>6.9180000000000005E-2</v>
      </c>
      <c r="L665" s="90">
        <f t="shared" si="383"/>
        <v>0.12052</v>
      </c>
      <c r="M665" s="90">
        <f t="shared" si="383"/>
        <v>0.11217000000000001</v>
      </c>
      <c r="N665" s="90">
        <f t="shared" si="383"/>
        <v>9.9110000000000004E-2</v>
      </c>
      <c r="O665" s="90">
        <f t="shared" si="383"/>
        <v>3.601E-2</v>
      </c>
      <c r="P665" s="90">
        <f t="shared" si="383"/>
        <v>4.1669999999999999E-2</v>
      </c>
      <c r="Q665" s="90">
        <f t="shared" si="383"/>
        <v>6.0339999999999998E-2</v>
      </c>
      <c r="R665" s="90">
        <f t="shared" si="383"/>
        <v>7.5670000000000001E-2</v>
      </c>
      <c r="S665" s="90">
        <f t="shared" si="383"/>
        <v>5.2979999999999999E-2</v>
      </c>
      <c r="T665" s="90">
        <f t="shared" si="383"/>
        <v>0.12202</v>
      </c>
      <c r="U665" s="90">
        <f t="shared" si="383"/>
        <v>6.4560000000000006E-2</v>
      </c>
      <c r="V665" s="90">
        <f t="shared" si="383"/>
        <v>8.3470000000000003E-2</v>
      </c>
      <c r="W665" s="90">
        <f t="shared" si="383"/>
        <v>5.0000000000000001E-4</v>
      </c>
      <c r="X665" s="90">
        <f t="shared" si="383"/>
        <v>0</v>
      </c>
      <c r="Y665" s="90">
        <f t="shared" si="383"/>
        <v>0</v>
      </c>
      <c r="Z665" s="90">
        <f t="shared" si="383"/>
        <v>0</v>
      </c>
      <c r="AA665" s="90">
        <f t="shared" si="383"/>
        <v>0</v>
      </c>
    </row>
    <row r="666" spans="1:27" ht="12.75" hidden="1" customHeight="1" outlineLevel="1" x14ac:dyDescent="0.2">
      <c r="A666" s="98" t="s">
        <v>2300</v>
      </c>
      <c r="B666" s="62" t="s">
        <v>236</v>
      </c>
      <c r="C666" s="42" t="s">
        <v>77</v>
      </c>
      <c r="D666" s="43">
        <v>0</v>
      </c>
      <c r="E666" s="43">
        <v>0</v>
      </c>
      <c r="F666" s="43">
        <v>3.56</v>
      </c>
      <c r="G666" s="43">
        <v>22.83</v>
      </c>
      <c r="H666" s="43">
        <v>106.62</v>
      </c>
      <c r="I666" s="43">
        <v>120.34</v>
      </c>
      <c r="J666" s="43">
        <v>289.26</v>
      </c>
      <c r="K666" s="43">
        <v>69.180000000000007</v>
      </c>
      <c r="L666" s="43">
        <v>120.52</v>
      </c>
      <c r="M666" s="43">
        <v>112.17</v>
      </c>
      <c r="N666" s="43">
        <v>99.11</v>
      </c>
      <c r="O666" s="43">
        <v>36.01</v>
      </c>
      <c r="P666" s="43">
        <v>41.67</v>
      </c>
      <c r="Q666" s="43">
        <v>60.34</v>
      </c>
      <c r="R666" s="43">
        <v>75.67</v>
      </c>
      <c r="S666" s="43">
        <v>52.98</v>
      </c>
      <c r="T666" s="43">
        <v>122.02</v>
      </c>
      <c r="U666" s="43">
        <v>64.56</v>
      </c>
      <c r="V666" s="43">
        <v>83.47</v>
      </c>
      <c r="W666" s="43">
        <v>0.5</v>
      </c>
      <c r="X666" s="43">
        <v>0</v>
      </c>
      <c r="Y666" s="43">
        <v>0</v>
      </c>
      <c r="Z666" s="43">
        <v>0</v>
      </c>
      <c r="AA666" s="43">
        <v>0</v>
      </c>
    </row>
    <row r="667" spans="1:27" collapsed="1" x14ac:dyDescent="0.2">
      <c r="A667" s="97" t="s">
        <v>2301</v>
      </c>
      <c r="B667" s="27" t="str">
        <f>"13"&amp;"."&amp;$B$800&amp;"."&amp;$B$801</f>
        <v>13.01.2023</v>
      </c>
      <c r="C667" s="89" t="s">
        <v>74</v>
      </c>
      <c r="D667" s="90">
        <f>ROUND((D668)/1000,5)</f>
        <v>0</v>
      </c>
      <c r="E667" s="90">
        <f t="shared" ref="E667:AA667" si="384">ROUND((E668)/1000,5)</f>
        <v>0</v>
      </c>
      <c r="F667" s="90">
        <f t="shared" si="384"/>
        <v>0</v>
      </c>
      <c r="G667" s="90">
        <f t="shared" si="384"/>
        <v>0</v>
      </c>
      <c r="H667" s="90">
        <f t="shared" si="384"/>
        <v>8.3729999999999999E-2</v>
      </c>
      <c r="I667" s="90">
        <f t="shared" si="384"/>
        <v>0.24525</v>
      </c>
      <c r="J667" s="90">
        <f t="shared" si="384"/>
        <v>6.2770000000000006E-2</v>
      </c>
      <c r="K667" s="90">
        <f t="shared" si="384"/>
        <v>0.10712000000000001</v>
      </c>
      <c r="L667" s="90">
        <f t="shared" si="384"/>
        <v>6.0670000000000002E-2</v>
      </c>
      <c r="M667" s="90">
        <f t="shared" si="384"/>
        <v>4.2790000000000002E-2</v>
      </c>
      <c r="N667" s="90">
        <f t="shared" si="384"/>
        <v>2.5000000000000001E-4</v>
      </c>
      <c r="O667" s="90">
        <f t="shared" si="384"/>
        <v>0</v>
      </c>
      <c r="P667" s="90">
        <f t="shared" si="384"/>
        <v>2.7000000000000001E-3</v>
      </c>
      <c r="Q667" s="90">
        <f t="shared" si="384"/>
        <v>4.8599999999999997E-3</v>
      </c>
      <c r="R667" s="90">
        <f t="shared" si="384"/>
        <v>2.529E-2</v>
      </c>
      <c r="S667" s="90">
        <f t="shared" si="384"/>
        <v>3.9609999999999999E-2</v>
      </c>
      <c r="T667" s="90">
        <f t="shared" si="384"/>
        <v>6.8989999999999996E-2</v>
      </c>
      <c r="U667" s="90">
        <f t="shared" si="384"/>
        <v>4.3839999999999997E-2</v>
      </c>
      <c r="V667" s="90">
        <f t="shared" si="384"/>
        <v>1.9449999999999999E-2</v>
      </c>
      <c r="W667" s="90">
        <f t="shared" si="384"/>
        <v>0</v>
      </c>
      <c r="X667" s="90">
        <f t="shared" si="384"/>
        <v>0</v>
      </c>
      <c r="Y667" s="90">
        <f t="shared" si="384"/>
        <v>0</v>
      </c>
      <c r="Z667" s="90">
        <f t="shared" si="384"/>
        <v>0</v>
      </c>
      <c r="AA667" s="90">
        <f t="shared" si="384"/>
        <v>0</v>
      </c>
    </row>
    <row r="668" spans="1:27" ht="12.75" hidden="1" customHeight="1" outlineLevel="1" x14ac:dyDescent="0.2">
      <c r="A668" s="98" t="s">
        <v>2302</v>
      </c>
      <c r="B668" s="62" t="s">
        <v>236</v>
      </c>
      <c r="C668" s="42" t="s">
        <v>77</v>
      </c>
      <c r="D668" s="43">
        <v>0</v>
      </c>
      <c r="E668" s="43">
        <v>0</v>
      </c>
      <c r="F668" s="43">
        <v>0</v>
      </c>
      <c r="G668" s="43">
        <v>0</v>
      </c>
      <c r="H668" s="43">
        <v>83.73</v>
      </c>
      <c r="I668" s="43">
        <v>245.25</v>
      </c>
      <c r="J668" s="43">
        <v>62.77</v>
      </c>
      <c r="K668" s="43">
        <v>107.12</v>
      </c>
      <c r="L668" s="43">
        <v>60.67</v>
      </c>
      <c r="M668" s="43">
        <v>42.79</v>
      </c>
      <c r="N668" s="43">
        <v>0.25</v>
      </c>
      <c r="O668" s="43">
        <v>0</v>
      </c>
      <c r="P668" s="43">
        <v>2.7</v>
      </c>
      <c r="Q668" s="43">
        <v>4.8600000000000003</v>
      </c>
      <c r="R668" s="43">
        <v>25.29</v>
      </c>
      <c r="S668" s="43">
        <v>39.61</v>
      </c>
      <c r="T668" s="43">
        <v>68.989999999999995</v>
      </c>
      <c r="U668" s="43">
        <v>43.84</v>
      </c>
      <c r="V668" s="43">
        <v>19.45</v>
      </c>
      <c r="W668" s="43">
        <v>0</v>
      </c>
      <c r="X668" s="43">
        <v>0</v>
      </c>
      <c r="Y668" s="43">
        <v>0</v>
      </c>
      <c r="Z668" s="43">
        <v>0</v>
      </c>
      <c r="AA668" s="43">
        <v>0</v>
      </c>
    </row>
    <row r="669" spans="1:27" collapsed="1" x14ac:dyDescent="0.2">
      <c r="A669" s="97" t="s">
        <v>2303</v>
      </c>
      <c r="B669" s="27" t="str">
        <f>"14"&amp;"."&amp;$B$800&amp;"."&amp;$B$801</f>
        <v>14.01.2023</v>
      </c>
      <c r="C669" s="89" t="s">
        <v>74</v>
      </c>
      <c r="D669" s="90">
        <f>ROUND((D670)/1000,5)</f>
        <v>0</v>
      </c>
      <c r="E669" s="90">
        <f t="shared" ref="E669:AA669" si="385">ROUND((E670)/1000,5)</f>
        <v>0</v>
      </c>
      <c r="F669" s="90">
        <f t="shared" si="385"/>
        <v>0</v>
      </c>
      <c r="G669" s="90">
        <f t="shared" si="385"/>
        <v>0</v>
      </c>
      <c r="H669" s="90">
        <f t="shared" si="385"/>
        <v>5.0950000000000002E-2</v>
      </c>
      <c r="I669" s="90">
        <f t="shared" si="385"/>
        <v>9.4539999999999999E-2</v>
      </c>
      <c r="J669" s="90">
        <f t="shared" si="385"/>
        <v>0.17594000000000001</v>
      </c>
      <c r="K669" s="90">
        <f t="shared" si="385"/>
        <v>0</v>
      </c>
      <c r="L669" s="90">
        <f t="shared" si="385"/>
        <v>6.8820000000000006E-2</v>
      </c>
      <c r="M669" s="90">
        <f t="shared" si="385"/>
        <v>2.1479999999999999E-2</v>
      </c>
      <c r="N669" s="90">
        <f t="shared" si="385"/>
        <v>1.4149999999999999E-2</v>
      </c>
      <c r="O669" s="90">
        <f t="shared" si="385"/>
        <v>4.4000000000000002E-4</v>
      </c>
      <c r="P669" s="90">
        <f t="shared" si="385"/>
        <v>0</v>
      </c>
      <c r="Q669" s="90">
        <f t="shared" si="385"/>
        <v>3.4499999999999999E-3</v>
      </c>
      <c r="R669" s="90">
        <f t="shared" si="385"/>
        <v>8.1999999999999998E-4</v>
      </c>
      <c r="S669" s="90">
        <f t="shared" si="385"/>
        <v>9.7699999999999992E-3</v>
      </c>
      <c r="T669" s="90">
        <f t="shared" si="385"/>
        <v>7.4000000000000003E-3</v>
      </c>
      <c r="U669" s="90">
        <f t="shared" si="385"/>
        <v>1.25E-3</v>
      </c>
      <c r="V669" s="90">
        <f t="shared" si="385"/>
        <v>0</v>
      </c>
      <c r="W669" s="90">
        <f t="shared" si="385"/>
        <v>0</v>
      </c>
      <c r="X669" s="90">
        <f t="shared" si="385"/>
        <v>0</v>
      </c>
      <c r="Y669" s="90">
        <f t="shared" si="385"/>
        <v>0</v>
      </c>
      <c r="Z669" s="90">
        <f t="shared" si="385"/>
        <v>0</v>
      </c>
      <c r="AA669" s="90">
        <f t="shared" si="385"/>
        <v>0</v>
      </c>
    </row>
    <row r="670" spans="1:27" ht="12.75" hidden="1" customHeight="1" outlineLevel="1" x14ac:dyDescent="0.2">
      <c r="A670" s="98" t="s">
        <v>2304</v>
      </c>
      <c r="B670" s="62" t="s">
        <v>236</v>
      </c>
      <c r="C670" s="42" t="s">
        <v>77</v>
      </c>
      <c r="D670" s="43">
        <v>0</v>
      </c>
      <c r="E670" s="43">
        <v>0</v>
      </c>
      <c r="F670" s="43">
        <v>0</v>
      </c>
      <c r="G670" s="43">
        <v>0</v>
      </c>
      <c r="H670" s="43">
        <v>50.95</v>
      </c>
      <c r="I670" s="43">
        <v>94.54</v>
      </c>
      <c r="J670" s="43">
        <v>175.94</v>
      </c>
      <c r="K670" s="43">
        <v>0</v>
      </c>
      <c r="L670" s="43">
        <v>68.819999999999993</v>
      </c>
      <c r="M670" s="43">
        <v>21.48</v>
      </c>
      <c r="N670" s="43">
        <v>14.15</v>
      </c>
      <c r="O670" s="43">
        <v>0.44</v>
      </c>
      <c r="P670" s="43">
        <v>0</v>
      </c>
      <c r="Q670" s="43">
        <v>3.45</v>
      </c>
      <c r="R670" s="43">
        <v>0.82</v>
      </c>
      <c r="S670" s="43">
        <v>9.77</v>
      </c>
      <c r="T670" s="43">
        <v>7.4</v>
      </c>
      <c r="U670" s="43">
        <v>1.25</v>
      </c>
      <c r="V670" s="43">
        <v>0</v>
      </c>
      <c r="W670" s="43">
        <v>0</v>
      </c>
      <c r="X670" s="43">
        <v>0</v>
      </c>
      <c r="Y670" s="43">
        <v>0</v>
      </c>
      <c r="Z670" s="43">
        <v>0</v>
      </c>
      <c r="AA670" s="43">
        <v>0</v>
      </c>
    </row>
    <row r="671" spans="1:27" collapsed="1" x14ac:dyDescent="0.2">
      <c r="A671" s="97" t="s">
        <v>2305</v>
      </c>
      <c r="B671" s="27" t="str">
        <f>"15"&amp;"."&amp;$B$800&amp;"."&amp;$B$801</f>
        <v>15.01.2023</v>
      </c>
      <c r="C671" s="89" t="s">
        <v>74</v>
      </c>
      <c r="D671" s="90">
        <f>ROUND((D672)/1000,5)</f>
        <v>0</v>
      </c>
      <c r="E671" s="90">
        <f t="shared" ref="E671:AA671" si="386">ROUND((E672)/1000,5)</f>
        <v>0</v>
      </c>
      <c r="F671" s="90">
        <f t="shared" si="386"/>
        <v>0</v>
      </c>
      <c r="G671" s="90">
        <f t="shared" si="386"/>
        <v>0</v>
      </c>
      <c r="H671" s="90">
        <f t="shared" si="386"/>
        <v>1.99E-3</v>
      </c>
      <c r="I671" s="90">
        <f t="shared" si="386"/>
        <v>6.1700000000000001E-3</v>
      </c>
      <c r="J671" s="90">
        <f t="shared" si="386"/>
        <v>5.5289999999999999E-2</v>
      </c>
      <c r="K671" s="90">
        <f t="shared" si="386"/>
        <v>0.10006</v>
      </c>
      <c r="L671" s="90">
        <f t="shared" si="386"/>
        <v>0</v>
      </c>
      <c r="M671" s="90">
        <f t="shared" si="386"/>
        <v>0</v>
      </c>
      <c r="N671" s="90">
        <f t="shared" si="386"/>
        <v>0</v>
      </c>
      <c r="O671" s="90">
        <f t="shared" si="386"/>
        <v>0</v>
      </c>
      <c r="P671" s="90">
        <f t="shared" si="386"/>
        <v>0</v>
      </c>
      <c r="Q671" s="90">
        <f t="shared" si="386"/>
        <v>0</v>
      </c>
      <c r="R671" s="90">
        <f t="shared" si="386"/>
        <v>0</v>
      </c>
      <c r="S671" s="90">
        <f t="shared" si="386"/>
        <v>0</v>
      </c>
      <c r="T671" s="90">
        <f t="shared" si="386"/>
        <v>2.0080000000000001E-2</v>
      </c>
      <c r="U671" s="90">
        <f t="shared" si="386"/>
        <v>4.7969999999999999E-2</v>
      </c>
      <c r="V671" s="90">
        <f t="shared" si="386"/>
        <v>3.5619999999999999E-2</v>
      </c>
      <c r="W671" s="90">
        <f t="shared" si="386"/>
        <v>0</v>
      </c>
      <c r="X671" s="90">
        <f t="shared" si="386"/>
        <v>0</v>
      </c>
      <c r="Y671" s="90">
        <f t="shared" si="386"/>
        <v>0</v>
      </c>
      <c r="Z671" s="90">
        <f t="shared" si="386"/>
        <v>0</v>
      </c>
      <c r="AA671" s="90">
        <f t="shared" si="386"/>
        <v>0</v>
      </c>
    </row>
    <row r="672" spans="1:27" ht="12.75" hidden="1" customHeight="1" outlineLevel="1" x14ac:dyDescent="0.2">
      <c r="A672" s="98" t="s">
        <v>2306</v>
      </c>
      <c r="B672" s="62" t="s">
        <v>236</v>
      </c>
      <c r="C672" s="42" t="s">
        <v>77</v>
      </c>
      <c r="D672" s="43">
        <v>0</v>
      </c>
      <c r="E672" s="43">
        <v>0</v>
      </c>
      <c r="F672" s="43">
        <v>0</v>
      </c>
      <c r="G672" s="43">
        <v>0</v>
      </c>
      <c r="H672" s="43">
        <v>1.99</v>
      </c>
      <c r="I672" s="43">
        <v>6.17</v>
      </c>
      <c r="J672" s="43">
        <v>55.29</v>
      </c>
      <c r="K672" s="43">
        <v>100.06</v>
      </c>
      <c r="L672" s="43">
        <v>0</v>
      </c>
      <c r="M672" s="43">
        <v>0</v>
      </c>
      <c r="N672" s="43">
        <v>0</v>
      </c>
      <c r="O672" s="43">
        <v>0</v>
      </c>
      <c r="P672" s="43">
        <v>0</v>
      </c>
      <c r="Q672" s="43">
        <v>0</v>
      </c>
      <c r="R672" s="43">
        <v>0</v>
      </c>
      <c r="S672" s="43">
        <v>0</v>
      </c>
      <c r="T672" s="43">
        <v>20.079999999999998</v>
      </c>
      <c r="U672" s="43">
        <v>47.97</v>
      </c>
      <c r="V672" s="43">
        <v>35.619999999999997</v>
      </c>
      <c r="W672" s="43">
        <v>0</v>
      </c>
      <c r="X672" s="43">
        <v>0</v>
      </c>
      <c r="Y672" s="43">
        <v>0</v>
      </c>
      <c r="Z672" s="43">
        <v>0</v>
      </c>
      <c r="AA672" s="43">
        <v>0</v>
      </c>
    </row>
    <row r="673" spans="1:27" collapsed="1" x14ac:dyDescent="0.2">
      <c r="A673" s="97" t="s">
        <v>2307</v>
      </c>
      <c r="B673" s="27" t="str">
        <f>"16"&amp;"."&amp;$B$800&amp;"."&amp;$B$801</f>
        <v>16.01.2023</v>
      </c>
      <c r="C673" s="89" t="s">
        <v>74</v>
      </c>
      <c r="D673" s="90">
        <f>ROUND((D674)/1000,5)</f>
        <v>0</v>
      </c>
      <c r="E673" s="90">
        <f t="shared" ref="E673:AA673" si="387">ROUND((E674)/1000,5)</f>
        <v>0</v>
      </c>
      <c r="F673" s="90">
        <f t="shared" si="387"/>
        <v>0</v>
      </c>
      <c r="G673" s="90">
        <f t="shared" si="387"/>
        <v>0</v>
      </c>
      <c r="H673" s="90">
        <f t="shared" si="387"/>
        <v>0</v>
      </c>
      <c r="I673" s="90">
        <f t="shared" si="387"/>
        <v>5.5019999999999999E-2</v>
      </c>
      <c r="J673" s="90">
        <f t="shared" si="387"/>
        <v>0</v>
      </c>
      <c r="K673" s="90">
        <f t="shared" si="387"/>
        <v>6.6570000000000004E-2</v>
      </c>
      <c r="L673" s="90">
        <f t="shared" si="387"/>
        <v>0</v>
      </c>
      <c r="M673" s="90">
        <f t="shared" si="387"/>
        <v>0</v>
      </c>
      <c r="N673" s="90">
        <f t="shared" si="387"/>
        <v>0</v>
      </c>
      <c r="O673" s="90">
        <f t="shared" si="387"/>
        <v>0</v>
      </c>
      <c r="P673" s="90">
        <f t="shared" si="387"/>
        <v>0</v>
      </c>
      <c r="Q673" s="90">
        <f t="shared" si="387"/>
        <v>0</v>
      </c>
      <c r="R673" s="90">
        <f t="shared" si="387"/>
        <v>0</v>
      </c>
      <c r="S673" s="90">
        <f t="shared" si="387"/>
        <v>0</v>
      </c>
      <c r="T673" s="90">
        <f t="shared" si="387"/>
        <v>3.7670000000000002E-2</v>
      </c>
      <c r="U673" s="90">
        <f t="shared" si="387"/>
        <v>4.3700000000000003E-2</v>
      </c>
      <c r="V673" s="90">
        <f t="shared" si="387"/>
        <v>0</v>
      </c>
      <c r="W673" s="90">
        <f t="shared" si="387"/>
        <v>0</v>
      </c>
      <c r="X673" s="90">
        <f t="shared" si="387"/>
        <v>0</v>
      </c>
      <c r="Y673" s="90">
        <f t="shared" si="387"/>
        <v>0</v>
      </c>
      <c r="Z673" s="90">
        <f t="shared" si="387"/>
        <v>0</v>
      </c>
      <c r="AA673" s="90">
        <f t="shared" si="387"/>
        <v>0</v>
      </c>
    </row>
    <row r="674" spans="1:27" ht="12.75" hidden="1" customHeight="1" outlineLevel="1" x14ac:dyDescent="0.2">
      <c r="A674" s="98" t="s">
        <v>2308</v>
      </c>
      <c r="B674" s="62" t="s">
        <v>236</v>
      </c>
      <c r="C674" s="42" t="s">
        <v>77</v>
      </c>
      <c r="D674" s="43">
        <v>0</v>
      </c>
      <c r="E674" s="43">
        <v>0</v>
      </c>
      <c r="F674" s="43">
        <v>0</v>
      </c>
      <c r="G674" s="43">
        <v>0</v>
      </c>
      <c r="H674" s="43">
        <v>0</v>
      </c>
      <c r="I674" s="43">
        <v>55.02</v>
      </c>
      <c r="J674" s="43">
        <v>0</v>
      </c>
      <c r="K674" s="43">
        <v>66.569999999999993</v>
      </c>
      <c r="L674" s="43">
        <v>0</v>
      </c>
      <c r="M674" s="43">
        <v>0</v>
      </c>
      <c r="N674" s="43">
        <v>0</v>
      </c>
      <c r="O674" s="43">
        <v>0</v>
      </c>
      <c r="P674" s="43">
        <v>0</v>
      </c>
      <c r="Q674" s="43">
        <v>0</v>
      </c>
      <c r="R674" s="43">
        <v>0</v>
      </c>
      <c r="S674" s="43">
        <v>0</v>
      </c>
      <c r="T674" s="43">
        <v>37.67</v>
      </c>
      <c r="U674" s="43">
        <v>43.7</v>
      </c>
      <c r="V674" s="43">
        <v>0</v>
      </c>
      <c r="W674" s="43">
        <v>0</v>
      </c>
      <c r="X674" s="43">
        <v>0</v>
      </c>
      <c r="Y674" s="43">
        <v>0</v>
      </c>
      <c r="Z674" s="43">
        <v>0</v>
      </c>
      <c r="AA674" s="43">
        <v>0</v>
      </c>
    </row>
    <row r="675" spans="1:27" collapsed="1" x14ac:dyDescent="0.2">
      <c r="A675" s="97" t="s">
        <v>2309</v>
      </c>
      <c r="B675" s="27" t="str">
        <f>"17"&amp;"."&amp;$B$800&amp;"."&amp;$B$801</f>
        <v>17.01.2023</v>
      </c>
      <c r="C675" s="89" t="s">
        <v>74</v>
      </c>
      <c r="D675" s="90">
        <f>ROUND((D676)/1000,5)</f>
        <v>0</v>
      </c>
      <c r="E675" s="90">
        <f t="shared" ref="E675:AA675" si="388">ROUND((E676)/1000,5)</f>
        <v>0</v>
      </c>
      <c r="F675" s="90">
        <f t="shared" si="388"/>
        <v>0</v>
      </c>
      <c r="G675" s="90">
        <f t="shared" si="388"/>
        <v>0</v>
      </c>
      <c r="H675" s="90">
        <f t="shared" si="388"/>
        <v>0</v>
      </c>
      <c r="I675" s="90">
        <f t="shared" si="388"/>
        <v>0</v>
      </c>
      <c r="J675" s="90">
        <f t="shared" si="388"/>
        <v>0.13708000000000001</v>
      </c>
      <c r="K675" s="90">
        <f t="shared" si="388"/>
        <v>0</v>
      </c>
      <c r="L675" s="90">
        <f t="shared" si="388"/>
        <v>2.9260000000000001E-2</v>
      </c>
      <c r="M675" s="90">
        <f t="shared" si="388"/>
        <v>0</v>
      </c>
      <c r="N675" s="90">
        <f t="shared" si="388"/>
        <v>0</v>
      </c>
      <c r="O675" s="90">
        <f t="shared" si="388"/>
        <v>0</v>
      </c>
      <c r="P675" s="90">
        <f t="shared" si="388"/>
        <v>0</v>
      </c>
      <c r="Q675" s="90">
        <f t="shared" si="388"/>
        <v>0</v>
      </c>
      <c r="R675" s="90">
        <f t="shared" si="388"/>
        <v>0</v>
      </c>
      <c r="S675" s="90">
        <f t="shared" si="388"/>
        <v>0</v>
      </c>
      <c r="T675" s="90">
        <f t="shared" si="388"/>
        <v>0</v>
      </c>
      <c r="U675" s="90">
        <f t="shared" si="388"/>
        <v>0</v>
      </c>
      <c r="V675" s="90">
        <f t="shared" si="388"/>
        <v>0</v>
      </c>
      <c r="W675" s="90">
        <f t="shared" si="388"/>
        <v>0</v>
      </c>
      <c r="X675" s="90">
        <f t="shared" si="388"/>
        <v>0</v>
      </c>
      <c r="Y675" s="90">
        <f t="shared" si="388"/>
        <v>0</v>
      </c>
      <c r="Z675" s="90">
        <f t="shared" si="388"/>
        <v>0</v>
      </c>
      <c r="AA675" s="90">
        <f t="shared" si="388"/>
        <v>0</v>
      </c>
    </row>
    <row r="676" spans="1:27" ht="12.75" hidden="1" customHeight="1" outlineLevel="1" x14ac:dyDescent="0.2">
      <c r="A676" s="98" t="s">
        <v>2310</v>
      </c>
      <c r="B676" s="62" t="s">
        <v>236</v>
      </c>
      <c r="C676" s="42" t="s">
        <v>77</v>
      </c>
      <c r="D676" s="43">
        <v>0</v>
      </c>
      <c r="E676" s="43">
        <v>0</v>
      </c>
      <c r="F676" s="43">
        <v>0</v>
      </c>
      <c r="G676" s="43">
        <v>0</v>
      </c>
      <c r="H676" s="43">
        <v>0</v>
      </c>
      <c r="I676" s="43">
        <v>0</v>
      </c>
      <c r="J676" s="43">
        <v>137.08000000000001</v>
      </c>
      <c r="K676" s="43">
        <v>0</v>
      </c>
      <c r="L676" s="43">
        <v>29.26</v>
      </c>
      <c r="M676" s="43">
        <v>0</v>
      </c>
      <c r="N676" s="43">
        <v>0</v>
      </c>
      <c r="O676" s="43">
        <v>0</v>
      </c>
      <c r="P676" s="43">
        <v>0</v>
      </c>
      <c r="Q676" s="43">
        <v>0</v>
      </c>
      <c r="R676" s="43">
        <v>0</v>
      </c>
      <c r="S676" s="43">
        <v>0</v>
      </c>
      <c r="T676" s="43">
        <v>0</v>
      </c>
      <c r="U676" s="43">
        <v>0</v>
      </c>
      <c r="V676" s="43">
        <v>0</v>
      </c>
      <c r="W676" s="43">
        <v>0</v>
      </c>
      <c r="X676" s="43">
        <v>0</v>
      </c>
      <c r="Y676" s="43">
        <v>0</v>
      </c>
      <c r="Z676" s="43">
        <v>0</v>
      </c>
      <c r="AA676" s="43">
        <v>0</v>
      </c>
    </row>
    <row r="677" spans="1:27" collapsed="1" x14ac:dyDescent="0.2">
      <c r="A677" s="97" t="s">
        <v>2311</v>
      </c>
      <c r="B677" s="27" t="str">
        <f>"18"&amp;"."&amp;$B$800&amp;"."&amp;$B$801</f>
        <v>18.01.2023</v>
      </c>
      <c r="C677" s="89" t="s">
        <v>74</v>
      </c>
      <c r="D677" s="90">
        <f>ROUND((D678)/1000,5)</f>
        <v>0</v>
      </c>
      <c r="E677" s="90">
        <f t="shared" ref="E677:AA677" si="389">ROUND((E678)/1000,5)</f>
        <v>0</v>
      </c>
      <c r="F677" s="90">
        <f t="shared" si="389"/>
        <v>0</v>
      </c>
      <c r="G677" s="90">
        <f t="shared" si="389"/>
        <v>0</v>
      </c>
      <c r="H677" s="90">
        <f t="shared" si="389"/>
        <v>7.7499999999999999E-3</v>
      </c>
      <c r="I677" s="90">
        <f t="shared" si="389"/>
        <v>0.10453999999999999</v>
      </c>
      <c r="J677" s="90">
        <f t="shared" si="389"/>
        <v>0.11496000000000001</v>
      </c>
      <c r="K677" s="90">
        <f t="shared" si="389"/>
        <v>6.1519999999999998E-2</v>
      </c>
      <c r="L677" s="90">
        <f t="shared" si="389"/>
        <v>3.7280000000000001E-2</v>
      </c>
      <c r="M677" s="90">
        <f t="shared" si="389"/>
        <v>1.23E-3</v>
      </c>
      <c r="N677" s="90">
        <f t="shared" si="389"/>
        <v>0</v>
      </c>
      <c r="O677" s="90">
        <f t="shared" si="389"/>
        <v>0</v>
      </c>
      <c r="P677" s="90">
        <f t="shared" si="389"/>
        <v>0</v>
      </c>
      <c r="Q677" s="90">
        <f t="shared" si="389"/>
        <v>0</v>
      </c>
      <c r="R677" s="90">
        <f t="shared" si="389"/>
        <v>0</v>
      </c>
      <c r="S677" s="90">
        <f t="shared" si="389"/>
        <v>0</v>
      </c>
      <c r="T677" s="90">
        <f t="shared" si="389"/>
        <v>2.3630000000000002E-2</v>
      </c>
      <c r="U677" s="90">
        <f t="shared" si="389"/>
        <v>4.768E-2</v>
      </c>
      <c r="V677" s="90">
        <f t="shared" si="389"/>
        <v>0</v>
      </c>
      <c r="W677" s="90">
        <f t="shared" si="389"/>
        <v>0</v>
      </c>
      <c r="X677" s="90">
        <f t="shared" si="389"/>
        <v>0</v>
      </c>
      <c r="Y677" s="90">
        <f t="shared" si="389"/>
        <v>0</v>
      </c>
      <c r="Z677" s="90">
        <f t="shared" si="389"/>
        <v>0</v>
      </c>
      <c r="AA677" s="90">
        <f t="shared" si="389"/>
        <v>0</v>
      </c>
    </row>
    <row r="678" spans="1:27" ht="12.75" hidden="1" customHeight="1" outlineLevel="1" x14ac:dyDescent="0.2">
      <c r="A678" s="98" t="s">
        <v>2312</v>
      </c>
      <c r="B678" s="62" t="s">
        <v>236</v>
      </c>
      <c r="C678" s="42" t="s">
        <v>77</v>
      </c>
      <c r="D678" s="43">
        <v>0</v>
      </c>
      <c r="E678" s="43">
        <v>0</v>
      </c>
      <c r="F678" s="43">
        <v>0</v>
      </c>
      <c r="G678" s="43">
        <v>0</v>
      </c>
      <c r="H678" s="43">
        <v>7.75</v>
      </c>
      <c r="I678" s="43">
        <v>104.54</v>
      </c>
      <c r="J678" s="43">
        <v>114.96</v>
      </c>
      <c r="K678" s="43">
        <v>61.52</v>
      </c>
      <c r="L678" s="43">
        <v>37.28</v>
      </c>
      <c r="M678" s="43">
        <v>1.23</v>
      </c>
      <c r="N678" s="43">
        <v>0</v>
      </c>
      <c r="O678" s="43">
        <v>0</v>
      </c>
      <c r="P678" s="43">
        <v>0</v>
      </c>
      <c r="Q678" s="43">
        <v>0</v>
      </c>
      <c r="R678" s="43">
        <v>0</v>
      </c>
      <c r="S678" s="43">
        <v>0</v>
      </c>
      <c r="T678" s="43">
        <v>23.63</v>
      </c>
      <c r="U678" s="43">
        <v>47.68</v>
      </c>
      <c r="V678" s="43">
        <v>0</v>
      </c>
      <c r="W678" s="43">
        <v>0</v>
      </c>
      <c r="X678" s="43">
        <v>0</v>
      </c>
      <c r="Y678" s="43">
        <v>0</v>
      </c>
      <c r="Z678" s="43">
        <v>0</v>
      </c>
      <c r="AA678" s="43">
        <v>0</v>
      </c>
    </row>
    <row r="679" spans="1:27" collapsed="1" x14ac:dyDescent="0.2">
      <c r="A679" s="97" t="s">
        <v>2313</v>
      </c>
      <c r="B679" s="27" t="str">
        <f>"19"&amp;"."&amp;$B$800&amp;"."&amp;$B$801</f>
        <v>19.01.2023</v>
      </c>
      <c r="C679" s="89" t="s">
        <v>74</v>
      </c>
      <c r="D679" s="90">
        <f>ROUND((D680)/1000,5)</f>
        <v>0</v>
      </c>
      <c r="E679" s="90">
        <f t="shared" ref="E679:AA679" si="390">ROUND((E680)/1000,5)</f>
        <v>0</v>
      </c>
      <c r="F679" s="90">
        <f t="shared" si="390"/>
        <v>0</v>
      </c>
      <c r="G679" s="90">
        <f t="shared" si="390"/>
        <v>0</v>
      </c>
      <c r="H679" s="90">
        <f t="shared" si="390"/>
        <v>3.8280000000000002E-2</v>
      </c>
      <c r="I679" s="90">
        <f t="shared" si="390"/>
        <v>0.20227000000000001</v>
      </c>
      <c r="J679" s="90">
        <f t="shared" si="390"/>
        <v>0.11932</v>
      </c>
      <c r="K679" s="90">
        <f t="shared" si="390"/>
        <v>0.13538</v>
      </c>
      <c r="L679" s="90">
        <f t="shared" si="390"/>
        <v>4.9889999999999997E-2</v>
      </c>
      <c r="M679" s="90">
        <f t="shared" si="390"/>
        <v>3.2989999999999998E-2</v>
      </c>
      <c r="N679" s="90">
        <f t="shared" si="390"/>
        <v>1.8700000000000001E-2</v>
      </c>
      <c r="O679" s="90">
        <f t="shared" si="390"/>
        <v>0</v>
      </c>
      <c r="P679" s="90">
        <f t="shared" si="390"/>
        <v>0</v>
      </c>
      <c r="Q679" s="90">
        <f t="shared" si="390"/>
        <v>0</v>
      </c>
      <c r="R679" s="90">
        <f t="shared" si="390"/>
        <v>0</v>
      </c>
      <c r="S679" s="90">
        <f t="shared" si="390"/>
        <v>0</v>
      </c>
      <c r="T679" s="90">
        <f t="shared" si="390"/>
        <v>0</v>
      </c>
      <c r="U679" s="90">
        <f t="shared" si="390"/>
        <v>6.2E-4</v>
      </c>
      <c r="V679" s="90">
        <f t="shared" si="390"/>
        <v>0</v>
      </c>
      <c r="W679" s="90">
        <f t="shared" si="390"/>
        <v>0</v>
      </c>
      <c r="X679" s="90">
        <f t="shared" si="390"/>
        <v>0</v>
      </c>
      <c r="Y679" s="90">
        <f t="shared" si="390"/>
        <v>0</v>
      </c>
      <c r="Z679" s="90">
        <f t="shared" si="390"/>
        <v>0</v>
      </c>
      <c r="AA679" s="90">
        <f t="shared" si="390"/>
        <v>0</v>
      </c>
    </row>
    <row r="680" spans="1:27" ht="12.75" hidden="1" customHeight="1" outlineLevel="1" x14ac:dyDescent="0.2">
      <c r="A680" s="98" t="s">
        <v>2314</v>
      </c>
      <c r="B680" s="62" t="s">
        <v>236</v>
      </c>
      <c r="C680" s="42" t="s">
        <v>77</v>
      </c>
      <c r="D680" s="43">
        <v>0</v>
      </c>
      <c r="E680" s="43">
        <v>0</v>
      </c>
      <c r="F680" s="43">
        <v>0</v>
      </c>
      <c r="G680" s="43">
        <v>0</v>
      </c>
      <c r="H680" s="43">
        <v>38.28</v>
      </c>
      <c r="I680" s="43">
        <v>202.27</v>
      </c>
      <c r="J680" s="43">
        <v>119.32</v>
      </c>
      <c r="K680" s="43">
        <v>135.38</v>
      </c>
      <c r="L680" s="43">
        <v>49.89</v>
      </c>
      <c r="M680" s="43">
        <v>32.99</v>
      </c>
      <c r="N680" s="43">
        <v>18.7</v>
      </c>
      <c r="O680" s="43">
        <v>0</v>
      </c>
      <c r="P680" s="43">
        <v>0</v>
      </c>
      <c r="Q680" s="43">
        <v>0</v>
      </c>
      <c r="R680" s="43">
        <v>0</v>
      </c>
      <c r="S680" s="43">
        <v>0</v>
      </c>
      <c r="T680" s="43">
        <v>0</v>
      </c>
      <c r="U680" s="43">
        <v>0.62</v>
      </c>
      <c r="V680" s="43">
        <v>0</v>
      </c>
      <c r="W680" s="43">
        <v>0</v>
      </c>
      <c r="X680" s="43">
        <v>0</v>
      </c>
      <c r="Y680" s="43">
        <v>0</v>
      </c>
      <c r="Z680" s="43">
        <v>0</v>
      </c>
      <c r="AA680" s="43">
        <v>0</v>
      </c>
    </row>
    <row r="681" spans="1:27" collapsed="1" x14ac:dyDescent="0.2">
      <c r="A681" s="97" t="s">
        <v>2315</v>
      </c>
      <c r="B681" s="27" t="str">
        <f>"20"&amp;"."&amp;$B$800&amp;"."&amp;$B$801</f>
        <v>20.01.2023</v>
      </c>
      <c r="C681" s="89" t="s">
        <v>74</v>
      </c>
      <c r="D681" s="90">
        <f>ROUND((D682)/1000,5)</f>
        <v>0</v>
      </c>
      <c r="E681" s="90">
        <f t="shared" ref="E681:AA681" si="391">ROUND((E682)/1000,5)</f>
        <v>0</v>
      </c>
      <c r="F681" s="90">
        <f t="shared" si="391"/>
        <v>0</v>
      </c>
      <c r="G681" s="90">
        <f t="shared" si="391"/>
        <v>0</v>
      </c>
      <c r="H681" s="90">
        <f t="shared" si="391"/>
        <v>2.3640000000000001E-2</v>
      </c>
      <c r="I681" s="90">
        <f t="shared" si="391"/>
        <v>0.14874000000000001</v>
      </c>
      <c r="J681" s="90">
        <f t="shared" si="391"/>
        <v>4.9140000000000003E-2</v>
      </c>
      <c r="K681" s="90">
        <f t="shared" si="391"/>
        <v>9.6579999999999999E-2</v>
      </c>
      <c r="L681" s="90">
        <f t="shared" si="391"/>
        <v>4.795E-2</v>
      </c>
      <c r="M681" s="90">
        <f t="shared" si="391"/>
        <v>2.5020000000000001E-2</v>
      </c>
      <c r="N681" s="90">
        <f t="shared" si="391"/>
        <v>2.6700000000000001E-3</v>
      </c>
      <c r="O681" s="90">
        <f t="shared" si="391"/>
        <v>0</v>
      </c>
      <c r="P681" s="90">
        <f t="shared" si="391"/>
        <v>5.3899999999999998E-3</v>
      </c>
      <c r="Q681" s="90">
        <f t="shared" si="391"/>
        <v>8.4899999999999993E-3</v>
      </c>
      <c r="R681" s="90">
        <f t="shared" si="391"/>
        <v>1.01E-2</v>
      </c>
      <c r="S681" s="90">
        <f t="shared" si="391"/>
        <v>5.62E-3</v>
      </c>
      <c r="T681" s="90">
        <f t="shared" si="391"/>
        <v>0</v>
      </c>
      <c r="U681" s="90">
        <f t="shared" si="391"/>
        <v>0</v>
      </c>
      <c r="V681" s="90">
        <f t="shared" si="391"/>
        <v>0</v>
      </c>
      <c r="W681" s="90">
        <f t="shared" si="391"/>
        <v>0</v>
      </c>
      <c r="X681" s="90">
        <f t="shared" si="391"/>
        <v>0</v>
      </c>
      <c r="Y681" s="90">
        <f t="shared" si="391"/>
        <v>0</v>
      </c>
      <c r="Z681" s="90">
        <f t="shared" si="391"/>
        <v>0</v>
      </c>
      <c r="AA681" s="90">
        <f t="shared" si="391"/>
        <v>0</v>
      </c>
    </row>
    <row r="682" spans="1:27" ht="12.75" hidden="1" customHeight="1" outlineLevel="1" x14ac:dyDescent="0.2">
      <c r="A682" s="98" t="s">
        <v>2316</v>
      </c>
      <c r="B682" s="62" t="s">
        <v>236</v>
      </c>
      <c r="C682" s="42" t="s">
        <v>77</v>
      </c>
      <c r="D682" s="43">
        <v>0</v>
      </c>
      <c r="E682" s="43">
        <v>0</v>
      </c>
      <c r="F682" s="43">
        <v>0</v>
      </c>
      <c r="G682" s="43">
        <v>0</v>
      </c>
      <c r="H682" s="43">
        <v>23.64</v>
      </c>
      <c r="I682" s="43">
        <v>148.74</v>
      </c>
      <c r="J682" s="43">
        <v>49.14</v>
      </c>
      <c r="K682" s="43">
        <v>96.58</v>
      </c>
      <c r="L682" s="43">
        <v>47.95</v>
      </c>
      <c r="M682" s="43">
        <v>25.02</v>
      </c>
      <c r="N682" s="43">
        <v>2.67</v>
      </c>
      <c r="O682" s="43">
        <v>0</v>
      </c>
      <c r="P682" s="43">
        <v>5.39</v>
      </c>
      <c r="Q682" s="43">
        <v>8.49</v>
      </c>
      <c r="R682" s="43">
        <v>10.1</v>
      </c>
      <c r="S682" s="43">
        <v>5.62</v>
      </c>
      <c r="T682" s="43">
        <v>0</v>
      </c>
      <c r="U682" s="43">
        <v>0</v>
      </c>
      <c r="V682" s="43">
        <v>0</v>
      </c>
      <c r="W682" s="43">
        <v>0</v>
      </c>
      <c r="X682" s="43">
        <v>0</v>
      </c>
      <c r="Y682" s="43">
        <v>0</v>
      </c>
      <c r="Z682" s="43">
        <v>0</v>
      </c>
      <c r="AA682" s="43">
        <v>0</v>
      </c>
    </row>
    <row r="683" spans="1:27" collapsed="1" x14ac:dyDescent="0.2">
      <c r="A683" s="97" t="s">
        <v>2317</v>
      </c>
      <c r="B683" s="27" t="str">
        <f>"21"&amp;"."&amp;$B$800&amp;"."&amp;$B$801</f>
        <v>21.01.2023</v>
      </c>
      <c r="C683" s="89" t="s">
        <v>74</v>
      </c>
      <c r="D683" s="90">
        <f>ROUND((D684)/1000,5)</f>
        <v>0</v>
      </c>
      <c r="E683" s="90">
        <f t="shared" ref="E683:AA683" si="392">ROUND((E684)/1000,5)</f>
        <v>0</v>
      </c>
      <c r="F683" s="90">
        <f t="shared" si="392"/>
        <v>0</v>
      </c>
      <c r="G683" s="90">
        <f t="shared" si="392"/>
        <v>0</v>
      </c>
      <c r="H683" s="90">
        <f t="shared" si="392"/>
        <v>0</v>
      </c>
      <c r="I683" s="90">
        <f t="shared" si="392"/>
        <v>0</v>
      </c>
      <c r="J683" s="90">
        <f t="shared" si="392"/>
        <v>3.7499999999999999E-2</v>
      </c>
      <c r="K683" s="90">
        <f t="shared" si="392"/>
        <v>0</v>
      </c>
      <c r="L683" s="90">
        <f t="shared" si="392"/>
        <v>0</v>
      </c>
      <c r="M683" s="90">
        <f t="shared" si="392"/>
        <v>5.2929999999999998E-2</v>
      </c>
      <c r="N683" s="90">
        <f t="shared" si="392"/>
        <v>2.1080000000000002E-2</v>
      </c>
      <c r="O683" s="90">
        <f t="shared" si="392"/>
        <v>1.669E-2</v>
      </c>
      <c r="P683" s="90">
        <f t="shared" si="392"/>
        <v>2.2579999999999999E-2</v>
      </c>
      <c r="Q683" s="90">
        <f t="shared" si="392"/>
        <v>3.2309999999999998E-2</v>
      </c>
      <c r="R683" s="90">
        <f t="shared" si="392"/>
        <v>4.292E-2</v>
      </c>
      <c r="S683" s="90">
        <f t="shared" si="392"/>
        <v>5.3240000000000003E-2</v>
      </c>
      <c r="T683" s="90">
        <f t="shared" si="392"/>
        <v>5.4809999999999998E-2</v>
      </c>
      <c r="U683" s="90">
        <f t="shared" si="392"/>
        <v>2.9299999999999999E-3</v>
      </c>
      <c r="V683" s="90">
        <f t="shared" si="392"/>
        <v>0</v>
      </c>
      <c r="W683" s="90">
        <f t="shared" si="392"/>
        <v>0</v>
      </c>
      <c r="X683" s="90">
        <f t="shared" si="392"/>
        <v>0</v>
      </c>
      <c r="Y683" s="90">
        <f t="shared" si="392"/>
        <v>0</v>
      </c>
      <c r="Z683" s="90">
        <f t="shared" si="392"/>
        <v>0</v>
      </c>
      <c r="AA683" s="90">
        <f t="shared" si="392"/>
        <v>0</v>
      </c>
    </row>
    <row r="684" spans="1:27" ht="12.75" hidden="1" customHeight="1" outlineLevel="1" x14ac:dyDescent="0.2">
      <c r="A684" s="98" t="s">
        <v>2318</v>
      </c>
      <c r="B684" s="62" t="s">
        <v>236</v>
      </c>
      <c r="C684" s="42" t="s">
        <v>77</v>
      </c>
      <c r="D684" s="43">
        <v>0</v>
      </c>
      <c r="E684" s="43">
        <v>0</v>
      </c>
      <c r="F684" s="43">
        <v>0</v>
      </c>
      <c r="G684" s="43">
        <v>0</v>
      </c>
      <c r="H684" s="43">
        <v>0</v>
      </c>
      <c r="I684" s="43">
        <v>0</v>
      </c>
      <c r="J684" s="43">
        <v>37.5</v>
      </c>
      <c r="K684" s="43">
        <v>0</v>
      </c>
      <c r="L684" s="43">
        <v>0</v>
      </c>
      <c r="M684" s="43">
        <v>52.93</v>
      </c>
      <c r="N684" s="43">
        <v>21.08</v>
      </c>
      <c r="O684" s="43">
        <v>16.690000000000001</v>
      </c>
      <c r="P684" s="43">
        <v>22.58</v>
      </c>
      <c r="Q684" s="43">
        <v>32.31</v>
      </c>
      <c r="R684" s="43">
        <v>42.92</v>
      </c>
      <c r="S684" s="43">
        <v>53.24</v>
      </c>
      <c r="T684" s="43">
        <v>54.81</v>
      </c>
      <c r="U684" s="43">
        <v>2.93</v>
      </c>
      <c r="V684" s="43">
        <v>0</v>
      </c>
      <c r="W684" s="43">
        <v>0</v>
      </c>
      <c r="X684" s="43">
        <v>0</v>
      </c>
      <c r="Y684" s="43">
        <v>0</v>
      </c>
      <c r="Z684" s="43">
        <v>0</v>
      </c>
      <c r="AA684" s="43">
        <v>0</v>
      </c>
    </row>
    <row r="685" spans="1:27" collapsed="1" x14ac:dyDescent="0.2">
      <c r="A685" s="97" t="s">
        <v>2319</v>
      </c>
      <c r="B685" s="27" t="str">
        <f>"22"&amp;"."&amp;$B$800&amp;"."&amp;$B$801</f>
        <v>22.01.2023</v>
      </c>
      <c r="C685" s="89" t="s">
        <v>74</v>
      </c>
      <c r="D685" s="90">
        <f>ROUND((D686)/1000,5)</f>
        <v>0</v>
      </c>
      <c r="E685" s="90">
        <f t="shared" ref="E685:AA685" si="393">ROUND((E686)/1000,5)</f>
        <v>0</v>
      </c>
      <c r="F685" s="90">
        <f t="shared" si="393"/>
        <v>0</v>
      </c>
      <c r="G685" s="90">
        <f t="shared" si="393"/>
        <v>0</v>
      </c>
      <c r="H685" s="90">
        <f t="shared" si="393"/>
        <v>0</v>
      </c>
      <c r="I685" s="90">
        <f t="shared" si="393"/>
        <v>6.2599999999999999E-3</v>
      </c>
      <c r="J685" s="90">
        <f t="shared" si="393"/>
        <v>3.7810000000000003E-2</v>
      </c>
      <c r="K685" s="90">
        <f t="shared" si="393"/>
        <v>0.14357</v>
      </c>
      <c r="L685" s="90">
        <f t="shared" si="393"/>
        <v>0</v>
      </c>
      <c r="M685" s="90">
        <f t="shared" si="393"/>
        <v>3.3550000000000003E-2</v>
      </c>
      <c r="N685" s="90">
        <f t="shared" si="393"/>
        <v>0</v>
      </c>
      <c r="O685" s="90">
        <f t="shared" si="393"/>
        <v>0</v>
      </c>
      <c r="P685" s="90">
        <f t="shared" si="393"/>
        <v>0</v>
      </c>
      <c r="Q685" s="90">
        <f t="shared" si="393"/>
        <v>1.3599999999999999E-2</v>
      </c>
      <c r="R685" s="90">
        <f t="shared" si="393"/>
        <v>5.9999999999999995E-4</v>
      </c>
      <c r="S685" s="90">
        <f t="shared" si="393"/>
        <v>1.076E-2</v>
      </c>
      <c r="T685" s="90">
        <f t="shared" si="393"/>
        <v>0</v>
      </c>
      <c r="U685" s="90">
        <f t="shared" si="393"/>
        <v>0</v>
      </c>
      <c r="V685" s="90">
        <f t="shared" si="393"/>
        <v>0</v>
      </c>
      <c r="W685" s="90">
        <f t="shared" si="393"/>
        <v>0</v>
      </c>
      <c r="X685" s="90">
        <f t="shared" si="393"/>
        <v>0</v>
      </c>
      <c r="Y685" s="90">
        <f t="shared" si="393"/>
        <v>0</v>
      </c>
      <c r="Z685" s="90">
        <f t="shared" si="393"/>
        <v>0</v>
      </c>
      <c r="AA685" s="90">
        <f t="shared" si="393"/>
        <v>0</v>
      </c>
    </row>
    <row r="686" spans="1:27" ht="12.75" hidden="1" customHeight="1" outlineLevel="1" x14ac:dyDescent="0.2">
      <c r="A686" s="98" t="s">
        <v>2320</v>
      </c>
      <c r="B686" s="62" t="s">
        <v>236</v>
      </c>
      <c r="C686" s="42" t="s">
        <v>77</v>
      </c>
      <c r="D686" s="43">
        <v>0</v>
      </c>
      <c r="E686" s="43">
        <v>0</v>
      </c>
      <c r="F686" s="43">
        <v>0</v>
      </c>
      <c r="G686" s="43">
        <v>0</v>
      </c>
      <c r="H686" s="43">
        <v>0</v>
      </c>
      <c r="I686" s="43">
        <v>6.26</v>
      </c>
      <c r="J686" s="43">
        <v>37.81</v>
      </c>
      <c r="K686" s="43">
        <v>143.57</v>
      </c>
      <c r="L686" s="43">
        <v>0</v>
      </c>
      <c r="M686" s="43">
        <v>33.549999999999997</v>
      </c>
      <c r="N686" s="43">
        <v>0</v>
      </c>
      <c r="O686" s="43">
        <v>0</v>
      </c>
      <c r="P686" s="43">
        <v>0</v>
      </c>
      <c r="Q686" s="43">
        <v>13.6</v>
      </c>
      <c r="R686" s="43">
        <v>0.6</v>
      </c>
      <c r="S686" s="43">
        <v>10.76</v>
      </c>
      <c r="T686" s="43">
        <v>0</v>
      </c>
      <c r="U686" s="43">
        <v>0</v>
      </c>
      <c r="V686" s="43">
        <v>0</v>
      </c>
      <c r="W686" s="43">
        <v>0</v>
      </c>
      <c r="X686" s="43">
        <v>0</v>
      </c>
      <c r="Y686" s="43">
        <v>0</v>
      </c>
      <c r="Z686" s="43">
        <v>0</v>
      </c>
      <c r="AA686" s="43">
        <v>0</v>
      </c>
    </row>
    <row r="687" spans="1:27" collapsed="1" x14ac:dyDescent="0.2">
      <c r="A687" s="97" t="s">
        <v>2321</v>
      </c>
      <c r="B687" s="27" t="str">
        <f>"23"&amp;"."&amp;$B$800&amp;"."&amp;$B$801</f>
        <v>23.01.2023</v>
      </c>
      <c r="C687" s="89" t="s">
        <v>74</v>
      </c>
      <c r="D687" s="90">
        <f>ROUND((D688)/1000,5)</f>
        <v>0</v>
      </c>
      <c r="E687" s="90">
        <f t="shared" ref="E687:AA687" si="394">ROUND((E688)/1000,5)</f>
        <v>0</v>
      </c>
      <c r="F687" s="90">
        <f t="shared" si="394"/>
        <v>0</v>
      </c>
      <c r="G687" s="90">
        <f t="shared" si="394"/>
        <v>0</v>
      </c>
      <c r="H687" s="90">
        <f t="shared" si="394"/>
        <v>5.518E-2</v>
      </c>
      <c r="I687" s="90">
        <f t="shared" si="394"/>
        <v>0.13458999999999999</v>
      </c>
      <c r="J687" s="90">
        <f t="shared" si="394"/>
        <v>0.14179</v>
      </c>
      <c r="K687" s="90">
        <f t="shared" si="394"/>
        <v>0.14251</v>
      </c>
      <c r="L687" s="90">
        <f t="shared" si="394"/>
        <v>7.1919999999999998E-2</v>
      </c>
      <c r="M687" s="90">
        <f t="shared" si="394"/>
        <v>3.1759999999999997E-2</v>
      </c>
      <c r="N687" s="90">
        <f t="shared" si="394"/>
        <v>1.5890000000000001E-2</v>
      </c>
      <c r="O687" s="90">
        <f t="shared" si="394"/>
        <v>6.96E-3</v>
      </c>
      <c r="P687" s="90">
        <f t="shared" si="394"/>
        <v>1.9380000000000001E-2</v>
      </c>
      <c r="Q687" s="90">
        <f t="shared" si="394"/>
        <v>1.3299999999999999E-2</v>
      </c>
      <c r="R687" s="90">
        <f t="shared" si="394"/>
        <v>5.1000000000000004E-4</v>
      </c>
      <c r="S687" s="90">
        <f t="shared" si="394"/>
        <v>3.6000000000000002E-4</v>
      </c>
      <c r="T687" s="90">
        <f t="shared" si="394"/>
        <v>0</v>
      </c>
      <c r="U687" s="90">
        <f t="shared" si="394"/>
        <v>0</v>
      </c>
      <c r="V687" s="90">
        <f t="shared" si="394"/>
        <v>0</v>
      </c>
      <c r="W687" s="90">
        <f t="shared" si="394"/>
        <v>0</v>
      </c>
      <c r="X687" s="90">
        <f t="shared" si="394"/>
        <v>0</v>
      </c>
      <c r="Y687" s="90">
        <f t="shared" si="394"/>
        <v>0</v>
      </c>
      <c r="Z687" s="90">
        <f t="shared" si="394"/>
        <v>0</v>
      </c>
      <c r="AA687" s="90">
        <f t="shared" si="394"/>
        <v>0</v>
      </c>
    </row>
    <row r="688" spans="1:27" ht="12.75" hidden="1" customHeight="1" outlineLevel="1" x14ac:dyDescent="0.2">
      <c r="A688" s="98" t="s">
        <v>2322</v>
      </c>
      <c r="B688" s="62" t="s">
        <v>236</v>
      </c>
      <c r="C688" s="42" t="s">
        <v>77</v>
      </c>
      <c r="D688" s="43">
        <v>0</v>
      </c>
      <c r="E688" s="43">
        <v>0</v>
      </c>
      <c r="F688" s="43">
        <v>0</v>
      </c>
      <c r="G688" s="43">
        <v>0</v>
      </c>
      <c r="H688" s="43">
        <v>55.18</v>
      </c>
      <c r="I688" s="43">
        <v>134.59</v>
      </c>
      <c r="J688" s="43">
        <v>141.79</v>
      </c>
      <c r="K688" s="43">
        <v>142.51</v>
      </c>
      <c r="L688" s="43">
        <v>71.92</v>
      </c>
      <c r="M688" s="43">
        <v>31.76</v>
      </c>
      <c r="N688" s="43">
        <v>15.89</v>
      </c>
      <c r="O688" s="43">
        <v>6.96</v>
      </c>
      <c r="P688" s="43">
        <v>19.38</v>
      </c>
      <c r="Q688" s="43">
        <v>13.3</v>
      </c>
      <c r="R688" s="43">
        <v>0.51</v>
      </c>
      <c r="S688" s="43">
        <v>0.36</v>
      </c>
      <c r="T688" s="43">
        <v>0</v>
      </c>
      <c r="U688" s="43">
        <v>0</v>
      </c>
      <c r="V688" s="43">
        <v>0</v>
      </c>
      <c r="W688" s="43">
        <v>0</v>
      </c>
      <c r="X688" s="43">
        <v>0</v>
      </c>
      <c r="Y688" s="43">
        <v>0</v>
      </c>
      <c r="Z688" s="43">
        <v>0</v>
      </c>
      <c r="AA688" s="43">
        <v>0</v>
      </c>
    </row>
    <row r="689" spans="1:27" collapsed="1" x14ac:dyDescent="0.2">
      <c r="A689" s="97" t="s">
        <v>2323</v>
      </c>
      <c r="B689" s="27" t="str">
        <f>"24"&amp;"."&amp;$B$800&amp;"."&amp;$B$801</f>
        <v>24.01.2023</v>
      </c>
      <c r="C689" s="89" t="s">
        <v>74</v>
      </c>
      <c r="D689" s="90">
        <f>ROUND((D690)/1000,5)</f>
        <v>0</v>
      </c>
      <c r="E689" s="90">
        <f t="shared" ref="E689:AA689" si="395">ROUND((E690)/1000,5)</f>
        <v>0</v>
      </c>
      <c r="F689" s="90">
        <f t="shared" si="395"/>
        <v>0</v>
      </c>
      <c r="G689" s="90">
        <f t="shared" si="395"/>
        <v>3.8999999999999999E-4</v>
      </c>
      <c r="H689" s="90">
        <f t="shared" si="395"/>
        <v>2.46E-2</v>
      </c>
      <c r="I689" s="90">
        <f t="shared" si="395"/>
        <v>0.17807999999999999</v>
      </c>
      <c r="J689" s="90">
        <f t="shared" si="395"/>
        <v>0.11255999999999999</v>
      </c>
      <c r="K689" s="90">
        <f t="shared" si="395"/>
        <v>0.14091999999999999</v>
      </c>
      <c r="L689" s="90">
        <f t="shared" si="395"/>
        <v>0.10663</v>
      </c>
      <c r="M689" s="90">
        <f t="shared" si="395"/>
        <v>0.10141</v>
      </c>
      <c r="N689" s="90">
        <f t="shared" si="395"/>
        <v>7.4149999999999994E-2</v>
      </c>
      <c r="O689" s="90">
        <f t="shared" si="395"/>
        <v>3.5720000000000002E-2</v>
      </c>
      <c r="P689" s="90">
        <f t="shared" si="395"/>
        <v>3.798E-2</v>
      </c>
      <c r="Q689" s="90">
        <f t="shared" si="395"/>
        <v>5.0990000000000001E-2</v>
      </c>
      <c r="R689" s="90">
        <f t="shared" si="395"/>
        <v>4.4290000000000003E-2</v>
      </c>
      <c r="S689" s="90">
        <f t="shared" si="395"/>
        <v>3.9780000000000003E-2</v>
      </c>
      <c r="T689" s="90">
        <f t="shared" si="395"/>
        <v>5.5690000000000003E-2</v>
      </c>
      <c r="U689" s="90">
        <f t="shared" si="395"/>
        <v>5.4399999999999997E-2</v>
      </c>
      <c r="V689" s="90">
        <f t="shared" si="395"/>
        <v>2.0420000000000001E-2</v>
      </c>
      <c r="W689" s="90">
        <f t="shared" si="395"/>
        <v>0</v>
      </c>
      <c r="X689" s="90">
        <f t="shared" si="395"/>
        <v>2.009E-2</v>
      </c>
      <c r="Y689" s="90">
        <f t="shared" si="395"/>
        <v>0</v>
      </c>
      <c r="Z689" s="90">
        <f t="shared" si="395"/>
        <v>0</v>
      </c>
      <c r="AA689" s="90">
        <f t="shared" si="395"/>
        <v>0</v>
      </c>
    </row>
    <row r="690" spans="1:27" ht="12.75" hidden="1" customHeight="1" outlineLevel="1" x14ac:dyDescent="0.2">
      <c r="A690" s="98" t="s">
        <v>2324</v>
      </c>
      <c r="B690" s="62" t="s">
        <v>236</v>
      </c>
      <c r="C690" s="42" t="s">
        <v>77</v>
      </c>
      <c r="D690" s="43">
        <v>0</v>
      </c>
      <c r="E690" s="43">
        <v>0</v>
      </c>
      <c r="F690" s="43">
        <v>0</v>
      </c>
      <c r="G690" s="43">
        <v>0.39</v>
      </c>
      <c r="H690" s="43">
        <v>24.6</v>
      </c>
      <c r="I690" s="43">
        <v>178.08</v>
      </c>
      <c r="J690" s="43">
        <v>112.56</v>
      </c>
      <c r="K690" s="43">
        <v>140.91999999999999</v>
      </c>
      <c r="L690" s="43">
        <v>106.63</v>
      </c>
      <c r="M690" s="43">
        <v>101.41</v>
      </c>
      <c r="N690" s="43">
        <v>74.150000000000006</v>
      </c>
      <c r="O690" s="43">
        <v>35.72</v>
      </c>
      <c r="P690" s="43">
        <v>37.979999999999997</v>
      </c>
      <c r="Q690" s="43">
        <v>50.99</v>
      </c>
      <c r="R690" s="43">
        <v>44.29</v>
      </c>
      <c r="S690" s="43">
        <v>39.78</v>
      </c>
      <c r="T690" s="43">
        <v>55.69</v>
      </c>
      <c r="U690" s="43">
        <v>54.4</v>
      </c>
      <c r="V690" s="43">
        <v>20.420000000000002</v>
      </c>
      <c r="W690" s="43">
        <v>0</v>
      </c>
      <c r="X690" s="43">
        <v>20.09</v>
      </c>
      <c r="Y690" s="43">
        <v>0</v>
      </c>
      <c r="Z690" s="43">
        <v>0</v>
      </c>
      <c r="AA690" s="43">
        <v>0</v>
      </c>
    </row>
    <row r="691" spans="1:27" collapsed="1" x14ac:dyDescent="0.2">
      <c r="A691" s="97" t="s">
        <v>2325</v>
      </c>
      <c r="B691" s="27" t="str">
        <f>"25"&amp;"."&amp;$B$800&amp;"."&amp;$B$801</f>
        <v>25.01.2023</v>
      </c>
      <c r="C691" s="89" t="s">
        <v>74</v>
      </c>
      <c r="D691" s="90">
        <f>ROUND((D692)/1000,5)</f>
        <v>0</v>
      </c>
      <c r="E691" s="90">
        <f t="shared" ref="E691:AA691" si="396">ROUND((E692)/1000,5)</f>
        <v>0</v>
      </c>
      <c r="F691" s="90">
        <f t="shared" si="396"/>
        <v>0</v>
      </c>
      <c r="G691" s="90">
        <f t="shared" si="396"/>
        <v>3.567E-2</v>
      </c>
      <c r="H691" s="90">
        <f t="shared" si="396"/>
        <v>5.1180000000000003E-2</v>
      </c>
      <c r="I691" s="90">
        <f t="shared" si="396"/>
        <v>0.1908</v>
      </c>
      <c r="J691" s="90">
        <f t="shared" si="396"/>
        <v>8.1970000000000001E-2</v>
      </c>
      <c r="K691" s="90">
        <f t="shared" si="396"/>
        <v>0.31930999999999998</v>
      </c>
      <c r="L691" s="90">
        <f t="shared" si="396"/>
        <v>0.24759999999999999</v>
      </c>
      <c r="M691" s="90">
        <f t="shared" si="396"/>
        <v>0.19311</v>
      </c>
      <c r="N691" s="90">
        <f t="shared" si="396"/>
        <v>0.16497000000000001</v>
      </c>
      <c r="O691" s="90">
        <f t="shared" si="396"/>
        <v>0.12081</v>
      </c>
      <c r="P691" s="90">
        <f t="shared" si="396"/>
        <v>8.2290000000000002E-2</v>
      </c>
      <c r="Q691" s="90">
        <f t="shared" si="396"/>
        <v>6.6409999999999997E-2</v>
      </c>
      <c r="R691" s="90">
        <f t="shared" si="396"/>
        <v>7.6789999999999997E-2</v>
      </c>
      <c r="S691" s="90">
        <f t="shared" si="396"/>
        <v>5.6279999999999997E-2</v>
      </c>
      <c r="T691" s="90">
        <f t="shared" si="396"/>
        <v>4.4630000000000003E-2</v>
      </c>
      <c r="U691" s="90">
        <f t="shared" si="396"/>
        <v>2.4979999999999999E-2</v>
      </c>
      <c r="V691" s="90">
        <f t="shared" si="396"/>
        <v>1.417E-2</v>
      </c>
      <c r="W691" s="90">
        <f t="shared" si="396"/>
        <v>0</v>
      </c>
      <c r="X691" s="90">
        <f t="shared" si="396"/>
        <v>0</v>
      </c>
      <c r="Y691" s="90">
        <f t="shared" si="396"/>
        <v>0</v>
      </c>
      <c r="Z691" s="90">
        <f t="shared" si="396"/>
        <v>0</v>
      </c>
      <c r="AA691" s="90">
        <f t="shared" si="396"/>
        <v>0</v>
      </c>
    </row>
    <row r="692" spans="1:27" ht="12.75" hidden="1" customHeight="1" outlineLevel="1" x14ac:dyDescent="0.2">
      <c r="A692" s="98" t="s">
        <v>2326</v>
      </c>
      <c r="B692" s="62" t="s">
        <v>236</v>
      </c>
      <c r="C692" s="42" t="s">
        <v>77</v>
      </c>
      <c r="D692" s="43">
        <v>0</v>
      </c>
      <c r="E692" s="43">
        <v>0</v>
      </c>
      <c r="F692" s="43">
        <v>0</v>
      </c>
      <c r="G692" s="43">
        <v>35.67</v>
      </c>
      <c r="H692" s="43">
        <v>51.18</v>
      </c>
      <c r="I692" s="43">
        <v>190.8</v>
      </c>
      <c r="J692" s="43">
        <v>81.97</v>
      </c>
      <c r="K692" s="43">
        <v>319.31</v>
      </c>
      <c r="L692" s="43">
        <v>247.6</v>
      </c>
      <c r="M692" s="43">
        <v>193.11</v>
      </c>
      <c r="N692" s="43">
        <v>164.97</v>
      </c>
      <c r="O692" s="43">
        <v>120.81</v>
      </c>
      <c r="P692" s="43">
        <v>82.29</v>
      </c>
      <c r="Q692" s="43">
        <v>66.41</v>
      </c>
      <c r="R692" s="43">
        <v>76.790000000000006</v>
      </c>
      <c r="S692" s="43">
        <v>56.28</v>
      </c>
      <c r="T692" s="43">
        <v>44.63</v>
      </c>
      <c r="U692" s="43">
        <v>24.98</v>
      </c>
      <c r="V692" s="43">
        <v>14.17</v>
      </c>
      <c r="W692" s="43">
        <v>0</v>
      </c>
      <c r="X692" s="43">
        <v>0</v>
      </c>
      <c r="Y692" s="43">
        <v>0</v>
      </c>
      <c r="Z692" s="43">
        <v>0</v>
      </c>
      <c r="AA692" s="43">
        <v>0</v>
      </c>
    </row>
    <row r="693" spans="1:27" collapsed="1" x14ac:dyDescent="0.2">
      <c r="A693" s="97" t="s">
        <v>2327</v>
      </c>
      <c r="B693" s="27" t="str">
        <f>"26"&amp;"."&amp;$B$800&amp;"."&amp;$B$801</f>
        <v>26.01.2023</v>
      </c>
      <c r="C693" s="89" t="s">
        <v>74</v>
      </c>
      <c r="D693" s="90">
        <f>ROUND((D694)/1000,5)</f>
        <v>0</v>
      </c>
      <c r="E693" s="90">
        <f t="shared" ref="E693:AA693" si="397">ROUND((E694)/1000,5)</f>
        <v>0</v>
      </c>
      <c r="F693" s="90">
        <f t="shared" si="397"/>
        <v>0</v>
      </c>
      <c r="G693" s="90">
        <f t="shared" si="397"/>
        <v>5.3800000000000002E-3</v>
      </c>
      <c r="H693" s="90">
        <f t="shared" si="397"/>
        <v>0</v>
      </c>
      <c r="I693" s="90">
        <f t="shared" si="397"/>
        <v>0.13725999999999999</v>
      </c>
      <c r="J693" s="90">
        <f t="shared" si="397"/>
        <v>6.1159999999999999E-2</v>
      </c>
      <c r="K693" s="90">
        <f t="shared" si="397"/>
        <v>4.2709999999999998E-2</v>
      </c>
      <c r="L693" s="90">
        <f t="shared" si="397"/>
        <v>0.13150000000000001</v>
      </c>
      <c r="M693" s="90">
        <f t="shared" si="397"/>
        <v>0.10832</v>
      </c>
      <c r="N693" s="90">
        <f t="shared" si="397"/>
        <v>7.6539999999999997E-2</v>
      </c>
      <c r="O693" s="90">
        <f t="shared" si="397"/>
        <v>5.586E-2</v>
      </c>
      <c r="P693" s="90">
        <f t="shared" si="397"/>
        <v>6.5379999999999994E-2</v>
      </c>
      <c r="Q693" s="90">
        <f t="shared" si="397"/>
        <v>6.4100000000000004E-2</v>
      </c>
      <c r="R693" s="90">
        <f t="shared" si="397"/>
        <v>5.3449999999999998E-2</v>
      </c>
      <c r="S693" s="90">
        <f t="shared" si="397"/>
        <v>6.3490000000000005E-2</v>
      </c>
      <c r="T693" s="90">
        <f t="shared" si="397"/>
        <v>7.4359999999999996E-2</v>
      </c>
      <c r="U693" s="90">
        <f t="shared" si="397"/>
        <v>6.8970000000000004E-2</v>
      </c>
      <c r="V693" s="90">
        <f t="shared" si="397"/>
        <v>4.0259999999999997E-2</v>
      </c>
      <c r="W693" s="90">
        <f t="shared" si="397"/>
        <v>0</v>
      </c>
      <c r="X693" s="90">
        <f t="shared" si="397"/>
        <v>0</v>
      </c>
      <c r="Y693" s="90">
        <f t="shared" si="397"/>
        <v>0</v>
      </c>
      <c r="Z693" s="90">
        <f t="shared" si="397"/>
        <v>0</v>
      </c>
      <c r="AA693" s="90">
        <f t="shared" si="397"/>
        <v>0</v>
      </c>
    </row>
    <row r="694" spans="1:27" ht="12.75" hidden="1" customHeight="1" outlineLevel="1" x14ac:dyDescent="0.2">
      <c r="A694" s="98" t="s">
        <v>2328</v>
      </c>
      <c r="B694" s="62" t="s">
        <v>236</v>
      </c>
      <c r="C694" s="42" t="s">
        <v>77</v>
      </c>
      <c r="D694" s="43">
        <v>0</v>
      </c>
      <c r="E694" s="43">
        <v>0</v>
      </c>
      <c r="F694" s="43">
        <v>0</v>
      </c>
      <c r="G694" s="43">
        <v>5.38</v>
      </c>
      <c r="H694" s="43">
        <v>0</v>
      </c>
      <c r="I694" s="43">
        <v>137.26</v>
      </c>
      <c r="J694" s="43">
        <v>61.16</v>
      </c>
      <c r="K694" s="43">
        <v>42.71</v>
      </c>
      <c r="L694" s="43">
        <v>131.5</v>
      </c>
      <c r="M694" s="43">
        <v>108.32</v>
      </c>
      <c r="N694" s="43">
        <v>76.540000000000006</v>
      </c>
      <c r="O694" s="43">
        <v>55.86</v>
      </c>
      <c r="P694" s="43">
        <v>65.38</v>
      </c>
      <c r="Q694" s="43">
        <v>64.099999999999994</v>
      </c>
      <c r="R694" s="43">
        <v>53.45</v>
      </c>
      <c r="S694" s="43">
        <v>63.49</v>
      </c>
      <c r="T694" s="43">
        <v>74.36</v>
      </c>
      <c r="U694" s="43">
        <v>68.97</v>
      </c>
      <c r="V694" s="43">
        <v>40.26</v>
      </c>
      <c r="W694" s="43">
        <v>0</v>
      </c>
      <c r="X694" s="43">
        <v>0</v>
      </c>
      <c r="Y694" s="43">
        <v>0</v>
      </c>
      <c r="Z694" s="43">
        <v>0</v>
      </c>
      <c r="AA694" s="43">
        <v>0</v>
      </c>
    </row>
    <row r="695" spans="1:27" collapsed="1" x14ac:dyDescent="0.2">
      <c r="A695" s="97" t="s">
        <v>2329</v>
      </c>
      <c r="B695" s="27" t="str">
        <f>"27"&amp;"."&amp;$B$800&amp;"."&amp;$B$801</f>
        <v>27.01.2023</v>
      </c>
      <c r="C695" s="89" t="s">
        <v>74</v>
      </c>
      <c r="D695" s="90">
        <f>ROUND((D696)/1000,5)</f>
        <v>0</v>
      </c>
      <c r="E695" s="90">
        <f t="shared" ref="E695:AA695" si="398">ROUND((E696)/1000,5)</f>
        <v>0</v>
      </c>
      <c r="F695" s="90">
        <f t="shared" si="398"/>
        <v>0</v>
      </c>
      <c r="G695" s="90">
        <f t="shared" si="398"/>
        <v>4.6249999999999999E-2</v>
      </c>
      <c r="H695" s="90">
        <f t="shared" si="398"/>
        <v>0.22203999999999999</v>
      </c>
      <c r="I695" s="90">
        <f t="shared" si="398"/>
        <v>0.15667</v>
      </c>
      <c r="J695" s="90">
        <f t="shared" si="398"/>
        <v>0.21285000000000001</v>
      </c>
      <c r="K695" s="90">
        <f t="shared" si="398"/>
        <v>0.11458</v>
      </c>
      <c r="L695" s="90">
        <f t="shared" si="398"/>
        <v>0.10323</v>
      </c>
      <c r="M695" s="90">
        <f t="shared" si="398"/>
        <v>8.0589999999999995E-2</v>
      </c>
      <c r="N695" s="90">
        <f t="shared" si="398"/>
        <v>5.4829999999999997E-2</v>
      </c>
      <c r="O695" s="90">
        <f t="shared" si="398"/>
        <v>3.2419999999999997E-2</v>
      </c>
      <c r="P695" s="90">
        <f t="shared" si="398"/>
        <v>3.9079999999999997E-2</v>
      </c>
      <c r="Q695" s="90">
        <f t="shared" si="398"/>
        <v>4.4929999999999998E-2</v>
      </c>
      <c r="R695" s="90">
        <f t="shared" si="398"/>
        <v>3.6069999999999998E-2</v>
      </c>
      <c r="S695" s="90">
        <f t="shared" si="398"/>
        <v>1.958E-2</v>
      </c>
      <c r="T695" s="90">
        <f t="shared" si="398"/>
        <v>4.2209999999999998E-2</v>
      </c>
      <c r="U695" s="90">
        <f t="shared" si="398"/>
        <v>3.3709999999999997E-2</v>
      </c>
      <c r="V695" s="90">
        <f t="shared" si="398"/>
        <v>3.4399999999999999E-3</v>
      </c>
      <c r="W695" s="90">
        <f t="shared" si="398"/>
        <v>0</v>
      </c>
      <c r="X695" s="90">
        <f t="shared" si="398"/>
        <v>0</v>
      </c>
      <c r="Y695" s="90">
        <f t="shared" si="398"/>
        <v>0</v>
      </c>
      <c r="Z695" s="90">
        <f t="shared" si="398"/>
        <v>0</v>
      </c>
      <c r="AA695" s="90">
        <f t="shared" si="398"/>
        <v>0</v>
      </c>
    </row>
    <row r="696" spans="1:27" ht="12.75" hidden="1" customHeight="1" outlineLevel="1" x14ac:dyDescent="0.2">
      <c r="A696" s="98" t="s">
        <v>2330</v>
      </c>
      <c r="B696" s="62" t="s">
        <v>236</v>
      </c>
      <c r="C696" s="42" t="s">
        <v>77</v>
      </c>
      <c r="D696" s="43">
        <v>0</v>
      </c>
      <c r="E696" s="43">
        <v>0</v>
      </c>
      <c r="F696" s="43">
        <v>0</v>
      </c>
      <c r="G696" s="43">
        <v>46.25</v>
      </c>
      <c r="H696" s="43">
        <v>222.04</v>
      </c>
      <c r="I696" s="43">
        <v>156.66999999999999</v>
      </c>
      <c r="J696" s="43">
        <v>212.85</v>
      </c>
      <c r="K696" s="43">
        <v>114.58</v>
      </c>
      <c r="L696" s="43">
        <v>103.23</v>
      </c>
      <c r="M696" s="43">
        <v>80.59</v>
      </c>
      <c r="N696" s="43">
        <v>54.83</v>
      </c>
      <c r="O696" s="43">
        <v>32.42</v>
      </c>
      <c r="P696" s="43">
        <v>39.08</v>
      </c>
      <c r="Q696" s="43">
        <v>44.93</v>
      </c>
      <c r="R696" s="43">
        <v>36.07</v>
      </c>
      <c r="S696" s="43">
        <v>19.579999999999998</v>
      </c>
      <c r="T696" s="43">
        <v>42.21</v>
      </c>
      <c r="U696" s="43">
        <v>33.71</v>
      </c>
      <c r="V696" s="43">
        <v>3.44</v>
      </c>
      <c r="W696" s="43">
        <v>0</v>
      </c>
      <c r="X696" s="43">
        <v>0</v>
      </c>
      <c r="Y696" s="43">
        <v>0</v>
      </c>
      <c r="Z696" s="43">
        <v>0</v>
      </c>
      <c r="AA696" s="43">
        <v>0</v>
      </c>
    </row>
    <row r="697" spans="1:27" collapsed="1" x14ac:dyDescent="0.2">
      <c r="A697" s="97" t="s">
        <v>2331</v>
      </c>
      <c r="B697" s="27" t="str">
        <f>"28"&amp;"."&amp;$B$800&amp;"."&amp;$B$801</f>
        <v>28.01.2023</v>
      </c>
      <c r="C697" s="89" t="s">
        <v>74</v>
      </c>
      <c r="D697" s="90">
        <f>ROUND((D698)/1000,5)</f>
        <v>0</v>
      </c>
      <c r="E697" s="90">
        <f t="shared" ref="E697:AA697" si="399">ROUND((E698)/1000,5)</f>
        <v>0</v>
      </c>
      <c r="F697" s="90">
        <f t="shared" si="399"/>
        <v>0</v>
      </c>
      <c r="G697" s="90">
        <f t="shared" si="399"/>
        <v>0</v>
      </c>
      <c r="H697" s="90">
        <f t="shared" si="399"/>
        <v>1.881E-2</v>
      </c>
      <c r="I697" s="90">
        <f t="shared" si="399"/>
        <v>8.2040000000000002E-2</v>
      </c>
      <c r="J697" s="90">
        <f t="shared" si="399"/>
        <v>9.0800000000000006E-2</v>
      </c>
      <c r="K697" s="90">
        <f t="shared" si="399"/>
        <v>3.6510000000000001E-2</v>
      </c>
      <c r="L697" s="90">
        <f t="shared" si="399"/>
        <v>0.10048</v>
      </c>
      <c r="M697" s="90">
        <f t="shared" si="399"/>
        <v>8.9209999999999998E-2</v>
      </c>
      <c r="N697" s="90">
        <f t="shared" si="399"/>
        <v>6.2030000000000002E-2</v>
      </c>
      <c r="O697" s="90">
        <f t="shared" si="399"/>
        <v>5.7500000000000002E-2</v>
      </c>
      <c r="P697" s="90">
        <f t="shared" si="399"/>
        <v>4.5589999999999999E-2</v>
      </c>
      <c r="Q697" s="90">
        <f t="shared" si="399"/>
        <v>4.9410000000000003E-2</v>
      </c>
      <c r="R697" s="90">
        <f t="shared" si="399"/>
        <v>3.3520000000000001E-2</v>
      </c>
      <c r="S697" s="90">
        <f t="shared" si="399"/>
        <v>2.4109999999999999E-2</v>
      </c>
      <c r="T697" s="90">
        <f t="shared" si="399"/>
        <v>5.8630000000000002E-2</v>
      </c>
      <c r="U697" s="90">
        <f t="shared" si="399"/>
        <v>0.1239</v>
      </c>
      <c r="V697" s="90">
        <f t="shared" si="399"/>
        <v>5.2729999999999999E-2</v>
      </c>
      <c r="W697" s="90">
        <f t="shared" si="399"/>
        <v>3.1449999999999999E-2</v>
      </c>
      <c r="X697" s="90">
        <f t="shared" si="399"/>
        <v>0</v>
      </c>
      <c r="Y697" s="90">
        <f t="shared" si="399"/>
        <v>0</v>
      </c>
      <c r="Z697" s="90">
        <f t="shared" si="399"/>
        <v>0</v>
      </c>
      <c r="AA697" s="90">
        <f t="shared" si="399"/>
        <v>0</v>
      </c>
    </row>
    <row r="698" spans="1:27" ht="12.75" hidden="1" customHeight="1" outlineLevel="1" x14ac:dyDescent="0.2">
      <c r="A698" s="98" t="s">
        <v>2332</v>
      </c>
      <c r="B698" s="62" t="s">
        <v>236</v>
      </c>
      <c r="C698" s="42" t="s">
        <v>77</v>
      </c>
      <c r="D698" s="43">
        <v>0</v>
      </c>
      <c r="E698" s="43">
        <v>0</v>
      </c>
      <c r="F698" s="43">
        <v>0</v>
      </c>
      <c r="G698" s="43">
        <v>0</v>
      </c>
      <c r="H698" s="43">
        <v>18.809999999999999</v>
      </c>
      <c r="I698" s="43">
        <v>82.04</v>
      </c>
      <c r="J698" s="43">
        <v>90.8</v>
      </c>
      <c r="K698" s="43">
        <v>36.51</v>
      </c>
      <c r="L698" s="43">
        <v>100.48</v>
      </c>
      <c r="M698" s="43">
        <v>89.21</v>
      </c>
      <c r="N698" s="43">
        <v>62.03</v>
      </c>
      <c r="O698" s="43">
        <v>57.5</v>
      </c>
      <c r="P698" s="43">
        <v>45.59</v>
      </c>
      <c r="Q698" s="43">
        <v>49.41</v>
      </c>
      <c r="R698" s="43">
        <v>33.520000000000003</v>
      </c>
      <c r="S698" s="43">
        <v>24.11</v>
      </c>
      <c r="T698" s="43">
        <v>58.63</v>
      </c>
      <c r="U698" s="43">
        <v>123.9</v>
      </c>
      <c r="V698" s="43">
        <v>52.73</v>
      </c>
      <c r="W698" s="43">
        <v>31.45</v>
      </c>
      <c r="X698" s="43">
        <v>0</v>
      </c>
      <c r="Y698" s="43">
        <v>0</v>
      </c>
      <c r="Z698" s="43">
        <v>0</v>
      </c>
      <c r="AA698" s="43">
        <v>0</v>
      </c>
    </row>
    <row r="699" spans="1:27" collapsed="1" x14ac:dyDescent="0.2">
      <c r="A699" s="97" t="s">
        <v>2333</v>
      </c>
      <c r="B699" s="27" t="str">
        <f>"29"&amp;"."&amp;$B$800&amp;"."&amp;$B$801</f>
        <v>29.01.2023</v>
      </c>
      <c r="C699" s="89" t="s">
        <v>74</v>
      </c>
      <c r="D699" s="90">
        <f>ROUND((D700)/1000,5)</f>
        <v>0</v>
      </c>
      <c r="E699" s="90">
        <f t="shared" ref="E699:AA699" si="400">ROUND((E700)/1000,5)</f>
        <v>0</v>
      </c>
      <c r="F699" s="90">
        <f t="shared" si="400"/>
        <v>0</v>
      </c>
      <c r="G699" s="90">
        <f t="shared" si="400"/>
        <v>0</v>
      </c>
      <c r="H699" s="90">
        <f t="shared" si="400"/>
        <v>9.1999999999999998E-3</v>
      </c>
      <c r="I699" s="90">
        <f t="shared" si="400"/>
        <v>0</v>
      </c>
      <c r="J699" s="90">
        <f t="shared" si="400"/>
        <v>0</v>
      </c>
      <c r="K699" s="90">
        <f t="shared" si="400"/>
        <v>0</v>
      </c>
      <c r="L699" s="90">
        <f t="shared" si="400"/>
        <v>0</v>
      </c>
      <c r="M699" s="90">
        <f t="shared" si="400"/>
        <v>0</v>
      </c>
      <c r="N699" s="90">
        <f t="shared" si="400"/>
        <v>0</v>
      </c>
      <c r="O699" s="90">
        <f t="shared" si="400"/>
        <v>0</v>
      </c>
      <c r="P699" s="90">
        <f t="shared" si="400"/>
        <v>0</v>
      </c>
      <c r="Q699" s="90">
        <f t="shared" si="400"/>
        <v>0</v>
      </c>
      <c r="R699" s="90">
        <f t="shared" si="400"/>
        <v>0</v>
      </c>
      <c r="S699" s="90">
        <f t="shared" si="400"/>
        <v>0</v>
      </c>
      <c r="T699" s="90">
        <f t="shared" si="400"/>
        <v>0</v>
      </c>
      <c r="U699" s="90">
        <f t="shared" si="400"/>
        <v>0</v>
      </c>
      <c r="V699" s="90">
        <f t="shared" si="400"/>
        <v>0</v>
      </c>
      <c r="W699" s="90">
        <f t="shared" si="400"/>
        <v>0</v>
      </c>
      <c r="X699" s="90">
        <f t="shared" si="400"/>
        <v>0</v>
      </c>
      <c r="Y699" s="90">
        <f t="shared" si="400"/>
        <v>0</v>
      </c>
      <c r="Z699" s="90">
        <f t="shared" si="400"/>
        <v>0</v>
      </c>
      <c r="AA699" s="90">
        <f t="shared" si="400"/>
        <v>0</v>
      </c>
    </row>
    <row r="700" spans="1:27" ht="12.75" hidden="1" customHeight="1" outlineLevel="1" x14ac:dyDescent="0.2">
      <c r="A700" s="98" t="s">
        <v>2334</v>
      </c>
      <c r="B700" s="62" t="s">
        <v>236</v>
      </c>
      <c r="C700" s="42" t="s">
        <v>77</v>
      </c>
      <c r="D700" s="43">
        <v>0</v>
      </c>
      <c r="E700" s="43">
        <v>0</v>
      </c>
      <c r="F700" s="43">
        <v>0</v>
      </c>
      <c r="G700" s="43">
        <v>0</v>
      </c>
      <c r="H700" s="43">
        <v>9.1999999999999993</v>
      </c>
      <c r="I700" s="43">
        <v>0</v>
      </c>
      <c r="J700" s="43">
        <v>0</v>
      </c>
      <c r="K700" s="43">
        <v>0</v>
      </c>
      <c r="L700" s="43">
        <v>0</v>
      </c>
      <c r="M700" s="43">
        <v>0</v>
      </c>
      <c r="N700" s="43">
        <v>0</v>
      </c>
      <c r="O700" s="43">
        <v>0</v>
      </c>
      <c r="P700" s="43">
        <v>0</v>
      </c>
      <c r="Q700" s="43">
        <v>0</v>
      </c>
      <c r="R700" s="43">
        <v>0</v>
      </c>
      <c r="S700" s="43">
        <v>0</v>
      </c>
      <c r="T700" s="43">
        <v>0</v>
      </c>
      <c r="U700" s="43">
        <v>0</v>
      </c>
      <c r="V700" s="43">
        <v>0</v>
      </c>
      <c r="W700" s="43">
        <v>0</v>
      </c>
      <c r="X700" s="43">
        <v>0</v>
      </c>
      <c r="Y700" s="43">
        <v>0</v>
      </c>
      <c r="Z700" s="43">
        <v>0</v>
      </c>
      <c r="AA700" s="43">
        <v>0</v>
      </c>
    </row>
    <row r="701" spans="1:27" collapsed="1" x14ac:dyDescent="0.2">
      <c r="A701" s="97" t="s">
        <v>2335</v>
      </c>
      <c r="B701" s="27" t="str">
        <f>"30"&amp;"."&amp;$B$800&amp;"."&amp;$B$801</f>
        <v>30.01.2023</v>
      </c>
      <c r="C701" s="89" t="s">
        <v>74</v>
      </c>
      <c r="D701" s="90">
        <f>ROUND((D702)/1000,5)</f>
        <v>0</v>
      </c>
      <c r="E701" s="90">
        <f t="shared" ref="E701:AA701" si="401">ROUND((E702)/1000,5)</f>
        <v>0</v>
      </c>
      <c r="F701" s="90">
        <f t="shared" si="401"/>
        <v>0</v>
      </c>
      <c r="G701" s="90">
        <f t="shared" si="401"/>
        <v>0</v>
      </c>
      <c r="H701" s="90">
        <f t="shared" si="401"/>
        <v>6.8599999999999998E-3</v>
      </c>
      <c r="I701" s="90">
        <f t="shared" si="401"/>
        <v>5.2089999999999997E-2</v>
      </c>
      <c r="J701" s="90">
        <f t="shared" si="401"/>
        <v>0</v>
      </c>
      <c r="K701" s="90">
        <f t="shared" si="401"/>
        <v>0</v>
      </c>
      <c r="L701" s="90">
        <f t="shared" si="401"/>
        <v>0</v>
      </c>
      <c r="M701" s="90">
        <f t="shared" si="401"/>
        <v>0</v>
      </c>
      <c r="N701" s="90">
        <f t="shared" si="401"/>
        <v>0</v>
      </c>
      <c r="O701" s="90">
        <f t="shared" si="401"/>
        <v>0</v>
      </c>
      <c r="P701" s="90">
        <f t="shared" si="401"/>
        <v>0</v>
      </c>
      <c r="Q701" s="90">
        <f t="shared" si="401"/>
        <v>0</v>
      </c>
      <c r="R701" s="90">
        <f t="shared" si="401"/>
        <v>0</v>
      </c>
      <c r="S701" s="90">
        <f t="shared" si="401"/>
        <v>0</v>
      </c>
      <c r="T701" s="90">
        <f t="shared" si="401"/>
        <v>0</v>
      </c>
      <c r="U701" s="90">
        <f t="shared" si="401"/>
        <v>0</v>
      </c>
      <c r="V701" s="90">
        <f t="shared" si="401"/>
        <v>0</v>
      </c>
      <c r="W701" s="90">
        <f t="shared" si="401"/>
        <v>0</v>
      </c>
      <c r="X701" s="90">
        <f t="shared" si="401"/>
        <v>0</v>
      </c>
      <c r="Y701" s="90">
        <f t="shared" si="401"/>
        <v>0</v>
      </c>
      <c r="Z701" s="90">
        <f t="shared" si="401"/>
        <v>0</v>
      </c>
      <c r="AA701" s="90">
        <f t="shared" si="401"/>
        <v>0</v>
      </c>
    </row>
    <row r="702" spans="1:27" ht="12.75" hidden="1" customHeight="1" outlineLevel="1" x14ac:dyDescent="0.2">
      <c r="A702" s="98" t="s">
        <v>2336</v>
      </c>
      <c r="B702" s="62" t="s">
        <v>236</v>
      </c>
      <c r="C702" s="42" t="s">
        <v>77</v>
      </c>
      <c r="D702" s="43">
        <v>0</v>
      </c>
      <c r="E702" s="43">
        <v>0</v>
      </c>
      <c r="F702" s="43">
        <v>0</v>
      </c>
      <c r="G702" s="43">
        <v>0</v>
      </c>
      <c r="H702" s="43">
        <v>6.86</v>
      </c>
      <c r="I702" s="43">
        <v>52.09</v>
      </c>
      <c r="J702" s="43">
        <v>0</v>
      </c>
      <c r="K702" s="43">
        <v>0</v>
      </c>
      <c r="L702" s="43">
        <v>0</v>
      </c>
      <c r="M702" s="43">
        <v>0</v>
      </c>
      <c r="N702" s="43">
        <v>0</v>
      </c>
      <c r="O702" s="43">
        <v>0</v>
      </c>
      <c r="P702" s="43">
        <v>0</v>
      </c>
      <c r="Q702" s="43">
        <v>0</v>
      </c>
      <c r="R702" s="43">
        <v>0</v>
      </c>
      <c r="S702" s="43">
        <v>0</v>
      </c>
      <c r="T702" s="43">
        <v>0</v>
      </c>
      <c r="U702" s="43">
        <v>0</v>
      </c>
      <c r="V702" s="43">
        <v>0</v>
      </c>
      <c r="W702" s="43">
        <v>0</v>
      </c>
      <c r="X702" s="43">
        <v>0</v>
      </c>
      <c r="Y702" s="43">
        <v>0</v>
      </c>
      <c r="Z702" s="43">
        <v>0</v>
      </c>
      <c r="AA702" s="43">
        <v>0</v>
      </c>
    </row>
    <row r="703" spans="1:27" collapsed="1" x14ac:dyDescent="0.2">
      <c r="A703" s="97" t="s">
        <v>2337</v>
      </c>
      <c r="B703" s="27" t="str">
        <f>"31"&amp;"."&amp;$B$800&amp;"."&amp;$B$801</f>
        <v>31.01.2023</v>
      </c>
      <c r="C703" s="89" t="s">
        <v>74</v>
      </c>
      <c r="D703" s="90">
        <f>ROUND((D704)/1000,5)</f>
        <v>0</v>
      </c>
      <c r="E703" s="90">
        <f t="shared" ref="E703:AA703" si="402">ROUND((E704)/1000,5)</f>
        <v>0</v>
      </c>
      <c r="F703" s="90">
        <f t="shared" si="402"/>
        <v>0</v>
      </c>
      <c r="G703" s="90">
        <f t="shared" si="402"/>
        <v>0</v>
      </c>
      <c r="H703" s="90">
        <f t="shared" si="402"/>
        <v>7.6429999999999998E-2</v>
      </c>
      <c r="I703" s="90">
        <f t="shared" si="402"/>
        <v>0.20507</v>
      </c>
      <c r="J703" s="90">
        <f t="shared" si="402"/>
        <v>0.18023</v>
      </c>
      <c r="K703" s="90">
        <f t="shared" si="402"/>
        <v>5.8709999999999998E-2</v>
      </c>
      <c r="L703" s="90">
        <f t="shared" si="402"/>
        <v>8.3150000000000002E-2</v>
      </c>
      <c r="M703" s="90">
        <f t="shared" si="402"/>
        <v>4.5260000000000002E-2</v>
      </c>
      <c r="N703" s="90">
        <f t="shared" si="402"/>
        <v>9.0399999999999994E-3</v>
      </c>
      <c r="O703" s="90">
        <f t="shared" si="402"/>
        <v>0</v>
      </c>
      <c r="P703" s="90">
        <f t="shared" si="402"/>
        <v>0</v>
      </c>
      <c r="Q703" s="90">
        <f t="shared" si="402"/>
        <v>0</v>
      </c>
      <c r="R703" s="90">
        <f t="shared" si="402"/>
        <v>0</v>
      </c>
      <c r="S703" s="90">
        <f t="shared" si="402"/>
        <v>0</v>
      </c>
      <c r="T703" s="90">
        <f t="shared" si="402"/>
        <v>0</v>
      </c>
      <c r="U703" s="90">
        <f t="shared" si="402"/>
        <v>0</v>
      </c>
      <c r="V703" s="90">
        <f t="shared" si="402"/>
        <v>0</v>
      </c>
      <c r="W703" s="90">
        <f t="shared" si="402"/>
        <v>0</v>
      </c>
      <c r="X703" s="90">
        <f t="shared" si="402"/>
        <v>0</v>
      </c>
      <c r="Y703" s="90">
        <f t="shared" si="402"/>
        <v>0</v>
      </c>
      <c r="Z703" s="90">
        <f t="shared" si="402"/>
        <v>0</v>
      </c>
      <c r="AA703" s="90">
        <f t="shared" si="402"/>
        <v>0</v>
      </c>
    </row>
    <row r="704" spans="1:27" ht="12.75" hidden="1" customHeight="1" outlineLevel="1" x14ac:dyDescent="0.2">
      <c r="A704" s="98" t="s">
        <v>2338</v>
      </c>
      <c r="B704" s="62" t="s">
        <v>236</v>
      </c>
      <c r="C704" s="42" t="s">
        <v>77</v>
      </c>
      <c r="D704" s="43">
        <v>0</v>
      </c>
      <c r="E704" s="43">
        <v>0</v>
      </c>
      <c r="F704" s="43">
        <v>0</v>
      </c>
      <c r="G704" s="43">
        <v>0</v>
      </c>
      <c r="H704" s="43">
        <v>76.430000000000007</v>
      </c>
      <c r="I704" s="43">
        <v>205.07</v>
      </c>
      <c r="J704" s="43">
        <v>180.23</v>
      </c>
      <c r="K704" s="43">
        <v>58.71</v>
      </c>
      <c r="L704" s="43">
        <v>83.15</v>
      </c>
      <c r="M704" s="43">
        <v>45.26</v>
      </c>
      <c r="N704" s="43">
        <v>9.0399999999999991</v>
      </c>
      <c r="O704" s="43">
        <v>0</v>
      </c>
      <c r="P704" s="43">
        <v>0</v>
      </c>
      <c r="Q704" s="43">
        <v>0</v>
      </c>
      <c r="R704" s="43">
        <v>0</v>
      </c>
      <c r="S704" s="43">
        <v>0</v>
      </c>
      <c r="T704" s="43">
        <v>0</v>
      </c>
      <c r="U704" s="43">
        <v>0</v>
      </c>
      <c r="V704" s="43">
        <v>0</v>
      </c>
      <c r="W704" s="43">
        <v>0</v>
      </c>
      <c r="X704" s="43">
        <v>0</v>
      </c>
      <c r="Y704" s="43">
        <v>0</v>
      </c>
      <c r="Z704" s="43">
        <v>0</v>
      </c>
      <c r="AA704" s="43">
        <v>0</v>
      </c>
    </row>
    <row r="705" spans="1:27" collapsed="1" x14ac:dyDescent="0.2">
      <c r="B705" s="100" t="s">
        <v>390</v>
      </c>
    </row>
    <row r="706" spans="1:27" x14ac:dyDescent="0.2">
      <c r="B706" s="100" t="s">
        <v>390</v>
      </c>
    </row>
    <row r="707" spans="1:27" x14ac:dyDescent="0.2">
      <c r="A707" s="181" t="s">
        <v>2339</v>
      </c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  <c r="Z707" s="182"/>
      <c r="AA707" s="183"/>
    </row>
    <row r="708" spans="1:27" ht="25.5" x14ac:dyDescent="0.2">
      <c r="A708" s="25" t="s">
        <v>62</v>
      </c>
      <c r="B708" s="26" t="s">
        <v>208</v>
      </c>
      <c r="C708" s="25" t="s">
        <v>209</v>
      </c>
      <c r="D708" s="26" t="s">
        <v>210</v>
      </c>
      <c r="E708" s="26" t="s">
        <v>211</v>
      </c>
      <c r="F708" s="26" t="s">
        <v>212</v>
      </c>
      <c r="G708" s="26" t="s">
        <v>213</v>
      </c>
      <c r="H708" s="26" t="s">
        <v>214</v>
      </c>
      <c r="I708" s="26" t="s">
        <v>215</v>
      </c>
      <c r="J708" s="26" t="s">
        <v>216</v>
      </c>
      <c r="K708" s="26" t="s">
        <v>217</v>
      </c>
      <c r="L708" s="26" t="s">
        <v>218</v>
      </c>
      <c r="M708" s="26" t="s">
        <v>219</v>
      </c>
      <c r="N708" s="26" t="s">
        <v>220</v>
      </c>
      <c r="O708" s="26" t="s">
        <v>221</v>
      </c>
      <c r="P708" s="26" t="s">
        <v>222</v>
      </c>
      <c r="Q708" s="26" t="s">
        <v>223</v>
      </c>
      <c r="R708" s="26" t="s">
        <v>224</v>
      </c>
      <c r="S708" s="26" t="s">
        <v>225</v>
      </c>
      <c r="T708" s="26" t="s">
        <v>226</v>
      </c>
      <c r="U708" s="26" t="s">
        <v>227</v>
      </c>
      <c r="V708" s="26" t="s">
        <v>228</v>
      </c>
      <c r="W708" s="26" t="s">
        <v>229</v>
      </c>
      <c r="X708" s="26" t="s">
        <v>230</v>
      </c>
      <c r="Y708" s="26" t="s">
        <v>231</v>
      </c>
      <c r="Z708" s="26" t="s">
        <v>232</v>
      </c>
      <c r="AA708" s="26" t="s">
        <v>233</v>
      </c>
    </row>
    <row r="709" spans="1:27" x14ac:dyDescent="0.2">
      <c r="A709" s="97" t="s">
        <v>2340</v>
      </c>
      <c r="B709" s="27" t="str">
        <f>"01"&amp;"."&amp;$B$800&amp;"."&amp;$B$801</f>
        <v>01.01.2023</v>
      </c>
      <c r="C709" s="89" t="s">
        <v>74</v>
      </c>
      <c r="D709" s="90">
        <f>ROUND((D710)/1000,5)</f>
        <v>8.8489999999999999E-2</v>
      </c>
      <c r="E709" s="90">
        <f t="shared" ref="E709:AA709" si="403">ROUND((E710)/1000,5)</f>
        <v>9.4789999999999999E-2</v>
      </c>
      <c r="F709" s="90">
        <f t="shared" si="403"/>
        <v>3.1530000000000002E-2</v>
      </c>
      <c r="G709" s="90">
        <f t="shared" si="403"/>
        <v>2.264E-2</v>
      </c>
      <c r="H709" s="90">
        <f t="shared" si="403"/>
        <v>1.0120000000000001E-2</v>
      </c>
      <c r="I709" s="90">
        <f t="shared" si="403"/>
        <v>9.0000000000000006E-5</v>
      </c>
      <c r="J709" s="90">
        <f t="shared" si="403"/>
        <v>2.2579999999999999E-2</v>
      </c>
      <c r="K709" s="90">
        <f t="shared" si="403"/>
        <v>4.2770000000000002E-2</v>
      </c>
      <c r="L709" s="90">
        <f t="shared" si="403"/>
        <v>3.9149999999999997E-2</v>
      </c>
      <c r="M709" s="90">
        <f t="shared" si="403"/>
        <v>8.7899999999999992E-3</v>
      </c>
      <c r="N709" s="90">
        <f t="shared" si="403"/>
        <v>5.04E-2</v>
      </c>
      <c r="O709" s="90">
        <f t="shared" si="403"/>
        <v>4.879E-2</v>
      </c>
      <c r="P709" s="90">
        <f t="shared" si="403"/>
        <v>2.1059999999999999E-2</v>
      </c>
      <c r="Q709" s="90">
        <f t="shared" si="403"/>
        <v>3.7260000000000001E-2</v>
      </c>
      <c r="R709" s="90">
        <f t="shared" si="403"/>
        <v>5.6590000000000001E-2</v>
      </c>
      <c r="S709" s="90">
        <f t="shared" si="403"/>
        <v>8.6169999999999997E-2</v>
      </c>
      <c r="T709" s="90">
        <f t="shared" si="403"/>
        <v>0.14247000000000001</v>
      </c>
      <c r="U709" s="90">
        <f t="shared" si="403"/>
        <v>0.18048</v>
      </c>
      <c r="V709" s="90">
        <f t="shared" si="403"/>
        <v>0.2346</v>
      </c>
      <c r="W709" s="90">
        <f t="shared" si="403"/>
        <v>0.25291000000000002</v>
      </c>
      <c r="X709" s="90">
        <f t="shared" si="403"/>
        <v>0.36831000000000003</v>
      </c>
      <c r="Y709" s="90">
        <f t="shared" si="403"/>
        <v>0.36419000000000001</v>
      </c>
      <c r="Z709" s="90">
        <f t="shared" si="403"/>
        <v>0.25039</v>
      </c>
      <c r="AA709" s="90">
        <f t="shared" si="403"/>
        <v>0.1578</v>
      </c>
    </row>
    <row r="710" spans="1:27" ht="12.75" hidden="1" customHeight="1" outlineLevel="1" x14ac:dyDescent="0.2">
      <c r="A710" s="98" t="s">
        <v>2341</v>
      </c>
      <c r="B710" s="62" t="s">
        <v>236</v>
      </c>
      <c r="C710" s="42" t="s">
        <v>77</v>
      </c>
      <c r="D710" s="43">
        <v>88.49</v>
      </c>
      <c r="E710" s="43">
        <v>94.79</v>
      </c>
      <c r="F710" s="43">
        <v>31.53</v>
      </c>
      <c r="G710" s="43">
        <v>22.64</v>
      </c>
      <c r="H710" s="43">
        <v>10.119999999999999</v>
      </c>
      <c r="I710" s="43">
        <v>0.09</v>
      </c>
      <c r="J710" s="43">
        <v>22.58</v>
      </c>
      <c r="K710" s="43">
        <v>42.77</v>
      </c>
      <c r="L710" s="43">
        <v>39.15</v>
      </c>
      <c r="M710" s="43">
        <v>8.7899999999999991</v>
      </c>
      <c r="N710" s="43">
        <v>50.4</v>
      </c>
      <c r="O710" s="43">
        <v>48.79</v>
      </c>
      <c r="P710" s="43">
        <v>21.06</v>
      </c>
      <c r="Q710" s="43">
        <v>37.26</v>
      </c>
      <c r="R710" s="43">
        <v>56.59</v>
      </c>
      <c r="S710" s="43">
        <v>86.17</v>
      </c>
      <c r="T710" s="43">
        <v>142.47</v>
      </c>
      <c r="U710" s="43">
        <v>180.48</v>
      </c>
      <c r="V710" s="43">
        <v>234.6</v>
      </c>
      <c r="W710" s="43">
        <v>252.91</v>
      </c>
      <c r="X710" s="43">
        <v>368.31</v>
      </c>
      <c r="Y710" s="43">
        <v>364.19</v>
      </c>
      <c r="Z710" s="43">
        <v>250.39</v>
      </c>
      <c r="AA710" s="43">
        <v>157.80000000000001</v>
      </c>
    </row>
    <row r="711" spans="1:27" collapsed="1" x14ac:dyDescent="0.2">
      <c r="A711" s="97" t="s">
        <v>2342</v>
      </c>
      <c r="B711" s="27" t="str">
        <f>"02"&amp;"."&amp;$B$800&amp;"."&amp;$B$801</f>
        <v>02.01.2023</v>
      </c>
      <c r="C711" s="89" t="s">
        <v>74</v>
      </c>
      <c r="D711" s="90">
        <f>ROUND((D712)/1000,5)</f>
        <v>5.1580000000000001E-2</v>
      </c>
      <c r="E711" s="90">
        <f t="shared" ref="E711:AA711" si="404">ROUND((E712)/1000,5)</f>
        <v>1.541E-2</v>
      </c>
      <c r="F711" s="90">
        <f t="shared" si="404"/>
        <v>5.3870000000000001E-2</v>
      </c>
      <c r="G711" s="90">
        <f t="shared" si="404"/>
        <v>9.8750000000000004E-2</v>
      </c>
      <c r="H711" s="90">
        <f t="shared" si="404"/>
        <v>1E-3</v>
      </c>
      <c r="I711" s="90">
        <f t="shared" si="404"/>
        <v>0</v>
      </c>
      <c r="J711" s="90">
        <f t="shared" si="404"/>
        <v>0</v>
      </c>
      <c r="K711" s="90">
        <f t="shared" si="404"/>
        <v>0</v>
      </c>
      <c r="L711" s="90">
        <f t="shared" si="404"/>
        <v>0</v>
      </c>
      <c r="M711" s="90">
        <f t="shared" si="404"/>
        <v>0</v>
      </c>
      <c r="N711" s="90">
        <f t="shared" si="404"/>
        <v>2.239E-2</v>
      </c>
      <c r="O711" s="90">
        <f t="shared" si="404"/>
        <v>3.4070000000000003E-2</v>
      </c>
      <c r="P711" s="90">
        <f t="shared" si="404"/>
        <v>3.7949999999999998E-2</v>
      </c>
      <c r="Q711" s="90">
        <f t="shared" si="404"/>
        <v>6.3229999999999995E-2</v>
      </c>
      <c r="R711" s="90">
        <f t="shared" si="404"/>
        <v>0.1138</v>
      </c>
      <c r="S711" s="90">
        <f t="shared" si="404"/>
        <v>0.12406</v>
      </c>
      <c r="T711" s="90">
        <f t="shared" si="404"/>
        <v>9.1050000000000006E-2</v>
      </c>
      <c r="U711" s="90">
        <f t="shared" si="404"/>
        <v>0.17877999999999999</v>
      </c>
      <c r="V711" s="90">
        <f t="shared" si="404"/>
        <v>0.23333999999999999</v>
      </c>
      <c r="W711" s="90">
        <f t="shared" si="404"/>
        <v>0.20785999999999999</v>
      </c>
      <c r="X711" s="90">
        <f t="shared" si="404"/>
        <v>0.28592000000000001</v>
      </c>
      <c r="Y711" s="90">
        <f t="shared" si="404"/>
        <v>0.32401999999999997</v>
      </c>
      <c r="Z711" s="90">
        <f t="shared" si="404"/>
        <v>0.33288000000000001</v>
      </c>
      <c r="AA711" s="90">
        <f t="shared" si="404"/>
        <v>0.17221</v>
      </c>
    </row>
    <row r="712" spans="1:27" ht="12.75" hidden="1" customHeight="1" outlineLevel="1" x14ac:dyDescent="0.2">
      <c r="A712" s="98" t="s">
        <v>2343</v>
      </c>
      <c r="B712" s="62" t="s">
        <v>236</v>
      </c>
      <c r="C712" s="42" t="s">
        <v>77</v>
      </c>
      <c r="D712" s="43">
        <v>51.58</v>
      </c>
      <c r="E712" s="43">
        <v>15.41</v>
      </c>
      <c r="F712" s="43">
        <v>53.87</v>
      </c>
      <c r="G712" s="43">
        <v>98.75</v>
      </c>
      <c r="H712" s="43">
        <v>1</v>
      </c>
      <c r="I712" s="43">
        <v>0</v>
      </c>
      <c r="J712" s="43">
        <v>0</v>
      </c>
      <c r="K712" s="43">
        <v>0</v>
      </c>
      <c r="L712" s="43">
        <v>0</v>
      </c>
      <c r="M712" s="43">
        <v>0</v>
      </c>
      <c r="N712" s="43">
        <v>22.39</v>
      </c>
      <c r="O712" s="43">
        <v>34.07</v>
      </c>
      <c r="P712" s="43">
        <v>37.950000000000003</v>
      </c>
      <c r="Q712" s="43">
        <v>63.23</v>
      </c>
      <c r="R712" s="43">
        <v>113.8</v>
      </c>
      <c r="S712" s="43">
        <v>124.06</v>
      </c>
      <c r="T712" s="43">
        <v>91.05</v>
      </c>
      <c r="U712" s="43">
        <v>178.78</v>
      </c>
      <c r="V712" s="43">
        <v>233.34</v>
      </c>
      <c r="W712" s="43">
        <v>207.86</v>
      </c>
      <c r="X712" s="43">
        <v>285.92</v>
      </c>
      <c r="Y712" s="43">
        <v>324.02</v>
      </c>
      <c r="Z712" s="43">
        <v>332.88</v>
      </c>
      <c r="AA712" s="43">
        <v>172.21</v>
      </c>
    </row>
    <row r="713" spans="1:27" collapsed="1" x14ac:dyDescent="0.2">
      <c r="A713" s="97" t="s">
        <v>2344</v>
      </c>
      <c r="B713" s="27" t="str">
        <f>"03"&amp;"."&amp;$B$800&amp;"."&amp;$B$801</f>
        <v>03.01.2023</v>
      </c>
      <c r="C713" s="89" t="s">
        <v>74</v>
      </c>
      <c r="D713" s="90">
        <f>ROUND((D714)/1000,5)</f>
        <v>6.4610000000000001E-2</v>
      </c>
      <c r="E713" s="90">
        <f t="shared" ref="E713:AA713" si="405">ROUND((E714)/1000,5)</f>
        <v>9.7089999999999996E-2</v>
      </c>
      <c r="F713" s="90">
        <f t="shared" si="405"/>
        <v>5.0459999999999998E-2</v>
      </c>
      <c r="G713" s="90">
        <f t="shared" si="405"/>
        <v>1.167E-2</v>
      </c>
      <c r="H713" s="90">
        <f t="shared" si="405"/>
        <v>1.125E-2</v>
      </c>
      <c r="I713" s="90">
        <f t="shared" si="405"/>
        <v>6.2E-4</v>
      </c>
      <c r="J713" s="90">
        <f t="shared" si="405"/>
        <v>3.0000000000000001E-5</v>
      </c>
      <c r="K713" s="90">
        <f t="shared" si="405"/>
        <v>0</v>
      </c>
      <c r="L713" s="90">
        <f t="shared" si="405"/>
        <v>0</v>
      </c>
      <c r="M713" s="90">
        <f t="shared" si="405"/>
        <v>1.7170000000000001E-2</v>
      </c>
      <c r="N713" s="90">
        <f t="shared" si="405"/>
        <v>4.0000000000000003E-5</v>
      </c>
      <c r="O713" s="90">
        <f t="shared" si="405"/>
        <v>7.0899999999999999E-3</v>
      </c>
      <c r="P713" s="90">
        <f t="shared" si="405"/>
        <v>2.2169999999999999E-2</v>
      </c>
      <c r="Q713" s="90">
        <f t="shared" si="405"/>
        <v>3.2169999999999997E-2</v>
      </c>
      <c r="R713" s="90">
        <f t="shared" si="405"/>
        <v>2.2200000000000001E-2</v>
      </c>
      <c r="S713" s="90">
        <f t="shared" si="405"/>
        <v>6.9400000000000003E-2</v>
      </c>
      <c r="T713" s="90">
        <f t="shared" si="405"/>
        <v>3.3360000000000001E-2</v>
      </c>
      <c r="U713" s="90">
        <f t="shared" si="405"/>
        <v>5.2600000000000001E-2</v>
      </c>
      <c r="V713" s="90">
        <f t="shared" si="405"/>
        <v>0.16294</v>
      </c>
      <c r="W713" s="90">
        <f t="shared" si="405"/>
        <v>0.23798</v>
      </c>
      <c r="X713" s="90">
        <f t="shared" si="405"/>
        <v>0.31020999999999999</v>
      </c>
      <c r="Y713" s="90">
        <f t="shared" si="405"/>
        <v>0.31092999999999998</v>
      </c>
      <c r="Z713" s="90">
        <f t="shared" si="405"/>
        <v>0.107</v>
      </c>
      <c r="AA713" s="90">
        <f t="shared" si="405"/>
        <v>0.14104</v>
      </c>
    </row>
    <row r="714" spans="1:27" ht="12.75" hidden="1" customHeight="1" outlineLevel="1" x14ac:dyDescent="0.2">
      <c r="A714" s="98" t="s">
        <v>2345</v>
      </c>
      <c r="B714" s="62" t="s">
        <v>236</v>
      </c>
      <c r="C714" s="42" t="s">
        <v>77</v>
      </c>
      <c r="D714" s="43">
        <v>64.61</v>
      </c>
      <c r="E714" s="43">
        <v>97.09</v>
      </c>
      <c r="F714" s="43">
        <v>50.46</v>
      </c>
      <c r="G714" s="43">
        <v>11.67</v>
      </c>
      <c r="H714" s="43">
        <v>11.25</v>
      </c>
      <c r="I714" s="43">
        <v>0.62</v>
      </c>
      <c r="J714" s="43">
        <v>0.03</v>
      </c>
      <c r="K714" s="43">
        <v>0</v>
      </c>
      <c r="L714" s="43">
        <v>0</v>
      </c>
      <c r="M714" s="43">
        <v>17.170000000000002</v>
      </c>
      <c r="N714" s="43">
        <v>0.04</v>
      </c>
      <c r="O714" s="43">
        <v>7.09</v>
      </c>
      <c r="P714" s="43">
        <v>22.17</v>
      </c>
      <c r="Q714" s="43">
        <v>32.17</v>
      </c>
      <c r="R714" s="43">
        <v>22.2</v>
      </c>
      <c r="S714" s="43">
        <v>69.400000000000006</v>
      </c>
      <c r="T714" s="43">
        <v>33.36</v>
      </c>
      <c r="U714" s="43">
        <v>52.6</v>
      </c>
      <c r="V714" s="43">
        <v>162.94</v>
      </c>
      <c r="W714" s="43">
        <v>237.98</v>
      </c>
      <c r="X714" s="43">
        <v>310.20999999999998</v>
      </c>
      <c r="Y714" s="43">
        <v>310.93</v>
      </c>
      <c r="Z714" s="43">
        <v>107</v>
      </c>
      <c r="AA714" s="43">
        <v>141.04</v>
      </c>
    </row>
    <row r="715" spans="1:27" collapsed="1" x14ac:dyDescent="0.2">
      <c r="A715" s="97" t="s">
        <v>2346</v>
      </c>
      <c r="B715" s="27" t="str">
        <f>"04"&amp;"."&amp;$B$800&amp;"."&amp;$B$801</f>
        <v>04.01.2023</v>
      </c>
      <c r="C715" s="89" t="s">
        <v>74</v>
      </c>
      <c r="D715" s="90">
        <f>ROUND((D716)/1000,5)</f>
        <v>6.0670000000000002E-2</v>
      </c>
      <c r="E715" s="90">
        <f t="shared" ref="E715:AA715" si="406">ROUND((E716)/1000,5)</f>
        <v>1.6800000000000001E-3</v>
      </c>
      <c r="F715" s="90">
        <f t="shared" si="406"/>
        <v>4.1700000000000001E-3</v>
      </c>
      <c r="G715" s="90">
        <f t="shared" si="406"/>
        <v>0</v>
      </c>
      <c r="H715" s="90">
        <f t="shared" si="406"/>
        <v>0</v>
      </c>
      <c r="I715" s="90">
        <f t="shared" si="406"/>
        <v>0</v>
      </c>
      <c r="J715" s="90">
        <f t="shared" si="406"/>
        <v>0</v>
      </c>
      <c r="K715" s="90">
        <f t="shared" si="406"/>
        <v>0</v>
      </c>
      <c r="L715" s="90">
        <f t="shared" si="406"/>
        <v>0</v>
      </c>
      <c r="M715" s="90">
        <f t="shared" si="406"/>
        <v>5.0000000000000002E-5</v>
      </c>
      <c r="N715" s="90">
        <f t="shared" si="406"/>
        <v>6.9999999999999994E-5</v>
      </c>
      <c r="O715" s="90">
        <f t="shared" si="406"/>
        <v>5.0000000000000002E-5</v>
      </c>
      <c r="P715" s="90">
        <f t="shared" si="406"/>
        <v>3.0000000000000001E-5</v>
      </c>
      <c r="Q715" s="90">
        <f t="shared" si="406"/>
        <v>1.0000000000000001E-5</v>
      </c>
      <c r="R715" s="90">
        <f t="shared" si="406"/>
        <v>6.5399999999999998E-3</v>
      </c>
      <c r="S715" s="90">
        <f t="shared" si="406"/>
        <v>2.0469999999999999E-2</v>
      </c>
      <c r="T715" s="90">
        <f t="shared" si="406"/>
        <v>5.1459999999999999E-2</v>
      </c>
      <c r="U715" s="90">
        <f t="shared" si="406"/>
        <v>6.1920000000000003E-2</v>
      </c>
      <c r="V715" s="90">
        <f t="shared" si="406"/>
        <v>0.15826000000000001</v>
      </c>
      <c r="W715" s="90">
        <f t="shared" si="406"/>
        <v>0.24951000000000001</v>
      </c>
      <c r="X715" s="90">
        <f t="shared" si="406"/>
        <v>0.24882000000000001</v>
      </c>
      <c r="Y715" s="90">
        <f t="shared" si="406"/>
        <v>0.33678000000000002</v>
      </c>
      <c r="Z715" s="90">
        <f t="shared" si="406"/>
        <v>0.32622000000000001</v>
      </c>
      <c r="AA715" s="90">
        <f t="shared" si="406"/>
        <v>0.19264999999999999</v>
      </c>
    </row>
    <row r="716" spans="1:27" ht="12.75" hidden="1" customHeight="1" outlineLevel="1" x14ac:dyDescent="0.2">
      <c r="A716" s="98" t="s">
        <v>2347</v>
      </c>
      <c r="B716" s="62" t="s">
        <v>236</v>
      </c>
      <c r="C716" s="42" t="s">
        <v>77</v>
      </c>
      <c r="D716" s="43">
        <v>60.67</v>
      </c>
      <c r="E716" s="43">
        <v>1.68</v>
      </c>
      <c r="F716" s="43">
        <v>4.17</v>
      </c>
      <c r="G716" s="43">
        <v>0</v>
      </c>
      <c r="H716" s="43">
        <v>0</v>
      </c>
      <c r="I716" s="43">
        <v>0</v>
      </c>
      <c r="J716" s="43">
        <v>0</v>
      </c>
      <c r="K716" s="43">
        <v>0</v>
      </c>
      <c r="L716" s="43">
        <v>0</v>
      </c>
      <c r="M716" s="43">
        <v>0.05</v>
      </c>
      <c r="N716" s="43">
        <v>7.0000000000000007E-2</v>
      </c>
      <c r="O716" s="43">
        <v>0.05</v>
      </c>
      <c r="P716" s="43">
        <v>0.03</v>
      </c>
      <c r="Q716" s="43">
        <v>0.01</v>
      </c>
      <c r="R716" s="43">
        <v>6.54</v>
      </c>
      <c r="S716" s="43">
        <v>20.47</v>
      </c>
      <c r="T716" s="43">
        <v>51.46</v>
      </c>
      <c r="U716" s="43">
        <v>61.92</v>
      </c>
      <c r="V716" s="43">
        <v>158.26</v>
      </c>
      <c r="W716" s="43">
        <v>249.51</v>
      </c>
      <c r="X716" s="43">
        <v>248.82</v>
      </c>
      <c r="Y716" s="43">
        <v>336.78</v>
      </c>
      <c r="Z716" s="43">
        <v>326.22000000000003</v>
      </c>
      <c r="AA716" s="43">
        <v>192.65</v>
      </c>
    </row>
    <row r="717" spans="1:27" collapsed="1" x14ac:dyDescent="0.2">
      <c r="A717" s="97" t="s">
        <v>2348</v>
      </c>
      <c r="B717" s="27" t="str">
        <f>"05"&amp;"."&amp;$B$800&amp;"."&amp;$B$801</f>
        <v>05.01.2023</v>
      </c>
      <c r="C717" s="89" t="s">
        <v>74</v>
      </c>
      <c r="D717" s="90">
        <f>ROUND((D718)/1000,5)</f>
        <v>0.14710000000000001</v>
      </c>
      <c r="E717" s="90">
        <f t="shared" ref="E717:AA717" si="407">ROUND((E718)/1000,5)</f>
        <v>7.5799999999999999E-3</v>
      </c>
      <c r="F717" s="90">
        <f t="shared" si="407"/>
        <v>1.8200000000000001E-2</v>
      </c>
      <c r="G717" s="90">
        <f t="shared" si="407"/>
        <v>2.8800000000000002E-3</v>
      </c>
      <c r="H717" s="90">
        <f t="shared" si="407"/>
        <v>0</v>
      </c>
      <c r="I717" s="90">
        <f t="shared" si="407"/>
        <v>0</v>
      </c>
      <c r="J717" s="90">
        <f t="shared" si="407"/>
        <v>0</v>
      </c>
      <c r="K717" s="90">
        <f t="shared" si="407"/>
        <v>0</v>
      </c>
      <c r="L717" s="90">
        <f t="shared" si="407"/>
        <v>0</v>
      </c>
      <c r="M717" s="90">
        <f t="shared" si="407"/>
        <v>0</v>
      </c>
      <c r="N717" s="90">
        <f t="shared" si="407"/>
        <v>0</v>
      </c>
      <c r="O717" s="90">
        <f t="shared" si="407"/>
        <v>0</v>
      </c>
      <c r="P717" s="90">
        <f t="shared" si="407"/>
        <v>0</v>
      </c>
      <c r="Q717" s="90">
        <f t="shared" si="407"/>
        <v>0</v>
      </c>
      <c r="R717" s="90">
        <f t="shared" si="407"/>
        <v>3.9390000000000001E-2</v>
      </c>
      <c r="S717" s="90">
        <f t="shared" si="407"/>
        <v>6.2190000000000002E-2</v>
      </c>
      <c r="T717" s="90">
        <f t="shared" si="407"/>
        <v>1.448E-2</v>
      </c>
      <c r="U717" s="90">
        <f t="shared" si="407"/>
        <v>1.9199999999999998E-2</v>
      </c>
      <c r="V717" s="90">
        <f t="shared" si="407"/>
        <v>0</v>
      </c>
      <c r="W717" s="90">
        <f t="shared" si="407"/>
        <v>2.538E-2</v>
      </c>
      <c r="X717" s="90">
        <f t="shared" si="407"/>
        <v>0.11364</v>
      </c>
      <c r="Y717" s="90">
        <f t="shared" si="407"/>
        <v>0.26035000000000003</v>
      </c>
      <c r="Z717" s="90">
        <f t="shared" si="407"/>
        <v>2.392E-2</v>
      </c>
      <c r="AA717" s="90">
        <f t="shared" si="407"/>
        <v>0</v>
      </c>
    </row>
    <row r="718" spans="1:27" ht="12.75" hidden="1" customHeight="1" outlineLevel="1" x14ac:dyDescent="0.2">
      <c r="A718" s="98" t="s">
        <v>2349</v>
      </c>
      <c r="B718" s="62" t="s">
        <v>236</v>
      </c>
      <c r="C718" s="42" t="s">
        <v>77</v>
      </c>
      <c r="D718" s="43">
        <v>147.1</v>
      </c>
      <c r="E718" s="43">
        <v>7.58</v>
      </c>
      <c r="F718" s="43">
        <v>18.2</v>
      </c>
      <c r="G718" s="43">
        <v>2.88</v>
      </c>
      <c r="H718" s="43">
        <v>0</v>
      </c>
      <c r="I718" s="43">
        <v>0</v>
      </c>
      <c r="J718" s="43">
        <v>0</v>
      </c>
      <c r="K718" s="43">
        <v>0</v>
      </c>
      <c r="L718" s="43">
        <v>0</v>
      </c>
      <c r="M718" s="43">
        <v>0</v>
      </c>
      <c r="N718" s="43">
        <v>0</v>
      </c>
      <c r="O718" s="43">
        <v>0</v>
      </c>
      <c r="P718" s="43">
        <v>0</v>
      </c>
      <c r="Q718" s="43">
        <v>0</v>
      </c>
      <c r="R718" s="43">
        <v>39.39</v>
      </c>
      <c r="S718" s="43">
        <v>62.19</v>
      </c>
      <c r="T718" s="43">
        <v>14.48</v>
      </c>
      <c r="U718" s="43">
        <v>19.2</v>
      </c>
      <c r="V718" s="43">
        <v>0</v>
      </c>
      <c r="W718" s="43">
        <v>25.38</v>
      </c>
      <c r="X718" s="43">
        <v>113.64</v>
      </c>
      <c r="Y718" s="43">
        <v>260.35000000000002</v>
      </c>
      <c r="Z718" s="43">
        <v>23.92</v>
      </c>
      <c r="AA718" s="43">
        <v>0</v>
      </c>
    </row>
    <row r="719" spans="1:27" collapsed="1" x14ac:dyDescent="0.2">
      <c r="A719" s="97" t="s">
        <v>2350</v>
      </c>
      <c r="B719" s="27" t="str">
        <f>"06"&amp;"."&amp;$B$800&amp;"."&amp;$B$801</f>
        <v>06.01.2023</v>
      </c>
      <c r="C719" s="89" t="s">
        <v>74</v>
      </c>
      <c r="D719" s="90">
        <f>ROUND((D720)/1000,5)</f>
        <v>3.4389999999999997E-2</v>
      </c>
      <c r="E719" s="90">
        <f t="shared" ref="E719:AA719" si="408">ROUND((E720)/1000,5)</f>
        <v>2.1690000000000001E-2</v>
      </c>
      <c r="F719" s="90">
        <f t="shared" si="408"/>
        <v>0</v>
      </c>
      <c r="G719" s="90">
        <f t="shared" si="408"/>
        <v>0</v>
      </c>
      <c r="H719" s="90">
        <f t="shared" si="408"/>
        <v>0</v>
      </c>
      <c r="I719" s="90">
        <f t="shared" si="408"/>
        <v>0</v>
      </c>
      <c r="J719" s="90">
        <f t="shared" si="408"/>
        <v>0</v>
      </c>
      <c r="K719" s="90">
        <f t="shared" si="408"/>
        <v>0</v>
      </c>
      <c r="L719" s="90">
        <f t="shared" si="408"/>
        <v>0</v>
      </c>
      <c r="M719" s="90">
        <f t="shared" si="408"/>
        <v>0</v>
      </c>
      <c r="N719" s="90">
        <f t="shared" si="408"/>
        <v>0</v>
      </c>
      <c r="O719" s="90">
        <f t="shared" si="408"/>
        <v>0</v>
      </c>
      <c r="P719" s="90">
        <f t="shared" si="408"/>
        <v>0</v>
      </c>
      <c r="Q719" s="90">
        <f t="shared" si="408"/>
        <v>0</v>
      </c>
      <c r="R719" s="90">
        <f t="shared" si="408"/>
        <v>0</v>
      </c>
      <c r="S719" s="90">
        <f t="shared" si="408"/>
        <v>0</v>
      </c>
      <c r="T719" s="90">
        <f t="shared" si="408"/>
        <v>0</v>
      </c>
      <c r="U719" s="90">
        <f t="shared" si="408"/>
        <v>0</v>
      </c>
      <c r="V719" s="90">
        <f t="shared" si="408"/>
        <v>4.0160000000000001E-2</v>
      </c>
      <c r="W719" s="90">
        <f t="shared" si="408"/>
        <v>2.8330000000000001E-2</v>
      </c>
      <c r="X719" s="90">
        <f t="shared" si="408"/>
        <v>6.7229999999999998E-2</v>
      </c>
      <c r="Y719" s="90">
        <f t="shared" si="408"/>
        <v>0.18812000000000001</v>
      </c>
      <c r="Z719" s="90">
        <f t="shared" si="408"/>
        <v>7.8140000000000001E-2</v>
      </c>
      <c r="AA719" s="90">
        <f t="shared" si="408"/>
        <v>2.6689999999999998E-2</v>
      </c>
    </row>
    <row r="720" spans="1:27" ht="12.75" hidden="1" customHeight="1" outlineLevel="1" x14ac:dyDescent="0.2">
      <c r="A720" s="98" t="s">
        <v>2351</v>
      </c>
      <c r="B720" s="62" t="s">
        <v>236</v>
      </c>
      <c r="C720" s="42" t="s">
        <v>77</v>
      </c>
      <c r="D720" s="43">
        <v>34.39</v>
      </c>
      <c r="E720" s="43">
        <v>21.69</v>
      </c>
      <c r="F720" s="43">
        <v>0</v>
      </c>
      <c r="G720" s="43">
        <v>0</v>
      </c>
      <c r="H720" s="43">
        <v>0</v>
      </c>
      <c r="I720" s="43">
        <v>0</v>
      </c>
      <c r="J720" s="43">
        <v>0</v>
      </c>
      <c r="K720" s="43">
        <v>0</v>
      </c>
      <c r="L720" s="43">
        <v>0</v>
      </c>
      <c r="M720" s="43">
        <v>0</v>
      </c>
      <c r="N720" s="43">
        <v>0</v>
      </c>
      <c r="O720" s="43">
        <v>0</v>
      </c>
      <c r="P720" s="43">
        <v>0</v>
      </c>
      <c r="Q720" s="43">
        <v>0</v>
      </c>
      <c r="R720" s="43">
        <v>0</v>
      </c>
      <c r="S720" s="43">
        <v>0</v>
      </c>
      <c r="T720" s="43">
        <v>0</v>
      </c>
      <c r="U720" s="43">
        <v>0</v>
      </c>
      <c r="V720" s="43">
        <v>40.159999999999997</v>
      </c>
      <c r="W720" s="43">
        <v>28.33</v>
      </c>
      <c r="X720" s="43">
        <v>67.23</v>
      </c>
      <c r="Y720" s="43">
        <v>188.12</v>
      </c>
      <c r="Z720" s="43">
        <v>78.14</v>
      </c>
      <c r="AA720" s="43">
        <v>26.69</v>
      </c>
    </row>
    <row r="721" spans="1:27" collapsed="1" x14ac:dyDescent="0.2">
      <c r="A721" s="97" t="s">
        <v>2352</v>
      </c>
      <c r="B721" s="27" t="str">
        <f>"07"&amp;"."&amp;$B$800&amp;"."&amp;$B$801</f>
        <v>07.01.2023</v>
      </c>
      <c r="C721" s="89" t="s">
        <v>74</v>
      </c>
      <c r="D721" s="90">
        <f>ROUND((D722)/1000,5)</f>
        <v>0</v>
      </c>
      <c r="E721" s="90">
        <f t="shared" ref="E721:AA721" si="409">ROUND((E722)/1000,5)</f>
        <v>0</v>
      </c>
      <c r="F721" s="90">
        <f t="shared" si="409"/>
        <v>1.8110000000000001E-2</v>
      </c>
      <c r="G721" s="90">
        <f t="shared" si="409"/>
        <v>1.15E-2</v>
      </c>
      <c r="H721" s="90">
        <f t="shared" si="409"/>
        <v>0</v>
      </c>
      <c r="I721" s="90">
        <f t="shared" si="409"/>
        <v>0</v>
      </c>
      <c r="J721" s="90">
        <f t="shared" si="409"/>
        <v>0</v>
      </c>
      <c r="K721" s="90">
        <f t="shared" si="409"/>
        <v>0</v>
      </c>
      <c r="L721" s="90">
        <f t="shared" si="409"/>
        <v>0</v>
      </c>
      <c r="M721" s="90">
        <f t="shared" si="409"/>
        <v>0</v>
      </c>
      <c r="N721" s="90">
        <f t="shared" si="409"/>
        <v>8.2629999999999995E-2</v>
      </c>
      <c r="O721" s="90">
        <f t="shared" si="409"/>
        <v>0</v>
      </c>
      <c r="P721" s="90">
        <f t="shared" si="409"/>
        <v>0</v>
      </c>
      <c r="Q721" s="90">
        <f t="shared" si="409"/>
        <v>0</v>
      </c>
      <c r="R721" s="90">
        <f t="shared" si="409"/>
        <v>0</v>
      </c>
      <c r="S721" s="90">
        <f t="shared" si="409"/>
        <v>0</v>
      </c>
      <c r="T721" s="90">
        <f t="shared" si="409"/>
        <v>0</v>
      </c>
      <c r="U721" s="90">
        <f t="shared" si="409"/>
        <v>7.2639999999999996E-2</v>
      </c>
      <c r="V721" s="90">
        <f t="shared" si="409"/>
        <v>7.9089999999999994E-2</v>
      </c>
      <c r="W721" s="90">
        <f t="shared" si="409"/>
        <v>9.8720000000000002E-2</v>
      </c>
      <c r="X721" s="90">
        <f t="shared" si="409"/>
        <v>0.16191</v>
      </c>
      <c r="Y721" s="90">
        <f t="shared" si="409"/>
        <v>0.30146000000000001</v>
      </c>
      <c r="Z721" s="90">
        <f t="shared" si="409"/>
        <v>0.21617</v>
      </c>
      <c r="AA721" s="90">
        <f t="shared" si="409"/>
        <v>1.2030000000000001E-2</v>
      </c>
    </row>
    <row r="722" spans="1:27" ht="12.75" hidden="1" customHeight="1" outlineLevel="1" x14ac:dyDescent="0.2">
      <c r="A722" s="98" t="s">
        <v>2353</v>
      </c>
      <c r="B722" s="62" t="s">
        <v>236</v>
      </c>
      <c r="C722" s="42" t="s">
        <v>77</v>
      </c>
      <c r="D722" s="43">
        <v>0</v>
      </c>
      <c r="E722" s="43">
        <v>0</v>
      </c>
      <c r="F722" s="43">
        <v>18.11</v>
      </c>
      <c r="G722" s="43">
        <v>11.5</v>
      </c>
      <c r="H722" s="43">
        <v>0</v>
      </c>
      <c r="I722" s="43">
        <v>0</v>
      </c>
      <c r="J722" s="43">
        <v>0</v>
      </c>
      <c r="K722" s="43">
        <v>0</v>
      </c>
      <c r="L722" s="43">
        <v>0</v>
      </c>
      <c r="M722" s="43">
        <v>0</v>
      </c>
      <c r="N722" s="43">
        <v>82.63</v>
      </c>
      <c r="O722" s="43">
        <v>0</v>
      </c>
      <c r="P722" s="43">
        <v>0</v>
      </c>
      <c r="Q722" s="43">
        <v>0</v>
      </c>
      <c r="R722" s="43">
        <v>0</v>
      </c>
      <c r="S722" s="43">
        <v>0</v>
      </c>
      <c r="T722" s="43">
        <v>0</v>
      </c>
      <c r="U722" s="43">
        <v>72.64</v>
      </c>
      <c r="V722" s="43">
        <v>79.09</v>
      </c>
      <c r="W722" s="43">
        <v>98.72</v>
      </c>
      <c r="X722" s="43">
        <v>161.91</v>
      </c>
      <c r="Y722" s="43">
        <v>301.45999999999998</v>
      </c>
      <c r="Z722" s="43">
        <v>216.17</v>
      </c>
      <c r="AA722" s="43">
        <v>12.03</v>
      </c>
    </row>
    <row r="723" spans="1:27" collapsed="1" x14ac:dyDescent="0.2">
      <c r="A723" s="97" t="s">
        <v>2354</v>
      </c>
      <c r="B723" s="27" t="str">
        <f>"08"&amp;"."&amp;$B$800&amp;"."&amp;$B$801</f>
        <v>08.01.2023</v>
      </c>
      <c r="C723" s="89" t="s">
        <v>74</v>
      </c>
      <c r="D723" s="90">
        <f>ROUND((D724)/1000,5)</f>
        <v>1.119E-2</v>
      </c>
      <c r="E723" s="90">
        <f t="shared" ref="E723:AA723" si="410">ROUND((E724)/1000,5)</f>
        <v>0</v>
      </c>
      <c r="F723" s="90">
        <f t="shared" si="410"/>
        <v>0</v>
      </c>
      <c r="G723" s="90">
        <f t="shared" si="410"/>
        <v>0</v>
      </c>
      <c r="H723" s="90">
        <f t="shared" si="410"/>
        <v>0</v>
      </c>
      <c r="I723" s="90">
        <f t="shared" si="410"/>
        <v>0</v>
      </c>
      <c r="J723" s="90">
        <f t="shared" si="410"/>
        <v>0</v>
      </c>
      <c r="K723" s="90">
        <f t="shared" si="410"/>
        <v>0</v>
      </c>
      <c r="L723" s="90">
        <f t="shared" si="410"/>
        <v>0</v>
      </c>
      <c r="M723" s="90">
        <f t="shared" si="410"/>
        <v>0</v>
      </c>
      <c r="N723" s="90">
        <f t="shared" si="410"/>
        <v>5.13E-3</v>
      </c>
      <c r="O723" s="90">
        <f t="shared" si="410"/>
        <v>4.2520000000000002E-2</v>
      </c>
      <c r="P723" s="90">
        <f t="shared" si="410"/>
        <v>6.5350000000000005E-2</v>
      </c>
      <c r="Q723" s="90">
        <f t="shared" si="410"/>
        <v>7.3039999999999994E-2</v>
      </c>
      <c r="R723" s="90">
        <f t="shared" si="410"/>
        <v>7.1099999999999997E-2</v>
      </c>
      <c r="S723" s="90">
        <f t="shared" si="410"/>
        <v>8.0199999999999994E-3</v>
      </c>
      <c r="T723" s="90">
        <f t="shared" si="410"/>
        <v>0</v>
      </c>
      <c r="U723" s="90">
        <f t="shared" si="410"/>
        <v>0</v>
      </c>
      <c r="V723" s="90">
        <f t="shared" si="410"/>
        <v>4.0430000000000001E-2</v>
      </c>
      <c r="W723" s="90">
        <f t="shared" si="410"/>
        <v>0.19461000000000001</v>
      </c>
      <c r="X723" s="90">
        <f t="shared" si="410"/>
        <v>0.30807000000000001</v>
      </c>
      <c r="Y723" s="90">
        <f t="shared" si="410"/>
        <v>0.26708999999999999</v>
      </c>
      <c r="Z723" s="90">
        <f t="shared" si="410"/>
        <v>4.5760000000000002E-2</v>
      </c>
      <c r="AA723" s="90">
        <f t="shared" si="410"/>
        <v>0</v>
      </c>
    </row>
    <row r="724" spans="1:27" ht="12.75" hidden="1" customHeight="1" outlineLevel="1" x14ac:dyDescent="0.2">
      <c r="A724" s="98" t="s">
        <v>2355</v>
      </c>
      <c r="B724" s="62" t="s">
        <v>236</v>
      </c>
      <c r="C724" s="42" t="s">
        <v>77</v>
      </c>
      <c r="D724" s="43">
        <v>11.19</v>
      </c>
      <c r="E724" s="43">
        <v>0</v>
      </c>
      <c r="F724" s="43">
        <v>0</v>
      </c>
      <c r="G724" s="43">
        <v>0</v>
      </c>
      <c r="H724" s="43">
        <v>0</v>
      </c>
      <c r="I724" s="43">
        <v>0</v>
      </c>
      <c r="J724" s="43">
        <v>0</v>
      </c>
      <c r="K724" s="43">
        <v>0</v>
      </c>
      <c r="L724" s="43">
        <v>0</v>
      </c>
      <c r="M724" s="43">
        <v>0</v>
      </c>
      <c r="N724" s="43">
        <v>5.13</v>
      </c>
      <c r="O724" s="43">
        <v>42.52</v>
      </c>
      <c r="P724" s="43">
        <v>65.349999999999994</v>
      </c>
      <c r="Q724" s="43">
        <v>73.040000000000006</v>
      </c>
      <c r="R724" s="43">
        <v>71.099999999999994</v>
      </c>
      <c r="S724" s="43">
        <v>8.02</v>
      </c>
      <c r="T724" s="43">
        <v>0</v>
      </c>
      <c r="U724" s="43">
        <v>0</v>
      </c>
      <c r="V724" s="43">
        <v>40.43</v>
      </c>
      <c r="W724" s="43">
        <v>194.61</v>
      </c>
      <c r="X724" s="43">
        <v>308.07</v>
      </c>
      <c r="Y724" s="43">
        <v>267.08999999999997</v>
      </c>
      <c r="Z724" s="43">
        <v>45.76</v>
      </c>
      <c r="AA724" s="43">
        <v>0</v>
      </c>
    </row>
    <row r="725" spans="1:27" collapsed="1" x14ac:dyDescent="0.2">
      <c r="A725" s="97" t="s">
        <v>2356</v>
      </c>
      <c r="B725" s="27" t="str">
        <f>"09"&amp;"."&amp;$B$800&amp;"."&amp;$B$801</f>
        <v>09.01.2023</v>
      </c>
      <c r="C725" s="89" t="s">
        <v>74</v>
      </c>
      <c r="D725" s="90">
        <f>ROUND((D726)/1000,5)</f>
        <v>3.1800000000000001E-3</v>
      </c>
      <c r="E725" s="90">
        <f t="shared" ref="E725:AA725" si="411">ROUND((E726)/1000,5)</f>
        <v>0</v>
      </c>
      <c r="F725" s="90">
        <f t="shared" si="411"/>
        <v>0</v>
      </c>
      <c r="G725" s="90">
        <f t="shared" si="411"/>
        <v>0</v>
      </c>
      <c r="H725" s="90">
        <f t="shared" si="411"/>
        <v>0</v>
      </c>
      <c r="I725" s="90">
        <f t="shared" si="411"/>
        <v>0</v>
      </c>
      <c r="J725" s="90">
        <f t="shared" si="411"/>
        <v>0</v>
      </c>
      <c r="K725" s="90">
        <f t="shared" si="411"/>
        <v>0</v>
      </c>
      <c r="L725" s="90">
        <f t="shared" si="411"/>
        <v>0</v>
      </c>
      <c r="M725" s="90">
        <f t="shared" si="411"/>
        <v>0</v>
      </c>
      <c r="N725" s="90">
        <f t="shared" si="411"/>
        <v>0</v>
      </c>
      <c r="O725" s="90">
        <f t="shared" si="411"/>
        <v>0</v>
      </c>
      <c r="P725" s="90">
        <f t="shared" si="411"/>
        <v>0</v>
      </c>
      <c r="Q725" s="90">
        <f t="shared" si="411"/>
        <v>0</v>
      </c>
      <c r="R725" s="90">
        <f t="shared" si="411"/>
        <v>1.1180000000000001E-2</v>
      </c>
      <c r="S725" s="90">
        <f t="shared" si="411"/>
        <v>3.4000000000000002E-4</v>
      </c>
      <c r="T725" s="90">
        <f t="shared" si="411"/>
        <v>1.354E-2</v>
      </c>
      <c r="U725" s="90">
        <f t="shared" si="411"/>
        <v>2.0000000000000002E-5</v>
      </c>
      <c r="V725" s="90">
        <f t="shared" si="411"/>
        <v>0</v>
      </c>
      <c r="W725" s="90">
        <f t="shared" si="411"/>
        <v>0</v>
      </c>
      <c r="X725" s="90">
        <f t="shared" si="411"/>
        <v>0</v>
      </c>
      <c r="Y725" s="90">
        <f t="shared" si="411"/>
        <v>0.16719000000000001</v>
      </c>
      <c r="Z725" s="90">
        <f t="shared" si="411"/>
        <v>5.2850000000000001E-2</v>
      </c>
      <c r="AA725" s="90">
        <f t="shared" si="411"/>
        <v>1.8000000000000001E-4</v>
      </c>
    </row>
    <row r="726" spans="1:27" ht="12.75" hidden="1" customHeight="1" outlineLevel="1" x14ac:dyDescent="0.2">
      <c r="A726" s="98" t="s">
        <v>2357</v>
      </c>
      <c r="B726" s="62" t="s">
        <v>236</v>
      </c>
      <c r="C726" s="42" t="s">
        <v>77</v>
      </c>
      <c r="D726" s="43">
        <v>3.18</v>
      </c>
      <c r="E726" s="43">
        <v>0</v>
      </c>
      <c r="F726" s="43">
        <v>0</v>
      </c>
      <c r="G726" s="43">
        <v>0</v>
      </c>
      <c r="H726" s="43">
        <v>0</v>
      </c>
      <c r="I726" s="43">
        <v>0</v>
      </c>
      <c r="J726" s="43">
        <v>0</v>
      </c>
      <c r="K726" s="43">
        <v>0</v>
      </c>
      <c r="L726" s="43">
        <v>0</v>
      </c>
      <c r="M726" s="43">
        <v>0</v>
      </c>
      <c r="N726" s="43">
        <v>0</v>
      </c>
      <c r="O726" s="43">
        <v>0</v>
      </c>
      <c r="P726" s="43">
        <v>0</v>
      </c>
      <c r="Q726" s="43">
        <v>0</v>
      </c>
      <c r="R726" s="43">
        <v>11.18</v>
      </c>
      <c r="S726" s="43">
        <v>0.34</v>
      </c>
      <c r="T726" s="43">
        <v>13.54</v>
      </c>
      <c r="U726" s="43">
        <v>0.02</v>
      </c>
      <c r="V726" s="43">
        <v>0</v>
      </c>
      <c r="W726" s="43">
        <v>0</v>
      </c>
      <c r="X726" s="43">
        <v>0</v>
      </c>
      <c r="Y726" s="43">
        <v>167.19</v>
      </c>
      <c r="Z726" s="43">
        <v>52.85</v>
      </c>
      <c r="AA726" s="43">
        <v>0.18</v>
      </c>
    </row>
    <row r="727" spans="1:27" collapsed="1" x14ac:dyDescent="0.2">
      <c r="A727" s="97" t="s">
        <v>2358</v>
      </c>
      <c r="B727" s="27" t="str">
        <f>"10"&amp;"."&amp;$B$800&amp;"."&amp;$B$801</f>
        <v>10.01.2023</v>
      </c>
      <c r="C727" s="89" t="s">
        <v>74</v>
      </c>
      <c r="D727" s="90">
        <f>ROUND((D728)/1000,5)</f>
        <v>0</v>
      </c>
      <c r="E727" s="90">
        <f t="shared" ref="E727:AA727" si="412">ROUND((E728)/1000,5)</f>
        <v>0</v>
      </c>
      <c r="F727" s="90">
        <f t="shared" si="412"/>
        <v>0</v>
      </c>
      <c r="G727" s="90">
        <f t="shared" si="412"/>
        <v>0</v>
      </c>
      <c r="H727" s="90">
        <f t="shared" si="412"/>
        <v>0</v>
      </c>
      <c r="I727" s="90">
        <f t="shared" si="412"/>
        <v>0</v>
      </c>
      <c r="J727" s="90">
        <f t="shared" si="412"/>
        <v>0</v>
      </c>
      <c r="K727" s="90">
        <f t="shared" si="412"/>
        <v>0</v>
      </c>
      <c r="L727" s="90">
        <f t="shared" si="412"/>
        <v>0</v>
      </c>
      <c r="M727" s="90">
        <f t="shared" si="412"/>
        <v>0</v>
      </c>
      <c r="N727" s="90">
        <f t="shared" si="412"/>
        <v>0</v>
      </c>
      <c r="O727" s="90">
        <f t="shared" si="412"/>
        <v>0</v>
      </c>
      <c r="P727" s="90">
        <f t="shared" si="412"/>
        <v>0</v>
      </c>
      <c r="Q727" s="90">
        <f t="shared" si="412"/>
        <v>0</v>
      </c>
      <c r="R727" s="90">
        <f t="shared" si="412"/>
        <v>0</v>
      </c>
      <c r="S727" s="90">
        <f t="shared" si="412"/>
        <v>0</v>
      </c>
      <c r="T727" s="90">
        <f t="shared" si="412"/>
        <v>0</v>
      </c>
      <c r="U727" s="90">
        <f t="shared" si="412"/>
        <v>0</v>
      </c>
      <c r="V727" s="90">
        <f t="shared" si="412"/>
        <v>0</v>
      </c>
      <c r="W727" s="90">
        <f t="shared" si="412"/>
        <v>0</v>
      </c>
      <c r="X727" s="90">
        <f t="shared" si="412"/>
        <v>0</v>
      </c>
      <c r="Y727" s="90">
        <f t="shared" si="412"/>
        <v>0.12374</v>
      </c>
      <c r="Z727" s="90">
        <f t="shared" si="412"/>
        <v>8.6700000000000006E-3</v>
      </c>
      <c r="AA727" s="90">
        <f t="shared" si="412"/>
        <v>5.4129999999999998E-2</v>
      </c>
    </row>
    <row r="728" spans="1:27" ht="12.75" hidden="1" customHeight="1" outlineLevel="1" x14ac:dyDescent="0.2">
      <c r="A728" s="98" t="s">
        <v>2359</v>
      </c>
      <c r="B728" s="62" t="s">
        <v>236</v>
      </c>
      <c r="C728" s="42" t="s">
        <v>77</v>
      </c>
      <c r="D728" s="43">
        <v>0</v>
      </c>
      <c r="E728" s="43">
        <v>0</v>
      </c>
      <c r="F728" s="43">
        <v>0</v>
      </c>
      <c r="G728" s="43">
        <v>0</v>
      </c>
      <c r="H728" s="43">
        <v>0</v>
      </c>
      <c r="I728" s="43">
        <v>0</v>
      </c>
      <c r="J728" s="43">
        <v>0</v>
      </c>
      <c r="K728" s="43">
        <v>0</v>
      </c>
      <c r="L728" s="43">
        <v>0</v>
      </c>
      <c r="M728" s="43">
        <v>0</v>
      </c>
      <c r="N728" s="43">
        <v>0</v>
      </c>
      <c r="O728" s="43">
        <v>0</v>
      </c>
      <c r="P728" s="43">
        <v>0</v>
      </c>
      <c r="Q728" s="43">
        <v>0</v>
      </c>
      <c r="R728" s="43">
        <v>0</v>
      </c>
      <c r="S728" s="43">
        <v>0</v>
      </c>
      <c r="T728" s="43">
        <v>0</v>
      </c>
      <c r="U728" s="43">
        <v>0</v>
      </c>
      <c r="V728" s="43">
        <v>0</v>
      </c>
      <c r="W728" s="43">
        <v>0</v>
      </c>
      <c r="X728" s="43">
        <v>0</v>
      </c>
      <c r="Y728" s="43">
        <v>123.74</v>
      </c>
      <c r="Z728" s="43">
        <v>8.67</v>
      </c>
      <c r="AA728" s="43">
        <v>54.13</v>
      </c>
    </row>
    <row r="729" spans="1:27" collapsed="1" x14ac:dyDescent="0.2">
      <c r="A729" s="97" t="s">
        <v>2360</v>
      </c>
      <c r="B729" s="27" t="str">
        <f>"11"&amp;"."&amp;$B$800&amp;"."&amp;$B$801</f>
        <v>11.01.2023</v>
      </c>
      <c r="C729" s="89" t="s">
        <v>74</v>
      </c>
      <c r="D729" s="90">
        <f>ROUND((D730)/1000,5)</f>
        <v>7.2899999999999996E-3</v>
      </c>
      <c r="E729" s="90">
        <f t="shared" ref="E729:AA729" si="413">ROUND((E730)/1000,5)</f>
        <v>4.0719999999999999E-2</v>
      </c>
      <c r="F729" s="90">
        <f t="shared" si="413"/>
        <v>0</v>
      </c>
      <c r="G729" s="90">
        <f t="shared" si="413"/>
        <v>0</v>
      </c>
      <c r="H729" s="90">
        <f t="shared" si="413"/>
        <v>0</v>
      </c>
      <c r="I729" s="90">
        <f t="shared" si="413"/>
        <v>0</v>
      </c>
      <c r="J729" s="90">
        <f t="shared" si="413"/>
        <v>0</v>
      </c>
      <c r="K729" s="90">
        <f t="shared" si="413"/>
        <v>0</v>
      </c>
      <c r="L729" s="90">
        <f t="shared" si="413"/>
        <v>0</v>
      </c>
      <c r="M729" s="90">
        <f t="shared" si="413"/>
        <v>0</v>
      </c>
      <c r="N729" s="90">
        <f t="shared" si="413"/>
        <v>0</v>
      </c>
      <c r="O729" s="90">
        <f t="shared" si="413"/>
        <v>0</v>
      </c>
      <c r="P729" s="90">
        <f t="shared" si="413"/>
        <v>0</v>
      </c>
      <c r="Q729" s="90">
        <f t="shared" si="413"/>
        <v>0</v>
      </c>
      <c r="R729" s="90">
        <f t="shared" si="413"/>
        <v>0</v>
      </c>
      <c r="S729" s="90">
        <f t="shared" si="413"/>
        <v>0</v>
      </c>
      <c r="T729" s="90">
        <f t="shared" si="413"/>
        <v>0</v>
      </c>
      <c r="U729" s="90">
        <f t="shared" si="413"/>
        <v>8.4600000000000005E-3</v>
      </c>
      <c r="V729" s="90">
        <f t="shared" si="413"/>
        <v>1.6639999999999999E-2</v>
      </c>
      <c r="W729" s="90">
        <f t="shared" si="413"/>
        <v>5.0779999999999999E-2</v>
      </c>
      <c r="X729" s="90">
        <f t="shared" si="413"/>
        <v>0.10943</v>
      </c>
      <c r="Y729" s="90">
        <f t="shared" si="413"/>
        <v>0.43097999999999997</v>
      </c>
      <c r="Z729" s="90">
        <f t="shared" si="413"/>
        <v>0.28673999999999999</v>
      </c>
      <c r="AA729" s="90">
        <f t="shared" si="413"/>
        <v>0.20951</v>
      </c>
    </row>
    <row r="730" spans="1:27" ht="12.75" hidden="1" customHeight="1" outlineLevel="1" x14ac:dyDescent="0.2">
      <c r="A730" s="98" t="s">
        <v>2361</v>
      </c>
      <c r="B730" s="62" t="s">
        <v>236</v>
      </c>
      <c r="C730" s="42" t="s">
        <v>77</v>
      </c>
      <c r="D730" s="43">
        <v>7.29</v>
      </c>
      <c r="E730" s="43">
        <v>40.72</v>
      </c>
      <c r="F730" s="43">
        <v>0</v>
      </c>
      <c r="G730" s="43">
        <v>0</v>
      </c>
      <c r="H730" s="43">
        <v>0</v>
      </c>
      <c r="I730" s="43">
        <v>0</v>
      </c>
      <c r="J730" s="43">
        <v>0</v>
      </c>
      <c r="K730" s="43">
        <v>0</v>
      </c>
      <c r="L730" s="43">
        <v>0</v>
      </c>
      <c r="M730" s="43">
        <v>0</v>
      </c>
      <c r="N730" s="43">
        <v>0</v>
      </c>
      <c r="O730" s="43">
        <v>0</v>
      </c>
      <c r="P730" s="43">
        <v>0</v>
      </c>
      <c r="Q730" s="43">
        <v>0</v>
      </c>
      <c r="R730" s="43">
        <v>0</v>
      </c>
      <c r="S730" s="43">
        <v>0</v>
      </c>
      <c r="T730" s="43">
        <v>0</v>
      </c>
      <c r="U730" s="43">
        <v>8.4600000000000009</v>
      </c>
      <c r="V730" s="43">
        <v>16.64</v>
      </c>
      <c r="W730" s="43">
        <v>50.78</v>
      </c>
      <c r="X730" s="43">
        <v>109.43</v>
      </c>
      <c r="Y730" s="43">
        <v>430.98</v>
      </c>
      <c r="Z730" s="43">
        <v>286.74</v>
      </c>
      <c r="AA730" s="43">
        <v>209.51</v>
      </c>
    </row>
    <row r="731" spans="1:27" collapsed="1" x14ac:dyDescent="0.2">
      <c r="A731" s="97" t="s">
        <v>2362</v>
      </c>
      <c r="B731" s="27" t="str">
        <f>"12"&amp;"."&amp;$B$800&amp;"."&amp;$B$801</f>
        <v>12.01.2023</v>
      </c>
      <c r="C731" s="89" t="s">
        <v>74</v>
      </c>
      <c r="D731" s="90">
        <f>ROUND((D732)/1000,5)</f>
        <v>5.3859999999999998E-2</v>
      </c>
      <c r="E731" s="90">
        <f t="shared" ref="E731:AA731" si="414">ROUND((E732)/1000,5)</f>
        <v>1.67E-3</v>
      </c>
      <c r="F731" s="90">
        <f t="shared" si="414"/>
        <v>0</v>
      </c>
      <c r="G731" s="90">
        <f t="shared" si="414"/>
        <v>0</v>
      </c>
      <c r="H731" s="90">
        <f t="shared" si="414"/>
        <v>0</v>
      </c>
      <c r="I731" s="90">
        <f t="shared" si="414"/>
        <v>0</v>
      </c>
      <c r="J731" s="90">
        <f t="shared" si="414"/>
        <v>0</v>
      </c>
      <c r="K731" s="90">
        <f t="shared" si="414"/>
        <v>0</v>
      </c>
      <c r="L731" s="90">
        <f t="shared" si="414"/>
        <v>0</v>
      </c>
      <c r="M731" s="90">
        <f t="shared" si="414"/>
        <v>0</v>
      </c>
      <c r="N731" s="90">
        <f t="shared" si="414"/>
        <v>1.6830000000000001E-2</v>
      </c>
      <c r="O731" s="90">
        <f t="shared" si="414"/>
        <v>0</v>
      </c>
      <c r="P731" s="90">
        <f t="shared" si="414"/>
        <v>0</v>
      </c>
      <c r="Q731" s="90">
        <f t="shared" si="414"/>
        <v>0</v>
      </c>
      <c r="R731" s="90">
        <f t="shared" si="414"/>
        <v>9.41E-3</v>
      </c>
      <c r="S731" s="90">
        <f t="shared" si="414"/>
        <v>8.9200000000000008E-3</v>
      </c>
      <c r="T731" s="90">
        <f t="shared" si="414"/>
        <v>1.353E-2</v>
      </c>
      <c r="U731" s="90">
        <f t="shared" si="414"/>
        <v>1.34E-3</v>
      </c>
      <c r="V731" s="90">
        <f t="shared" si="414"/>
        <v>1.7799999999999999E-3</v>
      </c>
      <c r="W731" s="90">
        <f t="shared" si="414"/>
        <v>1.07E-3</v>
      </c>
      <c r="X731" s="90">
        <f t="shared" si="414"/>
        <v>8.8900000000000007E-2</v>
      </c>
      <c r="Y731" s="90">
        <f t="shared" si="414"/>
        <v>0.27742</v>
      </c>
      <c r="Z731" s="90">
        <f t="shared" si="414"/>
        <v>0.16863</v>
      </c>
      <c r="AA731" s="90">
        <f t="shared" si="414"/>
        <v>0.22484999999999999</v>
      </c>
    </row>
    <row r="732" spans="1:27" ht="12.75" hidden="1" customHeight="1" outlineLevel="1" x14ac:dyDescent="0.2">
      <c r="A732" s="98" t="s">
        <v>2363</v>
      </c>
      <c r="B732" s="62" t="s">
        <v>236</v>
      </c>
      <c r="C732" s="42" t="s">
        <v>77</v>
      </c>
      <c r="D732" s="43">
        <v>53.86</v>
      </c>
      <c r="E732" s="43">
        <v>1.67</v>
      </c>
      <c r="F732" s="43">
        <v>0</v>
      </c>
      <c r="G732" s="43">
        <v>0</v>
      </c>
      <c r="H732" s="43">
        <v>0</v>
      </c>
      <c r="I732" s="43">
        <v>0</v>
      </c>
      <c r="J732" s="43">
        <v>0</v>
      </c>
      <c r="K732" s="43">
        <v>0</v>
      </c>
      <c r="L732" s="43">
        <v>0</v>
      </c>
      <c r="M732" s="43">
        <v>0</v>
      </c>
      <c r="N732" s="43">
        <v>16.829999999999998</v>
      </c>
      <c r="O732" s="43">
        <v>0</v>
      </c>
      <c r="P732" s="43">
        <v>0</v>
      </c>
      <c r="Q732" s="43">
        <v>0</v>
      </c>
      <c r="R732" s="43">
        <v>9.41</v>
      </c>
      <c r="S732" s="43">
        <v>8.92</v>
      </c>
      <c r="T732" s="43">
        <v>13.53</v>
      </c>
      <c r="U732" s="43">
        <v>1.34</v>
      </c>
      <c r="V732" s="43">
        <v>1.78</v>
      </c>
      <c r="W732" s="43">
        <v>1.07</v>
      </c>
      <c r="X732" s="43">
        <v>88.9</v>
      </c>
      <c r="Y732" s="43">
        <v>277.42</v>
      </c>
      <c r="Z732" s="43">
        <v>168.63</v>
      </c>
      <c r="AA732" s="43">
        <v>224.85</v>
      </c>
    </row>
    <row r="733" spans="1:27" collapsed="1" x14ac:dyDescent="0.2">
      <c r="A733" s="97" t="s">
        <v>2364</v>
      </c>
      <c r="B733" s="27" t="str">
        <f>"13"&amp;"."&amp;$B$800&amp;"."&amp;$B$801</f>
        <v>13.01.2023</v>
      </c>
      <c r="C733" s="89" t="s">
        <v>74</v>
      </c>
      <c r="D733" s="90">
        <f>ROUND((D734)/1000,5)</f>
        <v>5.3769999999999998E-2</v>
      </c>
      <c r="E733" s="90">
        <f t="shared" ref="E733:AA733" si="415">ROUND((E734)/1000,5)</f>
        <v>5.2850000000000001E-2</v>
      </c>
      <c r="F733" s="90">
        <f t="shared" si="415"/>
        <v>2.7830000000000001E-2</v>
      </c>
      <c r="G733" s="90">
        <f t="shared" si="415"/>
        <v>1.451E-2</v>
      </c>
      <c r="H733" s="90">
        <f t="shared" si="415"/>
        <v>0</v>
      </c>
      <c r="I733" s="90">
        <f t="shared" si="415"/>
        <v>0</v>
      </c>
      <c r="J733" s="90">
        <f t="shared" si="415"/>
        <v>0</v>
      </c>
      <c r="K733" s="90">
        <f t="shared" si="415"/>
        <v>0</v>
      </c>
      <c r="L733" s="90">
        <f t="shared" si="415"/>
        <v>0</v>
      </c>
      <c r="M733" s="90">
        <f t="shared" si="415"/>
        <v>0</v>
      </c>
      <c r="N733" s="90">
        <f t="shared" si="415"/>
        <v>2.7699999999999999E-3</v>
      </c>
      <c r="O733" s="90">
        <f t="shared" si="415"/>
        <v>7.2300000000000003E-3</v>
      </c>
      <c r="P733" s="90">
        <f t="shared" si="415"/>
        <v>0</v>
      </c>
      <c r="Q733" s="90">
        <f t="shared" si="415"/>
        <v>0</v>
      </c>
      <c r="R733" s="90">
        <f t="shared" si="415"/>
        <v>2.214E-2</v>
      </c>
      <c r="S733" s="90">
        <f t="shared" si="415"/>
        <v>2.2000000000000001E-4</v>
      </c>
      <c r="T733" s="90">
        <f t="shared" si="415"/>
        <v>7.1000000000000004E-3</v>
      </c>
      <c r="U733" s="90">
        <f t="shared" si="415"/>
        <v>6.0099999999999997E-3</v>
      </c>
      <c r="V733" s="90">
        <f t="shared" si="415"/>
        <v>9.6399999999999993E-3</v>
      </c>
      <c r="W733" s="90">
        <f t="shared" si="415"/>
        <v>6.166E-2</v>
      </c>
      <c r="X733" s="90">
        <f t="shared" si="415"/>
        <v>6.368E-2</v>
      </c>
      <c r="Y733" s="90">
        <f t="shared" si="415"/>
        <v>0.28705999999999998</v>
      </c>
      <c r="Z733" s="90">
        <f t="shared" si="415"/>
        <v>0.46072000000000002</v>
      </c>
      <c r="AA733" s="90">
        <f t="shared" si="415"/>
        <v>0.25069999999999998</v>
      </c>
    </row>
    <row r="734" spans="1:27" ht="12.75" hidden="1" customHeight="1" outlineLevel="1" x14ac:dyDescent="0.2">
      <c r="A734" s="98" t="s">
        <v>2365</v>
      </c>
      <c r="B734" s="62" t="s">
        <v>236</v>
      </c>
      <c r="C734" s="42" t="s">
        <v>77</v>
      </c>
      <c r="D734" s="43">
        <v>53.77</v>
      </c>
      <c r="E734" s="43">
        <v>52.85</v>
      </c>
      <c r="F734" s="43">
        <v>27.83</v>
      </c>
      <c r="G734" s="43">
        <v>14.51</v>
      </c>
      <c r="H734" s="43">
        <v>0</v>
      </c>
      <c r="I734" s="43">
        <v>0</v>
      </c>
      <c r="J734" s="43">
        <v>0</v>
      </c>
      <c r="K734" s="43">
        <v>0</v>
      </c>
      <c r="L734" s="43">
        <v>0</v>
      </c>
      <c r="M734" s="43">
        <v>0</v>
      </c>
      <c r="N734" s="43">
        <v>2.77</v>
      </c>
      <c r="O734" s="43">
        <v>7.23</v>
      </c>
      <c r="P734" s="43">
        <v>0</v>
      </c>
      <c r="Q734" s="43">
        <v>0</v>
      </c>
      <c r="R734" s="43">
        <v>22.14</v>
      </c>
      <c r="S734" s="43">
        <v>0.22</v>
      </c>
      <c r="T734" s="43">
        <v>7.1</v>
      </c>
      <c r="U734" s="43">
        <v>6.01</v>
      </c>
      <c r="V734" s="43">
        <v>9.64</v>
      </c>
      <c r="W734" s="43">
        <v>61.66</v>
      </c>
      <c r="X734" s="43">
        <v>63.68</v>
      </c>
      <c r="Y734" s="43">
        <v>287.06</v>
      </c>
      <c r="Z734" s="43">
        <v>460.72</v>
      </c>
      <c r="AA734" s="43">
        <v>250.7</v>
      </c>
    </row>
    <row r="735" spans="1:27" collapsed="1" x14ac:dyDescent="0.2">
      <c r="A735" s="97" t="s">
        <v>2366</v>
      </c>
      <c r="B735" s="27" t="str">
        <f>"14"&amp;"."&amp;$B$800&amp;"."&amp;$B$801</f>
        <v>14.01.2023</v>
      </c>
      <c r="C735" s="89" t="s">
        <v>74</v>
      </c>
      <c r="D735" s="90">
        <f>ROUND((D736)/1000,5)</f>
        <v>0.16597000000000001</v>
      </c>
      <c r="E735" s="90">
        <f t="shared" ref="E735:AA735" si="416">ROUND((E736)/1000,5)</f>
        <v>4.9520000000000002E-2</v>
      </c>
      <c r="F735" s="90">
        <f t="shared" si="416"/>
        <v>4.4159999999999998E-2</v>
      </c>
      <c r="G735" s="90">
        <f t="shared" si="416"/>
        <v>1.73E-3</v>
      </c>
      <c r="H735" s="90">
        <f t="shared" si="416"/>
        <v>0</v>
      </c>
      <c r="I735" s="90">
        <f t="shared" si="416"/>
        <v>0</v>
      </c>
      <c r="J735" s="90">
        <f t="shared" si="416"/>
        <v>0</v>
      </c>
      <c r="K735" s="90">
        <f t="shared" si="416"/>
        <v>9.0260000000000007E-2</v>
      </c>
      <c r="L735" s="90">
        <f t="shared" si="416"/>
        <v>0</v>
      </c>
      <c r="M735" s="90">
        <f t="shared" si="416"/>
        <v>0</v>
      </c>
      <c r="N735" s="90">
        <f t="shared" si="416"/>
        <v>0</v>
      </c>
      <c r="O735" s="90">
        <f t="shared" si="416"/>
        <v>7.1000000000000002E-4</v>
      </c>
      <c r="P735" s="90">
        <f t="shared" si="416"/>
        <v>2.97E-3</v>
      </c>
      <c r="Q735" s="90">
        <f t="shared" si="416"/>
        <v>4.4999999999999999E-4</v>
      </c>
      <c r="R735" s="90">
        <f t="shared" si="416"/>
        <v>8.3000000000000001E-4</v>
      </c>
      <c r="S735" s="90">
        <f t="shared" si="416"/>
        <v>1.1E-4</v>
      </c>
      <c r="T735" s="90">
        <f t="shared" si="416"/>
        <v>8.7000000000000001E-4</v>
      </c>
      <c r="U735" s="90">
        <f t="shared" si="416"/>
        <v>3.0960000000000001E-2</v>
      </c>
      <c r="V735" s="90">
        <f t="shared" si="416"/>
        <v>5.3699999999999998E-2</v>
      </c>
      <c r="W735" s="90">
        <f t="shared" si="416"/>
        <v>0.15382999999999999</v>
      </c>
      <c r="X735" s="90">
        <f t="shared" si="416"/>
        <v>0.29505999999999999</v>
      </c>
      <c r="Y735" s="90">
        <f t="shared" si="416"/>
        <v>0.35521999999999998</v>
      </c>
      <c r="Z735" s="90">
        <f t="shared" si="416"/>
        <v>0.27833999999999998</v>
      </c>
      <c r="AA735" s="90">
        <f t="shared" si="416"/>
        <v>0.24918000000000001</v>
      </c>
    </row>
    <row r="736" spans="1:27" ht="12.75" hidden="1" customHeight="1" outlineLevel="1" x14ac:dyDescent="0.2">
      <c r="A736" s="98" t="s">
        <v>2367</v>
      </c>
      <c r="B736" s="62" t="s">
        <v>236</v>
      </c>
      <c r="C736" s="42" t="s">
        <v>77</v>
      </c>
      <c r="D736" s="43">
        <v>165.97</v>
      </c>
      <c r="E736" s="43">
        <v>49.52</v>
      </c>
      <c r="F736" s="43">
        <v>44.16</v>
      </c>
      <c r="G736" s="43">
        <v>1.73</v>
      </c>
      <c r="H736" s="43">
        <v>0</v>
      </c>
      <c r="I736" s="43">
        <v>0</v>
      </c>
      <c r="J736" s="43">
        <v>0</v>
      </c>
      <c r="K736" s="43">
        <v>90.26</v>
      </c>
      <c r="L736" s="43">
        <v>0</v>
      </c>
      <c r="M736" s="43">
        <v>0</v>
      </c>
      <c r="N736" s="43">
        <v>0</v>
      </c>
      <c r="O736" s="43">
        <v>0.71</v>
      </c>
      <c r="P736" s="43">
        <v>2.97</v>
      </c>
      <c r="Q736" s="43">
        <v>0.45</v>
      </c>
      <c r="R736" s="43">
        <v>0.83</v>
      </c>
      <c r="S736" s="43">
        <v>0.11</v>
      </c>
      <c r="T736" s="43">
        <v>0.87</v>
      </c>
      <c r="U736" s="43">
        <v>30.96</v>
      </c>
      <c r="V736" s="43">
        <v>53.7</v>
      </c>
      <c r="W736" s="43">
        <v>153.83000000000001</v>
      </c>
      <c r="X736" s="43">
        <v>295.06</v>
      </c>
      <c r="Y736" s="43">
        <v>355.22</v>
      </c>
      <c r="Z736" s="43">
        <v>278.33999999999997</v>
      </c>
      <c r="AA736" s="43">
        <v>249.18</v>
      </c>
    </row>
    <row r="737" spans="1:27" collapsed="1" x14ac:dyDescent="0.2">
      <c r="A737" s="97" t="s">
        <v>2368</v>
      </c>
      <c r="B737" s="27" t="str">
        <f>"15"&amp;"."&amp;$B$800&amp;"."&amp;$B$801</f>
        <v>15.01.2023</v>
      </c>
      <c r="C737" s="89" t="s">
        <v>74</v>
      </c>
      <c r="D737" s="90">
        <f>ROUND((D738)/1000,5)</f>
        <v>6.7500000000000004E-2</v>
      </c>
      <c r="E737" s="90">
        <f t="shared" ref="E737:AA737" si="417">ROUND((E738)/1000,5)</f>
        <v>0.12077</v>
      </c>
      <c r="F737" s="90">
        <f t="shared" si="417"/>
        <v>5.4629999999999998E-2</v>
      </c>
      <c r="G737" s="90">
        <f t="shared" si="417"/>
        <v>7.2959999999999997E-2</v>
      </c>
      <c r="H737" s="90">
        <f t="shared" si="417"/>
        <v>0</v>
      </c>
      <c r="I737" s="90">
        <f t="shared" si="417"/>
        <v>0</v>
      </c>
      <c r="J737" s="90">
        <f t="shared" si="417"/>
        <v>0</v>
      </c>
      <c r="K737" s="90">
        <f t="shared" si="417"/>
        <v>0</v>
      </c>
      <c r="L737" s="90">
        <f t="shared" si="417"/>
        <v>9.4799999999999995E-2</v>
      </c>
      <c r="M737" s="90">
        <f t="shared" si="417"/>
        <v>0.12923999999999999</v>
      </c>
      <c r="N737" s="90">
        <f t="shared" si="417"/>
        <v>3.4130000000000001E-2</v>
      </c>
      <c r="O737" s="90">
        <f t="shared" si="417"/>
        <v>6.0339999999999998E-2</v>
      </c>
      <c r="P737" s="90">
        <f t="shared" si="417"/>
        <v>6.8809999999999996E-2</v>
      </c>
      <c r="Q737" s="90">
        <f t="shared" si="417"/>
        <v>5.772E-2</v>
      </c>
      <c r="R737" s="90">
        <f t="shared" si="417"/>
        <v>5.0709999999999998E-2</v>
      </c>
      <c r="S737" s="90">
        <f t="shared" si="417"/>
        <v>5.8090000000000003E-2</v>
      </c>
      <c r="T737" s="90">
        <f t="shared" si="417"/>
        <v>1.7100000000000001E-2</v>
      </c>
      <c r="U737" s="90">
        <f t="shared" si="417"/>
        <v>2.2370000000000001E-2</v>
      </c>
      <c r="V737" s="90">
        <f t="shared" si="417"/>
        <v>5.9839999999999997E-2</v>
      </c>
      <c r="W737" s="90">
        <f t="shared" si="417"/>
        <v>0.24218000000000001</v>
      </c>
      <c r="X737" s="90">
        <f t="shared" si="417"/>
        <v>0.16714000000000001</v>
      </c>
      <c r="Y737" s="90">
        <f t="shared" si="417"/>
        <v>0.32795000000000002</v>
      </c>
      <c r="Z737" s="90">
        <f t="shared" si="417"/>
        <v>0.26639000000000002</v>
      </c>
      <c r="AA737" s="90">
        <f t="shared" si="417"/>
        <v>0.38566</v>
      </c>
    </row>
    <row r="738" spans="1:27" ht="12.75" hidden="1" customHeight="1" outlineLevel="1" x14ac:dyDescent="0.2">
      <c r="A738" s="98" t="s">
        <v>2369</v>
      </c>
      <c r="B738" s="62" t="s">
        <v>236</v>
      </c>
      <c r="C738" s="42" t="s">
        <v>77</v>
      </c>
      <c r="D738" s="43">
        <v>67.5</v>
      </c>
      <c r="E738" s="43">
        <v>120.77</v>
      </c>
      <c r="F738" s="43">
        <v>54.63</v>
      </c>
      <c r="G738" s="43">
        <v>72.959999999999994</v>
      </c>
      <c r="H738" s="43">
        <v>0</v>
      </c>
      <c r="I738" s="43">
        <v>0</v>
      </c>
      <c r="J738" s="43">
        <v>0</v>
      </c>
      <c r="K738" s="43">
        <v>0</v>
      </c>
      <c r="L738" s="43">
        <v>94.8</v>
      </c>
      <c r="M738" s="43">
        <v>129.24</v>
      </c>
      <c r="N738" s="43">
        <v>34.130000000000003</v>
      </c>
      <c r="O738" s="43">
        <v>60.34</v>
      </c>
      <c r="P738" s="43">
        <v>68.81</v>
      </c>
      <c r="Q738" s="43">
        <v>57.72</v>
      </c>
      <c r="R738" s="43">
        <v>50.71</v>
      </c>
      <c r="S738" s="43">
        <v>58.09</v>
      </c>
      <c r="T738" s="43">
        <v>17.100000000000001</v>
      </c>
      <c r="U738" s="43">
        <v>22.37</v>
      </c>
      <c r="V738" s="43">
        <v>59.84</v>
      </c>
      <c r="W738" s="43">
        <v>242.18</v>
      </c>
      <c r="X738" s="43">
        <v>167.14</v>
      </c>
      <c r="Y738" s="43">
        <v>327.95</v>
      </c>
      <c r="Z738" s="43">
        <v>266.39</v>
      </c>
      <c r="AA738" s="43">
        <v>385.66</v>
      </c>
    </row>
    <row r="739" spans="1:27" collapsed="1" x14ac:dyDescent="0.2">
      <c r="A739" s="97" t="s">
        <v>2370</v>
      </c>
      <c r="B739" s="27" t="str">
        <f>"16"&amp;"."&amp;$B$800&amp;"."&amp;$B$801</f>
        <v>16.01.2023</v>
      </c>
      <c r="C739" s="89" t="s">
        <v>74</v>
      </c>
      <c r="D739" s="90">
        <f>ROUND((D740)/1000,5)</f>
        <v>0.19791</v>
      </c>
      <c r="E739" s="90">
        <f t="shared" ref="E739:AA739" si="418">ROUND((E740)/1000,5)</f>
        <v>0.30963000000000002</v>
      </c>
      <c r="F739" s="90">
        <f t="shared" si="418"/>
        <v>0.25327</v>
      </c>
      <c r="G739" s="90">
        <f t="shared" si="418"/>
        <v>0.16818</v>
      </c>
      <c r="H739" s="90">
        <f t="shared" si="418"/>
        <v>2.8639999999999999E-2</v>
      </c>
      <c r="I739" s="90">
        <f t="shared" si="418"/>
        <v>0</v>
      </c>
      <c r="J739" s="90">
        <f t="shared" si="418"/>
        <v>4.0629999999999999E-2</v>
      </c>
      <c r="K739" s="90">
        <f t="shared" si="418"/>
        <v>0</v>
      </c>
      <c r="L739" s="90">
        <f t="shared" si="418"/>
        <v>8.7440000000000004E-2</v>
      </c>
      <c r="M739" s="90">
        <f t="shared" si="418"/>
        <v>0.14899000000000001</v>
      </c>
      <c r="N739" s="90">
        <f t="shared" si="418"/>
        <v>0.23264000000000001</v>
      </c>
      <c r="O739" s="90">
        <f t="shared" si="418"/>
        <v>0.27727000000000002</v>
      </c>
      <c r="P739" s="90">
        <f t="shared" si="418"/>
        <v>0.28342000000000001</v>
      </c>
      <c r="Q739" s="90">
        <f t="shared" si="418"/>
        <v>0.2382</v>
      </c>
      <c r="R739" s="90">
        <f t="shared" si="418"/>
        <v>0.24290999999999999</v>
      </c>
      <c r="S739" s="90">
        <f t="shared" si="418"/>
        <v>0.31835999999999998</v>
      </c>
      <c r="T739" s="90">
        <f t="shared" si="418"/>
        <v>0.17029</v>
      </c>
      <c r="U739" s="90">
        <f t="shared" si="418"/>
        <v>0.23998</v>
      </c>
      <c r="V739" s="90">
        <f t="shared" si="418"/>
        <v>0.30175999999999997</v>
      </c>
      <c r="W739" s="90">
        <f t="shared" si="418"/>
        <v>0.51273999999999997</v>
      </c>
      <c r="X739" s="90">
        <f t="shared" si="418"/>
        <v>0.86221999999999999</v>
      </c>
      <c r="Y739" s="90">
        <f t="shared" si="418"/>
        <v>0.83813000000000004</v>
      </c>
      <c r="Z739" s="90">
        <f t="shared" si="418"/>
        <v>0.72772999999999999</v>
      </c>
      <c r="AA739" s="90">
        <f t="shared" si="418"/>
        <v>1.2826299999999999</v>
      </c>
    </row>
    <row r="740" spans="1:27" ht="12.75" hidden="1" customHeight="1" outlineLevel="1" x14ac:dyDescent="0.2">
      <c r="A740" s="98" t="s">
        <v>2371</v>
      </c>
      <c r="B740" s="62" t="s">
        <v>236</v>
      </c>
      <c r="C740" s="42" t="s">
        <v>77</v>
      </c>
      <c r="D740" s="43">
        <v>197.91</v>
      </c>
      <c r="E740" s="43">
        <v>309.63</v>
      </c>
      <c r="F740" s="43">
        <v>253.27</v>
      </c>
      <c r="G740" s="43">
        <v>168.18</v>
      </c>
      <c r="H740" s="43">
        <v>28.64</v>
      </c>
      <c r="I740" s="43">
        <v>0</v>
      </c>
      <c r="J740" s="43">
        <v>40.630000000000003</v>
      </c>
      <c r="K740" s="43">
        <v>0</v>
      </c>
      <c r="L740" s="43">
        <v>87.44</v>
      </c>
      <c r="M740" s="43">
        <v>148.99</v>
      </c>
      <c r="N740" s="43">
        <v>232.64</v>
      </c>
      <c r="O740" s="43">
        <v>277.27</v>
      </c>
      <c r="P740" s="43">
        <v>283.42</v>
      </c>
      <c r="Q740" s="43">
        <v>238.2</v>
      </c>
      <c r="R740" s="43">
        <v>242.91</v>
      </c>
      <c r="S740" s="43">
        <v>318.36</v>
      </c>
      <c r="T740" s="43">
        <v>170.29</v>
      </c>
      <c r="U740" s="43">
        <v>239.98</v>
      </c>
      <c r="V740" s="43">
        <v>301.76</v>
      </c>
      <c r="W740" s="43">
        <v>512.74</v>
      </c>
      <c r="X740" s="43">
        <v>862.22</v>
      </c>
      <c r="Y740" s="43">
        <v>838.13</v>
      </c>
      <c r="Z740" s="43">
        <v>727.73</v>
      </c>
      <c r="AA740" s="43">
        <v>1282.6300000000001</v>
      </c>
    </row>
    <row r="741" spans="1:27" collapsed="1" x14ac:dyDescent="0.2">
      <c r="A741" s="97" t="s">
        <v>2372</v>
      </c>
      <c r="B741" s="27" t="str">
        <f>"17"&amp;"."&amp;$B$800&amp;"."&amp;$B$801</f>
        <v>17.01.2023</v>
      </c>
      <c r="C741" s="89" t="s">
        <v>74</v>
      </c>
      <c r="D741" s="90">
        <f>ROUND((D742)/1000,5)</f>
        <v>0.58369000000000004</v>
      </c>
      <c r="E741" s="90">
        <f t="shared" ref="E741:AA741" si="419">ROUND((E742)/1000,5)</f>
        <v>0.27904000000000001</v>
      </c>
      <c r="F741" s="90">
        <f t="shared" si="419"/>
        <v>0.17859</v>
      </c>
      <c r="G741" s="90">
        <f t="shared" si="419"/>
        <v>0.15958</v>
      </c>
      <c r="H741" s="90">
        <f t="shared" si="419"/>
        <v>2.8649999999999998E-2</v>
      </c>
      <c r="I741" s="90">
        <f t="shared" si="419"/>
        <v>1.7770000000000001E-2</v>
      </c>
      <c r="J741" s="90">
        <f t="shared" si="419"/>
        <v>0</v>
      </c>
      <c r="K741" s="90">
        <f t="shared" si="419"/>
        <v>6.2140000000000001E-2</v>
      </c>
      <c r="L741" s="90">
        <f t="shared" si="419"/>
        <v>0</v>
      </c>
      <c r="M741" s="90">
        <f t="shared" si="419"/>
        <v>1.494E-2</v>
      </c>
      <c r="N741" s="90">
        <f t="shared" si="419"/>
        <v>9.2630000000000004E-2</v>
      </c>
      <c r="O741" s="90">
        <f t="shared" si="419"/>
        <v>0.18179999999999999</v>
      </c>
      <c r="P741" s="90">
        <f t="shared" si="419"/>
        <v>0.17161999999999999</v>
      </c>
      <c r="Q741" s="90">
        <f t="shared" si="419"/>
        <v>0.17584</v>
      </c>
      <c r="R741" s="90">
        <f t="shared" si="419"/>
        <v>0.20385</v>
      </c>
      <c r="S741" s="90">
        <f t="shared" si="419"/>
        <v>0.17743</v>
      </c>
      <c r="T741" s="90">
        <f t="shared" si="419"/>
        <v>0.15797</v>
      </c>
      <c r="U741" s="90">
        <f t="shared" si="419"/>
        <v>0.14496999999999999</v>
      </c>
      <c r="V741" s="90">
        <f t="shared" si="419"/>
        <v>0.29199000000000003</v>
      </c>
      <c r="W741" s="90">
        <f t="shared" si="419"/>
        <v>0.63537999999999994</v>
      </c>
      <c r="X741" s="90">
        <f t="shared" si="419"/>
        <v>0.41539999999999999</v>
      </c>
      <c r="Y741" s="90">
        <f t="shared" si="419"/>
        <v>0.62753000000000003</v>
      </c>
      <c r="Z741" s="90">
        <f t="shared" si="419"/>
        <v>0.63421000000000005</v>
      </c>
      <c r="AA741" s="90">
        <f t="shared" si="419"/>
        <v>1.2159800000000001</v>
      </c>
    </row>
    <row r="742" spans="1:27" ht="12.75" hidden="1" customHeight="1" outlineLevel="1" x14ac:dyDescent="0.2">
      <c r="A742" s="98" t="s">
        <v>2373</v>
      </c>
      <c r="B742" s="62" t="s">
        <v>236</v>
      </c>
      <c r="C742" s="42" t="s">
        <v>77</v>
      </c>
      <c r="D742" s="43">
        <v>583.69000000000005</v>
      </c>
      <c r="E742" s="43">
        <v>279.04000000000002</v>
      </c>
      <c r="F742" s="43">
        <v>178.59</v>
      </c>
      <c r="G742" s="43">
        <v>159.58000000000001</v>
      </c>
      <c r="H742" s="43">
        <v>28.65</v>
      </c>
      <c r="I742" s="43">
        <v>17.77</v>
      </c>
      <c r="J742" s="43">
        <v>0</v>
      </c>
      <c r="K742" s="43">
        <v>62.14</v>
      </c>
      <c r="L742" s="43">
        <v>0</v>
      </c>
      <c r="M742" s="43">
        <v>14.94</v>
      </c>
      <c r="N742" s="43">
        <v>92.63</v>
      </c>
      <c r="O742" s="43">
        <v>181.8</v>
      </c>
      <c r="P742" s="43">
        <v>171.62</v>
      </c>
      <c r="Q742" s="43">
        <v>175.84</v>
      </c>
      <c r="R742" s="43">
        <v>203.85</v>
      </c>
      <c r="S742" s="43">
        <v>177.43</v>
      </c>
      <c r="T742" s="43">
        <v>157.97</v>
      </c>
      <c r="U742" s="43">
        <v>144.97</v>
      </c>
      <c r="V742" s="43">
        <v>291.99</v>
      </c>
      <c r="W742" s="43">
        <v>635.38</v>
      </c>
      <c r="X742" s="43">
        <v>415.4</v>
      </c>
      <c r="Y742" s="43">
        <v>627.53</v>
      </c>
      <c r="Z742" s="43">
        <v>634.21</v>
      </c>
      <c r="AA742" s="43">
        <v>1215.98</v>
      </c>
    </row>
    <row r="743" spans="1:27" collapsed="1" x14ac:dyDescent="0.2">
      <c r="A743" s="97" t="s">
        <v>2374</v>
      </c>
      <c r="B743" s="27" t="str">
        <f>"18"&amp;"."&amp;$B$800&amp;"."&amp;$B$801</f>
        <v>18.01.2023</v>
      </c>
      <c r="C743" s="89" t="s">
        <v>74</v>
      </c>
      <c r="D743" s="90">
        <f>ROUND((D744)/1000,5)</f>
        <v>8.1850000000000006E-2</v>
      </c>
      <c r="E743" s="90">
        <f t="shared" ref="E743:AA743" si="420">ROUND((E744)/1000,5)</f>
        <v>4.7010000000000003E-2</v>
      </c>
      <c r="F743" s="90">
        <f t="shared" si="420"/>
        <v>8.7889999999999996E-2</v>
      </c>
      <c r="G743" s="90">
        <f t="shared" si="420"/>
        <v>3.8449999999999998E-2</v>
      </c>
      <c r="H743" s="90">
        <f t="shared" si="420"/>
        <v>0</v>
      </c>
      <c r="I743" s="90">
        <f t="shared" si="420"/>
        <v>0</v>
      </c>
      <c r="J743" s="90">
        <f t="shared" si="420"/>
        <v>0</v>
      </c>
      <c r="K743" s="90">
        <f t="shared" si="420"/>
        <v>0</v>
      </c>
      <c r="L743" s="90">
        <f t="shared" si="420"/>
        <v>0</v>
      </c>
      <c r="M743" s="90">
        <f t="shared" si="420"/>
        <v>7.4400000000000004E-3</v>
      </c>
      <c r="N743" s="90">
        <f t="shared" si="420"/>
        <v>2.988E-2</v>
      </c>
      <c r="O743" s="90">
        <f t="shared" si="420"/>
        <v>5.0410000000000003E-2</v>
      </c>
      <c r="P743" s="90">
        <f t="shared" si="420"/>
        <v>4.2889999999999998E-2</v>
      </c>
      <c r="Q743" s="90">
        <f t="shared" si="420"/>
        <v>3.832E-2</v>
      </c>
      <c r="R743" s="90">
        <f t="shared" si="420"/>
        <v>3.764E-2</v>
      </c>
      <c r="S743" s="90">
        <f t="shared" si="420"/>
        <v>3.3930000000000002E-2</v>
      </c>
      <c r="T743" s="90">
        <f t="shared" si="420"/>
        <v>5.6419999999999998E-2</v>
      </c>
      <c r="U743" s="90">
        <f t="shared" si="420"/>
        <v>4.2290000000000001E-2</v>
      </c>
      <c r="V743" s="90">
        <f t="shared" si="420"/>
        <v>9.8409999999999997E-2</v>
      </c>
      <c r="W743" s="90">
        <f t="shared" si="420"/>
        <v>0.27850999999999998</v>
      </c>
      <c r="X743" s="90">
        <f t="shared" si="420"/>
        <v>0.31856000000000001</v>
      </c>
      <c r="Y743" s="90">
        <f t="shared" si="420"/>
        <v>0.30608000000000002</v>
      </c>
      <c r="Z743" s="90">
        <f t="shared" si="420"/>
        <v>0.4738</v>
      </c>
      <c r="AA743" s="90">
        <f t="shared" si="420"/>
        <v>0.35383999999999999</v>
      </c>
    </row>
    <row r="744" spans="1:27" ht="12.75" hidden="1" customHeight="1" outlineLevel="1" x14ac:dyDescent="0.2">
      <c r="A744" s="98" t="s">
        <v>2375</v>
      </c>
      <c r="B744" s="62" t="s">
        <v>236</v>
      </c>
      <c r="C744" s="42" t="s">
        <v>77</v>
      </c>
      <c r="D744" s="43">
        <v>81.849999999999994</v>
      </c>
      <c r="E744" s="43">
        <v>47.01</v>
      </c>
      <c r="F744" s="43">
        <v>87.89</v>
      </c>
      <c r="G744" s="43">
        <v>38.450000000000003</v>
      </c>
      <c r="H744" s="43">
        <v>0</v>
      </c>
      <c r="I744" s="43">
        <v>0</v>
      </c>
      <c r="J744" s="43">
        <v>0</v>
      </c>
      <c r="K744" s="43">
        <v>0</v>
      </c>
      <c r="L744" s="43">
        <v>0</v>
      </c>
      <c r="M744" s="43">
        <v>7.44</v>
      </c>
      <c r="N744" s="43">
        <v>29.88</v>
      </c>
      <c r="O744" s="43">
        <v>50.41</v>
      </c>
      <c r="P744" s="43">
        <v>42.89</v>
      </c>
      <c r="Q744" s="43">
        <v>38.32</v>
      </c>
      <c r="R744" s="43">
        <v>37.64</v>
      </c>
      <c r="S744" s="43">
        <v>33.93</v>
      </c>
      <c r="T744" s="43">
        <v>56.42</v>
      </c>
      <c r="U744" s="43">
        <v>42.29</v>
      </c>
      <c r="V744" s="43">
        <v>98.41</v>
      </c>
      <c r="W744" s="43">
        <v>278.51</v>
      </c>
      <c r="X744" s="43">
        <v>318.56</v>
      </c>
      <c r="Y744" s="43">
        <v>306.08</v>
      </c>
      <c r="Z744" s="43">
        <v>473.8</v>
      </c>
      <c r="AA744" s="43">
        <v>353.84</v>
      </c>
    </row>
    <row r="745" spans="1:27" collapsed="1" x14ac:dyDescent="0.2">
      <c r="A745" s="97" t="s">
        <v>2376</v>
      </c>
      <c r="B745" s="27" t="str">
        <f>"19"&amp;"."&amp;$B$800&amp;"."&amp;$B$801</f>
        <v>19.01.2023</v>
      </c>
      <c r="C745" s="89" t="s">
        <v>74</v>
      </c>
      <c r="D745" s="90">
        <f>ROUND((D746)/1000,5)</f>
        <v>6.8589999999999998E-2</v>
      </c>
      <c r="E745" s="90">
        <f t="shared" ref="E745:AA745" si="421">ROUND((E746)/1000,5)</f>
        <v>5.9520000000000003E-2</v>
      </c>
      <c r="F745" s="90">
        <f t="shared" si="421"/>
        <v>2.41E-2</v>
      </c>
      <c r="G745" s="90">
        <f t="shared" si="421"/>
        <v>3.6099999999999999E-3</v>
      </c>
      <c r="H745" s="90">
        <f t="shared" si="421"/>
        <v>0</v>
      </c>
      <c r="I745" s="90">
        <f t="shared" si="421"/>
        <v>0</v>
      </c>
      <c r="J745" s="90">
        <f t="shared" si="421"/>
        <v>0</v>
      </c>
      <c r="K745" s="90">
        <f t="shared" si="421"/>
        <v>0</v>
      </c>
      <c r="L745" s="90">
        <f t="shared" si="421"/>
        <v>0</v>
      </c>
      <c r="M745" s="90">
        <f t="shared" si="421"/>
        <v>8.8199999999999997E-3</v>
      </c>
      <c r="N745" s="90">
        <f t="shared" si="421"/>
        <v>5.5329999999999997E-2</v>
      </c>
      <c r="O745" s="90">
        <f t="shared" si="421"/>
        <v>9.1300000000000006E-2</v>
      </c>
      <c r="P745" s="90">
        <f t="shared" si="421"/>
        <v>3.5200000000000002E-2</v>
      </c>
      <c r="Q745" s="90">
        <f t="shared" si="421"/>
        <v>0.11208</v>
      </c>
      <c r="R745" s="90">
        <f t="shared" si="421"/>
        <v>0.10428999999999999</v>
      </c>
      <c r="S745" s="90">
        <f t="shared" si="421"/>
        <v>0.11398</v>
      </c>
      <c r="T745" s="90">
        <f t="shared" si="421"/>
        <v>0.12828999999999999</v>
      </c>
      <c r="U745" s="90">
        <f t="shared" si="421"/>
        <v>0.13552</v>
      </c>
      <c r="V745" s="90">
        <f t="shared" si="421"/>
        <v>0.20554</v>
      </c>
      <c r="W745" s="90">
        <f t="shared" si="421"/>
        <v>0.28305999999999998</v>
      </c>
      <c r="X745" s="90">
        <f t="shared" si="421"/>
        <v>0.37646000000000002</v>
      </c>
      <c r="Y745" s="90">
        <f t="shared" si="421"/>
        <v>0.24193000000000001</v>
      </c>
      <c r="Z745" s="90">
        <f t="shared" si="421"/>
        <v>0.37796999999999997</v>
      </c>
      <c r="AA745" s="90">
        <f t="shared" si="421"/>
        <v>0.28861999999999999</v>
      </c>
    </row>
    <row r="746" spans="1:27" ht="12.75" hidden="1" customHeight="1" outlineLevel="1" x14ac:dyDescent="0.2">
      <c r="A746" s="98" t="s">
        <v>2377</v>
      </c>
      <c r="B746" s="62" t="s">
        <v>236</v>
      </c>
      <c r="C746" s="42" t="s">
        <v>77</v>
      </c>
      <c r="D746" s="43">
        <v>68.59</v>
      </c>
      <c r="E746" s="43">
        <v>59.52</v>
      </c>
      <c r="F746" s="43">
        <v>24.1</v>
      </c>
      <c r="G746" s="43">
        <v>3.61</v>
      </c>
      <c r="H746" s="43">
        <v>0</v>
      </c>
      <c r="I746" s="43">
        <v>0</v>
      </c>
      <c r="J746" s="43">
        <v>0</v>
      </c>
      <c r="K746" s="43">
        <v>0</v>
      </c>
      <c r="L746" s="43">
        <v>0</v>
      </c>
      <c r="M746" s="43">
        <v>8.82</v>
      </c>
      <c r="N746" s="43">
        <v>55.33</v>
      </c>
      <c r="O746" s="43">
        <v>91.3</v>
      </c>
      <c r="P746" s="43">
        <v>35.200000000000003</v>
      </c>
      <c r="Q746" s="43">
        <v>112.08</v>
      </c>
      <c r="R746" s="43">
        <v>104.29</v>
      </c>
      <c r="S746" s="43">
        <v>113.98</v>
      </c>
      <c r="T746" s="43">
        <v>128.29</v>
      </c>
      <c r="U746" s="43">
        <v>135.52000000000001</v>
      </c>
      <c r="V746" s="43">
        <v>205.54</v>
      </c>
      <c r="W746" s="43">
        <v>283.06</v>
      </c>
      <c r="X746" s="43">
        <v>376.46</v>
      </c>
      <c r="Y746" s="43">
        <v>241.93</v>
      </c>
      <c r="Z746" s="43">
        <v>377.97</v>
      </c>
      <c r="AA746" s="43">
        <v>288.62</v>
      </c>
    </row>
    <row r="747" spans="1:27" collapsed="1" x14ac:dyDescent="0.2">
      <c r="A747" s="97" t="s">
        <v>2378</v>
      </c>
      <c r="B747" s="27" t="str">
        <f>"20"&amp;"."&amp;$B$800&amp;"."&amp;$B$801</f>
        <v>20.01.2023</v>
      </c>
      <c r="C747" s="89" t="s">
        <v>74</v>
      </c>
      <c r="D747" s="90">
        <f>ROUND((D748)/1000,5)</f>
        <v>0.19203999999999999</v>
      </c>
      <c r="E747" s="90">
        <f t="shared" ref="E747:AA747" si="422">ROUND((E748)/1000,5)</f>
        <v>7.6160000000000005E-2</v>
      </c>
      <c r="F747" s="90">
        <f t="shared" si="422"/>
        <v>0.18623000000000001</v>
      </c>
      <c r="G747" s="90">
        <f t="shared" si="422"/>
        <v>2.018E-2</v>
      </c>
      <c r="H747" s="90">
        <f t="shared" si="422"/>
        <v>0</v>
      </c>
      <c r="I747" s="90">
        <f t="shared" si="422"/>
        <v>0</v>
      </c>
      <c r="J747" s="90">
        <f t="shared" si="422"/>
        <v>0</v>
      </c>
      <c r="K747" s="90">
        <f t="shared" si="422"/>
        <v>0</v>
      </c>
      <c r="L747" s="90">
        <f t="shared" si="422"/>
        <v>0</v>
      </c>
      <c r="M747" s="90">
        <f t="shared" si="422"/>
        <v>0</v>
      </c>
      <c r="N747" s="90">
        <f t="shared" si="422"/>
        <v>0</v>
      </c>
      <c r="O747" s="90">
        <f t="shared" si="422"/>
        <v>3.8800000000000002E-3</v>
      </c>
      <c r="P747" s="90">
        <f t="shared" si="422"/>
        <v>2.0000000000000002E-5</v>
      </c>
      <c r="Q747" s="90">
        <f t="shared" si="422"/>
        <v>0</v>
      </c>
      <c r="R747" s="90">
        <f t="shared" si="422"/>
        <v>0</v>
      </c>
      <c r="S747" s="90">
        <f t="shared" si="422"/>
        <v>0</v>
      </c>
      <c r="T747" s="90">
        <f t="shared" si="422"/>
        <v>0.17942</v>
      </c>
      <c r="U747" s="90">
        <f t="shared" si="422"/>
        <v>0.22386</v>
      </c>
      <c r="V747" s="90">
        <f t="shared" si="422"/>
        <v>0.29441000000000001</v>
      </c>
      <c r="W747" s="90">
        <f t="shared" si="422"/>
        <v>0.28667999999999999</v>
      </c>
      <c r="X747" s="90">
        <f t="shared" si="422"/>
        <v>0.33412999999999998</v>
      </c>
      <c r="Y747" s="90">
        <f t="shared" si="422"/>
        <v>0.32619999999999999</v>
      </c>
      <c r="Z747" s="90">
        <f t="shared" si="422"/>
        <v>0.19869000000000001</v>
      </c>
      <c r="AA747" s="90">
        <f t="shared" si="422"/>
        <v>0.30493999999999999</v>
      </c>
    </row>
    <row r="748" spans="1:27" ht="12.75" hidden="1" customHeight="1" outlineLevel="1" x14ac:dyDescent="0.2">
      <c r="A748" s="98" t="s">
        <v>2379</v>
      </c>
      <c r="B748" s="62" t="s">
        <v>236</v>
      </c>
      <c r="C748" s="42" t="s">
        <v>77</v>
      </c>
      <c r="D748" s="43">
        <v>192.04</v>
      </c>
      <c r="E748" s="43">
        <v>76.16</v>
      </c>
      <c r="F748" s="43">
        <v>186.23</v>
      </c>
      <c r="G748" s="43">
        <v>20.18</v>
      </c>
      <c r="H748" s="43">
        <v>0</v>
      </c>
      <c r="I748" s="43">
        <v>0</v>
      </c>
      <c r="J748" s="43">
        <v>0</v>
      </c>
      <c r="K748" s="43">
        <v>0</v>
      </c>
      <c r="L748" s="43">
        <v>0</v>
      </c>
      <c r="M748" s="43">
        <v>0</v>
      </c>
      <c r="N748" s="43">
        <v>0</v>
      </c>
      <c r="O748" s="43">
        <v>3.88</v>
      </c>
      <c r="P748" s="43">
        <v>0.02</v>
      </c>
      <c r="Q748" s="43">
        <v>0</v>
      </c>
      <c r="R748" s="43">
        <v>0</v>
      </c>
      <c r="S748" s="43">
        <v>0</v>
      </c>
      <c r="T748" s="43">
        <v>179.42</v>
      </c>
      <c r="U748" s="43">
        <v>223.86</v>
      </c>
      <c r="V748" s="43">
        <v>294.41000000000003</v>
      </c>
      <c r="W748" s="43">
        <v>286.68</v>
      </c>
      <c r="X748" s="43">
        <v>334.13</v>
      </c>
      <c r="Y748" s="43">
        <v>326.2</v>
      </c>
      <c r="Z748" s="43">
        <v>198.69</v>
      </c>
      <c r="AA748" s="43">
        <v>304.94</v>
      </c>
    </row>
    <row r="749" spans="1:27" collapsed="1" x14ac:dyDescent="0.2">
      <c r="A749" s="97" t="s">
        <v>2380</v>
      </c>
      <c r="B749" s="27" t="str">
        <f>"21"&amp;"."&amp;$B$800&amp;"."&amp;$B$801</f>
        <v>21.01.2023</v>
      </c>
      <c r="C749" s="89" t="s">
        <v>74</v>
      </c>
      <c r="D749" s="90">
        <f>ROUND((D750)/1000,5)</f>
        <v>0.18831000000000001</v>
      </c>
      <c r="E749" s="90">
        <f t="shared" ref="E749:AA749" si="423">ROUND((E750)/1000,5)</f>
        <v>0.10077</v>
      </c>
      <c r="F749" s="90">
        <f t="shared" si="423"/>
        <v>0.10606</v>
      </c>
      <c r="G749" s="90">
        <f t="shared" si="423"/>
        <v>0.21067</v>
      </c>
      <c r="H749" s="90">
        <f t="shared" si="423"/>
        <v>3.968E-2</v>
      </c>
      <c r="I749" s="90">
        <f t="shared" si="423"/>
        <v>7.9399999999999998E-2</v>
      </c>
      <c r="J749" s="90">
        <f t="shared" si="423"/>
        <v>0</v>
      </c>
      <c r="K749" s="90">
        <f t="shared" si="423"/>
        <v>0.18543999999999999</v>
      </c>
      <c r="L749" s="90">
        <f t="shared" si="423"/>
        <v>3.6470000000000002E-2</v>
      </c>
      <c r="M749" s="90">
        <f t="shared" si="423"/>
        <v>0</v>
      </c>
      <c r="N749" s="90">
        <f t="shared" si="423"/>
        <v>0</v>
      </c>
      <c r="O749" s="90">
        <f t="shared" si="423"/>
        <v>0</v>
      </c>
      <c r="P749" s="90">
        <f t="shared" si="423"/>
        <v>0</v>
      </c>
      <c r="Q749" s="90">
        <f t="shared" si="423"/>
        <v>0</v>
      </c>
      <c r="R749" s="90">
        <f t="shared" si="423"/>
        <v>0</v>
      </c>
      <c r="S749" s="90">
        <f t="shared" si="423"/>
        <v>0</v>
      </c>
      <c r="T749" s="90">
        <f t="shared" si="423"/>
        <v>0</v>
      </c>
      <c r="U749" s="90">
        <f t="shared" si="423"/>
        <v>0</v>
      </c>
      <c r="V749" s="90">
        <f t="shared" si="423"/>
        <v>2.3390000000000001E-2</v>
      </c>
      <c r="W749" s="90">
        <f t="shared" si="423"/>
        <v>6.8089999999999998E-2</v>
      </c>
      <c r="X749" s="90">
        <f t="shared" si="423"/>
        <v>0.16936000000000001</v>
      </c>
      <c r="Y749" s="90">
        <f t="shared" si="423"/>
        <v>0.34444999999999998</v>
      </c>
      <c r="Z749" s="90">
        <f t="shared" si="423"/>
        <v>0.34710999999999997</v>
      </c>
      <c r="AA749" s="90">
        <f t="shared" si="423"/>
        <v>0.30048000000000002</v>
      </c>
    </row>
    <row r="750" spans="1:27" ht="12.75" hidden="1" customHeight="1" outlineLevel="1" x14ac:dyDescent="0.2">
      <c r="A750" s="98" t="s">
        <v>2381</v>
      </c>
      <c r="B750" s="62" t="s">
        <v>236</v>
      </c>
      <c r="C750" s="42" t="s">
        <v>77</v>
      </c>
      <c r="D750" s="43">
        <v>188.31</v>
      </c>
      <c r="E750" s="43">
        <v>100.77</v>
      </c>
      <c r="F750" s="43">
        <v>106.06</v>
      </c>
      <c r="G750" s="43">
        <v>210.67</v>
      </c>
      <c r="H750" s="43">
        <v>39.68</v>
      </c>
      <c r="I750" s="43">
        <v>79.400000000000006</v>
      </c>
      <c r="J750" s="43">
        <v>0</v>
      </c>
      <c r="K750" s="43">
        <v>185.44</v>
      </c>
      <c r="L750" s="43">
        <v>36.47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23.39</v>
      </c>
      <c r="W750" s="43">
        <v>68.09</v>
      </c>
      <c r="X750" s="43">
        <v>169.36</v>
      </c>
      <c r="Y750" s="43">
        <v>344.45</v>
      </c>
      <c r="Z750" s="43">
        <v>347.11</v>
      </c>
      <c r="AA750" s="43">
        <v>300.48</v>
      </c>
    </row>
    <row r="751" spans="1:27" collapsed="1" x14ac:dyDescent="0.2">
      <c r="A751" s="97" t="s">
        <v>2382</v>
      </c>
      <c r="B751" s="27" t="str">
        <f>"22"&amp;"."&amp;$B$800&amp;"."&amp;$B$801</f>
        <v>22.01.2023</v>
      </c>
      <c r="C751" s="89" t="s">
        <v>74</v>
      </c>
      <c r="D751" s="90">
        <f>ROUND((D752)/1000,5)</f>
        <v>7.077E-2</v>
      </c>
      <c r="E751" s="90">
        <f t="shared" ref="E751:AA751" si="424">ROUND((E752)/1000,5)</f>
        <v>8.8550000000000004E-2</v>
      </c>
      <c r="F751" s="90">
        <f t="shared" si="424"/>
        <v>8.5110000000000005E-2</v>
      </c>
      <c r="G751" s="90">
        <f t="shared" si="424"/>
        <v>2.5729999999999999E-2</v>
      </c>
      <c r="H751" s="90">
        <f t="shared" si="424"/>
        <v>2.1420000000000002E-2</v>
      </c>
      <c r="I751" s="90">
        <f t="shared" si="424"/>
        <v>0</v>
      </c>
      <c r="J751" s="90">
        <f t="shared" si="424"/>
        <v>0</v>
      </c>
      <c r="K751" s="90">
        <f t="shared" si="424"/>
        <v>0</v>
      </c>
      <c r="L751" s="90">
        <f t="shared" si="424"/>
        <v>1.5570000000000001E-2</v>
      </c>
      <c r="M751" s="90">
        <f t="shared" si="424"/>
        <v>0</v>
      </c>
      <c r="N751" s="90">
        <f t="shared" si="424"/>
        <v>1.3899999999999999E-2</v>
      </c>
      <c r="O751" s="90">
        <f t="shared" si="424"/>
        <v>1.0670000000000001E-2</v>
      </c>
      <c r="P751" s="90">
        <f t="shared" si="424"/>
        <v>2.648E-2</v>
      </c>
      <c r="Q751" s="90">
        <f t="shared" si="424"/>
        <v>0</v>
      </c>
      <c r="R751" s="90">
        <f t="shared" si="424"/>
        <v>3.2000000000000003E-4</v>
      </c>
      <c r="S751" s="90">
        <f t="shared" si="424"/>
        <v>0</v>
      </c>
      <c r="T751" s="90">
        <f t="shared" si="424"/>
        <v>3.6139999999999999E-2</v>
      </c>
      <c r="U751" s="90">
        <f t="shared" si="424"/>
        <v>0.11700000000000001</v>
      </c>
      <c r="V751" s="90">
        <f t="shared" si="424"/>
        <v>0.17169000000000001</v>
      </c>
      <c r="W751" s="90">
        <f t="shared" si="424"/>
        <v>0.19843</v>
      </c>
      <c r="X751" s="90">
        <f t="shared" si="424"/>
        <v>0.22253000000000001</v>
      </c>
      <c r="Y751" s="90">
        <f t="shared" si="424"/>
        <v>0.39411000000000002</v>
      </c>
      <c r="Z751" s="90">
        <f t="shared" si="424"/>
        <v>0.26308999999999999</v>
      </c>
      <c r="AA751" s="90">
        <f t="shared" si="424"/>
        <v>0.23644000000000001</v>
      </c>
    </row>
    <row r="752" spans="1:27" ht="12.75" hidden="1" customHeight="1" outlineLevel="1" x14ac:dyDescent="0.2">
      <c r="A752" s="98" t="s">
        <v>2383</v>
      </c>
      <c r="B752" s="62" t="s">
        <v>236</v>
      </c>
      <c r="C752" s="42" t="s">
        <v>77</v>
      </c>
      <c r="D752" s="43">
        <v>70.77</v>
      </c>
      <c r="E752" s="43">
        <v>88.55</v>
      </c>
      <c r="F752" s="43">
        <v>85.11</v>
      </c>
      <c r="G752" s="43">
        <v>25.73</v>
      </c>
      <c r="H752" s="43">
        <v>21.42</v>
      </c>
      <c r="I752" s="43">
        <v>0</v>
      </c>
      <c r="J752" s="43">
        <v>0</v>
      </c>
      <c r="K752" s="43">
        <v>0</v>
      </c>
      <c r="L752" s="43">
        <v>15.57</v>
      </c>
      <c r="M752" s="43">
        <v>0</v>
      </c>
      <c r="N752" s="43">
        <v>13.9</v>
      </c>
      <c r="O752" s="43">
        <v>10.67</v>
      </c>
      <c r="P752" s="43">
        <v>26.48</v>
      </c>
      <c r="Q752" s="43">
        <v>0</v>
      </c>
      <c r="R752" s="43">
        <v>0.32</v>
      </c>
      <c r="S752" s="43">
        <v>0</v>
      </c>
      <c r="T752" s="43">
        <v>36.14</v>
      </c>
      <c r="U752" s="43">
        <v>117</v>
      </c>
      <c r="V752" s="43">
        <v>171.69</v>
      </c>
      <c r="W752" s="43">
        <v>198.43</v>
      </c>
      <c r="X752" s="43">
        <v>222.53</v>
      </c>
      <c r="Y752" s="43">
        <v>394.11</v>
      </c>
      <c r="Z752" s="43">
        <v>263.08999999999997</v>
      </c>
      <c r="AA752" s="43">
        <v>236.44</v>
      </c>
    </row>
    <row r="753" spans="1:27" collapsed="1" x14ac:dyDescent="0.2">
      <c r="A753" s="97" t="s">
        <v>2384</v>
      </c>
      <c r="B753" s="27" t="str">
        <f>"23"&amp;"."&amp;$B$800&amp;"."&amp;$B$801</f>
        <v>23.01.2023</v>
      </c>
      <c r="C753" s="89" t="s">
        <v>74</v>
      </c>
      <c r="D753" s="90">
        <f>ROUND((D754)/1000,5)</f>
        <v>4.0620000000000003E-2</v>
      </c>
      <c r="E753" s="90">
        <f t="shared" ref="E753:AA753" si="425">ROUND((E754)/1000,5)</f>
        <v>6.021E-2</v>
      </c>
      <c r="F753" s="90">
        <f t="shared" si="425"/>
        <v>4.0500000000000001E-2</v>
      </c>
      <c r="G753" s="90">
        <f t="shared" si="425"/>
        <v>3.0839999999999999E-2</v>
      </c>
      <c r="H753" s="90">
        <f t="shared" si="425"/>
        <v>0</v>
      </c>
      <c r="I753" s="90">
        <f t="shared" si="425"/>
        <v>0</v>
      </c>
      <c r="J753" s="90">
        <f t="shared" si="425"/>
        <v>0</v>
      </c>
      <c r="K753" s="90">
        <f t="shared" si="425"/>
        <v>0</v>
      </c>
      <c r="L753" s="90">
        <f t="shared" si="425"/>
        <v>0</v>
      </c>
      <c r="M753" s="90">
        <f t="shared" si="425"/>
        <v>0</v>
      </c>
      <c r="N753" s="90">
        <f t="shared" si="425"/>
        <v>0</v>
      </c>
      <c r="O753" s="90">
        <f t="shared" si="425"/>
        <v>0</v>
      </c>
      <c r="P753" s="90">
        <f t="shared" si="425"/>
        <v>0</v>
      </c>
      <c r="Q753" s="90">
        <f t="shared" si="425"/>
        <v>0</v>
      </c>
      <c r="R753" s="90">
        <f t="shared" si="425"/>
        <v>1.15E-3</v>
      </c>
      <c r="S753" s="90">
        <f t="shared" si="425"/>
        <v>2.9299999999999999E-3</v>
      </c>
      <c r="T753" s="90">
        <f t="shared" si="425"/>
        <v>7.5500000000000003E-3</v>
      </c>
      <c r="U753" s="90">
        <f t="shared" si="425"/>
        <v>2.7650000000000001E-2</v>
      </c>
      <c r="V753" s="90">
        <f t="shared" si="425"/>
        <v>0.15792</v>
      </c>
      <c r="W753" s="90">
        <f t="shared" si="425"/>
        <v>0.17116000000000001</v>
      </c>
      <c r="X753" s="90">
        <f t="shared" si="425"/>
        <v>0.32865</v>
      </c>
      <c r="Y753" s="90">
        <f t="shared" si="425"/>
        <v>0.41482000000000002</v>
      </c>
      <c r="Z753" s="90">
        <f t="shared" si="425"/>
        <v>0.24709999999999999</v>
      </c>
      <c r="AA753" s="90">
        <f t="shared" si="425"/>
        <v>0.28005999999999998</v>
      </c>
    </row>
    <row r="754" spans="1:27" ht="12.75" hidden="1" customHeight="1" outlineLevel="1" x14ac:dyDescent="0.2">
      <c r="A754" s="98" t="s">
        <v>2385</v>
      </c>
      <c r="B754" s="62" t="s">
        <v>236</v>
      </c>
      <c r="C754" s="42" t="s">
        <v>77</v>
      </c>
      <c r="D754" s="43">
        <v>40.619999999999997</v>
      </c>
      <c r="E754" s="43">
        <v>60.21</v>
      </c>
      <c r="F754" s="43">
        <v>40.5</v>
      </c>
      <c r="G754" s="43">
        <v>30.84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0</v>
      </c>
      <c r="N754" s="43">
        <v>0</v>
      </c>
      <c r="O754" s="43">
        <v>0</v>
      </c>
      <c r="P754" s="43">
        <v>0</v>
      </c>
      <c r="Q754" s="43">
        <v>0</v>
      </c>
      <c r="R754" s="43">
        <v>1.1499999999999999</v>
      </c>
      <c r="S754" s="43">
        <v>2.93</v>
      </c>
      <c r="T754" s="43">
        <v>7.55</v>
      </c>
      <c r="U754" s="43">
        <v>27.65</v>
      </c>
      <c r="V754" s="43">
        <v>157.91999999999999</v>
      </c>
      <c r="W754" s="43">
        <v>171.16</v>
      </c>
      <c r="X754" s="43">
        <v>328.65</v>
      </c>
      <c r="Y754" s="43">
        <v>414.82</v>
      </c>
      <c r="Z754" s="43">
        <v>247.1</v>
      </c>
      <c r="AA754" s="43">
        <v>280.06</v>
      </c>
    </row>
    <row r="755" spans="1:27" collapsed="1" x14ac:dyDescent="0.2">
      <c r="A755" s="97" t="s">
        <v>2386</v>
      </c>
      <c r="B755" s="27" t="str">
        <f>"24"&amp;"."&amp;$B$800&amp;"."&amp;$B$801</f>
        <v>24.01.2023</v>
      </c>
      <c r="C755" s="89" t="s">
        <v>74</v>
      </c>
      <c r="D755" s="90">
        <f>ROUND((D756)/1000,5)</f>
        <v>0.24218999999999999</v>
      </c>
      <c r="E755" s="90">
        <f t="shared" ref="E755:AA755" si="426">ROUND((E756)/1000,5)</f>
        <v>7.1550000000000002E-2</v>
      </c>
      <c r="F755" s="90">
        <f t="shared" si="426"/>
        <v>2.8479999999999998E-2</v>
      </c>
      <c r="G755" s="90">
        <f t="shared" si="426"/>
        <v>2.5000000000000001E-4</v>
      </c>
      <c r="H755" s="90">
        <f t="shared" si="426"/>
        <v>0</v>
      </c>
      <c r="I755" s="90">
        <f t="shared" si="426"/>
        <v>0</v>
      </c>
      <c r="J755" s="90">
        <f t="shared" si="426"/>
        <v>0</v>
      </c>
      <c r="K755" s="90">
        <f t="shared" si="426"/>
        <v>0</v>
      </c>
      <c r="L755" s="90">
        <f t="shared" si="426"/>
        <v>0</v>
      </c>
      <c r="M755" s="90">
        <f t="shared" si="426"/>
        <v>0</v>
      </c>
      <c r="N755" s="90">
        <f t="shared" si="426"/>
        <v>0</v>
      </c>
      <c r="O755" s="90">
        <f t="shared" si="426"/>
        <v>0</v>
      </c>
      <c r="P755" s="90">
        <f t="shared" si="426"/>
        <v>0</v>
      </c>
      <c r="Q755" s="90">
        <f t="shared" si="426"/>
        <v>0</v>
      </c>
      <c r="R755" s="90">
        <f t="shared" si="426"/>
        <v>0</v>
      </c>
      <c r="S755" s="90">
        <f t="shared" si="426"/>
        <v>0</v>
      </c>
      <c r="T755" s="90">
        <f t="shared" si="426"/>
        <v>0</v>
      </c>
      <c r="U755" s="90">
        <f t="shared" si="426"/>
        <v>0</v>
      </c>
      <c r="V755" s="90">
        <f t="shared" si="426"/>
        <v>0</v>
      </c>
      <c r="W755" s="90">
        <f t="shared" si="426"/>
        <v>5.3600000000000002E-3</v>
      </c>
      <c r="X755" s="90">
        <f t="shared" si="426"/>
        <v>0</v>
      </c>
      <c r="Y755" s="90">
        <f t="shared" si="426"/>
        <v>7.2510000000000005E-2</v>
      </c>
      <c r="Z755" s="90">
        <f t="shared" si="426"/>
        <v>0.27916000000000002</v>
      </c>
      <c r="AA755" s="90">
        <f t="shared" si="426"/>
        <v>0.10019</v>
      </c>
    </row>
    <row r="756" spans="1:27" ht="12.75" hidden="1" customHeight="1" outlineLevel="1" x14ac:dyDescent="0.2">
      <c r="A756" s="98" t="s">
        <v>2387</v>
      </c>
      <c r="B756" s="62" t="s">
        <v>236</v>
      </c>
      <c r="C756" s="42" t="s">
        <v>77</v>
      </c>
      <c r="D756" s="43">
        <v>242.19</v>
      </c>
      <c r="E756" s="43">
        <v>71.55</v>
      </c>
      <c r="F756" s="43">
        <v>28.48</v>
      </c>
      <c r="G756" s="43">
        <v>0.25</v>
      </c>
      <c r="H756" s="43">
        <v>0</v>
      </c>
      <c r="I756" s="43">
        <v>0</v>
      </c>
      <c r="J756" s="43">
        <v>0</v>
      </c>
      <c r="K756" s="43">
        <v>0</v>
      </c>
      <c r="L756" s="43">
        <v>0</v>
      </c>
      <c r="M756" s="43">
        <v>0</v>
      </c>
      <c r="N756" s="43">
        <v>0</v>
      </c>
      <c r="O756" s="43">
        <v>0</v>
      </c>
      <c r="P756" s="43">
        <v>0</v>
      </c>
      <c r="Q756" s="43">
        <v>0</v>
      </c>
      <c r="R756" s="43">
        <v>0</v>
      </c>
      <c r="S756" s="43">
        <v>0</v>
      </c>
      <c r="T756" s="43">
        <v>0</v>
      </c>
      <c r="U756" s="43">
        <v>0</v>
      </c>
      <c r="V756" s="43">
        <v>0</v>
      </c>
      <c r="W756" s="43">
        <v>5.36</v>
      </c>
      <c r="X756" s="43">
        <v>0</v>
      </c>
      <c r="Y756" s="43">
        <v>72.510000000000005</v>
      </c>
      <c r="Z756" s="43">
        <v>279.16000000000003</v>
      </c>
      <c r="AA756" s="43">
        <v>100.19</v>
      </c>
    </row>
    <row r="757" spans="1:27" collapsed="1" x14ac:dyDescent="0.2">
      <c r="A757" s="97" t="s">
        <v>2388</v>
      </c>
      <c r="B757" s="27" t="str">
        <f>"25"&amp;"."&amp;$B$800&amp;"."&amp;$B$801</f>
        <v>25.01.2023</v>
      </c>
      <c r="C757" s="89" t="s">
        <v>74</v>
      </c>
      <c r="D757" s="90">
        <f>ROUND((D758)/1000,5)</f>
        <v>5.0720000000000001E-2</v>
      </c>
      <c r="E757" s="90">
        <f t="shared" ref="E757:AA757" si="427">ROUND((E758)/1000,5)</f>
        <v>5.3749999999999999E-2</v>
      </c>
      <c r="F757" s="90">
        <f t="shared" si="427"/>
        <v>3.1379999999999998E-2</v>
      </c>
      <c r="G757" s="90">
        <f t="shared" si="427"/>
        <v>0</v>
      </c>
      <c r="H757" s="90">
        <f t="shared" si="427"/>
        <v>0</v>
      </c>
      <c r="I757" s="90">
        <f t="shared" si="427"/>
        <v>0</v>
      </c>
      <c r="J757" s="90">
        <f t="shared" si="427"/>
        <v>0</v>
      </c>
      <c r="K757" s="90">
        <f t="shared" si="427"/>
        <v>0</v>
      </c>
      <c r="L757" s="90">
        <f t="shared" si="427"/>
        <v>0</v>
      </c>
      <c r="M757" s="90">
        <f t="shared" si="427"/>
        <v>9.3600000000000003E-3</v>
      </c>
      <c r="N757" s="90">
        <f t="shared" si="427"/>
        <v>7.7600000000000004E-3</v>
      </c>
      <c r="O757" s="90">
        <f t="shared" si="427"/>
        <v>0</v>
      </c>
      <c r="P757" s="90">
        <f t="shared" si="427"/>
        <v>0</v>
      </c>
      <c r="Q757" s="90">
        <f t="shared" si="427"/>
        <v>0</v>
      </c>
      <c r="R757" s="90">
        <f t="shared" si="427"/>
        <v>0</v>
      </c>
      <c r="S757" s="90">
        <f t="shared" si="427"/>
        <v>2.9999999999999997E-4</v>
      </c>
      <c r="T757" s="90">
        <f t="shared" si="427"/>
        <v>5.1700000000000001E-3</v>
      </c>
      <c r="U757" s="90">
        <f t="shared" si="427"/>
        <v>2.8320000000000001E-2</v>
      </c>
      <c r="V757" s="90">
        <f t="shared" si="427"/>
        <v>6.0150000000000002E-2</v>
      </c>
      <c r="W757" s="90">
        <f t="shared" si="427"/>
        <v>5.8959999999999999E-2</v>
      </c>
      <c r="X757" s="90">
        <f t="shared" si="427"/>
        <v>4.5469999999999997E-2</v>
      </c>
      <c r="Y757" s="90">
        <f t="shared" si="427"/>
        <v>6.5240000000000006E-2</v>
      </c>
      <c r="Z757" s="90">
        <f t="shared" si="427"/>
        <v>0.16277</v>
      </c>
      <c r="AA757" s="90">
        <f t="shared" si="427"/>
        <v>2.717E-2</v>
      </c>
    </row>
    <row r="758" spans="1:27" ht="12.75" hidden="1" customHeight="1" outlineLevel="1" x14ac:dyDescent="0.2">
      <c r="A758" s="98" t="s">
        <v>2389</v>
      </c>
      <c r="B758" s="62" t="s">
        <v>236</v>
      </c>
      <c r="C758" s="42" t="s">
        <v>77</v>
      </c>
      <c r="D758" s="43">
        <v>50.72</v>
      </c>
      <c r="E758" s="43">
        <v>53.75</v>
      </c>
      <c r="F758" s="43">
        <v>31.38</v>
      </c>
      <c r="G758" s="43">
        <v>0</v>
      </c>
      <c r="H758" s="43">
        <v>0</v>
      </c>
      <c r="I758" s="43">
        <v>0</v>
      </c>
      <c r="J758" s="43">
        <v>0</v>
      </c>
      <c r="K758" s="43">
        <v>0</v>
      </c>
      <c r="L758" s="43">
        <v>0</v>
      </c>
      <c r="M758" s="43">
        <v>9.36</v>
      </c>
      <c r="N758" s="43">
        <v>7.76</v>
      </c>
      <c r="O758" s="43">
        <v>0</v>
      </c>
      <c r="P758" s="43">
        <v>0</v>
      </c>
      <c r="Q758" s="43">
        <v>0</v>
      </c>
      <c r="R758" s="43">
        <v>0</v>
      </c>
      <c r="S758" s="43">
        <v>0.3</v>
      </c>
      <c r="T758" s="43">
        <v>5.17</v>
      </c>
      <c r="U758" s="43">
        <v>28.32</v>
      </c>
      <c r="V758" s="43">
        <v>60.15</v>
      </c>
      <c r="W758" s="43">
        <v>58.96</v>
      </c>
      <c r="X758" s="43">
        <v>45.47</v>
      </c>
      <c r="Y758" s="43">
        <v>65.239999999999995</v>
      </c>
      <c r="Z758" s="43">
        <v>162.77000000000001</v>
      </c>
      <c r="AA758" s="43">
        <v>27.17</v>
      </c>
    </row>
    <row r="759" spans="1:27" collapsed="1" x14ac:dyDescent="0.2">
      <c r="A759" s="97" t="s">
        <v>2390</v>
      </c>
      <c r="B759" s="27" t="str">
        <f>"26"&amp;"."&amp;$B$800&amp;"."&amp;$B$801</f>
        <v>26.01.2023</v>
      </c>
      <c r="C759" s="89" t="s">
        <v>74</v>
      </c>
      <c r="D759" s="90">
        <f>ROUND((D760)/1000,5)</f>
        <v>4.0820000000000002E-2</v>
      </c>
      <c r="E759" s="90">
        <f t="shared" ref="E759:AA759" si="428">ROUND((E760)/1000,5)</f>
        <v>3.533E-2</v>
      </c>
      <c r="F759" s="90">
        <f t="shared" si="428"/>
        <v>5.9580000000000001E-2</v>
      </c>
      <c r="G759" s="90">
        <f t="shared" si="428"/>
        <v>1.0000000000000001E-5</v>
      </c>
      <c r="H759" s="90">
        <f t="shared" si="428"/>
        <v>5.0840000000000003E-2</v>
      </c>
      <c r="I759" s="90">
        <f t="shared" si="428"/>
        <v>0</v>
      </c>
      <c r="J759" s="90">
        <f t="shared" si="428"/>
        <v>0</v>
      </c>
      <c r="K759" s="90">
        <f t="shared" si="428"/>
        <v>0</v>
      </c>
      <c r="L759" s="90">
        <f t="shared" si="428"/>
        <v>0</v>
      </c>
      <c r="M759" s="90">
        <f t="shared" si="428"/>
        <v>0</v>
      </c>
      <c r="N759" s="90">
        <f t="shared" si="428"/>
        <v>0</v>
      </c>
      <c r="O759" s="90">
        <f t="shared" si="428"/>
        <v>0</v>
      </c>
      <c r="P759" s="90">
        <f t="shared" si="428"/>
        <v>0</v>
      </c>
      <c r="Q759" s="90">
        <f t="shared" si="428"/>
        <v>0</v>
      </c>
      <c r="R759" s="90">
        <f t="shared" si="428"/>
        <v>0</v>
      </c>
      <c r="S759" s="90">
        <f t="shared" si="428"/>
        <v>0</v>
      </c>
      <c r="T759" s="90">
        <f t="shared" si="428"/>
        <v>0</v>
      </c>
      <c r="U759" s="90">
        <f t="shared" si="428"/>
        <v>0</v>
      </c>
      <c r="V759" s="90">
        <f t="shared" si="428"/>
        <v>0</v>
      </c>
      <c r="W759" s="90">
        <f t="shared" si="428"/>
        <v>4.9399999999999999E-2</v>
      </c>
      <c r="X759" s="90">
        <f t="shared" si="428"/>
        <v>7.4380000000000002E-2</v>
      </c>
      <c r="Y759" s="90">
        <f t="shared" si="428"/>
        <v>0.15279000000000001</v>
      </c>
      <c r="Z759" s="90">
        <f t="shared" si="428"/>
        <v>0.28205000000000002</v>
      </c>
      <c r="AA759" s="90">
        <f t="shared" si="428"/>
        <v>6.4829999999999999E-2</v>
      </c>
    </row>
    <row r="760" spans="1:27" ht="12.75" hidden="1" customHeight="1" outlineLevel="1" x14ac:dyDescent="0.2">
      <c r="A760" s="98" t="s">
        <v>2391</v>
      </c>
      <c r="B760" s="62" t="s">
        <v>236</v>
      </c>
      <c r="C760" s="42" t="s">
        <v>77</v>
      </c>
      <c r="D760" s="43">
        <v>40.82</v>
      </c>
      <c r="E760" s="43">
        <v>35.33</v>
      </c>
      <c r="F760" s="43">
        <v>59.58</v>
      </c>
      <c r="G760" s="43">
        <v>0.01</v>
      </c>
      <c r="H760" s="43">
        <v>50.84</v>
      </c>
      <c r="I760" s="43">
        <v>0</v>
      </c>
      <c r="J760" s="43">
        <v>0</v>
      </c>
      <c r="K760" s="43">
        <v>0</v>
      </c>
      <c r="L760" s="43">
        <v>0</v>
      </c>
      <c r="M760" s="43">
        <v>0</v>
      </c>
      <c r="N760" s="43">
        <v>0</v>
      </c>
      <c r="O760" s="43">
        <v>0</v>
      </c>
      <c r="P760" s="43">
        <v>0</v>
      </c>
      <c r="Q760" s="43">
        <v>0</v>
      </c>
      <c r="R760" s="43">
        <v>0</v>
      </c>
      <c r="S760" s="43">
        <v>0</v>
      </c>
      <c r="T760" s="43">
        <v>0</v>
      </c>
      <c r="U760" s="43">
        <v>0</v>
      </c>
      <c r="V760" s="43">
        <v>0</v>
      </c>
      <c r="W760" s="43">
        <v>49.4</v>
      </c>
      <c r="X760" s="43">
        <v>74.38</v>
      </c>
      <c r="Y760" s="43">
        <v>152.79</v>
      </c>
      <c r="Z760" s="43">
        <v>282.05</v>
      </c>
      <c r="AA760" s="43">
        <v>64.83</v>
      </c>
    </row>
    <row r="761" spans="1:27" collapsed="1" x14ac:dyDescent="0.2">
      <c r="A761" s="97" t="s">
        <v>2392</v>
      </c>
      <c r="B761" s="27" t="str">
        <f>"27"&amp;"."&amp;$B$800&amp;"."&amp;$B$801</f>
        <v>27.01.2023</v>
      </c>
      <c r="C761" s="89" t="s">
        <v>74</v>
      </c>
      <c r="D761" s="90">
        <f>ROUND((D762)/1000,5)</f>
        <v>4.8300000000000003E-2</v>
      </c>
      <c r="E761" s="90">
        <f t="shared" ref="E761:AA761" si="429">ROUND((E762)/1000,5)</f>
        <v>3.3939999999999998E-2</v>
      </c>
      <c r="F761" s="90">
        <f t="shared" si="429"/>
        <v>1.788E-2</v>
      </c>
      <c r="G761" s="90">
        <f t="shared" si="429"/>
        <v>0</v>
      </c>
      <c r="H761" s="90">
        <f t="shared" si="429"/>
        <v>0</v>
      </c>
      <c r="I761" s="90">
        <f t="shared" si="429"/>
        <v>0</v>
      </c>
      <c r="J761" s="90">
        <f t="shared" si="429"/>
        <v>0</v>
      </c>
      <c r="K761" s="90">
        <f t="shared" si="429"/>
        <v>0</v>
      </c>
      <c r="L761" s="90">
        <f t="shared" si="429"/>
        <v>0</v>
      </c>
      <c r="M761" s="90">
        <f t="shared" si="429"/>
        <v>0</v>
      </c>
      <c r="N761" s="90">
        <f t="shared" si="429"/>
        <v>0</v>
      </c>
      <c r="O761" s="90">
        <f t="shared" si="429"/>
        <v>0</v>
      </c>
      <c r="P761" s="90">
        <f t="shared" si="429"/>
        <v>0</v>
      </c>
      <c r="Q761" s="90">
        <f t="shared" si="429"/>
        <v>0</v>
      </c>
      <c r="R761" s="90">
        <f t="shared" si="429"/>
        <v>0</v>
      </c>
      <c r="S761" s="90">
        <f t="shared" si="429"/>
        <v>0</v>
      </c>
      <c r="T761" s="90">
        <f t="shared" si="429"/>
        <v>0</v>
      </c>
      <c r="U761" s="90">
        <f t="shared" si="429"/>
        <v>0</v>
      </c>
      <c r="V761" s="90">
        <f t="shared" si="429"/>
        <v>0</v>
      </c>
      <c r="W761" s="90">
        <f t="shared" si="429"/>
        <v>8.072E-2</v>
      </c>
      <c r="X761" s="90">
        <f t="shared" si="429"/>
        <v>6.6900000000000001E-2</v>
      </c>
      <c r="Y761" s="90">
        <f t="shared" si="429"/>
        <v>0.58877999999999997</v>
      </c>
      <c r="Z761" s="90">
        <f t="shared" si="429"/>
        <v>0.58262999999999998</v>
      </c>
      <c r="AA761" s="90">
        <f t="shared" si="429"/>
        <v>0.32841999999999999</v>
      </c>
    </row>
    <row r="762" spans="1:27" ht="12.75" hidden="1" customHeight="1" outlineLevel="1" x14ac:dyDescent="0.2">
      <c r="A762" s="98" t="s">
        <v>2393</v>
      </c>
      <c r="B762" s="62" t="s">
        <v>236</v>
      </c>
      <c r="C762" s="42" t="s">
        <v>77</v>
      </c>
      <c r="D762" s="43">
        <v>48.3</v>
      </c>
      <c r="E762" s="43">
        <v>33.94</v>
      </c>
      <c r="F762" s="43">
        <v>17.88</v>
      </c>
      <c r="G762" s="43">
        <v>0</v>
      </c>
      <c r="H762" s="43">
        <v>0</v>
      </c>
      <c r="I762" s="43">
        <v>0</v>
      </c>
      <c r="J762" s="43">
        <v>0</v>
      </c>
      <c r="K762" s="43">
        <v>0</v>
      </c>
      <c r="L762" s="43">
        <v>0</v>
      </c>
      <c r="M762" s="43">
        <v>0</v>
      </c>
      <c r="N762" s="43">
        <v>0</v>
      </c>
      <c r="O762" s="43">
        <v>0</v>
      </c>
      <c r="P762" s="43">
        <v>0</v>
      </c>
      <c r="Q762" s="43">
        <v>0</v>
      </c>
      <c r="R762" s="43">
        <v>0</v>
      </c>
      <c r="S762" s="43">
        <v>0</v>
      </c>
      <c r="T762" s="43">
        <v>0</v>
      </c>
      <c r="U762" s="43">
        <v>0</v>
      </c>
      <c r="V762" s="43">
        <v>0</v>
      </c>
      <c r="W762" s="43">
        <v>80.72</v>
      </c>
      <c r="X762" s="43">
        <v>66.900000000000006</v>
      </c>
      <c r="Y762" s="43">
        <v>588.78</v>
      </c>
      <c r="Z762" s="43">
        <v>582.63</v>
      </c>
      <c r="AA762" s="43">
        <v>328.42</v>
      </c>
    </row>
    <row r="763" spans="1:27" collapsed="1" x14ac:dyDescent="0.2">
      <c r="A763" s="97" t="s">
        <v>2394</v>
      </c>
      <c r="B763" s="27" t="str">
        <f>"28"&amp;"."&amp;$B$800&amp;"."&amp;$B$801</f>
        <v>28.01.2023</v>
      </c>
      <c r="C763" s="89" t="s">
        <v>74</v>
      </c>
      <c r="D763" s="90">
        <f>ROUND((D764)/1000,5)</f>
        <v>0.10385</v>
      </c>
      <c r="E763" s="90">
        <f t="shared" ref="E763:AA763" si="430">ROUND((E764)/1000,5)</f>
        <v>9.2700000000000005E-3</v>
      </c>
      <c r="F763" s="90">
        <f t="shared" si="430"/>
        <v>2.7609999999999999E-2</v>
      </c>
      <c r="G763" s="90">
        <f t="shared" si="430"/>
        <v>3.755E-2</v>
      </c>
      <c r="H763" s="90">
        <f t="shared" si="430"/>
        <v>0</v>
      </c>
      <c r="I763" s="90">
        <f t="shared" si="430"/>
        <v>0</v>
      </c>
      <c r="J763" s="90">
        <f t="shared" si="430"/>
        <v>0</v>
      </c>
      <c r="K763" s="90">
        <f t="shared" si="430"/>
        <v>0</v>
      </c>
      <c r="L763" s="90">
        <f t="shared" si="430"/>
        <v>0</v>
      </c>
      <c r="M763" s="90">
        <f t="shared" si="430"/>
        <v>0</v>
      </c>
      <c r="N763" s="90">
        <f t="shared" si="430"/>
        <v>0</v>
      </c>
      <c r="O763" s="90">
        <f t="shared" si="430"/>
        <v>0</v>
      </c>
      <c r="P763" s="90">
        <f t="shared" si="430"/>
        <v>0</v>
      </c>
      <c r="Q763" s="90">
        <f t="shared" si="430"/>
        <v>0</v>
      </c>
      <c r="R763" s="90">
        <f t="shared" si="430"/>
        <v>0</v>
      </c>
      <c r="S763" s="90">
        <f t="shared" si="430"/>
        <v>0</v>
      </c>
      <c r="T763" s="90">
        <f t="shared" si="430"/>
        <v>1.295E-2</v>
      </c>
      <c r="U763" s="90">
        <f t="shared" si="430"/>
        <v>4.1709999999999997E-2</v>
      </c>
      <c r="V763" s="90">
        <f t="shared" si="430"/>
        <v>8.677E-2</v>
      </c>
      <c r="W763" s="90">
        <f t="shared" si="430"/>
        <v>0.12193</v>
      </c>
      <c r="X763" s="90">
        <f t="shared" si="430"/>
        <v>0.49680999999999997</v>
      </c>
      <c r="Y763" s="90">
        <f t="shared" si="430"/>
        <v>0.52922000000000002</v>
      </c>
      <c r="Z763" s="90">
        <f t="shared" si="430"/>
        <v>0.51907000000000003</v>
      </c>
      <c r="AA763" s="90">
        <f t="shared" si="430"/>
        <v>0.33484999999999998</v>
      </c>
    </row>
    <row r="764" spans="1:27" ht="12.75" hidden="1" customHeight="1" outlineLevel="1" x14ac:dyDescent="0.2">
      <c r="A764" s="98" t="s">
        <v>2395</v>
      </c>
      <c r="B764" s="62" t="s">
        <v>236</v>
      </c>
      <c r="C764" s="42" t="s">
        <v>77</v>
      </c>
      <c r="D764" s="43">
        <v>103.85</v>
      </c>
      <c r="E764" s="43">
        <v>9.27</v>
      </c>
      <c r="F764" s="43">
        <v>27.61</v>
      </c>
      <c r="G764" s="43">
        <v>37.549999999999997</v>
      </c>
      <c r="H764" s="43">
        <v>0</v>
      </c>
      <c r="I764" s="43">
        <v>0</v>
      </c>
      <c r="J764" s="43">
        <v>0</v>
      </c>
      <c r="K764" s="43">
        <v>0</v>
      </c>
      <c r="L764" s="43">
        <v>0</v>
      </c>
      <c r="M764" s="43">
        <v>0</v>
      </c>
      <c r="N764" s="43">
        <v>0</v>
      </c>
      <c r="O764" s="43">
        <v>0</v>
      </c>
      <c r="P764" s="43">
        <v>0</v>
      </c>
      <c r="Q764" s="43">
        <v>0</v>
      </c>
      <c r="R764" s="43">
        <v>0</v>
      </c>
      <c r="S764" s="43">
        <v>0</v>
      </c>
      <c r="T764" s="43">
        <v>12.95</v>
      </c>
      <c r="U764" s="43">
        <v>41.71</v>
      </c>
      <c r="V764" s="43">
        <v>86.77</v>
      </c>
      <c r="W764" s="43">
        <v>121.93</v>
      </c>
      <c r="X764" s="43">
        <v>496.81</v>
      </c>
      <c r="Y764" s="43">
        <v>529.22</v>
      </c>
      <c r="Z764" s="43">
        <v>519.07000000000005</v>
      </c>
      <c r="AA764" s="43">
        <v>334.85</v>
      </c>
    </row>
    <row r="765" spans="1:27" collapsed="1" x14ac:dyDescent="0.2">
      <c r="A765" s="97" t="s">
        <v>2396</v>
      </c>
      <c r="B765" s="27" t="str">
        <f>"29"&amp;"."&amp;$B$800&amp;"."&amp;$B$801</f>
        <v>29.01.2023</v>
      </c>
      <c r="C765" s="89" t="s">
        <v>74</v>
      </c>
      <c r="D765" s="90">
        <f>ROUND((D766)/1000,5)</f>
        <v>0.19394</v>
      </c>
      <c r="E765" s="90">
        <f t="shared" ref="E765:AA765" si="431">ROUND((E766)/1000,5)</f>
        <v>0.11627</v>
      </c>
      <c r="F765" s="90">
        <f t="shared" si="431"/>
        <v>4.5670000000000002E-2</v>
      </c>
      <c r="G765" s="90">
        <f t="shared" si="431"/>
        <v>3.4889999999999997E-2</v>
      </c>
      <c r="H765" s="90">
        <f t="shared" si="431"/>
        <v>0</v>
      </c>
      <c r="I765" s="90">
        <f t="shared" si="431"/>
        <v>2.1950000000000001E-2</v>
      </c>
      <c r="J765" s="90">
        <f t="shared" si="431"/>
        <v>5.1139999999999998E-2</v>
      </c>
      <c r="K765" s="90">
        <f t="shared" si="431"/>
        <v>8.2430000000000003E-2</v>
      </c>
      <c r="L765" s="90">
        <f t="shared" si="431"/>
        <v>0.14233999999999999</v>
      </c>
      <c r="M765" s="90">
        <f t="shared" si="431"/>
        <v>0.13855000000000001</v>
      </c>
      <c r="N765" s="90">
        <f t="shared" si="431"/>
        <v>0.1454</v>
      </c>
      <c r="O765" s="90">
        <f t="shared" si="431"/>
        <v>0.16464999999999999</v>
      </c>
      <c r="P765" s="90">
        <f t="shared" si="431"/>
        <v>0.23834</v>
      </c>
      <c r="Q765" s="90">
        <f t="shared" si="431"/>
        <v>0.24537</v>
      </c>
      <c r="R765" s="90">
        <f t="shared" si="431"/>
        <v>0.28982000000000002</v>
      </c>
      <c r="S765" s="90">
        <f t="shared" si="431"/>
        <v>0.30892999999999998</v>
      </c>
      <c r="T765" s="90">
        <f t="shared" si="431"/>
        <v>0.65269999999999995</v>
      </c>
      <c r="U765" s="90">
        <f t="shared" si="431"/>
        <v>0.51139999999999997</v>
      </c>
      <c r="V765" s="90">
        <f t="shared" si="431"/>
        <v>0.49235000000000001</v>
      </c>
      <c r="W765" s="90">
        <f t="shared" si="431"/>
        <v>0.61407</v>
      </c>
      <c r="X765" s="90">
        <f t="shared" si="431"/>
        <v>0.63397000000000003</v>
      </c>
      <c r="Y765" s="90">
        <f t="shared" si="431"/>
        <v>0.69821999999999995</v>
      </c>
      <c r="Z765" s="90">
        <f t="shared" si="431"/>
        <v>0.6704</v>
      </c>
      <c r="AA765" s="90">
        <f t="shared" si="431"/>
        <v>0.58126</v>
      </c>
    </row>
    <row r="766" spans="1:27" ht="12.75" hidden="1" customHeight="1" outlineLevel="1" x14ac:dyDescent="0.2">
      <c r="A766" s="98" t="s">
        <v>2397</v>
      </c>
      <c r="B766" s="62" t="s">
        <v>236</v>
      </c>
      <c r="C766" s="42" t="s">
        <v>77</v>
      </c>
      <c r="D766" s="43">
        <v>193.94</v>
      </c>
      <c r="E766" s="43">
        <v>116.27</v>
      </c>
      <c r="F766" s="43">
        <v>45.67</v>
      </c>
      <c r="G766" s="43">
        <v>34.89</v>
      </c>
      <c r="H766" s="43">
        <v>0</v>
      </c>
      <c r="I766" s="43">
        <v>21.95</v>
      </c>
      <c r="J766" s="43">
        <v>51.14</v>
      </c>
      <c r="K766" s="43">
        <v>82.43</v>
      </c>
      <c r="L766" s="43">
        <v>142.34</v>
      </c>
      <c r="M766" s="43">
        <v>138.55000000000001</v>
      </c>
      <c r="N766" s="43">
        <v>145.4</v>
      </c>
      <c r="O766" s="43">
        <v>164.65</v>
      </c>
      <c r="P766" s="43">
        <v>238.34</v>
      </c>
      <c r="Q766" s="43">
        <v>245.37</v>
      </c>
      <c r="R766" s="43">
        <v>289.82</v>
      </c>
      <c r="S766" s="43">
        <v>308.93</v>
      </c>
      <c r="T766" s="43">
        <v>652.70000000000005</v>
      </c>
      <c r="U766" s="43">
        <v>511.4</v>
      </c>
      <c r="V766" s="43">
        <v>492.35</v>
      </c>
      <c r="W766" s="43">
        <v>614.07000000000005</v>
      </c>
      <c r="X766" s="43">
        <v>633.97</v>
      </c>
      <c r="Y766" s="43">
        <v>698.22</v>
      </c>
      <c r="Z766" s="43">
        <v>670.4</v>
      </c>
      <c r="AA766" s="43">
        <v>581.26</v>
      </c>
    </row>
    <row r="767" spans="1:27" collapsed="1" x14ac:dyDescent="0.2">
      <c r="A767" s="97" t="s">
        <v>2398</v>
      </c>
      <c r="B767" s="27" t="str">
        <f>"30"&amp;"."&amp;$B$800&amp;"."&amp;$B$801</f>
        <v>30.01.2023</v>
      </c>
      <c r="C767" s="89" t="s">
        <v>74</v>
      </c>
      <c r="D767" s="90">
        <f>ROUND((D768)/1000,5)</f>
        <v>0.12006</v>
      </c>
      <c r="E767" s="90">
        <f t="shared" ref="E767:AA767" si="432">ROUND((E768)/1000,5)</f>
        <v>9.0700000000000003E-2</v>
      </c>
      <c r="F767" s="90">
        <f t="shared" si="432"/>
        <v>4.4880000000000003E-2</v>
      </c>
      <c r="G767" s="90">
        <f t="shared" si="432"/>
        <v>4.267E-2</v>
      </c>
      <c r="H767" s="90">
        <f t="shared" si="432"/>
        <v>0</v>
      </c>
      <c r="I767" s="90">
        <f t="shared" si="432"/>
        <v>0</v>
      </c>
      <c r="J767" s="90">
        <f t="shared" si="432"/>
        <v>3.9079999999999997E-2</v>
      </c>
      <c r="K767" s="90">
        <f t="shared" si="432"/>
        <v>1.8169999999999999E-2</v>
      </c>
      <c r="L767" s="90">
        <f t="shared" si="432"/>
        <v>7.0830000000000004E-2</v>
      </c>
      <c r="M767" s="90">
        <f t="shared" si="432"/>
        <v>0.12193</v>
      </c>
      <c r="N767" s="90">
        <f t="shared" si="432"/>
        <v>0.15653</v>
      </c>
      <c r="O767" s="90">
        <f t="shared" si="432"/>
        <v>0.16255</v>
      </c>
      <c r="P767" s="90">
        <f t="shared" si="432"/>
        <v>0.16888</v>
      </c>
      <c r="Q767" s="90">
        <f t="shared" si="432"/>
        <v>0.19397</v>
      </c>
      <c r="R767" s="90">
        <f t="shared" si="432"/>
        <v>0.26402999999999999</v>
      </c>
      <c r="S767" s="90">
        <f t="shared" si="432"/>
        <v>0.28687000000000001</v>
      </c>
      <c r="T767" s="90">
        <f t="shared" si="432"/>
        <v>0.3019</v>
      </c>
      <c r="U767" s="90">
        <f t="shared" si="432"/>
        <v>0.32366</v>
      </c>
      <c r="V767" s="90">
        <f t="shared" si="432"/>
        <v>0.44900000000000001</v>
      </c>
      <c r="W767" s="90">
        <f t="shared" si="432"/>
        <v>0.41842000000000001</v>
      </c>
      <c r="X767" s="90">
        <f t="shared" si="432"/>
        <v>0.40072000000000002</v>
      </c>
      <c r="Y767" s="90">
        <f t="shared" si="432"/>
        <v>0.56401000000000001</v>
      </c>
      <c r="Z767" s="90">
        <f t="shared" si="432"/>
        <v>0.41338999999999998</v>
      </c>
      <c r="AA767" s="90">
        <f t="shared" si="432"/>
        <v>0.26651999999999998</v>
      </c>
    </row>
    <row r="768" spans="1:27" ht="12.75" hidden="1" customHeight="1" outlineLevel="1" x14ac:dyDescent="0.2">
      <c r="A768" s="98" t="s">
        <v>2399</v>
      </c>
      <c r="B768" s="62" t="s">
        <v>236</v>
      </c>
      <c r="C768" s="42" t="s">
        <v>77</v>
      </c>
      <c r="D768" s="43">
        <v>120.06</v>
      </c>
      <c r="E768" s="43">
        <v>90.7</v>
      </c>
      <c r="F768" s="43">
        <v>44.88</v>
      </c>
      <c r="G768" s="43">
        <v>42.67</v>
      </c>
      <c r="H768" s="43">
        <v>0</v>
      </c>
      <c r="I768" s="43">
        <v>0</v>
      </c>
      <c r="J768" s="43">
        <v>39.08</v>
      </c>
      <c r="K768" s="43">
        <v>18.170000000000002</v>
      </c>
      <c r="L768" s="43">
        <v>70.83</v>
      </c>
      <c r="M768" s="43">
        <v>121.93</v>
      </c>
      <c r="N768" s="43">
        <v>156.53</v>
      </c>
      <c r="O768" s="43">
        <v>162.55000000000001</v>
      </c>
      <c r="P768" s="43">
        <v>168.88</v>
      </c>
      <c r="Q768" s="43">
        <v>193.97</v>
      </c>
      <c r="R768" s="43">
        <v>264.02999999999997</v>
      </c>
      <c r="S768" s="43">
        <v>286.87</v>
      </c>
      <c r="T768" s="43">
        <v>301.89999999999998</v>
      </c>
      <c r="U768" s="43">
        <v>323.66000000000003</v>
      </c>
      <c r="V768" s="43">
        <v>449</v>
      </c>
      <c r="W768" s="43">
        <v>418.42</v>
      </c>
      <c r="X768" s="43">
        <v>400.72</v>
      </c>
      <c r="Y768" s="43">
        <v>564.01</v>
      </c>
      <c r="Z768" s="43">
        <v>413.39</v>
      </c>
      <c r="AA768" s="43">
        <v>266.52</v>
      </c>
    </row>
    <row r="769" spans="1:27" collapsed="1" x14ac:dyDescent="0.2">
      <c r="A769" s="97" t="s">
        <v>2400</v>
      </c>
      <c r="B769" s="27" t="str">
        <f>"31"&amp;"."&amp;$B$800&amp;"."&amp;$B$801</f>
        <v>31.01.2023</v>
      </c>
      <c r="C769" s="89" t="s">
        <v>74</v>
      </c>
      <c r="D769" s="90">
        <f>ROUND((D770)/1000,5)</f>
        <v>2.479E-2</v>
      </c>
      <c r="E769" s="90">
        <f t="shared" ref="E769:AA769" si="433">ROUND((E770)/1000,5)</f>
        <v>3.2340000000000001E-2</v>
      </c>
      <c r="F769" s="90">
        <f t="shared" si="433"/>
        <v>5.8560000000000001E-2</v>
      </c>
      <c r="G769" s="90">
        <f t="shared" si="433"/>
        <v>2.3449999999999999E-2</v>
      </c>
      <c r="H769" s="90">
        <f t="shared" si="433"/>
        <v>0</v>
      </c>
      <c r="I769" s="90">
        <f t="shared" si="433"/>
        <v>0</v>
      </c>
      <c r="J769" s="90">
        <f t="shared" si="433"/>
        <v>0</v>
      </c>
      <c r="K769" s="90">
        <f t="shared" si="433"/>
        <v>0</v>
      </c>
      <c r="L769" s="90">
        <f t="shared" si="433"/>
        <v>0</v>
      </c>
      <c r="M769" s="90">
        <f t="shared" si="433"/>
        <v>0</v>
      </c>
      <c r="N769" s="90">
        <f t="shared" si="433"/>
        <v>0</v>
      </c>
      <c r="O769" s="90">
        <f t="shared" si="433"/>
        <v>7.6039999999999996E-2</v>
      </c>
      <c r="P769" s="90">
        <f t="shared" si="433"/>
        <v>0.13694999999999999</v>
      </c>
      <c r="Q769" s="90">
        <f t="shared" si="433"/>
        <v>0.15489</v>
      </c>
      <c r="R769" s="90">
        <f t="shared" si="433"/>
        <v>0.15265999999999999</v>
      </c>
      <c r="S769" s="90">
        <f t="shared" si="433"/>
        <v>0.18562000000000001</v>
      </c>
      <c r="T769" s="90">
        <f t="shared" si="433"/>
        <v>0.26687</v>
      </c>
      <c r="U769" s="90">
        <f t="shared" si="433"/>
        <v>0.21307999999999999</v>
      </c>
      <c r="V769" s="90">
        <f t="shared" si="433"/>
        <v>0.20699999999999999</v>
      </c>
      <c r="W769" s="90">
        <f t="shared" si="433"/>
        <v>0.32521</v>
      </c>
      <c r="X769" s="90">
        <f t="shared" si="433"/>
        <v>0.39528000000000002</v>
      </c>
      <c r="Y769" s="90">
        <f t="shared" si="433"/>
        <v>0.55735000000000001</v>
      </c>
      <c r="Z769" s="90">
        <f t="shared" si="433"/>
        <v>0.44373000000000001</v>
      </c>
      <c r="AA769" s="90">
        <f t="shared" si="433"/>
        <v>0.36065000000000003</v>
      </c>
    </row>
    <row r="770" spans="1:27" ht="12.75" hidden="1" customHeight="1" outlineLevel="1" x14ac:dyDescent="0.2">
      <c r="A770" s="98" t="s">
        <v>2401</v>
      </c>
      <c r="B770" s="62" t="s">
        <v>236</v>
      </c>
      <c r="C770" s="42" t="s">
        <v>77</v>
      </c>
      <c r="D770" s="43">
        <v>24.79</v>
      </c>
      <c r="E770" s="43">
        <v>32.340000000000003</v>
      </c>
      <c r="F770" s="43">
        <v>58.56</v>
      </c>
      <c r="G770" s="43">
        <v>23.45</v>
      </c>
      <c r="H770" s="43">
        <v>0</v>
      </c>
      <c r="I770" s="43">
        <v>0</v>
      </c>
      <c r="J770" s="43">
        <v>0</v>
      </c>
      <c r="K770" s="43">
        <v>0</v>
      </c>
      <c r="L770" s="43">
        <v>0</v>
      </c>
      <c r="M770" s="43">
        <v>0</v>
      </c>
      <c r="N770" s="43">
        <v>0</v>
      </c>
      <c r="O770" s="43">
        <v>76.040000000000006</v>
      </c>
      <c r="P770" s="43">
        <v>136.94999999999999</v>
      </c>
      <c r="Q770" s="43">
        <v>154.88999999999999</v>
      </c>
      <c r="R770" s="43">
        <v>152.66</v>
      </c>
      <c r="S770" s="43">
        <v>185.62</v>
      </c>
      <c r="T770" s="43">
        <v>266.87</v>
      </c>
      <c r="U770" s="43">
        <v>213.08</v>
      </c>
      <c r="V770" s="43">
        <v>207</v>
      </c>
      <c r="W770" s="43">
        <v>325.20999999999998</v>
      </c>
      <c r="X770" s="43">
        <v>395.28</v>
      </c>
      <c r="Y770" s="43">
        <v>557.35</v>
      </c>
      <c r="Z770" s="43">
        <v>443.73</v>
      </c>
      <c r="AA770" s="43">
        <v>360.65</v>
      </c>
    </row>
    <row r="771" spans="1:27" collapsed="1" x14ac:dyDescent="0.2">
      <c r="B771" s="100"/>
    </row>
    <row r="772" spans="1:27" x14ac:dyDescent="0.2">
      <c r="B772" s="100" t="s">
        <v>390</v>
      </c>
    </row>
    <row r="773" spans="1:27" x14ac:dyDescent="0.2">
      <c r="A773" s="181" t="s">
        <v>2402</v>
      </c>
      <c r="B773" s="182"/>
      <c r="C773" s="182"/>
      <c r="D773" s="182"/>
      <c r="E773" s="182"/>
      <c r="F773" s="182"/>
      <c r="G773" s="182"/>
      <c r="H773" s="182"/>
      <c r="I773" s="182"/>
      <c r="J773" s="182"/>
      <c r="K773" s="182"/>
      <c r="L773" s="182"/>
      <c r="M773" s="182"/>
      <c r="N773" s="182"/>
      <c r="O773" s="182"/>
      <c r="P773" s="182"/>
      <c r="Q773" s="182"/>
      <c r="R773" s="182"/>
      <c r="S773" s="182"/>
      <c r="T773" s="182"/>
      <c r="U773" s="182"/>
      <c r="V773" s="182"/>
      <c r="W773" s="182"/>
      <c r="X773" s="182"/>
      <c r="Y773" s="182"/>
      <c r="Z773" s="182"/>
      <c r="AA773" s="183"/>
    </row>
    <row r="774" spans="1:27" s="116" customFormat="1" x14ac:dyDescent="0.2">
      <c r="A774" s="27" t="s">
        <v>62</v>
      </c>
      <c r="B774" s="203" t="s">
        <v>2403</v>
      </c>
      <c r="C774" s="203"/>
      <c r="D774" s="203"/>
      <c r="E774" s="203"/>
      <c r="F774" s="203"/>
      <c r="G774" s="203"/>
      <c r="H774" s="203"/>
      <c r="I774" s="203"/>
      <c r="J774" s="203"/>
      <c r="K774" s="203"/>
      <c r="L774" s="115" t="s">
        <v>3</v>
      </c>
      <c r="M774" s="115" t="s">
        <v>2404</v>
      </c>
    </row>
    <row r="775" spans="1:27" s="116" customFormat="1" x14ac:dyDescent="0.2">
      <c r="A775" s="97" t="s">
        <v>2405</v>
      </c>
      <c r="B775" s="204" t="s">
        <v>2406</v>
      </c>
      <c r="C775" s="204"/>
      <c r="D775" s="204"/>
      <c r="E775" s="204"/>
      <c r="F775" s="204"/>
      <c r="G775" s="204"/>
      <c r="H775" s="204"/>
      <c r="I775" s="204"/>
      <c r="J775" s="204"/>
      <c r="K775" s="204"/>
      <c r="L775" s="117" t="s">
        <v>2407</v>
      </c>
      <c r="M775" s="118">
        <v>1.1310000000000001E-2</v>
      </c>
    </row>
    <row r="776" spans="1:27" s="116" customFormat="1" x14ac:dyDescent="0.2">
      <c r="A776" s="97" t="s">
        <v>2408</v>
      </c>
      <c r="B776" s="204" t="s">
        <v>2409</v>
      </c>
      <c r="C776" s="204"/>
      <c r="D776" s="204"/>
      <c r="E776" s="204"/>
      <c r="F776" s="204"/>
      <c r="G776" s="204"/>
      <c r="H776" s="204"/>
      <c r="I776" s="204"/>
      <c r="J776" s="204"/>
      <c r="K776" s="204"/>
      <c r="L776" s="117" t="s">
        <v>2407</v>
      </c>
      <c r="M776" s="118">
        <v>0.15296000000000001</v>
      </c>
    </row>
    <row r="779" spans="1:27" x14ac:dyDescent="0.2">
      <c r="A779" s="181" t="s">
        <v>859</v>
      </c>
      <c r="B779" s="182"/>
      <c r="C779" s="182"/>
      <c r="D779" s="182"/>
      <c r="E779" s="182"/>
      <c r="F779" s="182"/>
      <c r="G779" s="182"/>
      <c r="H779" s="182"/>
      <c r="I779" s="182"/>
      <c r="J779" s="182"/>
      <c r="K779" s="182"/>
      <c r="L779" s="182"/>
      <c r="M779" s="182"/>
      <c r="N779" s="182"/>
      <c r="O779" s="182"/>
      <c r="P779" s="182"/>
      <c r="Q779" s="182"/>
      <c r="R779" s="182"/>
      <c r="S779" s="182"/>
      <c r="T779" s="182"/>
      <c r="U779" s="182"/>
      <c r="V779" s="182"/>
      <c r="W779" s="182"/>
      <c r="X779" s="182"/>
      <c r="Y779" s="182"/>
      <c r="Z779" s="182"/>
      <c r="AA779" s="183"/>
    </row>
    <row r="780" spans="1:27" ht="15" customHeight="1" x14ac:dyDescent="0.2">
      <c r="A780" s="184" t="s">
        <v>2410</v>
      </c>
      <c r="B780" s="186" t="s">
        <v>861</v>
      </c>
      <c r="C780" s="188" t="s">
        <v>862</v>
      </c>
      <c r="D780" s="26" t="s">
        <v>67</v>
      </c>
      <c r="E780" s="26" t="s">
        <v>68</v>
      </c>
      <c r="F780" s="26" t="s">
        <v>863</v>
      </c>
      <c r="G780" s="26" t="s">
        <v>864</v>
      </c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</row>
    <row r="781" spans="1:27" x14ac:dyDescent="0.2">
      <c r="A781" s="185"/>
      <c r="B781" s="187"/>
      <c r="C781" s="189"/>
      <c r="D781" s="104">
        <f>D782</f>
        <v>854425.14</v>
      </c>
      <c r="E781" s="104">
        <f t="shared" ref="E781:G781" si="434">E782</f>
        <v>854425.14</v>
      </c>
      <c r="F781" s="104">
        <f t="shared" si="434"/>
        <v>854425.14</v>
      </c>
      <c r="G781" s="104">
        <f t="shared" si="434"/>
        <v>854425.14</v>
      </c>
    </row>
    <row r="782" spans="1:27" ht="12.75" hidden="1" customHeight="1" outlineLevel="1" x14ac:dyDescent="0.2">
      <c r="A782" s="105" t="s">
        <v>2411</v>
      </c>
      <c r="B782" s="106" t="s">
        <v>866</v>
      </c>
      <c r="C782" s="107" t="s">
        <v>862</v>
      </c>
      <c r="D782" s="43">
        <v>854425.14</v>
      </c>
      <c r="E782" s="43">
        <f>$D782</f>
        <v>854425.14</v>
      </c>
      <c r="F782" s="43">
        <f>$D782</f>
        <v>854425.14</v>
      </c>
      <c r="G782" s="43">
        <f>$D782</f>
        <v>854425.14</v>
      </c>
    </row>
    <row r="783" spans="1:27" collapsed="1" x14ac:dyDescent="0.2"/>
    <row r="785" spans="1:27" ht="12.75" customHeight="1" x14ac:dyDescent="0.25">
      <c r="A785" s="190" t="s">
        <v>82</v>
      </c>
      <c r="B785" s="190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74" t="s">
        <v>3162</v>
      </c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74"/>
      <c r="N786" s="174"/>
      <c r="O786" s="174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53"/>
      <c r="B788" s="54"/>
    </row>
    <row r="789" spans="1:27" x14ac:dyDescent="0.2">
      <c r="A789" s="53"/>
      <c r="B789" s="55"/>
    </row>
    <row r="800" spans="1:27" hidden="1" x14ac:dyDescent="0.2">
      <c r="B800" s="108" t="s">
        <v>3163</v>
      </c>
    </row>
    <row r="801" spans="2:2" hidden="1" x14ac:dyDescent="0.2">
      <c r="B801" s="109" t="s">
        <v>3164</v>
      </c>
    </row>
  </sheetData>
  <autoFilter ref="B6:C698" xr:uid="{00000000-0001-0000-0D00-000000000000}"/>
  <mergeCells count="18"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  <mergeCell ref="A482:AA482"/>
    <mergeCell ref="A1:AA3"/>
    <mergeCell ref="A4:AA4"/>
    <mergeCell ref="A5:AA5"/>
    <mergeCell ref="A164:AA164"/>
    <mergeCell ref="A323:AA323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4891E-9B78-4AF7-89BA-F7CC2F766230}">
  <sheetPr>
    <tabColor rgb="FFFFC000"/>
    <pageSetUpPr fitToPage="1"/>
  </sheetPr>
  <dimension ref="A1:AA801"/>
  <sheetViews>
    <sheetView view="pageBreakPreview" zoomScale="60" zoomScaleNormal="100" workbookViewId="0">
      <selection activeCell="N16" sqref="N16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x14ac:dyDescent="0.2">
      <c r="A1" s="175" t="s">
        <v>1655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5" customHeight="1" x14ac:dyDescent="0.25">
      <c r="A4" s="178" t="s">
        <v>1030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A5" s="181" t="s">
        <v>207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5" t="s">
        <v>62</v>
      </c>
      <c r="B6" s="26" t="s">
        <v>208</v>
      </c>
      <c r="C6" s="25" t="s">
        <v>209</v>
      </c>
      <c r="D6" s="26" t="s">
        <v>210</v>
      </c>
      <c r="E6" s="26" t="s">
        <v>211</v>
      </c>
      <c r="F6" s="26" t="s">
        <v>212</v>
      </c>
      <c r="G6" s="26" t="s">
        <v>213</v>
      </c>
      <c r="H6" s="26" t="s">
        <v>214</v>
      </c>
      <c r="I6" s="26" t="s">
        <v>215</v>
      </c>
      <c r="J6" s="26" t="s">
        <v>216</v>
      </c>
      <c r="K6" s="26" t="s">
        <v>217</v>
      </c>
      <c r="L6" s="26" t="s">
        <v>218</v>
      </c>
      <c r="M6" s="26" t="s">
        <v>219</v>
      </c>
      <c r="N6" s="26" t="s">
        <v>220</v>
      </c>
      <c r="O6" s="26" t="s">
        <v>221</v>
      </c>
      <c r="P6" s="26" t="s">
        <v>222</v>
      </c>
      <c r="Q6" s="26" t="s">
        <v>223</v>
      </c>
      <c r="R6" s="26" t="s">
        <v>224</v>
      </c>
      <c r="S6" s="26" t="s">
        <v>225</v>
      </c>
      <c r="T6" s="26" t="s">
        <v>226</v>
      </c>
      <c r="U6" s="26" t="s">
        <v>227</v>
      </c>
      <c r="V6" s="26" t="s">
        <v>228</v>
      </c>
      <c r="W6" s="26" t="s">
        <v>229</v>
      </c>
      <c r="X6" s="26" t="s">
        <v>230</v>
      </c>
      <c r="Y6" s="26" t="s">
        <v>231</v>
      </c>
      <c r="Z6" s="26" t="s">
        <v>232</v>
      </c>
      <c r="AA6" s="26" t="s">
        <v>233</v>
      </c>
    </row>
    <row r="7" spans="1:27" x14ac:dyDescent="0.2">
      <c r="A7" s="97" t="s">
        <v>1656</v>
      </c>
      <c r="B7" s="27" t="str">
        <f>"01"&amp;"."&amp;$B$800&amp;"."&amp;$B$801</f>
        <v>01.01.2023</v>
      </c>
      <c r="C7" s="89" t="s">
        <v>74</v>
      </c>
      <c r="D7" s="90">
        <f>ROUND(((D8+D9+D11+D10)/1000),5)</f>
        <v>2.3498100000000002</v>
      </c>
      <c r="E7" s="90">
        <f>ROUND(((E8+E9+E11+E10)/1000),5)</f>
        <v>2.2951899999999998</v>
      </c>
      <c r="F7" s="90">
        <f>ROUND(((F8+F9+F11+F10)/1000),5)</f>
        <v>2.3418800000000002</v>
      </c>
      <c r="G7" s="90">
        <f t="shared" ref="G7:AA7" si="0">ROUND(((G8+G9+G11+G10)/1000),5)</f>
        <v>2.2918099999999999</v>
      </c>
      <c r="H7" s="90">
        <f t="shared" si="0"/>
        <v>2.2686299999999999</v>
      </c>
      <c r="I7" s="90">
        <f t="shared" si="0"/>
        <v>2.26878</v>
      </c>
      <c r="J7" s="90">
        <f t="shared" si="0"/>
        <v>2.2687599999999999</v>
      </c>
      <c r="K7" s="90">
        <f t="shared" si="0"/>
        <v>2.2515499999999999</v>
      </c>
      <c r="L7" s="90">
        <f t="shared" si="0"/>
        <v>2.2163499999999998</v>
      </c>
      <c r="M7" s="90">
        <f t="shared" si="0"/>
        <v>2.2381700000000002</v>
      </c>
      <c r="N7" s="90">
        <f t="shared" si="0"/>
        <v>2.3351500000000001</v>
      </c>
      <c r="O7" s="90">
        <f t="shared" si="0"/>
        <v>2.3515700000000002</v>
      </c>
      <c r="P7" s="90">
        <f t="shared" si="0"/>
        <v>2.4350299999999998</v>
      </c>
      <c r="Q7" s="90">
        <f t="shared" si="0"/>
        <v>2.4737800000000001</v>
      </c>
      <c r="R7" s="90">
        <f t="shared" si="0"/>
        <v>2.4464100000000002</v>
      </c>
      <c r="S7" s="90">
        <f t="shared" si="0"/>
        <v>2.5356100000000001</v>
      </c>
      <c r="T7" s="90">
        <f t="shared" si="0"/>
        <v>2.6494599999999999</v>
      </c>
      <c r="U7" s="90">
        <f t="shared" si="0"/>
        <v>2.6789800000000001</v>
      </c>
      <c r="V7" s="90">
        <f t="shared" si="0"/>
        <v>2.6795300000000002</v>
      </c>
      <c r="W7" s="90">
        <f t="shared" si="0"/>
        <v>2.6798600000000001</v>
      </c>
      <c r="X7" s="90">
        <f t="shared" si="0"/>
        <v>2.6963499999999998</v>
      </c>
      <c r="Y7" s="90">
        <f t="shared" si="0"/>
        <v>2.67814</v>
      </c>
      <c r="Z7" s="90">
        <f t="shared" si="0"/>
        <v>2.4434200000000001</v>
      </c>
      <c r="AA7" s="90">
        <f t="shared" si="0"/>
        <v>2.2759800000000001</v>
      </c>
    </row>
    <row r="8" spans="1:27" ht="12.75" hidden="1" customHeight="1" outlineLevel="1" x14ac:dyDescent="0.2">
      <c r="A8" s="98" t="s">
        <v>1657</v>
      </c>
      <c r="B8" s="62" t="s">
        <v>236</v>
      </c>
      <c r="C8" s="42" t="s">
        <v>77</v>
      </c>
      <c r="D8" s="43">
        <v>1161.45</v>
      </c>
      <c r="E8" s="43">
        <v>1106.83</v>
      </c>
      <c r="F8" s="43">
        <v>1153.52</v>
      </c>
      <c r="G8" s="43">
        <v>1103.45</v>
      </c>
      <c r="H8" s="43">
        <v>1080.27</v>
      </c>
      <c r="I8" s="43">
        <v>1080.42</v>
      </c>
      <c r="J8" s="43">
        <v>1080.4000000000001</v>
      </c>
      <c r="K8" s="43">
        <v>1063.19</v>
      </c>
      <c r="L8" s="43">
        <v>1027.99</v>
      </c>
      <c r="M8" s="43">
        <v>1049.81</v>
      </c>
      <c r="N8" s="43">
        <v>1146.79</v>
      </c>
      <c r="O8" s="43">
        <v>1163.21</v>
      </c>
      <c r="P8" s="43">
        <v>1246.67</v>
      </c>
      <c r="Q8" s="43">
        <v>1285.42</v>
      </c>
      <c r="R8" s="43">
        <v>1258.05</v>
      </c>
      <c r="S8" s="43">
        <v>1347.25</v>
      </c>
      <c r="T8" s="43">
        <v>1461.1</v>
      </c>
      <c r="U8" s="43">
        <v>1490.62</v>
      </c>
      <c r="V8" s="43">
        <v>1491.17</v>
      </c>
      <c r="W8" s="43">
        <v>1491.5</v>
      </c>
      <c r="X8" s="43">
        <v>1507.99</v>
      </c>
      <c r="Y8" s="43">
        <v>1489.78</v>
      </c>
      <c r="Z8" s="43">
        <v>1255.06</v>
      </c>
      <c r="AA8" s="43">
        <v>1087.6199999999999</v>
      </c>
    </row>
    <row r="9" spans="1:27" ht="12.75" hidden="1" customHeight="1" outlineLevel="1" x14ac:dyDescent="0.2">
      <c r="A9" s="98" t="s">
        <v>1658</v>
      </c>
      <c r="B9" s="62" t="s">
        <v>88</v>
      </c>
      <c r="C9" s="42" t="s">
        <v>77</v>
      </c>
      <c r="D9" s="43">
        <v>1071.42</v>
      </c>
      <c r="E9" s="43">
        <f>$D$9</f>
        <v>1071.42</v>
      </c>
      <c r="F9" s="43">
        <f t="shared" ref="F9:AA9" si="1">$D$9</f>
        <v>1071.42</v>
      </c>
      <c r="G9" s="43">
        <f t="shared" si="1"/>
        <v>1071.42</v>
      </c>
      <c r="H9" s="43">
        <f t="shared" si="1"/>
        <v>1071.42</v>
      </c>
      <c r="I9" s="43">
        <f t="shared" si="1"/>
        <v>1071.42</v>
      </c>
      <c r="J9" s="43">
        <f t="shared" si="1"/>
        <v>1071.42</v>
      </c>
      <c r="K9" s="43">
        <f t="shared" si="1"/>
        <v>1071.42</v>
      </c>
      <c r="L9" s="43">
        <f t="shared" si="1"/>
        <v>1071.42</v>
      </c>
      <c r="M9" s="43">
        <f t="shared" si="1"/>
        <v>1071.42</v>
      </c>
      <c r="N9" s="43">
        <f t="shared" si="1"/>
        <v>1071.42</v>
      </c>
      <c r="O9" s="43">
        <f t="shared" si="1"/>
        <v>1071.42</v>
      </c>
      <c r="P9" s="43">
        <f t="shared" si="1"/>
        <v>1071.42</v>
      </c>
      <c r="Q9" s="43">
        <f t="shared" si="1"/>
        <v>1071.42</v>
      </c>
      <c r="R9" s="43">
        <f t="shared" si="1"/>
        <v>1071.42</v>
      </c>
      <c r="S9" s="43">
        <f t="shared" si="1"/>
        <v>1071.42</v>
      </c>
      <c r="T9" s="43">
        <f t="shared" si="1"/>
        <v>1071.42</v>
      </c>
      <c r="U9" s="43">
        <f t="shared" si="1"/>
        <v>1071.42</v>
      </c>
      <c r="V9" s="43">
        <f t="shared" si="1"/>
        <v>1071.42</v>
      </c>
      <c r="W9" s="43">
        <f t="shared" si="1"/>
        <v>1071.42</v>
      </c>
      <c r="X9" s="43">
        <f t="shared" si="1"/>
        <v>1071.42</v>
      </c>
      <c r="Y9" s="43">
        <f t="shared" si="1"/>
        <v>1071.42</v>
      </c>
      <c r="Z9" s="43">
        <f t="shared" si="1"/>
        <v>1071.42</v>
      </c>
      <c r="AA9" s="43">
        <f t="shared" si="1"/>
        <v>1071.42</v>
      </c>
    </row>
    <row r="10" spans="1:27" ht="12.75" hidden="1" customHeight="1" outlineLevel="1" x14ac:dyDescent="0.2">
      <c r="A10" s="98" t="s">
        <v>1659</v>
      </c>
      <c r="B10" s="62" t="s">
        <v>81</v>
      </c>
      <c r="C10" s="42" t="s">
        <v>77</v>
      </c>
      <c r="D10" s="43">
        <v>6.71</v>
      </c>
      <c r="E10" s="43">
        <v>6.71</v>
      </c>
      <c r="F10" s="43">
        <v>6.71</v>
      </c>
      <c r="G10" s="43">
        <v>6.71</v>
      </c>
      <c r="H10" s="43">
        <v>6.71</v>
      </c>
      <c r="I10" s="43">
        <v>6.71</v>
      </c>
      <c r="J10" s="43">
        <v>6.71</v>
      </c>
      <c r="K10" s="43">
        <v>6.71</v>
      </c>
      <c r="L10" s="43">
        <v>6.71</v>
      </c>
      <c r="M10" s="43">
        <v>6.71</v>
      </c>
      <c r="N10" s="43">
        <v>6.71</v>
      </c>
      <c r="O10" s="43">
        <v>6.71</v>
      </c>
      <c r="P10" s="43">
        <v>6.71</v>
      </c>
      <c r="Q10" s="43">
        <v>6.71</v>
      </c>
      <c r="R10" s="43">
        <v>6.71</v>
      </c>
      <c r="S10" s="43">
        <v>6.71</v>
      </c>
      <c r="T10" s="43">
        <v>6.71</v>
      </c>
      <c r="U10" s="43">
        <v>6.71</v>
      </c>
      <c r="V10" s="43">
        <v>6.71</v>
      </c>
      <c r="W10" s="43">
        <v>6.71</v>
      </c>
      <c r="X10" s="43">
        <v>6.71</v>
      </c>
      <c r="Y10" s="43">
        <v>6.71</v>
      </c>
      <c r="Z10" s="43">
        <v>6.71</v>
      </c>
      <c r="AA10" s="43">
        <v>6.71</v>
      </c>
    </row>
    <row r="11" spans="1:27" ht="12.75" hidden="1" customHeight="1" outlineLevel="1" x14ac:dyDescent="0.2">
      <c r="A11" s="98" t="s">
        <v>1660</v>
      </c>
      <c r="B11" s="62" t="s">
        <v>79</v>
      </c>
      <c r="C11" s="42" t="s">
        <v>77</v>
      </c>
      <c r="D11" s="43">
        <v>110.23</v>
      </c>
      <c r="E11" s="43">
        <f>$D$11</f>
        <v>110.23</v>
      </c>
      <c r="F11" s="43">
        <f t="shared" ref="F11:AA11" si="2">$D$11</f>
        <v>110.23</v>
      </c>
      <c r="G11" s="43">
        <f t="shared" si="2"/>
        <v>110.23</v>
      </c>
      <c r="H11" s="43">
        <f t="shared" si="2"/>
        <v>110.23</v>
      </c>
      <c r="I11" s="43">
        <f t="shared" si="2"/>
        <v>110.23</v>
      </c>
      <c r="J11" s="43">
        <f t="shared" si="2"/>
        <v>110.23</v>
      </c>
      <c r="K11" s="43">
        <f t="shared" si="2"/>
        <v>110.23</v>
      </c>
      <c r="L11" s="43">
        <f t="shared" si="2"/>
        <v>110.23</v>
      </c>
      <c r="M11" s="43">
        <f t="shared" si="2"/>
        <v>110.23</v>
      </c>
      <c r="N11" s="43">
        <f t="shared" si="2"/>
        <v>110.23</v>
      </c>
      <c r="O11" s="43">
        <f t="shared" si="2"/>
        <v>110.23</v>
      </c>
      <c r="P11" s="43">
        <f t="shared" si="2"/>
        <v>110.23</v>
      </c>
      <c r="Q11" s="43">
        <f t="shared" si="2"/>
        <v>110.23</v>
      </c>
      <c r="R11" s="43">
        <f t="shared" si="2"/>
        <v>110.23</v>
      </c>
      <c r="S11" s="43">
        <f t="shared" si="2"/>
        <v>110.23</v>
      </c>
      <c r="T11" s="43">
        <f t="shared" si="2"/>
        <v>110.23</v>
      </c>
      <c r="U11" s="43">
        <f t="shared" si="2"/>
        <v>110.23</v>
      </c>
      <c r="V11" s="43">
        <f t="shared" si="2"/>
        <v>110.23</v>
      </c>
      <c r="W11" s="43">
        <f t="shared" si="2"/>
        <v>110.23</v>
      </c>
      <c r="X11" s="43">
        <f t="shared" si="2"/>
        <v>110.23</v>
      </c>
      <c r="Y11" s="43">
        <f t="shared" si="2"/>
        <v>110.23</v>
      </c>
      <c r="Z11" s="43">
        <f t="shared" si="2"/>
        <v>110.23</v>
      </c>
      <c r="AA11" s="43">
        <f t="shared" si="2"/>
        <v>110.23</v>
      </c>
    </row>
    <row r="12" spans="1:27" collapsed="1" x14ac:dyDescent="0.2">
      <c r="A12" s="97" t="s">
        <v>1661</v>
      </c>
      <c r="B12" s="27" t="str">
        <f>"02"&amp;"."&amp;$B$800&amp;"."&amp;$B$801</f>
        <v>02.01.2023</v>
      </c>
      <c r="C12" s="89" t="s">
        <v>74</v>
      </c>
      <c r="D12" s="90">
        <f>ROUND(((D13+D14+D16+D15)/1000),5)</f>
        <v>2.2492000000000001</v>
      </c>
      <c r="E12" s="90">
        <f>ROUND(((E13+E14+E16+E15)/1000),5)</f>
        <v>2.1804199999999998</v>
      </c>
      <c r="F12" s="90">
        <f>ROUND(((F13+F14+F16+F15)/1000),5)</f>
        <v>2.1387999999999998</v>
      </c>
      <c r="G12" s="90">
        <f t="shared" ref="G12:AA12" si="3">ROUND(((G13+G14+G16+G15)/1000),5)</f>
        <v>2.1219199999999998</v>
      </c>
      <c r="H12" s="90">
        <f t="shared" si="3"/>
        <v>2.1357599999999999</v>
      </c>
      <c r="I12" s="90">
        <f t="shared" si="3"/>
        <v>2.1527699999999999</v>
      </c>
      <c r="J12" s="90">
        <f t="shared" si="3"/>
        <v>2.1598299999999999</v>
      </c>
      <c r="K12" s="90">
        <f t="shared" si="3"/>
        <v>2.1855000000000002</v>
      </c>
      <c r="L12" s="90">
        <f t="shared" si="3"/>
        <v>2.3018700000000001</v>
      </c>
      <c r="M12" s="90">
        <f t="shared" si="3"/>
        <v>2.4594499999999999</v>
      </c>
      <c r="N12" s="90">
        <f t="shared" si="3"/>
        <v>2.7203499999999998</v>
      </c>
      <c r="O12" s="90">
        <f t="shared" si="3"/>
        <v>2.7849699999999999</v>
      </c>
      <c r="P12" s="90">
        <f t="shared" si="3"/>
        <v>2.7819699999999998</v>
      </c>
      <c r="Q12" s="90">
        <f t="shared" si="3"/>
        <v>2.79433</v>
      </c>
      <c r="R12" s="90">
        <f t="shared" si="3"/>
        <v>2.7484799999999998</v>
      </c>
      <c r="S12" s="90">
        <f t="shared" si="3"/>
        <v>2.8018700000000001</v>
      </c>
      <c r="T12" s="90">
        <f t="shared" si="3"/>
        <v>2.8386999999999998</v>
      </c>
      <c r="U12" s="90">
        <f t="shared" si="3"/>
        <v>2.8528099999999998</v>
      </c>
      <c r="V12" s="90">
        <f t="shared" si="3"/>
        <v>2.8521399999999999</v>
      </c>
      <c r="W12" s="90">
        <f t="shared" si="3"/>
        <v>2.85127</v>
      </c>
      <c r="X12" s="90">
        <f t="shared" si="3"/>
        <v>2.8534999999999999</v>
      </c>
      <c r="Y12" s="90">
        <f t="shared" si="3"/>
        <v>2.8357399999999999</v>
      </c>
      <c r="Z12" s="90">
        <f t="shared" si="3"/>
        <v>2.66012</v>
      </c>
      <c r="AA12" s="90">
        <f t="shared" si="3"/>
        <v>2.3644099999999999</v>
      </c>
    </row>
    <row r="13" spans="1:27" ht="12.75" hidden="1" customHeight="1" outlineLevel="1" x14ac:dyDescent="0.2">
      <c r="A13" s="98" t="s">
        <v>1662</v>
      </c>
      <c r="B13" s="62" t="s">
        <v>236</v>
      </c>
      <c r="C13" s="42" t="s">
        <v>77</v>
      </c>
      <c r="D13" s="43">
        <v>1060.8399999999999</v>
      </c>
      <c r="E13" s="43">
        <v>992.06</v>
      </c>
      <c r="F13" s="43">
        <v>950.44</v>
      </c>
      <c r="G13" s="43">
        <v>933.56</v>
      </c>
      <c r="H13" s="43">
        <v>947.4</v>
      </c>
      <c r="I13" s="43">
        <v>964.41</v>
      </c>
      <c r="J13" s="43">
        <v>971.47</v>
      </c>
      <c r="K13" s="43">
        <v>997.14</v>
      </c>
      <c r="L13" s="43">
        <v>1113.51</v>
      </c>
      <c r="M13" s="43">
        <v>1271.0899999999999</v>
      </c>
      <c r="N13" s="43">
        <v>1531.99</v>
      </c>
      <c r="O13" s="43">
        <v>1596.61</v>
      </c>
      <c r="P13" s="43">
        <v>1593.61</v>
      </c>
      <c r="Q13" s="43">
        <v>1605.97</v>
      </c>
      <c r="R13" s="43">
        <v>1560.12</v>
      </c>
      <c r="S13" s="43">
        <v>1613.51</v>
      </c>
      <c r="T13" s="43">
        <v>1650.34</v>
      </c>
      <c r="U13" s="43">
        <v>1664.45</v>
      </c>
      <c r="V13" s="43">
        <v>1663.78</v>
      </c>
      <c r="W13" s="43">
        <v>1662.91</v>
      </c>
      <c r="X13" s="43">
        <v>1665.14</v>
      </c>
      <c r="Y13" s="43">
        <v>1647.38</v>
      </c>
      <c r="Z13" s="43">
        <v>1471.76</v>
      </c>
      <c r="AA13" s="43">
        <v>1176.05</v>
      </c>
    </row>
    <row r="14" spans="1:27" ht="12.75" hidden="1" customHeight="1" outlineLevel="1" x14ac:dyDescent="0.2">
      <c r="A14" s="98" t="s">
        <v>1663</v>
      </c>
      <c r="B14" s="62" t="s">
        <v>88</v>
      </c>
      <c r="C14" s="42" t="s">
        <v>77</v>
      </c>
      <c r="D14" s="43">
        <f t="shared" ref="D14:AA14" si="4">$D$9</f>
        <v>1071.42</v>
      </c>
      <c r="E14" s="43">
        <f t="shared" si="4"/>
        <v>1071.42</v>
      </c>
      <c r="F14" s="43">
        <f t="shared" si="4"/>
        <v>1071.42</v>
      </c>
      <c r="G14" s="43">
        <f t="shared" si="4"/>
        <v>1071.42</v>
      </c>
      <c r="H14" s="43">
        <f t="shared" si="4"/>
        <v>1071.42</v>
      </c>
      <c r="I14" s="43">
        <f t="shared" si="4"/>
        <v>1071.42</v>
      </c>
      <c r="J14" s="43">
        <f t="shared" si="4"/>
        <v>1071.42</v>
      </c>
      <c r="K14" s="43">
        <f t="shared" si="4"/>
        <v>1071.42</v>
      </c>
      <c r="L14" s="43">
        <f t="shared" si="4"/>
        <v>1071.42</v>
      </c>
      <c r="M14" s="43">
        <f t="shared" si="4"/>
        <v>1071.42</v>
      </c>
      <c r="N14" s="43">
        <f t="shared" si="4"/>
        <v>1071.42</v>
      </c>
      <c r="O14" s="43">
        <f t="shared" si="4"/>
        <v>1071.42</v>
      </c>
      <c r="P14" s="43">
        <f t="shared" si="4"/>
        <v>1071.42</v>
      </c>
      <c r="Q14" s="43">
        <f t="shared" si="4"/>
        <v>1071.42</v>
      </c>
      <c r="R14" s="43">
        <f t="shared" si="4"/>
        <v>1071.42</v>
      </c>
      <c r="S14" s="43">
        <f t="shared" si="4"/>
        <v>1071.42</v>
      </c>
      <c r="T14" s="43">
        <f t="shared" si="4"/>
        <v>1071.42</v>
      </c>
      <c r="U14" s="43">
        <f t="shared" si="4"/>
        <v>1071.42</v>
      </c>
      <c r="V14" s="43">
        <f t="shared" si="4"/>
        <v>1071.42</v>
      </c>
      <c r="W14" s="43">
        <f t="shared" si="4"/>
        <v>1071.42</v>
      </c>
      <c r="X14" s="43">
        <f t="shared" si="4"/>
        <v>1071.42</v>
      </c>
      <c r="Y14" s="43">
        <f t="shared" si="4"/>
        <v>1071.42</v>
      </c>
      <c r="Z14" s="43">
        <f t="shared" si="4"/>
        <v>1071.42</v>
      </c>
      <c r="AA14" s="43">
        <f t="shared" si="4"/>
        <v>1071.42</v>
      </c>
    </row>
    <row r="15" spans="1:27" ht="12.75" hidden="1" customHeight="1" outlineLevel="1" x14ac:dyDescent="0.2">
      <c r="A15" s="98" t="s">
        <v>1664</v>
      </c>
      <c r="B15" s="62" t="s">
        <v>81</v>
      </c>
      <c r="C15" s="42" t="s">
        <v>77</v>
      </c>
      <c r="D15" s="43">
        <v>6.71</v>
      </c>
      <c r="E15" s="43">
        <v>6.71</v>
      </c>
      <c r="F15" s="43">
        <v>6.71</v>
      </c>
      <c r="G15" s="43">
        <v>6.71</v>
      </c>
      <c r="H15" s="43">
        <v>6.71</v>
      </c>
      <c r="I15" s="43">
        <v>6.71</v>
      </c>
      <c r="J15" s="43">
        <v>6.71</v>
      </c>
      <c r="K15" s="43">
        <v>6.71</v>
      </c>
      <c r="L15" s="43">
        <v>6.71</v>
      </c>
      <c r="M15" s="43">
        <v>6.71</v>
      </c>
      <c r="N15" s="43">
        <v>6.71</v>
      </c>
      <c r="O15" s="43">
        <v>6.71</v>
      </c>
      <c r="P15" s="43">
        <v>6.71</v>
      </c>
      <c r="Q15" s="43">
        <v>6.71</v>
      </c>
      <c r="R15" s="43">
        <v>6.71</v>
      </c>
      <c r="S15" s="43">
        <v>6.71</v>
      </c>
      <c r="T15" s="43">
        <v>6.71</v>
      </c>
      <c r="U15" s="43">
        <v>6.71</v>
      </c>
      <c r="V15" s="43">
        <v>6.71</v>
      </c>
      <c r="W15" s="43">
        <v>6.71</v>
      </c>
      <c r="X15" s="43">
        <v>6.71</v>
      </c>
      <c r="Y15" s="43">
        <v>6.71</v>
      </c>
      <c r="Z15" s="43">
        <v>6.71</v>
      </c>
      <c r="AA15" s="43">
        <v>6.71</v>
      </c>
    </row>
    <row r="16" spans="1:27" ht="12.75" hidden="1" customHeight="1" outlineLevel="1" x14ac:dyDescent="0.2">
      <c r="A16" s="98" t="s">
        <v>1665</v>
      </c>
      <c r="B16" s="62" t="s">
        <v>79</v>
      </c>
      <c r="C16" s="42" t="s">
        <v>77</v>
      </c>
      <c r="D16" s="43">
        <f>$D$11</f>
        <v>110.23</v>
      </c>
      <c r="E16" s="43">
        <f t="shared" ref="E16:AA16" si="5">$D$11</f>
        <v>110.23</v>
      </c>
      <c r="F16" s="43">
        <f t="shared" si="5"/>
        <v>110.23</v>
      </c>
      <c r="G16" s="43">
        <f t="shared" si="5"/>
        <v>110.23</v>
      </c>
      <c r="H16" s="43">
        <f t="shared" si="5"/>
        <v>110.23</v>
      </c>
      <c r="I16" s="43">
        <f t="shared" si="5"/>
        <v>110.23</v>
      </c>
      <c r="J16" s="43">
        <f t="shared" si="5"/>
        <v>110.23</v>
      </c>
      <c r="K16" s="43">
        <f t="shared" si="5"/>
        <v>110.23</v>
      </c>
      <c r="L16" s="43">
        <f t="shared" si="5"/>
        <v>110.23</v>
      </c>
      <c r="M16" s="43">
        <f t="shared" si="5"/>
        <v>110.23</v>
      </c>
      <c r="N16" s="43">
        <f t="shared" si="5"/>
        <v>110.23</v>
      </c>
      <c r="O16" s="43">
        <f t="shared" si="5"/>
        <v>110.23</v>
      </c>
      <c r="P16" s="43">
        <f t="shared" si="5"/>
        <v>110.23</v>
      </c>
      <c r="Q16" s="43">
        <f t="shared" si="5"/>
        <v>110.23</v>
      </c>
      <c r="R16" s="43">
        <f t="shared" si="5"/>
        <v>110.23</v>
      </c>
      <c r="S16" s="43">
        <f t="shared" si="5"/>
        <v>110.23</v>
      </c>
      <c r="T16" s="43">
        <f t="shared" si="5"/>
        <v>110.23</v>
      </c>
      <c r="U16" s="43">
        <f t="shared" si="5"/>
        <v>110.23</v>
      </c>
      <c r="V16" s="43">
        <f t="shared" si="5"/>
        <v>110.23</v>
      </c>
      <c r="W16" s="43">
        <f t="shared" si="5"/>
        <v>110.23</v>
      </c>
      <c r="X16" s="43">
        <f t="shared" si="5"/>
        <v>110.23</v>
      </c>
      <c r="Y16" s="43">
        <f t="shared" si="5"/>
        <v>110.23</v>
      </c>
      <c r="Z16" s="43">
        <f t="shared" si="5"/>
        <v>110.23</v>
      </c>
      <c r="AA16" s="43">
        <f t="shared" si="5"/>
        <v>110.23</v>
      </c>
    </row>
    <row r="17" spans="1:27" ht="12.75" customHeight="1" collapsed="1" x14ac:dyDescent="0.2">
      <c r="A17" s="97" t="s">
        <v>1666</v>
      </c>
      <c r="B17" s="27" t="str">
        <f>"03"&amp;"."&amp;$B$800&amp;"."&amp;$B$801</f>
        <v>03.01.2023</v>
      </c>
      <c r="C17" s="89" t="s">
        <v>74</v>
      </c>
      <c r="D17" s="90">
        <f>ROUND(((D18+D19+D21+D20)/1000),5)</f>
        <v>2.3006899999999999</v>
      </c>
      <c r="E17" s="90">
        <f>ROUND(((E18+E19+E21+E20)/1000),5)</f>
        <v>2.23319</v>
      </c>
      <c r="F17" s="90">
        <f>ROUND(((F18+F19+F21+F20)/1000),5)</f>
        <v>2.18492</v>
      </c>
      <c r="G17" s="90">
        <f t="shared" ref="G17:AA17" si="6">ROUND(((G18+G19+G21+G20)/1000),5)</f>
        <v>2.1464300000000001</v>
      </c>
      <c r="H17" s="90">
        <f t="shared" si="6"/>
        <v>2.1895500000000001</v>
      </c>
      <c r="I17" s="90">
        <f t="shared" si="6"/>
        <v>2.2063199999999998</v>
      </c>
      <c r="J17" s="90">
        <f t="shared" si="6"/>
        <v>2.2223899999999999</v>
      </c>
      <c r="K17" s="90">
        <f t="shared" si="6"/>
        <v>2.26187</v>
      </c>
      <c r="L17" s="90">
        <f t="shared" si="6"/>
        <v>2.4882300000000002</v>
      </c>
      <c r="M17" s="90">
        <f t="shared" si="6"/>
        <v>2.7692000000000001</v>
      </c>
      <c r="N17" s="90">
        <f t="shared" si="6"/>
        <v>2.8187199999999999</v>
      </c>
      <c r="O17" s="90">
        <f t="shared" si="6"/>
        <v>2.8378299999999999</v>
      </c>
      <c r="P17" s="90">
        <f t="shared" si="6"/>
        <v>2.8428900000000001</v>
      </c>
      <c r="Q17" s="90">
        <f t="shared" si="6"/>
        <v>2.8477199999999998</v>
      </c>
      <c r="R17" s="90">
        <f t="shared" si="6"/>
        <v>2.8153999999999999</v>
      </c>
      <c r="S17" s="90">
        <f t="shared" si="6"/>
        <v>2.8205900000000002</v>
      </c>
      <c r="T17" s="90">
        <f t="shared" si="6"/>
        <v>2.8493400000000002</v>
      </c>
      <c r="U17" s="90">
        <f t="shared" si="6"/>
        <v>2.86389</v>
      </c>
      <c r="V17" s="90">
        <f t="shared" si="6"/>
        <v>2.86687</v>
      </c>
      <c r="W17" s="90">
        <f t="shared" si="6"/>
        <v>2.85128</v>
      </c>
      <c r="X17" s="90">
        <f t="shared" si="6"/>
        <v>2.8511600000000001</v>
      </c>
      <c r="Y17" s="90">
        <f t="shared" si="6"/>
        <v>2.7941500000000001</v>
      </c>
      <c r="Z17" s="90">
        <f t="shared" si="6"/>
        <v>2.46916</v>
      </c>
      <c r="AA17" s="90">
        <f t="shared" si="6"/>
        <v>2.24417</v>
      </c>
    </row>
    <row r="18" spans="1:27" ht="12.75" hidden="1" customHeight="1" outlineLevel="1" x14ac:dyDescent="0.2">
      <c r="A18" s="98" t="s">
        <v>1667</v>
      </c>
      <c r="B18" s="62" t="s">
        <v>236</v>
      </c>
      <c r="C18" s="42" t="s">
        <v>77</v>
      </c>
      <c r="D18" s="43">
        <v>1112.33</v>
      </c>
      <c r="E18" s="43">
        <v>1044.83</v>
      </c>
      <c r="F18" s="43">
        <v>996.56</v>
      </c>
      <c r="G18" s="43">
        <v>958.07</v>
      </c>
      <c r="H18" s="43">
        <v>1001.19</v>
      </c>
      <c r="I18" s="43">
        <v>1017.96</v>
      </c>
      <c r="J18" s="43">
        <v>1034.03</v>
      </c>
      <c r="K18" s="43">
        <v>1073.51</v>
      </c>
      <c r="L18" s="43">
        <v>1299.8699999999999</v>
      </c>
      <c r="M18" s="43">
        <v>1580.84</v>
      </c>
      <c r="N18" s="43">
        <v>1630.36</v>
      </c>
      <c r="O18" s="43">
        <v>1649.47</v>
      </c>
      <c r="P18" s="43">
        <v>1654.53</v>
      </c>
      <c r="Q18" s="43">
        <v>1659.36</v>
      </c>
      <c r="R18" s="43">
        <v>1627.04</v>
      </c>
      <c r="S18" s="43">
        <v>1632.23</v>
      </c>
      <c r="T18" s="43">
        <v>1660.98</v>
      </c>
      <c r="U18" s="43">
        <v>1675.53</v>
      </c>
      <c r="V18" s="43">
        <v>1678.51</v>
      </c>
      <c r="W18" s="43">
        <v>1662.92</v>
      </c>
      <c r="X18" s="43">
        <v>1662.8</v>
      </c>
      <c r="Y18" s="43">
        <v>1605.79</v>
      </c>
      <c r="Z18" s="43">
        <v>1280.8</v>
      </c>
      <c r="AA18" s="43">
        <v>1055.81</v>
      </c>
    </row>
    <row r="19" spans="1:27" ht="12.75" hidden="1" customHeight="1" outlineLevel="1" x14ac:dyDescent="0.2">
      <c r="A19" s="98" t="s">
        <v>1668</v>
      </c>
      <c r="B19" s="62" t="s">
        <v>88</v>
      </c>
      <c r="C19" s="42" t="s">
        <v>77</v>
      </c>
      <c r="D19" s="43">
        <f t="shared" ref="D19:AA19" si="7">$D$9</f>
        <v>1071.42</v>
      </c>
      <c r="E19" s="43">
        <f t="shared" si="7"/>
        <v>1071.42</v>
      </c>
      <c r="F19" s="43">
        <f t="shared" si="7"/>
        <v>1071.42</v>
      </c>
      <c r="G19" s="43">
        <f t="shared" si="7"/>
        <v>1071.42</v>
      </c>
      <c r="H19" s="43">
        <f t="shared" si="7"/>
        <v>1071.42</v>
      </c>
      <c r="I19" s="43">
        <f t="shared" si="7"/>
        <v>1071.42</v>
      </c>
      <c r="J19" s="43">
        <f t="shared" si="7"/>
        <v>1071.42</v>
      </c>
      <c r="K19" s="43">
        <f t="shared" si="7"/>
        <v>1071.42</v>
      </c>
      <c r="L19" s="43">
        <f t="shared" si="7"/>
        <v>1071.42</v>
      </c>
      <c r="M19" s="43">
        <f t="shared" si="7"/>
        <v>1071.42</v>
      </c>
      <c r="N19" s="43">
        <f t="shared" si="7"/>
        <v>1071.42</v>
      </c>
      <c r="O19" s="43">
        <f t="shared" si="7"/>
        <v>1071.42</v>
      </c>
      <c r="P19" s="43">
        <f t="shared" si="7"/>
        <v>1071.42</v>
      </c>
      <c r="Q19" s="43">
        <f t="shared" si="7"/>
        <v>1071.42</v>
      </c>
      <c r="R19" s="43">
        <f t="shared" si="7"/>
        <v>1071.42</v>
      </c>
      <c r="S19" s="43">
        <f t="shared" si="7"/>
        <v>1071.42</v>
      </c>
      <c r="T19" s="43">
        <f t="shared" si="7"/>
        <v>1071.42</v>
      </c>
      <c r="U19" s="43">
        <f t="shared" si="7"/>
        <v>1071.42</v>
      </c>
      <c r="V19" s="43">
        <f t="shared" si="7"/>
        <v>1071.42</v>
      </c>
      <c r="W19" s="43">
        <f t="shared" si="7"/>
        <v>1071.42</v>
      </c>
      <c r="X19" s="43">
        <f t="shared" si="7"/>
        <v>1071.42</v>
      </c>
      <c r="Y19" s="43">
        <f t="shared" si="7"/>
        <v>1071.42</v>
      </c>
      <c r="Z19" s="43">
        <f t="shared" si="7"/>
        <v>1071.42</v>
      </c>
      <c r="AA19" s="43">
        <f t="shared" si="7"/>
        <v>1071.42</v>
      </c>
    </row>
    <row r="20" spans="1:27" ht="12.75" hidden="1" customHeight="1" outlineLevel="1" x14ac:dyDescent="0.2">
      <c r="A20" s="98" t="s">
        <v>1669</v>
      </c>
      <c r="B20" s="62" t="s">
        <v>81</v>
      </c>
      <c r="C20" s="42" t="s">
        <v>77</v>
      </c>
      <c r="D20" s="43">
        <v>6.71</v>
      </c>
      <c r="E20" s="43">
        <v>6.71</v>
      </c>
      <c r="F20" s="43">
        <v>6.71</v>
      </c>
      <c r="G20" s="43">
        <v>6.71</v>
      </c>
      <c r="H20" s="43">
        <v>6.71</v>
      </c>
      <c r="I20" s="43">
        <v>6.71</v>
      </c>
      <c r="J20" s="43">
        <v>6.71</v>
      </c>
      <c r="K20" s="43">
        <v>6.71</v>
      </c>
      <c r="L20" s="43">
        <v>6.71</v>
      </c>
      <c r="M20" s="43">
        <v>6.71</v>
      </c>
      <c r="N20" s="43">
        <v>6.71</v>
      </c>
      <c r="O20" s="43">
        <v>6.71</v>
      </c>
      <c r="P20" s="43">
        <v>6.71</v>
      </c>
      <c r="Q20" s="43">
        <v>6.71</v>
      </c>
      <c r="R20" s="43">
        <v>6.71</v>
      </c>
      <c r="S20" s="43">
        <v>6.71</v>
      </c>
      <c r="T20" s="43">
        <v>6.71</v>
      </c>
      <c r="U20" s="43">
        <v>6.71</v>
      </c>
      <c r="V20" s="43">
        <v>6.71</v>
      </c>
      <c r="W20" s="43">
        <v>6.71</v>
      </c>
      <c r="X20" s="43">
        <v>6.71</v>
      </c>
      <c r="Y20" s="43">
        <v>6.71</v>
      </c>
      <c r="Z20" s="43">
        <v>6.71</v>
      </c>
      <c r="AA20" s="43">
        <v>6.71</v>
      </c>
    </row>
    <row r="21" spans="1:27" ht="12.75" hidden="1" customHeight="1" outlineLevel="1" x14ac:dyDescent="0.2">
      <c r="A21" s="98" t="s">
        <v>1670</v>
      </c>
      <c r="B21" s="62" t="s">
        <v>79</v>
      </c>
      <c r="C21" s="42" t="s">
        <v>77</v>
      </c>
      <c r="D21" s="43">
        <f>$D$11</f>
        <v>110.23</v>
      </c>
      <c r="E21" s="43">
        <f t="shared" ref="E21:AA21" si="8">$D$11</f>
        <v>110.23</v>
      </c>
      <c r="F21" s="43">
        <f t="shared" si="8"/>
        <v>110.23</v>
      </c>
      <c r="G21" s="43">
        <f t="shared" si="8"/>
        <v>110.23</v>
      </c>
      <c r="H21" s="43">
        <f t="shared" si="8"/>
        <v>110.23</v>
      </c>
      <c r="I21" s="43">
        <f t="shared" si="8"/>
        <v>110.23</v>
      </c>
      <c r="J21" s="43">
        <f t="shared" si="8"/>
        <v>110.23</v>
      </c>
      <c r="K21" s="43">
        <f t="shared" si="8"/>
        <v>110.23</v>
      </c>
      <c r="L21" s="43">
        <f t="shared" si="8"/>
        <v>110.23</v>
      </c>
      <c r="M21" s="43">
        <f t="shared" si="8"/>
        <v>110.23</v>
      </c>
      <c r="N21" s="43">
        <f t="shared" si="8"/>
        <v>110.23</v>
      </c>
      <c r="O21" s="43">
        <f t="shared" si="8"/>
        <v>110.23</v>
      </c>
      <c r="P21" s="43">
        <f t="shared" si="8"/>
        <v>110.23</v>
      </c>
      <c r="Q21" s="43">
        <f t="shared" si="8"/>
        <v>110.23</v>
      </c>
      <c r="R21" s="43">
        <f t="shared" si="8"/>
        <v>110.23</v>
      </c>
      <c r="S21" s="43">
        <f t="shared" si="8"/>
        <v>110.23</v>
      </c>
      <c r="T21" s="43">
        <f t="shared" si="8"/>
        <v>110.23</v>
      </c>
      <c r="U21" s="43">
        <f t="shared" si="8"/>
        <v>110.23</v>
      </c>
      <c r="V21" s="43">
        <f t="shared" si="8"/>
        <v>110.23</v>
      </c>
      <c r="W21" s="43">
        <f t="shared" si="8"/>
        <v>110.23</v>
      </c>
      <c r="X21" s="43">
        <f t="shared" si="8"/>
        <v>110.23</v>
      </c>
      <c r="Y21" s="43">
        <f t="shared" si="8"/>
        <v>110.23</v>
      </c>
      <c r="Z21" s="43">
        <f t="shared" si="8"/>
        <v>110.23</v>
      </c>
      <c r="AA21" s="43">
        <f t="shared" si="8"/>
        <v>110.23</v>
      </c>
    </row>
    <row r="22" spans="1:27" ht="12.75" customHeight="1" collapsed="1" x14ac:dyDescent="0.2">
      <c r="A22" s="97" t="s">
        <v>1671</v>
      </c>
      <c r="B22" s="27" t="str">
        <f>"04"&amp;"."&amp;$B$800&amp;"."&amp;$B$801</f>
        <v>04.01.2023</v>
      </c>
      <c r="C22" s="89" t="s">
        <v>74</v>
      </c>
      <c r="D22" s="90">
        <f>ROUND(((D23+D24+D26+D25)/1000),5)</f>
        <v>2.22315</v>
      </c>
      <c r="E22" s="90">
        <f>ROUND(((E23+E24+E26+E25)/1000),5)</f>
        <v>2.1624400000000001</v>
      </c>
      <c r="F22" s="90">
        <f>ROUND(((F23+F24+F26+F25)/1000),5)</f>
        <v>2.12643</v>
      </c>
      <c r="G22" s="90">
        <f t="shared" ref="G22:AA22" si="9">ROUND(((G23+G24+G26+G25)/1000),5)</f>
        <v>2.09321</v>
      </c>
      <c r="H22" s="90">
        <f t="shared" si="9"/>
        <v>2.1403300000000001</v>
      </c>
      <c r="I22" s="90">
        <f t="shared" si="9"/>
        <v>2.17455</v>
      </c>
      <c r="J22" s="90">
        <f t="shared" si="9"/>
        <v>2.2121900000000001</v>
      </c>
      <c r="K22" s="90">
        <f t="shared" si="9"/>
        <v>2.3150200000000001</v>
      </c>
      <c r="L22" s="90">
        <f t="shared" si="9"/>
        <v>2.5553599999999999</v>
      </c>
      <c r="M22" s="90">
        <f t="shared" si="9"/>
        <v>2.8007499999999999</v>
      </c>
      <c r="N22" s="90">
        <f t="shared" si="9"/>
        <v>2.85039</v>
      </c>
      <c r="O22" s="90">
        <f t="shared" si="9"/>
        <v>2.8706499999999999</v>
      </c>
      <c r="P22" s="90">
        <f t="shared" si="9"/>
        <v>2.8730500000000001</v>
      </c>
      <c r="Q22" s="90">
        <f t="shared" si="9"/>
        <v>2.87791</v>
      </c>
      <c r="R22" s="90">
        <f t="shared" si="9"/>
        <v>2.8524799999999999</v>
      </c>
      <c r="S22" s="90">
        <f t="shared" si="9"/>
        <v>2.8540100000000002</v>
      </c>
      <c r="T22" s="90">
        <f t="shared" si="9"/>
        <v>2.87507</v>
      </c>
      <c r="U22" s="90">
        <f t="shared" si="9"/>
        <v>2.8971900000000002</v>
      </c>
      <c r="V22" s="90">
        <f t="shared" si="9"/>
        <v>2.8875299999999999</v>
      </c>
      <c r="W22" s="90">
        <f t="shared" si="9"/>
        <v>2.8780700000000001</v>
      </c>
      <c r="X22" s="90">
        <f t="shared" si="9"/>
        <v>2.88124</v>
      </c>
      <c r="Y22" s="90">
        <f t="shared" si="9"/>
        <v>2.8447900000000002</v>
      </c>
      <c r="Z22" s="90">
        <f t="shared" si="9"/>
        <v>2.5839599999999998</v>
      </c>
      <c r="AA22" s="90">
        <f t="shared" si="9"/>
        <v>2.3287100000000001</v>
      </c>
    </row>
    <row r="23" spans="1:27" ht="12.75" hidden="1" customHeight="1" outlineLevel="1" x14ac:dyDescent="0.2">
      <c r="A23" s="98" t="s">
        <v>1672</v>
      </c>
      <c r="B23" s="62" t="s">
        <v>236</v>
      </c>
      <c r="C23" s="42" t="s">
        <v>77</v>
      </c>
      <c r="D23" s="43">
        <v>1034.79</v>
      </c>
      <c r="E23" s="43">
        <v>974.08</v>
      </c>
      <c r="F23" s="43">
        <v>938.07</v>
      </c>
      <c r="G23" s="43">
        <v>904.85</v>
      </c>
      <c r="H23" s="43">
        <v>951.97</v>
      </c>
      <c r="I23" s="43">
        <v>986.19</v>
      </c>
      <c r="J23" s="43">
        <v>1023.83</v>
      </c>
      <c r="K23" s="43">
        <v>1126.6600000000001</v>
      </c>
      <c r="L23" s="43">
        <v>1367</v>
      </c>
      <c r="M23" s="43">
        <v>1612.39</v>
      </c>
      <c r="N23" s="43">
        <v>1662.03</v>
      </c>
      <c r="O23" s="43">
        <v>1682.29</v>
      </c>
      <c r="P23" s="43">
        <v>1684.69</v>
      </c>
      <c r="Q23" s="43">
        <v>1689.55</v>
      </c>
      <c r="R23" s="43">
        <v>1664.12</v>
      </c>
      <c r="S23" s="43">
        <v>1665.65</v>
      </c>
      <c r="T23" s="43">
        <v>1686.71</v>
      </c>
      <c r="U23" s="43">
        <v>1708.83</v>
      </c>
      <c r="V23" s="43">
        <v>1699.17</v>
      </c>
      <c r="W23" s="43">
        <v>1689.71</v>
      </c>
      <c r="X23" s="43">
        <v>1692.88</v>
      </c>
      <c r="Y23" s="43">
        <v>1656.43</v>
      </c>
      <c r="Z23" s="43">
        <v>1395.6</v>
      </c>
      <c r="AA23" s="43">
        <v>1140.3499999999999</v>
      </c>
    </row>
    <row r="24" spans="1:27" ht="12.75" hidden="1" customHeight="1" outlineLevel="1" x14ac:dyDescent="0.2">
      <c r="A24" s="98" t="s">
        <v>1673</v>
      </c>
      <c r="B24" s="62" t="s">
        <v>88</v>
      </c>
      <c r="C24" s="42" t="s">
        <v>77</v>
      </c>
      <c r="D24" s="43">
        <f t="shared" ref="D24:AA24" si="10">$D$9</f>
        <v>1071.42</v>
      </c>
      <c r="E24" s="43">
        <f t="shared" si="10"/>
        <v>1071.42</v>
      </c>
      <c r="F24" s="43">
        <f t="shared" si="10"/>
        <v>1071.42</v>
      </c>
      <c r="G24" s="43">
        <f t="shared" si="10"/>
        <v>1071.42</v>
      </c>
      <c r="H24" s="43">
        <f t="shared" si="10"/>
        <v>1071.42</v>
      </c>
      <c r="I24" s="43">
        <f t="shared" si="10"/>
        <v>1071.42</v>
      </c>
      <c r="J24" s="43">
        <f t="shared" si="10"/>
        <v>1071.42</v>
      </c>
      <c r="K24" s="43">
        <f t="shared" si="10"/>
        <v>1071.42</v>
      </c>
      <c r="L24" s="43">
        <f t="shared" si="10"/>
        <v>1071.42</v>
      </c>
      <c r="M24" s="43">
        <f t="shared" si="10"/>
        <v>1071.42</v>
      </c>
      <c r="N24" s="43">
        <f t="shared" si="10"/>
        <v>1071.42</v>
      </c>
      <c r="O24" s="43">
        <f t="shared" si="10"/>
        <v>1071.42</v>
      </c>
      <c r="P24" s="43">
        <f t="shared" si="10"/>
        <v>1071.42</v>
      </c>
      <c r="Q24" s="43">
        <f t="shared" si="10"/>
        <v>1071.42</v>
      </c>
      <c r="R24" s="43">
        <f t="shared" si="10"/>
        <v>1071.42</v>
      </c>
      <c r="S24" s="43">
        <f t="shared" si="10"/>
        <v>1071.42</v>
      </c>
      <c r="T24" s="43">
        <f t="shared" si="10"/>
        <v>1071.42</v>
      </c>
      <c r="U24" s="43">
        <f t="shared" si="10"/>
        <v>1071.42</v>
      </c>
      <c r="V24" s="43">
        <f t="shared" si="10"/>
        <v>1071.42</v>
      </c>
      <c r="W24" s="43">
        <f t="shared" si="10"/>
        <v>1071.42</v>
      </c>
      <c r="X24" s="43">
        <f t="shared" si="10"/>
        <v>1071.42</v>
      </c>
      <c r="Y24" s="43">
        <f t="shared" si="10"/>
        <v>1071.42</v>
      </c>
      <c r="Z24" s="43">
        <f t="shared" si="10"/>
        <v>1071.42</v>
      </c>
      <c r="AA24" s="43">
        <f t="shared" si="10"/>
        <v>1071.42</v>
      </c>
    </row>
    <row r="25" spans="1:27" ht="12.75" hidden="1" customHeight="1" outlineLevel="1" x14ac:dyDescent="0.2">
      <c r="A25" s="98" t="s">
        <v>1674</v>
      </c>
      <c r="B25" s="62" t="s">
        <v>81</v>
      </c>
      <c r="C25" s="42" t="s">
        <v>77</v>
      </c>
      <c r="D25" s="43">
        <v>6.71</v>
      </c>
      <c r="E25" s="43">
        <v>6.71</v>
      </c>
      <c r="F25" s="43">
        <v>6.71</v>
      </c>
      <c r="G25" s="43">
        <v>6.71</v>
      </c>
      <c r="H25" s="43">
        <v>6.71</v>
      </c>
      <c r="I25" s="43">
        <v>6.71</v>
      </c>
      <c r="J25" s="43">
        <v>6.71</v>
      </c>
      <c r="K25" s="43">
        <v>6.71</v>
      </c>
      <c r="L25" s="43">
        <v>6.71</v>
      </c>
      <c r="M25" s="43">
        <v>6.71</v>
      </c>
      <c r="N25" s="43">
        <v>6.71</v>
      </c>
      <c r="O25" s="43">
        <v>6.71</v>
      </c>
      <c r="P25" s="43">
        <v>6.71</v>
      </c>
      <c r="Q25" s="43">
        <v>6.71</v>
      </c>
      <c r="R25" s="43">
        <v>6.71</v>
      </c>
      <c r="S25" s="43">
        <v>6.71</v>
      </c>
      <c r="T25" s="43">
        <v>6.71</v>
      </c>
      <c r="U25" s="43">
        <v>6.71</v>
      </c>
      <c r="V25" s="43">
        <v>6.71</v>
      </c>
      <c r="W25" s="43">
        <v>6.71</v>
      </c>
      <c r="X25" s="43">
        <v>6.71</v>
      </c>
      <c r="Y25" s="43">
        <v>6.71</v>
      </c>
      <c r="Z25" s="43">
        <v>6.71</v>
      </c>
      <c r="AA25" s="43">
        <v>6.71</v>
      </c>
    </row>
    <row r="26" spans="1:27" ht="12.75" hidden="1" customHeight="1" outlineLevel="1" x14ac:dyDescent="0.2">
      <c r="A26" s="98" t="s">
        <v>1675</v>
      </c>
      <c r="B26" s="62" t="s">
        <v>79</v>
      </c>
      <c r="C26" s="42" t="s">
        <v>77</v>
      </c>
      <c r="D26" s="43">
        <f>$D$11</f>
        <v>110.23</v>
      </c>
      <c r="E26" s="43">
        <f t="shared" ref="E26:AA26" si="11">$D$11</f>
        <v>110.23</v>
      </c>
      <c r="F26" s="43">
        <f t="shared" si="11"/>
        <v>110.23</v>
      </c>
      <c r="G26" s="43">
        <f t="shared" si="11"/>
        <v>110.23</v>
      </c>
      <c r="H26" s="43">
        <f t="shared" si="11"/>
        <v>110.23</v>
      </c>
      <c r="I26" s="43">
        <f t="shared" si="11"/>
        <v>110.23</v>
      </c>
      <c r="J26" s="43">
        <f t="shared" si="11"/>
        <v>110.23</v>
      </c>
      <c r="K26" s="43">
        <f t="shared" si="11"/>
        <v>110.23</v>
      </c>
      <c r="L26" s="43">
        <f t="shared" si="11"/>
        <v>110.23</v>
      </c>
      <c r="M26" s="43">
        <f t="shared" si="11"/>
        <v>110.23</v>
      </c>
      <c r="N26" s="43">
        <f t="shared" si="11"/>
        <v>110.23</v>
      </c>
      <c r="O26" s="43">
        <f t="shared" si="11"/>
        <v>110.23</v>
      </c>
      <c r="P26" s="43">
        <f t="shared" si="11"/>
        <v>110.23</v>
      </c>
      <c r="Q26" s="43">
        <f t="shared" si="11"/>
        <v>110.23</v>
      </c>
      <c r="R26" s="43">
        <f t="shared" si="11"/>
        <v>110.23</v>
      </c>
      <c r="S26" s="43">
        <f t="shared" si="11"/>
        <v>110.23</v>
      </c>
      <c r="T26" s="43">
        <f t="shared" si="11"/>
        <v>110.23</v>
      </c>
      <c r="U26" s="43">
        <f t="shared" si="11"/>
        <v>110.23</v>
      </c>
      <c r="V26" s="43">
        <f t="shared" si="11"/>
        <v>110.23</v>
      </c>
      <c r="W26" s="43">
        <f t="shared" si="11"/>
        <v>110.23</v>
      </c>
      <c r="X26" s="43">
        <f t="shared" si="11"/>
        <v>110.23</v>
      </c>
      <c r="Y26" s="43">
        <f t="shared" si="11"/>
        <v>110.23</v>
      </c>
      <c r="Z26" s="43">
        <f t="shared" si="11"/>
        <v>110.23</v>
      </c>
      <c r="AA26" s="43">
        <f t="shared" si="11"/>
        <v>110.23</v>
      </c>
    </row>
    <row r="27" spans="1:27" ht="12.75" customHeight="1" collapsed="1" x14ac:dyDescent="0.2">
      <c r="A27" s="97" t="s">
        <v>1676</v>
      </c>
      <c r="B27" s="27" t="str">
        <f>"05"&amp;"."&amp;$B$800&amp;"."&amp;$B$801</f>
        <v>05.01.2023</v>
      </c>
      <c r="C27" s="89" t="s">
        <v>74</v>
      </c>
      <c r="D27" s="90">
        <f>ROUND(((D28+D29+D31+D30)/1000),5)</f>
        <v>2.2564799999999998</v>
      </c>
      <c r="E27" s="90">
        <f>ROUND(((E28+E29+E31+E30)/1000),5)</f>
        <v>2.1944699999999999</v>
      </c>
      <c r="F27" s="90">
        <f>ROUND(((F28+F29+F31+F30)/1000),5)</f>
        <v>2.1418400000000002</v>
      </c>
      <c r="G27" s="90">
        <f t="shared" ref="G27:AA27" si="12">ROUND(((G28+G29+G31+G30)/1000),5)</f>
        <v>2.1360899999999998</v>
      </c>
      <c r="H27" s="90">
        <f t="shared" si="12"/>
        <v>2.1657600000000001</v>
      </c>
      <c r="I27" s="90">
        <f t="shared" si="12"/>
        <v>2.1846399999999999</v>
      </c>
      <c r="J27" s="90">
        <f t="shared" si="12"/>
        <v>2.2359100000000001</v>
      </c>
      <c r="K27" s="90">
        <f t="shared" si="12"/>
        <v>2.3010899999999999</v>
      </c>
      <c r="L27" s="90">
        <f t="shared" si="12"/>
        <v>2.58894</v>
      </c>
      <c r="M27" s="90">
        <f t="shared" si="12"/>
        <v>2.8125499999999999</v>
      </c>
      <c r="N27" s="90">
        <f t="shared" si="12"/>
        <v>2.8461699999999999</v>
      </c>
      <c r="O27" s="90">
        <f t="shared" si="12"/>
        <v>2.8527200000000001</v>
      </c>
      <c r="P27" s="90">
        <f t="shared" si="12"/>
        <v>2.8524099999999999</v>
      </c>
      <c r="Q27" s="90">
        <f t="shared" si="12"/>
        <v>2.8545199999999999</v>
      </c>
      <c r="R27" s="90">
        <f t="shared" si="12"/>
        <v>2.8445200000000002</v>
      </c>
      <c r="S27" s="90">
        <f t="shared" si="12"/>
        <v>2.8448199999999999</v>
      </c>
      <c r="T27" s="90">
        <f t="shared" si="12"/>
        <v>2.8556400000000002</v>
      </c>
      <c r="U27" s="90">
        <f t="shared" si="12"/>
        <v>2.8747199999999999</v>
      </c>
      <c r="V27" s="90">
        <f t="shared" si="12"/>
        <v>2.86659</v>
      </c>
      <c r="W27" s="90">
        <f t="shared" si="12"/>
        <v>2.8578399999999999</v>
      </c>
      <c r="X27" s="90">
        <f t="shared" si="12"/>
        <v>2.8588200000000001</v>
      </c>
      <c r="Y27" s="90">
        <f t="shared" si="12"/>
        <v>2.84422</v>
      </c>
      <c r="Z27" s="90">
        <f t="shared" si="12"/>
        <v>2.51092</v>
      </c>
      <c r="AA27" s="90">
        <f t="shared" si="12"/>
        <v>2.2816999999999998</v>
      </c>
    </row>
    <row r="28" spans="1:27" ht="12.75" hidden="1" customHeight="1" outlineLevel="1" x14ac:dyDescent="0.2">
      <c r="A28" s="98" t="s">
        <v>1677</v>
      </c>
      <c r="B28" s="62" t="s">
        <v>236</v>
      </c>
      <c r="C28" s="42" t="s">
        <v>77</v>
      </c>
      <c r="D28" s="43">
        <v>1068.1199999999999</v>
      </c>
      <c r="E28" s="43">
        <v>1006.11</v>
      </c>
      <c r="F28" s="43">
        <v>953.48</v>
      </c>
      <c r="G28" s="43">
        <v>947.73</v>
      </c>
      <c r="H28" s="43">
        <v>977.4</v>
      </c>
      <c r="I28" s="43">
        <v>996.28</v>
      </c>
      <c r="J28" s="43">
        <v>1047.55</v>
      </c>
      <c r="K28" s="43">
        <v>1112.73</v>
      </c>
      <c r="L28" s="43">
        <v>1400.58</v>
      </c>
      <c r="M28" s="43">
        <v>1624.19</v>
      </c>
      <c r="N28" s="43">
        <v>1657.81</v>
      </c>
      <c r="O28" s="43">
        <v>1664.36</v>
      </c>
      <c r="P28" s="43">
        <v>1664.05</v>
      </c>
      <c r="Q28" s="43">
        <v>1666.16</v>
      </c>
      <c r="R28" s="43">
        <v>1656.16</v>
      </c>
      <c r="S28" s="43">
        <v>1656.46</v>
      </c>
      <c r="T28" s="43">
        <v>1667.28</v>
      </c>
      <c r="U28" s="43">
        <v>1686.36</v>
      </c>
      <c r="V28" s="43">
        <v>1678.23</v>
      </c>
      <c r="W28" s="43">
        <v>1669.48</v>
      </c>
      <c r="X28" s="43">
        <v>1670.46</v>
      </c>
      <c r="Y28" s="43">
        <v>1655.86</v>
      </c>
      <c r="Z28" s="43">
        <v>1322.56</v>
      </c>
      <c r="AA28" s="43">
        <v>1093.3399999999999</v>
      </c>
    </row>
    <row r="29" spans="1:27" ht="12.75" hidden="1" customHeight="1" outlineLevel="1" x14ac:dyDescent="0.2">
      <c r="A29" s="98" t="s">
        <v>1678</v>
      </c>
      <c r="B29" s="62" t="s">
        <v>88</v>
      </c>
      <c r="C29" s="42" t="s">
        <v>77</v>
      </c>
      <c r="D29" s="43">
        <f t="shared" ref="D29:AA29" si="13">$D$9</f>
        <v>1071.42</v>
      </c>
      <c r="E29" s="43">
        <f t="shared" si="13"/>
        <v>1071.42</v>
      </c>
      <c r="F29" s="43">
        <f t="shared" si="13"/>
        <v>1071.42</v>
      </c>
      <c r="G29" s="43">
        <f t="shared" si="13"/>
        <v>1071.42</v>
      </c>
      <c r="H29" s="43">
        <f t="shared" si="13"/>
        <v>1071.42</v>
      </c>
      <c r="I29" s="43">
        <f t="shared" si="13"/>
        <v>1071.42</v>
      </c>
      <c r="J29" s="43">
        <f t="shared" si="13"/>
        <v>1071.42</v>
      </c>
      <c r="K29" s="43">
        <f t="shared" si="13"/>
        <v>1071.42</v>
      </c>
      <c r="L29" s="43">
        <f t="shared" si="13"/>
        <v>1071.42</v>
      </c>
      <c r="M29" s="43">
        <f t="shared" si="13"/>
        <v>1071.42</v>
      </c>
      <c r="N29" s="43">
        <f t="shared" si="13"/>
        <v>1071.42</v>
      </c>
      <c r="O29" s="43">
        <f t="shared" si="13"/>
        <v>1071.42</v>
      </c>
      <c r="P29" s="43">
        <f t="shared" si="13"/>
        <v>1071.42</v>
      </c>
      <c r="Q29" s="43">
        <f t="shared" si="13"/>
        <v>1071.42</v>
      </c>
      <c r="R29" s="43">
        <f t="shared" si="13"/>
        <v>1071.42</v>
      </c>
      <c r="S29" s="43">
        <f t="shared" si="13"/>
        <v>1071.42</v>
      </c>
      <c r="T29" s="43">
        <f t="shared" si="13"/>
        <v>1071.42</v>
      </c>
      <c r="U29" s="43">
        <f t="shared" si="13"/>
        <v>1071.42</v>
      </c>
      <c r="V29" s="43">
        <f t="shared" si="13"/>
        <v>1071.42</v>
      </c>
      <c r="W29" s="43">
        <f t="shared" si="13"/>
        <v>1071.42</v>
      </c>
      <c r="X29" s="43">
        <f t="shared" si="13"/>
        <v>1071.42</v>
      </c>
      <c r="Y29" s="43">
        <f t="shared" si="13"/>
        <v>1071.42</v>
      </c>
      <c r="Z29" s="43">
        <f t="shared" si="13"/>
        <v>1071.42</v>
      </c>
      <c r="AA29" s="43">
        <f t="shared" si="13"/>
        <v>1071.42</v>
      </c>
    </row>
    <row r="30" spans="1:27" ht="12.75" hidden="1" customHeight="1" outlineLevel="1" x14ac:dyDescent="0.2">
      <c r="A30" s="98" t="s">
        <v>1679</v>
      </c>
      <c r="B30" s="62" t="s">
        <v>81</v>
      </c>
      <c r="C30" s="42" t="s">
        <v>77</v>
      </c>
      <c r="D30" s="43">
        <v>6.71</v>
      </c>
      <c r="E30" s="43">
        <v>6.71</v>
      </c>
      <c r="F30" s="43">
        <v>6.71</v>
      </c>
      <c r="G30" s="43">
        <v>6.71</v>
      </c>
      <c r="H30" s="43">
        <v>6.71</v>
      </c>
      <c r="I30" s="43">
        <v>6.71</v>
      </c>
      <c r="J30" s="43">
        <v>6.71</v>
      </c>
      <c r="K30" s="43">
        <v>6.71</v>
      </c>
      <c r="L30" s="43">
        <v>6.71</v>
      </c>
      <c r="M30" s="43">
        <v>6.71</v>
      </c>
      <c r="N30" s="43">
        <v>6.71</v>
      </c>
      <c r="O30" s="43">
        <v>6.71</v>
      </c>
      <c r="P30" s="43">
        <v>6.71</v>
      </c>
      <c r="Q30" s="43">
        <v>6.71</v>
      </c>
      <c r="R30" s="43">
        <v>6.71</v>
      </c>
      <c r="S30" s="43">
        <v>6.71</v>
      </c>
      <c r="T30" s="43">
        <v>6.71</v>
      </c>
      <c r="U30" s="43">
        <v>6.71</v>
      </c>
      <c r="V30" s="43">
        <v>6.71</v>
      </c>
      <c r="W30" s="43">
        <v>6.71</v>
      </c>
      <c r="X30" s="43">
        <v>6.71</v>
      </c>
      <c r="Y30" s="43">
        <v>6.71</v>
      </c>
      <c r="Z30" s="43">
        <v>6.71</v>
      </c>
      <c r="AA30" s="43">
        <v>6.71</v>
      </c>
    </row>
    <row r="31" spans="1:27" ht="12.75" hidden="1" customHeight="1" outlineLevel="1" x14ac:dyDescent="0.2">
      <c r="A31" s="98" t="s">
        <v>1680</v>
      </c>
      <c r="B31" s="62" t="s">
        <v>79</v>
      </c>
      <c r="C31" s="42" t="s">
        <v>77</v>
      </c>
      <c r="D31" s="43">
        <f>$D$11</f>
        <v>110.23</v>
      </c>
      <c r="E31" s="43">
        <f t="shared" ref="E31:AA31" si="14">$D$11</f>
        <v>110.23</v>
      </c>
      <c r="F31" s="43">
        <f t="shared" si="14"/>
        <v>110.23</v>
      </c>
      <c r="G31" s="43">
        <f t="shared" si="14"/>
        <v>110.23</v>
      </c>
      <c r="H31" s="43">
        <f t="shared" si="14"/>
        <v>110.23</v>
      </c>
      <c r="I31" s="43">
        <f t="shared" si="14"/>
        <v>110.23</v>
      </c>
      <c r="J31" s="43">
        <f t="shared" si="14"/>
        <v>110.23</v>
      </c>
      <c r="K31" s="43">
        <f t="shared" si="14"/>
        <v>110.23</v>
      </c>
      <c r="L31" s="43">
        <f t="shared" si="14"/>
        <v>110.23</v>
      </c>
      <c r="M31" s="43">
        <f t="shared" si="14"/>
        <v>110.23</v>
      </c>
      <c r="N31" s="43">
        <f t="shared" si="14"/>
        <v>110.23</v>
      </c>
      <c r="O31" s="43">
        <f t="shared" si="14"/>
        <v>110.23</v>
      </c>
      <c r="P31" s="43">
        <f t="shared" si="14"/>
        <v>110.23</v>
      </c>
      <c r="Q31" s="43">
        <f t="shared" si="14"/>
        <v>110.23</v>
      </c>
      <c r="R31" s="43">
        <f t="shared" si="14"/>
        <v>110.23</v>
      </c>
      <c r="S31" s="43">
        <f t="shared" si="14"/>
        <v>110.23</v>
      </c>
      <c r="T31" s="43">
        <f t="shared" si="14"/>
        <v>110.23</v>
      </c>
      <c r="U31" s="43">
        <f t="shared" si="14"/>
        <v>110.23</v>
      </c>
      <c r="V31" s="43">
        <f t="shared" si="14"/>
        <v>110.23</v>
      </c>
      <c r="W31" s="43">
        <f t="shared" si="14"/>
        <v>110.23</v>
      </c>
      <c r="X31" s="43">
        <f t="shared" si="14"/>
        <v>110.23</v>
      </c>
      <c r="Y31" s="43">
        <f t="shared" si="14"/>
        <v>110.23</v>
      </c>
      <c r="Z31" s="43">
        <f t="shared" si="14"/>
        <v>110.23</v>
      </c>
      <c r="AA31" s="43">
        <f t="shared" si="14"/>
        <v>110.23</v>
      </c>
    </row>
    <row r="32" spans="1:27" ht="12.75" customHeight="1" collapsed="1" x14ac:dyDescent="0.2">
      <c r="A32" s="97" t="s">
        <v>1681</v>
      </c>
      <c r="B32" s="27" t="str">
        <f>"06"&amp;"."&amp;$B$800&amp;"."&amp;$B$801</f>
        <v>06.01.2023</v>
      </c>
      <c r="C32" s="89" t="s">
        <v>74</v>
      </c>
      <c r="D32" s="90">
        <f>ROUND(((D33+D34+D36+D35)/1000),5)</f>
        <v>2.22546</v>
      </c>
      <c r="E32" s="90">
        <f>ROUND(((E33+E34+E36+E35)/1000),5)</f>
        <v>2.1181700000000001</v>
      </c>
      <c r="F32" s="90">
        <f>ROUND(((F33+F34+F36+F35)/1000),5)</f>
        <v>2.03525</v>
      </c>
      <c r="G32" s="90">
        <f t="shared" ref="G32:AA32" si="15">ROUND(((G33+G34+G36+G35)/1000),5)</f>
        <v>2.0082300000000002</v>
      </c>
      <c r="H32" s="90">
        <f t="shared" si="15"/>
        <v>2.0377299999999998</v>
      </c>
      <c r="I32" s="90">
        <f t="shared" si="15"/>
        <v>2.0837599999999998</v>
      </c>
      <c r="J32" s="90">
        <f t="shared" si="15"/>
        <v>2.1362000000000001</v>
      </c>
      <c r="K32" s="90">
        <f t="shared" si="15"/>
        <v>2.2707600000000001</v>
      </c>
      <c r="L32" s="90">
        <f t="shared" si="15"/>
        <v>2.5040900000000001</v>
      </c>
      <c r="M32" s="90">
        <f t="shared" si="15"/>
        <v>2.7648299999999999</v>
      </c>
      <c r="N32" s="90">
        <f t="shared" si="15"/>
        <v>2.81176</v>
      </c>
      <c r="O32" s="90">
        <f t="shared" si="15"/>
        <v>2.8313100000000002</v>
      </c>
      <c r="P32" s="90">
        <f t="shared" si="15"/>
        <v>2.8351099999999998</v>
      </c>
      <c r="Q32" s="90">
        <f t="shared" si="15"/>
        <v>2.8388</v>
      </c>
      <c r="R32" s="90">
        <f t="shared" si="15"/>
        <v>2.81304</v>
      </c>
      <c r="S32" s="90">
        <f t="shared" si="15"/>
        <v>2.82138</v>
      </c>
      <c r="T32" s="90">
        <f t="shared" si="15"/>
        <v>2.8485999999999998</v>
      </c>
      <c r="U32" s="90">
        <f t="shared" si="15"/>
        <v>2.8586499999999999</v>
      </c>
      <c r="V32" s="90">
        <f t="shared" si="15"/>
        <v>2.8529100000000001</v>
      </c>
      <c r="W32" s="90">
        <f t="shared" si="15"/>
        <v>2.8500399999999999</v>
      </c>
      <c r="X32" s="90">
        <f t="shared" si="15"/>
        <v>2.8496100000000002</v>
      </c>
      <c r="Y32" s="90">
        <f t="shared" si="15"/>
        <v>2.8001399999999999</v>
      </c>
      <c r="Z32" s="90">
        <f t="shared" si="15"/>
        <v>2.4700899999999999</v>
      </c>
      <c r="AA32" s="90">
        <f t="shared" si="15"/>
        <v>2.2879800000000001</v>
      </c>
    </row>
    <row r="33" spans="1:27" ht="12.75" hidden="1" customHeight="1" outlineLevel="1" x14ac:dyDescent="0.2">
      <c r="A33" s="98" t="s">
        <v>1682</v>
      </c>
      <c r="B33" s="62" t="s">
        <v>236</v>
      </c>
      <c r="C33" s="42" t="s">
        <v>77</v>
      </c>
      <c r="D33" s="43">
        <v>1037.0999999999999</v>
      </c>
      <c r="E33" s="43">
        <v>929.81</v>
      </c>
      <c r="F33" s="43">
        <v>846.89</v>
      </c>
      <c r="G33" s="43">
        <v>819.87</v>
      </c>
      <c r="H33" s="43">
        <v>849.37</v>
      </c>
      <c r="I33" s="43">
        <v>895.4</v>
      </c>
      <c r="J33" s="43">
        <v>947.84</v>
      </c>
      <c r="K33" s="43">
        <v>1082.4000000000001</v>
      </c>
      <c r="L33" s="43">
        <v>1315.73</v>
      </c>
      <c r="M33" s="43">
        <v>1576.47</v>
      </c>
      <c r="N33" s="43">
        <v>1623.4</v>
      </c>
      <c r="O33" s="43">
        <v>1642.95</v>
      </c>
      <c r="P33" s="43">
        <v>1646.75</v>
      </c>
      <c r="Q33" s="43">
        <v>1650.44</v>
      </c>
      <c r="R33" s="43">
        <v>1624.68</v>
      </c>
      <c r="S33" s="43">
        <v>1633.02</v>
      </c>
      <c r="T33" s="43">
        <v>1660.24</v>
      </c>
      <c r="U33" s="43">
        <v>1670.29</v>
      </c>
      <c r="V33" s="43">
        <v>1664.55</v>
      </c>
      <c r="W33" s="43">
        <v>1661.68</v>
      </c>
      <c r="X33" s="43">
        <v>1661.25</v>
      </c>
      <c r="Y33" s="43">
        <v>1611.78</v>
      </c>
      <c r="Z33" s="43">
        <v>1281.73</v>
      </c>
      <c r="AA33" s="43">
        <v>1099.6199999999999</v>
      </c>
    </row>
    <row r="34" spans="1:27" ht="12.75" hidden="1" customHeight="1" outlineLevel="1" x14ac:dyDescent="0.2">
      <c r="A34" s="98" t="s">
        <v>1683</v>
      </c>
      <c r="B34" s="62" t="s">
        <v>88</v>
      </c>
      <c r="C34" s="42" t="s">
        <v>77</v>
      </c>
      <c r="D34" s="43">
        <f t="shared" ref="D34:AA34" si="16">$D$9</f>
        <v>1071.42</v>
      </c>
      <c r="E34" s="43">
        <f t="shared" si="16"/>
        <v>1071.42</v>
      </c>
      <c r="F34" s="43">
        <f t="shared" si="16"/>
        <v>1071.42</v>
      </c>
      <c r="G34" s="43">
        <f t="shared" si="16"/>
        <v>1071.42</v>
      </c>
      <c r="H34" s="43">
        <f t="shared" si="16"/>
        <v>1071.42</v>
      </c>
      <c r="I34" s="43">
        <f t="shared" si="16"/>
        <v>1071.42</v>
      </c>
      <c r="J34" s="43">
        <f t="shared" si="16"/>
        <v>1071.42</v>
      </c>
      <c r="K34" s="43">
        <f t="shared" si="16"/>
        <v>1071.42</v>
      </c>
      <c r="L34" s="43">
        <f t="shared" si="16"/>
        <v>1071.42</v>
      </c>
      <c r="M34" s="43">
        <f t="shared" si="16"/>
        <v>1071.42</v>
      </c>
      <c r="N34" s="43">
        <f t="shared" si="16"/>
        <v>1071.42</v>
      </c>
      <c r="O34" s="43">
        <f t="shared" si="16"/>
        <v>1071.42</v>
      </c>
      <c r="P34" s="43">
        <f t="shared" si="16"/>
        <v>1071.42</v>
      </c>
      <c r="Q34" s="43">
        <f t="shared" si="16"/>
        <v>1071.42</v>
      </c>
      <c r="R34" s="43">
        <f t="shared" si="16"/>
        <v>1071.42</v>
      </c>
      <c r="S34" s="43">
        <f t="shared" si="16"/>
        <v>1071.42</v>
      </c>
      <c r="T34" s="43">
        <f t="shared" si="16"/>
        <v>1071.42</v>
      </c>
      <c r="U34" s="43">
        <f t="shared" si="16"/>
        <v>1071.42</v>
      </c>
      <c r="V34" s="43">
        <f t="shared" si="16"/>
        <v>1071.42</v>
      </c>
      <c r="W34" s="43">
        <f t="shared" si="16"/>
        <v>1071.42</v>
      </c>
      <c r="X34" s="43">
        <f t="shared" si="16"/>
        <v>1071.42</v>
      </c>
      <c r="Y34" s="43">
        <f t="shared" si="16"/>
        <v>1071.42</v>
      </c>
      <c r="Z34" s="43">
        <f t="shared" si="16"/>
        <v>1071.42</v>
      </c>
      <c r="AA34" s="43">
        <f t="shared" si="16"/>
        <v>1071.42</v>
      </c>
    </row>
    <row r="35" spans="1:27" ht="12.75" hidden="1" customHeight="1" outlineLevel="1" x14ac:dyDescent="0.2">
      <c r="A35" s="98" t="s">
        <v>1684</v>
      </c>
      <c r="B35" s="62" t="s">
        <v>81</v>
      </c>
      <c r="C35" s="42" t="s">
        <v>77</v>
      </c>
      <c r="D35" s="43">
        <v>6.71</v>
      </c>
      <c r="E35" s="43">
        <v>6.71</v>
      </c>
      <c r="F35" s="43">
        <v>6.71</v>
      </c>
      <c r="G35" s="43">
        <v>6.71</v>
      </c>
      <c r="H35" s="43">
        <v>6.71</v>
      </c>
      <c r="I35" s="43">
        <v>6.71</v>
      </c>
      <c r="J35" s="43">
        <v>6.71</v>
      </c>
      <c r="K35" s="43">
        <v>6.71</v>
      </c>
      <c r="L35" s="43">
        <v>6.71</v>
      </c>
      <c r="M35" s="43">
        <v>6.71</v>
      </c>
      <c r="N35" s="43">
        <v>6.71</v>
      </c>
      <c r="O35" s="43">
        <v>6.71</v>
      </c>
      <c r="P35" s="43">
        <v>6.71</v>
      </c>
      <c r="Q35" s="43">
        <v>6.71</v>
      </c>
      <c r="R35" s="43">
        <v>6.71</v>
      </c>
      <c r="S35" s="43">
        <v>6.71</v>
      </c>
      <c r="T35" s="43">
        <v>6.71</v>
      </c>
      <c r="U35" s="43">
        <v>6.71</v>
      </c>
      <c r="V35" s="43">
        <v>6.71</v>
      </c>
      <c r="W35" s="43">
        <v>6.71</v>
      </c>
      <c r="X35" s="43">
        <v>6.71</v>
      </c>
      <c r="Y35" s="43">
        <v>6.71</v>
      </c>
      <c r="Z35" s="43">
        <v>6.71</v>
      </c>
      <c r="AA35" s="43">
        <v>6.71</v>
      </c>
    </row>
    <row r="36" spans="1:27" ht="12.75" hidden="1" customHeight="1" outlineLevel="1" x14ac:dyDescent="0.2">
      <c r="A36" s="98" t="s">
        <v>1685</v>
      </c>
      <c r="B36" s="62" t="s">
        <v>79</v>
      </c>
      <c r="C36" s="42" t="s">
        <v>77</v>
      </c>
      <c r="D36" s="43">
        <f>$D$11</f>
        <v>110.23</v>
      </c>
      <c r="E36" s="43">
        <f t="shared" ref="E36:AA36" si="17">$D$11</f>
        <v>110.23</v>
      </c>
      <c r="F36" s="43">
        <f t="shared" si="17"/>
        <v>110.23</v>
      </c>
      <c r="G36" s="43">
        <f t="shared" si="17"/>
        <v>110.23</v>
      </c>
      <c r="H36" s="43">
        <f t="shared" si="17"/>
        <v>110.23</v>
      </c>
      <c r="I36" s="43">
        <f t="shared" si="17"/>
        <v>110.23</v>
      </c>
      <c r="J36" s="43">
        <f t="shared" si="17"/>
        <v>110.23</v>
      </c>
      <c r="K36" s="43">
        <f t="shared" si="17"/>
        <v>110.23</v>
      </c>
      <c r="L36" s="43">
        <f t="shared" si="17"/>
        <v>110.23</v>
      </c>
      <c r="M36" s="43">
        <f t="shared" si="17"/>
        <v>110.23</v>
      </c>
      <c r="N36" s="43">
        <f t="shared" si="17"/>
        <v>110.23</v>
      </c>
      <c r="O36" s="43">
        <f t="shared" si="17"/>
        <v>110.23</v>
      </c>
      <c r="P36" s="43">
        <f t="shared" si="17"/>
        <v>110.23</v>
      </c>
      <c r="Q36" s="43">
        <f t="shared" si="17"/>
        <v>110.23</v>
      </c>
      <c r="R36" s="43">
        <f t="shared" si="17"/>
        <v>110.23</v>
      </c>
      <c r="S36" s="43">
        <f t="shared" si="17"/>
        <v>110.23</v>
      </c>
      <c r="T36" s="43">
        <f t="shared" si="17"/>
        <v>110.23</v>
      </c>
      <c r="U36" s="43">
        <f t="shared" si="17"/>
        <v>110.23</v>
      </c>
      <c r="V36" s="43">
        <f t="shared" si="17"/>
        <v>110.23</v>
      </c>
      <c r="W36" s="43">
        <f t="shared" si="17"/>
        <v>110.23</v>
      </c>
      <c r="X36" s="43">
        <f t="shared" si="17"/>
        <v>110.23</v>
      </c>
      <c r="Y36" s="43">
        <f t="shared" si="17"/>
        <v>110.23</v>
      </c>
      <c r="Z36" s="43">
        <f t="shared" si="17"/>
        <v>110.23</v>
      </c>
      <c r="AA36" s="43">
        <f t="shared" si="17"/>
        <v>110.23</v>
      </c>
    </row>
    <row r="37" spans="1:27" ht="12.75" customHeight="1" collapsed="1" x14ac:dyDescent="0.2">
      <c r="A37" s="97" t="s">
        <v>1686</v>
      </c>
      <c r="B37" s="27" t="str">
        <f>"07"&amp;"."&amp;$B$800&amp;"."&amp;$B$801</f>
        <v>07.01.2023</v>
      </c>
      <c r="C37" s="89" t="s">
        <v>74</v>
      </c>
      <c r="D37" s="90">
        <f>ROUND(((D38+D39+D41+D40)/1000),5)</f>
        <v>2.2263700000000002</v>
      </c>
      <c r="E37" s="90">
        <f>ROUND(((E38+E39+E41+E40)/1000),5)</f>
        <v>2.1370200000000001</v>
      </c>
      <c r="F37" s="90">
        <f>ROUND(((F38+F39+F41+F40)/1000),5)</f>
        <v>2.0649000000000002</v>
      </c>
      <c r="G37" s="90">
        <f t="shared" ref="G37:AA37" si="18">ROUND(((G38+G39+G41+G40)/1000),5)</f>
        <v>2.0312899999999998</v>
      </c>
      <c r="H37" s="90">
        <f t="shared" si="18"/>
        <v>2.0497200000000002</v>
      </c>
      <c r="I37" s="90">
        <f t="shared" si="18"/>
        <v>2.0784600000000002</v>
      </c>
      <c r="J37" s="90">
        <f t="shared" si="18"/>
        <v>2.10968</v>
      </c>
      <c r="K37" s="90">
        <f t="shared" si="18"/>
        <v>2.20567</v>
      </c>
      <c r="L37" s="90">
        <f t="shared" si="18"/>
        <v>2.3234900000000001</v>
      </c>
      <c r="M37" s="90">
        <f t="shared" si="18"/>
        <v>2.5738099999999999</v>
      </c>
      <c r="N37" s="90">
        <f t="shared" si="18"/>
        <v>2.7336399999999998</v>
      </c>
      <c r="O37" s="90">
        <f t="shared" si="18"/>
        <v>2.7578900000000002</v>
      </c>
      <c r="P37" s="90">
        <f t="shared" si="18"/>
        <v>2.7604799999999998</v>
      </c>
      <c r="Q37" s="90">
        <f t="shared" si="18"/>
        <v>2.762</v>
      </c>
      <c r="R37" s="90">
        <f t="shared" si="18"/>
        <v>2.7261299999999999</v>
      </c>
      <c r="S37" s="90">
        <f t="shared" si="18"/>
        <v>2.7366799999999998</v>
      </c>
      <c r="T37" s="90">
        <f t="shared" si="18"/>
        <v>2.7696999999999998</v>
      </c>
      <c r="U37" s="90">
        <f t="shared" si="18"/>
        <v>2.7944800000000001</v>
      </c>
      <c r="V37" s="90">
        <f t="shared" si="18"/>
        <v>2.79027</v>
      </c>
      <c r="W37" s="90">
        <f t="shared" si="18"/>
        <v>2.7851400000000002</v>
      </c>
      <c r="X37" s="90">
        <f t="shared" si="18"/>
        <v>2.7942399999999998</v>
      </c>
      <c r="Y37" s="90">
        <f t="shared" si="18"/>
        <v>2.7668699999999999</v>
      </c>
      <c r="Z37" s="90">
        <f t="shared" si="18"/>
        <v>2.5733899999999998</v>
      </c>
      <c r="AA37" s="90">
        <f t="shared" si="18"/>
        <v>2.3225899999999999</v>
      </c>
    </row>
    <row r="38" spans="1:27" ht="12.75" hidden="1" customHeight="1" outlineLevel="1" x14ac:dyDescent="0.2">
      <c r="A38" s="98" t="s">
        <v>1687</v>
      </c>
      <c r="B38" s="62" t="s">
        <v>236</v>
      </c>
      <c r="C38" s="42" t="s">
        <v>77</v>
      </c>
      <c r="D38" s="43">
        <v>1038.01</v>
      </c>
      <c r="E38" s="43">
        <v>948.66</v>
      </c>
      <c r="F38" s="43">
        <v>876.54</v>
      </c>
      <c r="G38" s="43">
        <v>842.93</v>
      </c>
      <c r="H38" s="43">
        <v>861.36</v>
      </c>
      <c r="I38" s="43">
        <v>890.1</v>
      </c>
      <c r="J38" s="43">
        <v>921.32</v>
      </c>
      <c r="K38" s="43">
        <v>1017.31</v>
      </c>
      <c r="L38" s="43">
        <v>1135.1300000000001</v>
      </c>
      <c r="M38" s="43">
        <v>1385.45</v>
      </c>
      <c r="N38" s="43">
        <v>1545.28</v>
      </c>
      <c r="O38" s="43">
        <v>1569.53</v>
      </c>
      <c r="P38" s="43">
        <v>1572.12</v>
      </c>
      <c r="Q38" s="43">
        <v>1573.64</v>
      </c>
      <c r="R38" s="43">
        <v>1537.77</v>
      </c>
      <c r="S38" s="43">
        <v>1548.32</v>
      </c>
      <c r="T38" s="43">
        <v>1581.34</v>
      </c>
      <c r="U38" s="43">
        <v>1606.12</v>
      </c>
      <c r="V38" s="43">
        <v>1601.91</v>
      </c>
      <c r="W38" s="43">
        <v>1596.78</v>
      </c>
      <c r="X38" s="43">
        <v>1605.88</v>
      </c>
      <c r="Y38" s="43">
        <v>1578.51</v>
      </c>
      <c r="Z38" s="43">
        <v>1385.03</v>
      </c>
      <c r="AA38" s="43">
        <v>1134.23</v>
      </c>
    </row>
    <row r="39" spans="1:27" ht="12.75" hidden="1" customHeight="1" outlineLevel="1" x14ac:dyDescent="0.2">
      <c r="A39" s="98" t="s">
        <v>1688</v>
      </c>
      <c r="B39" s="62" t="s">
        <v>88</v>
      </c>
      <c r="C39" s="42" t="s">
        <v>77</v>
      </c>
      <c r="D39" s="43">
        <f t="shared" ref="D39:AA39" si="19">$D$9</f>
        <v>1071.42</v>
      </c>
      <c r="E39" s="43">
        <f t="shared" si="19"/>
        <v>1071.42</v>
      </c>
      <c r="F39" s="43">
        <f t="shared" si="19"/>
        <v>1071.42</v>
      </c>
      <c r="G39" s="43">
        <f t="shared" si="19"/>
        <v>1071.42</v>
      </c>
      <c r="H39" s="43">
        <f t="shared" si="19"/>
        <v>1071.42</v>
      </c>
      <c r="I39" s="43">
        <f t="shared" si="19"/>
        <v>1071.42</v>
      </c>
      <c r="J39" s="43">
        <f t="shared" si="19"/>
        <v>1071.42</v>
      </c>
      <c r="K39" s="43">
        <f t="shared" si="19"/>
        <v>1071.42</v>
      </c>
      <c r="L39" s="43">
        <f t="shared" si="19"/>
        <v>1071.42</v>
      </c>
      <c r="M39" s="43">
        <f t="shared" si="19"/>
        <v>1071.42</v>
      </c>
      <c r="N39" s="43">
        <f t="shared" si="19"/>
        <v>1071.42</v>
      </c>
      <c r="O39" s="43">
        <f t="shared" si="19"/>
        <v>1071.42</v>
      </c>
      <c r="P39" s="43">
        <f t="shared" si="19"/>
        <v>1071.42</v>
      </c>
      <c r="Q39" s="43">
        <f t="shared" si="19"/>
        <v>1071.42</v>
      </c>
      <c r="R39" s="43">
        <f t="shared" si="19"/>
        <v>1071.42</v>
      </c>
      <c r="S39" s="43">
        <f t="shared" si="19"/>
        <v>1071.42</v>
      </c>
      <c r="T39" s="43">
        <f t="shared" si="19"/>
        <v>1071.42</v>
      </c>
      <c r="U39" s="43">
        <f t="shared" si="19"/>
        <v>1071.42</v>
      </c>
      <c r="V39" s="43">
        <f t="shared" si="19"/>
        <v>1071.42</v>
      </c>
      <c r="W39" s="43">
        <f t="shared" si="19"/>
        <v>1071.42</v>
      </c>
      <c r="X39" s="43">
        <f t="shared" si="19"/>
        <v>1071.42</v>
      </c>
      <c r="Y39" s="43">
        <f t="shared" si="19"/>
        <v>1071.42</v>
      </c>
      <c r="Z39" s="43">
        <f t="shared" si="19"/>
        <v>1071.42</v>
      </c>
      <c r="AA39" s="43">
        <f t="shared" si="19"/>
        <v>1071.42</v>
      </c>
    </row>
    <row r="40" spans="1:27" ht="12.75" hidden="1" customHeight="1" outlineLevel="1" x14ac:dyDescent="0.2">
      <c r="A40" s="98" t="s">
        <v>1689</v>
      </c>
      <c r="B40" s="62" t="s">
        <v>81</v>
      </c>
      <c r="C40" s="42" t="s">
        <v>77</v>
      </c>
      <c r="D40" s="43">
        <v>6.71</v>
      </c>
      <c r="E40" s="43">
        <v>6.71</v>
      </c>
      <c r="F40" s="43">
        <v>6.71</v>
      </c>
      <c r="G40" s="43">
        <v>6.71</v>
      </c>
      <c r="H40" s="43">
        <v>6.71</v>
      </c>
      <c r="I40" s="43">
        <v>6.71</v>
      </c>
      <c r="J40" s="43">
        <v>6.71</v>
      </c>
      <c r="K40" s="43">
        <v>6.71</v>
      </c>
      <c r="L40" s="43">
        <v>6.71</v>
      </c>
      <c r="M40" s="43">
        <v>6.71</v>
      </c>
      <c r="N40" s="43">
        <v>6.71</v>
      </c>
      <c r="O40" s="43">
        <v>6.71</v>
      </c>
      <c r="P40" s="43">
        <v>6.71</v>
      </c>
      <c r="Q40" s="43">
        <v>6.71</v>
      </c>
      <c r="R40" s="43">
        <v>6.71</v>
      </c>
      <c r="S40" s="43">
        <v>6.71</v>
      </c>
      <c r="T40" s="43">
        <v>6.71</v>
      </c>
      <c r="U40" s="43">
        <v>6.71</v>
      </c>
      <c r="V40" s="43">
        <v>6.71</v>
      </c>
      <c r="W40" s="43">
        <v>6.71</v>
      </c>
      <c r="X40" s="43">
        <v>6.71</v>
      </c>
      <c r="Y40" s="43">
        <v>6.71</v>
      </c>
      <c r="Z40" s="43">
        <v>6.71</v>
      </c>
      <c r="AA40" s="43">
        <v>6.71</v>
      </c>
    </row>
    <row r="41" spans="1:27" ht="12.75" hidden="1" customHeight="1" outlineLevel="1" x14ac:dyDescent="0.2">
      <c r="A41" s="98" t="s">
        <v>1690</v>
      </c>
      <c r="B41" s="62" t="s">
        <v>79</v>
      </c>
      <c r="C41" s="42" t="s">
        <v>77</v>
      </c>
      <c r="D41" s="43">
        <f>$D$11</f>
        <v>110.23</v>
      </c>
      <c r="E41" s="43">
        <f t="shared" ref="E41:AA41" si="20">$D$11</f>
        <v>110.23</v>
      </c>
      <c r="F41" s="43">
        <f t="shared" si="20"/>
        <v>110.23</v>
      </c>
      <c r="G41" s="43">
        <f t="shared" si="20"/>
        <v>110.23</v>
      </c>
      <c r="H41" s="43">
        <f t="shared" si="20"/>
        <v>110.23</v>
      </c>
      <c r="I41" s="43">
        <f t="shared" si="20"/>
        <v>110.23</v>
      </c>
      <c r="J41" s="43">
        <f t="shared" si="20"/>
        <v>110.23</v>
      </c>
      <c r="K41" s="43">
        <f t="shared" si="20"/>
        <v>110.23</v>
      </c>
      <c r="L41" s="43">
        <f t="shared" si="20"/>
        <v>110.23</v>
      </c>
      <c r="M41" s="43">
        <f t="shared" si="20"/>
        <v>110.23</v>
      </c>
      <c r="N41" s="43">
        <f t="shared" si="20"/>
        <v>110.23</v>
      </c>
      <c r="O41" s="43">
        <f t="shared" si="20"/>
        <v>110.23</v>
      </c>
      <c r="P41" s="43">
        <f t="shared" si="20"/>
        <v>110.23</v>
      </c>
      <c r="Q41" s="43">
        <f t="shared" si="20"/>
        <v>110.23</v>
      </c>
      <c r="R41" s="43">
        <f t="shared" si="20"/>
        <v>110.23</v>
      </c>
      <c r="S41" s="43">
        <f t="shared" si="20"/>
        <v>110.23</v>
      </c>
      <c r="T41" s="43">
        <f t="shared" si="20"/>
        <v>110.23</v>
      </c>
      <c r="U41" s="43">
        <f t="shared" si="20"/>
        <v>110.23</v>
      </c>
      <c r="V41" s="43">
        <f t="shared" si="20"/>
        <v>110.23</v>
      </c>
      <c r="W41" s="43">
        <f t="shared" si="20"/>
        <v>110.23</v>
      </c>
      <c r="X41" s="43">
        <f t="shared" si="20"/>
        <v>110.23</v>
      </c>
      <c r="Y41" s="43">
        <f t="shared" si="20"/>
        <v>110.23</v>
      </c>
      <c r="Z41" s="43">
        <f t="shared" si="20"/>
        <v>110.23</v>
      </c>
      <c r="AA41" s="43">
        <f t="shared" si="20"/>
        <v>110.23</v>
      </c>
    </row>
    <row r="42" spans="1:27" ht="12.75" customHeight="1" collapsed="1" x14ac:dyDescent="0.2">
      <c r="A42" s="97" t="s">
        <v>1691</v>
      </c>
      <c r="B42" s="27" t="str">
        <f>"08"&amp;"."&amp;$B$800&amp;"."&amp;$B$801</f>
        <v>08.01.2023</v>
      </c>
      <c r="C42" s="89" t="s">
        <v>74</v>
      </c>
      <c r="D42" s="90">
        <f>ROUND(((D43+D44+D46+D45)/1000),5)</f>
        <v>2.2838400000000001</v>
      </c>
      <c r="E42" s="90">
        <f>ROUND(((E43+E44+E46+E45)/1000),5)</f>
        <v>2.2056</v>
      </c>
      <c r="F42" s="90">
        <f>ROUND(((F43+F44+F46+F45)/1000),5)</f>
        <v>2.1423999999999999</v>
      </c>
      <c r="G42" s="90">
        <f t="shared" ref="G42:AA42" si="21">ROUND(((G43+G44+G46+G45)/1000),5)</f>
        <v>2.0975600000000001</v>
      </c>
      <c r="H42" s="90">
        <f t="shared" si="21"/>
        <v>2.1334</v>
      </c>
      <c r="I42" s="90">
        <f t="shared" si="21"/>
        <v>2.1521699999999999</v>
      </c>
      <c r="J42" s="90">
        <f t="shared" si="21"/>
        <v>2.1733199999999999</v>
      </c>
      <c r="K42" s="90">
        <f t="shared" si="21"/>
        <v>2.2719</v>
      </c>
      <c r="L42" s="90">
        <f t="shared" si="21"/>
        <v>2.48949</v>
      </c>
      <c r="M42" s="90">
        <f t="shared" si="21"/>
        <v>2.7488100000000002</v>
      </c>
      <c r="N42" s="90">
        <f t="shared" si="21"/>
        <v>2.8447300000000002</v>
      </c>
      <c r="O42" s="90">
        <f t="shared" si="21"/>
        <v>2.8696700000000002</v>
      </c>
      <c r="P42" s="90">
        <f t="shared" si="21"/>
        <v>2.87534</v>
      </c>
      <c r="Q42" s="90">
        <f t="shared" si="21"/>
        <v>2.8792599999999999</v>
      </c>
      <c r="R42" s="90">
        <f t="shared" si="21"/>
        <v>2.8514200000000001</v>
      </c>
      <c r="S42" s="90">
        <f t="shared" si="21"/>
        <v>2.8604500000000002</v>
      </c>
      <c r="T42" s="90">
        <f t="shared" si="21"/>
        <v>2.89134</v>
      </c>
      <c r="U42" s="90">
        <f t="shared" si="21"/>
        <v>2.9169900000000002</v>
      </c>
      <c r="V42" s="90">
        <f t="shared" si="21"/>
        <v>2.9103300000000001</v>
      </c>
      <c r="W42" s="90">
        <f t="shared" si="21"/>
        <v>2.89941</v>
      </c>
      <c r="X42" s="90">
        <f t="shared" si="21"/>
        <v>2.90021</v>
      </c>
      <c r="Y42" s="90">
        <f t="shared" si="21"/>
        <v>2.85704</v>
      </c>
      <c r="Z42" s="90">
        <f t="shared" si="21"/>
        <v>2.5905900000000002</v>
      </c>
      <c r="AA42" s="90">
        <f t="shared" si="21"/>
        <v>2.3043200000000001</v>
      </c>
    </row>
    <row r="43" spans="1:27" ht="12.75" hidden="1" customHeight="1" outlineLevel="1" x14ac:dyDescent="0.2">
      <c r="A43" s="98" t="s">
        <v>1692</v>
      </c>
      <c r="B43" s="62" t="s">
        <v>236</v>
      </c>
      <c r="C43" s="42" t="s">
        <v>77</v>
      </c>
      <c r="D43" s="43">
        <v>1095.48</v>
      </c>
      <c r="E43" s="43">
        <v>1017.24</v>
      </c>
      <c r="F43" s="43">
        <v>954.04</v>
      </c>
      <c r="G43" s="43">
        <v>909.2</v>
      </c>
      <c r="H43" s="43">
        <v>945.04</v>
      </c>
      <c r="I43" s="43">
        <v>963.81</v>
      </c>
      <c r="J43" s="43">
        <v>984.96</v>
      </c>
      <c r="K43" s="43">
        <v>1083.54</v>
      </c>
      <c r="L43" s="43">
        <v>1301.1300000000001</v>
      </c>
      <c r="M43" s="43">
        <v>1560.45</v>
      </c>
      <c r="N43" s="43">
        <v>1656.37</v>
      </c>
      <c r="O43" s="43">
        <v>1681.31</v>
      </c>
      <c r="P43" s="43">
        <v>1686.98</v>
      </c>
      <c r="Q43" s="43">
        <v>1690.9</v>
      </c>
      <c r="R43" s="43">
        <v>1663.06</v>
      </c>
      <c r="S43" s="43">
        <v>1672.09</v>
      </c>
      <c r="T43" s="43">
        <v>1702.98</v>
      </c>
      <c r="U43" s="43">
        <v>1728.63</v>
      </c>
      <c r="V43" s="43">
        <v>1721.97</v>
      </c>
      <c r="W43" s="43">
        <v>1711.05</v>
      </c>
      <c r="X43" s="43">
        <v>1711.85</v>
      </c>
      <c r="Y43" s="43">
        <v>1668.68</v>
      </c>
      <c r="Z43" s="43">
        <v>1402.23</v>
      </c>
      <c r="AA43" s="43">
        <v>1115.96</v>
      </c>
    </row>
    <row r="44" spans="1:27" ht="12.75" hidden="1" customHeight="1" outlineLevel="1" x14ac:dyDescent="0.2">
      <c r="A44" s="98" t="s">
        <v>1693</v>
      </c>
      <c r="B44" s="62" t="s">
        <v>88</v>
      </c>
      <c r="C44" s="42" t="s">
        <v>77</v>
      </c>
      <c r="D44" s="43">
        <f t="shared" ref="D44:AA44" si="22">$D$9</f>
        <v>1071.42</v>
      </c>
      <c r="E44" s="43">
        <f t="shared" si="22"/>
        <v>1071.42</v>
      </c>
      <c r="F44" s="43">
        <f t="shared" si="22"/>
        <v>1071.42</v>
      </c>
      <c r="G44" s="43">
        <f t="shared" si="22"/>
        <v>1071.42</v>
      </c>
      <c r="H44" s="43">
        <f t="shared" si="22"/>
        <v>1071.42</v>
      </c>
      <c r="I44" s="43">
        <f t="shared" si="22"/>
        <v>1071.42</v>
      </c>
      <c r="J44" s="43">
        <f t="shared" si="22"/>
        <v>1071.42</v>
      </c>
      <c r="K44" s="43">
        <f t="shared" si="22"/>
        <v>1071.42</v>
      </c>
      <c r="L44" s="43">
        <f t="shared" si="22"/>
        <v>1071.42</v>
      </c>
      <c r="M44" s="43">
        <f t="shared" si="22"/>
        <v>1071.42</v>
      </c>
      <c r="N44" s="43">
        <f t="shared" si="22"/>
        <v>1071.42</v>
      </c>
      <c r="O44" s="43">
        <f t="shared" si="22"/>
        <v>1071.42</v>
      </c>
      <c r="P44" s="43">
        <f t="shared" si="22"/>
        <v>1071.42</v>
      </c>
      <c r="Q44" s="43">
        <f t="shared" si="22"/>
        <v>1071.42</v>
      </c>
      <c r="R44" s="43">
        <f t="shared" si="22"/>
        <v>1071.42</v>
      </c>
      <c r="S44" s="43">
        <f t="shared" si="22"/>
        <v>1071.42</v>
      </c>
      <c r="T44" s="43">
        <f t="shared" si="22"/>
        <v>1071.42</v>
      </c>
      <c r="U44" s="43">
        <f t="shared" si="22"/>
        <v>1071.42</v>
      </c>
      <c r="V44" s="43">
        <f t="shared" si="22"/>
        <v>1071.42</v>
      </c>
      <c r="W44" s="43">
        <f t="shared" si="22"/>
        <v>1071.42</v>
      </c>
      <c r="X44" s="43">
        <f t="shared" si="22"/>
        <v>1071.42</v>
      </c>
      <c r="Y44" s="43">
        <f t="shared" si="22"/>
        <v>1071.42</v>
      </c>
      <c r="Z44" s="43">
        <f t="shared" si="22"/>
        <v>1071.42</v>
      </c>
      <c r="AA44" s="43">
        <f t="shared" si="22"/>
        <v>1071.42</v>
      </c>
    </row>
    <row r="45" spans="1:27" ht="12.75" hidden="1" customHeight="1" outlineLevel="1" x14ac:dyDescent="0.2">
      <c r="A45" s="98" t="s">
        <v>1694</v>
      </c>
      <c r="B45" s="62" t="s">
        <v>81</v>
      </c>
      <c r="C45" s="42" t="s">
        <v>77</v>
      </c>
      <c r="D45" s="43">
        <v>6.71</v>
      </c>
      <c r="E45" s="43">
        <v>6.71</v>
      </c>
      <c r="F45" s="43">
        <v>6.71</v>
      </c>
      <c r="G45" s="43">
        <v>6.71</v>
      </c>
      <c r="H45" s="43">
        <v>6.71</v>
      </c>
      <c r="I45" s="43">
        <v>6.71</v>
      </c>
      <c r="J45" s="43">
        <v>6.71</v>
      </c>
      <c r="K45" s="43">
        <v>6.71</v>
      </c>
      <c r="L45" s="43">
        <v>6.71</v>
      </c>
      <c r="M45" s="43">
        <v>6.71</v>
      </c>
      <c r="N45" s="43">
        <v>6.71</v>
      </c>
      <c r="O45" s="43">
        <v>6.71</v>
      </c>
      <c r="P45" s="43">
        <v>6.71</v>
      </c>
      <c r="Q45" s="43">
        <v>6.71</v>
      </c>
      <c r="R45" s="43">
        <v>6.71</v>
      </c>
      <c r="S45" s="43">
        <v>6.71</v>
      </c>
      <c r="T45" s="43">
        <v>6.71</v>
      </c>
      <c r="U45" s="43">
        <v>6.71</v>
      </c>
      <c r="V45" s="43">
        <v>6.71</v>
      </c>
      <c r="W45" s="43">
        <v>6.71</v>
      </c>
      <c r="X45" s="43">
        <v>6.71</v>
      </c>
      <c r="Y45" s="43">
        <v>6.71</v>
      </c>
      <c r="Z45" s="43">
        <v>6.71</v>
      </c>
      <c r="AA45" s="43">
        <v>6.71</v>
      </c>
    </row>
    <row r="46" spans="1:27" ht="12.75" hidden="1" customHeight="1" outlineLevel="1" x14ac:dyDescent="0.2">
      <c r="A46" s="98" t="s">
        <v>1695</v>
      </c>
      <c r="B46" s="62" t="s">
        <v>79</v>
      </c>
      <c r="C46" s="42" t="s">
        <v>77</v>
      </c>
      <c r="D46" s="43">
        <f>$D$11</f>
        <v>110.23</v>
      </c>
      <c r="E46" s="43">
        <f t="shared" ref="E46:AA46" si="23">$D$11</f>
        <v>110.23</v>
      </c>
      <c r="F46" s="43">
        <f t="shared" si="23"/>
        <v>110.23</v>
      </c>
      <c r="G46" s="43">
        <f t="shared" si="23"/>
        <v>110.23</v>
      </c>
      <c r="H46" s="43">
        <f t="shared" si="23"/>
        <v>110.23</v>
      </c>
      <c r="I46" s="43">
        <f t="shared" si="23"/>
        <v>110.23</v>
      </c>
      <c r="J46" s="43">
        <f t="shared" si="23"/>
        <v>110.23</v>
      </c>
      <c r="K46" s="43">
        <f t="shared" si="23"/>
        <v>110.23</v>
      </c>
      <c r="L46" s="43">
        <f t="shared" si="23"/>
        <v>110.23</v>
      </c>
      <c r="M46" s="43">
        <f t="shared" si="23"/>
        <v>110.23</v>
      </c>
      <c r="N46" s="43">
        <f t="shared" si="23"/>
        <v>110.23</v>
      </c>
      <c r="O46" s="43">
        <f t="shared" si="23"/>
        <v>110.23</v>
      </c>
      <c r="P46" s="43">
        <f t="shared" si="23"/>
        <v>110.23</v>
      </c>
      <c r="Q46" s="43">
        <f t="shared" si="23"/>
        <v>110.23</v>
      </c>
      <c r="R46" s="43">
        <f t="shared" si="23"/>
        <v>110.23</v>
      </c>
      <c r="S46" s="43">
        <f t="shared" si="23"/>
        <v>110.23</v>
      </c>
      <c r="T46" s="43">
        <f t="shared" si="23"/>
        <v>110.23</v>
      </c>
      <c r="U46" s="43">
        <f t="shared" si="23"/>
        <v>110.23</v>
      </c>
      <c r="V46" s="43">
        <f t="shared" si="23"/>
        <v>110.23</v>
      </c>
      <c r="W46" s="43">
        <f t="shared" si="23"/>
        <v>110.23</v>
      </c>
      <c r="X46" s="43">
        <f t="shared" si="23"/>
        <v>110.23</v>
      </c>
      <c r="Y46" s="43">
        <f t="shared" si="23"/>
        <v>110.23</v>
      </c>
      <c r="Z46" s="43">
        <f t="shared" si="23"/>
        <v>110.23</v>
      </c>
      <c r="AA46" s="43">
        <f t="shared" si="23"/>
        <v>110.23</v>
      </c>
    </row>
    <row r="47" spans="1:27" ht="12.75" customHeight="1" collapsed="1" x14ac:dyDescent="0.2">
      <c r="A47" s="97" t="s">
        <v>1696</v>
      </c>
      <c r="B47" s="27" t="str">
        <f>"09"&amp;"."&amp;$B$800&amp;"."&amp;$B$801</f>
        <v>09.01.2023</v>
      </c>
      <c r="C47" s="89" t="s">
        <v>74</v>
      </c>
      <c r="D47" s="90">
        <f>ROUND(((D48+D49+D51+D50)/1000),5)</f>
        <v>2.2695699999999999</v>
      </c>
      <c r="E47" s="90">
        <f>ROUND(((E48+E49+E51+E50)/1000),5)</f>
        <v>2.1694300000000002</v>
      </c>
      <c r="F47" s="90">
        <f>ROUND(((F48+F49+F51+F50)/1000),5)</f>
        <v>2.09639</v>
      </c>
      <c r="G47" s="90">
        <f t="shared" ref="G47:AA47" si="24">ROUND(((G48+G49+G51+G50)/1000),5)</f>
        <v>2.0752600000000001</v>
      </c>
      <c r="H47" s="90">
        <f t="shared" si="24"/>
        <v>2.1162899999999998</v>
      </c>
      <c r="I47" s="90">
        <f t="shared" si="24"/>
        <v>2.2538999999999998</v>
      </c>
      <c r="J47" s="90">
        <f t="shared" si="24"/>
        <v>2.4688500000000002</v>
      </c>
      <c r="K47" s="90">
        <f t="shared" si="24"/>
        <v>2.8567</v>
      </c>
      <c r="L47" s="90">
        <f t="shared" si="24"/>
        <v>2.9643600000000001</v>
      </c>
      <c r="M47" s="90">
        <f t="shared" si="24"/>
        <v>3.0073500000000002</v>
      </c>
      <c r="N47" s="90">
        <f t="shared" si="24"/>
        <v>3.0304799999999998</v>
      </c>
      <c r="O47" s="90">
        <f t="shared" si="24"/>
        <v>3.0438399999999999</v>
      </c>
      <c r="P47" s="90">
        <f t="shared" si="24"/>
        <v>3.0289799999999998</v>
      </c>
      <c r="Q47" s="90">
        <f t="shared" si="24"/>
        <v>3.0378599999999998</v>
      </c>
      <c r="R47" s="90">
        <f t="shared" si="24"/>
        <v>3.0092300000000001</v>
      </c>
      <c r="S47" s="90">
        <f t="shared" si="24"/>
        <v>3.0175100000000001</v>
      </c>
      <c r="T47" s="90">
        <f t="shared" si="24"/>
        <v>3.1343000000000001</v>
      </c>
      <c r="U47" s="90">
        <f t="shared" si="24"/>
        <v>3.09544</v>
      </c>
      <c r="V47" s="90">
        <f t="shared" si="24"/>
        <v>3.1297199999999998</v>
      </c>
      <c r="W47" s="90">
        <f t="shared" si="24"/>
        <v>3.0225200000000001</v>
      </c>
      <c r="X47" s="90">
        <f t="shared" si="24"/>
        <v>2.97573</v>
      </c>
      <c r="Y47" s="90">
        <f t="shared" si="24"/>
        <v>2.9242300000000001</v>
      </c>
      <c r="Z47" s="90">
        <f t="shared" si="24"/>
        <v>2.6239599999999998</v>
      </c>
      <c r="AA47" s="90">
        <f t="shared" si="24"/>
        <v>2.2877100000000001</v>
      </c>
    </row>
    <row r="48" spans="1:27" ht="12.75" hidden="1" customHeight="1" outlineLevel="1" x14ac:dyDescent="0.2">
      <c r="A48" s="98" t="s">
        <v>1697</v>
      </c>
      <c r="B48" s="62" t="s">
        <v>236</v>
      </c>
      <c r="C48" s="42" t="s">
        <v>77</v>
      </c>
      <c r="D48" s="43">
        <v>1081.21</v>
      </c>
      <c r="E48" s="43">
        <v>981.07</v>
      </c>
      <c r="F48" s="43">
        <v>908.03</v>
      </c>
      <c r="G48" s="43">
        <v>886.9</v>
      </c>
      <c r="H48" s="43">
        <v>927.93</v>
      </c>
      <c r="I48" s="43">
        <v>1065.54</v>
      </c>
      <c r="J48" s="43">
        <v>1280.49</v>
      </c>
      <c r="K48" s="43">
        <v>1668.34</v>
      </c>
      <c r="L48" s="43">
        <v>1776</v>
      </c>
      <c r="M48" s="43">
        <v>1818.99</v>
      </c>
      <c r="N48" s="43">
        <v>1842.12</v>
      </c>
      <c r="O48" s="43">
        <v>1855.48</v>
      </c>
      <c r="P48" s="43">
        <v>1840.62</v>
      </c>
      <c r="Q48" s="43">
        <v>1849.5</v>
      </c>
      <c r="R48" s="43">
        <v>1820.87</v>
      </c>
      <c r="S48" s="43">
        <v>1829.15</v>
      </c>
      <c r="T48" s="43">
        <v>1945.94</v>
      </c>
      <c r="U48" s="43">
        <v>1907.08</v>
      </c>
      <c r="V48" s="43">
        <v>1941.36</v>
      </c>
      <c r="W48" s="43">
        <v>1834.16</v>
      </c>
      <c r="X48" s="43">
        <v>1787.37</v>
      </c>
      <c r="Y48" s="43">
        <v>1735.87</v>
      </c>
      <c r="Z48" s="43">
        <v>1435.6</v>
      </c>
      <c r="AA48" s="43">
        <v>1099.3499999999999</v>
      </c>
    </row>
    <row r="49" spans="1:27" ht="12.75" hidden="1" customHeight="1" outlineLevel="1" x14ac:dyDescent="0.2">
      <c r="A49" s="98" t="s">
        <v>1698</v>
      </c>
      <c r="B49" s="62" t="s">
        <v>88</v>
      </c>
      <c r="C49" s="42" t="s">
        <v>77</v>
      </c>
      <c r="D49" s="43">
        <f t="shared" ref="D49:AA49" si="25">$D$9</f>
        <v>1071.42</v>
      </c>
      <c r="E49" s="43">
        <f t="shared" si="25"/>
        <v>1071.42</v>
      </c>
      <c r="F49" s="43">
        <f t="shared" si="25"/>
        <v>1071.42</v>
      </c>
      <c r="G49" s="43">
        <f t="shared" si="25"/>
        <v>1071.42</v>
      </c>
      <c r="H49" s="43">
        <f t="shared" si="25"/>
        <v>1071.42</v>
      </c>
      <c r="I49" s="43">
        <f t="shared" si="25"/>
        <v>1071.42</v>
      </c>
      <c r="J49" s="43">
        <f t="shared" si="25"/>
        <v>1071.42</v>
      </c>
      <c r="K49" s="43">
        <f t="shared" si="25"/>
        <v>1071.42</v>
      </c>
      <c r="L49" s="43">
        <f t="shared" si="25"/>
        <v>1071.42</v>
      </c>
      <c r="M49" s="43">
        <f t="shared" si="25"/>
        <v>1071.42</v>
      </c>
      <c r="N49" s="43">
        <f t="shared" si="25"/>
        <v>1071.42</v>
      </c>
      <c r="O49" s="43">
        <f t="shared" si="25"/>
        <v>1071.42</v>
      </c>
      <c r="P49" s="43">
        <f t="shared" si="25"/>
        <v>1071.42</v>
      </c>
      <c r="Q49" s="43">
        <f t="shared" si="25"/>
        <v>1071.42</v>
      </c>
      <c r="R49" s="43">
        <f t="shared" si="25"/>
        <v>1071.42</v>
      </c>
      <c r="S49" s="43">
        <f t="shared" si="25"/>
        <v>1071.42</v>
      </c>
      <c r="T49" s="43">
        <f t="shared" si="25"/>
        <v>1071.42</v>
      </c>
      <c r="U49" s="43">
        <f t="shared" si="25"/>
        <v>1071.42</v>
      </c>
      <c r="V49" s="43">
        <f t="shared" si="25"/>
        <v>1071.42</v>
      </c>
      <c r="W49" s="43">
        <f t="shared" si="25"/>
        <v>1071.42</v>
      </c>
      <c r="X49" s="43">
        <f t="shared" si="25"/>
        <v>1071.42</v>
      </c>
      <c r="Y49" s="43">
        <f t="shared" si="25"/>
        <v>1071.42</v>
      </c>
      <c r="Z49" s="43">
        <f t="shared" si="25"/>
        <v>1071.42</v>
      </c>
      <c r="AA49" s="43">
        <f t="shared" si="25"/>
        <v>1071.42</v>
      </c>
    </row>
    <row r="50" spans="1:27" ht="12.75" hidden="1" customHeight="1" outlineLevel="1" x14ac:dyDescent="0.2">
      <c r="A50" s="98" t="s">
        <v>1699</v>
      </c>
      <c r="B50" s="62" t="s">
        <v>81</v>
      </c>
      <c r="C50" s="42" t="s">
        <v>77</v>
      </c>
      <c r="D50" s="43">
        <v>6.71</v>
      </c>
      <c r="E50" s="43">
        <v>6.71</v>
      </c>
      <c r="F50" s="43">
        <v>6.71</v>
      </c>
      <c r="G50" s="43">
        <v>6.71</v>
      </c>
      <c r="H50" s="43">
        <v>6.71</v>
      </c>
      <c r="I50" s="43">
        <v>6.71</v>
      </c>
      <c r="J50" s="43">
        <v>6.71</v>
      </c>
      <c r="K50" s="43">
        <v>6.71</v>
      </c>
      <c r="L50" s="43">
        <v>6.71</v>
      </c>
      <c r="M50" s="43">
        <v>6.71</v>
      </c>
      <c r="N50" s="43">
        <v>6.71</v>
      </c>
      <c r="O50" s="43">
        <v>6.71</v>
      </c>
      <c r="P50" s="43">
        <v>6.71</v>
      </c>
      <c r="Q50" s="43">
        <v>6.71</v>
      </c>
      <c r="R50" s="43">
        <v>6.71</v>
      </c>
      <c r="S50" s="43">
        <v>6.71</v>
      </c>
      <c r="T50" s="43">
        <v>6.71</v>
      </c>
      <c r="U50" s="43">
        <v>6.71</v>
      </c>
      <c r="V50" s="43">
        <v>6.71</v>
      </c>
      <c r="W50" s="43">
        <v>6.71</v>
      </c>
      <c r="X50" s="43">
        <v>6.71</v>
      </c>
      <c r="Y50" s="43">
        <v>6.71</v>
      </c>
      <c r="Z50" s="43">
        <v>6.71</v>
      </c>
      <c r="AA50" s="43">
        <v>6.71</v>
      </c>
    </row>
    <row r="51" spans="1:27" ht="12.75" hidden="1" customHeight="1" outlineLevel="1" x14ac:dyDescent="0.2">
      <c r="A51" s="98" t="s">
        <v>1700</v>
      </c>
      <c r="B51" s="62" t="s">
        <v>79</v>
      </c>
      <c r="C51" s="42" t="s">
        <v>77</v>
      </c>
      <c r="D51" s="43">
        <f>$D$11</f>
        <v>110.23</v>
      </c>
      <c r="E51" s="43">
        <f t="shared" ref="E51:AA51" si="26">$D$11</f>
        <v>110.23</v>
      </c>
      <c r="F51" s="43">
        <f t="shared" si="26"/>
        <v>110.23</v>
      </c>
      <c r="G51" s="43">
        <f t="shared" si="26"/>
        <v>110.23</v>
      </c>
      <c r="H51" s="43">
        <f t="shared" si="26"/>
        <v>110.23</v>
      </c>
      <c r="I51" s="43">
        <f t="shared" si="26"/>
        <v>110.23</v>
      </c>
      <c r="J51" s="43">
        <f t="shared" si="26"/>
        <v>110.23</v>
      </c>
      <c r="K51" s="43">
        <f t="shared" si="26"/>
        <v>110.23</v>
      </c>
      <c r="L51" s="43">
        <f t="shared" si="26"/>
        <v>110.23</v>
      </c>
      <c r="M51" s="43">
        <f t="shared" si="26"/>
        <v>110.23</v>
      </c>
      <c r="N51" s="43">
        <f t="shared" si="26"/>
        <v>110.23</v>
      </c>
      <c r="O51" s="43">
        <f t="shared" si="26"/>
        <v>110.23</v>
      </c>
      <c r="P51" s="43">
        <f t="shared" si="26"/>
        <v>110.23</v>
      </c>
      <c r="Q51" s="43">
        <f t="shared" si="26"/>
        <v>110.23</v>
      </c>
      <c r="R51" s="43">
        <f t="shared" si="26"/>
        <v>110.23</v>
      </c>
      <c r="S51" s="43">
        <f t="shared" si="26"/>
        <v>110.23</v>
      </c>
      <c r="T51" s="43">
        <f t="shared" si="26"/>
        <v>110.23</v>
      </c>
      <c r="U51" s="43">
        <f t="shared" si="26"/>
        <v>110.23</v>
      </c>
      <c r="V51" s="43">
        <f t="shared" si="26"/>
        <v>110.23</v>
      </c>
      <c r="W51" s="43">
        <f t="shared" si="26"/>
        <v>110.23</v>
      </c>
      <c r="X51" s="43">
        <f t="shared" si="26"/>
        <v>110.23</v>
      </c>
      <c r="Y51" s="43">
        <f t="shared" si="26"/>
        <v>110.23</v>
      </c>
      <c r="Z51" s="43">
        <f t="shared" si="26"/>
        <v>110.23</v>
      </c>
      <c r="AA51" s="43">
        <f t="shared" si="26"/>
        <v>110.23</v>
      </c>
    </row>
    <row r="52" spans="1:27" ht="12.75" customHeight="1" collapsed="1" x14ac:dyDescent="0.2">
      <c r="A52" s="97" t="s">
        <v>1701</v>
      </c>
      <c r="B52" s="27" t="str">
        <f>"10"&amp;"."&amp;$B$800&amp;"."&amp;$B$801</f>
        <v>10.01.2023</v>
      </c>
      <c r="C52" s="89" t="s">
        <v>74</v>
      </c>
      <c r="D52" s="90">
        <f>ROUND(((D53+D54+D56+D55)/1000),5)</f>
        <v>2.2677800000000001</v>
      </c>
      <c r="E52" s="90">
        <f>ROUND(((E53+E54+E56+E55)/1000),5)</f>
        <v>2.1770800000000001</v>
      </c>
      <c r="F52" s="90">
        <f>ROUND(((F53+F54+F56+F55)/1000),5)</f>
        <v>2.1074199999999998</v>
      </c>
      <c r="G52" s="90">
        <f t="shared" ref="G52:AA52" si="27">ROUND(((G53+G54+G56+G55)/1000),5)</f>
        <v>2.11</v>
      </c>
      <c r="H52" s="90">
        <f t="shared" si="27"/>
        <v>2.2072500000000002</v>
      </c>
      <c r="I52" s="90">
        <f t="shared" si="27"/>
        <v>2.3134999999999999</v>
      </c>
      <c r="J52" s="90">
        <f t="shared" si="27"/>
        <v>2.5219299999999998</v>
      </c>
      <c r="K52" s="90">
        <f t="shared" si="27"/>
        <v>2.90951</v>
      </c>
      <c r="L52" s="90">
        <f t="shared" si="27"/>
        <v>3.0068299999999999</v>
      </c>
      <c r="M52" s="90">
        <f t="shared" si="27"/>
        <v>3.0460400000000001</v>
      </c>
      <c r="N52" s="90">
        <f t="shared" si="27"/>
        <v>3.0611799999999998</v>
      </c>
      <c r="O52" s="90">
        <f t="shared" si="27"/>
        <v>3.0705300000000002</v>
      </c>
      <c r="P52" s="90">
        <f t="shared" si="27"/>
        <v>3.0595500000000002</v>
      </c>
      <c r="Q52" s="90">
        <f t="shared" si="27"/>
        <v>3.0627499999999999</v>
      </c>
      <c r="R52" s="90">
        <f t="shared" si="27"/>
        <v>3.02983</v>
      </c>
      <c r="S52" s="90">
        <f t="shared" si="27"/>
        <v>3.0259499999999999</v>
      </c>
      <c r="T52" s="90">
        <f t="shared" si="27"/>
        <v>3.08636</v>
      </c>
      <c r="U52" s="90">
        <f t="shared" si="27"/>
        <v>3.1064099999999999</v>
      </c>
      <c r="V52" s="90">
        <f t="shared" si="27"/>
        <v>3.1024400000000001</v>
      </c>
      <c r="W52" s="90">
        <f t="shared" si="27"/>
        <v>3.0425300000000002</v>
      </c>
      <c r="X52" s="90">
        <f t="shared" si="27"/>
        <v>3.00589</v>
      </c>
      <c r="Y52" s="90">
        <f t="shared" si="27"/>
        <v>2.9376500000000001</v>
      </c>
      <c r="Z52" s="90">
        <f t="shared" si="27"/>
        <v>2.6479300000000001</v>
      </c>
      <c r="AA52" s="90">
        <f t="shared" si="27"/>
        <v>2.32172</v>
      </c>
    </row>
    <row r="53" spans="1:27" ht="12.75" hidden="1" customHeight="1" outlineLevel="1" x14ac:dyDescent="0.2">
      <c r="A53" s="98" t="s">
        <v>1702</v>
      </c>
      <c r="B53" s="62" t="s">
        <v>236</v>
      </c>
      <c r="C53" s="42" t="s">
        <v>77</v>
      </c>
      <c r="D53" s="43">
        <v>1079.42</v>
      </c>
      <c r="E53" s="43">
        <v>988.72</v>
      </c>
      <c r="F53" s="43">
        <v>919.06</v>
      </c>
      <c r="G53" s="43">
        <v>921.64</v>
      </c>
      <c r="H53" s="43">
        <v>1018.89</v>
      </c>
      <c r="I53" s="43">
        <v>1125.1400000000001</v>
      </c>
      <c r="J53" s="43">
        <v>1333.57</v>
      </c>
      <c r="K53" s="43">
        <v>1721.15</v>
      </c>
      <c r="L53" s="43">
        <v>1818.47</v>
      </c>
      <c r="M53" s="43">
        <v>1857.68</v>
      </c>
      <c r="N53" s="43">
        <v>1872.82</v>
      </c>
      <c r="O53" s="43">
        <v>1882.17</v>
      </c>
      <c r="P53" s="43">
        <v>1871.19</v>
      </c>
      <c r="Q53" s="43">
        <v>1874.39</v>
      </c>
      <c r="R53" s="43">
        <v>1841.47</v>
      </c>
      <c r="S53" s="43">
        <v>1837.59</v>
      </c>
      <c r="T53" s="43">
        <v>1898</v>
      </c>
      <c r="U53" s="43">
        <v>1918.05</v>
      </c>
      <c r="V53" s="43">
        <v>1914.08</v>
      </c>
      <c r="W53" s="43">
        <v>1854.17</v>
      </c>
      <c r="X53" s="43">
        <v>1817.53</v>
      </c>
      <c r="Y53" s="43">
        <v>1749.29</v>
      </c>
      <c r="Z53" s="43">
        <v>1459.57</v>
      </c>
      <c r="AA53" s="43">
        <v>1133.3599999999999</v>
      </c>
    </row>
    <row r="54" spans="1:27" ht="12.75" hidden="1" customHeight="1" outlineLevel="1" x14ac:dyDescent="0.2">
      <c r="A54" s="98" t="s">
        <v>1703</v>
      </c>
      <c r="B54" s="62" t="s">
        <v>88</v>
      </c>
      <c r="C54" s="42" t="s">
        <v>77</v>
      </c>
      <c r="D54" s="43">
        <f t="shared" ref="D54:AA54" si="28">$D$9</f>
        <v>1071.42</v>
      </c>
      <c r="E54" s="43">
        <f t="shared" si="28"/>
        <v>1071.42</v>
      </c>
      <c r="F54" s="43">
        <f t="shared" si="28"/>
        <v>1071.42</v>
      </c>
      <c r="G54" s="43">
        <f t="shared" si="28"/>
        <v>1071.42</v>
      </c>
      <c r="H54" s="43">
        <f t="shared" si="28"/>
        <v>1071.42</v>
      </c>
      <c r="I54" s="43">
        <f t="shared" si="28"/>
        <v>1071.42</v>
      </c>
      <c r="J54" s="43">
        <f t="shared" si="28"/>
        <v>1071.42</v>
      </c>
      <c r="K54" s="43">
        <f t="shared" si="28"/>
        <v>1071.42</v>
      </c>
      <c r="L54" s="43">
        <f t="shared" si="28"/>
        <v>1071.42</v>
      </c>
      <c r="M54" s="43">
        <f t="shared" si="28"/>
        <v>1071.42</v>
      </c>
      <c r="N54" s="43">
        <f t="shared" si="28"/>
        <v>1071.42</v>
      </c>
      <c r="O54" s="43">
        <f t="shared" si="28"/>
        <v>1071.42</v>
      </c>
      <c r="P54" s="43">
        <f t="shared" si="28"/>
        <v>1071.42</v>
      </c>
      <c r="Q54" s="43">
        <f t="shared" si="28"/>
        <v>1071.42</v>
      </c>
      <c r="R54" s="43">
        <f t="shared" si="28"/>
        <v>1071.42</v>
      </c>
      <c r="S54" s="43">
        <f t="shared" si="28"/>
        <v>1071.42</v>
      </c>
      <c r="T54" s="43">
        <f t="shared" si="28"/>
        <v>1071.42</v>
      </c>
      <c r="U54" s="43">
        <f t="shared" si="28"/>
        <v>1071.42</v>
      </c>
      <c r="V54" s="43">
        <f t="shared" si="28"/>
        <v>1071.42</v>
      </c>
      <c r="W54" s="43">
        <f t="shared" si="28"/>
        <v>1071.42</v>
      </c>
      <c r="X54" s="43">
        <f t="shared" si="28"/>
        <v>1071.42</v>
      </c>
      <c r="Y54" s="43">
        <f t="shared" si="28"/>
        <v>1071.42</v>
      </c>
      <c r="Z54" s="43">
        <f t="shared" si="28"/>
        <v>1071.42</v>
      </c>
      <c r="AA54" s="43">
        <f t="shared" si="28"/>
        <v>1071.42</v>
      </c>
    </row>
    <row r="55" spans="1:27" ht="12.75" hidden="1" customHeight="1" outlineLevel="1" x14ac:dyDescent="0.2">
      <c r="A55" s="98" t="s">
        <v>1704</v>
      </c>
      <c r="B55" s="62" t="s">
        <v>81</v>
      </c>
      <c r="C55" s="42" t="s">
        <v>77</v>
      </c>
      <c r="D55" s="43">
        <v>6.71</v>
      </c>
      <c r="E55" s="43">
        <v>6.71</v>
      </c>
      <c r="F55" s="43">
        <v>6.71</v>
      </c>
      <c r="G55" s="43">
        <v>6.71</v>
      </c>
      <c r="H55" s="43">
        <v>6.71</v>
      </c>
      <c r="I55" s="43">
        <v>6.71</v>
      </c>
      <c r="J55" s="43">
        <v>6.71</v>
      </c>
      <c r="K55" s="43">
        <v>6.71</v>
      </c>
      <c r="L55" s="43">
        <v>6.71</v>
      </c>
      <c r="M55" s="43">
        <v>6.71</v>
      </c>
      <c r="N55" s="43">
        <v>6.71</v>
      </c>
      <c r="O55" s="43">
        <v>6.71</v>
      </c>
      <c r="P55" s="43">
        <v>6.71</v>
      </c>
      <c r="Q55" s="43">
        <v>6.71</v>
      </c>
      <c r="R55" s="43">
        <v>6.71</v>
      </c>
      <c r="S55" s="43">
        <v>6.71</v>
      </c>
      <c r="T55" s="43">
        <v>6.71</v>
      </c>
      <c r="U55" s="43">
        <v>6.71</v>
      </c>
      <c r="V55" s="43">
        <v>6.71</v>
      </c>
      <c r="W55" s="43">
        <v>6.71</v>
      </c>
      <c r="X55" s="43">
        <v>6.71</v>
      </c>
      <c r="Y55" s="43">
        <v>6.71</v>
      </c>
      <c r="Z55" s="43">
        <v>6.71</v>
      </c>
      <c r="AA55" s="43">
        <v>6.71</v>
      </c>
    </row>
    <row r="56" spans="1:27" ht="12.75" hidden="1" customHeight="1" outlineLevel="1" x14ac:dyDescent="0.2">
      <c r="A56" s="98" t="s">
        <v>1705</v>
      </c>
      <c r="B56" s="62" t="s">
        <v>79</v>
      </c>
      <c r="C56" s="42" t="s">
        <v>77</v>
      </c>
      <c r="D56" s="43">
        <f>$D$11</f>
        <v>110.23</v>
      </c>
      <c r="E56" s="43">
        <f t="shared" ref="E56:AA56" si="29">$D$11</f>
        <v>110.23</v>
      </c>
      <c r="F56" s="43">
        <f t="shared" si="29"/>
        <v>110.23</v>
      </c>
      <c r="G56" s="43">
        <f t="shared" si="29"/>
        <v>110.23</v>
      </c>
      <c r="H56" s="43">
        <f t="shared" si="29"/>
        <v>110.23</v>
      </c>
      <c r="I56" s="43">
        <f t="shared" si="29"/>
        <v>110.23</v>
      </c>
      <c r="J56" s="43">
        <f t="shared" si="29"/>
        <v>110.23</v>
      </c>
      <c r="K56" s="43">
        <f t="shared" si="29"/>
        <v>110.23</v>
      </c>
      <c r="L56" s="43">
        <f t="shared" si="29"/>
        <v>110.23</v>
      </c>
      <c r="M56" s="43">
        <f t="shared" si="29"/>
        <v>110.23</v>
      </c>
      <c r="N56" s="43">
        <f t="shared" si="29"/>
        <v>110.23</v>
      </c>
      <c r="O56" s="43">
        <f t="shared" si="29"/>
        <v>110.23</v>
      </c>
      <c r="P56" s="43">
        <f t="shared" si="29"/>
        <v>110.23</v>
      </c>
      <c r="Q56" s="43">
        <f t="shared" si="29"/>
        <v>110.23</v>
      </c>
      <c r="R56" s="43">
        <f t="shared" si="29"/>
        <v>110.23</v>
      </c>
      <c r="S56" s="43">
        <f t="shared" si="29"/>
        <v>110.23</v>
      </c>
      <c r="T56" s="43">
        <f t="shared" si="29"/>
        <v>110.23</v>
      </c>
      <c r="U56" s="43">
        <f t="shared" si="29"/>
        <v>110.23</v>
      </c>
      <c r="V56" s="43">
        <f t="shared" si="29"/>
        <v>110.23</v>
      </c>
      <c r="W56" s="43">
        <f t="shared" si="29"/>
        <v>110.23</v>
      </c>
      <c r="X56" s="43">
        <f t="shared" si="29"/>
        <v>110.23</v>
      </c>
      <c r="Y56" s="43">
        <f t="shared" si="29"/>
        <v>110.23</v>
      </c>
      <c r="Z56" s="43">
        <f t="shared" si="29"/>
        <v>110.23</v>
      </c>
      <c r="AA56" s="43">
        <f t="shared" si="29"/>
        <v>110.23</v>
      </c>
    </row>
    <row r="57" spans="1:27" ht="12.75" customHeight="1" collapsed="1" x14ac:dyDescent="0.2">
      <c r="A57" s="97" t="s">
        <v>1706</v>
      </c>
      <c r="B57" s="27" t="str">
        <f>"11"&amp;"."&amp;$B$800&amp;"."&amp;$B$801</f>
        <v>11.01.2023</v>
      </c>
      <c r="C57" s="89" t="s">
        <v>74</v>
      </c>
      <c r="D57" s="90">
        <f>ROUND(((D58+D59+D61+D60)/1000),5)</f>
        <v>2.30084</v>
      </c>
      <c r="E57" s="90">
        <f>ROUND(((E58+E59+E61+E60)/1000),5)</f>
        <v>2.2504200000000001</v>
      </c>
      <c r="F57" s="90">
        <f>ROUND(((F58+F59+F61+F60)/1000),5)</f>
        <v>2.1848000000000001</v>
      </c>
      <c r="G57" s="90">
        <f t="shared" ref="G57:AA57" si="30">ROUND(((G58+G59+G61+G60)/1000),5)</f>
        <v>2.1781799999999998</v>
      </c>
      <c r="H57" s="90">
        <f t="shared" si="30"/>
        <v>2.2528899999999998</v>
      </c>
      <c r="I57" s="90">
        <f t="shared" si="30"/>
        <v>2.3479199999999998</v>
      </c>
      <c r="J57" s="90">
        <f t="shared" si="30"/>
        <v>2.5057</v>
      </c>
      <c r="K57" s="90">
        <f t="shared" si="30"/>
        <v>2.9218299999999999</v>
      </c>
      <c r="L57" s="90">
        <f t="shared" si="30"/>
        <v>3.0349400000000002</v>
      </c>
      <c r="M57" s="90">
        <f t="shared" si="30"/>
        <v>3.0735800000000002</v>
      </c>
      <c r="N57" s="90">
        <f t="shared" si="30"/>
        <v>3.0927899999999999</v>
      </c>
      <c r="O57" s="90">
        <f t="shared" si="30"/>
        <v>3.1080199999999998</v>
      </c>
      <c r="P57" s="90">
        <f t="shared" si="30"/>
        <v>3.09476</v>
      </c>
      <c r="Q57" s="90">
        <f t="shared" si="30"/>
        <v>3.0977199999999998</v>
      </c>
      <c r="R57" s="90">
        <f t="shared" si="30"/>
        <v>3.0734599999999999</v>
      </c>
      <c r="S57" s="90">
        <f t="shared" si="30"/>
        <v>3.07193</v>
      </c>
      <c r="T57" s="90">
        <f t="shared" si="30"/>
        <v>3.1892100000000001</v>
      </c>
      <c r="U57" s="90">
        <f t="shared" si="30"/>
        <v>3.1899000000000002</v>
      </c>
      <c r="V57" s="90">
        <f t="shared" si="30"/>
        <v>3.1964399999999999</v>
      </c>
      <c r="W57" s="90">
        <f t="shared" si="30"/>
        <v>3.0744799999999999</v>
      </c>
      <c r="X57" s="90">
        <f t="shared" si="30"/>
        <v>3.0488300000000002</v>
      </c>
      <c r="Y57" s="90">
        <f t="shared" si="30"/>
        <v>3.00963</v>
      </c>
      <c r="Z57" s="90">
        <f t="shared" si="30"/>
        <v>2.8534700000000002</v>
      </c>
      <c r="AA57" s="90">
        <f t="shared" si="30"/>
        <v>2.4333499999999999</v>
      </c>
    </row>
    <row r="58" spans="1:27" ht="12.75" hidden="1" customHeight="1" outlineLevel="1" x14ac:dyDescent="0.2">
      <c r="A58" s="98" t="s">
        <v>1707</v>
      </c>
      <c r="B58" s="62" t="s">
        <v>236</v>
      </c>
      <c r="C58" s="42" t="s">
        <v>77</v>
      </c>
      <c r="D58" s="43">
        <v>1112.48</v>
      </c>
      <c r="E58" s="43">
        <v>1062.06</v>
      </c>
      <c r="F58" s="43">
        <v>996.44</v>
      </c>
      <c r="G58" s="43">
        <v>989.82</v>
      </c>
      <c r="H58" s="43">
        <v>1064.53</v>
      </c>
      <c r="I58" s="43">
        <v>1159.56</v>
      </c>
      <c r="J58" s="43">
        <v>1317.34</v>
      </c>
      <c r="K58" s="43">
        <v>1733.47</v>
      </c>
      <c r="L58" s="43">
        <v>1846.58</v>
      </c>
      <c r="M58" s="43">
        <v>1885.22</v>
      </c>
      <c r="N58" s="43">
        <v>1904.43</v>
      </c>
      <c r="O58" s="43">
        <v>1919.66</v>
      </c>
      <c r="P58" s="43">
        <v>1906.4</v>
      </c>
      <c r="Q58" s="43">
        <v>1909.36</v>
      </c>
      <c r="R58" s="43">
        <v>1885.1</v>
      </c>
      <c r="S58" s="43">
        <v>1883.57</v>
      </c>
      <c r="T58" s="43">
        <v>2000.85</v>
      </c>
      <c r="U58" s="43">
        <v>2001.54</v>
      </c>
      <c r="V58" s="43">
        <v>2008.08</v>
      </c>
      <c r="W58" s="43">
        <v>1886.12</v>
      </c>
      <c r="X58" s="43">
        <v>1860.47</v>
      </c>
      <c r="Y58" s="43">
        <v>1821.27</v>
      </c>
      <c r="Z58" s="43">
        <v>1665.11</v>
      </c>
      <c r="AA58" s="43">
        <v>1244.99</v>
      </c>
    </row>
    <row r="59" spans="1:27" ht="12.75" hidden="1" customHeight="1" outlineLevel="1" x14ac:dyDescent="0.2">
      <c r="A59" s="98" t="s">
        <v>1708</v>
      </c>
      <c r="B59" s="62" t="s">
        <v>88</v>
      </c>
      <c r="C59" s="42" t="s">
        <v>77</v>
      </c>
      <c r="D59" s="43">
        <f t="shared" ref="D59:AA59" si="31">$D$9</f>
        <v>1071.42</v>
      </c>
      <c r="E59" s="43">
        <f t="shared" si="31"/>
        <v>1071.42</v>
      </c>
      <c r="F59" s="43">
        <f t="shared" si="31"/>
        <v>1071.42</v>
      </c>
      <c r="G59" s="43">
        <f t="shared" si="31"/>
        <v>1071.42</v>
      </c>
      <c r="H59" s="43">
        <f t="shared" si="31"/>
        <v>1071.42</v>
      </c>
      <c r="I59" s="43">
        <f t="shared" si="31"/>
        <v>1071.42</v>
      </c>
      <c r="J59" s="43">
        <f t="shared" si="31"/>
        <v>1071.42</v>
      </c>
      <c r="K59" s="43">
        <f t="shared" si="31"/>
        <v>1071.42</v>
      </c>
      <c r="L59" s="43">
        <f t="shared" si="31"/>
        <v>1071.42</v>
      </c>
      <c r="M59" s="43">
        <f t="shared" si="31"/>
        <v>1071.42</v>
      </c>
      <c r="N59" s="43">
        <f t="shared" si="31"/>
        <v>1071.42</v>
      </c>
      <c r="O59" s="43">
        <f t="shared" si="31"/>
        <v>1071.42</v>
      </c>
      <c r="P59" s="43">
        <f t="shared" si="31"/>
        <v>1071.42</v>
      </c>
      <c r="Q59" s="43">
        <f t="shared" si="31"/>
        <v>1071.42</v>
      </c>
      <c r="R59" s="43">
        <f t="shared" si="31"/>
        <v>1071.42</v>
      </c>
      <c r="S59" s="43">
        <f t="shared" si="31"/>
        <v>1071.42</v>
      </c>
      <c r="T59" s="43">
        <f t="shared" si="31"/>
        <v>1071.42</v>
      </c>
      <c r="U59" s="43">
        <f t="shared" si="31"/>
        <v>1071.42</v>
      </c>
      <c r="V59" s="43">
        <f t="shared" si="31"/>
        <v>1071.42</v>
      </c>
      <c r="W59" s="43">
        <f t="shared" si="31"/>
        <v>1071.42</v>
      </c>
      <c r="X59" s="43">
        <f t="shared" si="31"/>
        <v>1071.42</v>
      </c>
      <c r="Y59" s="43">
        <f t="shared" si="31"/>
        <v>1071.42</v>
      </c>
      <c r="Z59" s="43">
        <f t="shared" si="31"/>
        <v>1071.42</v>
      </c>
      <c r="AA59" s="43">
        <f t="shared" si="31"/>
        <v>1071.42</v>
      </c>
    </row>
    <row r="60" spans="1:27" ht="12.75" hidden="1" customHeight="1" outlineLevel="1" x14ac:dyDescent="0.2">
      <c r="A60" s="98" t="s">
        <v>1709</v>
      </c>
      <c r="B60" s="62" t="s">
        <v>81</v>
      </c>
      <c r="C60" s="42" t="s">
        <v>77</v>
      </c>
      <c r="D60" s="43">
        <v>6.71</v>
      </c>
      <c r="E60" s="43">
        <v>6.71</v>
      </c>
      <c r="F60" s="43">
        <v>6.71</v>
      </c>
      <c r="G60" s="43">
        <v>6.71</v>
      </c>
      <c r="H60" s="43">
        <v>6.71</v>
      </c>
      <c r="I60" s="43">
        <v>6.71</v>
      </c>
      <c r="J60" s="43">
        <v>6.71</v>
      </c>
      <c r="K60" s="43">
        <v>6.71</v>
      </c>
      <c r="L60" s="43">
        <v>6.71</v>
      </c>
      <c r="M60" s="43">
        <v>6.71</v>
      </c>
      <c r="N60" s="43">
        <v>6.71</v>
      </c>
      <c r="O60" s="43">
        <v>6.71</v>
      </c>
      <c r="P60" s="43">
        <v>6.71</v>
      </c>
      <c r="Q60" s="43">
        <v>6.71</v>
      </c>
      <c r="R60" s="43">
        <v>6.71</v>
      </c>
      <c r="S60" s="43">
        <v>6.71</v>
      </c>
      <c r="T60" s="43">
        <v>6.71</v>
      </c>
      <c r="U60" s="43">
        <v>6.71</v>
      </c>
      <c r="V60" s="43">
        <v>6.71</v>
      </c>
      <c r="W60" s="43">
        <v>6.71</v>
      </c>
      <c r="X60" s="43">
        <v>6.71</v>
      </c>
      <c r="Y60" s="43">
        <v>6.71</v>
      </c>
      <c r="Z60" s="43">
        <v>6.71</v>
      </c>
      <c r="AA60" s="43">
        <v>6.71</v>
      </c>
    </row>
    <row r="61" spans="1:27" ht="12.75" hidden="1" customHeight="1" outlineLevel="1" x14ac:dyDescent="0.2">
      <c r="A61" s="98" t="s">
        <v>1710</v>
      </c>
      <c r="B61" s="62" t="s">
        <v>79</v>
      </c>
      <c r="C61" s="42" t="s">
        <v>77</v>
      </c>
      <c r="D61" s="43">
        <f>$D$11</f>
        <v>110.23</v>
      </c>
      <c r="E61" s="43">
        <f t="shared" ref="E61:AA61" si="32">$D$11</f>
        <v>110.23</v>
      </c>
      <c r="F61" s="43">
        <f t="shared" si="32"/>
        <v>110.23</v>
      </c>
      <c r="G61" s="43">
        <f t="shared" si="32"/>
        <v>110.23</v>
      </c>
      <c r="H61" s="43">
        <f t="shared" si="32"/>
        <v>110.23</v>
      </c>
      <c r="I61" s="43">
        <f t="shared" si="32"/>
        <v>110.23</v>
      </c>
      <c r="J61" s="43">
        <f t="shared" si="32"/>
        <v>110.23</v>
      </c>
      <c r="K61" s="43">
        <f t="shared" si="32"/>
        <v>110.23</v>
      </c>
      <c r="L61" s="43">
        <f t="shared" si="32"/>
        <v>110.23</v>
      </c>
      <c r="M61" s="43">
        <f t="shared" si="32"/>
        <v>110.23</v>
      </c>
      <c r="N61" s="43">
        <f t="shared" si="32"/>
        <v>110.23</v>
      </c>
      <c r="O61" s="43">
        <f t="shared" si="32"/>
        <v>110.23</v>
      </c>
      <c r="P61" s="43">
        <f t="shared" si="32"/>
        <v>110.23</v>
      </c>
      <c r="Q61" s="43">
        <f t="shared" si="32"/>
        <v>110.23</v>
      </c>
      <c r="R61" s="43">
        <f t="shared" si="32"/>
        <v>110.23</v>
      </c>
      <c r="S61" s="43">
        <f t="shared" si="32"/>
        <v>110.23</v>
      </c>
      <c r="T61" s="43">
        <f t="shared" si="32"/>
        <v>110.23</v>
      </c>
      <c r="U61" s="43">
        <f t="shared" si="32"/>
        <v>110.23</v>
      </c>
      <c r="V61" s="43">
        <f t="shared" si="32"/>
        <v>110.23</v>
      </c>
      <c r="W61" s="43">
        <f t="shared" si="32"/>
        <v>110.23</v>
      </c>
      <c r="X61" s="43">
        <f t="shared" si="32"/>
        <v>110.23</v>
      </c>
      <c r="Y61" s="43">
        <f t="shared" si="32"/>
        <v>110.23</v>
      </c>
      <c r="Z61" s="43">
        <f t="shared" si="32"/>
        <v>110.23</v>
      </c>
      <c r="AA61" s="43">
        <f t="shared" si="32"/>
        <v>110.23</v>
      </c>
    </row>
    <row r="62" spans="1:27" ht="12.75" customHeight="1" collapsed="1" x14ac:dyDescent="0.2">
      <c r="A62" s="97" t="s">
        <v>1711</v>
      </c>
      <c r="B62" s="27" t="str">
        <f>"12"&amp;"."&amp;$B$800&amp;"."&amp;$B$801</f>
        <v>12.01.2023</v>
      </c>
      <c r="C62" s="89" t="s">
        <v>74</v>
      </c>
      <c r="D62" s="90">
        <f>ROUND(((D63+D64+D66+D65)/1000),5)</f>
        <v>2.3295499999999998</v>
      </c>
      <c r="E62" s="90">
        <f>ROUND(((E63+E64+E66+E65)/1000),5)</f>
        <v>2.2723800000000001</v>
      </c>
      <c r="F62" s="90">
        <f>ROUND(((F63+F64+F66+F65)/1000),5)</f>
        <v>2.2499600000000002</v>
      </c>
      <c r="G62" s="90">
        <f t="shared" ref="G62:AA62" si="33">ROUND(((G63+G64+G66+G65)/1000),5)</f>
        <v>2.2479100000000001</v>
      </c>
      <c r="H62" s="90">
        <f t="shared" si="33"/>
        <v>2.2711199999999998</v>
      </c>
      <c r="I62" s="90">
        <f t="shared" si="33"/>
        <v>2.36592</v>
      </c>
      <c r="J62" s="90">
        <f t="shared" si="33"/>
        <v>2.5013899999999998</v>
      </c>
      <c r="K62" s="90">
        <f t="shared" si="33"/>
        <v>2.8992800000000001</v>
      </c>
      <c r="L62" s="90">
        <f t="shared" si="33"/>
        <v>2.9873599999999998</v>
      </c>
      <c r="M62" s="90">
        <f t="shared" si="33"/>
        <v>3.02318</v>
      </c>
      <c r="N62" s="90">
        <f t="shared" si="33"/>
        <v>3.0223</v>
      </c>
      <c r="O62" s="90">
        <f t="shared" si="33"/>
        <v>3.0523099999999999</v>
      </c>
      <c r="P62" s="90">
        <f t="shared" si="33"/>
        <v>3.0406300000000002</v>
      </c>
      <c r="Q62" s="90">
        <f t="shared" si="33"/>
        <v>3.04772</v>
      </c>
      <c r="R62" s="90">
        <f t="shared" si="33"/>
        <v>3.00305</v>
      </c>
      <c r="S62" s="90">
        <f t="shared" si="33"/>
        <v>3.0135900000000002</v>
      </c>
      <c r="T62" s="90">
        <f t="shared" si="33"/>
        <v>3.0521699999999998</v>
      </c>
      <c r="U62" s="90">
        <f t="shared" si="33"/>
        <v>3.1228199999999999</v>
      </c>
      <c r="V62" s="90">
        <f t="shared" si="33"/>
        <v>3.0842999999999998</v>
      </c>
      <c r="W62" s="90">
        <f t="shared" si="33"/>
        <v>3.0215299999999998</v>
      </c>
      <c r="X62" s="90">
        <f t="shared" si="33"/>
        <v>2.9909599999999998</v>
      </c>
      <c r="Y62" s="90">
        <f t="shared" si="33"/>
        <v>2.9468999999999999</v>
      </c>
      <c r="Z62" s="90">
        <f t="shared" si="33"/>
        <v>2.7697099999999999</v>
      </c>
      <c r="AA62" s="90">
        <f t="shared" si="33"/>
        <v>2.39615</v>
      </c>
    </row>
    <row r="63" spans="1:27" ht="12.75" hidden="1" customHeight="1" outlineLevel="1" x14ac:dyDescent="0.2">
      <c r="A63" s="98" t="s">
        <v>1712</v>
      </c>
      <c r="B63" s="62" t="s">
        <v>236</v>
      </c>
      <c r="C63" s="42" t="s">
        <v>77</v>
      </c>
      <c r="D63" s="43">
        <v>1141.19</v>
      </c>
      <c r="E63" s="43">
        <v>1084.02</v>
      </c>
      <c r="F63" s="43">
        <v>1061.5999999999999</v>
      </c>
      <c r="G63" s="43">
        <v>1059.55</v>
      </c>
      <c r="H63" s="43">
        <v>1082.76</v>
      </c>
      <c r="I63" s="43">
        <v>1177.56</v>
      </c>
      <c r="J63" s="43">
        <v>1313.03</v>
      </c>
      <c r="K63" s="43">
        <v>1710.92</v>
      </c>
      <c r="L63" s="43">
        <v>1799</v>
      </c>
      <c r="M63" s="43">
        <v>1834.82</v>
      </c>
      <c r="N63" s="43">
        <v>1833.94</v>
      </c>
      <c r="O63" s="43">
        <v>1863.95</v>
      </c>
      <c r="P63" s="43">
        <v>1852.27</v>
      </c>
      <c r="Q63" s="43">
        <v>1859.36</v>
      </c>
      <c r="R63" s="43">
        <v>1814.69</v>
      </c>
      <c r="S63" s="43">
        <v>1825.23</v>
      </c>
      <c r="T63" s="43">
        <v>1863.81</v>
      </c>
      <c r="U63" s="43">
        <v>1934.46</v>
      </c>
      <c r="V63" s="43">
        <v>1895.94</v>
      </c>
      <c r="W63" s="43">
        <v>1833.17</v>
      </c>
      <c r="X63" s="43">
        <v>1802.6</v>
      </c>
      <c r="Y63" s="43">
        <v>1758.54</v>
      </c>
      <c r="Z63" s="43">
        <v>1581.35</v>
      </c>
      <c r="AA63" s="43">
        <v>1207.79</v>
      </c>
    </row>
    <row r="64" spans="1:27" ht="12.75" hidden="1" customHeight="1" outlineLevel="1" x14ac:dyDescent="0.2">
      <c r="A64" s="98" t="s">
        <v>1713</v>
      </c>
      <c r="B64" s="62" t="s">
        <v>88</v>
      </c>
      <c r="C64" s="42" t="s">
        <v>77</v>
      </c>
      <c r="D64" s="43">
        <f t="shared" ref="D64:AA64" si="34">$D$9</f>
        <v>1071.42</v>
      </c>
      <c r="E64" s="43">
        <f t="shared" si="34"/>
        <v>1071.42</v>
      </c>
      <c r="F64" s="43">
        <f t="shared" si="34"/>
        <v>1071.42</v>
      </c>
      <c r="G64" s="43">
        <f t="shared" si="34"/>
        <v>1071.42</v>
      </c>
      <c r="H64" s="43">
        <f t="shared" si="34"/>
        <v>1071.42</v>
      </c>
      <c r="I64" s="43">
        <f t="shared" si="34"/>
        <v>1071.42</v>
      </c>
      <c r="J64" s="43">
        <f t="shared" si="34"/>
        <v>1071.42</v>
      </c>
      <c r="K64" s="43">
        <f t="shared" si="34"/>
        <v>1071.42</v>
      </c>
      <c r="L64" s="43">
        <f t="shared" si="34"/>
        <v>1071.42</v>
      </c>
      <c r="M64" s="43">
        <f t="shared" si="34"/>
        <v>1071.42</v>
      </c>
      <c r="N64" s="43">
        <f t="shared" si="34"/>
        <v>1071.42</v>
      </c>
      <c r="O64" s="43">
        <f t="shared" si="34"/>
        <v>1071.42</v>
      </c>
      <c r="P64" s="43">
        <f t="shared" si="34"/>
        <v>1071.42</v>
      </c>
      <c r="Q64" s="43">
        <f t="shared" si="34"/>
        <v>1071.42</v>
      </c>
      <c r="R64" s="43">
        <f t="shared" si="34"/>
        <v>1071.42</v>
      </c>
      <c r="S64" s="43">
        <f t="shared" si="34"/>
        <v>1071.42</v>
      </c>
      <c r="T64" s="43">
        <f t="shared" si="34"/>
        <v>1071.42</v>
      </c>
      <c r="U64" s="43">
        <f t="shared" si="34"/>
        <v>1071.42</v>
      </c>
      <c r="V64" s="43">
        <f t="shared" si="34"/>
        <v>1071.42</v>
      </c>
      <c r="W64" s="43">
        <f t="shared" si="34"/>
        <v>1071.42</v>
      </c>
      <c r="X64" s="43">
        <f t="shared" si="34"/>
        <v>1071.42</v>
      </c>
      <c r="Y64" s="43">
        <f t="shared" si="34"/>
        <v>1071.42</v>
      </c>
      <c r="Z64" s="43">
        <f t="shared" si="34"/>
        <v>1071.42</v>
      </c>
      <c r="AA64" s="43">
        <f t="shared" si="34"/>
        <v>1071.42</v>
      </c>
    </row>
    <row r="65" spans="1:27" ht="12.75" hidden="1" customHeight="1" outlineLevel="1" x14ac:dyDescent="0.2">
      <c r="A65" s="98" t="s">
        <v>1714</v>
      </c>
      <c r="B65" s="62" t="s">
        <v>81</v>
      </c>
      <c r="C65" s="42" t="s">
        <v>77</v>
      </c>
      <c r="D65" s="43">
        <v>6.71</v>
      </c>
      <c r="E65" s="43">
        <v>6.71</v>
      </c>
      <c r="F65" s="43">
        <v>6.71</v>
      </c>
      <c r="G65" s="43">
        <v>6.71</v>
      </c>
      <c r="H65" s="43">
        <v>6.71</v>
      </c>
      <c r="I65" s="43">
        <v>6.71</v>
      </c>
      <c r="J65" s="43">
        <v>6.71</v>
      </c>
      <c r="K65" s="43">
        <v>6.71</v>
      </c>
      <c r="L65" s="43">
        <v>6.71</v>
      </c>
      <c r="M65" s="43">
        <v>6.71</v>
      </c>
      <c r="N65" s="43">
        <v>6.71</v>
      </c>
      <c r="O65" s="43">
        <v>6.71</v>
      </c>
      <c r="P65" s="43">
        <v>6.71</v>
      </c>
      <c r="Q65" s="43">
        <v>6.71</v>
      </c>
      <c r="R65" s="43">
        <v>6.71</v>
      </c>
      <c r="S65" s="43">
        <v>6.71</v>
      </c>
      <c r="T65" s="43">
        <v>6.71</v>
      </c>
      <c r="U65" s="43">
        <v>6.71</v>
      </c>
      <c r="V65" s="43">
        <v>6.71</v>
      </c>
      <c r="W65" s="43">
        <v>6.71</v>
      </c>
      <c r="X65" s="43">
        <v>6.71</v>
      </c>
      <c r="Y65" s="43">
        <v>6.71</v>
      </c>
      <c r="Z65" s="43">
        <v>6.71</v>
      </c>
      <c r="AA65" s="43">
        <v>6.71</v>
      </c>
    </row>
    <row r="66" spans="1:27" ht="12.75" hidden="1" customHeight="1" outlineLevel="1" x14ac:dyDescent="0.2">
      <c r="A66" s="98" t="s">
        <v>1715</v>
      </c>
      <c r="B66" s="62" t="s">
        <v>79</v>
      </c>
      <c r="C66" s="42" t="s">
        <v>77</v>
      </c>
      <c r="D66" s="43">
        <f>$D$11</f>
        <v>110.23</v>
      </c>
      <c r="E66" s="43">
        <f t="shared" ref="E66:AA66" si="35">$D$11</f>
        <v>110.23</v>
      </c>
      <c r="F66" s="43">
        <f t="shared" si="35"/>
        <v>110.23</v>
      </c>
      <c r="G66" s="43">
        <f t="shared" si="35"/>
        <v>110.23</v>
      </c>
      <c r="H66" s="43">
        <f t="shared" si="35"/>
        <v>110.23</v>
      </c>
      <c r="I66" s="43">
        <f t="shared" si="35"/>
        <v>110.23</v>
      </c>
      <c r="J66" s="43">
        <f t="shared" si="35"/>
        <v>110.23</v>
      </c>
      <c r="K66" s="43">
        <f t="shared" si="35"/>
        <v>110.23</v>
      </c>
      <c r="L66" s="43">
        <f t="shared" si="35"/>
        <v>110.23</v>
      </c>
      <c r="M66" s="43">
        <f t="shared" si="35"/>
        <v>110.23</v>
      </c>
      <c r="N66" s="43">
        <f t="shared" si="35"/>
        <v>110.23</v>
      </c>
      <c r="O66" s="43">
        <f t="shared" si="35"/>
        <v>110.23</v>
      </c>
      <c r="P66" s="43">
        <f t="shared" si="35"/>
        <v>110.23</v>
      </c>
      <c r="Q66" s="43">
        <f t="shared" si="35"/>
        <v>110.23</v>
      </c>
      <c r="R66" s="43">
        <f t="shared" si="35"/>
        <v>110.23</v>
      </c>
      <c r="S66" s="43">
        <f t="shared" si="35"/>
        <v>110.23</v>
      </c>
      <c r="T66" s="43">
        <f t="shared" si="35"/>
        <v>110.23</v>
      </c>
      <c r="U66" s="43">
        <f t="shared" si="35"/>
        <v>110.23</v>
      </c>
      <c r="V66" s="43">
        <f t="shared" si="35"/>
        <v>110.23</v>
      </c>
      <c r="W66" s="43">
        <f t="shared" si="35"/>
        <v>110.23</v>
      </c>
      <c r="X66" s="43">
        <f t="shared" si="35"/>
        <v>110.23</v>
      </c>
      <c r="Y66" s="43">
        <f t="shared" si="35"/>
        <v>110.23</v>
      </c>
      <c r="Z66" s="43">
        <f t="shared" si="35"/>
        <v>110.23</v>
      </c>
      <c r="AA66" s="43">
        <f t="shared" si="35"/>
        <v>110.23</v>
      </c>
    </row>
    <row r="67" spans="1:27" ht="12.75" customHeight="1" collapsed="1" x14ac:dyDescent="0.2">
      <c r="A67" s="97" t="s">
        <v>1716</v>
      </c>
      <c r="B67" s="27" t="str">
        <f>"13"&amp;"."&amp;$B$800&amp;"."&amp;$B$801</f>
        <v>13.01.2023</v>
      </c>
      <c r="C67" s="89" t="s">
        <v>74</v>
      </c>
      <c r="D67" s="90">
        <f>ROUND(((D68+D69+D71+D70)/1000),5)</f>
        <v>2.3563000000000001</v>
      </c>
      <c r="E67" s="90">
        <f>ROUND(((E68+E69+E71+E70)/1000),5)</f>
        <v>2.2951100000000002</v>
      </c>
      <c r="F67" s="90">
        <f>ROUND(((F68+F69+F71+F70)/1000),5)</f>
        <v>2.2631800000000002</v>
      </c>
      <c r="G67" s="90">
        <f t="shared" ref="G67:AA67" si="36">ROUND(((G68+G69+G71+G70)/1000),5)</f>
        <v>2.2588400000000002</v>
      </c>
      <c r="H67" s="90">
        <f t="shared" si="36"/>
        <v>2.30836</v>
      </c>
      <c r="I67" s="90">
        <f t="shared" si="36"/>
        <v>2.3930400000000001</v>
      </c>
      <c r="J67" s="90">
        <f t="shared" si="36"/>
        <v>2.7305199999999998</v>
      </c>
      <c r="K67" s="90">
        <f t="shared" si="36"/>
        <v>2.9189400000000001</v>
      </c>
      <c r="L67" s="90">
        <f t="shared" si="36"/>
        <v>3.0173399999999999</v>
      </c>
      <c r="M67" s="90">
        <f t="shared" si="36"/>
        <v>3.0502699999999998</v>
      </c>
      <c r="N67" s="90">
        <f t="shared" si="36"/>
        <v>3.0662400000000001</v>
      </c>
      <c r="O67" s="90">
        <f t="shared" si="36"/>
        <v>3.0737199999999998</v>
      </c>
      <c r="P67" s="90">
        <f t="shared" si="36"/>
        <v>3.06576</v>
      </c>
      <c r="Q67" s="90">
        <f t="shared" si="36"/>
        <v>3.06846</v>
      </c>
      <c r="R67" s="90">
        <f t="shared" si="36"/>
        <v>3.0530900000000001</v>
      </c>
      <c r="S67" s="90">
        <f t="shared" si="36"/>
        <v>3.0478100000000001</v>
      </c>
      <c r="T67" s="90">
        <f t="shared" si="36"/>
        <v>3.1478700000000002</v>
      </c>
      <c r="U67" s="90">
        <f t="shared" si="36"/>
        <v>3.17483</v>
      </c>
      <c r="V67" s="90">
        <f t="shared" si="36"/>
        <v>3.1619199999999998</v>
      </c>
      <c r="W67" s="90">
        <f t="shared" si="36"/>
        <v>3.0663299999999998</v>
      </c>
      <c r="X67" s="90">
        <f t="shared" si="36"/>
        <v>3.0493999999999999</v>
      </c>
      <c r="Y67" s="90">
        <f t="shared" si="36"/>
        <v>2.9910100000000002</v>
      </c>
      <c r="Z67" s="90">
        <f t="shared" si="36"/>
        <v>2.8755799999999998</v>
      </c>
      <c r="AA67" s="90">
        <f t="shared" si="36"/>
        <v>2.6051500000000001</v>
      </c>
    </row>
    <row r="68" spans="1:27" ht="12.75" hidden="1" customHeight="1" outlineLevel="1" x14ac:dyDescent="0.2">
      <c r="A68" s="98" t="s">
        <v>1717</v>
      </c>
      <c r="B68" s="62" t="s">
        <v>236</v>
      </c>
      <c r="C68" s="42" t="s">
        <v>77</v>
      </c>
      <c r="D68" s="43">
        <v>1167.94</v>
      </c>
      <c r="E68" s="43">
        <v>1106.75</v>
      </c>
      <c r="F68" s="43">
        <v>1074.82</v>
      </c>
      <c r="G68" s="43">
        <v>1070.48</v>
      </c>
      <c r="H68" s="43">
        <v>1120</v>
      </c>
      <c r="I68" s="43">
        <v>1204.68</v>
      </c>
      <c r="J68" s="43">
        <v>1542.16</v>
      </c>
      <c r="K68" s="43">
        <v>1730.58</v>
      </c>
      <c r="L68" s="43">
        <v>1828.98</v>
      </c>
      <c r="M68" s="43">
        <v>1861.91</v>
      </c>
      <c r="N68" s="43">
        <v>1877.88</v>
      </c>
      <c r="O68" s="43">
        <v>1885.36</v>
      </c>
      <c r="P68" s="43">
        <v>1877.4</v>
      </c>
      <c r="Q68" s="43">
        <v>1880.1</v>
      </c>
      <c r="R68" s="43">
        <v>1864.73</v>
      </c>
      <c r="S68" s="43">
        <v>1859.45</v>
      </c>
      <c r="T68" s="43">
        <v>1959.51</v>
      </c>
      <c r="U68" s="43">
        <v>1986.47</v>
      </c>
      <c r="V68" s="43">
        <v>1973.56</v>
      </c>
      <c r="W68" s="43">
        <v>1877.97</v>
      </c>
      <c r="X68" s="43">
        <v>1861.04</v>
      </c>
      <c r="Y68" s="43">
        <v>1802.65</v>
      </c>
      <c r="Z68" s="43">
        <v>1687.22</v>
      </c>
      <c r="AA68" s="43">
        <v>1416.79</v>
      </c>
    </row>
    <row r="69" spans="1:27" ht="12.75" hidden="1" customHeight="1" outlineLevel="1" x14ac:dyDescent="0.2">
      <c r="A69" s="98" t="s">
        <v>1718</v>
      </c>
      <c r="B69" s="62" t="s">
        <v>88</v>
      </c>
      <c r="C69" s="42" t="s">
        <v>77</v>
      </c>
      <c r="D69" s="43">
        <f t="shared" ref="D69:AA69" si="37">$D$9</f>
        <v>1071.42</v>
      </c>
      <c r="E69" s="43">
        <f t="shared" si="37"/>
        <v>1071.42</v>
      </c>
      <c r="F69" s="43">
        <f t="shared" si="37"/>
        <v>1071.42</v>
      </c>
      <c r="G69" s="43">
        <f t="shared" si="37"/>
        <v>1071.42</v>
      </c>
      <c r="H69" s="43">
        <f t="shared" si="37"/>
        <v>1071.42</v>
      </c>
      <c r="I69" s="43">
        <f t="shared" si="37"/>
        <v>1071.42</v>
      </c>
      <c r="J69" s="43">
        <f t="shared" si="37"/>
        <v>1071.42</v>
      </c>
      <c r="K69" s="43">
        <f t="shared" si="37"/>
        <v>1071.42</v>
      </c>
      <c r="L69" s="43">
        <f t="shared" si="37"/>
        <v>1071.42</v>
      </c>
      <c r="M69" s="43">
        <f t="shared" si="37"/>
        <v>1071.42</v>
      </c>
      <c r="N69" s="43">
        <f t="shared" si="37"/>
        <v>1071.42</v>
      </c>
      <c r="O69" s="43">
        <f t="shared" si="37"/>
        <v>1071.42</v>
      </c>
      <c r="P69" s="43">
        <f t="shared" si="37"/>
        <v>1071.42</v>
      </c>
      <c r="Q69" s="43">
        <f t="shared" si="37"/>
        <v>1071.42</v>
      </c>
      <c r="R69" s="43">
        <f t="shared" si="37"/>
        <v>1071.42</v>
      </c>
      <c r="S69" s="43">
        <f t="shared" si="37"/>
        <v>1071.42</v>
      </c>
      <c r="T69" s="43">
        <f t="shared" si="37"/>
        <v>1071.42</v>
      </c>
      <c r="U69" s="43">
        <f t="shared" si="37"/>
        <v>1071.42</v>
      </c>
      <c r="V69" s="43">
        <f t="shared" si="37"/>
        <v>1071.42</v>
      </c>
      <c r="W69" s="43">
        <f t="shared" si="37"/>
        <v>1071.42</v>
      </c>
      <c r="X69" s="43">
        <f t="shared" si="37"/>
        <v>1071.42</v>
      </c>
      <c r="Y69" s="43">
        <f t="shared" si="37"/>
        <v>1071.42</v>
      </c>
      <c r="Z69" s="43">
        <f t="shared" si="37"/>
        <v>1071.42</v>
      </c>
      <c r="AA69" s="43">
        <f t="shared" si="37"/>
        <v>1071.42</v>
      </c>
    </row>
    <row r="70" spans="1:27" ht="12.75" hidden="1" customHeight="1" outlineLevel="1" x14ac:dyDescent="0.2">
      <c r="A70" s="98" t="s">
        <v>1719</v>
      </c>
      <c r="B70" s="62" t="s">
        <v>81</v>
      </c>
      <c r="C70" s="42" t="s">
        <v>77</v>
      </c>
      <c r="D70" s="43">
        <v>6.71</v>
      </c>
      <c r="E70" s="43">
        <v>6.71</v>
      </c>
      <c r="F70" s="43">
        <v>6.71</v>
      </c>
      <c r="G70" s="43">
        <v>6.71</v>
      </c>
      <c r="H70" s="43">
        <v>6.71</v>
      </c>
      <c r="I70" s="43">
        <v>6.71</v>
      </c>
      <c r="J70" s="43">
        <v>6.71</v>
      </c>
      <c r="K70" s="43">
        <v>6.71</v>
      </c>
      <c r="L70" s="43">
        <v>6.71</v>
      </c>
      <c r="M70" s="43">
        <v>6.71</v>
      </c>
      <c r="N70" s="43">
        <v>6.71</v>
      </c>
      <c r="O70" s="43">
        <v>6.71</v>
      </c>
      <c r="P70" s="43">
        <v>6.71</v>
      </c>
      <c r="Q70" s="43">
        <v>6.71</v>
      </c>
      <c r="R70" s="43">
        <v>6.71</v>
      </c>
      <c r="S70" s="43">
        <v>6.71</v>
      </c>
      <c r="T70" s="43">
        <v>6.71</v>
      </c>
      <c r="U70" s="43">
        <v>6.71</v>
      </c>
      <c r="V70" s="43">
        <v>6.71</v>
      </c>
      <c r="W70" s="43">
        <v>6.71</v>
      </c>
      <c r="X70" s="43">
        <v>6.71</v>
      </c>
      <c r="Y70" s="43">
        <v>6.71</v>
      </c>
      <c r="Z70" s="43">
        <v>6.71</v>
      </c>
      <c r="AA70" s="43">
        <v>6.71</v>
      </c>
    </row>
    <row r="71" spans="1:27" ht="12.75" hidden="1" customHeight="1" outlineLevel="1" x14ac:dyDescent="0.2">
      <c r="A71" s="98" t="s">
        <v>1720</v>
      </c>
      <c r="B71" s="62" t="s">
        <v>79</v>
      </c>
      <c r="C71" s="42" t="s">
        <v>77</v>
      </c>
      <c r="D71" s="43">
        <f>$D$11</f>
        <v>110.23</v>
      </c>
      <c r="E71" s="43">
        <f t="shared" ref="E71:AA71" si="38">$D$11</f>
        <v>110.23</v>
      </c>
      <c r="F71" s="43">
        <f t="shared" si="38"/>
        <v>110.23</v>
      </c>
      <c r="G71" s="43">
        <f t="shared" si="38"/>
        <v>110.23</v>
      </c>
      <c r="H71" s="43">
        <f t="shared" si="38"/>
        <v>110.23</v>
      </c>
      <c r="I71" s="43">
        <f t="shared" si="38"/>
        <v>110.23</v>
      </c>
      <c r="J71" s="43">
        <f t="shared" si="38"/>
        <v>110.23</v>
      </c>
      <c r="K71" s="43">
        <f t="shared" si="38"/>
        <v>110.23</v>
      </c>
      <c r="L71" s="43">
        <f t="shared" si="38"/>
        <v>110.23</v>
      </c>
      <c r="M71" s="43">
        <f t="shared" si="38"/>
        <v>110.23</v>
      </c>
      <c r="N71" s="43">
        <f t="shared" si="38"/>
        <v>110.23</v>
      </c>
      <c r="O71" s="43">
        <f t="shared" si="38"/>
        <v>110.23</v>
      </c>
      <c r="P71" s="43">
        <f t="shared" si="38"/>
        <v>110.23</v>
      </c>
      <c r="Q71" s="43">
        <f t="shared" si="38"/>
        <v>110.23</v>
      </c>
      <c r="R71" s="43">
        <f t="shared" si="38"/>
        <v>110.23</v>
      </c>
      <c r="S71" s="43">
        <f t="shared" si="38"/>
        <v>110.23</v>
      </c>
      <c r="T71" s="43">
        <f t="shared" si="38"/>
        <v>110.23</v>
      </c>
      <c r="U71" s="43">
        <f t="shared" si="38"/>
        <v>110.23</v>
      </c>
      <c r="V71" s="43">
        <f t="shared" si="38"/>
        <v>110.23</v>
      </c>
      <c r="W71" s="43">
        <f t="shared" si="38"/>
        <v>110.23</v>
      </c>
      <c r="X71" s="43">
        <f t="shared" si="38"/>
        <v>110.23</v>
      </c>
      <c r="Y71" s="43">
        <f t="shared" si="38"/>
        <v>110.23</v>
      </c>
      <c r="Z71" s="43">
        <f t="shared" si="38"/>
        <v>110.23</v>
      </c>
      <c r="AA71" s="43">
        <f t="shared" si="38"/>
        <v>110.23</v>
      </c>
    </row>
    <row r="72" spans="1:27" ht="12.75" customHeight="1" collapsed="1" x14ac:dyDescent="0.2">
      <c r="A72" s="97" t="s">
        <v>1721</v>
      </c>
      <c r="B72" s="27" t="str">
        <f>"14"&amp;"."&amp;$B$800&amp;"."&amp;$B$801</f>
        <v>14.01.2023</v>
      </c>
      <c r="C72" s="89" t="s">
        <v>74</v>
      </c>
      <c r="D72" s="90">
        <f>ROUND(((D73+D74+D76+D75)/1000),5)</f>
        <v>2.60588</v>
      </c>
      <c r="E72" s="90">
        <f>ROUND(((E73+E74+E76+E75)/1000),5)</f>
        <v>2.4310700000000001</v>
      </c>
      <c r="F72" s="90">
        <f>ROUND(((F73+F74+F76+F75)/1000),5)</f>
        <v>2.39941</v>
      </c>
      <c r="G72" s="90">
        <f t="shared" ref="G72:AA72" si="39">ROUND(((G73+G74+G76+G75)/1000),5)</f>
        <v>2.3890099999999999</v>
      </c>
      <c r="H72" s="90">
        <f t="shared" si="39"/>
        <v>2.4034599999999999</v>
      </c>
      <c r="I72" s="90">
        <f t="shared" si="39"/>
        <v>2.43302</v>
      </c>
      <c r="J72" s="90">
        <f t="shared" si="39"/>
        <v>2.52847</v>
      </c>
      <c r="K72" s="90">
        <f t="shared" si="39"/>
        <v>2.8068900000000001</v>
      </c>
      <c r="L72" s="90">
        <f t="shared" si="39"/>
        <v>2.8999799999999998</v>
      </c>
      <c r="M72" s="90">
        <f t="shared" si="39"/>
        <v>3.0270700000000001</v>
      </c>
      <c r="N72" s="90">
        <f t="shared" si="39"/>
        <v>3.06576</v>
      </c>
      <c r="O72" s="90">
        <f t="shared" si="39"/>
        <v>3.0749900000000001</v>
      </c>
      <c r="P72" s="90">
        <f t="shared" si="39"/>
        <v>3.0732200000000001</v>
      </c>
      <c r="Q72" s="90">
        <f t="shared" si="39"/>
        <v>3.0720999999999998</v>
      </c>
      <c r="R72" s="90">
        <f t="shared" si="39"/>
        <v>3.0465399999999998</v>
      </c>
      <c r="S72" s="90">
        <f t="shared" si="39"/>
        <v>3.0496699999999999</v>
      </c>
      <c r="T72" s="90">
        <f t="shared" si="39"/>
        <v>3.06779</v>
      </c>
      <c r="U72" s="90">
        <f t="shared" si="39"/>
        <v>3.1145200000000002</v>
      </c>
      <c r="V72" s="90">
        <f t="shared" si="39"/>
        <v>3.1066799999999999</v>
      </c>
      <c r="W72" s="90">
        <f t="shared" si="39"/>
        <v>3.05938</v>
      </c>
      <c r="X72" s="90">
        <f t="shared" si="39"/>
        <v>3.0630999999999999</v>
      </c>
      <c r="Y72" s="90">
        <f t="shared" si="39"/>
        <v>2.93947</v>
      </c>
      <c r="Z72" s="90">
        <f t="shared" si="39"/>
        <v>2.8659400000000002</v>
      </c>
      <c r="AA72" s="90">
        <f t="shared" si="39"/>
        <v>2.6148199999999999</v>
      </c>
    </row>
    <row r="73" spans="1:27" ht="12.75" hidden="1" customHeight="1" outlineLevel="1" x14ac:dyDescent="0.2">
      <c r="A73" s="98" t="s">
        <v>1722</v>
      </c>
      <c r="B73" s="62" t="s">
        <v>236</v>
      </c>
      <c r="C73" s="42" t="s">
        <v>77</v>
      </c>
      <c r="D73" s="43">
        <v>1417.52</v>
      </c>
      <c r="E73" s="43">
        <v>1242.71</v>
      </c>
      <c r="F73" s="43">
        <v>1211.05</v>
      </c>
      <c r="G73" s="43">
        <v>1200.6500000000001</v>
      </c>
      <c r="H73" s="43">
        <v>1215.0999999999999</v>
      </c>
      <c r="I73" s="43">
        <v>1244.6600000000001</v>
      </c>
      <c r="J73" s="43">
        <v>1340.11</v>
      </c>
      <c r="K73" s="43">
        <v>1618.53</v>
      </c>
      <c r="L73" s="43">
        <v>1711.62</v>
      </c>
      <c r="M73" s="43">
        <v>1838.71</v>
      </c>
      <c r="N73" s="43">
        <v>1877.4</v>
      </c>
      <c r="O73" s="43">
        <v>1886.63</v>
      </c>
      <c r="P73" s="43">
        <v>1884.86</v>
      </c>
      <c r="Q73" s="43">
        <v>1883.74</v>
      </c>
      <c r="R73" s="43">
        <v>1858.18</v>
      </c>
      <c r="S73" s="43">
        <v>1861.31</v>
      </c>
      <c r="T73" s="43">
        <v>1879.43</v>
      </c>
      <c r="U73" s="43">
        <v>1926.16</v>
      </c>
      <c r="V73" s="43">
        <v>1918.32</v>
      </c>
      <c r="W73" s="43">
        <v>1871.02</v>
      </c>
      <c r="X73" s="43">
        <v>1874.74</v>
      </c>
      <c r="Y73" s="43">
        <v>1751.11</v>
      </c>
      <c r="Z73" s="43">
        <v>1677.58</v>
      </c>
      <c r="AA73" s="43">
        <v>1426.46</v>
      </c>
    </row>
    <row r="74" spans="1:27" ht="12.75" hidden="1" customHeight="1" outlineLevel="1" x14ac:dyDescent="0.2">
      <c r="A74" s="98" t="s">
        <v>1723</v>
      </c>
      <c r="B74" s="62" t="s">
        <v>88</v>
      </c>
      <c r="C74" s="42" t="s">
        <v>77</v>
      </c>
      <c r="D74" s="43">
        <f t="shared" ref="D74:AA74" si="40">$D$9</f>
        <v>1071.42</v>
      </c>
      <c r="E74" s="43">
        <f t="shared" si="40"/>
        <v>1071.42</v>
      </c>
      <c r="F74" s="43">
        <f t="shared" si="40"/>
        <v>1071.42</v>
      </c>
      <c r="G74" s="43">
        <f t="shared" si="40"/>
        <v>1071.42</v>
      </c>
      <c r="H74" s="43">
        <f t="shared" si="40"/>
        <v>1071.42</v>
      </c>
      <c r="I74" s="43">
        <f t="shared" si="40"/>
        <v>1071.42</v>
      </c>
      <c r="J74" s="43">
        <f t="shared" si="40"/>
        <v>1071.42</v>
      </c>
      <c r="K74" s="43">
        <f t="shared" si="40"/>
        <v>1071.42</v>
      </c>
      <c r="L74" s="43">
        <f t="shared" si="40"/>
        <v>1071.42</v>
      </c>
      <c r="M74" s="43">
        <f t="shared" si="40"/>
        <v>1071.42</v>
      </c>
      <c r="N74" s="43">
        <f t="shared" si="40"/>
        <v>1071.42</v>
      </c>
      <c r="O74" s="43">
        <f t="shared" si="40"/>
        <v>1071.42</v>
      </c>
      <c r="P74" s="43">
        <f t="shared" si="40"/>
        <v>1071.42</v>
      </c>
      <c r="Q74" s="43">
        <f t="shared" si="40"/>
        <v>1071.42</v>
      </c>
      <c r="R74" s="43">
        <f t="shared" si="40"/>
        <v>1071.42</v>
      </c>
      <c r="S74" s="43">
        <f t="shared" si="40"/>
        <v>1071.42</v>
      </c>
      <c r="T74" s="43">
        <f t="shared" si="40"/>
        <v>1071.42</v>
      </c>
      <c r="U74" s="43">
        <f t="shared" si="40"/>
        <v>1071.42</v>
      </c>
      <c r="V74" s="43">
        <f t="shared" si="40"/>
        <v>1071.42</v>
      </c>
      <c r="W74" s="43">
        <f t="shared" si="40"/>
        <v>1071.42</v>
      </c>
      <c r="X74" s="43">
        <f t="shared" si="40"/>
        <v>1071.42</v>
      </c>
      <c r="Y74" s="43">
        <f t="shared" si="40"/>
        <v>1071.42</v>
      </c>
      <c r="Z74" s="43">
        <f t="shared" si="40"/>
        <v>1071.42</v>
      </c>
      <c r="AA74" s="43">
        <f t="shared" si="40"/>
        <v>1071.42</v>
      </c>
    </row>
    <row r="75" spans="1:27" ht="12.75" hidden="1" customHeight="1" outlineLevel="1" x14ac:dyDescent="0.2">
      <c r="A75" s="98" t="s">
        <v>1724</v>
      </c>
      <c r="B75" s="62" t="s">
        <v>81</v>
      </c>
      <c r="C75" s="42" t="s">
        <v>77</v>
      </c>
      <c r="D75" s="43">
        <v>6.71</v>
      </c>
      <c r="E75" s="43">
        <v>6.71</v>
      </c>
      <c r="F75" s="43">
        <v>6.71</v>
      </c>
      <c r="G75" s="43">
        <v>6.71</v>
      </c>
      <c r="H75" s="43">
        <v>6.71</v>
      </c>
      <c r="I75" s="43">
        <v>6.71</v>
      </c>
      <c r="J75" s="43">
        <v>6.71</v>
      </c>
      <c r="K75" s="43">
        <v>6.71</v>
      </c>
      <c r="L75" s="43">
        <v>6.71</v>
      </c>
      <c r="M75" s="43">
        <v>6.71</v>
      </c>
      <c r="N75" s="43">
        <v>6.71</v>
      </c>
      <c r="O75" s="43">
        <v>6.71</v>
      </c>
      <c r="P75" s="43">
        <v>6.71</v>
      </c>
      <c r="Q75" s="43">
        <v>6.71</v>
      </c>
      <c r="R75" s="43">
        <v>6.71</v>
      </c>
      <c r="S75" s="43">
        <v>6.71</v>
      </c>
      <c r="T75" s="43">
        <v>6.71</v>
      </c>
      <c r="U75" s="43">
        <v>6.71</v>
      </c>
      <c r="V75" s="43">
        <v>6.71</v>
      </c>
      <c r="W75" s="43">
        <v>6.71</v>
      </c>
      <c r="X75" s="43">
        <v>6.71</v>
      </c>
      <c r="Y75" s="43">
        <v>6.71</v>
      </c>
      <c r="Z75" s="43">
        <v>6.71</v>
      </c>
      <c r="AA75" s="43">
        <v>6.71</v>
      </c>
    </row>
    <row r="76" spans="1:27" ht="12.75" hidden="1" customHeight="1" outlineLevel="1" x14ac:dyDescent="0.2">
      <c r="A76" s="98" t="s">
        <v>1725</v>
      </c>
      <c r="B76" s="62" t="s">
        <v>79</v>
      </c>
      <c r="C76" s="42" t="s">
        <v>77</v>
      </c>
      <c r="D76" s="43">
        <f>$D$11</f>
        <v>110.23</v>
      </c>
      <c r="E76" s="43">
        <f t="shared" ref="E76:AA76" si="41">$D$11</f>
        <v>110.23</v>
      </c>
      <c r="F76" s="43">
        <f t="shared" si="41"/>
        <v>110.23</v>
      </c>
      <c r="G76" s="43">
        <f t="shared" si="41"/>
        <v>110.23</v>
      </c>
      <c r="H76" s="43">
        <f t="shared" si="41"/>
        <v>110.23</v>
      </c>
      <c r="I76" s="43">
        <f t="shared" si="41"/>
        <v>110.23</v>
      </c>
      <c r="J76" s="43">
        <f t="shared" si="41"/>
        <v>110.23</v>
      </c>
      <c r="K76" s="43">
        <f t="shared" si="41"/>
        <v>110.23</v>
      </c>
      <c r="L76" s="43">
        <f t="shared" si="41"/>
        <v>110.23</v>
      </c>
      <c r="M76" s="43">
        <f t="shared" si="41"/>
        <v>110.23</v>
      </c>
      <c r="N76" s="43">
        <f t="shared" si="41"/>
        <v>110.23</v>
      </c>
      <c r="O76" s="43">
        <f t="shared" si="41"/>
        <v>110.23</v>
      </c>
      <c r="P76" s="43">
        <f t="shared" si="41"/>
        <v>110.23</v>
      </c>
      <c r="Q76" s="43">
        <f t="shared" si="41"/>
        <v>110.23</v>
      </c>
      <c r="R76" s="43">
        <f t="shared" si="41"/>
        <v>110.23</v>
      </c>
      <c r="S76" s="43">
        <f t="shared" si="41"/>
        <v>110.23</v>
      </c>
      <c r="T76" s="43">
        <f t="shared" si="41"/>
        <v>110.23</v>
      </c>
      <c r="U76" s="43">
        <f t="shared" si="41"/>
        <v>110.23</v>
      </c>
      <c r="V76" s="43">
        <f t="shared" si="41"/>
        <v>110.23</v>
      </c>
      <c r="W76" s="43">
        <f t="shared" si="41"/>
        <v>110.23</v>
      </c>
      <c r="X76" s="43">
        <f t="shared" si="41"/>
        <v>110.23</v>
      </c>
      <c r="Y76" s="43">
        <f t="shared" si="41"/>
        <v>110.23</v>
      </c>
      <c r="Z76" s="43">
        <f t="shared" si="41"/>
        <v>110.23</v>
      </c>
      <c r="AA76" s="43">
        <f t="shared" si="41"/>
        <v>110.23</v>
      </c>
    </row>
    <row r="77" spans="1:27" ht="12.75" customHeight="1" collapsed="1" x14ac:dyDescent="0.2">
      <c r="A77" s="97" t="s">
        <v>1726</v>
      </c>
      <c r="B77" s="27" t="str">
        <f>"15"&amp;"."&amp;$B$800&amp;"."&amp;$B$801</f>
        <v>15.01.2023</v>
      </c>
      <c r="C77" s="89" t="s">
        <v>74</v>
      </c>
      <c r="D77" s="90">
        <f>ROUND(((D78+D79+D81+D80)/1000),5)</f>
        <v>2.4449000000000001</v>
      </c>
      <c r="E77" s="90">
        <f>ROUND(((E78+E79+E81+E80)/1000),5)</f>
        <v>2.3871600000000002</v>
      </c>
      <c r="F77" s="90">
        <f>ROUND(((F78+F79+F81+F80)/1000),5)</f>
        <v>2.31758</v>
      </c>
      <c r="G77" s="90">
        <f t="shared" ref="G77:AA77" si="42">ROUND(((G78+G79+G81+G80)/1000),5)</f>
        <v>2.3120699999999998</v>
      </c>
      <c r="H77" s="90">
        <f t="shared" si="42"/>
        <v>2.3164799999999999</v>
      </c>
      <c r="I77" s="90">
        <f t="shared" si="42"/>
        <v>2.3654799999999998</v>
      </c>
      <c r="J77" s="90">
        <f t="shared" si="42"/>
        <v>2.3778600000000001</v>
      </c>
      <c r="K77" s="90">
        <f t="shared" si="42"/>
        <v>2.5765899999999999</v>
      </c>
      <c r="L77" s="90">
        <f t="shared" si="42"/>
        <v>2.8250899999999999</v>
      </c>
      <c r="M77" s="90">
        <f t="shared" si="42"/>
        <v>2.8975599999999999</v>
      </c>
      <c r="N77" s="90">
        <f t="shared" si="42"/>
        <v>2.9663900000000001</v>
      </c>
      <c r="O77" s="90">
        <f t="shared" si="42"/>
        <v>2.9865499999999998</v>
      </c>
      <c r="P77" s="90">
        <f t="shared" si="42"/>
        <v>2.9895700000000001</v>
      </c>
      <c r="Q77" s="90">
        <f t="shared" si="42"/>
        <v>2.9916999999999998</v>
      </c>
      <c r="R77" s="90">
        <f t="shared" si="42"/>
        <v>2.96068</v>
      </c>
      <c r="S77" s="90">
        <f t="shared" si="42"/>
        <v>2.9694500000000001</v>
      </c>
      <c r="T77" s="90">
        <f t="shared" si="42"/>
        <v>3.02041</v>
      </c>
      <c r="U77" s="90">
        <f t="shared" si="42"/>
        <v>3.0823</v>
      </c>
      <c r="V77" s="90">
        <f t="shared" si="42"/>
        <v>3.0872700000000002</v>
      </c>
      <c r="W77" s="90">
        <f t="shared" si="42"/>
        <v>3.0162300000000002</v>
      </c>
      <c r="X77" s="90">
        <f t="shared" si="42"/>
        <v>3.0093700000000001</v>
      </c>
      <c r="Y77" s="90">
        <f t="shared" si="42"/>
        <v>2.9236399999999998</v>
      </c>
      <c r="Z77" s="90">
        <f t="shared" si="42"/>
        <v>2.8552200000000001</v>
      </c>
      <c r="AA77" s="90">
        <f t="shared" si="42"/>
        <v>2.5921099999999999</v>
      </c>
    </row>
    <row r="78" spans="1:27" ht="12.75" hidden="1" customHeight="1" outlineLevel="1" x14ac:dyDescent="0.2">
      <c r="A78" s="98" t="s">
        <v>1727</v>
      </c>
      <c r="B78" s="62" t="s">
        <v>236</v>
      </c>
      <c r="C78" s="42" t="s">
        <v>77</v>
      </c>
      <c r="D78" s="43">
        <v>1256.54</v>
      </c>
      <c r="E78" s="43">
        <v>1198.8</v>
      </c>
      <c r="F78" s="43">
        <v>1129.22</v>
      </c>
      <c r="G78" s="43">
        <v>1123.71</v>
      </c>
      <c r="H78" s="43">
        <v>1128.1199999999999</v>
      </c>
      <c r="I78" s="43">
        <v>1177.1199999999999</v>
      </c>
      <c r="J78" s="43">
        <v>1189.5</v>
      </c>
      <c r="K78" s="43">
        <v>1388.23</v>
      </c>
      <c r="L78" s="43">
        <v>1636.73</v>
      </c>
      <c r="M78" s="43">
        <v>1709.2</v>
      </c>
      <c r="N78" s="43">
        <v>1778.03</v>
      </c>
      <c r="O78" s="43">
        <v>1798.19</v>
      </c>
      <c r="P78" s="43">
        <v>1801.21</v>
      </c>
      <c r="Q78" s="43">
        <v>1803.34</v>
      </c>
      <c r="R78" s="43">
        <v>1772.32</v>
      </c>
      <c r="S78" s="43">
        <v>1781.09</v>
      </c>
      <c r="T78" s="43">
        <v>1832.05</v>
      </c>
      <c r="U78" s="43">
        <v>1893.94</v>
      </c>
      <c r="V78" s="43">
        <v>1898.91</v>
      </c>
      <c r="W78" s="43">
        <v>1827.87</v>
      </c>
      <c r="X78" s="43">
        <v>1821.01</v>
      </c>
      <c r="Y78" s="43">
        <v>1735.28</v>
      </c>
      <c r="Z78" s="43">
        <v>1666.86</v>
      </c>
      <c r="AA78" s="43">
        <v>1403.75</v>
      </c>
    </row>
    <row r="79" spans="1:27" ht="12.75" hidden="1" customHeight="1" outlineLevel="1" x14ac:dyDescent="0.2">
      <c r="A79" s="98" t="s">
        <v>1728</v>
      </c>
      <c r="B79" s="62" t="s">
        <v>88</v>
      </c>
      <c r="C79" s="42" t="s">
        <v>77</v>
      </c>
      <c r="D79" s="43">
        <f t="shared" ref="D79:AA79" si="43">$D$9</f>
        <v>1071.42</v>
      </c>
      <c r="E79" s="43">
        <f t="shared" si="43"/>
        <v>1071.42</v>
      </c>
      <c r="F79" s="43">
        <f t="shared" si="43"/>
        <v>1071.42</v>
      </c>
      <c r="G79" s="43">
        <f t="shared" si="43"/>
        <v>1071.42</v>
      </c>
      <c r="H79" s="43">
        <f t="shared" si="43"/>
        <v>1071.42</v>
      </c>
      <c r="I79" s="43">
        <f t="shared" si="43"/>
        <v>1071.42</v>
      </c>
      <c r="J79" s="43">
        <f t="shared" si="43"/>
        <v>1071.42</v>
      </c>
      <c r="K79" s="43">
        <f t="shared" si="43"/>
        <v>1071.42</v>
      </c>
      <c r="L79" s="43">
        <f t="shared" si="43"/>
        <v>1071.42</v>
      </c>
      <c r="M79" s="43">
        <f t="shared" si="43"/>
        <v>1071.42</v>
      </c>
      <c r="N79" s="43">
        <f t="shared" si="43"/>
        <v>1071.42</v>
      </c>
      <c r="O79" s="43">
        <f t="shared" si="43"/>
        <v>1071.42</v>
      </c>
      <c r="P79" s="43">
        <f t="shared" si="43"/>
        <v>1071.42</v>
      </c>
      <c r="Q79" s="43">
        <f t="shared" si="43"/>
        <v>1071.42</v>
      </c>
      <c r="R79" s="43">
        <f t="shared" si="43"/>
        <v>1071.42</v>
      </c>
      <c r="S79" s="43">
        <f t="shared" si="43"/>
        <v>1071.42</v>
      </c>
      <c r="T79" s="43">
        <f t="shared" si="43"/>
        <v>1071.42</v>
      </c>
      <c r="U79" s="43">
        <f t="shared" si="43"/>
        <v>1071.42</v>
      </c>
      <c r="V79" s="43">
        <f t="shared" si="43"/>
        <v>1071.42</v>
      </c>
      <c r="W79" s="43">
        <f t="shared" si="43"/>
        <v>1071.42</v>
      </c>
      <c r="X79" s="43">
        <f t="shared" si="43"/>
        <v>1071.42</v>
      </c>
      <c r="Y79" s="43">
        <f t="shared" si="43"/>
        <v>1071.42</v>
      </c>
      <c r="Z79" s="43">
        <f t="shared" si="43"/>
        <v>1071.42</v>
      </c>
      <c r="AA79" s="43">
        <f t="shared" si="43"/>
        <v>1071.42</v>
      </c>
    </row>
    <row r="80" spans="1:27" ht="12.75" hidden="1" customHeight="1" outlineLevel="1" x14ac:dyDescent="0.2">
      <c r="A80" s="98" t="s">
        <v>1729</v>
      </c>
      <c r="B80" s="62" t="s">
        <v>81</v>
      </c>
      <c r="C80" s="42" t="s">
        <v>77</v>
      </c>
      <c r="D80" s="43">
        <v>6.71</v>
      </c>
      <c r="E80" s="43">
        <v>6.71</v>
      </c>
      <c r="F80" s="43">
        <v>6.71</v>
      </c>
      <c r="G80" s="43">
        <v>6.71</v>
      </c>
      <c r="H80" s="43">
        <v>6.71</v>
      </c>
      <c r="I80" s="43">
        <v>6.71</v>
      </c>
      <c r="J80" s="43">
        <v>6.71</v>
      </c>
      <c r="K80" s="43">
        <v>6.71</v>
      </c>
      <c r="L80" s="43">
        <v>6.71</v>
      </c>
      <c r="M80" s="43">
        <v>6.71</v>
      </c>
      <c r="N80" s="43">
        <v>6.71</v>
      </c>
      <c r="O80" s="43">
        <v>6.71</v>
      </c>
      <c r="P80" s="43">
        <v>6.71</v>
      </c>
      <c r="Q80" s="43">
        <v>6.71</v>
      </c>
      <c r="R80" s="43">
        <v>6.71</v>
      </c>
      <c r="S80" s="43">
        <v>6.71</v>
      </c>
      <c r="T80" s="43">
        <v>6.71</v>
      </c>
      <c r="U80" s="43">
        <v>6.71</v>
      </c>
      <c r="V80" s="43">
        <v>6.71</v>
      </c>
      <c r="W80" s="43">
        <v>6.71</v>
      </c>
      <c r="X80" s="43">
        <v>6.71</v>
      </c>
      <c r="Y80" s="43">
        <v>6.71</v>
      </c>
      <c r="Z80" s="43">
        <v>6.71</v>
      </c>
      <c r="AA80" s="43">
        <v>6.71</v>
      </c>
    </row>
    <row r="81" spans="1:27" ht="12.75" hidden="1" customHeight="1" outlineLevel="1" x14ac:dyDescent="0.2">
      <c r="A81" s="98" t="s">
        <v>1730</v>
      </c>
      <c r="B81" s="62" t="s">
        <v>79</v>
      </c>
      <c r="C81" s="42" t="s">
        <v>77</v>
      </c>
      <c r="D81" s="43">
        <f>$D$11</f>
        <v>110.23</v>
      </c>
      <c r="E81" s="43">
        <f t="shared" ref="E81:AA81" si="44">$D$11</f>
        <v>110.23</v>
      </c>
      <c r="F81" s="43">
        <f t="shared" si="44"/>
        <v>110.23</v>
      </c>
      <c r="G81" s="43">
        <f t="shared" si="44"/>
        <v>110.23</v>
      </c>
      <c r="H81" s="43">
        <f t="shared" si="44"/>
        <v>110.23</v>
      </c>
      <c r="I81" s="43">
        <f t="shared" si="44"/>
        <v>110.23</v>
      </c>
      <c r="J81" s="43">
        <f t="shared" si="44"/>
        <v>110.23</v>
      </c>
      <c r="K81" s="43">
        <f t="shared" si="44"/>
        <v>110.23</v>
      </c>
      <c r="L81" s="43">
        <f t="shared" si="44"/>
        <v>110.23</v>
      </c>
      <c r="M81" s="43">
        <f t="shared" si="44"/>
        <v>110.23</v>
      </c>
      <c r="N81" s="43">
        <f t="shared" si="44"/>
        <v>110.23</v>
      </c>
      <c r="O81" s="43">
        <f t="shared" si="44"/>
        <v>110.23</v>
      </c>
      <c r="P81" s="43">
        <f t="shared" si="44"/>
        <v>110.23</v>
      </c>
      <c r="Q81" s="43">
        <f t="shared" si="44"/>
        <v>110.23</v>
      </c>
      <c r="R81" s="43">
        <f t="shared" si="44"/>
        <v>110.23</v>
      </c>
      <c r="S81" s="43">
        <f t="shared" si="44"/>
        <v>110.23</v>
      </c>
      <c r="T81" s="43">
        <f t="shared" si="44"/>
        <v>110.23</v>
      </c>
      <c r="U81" s="43">
        <f t="shared" si="44"/>
        <v>110.23</v>
      </c>
      <c r="V81" s="43">
        <f t="shared" si="44"/>
        <v>110.23</v>
      </c>
      <c r="W81" s="43">
        <f t="shared" si="44"/>
        <v>110.23</v>
      </c>
      <c r="X81" s="43">
        <f t="shared" si="44"/>
        <v>110.23</v>
      </c>
      <c r="Y81" s="43">
        <f t="shared" si="44"/>
        <v>110.23</v>
      </c>
      <c r="Z81" s="43">
        <f t="shared" si="44"/>
        <v>110.23</v>
      </c>
      <c r="AA81" s="43">
        <f t="shared" si="44"/>
        <v>110.23</v>
      </c>
    </row>
    <row r="82" spans="1:27" ht="12.75" customHeight="1" collapsed="1" x14ac:dyDescent="0.2">
      <c r="A82" s="97" t="s">
        <v>1731</v>
      </c>
      <c r="B82" s="27" t="str">
        <f>"16"&amp;"."&amp;$B$800&amp;"."&amp;$B$801</f>
        <v>16.01.2023</v>
      </c>
      <c r="C82" s="89" t="s">
        <v>74</v>
      </c>
      <c r="D82" s="90">
        <f>ROUND(((D83+D84+D86+D85)/1000),5)</f>
        <v>2.4405700000000001</v>
      </c>
      <c r="E82" s="90">
        <f>ROUND(((E83+E84+E86+E85)/1000),5)</f>
        <v>2.3811100000000001</v>
      </c>
      <c r="F82" s="90">
        <f>ROUND(((F83+F84+F86+F85)/1000),5)</f>
        <v>2.3188499999999999</v>
      </c>
      <c r="G82" s="90">
        <f t="shared" ref="G82:AA82" si="45">ROUND(((G83+G84+G86+G85)/1000),5)</f>
        <v>2.3098399999999999</v>
      </c>
      <c r="H82" s="90">
        <f t="shared" si="45"/>
        <v>2.34158</v>
      </c>
      <c r="I82" s="90">
        <f t="shared" si="45"/>
        <v>2.4350000000000001</v>
      </c>
      <c r="J82" s="90">
        <f t="shared" si="45"/>
        <v>2.7266400000000002</v>
      </c>
      <c r="K82" s="90">
        <f t="shared" si="45"/>
        <v>2.8974700000000002</v>
      </c>
      <c r="L82" s="90">
        <f t="shared" si="45"/>
        <v>3.1033300000000001</v>
      </c>
      <c r="M82" s="90">
        <f t="shared" si="45"/>
        <v>3.1458200000000001</v>
      </c>
      <c r="N82" s="90">
        <f t="shared" si="45"/>
        <v>3.1714799999999999</v>
      </c>
      <c r="O82" s="90">
        <f t="shared" si="45"/>
        <v>3.1832199999999999</v>
      </c>
      <c r="P82" s="90">
        <f t="shared" si="45"/>
        <v>3.1844299999999999</v>
      </c>
      <c r="Q82" s="90">
        <f t="shared" si="45"/>
        <v>3.1983299999999999</v>
      </c>
      <c r="R82" s="90">
        <f t="shared" si="45"/>
        <v>3.1554600000000002</v>
      </c>
      <c r="S82" s="90">
        <f t="shared" si="45"/>
        <v>3.1508099999999999</v>
      </c>
      <c r="T82" s="90">
        <f t="shared" si="45"/>
        <v>3.1792899999999999</v>
      </c>
      <c r="U82" s="90">
        <f t="shared" si="45"/>
        <v>3.2163900000000001</v>
      </c>
      <c r="V82" s="90">
        <f t="shared" si="45"/>
        <v>3.1360700000000001</v>
      </c>
      <c r="W82" s="90">
        <f t="shared" si="45"/>
        <v>3.1639300000000001</v>
      </c>
      <c r="X82" s="90">
        <f t="shared" si="45"/>
        <v>3.0713599999999999</v>
      </c>
      <c r="Y82" s="90">
        <f t="shared" si="45"/>
        <v>2.9539599999999999</v>
      </c>
      <c r="Z82" s="90">
        <f t="shared" si="45"/>
        <v>2.8166799999999999</v>
      </c>
      <c r="AA82" s="90">
        <f t="shared" si="45"/>
        <v>2.4467599999999998</v>
      </c>
    </row>
    <row r="83" spans="1:27" ht="12.75" hidden="1" customHeight="1" outlineLevel="1" x14ac:dyDescent="0.2">
      <c r="A83" s="98" t="s">
        <v>1732</v>
      </c>
      <c r="B83" s="62" t="s">
        <v>236</v>
      </c>
      <c r="C83" s="42" t="s">
        <v>77</v>
      </c>
      <c r="D83" s="43">
        <v>1252.21</v>
      </c>
      <c r="E83" s="43">
        <v>1192.75</v>
      </c>
      <c r="F83" s="43">
        <v>1130.49</v>
      </c>
      <c r="G83" s="43">
        <v>1121.48</v>
      </c>
      <c r="H83" s="43">
        <v>1153.22</v>
      </c>
      <c r="I83" s="43">
        <v>1246.6400000000001</v>
      </c>
      <c r="J83" s="43">
        <v>1538.28</v>
      </c>
      <c r="K83" s="43">
        <v>1709.11</v>
      </c>
      <c r="L83" s="43">
        <v>1914.97</v>
      </c>
      <c r="M83" s="43">
        <v>1957.46</v>
      </c>
      <c r="N83" s="43">
        <v>1983.12</v>
      </c>
      <c r="O83" s="43">
        <v>1994.86</v>
      </c>
      <c r="P83" s="43">
        <v>1996.07</v>
      </c>
      <c r="Q83" s="43">
        <v>2009.97</v>
      </c>
      <c r="R83" s="43">
        <v>1967.1</v>
      </c>
      <c r="S83" s="43">
        <v>1962.45</v>
      </c>
      <c r="T83" s="43">
        <v>1990.93</v>
      </c>
      <c r="U83" s="43">
        <v>2028.03</v>
      </c>
      <c r="V83" s="43">
        <v>1947.71</v>
      </c>
      <c r="W83" s="43">
        <v>1975.57</v>
      </c>
      <c r="X83" s="43">
        <v>1883</v>
      </c>
      <c r="Y83" s="43">
        <v>1765.6</v>
      </c>
      <c r="Z83" s="43">
        <v>1628.32</v>
      </c>
      <c r="AA83" s="43">
        <v>1258.4000000000001</v>
      </c>
    </row>
    <row r="84" spans="1:27" ht="12.75" hidden="1" customHeight="1" outlineLevel="1" x14ac:dyDescent="0.2">
      <c r="A84" s="98" t="s">
        <v>1733</v>
      </c>
      <c r="B84" s="62" t="s">
        <v>88</v>
      </c>
      <c r="C84" s="42" t="s">
        <v>77</v>
      </c>
      <c r="D84" s="43">
        <f t="shared" ref="D84:AA84" si="46">$D$9</f>
        <v>1071.42</v>
      </c>
      <c r="E84" s="43">
        <f t="shared" si="46"/>
        <v>1071.42</v>
      </c>
      <c r="F84" s="43">
        <f t="shared" si="46"/>
        <v>1071.42</v>
      </c>
      <c r="G84" s="43">
        <f t="shared" si="46"/>
        <v>1071.42</v>
      </c>
      <c r="H84" s="43">
        <f t="shared" si="46"/>
        <v>1071.42</v>
      </c>
      <c r="I84" s="43">
        <f t="shared" si="46"/>
        <v>1071.42</v>
      </c>
      <c r="J84" s="43">
        <f t="shared" si="46"/>
        <v>1071.42</v>
      </c>
      <c r="K84" s="43">
        <f t="shared" si="46"/>
        <v>1071.42</v>
      </c>
      <c r="L84" s="43">
        <f t="shared" si="46"/>
        <v>1071.42</v>
      </c>
      <c r="M84" s="43">
        <f t="shared" si="46"/>
        <v>1071.42</v>
      </c>
      <c r="N84" s="43">
        <f t="shared" si="46"/>
        <v>1071.42</v>
      </c>
      <c r="O84" s="43">
        <f t="shared" si="46"/>
        <v>1071.42</v>
      </c>
      <c r="P84" s="43">
        <f t="shared" si="46"/>
        <v>1071.42</v>
      </c>
      <c r="Q84" s="43">
        <f t="shared" si="46"/>
        <v>1071.42</v>
      </c>
      <c r="R84" s="43">
        <f t="shared" si="46"/>
        <v>1071.42</v>
      </c>
      <c r="S84" s="43">
        <f t="shared" si="46"/>
        <v>1071.42</v>
      </c>
      <c r="T84" s="43">
        <f t="shared" si="46"/>
        <v>1071.42</v>
      </c>
      <c r="U84" s="43">
        <f t="shared" si="46"/>
        <v>1071.42</v>
      </c>
      <c r="V84" s="43">
        <f t="shared" si="46"/>
        <v>1071.42</v>
      </c>
      <c r="W84" s="43">
        <f t="shared" si="46"/>
        <v>1071.42</v>
      </c>
      <c r="X84" s="43">
        <f t="shared" si="46"/>
        <v>1071.42</v>
      </c>
      <c r="Y84" s="43">
        <f t="shared" si="46"/>
        <v>1071.42</v>
      </c>
      <c r="Z84" s="43">
        <f t="shared" si="46"/>
        <v>1071.42</v>
      </c>
      <c r="AA84" s="43">
        <f t="shared" si="46"/>
        <v>1071.42</v>
      </c>
    </row>
    <row r="85" spans="1:27" ht="12.75" hidden="1" customHeight="1" outlineLevel="1" x14ac:dyDescent="0.2">
      <c r="A85" s="98" t="s">
        <v>1734</v>
      </c>
      <c r="B85" s="62" t="s">
        <v>81</v>
      </c>
      <c r="C85" s="42" t="s">
        <v>77</v>
      </c>
      <c r="D85" s="43">
        <v>6.71</v>
      </c>
      <c r="E85" s="43">
        <v>6.71</v>
      </c>
      <c r="F85" s="43">
        <v>6.71</v>
      </c>
      <c r="G85" s="43">
        <v>6.71</v>
      </c>
      <c r="H85" s="43">
        <v>6.71</v>
      </c>
      <c r="I85" s="43">
        <v>6.71</v>
      </c>
      <c r="J85" s="43">
        <v>6.71</v>
      </c>
      <c r="K85" s="43">
        <v>6.71</v>
      </c>
      <c r="L85" s="43">
        <v>6.71</v>
      </c>
      <c r="M85" s="43">
        <v>6.71</v>
      </c>
      <c r="N85" s="43">
        <v>6.71</v>
      </c>
      <c r="O85" s="43">
        <v>6.71</v>
      </c>
      <c r="P85" s="43">
        <v>6.71</v>
      </c>
      <c r="Q85" s="43">
        <v>6.71</v>
      </c>
      <c r="R85" s="43">
        <v>6.71</v>
      </c>
      <c r="S85" s="43">
        <v>6.71</v>
      </c>
      <c r="T85" s="43">
        <v>6.71</v>
      </c>
      <c r="U85" s="43">
        <v>6.71</v>
      </c>
      <c r="V85" s="43">
        <v>6.71</v>
      </c>
      <c r="W85" s="43">
        <v>6.71</v>
      </c>
      <c r="X85" s="43">
        <v>6.71</v>
      </c>
      <c r="Y85" s="43">
        <v>6.71</v>
      </c>
      <c r="Z85" s="43">
        <v>6.71</v>
      </c>
      <c r="AA85" s="43">
        <v>6.71</v>
      </c>
    </row>
    <row r="86" spans="1:27" ht="12.75" hidden="1" customHeight="1" outlineLevel="1" x14ac:dyDescent="0.2">
      <c r="A86" s="98" t="s">
        <v>1735</v>
      </c>
      <c r="B86" s="62" t="s">
        <v>79</v>
      </c>
      <c r="C86" s="42" t="s">
        <v>77</v>
      </c>
      <c r="D86" s="43">
        <f>$D$11</f>
        <v>110.23</v>
      </c>
      <c r="E86" s="43">
        <f t="shared" ref="E86:AA86" si="47">$D$11</f>
        <v>110.23</v>
      </c>
      <c r="F86" s="43">
        <f t="shared" si="47"/>
        <v>110.23</v>
      </c>
      <c r="G86" s="43">
        <f t="shared" si="47"/>
        <v>110.23</v>
      </c>
      <c r="H86" s="43">
        <f t="shared" si="47"/>
        <v>110.23</v>
      </c>
      <c r="I86" s="43">
        <f t="shared" si="47"/>
        <v>110.23</v>
      </c>
      <c r="J86" s="43">
        <f t="shared" si="47"/>
        <v>110.23</v>
      </c>
      <c r="K86" s="43">
        <f t="shared" si="47"/>
        <v>110.23</v>
      </c>
      <c r="L86" s="43">
        <f t="shared" si="47"/>
        <v>110.23</v>
      </c>
      <c r="M86" s="43">
        <f t="shared" si="47"/>
        <v>110.23</v>
      </c>
      <c r="N86" s="43">
        <f t="shared" si="47"/>
        <v>110.23</v>
      </c>
      <c r="O86" s="43">
        <f t="shared" si="47"/>
        <v>110.23</v>
      </c>
      <c r="P86" s="43">
        <f t="shared" si="47"/>
        <v>110.23</v>
      </c>
      <c r="Q86" s="43">
        <f t="shared" si="47"/>
        <v>110.23</v>
      </c>
      <c r="R86" s="43">
        <f t="shared" si="47"/>
        <v>110.23</v>
      </c>
      <c r="S86" s="43">
        <f t="shared" si="47"/>
        <v>110.23</v>
      </c>
      <c r="T86" s="43">
        <f t="shared" si="47"/>
        <v>110.23</v>
      </c>
      <c r="U86" s="43">
        <f t="shared" si="47"/>
        <v>110.23</v>
      </c>
      <c r="V86" s="43">
        <f t="shared" si="47"/>
        <v>110.23</v>
      </c>
      <c r="W86" s="43">
        <f t="shared" si="47"/>
        <v>110.23</v>
      </c>
      <c r="X86" s="43">
        <f t="shared" si="47"/>
        <v>110.23</v>
      </c>
      <c r="Y86" s="43">
        <f t="shared" si="47"/>
        <v>110.23</v>
      </c>
      <c r="Z86" s="43">
        <f t="shared" si="47"/>
        <v>110.23</v>
      </c>
      <c r="AA86" s="43">
        <f t="shared" si="47"/>
        <v>110.23</v>
      </c>
    </row>
    <row r="87" spans="1:27" ht="12.75" customHeight="1" collapsed="1" x14ac:dyDescent="0.2">
      <c r="A87" s="97" t="s">
        <v>1736</v>
      </c>
      <c r="B87" s="27" t="str">
        <f>"17"&amp;"."&amp;$B$800&amp;"."&amp;$B$801</f>
        <v>17.01.2023</v>
      </c>
      <c r="C87" s="89" t="s">
        <v>74</v>
      </c>
      <c r="D87" s="90">
        <f>ROUND(((D88+D89+D91+D90)/1000),5)</f>
        <v>2.2848199999999999</v>
      </c>
      <c r="E87" s="90">
        <f>ROUND(((E88+E89+E91+E90)/1000),5)</f>
        <v>2.2523499999999999</v>
      </c>
      <c r="F87" s="90">
        <f>ROUND(((F88+F89+F91+F90)/1000),5)</f>
        <v>2.2381600000000001</v>
      </c>
      <c r="G87" s="90">
        <f t="shared" ref="G87:AA87" si="48">ROUND(((G88+G89+G91+G90)/1000),5)</f>
        <v>2.2359599999999999</v>
      </c>
      <c r="H87" s="90">
        <f t="shared" si="48"/>
        <v>2.2511199999999998</v>
      </c>
      <c r="I87" s="90">
        <f t="shared" si="48"/>
        <v>2.3033899999999998</v>
      </c>
      <c r="J87" s="90">
        <f t="shared" si="48"/>
        <v>2.5127899999999999</v>
      </c>
      <c r="K87" s="90">
        <f t="shared" si="48"/>
        <v>2.8529599999999999</v>
      </c>
      <c r="L87" s="90">
        <f t="shared" si="48"/>
        <v>2.9037600000000001</v>
      </c>
      <c r="M87" s="90">
        <f t="shared" si="48"/>
        <v>2.95824</v>
      </c>
      <c r="N87" s="90">
        <f t="shared" si="48"/>
        <v>2.9809899999999998</v>
      </c>
      <c r="O87" s="90">
        <f t="shared" si="48"/>
        <v>3.00441</v>
      </c>
      <c r="P87" s="90">
        <f t="shared" si="48"/>
        <v>2.98854</v>
      </c>
      <c r="Q87" s="90">
        <f t="shared" si="48"/>
        <v>2.9960599999999999</v>
      </c>
      <c r="R87" s="90">
        <f t="shared" si="48"/>
        <v>2.9561099999999998</v>
      </c>
      <c r="S87" s="90">
        <f t="shared" si="48"/>
        <v>2.9480499999999998</v>
      </c>
      <c r="T87" s="90">
        <f t="shared" si="48"/>
        <v>2.9944700000000002</v>
      </c>
      <c r="U87" s="90">
        <f t="shared" si="48"/>
        <v>3.0358000000000001</v>
      </c>
      <c r="V87" s="90">
        <f t="shared" si="48"/>
        <v>3.0161099999999998</v>
      </c>
      <c r="W87" s="90">
        <f t="shared" si="48"/>
        <v>2.97438</v>
      </c>
      <c r="X87" s="90">
        <f t="shared" si="48"/>
        <v>2.9603299999999999</v>
      </c>
      <c r="Y87" s="90">
        <f t="shared" si="48"/>
        <v>2.9052699999999998</v>
      </c>
      <c r="Z87" s="90">
        <f t="shared" si="48"/>
        <v>2.6846100000000002</v>
      </c>
      <c r="AA87" s="90">
        <f t="shared" si="48"/>
        <v>2.3801999999999999</v>
      </c>
    </row>
    <row r="88" spans="1:27" ht="12.75" hidden="1" customHeight="1" outlineLevel="1" x14ac:dyDescent="0.2">
      <c r="A88" s="98" t="s">
        <v>1737</v>
      </c>
      <c r="B88" s="62" t="s">
        <v>236</v>
      </c>
      <c r="C88" s="42" t="s">
        <v>77</v>
      </c>
      <c r="D88" s="43">
        <v>1096.46</v>
      </c>
      <c r="E88" s="43">
        <v>1063.99</v>
      </c>
      <c r="F88" s="43">
        <v>1049.8</v>
      </c>
      <c r="G88" s="43">
        <v>1047.5999999999999</v>
      </c>
      <c r="H88" s="43">
        <v>1062.76</v>
      </c>
      <c r="I88" s="43">
        <v>1115.03</v>
      </c>
      <c r="J88" s="43">
        <v>1324.43</v>
      </c>
      <c r="K88" s="43">
        <v>1664.6</v>
      </c>
      <c r="L88" s="43">
        <v>1715.4</v>
      </c>
      <c r="M88" s="43">
        <v>1769.88</v>
      </c>
      <c r="N88" s="43">
        <v>1792.63</v>
      </c>
      <c r="O88" s="43">
        <v>1816.05</v>
      </c>
      <c r="P88" s="43">
        <v>1800.18</v>
      </c>
      <c r="Q88" s="43">
        <v>1807.7</v>
      </c>
      <c r="R88" s="43">
        <v>1767.75</v>
      </c>
      <c r="S88" s="43">
        <v>1759.69</v>
      </c>
      <c r="T88" s="43">
        <v>1806.11</v>
      </c>
      <c r="U88" s="43">
        <v>1847.44</v>
      </c>
      <c r="V88" s="43">
        <v>1827.75</v>
      </c>
      <c r="W88" s="43">
        <v>1786.02</v>
      </c>
      <c r="X88" s="43">
        <v>1771.97</v>
      </c>
      <c r="Y88" s="43">
        <v>1716.91</v>
      </c>
      <c r="Z88" s="43">
        <v>1496.25</v>
      </c>
      <c r="AA88" s="43">
        <v>1191.8399999999999</v>
      </c>
    </row>
    <row r="89" spans="1:27" ht="12.75" hidden="1" customHeight="1" outlineLevel="1" x14ac:dyDescent="0.2">
      <c r="A89" s="98" t="s">
        <v>1738</v>
      </c>
      <c r="B89" s="62" t="s">
        <v>88</v>
      </c>
      <c r="C89" s="42" t="s">
        <v>77</v>
      </c>
      <c r="D89" s="43">
        <f t="shared" ref="D89:AA89" si="49">$D$9</f>
        <v>1071.42</v>
      </c>
      <c r="E89" s="43">
        <f t="shared" si="49"/>
        <v>1071.42</v>
      </c>
      <c r="F89" s="43">
        <f t="shared" si="49"/>
        <v>1071.42</v>
      </c>
      <c r="G89" s="43">
        <f t="shared" si="49"/>
        <v>1071.42</v>
      </c>
      <c r="H89" s="43">
        <f t="shared" si="49"/>
        <v>1071.42</v>
      </c>
      <c r="I89" s="43">
        <f t="shared" si="49"/>
        <v>1071.42</v>
      </c>
      <c r="J89" s="43">
        <f t="shared" si="49"/>
        <v>1071.42</v>
      </c>
      <c r="K89" s="43">
        <f t="shared" si="49"/>
        <v>1071.42</v>
      </c>
      <c r="L89" s="43">
        <f t="shared" si="49"/>
        <v>1071.42</v>
      </c>
      <c r="M89" s="43">
        <f t="shared" si="49"/>
        <v>1071.42</v>
      </c>
      <c r="N89" s="43">
        <f t="shared" si="49"/>
        <v>1071.42</v>
      </c>
      <c r="O89" s="43">
        <f t="shared" si="49"/>
        <v>1071.42</v>
      </c>
      <c r="P89" s="43">
        <f t="shared" si="49"/>
        <v>1071.42</v>
      </c>
      <c r="Q89" s="43">
        <f t="shared" si="49"/>
        <v>1071.42</v>
      </c>
      <c r="R89" s="43">
        <f t="shared" si="49"/>
        <v>1071.42</v>
      </c>
      <c r="S89" s="43">
        <f t="shared" si="49"/>
        <v>1071.42</v>
      </c>
      <c r="T89" s="43">
        <f t="shared" si="49"/>
        <v>1071.42</v>
      </c>
      <c r="U89" s="43">
        <f t="shared" si="49"/>
        <v>1071.42</v>
      </c>
      <c r="V89" s="43">
        <f t="shared" si="49"/>
        <v>1071.42</v>
      </c>
      <c r="W89" s="43">
        <f t="shared" si="49"/>
        <v>1071.42</v>
      </c>
      <c r="X89" s="43">
        <f t="shared" si="49"/>
        <v>1071.42</v>
      </c>
      <c r="Y89" s="43">
        <f t="shared" si="49"/>
        <v>1071.42</v>
      </c>
      <c r="Z89" s="43">
        <f t="shared" si="49"/>
        <v>1071.42</v>
      </c>
      <c r="AA89" s="43">
        <f t="shared" si="49"/>
        <v>1071.42</v>
      </c>
    </row>
    <row r="90" spans="1:27" ht="12.75" hidden="1" customHeight="1" outlineLevel="1" x14ac:dyDescent="0.2">
      <c r="A90" s="98" t="s">
        <v>1739</v>
      </c>
      <c r="B90" s="62" t="s">
        <v>81</v>
      </c>
      <c r="C90" s="42" t="s">
        <v>77</v>
      </c>
      <c r="D90" s="43">
        <v>6.71</v>
      </c>
      <c r="E90" s="43">
        <v>6.71</v>
      </c>
      <c r="F90" s="43">
        <v>6.71</v>
      </c>
      <c r="G90" s="43">
        <v>6.71</v>
      </c>
      <c r="H90" s="43">
        <v>6.71</v>
      </c>
      <c r="I90" s="43">
        <v>6.71</v>
      </c>
      <c r="J90" s="43">
        <v>6.71</v>
      </c>
      <c r="K90" s="43">
        <v>6.71</v>
      </c>
      <c r="L90" s="43">
        <v>6.71</v>
      </c>
      <c r="M90" s="43">
        <v>6.71</v>
      </c>
      <c r="N90" s="43">
        <v>6.71</v>
      </c>
      <c r="O90" s="43">
        <v>6.71</v>
      </c>
      <c r="P90" s="43">
        <v>6.71</v>
      </c>
      <c r="Q90" s="43">
        <v>6.71</v>
      </c>
      <c r="R90" s="43">
        <v>6.71</v>
      </c>
      <c r="S90" s="43">
        <v>6.71</v>
      </c>
      <c r="T90" s="43">
        <v>6.71</v>
      </c>
      <c r="U90" s="43">
        <v>6.71</v>
      </c>
      <c r="V90" s="43">
        <v>6.71</v>
      </c>
      <c r="W90" s="43">
        <v>6.71</v>
      </c>
      <c r="X90" s="43">
        <v>6.71</v>
      </c>
      <c r="Y90" s="43">
        <v>6.71</v>
      </c>
      <c r="Z90" s="43">
        <v>6.71</v>
      </c>
      <c r="AA90" s="43">
        <v>6.71</v>
      </c>
    </row>
    <row r="91" spans="1:27" ht="12.75" hidden="1" customHeight="1" outlineLevel="1" x14ac:dyDescent="0.2">
      <c r="A91" s="98" t="s">
        <v>1740</v>
      </c>
      <c r="B91" s="62" t="s">
        <v>79</v>
      </c>
      <c r="C91" s="42" t="s">
        <v>77</v>
      </c>
      <c r="D91" s="43">
        <f>$D$11</f>
        <v>110.23</v>
      </c>
      <c r="E91" s="43">
        <f t="shared" ref="E91:AA91" si="50">$D$11</f>
        <v>110.23</v>
      </c>
      <c r="F91" s="43">
        <f t="shared" si="50"/>
        <v>110.23</v>
      </c>
      <c r="G91" s="43">
        <f t="shared" si="50"/>
        <v>110.23</v>
      </c>
      <c r="H91" s="43">
        <f t="shared" si="50"/>
        <v>110.23</v>
      </c>
      <c r="I91" s="43">
        <f t="shared" si="50"/>
        <v>110.23</v>
      </c>
      <c r="J91" s="43">
        <f t="shared" si="50"/>
        <v>110.23</v>
      </c>
      <c r="K91" s="43">
        <f t="shared" si="50"/>
        <v>110.23</v>
      </c>
      <c r="L91" s="43">
        <f t="shared" si="50"/>
        <v>110.23</v>
      </c>
      <c r="M91" s="43">
        <f t="shared" si="50"/>
        <v>110.23</v>
      </c>
      <c r="N91" s="43">
        <f t="shared" si="50"/>
        <v>110.23</v>
      </c>
      <c r="O91" s="43">
        <f t="shared" si="50"/>
        <v>110.23</v>
      </c>
      <c r="P91" s="43">
        <f t="shared" si="50"/>
        <v>110.23</v>
      </c>
      <c r="Q91" s="43">
        <f t="shared" si="50"/>
        <v>110.23</v>
      </c>
      <c r="R91" s="43">
        <f t="shared" si="50"/>
        <v>110.23</v>
      </c>
      <c r="S91" s="43">
        <f t="shared" si="50"/>
        <v>110.23</v>
      </c>
      <c r="T91" s="43">
        <f t="shared" si="50"/>
        <v>110.23</v>
      </c>
      <c r="U91" s="43">
        <f t="shared" si="50"/>
        <v>110.23</v>
      </c>
      <c r="V91" s="43">
        <f t="shared" si="50"/>
        <v>110.23</v>
      </c>
      <c r="W91" s="43">
        <f t="shared" si="50"/>
        <v>110.23</v>
      </c>
      <c r="X91" s="43">
        <f t="shared" si="50"/>
        <v>110.23</v>
      </c>
      <c r="Y91" s="43">
        <f t="shared" si="50"/>
        <v>110.23</v>
      </c>
      <c r="Z91" s="43">
        <f t="shared" si="50"/>
        <v>110.23</v>
      </c>
      <c r="AA91" s="43">
        <f t="shared" si="50"/>
        <v>110.23</v>
      </c>
    </row>
    <row r="92" spans="1:27" ht="12.75" customHeight="1" collapsed="1" x14ac:dyDescent="0.2">
      <c r="A92" s="97" t="s">
        <v>1741</v>
      </c>
      <c r="B92" s="27" t="str">
        <f>"18"&amp;"."&amp;$B$800&amp;"."&amp;$B$801</f>
        <v>18.01.2023</v>
      </c>
      <c r="C92" s="89" t="s">
        <v>74</v>
      </c>
      <c r="D92" s="90">
        <f>ROUND(((D93+D94+D96+D95)/1000),5)</f>
        <v>2.3225199999999999</v>
      </c>
      <c r="E92" s="90">
        <f>ROUND(((E93+E94+E96+E95)/1000),5)</f>
        <v>2.2888700000000002</v>
      </c>
      <c r="F92" s="90">
        <f>ROUND(((F93+F94+F96+F95)/1000),5)</f>
        <v>2.2680400000000001</v>
      </c>
      <c r="G92" s="90">
        <f t="shared" ref="G92:AA92" si="51">ROUND(((G93+G94+G96+G95)/1000),5)</f>
        <v>2.26688</v>
      </c>
      <c r="H92" s="90">
        <f t="shared" si="51"/>
        <v>2.2929200000000001</v>
      </c>
      <c r="I92" s="90">
        <f t="shared" si="51"/>
        <v>2.3536600000000001</v>
      </c>
      <c r="J92" s="90">
        <f t="shared" si="51"/>
        <v>2.6547999999999998</v>
      </c>
      <c r="K92" s="90">
        <f t="shared" si="51"/>
        <v>2.8690500000000001</v>
      </c>
      <c r="L92" s="90">
        <f t="shared" si="51"/>
        <v>2.9800499999999999</v>
      </c>
      <c r="M92" s="90">
        <f t="shared" si="51"/>
        <v>3.01383</v>
      </c>
      <c r="N92" s="90">
        <f t="shared" si="51"/>
        <v>3.0325000000000002</v>
      </c>
      <c r="O92" s="90">
        <f t="shared" si="51"/>
        <v>3.0646800000000001</v>
      </c>
      <c r="P92" s="90">
        <f t="shared" si="51"/>
        <v>3.0432600000000001</v>
      </c>
      <c r="Q92" s="90">
        <f t="shared" si="51"/>
        <v>3.0529500000000001</v>
      </c>
      <c r="R92" s="90">
        <f t="shared" si="51"/>
        <v>3.0560499999999999</v>
      </c>
      <c r="S92" s="90">
        <f t="shared" si="51"/>
        <v>3.0166300000000001</v>
      </c>
      <c r="T92" s="90">
        <f t="shared" si="51"/>
        <v>3.0556000000000001</v>
      </c>
      <c r="U92" s="90">
        <f t="shared" si="51"/>
        <v>3.0637300000000001</v>
      </c>
      <c r="V92" s="90">
        <f t="shared" si="51"/>
        <v>3.0584199999999999</v>
      </c>
      <c r="W92" s="90">
        <f t="shared" si="51"/>
        <v>3.0281699999999998</v>
      </c>
      <c r="X92" s="90">
        <f t="shared" si="51"/>
        <v>2.9738199999999999</v>
      </c>
      <c r="Y92" s="90">
        <f t="shared" si="51"/>
        <v>2.8891399999999998</v>
      </c>
      <c r="Z92" s="90">
        <f t="shared" si="51"/>
        <v>2.6568399999999999</v>
      </c>
      <c r="AA92" s="90">
        <f t="shared" si="51"/>
        <v>2.3332199999999998</v>
      </c>
    </row>
    <row r="93" spans="1:27" ht="12.75" hidden="1" customHeight="1" outlineLevel="1" x14ac:dyDescent="0.2">
      <c r="A93" s="98" t="s">
        <v>1742</v>
      </c>
      <c r="B93" s="62" t="s">
        <v>236</v>
      </c>
      <c r="C93" s="42" t="s">
        <v>77</v>
      </c>
      <c r="D93" s="43">
        <v>1134.1600000000001</v>
      </c>
      <c r="E93" s="43">
        <v>1100.51</v>
      </c>
      <c r="F93" s="43">
        <v>1079.68</v>
      </c>
      <c r="G93" s="43">
        <v>1078.52</v>
      </c>
      <c r="H93" s="43">
        <v>1104.56</v>
      </c>
      <c r="I93" s="43">
        <v>1165.3</v>
      </c>
      <c r="J93" s="43">
        <v>1466.44</v>
      </c>
      <c r="K93" s="43">
        <v>1680.69</v>
      </c>
      <c r="L93" s="43">
        <v>1791.69</v>
      </c>
      <c r="M93" s="43">
        <v>1825.47</v>
      </c>
      <c r="N93" s="43">
        <v>1844.14</v>
      </c>
      <c r="O93" s="43">
        <v>1876.32</v>
      </c>
      <c r="P93" s="43">
        <v>1854.9</v>
      </c>
      <c r="Q93" s="43">
        <v>1864.59</v>
      </c>
      <c r="R93" s="43">
        <v>1867.69</v>
      </c>
      <c r="S93" s="43">
        <v>1828.27</v>
      </c>
      <c r="T93" s="43">
        <v>1867.24</v>
      </c>
      <c r="U93" s="43">
        <v>1875.37</v>
      </c>
      <c r="V93" s="43">
        <v>1870.06</v>
      </c>
      <c r="W93" s="43">
        <v>1839.81</v>
      </c>
      <c r="X93" s="43">
        <v>1785.46</v>
      </c>
      <c r="Y93" s="43">
        <v>1700.78</v>
      </c>
      <c r="Z93" s="43">
        <v>1468.48</v>
      </c>
      <c r="AA93" s="43">
        <v>1144.8599999999999</v>
      </c>
    </row>
    <row r="94" spans="1:27" ht="12.75" hidden="1" customHeight="1" outlineLevel="1" x14ac:dyDescent="0.2">
      <c r="A94" s="98" t="s">
        <v>1743</v>
      </c>
      <c r="B94" s="62" t="s">
        <v>88</v>
      </c>
      <c r="C94" s="42" t="s">
        <v>77</v>
      </c>
      <c r="D94" s="43">
        <f t="shared" ref="D94:AA94" si="52">$D$9</f>
        <v>1071.42</v>
      </c>
      <c r="E94" s="43">
        <f t="shared" si="52"/>
        <v>1071.42</v>
      </c>
      <c r="F94" s="43">
        <f t="shared" si="52"/>
        <v>1071.42</v>
      </c>
      <c r="G94" s="43">
        <f t="shared" si="52"/>
        <v>1071.42</v>
      </c>
      <c r="H94" s="43">
        <f t="shared" si="52"/>
        <v>1071.42</v>
      </c>
      <c r="I94" s="43">
        <f t="shared" si="52"/>
        <v>1071.42</v>
      </c>
      <c r="J94" s="43">
        <f t="shared" si="52"/>
        <v>1071.42</v>
      </c>
      <c r="K94" s="43">
        <f t="shared" si="52"/>
        <v>1071.42</v>
      </c>
      <c r="L94" s="43">
        <f t="shared" si="52"/>
        <v>1071.42</v>
      </c>
      <c r="M94" s="43">
        <f t="shared" si="52"/>
        <v>1071.42</v>
      </c>
      <c r="N94" s="43">
        <f t="shared" si="52"/>
        <v>1071.42</v>
      </c>
      <c r="O94" s="43">
        <f t="shared" si="52"/>
        <v>1071.42</v>
      </c>
      <c r="P94" s="43">
        <f t="shared" si="52"/>
        <v>1071.42</v>
      </c>
      <c r="Q94" s="43">
        <f t="shared" si="52"/>
        <v>1071.42</v>
      </c>
      <c r="R94" s="43">
        <f t="shared" si="52"/>
        <v>1071.42</v>
      </c>
      <c r="S94" s="43">
        <f t="shared" si="52"/>
        <v>1071.42</v>
      </c>
      <c r="T94" s="43">
        <f t="shared" si="52"/>
        <v>1071.42</v>
      </c>
      <c r="U94" s="43">
        <f t="shared" si="52"/>
        <v>1071.42</v>
      </c>
      <c r="V94" s="43">
        <f t="shared" si="52"/>
        <v>1071.42</v>
      </c>
      <c r="W94" s="43">
        <f t="shared" si="52"/>
        <v>1071.42</v>
      </c>
      <c r="X94" s="43">
        <f t="shared" si="52"/>
        <v>1071.42</v>
      </c>
      <c r="Y94" s="43">
        <f t="shared" si="52"/>
        <v>1071.42</v>
      </c>
      <c r="Z94" s="43">
        <f t="shared" si="52"/>
        <v>1071.42</v>
      </c>
      <c r="AA94" s="43">
        <f t="shared" si="52"/>
        <v>1071.42</v>
      </c>
    </row>
    <row r="95" spans="1:27" ht="12.75" hidden="1" customHeight="1" outlineLevel="1" x14ac:dyDescent="0.2">
      <c r="A95" s="98" t="s">
        <v>1744</v>
      </c>
      <c r="B95" s="62" t="s">
        <v>81</v>
      </c>
      <c r="C95" s="42" t="s">
        <v>77</v>
      </c>
      <c r="D95" s="43">
        <v>6.71</v>
      </c>
      <c r="E95" s="43">
        <v>6.71</v>
      </c>
      <c r="F95" s="43">
        <v>6.71</v>
      </c>
      <c r="G95" s="43">
        <v>6.71</v>
      </c>
      <c r="H95" s="43">
        <v>6.71</v>
      </c>
      <c r="I95" s="43">
        <v>6.71</v>
      </c>
      <c r="J95" s="43">
        <v>6.71</v>
      </c>
      <c r="K95" s="43">
        <v>6.71</v>
      </c>
      <c r="L95" s="43">
        <v>6.71</v>
      </c>
      <c r="M95" s="43">
        <v>6.71</v>
      </c>
      <c r="N95" s="43">
        <v>6.71</v>
      </c>
      <c r="O95" s="43">
        <v>6.71</v>
      </c>
      <c r="P95" s="43">
        <v>6.71</v>
      </c>
      <c r="Q95" s="43">
        <v>6.71</v>
      </c>
      <c r="R95" s="43">
        <v>6.71</v>
      </c>
      <c r="S95" s="43">
        <v>6.71</v>
      </c>
      <c r="T95" s="43">
        <v>6.71</v>
      </c>
      <c r="U95" s="43">
        <v>6.71</v>
      </c>
      <c r="V95" s="43">
        <v>6.71</v>
      </c>
      <c r="W95" s="43">
        <v>6.71</v>
      </c>
      <c r="X95" s="43">
        <v>6.71</v>
      </c>
      <c r="Y95" s="43">
        <v>6.71</v>
      </c>
      <c r="Z95" s="43">
        <v>6.71</v>
      </c>
      <c r="AA95" s="43">
        <v>6.71</v>
      </c>
    </row>
    <row r="96" spans="1:27" ht="12.75" hidden="1" customHeight="1" outlineLevel="1" x14ac:dyDescent="0.2">
      <c r="A96" s="98" t="s">
        <v>1745</v>
      </c>
      <c r="B96" s="62" t="s">
        <v>79</v>
      </c>
      <c r="C96" s="42" t="s">
        <v>77</v>
      </c>
      <c r="D96" s="43">
        <f>$D$11</f>
        <v>110.23</v>
      </c>
      <c r="E96" s="43">
        <f t="shared" ref="E96:AA96" si="53">$D$11</f>
        <v>110.23</v>
      </c>
      <c r="F96" s="43">
        <f t="shared" si="53"/>
        <v>110.23</v>
      </c>
      <c r="G96" s="43">
        <f t="shared" si="53"/>
        <v>110.23</v>
      </c>
      <c r="H96" s="43">
        <f t="shared" si="53"/>
        <v>110.23</v>
      </c>
      <c r="I96" s="43">
        <f t="shared" si="53"/>
        <v>110.23</v>
      </c>
      <c r="J96" s="43">
        <f t="shared" si="53"/>
        <v>110.23</v>
      </c>
      <c r="K96" s="43">
        <f t="shared" si="53"/>
        <v>110.23</v>
      </c>
      <c r="L96" s="43">
        <f t="shared" si="53"/>
        <v>110.23</v>
      </c>
      <c r="M96" s="43">
        <f t="shared" si="53"/>
        <v>110.23</v>
      </c>
      <c r="N96" s="43">
        <f t="shared" si="53"/>
        <v>110.23</v>
      </c>
      <c r="O96" s="43">
        <f t="shared" si="53"/>
        <v>110.23</v>
      </c>
      <c r="P96" s="43">
        <f t="shared" si="53"/>
        <v>110.23</v>
      </c>
      <c r="Q96" s="43">
        <f t="shared" si="53"/>
        <v>110.23</v>
      </c>
      <c r="R96" s="43">
        <f t="shared" si="53"/>
        <v>110.23</v>
      </c>
      <c r="S96" s="43">
        <f t="shared" si="53"/>
        <v>110.23</v>
      </c>
      <c r="T96" s="43">
        <f t="shared" si="53"/>
        <v>110.23</v>
      </c>
      <c r="U96" s="43">
        <f t="shared" si="53"/>
        <v>110.23</v>
      </c>
      <c r="V96" s="43">
        <f t="shared" si="53"/>
        <v>110.23</v>
      </c>
      <c r="W96" s="43">
        <f t="shared" si="53"/>
        <v>110.23</v>
      </c>
      <c r="X96" s="43">
        <f t="shared" si="53"/>
        <v>110.23</v>
      </c>
      <c r="Y96" s="43">
        <f t="shared" si="53"/>
        <v>110.23</v>
      </c>
      <c r="Z96" s="43">
        <f t="shared" si="53"/>
        <v>110.23</v>
      </c>
      <c r="AA96" s="43">
        <f t="shared" si="53"/>
        <v>110.23</v>
      </c>
    </row>
    <row r="97" spans="1:27" ht="12.75" customHeight="1" collapsed="1" x14ac:dyDescent="0.2">
      <c r="A97" s="97" t="s">
        <v>1746</v>
      </c>
      <c r="B97" s="27" t="str">
        <f>"19"&amp;"."&amp;$B$800&amp;"."&amp;$B$801</f>
        <v>19.01.2023</v>
      </c>
      <c r="C97" s="89" t="s">
        <v>74</v>
      </c>
      <c r="D97" s="90">
        <f>ROUND(((D98+D99+D101+D100)/1000),5)</f>
        <v>2.3335599999999999</v>
      </c>
      <c r="E97" s="90">
        <f>ROUND(((E98+E99+E101+E100)/1000),5)</f>
        <v>2.29793</v>
      </c>
      <c r="F97" s="90">
        <f>ROUND(((F98+F99+F101+F100)/1000),5)</f>
        <v>2.2695099999999999</v>
      </c>
      <c r="G97" s="90">
        <f t="shared" ref="G97:AA97" si="54">ROUND(((G98+G99+G101+G100)/1000),5)</f>
        <v>2.2696200000000002</v>
      </c>
      <c r="H97" s="90">
        <f t="shared" si="54"/>
        <v>2.3023799999999999</v>
      </c>
      <c r="I97" s="90">
        <f t="shared" si="54"/>
        <v>2.3565800000000001</v>
      </c>
      <c r="J97" s="90">
        <f t="shared" si="54"/>
        <v>2.76953</v>
      </c>
      <c r="K97" s="90">
        <f t="shared" si="54"/>
        <v>2.9495900000000002</v>
      </c>
      <c r="L97" s="90">
        <f t="shared" si="54"/>
        <v>3.0468099999999998</v>
      </c>
      <c r="M97" s="90">
        <f t="shared" si="54"/>
        <v>3.0669599999999999</v>
      </c>
      <c r="N97" s="90">
        <f t="shared" si="54"/>
        <v>3.0861000000000001</v>
      </c>
      <c r="O97" s="90">
        <f t="shared" si="54"/>
        <v>3.11707</v>
      </c>
      <c r="P97" s="90">
        <f t="shared" si="54"/>
        <v>3.0964499999999999</v>
      </c>
      <c r="Q97" s="90">
        <f t="shared" si="54"/>
        <v>3.1047400000000001</v>
      </c>
      <c r="R97" s="90">
        <f t="shared" si="54"/>
        <v>3.1091700000000002</v>
      </c>
      <c r="S97" s="90">
        <f t="shared" si="54"/>
        <v>3.0678700000000001</v>
      </c>
      <c r="T97" s="90">
        <f t="shared" si="54"/>
        <v>3.1489799999999999</v>
      </c>
      <c r="U97" s="90">
        <f t="shared" si="54"/>
        <v>3.1715900000000001</v>
      </c>
      <c r="V97" s="90">
        <f t="shared" si="54"/>
        <v>3.1553300000000002</v>
      </c>
      <c r="W97" s="90">
        <f t="shared" si="54"/>
        <v>3.0838399999999999</v>
      </c>
      <c r="X97" s="90">
        <f t="shared" si="54"/>
        <v>3.04474</v>
      </c>
      <c r="Y97" s="90">
        <f t="shared" si="54"/>
        <v>2.9788700000000001</v>
      </c>
      <c r="Z97" s="90">
        <f t="shared" si="54"/>
        <v>2.7731400000000002</v>
      </c>
      <c r="AA97" s="90">
        <f t="shared" si="54"/>
        <v>2.35202</v>
      </c>
    </row>
    <row r="98" spans="1:27" ht="12.75" hidden="1" customHeight="1" outlineLevel="1" x14ac:dyDescent="0.2">
      <c r="A98" s="98" t="s">
        <v>1747</v>
      </c>
      <c r="B98" s="62" t="s">
        <v>236</v>
      </c>
      <c r="C98" s="42" t="s">
        <v>77</v>
      </c>
      <c r="D98" s="43">
        <v>1145.2</v>
      </c>
      <c r="E98" s="43">
        <v>1109.57</v>
      </c>
      <c r="F98" s="43">
        <v>1081.1500000000001</v>
      </c>
      <c r="G98" s="43">
        <v>1081.26</v>
      </c>
      <c r="H98" s="43">
        <v>1114.02</v>
      </c>
      <c r="I98" s="43">
        <v>1168.22</v>
      </c>
      <c r="J98" s="43">
        <v>1581.17</v>
      </c>
      <c r="K98" s="43">
        <v>1761.23</v>
      </c>
      <c r="L98" s="43">
        <v>1858.45</v>
      </c>
      <c r="M98" s="43">
        <v>1878.6</v>
      </c>
      <c r="N98" s="43">
        <v>1897.74</v>
      </c>
      <c r="O98" s="43">
        <v>1928.71</v>
      </c>
      <c r="P98" s="43">
        <v>1908.09</v>
      </c>
      <c r="Q98" s="43">
        <v>1916.38</v>
      </c>
      <c r="R98" s="43">
        <v>1920.81</v>
      </c>
      <c r="S98" s="43">
        <v>1879.51</v>
      </c>
      <c r="T98" s="43">
        <v>1960.62</v>
      </c>
      <c r="U98" s="43">
        <v>1983.23</v>
      </c>
      <c r="V98" s="43">
        <v>1966.97</v>
      </c>
      <c r="W98" s="43">
        <v>1895.48</v>
      </c>
      <c r="X98" s="43">
        <v>1856.38</v>
      </c>
      <c r="Y98" s="43">
        <v>1790.51</v>
      </c>
      <c r="Z98" s="43">
        <v>1584.78</v>
      </c>
      <c r="AA98" s="43">
        <v>1163.6600000000001</v>
      </c>
    </row>
    <row r="99" spans="1:27" ht="12.75" hidden="1" customHeight="1" outlineLevel="1" x14ac:dyDescent="0.2">
      <c r="A99" s="98" t="s">
        <v>1748</v>
      </c>
      <c r="B99" s="62" t="s">
        <v>88</v>
      </c>
      <c r="C99" s="42" t="s">
        <v>77</v>
      </c>
      <c r="D99" s="43">
        <f t="shared" ref="D99:AA99" si="55">$D$9</f>
        <v>1071.42</v>
      </c>
      <c r="E99" s="43">
        <f t="shared" si="55"/>
        <v>1071.42</v>
      </c>
      <c r="F99" s="43">
        <f t="shared" si="55"/>
        <v>1071.42</v>
      </c>
      <c r="G99" s="43">
        <f t="shared" si="55"/>
        <v>1071.42</v>
      </c>
      <c r="H99" s="43">
        <f t="shared" si="55"/>
        <v>1071.42</v>
      </c>
      <c r="I99" s="43">
        <f t="shared" si="55"/>
        <v>1071.42</v>
      </c>
      <c r="J99" s="43">
        <f t="shared" si="55"/>
        <v>1071.42</v>
      </c>
      <c r="K99" s="43">
        <f t="shared" si="55"/>
        <v>1071.42</v>
      </c>
      <c r="L99" s="43">
        <f t="shared" si="55"/>
        <v>1071.42</v>
      </c>
      <c r="M99" s="43">
        <f t="shared" si="55"/>
        <v>1071.42</v>
      </c>
      <c r="N99" s="43">
        <f t="shared" si="55"/>
        <v>1071.42</v>
      </c>
      <c r="O99" s="43">
        <f t="shared" si="55"/>
        <v>1071.42</v>
      </c>
      <c r="P99" s="43">
        <f t="shared" si="55"/>
        <v>1071.42</v>
      </c>
      <c r="Q99" s="43">
        <f t="shared" si="55"/>
        <v>1071.42</v>
      </c>
      <c r="R99" s="43">
        <f t="shared" si="55"/>
        <v>1071.42</v>
      </c>
      <c r="S99" s="43">
        <f t="shared" si="55"/>
        <v>1071.42</v>
      </c>
      <c r="T99" s="43">
        <f t="shared" si="55"/>
        <v>1071.42</v>
      </c>
      <c r="U99" s="43">
        <f t="shared" si="55"/>
        <v>1071.42</v>
      </c>
      <c r="V99" s="43">
        <f t="shared" si="55"/>
        <v>1071.42</v>
      </c>
      <c r="W99" s="43">
        <f t="shared" si="55"/>
        <v>1071.42</v>
      </c>
      <c r="X99" s="43">
        <f t="shared" si="55"/>
        <v>1071.42</v>
      </c>
      <c r="Y99" s="43">
        <f t="shared" si="55"/>
        <v>1071.42</v>
      </c>
      <c r="Z99" s="43">
        <f t="shared" si="55"/>
        <v>1071.42</v>
      </c>
      <c r="AA99" s="43">
        <f t="shared" si="55"/>
        <v>1071.42</v>
      </c>
    </row>
    <row r="100" spans="1:27" ht="12.75" hidden="1" customHeight="1" outlineLevel="1" x14ac:dyDescent="0.2">
      <c r="A100" s="98" t="s">
        <v>1749</v>
      </c>
      <c r="B100" s="62" t="s">
        <v>81</v>
      </c>
      <c r="C100" s="42" t="s">
        <v>77</v>
      </c>
      <c r="D100" s="43">
        <v>6.71</v>
      </c>
      <c r="E100" s="43">
        <v>6.71</v>
      </c>
      <c r="F100" s="43">
        <v>6.71</v>
      </c>
      <c r="G100" s="43">
        <v>6.71</v>
      </c>
      <c r="H100" s="43">
        <v>6.71</v>
      </c>
      <c r="I100" s="43">
        <v>6.71</v>
      </c>
      <c r="J100" s="43">
        <v>6.71</v>
      </c>
      <c r="K100" s="43">
        <v>6.71</v>
      </c>
      <c r="L100" s="43">
        <v>6.71</v>
      </c>
      <c r="M100" s="43">
        <v>6.71</v>
      </c>
      <c r="N100" s="43">
        <v>6.71</v>
      </c>
      <c r="O100" s="43">
        <v>6.71</v>
      </c>
      <c r="P100" s="43">
        <v>6.71</v>
      </c>
      <c r="Q100" s="43">
        <v>6.71</v>
      </c>
      <c r="R100" s="43">
        <v>6.71</v>
      </c>
      <c r="S100" s="43">
        <v>6.71</v>
      </c>
      <c r="T100" s="43">
        <v>6.71</v>
      </c>
      <c r="U100" s="43">
        <v>6.71</v>
      </c>
      <c r="V100" s="43">
        <v>6.71</v>
      </c>
      <c r="W100" s="43">
        <v>6.71</v>
      </c>
      <c r="X100" s="43">
        <v>6.71</v>
      </c>
      <c r="Y100" s="43">
        <v>6.71</v>
      </c>
      <c r="Z100" s="43">
        <v>6.71</v>
      </c>
      <c r="AA100" s="43">
        <v>6.71</v>
      </c>
    </row>
    <row r="101" spans="1:27" ht="12.75" hidden="1" customHeight="1" outlineLevel="1" x14ac:dyDescent="0.2">
      <c r="A101" s="98" t="s">
        <v>1750</v>
      </c>
      <c r="B101" s="62" t="s">
        <v>79</v>
      </c>
      <c r="C101" s="42" t="s">
        <v>77</v>
      </c>
      <c r="D101" s="43">
        <f>$D$11</f>
        <v>110.23</v>
      </c>
      <c r="E101" s="43">
        <f t="shared" ref="E101:AA101" si="56">$D$11</f>
        <v>110.23</v>
      </c>
      <c r="F101" s="43">
        <f t="shared" si="56"/>
        <v>110.23</v>
      </c>
      <c r="G101" s="43">
        <f t="shared" si="56"/>
        <v>110.23</v>
      </c>
      <c r="H101" s="43">
        <f t="shared" si="56"/>
        <v>110.23</v>
      </c>
      <c r="I101" s="43">
        <f t="shared" si="56"/>
        <v>110.23</v>
      </c>
      <c r="J101" s="43">
        <f t="shared" si="56"/>
        <v>110.23</v>
      </c>
      <c r="K101" s="43">
        <f t="shared" si="56"/>
        <v>110.23</v>
      </c>
      <c r="L101" s="43">
        <f t="shared" si="56"/>
        <v>110.23</v>
      </c>
      <c r="M101" s="43">
        <f t="shared" si="56"/>
        <v>110.23</v>
      </c>
      <c r="N101" s="43">
        <f t="shared" si="56"/>
        <v>110.23</v>
      </c>
      <c r="O101" s="43">
        <f t="shared" si="56"/>
        <v>110.23</v>
      </c>
      <c r="P101" s="43">
        <f t="shared" si="56"/>
        <v>110.23</v>
      </c>
      <c r="Q101" s="43">
        <f t="shared" si="56"/>
        <v>110.23</v>
      </c>
      <c r="R101" s="43">
        <f t="shared" si="56"/>
        <v>110.23</v>
      </c>
      <c r="S101" s="43">
        <f t="shared" si="56"/>
        <v>110.23</v>
      </c>
      <c r="T101" s="43">
        <f t="shared" si="56"/>
        <v>110.23</v>
      </c>
      <c r="U101" s="43">
        <f t="shared" si="56"/>
        <v>110.23</v>
      </c>
      <c r="V101" s="43">
        <f t="shared" si="56"/>
        <v>110.23</v>
      </c>
      <c r="W101" s="43">
        <f t="shared" si="56"/>
        <v>110.23</v>
      </c>
      <c r="X101" s="43">
        <f t="shared" si="56"/>
        <v>110.23</v>
      </c>
      <c r="Y101" s="43">
        <f t="shared" si="56"/>
        <v>110.23</v>
      </c>
      <c r="Z101" s="43">
        <f t="shared" si="56"/>
        <v>110.23</v>
      </c>
      <c r="AA101" s="43">
        <f t="shared" si="56"/>
        <v>110.23</v>
      </c>
    </row>
    <row r="102" spans="1:27" ht="12.75" customHeight="1" collapsed="1" x14ac:dyDescent="0.2">
      <c r="A102" s="97" t="s">
        <v>1751</v>
      </c>
      <c r="B102" s="27" t="str">
        <f>"20"&amp;"."&amp;$B$800&amp;"."&amp;$B$801</f>
        <v>20.01.2023</v>
      </c>
      <c r="C102" s="89" t="s">
        <v>74</v>
      </c>
      <c r="D102" s="90">
        <f>ROUND(((D103+D104+D106+D105)/1000),5)</f>
        <v>2.3323700000000001</v>
      </c>
      <c r="E102" s="90">
        <f>ROUND(((E103+E104+E106+E105)/1000),5)</f>
        <v>2.2990599999999999</v>
      </c>
      <c r="F102" s="90">
        <f>ROUND(((F103+F104+F106+F105)/1000),5)</f>
        <v>2.26281</v>
      </c>
      <c r="G102" s="90">
        <f t="shared" ref="G102:AA102" si="57">ROUND(((G103+G104+G106+G105)/1000),5)</f>
        <v>2.2507999999999999</v>
      </c>
      <c r="H102" s="90">
        <f t="shared" si="57"/>
        <v>2.2950400000000002</v>
      </c>
      <c r="I102" s="90">
        <f t="shared" si="57"/>
        <v>2.3468599999999999</v>
      </c>
      <c r="J102" s="90">
        <f t="shared" si="57"/>
        <v>2.7169099999999999</v>
      </c>
      <c r="K102" s="90">
        <f t="shared" si="57"/>
        <v>2.90665</v>
      </c>
      <c r="L102" s="90">
        <f t="shared" si="57"/>
        <v>3.0170400000000002</v>
      </c>
      <c r="M102" s="90">
        <f t="shared" si="57"/>
        <v>3.0277400000000001</v>
      </c>
      <c r="N102" s="90">
        <f t="shared" si="57"/>
        <v>3.04149</v>
      </c>
      <c r="O102" s="90">
        <f t="shared" si="57"/>
        <v>3.0625499999999999</v>
      </c>
      <c r="P102" s="90">
        <f t="shared" si="57"/>
        <v>3.04684</v>
      </c>
      <c r="Q102" s="90">
        <f t="shared" si="57"/>
        <v>3.0527199999999999</v>
      </c>
      <c r="R102" s="90">
        <f t="shared" si="57"/>
        <v>3.0478100000000001</v>
      </c>
      <c r="S102" s="90">
        <f t="shared" si="57"/>
        <v>3.0206200000000001</v>
      </c>
      <c r="T102" s="90">
        <f t="shared" si="57"/>
        <v>3.0214500000000002</v>
      </c>
      <c r="U102" s="90">
        <f t="shared" si="57"/>
        <v>3.0280100000000001</v>
      </c>
      <c r="V102" s="90">
        <f t="shared" si="57"/>
        <v>3.0239699999999998</v>
      </c>
      <c r="W102" s="90">
        <f t="shared" si="57"/>
        <v>3.03783</v>
      </c>
      <c r="X102" s="90">
        <f t="shared" si="57"/>
        <v>2.9949300000000001</v>
      </c>
      <c r="Y102" s="90">
        <f t="shared" si="57"/>
        <v>2.9144600000000001</v>
      </c>
      <c r="Z102" s="90">
        <f t="shared" si="57"/>
        <v>2.7321499999999999</v>
      </c>
      <c r="AA102" s="90">
        <f t="shared" si="57"/>
        <v>2.3555299999999999</v>
      </c>
    </row>
    <row r="103" spans="1:27" ht="12.75" hidden="1" customHeight="1" outlineLevel="1" x14ac:dyDescent="0.2">
      <c r="A103" s="98" t="s">
        <v>1752</v>
      </c>
      <c r="B103" s="62" t="s">
        <v>236</v>
      </c>
      <c r="C103" s="42" t="s">
        <v>77</v>
      </c>
      <c r="D103" s="43">
        <v>1144.01</v>
      </c>
      <c r="E103" s="43">
        <v>1110.7</v>
      </c>
      <c r="F103" s="43">
        <v>1074.45</v>
      </c>
      <c r="G103" s="43">
        <v>1062.44</v>
      </c>
      <c r="H103" s="43">
        <v>1106.68</v>
      </c>
      <c r="I103" s="43">
        <v>1158.5</v>
      </c>
      <c r="J103" s="43">
        <v>1528.55</v>
      </c>
      <c r="K103" s="43">
        <v>1718.29</v>
      </c>
      <c r="L103" s="43">
        <v>1828.68</v>
      </c>
      <c r="M103" s="43">
        <v>1839.38</v>
      </c>
      <c r="N103" s="43">
        <v>1853.13</v>
      </c>
      <c r="O103" s="43">
        <v>1874.19</v>
      </c>
      <c r="P103" s="43">
        <v>1858.48</v>
      </c>
      <c r="Q103" s="43">
        <v>1864.36</v>
      </c>
      <c r="R103" s="43">
        <v>1859.45</v>
      </c>
      <c r="S103" s="43">
        <v>1832.26</v>
      </c>
      <c r="T103" s="43">
        <v>1833.09</v>
      </c>
      <c r="U103" s="43">
        <v>1839.65</v>
      </c>
      <c r="V103" s="43">
        <v>1835.61</v>
      </c>
      <c r="W103" s="43">
        <v>1849.47</v>
      </c>
      <c r="X103" s="43">
        <v>1806.57</v>
      </c>
      <c r="Y103" s="43">
        <v>1726.1</v>
      </c>
      <c r="Z103" s="43">
        <v>1543.79</v>
      </c>
      <c r="AA103" s="43">
        <v>1167.17</v>
      </c>
    </row>
    <row r="104" spans="1:27" ht="12.75" hidden="1" customHeight="1" outlineLevel="1" x14ac:dyDescent="0.2">
      <c r="A104" s="98" t="s">
        <v>1753</v>
      </c>
      <c r="B104" s="62" t="s">
        <v>88</v>
      </c>
      <c r="C104" s="42" t="s">
        <v>77</v>
      </c>
      <c r="D104" s="43">
        <f t="shared" ref="D104:AA104" si="58">$D$9</f>
        <v>1071.42</v>
      </c>
      <c r="E104" s="43">
        <f t="shared" si="58"/>
        <v>1071.42</v>
      </c>
      <c r="F104" s="43">
        <f t="shared" si="58"/>
        <v>1071.42</v>
      </c>
      <c r="G104" s="43">
        <f t="shared" si="58"/>
        <v>1071.42</v>
      </c>
      <c r="H104" s="43">
        <f t="shared" si="58"/>
        <v>1071.42</v>
      </c>
      <c r="I104" s="43">
        <f t="shared" si="58"/>
        <v>1071.42</v>
      </c>
      <c r="J104" s="43">
        <f t="shared" si="58"/>
        <v>1071.42</v>
      </c>
      <c r="K104" s="43">
        <f t="shared" si="58"/>
        <v>1071.42</v>
      </c>
      <c r="L104" s="43">
        <f t="shared" si="58"/>
        <v>1071.42</v>
      </c>
      <c r="M104" s="43">
        <f t="shared" si="58"/>
        <v>1071.42</v>
      </c>
      <c r="N104" s="43">
        <f t="shared" si="58"/>
        <v>1071.42</v>
      </c>
      <c r="O104" s="43">
        <f t="shared" si="58"/>
        <v>1071.42</v>
      </c>
      <c r="P104" s="43">
        <f t="shared" si="58"/>
        <v>1071.42</v>
      </c>
      <c r="Q104" s="43">
        <f t="shared" si="58"/>
        <v>1071.42</v>
      </c>
      <c r="R104" s="43">
        <f t="shared" si="58"/>
        <v>1071.42</v>
      </c>
      <c r="S104" s="43">
        <f t="shared" si="58"/>
        <v>1071.42</v>
      </c>
      <c r="T104" s="43">
        <f t="shared" si="58"/>
        <v>1071.42</v>
      </c>
      <c r="U104" s="43">
        <f t="shared" si="58"/>
        <v>1071.42</v>
      </c>
      <c r="V104" s="43">
        <f t="shared" si="58"/>
        <v>1071.42</v>
      </c>
      <c r="W104" s="43">
        <f t="shared" si="58"/>
        <v>1071.42</v>
      </c>
      <c r="X104" s="43">
        <f t="shared" si="58"/>
        <v>1071.42</v>
      </c>
      <c r="Y104" s="43">
        <f t="shared" si="58"/>
        <v>1071.42</v>
      </c>
      <c r="Z104" s="43">
        <f t="shared" si="58"/>
        <v>1071.42</v>
      </c>
      <c r="AA104" s="43">
        <f t="shared" si="58"/>
        <v>1071.42</v>
      </c>
    </row>
    <row r="105" spans="1:27" ht="12.75" hidden="1" customHeight="1" outlineLevel="1" x14ac:dyDescent="0.2">
      <c r="A105" s="98" t="s">
        <v>1754</v>
      </c>
      <c r="B105" s="62" t="s">
        <v>81</v>
      </c>
      <c r="C105" s="42" t="s">
        <v>77</v>
      </c>
      <c r="D105" s="43">
        <v>6.71</v>
      </c>
      <c r="E105" s="43">
        <v>6.71</v>
      </c>
      <c r="F105" s="43">
        <v>6.71</v>
      </c>
      <c r="G105" s="43">
        <v>6.71</v>
      </c>
      <c r="H105" s="43">
        <v>6.71</v>
      </c>
      <c r="I105" s="43">
        <v>6.71</v>
      </c>
      <c r="J105" s="43">
        <v>6.71</v>
      </c>
      <c r="K105" s="43">
        <v>6.71</v>
      </c>
      <c r="L105" s="43">
        <v>6.71</v>
      </c>
      <c r="M105" s="43">
        <v>6.71</v>
      </c>
      <c r="N105" s="43">
        <v>6.71</v>
      </c>
      <c r="O105" s="43">
        <v>6.71</v>
      </c>
      <c r="P105" s="43">
        <v>6.71</v>
      </c>
      <c r="Q105" s="43">
        <v>6.71</v>
      </c>
      <c r="R105" s="43">
        <v>6.71</v>
      </c>
      <c r="S105" s="43">
        <v>6.71</v>
      </c>
      <c r="T105" s="43">
        <v>6.71</v>
      </c>
      <c r="U105" s="43">
        <v>6.71</v>
      </c>
      <c r="V105" s="43">
        <v>6.71</v>
      </c>
      <c r="W105" s="43">
        <v>6.71</v>
      </c>
      <c r="X105" s="43">
        <v>6.71</v>
      </c>
      <c r="Y105" s="43">
        <v>6.71</v>
      </c>
      <c r="Z105" s="43">
        <v>6.71</v>
      </c>
      <c r="AA105" s="43">
        <v>6.71</v>
      </c>
    </row>
    <row r="106" spans="1:27" ht="12.75" hidden="1" customHeight="1" outlineLevel="1" x14ac:dyDescent="0.2">
      <c r="A106" s="98" t="s">
        <v>1755</v>
      </c>
      <c r="B106" s="62" t="s">
        <v>79</v>
      </c>
      <c r="C106" s="42" t="s">
        <v>77</v>
      </c>
      <c r="D106" s="43">
        <f>$D$11</f>
        <v>110.23</v>
      </c>
      <c r="E106" s="43">
        <f t="shared" ref="E106:AA106" si="59">$D$11</f>
        <v>110.23</v>
      </c>
      <c r="F106" s="43">
        <f t="shared" si="59"/>
        <v>110.23</v>
      </c>
      <c r="G106" s="43">
        <f t="shared" si="59"/>
        <v>110.23</v>
      </c>
      <c r="H106" s="43">
        <f t="shared" si="59"/>
        <v>110.23</v>
      </c>
      <c r="I106" s="43">
        <f t="shared" si="59"/>
        <v>110.23</v>
      </c>
      <c r="J106" s="43">
        <f t="shared" si="59"/>
        <v>110.23</v>
      </c>
      <c r="K106" s="43">
        <f t="shared" si="59"/>
        <v>110.23</v>
      </c>
      <c r="L106" s="43">
        <f t="shared" si="59"/>
        <v>110.23</v>
      </c>
      <c r="M106" s="43">
        <f t="shared" si="59"/>
        <v>110.23</v>
      </c>
      <c r="N106" s="43">
        <f t="shared" si="59"/>
        <v>110.23</v>
      </c>
      <c r="O106" s="43">
        <f t="shared" si="59"/>
        <v>110.23</v>
      </c>
      <c r="P106" s="43">
        <f t="shared" si="59"/>
        <v>110.23</v>
      </c>
      <c r="Q106" s="43">
        <f t="shared" si="59"/>
        <v>110.23</v>
      </c>
      <c r="R106" s="43">
        <f t="shared" si="59"/>
        <v>110.23</v>
      </c>
      <c r="S106" s="43">
        <f t="shared" si="59"/>
        <v>110.23</v>
      </c>
      <c r="T106" s="43">
        <f t="shared" si="59"/>
        <v>110.23</v>
      </c>
      <c r="U106" s="43">
        <f t="shared" si="59"/>
        <v>110.23</v>
      </c>
      <c r="V106" s="43">
        <f t="shared" si="59"/>
        <v>110.23</v>
      </c>
      <c r="W106" s="43">
        <f t="shared" si="59"/>
        <v>110.23</v>
      </c>
      <c r="X106" s="43">
        <f t="shared" si="59"/>
        <v>110.23</v>
      </c>
      <c r="Y106" s="43">
        <f t="shared" si="59"/>
        <v>110.23</v>
      </c>
      <c r="Z106" s="43">
        <f t="shared" si="59"/>
        <v>110.23</v>
      </c>
      <c r="AA106" s="43">
        <f t="shared" si="59"/>
        <v>110.23</v>
      </c>
    </row>
    <row r="107" spans="1:27" ht="12.75" customHeight="1" collapsed="1" x14ac:dyDescent="0.2">
      <c r="A107" s="97" t="s">
        <v>1756</v>
      </c>
      <c r="B107" s="27" t="str">
        <f>"21"&amp;"."&amp;$B$800&amp;"."&amp;$B$801</f>
        <v>21.01.2023</v>
      </c>
      <c r="C107" s="89" t="s">
        <v>74</v>
      </c>
      <c r="D107" s="90">
        <f>ROUND(((D108+D109+D111+D110)/1000),5)</f>
        <v>2.42639</v>
      </c>
      <c r="E107" s="90">
        <f>ROUND(((E108+E109+E111+E110)/1000),5)</f>
        <v>2.3668200000000001</v>
      </c>
      <c r="F107" s="90">
        <f>ROUND(((F108+F109+F111+F110)/1000),5)</f>
        <v>2.3138399999999999</v>
      </c>
      <c r="G107" s="90">
        <f t="shared" ref="G107:AA107" si="60">ROUND(((G108+G109+G111+G110)/1000),5)</f>
        <v>2.29766</v>
      </c>
      <c r="H107" s="90">
        <f t="shared" si="60"/>
        <v>2.31576</v>
      </c>
      <c r="I107" s="90">
        <f t="shared" si="60"/>
        <v>2.3454999999999999</v>
      </c>
      <c r="J107" s="90">
        <f t="shared" si="60"/>
        <v>2.4028999999999998</v>
      </c>
      <c r="K107" s="90">
        <f t="shared" si="60"/>
        <v>2.70913</v>
      </c>
      <c r="L107" s="90">
        <f t="shared" si="60"/>
        <v>2.8610000000000002</v>
      </c>
      <c r="M107" s="90">
        <f t="shared" si="60"/>
        <v>2.9357500000000001</v>
      </c>
      <c r="N107" s="90">
        <f t="shared" si="60"/>
        <v>2.98584</v>
      </c>
      <c r="O107" s="90">
        <f t="shared" si="60"/>
        <v>3.0017800000000001</v>
      </c>
      <c r="P107" s="90">
        <f t="shared" si="60"/>
        <v>2.9926599999999999</v>
      </c>
      <c r="Q107" s="90">
        <f t="shared" si="60"/>
        <v>2.9942600000000001</v>
      </c>
      <c r="R107" s="90">
        <f t="shared" si="60"/>
        <v>2.9515699999999998</v>
      </c>
      <c r="S107" s="90">
        <f t="shared" si="60"/>
        <v>2.9578600000000002</v>
      </c>
      <c r="T107" s="90">
        <f t="shared" si="60"/>
        <v>2.9738799999999999</v>
      </c>
      <c r="U107" s="90">
        <f t="shared" si="60"/>
        <v>3.0019900000000002</v>
      </c>
      <c r="V107" s="90">
        <f t="shared" si="60"/>
        <v>2.9985300000000001</v>
      </c>
      <c r="W107" s="90">
        <f t="shared" si="60"/>
        <v>2.9758300000000002</v>
      </c>
      <c r="X107" s="90">
        <f t="shared" si="60"/>
        <v>2.98258</v>
      </c>
      <c r="Y107" s="90">
        <f t="shared" si="60"/>
        <v>2.8936099999999998</v>
      </c>
      <c r="Z107" s="90">
        <f t="shared" si="60"/>
        <v>2.7496499999999999</v>
      </c>
      <c r="AA107" s="90">
        <f t="shared" si="60"/>
        <v>2.3783500000000002</v>
      </c>
    </row>
    <row r="108" spans="1:27" ht="12.75" hidden="1" customHeight="1" outlineLevel="1" x14ac:dyDescent="0.2">
      <c r="A108" s="98" t="s">
        <v>1757</v>
      </c>
      <c r="B108" s="62" t="s">
        <v>236</v>
      </c>
      <c r="C108" s="42" t="s">
        <v>77</v>
      </c>
      <c r="D108" s="43">
        <v>1238.03</v>
      </c>
      <c r="E108" s="43">
        <v>1178.46</v>
      </c>
      <c r="F108" s="43">
        <v>1125.48</v>
      </c>
      <c r="G108" s="43">
        <v>1109.3</v>
      </c>
      <c r="H108" s="43">
        <v>1127.4000000000001</v>
      </c>
      <c r="I108" s="43">
        <v>1157.1400000000001</v>
      </c>
      <c r="J108" s="43">
        <v>1214.54</v>
      </c>
      <c r="K108" s="43">
        <v>1520.77</v>
      </c>
      <c r="L108" s="43">
        <v>1672.64</v>
      </c>
      <c r="M108" s="43">
        <v>1747.39</v>
      </c>
      <c r="N108" s="43">
        <v>1797.48</v>
      </c>
      <c r="O108" s="43">
        <v>1813.42</v>
      </c>
      <c r="P108" s="43">
        <v>1804.3</v>
      </c>
      <c r="Q108" s="43">
        <v>1805.9</v>
      </c>
      <c r="R108" s="43">
        <v>1763.21</v>
      </c>
      <c r="S108" s="43">
        <v>1769.5</v>
      </c>
      <c r="T108" s="43">
        <v>1785.52</v>
      </c>
      <c r="U108" s="43">
        <v>1813.63</v>
      </c>
      <c r="V108" s="43">
        <v>1810.17</v>
      </c>
      <c r="W108" s="43">
        <v>1787.47</v>
      </c>
      <c r="X108" s="43">
        <v>1794.22</v>
      </c>
      <c r="Y108" s="43">
        <v>1705.25</v>
      </c>
      <c r="Z108" s="43">
        <v>1561.29</v>
      </c>
      <c r="AA108" s="43">
        <v>1189.99</v>
      </c>
    </row>
    <row r="109" spans="1:27" ht="12.75" hidden="1" customHeight="1" outlineLevel="1" x14ac:dyDescent="0.2">
      <c r="A109" s="98" t="s">
        <v>1758</v>
      </c>
      <c r="B109" s="62" t="s">
        <v>88</v>
      </c>
      <c r="C109" s="42" t="s">
        <v>77</v>
      </c>
      <c r="D109" s="43">
        <f t="shared" ref="D109:AA109" si="61">$D$9</f>
        <v>1071.42</v>
      </c>
      <c r="E109" s="43">
        <f t="shared" si="61"/>
        <v>1071.42</v>
      </c>
      <c r="F109" s="43">
        <f t="shared" si="61"/>
        <v>1071.42</v>
      </c>
      <c r="G109" s="43">
        <f t="shared" si="61"/>
        <v>1071.42</v>
      </c>
      <c r="H109" s="43">
        <f t="shared" si="61"/>
        <v>1071.42</v>
      </c>
      <c r="I109" s="43">
        <f t="shared" si="61"/>
        <v>1071.42</v>
      </c>
      <c r="J109" s="43">
        <f t="shared" si="61"/>
        <v>1071.42</v>
      </c>
      <c r="K109" s="43">
        <f t="shared" si="61"/>
        <v>1071.42</v>
      </c>
      <c r="L109" s="43">
        <f t="shared" si="61"/>
        <v>1071.42</v>
      </c>
      <c r="M109" s="43">
        <f t="shared" si="61"/>
        <v>1071.42</v>
      </c>
      <c r="N109" s="43">
        <f t="shared" si="61"/>
        <v>1071.42</v>
      </c>
      <c r="O109" s="43">
        <f t="shared" si="61"/>
        <v>1071.42</v>
      </c>
      <c r="P109" s="43">
        <f t="shared" si="61"/>
        <v>1071.42</v>
      </c>
      <c r="Q109" s="43">
        <f t="shared" si="61"/>
        <v>1071.42</v>
      </c>
      <c r="R109" s="43">
        <f t="shared" si="61"/>
        <v>1071.42</v>
      </c>
      <c r="S109" s="43">
        <f t="shared" si="61"/>
        <v>1071.42</v>
      </c>
      <c r="T109" s="43">
        <f t="shared" si="61"/>
        <v>1071.42</v>
      </c>
      <c r="U109" s="43">
        <f t="shared" si="61"/>
        <v>1071.42</v>
      </c>
      <c r="V109" s="43">
        <f t="shared" si="61"/>
        <v>1071.42</v>
      </c>
      <c r="W109" s="43">
        <f t="shared" si="61"/>
        <v>1071.42</v>
      </c>
      <c r="X109" s="43">
        <f t="shared" si="61"/>
        <v>1071.42</v>
      </c>
      <c r="Y109" s="43">
        <f t="shared" si="61"/>
        <v>1071.42</v>
      </c>
      <c r="Z109" s="43">
        <f t="shared" si="61"/>
        <v>1071.42</v>
      </c>
      <c r="AA109" s="43">
        <f t="shared" si="61"/>
        <v>1071.42</v>
      </c>
    </row>
    <row r="110" spans="1:27" ht="12.75" hidden="1" customHeight="1" outlineLevel="1" x14ac:dyDescent="0.2">
      <c r="A110" s="98" t="s">
        <v>1759</v>
      </c>
      <c r="B110" s="62" t="s">
        <v>81</v>
      </c>
      <c r="C110" s="42" t="s">
        <v>77</v>
      </c>
      <c r="D110" s="43">
        <v>6.71</v>
      </c>
      <c r="E110" s="43">
        <v>6.71</v>
      </c>
      <c r="F110" s="43">
        <v>6.71</v>
      </c>
      <c r="G110" s="43">
        <v>6.71</v>
      </c>
      <c r="H110" s="43">
        <v>6.71</v>
      </c>
      <c r="I110" s="43">
        <v>6.71</v>
      </c>
      <c r="J110" s="43">
        <v>6.71</v>
      </c>
      <c r="K110" s="43">
        <v>6.71</v>
      </c>
      <c r="L110" s="43">
        <v>6.71</v>
      </c>
      <c r="M110" s="43">
        <v>6.71</v>
      </c>
      <c r="N110" s="43">
        <v>6.71</v>
      </c>
      <c r="O110" s="43">
        <v>6.71</v>
      </c>
      <c r="P110" s="43">
        <v>6.71</v>
      </c>
      <c r="Q110" s="43">
        <v>6.71</v>
      </c>
      <c r="R110" s="43">
        <v>6.71</v>
      </c>
      <c r="S110" s="43">
        <v>6.71</v>
      </c>
      <c r="T110" s="43">
        <v>6.71</v>
      </c>
      <c r="U110" s="43">
        <v>6.71</v>
      </c>
      <c r="V110" s="43">
        <v>6.71</v>
      </c>
      <c r="W110" s="43">
        <v>6.71</v>
      </c>
      <c r="X110" s="43">
        <v>6.71</v>
      </c>
      <c r="Y110" s="43">
        <v>6.71</v>
      </c>
      <c r="Z110" s="43">
        <v>6.71</v>
      </c>
      <c r="AA110" s="43">
        <v>6.71</v>
      </c>
    </row>
    <row r="111" spans="1:27" ht="12.75" hidden="1" customHeight="1" outlineLevel="1" x14ac:dyDescent="0.2">
      <c r="A111" s="98" t="s">
        <v>1760</v>
      </c>
      <c r="B111" s="62" t="s">
        <v>79</v>
      </c>
      <c r="C111" s="42" t="s">
        <v>77</v>
      </c>
      <c r="D111" s="43">
        <f>$D$11</f>
        <v>110.23</v>
      </c>
      <c r="E111" s="43">
        <f t="shared" ref="E111:AA111" si="62">$D$11</f>
        <v>110.23</v>
      </c>
      <c r="F111" s="43">
        <f t="shared" si="62"/>
        <v>110.23</v>
      </c>
      <c r="G111" s="43">
        <f t="shared" si="62"/>
        <v>110.23</v>
      </c>
      <c r="H111" s="43">
        <f t="shared" si="62"/>
        <v>110.23</v>
      </c>
      <c r="I111" s="43">
        <f t="shared" si="62"/>
        <v>110.23</v>
      </c>
      <c r="J111" s="43">
        <f t="shared" si="62"/>
        <v>110.23</v>
      </c>
      <c r="K111" s="43">
        <f t="shared" si="62"/>
        <v>110.23</v>
      </c>
      <c r="L111" s="43">
        <f t="shared" si="62"/>
        <v>110.23</v>
      </c>
      <c r="M111" s="43">
        <f t="shared" si="62"/>
        <v>110.23</v>
      </c>
      <c r="N111" s="43">
        <f t="shared" si="62"/>
        <v>110.23</v>
      </c>
      <c r="O111" s="43">
        <f t="shared" si="62"/>
        <v>110.23</v>
      </c>
      <c r="P111" s="43">
        <f t="shared" si="62"/>
        <v>110.23</v>
      </c>
      <c r="Q111" s="43">
        <f t="shared" si="62"/>
        <v>110.23</v>
      </c>
      <c r="R111" s="43">
        <f t="shared" si="62"/>
        <v>110.23</v>
      </c>
      <c r="S111" s="43">
        <f t="shared" si="62"/>
        <v>110.23</v>
      </c>
      <c r="T111" s="43">
        <f t="shared" si="62"/>
        <v>110.23</v>
      </c>
      <c r="U111" s="43">
        <f t="shared" si="62"/>
        <v>110.23</v>
      </c>
      <c r="V111" s="43">
        <f t="shared" si="62"/>
        <v>110.23</v>
      </c>
      <c r="W111" s="43">
        <f t="shared" si="62"/>
        <v>110.23</v>
      </c>
      <c r="X111" s="43">
        <f t="shared" si="62"/>
        <v>110.23</v>
      </c>
      <c r="Y111" s="43">
        <f t="shared" si="62"/>
        <v>110.23</v>
      </c>
      <c r="Z111" s="43">
        <f t="shared" si="62"/>
        <v>110.23</v>
      </c>
      <c r="AA111" s="43">
        <f t="shared" si="62"/>
        <v>110.23</v>
      </c>
    </row>
    <row r="112" spans="1:27" ht="12.75" customHeight="1" collapsed="1" x14ac:dyDescent="0.2">
      <c r="A112" s="97" t="s">
        <v>1761</v>
      </c>
      <c r="B112" s="27" t="str">
        <f>"22"&amp;"."&amp;$B$800&amp;"."&amp;$B$801</f>
        <v>22.01.2023</v>
      </c>
      <c r="C112" s="89" t="s">
        <v>74</v>
      </c>
      <c r="D112" s="90">
        <f>ROUND(((D113+D114+D116+D115)/1000),5)</f>
        <v>2.3730099999999998</v>
      </c>
      <c r="E112" s="90">
        <f>ROUND(((E113+E114+E116+E115)/1000),5)</f>
        <v>2.3076599999999998</v>
      </c>
      <c r="F112" s="90">
        <f>ROUND(((F113+F114+F116+F115)/1000),5)</f>
        <v>2.2877800000000001</v>
      </c>
      <c r="G112" s="90">
        <f t="shared" ref="G112:AA112" si="63">ROUND(((G113+G114+G116+G115)/1000),5)</f>
        <v>2.2572700000000001</v>
      </c>
      <c r="H112" s="90">
        <f t="shared" si="63"/>
        <v>2.2910599999999999</v>
      </c>
      <c r="I112" s="90">
        <f t="shared" si="63"/>
        <v>2.29549</v>
      </c>
      <c r="J112" s="90">
        <f t="shared" si="63"/>
        <v>2.3314699999999999</v>
      </c>
      <c r="K112" s="90">
        <f t="shared" si="63"/>
        <v>2.4337399999999998</v>
      </c>
      <c r="L112" s="90">
        <f t="shared" si="63"/>
        <v>2.6965699999999999</v>
      </c>
      <c r="M112" s="90">
        <f t="shared" si="63"/>
        <v>2.8611800000000001</v>
      </c>
      <c r="N112" s="90">
        <f t="shared" si="63"/>
        <v>2.9053100000000001</v>
      </c>
      <c r="O112" s="90">
        <f t="shared" si="63"/>
        <v>2.9230200000000002</v>
      </c>
      <c r="P112" s="90">
        <f t="shared" si="63"/>
        <v>2.9213900000000002</v>
      </c>
      <c r="Q112" s="90">
        <f t="shared" si="63"/>
        <v>2.9222299999999999</v>
      </c>
      <c r="R112" s="90">
        <f t="shared" si="63"/>
        <v>2.8969800000000001</v>
      </c>
      <c r="S112" s="90">
        <f t="shared" si="63"/>
        <v>2.9100799999999998</v>
      </c>
      <c r="T112" s="90">
        <f t="shared" si="63"/>
        <v>2.9312200000000002</v>
      </c>
      <c r="U112" s="90">
        <f t="shared" si="63"/>
        <v>2.9657499999999999</v>
      </c>
      <c r="V112" s="90">
        <f t="shared" si="63"/>
        <v>2.9678200000000001</v>
      </c>
      <c r="W112" s="90">
        <f t="shared" si="63"/>
        <v>2.9601000000000002</v>
      </c>
      <c r="X112" s="90">
        <f t="shared" si="63"/>
        <v>2.9527100000000002</v>
      </c>
      <c r="Y112" s="90">
        <f t="shared" si="63"/>
        <v>2.90096</v>
      </c>
      <c r="Z112" s="90">
        <f t="shared" si="63"/>
        <v>2.7014499999999999</v>
      </c>
      <c r="AA112" s="90">
        <f t="shared" si="63"/>
        <v>2.3689</v>
      </c>
    </row>
    <row r="113" spans="1:27" ht="12.75" hidden="1" customHeight="1" outlineLevel="1" x14ac:dyDescent="0.2">
      <c r="A113" s="98" t="s">
        <v>1762</v>
      </c>
      <c r="B113" s="62" t="s">
        <v>236</v>
      </c>
      <c r="C113" s="42" t="s">
        <v>77</v>
      </c>
      <c r="D113" s="43">
        <v>1184.6500000000001</v>
      </c>
      <c r="E113" s="43">
        <v>1119.3</v>
      </c>
      <c r="F113" s="43">
        <v>1099.42</v>
      </c>
      <c r="G113" s="43">
        <v>1068.9100000000001</v>
      </c>
      <c r="H113" s="43">
        <v>1102.7</v>
      </c>
      <c r="I113" s="43">
        <v>1107.1300000000001</v>
      </c>
      <c r="J113" s="43">
        <v>1143.1099999999999</v>
      </c>
      <c r="K113" s="43">
        <v>1245.3800000000001</v>
      </c>
      <c r="L113" s="43">
        <v>1508.21</v>
      </c>
      <c r="M113" s="43">
        <v>1672.82</v>
      </c>
      <c r="N113" s="43">
        <v>1716.95</v>
      </c>
      <c r="O113" s="43">
        <v>1734.66</v>
      </c>
      <c r="P113" s="43">
        <v>1733.03</v>
      </c>
      <c r="Q113" s="43">
        <v>1733.87</v>
      </c>
      <c r="R113" s="43">
        <v>1708.62</v>
      </c>
      <c r="S113" s="43">
        <v>1721.72</v>
      </c>
      <c r="T113" s="43">
        <v>1742.86</v>
      </c>
      <c r="U113" s="43">
        <v>1777.39</v>
      </c>
      <c r="V113" s="43">
        <v>1779.46</v>
      </c>
      <c r="W113" s="43">
        <v>1771.74</v>
      </c>
      <c r="X113" s="43">
        <v>1764.35</v>
      </c>
      <c r="Y113" s="43">
        <v>1712.6</v>
      </c>
      <c r="Z113" s="43">
        <v>1513.09</v>
      </c>
      <c r="AA113" s="43">
        <v>1180.54</v>
      </c>
    </row>
    <row r="114" spans="1:27" ht="12.75" hidden="1" customHeight="1" outlineLevel="1" x14ac:dyDescent="0.2">
      <c r="A114" s="98" t="s">
        <v>1763</v>
      </c>
      <c r="B114" s="62" t="s">
        <v>88</v>
      </c>
      <c r="C114" s="42" t="s">
        <v>77</v>
      </c>
      <c r="D114" s="43">
        <f t="shared" ref="D114:AA114" si="64">$D$9</f>
        <v>1071.42</v>
      </c>
      <c r="E114" s="43">
        <f t="shared" si="64"/>
        <v>1071.42</v>
      </c>
      <c r="F114" s="43">
        <f t="shared" si="64"/>
        <v>1071.42</v>
      </c>
      <c r="G114" s="43">
        <f t="shared" si="64"/>
        <v>1071.42</v>
      </c>
      <c r="H114" s="43">
        <f t="shared" si="64"/>
        <v>1071.42</v>
      </c>
      <c r="I114" s="43">
        <f t="shared" si="64"/>
        <v>1071.42</v>
      </c>
      <c r="J114" s="43">
        <f t="shared" si="64"/>
        <v>1071.42</v>
      </c>
      <c r="K114" s="43">
        <f t="shared" si="64"/>
        <v>1071.42</v>
      </c>
      <c r="L114" s="43">
        <f t="shared" si="64"/>
        <v>1071.42</v>
      </c>
      <c r="M114" s="43">
        <f t="shared" si="64"/>
        <v>1071.42</v>
      </c>
      <c r="N114" s="43">
        <f t="shared" si="64"/>
        <v>1071.42</v>
      </c>
      <c r="O114" s="43">
        <f t="shared" si="64"/>
        <v>1071.42</v>
      </c>
      <c r="P114" s="43">
        <f t="shared" si="64"/>
        <v>1071.42</v>
      </c>
      <c r="Q114" s="43">
        <f t="shared" si="64"/>
        <v>1071.42</v>
      </c>
      <c r="R114" s="43">
        <f t="shared" si="64"/>
        <v>1071.42</v>
      </c>
      <c r="S114" s="43">
        <f t="shared" si="64"/>
        <v>1071.42</v>
      </c>
      <c r="T114" s="43">
        <f t="shared" si="64"/>
        <v>1071.42</v>
      </c>
      <c r="U114" s="43">
        <f t="shared" si="64"/>
        <v>1071.42</v>
      </c>
      <c r="V114" s="43">
        <f t="shared" si="64"/>
        <v>1071.42</v>
      </c>
      <c r="W114" s="43">
        <f t="shared" si="64"/>
        <v>1071.42</v>
      </c>
      <c r="X114" s="43">
        <f t="shared" si="64"/>
        <v>1071.42</v>
      </c>
      <c r="Y114" s="43">
        <f t="shared" si="64"/>
        <v>1071.42</v>
      </c>
      <c r="Z114" s="43">
        <f t="shared" si="64"/>
        <v>1071.42</v>
      </c>
      <c r="AA114" s="43">
        <f t="shared" si="64"/>
        <v>1071.42</v>
      </c>
    </row>
    <row r="115" spans="1:27" ht="12.75" hidden="1" customHeight="1" outlineLevel="1" x14ac:dyDescent="0.2">
      <c r="A115" s="98" t="s">
        <v>1764</v>
      </c>
      <c r="B115" s="62" t="s">
        <v>81</v>
      </c>
      <c r="C115" s="42" t="s">
        <v>77</v>
      </c>
      <c r="D115" s="43">
        <v>6.71</v>
      </c>
      <c r="E115" s="43">
        <v>6.71</v>
      </c>
      <c r="F115" s="43">
        <v>6.71</v>
      </c>
      <c r="G115" s="43">
        <v>6.71</v>
      </c>
      <c r="H115" s="43">
        <v>6.71</v>
      </c>
      <c r="I115" s="43">
        <v>6.71</v>
      </c>
      <c r="J115" s="43">
        <v>6.71</v>
      </c>
      <c r="K115" s="43">
        <v>6.71</v>
      </c>
      <c r="L115" s="43">
        <v>6.71</v>
      </c>
      <c r="M115" s="43">
        <v>6.71</v>
      </c>
      <c r="N115" s="43">
        <v>6.71</v>
      </c>
      <c r="O115" s="43">
        <v>6.71</v>
      </c>
      <c r="P115" s="43">
        <v>6.71</v>
      </c>
      <c r="Q115" s="43">
        <v>6.71</v>
      </c>
      <c r="R115" s="43">
        <v>6.71</v>
      </c>
      <c r="S115" s="43">
        <v>6.71</v>
      </c>
      <c r="T115" s="43">
        <v>6.71</v>
      </c>
      <c r="U115" s="43">
        <v>6.71</v>
      </c>
      <c r="V115" s="43">
        <v>6.71</v>
      </c>
      <c r="W115" s="43">
        <v>6.71</v>
      </c>
      <c r="X115" s="43">
        <v>6.71</v>
      </c>
      <c r="Y115" s="43">
        <v>6.71</v>
      </c>
      <c r="Z115" s="43">
        <v>6.71</v>
      </c>
      <c r="AA115" s="43">
        <v>6.71</v>
      </c>
    </row>
    <row r="116" spans="1:27" ht="12.75" hidden="1" customHeight="1" outlineLevel="1" x14ac:dyDescent="0.2">
      <c r="A116" s="98" t="s">
        <v>1765</v>
      </c>
      <c r="B116" s="62" t="s">
        <v>79</v>
      </c>
      <c r="C116" s="42" t="s">
        <v>77</v>
      </c>
      <c r="D116" s="43">
        <f>$D$11</f>
        <v>110.23</v>
      </c>
      <c r="E116" s="43">
        <f t="shared" ref="E116:AA116" si="65">$D$11</f>
        <v>110.23</v>
      </c>
      <c r="F116" s="43">
        <f t="shared" si="65"/>
        <v>110.23</v>
      </c>
      <c r="G116" s="43">
        <f t="shared" si="65"/>
        <v>110.23</v>
      </c>
      <c r="H116" s="43">
        <f t="shared" si="65"/>
        <v>110.23</v>
      </c>
      <c r="I116" s="43">
        <f t="shared" si="65"/>
        <v>110.23</v>
      </c>
      <c r="J116" s="43">
        <f t="shared" si="65"/>
        <v>110.23</v>
      </c>
      <c r="K116" s="43">
        <f t="shared" si="65"/>
        <v>110.23</v>
      </c>
      <c r="L116" s="43">
        <f t="shared" si="65"/>
        <v>110.23</v>
      </c>
      <c r="M116" s="43">
        <f t="shared" si="65"/>
        <v>110.23</v>
      </c>
      <c r="N116" s="43">
        <f t="shared" si="65"/>
        <v>110.23</v>
      </c>
      <c r="O116" s="43">
        <f t="shared" si="65"/>
        <v>110.23</v>
      </c>
      <c r="P116" s="43">
        <f t="shared" si="65"/>
        <v>110.23</v>
      </c>
      <c r="Q116" s="43">
        <f t="shared" si="65"/>
        <v>110.23</v>
      </c>
      <c r="R116" s="43">
        <f t="shared" si="65"/>
        <v>110.23</v>
      </c>
      <c r="S116" s="43">
        <f t="shared" si="65"/>
        <v>110.23</v>
      </c>
      <c r="T116" s="43">
        <f t="shared" si="65"/>
        <v>110.23</v>
      </c>
      <c r="U116" s="43">
        <f t="shared" si="65"/>
        <v>110.23</v>
      </c>
      <c r="V116" s="43">
        <f t="shared" si="65"/>
        <v>110.23</v>
      </c>
      <c r="W116" s="43">
        <f t="shared" si="65"/>
        <v>110.23</v>
      </c>
      <c r="X116" s="43">
        <f t="shared" si="65"/>
        <v>110.23</v>
      </c>
      <c r="Y116" s="43">
        <f t="shared" si="65"/>
        <v>110.23</v>
      </c>
      <c r="Z116" s="43">
        <f t="shared" si="65"/>
        <v>110.23</v>
      </c>
      <c r="AA116" s="43">
        <f t="shared" si="65"/>
        <v>110.23</v>
      </c>
    </row>
    <row r="117" spans="1:27" ht="12.75" customHeight="1" collapsed="1" x14ac:dyDescent="0.2">
      <c r="A117" s="97" t="s">
        <v>1766</v>
      </c>
      <c r="B117" s="27" t="str">
        <f>"23"&amp;"."&amp;$B$800&amp;"."&amp;$B$801</f>
        <v>23.01.2023</v>
      </c>
      <c r="C117" s="89" t="s">
        <v>74</v>
      </c>
      <c r="D117" s="90">
        <f>ROUND(((D118+D119+D121+D120)/1000),5)</f>
        <v>2.3287599999999999</v>
      </c>
      <c r="E117" s="90">
        <f>ROUND(((E118+E119+E121+E120)/1000),5)</f>
        <v>2.2943099999999998</v>
      </c>
      <c r="F117" s="90">
        <f>ROUND(((F118+F119+F121+F120)/1000),5)</f>
        <v>2.2388400000000002</v>
      </c>
      <c r="G117" s="90">
        <f t="shared" ref="G117:AA117" si="66">ROUND(((G118+G119+G121+G120)/1000),5)</f>
        <v>2.2294299999999998</v>
      </c>
      <c r="H117" s="90">
        <f t="shared" si="66"/>
        <v>2.2663700000000002</v>
      </c>
      <c r="I117" s="90">
        <f t="shared" si="66"/>
        <v>2.3273000000000001</v>
      </c>
      <c r="J117" s="90">
        <f t="shared" si="66"/>
        <v>2.56772</v>
      </c>
      <c r="K117" s="90">
        <f t="shared" si="66"/>
        <v>2.9016700000000002</v>
      </c>
      <c r="L117" s="90">
        <f t="shared" si="66"/>
        <v>3.0484300000000002</v>
      </c>
      <c r="M117" s="90">
        <f t="shared" si="66"/>
        <v>3.0757599999999998</v>
      </c>
      <c r="N117" s="90">
        <f t="shared" si="66"/>
        <v>3.08894</v>
      </c>
      <c r="O117" s="90">
        <f t="shared" si="66"/>
        <v>3.1187100000000001</v>
      </c>
      <c r="P117" s="90">
        <f t="shared" si="66"/>
        <v>3.0994899999999999</v>
      </c>
      <c r="Q117" s="90">
        <f t="shared" si="66"/>
        <v>3.1068899999999999</v>
      </c>
      <c r="R117" s="90">
        <f t="shared" si="66"/>
        <v>3.1016599999999999</v>
      </c>
      <c r="S117" s="90">
        <f t="shared" si="66"/>
        <v>3.0699299999999998</v>
      </c>
      <c r="T117" s="90">
        <f t="shared" si="66"/>
        <v>3.0731700000000002</v>
      </c>
      <c r="U117" s="90">
        <f t="shared" si="66"/>
        <v>3.0851600000000001</v>
      </c>
      <c r="V117" s="90">
        <f t="shared" si="66"/>
        <v>3.0805500000000001</v>
      </c>
      <c r="W117" s="90">
        <f t="shared" si="66"/>
        <v>3.0956899999999998</v>
      </c>
      <c r="X117" s="90">
        <f t="shared" si="66"/>
        <v>3.06419</v>
      </c>
      <c r="Y117" s="90">
        <f t="shared" si="66"/>
        <v>2.91682</v>
      </c>
      <c r="Z117" s="90">
        <f t="shared" si="66"/>
        <v>2.6943899999999998</v>
      </c>
      <c r="AA117" s="90">
        <f t="shared" si="66"/>
        <v>2.3286099999999998</v>
      </c>
    </row>
    <row r="118" spans="1:27" ht="12.75" hidden="1" customHeight="1" outlineLevel="1" x14ac:dyDescent="0.2">
      <c r="A118" s="98" t="s">
        <v>1767</v>
      </c>
      <c r="B118" s="62" t="s">
        <v>236</v>
      </c>
      <c r="C118" s="42" t="s">
        <v>77</v>
      </c>
      <c r="D118" s="43">
        <v>1140.4000000000001</v>
      </c>
      <c r="E118" s="43">
        <v>1105.95</v>
      </c>
      <c r="F118" s="43">
        <v>1050.48</v>
      </c>
      <c r="G118" s="43">
        <v>1041.07</v>
      </c>
      <c r="H118" s="43">
        <v>1078.01</v>
      </c>
      <c r="I118" s="43">
        <v>1138.94</v>
      </c>
      <c r="J118" s="43">
        <v>1379.36</v>
      </c>
      <c r="K118" s="43">
        <v>1713.31</v>
      </c>
      <c r="L118" s="43">
        <v>1860.07</v>
      </c>
      <c r="M118" s="43">
        <v>1887.4</v>
      </c>
      <c r="N118" s="43">
        <v>1900.58</v>
      </c>
      <c r="O118" s="43">
        <v>1930.35</v>
      </c>
      <c r="P118" s="43">
        <v>1911.13</v>
      </c>
      <c r="Q118" s="43">
        <v>1918.53</v>
      </c>
      <c r="R118" s="43">
        <v>1913.3</v>
      </c>
      <c r="S118" s="43">
        <v>1881.57</v>
      </c>
      <c r="T118" s="43">
        <v>1884.81</v>
      </c>
      <c r="U118" s="43">
        <v>1896.8</v>
      </c>
      <c r="V118" s="43">
        <v>1892.19</v>
      </c>
      <c r="W118" s="43">
        <v>1907.33</v>
      </c>
      <c r="X118" s="43">
        <v>1875.83</v>
      </c>
      <c r="Y118" s="43">
        <v>1728.46</v>
      </c>
      <c r="Z118" s="43">
        <v>1506.03</v>
      </c>
      <c r="AA118" s="43">
        <v>1140.25</v>
      </c>
    </row>
    <row r="119" spans="1:27" ht="12.75" hidden="1" customHeight="1" outlineLevel="1" x14ac:dyDescent="0.2">
      <c r="A119" s="98" t="s">
        <v>1768</v>
      </c>
      <c r="B119" s="62" t="s">
        <v>88</v>
      </c>
      <c r="C119" s="42" t="s">
        <v>77</v>
      </c>
      <c r="D119" s="43">
        <f t="shared" ref="D119:AA119" si="67">$D$9</f>
        <v>1071.42</v>
      </c>
      <c r="E119" s="43">
        <f t="shared" si="67"/>
        <v>1071.42</v>
      </c>
      <c r="F119" s="43">
        <f t="shared" si="67"/>
        <v>1071.42</v>
      </c>
      <c r="G119" s="43">
        <f t="shared" si="67"/>
        <v>1071.42</v>
      </c>
      <c r="H119" s="43">
        <f t="shared" si="67"/>
        <v>1071.42</v>
      </c>
      <c r="I119" s="43">
        <f t="shared" si="67"/>
        <v>1071.42</v>
      </c>
      <c r="J119" s="43">
        <f t="shared" si="67"/>
        <v>1071.42</v>
      </c>
      <c r="K119" s="43">
        <f t="shared" si="67"/>
        <v>1071.42</v>
      </c>
      <c r="L119" s="43">
        <f t="shared" si="67"/>
        <v>1071.42</v>
      </c>
      <c r="M119" s="43">
        <f t="shared" si="67"/>
        <v>1071.42</v>
      </c>
      <c r="N119" s="43">
        <f t="shared" si="67"/>
        <v>1071.42</v>
      </c>
      <c r="O119" s="43">
        <f t="shared" si="67"/>
        <v>1071.42</v>
      </c>
      <c r="P119" s="43">
        <f t="shared" si="67"/>
        <v>1071.42</v>
      </c>
      <c r="Q119" s="43">
        <f t="shared" si="67"/>
        <v>1071.42</v>
      </c>
      <c r="R119" s="43">
        <f t="shared" si="67"/>
        <v>1071.42</v>
      </c>
      <c r="S119" s="43">
        <f t="shared" si="67"/>
        <v>1071.42</v>
      </c>
      <c r="T119" s="43">
        <f t="shared" si="67"/>
        <v>1071.42</v>
      </c>
      <c r="U119" s="43">
        <f t="shared" si="67"/>
        <v>1071.42</v>
      </c>
      <c r="V119" s="43">
        <f t="shared" si="67"/>
        <v>1071.42</v>
      </c>
      <c r="W119" s="43">
        <f t="shared" si="67"/>
        <v>1071.42</v>
      </c>
      <c r="X119" s="43">
        <f t="shared" si="67"/>
        <v>1071.42</v>
      </c>
      <c r="Y119" s="43">
        <f t="shared" si="67"/>
        <v>1071.42</v>
      </c>
      <c r="Z119" s="43">
        <f t="shared" si="67"/>
        <v>1071.42</v>
      </c>
      <c r="AA119" s="43">
        <f t="shared" si="67"/>
        <v>1071.42</v>
      </c>
    </row>
    <row r="120" spans="1:27" ht="12.75" hidden="1" customHeight="1" outlineLevel="1" x14ac:dyDescent="0.2">
      <c r="A120" s="98" t="s">
        <v>1769</v>
      </c>
      <c r="B120" s="62" t="s">
        <v>81</v>
      </c>
      <c r="C120" s="42" t="s">
        <v>77</v>
      </c>
      <c r="D120" s="43">
        <v>6.71</v>
      </c>
      <c r="E120" s="43">
        <v>6.71</v>
      </c>
      <c r="F120" s="43">
        <v>6.71</v>
      </c>
      <c r="G120" s="43">
        <v>6.71</v>
      </c>
      <c r="H120" s="43">
        <v>6.71</v>
      </c>
      <c r="I120" s="43">
        <v>6.71</v>
      </c>
      <c r="J120" s="43">
        <v>6.71</v>
      </c>
      <c r="K120" s="43">
        <v>6.71</v>
      </c>
      <c r="L120" s="43">
        <v>6.71</v>
      </c>
      <c r="M120" s="43">
        <v>6.71</v>
      </c>
      <c r="N120" s="43">
        <v>6.71</v>
      </c>
      <c r="O120" s="43">
        <v>6.71</v>
      </c>
      <c r="P120" s="43">
        <v>6.71</v>
      </c>
      <c r="Q120" s="43">
        <v>6.71</v>
      </c>
      <c r="R120" s="43">
        <v>6.71</v>
      </c>
      <c r="S120" s="43">
        <v>6.71</v>
      </c>
      <c r="T120" s="43">
        <v>6.71</v>
      </c>
      <c r="U120" s="43">
        <v>6.71</v>
      </c>
      <c r="V120" s="43">
        <v>6.71</v>
      </c>
      <c r="W120" s="43">
        <v>6.71</v>
      </c>
      <c r="X120" s="43">
        <v>6.71</v>
      </c>
      <c r="Y120" s="43">
        <v>6.71</v>
      </c>
      <c r="Z120" s="43">
        <v>6.71</v>
      </c>
      <c r="AA120" s="43">
        <v>6.71</v>
      </c>
    </row>
    <row r="121" spans="1:27" ht="12.75" hidden="1" customHeight="1" outlineLevel="1" x14ac:dyDescent="0.2">
      <c r="A121" s="98" t="s">
        <v>1770</v>
      </c>
      <c r="B121" s="62" t="s">
        <v>79</v>
      </c>
      <c r="C121" s="42" t="s">
        <v>77</v>
      </c>
      <c r="D121" s="43">
        <f>$D$11</f>
        <v>110.23</v>
      </c>
      <c r="E121" s="43">
        <f t="shared" ref="E121:AA121" si="68">$D$11</f>
        <v>110.23</v>
      </c>
      <c r="F121" s="43">
        <f t="shared" si="68"/>
        <v>110.23</v>
      </c>
      <c r="G121" s="43">
        <f t="shared" si="68"/>
        <v>110.23</v>
      </c>
      <c r="H121" s="43">
        <f t="shared" si="68"/>
        <v>110.23</v>
      </c>
      <c r="I121" s="43">
        <f t="shared" si="68"/>
        <v>110.23</v>
      </c>
      <c r="J121" s="43">
        <f t="shared" si="68"/>
        <v>110.23</v>
      </c>
      <c r="K121" s="43">
        <f t="shared" si="68"/>
        <v>110.23</v>
      </c>
      <c r="L121" s="43">
        <f t="shared" si="68"/>
        <v>110.23</v>
      </c>
      <c r="M121" s="43">
        <f t="shared" si="68"/>
        <v>110.23</v>
      </c>
      <c r="N121" s="43">
        <f t="shared" si="68"/>
        <v>110.23</v>
      </c>
      <c r="O121" s="43">
        <f t="shared" si="68"/>
        <v>110.23</v>
      </c>
      <c r="P121" s="43">
        <f t="shared" si="68"/>
        <v>110.23</v>
      </c>
      <c r="Q121" s="43">
        <f t="shared" si="68"/>
        <v>110.23</v>
      </c>
      <c r="R121" s="43">
        <f t="shared" si="68"/>
        <v>110.23</v>
      </c>
      <c r="S121" s="43">
        <f t="shared" si="68"/>
        <v>110.23</v>
      </c>
      <c r="T121" s="43">
        <f t="shared" si="68"/>
        <v>110.23</v>
      </c>
      <c r="U121" s="43">
        <f t="shared" si="68"/>
        <v>110.23</v>
      </c>
      <c r="V121" s="43">
        <f t="shared" si="68"/>
        <v>110.23</v>
      </c>
      <c r="W121" s="43">
        <f t="shared" si="68"/>
        <v>110.23</v>
      </c>
      <c r="X121" s="43">
        <f t="shared" si="68"/>
        <v>110.23</v>
      </c>
      <c r="Y121" s="43">
        <f t="shared" si="68"/>
        <v>110.23</v>
      </c>
      <c r="Z121" s="43">
        <f t="shared" si="68"/>
        <v>110.23</v>
      </c>
      <c r="AA121" s="43">
        <f t="shared" si="68"/>
        <v>110.23</v>
      </c>
    </row>
    <row r="122" spans="1:27" ht="12.75" customHeight="1" collapsed="1" x14ac:dyDescent="0.2">
      <c r="A122" s="97" t="s">
        <v>1771</v>
      </c>
      <c r="B122" s="27" t="str">
        <f>"24"&amp;"."&amp;$B$800&amp;"."&amp;$B$801</f>
        <v>24.01.2023</v>
      </c>
      <c r="C122" s="89" t="s">
        <v>74</v>
      </c>
      <c r="D122" s="90">
        <f>ROUND(((D123+D124+D126+D125)/1000),5)</f>
        <v>2.3243299999999998</v>
      </c>
      <c r="E122" s="90">
        <f>ROUND(((E123+E124+E126+E125)/1000),5)</f>
        <v>2.26701</v>
      </c>
      <c r="F122" s="90">
        <f>ROUND(((F123+F124+F126+F125)/1000),5)</f>
        <v>2.2494100000000001</v>
      </c>
      <c r="G122" s="90">
        <f t="shared" ref="G122:AA122" si="69">ROUND(((G123+G124+G126+G125)/1000),5)</f>
        <v>2.2498900000000002</v>
      </c>
      <c r="H122" s="90">
        <f t="shared" si="69"/>
        <v>2.2976399999999999</v>
      </c>
      <c r="I122" s="90">
        <f t="shared" si="69"/>
        <v>2.36883</v>
      </c>
      <c r="J122" s="90">
        <f t="shared" si="69"/>
        <v>2.7325699999999999</v>
      </c>
      <c r="K122" s="90">
        <f t="shared" si="69"/>
        <v>2.9324499999999998</v>
      </c>
      <c r="L122" s="90">
        <f t="shared" si="69"/>
        <v>3.0449099999999998</v>
      </c>
      <c r="M122" s="90">
        <f t="shared" si="69"/>
        <v>3.0617999999999999</v>
      </c>
      <c r="N122" s="90">
        <f t="shared" si="69"/>
        <v>3.0742500000000001</v>
      </c>
      <c r="O122" s="90">
        <f t="shared" si="69"/>
        <v>3.0955900000000001</v>
      </c>
      <c r="P122" s="90">
        <f t="shared" si="69"/>
        <v>3.08453</v>
      </c>
      <c r="Q122" s="90">
        <f t="shared" si="69"/>
        <v>3.0897199999999998</v>
      </c>
      <c r="R122" s="90">
        <f t="shared" si="69"/>
        <v>3.0884900000000002</v>
      </c>
      <c r="S122" s="90">
        <f t="shared" si="69"/>
        <v>3.0607000000000002</v>
      </c>
      <c r="T122" s="90">
        <f t="shared" si="69"/>
        <v>3.0605000000000002</v>
      </c>
      <c r="U122" s="90">
        <f t="shared" si="69"/>
        <v>3.0712000000000002</v>
      </c>
      <c r="V122" s="90">
        <f t="shared" si="69"/>
        <v>3.06915</v>
      </c>
      <c r="W122" s="90">
        <f t="shared" si="69"/>
        <v>3.0817999999999999</v>
      </c>
      <c r="X122" s="90">
        <f t="shared" si="69"/>
        <v>3.0361600000000002</v>
      </c>
      <c r="Y122" s="90">
        <f t="shared" si="69"/>
        <v>2.9634200000000002</v>
      </c>
      <c r="Z122" s="90">
        <f t="shared" si="69"/>
        <v>2.8085300000000002</v>
      </c>
      <c r="AA122" s="90">
        <f t="shared" si="69"/>
        <v>2.3720699999999999</v>
      </c>
    </row>
    <row r="123" spans="1:27" ht="12.75" hidden="1" customHeight="1" outlineLevel="1" x14ac:dyDescent="0.2">
      <c r="A123" s="98" t="s">
        <v>1772</v>
      </c>
      <c r="B123" s="62" t="s">
        <v>236</v>
      </c>
      <c r="C123" s="42" t="s">
        <v>77</v>
      </c>
      <c r="D123" s="43">
        <v>1135.97</v>
      </c>
      <c r="E123" s="43">
        <v>1078.6500000000001</v>
      </c>
      <c r="F123" s="43">
        <v>1061.05</v>
      </c>
      <c r="G123" s="43">
        <v>1061.53</v>
      </c>
      <c r="H123" s="43">
        <v>1109.28</v>
      </c>
      <c r="I123" s="43">
        <v>1180.47</v>
      </c>
      <c r="J123" s="43">
        <v>1544.21</v>
      </c>
      <c r="K123" s="43">
        <v>1744.09</v>
      </c>
      <c r="L123" s="43">
        <v>1856.55</v>
      </c>
      <c r="M123" s="43">
        <v>1873.44</v>
      </c>
      <c r="N123" s="43">
        <v>1885.89</v>
      </c>
      <c r="O123" s="43">
        <v>1907.23</v>
      </c>
      <c r="P123" s="43">
        <v>1896.17</v>
      </c>
      <c r="Q123" s="43">
        <v>1901.36</v>
      </c>
      <c r="R123" s="43">
        <v>1900.13</v>
      </c>
      <c r="S123" s="43">
        <v>1872.34</v>
      </c>
      <c r="T123" s="43">
        <v>1872.14</v>
      </c>
      <c r="U123" s="43">
        <v>1882.84</v>
      </c>
      <c r="V123" s="43">
        <v>1880.79</v>
      </c>
      <c r="W123" s="43">
        <v>1893.44</v>
      </c>
      <c r="X123" s="43">
        <v>1847.8</v>
      </c>
      <c r="Y123" s="43">
        <v>1775.06</v>
      </c>
      <c r="Z123" s="43">
        <v>1620.17</v>
      </c>
      <c r="AA123" s="43">
        <v>1183.71</v>
      </c>
    </row>
    <row r="124" spans="1:27" ht="12.75" hidden="1" customHeight="1" outlineLevel="1" x14ac:dyDescent="0.2">
      <c r="A124" s="98" t="s">
        <v>1773</v>
      </c>
      <c r="B124" s="62" t="s">
        <v>88</v>
      </c>
      <c r="C124" s="42" t="s">
        <v>77</v>
      </c>
      <c r="D124" s="43">
        <f t="shared" ref="D124:AA124" si="70">$D$9</f>
        <v>1071.42</v>
      </c>
      <c r="E124" s="43">
        <f t="shared" si="70"/>
        <v>1071.42</v>
      </c>
      <c r="F124" s="43">
        <f t="shared" si="70"/>
        <v>1071.42</v>
      </c>
      <c r="G124" s="43">
        <f t="shared" si="70"/>
        <v>1071.42</v>
      </c>
      <c r="H124" s="43">
        <f t="shared" si="70"/>
        <v>1071.42</v>
      </c>
      <c r="I124" s="43">
        <f t="shared" si="70"/>
        <v>1071.42</v>
      </c>
      <c r="J124" s="43">
        <f t="shared" si="70"/>
        <v>1071.42</v>
      </c>
      <c r="K124" s="43">
        <f t="shared" si="70"/>
        <v>1071.42</v>
      </c>
      <c r="L124" s="43">
        <f t="shared" si="70"/>
        <v>1071.42</v>
      </c>
      <c r="M124" s="43">
        <f t="shared" si="70"/>
        <v>1071.42</v>
      </c>
      <c r="N124" s="43">
        <f t="shared" si="70"/>
        <v>1071.42</v>
      </c>
      <c r="O124" s="43">
        <f t="shared" si="70"/>
        <v>1071.42</v>
      </c>
      <c r="P124" s="43">
        <f t="shared" si="70"/>
        <v>1071.42</v>
      </c>
      <c r="Q124" s="43">
        <f t="shared" si="70"/>
        <v>1071.42</v>
      </c>
      <c r="R124" s="43">
        <f t="shared" si="70"/>
        <v>1071.42</v>
      </c>
      <c r="S124" s="43">
        <f t="shared" si="70"/>
        <v>1071.42</v>
      </c>
      <c r="T124" s="43">
        <f t="shared" si="70"/>
        <v>1071.42</v>
      </c>
      <c r="U124" s="43">
        <f t="shared" si="70"/>
        <v>1071.42</v>
      </c>
      <c r="V124" s="43">
        <f t="shared" si="70"/>
        <v>1071.42</v>
      </c>
      <c r="W124" s="43">
        <f t="shared" si="70"/>
        <v>1071.42</v>
      </c>
      <c r="X124" s="43">
        <f t="shared" si="70"/>
        <v>1071.42</v>
      </c>
      <c r="Y124" s="43">
        <f t="shared" si="70"/>
        <v>1071.42</v>
      </c>
      <c r="Z124" s="43">
        <f t="shared" si="70"/>
        <v>1071.42</v>
      </c>
      <c r="AA124" s="43">
        <f t="shared" si="70"/>
        <v>1071.42</v>
      </c>
    </row>
    <row r="125" spans="1:27" ht="12.75" hidden="1" customHeight="1" outlineLevel="1" x14ac:dyDescent="0.2">
      <c r="A125" s="98" t="s">
        <v>1774</v>
      </c>
      <c r="B125" s="62" t="s">
        <v>81</v>
      </c>
      <c r="C125" s="42" t="s">
        <v>77</v>
      </c>
      <c r="D125" s="43">
        <v>6.71</v>
      </c>
      <c r="E125" s="43">
        <v>6.71</v>
      </c>
      <c r="F125" s="43">
        <v>6.71</v>
      </c>
      <c r="G125" s="43">
        <v>6.71</v>
      </c>
      <c r="H125" s="43">
        <v>6.71</v>
      </c>
      <c r="I125" s="43">
        <v>6.71</v>
      </c>
      <c r="J125" s="43">
        <v>6.71</v>
      </c>
      <c r="K125" s="43">
        <v>6.71</v>
      </c>
      <c r="L125" s="43">
        <v>6.71</v>
      </c>
      <c r="M125" s="43">
        <v>6.71</v>
      </c>
      <c r="N125" s="43">
        <v>6.71</v>
      </c>
      <c r="O125" s="43">
        <v>6.71</v>
      </c>
      <c r="P125" s="43">
        <v>6.71</v>
      </c>
      <c r="Q125" s="43">
        <v>6.71</v>
      </c>
      <c r="R125" s="43">
        <v>6.71</v>
      </c>
      <c r="S125" s="43">
        <v>6.71</v>
      </c>
      <c r="T125" s="43">
        <v>6.71</v>
      </c>
      <c r="U125" s="43">
        <v>6.71</v>
      </c>
      <c r="V125" s="43">
        <v>6.71</v>
      </c>
      <c r="W125" s="43">
        <v>6.71</v>
      </c>
      <c r="X125" s="43">
        <v>6.71</v>
      </c>
      <c r="Y125" s="43">
        <v>6.71</v>
      </c>
      <c r="Z125" s="43">
        <v>6.71</v>
      </c>
      <c r="AA125" s="43">
        <v>6.71</v>
      </c>
    </row>
    <row r="126" spans="1:27" ht="12.75" hidden="1" customHeight="1" outlineLevel="1" x14ac:dyDescent="0.2">
      <c r="A126" s="98" t="s">
        <v>1775</v>
      </c>
      <c r="B126" s="62" t="s">
        <v>79</v>
      </c>
      <c r="C126" s="42" t="s">
        <v>77</v>
      </c>
      <c r="D126" s="43">
        <f>$D$11</f>
        <v>110.23</v>
      </c>
      <c r="E126" s="43">
        <f t="shared" ref="E126:AA126" si="71">$D$11</f>
        <v>110.23</v>
      </c>
      <c r="F126" s="43">
        <f t="shared" si="71"/>
        <v>110.23</v>
      </c>
      <c r="G126" s="43">
        <f t="shared" si="71"/>
        <v>110.23</v>
      </c>
      <c r="H126" s="43">
        <f t="shared" si="71"/>
        <v>110.23</v>
      </c>
      <c r="I126" s="43">
        <f t="shared" si="71"/>
        <v>110.23</v>
      </c>
      <c r="J126" s="43">
        <f t="shared" si="71"/>
        <v>110.23</v>
      </c>
      <c r="K126" s="43">
        <f t="shared" si="71"/>
        <v>110.23</v>
      </c>
      <c r="L126" s="43">
        <f t="shared" si="71"/>
        <v>110.23</v>
      </c>
      <c r="M126" s="43">
        <f t="shared" si="71"/>
        <v>110.23</v>
      </c>
      <c r="N126" s="43">
        <f t="shared" si="71"/>
        <v>110.23</v>
      </c>
      <c r="O126" s="43">
        <f t="shared" si="71"/>
        <v>110.23</v>
      </c>
      <c r="P126" s="43">
        <f t="shared" si="71"/>
        <v>110.23</v>
      </c>
      <c r="Q126" s="43">
        <f t="shared" si="71"/>
        <v>110.23</v>
      </c>
      <c r="R126" s="43">
        <f t="shared" si="71"/>
        <v>110.23</v>
      </c>
      <c r="S126" s="43">
        <f t="shared" si="71"/>
        <v>110.23</v>
      </c>
      <c r="T126" s="43">
        <f t="shared" si="71"/>
        <v>110.23</v>
      </c>
      <c r="U126" s="43">
        <f t="shared" si="71"/>
        <v>110.23</v>
      </c>
      <c r="V126" s="43">
        <f t="shared" si="71"/>
        <v>110.23</v>
      </c>
      <c r="W126" s="43">
        <f t="shared" si="71"/>
        <v>110.23</v>
      </c>
      <c r="X126" s="43">
        <f t="shared" si="71"/>
        <v>110.23</v>
      </c>
      <c r="Y126" s="43">
        <f t="shared" si="71"/>
        <v>110.23</v>
      </c>
      <c r="Z126" s="43">
        <f t="shared" si="71"/>
        <v>110.23</v>
      </c>
      <c r="AA126" s="43">
        <f t="shared" si="71"/>
        <v>110.23</v>
      </c>
    </row>
    <row r="127" spans="1:27" ht="12.75" customHeight="1" collapsed="1" x14ac:dyDescent="0.2">
      <c r="A127" s="97" t="s">
        <v>1776</v>
      </c>
      <c r="B127" s="27" t="str">
        <f>"25"&amp;"."&amp;$B$800&amp;"."&amp;$B$801</f>
        <v>25.01.2023</v>
      </c>
      <c r="C127" s="89" t="s">
        <v>74</v>
      </c>
      <c r="D127" s="90">
        <f>ROUND(((D128+D129+D131+D130)/1000),5)</f>
        <v>2.3260900000000002</v>
      </c>
      <c r="E127" s="90">
        <f>ROUND(((E128+E129+E131+E130)/1000),5)</f>
        <v>2.2907700000000002</v>
      </c>
      <c r="F127" s="90">
        <f>ROUND(((F128+F129+F131+F130)/1000),5)</f>
        <v>2.2593999999999999</v>
      </c>
      <c r="G127" s="90">
        <f t="shared" ref="G127:AA127" si="72">ROUND(((G128+G129+G131+G130)/1000),5)</f>
        <v>2.26105</v>
      </c>
      <c r="H127" s="90">
        <f t="shared" si="72"/>
        <v>2.31758</v>
      </c>
      <c r="I127" s="90">
        <f t="shared" si="72"/>
        <v>2.3654700000000002</v>
      </c>
      <c r="J127" s="90">
        <f t="shared" si="72"/>
        <v>2.7349600000000001</v>
      </c>
      <c r="K127" s="90">
        <f t="shared" si="72"/>
        <v>2.9871799999999999</v>
      </c>
      <c r="L127" s="90">
        <f t="shared" si="72"/>
        <v>3.0918000000000001</v>
      </c>
      <c r="M127" s="90">
        <f t="shared" si="72"/>
        <v>3.1054300000000001</v>
      </c>
      <c r="N127" s="90">
        <f t="shared" si="72"/>
        <v>3.1209699999999998</v>
      </c>
      <c r="O127" s="90">
        <f t="shared" si="72"/>
        <v>3.1442700000000001</v>
      </c>
      <c r="P127" s="90">
        <f t="shared" si="72"/>
        <v>3.1289099999999999</v>
      </c>
      <c r="Q127" s="90">
        <f t="shared" si="72"/>
        <v>3.1339899999999998</v>
      </c>
      <c r="R127" s="90">
        <f t="shared" si="72"/>
        <v>3.1311100000000001</v>
      </c>
      <c r="S127" s="90">
        <f t="shared" si="72"/>
        <v>3.1019600000000001</v>
      </c>
      <c r="T127" s="90">
        <f t="shared" si="72"/>
        <v>3.1006399999999998</v>
      </c>
      <c r="U127" s="90">
        <f t="shared" si="72"/>
        <v>3.1144799999999999</v>
      </c>
      <c r="V127" s="90">
        <f t="shared" si="72"/>
        <v>3.1109900000000001</v>
      </c>
      <c r="W127" s="90">
        <f t="shared" si="72"/>
        <v>3.1257899999999998</v>
      </c>
      <c r="X127" s="90">
        <f t="shared" si="72"/>
        <v>3.0943000000000001</v>
      </c>
      <c r="Y127" s="90">
        <f t="shared" si="72"/>
        <v>2.97831</v>
      </c>
      <c r="Z127" s="90">
        <f t="shared" si="72"/>
        <v>2.8201399999999999</v>
      </c>
      <c r="AA127" s="90">
        <f t="shared" si="72"/>
        <v>2.3836200000000001</v>
      </c>
    </row>
    <row r="128" spans="1:27" ht="12.75" hidden="1" customHeight="1" outlineLevel="1" x14ac:dyDescent="0.2">
      <c r="A128" s="98" t="s">
        <v>1777</v>
      </c>
      <c r="B128" s="62" t="s">
        <v>236</v>
      </c>
      <c r="C128" s="42" t="s">
        <v>77</v>
      </c>
      <c r="D128" s="43">
        <v>1137.73</v>
      </c>
      <c r="E128" s="43">
        <v>1102.4100000000001</v>
      </c>
      <c r="F128" s="43">
        <v>1071.04</v>
      </c>
      <c r="G128" s="43">
        <v>1072.69</v>
      </c>
      <c r="H128" s="43">
        <v>1129.22</v>
      </c>
      <c r="I128" s="43">
        <v>1177.1099999999999</v>
      </c>
      <c r="J128" s="43">
        <v>1546.6</v>
      </c>
      <c r="K128" s="43">
        <v>1798.82</v>
      </c>
      <c r="L128" s="43">
        <v>1903.44</v>
      </c>
      <c r="M128" s="43">
        <v>1917.07</v>
      </c>
      <c r="N128" s="43">
        <v>1932.61</v>
      </c>
      <c r="O128" s="43">
        <v>1955.91</v>
      </c>
      <c r="P128" s="43">
        <v>1940.55</v>
      </c>
      <c r="Q128" s="43">
        <v>1945.63</v>
      </c>
      <c r="R128" s="43">
        <v>1942.75</v>
      </c>
      <c r="S128" s="43">
        <v>1913.6</v>
      </c>
      <c r="T128" s="43">
        <v>1912.28</v>
      </c>
      <c r="U128" s="43">
        <v>1926.12</v>
      </c>
      <c r="V128" s="43">
        <v>1922.63</v>
      </c>
      <c r="W128" s="43">
        <v>1937.43</v>
      </c>
      <c r="X128" s="43">
        <v>1905.94</v>
      </c>
      <c r="Y128" s="43">
        <v>1789.95</v>
      </c>
      <c r="Z128" s="43">
        <v>1631.78</v>
      </c>
      <c r="AA128" s="43">
        <v>1195.26</v>
      </c>
    </row>
    <row r="129" spans="1:27" ht="12.75" hidden="1" customHeight="1" outlineLevel="1" x14ac:dyDescent="0.2">
      <c r="A129" s="98" t="s">
        <v>1778</v>
      </c>
      <c r="B129" s="62" t="s">
        <v>88</v>
      </c>
      <c r="C129" s="42" t="s">
        <v>77</v>
      </c>
      <c r="D129" s="43">
        <f t="shared" ref="D129:AA129" si="73">$D$9</f>
        <v>1071.42</v>
      </c>
      <c r="E129" s="43">
        <f t="shared" si="73"/>
        <v>1071.42</v>
      </c>
      <c r="F129" s="43">
        <f t="shared" si="73"/>
        <v>1071.42</v>
      </c>
      <c r="G129" s="43">
        <f t="shared" si="73"/>
        <v>1071.42</v>
      </c>
      <c r="H129" s="43">
        <f t="shared" si="73"/>
        <v>1071.42</v>
      </c>
      <c r="I129" s="43">
        <f t="shared" si="73"/>
        <v>1071.42</v>
      </c>
      <c r="J129" s="43">
        <f t="shared" si="73"/>
        <v>1071.42</v>
      </c>
      <c r="K129" s="43">
        <f t="shared" si="73"/>
        <v>1071.42</v>
      </c>
      <c r="L129" s="43">
        <f t="shared" si="73"/>
        <v>1071.42</v>
      </c>
      <c r="M129" s="43">
        <f t="shared" si="73"/>
        <v>1071.42</v>
      </c>
      <c r="N129" s="43">
        <f t="shared" si="73"/>
        <v>1071.42</v>
      </c>
      <c r="O129" s="43">
        <f t="shared" si="73"/>
        <v>1071.42</v>
      </c>
      <c r="P129" s="43">
        <f t="shared" si="73"/>
        <v>1071.42</v>
      </c>
      <c r="Q129" s="43">
        <f t="shared" si="73"/>
        <v>1071.42</v>
      </c>
      <c r="R129" s="43">
        <f t="shared" si="73"/>
        <v>1071.42</v>
      </c>
      <c r="S129" s="43">
        <f t="shared" si="73"/>
        <v>1071.42</v>
      </c>
      <c r="T129" s="43">
        <f t="shared" si="73"/>
        <v>1071.42</v>
      </c>
      <c r="U129" s="43">
        <f t="shared" si="73"/>
        <v>1071.42</v>
      </c>
      <c r="V129" s="43">
        <f t="shared" si="73"/>
        <v>1071.42</v>
      </c>
      <c r="W129" s="43">
        <f t="shared" si="73"/>
        <v>1071.42</v>
      </c>
      <c r="X129" s="43">
        <f t="shared" si="73"/>
        <v>1071.42</v>
      </c>
      <c r="Y129" s="43">
        <f t="shared" si="73"/>
        <v>1071.42</v>
      </c>
      <c r="Z129" s="43">
        <f t="shared" si="73"/>
        <v>1071.42</v>
      </c>
      <c r="AA129" s="43">
        <f t="shared" si="73"/>
        <v>1071.42</v>
      </c>
    </row>
    <row r="130" spans="1:27" ht="12.75" hidden="1" customHeight="1" outlineLevel="1" x14ac:dyDescent="0.2">
      <c r="A130" s="98" t="s">
        <v>1779</v>
      </c>
      <c r="B130" s="62" t="s">
        <v>81</v>
      </c>
      <c r="C130" s="42" t="s">
        <v>77</v>
      </c>
      <c r="D130" s="43">
        <v>6.71</v>
      </c>
      <c r="E130" s="43">
        <v>6.71</v>
      </c>
      <c r="F130" s="43">
        <v>6.71</v>
      </c>
      <c r="G130" s="43">
        <v>6.71</v>
      </c>
      <c r="H130" s="43">
        <v>6.71</v>
      </c>
      <c r="I130" s="43">
        <v>6.71</v>
      </c>
      <c r="J130" s="43">
        <v>6.71</v>
      </c>
      <c r="K130" s="43">
        <v>6.71</v>
      </c>
      <c r="L130" s="43">
        <v>6.71</v>
      </c>
      <c r="M130" s="43">
        <v>6.71</v>
      </c>
      <c r="N130" s="43">
        <v>6.71</v>
      </c>
      <c r="O130" s="43">
        <v>6.71</v>
      </c>
      <c r="P130" s="43">
        <v>6.71</v>
      </c>
      <c r="Q130" s="43">
        <v>6.71</v>
      </c>
      <c r="R130" s="43">
        <v>6.71</v>
      </c>
      <c r="S130" s="43">
        <v>6.71</v>
      </c>
      <c r="T130" s="43">
        <v>6.71</v>
      </c>
      <c r="U130" s="43">
        <v>6.71</v>
      </c>
      <c r="V130" s="43">
        <v>6.71</v>
      </c>
      <c r="W130" s="43">
        <v>6.71</v>
      </c>
      <c r="X130" s="43">
        <v>6.71</v>
      </c>
      <c r="Y130" s="43">
        <v>6.71</v>
      </c>
      <c r="Z130" s="43">
        <v>6.71</v>
      </c>
      <c r="AA130" s="43">
        <v>6.71</v>
      </c>
    </row>
    <row r="131" spans="1:27" ht="12.75" hidden="1" customHeight="1" outlineLevel="1" x14ac:dyDescent="0.2">
      <c r="A131" s="98" t="s">
        <v>1780</v>
      </c>
      <c r="B131" s="62" t="s">
        <v>79</v>
      </c>
      <c r="C131" s="42" t="s">
        <v>77</v>
      </c>
      <c r="D131" s="43">
        <f>$D$11</f>
        <v>110.23</v>
      </c>
      <c r="E131" s="43">
        <f t="shared" ref="E131:AA131" si="74">$D$11</f>
        <v>110.23</v>
      </c>
      <c r="F131" s="43">
        <f t="shared" si="74"/>
        <v>110.23</v>
      </c>
      <c r="G131" s="43">
        <f t="shared" si="74"/>
        <v>110.23</v>
      </c>
      <c r="H131" s="43">
        <f t="shared" si="74"/>
        <v>110.23</v>
      </c>
      <c r="I131" s="43">
        <f t="shared" si="74"/>
        <v>110.23</v>
      </c>
      <c r="J131" s="43">
        <f t="shared" si="74"/>
        <v>110.23</v>
      </c>
      <c r="K131" s="43">
        <f t="shared" si="74"/>
        <v>110.23</v>
      </c>
      <c r="L131" s="43">
        <f t="shared" si="74"/>
        <v>110.23</v>
      </c>
      <c r="M131" s="43">
        <f t="shared" si="74"/>
        <v>110.23</v>
      </c>
      <c r="N131" s="43">
        <f t="shared" si="74"/>
        <v>110.23</v>
      </c>
      <c r="O131" s="43">
        <f t="shared" si="74"/>
        <v>110.23</v>
      </c>
      <c r="P131" s="43">
        <f t="shared" si="74"/>
        <v>110.23</v>
      </c>
      <c r="Q131" s="43">
        <f t="shared" si="74"/>
        <v>110.23</v>
      </c>
      <c r="R131" s="43">
        <f t="shared" si="74"/>
        <v>110.23</v>
      </c>
      <c r="S131" s="43">
        <f t="shared" si="74"/>
        <v>110.23</v>
      </c>
      <c r="T131" s="43">
        <f t="shared" si="74"/>
        <v>110.23</v>
      </c>
      <c r="U131" s="43">
        <f t="shared" si="74"/>
        <v>110.23</v>
      </c>
      <c r="V131" s="43">
        <f t="shared" si="74"/>
        <v>110.23</v>
      </c>
      <c r="W131" s="43">
        <f t="shared" si="74"/>
        <v>110.23</v>
      </c>
      <c r="X131" s="43">
        <f t="shared" si="74"/>
        <v>110.23</v>
      </c>
      <c r="Y131" s="43">
        <f t="shared" si="74"/>
        <v>110.23</v>
      </c>
      <c r="Z131" s="43">
        <f t="shared" si="74"/>
        <v>110.23</v>
      </c>
      <c r="AA131" s="43">
        <f t="shared" si="74"/>
        <v>110.23</v>
      </c>
    </row>
    <row r="132" spans="1:27" ht="12.75" customHeight="1" collapsed="1" x14ac:dyDescent="0.2">
      <c r="A132" s="97" t="s">
        <v>1781</v>
      </c>
      <c r="B132" s="27" t="str">
        <f>"26"&amp;"."&amp;$B$800&amp;"."&amp;$B$801</f>
        <v>26.01.2023</v>
      </c>
      <c r="C132" s="89" t="s">
        <v>74</v>
      </c>
      <c r="D132" s="90">
        <f>ROUND(((D133+D134+D136+D135)/1000),5)</f>
        <v>2.3883700000000001</v>
      </c>
      <c r="E132" s="90">
        <f>ROUND(((E133+E134+E136+E135)/1000),5)</f>
        <v>2.3590499999999999</v>
      </c>
      <c r="F132" s="90">
        <f>ROUND(((F133+F134+F136+F135)/1000),5)</f>
        <v>2.3046199999999999</v>
      </c>
      <c r="G132" s="90">
        <f t="shared" ref="G132:AA132" si="75">ROUND(((G133+G134+G136+G135)/1000),5)</f>
        <v>2.32653</v>
      </c>
      <c r="H132" s="90">
        <f t="shared" si="75"/>
        <v>2.3830800000000001</v>
      </c>
      <c r="I132" s="90">
        <f t="shared" si="75"/>
        <v>2.5403500000000001</v>
      </c>
      <c r="J132" s="90">
        <f t="shared" si="75"/>
        <v>2.81982</v>
      </c>
      <c r="K132" s="90">
        <f t="shared" si="75"/>
        <v>3.0180400000000001</v>
      </c>
      <c r="L132" s="90">
        <f t="shared" si="75"/>
        <v>3.10941</v>
      </c>
      <c r="M132" s="90">
        <f t="shared" si="75"/>
        <v>3.1221199999999998</v>
      </c>
      <c r="N132" s="90">
        <f t="shared" si="75"/>
        <v>3.13611</v>
      </c>
      <c r="O132" s="90">
        <f t="shared" si="75"/>
        <v>3.1583800000000002</v>
      </c>
      <c r="P132" s="90">
        <f t="shared" si="75"/>
        <v>3.1451500000000001</v>
      </c>
      <c r="Q132" s="90">
        <f t="shared" si="75"/>
        <v>3.1480899999999998</v>
      </c>
      <c r="R132" s="90">
        <f t="shared" si="75"/>
        <v>3.1456400000000002</v>
      </c>
      <c r="S132" s="90">
        <f t="shared" si="75"/>
        <v>3.1123099999999999</v>
      </c>
      <c r="T132" s="90">
        <f t="shared" si="75"/>
        <v>3.1101700000000001</v>
      </c>
      <c r="U132" s="90">
        <f t="shared" si="75"/>
        <v>3.1249899999999999</v>
      </c>
      <c r="V132" s="90">
        <f t="shared" si="75"/>
        <v>3.12269</v>
      </c>
      <c r="W132" s="90">
        <f t="shared" si="75"/>
        <v>3.1354199999999999</v>
      </c>
      <c r="X132" s="90">
        <f t="shared" si="75"/>
        <v>3.1067499999999999</v>
      </c>
      <c r="Y132" s="90">
        <f t="shared" si="75"/>
        <v>2.9589400000000001</v>
      </c>
      <c r="Z132" s="90">
        <f t="shared" si="75"/>
        <v>2.8400099999999999</v>
      </c>
      <c r="AA132" s="90">
        <f t="shared" si="75"/>
        <v>2.4114800000000001</v>
      </c>
    </row>
    <row r="133" spans="1:27" ht="12.75" hidden="1" customHeight="1" outlineLevel="1" x14ac:dyDescent="0.2">
      <c r="A133" s="98" t="s">
        <v>1782</v>
      </c>
      <c r="B133" s="62" t="s">
        <v>236</v>
      </c>
      <c r="C133" s="42" t="s">
        <v>77</v>
      </c>
      <c r="D133" s="43">
        <v>1200.01</v>
      </c>
      <c r="E133" s="43">
        <v>1170.69</v>
      </c>
      <c r="F133" s="43">
        <v>1116.26</v>
      </c>
      <c r="G133" s="43">
        <v>1138.17</v>
      </c>
      <c r="H133" s="43">
        <v>1194.72</v>
      </c>
      <c r="I133" s="43">
        <v>1351.99</v>
      </c>
      <c r="J133" s="43">
        <v>1631.46</v>
      </c>
      <c r="K133" s="43">
        <v>1829.68</v>
      </c>
      <c r="L133" s="43">
        <v>1921.05</v>
      </c>
      <c r="M133" s="43">
        <v>1933.76</v>
      </c>
      <c r="N133" s="43">
        <v>1947.75</v>
      </c>
      <c r="O133" s="43">
        <v>1970.02</v>
      </c>
      <c r="P133" s="43">
        <v>1956.79</v>
      </c>
      <c r="Q133" s="43">
        <v>1959.73</v>
      </c>
      <c r="R133" s="43">
        <v>1957.28</v>
      </c>
      <c r="S133" s="43">
        <v>1923.95</v>
      </c>
      <c r="T133" s="43">
        <v>1921.81</v>
      </c>
      <c r="U133" s="43">
        <v>1936.63</v>
      </c>
      <c r="V133" s="43">
        <v>1934.33</v>
      </c>
      <c r="W133" s="43">
        <v>1947.06</v>
      </c>
      <c r="X133" s="43">
        <v>1918.39</v>
      </c>
      <c r="Y133" s="43">
        <v>1770.58</v>
      </c>
      <c r="Z133" s="43">
        <v>1651.65</v>
      </c>
      <c r="AA133" s="43">
        <v>1223.1199999999999</v>
      </c>
    </row>
    <row r="134" spans="1:27" ht="12.75" hidden="1" customHeight="1" outlineLevel="1" x14ac:dyDescent="0.2">
      <c r="A134" s="98" t="s">
        <v>1783</v>
      </c>
      <c r="B134" s="62" t="s">
        <v>88</v>
      </c>
      <c r="C134" s="42" t="s">
        <v>77</v>
      </c>
      <c r="D134" s="43">
        <f t="shared" ref="D134:AA134" si="76">$D$9</f>
        <v>1071.42</v>
      </c>
      <c r="E134" s="43">
        <f t="shared" si="76"/>
        <v>1071.42</v>
      </c>
      <c r="F134" s="43">
        <f t="shared" si="76"/>
        <v>1071.42</v>
      </c>
      <c r="G134" s="43">
        <f t="shared" si="76"/>
        <v>1071.42</v>
      </c>
      <c r="H134" s="43">
        <f t="shared" si="76"/>
        <v>1071.42</v>
      </c>
      <c r="I134" s="43">
        <f t="shared" si="76"/>
        <v>1071.42</v>
      </c>
      <c r="J134" s="43">
        <f t="shared" si="76"/>
        <v>1071.42</v>
      </c>
      <c r="K134" s="43">
        <f t="shared" si="76"/>
        <v>1071.42</v>
      </c>
      <c r="L134" s="43">
        <f t="shared" si="76"/>
        <v>1071.42</v>
      </c>
      <c r="M134" s="43">
        <f t="shared" si="76"/>
        <v>1071.42</v>
      </c>
      <c r="N134" s="43">
        <f t="shared" si="76"/>
        <v>1071.42</v>
      </c>
      <c r="O134" s="43">
        <f t="shared" si="76"/>
        <v>1071.42</v>
      </c>
      <c r="P134" s="43">
        <f t="shared" si="76"/>
        <v>1071.42</v>
      </c>
      <c r="Q134" s="43">
        <f t="shared" si="76"/>
        <v>1071.42</v>
      </c>
      <c r="R134" s="43">
        <f t="shared" si="76"/>
        <v>1071.42</v>
      </c>
      <c r="S134" s="43">
        <f t="shared" si="76"/>
        <v>1071.42</v>
      </c>
      <c r="T134" s="43">
        <f t="shared" si="76"/>
        <v>1071.42</v>
      </c>
      <c r="U134" s="43">
        <f t="shared" si="76"/>
        <v>1071.42</v>
      </c>
      <c r="V134" s="43">
        <f t="shared" si="76"/>
        <v>1071.42</v>
      </c>
      <c r="W134" s="43">
        <f t="shared" si="76"/>
        <v>1071.42</v>
      </c>
      <c r="X134" s="43">
        <f t="shared" si="76"/>
        <v>1071.42</v>
      </c>
      <c r="Y134" s="43">
        <f t="shared" si="76"/>
        <v>1071.42</v>
      </c>
      <c r="Z134" s="43">
        <f t="shared" si="76"/>
        <v>1071.42</v>
      </c>
      <c r="AA134" s="43">
        <f t="shared" si="76"/>
        <v>1071.42</v>
      </c>
    </row>
    <row r="135" spans="1:27" ht="12.75" hidden="1" customHeight="1" outlineLevel="1" x14ac:dyDescent="0.2">
      <c r="A135" s="98" t="s">
        <v>1784</v>
      </c>
      <c r="B135" s="62" t="s">
        <v>81</v>
      </c>
      <c r="C135" s="42" t="s">
        <v>77</v>
      </c>
      <c r="D135" s="43">
        <v>6.71</v>
      </c>
      <c r="E135" s="43">
        <v>6.71</v>
      </c>
      <c r="F135" s="43">
        <v>6.71</v>
      </c>
      <c r="G135" s="43">
        <v>6.71</v>
      </c>
      <c r="H135" s="43">
        <v>6.71</v>
      </c>
      <c r="I135" s="43">
        <v>6.71</v>
      </c>
      <c r="J135" s="43">
        <v>6.71</v>
      </c>
      <c r="K135" s="43">
        <v>6.71</v>
      </c>
      <c r="L135" s="43">
        <v>6.71</v>
      </c>
      <c r="M135" s="43">
        <v>6.71</v>
      </c>
      <c r="N135" s="43">
        <v>6.71</v>
      </c>
      <c r="O135" s="43">
        <v>6.71</v>
      </c>
      <c r="P135" s="43">
        <v>6.71</v>
      </c>
      <c r="Q135" s="43">
        <v>6.71</v>
      </c>
      <c r="R135" s="43">
        <v>6.71</v>
      </c>
      <c r="S135" s="43">
        <v>6.71</v>
      </c>
      <c r="T135" s="43">
        <v>6.71</v>
      </c>
      <c r="U135" s="43">
        <v>6.71</v>
      </c>
      <c r="V135" s="43">
        <v>6.71</v>
      </c>
      <c r="W135" s="43">
        <v>6.71</v>
      </c>
      <c r="X135" s="43">
        <v>6.71</v>
      </c>
      <c r="Y135" s="43">
        <v>6.71</v>
      </c>
      <c r="Z135" s="43">
        <v>6.71</v>
      </c>
      <c r="AA135" s="43">
        <v>6.71</v>
      </c>
    </row>
    <row r="136" spans="1:27" ht="12.75" hidden="1" customHeight="1" outlineLevel="1" x14ac:dyDescent="0.2">
      <c r="A136" s="98" t="s">
        <v>1785</v>
      </c>
      <c r="B136" s="62" t="s">
        <v>79</v>
      </c>
      <c r="C136" s="42" t="s">
        <v>77</v>
      </c>
      <c r="D136" s="43">
        <f>$D$11</f>
        <v>110.23</v>
      </c>
      <c r="E136" s="43">
        <f t="shared" ref="E136:AA136" si="77">$D$11</f>
        <v>110.23</v>
      </c>
      <c r="F136" s="43">
        <f t="shared" si="77"/>
        <v>110.23</v>
      </c>
      <c r="G136" s="43">
        <f t="shared" si="77"/>
        <v>110.23</v>
      </c>
      <c r="H136" s="43">
        <f t="shared" si="77"/>
        <v>110.23</v>
      </c>
      <c r="I136" s="43">
        <f t="shared" si="77"/>
        <v>110.23</v>
      </c>
      <c r="J136" s="43">
        <f t="shared" si="77"/>
        <v>110.23</v>
      </c>
      <c r="K136" s="43">
        <f t="shared" si="77"/>
        <v>110.23</v>
      </c>
      <c r="L136" s="43">
        <f t="shared" si="77"/>
        <v>110.23</v>
      </c>
      <c r="M136" s="43">
        <f t="shared" si="77"/>
        <v>110.23</v>
      </c>
      <c r="N136" s="43">
        <f t="shared" si="77"/>
        <v>110.23</v>
      </c>
      <c r="O136" s="43">
        <f t="shared" si="77"/>
        <v>110.23</v>
      </c>
      <c r="P136" s="43">
        <f t="shared" si="77"/>
        <v>110.23</v>
      </c>
      <c r="Q136" s="43">
        <f t="shared" si="77"/>
        <v>110.23</v>
      </c>
      <c r="R136" s="43">
        <f t="shared" si="77"/>
        <v>110.23</v>
      </c>
      <c r="S136" s="43">
        <f t="shared" si="77"/>
        <v>110.23</v>
      </c>
      <c r="T136" s="43">
        <f t="shared" si="77"/>
        <v>110.23</v>
      </c>
      <c r="U136" s="43">
        <f t="shared" si="77"/>
        <v>110.23</v>
      </c>
      <c r="V136" s="43">
        <f t="shared" si="77"/>
        <v>110.23</v>
      </c>
      <c r="W136" s="43">
        <f t="shared" si="77"/>
        <v>110.23</v>
      </c>
      <c r="X136" s="43">
        <f t="shared" si="77"/>
        <v>110.23</v>
      </c>
      <c r="Y136" s="43">
        <f t="shared" si="77"/>
        <v>110.23</v>
      </c>
      <c r="Z136" s="43">
        <f t="shared" si="77"/>
        <v>110.23</v>
      </c>
      <c r="AA136" s="43">
        <f t="shared" si="77"/>
        <v>110.23</v>
      </c>
    </row>
    <row r="137" spans="1:27" ht="12.75" customHeight="1" collapsed="1" x14ac:dyDescent="0.2">
      <c r="A137" s="97" t="s">
        <v>1786</v>
      </c>
      <c r="B137" s="27" t="str">
        <f>"27"&amp;"."&amp;$B$800&amp;"."&amp;$B$801</f>
        <v>27.01.2023</v>
      </c>
      <c r="C137" s="89" t="s">
        <v>74</v>
      </c>
      <c r="D137" s="90">
        <f>ROUND(((D138+D139+D141+D140)/1000),5)</f>
        <v>2.3798300000000001</v>
      </c>
      <c r="E137" s="90">
        <f>ROUND(((E138+E139+E141+E140)/1000),5)</f>
        <v>2.3587500000000001</v>
      </c>
      <c r="F137" s="90">
        <f>ROUND(((F138+F139+F141+F140)/1000),5)</f>
        <v>2.32619</v>
      </c>
      <c r="G137" s="90">
        <f t="shared" ref="G137:AA137" si="78">ROUND(((G138+G139+G141+G140)/1000),5)</f>
        <v>2.32504</v>
      </c>
      <c r="H137" s="90">
        <f t="shared" si="78"/>
        <v>2.39642</v>
      </c>
      <c r="I137" s="90">
        <f t="shared" si="78"/>
        <v>2.5008499999999998</v>
      </c>
      <c r="J137" s="90">
        <f t="shared" si="78"/>
        <v>2.77616</v>
      </c>
      <c r="K137" s="90">
        <f t="shared" si="78"/>
        <v>3.0318399999999999</v>
      </c>
      <c r="L137" s="90">
        <f t="shared" si="78"/>
        <v>3.1187499999999999</v>
      </c>
      <c r="M137" s="90">
        <f t="shared" si="78"/>
        <v>3.1270899999999999</v>
      </c>
      <c r="N137" s="90">
        <f t="shared" si="78"/>
        <v>3.1493899999999999</v>
      </c>
      <c r="O137" s="90">
        <f t="shared" si="78"/>
        <v>3.17632</v>
      </c>
      <c r="P137" s="90">
        <f t="shared" si="78"/>
        <v>3.1669100000000001</v>
      </c>
      <c r="Q137" s="90">
        <f t="shared" si="78"/>
        <v>3.1698200000000001</v>
      </c>
      <c r="R137" s="90">
        <f t="shared" si="78"/>
        <v>3.1672899999999999</v>
      </c>
      <c r="S137" s="90">
        <f t="shared" si="78"/>
        <v>3.15998</v>
      </c>
      <c r="T137" s="90">
        <f t="shared" si="78"/>
        <v>3.1190799999999999</v>
      </c>
      <c r="U137" s="90">
        <f t="shared" si="78"/>
        <v>3.13348</v>
      </c>
      <c r="V137" s="90">
        <f t="shared" si="78"/>
        <v>3.13103</v>
      </c>
      <c r="W137" s="90">
        <f t="shared" si="78"/>
        <v>3.1457899999999999</v>
      </c>
      <c r="X137" s="90">
        <f t="shared" si="78"/>
        <v>3.10846</v>
      </c>
      <c r="Y137" s="90">
        <f t="shared" si="78"/>
        <v>2.9979100000000001</v>
      </c>
      <c r="Z137" s="90">
        <f t="shared" si="78"/>
        <v>2.82531</v>
      </c>
      <c r="AA137" s="90">
        <f t="shared" si="78"/>
        <v>2.4885100000000002</v>
      </c>
    </row>
    <row r="138" spans="1:27" ht="12.75" hidden="1" customHeight="1" outlineLevel="1" x14ac:dyDescent="0.2">
      <c r="A138" s="98" t="s">
        <v>1787</v>
      </c>
      <c r="B138" s="62" t="s">
        <v>236</v>
      </c>
      <c r="C138" s="42" t="s">
        <v>77</v>
      </c>
      <c r="D138" s="43">
        <v>1191.47</v>
      </c>
      <c r="E138" s="43">
        <v>1170.3900000000001</v>
      </c>
      <c r="F138" s="43">
        <v>1137.83</v>
      </c>
      <c r="G138" s="43">
        <v>1136.68</v>
      </c>
      <c r="H138" s="43">
        <v>1208.06</v>
      </c>
      <c r="I138" s="43">
        <v>1312.49</v>
      </c>
      <c r="J138" s="43">
        <v>1587.8</v>
      </c>
      <c r="K138" s="43">
        <v>1843.48</v>
      </c>
      <c r="L138" s="43">
        <v>1930.39</v>
      </c>
      <c r="M138" s="43">
        <v>1938.73</v>
      </c>
      <c r="N138" s="43">
        <v>1961.03</v>
      </c>
      <c r="O138" s="43">
        <v>1987.96</v>
      </c>
      <c r="P138" s="43">
        <v>1978.55</v>
      </c>
      <c r="Q138" s="43">
        <v>1981.46</v>
      </c>
      <c r="R138" s="43">
        <v>1978.93</v>
      </c>
      <c r="S138" s="43">
        <v>1971.62</v>
      </c>
      <c r="T138" s="43">
        <v>1930.72</v>
      </c>
      <c r="U138" s="43">
        <v>1945.12</v>
      </c>
      <c r="V138" s="43">
        <v>1942.67</v>
      </c>
      <c r="W138" s="43">
        <v>1957.43</v>
      </c>
      <c r="X138" s="43">
        <v>1920.1</v>
      </c>
      <c r="Y138" s="43">
        <v>1809.55</v>
      </c>
      <c r="Z138" s="43">
        <v>1636.95</v>
      </c>
      <c r="AA138" s="43">
        <v>1300.1500000000001</v>
      </c>
    </row>
    <row r="139" spans="1:27" ht="12.75" hidden="1" customHeight="1" outlineLevel="1" x14ac:dyDescent="0.2">
      <c r="A139" s="98" t="s">
        <v>1788</v>
      </c>
      <c r="B139" s="62" t="s">
        <v>88</v>
      </c>
      <c r="C139" s="42" t="s">
        <v>77</v>
      </c>
      <c r="D139" s="43">
        <f t="shared" ref="D139:AA139" si="79">$D$9</f>
        <v>1071.42</v>
      </c>
      <c r="E139" s="43">
        <f t="shared" si="79"/>
        <v>1071.42</v>
      </c>
      <c r="F139" s="43">
        <f t="shared" si="79"/>
        <v>1071.42</v>
      </c>
      <c r="G139" s="43">
        <f t="shared" si="79"/>
        <v>1071.42</v>
      </c>
      <c r="H139" s="43">
        <f t="shared" si="79"/>
        <v>1071.42</v>
      </c>
      <c r="I139" s="43">
        <f t="shared" si="79"/>
        <v>1071.42</v>
      </c>
      <c r="J139" s="43">
        <f t="shared" si="79"/>
        <v>1071.42</v>
      </c>
      <c r="K139" s="43">
        <f t="shared" si="79"/>
        <v>1071.42</v>
      </c>
      <c r="L139" s="43">
        <f t="shared" si="79"/>
        <v>1071.42</v>
      </c>
      <c r="M139" s="43">
        <f t="shared" si="79"/>
        <v>1071.42</v>
      </c>
      <c r="N139" s="43">
        <f t="shared" si="79"/>
        <v>1071.42</v>
      </c>
      <c r="O139" s="43">
        <f t="shared" si="79"/>
        <v>1071.42</v>
      </c>
      <c r="P139" s="43">
        <f t="shared" si="79"/>
        <v>1071.42</v>
      </c>
      <c r="Q139" s="43">
        <f t="shared" si="79"/>
        <v>1071.42</v>
      </c>
      <c r="R139" s="43">
        <f t="shared" si="79"/>
        <v>1071.42</v>
      </c>
      <c r="S139" s="43">
        <f t="shared" si="79"/>
        <v>1071.42</v>
      </c>
      <c r="T139" s="43">
        <f t="shared" si="79"/>
        <v>1071.42</v>
      </c>
      <c r="U139" s="43">
        <f t="shared" si="79"/>
        <v>1071.42</v>
      </c>
      <c r="V139" s="43">
        <f t="shared" si="79"/>
        <v>1071.42</v>
      </c>
      <c r="W139" s="43">
        <f t="shared" si="79"/>
        <v>1071.42</v>
      </c>
      <c r="X139" s="43">
        <f t="shared" si="79"/>
        <v>1071.42</v>
      </c>
      <c r="Y139" s="43">
        <f t="shared" si="79"/>
        <v>1071.42</v>
      </c>
      <c r="Z139" s="43">
        <f t="shared" si="79"/>
        <v>1071.42</v>
      </c>
      <c r="AA139" s="43">
        <f t="shared" si="79"/>
        <v>1071.42</v>
      </c>
    </row>
    <row r="140" spans="1:27" ht="12.75" hidden="1" customHeight="1" outlineLevel="1" x14ac:dyDescent="0.2">
      <c r="A140" s="98" t="s">
        <v>1789</v>
      </c>
      <c r="B140" s="62" t="s">
        <v>81</v>
      </c>
      <c r="C140" s="42" t="s">
        <v>77</v>
      </c>
      <c r="D140" s="43">
        <v>6.71</v>
      </c>
      <c r="E140" s="43">
        <v>6.71</v>
      </c>
      <c r="F140" s="43">
        <v>6.71</v>
      </c>
      <c r="G140" s="43">
        <v>6.71</v>
      </c>
      <c r="H140" s="43">
        <v>6.71</v>
      </c>
      <c r="I140" s="43">
        <v>6.71</v>
      </c>
      <c r="J140" s="43">
        <v>6.71</v>
      </c>
      <c r="K140" s="43">
        <v>6.71</v>
      </c>
      <c r="L140" s="43">
        <v>6.71</v>
      </c>
      <c r="M140" s="43">
        <v>6.71</v>
      </c>
      <c r="N140" s="43">
        <v>6.71</v>
      </c>
      <c r="O140" s="43">
        <v>6.71</v>
      </c>
      <c r="P140" s="43">
        <v>6.71</v>
      </c>
      <c r="Q140" s="43">
        <v>6.71</v>
      </c>
      <c r="R140" s="43">
        <v>6.71</v>
      </c>
      <c r="S140" s="43">
        <v>6.71</v>
      </c>
      <c r="T140" s="43">
        <v>6.71</v>
      </c>
      <c r="U140" s="43">
        <v>6.71</v>
      </c>
      <c r="V140" s="43">
        <v>6.71</v>
      </c>
      <c r="W140" s="43">
        <v>6.71</v>
      </c>
      <c r="X140" s="43">
        <v>6.71</v>
      </c>
      <c r="Y140" s="43">
        <v>6.71</v>
      </c>
      <c r="Z140" s="43">
        <v>6.71</v>
      </c>
      <c r="AA140" s="43">
        <v>6.71</v>
      </c>
    </row>
    <row r="141" spans="1:27" ht="12.75" hidden="1" customHeight="1" outlineLevel="1" x14ac:dyDescent="0.2">
      <c r="A141" s="98" t="s">
        <v>1790</v>
      </c>
      <c r="B141" s="62" t="s">
        <v>79</v>
      </c>
      <c r="C141" s="42" t="s">
        <v>77</v>
      </c>
      <c r="D141" s="43">
        <f>$D$11</f>
        <v>110.23</v>
      </c>
      <c r="E141" s="43">
        <f t="shared" ref="E141:AA141" si="80">$D$11</f>
        <v>110.23</v>
      </c>
      <c r="F141" s="43">
        <f t="shared" si="80"/>
        <v>110.23</v>
      </c>
      <c r="G141" s="43">
        <f t="shared" si="80"/>
        <v>110.23</v>
      </c>
      <c r="H141" s="43">
        <f t="shared" si="80"/>
        <v>110.23</v>
      </c>
      <c r="I141" s="43">
        <f t="shared" si="80"/>
        <v>110.23</v>
      </c>
      <c r="J141" s="43">
        <f t="shared" si="80"/>
        <v>110.23</v>
      </c>
      <c r="K141" s="43">
        <f t="shared" si="80"/>
        <v>110.23</v>
      </c>
      <c r="L141" s="43">
        <f t="shared" si="80"/>
        <v>110.23</v>
      </c>
      <c r="M141" s="43">
        <f t="shared" si="80"/>
        <v>110.23</v>
      </c>
      <c r="N141" s="43">
        <f t="shared" si="80"/>
        <v>110.23</v>
      </c>
      <c r="O141" s="43">
        <f t="shared" si="80"/>
        <v>110.23</v>
      </c>
      <c r="P141" s="43">
        <f t="shared" si="80"/>
        <v>110.23</v>
      </c>
      <c r="Q141" s="43">
        <f t="shared" si="80"/>
        <v>110.23</v>
      </c>
      <c r="R141" s="43">
        <f t="shared" si="80"/>
        <v>110.23</v>
      </c>
      <c r="S141" s="43">
        <f t="shared" si="80"/>
        <v>110.23</v>
      </c>
      <c r="T141" s="43">
        <f t="shared" si="80"/>
        <v>110.23</v>
      </c>
      <c r="U141" s="43">
        <f t="shared" si="80"/>
        <v>110.23</v>
      </c>
      <c r="V141" s="43">
        <f t="shared" si="80"/>
        <v>110.23</v>
      </c>
      <c r="W141" s="43">
        <f t="shared" si="80"/>
        <v>110.23</v>
      </c>
      <c r="X141" s="43">
        <f t="shared" si="80"/>
        <v>110.23</v>
      </c>
      <c r="Y141" s="43">
        <f t="shared" si="80"/>
        <v>110.23</v>
      </c>
      <c r="Z141" s="43">
        <f t="shared" si="80"/>
        <v>110.23</v>
      </c>
      <c r="AA141" s="43">
        <f t="shared" si="80"/>
        <v>110.23</v>
      </c>
    </row>
    <row r="142" spans="1:27" ht="12.75" customHeight="1" collapsed="1" x14ac:dyDescent="0.2">
      <c r="A142" s="97" t="s">
        <v>1791</v>
      </c>
      <c r="B142" s="27" t="str">
        <f>"28"&amp;"."&amp;$B$800&amp;"."&amp;$B$801</f>
        <v>28.01.2023</v>
      </c>
      <c r="C142" s="89" t="s">
        <v>74</v>
      </c>
      <c r="D142" s="90">
        <f>ROUND(((D143+D144+D146+D145)/1000),5)</f>
        <v>2.4952800000000002</v>
      </c>
      <c r="E142" s="90">
        <f>ROUND(((E143+E144+E146+E145)/1000),5)</f>
        <v>2.38463</v>
      </c>
      <c r="F142" s="90">
        <f>ROUND(((F143+F144+F146+F145)/1000),5)</f>
        <v>2.3441399999999999</v>
      </c>
      <c r="G142" s="90">
        <f t="shared" ref="G142:AA142" si="81">ROUND(((G143+G144+G146+G145)/1000),5)</f>
        <v>2.3197000000000001</v>
      </c>
      <c r="H142" s="90">
        <f t="shared" si="81"/>
        <v>2.35364</v>
      </c>
      <c r="I142" s="90">
        <f t="shared" si="81"/>
        <v>2.3855200000000001</v>
      </c>
      <c r="J142" s="90">
        <f t="shared" si="81"/>
        <v>2.48916</v>
      </c>
      <c r="K142" s="90">
        <f t="shared" si="81"/>
        <v>2.7189299999999998</v>
      </c>
      <c r="L142" s="90">
        <f t="shared" si="81"/>
        <v>2.8626</v>
      </c>
      <c r="M142" s="90">
        <f t="shared" si="81"/>
        <v>3.0164800000000001</v>
      </c>
      <c r="N142" s="90">
        <f t="shared" si="81"/>
        <v>3.0591499999999998</v>
      </c>
      <c r="O142" s="90">
        <f t="shared" si="81"/>
        <v>3.0680900000000002</v>
      </c>
      <c r="P142" s="90">
        <f t="shared" si="81"/>
        <v>3.0669200000000001</v>
      </c>
      <c r="Q142" s="90">
        <f t="shared" si="81"/>
        <v>3.0677300000000001</v>
      </c>
      <c r="R142" s="90">
        <f t="shared" si="81"/>
        <v>3.0674999999999999</v>
      </c>
      <c r="S142" s="90">
        <f t="shared" si="81"/>
        <v>3.0318700000000001</v>
      </c>
      <c r="T142" s="90">
        <f t="shared" si="81"/>
        <v>3.0458599999999998</v>
      </c>
      <c r="U142" s="90">
        <f t="shared" si="81"/>
        <v>3.0738400000000001</v>
      </c>
      <c r="V142" s="90">
        <f t="shared" si="81"/>
        <v>3.0741200000000002</v>
      </c>
      <c r="W142" s="90">
        <f t="shared" si="81"/>
        <v>3.0688200000000001</v>
      </c>
      <c r="X142" s="90">
        <f t="shared" si="81"/>
        <v>3.0661700000000001</v>
      </c>
      <c r="Y142" s="90">
        <f t="shared" si="81"/>
        <v>2.9254799999999999</v>
      </c>
      <c r="Z142" s="90">
        <f t="shared" si="81"/>
        <v>2.8014999999999999</v>
      </c>
      <c r="AA142" s="90">
        <f t="shared" si="81"/>
        <v>2.5076800000000001</v>
      </c>
    </row>
    <row r="143" spans="1:27" ht="12.75" hidden="1" customHeight="1" outlineLevel="1" x14ac:dyDescent="0.2">
      <c r="A143" s="98" t="s">
        <v>1792</v>
      </c>
      <c r="B143" s="62" t="s">
        <v>236</v>
      </c>
      <c r="C143" s="42" t="s">
        <v>77</v>
      </c>
      <c r="D143" s="43">
        <v>1306.92</v>
      </c>
      <c r="E143" s="43">
        <v>1196.27</v>
      </c>
      <c r="F143" s="43">
        <v>1155.78</v>
      </c>
      <c r="G143" s="43">
        <v>1131.3399999999999</v>
      </c>
      <c r="H143" s="43">
        <v>1165.28</v>
      </c>
      <c r="I143" s="43">
        <v>1197.1600000000001</v>
      </c>
      <c r="J143" s="43">
        <v>1300.8</v>
      </c>
      <c r="K143" s="43">
        <v>1530.57</v>
      </c>
      <c r="L143" s="43">
        <v>1674.24</v>
      </c>
      <c r="M143" s="43">
        <v>1828.12</v>
      </c>
      <c r="N143" s="43">
        <v>1870.79</v>
      </c>
      <c r="O143" s="43">
        <v>1879.73</v>
      </c>
      <c r="P143" s="43">
        <v>1878.56</v>
      </c>
      <c r="Q143" s="43">
        <v>1879.37</v>
      </c>
      <c r="R143" s="43">
        <v>1879.14</v>
      </c>
      <c r="S143" s="43">
        <v>1843.51</v>
      </c>
      <c r="T143" s="43">
        <v>1857.5</v>
      </c>
      <c r="U143" s="43">
        <v>1885.48</v>
      </c>
      <c r="V143" s="43">
        <v>1885.76</v>
      </c>
      <c r="W143" s="43">
        <v>1880.46</v>
      </c>
      <c r="X143" s="43">
        <v>1877.81</v>
      </c>
      <c r="Y143" s="43">
        <v>1737.12</v>
      </c>
      <c r="Z143" s="43">
        <v>1613.14</v>
      </c>
      <c r="AA143" s="43">
        <v>1319.32</v>
      </c>
    </row>
    <row r="144" spans="1:27" ht="12.75" hidden="1" customHeight="1" outlineLevel="1" x14ac:dyDescent="0.2">
      <c r="A144" s="98" t="s">
        <v>1793</v>
      </c>
      <c r="B144" s="62" t="s">
        <v>88</v>
      </c>
      <c r="C144" s="42" t="s">
        <v>77</v>
      </c>
      <c r="D144" s="43">
        <f t="shared" ref="D144:AA144" si="82">$D$9</f>
        <v>1071.42</v>
      </c>
      <c r="E144" s="43">
        <f t="shared" si="82"/>
        <v>1071.42</v>
      </c>
      <c r="F144" s="43">
        <f t="shared" si="82"/>
        <v>1071.42</v>
      </c>
      <c r="G144" s="43">
        <f t="shared" si="82"/>
        <v>1071.42</v>
      </c>
      <c r="H144" s="43">
        <f t="shared" si="82"/>
        <v>1071.42</v>
      </c>
      <c r="I144" s="43">
        <f t="shared" si="82"/>
        <v>1071.42</v>
      </c>
      <c r="J144" s="43">
        <f t="shared" si="82"/>
        <v>1071.42</v>
      </c>
      <c r="K144" s="43">
        <f t="shared" si="82"/>
        <v>1071.42</v>
      </c>
      <c r="L144" s="43">
        <f t="shared" si="82"/>
        <v>1071.42</v>
      </c>
      <c r="M144" s="43">
        <f t="shared" si="82"/>
        <v>1071.42</v>
      </c>
      <c r="N144" s="43">
        <f t="shared" si="82"/>
        <v>1071.42</v>
      </c>
      <c r="O144" s="43">
        <f t="shared" si="82"/>
        <v>1071.42</v>
      </c>
      <c r="P144" s="43">
        <f t="shared" si="82"/>
        <v>1071.42</v>
      </c>
      <c r="Q144" s="43">
        <f t="shared" si="82"/>
        <v>1071.42</v>
      </c>
      <c r="R144" s="43">
        <f t="shared" si="82"/>
        <v>1071.42</v>
      </c>
      <c r="S144" s="43">
        <f t="shared" si="82"/>
        <v>1071.42</v>
      </c>
      <c r="T144" s="43">
        <f t="shared" si="82"/>
        <v>1071.42</v>
      </c>
      <c r="U144" s="43">
        <f t="shared" si="82"/>
        <v>1071.42</v>
      </c>
      <c r="V144" s="43">
        <f t="shared" si="82"/>
        <v>1071.42</v>
      </c>
      <c r="W144" s="43">
        <f t="shared" si="82"/>
        <v>1071.42</v>
      </c>
      <c r="X144" s="43">
        <f t="shared" si="82"/>
        <v>1071.42</v>
      </c>
      <c r="Y144" s="43">
        <f t="shared" si="82"/>
        <v>1071.42</v>
      </c>
      <c r="Z144" s="43">
        <f t="shared" si="82"/>
        <v>1071.42</v>
      </c>
      <c r="AA144" s="43">
        <f t="shared" si="82"/>
        <v>1071.42</v>
      </c>
    </row>
    <row r="145" spans="1:27" ht="12.75" hidden="1" customHeight="1" outlineLevel="1" x14ac:dyDescent="0.2">
      <c r="A145" s="98" t="s">
        <v>1794</v>
      </c>
      <c r="B145" s="62" t="s">
        <v>81</v>
      </c>
      <c r="C145" s="42" t="s">
        <v>77</v>
      </c>
      <c r="D145" s="43">
        <v>6.71</v>
      </c>
      <c r="E145" s="43">
        <v>6.71</v>
      </c>
      <c r="F145" s="43">
        <v>6.71</v>
      </c>
      <c r="G145" s="43">
        <v>6.71</v>
      </c>
      <c r="H145" s="43">
        <v>6.71</v>
      </c>
      <c r="I145" s="43">
        <v>6.71</v>
      </c>
      <c r="J145" s="43">
        <v>6.71</v>
      </c>
      <c r="K145" s="43">
        <v>6.71</v>
      </c>
      <c r="L145" s="43">
        <v>6.71</v>
      </c>
      <c r="M145" s="43">
        <v>6.71</v>
      </c>
      <c r="N145" s="43">
        <v>6.71</v>
      </c>
      <c r="O145" s="43">
        <v>6.71</v>
      </c>
      <c r="P145" s="43">
        <v>6.71</v>
      </c>
      <c r="Q145" s="43">
        <v>6.71</v>
      </c>
      <c r="R145" s="43">
        <v>6.71</v>
      </c>
      <c r="S145" s="43">
        <v>6.71</v>
      </c>
      <c r="T145" s="43">
        <v>6.71</v>
      </c>
      <c r="U145" s="43">
        <v>6.71</v>
      </c>
      <c r="V145" s="43">
        <v>6.71</v>
      </c>
      <c r="W145" s="43">
        <v>6.71</v>
      </c>
      <c r="X145" s="43">
        <v>6.71</v>
      </c>
      <c r="Y145" s="43">
        <v>6.71</v>
      </c>
      <c r="Z145" s="43">
        <v>6.71</v>
      </c>
      <c r="AA145" s="43">
        <v>6.71</v>
      </c>
    </row>
    <row r="146" spans="1:27" ht="12.75" hidden="1" customHeight="1" outlineLevel="1" x14ac:dyDescent="0.2">
      <c r="A146" s="98" t="s">
        <v>1795</v>
      </c>
      <c r="B146" s="62" t="s">
        <v>79</v>
      </c>
      <c r="C146" s="42" t="s">
        <v>77</v>
      </c>
      <c r="D146" s="43">
        <f>$D$11</f>
        <v>110.23</v>
      </c>
      <c r="E146" s="43">
        <f t="shared" ref="E146:AA146" si="83">$D$11</f>
        <v>110.23</v>
      </c>
      <c r="F146" s="43">
        <f t="shared" si="83"/>
        <v>110.23</v>
      </c>
      <c r="G146" s="43">
        <f t="shared" si="83"/>
        <v>110.23</v>
      </c>
      <c r="H146" s="43">
        <f t="shared" si="83"/>
        <v>110.23</v>
      </c>
      <c r="I146" s="43">
        <f t="shared" si="83"/>
        <v>110.23</v>
      </c>
      <c r="J146" s="43">
        <f t="shared" si="83"/>
        <v>110.23</v>
      </c>
      <c r="K146" s="43">
        <f t="shared" si="83"/>
        <v>110.23</v>
      </c>
      <c r="L146" s="43">
        <f t="shared" si="83"/>
        <v>110.23</v>
      </c>
      <c r="M146" s="43">
        <f t="shared" si="83"/>
        <v>110.23</v>
      </c>
      <c r="N146" s="43">
        <f t="shared" si="83"/>
        <v>110.23</v>
      </c>
      <c r="O146" s="43">
        <f t="shared" si="83"/>
        <v>110.23</v>
      </c>
      <c r="P146" s="43">
        <f t="shared" si="83"/>
        <v>110.23</v>
      </c>
      <c r="Q146" s="43">
        <f t="shared" si="83"/>
        <v>110.23</v>
      </c>
      <c r="R146" s="43">
        <f t="shared" si="83"/>
        <v>110.23</v>
      </c>
      <c r="S146" s="43">
        <f t="shared" si="83"/>
        <v>110.23</v>
      </c>
      <c r="T146" s="43">
        <f t="shared" si="83"/>
        <v>110.23</v>
      </c>
      <c r="U146" s="43">
        <f t="shared" si="83"/>
        <v>110.23</v>
      </c>
      <c r="V146" s="43">
        <f t="shared" si="83"/>
        <v>110.23</v>
      </c>
      <c r="W146" s="43">
        <f t="shared" si="83"/>
        <v>110.23</v>
      </c>
      <c r="X146" s="43">
        <f t="shared" si="83"/>
        <v>110.23</v>
      </c>
      <c r="Y146" s="43">
        <f t="shared" si="83"/>
        <v>110.23</v>
      </c>
      <c r="Z146" s="43">
        <f t="shared" si="83"/>
        <v>110.23</v>
      </c>
      <c r="AA146" s="43">
        <f t="shared" si="83"/>
        <v>110.23</v>
      </c>
    </row>
    <row r="147" spans="1:27" ht="12.75" customHeight="1" collapsed="1" x14ac:dyDescent="0.2">
      <c r="A147" s="97" t="s">
        <v>1796</v>
      </c>
      <c r="B147" s="27" t="str">
        <f>"29"&amp;"."&amp;$B$800&amp;"."&amp;$B$801</f>
        <v>29.01.2023</v>
      </c>
      <c r="C147" s="89" t="s">
        <v>74</v>
      </c>
      <c r="D147" s="90">
        <f>ROUND(((D148+D149+D151+D150)/1000),5)</f>
        <v>2.4578600000000002</v>
      </c>
      <c r="E147" s="90">
        <f>ROUND(((E148+E149+E151+E150)/1000),5)</f>
        <v>2.3785599999999998</v>
      </c>
      <c r="F147" s="90">
        <f>ROUND(((F148+F149+F151+F150)/1000),5)</f>
        <v>2.3099400000000001</v>
      </c>
      <c r="G147" s="90">
        <f t="shared" ref="G147:AA147" si="84">ROUND(((G148+G149+G151+G150)/1000),5)</f>
        <v>2.3105199999999999</v>
      </c>
      <c r="H147" s="90">
        <f t="shared" si="84"/>
        <v>2.35256</v>
      </c>
      <c r="I147" s="90">
        <f t="shared" si="84"/>
        <v>2.3801199999999998</v>
      </c>
      <c r="J147" s="90">
        <f t="shared" si="84"/>
        <v>2.44495</v>
      </c>
      <c r="K147" s="90">
        <f t="shared" si="84"/>
        <v>2.5800100000000001</v>
      </c>
      <c r="L147" s="90">
        <f t="shared" si="84"/>
        <v>2.7884699999999998</v>
      </c>
      <c r="M147" s="90">
        <f t="shared" si="84"/>
        <v>2.9014199999999999</v>
      </c>
      <c r="N147" s="90">
        <f t="shared" si="84"/>
        <v>3.0265300000000002</v>
      </c>
      <c r="O147" s="90">
        <f t="shared" si="84"/>
        <v>3.0457100000000001</v>
      </c>
      <c r="P147" s="90">
        <f t="shared" si="84"/>
        <v>3.0474000000000001</v>
      </c>
      <c r="Q147" s="90">
        <f t="shared" si="84"/>
        <v>3.04819</v>
      </c>
      <c r="R147" s="90">
        <f t="shared" si="84"/>
        <v>3.0478499999999999</v>
      </c>
      <c r="S147" s="90">
        <f t="shared" si="84"/>
        <v>3.0095100000000001</v>
      </c>
      <c r="T147" s="90">
        <f t="shared" si="84"/>
        <v>3.0236100000000001</v>
      </c>
      <c r="U147" s="90">
        <f t="shared" si="84"/>
        <v>3.05768</v>
      </c>
      <c r="V147" s="90">
        <f t="shared" si="84"/>
        <v>3.0665</v>
      </c>
      <c r="W147" s="90">
        <f t="shared" si="84"/>
        <v>3.06915</v>
      </c>
      <c r="X147" s="90">
        <f t="shared" si="84"/>
        <v>3.0659200000000002</v>
      </c>
      <c r="Y147" s="90">
        <f t="shared" si="84"/>
        <v>2.9548299999999998</v>
      </c>
      <c r="Z147" s="90">
        <f t="shared" si="84"/>
        <v>2.7695099999999999</v>
      </c>
      <c r="AA147" s="90">
        <f t="shared" si="84"/>
        <v>2.4677500000000001</v>
      </c>
    </row>
    <row r="148" spans="1:27" ht="12.75" hidden="1" customHeight="1" outlineLevel="1" x14ac:dyDescent="0.2">
      <c r="A148" s="98" t="s">
        <v>1797</v>
      </c>
      <c r="B148" s="62" t="s">
        <v>236</v>
      </c>
      <c r="C148" s="42" t="s">
        <v>77</v>
      </c>
      <c r="D148" s="43">
        <v>1269.5</v>
      </c>
      <c r="E148" s="43">
        <v>1190.2</v>
      </c>
      <c r="F148" s="43">
        <v>1121.58</v>
      </c>
      <c r="G148" s="43">
        <v>1122.1600000000001</v>
      </c>
      <c r="H148" s="43">
        <v>1164.2</v>
      </c>
      <c r="I148" s="43">
        <v>1191.76</v>
      </c>
      <c r="J148" s="43">
        <v>1256.5899999999999</v>
      </c>
      <c r="K148" s="43">
        <v>1391.65</v>
      </c>
      <c r="L148" s="43">
        <v>1600.11</v>
      </c>
      <c r="M148" s="43">
        <v>1713.06</v>
      </c>
      <c r="N148" s="43">
        <v>1838.17</v>
      </c>
      <c r="O148" s="43">
        <v>1857.35</v>
      </c>
      <c r="P148" s="43">
        <v>1859.04</v>
      </c>
      <c r="Q148" s="43">
        <v>1859.83</v>
      </c>
      <c r="R148" s="43">
        <v>1859.49</v>
      </c>
      <c r="S148" s="43">
        <v>1821.15</v>
      </c>
      <c r="T148" s="43">
        <v>1835.25</v>
      </c>
      <c r="U148" s="43">
        <v>1869.32</v>
      </c>
      <c r="V148" s="43">
        <v>1878.14</v>
      </c>
      <c r="W148" s="43">
        <v>1880.79</v>
      </c>
      <c r="X148" s="43">
        <v>1877.56</v>
      </c>
      <c r="Y148" s="43">
        <v>1766.47</v>
      </c>
      <c r="Z148" s="43">
        <v>1581.15</v>
      </c>
      <c r="AA148" s="43">
        <v>1279.3900000000001</v>
      </c>
    </row>
    <row r="149" spans="1:27" ht="12.75" hidden="1" customHeight="1" outlineLevel="1" x14ac:dyDescent="0.2">
      <c r="A149" s="98" t="s">
        <v>1798</v>
      </c>
      <c r="B149" s="62" t="s">
        <v>88</v>
      </c>
      <c r="C149" s="42" t="s">
        <v>77</v>
      </c>
      <c r="D149" s="43">
        <f t="shared" ref="D149:AA149" si="85">$D$9</f>
        <v>1071.42</v>
      </c>
      <c r="E149" s="43">
        <f t="shared" si="85"/>
        <v>1071.42</v>
      </c>
      <c r="F149" s="43">
        <f t="shared" si="85"/>
        <v>1071.42</v>
      </c>
      <c r="G149" s="43">
        <f t="shared" si="85"/>
        <v>1071.42</v>
      </c>
      <c r="H149" s="43">
        <f t="shared" si="85"/>
        <v>1071.42</v>
      </c>
      <c r="I149" s="43">
        <f t="shared" si="85"/>
        <v>1071.42</v>
      </c>
      <c r="J149" s="43">
        <f t="shared" si="85"/>
        <v>1071.42</v>
      </c>
      <c r="K149" s="43">
        <f t="shared" si="85"/>
        <v>1071.42</v>
      </c>
      <c r="L149" s="43">
        <f t="shared" si="85"/>
        <v>1071.42</v>
      </c>
      <c r="M149" s="43">
        <f t="shared" si="85"/>
        <v>1071.42</v>
      </c>
      <c r="N149" s="43">
        <f t="shared" si="85"/>
        <v>1071.42</v>
      </c>
      <c r="O149" s="43">
        <f t="shared" si="85"/>
        <v>1071.42</v>
      </c>
      <c r="P149" s="43">
        <f t="shared" si="85"/>
        <v>1071.42</v>
      </c>
      <c r="Q149" s="43">
        <f t="shared" si="85"/>
        <v>1071.42</v>
      </c>
      <c r="R149" s="43">
        <f t="shared" si="85"/>
        <v>1071.42</v>
      </c>
      <c r="S149" s="43">
        <f t="shared" si="85"/>
        <v>1071.42</v>
      </c>
      <c r="T149" s="43">
        <f t="shared" si="85"/>
        <v>1071.42</v>
      </c>
      <c r="U149" s="43">
        <f t="shared" si="85"/>
        <v>1071.42</v>
      </c>
      <c r="V149" s="43">
        <f t="shared" si="85"/>
        <v>1071.42</v>
      </c>
      <c r="W149" s="43">
        <f t="shared" si="85"/>
        <v>1071.42</v>
      </c>
      <c r="X149" s="43">
        <f t="shared" si="85"/>
        <v>1071.42</v>
      </c>
      <c r="Y149" s="43">
        <f t="shared" si="85"/>
        <v>1071.42</v>
      </c>
      <c r="Z149" s="43">
        <f t="shared" si="85"/>
        <v>1071.42</v>
      </c>
      <c r="AA149" s="43">
        <f t="shared" si="85"/>
        <v>1071.42</v>
      </c>
    </row>
    <row r="150" spans="1:27" ht="12.75" hidden="1" customHeight="1" outlineLevel="1" x14ac:dyDescent="0.2">
      <c r="A150" s="98" t="s">
        <v>1799</v>
      </c>
      <c r="B150" s="62" t="s">
        <v>81</v>
      </c>
      <c r="C150" s="42" t="s">
        <v>77</v>
      </c>
      <c r="D150" s="43">
        <v>6.71</v>
      </c>
      <c r="E150" s="43">
        <v>6.71</v>
      </c>
      <c r="F150" s="43">
        <v>6.71</v>
      </c>
      <c r="G150" s="43">
        <v>6.71</v>
      </c>
      <c r="H150" s="43">
        <v>6.71</v>
      </c>
      <c r="I150" s="43">
        <v>6.71</v>
      </c>
      <c r="J150" s="43">
        <v>6.71</v>
      </c>
      <c r="K150" s="43">
        <v>6.71</v>
      </c>
      <c r="L150" s="43">
        <v>6.71</v>
      </c>
      <c r="M150" s="43">
        <v>6.71</v>
      </c>
      <c r="N150" s="43">
        <v>6.71</v>
      </c>
      <c r="O150" s="43">
        <v>6.71</v>
      </c>
      <c r="P150" s="43">
        <v>6.71</v>
      </c>
      <c r="Q150" s="43">
        <v>6.71</v>
      </c>
      <c r="R150" s="43">
        <v>6.71</v>
      </c>
      <c r="S150" s="43">
        <v>6.71</v>
      </c>
      <c r="T150" s="43">
        <v>6.71</v>
      </c>
      <c r="U150" s="43">
        <v>6.71</v>
      </c>
      <c r="V150" s="43">
        <v>6.71</v>
      </c>
      <c r="W150" s="43">
        <v>6.71</v>
      </c>
      <c r="X150" s="43">
        <v>6.71</v>
      </c>
      <c r="Y150" s="43">
        <v>6.71</v>
      </c>
      <c r="Z150" s="43">
        <v>6.71</v>
      </c>
      <c r="AA150" s="43">
        <v>6.71</v>
      </c>
    </row>
    <row r="151" spans="1:27" ht="12.75" hidden="1" customHeight="1" outlineLevel="1" x14ac:dyDescent="0.2">
      <c r="A151" s="98" t="s">
        <v>1800</v>
      </c>
      <c r="B151" s="62" t="s">
        <v>79</v>
      </c>
      <c r="C151" s="42" t="s">
        <v>77</v>
      </c>
      <c r="D151" s="43">
        <f>$D$11</f>
        <v>110.23</v>
      </c>
      <c r="E151" s="43">
        <f t="shared" ref="E151:AA151" si="86">$D$11</f>
        <v>110.23</v>
      </c>
      <c r="F151" s="43">
        <f t="shared" si="86"/>
        <v>110.23</v>
      </c>
      <c r="G151" s="43">
        <f t="shared" si="86"/>
        <v>110.23</v>
      </c>
      <c r="H151" s="43">
        <f t="shared" si="86"/>
        <v>110.23</v>
      </c>
      <c r="I151" s="43">
        <f t="shared" si="86"/>
        <v>110.23</v>
      </c>
      <c r="J151" s="43">
        <f t="shared" si="86"/>
        <v>110.23</v>
      </c>
      <c r="K151" s="43">
        <f t="shared" si="86"/>
        <v>110.23</v>
      </c>
      <c r="L151" s="43">
        <f t="shared" si="86"/>
        <v>110.23</v>
      </c>
      <c r="M151" s="43">
        <f t="shared" si="86"/>
        <v>110.23</v>
      </c>
      <c r="N151" s="43">
        <f t="shared" si="86"/>
        <v>110.23</v>
      </c>
      <c r="O151" s="43">
        <f t="shared" si="86"/>
        <v>110.23</v>
      </c>
      <c r="P151" s="43">
        <f t="shared" si="86"/>
        <v>110.23</v>
      </c>
      <c r="Q151" s="43">
        <f t="shared" si="86"/>
        <v>110.23</v>
      </c>
      <c r="R151" s="43">
        <f t="shared" si="86"/>
        <v>110.23</v>
      </c>
      <c r="S151" s="43">
        <f t="shared" si="86"/>
        <v>110.23</v>
      </c>
      <c r="T151" s="43">
        <f t="shared" si="86"/>
        <v>110.23</v>
      </c>
      <c r="U151" s="43">
        <f t="shared" si="86"/>
        <v>110.23</v>
      </c>
      <c r="V151" s="43">
        <f t="shared" si="86"/>
        <v>110.23</v>
      </c>
      <c r="W151" s="43">
        <f t="shared" si="86"/>
        <v>110.23</v>
      </c>
      <c r="X151" s="43">
        <f t="shared" si="86"/>
        <v>110.23</v>
      </c>
      <c r="Y151" s="43">
        <f t="shared" si="86"/>
        <v>110.23</v>
      </c>
      <c r="Z151" s="43">
        <f t="shared" si="86"/>
        <v>110.23</v>
      </c>
      <c r="AA151" s="43">
        <f t="shared" si="86"/>
        <v>110.23</v>
      </c>
    </row>
    <row r="152" spans="1:27" ht="12.75" customHeight="1" collapsed="1" x14ac:dyDescent="0.2">
      <c r="A152" s="97" t="s">
        <v>1801</v>
      </c>
      <c r="B152" s="27" t="str">
        <f>"30"&amp;"."&amp;$B$800&amp;"."&amp;$B$801</f>
        <v>30.01.2023</v>
      </c>
      <c r="C152" s="89" t="s">
        <v>74</v>
      </c>
      <c r="D152" s="90">
        <f>ROUND(((D153+D154+D156+D155)/1000),5)</f>
        <v>2.38287</v>
      </c>
      <c r="E152" s="90">
        <f>ROUND(((E153+E154+E156+E155)/1000),5)</f>
        <v>2.3210299999999999</v>
      </c>
      <c r="F152" s="90">
        <f>ROUND(((F153+F154+F156+F155)/1000),5)</f>
        <v>2.2711199999999998</v>
      </c>
      <c r="G152" s="90">
        <f t="shared" ref="G152:AA152" si="87">ROUND(((G153+G154+G156+G155)/1000),5)</f>
        <v>2.26891</v>
      </c>
      <c r="H152" s="90">
        <f t="shared" si="87"/>
        <v>2.3068900000000001</v>
      </c>
      <c r="I152" s="90">
        <f t="shared" si="87"/>
        <v>2.40354</v>
      </c>
      <c r="J152" s="90">
        <f t="shared" si="87"/>
        <v>2.70078</v>
      </c>
      <c r="K152" s="90">
        <f t="shared" si="87"/>
        <v>2.8807999999999998</v>
      </c>
      <c r="L152" s="90">
        <f t="shared" si="87"/>
        <v>3.0390199999999998</v>
      </c>
      <c r="M152" s="90">
        <f t="shared" si="87"/>
        <v>3.0450699999999999</v>
      </c>
      <c r="N152" s="90">
        <f t="shared" si="87"/>
        <v>3.0594199999999998</v>
      </c>
      <c r="O152" s="90">
        <f t="shared" si="87"/>
        <v>3.0885099999999999</v>
      </c>
      <c r="P152" s="90">
        <f t="shared" si="87"/>
        <v>3.0803500000000001</v>
      </c>
      <c r="Q152" s="90">
        <f t="shared" si="87"/>
        <v>3.0884200000000002</v>
      </c>
      <c r="R152" s="90">
        <f t="shared" si="87"/>
        <v>3.08338</v>
      </c>
      <c r="S152" s="90">
        <f t="shared" si="87"/>
        <v>3.0773999999999999</v>
      </c>
      <c r="T152" s="90">
        <f t="shared" si="87"/>
        <v>3.04074</v>
      </c>
      <c r="U152" s="90">
        <f t="shared" si="87"/>
        <v>3.0554299999999999</v>
      </c>
      <c r="V152" s="90">
        <f t="shared" si="87"/>
        <v>3.0643799999999999</v>
      </c>
      <c r="W152" s="90">
        <f t="shared" si="87"/>
        <v>3.0766300000000002</v>
      </c>
      <c r="X152" s="90">
        <f t="shared" si="87"/>
        <v>3.0276100000000001</v>
      </c>
      <c r="Y152" s="90">
        <f t="shared" si="87"/>
        <v>2.8520400000000001</v>
      </c>
      <c r="Z152" s="90">
        <f t="shared" si="87"/>
        <v>2.6805500000000002</v>
      </c>
      <c r="AA152" s="90">
        <f t="shared" si="87"/>
        <v>2.3771800000000001</v>
      </c>
    </row>
    <row r="153" spans="1:27" ht="12.75" hidden="1" customHeight="1" outlineLevel="1" x14ac:dyDescent="0.2">
      <c r="A153" s="98" t="s">
        <v>1802</v>
      </c>
      <c r="B153" s="62" t="s">
        <v>236</v>
      </c>
      <c r="C153" s="42" t="s">
        <v>77</v>
      </c>
      <c r="D153" s="43">
        <v>1194.51</v>
      </c>
      <c r="E153" s="43">
        <v>1132.67</v>
      </c>
      <c r="F153" s="43">
        <v>1082.76</v>
      </c>
      <c r="G153" s="43">
        <v>1080.55</v>
      </c>
      <c r="H153" s="43">
        <v>1118.53</v>
      </c>
      <c r="I153" s="43">
        <v>1215.18</v>
      </c>
      <c r="J153" s="43">
        <v>1512.42</v>
      </c>
      <c r="K153" s="43">
        <v>1692.44</v>
      </c>
      <c r="L153" s="43">
        <v>1850.66</v>
      </c>
      <c r="M153" s="43">
        <v>1856.71</v>
      </c>
      <c r="N153" s="43">
        <v>1871.06</v>
      </c>
      <c r="O153" s="43">
        <v>1900.15</v>
      </c>
      <c r="P153" s="43">
        <v>1891.99</v>
      </c>
      <c r="Q153" s="43">
        <v>1900.06</v>
      </c>
      <c r="R153" s="43">
        <v>1895.02</v>
      </c>
      <c r="S153" s="43">
        <v>1889.04</v>
      </c>
      <c r="T153" s="43">
        <v>1852.38</v>
      </c>
      <c r="U153" s="43">
        <v>1867.07</v>
      </c>
      <c r="V153" s="43">
        <v>1876.02</v>
      </c>
      <c r="W153" s="43">
        <v>1888.27</v>
      </c>
      <c r="X153" s="43">
        <v>1839.25</v>
      </c>
      <c r="Y153" s="43">
        <v>1663.68</v>
      </c>
      <c r="Z153" s="43">
        <v>1492.19</v>
      </c>
      <c r="AA153" s="43">
        <v>1188.82</v>
      </c>
    </row>
    <row r="154" spans="1:27" ht="12.75" hidden="1" customHeight="1" outlineLevel="1" x14ac:dyDescent="0.2">
      <c r="A154" s="98" t="s">
        <v>1803</v>
      </c>
      <c r="B154" s="62" t="s">
        <v>88</v>
      </c>
      <c r="C154" s="42" t="s">
        <v>77</v>
      </c>
      <c r="D154" s="43">
        <f t="shared" ref="D154:AA154" si="88">$D$9</f>
        <v>1071.42</v>
      </c>
      <c r="E154" s="43">
        <f t="shared" si="88"/>
        <v>1071.42</v>
      </c>
      <c r="F154" s="43">
        <f t="shared" si="88"/>
        <v>1071.42</v>
      </c>
      <c r="G154" s="43">
        <f t="shared" si="88"/>
        <v>1071.42</v>
      </c>
      <c r="H154" s="43">
        <f t="shared" si="88"/>
        <v>1071.42</v>
      </c>
      <c r="I154" s="43">
        <f t="shared" si="88"/>
        <v>1071.42</v>
      </c>
      <c r="J154" s="43">
        <f t="shared" si="88"/>
        <v>1071.42</v>
      </c>
      <c r="K154" s="43">
        <f t="shared" si="88"/>
        <v>1071.42</v>
      </c>
      <c r="L154" s="43">
        <f t="shared" si="88"/>
        <v>1071.42</v>
      </c>
      <c r="M154" s="43">
        <f t="shared" si="88"/>
        <v>1071.42</v>
      </c>
      <c r="N154" s="43">
        <f t="shared" si="88"/>
        <v>1071.42</v>
      </c>
      <c r="O154" s="43">
        <f t="shared" si="88"/>
        <v>1071.42</v>
      </c>
      <c r="P154" s="43">
        <f t="shared" si="88"/>
        <v>1071.42</v>
      </c>
      <c r="Q154" s="43">
        <f t="shared" si="88"/>
        <v>1071.42</v>
      </c>
      <c r="R154" s="43">
        <f t="shared" si="88"/>
        <v>1071.42</v>
      </c>
      <c r="S154" s="43">
        <f t="shared" si="88"/>
        <v>1071.42</v>
      </c>
      <c r="T154" s="43">
        <f t="shared" si="88"/>
        <v>1071.42</v>
      </c>
      <c r="U154" s="43">
        <f t="shared" si="88"/>
        <v>1071.42</v>
      </c>
      <c r="V154" s="43">
        <f t="shared" si="88"/>
        <v>1071.42</v>
      </c>
      <c r="W154" s="43">
        <f t="shared" si="88"/>
        <v>1071.42</v>
      </c>
      <c r="X154" s="43">
        <f t="shared" si="88"/>
        <v>1071.42</v>
      </c>
      <c r="Y154" s="43">
        <f t="shared" si="88"/>
        <v>1071.42</v>
      </c>
      <c r="Z154" s="43">
        <f t="shared" si="88"/>
        <v>1071.42</v>
      </c>
      <c r="AA154" s="43">
        <f t="shared" si="88"/>
        <v>1071.42</v>
      </c>
    </row>
    <row r="155" spans="1:27" ht="12.75" hidden="1" customHeight="1" outlineLevel="1" x14ac:dyDescent="0.2">
      <c r="A155" s="98" t="s">
        <v>1804</v>
      </c>
      <c r="B155" s="62" t="s">
        <v>81</v>
      </c>
      <c r="C155" s="42" t="s">
        <v>77</v>
      </c>
      <c r="D155" s="43">
        <v>6.71</v>
      </c>
      <c r="E155" s="43">
        <v>6.71</v>
      </c>
      <c r="F155" s="43">
        <v>6.71</v>
      </c>
      <c r="G155" s="43">
        <v>6.71</v>
      </c>
      <c r="H155" s="43">
        <v>6.71</v>
      </c>
      <c r="I155" s="43">
        <v>6.71</v>
      </c>
      <c r="J155" s="43">
        <v>6.71</v>
      </c>
      <c r="K155" s="43">
        <v>6.71</v>
      </c>
      <c r="L155" s="43">
        <v>6.71</v>
      </c>
      <c r="M155" s="43">
        <v>6.71</v>
      </c>
      <c r="N155" s="43">
        <v>6.71</v>
      </c>
      <c r="O155" s="43">
        <v>6.71</v>
      </c>
      <c r="P155" s="43">
        <v>6.71</v>
      </c>
      <c r="Q155" s="43">
        <v>6.71</v>
      </c>
      <c r="R155" s="43">
        <v>6.71</v>
      </c>
      <c r="S155" s="43">
        <v>6.71</v>
      </c>
      <c r="T155" s="43">
        <v>6.71</v>
      </c>
      <c r="U155" s="43">
        <v>6.71</v>
      </c>
      <c r="V155" s="43">
        <v>6.71</v>
      </c>
      <c r="W155" s="43">
        <v>6.71</v>
      </c>
      <c r="X155" s="43">
        <v>6.71</v>
      </c>
      <c r="Y155" s="43">
        <v>6.71</v>
      </c>
      <c r="Z155" s="43">
        <v>6.71</v>
      </c>
      <c r="AA155" s="43">
        <v>6.71</v>
      </c>
    </row>
    <row r="156" spans="1:27" ht="12.75" hidden="1" customHeight="1" outlineLevel="1" x14ac:dyDescent="0.2">
      <c r="A156" s="98" t="s">
        <v>1805</v>
      </c>
      <c r="B156" s="62" t="s">
        <v>79</v>
      </c>
      <c r="C156" s="42" t="s">
        <v>77</v>
      </c>
      <c r="D156" s="43">
        <f>$D$11</f>
        <v>110.23</v>
      </c>
      <c r="E156" s="43">
        <f t="shared" ref="E156:AA156" si="89">$D$11</f>
        <v>110.23</v>
      </c>
      <c r="F156" s="43">
        <f t="shared" si="89"/>
        <v>110.23</v>
      </c>
      <c r="G156" s="43">
        <f t="shared" si="89"/>
        <v>110.23</v>
      </c>
      <c r="H156" s="43">
        <f t="shared" si="89"/>
        <v>110.23</v>
      </c>
      <c r="I156" s="43">
        <f t="shared" si="89"/>
        <v>110.23</v>
      </c>
      <c r="J156" s="43">
        <f t="shared" si="89"/>
        <v>110.23</v>
      </c>
      <c r="K156" s="43">
        <f t="shared" si="89"/>
        <v>110.23</v>
      </c>
      <c r="L156" s="43">
        <f t="shared" si="89"/>
        <v>110.23</v>
      </c>
      <c r="M156" s="43">
        <f t="shared" si="89"/>
        <v>110.23</v>
      </c>
      <c r="N156" s="43">
        <f t="shared" si="89"/>
        <v>110.23</v>
      </c>
      <c r="O156" s="43">
        <f t="shared" si="89"/>
        <v>110.23</v>
      </c>
      <c r="P156" s="43">
        <f t="shared" si="89"/>
        <v>110.23</v>
      </c>
      <c r="Q156" s="43">
        <f t="shared" si="89"/>
        <v>110.23</v>
      </c>
      <c r="R156" s="43">
        <f t="shared" si="89"/>
        <v>110.23</v>
      </c>
      <c r="S156" s="43">
        <f t="shared" si="89"/>
        <v>110.23</v>
      </c>
      <c r="T156" s="43">
        <f t="shared" si="89"/>
        <v>110.23</v>
      </c>
      <c r="U156" s="43">
        <f t="shared" si="89"/>
        <v>110.23</v>
      </c>
      <c r="V156" s="43">
        <f t="shared" si="89"/>
        <v>110.23</v>
      </c>
      <c r="W156" s="43">
        <f t="shared" si="89"/>
        <v>110.23</v>
      </c>
      <c r="X156" s="43">
        <f t="shared" si="89"/>
        <v>110.23</v>
      </c>
      <c r="Y156" s="43">
        <f t="shared" si="89"/>
        <v>110.23</v>
      </c>
      <c r="Z156" s="43">
        <f t="shared" si="89"/>
        <v>110.23</v>
      </c>
      <c r="AA156" s="43">
        <f t="shared" si="89"/>
        <v>110.23</v>
      </c>
    </row>
    <row r="157" spans="1:27" ht="12.75" customHeight="1" collapsed="1" x14ac:dyDescent="0.2">
      <c r="A157" s="97" t="s">
        <v>1806</v>
      </c>
      <c r="B157" s="27" t="str">
        <f>"31"&amp;"."&amp;$B$800&amp;"."&amp;$B$801</f>
        <v>31.01.2023</v>
      </c>
      <c r="C157" s="89" t="s">
        <v>74</v>
      </c>
      <c r="D157" s="90">
        <f>ROUND(((D158+D159+D161+D160)/1000),5)</f>
        <v>2.2704399999999998</v>
      </c>
      <c r="E157" s="90">
        <f>ROUND(((E158+E159+E161+E160)/1000),5)</f>
        <v>2.2484799999999998</v>
      </c>
      <c r="F157" s="90">
        <f>ROUND(((F158+F159+F161+F160)/1000),5)</f>
        <v>2.2337699999999998</v>
      </c>
      <c r="G157" s="90">
        <f t="shared" ref="G157:AA157" si="90">ROUND(((G158+G159+G161+G160)/1000),5)</f>
        <v>2.2301600000000001</v>
      </c>
      <c r="H157" s="90">
        <f t="shared" si="90"/>
        <v>2.2652999999999999</v>
      </c>
      <c r="I157" s="90">
        <f t="shared" si="90"/>
        <v>2.2730299999999999</v>
      </c>
      <c r="J157" s="90">
        <f t="shared" si="90"/>
        <v>2.50176</v>
      </c>
      <c r="K157" s="90">
        <f t="shared" si="90"/>
        <v>2.7494999999999998</v>
      </c>
      <c r="L157" s="90">
        <f t="shared" si="90"/>
        <v>2.8148300000000002</v>
      </c>
      <c r="M157" s="90">
        <f t="shared" si="90"/>
        <v>2.8349799999999998</v>
      </c>
      <c r="N157" s="90">
        <f t="shared" si="90"/>
        <v>2.8547400000000001</v>
      </c>
      <c r="O157" s="90">
        <f t="shared" si="90"/>
        <v>2.8914200000000001</v>
      </c>
      <c r="P157" s="90">
        <f t="shared" si="90"/>
        <v>2.8713099999999998</v>
      </c>
      <c r="Q157" s="90">
        <f t="shared" si="90"/>
        <v>2.8767800000000001</v>
      </c>
      <c r="R157" s="90">
        <f t="shared" si="90"/>
        <v>2.8720400000000001</v>
      </c>
      <c r="S157" s="90">
        <f t="shared" si="90"/>
        <v>2.8639800000000002</v>
      </c>
      <c r="T157" s="90">
        <f t="shared" si="90"/>
        <v>2.8182499999999999</v>
      </c>
      <c r="U157" s="90">
        <f t="shared" si="90"/>
        <v>2.8704100000000001</v>
      </c>
      <c r="V157" s="90">
        <f t="shared" si="90"/>
        <v>2.8604099999999999</v>
      </c>
      <c r="W157" s="90">
        <f t="shared" si="90"/>
        <v>2.8706499999999999</v>
      </c>
      <c r="X157" s="90">
        <f t="shared" si="90"/>
        <v>2.8313799999999998</v>
      </c>
      <c r="Y157" s="90">
        <f t="shared" si="90"/>
        <v>2.7420499999999999</v>
      </c>
      <c r="Z157" s="90">
        <f t="shared" si="90"/>
        <v>2.5059800000000001</v>
      </c>
      <c r="AA157" s="90">
        <f t="shared" si="90"/>
        <v>2.2873600000000001</v>
      </c>
    </row>
    <row r="158" spans="1:27" ht="12.75" hidden="1" customHeight="1" outlineLevel="1" x14ac:dyDescent="0.2">
      <c r="A158" s="98" t="s">
        <v>1807</v>
      </c>
      <c r="B158" s="62" t="s">
        <v>236</v>
      </c>
      <c r="C158" s="42" t="s">
        <v>77</v>
      </c>
      <c r="D158" s="43">
        <v>1082.08</v>
      </c>
      <c r="E158" s="43">
        <v>1060.1199999999999</v>
      </c>
      <c r="F158" s="43">
        <v>1045.4100000000001</v>
      </c>
      <c r="G158" s="43">
        <v>1041.8</v>
      </c>
      <c r="H158" s="43">
        <v>1076.94</v>
      </c>
      <c r="I158" s="43">
        <v>1084.67</v>
      </c>
      <c r="J158" s="43">
        <v>1313.4</v>
      </c>
      <c r="K158" s="43">
        <v>1561.14</v>
      </c>
      <c r="L158" s="43">
        <v>1626.47</v>
      </c>
      <c r="M158" s="43">
        <v>1646.62</v>
      </c>
      <c r="N158" s="43">
        <v>1666.38</v>
      </c>
      <c r="O158" s="43">
        <v>1703.06</v>
      </c>
      <c r="P158" s="43">
        <v>1682.95</v>
      </c>
      <c r="Q158" s="43">
        <v>1688.42</v>
      </c>
      <c r="R158" s="43">
        <v>1683.68</v>
      </c>
      <c r="S158" s="43">
        <v>1675.62</v>
      </c>
      <c r="T158" s="43">
        <v>1629.89</v>
      </c>
      <c r="U158" s="43">
        <v>1682.05</v>
      </c>
      <c r="V158" s="43">
        <v>1672.05</v>
      </c>
      <c r="W158" s="43">
        <v>1682.29</v>
      </c>
      <c r="X158" s="43">
        <v>1643.02</v>
      </c>
      <c r="Y158" s="43">
        <v>1553.69</v>
      </c>
      <c r="Z158" s="43">
        <v>1317.62</v>
      </c>
      <c r="AA158" s="43">
        <v>1099</v>
      </c>
    </row>
    <row r="159" spans="1:27" ht="12.75" hidden="1" customHeight="1" outlineLevel="1" x14ac:dyDescent="0.2">
      <c r="A159" s="98" t="s">
        <v>1808</v>
      </c>
      <c r="B159" s="62" t="s">
        <v>88</v>
      </c>
      <c r="C159" s="42" t="s">
        <v>77</v>
      </c>
      <c r="D159" s="43">
        <f t="shared" ref="D159:AA159" si="91">$D$9</f>
        <v>1071.42</v>
      </c>
      <c r="E159" s="43">
        <f t="shared" si="91"/>
        <v>1071.42</v>
      </c>
      <c r="F159" s="43">
        <f t="shared" si="91"/>
        <v>1071.42</v>
      </c>
      <c r="G159" s="43">
        <f t="shared" si="91"/>
        <v>1071.42</v>
      </c>
      <c r="H159" s="43">
        <f t="shared" si="91"/>
        <v>1071.42</v>
      </c>
      <c r="I159" s="43">
        <f t="shared" si="91"/>
        <v>1071.42</v>
      </c>
      <c r="J159" s="43">
        <f t="shared" si="91"/>
        <v>1071.42</v>
      </c>
      <c r="K159" s="43">
        <f t="shared" si="91"/>
        <v>1071.42</v>
      </c>
      <c r="L159" s="43">
        <f t="shared" si="91"/>
        <v>1071.42</v>
      </c>
      <c r="M159" s="43">
        <f t="shared" si="91"/>
        <v>1071.42</v>
      </c>
      <c r="N159" s="43">
        <f t="shared" si="91"/>
        <v>1071.42</v>
      </c>
      <c r="O159" s="43">
        <f t="shared" si="91"/>
        <v>1071.42</v>
      </c>
      <c r="P159" s="43">
        <f t="shared" si="91"/>
        <v>1071.42</v>
      </c>
      <c r="Q159" s="43">
        <f t="shared" si="91"/>
        <v>1071.42</v>
      </c>
      <c r="R159" s="43">
        <f t="shared" si="91"/>
        <v>1071.42</v>
      </c>
      <c r="S159" s="43">
        <f t="shared" si="91"/>
        <v>1071.42</v>
      </c>
      <c r="T159" s="43">
        <f t="shared" si="91"/>
        <v>1071.42</v>
      </c>
      <c r="U159" s="43">
        <f t="shared" si="91"/>
        <v>1071.42</v>
      </c>
      <c r="V159" s="43">
        <f t="shared" si="91"/>
        <v>1071.42</v>
      </c>
      <c r="W159" s="43">
        <f t="shared" si="91"/>
        <v>1071.42</v>
      </c>
      <c r="X159" s="43">
        <f t="shared" si="91"/>
        <v>1071.42</v>
      </c>
      <c r="Y159" s="43">
        <f t="shared" si="91"/>
        <v>1071.42</v>
      </c>
      <c r="Z159" s="43">
        <f t="shared" si="91"/>
        <v>1071.42</v>
      </c>
      <c r="AA159" s="43">
        <f t="shared" si="91"/>
        <v>1071.42</v>
      </c>
    </row>
    <row r="160" spans="1:27" ht="12.75" hidden="1" customHeight="1" outlineLevel="1" x14ac:dyDescent="0.2">
      <c r="A160" s="98" t="s">
        <v>1809</v>
      </c>
      <c r="B160" s="62" t="s">
        <v>81</v>
      </c>
      <c r="C160" s="42" t="s">
        <v>77</v>
      </c>
      <c r="D160" s="43">
        <v>6.71</v>
      </c>
      <c r="E160" s="43">
        <v>6.71</v>
      </c>
      <c r="F160" s="43">
        <v>6.71</v>
      </c>
      <c r="G160" s="43">
        <v>6.71</v>
      </c>
      <c r="H160" s="43">
        <v>6.71</v>
      </c>
      <c r="I160" s="43">
        <v>6.71</v>
      </c>
      <c r="J160" s="43">
        <v>6.71</v>
      </c>
      <c r="K160" s="43">
        <v>6.71</v>
      </c>
      <c r="L160" s="43">
        <v>6.71</v>
      </c>
      <c r="M160" s="43">
        <v>6.71</v>
      </c>
      <c r="N160" s="43">
        <v>6.71</v>
      </c>
      <c r="O160" s="43">
        <v>6.71</v>
      </c>
      <c r="P160" s="43">
        <v>6.71</v>
      </c>
      <c r="Q160" s="43">
        <v>6.71</v>
      </c>
      <c r="R160" s="43">
        <v>6.71</v>
      </c>
      <c r="S160" s="43">
        <v>6.71</v>
      </c>
      <c r="T160" s="43">
        <v>6.71</v>
      </c>
      <c r="U160" s="43">
        <v>6.71</v>
      </c>
      <c r="V160" s="43">
        <v>6.71</v>
      </c>
      <c r="W160" s="43">
        <v>6.71</v>
      </c>
      <c r="X160" s="43">
        <v>6.71</v>
      </c>
      <c r="Y160" s="43">
        <v>6.71</v>
      </c>
      <c r="Z160" s="43">
        <v>6.71</v>
      </c>
      <c r="AA160" s="43">
        <v>6.71</v>
      </c>
    </row>
    <row r="161" spans="1:27" ht="12.75" hidden="1" customHeight="1" outlineLevel="1" x14ac:dyDescent="0.2">
      <c r="A161" s="98" t="s">
        <v>1810</v>
      </c>
      <c r="B161" s="62" t="s">
        <v>79</v>
      </c>
      <c r="C161" s="42" t="s">
        <v>77</v>
      </c>
      <c r="D161" s="43">
        <f>$D$11</f>
        <v>110.23</v>
      </c>
      <c r="E161" s="43">
        <f t="shared" ref="E161:AA161" si="92">$D$11</f>
        <v>110.23</v>
      </c>
      <c r="F161" s="43">
        <f t="shared" si="92"/>
        <v>110.23</v>
      </c>
      <c r="G161" s="43">
        <f t="shared" si="92"/>
        <v>110.23</v>
      </c>
      <c r="H161" s="43">
        <f t="shared" si="92"/>
        <v>110.23</v>
      </c>
      <c r="I161" s="43">
        <f t="shared" si="92"/>
        <v>110.23</v>
      </c>
      <c r="J161" s="43">
        <f t="shared" si="92"/>
        <v>110.23</v>
      </c>
      <c r="K161" s="43">
        <f t="shared" si="92"/>
        <v>110.23</v>
      </c>
      <c r="L161" s="43">
        <f t="shared" si="92"/>
        <v>110.23</v>
      </c>
      <c r="M161" s="43">
        <f t="shared" si="92"/>
        <v>110.23</v>
      </c>
      <c r="N161" s="43">
        <f t="shared" si="92"/>
        <v>110.23</v>
      </c>
      <c r="O161" s="43">
        <f t="shared" si="92"/>
        <v>110.23</v>
      </c>
      <c r="P161" s="43">
        <f t="shared" si="92"/>
        <v>110.23</v>
      </c>
      <c r="Q161" s="43">
        <f t="shared" si="92"/>
        <v>110.23</v>
      </c>
      <c r="R161" s="43">
        <f t="shared" si="92"/>
        <v>110.23</v>
      </c>
      <c r="S161" s="43">
        <f t="shared" si="92"/>
        <v>110.23</v>
      </c>
      <c r="T161" s="43">
        <f t="shared" si="92"/>
        <v>110.23</v>
      </c>
      <c r="U161" s="43">
        <f t="shared" si="92"/>
        <v>110.23</v>
      </c>
      <c r="V161" s="43">
        <f t="shared" si="92"/>
        <v>110.23</v>
      </c>
      <c r="W161" s="43">
        <f t="shared" si="92"/>
        <v>110.23</v>
      </c>
      <c r="X161" s="43">
        <f t="shared" si="92"/>
        <v>110.23</v>
      </c>
      <c r="Y161" s="43">
        <f t="shared" si="92"/>
        <v>110.23</v>
      </c>
      <c r="Z161" s="43">
        <f t="shared" si="92"/>
        <v>110.23</v>
      </c>
      <c r="AA161" s="43">
        <f t="shared" si="92"/>
        <v>110.23</v>
      </c>
    </row>
    <row r="162" spans="1:27" ht="12.75" customHeight="1" collapsed="1" x14ac:dyDescent="0.2">
      <c r="A162" s="99"/>
      <c r="B162" s="100" t="s">
        <v>390</v>
      </c>
      <c r="C162" s="101"/>
      <c r="D162" s="102"/>
      <c r="E162" s="102"/>
      <c r="F162" s="102"/>
      <c r="G162" s="102"/>
      <c r="I162" s="38"/>
    </row>
    <row r="163" spans="1:27" ht="12.75" customHeight="1" x14ac:dyDescent="0.2">
      <c r="A163" s="99"/>
      <c r="B163" s="100" t="s">
        <v>390</v>
      </c>
      <c r="C163" s="101"/>
      <c r="D163" s="102"/>
      <c r="E163" s="102"/>
      <c r="F163" s="102"/>
      <c r="G163" s="102"/>
      <c r="I163" s="38"/>
    </row>
    <row r="164" spans="1:27" x14ac:dyDescent="0.2">
      <c r="A164" s="181" t="s">
        <v>391</v>
      </c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3"/>
    </row>
    <row r="165" spans="1:27" ht="27" customHeight="1" x14ac:dyDescent="0.2">
      <c r="A165" s="25" t="s">
        <v>62</v>
      </c>
      <c r="B165" s="26" t="s">
        <v>208</v>
      </c>
      <c r="C165" s="25" t="s">
        <v>209</v>
      </c>
      <c r="D165" s="26" t="s">
        <v>210</v>
      </c>
      <c r="E165" s="26" t="s">
        <v>211</v>
      </c>
      <c r="F165" s="26" t="s">
        <v>212</v>
      </c>
      <c r="G165" s="26" t="s">
        <v>213</v>
      </c>
      <c r="H165" s="26" t="s">
        <v>214</v>
      </c>
      <c r="I165" s="26" t="s">
        <v>215</v>
      </c>
      <c r="J165" s="26" t="s">
        <v>216</v>
      </c>
      <c r="K165" s="26" t="s">
        <v>217</v>
      </c>
      <c r="L165" s="26" t="s">
        <v>218</v>
      </c>
      <c r="M165" s="26" t="s">
        <v>219</v>
      </c>
      <c r="N165" s="26" t="s">
        <v>220</v>
      </c>
      <c r="O165" s="26" t="s">
        <v>221</v>
      </c>
      <c r="P165" s="26" t="s">
        <v>222</v>
      </c>
      <c r="Q165" s="26" t="s">
        <v>223</v>
      </c>
      <c r="R165" s="26" t="s">
        <v>224</v>
      </c>
      <c r="S165" s="26" t="s">
        <v>225</v>
      </c>
      <c r="T165" s="26" t="s">
        <v>226</v>
      </c>
      <c r="U165" s="26" t="s">
        <v>227</v>
      </c>
      <c r="V165" s="26" t="s">
        <v>228</v>
      </c>
      <c r="W165" s="26" t="s">
        <v>229</v>
      </c>
      <c r="X165" s="26" t="s">
        <v>230</v>
      </c>
      <c r="Y165" s="26" t="s">
        <v>231</v>
      </c>
      <c r="Z165" s="26" t="s">
        <v>232</v>
      </c>
      <c r="AA165" s="26" t="s">
        <v>233</v>
      </c>
    </row>
    <row r="166" spans="1:27" x14ac:dyDescent="0.2">
      <c r="A166" s="97" t="s">
        <v>1811</v>
      </c>
      <c r="B166" s="27" t="str">
        <f>"01"&amp;"."&amp;$B$800&amp;"."&amp;$B$801</f>
        <v>01.01.2023</v>
      </c>
      <c r="C166" s="89" t="s">
        <v>74</v>
      </c>
      <c r="D166" s="90">
        <f>ROUND(((D167+D168+D170+D169)/1000),5)</f>
        <v>2.9953599999999998</v>
      </c>
      <c r="E166" s="90">
        <f>ROUND(((E167+E168+E170+E169)/1000),5)</f>
        <v>2.9407399999999999</v>
      </c>
      <c r="F166" s="90">
        <f>ROUND(((F167+F168+F170+F169)/1000),5)</f>
        <v>2.9874299999999998</v>
      </c>
      <c r="G166" s="90">
        <f t="shared" ref="G166:AA166" si="93">ROUND(((G167+G168+G170+G169)/1000),5)</f>
        <v>2.93736</v>
      </c>
      <c r="H166" s="90">
        <f t="shared" si="93"/>
        <v>2.91418</v>
      </c>
      <c r="I166" s="90">
        <f t="shared" si="93"/>
        <v>2.9143300000000001</v>
      </c>
      <c r="J166" s="90">
        <f t="shared" si="93"/>
        <v>2.91431</v>
      </c>
      <c r="K166" s="90">
        <f t="shared" si="93"/>
        <v>2.8971</v>
      </c>
      <c r="L166" s="90">
        <f t="shared" si="93"/>
        <v>2.8618999999999999</v>
      </c>
      <c r="M166" s="90">
        <f t="shared" si="93"/>
        <v>2.8837199999999998</v>
      </c>
      <c r="N166" s="90">
        <f t="shared" si="93"/>
        <v>2.9807000000000001</v>
      </c>
      <c r="O166" s="90">
        <f t="shared" si="93"/>
        <v>2.9971199999999998</v>
      </c>
      <c r="P166" s="90">
        <f t="shared" si="93"/>
        <v>3.0805799999999999</v>
      </c>
      <c r="Q166" s="90">
        <f t="shared" si="93"/>
        <v>3.1193300000000002</v>
      </c>
      <c r="R166" s="90">
        <f t="shared" si="93"/>
        <v>3.0919599999999998</v>
      </c>
      <c r="S166" s="90">
        <f t="shared" si="93"/>
        <v>3.1811600000000002</v>
      </c>
      <c r="T166" s="90">
        <f t="shared" si="93"/>
        <v>3.29501</v>
      </c>
      <c r="U166" s="90">
        <f t="shared" si="93"/>
        <v>3.3245300000000002</v>
      </c>
      <c r="V166" s="90">
        <f t="shared" si="93"/>
        <v>3.3250799999999998</v>
      </c>
      <c r="W166" s="90">
        <f t="shared" si="93"/>
        <v>3.3254100000000002</v>
      </c>
      <c r="X166" s="90">
        <f t="shared" si="93"/>
        <v>3.3418999999999999</v>
      </c>
      <c r="Y166" s="90">
        <f t="shared" si="93"/>
        <v>3.32369</v>
      </c>
      <c r="Z166" s="90">
        <f t="shared" si="93"/>
        <v>3.0889700000000002</v>
      </c>
      <c r="AA166" s="90">
        <f t="shared" si="93"/>
        <v>2.9215300000000002</v>
      </c>
    </row>
    <row r="167" spans="1:27" ht="12.75" hidden="1" customHeight="1" outlineLevel="1" x14ac:dyDescent="0.2">
      <c r="A167" s="98" t="s">
        <v>1812</v>
      </c>
      <c r="B167" s="62" t="s">
        <v>236</v>
      </c>
      <c r="C167" s="42" t="s">
        <v>77</v>
      </c>
      <c r="D167" s="43">
        <v>1161.45</v>
      </c>
      <c r="E167" s="43">
        <v>1106.83</v>
      </c>
      <c r="F167" s="43">
        <v>1153.52</v>
      </c>
      <c r="G167" s="43">
        <v>1103.45</v>
      </c>
      <c r="H167" s="43">
        <v>1080.27</v>
      </c>
      <c r="I167" s="43">
        <v>1080.42</v>
      </c>
      <c r="J167" s="43">
        <v>1080.4000000000001</v>
      </c>
      <c r="K167" s="43">
        <v>1063.19</v>
      </c>
      <c r="L167" s="43">
        <v>1027.99</v>
      </c>
      <c r="M167" s="43">
        <v>1049.81</v>
      </c>
      <c r="N167" s="43">
        <v>1146.79</v>
      </c>
      <c r="O167" s="43">
        <v>1163.21</v>
      </c>
      <c r="P167" s="43">
        <v>1246.67</v>
      </c>
      <c r="Q167" s="43">
        <v>1285.42</v>
      </c>
      <c r="R167" s="43">
        <v>1258.05</v>
      </c>
      <c r="S167" s="43">
        <v>1347.25</v>
      </c>
      <c r="T167" s="43">
        <v>1461.1</v>
      </c>
      <c r="U167" s="43">
        <v>1490.62</v>
      </c>
      <c r="V167" s="43">
        <v>1491.17</v>
      </c>
      <c r="W167" s="43">
        <v>1491.5</v>
      </c>
      <c r="X167" s="43">
        <v>1507.99</v>
      </c>
      <c r="Y167" s="43">
        <v>1489.78</v>
      </c>
      <c r="Z167" s="43">
        <v>1255.06</v>
      </c>
      <c r="AA167" s="43">
        <v>1087.6199999999999</v>
      </c>
    </row>
    <row r="168" spans="1:27" ht="12.75" hidden="1" customHeight="1" outlineLevel="1" x14ac:dyDescent="0.2">
      <c r="A168" s="98" t="s">
        <v>1813</v>
      </c>
      <c r="B168" s="62" t="s">
        <v>88</v>
      </c>
      <c r="C168" s="42" t="s">
        <v>77</v>
      </c>
      <c r="D168" s="43">
        <v>1716.97</v>
      </c>
      <c r="E168" s="43">
        <f>$D$168</f>
        <v>1716.97</v>
      </c>
      <c r="F168" s="43">
        <f t="shared" ref="F168:AA168" si="94">$D$168</f>
        <v>1716.97</v>
      </c>
      <c r="G168" s="43">
        <f t="shared" si="94"/>
        <v>1716.97</v>
      </c>
      <c r="H168" s="43">
        <f t="shared" si="94"/>
        <v>1716.97</v>
      </c>
      <c r="I168" s="43">
        <f t="shared" si="94"/>
        <v>1716.97</v>
      </c>
      <c r="J168" s="43">
        <f t="shared" si="94"/>
        <v>1716.97</v>
      </c>
      <c r="K168" s="43">
        <f t="shared" si="94"/>
        <v>1716.97</v>
      </c>
      <c r="L168" s="43">
        <f t="shared" si="94"/>
        <v>1716.97</v>
      </c>
      <c r="M168" s="43">
        <f t="shared" si="94"/>
        <v>1716.97</v>
      </c>
      <c r="N168" s="43">
        <f t="shared" si="94"/>
        <v>1716.97</v>
      </c>
      <c r="O168" s="43">
        <f t="shared" si="94"/>
        <v>1716.97</v>
      </c>
      <c r="P168" s="43">
        <f t="shared" si="94"/>
        <v>1716.97</v>
      </c>
      <c r="Q168" s="43">
        <f t="shared" si="94"/>
        <v>1716.97</v>
      </c>
      <c r="R168" s="43">
        <f t="shared" si="94"/>
        <v>1716.97</v>
      </c>
      <c r="S168" s="43">
        <f t="shared" si="94"/>
        <v>1716.97</v>
      </c>
      <c r="T168" s="43">
        <f t="shared" si="94"/>
        <v>1716.97</v>
      </c>
      <c r="U168" s="43">
        <f t="shared" si="94"/>
        <v>1716.97</v>
      </c>
      <c r="V168" s="43">
        <f t="shared" si="94"/>
        <v>1716.97</v>
      </c>
      <c r="W168" s="43">
        <f t="shared" si="94"/>
        <v>1716.97</v>
      </c>
      <c r="X168" s="43">
        <f t="shared" si="94"/>
        <v>1716.97</v>
      </c>
      <c r="Y168" s="43">
        <f t="shared" si="94"/>
        <v>1716.97</v>
      </c>
      <c r="Z168" s="43">
        <f t="shared" si="94"/>
        <v>1716.97</v>
      </c>
      <c r="AA168" s="43">
        <f t="shared" si="94"/>
        <v>1716.97</v>
      </c>
    </row>
    <row r="169" spans="1:27" ht="12.75" hidden="1" customHeight="1" outlineLevel="1" x14ac:dyDescent="0.2">
      <c r="A169" s="98" t="s">
        <v>1814</v>
      </c>
      <c r="B169" s="62" t="s">
        <v>81</v>
      </c>
      <c r="C169" s="42" t="s">
        <v>77</v>
      </c>
      <c r="D169" s="43">
        <v>6.71</v>
      </c>
      <c r="E169" s="43">
        <v>6.71</v>
      </c>
      <c r="F169" s="43">
        <v>6.71</v>
      </c>
      <c r="G169" s="43">
        <v>6.71</v>
      </c>
      <c r="H169" s="43">
        <v>6.71</v>
      </c>
      <c r="I169" s="43">
        <v>6.71</v>
      </c>
      <c r="J169" s="43">
        <v>6.71</v>
      </c>
      <c r="K169" s="43">
        <v>6.71</v>
      </c>
      <c r="L169" s="43">
        <v>6.71</v>
      </c>
      <c r="M169" s="43">
        <v>6.71</v>
      </c>
      <c r="N169" s="43">
        <v>6.71</v>
      </c>
      <c r="O169" s="43">
        <v>6.71</v>
      </c>
      <c r="P169" s="43">
        <v>6.71</v>
      </c>
      <c r="Q169" s="43">
        <v>6.71</v>
      </c>
      <c r="R169" s="43">
        <v>6.71</v>
      </c>
      <c r="S169" s="43">
        <v>6.71</v>
      </c>
      <c r="T169" s="43">
        <v>6.71</v>
      </c>
      <c r="U169" s="43">
        <v>6.71</v>
      </c>
      <c r="V169" s="43">
        <v>6.71</v>
      </c>
      <c r="W169" s="43">
        <v>6.71</v>
      </c>
      <c r="X169" s="43">
        <v>6.71</v>
      </c>
      <c r="Y169" s="43">
        <v>6.71</v>
      </c>
      <c r="Z169" s="43">
        <v>6.71</v>
      </c>
      <c r="AA169" s="43">
        <v>6.71</v>
      </c>
    </row>
    <row r="170" spans="1:27" ht="12.75" hidden="1" customHeight="1" outlineLevel="1" x14ac:dyDescent="0.2">
      <c r="A170" s="98" t="s">
        <v>1815</v>
      </c>
      <c r="B170" s="62" t="s">
        <v>79</v>
      </c>
      <c r="C170" s="42" t="s">
        <v>77</v>
      </c>
      <c r="D170" s="43">
        <f>$D$11</f>
        <v>110.23</v>
      </c>
      <c r="E170" s="43">
        <f t="shared" ref="E170:AA170" si="95">$D$11</f>
        <v>110.23</v>
      </c>
      <c r="F170" s="43">
        <f t="shared" si="95"/>
        <v>110.23</v>
      </c>
      <c r="G170" s="43">
        <f t="shared" si="95"/>
        <v>110.23</v>
      </c>
      <c r="H170" s="43">
        <f t="shared" si="95"/>
        <v>110.23</v>
      </c>
      <c r="I170" s="43">
        <f t="shared" si="95"/>
        <v>110.23</v>
      </c>
      <c r="J170" s="43">
        <f t="shared" si="95"/>
        <v>110.23</v>
      </c>
      <c r="K170" s="43">
        <f t="shared" si="95"/>
        <v>110.23</v>
      </c>
      <c r="L170" s="43">
        <f t="shared" si="95"/>
        <v>110.23</v>
      </c>
      <c r="M170" s="43">
        <f t="shared" si="95"/>
        <v>110.23</v>
      </c>
      <c r="N170" s="43">
        <f t="shared" si="95"/>
        <v>110.23</v>
      </c>
      <c r="O170" s="43">
        <f t="shared" si="95"/>
        <v>110.23</v>
      </c>
      <c r="P170" s="43">
        <f t="shared" si="95"/>
        <v>110.23</v>
      </c>
      <c r="Q170" s="43">
        <f t="shared" si="95"/>
        <v>110.23</v>
      </c>
      <c r="R170" s="43">
        <f t="shared" si="95"/>
        <v>110.23</v>
      </c>
      <c r="S170" s="43">
        <f t="shared" si="95"/>
        <v>110.23</v>
      </c>
      <c r="T170" s="43">
        <f t="shared" si="95"/>
        <v>110.23</v>
      </c>
      <c r="U170" s="43">
        <f t="shared" si="95"/>
        <v>110.23</v>
      </c>
      <c r="V170" s="43">
        <f t="shared" si="95"/>
        <v>110.23</v>
      </c>
      <c r="W170" s="43">
        <f t="shared" si="95"/>
        <v>110.23</v>
      </c>
      <c r="X170" s="43">
        <f t="shared" si="95"/>
        <v>110.23</v>
      </c>
      <c r="Y170" s="43">
        <f t="shared" si="95"/>
        <v>110.23</v>
      </c>
      <c r="Z170" s="43">
        <f t="shared" si="95"/>
        <v>110.23</v>
      </c>
      <c r="AA170" s="43">
        <f t="shared" si="95"/>
        <v>110.23</v>
      </c>
    </row>
    <row r="171" spans="1:27" collapsed="1" x14ac:dyDescent="0.2">
      <c r="A171" s="97" t="s">
        <v>1816</v>
      </c>
      <c r="B171" s="27" t="str">
        <f>"02"&amp;"."&amp;$B$800&amp;"."&amp;$B$801</f>
        <v>02.01.2023</v>
      </c>
      <c r="C171" s="89" t="s">
        <v>74</v>
      </c>
      <c r="D171" s="90">
        <f>ROUND(((D172+D173+D175+D174)/1000),5)</f>
        <v>2.8947500000000002</v>
      </c>
      <c r="E171" s="90">
        <f>ROUND(((E172+E173+E175+E174)/1000),5)</f>
        <v>2.8259699999999999</v>
      </c>
      <c r="F171" s="90">
        <f>ROUND(((F172+F173+F175+F174)/1000),5)</f>
        <v>2.7843499999999999</v>
      </c>
      <c r="G171" s="90">
        <f t="shared" ref="G171:AA171" si="96">ROUND(((G172+G173+G175+G174)/1000),5)</f>
        <v>2.7674699999999999</v>
      </c>
      <c r="H171" s="90">
        <f t="shared" si="96"/>
        <v>2.7813099999999999</v>
      </c>
      <c r="I171" s="90">
        <f t="shared" si="96"/>
        <v>2.7983199999999999</v>
      </c>
      <c r="J171" s="90">
        <f t="shared" si="96"/>
        <v>2.80538</v>
      </c>
      <c r="K171" s="90">
        <f t="shared" si="96"/>
        <v>2.8310499999999998</v>
      </c>
      <c r="L171" s="90">
        <f t="shared" si="96"/>
        <v>2.9474200000000002</v>
      </c>
      <c r="M171" s="90">
        <f t="shared" si="96"/>
        <v>3.105</v>
      </c>
      <c r="N171" s="90">
        <f t="shared" si="96"/>
        <v>3.3658999999999999</v>
      </c>
      <c r="O171" s="90">
        <f t="shared" si="96"/>
        <v>3.43052</v>
      </c>
      <c r="P171" s="90">
        <f t="shared" si="96"/>
        <v>3.4275199999999999</v>
      </c>
      <c r="Q171" s="90">
        <f t="shared" si="96"/>
        <v>3.43988</v>
      </c>
      <c r="R171" s="90">
        <f t="shared" si="96"/>
        <v>3.3940299999999999</v>
      </c>
      <c r="S171" s="90">
        <f t="shared" si="96"/>
        <v>3.4474200000000002</v>
      </c>
      <c r="T171" s="90">
        <f t="shared" si="96"/>
        <v>3.4842499999999998</v>
      </c>
      <c r="U171" s="90">
        <f t="shared" si="96"/>
        <v>3.4983599999999999</v>
      </c>
      <c r="V171" s="90">
        <f t="shared" si="96"/>
        <v>3.49769</v>
      </c>
      <c r="W171" s="90">
        <f t="shared" si="96"/>
        <v>3.49682</v>
      </c>
      <c r="X171" s="90">
        <f t="shared" si="96"/>
        <v>3.49905</v>
      </c>
      <c r="Y171" s="90">
        <f t="shared" si="96"/>
        <v>3.48129</v>
      </c>
      <c r="Z171" s="90">
        <f t="shared" si="96"/>
        <v>3.3056700000000001</v>
      </c>
      <c r="AA171" s="90">
        <f t="shared" si="96"/>
        <v>3.00996</v>
      </c>
    </row>
    <row r="172" spans="1:27" ht="12.75" hidden="1" customHeight="1" outlineLevel="1" x14ac:dyDescent="0.2">
      <c r="A172" s="98" t="s">
        <v>1817</v>
      </c>
      <c r="B172" s="62" t="s">
        <v>236</v>
      </c>
      <c r="C172" s="42" t="s">
        <v>77</v>
      </c>
      <c r="D172" s="43">
        <v>1060.8399999999999</v>
      </c>
      <c r="E172" s="43">
        <v>992.06</v>
      </c>
      <c r="F172" s="43">
        <v>950.44</v>
      </c>
      <c r="G172" s="43">
        <v>933.56</v>
      </c>
      <c r="H172" s="43">
        <v>947.4</v>
      </c>
      <c r="I172" s="43">
        <v>964.41</v>
      </c>
      <c r="J172" s="43">
        <v>971.47</v>
      </c>
      <c r="K172" s="43">
        <v>997.14</v>
      </c>
      <c r="L172" s="43">
        <v>1113.51</v>
      </c>
      <c r="M172" s="43">
        <v>1271.0899999999999</v>
      </c>
      <c r="N172" s="43">
        <v>1531.99</v>
      </c>
      <c r="O172" s="43">
        <v>1596.61</v>
      </c>
      <c r="P172" s="43">
        <v>1593.61</v>
      </c>
      <c r="Q172" s="43">
        <v>1605.97</v>
      </c>
      <c r="R172" s="43">
        <v>1560.12</v>
      </c>
      <c r="S172" s="43">
        <v>1613.51</v>
      </c>
      <c r="T172" s="43">
        <v>1650.34</v>
      </c>
      <c r="U172" s="43">
        <v>1664.45</v>
      </c>
      <c r="V172" s="43">
        <v>1663.78</v>
      </c>
      <c r="W172" s="43">
        <v>1662.91</v>
      </c>
      <c r="X172" s="43">
        <v>1665.14</v>
      </c>
      <c r="Y172" s="43">
        <v>1647.38</v>
      </c>
      <c r="Z172" s="43">
        <v>1471.76</v>
      </c>
      <c r="AA172" s="43">
        <v>1176.05</v>
      </c>
    </row>
    <row r="173" spans="1:27" ht="12.75" hidden="1" customHeight="1" outlineLevel="1" x14ac:dyDescent="0.2">
      <c r="A173" s="98" t="s">
        <v>1818</v>
      </c>
      <c r="B173" s="62" t="s">
        <v>88</v>
      </c>
      <c r="C173" s="42" t="s">
        <v>77</v>
      </c>
      <c r="D173" s="43">
        <f>$D$168</f>
        <v>1716.97</v>
      </c>
      <c r="E173" s="43">
        <f>$D$168</f>
        <v>1716.97</v>
      </c>
      <c r="F173" s="43">
        <f t="shared" ref="F173:AA173" si="97">$D$168</f>
        <v>1716.97</v>
      </c>
      <c r="G173" s="43">
        <f t="shared" si="97"/>
        <v>1716.97</v>
      </c>
      <c r="H173" s="43">
        <f t="shared" si="97"/>
        <v>1716.97</v>
      </c>
      <c r="I173" s="43">
        <f t="shared" si="97"/>
        <v>1716.97</v>
      </c>
      <c r="J173" s="43">
        <f t="shared" si="97"/>
        <v>1716.97</v>
      </c>
      <c r="K173" s="43">
        <f t="shared" si="97"/>
        <v>1716.97</v>
      </c>
      <c r="L173" s="43">
        <f t="shared" si="97"/>
        <v>1716.97</v>
      </c>
      <c r="M173" s="43">
        <f t="shared" si="97"/>
        <v>1716.97</v>
      </c>
      <c r="N173" s="43">
        <f t="shared" si="97"/>
        <v>1716.97</v>
      </c>
      <c r="O173" s="43">
        <f t="shared" si="97"/>
        <v>1716.97</v>
      </c>
      <c r="P173" s="43">
        <f t="shared" si="97"/>
        <v>1716.97</v>
      </c>
      <c r="Q173" s="43">
        <f t="shared" si="97"/>
        <v>1716.97</v>
      </c>
      <c r="R173" s="43">
        <f t="shared" si="97"/>
        <v>1716.97</v>
      </c>
      <c r="S173" s="43">
        <f t="shared" si="97"/>
        <v>1716.97</v>
      </c>
      <c r="T173" s="43">
        <f t="shared" si="97"/>
        <v>1716.97</v>
      </c>
      <c r="U173" s="43">
        <f t="shared" si="97"/>
        <v>1716.97</v>
      </c>
      <c r="V173" s="43">
        <f t="shared" si="97"/>
        <v>1716.97</v>
      </c>
      <c r="W173" s="43">
        <f t="shared" si="97"/>
        <v>1716.97</v>
      </c>
      <c r="X173" s="43">
        <f t="shared" si="97"/>
        <v>1716.97</v>
      </c>
      <c r="Y173" s="43">
        <f t="shared" si="97"/>
        <v>1716.97</v>
      </c>
      <c r="Z173" s="43">
        <f t="shared" si="97"/>
        <v>1716.97</v>
      </c>
      <c r="AA173" s="43">
        <f t="shared" si="97"/>
        <v>1716.97</v>
      </c>
    </row>
    <row r="174" spans="1:27" ht="12.75" hidden="1" customHeight="1" outlineLevel="1" x14ac:dyDescent="0.2">
      <c r="A174" s="98" t="s">
        <v>1819</v>
      </c>
      <c r="B174" s="62" t="s">
        <v>81</v>
      </c>
      <c r="C174" s="42" t="s">
        <v>77</v>
      </c>
      <c r="D174" s="43">
        <v>6.71</v>
      </c>
      <c r="E174" s="43">
        <v>6.71</v>
      </c>
      <c r="F174" s="43">
        <v>6.71</v>
      </c>
      <c r="G174" s="43">
        <v>6.71</v>
      </c>
      <c r="H174" s="43">
        <v>6.71</v>
      </c>
      <c r="I174" s="43">
        <v>6.71</v>
      </c>
      <c r="J174" s="43">
        <v>6.71</v>
      </c>
      <c r="K174" s="43">
        <v>6.71</v>
      </c>
      <c r="L174" s="43">
        <v>6.71</v>
      </c>
      <c r="M174" s="43">
        <v>6.71</v>
      </c>
      <c r="N174" s="43">
        <v>6.71</v>
      </c>
      <c r="O174" s="43">
        <v>6.71</v>
      </c>
      <c r="P174" s="43">
        <v>6.71</v>
      </c>
      <c r="Q174" s="43">
        <v>6.71</v>
      </c>
      <c r="R174" s="43">
        <v>6.71</v>
      </c>
      <c r="S174" s="43">
        <v>6.71</v>
      </c>
      <c r="T174" s="43">
        <v>6.71</v>
      </c>
      <c r="U174" s="43">
        <v>6.71</v>
      </c>
      <c r="V174" s="43">
        <v>6.71</v>
      </c>
      <c r="W174" s="43">
        <v>6.71</v>
      </c>
      <c r="X174" s="43">
        <v>6.71</v>
      </c>
      <c r="Y174" s="43">
        <v>6.71</v>
      </c>
      <c r="Z174" s="43">
        <v>6.71</v>
      </c>
      <c r="AA174" s="43">
        <v>6.71</v>
      </c>
    </row>
    <row r="175" spans="1:27" ht="12.75" hidden="1" customHeight="1" outlineLevel="1" x14ac:dyDescent="0.2">
      <c r="A175" s="98" t="s">
        <v>1820</v>
      </c>
      <c r="B175" s="62" t="s">
        <v>79</v>
      </c>
      <c r="C175" s="42" t="s">
        <v>77</v>
      </c>
      <c r="D175" s="43">
        <f>$D$11</f>
        <v>110.23</v>
      </c>
      <c r="E175" s="43">
        <f t="shared" ref="E175:AA175" si="98">$D$11</f>
        <v>110.23</v>
      </c>
      <c r="F175" s="43">
        <f t="shared" si="98"/>
        <v>110.23</v>
      </c>
      <c r="G175" s="43">
        <f t="shared" si="98"/>
        <v>110.23</v>
      </c>
      <c r="H175" s="43">
        <f t="shared" si="98"/>
        <v>110.23</v>
      </c>
      <c r="I175" s="43">
        <f t="shared" si="98"/>
        <v>110.23</v>
      </c>
      <c r="J175" s="43">
        <f t="shared" si="98"/>
        <v>110.23</v>
      </c>
      <c r="K175" s="43">
        <f t="shared" si="98"/>
        <v>110.23</v>
      </c>
      <c r="L175" s="43">
        <f t="shared" si="98"/>
        <v>110.23</v>
      </c>
      <c r="M175" s="43">
        <f t="shared" si="98"/>
        <v>110.23</v>
      </c>
      <c r="N175" s="43">
        <f t="shared" si="98"/>
        <v>110.23</v>
      </c>
      <c r="O175" s="43">
        <f t="shared" si="98"/>
        <v>110.23</v>
      </c>
      <c r="P175" s="43">
        <f t="shared" si="98"/>
        <v>110.23</v>
      </c>
      <c r="Q175" s="43">
        <f t="shared" si="98"/>
        <v>110.23</v>
      </c>
      <c r="R175" s="43">
        <f t="shared" si="98"/>
        <v>110.23</v>
      </c>
      <c r="S175" s="43">
        <f t="shared" si="98"/>
        <v>110.23</v>
      </c>
      <c r="T175" s="43">
        <f t="shared" si="98"/>
        <v>110.23</v>
      </c>
      <c r="U175" s="43">
        <f t="shared" si="98"/>
        <v>110.23</v>
      </c>
      <c r="V175" s="43">
        <f t="shared" si="98"/>
        <v>110.23</v>
      </c>
      <c r="W175" s="43">
        <f t="shared" si="98"/>
        <v>110.23</v>
      </c>
      <c r="X175" s="43">
        <f t="shared" si="98"/>
        <v>110.23</v>
      </c>
      <c r="Y175" s="43">
        <f t="shared" si="98"/>
        <v>110.23</v>
      </c>
      <c r="Z175" s="43">
        <f t="shared" si="98"/>
        <v>110.23</v>
      </c>
      <c r="AA175" s="43">
        <f t="shared" si="98"/>
        <v>110.23</v>
      </c>
    </row>
    <row r="176" spans="1:27" ht="12.75" customHeight="1" collapsed="1" x14ac:dyDescent="0.2">
      <c r="A176" s="97" t="s">
        <v>1821</v>
      </c>
      <c r="B176" s="27" t="str">
        <f>"03"&amp;"."&amp;$B$800&amp;"."&amp;$B$801</f>
        <v>03.01.2023</v>
      </c>
      <c r="C176" s="89" t="s">
        <v>74</v>
      </c>
      <c r="D176" s="90">
        <f>ROUND(((D177+D178+D180+D179)/1000),5)</f>
        <v>2.94624</v>
      </c>
      <c r="E176" s="90">
        <f>ROUND(((E177+E178+E180+E179)/1000),5)</f>
        <v>2.8787400000000001</v>
      </c>
      <c r="F176" s="90">
        <f>ROUND(((F177+F178+F180+F179)/1000),5)</f>
        <v>2.83047</v>
      </c>
      <c r="G176" s="90">
        <f t="shared" ref="G176:AA176" si="99">ROUND(((G177+G178+G180+G179)/1000),5)</f>
        <v>2.7919800000000001</v>
      </c>
      <c r="H176" s="90">
        <f t="shared" si="99"/>
        <v>2.8351000000000002</v>
      </c>
      <c r="I176" s="90">
        <f t="shared" si="99"/>
        <v>2.8518699999999999</v>
      </c>
      <c r="J176" s="90">
        <f t="shared" si="99"/>
        <v>2.8679399999999999</v>
      </c>
      <c r="K176" s="90">
        <f t="shared" si="99"/>
        <v>2.9074200000000001</v>
      </c>
      <c r="L176" s="90">
        <f t="shared" si="99"/>
        <v>3.1337799999999998</v>
      </c>
      <c r="M176" s="90">
        <f t="shared" si="99"/>
        <v>3.4147500000000002</v>
      </c>
      <c r="N176" s="90">
        <f t="shared" si="99"/>
        <v>3.46427</v>
      </c>
      <c r="O176" s="90">
        <f t="shared" si="99"/>
        <v>3.4833799999999999</v>
      </c>
      <c r="P176" s="90">
        <f t="shared" si="99"/>
        <v>3.4884400000000002</v>
      </c>
      <c r="Q176" s="90">
        <f t="shared" si="99"/>
        <v>3.4932699999999999</v>
      </c>
      <c r="R176" s="90">
        <f t="shared" si="99"/>
        <v>3.46095</v>
      </c>
      <c r="S176" s="90">
        <f t="shared" si="99"/>
        <v>3.4661400000000002</v>
      </c>
      <c r="T176" s="90">
        <f t="shared" si="99"/>
        <v>3.4948899999999998</v>
      </c>
      <c r="U176" s="90">
        <f t="shared" si="99"/>
        <v>3.5094400000000001</v>
      </c>
      <c r="V176" s="90">
        <f t="shared" si="99"/>
        <v>3.5124200000000001</v>
      </c>
      <c r="W176" s="90">
        <f t="shared" si="99"/>
        <v>3.4968300000000001</v>
      </c>
      <c r="X176" s="90">
        <f t="shared" si="99"/>
        <v>3.4967100000000002</v>
      </c>
      <c r="Y176" s="90">
        <f t="shared" si="99"/>
        <v>3.4397000000000002</v>
      </c>
      <c r="Z176" s="90">
        <f t="shared" si="99"/>
        <v>3.1147100000000001</v>
      </c>
      <c r="AA176" s="90">
        <f t="shared" si="99"/>
        <v>2.8897200000000001</v>
      </c>
    </row>
    <row r="177" spans="1:27" ht="12.75" hidden="1" customHeight="1" outlineLevel="1" x14ac:dyDescent="0.2">
      <c r="A177" s="98" t="s">
        <v>1822</v>
      </c>
      <c r="B177" s="62" t="s">
        <v>236</v>
      </c>
      <c r="C177" s="42" t="s">
        <v>77</v>
      </c>
      <c r="D177" s="43">
        <v>1112.33</v>
      </c>
      <c r="E177" s="43">
        <v>1044.83</v>
      </c>
      <c r="F177" s="43">
        <v>996.56</v>
      </c>
      <c r="G177" s="43">
        <v>958.07</v>
      </c>
      <c r="H177" s="43">
        <v>1001.19</v>
      </c>
      <c r="I177" s="43">
        <v>1017.96</v>
      </c>
      <c r="J177" s="43">
        <v>1034.03</v>
      </c>
      <c r="K177" s="43">
        <v>1073.51</v>
      </c>
      <c r="L177" s="43">
        <v>1299.8699999999999</v>
      </c>
      <c r="M177" s="43">
        <v>1580.84</v>
      </c>
      <c r="N177" s="43">
        <v>1630.36</v>
      </c>
      <c r="O177" s="43">
        <v>1649.47</v>
      </c>
      <c r="P177" s="43">
        <v>1654.53</v>
      </c>
      <c r="Q177" s="43">
        <v>1659.36</v>
      </c>
      <c r="R177" s="43">
        <v>1627.04</v>
      </c>
      <c r="S177" s="43">
        <v>1632.23</v>
      </c>
      <c r="T177" s="43">
        <v>1660.98</v>
      </c>
      <c r="U177" s="43">
        <v>1675.53</v>
      </c>
      <c r="V177" s="43">
        <v>1678.51</v>
      </c>
      <c r="W177" s="43">
        <v>1662.92</v>
      </c>
      <c r="X177" s="43">
        <v>1662.8</v>
      </c>
      <c r="Y177" s="43">
        <v>1605.79</v>
      </c>
      <c r="Z177" s="43">
        <v>1280.8</v>
      </c>
      <c r="AA177" s="43">
        <v>1055.81</v>
      </c>
    </row>
    <row r="178" spans="1:27" ht="12.75" hidden="1" customHeight="1" outlineLevel="1" x14ac:dyDescent="0.2">
      <c r="A178" s="98" t="s">
        <v>1823</v>
      </c>
      <c r="B178" s="62" t="s">
        <v>88</v>
      </c>
      <c r="C178" s="42" t="s">
        <v>77</v>
      </c>
      <c r="D178" s="43">
        <f>$D$168</f>
        <v>1716.97</v>
      </c>
      <c r="E178" s="43">
        <f>$D$168</f>
        <v>1716.97</v>
      </c>
      <c r="F178" s="43">
        <f t="shared" ref="F178:AA178" si="100">$D$168</f>
        <v>1716.97</v>
      </c>
      <c r="G178" s="43">
        <f t="shared" si="100"/>
        <v>1716.97</v>
      </c>
      <c r="H178" s="43">
        <f t="shared" si="100"/>
        <v>1716.97</v>
      </c>
      <c r="I178" s="43">
        <f t="shared" si="100"/>
        <v>1716.97</v>
      </c>
      <c r="J178" s="43">
        <f t="shared" si="100"/>
        <v>1716.97</v>
      </c>
      <c r="K178" s="43">
        <f t="shared" si="100"/>
        <v>1716.97</v>
      </c>
      <c r="L178" s="43">
        <f t="shared" si="100"/>
        <v>1716.97</v>
      </c>
      <c r="M178" s="43">
        <f t="shared" si="100"/>
        <v>1716.97</v>
      </c>
      <c r="N178" s="43">
        <f t="shared" si="100"/>
        <v>1716.97</v>
      </c>
      <c r="O178" s="43">
        <f t="shared" si="100"/>
        <v>1716.97</v>
      </c>
      <c r="P178" s="43">
        <f t="shared" si="100"/>
        <v>1716.97</v>
      </c>
      <c r="Q178" s="43">
        <f t="shared" si="100"/>
        <v>1716.97</v>
      </c>
      <c r="R178" s="43">
        <f t="shared" si="100"/>
        <v>1716.97</v>
      </c>
      <c r="S178" s="43">
        <f t="shared" si="100"/>
        <v>1716.97</v>
      </c>
      <c r="T178" s="43">
        <f t="shared" si="100"/>
        <v>1716.97</v>
      </c>
      <c r="U178" s="43">
        <f t="shared" si="100"/>
        <v>1716.97</v>
      </c>
      <c r="V178" s="43">
        <f t="shared" si="100"/>
        <v>1716.97</v>
      </c>
      <c r="W178" s="43">
        <f t="shared" si="100"/>
        <v>1716.97</v>
      </c>
      <c r="X178" s="43">
        <f t="shared" si="100"/>
        <v>1716.97</v>
      </c>
      <c r="Y178" s="43">
        <f t="shared" si="100"/>
        <v>1716.97</v>
      </c>
      <c r="Z178" s="43">
        <f t="shared" si="100"/>
        <v>1716.97</v>
      </c>
      <c r="AA178" s="43">
        <f t="shared" si="100"/>
        <v>1716.97</v>
      </c>
    </row>
    <row r="179" spans="1:27" ht="12.75" hidden="1" customHeight="1" outlineLevel="1" x14ac:dyDescent="0.2">
      <c r="A179" s="98" t="s">
        <v>1824</v>
      </c>
      <c r="B179" s="62" t="s">
        <v>81</v>
      </c>
      <c r="C179" s="42" t="s">
        <v>77</v>
      </c>
      <c r="D179" s="43">
        <v>6.71</v>
      </c>
      <c r="E179" s="43">
        <v>6.71</v>
      </c>
      <c r="F179" s="43">
        <v>6.71</v>
      </c>
      <c r="G179" s="43">
        <v>6.71</v>
      </c>
      <c r="H179" s="43">
        <v>6.71</v>
      </c>
      <c r="I179" s="43">
        <v>6.71</v>
      </c>
      <c r="J179" s="43">
        <v>6.71</v>
      </c>
      <c r="K179" s="43">
        <v>6.71</v>
      </c>
      <c r="L179" s="43">
        <v>6.71</v>
      </c>
      <c r="M179" s="43">
        <v>6.71</v>
      </c>
      <c r="N179" s="43">
        <v>6.71</v>
      </c>
      <c r="O179" s="43">
        <v>6.71</v>
      </c>
      <c r="P179" s="43">
        <v>6.71</v>
      </c>
      <c r="Q179" s="43">
        <v>6.71</v>
      </c>
      <c r="R179" s="43">
        <v>6.71</v>
      </c>
      <c r="S179" s="43">
        <v>6.71</v>
      </c>
      <c r="T179" s="43">
        <v>6.71</v>
      </c>
      <c r="U179" s="43">
        <v>6.71</v>
      </c>
      <c r="V179" s="43">
        <v>6.71</v>
      </c>
      <c r="W179" s="43">
        <v>6.71</v>
      </c>
      <c r="X179" s="43">
        <v>6.71</v>
      </c>
      <c r="Y179" s="43">
        <v>6.71</v>
      </c>
      <c r="Z179" s="43">
        <v>6.71</v>
      </c>
      <c r="AA179" s="43">
        <v>6.71</v>
      </c>
    </row>
    <row r="180" spans="1:27" ht="12.75" hidden="1" customHeight="1" outlineLevel="1" x14ac:dyDescent="0.2">
      <c r="A180" s="98" t="s">
        <v>1825</v>
      </c>
      <c r="B180" s="62" t="s">
        <v>79</v>
      </c>
      <c r="C180" s="42" t="s">
        <v>77</v>
      </c>
      <c r="D180" s="43">
        <f>$D$11</f>
        <v>110.23</v>
      </c>
      <c r="E180" s="43">
        <f t="shared" ref="E180:AA180" si="101">$D$11</f>
        <v>110.23</v>
      </c>
      <c r="F180" s="43">
        <f t="shared" si="101"/>
        <v>110.23</v>
      </c>
      <c r="G180" s="43">
        <f t="shared" si="101"/>
        <v>110.23</v>
      </c>
      <c r="H180" s="43">
        <f t="shared" si="101"/>
        <v>110.23</v>
      </c>
      <c r="I180" s="43">
        <f t="shared" si="101"/>
        <v>110.23</v>
      </c>
      <c r="J180" s="43">
        <f t="shared" si="101"/>
        <v>110.23</v>
      </c>
      <c r="K180" s="43">
        <f t="shared" si="101"/>
        <v>110.23</v>
      </c>
      <c r="L180" s="43">
        <f t="shared" si="101"/>
        <v>110.23</v>
      </c>
      <c r="M180" s="43">
        <f t="shared" si="101"/>
        <v>110.23</v>
      </c>
      <c r="N180" s="43">
        <f t="shared" si="101"/>
        <v>110.23</v>
      </c>
      <c r="O180" s="43">
        <f t="shared" si="101"/>
        <v>110.23</v>
      </c>
      <c r="P180" s="43">
        <f t="shared" si="101"/>
        <v>110.23</v>
      </c>
      <c r="Q180" s="43">
        <f t="shared" si="101"/>
        <v>110.23</v>
      </c>
      <c r="R180" s="43">
        <f t="shared" si="101"/>
        <v>110.23</v>
      </c>
      <c r="S180" s="43">
        <f t="shared" si="101"/>
        <v>110.23</v>
      </c>
      <c r="T180" s="43">
        <f t="shared" si="101"/>
        <v>110.23</v>
      </c>
      <c r="U180" s="43">
        <f t="shared" si="101"/>
        <v>110.23</v>
      </c>
      <c r="V180" s="43">
        <f t="shared" si="101"/>
        <v>110.23</v>
      </c>
      <c r="W180" s="43">
        <f t="shared" si="101"/>
        <v>110.23</v>
      </c>
      <c r="X180" s="43">
        <f t="shared" si="101"/>
        <v>110.23</v>
      </c>
      <c r="Y180" s="43">
        <f t="shared" si="101"/>
        <v>110.23</v>
      </c>
      <c r="Z180" s="43">
        <f t="shared" si="101"/>
        <v>110.23</v>
      </c>
      <c r="AA180" s="43">
        <f t="shared" si="101"/>
        <v>110.23</v>
      </c>
    </row>
    <row r="181" spans="1:27" ht="12.75" customHeight="1" collapsed="1" x14ac:dyDescent="0.2">
      <c r="A181" s="97" t="s">
        <v>1826</v>
      </c>
      <c r="B181" s="27" t="str">
        <f>"04"&amp;"."&amp;$B$800&amp;"."&amp;$B$801</f>
        <v>04.01.2023</v>
      </c>
      <c r="C181" s="89" t="s">
        <v>74</v>
      </c>
      <c r="D181" s="90">
        <f>ROUND(((D182+D183+D185+D184)/1000),5)</f>
        <v>2.8687</v>
      </c>
      <c r="E181" s="90">
        <f>ROUND(((E182+E183+E185+E184)/1000),5)</f>
        <v>2.8079900000000002</v>
      </c>
      <c r="F181" s="90">
        <f>ROUND(((F182+F183+F185+F184)/1000),5)</f>
        <v>2.7719800000000001</v>
      </c>
      <c r="G181" s="90">
        <f t="shared" ref="G181:AA181" si="102">ROUND(((G182+G183+G185+G184)/1000),5)</f>
        <v>2.7387600000000001</v>
      </c>
      <c r="H181" s="90">
        <f t="shared" si="102"/>
        <v>2.7858800000000001</v>
      </c>
      <c r="I181" s="90">
        <f t="shared" si="102"/>
        <v>2.8201000000000001</v>
      </c>
      <c r="J181" s="90">
        <f t="shared" si="102"/>
        <v>2.8577400000000002</v>
      </c>
      <c r="K181" s="90">
        <f t="shared" si="102"/>
        <v>2.9605700000000001</v>
      </c>
      <c r="L181" s="90">
        <f t="shared" si="102"/>
        <v>3.2009099999999999</v>
      </c>
      <c r="M181" s="90">
        <f t="shared" si="102"/>
        <v>3.4462999999999999</v>
      </c>
      <c r="N181" s="90">
        <f t="shared" si="102"/>
        <v>3.49594</v>
      </c>
      <c r="O181" s="90">
        <f t="shared" si="102"/>
        <v>3.5162</v>
      </c>
      <c r="P181" s="90">
        <f t="shared" si="102"/>
        <v>3.5186000000000002</v>
      </c>
      <c r="Q181" s="90">
        <f t="shared" si="102"/>
        <v>3.52346</v>
      </c>
      <c r="R181" s="90">
        <f t="shared" si="102"/>
        <v>3.49803</v>
      </c>
      <c r="S181" s="90">
        <f t="shared" si="102"/>
        <v>3.4995599999999998</v>
      </c>
      <c r="T181" s="90">
        <f t="shared" si="102"/>
        <v>3.5206200000000001</v>
      </c>
      <c r="U181" s="90">
        <f t="shared" si="102"/>
        <v>3.5427399999999998</v>
      </c>
      <c r="V181" s="90">
        <f t="shared" si="102"/>
        <v>3.53308</v>
      </c>
      <c r="W181" s="90">
        <f t="shared" si="102"/>
        <v>3.5236200000000002</v>
      </c>
      <c r="X181" s="90">
        <f t="shared" si="102"/>
        <v>3.5267900000000001</v>
      </c>
      <c r="Y181" s="90">
        <f t="shared" si="102"/>
        <v>3.4903400000000002</v>
      </c>
      <c r="Z181" s="90">
        <f t="shared" si="102"/>
        <v>3.2295099999999999</v>
      </c>
      <c r="AA181" s="90">
        <f t="shared" si="102"/>
        <v>2.9742600000000001</v>
      </c>
    </row>
    <row r="182" spans="1:27" ht="12.75" hidden="1" customHeight="1" outlineLevel="1" x14ac:dyDescent="0.2">
      <c r="A182" s="98" t="s">
        <v>1827</v>
      </c>
      <c r="B182" s="62" t="s">
        <v>236</v>
      </c>
      <c r="C182" s="42" t="s">
        <v>77</v>
      </c>
      <c r="D182" s="43">
        <v>1034.79</v>
      </c>
      <c r="E182" s="43">
        <v>974.08</v>
      </c>
      <c r="F182" s="43">
        <v>938.07</v>
      </c>
      <c r="G182" s="43">
        <v>904.85</v>
      </c>
      <c r="H182" s="43">
        <v>951.97</v>
      </c>
      <c r="I182" s="43">
        <v>986.19</v>
      </c>
      <c r="J182" s="43">
        <v>1023.83</v>
      </c>
      <c r="K182" s="43">
        <v>1126.6600000000001</v>
      </c>
      <c r="L182" s="43">
        <v>1367</v>
      </c>
      <c r="M182" s="43">
        <v>1612.39</v>
      </c>
      <c r="N182" s="43">
        <v>1662.03</v>
      </c>
      <c r="O182" s="43">
        <v>1682.29</v>
      </c>
      <c r="P182" s="43">
        <v>1684.69</v>
      </c>
      <c r="Q182" s="43">
        <v>1689.55</v>
      </c>
      <c r="R182" s="43">
        <v>1664.12</v>
      </c>
      <c r="S182" s="43">
        <v>1665.65</v>
      </c>
      <c r="T182" s="43">
        <v>1686.71</v>
      </c>
      <c r="U182" s="43">
        <v>1708.83</v>
      </c>
      <c r="V182" s="43">
        <v>1699.17</v>
      </c>
      <c r="W182" s="43">
        <v>1689.71</v>
      </c>
      <c r="X182" s="43">
        <v>1692.88</v>
      </c>
      <c r="Y182" s="43">
        <v>1656.43</v>
      </c>
      <c r="Z182" s="43">
        <v>1395.6</v>
      </c>
      <c r="AA182" s="43">
        <v>1140.3499999999999</v>
      </c>
    </row>
    <row r="183" spans="1:27" ht="12.75" hidden="1" customHeight="1" outlineLevel="1" x14ac:dyDescent="0.2">
      <c r="A183" s="98" t="s">
        <v>1828</v>
      </c>
      <c r="B183" s="62" t="s">
        <v>88</v>
      </c>
      <c r="C183" s="42" t="s">
        <v>77</v>
      </c>
      <c r="D183" s="43">
        <f>$D$168</f>
        <v>1716.97</v>
      </c>
      <c r="E183" s="43">
        <f>$D$168</f>
        <v>1716.97</v>
      </c>
      <c r="F183" s="43">
        <f t="shared" ref="F183:AA183" si="103">$D$168</f>
        <v>1716.97</v>
      </c>
      <c r="G183" s="43">
        <f t="shared" si="103"/>
        <v>1716.97</v>
      </c>
      <c r="H183" s="43">
        <f t="shared" si="103"/>
        <v>1716.97</v>
      </c>
      <c r="I183" s="43">
        <f t="shared" si="103"/>
        <v>1716.97</v>
      </c>
      <c r="J183" s="43">
        <f t="shared" si="103"/>
        <v>1716.97</v>
      </c>
      <c r="K183" s="43">
        <f t="shared" si="103"/>
        <v>1716.97</v>
      </c>
      <c r="L183" s="43">
        <f t="shared" si="103"/>
        <v>1716.97</v>
      </c>
      <c r="M183" s="43">
        <f t="shared" si="103"/>
        <v>1716.97</v>
      </c>
      <c r="N183" s="43">
        <f t="shared" si="103"/>
        <v>1716.97</v>
      </c>
      <c r="O183" s="43">
        <f t="shared" si="103"/>
        <v>1716.97</v>
      </c>
      <c r="P183" s="43">
        <f t="shared" si="103"/>
        <v>1716.97</v>
      </c>
      <c r="Q183" s="43">
        <f t="shared" si="103"/>
        <v>1716.97</v>
      </c>
      <c r="R183" s="43">
        <f t="shared" si="103"/>
        <v>1716.97</v>
      </c>
      <c r="S183" s="43">
        <f t="shared" si="103"/>
        <v>1716.97</v>
      </c>
      <c r="T183" s="43">
        <f t="shared" si="103"/>
        <v>1716.97</v>
      </c>
      <c r="U183" s="43">
        <f t="shared" si="103"/>
        <v>1716.97</v>
      </c>
      <c r="V183" s="43">
        <f t="shared" si="103"/>
        <v>1716.97</v>
      </c>
      <c r="W183" s="43">
        <f t="shared" si="103"/>
        <v>1716.97</v>
      </c>
      <c r="X183" s="43">
        <f t="shared" si="103"/>
        <v>1716.97</v>
      </c>
      <c r="Y183" s="43">
        <f t="shared" si="103"/>
        <v>1716.97</v>
      </c>
      <c r="Z183" s="43">
        <f t="shared" si="103"/>
        <v>1716.97</v>
      </c>
      <c r="AA183" s="43">
        <f t="shared" si="103"/>
        <v>1716.97</v>
      </c>
    </row>
    <row r="184" spans="1:27" ht="12.75" hidden="1" customHeight="1" outlineLevel="1" x14ac:dyDescent="0.2">
      <c r="A184" s="98" t="s">
        <v>1829</v>
      </c>
      <c r="B184" s="62" t="s">
        <v>81</v>
      </c>
      <c r="C184" s="42" t="s">
        <v>77</v>
      </c>
      <c r="D184" s="43">
        <v>6.71</v>
      </c>
      <c r="E184" s="43">
        <v>6.71</v>
      </c>
      <c r="F184" s="43">
        <v>6.71</v>
      </c>
      <c r="G184" s="43">
        <v>6.71</v>
      </c>
      <c r="H184" s="43">
        <v>6.71</v>
      </c>
      <c r="I184" s="43">
        <v>6.71</v>
      </c>
      <c r="J184" s="43">
        <v>6.71</v>
      </c>
      <c r="K184" s="43">
        <v>6.71</v>
      </c>
      <c r="L184" s="43">
        <v>6.71</v>
      </c>
      <c r="M184" s="43">
        <v>6.71</v>
      </c>
      <c r="N184" s="43">
        <v>6.71</v>
      </c>
      <c r="O184" s="43">
        <v>6.71</v>
      </c>
      <c r="P184" s="43">
        <v>6.71</v>
      </c>
      <c r="Q184" s="43">
        <v>6.71</v>
      </c>
      <c r="R184" s="43">
        <v>6.71</v>
      </c>
      <c r="S184" s="43">
        <v>6.71</v>
      </c>
      <c r="T184" s="43">
        <v>6.71</v>
      </c>
      <c r="U184" s="43">
        <v>6.71</v>
      </c>
      <c r="V184" s="43">
        <v>6.71</v>
      </c>
      <c r="W184" s="43">
        <v>6.71</v>
      </c>
      <c r="X184" s="43">
        <v>6.71</v>
      </c>
      <c r="Y184" s="43">
        <v>6.71</v>
      </c>
      <c r="Z184" s="43">
        <v>6.71</v>
      </c>
      <c r="AA184" s="43">
        <v>6.71</v>
      </c>
    </row>
    <row r="185" spans="1:27" ht="12.75" hidden="1" customHeight="1" outlineLevel="1" x14ac:dyDescent="0.2">
      <c r="A185" s="98" t="s">
        <v>1830</v>
      </c>
      <c r="B185" s="62" t="s">
        <v>79</v>
      </c>
      <c r="C185" s="42" t="s">
        <v>77</v>
      </c>
      <c r="D185" s="43">
        <f>$D$11</f>
        <v>110.23</v>
      </c>
      <c r="E185" s="43">
        <f t="shared" ref="E185:AA185" si="104">$D$11</f>
        <v>110.23</v>
      </c>
      <c r="F185" s="43">
        <f t="shared" si="104"/>
        <v>110.23</v>
      </c>
      <c r="G185" s="43">
        <f t="shared" si="104"/>
        <v>110.23</v>
      </c>
      <c r="H185" s="43">
        <f t="shared" si="104"/>
        <v>110.23</v>
      </c>
      <c r="I185" s="43">
        <f t="shared" si="104"/>
        <v>110.23</v>
      </c>
      <c r="J185" s="43">
        <f t="shared" si="104"/>
        <v>110.23</v>
      </c>
      <c r="K185" s="43">
        <f t="shared" si="104"/>
        <v>110.23</v>
      </c>
      <c r="L185" s="43">
        <f t="shared" si="104"/>
        <v>110.23</v>
      </c>
      <c r="M185" s="43">
        <f t="shared" si="104"/>
        <v>110.23</v>
      </c>
      <c r="N185" s="43">
        <f t="shared" si="104"/>
        <v>110.23</v>
      </c>
      <c r="O185" s="43">
        <f t="shared" si="104"/>
        <v>110.23</v>
      </c>
      <c r="P185" s="43">
        <f t="shared" si="104"/>
        <v>110.23</v>
      </c>
      <c r="Q185" s="43">
        <f t="shared" si="104"/>
        <v>110.23</v>
      </c>
      <c r="R185" s="43">
        <f t="shared" si="104"/>
        <v>110.23</v>
      </c>
      <c r="S185" s="43">
        <f t="shared" si="104"/>
        <v>110.23</v>
      </c>
      <c r="T185" s="43">
        <f t="shared" si="104"/>
        <v>110.23</v>
      </c>
      <c r="U185" s="43">
        <f t="shared" si="104"/>
        <v>110.23</v>
      </c>
      <c r="V185" s="43">
        <f t="shared" si="104"/>
        <v>110.23</v>
      </c>
      <c r="W185" s="43">
        <f t="shared" si="104"/>
        <v>110.23</v>
      </c>
      <c r="X185" s="43">
        <f t="shared" si="104"/>
        <v>110.23</v>
      </c>
      <c r="Y185" s="43">
        <f t="shared" si="104"/>
        <v>110.23</v>
      </c>
      <c r="Z185" s="43">
        <f t="shared" si="104"/>
        <v>110.23</v>
      </c>
      <c r="AA185" s="43">
        <f t="shared" si="104"/>
        <v>110.23</v>
      </c>
    </row>
    <row r="186" spans="1:27" ht="12.75" customHeight="1" collapsed="1" x14ac:dyDescent="0.2">
      <c r="A186" s="97" t="s">
        <v>1831</v>
      </c>
      <c r="B186" s="27" t="str">
        <f>"05"&amp;"."&amp;$B$800&amp;"."&amp;$B$801</f>
        <v>05.01.2023</v>
      </c>
      <c r="C186" s="89" t="s">
        <v>74</v>
      </c>
      <c r="D186" s="90">
        <f>ROUND(((D187+D188+D190+D189)/1000),5)</f>
        <v>2.9020299999999999</v>
      </c>
      <c r="E186" s="90">
        <f>ROUND(((E187+E188+E190+E189)/1000),5)</f>
        <v>2.84002</v>
      </c>
      <c r="F186" s="90">
        <f>ROUND(((F187+F188+F190+F189)/1000),5)</f>
        <v>2.7873899999999998</v>
      </c>
      <c r="G186" s="90">
        <f t="shared" ref="G186:AA186" si="105">ROUND(((G187+G188+G190+G189)/1000),5)</f>
        <v>2.7816399999999999</v>
      </c>
      <c r="H186" s="90">
        <f t="shared" si="105"/>
        <v>2.8113100000000002</v>
      </c>
      <c r="I186" s="90">
        <f t="shared" si="105"/>
        <v>2.83019</v>
      </c>
      <c r="J186" s="90">
        <f t="shared" si="105"/>
        <v>2.8814600000000001</v>
      </c>
      <c r="K186" s="90">
        <f t="shared" si="105"/>
        <v>2.9466399999999999</v>
      </c>
      <c r="L186" s="90">
        <f t="shared" si="105"/>
        <v>3.2344900000000001</v>
      </c>
      <c r="M186" s="90">
        <f t="shared" si="105"/>
        <v>3.4581</v>
      </c>
      <c r="N186" s="90">
        <f t="shared" si="105"/>
        <v>3.4917199999999999</v>
      </c>
      <c r="O186" s="90">
        <f t="shared" si="105"/>
        <v>3.4982700000000002</v>
      </c>
      <c r="P186" s="90">
        <f t="shared" si="105"/>
        <v>3.49796</v>
      </c>
      <c r="Q186" s="90">
        <f t="shared" si="105"/>
        <v>3.50007</v>
      </c>
      <c r="R186" s="90">
        <f t="shared" si="105"/>
        <v>3.4900699999999998</v>
      </c>
      <c r="S186" s="90">
        <f t="shared" si="105"/>
        <v>3.49037</v>
      </c>
      <c r="T186" s="90">
        <f t="shared" si="105"/>
        <v>3.5011899999999998</v>
      </c>
      <c r="U186" s="90">
        <f t="shared" si="105"/>
        <v>3.52027</v>
      </c>
      <c r="V186" s="90">
        <f t="shared" si="105"/>
        <v>3.51214</v>
      </c>
      <c r="W186" s="90">
        <f t="shared" si="105"/>
        <v>3.50339</v>
      </c>
      <c r="X186" s="90">
        <f t="shared" si="105"/>
        <v>3.5043700000000002</v>
      </c>
      <c r="Y186" s="90">
        <f t="shared" si="105"/>
        <v>3.48977</v>
      </c>
      <c r="Z186" s="90">
        <f t="shared" si="105"/>
        <v>3.1564700000000001</v>
      </c>
      <c r="AA186" s="90">
        <f t="shared" si="105"/>
        <v>2.9272499999999999</v>
      </c>
    </row>
    <row r="187" spans="1:27" ht="12.75" hidden="1" customHeight="1" outlineLevel="1" x14ac:dyDescent="0.2">
      <c r="A187" s="98" t="s">
        <v>1832</v>
      </c>
      <c r="B187" s="62" t="s">
        <v>236</v>
      </c>
      <c r="C187" s="42" t="s">
        <v>77</v>
      </c>
      <c r="D187" s="43">
        <v>1068.1199999999999</v>
      </c>
      <c r="E187" s="43">
        <v>1006.11</v>
      </c>
      <c r="F187" s="43">
        <v>953.48</v>
      </c>
      <c r="G187" s="43">
        <v>947.73</v>
      </c>
      <c r="H187" s="43">
        <v>977.4</v>
      </c>
      <c r="I187" s="43">
        <v>996.28</v>
      </c>
      <c r="J187" s="43">
        <v>1047.55</v>
      </c>
      <c r="K187" s="43">
        <v>1112.73</v>
      </c>
      <c r="L187" s="43">
        <v>1400.58</v>
      </c>
      <c r="M187" s="43">
        <v>1624.19</v>
      </c>
      <c r="N187" s="43">
        <v>1657.81</v>
      </c>
      <c r="O187" s="43">
        <v>1664.36</v>
      </c>
      <c r="P187" s="43">
        <v>1664.05</v>
      </c>
      <c r="Q187" s="43">
        <v>1666.16</v>
      </c>
      <c r="R187" s="43">
        <v>1656.16</v>
      </c>
      <c r="S187" s="43">
        <v>1656.46</v>
      </c>
      <c r="T187" s="43">
        <v>1667.28</v>
      </c>
      <c r="U187" s="43">
        <v>1686.36</v>
      </c>
      <c r="V187" s="43">
        <v>1678.23</v>
      </c>
      <c r="W187" s="43">
        <v>1669.48</v>
      </c>
      <c r="X187" s="43">
        <v>1670.46</v>
      </c>
      <c r="Y187" s="43">
        <v>1655.86</v>
      </c>
      <c r="Z187" s="43">
        <v>1322.56</v>
      </c>
      <c r="AA187" s="43">
        <v>1093.3399999999999</v>
      </c>
    </row>
    <row r="188" spans="1:27" ht="12.75" hidden="1" customHeight="1" outlineLevel="1" x14ac:dyDescent="0.2">
      <c r="A188" s="98" t="s">
        <v>1833</v>
      </c>
      <c r="B188" s="62" t="s">
        <v>88</v>
      </c>
      <c r="C188" s="42" t="s">
        <v>77</v>
      </c>
      <c r="D188" s="43">
        <f>$D$168</f>
        <v>1716.97</v>
      </c>
      <c r="E188" s="43">
        <f>$D$168</f>
        <v>1716.97</v>
      </c>
      <c r="F188" s="43">
        <f t="shared" ref="F188:AA188" si="106">$D$168</f>
        <v>1716.97</v>
      </c>
      <c r="G188" s="43">
        <f t="shared" si="106"/>
        <v>1716.97</v>
      </c>
      <c r="H188" s="43">
        <f t="shared" si="106"/>
        <v>1716.97</v>
      </c>
      <c r="I188" s="43">
        <f t="shared" si="106"/>
        <v>1716.97</v>
      </c>
      <c r="J188" s="43">
        <f t="shared" si="106"/>
        <v>1716.97</v>
      </c>
      <c r="K188" s="43">
        <f t="shared" si="106"/>
        <v>1716.97</v>
      </c>
      <c r="L188" s="43">
        <f t="shared" si="106"/>
        <v>1716.97</v>
      </c>
      <c r="M188" s="43">
        <f t="shared" si="106"/>
        <v>1716.97</v>
      </c>
      <c r="N188" s="43">
        <f t="shared" si="106"/>
        <v>1716.97</v>
      </c>
      <c r="O188" s="43">
        <f t="shared" si="106"/>
        <v>1716.97</v>
      </c>
      <c r="P188" s="43">
        <f t="shared" si="106"/>
        <v>1716.97</v>
      </c>
      <c r="Q188" s="43">
        <f t="shared" si="106"/>
        <v>1716.97</v>
      </c>
      <c r="R188" s="43">
        <f t="shared" si="106"/>
        <v>1716.97</v>
      </c>
      <c r="S188" s="43">
        <f t="shared" si="106"/>
        <v>1716.97</v>
      </c>
      <c r="T188" s="43">
        <f t="shared" si="106"/>
        <v>1716.97</v>
      </c>
      <c r="U188" s="43">
        <f t="shared" si="106"/>
        <v>1716.97</v>
      </c>
      <c r="V188" s="43">
        <f t="shared" si="106"/>
        <v>1716.97</v>
      </c>
      <c r="W188" s="43">
        <f t="shared" si="106"/>
        <v>1716.97</v>
      </c>
      <c r="X188" s="43">
        <f t="shared" si="106"/>
        <v>1716.97</v>
      </c>
      <c r="Y188" s="43">
        <f t="shared" si="106"/>
        <v>1716.97</v>
      </c>
      <c r="Z188" s="43">
        <f t="shared" si="106"/>
        <v>1716.97</v>
      </c>
      <c r="AA188" s="43">
        <f t="shared" si="106"/>
        <v>1716.97</v>
      </c>
    </row>
    <row r="189" spans="1:27" ht="12.75" hidden="1" customHeight="1" outlineLevel="1" x14ac:dyDescent="0.2">
      <c r="A189" s="98" t="s">
        <v>1834</v>
      </c>
      <c r="B189" s="62" t="s">
        <v>81</v>
      </c>
      <c r="C189" s="42" t="s">
        <v>77</v>
      </c>
      <c r="D189" s="43">
        <v>6.71</v>
      </c>
      <c r="E189" s="43">
        <v>6.71</v>
      </c>
      <c r="F189" s="43">
        <v>6.71</v>
      </c>
      <c r="G189" s="43">
        <v>6.71</v>
      </c>
      <c r="H189" s="43">
        <v>6.71</v>
      </c>
      <c r="I189" s="43">
        <v>6.71</v>
      </c>
      <c r="J189" s="43">
        <v>6.71</v>
      </c>
      <c r="K189" s="43">
        <v>6.71</v>
      </c>
      <c r="L189" s="43">
        <v>6.71</v>
      </c>
      <c r="M189" s="43">
        <v>6.71</v>
      </c>
      <c r="N189" s="43">
        <v>6.71</v>
      </c>
      <c r="O189" s="43">
        <v>6.71</v>
      </c>
      <c r="P189" s="43">
        <v>6.71</v>
      </c>
      <c r="Q189" s="43">
        <v>6.71</v>
      </c>
      <c r="R189" s="43">
        <v>6.71</v>
      </c>
      <c r="S189" s="43">
        <v>6.71</v>
      </c>
      <c r="T189" s="43">
        <v>6.71</v>
      </c>
      <c r="U189" s="43">
        <v>6.71</v>
      </c>
      <c r="V189" s="43">
        <v>6.71</v>
      </c>
      <c r="W189" s="43">
        <v>6.71</v>
      </c>
      <c r="X189" s="43">
        <v>6.71</v>
      </c>
      <c r="Y189" s="43">
        <v>6.71</v>
      </c>
      <c r="Z189" s="43">
        <v>6.71</v>
      </c>
      <c r="AA189" s="43">
        <v>6.71</v>
      </c>
    </row>
    <row r="190" spans="1:27" ht="12.75" hidden="1" customHeight="1" outlineLevel="1" x14ac:dyDescent="0.2">
      <c r="A190" s="98" t="s">
        <v>1835</v>
      </c>
      <c r="B190" s="62" t="s">
        <v>79</v>
      </c>
      <c r="C190" s="42" t="s">
        <v>77</v>
      </c>
      <c r="D190" s="43">
        <f>$D$11</f>
        <v>110.23</v>
      </c>
      <c r="E190" s="43">
        <f t="shared" ref="E190:AA190" si="107">$D$11</f>
        <v>110.23</v>
      </c>
      <c r="F190" s="43">
        <f t="shared" si="107"/>
        <v>110.23</v>
      </c>
      <c r="G190" s="43">
        <f t="shared" si="107"/>
        <v>110.23</v>
      </c>
      <c r="H190" s="43">
        <f t="shared" si="107"/>
        <v>110.23</v>
      </c>
      <c r="I190" s="43">
        <f t="shared" si="107"/>
        <v>110.23</v>
      </c>
      <c r="J190" s="43">
        <f t="shared" si="107"/>
        <v>110.23</v>
      </c>
      <c r="K190" s="43">
        <f t="shared" si="107"/>
        <v>110.23</v>
      </c>
      <c r="L190" s="43">
        <f t="shared" si="107"/>
        <v>110.23</v>
      </c>
      <c r="M190" s="43">
        <f t="shared" si="107"/>
        <v>110.23</v>
      </c>
      <c r="N190" s="43">
        <f t="shared" si="107"/>
        <v>110.23</v>
      </c>
      <c r="O190" s="43">
        <f t="shared" si="107"/>
        <v>110.23</v>
      </c>
      <c r="P190" s="43">
        <f t="shared" si="107"/>
        <v>110.23</v>
      </c>
      <c r="Q190" s="43">
        <f t="shared" si="107"/>
        <v>110.23</v>
      </c>
      <c r="R190" s="43">
        <f t="shared" si="107"/>
        <v>110.23</v>
      </c>
      <c r="S190" s="43">
        <f t="shared" si="107"/>
        <v>110.23</v>
      </c>
      <c r="T190" s="43">
        <f t="shared" si="107"/>
        <v>110.23</v>
      </c>
      <c r="U190" s="43">
        <f t="shared" si="107"/>
        <v>110.23</v>
      </c>
      <c r="V190" s="43">
        <f t="shared" si="107"/>
        <v>110.23</v>
      </c>
      <c r="W190" s="43">
        <f t="shared" si="107"/>
        <v>110.23</v>
      </c>
      <c r="X190" s="43">
        <f t="shared" si="107"/>
        <v>110.23</v>
      </c>
      <c r="Y190" s="43">
        <f t="shared" si="107"/>
        <v>110.23</v>
      </c>
      <c r="Z190" s="43">
        <f t="shared" si="107"/>
        <v>110.23</v>
      </c>
      <c r="AA190" s="43">
        <f t="shared" si="107"/>
        <v>110.23</v>
      </c>
    </row>
    <row r="191" spans="1:27" ht="12.75" customHeight="1" collapsed="1" x14ac:dyDescent="0.2">
      <c r="A191" s="97" t="s">
        <v>1836</v>
      </c>
      <c r="B191" s="27" t="str">
        <f>"06"&amp;"."&amp;$B$800&amp;"."&amp;$B$801</f>
        <v>06.01.2023</v>
      </c>
      <c r="C191" s="89" t="s">
        <v>74</v>
      </c>
      <c r="D191" s="90">
        <f>ROUND(((D192+D193+D195+D194)/1000),5)</f>
        <v>2.8710100000000001</v>
      </c>
      <c r="E191" s="90">
        <f>ROUND(((E192+E193+E195+E194)/1000),5)</f>
        <v>2.7637200000000002</v>
      </c>
      <c r="F191" s="90">
        <f>ROUND(((F192+F193+F195+F194)/1000),5)</f>
        <v>2.6808000000000001</v>
      </c>
      <c r="G191" s="90">
        <f t="shared" ref="G191:AA191" si="108">ROUND(((G192+G193+G195+G194)/1000),5)</f>
        <v>2.6537799999999998</v>
      </c>
      <c r="H191" s="90">
        <f t="shared" si="108"/>
        <v>2.6832799999999999</v>
      </c>
      <c r="I191" s="90">
        <f t="shared" si="108"/>
        <v>2.7293099999999999</v>
      </c>
      <c r="J191" s="90">
        <f t="shared" si="108"/>
        <v>2.7817500000000002</v>
      </c>
      <c r="K191" s="90">
        <f t="shared" si="108"/>
        <v>2.9163100000000002</v>
      </c>
      <c r="L191" s="90">
        <f t="shared" si="108"/>
        <v>3.1496400000000002</v>
      </c>
      <c r="M191" s="90">
        <f t="shared" si="108"/>
        <v>3.41038</v>
      </c>
      <c r="N191" s="90">
        <f t="shared" si="108"/>
        <v>3.4573100000000001</v>
      </c>
      <c r="O191" s="90">
        <f t="shared" si="108"/>
        <v>3.4768599999999998</v>
      </c>
      <c r="P191" s="90">
        <f t="shared" si="108"/>
        <v>3.4806599999999999</v>
      </c>
      <c r="Q191" s="90">
        <f t="shared" si="108"/>
        <v>3.4843500000000001</v>
      </c>
      <c r="R191" s="90">
        <f t="shared" si="108"/>
        <v>3.4585900000000001</v>
      </c>
      <c r="S191" s="90">
        <f t="shared" si="108"/>
        <v>3.4669300000000001</v>
      </c>
      <c r="T191" s="90">
        <f t="shared" si="108"/>
        <v>3.4941499999999999</v>
      </c>
      <c r="U191" s="90">
        <f t="shared" si="108"/>
        <v>3.5042</v>
      </c>
      <c r="V191" s="90">
        <f t="shared" si="108"/>
        <v>3.4984600000000001</v>
      </c>
      <c r="W191" s="90">
        <f t="shared" si="108"/>
        <v>3.49559</v>
      </c>
      <c r="X191" s="90">
        <f t="shared" si="108"/>
        <v>3.4951599999999998</v>
      </c>
      <c r="Y191" s="90">
        <f t="shared" si="108"/>
        <v>3.4456899999999999</v>
      </c>
      <c r="Z191" s="90">
        <f t="shared" si="108"/>
        <v>3.11564</v>
      </c>
      <c r="AA191" s="90">
        <f t="shared" si="108"/>
        <v>2.9335300000000002</v>
      </c>
    </row>
    <row r="192" spans="1:27" ht="12.75" hidden="1" customHeight="1" outlineLevel="1" x14ac:dyDescent="0.2">
      <c r="A192" s="98" t="s">
        <v>1837</v>
      </c>
      <c r="B192" s="62" t="s">
        <v>236</v>
      </c>
      <c r="C192" s="42" t="s">
        <v>77</v>
      </c>
      <c r="D192" s="43">
        <v>1037.0999999999999</v>
      </c>
      <c r="E192" s="43">
        <v>929.81</v>
      </c>
      <c r="F192" s="43">
        <v>846.89</v>
      </c>
      <c r="G192" s="43">
        <v>819.87</v>
      </c>
      <c r="H192" s="43">
        <v>849.37</v>
      </c>
      <c r="I192" s="43">
        <v>895.4</v>
      </c>
      <c r="J192" s="43">
        <v>947.84</v>
      </c>
      <c r="K192" s="43">
        <v>1082.4000000000001</v>
      </c>
      <c r="L192" s="43">
        <v>1315.73</v>
      </c>
      <c r="M192" s="43">
        <v>1576.47</v>
      </c>
      <c r="N192" s="43">
        <v>1623.4</v>
      </c>
      <c r="O192" s="43">
        <v>1642.95</v>
      </c>
      <c r="P192" s="43">
        <v>1646.75</v>
      </c>
      <c r="Q192" s="43">
        <v>1650.44</v>
      </c>
      <c r="R192" s="43">
        <v>1624.68</v>
      </c>
      <c r="S192" s="43">
        <v>1633.02</v>
      </c>
      <c r="T192" s="43">
        <v>1660.24</v>
      </c>
      <c r="U192" s="43">
        <v>1670.29</v>
      </c>
      <c r="V192" s="43">
        <v>1664.55</v>
      </c>
      <c r="W192" s="43">
        <v>1661.68</v>
      </c>
      <c r="X192" s="43">
        <v>1661.25</v>
      </c>
      <c r="Y192" s="43">
        <v>1611.78</v>
      </c>
      <c r="Z192" s="43">
        <v>1281.73</v>
      </c>
      <c r="AA192" s="43">
        <v>1099.6199999999999</v>
      </c>
    </row>
    <row r="193" spans="1:27" ht="12.75" hidden="1" customHeight="1" outlineLevel="1" x14ac:dyDescent="0.2">
      <c r="A193" s="98" t="s">
        <v>1838</v>
      </c>
      <c r="B193" s="62" t="s">
        <v>88</v>
      </c>
      <c r="C193" s="42" t="s">
        <v>77</v>
      </c>
      <c r="D193" s="43">
        <f>$D$168</f>
        <v>1716.97</v>
      </c>
      <c r="E193" s="43">
        <f>$D$168</f>
        <v>1716.97</v>
      </c>
      <c r="F193" s="43">
        <f t="shared" ref="F193:AA193" si="109">$D$168</f>
        <v>1716.97</v>
      </c>
      <c r="G193" s="43">
        <f t="shared" si="109"/>
        <v>1716.97</v>
      </c>
      <c r="H193" s="43">
        <f t="shared" si="109"/>
        <v>1716.97</v>
      </c>
      <c r="I193" s="43">
        <f t="shared" si="109"/>
        <v>1716.97</v>
      </c>
      <c r="J193" s="43">
        <f t="shared" si="109"/>
        <v>1716.97</v>
      </c>
      <c r="K193" s="43">
        <f t="shared" si="109"/>
        <v>1716.97</v>
      </c>
      <c r="L193" s="43">
        <f t="shared" si="109"/>
        <v>1716.97</v>
      </c>
      <c r="M193" s="43">
        <f t="shared" si="109"/>
        <v>1716.97</v>
      </c>
      <c r="N193" s="43">
        <f t="shared" si="109"/>
        <v>1716.97</v>
      </c>
      <c r="O193" s="43">
        <f t="shared" si="109"/>
        <v>1716.97</v>
      </c>
      <c r="P193" s="43">
        <f t="shared" si="109"/>
        <v>1716.97</v>
      </c>
      <c r="Q193" s="43">
        <f t="shared" si="109"/>
        <v>1716.97</v>
      </c>
      <c r="R193" s="43">
        <f t="shared" si="109"/>
        <v>1716.97</v>
      </c>
      <c r="S193" s="43">
        <f t="shared" si="109"/>
        <v>1716.97</v>
      </c>
      <c r="T193" s="43">
        <f t="shared" si="109"/>
        <v>1716.97</v>
      </c>
      <c r="U193" s="43">
        <f t="shared" si="109"/>
        <v>1716.97</v>
      </c>
      <c r="V193" s="43">
        <f t="shared" si="109"/>
        <v>1716.97</v>
      </c>
      <c r="W193" s="43">
        <f t="shared" si="109"/>
        <v>1716.97</v>
      </c>
      <c r="X193" s="43">
        <f t="shared" si="109"/>
        <v>1716.97</v>
      </c>
      <c r="Y193" s="43">
        <f t="shared" si="109"/>
        <v>1716.97</v>
      </c>
      <c r="Z193" s="43">
        <f t="shared" si="109"/>
        <v>1716.97</v>
      </c>
      <c r="AA193" s="43">
        <f t="shared" si="109"/>
        <v>1716.97</v>
      </c>
    </row>
    <row r="194" spans="1:27" ht="12.75" hidden="1" customHeight="1" outlineLevel="1" x14ac:dyDescent="0.2">
      <c r="A194" s="98" t="s">
        <v>1839</v>
      </c>
      <c r="B194" s="62" t="s">
        <v>81</v>
      </c>
      <c r="C194" s="42" t="s">
        <v>77</v>
      </c>
      <c r="D194" s="43">
        <v>6.71</v>
      </c>
      <c r="E194" s="43">
        <v>6.71</v>
      </c>
      <c r="F194" s="43">
        <v>6.71</v>
      </c>
      <c r="G194" s="43">
        <v>6.71</v>
      </c>
      <c r="H194" s="43">
        <v>6.71</v>
      </c>
      <c r="I194" s="43">
        <v>6.71</v>
      </c>
      <c r="J194" s="43">
        <v>6.71</v>
      </c>
      <c r="K194" s="43">
        <v>6.71</v>
      </c>
      <c r="L194" s="43">
        <v>6.71</v>
      </c>
      <c r="M194" s="43">
        <v>6.71</v>
      </c>
      <c r="N194" s="43">
        <v>6.71</v>
      </c>
      <c r="O194" s="43">
        <v>6.71</v>
      </c>
      <c r="P194" s="43">
        <v>6.71</v>
      </c>
      <c r="Q194" s="43">
        <v>6.71</v>
      </c>
      <c r="R194" s="43">
        <v>6.71</v>
      </c>
      <c r="S194" s="43">
        <v>6.71</v>
      </c>
      <c r="T194" s="43">
        <v>6.71</v>
      </c>
      <c r="U194" s="43">
        <v>6.71</v>
      </c>
      <c r="V194" s="43">
        <v>6.71</v>
      </c>
      <c r="W194" s="43">
        <v>6.71</v>
      </c>
      <c r="X194" s="43">
        <v>6.71</v>
      </c>
      <c r="Y194" s="43">
        <v>6.71</v>
      </c>
      <c r="Z194" s="43">
        <v>6.71</v>
      </c>
      <c r="AA194" s="43">
        <v>6.71</v>
      </c>
    </row>
    <row r="195" spans="1:27" ht="12.75" hidden="1" customHeight="1" outlineLevel="1" x14ac:dyDescent="0.2">
      <c r="A195" s="98" t="s">
        <v>1840</v>
      </c>
      <c r="B195" s="62" t="s">
        <v>79</v>
      </c>
      <c r="C195" s="42" t="s">
        <v>77</v>
      </c>
      <c r="D195" s="43">
        <f>$D$11</f>
        <v>110.23</v>
      </c>
      <c r="E195" s="43">
        <f t="shared" ref="E195:AA195" si="110">$D$11</f>
        <v>110.23</v>
      </c>
      <c r="F195" s="43">
        <f t="shared" si="110"/>
        <v>110.23</v>
      </c>
      <c r="G195" s="43">
        <f t="shared" si="110"/>
        <v>110.23</v>
      </c>
      <c r="H195" s="43">
        <f t="shared" si="110"/>
        <v>110.23</v>
      </c>
      <c r="I195" s="43">
        <f t="shared" si="110"/>
        <v>110.23</v>
      </c>
      <c r="J195" s="43">
        <f t="shared" si="110"/>
        <v>110.23</v>
      </c>
      <c r="K195" s="43">
        <f t="shared" si="110"/>
        <v>110.23</v>
      </c>
      <c r="L195" s="43">
        <f t="shared" si="110"/>
        <v>110.23</v>
      </c>
      <c r="M195" s="43">
        <f t="shared" si="110"/>
        <v>110.23</v>
      </c>
      <c r="N195" s="43">
        <f t="shared" si="110"/>
        <v>110.23</v>
      </c>
      <c r="O195" s="43">
        <f t="shared" si="110"/>
        <v>110.23</v>
      </c>
      <c r="P195" s="43">
        <f t="shared" si="110"/>
        <v>110.23</v>
      </c>
      <c r="Q195" s="43">
        <f t="shared" si="110"/>
        <v>110.23</v>
      </c>
      <c r="R195" s="43">
        <f t="shared" si="110"/>
        <v>110.23</v>
      </c>
      <c r="S195" s="43">
        <f t="shared" si="110"/>
        <v>110.23</v>
      </c>
      <c r="T195" s="43">
        <f t="shared" si="110"/>
        <v>110.23</v>
      </c>
      <c r="U195" s="43">
        <f t="shared" si="110"/>
        <v>110.23</v>
      </c>
      <c r="V195" s="43">
        <f t="shared" si="110"/>
        <v>110.23</v>
      </c>
      <c r="W195" s="43">
        <f t="shared" si="110"/>
        <v>110.23</v>
      </c>
      <c r="X195" s="43">
        <f t="shared" si="110"/>
        <v>110.23</v>
      </c>
      <c r="Y195" s="43">
        <f t="shared" si="110"/>
        <v>110.23</v>
      </c>
      <c r="Z195" s="43">
        <f t="shared" si="110"/>
        <v>110.23</v>
      </c>
      <c r="AA195" s="43">
        <f t="shared" si="110"/>
        <v>110.23</v>
      </c>
    </row>
    <row r="196" spans="1:27" ht="12.75" customHeight="1" collapsed="1" x14ac:dyDescent="0.2">
      <c r="A196" s="97" t="s">
        <v>1841</v>
      </c>
      <c r="B196" s="27" t="str">
        <f>"07"&amp;"."&amp;$B$800&amp;"."&amp;$B$801</f>
        <v>07.01.2023</v>
      </c>
      <c r="C196" s="89" t="s">
        <v>74</v>
      </c>
      <c r="D196" s="90">
        <f>ROUND(((D197+D198+D200+D199)/1000),5)</f>
        <v>2.8719199999999998</v>
      </c>
      <c r="E196" s="90">
        <f>ROUND(((E197+E198+E200+E199)/1000),5)</f>
        <v>2.7825700000000002</v>
      </c>
      <c r="F196" s="90">
        <f>ROUND(((F197+F198+F200+F199)/1000),5)</f>
        <v>2.7104499999999998</v>
      </c>
      <c r="G196" s="90">
        <f t="shared" ref="G196:AA196" si="111">ROUND(((G197+G198+G200+G199)/1000),5)</f>
        <v>2.6768399999999999</v>
      </c>
      <c r="H196" s="90">
        <f t="shared" si="111"/>
        <v>2.6952699999999998</v>
      </c>
      <c r="I196" s="90">
        <f t="shared" si="111"/>
        <v>2.7240099999999998</v>
      </c>
      <c r="J196" s="90">
        <f t="shared" si="111"/>
        <v>2.7552300000000001</v>
      </c>
      <c r="K196" s="90">
        <f t="shared" si="111"/>
        <v>2.8512200000000001</v>
      </c>
      <c r="L196" s="90">
        <f t="shared" si="111"/>
        <v>2.9690400000000001</v>
      </c>
      <c r="M196" s="90">
        <f t="shared" si="111"/>
        <v>3.21936</v>
      </c>
      <c r="N196" s="90">
        <f t="shared" si="111"/>
        <v>3.3791899999999999</v>
      </c>
      <c r="O196" s="90">
        <f t="shared" si="111"/>
        <v>3.4034399999999998</v>
      </c>
      <c r="P196" s="90">
        <f t="shared" si="111"/>
        <v>3.4060299999999999</v>
      </c>
      <c r="Q196" s="90">
        <f t="shared" si="111"/>
        <v>3.4075500000000001</v>
      </c>
      <c r="R196" s="90">
        <f t="shared" si="111"/>
        <v>3.37168</v>
      </c>
      <c r="S196" s="90">
        <f t="shared" si="111"/>
        <v>3.3822299999999998</v>
      </c>
      <c r="T196" s="90">
        <f t="shared" si="111"/>
        <v>3.4152499999999999</v>
      </c>
      <c r="U196" s="90">
        <f t="shared" si="111"/>
        <v>3.4400300000000001</v>
      </c>
      <c r="V196" s="90">
        <f t="shared" si="111"/>
        <v>3.4358200000000001</v>
      </c>
      <c r="W196" s="90">
        <f t="shared" si="111"/>
        <v>3.4306899999999998</v>
      </c>
      <c r="X196" s="90">
        <f t="shared" si="111"/>
        <v>3.4397899999999999</v>
      </c>
      <c r="Y196" s="90">
        <f t="shared" si="111"/>
        <v>3.41242</v>
      </c>
      <c r="Z196" s="90">
        <f t="shared" si="111"/>
        <v>3.2189399999999999</v>
      </c>
      <c r="AA196" s="90">
        <f t="shared" si="111"/>
        <v>2.96814</v>
      </c>
    </row>
    <row r="197" spans="1:27" ht="12.75" hidden="1" customHeight="1" outlineLevel="1" x14ac:dyDescent="0.2">
      <c r="A197" s="98" t="s">
        <v>1842</v>
      </c>
      <c r="B197" s="62" t="s">
        <v>236</v>
      </c>
      <c r="C197" s="42" t="s">
        <v>77</v>
      </c>
      <c r="D197" s="43">
        <v>1038.01</v>
      </c>
      <c r="E197" s="43">
        <v>948.66</v>
      </c>
      <c r="F197" s="43">
        <v>876.54</v>
      </c>
      <c r="G197" s="43">
        <v>842.93</v>
      </c>
      <c r="H197" s="43">
        <v>861.36</v>
      </c>
      <c r="I197" s="43">
        <v>890.1</v>
      </c>
      <c r="J197" s="43">
        <v>921.32</v>
      </c>
      <c r="K197" s="43">
        <v>1017.31</v>
      </c>
      <c r="L197" s="43">
        <v>1135.1300000000001</v>
      </c>
      <c r="M197" s="43">
        <v>1385.45</v>
      </c>
      <c r="N197" s="43">
        <v>1545.28</v>
      </c>
      <c r="O197" s="43">
        <v>1569.53</v>
      </c>
      <c r="P197" s="43">
        <v>1572.12</v>
      </c>
      <c r="Q197" s="43">
        <v>1573.64</v>
      </c>
      <c r="R197" s="43">
        <v>1537.77</v>
      </c>
      <c r="S197" s="43">
        <v>1548.32</v>
      </c>
      <c r="T197" s="43">
        <v>1581.34</v>
      </c>
      <c r="U197" s="43">
        <v>1606.12</v>
      </c>
      <c r="V197" s="43">
        <v>1601.91</v>
      </c>
      <c r="W197" s="43">
        <v>1596.78</v>
      </c>
      <c r="X197" s="43">
        <v>1605.88</v>
      </c>
      <c r="Y197" s="43">
        <v>1578.51</v>
      </c>
      <c r="Z197" s="43">
        <v>1385.03</v>
      </c>
      <c r="AA197" s="43">
        <v>1134.23</v>
      </c>
    </row>
    <row r="198" spans="1:27" ht="12.75" hidden="1" customHeight="1" outlineLevel="1" x14ac:dyDescent="0.2">
      <c r="A198" s="98" t="s">
        <v>1843</v>
      </c>
      <c r="B198" s="62" t="s">
        <v>88</v>
      </c>
      <c r="C198" s="42" t="s">
        <v>77</v>
      </c>
      <c r="D198" s="43">
        <f>$D$168</f>
        <v>1716.97</v>
      </c>
      <c r="E198" s="43">
        <f>$D$168</f>
        <v>1716.97</v>
      </c>
      <c r="F198" s="43">
        <f t="shared" ref="F198:AA198" si="112">$D$168</f>
        <v>1716.97</v>
      </c>
      <c r="G198" s="43">
        <f t="shared" si="112"/>
        <v>1716.97</v>
      </c>
      <c r="H198" s="43">
        <f t="shared" si="112"/>
        <v>1716.97</v>
      </c>
      <c r="I198" s="43">
        <f t="shared" si="112"/>
        <v>1716.97</v>
      </c>
      <c r="J198" s="43">
        <f t="shared" si="112"/>
        <v>1716.97</v>
      </c>
      <c r="K198" s="43">
        <f t="shared" si="112"/>
        <v>1716.97</v>
      </c>
      <c r="L198" s="43">
        <f t="shared" si="112"/>
        <v>1716.97</v>
      </c>
      <c r="M198" s="43">
        <f t="shared" si="112"/>
        <v>1716.97</v>
      </c>
      <c r="N198" s="43">
        <f t="shared" si="112"/>
        <v>1716.97</v>
      </c>
      <c r="O198" s="43">
        <f t="shared" si="112"/>
        <v>1716.97</v>
      </c>
      <c r="P198" s="43">
        <f t="shared" si="112"/>
        <v>1716.97</v>
      </c>
      <c r="Q198" s="43">
        <f t="shared" si="112"/>
        <v>1716.97</v>
      </c>
      <c r="R198" s="43">
        <f t="shared" si="112"/>
        <v>1716.97</v>
      </c>
      <c r="S198" s="43">
        <f t="shared" si="112"/>
        <v>1716.97</v>
      </c>
      <c r="T198" s="43">
        <f t="shared" si="112"/>
        <v>1716.97</v>
      </c>
      <c r="U198" s="43">
        <f t="shared" si="112"/>
        <v>1716.97</v>
      </c>
      <c r="V198" s="43">
        <f t="shared" si="112"/>
        <v>1716.97</v>
      </c>
      <c r="W198" s="43">
        <f t="shared" si="112"/>
        <v>1716.97</v>
      </c>
      <c r="X198" s="43">
        <f t="shared" si="112"/>
        <v>1716.97</v>
      </c>
      <c r="Y198" s="43">
        <f t="shared" si="112"/>
        <v>1716.97</v>
      </c>
      <c r="Z198" s="43">
        <f t="shared" si="112"/>
        <v>1716.97</v>
      </c>
      <c r="AA198" s="43">
        <f t="shared" si="112"/>
        <v>1716.97</v>
      </c>
    </row>
    <row r="199" spans="1:27" ht="12.75" hidden="1" customHeight="1" outlineLevel="1" x14ac:dyDescent="0.2">
      <c r="A199" s="98" t="s">
        <v>1844</v>
      </c>
      <c r="B199" s="62" t="s">
        <v>81</v>
      </c>
      <c r="C199" s="42" t="s">
        <v>77</v>
      </c>
      <c r="D199" s="43">
        <v>6.71</v>
      </c>
      <c r="E199" s="43">
        <v>6.71</v>
      </c>
      <c r="F199" s="43">
        <v>6.71</v>
      </c>
      <c r="G199" s="43">
        <v>6.71</v>
      </c>
      <c r="H199" s="43">
        <v>6.71</v>
      </c>
      <c r="I199" s="43">
        <v>6.71</v>
      </c>
      <c r="J199" s="43">
        <v>6.71</v>
      </c>
      <c r="K199" s="43">
        <v>6.71</v>
      </c>
      <c r="L199" s="43">
        <v>6.71</v>
      </c>
      <c r="M199" s="43">
        <v>6.71</v>
      </c>
      <c r="N199" s="43">
        <v>6.71</v>
      </c>
      <c r="O199" s="43">
        <v>6.71</v>
      </c>
      <c r="P199" s="43">
        <v>6.71</v>
      </c>
      <c r="Q199" s="43">
        <v>6.71</v>
      </c>
      <c r="R199" s="43">
        <v>6.71</v>
      </c>
      <c r="S199" s="43">
        <v>6.71</v>
      </c>
      <c r="T199" s="43">
        <v>6.71</v>
      </c>
      <c r="U199" s="43">
        <v>6.71</v>
      </c>
      <c r="V199" s="43">
        <v>6.71</v>
      </c>
      <c r="W199" s="43">
        <v>6.71</v>
      </c>
      <c r="X199" s="43">
        <v>6.71</v>
      </c>
      <c r="Y199" s="43">
        <v>6.71</v>
      </c>
      <c r="Z199" s="43">
        <v>6.71</v>
      </c>
      <c r="AA199" s="43">
        <v>6.71</v>
      </c>
    </row>
    <row r="200" spans="1:27" ht="12.75" hidden="1" customHeight="1" outlineLevel="1" x14ac:dyDescent="0.2">
      <c r="A200" s="98" t="s">
        <v>1845</v>
      </c>
      <c r="B200" s="62" t="s">
        <v>79</v>
      </c>
      <c r="C200" s="42" t="s">
        <v>77</v>
      </c>
      <c r="D200" s="43">
        <f>$D$11</f>
        <v>110.23</v>
      </c>
      <c r="E200" s="43">
        <f t="shared" ref="E200:AA200" si="113">$D$11</f>
        <v>110.23</v>
      </c>
      <c r="F200" s="43">
        <f t="shared" si="113"/>
        <v>110.23</v>
      </c>
      <c r="G200" s="43">
        <f t="shared" si="113"/>
        <v>110.23</v>
      </c>
      <c r="H200" s="43">
        <f t="shared" si="113"/>
        <v>110.23</v>
      </c>
      <c r="I200" s="43">
        <f t="shared" si="113"/>
        <v>110.23</v>
      </c>
      <c r="J200" s="43">
        <f t="shared" si="113"/>
        <v>110.23</v>
      </c>
      <c r="K200" s="43">
        <f t="shared" si="113"/>
        <v>110.23</v>
      </c>
      <c r="L200" s="43">
        <f t="shared" si="113"/>
        <v>110.23</v>
      </c>
      <c r="M200" s="43">
        <f t="shared" si="113"/>
        <v>110.23</v>
      </c>
      <c r="N200" s="43">
        <f t="shared" si="113"/>
        <v>110.23</v>
      </c>
      <c r="O200" s="43">
        <f t="shared" si="113"/>
        <v>110.23</v>
      </c>
      <c r="P200" s="43">
        <f t="shared" si="113"/>
        <v>110.23</v>
      </c>
      <c r="Q200" s="43">
        <f t="shared" si="113"/>
        <v>110.23</v>
      </c>
      <c r="R200" s="43">
        <f t="shared" si="113"/>
        <v>110.23</v>
      </c>
      <c r="S200" s="43">
        <f t="shared" si="113"/>
        <v>110.23</v>
      </c>
      <c r="T200" s="43">
        <f t="shared" si="113"/>
        <v>110.23</v>
      </c>
      <c r="U200" s="43">
        <f t="shared" si="113"/>
        <v>110.23</v>
      </c>
      <c r="V200" s="43">
        <f t="shared" si="113"/>
        <v>110.23</v>
      </c>
      <c r="W200" s="43">
        <f t="shared" si="113"/>
        <v>110.23</v>
      </c>
      <c r="X200" s="43">
        <f t="shared" si="113"/>
        <v>110.23</v>
      </c>
      <c r="Y200" s="43">
        <f t="shared" si="113"/>
        <v>110.23</v>
      </c>
      <c r="Z200" s="43">
        <f t="shared" si="113"/>
        <v>110.23</v>
      </c>
      <c r="AA200" s="43">
        <f t="shared" si="113"/>
        <v>110.23</v>
      </c>
    </row>
    <row r="201" spans="1:27" ht="12.75" customHeight="1" collapsed="1" x14ac:dyDescent="0.2">
      <c r="A201" s="97" t="s">
        <v>1846</v>
      </c>
      <c r="B201" s="27" t="str">
        <f>"08"&amp;"."&amp;$B$800&amp;"."&amp;$B$801</f>
        <v>08.01.2023</v>
      </c>
      <c r="C201" s="89" t="s">
        <v>74</v>
      </c>
      <c r="D201" s="90">
        <f>ROUND(((D202+D203+D205+D204)/1000),5)</f>
        <v>2.9293900000000002</v>
      </c>
      <c r="E201" s="90">
        <f>ROUND(((E202+E203+E205+E204)/1000),5)</f>
        <v>2.8511500000000001</v>
      </c>
      <c r="F201" s="90">
        <f>ROUND(((F202+F203+F205+F204)/1000),5)</f>
        <v>2.7879499999999999</v>
      </c>
      <c r="G201" s="90">
        <f t="shared" ref="G201:AA201" si="114">ROUND(((G202+G203+G205+G204)/1000),5)</f>
        <v>2.7431100000000002</v>
      </c>
      <c r="H201" s="90">
        <f t="shared" si="114"/>
        <v>2.77895</v>
      </c>
      <c r="I201" s="90">
        <f t="shared" si="114"/>
        <v>2.79772</v>
      </c>
      <c r="J201" s="90">
        <f t="shared" si="114"/>
        <v>2.81887</v>
      </c>
      <c r="K201" s="90">
        <f t="shared" si="114"/>
        <v>2.9174500000000001</v>
      </c>
      <c r="L201" s="90">
        <f t="shared" si="114"/>
        <v>3.13504</v>
      </c>
      <c r="M201" s="90">
        <f t="shared" si="114"/>
        <v>3.3943599999999998</v>
      </c>
      <c r="N201" s="90">
        <f t="shared" si="114"/>
        <v>3.4902799999999998</v>
      </c>
      <c r="O201" s="90">
        <f t="shared" si="114"/>
        <v>3.5152199999999998</v>
      </c>
      <c r="P201" s="90">
        <f t="shared" si="114"/>
        <v>3.5208900000000001</v>
      </c>
      <c r="Q201" s="90">
        <f t="shared" si="114"/>
        <v>3.52481</v>
      </c>
      <c r="R201" s="90">
        <f t="shared" si="114"/>
        <v>3.4969700000000001</v>
      </c>
      <c r="S201" s="90">
        <f t="shared" si="114"/>
        <v>3.5059999999999998</v>
      </c>
      <c r="T201" s="90">
        <f t="shared" si="114"/>
        <v>3.5368900000000001</v>
      </c>
      <c r="U201" s="90">
        <f t="shared" si="114"/>
        <v>3.5625399999999998</v>
      </c>
      <c r="V201" s="90">
        <f t="shared" si="114"/>
        <v>3.5558800000000002</v>
      </c>
      <c r="W201" s="90">
        <f t="shared" si="114"/>
        <v>3.5449600000000001</v>
      </c>
      <c r="X201" s="90">
        <f t="shared" si="114"/>
        <v>3.54576</v>
      </c>
      <c r="Y201" s="90">
        <f t="shared" si="114"/>
        <v>3.5025900000000001</v>
      </c>
      <c r="Z201" s="90">
        <f t="shared" si="114"/>
        <v>3.2361399999999998</v>
      </c>
      <c r="AA201" s="90">
        <f t="shared" si="114"/>
        <v>2.9498700000000002</v>
      </c>
    </row>
    <row r="202" spans="1:27" ht="12.75" hidden="1" customHeight="1" outlineLevel="1" x14ac:dyDescent="0.2">
      <c r="A202" s="98" t="s">
        <v>1847</v>
      </c>
      <c r="B202" s="62" t="s">
        <v>236</v>
      </c>
      <c r="C202" s="42" t="s">
        <v>77</v>
      </c>
      <c r="D202" s="43">
        <v>1095.48</v>
      </c>
      <c r="E202" s="43">
        <v>1017.24</v>
      </c>
      <c r="F202" s="43">
        <v>954.04</v>
      </c>
      <c r="G202" s="43">
        <v>909.2</v>
      </c>
      <c r="H202" s="43">
        <v>945.04</v>
      </c>
      <c r="I202" s="43">
        <v>963.81</v>
      </c>
      <c r="J202" s="43">
        <v>984.96</v>
      </c>
      <c r="K202" s="43">
        <v>1083.54</v>
      </c>
      <c r="L202" s="43">
        <v>1301.1300000000001</v>
      </c>
      <c r="M202" s="43">
        <v>1560.45</v>
      </c>
      <c r="N202" s="43">
        <v>1656.37</v>
      </c>
      <c r="O202" s="43">
        <v>1681.31</v>
      </c>
      <c r="P202" s="43">
        <v>1686.98</v>
      </c>
      <c r="Q202" s="43">
        <v>1690.9</v>
      </c>
      <c r="R202" s="43">
        <v>1663.06</v>
      </c>
      <c r="S202" s="43">
        <v>1672.09</v>
      </c>
      <c r="T202" s="43">
        <v>1702.98</v>
      </c>
      <c r="U202" s="43">
        <v>1728.63</v>
      </c>
      <c r="V202" s="43">
        <v>1721.97</v>
      </c>
      <c r="W202" s="43">
        <v>1711.05</v>
      </c>
      <c r="X202" s="43">
        <v>1711.85</v>
      </c>
      <c r="Y202" s="43">
        <v>1668.68</v>
      </c>
      <c r="Z202" s="43">
        <v>1402.23</v>
      </c>
      <c r="AA202" s="43">
        <v>1115.96</v>
      </c>
    </row>
    <row r="203" spans="1:27" ht="12.75" hidden="1" customHeight="1" outlineLevel="1" x14ac:dyDescent="0.2">
      <c r="A203" s="98" t="s">
        <v>1848</v>
      </c>
      <c r="B203" s="62" t="s">
        <v>88</v>
      </c>
      <c r="C203" s="42" t="s">
        <v>77</v>
      </c>
      <c r="D203" s="43">
        <f>$D$168</f>
        <v>1716.97</v>
      </c>
      <c r="E203" s="43">
        <f>$D$168</f>
        <v>1716.97</v>
      </c>
      <c r="F203" s="43">
        <f t="shared" ref="F203:AA203" si="115">$D$168</f>
        <v>1716.97</v>
      </c>
      <c r="G203" s="43">
        <f t="shared" si="115"/>
        <v>1716.97</v>
      </c>
      <c r="H203" s="43">
        <f t="shared" si="115"/>
        <v>1716.97</v>
      </c>
      <c r="I203" s="43">
        <f t="shared" si="115"/>
        <v>1716.97</v>
      </c>
      <c r="J203" s="43">
        <f t="shared" si="115"/>
        <v>1716.97</v>
      </c>
      <c r="K203" s="43">
        <f t="shared" si="115"/>
        <v>1716.97</v>
      </c>
      <c r="L203" s="43">
        <f t="shared" si="115"/>
        <v>1716.97</v>
      </c>
      <c r="M203" s="43">
        <f t="shared" si="115"/>
        <v>1716.97</v>
      </c>
      <c r="N203" s="43">
        <f t="shared" si="115"/>
        <v>1716.97</v>
      </c>
      <c r="O203" s="43">
        <f t="shared" si="115"/>
        <v>1716.97</v>
      </c>
      <c r="P203" s="43">
        <f t="shared" si="115"/>
        <v>1716.97</v>
      </c>
      <c r="Q203" s="43">
        <f t="shared" si="115"/>
        <v>1716.97</v>
      </c>
      <c r="R203" s="43">
        <f t="shared" si="115"/>
        <v>1716.97</v>
      </c>
      <c r="S203" s="43">
        <f t="shared" si="115"/>
        <v>1716.97</v>
      </c>
      <c r="T203" s="43">
        <f t="shared" si="115"/>
        <v>1716.97</v>
      </c>
      <c r="U203" s="43">
        <f t="shared" si="115"/>
        <v>1716.97</v>
      </c>
      <c r="V203" s="43">
        <f t="shared" si="115"/>
        <v>1716.97</v>
      </c>
      <c r="W203" s="43">
        <f t="shared" si="115"/>
        <v>1716.97</v>
      </c>
      <c r="X203" s="43">
        <f t="shared" si="115"/>
        <v>1716.97</v>
      </c>
      <c r="Y203" s="43">
        <f t="shared" si="115"/>
        <v>1716.97</v>
      </c>
      <c r="Z203" s="43">
        <f t="shared" si="115"/>
        <v>1716.97</v>
      </c>
      <c r="AA203" s="43">
        <f t="shared" si="115"/>
        <v>1716.97</v>
      </c>
    </row>
    <row r="204" spans="1:27" ht="12.75" hidden="1" customHeight="1" outlineLevel="1" x14ac:dyDescent="0.2">
      <c r="A204" s="98" t="s">
        <v>1849</v>
      </c>
      <c r="B204" s="62" t="s">
        <v>81</v>
      </c>
      <c r="C204" s="42" t="s">
        <v>77</v>
      </c>
      <c r="D204" s="43">
        <v>6.71</v>
      </c>
      <c r="E204" s="43">
        <v>6.71</v>
      </c>
      <c r="F204" s="43">
        <v>6.71</v>
      </c>
      <c r="G204" s="43">
        <v>6.71</v>
      </c>
      <c r="H204" s="43">
        <v>6.71</v>
      </c>
      <c r="I204" s="43">
        <v>6.71</v>
      </c>
      <c r="J204" s="43">
        <v>6.71</v>
      </c>
      <c r="K204" s="43">
        <v>6.71</v>
      </c>
      <c r="L204" s="43">
        <v>6.71</v>
      </c>
      <c r="M204" s="43">
        <v>6.71</v>
      </c>
      <c r="N204" s="43">
        <v>6.71</v>
      </c>
      <c r="O204" s="43">
        <v>6.71</v>
      </c>
      <c r="P204" s="43">
        <v>6.71</v>
      </c>
      <c r="Q204" s="43">
        <v>6.71</v>
      </c>
      <c r="R204" s="43">
        <v>6.71</v>
      </c>
      <c r="S204" s="43">
        <v>6.71</v>
      </c>
      <c r="T204" s="43">
        <v>6.71</v>
      </c>
      <c r="U204" s="43">
        <v>6.71</v>
      </c>
      <c r="V204" s="43">
        <v>6.71</v>
      </c>
      <c r="W204" s="43">
        <v>6.71</v>
      </c>
      <c r="X204" s="43">
        <v>6.71</v>
      </c>
      <c r="Y204" s="43">
        <v>6.71</v>
      </c>
      <c r="Z204" s="43">
        <v>6.71</v>
      </c>
      <c r="AA204" s="43">
        <v>6.71</v>
      </c>
    </row>
    <row r="205" spans="1:27" ht="12.75" hidden="1" customHeight="1" outlineLevel="1" x14ac:dyDescent="0.2">
      <c r="A205" s="98" t="s">
        <v>1850</v>
      </c>
      <c r="B205" s="62" t="s">
        <v>79</v>
      </c>
      <c r="C205" s="42" t="s">
        <v>77</v>
      </c>
      <c r="D205" s="43">
        <f>$D$11</f>
        <v>110.23</v>
      </c>
      <c r="E205" s="43">
        <f t="shared" ref="E205:AA205" si="116">$D$11</f>
        <v>110.23</v>
      </c>
      <c r="F205" s="43">
        <f t="shared" si="116"/>
        <v>110.23</v>
      </c>
      <c r="G205" s="43">
        <f t="shared" si="116"/>
        <v>110.23</v>
      </c>
      <c r="H205" s="43">
        <f t="shared" si="116"/>
        <v>110.23</v>
      </c>
      <c r="I205" s="43">
        <f t="shared" si="116"/>
        <v>110.23</v>
      </c>
      <c r="J205" s="43">
        <f t="shared" si="116"/>
        <v>110.23</v>
      </c>
      <c r="K205" s="43">
        <f t="shared" si="116"/>
        <v>110.23</v>
      </c>
      <c r="L205" s="43">
        <f t="shared" si="116"/>
        <v>110.23</v>
      </c>
      <c r="M205" s="43">
        <f t="shared" si="116"/>
        <v>110.23</v>
      </c>
      <c r="N205" s="43">
        <f t="shared" si="116"/>
        <v>110.23</v>
      </c>
      <c r="O205" s="43">
        <f t="shared" si="116"/>
        <v>110.23</v>
      </c>
      <c r="P205" s="43">
        <f t="shared" si="116"/>
        <v>110.23</v>
      </c>
      <c r="Q205" s="43">
        <f t="shared" si="116"/>
        <v>110.23</v>
      </c>
      <c r="R205" s="43">
        <f t="shared" si="116"/>
        <v>110.23</v>
      </c>
      <c r="S205" s="43">
        <f t="shared" si="116"/>
        <v>110.23</v>
      </c>
      <c r="T205" s="43">
        <f t="shared" si="116"/>
        <v>110.23</v>
      </c>
      <c r="U205" s="43">
        <f t="shared" si="116"/>
        <v>110.23</v>
      </c>
      <c r="V205" s="43">
        <f t="shared" si="116"/>
        <v>110.23</v>
      </c>
      <c r="W205" s="43">
        <f t="shared" si="116"/>
        <v>110.23</v>
      </c>
      <c r="X205" s="43">
        <f t="shared" si="116"/>
        <v>110.23</v>
      </c>
      <c r="Y205" s="43">
        <f t="shared" si="116"/>
        <v>110.23</v>
      </c>
      <c r="Z205" s="43">
        <f t="shared" si="116"/>
        <v>110.23</v>
      </c>
      <c r="AA205" s="43">
        <f t="shared" si="116"/>
        <v>110.23</v>
      </c>
    </row>
    <row r="206" spans="1:27" ht="12.75" customHeight="1" collapsed="1" x14ac:dyDescent="0.2">
      <c r="A206" s="97" t="s">
        <v>1851</v>
      </c>
      <c r="B206" s="27" t="str">
        <f>"09"&amp;"."&amp;$B$800&amp;"."&amp;$B$801</f>
        <v>09.01.2023</v>
      </c>
      <c r="C206" s="89" t="s">
        <v>74</v>
      </c>
      <c r="D206" s="90">
        <f>ROUND(((D207+D208+D210+D209)/1000),5)</f>
        <v>2.9151199999999999</v>
      </c>
      <c r="E206" s="90">
        <f>ROUND(((E207+E208+E210+E209)/1000),5)</f>
        <v>2.8149799999999998</v>
      </c>
      <c r="F206" s="90">
        <f>ROUND(((F207+F208+F210+F209)/1000),5)</f>
        <v>2.74194</v>
      </c>
      <c r="G206" s="90">
        <f t="shared" ref="G206:AA206" si="117">ROUND(((G207+G208+G210+G209)/1000),5)</f>
        <v>2.7208100000000002</v>
      </c>
      <c r="H206" s="90">
        <f t="shared" si="117"/>
        <v>2.7618399999999999</v>
      </c>
      <c r="I206" s="90">
        <f t="shared" si="117"/>
        <v>2.8994499999999999</v>
      </c>
      <c r="J206" s="90">
        <f t="shared" si="117"/>
        <v>3.1143999999999998</v>
      </c>
      <c r="K206" s="90">
        <f t="shared" si="117"/>
        <v>3.5022500000000001</v>
      </c>
      <c r="L206" s="90">
        <f t="shared" si="117"/>
        <v>3.6099100000000002</v>
      </c>
      <c r="M206" s="90">
        <f t="shared" si="117"/>
        <v>3.6528999999999998</v>
      </c>
      <c r="N206" s="90">
        <f t="shared" si="117"/>
        <v>3.6760299999999999</v>
      </c>
      <c r="O206" s="90">
        <f t="shared" si="117"/>
        <v>3.6893899999999999</v>
      </c>
      <c r="P206" s="90">
        <f t="shared" si="117"/>
        <v>3.6745299999999999</v>
      </c>
      <c r="Q206" s="90">
        <f t="shared" si="117"/>
        <v>3.6834099999999999</v>
      </c>
      <c r="R206" s="90">
        <f t="shared" si="117"/>
        <v>3.6547800000000001</v>
      </c>
      <c r="S206" s="90">
        <f t="shared" si="117"/>
        <v>3.6630600000000002</v>
      </c>
      <c r="T206" s="90">
        <f t="shared" si="117"/>
        <v>3.7798500000000002</v>
      </c>
      <c r="U206" s="90">
        <f t="shared" si="117"/>
        <v>3.74099</v>
      </c>
      <c r="V206" s="90">
        <f t="shared" si="117"/>
        <v>3.7752699999999999</v>
      </c>
      <c r="W206" s="90">
        <f t="shared" si="117"/>
        <v>3.6680700000000002</v>
      </c>
      <c r="X206" s="90">
        <f t="shared" si="117"/>
        <v>3.6212800000000001</v>
      </c>
      <c r="Y206" s="90">
        <f t="shared" si="117"/>
        <v>3.5697800000000002</v>
      </c>
      <c r="Z206" s="90">
        <f t="shared" si="117"/>
        <v>3.2695099999999999</v>
      </c>
      <c r="AA206" s="90">
        <f t="shared" si="117"/>
        <v>2.9332600000000002</v>
      </c>
    </row>
    <row r="207" spans="1:27" ht="12.75" hidden="1" customHeight="1" outlineLevel="1" x14ac:dyDescent="0.2">
      <c r="A207" s="98" t="s">
        <v>1852</v>
      </c>
      <c r="B207" s="62" t="s">
        <v>236</v>
      </c>
      <c r="C207" s="42" t="s">
        <v>77</v>
      </c>
      <c r="D207" s="43">
        <v>1081.21</v>
      </c>
      <c r="E207" s="43">
        <v>981.07</v>
      </c>
      <c r="F207" s="43">
        <v>908.03</v>
      </c>
      <c r="G207" s="43">
        <v>886.9</v>
      </c>
      <c r="H207" s="43">
        <v>927.93</v>
      </c>
      <c r="I207" s="43">
        <v>1065.54</v>
      </c>
      <c r="J207" s="43">
        <v>1280.49</v>
      </c>
      <c r="K207" s="43">
        <v>1668.34</v>
      </c>
      <c r="L207" s="43">
        <v>1776</v>
      </c>
      <c r="M207" s="43">
        <v>1818.99</v>
      </c>
      <c r="N207" s="43">
        <v>1842.12</v>
      </c>
      <c r="O207" s="43">
        <v>1855.48</v>
      </c>
      <c r="P207" s="43">
        <v>1840.62</v>
      </c>
      <c r="Q207" s="43">
        <v>1849.5</v>
      </c>
      <c r="R207" s="43">
        <v>1820.87</v>
      </c>
      <c r="S207" s="43">
        <v>1829.15</v>
      </c>
      <c r="T207" s="43">
        <v>1945.94</v>
      </c>
      <c r="U207" s="43">
        <v>1907.08</v>
      </c>
      <c r="V207" s="43">
        <v>1941.36</v>
      </c>
      <c r="W207" s="43">
        <v>1834.16</v>
      </c>
      <c r="X207" s="43">
        <v>1787.37</v>
      </c>
      <c r="Y207" s="43">
        <v>1735.87</v>
      </c>
      <c r="Z207" s="43">
        <v>1435.6</v>
      </c>
      <c r="AA207" s="43">
        <v>1099.3499999999999</v>
      </c>
    </row>
    <row r="208" spans="1:27" ht="12.75" hidden="1" customHeight="1" outlineLevel="1" x14ac:dyDescent="0.2">
      <c r="A208" s="98" t="s">
        <v>1853</v>
      </c>
      <c r="B208" s="62" t="s">
        <v>88</v>
      </c>
      <c r="C208" s="42" t="s">
        <v>77</v>
      </c>
      <c r="D208" s="43">
        <f>$D$168</f>
        <v>1716.97</v>
      </c>
      <c r="E208" s="43">
        <f>$D$168</f>
        <v>1716.97</v>
      </c>
      <c r="F208" s="43">
        <f t="shared" ref="F208:AA208" si="118">$D$168</f>
        <v>1716.97</v>
      </c>
      <c r="G208" s="43">
        <f t="shared" si="118"/>
        <v>1716.97</v>
      </c>
      <c r="H208" s="43">
        <f t="shared" si="118"/>
        <v>1716.97</v>
      </c>
      <c r="I208" s="43">
        <f t="shared" si="118"/>
        <v>1716.97</v>
      </c>
      <c r="J208" s="43">
        <f t="shared" si="118"/>
        <v>1716.97</v>
      </c>
      <c r="K208" s="43">
        <f t="shared" si="118"/>
        <v>1716.97</v>
      </c>
      <c r="L208" s="43">
        <f t="shared" si="118"/>
        <v>1716.97</v>
      </c>
      <c r="M208" s="43">
        <f t="shared" si="118"/>
        <v>1716.97</v>
      </c>
      <c r="N208" s="43">
        <f t="shared" si="118"/>
        <v>1716.97</v>
      </c>
      <c r="O208" s="43">
        <f t="shared" si="118"/>
        <v>1716.97</v>
      </c>
      <c r="P208" s="43">
        <f t="shared" si="118"/>
        <v>1716.97</v>
      </c>
      <c r="Q208" s="43">
        <f t="shared" si="118"/>
        <v>1716.97</v>
      </c>
      <c r="R208" s="43">
        <f t="shared" si="118"/>
        <v>1716.97</v>
      </c>
      <c r="S208" s="43">
        <f t="shared" si="118"/>
        <v>1716.97</v>
      </c>
      <c r="T208" s="43">
        <f t="shared" si="118"/>
        <v>1716.97</v>
      </c>
      <c r="U208" s="43">
        <f t="shared" si="118"/>
        <v>1716.97</v>
      </c>
      <c r="V208" s="43">
        <f t="shared" si="118"/>
        <v>1716.97</v>
      </c>
      <c r="W208" s="43">
        <f t="shared" si="118"/>
        <v>1716.97</v>
      </c>
      <c r="X208" s="43">
        <f t="shared" si="118"/>
        <v>1716.97</v>
      </c>
      <c r="Y208" s="43">
        <f t="shared" si="118"/>
        <v>1716.97</v>
      </c>
      <c r="Z208" s="43">
        <f t="shared" si="118"/>
        <v>1716.97</v>
      </c>
      <c r="AA208" s="43">
        <f t="shared" si="118"/>
        <v>1716.97</v>
      </c>
    </row>
    <row r="209" spans="1:27" ht="12.75" hidden="1" customHeight="1" outlineLevel="1" x14ac:dyDescent="0.2">
      <c r="A209" s="98" t="s">
        <v>1854</v>
      </c>
      <c r="B209" s="62" t="s">
        <v>81</v>
      </c>
      <c r="C209" s="42" t="s">
        <v>77</v>
      </c>
      <c r="D209" s="43">
        <v>6.71</v>
      </c>
      <c r="E209" s="43">
        <v>6.71</v>
      </c>
      <c r="F209" s="43">
        <v>6.71</v>
      </c>
      <c r="G209" s="43">
        <v>6.71</v>
      </c>
      <c r="H209" s="43">
        <v>6.71</v>
      </c>
      <c r="I209" s="43">
        <v>6.71</v>
      </c>
      <c r="J209" s="43">
        <v>6.71</v>
      </c>
      <c r="K209" s="43">
        <v>6.71</v>
      </c>
      <c r="L209" s="43">
        <v>6.71</v>
      </c>
      <c r="M209" s="43">
        <v>6.71</v>
      </c>
      <c r="N209" s="43">
        <v>6.71</v>
      </c>
      <c r="O209" s="43">
        <v>6.71</v>
      </c>
      <c r="P209" s="43">
        <v>6.71</v>
      </c>
      <c r="Q209" s="43">
        <v>6.71</v>
      </c>
      <c r="R209" s="43">
        <v>6.71</v>
      </c>
      <c r="S209" s="43">
        <v>6.71</v>
      </c>
      <c r="T209" s="43">
        <v>6.71</v>
      </c>
      <c r="U209" s="43">
        <v>6.71</v>
      </c>
      <c r="V209" s="43">
        <v>6.71</v>
      </c>
      <c r="W209" s="43">
        <v>6.71</v>
      </c>
      <c r="X209" s="43">
        <v>6.71</v>
      </c>
      <c r="Y209" s="43">
        <v>6.71</v>
      </c>
      <c r="Z209" s="43">
        <v>6.71</v>
      </c>
      <c r="AA209" s="43">
        <v>6.71</v>
      </c>
    </row>
    <row r="210" spans="1:27" ht="12.75" hidden="1" customHeight="1" outlineLevel="1" x14ac:dyDescent="0.2">
      <c r="A210" s="98" t="s">
        <v>1855</v>
      </c>
      <c r="B210" s="62" t="s">
        <v>79</v>
      </c>
      <c r="C210" s="42" t="s">
        <v>77</v>
      </c>
      <c r="D210" s="43">
        <f>$D$11</f>
        <v>110.23</v>
      </c>
      <c r="E210" s="43">
        <f t="shared" ref="E210:AA210" si="119">$D$11</f>
        <v>110.23</v>
      </c>
      <c r="F210" s="43">
        <f t="shared" si="119"/>
        <v>110.23</v>
      </c>
      <c r="G210" s="43">
        <f t="shared" si="119"/>
        <v>110.23</v>
      </c>
      <c r="H210" s="43">
        <f t="shared" si="119"/>
        <v>110.23</v>
      </c>
      <c r="I210" s="43">
        <f t="shared" si="119"/>
        <v>110.23</v>
      </c>
      <c r="J210" s="43">
        <f t="shared" si="119"/>
        <v>110.23</v>
      </c>
      <c r="K210" s="43">
        <f t="shared" si="119"/>
        <v>110.23</v>
      </c>
      <c r="L210" s="43">
        <f t="shared" si="119"/>
        <v>110.23</v>
      </c>
      <c r="M210" s="43">
        <f t="shared" si="119"/>
        <v>110.23</v>
      </c>
      <c r="N210" s="43">
        <f t="shared" si="119"/>
        <v>110.23</v>
      </c>
      <c r="O210" s="43">
        <f t="shared" si="119"/>
        <v>110.23</v>
      </c>
      <c r="P210" s="43">
        <f t="shared" si="119"/>
        <v>110.23</v>
      </c>
      <c r="Q210" s="43">
        <f t="shared" si="119"/>
        <v>110.23</v>
      </c>
      <c r="R210" s="43">
        <f t="shared" si="119"/>
        <v>110.23</v>
      </c>
      <c r="S210" s="43">
        <f t="shared" si="119"/>
        <v>110.23</v>
      </c>
      <c r="T210" s="43">
        <f t="shared" si="119"/>
        <v>110.23</v>
      </c>
      <c r="U210" s="43">
        <f t="shared" si="119"/>
        <v>110.23</v>
      </c>
      <c r="V210" s="43">
        <f t="shared" si="119"/>
        <v>110.23</v>
      </c>
      <c r="W210" s="43">
        <f t="shared" si="119"/>
        <v>110.23</v>
      </c>
      <c r="X210" s="43">
        <f t="shared" si="119"/>
        <v>110.23</v>
      </c>
      <c r="Y210" s="43">
        <f t="shared" si="119"/>
        <v>110.23</v>
      </c>
      <c r="Z210" s="43">
        <f t="shared" si="119"/>
        <v>110.23</v>
      </c>
      <c r="AA210" s="43">
        <f t="shared" si="119"/>
        <v>110.23</v>
      </c>
    </row>
    <row r="211" spans="1:27" ht="12.75" customHeight="1" collapsed="1" x14ac:dyDescent="0.2">
      <c r="A211" s="97" t="s">
        <v>1856</v>
      </c>
      <c r="B211" s="27" t="str">
        <f>"10"&amp;"."&amp;$B$800&amp;"."&amp;$B$801</f>
        <v>10.01.2023</v>
      </c>
      <c r="C211" s="89" t="s">
        <v>74</v>
      </c>
      <c r="D211" s="90">
        <f>ROUND(((D212+D213+D215+D214)/1000),5)</f>
        <v>2.9133300000000002</v>
      </c>
      <c r="E211" s="90">
        <f>ROUND(((E212+E213+E215+E214)/1000),5)</f>
        <v>2.8226300000000002</v>
      </c>
      <c r="F211" s="90">
        <f>ROUND(((F212+F213+F215+F214)/1000),5)</f>
        <v>2.7529699999999999</v>
      </c>
      <c r="G211" s="90">
        <f t="shared" ref="G211:AA211" si="120">ROUND(((G212+G213+G215+G214)/1000),5)</f>
        <v>2.7555499999999999</v>
      </c>
      <c r="H211" s="90">
        <f t="shared" si="120"/>
        <v>2.8527999999999998</v>
      </c>
      <c r="I211" s="90">
        <f t="shared" si="120"/>
        <v>2.95905</v>
      </c>
      <c r="J211" s="90">
        <f t="shared" si="120"/>
        <v>3.1674799999999999</v>
      </c>
      <c r="K211" s="90">
        <f t="shared" si="120"/>
        <v>3.5550600000000001</v>
      </c>
      <c r="L211" s="90">
        <f t="shared" si="120"/>
        <v>3.65238</v>
      </c>
      <c r="M211" s="90">
        <f t="shared" si="120"/>
        <v>3.6915900000000001</v>
      </c>
      <c r="N211" s="90">
        <f t="shared" si="120"/>
        <v>3.7067299999999999</v>
      </c>
      <c r="O211" s="90">
        <f t="shared" si="120"/>
        <v>3.7160799999999998</v>
      </c>
      <c r="P211" s="90">
        <f t="shared" si="120"/>
        <v>3.7050999999999998</v>
      </c>
      <c r="Q211" s="90">
        <f t="shared" si="120"/>
        <v>3.7082999999999999</v>
      </c>
      <c r="R211" s="90">
        <f t="shared" si="120"/>
        <v>3.6753800000000001</v>
      </c>
      <c r="S211" s="90">
        <f t="shared" si="120"/>
        <v>3.6715</v>
      </c>
      <c r="T211" s="90">
        <f t="shared" si="120"/>
        <v>3.7319100000000001</v>
      </c>
      <c r="U211" s="90">
        <f t="shared" si="120"/>
        <v>3.75196</v>
      </c>
      <c r="V211" s="90">
        <f t="shared" si="120"/>
        <v>3.7479900000000002</v>
      </c>
      <c r="W211" s="90">
        <f t="shared" si="120"/>
        <v>3.6880799999999998</v>
      </c>
      <c r="X211" s="90">
        <f t="shared" si="120"/>
        <v>3.65144</v>
      </c>
      <c r="Y211" s="90">
        <f t="shared" si="120"/>
        <v>3.5832000000000002</v>
      </c>
      <c r="Z211" s="90">
        <f t="shared" si="120"/>
        <v>3.2934800000000002</v>
      </c>
      <c r="AA211" s="90">
        <f t="shared" si="120"/>
        <v>2.9672700000000001</v>
      </c>
    </row>
    <row r="212" spans="1:27" ht="12.75" hidden="1" customHeight="1" outlineLevel="1" x14ac:dyDescent="0.2">
      <c r="A212" s="98" t="s">
        <v>1857</v>
      </c>
      <c r="B212" s="62" t="s">
        <v>236</v>
      </c>
      <c r="C212" s="42" t="s">
        <v>77</v>
      </c>
      <c r="D212" s="43">
        <v>1079.42</v>
      </c>
      <c r="E212" s="43">
        <v>988.72</v>
      </c>
      <c r="F212" s="43">
        <v>919.06</v>
      </c>
      <c r="G212" s="43">
        <v>921.64</v>
      </c>
      <c r="H212" s="43">
        <v>1018.89</v>
      </c>
      <c r="I212" s="43">
        <v>1125.1400000000001</v>
      </c>
      <c r="J212" s="43">
        <v>1333.57</v>
      </c>
      <c r="K212" s="43">
        <v>1721.15</v>
      </c>
      <c r="L212" s="43">
        <v>1818.47</v>
      </c>
      <c r="M212" s="43">
        <v>1857.68</v>
      </c>
      <c r="N212" s="43">
        <v>1872.82</v>
      </c>
      <c r="O212" s="43">
        <v>1882.17</v>
      </c>
      <c r="P212" s="43">
        <v>1871.19</v>
      </c>
      <c r="Q212" s="43">
        <v>1874.39</v>
      </c>
      <c r="R212" s="43">
        <v>1841.47</v>
      </c>
      <c r="S212" s="43">
        <v>1837.59</v>
      </c>
      <c r="T212" s="43">
        <v>1898</v>
      </c>
      <c r="U212" s="43">
        <v>1918.05</v>
      </c>
      <c r="V212" s="43">
        <v>1914.08</v>
      </c>
      <c r="W212" s="43">
        <v>1854.17</v>
      </c>
      <c r="X212" s="43">
        <v>1817.53</v>
      </c>
      <c r="Y212" s="43">
        <v>1749.29</v>
      </c>
      <c r="Z212" s="43">
        <v>1459.57</v>
      </c>
      <c r="AA212" s="43">
        <v>1133.3599999999999</v>
      </c>
    </row>
    <row r="213" spans="1:27" ht="12.75" hidden="1" customHeight="1" outlineLevel="1" x14ac:dyDescent="0.2">
      <c r="A213" s="98" t="s">
        <v>1858</v>
      </c>
      <c r="B213" s="62" t="s">
        <v>88</v>
      </c>
      <c r="C213" s="42" t="s">
        <v>77</v>
      </c>
      <c r="D213" s="43">
        <f>$D$168</f>
        <v>1716.97</v>
      </c>
      <c r="E213" s="43">
        <f>$D$168</f>
        <v>1716.97</v>
      </c>
      <c r="F213" s="43">
        <f t="shared" ref="F213:AA213" si="121">$D$168</f>
        <v>1716.97</v>
      </c>
      <c r="G213" s="43">
        <f t="shared" si="121"/>
        <v>1716.97</v>
      </c>
      <c r="H213" s="43">
        <f t="shared" si="121"/>
        <v>1716.97</v>
      </c>
      <c r="I213" s="43">
        <f t="shared" si="121"/>
        <v>1716.97</v>
      </c>
      <c r="J213" s="43">
        <f t="shared" si="121"/>
        <v>1716.97</v>
      </c>
      <c r="K213" s="43">
        <f t="shared" si="121"/>
        <v>1716.97</v>
      </c>
      <c r="L213" s="43">
        <f t="shared" si="121"/>
        <v>1716.97</v>
      </c>
      <c r="M213" s="43">
        <f t="shared" si="121"/>
        <v>1716.97</v>
      </c>
      <c r="N213" s="43">
        <f t="shared" si="121"/>
        <v>1716.97</v>
      </c>
      <c r="O213" s="43">
        <f t="shared" si="121"/>
        <v>1716.97</v>
      </c>
      <c r="P213" s="43">
        <f t="shared" si="121"/>
        <v>1716.97</v>
      </c>
      <c r="Q213" s="43">
        <f t="shared" si="121"/>
        <v>1716.97</v>
      </c>
      <c r="R213" s="43">
        <f t="shared" si="121"/>
        <v>1716.97</v>
      </c>
      <c r="S213" s="43">
        <f t="shared" si="121"/>
        <v>1716.97</v>
      </c>
      <c r="T213" s="43">
        <f t="shared" si="121"/>
        <v>1716.97</v>
      </c>
      <c r="U213" s="43">
        <f t="shared" si="121"/>
        <v>1716.97</v>
      </c>
      <c r="V213" s="43">
        <f t="shared" si="121"/>
        <v>1716.97</v>
      </c>
      <c r="W213" s="43">
        <f t="shared" si="121"/>
        <v>1716.97</v>
      </c>
      <c r="X213" s="43">
        <f t="shared" si="121"/>
        <v>1716.97</v>
      </c>
      <c r="Y213" s="43">
        <f t="shared" si="121"/>
        <v>1716.97</v>
      </c>
      <c r="Z213" s="43">
        <f t="shared" si="121"/>
        <v>1716.97</v>
      </c>
      <c r="AA213" s="43">
        <f t="shared" si="121"/>
        <v>1716.97</v>
      </c>
    </row>
    <row r="214" spans="1:27" ht="12.75" hidden="1" customHeight="1" outlineLevel="1" x14ac:dyDescent="0.2">
      <c r="A214" s="98" t="s">
        <v>1859</v>
      </c>
      <c r="B214" s="62" t="s">
        <v>81</v>
      </c>
      <c r="C214" s="42" t="s">
        <v>77</v>
      </c>
      <c r="D214" s="43">
        <v>6.71</v>
      </c>
      <c r="E214" s="43">
        <v>6.71</v>
      </c>
      <c r="F214" s="43">
        <v>6.71</v>
      </c>
      <c r="G214" s="43">
        <v>6.71</v>
      </c>
      <c r="H214" s="43">
        <v>6.71</v>
      </c>
      <c r="I214" s="43">
        <v>6.71</v>
      </c>
      <c r="J214" s="43">
        <v>6.71</v>
      </c>
      <c r="K214" s="43">
        <v>6.71</v>
      </c>
      <c r="L214" s="43">
        <v>6.71</v>
      </c>
      <c r="M214" s="43">
        <v>6.71</v>
      </c>
      <c r="N214" s="43">
        <v>6.71</v>
      </c>
      <c r="O214" s="43">
        <v>6.71</v>
      </c>
      <c r="P214" s="43">
        <v>6.71</v>
      </c>
      <c r="Q214" s="43">
        <v>6.71</v>
      </c>
      <c r="R214" s="43">
        <v>6.71</v>
      </c>
      <c r="S214" s="43">
        <v>6.71</v>
      </c>
      <c r="T214" s="43">
        <v>6.71</v>
      </c>
      <c r="U214" s="43">
        <v>6.71</v>
      </c>
      <c r="V214" s="43">
        <v>6.71</v>
      </c>
      <c r="W214" s="43">
        <v>6.71</v>
      </c>
      <c r="X214" s="43">
        <v>6.71</v>
      </c>
      <c r="Y214" s="43">
        <v>6.71</v>
      </c>
      <c r="Z214" s="43">
        <v>6.71</v>
      </c>
      <c r="AA214" s="43">
        <v>6.71</v>
      </c>
    </row>
    <row r="215" spans="1:27" ht="12.75" hidden="1" customHeight="1" outlineLevel="1" x14ac:dyDescent="0.2">
      <c r="A215" s="98" t="s">
        <v>1860</v>
      </c>
      <c r="B215" s="62" t="s">
        <v>79</v>
      </c>
      <c r="C215" s="42" t="s">
        <v>77</v>
      </c>
      <c r="D215" s="43">
        <f>$D$11</f>
        <v>110.23</v>
      </c>
      <c r="E215" s="43">
        <f t="shared" ref="E215:AA215" si="122">$D$11</f>
        <v>110.23</v>
      </c>
      <c r="F215" s="43">
        <f t="shared" si="122"/>
        <v>110.23</v>
      </c>
      <c r="G215" s="43">
        <f t="shared" si="122"/>
        <v>110.23</v>
      </c>
      <c r="H215" s="43">
        <f t="shared" si="122"/>
        <v>110.23</v>
      </c>
      <c r="I215" s="43">
        <f t="shared" si="122"/>
        <v>110.23</v>
      </c>
      <c r="J215" s="43">
        <f t="shared" si="122"/>
        <v>110.23</v>
      </c>
      <c r="K215" s="43">
        <f t="shared" si="122"/>
        <v>110.23</v>
      </c>
      <c r="L215" s="43">
        <f t="shared" si="122"/>
        <v>110.23</v>
      </c>
      <c r="M215" s="43">
        <f t="shared" si="122"/>
        <v>110.23</v>
      </c>
      <c r="N215" s="43">
        <f t="shared" si="122"/>
        <v>110.23</v>
      </c>
      <c r="O215" s="43">
        <f t="shared" si="122"/>
        <v>110.23</v>
      </c>
      <c r="P215" s="43">
        <f t="shared" si="122"/>
        <v>110.23</v>
      </c>
      <c r="Q215" s="43">
        <f t="shared" si="122"/>
        <v>110.23</v>
      </c>
      <c r="R215" s="43">
        <f t="shared" si="122"/>
        <v>110.23</v>
      </c>
      <c r="S215" s="43">
        <f t="shared" si="122"/>
        <v>110.23</v>
      </c>
      <c r="T215" s="43">
        <f t="shared" si="122"/>
        <v>110.23</v>
      </c>
      <c r="U215" s="43">
        <f t="shared" si="122"/>
        <v>110.23</v>
      </c>
      <c r="V215" s="43">
        <f t="shared" si="122"/>
        <v>110.23</v>
      </c>
      <c r="W215" s="43">
        <f t="shared" si="122"/>
        <v>110.23</v>
      </c>
      <c r="X215" s="43">
        <f t="shared" si="122"/>
        <v>110.23</v>
      </c>
      <c r="Y215" s="43">
        <f t="shared" si="122"/>
        <v>110.23</v>
      </c>
      <c r="Z215" s="43">
        <f t="shared" si="122"/>
        <v>110.23</v>
      </c>
      <c r="AA215" s="43">
        <f t="shared" si="122"/>
        <v>110.23</v>
      </c>
    </row>
    <row r="216" spans="1:27" ht="12.75" customHeight="1" collapsed="1" x14ac:dyDescent="0.2">
      <c r="A216" s="97" t="s">
        <v>1861</v>
      </c>
      <c r="B216" s="27" t="str">
        <f>"11"&amp;"."&amp;$B$800&amp;"."&amp;$B$801</f>
        <v>11.01.2023</v>
      </c>
      <c r="C216" s="89" t="s">
        <v>74</v>
      </c>
      <c r="D216" s="90">
        <f>ROUND(((D217+D218+D220+D219)/1000),5)</f>
        <v>2.9463900000000001</v>
      </c>
      <c r="E216" s="90">
        <f>ROUND(((E217+E218+E220+E219)/1000),5)</f>
        <v>2.8959700000000002</v>
      </c>
      <c r="F216" s="90">
        <f>ROUND(((F217+F218+F220+F219)/1000),5)</f>
        <v>2.8303500000000001</v>
      </c>
      <c r="G216" s="90">
        <f t="shared" ref="G216:AA216" si="123">ROUND(((G217+G218+G220+G219)/1000),5)</f>
        <v>2.8237299999999999</v>
      </c>
      <c r="H216" s="90">
        <f t="shared" si="123"/>
        <v>2.8984399999999999</v>
      </c>
      <c r="I216" s="90">
        <f t="shared" si="123"/>
        <v>2.9934699999999999</v>
      </c>
      <c r="J216" s="90">
        <f t="shared" si="123"/>
        <v>3.1512500000000001</v>
      </c>
      <c r="K216" s="90">
        <f t="shared" si="123"/>
        <v>3.56738</v>
      </c>
      <c r="L216" s="90">
        <f t="shared" si="123"/>
        <v>3.6804899999999998</v>
      </c>
      <c r="M216" s="90">
        <f t="shared" si="123"/>
        <v>3.7191299999999998</v>
      </c>
      <c r="N216" s="90">
        <f t="shared" si="123"/>
        <v>3.73834</v>
      </c>
      <c r="O216" s="90">
        <f t="shared" si="123"/>
        <v>3.7535699999999999</v>
      </c>
      <c r="P216" s="90">
        <f t="shared" si="123"/>
        <v>3.74031</v>
      </c>
      <c r="Q216" s="90">
        <f t="shared" si="123"/>
        <v>3.7432699999999999</v>
      </c>
      <c r="R216" s="90">
        <f t="shared" si="123"/>
        <v>3.7190099999999999</v>
      </c>
      <c r="S216" s="90">
        <f t="shared" si="123"/>
        <v>3.7174800000000001</v>
      </c>
      <c r="T216" s="90">
        <f t="shared" si="123"/>
        <v>3.8347600000000002</v>
      </c>
      <c r="U216" s="90">
        <f t="shared" si="123"/>
        <v>3.8354499999999998</v>
      </c>
      <c r="V216" s="90">
        <f t="shared" si="123"/>
        <v>3.84199</v>
      </c>
      <c r="W216" s="90">
        <f t="shared" si="123"/>
        <v>3.7200299999999999</v>
      </c>
      <c r="X216" s="90">
        <f t="shared" si="123"/>
        <v>3.6943800000000002</v>
      </c>
      <c r="Y216" s="90">
        <f t="shared" si="123"/>
        <v>3.6551800000000001</v>
      </c>
      <c r="Z216" s="90">
        <f t="shared" si="123"/>
        <v>3.4990199999999998</v>
      </c>
      <c r="AA216" s="90">
        <f t="shared" si="123"/>
        <v>3.0789</v>
      </c>
    </row>
    <row r="217" spans="1:27" ht="12.75" hidden="1" customHeight="1" outlineLevel="1" x14ac:dyDescent="0.2">
      <c r="A217" s="98" t="s">
        <v>1862</v>
      </c>
      <c r="B217" s="62" t="s">
        <v>236</v>
      </c>
      <c r="C217" s="42" t="s">
        <v>77</v>
      </c>
      <c r="D217" s="43">
        <v>1112.48</v>
      </c>
      <c r="E217" s="43">
        <v>1062.06</v>
      </c>
      <c r="F217" s="43">
        <v>996.44</v>
      </c>
      <c r="G217" s="43">
        <v>989.82</v>
      </c>
      <c r="H217" s="43">
        <v>1064.53</v>
      </c>
      <c r="I217" s="43">
        <v>1159.56</v>
      </c>
      <c r="J217" s="43">
        <v>1317.34</v>
      </c>
      <c r="K217" s="43">
        <v>1733.47</v>
      </c>
      <c r="L217" s="43">
        <v>1846.58</v>
      </c>
      <c r="M217" s="43">
        <v>1885.22</v>
      </c>
      <c r="N217" s="43">
        <v>1904.43</v>
      </c>
      <c r="O217" s="43">
        <v>1919.66</v>
      </c>
      <c r="P217" s="43">
        <v>1906.4</v>
      </c>
      <c r="Q217" s="43">
        <v>1909.36</v>
      </c>
      <c r="R217" s="43">
        <v>1885.1</v>
      </c>
      <c r="S217" s="43">
        <v>1883.57</v>
      </c>
      <c r="T217" s="43">
        <v>2000.85</v>
      </c>
      <c r="U217" s="43">
        <v>2001.54</v>
      </c>
      <c r="V217" s="43">
        <v>2008.08</v>
      </c>
      <c r="W217" s="43">
        <v>1886.12</v>
      </c>
      <c r="X217" s="43">
        <v>1860.47</v>
      </c>
      <c r="Y217" s="43">
        <v>1821.27</v>
      </c>
      <c r="Z217" s="43">
        <v>1665.11</v>
      </c>
      <c r="AA217" s="43">
        <v>1244.99</v>
      </c>
    </row>
    <row r="218" spans="1:27" ht="12.75" hidden="1" customHeight="1" outlineLevel="1" x14ac:dyDescent="0.2">
      <c r="A218" s="98" t="s">
        <v>1863</v>
      </c>
      <c r="B218" s="62" t="s">
        <v>88</v>
      </c>
      <c r="C218" s="42" t="s">
        <v>77</v>
      </c>
      <c r="D218" s="43">
        <f>$D$168</f>
        <v>1716.97</v>
      </c>
      <c r="E218" s="43">
        <f>$D$168</f>
        <v>1716.97</v>
      </c>
      <c r="F218" s="43">
        <f t="shared" ref="F218:AA218" si="124">$D$168</f>
        <v>1716.97</v>
      </c>
      <c r="G218" s="43">
        <f t="shared" si="124"/>
        <v>1716.97</v>
      </c>
      <c r="H218" s="43">
        <f t="shared" si="124"/>
        <v>1716.97</v>
      </c>
      <c r="I218" s="43">
        <f t="shared" si="124"/>
        <v>1716.97</v>
      </c>
      <c r="J218" s="43">
        <f t="shared" si="124"/>
        <v>1716.97</v>
      </c>
      <c r="K218" s="43">
        <f t="shared" si="124"/>
        <v>1716.97</v>
      </c>
      <c r="L218" s="43">
        <f t="shared" si="124"/>
        <v>1716.97</v>
      </c>
      <c r="M218" s="43">
        <f t="shared" si="124"/>
        <v>1716.97</v>
      </c>
      <c r="N218" s="43">
        <f t="shared" si="124"/>
        <v>1716.97</v>
      </c>
      <c r="O218" s="43">
        <f t="shared" si="124"/>
        <v>1716.97</v>
      </c>
      <c r="P218" s="43">
        <f t="shared" si="124"/>
        <v>1716.97</v>
      </c>
      <c r="Q218" s="43">
        <f t="shared" si="124"/>
        <v>1716.97</v>
      </c>
      <c r="R218" s="43">
        <f t="shared" si="124"/>
        <v>1716.97</v>
      </c>
      <c r="S218" s="43">
        <f t="shared" si="124"/>
        <v>1716.97</v>
      </c>
      <c r="T218" s="43">
        <f t="shared" si="124"/>
        <v>1716.97</v>
      </c>
      <c r="U218" s="43">
        <f t="shared" si="124"/>
        <v>1716.97</v>
      </c>
      <c r="V218" s="43">
        <f t="shared" si="124"/>
        <v>1716.97</v>
      </c>
      <c r="W218" s="43">
        <f t="shared" si="124"/>
        <v>1716.97</v>
      </c>
      <c r="X218" s="43">
        <f t="shared" si="124"/>
        <v>1716.97</v>
      </c>
      <c r="Y218" s="43">
        <f t="shared" si="124"/>
        <v>1716.97</v>
      </c>
      <c r="Z218" s="43">
        <f t="shared" si="124"/>
        <v>1716.97</v>
      </c>
      <c r="AA218" s="43">
        <f t="shared" si="124"/>
        <v>1716.97</v>
      </c>
    </row>
    <row r="219" spans="1:27" ht="12.75" hidden="1" customHeight="1" outlineLevel="1" x14ac:dyDescent="0.2">
      <c r="A219" s="98" t="s">
        <v>1864</v>
      </c>
      <c r="B219" s="62" t="s">
        <v>81</v>
      </c>
      <c r="C219" s="42" t="s">
        <v>77</v>
      </c>
      <c r="D219" s="43">
        <v>6.71</v>
      </c>
      <c r="E219" s="43">
        <v>6.71</v>
      </c>
      <c r="F219" s="43">
        <v>6.71</v>
      </c>
      <c r="G219" s="43">
        <v>6.71</v>
      </c>
      <c r="H219" s="43">
        <v>6.71</v>
      </c>
      <c r="I219" s="43">
        <v>6.71</v>
      </c>
      <c r="J219" s="43">
        <v>6.71</v>
      </c>
      <c r="K219" s="43">
        <v>6.71</v>
      </c>
      <c r="L219" s="43">
        <v>6.71</v>
      </c>
      <c r="M219" s="43">
        <v>6.71</v>
      </c>
      <c r="N219" s="43">
        <v>6.71</v>
      </c>
      <c r="O219" s="43">
        <v>6.71</v>
      </c>
      <c r="P219" s="43">
        <v>6.71</v>
      </c>
      <c r="Q219" s="43">
        <v>6.71</v>
      </c>
      <c r="R219" s="43">
        <v>6.71</v>
      </c>
      <c r="S219" s="43">
        <v>6.71</v>
      </c>
      <c r="T219" s="43">
        <v>6.71</v>
      </c>
      <c r="U219" s="43">
        <v>6.71</v>
      </c>
      <c r="V219" s="43">
        <v>6.71</v>
      </c>
      <c r="W219" s="43">
        <v>6.71</v>
      </c>
      <c r="X219" s="43">
        <v>6.71</v>
      </c>
      <c r="Y219" s="43">
        <v>6.71</v>
      </c>
      <c r="Z219" s="43">
        <v>6.71</v>
      </c>
      <c r="AA219" s="43">
        <v>6.71</v>
      </c>
    </row>
    <row r="220" spans="1:27" ht="12.75" hidden="1" customHeight="1" outlineLevel="1" x14ac:dyDescent="0.2">
      <c r="A220" s="98" t="s">
        <v>1865</v>
      </c>
      <c r="B220" s="62" t="s">
        <v>79</v>
      </c>
      <c r="C220" s="42" t="s">
        <v>77</v>
      </c>
      <c r="D220" s="43">
        <f>$D$11</f>
        <v>110.23</v>
      </c>
      <c r="E220" s="43">
        <f t="shared" ref="E220:AA220" si="125">$D$11</f>
        <v>110.23</v>
      </c>
      <c r="F220" s="43">
        <f t="shared" si="125"/>
        <v>110.23</v>
      </c>
      <c r="G220" s="43">
        <f t="shared" si="125"/>
        <v>110.23</v>
      </c>
      <c r="H220" s="43">
        <f t="shared" si="125"/>
        <v>110.23</v>
      </c>
      <c r="I220" s="43">
        <f t="shared" si="125"/>
        <v>110.23</v>
      </c>
      <c r="J220" s="43">
        <f t="shared" si="125"/>
        <v>110.23</v>
      </c>
      <c r="K220" s="43">
        <f t="shared" si="125"/>
        <v>110.23</v>
      </c>
      <c r="L220" s="43">
        <f t="shared" si="125"/>
        <v>110.23</v>
      </c>
      <c r="M220" s="43">
        <f t="shared" si="125"/>
        <v>110.23</v>
      </c>
      <c r="N220" s="43">
        <f t="shared" si="125"/>
        <v>110.23</v>
      </c>
      <c r="O220" s="43">
        <f t="shared" si="125"/>
        <v>110.23</v>
      </c>
      <c r="P220" s="43">
        <f t="shared" si="125"/>
        <v>110.23</v>
      </c>
      <c r="Q220" s="43">
        <f t="shared" si="125"/>
        <v>110.23</v>
      </c>
      <c r="R220" s="43">
        <f t="shared" si="125"/>
        <v>110.23</v>
      </c>
      <c r="S220" s="43">
        <f t="shared" si="125"/>
        <v>110.23</v>
      </c>
      <c r="T220" s="43">
        <f t="shared" si="125"/>
        <v>110.23</v>
      </c>
      <c r="U220" s="43">
        <f t="shared" si="125"/>
        <v>110.23</v>
      </c>
      <c r="V220" s="43">
        <f t="shared" si="125"/>
        <v>110.23</v>
      </c>
      <c r="W220" s="43">
        <f t="shared" si="125"/>
        <v>110.23</v>
      </c>
      <c r="X220" s="43">
        <f t="shared" si="125"/>
        <v>110.23</v>
      </c>
      <c r="Y220" s="43">
        <f t="shared" si="125"/>
        <v>110.23</v>
      </c>
      <c r="Z220" s="43">
        <f t="shared" si="125"/>
        <v>110.23</v>
      </c>
      <c r="AA220" s="43">
        <f t="shared" si="125"/>
        <v>110.23</v>
      </c>
    </row>
    <row r="221" spans="1:27" ht="12.75" customHeight="1" collapsed="1" x14ac:dyDescent="0.2">
      <c r="A221" s="97" t="s">
        <v>1866</v>
      </c>
      <c r="B221" s="27" t="str">
        <f>"12"&amp;"."&amp;$B$800&amp;"."&amp;$B$801</f>
        <v>12.01.2023</v>
      </c>
      <c r="C221" s="89" t="s">
        <v>74</v>
      </c>
      <c r="D221" s="90">
        <f>ROUND(((D222+D223+D225+D224)/1000),5)</f>
        <v>2.9750999999999999</v>
      </c>
      <c r="E221" s="90">
        <f>ROUND(((E222+E223+E225+E224)/1000),5)</f>
        <v>2.9179300000000001</v>
      </c>
      <c r="F221" s="90">
        <f>ROUND(((F222+F223+F225+F224)/1000),5)</f>
        <v>2.8955099999999998</v>
      </c>
      <c r="G221" s="90">
        <f t="shared" ref="G221:AA221" si="126">ROUND(((G222+G223+G225+G224)/1000),5)</f>
        <v>2.8934600000000001</v>
      </c>
      <c r="H221" s="90">
        <f t="shared" si="126"/>
        <v>2.9166699999999999</v>
      </c>
      <c r="I221" s="90">
        <f t="shared" si="126"/>
        <v>3.0114700000000001</v>
      </c>
      <c r="J221" s="90">
        <f t="shared" si="126"/>
        <v>3.1469399999999998</v>
      </c>
      <c r="K221" s="90">
        <f t="shared" si="126"/>
        <v>3.5448300000000001</v>
      </c>
      <c r="L221" s="90">
        <f t="shared" si="126"/>
        <v>3.6329099999999999</v>
      </c>
      <c r="M221" s="90">
        <f t="shared" si="126"/>
        <v>3.66873</v>
      </c>
      <c r="N221" s="90">
        <f t="shared" si="126"/>
        <v>3.6678500000000001</v>
      </c>
      <c r="O221" s="90">
        <f t="shared" si="126"/>
        <v>3.6978599999999999</v>
      </c>
      <c r="P221" s="90">
        <f t="shared" si="126"/>
        <v>3.6861799999999998</v>
      </c>
      <c r="Q221" s="90">
        <f t="shared" si="126"/>
        <v>3.6932700000000001</v>
      </c>
      <c r="R221" s="90">
        <f t="shared" si="126"/>
        <v>3.6486000000000001</v>
      </c>
      <c r="S221" s="90">
        <f t="shared" si="126"/>
        <v>3.6591399999999998</v>
      </c>
      <c r="T221" s="90">
        <f t="shared" si="126"/>
        <v>3.6977199999999999</v>
      </c>
      <c r="U221" s="90">
        <f t="shared" si="126"/>
        <v>3.76837</v>
      </c>
      <c r="V221" s="90">
        <f t="shared" si="126"/>
        <v>3.7298499999999999</v>
      </c>
      <c r="W221" s="90">
        <f t="shared" si="126"/>
        <v>3.6670799999999999</v>
      </c>
      <c r="X221" s="90">
        <f t="shared" si="126"/>
        <v>3.6365099999999999</v>
      </c>
      <c r="Y221" s="90">
        <f t="shared" si="126"/>
        <v>3.5924499999999999</v>
      </c>
      <c r="Z221" s="90">
        <f t="shared" si="126"/>
        <v>3.41526</v>
      </c>
      <c r="AA221" s="90">
        <f t="shared" si="126"/>
        <v>3.0417000000000001</v>
      </c>
    </row>
    <row r="222" spans="1:27" ht="12.75" hidden="1" customHeight="1" outlineLevel="1" x14ac:dyDescent="0.2">
      <c r="A222" s="98" t="s">
        <v>1867</v>
      </c>
      <c r="B222" s="62" t="s">
        <v>236</v>
      </c>
      <c r="C222" s="42" t="s">
        <v>77</v>
      </c>
      <c r="D222" s="43">
        <v>1141.19</v>
      </c>
      <c r="E222" s="43">
        <v>1084.02</v>
      </c>
      <c r="F222" s="43">
        <v>1061.5999999999999</v>
      </c>
      <c r="G222" s="43">
        <v>1059.55</v>
      </c>
      <c r="H222" s="43">
        <v>1082.76</v>
      </c>
      <c r="I222" s="43">
        <v>1177.56</v>
      </c>
      <c r="J222" s="43">
        <v>1313.03</v>
      </c>
      <c r="K222" s="43">
        <v>1710.92</v>
      </c>
      <c r="L222" s="43">
        <v>1799</v>
      </c>
      <c r="M222" s="43">
        <v>1834.82</v>
      </c>
      <c r="N222" s="43">
        <v>1833.94</v>
      </c>
      <c r="O222" s="43">
        <v>1863.95</v>
      </c>
      <c r="P222" s="43">
        <v>1852.27</v>
      </c>
      <c r="Q222" s="43">
        <v>1859.36</v>
      </c>
      <c r="R222" s="43">
        <v>1814.69</v>
      </c>
      <c r="S222" s="43">
        <v>1825.23</v>
      </c>
      <c r="T222" s="43">
        <v>1863.81</v>
      </c>
      <c r="U222" s="43">
        <v>1934.46</v>
      </c>
      <c r="V222" s="43">
        <v>1895.94</v>
      </c>
      <c r="W222" s="43">
        <v>1833.17</v>
      </c>
      <c r="X222" s="43">
        <v>1802.6</v>
      </c>
      <c r="Y222" s="43">
        <v>1758.54</v>
      </c>
      <c r="Z222" s="43">
        <v>1581.35</v>
      </c>
      <c r="AA222" s="43">
        <v>1207.79</v>
      </c>
    </row>
    <row r="223" spans="1:27" ht="12.75" hidden="1" customHeight="1" outlineLevel="1" x14ac:dyDescent="0.2">
      <c r="A223" s="98" t="s">
        <v>1868</v>
      </c>
      <c r="B223" s="62" t="s">
        <v>88</v>
      </c>
      <c r="C223" s="42" t="s">
        <v>77</v>
      </c>
      <c r="D223" s="43">
        <f>$D$168</f>
        <v>1716.97</v>
      </c>
      <c r="E223" s="43">
        <f>$D$168</f>
        <v>1716.97</v>
      </c>
      <c r="F223" s="43">
        <f t="shared" ref="F223:AA223" si="127">$D$168</f>
        <v>1716.97</v>
      </c>
      <c r="G223" s="43">
        <f t="shared" si="127"/>
        <v>1716.97</v>
      </c>
      <c r="H223" s="43">
        <f t="shared" si="127"/>
        <v>1716.97</v>
      </c>
      <c r="I223" s="43">
        <f t="shared" si="127"/>
        <v>1716.97</v>
      </c>
      <c r="J223" s="43">
        <f t="shared" si="127"/>
        <v>1716.97</v>
      </c>
      <c r="K223" s="43">
        <f t="shared" si="127"/>
        <v>1716.97</v>
      </c>
      <c r="L223" s="43">
        <f t="shared" si="127"/>
        <v>1716.97</v>
      </c>
      <c r="M223" s="43">
        <f t="shared" si="127"/>
        <v>1716.97</v>
      </c>
      <c r="N223" s="43">
        <f t="shared" si="127"/>
        <v>1716.97</v>
      </c>
      <c r="O223" s="43">
        <f t="shared" si="127"/>
        <v>1716.97</v>
      </c>
      <c r="P223" s="43">
        <f t="shared" si="127"/>
        <v>1716.97</v>
      </c>
      <c r="Q223" s="43">
        <f t="shared" si="127"/>
        <v>1716.97</v>
      </c>
      <c r="R223" s="43">
        <f t="shared" si="127"/>
        <v>1716.97</v>
      </c>
      <c r="S223" s="43">
        <f t="shared" si="127"/>
        <v>1716.97</v>
      </c>
      <c r="T223" s="43">
        <f t="shared" si="127"/>
        <v>1716.97</v>
      </c>
      <c r="U223" s="43">
        <f t="shared" si="127"/>
        <v>1716.97</v>
      </c>
      <c r="V223" s="43">
        <f t="shared" si="127"/>
        <v>1716.97</v>
      </c>
      <c r="W223" s="43">
        <f t="shared" si="127"/>
        <v>1716.97</v>
      </c>
      <c r="X223" s="43">
        <f t="shared" si="127"/>
        <v>1716.97</v>
      </c>
      <c r="Y223" s="43">
        <f t="shared" si="127"/>
        <v>1716.97</v>
      </c>
      <c r="Z223" s="43">
        <f t="shared" si="127"/>
        <v>1716.97</v>
      </c>
      <c r="AA223" s="43">
        <f t="shared" si="127"/>
        <v>1716.97</v>
      </c>
    </row>
    <row r="224" spans="1:27" ht="12.75" hidden="1" customHeight="1" outlineLevel="1" x14ac:dyDescent="0.2">
      <c r="A224" s="98" t="s">
        <v>1869</v>
      </c>
      <c r="B224" s="62" t="s">
        <v>81</v>
      </c>
      <c r="C224" s="42" t="s">
        <v>77</v>
      </c>
      <c r="D224" s="43">
        <v>6.71</v>
      </c>
      <c r="E224" s="43">
        <v>6.71</v>
      </c>
      <c r="F224" s="43">
        <v>6.71</v>
      </c>
      <c r="G224" s="43">
        <v>6.71</v>
      </c>
      <c r="H224" s="43">
        <v>6.71</v>
      </c>
      <c r="I224" s="43">
        <v>6.71</v>
      </c>
      <c r="J224" s="43">
        <v>6.71</v>
      </c>
      <c r="K224" s="43">
        <v>6.71</v>
      </c>
      <c r="L224" s="43">
        <v>6.71</v>
      </c>
      <c r="M224" s="43">
        <v>6.71</v>
      </c>
      <c r="N224" s="43">
        <v>6.71</v>
      </c>
      <c r="O224" s="43">
        <v>6.71</v>
      </c>
      <c r="P224" s="43">
        <v>6.71</v>
      </c>
      <c r="Q224" s="43">
        <v>6.71</v>
      </c>
      <c r="R224" s="43">
        <v>6.71</v>
      </c>
      <c r="S224" s="43">
        <v>6.71</v>
      </c>
      <c r="T224" s="43">
        <v>6.71</v>
      </c>
      <c r="U224" s="43">
        <v>6.71</v>
      </c>
      <c r="V224" s="43">
        <v>6.71</v>
      </c>
      <c r="W224" s="43">
        <v>6.71</v>
      </c>
      <c r="X224" s="43">
        <v>6.71</v>
      </c>
      <c r="Y224" s="43">
        <v>6.71</v>
      </c>
      <c r="Z224" s="43">
        <v>6.71</v>
      </c>
      <c r="AA224" s="43">
        <v>6.71</v>
      </c>
    </row>
    <row r="225" spans="1:27" ht="12.75" hidden="1" customHeight="1" outlineLevel="1" x14ac:dyDescent="0.2">
      <c r="A225" s="98" t="s">
        <v>1870</v>
      </c>
      <c r="B225" s="62" t="s">
        <v>79</v>
      </c>
      <c r="C225" s="42" t="s">
        <v>77</v>
      </c>
      <c r="D225" s="43">
        <f>$D$11</f>
        <v>110.23</v>
      </c>
      <c r="E225" s="43">
        <f t="shared" ref="E225:AA225" si="128">$D$11</f>
        <v>110.23</v>
      </c>
      <c r="F225" s="43">
        <f t="shared" si="128"/>
        <v>110.23</v>
      </c>
      <c r="G225" s="43">
        <f t="shared" si="128"/>
        <v>110.23</v>
      </c>
      <c r="H225" s="43">
        <f t="shared" si="128"/>
        <v>110.23</v>
      </c>
      <c r="I225" s="43">
        <f t="shared" si="128"/>
        <v>110.23</v>
      </c>
      <c r="J225" s="43">
        <f t="shared" si="128"/>
        <v>110.23</v>
      </c>
      <c r="K225" s="43">
        <f t="shared" si="128"/>
        <v>110.23</v>
      </c>
      <c r="L225" s="43">
        <f t="shared" si="128"/>
        <v>110.23</v>
      </c>
      <c r="M225" s="43">
        <f t="shared" si="128"/>
        <v>110.23</v>
      </c>
      <c r="N225" s="43">
        <f t="shared" si="128"/>
        <v>110.23</v>
      </c>
      <c r="O225" s="43">
        <f t="shared" si="128"/>
        <v>110.23</v>
      </c>
      <c r="P225" s="43">
        <f t="shared" si="128"/>
        <v>110.23</v>
      </c>
      <c r="Q225" s="43">
        <f t="shared" si="128"/>
        <v>110.23</v>
      </c>
      <c r="R225" s="43">
        <f t="shared" si="128"/>
        <v>110.23</v>
      </c>
      <c r="S225" s="43">
        <f t="shared" si="128"/>
        <v>110.23</v>
      </c>
      <c r="T225" s="43">
        <f t="shared" si="128"/>
        <v>110.23</v>
      </c>
      <c r="U225" s="43">
        <f t="shared" si="128"/>
        <v>110.23</v>
      </c>
      <c r="V225" s="43">
        <f t="shared" si="128"/>
        <v>110.23</v>
      </c>
      <c r="W225" s="43">
        <f t="shared" si="128"/>
        <v>110.23</v>
      </c>
      <c r="X225" s="43">
        <f t="shared" si="128"/>
        <v>110.23</v>
      </c>
      <c r="Y225" s="43">
        <f t="shared" si="128"/>
        <v>110.23</v>
      </c>
      <c r="Z225" s="43">
        <f t="shared" si="128"/>
        <v>110.23</v>
      </c>
      <c r="AA225" s="43">
        <f t="shared" si="128"/>
        <v>110.23</v>
      </c>
    </row>
    <row r="226" spans="1:27" ht="12.75" customHeight="1" collapsed="1" x14ac:dyDescent="0.2">
      <c r="A226" s="97" t="s">
        <v>1871</v>
      </c>
      <c r="B226" s="27" t="str">
        <f>"13"&amp;"."&amp;$B$800&amp;"."&amp;$B$801</f>
        <v>13.01.2023</v>
      </c>
      <c r="C226" s="89" t="s">
        <v>74</v>
      </c>
      <c r="D226" s="90">
        <f>ROUND(((D227+D228+D230+D229)/1000),5)</f>
        <v>3.0018500000000001</v>
      </c>
      <c r="E226" s="90">
        <f>ROUND(((E227+E228+E230+E229)/1000),5)</f>
        <v>2.9406599999999998</v>
      </c>
      <c r="F226" s="90">
        <f>ROUND(((F227+F228+F230+F229)/1000),5)</f>
        <v>2.9087299999999998</v>
      </c>
      <c r="G226" s="90">
        <f t="shared" ref="G226:AA226" si="129">ROUND(((G227+G228+G230+G229)/1000),5)</f>
        <v>2.9043899999999998</v>
      </c>
      <c r="H226" s="90">
        <f t="shared" si="129"/>
        <v>2.95391</v>
      </c>
      <c r="I226" s="90">
        <f t="shared" si="129"/>
        <v>3.0385900000000001</v>
      </c>
      <c r="J226" s="90">
        <f t="shared" si="129"/>
        <v>3.3760699999999999</v>
      </c>
      <c r="K226" s="90">
        <f t="shared" si="129"/>
        <v>3.5644900000000002</v>
      </c>
      <c r="L226" s="90">
        <f t="shared" si="129"/>
        <v>3.66289</v>
      </c>
      <c r="M226" s="90">
        <f t="shared" si="129"/>
        <v>3.6958199999999999</v>
      </c>
      <c r="N226" s="90">
        <f t="shared" si="129"/>
        <v>3.7117900000000001</v>
      </c>
      <c r="O226" s="90">
        <f t="shared" si="129"/>
        <v>3.7192699999999999</v>
      </c>
      <c r="P226" s="90">
        <f t="shared" si="129"/>
        <v>3.7113100000000001</v>
      </c>
      <c r="Q226" s="90">
        <f t="shared" si="129"/>
        <v>3.71401</v>
      </c>
      <c r="R226" s="90">
        <f t="shared" si="129"/>
        <v>3.6986400000000001</v>
      </c>
      <c r="S226" s="90">
        <f t="shared" si="129"/>
        <v>3.6933600000000002</v>
      </c>
      <c r="T226" s="90">
        <f t="shared" si="129"/>
        <v>3.7934199999999998</v>
      </c>
      <c r="U226" s="90">
        <f t="shared" si="129"/>
        <v>3.8203800000000001</v>
      </c>
      <c r="V226" s="90">
        <f t="shared" si="129"/>
        <v>3.8074699999999999</v>
      </c>
      <c r="W226" s="90">
        <f t="shared" si="129"/>
        <v>3.7118799999999998</v>
      </c>
      <c r="X226" s="90">
        <f t="shared" si="129"/>
        <v>3.69495</v>
      </c>
      <c r="Y226" s="90">
        <f t="shared" si="129"/>
        <v>3.6365599999999998</v>
      </c>
      <c r="Z226" s="90">
        <f t="shared" si="129"/>
        <v>3.5211299999999999</v>
      </c>
      <c r="AA226" s="90">
        <f t="shared" si="129"/>
        <v>3.2507000000000001</v>
      </c>
    </row>
    <row r="227" spans="1:27" ht="12.75" hidden="1" customHeight="1" outlineLevel="1" x14ac:dyDescent="0.2">
      <c r="A227" s="98" t="s">
        <v>1872</v>
      </c>
      <c r="B227" s="62" t="s">
        <v>236</v>
      </c>
      <c r="C227" s="42" t="s">
        <v>77</v>
      </c>
      <c r="D227" s="43">
        <v>1167.94</v>
      </c>
      <c r="E227" s="43">
        <v>1106.75</v>
      </c>
      <c r="F227" s="43">
        <v>1074.82</v>
      </c>
      <c r="G227" s="43">
        <v>1070.48</v>
      </c>
      <c r="H227" s="43">
        <v>1120</v>
      </c>
      <c r="I227" s="43">
        <v>1204.68</v>
      </c>
      <c r="J227" s="43">
        <v>1542.16</v>
      </c>
      <c r="K227" s="43">
        <v>1730.58</v>
      </c>
      <c r="L227" s="43">
        <v>1828.98</v>
      </c>
      <c r="M227" s="43">
        <v>1861.91</v>
      </c>
      <c r="N227" s="43">
        <v>1877.88</v>
      </c>
      <c r="O227" s="43">
        <v>1885.36</v>
      </c>
      <c r="P227" s="43">
        <v>1877.4</v>
      </c>
      <c r="Q227" s="43">
        <v>1880.1</v>
      </c>
      <c r="R227" s="43">
        <v>1864.73</v>
      </c>
      <c r="S227" s="43">
        <v>1859.45</v>
      </c>
      <c r="T227" s="43">
        <v>1959.51</v>
      </c>
      <c r="U227" s="43">
        <v>1986.47</v>
      </c>
      <c r="V227" s="43">
        <v>1973.56</v>
      </c>
      <c r="W227" s="43">
        <v>1877.97</v>
      </c>
      <c r="X227" s="43">
        <v>1861.04</v>
      </c>
      <c r="Y227" s="43">
        <v>1802.65</v>
      </c>
      <c r="Z227" s="43">
        <v>1687.22</v>
      </c>
      <c r="AA227" s="43">
        <v>1416.79</v>
      </c>
    </row>
    <row r="228" spans="1:27" ht="12.75" hidden="1" customHeight="1" outlineLevel="1" x14ac:dyDescent="0.2">
      <c r="A228" s="98" t="s">
        <v>1873</v>
      </c>
      <c r="B228" s="62" t="s">
        <v>88</v>
      </c>
      <c r="C228" s="42" t="s">
        <v>77</v>
      </c>
      <c r="D228" s="43">
        <f>$D$168</f>
        <v>1716.97</v>
      </c>
      <c r="E228" s="43">
        <f>$D$168</f>
        <v>1716.97</v>
      </c>
      <c r="F228" s="43">
        <f t="shared" ref="F228:AA228" si="130">$D$168</f>
        <v>1716.97</v>
      </c>
      <c r="G228" s="43">
        <f t="shared" si="130"/>
        <v>1716.97</v>
      </c>
      <c r="H228" s="43">
        <f t="shared" si="130"/>
        <v>1716.97</v>
      </c>
      <c r="I228" s="43">
        <f t="shared" si="130"/>
        <v>1716.97</v>
      </c>
      <c r="J228" s="43">
        <f t="shared" si="130"/>
        <v>1716.97</v>
      </c>
      <c r="K228" s="43">
        <f t="shared" si="130"/>
        <v>1716.97</v>
      </c>
      <c r="L228" s="43">
        <f t="shared" si="130"/>
        <v>1716.97</v>
      </c>
      <c r="M228" s="43">
        <f t="shared" si="130"/>
        <v>1716.97</v>
      </c>
      <c r="N228" s="43">
        <f t="shared" si="130"/>
        <v>1716.97</v>
      </c>
      <c r="O228" s="43">
        <f t="shared" si="130"/>
        <v>1716.97</v>
      </c>
      <c r="P228" s="43">
        <f t="shared" si="130"/>
        <v>1716.97</v>
      </c>
      <c r="Q228" s="43">
        <f t="shared" si="130"/>
        <v>1716.97</v>
      </c>
      <c r="R228" s="43">
        <f t="shared" si="130"/>
        <v>1716.97</v>
      </c>
      <c r="S228" s="43">
        <f t="shared" si="130"/>
        <v>1716.97</v>
      </c>
      <c r="T228" s="43">
        <f t="shared" si="130"/>
        <v>1716.97</v>
      </c>
      <c r="U228" s="43">
        <f t="shared" si="130"/>
        <v>1716.97</v>
      </c>
      <c r="V228" s="43">
        <f t="shared" si="130"/>
        <v>1716.97</v>
      </c>
      <c r="W228" s="43">
        <f t="shared" si="130"/>
        <v>1716.97</v>
      </c>
      <c r="X228" s="43">
        <f t="shared" si="130"/>
        <v>1716.97</v>
      </c>
      <c r="Y228" s="43">
        <f t="shared" si="130"/>
        <v>1716.97</v>
      </c>
      <c r="Z228" s="43">
        <f t="shared" si="130"/>
        <v>1716.97</v>
      </c>
      <c r="AA228" s="43">
        <f t="shared" si="130"/>
        <v>1716.97</v>
      </c>
    </row>
    <row r="229" spans="1:27" ht="12.75" hidden="1" customHeight="1" outlineLevel="1" x14ac:dyDescent="0.2">
      <c r="A229" s="98" t="s">
        <v>1874</v>
      </c>
      <c r="B229" s="62" t="s">
        <v>81</v>
      </c>
      <c r="C229" s="42" t="s">
        <v>77</v>
      </c>
      <c r="D229" s="43">
        <v>6.71</v>
      </c>
      <c r="E229" s="43">
        <v>6.71</v>
      </c>
      <c r="F229" s="43">
        <v>6.71</v>
      </c>
      <c r="G229" s="43">
        <v>6.71</v>
      </c>
      <c r="H229" s="43">
        <v>6.71</v>
      </c>
      <c r="I229" s="43">
        <v>6.71</v>
      </c>
      <c r="J229" s="43">
        <v>6.71</v>
      </c>
      <c r="K229" s="43">
        <v>6.71</v>
      </c>
      <c r="L229" s="43">
        <v>6.71</v>
      </c>
      <c r="M229" s="43">
        <v>6.71</v>
      </c>
      <c r="N229" s="43">
        <v>6.71</v>
      </c>
      <c r="O229" s="43">
        <v>6.71</v>
      </c>
      <c r="P229" s="43">
        <v>6.71</v>
      </c>
      <c r="Q229" s="43">
        <v>6.71</v>
      </c>
      <c r="R229" s="43">
        <v>6.71</v>
      </c>
      <c r="S229" s="43">
        <v>6.71</v>
      </c>
      <c r="T229" s="43">
        <v>6.71</v>
      </c>
      <c r="U229" s="43">
        <v>6.71</v>
      </c>
      <c r="V229" s="43">
        <v>6.71</v>
      </c>
      <c r="W229" s="43">
        <v>6.71</v>
      </c>
      <c r="X229" s="43">
        <v>6.71</v>
      </c>
      <c r="Y229" s="43">
        <v>6.71</v>
      </c>
      <c r="Z229" s="43">
        <v>6.71</v>
      </c>
      <c r="AA229" s="43">
        <v>6.71</v>
      </c>
    </row>
    <row r="230" spans="1:27" ht="12.75" hidden="1" customHeight="1" outlineLevel="1" x14ac:dyDescent="0.2">
      <c r="A230" s="98" t="s">
        <v>1875</v>
      </c>
      <c r="B230" s="62" t="s">
        <v>79</v>
      </c>
      <c r="C230" s="42" t="s">
        <v>77</v>
      </c>
      <c r="D230" s="43">
        <f>$D$11</f>
        <v>110.23</v>
      </c>
      <c r="E230" s="43">
        <f t="shared" ref="E230:AA230" si="131">$D$11</f>
        <v>110.23</v>
      </c>
      <c r="F230" s="43">
        <f t="shared" si="131"/>
        <v>110.23</v>
      </c>
      <c r="G230" s="43">
        <f t="shared" si="131"/>
        <v>110.23</v>
      </c>
      <c r="H230" s="43">
        <f t="shared" si="131"/>
        <v>110.23</v>
      </c>
      <c r="I230" s="43">
        <f t="shared" si="131"/>
        <v>110.23</v>
      </c>
      <c r="J230" s="43">
        <f t="shared" si="131"/>
        <v>110.23</v>
      </c>
      <c r="K230" s="43">
        <f t="shared" si="131"/>
        <v>110.23</v>
      </c>
      <c r="L230" s="43">
        <f t="shared" si="131"/>
        <v>110.23</v>
      </c>
      <c r="M230" s="43">
        <f t="shared" si="131"/>
        <v>110.23</v>
      </c>
      <c r="N230" s="43">
        <f t="shared" si="131"/>
        <v>110.23</v>
      </c>
      <c r="O230" s="43">
        <f t="shared" si="131"/>
        <v>110.23</v>
      </c>
      <c r="P230" s="43">
        <f t="shared" si="131"/>
        <v>110.23</v>
      </c>
      <c r="Q230" s="43">
        <f t="shared" si="131"/>
        <v>110.23</v>
      </c>
      <c r="R230" s="43">
        <f t="shared" si="131"/>
        <v>110.23</v>
      </c>
      <c r="S230" s="43">
        <f t="shared" si="131"/>
        <v>110.23</v>
      </c>
      <c r="T230" s="43">
        <f t="shared" si="131"/>
        <v>110.23</v>
      </c>
      <c r="U230" s="43">
        <f t="shared" si="131"/>
        <v>110.23</v>
      </c>
      <c r="V230" s="43">
        <f t="shared" si="131"/>
        <v>110.23</v>
      </c>
      <c r="W230" s="43">
        <f t="shared" si="131"/>
        <v>110.23</v>
      </c>
      <c r="X230" s="43">
        <f t="shared" si="131"/>
        <v>110.23</v>
      </c>
      <c r="Y230" s="43">
        <f t="shared" si="131"/>
        <v>110.23</v>
      </c>
      <c r="Z230" s="43">
        <f t="shared" si="131"/>
        <v>110.23</v>
      </c>
      <c r="AA230" s="43">
        <f t="shared" si="131"/>
        <v>110.23</v>
      </c>
    </row>
    <row r="231" spans="1:27" ht="12.75" customHeight="1" collapsed="1" x14ac:dyDescent="0.2">
      <c r="A231" s="97" t="s">
        <v>1876</v>
      </c>
      <c r="B231" s="27" t="str">
        <f>"14"&amp;"."&amp;$B$800&amp;"."&amp;$B$801</f>
        <v>14.01.2023</v>
      </c>
      <c r="C231" s="89" t="s">
        <v>74</v>
      </c>
      <c r="D231" s="90">
        <f>ROUND(((D232+D233+D235+D234)/1000),5)</f>
        <v>3.25143</v>
      </c>
      <c r="E231" s="90">
        <f>ROUND(((E232+E233+E235+E234)/1000),5)</f>
        <v>3.0766200000000001</v>
      </c>
      <c r="F231" s="90">
        <f>ROUND(((F232+F233+F235+F234)/1000),5)</f>
        <v>3.0449600000000001</v>
      </c>
      <c r="G231" s="90">
        <f t="shared" ref="G231:AA231" si="132">ROUND(((G232+G233+G235+G234)/1000),5)</f>
        <v>3.0345599999999999</v>
      </c>
      <c r="H231" s="90">
        <f t="shared" si="132"/>
        <v>3.04901</v>
      </c>
      <c r="I231" s="90">
        <f t="shared" si="132"/>
        <v>3.07857</v>
      </c>
      <c r="J231" s="90">
        <f t="shared" si="132"/>
        <v>3.1740200000000001</v>
      </c>
      <c r="K231" s="90">
        <f t="shared" si="132"/>
        <v>3.4524400000000002</v>
      </c>
      <c r="L231" s="90">
        <f t="shared" si="132"/>
        <v>3.5455299999999998</v>
      </c>
      <c r="M231" s="90">
        <f t="shared" si="132"/>
        <v>3.6726200000000002</v>
      </c>
      <c r="N231" s="90">
        <f t="shared" si="132"/>
        <v>3.7113100000000001</v>
      </c>
      <c r="O231" s="90">
        <f t="shared" si="132"/>
        <v>3.7205400000000002</v>
      </c>
      <c r="P231" s="90">
        <f t="shared" si="132"/>
        <v>3.7187700000000001</v>
      </c>
      <c r="Q231" s="90">
        <f t="shared" si="132"/>
        <v>3.7176499999999999</v>
      </c>
      <c r="R231" s="90">
        <f t="shared" si="132"/>
        <v>3.6920899999999999</v>
      </c>
      <c r="S231" s="90">
        <f t="shared" si="132"/>
        <v>3.6952199999999999</v>
      </c>
      <c r="T231" s="90">
        <f t="shared" si="132"/>
        <v>3.7133400000000001</v>
      </c>
      <c r="U231" s="90">
        <f t="shared" si="132"/>
        <v>3.7600699999999998</v>
      </c>
      <c r="V231" s="90">
        <f t="shared" si="132"/>
        <v>3.75223</v>
      </c>
      <c r="W231" s="90">
        <f t="shared" si="132"/>
        <v>3.7049300000000001</v>
      </c>
      <c r="X231" s="90">
        <f t="shared" si="132"/>
        <v>3.70865</v>
      </c>
      <c r="Y231" s="90">
        <f t="shared" si="132"/>
        <v>3.5850200000000001</v>
      </c>
      <c r="Z231" s="90">
        <f t="shared" si="132"/>
        <v>3.5114899999999998</v>
      </c>
      <c r="AA231" s="90">
        <f t="shared" si="132"/>
        <v>3.26037</v>
      </c>
    </row>
    <row r="232" spans="1:27" ht="12.75" hidden="1" customHeight="1" outlineLevel="1" x14ac:dyDescent="0.2">
      <c r="A232" s="98" t="s">
        <v>1877</v>
      </c>
      <c r="B232" s="62" t="s">
        <v>236</v>
      </c>
      <c r="C232" s="42" t="s">
        <v>77</v>
      </c>
      <c r="D232" s="43">
        <v>1417.52</v>
      </c>
      <c r="E232" s="43">
        <v>1242.71</v>
      </c>
      <c r="F232" s="43">
        <v>1211.05</v>
      </c>
      <c r="G232" s="43">
        <v>1200.6500000000001</v>
      </c>
      <c r="H232" s="43">
        <v>1215.0999999999999</v>
      </c>
      <c r="I232" s="43">
        <v>1244.6600000000001</v>
      </c>
      <c r="J232" s="43">
        <v>1340.11</v>
      </c>
      <c r="K232" s="43">
        <v>1618.53</v>
      </c>
      <c r="L232" s="43">
        <v>1711.62</v>
      </c>
      <c r="M232" s="43">
        <v>1838.71</v>
      </c>
      <c r="N232" s="43">
        <v>1877.4</v>
      </c>
      <c r="O232" s="43">
        <v>1886.63</v>
      </c>
      <c r="P232" s="43">
        <v>1884.86</v>
      </c>
      <c r="Q232" s="43">
        <v>1883.74</v>
      </c>
      <c r="R232" s="43">
        <v>1858.18</v>
      </c>
      <c r="S232" s="43">
        <v>1861.31</v>
      </c>
      <c r="T232" s="43">
        <v>1879.43</v>
      </c>
      <c r="U232" s="43">
        <v>1926.16</v>
      </c>
      <c r="V232" s="43">
        <v>1918.32</v>
      </c>
      <c r="W232" s="43">
        <v>1871.02</v>
      </c>
      <c r="X232" s="43">
        <v>1874.74</v>
      </c>
      <c r="Y232" s="43">
        <v>1751.11</v>
      </c>
      <c r="Z232" s="43">
        <v>1677.58</v>
      </c>
      <c r="AA232" s="43">
        <v>1426.46</v>
      </c>
    </row>
    <row r="233" spans="1:27" ht="12.75" hidden="1" customHeight="1" outlineLevel="1" x14ac:dyDescent="0.2">
      <c r="A233" s="98" t="s">
        <v>1878</v>
      </c>
      <c r="B233" s="62" t="s">
        <v>88</v>
      </c>
      <c r="C233" s="42" t="s">
        <v>77</v>
      </c>
      <c r="D233" s="43">
        <f>$D$168</f>
        <v>1716.97</v>
      </c>
      <c r="E233" s="43">
        <f>$D$168</f>
        <v>1716.97</v>
      </c>
      <c r="F233" s="43">
        <f t="shared" ref="F233:AA233" si="133">$D$168</f>
        <v>1716.97</v>
      </c>
      <c r="G233" s="43">
        <f t="shared" si="133"/>
        <v>1716.97</v>
      </c>
      <c r="H233" s="43">
        <f t="shared" si="133"/>
        <v>1716.97</v>
      </c>
      <c r="I233" s="43">
        <f t="shared" si="133"/>
        <v>1716.97</v>
      </c>
      <c r="J233" s="43">
        <f t="shared" si="133"/>
        <v>1716.97</v>
      </c>
      <c r="K233" s="43">
        <f t="shared" si="133"/>
        <v>1716.97</v>
      </c>
      <c r="L233" s="43">
        <f t="shared" si="133"/>
        <v>1716.97</v>
      </c>
      <c r="M233" s="43">
        <f t="shared" si="133"/>
        <v>1716.97</v>
      </c>
      <c r="N233" s="43">
        <f t="shared" si="133"/>
        <v>1716.97</v>
      </c>
      <c r="O233" s="43">
        <f t="shared" si="133"/>
        <v>1716.97</v>
      </c>
      <c r="P233" s="43">
        <f t="shared" si="133"/>
        <v>1716.97</v>
      </c>
      <c r="Q233" s="43">
        <f t="shared" si="133"/>
        <v>1716.97</v>
      </c>
      <c r="R233" s="43">
        <f t="shared" si="133"/>
        <v>1716.97</v>
      </c>
      <c r="S233" s="43">
        <f t="shared" si="133"/>
        <v>1716.97</v>
      </c>
      <c r="T233" s="43">
        <f t="shared" si="133"/>
        <v>1716.97</v>
      </c>
      <c r="U233" s="43">
        <f t="shared" si="133"/>
        <v>1716.97</v>
      </c>
      <c r="V233" s="43">
        <f t="shared" si="133"/>
        <v>1716.97</v>
      </c>
      <c r="W233" s="43">
        <f t="shared" si="133"/>
        <v>1716.97</v>
      </c>
      <c r="X233" s="43">
        <f t="shared" si="133"/>
        <v>1716.97</v>
      </c>
      <c r="Y233" s="43">
        <f t="shared" si="133"/>
        <v>1716.97</v>
      </c>
      <c r="Z233" s="43">
        <f t="shared" si="133"/>
        <v>1716.97</v>
      </c>
      <c r="AA233" s="43">
        <f t="shared" si="133"/>
        <v>1716.97</v>
      </c>
    </row>
    <row r="234" spans="1:27" ht="12.75" hidden="1" customHeight="1" outlineLevel="1" x14ac:dyDescent="0.2">
      <c r="A234" s="98" t="s">
        <v>1879</v>
      </c>
      <c r="B234" s="62" t="s">
        <v>81</v>
      </c>
      <c r="C234" s="42" t="s">
        <v>77</v>
      </c>
      <c r="D234" s="43">
        <v>6.71</v>
      </c>
      <c r="E234" s="43">
        <v>6.71</v>
      </c>
      <c r="F234" s="43">
        <v>6.71</v>
      </c>
      <c r="G234" s="43">
        <v>6.71</v>
      </c>
      <c r="H234" s="43">
        <v>6.71</v>
      </c>
      <c r="I234" s="43">
        <v>6.71</v>
      </c>
      <c r="J234" s="43">
        <v>6.71</v>
      </c>
      <c r="K234" s="43">
        <v>6.71</v>
      </c>
      <c r="L234" s="43">
        <v>6.71</v>
      </c>
      <c r="M234" s="43">
        <v>6.71</v>
      </c>
      <c r="N234" s="43">
        <v>6.71</v>
      </c>
      <c r="O234" s="43">
        <v>6.71</v>
      </c>
      <c r="P234" s="43">
        <v>6.71</v>
      </c>
      <c r="Q234" s="43">
        <v>6.71</v>
      </c>
      <c r="R234" s="43">
        <v>6.71</v>
      </c>
      <c r="S234" s="43">
        <v>6.71</v>
      </c>
      <c r="T234" s="43">
        <v>6.71</v>
      </c>
      <c r="U234" s="43">
        <v>6.71</v>
      </c>
      <c r="V234" s="43">
        <v>6.71</v>
      </c>
      <c r="W234" s="43">
        <v>6.71</v>
      </c>
      <c r="X234" s="43">
        <v>6.71</v>
      </c>
      <c r="Y234" s="43">
        <v>6.71</v>
      </c>
      <c r="Z234" s="43">
        <v>6.71</v>
      </c>
      <c r="AA234" s="43">
        <v>6.71</v>
      </c>
    </row>
    <row r="235" spans="1:27" ht="12.75" hidden="1" customHeight="1" outlineLevel="1" x14ac:dyDescent="0.2">
      <c r="A235" s="98" t="s">
        <v>1880</v>
      </c>
      <c r="B235" s="62" t="s">
        <v>79</v>
      </c>
      <c r="C235" s="42" t="s">
        <v>77</v>
      </c>
      <c r="D235" s="43">
        <f>$D$11</f>
        <v>110.23</v>
      </c>
      <c r="E235" s="43">
        <f t="shared" ref="E235:AA235" si="134">$D$11</f>
        <v>110.23</v>
      </c>
      <c r="F235" s="43">
        <f t="shared" si="134"/>
        <v>110.23</v>
      </c>
      <c r="G235" s="43">
        <f t="shared" si="134"/>
        <v>110.23</v>
      </c>
      <c r="H235" s="43">
        <f t="shared" si="134"/>
        <v>110.23</v>
      </c>
      <c r="I235" s="43">
        <f t="shared" si="134"/>
        <v>110.23</v>
      </c>
      <c r="J235" s="43">
        <f t="shared" si="134"/>
        <v>110.23</v>
      </c>
      <c r="K235" s="43">
        <f t="shared" si="134"/>
        <v>110.23</v>
      </c>
      <c r="L235" s="43">
        <f t="shared" si="134"/>
        <v>110.23</v>
      </c>
      <c r="M235" s="43">
        <f t="shared" si="134"/>
        <v>110.23</v>
      </c>
      <c r="N235" s="43">
        <f t="shared" si="134"/>
        <v>110.23</v>
      </c>
      <c r="O235" s="43">
        <f t="shared" si="134"/>
        <v>110.23</v>
      </c>
      <c r="P235" s="43">
        <f t="shared" si="134"/>
        <v>110.23</v>
      </c>
      <c r="Q235" s="43">
        <f t="shared" si="134"/>
        <v>110.23</v>
      </c>
      <c r="R235" s="43">
        <f t="shared" si="134"/>
        <v>110.23</v>
      </c>
      <c r="S235" s="43">
        <f t="shared" si="134"/>
        <v>110.23</v>
      </c>
      <c r="T235" s="43">
        <f t="shared" si="134"/>
        <v>110.23</v>
      </c>
      <c r="U235" s="43">
        <f t="shared" si="134"/>
        <v>110.23</v>
      </c>
      <c r="V235" s="43">
        <f t="shared" si="134"/>
        <v>110.23</v>
      </c>
      <c r="W235" s="43">
        <f t="shared" si="134"/>
        <v>110.23</v>
      </c>
      <c r="X235" s="43">
        <f t="shared" si="134"/>
        <v>110.23</v>
      </c>
      <c r="Y235" s="43">
        <f t="shared" si="134"/>
        <v>110.23</v>
      </c>
      <c r="Z235" s="43">
        <f t="shared" si="134"/>
        <v>110.23</v>
      </c>
      <c r="AA235" s="43">
        <f t="shared" si="134"/>
        <v>110.23</v>
      </c>
    </row>
    <row r="236" spans="1:27" ht="12.75" customHeight="1" collapsed="1" x14ac:dyDescent="0.2">
      <c r="A236" s="97" t="s">
        <v>1881</v>
      </c>
      <c r="B236" s="27" t="str">
        <f>"15"&amp;"."&amp;$B$800&amp;"."&amp;$B$801</f>
        <v>15.01.2023</v>
      </c>
      <c r="C236" s="89" t="s">
        <v>74</v>
      </c>
      <c r="D236" s="90">
        <f>ROUND(((D237+D238+D240+D239)/1000),5)</f>
        <v>3.0904500000000001</v>
      </c>
      <c r="E236" s="90">
        <f>ROUND(((E237+E238+E240+E239)/1000),5)</f>
        <v>3.0327099999999998</v>
      </c>
      <c r="F236" s="90">
        <f>ROUND(((F237+F238+F240+F239)/1000),5)</f>
        <v>2.96313</v>
      </c>
      <c r="G236" s="90">
        <f t="shared" ref="G236:AA236" si="135">ROUND(((G237+G238+G240+G239)/1000),5)</f>
        <v>2.9576199999999999</v>
      </c>
      <c r="H236" s="90">
        <f t="shared" si="135"/>
        <v>2.9620299999999999</v>
      </c>
      <c r="I236" s="90">
        <f t="shared" si="135"/>
        <v>3.0110299999999999</v>
      </c>
      <c r="J236" s="90">
        <f t="shared" si="135"/>
        <v>3.0234100000000002</v>
      </c>
      <c r="K236" s="90">
        <f t="shared" si="135"/>
        <v>3.22214</v>
      </c>
      <c r="L236" s="90">
        <f t="shared" si="135"/>
        <v>3.4706399999999999</v>
      </c>
      <c r="M236" s="90">
        <f t="shared" si="135"/>
        <v>3.54311</v>
      </c>
      <c r="N236" s="90">
        <f t="shared" si="135"/>
        <v>3.6119400000000002</v>
      </c>
      <c r="O236" s="90">
        <f t="shared" si="135"/>
        <v>3.6320999999999999</v>
      </c>
      <c r="P236" s="90">
        <f t="shared" si="135"/>
        <v>3.6351200000000001</v>
      </c>
      <c r="Q236" s="90">
        <f t="shared" si="135"/>
        <v>3.6372499999999999</v>
      </c>
      <c r="R236" s="90">
        <f t="shared" si="135"/>
        <v>3.60623</v>
      </c>
      <c r="S236" s="90">
        <f t="shared" si="135"/>
        <v>3.6150000000000002</v>
      </c>
      <c r="T236" s="90">
        <f t="shared" si="135"/>
        <v>3.6659600000000001</v>
      </c>
      <c r="U236" s="90">
        <f t="shared" si="135"/>
        <v>3.7278500000000001</v>
      </c>
      <c r="V236" s="90">
        <f t="shared" si="135"/>
        <v>3.7328199999999998</v>
      </c>
      <c r="W236" s="90">
        <f t="shared" si="135"/>
        <v>3.6617799999999998</v>
      </c>
      <c r="X236" s="90">
        <f t="shared" si="135"/>
        <v>3.6549200000000002</v>
      </c>
      <c r="Y236" s="90">
        <f t="shared" si="135"/>
        <v>3.5691899999999999</v>
      </c>
      <c r="Z236" s="90">
        <f t="shared" si="135"/>
        <v>3.5007700000000002</v>
      </c>
      <c r="AA236" s="90">
        <f t="shared" si="135"/>
        <v>3.23766</v>
      </c>
    </row>
    <row r="237" spans="1:27" ht="12.75" hidden="1" customHeight="1" outlineLevel="1" x14ac:dyDescent="0.2">
      <c r="A237" s="98" t="s">
        <v>1882</v>
      </c>
      <c r="B237" s="62" t="s">
        <v>236</v>
      </c>
      <c r="C237" s="42" t="s">
        <v>77</v>
      </c>
      <c r="D237" s="43">
        <v>1256.54</v>
      </c>
      <c r="E237" s="43">
        <v>1198.8</v>
      </c>
      <c r="F237" s="43">
        <v>1129.22</v>
      </c>
      <c r="G237" s="43">
        <v>1123.71</v>
      </c>
      <c r="H237" s="43">
        <v>1128.1199999999999</v>
      </c>
      <c r="I237" s="43">
        <v>1177.1199999999999</v>
      </c>
      <c r="J237" s="43">
        <v>1189.5</v>
      </c>
      <c r="K237" s="43">
        <v>1388.23</v>
      </c>
      <c r="L237" s="43">
        <v>1636.73</v>
      </c>
      <c r="M237" s="43">
        <v>1709.2</v>
      </c>
      <c r="N237" s="43">
        <v>1778.03</v>
      </c>
      <c r="O237" s="43">
        <v>1798.19</v>
      </c>
      <c r="P237" s="43">
        <v>1801.21</v>
      </c>
      <c r="Q237" s="43">
        <v>1803.34</v>
      </c>
      <c r="R237" s="43">
        <v>1772.32</v>
      </c>
      <c r="S237" s="43">
        <v>1781.09</v>
      </c>
      <c r="T237" s="43">
        <v>1832.05</v>
      </c>
      <c r="U237" s="43">
        <v>1893.94</v>
      </c>
      <c r="V237" s="43">
        <v>1898.91</v>
      </c>
      <c r="W237" s="43">
        <v>1827.87</v>
      </c>
      <c r="X237" s="43">
        <v>1821.01</v>
      </c>
      <c r="Y237" s="43">
        <v>1735.28</v>
      </c>
      <c r="Z237" s="43">
        <v>1666.86</v>
      </c>
      <c r="AA237" s="43">
        <v>1403.75</v>
      </c>
    </row>
    <row r="238" spans="1:27" ht="12.75" hidden="1" customHeight="1" outlineLevel="1" x14ac:dyDescent="0.2">
      <c r="A238" s="98" t="s">
        <v>1883</v>
      </c>
      <c r="B238" s="62" t="s">
        <v>88</v>
      </c>
      <c r="C238" s="42" t="s">
        <v>77</v>
      </c>
      <c r="D238" s="43">
        <f>$D$168</f>
        <v>1716.97</v>
      </c>
      <c r="E238" s="43">
        <f>$D$168</f>
        <v>1716.97</v>
      </c>
      <c r="F238" s="43">
        <f t="shared" ref="F238:AA238" si="136">$D$168</f>
        <v>1716.97</v>
      </c>
      <c r="G238" s="43">
        <f t="shared" si="136"/>
        <v>1716.97</v>
      </c>
      <c r="H238" s="43">
        <f t="shared" si="136"/>
        <v>1716.97</v>
      </c>
      <c r="I238" s="43">
        <f t="shared" si="136"/>
        <v>1716.97</v>
      </c>
      <c r="J238" s="43">
        <f t="shared" si="136"/>
        <v>1716.97</v>
      </c>
      <c r="K238" s="43">
        <f t="shared" si="136"/>
        <v>1716.97</v>
      </c>
      <c r="L238" s="43">
        <f t="shared" si="136"/>
        <v>1716.97</v>
      </c>
      <c r="M238" s="43">
        <f t="shared" si="136"/>
        <v>1716.97</v>
      </c>
      <c r="N238" s="43">
        <f t="shared" si="136"/>
        <v>1716.97</v>
      </c>
      <c r="O238" s="43">
        <f t="shared" si="136"/>
        <v>1716.97</v>
      </c>
      <c r="P238" s="43">
        <f t="shared" si="136"/>
        <v>1716.97</v>
      </c>
      <c r="Q238" s="43">
        <f t="shared" si="136"/>
        <v>1716.97</v>
      </c>
      <c r="R238" s="43">
        <f t="shared" si="136"/>
        <v>1716.97</v>
      </c>
      <c r="S238" s="43">
        <f t="shared" si="136"/>
        <v>1716.97</v>
      </c>
      <c r="T238" s="43">
        <f t="shared" si="136"/>
        <v>1716.97</v>
      </c>
      <c r="U238" s="43">
        <f t="shared" si="136"/>
        <v>1716.97</v>
      </c>
      <c r="V238" s="43">
        <f t="shared" si="136"/>
        <v>1716.97</v>
      </c>
      <c r="W238" s="43">
        <f t="shared" si="136"/>
        <v>1716.97</v>
      </c>
      <c r="X238" s="43">
        <f t="shared" si="136"/>
        <v>1716.97</v>
      </c>
      <c r="Y238" s="43">
        <f t="shared" si="136"/>
        <v>1716.97</v>
      </c>
      <c r="Z238" s="43">
        <f t="shared" si="136"/>
        <v>1716.97</v>
      </c>
      <c r="AA238" s="43">
        <f t="shared" si="136"/>
        <v>1716.97</v>
      </c>
    </row>
    <row r="239" spans="1:27" ht="12.75" hidden="1" customHeight="1" outlineLevel="1" x14ac:dyDescent="0.2">
      <c r="A239" s="98" t="s">
        <v>1884</v>
      </c>
      <c r="B239" s="62" t="s">
        <v>81</v>
      </c>
      <c r="C239" s="42" t="s">
        <v>77</v>
      </c>
      <c r="D239" s="43">
        <v>6.71</v>
      </c>
      <c r="E239" s="43">
        <v>6.71</v>
      </c>
      <c r="F239" s="43">
        <v>6.71</v>
      </c>
      <c r="G239" s="43">
        <v>6.71</v>
      </c>
      <c r="H239" s="43">
        <v>6.71</v>
      </c>
      <c r="I239" s="43">
        <v>6.71</v>
      </c>
      <c r="J239" s="43">
        <v>6.71</v>
      </c>
      <c r="K239" s="43">
        <v>6.71</v>
      </c>
      <c r="L239" s="43">
        <v>6.71</v>
      </c>
      <c r="M239" s="43">
        <v>6.71</v>
      </c>
      <c r="N239" s="43">
        <v>6.71</v>
      </c>
      <c r="O239" s="43">
        <v>6.71</v>
      </c>
      <c r="P239" s="43">
        <v>6.71</v>
      </c>
      <c r="Q239" s="43">
        <v>6.71</v>
      </c>
      <c r="R239" s="43">
        <v>6.71</v>
      </c>
      <c r="S239" s="43">
        <v>6.71</v>
      </c>
      <c r="T239" s="43">
        <v>6.71</v>
      </c>
      <c r="U239" s="43">
        <v>6.71</v>
      </c>
      <c r="V239" s="43">
        <v>6.71</v>
      </c>
      <c r="W239" s="43">
        <v>6.71</v>
      </c>
      <c r="X239" s="43">
        <v>6.71</v>
      </c>
      <c r="Y239" s="43">
        <v>6.71</v>
      </c>
      <c r="Z239" s="43">
        <v>6.71</v>
      </c>
      <c r="AA239" s="43">
        <v>6.71</v>
      </c>
    </row>
    <row r="240" spans="1:27" ht="12.75" hidden="1" customHeight="1" outlineLevel="1" x14ac:dyDescent="0.2">
      <c r="A240" s="98" t="s">
        <v>1885</v>
      </c>
      <c r="B240" s="62" t="s">
        <v>79</v>
      </c>
      <c r="C240" s="42" t="s">
        <v>77</v>
      </c>
      <c r="D240" s="43">
        <f>$D$11</f>
        <v>110.23</v>
      </c>
      <c r="E240" s="43">
        <f t="shared" ref="E240:AA240" si="137">$D$11</f>
        <v>110.23</v>
      </c>
      <c r="F240" s="43">
        <f t="shared" si="137"/>
        <v>110.23</v>
      </c>
      <c r="G240" s="43">
        <f t="shared" si="137"/>
        <v>110.23</v>
      </c>
      <c r="H240" s="43">
        <f t="shared" si="137"/>
        <v>110.23</v>
      </c>
      <c r="I240" s="43">
        <f t="shared" si="137"/>
        <v>110.23</v>
      </c>
      <c r="J240" s="43">
        <f t="shared" si="137"/>
        <v>110.23</v>
      </c>
      <c r="K240" s="43">
        <f t="shared" si="137"/>
        <v>110.23</v>
      </c>
      <c r="L240" s="43">
        <f t="shared" si="137"/>
        <v>110.23</v>
      </c>
      <c r="M240" s="43">
        <f t="shared" si="137"/>
        <v>110.23</v>
      </c>
      <c r="N240" s="43">
        <f t="shared" si="137"/>
        <v>110.23</v>
      </c>
      <c r="O240" s="43">
        <f t="shared" si="137"/>
        <v>110.23</v>
      </c>
      <c r="P240" s="43">
        <f t="shared" si="137"/>
        <v>110.23</v>
      </c>
      <c r="Q240" s="43">
        <f t="shared" si="137"/>
        <v>110.23</v>
      </c>
      <c r="R240" s="43">
        <f t="shared" si="137"/>
        <v>110.23</v>
      </c>
      <c r="S240" s="43">
        <f t="shared" si="137"/>
        <v>110.23</v>
      </c>
      <c r="T240" s="43">
        <f t="shared" si="137"/>
        <v>110.23</v>
      </c>
      <c r="U240" s="43">
        <f t="shared" si="137"/>
        <v>110.23</v>
      </c>
      <c r="V240" s="43">
        <f t="shared" si="137"/>
        <v>110.23</v>
      </c>
      <c r="W240" s="43">
        <f t="shared" si="137"/>
        <v>110.23</v>
      </c>
      <c r="X240" s="43">
        <f t="shared" si="137"/>
        <v>110.23</v>
      </c>
      <c r="Y240" s="43">
        <f t="shared" si="137"/>
        <v>110.23</v>
      </c>
      <c r="Z240" s="43">
        <f t="shared" si="137"/>
        <v>110.23</v>
      </c>
      <c r="AA240" s="43">
        <f t="shared" si="137"/>
        <v>110.23</v>
      </c>
    </row>
    <row r="241" spans="1:27" ht="12.75" customHeight="1" collapsed="1" x14ac:dyDescent="0.2">
      <c r="A241" s="97" t="s">
        <v>1886</v>
      </c>
      <c r="B241" s="27" t="str">
        <f>"16"&amp;"."&amp;$B$800&amp;"."&amp;$B$801</f>
        <v>16.01.2023</v>
      </c>
      <c r="C241" s="89" t="s">
        <v>74</v>
      </c>
      <c r="D241" s="90">
        <f>ROUND(((D242+D243+D245+D244)/1000),5)</f>
        <v>3.0861200000000002</v>
      </c>
      <c r="E241" s="90">
        <f>ROUND(((E242+E243+E245+E244)/1000),5)</f>
        <v>3.0266600000000001</v>
      </c>
      <c r="F241" s="90">
        <f>ROUND(((F242+F243+F245+F244)/1000),5)</f>
        <v>2.9643999999999999</v>
      </c>
      <c r="G241" s="90">
        <f t="shared" ref="G241:AA241" si="138">ROUND(((G242+G243+G245+G244)/1000),5)</f>
        <v>2.95539</v>
      </c>
      <c r="H241" s="90">
        <f t="shared" si="138"/>
        <v>2.9871300000000001</v>
      </c>
      <c r="I241" s="90">
        <f t="shared" si="138"/>
        <v>3.0805500000000001</v>
      </c>
      <c r="J241" s="90">
        <f t="shared" si="138"/>
        <v>3.3721899999999998</v>
      </c>
      <c r="K241" s="90">
        <f t="shared" si="138"/>
        <v>3.5430199999999998</v>
      </c>
      <c r="L241" s="90">
        <f t="shared" si="138"/>
        <v>3.7488800000000002</v>
      </c>
      <c r="M241" s="90">
        <f t="shared" si="138"/>
        <v>3.7913700000000001</v>
      </c>
      <c r="N241" s="90">
        <f t="shared" si="138"/>
        <v>3.8170299999999999</v>
      </c>
      <c r="O241" s="90">
        <f t="shared" si="138"/>
        <v>3.82877</v>
      </c>
      <c r="P241" s="90">
        <f t="shared" si="138"/>
        <v>3.8299799999999999</v>
      </c>
      <c r="Q241" s="90">
        <f t="shared" si="138"/>
        <v>3.84388</v>
      </c>
      <c r="R241" s="90">
        <f t="shared" si="138"/>
        <v>3.8010100000000002</v>
      </c>
      <c r="S241" s="90">
        <f t="shared" si="138"/>
        <v>3.79636</v>
      </c>
      <c r="T241" s="90">
        <f t="shared" si="138"/>
        <v>3.82484</v>
      </c>
      <c r="U241" s="90">
        <f t="shared" si="138"/>
        <v>3.8619400000000002</v>
      </c>
      <c r="V241" s="90">
        <f t="shared" si="138"/>
        <v>3.7816200000000002</v>
      </c>
      <c r="W241" s="90">
        <f t="shared" si="138"/>
        <v>3.8094800000000002</v>
      </c>
      <c r="X241" s="90">
        <f t="shared" si="138"/>
        <v>3.7169099999999999</v>
      </c>
      <c r="Y241" s="90">
        <f t="shared" si="138"/>
        <v>3.59951</v>
      </c>
      <c r="Z241" s="90">
        <f t="shared" si="138"/>
        <v>3.4622299999999999</v>
      </c>
      <c r="AA241" s="90">
        <f t="shared" si="138"/>
        <v>3.0923099999999999</v>
      </c>
    </row>
    <row r="242" spans="1:27" ht="12.75" hidden="1" customHeight="1" outlineLevel="1" x14ac:dyDescent="0.2">
      <c r="A242" s="98" t="s">
        <v>1887</v>
      </c>
      <c r="B242" s="62" t="s">
        <v>236</v>
      </c>
      <c r="C242" s="42" t="s">
        <v>77</v>
      </c>
      <c r="D242" s="43">
        <v>1252.21</v>
      </c>
      <c r="E242" s="43">
        <v>1192.75</v>
      </c>
      <c r="F242" s="43">
        <v>1130.49</v>
      </c>
      <c r="G242" s="43">
        <v>1121.48</v>
      </c>
      <c r="H242" s="43">
        <v>1153.22</v>
      </c>
      <c r="I242" s="43">
        <v>1246.6400000000001</v>
      </c>
      <c r="J242" s="43">
        <v>1538.28</v>
      </c>
      <c r="K242" s="43">
        <v>1709.11</v>
      </c>
      <c r="L242" s="43">
        <v>1914.97</v>
      </c>
      <c r="M242" s="43">
        <v>1957.46</v>
      </c>
      <c r="N242" s="43">
        <v>1983.12</v>
      </c>
      <c r="O242" s="43">
        <v>1994.86</v>
      </c>
      <c r="P242" s="43">
        <v>1996.07</v>
      </c>
      <c r="Q242" s="43">
        <v>2009.97</v>
      </c>
      <c r="R242" s="43">
        <v>1967.1</v>
      </c>
      <c r="S242" s="43">
        <v>1962.45</v>
      </c>
      <c r="T242" s="43">
        <v>1990.93</v>
      </c>
      <c r="U242" s="43">
        <v>2028.03</v>
      </c>
      <c r="V242" s="43">
        <v>1947.71</v>
      </c>
      <c r="W242" s="43">
        <v>1975.57</v>
      </c>
      <c r="X242" s="43">
        <v>1883</v>
      </c>
      <c r="Y242" s="43">
        <v>1765.6</v>
      </c>
      <c r="Z242" s="43">
        <v>1628.32</v>
      </c>
      <c r="AA242" s="43">
        <v>1258.4000000000001</v>
      </c>
    </row>
    <row r="243" spans="1:27" ht="12.75" hidden="1" customHeight="1" outlineLevel="1" x14ac:dyDescent="0.2">
      <c r="A243" s="98" t="s">
        <v>1888</v>
      </c>
      <c r="B243" s="62" t="s">
        <v>88</v>
      </c>
      <c r="C243" s="42" t="s">
        <v>77</v>
      </c>
      <c r="D243" s="43">
        <f>$D$168</f>
        <v>1716.97</v>
      </c>
      <c r="E243" s="43">
        <f>$D$168</f>
        <v>1716.97</v>
      </c>
      <c r="F243" s="43">
        <f t="shared" ref="F243:AA243" si="139">$D$168</f>
        <v>1716.97</v>
      </c>
      <c r="G243" s="43">
        <f t="shared" si="139"/>
        <v>1716.97</v>
      </c>
      <c r="H243" s="43">
        <f t="shared" si="139"/>
        <v>1716.97</v>
      </c>
      <c r="I243" s="43">
        <f t="shared" si="139"/>
        <v>1716.97</v>
      </c>
      <c r="J243" s="43">
        <f t="shared" si="139"/>
        <v>1716.97</v>
      </c>
      <c r="K243" s="43">
        <f t="shared" si="139"/>
        <v>1716.97</v>
      </c>
      <c r="L243" s="43">
        <f t="shared" si="139"/>
        <v>1716.97</v>
      </c>
      <c r="M243" s="43">
        <f t="shared" si="139"/>
        <v>1716.97</v>
      </c>
      <c r="N243" s="43">
        <f t="shared" si="139"/>
        <v>1716.97</v>
      </c>
      <c r="O243" s="43">
        <f t="shared" si="139"/>
        <v>1716.97</v>
      </c>
      <c r="P243" s="43">
        <f t="shared" si="139"/>
        <v>1716.97</v>
      </c>
      <c r="Q243" s="43">
        <f t="shared" si="139"/>
        <v>1716.97</v>
      </c>
      <c r="R243" s="43">
        <f t="shared" si="139"/>
        <v>1716.97</v>
      </c>
      <c r="S243" s="43">
        <f t="shared" si="139"/>
        <v>1716.97</v>
      </c>
      <c r="T243" s="43">
        <f t="shared" si="139"/>
        <v>1716.97</v>
      </c>
      <c r="U243" s="43">
        <f t="shared" si="139"/>
        <v>1716.97</v>
      </c>
      <c r="V243" s="43">
        <f t="shared" si="139"/>
        <v>1716.97</v>
      </c>
      <c r="W243" s="43">
        <f t="shared" si="139"/>
        <v>1716.97</v>
      </c>
      <c r="X243" s="43">
        <f t="shared" si="139"/>
        <v>1716.97</v>
      </c>
      <c r="Y243" s="43">
        <f t="shared" si="139"/>
        <v>1716.97</v>
      </c>
      <c r="Z243" s="43">
        <f t="shared" si="139"/>
        <v>1716.97</v>
      </c>
      <c r="AA243" s="43">
        <f t="shared" si="139"/>
        <v>1716.97</v>
      </c>
    </row>
    <row r="244" spans="1:27" ht="12.75" hidden="1" customHeight="1" outlineLevel="1" x14ac:dyDescent="0.2">
      <c r="A244" s="98" t="s">
        <v>1889</v>
      </c>
      <c r="B244" s="62" t="s">
        <v>81</v>
      </c>
      <c r="C244" s="42" t="s">
        <v>77</v>
      </c>
      <c r="D244" s="43">
        <v>6.71</v>
      </c>
      <c r="E244" s="43">
        <v>6.71</v>
      </c>
      <c r="F244" s="43">
        <v>6.71</v>
      </c>
      <c r="G244" s="43">
        <v>6.71</v>
      </c>
      <c r="H244" s="43">
        <v>6.71</v>
      </c>
      <c r="I244" s="43">
        <v>6.71</v>
      </c>
      <c r="J244" s="43">
        <v>6.71</v>
      </c>
      <c r="K244" s="43">
        <v>6.71</v>
      </c>
      <c r="L244" s="43">
        <v>6.71</v>
      </c>
      <c r="M244" s="43">
        <v>6.71</v>
      </c>
      <c r="N244" s="43">
        <v>6.71</v>
      </c>
      <c r="O244" s="43">
        <v>6.71</v>
      </c>
      <c r="P244" s="43">
        <v>6.71</v>
      </c>
      <c r="Q244" s="43">
        <v>6.71</v>
      </c>
      <c r="R244" s="43">
        <v>6.71</v>
      </c>
      <c r="S244" s="43">
        <v>6.71</v>
      </c>
      <c r="T244" s="43">
        <v>6.71</v>
      </c>
      <c r="U244" s="43">
        <v>6.71</v>
      </c>
      <c r="V244" s="43">
        <v>6.71</v>
      </c>
      <c r="W244" s="43">
        <v>6.71</v>
      </c>
      <c r="X244" s="43">
        <v>6.71</v>
      </c>
      <c r="Y244" s="43">
        <v>6.71</v>
      </c>
      <c r="Z244" s="43">
        <v>6.71</v>
      </c>
      <c r="AA244" s="43">
        <v>6.71</v>
      </c>
    </row>
    <row r="245" spans="1:27" ht="12.75" hidden="1" customHeight="1" outlineLevel="1" x14ac:dyDescent="0.2">
      <c r="A245" s="98" t="s">
        <v>1890</v>
      </c>
      <c r="B245" s="62" t="s">
        <v>79</v>
      </c>
      <c r="C245" s="42" t="s">
        <v>77</v>
      </c>
      <c r="D245" s="43">
        <f>$D$11</f>
        <v>110.23</v>
      </c>
      <c r="E245" s="43">
        <f t="shared" ref="E245:AA245" si="140">$D$11</f>
        <v>110.23</v>
      </c>
      <c r="F245" s="43">
        <f t="shared" si="140"/>
        <v>110.23</v>
      </c>
      <c r="G245" s="43">
        <f t="shared" si="140"/>
        <v>110.23</v>
      </c>
      <c r="H245" s="43">
        <f t="shared" si="140"/>
        <v>110.23</v>
      </c>
      <c r="I245" s="43">
        <f t="shared" si="140"/>
        <v>110.23</v>
      </c>
      <c r="J245" s="43">
        <f t="shared" si="140"/>
        <v>110.23</v>
      </c>
      <c r="K245" s="43">
        <f t="shared" si="140"/>
        <v>110.23</v>
      </c>
      <c r="L245" s="43">
        <f t="shared" si="140"/>
        <v>110.23</v>
      </c>
      <c r="M245" s="43">
        <f t="shared" si="140"/>
        <v>110.23</v>
      </c>
      <c r="N245" s="43">
        <f t="shared" si="140"/>
        <v>110.23</v>
      </c>
      <c r="O245" s="43">
        <f t="shared" si="140"/>
        <v>110.23</v>
      </c>
      <c r="P245" s="43">
        <f t="shared" si="140"/>
        <v>110.23</v>
      </c>
      <c r="Q245" s="43">
        <f t="shared" si="140"/>
        <v>110.23</v>
      </c>
      <c r="R245" s="43">
        <f t="shared" si="140"/>
        <v>110.23</v>
      </c>
      <c r="S245" s="43">
        <f t="shared" si="140"/>
        <v>110.23</v>
      </c>
      <c r="T245" s="43">
        <f t="shared" si="140"/>
        <v>110.23</v>
      </c>
      <c r="U245" s="43">
        <f t="shared" si="140"/>
        <v>110.23</v>
      </c>
      <c r="V245" s="43">
        <f t="shared" si="140"/>
        <v>110.23</v>
      </c>
      <c r="W245" s="43">
        <f t="shared" si="140"/>
        <v>110.23</v>
      </c>
      <c r="X245" s="43">
        <f t="shared" si="140"/>
        <v>110.23</v>
      </c>
      <c r="Y245" s="43">
        <f t="shared" si="140"/>
        <v>110.23</v>
      </c>
      <c r="Z245" s="43">
        <f t="shared" si="140"/>
        <v>110.23</v>
      </c>
      <c r="AA245" s="43">
        <f t="shared" si="140"/>
        <v>110.23</v>
      </c>
    </row>
    <row r="246" spans="1:27" ht="12.75" customHeight="1" collapsed="1" x14ac:dyDescent="0.2">
      <c r="A246" s="97" t="s">
        <v>1891</v>
      </c>
      <c r="B246" s="27" t="str">
        <f>"17"&amp;"."&amp;$B$800&amp;"."&amp;$B$801</f>
        <v>17.01.2023</v>
      </c>
      <c r="C246" s="89" t="s">
        <v>74</v>
      </c>
      <c r="D246" s="90">
        <f>ROUND(((D247+D248+D250+D249)/1000),5)</f>
        <v>2.9303699999999999</v>
      </c>
      <c r="E246" s="90">
        <f>ROUND(((E247+E248+E250+E249)/1000),5)</f>
        <v>2.8978999999999999</v>
      </c>
      <c r="F246" s="90">
        <f>ROUND(((F247+F248+F250+F249)/1000),5)</f>
        <v>2.8837100000000002</v>
      </c>
      <c r="G246" s="90">
        <f t="shared" ref="G246:AA246" si="141">ROUND(((G247+G248+G250+G249)/1000),5)</f>
        <v>2.88151</v>
      </c>
      <c r="H246" s="90">
        <f t="shared" si="141"/>
        <v>2.8966699999999999</v>
      </c>
      <c r="I246" s="90">
        <f t="shared" si="141"/>
        <v>2.9489399999999999</v>
      </c>
      <c r="J246" s="90">
        <f t="shared" si="141"/>
        <v>3.1583399999999999</v>
      </c>
      <c r="K246" s="90">
        <f t="shared" si="141"/>
        <v>3.49851</v>
      </c>
      <c r="L246" s="90">
        <f t="shared" si="141"/>
        <v>3.5493100000000002</v>
      </c>
      <c r="M246" s="90">
        <f t="shared" si="141"/>
        <v>3.60379</v>
      </c>
      <c r="N246" s="90">
        <f t="shared" si="141"/>
        <v>3.6265399999999999</v>
      </c>
      <c r="O246" s="90">
        <f t="shared" si="141"/>
        <v>3.6499600000000001</v>
      </c>
      <c r="P246" s="90">
        <f t="shared" si="141"/>
        <v>3.63409</v>
      </c>
      <c r="Q246" s="90">
        <f t="shared" si="141"/>
        <v>3.64161</v>
      </c>
      <c r="R246" s="90">
        <f t="shared" si="141"/>
        <v>3.6016599999999999</v>
      </c>
      <c r="S246" s="90">
        <f t="shared" si="141"/>
        <v>3.5935999999999999</v>
      </c>
      <c r="T246" s="90">
        <f t="shared" si="141"/>
        <v>3.6400199999999998</v>
      </c>
      <c r="U246" s="90">
        <f t="shared" si="141"/>
        <v>3.6813500000000001</v>
      </c>
      <c r="V246" s="90">
        <f t="shared" si="141"/>
        <v>3.6616599999999999</v>
      </c>
      <c r="W246" s="90">
        <f t="shared" si="141"/>
        <v>3.6199300000000001</v>
      </c>
      <c r="X246" s="90">
        <f t="shared" si="141"/>
        <v>3.60588</v>
      </c>
      <c r="Y246" s="90">
        <f t="shared" si="141"/>
        <v>3.5508199999999999</v>
      </c>
      <c r="Z246" s="90">
        <f t="shared" si="141"/>
        <v>3.3301599999999998</v>
      </c>
      <c r="AA246" s="90">
        <f t="shared" si="141"/>
        <v>3.0257499999999999</v>
      </c>
    </row>
    <row r="247" spans="1:27" ht="12.75" hidden="1" customHeight="1" outlineLevel="1" x14ac:dyDescent="0.2">
      <c r="A247" s="98" t="s">
        <v>1892</v>
      </c>
      <c r="B247" s="62" t="s">
        <v>236</v>
      </c>
      <c r="C247" s="42" t="s">
        <v>77</v>
      </c>
      <c r="D247" s="43">
        <v>1096.46</v>
      </c>
      <c r="E247" s="43">
        <v>1063.99</v>
      </c>
      <c r="F247" s="43">
        <v>1049.8</v>
      </c>
      <c r="G247" s="43">
        <v>1047.5999999999999</v>
      </c>
      <c r="H247" s="43">
        <v>1062.76</v>
      </c>
      <c r="I247" s="43">
        <v>1115.03</v>
      </c>
      <c r="J247" s="43">
        <v>1324.43</v>
      </c>
      <c r="K247" s="43">
        <v>1664.6</v>
      </c>
      <c r="L247" s="43">
        <v>1715.4</v>
      </c>
      <c r="M247" s="43">
        <v>1769.88</v>
      </c>
      <c r="N247" s="43">
        <v>1792.63</v>
      </c>
      <c r="O247" s="43">
        <v>1816.05</v>
      </c>
      <c r="P247" s="43">
        <v>1800.18</v>
      </c>
      <c r="Q247" s="43">
        <v>1807.7</v>
      </c>
      <c r="R247" s="43">
        <v>1767.75</v>
      </c>
      <c r="S247" s="43">
        <v>1759.69</v>
      </c>
      <c r="T247" s="43">
        <v>1806.11</v>
      </c>
      <c r="U247" s="43">
        <v>1847.44</v>
      </c>
      <c r="V247" s="43">
        <v>1827.75</v>
      </c>
      <c r="W247" s="43">
        <v>1786.02</v>
      </c>
      <c r="X247" s="43">
        <v>1771.97</v>
      </c>
      <c r="Y247" s="43">
        <v>1716.91</v>
      </c>
      <c r="Z247" s="43">
        <v>1496.25</v>
      </c>
      <c r="AA247" s="43">
        <v>1191.8399999999999</v>
      </c>
    </row>
    <row r="248" spans="1:27" ht="12.75" hidden="1" customHeight="1" outlineLevel="1" x14ac:dyDescent="0.2">
      <c r="A248" s="98" t="s">
        <v>1893</v>
      </c>
      <c r="B248" s="62" t="s">
        <v>88</v>
      </c>
      <c r="C248" s="42" t="s">
        <v>77</v>
      </c>
      <c r="D248" s="43">
        <f>$D$168</f>
        <v>1716.97</v>
      </c>
      <c r="E248" s="43">
        <f>$D$168</f>
        <v>1716.97</v>
      </c>
      <c r="F248" s="43">
        <f t="shared" ref="F248:AA248" si="142">$D$168</f>
        <v>1716.97</v>
      </c>
      <c r="G248" s="43">
        <f t="shared" si="142"/>
        <v>1716.97</v>
      </c>
      <c r="H248" s="43">
        <f t="shared" si="142"/>
        <v>1716.97</v>
      </c>
      <c r="I248" s="43">
        <f t="shared" si="142"/>
        <v>1716.97</v>
      </c>
      <c r="J248" s="43">
        <f t="shared" si="142"/>
        <v>1716.97</v>
      </c>
      <c r="K248" s="43">
        <f t="shared" si="142"/>
        <v>1716.97</v>
      </c>
      <c r="L248" s="43">
        <f t="shared" si="142"/>
        <v>1716.97</v>
      </c>
      <c r="M248" s="43">
        <f t="shared" si="142"/>
        <v>1716.97</v>
      </c>
      <c r="N248" s="43">
        <f t="shared" si="142"/>
        <v>1716.97</v>
      </c>
      <c r="O248" s="43">
        <f t="shared" si="142"/>
        <v>1716.97</v>
      </c>
      <c r="P248" s="43">
        <f t="shared" si="142"/>
        <v>1716.97</v>
      </c>
      <c r="Q248" s="43">
        <f t="shared" si="142"/>
        <v>1716.97</v>
      </c>
      <c r="R248" s="43">
        <f t="shared" si="142"/>
        <v>1716.97</v>
      </c>
      <c r="S248" s="43">
        <f t="shared" si="142"/>
        <v>1716.97</v>
      </c>
      <c r="T248" s="43">
        <f t="shared" si="142"/>
        <v>1716.97</v>
      </c>
      <c r="U248" s="43">
        <f t="shared" si="142"/>
        <v>1716.97</v>
      </c>
      <c r="V248" s="43">
        <f t="shared" si="142"/>
        <v>1716.97</v>
      </c>
      <c r="W248" s="43">
        <f t="shared" si="142"/>
        <v>1716.97</v>
      </c>
      <c r="X248" s="43">
        <f t="shared" si="142"/>
        <v>1716.97</v>
      </c>
      <c r="Y248" s="43">
        <f t="shared" si="142"/>
        <v>1716.97</v>
      </c>
      <c r="Z248" s="43">
        <f t="shared" si="142"/>
        <v>1716.97</v>
      </c>
      <c r="AA248" s="43">
        <f t="shared" si="142"/>
        <v>1716.97</v>
      </c>
    </row>
    <row r="249" spans="1:27" ht="12.75" hidden="1" customHeight="1" outlineLevel="1" x14ac:dyDescent="0.2">
      <c r="A249" s="98" t="s">
        <v>1894</v>
      </c>
      <c r="B249" s="62" t="s">
        <v>81</v>
      </c>
      <c r="C249" s="42" t="s">
        <v>77</v>
      </c>
      <c r="D249" s="43">
        <v>6.71</v>
      </c>
      <c r="E249" s="43">
        <v>6.71</v>
      </c>
      <c r="F249" s="43">
        <v>6.71</v>
      </c>
      <c r="G249" s="43">
        <v>6.71</v>
      </c>
      <c r="H249" s="43">
        <v>6.71</v>
      </c>
      <c r="I249" s="43">
        <v>6.71</v>
      </c>
      <c r="J249" s="43">
        <v>6.71</v>
      </c>
      <c r="K249" s="43">
        <v>6.71</v>
      </c>
      <c r="L249" s="43">
        <v>6.71</v>
      </c>
      <c r="M249" s="43">
        <v>6.71</v>
      </c>
      <c r="N249" s="43">
        <v>6.71</v>
      </c>
      <c r="O249" s="43">
        <v>6.71</v>
      </c>
      <c r="P249" s="43">
        <v>6.71</v>
      </c>
      <c r="Q249" s="43">
        <v>6.71</v>
      </c>
      <c r="R249" s="43">
        <v>6.71</v>
      </c>
      <c r="S249" s="43">
        <v>6.71</v>
      </c>
      <c r="T249" s="43">
        <v>6.71</v>
      </c>
      <c r="U249" s="43">
        <v>6.71</v>
      </c>
      <c r="V249" s="43">
        <v>6.71</v>
      </c>
      <c r="W249" s="43">
        <v>6.71</v>
      </c>
      <c r="X249" s="43">
        <v>6.71</v>
      </c>
      <c r="Y249" s="43">
        <v>6.71</v>
      </c>
      <c r="Z249" s="43">
        <v>6.71</v>
      </c>
      <c r="AA249" s="43">
        <v>6.71</v>
      </c>
    </row>
    <row r="250" spans="1:27" ht="12.75" hidden="1" customHeight="1" outlineLevel="1" x14ac:dyDescent="0.2">
      <c r="A250" s="98" t="s">
        <v>1895</v>
      </c>
      <c r="B250" s="62" t="s">
        <v>79</v>
      </c>
      <c r="C250" s="42" t="s">
        <v>77</v>
      </c>
      <c r="D250" s="43">
        <f>$D$11</f>
        <v>110.23</v>
      </c>
      <c r="E250" s="43">
        <f t="shared" ref="E250:AA250" si="143">$D$11</f>
        <v>110.23</v>
      </c>
      <c r="F250" s="43">
        <f t="shared" si="143"/>
        <v>110.23</v>
      </c>
      <c r="G250" s="43">
        <f t="shared" si="143"/>
        <v>110.23</v>
      </c>
      <c r="H250" s="43">
        <f t="shared" si="143"/>
        <v>110.23</v>
      </c>
      <c r="I250" s="43">
        <f t="shared" si="143"/>
        <v>110.23</v>
      </c>
      <c r="J250" s="43">
        <f t="shared" si="143"/>
        <v>110.23</v>
      </c>
      <c r="K250" s="43">
        <f t="shared" si="143"/>
        <v>110.23</v>
      </c>
      <c r="L250" s="43">
        <f t="shared" si="143"/>
        <v>110.23</v>
      </c>
      <c r="M250" s="43">
        <f t="shared" si="143"/>
        <v>110.23</v>
      </c>
      <c r="N250" s="43">
        <f t="shared" si="143"/>
        <v>110.23</v>
      </c>
      <c r="O250" s="43">
        <f t="shared" si="143"/>
        <v>110.23</v>
      </c>
      <c r="P250" s="43">
        <f t="shared" si="143"/>
        <v>110.23</v>
      </c>
      <c r="Q250" s="43">
        <f t="shared" si="143"/>
        <v>110.23</v>
      </c>
      <c r="R250" s="43">
        <f t="shared" si="143"/>
        <v>110.23</v>
      </c>
      <c r="S250" s="43">
        <f t="shared" si="143"/>
        <v>110.23</v>
      </c>
      <c r="T250" s="43">
        <f t="shared" si="143"/>
        <v>110.23</v>
      </c>
      <c r="U250" s="43">
        <f t="shared" si="143"/>
        <v>110.23</v>
      </c>
      <c r="V250" s="43">
        <f t="shared" si="143"/>
        <v>110.23</v>
      </c>
      <c r="W250" s="43">
        <f t="shared" si="143"/>
        <v>110.23</v>
      </c>
      <c r="X250" s="43">
        <f t="shared" si="143"/>
        <v>110.23</v>
      </c>
      <c r="Y250" s="43">
        <f t="shared" si="143"/>
        <v>110.23</v>
      </c>
      <c r="Z250" s="43">
        <f t="shared" si="143"/>
        <v>110.23</v>
      </c>
      <c r="AA250" s="43">
        <f t="shared" si="143"/>
        <v>110.23</v>
      </c>
    </row>
    <row r="251" spans="1:27" ht="12.75" customHeight="1" collapsed="1" x14ac:dyDescent="0.2">
      <c r="A251" s="97" t="s">
        <v>1896</v>
      </c>
      <c r="B251" s="27" t="str">
        <f>"18"&amp;"."&amp;$B$800&amp;"."&amp;$B$801</f>
        <v>18.01.2023</v>
      </c>
      <c r="C251" s="89" t="s">
        <v>74</v>
      </c>
      <c r="D251" s="90">
        <f>ROUND(((D252+D253+D255+D254)/1000),5)</f>
        <v>2.96807</v>
      </c>
      <c r="E251" s="90">
        <f>ROUND(((E252+E253+E255+E254)/1000),5)</f>
        <v>2.9344199999999998</v>
      </c>
      <c r="F251" s="90">
        <f>ROUND(((F252+F253+F255+F254)/1000),5)</f>
        <v>2.9135900000000001</v>
      </c>
      <c r="G251" s="90">
        <f t="shared" ref="G251:AA251" si="144">ROUND(((G252+G253+G255+G254)/1000),5)</f>
        <v>2.9124300000000001</v>
      </c>
      <c r="H251" s="90">
        <f t="shared" si="144"/>
        <v>2.9384700000000001</v>
      </c>
      <c r="I251" s="90">
        <f t="shared" si="144"/>
        <v>2.9992100000000002</v>
      </c>
      <c r="J251" s="90">
        <f t="shared" si="144"/>
        <v>3.3003499999999999</v>
      </c>
      <c r="K251" s="90">
        <f t="shared" si="144"/>
        <v>3.5146000000000002</v>
      </c>
      <c r="L251" s="90">
        <f t="shared" si="144"/>
        <v>3.6255999999999999</v>
      </c>
      <c r="M251" s="90">
        <f t="shared" si="144"/>
        <v>3.6593800000000001</v>
      </c>
      <c r="N251" s="90">
        <f t="shared" si="144"/>
        <v>3.6780499999999998</v>
      </c>
      <c r="O251" s="90">
        <f t="shared" si="144"/>
        <v>3.7102300000000001</v>
      </c>
      <c r="P251" s="90">
        <f t="shared" si="144"/>
        <v>3.6888100000000001</v>
      </c>
      <c r="Q251" s="90">
        <f t="shared" si="144"/>
        <v>3.6985000000000001</v>
      </c>
      <c r="R251" s="90">
        <f t="shared" si="144"/>
        <v>3.7016</v>
      </c>
      <c r="S251" s="90">
        <f t="shared" si="144"/>
        <v>3.6621800000000002</v>
      </c>
      <c r="T251" s="90">
        <f t="shared" si="144"/>
        <v>3.7011500000000002</v>
      </c>
      <c r="U251" s="90">
        <f t="shared" si="144"/>
        <v>3.7092800000000001</v>
      </c>
      <c r="V251" s="90">
        <f t="shared" si="144"/>
        <v>3.70397</v>
      </c>
      <c r="W251" s="90">
        <f t="shared" si="144"/>
        <v>3.6737199999999999</v>
      </c>
      <c r="X251" s="90">
        <f t="shared" si="144"/>
        <v>3.61937</v>
      </c>
      <c r="Y251" s="90">
        <f t="shared" si="144"/>
        <v>3.5346899999999999</v>
      </c>
      <c r="Z251" s="90">
        <f t="shared" si="144"/>
        <v>3.3023899999999999</v>
      </c>
      <c r="AA251" s="90">
        <f t="shared" si="144"/>
        <v>2.9787699999999999</v>
      </c>
    </row>
    <row r="252" spans="1:27" ht="12.75" hidden="1" customHeight="1" outlineLevel="1" x14ac:dyDescent="0.2">
      <c r="A252" s="98" t="s">
        <v>1897</v>
      </c>
      <c r="B252" s="62" t="s">
        <v>236</v>
      </c>
      <c r="C252" s="42" t="s">
        <v>77</v>
      </c>
      <c r="D252" s="43">
        <v>1134.1600000000001</v>
      </c>
      <c r="E252" s="43">
        <v>1100.51</v>
      </c>
      <c r="F252" s="43">
        <v>1079.68</v>
      </c>
      <c r="G252" s="43">
        <v>1078.52</v>
      </c>
      <c r="H252" s="43">
        <v>1104.56</v>
      </c>
      <c r="I252" s="43">
        <v>1165.3</v>
      </c>
      <c r="J252" s="43">
        <v>1466.44</v>
      </c>
      <c r="K252" s="43">
        <v>1680.69</v>
      </c>
      <c r="L252" s="43">
        <v>1791.69</v>
      </c>
      <c r="M252" s="43">
        <v>1825.47</v>
      </c>
      <c r="N252" s="43">
        <v>1844.14</v>
      </c>
      <c r="O252" s="43">
        <v>1876.32</v>
      </c>
      <c r="P252" s="43">
        <v>1854.9</v>
      </c>
      <c r="Q252" s="43">
        <v>1864.59</v>
      </c>
      <c r="R252" s="43">
        <v>1867.69</v>
      </c>
      <c r="S252" s="43">
        <v>1828.27</v>
      </c>
      <c r="T252" s="43">
        <v>1867.24</v>
      </c>
      <c r="U252" s="43">
        <v>1875.37</v>
      </c>
      <c r="V252" s="43">
        <v>1870.06</v>
      </c>
      <c r="W252" s="43">
        <v>1839.81</v>
      </c>
      <c r="X252" s="43">
        <v>1785.46</v>
      </c>
      <c r="Y252" s="43">
        <v>1700.78</v>
      </c>
      <c r="Z252" s="43">
        <v>1468.48</v>
      </c>
      <c r="AA252" s="43">
        <v>1144.8599999999999</v>
      </c>
    </row>
    <row r="253" spans="1:27" ht="12.75" hidden="1" customHeight="1" outlineLevel="1" x14ac:dyDescent="0.2">
      <c r="A253" s="98" t="s">
        <v>1898</v>
      </c>
      <c r="B253" s="62" t="s">
        <v>88</v>
      </c>
      <c r="C253" s="42" t="s">
        <v>77</v>
      </c>
      <c r="D253" s="43">
        <f>$D$168</f>
        <v>1716.97</v>
      </c>
      <c r="E253" s="43">
        <f>$D$168</f>
        <v>1716.97</v>
      </c>
      <c r="F253" s="43">
        <f t="shared" ref="F253:AA253" si="145">$D$168</f>
        <v>1716.97</v>
      </c>
      <c r="G253" s="43">
        <f t="shared" si="145"/>
        <v>1716.97</v>
      </c>
      <c r="H253" s="43">
        <f t="shared" si="145"/>
        <v>1716.97</v>
      </c>
      <c r="I253" s="43">
        <f t="shared" si="145"/>
        <v>1716.97</v>
      </c>
      <c r="J253" s="43">
        <f t="shared" si="145"/>
        <v>1716.97</v>
      </c>
      <c r="K253" s="43">
        <f t="shared" si="145"/>
        <v>1716.97</v>
      </c>
      <c r="L253" s="43">
        <f t="shared" si="145"/>
        <v>1716.97</v>
      </c>
      <c r="M253" s="43">
        <f t="shared" si="145"/>
        <v>1716.97</v>
      </c>
      <c r="N253" s="43">
        <f t="shared" si="145"/>
        <v>1716.97</v>
      </c>
      <c r="O253" s="43">
        <f t="shared" si="145"/>
        <v>1716.97</v>
      </c>
      <c r="P253" s="43">
        <f t="shared" si="145"/>
        <v>1716.97</v>
      </c>
      <c r="Q253" s="43">
        <f t="shared" si="145"/>
        <v>1716.97</v>
      </c>
      <c r="R253" s="43">
        <f t="shared" si="145"/>
        <v>1716.97</v>
      </c>
      <c r="S253" s="43">
        <f t="shared" si="145"/>
        <v>1716.97</v>
      </c>
      <c r="T253" s="43">
        <f t="shared" si="145"/>
        <v>1716.97</v>
      </c>
      <c r="U253" s="43">
        <f t="shared" si="145"/>
        <v>1716.97</v>
      </c>
      <c r="V253" s="43">
        <f t="shared" si="145"/>
        <v>1716.97</v>
      </c>
      <c r="W253" s="43">
        <f t="shared" si="145"/>
        <v>1716.97</v>
      </c>
      <c r="X253" s="43">
        <f t="shared" si="145"/>
        <v>1716.97</v>
      </c>
      <c r="Y253" s="43">
        <f t="shared" si="145"/>
        <v>1716.97</v>
      </c>
      <c r="Z253" s="43">
        <f t="shared" si="145"/>
        <v>1716.97</v>
      </c>
      <c r="AA253" s="43">
        <f t="shared" si="145"/>
        <v>1716.97</v>
      </c>
    </row>
    <row r="254" spans="1:27" ht="12.75" hidden="1" customHeight="1" outlineLevel="1" x14ac:dyDescent="0.2">
      <c r="A254" s="98" t="s">
        <v>1899</v>
      </c>
      <c r="B254" s="62" t="s">
        <v>81</v>
      </c>
      <c r="C254" s="42" t="s">
        <v>77</v>
      </c>
      <c r="D254" s="43">
        <v>6.71</v>
      </c>
      <c r="E254" s="43">
        <v>6.71</v>
      </c>
      <c r="F254" s="43">
        <v>6.71</v>
      </c>
      <c r="G254" s="43">
        <v>6.71</v>
      </c>
      <c r="H254" s="43">
        <v>6.71</v>
      </c>
      <c r="I254" s="43">
        <v>6.71</v>
      </c>
      <c r="J254" s="43">
        <v>6.71</v>
      </c>
      <c r="K254" s="43">
        <v>6.71</v>
      </c>
      <c r="L254" s="43">
        <v>6.71</v>
      </c>
      <c r="M254" s="43">
        <v>6.71</v>
      </c>
      <c r="N254" s="43">
        <v>6.71</v>
      </c>
      <c r="O254" s="43">
        <v>6.71</v>
      </c>
      <c r="P254" s="43">
        <v>6.71</v>
      </c>
      <c r="Q254" s="43">
        <v>6.71</v>
      </c>
      <c r="R254" s="43">
        <v>6.71</v>
      </c>
      <c r="S254" s="43">
        <v>6.71</v>
      </c>
      <c r="T254" s="43">
        <v>6.71</v>
      </c>
      <c r="U254" s="43">
        <v>6.71</v>
      </c>
      <c r="V254" s="43">
        <v>6.71</v>
      </c>
      <c r="W254" s="43">
        <v>6.71</v>
      </c>
      <c r="X254" s="43">
        <v>6.71</v>
      </c>
      <c r="Y254" s="43">
        <v>6.71</v>
      </c>
      <c r="Z254" s="43">
        <v>6.71</v>
      </c>
      <c r="AA254" s="43">
        <v>6.71</v>
      </c>
    </row>
    <row r="255" spans="1:27" ht="12.75" hidden="1" customHeight="1" outlineLevel="1" x14ac:dyDescent="0.2">
      <c r="A255" s="98" t="s">
        <v>1900</v>
      </c>
      <c r="B255" s="62" t="s">
        <v>79</v>
      </c>
      <c r="C255" s="42" t="s">
        <v>77</v>
      </c>
      <c r="D255" s="43">
        <f>$D$11</f>
        <v>110.23</v>
      </c>
      <c r="E255" s="43">
        <f t="shared" ref="E255:AA255" si="146">$D$11</f>
        <v>110.23</v>
      </c>
      <c r="F255" s="43">
        <f t="shared" si="146"/>
        <v>110.23</v>
      </c>
      <c r="G255" s="43">
        <f t="shared" si="146"/>
        <v>110.23</v>
      </c>
      <c r="H255" s="43">
        <f t="shared" si="146"/>
        <v>110.23</v>
      </c>
      <c r="I255" s="43">
        <f t="shared" si="146"/>
        <v>110.23</v>
      </c>
      <c r="J255" s="43">
        <f t="shared" si="146"/>
        <v>110.23</v>
      </c>
      <c r="K255" s="43">
        <f t="shared" si="146"/>
        <v>110.23</v>
      </c>
      <c r="L255" s="43">
        <f t="shared" si="146"/>
        <v>110.23</v>
      </c>
      <c r="M255" s="43">
        <f t="shared" si="146"/>
        <v>110.23</v>
      </c>
      <c r="N255" s="43">
        <f t="shared" si="146"/>
        <v>110.23</v>
      </c>
      <c r="O255" s="43">
        <f t="shared" si="146"/>
        <v>110.23</v>
      </c>
      <c r="P255" s="43">
        <f t="shared" si="146"/>
        <v>110.23</v>
      </c>
      <c r="Q255" s="43">
        <f t="shared" si="146"/>
        <v>110.23</v>
      </c>
      <c r="R255" s="43">
        <f t="shared" si="146"/>
        <v>110.23</v>
      </c>
      <c r="S255" s="43">
        <f t="shared" si="146"/>
        <v>110.23</v>
      </c>
      <c r="T255" s="43">
        <f t="shared" si="146"/>
        <v>110.23</v>
      </c>
      <c r="U255" s="43">
        <f t="shared" si="146"/>
        <v>110.23</v>
      </c>
      <c r="V255" s="43">
        <f t="shared" si="146"/>
        <v>110.23</v>
      </c>
      <c r="W255" s="43">
        <f t="shared" si="146"/>
        <v>110.23</v>
      </c>
      <c r="X255" s="43">
        <f t="shared" si="146"/>
        <v>110.23</v>
      </c>
      <c r="Y255" s="43">
        <f t="shared" si="146"/>
        <v>110.23</v>
      </c>
      <c r="Z255" s="43">
        <f t="shared" si="146"/>
        <v>110.23</v>
      </c>
      <c r="AA255" s="43">
        <f t="shared" si="146"/>
        <v>110.23</v>
      </c>
    </row>
    <row r="256" spans="1:27" ht="12.75" customHeight="1" collapsed="1" x14ac:dyDescent="0.2">
      <c r="A256" s="97" t="s">
        <v>1901</v>
      </c>
      <c r="B256" s="27" t="str">
        <f>"19"&amp;"."&amp;$B$800&amp;"."&amp;$B$801</f>
        <v>19.01.2023</v>
      </c>
      <c r="C256" s="89" t="s">
        <v>74</v>
      </c>
      <c r="D256" s="90">
        <f>ROUND(((D257+D258+D260+D259)/1000),5)</f>
        <v>2.9791099999999999</v>
      </c>
      <c r="E256" s="90">
        <f>ROUND(((E257+E258+E260+E259)/1000),5)</f>
        <v>2.9434800000000001</v>
      </c>
      <c r="F256" s="90">
        <f>ROUND(((F257+F258+F260+F259)/1000),5)</f>
        <v>2.91506</v>
      </c>
      <c r="G256" s="90">
        <f t="shared" ref="G256:AA256" si="147">ROUND(((G257+G258+G260+G259)/1000),5)</f>
        <v>2.9151699999999998</v>
      </c>
      <c r="H256" s="90">
        <f t="shared" si="147"/>
        <v>2.9479299999999999</v>
      </c>
      <c r="I256" s="90">
        <f t="shared" si="147"/>
        <v>3.0021300000000002</v>
      </c>
      <c r="J256" s="90">
        <f t="shared" si="147"/>
        <v>3.4150800000000001</v>
      </c>
      <c r="K256" s="90">
        <f t="shared" si="147"/>
        <v>3.5951399999999998</v>
      </c>
      <c r="L256" s="90">
        <f t="shared" si="147"/>
        <v>3.6923599999999999</v>
      </c>
      <c r="M256" s="90">
        <f t="shared" si="147"/>
        <v>3.71251</v>
      </c>
      <c r="N256" s="90">
        <f t="shared" si="147"/>
        <v>3.7316500000000001</v>
      </c>
      <c r="O256" s="90">
        <f t="shared" si="147"/>
        <v>3.7626200000000001</v>
      </c>
      <c r="P256" s="90">
        <f t="shared" si="147"/>
        <v>3.742</v>
      </c>
      <c r="Q256" s="90">
        <f t="shared" si="147"/>
        <v>3.7502900000000001</v>
      </c>
      <c r="R256" s="90">
        <f t="shared" si="147"/>
        <v>3.7547199999999998</v>
      </c>
      <c r="S256" s="90">
        <f t="shared" si="147"/>
        <v>3.7134200000000002</v>
      </c>
      <c r="T256" s="90">
        <f t="shared" si="147"/>
        <v>3.79453</v>
      </c>
      <c r="U256" s="90">
        <f t="shared" si="147"/>
        <v>3.8171400000000002</v>
      </c>
      <c r="V256" s="90">
        <f t="shared" si="147"/>
        <v>3.8008799999999998</v>
      </c>
      <c r="W256" s="90">
        <f t="shared" si="147"/>
        <v>3.72939</v>
      </c>
      <c r="X256" s="90">
        <f t="shared" si="147"/>
        <v>3.6902900000000001</v>
      </c>
      <c r="Y256" s="90">
        <f t="shared" si="147"/>
        <v>3.6244200000000002</v>
      </c>
      <c r="Z256" s="90">
        <f t="shared" si="147"/>
        <v>3.4186899999999998</v>
      </c>
      <c r="AA256" s="90">
        <f t="shared" si="147"/>
        <v>2.9975700000000001</v>
      </c>
    </row>
    <row r="257" spans="1:27" ht="12.75" hidden="1" customHeight="1" outlineLevel="1" x14ac:dyDescent="0.2">
      <c r="A257" s="98" t="s">
        <v>1902</v>
      </c>
      <c r="B257" s="62" t="s">
        <v>236</v>
      </c>
      <c r="C257" s="42" t="s">
        <v>77</v>
      </c>
      <c r="D257" s="43">
        <v>1145.2</v>
      </c>
      <c r="E257" s="43">
        <v>1109.57</v>
      </c>
      <c r="F257" s="43">
        <v>1081.1500000000001</v>
      </c>
      <c r="G257" s="43">
        <v>1081.26</v>
      </c>
      <c r="H257" s="43">
        <v>1114.02</v>
      </c>
      <c r="I257" s="43">
        <v>1168.22</v>
      </c>
      <c r="J257" s="43">
        <v>1581.17</v>
      </c>
      <c r="K257" s="43">
        <v>1761.23</v>
      </c>
      <c r="L257" s="43">
        <v>1858.45</v>
      </c>
      <c r="M257" s="43">
        <v>1878.6</v>
      </c>
      <c r="N257" s="43">
        <v>1897.74</v>
      </c>
      <c r="O257" s="43">
        <v>1928.71</v>
      </c>
      <c r="P257" s="43">
        <v>1908.09</v>
      </c>
      <c r="Q257" s="43">
        <v>1916.38</v>
      </c>
      <c r="R257" s="43">
        <v>1920.81</v>
      </c>
      <c r="S257" s="43">
        <v>1879.51</v>
      </c>
      <c r="T257" s="43">
        <v>1960.62</v>
      </c>
      <c r="U257" s="43">
        <v>1983.23</v>
      </c>
      <c r="V257" s="43">
        <v>1966.97</v>
      </c>
      <c r="W257" s="43">
        <v>1895.48</v>
      </c>
      <c r="X257" s="43">
        <v>1856.38</v>
      </c>
      <c r="Y257" s="43">
        <v>1790.51</v>
      </c>
      <c r="Z257" s="43">
        <v>1584.78</v>
      </c>
      <c r="AA257" s="43">
        <v>1163.6600000000001</v>
      </c>
    </row>
    <row r="258" spans="1:27" ht="12.75" hidden="1" customHeight="1" outlineLevel="1" x14ac:dyDescent="0.2">
      <c r="A258" s="98" t="s">
        <v>1903</v>
      </c>
      <c r="B258" s="62" t="s">
        <v>88</v>
      </c>
      <c r="C258" s="42" t="s">
        <v>77</v>
      </c>
      <c r="D258" s="43">
        <f>$D$168</f>
        <v>1716.97</v>
      </c>
      <c r="E258" s="43">
        <f>$D$168</f>
        <v>1716.97</v>
      </c>
      <c r="F258" s="43">
        <f t="shared" ref="F258:AA258" si="148">$D$168</f>
        <v>1716.97</v>
      </c>
      <c r="G258" s="43">
        <f t="shared" si="148"/>
        <v>1716.97</v>
      </c>
      <c r="H258" s="43">
        <f t="shared" si="148"/>
        <v>1716.97</v>
      </c>
      <c r="I258" s="43">
        <f t="shared" si="148"/>
        <v>1716.97</v>
      </c>
      <c r="J258" s="43">
        <f t="shared" si="148"/>
        <v>1716.97</v>
      </c>
      <c r="K258" s="43">
        <f t="shared" si="148"/>
        <v>1716.97</v>
      </c>
      <c r="L258" s="43">
        <f t="shared" si="148"/>
        <v>1716.97</v>
      </c>
      <c r="M258" s="43">
        <f t="shared" si="148"/>
        <v>1716.97</v>
      </c>
      <c r="N258" s="43">
        <f t="shared" si="148"/>
        <v>1716.97</v>
      </c>
      <c r="O258" s="43">
        <f t="shared" si="148"/>
        <v>1716.97</v>
      </c>
      <c r="P258" s="43">
        <f t="shared" si="148"/>
        <v>1716.97</v>
      </c>
      <c r="Q258" s="43">
        <f t="shared" si="148"/>
        <v>1716.97</v>
      </c>
      <c r="R258" s="43">
        <f t="shared" si="148"/>
        <v>1716.97</v>
      </c>
      <c r="S258" s="43">
        <f t="shared" si="148"/>
        <v>1716.97</v>
      </c>
      <c r="T258" s="43">
        <f t="shared" si="148"/>
        <v>1716.97</v>
      </c>
      <c r="U258" s="43">
        <f t="shared" si="148"/>
        <v>1716.97</v>
      </c>
      <c r="V258" s="43">
        <f t="shared" si="148"/>
        <v>1716.97</v>
      </c>
      <c r="W258" s="43">
        <f t="shared" si="148"/>
        <v>1716.97</v>
      </c>
      <c r="X258" s="43">
        <f t="shared" si="148"/>
        <v>1716.97</v>
      </c>
      <c r="Y258" s="43">
        <f t="shared" si="148"/>
        <v>1716.97</v>
      </c>
      <c r="Z258" s="43">
        <f t="shared" si="148"/>
        <v>1716.97</v>
      </c>
      <c r="AA258" s="43">
        <f t="shared" si="148"/>
        <v>1716.97</v>
      </c>
    </row>
    <row r="259" spans="1:27" ht="12.75" hidden="1" customHeight="1" outlineLevel="1" x14ac:dyDescent="0.2">
      <c r="A259" s="98" t="s">
        <v>1904</v>
      </c>
      <c r="B259" s="62" t="s">
        <v>81</v>
      </c>
      <c r="C259" s="42" t="s">
        <v>77</v>
      </c>
      <c r="D259" s="43">
        <v>6.71</v>
      </c>
      <c r="E259" s="43">
        <v>6.71</v>
      </c>
      <c r="F259" s="43">
        <v>6.71</v>
      </c>
      <c r="G259" s="43">
        <v>6.71</v>
      </c>
      <c r="H259" s="43">
        <v>6.71</v>
      </c>
      <c r="I259" s="43">
        <v>6.71</v>
      </c>
      <c r="J259" s="43">
        <v>6.71</v>
      </c>
      <c r="K259" s="43">
        <v>6.71</v>
      </c>
      <c r="L259" s="43">
        <v>6.71</v>
      </c>
      <c r="M259" s="43">
        <v>6.71</v>
      </c>
      <c r="N259" s="43">
        <v>6.71</v>
      </c>
      <c r="O259" s="43">
        <v>6.71</v>
      </c>
      <c r="P259" s="43">
        <v>6.71</v>
      </c>
      <c r="Q259" s="43">
        <v>6.71</v>
      </c>
      <c r="R259" s="43">
        <v>6.71</v>
      </c>
      <c r="S259" s="43">
        <v>6.71</v>
      </c>
      <c r="T259" s="43">
        <v>6.71</v>
      </c>
      <c r="U259" s="43">
        <v>6.71</v>
      </c>
      <c r="V259" s="43">
        <v>6.71</v>
      </c>
      <c r="W259" s="43">
        <v>6.71</v>
      </c>
      <c r="X259" s="43">
        <v>6.71</v>
      </c>
      <c r="Y259" s="43">
        <v>6.71</v>
      </c>
      <c r="Z259" s="43">
        <v>6.71</v>
      </c>
      <c r="AA259" s="43">
        <v>6.71</v>
      </c>
    </row>
    <row r="260" spans="1:27" ht="12.75" hidden="1" customHeight="1" outlineLevel="1" x14ac:dyDescent="0.2">
      <c r="A260" s="98" t="s">
        <v>1905</v>
      </c>
      <c r="B260" s="62" t="s">
        <v>79</v>
      </c>
      <c r="C260" s="42" t="s">
        <v>77</v>
      </c>
      <c r="D260" s="43">
        <f>$D$11</f>
        <v>110.23</v>
      </c>
      <c r="E260" s="43">
        <f t="shared" ref="E260:AA260" si="149">$D$11</f>
        <v>110.23</v>
      </c>
      <c r="F260" s="43">
        <f t="shared" si="149"/>
        <v>110.23</v>
      </c>
      <c r="G260" s="43">
        <f t="shared" si="149"/>
        <v>110.23</v>
      </c>
      <c r="H260" s="43">
        <f t="shared" si="149"/>
        <v>110.23</v>
      </c>
      <c r="I260" s="43">
        <f t="shared" si="149"/>
        <v>110.23</v>
      </c>
      <c r="J260" s="43">
        <f t="shared" si="149"/>
        <v>110.23</v>
      </c>
      <c r="K260" s="43">
        <f t="shared" si="149"/>
        <v>110.23</v>
      </c>
      <c r="L260" s="43">
        <f t="shared" si="149"/>
        <v>110.23</v>
      </c>
      <c r="M260" s="43">
        <f t="shared" si="149"/>
        <v>110.23</v>
      </c>
      <c r="N260" s="43">
        <f t="shared" si="149"/>
        <v>110.23</v>
      </c>
      <c r="O260" s="43">
        <f t="shared" si="149"/>
        <v>110.23</v>
      </c>
      <c r="P260" s="43">
        <f t="shared" si="149"/>
        <v>110.23</v>
      </c>
      <c r="Q260" s="43">
        <f t="shared" si="149"/>
        <v>110.23</v>
      </c>
      <c r="R260" s="43">
        <f t="shared" si="149"/>
        <v>110.23</v>
      </c>
      <c r="S260" s="43">
        <f t="shared" si="149"/>
        <v>110.23</v>
      </c>
      <c r="T260" s="43">
        <f t="shared" si="149"/>
        <v>110.23</v>
      </c>
      <c r="U260" s="43">
        <f t="shared" si="149"/>
        <v>110.23</v>
      </c>
      <c r="V260" s="43">
        <f t="shared" si="149"/>
        <v>110.23</v>
      </c>
      <c r="W260" s="43">
        <f t="shared" si="149"/>
        <v>110.23</v>
      </c>
      <c r="X260" s="43">
        <f t="shared" si="149"/>
        <v>110.23</v>
      </c>
      <c r="Y260" s="43">
        <f t="shared" si="149"/>
        <v>110.23</v>
      </c>
      <c r="Z260" s="43">
        <f t="shared" si="149"/>
        <v>110.23</v>
      </c>
      <c r="AA260" s="43">
        <f t="shared" si="149"/>
        <v>110.23</v>
      </c>
    </row>
    <row r="261" spans="1:27" ht="12.75" customHeight="1" collapsed="1" x14ac:dyDescent="0.2">
      <c r="A261" s="97" t="s">
        <v>1906</v>
      </c>
      <c r="B261" s="27" t="str">
        <f>"20"&amp;"."&amp;$B$800&amp;"."&amp;$B$801</f>
        <v>20.01.2023</v>
      </c>
      <c r="C261" s="89" t="s">
        <v>74</v>
      </c>
      <c r="D261" s="90">
        <f>ROUND(((D262+D263+D265+D264)/1000),5)</f>
        <v>2.9779200000000001</v>
      </c>
      <c r="E261" s="90">
        <f>ROUND(((E262+E263+E265+E264)/1000),5)</f>
        <v>2.9446099999999999</v>
      </c>
      <c r="F261" s="90">
        <f>ROUND(((F262+F263+F265+F264)/1000),5)</f>
        <v>2.9083600000000001</v>
      </c>
      <c r="G261" s="90">
        <f t="shared" ref="G261:AA261" si="150">ROUND(((G262+G263+G265+G264)/1000),5)</f>
        <v>2.89635</v>
      </c>
      <c r="H261" s="90">
        <f t="shared" si="150"/>
        <v>2.9405899999999998</v>
      </c>
      <c r="I261" s="90">
        <f t="shared" si="150"/>
        <v>2.99241</v>
      </c>
      <c r="J261" s="90">
        <f t="shared" si="150"/>
        <v>3.36246</v>
      </c>
      <c r="K261" s="90">
        <f t="shared" si="150"/>
        <v>3.5522</v>
      </c>
      <c r="L261" s="90">
        <f t="shared" si="150"/>
        <v>3.6625899999999998</v>
      </c>
      <c r="M261" s="90">
        <f t="shared" si="150"/>
        <v>3.6732900000000002</v>
      </c>
      <c r="N261" s="90">
        <f t="shared" si="150"/>
        <v>3.6870400000000001</v>
      </c>
      <c r="O261" s="90">
        <f t="shared" si="150"/>
        <v>3.7081</v>
      </c>
      <c r="P261" s="90">
        <f t="shared" si="150"/>
        <v>3.6923900000000001</v>
      </c>
      <c r="Q261" s="90">
        <f t="shared" si="150"/>
        <v>3.6982699999999999</v>
      </c>
      <c r="R261" s="90">
        <f t="shared" si="150"/>
        <v>3.6933600000000002</v>
      </c>
      <c r="S261" s="90">
        <f t="shared" si="150"/>
        <v>3.6661700000000002</v>
      </c>
      <c r="T261" s="90">
        <f t="shared" si="150"/>
        <v>3.6669999999999998</v>
      </c>
      <c r="U261" s="90">
        <f t="shared" si="150"/>
        <v>3.6735600000000002</v>
      </c>
      <c r="V261" s="90">
        <f t="shared" si="150"/>
        <v>3.6695199999999999</v>
      </c>
      <c r="W261" s="90">
        <f t="shared" si="150"/>
        <v>3.6833800000000001</v>
      </c>
      <c r="X261" s="90">
        <f t="shared" si="150"/>
        <v>3.6404800000000002</v>
      </c>
      <c r="Y261" s="90">
        <f t="shared" si="150"/>
        <v>3.5600100000000001</v>
      </c>
      <c r="Z261" s="90">
        <f t="shared" si="150"/>
        <v>3.3776999999999999</v>
      </c>
      <c r="AA261" s="90">
        <f t="shared" si="150"/>
        <v>3.00108</v>
      </c>
    </row>
    <row r="262" spans="1:27" ht="12.75" hidden="1" customHeight="1" outlineLevel="1" x14ac:dyDescent="0.2">
      <c r="A262" s="98" t="s">
        <v>1907</v>
      </c>
      <c r="B262" s="62" t="s">
        <v>236</v>
      </c>
      <c r="C262" s="42" t="s">
        <v>77</v>
      </c>
      <c r="D262" s="43">
        <v>1144.01</v>
      </c>
      <c r="E262" s="43">
        <v>1110.7</v>
      </c>
      <c r="F262" s="43">
        <v>1074.45</v>
      </c>
      <c r="G262" s="43">
        <v>1062.44</v>
      </c>
      <c r="H262" s="43">
        <v>1106.68</v>
      </c>
      <c r="I262" s="43">
        <v>1158.5</v>
      </c>
      <c r="J262" s="43">
        <v>1528.55</v>
      </c>
      <c r="K262" s="43">
        <v>1718.29</v>
      </c>
      <c r="L262" s="43">
        <v>1828.68</v>
      </c>
      <c r="M262" s="43">
        <v>1839.38</v>
      </c>
      <c r="N262" s="43">
        <v>1853.13</v>
      </c>
      <c r="O262" s="43">
        <v>1874.19</v>
      </c>
      <c r="P262" s="43">
        <v>1858.48</v>
      </c>
      <c r="Q262" s="43">
        <v>1864.36</v>
      </c>
      <c r="R262" s="43">
        <v>1859.45</v>
      </c>
      <c r="S262" s="43">
        <v>1832.26</v>
      </c>
      <c r="T262" s="43">
        <v>1833.09</v>
      </c>
      <c r="U262" s="43">
        <v>1839.65</v>
      </c>
      <c r="V262" s="43">
        <v>1835.61</v>
      </c>
      <c r="W262" s="43">
        <v>1849.47</v>
      </c>
      <c r="X262" s="43">
        <v>1806.57</v>
      </c>
      <c r="Y262" s="43">
        <v>1726.1</v>
      </c>
      <c r="Z262" s="43">
        <v>1543.79</v>
      </c>
      <c r="AA262" s="43">
        <v>1167.17</v>
      </c>
    </row>
    <row r="263" spans="1:27" ht="12.75" hidden="1" customHeight="1" outlineLevel="1" x14ac:dyDescent="0.2">
      <c r="A263" s="98" t="s">
        <v>1908</v>
      </c>
      <c r="B263" s="62" t="s">
        <v>88</v>
      </c>
      <c r="C263" s="42" t="s">
        <v>77</v>
      </c>
      <c r="D263" s="43">
        <f>$D$168</f>
        <v>1716.97</v>
      </c>
      <c r="E263" s="43">
        <f>$D$168</f>
        <v>1716.97</v>
      </c>
      <c r="F263" s="43">
        <f t="shared" ref="F263:AA263" si="151">$D$168</f>
        <v>1716.97</v>
      </c>
      <c r="G263" s="43">
        <f t="shared" si="151"/>
        <v>1716.97</v>
      </c>
      <c r="H263" s="43">
        <f t="shared" si="151"/>
        <v>1716.97</v>
      </c>
      <c r="I263" s="43">
        <f t="shared" si="151"/>
        <v>1716.97</v>
      </c>
      <c r="J263" s="43">
        <f t="shared" si="151"/>
        <v>1716.97</v>
      </c>
      <c r="K263" s="43">
        <f t="shared" si="151"/>
        <v>1716.97</v>
      </c>
      <c r="L263" s="43">
        <f t="shared" si="151"/>
        <v>1716.97</v>
      </c>
      <c r="M263" s="43">
        <f t="shared" si="151"/>
        <v>1716.97</v>
      </c>
      <c r="N263" s="43">
        <f t="shared" si="151"/>
        <v>1716.97</v>
      </c>
      <c r="O263" s="43">
        <f t="shared" si="151"/>
        <v>1716.97</v>
      </c>
      <c r="P263" s="43">
        <f t="shared" si="151"/>
        <v>1716.97</v>
      </c>
      <c r="Q263" s="43">
        <f t="shared" si="151"/>
        <v>1716.97</v>
      </c>
      <c r="R263" s="43">
        <f t="shared" si="151"/>
        <v>1716.97</v>
      </c>
      <c r="S263" s="43">
        <f t="shared" si="151"/>
        <v>1716.97</v>
      </c>
      <c r="T263" s="43">
        <f t="shared" si="151"/>
        <v>1716.97</v>
      </c>
      <c r="U263" s="43">
        <f t="shared" si="151"/>
        <v>1716.97</v>
      </c>
      <c r="V263" s="43">
        <f t="shared" si="151"/>
        <v>1716.97</v>
      </c>
      <c r="W263" s="43">
        <f t="shared" si="151"/>
        <v>1716.97</v>
      </c>
      <c r="X263" s="43">
        <f t="shared" si="151"/>
        <v>1716.97</v>
      </c>
      <c r="Y263" s="43">
        <f t="shared" si="151"/>
        <v>1716.97</v>
      </c>
      <c r="Z263" s="43">
        <f t="shared" si="151"/>
        <v>1716.97</v>
      </c>
      <c r="AA263" s="43">
        <f t="shared" si="151"/>
        <v>1716.97</v>
      </c>
    </row>
    <row r="264" spans="1:27" ht="12.75" hidden="1" customHeight="1" outlineLevel="1" x14ac:dyDescent="0.2">
      <c r="A264" s="98" t="s">
        <v>1909</v>
      </c>
      <c r="B264" s="62" t="s">
        <v>81</v>
      </c>
      <c r="C264" s="42" t="s">
        <v>77</v>
      </c>
      <c r="D264" s="43">
        <v>6.71</v>
      </c>
      <c r="E264" s="43">
        <v>6.71</v>
      </c>
      <c r="F264" s="43">
        <v>6.71</v>
      </c>
      <c r="G264" s="43">
        <v>6.71</v>
      </c>
      <c r="H264" s="43">
        <v>6.71</v>
      </c>
      <c r="I264" s="43">
        <v>6.71</v>
      </c>
      <c r="J264" s="43">
        <v>6.71</v>
      </c>
      <c r="K264" s="43">
        <v>6.71</v>
      </c>
      <c r="L264" s="43">
        <v>6.71</v>
      </c>
      <c r="M264" s="43">
        <v>6.71</v>
      </c>
      <c r="N264" s="43">
        <v>6.71</v>
      </c>
      <c r="O264" s="43">
        <v>6.71</v>
      </c>
      <c r="P264" s="43">
        <v>6.71</v>
      </c>
      <c r="Q264" s="43">
        <v>6.71</v>
      </c>
      <c r="R264" s="43">
        <v>6.71</v>
      </c>
      <c r="S264" s="43">
        <v>6.71</v>
      </c>
      <c r="T264" s="43">
        <v>6.71</v>
      </c>
      <c r="U264" s="43">
        <v>6.71</v>
      </c>
      <c r="V264" s="43">
        <v>6.71</v>
      </c>
      <c r="W264" s="43">
        <v>6.71</v>
      </c>
      <c r="X264" s="43">
        <v>6.71</v>
      </c>
      <c r="Y264" s="43">
        <v>6.71</v>
      </c>
      <c r="Z264" s="43">
        <v>6.71</v>
      </c>
      <c r="AA264" s="43">
        <v>6.71</v>
      </c>
    </row>
    <row r="265" spans="1:27" ht="12.75" hidden="1" customHeight="1" outlineLevel="1" x14ac:dyDescent="0.2">
      <c r="A265" s="98" t="s">
        <v>1910</v>
      </c>
      <c r="B265" s="62" t="s">
        <v>79</v>
      </c>
      <c r="C265" s="42" t="s">
        <v>77</v>
      </c>
      <c r="D265" s="43">
        <f>$D$11</f>
        <v>110.23</v>
      </c>
      <c r="E265" s="43">
        <f t="shared" ref="E265:AA265" si="152">$D$11</f>
        <v>110.23</v>
      </c>
      <c r="F265" s="43">
        <f t="shared" si="152"/>
        <v>110.23</v>
      </c>
      <c r="G265" s="43">
        <f t="shared" si="152"/>
        <v>110.23</v>
      </c>
      <c r="H265" s="43">
        <f t="shared" si="152"/>
        <v>110.23</v>
      </c>
      <c r="I265" s="43">
        <f t="shared" si="152"/>
        <v>110.23</v>
      </c>
      <c r="J265" s="43">
        <f t="shared" si="152"/>
        <v>110.23</v>
      </c>
      <c r="K265" s="43">
        <f t="shared" si="152"/>
        <v>110.23</v>
      </c>
      <c r="L265" s="43">
        <f t="shared" si="152"/>
        <v>110.23</v>
      </c>
      <c r="M265" s="43">
        <f t="shared" si="152"/>
        <v>110.23</v>
      </c>
      <c r="N265" s="43">
        <f t="shared" si="152"/>
        <v>110.23</v>
      </c>
      <c r="O265" s="43">
        <f t="shared" si="152"/>
        <v>110.23</v>
      </c>
      <c r="P265" s="43">
        <f t="shared" si="152"/>
        <v>110.23</v>
      </c>
      <c r="Q265" s="43">
        <f t="shared" si="152"/>
        <v>110.23</v>
      </c>
      <c r="R265" s="43">
        <f t="shared" si="152"/>
        <v>110.23</v>
      </c>
      <c r="S265" s="43">
        <f t="shared" si="152"/>
        <v>110.23</v>
      </c>
      <c r="T265" s="43">
        <f t="shared" si="152"/>
        <v>110.23</v>
      </c>
      <c r="U265" s="43">
        <f t="shared" si="152"/>
        <v>110.23</v>
      </c>
      <c r="V265" s="43">
        <f t="shared" si="152"/>
        <v>110.23</v>
      </c>
      <c r="W265" s="43">
        <f t="shared" si="152"/>
        <v>110.23</v>
      </c>
      <c r="X265" s="43">
        <f t="shared" si="152"/>
        <v>110.23</v>
      </c>
      <c r="Y265" s="43">
        <f t="shared" si="152"/>
        <v>110.23</v>
      </c>
      <c r="Z265" s="43">
        <f t="shared" si="152"/>
        <v>110.23</v>
      </c>
      <c r="AA265" s="43">
        <f t="shared" si="152"/>
        <v>110.23</v>
      </c>
    </row>
    <row r="266" spans="1:27" ht="12.75" customHeight="1" collapsed="1" x14ac:dyDescent="0.2">
      <c r="A266" s="97" t="s">
        <v>1911</v>
      </c>
      <c r="B266" s="27" t="str">
        <f>"21"&amp;"."&amp;$B$800&amp;"."&amp;$B$801</f>
        <v>21.01.2023</v>
      </c>
      <c r="C266" s="89" t="s">
        <v>74</v>
      </c>
      <c r="D266" s="90">
        <f>ROUND(((D267+D268+D270+D269)/1000),5)</f>
        <v>3.0719400000000001</v>
      </c>
      <c r="E266" s="90">
        <f>ROUND(((E267+E268+E270+E269)/1000),5)</f>
        <v>3.0123700000000002</v>
      </c>
      <c r="F266" s="90">
        <f>ROUND(((F267+F268+F270+F269)/1000),5)</f>
        <v>2.95939</v>
      </c>
      <c r="G266" s="90">
        <f t="shared" ref="G266:AA266" si="153">ROUND(((G267+G268+G270+G269)/1000),5)</f>
        <v>2.9432100000000001</v>
      </c>
      <c r="H266" s="90">
        <f t="shared" si="153"/>
        <v>2.9613100000000001</v>
      </c>
      <c r="I266" s="90">
        <f t="shared" si="153"/>
        <v>2.99105</v>
      </c>
      <c r="J266" s="90">
        <f t="shared" si="153"/>
        <v>3.0484499999999999</v>
      </c>
      <c r="K266" s="90">
        <f t="shared" si="153"/>
        <v>3.3546800000000001</v>
      </c>
      <c r="L266" s="90">
        <f t="shared" si="153"/>
        <v>3.5065499999999998</v>
      </c>
      <c r="M266" s="90">
        <f t="shared" si="153"/>
        <v>3.5813000000000001</v>
      </c>
      <c r="N266" s="90">
        <f t="shared" si="153"/>
        <v>3.6313900000000001</v>
      </c>
      <c r="O266" s="90">
        <f t="shared" si="153"/>
        <v>3.6473300000000002</v>
      </c>
      <c r="P266" s="90">
        <f t="shared" si="153"/>
        <v>3.6382099999999999</v>
      </c>
      <c r="Q266" s="90">
        <f t="shared" si="153"/>
        <v>3.6398100000000002</v>
      </c>
      <c r="R266" s="90">
        <f t="shared" si="153"/>
        <v>3.5971199999999999</v>
      </c>
      <c r="S266" s="90">
        <f t="shared" si="153"/>
        <v>3.6034099999999998</v>
      </c>
      <c r="T266" s="90">
        <f t="shared" si="153"/>
        <v>3.6194299999999999</v>
      </c>
      <c r="U266" s="90">
        <f t="shared" si="153"/>
        <v>3.6475399999999998</v>
      </c>
      <c r="V266" s="90">
        <f t="shared" si="153"/>
        <v>3.6440800000000002</v>
      </c>
      <c r="W266" s="90">
        <f t="shared" si="153"/>
        <v>3.6213799999999998</v>
      </c>
      <c r="X266" s="90">
        <f t="shared" si="153"/>
        <v>3.6281300000000001</v>
      </c>
      <c r="Y266" s="90">
        <f t="shared" si="153"/>
        <v>3.5391599999999999</v>
      </c>
      <c r="Z266" s="90">
        <f t="shared" si="153"/>
        <v>3.3952</v>
      </c>
      <c r="AA266" s="90">
        <f t="shared" si="153"/>
        <v>3.0238999999999998</v>
      </c>
    </row>
    <row r="267" spans="1:27" ht="12.75" hidden="1" customHeight="1" outlineLevel="1" x14ac:dyDescent="0.2">
      <c r="A267" s="98" t="s">
        <v>1912</v>
      </c>
      <c r="B267" s="62" t="s">
        <v>236</v>
      </c>
      <c r="C267" s="42" t="s">
        <v>77</v>
      </c>
      <c r="D267" s="43">
        <v>1238.03</v>
      </c>
      <c r="E267" s="43">
        <v>1178.46</v>
      </c>
      <c r="F267" s="43">
        <v>1125.48</v>
      </c>
      <c r="G267" s="43">
        <v>1109.3</v>
      </c>
      <c r="H267" s="43">
        <v>1127.4000000000001</v>
      </c>
      <c r="I267" s="43">
        <v>1157.1400000000001</v>
      </c>
      <c r="J267" s="43">
        <v>1214.54</v>
      </c>
      <c r="K267" s="43">
        <v>1520.77</v>
      </c>
      <c r="L267" s="43">
        <v>1672.64</v>
      </c>
      <c r="M267" s="43">
        <v>1747.39</v>
      </c>
      <c r="N267" s="43">
        <v>1797.48</v>
      </c>
      <c r="O267" s="43">
        <v>1813.42</v>
      </c>
      <c r="P267" s="43">
        <v>1804.3</v>
      </c>
      <c r="Q267" s="43">
        <v>1805.9</v>
      </c>
      <c r="R267" s="43">
        <v>1763.21</v>
      </c>
      <c r="S267" s="43">
        <v>1769.5</v>
      </c>
      <c r="T267" s="43">
        <v>1785.52</v>
      </c>
      <c r="U267" s="43">
        <v>1813.63</v>
      </c>
      <c r="V267" s="43">
        <v>1810.17</v>
      </c>
      <c r="W267" s="43">
        <v>1787.47</v>
      </c>
      <c r="X267" s="43">
        <v>1794.22</v>
      </c>
      <c r="Y267" s="43">
        <v>1705.25</v>
      </c>
      <c r="Z267" s="43">
        <v>1561.29</v>
      </c>
      <c r="AA267" s="43">
        <v>1189.99</v>
      </c>
    </row>
    <row r="268" spans="1:27" ht="12.75" hidden="1" customHeight="1" outlineLevel="1" x14ac:dyDescent="0.2">
      <c r="A268" s="98" t="s">
        <v>1913</v>
      </c>
      <c r="B268" s="62" t="s">
        <v>88</v>
      </c>
      <c r="C268" s="42" t="s">
        <v>77</v>
      </c>
      <c r="D268" s="43">
        <f>$D$168</f>
        <v>1716.97</v>
      </c>
      <c r="E268" s="43">
        <f>$D$168</f>
        <v>1716.97</v>
      </c>
      <c r="F268" s="43">
        <f t="shared" ref="F268:AA268" si="154">$D$168</f>
        <v>1716.97</v>
      </c>
      <c r="G268" s="43">
        <f t="shared" si="154"/>
        <v>1716.97</v>
      </c>
      <c r="H268" s="43">
        <f t="shared" si="154"/>
        <v>1716.97</v>
      </c>
      <c r="I268" s="43">
        <f t="shared" si="154"/>
        <v>1716.97</v>
      </c>
      <c r="J268" s="43">
        <f t="shared" si="154"/>
        <v>1716.97</v>
      </c>
      <c r="K268" s="43">
        <f t="shared" si="154"/>
        <v>1716.97</v>
      </c>
      <c r="L268" s="43">
        <f t="shared" si="154"/>
        <v>1716.97</v>
      </c>
      <c r="M268" s="43">
        <f t="shared" si="154"/>
        <v>1716.97</v>
      </c>
      <c r="N268" s="43">
        <f t="shared" si="154"/>
        <v>1716.97</v>
      </c>
      <c r="O268" s="43">
        <f t="shared" si="154"/>
        <v>1716.97</v>
      </c>
      <c r="P268" s="43">
        <f t="shared" si="154"/>
        <v>1716.97</v>
      </c>
      <c r="Q268" s="43">
        <f t="shared" si="154"/>
        <v>1716.97</v>
      </c>
      <c r="R268" s="43">
        <f t="shared" si="154"/>
        <v>1716.97</v>
      </c>
      <c r="S268" s="43">
        <f t="shared" si="154"/>
        <v>1716.97</v>
      </c>
      <c r="T268" s="43">
        <f t="shared" si="154"/>
        <v>1716.97</v>
      </c>
      <c r="U268" s="43">
        <f t="shared" si="154"/>
        <v>1716.97</v>
      </c>
      <c r="V268" s="43">
        <f t="shared" si="154"/>
        <v>1716.97</v>
      </c>
      <c r="W268" s="43">
        <f t="shared" si="154"/>
        <v>1716.97</v>
      </c>
      <c r="X268" s="43">
        <f t="shared" si="154"/>
        <v>1716.97</v>
      </c>
      <c r="Y268" s="43">
        <f t="shared" si="154"/>
        <v>1716.97</v>
      </c>
      <c r="Z268" s="43">
        <f t="shared" si="154"/>
        <v>1716.97</v>
      </c>
      <c r="AA268" s="43">
        <f t="shared" si="154"/>
        <v>1716.97</v>
      </c>
    </row>
    <row r="269" spans="1:27" ht="12.75" hidden="1" customHeight="1" outlineLevel="1" x14ac:dyDescent="0.2">
      <c r="A269" s="98" t="s">
        <v>1914</v>
      </c>
      <c r="B269" s="62" t="s">
        <v>81</v>
      </c>
      <c r="C269" s="42" t="s">
        <v>77</v>
      </c>
      <c r="D269" s="43">
        <v>6.71</v>
      </c>
      <c r="E269" s="43">
        <v>6.71</v>
      </c>
      <c r="F269" s="43">
        <v>6.71</v>
      </c>
      <c r="G269" s="43">
        <v>6.71</v>
      </c>
      <c r="H269" s="43">
        <v>6.71</v>
      </c>
      <c r="I269" s="43">
        <v>6.71</v>
      </c>
      <c r="J269" s="43">
        <v>6.71</v>
      </c>
      <c r="K269" s="43">
        <v>6.71</v>
      </c>
      <c r="L269" s="43">
        <v>6.71</v>
      </c>
      <c r="M269" s="43">
        <v>6.71</v>
      </c>
      <c r="N269" s="43">
        <v>6.71</v>
      </c>
      <c r="O269" s="43">
        <v>6.71</v>
      </c>
      <c r="P269" s="43">
        <v>6.71</v>
      </c>
      <c r="Q269" s="43">
        <v>6.71</v>
      </c>
      <c r="R269" s="43">
        <v>6.71</v>
      </c>
      <c r="S269" s="43">
        <v>6.71</v>
      </c>
      <c r="T269" s="43">
        <v>6.71</v>
      </c>
      <c r="U269" s="43">
        <v>6.71</v>
      </c>
      <c r="V269" s="43">
        <v>6.71</v>
      </c>
      <c r="W269" s="43">
        <v>6.71</v>
      </c>
      <c r="X269" s="43">
        <v>6.71</v>
      </c>
      <c r="Y269" s="43">
        <v>6.71</v>
      </c>
      <c r="Z269" s="43">
        <v>6.71</v>
      </c>
      <c r="AA269" s="43">
        <v>6.71</v>
      </c>
    </row>
    <row r="270" spans="1:27" ht="12.75" hidden="1" customHeight="1" outlineLevel="1" x14ac:dyDescent="0.2">
      <c r="A270" s="98" t="s">
        <v>1915</v>
      </c>
      <c r="B270" s="62" t="s">
        <v>79</v>
      </c>
      <c r="C270" s="42" t="s">
        <v>77</v>
      </c>
      <c r="D270" s="43">
        <f>$D$11</f>
        <v>110.23</v>
      </c>
      <c r="E270" s="43">
        <f t="shared" ref="E270:AA270" si="155">$D$11</f>
        <v>110.23</v>
      </c>
      <c r="F270" s="43">
        <f t="shared" si="155"/>
        <v>110.23</v>
      </c>
      <c r="G270" s="43">
        <f t="shared" si="155"/>
        <v>110.23</v>
      </c>
      <c r="H270" s="43">
        <f t="shared" si="155"/>
        <v>110.23</v>
      </c>
      <c r="I270" s="43">
        <f t="shared" si="155"/>
        <v>110.23</v>
      </c>
      <c r="J270" s="43">
        <f t="shared" si="155"/>
        <v>110.23</v>
      </c>
      <c r="K270" s="43">
        <f t="shared" si="155"/>
        <v>110.23</v>
      </c>
      <c r="L270" s="43">
        <f t="shared" si="155"/>
        <v>110.23</v>
      </c>
      <c r="M270" s="43">
        <f t="shared" si="155"/>
        <v>110.23</v>
      </c>
      <c r="N270" s="43">
        <f t="shared" si="155"/>
        <v>110.23</v>
      </c>
      <c r="O270" s="43">
        <f t="shared" si="155"/>
        <v>110.23</v>
      </c>
      <c r="P270" s="43">
        <f t="shared" si="155"/>
        <v>110.23</v>
      </c>
      <c r="Q270" s="43">
        <f t="shared" si="155"/>
        <v>110.23</v>
      </c>
      <c r="R270" s="43">
        <f t="shared" si="155"/>
        <v>110.23</v>
      </c>
      <c r="S270" s="43">
        <f t="shared" si="155"/>
        <v>110.23</v>
      </c>
      <c r="T270" s="43">
        <f t="shared" si="155"/>
        <v>110.23</v>
      </c>
      <c r="U270" s="43">
        <f t="shared" si="155"/>
        <v>110.23</v>
      </c>
      <c r="V270" s="43">
        <f t="shared" si="155"/>
        <v>110.23</v>
      </c>
      <c r="W270" s="43">
        <f t="shared" si="155"/>
        <v>110.23</v>
      </c>
      <c r="X270" s="43">
        <f t="shared" si="155"/>
        <v>110.23</v>
      </c>
      <c r="Y270" s="43">
        <f t="shared" si="155"/>
        <v>110.23</v>
      </c>
      <c r="Z270" s="43">
        <f t="shared" si="155"/>
        <v>110.23</v>
      </c>
      <c r="AA270" s="43">
        <f t="shared" si="155"/>
        <v>110.23</v>
      </c>
    </row>
    <row r="271" spans="1:27" ht="12.75" customHeight="1" collapsed="1" x14ac:dyDescent="0.2">
      <c r="A271" s="97" t="s">
        <v>1916</v>
      </c>
      <c r="B271" s="27" t="str">
        <f>"22"&amp;"."&amp;$B$800&amp;"."&amp;$B$801</f>
        <v>22.01.2023</v>
      </c>
      <c r="C271" s="89" t="s">
        <v>74</v>
      </c>
      <c r="D271" s="90">
        <f>ROUND(((D272+D273+D275+D274)/1000),5)</f>
        <v>3.0185599999999999</v>
      </c>
      <c r="E271" s="90">
        <f>ROUND(((E272+E273+E275+E274)/1000),5)</f>
        <v>2.9532099999999999</v>
      </c>
      <c r="F271" s="90">
        <f>ROUND(((F272+F273+F275+F274)/1000),5)</f>
        <v>2.9333300000000002</v>
      </c>
      <c r="G271" s="90">
        <f t="shared" ref="G271:AA271" si="156">ROUND(((G272+G273+G275+G274)/1000),5)</f>
        <v>2.9028200000000002</v>
      </c>
      <c r="H271" s="90">
        <f t="shared" si="156"/>
        <v>2.9366099999999999</v>
      </c>
      <c r="I271" s="90">
        <f t="shared" si="156"/>
        <v>2.9410400000000001</v>
      </c>
      <c r="J271" s="90">
        <f t="shared" si="156"/>
        <v>2.97702</v>
      </c>
      <c r="K271" s="90">
        <f t="shared" si="156"/>
        <v>3.0792899999999999</v>
      </c>
      <c r="L271" s="90">
        <f t="shared" si="156"/>
        <v>3.34212</v>
      </c>
      <c r="M271" s="90">
        <f t="shared" si="156"/>
        <v>3.5067300000000001</v>
      </c>
      <c r="N271" s="90">
        <f t="shared" si="156"/>
        <v>3.5508600000000001</v>
      </c>
      <c r="O271" s="90">
        <f t="shared" si="156"/>
        <v>3.5685699999999998</v>
      </c>
      <c r="P271" s="90">
        <f t="shared" si="156"/>
        <v>3.5669400000000002</v>
      </c>
      <c r="Q271" s="90">
        <f t="shared" si="156"/>
        <v>3.56778</v>
      </c>
      <c r="R271" s="90">
        <f t="shared" si="156"/>
        <v>3.5425300000000002</v>
      </c>
      <c r="S271" s="90">
        <f t="shared" si="156"/>
        <v>3.5556299999999998</v>
      </c>
      <c r="T271" s="90">
        <f t="shared" si="156"/>
        <v>3.5767699999999998</v>
      </c>
      <c r="U271" s="90">
        <f t="shared" si="156"/>
        <v>3.6113</v>
      </c>
      <c r="V271" s="90">
        <f t="shared" si="156"/>
        <v>3.6133700000000002</v>
      </c>
      <c r="W271" s="90">
        <f t="shared" si="156"/>
        <v>3.6056499999999998</v>
      </c>
      <c r="X271" s="90">
        <f t="shared" si="156"/>
        <v>3.5982599999999998</v>
      </c>
      <c r="Y271" s="90">
        <f t="shared" si="156"/>
        <v>3.5465100000000001</v>
      </c>
      <c r="Z271" s="90">
        <f t="shared" si="156"/>
        <v>3.347</v>
      </c>
      <c r="AA271" s="90">
        <f t="shared" si="156"/>
        <v>3.0144500000000001</v>
      </c>
    </row>
    <row r="272" spans="1:27" ht="12.75" hidden="1" customHeight="1" outlineLevel="1" x14ac:dyDescent="0.2">
      <c r="A272" s="98" t="s">
        <v>1917</v>
      </c>
      <c r="B272" s="62" t="s">
        <v>236</v>
      </c>
      <c r="C272" s="42" t="s">
        <v>77</v>
      </c>
      <c r="D272" s="43">
        <v>1184.6500000000001</v>
      </c>
      <c r="E272" s="43">
        <v>1119.3</v>
      </c>
      <c r="F272" s="43">
        <v>1099.42</v>
      </c>
      <c r="G272" s="43">
        <v>1068.9100000000001</v>
      </c>
      <c r="H272" s="43">
        <v>1102.7</v>
      </c>
      <c r="I272" s="43">
        <v>1107.1300000000001</v>
      </c>
      <c r="J272" s="43">
        <v>1143.1099999999999</v>
      </c>
      <c r="K272" s="43">
        <v>1245.3800000000001</v>
      </c>
      <c r="L272" s="43">
        <v>1508.21</v>
      </c>
      <c r="M272" s="43">
        <v>1672.82</v>
      </c>
      <c r="N272" s="43">
        <v>1716.95</v>
      </c>
      <c r="O272" s="43">
        <v>1734.66</v>
      </c>
      <c r="P272" s="43">
        <v>1733.03</v>
      </c>
      <c r="Q272" s="43">
        <v>1733.87</v>
      </c>
      <c r="R272" s="43">
        <v>1708.62</v>
      </c>
      <c r="S272" s="43">
        <v>1721.72</v>
      </c>
      <c r="T272" s="43">
        <v>1742.86</v>
      </c>
      <c r="U272" s="43">
        <v>1777.39</v>
      </c>
      <c r="V272" s="43">
        <v>1779.46</v>
      </c>
      <c r="W272" s="43">
        <v>1771.74</v>
      </c>
      <c r="X272" s="43">
        <v>1764.35</v>
      </c>
      <c r="Y272" s="43">
        <v>1712.6</v>
      </c>
      <c r="Z272" s="43">
        <v>1513.09</v>
      </c>
      <c r="AA272" s="43">
        <v>1180.54</v>
      </c>
    </row>
    <row r="273" spans="1:27" ht="12.75" hidden="1" customHeight="1" outlineLevel="1" x14ac:dyDescent="0.2">
      <c r="A273" s="98" t="s">
        <v>1918</v>
      </c>
      <c r="B273" s="62" t="s">
        <v>88</v>
      </c>
      <c r="C273" s="42" t="s">
        <v>77</v>
      </c>
      <c r="D273" s="43">
        <f>$D$168</f>
        <v>1716.97</v>
      </c>
      <c r="E273" s="43">
        <f>$D$168</f>
        <v>1716.97</v>
      </c>
      <c r="F273" s="43">
        <f t="shared" ref="F273:AA273" si="157">$D$168</f>
        <v>1716.97</v>
      </c>
      <c r="G273" s="43">
        <f t="shared" si="157"/>
        <v>1716.97</v>
      </c>
      <c r="H273" s="43">
        <f t="shared" si="157"/>
        <v>1716.97</v>
      </c>
      <c r="I273" s="43">
        <f t="shared" si="157"/>
        <v>1716.97</v>
      </c>
      <c r="J273" s="43">
        <f t="shared" si="157"/>
        <v>1716.97</v>
      </c>
      <c r="K273" s="43">
        <f t="shared" si="157"/>
        <v>1716.97</v>
      </c>
      <c r="L273" s="43">
        <f t="shared" si="157"/>
        <v>1716.97</v>
      </c>
      <c r="M273" s="43">
        <f t="shared" si="157"/>
        <v>1716.97</v>
      </c>
      <c r="N273" s="43">
        <f t="shared" si="157"/>
        <v>1716.97</v>
      </c>
      <c r="O273" s="43">
        <f t="shared" si="157"/>
        <v>1716.97</v>
      </c>
      <c r="P273" s="43">
        <f t="shared" si="157"/>
        <v>1716.97</v>
      </c>
      <c r="Q273" s="43">
        <f t="shared" si="157"/>
        <v>1716.97</v>
      </c>
      <c r="R273" s="43">
        <f t="shared" si="157"/>
        <v>1716.97</v>
      </c>
      <c r="S273" s="43">
        <f t="shared" si="157"/>
        <v>1716.97</v>
      </c>
      <c r="T273" s="43">
        <f t="shared" si="157"/>
        <v>1716.97</v>
      </c>
      <c r="U273" s="43">
        <f t="shared" si="157"/>
        <v>1716.97</v>
      </c>
      <c r="V273" s="43">
        <f t="shared" si="157"/>
        <v>1716.97</v>
      </c>
      <c r="W273" s="43">
        <f t="shared" si="157"/>
        <v>1716.97</v>
      </c>
      <c r="X273" s="43">
        <f t="shared" si="157"/>
        <v>1716.97</v>
      </c>
      <c r="Y273" s="43">
        <f t="shared" si="157"/>
        <v>1716.97</v>
      </c>
      <c r="Z273" s="43">
        <f t="shared" si="157"/>
        <v>1716.97</v>
      </c>
      <c r="AA273" s="43">
        <f t="shared" si="157"/>
        <v>1716.97</v>
      </c>
    </row>
    <row r="274" spans="1:27" ht="12.75" hidden="1" customHeight="1" outlineLevel="1" x14ac:dyDescent="0.2">
      <c r="A274" s="98" t="s">
        <v>1919</v>
      </c>
      <c r="B274" s="62" t="s">
        <v>81</v>
      </c>
      <c r="C274" s="42" t="s">
        <v>77</v>
      </c>
      <c r="D274" s="43">
        <v>6.71</v>
      </c>
      <c r="E274" s="43">
        <v>6.71</v>
      </c>
      <c r="F274" s="43">
        <v>6.71</v>
      </c>
      <c r="G274" s="43">
        <v>6.71</v>
      </c>
      <c r="H274" s="43">
        <v>6.71</v>
      </c>
      <c r="I274" s="43">
        <v>6.71</v>
      </c>
      <c r="J274" s="43">
        <v>6.71</v>
      </c>
      <c r="K274" s="43">
        <v>6.71</v>
      </c>
      <c r="L274" s="43">
        <v>6.71</v>
      </c>
      <c r="M274" s="43">
        <v>6.71</v>
      </c>
      <c r="N274" s="43">
        <v>6.71</v>
      </c>
      <c r="O274" s="43">
        <v>6.71</v>
      </c>
      <c r="P274" s="43">
        <v>6.71</v>
      </c>
      <c r="Q274" s="43">
        <v>6.71</v>
      </c>
      <c r="R274" s="43">
        <v>6.71</v>
      </c>
      <c r="S274" s="43">
        <v>6.71</v>
      </c>
      <c r="T274" s="43">
        <v>6.71</v>
      </c>
      <c r="U274" s="43">
        <v>6.71</v>
      </c>
      <c r="V274" s="43">
        <v>6.71</v>
      </c>
      <c r="W274" s="43">
        <v>6.71</v>
      </c>
      <c r="X274" s="43">
        <v>6.71</v>
      </c>
      <c r="Y274" s="43">
        <v>6.71</v>
      </c>
      <c r="Z274" s="43">
        <v>6.71</v>
      </c>
      <c r="AA274" s="43">
        <v>6.71</v>
      </c>
    </row>
    <row r="275" spans="1:27" ht="12.75" hidden="1" customHeight="1" outlineLevel="1" x14ac:dyDescent="0.2">
      <c r="A275" s="98" t="s">
        <v>1920</v>
      </c>
      <c r="B275" s="62" t="s">
        <v>79</v>
      </c>
      <c r="C275" s="42" t="s">
        <v>77</v>
      </c>
      <c r="D275" s="43">
        <f>$D$11</f>
        <v>110.23</v>
      </c>
      <c r="E275" s="43">
        <f t="shared" ref="E275:AA275" si="158">$D$11</f>
        <v>110.23</v>
      </c>
      <c r="F275" s="43">
        <f t="shared" si="158"/>
        <v>110.23</v>
      </c>
      <c r="G275" s="43">
        <f t="shared" si="158"/>
        <v>110.23</v>
      </c>
      <c r="H275" s="43">
        <f t="shared" si="158"/>
        <v>110.23</v>
      </c>
      <c r="I275" s="43">
        <f t="shared" si="158"/>
        <v>110.23</v>
      </c>
      <c r="J275" s="43">
        <f t="shared" si="158"/>
        <v>110.23</v>
      </c>
      <c r="K275" s="43">
        <f t="shared" si="158"/>
        <v>110.23</v>
      </c>
      <c r="L275" s="43">
        <f t="shared" si="158"/>
        <v>110.23</v>
      </c>
      <c r="M275" s="43">
        <f t="shared" si="158"/>
        <v>110.23</v>
      </c>
      <c r="N275" s="43">
        <f t="shared" si="158"/>
        <v>110.23</v>
      </c>
      <c r="O275" s="43">
        <f t="shared" si="158"/>
        <v>110.23</v>
      </c>
      <c r="P275" s="43">
        <f t="shared" si="158"/>
        <v>110.23</v>
      </c>
      <c r="Q275" s="43">
        <f t="shared" si="158"/>
        <v>110.23</v>
      </c>
      <c r="R275" s="43">
        <f t="shared" si="158"/>
        <v>110.23</v>
      </c>
      <c r="S275" s="43">
        <f t="shared" si="158"/>
        <v>110.23</v>
      </c>
      <c r="T275" s="43">
        <f t="shared" si="158"/>
        <v>110.23</v>
      </c>
      <c r="U275" s="43">
        <f t="shared" si="158"/>
        <v>110.23</v>
      </c>
      <c r="V275" s="43">
        <f t="shared" si="158"/>
        <v>110.23</v>
      </c>
      <c r="W275" s="43">
        <f t="shared" si="158"/>
        <v>110.23</v>
      </c>
      <c r="X275" s="43">
        <f t="shared" si="158"/>
        <v>110.23</v>
      </c>
      <c r="Y275" s="43">
        <f t="shared" si="158"/>
        <v>110.23</v>
      </c>
      <c r="Z275" s="43">
        <f t="shared" si="158"/>
        <v>110.23</v>
      </c>
      <c r="AA275" s="43">
        <f t="shared" si="158"/>
        <v>110.23</v>
      </c>
    </row>
    <row r="276" spans="1:27" ht="12.75" customHeight="1" collapsed="1" x14ac:dyDescent="0.2">
      <c r="A276" s="97" t="s">
        <v>1921</v>
      </c>
      <c r="B276" s="27" t="str">
        <f>"23"&amp;"."&amp;$B$800&amp;"."&amp;$B$801</f>
        <v>23.01.2023</v>
      </c>
      <c r="C276" s="89" t="s">
        <v>74</v>
      </c>
      <c r="D276" s="90">
        <f>ROUND(((D277+D278+D280+D279)/1000),5)</f>
        <v>2.97431</v>
      </c>
      <c r="E276" s="90">
        <f>ROUND(((E277+E278+E280+E279)/1000),5)</f>
        <v>2.9398599999999999</v>
      </c>
      <c r="F276" s="90">
        <f>ROUND(((F277+F278+F280+F279)/1000),5)</f>
        <v>2.8843899999999998</v>
      </c>
      <c r="G276" s="90">
        <f t="shared" ref="G276:AA276" si="159">ROUND(((G277+G278+G280+G279)/1000),5)</f>
        <v>2.8749799999999999</v>
      </c>
      <c r="H276" s="90">
        <f t="shared" si="159"/>
        <v>2.9119199999999998</v>
      </c>
      <c r="I276" s="90">
        <f t="shared" si="159"/>
        <v>2.9728500000000002</v>
      </c>
      <c r="J276" s="90">
        <f t="shared" si="159"/>
        <v>3.2132700000000001</v>
      </c>
      <c r="K276" s="90">
        <f t="shared" si="159"/>
        <v>3.5472199999999998</v>
      </c>
      <c r="L276" s="90">
        <f t="shared" si="159"/>
        <v>3.6939799999999998</v>
      </c>
      <c r="M276" s="90">
        <f t="shared" si="159"/>
        <v>3.7213099999999999</v>
      </c>
      <c r="N276" s="90">
        <f t="shared" si="159"/>
        <v>3.7344900000000001</v>
      </c>
      <c r="O276" s="90">
        <f t="shared" si="159"/>
        <v>3.7642600000000002</v>
      </c>
      <c r="P276" s="90">
        <f t="shared" si="159"/>
        <v>3.7450399999999999</v>
      </c>
      <c r="Q276" s="90">
        <f t="shared" si="159"/>
        <v>3.75244</v>
      </c>
      <c r="R276" s="90">
        <f t="shared" si="159"/>
        <v>3.7472099999999999</v>
      </c>
      <c r="S276" s="90">
        <f t="shared" si="159"/>
        <v>3.7154799999999999</v>
      </c>
      <c r="T276" s="90">
        <f t="shared" si="159"/>
        <v>3.7187199999999998</v>
      </c>
      <c r="U276" s="90">
        <f t="shared" si="159"/>
        <v>3.7307100000000002</v>
      </c>
      <c r="V276" s="90">
        <f t="shared" si="159"/>
        <v>3.7261000000000002</v>
      </c>
      <c r="W276" s="90">
        <f t="shared" si="159"/>
        <v>3.7412399999999999</v>
      </c>
      <c r="X276" s="90">
        <f t="shared" si="159"/>
        <v>3.70974</v>
      </c>
      <c r="Y276" s="90">
        <f t="shared" si="159"/>
        <v>3.56237</v>
      </c>
      <c r="Z276" s="90">
        <f t="shared" si="159"/>
        <v>3.3399399999999999</v>
      </c>
      <c r="AA276" s="90">
        <f t="shared" si="159"/>
        <v>2.9741599999999999</v>
      </c>
    </row>
    <row r="277" spans="1:27" ht="12.75" hidden="1" customHeight="1" outlineLevel="1" x14ac:dyDescent="0.2">
      <c r="A277" s="98" t="s">
        <v>1922</v>
      </c>
      <c r="B277" s="62" t="s">
        <v>236</v>
      </c>
      <c r="C277" s="42" t="s">
        <v>77</v>
      </c>
      <c r="D277" s="43">
        <v>1140.4000000000001</v>
      </c>
      <c r="E277" s="43">
        <v>1105.95</v>
      </c>
      <c r="F277" s="43">
        <v>1050.48</v>
      </c>
      <c r="G277" s="43">
        <v>1041.07</v>
      </c>
      <c r="H277" s="43">
        <v>1078.01</v>
      </c>
      <c r="I277" s="43">
        <v>1138.94</v>
      </c>
      <c r="J277" s="43">
        <v>1379.36</v>
      </c>
      <c r="K277" s="43">
        <v>1713.31</v>
      </c>
      <c r="L277" s="43">
        <v>1860.07</v>
      </c>
      <c r="M277" s="43">
        <v>1887.4</v>
      </c>
      <c r="N277" s="43">
        <v>1900.58</v>
      </c>
      <c r="O277" s="43">
        <v>1930.35</v>
      </c>
      <c r="P277" s="43">
        <v>1911.13</v>
      </c>
      <c r="Q277" s="43">
        <v>1918.53</v>
      </c>
      <c r="R277" s="43">
        <v>1913.3</v>
      </c>
      <c r="S277" s="43">
        <v>1881.57</v>
      </c>
      <c r="T277" s="43">
        <v>1884.81</v>
      </c>
      <c r="U277" s="43">
        <v>1896.8</v>
      </c>
      <c r="V277" s="43">
        <v>1892.19</v>
      </c>
      <c r="W277" s="43">
        <v>1907.33</v>
      </c>
      <c r="X277" s="43">
        <v>1875.83</v>
      </c>
      <c r="Y277" s="43">
        <v>1728.46</v>
      </c>
      <c r="Z277" s="43">
        <v>1506.03</v>
      </c>
      <c r="AA277" s="43">
        <v>1140.25</v>
      </c>
    </row>
    <row r="278" spans="1:27" ht="12.75" hidden="1" customHeight="1" outlineLevel="1" x14ac:dyDescent="0.2">
      <c r="A278" s="98" t="s">
        <v>1923</v>
      </c>
      <c r="B278" s="62" t="s">
        <v>88</v>
      </c>
      <c r="C278" s="42" t="s">
        <v>77</v>
      </c>
      <c r="D278" s="43">
        <f>$D$168</f>
        <v>1716.97</v>
      </c>
      <c r="E278" s="43">
        <f>$D$168</f>
        <v>1716.97</v>
      </c>
      <c r="F278" s="43">
        <f t="shared" ref="F278:AA278" si="160">$D$168</f>
        <v>1716.97</v>
      </c>
      <c r="G278" s="43">
        <f t="shared" si="160"/>
        <v>1716.97</v>
      </c>
      <c r="H278" s="43">
        <f t="shared" si="160"/>
        <v>1716.97</v>
      </c>
      <c r="I278" s="43">
        <f t="shared" si="160"/>
        <v>1716.97</v>
      </c>
      <c r="J278" s="43">
        <f t="shared" si="160"/>
        <v>1716.97</v>
      </c>
      <c r="K278" s="43">
        <f t="shared" si="160"/>
        <v>1716.97</v>
      </c>
      <c r="L278" s="43">
        <f t="shared" si="160"/>
        <v>1716.97</v>
      </c>
      <c r="M278" s="43">
        <f t="shared" si="160"/>
        <v>1716.97</v>
      </c>
      <c r="N278" s="43">
        <f t="shared" si="160"/>
        <v>1716.97</v>
      </c>
      <c r="O278" s="43">
        <f t="shared" si="160"/>
        <v>1716.97</v>
      </c>
      <c r="P278" s="43">
        <f t="shared" si="160"/>
        <v>1716.97</v>
      </c>
      <c r="Q278" s="43">
        <f t="shared" si="160"/>
        <v>1716.97</v>
      </c>
      <c r="R278" s="43">
        <f t="shared" si="160"/>
        <v>1716.97</v>
      </c>
      <c r="S278" s="43">
        <f t="shared" si="160"/>
        <v>1716.97</v>
      </c>
      <c r="T278" s="43">
        <f t="shared" si="160"/>
        <v>1716.97</v>
      </c>
      <c r="U278" s="43">
        <f t="shared" si="160"/>
        <v>1716.97</v>
      </c>
      <c r="V278" s="43">
        <f t="shared" si="160"/>
        <v>1716.97</v>
      </c>
      <c r="W278" s="43">
        <f t="shared" si="160"/>
        <v>1716.97</v>
      </c>
      <c r="X278" s="43">
        <f t="shared" si="160"/>
        <v>1716.97</v>
      </c>
      <c r="Y278" s="43">
        <f t="shared" si="160"/>
        <v>1716.97</v>
      </c>
      <c r="Z278" s="43">
        <f t="shared" si="160"/>
        <v>1716.97</v>
      </c>
      <c r="AA278" s="43">
        <f t="shared" si="160"/>
        <v>1716.97</v>
      </c>
    </row>
    <row r="279" spans="1:27" ht="12.75" hidden="1" customHeight="1" outlineLevel="1" x14ac:dyDescent="0.2">
      <c r="A279" s="98" t="s">
        <v>1924</v>
      </c>
      <c r="B279" s="62" t="s">
        <v>81</v>
      </c>
      <c r="C279" s="42" t="s">
        <v>77</v>
      </c>
      <c r="D279" s="43">
        <v>6.71</v>
      </c>
      <c r="E279" s="43">
        <v>6.71</v>
      </c>
      <c r="F279" s="43">
        <v>6.71</v>
      </c>
      <c r="G279" s="43">
        <v>6.71</v>
      </c>
      <c r="H279" s="43">
        <v>6.71</v>
      </c>
      <c r="I279" s="43">
        <v>6.71</v>
      </c>
      <c r="J279" s="43">
        <v>6.71</v>
      </c>
      <c r="K279" s="43">
        <v>6.71</v>
      </c>
      <c r="L279" s="43">
        <v>6.71</v>
      </c>
      <c r="M279" s="43">
        <v>6.71</v>
      </c>
      <c r="N279" s="43">
        <v>6.71</v>
      </c>
      <c r="O279" s="43">
        <v>6.71</v>
      </c>
      <c r="P279" s="43">
        <v>6.71</v>
      </c>
      <c r="Q279" s="43">
        <v>6.71</v>
      </c>
      <c r="R279" s="43">
        <v>6.71</v>
      </c>
      <c r="S279" s="43">
        <v>6.71</v>
      </c>
      <c r="T279" s="43">
        <v>6.71</v>
      </c>
      <c r="U279" s="43">
        <v>6.71</v>
      </c>
      <c r="V279" s="43">
        <v>6.71</v>
      </c>
      <c r="W279" s="43">
        <v>6.71</v>
      </c>
      <c r="X279" s="43">
        <v>6.71</v>
      </c>
      <c r="Y279" s="43">
        <v>6.71</v>
      </c>
      <c r="Z279" s="43">
        <v>6.71</v>
      </c>
      <c r="AA279" s="43">
        <v>6.71</v>
      </c>
    </row>
    <row r="280" spans="1:27" ht="12.75" hidden="1" customHeight="1" outlineLevel="1" x14ac:dyDescent="0.2">
      <c r="A280" s="98" t="s">
        <v>1925</v>
      </c>
      <c r="B280" s="62" t="s">
        <v>79</v>
      </c>
      <c r="C280" s="42" t="s">
        <v>77</v>
      </c>
      <c r="D280" s="43">
        <f>$D$11</f>
        <v>110.23</v>
      </c>
      <c r="E280" s="43">
        <f t="shared" ref="E280:AA280" si="161">$D$11</f>
        <v>110.23</v>
      </c>
      <c r="F280" s="43">
        <f t="shared" si="161"/>
        <v>110.23</v>
      </c>
      <c r="G280" s="43">
        <f t="shared" si="161"/>
        <v>110.23</v>
      </c>
      <c r="H280" s="43">
        <f t="shared" si="161"/>
        <v>110.23</v>
      </c>
      <c r="I280" s="43">
        <f t="shared" si="161"/>
        <v>110.23</v>
      </c>
      <c r="J280" s="43">
        <f t="shared" si="161"/>
        <v>110.23</v>
      </c>
      <c r="K280" s="43">
        <f t="shared" si="161"/>
        <v>110.23</v>
      </c>
      <c r="L280" s="43">
        <f t="shared" si="161"/>
        <v>110.23</v>
      </c>
      <c r="M280" s="43">
        <f t="shared" si="161"/>
        <v>110.23</v>
      </c>
      <c r="N280" s="43">
        <f t="shared" si="161"/>
        <v>110.23</v>
      </c>
      <c r="O280" s="43">
        <f t="shared" si="161"/>
        <v>110.23</v>
      </c>
      <c r="P280" s="43">
        <f t="shared" si="161"/>
        <v>110.23</v>
      </c>
      <c r="Q280" s="43">
        <f t="shared" si="161"/>
        <v>110.23</v>
      </c>
      <c r="R280" s="43">
        <f t="shared" si="161"/>
        <v>110.23</v>
      </c>
      <c r="S280" s="43">
        <f t="shared" si="161"/>
        <v>110.23</v>
      </c>
      <c r="T280" s="43">
        <f t="shared" si="161"/>
        <v>110.23</v>
      </c>
      <c r="U280" s="43">
        <f t="shared" si="161"/>
        <v>110.23</v>
      </c>
      <c r="V280" s="43">
        <f t="shared" si="161"/>
        <v>110.23</v>
      </c>
      <c r="W280" s="43">
        <f t="shared" si="161"/>
        <v>110.23</v>
      </c>
      <c r="X280" s="43">
        <f t="shared" si="161"/>
        <v>110.23</v>
      </c>
      <c r="Y280" s="43">
        <f t="shared" si="161"/>
        <v>110.23</v>
      </c>
      <c r="Z280" s="43">
        <f t="shared" si="161"/>
        <v>110.23</v>
      </c>
      <c r="AA280" s="43">
        <f t="shared" si="161"/>
        <v>110.23</v>
      </c>
    </row>
    <row r="281" spans="1:27" ht="12.75" customHeight="1" collapsed="1" x14ac:dyDescent="0.2">
      <c r="A281" s="97" t="s">
        <v>1926</v>
      </c>
      <c r="B281" s="27" t="str">
        <f>"24"&amp;"."&amp;$B$800&amp;"."&amp;$B$801</f>
        <v>24.01.2023</v>
      </c>
      <c r="C281" s="89" t="s">
        <v>74</v>
      </c>
      <c r="D281" s="90">
        <f>ROUND(((D282+D283+D285+D284)/1000),5)</f>
        <v>2.9698799999999999</v>
      </c>
      <c r="E281" s="90">
        <f>ROUND(((E282+E283+E285+E284)/1000),5)</f>
        <v>2.91256</v>
      </c>
      <c r="F281" s="90">
        <f>ROUND(((F282+F283+F285+F284)/1000),5)</f>
        <v>2.8949600000000002</v>
      </c>
      <c r="G281" s="90">
        <f t="shared" ref="G281:AA281" si="162">ROUND(((G282+G283+G285+G284)/1000),5)</f>
        <v>2.8954399999999998</v>
      </c>
      <c r="H281" s="90">
        <f t="shared" si="162"/>
        <v>2.94319</v>
      </c>
      <c r="I281" s="90">
        <f t="shared" si="162"/>
        <v>3.0143800000000001</v>
      </c>
      <c r="J281" s="90">
        <f t="shared" si="162"/>
        <v>3.37812</v>
      </c>
      <c r="K281" s="90">
        <f t="shared" si="162"/>
        <v>3.5779999999999998</v>
      </c>
      <c r="L281" s="90">
        <f t="shared" si="162"/>
        <v>3.6904599999999999</v>
      </c>
      <c r="M281" s="90">
        <f t="shared" si="162"/>
        <v>3.7073499999999999</v>
      </c>
      <c r="N281" s="90">
        <f t="shared" si="162"/>
        <v>3.7198000000000002</v>
      </c>
      <c r="O281" s="90">
        <f t="shared" si="162"/>
        <v>3.7411400000000001</v>
      </c>
      <c r="P281" s="90">
        <f t="shared" si="162"/>
        <v>3.7300800000000001</v>
      </c>
      <c r="Q281" s="90">
        <f t="shared" si="162"/>
        <v>3.7352699999999999</v>
      </c>
      <c r="R281" s="90">
        <f t="shared" si="162"/>
        <v>3.7340399999999998</v>
      </c>
      <c r="S281" s="90">
        <f t="shared" si="162"/>
        <v>3.7062499999999998</v>
      </c>
      <c r="T281" s="90">
        <f t="shared" si="162"/>
        <v>3.7060499999999998</v>
      </c>
      <c r="U281" s="90">
        <f t="shared" si="162"/>
        <v>3.7167500000000002</v>
      </c>
      <c r="V281" s="90">
        <f t="shared" si="162"/>
        <v>3.7147000000000001</v>
      </c>
      <c r="W281" s="90">
        <f t="shared" si="162"/>
        <v>3.7273499999999999</v>
      </c>
      <c r="X281" s="90">
        <f t="shared" si="162"/>
        <v>3.6817099999999998</v>
      </c>
      <c r="Y281" s="90">
        <f t="shared" si="162"/>
        <v>3.6089699999999998</v>
      </c>
      <c r="Z281" s="90">
        <f t="shared" si="162"/>
        <v>3.4540799999999998</v>
      </c>
      <c r="AA281" s="90">
        <f t="shared" si="162"/>
        <v>3.01762</v>
      </c>
    </row>
    <row r="282" spans="1:27" ht="12.75" hidden="1" customHeight="1" outlineLevel="1" x14ac:dyDescent="0.2">
      <c r="A282" s="98" t="s">
        <v>1927</v>
      </c>
      <c r="B282" s="62" t="s">
        <v>236</v>
      </c>
      <c r="C282" s="42" t="s">
        <v>77</v>
      </c>
      <c r="D282" s="43">
        <v>1135.97</v>
      </c>
      <c r="E282" s="43">
        <v>1078.6500000000001</v>
      </c>
      <c r="F282" s="43">
        <v>1061.05</v>
      </c>
      <c r="G282" s="43">
        <v>1061.53</v>
      </c>
      <c r="H282" s="43">
        <v>1109.28</v>
      </c>
      <c r="I282" s="43">
        <v>1180.47</v>
      </c>
      <c r="J282" s="43">
        <v>1544.21</v>
      </c>
      <c r="K282" s="43">
        <v>1744.09</v>
      </c>
      <c r="L282" s="43">
        <v>1856.55</v>
      </c>
      <c r="M282" s="43">
        <v>1873.44</v>
      </c>
      <c r="N282" s="43">
        <v>1885.89</v>
      </c>
      <c r="O282" s="43">
        <v>1907.23</v>
      </c>
      <c r="P282" s="43">
        <v>1896.17</v>
      </c>
      <c r="Q282" s="43">
        <v>1901.36</v>
      </c>
      <c r="R282" s="43">
        <v>1900.13</v>
      </c>
      <c r="S282" s="43">
        <v>1872.34</v>
      </c>
      <c r="T282" s="43">
        <v>1872.14</v>
      </c>
      <c r="U282" s="43">
        <v>1882.84</v>
      </c>
      <c r="V282" s="43">
        <v>1880.79</v>
      </c>
      <c r="W282" s="43">
        <v>1893.44</v>
      </c>
      <c r="X282" s="43">
        <v>1847.8</v>
      </c>
      <c r="Y282" s="43">
        <v>1775.06</v>
      </c>
      <c r="Z282" s="43">
        <v>1620.17</v>
      </c>
      <c r="AA282" s="43">
        <v>1183.71</v>
      </c>
    </row>
    <row r="283" spans="1:27" ht="12.75" hidden="1" customHeight="1" outlineLevel="1" x14ac:dyDescent="0.2">
      <c r="A283" s="98" t="s">
        <v>1928</v>
      </c>
      <c r="B283" s="62" t="s">
        <v>88</v>
      </c>
      <c r="C283" s="42" t="s">
        <v>77</v>
      </c>
      <c r="D283" s="43">
        <f>$D$168</f>
        <v>1716.97</v>
      </c>
      <c r="E283" s="43">
        <f>$D$168</f>
        <v>1716.97</v>
      </c>
      <c r="F283" s="43">
        <f t="shared" ref="F283:AA283" si="163">$D$168</f>
        <v>1716.97</v>
      </c>
      <c r="G283" s="43">
        <f t="shared" si="163"/>
        <v>1716.97</v>
      </c>
      <c r="H283" s="43">
        <f t="shared" si="163"/>
        <v>1716.97</v>
      </c>
      <c r="I283" s="43">
        <f t="shared" si="163"/>
        <v>1716.97</v>
      </c>
      <c r="J283" s="43">
        <f t="shared" si="163"/>
        <v>1716.97</v>
      </c>
      <c r="K283" s="43">
        <f t="shared" si="163"/>
        <v>1716.97</v>
      </c>
      <c r="L283" s="43">
        <f t="shared" si="163"/>
        <v>1716.97</v>
      </c>
      <c r="M283" s="43">
        <f t="shared" si="163"/>
        <v>1716.97</v>
      </c>
      <c r="N283" s="43">
        <f t="shared" si="163"/>
        <v>1716.97</v>
      </c>
      <c r="O283" s="43">
        <f t="shared" si="163"/>
        <v>1716.97</v>
      </c>
      <c r="P283" s="43">
        <f t="shared" si="163"/>
        <v>1716.97</v>
      </c>
      <c r="Q283" s="43">
        <f t="shared" si="163"/>
        <v>1716.97</v>
      </c>
      <c r="R283" s="43">
        <f t="shared" si="163"/>
        <v>1716.97</v>
      </c>
      <c r="S283" s="43">
        <f t="shared" si="163"/>
        <v>1716.97</v>
      </c>
      <c r="T283" s="43">
        <f t="shared" si="163"/>
        <v>1716.97</v>
      </c>
      <c r="U283" s="43">
        <f t="shared" si="163"/>
        <v>1716.97</v>
      </c>
      <c r="V283" s="43">
        <f t="shared" si="163"/>
        <v>1716.97</v>
      </c>
      <c r="W283" s="43">
        <f t="shared" si="163"/>
        <v>1716.97</v>
      </c>
      <c r="X283" s="43">
        <f t="shared" si="163"/>
        <v>1716.97</v>
      </c>
      <c r="Y283" s="43">
        <f t="shared" si="163"/>
        <v>1716.97</v>
      </c>
      <c r="Z283" s="43">
        <f t="shared" si="163"/>
        <v>1716.97</v>
      </c>
      <c r="AA283" s="43">
        <f t="shared" si="163"/>
        <v>1716.97</v>
      </c>
    </row>
    <row r="284" spans="1:27" ht="12.75" hidden="1" customHeight="1" outlineLevel="1" x14ac:dyDescent="0.2">
      <c r="A284" s="98" t="s">
        <v>1929</v>
      </c>
      <c r="B284" s="62" t="s">
        <v>81</v>
      </c>
      <c r="C284" s="42" t="s">
        <v>77</v>
      </c>
      <c r="D284" s="43">
        <v>6.71</v>
      </c>
      <c r="E284" s="43">
        <v>6.71</v>
      </c>
      <c r="F284" s="43">
        <v>6.71</v>
      </c>
      <c r="G284" s="43">
        <v>6.71</v>
      </c>
      <c r="H284" s="43">
        <v>6.71</v>
      </c>
      <c r="I284" s="43">
        <v>6.71</v>
      </c>
      <c r="J284" s="43">
        <v>6.71</v>
      </c>
      <c r="K284" s="43">
        <v>6.71</v>
      </c>
      <c r="L284" s="43">
        <v>6.71</v>
      </c>
      <c r="M284" s="43">
        <v>6.71</v>
      </c>
      <c r="N284" s="43">
        <v>6.71</v>
      </c>
      <c r="O284" s="43">
        <v>6.71</v>
      </c>
      <c r="P284" s="43">
        <v>6.71</v>
      </c>
      <c r="Q284" s="43">
        <v>6.71</v>
      </c>
      <c r="R284" s="43">
        <v>6.71</v>
      </c>
      <c r="S284" s="43">
        <v>6.71</v>
      </c>
      <c r="T284" s="43">
        <v>6.71</v>
      </c>
      <c r="U284" s="43">
        <v>6.71</v>
      </c>
      <c r="V284" s="43">
        <v>6.71</v>
      </c>
      <c r="W284" s="43">
        <v>6.71</v>
      </c>
      <c r="X284" s="43">
        <v>6.71</v>
      </c>
      <c r="Y284" s="43">
        <v>6.71</v>
      </c>
      <c r="Z284" s="43">
        <v>6.71</v>
      </c>
      <c r="AA284" s="43">
        <v>6.71</v>
      </c>
    </row>
    <row r="285" spans="1:27" ht="12.75" hidden="1" customHeight="1" outlineLevel="1" x14ac:dyDescent="0.2">
      <c r="A285" s="98" t="s">
        <v>1930</v>
      </c>
      <c r="B285" s="62" t="s">
        <v>79</v>
      </c>
      <c r="C285" s="42" t="s">
        <v>77</v>
      </c>
      <c r="D285" s="43">
        <f>$D$11</f>
        <v>110.23</v>
      </c>
      <c r="E285" s="43">
        <f t="shared" ref="E285:AA285" si="164">$D$11</f>
        <v>110.23</v>
      </c>
      <c r="F285" s="43">
        <f t="shared" si="164"/>
        <v>110.23</v>
      </c>
      <c r="G285" s="43">
        <f t="shared" si="164"/>
        <v>110.23</v>
      </c>
      <c r="H285" s="43">
        <f t="shared" si="164"/>
        <v>110.23</v>
      </c>
      <c r="I285" s="43">
        <f t="shared" si="164"/>
        <v>110.23</v>
      </c>
      <c r="J285" s="43">
        <f t="shared" si="164"/>
        <v>110.23</v>
      </c>
      <c r="K285" s="43">
        <f t="shared" si="164"/>
        <v>110.23</v>
      </c>
      <c r="L285" s="43">
        <f t="shared" si="164"/>
        <v>110.23</v>
      </c>
      <c r="M285" s="43">
        <f t="shared" si="164"/>
        <v>110.23</v>
      </c>
      <c r="N285" s="43">
        <f t="shared" si="164"/>
        <v>110.23</v>
      </c>
      <c r="O285" s="43">
        <f t="shared" si="164"/>
        <v>110.23</v>
      </c>
      <c r="P285" s="43">
        <f t="shared" si="164"/>
        <v>110.23</v>
      </c>
      <c r="Q285" s="43">
        <f t="shared" si="164"/>
        <v>110.23</v>
      </c>
      <c r="R285" s="43">
        <f t="shared" si="164"/>
        <v>110.23</v>
      </c>
      <c r="S285" s="43">
        <f t="shared" si="164"/>
        <v>110.23</v>
      </c>
      <c r="T285" s="43">
        <f t="shared" si="164"/>
        <v>110.23</v>
      </c>
      <c r="U285" s="43">
        <f t="shared" si="164"/>
        <v>110.23</v>
      </c>
      <c r="V285" s="43">
        <f t="shared" si="164"/>
        <v>110.23</v>
      </c>
      <c r="W285" s="43">
        <f t="shared" si="164"/>
        <v>110.23</v>
      </c>
      <c r="X285" s="43">
        <f t="shared" si="164"/>
        <v>110.23</v>
      </c>
      <c r="Y285" s="43">
        <f t="shared" si="164"/>
        <v>110.23</v>
      </c>
      <c r="Z285" s="43">
        <f t="shared" si="164"/>
        <v>110.23</v>
      </c>
      <c r="AA285" s="43">
        <f t="shared" si="164"/>
        <v>110.23</v>
      </c>
    </row>
    <row r="286" spans="1:27" ht="12.75" customHeight="1" collapsed="1" x14ac:dyDescent="0.2">
      <c r="A286" s="97" t="s">
        <v>1931</v>
      </c>
      <c r="B286" s="27" t="str">
        <f>"25"&amp;"."&amp;$B$800&amp;"."&amp;$B$801</f>
        <v>25.01.2023</v>
      </c>
      <c r="C286" s="89" t="s">
        <v>74</v>
      </c>
      <c r="D286" s="90">
        <f>ROUND(((D287+D288+D290+D289)/1000),5)</f>
        <v>2.9716399999999998</v>
      </c>
      <c r="E286" s="90">
        <f>ROUND(((E287+E288+E290+E289)/1000),5)</f>
        <v>2.9363199999999998</v>
      </c>
      <c r="F286" s="90">
        <f>ROUND(((F287+F288+F290+F289)/1000),5)</f>
        <v>2.9049499999999999</v>
      </c>
      <c r="G286" s="90">
        <f t="shared" ref="G286:AA286" si="165">ROUND(((G287+G288+G290+G289)/1000),5)</f>
        <v>2.9066000000000001</v>
      </c>
      <c r="H286" s="90">
        <f t="shared" si="165"/>
        <v>2.96313</v>
      </c>
      <c r="I286" s="90">
        <f t="shared" si="165"/>
        <v>3.0110199999999998</v>
      </c>
      <c r="J286" s="90">
        <f t="shared" si="165"/>
        <v>3.3805100000000001</v>
      </c>
      <c r="K286" s="90">
        <f t="shared" si="165"/>
        <v>3.63273</v>
      </c>
      <c r="L286" s="90">
        <f t="shared" si="165"/>
        <v>3.7373500000000002</v>
      </c>
      <c r="M286" s="90">
        <f t="shared" si="165"/>
        <v>3.7509800000000002</v>
      </c>
      <c r="N286" s="90">
        <f t="shared" si="165"/>
        <v>3.7665199999999999</v>
      </c>
      <c r="O286" s="90">
        <f t="shared" si="165"/>
        <v>3.7898200000000002</v>
      </c>
      <c r="P286" s="90">
        <f t="shared" si="165"/>
        <v>3.7744599999999999</v>
      </c>
      <c r="Q286" s="90">
        <f t="shared" si="165"/>
        <v>3.7795399999999999</v>
      </c>
      <c r="R286" s="90">
        <f t="shared" si="165"/>
        <v>3.7766600000000001</v>
      </c>
      <c r="S286" s="90">
        <f t="shared" si="165"/>
        <v>3.7475100000000001</v>
      </c>
      <c r="T286" s="90">
        <f t="shared" si="165"/>
        <v>3.7461899999999999</v>
      </c>
      <c r="U286" s="90">
        <f t="shared" si="165"/>
        <v>3.76003</v>
      </c>
      <c r="V286" s="90">
        <f t="shared" si="165"/>
        <v>3.7565400000000002</v>
      </c>
      <c r="W286" s="90">
        <f t="shared" si="165"/>
        <v>3.7713399999999999</v>
      </c>
      <c r="X286" s="90">
        <f t="shared" si="165"/>
        <v>3.7398500000000001</v>
      </c>
      <c r="Y286" s="90">
        <f t="shared" si="165"/>
        <v>3.6238600000000001</v>
      </c>
      <c r="Z286" s="90">
        <f t="shared" si="165"/>
        <v>3.4656899999999999</v>
      </c>
      <c r="AA286" s="90">
        <f t="shared" si="165"/>
        <v>3.0291700000000001</v>
      </c>
    </row>
    <row r="287" spans="1:27" ht="12.75" hidden="1" customHeight="1" outlineLevel="1" x14ac:dyDescent="0.2">
      <c r="A287" s="98" t="s">
        <v>1932</v>
      </c>
      <c r="B287" s="62" t="s">
        <v>236</v>
      </c>
      <c r="C287" s="42" t="s">
        <v>77</v>
      </c>
      <c r="D287" s="43">
        <v>1137.73</v>
      </c>
      <c r="E287" s="43">
        <v>1102.4100000000001</v>
      </c>
      <c r="F287" s="43">
        <v>1071.04</v>
      </c>
      <c r="G287" s="43">
        <v>1072.69</v>
      </c>
      <c r="H287" s="43">
        <v>1129.22</v>
      </c>
      <c r="I287" s="43">
        <v>1177.1099999999999</v>
      </c>
      <c r="J287" s="43">
        <v>1546.6</v>
      </c>
      <c r="K287" s="43">
        <v>1798.82</v>
      </c>
      <c r="L287" s="43">
        <v>1903.44</v>
      </c>
      <c r="M287" s="43">
        <v>1917.07</v>
      </c>
      <c r="N287" s="43">
        <v>1932.61</v>
      </c>
      <c r="O287" s="43">
        <v>1955.91</v>
      </c>
      <c r="P287" s="43">
        <v>1940.55</v>
      </c>
      <c r="Q287" s="43">
        <v>1945.63</v>
      </c>
      <c r="R287" s="43">
        <v>1942.75</v>
      </c>
      <c r="S287" s="43">
        <v>1913.6</v>
      </c>
      <c r="T287" s="43">
        <v>1912.28</v>
      </c>
      <c r="U287" s="43">
        <v>1926.12</v>
      </c>
      <c r="V287" s="43">
        <v>1922.63</v>
      </c>
      <c r="W287" s="43">
        <v>1937.43</v>
      </c>
      <c r="X287" s="43">
        <v>1905.94</v>
      </c>
      <c r="Y287" s="43">
        <v>1789.95</v>
      </c>
      <c r="Z287" s="43">
        <v>1631.78</v>
      </c>
      <c r="AA287" s="43">
        <v>1195.26</v>
      </c>
    </row>
    <row r="288" spans="1:27" ht="12.75" hidden="1" customHeight="1" outlineLevel="1" x14ac:dyDescent="0.2">
      <c r="A288" s="98" t="s">
        <v>1933</v>
      </c>
      <c r="B288" s="62" t="s">
        <v>88</v>
      </c>
      <c r="C288" s="42" t="s">
        <v>77</v>
      </c>
      <c r="D288" s="43">
        <f>$D$168</f>
        <v>1716.97</v>
      </c>
      <c r="E288" s="43">
        <f>$D$168</f>
        <v>1716.97</v>
      </c>
      <c r="F288" s="43">
        <f t="shared" ref="F288:AA288" si="166">$D$168</f>
        <v>1716.97</v>
      </c>
      <c r="G288" s="43">
        <f t="shared" si="166"/>
        <v>1716.97</v>
      </c>
      <c r="H288" s="43">
        <f t="shared" si="166"/>
        <v>1716.97</v>
      </c>
      <c r="I288" s="43">
        <f t="shared" si="166"/>
        <v>1716.97</v>
      </c>
      <c r="J288" s="43">
        <f t="shared" si="166"/>
        <v>1716.97</v>
      </c>
      <c r="K288" s="43">
        <f t="shared" si="166"/>
        <v>1716.97</v>
      </c>
      <c r="L288" s="43">
        <f t="shared" si="166"/>
        <v>1716.97</v>
      </c>
      <c r="M288" s="43">
        <f t="shared" si="166"/>
        <v>1716.97</v>
      </c>
      <c r="N288" s="43">
        <f t="shared" si="166"/>
        <v>1716.97</v>
      </c>
      <c r="O288" s="43">
        <f t="shared" si="166"/>
        <v>1716.97</v>
      </c>
      <c r="P288" s="43">
        <f t="shared" si="166"/>
        <v>1716.97</v>
      </c>
      <c r="Q288" s="43">
        <f t="shared" si="166"/>
        <v>1716.97</v>
      </c>
      <c r="R288" s="43">
        <f t="shared" si="166"/>
        <v>1716.97</v>
      </c>
      <c r="S288" s="43">
        <f t="shared" si="166"/>
        <v>1716.97</v>
      </c>
      <c r="T288" s="43">
        <f t="shared" si="166"/>
        <v>1716.97</v>
      </c>
      <c r="U288" s="43">
        <f t="shared" si="166"/>
        <v>1716.97</v>
      </c>
      <c r="V288" s="43">
        <f t="shared" si="166"/>
        <v>1716.97</v>
      </c>
      <c r="W288" s="43">
        <f t="shared" si="166"/>
        <v>1716.97</v>
      </c>
      <c r="X288" s="43">
        <f t="shared" si="166"/>
        <v>1716.97</v>
      </c>
      <c r="Y288" s="43">
        <f t="shared" si="166"/>
        <v>1716.97</v>
      </c>
      <c r="Z288" s="43">
        <f t="shared" si="166"/>
        <v>1716.97</v>
      </c>
      <c r="AA288" s="43">
        <f t="shared" si="166"/>
        <v>1716.97</v>
      </c>
    </row>
    <row r="289" spans="1:27" ht="12.75" hidden="1" customHeight="1" outlineLevel="1" x14ac:dyDescent="0.2">
      <c r="A289" s="98" t="s">
        <v>1934</v>
      </c>
      <c r="B289" s="62" t="s">
        <v>81</v>
      </c>
      <c r="C289" s="42" t="s">
        <v>77</v>
      </c>
      <c r="D289" s="43">
        <v>6.71</v>
      </c>
      <c r="E289" s="43">
        <v>6.71</v>
      </c>
      <c r="F289" s="43">
        <v>6.71</v>
      </c>
      <c r="G289" s="43">
        <v>6.71</v>
      </c>
      <c r="H289" s="43">
        <v>6.71</v>
      </c>
      <c r="I289" s="43">
        <v>6.71</v>
      </c>
      <c r="J289" s="43">
        <v>6.71</v>
      </c>
      <c r="K289" s="43">
        <v>6.71</v>
      </c>
      <c r="L289" s="43">
        <v>6.71</v>
      </c>
      <c r="M289" s="43">
        <v>6.71</v>
      </c>
      <c r="N289" s="43">
        <v>6.71</v>
      </c>
      <c r="O289" s="43">
        <v>6.71</v>
      </c>
      <c r="P289" s="43">
        <v>6.71</v>
      </c>
      <c r="Q289" s="43">
        <v>6.71</v>
      </c>
      <c r="R289" s="43">
        <v>6.71</v>
      </c>
      <c r="S289" s="43">
        <v>6.71</v>
      </c>
      <c r="T289" s="43">
        <v>6.71</v>
      </c>
      <c r="U289" s="43">
        <v>6.71</v>
      </c>
      <c r="V289" s="43">
        <v>6.71</v>
      </c>
      <c r="W289" s="43">
        <v>6.71</v>
      </c>
      <c r="X289" s="43">
        <v>6.71</v>
      </c>
      <c r="Y289" s="43">
        <v>6.71</v>
      </c>
      <c r="Z289" s="43">
        <v>6.71</v>
      </c>
      <c r="AA289" s="43">
        <v>6.71</v>
      </c>
    </row>
    <row r="290" spans="1:27" ht="12.75" hidden="1" customHeight="1" outlineLevel="1" x14ac:dyDescent="0.2">
      <c r="A290" s="98" t="s">
        <v>1935</v>
      </c>
      <c r="B290" s="62" t="s">
        <v>79</v>
      </c>
      <c r="C290" s="42" t="s">
        <v>77</v>
      </c>
      <c r="D290" s="43">
        <f>$D$11</f>
        <v>110.23</v>
      </c>
      <c r="E290" s="43">
        <f t="shared" ref="E290:AA290" si="167">$D$11</f>
        <v>110.23</v>
      </c>
      <c r="F290" s="43">
        <f t="shared" si="167"/>
        <v>110.23</v>
      </c>
      <c r="G290" s="43">
        <f t="shared" si="167"/>
        <v>110.23</v>
      </c>
      <c r="H290" s="43">
        <f t="shared" si="167"/>
        <v>110.23</v>
      </c>
      <c r="I290" s="43">
        <f t="shared" si="167"/>
        <v>110.23</v>
      </c>
      <c r="J290" s="43">
        <f t="shared" si="167"/>
        <v>110.23</v>
      </c>
      <c r="K290" s="43">
        <f t="shared" si="167"/>
        <v>110.23</v>
      </c>
      <c r="L290" s="43">
        <f t="shared" si="167"/>
        <v>110.23</v>
      </c>
      <c r="M290" s="43">
        <f t="shared" si="167"/>
        <v>110.23</v>
      </c>
      <c r="N290" s="43">
        <f t="shared" si="167"/>
        <v>110.23</v>
      </c>
      <c r="O290" s="43">
        <f t="shared" si="167"/>
        <v>110.23</v>
      </c>
      <c r="P290" s="43">
        <f t="shared" si="167"/>
        <v>110.23</v>
      </c>
      <c r="Q290" s="43">
        <f t="shared" si="167"/>
        <v>110.23</v>
      </c>
      <c r="R290" s="43">
        <f t="shared" si="167"/>
        <v>110.23</v>
      </c>
      <c r="S290" s="43">
        <f t="shared" si="167"/>
        <v>110.23</v>
      </c>
      <c r="T290" s="43">
        <f t="shared" si="167"/>
        <v>110.23</v>
      </c>
      <c r="U290" s="43">
        <f t="shared" si="167"/>
        <v>110.23</v>
      </c>
      <c r="V290" s="43">
        <f t="shared" si="167"/>
        <v>110.23</v>
      </c>
      <c r="W290" s="43">
        <f t="shared" si="167"/>
        <v>110.23</v>
      </c>
      <c r="X290" s="43">
        <f t="shared" si="167"/>
        <v>110.23</v>
      </c>
      <c r="Y290" s="43">
        <f t="shared" si="167"/>
        <v>110.23</v>
      </c>
      <c r="Z290" s="43">
        <f t="shared" si="167"/>
        <v>110.23</v>
      </c>
      <c r="AA290" s="43">
        <f t="shared" si="167"/>
        <v>110.23</v>
      </c>
    </row>
    <row r="291" spans="1:27" ht="12.75" customHeight="1" collapsed="1" x14ac:dyDescent="0.2">
      <c r="A291" s="97" t="s">
        <v>1936</v>
      </c>
      <c r="B291" s="27" t="str">
        <f>"26"&amp;"."&amp;$B$800&amp;"."&amp;$B$801</f>
        <v>26.01.2023</v>
      </c>
      <c r="C291" s="89" t="s">
        <v>74</v>
      </c>
      <c r="D291" s="90">
        <f>ROUND(((D292+D293+D295+D294)/1000),5)</f>
        <v>3.0339200000000002</v>
      </c>
      <c r="E291" s="90">
        <f>ROUND(((E292+E293+E295+E294)/1000),5)</f>
        <v>3.0045999999999999</v>
      </c>
      <c r="F291" s="90">
        <f>ROUND(((F292+F293+F295+F294)/1000),5)</f>
        <v>2.95017</v>
      </c>
      <c r="G291" s="90">
        <f t="shared" ref="G291:AA291" si="168">ROUND(((G292+G293+G295+G294)/1000),5)</f>
        <v>2.9720800000000001</v>
      </c>
      <c r="H291" s="90">
        <f t="shared" si="168"/>
        <v>3.0286300000000002</v>
      </c>
      <c r="I291" s="90">
        <f t="shared" si="168"/>
        <v>3.1859000000000002</v>
      </c>
      <c r="J291" s="90">
        <f t="shared" si="168"/>
        <v>3.4653700000000001</v>
      </c>
      <c r="K291" s="90">
        <f t="shared" si="168"/>
        <v>3.6635900000000001</v>
      </c>
      <c r="L291" s="90">
        <f t="shared" si="168"/>
        <v>3.7549600000000001</v>
      </c>
      <c r="M291" s="90">
        <f t="shared" si="168"/>
        <v>3.7676699999999999</v>
      </c>
      <c r="N291" s="90">
        <f t="shared" si="168"/>
        <v>3.78166</v>
      </c>
      <c r="O291" s="90">
        <f t="shared" si="168"/>
        <v>3.8039299999999998</v>
      </c>
      <c r="P291" s="90">
        <f t="shared" si="168"/>
        <v>3.7907000000000002</v>
      </c>
      <c r="Q291" s="90">
        <f t="shared" si="168"/>
        <v>3.7936399999999999</v>
      </c>
      <c r="R291" s="90">
        <f t="shared" si="168"/>
        <v>3.7911899999999998</v>
      </c>
      <c r="S291" s="90">
        <f t="shared" si="168"/>
        <v>3.75786</v>
      </c>
      <c r="T291" s="90">
        <f t="shared" si="168"/>
        <v>3.7557200000000002</v>
      </c>
      <c r="U291" s="90">
        <f t="shared" si="168"/>
        <v>3.77054</v>
      </c>
      <c r="V291" s="90">
        <f t="shared" si="168"/>
        <v>3.76824</v>
      </c>
      <c r="W291" s="90">
        <f t="shared" si="168"/>
        <v>3.7809699999999999</v>
      </c>
      <c r="X291" s="90">
        <f t="shared" si="168"/>
        <v>3.7523</v>
      </c>
      <c r="Y291" s="90">
        <f t="shared" si="168"/>
        <v>3.6044900000000002</v>
      </c>
      <c r="Z291" s="90">
        <f t="shared" si="168"/>
        <v>3.48556</v>
      </c>
      <c r="AA291" s="90">
        <f t="shared" si="168"/>
        <v>3.0570300000000001</v>
      </c>
    </row>
    <row r="292" spans="1:27" ht="12.75" hidden="1" customHeight="1" outlineLevel="1" x14ac:dyDescent="0.2">
      <c r="A292" s="98" t="s">
        <v>1937</v>
      </c>
      <c r="B292" s="62" t="s">
        <v>236</v>
      </c>
      <c r="C292" s="42" t="s">
        <v>77</v>
      </c>
      <c r="D292" s="43">
        <v>1200.01</v>
      </c>
      <c r="E292" s="43">
        <v>1170.69</v>
      </c>
      <c r="F292" s="43">
        <v>1116.26</v>
      </c>
      <c r="G292" s="43">
        <v>1138.17</v>
      </c>
      <c r="H292" s="43">
        <v>1194.72</v>
      </c>
      <c r="I292" s="43">
        <v>1351.99</v>
      </c>
      <c r="J292" s="43">
        <v>1631.46</v>
      </c>
      <c r="K292" s="43">
        <v>1829.68</v>
      </c>
      <c r="L292" s="43">
        <v>1921.05</v>
      </c>
      <c r="M292" s="43">
        <v>1933.76</v>
      </c>
      <c r="N292" s="43">
        <v>1947.75</v>
      </c>
      <c r="O292" s="43">
        <v>1970.02</v>
      </c>
      <c r="P292" s="43">
        <v>1956.79</v>
      </c>
      <c r="Q292" s="43">
        <v>1959.73</v>
      </c>
      <c r="R292" s="43">
        <v>1957.28</v>
      </c>
      <c r="S292" s="43">
        <v>1923.95</v>
      </c>
      <c r="T292" s="43">
        <v>1921.81</v>
      </c>
      <c r="U292" s="43">
        <v>1936.63</v>
      </c>
      <c r="V292" s="43">
        <v>1934.33</v>
      </c>
      <c r="W292" s="43">
        <v>1947.06</v>
      </c>
      <c r="X292" s="43">
        <v>1918.39</v>
      </c>
      <c r="Y292" s="43">
        <v>1770.58</v>
      </c>
      <c r="Z292" s="43">
        <v>1651.65</v>
      </c>
      <c r="AA292" s="43">
        <v>1223.1199999999999</v>
      </c>
    </row>
    <row r="293" spans="1:27" ht="12.75" hidden="1" customHeight="1" outlineLevel="1" x14ac:dyDescent="0.2">
      <c r="A293" s="98" t="s">
        <v>1938</v>
      </c>
      <c r="B293" s="62" t="s">
        <v>88</v>
      </c>
      <c r="C293" s="42" t="s">
        <v>77</v>
      </c>
      <c r="D293" s="43">
        <f>$D$168</f>
        <v>1716.97</v>
      </c>
      <c r="E293" s="43">
        <f>$D$168</f>
        <v>1716.97</v>
      </c>
      <c r="F293" s="43">
        <f t="shared" ref="F293:AA293" si="169">$D$168</f>
        <v>1716.97</v>
      </c>
      <c r="G293" s="43">
        <f t="shared" si="169"/>
        <v>1716.97</v>
      </c>
      <c r="H293" s="43">
        <f t="shared" si="169"/>
        <v>1716.97</v>
      </c>
      <c r="I293" s="43">
        <f t="shared" si="169"/>
        <v>1716.97</v>
      </c>
      <c r="J293" s="43">
        <f t="shared" si="169"/>
        <v>1716.97</v>
      </c>
      <c r="K293" s="43">
        <f t="shared" si="169"/>
        <v>1716.97</v>
      </c>
      <c r="L293" s="43">
        <f t="shared" si="169"/>
        <v>1716.97</v>
      </c>
      <c r="M293" s="43">
        <f t="shared" si="169"/>
        <v>1716.97</v>
      </c>
      <c r="N293" s="43">
        <f t="shared" si="169"/>
        <v>1716.97</v>
      </c>
      <c r="O293" s="43">
        <f t="shared" si="169"/>
        <v>1716.97</v>
      </c>
      <c r="P293" s="43">
        <f t="shared" si="169"/>
        <v>1716.97</v>
      </c>
      <c r="Q293" s="43">
        <f t="shared" si="169"/>
        <v>1716.97</v>
      </c>
      <c r="R293" s="43">
        <f t="shared" si="169"/>
        <v>1716.97</v>
      </c>
      <c r="S293" s="43">
        <f t="shared" si="169"/>
        <v>1716.97</v>
      </c>
      <c r="T293" s="43">
        <f t="shared" si="169"/>
        <v>1716.97</v>
      </c>
      <c r="U293" s="43">
        <f t="shared" si="169"/>
        <v>1716.97</v>
      </c>
      <c r="V293" s="43">
        <f t="shared" si="169"/>
        <v>1716.97</v>
      </c>
      <c r="W293" s="43">
        <f t="shared" si="169"/>
        <v>1716.97</v>
      </c>
      <c r="X293" s="43">
        <f t="shared" si="169"/>
        <v>1716.97</v>
      </c>
      <c r="Y293" s="43">
        <f t="shared" si="169"/>
        <v>1716.97</v>
      </c>
      <c r="Z293" s="43">
        <f t="shared" si="169"/>
        <v>1716.97</v>
      </c>
      <c r="AA293" s="43">
        <f t="shared" si="169"/>
        <v>1716.97</v>
      </c>
    </row>
    <row r="294" spans="1:27" ht="12.75" hidden="1" customHeight="1" outlineLevel="1" x14ac:dyDescent="0.2">
      <c r="A294" s="98" t="s">
        <v>1939</v>
      </c>
      <c r="B294" s="62" t="s">
        <v>81</v>
      </c>
      <c r="C294" s="42" t="s">
        <v>77</v>
      </c>
      <c r="D294" s="43">
        <v>6.71</v>
      </c>
      <c r="E294" s="43">
        <v>6.71</v>
      </c>
      <c r="F294" s="43">
        <v>6.71</v>
      </c>
      <c r="G294" s="43">
        <v>6.71</v>
      </c>
      <c r="H294" s="43">
        <v>6.71</v>
      </c>
      <c r="I294" s="43">
        <v>6.71</v>
      </c>
      <c r="J294" s="43">
        <v>6.71</v>
      </c>
      <c r="K294" s="43">
        <v>6.71</v>
      </c>
      <c r="L294" s="43">
        <v>6.71</v>
      </c>
      <c r="M294" s="43">
        <v>6.71</v>
      </c>
      <c r="N294" s="43">
        <v>6.71</v>
      </c>
      <c r="O294" s="43">
        <v>6.71</v>
      </c>
      <c r="P294" s="43">
        <v>6.71</v>
      </c>
      <c r="Q294" s="43">
        <v>6.71</v>
      </c>
      <c r="R294" s="43">
        <v>6.71</v>
      </c>
      <c r="S294" s="43">
        <v>6.71</v>
      </c>
      <c r="T294" s="43">
        <v>6.71</v>
      </c>
      <c r="U294" s="43">
        <v>6.71</v>
      </c>
      <c r="V294" s="43">
        <v>6.71</v>
      </c>
      <c r="W294" s="43">
        <v>6.71</v>
      </c>
      <c r="X294" s="43">
        <v>6.71</v>
      </c>
      <c r="Y294" s="43">
        <v>6.71</v>
      </c>
      <c r="Z294" s="43">
        <v>6.71</v>
      </c>
      <c r="AA294" s="43">
        <v>6.71</v>
      </c>
    </row>
    <row r="295" spans="1:27" ht="12.75" hidden="1" customHeight="1" outlineLevel="1" x14ac:dyDescent="0.2">
      <c r="A295" s="98" t="s">
        <v>1940</v>
      </c>
      <c r="B295" s="62" t="s">
        <v>79</v>
      </c>
      <c r="C295" s="42" t="s">
        <v>77</v>
      </c>
      <c r="D295" s="43">
        <f>$D$11</f>
        <v>110.23</v>
      </c>
      <c r="E295" s="43">
        <f t="shared" ref="E295:AA295" si="170">$D$11</f>
        <v>110.23</v>
      </c>
      <c r="F295" s="43">
        <f t="shared" si="170"/>
        <v>110.23</v>
      </c>
      <c r="G295" s="43">
        <f t="shared" si="170"/>
        <v>110.23</v>
      </c>
      <c r="H295" s="43">
        <f t="shared" si="170"/>
        <v>110.23</v>
      </c>
      <c r="I295" s="43">
        <f t="shared" si="170"/>
        <v>110.23</v>
      </c>
      <c r="J295" s="43">
        <f t="shared" si="170"/>
        <v>110.23</v>
      </c>
      <c r="K295" s="43">
        <f t="shared" si="170"/>
        <v>110.23</v>
      </c>
      <c r="L295" s="43">
        <f t="shared" si="170"/>
        <v>110.23</v>
      </c>
      <c r="M295" s="43">
        <f t="shared" si="170"/>
        <v>110.23</v>
      </c>
      <c r="N295" s="43">
        <f t="shared" si="170"/>
        <v>110.23</v>
      </c>
      <c r="O295" s="43">
        <f t="shared" si="170"/>
        <v>110.23</v>
      </c>
      <c r="P295" s="43">
        <f t="shared" si="170"/>
        <v>110.23</v>
      </c>
      <c r="Q295" s="43">
        <f t="shared" si="170"/>
        <v>110.23</v>
      </c>
      <c r="R295" s="43">
        <f t="shared" si="170"/>
        <v>110.23</v>
      </c>
      <c r="S295" s="43">
        <f t="shared" si="170"/>
        <v>110.23</v>
      </c>
      <c r="T295" s="43">
        <f t="shared" si="170"/>
        <v>110.23</v>
      </c>
      <c r="U295" s="43">
        <f t="shared" si="170"/>
        <v>110.23</v>
      </c>
      <c r="V295" s="43">
        <f t="shared" si="170"/>
        <v>110.23</v>
      </c>
      <c r="W295" s="43">
        <f t="shared" si="170"/>
        <v>110.23</v>
      </c>
      <c r="X295" s="43">
        <f t="shared" si="170"/>
        <v>110.23</v>
      </c>
      <c r="Y295" s="43">
        <f t="shared" si="170"/>
        <v>110.23</v>
      </c>
      <c r="Z295" s="43">
        <f t="shared" si="170"/>
        <v>110.23</v>
      </c>
      <c r="AA295" s="43">
        <f t="shared" si="170"/>
        <v>110.23</v>
      </c>
    </row>
    <row r="296" spans="1:27" ht="12.75" customHeight="1" collapsed="1" x14ac:dyDescent="0.2">
      <c r="A296" s="97" t="s">
        <v>1941</v>
      </c>
      <c r="B296" s="27" t="str">
        <f>"27"&amp;"."&amp;$B$800&amp;"."&amp;$B$801</f>
        <v>27.01.2023</v>
      </c>
      <c r="C296" s="89" t="s">
        <v>74</v>
      </c>
      <c r="D296" s="90">
        <f>ROUND(((D297+D298+D300+D299)/1000),5)</f>
        <v>3.0253800000000002</v>
      </c>
      <c r="E296" s="90">
        <f>ROUND(((E297+E298+E300+E299)/1000),5)</f>
        <v>3.0043000000000002</v>
      </c>
      <c r="F296" s="90">
        <f>ROUND(((F297+F298+F300+F299)/1000),5)</f>
        <v>2.97174</v>
      </c>
      <c r="G296" s="90">
        <f t="shared" ref="G296:AA296" si="171">ROUND(((G297+G298+G300+G299)/1000),5)</f>
        <v>2.9705900000000001</v>
      </c>
      <c r="H296" s="90">
        <f t="shared" si="171"/>
        <v>3.0419700000000001</v>
      </c>
      <c r="I296" s="90">
        <f t="shared" si="171"/>
        <v>3.1463999999999999</v>
      </c>
      <c r="J296" s="90">
        <f t="shared" si="171"/>
        <v>3.42171</v>
      </c>
      <c r="K296" s="90">
        <f t="shared" si="171"/>
        <v>3.6773899999999999</v>
      </c>
      <c r="L296" s="90">
        <f t="shared" si="171"/>
        <v>3.7643</v>
      </c>
      <c r="M296" s="90">
        <f t="shared" si="171"/>
        <v>3.77264</v>
      </c>
      <c r="N296" s="90">
        <f t="shared" si="171"/>
        <v>3.79494</v>
      </c>
      <c r="O296" s="90">
        <f t="shared" si="171"/>
        <v>3.8218700000000001</v>
      </c>
      <c r="P296" s="90">
        <f t="shared" si="171"/>
        <v>3.8124600000000002</v>
      </c>
      <c r="Q296" s="90">
        <f t="shared" si="171"/>
        <v>3.8153700000000002</v>
      </c>
      <c r="R296" s="90">
        <f t="shared" si="171"/>
        <v>3.81284</v>
      </c>
      <c r="S296" s="90">
        <f t="shared" si="171"/>
        <v>3.8055300000000001</v>
      </c>
      <c r="T296" s="90">
        <f t="shared" si="171"/>
        <v>3.7646299999999999</v>
      </c>
      <c r="U296" s="90">
        <f t="shared" si="171"/>
        <v>3.7790300000000001</v>
      </c>
      <c r="V296" s="90">
        <f t="shared" si="171"/>
        <v>3.77658</v>
      </c>
      <c r="W296" s="90">
        <f t="shared" si="171"/>
        <v>3.7913399999999999</v>
      </c>
      <c r="X296" s="90">
        <f t="shared" si="171"/>
        <v>3.7540100000000001</v>
      </c>
      <c r="Y296" s="90">
        <f t="shared" si="171"/>
        <v>3.6434600000000001</v>
      </c>
      <c r="Z296" s="90">
        <f t="shared" si="171"/>
        <v>3.4708600000000001</v>
      </c>
      <c r="AA296" s="90">
        <f t="shared" si="171"/>
        <v>3.1340599999999998</v>
      </c>
    </row>
    <row r="297" spans="1:27" ht="12.75" hidden="1" customHeight="1" outlineLevel="1" x14ac:dyDescent="0.2">
      <c r="A297" s="98" t="s">
        <v>1942</v>
      </c>
      <c r="B297" s="62" t="s">
        <v>236</v>
      </c>
      <c r="C297" s="42" t="s">
        <v>77</v>
      </c>
      <c r="D297" s="43">
        <v>1191.47</v>
      </c>
      <c r="E297" s="43">
        <v>1170.3900000000001</v>
      </c>
      <c r="F297" s="43">
        <v>1137.83</v>
      </c>
      <c r="G297" s="43">
        <v>1136.68</v>
      </c>
      <c r="H297" s="43">
        <v>1208.06</v>
      </c>
      <c r="I297" s="43">
        <v>1312.49</v>
      </c>
      <c r="J297" s="43">
        <v>1587.8</v>
      </c>
      <c r="K297" s="43">
        <v>1843.48</v>
      </c>
      <c r="L297" s="43">
        <v>1930.39</v>
      </c>
      <c r="M297" s="43">
        <v>1938.73</v>
      </c>
      <c r="N297" s="43">
        <v>1961.03</v>
      </c>
      <c r="O297" s="43">
        <v>1987.96</v>
      </c>
      <c r="P297" s="43">
        <v>1978.55</v>
      </c>
      <c r="Q297" s="43">
        <v>1981.46</v>
      </c>
      <c r="R297" s="43">
        <v>1978.93</v>
      </c>
      <c r="S297" s="43">
        <v>1971.62</v>
      </c>
      <c r="T297" s="43">
        <v>1930.72</v>
      </c>
      <c r="U297" s="43">
        <v>1945.12</v>
      </c>
      <c r="V297" s="43">
        <v>1942.67</v>
      </c>
      <c r="W297" s="43">
        <v>1957.43</v>
      </c>
      <c r="X297" s="43">
        <v>1920.1</v>
      </c>
      <c r="Y297" s="43">
        <v>1809.55</v>
      </c>
      <c r="Z297" s="43">
        <v>1636.95</v>
      </c>
      <c r="AA297" s="43">
        <v>1300.1500000000001</v>
      </c>
    </row>
    <row r="298" spans="1:27" ht="12.75" hidden="1" customHeight="1" outlineLevel="1" x14ac:dyDescent="0.2">
      <c r="A298" s="98" t="s">
        <v>1943</v>
      </c>
      <c r="B298" s="62" t="s">
        <v>88</v>
      </c>
      <c r="C298" s="42" t="s">
        <v>77</v>
      </c>
      <c r="D298" s="43">
        <f>$D$168</f>
        <v>1716.97</v>
      </c>
      <c r="E298" s="43">
        <f>$D$168</f>
        <v>1716.97</v>
      </c>
      <c r="F298" s="43">
        <f t="shared" ref="F298:AA298" si="172">$D$168</f>
        <v>1716.97</v>
      </c>
      <c r="G298" s="43">
        <f t="shared" si="172"/>
        <v>1716.97</v>
      </c>
      <c r="H298" s="43">
        <f t="shared" si="172"/>
        <v>1716.97</v>
      </c>
      <c r="I298" s="43">
        <f t="shared" si="172"/>
        <v>1716.97</v>
      </c>
      <c r="J298" s="43">
        <f t="shared" si="172"/>
        <v>1716.97</v>
      </c>
      <c r="K298" s="43">
        <f t="shared" si="172"/>
        <v>1716.97</v>
      </c>
      <c r="L298" s="43">
        <f t="shared" si="172"/>
        <v>1716.97</v>
      </c>
      <c r="M298" s="43">
        <f t="shared" si="172"/>
        <v>1716.97</v>
      </c>
      <c r="N298" s="43">
        <f t="shared" si="172"/>
        <v>1716.97</v>
      </c>
      <c r="O298" s="43">
        <f t="shared" si="172"/>
        <v>1716.97</v>
      </c>
      <c r="P298" s="43">
        <f t="shared" si="172"/>
        <v>1716.97</v>
      </c>
      <c r="Q298" s="43">
        <f t="shared" si="172"/>
        <v>1716.97</v>
      </c>
      <c r="R298" s="43">
        <f t="shared" si="172"/>
        <v>1716.97</v>
      </c>
      <c r="S298" s="43">
        <f t="shared" si="172"/>
        <v>1716.97</v>
      </c>
      <c r="T298" s="43">
        <f t="shared" si="172"/>
        <v>1716.97</v>
      </c>
      <c r="U298" s="43">
        <f t="shared" si="172"/>
        <v>1716.97</v>
      </c>
      <c r="V298" s="43">
        <f t="shared" si="172"/>
        <v>1716.97</v>
      </c>
      <c r="W298" s="43">
        <f t="shared" si="172"/>
        <v>1716.97</v>
      </c>
      <c r="X298" s="43">
        <f t="shared" si="172"/>
        <v>1716.97</v>
      </c>
      <c r="Y298" s="43">
        <f t="shared" si="172"/>
        <v>1716.97</v>
      </c>
      <c r="Z298" s="43">
        <f t="shared" si="172"/>
        <v>1716.97</v>
      </c>
      <c r="AA298" s="43">
        <f t="shared" si="172"/>
        <v>1716.97</v>
      </c>
    </row>
    <row r="299" spans="1:27" ht="12.75" hidden="1" customHeight="1" outlineLevel="1" x14ac:dyDescent="0.2">
      <c r="A299" s="98" t="s">
        <v>1944</v>
      </c>
      <c r="B299" s="62" t="s">
        <v>81</v>
      </c>
      <c r="C299" s="42" t="s">
        <v>77</v>
      </c>
      <c r="D299" s="43">
        <v>6.71</v>
      </c>
      <c r="E299" s="43">
        <v>6.71</v>
      </c>
      <c r="F299" s="43">
        <v>6.71</v>
      </c>
      <c r="G299" s="43">
        <v>6.71</v>
      </c>
      <c r="H299" s="43">
        <v>6.71</v>
      </c>
      <c r="I299" s="43">
        <v>6.71</v>
      </c>
      <c r="J299" s="43">
        <v>6.71</v>
      </c>
      <c r="K299" s="43">
        <v>6.71</v>
      </c>
      <c r="L299" s="43">
        <v>6.71</v>
      </c>
      <c r="M299" s="43">
        <v>6.71</v>
      </c>
      <c r="N299" s="43">
        <v>6.71</v>
      </c>
      <c r="O299" s="43">
        <v>6.71</v>
      </c>
      <c r="P299" s="43">
        <v>6.71</v>
      </c>
      <c r="Q299" s="43">
        <v>6.71</v>
      </c>
      <c r="R299" s="43">
        <v>6.71</v>
      </c>
      <c r="S299" s="43">
        <v>6.71</v>
      </c>
      <c r="T299" s="43">
        <v>6.71</v>
      </c>
      <c r="U299" s="43">
        <v>6.71</v>
      </c>
      <c r="V299" s="43">
        <v>6.71</v>
      </c>
      <c r="W299" s="43">
        <v>6.71</v>
      </c>
      <c r="X299" s="43">
        <v>6.71</v>
      </c>
      <c r="Y299" s="43">
        <v>6.71</v>
      </c>
      <c r="Z299" s="43">
        <v>6.71</v>
      </c>
      <c r="AA299" s="43">
        <v>6.71</v>
      </c>
    </row>
    <row r="300" spans="1:27" ht="12.75" hidden="1" customHeight="1" outlineLevel="1" x14ac:dyDescent="0.2">
      <c r="A300" s="98" t="s">
        <v>1945</v>
      </c>
      <c r="B300" s="62" t="s">
        <v>79</v>
      </c>
      <c r="C300" s="42" t="s">
        <v>77</v>
      </c>
      <c r="D300" s="43">
        <f>$D$11</f>
        <v>110.23</v>
      </c>
      <c r="E300" s="43">
        <f t="shared" ref="E300:AA300" si="173">$D$11</f>
        <v>110.23</v>
      </c>
      <c r="F300" s="43">
        <f t="shared" si="173"/>
        <v>110.23</v>
      </c>
      <c r="G300" s="43">
        <f t="shared" si="173"/>
        <v>110.23</v>
      </c>
      <c r="H300" s="43">
        <f t="shared" si="173"/>
        <v>110.23</v>
      </c>
      <c r="I300" s="43">
        <f t="shared" si="173"/>
        <v>110.23</v>
      </c>
      <c r="J300" s="43">
        <f t="shared" si="173"/>
        <v>110.23</v>
      </c>
      <c r="K300" s="43">
        <f t="shared" si="173"/>
        <v>110.23</v>
      </c>
      <c r="L300" s="43">
        <f t="shared" si="173"/>
        <v>110.23</v>
      </c>
      <c r="M300" s="43">
        <f t="shared" si="173"/>
        <v>110.23</v>
      </c>
      <c r="N300" s="43">
        <f t="shared" si="173"/>
        <v>110.23</v>
      </c>
      <c r="O300" s="43">
        <f t="shared" si="173"/>
        <v>110.23</v>
      </c>
      <c r="P300" s="43">
        <f t="shared" si="173"/>
        <v>110.23</v>
      </c>
      <c r="Q300" s="43">
        <f t="shared" si="173"/>
        <v>110.23</v>
      </c>
      <c r="R300" s="43">
        <f t="shared" si="173"/>
        <v>110.23</v>
      </c>
      <c r="S300" s="43">
        <f t="shared" si="173"/>
        <v>110.23</v>
      </c>
      <c r="T300" s="43">
        <f t="shared" si="173"/>
        <v>110.23</v>
      </c>
      <c r="U300" s="43">
        <f t="shared" si="173"/>
        <v>110.23</v>
      </c>
      <c r="V300" s="43">
        <f t="shared" si="173"/>
        <v>110.23</v>
      </c>
      <c r="W300" s="43">
        <f t="shared" si="173"/>
        <v>110.23</v>
      </c>
      <c r="X300" s="43">
        <f t="shared" si="173"/>
        <v>110.23</v>
      </c>
      <c r="Y300" s="43">
        <f t="shared" si="173"/>
        <v>110.23</v>
      </c>
      <c r="Z300" s="43">
        <f t="shared" si="173"/>
        <v>110.23</v>
      </c>
      <c r="AA300" s="43">
        <f t="shared" si="173"/>
        <v>110.23</v>
      </c>
    </row>
    <row r="301" spans="1:27" ht="12.75" customHeight="1" collapsed="1" x14ac:dyDescent="0.2">
      <c r="A301" s="97" t="s">
        <v>1946</v>
      </c>
      <c r="B301" s="27" t="str">
        <f>"28"&amp;"."&amp;$B$800&amp;"."&amp;$B$801</f>
        <v>28.01.2023</v>
      </c>
      <c r="C301" s="89" t="s">
        <v>74</v>
      </c>
      <c r="D301" s="90">
        <f>ROUND(((D302+D303+D305+D304)/1000),5)</f>
        <v>3.1408299999999998</v>
      </c>
      <c r="E301" s="90">
        <f>ROUND(((E302+E303+E305+E304)/1000),5)</f>
        <v>3.0301800000000001</v>
      </c>
      <c r="F301" s="90">
        <f>ROUND(((F302+F303+F305+F304)/1000),5)</f>
        <v>2.98969</v>
      </c>
      <c r="G301" s="90">
        <f t="shared" ref="G301:AA301" si="174">ROUND(((G302+G303+G305+G304)/1000),5)</f>
        <v>2.9652500000000002</v>
      </c>
      <c r="H301" s="90">
        <f t="shared" si="174"/>
        <v>2.99919</v>
      </c>
      <c r="I301" s="90">
        <f t="shared" si="174"/>
        <v>3.0310700000000002</v>
      </c>
      <c r="J301" s="90">
        <f t="shared" si="174"/>
        <v>3.1347100000000001</v>
      </c>
      <c r="K301" s="90">
        <f t="shared" si="174"/>
        <v>3.3644799999999999</v>
      </c>
      <c r="L301" s="90">
        <f t="shared" si="174"/>
        <v>3.5081500000000001</v>
      </c>
      <c r="M301" s="90">
        <f t="shared" si="174"/>
        <v>3.6620300000000001</v>
      </c>
      <c r="N301" s="90">
        <f t="shared" si="174"/>
        <v>3.7046999999999999</v>
      </c>
      <c r="O301" s="90">
        <f t="shared" si="174"/>
        <v>3.7136399999999998</v>
      </c>
      <c r="P301" s="90">
        <f t="shared" si="174"/>
        <v>3.7124700000000002</v>
      </c>
      <c r="Q301" s="90">
        <f t="shared" si="174"/>
        <v>3.7132800000000001</v>
      </c>
      <c r="R301" s="90">
        <f t="shared" si="174"/>
        <v>3.71305</v>
      </c>
      <c r="S301" s="90">
        <f t="shared" si="174"/>
        <v>3.6774200000000001</v>
      </c>
      <c r="T301" s="90">
        <f t="shared" si="174"/>
        <v>3.6914099999999999</v>
      </c>
      <c r="U301" s="90">
        <f t="shared" si="174"/>
        <v>3.7193900000000002</v>
      </c>
      <c r="V301" s="90">
        <f t="shared" si="174"/>
        <v>3.7196699999999998</v>
      </c>
      <c r="W301" s="90">
        <f t="shared" si="174"/>
        <v>3.7143700000000002</v>
      </c>
      <c r="X301" s="90">
        <f t="shared" si="174"/>
        <v>3.7117200000000001</v>
      </c>
      <c r="Y301" s="90">
        <f t="shared" si="174"/>
        <v>3.5710299999999999</v>
      </c>
      <c r="Z301" s="90">
        <f t="shared" si="174"/>
        <v>3.4470499999999999</v>
      </c>
      <c r="AA301" s="90">
        <f t="shared" si="174"/>
        <v>3.1532300000000002</v>
      </c>
    </row>
    <row r="302" spans="1:27" ht="12.75" hidden="1" customHeight="1" outlineLevel="1" x14ac:dyDescent="0.2">
      <c r="A302" s="98" t="s">
        <v>1947</v>
      </c>
      <c r="B302" s="62" t="s">
        <v>236</v>
      </c>
      <c r="C302" s="42" t="s">
        <v>77</v>
      </c>
      <c r="D302" s="43">
        <v>1306.92</v>
      </c>
      <c r="E302" s="43">
        <v>1196.27</v>
      </c>
      <c r="F302" s="43">
        <v>1155.78</v>
      </c>
      <c r="G302" s="43">
        <v>1131.3399999999999</v>
      </c>
      <c r="H302" s="43">
        <v>1165.28</v>
      </c>
      <c r="I302" s="43">
        <v>1197.1600000000001</v>
      </c>
      <c r="J302" s="43">
        <v>1300.8</v>
      </c>
      <c r="K302" s="43">
        <v>1530.57</v>
      </c>
      <c r="L302" s="43">
        <v>1674.24</v>
      </c>
      <c r="M302" s="43">
        <v>1828.12</v>
      </c>
      <c r="N302" s="43">
        <v>1870.79</v>
      </c>
      <c r="O302" s="43">
        <v>1879.73</v>
      </c>
      <c r="P302" s="43">
        <v>1878.56</v>
      </c>
      <c r="Q302" s="43">
        <v>1879.37</v>
      </c>
      <c r="R302" s="43">
        <v>1879.14</v>
      </c>
      <c r="S302" s="43">
        <v>1843.51</v>
      </c>
      <c r="T302" s="43">
        <v>1857.5</v>
      </c>
      <c r="U302" s="43">
        <v>1885.48</v>
      </c>
      <c r="V302" s="43">
        <v>1885.76</v>
      </c>
      <c r="W302" s="43">
        <v>1880.46</v>
      </c>
      <c r="X302" s="43">
        <v>1877.81</v>
      </c>
      <c r="Y302" s="43">
        <v>1737.12</v>
      </c>
      <c r="Z302" s="43">
        <v>1613.14</v>
      </c>
      <c r="AA302" s="43">
        <v>1319.32</v>
      </c>
    </row>
    <row r="303" spans="1:27" ht="12.75" hidden="1" customHeight="1" outlineLevel="1" x14ac:dyDescent="0.2">
      <c r="A303" s="98" t="s">
        <v>1948</v>
      </c>
      <c r="B303" s="62" t="s">
        <v>88</v>
      </c>
      <c r="C303" s="42" t="s">
        <v>77</v>
      </c>
      <c r="D303" s="43">
        <f>$D$168</f>
        <v>1716.97</v>
      </c>
      <c r="E303" s="43">
        <f>$D$168</f>
        <v>1716.97</v>
      </c>
      <c r="F303" s="43">
        <f t="shared" ref="F303:AA303" si="175">$D$168</f>
        <v>1716.97</v>
      </c>
      <c r="G303" s="43">
        <f t="shared" si="175"/>
        <v>1716.97</v>
      </c>
      <c r="H303" s="43">
        <f t="shared" si="175"/>
        <v>1716.97</v>
      </c>
      <c r="I303" s="43">
        <f t="shared" si="175"/>
        <v>1716.97</v>
      </c>
      <c r="J303" s="43">
        <f t="shared" si="175"/>
        <v>1716.97</v>
      </c>
      <c r="K303" s="43">
        <f t="shared" si="175"/>
        <v>1716.97</v>
      </c>
      <c r="L303" s="43">
        <f t="shared" si="175"/>
        <v>1716.97</v>
      </c>
      <c r="M303" s="43">
        <f t="shared" si="175"/>
        <v>1716.97</v>
      </c>
      <c r="N303" s="43">
        <f t="shared" si="175"/>
        <v>1716.97</v>
      </c>
      <c r="O303" s="43">
        <f t="shared" si="175"/>
        <v>1716.97</v>
      </c>
      <c r="P303" s="43">
        <f t="shared" si="175"/>
        <v>1716.97</v>
      </c>
      <c r="Q303" s="43">
        <f t="shared" si="175"/>
        <v>1716.97</v>
      </c>
      <c r="R303" s="43">
        <f t="shared" si="175"/>
        <v>1716.97</v>
      </c>
      <c r="S303" s="43">
        <f t="shared" si="175"/>
        <v>1716.97</v>
      </c>
      <c r="T303" s="43">
        <f t="shared" si="175"/>
        <v>1716.97</v>
      </c>
      <c r="U303" s="43">
        <f t="shared" si="175"/>
        <v>1716.97</v>
      </c>
      <c r="V303" s="43">
        <f t="shared" si="175"/>
        <v>1716.97</v>
      </c>
      <c r="W303" s="43">
        <f t="shared" si="175"/>
        <v>1716.97</v>
      </c>
      <c r="X303" s="43">
        <f t="shared" si="175"/>
        <v>1716.97</v>
      </c>
      <c r="Y303" s="43">
        <f t="shared" si="175"/>
        <v>1716.97</v>
      </c>
      <c r="Z303" s="43">
        <f t="shared" si="175"/>
        <v>1716.97</v>
      </c>
      <c r="AA303" s="43">
        <f t="shared" si="175"/>
        <v>1716.97</v>
      </c>
    </row>
    <row r="304" spans="1:27" ht="12.75" hidden="1" customHeight="1" outlineLevel="1" x14ac:dyDescent="0.2">
      <c r="A304" s="98" t="s">
        <v>1949</v>
      </c>
      <c r="B304" s="62" t="s">
        <v>81</v>
      </c>
      <c r="C304" s="42" t="s">
        <v>77</v>
      </c>
      <c r="D304" s="43">
        <v>6.71</v>
      </c>
      <c r="E304" s="43">
        <v>6.71</v>
      </c>
      <c r="F304" s="43">
        <v>6.71</v>
      </c>
      <c r="G304" s="43">
        <v>6.71</v>
      </c>
      <c r="H304" s="43">
        <v>6.71</v>
      </c>
      <c r="I304" s="43">
        <v>6.71</v>
      </c>
      <c r="J304" s="43">
        <v>6.71</v>
      </c>
      <c r="K304" s="43">
        <v>6.71</v>
      </c>
      <c r="L304" s="43">
        <v>6.71</v>
      </c>
      <c r="M304" s="43">
        <v>6.71</v>
      </c>
      <c r="N304" s="43">
        <v>6.71</v>
      </c>
      <c r="O304" s="43">
        <v>6.71</v>
      </c>
      <c r="P304" s="43">
        <v>6.71</v>
      </c>
      <c r="Q304" s="43">
        <v>6.71</v>
      </c>
      <c r="R304" s="43">
        <v>6.71</v>
      </c>
      <c r="S304" s="43">
        <v>6.71</v>
      </c>
      <c r="T304" s="43">
        <v>6.71</v>
      </c>
      <c r="U304" s="43">
        <v>6.71</v>
      </c>
      <c r="V304" s="43">
        <v>6.71</v>
      </c>
      <c r="W304" s="43">
        <v>6.71</v>
      </c>
      <c r="X304" s="43">
        <v>6.71</v>
      </c>
      <c r="Y304" s="43">
        <v>6.71</v>
      </c>
      <c r="Z304" s="43">
        <v>6.71</v>
      </c>
      <c r="AA304" s="43">
        <v>6.71</v>
      </c>
    </row>
    <row r="305" spans="1:27" ht="12.75" hidden="1" customHeight="1" outlineLevel="1" x14ac:dyDescent="0.2">
      <c r="A305" s="98" t="s">
        <v>1950</v>
      </c>
      <c r="B305" s="62" t="s">
        <v>79</v>
      </c>
      <c r="C305" s="42" t="s">
        <v>77</v>
      </c>
      <c r="D305" s="43">
        <f>$D$11</f>
        <v>110.23</v>
      </c>
      <c r="E305" s="43">
        <f t="shared" ref="E305:AA305" si="176">$D$11</f>
        <v>110.23</v>
      </c>
      <c r="F305" s="43">
        <f t="shared" si="176"/>
        <v>110.23</v>
      </c>
      <c r="G305" s="43">
        <f t="shared" si="176"/>
        <v>110.23</v>
      </c>
      <c r="H305" s="43">
        <f t="shared" si="176"/>
        <v>110.23</v>
      </c>
      <c r="I305" s="43">
        <f t="shared" si="176"/>
        <v>110.23</v>
      </c>
      <c r="J305" s="43">
        <f t="shared" si="176"/>
        <v>110.23</v>
      </c>
      <c r="K305" s="43">
        <f t="shared" si="176"/>
        <v>110.23</v>
      </c>
      <c r="L305" s="43">
        <f t="shared" si="176"/>
        <v>110.23</v>
      </c>
      <c r="M305" s="43">
        <f t="shared" si="176"/>
        <v>110.23</v>
      </c>
      <c r="N305" s="43">
        <f t="shared" si="176"/>
        <v>110.23</v>
      </c>
      <c r="O305" s="43">
        <f t="shared" si="176"/>
        <v>110.23</v>
      </c>
      <c r="P305" s="43">
        <f t="shared" si="176"/>
        <v>110.23</v>
      </c>
      <c r="Q305" s="43">
        <f t="shared" si="176"/>
        <v>110.23</v>
      </c>
      <c r="R305" s="43">
        <f t="shared" si="176"/>
        <v>110.23</v>
      </c>
      <c r="S305" s="43">
        <f t="shared" si="176"/>
        <v>110.23</v>
      </c>
      <c r="T305" s="43">
        <f t="shared" si="176"/>
        <v>110.23</v>
      </c>
      <c r="U305" s="43">
        <f t="shared" si="176"/>
        <v>110.23</v>
      </c>
      <c r="V305" s="43">
        <f t="shared" si="176"/>
        <v>110.23</v>
      </c>
      <c r="W305" s="43">
        <f t="shared" si="176"/>
        <v>110.23</v>
      </c>
      <c r="X305" s="43">
        <f t="shared" si="176"/>
        <v>110.23</v>
      </c>
      <c r="Y305" s="43">
        <f t="shared" si="176"/>
        <v>110.23</v>
      </c>
      <c r="Z305" s="43">
        <f t="shared" si="176"/>
        <v>110.23</v>
      </c>
      <c r="AA305" s="43">
        <f t="shared" si="176"/>
        <v>110.23</v>
      </c>
    </row>
    <row r="306" spans="1:27" ht="12.75" customHeight="1" collapsed="1" x14ac:dyDescent="0.2">
      <c r="A306" s="97" t="s">
        <v>1951</v>
      </c>
      <c r="B306" s="27" t="str">
        <f>"29"&amp;"."&amp;$B$800&amp;"."&amp;$B$801</f>
        <v>29.01.2023</v>
      </c>
      <c r="C306" s="89" t="s">
        <v>74</v>
      </c>
      <c r="D306" s="90">
        <f>ROUND(((D307+D308+D310+D309)/1000),5)</f>
        <v>3.1034099999999998</v>
      </c>
      <c r="E306" s="90">
        <f>ROUND(((E307+E308+E310+E309)/1000),5)</f>
        <v>3.0241099999999999</v>
      </c>
      <c r="F306" s="90">
        <f>ROUND(((F307+F308+F310+F309)/1000),5)</f>
        <v>2.9554900000000002</v>
      </c>
      <c r="G306" s="90">
        <f t="shared" ref="G306:AA306" si="177">ROUND(((G307+G308+G310+G309)/1000),5)</f>
        <v>2.95607</v>
      </c>
      <c r="H306" s="90">
        <f t="shared" si="177"/>
        <v>2.9981100000000001</v>
      </c>
      <c r="I306" s="90">
        <f t="shared" si="177"/>
        <v>3.0256699999999999</v>
      </c>
      <c r="J306" s="90">
        <f t="shared" si="177"/>
        <v>3.0905</v>
      </c>
      <c r="K306" s="90">
        <f t="shared" si="177"/>
        <v>3.2255600000000002</v>
      </c>
      <c r="L306" s="90">
        <f t="shared" si="177"/>
        <v>3.4340199999999999</v>
      </c>
      <c r="M306" s="90">
        <f t="shared" si="177"/>
        <v>3.54697</v>
      </c>
      <c r="N306" s="90">
        <f t="shared" si="177"/>
        <v>3.6720799999999998</v>
      </c>
      <c r="O306" s="90">
        <f t="shared" si="177"/>
        <v>3.6912600000000002</v>
      </c>
      <c r="P306" s="90">
        <f t="shared" si="177"/>
        <v>3.6929500000000002</v>
      </c>
      <c r="Q306" s="90">
        <f t="shared" si="177"/>
        <v>3.69374</v>
      </c>
      <c r="R306" s="90">
        <f t="shared" si="177"/>
        <v>3.6934</v>
      </c>
      <c r="S306" s="90">
        <f t="shared" si="177"/>
        <v>3.6550600000000002</v>
      </c>
      <c r="T306" s="90">
        <f t="shared" si="177"/>
        <v>3.6691600000000002</v>
      </c>
      <c r="U306" s="90">
        <f t="shared" si="177"/>
        <v>3.70323</v>
      </c>
      <c r="V306" s="90">
        <f t="shared" si="177"/>
        <v>3.7120500000000001</v>
      </c>
      <c r="W306" s="90">
        <f t="shared" si="177"/>
        <v>3.7147000000000001</v>
      </c>
      <c r="X306" s="90">
        <f t="shared" si="177"/>
        <v>3.7114699999999998</v>
      </c>
      <c r="Y306" s="90">
        <f t="shared" si="177"/>
        <v>3.6003799999999999</v>
      </c>
      <c r="Z306" s="90">
        <f t="shared" si="177"/>
        <v>3.41506</v>
      </c>
      <c r="AA306" s="90">
        <f t="shared" si="177"/>
        <v>3.1133000000000002</v>
      </c>
    </row>
    <row r="307" spans="1:27" ht="12.75" hidden="1" customHeight="1" outlineLevel="1" x14ac:dyDescent="0.2">
      <c r="A307" s="98" t="s">
        <v>1952</v>
      </c>
      <c r="B307" s="62" t="s">
        <v>236</v>
      </c>
      <c r="C307" s="42" t="s">
        <v>77</v>
      </c>
      <c r="D307" s="43">
        <v>1269.5</v>
      </c>
      <c r="E307" s="43">
        <v>1190.2</v>
      </c>
      <c r="F307" s="43">
        <v>1121.58</v>
      </c>
      <c r="G307" s="43">
        <v>1122.1600000000001</v>
      </c>
      <c r="H307" s="43">
        <v>1164.2</v>
      </c>
      <c r="I307" s="43">
        <v>1191.76</v>
      </c>
      <c r="J307" s="43">
        <v>1256.5899999999999</v>
      </c>
      <c r="K307" s="43">
        <v>1391.65</v>
      </c>
      <c r="L307" s="43">
        <v>1600.11</v>
      </c>
      <c r="M307" s="43">
        <v>1713.06</v>
      </c>
      <c r="N307" s="43">
        <v>1838.17</v>
      </c>
      <c r="O307" s="43">
        <v>1857.35</v>
      </c>
      <c r="P307" s="43">
        <v>1859.04</v>
      </c>
      <c r="Q307" s="43">
        <v>1859.83</v>
      </c>
      <c r="R307" s="43">
        <v>1859.49</v>
      </c>
      <c r="S307" s="43">
        <v>1821.15</v>
      </c>
      <c r="T307" s="43">
        <v>1835.25</v>
      </c>
      <c r="U307" s="43">
        <v>1869.32</v>
      </c>
      <c r="V307" s="43">
        <v>1878.14</v>
      </c>
      <c r="W307" s="43">
        <v>1880.79</v>
      </c>
      <c r="X307" s="43">
        <v>1877.56</v>
      </c>
      <c r="Y307" s="43">
        <v>1766.47</v>
      </c>
      <c r="Z307" s="43">
        <v>1581.15</v>
      </c>
      <c r="AA307" s="43">
        <v>1279.3900000000001</v>
      </c>
    </row>
    <row r="308" spans="1:27" ht="12.75" hidden="1" customHeight="1" outlineLevel="1" x14ac:dyDescent="0.2">
      <c r="A308" s="98" t="s">
        <v>1953</v>
      </c>
      <c r="B308" s="62" t="s">
        <v>88</v>
      </c>
      <c r="C308" s="42" t="s">
        <v>77</v>
      </c>
      <c r="D308" s="43">
        <f>$D$168</f>
        <v>1716.97</v>
      </c>
      <c r="E308" s="43">
        <f>$D$168</f>
        <v>1716.97</v>
      </c>
      <c r="F308" s="43">
        <f t="shared" ref="F308:AA308" si="178">$D$168</f>
        <v>1716.97</v>
      </c>
      <c r="G308" s="43">
        <f t="shared" si="178"/>
        <v>1716.97</v>
      </c>
      <c r="H308" s="43">
        <f t="shared" si="178"/>
        <v>1716.97</v>
      </c>
      <c r="I308" s="43">
        <f t="shared" si="178"/>
        <v>1716.97</v>
      </c>
      <c r="J308" s="43">
        <f t="shared" si="178"/>
        <v>1716.97</v>
      </c>
      <c r="K308" s="43">
        <f t="shared" si="178"/>
        <v>1716.97</v>
      </c>
      <c r="L308" s="43">
        <f t="shared" si="178"/>
        <v>1716.97</v>
      </c>
      <c r="M308" s="43">
        <f t="shared" si="178"/>
        <v>1716.97</v>
      </c>
      <c r="N308" s="43">
        <f t="shared" si="178"/>
        <v>1716.97</v>
      </c>
      <c r="O308" s="43">
        <f t="shared" si="178"/>
        <v>1716.97</v>
      </c>
      <c r="P308" s="43">
        <f t="shared" si="178"/>
        <v>1716.97</v>
      </c>
      <c r="Q308" s="43">
        <f t="shared" si="178"/>
        <v>1716.97</v>
      </c>
      <c r="R308" s="43">
        <f t="shared" si="178"/>
        <v>1716.97</v>
      </c>
      <c r="S308" s="43">
        <f t="shared" si="178"/>
        <v>1716.97</v>
      </c>
      <c r="T308" s="43">
        <f t="shared" si="178"/>
        <v>1716.97</v>
      </c>
      <c r="U308" s="43">
        <f t="shared" si="178"/>
        <v>1716.97</v>
      </c>
      <c r="V308" s="43">
        <f t="shared" si="178"/>
        <v>1716.97</v>
      </c>
      <c r="W308" s="43">
        <f t="shared" si="178"/>
        <v>1716.97</v>
      </c>
      <c r="X308" s="43">
        <f t="shared" si="178"/>
        <v>1716.97</v>
      </c>
      <c r="Y308" s="43">
        <f t="shared" si="178"/>
        <v>1716.97</v>
      </c>
      <c r="Z308" s="43">
        <f t="shared" si="178"/>
        <v>1716.97</v>
      </c>
      <c r="AA308" s="43">
        <f t="shared" si="178"/>
        <v>1716.97</v>
      </c>
    </row>
    <row r="309" spans="1:27" ht="12.75" hidden="1" customHeight="1" outlineLevel="1" x14ac:dyDescent="0.2">
      <c r="A309" s="98" t="s">
        <v>1954</v>
      </c>
      <c r="B309" s="62" t="s">
        <v>81</v>
      </c>
      <c r="C309" s="42" t="s">
        <v>77</v>
      </c>
      <c r="D309" s="43">
        <v>6.71</v>
      </c>
      <c r="E309" s="43">
        <v>6.71</v>
      </c>
      <c r="F309" s="43">
        <v>6.71</v>
      </c>
      <c r="G309" s="43">
        <v>6.71</v>
      </c>
      <c r="H309" s="43">
        <v>6.71</v>
      </c>
      <c r="I309" s="43">
        <v>6.71</v>
      </c>
      <c r="J309" s="43">
        <v>6.71</v>
      </c>
      <c r="K309" s="43">
        <v>6.71</v>
      </c>
      <c r="L309" s="43">
        <v>6.71</v>
      </c>
      <c r="M309" s="43">
        <v>6.71</v>
      </c>
      <c r="N309" s="43">
        <v>6.71</v>
      </c>
      <c r="O309" s="43">
        <v>6.71</v>
      </c>
      <c r="P309" s="43">
        <v>6.71</v>
      </c>
      <c r="Q309" s="43">
        <v>6.71</v>
      </c>
      <c r="R309" s="43">
        <v>6.71</v>
      </c>
      <c r="S309" s="43">
        <v>6.71</v>
      </c>
      <c r="T309" s="43">
        <v>6.71</v>
      </c>
      <c r="U309" s="43">
        <v>6.71</v>
      </c>
      <c r="V309" s="43">
        <v>6.71</v>
      </c>
      <c r="W309" s="43">
        <v>6.71</v>
      </c>
      <c r="X309" s="43">
        <v>6.71</v>
      </c>
      <c r="Y309" s="43">
        <v>6.71</v>
      </c>
      <c r="Z309" s="43">
        <v>6.71</v>
      </c>
      <c r="AA309" s="43">
        <v>6.71</v>
      </c>
    </row>
    <row r="310" spans="1:27" ht="12.75" hidden="1" customHeight="1" outlineLevel="1" x14ac:dyDescent="0.2">
      <c r="A310" s="98" t="s">
        <v>1955</v>
      </c>
      <c r="B310" s="62" t="s">
        <v>79</v>
      </c>
      <c r="C310" s="42" t="s">
        <v>77</v>
      </c>
      <c r="D310" s="43">
        <f>$D$11</f>
        <v>110.23</v>
      </c>
      <c r="E310" s="43">
        <f t="shared" ref="E310:AA310" si="179">$D$11</f>
        <v>110.23</v>
      </c>
      <c r="F310" s="43">
        <f t="shared" si="179"/>
        <v>110.23</v>
      </c>
      <c r="G310" s="43">
        <f t="shared" si="179"/>
        <v>110.23</v>
      </c>
      <c r="H310" s="43">
        <f t="shared" si="179"/>
        <v>110.23</v>
      </c>
      <c r="I310" s="43">
        <f t="shared" si="179"/>
        <v>110.23</v>
      </c>
      <c r="J310" s="43">
        <f t="shared" si="179"/>
        <v>110.23</v>
      </c>
      <c r="K310" s="43">
        <f t="shared" si="179"/>
        <v>110.23</v>
      </c>
      <c r="L310" s="43">
        <f t="shared" si="179"/>
        <v>110.23</v>
      </c>
      <c r="M310" s="43">
        <f t="shared" si="179"/>
        <v>110.23</v>
      </c>
      <c r="N310" s="43">
        <f t="shared" si="179"/>
        <v>110.23</v>
      </c>
      <c r="O310" s="43">
        <f t="shared" si="179"/>
        <v>110.23</v>
      </c>
      <c r="P310" s="43">
        <f t="shared" si="179"/>
        <v>110.23</v>
      </c>
      <c r="Q310" s="43">
        <f t="shared" si="179"/>
        <v>110.23</v>
      </c>
      <c r="R310" s="43">
        <f t="shared" si="179"/>
        <v>110.23</v>
      </c>
      <c r="S310" s="43">
        <f t="shared" si="179"/>
        <v>110.23</v>
      </c>
      <c r="T310" s="43">
        <f t="shared" si="179"/>
        <v>110.23</v>
      </c>
      <c r="U310" s="43">
        <f t="shared" si="179"/>
        <v>110.23</v>
      </c>
      <c r="V310" s="43">
        <f t="shared" si="179"/>
        <v>110.23</v>
      </c>
      <c r="W310" s="43">
        <f t="shared" si="179"/>
        <v>110.23</v>
      </c>
      <c r="X310" s="43">
        <f t="shared" si="179"/>
        <v>110.23</v>
      </c>
      <c r="Y310" s="43">
        <f t="shared" si="179"/>
        <v>110.23</v>
      </c>
      <c r="Z310" s="43">
        <f t="shared" si="179"/>
        <v>110.23</v>
      </c>
      <c r="AA310" s="43">
        <f t="shared" si="179"/>
        <v>110.23</v>
      </c>
    </row>
    <row r="311" spans="1:27" ht="12.75" customHeight="1" collapsed="1" x14ac:dyDescent="0.2">
      <c r="A311" s="97" t="s">
        <v>1956</v>
      </c>
      <c r="B311" s="27" t="str">
        <f>"30"&amp;"."&amp;$B$800&amp;"."&amp;$B$801</f>
        <v>30.01.2023</v>
      </c>
      <c r="C311" s="89" t="s">
        <v>74</v>
      </c>
      <c r="D311" s="90">
        <f>ROUND(((D312+D313+D315+D314)/1000),5)</f>
        <v>3.0284200000000001</v>
      </c>
      <c r="E311" s="90">
        <f>ROUND(((E312+E313+E315+E314)/1000),5)</f>
        <v>2.96658</v>
      </c>
      <c r="F311" s="90">
        <f>ROUND(((F312+F313+F315+F314)/1000),5)</f>
        <v>2.9166699999999999</v>
      </c>
      <c r="G311" s="90">
        <f t="shared" ref="G311:AA311" si="180">ROUND(((G312+G313+G315+G314)/1000),5)</f>
        <v>2.9144600000000001</v>
      </c>
      <c r="H311" s="90">
        <f t="shared" si="180"/>
        <v>2.9524400000000002</v>
      </c>
      <c r="I311" s="90">
        <f t="shared" si="180"/>
        <v>3.0490900000000001</v>
      </c>
      <c r="J311" s="90">
        <f t="shared" si="180"/>
        <v>3.34633</v>
      </c>
      <c r="K311" s="90">
        <f t="shared" si="180"/>
        <v>3.5263499999999999</v>
      </c>
      <c r="L311" s="90">
        <f t="shared" si="180"/>
        <v>3.6845699999999999</v>
      </c>
      <c r="M311" s="90">
        <f t="shared" si="180"/>
        <v>3.69062</v>
      </c>
      <c r="N311" s="90">
        <f t="shared" si="180"/>
        <v>3.7049699999999999</v>
      </c>
      <c r="O311" s="90">
        <f t="shared" si="180"/>
        <v>3.7340599999999999</v>
      </c>
      <c r="P311" s="90">
        <f t="shared" si="180"/>
        <v>3.7259000000000002</v>
      </c>
      <c r="Q311" s="90">
        <f t="shared" si="180"/>
        <v>3.7339699999999998</v>
      </c>
      <c r="R311" s="90">
        <f t="shared" si="180"/>
        <v>3.7289300000000001</v>
      </c>
      <c r="S311" s="90">
        <f t="shared" si="180"/>
        <v>3.72295</v>
      </c>
      <c r="T311" s="90">
        <f t="shared" si="180"/>
        <v>3.6862900000000001</v>
      </c>
      <c r="U311" s="90">
        <f t="shared" si="180"/>
        <v>3.7009799999999999</v>
      </c>
      <c r="V311" s="90">
        <f t="shared" si="180"/>
        <v>3.7099299999999999</v>
      </c>
      <c r="W311" s="90">
        <f t="shared" si="180"/>
        <v>3.7221799999999998</v>
      </c>
      <c r="X311" s="90">
        <f t="shared" si="180"/>
        <v>3.6731600000000002</v>
      </c>
      <c r="Y311" s="90">
        <f t="shared" si="180"/>
        <v>3.4975900000000002</v>
      </c>
      <c r="Z311" s="90">
        <f t="shared" si="180"/>
        <v>3.3260999999999998</v>
      </c>
      <c r="AA311" s="90">
        <f t="shared" si="180"/>
        <v>3.0227300000000001</v>
      </c>
    </row>
    <row r="312" spans="1:27" ht="12.75" hidden="1" customHeight="1" outlineLevel="1" x14ac:dyDescent="0.2">
      <c r="A312" s="98" t="s">
        <v>1957</v>
      </c>
      <c r="B312" s="62" t="s">
        <v>236</v>
      </c>
      <c r="C312" s="42" t="s">
        <v>77</v>
      </c>
      <c r="D312" s="43">
        <v>1194.51</v>
      </c>
      <c r="E312" s="43">
        <v>1132.67</v>
      </c>
      <c r="F312" s="43">
        <v>1082.76</v>
      </c>
      <c r="G312" s="43">
        <v>1080.55</v>
      </c>
      <c r="H312" s="43">
        <v>1118.53</v>
      </c>
      <c r="I312" s="43">
        <v>1215.18</v>
      </c>
      <c r="J312" s="43">
        <v>1512.42</v>
      </c>
      <c r="K312" s="43">
        <v>1692.44</v>
      </c>
      <c r="L312" s="43">
        <v>1850.66</v>
      </c>
      <c r="M312" s="43">
        <v>1856.71</v>
      </c>
      <c r="N312" s="43">
        <v>1871.06</v>
      </c>
      <c r="O312" s="43">
        <v>1900.15</v>
      </c>
      <c r="P312" s="43">
        <v>1891.99</v>
      </c>
      <c r="Q312" s="43">
        <v>1900.06</v>
      </c>
      <c r="R312" s="43">
        <v>1895.02</v>
      </c>
      <c r="S312" s="43">
        <v>1889.04</v>
      </c>
      <c r="T312" s="43">
        <v>1852.38</v>
      </c>
      <c r="U312" s="43">
        <v>1867.07</v>
      </c>
      <c r="V312" s="43">
        <v>1876.02</v>
      </c>
      <c r="W312" s="43">
        <v>1888.27</v>
      </c>
      <c r="X312" s="43">
        <v>1839.25</v>
      </c>
      <c r="Y312" s="43">
        <v>1663.68</v>
      </c>
      <c r="Z312" s="43">
        <v>1492.19</v>
      </c>
      <c r="AA312" s="43">
        <v>1188.82</v>
      </c>
    </row>
    <row r="313" spans="1:27" ht="12.75" hidden="1" customHeight="1" outlineLevel="1" x14ac:dyDescent="0.2">
      <c r="A313" s="98" t="s">
        <v>1958</v>
      </c>
      <c r="B313" s="62" t="s">
        <v>88</v>
      </c>
      <c r="C313" s="42" t="s">
        <v>77</v>
      </c>
      <c r="D313" s="43">
        <f>$D$168</f>
        <v>1716.97</v>
      </c>
      <c r="E313" s="43">
        <f>$D$168</f>
        <v>1716.97</v>
      </c>
      <c r="F313" s="43">
        <f t="shared" ref="F313:AA313" si="181">$D$168</f>
        <v>1716.97</v>
      </c>
      <c r="G313" s="43">
        <f t="shared" si="181"/>
        <v>1716.97</v>
      </c>
      <c r="H313" s="43">
        <f t="shared" si="181"/>
        <v>1716.97</v>
      </c>
      <c r="I313" s="43">
        <f t="shared" si="181"/>
        <v>1716.97</v>
      </c>
      <c r="J313" s="43">
        <f t="shared" si="181"/>
        <v>1716.97</v>
      </c>
      <c r="K313" s="43">
        <f t="shared" si="181"/>
        <v>1716.97</v>
      </c>
      <c r="L313" s="43">
        <f t="shared" si="181"/>
        <v>1716.97</v>
      </c>
      <c r="M313" s="43">
        <f t="shared" si="181"/>
        <v>1716.97</v>
      </c>
      <c r="N313" s="43">
        <f t="shared" si="181"/>
        <v>1716.97</v>
      </c>
      <c r="O313" s="43">
        <f t="shared" si="181"/>
        <v>1716.97</v>
      </c>
      <c r="P313" s="43">
        <f t="shared" si="181"/>
        <v>1716.97</v>
      </c>
      <c r="Q313" s="43">
        <f t="shared" si="181"/>
        <v>1716.97</v>
      </c>
      <c r="R313" s="43">
        <f t="shared" si="181"/>
        <v>1716.97</v>
      </c>
      <c r="S313" s="43">
        <f t="shared" si="181"/>
        <v>1716.97</v>
      </c>
      <c r="T313" s="43">
        <f t="shared" si="181"/>
        <v>1716.97</v>
      </c>
      <c r="U313" s="43">
        <f t="shared" si="181"/>
        <v>1716.97</v>
      </c>
      <c r="V313" s="43">
        <f t="shared" si="181"/>
        <v>1716.97</v>
      </c>
      <c r="W313" s="43">
        <f t="shared" si="181"/>
        <v>1716.97</v>
      </c>
      <c r="X313" s="43">
        <f t="shared" si="181"/>
        <v>1716.97</v>
      </c>
      <c r="Y313" s="43">
        <f t="shared" si="181"/>
        <v>1716.97</v>
      </c>
      <c r="Z313" s="43">
        <f t="shared" si="181"/>
        <v>1716.97</v>
      </c>
      <c r="AA313" s="43">
        <f t="shared" si="181"/>
        <v>1716.97</v>
      </c>
    </row>
    <row r="314" spans="1:27" ht="12.75" hidden="1" customHeight="1" outlineLevel="1" x14ac:dyDescent="0.2">
      <c r="A314" s="98" t="s">
        <v>1959</v>
      </c>
      <c r="B314" s="62" t="s">
        <v>81</v>
      </c>
      <c r="C314" s="42" t="s">
        <v>77</v>
      </c>
      <c r="D314" s="43">
        <v>6.71</v>
      </c>
      <c r="E314" s="43">
        <v>6.71</v>
      </c>
      <c r="F314" s="43">
        <v>6.71</v>
      </c>
      <c r="G314" s="43">
        <v>6.71</v>
      </c>
      <c r="H314" s="43">
        <v>6.71</v>
      </c>
      <c r="I314" s="43">
        <v>6.71</v>
      </c>
      <c r="J314" s="43">
        <v>6.71</v>
      </c>
      <c r="K314" s="43">
        <v>6.71</v>
      </c>
      <c r="L314" s="43">
        <v>6.71</v>
      </c>
      <c r="M314" s="43">
        <v>6.71</v>
      </c>
      <c r="N314" s="43">
        <v>6.71</v>
      </c>
      <c r="O314" s="43">
        <v>6.71</v>
      </c>
      <c r="P314" s="43">
        <v>6.71</v>
      </c>
      <c r="Q314" s="43">
        <v>6.71</v>
      </c>
      <c r="R314" s="43">
        <v>6.71</v>
      </c>
      <c r="S314" s="43">
        <v>6.71</v>
      </c>
      <c r="T314" s="43">
        <v>6.71</v>
      </c>
      <c r="U314" s="43">
        <v>6.71</v>
      </c>
      <c r="V314" s="43">
        <v>6.71</v>
      </c>
      <c r="W314" s="43">
        <v>6.71</v>
      </c>
      <c r="X314" s="43">
        <v>6.71</v>
      </c>
      <c r="Y314" s="43">
        <v>6.71</v>
      </c>
      <c r="Z314" s="43">
        <v>6.71</v>
      </c>
      <c r="AA314" s="43">
        <v>6.71</v>
      </c>
    </row>
    <row r="315" spans="1:27" ht="12.75" hidden="1" customHeight="1" outlineLevel="1" x14ac:dyDescent="0.2">
      <c r="A315" s="98" t="s">
        <v>1960</v>
      </c>
      <c r="B315" s="62" t="s">
        <v>79</v>
      </c>
      <c r="C315" s="42" t="s">
        <v>77</v>
      </c>
      <c r="D315" s="43">
        <f>$D$11</f>
        <v>110.23</v>
      </c>
      <c r="E315" s="43">
        <f t="shared" ref="E315:AA315" si="182">$D$11</f>
        <v>110.23</v>
      </c>
      <c r="F315" s="43">
        <f t="shared" si="182"/>
        <v>110.23</v>
      </c>
      <c r="G315" s="43">
        <f t="shared" si="182"/>
        <v>110.23</v>
      </c>
      <c r="H315" s="43">
        <f t="shared" si="182"/>
        <v>110.23</v>
      </c>
      <c r="I315" s="43">
        <f t="shared" si="182"/>
        <v>110.23</v>
      </c>
      <c r="J315" s="43">
        <f t="shared" si="182"/>
        <v>110.23</v>
      </c>
      <c r="K315" s="43">
        <f t="shared" si="182"/>
        <v>110.23</v>
      </c>
      <c r="L315" s="43">
        <f t="shared" si="182"/>
        <v>110.23</v>
      </c>
      <c r="M315" s="43">
        <f t="shared" si="182"/>
        <v>110.23</v>
      </c>
      <c r="N315" s="43">
        <f t="shared" si="182"/>
        <v>110.23</v>
      </c>
      <c r="O315" s="43">
        <f t="shared" si="182"/>
        <v>110.23</v>
      </c>
      <c r="P315" s="43">
        <f t="shared" si="182"/>
        <v>110.23</v>
      </c>
      <c r="Q315" s="43">
        <f t="shared" si="182"/>
        <v>110.23</v>
      </c>
      <c r="R315" s="43">
        <f t="shared" si="182"/>
        <v>110.23</v>
      </c>
      <c r="S315" s="43">
        <f t="shared" si="182"/>
        <v>110.23</v>
      </c>
      <c r="T315" s="43">
        <f t="shared" si="182"/>
        <v>110.23</v>
      </c>
      <c r="U315" s="43">
        <f t="shared" si="182"/>
        <v>110.23</v>
      </c>
      <c r="V315" s="43">
        <f t="shared" si="182"/>
        <v>110.23</v>
      </c>
      <c r="W315" s="43">
        <f t="shared" si="182"/>
        <v>110.23</v>
      </c>
      <c r="X315" s="43">
        <f t="shared" si="182"/>
        <v>110.23</v>
      </c>
      <c r="Y315" s="43">
        <f t="shared" si="182"/>
        <v>110.23</v>
      </c>
      <c r="Z315" s="43">
        <f t="shared" si="182"/>
        <v>110.23</v>
      </c>
      <c r="AA315" s="43">
        <f t="shared" si="182"/>
        <v>110.23</v>
      </c>
    </row>
    <row r="316" spans="1:27" ht="12.75" customHeight="1" collapsed="1" x14ac:dyDescent="0.2">
      <c r="A316" s="97" t="s">
        <v>1961</v>
      </c>
      <c r="B316" s="27" t="str">
        <f>"31"&amp;"."&amp;$B$800&amp;"."&amp;$B$801</f>
        <v>31.01.2023</v>
      </c>
      <c r="C316" s="89" t="s">
        <v>74</v>
      </c>
      <c r="D316" s="90">
        <f>ROUND(((D317+D318+D320+D319)/1000),5)</f>
        <v>2.9159899999999999</v>
      </c>
      <c r="E316" s="90">
        <f>ROUND(((E317+E318+E320+E319)/1000),5)</f>
        <v>2.8940299999999999</v>
      </c>
      <c r="F316" s="90">
        <f>ROUND(((F317+F318+F320+F319)/1000),5)</f>
        <v>2.8793199999999999</v>
      </c>
      <c r="G316" s="90">
        <f t="shared" ref="G316:AA316" si="183">ROUND(((G317+G318+G320+G319)/1000),5)</f>
        <v>2.8757100000000002</v>
      </c>
      <c r="H316" s="90">
        <f t="shared" si="183"/>
        <v>2.9108499999999999</v>
      </c>
      <c r="I316" s="90">
        <f t="shared" si="183"/>
        <v>2.91858</v>
      </c>
      <c r="J316" s="90">
        <f t="shared" si="183"/>
        <v>3.1473100000000001</v>
      </c>
      <c r="K316" s="90">
        <f t="shared" si="183"/>
        <v>3.3950499999999999</v>
      </c>
      <c r="L316" s="90">
        <f t="shared" si="183"/>
        <v>3.4603799999999998</v>
      </c>
      <c r="M316" s="90">
        <f t="shared" si="183"/>
        <v>3.4805299999999999</v>
      </c>
      <c r="N316" s="90">
        <f t="shared" si="183"/>
        <v>3.5002900000000001</v>
      </c>
      <c r="O316" s="90">
        <f t="shared" si="183"/>
        <v>3.5369700000000002</v>
      </c>
      <c r="P316" s="90">
        <f t="shared" si="183"/>
        <v>3.5168599999999999</v>
      </c>
      <c r="Q316" s="90">
        <f t="shared" si="183"/>
        <v>3.5223300000000002</v>
      </c>
      <c r="R316" s="90">
        <f t="shared" si="183"/>
        <v>3.5175900000000002</v>
      </c>
      <c r="S316" s="90">
        <f t="shared" si="183"/>
        <v>3.5095299999999998</v>
      </c>
      <c r="T316" s="90">
        <f t="shared" si="183"/>
        <v>3.4638</v>
      </c>
      <c r="U316" s="90">
        <f t="shared" si="183"/>
        <v>3.5159600000000002</v>
      </c>
      <c r="V316" s="90">
        <f t="shared" si="183"/>
        <v>3.50596</v>
      </c>
      <c r="W316" s="90">
        <f t="shared" si="183"/>
        <v>3.5162</v>
      </c>
      <c r="X316" s="90">
        <f t="shared" si="183"/>
        <v>3.4769299999999999</v>
      </c>
      <c r="Y316" s="90">
        <f t="shared" si="183"/>
        <v>3.3875999999999999</v>
      </c>
      <c r="Z316" s="90">
        <f t="shared" si="183"/>
        <v>3.1515300000000002</v>
      </c>
      <c r="AA316" s="90">
        <f t="shared" si="183"/>
        <v>2.9329100000000001</v>
      </c>
    </row>
    <row r="317" spans="1:27" ht="12.75" hidden="1" customHeight="1" outlineLevel="1" x14ac:dyDescent="0.2">
      <c r="A317" s="98" t="s">
        <v>1962</v>
      </c>
      <c r="B317" s="62" t="s">
        <v>236</v>
      </c>
      <c r="C317" s="42" t="s">
        <v>77</v>
      </c>
      <c r="D317" s="43">
        <v>1082.08</v>
      </c>
      <c r="E317" s="43">
        <v>1060.1199999999999</v>
      </c>
      <c r="F317" s="43">
        <v>1045.4100000000001</v>
      </c>
      <c r="G317" s="43">
        <v>1041.8</v>
      </c>
      <c r="H317" s="43">
        <v>1076.94</v>
      </c>
      <c r="I317" s="43">
        <v>1084.67</v>
      </c>
      <c r="J317" s="43">
        <v>1313.4</v>
      </c>
      <c r="K317" s="43">
        <v>1561.14</v>
      </c>
      <c r="L317" s="43">
        <v>1626.47</v>
      </c>
      <c r="M317" s="43">
        <v>1646.62</v>
      </c>
      <c r="N317" s="43">
        <v>1666.38</v>
      </c>
      <c r="O317" s="43">
        <v>1703.06</v>
      </c>
      <c r="P317" s="43">
        <v>1682.95</v>
      </c>
      <c r="Q317" s="43">
        <v>1688.42</v>
      </c>
      <c r="R317" s="43">
        <v>1683.68</v>
      </c>
      <c r="S317" s="43">
        <v>1675.62</v>
      </c>
      <c r="T317" s="43">
        <v>1629.89</v>
      </c>
      <c r="U317" s="43">
        <v>1682.05</v>
      </c>
      <c r="V317" s="43">
        <v>1672.05</v>
      </c>
      <c r="W317" s="43">
        <v>1682.29</v>
      </c>
      <c r="X317" s="43">
        <v>1643.02</v>
      </c>
      <c r="Y317" s="43">
        <v>1553.69</v>
      </c>
      <c r="Z317" s="43">
        <v>1317.62</v>
      </c>
      <c r="AA317" s="43">
        <v>1099</v>
      </c>
    </row>
    <row r="318" spans="1:27" ht="12.75" hidden="1" customHeight="1" outlineLevel="1" x14ac:dyDescent="0.2">
      <c r="A318" s="98" t="s">
        <v>1963</v>
      </c>
      <c r="B318" s="62" t="s">
        <v>88</v>
      </c>
      <c r="C318" s="42" t="s">
        <v>77</v>
      </c>
      <c r="D318" s="43">
        <f>$D$168</f>
        <v>1716.97</v>
      </c>
      <c r="E318" s="43">
        <f>$D$168</f>
        <v>1716.97</v>
      </c>
      <c r="F318" s="43">
        <f t="shared" ref="F318:AA318" si="184">$D$168</f>
        <v>1716.97</v>
      </c>
      <c r="G318" s="43">
        <f t="shared" si="184"/>
        <v>1716.97</v>
      </c>
      <c r="H318" s="43">
        <f t="shared" si="184"/>
        <v>1716.97</v>
      </c>
      <c r="I318" s="43">
        <f t="shared" si="184"/>
        <v>1716.97</v>
      </c>
      <c r="J318" s="43">
        <f t="shared" si="184"/>
        <v>1716.97</v>
      </c>
      <c r="K318" s="43">
        <f t="shared" si="184"/>
        <v>1716.97</v>
      </c>
      <c r="L318" s="43">
        <f t="shared" si="184"/>
        <v>1716.97</v>
      </c>
      <c r="M318" s="43">
        <f t="shared" si="184"/>
        <v>1716.97</v>
      </c>
      <c r="N318" s="43">
        <f t="shared" si="184"/>
        <v>1716.97</v>
      </c>
      <c r="O318" s="43">
        <f t="shared" si="184"/>
        <v>1716.97</v>
      </c>
      <c r="P318" s="43">
        <f t="shared" si="184"/>
        <v>1716.97</v>
      </c>
      <c r="Q318" s="43">
        <f t="shared" si="184"/>
        <v>1716.97</v>
      </c>
      <c r="R318" s="43">
        <f t="shared" si="184"/>
        <v>1716.97</v>
      </c>
      <c r="S318" s="43">
        <f t="shared" si="184"/>
        <v>1716.97</v>
      </c>
      <c r="T318" s="43">
        <f t="shared" si="184"/>
        <v>1716.97</v>
      </c>
      <c r="U318" s="43">
        <f t="shared" si="184"/>
        <v>1716.97</v>
      </c>
      <c r="V318" s="43">
        <f t="shared" si="184"/>
        <v>1716.97</v>
      </c>
      <c r="W318" s="43">
        <f t="shared" si="184"/>
        <v>1716.97</v>
      </c>
      <c r="X318" s="43">
        <f t="shared" si="184"/>
        <v>1716.97</v>
      </c>
      <c r="Y318" s="43">
        <f t="shared" si="184"/>
        <v>1716.97</v>
      </c>
      <c r="Z318" s="43">
        <f t="shared" si="184"/>
        <v>1716.97</v>
      </c>
      <c r="AA318" s="43">
        <f t="shared" si="184"/>
        <v>1716.97</v>
      </c>
    </row>
    <row r="319" spans="1:27" ht="12.75" hidden="1" customHeight="1" outlineLevel="1" x14ac:dyDescent="0.2">
      <c r="A319" s="98" t="s">
        <v>1964</v>
      </c>
      <c r="B319" s="62" t="s">
        <v>81</v>
      </c>
      <c r="C319" s="42" t="s">
        <v>77</v>
      </c>
      <c r="D319" s="43">
        <v>6.71</v>
      </c>
      <c r="E319" s="43">
        <v>6.71</v>
      </c>
      <c r="F319" s="43">
        <v>6.71</v>
      </c>
      <c r="G319" s="43">
        <v>6.71</v>
      </c>
      <c r="H319" s="43">
        <v>6.71</v>
      </c>
      <c r="I319" s="43">
        <v>6.71</v>
      </c>
      <c r="J319" s="43">
        <v>6.71</v>
      </c>
      <c r="K319" s="43">
        <v>6.71</v>
      </c>
      <c r="L319" s="43">
        <v>6.71</v>
      </c>
      <c r="M319" s="43">
        <v>6.71</v>
      </c>
      <c r="N319" s="43">
        <v>6.71</v>
      </c>
      <c r="O319" s="43">
        <v>6.71</v>
      </c>
      <c r="P319" s="43">
        <v>6.71</v>
      </c>
      <c r="Q319" s="43">
        <v>6.71</v>
      </c>
      <c r="R319" s="43">
        <v>6.71</v>
      </c>
      <c r="S319" s="43">
        <v>6.71</v>
      </c>
      <c r="T319" s="43">
        <v>6.71</v>
      </c>
      <c r="U319" s="43">
        <v>6.71</v>
      </c>
      <c r="V319" s="43">
        <v>6.71</v>
      </c>
      <c r="W319" s="43">
        <v>6.71</v>
      </c>
      <c r="X319" s="43">
        <v>6.71</v>
      </c>
      <c r="Y319" s="43">
        <v>6.71</v>
      </c>
      <c r="Z319" s="43">
        <v>6.71</v>
      </c>
      <c r="AA319" s="43">
        <v>6.71</v>
      </c>
    </row>
    <row r="320" spans="1:27" ht="12.75" hidden="1" customHeight="1" outlineLevel="1" x14ac:dyDescent="0.2">
      <c r="A320" s="98" t="s">
        <v>1965</v>
      </c>
      <c r="B320" s="62" t="s">
        <v>79</v>
      </c>
      <c r="C320" s="42" t="s">
        <v>77</v>
      </c>
      <c r="D320" s="43">
        <f>$D$11</f>
        <v>110.23</v>
      </c>
      <c r="E320" s="43">
        <f t="shared" ref="E320:AA320" si="185">$D$11</f>
        <v>110.23</v>
      </c>
      <c r="F320" s="43">
        <f t="shared" si="185"/>
        <v>110.23</v>
      </c>
      <c r="G320" s="43">
        <f t="shared" si="185"/>
        <v>110.23</v>
      </c>
      <c r="H320" s="43">
        <f t="shared" si="185"/>
        <v>110.23</v>
      </c>
      <c r="I320" s="43">
        <f t="shared" si="185"/>
        <v>110.23</v>
      </c>
      <c r="J320" s="43">
        <f t="shared" si="185"/>
        <v>110.23</v>
      </c>
      <c r="K320" s="43">
        <f t="shared" si="185"/>
        <v>110.23</v>
      </c>
      <c r="L320" s="43">
        <f t="shared" si="185"/>
        <v>110.23</v>
      </c>
      <c r="M320" s="43">
        <f t="shared" si="185"/>
        <v>110.23</v>
      </c>
      <c r="N320" s="43">
        <f t="shared" si="185"/>
        <v>110.23</v>
      </c>
      <c r="O320" s="43">
        <f t="shared" si="185"/>
        <v>110.23</v>
      </c>
      <c r="P320" s="43">
        <f t="shared" si="185"/>
        <v>110.23</v>
      </c>
      <c r="Q320" s="43">
        <f t="shared" si="185"/>
        <v>110.23</v>
      </c>
      <c r="R320" s="43">
        <f t="shared" si="185"/>
        <v>110.23</v>
      </c>
      <c r="S320" s="43">
        <f t="shared" si="185"/>
        <v>110.23</v>
      </c>
      <c r="T320" s="43">
        <f t="shared" si="185"/>
        <v>110.23</v>
      </c>
      <c r="U320" s="43">
        <f t="shared" si="185"/>
        <v>110.23</v>
      </c>
      <c r="V320" s="43">
        <f t="shared" si="185"/>
        <v>110.23</v>
      </c>
      <c r="W320" s="43">
        <f t="shared" si="185"/>
        <v>110.23</v>
      </c>
      <c r="X320" s="43">
        <f t="shared" si="185"/>
        <v>110.23</v>
      </c>
      <c r="Y320" s="43">
        <f t="shared" si="185"/>
        <v>110.23</v>
      </c>
      <c r="Z320" s="43">
        <f t="shared" si="185"/>
        <v>110.23</v>
      </c>
      <c r="AA320" s="43">
        <f t="shared" si="185"/>
        <v>110.23</v>
      </c>
    </row>
    <row r="321" spans="1:27" ht="12.75" customHeight="1" collapsed="1" x14ac:dyDescent="0.2">
      <c r="A321" s="99"/>
      <c r="B321" s="100" t="s">
        <v>390</v>
      </c>
      <c r="C321" s="101"/>
      <c r="D321" s="102"/>
      <c r="E321" s="102"/>
      <c r="F321" s="102"/>
      <c r="G321" s="102"/>
      <c r="I321" s="38"/>
    </row>
    <row r="322" spans="1:27" ht="12.75" customHeight="1" x14ac:dyDescent="0.2">
      <c r="A322" s="99"/>
      <c r="B322" s="100" t="s">
        <v>390</v>
      </c>
      <c r="C322" s="101"/>
      <c r="D322" s="102"/>
      <c r="E322" s="102"/>
      <c r="F322" s="102"/>
      <c r="G322" s="102"/>
      <c r="I322" s="38"/>
    </row>
    <row r="323" spans="1:27" ht="12.75" customHeight="1" x14ac:dyDescent="0.2">
      <c r="A323" s="181" t="s">
        <v>547</v>
      </c>
      <c r="B323" s="182"/>
      <c r="C323" s="182"/>
      <c r="D323" s="182"/>
      <c r="E323" s="182"/>
      <c r="F323" s="182"/>
      <c r="G323" s="182"/>
      <c r="H323" s="182"/>
      <c r="I323" s="182"/>
      <c r="J323" s="182"/>
      <c r="K323" s="182"/>
      <c r="L323" s="182"/>
      <c r="M323" s="182"/>
      <c r="N323" s="182"/>
      <c r="O323" s="182"/>
      <c r="P323" s="182"/>
      <c r="Q323" s="182"/>
      <c r="R323" s="182"/>
      <c r="S323" s="182"/>
      <c r="T323" s="182"/>
      <c r="U323" s="182"/>
      <c r="V323" s="182"/>
      <c r="W323" s="182"/>
      <c r="X323" s="182"/>
      <c r="Y323" s="182"/>
      <c r="Z323" s="182"/>
      <c r="AA323" s="183"/>
    </row>
    <row r="324" spans="1:27" ht="25.5" x14ac:dyDescent="0.2">
      <c r="A324" s="25" t="s">
        <v>62</v>
      </c>
      <c r="B324" s="26" t="s">
        <v>208</v>
      </c>
      <c r="C324" s="25" t="s">
        <v>209</v>
      </c>
      <c r="D324" s="26" t="s">
        <v>210</v>
      </c>
      <c r="E324" s="26" t="s">
        <v>211</v>
      </c>
      <c r="F324" s="26" t="s">
        <v>212</v>
      </c>
      <c r="G324" s="26" t="s">
        <v>213</v>
      </c>
      <c r="H324" s="26" t="s">
        <v>214</v>
      </c>
      <c r="I324" s="26" t="s">
        <v>215</v>
      </c>
      <c r="J324" s="26" t="s">
        <v>216</v>
      </c>
      <c r="K324" s="26" t="s">
        <v>217</v>
      </c>
      <c r="L324" s="26" t="s">
        <v>218</v>
      </c>
      <c r="M324" s="26" t="s">
        <v>219</v>
      </c>
      <c r="N324" s="26" t="s">
        <v>220</v>
      </c>
      <c r="O324" s="26" t="s">
        <v>221</v>
      </c>
      <c r="P324" s="26" t="s">
        <v>222</v>
      </c>
      <c r="Q324" s="26" t="s">
        <v>223</v>
      </c>
      <c r="R324" s="26" t="s">
        <v>224</v>
      </c>
      <c r="S324" s="26" t="s">
        <v>225</v>
      </c>
      <c r="T324" s="26" t="s">
        <v>226</v>
      </c>
      <c r="U324" s="26" t="s">
        <v>227</v>
      </c>
      <c r="V324" s="26" t="s">
        <v>228</v>
      </c>
      <c r="W324" s="26" t="s">
        <v>229</v>
      </c>
      <c r="X324" s="26" t="s">
        <v>230</v>
      </c>
      <c r="Y324" s="26" t="s">
        <v>231</v>
      </c>
      <c r="Z324" s="26" t="s">
        <v>232</v>
      </c>
      <c r="AA324" s="26" t="s">
        <v>233</v>
      </c>
    </row>
    <row r="325" spans="1:27" ht="12.75" customHeight="1" x14ac:dyDescent="0.2">
      <c r="A325" s="97" t="s">
        <v>1966</v>
      </c>
      <c r="B325" s="27" t="str">
        <f>"01"&amp;"."&amp;$B$800&amp;"."&amp;$B$801</f>
        <v>01.01.2023</v>
      </c>
      <c r="C325" s="89" t="s">
        <v>74</v>
      </c>
      <c r="D325" s="90">
        <f>ROUND(((D326+D327+D329+D328)/1000),5)</f>
        <v>3.5012799999999999</v>
      </c>
      <c r="E325" s="90">
        <f>ROUND(((E326+E327+E329+E328)/1000),5)</f>
        <v>3.4466600000000001</v>
      </c>
      <c r="F325" s="90">
        <f>ROUND(((F326+F327+F329+F328)/1000),5)</f>
        <v>3.49335</v>
      </c>
      <c r="G325" s="90">
        <f t="shared" ref="G325:AA325" si="186">ROUND(((G326+G327+G329+G328)/1000),5)</f>
        <v>3.4432800000000001</v>
      </c>
      <c r="H325" s="90">
        <f t="shared" si="186"/>
        <v>3.4201000000000001</v>
      </c>
      <c r="I325" s="90">
        <f t="shared" si="186"/>
        <v>3.4202499999999998</v>
      </c>
      <c r="J325" s="90">
        <f t="shared" si="186"/>
        <v>3.4202300000000001</v>
      </c>
      <c r="K325" s="90">
        <f t="shared" si="186"/>
        <v>3.4030200000000002</v>
      </c>
      <c r="L325" s="90">
        <f t="shared" si="186"/>
        <v>3.36782</v>
      </c>
      <c r="M325" s="90">
        <f t="shared" si="186"/>
        <v>3.38964</v>
      </c>
      <c r="N325" s="90">
        <f t="shared" si="186"/>
        <v>3.4866199999999998</v>
      </c>
      <c r="O325" s="90">
        <f t="shared" si="186"/>
        <v>3.5030399999999999</v>
      </c>
      <c r="P325" s="90">
        <f t="shared" si="186"/>
        <v>3.5865</v>
      </c>
      <c r="Q325" s="90">
        <f t="shared" si="186"/>
        <v>3.6252499999999999</v>
      </c>
      <c r="R325" s="90">
        <f t="shared" si="186"/>
        <v>3.59788</v>
      </c>
      <c r="S325" s="90">
        <f t="shared" si="186"/>
        <v>3.6870799999999999</v>
      </c>
      <c r="T325" s="90">
        <f t="shared" si="186"/>
        <v>3.8009300000000001</v>
      </c>
      <c r="U325" s="90">
        <f t="shared" si="186"/>
        <v>3.8304499999999999</v>
      </c>
      <c r="V325" s="90">
        <f t="shared" si="186"/>
        <v>3.831</v>
      </c>
      <c r="W325" s="90">
        <f t="shared" si="186"/>
        <v>3.8313299999999999</v>
      </c>
      <c r="X325" s="90">
        <f t="shared" si="186"/>
        <v>3.84782</v>
      </c>
      <c r="Y325" s="90">
        <f t="shared" si="186"/>
        <v>3.8296100000000002</v>
      </c>
      <c r="Z325" s="90">
        <f t="shared" si="186"/>
        <v>3.5948899999999999</v>
      </c>
      <c r="AA325" s="90">
        <f t="shared" si="186"/>
        <v>3.4274499999999999</v>
      </c>
    </row>
    <row r="326" spans="1:27" ht="12.75" hidden="1" customHeight="1" outlineLevel="1" x14ac:dyDescent="0.2">
      <c r="A326" s="98" t="s">
        <v>1967</v>
      </c>
      <c r="B326" s="62" t="s">
        <v>236</v>
      </c>
      <c r="C326" s="42" t="s">
        <v>77</v>
      </c>
      <c r="D326" s="43">
        <v>1161.45</v>
      </c>
      <c r="E326" s="43">
        <v>1106.83</v>
      </c>
      <c r="F326" s="43">
        <v>1153.52</v>
      </c>
      <c r="G326" s="43">
        <v>1103.45</v>
      </c>
      <c r="H326" s="43">
        <v>1080.27</v>
      </c>
      <c r="I326" s="43">
        <v>1080.42</v>
      </c>
      <c r="J326" s="43">
        <v>1080.4000000000001</v>
      </c>
      <c r="K326" s="43">
        <v>1063.19</v>
      </c>
      <c r="L326" s="43">
        <v>1027.99</v>
      </c>
      <c r="M326" s="43">
        <v>1049.81</v>
      </c>
      <c r="N326" s="43">
        <v>1146.79</v>
      </c>
      <c r="O326" s="43">
        <v>1163.21</v>
      </c>
      <c r="P326" s="43">
        <v>1246.67</v>
      </c>
      <c r="Q326" s="43">
        <v>1285.42</v>
      </c>
      <c r="R326" s="43">
        <v>1258.05</v>
      </c>
      <c r="S326" s="43">
        <v>1347.25</v>
      </c>
      <c r="T326" s="43">
        <v>1461.1</v>
      </c>
      <c r="U326" s="43">
        <v>1490.62</v>
      </c>
      <c r="V326" s="43">
        <v>1491.17</v>
      </c>
      <c r="W326" s="43">
        <v>1491.5</v>
      </c>
      <c r="X326" s="43">
        <v>1507.99</v>
      </c>
      <c r="Y326" s="43">
        <v>1489.78</v>
      </c>
      <c r="Z326" s="43">
        <v>1255.06</v>
      </c>
      <c r="AA326" s="43">
        <v>1087.6199999999999</v>
      </c>
    </row>
    <row r="327" spans="1:27" ht="12.75" hidden="1" customHeight="1" outlineLevel="1" x14ac:dyDescent="0.2">
      <c r="A327" s="98" t="s">
        <v>1968</v>
      </c>
      <c r="B327" s="62" t="s">
        <v>88</v>
      </c>
      <c r="C327" s="42" t="s">
        <v>77</v>
      </c>
      <c r="D327" s="43">
        <v>2222.89</v>
      </c>
      <c r="E327" s="43">
        <f>$D$327</f>
        <v>2222.89</v>
      </c>
      <c r="F327" s="43">
        <f t="shared" ref="F327:AA327" si="187">$D$327</f>
        <v>2222.89</v>
      </c>
      <c r="G327" s="43">
        <f t="shared" si="187"/>
        <v>2222.89</v>
      </c>
      <c r="H327" s="43">
        <f t="shared" si="187"/>
        <v>2222.89</v>
      </c>
      <c r="I327" s="43">
        <f t="shared" si="187"/>
        <v>2222.89</v>
      </c>
      <c r="J327" s="43">
        <f t="shared" si="187"/>
        <v>2222.89</v>
      </c>
      <c r="K327" s="43">
        <f t="shared" si="187"/>
        <v>2222.89</v>
      </c>
      <c r="L327" s="43">
        <f t="shared" si="187"/>
        <v>2222.89</v>
      </c>
      <c r="M327" s="43">
        <f t="shared" si="187"/>
        <v>2222.89</v>
      </c>
      <c r="N327" s="43">
        <f t="shared" si="187"/>
        <v>2222.89</v>
      </c>
      <c r="O327" s="43">
        <f t="shared" si="187"/>
        <v>2222.89</v>
      </c>
      <c r="P327" s="43">
        <f t="shared" si="187"/>
        <v>2222.89</v>
      </c>
      <c r="Q327" s="43">
        <f t="shared" si="187"/>
        <v>2222.89</v>
      </c>
      <c r="R327" s="43">
        <f t="shared" si="187"/>
        <v>2222.89</v>
      </c>
      <c r="S327" s="43">
        <f t="shared" si="187"/>
        <v>2222.89</v>
      </c>
      <c r="T327" s="43">
        <f t="shared" si="187"/>
        <v>2222.89</v>
      </c>
      <c r="U327" s="43">
        <f t="shared" si="187"/>
        <v>2222.89</v>
      </c>
      <c r="V327" s="43">
        <f t="shared" si="187"/>
        <v>2222.89</v>
      </c>
      <c r="W327" s="43">
        <f t="shared" si="187"/>
        <v>2222.89</v>
      </c>
      <c r="X327" s="43">
        <f t="shared" si="187"/>
        <v>2222.89</v>
      </c>
      <c r="Y327" s="43">
        <f t="shared" si="187"/>
        <v>2222.89</v>
      </c>
      <c r="Z327" s="43">
        <f t="shared" si="187"/>
        <v>2222.89</v>
      </c>
      <c r="AA327" s="43">
        <f t="shared" si="187"/>
        <v>2222.89</v>
      </c>
    </row>
    <row r="328" spans="1:27" ht="12.75" hidden="1" customHeight="1" outlineLevel="1" x14ac:dyDescent="0.2">
      <c r="A328" s="98" t="s">
        <v>1969</v>
      </c>
      <c r="B328" s="62" t="s">
        <v>81</v>
      </c>
      <c r="C328" s="42" t="s">
        <v>77</v>
      </c>
      <c r="D328" s="43">
        <v>6.71</v>
      </c>
      <c r="E328" s="43">
        <v>6.71</v>
      </c>
      <c r="F328" s="43">
        <v>6.71</v>
      </c>
      <c r="G328" s="43">
        <v>6.71</v>
      </c>
      <c r="H328" s="43">
        <v>6.71</v>
      </c>
      <c r="I328" s="43">
        <v>6.71</v>
      </c>
      <c r="J328" s="43">
        <v>6.71</v>
      </c>
      <c r="K328" s="43">
        <v>6.71</v>
      </c>
      <c r="L328" s="43">
        <v>6.71</v>
      </c>
      <c r="M328" s="43">
        <v>6.71</v>
      </c>
      <c r="N328" s="43">
        <v>6.71</v>
      </c>
      <c r="O328" s="43">
        <v>6.71</v>
      </c>
      <c r="P328" s="43">
        <v>6.71</v>
      </c>
      <c r="Q328" s="43">
        <v>6.71</v>
      </c>
      <c r="R328" s="43">
        <v>6.71</v>
      </c>
      <c r="S328" s="43">
        <v>6.71</v>
      </c>
      <c r="T328" s="43">
        <v>6.71</v>
      </c>
      <c r="U328" s="43">
        <v>6.71</v>
      </c>
      <c r="V328" s="43">
        <v>6.71</v>
      </c>
      <c r="W328" s="43">
        <v>6.71</v>
      </c>
      <c r="X328" s="43">
        <v>6.71</v>
      </c>
      <c r="Y328" s="43">
        <v>6.71</v>
      </c>
      <c r="Z328" s="43">
        <v>6.71</v>
      </c>
      <c r="AA328" s="43">
        <v>6.71</v>
      </c>
    </row>
    <row r="329" spans="1:27" ht="12.75" hidden="1" customHeight="1" outlineLevel="1" x14ac:dyDescent="0.2">
      <c r="A329" s="98" t="s">
        <v>1970</v>
      </c>
      <c r="B329" s="62" t="s">
        <v>79</v>
      </c>
      <c r="C329" s="42" t="s">
        <v>77</v>
      </c>
      <c r="D329" s="43">
        <f>$D$11</f>
        <v>110.23</v>
      </c>
      <c r="E329" s="43">
        <f t="shared" ref="E329:AA329" si="188">$D$11</f>
        <v>110.23</v>
      </c>
      <c r="F329" s="43">
        <f t="shared" si="188"/>
        <v>110.23</v>
      </c>
      <c r="G329" s="43">
        <f t="shared" si="188"/>
        <v>110.23</v>
      </c>
      <c r="H329" s="43">
        <f t="shared" si="188"/>
        <v>110.23</v>
      </c>
      <c r="I329" s="43">
        <f t="shared" si="188"/>
        <v>110.23</v>
      </c>
      <c r="J329" s="43">
        <f t="shared" si="188"/>
        <v>110.23</v>
      </c>
      <c r="K329" s="43">
        <f t="shared" si="188"/>
        <v>110.23</v>
      </c>
      <c r="L329" s="43">
        <f t="shared" si="188"/>
        <v>110.23</v>
      </c>
      <c r="M329" s="43">
        <f t="shared" si="188"/>
        <v>110.23</v>
      </c>
      <c r="N329" s="43">
        <f t="shared" si="188"/>
        <v>110.23</v>
      </c>
      <c r="O329" s="43">
        <f t="shared" si="188"/>
        <v>110.23</v>
      </c>
      <c r="P329" s="43">
        <f t="shared" si="188"/>
        <v>110.23</v>
      </c>
      <c r="Q329" s="43">
        <f t="shared" si="188"/>
        <v>110.23</v>
      </c>
      <c r="R329" s="43">
        <f t="shared" si="188"/>
        <v>110.23</v>
      </c>
      <c r="S329" s="43">
        <f t="shared" si="188"/>
        <v>110.23</v>
      </c>
      <c r="T329" s="43">
        <f t="shared" si="188"/>
        <v>110.23</v>
      </c>
      <c r="U329" s="43">
        <f t="shared" si="188"/>
        <v>110.23</v>
      </c>
      <c r="V329" s="43">
        <f t="shared" si="188"/>
        <v>110.23</v>
      </c>
      <c r="W329" s="43">
        <f t="shared" si="188"/>
        <v>110.23</v>
      </c>
      <c r="X329" s="43">
        <f t="shared" si="188"/>
        <v>110.23</v>
      </c>
      <c r="Y329" s="43">
        <f t="shared" si="188"/>
        <v>110.23</v>
      </c>
      <c r="Z329" s="43">
        <f t="shared" si="188"/>
        <v>110.23</v>
      </c>
      <c r="AA329" s="43">
        <f t="shared" si="188"/>
        <v>110.23</v>
      </c>
    </row>
    <row r="330" spans="1:27" ht="12.75" customHeight="1" collapsed="1" x14ac:dyDescent="0.2">
      <c r="A330" s="97" t="s">
        <v>1971</v>
      </c>
      <c r="B330" s="27" t="str">
        <f>"02"&amp;"."&amp;$B$800&amp;"."&amp;$B$801</f>
        <v>02.01.2023</v>
      </c>
      <c r="C330" s="89" t="s">
        <v>74</v>
      </c>
      <c r="D330" s="90">
        <f>ROUND(((D331+D332+D334+D333)/1000),5)</f>
        <v>3.4006699999999999</v>
      </c>
      <c r="E330" s="90">
        <f>ROUND(((E331+E332+E334+E333)/1000),5)</f>
        <v>3.33189</v>
      </c>
      <c r="F330" s="90">
        <f>ROUND(((F331+F332+F334+F333)/1000),5)</f>
        <v>3.29027</v>
      </c>
      <c r="G330" s="90">
        <f t="shared" ref="G330:AA330" si="189">ROUND(((G331+G332+G334+G333)/1000),5)</f>
        <v>3.27339</v>
      </c>
      <c r="H330" s="90">
        <f t="shared" si="189"/>
        <v>3.2872300000000001</v>
      </c>
      <c r="I330" s="90">
        <f t="shared" si="189"/>
        <v>3.3042400000000001</v>
      </c>
      <c r="J330" s="90">
        <f t="shared" si="189"/>
        <v>3.3113000000000001</v>
      </c>
      <c r="K330" s="90">
        <f t="shared" si="189"/>
        <v>3.33697</v>
      </c>
      <c r="L330" s="90">
        <f t="shared" si="189"/>
        <v>3.4533399999999999</v>
      </c>
      <c r="M330" s="90">
        <f t="shared" si="189"/>
        <v>3.6109200000000001</v>
      </c>
      <c r="N330" s="90">
        <f t="shared" si="189"/>
        <v>3.87182</v>
      </c>
      <c r="O330" s="90">
        <f t="shared" si="189"/>
        <v>3.9364400000000002</v>
      </c>
      <c r="P330" s="90">
        <f t="shared" si="189"/>
        <v>3.93344</v>
      </c>
      <c r="Q330" s="90">
        <f t="shared" si="189"/>
        <v>3.9458000000000002</v>
      </c>
      <c r="R330" s="90">
        <f t="shared" si="189"/>
        <v>3.89995</v>
      </c>
      <c r="S330" s="90">
        <f t="shared" si="189"/>
        <v>3.9533399999999999</v>
      </c>
      <c r="T330" s="90">
        <f t="shared" si="189"/>
        <v>3.99017</v>
      </c>
      <c r="U330" s="90">
        <f t="shared" si="189"/>
        <v>4.0042799999999996</v>
      </c>
      <c r="V330" s="90">
        <f t="shared" si="189"/>
        <v>4.0036100000000001</v>
      </c>
      <c r="W330" s="90">
        <f t="shared" si="189"/>
        <v>4.0027400000000002</v>
      </c>
      <c r="X330" s="90">
        <f t="shared" si="189"/>
        <v>4.0049700000000001</v>
      </c>
      <c r="Y330" s="90">
        <f t="shared" si="189"/>
        <v>3.9872100000000001</v>
      </c>
      <c r="Z330" s="90">
        <f t="shared" si="189"/>
        <v>3.8115899999999998</v>
      </c>
      <c r="AA330" s="90">
        <f t="shared" si="189"/>
        <v>3.5158800000000001</v>
      </c>
    </row>
    <row r="331" spans="1:27" ht="12.75" hidden="1" customHeight="1" outlineLevel="1" x14ac:dyDescent="0.2">
      <c r="A331" s="98" t="s">
        <v>1972</v>
      </c>
      <c r="B331" s="62" t="s">
        <v>236</v>
      </c>
      <c r="C331" s="42" t="s">
        <v>77</v>
      </c>
      <c r="D331" s="43">
        <v>1060.8399999999999</v>
      </c>
      <c r="E331" s="43">
        <v>992.06</v>
      </c>
      <c r="F331" s="43">
        <v>950.44</v>
      </c>
      <c r="G331" s="43">
        <v>933.56</v>
      </c>
      <c r="H331" s="43">
        <v>947.4</v>
      </c>
      <c r="I331" s="43">
        <v>964.41</v>
      </c>
      <c r="J331" s="43">
        <v>971.47</v>
      </c>
      <c r="K331" s="43">
        <v>997.14</v>
      </c>
      <c r="L331" s="43">
        <v>1113.51</v>
      </c>
      <c r="M331" s="43">
        <v>1271.0899999999999</v>
      </c>
      <c r="N331" s="43">
        <v>1531.99</v>
      </c>
      <c r="O331" s="43">
        <v>1596.61</v>
      </c>
      <c r="P331" s="43">
        <v>1593.61</v>
      </c>
      <c r="Q331" s="43">
        <v>1605.97</v>
      </c>
      <c r="R331" s="43">
        <v>1560.12</v>
      </c>
      <c r="S331" s="43">
        <v>1613.51</v>
      </c>
      <c r="T331" s="43">
        <v>1650.34</v>
      </c>
      <c r="U331" s="43">
        <v>1664.45</v>
      </c>
      <c r="V331" s="43">
        <v>1663.78</v>
      </c>
      <c r="W331" s="43">
        <v>1662.91</v>
      </c>
      <c r="X331" s="43">
        <v>1665.14</v>
      </c>
      <c r="Y331" s="43">
        <v>1647.38</v>
      </c>
      <c r="Z331" s="43">
        <v>1471.76</v>
      </c>
      <c r="AA331" s="43">
        <v>1176.05</v>
      </c>
    </row>
    <row r="332" spans="1:27" ht="12.75" hidden="1" customHeight="1" outlineLevel="1" x14ac:dyDescent="0.2">
      <c r="A332" s="98" t="s">
        <v>1973</v>
      </c>
      <c r="B332" s="62" t="s">
        <v>88</v>
      </c>
      <c r="C332" s="42" t="s">
        <v>77</v>
      </c>
      <c r="D332" s="43">
        <f>$D$327</f>
        <v>2222.89</v>
      </c>
      <c r="E332" s="43">
        <f t="shared" ref="E332:AA332" si="190">$D$327</f>
        <v>2222.89</v>
      </c>
      <c r="F332" s="43">
        <f t="shared" si="190"/>
        <v>2222.89</v>
      </c>
      <c r="G332" s="43">
        <f t="shared" si="190"/>
        <v>2222.89</v>
      </c>
      <c r="H332" s="43">
        <f t="shared" si="190"/>
        <v>2222.89</v>
      </c>
      <c r="I332" s="43">
        <f t="shared" si="190"/>
        <v>2222.89</v>
      </c>
      <c r="J332" s="43">
        <f t="shared" si="190"/>
        <v>2222.89</v>
      </c>
      <c r="K332" s="43">
        <f t="shared" si="190"/>
        <v>2222.89</v>
      </c>
      <c r="L332" s="43">
        <f t="shared" si="190"/>
        <v>2222.89</v>
      </c>
      <c r="M332" s="43">
        <f t="shared" si="190"/>
        <v>2222.89</v>
      </c>
      <c r="N332" s="43">
        <f t="shared" si="190"/>
        <v>2222.89</v>
      </c>
      <c r="O332" s="43">
        <f t="shared" si="190"/>
        <v>2222.89</v>
      </c>
      <c r="P332" s="43">
        <f t="shared" si="190"/>
        <v>2222.89</v>
      </c>
      <c r="Q332" s="43">
        <f t="shared" si="190"/>
        <v>2222.89</v>
      </c>
      <c r="R332" s="43">
        <f t="shared" si="190"/>
        <v>2222.89</v>
      </c>
      <c r="S332" s="43">
        <f t="shared" si="190"/>
        <v>2222.89</v>
      </c>
      <c r="T332" s="43">
        <f t="shared" si="190"/>
        <v>2222.89</v>
      </c>
      <c r="U332" s="43">
        <f t="shared" si="190"/>
        <v>2222.89</v>
      </c>
      <c r="V332" s="43">
        <f t="shared" si="190"/>
        <v>2222.89</v>
      </c>
      <c r="W332" s="43">
        <f t="shared" si="190"/>
        <v>2222.89</v>
      </c>
      <c r="X332" s="43">
        <f t="shared" si="190"/>
        <v>2222.89</v>
      </c>
      <c r="Y332" s="43">
        <f t="shared" si="190"/>
        <v>2222.89</v>
      </c>
      <c r="Z332" s="43">
        <f t="shared" si="190"/>
        <v>2222.89</v>
      </c>
      <c r="AA332" s="43">
        <f t="shared" si="190"/>
        <v>2222.89</v>
      </c>
    </row>
    <row r="333" spans="1:27" ht="12.75" hidden="1" customHeight="1" outlineLevel="1" x14ac:dyDescent="0.2">
      <c r="A333" s="98" t="s">
        <v>1974</v>
      </c>
      <c r="B333" s="62" t="s">
        <v>81</v>
      </c>
      <c r="C333" s="42" t="s">
        <v>77</v>
      </c>
      <c r="D333" s="43">
        <v>6.71</v>
      </c>
      <c r="E333" s="43">
        <v>6.71</v>
      </c>
      <c r="F333" s="43">
        <v>6.71</v>
      </c>
      <c r="G333" s="43">
        <v>6.71</v>
      </c>
      <c r="H333" s="43">
        <v>6.71</v>
      </c>
      <c r="I333" s="43">
        <v>6.71</v>
      </c>
      <c r="J333" s="43">
        <v>6.71</v>
      </c>
      <c r="K333" s="43">
        <v>6.71</v>
      </c>
      <c r="L333" s="43">
        <v>6.71</v>
      </c>
      <c r="M333" s="43">
        <v>6.71</v>
      </c>
      <c r="N333" s="43">
        <v>6.71</v>
      </c>
      <c r="O333" s="43">
        <v>6.71</v>
      </c>
      <c r="P333" s="43">
        <v>6.71</v>
      </c>
      <c r="Q333" s="43">
        <v>6.71</v>
      </c>
      <c r="R333" s="43">
        <v>6.71</v>
      </c>
      <c r="S333" s="43">
        <v>6.71</v>
      </c>
      <c r="T333" s="43">
        <v>6.71</v>
      </c>
      <c r="U333" s="43">
        <v>6.71</v>
      </c>
      <c r="V333" s="43">
        <v>6.71</v>
      </c>
      <c r="W333" s="43">
        <v>6.71</v>
      </c>
      <c r="X333" s="43">
        <v>6.71</v>
      </c>
      <c r="Y333" s="43">
        <v>6.71</v>
      </c>
      <c r="Z333" s="43">
        <v>6.71</v>
      </c>
      <c r="AA333" s="43">
        <v>6.71</v>
      </c>
    </row>
    <row r="334" spans="1:27" ht="12.75" hidden="1" customHeight="1" outlineLevel="1" x14ac:dyDescent="0.2">
      <c r="A334" s="98" t="s">
        <v>1975</v>
      </c>
      <c r="B334" s="62" t="s">
        <v>79</v>
      </c>
      <c r="C334" s="42" t="s">
        <v>77</v>
      </c>
      <c r="D334" s="43">
        <f>$D$11</f>
        <v>110.23</v>
      </c>
      <c r="E334" s="43">
        <f t="shared" ref="E334:AA334" si="191">$D$11</f>
        <v>110.23</v>
      </c>
      <c r="F334" s="43">
        <f t="shared" si="191"/>
        <v>110.23</v>
      </c>
      <c r="G334" s="43">
        <f t="shared" si="191"/>
        <v>110.23</v>
      </c>
      <c r="H334" s="43">
        <f t="shared" si="191"/>
        <v>110.23</v>
      </c>
      <c r="I334" s="43">
        <f t="shared" si="191"/>
        <v>110.23</v>
      </c>
      <c r="J334" s="43">
        <f t="shared" si="191"/>
        <v>110.23</v>
      </c>
      <c r="K334" s="43">
        <f t="shared" si="191"/>
        <v>110.23</v>
      </c>
      <c r="L334" s="43">
        <f t="shared" si="191"/>
        <v>110.23</v>
      </c>
      <c r="M334" s="43">
        <f t="shared" si="191"/>
        <v>110.23</v>
      </c>
      <c r="N334" s="43">
        <f t="shared" si="191"/>
        <v>110.23</v>
      </c>
      <c r="O334" s="43">
        <f t="shared" si="191"/>
        <v>110.23</v>
      </c>
      <c r="P334" s="43">
        <f t="shared" si="191"/>
        <v>110.23</v>
      </c>
      <c r="Q334" s="43">
        <f t="shared" si="191"/>
        <v>110.23</v>
      </c>
      <c r="R334" s="43">
        <f t="shared" si="191"/>
        <v>110.23</v>
      </c>
      <c r="S334" s="43">
        <f t="shared" si="191"/>
        <v>110.23</v>
      </c>
      <c r="T334" s="43">
        <f t="shared" si="191"/>
        <v>110.23</v>
      </c>
      <c r="U334" s="43">
        <f t="shared" si="191"/>
        <v>110.23</v>
      </c>
      <c r="V334" s="43">
        <f t="shared" si="191"/>
        <v>110.23</v>
      </c>
      <c r="W334" s="43">
        <f t="shared" si="191"/>
        <v>110.23</v>
      </c>
      <c r="X334" s="43">
        <f t="shared" si="191"/>
        <v>110.23</v>
      </c>
      <c r="Y334" s="43">
        <f t="shared" si="191"/>
        <v>110.23</v>
      </c>
      <c r="Z334" s="43">
        <f t="shared" si="191"/>
        <v>110.23</v>
      </c>
      <c r="AA334" s="43">
        <f t="shared" si="191"/>
        <v>110.23</v>
      </c>
    </row>
    <row r="335" spans="1:27" ht="12.75" customHeight="1" collapsed="1" x14ac:dyDescent="0.2">
      <c r="A335" s="97" t="s">
        <v>1976</v>
      </c>
      <c r="B335" s="27" t="str">
        <f>"03"&amp;"."&amp;$B$800&amp;"."&amp;$B$801</f>
        <v>03.01.2023</v>
      </c>
      <c r="C335" s="89" t="s">
        <v>74</v>
      </c>
      <c r="D335" s="90">
        <f>ROUND(((D336+D337+D339+D338)/1000),5)</f>
        <v>3.4521600000000001</v>
      </c>
      <c r="E335" s="90">
        <f>ROUND(((E336+E337+E339+E338)/1000),5)</f>
        <v>3.3846599999999998</v>
      </c>
      <c r="F335" s="90">
        <f>ROUND(((F336+F337+F339+F338)/1000),5)</f>
        <v>3.3363900000000002</v>
      </c>
      <c r="G335" s="90">
        <f t="shared" ref="G335:AA335" si="192">ROUND(((G336+G337+G339+G338)/1000),5)</f>
        <v>3.2978999999999998</v>
      </c>
      <c r="H335" s="90">
        <f t="shared" si="192"/>
        <v>3.3410199999999999</v>
      </c>
      <c r="I335" s="90">
        <f t="shared" si="192"/>
        <v>3.3577900000000001</v>
      </c>
      <c r="J335" s="90">
        <f t="shared" si="192"/>
        <v>3.3738600000000001</v>
      </c>
      <c r="K335" s="90">
        <f t="shared" si="192"/>
        <v>3.4133399999999998</v>
      </c>
      <c r="L335" s="90">
        <f t="shared" si="192"/>
        <v>3.6396999999999999</v>
      </c>
      <c r="M335" s="90">
        <f t="shared" si="192"/>
        <v>3.9206699999999999</v>
      </c>
      <c r="N335" s="90">
        <f t="shared" si="192"/>
        <v>3.9701900000000001</v>
      </c>
      <c r="O335" s="90">
        <f t="shared" si="192"/>
        <v>3.9893000000000001</v>
      </c>
      <c r="P335" s="90">
        <f t="shared" si="192"/>
        <v>3.9943599999999999</v>
      </c>
      <c r="Q335" s="90">
        <f t="shared" si="192"/>
        <v>3.99919</v>
      </c>
      <c r="R335" s="90">
        <f t="shared" si="192"/>
        <v>3.9668700000000001</v>
      </c>
      <c r="S335" s="90">
        <f t="shared" si="192"/>
        <v>3.9720599999999999</v>
      </c>
      <c r="T335" s="90">
        <f t="shared" si="192"/>
        <v>4.0008100000000004</v>
      </c>
      <c r="U335" s="90">
        <f t="shared" si="192"/>
        <v>4.0153600000000003</v>
      </c>
      <c r="V335" s="90">
        <f t="shared" si="192"/>
        <v>4.0183400000000002</v>
      </c>
      <c r="W335" s="90">
        <f t="shared" si="192"/>
        <v>4.0027499999999998</v>
      </c>
      <c r="X335" s="90">
        <f t="shared" si="192"/>
        <v>4.0026299999999999</v>
      </c>
      <c r="Y335" s="90">
        <f t="shared" si="192"/>
        <v>3.9456199999999999</v>
      </c>
      <c r="Z335" s="90">
        <f t="shared" si="192"/>
        <v>3.6206299999999998</v>
      </c>
      <c r="AA335" s="90">
        <f t="shared" si="192"/>
        <v>3.3956400000000002</v>
      </c>
    </row>
    <row r="336" spans="1:27" ht="12.75" hidden="1" customHeight="1" outlineLevel="1" x14ac:dyDescent="0.2">
      <c r="A336" s="98" t="s">
        <v>1977</v>
      </c>
      <c r="B336" s="62" t="s">
        <v>236</v>
      </c>
      <c r="C336" s="42" t="s">
        <v>77</v>
      </c>
      <c r="D336" s="43">
        <v>1112.33</v>
      </c>
      <c r="E336" s="43">
        <v>1044.83</v>
      </c>
      <c r="F336" s="43">
        <v>996.56</v>
      </c>
      <c r="G336" s="43">
        <v>958.07</v>
      </c>
      <c r="H336" s="43">
        <v>1001.19</v>
      </c>
      <c r="I336" s="43">
        <v>1017.96</v>
      </c>
      <c r="J336" s="43">
        <v>1034.03</v>
      </c>
      <c r="K336" s="43">
        <v>1073.51</v>
      </c>
      <c r="L336" s="43">
        <v>1299.8699999999999</v>
      </c>
      <c r="M336" s="43">
        <v>1580.84</v>
      </c>
      <c r="N336" s="43">
        <v>1630.36</v>
      </c>
      <c r="O336" s="43">
        <v>1649.47</v>
      </c>
      <c r="P336" s="43">
        <v>1654.53</v>
      </c>
      <c r="Q336" s="43">
        <v>1659.36</v>
      </c>
      <c r="R336" s="43">
        <v>1627.04</v>
      </c>
      <c r="S336" s="43">
        <v>1632.23</v>
      </c>
      <c r="T336" s="43">
        <v>1660.98</v>
      </c>
      <c r="U336" s="43">
        <v>1675.53</v>
      </c>
      <c r="V336" s="43">
        <v>1678.51</v>
      </c>
      <c r="W336" s="43">
        <v>1662.92</v>
      </c>
      <c r="X336" s="43">
        <v>1662.8</v>
      </c>
      <c r="Y336" s="43">
        <v>1605.79</v>
      </c>
      <c r="Z336" s="43">
        <v>1280.8</v>
      </c>
      <c r="AA336" s="43">
        <v>1055.81</v>
      </c>
    </row>
    <row r="337" spans="1:27" ht="12.75" hidden="1" customHeight="1" outlineLevel="1" x14ac:dyDescent="0.2">
      <c r="A337" s="98" t="s">
        <v>1978</v>
      </c>
      <c r="B337" s="62" t="s">
        <v>88</v>
      </c>
      <c r="C337" s="42" t="s">
        <v>77</v>
      </c>
      <c r="D337" s="43">
        <f>$D$327</f>
        <v>2222.89</v>
      </c>
      <c r="E337" s="43">
        <f t="shared" ref="E337:AA337" si="193">$D$327</f>
        <v>2222.89</v>
      </c>
      <c r="F337" s="43">
        <f t="shared" si="193"/>
        <v>2222.89</v>
      </c>
      <c r="G337" s="43">
        <f t="shared" si="193"/>
        <v>2222.89</v>
      </c>
      <c r="H337" s="43">
        <f t="shared" si="193"/>
        <v>2222.89</v>
      </c>
      <c r="I337" s="43">
        <f t="shared" si="193"/>
        <v>2222.89</v>
      </c>
      <c r="J337" s="43">
        <f t="shared" si="193"/>
        <v>2222.89</v>
      </c>
      <c r="K337" s="43">
        <f t="shared" si="193"/>
        <v>2222.89</v>
      </c>
      <c r="L337" s="43">
        <f t="shared" si="193"/>
        <v>2222.89</v>
      </c>
      <c r="M337" s="43">
        <f t="shared" si="193"/>
        <v>2222.89</v>
      </c>
      <c r="N337" s="43">
        <f t="shared" si="193"/>
        <v>2222.89</v>
      </c>
      <c r="O337" s="43">
        <f t="shared" si="193"/>
        <v>2222.89</v>
      </c>
      <c r="P337" s="43">
        <f t="shared" si="193"/>
        <v>2222.89</v>
      </c>
      <c r="Q337" s="43">
        <f t="shared" si="193"/>
        <v>2222.89</v>
      </c>
      <c r="R337" s="43">
        <f t="shared" si="193"/>
        <v>2222.89</v>
      </c>
      <c r="S337" s="43">
        <f t="shared" si="193"/>
        <v>2222.89</v>
      </c>
      <c r="T337" s="43">
        <f t="shared" si="193"/>
        <v>2222.89</v>
      </c>
      <c r="U337" s="43">
        <f t="shared" si="193"/>
        <v>2222.89</v>
      </c>
      <c r="V337" s="43">
        <f t="shared" si="193"/>
        <v>2222.89</v>
      </c>
      <c r="W337" s="43">
        <f t="shared" si="193"/>
        <v>2222.89</v>
      </c>
      <c r="X337" s="43">
        <f t="shared" si="193"/>
        <v>2222.89</v>
      </c>
      <c r="Y337" s="43">
        <f t="shared" si="193"/>
        <v>2222.89</v>
      </c>
      <c r="Z337" s="43">
        <f t="shared" si="193"/>
        <v>2222.89</v>
      </c>
      <c r="AA337" s="43">
        <f t="shared" si="193"/>
        <v>2222.89</v>
      </c>
    </row>
    <row r="338" spans="1:27" ht="12.75" hidden="1" customHeight="1" outlineLevel="1" x14ac:dyDescent="0.2">
      <c r="A338" s="98" t="s">
        <v>1979</v>
      </c>
      <c r="B338" s="62" t="s">
        <v>81</v>
      </c>
      <c r="C338" s="42" t="s">
        <v>77</v>
      </c>
      <c r="D338" s="43">
        <v>6.71</v>
      </c>
      <c r="E338" s="43">
        <v>6.71</v>
      </c>
      <c r="F338" s="43">
        <v>6.71</v>
      </c>
      <c r="G338" s="43">
        <v>6.71</v>
      </c>
      <c r="H338" s="43">
        <v>6.71</v>
      </c>
      <c r="I338" s="43">
        <v>6.71</v>
      </c>
      <c r="J338" s="43">
        <v>6.71</v>
      </c>
      <c r="K338" s="43">
        <v>6.71</v>
      </c>
      <c r="L338" s="43">
        <v>6.71</v>
      </c>
      <c r="M338" s="43">
        <v>6.71</v>
      </c>
      <c r="N338" s="43">
        <v>6.71</v>
      </c>
      <c r="O338" s="43">
        <v>6.71</v>
      </c>
      <c r="P338" s="43">
        <v>6.71</v>
      </c>
      <c r="Q338" s="43">
        <v>6.71</v>
      </c>
      <c r="R338" s="43">
        <v>6.71</v>
      </c>
      <c r="S338" s="43">
        <v>6.71</v>
      </c>
      <c r="T338" s="43">
        <v>6.71</v>
      </c>
      <c r="U338" s="43">
        <v>6.71</v>
      </c>
      <c r="V338" s="43">
        <v>6.71</v>
      </c>
      <c r="W338" s="43">
        <v>6.71</v>
      </c>
      <c r="X338" s="43">
        <v>6.71</v>
      </c>
      <c r="Y338" s="43">
        <v>6.71</v>
      </c>
      <c r="Z338" s="43">
        <v>6.71</v>
      </c>
      <c r="AA338" s="43">
        <v>6.71</v>
      </c>
    </row>
    <row r="339" spans="1:27" ht="12.75" hidden="1" customHeight="1" outlineLevel="1" x14ac:dyDescent="0.2">
      <c r="A339" s="98" t="s">
        <v>1980</v>
      </c>
      <c r="B339" s="62" t="s">
        <v>79</v>
      </c>
      <c r="C339" s="42" t="s">
        <v>77</v>
      </c>
      <c r="D339" s="43">
        <f>$D$11</f>
        <v>110.23</v>
      </c>
      <c r="E339" s="43">
        <f t="shared" ref="E339:AA339" si="194">$D$11</f>
        <v>110.23</v>
      </c>
      <c r="F339" s="43">
        <f t="shared" si="194"/>
        <v>110.23</v>
      </c>
      <c r="G339" s="43">
        <f t="shared" si="194"/>
        <v>110.23</v>
      </c>
      <c r="H339" s="43">
        <f t="shared" si="194"/>
        <v>110.23</v>
      </c>
      <c r="I339" s="43">
        <f t="shared" si="194"/>
        <v>110.23</v>
      </c>
      <c r="J339" s="43">
        <f t="shared" si="194"/>
        <v>110.23</v>
      </c>
      <c r="K339" s="43">
        <f t="shared" si="194"/>
        <v>110.23</v>
      </c>
      <c r="L339" s="43">
        <f t="shared" si="194"/>
        <v>110.23</v>
      </c>
      <c r="M339" s="43">
        <f t="shared" si="194"/>
        <v>110.23</v>
      </c>
      <c r="N339" s="43">
        <f t="shared" si="194"/>
        <v>110.23</v>
      </c>
      <c r="O339" s="43">
        <f t="shared" si="194"/>
        <v>110.23</v>
      </c>
      <c r="P339" s="43">
        <f t="shared" si="194"/>
        <v>110.23</v>
      </c>
      <c r="Q339" s="43">
        <f t="shared" si="194"/>
        <v>110.23</v>
      </c>
      <c r="R339" s="43">
        <f t="shared" si="194"/>
        <v>110.23</v>
      </c>
      <c r="S339" s="43">
        <f t="shared" si="194"/>
        <v>110.23</v>
      </c>
      <c r="T339" s="43">
        <f t="shared" si="194"/>
        <v>110.23</v>
      </c>
      <c r="U339" s="43">
        <f t="shared" si="194"/>
        <v>110.23</v>
      </c>
      <c r="V339" s="43">
        <f t="shared" si="194"/>
        <v>110.23</v>
      </c>
      <c r="W339" s="43">
        <f t="shared" si="194"/>
        <v>110.23</v>
      </c>
      <c r="X339" s="43">
        <f t="shared" si="194"/>
        <v>110.23</v>
      </c>
      <c r="Y339" s="43">
        <f t="shared" si="194"/>
        <v>110.23</v>
      </c>
      <c r="Z339" s="43">
        <f t="shared" si="194"/>
        <v>110.23</v>
      </c>
      <c r="AA339" s="43">
        <f t="shared" si="194"/>
        <v>110.23</v>
      </c>
    </row>
    <row r="340" spans="1:27" ht="12.75" customHeight="1" collapsed="1" x14ac:dyDescent="0.2">
      <c r="A340" s="97" t="s">
        <v>1981</v>
      </c>
      <c r="B340" s="27" t="str">
        <f>"04"&amp;"."&amp;$B$800&amp;"."&amp;$B$801</f>
        <v>04.01.2023</v>
      </c>
      <c r="C340" s="89" t="s">
        <v>74</v>
      </c>
      <c r="D340" s="90">
        <f>ROUND(((D341+D342+D344+D343)/1000),5)</f>
        <v>3.3746200000000002</v>
      </c>
      <c r="E340" s="90">
        <f>ROUND(((E341+E342+E344+E343)/1000),5)</f>
        <v>3.3139099999999999</v>
      </c>
      <c r="F340" s="90">
        <f>ROUND(((F341+F342+F344+F343)/1000),5)</f>
        <v>3.2778999999999998</v>
      </c>
      <c r="G340" s="90">
        <f t="shared" ref="G340:AA340" si="195">ROUND(((G341+G342+G344+G343)/1000),5)</f>
        <v>3.2446799999999998</v>
      </c>
      <c r="H340" s="90">
        <f t="shared" si="195"/>
        <v>3.2917999999999998</v>
      </c>
      <c r="I340" s="90">
        <f t="shared" si="195"/>
        <v>3.3260200000000002</v>
      </c>
      <c r="J340" s="90">
        <f t="shared" si="195"/>
        <v>3.3636599999999999</v>
      </c>
      <c r="K340" s="90">
        <f t="shared" si="195"/>
        <v>3.4664899999999998</v>
      </c>
      <c r="L340" s="90">
        <f t="shared" si="195"/>
        <v>3.7068300000000001</v>
      </c>
      <c r="M340" s="90">
        <f t="shared" si="195"/>
        <v>3.9522200000000001</v>
      </c>
      <c r="N340" s="90">
        <f t="shared" si="195"/>
        <v>4.0018599999999998</v>
      </c>
      <c r="O340" s="90">
        <f t="shared" si="195"/>
        <v>4.0221200000000001</v>
      </c>
      <c r="P340" s="90">
        <f t="shared" si="195"/>
        <v>4.0245199999999999</v>
      </c>
      <c r="Q340" s="90">
        <f t="shared" si="195"/>
        <v>4.0293799999999997</v>
      </c>
      <c r="R340" s="90">
        <f t="shared" si="195"/>
        <v>4.0039499999999997</v>
      </c>
      <c r="S340" s="90">
        <f t="shared" si="195"/>
        <v>4.0054800000000004</v>
      </c>
      <c r="T340" s="90">
        <f t="shared" si="195"/>
        <v>4.0265399999999998</v>
      </c>
      <c r="U340" s="90">
        <f t="shared" si="195"/>
        <v>4.0486599999999999</v>
      </c>
      <c r="V340" s="90">
        <f t="shared" si="195"/>
        <v>4.0389999999999997</v>
      </c>
      <c r="W340" s="90">
        <f t="shared" si="195"/>
        <v>4.0295399999999999</v>
      </c>
      <c r="X340" s="90">
        <f t="shared" si="195"/>
        <v>4.0327099999999998</v>
      </c>
      <c r="Y340" s="90">
        <f t="shared" si="195"/>
        <v>3.9962599999999999</v>
      </c>
      <c r="Z340" s="90">
        <f t="shared" si="195"/>
        <v>3.73543</v>
      </c>
      <c r="AA340" s="90">
        <f t="shared" si="195"/>
        <v>3.4801799999999998</v>
      </c>
    </row>
    <row r="341" spans="1:27" ht="12.75" hidden="1" customHeight="1" outlineLevel="1" x14ac:dyDescent="0.2">
      <c r="A341" s="98" t="s">
        <v>1982</v>
      </c>
      <c r="B341" s="62" t="s">
        <v>236</v>
      </c>
      <c r="C341" s="42" t="s">
        <v>77</v>
      </c>
      <c r="D341" s="43">
        <v>1034.79</v>
      </c>
      <c r="E341" s="43">
        <v>974.08</v>
      </c>
      <c r="F341" s="43">
        <v>938.07</v>
      </c>
      <c r="G341" s="43">
        <v>904.85</v>
      </c>
      <c r="H341" s="43">
        <v>951.97</v>
      </c>
      <c r="I341" s="43">
        <v>986.19</v>
      </c>
      <c r="J341" s="43">
        <v>1023.83</v>
      </c>
      <c r="K341" s="43">
        <v>1126.6600000000001</v>
      </c>
      <c r="L341" s="43">
        <v>1367</v>
      </c>
      <c r="M341" s="43">
        <v>1612.39</v>
      </c>
      <c r="N341" s="43">
        <v>1662.03</v>
      </c>
      <c r="O341" s="43">
        <v>1682.29</v>
      </c>
      <c r="P341" s="43">
        <v>1684.69</v>
      </c>
      <c r="Q341" s="43">
        <v>1689.55</v>
      </c>
      <c r="R341" s="43">
        <v>1664.12</v>
      </c>
      <c r="S341" s="43">
        <v>1665.65</v>
      </c>
      <c r="T341" s="43">
        <v>1686.71</v>
      </c>
      <c r="U341" s="43">
        <v>1708.83</v>
      </c>
      <c r="V341" s="43">
        <v>1699.17</v>
      </c>
      <c r="W341" s="43">
        <v>1689.71</v>
      </c>
      <c r="X341" s="43">
        <v>1692.88</v>
      </c>
      <c r="Y341" s="43">
        <v>1656.43</v>
      </c>
      <c r="Z341" s="43">
        <v>1395.6</v>
      </c>
      <c r="AA341" s="43">
        <v>1140.3499999999999</v>
      </c>
    </row>
    <row r="342" spans="1:27" ht="12.75" hidden="1" customHeight="1" outlineLevel="1" x14ac:dyDescent="0.2">
      <c r="A342" s="98" t="s">
        <v>1983</v>
      </c>
      <c r="B342" s="62" t="s">
        <v>88</v>
      </c>
      <c r="C342" s="42" t="s">
        <v>77</v>
      </c>
      <c r="D342" s="43">
        <f>$D$327</f>
        <v>2222.89</v>
      </c>
      <c r="E342" s="43">
        <f t="shared" ref="E342:AA342" si="196">$D$327</f>
        <v>2222.89</v>
      </c>
      <c r="F342" s="43">
        <f t="shared" si="196"/>
        <v>2222.89</v>
      </c>
      <c r="G342" s="43">
        <f t="shared" si="196"/>
        <v>2222.89</v>
      </c>
      <c r="H342" s="43">
        <f t="shared" si="196"/>
        <v>2222.89</v>
      </c>
      <c r="I342" s="43">
        <f t="shared" si="196"/>
        <v>2222.89</v>
      </c>
      <c r="J342" s="43">
        <f t="shared" si="196"/>
        <v>2222.89</v>
      </c>
      <c r="K342" s="43">
        <f t="shared" si="196"/>
        <v>2222.89</v>
      </c>
      <c r="L342" s="43">
        <f t="shared" si="196"/>
        <v>2222.89</v>
      </c>
      <c r="M342" s="43">
        <f t="shared" si="196"/>
        <v>2222.89</v>
      </c>
      <c r="N342" s="43">
        <f t="shared" si="196"/>
        <v>2222.89</v>
      </c>
      <c r="O342" s="43">
        <f t="shared" si="196"/>
        <v>2222.89</v>
      </c>
      <c r="P342" s="43">
        <f t="shared" si="196"/>
        <v>2222.89</v>
      </c>
      <c r="Q342" s="43">
        <f t="shared" si="196"/>
        <v>2222.89</v>
      </c>
      <c r="R342" s="43">
        <f t="shared" si="196"/>
        <v>2222.89</v>
      </c>
      <c r="S342" s="43">
        <f t="shared" si="196"/>
        <v>2222.89</v>
      </c>
      <c r="T342" s="43">
        <f t="shared" si="196"/>
        <v>2222.89</v>
      </c>
      <c r="U342" s="43">
        <f t="shared" si="196"/>
        <v>2222.89</v>
      </c>
      <c r="V342" s="43">
        <f t="shared" si="196"/>
        <v>2222.89</v>
      </c>
      <c r="W342" s="43">
        <f t="shared" si="196"/>
        <v>2222.89</v>
      </c>
      <c r="X342" s="43">
        <f t="shared" si="196"/>
        <v>2222.89</v>
      </c>
      <c r="Y342" s="43">
        <f t="shared" si="196"/>
        <v>2222.89</v>
      </c>
      <c r="Z342" s="43">
        <f t="shared" si="196"/>
        <v>2222.89</v>
      </c>
      <c r="AA342" s="43">
        <f t="shared" si="196"/>
        <v>2222.89</v>
      </c>
    </row>
    <row r="343" spans="1:27" ht="12.75" hidden="1" customHeight="1" outlineLevel="1" x14ac:dyDescent="0.2">
      <c r="A343" s="98" t="s">
        <v>1984</v>
      </c>
      <c r="B343" s="62" t="s">
        <v>81</v>
      </c>
      <c r="C343" s="42" t="s">
        <v>77</v>
      </c>
      <c r="D343" s="43">
        <v>6.71</v>
      </c>
      <c r="E343" s="43">
        <v>6.71</v>
      </c>
      <c r="F343" s="43">
        <v>6.71</v>
      </c>
      <c r="G343" s="43">
        <v>6.71</v>
      </c>
      <c r="H343" s="43">
        <v>6.71</v>
      </c>
      <c r="I343" s="43">
        <v>6.71</v>
      </c>
      <c r="J343" s="43">
        <v>6.71</v>
      </c>
      <c r="K343" s="43">
        <v>6.71</v>
      </c>
      <c r="L343" s="43">
        <v>6.71</v>
      </c>
      <c r="M343" s="43">
        <v>6.71</v>
      </c>
      <c r="N343" s="43">
        <v>6.71</v>
      </c>
      <c r="O343" s="43">
        <v>6.71</v>
      </c>
      <c r="P343" s="43">
        <v>6.71</v>
      </c>
      <c r="Q343" s="43">
        <v>6.71</v>
      </c>
      <c r="R343" s="43">
        <v>6.71</v>
      </c>
      <c r="S343" s="43">
        <v>6.71</v>
      </c>
      <c r="T343" s="43">
        <v>6.71</v>
      </c>
      <c r="U343" s="43">
        <v>6.71</v>
      </c>
      <c r="V343" s="43">
        <v>6.71</v>
      </c>
      <c r="W343" s="43">
        <v>6.71</v>
      </c>
      <c r="X343" s="43">
        <v>6.71</v>
      </c>
      <c r="Y343" s="43">
        <v>6.71</v>
      </c>
      <c r="Z343" s="43">
        <v>6.71</v>
      </c>
      <c r="AA343" s="43">
        <v>6.71</v>
      </c>
    </row>
    <row r="344" spans="1:27" ht="12.75" hidden="1" customHeight="1" outlineLevel="1" x14ac:dyDescent="0.2">
      <c r="A344" s="98" t="s">
        <v>1985</v>
      </c>
      <c r="B344" s="62" t="s">
        <v>79</v>
      </c>
      <c r="C344" s="42" t="s">
        <v>77</v>
      </c>
      <c r="D344" s="43">
        <f>$D$11</f>
        <v>110.23</v>
      </c>
      <c r="E344" s="43">
        <f t="shared" ref="E344:AA344" si="197">$D$11</f>
        <v>110.23</v>
      </c>
      <c r="F344" s="43">
        <f t="shared" si="197"/>
        <v>110.23</v>
      </c>
      <c r="G344" s="43">
        <f t="shared" si="197"/>
        <v>110.23</v>
      </c>
      <c r="H344" s="43">
        <f t="shared" si="197"/>
        <v>110.23</v>
      </c>
      <c r="I344" s="43">
        <f t="shared" si="197"/>
        <v>110.23</v>
      </c>
      <c r="J344" s="43">
        <f t="shared" si="197"/>
        <v>110.23</v>
      </c>
      <c r="K344" s="43">
        <f t="shared" si="197"/>
        <v>110.23</v>
      </c>
      <c r="L344" s="43">
        <f t="shared" si="197"/>
        <v>110.23</v>
      </c>
      <c r="M344" s="43">
        <f t="shared" si="197"/>
        <v>110.23</v>
      </c>
      <c r="N344" s="43">
        <f t="shared" si="197"/>
        <v>110.23</v>
      </c>
      <c r="O344" s="43">
        <f t="shared" si="197"/>
        <v>110.23</v>
      </c>
      <c r="P344" s="43">
        <f t="shared" si="197"/>
        <v>110.23</v>
      </c>
      <c r="Q344" s="43">
        <f t="shared" si="197"/>
        <v>110.23</v>
      </c>
      <c r="R344" s="43">
        <f t="shared" si="197"/>
        <v>110.23</v>
      </c>
      <c r="S344" s="43">
        <f t="shared" si="197"/>
        <v>110.23</v>
      </c>
      <c r="T344" s="43">
        <f t="shared" si="197"/>
        <v>110.23</v>
      </c>
      <c r="U344" s="43">
        <f t="shared" si="197"/>
        <v>110.23</v>
      </c>
      <c r="V344" s="43">
        <f t="shared" si="197"/>
        <v>110.23</v>
      </c>
      <c r="W344" s="43">
        <f t="shared" si="197"/>
        <v>110.23</v>
      </c>
      <c r="X344" s="43">
        <f t="shared" si="197"/>
        <v>110.23</v>
      </c>
      <c r="Y344" s="43">
        <f t="shared" si="197"/>
        <v>110.23</v>
      </c>
      <c r="Z344" s="43">
        <f t="shared" si="197"/>
        <v>110.23</v>
      </c>
      <c r="AA344" s="43">
        <f t="shared" si="197"/>
        <v>110.23</v>
      </c>
    </row>
    <row r="345" spans="1:27" ht="12.75" customHeight="1" collapsed="1" x14ac:dyDescent="0.2">
      <c r="A345" s="97" t="s">
        <v>1986</v>
      </c>
      <c r="B345" s="27" t="str">
        <f>"05"&amp;"."&amp;$B$800&amp;"."&amp;$B$801</f>
        <v>05.01.2023</v>
      </c>
      <c r="C345" s="89" t="s">
        <v>74</v>
      </c>
      <c r="D345" s="90">
        <f>ROUND(((D346+D347+D349+D348)/1000),5)</f>
        <v>3.40795</v>
      </c>
      <c r="E345" s="90">
        <f>ROUND(((E346+E347+E349+E348)/1000),5)</f>
        <v>3.3459400000000001</v>
      </c>
      <c r="F345" s="90">
        <f>ROUND(((F346+F347+F349+F348)/1000),5)</f>
        <v>3.29331</v>
      </c>
      <c r="G345" s="90">
        <f t="shared" ref="G345:AA345" si="198">ROUND(((G346+G347+G349+G348)/1000),5)</f>
        <v>3.28756</v>
      </c>
      <c r="H345" s="90">
        <f t="shared" si="198"/>
        <v>3.3172299999999999</v>
      </c>
      <c r="I345" s="90">
        <f t="shared" si="198"/>
        <v>3.3361100000000001</v>
      </c>
      <c r="J345" s="90">
        <f t="shared" si="198"/>
        <v>3.3873799999999998</v>
      </c>
      <c r="K345" s="90">
        <f t="shared" si="198"/>
        <v>3.4525600000000001</v>
      </c>
      <c r="L345" s="90">
        <f t="shared" si="198"/>
        <v>3.7404099999999998</v>
      </c>
      <c r="M345" s="90">
        <f t="shared" si="198"/>
        <v>3.9640200000000001</v>
      </c>
      <c r="N345" s="90">
        <f t="shared" si="198"/>
        <v>3.9976400000000001</v>
      </c>
      <c r="O345" s="90">
        <f t="shared" si="198"/>
        <v>4.0041900000000004</v>
      </c>
      <c r="P345" s="90">
        <f t="shared" si="198"/>
        <v>4.0038799999999997</v>
      </c>
      <c r="Q345" s="90">
        <f t="shared" si="198"/>
        <v>4.0059899999999997</v>
      </c>
      <c r="R345" s="90">
        <f t="shared" si="198"/>
        <v>3.9959899999999999</v>
      </c>
      <c r="S345" s="90">
        <f t="shared" si="198"/>
        <v>3.9962900000000001</v>
      </c>
      <c r="T345" s="90">
        <f t="shared" si="198"/>
        <v>4.0071099999999999</v>
      </c>
      <c r="U345" s="90">
        <f t="shared" si="198"/>
        <v>4.0261899999999997</v>
      </c>
      <c r="V345" s="90">
        <f t="shared" si="198"/>
        <v>4.0180600000000002</v>
      </c>
      <c r="W345" s="90">
        <f t="shared" si="198"/>
        <v>4.0093100000000002</v>
      </c>
      <c r="X345" s="90">
        <f t="shared" si="198"/>
        <v>4.0102900000000004</v>
      </c>
      <c r="Y345" s="90">
        <f t="shared" si="198"/>
        <v>3.9956900000000002</v>
      </c>
      <c r="Z345" s="90">
        <f t="shared" si="198"/>
        <v>3.6623899999999998</v>
      </c>
      <c r="AA345" s="90">
        <f t="shared" si="198"/>
        <v>3.4331700000000001</v>
      </c>
    </row>
    <row r="346" spans="1:27" ht="12.75" hidden="1" customHeight="1" outlineLevel="1" x14ac:dyDescent="0.2">
      <c r="A346" s="98" t="s">
        <v>1987</v>
      </c>
      <c r="B346" s="62" t="s">
        <v>236</v>
      </c>
      <c r="C346" s="42" t="s">
        <v>77</v>
      </c>
      <c r="D346" s="43">
        <v>1068.1199999999999</v>
      </c>
      <c r="E346" s="43">
        <v>1006.11</v>
      </c>
      <c r="F346" s="43">
        <v>953.48</v>
      </c>
      <c r="G346" s="43">
        <v>947.73</v>
      </c>
      <c r="H346" s="43">
        <v>977.4</v>
      </c>
      <c r="I346" s="43">
        <v>996.28</v>
      </c>
      <c r="J346" s="43">
        <v>1047.55</v>
      </c>
      <c r="K346" s="43">
        <v>1112.73</v>
      </c>
      <c r="L346" s="43">
        <v>1400.58</v>
      </c>
      <c r="M346" s="43">
        <v>1624.19</v>
      </c>
      <c r="N346" s="43">
        <v>1657.81</v>
      </c>
      <c r="O346" s="43">
        <v>1664.36</v>
      </c>
      <c r="P346" s="43">
        <v>1664.05</v>
      </c>
      <c r="Q346" s="43">
        <v>1666.16</v>
      </c>
      <c r="R346" s="43">
        <v>1656.16</v>
      </c>
      <c r="S346" s="43">
        <v>1656.46</v>
      </c>
      <c r="T346" s="43">
        <v>1667.28</v>
      </c>
      <c r="U346" s="43">
        <v>1686.36</v>
      </c>
      <c r="V346" s="43">
        <v>1678.23</v>
      </c>
      <c r="W346" s="43">
        <v>1669.48</v>
      </c>
      <c r="X346" s="43">
        <v>1670.46</v>
      </c>
      <c r="Y346" s="43">
        <v>1655.86</v>
      </c>
      <c r="Z346" s="43">
        <v>1322.56</v>
      </c>
      <c r="AA346" s="43">
        <v>1093.3399999999999</v>
      </c>
    </row>
    <row r="347" spans="1:27" ht="12.75" hidden="1" customHeight="1" outlineLevel="1" x14ac:dyDescent="0.2">
      <c r="A347" s="98" t="s">
        <v>1988</v>
      </c>
      <c r="B347" s="62" t="s">
        <v>88</v>
      </c>
      <c r="C347" s="42" t="s">
        <v>77</v>
      </c>
      <c r="D347" s="43">
        <f>$D$327</f>
        <v>2222.89</v>
      </c>
      <c r="E347" s="43">
        <f t="shared" ref="E347:AA347" si="199">$D$327</f>
        <v>2222.89</v>
      </c>
      <c r="F347" s="43">
        <f t="shared" si="199"/>
        <v>2222.89</v>
      </c>
      <c r="G347" s="43">
        <f t="shared" si="199"/>
        <v>2222.89</v>
      </c>
      <c r="H347" s="43">
        <f t="shared" si="199"/>
        <v>2222.89</v>
      </c>
      <c r="I347" s="43">
        <f t="shared" si="199"/>
        <v>2222.89</v>
      </c>
      <c r="J347" s="43">
        <f t="shared" si="199"/>
        <v>2222.89</v>
      </c>
      <c r="K347" s="43">
        <f t="shared" si="199"/>
        <v>2222.89</v>
      </c>
      <c r="L347" s="43">
        <f t="shared" si="199"/>
        <v>2222.89</v>
      </c>
      <c r="M347" s="43">
        <f t="shared" si="199"/>
        <v>2222.89</v>
      </c>
      <c r="N347" s="43">
        <f t="shared" si="199"/>
        <v>2222.89</v>
      </c>
      <c r="O347" s="43">
        <f t="shared" si="199"/>
        <v>2222.89</v>
      </c>
      <c r="P347" s="43">
        <f t="shared" si="199"/>
        <v>2222.89</v>
      </c>
      <c r="Q347" s="43">
        <f t="shared" si="199"/>
        <v>2222.89</v>
      </c>
      <c r="R347" s="43">
        <f t="shared" si="199"/>
        <v>2222.89</v>
      </c>
      <c r="S347" s="43">
        <f t="shared" si="199"/>
        <v>2222.89</v>
      </c>
      <c r="T347" s="43">
        <f t="shared" si="199"/>
        <v>2222.89</v>
      </c>
      <c r="U347" s="43">
        <f t="shared" si="199"/>
        <v>2222.89</v>
      </c>
      <c r="V347" s="43">
        <f t="shared" si="199"/>
        <v>2222.89</v>
      </c>
      <c r="W347" s="43">
        <f t="shared" si="199"/>
        <v>2222.89</v>
      </c>
      <c r="X347" s="43">
        <f t="shared" si="199"/>
        <v>2222.89</v>
      </c>
      <c r="Y347" s="43">
        <f t="shared" si="199"/>
        <v>2222.89</v>
      </c>
      <c r="Z347" s="43">
        <f t="shared" si="199"/>
        <v>2222.89</v>
      </c>
      <c r="AA347" s="43">
        <f t="shared" si="199"/>
        <v>2222.89</v>
      </c>
    </row>
    <row r="348" spans="1:27" ht="12.75" hidden="1" customHeight="1" outlineLevel="1" x14ac:dyDescent="0.2">
      <c r="A348" s="98" t="s">
        <v>1989</v>
      </c>
      <c r="B348" s="62" t="s">
        <v>81</v>
      </c>
      <c r="C348" s="42" t="s">
        <v>77</v>
      </c>
      <c r="D348" s="43">
        <v>6.71</v>
      </c>
      <c r="E348" s="43">
        <v>6.71</v>
      </c>
      <c r="F348" s="43">
        <v>6.71</v>
      </c>
      <c r="G348" s="43">
        <v>6.71</v>
      </c>
      <c r="H348" s="43">
        <v>6.71</v>
      </c>
      <c r="I348" s="43">
        <v>6.71</v>
      </c>
      <c r="J348" s="43">
        <v>6.71</v>
      </c>
      <c r="K348" s="43">
        <v>6.71</v>
      </c>
      <c r="L348" s="43">
        <v>6.71</v>
      </c>
      <c r="M348" s="43">
        <v>6.71</v>
      </c>
      <c r="N348" s="43">
        <v>6.71</v>
      </c>
      <c r="O348" s="43">
        <v>6.71</v>
      </c>
      <c r="P348" s="43">
        <v>6.71</v>
      </c>
      <c r="Q348" s="43">
        <v>6.71</v>
      </c>
      <c r="R348" s="43">
        <v>6.71</v>
      </c>
      <c r="S348" s="43">
        <v>6.71</v>
      </c>
      <c r="T348" s="43">
        <v>6.71</v>
      </c>
      <c r="U348" s="43">
        <v>6.71</v>
      </c>
      <c r="V348" s="43">
        <v>6.71</v>
      </c>
      <c r="W348" s="43">
        <v>6.71</v>
      </c>
      <c r="X348" s="43">
        <v>6.71</v>
      </c>
      <c r="Y348" s="43">
        <v>6.71</v>
      </c>
      <c r="Z348" s="43">
        <v>6.71</v>
      </c>
      <c r="AA348" s="43">
        <v>6.71</v>
      </c>
    </row>
    <row r="349" spans="1:27" ht="12.75" hidden="1" customHeight="1" outlineLevel="1" x14ac:dyDescent="0.2">
      <c r="A349" s="98" t="s">
        <v>1990</v>
      </c>
      <c r="B349" s="62" t="s">
        <v>79</v>
      </c>
      <c r="C349" s="42" t="s">
        <v>77</v>
      </c>
      <c r="D349" s="43">
        <f>$D$11</f>
        <v>110.23</v>
      </c>
      <c r="E349" s="43">
        <f t="shared" ref="E349:AA349" si="200">$D$11</f>
        <v>110.23</v>
      </c>
      <c r="F349" s="43">
        <f t="shared" si="200"/>
        <v>110.23</v>
      </c>
      <c r="G349" s="43">
        <f t="shared" si="200"/>
        <v>110.23</v>
      </c>
      <c r="H349" s="43">
        <f t="shared" si="200"/>
        <v>110.23</v>
      </c>
      <c r="I349" s="43">
        <f t="shared" si="200"/>
        <v>110.23</v>
      </c>
      <c r="J349" s="43">
        <f t="shared" si="200"/>
        <v>110.23</v>
      </c>
      <c r="K349" s="43">
        <f t="shared" si="200"/>
        <v>110.23</v>
      </c>
      <c r="L349" s="43">
        <f t="shared" si="200"/>
        <v>110.23</v>
      </c>
      <c r="M349" s="43">
        <f t="shared" si="200"/>
        <v>110.23</v>
      </c>
      <c r="N349" s="43">
        <f t="shared" si="200"/>
        <v>110.23</v>
      </c>
      <c r="O349" s="43">
        <f t="shared" si="200"/>
        <v>110.23</v>
      </c>
      <c r="P349" s="43">
        <f t="shared" si="200"/>
        <v>110.23</v>
      </c>
      <c r="Q349" s="43">
        <f t="shared" si="200"/>
        <v>110.23</v>
      </c>
      <c r="R349" s="43">
        <f t="shared" si="200"/>
        <v>110.23</v>
      </c>
      <c r="S349" s="43">
        <f t="shared" si="200"/>
        <v>110.23</v>
      </c>
      <c r="T349" s="43">
        <f t="shared" si="200"/>
        <v>110.23</v>
      </c>
      <c r="U349" s="43">
        <f t="shared" si="200"/>
        <v>110.23</v>
      </c>
      <c r="V349" s="43">
        <f t="shared" si="200"/>
        <v>110.23</v>
      </c>
      <c r="W349" s="43">
        <f t="shared" si="200"/>
        <v>110.23</v>
      </c>
      <c r="X349" s="43">
        <f t="shared" si="200"/>
        <v>110.23</v>
      </c>
      <c r="Y349" s="43">
        <f t="shared" si="200"/>
        <v>110.23</v>
      </c>
      <c r="Z349" s="43">
        <f t="shared" si="200"/>
        <v>110.23</v>
      </c>
      <c r="AA349" s="43">
        <f t="shared" si="200"/>
        <v>110.23</v>
      </c>
    </row>
    <row r="350" spans="1:27" ht="12.75" customHeight="1" collapsed="1" x14ac:dyDescent="0.2">
      <c r="A350" s="97" t="s">
        <v>1991</v>
      </c>
      <c r="B350" s="27" t="str">
        <f>"06"&amp;"."&amp;$B$800&amp;"."&amp;$B$801</f>
        <v>06.01.2023</v>
      </c>
      <c r="C350" s="89" t="s">
        <v>74</v>
      </c>
      <c r="D350" s="90">
        <f>ROUND(((D351+D352+D354+D353)/1000),5)</f>
        <v>3.3769300000000002</v>
      </c>
      <c r="E350" s="90">
        <f>ROUND(((E351+E352+E354+E353)/1000),5)</f>
        <v>3.2696399999999999</v>
      </c>
      <c r="F350" s="90">
        <f>ROUND(((F351+F352+F354+F353)/1000),5)</f>
        <v>3.1867200000000002</v>
      </c>
      <c r="G350" s="90">
        <f t="shared" ref="G350:AA350" si="201">ROUND(((G351+G352+G354+G353)/1000),5)</f>
        <v>3.1597</v>
      </c>
      <c r="H350" s="90">
        <f t="shared" si="201"/>
        <v>3.1892</v>
      </c>
      <c r="I350" s="90">
        <f t="shared" si="201"/>
        <v>3.2352300000000001</v>
      </c>
      <c r="J350" s="90">
        <f t="shared" si="201"/>
        <v>3.2876699999999999</v>
      </c>
      <c r="K350" s="90">
        <f t="shared" si="201"/>
        <v>3.4222299999999999</v>
      </c>
      <c r="L350" s="90">
        <f t="shared" si="201"/>
        <v>3.6555599999999999</v>
      </c>
      <c r="M350" s="90">
        <f t="shared" si="201"/>
        <v>3.9163000000000001</v>
      </c>
      <c r="N350" s="90">
        <f t="shared" si="201"/>
        <v>3.9632299999999998</v>
      </c>
      <c r="O350" s="90">
        <f t="shared" si="201"/>
        <v>3.98278</v>
      </c>
      <c r="P350" s="90">
        <f t="shared" si="201"/>
        <v>3.98658</v>
      </c>
      <c r="Q350" s="90">
        <f t="shared" si="201"/>
        <v>3.9902700000000002</v>
      </c>
      <c r="R350" s="90">
        <f t="shared" si="201"/>
        <v>3.9645100000000002</v>
      </c>
      <c r="S350" s="90">
        <f t="shared" si="201"/>
        <v>3.9728500000000002</v>
      </c>
      <c r="T350" s="90">
        <f t="shared" si="201"/>
        <v>4.00007</v>
      </c>
      <c r="U350" s="90">
        <f t="shared" si="201"/>
        <v>4.0101199999999997</v>
      </c>
      <c r="V350" s="90">
        <f t="shared" si="201"/>
        <v>4.0043800000000003</v>
      </c>
      <c r="W350" s="90">
        <f t="shared" si="201"/>
        <v>4.0015099999999997</v>
      </c>
      <c r="X350" s="90">
        <f t="shared" si="201"/>
        <v>4.00108</v>
      </c>
      <c r="Y350" s="90">
        <f t="shared" si="201"/>
        <v>3.9516100000000001</v>
      </c>
      <c r="Z350" s="90">
        <f t="shared" si="201"/>
        <v>3.6215600000000001</v>
      </c>
      <c r="AA350" s="90">
        <f t="shared" si="201"/>
        <v>3.4394499999999999</v>
      </c>
    </row>
    <row r="351" spans="1:27" ht="12.75" hidden="1" customHeight="1" outlineLevel="1" x14ac:dyDescent="0.2">
      <c r="A351" s="98" t="s">
        <v>1992</v>
      </c>
      <c r="B351" s="62" t="s">
        <v>236</v>
      </c>
      <c r="C351" s="42" t="s">
        <v>77</v>
      </c>
      <c r="D351" s="43">
        <v>1037.0999999999999</v>
      </c>
      <c r="E351" s="43">
        <v>929.81</v>
      </c>
      <c r="F351" s="43">
        <v>846.89</v>
      </c>
      <c r="G351" s="43">
        <v>819.87</v>
      </c>
      <c r="H351" s="43">
        <v>849.37</v>
      </c>
      <c r="I351" s="43">
        <v>895.4</v>
      </c>
      <c r="J351" s="43">
        <v>947.84</v>
      </c>
      <c r="K351" s="43">
        <v>1082.4000000000001</v>
      </c>
      <c r="L351" s="43">
        <v>1315.73</v>
      </c>
      <c r="M351" s="43">
        <v>1576.47</v>
      </c>
      <c r="N351" s="43">
        <v>1623.4</v>
      </c>
      <c r="O351" s="43">
        <v>1642.95</v>
      </c>
      <c r="P351" s="43">
        <v>1646.75</v>
      </c>
      <c r="Q351" s="43">
        <v>1650.44</v>
      </c>
      <c r="R351" s="43">
        <v>1624.68</v>
      </c>
      <c r="S351" s="43">
        <v>1633.02</v>
      </c>
      <c r="T351" s="43">
        <v>1660.24</v>
      </c>
      <c r="U351" s="43">
        <v>1670.29</v>
      </c>
      <c r="V351" s="43">
        <v>1664.55</v>
      </c>
      <c r="W351" s="43">
        <v>1661.68</v>
      </c>
      <c r="X351" s="43">
        <v>1661.25</v>
      </c>
      <c r="Y351" s="43">
        <v>1611.78</v>
      </c>
      <c r="Z351" s="43">
        <v>1281.73</v>
      </c>
      <c r="AA351" s="43">
        <v>1099.6199999999999</v>
      </c>
    </row>
    <row r="352" spans="1:27" ht="12.75" hidden="1" customHeight="1" outlineLevel="1" x14ac:dyDescent="0.2">
      <c r="A352" s="98" t="s">
        <v>1993</v>
      </c>
      <c r="B352" s="62" t="s">
        <v>88</v>
      </c>
      <c r="C352" s="42" t="s">
        <v>77</v>
      </c>
      <c r="D352" s="43">
        <f>$D$327</f>
        <v>2222.89</v>
      </c>
      <c r="E352" s="43">
        <f t="shared" ref="E352:AA352" si="202">$D$327</f>
        <v>2222.89</v>
      </c>
      <c r="F352" s="43">
        <f t="shared" si="202"/>
        <v>2222.89</v>
      </c>
      <c r="G352" s="43">
        <f t="shared" si="202"/>
        <v>2222.89</v>
      </c>
      <c r="H352" s="43">
        <f t="shared" si="202"/>
        <v>2222.89</v>
      </c>
      <c r="I352" s="43">
        <f t="shared" si="202"/>
        <v>2222.89</v>
      </c>
      <c r="J352" s="43">
        <f t="shared" si="202"/>
        <v>2222.89</v>
      </c>
      <c r="K352" s="43">
        <f t="shared" si="202"/>
        <v>2222.89</v>
      </c>
      <c r="L352" s="43">
        <f t="shared" si="202"/>
        <v>2222.89</v>
      </c>
      <c r="M352" s="43">
        <f t="shared" si="202"/>
        <v>2222.89</v>
      </c>
      <c r="N352" s="43">
        <f t="shared" si="202"/>
        <v>2222.89</v>
      </c>
      <c r="O352" s="43">
        <f t="shared" si="202"/>
        <v>2222.89</v>
      </c>
      <c r="P352" s="43">
        <f t="shared" si="202"/>
        <v>2222.89</v>
      </c>
      <c r="Q352" s="43">
        <f t="shared" si="202"/>
        <v>2222.89</v>
      </c>
      <c r="R352" s="43">
        <f t="shared" si="202"/>
        <v>2222.89</v>
      </c>
      <c r="S352" s="43">
        <f t="shared" si="202"/>
        <v>2222.89</v>
      </c>
      <c r="T352" s="43">
        <f t="shared" si="202"/>
        <v>2222.89</v>
      </c>
      <c r="U352" s="43">
        <f t="shared" si="202"/>
        <v>2222.89</v>
      </c>
      <c r="V352" s="43">
        <f t="shared" si="202"/>
        <v>2222.89</v>
      </c>
      <c r="W352" s="43">
        <f t="shared" si="202"/>
        <v>2222.89</v>
      </c>
      <c r="X352" s="43">
        <f t="shared" si="202"/>
        <v>2222.89</v>
      </c>
      <c r="Y352" s="43">
        <f t="shared" si="202"/>
        <v>2222.89</v>
      </c>
      <c r="Z352" s="43">
        <f t="shared" si="202"/>
        <v>2222.89</v>
      </c>
      <c r="AA352" s="43">
        <f t="shared" si="202"/>
        <v>2222.89</v>
      </c>
    </row>
    <row r="353" spans="1:27" ht="12.75" hidden="1" customHeight="1" outlineLevel="1" x14ac:dyDescent="0.2">
      <c r="A353" s="98" t="s">
        <v>1994</v>
      </c>
      <c r="B353" s="62" t="s">
        <v>81</v>
      </c>
      <c r="C353" s="42" t="s">
        <v>77</v>
      </c>
      <c r="D353" s="43">
        <v>6.71</v>
      </c>
      <c r="E353" s="43">
        <v>6.71</v>
      </c>
      <c r="F353" s="43">
        <v>6.71</v>
      </c>
      <c r="G353" s="43">
        <v>6.71</v>
      </c>
      <c r="H353" s="43">
        <v>6.71</v>
      </c>
      <c r="I353" s="43">
        <v>6.71</v>
      </c>
      <c r="J353" s="43">
        <v>6.71</v>
      </c>
      <c r="K353" s="43">
        <v>6.71</v>
      </c>
      <c r="L353" s="43">
        <v>6.71</v>
      </c>
      <c r="M353" s="43">
        <v>6.71</v>
      </c>
      <c r="N353" s="43">
        <v>6.71</v>
      </c>
      <c r="O353" s="43">
        <v>6.71</v>
      </c>
      <c r="P353" s="43">
        <v>6.71</v>
      </c>
      <c r="Q353" s="43">
        <v>6.71</v>
      </c>
      <c r="R353" s="43">
        <v>6.71</v>
      </c>
      <c r="S353" s="43">
        <v>6.71</v>
      </c>
      <c r="T353" s="43">
        <v>6.71</v>
      </c>
      <c r="U353" s="43">
        <v>6.71</v>
      </c>
      <c r="V353" s="43">
        <v>6.71</v>
      </c>
      <c r="W353" s="43">
        <v>6.71</v>
      </c>
      <c r="X353" s="43">
        <v>6.71</v>
      </c>
      <c r="Y353" s="43">
        <v>6.71</v>
      </c>
      <c r="Z353" s="43">
        <v>6.71</v>
      </c>
      <c r="AA353" s="43">
        <v>6.71</v>
      </c>
    </row>
    <row r="354" spans="1:27" ht="12.75" hidden="1" customHeight="1" outlineLevel="1" x14ac:dyDescent="0.2">
      <c r="A354" s="98" t="s">
        <v>1995</v>
      </c>
      <c r="B354" s="62" t="s">
        <v>79</v>
      </c>
      <c r="C354" s="42" t="s">
        <v>77</v>
      </c>
      <c r="D354" s="43">
        <f>$D$11</f>
        <v>110.23</v>
      </c>
      <c r="E354" s="43">
        <f t="shared" ref="E354:AA354" si="203">$D$11</f>
        <v>110.23</v>
      </c>
      <c r="F354" s="43">
        <f t="shared" si="203"/>
        <v>110.23</v>
      </c>
      <c r="G354" s="43">
        <f t="shared" si="203"/>
        <v>110.23</v>
      </c>
      <c r="H354" s="43">
        <f t="shared" si="203"/>
        <v>110.23</v>
      </c>
      <c r="I354" s="43">
        <f t="shared" si="203"/>
        <v>110.23</v>
      </c>
      <c r="J354" s="43">
        <f t="shared" si="203"/>
        <v>110.23</v>
      </c>
      <c r="K354" s="43">
        <f t="shared" si="203"/>
        <v>110.23</v>
      </c>
      <c r="L354" s="43">
        <f t="shared" si="203"/>
        <v>110.23</v>
      </c>
      <c r="M354" s="43">
        <f t="shared" si="203"/>
        <v>110.23</v>
      </c>
      <c r="N354" s="43">
        <f t="shared" si="203"/>
        <v>110.23</v>
      </c>
      <c r="O354" s="43">
        <f t="shared" si="203"/>
        <v>110.23</v>
      </c>
      <c r="P354" s="43">
        <f t="shared" si="203"/>
        <v>110.23</v>
      </c>
      <c r="Q354" s="43">
        <f t="shared" si="203"/>
        <v>110.23</v>
      </c>
      <c r="R354" s="43">
        <f t="shared" si="203"/>
        <v>110.23</v>
      </c>
      <c r="S354" s="43">
        <f t="shared" si="203"/>
        <v>110.23</v>
      </c>
      <c r="T354" s="43">
        <f t="shared" si="203"/>
        <v>110.23</v>
      </c>
      <c r="U354" s="43">
        <f t="shared" si="203"/>
        <v>110.23</v>
      </c>
      <c r="V354" s="43">
        <f t="shared" si="203"/>
        <v>110.23</v>
      </c>
      <c r="W354" s="43">
        <f t="shared" si="203"/>
        <v>110.23</v>
      </c>
      <c r="X354" s="43">
        <f t="shared" si="203"/>
        <v>110.23</v>
      </c>
      <c r="Y354" s="43">
        <f t="shared" si="203"/>
        <v>110.23</v>
      </c>
      <c r="Z354" s="43">
        <f t="shared" si="203"/>
        <v>110.23</v>
      </c>
      <c r="AA354" s="43">
        <f t="shared" si="203"/>
        <v>110.23</v>
      </c>
    </row>
    <row r="355" spans="1:27" ht="12.75" customHeight="1" collapsed="1" x14ac:dyDescent="0.2">
      <c r="A355" s="97" t="s">
        <v>1996</v>
      </c>
      <c r="B355" s="27" t="str">
        <f>"07"&amp;"."&amp;$B$800&amp;"."&amp;$B$801</f>
        <v>07.01.2023</v>
      </c>
      <c r="C355" s="89" t="s">
        <v>74</v>
      </c>
      <c r="D355" s="90">
        <f>ROUND(((D356+D357+D359+D358)/1000),5)</f>
        <v>3.37784</v>
      </c>
      <c r="E355" s="90">
        <f>ROUND(((E356+E357+E359+E358)/1000),5)</f>
        <v>3.2884899999999999</v>
      </c>
      <c r="F355" s="90">
        <f>ROUND(((F356+F357+F359+F358)/1000),5)</f>
        <v>3.21637</v>
      </c>
      <c r="G355" s="90">
        <f t="shared" ref="G355:AA355" si="204">ROUND(((G356+G357+G359+G358)/1000),5)</f>
        <v>3.18276</v>
      </c>
      <c r="H355" s="90">
        <f t="shared" si="204"/>
        <v>3.20119</v>
      </c>
      <c r="I355" s="90">
        <f t="shared" si="204"/>
        <v>3.22993</v>
      </c>
      <c r="J355" s="90">
        <f t="shared" si="204"/>
        <v>3.2611500000000002</v>
      </c>
      <c r="K355" s="90">
        <f t="shared" si="204"/>
        <v>3.3571399999999998</v>
      </c>
      <c r="L355" s="90">
        <f t="shared" si="204"/>
        <v>3.4749599999999998</v>
      </c>
      <c r="M355" s="90">
        <f t="shared" si="204"/>
        <v>3.7252800000000001</v>
      </c>
      <c r="N355" s="90">
        <f t="shared" si="204"/>
        <v>3.8851100000000001</v>
      </c>
      <c r="O355" s="90">
        <f t="shared" si="204"/>
        <v>3.9093599999999999</v>
      </c>
      <c r="P355" s="90">
        <f t="shared" si="204"/>
        <v>3.91195</v>
      </c>
      <c r="Q355" s="90">
        <f t="shared" si="204"/>
        <v>3.9134699999999998</v>
      </c>
      <c r="R355" s="90">
        <f t="shared" si="204"/>
        <v>3.8776000000000002</v>
      </c>
      <c r="S355" s="90">
        <f t="shared" si="204"/>
        <v>3.88815</v>
      </c>
      <c r="T355" s="90">
        <f t="shared" si="204"/>
        <v>3.92117</v>
      </c>
      <c r="U355" s="90">
        <f t="shared" si="204"/>
        <v>3.9459499999999998</v>
      </c>
      <c r="V355" s="90">
        <f t="shared" si="204"/>
        <v>3.9417399999999998</v>
      </c>
      <c r="W355" s="90">
        <f t="shared" si="204"/>
        <v>3.9366099999999999</v>
      </c>
      <c r="X355" s="90">
        <f t="shared" si="204"/>
        <v>3.9457100000000001</v>
      </c>
      <c r="Y355" s="90">
        <f t="shared" si="204"/>
        <v>3.9183400000000002</v>
      </c>
      <c r="Z355" s="90">
        <f t="shared" si="204"/>
        <v>3.7248600000000001</v>
      </c>
      <c r="AA355" s="90">
        <f t="shared" si="204"/>
        <v>3.4740600000000001</v>
      </c>
    </row>
    <row r="356" spans="1:27" ht="12.75" hidden="1" customHeight="1" outlineLevel="1" x14ac:dyDescent="0.2">
      <c r="A356" s="98" t="s">
        <v>1997</v>
      </c>
      <c r="B356" s="62" t="s">
        <v>236</v>
      </c>
      <c r="C356" s="42" t="s">
        <v>77</v>
      </c>
      <c r="D356" s="43">
        <v>1038.01</v>
      </c>
      <c r="E356" s="43">
        <v>948.66</v>
      </c>
      <c r="F356" s="43">
        <v>876.54</v>
      </c>
      <c r="G356" s="43">
        <v>842.93</v>
      </c>
      <c r="H356" s="43">
        <v>861.36</v>
      </c>
      <c r="I356" s="43">
        <v>890.1</v>
      </c>
      <c r="J356" s="43">
        <v>921.32</v>
      </c>
      <c r="K356" s="43">
        <v>1017.31</v>
      </c>
      <c r="L356" s="43">
        <v>1135.1300000000001</v>
      </c>
      <c r="M356" s="43">
        <v>1385.45</v>
      </c>
      <c r="N356" s="43">
        <v>1545.28</v>
      </c>
      <c r="O356" s="43">
        <v>1569.53</v>
      </c>
      <c r="P356" s="43">
        <v>1572.12</v>
      </c>
      <c r="Q356" s="43">
        <v>1573.64</v>
      </c>
      <c r="R356" s="43">
        <v>1537.77</v>
      </c>
      <c r="S356" s="43">
        <v>1548.32</v>
      </c>
      <c r="T356" s="43">
        <v>1581.34</v>
      </c>
      <c r="U356" s="43">
        <v>1606.12</v>
      </c>
      <c r="V356" s="43">
        <v>1601.91</v>
      </c>
      <c r="W356" s="43">
        <v>1596.78</v>
      </c>
      <c r="X356" s="43">
        <v>1605.88</v>
      </c>
      <c r="Y356" s="43">
        <v>1578.51</v>
      </c>
      <c r="Z356" s="43">
        <v>1385.03</v>
      </c>
      <c r="AA356" s="43">
        <v>1134.23</v>
      </c>
    </row>
    <row r="357" spans="1:27" ht="12.75" hidden="1" customHeight="1" outlineLevel="1" x14ac:dyDescent="0.2">
      <c r="A357" s="98" t="s">
        <v>1998</v>
      </c>
      <c r="B357" s="62" t="s">
        <v>88</v>
      </c>
      <c r="C357" s="42" t="s">
        <v>77</v>
      </c>
      <c r="D357" s="43">
        <f>$D$327</f>
        <v>2222.89</v>
      </c>
      <c r="E357" s="43">
        <f t="shared" ref="E357:AA357" si="205">$D$327</f>
        <v>2222.89</v>
      </c>
      <c r="F357" s="43">
        <f t="shared" si="205"/>
        <v>2222.89</v>
      </c>
      <c r="G357" s="43">
        <f t="shared" si="205"/>
        <v>2222.89</v>
      </c>
      <c r="H357" s="43">
        <f t="shared" si="205"/>
        <v>2222.89</v>
      </c>
      <c r="I357" s="43">
        <f t="shared" si="205"/>
        <v>2222.89</v>
      </c>
      <c r="J357" s="43">
        <f t="shared" si="205"/>
        <v>2222.89</v>
      </c>
      <c r="K357" s="43">
        <f t="shared" si="205"/>
        <v>2222.89</v>
      </c>
      <c r="L357" s="43">
        <f t="shared" si="205"/>
        <v>2222.89</v>
      </c>
      <c r="M357" s="43">
        <f t="shared" si="205"/>
        <v>2222.89</v>
      </c>
      <c r="N357" s="43">
        <f t="shared" si="205"/>
        <v>2222.89</v>
      </c>
      <c r="O357" s="43">
        <f t="shared" si="205"/>
        <v>2222.89</v>
      </c>
      <c r="P357" s="43">
        <f t="shared" si="205"/>
        <v>2222.89</v>
      </c>
      <c r="Q357" s="43">
        <f t="shared" si="205"/>
        <v>2222.89</v>
      </c>
      <c r="R357" s="43">
        <f t="shared" si="205"/>
        <v>2222.89</v>
      </c>
      <c r="S357" s="43">
        <f t="shared" si="205"/>
        <v>2222.89</v>
      </c>
      <c r="T357" s="43">
        <f t="shared" si="205"/>
        <v>2222.89</v>
      </c>
      <c r="U357" s="43">
        <f t="shared" si="205"/>
        <v>2222.89</v>
      </c>
      <c r="V357" s="43">
        <f t="shared" si="205"/>
        <v>2222.89</v>
      </c>
      <c r="W357" s="43">
        <f t="shared" si="205"/>
        <v>2222.89</v>
      </c>
      <c r="X357" s="43">
        <f t="shared" si="205"/>
        <v>2222.89</v>
      </c>
      <c r="Y357" s="43">
        <f t="shared" si="205"/>
        <v>2222.89</v>
      </c>
      <c r="Z357" s="43">
        <f t="shared" si="205"/>
        <v>2222.89</v>
      </c>
      <c r="AA357" s="43">
        <f t="shared" si="205"/>
        <v>2222.89</v>
      </c>
    </row>
    <row r="358" spans="1:27" ht="12.75" hidden="1" customHeight="1" outlineLevel="1" x14ac:dyDescent="0.2">
      <c r="A358" s="98" t="s">
        <v>1999</v>
      </c>
      <c r="B358" s="62" t="s">
        <v>81</v>
      </c>
      <c r="C358" s="42" t="s">
        <v>77</v>
      </c>
      <c r="D358" s="43">
        <v>6.71</v>
      </c>
      <c r="E358" s="43">
        <v>6.71</v>
      </c>
      <c r="F358" s="43">
        <v>6.71</v>
      </c>
      <c r="G358" s="43">
        <v>6.71</v>
      </c>
      <c r="H358" s="43">
        <v>6.71</v>
      </c>
      <c r="I358" s="43">
        <v>6.71</v>
      </c>
      <c r="J358" s="43">
        <v>6.71</v>
      </c>
      <c r="K358" s="43">
        <v>6.71</v>
      </c>
      <c r="L358" s="43">
        <v>6.71</v>
      </c>
      <c r="M358" s="43">
        <v>6.71</v>
      </c>
      <c r="N358" s="43">
        <v>6.71</v>
      </c>
      <c r="O358" s="43">
        <v>6.71</v>
      </c>
      <c r="P358" s="43">
        <v>6.71</v>
      </c>
      <c r="Q358" s="43">
        <v>6.71</v>
      </c>
      <c r="R358" s="43">
        <v>6.71</v>
      </c>
      <c r="S358" s="43">
        <v>6.71</v>
      </c>
      <c r="T358" s="43">
        <v>6.71</v>
      </c>
      <c r="U358" s="43">
        <v>6.71</v>
      </c>
      <c r="V358" s="43">
        <v>6.71</v>
      </c>
      <c r="W358" s="43">
        <v>6.71</v>
      </c>
      <c r="X358" s="43">
        <v>6.71</v>
      </c>
      <c r="Y358" s="43">
        <v>6.71</v>
      </c>
      <c r="Z358" s="43">
        <v>6.71</v>
      </c>
      <c r="AA358" s="43">
        <v>6.71</v>
      </c>
    </row>
    <row r="359" spans="1:27" ht="12.75" hidden="1" customHeight="1" outlineLevel="1" x14ac:dyDescent="0.2">
      <c r="A359" s="98" t="s">
        <v>2000</v>
      </c>
      <c r="B359" s="62" t="s">
        <v>79</v>
      </c>
      <c r="C359" s="42" t="s">
        <v>77</v>
      </c>
      <c r="D359" s="43">
        <f>$D$11</f>
        <v>110.23</v>
      </c>
      <c r="E359" s="43">
        <f t="shared" ref="E359:AA359" si="206">$D$11</f>
        <v>110.23</v>
      </c>
      <c r="F359" s="43">
        <f t="shared" si="206"/>
        <v>110.23</v>
      </c>
      <c r="G359" s="43">
        <f t="shared" si="206"/>
        <v>110.23</v>
      </c>
      <c r="H359" s="43">
        <f t="shared" si="206"/>
        <v>110.23</v>
      </c>
      <c r="I359" s="43">
        <f t="shared" si="206"/>
        <v>110.23</v>
      </c>
      <c r="J359" s="43">
        <f t="shared" si="206"/>
        <v>110.23</v>
      </c>
      <c r="K359" s="43">
        <f t="shared" si="206"/>
        <v>110.23</v>
      </c>
      <c r="L359" s="43">
        <f t="shared" si="206"/>
        <v>110.23</v>
      </c>
      <c r="M359" s="43">
        <f t="shared" si="206"/>
        <v>110.23</v>
      </c>
      <c r="N359" s="43">
        <f t="shared" si="206"/>
        <v>110.23</v>
      </c>
      <c r="O359" s="43">
        <f t="shared" si="206"/>
        <v>110.23</v>
      </c>
      <c r="P359" s="43">
        <f t="shared" si="206"/>
        <v>110.23</v>
      </c>
      <c r="Q359" s="43">
        <f t="shared" si="206"/>
        <v>110.23</v>
      </c>
      <c r="R359" s="43">
        <f t="shared" si="206"/>
        <v>110.23</v>
      </c>
      <c r="S359" s="43">
        <f t="shared" si="206"/>
        <v>110.23</v>
      </c>
      <c r="T359" s="43">
        <f t="shared" si="206"/>
        <v>110.23</v>
      </c>
      <c r="U359" s="43">
        <f t="shared" si="206"/>
        <v>110.23</v>
      </c>
      <c r="V359" s="43">
        <f t="shared" si="206"/>
        <v>110.23</v>
      </c>
      <c r="W359" s="43">
        <f t="shared" si="206"/>
        <v>110.23</v>
      </c>
      <c r="X359" s="43">
        <f t="shared" si="206"/>
        <v>110.23</v>
      </c>
      <c r="Y359" s="43">
        <f t="shared" si="206"/>
        <v>110.23</v>
      </c>
      <c r="Z359" s="43">
        <f t="shared" si="206"/>
        <v>110.23</v>
      </c>
      <c r="AA359" s="43">
        <f t="shared" si="206"/>
        <v>110.23</v>
      </c>
    </row>
    <row r="360" spans="1:27" ht="12.75" customHeight="1" collapsed="1" x14ac:dyDescent="0.2">
      <c r="A360" s="97" t="s">
        <v>2001</v>
      </c>
      <c r="B360" s="27" t="str">
        <f>"08"&amp;"."&amp;$B$800&amp;"."&amp;$B$801</f>
        <v>08.01.2023</v>
      </c>
      <c r="C360" s="89" t="s">
        <v>74</v>
      </c>
      <c r="D360" s="90">
        <f>ROUND(((D361+D362+D364+D363)/1000),5)</f>
        <v>3.4353099999999999</v>
      </c>
      <c r="E360" s="90">
        <f>ROUND(((E361+E362+E364+E363)/1000),5)</f>
        <v>3.3570700000000002</v>
      </c>
      <c r="F360" s="90">
        <f>ROUND(((F361+F362+F364+F363)/1000),5)</f>
        <v>3.2938700000000001</v>
      </c>
      <c r="G360" s="90">
        <f t="shared" ref="G360:AA360" si="207">ROUND(((G361+G362+G364+G363)/1000),5)</f>
        <v>3.2490299999999999</v>
      </c>
      <c r="H360" s="90">
        <f t="shared" si="207"/>
        <v>3.2848700000000002</v>
      </c>
      <c r="I360" s="90">
        <f t="shared" si="207"/>
        <v>3.3036400000000001</v>
      </c>
      <c r="J360" s="90">
        <f t="shared" si="207"/>
        <v>3.3247900000000001</v>
      </c>
      <c r="K360" s="90">
        <f t="shared" si="207"/>
        <v>3.4233699999999998</v>
      </c>
      <c r="L360" s="90">
        <f t="shared" si="207"/>
        <v>3.6409600000000002</v>
      </c>
      <c r="M360" s="90">
        <f t="shared" si="207"/>
        <v>3.90028</v>
      </c>
      <c r="N360" s="90">
        <f t="shared" si="207"/>
        <v>3.9962</v>
      </c>
      <c r="O360" s="90">
        <f t="shared" si="207"/>
        <v>4.0211399999999999</v>
      </c>
      <c r="P360" s="90">
        <f t="shared" si="207"/>
        <v>4.0268100000000002</v>
      </c>
      <c r="Q360" s="90">
        <f t="shared" si="207"/>
        <v>4.0307300000000001</v>
      </c>
      <c r="R360" s="90">
        <f t="shared" si="207"/>
        <v>4.0028899999999998</v>
      </c>
      <c r="S360" s="90">
        <f t="shared" si="207"/>
        <v>4.0119199999999999</v>
      </c>
      <c r="T360" s="90">
        <f t="shared" si="207"/>
        <v>4.0428100000000002</v>
      </c>
      <c r="U360" s="90">
        <f t="shared" si="207"/>
        <v>4.06846</v>
      </c>
      <c r="V360" s="90">
        <f t="shared" si="207"/>
        <v>4.0617999999999999</v>
      </c>
      <c r="W360" s="90">
        <f t="shared" si="207"/>
        <v>4.0508800000000003</v>
      </c>
      <c r="X360" s="90">
        <f t="shared" si="207"/>
        <v>4.0516800000000002</v>
      </c>
      <c r="Y360" s="90">
        <f t="shared" si="207"/>
        <v>4.0085100000000002</v>
      </c>
      <c r="Z360" s="90">
        <f t="shared" si="207"/>
        <v>3.7420599999999999</v>
      </c>
      <c r="AA360" s="90">
        <f t="shared" si="207"/>
        <v>3.4557899999999999</v>
      </c>
    </row>
    <row r="361" spans="1:27" ht="12.75" hidden="1" customHeight="1" outlineLevel="1" x14ac:dyDescent="0.2">
      <c r="A361" s="98" t="s">
        <v>2002</v>
      </c>
      <c r="B361" s="62" t="s">
        <v>236</v>
      </c>
      <c r="C361" s="42" t="s">
        <v>77</v>
      </c>
      <c r="D361" s="43">
        <v>1095.48</v>
      </c>
      <c r="E361" s="43">
        <v>1017.24</v>
      </c>
      <c r="F361" s="43">
        <v>954.04</v>
      </c>
      <c r="G361" s="43">
        <v>909.2</v>
      </c>
      <c r="H361" s="43">
        <v>945.04</v>
      </c>
      <c r="I361" s="43">
        <v>963.81</v>
      </c>
      <c r="J361" s="43">
        <v>984.96</v>
      </c>
      <c r="K361" s="43">
        <v>1083.54</v>
      </c>
      <c r="L361" s="43">
        <v>1301.1300000000001</v>
      </c>
      <c r="M361" s="43">
        <v>1560.45</v>
      </c>
      <c r="N361" s="43">
        <v>1656.37</v>
      </c>
      <c r="O361" s="43">
        <v>1681.31</v>
      </c>
      <c r="P361" s="43">
        <v>1686.98</v>
      </c>
      <c r="Q361" s="43">
        <v>1690.9</v>
      </c>
      <c r="R361" s="43">
        <v>1663.06</v>
      </c>
      <c r="S361" s="43">
        <v>1672.09</v>
      </c>
      <c r="T361" s="43">
        <v>1702.98</v>
      </c>
      <c r="U361" s="43">
        <v>1728.63</v>
      </c>
      <c r="V361" s="43">
        <v>1721.97</v>
      </c>
      <c r="W361" s="43">
        <v>1711.05</v>
      </c>
      <c r="X361" s="43">
        <v>1711.85</v>
      </c>
      <c r="Y361" s="43">
        <v>1668.68</v>
      </c>
      <c r="Z361" s="43">
        <v>1402.23</v>
      </c>
      <c r="AA361" s="43">
        <v>1115.96</v>
      </c>
    </row>
    <row r="362" spans="1:27" ht="12.75" hidden="1" customHeight="1" outlineLevel="1" x14ac:dyDescent="0.2">
      <c r="A362" s="98" t="s">
        <v>2003</v>
      </c>
      <c r="B362" s="62" t="s">
        <v>88</v>
      </c>
      <c r="C362" s="42" t="s">
        <v>77</v>
      </c>
      <c r="D362" s="43">
        <f>$D$327</f>
        <v>2222.89</v>
      </c>
      <c r="E362" s="43">
        <f t="shared" ref="E362:AA362" si="208">$D$327</f>
        <v>2222.89</v>
      </c>
      <c r="F362" s="43">
        <f t="shared" si="208"/>
        <v>2222.89</v>
      </c>
      <c r="G362" s="43">
        <f t="shared" si="208"/>
        <v>2222.89</v>
      </c>
      <c r="H362" s="43">
        <f t="shared" si="208"/>
        <v>2222.89</v>
      </c>
      <c r="I362" s="43">
        <f t="shared" si="208"/>
        <v>2222.89</v>
      </c>
      <c r="J362" s="43">
        <f t="shared" si="208"/>
        <v>2222.89</v>
      </c>
      <c r="K362" s="43">
        <f t="shared" si="208"/>
        <v>2222.89</v>
      </c>
      <c r="L362" s="43">
        <f t="shared" si="208"/>
        <v>2222.89</v>
      </c>
      <c r="M362" s="43">
        <f t="shared" si="208"/>
        <v>2222.89</v>
      </c>
      <c r="N362" s="43">
        <f t="shared" si="208"/>
        <v>2222.89</v>
      </c>
      <c r="O362" s="43">
        <f t="shared" si="208"/>
        <v>2222.89</v>
      </c>
      <c r="P362" s="43">
        <f t="shared" si="208"/>
        <v>2222.89</v>
      </c>
      <c r="Q362" s="43">
        <f t="shared" si="208"/>
        <v>2222.89</v>
      </c>
      <c r="R362" s="43">
        <f t="shared" si="208"/>
        <v>2222.89</v>
      </c>
      <c r="S362" s="43">
        <f t="shared" si="208"/>
        <v>2222.89</v>
      </c>
      <c r="T362" s="43">
        <f t="shared" si="208"/>
        <v>2222.89</v>
      </c>
      <c r="U362" s="43">
        <f t="shared" si="208"/>
        <v>2222.89</v>
      </c>
      <c r="V362" s="43">
        <f t="shared" si="208"/>
        <v>2222.89</v>
      </c>
      <c r="W362" s="43">
        <f t="shared" si="208"/>
        <v>2222.89</v>
      </c>
      <c r="X362" s="43">
        <f t="shared" si="208"/>
        <v>2222.89</v>
      </c>
      <c r="Y362" s="43">
        <f t="shared" si="208"/>
        <v>2222.89</v>
      </c>
      <c r="Z362" s="43">
        <f t="shared" si="208"/>
        <v>2222.89</v>
      </c>
      <c r="AA362" s="43">
        <f t="shared" si="208"/>
        <v>2222.89</v>
      </c>
    </row>
    <row r="363" spans="1:27" ht="12.75" hidden="1" customHeight="1" outlineLevel="1" x14ac:dyDescent="0.2">
      <c r="A363" s="98" t="s">
        <v>2004</v>
      </c>
      <c r="B363" s="62" t="s">
        <v>81</v>
      </c>
      <c r="C363" s="42" t="s">
        <v>77</v>
      </c>
      <c r="D363" s="43">
        <v>6.71</v>
      </c>
      <c r="E363" s="43">
        <v>6.71</v>
      </c>
      <c r="F363" s="43">
        <v>6.71</v>
      </c>
      <c r="G363" s="43">
        <v>6.71</v>
      </c>
      <c r="H363" s="43">
        <v>6.71</v>
      </c>
      <c r="I363" s="43">
        <v>6.71</v>
      </c>
      <c r="J363" s="43">
        <v>6.71</v>
      </c>
      <c r="K363" s="43">
        <v>6.71</v>
      </c>
      <c r="L363" s="43">
        <v>6.71</v>
      </c>
      <c r="M363" s="43">
        <v>6.71</v>
      </c>
      <c r="N363" s="43">
        <v>6.71</v>
      </c>
      <c r="O363" s="43">
        <v>6.71</v>
      </c>
      <c r="P363" s="43">
        <v>6.71</v>
      </c>
      <c r="Q363" s="43">
        <v>6.71</v>
      </c>
      <c r="R363" s="43">
        <v>6.71</v>
      </c>
      <c r="S363" s="43">
        <v>6.71</v>
      </c>
      <c r="T363" s="43">
        <v>6.71</v>
      </c>
      <c r="U363" s="43">
        <v>6.71</v>
      </c>
      <c r="V363" s="43">
        <v>6.71</v>
      </c>
      <c r="W363" s="43">
        <v>6.71</v>
      </c>
      <c r="X363" s="43">
        <v>6.71</v>
      </c>
      <c r="Y363" s="43">
        <v>6.71</v>
      </c>
      <c r="Z363" s="43">
        <v>6.71</v>
      </c>
      <c r="AA363" s="43">
        <v>6.71</v>
      </c>
    </row>
    <row r="364" spans="1:27" ht="12.75" hidden="1" customHeight="1" outlineLevel="1" x14ac:dyDescent="0.2">
      <c r="A364" s="98" t="s">
        <v>2005</v>
      </c>
      <c r="B364" s="62" t="s">
        <v>79</v>
      </c>
      <c r="C364" s="42" t="s">
        <v>77</v>
      </c>
      <c r="D364" s="43">
        <f>$D$11</f>
        <v>110.23</v>
      </c>
      <c r="E364" s="43">
        <f t="shared" ref="E364:AA364" si="209">$D$11</f>
        <v>110.23</v>
      </c>
      <c r="F364" s="43">
        <f t="shared" si="209"/>
        <v>110.23</v>
      </c>
      <c r="G364" s="43">
        <f t="shared" si="209"/>
        <v>110.23</v>
      </c>
      <c r="H364" s="43">
        <f t="shared" si="209"/>
        <v>110.23</v>
      </c>
      <c r="I364" s="43">
        <f t="shared" si="209"/>
        <v>110.23</v>
      </c>
      <c r="J364" s="43">
        <f t="shared" si="209"/>
        <v>110.23</v>
      </c>
      <c r="K364" s="43">
        <f t="shared" si="209"/>
        <v>110.23</v>
      </c>
      <c r="L364" s="43">
        <f t="shared" si="209"/>
        <v>110.23</v>
      </c>
      <c r="M364" s="43">
        <f t="shared" si="209"/>
        <v>110.23</v>
      </c>
      <c r="N364" s="43">
        <f t="shared" si="209"/>
        <v>110.23</v>
      </c>
      <c r="O364" s="43">
        <f t="shared" si="209"/>
        <v>110.23</v>
      </c>
      <c r="P364" s="43">
        <f t="shared" si="209"/>
        <v>110.23</v>
      </c>
      <c r="Q364" s="43">
        <f t="shared" si="209"/>
        <v>110.23</v>
      </c>
      <c r="R364" s="43">
        <f t="shared" si="209"/>
        <v>110.23</v>
      </c>
      <c r="S364" s="43">
        <f t="shared" si="209"/>
        <v>110.23</v>
      </c>
      <c r="T364" s="43">
        <f t="shared" si="209"/>
        <v>110.23</v>
      </c>
      <c r="U364" s="43">
        <f t="shared" si="209"/>
        <v>110.23</v>
      </c>
      <c r="V364" s="43">
        <f t="shared" si="209"/>
        <v>110.23</v>
      </c>
      <c r="W364" s="43">
        <f t="shared" si="209"/>
        <v>110.23</v>
      </c>
      <c r="X364" s="43">
        <f t="shared" si="209"/>
        <v>110.23</v>
      </c>
      <c r="Y364" s="43">
        <f t="shared" si="209"/>
        <v>110.23</v>
      </c>
      <c r="Z364" s="43">
        <f t="shared" si="209"/>
        <v>110.23</v>
      </c>
      <c r="AA364" s="43">
        <f t="shared" si="209"/>
        <v>110.23</v>
      </c>
    </row>
    <row r="365" spans="1:27" ht="12.75" customHeight="1" collapsed="1" x14ac:dyDescent="0.2">
      <c r="A365" s="97" t="s">
        <v>2006</v>
      </c>
      <c r="B365" s="27" t="str">
        <f>"09"&amp;"."&amp;$B$800&amp;"."&amp;$B$801</f>
        <v>09.01.2023</v>
      </c>
      <c r="C365" s="89" t="s">
        <v>74</v>
      </c>
      <c r="D365" s="90">
        <f>ROUND(((D366+D367+D369+D368)/1000),5)</f>
        <v>3.4210400000000001</v>
      </c>
      <c r="E365" s="90">
        <f>ROUND(((E366+E367+E369+E368)/1000),5)</f>
        <v>3.3209</v>
      </c>
      <c r="F365" s="90">
        <f>ROUND(((F366+F367+F369+F368)/1000),5)</f>
        <v>3.2478600000000002</v>
      </c>
      <c r="G365" s="90">
        <f t="shared" ref="G365:AA365" si="210">ROUND(((G366+G367+G369+G368)/1000),5)</f>
        <v>3.2267299999999999</v>
      </c>
      <c r="H365" s="90">
        <f t="shared" si="210"/>
        <v>3.26776</v>
      </c>
      <c r="I365" s="90">
        <f t="shared" si="210"/>
        <v>3.40537</v>
      </c>
      <c r="J365" s="90">
        <f t="shared" si="210"/>
        <v>3.62032</v>
      </c>
      <c r="K365" s="90">
        <f t="shared" si="210"/>
        <v>4.0081699999999998</v>
      </c>
      <c r="L365" s="90">
        <f t="shared" si="210"/>
        <v>4.1158299999999999</v>
      </c>
      <c r="M365" s="90">
        <f t="shared" si="210"/>
        <v>4.1588200000000004</v>
      </c>
      <c r="N365" s="90">
        <f t="shared" si="210"/>
        <v>4.1819499999999996</v>
      </c>
      <c r="O365" s="90">
        <f t="shared" si="210"/>
        <v>4.1953100000000001</v>
      </c>
      <c r="P365" s="90">
        <f t="shared" si="210"/>
        <v>4.1804500000000004</v>
      </c>
      <c r="Q365" s="90">
        <f t="shared" si="210"/>
        <v>4.18933</v>
      </c>
      <c r="R365" s="90">
        <f t="shared" si="210"/>
        <v>4.1607000000000003</v>
      </c>
      <c r="S365" s="90">
        <f t="shared" si="210"/>
        <v>4.1689800000000004</v>
      </c>
      <c r="T365" s="90">
        <f t="shared" si="210"/>
        <v>4.2857700000000003</v>
      </c>
      <c r="U365" s="90">
        <f t="shared" si="210"/>
        <v>4.2469099999999997</v>
      </c>
      <c r="V365" s="90">
        <f t="shared" si="210"/>
        <v>4.2811899999999996</v>
      </c>
      <c r="W365" s="90">
        <f t="shared" si="210"/>
        <v>4.1739899999999999</v>
      </c>
      <c r="X365" s="90">
        <f t="shared" si="210"/>
        <v>4.1272000000000002</v>
      </c>
      <c r="Y365" s="90">
        <f t="shared" si="210"/>
        <v>4.0757000000000003</v>
      </c>
      <c r="Z365" s="90">
        <f t="shared" si="210"/>
        <v>3.7754300000000001</v>
      </c>
      <c r="AA365" s="90">
        <f t="shared" si="210"/>
        <v>3.4391799999999999</v>
      </c>
    </row>
    <row r="366" spans="1:27" ht="12.75" hidden="1" customHeight="1" outlineLevel="1" x14ac:dyDescent="0.2">
      <c r="A366" s="98" t="s">
        <v>2007</v>
      </c>
      <c r="B366" s="62" t="s">
        <v>236</v>
      </c>
      <c r="C366" s="42" t="s">
        <v>77</v>
      </c>
      <c r="D366" s="43">
        <v>1081.21</v>
      </c>
      <c r="E366" s="43">
        <v>981.07</v>
      </c>
      <c r="F366" s="43">
        <v>908.03</v>
      </c>
      <c r="G366" s="43">
        <v>886.9</v>
      </c>
      <c r="H366" s="43">
        <v>927.93</v>
      </c>
      <c r="I366" s="43">
        <v>1065.54</v>
      </c>
      <c r="J366" s="43">
        <v>1280.49</v>
      </c>
      <c r="K366" s="43">
        <v>1668.34</v>
      </c>
      <c r="L366" s="43">
        <v>1776</v>
      </c>
      <c r="M366" s="43">
        <v>1818.99</v>
      </c>
      <c r="N366" s="43">
        <v>1842.12</v>
      </c>
      <c r="O366" s="43">
        <v>1855.48</v>
      </c>
      <c r="P366" s="43">
        <v>1840.62</v>
      </c>
      <c r="Q366" s="43">
        <v>1849.5</v>
      </c>
      <c r="R366" s="43">
        <v>1820.87</v>
      </c>
      <c r="S366" s="43">
        <v>1829.15</v>
      </c>
      <c r="T366" s="43">
        <v>1945.94</v>
      </c>
      <c r="U366" s="43">
        <v>1907.08</v>
      </c>
      <c r="V366" s="43">
        <v>1941.36</v>
      </c>
      <c r="W366" s="43">
        <v>1834.16</v>
      </c>
      <c r="X366" s="43">
        <v>1787.37</v>
      </c>
      <c r="Y366" s="43">
        <v>1735.87</v>
      </c>
      <c r="Z366" s="43">
        <v>1435.6</v>
      </c>
      <c r="AA366" s="43">
        <v>1099.3499999999999</v>
      </c>
    </row>
    <row r="367" spans="1:27" ht="12.75" hidden="1" customHeight="1" outlineLevel="1" x14ac:dyDescent="0.2">
      <c r="A367" s="98" t="s">
        <v>2008</v>
      </c>
      <c r="B367" s="62" t="s">
        <v>88</v>
      </c>
      <c r="C367" s="42" t="s">
        <v>77</v>
      </c>
      <c r="D367" s="43">
        <f>$D$327</f>
        <v>2222.89</v>
      </c>
      <c r="E367" s="43">
        <f t="shared" ref="E367:AA367" si="211">$D$327</f>
        <v>2222.89</v>
      </c>
      <c r="F367" s="43">
        <f t="shared" si="211"/>
        <v>2222.89</v>
      </c>
      <c r="G367" s="43">
        <f t="shared" si="211"/>
        <v>2222.89</v>
      </c>
      <c r="H367" s="43">
        <f t="shared" si="211"/>
        <v>2222.89</v>
      </c>
      <c r="I367" s="43">
        <f t="shared" si="211"/>
        <v>2222.89</v>
      </c>
      <c r="J367" s="43">
        <f t="shared" si="211"/>
        <v>2222.89</v>
      </c>
      <c r="K367" s="43">
        <f t="shared" si="211"/>
        <v>2222.89</v>
      </c>
      <c r="L367" s="43">
        <f t="shared" si="211"/>
        <v>2222.89</v>
      </c>
      <c r="M367" s="43">
        <f t="shared" si="211"/>
        <v>2222.89</v>
      </c>
      <c r="N367" s="43">
        <f t="shared" si="211"/>
        <v>2222.89</v>
      </c>
      <c r="O367" s="43">
        <f t="shared" si="211"/>
        <v>2222.89</v>
      </c>
      <c r="P367" s="43">
        <f t="shared" si="211"/>
        <v>2222.89</v>
      </c>
      <c r="Q367" s="43">
        <f t="shared" si="211"/>
        <v>2222.89</v>
      </c>
      <c r="R367" s="43">
        <f t="shared" si="211"/>
        <v>2222.89</v>
      </c>
      <c r="S367" s="43">
        <f t="shared" si="211"/>
        <v>2222.89</v>
      </c>
      <c r="T367" s="43">
        <f t="shared" si="211"/>
        <v>2222.89</v>
      </c>
      <c r="U367" s="43">
        <f t="shared" si="211"/>
        <v>2222.89</v>
      </c>
      <c r="V367" s="43">
        <f t="shared" si="211"/>
        <v>2222.89</v>
      </c>
      <c r="W367" s="43">
        <f t="shared" si="211"/>
        <v>2222.89</v>
      </c>
      <c r="X367" s="43">
        <f t="shared" si="211"/>
        <v>2222.89</v>
      </c>
      <c r="Y367" s="43">
        <f t="shared" si="211"/>
        <v>2222.89</v>
      </c>
      <c r="Z367" s="43">
        <f t="shared" si="211"/>
        <v>2222.89</v>
      </c>
      <c r="AA367" s="43">
        <f t="shared" si="211"/>
        <v>2222.89</v>
      </c>
    </row>
    <row r="368" spans="1:27" ht="12.75" hidden="1" customHeight="1" outlineLevel="1" x14ac:dyDescent="0.2">
      <c r="A368" s="98" t="s">
        <v>2009</v>
      </c>
      <c r="B368" s="62" t="s">
        <v>81</v>
      </c>
      <c r="C368" s="42" t="s">
        <v>77</v>
      </c>
      <c r="D368" s="43">
        <v>6.71</v>
      </c>
      <c r="E368" s="43">
        <v>6.71</v>
      </c>
      <c r="F368" s="43">
        <v>6.71</v>
      </c>
      <c r="G368" s="43">
        <v>6.71</v>
      </c>
      <c r="H368" s="43">
        <v>6.71</v>
      </c>
      <c r="I368" s="43">
        <v>6.71</v>
      </c>
      <c r="J368" s="43">
        <v>6.71</v>
      </c>
      <c r="K368" s="43">
        <v>6.71</v>
      </c>
      <c r="L368" s="43">
        <v>6.71</v>
      </c>
      <c r="M368" s="43">
        <v>6.71</v>
      </c>
      <c r="N368" s="43">
        <v>6.71</v>
      </c>
      <c r="O368" s="43">
        <v>6.71</v>
      </c>
      <c r="P368" s="43">
        <v>6.71</v>
      </c>
      <c r="Q368" s="43">
        <v>6.71</v>
      </c>
      <c r="R368" s="43">
        <v>6.71</v>
      </c>
      <c r="S368" s="43">
        <v>6.71</v>
      </c>
      <c r="T368" s="43">
        <v>6.71</v>
      </c>
      <c r="U368" s="43">
        <v>6.71</v>
      </c>
      <c r="V368" s="43">
        <v>6.71</v>
      </c>
      <c r="W368" s="43">
        <v>6.71</v>
      </c>
      <c r="X368" s="43">
        <v>6.71</v>
      </c>
      <c r="Y368" s="43">
        <v>6.71</v>
      </c>
      <c r="Z368" s="43">
        <v>6.71</v>
      </c>
      <c r="AA368" s="43">
        <v>6.71</v>
      </c>
    </row>
    <row r="369" spans="1:27" ht="12.75" hidden="1" customHeight="1" outlineLevel="1" x14ac:dyDescent="0.2">
      <c r="A369" s="98" t="s">
        <v>2010</v>
      </c>
      <c r="B369" s="62" t="s">
        <v>79</v>
      </c>
      <c r="C369" s="42" t="s">
        <v>77</v>
      </c>
      <c r="D369" s="43">
        <f>$D$11</f>
        <v>110.23</v>
      </c>
      <c r="E369" s="43">
        <f t="shared" ref="E369:AA369" si="212">$D$11</f>
        <v>110.23</v>
      </c>
      <c r="F369" s="43">
        <f t="shared" si="212"/>
        <v>110.23</v>
      </c>
      <c r="G369" s="43">
        <f t="shared" si="212"/>
        <v>110.23</v>
      </c>
      <c r="H369" s="43">
        <f t="shared" si="212"/>
        <v>110.23</v>
      </c>
      <c r="I369" s="43">
        <f t="shared" si="212"/>
        <v>110.23</v>
      </c>
      <c r="J369" s="43">
        <f t="shared" si="212"/>
        <v>110.23</v>
      </c>
      <c r="K369" s="43">
        <f t="shared" si="212"/>
        <v>110.23</v>
      </c>
      <c r="L369" s="43">
        <f t="shared" si="212"/>
        <v>110.23</v>
      </c>
      <c r="M369" s="43">
        <f t="shared" si="212"/>
        <v>110.23</v>
      </c>
      <c r="N369" s="43">
        <f t="shared" si="212"/>
        <v>110.23</v>
      </c>
      <c r="O369" s="43">
        <f t="shared" si="212"/>
        <v>110.23</v>
      </c>
      <c r="P369" s="43">
        <f t="shared" si="212"/>
        <v>110.23</v>
      </c>
      <c r="Q369" s="43">
        <f t="shared" si="212"/>
        <v>110.23</v>
      </c>
      <c r="R369" s="43">
        <f t="shared" si="212"/>
        <v>110.23</v>
      </c>
      <c r="S369" s="43">
        <f t="shared" si="212"/>
        <v>110.23</v>
      </c>
      <c r="T369" s="43">
        <f t="shared" si="212"/>
        <v>110.23</v>
      </c>
      <c r="U369" s="43">
        <f t="shared" si="212"/>
        <v>110.23</v>
      </c>
      <c r="V369" s="43">
        <f t="shared" si="212"/>
        <v>110.23</v>
      </c>
      <c r="W369" s="43">
        <f t="shared" si="212"/>
        <v>110.23</v>
      </c>
      <c r="X369" s="43">
        <f t="shared" si="212"/>
        <v>110.23</v>
      </c>
      <c r="Y369" s="43">
        <f t="shared" si="212"/>
        <v>110.23</v>
      </c>
      <c r="Z369" s="43">
        <f t="shared" si="212"/>
        <v>110.23</v>
      </c>
      <c r="AA369" s="43">
        <f t="shared" si="212"/>
        <v>110.23</v>
      </c>
    </row>
    <row r="370" spans="1:27" ht="12.75" customHeight="1" collapsed="1" x14ac:dyDescent="0.2">
      <c r="A370" s="97" t="s">
        <v>2011</v>
      </c>
      <c r="B370" s="27" t="str">
        <f>"10"&amp;"."&amp;$B$800&amp;"."&amp;$B$801</f>
        <v>10.01.2023</v>
      </c>
      <c r="C370" s="89" t="s">
        <v>74</v>
      </c>
      <c r="D370" s="90">
        <f>ROUND(((D371+D372+D374+D373)/1000),5)</f>
        <v>3.4192499999999999</v>
      </c>
      <c r="E370" s="90">
        <f>ROUND(((E371+E372+E374+E373)/1000),5)</f>
        <v>3.3285499999999999</v>
      </c>
      <c r="F370" s="90">
        <f>ROUND(((F371+F372+F374+F373)/1000),5)</f>
        <v>3.2588900000000001</v>
      </c>
      <c r="G370" s="90">
        <f t="shared" ref="G370:AA370" si="213">ROUND(((G371+G372+G374+G373)/1000),5)</f>
        <v>3.2614700000000001</v>
      </c>
      <c r="H370" s="90">
        <f t="shared" si="213"/>
        <v>3.3587199999999999</v>
      </c>
      <c r="I370" s="90">
        <f t="shared" si="213"/>
        <v>3.4649700000000001</v>
      </c>
      <c r="J370" s="90">
        <f t="shared" si="213"/>
        <v>3.6734</v>
      </c>
      <c r="K370" s="90">
        <f t="shared" si="213"/>
        <v>4.0609799999999998</v>
      </c>
      <c r="L370" s="90">
        <f t="shared" si="213"/>
        <v>4.1582999999999997</v>
      </c>
      <c r="M370" s="90">
        <f t="shared" si="213"/>
        <v>4.1975100000000003</v>
      </c>
      <c r="N370" s="90">
        <f t="shared" si="213"/>
        <v>4.21265</v>
      </c>
      <c r="O370" s="90">
        <f t="shared" si="213"/>
        <v>4.2220000000000004</v>
      </c>
      <c r="P370" s="90">
        <f t="shared" si="213"/>
        <v>4.2110200000000004</v>
      </c>
      <c r="Q370" s="90">
        <f t="shared" si="213"/>
        <v>4.2142200000000001</v>
      </c>
      <c r="R370" s="90">
        <f t="shared" si="213"/>
        <v>4.1813000000000002</v>
      </c>
      <c r="S370" s="90">
        <f t="shared" si="213"/>
        <v>4.1774199999999997</v>
      </c>
      <c r="T370" s="90">
        <f t="shared" si="213"/>
        <v>4.2378299999999998</v>
      </c>
      <c r="U370" s="90">
        <f t="shared" si="213"/>
        <v>4.2578800000000001</v>
      </c>
      <c r="V370" s="90">
        <f t="shared" si="213"/>
        <v>4.2539100000000003</v>
      </c>
      <c r="W370" s="90">
        <f t="shared" si="213"/>
        <v>4.194</v>
      </c>
      <c r="X370" s="90">
        <f t="shared" si="213"/>
        <v>4.1573599999999997</v>
      </c>
      <c r="Y370" s="90">
        <f t="shared" si="213"/>
        <v>4.0891200000000003</v>
      </c>
      <c r="Z370" s="90">
        <f t="shared" si="213"/>
        <v>3.7993999999999999</v>
      </c>
      <c r="AA370" s="90">
        <f t="shared" si="213"/>
        <v>3.4731900000000002</v>
      </c>
    </row>
    <row r="371" spans="1:27" ht="12.75" hidden="1" customHeight="1" outlineLevel="1" x14ac:dyDescent="0.2">
      <c r="A371" s="98" t="s">
        <v>2012</v>
      </c>
      <c r="B371" s="62" t="s">
        <v>236</v>
      </c>
      <c r="C371" s="42" t="s">
        <v>77</v>
      </c>
      <c r="D371" s="43">
        <v>1079.42</v>
      </c>
      <c r="E371" s="43">
        <v>988.72</v>
      </c>
      <c r="F371" s="43">
        <v>919.06</v>
      </c>
      <c r="G371" s="43">
        <v>921.64</v>
      </c>
      <c r="H371" s="43">
        <v>1018.89</v>
      </c>
      <c r="I371" s="43">
        <v>1125.1400000000001</v>
      </c>
      <c r="J371" s="43">
        <v>1333.57</v>
      </c>
      <c r="K371" s="43">
        <v>1721.15</v>
      </c>
      <c r="L371" s="43">
        <v>1818.47</v>
      </c>
      <c r="M371" s="43">
        <v>1857.68</v>
      </c>
      <c r="N371" s="43">
        <v>1872.82</v>
      </c>
      <c r="O371" s="43">
        <v>1882.17</v>
      </c>
      <c r="P371" s="43">
        <v>1871.19</v>
      </c>
      <c r="Q371" s="43">
        <v>1874.39</v>
      </c>
      <c r="R371" s="43">
        <v>1841.47</v>
      </c>
      <c r="S371" s="43">
        <v>1837.59</v>
      </c>
      <c r="T371" s="43">
        <v>1898</v>
      </c>
      <c r="U371" s="43">
        <v>1918.05</v>
      </c>
      <c r="V371" s="43">
        <v>1914.08</v>
      </c>
      <c r="W371" s="43">
        <v>1854.17</v>
      </c>
      <c r="X371" s="43">
        <v>1817.53</v>
      </c>
      <c r="Y371" s="43">
        <v>1749.29</v>
      </c>
      <c r="Z371" s="43">
        <v>1459.57</v>
      </c>
      <c r="AA371" s="43">
        <v>1133.3599999999999</v>
      </c>
    </row>
    <row r="372" spans="1:27" ht="12.75" hidden="1" customHeight="1" outlineLevel="1" x14ac:dyDescent="0.2">
      <c r="A372" s="98" t="s">
        <v>2013</v>
      </c>
      <c r="B372" s="62" t="s">
        <v>88</v>
      </c>
      <c r="C372" s="42" t="s">
        <v>77</v>
      </c>
      <c r="D372" s="43">
        <f>$D$327</f>
        <v>2222.89</v>
      </c>
      <c r="E372" s="43">
        <f t="shared" ref="E372:AA372" si="214">$D$327</f>
        <v>2222.89</v>
      </c>
      <c r="F372" s="43">
        <f t="shared" si="214"/>
        <v>2222.89</v>
      </c>
      <c r="G372" s="43">
        <f t="shared" si="214"/>
        <v>2222.89</v>
      </c>
      <c r="H372" s="43">
        <f t="shared" si="214"/>
        <v>2222.89</v>
      </c>
      <c r="I372" s="43">
        <f t="shared" si="214"/>
        <v>2222.89</v>
      </c>
      <c r="J372" s="43">
        <f t="shared" si="214"/>
        <v>2222.89</v>
      </c>
      <c r="K372" s="43">
        <f t="shared" si="214"/>
        <v>2222.89</v>
      </c>
      <c r="L372" s="43">
        <f t="shared" si="214"/>
        <v>2222.89</v>
      </c>
      <c r="M372" s="43">
        <f t="shared" si="214"/>
        <v>2222.89</v>
      </c>
      <c r="N372" s="43">
        <f t="shared" si="214"/>
        <v>2222.89</v>
      </c>
      <c r="O372" s="43">
        <f t="shared" si="214"/>
        <v>2222.89</v>
      </c>
      <c r="P372" s="43">
        <f t="shared" si="214"/>
        <v>2222.89</v>
      </c>
      <c r="Q372" s="43">
        <f t="shared" si="214"/>
        <v>2222.89</v>
      </c>
      <c r="R372" s="43">
        <f t="shared" si="214"/>
        <v>2222.89</v>
      </c>
      <c r="S372" s="43">
        <f t="shared" si="214"/>
        <v>2222.89</v>
      </c>
      <c r="T372" s="43">
        <f t="shared" si="214"/>
        <v>2222.89</v>
      </c>
      <c r="U372" s="43">
        <f t="shared" si="214"/>
        <v>2222.89</v>
      </c>
      <c r="V372" s="43">
        <f t="shared" si="214"/>
        <v>2222.89</v>
      </c>
      <c r="W372" s="43">
        <f t="shared" si="214"/>
        <v>2222.89</v>
      </c>
      <c r="X372" s="43">
        <f t="shared" si="214"/>
        <v>2222.89</v>
      </c>
      <c r="Y372" s="43">
        <f t="shared" si="214"/>
        <v>2222.89</v>
      </c>
      <c r="Z372" s="43">
        <f t="shared" si="214"/>
        <v>2222.89</v>
      </c>
      <c r="AA372" s="43">
        <f t="shared" si="214"/>
        <v>2222.89</v>
      </c>
    </row>
    <row r="373" spans="1:27" ht="12.75" hidden="1" customHeight="1" outlineLevel="1" x14ac:dyDescent="0.2">
      <c r="A373" s="98" t="s">
        <v>2014</v>
      </c>
      <c r="B373" s="62" t="s">
        <v>81</v>
      </c>
      <c r="C373" s="42" t="s">
        <v>77</v>
      </c>
      <c r="D373" s="43">
        <v>6.71</v>
      </c>
      <c r="E373" s="43">
        <v>6.71</v>
      </c>
      <c r="F373" s="43">
        <v>6.71</v>
      </c>
      <c r="G373" s="43">
        <v>6.71</v>
      </c>
      <c r="H373" s="43">
        <v>6.71</v>
      </c>
      <c r="I373" s="43">
        <v>6.71</v>
      </c>
      <c r="J373" s="43">
        <v>6.71</v>
      </c>
      <c r="K373" s="43">
        <v>6.71</v>
      </c>
      <c r="L373" s="43">
        <v>6.71</v>
      </c>
      <c r="M373" s="43">
        <v>6.71</v>
      </c>
      <c r="N373" s="43">
        <v>6.71</v>
      </c>
      <c r="O373" s="43">
        <v>6.71</v>
      </c>
      <c r="P373" s="43">
        <v>6.71</v>
      </c>
      <c r="Q373" s="43">
        <v>6.71</v>
      </c>
      <c r="R373" s="43">
        <v>6.71</v>
      </c>
      <c r="S373" s="43">
        <v>6.71</v>
      </c>
      <c r="T373" s="43">
        <v>6.71</v>
      </c>
      <c r="U373" s="43">
        <v>6.71</v>
      </c>
      <c r="V373" s="43">
        <v>6.71</v>
      </c>
      <c r="W373" s="43">
        <v>6.71</v>
      </c>
      <c r="X373" s="43">
        <v>6.71</v>
      </c>
      <c r="Y373" s="43">
        <v>6.71</v>
      </c>
      <c r="Z373" s="43">
        <v>6.71</v>
      </c>
      <c r="AA373" s="43">
        <v>6.71</v>
      </c>
    </row>
    <row r="374" spans="1:27" ht="12.75" hidden="1" customHeight="1" outlineLevel="1" x14ac:dyDescent="0.2">
      <c r="A374" s="98" t="s">
        <v>2015</v>
      </c>
      <c r="B374" s="62" t="s">
        <v>79</v>
      </c>
      <c r="C374" s="42" t="s">
        <v>77</v>
      </c>
      <c r="D374" s="43">
        <f>$D$11</f>
        <v>110.23</v>
      </c>
      <c r="E374" s="43">
        <f t="shared" ref="E374:AA374" si="215">$D$11</f>
        <v>110.23</v>
      </c>
      <c r="F374" s="43">
        <f t="shared" si="215"/>
        <v>110.23</v>
      </c>
      <c r="G374" s="43">
        <f t="shared" si="215"/>
        <v>110.23</v>
      </c>
      <c r="H374" s="43">
        <f t="shared" si="215"/>
        <v>110.23</v>
      </c>
      <c r="I374" s="43">
        <f t="shared" si="215"/>
        <v>110.23</v>
      </c>
      <c r="J374" s="43">
        <f t="shared" si="215"/>
        <v>110.23</v>
      </c>
      <c r="K374" s="43">
        <f t="shared" si="215"/>
        <v>110.23</v>
      </c>
      <c r="L374" s="43">
        <f t="shared" si="215"/>
        <v>110.23</v>
      </c>
      <c r="M374" s="43">
        <f t="shared" si="215"/>
        <v>110.23</v>
      </c>
      <c r="N374" s="43">
        <f t="shared" si="215"/>
        <v>110.23</v>
      </c>
      <c r="O374" s="43">
        <f t="shared" si="215"/>
        <v>110.23</v>
      </c>
      <c r="P374" s="43">
        <f t="shared" si="215"/>
        <v>110.23</v>
      </c>
      <c r="Q374" s="43">
        <f t="shared" si="215"/>
        <v>110.23</v>
      </c>
      <c r="R374" s="43">
        <f t="shared" si="215"/>
        <v>110.23</v>
      </c>
      <c r="S374" s="43">
        <f t="shared" si="215"/>
        <v>110.23</v>
      </c>
      <c r="T374" s="43">
        <f t="shared" si="215"/>
        <v>110.23</v>
      </c>
      <c r="U374" s="43">
        <f t="shared" si="215"/>
        <v>110.23</v>
      </c>
      <c r="V374" s="43">
        <f t="shared" si="215"/>
        <v>110.23</v>
      </c>
      <c r="W374" s="43">
        <f t="shared" si="215"/>
        <v>110.23</v>
      </c>
      <c r="X374" s="43">
        <f t="shared" si="215"/>
        <v>110.23</v>
      </c>
      <c r="Y374" s="43">
        <f t="shared" si="215"/>
        <v>110.23</v>
      </c>
      <c r="Z374" s="43">
        <f t="shared" si="215"/>
        <v>110.23</v>
      </c>
      <c r="AA374" s="43">
        <f t="shared" si="215"/>
        <v>110.23</v>
      </c>
    </row>
    <row r="375" spans="1:27" ht="12.75" customHeight="1" collapsed="1" x14ac:dyDescent="0.2">
      <c r="A375" s="97" t="s">
        <v>2016</v>
      </c>
      <c r="B375" s="27" t="str">
        <f>"11"&amp;"."&amp;$B$800&amp;"."&amp;$B$801</f>
        <v>11.01.2023</v>
      </c>
      <c r="C375" s="89" t="s">
        <v>74</v>
      </c>
      <c r="D375" s="90">
        <f>ROUND(((D376+D377+D379+D378)/1000),5)</f>
        <v>3.4523100000000002</v>
      </c>
      <c r="E375" s="90">
        <f>ROUND(((E376+E377+E379+E378)/1000),5)</f>
        <v>3.4018899999999999</v>
      </c>
      <c r="F375" s="90">
        <f>ROUND(((F376+F377+F379+F378)/1000),5)</f>
        <v>3.3362699999999998</v>
      </c>
      <c r="G375" s="90">
        <f t="shared" ref="G375:AA375" si="216">ROUND(((G376+G377+G379+G378)/1000),5)</f>
        <v>3.32965</v>
      </c>
      <c r="H375" s="90">
        <f t="shared" si="216"/>
        <v>3.4043600000000001</v>
      </c>
      <c r="I375" s="90">
        <f t="shared" si="216"/>
        <v>3.49939</v>
      </c>
      <c r="J375" s="90">
        <f t="shared" si="216"/>
        <v>3.6571699999999998</v>
      </c>
      <c r="K375" s="90">
        <f t="shared" si="216"/>
        <v>4.0732999999999997</v>
      </c>
      <c r="L375" s="90">
        <f t="shared" si="216"/>
        <v>4.1864100000000004</v>
      </c>
      <c r="M375" s="90">
        <f t="shared" si="216"/>
        <v>4.2250500000000004</v>
      </c>
      <c r="N375" s="90">
        <f t="shared" si="216"/>
        <v>4.2442599999999997</v>
      </c>
      <c r="O375" s="90">
        <f t="shared" si="216"/>
        <v>4.2594900000000004</v>
      </c>
      <c r="P375" s="90">
        <f t="shared" si="216"/>
        <v>4.2462299999999997</v>
      </c>
      <c r="Q375" s="90">
        <f t="shared" si="216"/>
        <v>4.2491899999999996</v>
      </c>
      <c r="R375" s="90">
        <f t="shared" si="216"/>
        <v>4.2249299999999996</v>
      </c>
      <c r="S375" s="90">
        <f t="shared" si="216"/>
        <v>4.2233999999999998</v>
      </c>
      <c r="T375" s="90">
        <f t="shared" si="216"/>
        <v>4.3406799999999999</v>
      </c>
      <c r="U375" s="90">
        <f t="shared" si="216"/>
        <v>4.3413700000000004</v>
      </c>
      <c r="V375" s="90">
        <f t="shared" si="216"/>
        <v>4.3479099999999997</v>
      </c>
      <c r="W375" s="90">
        <f t="shared" si="216"/>
        <v>4.2259500000000001</v>
      </c>
      <c r="X375" s="90">
        <f t="shared" si="216"/>
        <v>4.2003000000000004</v>
      </c>
      <c r="Y375" s="90">
        <f t="shared" si="216"/>
        <v>4.1611000000000002</v>
      </c>
      <c r="Z375" s="90">
        <f t="shared" si="216"/>
        <v>4.0049400000000004</v>
      </c>
      <c r="AA375" s="90">
        <f t="shared" si="216"/>
        <v>3.5848200000000001</v>
      </c>
    </row>
    <row r="376" spans="1:27" ht="12.75" hidden="1" customHeight="1" outlineLevel="1" x14ac:dyDescent="0.2">
      <c r="A376" s="98" t="s">
        <v>2017</v>
      </c>
      <c r="B376" s="62" t="s">
        <v>236</v>
      </c>
      <c r="C376" s="42" t="s">
        <v>77</v>
      </c>
      <c r="D376" s="43">
        <v>1112.48</v>
      </c>
      <c r="E376" s="43">
        <v>1062.06</v>
      </c>
      <c r="F376" s="43">
        <v>996.44</v>
      </c>
      <c r="G376" s="43">
        <v>989.82</v>
      </c>
      <c r="H376" s="43">
        <v>1064.53</v>
      </c>
      <c r="I376" s="43">
        <v>1159.56</v>
      </c>
      <c r="J376" s="43">
        <v>1317.34</v>
      </c>
      <c r="K376" s="43">
        <v>1733.47</v>
      </c>
      <c r="L376" s="43">
        <v>1846.58</v>
      </c>
      <c r="M376" s="43">
        <v>1885.22</v>
      </c>
      <c r="N376" s="43">
        <v>1904.43</v>
      </c>
      <c r="O376" s="43">
        <v>1919.66</v>
      </c>
      <c r="P376" s="43">
        <v>1906.4</v>
      </c>
      <c r="Q376" s="43">
        <v>1909.36</v>
      </c>
      <c r="R376" s="43">
        <v>1885.1</v>
      </c>
      <c r="S376" s="43">
        <v>1883.57</v>
      </c>
      <c r="T376" s="43">
        <v>2000.85</v>
      </c>
      <c r="U376" s="43">
        <v>2001.54</v>
      </c>
      <c r="V376" s="43">
        <v>2008.08</v>
      </c>
      <c r="W376" s="43">
        <v>1886.12</v>
      </c>
      <c r="X376" s="43">
        <v>1860.47</v>
      </c>
      <c r="Y376" s="43">
        <v>1821.27</v>
      </c>
      <c r="Z376" s="43">
        <v>1665.11</v>
      </c>
      <c r="AA376" s="43">
        <v>1244.99</v>
      </c>
    </row>
    <row r="377" spans="1:27" ht="12.75" hidden="1" customHeight="1" outlineLevel="1" x14ac:dyDescent="0.2">
      <c r="A377" s="98" t="s">
        <v>2018</v>
      </c>
      <c r="B377" s="62" t="s">
        <v>88</v>
      </c>
      <c r="C377" s="42" t="s">
        <v>77</v>
      </c>
      <c r="D377" s="43">
        <f>$D$327</f>
        <v>2222.89</v>
      </c>
      <c r="E377" s="43">
        <f t="shared" ref="E377:AA377" si="217">$D$327</f>
        <v>2222.89</v>
      </c>
      <c r="F377" s="43">
        <f t="shared" si="217"/>
        <v>2222.89</v>
      </c>
      <c r="G377" s="43">
        <f t="shared" si="217"/>
        <v>2222.89</v>
      </c>
      <c r="H377" s="43">
        <f t="shared" si="217"/>
        <v>2222.89</v>
      </c>
      <c r="I377" s="43">
        <f t="shared" si="217"/>
        <v>2222.89</v>
      </c>
      <c r="J377" s="43">
        <f t="shared" si="217"/>
        <v>2222.89</v>
      </c>
      <c r="K377" s="43">
        <f t="shared" si="217"/>
        <v>2222.89</v>
      </c>
      <c r="L377" s="43">
        <f t="shared" si="217"/>
        <v>2222.89</v>
      </c>
      <c r="M377" s="43">
        <f t="shared" si="217"/>
        <v>2222.89</v>
      </c>
      <c r="N377" s="43">
        <f t="shared" si="217"/>
        <v>2222.89</v>
      </c>
      <c r="O377" s="43">
        <f t="shared" si="217"/>
        <v>2222.89</v>
      </c>
      <c r="P377" s="43">
        <f t="shared" si="217"/>
        <v>2222.89</v>
      </c>
      <c r="Q377" s="43">
        <f t="shared" si="217"/>
        <v>2222.89</v>
      </c>
      <c r="R377" s="43">
        <f t="shared" si="217"/>
        <v>2222.89</v>
      </c>
      <c r="S377" s="43">
        <f t="shared" si="217"/>
        <v>2222.89</v>
      </c>
      <c r="T377" s="43">
        <f t="shared" si="217"/>
        <v>2222.89</v>
      </c>
      <c r="U377" s="43">
        <f t="shared" si="217"/>
        <v>2222.89</v>
      </c>
      <c r="V377" s="43">
        <f t="shared" si="217"/>
        <v>2222.89</v>
      </c>
      <c r="W377" s="43">
        <f t="shared" si="217"/>
        <v>2222.89</v>
      </c>
      <c r="X377" s="43">
        <f t="shared" si="217"/>
        <v>2222.89</v>
      </c>
      <c r="Y377" s="43">
        <f t="shared" si="217"/>
        <v>2222.89</v>
      </c>
      <c r="Z377" s="43">
        <f t="shared" si="217"/>
        <v>2222.89</v>
      </c>
      <c r="AA377" s="43">
        <f t="shared" si="217"/>
        <v>2222.89</v>
      </c>
    </row>
    <row r="378" spans="1:27" ht="12.75" hidden="1" customHeight="1" outlineLevel="1" x14ac:dyDescent="0.2">
      <c r="A378" s="98" t="s">
        <v>2019</v>
      </c>
      <c r="B378" s="62" t="s">
        <v>81</v>
      </c>
      <c r="C378" s="42" t="s">
        <v>77</v>
      </c>
      <c r="D378" s="43">
        <v>6.71</v>
      </c>
      <c r="E378" s="43">
        <v>6.71</v>
      </c>
      <c r="F378" s="43">
        <v>6.71</v>
      </c>
      <c r="G378" s="43">
        <v>6.71</v>
      </c>
      <c r="H378" s="43">
        <v>6.71</v>
      </c>
      <c r="I378" s="43">
        <v>6.71</v>
      </c>
      <c r="J378" s="43">
        <v>6.71</v>
      </c>
      <c r="K378" s="43">
        <v>6.71</v>
      </c>
      <c r="L378" s="43">
        <v>6.71</v>
      </c>
      <c r="M378" s="43">
        <v>6.71</v>
      </c>
      <c r="N378" s="43">
        <v>6.71</v>
      </c>
      <c r="O378" s="43">
        <v>6.71</v>
      </c>
      <c r="P378" s="43">
        <v>6.71</v>
      </c>
      <c r="Q378" s="43">
        <v>6.71</v>
      </c>
      <c r="R378" s="43">
        <v>6.71</v>
      </c>
      <c r="S378" s="43">
        <v>6.71</v>
      </c>
      <c r="T378" s="43">
        <v>6.71</v>
      </c>
      <c r="U378" s="43">
        <v>6.71</v>
      </c>
      <c r="V378" s="43">
        <v>6.71</v>
      </c>
      <c r="W378" s="43">
        <v>6.71</v>
      </c>
      <c r="X378" s="43">
        <v>6.71</v>
      </c>
      <c r="Y378" s="43">
        <v>6.71</v>
      </c>
      <c r="Z378" s="43">
        <v>6.71</v>
      </c>
      <c r="AA378" s="43">
        <v>6.71</v>
      </c>
    </row>
    <row r="379" spans="1:27" ht="12.75" hidden="1" customHeight="1" outlineLevel="1" x14ac:dyDescent="0.2">
      <c r="A379" s="98" t="s">
        <v>2020</v>
      </c>
      <c r="B379" s="62" t="s">
        <v>79</v>
      </c>
      <c r="C379" s="42" t="s">
        <v>77</v>
      </c>
      <c r="D379" s="43">
        <f>$D$11</f>
        <v>110.23</v>
      </c>
      <c r="E379" s="43">
        <f t="shared" ref="E379:AA379" si="218">$D$11</f>
        <v>110.23</v>
      </c>
      <c r="F379" s="43">
        <f t="shared" si="218"/>
        <v>110.23</v>
      </c>
      <c r="G379" s="43">
        <f t="shared" si="218"/>
        <v>110.23</v>
      </c>
      <c r="H379" s="43">
        <f t="shared" si="218"/>
        <v>110.23</v>
      </c>
      <c r="I379" s="43">
        <f t="shared" si="218"/>
        <v>110.23</v>
      </c>
      <c r="J379" s="43">
        <f t="shared" si="218"/>
        <v>110.23</v>
      </c>
      <c r="K379" s="43">
        <f t="shared" si="218"/>
        <v>110.23</v>
      </c>
      <c r="L379" s="43">
        <f t="shared" si="218"/>
        <v>110.23</v>
      </c>
      <c r="M379" s="43">
        <f t="shared" si="218"/>
        <v>110.23</v>
      </c>
      <c r="N379" s="43">
        <f t="shared" si="218"/>
        <v>110.23</v>
      </c>
      <c r="O379" s="43">
        <f t="shared" si="218"/>
        <v>110.23</v>
      </c>
      <c r="P379" s="43">
        <f t="shared" si="218"/>
        <v>110.23</v>
      </c>
      <c r="Q379" s="43">
        <f t="shared" si="218"/>
        <v>110.23</v>
      </c>
      <c r="R379" s="43">
        <f t="shared" si="218"/>
        <v>110.23</v>
      </c>
      <c r="S379" s="43">
        <f t="shared" si="218"/>
        <v>110.23</v>
      </c>
      <c r="T379" s="43">
        <f t="shared" si="218"/>
        <v>110.23</v>
      </c>
      <c r="U379" s="43">
        <f t="shared" si="218"/>
        <v>110.23</v>
      </c>
      <c r="V379" s="43">
        <f t="shared" si="218"/>
        <v>110.23</v>
      </c>
      <c r="W379" s="43">
        <f t="shared" si="218"/>
        <v>110.23</v>
      </c>
      <c r="X379" s="43">
        <f t="shared" si="218"/>
        <v>110.23</v>
      </c>
      <c r="Y379" s="43">
        <f t="shared" si="218"/>
        <v>110.23</v>
      </c>
      <c r="Z379" s="43">
        <f t="shared" si="218"/>
        <v>110.23</v>
      </c>
      <c r="AA379" s="43">
        <f t="shared" si="218"/>
        <v>110.23</v>
      </c>
    </row>
    <row r="380" spans="1:27" ht="12.75" customHeight="1" collapsed="1" x14ac:dyDescent="0.2">
      <c r="A380" s="97" t="s">
        <v>2021</v>
      </c>
      <c r="B380" s="27" t="str">
        <f>"12"&amp;"."&amp;$B$800&amp;"."&amp;$B$801</f>
        <v>12.01.2023</v>
      </c>
      <c r="C380" s="89" t="s">
        <v>74</v>
      </c>
      <c r="D380" s="90">
        <f>ROUND(((D381+D382+D384+D383)/1000),5)</f>
        <v>3.48102</v>
      </c>
      <c r="E380" s="90">
        <f>ROUND(((E381+E382+E384+E383)/1000),5)</f>
        <v>3.4238499999999998</v>
      </c>
      <c r="F380" s="90">
        <f>ROUND(((F381+F382+F384+F383)/1000),5)</f>
        <v>3.40143</v>
      </c>
      <c r="G380" s="90">
        <f t="shared" ref="G380:AA380" si="219">ROUND(((G381+G382+G384+G383)/1000),5)</f>
        <v>3.3993799999999998</v>
      </c>
      <c r="H380" s="90">
        <f t="shared" si="219"/>
        <v>3.42259</v>
      </c>
      <c r="I380" s="90">
        <f t="shared" si="219"/>
        <v>3.5173899999999998</v>
      </c>
      <c r="J380" s="90">
        <f t="shared" si="219"/>
        <v>3.65286</v>
      </c>
      <c r="K380" s="90">
        <f t="shared" si="219"/>
        <v>4.0507499999999999</v>
      </c>
      <c r="L380" s="90">
        <f t="shared" si="219"/>
        <v>4.1388299999999996</v>
      </c>
      <c r="M380" s="90">
        <f t="shared" si="219"/>
        <v>4.1746499999999997</v>
      </c>
      <c r="N380" s="90">
        <f t="shared" si="219"/>
        <v>4.1737700000000002</v>
      </c>
      <c r="O380" s="90">
        <f t="shared" si="219"/>
        <v>4.2037800000000001</v>
      </c>
      <c r="P380" s="90">
        <f t="shared" si="219"/>
        <v>4.1920999999999999</v>
      </c>
      <c r="Q380" s="90">
        <f t="shared" si="219"/>
        <v>4.1991899999999998</v>
      </c>
      <c r="R380" s="90">
        <f t="shared" si="219"/>
        <v>4.1545199999999998</v>
      </c>
      <c r="S380" s="90">
        <f t="shared" si="219"/>
        <v>4.1650600000000004</v>
      </c>
      <c r="T380" s="90">
        <f t="shared" si="219"/>
        <v>4.20364</v>
      </c>
      <c r="U380" s="90">
        <f t="shared" si="219"/>
        <v>4.2742899999999997</v>
      </c>
      <c r="V380" s="90">
        <f t="shared" si="219"/>
        <v>4.2357699999999996</v>
      </c>
      <c r="W380" s="90">
        <f t="shared" si="219"/>
        <v>4.173</v>
      </c>
      <c r="X380" s="90">
        <f t="shared" si="219"/>
        <v>4.1424300000000001</v>
      </c>
      <c r="Y380" s="90">
        <f t="shared" si="219"/>
        <v>4.0983700000000001</v>
      </c>
      <c r="Z380" s="90">
        <f t="shared" si="219"/>
        <v>3.9211800000000001</v>
      </c>
      <c r="AA380" s="90">
        <f t="shared" si="219"/>
        <v>3.5476200000000002</v>
      </c>
    </row>
    <row r="381" spans="1:27" ht="12.75" hidden="1" customHeight="1" outlineLevel="1" x14ac:dyDescent="0.2">
      <c r="A381" s="98" t="s">
        <v>2022</v>
      </c>
      <c r="B381" s="62" t="s">
        <v>236</v>
      </c>
      <c r="C381" s="42" t="s">
        <v>77</v>
      </c>
      <c r="D381" s="43">
        <v>1141.19</v>
      </c>
      <c r="E381" s="43">
        <v>1084.02</v>
      </c>
      <c r="F381" s="43">
        <v>1061.5999999999999</v>
      </c>
      <c r="G381" s="43">
        <v>1059.55</v>
      </c>
      <c r="H381" s="43">
        <v>1082.76</v>
      </c>
      <c r="I381" s="43">
        <v>1177.56</v>
      </c>
      <c r="J381" s="43">
        <v>1313.03</v>
      </c>
      <c r="K381" s="43">
        <v>1710.92</v>
      </c>
      <c r="L381" s="43">
        <v>1799</v>
      </c>
      <c r="M381" s="43">
        <v>1834.82</v>
      </c>
      <c r="N381" s="43">
        <v>1833.94</v>
      </c>
      <c r="O381" s="43">
        <v>1863.95</v>
      </c>
      <c r="P381" s="43">
        <v>1852.27</v>
      </c>
      <c r="Q381" s="43">
        <v>1859.36</v>
      </c>
      <c r="R381" s="43">
        <v>1814.69</v>
      </c>
      <c r="S381" s="43">
        <v>1825.23</v>
      </c>
      <c r="T381" s="43">
        <v>1863.81</v>
      </c>
      <c r="U381" s="43">
        <v>1934.46</v>
      </c>
      <c r="V381" s="43">
        <v>1895.94</v>
      </c>
      <c r="W381" s="43">
        <v>1833.17</v>
      </c>
      <c r="X381" s="43">
        <v>1802.6</v>
      </c>
      <c r="Y381" s="43">
        <v>1758.54</v>
      </c>
      <c r="Z381" s="43">
        <v>1581.35</v>
      </c>
      <c r="AA381" s="43">
        <v>1207.79</v>
      </c>
    </row>
    <row r="382" spans="1:27" ht="12.75" hidden="1" customHeight="1" outlineLevel="1" x14ac:dyDescent="0.2">
      <c r="A382" s="98" t="s">
        <v>2023</v>
      </c>
      <c r="B382" s="62" t="s">
        <v>88</v>
      </c>
      <c r="C382" s="42" t="s">
        <v>77</v>
      </c>
      <c r="D382" s="43">
        <f>$D$327</f>
        <v>2222.89</v>
      </c>
      <c r="E382" s="43">
        <f t="shared" ref="E382:AA382" si="220">$D$327</f>
        <v>2222.89</v>
      </c>
      <c r="F382" s="43">
        <f t="shared" si="220"/>
        <v>2222.89</v>
      </c>
      <c r="G382" s="43">
        <f t="shared" si="220"/>
        <v>2222.89</v>
      </c>
      <c r="H382" s="43">
        <f t="shared" si="220"/>
        <v>2222.89</v>
      </c>
      <c r="I382" s="43">
        <f t="shared" si="220"/>
        <v>2222.89</v>
      </c>
      <c r="J382" s="43">
        <f t="shared" si="220"/>
        <v>2222.89</v>
      </c>
      <c r="K382" s="43">
        <f t="shared" si="220"/>
        <v>2222.89</v>
      </c>
      <c r="L382" s="43">
        <f t="shared" si="220"/>
        <v>2222.89</v>
      </c>
      <c r="M382" s="43">
        <f t="shared" si="220"/>
        <v>2222.89</v>
      </c>
      <c r="N382" s="43">
        <f t="shared" si="220"/>
        <v>2222.89</v>
      </c>
      <c r="O382" s="43">
        <f t="shared" si="220"/>
        <v>2222.89</v>
      </c>
      <c r="P382" s="43">
        <f t="shared" si="220"/>
        <v>2222.89</v>
      </c>
      <c r="Q382" s="43">
        <f t="shared" si="220"/>
        <v>2222.89</v>
      </c>
      <c r="R382" s="43">
        <f t="shared" si="220"/>
        <v>2222.89</v>
      </c>
      <c r="S382" s="43">
        <f t="shared" si="220"/>
        <v>2222.89</v>
      </c>
      <c r="T382" s="43">
        <f t="shared" si="220"/>
        <v>2222.89</v>
      </c>
      <c r="U382" s="43">
        <f t="shared" si="220"/>
        <v>2222.89</v>
      </c>
      <c r="V382" s="43">
        <f t="shared" si="220"/>
        <v>2222.89</v>
      </c>
      <c r="W382" s="43">
        <f t="shared" si="220"/>
        <v>2222.89</v>
      </c>
      <c r="X382" s="43">
        <f t="shared" si="220"/>
        <v>2222.89</v>
      </c>
      <c r="Y382" s="43">
        <f t="shared" si="220"/>
        <v>2222.89</v>
      </c>
      <c r="Z382" s="43">
        <f t="shared" si="220"/>
        <v>2222.89</v>
      </c>
      <c r="AA382" s="43">
        <f t="shared" si="220"/>
        <v>2222.89</v>
      </c>
    </row>
    <row r="383" spans="1:27" ht="12.75" hidden="1" customHeight="1" outlineLevel="1" x14ac:dyDescent="0.2">
      <c r="A383" s="98" t="s">
        <v>2024</v>
      </c>
      <c r="B383" s="62" t="s">
        <v>81</v>
      </c>
      <c r="C383" s="42" t="s">
        <v>77</v>
      </c>
      <c r="D383" s="43">
        <v>6.71</v>
      </c>
      <c r="E383" s="43">
        <v>6.71</v>
      </c>
      <c r="F383" s="43">
        <v>6.71</v>
      </c>
      <c r="G383" s="43">
        <v>6.71</v>
      </c>
      <c r="H383" s="43">
        <v>6.71</v>
      </c>
      <c r="I383" s="43">
        <v>6.71</v>
      </c>
      <c r="J383" s="43">
        <v>6.71</v>
      </c>
      <c r="K383" s="43">
        <v>6.71</v>
      </c>
      <c r="L383" s="43">
        <v>6.71</v>
      </c>
      <c r="M383" s="43">
        <v>6.71</v>
      </c>
      <c r="N383" s="43">
        <v>6.71</v>
      </c>
      <c r="O383" s="43">
        <v>6.71</v>
      </c>
      <c r="P383" s="43">
        <v>6.71</v>
      </c>
      <c r="Q383" s="43">
        <v>6.71</v>
      </c>
      <c r="R383" s="43">
        <v>6.71</v>
      </c>
      <c r="S383" s="43">
        <v>6.71</v>
      </c>
      <c r="T383" s="43">
        <v>6.71</v>
      </c>
      <c r="U383" s="43">
        <v>6.71</v>
      </c>
      <c r="V383" s="43">
        <v>6.71</v>
      </c>
      <c r="W383" s="43">
        <v>6.71</v>
      </c>
      <c r="X383" s="43">
        <v>6.71</v>
      </c>
      <c r="Y383" s="43">
        <v>6.71</v>
      </c>
      <c r="Z383" s="43">
        <v>6.71</v>
      </c>
      <c r="AA383" s="43">
        <v>6.71</v>
      </c>
    </row>
    <row r="384" spans="1:27" ht="12.75" hidden="1" customHeight="1" outlineLevel="1" x14ac:dyDescent="0.2">
      <c r="A384" s="98" t="s">
        <v>2025</v>
      </c>
      <c r="B384" s="62" t="s">
        <v>79</v>
      </c>
      <c r="C384" s="42" t="s">
        <v>77</v>
      </c>
      <c r="D384" s="43">
        <f>$D$11</f>
        <v>110.23</v>
      </c>
      <c r="E384" s="43">
        <f t="shared" ref="E384:AA384" si="221">$D$11</f>
        <v>110.23</v>
      </c>
      <c r="F384" s="43">
        <f t="shared" si="221"/>
        <v>110.23</v>
      </c>
      <c r="G384" s="43">
        <f t="shared" si="221"/>
        <v>110.23</v>
      </c>
      <c r="H384" s="43">
        <f t="shared" si="221"/>
        <v>110.23</v>
      </c>
      <c r="I384" s="43">
        <f t="shared" si="221"/>
        <v>110.23</v>
      </c>
      <c r="J384" s="43">
        <f t="shared" si="221"/>
        <v>110.23</v>
      </c>
      <c r="K384" s="43">
        <f t="shared" si="221"/>
        <v>110.23</v>
      </c>
      <c r="L384" s="43">
        <f t="shared" si="221"/>
        <v>110.23</v>
      </c>
      <c r="M384" s="43">
        <f t="shared" si="221"/>
        <v>110.23</v>
      </c>
      <c r="N384" s="43">
        <f t="shared" si="221"/>
        <v>110.23</v>
      </c>
      <c r="O384" s="43">
        <f t="shared" si="221"/>
        <v>110.23</v>
      </c>
      <c r="P384" s="43">
        <f t="shared" si="221"/>
        <v>110.23</v>
      </c>
      <c r="Q384" s="43">
        <f t="shared" si="221"/>
        <v>110.23</v>
      </c>
      <c r="R384" s="43">
        <f t="shared" si="221"/>
        <v>110.23</v>
      </c>
      <c r="S384" s="43">
        <f t="shared" si="221"/>
        <v>110.23</v>
      </c>
      <c r="T384" s="43">
        <f t="shared" si="221"/>
        <v>110.23</v>
      </c>
      <c r="U384" s="43">
        <f t="shared" si="221"/>
        <v>110.23</v>
      </c>
      <c r="V384" s="43">
        <f t="shared" si="221"/>
        <v>110.23</v>
      </c>
      <c r="W384" s="43">
        <f t="shared" si="221"/>
        <v>110.23</v>
      </c>
      <c r="X384" s="43">
        <f t="shared" si="221"/>
        <v>110.23</v>
      </c>
      <c r="Y384" s="43">
        <f t="shared" si="221"/>
        <v>110.23</v>
      </c>
      <c r="Z384" s="43">
        <f t="shared" si="221"/>
        <v>110.23</v>
      </c>
      <c r="AA384" s="43">
        <f t="shared" si="221"/>
        <v>110.23</v>
      </c>
    </row>
    <row r="385" spans="1:27" ht="12.75" customHeight="1" collapsed="1" x14ac:dyDescent="0.2">
      <c r="A385" s="97" t="s">
        <v>2026</v>
      </c>
      <c r="B385" s="27" t="str">
        <f>"13"&amp;"."&amp;$B$800&amp;"."&amp;$B$801</f>
        <v>13.01.2023</v>
      </c>
      <c r="C385" s="89" t="s">
        <v>74</v>
      </c>
      <c r="D385" s="90">
        <f>ROUND(((D386+D387+D389+D388)/1000),5)</f>
        <v>3.5077699999999998</v>
      </c>
      <c r="E385" s="90">
        <f>ROUND(((E386+E387+E389+E388)/1000),5)</f>
        <v>3.44658</v>
      </c>
      <c r="F385" s="90">
        <f>ROUND(((F386+F387+F389+F388)/1000),5)</f>
        <v>3.41465</v>
      </c>
      <c r="G385" s="90">
        <f t="shared" ref="G385:AA385" si="222">ROUND(((G386+G387+G389+G388)/1000),5)</f>
        <v>3.41031</v>
      </c>
      <c r="H385" s="90">
        <f t="shared" si="222"/>
        <v>3.4598300000000002</v>
      </c>
      <c r="I385" s="90">
        <f t="shared" si="222"/>
        <v>3.5445099999999998</v>
      </c>
      <c r="J385" s="90">
        <f t="shared" si="222"/>
        <v>3.8819900000000001</v>
      </c>
      <c r="K385" s="90">
        <f t="shared" si="222"/>
        <v>4.0704099999999999</v>
      </c>
      <c r="L385" s="90">
        <f t="shared" si="222"/>
        <v>4.1688099999999997</v>
      </c>
      <c r="M385" s="90">
        <f t="shared" si="222"/>
        <v>4.20174</v>
      </c>
      <c r="N385" s="90">
        <f t="shared" si="222"/>
        <v>4.2177100000000003</v>
      </c>
      <c r="O385" s="90">
        <f t="shared" si="222"/>
        <v>4.2251899999999996</v>
      </c>
      <c r="P385" s="90">
        <f t="shared" si="222"/>
        <v>4.2172299999999998</v>
      </c>
      <c r="Q385" s="90">
        <f t="shared" si="222"/>
        <v>4.2199299999999997</v>
      </c>
      <c r="R385" s="90">
        <f t="shared" si="222"/>
        <v>4.2045599999999999</v>
      </c>
      <c r="S385" s="90">
        <f t="shared" si="222"/>
        <v>4.1992799999999999</v>
      </c>
      <c r="T385" s="90">
        <f t="shared" si="222"/>
        <v>4.2993399999999999</v>
      </c>
      <c r="U385" s="90">
        <f t="shared" si="222"/>
        <v>4.3262999999999998</v>
      </c>
      <c r="V385" s="90">
        <f t="shared" si="222"/>
        <v>4.3133900000000001</v>
      </c>
      <c r="W385" s="90">
        <f t="shared" si="222"/>
        <v>4.2178000000000004</v>
      </c>
      <c r="X385" s="90">
        <f t="shared" si="222"/>
        <v>4.2008700000000001</v>
      </c>
      <c r="Y385" s="90">
        <f t="shared" si="222"/>
        <v>4.1424799999999999</v>
      </c>
      <c r="Z385" s="90">
        <f t="shared" si="222"/>
        <v>4.02705</v>
      </c>
      <c r="AA385" s="90">
        <f t="shared" si="222"/>
        <v>3.7566199999999998</v>
      </c>
    </row>
    <row r="386" spans="1:27" ht="12.75" hidden="1" customHeight="1" outlineLevel="1" x14ac:dyDescent="0.2">
      <c r="A386" s="98" t="s">
        <v>2027</v>
      </c>
      <c r="B386" s="62" t="s">
        <v>236</v>
      </c>
      <c r="C386" s="42" t="s">
        <v>77</v>
      </c>
      <c r="D386" s="43">
        <v>1167.94</v>
      </c>
      <c r="E386" s="43">
        <v>1106.75</v>
      </c>
      <c r="F386" s="43">
        <v>1074.82</v>
      </c>
      <c r="G386" s="43">
        <v>1070.48</v>
      </c>
      <c r="H386" s="43">
        <v>1120</v>
      </c>
      <c r="I386" s="43">
        <v>1204.68</v>
      </c>
      <c r="J386" s="43">
        <v>1542.16</v>
      </c>
      <c r="K386" s="43">
        <v>1730.58</v>
      </c>
      <c r="L386" s="43">
        <v>1828.98</v>
      </c>
      <c r="M386" s="43">
        <v>1861.91</v>
      </c>
      <c r="N386" s="43">
        <v>1877.88</v>
      </c>
      <c r="O386" s="43">
        <v>1885.36</v>
      </c>
      <c r="P386" s="43">
        <v>1877.4</v>
      </c>
      <c r="Q386" s="43">
        <v>1880.1</v>
      </c>
      <c r="R386" s="43">
        <v>1864.73</v>
      </c>
      <c r="S386" s="43">
        <v>1859.45</v>
      </c>
      <c r="T386" s="43">
        <v>1959.51</v>
      </c>
      <c r="U386" s="43">
        <v>1986.47</v>
      </c>
      <c r="V386" s="43">
        <v>1973.56</v>
      </c>
      <c r="W386" s="43">
        <v>1877.97</v>
      </c>
      <c r="X386" s="43">
        <v>1861.04</v>
      </c>
      <c r="Y386" s="43">
        <v>1802.65</v>
      </c>
      <c r="Z386" s="43">
        <v>1687.22</v>
      </c>
      <c r="AA386" s="43">
        <v>1416.79</v>
      </c>
    </row>
    <row r="387" spans="1:27" ht="12.75" hidden="1" customHeight="1" outlineLevel="1" x14ac:dyDescent="0.2">
      <c r="A387" s="98" t="s">
        <v>2028</v>
      </c>
      <c r="B387" s="62" t="s">
        <v>88</v>
      </c>
      <c r="C387" s="42" t="s">
        <v>77</v>
      </c>
      <c r="D387" s="43">
        <f>$D$327</f>
        <v>2222.89</v>
      </c>
      <c r="E387" s="43">
        <f t="shared" ref="E387:AA387" si="223">$D$327</f>
        <v>2222.89</v>
      </c>
      <c r="F387" s="43">
        <f t="shared" si="223"/>
        <v>2222.89</v>
      </c>
      <c r="G387" s="43">
        <f t="shared" si="223"/>
        <v>2222.89</v>
      </c>
      <c r="H387" s="43">
        <f t="shared" si="223"/>
        <v>2222.89</v>
      </c>
      <c r="I387" s="43">
        <f t="shared" si="223"/>
        <v>2222.89</v>
      </c>
      <c r="J387" s="43">
        <f t="shared" si="223"/>
        <v>2222.89</v>
      </c>
      <c r="K387" s="43">
        <f t="shared" si="223"/>
        <v>2222.89</v>
      </c>
      <c r="L387" s="43">
        <f t="shared" si="223"/>
        <v>2222.89</v>
      </c>
      <c r="M387" s="43">
        <f t="shared" si="223"/>
        <v>2222.89</v>
      </c>
      <c r="N387" s="43">
        <f t="shared" si="223"/>
        <v>2222.89</v>
      </c>
      <c r="O387" s="43">
        <f t="shared" si="223"/>
        <v>2222.89</v>
      </c>
      <c r="P387" s="43">
        <f t="shared" si="223"/>
        <v>2222.89</v>
      </c>
      <c r="Q387" s="43">
        <f t="shared" si="223"/>
        <v>2222.89</v>
      </c>
      <c r="R387" s="43">
        <f t="shared" si="223"/>
        <v>2222.89</v>
      </c>
      <c r="S387" s="43">
        <f t="shared" si="223"/>
        <v>2222.89</v>
      </c>
      <c r="T387" s="43">
        <f t="shared" si="223"/>
        <v>2222.89</v>
      </c>
      <c r="U387" s="43">
        <f t="shared" si="223"/>
        <v>2222.89</v>
      </c>
      <c r="V387" s="43">
        <f t="shared" si="223"/>
        <v>2222.89</v>
      </c>
      <c r="W387" s="43">
        <f t="shared" si="223"/>
        <v>2222.89</v>
      </c>
      <c r="X387" s="43">
        <f t="shared" si="223"/>
        <v>2222.89</v>
      </c>
      <c r="Y387" s="43">
        <f t="shared" si="223"/>
        <v>2222.89</v>
      </c>
      <c r="Z387" s="43">
        <f t="shared" si="223"/>
        <v>2222.89</v>
      </c>
      <c r="AA387" s="43">
        <f t="shared" si="223"/>
        <v>2222.89</v>
      </c>
    </row>
    <row r="388" spans="1:27" ht="12.75" hidden="1" customHeight="1" outlineLevel="1" x14ac:dyDescent="0.2">
      <c r="A388" s="98" t="s">
        <v>2029</v>
      </c>
      <c r="B388" s="62" t="s">
        <v>81</v>
      </c>
      <c r="C388" s="42" t="s">
        <v>77</v>
      </c>
      <c r="D388" s="43">
        <v>6.71</v>
      </c>
      <c r="E388" s="43">
        <v>6.71</v>
      </c>
      <c r="F388" s="43">
        <v>6.71</v>
      </c>
      <c r="G388" s="43">
        <v>6.71</v>
      </c>
      <c r="H388" s="43">
        <v>6.71</v>
      </c>
      <c r="I388" s="43">
        <v>6.71</v>
      </c>
      <c r="J388" s="43">
        <v>6.71</v>
      </c>
      <c r="K388" s="43">
        <v>6.71</v>
      </c>
      <c r="L388" s="43">
        <v>6.71</v>
      </c>
      <c r="M388" s="43">
        <v>6.71</v>
      </c>
      <c r="N388" s="43">
        <v>6.71</v>
      </c>
      <c r="O388" s="43">
        <v>6.71</v>
      </c>
      <c r="P388" s="43">
        <v>6.71</v>
      </c>
      <c r="Q388" s="43">
        <v>6.71</v>
      </c>
      <c r="R388" s="43">
        <v>6.71</v>
      </c>
      <c r="S388" s="43">
        <v>6.71</v>
      </c>
      <c r="T388" s="43">
        <v>6.71</v>
      </c>
      <c r="U388" s="43">
        <v>6.71</v>
      </c>
      <c r="V388" s="43">
        <v>6.71</v>
      </c>
      <c r="W388" s="43">
        <v>6.71</v>
      </c>
      <c r="X388" s="43">
        <v>6.71</v>
      </c>
      <c r="Y388" s="43">
        <v>6.71</v>
      </c>
      <c r="Z388" s="43">
        <v>6.71</v>
      </c>
      <c r="AA388" s="43">
        <v>6.71</v>
      </c>
    </row>
    <row r="389" spans="1:27" ht="12.75" hidden="1" customHeight="1" outlineLevel="1" x14ac:dyDescent="0.2">
      <c r="A389" s="98" t="s">
        <v>2030</v>
      </c>
      <c r="B389" s="62" t="s">
        <v>79</v>
      </c>
      <c r="C389" s="42" t="s">
        <v>77</v>
      </c>
      <c r="D389" s="43">
        <f>$D$11</f>
        <v>110.23</v>
      </c>
      <c r="E389" s="43">
        <f t="shared" ref="E389:AA389" si="224">$D$11</f>
        <v>110.23</v>
      </c>
      <c r="F389" s="43">
        <f t="shared" si="224"/>
        <v>110.23</v>
      </c>
      <c r="G389" s="43">
        <f t="shared" si="224"/>
        <v>110.23</v>
      </c>
      <c r="H389" s="43">
        <f t="shared" si="224"/>
        <v>110.23</v>
      </c>
      <c r="I389" s="43">
        <f t="shared" si="224"/>
        <v>110.23</v>
      </c>
      <c r="J389" s="43">
        <f t="shared" si="224"/>
        <v>110.23</v>
      </c>
      <c r="K389" s="43">
        <f t="shared" si="224"/>
        <v>110.23</v>
      </c>
      <c r="L389" s="43">
        <f t="shared" si="224"/>
        <v>110.23</v>
      </c>
      <c r="M389" s="43">
        <f t="shared" si="224"/>
        <v>110.23</v>
      </c>
      <c r="N389" s="43">
        <f t="shared" si="224"/>
        <v>110.23</v>
      </c>
      <c r="O389" s="43">
        <f t="shared" si="224"/>
        <v>110.23</v>
      </c>
      <c r="P389" s="43">
        <f t="shared" si="224"/>
        <v>110.23</v>
      </c>
      <c r="Q389" s="43">
        <f t="shared" si="224"/>
        <v>110.23</v>
      </c>
      <c r="R389" s="43">
        <f t="shared" si="224"/>
        <v>110.23</v>
      </c>
      <c r="S389" s="43">
        <f t="shared" si="224"/>
        <v>110.23</v>
      </c>
      <c r="T389" s="43">
        <f t="shared" si="224"/>
        <v>110.23</v>
      </c>
      <c r="U389" s="43">
        <f t="shared" si="224"/>
        <v>110.23</v>
      </c>
      <c r="V389" s="43">
        <f t="shared" si="224"/>
        <v>110.23</v>
      </c>
      <c r="W389" s="43">
        <f t="shared" si="224"/>
        <v>110.23</v>
      </c>
      <c r="X389" s="43">
        <f t="shared" si="224"/>
        <v>110.23</v>
      </c>
      <c r="Y389" s="43">
        <f t="shared" si="224"/>
        <v>110.23</v>
      </c>
      <c r="Z389" s="43">
        <f t="shared" si="224"/>
        <v>110.23</v>
      </c>
      <c r="AA389" s="43">
        <f t="shared" si="224"/>
        <v>110.23</v>
      </c>
    </row>
    <row r="390" spans="1:27" ht="12.75" customHeight="1" collapsed="1" x14ac:dyDescent="0.2">
      <c r="A390" s="97" t="s">
        <v>2031</v>
      </c>
      <c r="B390" s="27" t="str">
        <f>"14"&amp;"."&amp;$B$800&amp;"."&amp;$B$801</f>
        <v>14.01.2023</v>
      </c>
      <c r="C390" s="89" t="s">
        <v>74</v>
      </c>
      <c r="D390" s="90">
        <f>ROUND(((D391+D392+D394+D393)/1000),5)</f>
        <v>3.7573500000000002</v>
      </c>
      <c r="E390" s="90">
        <f>ROUND(((E391+E392+E394+E393)/1000),5)</f>
        <v>3.5825399999999998</v>
      </c>
      <c r="F390" s="90">
        <f>ROUND(((F391+F392+F394+F393)/1000),5)</f>
        <v>3.5508799999999998</v>
      </c>
      <c r="G390" s="90">
        <f t="shared" ref="G390:AA390" si="225">ROUND(((G391+G392+G394+G393)/1000),5)</f>
        <v>3.5404800000000001</v>
      </c>
      <c r="H390" s="90">
        <f t="shared" si="225"/>
        <v>3.5549300000000001</v>
      </c>
      <c r="I390" s="90">
        <f t="shared" si="225"/>
        <v>3.5844900000000002</v>
      </c>
      <c r="J390" s="90">
        <f t="shared" si="225"/>
        <v>3.6799400000000002</v>
      </c>
      <c r="K390" s="90">
        <f t="shared" si="225"/>
        <v>3.9583599999999999</v>
      </c>
      <c r="L390" s="90">
        <f t="shared" si="225"/>
        <v>4.05145</v>
      </c>
      <c r="M390" s="90">
        <f t="shared" si="225"/>
        <v>4.1785399999999999</v>
      </c>
      <c r="N390" s="90">
        <f t="shared" si="225"/>
        <v>4.2172299999999998</v>
      </c>
      <c r="O390" s="90">
        <f t="shared" si="225"/>
        <v>4.2264600000000003</v>
      </c>
      <c r="P390" s="90">
        <f t="shared" si="225"/>
        <v>4.2246899999999998</v>
      </c>
      <c r="Q390" s="90">
        <f t="shared" si="225"/>
        <v>4.2235699999999996</v>
      </c>
      <c r="R390" s="90">
        <f t="shared" si="225"/>
        <v>4.19801</v>
      </c>
      <c r="S390" s="90">
        <f t="shared" si="225"/>
        <v>4.2011399999999997</v>
      </c>
      <c r="T390" s="90">
        <f t="shared" si="225"/>
        <v>4.2192600000000002</v>
      </c>
      <c r="U390" s="90">
        <f t="shared" si="225"/>
        <v>4.2659900000000004</v>
      </c>
      <c r="V390" s="90">
        <f t="shared" si="225"/>
        <v>4.2581499999999997</v>
      </c>
      <c r="W390" s="90">
        <f t="shared" si="225"/>
        <v>4.2108499999999998</v>
      </c>
      <c r="X390" s="90">
        <f t="shared" si="225"/>
        <v>4.2145700000000001</v>
      </c>
      <c r="Y390" s="90">
        <f t="shared" si="225"/>
        <v>4.0909399999999998</v>
      </c>
      <c r="Z390" s="90">
        <f t="shared" si="225"/>
        <v>4.0174099999999999</v>
      </c>
      <c r="AA390" s="90">
        <f t="shared" si="225"/>
        <v>3.7662900000000001</v>
      </c>
    </row>
    <row r="391" spans="1:27" ht="12.75" hidden="1" customHeight="1" outlineLevel="1" x14ac:dyDescent="0.2">
      <c r="A391" s="98" t="s">
        <v>2032</v>
      </c>
      <c r="B391" s="62" t="s">
        <v>236</v>
      </c>
      <c r="C391" s="42" t="s">
        <v>77</v>
      </c>
      <c r="D391" s="43">
        <v>1417.52</v>
      </c>
      <c r="E391" s="43">
        <v>1242.71</v>
      </c>
      <c r="F391" s="43">
        <v>1211.05</v>
      </c>
      <c r="G391" s="43">
        <v>1200.6500000000001</v>
      </c>
      <c r="H391" s="43">
        <v>1215.0999999999999</v>
      </c>
      <c r="I391" s="43">
        <v>1244.6600000000001</v>
      </c>
      <c r="J391" s="43">
        <v>1340.11</v>
      </c>
      <c r="K391" s="43">
        <v>1618.53</v>
      </c>
      <c r="L391" s="43">
        <v>1711.62</v>
      </c>
      <c r="M391" s="43">
        <v>1838.71</v>
      </c>
      <c r="N391" s="43">
        <v>1877.4</v>
      </c>
      <c r="O391" s="43">
        <v>1886.63</v>
      </c>
      <c r="P391" s="43">
        <v>1884.86</v>
      </c>
      <c r="Q391" s="43">
        <v>1883.74</v>
      </c>
      <c r="R391" s="43">
        <v>1858.18</v>
      </c>
      <c r="S391" s="43">
        <v>1861.31</v>
      </c>
      <c r="T391" s="43">
        <v>1879.43</v>
      </c>
      <c r="U391" s="43">
        <v>1926.16</v>
      </c>
      <c r="V391" s="43">
        <v>1918.32</v>
      </c>
      <c r="W391" s="43">
        <v>1871.02</v>
      </c>
      <c r="X391" s="43">
        <v>1874.74</v>
      </c>
      <c r="Y391" s="43">
        <v>1751.11</v>
      </c>
      <c r="Z391" s="43">
        <v>1677.58</v>
      </c>
      <c r="AA391" s="43">
        <v>1426.46</v>
      </c>
    </row>
    <row r="392" spans="1:27" ht="12.75" hidden="1" customHeight="1" outlineLevel="1" x14ac:dyDescent="0.2">
      <c r="A392" s="98" t="s">
        <v>2033</v>
      </c>
      <c r="B392" s="62" t="s">
        <v>88</v>
      </c>
      <c r="C392" s="42" t="s">
        <v>77</v>
      </c>
      <c r="D392" s="43">
        <f>$D$327</f>
        <v>2222.89</v>
      </c>
      <c r="E392" s="43">
        <f t="shared" ref="E392:AA392" si="226">$D$327</f>
        <v>2222.89</v>
      </c>
      <c r="F392" s="43">
        <f t="shared" si="226"/>
        <v>2222.89</v>
      </c>
      <c r="G392" s="43">
        <f t="shared" si="226"/>
        <v>2222.89</v>
      </c>
      <c r="H392" s="43">
        <f t="shared" si="226"/>
        <v>2222.89</v>
      </c>
      <c r="I392" s="43">
        <f t="shared" si="226"/>
        <v>2222.89</v>
      </c>
      <c r="J392" s="43">
        <f t="shared" si="226"/>
        <v>2222.89</v>
      </c>
      <c r="K392" s="43">
        <f t="shared" si="226"/>
        <v>2222.89</v>
      </c>
      <c r="L392" s="43">
        <f t="shared" si="226"/>
        <v>2222.89</v>
      </c>
      <c r="M392" s="43">
        <f t="shared" si="226"/>
        <v>2222.89</v>
      </c>
      <c r="N392" s="43">
        <f t="shared" si="226"/>
        <v>2222.89</v>
      </c>
      <c r="O392" s="43">
        <f t="shared" si="226"/>
        <v>2222.89</v>
      </c>
      <c r="P392" s="43">
        <f t="shared" si="226"/>
        <v>2222.89</v>
      </c>
      <c r="Q392" s="43">
        <f t="shared" si="226"/>
        <v>2222.89</v>
      </c>
      <c r="R392" s="43">
        <f t="shared" si="226"/>
        <v>2222.89</v>
      </c>
      <c r="S392" s="43">
        <f t="shared" si="226"/>
        <v>2222.89</v>
      </c>
      <c r="T392" s="43">
        <f t="shared" si="226"/>
        <v>2222.89</v>
      </c>
      <c r="U392" s="43">
        <f t="shared" si="226"/>
        <v>2222.89</v>
      </c>
      <c r="V392" s="43">
        <f t="shared" si="226"/>
        <v>2222.89</v>
      </c>
      <c r="W392" s="43">
        <f t="shared" si="226"/>
        <v>2222.89</v>
      </c>
      <c r="X392" s="43">
        <f t="shared" si="226"/>
        <v>2222.89</v>
      </c>
      <c r="Y392" s="43">
        <f t="shared" si="226"/>
        <v>2222.89</v>
      </c>
      <c r="Z392" s="43">
        <f t="shared" si="226"/>
        <v>2222.89</v>
      </c>
      <c r="AA392" s="43">
        <f t="shared" si="226"/>
        <v>2222.89</v>
      </c>
    </row>
    <row r="393" spans="1:27" ht="12.75" hidden="1" customHeight="1" outlineLevel="1" x14ac:dyDescent="0.2">
      <c r="A393" s="98" t="s">
        <v>2034</v>
      </c>
      <c r="B393" s="62" t="s">
        <v>81</v>
      </c>
      <c r="C393" s="42" t="s">
        <v>77</v>
      </c>
      <c r="D393" s="43">
        <v>6.71</v>
      </c>
      <c r="E393" s="43">
        <v>6.71</v>
      </c>
      <c r="F393" s="43">
        <v>6.71</v>
      </c>
      <c r="G393" s="43">
        <v>6.71</v>
      </c>
      <c r="H393" s="43">
        <v>6.71</v>
      </c>
      <c r="I393" s="43">
        <v>6.71</v>
      </c>
      <c r="J393" s="43">
        <v>6.71</v>
      </c>
      <c r="K393" s="43">
        <v>6.71</v>
      </c>
      <c r="L393" s="43">
        <v>6.71</v>
      </c>
      <c r="M393" s="43">
        <v>6.71</v>
      </c>
      <c r="N393" s="43">
        <v>6.71</v>
      </c>
      <c r="O393" s="43">
        <v>6.71</v>
      </c>
      <c r="P393" s="43">
        <v>6.71</v>
      </c>
      <c r="Q393" s="43">
        <v>6.71</v>
      </c>
      <c r="R393" s="43">
        <v>6.71</v>
      </c>
      <c r="S393" s="43">
        <v>6.71</v>
      </c>
      <c r="T393" s="43">
        <v>6.71</v>
      </c>
      <c r="U393" s="43">
        <v>6.71</v>
      </c>
      <c r="V393" s="43">
        <v>6.71</v>
      </c>
      <c r="W393" s="43">
        <v>6.71</v>
      </c>
      <c r="X393" s="43">
        <v>6.71</v>
      </c>
      <c r="Y393" s="43">
        <v>6.71</v>
      </c>
      <c r="Z393" s="43">
        <v>6.71</v>
      </c>
      <c r="AA393" s="43">
        <v>6.71</v>
      </c>
    </row>
    <row r="394" spans="1:27" ht="12.75" hidden="1" customHeight="1" outlineLevel="1" x14ac:dyDescent="0.2">
      <c r="A394" s="98" t="s">
        <v>2035</v>
      </c>
      <c r="B394" s="62" t="s">
        <v>79</v>
      </c>
      <c r="C394" s="42" t="s">
        <v>77</v>
      </c>
      <c r="D394" s="43">
        <f>$D$11</f>
        <v>110.23</v>
      </c>
      <c r="E394" s="43">
        <f t="shared" ref="E394:AA394" si="227">$D$11</f>
        <v>110.23</v>
      </c>
      <c r="F394" s="43">
        <f t="shared" si="227"/>
        <v>110.23</v>
      </c>
      <c r="G394" s="43">
        <f t="shared" si="227"/>
        <v>110.23</v>
      </c>
      <c r="H394" s="43">
        <f t="shared" si="227"/>
        <v>110.23</v>
      </c>
      <c r="I394" s="43">
        <f t="shared" si="227"/>
        <v>110.23</v>
      </c>
      <c r="J394" s="43">
        <f t="shared" si="227"/>
        <v>110.23</v>
      </c>
      <c r="K394" s="43">
        <f t="shared" si="227"/>
        <v>110.23</v>
      </c>
      <c r="L394" s="43">
        <f t="shared" si="227"/>
        <v>110.23</v>
      </c>
      <c r="M394" s="43">
        <f t="shared" si="227"/>
        <v>110.23</v>
      </c>
      <c r="N394" s="43">
        <f t="shared" si="227"/>
        <v>110.23</v>
      </c>
      <c r="O394" s="43">
        <f t="shared" si="227"/>
        <v>110.23</v>
      </c>
      <c r="P394" s="43">
        <f t="shared" si="227"/>
        <v>110.23</v>
      </c>
      <c r="Q394" s="43">
        <f t="shared" si="227"/>
        <v>110.23</v>
      </c>
      <c r="R394" s="43">
        <f t="shared" si="227"/>
        <v>110.23</v>
      </c>
      <c r="S394" s="43">
        <f t="shared" si="227"/>
        <v>110.23</v>
      </c>
      <c r="T394" s="43">
        <f t="shared" si="227"/>
        <v>110.23</v>
      </c>
      <c r="U394" s="43">
        <f t="shared" si="227"/>
        <v>110.23</v>
      </c>
      <c r="V394" s="43">
        <f t="shared" si="227"/>
        <v>110.23</v>
      </c>
      <c r="W394" s="43">
        <f t="shared" si="227"/>
        <v>110.23</v>
      </c>
      <c r="X394" s="43">
        <f t="shared" si="227"/>
        <v>110.23</v>
      </c>
      <c r="Y394" s="43">
        <f t="shared" si="227"/>
        <v>110.23</v>
      </c>
      <c r="Z394" s="43">
        <f t="shared" si="227"/>
        <v>110.23</v>
      </c>
      <c r="AA394" s="43">
        <f t="shared" si="227"/>
        <v>110.23</v>
      </c>
    </row>
    <row r="395" spans="1:27" ht="12.75" customHeight="1" collapsed="1" x14ac:dyDescent="0.2">
      <c r="A395" s="97" t="s">
        <v>2036</v>
      </c>
      <c r="B395" s="27" t="str">
        <f>"15"&amp;"."&amp;$B$800&amp;"."&amp;$B$801</f>
        <v>15.01.2023</v>
      </c>
      <c r="C395" s="89" t="s">
        <v>74</v>
      </c>
      <c r="D395" s="90">
        <f>ROUND(((D396+D397+D399+D398)/1000),5)</f>
        <v>3.5963699999999998</v>
      </c>
      <c r="E395" s="90">
        <f>ROUND(((E396+E397+E399+E398)/1000),5)</f>
        <v>3.5386299999999999</v>
      </c>
      <c r="F395" s="90">
        <f>ROUND(((F396+F397+F399+F398)/1000),5)</f>
        <v>3.4690500000000002</v>
      </c>
      <c r="G395" s="90">
        <f t="shared" ref="G395:AA395" si="228">ROUND(((G396+G397+G399+G398)/1000),5)</f>
        <v>3.4635400000000001</v>
      </c>
      <c r="H395" s="90">
        <f t="shared" si="228"/>
        <v>3.4679500000000001</v>
      </c>
      <c r="I395" s="90">
        <f t="shared" si="228"/>
        <v>3.51695</v>
      </c>
      <c r="J395" s="90">
        <f t="shared" si="228"/>
        <v>3.5293299999999999</v>
      </c>
      <c r="K395" s="90">
        <f t="shared" si="228"/>
        <v>3.7280600000000002</v>
      </c>
      <c r="L395" s="90">
        <f t="shared" si="228"/>
        <v>3.9765600000000001</v>
      </c>
      <c r="M395" s="90">
        <f t="shared" si="228"/>
        <v>4.0490300000000001</v>
      </c>
      <c r="N395" s="90">
        <f t="shared" si="228"/>
        <v>4.1178600000000003</v>
      </c>
      <c r="O395" s="90">
        <f t="shared" si="228"/>
        <v>4.13802</v>
      </c>
      <c r="P395" s="90">
        <f t="shared" si="228"/>
        <v>4.1410400000000003</v>
      </c>
      <c r="Q395" s="90">
        <f t="shared" si="228"/>
        <v>4.1431699999999996</v>
      </c>
      <c r="R395" s="90">
        <f t="shared" si="228"/>
        <v>4.1121499999999997</v>
      </c>
      <c r="S395" s="90">
        <f t="shared" si="228"/>
        <v>4.1209199999999999</v>
      </c>
      <c r="T395" s="90">
        <f t="shared" si="228"/>
        <v>4.1718799999999998</v>
      </c>
      <c r="U395" s="90">
        <f t="shared" si="228"/>
        <v>4.2337699999999998</v>
      </c>
      <c r="V395" s="90">
        <f t="shared" si="228"/>
        <v>4.23874</v>
      </c>
      <c r="W395" s="90">
        <f t="shared" si="228"/>
        <v>4.1677</v>
      </c>
      <c r="X395" s="90">
        <f t="shared" si="228"/>
        <v>4.1608400000000003</v>
      </c>
      <c r="Y395" s="90">
        <f t="shared" si="228"/>
        <v>4.0751099999999996</v>
      </c>
      <c r="Z395" s="90">
        <f t="shared" si="228"/>
        <v>4.0066899999999999</v>
      </c>
      <c r="AA395" s="90">
        <f t="shared" si="228"/>
        <v>3.7435800000000001</v>
      </c>
    </row>
    <row r="396" spans="1:27" ht="12.75" hidden="1" customHeight="1" outlineLevel="1" x14ac:dyDescent="0.2">
      <c r="A396" s="98" t="s">
        <v>2037</v>
      </c>
      <c r="B396" s="62" t="s">
        <v>236</v>
      </c>
      <c r="C396" s="42" t="s">
        <v>77</v>
      </c>
      <c r="D396" s="43">
        <v>1256.54</v>
      </c>
      <c r="E396" s="43">
        <v>1198.8</v>
      </c>
      <c r="F396" s="43">
        <v>1129.22</v>
      </c>
      <c r="G396" s="43">
        <v>1123.71</v>
      </c>
      <c r="H396" s="43">
        <v>1128.1199999999999</v>
      </c>
      <c r="I396" s="43">
        <v>1177.1199999999999</v>
      </c>
      <c r="J396" s="43">
        <v>1189.5</v>
      </c>
      <c r="K396" s="43">
        <v>1388.23</v>
      </c>
      <c r="L396" s="43">
        <v>1636.73</v>
      </c>
      <c r="M396" s="43">
        <v>1709.2</v>
      </c>
      <c r="N396" s="43">
        <v>1778.03</v>
      </c>
      <c r="O396" s="43">
        <v>1798.19</v>
      </c>
      <c r="P396" s="43">
        <v>1801.21</v>
      </c>
      <c r="Q396" s="43">
        <v>1803.34</v>
      </c>
      <c r="R396" s="43">
        <v>1772.32</v>
      </c>
      <c r="S396" s="43">
        <v>1781.09</v>
      </c>
      <c r="T396" s="43">
        <v>1832.05</v>
      </c>
      <c r="U396" s="43">
        <v>1893.94</v>
      </c>
      <c r="V396" s="43">
        <v>1898.91</v>
      </c>
      <c r="W396" s="43">
        <v>1827.87</v>
      </c>
      <c r="X396" s="43">
        <v>1821.01</v>
      </c>
      <c r="Y396" s="43">
        <v>1735.28</v>
      </c>
      <c r="Z396" s="43">
        <v>1666.86</v>
      </c>
      <c r="AA396" s="43">
        <v>1403.75</v>
      </c>
    </row>
    <row r="397" spans="1:27" ht="12.75" hidden="1" customHeight="1" outlineLevel="1" x14ac:dyDescent="0.2">
      <c r="A397" s="98" t="s">
        <v>2038</v>
      </c>
      <c r="B397" s="62" t="s">
        <v>88</v>
      </c>
      <c r="C397" s="42" t="s">
        <v>77</v>
      </c>
      <c r="D397" s="43">
        <f>$D$327</f>
        <v>2222.89</v>
      </c>
      <c r="E397" s="43">
        <f t="shared" ref="E397:AA397" si="229">$D$327</f>
        <v>2222.89</v>
      </c>
      <c r="F397" s="43">
        <f t="shared" si="229"/>
        <v>2222.89</v>
      </c>
      <c r="G397" s="43">
        <f t="shared" si="229"/>
        <v>2222.89</v>
      </c>
      <c r="H397" s="43">
        <f t="shared" si="229"/>
        <v>2222.89</v>
      </c>
      <c r="I397" s="43">
        <f t="shared" si="229"/>
        <v>2222.89</v>
      </c>
      <c r="J397" s="43">
        <f t="shared" si="229"/>
        <v>2222.89</v>
      </c>
      <c r="K397" s="43">
        <f t="shared" si="229"/>
        <v>2222.89</v>
      </c>
      <c r="L397" s="43">
        <f t="shared" si="229"/>
        <v>2222.89</v>
      </c>
      <c r="M397" s="43">
        <f t="shared" si="229"/>
        <v>2222.89</v>
      </c>
      <c r="N397" s="43">
        <f t="shared" si="229"/>
        <v>2222.89</v>
      </c>
      <c r="O397" s="43">
        <f t="shared" si="229"/>
        <v>2222.89</v>
      </c>
      <c r="P397" s="43">
        <f t="shared" si="229"/>
        <v>2222.89</v>
      </c>
      <c r="Q397" s="43">
        <f t="shared" si="229"/>
        <v>2222.89</v>
      </c>
      <c r="R397" s="43">
        <f t="shared" si="229"/>
        <v>2222.89</v>
      </c>
      <c r="S397" s="43">
        <f t="shared" si="229"/>
        <v>2222.89</v>
      </c>
      <c r="T397" s="43">
        <f t="shared" si="229"/>
        <v>2222.89</v>
      </c>
      <c r="U397" s="43">
        <f t="shared" si="229"/>
        <v>2222.89</v>
      </c>
      <c r="V397" s="43">
        <f t="shared" si="229"/>
        <v>2222.89</v>
      </c>
      <c r="W397" s="43">
        <f t="shared" si="229"/>
        <v>2222.89</v>
      </c>
      <c r="X397" s="43">
        <f t="shared" si="229"/>
        <v>2222.89</v>
      </c>
      <c r="Y397" s="43">
        <f t="shared" si="229"/>
        <v>2222.89</v>
      </c>
      <c r="Z397" s="43">
        <f t="shared" si="229"/>
        <v>2222.89</v>
      </c>
      <c r="AA397" s="43">
        <f t="shared" si="229"/>
        <v>2222.89</v>
      </c>
    </row>
    <row r="398" spans="1:27" ht="12.75" hidden="1" customHeight="1" outlineLevel="1" x14ac:dyDescent="0.2">
      <c r="A398" s="98" t="s">
        <v>2039</v>
      </c>
      <c r="B398" s="62" t="s">
        <v>81</v>
      </c>
      <c r="C398" s="42" t="s">
        <v>77</v>
      </c>
      <c r="D398" s="43">
        <v>6.71</v>
      </c>
      <c r="E398" s="43">
        <v>6.71</v>
      </c>
      <c r="F398" s="43">
        <v>6.71</v>
      </c>
      <c r="G398" s="43">
        <v>6.71</v>
      </c>
      <c r="H398" s="43">
        <v>6.71</v>
      </c>
      <c r="I398" s="43">
        <v>6.71</v>
      </c>
      <c r="J398" s="43">
        <v>6.71</v>
      </c>
      <c r="K398" s="43">
        <v>6.71</v>
      </c>
      <c r="L398" s="43">
        <v>6.71</v>
      </c>
      <c r="M398" s="43">
        <v>6.71</v>
      </c>
      <c r="N398" s="43">
        <v>6.71</v>
      </c>
      <c r="O398" s="43">
        <v>6.71</v>
      </c>
      <c r="P398" s="43">
        <v>6.71</v>
      </c>
      <c r="Q398" s="43">
        <v>6.71</v>
      </c>
      <c r="R398" s="43">
        <v>6.71</v>
      </c>
      <c r="S398" s="43">
        <v>6.71</v>
      </c>
      <c r="T398" s="43">
        <v>6.71</v>
      </c>
      <c r="U398" s="43">
        <v>6.71</v>
      </c>
      <c r="V398" s="43">
        <v>6.71</v>
      </c>
      <c r="W398" s="43">
        <v>6.71</v>
      </c>
      <c r="X398" s="43">
        <v>6.71</v>
      </c>
      <c r="Y398" s="43">
        <v>6.71</v>
      </c>
      <c r="Z398" s="43">
        <v>6.71</v>
      </c>
      <c r="AA398" s="43">
        <v>6.71</v>
      </c>
    </row>
    <row r="399" spans="1:27" ht="12.75" hidden="1" customHeight="1" outlineLevel="1" x14ac:dyDescent="0.2">
      <c r="A399" s="98" t="s">
        <v>2040</v>
      </c>
      <c r="B399" s="62" t="s">
        <v>79</v>
      </c>
      <c r="C399" s="42" t="s">
        <v>77</v>
      </c>
      <c r="D399" s="43">
        <f>$D$11</f>
        <v>110.23</v>
      </c>
      <c r="E399" s="43">
        <f t="shared" ref="E399:AA399" si="230">$D$11</f>
        <v>110.23</v>
      </c>
      <c r="F399" s="43">
        <f t="shared" si="230"/>
        <v>110.23</v>
      </c>
      <c r="G399" s="43">
        <f t="shared" si="230"/>
        <v>110.23</v>
      </c>
      <c r="H399" s="43">
        <f t="shared" si="230"/>
        <v>110.23</v>
      </c>
      <c r="I399" s="43">
        <f t="shared" si="230"/>
        <v>110.23</v>
      </c>
      <c r="J399" s="43">
        <f t="shared" si="230"/>
        <v>110.23</v>
      </c>
      <c r="K399" s="43">
        <f t="shared" si="230"/>
        <v>110.23</v>
      </c>
      <c r="L399" s="43">
        <f t="shared" si="230"/>
        <v>110.23</v>
      </c>
      <c r="M399" s="43">
        <f t="shared" si="230"/>
        <v>110.23</v>
      </c>
      <c r="N399" s="43">
        <f t="shared" si="230"/>
        <v>110.23</v>
      </c>
      <c r="O399" s="43">
        <f t="shared" si="230"/>
        <v>110.23</v>
      </c>
      <c r="P399" s="43">
        <f t="shared" si="230"/>
        <v>110.23</v>
      </c>
      <c r="Q399" s="43">
        <f t="shared" si="230"/>
        <v>110.23</v>
      </c>
      <c r="R399" s="43">
        <f t="shared" si="230"/>
        <v>110.23</v>
      </c>
      <c r="S399" s="43">
        <f t="shared" si="230"/>
        <v>110.23</v>
      </c>
      <c r="T399" s="43">
        <f t="shared" si="230"/>
        <v>110.23</v>
      </c>
      <c r="U399" s="43">
        <f t="shared" si="230"/>
        <v>110.23</v>
      </c>
      <c r="V399" s="43">
        <f t="shared" si="230"/>
        <v>110.23</v>
      </c>
      <c r="W399" s="43">
        <f t="shared" si="230"/>
        <v>110.23</v>
      </c>
      <c r="X399" s="43">
        <f t="shared" si="230"/>
        <v>110.23</v>
      </c>
      <c r="Y399" s="43">
        <f t="shared" si="230"/>
        <v>110.23</v>
      </c>
      <c r="Z399" s="43">
        <f t="shared" si="230"/>
        <v>110.23</v>
      </c>
      <c r="AA399" s="43">
        <f t="shared" si="230"/>
        <v>110.23</v>
      </c>
    </row>
    <row r="400" spans="1:27" ht="12.75" customHeight="1" collapsed="1" x14ac:dyDescent="0.2">
      <c r="A400" s="97" t="s">
        <v>2041</v>
      </c>
      <c r="B400" s="27" t="str">
        <f>"16"&amp;"."&amp;$B$800&amp;"."&amp;$B$801</f>
        <v>16.01.2023</v>
      </c>
      <c r="C400" s="89" t="s">
        <v>74</v>
      </c>
      <c r="D400" s="90">
        <f>ROUND(((D401+D402+D404+D403)/1000),5)</f>
        <v>3.5920399999999999</v>
      </c>
      <c r="E400" s="90">
        <f>ROUND(((E401+E402+E404+E403)/1000),5)</f>
        <v>3.5325799999999998</v>
      </c>
      <c r="F400" s="90">
        <f>ROUND(((F401+F402+F404+F403)/1000),5)</f>
        <v>3.4703200000000001</v>
      </c>
      <c r="G400" s="90">
        <f t="shared" ref="G400:AA400" si="231">ROUND(((G401+G402+G404+G403)/1000),5)</f>
        <v>3.4613100000000001</v>
      </c>
      <c r="H400" s="90">
        <f t="shared" si="231"/>
        <v>3.4930500000000002</v>
      </c>
      <c r="I400" s="90">
        <f t="shared" si="231"/>
        <v>3.5864699999999998</v>
      </c>
      <c r="J400" s="90">
        <f t="shared" si="231"/>
        <v>3.8781099999999999</v>
      </c>
      <c r="K400" s="90">
        <f t="shared" si="231"/>
        <v>4.04894</v>
      </c>
      <c r="L400" s="90">
        <f t="shared" si="231"/>
        <v>4.2548000000000004</v>
      </c>
      <c r="M400" s="90">
        <f t="shared" si="231"/>
        <v>4.2972900000000003</v>
      </c>
      <c r="N400" s="90">
        <f t="shared" si="231"/>
        <v>4.3229499999999996</v>
      </c>
      <c r="O400" s="90">
        <f t="shared" si="231"/>
        <v>4.3346900000000002</v>
      </c>
      <c r="P400" s="90">
        <f t="shared" si="231"/>
        <v>4.3358999999999996</v>
      </c>
      <c r="Q400" s="90">
        <f t="shared" si="231"/>
        <v>4.3498000000000001</v>
      </c>
      <c r="R400" s="90">
        <f t="shared" si="231"/>
        <v>4.3069300000000004</v>
      </c>
      <c r="S400" s="90">
        <f t="shared" si="231"/>
        <v>4.3022799999999997</v>
      </c>
      <c r="T400" s="90">
        <f t="shared" si="231"/>
        <v>4.3307599999999997</v>
      </c>
      <c r="U400" s="90">
        <f t="shared" si="231"/>
        <v>4.3678600000000003</v>
      </c>
      <c r="V400" s="90">
        <f t="shared" si="231"/>
        <v>4.2875399999999999</v>
      </c>
      <c r="W400" s="90">
        <f t="shared" si="231"/>
        <v>4.3154000000000003</v>
      </c>
      <c r="X400" s="90">
        <f t="shared" si="231"/>
        <v>4.2228300000000001</v>
      </c>
      <c r="Y400" s="90">
        <f t="shared" si="231"/>
        <v>4.1054300000000001</v>
      </c>
      <c r="Z400" s="90">
        <f t="shared" si="231"/>
        <v>3.9681500000000001</v>
      </c>
      <c r="AA400" s="90">
        <f t="shared" si="231"/>
        <v>3.59823</v>
      </c>
    </row>
    <row r="401" spans="1:27" ht="12.75" hidden="1" customHeight="1" outlineLevel="1" x14ac:dyDescent="0.2">
      <c r="A401" s="98" t="s">
        <v>2042</v>
      </c>
      <c r="B401" s="62" t="s">
        <v>236</v>
      </c>
      <c r="C401" s="42" t="s">
        <v>77</v>
      </c>
      <c r="D401" s="43">
        <v>1252.21</v>
      </c>
      <c r="E401" s="43">
        <v>1192.75</v>
      </c>
      <c r="F401" s="43">
        <v>1130.49</v>
      </c>
      <c r="G401" s="43">
        <v>1121.48</v>
      </c>
      <c r="H401" s="43">
        <v>1153.22</v>
      </c>
      <c r="I401" s="43">
        <v>1246.6400000000001</v>
      </c>
      <c r="J401" s="43">
        <v>1538.28</v>
      </c>
      <c r="K401" s="43">
        <v>1709.11</v>
      </c>
      <c r="L401" s="43">
        <v>1914.97</v>
      </c>
      <c r="M401" s="43">
        <v>1957.46</v>
      </c>
      <c r="N401" s="43">
        <v>1983.12</v>
      </c>
      <c r="O401" s="43">
        <v>1994.86</v>
      </c>
      <c r="P401" s="43">
        <v>1996.07</v>
      </c>
      <c r="Q401" s="43">
        <v>2009.97</v>
      </c>
      <c r="R401" s="43">
        <v>1967.1</v>
      </c>
      <c r="S401" s="43">
        <v>1962.45</v>
      </c>
      <c r="T401" s="43">
        <v>1990.93</v>
      </c>
      <c r="U401" s="43">
        <v>2028.03</v>
      </c>
      <c r="V401" s="43">
        <v>1947.71</v>
      </c>
      <c r="W401" s="43">
        <v>1975.57</v>
      </c>
      <c r="X401" s="43">
        <v>1883</v>
      </c>
      <c r="Y401" s="43">
        <v>1765.6</v>
      </c>
      <c r="Z401" s="43">
        <v>1628.32</v>
      </c>
      <c r="AA401" s="43">
        <v>1258.4000000000001</v>
      </c>
    </row>
    <row r="402" spans="1:27" ht="12.75" hidden="1" customHeight="1" outlineLevel="1" x14ac:dyDescent="0.2">
      <c r="A402" s="98" t="s">
        <v>2043</v>
      </c>
      <c r="B402" s="62" t="s">
        <v>88</v>
      </c>
      <c r="C402" s="42" t="s">
        <v>77</v>
      </c>
      <c r="D402" s="43">
        <f>$D$327</f>
        <v>2222.89</v>
      </c>
      <c r="E402" s="43">
        <f t="shared" ref="E402:AA402" si="232">$D$327</f>
        <v>2222.89</v>
      </c>
      <c r="F402" s="43">
        <f t="shared" si="232"/>
        <v>2222.89</v>
      </c>
      <c r="G402" s="43">
        <f t="shared" si="232"/>
        <v>2222.89</v>
      </c>
      <c r="H402" s="43">
        <f t="shared" si="232"/>
        <v>2222.89</v>
      </c>
      <c r="I402" s="43">
        <f t="shared" si="232"/>
        <v>2222.89</v>
      </c>
      <c r="J402" s="43">
        <f t="shared" si="232"/>
        <v>2222.89</v>
      </c>
      <c r="K402" s="43">
        <f t="shared" si="232"/>
        <v>2222.89</v>
      </c>
      <c r="L402" s="43">
        <f t="shared" si="232"/>
        <v>2222.89</v>
      </c>
      <c r="M402" s="43">
        <f t="shared" si="232"/>
        <v>2222.89</v>
      </c>
      <c r="N402" s="43">
        <f t="shared" si="232"/>
        <v>2222.89</v>
      </c>
      <c r="O402" s="43">
        <f t="shared" si="232"/>
        <v>2222.89</v>
      </c>
      <c r="P402" s="43">
        <f t="shared" si="232"/>
        <v>2222.89</v>
      </c>
      <c r="Q402" s="43">
        <f t="shared" si="232"/>
        <v>2222.89</v>
      </c>
      <c r="R402" s="43">
        <f t="shared" si="232"/>
        <v>2222.89</v>
      </c>
      <c r="S402" s="43">
        <f t="shared" si="232"/>
        <v>2222.89</v>
      </c>
      <c r="T402" s="43">
        <f t="shared" si="232"/>
        <v>2222.89</v>
      </c>
      <c r="U402" s="43">
        <f t="shared" si="232"/>
        <v>2222.89</v>
      </c>
      <c r="V402" s="43">
        <f t="shared" si="232"/>
        <v>2222.89</v>
      </c>
      <c r="W402" s="43">
        <f t="shared" si="232"/>
        <v>2222.89</v>
      </c>
      <c r="X402" s="43">
        <f t="shared" si="232"/>
        <v>2222.89</v>
      </c>
      <c r="Y402" s="43">
        <f t="shared" si="232"/>
        <v>2222.89</v>
      </c>
      <c r="Z402" s="43">
        <f t="shared" si="232"/>
        <v>2222.89</v>
      </c>
      <c r="AA402" s="43">
        <f t="shared" si="232"/>
        <v>2222.89</v>
      </c>
    </row>
    <row r="403" spans="1:27" ht="12.75" hidden="1" customHeight="1" outlineLevel="1" x14ac:dyDescent="0.2">
      <c r="A403" s="98" t="s">
        <v>2044</v>
      </c>
      <c r="B403" s="62" t="s">
        <v>81</v>
      </c>
      <c r="C403" s="42" t="s">
        <v>77</v>
      </c>
      <c r="D403" s="43">
        <v>6.71</v>
      </c>
      <c r="E403" s="43">
        <v>6.71</v>
      </c>
      <c r="F403" s="43">
        <v>6.71</v>
      </c>
      <c r="G403" s="43">
        <v>6.71</v>
      </c>
      <c r="H403" s="43">
        <v>6.71</v>
      </c>
      <c r="I403" s="43">
        <v>6.71</v>
      </c>
      <c r="J403" s="43">
        <v>6.71</v>
      </c>
      <c r="K403" s="43">
        <v>6.71</v>
      </c>
      <c r="L403" s="43">
        <v>6.71</v>
      </c>
      <c r="M403" s="43">
        <v>6.71</v>
      </c>
      <c r="N403" s="43">
        <v>6.71</v>
      </c>
      <c r="O403" s="43">
        <v>6.71</v>
      </c>
      <c r="P403" s="43">
        <v>6.71</v>
      </c>
      <c r="Q403" s="43">
        <v>6.71</v>
      </c>
      <c r="R403" s="43">
        <v>6.71</v>
      </c>
      <c r="S403" s="43">
        <v>6.71</v>
      </c>
      <c r="T403" s="43">
        <v>6.71</v>
      </c>
      <c r="U403" s="43">
        <v>6.71</v>
      </c>
      <c r="V403" s="43">
        <v>6.71</v>
      </c>
      <c r="W403" s="43">
        <v>6.71</v>
      </c>
      <c r="X403" s="43">
        <v>6.71</v>
      </c>
      <c r="Y403" s="43">
        <v>6.71</v>
      </c>
      <c r="Z403" s="43">
        <v>6.71</v>
      </c>
      <c r="AA403" s="43">
        <v>6.71</v>
      </c>
    </row>
    <row r="404" spans="1:27" ht="12.75" hidden="1" customHeight="1" outlineLevel="1" x14ac:dyDescent="0.2">
      <c r="A404" s="98" t="s">
        <v>2045</v>
      </c>
      <c r="B404" s="62" t="s">
        <v>79</v>
      </c>
      <c r="C404" s="42" t="s">
        <v>77</v>
      </c>
      <c r="D404" s="43">
        <f>$D$11</f>
        <v>110.23</v>
      </c>
      <c r="E404" s="43">
        <f t="shared" ref="E404:AA404" si="233">$D$11</f>
        <v>110.23</v>
      </c>
      <c r="F404" s="43">
        <f t="shared" si="233"/>
        <v>110.23</v>
      </c>
      <c r="G404" s="43">
        <f t="shared" si="233"/>
        <v>110.23</v>
      </c>
      <c r="H404" s="43">
        <f t="shared" si="233"/>
        <v>110.23</v>
      </c>
      <c r="I404" s="43">
        <f t="shared" si="233"/>
        <v>110.23</v>
      </c>
      <c r="J404" s="43">
        <f t="shared" si="233"/>
        <v>110.23</v>
      </c>
      <c r="K404" s="43">
        <f t="shared" si="233"/>
        <v>110.23</v>
      </c>
      <c r="L404" s="43">
        <f t="shared" si="233"/>
        <v>110.23</v>
      </c>
      <c r="M404" s="43">
        <f t="shared" si="233"/>
        <v>110.23</v>
      </c>
      <c r="N404" s="43">
        <f t="shared" si="233"/>
        <v>110.23</v>
      </c>
      <c r="O404" s="43">
        <f t="shared" si="233"/>
        <v>110.23</v>
      </c>
      <c r="P404" s="43">
        <f t="shared" si="233"/>
        <v>110.23</v>
      </c>
      <c r="Q404" s="43">
        <f t="shared" si="233"/>
        <v>110.23</v>
      </c>
      <c r="R404" s="43">
        <f t="shared" si="233"/>
        <v>110.23</v>
      </c>
      <c r="S404" s="43">
        <f t="shared" si="233"/>
        <v>110.23</v>
      </c>
      <c r="T404" s="43">
        <f t="shared" si="233"/>
        <v>110.23</v>
      </c>
      <c r="U404" s="43">
        <f t="shared" si="233"/>
        <v>110.23</v>
      </c>
      <c r="V404" s="43">
        <f t="shared" si="233"/>
        <v>110.23</v>
      </c>
      <c r="W404" s="43">
        <f t="shared" si="233"/>
        <v>110.23</v>
      </c>
      <c r="X404" s="43">
        <f t="shared" si="233"/>
        <v>110.23</v>
      </c>
      <c r="Y404" s="43">
        <f t="shared" si="233"/>
        <v>110.23</v>
      </c>
      <c r="Z404" s="43">
        <f t="shared" si="233"/>
        <v>110.23</v>
      </c>
      <c r="AA404" s="43">
        <f t="shared" si="233"/>
        <v>110.23</v>
      </c>
    </row>
    <row r="405" spans="1:27" ht="12.75" customHeight="1" collapsed="1" x14ac:dyDescent="0.2">
      <c r="A405" s="97" t="s">
        <v>2046</v>
      </c>
      <c r="B405" s="27" t="str">
        <f>"17"&amp;"."&amp;$B$800&amp;"."&amp;$B$801</f>
        <v>17.01.2023</v>
      </c>
      <c r="C405" s="89" t="s">
        <v>74</v>
      </c>
      <c r="D405" s="90">
        <f>ROUND(((D406+D407+D409+D408)/1000),5)</f>
        <v>3.4362900000000001</v>
      </c>
      <c r="E405" s="90">
        <f>ROUND(((E406+E407+E409+E408)/1000),5)</f>
        <v>3.4038200000000001</v>
      </c>
      <c r="F405" s="90">
        <f>ROUND(((F406+F407+F409+F408)/1000),5)</f>
        <v>3.3896299999999999</v>
      </c>
      <c r="G405" s="90">
        <f t="shared" ref="G405:AA405" si="234">ROUND(((G406+G407+G409+G408)/1000),5)</f>
        <v>3.3874300000000002</v>
      </c>
      <c r="H405" s="90">
        <f t="shared" si="234"/>
        <v>3.40259</v>
      </c>
      <c r="I405" s="90">
        <f t="shared" si="234"/>
        <v>3.45486</v>
      </c>
      <c r="J405" s="90">
        <f t="shared" si="234"/>
        <v>3.6642600000000001</v>
      </c>
      <c r="K405" s="90">
        <f t="shared" si="234"/>
        <v>4.0044300000000002</v>
      </c>
      <c r="L405" s="90">
        <f t="shared" si="234"/>
        <v>4.0552299999999999</v>
      </c>
      <c r="M405" s="90">
        <f t="shared" si="234"/>
        <v>4.1097099999999998</v>
      </c>
      <c r="N405" s="90">
        <f t="shared" si="234"/>
        <v>4.13246</v>
      </c>
      <c r="O405" s="90">
        <f t="shared" si="234"/>
        <v>4.1558799999999998</v>
      </c>
      <c r="P405" s="90">
        <f t="shared" si="234"/>
        <v>4.1400100000000002</v>
      </c>
      <c r="Q405" s="90">
        <f t="shared" si="234"/>
        <v>4.1475299999999997</v>
      </c>
      <c r="R405" s="90">
        <f t="shared" si="234"/>
        <v>4.1075799999999996</v>
      </c>
      <c r="S405" s="90">
        <f t="shared" si="234"/>
        <v>4.0995200000000001</v>
      </c>
      <c r="T405" s="90">
        <f t="shared" si="234"/>
        <v>4.1459400000000004</v>
      </c>
      <c r="U405" s="90">
        <f t="shared" si="234"/>
        <v>4.1872699999999998</v>
      </c>
      <c r="V405" s="90">
        <f t="shared" si="234"/>
        <v>4.1675800000000001</v>
      </c>
      <c r="W405" s="90">
        <f t="shared" si="234"/>
        <v>4.1258499999999998</v>
      </c>
      <c r="X405" s="90">
        <f t="shared" si="234"/>
        <v>4.1117999999999997</v>
      </c>
      <c r="Y405" s="90">
        <f t="shared" si="234"/>
        <v>4.0567399999999996</v>
      </c>
      <c r="Z405" s="90">
        <f t="shared" si="234"/>
        <v>3.8360799999999999</v>
      </c>
      <c r="AA405" s="90">
        <f t="shared" si="234"/>
        <v>3.5316700000000001</v>
      </c>
    </row>
    <row r="406" spans="1:27" ht="12.75" hidden="1" customHeight="1" outlineLevel="1" x14ac:dyDescent="0.2">
      <c r="A406" s="98" t="s">
        <v>2047</v>
      </c>
      <c r="B406" s="62" t="s">
        <v>236</v>
      </c>
      <c r="C406" s="42" t="s">
        <v>77</v>
      </c>
      <c r="D406" s="43">
        <v>1096.46</v>
      </c>
      <c r="E406" s="43">
        <v>1063.99</v>
      </c>
      <c r="F406" s="43">
        <v>1049.8</v>
      </c>
      <c r="G406" s="43">
        <v>1047.5999999999999</v>
      </c>
      <c r="H406" s="43">
        <v>1062.76</v>
      </c>
      <c r="I406" s="43">
        <v>1115.03</v>
      </c>
      <c r="J406" s="43">
        <v>1324.43</v>
      </c>
      <c r="K406" s="43">
        <v>1664.6</v>
      </c>
      <c r="L406" s="43">
        <v>1715.4</v>
      </c>
      <c r="M406" s="43">
        <v>1769.88</v>
      </c>
      <c r="N406" s="43">
        <v>1792.63</v>
      </c>
      <c r="O406" s="43">
        <v>1816.05</v>
      </c>
      <c r="P406" s="43">
        <v>1800.18</v>
      </c>
      <c r="Q406" s="43">
        <v>1807.7</v>
      </c>
      <c r="R406" s="43">
        <v>1767.75</v>
      </c>
      <c r="S406" s="43">
        <v>1759.69</v>
      </c>
      <c r="T406" s="43">
        <v>1806.11</v>
      </c>
      <c r="U406" s="43">
        <v>1847.44</v>
      </c>
      <c r="V406" s="43">
        <v>1827.75</v>
      </c>
      <c r="W406" s="43">
        <v>1786.02</v>
      </c>
      <c r="X406" s="43">
        <v>1771.97</v>
      </c>
      <c r="Y406" s="43">
        <v>1716.91</v>
      </c>
      <c r="Z406" s="43">
        <v>1496.25</v>
      </c>
      <c r="AA406" s="43">
        <v>1191.8399999999999</v>
      </c>
    </row>
    <row r="407" spans="1:27" ht="12.75" hidden="1" customHeight="1" outlineLevel="1" x14ac:dyDescent="0.2">
      <c r="A407" s="98" t="s">
        <v>2048</v>
      </c>
      <c r="B407" s="62" t="s">
        <v>88</v>
      </c>
      <c r="C407" s="42" t="s">
        <v>77</v>
      </c>
      <c r="D407" s="43">
        <f>$D$327</f>
        <v>2222.89</v>
      </c>
      <c r="E407" s="43">
        <f t="shared" ref="E407:AA407" si="235">$D$327</f>
        <v>2222.89</v>
      </c>
      <c r="F407" s="43">
        <f t="shared" si="235"/>
        <v>2222.89</v>
      </c>
      <c r="G407" s="43">
        <f t="shared" si="235"/>
        <v>2222.89</v>
      </c>
      <c r="H407" s="43">
        <f t="shared" si="235"/>
        <v>2222.89</v>
      </c>
      <c r="I407" s="43">
        <f t="shared" si="235"/>
        <v>2222.89</v>
      </c>
      <c r="J407" s="43">
        <f t="shared" si="235"/>
        <v>2222.89</v>
      </c>
      <c r="K407" s="43">
        <f t="shared" si="235"/>
        <v>2222.89</v>
      </c>
      <c r="L407" s="43">
        <f t="shared" si="235"/>
        <v>2222.89</v>
      </c>
      <c r="M407" s="43">
        <f t="shared" si="235"/>
        <v>2222.89</v>
      </c>
      <c r="N407" s="43">
        <f t="shared" si="235"/>
        <v>2222.89</v>
      </c>
      <c r="O407" s="43">
        <f t="shared" si="235"/>
        <v>2222.89</v>
      </c>
      <c r="P407" s="43">
        <f t="shared" si="235"/>
        <v>2222.89</v>
      </c>
      <c r="Q407" s="43">
        <f t="shared" si="235"/>
        <v>2222.89</v>
      </c>
      <c r="R407" s="43">
        <f t="shared" si="235"/>
        <v>2222.89</v>
      </c>
      <c r="S407" s="43">
        <f t="shared" si="235"/>
        <v>2222.89</v>
      </c>
      <c r="T407" s="43">
        <f t="shared" si="235"/>
        <v>2222.89</v>
      </c>
      <c r="U407" s="43">
        <f t="shared" si="235"/>
        <v>2222.89</v>
      </c>
      <c r="V407" s="43">
        <f t="shared" si="235"/>
        <v>2222.89</v>
      </c>
      <c r="W407" s="43">
        <f t="shared" si="235"/>
        <v>2222.89</v>
      </c>
      <c r="X407" s="43">
        <f t="shared" si="235"/>
        <v>2222.89</v>
      </c>
      <c r="Y407" s="43">
        <f t="shared" si="235"/>
        <v>2222.89</v>
      </c>
      <c r="Z407" s="43">
        <f t="shared" si="235"/>
        <v>2222.89</v>
      </c>
      <c r="AA407" s="43">
        <f t="shared" si="235"/>
        <v>2222.89</v>
      </c>
    </row>
    <row r="408" spans="1:27" ht="12.75" hidden="1" customHeight="1" outlineLevel="1" x14ac:dyDescent="0.2">
      <c r="A408" s="98" t="s">
        <v>2049</v>
      </c>
      <c r="B408" s="62" t="s">
        <v>81</v>
      </c>
      <c r="C408" s="42" t="s">
        <v>77</v>
      </c>
      <c r="D408" s="43">
        <v>6.71</v>
      </c>
      <c r="E408" s="43">
        <v>6.71</v>
      </c>
      <c r="F408" s="43">
        <v>6.71</v>
      </c>
      <c r="G408" s="43">
        <v>6.71</v>
      </c>
      <c r="H408" s="43">
        <v>6.71</v>
      </c>
      <c r="I408" s="43">
        <v>6.71</v>
      </c>
      <c r="J408" s="43">
        <v>6.71</v>
      </c>
      <c r="K408" s="43">
        <v>6.71</v>
      </c>
      <c r="L408" s="43">
        <v>6.71</v>
      </c>
      <c r="M408" s="43">
        <v>6.71</v>
      </c>
      <c r="N408" s="43">
        <v>6.71</v>
      </c>
      <c r="O408" s="43">
        <v>6.71</v>
      </c>
      <c r="P408" s="43">
        <v>6.71</v>
      </c>
      <c r="Q408" s="43">
        <v>6.71</v>
      </c>
      <c r="R408" s="43">
        <v>6.71</v>
      </c>
      <c r="S408" s="43">
        <v>6.71</v>
      </c>
      <c r="T408" s="43">
        <v>6.71</v>
      </c>
      <c r="U408" s="43">
        <v>6.71</v>
      </c>
      <c r="V408" s="43">
        <v>6.71</v>
      </c>
      <c r="W408" s="43">
        <v>6.71</v>
      </c>
      <c r="X408" s="43">
        <v>6.71</v>
      </c>
      <c r="Y408" s="43">
        <v>6.71</v>
      </c>
      <c r="Z408" s="43">
        <v>6.71</v>
      </c>
      <c r="AA408" s="43">
        <v>6.71</v>
      </c>
    </row>
    <row r="409" spans="1:27" ht="12.75" hidden="1" customHeight="1" outlineLevel="1" x14ac:dyDescent="0.2">
      <c r="A409" s="98" t="s">
        <v>2050</v>
      </c>
      <c r="B409" s="62" t="s">
        <v>79</v>
      </c>
      <c r="C409" s="42" t="s">
        <v>77</v>
      </c>
      <c r="D409" s="43">
        <f>$D$11</f>
        <v>110.23</v>
      </c>
      <c r="E409" s="43">
        <f t="shared" ref="E409:AA409" si="236">$D$11</f>
        <v>110.23</v>
      </c>
      <c r="F409" s="43">
        <f t="shared" si="236"/>
        <v>110.23</v>
      </c>
      <c r="G409" s="43">
        <f t="shared" si="236"/>
        <v>110.23</v>
      </c>
      <c r="H409" s="43">
        <f t="shared" si="236"/>
        <v>110.23</v>
      </c>
      <c r="I409" s="43">
        <f t="shared" si="236"/>
        <v>110.23</v>
      </c>
      <c r="J409" s="43">
        <f t="shared" si="236"/>
        <v>110.23</v>
      </c>
      <c r="K409" s="43">
        <f t="shared" si="236"/>
        <v>110.23</v>
      </c>
      <c r="L409" s="43">
        <f t="shared" si="236"/>
        <v>110.23</v>
      </c>
      <c r="M409" s="43">
        <f t="shared" si="236"/>
        <v>110.23</v>
      </c>
      <c r="N409" s="43">
        <f t="shared" si="236"/>
        <v>110.23</v>
      </c>
      <c r="O409" s="43">
        <f t="shared" si="236"/>
        <v>110.23</v>
      </c>
      <c r="P409" s="43">
        <f t="shared" si="236"/>
        <v>110.23</v>
      </c>
      <c r="Q409" s="43">
        <f t="shared" si="236"/>
        <v>110.23</v>
      </c>
      <c r="R409" s="43">
        <f t="shared" si="236"/>
        <v>110.23</v>
      </c>
      <c r="S409" s="43">
        <f t="shared" si="236"/>
        <v>110.23</v>
      </c>
      <c r="T409" s="43">
        <f t="shared" si="236"/>
        <v>110.23</v>
      </c>
      <c r="U409" s="43">
        <f t="shared" si="236"/>
        <v>110.23</v>
      </c>
      <c r="V409" s="43">
        <f t="shared" si="236"/>
        <v>110.23</v>
      </c>
      <c r="W409" s="43">
        <f t="shared" si="236"/>
        <v>110.23</v>
      </c>
      <c r="X409" s="43">
        <f t="shared" si="236"/>
        <v>110.23</v>
      </c>
      <c r="Y409" s="43">
        <f t="shared" si="236"/>
        <v>110.23</v>
      </c>
      <c r="Z409" s="43">
        <f t="shared" si="236"/>
        <v>110.23</v>
      </c>
      <c r="AA409" s="43">
        <f t="shared" si="236"/>
        <v>110.23</v>
      </c>
    </row>
    <row r="410" spans="1:27" ht="12.75" customHeight="1" collapsed="1" x14ac:dyDescent="0.2">
      <c r="A410" s="97" t="s">
        <v>2051</v>
      </c>
      <c r="B410" s="27" t="str">
        <f>"18"&amp;"."&amp;$B$800&amp;"."&amp;$B$801</f>
        <v>18.01.2023</v>
      </c>
      <c r="C410" s="89" t="s">
        <v>74</v>
      </c>
      <c r="D410" s="90">
        <f>ROUND(((D411+D412+D414+D413)/1000),5)</f>
        <v>3.4739900000000001</v>
      </c>
      <c r="E410" s="90">
        <f>ROUND(((E411+E412+E414+E413)/1000),5)</f>
        <v>3.44034</v>
      </c>
      <c r="F410" s="90">
        <f>ROUND(((F411+F412+F414+F413)/1000),5)</f>
        <v>3.4195099999999998</v>
      </c>
      <c r="G410" s="90">
        <f t="shared" ref="G410:AA410" si="237">ROUND(((G411+G412+G414+G413)/1000),5)</f>
        <v>3.4183500000000002</v>
      </c>
      <c r="H410" s="90">
        <f t="shared" si="237"/>
        <v>3.4443899999999998</v>
      </c>
      <c r="I410" s="90">
        <f t="shared" si="237"/>
        <v>3.5051299999999999</v>
      </c>
      <c r="J410" s="90">
        <f t="shared" si="237"/>
        <v>3.80627</v>
      </c>
      <c r="K410" s="90">
        <f t="shared" si="237"/>
        <v>4.0205200000000003</v>
      </c>
      <c r="L410" s="90">
        <f t="shared" si="237"/>
        <v>4.1315200000000001</v>
      </c>
      <c r="M410" s="90">
        <f t="shared" si="237"/>
        <v>4.1653000000000002</v>
      </c>
      <c r="N410" s="90">
        <f t="shared" si="237"/>
        <v>4.1839700000000004</v>
      </c>
      <c r="O410" s="90">
        <f t="shared" si="237"/>
        <v>4.2161499999999998</v>
      </c>
      <c r="P410" s="90">
        <f t="shared" si="237"/>
        <v>4.1947299999999998</v>
      </c>
      <c r="Q410" s="90">
        <f t="shared" si="237"/>
        <v>4.2044199999999998</v>
      </c>
      <c r="R410" s="90">
        <f t="shared" si="237"/>
        <v>4.2075199999999997</v>
      </c>
      <c r="S410" s="90">
        <f t="shared" si="237"/>
        <v>4.1680999999999999</v>
      </c>
      <c r="T410" s="90">
        <f t="shared" si="237"/>
        <v>4.2070699999999999</v>
      </c>
      <c r="U410" s="90">
        <f t="shared" si="237"/>
        <v>4.2152000000000003</v>
      </c>
      <c r="V410" s="90">
        <f t="shared" si="237"/>
        <v>4.2098899999999997</v>
      </c>
      <c r="W410" s="90">
        <f t="shared" si="237"/>
        <v>4.17964</v>
      </c>
      <c r="X410" s="90">
        <f t="shared" si="237"/>
        <v>4.1252899999999997</v>
      </c>
      <c r="Y410" s="90">
        <f t="shared" si="237"/>
        <v>4.04061</v>
      </c>
      <c r="Z410" s="90">
        <f t="shared" si="237"/>
        <v>3.8083100000000001</v>
      </c>
      <c r="AA410" s="90">
        <f t="shared" si="237"/>
        <v>3.4846900000000001</v>
      </c>
    </row>
    <row r="411" spans="1:27" ht="12.75" hidden="1" customHeight="1" outlineLevel="1" x14ac:dyDescent="0.2">
      <c r="A411" s="98" t="s">
        <v>2052</v>
      </c>
      <c r="B411" s="62" t="s">
        <v>236</v>
      </c>
      <c r="C411" s="42" t="s">
        <v>77</v>
      </c>
      <c r="D411" s="43">
        <v>1134.1600000000001</v>
      </c>
      <c r="E411" s="43">
        <v>1100.51</v>
      </c>
      <c r="F411" s="43">
        <v>1079.68</v>
      </c>
      <c r="G411" s="43">
        <v>1078.52</v>
      </c>
      <c r="H411" s="43">
        <v>1104.56</v>
      </c>
      <c r="I411" s="43">
        <v>1165.3</v>
      </c>
      <c r="J411" s="43">
        <v>1466.44</v>
      </c>
      <c r="K411" s="43">
        <v>1680.69</v>
      </c>
      <c r="L411" s="43">
        <v>1791.69</v>
      </c>
      <c r="M411" s="43">
        <v>1825.47</v>
      </c>
      <c r="N411" s="43">
        <v>1844.14</v>
      </c>
      <c r="O411" s="43">
        <v>1876.32</v>
      </c>
      <c r="P411" s="43">
        <v>1854.9</v>
      </c>
      <c r="Q411" s="43">
        <v>1864.59</v>
      </c>
      <c r="R411" s="43">
        <v>1867.69</v>
      </c>
      <c r="S411" s="43">
        <v>1828.27</v>
      </c>
      <c r="T411" s="43">
        <v>1867.24</v>
      </c>
      <c r="U411" s="43">
        <v>1875.37</v>
      </c>
      <c r="V411" s="43">
        <v>1870.06</v>
      </c>
      <c r="W411" s="43">
        <v>1839.81</v>
      </c>
      <c r="X411" s="43">
        <v>1785.46</v>
      </c>
      <c r="Y411" s="43">
        <v>1700.78</v>
      </c>
      <c r="Z411" s="43">
        <v>1468.48</v>
      </c>
      <c r="AA411" s="43">
        <v>1144.8599999999999</v>
      </c>
    </row>
    <row r="412" spans="1:27" ht="12.75" hidden="1" customHeight="1" outlineLevel="1" x14ac:dyDescent="0.2">
      <c r="A412" s="98" t="s">
        <v>2053</v>
      </c>
      <c r="B412" s="62" t="s">
        <v>88</v>
      </c>
      <c r="C412" s="42" t="s">
        <v>77</v>
      </c>
      <c r="D412" s="43">
        <f>$D$327</f>
        <v>2222.89</v>
      </c>
      <c r="E412" s="43">
        <f t="shared" ref="E412:AA412" si="238">$D$327</f>
        <v>2222.89</v>
      </c>
      <c r="F412" s="43">
        <f t="shared" si="238"/>
        <v>2222.89</v>
      </c>
      <c r="G412" s="43">
        <f t="shared" si="238"/>
        <v>2222.89</v>
      </c>
      <c r="H412" s="43">
        <f t="shared" si="238"/>
        <v>2222.89</v>
      </c>
      <c r="I412" s="43">
        <f t="shared" si="238"/>
        <v>2222.89</v>
      </c>
      <c r="J412" s="43">
        <f t="shared" si="238"/>
        <v>2222.89</v>
      </c>
      <c r="K412" s="43">
        <f t="shared" si="238"/>
        <v>2222.89</v>
      </c>
      <c r="L412" s="43">
        <f t="shared" si="238"/>
        <v>2222.89</v>
      </c>
      <c r="M412" s="43">
        <f t="shared" si="238"/>
        <v>2222.89</v>
      </c>
      <c r="N412" s="43">
        <f t="shared" si="238"/>
        <v>2222.89</v>
      </c>
      <c r="O412" s="43">
        <f t="shared" si="238"/>
        <v>2222.89</v>
      </c>
      <c r="P412" s="43">
        <f t="shared" si="238"/>
        <v>2222.89</v>
      </c>
      <c r="Q412" s="43">
        <f t="shared" si="238"/>
        <v>2222.89</v>
      </c>
      <c r="R412" s="43">
        <f t="shared" si="238"/>
        <v>2222.89</v>
      </c>
      <c r="S412" s="43">
        <f t="shared" si="238"/>
        <v>2222.89</v>
      </c>
      <c r="T412" s="43">
        <f t="shared" si="238"/>
        <v>2222.89</v>
      </c>
      <c r="U412" s="43">
        <f t="shared" si="238"/>
        <v>2222.89</v>
      </c>
      <c r="V412" s="43">
        <f t="shared" si="238"/>
        <v>2222.89</v>
      </c>
      <c r="W412" s="43">
        <f t="shared" si="238"/>
        <v>2222.89</v>
      </c>
      <c r="X412" s="43">
        <f t="shared" si="238"/>
        <v>2222.89</v>
      </c>
      <c r="Y412" s="43">
        <f t="shared" si="238"/>
        <v>2222.89</v>
      </c>
      <c r="Z412" s="43">
        <f t="shared" si="238"/>
        <v>2222.89</v>
      </c>
      <c r="AA412" s="43">
        <f t="shared" si="238"/>
        <v>2222.89</v>
      </c>
    </row>
    <row r="413" spans="1:27" ht="12.75" hidden="1" customHeight="1" outlineLevel="1" x14ac:dyDescent="0.2">
      <c r="A413" s="98" t="s">
        <v>2054</v>
      </c>
      <c r="B413" s="62" t="s">
        <v>81</v>
      </c>
      <c r="C413" s="42" t="s">
        <v>77</v>
      </c>
      <c r="D413" s="43">
        <v>6.71</v>
      </c>
      <c r="E413" s="43">
        <v>6.71</v>
      </c>
      <c r="F413" s="43">
        <v>6.71</v>
      </c>
      <c r="G413" s="43">
        <v>6.71</v>
      </c>
      <c r="H413" s="43">
        <v>6.71</v>
      </c>
      <c r="I413" s="43">
        <v>6.71</v>
      </c>
      <c r="J413" s="43">
        <v>6.71</v>
      </c>
      <c r="K413" s="43">
        <v>6.71</v>
      </c>
      <c r="L413" s="43">
        <v>6.71</v>
      </c>
      <c r="M413" s="43">
        <v>6.71</v>
      </c>
      <c r="N413" s="43">
        <v>6.71</v>
      </c>
      <c r="O413" s="43">
        <v>6.71</v>
      </c>
      <c r="P413" s="43">
        <v>6.71</v>
      </c>
      <c r="Q413" s="43">
        <v>6.71</v>
      </c>
      <c r="R413" s="43">
        <v>6.71</v>
      </c>
      <c r="S413" s="43">
        <v>6.71</v>
      </c>
      <c r="T413" s="43">
        <v>6.71</v>
      </c>
      <c r="U413" s="43">
        <v>6.71</v>
      </c>
      <c r="V413" s="43">
        <v>6.71</v>
      </c>
      <c r="W413" s="43">
        <v>6.71</v>
      </c>
      <c r="X413" s="43">
        <v>6.71</v>
      </c>
      <c r="Y413" s="43">
        <v>6.71</v>
      </c>
      <c r="Z413" s="43">
        <v>6.71</v>
      </c>
      <c r="AA413" s="43">
        <v>6.71</v>
      </c>
    </row>
    <row r="414" spans="1:27" ht="12.75" hidden="1" customHeight="1" outlineLevel="1" x14ac:dyDescent="0.2">
      <c r="A414" s="98" t="s">
        <v>2055</v>
      </c>
      <c r="B414" s="62" t="s">
        <v>79</v>
      </c>
      <c r="C414" s="42" t="s">
        <v>77</v>
      </c>
      <c r="D414" s="43">
        <f>$D$11</f>
        <v>110.23</v>
      </c>
      <c r="E414" s="43">
        <f t="shared" ref="E414:AA414" si="239">$D$11</f>
        <v>110.23</v>
      </c>
      <c r="F414" s="43">
        <f t="shared" si="239"/>
        <v>110.23</v>
      </c>
      <c r="G414" s="43">
        <f t="shared" si="239"/>
        <v>110.23</v>
      </c>
      <c r="H414" s="43">
        <f t="shared" si="239"/>
        <v>110.23</v>
      </c>
      <c r="I414" s="43">
        <f t="shared" si="239"/>
        <v>110.23</v>
      </c>
      <c r="J414" s="43">
        <f t="shared" si="239"/>
        <v>110.23</v>
      </c>
      <c r="K414" s="43">
        <f t="shared" si="239"/>
        <v>110.23</v>
      </c>
      <c r="L414" s="43">
        <f t="shared" si="239"/>
        <v>110.23</v>
      </c>
      <c r="M414" s="43">
        <f t="shared" si="239"/>
        <v>110.23</v>
      </c>
      <c r="N414" s="43">
        <f t="shared" si="239"/>
        <v>110.23</v>
      </c>
      <c r="O414" s="43">
        <f t="shared" si="239"/>
        <v>110.23</v>
      </c>
      <c r="P414" s="43">
        <f t="shared" si="239"/>
        <v>110.23</v>
      </c>
      <c r="Q414" s="43">
        <f t="shared" si="239"/>
        <v>110.23</v>
      </c>
      <c r="R414" s="43">
        <f t="shared" si="239"/>
        <v>110.23</v>
      </c>
      <c r="S414" s="43">
        <f t="shared" si="239"/>
        <v>110.23</v>
      </c>
      <c r="T414" s="43">
        <f t="shared" si="239"/>
        <v>110.23</v>
      </c>
      <c r="U414" s="43">
        <f t="shared" si="239"/>
        <v>110.23</v>
      </c>
      <c r="V414" s="43">
        <f t="shared" si="239"/>
        <v>110.23</v>
      </c>
      <c r="W414" s="43">
        <f t="shared" si="239"/>
        <v>110.23</v>
      </c>
      <c r="X414" s="43">
        <f t="shared" si="239"/>
        <v>110.23</v>
      </c>
      <c r="Y414" s="43">
        <f t="shared" si="239"/>
        <v>110.23</v>
      </c>
      <c r="Z414" s="43">
        <f t="shared" si="239"/>
        <v>110.23</v>
      </c>
      <c r="AA414" s="43">
        <f t="shared" si="239"/>
        <v>110.23</v>
      </c>
    </row>
    <row r="415" spans="1:27" ht="12.75" customHeight="1" collapsed="1" x14ac:dyDescent="0.2">
      <c r="A415" s="97" t="s">
        <v>2056</v>
      </c>
      <c r="B415" s="27" t="str">
        <f>"19"&amp;"."&amp;$B$800&amp;"."&amp;$B$801</f>
        <v>19.01.2023</v>
      </c>
      <c r="C415" s="89" t="s">
        <v>74</v>
      </c>
      <c r="D415" s="90">
        <f>ROUND(((D416+D417+D419+D418)/1000),5)</f>
        <v>3.4850300000000001</v>
      </c>
      <c r="E415" s="90">
        <f>ROUND(((E416+E417+E419+E418)/1000),5)</f>
        <v>3.4493999999999998</v>
      </c>
      <c r="F415" s="90">
        <f>ROUND(((F416+F417+F419+F418)/1000),5)</f>
        <v>3.4209800000000001</v>
      </c>
      <c r="G415" s="90">
        <f t="shared" ref="G415:AA415" si="240">ROUND(((G416+G417+G419+G418)/1000),5)</f>
        <v>3.42109</v>
      </c>
      <c r="H415" s="90">
        <f t="shared" si="240"/>
        <v>3.4538500000000001</v>
      </c>
      <c r="I415" s="90">
        <f t="shared" si="240"/>
        <v>3.5080499999999999</v>
      </c>
      <c r="J415" s="90">
        <f t="shared" si="240"/>
        <v>3.9209999999999998</v>
      </c>
      <c r="K415" s="90">
        <f t="shared" si="240"/>
        <v>4.1010600000000004</v>
      </c>
      <c r="L415" s="90">
        <f t="shared" si="240"/>
        <v>4.1982799999999996</v>
      </c>
      <c r="M415" s="90">
        <f t="shared" si="240"/>
        <v>4.2184299999999997</v>
      </c>
      <c r="N415" s="90">
        <f t="shared" si="240"/>
        <v>4.2375699999999998</v>
      </c>
      <c r="O415" s="90">
        <f t="shared" si="240"/>
        <v>4.2685399999999998</v>
      </c>
      <c r="P415" s="90">
        <f t="shared" si="240"/>
        <v>4.2479199999999997</v>
      </c>
      <c r="Q415" s="90">
        <f t="shared" si="240"/>
        <v>4.2562100000000003</v>
      </c>
      <c r="R415" s="90">
        <f t="shared" si="240"/>
        <v>4.2606400000000004</v>
      </c>
      <c r="S415" s="90">
        <f t="shared" si="240"/>
        <v>4.2193399999999999</v>
      </c>
      <c r="T415" s="90">
        <f t="shared" si="240"/>
        <v>4.3004499999999997</v>
      </c>
      <c r="U415" s="90">
        <f t="shared" si="240"/>
        <v>4.3230599999999999</v>
      </c>
      <c r="V415" s="90">
        <f t="shared" si="240"/>
        <v>4.3068</v>
      </c>
      <c r="W415" s="90">
        <f t="shared" si="240"/>
        <v>4.2353100000000001</v>
      </c>
      <c r="X415" s="90">
        <f t="shared" si="240"/>
        <v>4.1962099999999998</v>
      </c>
      <c r="Y415" s="90">
        <f t="shared" si="240"/>
        <v>4.1303400000000003</v>
      </c>
      <c r="Z415" s="90">
        <f t="shared" si="240"/>
        <v>3.9246099999999999</v>
      </c>
      <c r="AA415" s="90">
        <f t="shared" si="240"/>
        <v>3.5034900000000002</v>
      </c>
    </row>
    <row r="416" spans="1:27" ht="12.75" hidden="1" customHeight="1" outlineLevel="1" x14ac:dyDescent="0.2">
      <c r="A416" s="98" t="s">
        <v>2057</v>
      </c>
      <c r="B416" s="62" t="s">
        <v>236</v>
      </c>
      <c r="C416" s="42" t="s">
        <v>77</v>
      </c>
      <c r="D416" s="43">
        <v>1145.2</v>
      </c>
      <c r="E416" s="43">
        <v>1109.57</v>
      </c>
      <c r="F416" s="43">
        <v>1081.1500000000001</v>
      </c>
      <c r="G416" s="43">
        <v>1081.26</v>
      </c>
      <c r="H416" s="43">
        <v>1114.02</v>
      </c>
      <c r="I416" s="43">
        <v>1168.22</v>
      </c>
      <c r="J416" s="43">
        <v>1581.17</v>
      </c>
      <c r="K416" s="43">
        <v>1761.23</v>
      </c>
      <c r="L416" s="43">
        <v>1858.45</v>
      </c>
      <c r="M416" s="43">
        <v>1878.6</v>
      </c>
      <c r="N416" s="43">
        <v>1897.74</v>
      </c>
      <c r="O416" s="43">
        <v>1928.71</v>
      </c>
      <c r="P416" s="43">
        <v>1908.09</v>
      </c>
      <c r="Q416" s="43">
        <v>1916.38</v>
      </c>
      <c r="R416" s="43">
        <v>1920.81</v>
      </c>
      <c r="S416" s="43">
        <v>1879.51</v>
      </c>
      <c r="T416" s="43">
        <v>1960.62</v>
      </c>
      <c r="U416" s="43">
        <v>1983.23</v>
      </c>
      <c r="V416" s="43">
        <v>1966.97</v>
      </c>
      <c r="W416" s="43">
        <v>1895.48</v>
      </c>
      <c r="X416" s="43">
        <v>1856.38</v>
      </c>
      <c r="Y416" s="43">
        <v>1790.51</v>
      </c>
      <c r="Z416" s="43">
        <v>1584.78</v>
      </c>
      <c r="AA416" s="43">
        <v>1163.6600000000001</v>
      </c>
    </row>
    <row r="417" spans="1:27" ht="12.75" hidden="1" customHeight="1" outlineLevel="1" x14ac:dyDescent="0.2">
      <c r="A417" s="98" t="s">
        <v>2058</v>
      </c>
      <c r="B417" s="62" t="s">
        <v>88</v>
      </c>
      <c r="C417" s="42" t="s">
        <v>77</v>
      </c>
      <c r="D417" s="43">
        <f>$D$327</f>
        <v>2222.89</v>
      </c>
      <c r="E417" s="43">
        <f t="shared" ref="E417:AA417" si="241">$D$327</f>
        <v>2222.89</v>
      </c>
      <c r="F417" s="43">
        <f t="shared" si="241"/>
        <v>2222.89</v>
      </c>
      <c r="G417" s="43">
        <f t="shared" si="241"/>
        <v>2222.89</v>
      </c>
      <c r="H417" s="43">
        <f t="shared" si="241"/>
        <v>2222.89</v>
      </c>
      <c r="I417" s="43">
        <f t="shared" si="241"/>
        <v>2222.89</v>
      </c>
      <c r="J417" s="43">
        <f t="shared" si="241"/>
        <v>2222.89</v>
      </c>
      <c r="K417" s="43">
        <f t="shared" si="241"/>
        <v>2222.89</v>
      </c>
      <c r="L417" s="43">
        <f t="shared" si="241"/>
        <v>2222.89</v>
      </c>
      <c r="M417" s="43">
        <f t="shared" si="241"/>
        <v>2222.89</v>
      </c>
      <c r="N417" s="43">
        <f t="shared" si="241"/>
        <v>2222.89</v>
      </c>
      <c r="O417" s="43">
        <f t="shared" si="241"/>
        <v>2222.89</v>
      </c>
      <c r="P417" s="43">
        <f t="shared" si="241"/>
        <v>2222.89</v>
      </c>
      <c r="Q417" s="43">
        <f t="shared" si="241"/>
        <v>2222.89</v>
      </c>
      <c r="R417" s="43">
        <f t="shared" si="241"/>
        <v>2222.89</v>
      </c>
      <c r="S417" s="43">
        <f t="shared" si="241"/>
        <v>2222.89</v>
      </c>
      <c r="T417" s="43">
        <f t="shared" si="241"/>
        <v>2222.89</v>
      </c>
      <c r="U417" s="43">
        <f t="shared" si="241"/>
        <v>2222.89</v>
      </c>
      <c r="V417" s="43">
        <f t="shared" si="241"/>
        <v>2222.89</v>
      </c>
      <c r="W417" s="43">
        <f t="shared" si="241"/>
        <v>2222.89</v>
      </c>
      <c r="X417" s="43">
        <f t="shared" si="241"/>
        <v>2222.89</v>
      </c>
      <c r="Y417" s="43">
        <f t="shared" si="241"/>
        <v>2222.89</v>
      </c>
      <c r="Z417" s="43">
        <f t="shared" si="241"/>
        <v>2222.89</v>
      </c>
      <c r="AA417" s="43">
        <f t="shared" si="241"/>
        <v>2222.89</v>
      </c>
    </row>
    <row r="418" spans="1:27" ht="12.75" hidden="1" customHeight="1" outlineLevel="1" x14ac:dyDescent="0.2">
      <c r="A418" s="98" t="s">
        <v>2059</v>
      </c>
      <c r="B418" s="62" t="s">
        <v>81</v>
      </c>
      <c r="C418" s="42" t="s">
        <v>77</v>
      </c>
      <c r="D418" s="110">
        <v>6.71</v>
      </c>
      <c r="E418" s="110">
        <v>6.71</v>
      </c>
      <c r="F418" s="110">
        <v>6.71</v>
      </c>
      <c r="G418" s="110">
        <v>6.71</v>
      </c>
      <c r="H418" s="110">
        <v>6.71</v>
      </c>
      <c r="I418" s="110">
        <v>6.71</v>
      </c>
      <c r="J418" s="110">
        <v>6.71</v>
      </c>
      <c r="K418" s="110">
        <v>6.71</v>
      </c>
      <c r="L418" s="110">
        <v>6.71</v>
      </c>
      <c r="M418" s="110">
        <v>6.71</v>
      </c>
      <c r="N418" s="110">
        <v>6.71</v>
      </c>
      <c r="O418" s="110">
        <v>6.71</v>
      </c>
      <c r="P418" s="110">
        <v>6.71</v>
      </c>
      <c r="Q418" s="110">
        <v>6.71</v>
      </c>
      <c r="R418" s="110">
        <v>6.71</v>
      </c>
      <c r="S418" s="110">
        <v>6.71</v>
      </c>
      <c r="T418" s="110">
        <v>6.71</v>
      </c>
      <c r="U418" s="110">
        <v>6.71</v>
      </c>
      <c r="V418" s="110">
        <v>6.71</v>
      </c>
      <c r="W418" s="110">
        <v>6.71</v>
      </c>
      <c r="X418" s="110">
        <v>6.71</v>
      </c>
      <c r="Y418" s="110">
        <v>6.71</v>
      </c>
      <c r="Z418" s="110">
        <v>6.71</v>
      </c>
      <c r="AA418" s="110">
        <v>6.71</v>
      </c>
    </row>
    <row r="419" spans="1:27" ht="12.75" hidden="1" customHeight="1" outlineLevel="1" x14ac:dyDescent="0.2">
      <c r="A419" s="98" t="s">
        <v>2060</v>
      </c>
      <c r="B419" s="62" t="s">
        <v>79</v>
      </c>
      <c r="C419" s="42" t="s">
        <v>77</v>
      </c>
      <c r="D419" s="43">
        <f>$D$11</f>
        <v>110.23</v>
      </c>
      <c r="E419" s="43">
        <f t="shared" ref="E419:AA419" si="242">$D$11</f>
        <v>110.23</v>
      </c>
      <c r="F419" s="43">
        <f t="shared" si="242"/>
        <v>110.23</v>
      </c>
      <c r="G419" s="43">
        <f t="shared" si="242"/>
        <v>110.23</v>
      </c>
      <c r="H419" s="43">
        <f t="shared" si="242"/>
        <v>110.23</v>
      </c>
      <c r="I419" s="43">
        <f t="shared" si="242"/>
        <v>110.23</v>
      </c>
      <c r="J419" s="43">
        <f t="shared" si="242"/>
        <v>110.23</v>
      </c>
      <c r="K419" s="43">
        <f t="shared" si="242"/>
        <v>110.23</v>
      </c>
      <c r="L419" s="43">
        <f t="shared" si="242"/>
        <v>110.23</v>
      </c>
      <c r="M419" s="43">
        <f t="shared" si="242"/>
        <v>110.23</v>
      </c>
      <c r="N419" s="43">
        <f t="shared" si="242"/>
        <v>110.23</v>
      </c>
      <c r="O419" s="43">
        <f t="shared" si="242"/>
        <v>110.23</v>
      </c>
      <c r="P419" s="43">
        <f t="shared" si="242"/>
        <v>110.23</v>
      </c>
      <c r="Q419" s="43">
        <f t="shared" si="242"/>
        <v>110.23</v>
      </c>
      <c r="R419" s="43">
        <f t="shared" si="242"/>
        <v>110.23</v>
      </c>
      <c r="S419" s="43">
        <f t="shared" si="242"/>
        <v>110.23</v>
      </c>
      <c r="T419" s="43">
        <f t="shared" si="242"/>
        <v>110.23</v>
      </c>
      <c r="U419" s="43">
        <f t="shared" si="242"/>
        <v>110.23</v>
      </c>
      <c r="V419" s="43">
        <f t="shared" si="242"/>
        <v>110.23</v>
      </c>
      <c r="W419" s="43">
        <f t="shared" si="242"/>
        <v>110.23</v>
      </c>
      <c r="X419" s="43">
        <f t="shared" si="242"/>
        <v>110.23</v>
      </c>
      <c r="Y419" s="43">
        <f t="shared" si="242"/>
        <v>110.23</v>
      </c>
      <c r="Z419" s="43">
        <f t="shared" si="242"/>
        <v>110.23</v>
      </c>
      <c r="AA419" s="43">
        <f t="shared" si="242"/>
        <v>110.23</v>
      </c>
    </row>
    <row r="420" spans="1:27" ht="12.75" customHeight="1" collapsed="1" x14ac:dyDescent="0.2">
      <c r="A420" s="97" t="s">
        <v>2061</v>
      </c>
      <c r="B420" s="27" t="str">
        <f>"20"&amp;"."&amp;$B$800&amp;"."&amp;$B$801</f>
        <v>20.01.2023</v>
      </c>
      <c r="C420" s="89" t="s">
        <v>74</v>
      </c>
      <c r="D420" s="90">
        <f>ROUND(((D421+D422+D424+D423)/1000),5)</f>
        <v>3.4838399999999998</v>
      </c>
      <c r="E420" s="90">
        <f>ROUND(((E421+E422+E424+E423)/1000),5)</f>
        <v>3.4505300000000001</v>
      </c>
      <c r="F420" s="90">
        <f>ROUND(((F421+F422+F424+F423)/1000),5)</f>
        <v>3.4142800000000002</v>
      </c>
      <c r="G420" s="90">
        <f t="shared" ref="G420:AA420" si="243">ROUND(((G421+G422+G424+G423)/1000),5)</f>
        <v>3.4022700000000001</v>
      </c>
      <c r="H420" s="90">
        <f t="shared" si="243"/>
        <v>3.44651</v>
      </c>
      <c r="I420" s="90">
        <f t="shared" si="243"/>
        <v>3.4983300000000002</v>
      </c>
      <c r="J420" s="90">
        <f t="shared" si="243"/>
        <v>3.8683800000000002</v>
      </c>
      <c r="K420" s="90">
        <f t="shared" si="243"/>
        <v>4.0581199999999997</v>
      </c>
      <c r="L420" s="90">
        <f t="shared" si="243"/>
        <v>4.1685100000000004</v>
      </c>
      <c r="M420" s="90">
        <f t="shared" si="243"/>
        <v>4.1792100000000003</v>
      </c>
      <c r="N420" s="90">
        <f t="shared" si="243"/>
        <v>4.1929600000000002</v>
      </c>
      <c r="O420" s="90">
        <f t="shared" si="243"/>
        <v>4.2140199999999997</v>
      </c>
      <c r="P420" s="90">
        <f t="shared" si="243"/>
        <v>4.1983100000000002</v>
      </c>
      <c r="Q420" s="90">
        <f t="shared" si="243"/>
        <v>4.2041899999999996</v>
      </c>
      <c r="R420" s="90">
        <f t="shared" si="243"/>
        <v>4.1992799999999999</v>
      </c>
      <c r="S420" s="90">
        <f t="shared" si="243"/>
        <v>4.1720899999999999</v>
      </c>
      <c r="T420" s="90">
        <f t="shared" si="243"/>
        <v>4.1729200000000004</v>
      </c>
      <c r="U420" s="90">
        <f t="shared" si="243"/>
        <v>4.1794799999999999</v>
      </c>
      <c r="V420" s="90">
        <f t="shared" si="243"/>
        <v>4.17544</v>
      </c>
      <c r="W420" s="90">
        <f t="shared" si="243"/>
        <v>4.1893000000000002</v>
      </c>
      <c r="X420" s="90">
        <f t="shared" si="243"/>
        <v>4.1463999999999999</v>
      </c>
      <c r="Y420" s="90">
        <f t="shared" si="243"/>
        <v>4.0659299999999998</v>
      </c>
      <c r="Z420" s="90">
        <f t="shared" si="243"/>
        <v>3.8836200000000001</v>
      </c>
      <c r="AA420" s="90">
        <f t="shared" si="243"/>
        <v>3.5070000000000001</v>
      </c>
    </row>
    <row r="421" spans="1:27" ht="12.75" hidden="1" customHeight="1" outlineLevel="1" x14ac:dyDescent="0.2">
      <c r="A421" s="98" t="s">
        <v>2062</v>
      </c>
      <c r="B421" s="62" t="s">
        <v>236</v>
      </c>
      <c r="C421" s="42" t="s">
        <v>77</v>
      </c>
      <c r="D421" s="43">
        <v>1144.01</v>
      </c>
      <c r="E421" s="43">
        <v>1110.7</v>
      </c>
      <c r="F421" s="43">
        <v>1074.45</v>
      </c>
      <c r="G421" s="43">
        <v>1062.44</v>
      </c>
      <c r="H421" s="43">
        <v>1106.68</v>
      </c>
      <c r="I421" s="43">
        <v>1158.5</v>
      </c>
      <c r="J421" s="43">
        <v>1528.55</v>
      </c>
      <c r="K421" s="43">
        <v>1718.29</v>
      </c>
      <c r="L421" s="43">
        <v>1828.68</v>
      </c>
      <c r="M421" s="43">
        <v>1839.38</v>
      </c>
      <c r="N421" s="43">
        <v>1853.13</v>
      </c>
      <c r="O421" s="43">
        <v>1874.19</v>
      </c>
      <c r="P421" s="43">
        <v>1858.48</v>
      </c>
      <c r="Q421" s="43">
        <v>1864.36</v>
      </c>
      <c r="R421" s="43">
        <v>1859.45</v>
      </c>
      <c r="S421" s="43">
        <v>1832.26</v>
      </c>
      <c r="T421" s="43">
        <v>1833.09</v>
      </c>
      <c r="U421" s="43">
        <v>1839.65</v>
      </c>
      <c r="V421" s="43">
        <v>1835.61</v>
      </c>
      <c r="W421" s="43">
        <v>1849.47</v>
      </c>
      <c r="X421" s="43">
        <v>1806.57</v>
      </c>
      <c r="Y421" s="43">
        <v>1726.1</v>
      </c>
      <c r="Z421" s="43">
        <v>1543.79</v>
      </c>
      <c r="AA421" s="43">
        <v>1167.17</v>
      </c>
    </row>
    <row r="422" spans="1:27" ht="12.75" hidden="1" customHeight="1" outlineLevel="1" x14ac:dyDescent="0.2">
      <c r="A422" s="98" t="s">
        <v>2063</v>
      </c>
      <c r="B422" s="62" t="s">
        <v>88</v>
      </c>
      <c r="C422" s="42" t="s">
        <v>77</v>
      </c>
      <c r="D422" s="43">
        <f>$D$327</f>
        <v>2222.89</v>
      </c>
      <c r="E422" s="43">
        <f t="shared" ref="E422:AA422" si="244">$D$327</f>
        <v>2222.89</v>
      </c>
      <c r="F422" s="43">
        <f t="shared" si="244"/>
        <v>2222.89</v>
      </c>
      <c r="G422" s="43">
        <f t="shared" si="244"/>
        <v>2222.89</v>
      </c>
      <c r="H422" s="43">
        <f t="shared" si="244"/>
        <v>2222.89</v>
      </c>
      <c r="I422" s="43">
        <f t="shared" si="244"/>
        <v>2222.89</v>
      </c>
      <c r="J422" s="43">
        <f t="shared" si="244"/>
        <v>2222.89</v>
      </c>
      <c r="K422" s="43">
        <f t="shared" si="244"/>
        <v>2222.89</v>
      </c>
      <c r="L422" s="43">
        <f t="shared" si="244"/>
        <v>2222.89</v>
      </c>
      <c r="M422" s="43">
        <f t="shared" si="244"/>
        <v>2222.89</v>
      </c>
      <c r="N422" s="43">
        <f t="shared" si="244"/>
        <v>2222.89</v>
      </c>
      <c r="O422" s="43">
        <f t="shared" si="244"/>
        <v>2222.89</v>
      </c>
      <c r="P422" s="43">
        <f t="shared" si="244"/>
        <v>2222.89</v>
      </c>
      <c r="Q422" s="43">
        <f t="shared" si="244"/>
        <v>2222.89</v>
      </c>
      <c r="R422" s="43">
        <f t="shared" si="244"/>
        <v>2222.89</v>
      </c>
      <c r="S422" s="43">
        <f t="shared" si="244"/>
        <v>2222.89</v>
      </c>
      <c r="T422" s="43">
        <f t="shared" si="244"/>
        <v>2222.89</v>
      </c>
      <c r="U422" s="43">
        <f t="shared" si="244"/>
        <v>2222.89</v>
      </c>
      <c r="V422" s="43">
        <f t="shared" si="244"/>
        <v>2222.89</v>
      </c>
      <c r="W422" s="43">
        <f t="shared" si="244"/>
        <v>2222.89</v>
      </c>
      <c r="X422" s="43">
        <f t="shared" si="244"/>
        <v>2222.89</v>
      </c>
      <c r="Y422" s="43">
        <f t="shared" si="244"/>
        <v>2222.89</v>
      </c>
      <c r="Z422" s="43">
        <f t="shared" si="244"/>
        <v>2222.89</v>
      </c>
      <c r="AA422" s="43">
        <f t="shared" si="244"/>
        <v>2222.89</v>
      </c>
    </row>
    <row r="423" spans="1:27" ht="12.75" hidden="1" customHeight="1" outlineLevel="1" x14ac:dyDescent="0.2">
      <c r="A423" s="98" t="s">
        <v>2064</v>
      </c>
      <c r="B423" s="62" t="s">
        <v>81</v>
      </c>
      <c r="C423" s="42" t="s">
        <v>77</v>
      </c>
      <c r="D423" s="43">
        <v>6.71</v>
      </c>
      <c r="E423" s="43">
        <v>6.71</v>
      </c>
      <c r="F423" s="43">
        <v>6.71</v>
      </c>
      <c r="G423" s="43">
        <v>6.71</v>
      </c>
      <c r="H423" s="43">
        <v>6.71</v>
      </c>
      <c r="I423" s="43">
        <v>6.71</v>
      </c>
      <c r="J423" s="43">
        <v>6.71</v>
      </c>
      <c r="K423" s="43">
        <v>6.71</v>
      </c>
      <c r="L423" s="43">
        <v>6.71</v>
      </c>
      <c r="M423" s="43">
        <v>6.71</v>
      </c>
      <c r="N423" s="43">
        <v>6.71</v>
      </c>
      <c r="O423" s="43">
        <v>6.71</v>
      </c>
      <c r="P423" s="43">
        <v>6.71</v>
      </c>
      <c r="Q423" s="43">
        <v>6.71</v>
      </c>
      <c r="R423" s="43">
        <v>6.71</v>
      </c>
      <c r="S423" s="43">
        <v>6.71</v>
      </c>
      <c r="T423" s="43">
        <v>6.71</v>
      </c>
      <c r="U423" s="43">
        <v>6.71</v>
      </c>
      <c r="V423" s="43">
        <v>6.71</v>
      </c>
      <c r="W423" s="43">
        <v>6.71</v>
      </c>
      <c r="X423" s="43">
        <v>6.71</v>
      </c>
      <c r="Y423" s="43">
        <v>6.71</v>
      </c>
      <c r="Z423" s="43">
        <v>6.71</v>
      </c>
      <c r="AA423" s="43">
        <v>6.71</v>
      </c>
    </row>
    <row r="424" spans="1:27" ht="12.75" hidden="1" customHeight="1" outlineLevel="1" x14ac:dyDescent="0.2">
      <c r="A424" s="98" t="s">
        <v>2065</v>
      </c>
      <c r="B424" s="62" t="s">
        <v>79</v>
      </c>
      <c r="C424" s="42" t="s">
        <v>77</v>
      </c>
      <c r="D424" s="43">
        <f>$D$11</f>
        <v>110.23</v>
      </c>
      <c r="E424" s="43">
        <f t="shared" ref="E424:AA424" si="245">$D$11</f>
        <v>110.23</v>
      </c>
      <c r="F424" s="43">
        <f t="shared" si="245"/>
        <v>110.23</v>
      </c>
      <c r="G424" s="43">
        <f t="shared" si="245"/>
        <v>110.23</v>
      </c>
      <c r="H424" s="43">
        <f t="shared" si="245"/>
        <v>110.23</v>
      </c>
      <c r="I424" s="43">
        <f t="shared" si="245"/>
        <v>110.23</v>
      </c>
      <c r="J424" s="43">
        <f t="shared" si="245"/>
        <v>110.23</v>
      </c>
      <c r="K424" s="43">
        <f t="shared" si="245"/>
        <v>110.23</v>
      </c>
      <c r="L424" s="43">
        <f t="shared" si="245"/>
        <v>110.23</v>
      </c>
      <c r="M424" s="43">
        <f t="shared" si="245"/>
        <v>110.23</v>
      </c>
      <c r="N424" s="43">
        <f t="shared" si="245"/>
        <v>110.23</v>
      </c>
      <c r="O424" s="43">
        <f t="shared" si="245"/>
        <v>110.23</v>
      </c>
      <c r="P424" s="43">
        <f t="shared" si="245"/>
        <v>110.23</v>
      </c>
      <c r="Q424" s="43">
        <f t="shared" si="245"/>
        <v>110.23</v>
      </c>
      <c r="R424" s="43">
        <f t="shared" si="245"/>
        <v>110.23</v>
      </c>
      <c r="S424" s="43">
        <f t="shared" si="245"/>
        <v>110.23</v>
      </c>
      <c r="T424" s="43">
        <f t="shared" si="245"/>
        <v>110.23</v>
      </c>
      <c r="U424" s="43">
        <f t="shared" si="245"/>
        <v>110.23</v>
      </c>
      <c r="V424" s="43">
        <f t="shared" si="245"/>
        <v>110.23</v>
      </c>
      <c r="W424" s="43">
        <f t="shared" si="245"/>
        <v>110.23</v>
      </c>
      <c r="X424" s="43">
        <f t="shared" si="245"/>
        <v>110.23</v>
      </c>
      <c r="Y424" s="43">
        <f t="shared" si="245"/>
        <v>110.23</v>
      </c>
      <c r="Z424" s="43">
        <f t="shared" si="245"/>
        <v>110.23</v>
      </c>
      <c r="AA424" s="43">
        <f t="shared" si="245"/>
        <v>110.23</v>
      </c>
    </row>
    <row r="425" spans="1:27" ht="12.75" customHeight="1" collapsed="1" x14ac:dyDescent="0.2">
      <c r="A425" s="97" t="s">
        <v>2066</v>
      </c>
      <c r="B425" s="27" t="str">
        <f>"21"&amp;"."&amp;$B$800&amp;"."&amp;$B$801</f>
        <v>21.01.2023</v>
      </c>
      <c r="C425" s="89" t="s">
        <v>74</v>
      </c>
      <c r="D425" s="90">
        <f>ROUND(((D426+D427+D429+D428)/1000),5)</f>
        <v>3.5778599999999998</v>
      </c>
      <c r="E425" s="90">
        <f>ROUND(((E426+E427+E429+E428)/1000),5)</f>
        <v>3.5182899999999999</v>
      </c>
      <c r="F425" s="90">
        <f>ROUND(((F426+F427+F429+F428)/1000),5)</f>
        <v>3.4653100000000001</v>
      </c>
      <c r="G425" s="90">
        <f t="shared" ref="G425:AA425" si="246">ROUND(((G426+G427+G429+G428)/1000),5)</f>
        <v>3.4491299999999998</v>
      </c>
      <c r="H425" s="90">
        <f t="shared" si="246"/>
        <v>3.4672299999999998</v>
      </c>
      <c r="I425" s="90">
        <f t="shared" si="246"/>
        <v>3.4969700000000001</v>
      </c>
      <c r="J425" s="90">
        <f t="shared" si="246"/>
        <v>3.55437</v>
      </c>
      <c r="K425" s="90">
        <f t="shared" si="246"/>
        <v>3.8605999999999998</v>
      </c>
      <c r="L425" s="90">
        <f t="shared" si="246"/>
        <v>4.0124700000000004</v>
      </c>
      <c r="M425" s="90">
        <f t="shared" si="246"/>
        <v>4.0872200000000003</v>
      </c>
      <c r="N425" s="90">
        <f t="shared" si="246"/>
        <v>4.1373100000000003</v>
      </c>
      <c r="O425" s="90">
        <f t="shared" si="246"/>
        <v>4.1532499999999999</v>
      </c>
      <c r="P425" s="90">
        <f t="shared" si="246"/>
        <v>4.1441299999999996</v>
      </c>
      <c r="Q425" s="90">
        <f t="shared" si="246"/>
        <v>4.1457300000000004</v>
      </c>
      <c r="R425" s="90">
        <f t="shared" si="246"/>
        <v>4.10304</v>
      </c>
      <c r="S425" s="90">
        <f t="shared" si="246"/>
        <v>4.1093299999999999</v>
      </c>
      <c r="T425" s="90">
        <f t="shared" si="246"/>
        <v>4.1253500000000001</v>
      </c>
      <c r="U425" s="90">
        <f t="shared" si="246"/>
        <v>4.1534599999999999</v>
      </c>
      <c r="V425" s="90">
        <f t="shared" si="246"/>
        <v>4.1500000000000004</v>
      </c>
      <c r="W425" s="90">
        <f t="shared" si="246"/>
        <v>4.1273</v>
      </c>
      <c r="X425" s="90">
        <f t="shared" si="246"/>
        <v>4.1340500000000002</v>
      </c>
      <c r="Y425" s="90">
        <f t="shared" si="246"/>
        <v>4.0450799999999996</v>
      </c>
      <c r="Z425" s="90">
        <f t="shared" si="246"/>
        <v>3.9011200000000001</v>
      </c>
      <c r="AA425" s="90">
        <f t="shared" si="246"/>
        <v>3.52982</v>
      </c>
    </row>
    <row r="426" spans="1:27" ht="12.75" hidden="1" customHeight="1" outlineLevel="1" x14ac:dyDescent="0.2">
      <c r="A426" s="98" t="s">
        <v>2067</v>
      </c>
      <c r="B426" s="62" t="s">
        <v>236</v>
      </c>
      <c r="C426" s="42" t="s">
        <v>77</v>
      </c>
      <c r="D426" s="43">
        <v>1238.03</v>
      </c>
      <c r="E426" s="43">
        <v>1178.46</v>
      </c>
      <c r="F426" s="43">
        <v>1125.48</v>
      </c>
      <c r="G426" s="43">
        <v>1109.3</v>
      </c>
      <c r="H426" s="43">
        <v>1127.4000000000001</v>
      </c>
      <c r="I426" s="43">
        <v>1157.1400000000001</v>
      </c>
      <c r="J426" s="43">
        <v>1214.54</v>
      </c>
      <c r="K426" s="43">
        <v>1520.77</v>
      </c>
      <c r="L426" s="43">
        <v>1672.64</v>
      </c>
      <c r="M426" s="43">
        <v>1747.39</v>
      </c>
      <c r="N426" s="43">
        <v>1797.48</v>
      </c>
      <c r="O426" s="43">
        <v>1813.42</v>
      </c>
      <c r="P426" s="43">
        <v>1804.3</v>
      </c>
      <c r="Q426" s="43">
        <v>1805.9</v>
      </c>
      <c r="R426" s="43">
        <v>1763.21</v>
      </c>
      <c r="S426" s="43">
        <v>1769.5</v>
      </c>
      <c r="T426" s="43">
        <v>1785.52</v>
      </c>
      <c r="U426" s="43">
        <v>1813.63</v>
      </c>
      <c r="V426" s="43">
        <v>1810.17</v>
      </c>
      <c r="W426" s="43">
        <v>1787.47</v>
      </c>
      <c r="X426" s="43">
        <v>1794.22</v>
      </c>
      <c r="Y426" s="43">
        <v>1705.25</v>
      </c>
      <c r="Z426" s="43">
        <v>1561.29</v>
      </c>
      <c r="AA426" s="43">
        <v>1189.99</v>
      </c>
    </row>
    <row r="427" spans="1:27" ht="12.75" hidden="1" customHeight="1" outlineLevel="1" x14ac:dyDescent="0.2">
      <c r="A427" s="98" t="s">
        <v>2068</v>
      </c>
      <c r="B427" s="62" t="s">
        <v>88</v>
      </c>
      <c r="C427" s="42" t="s">
        <v>77</v>
      </c>
      <c r="D427" s="43">
        <f>$D$327</f>
        <v>2222.89</v>
      </c>
      <c r="E427" s="43">
        <f t="shared" ref="E427:AA427" si="247">$D$327</f>
        <v>2222.89</v>
      </c>
      <c r="F427" s="43">
        <f t="shared" si="247"/>
        <v>2222.89</v>
      </c>
      <c r="G427" s="43">
        <f t="shared" si="247"/>
        <v>2222.89</v>
      </c>
      <c r="H427" s="43">
        <f t="shared" si="247"/>
        <v>2222.89</v>
      </c>
      <c r="I427" s="43">
        <f t="shared" si="247"/>
        <v>2222.89</v>
      </c>
      <c r="J427" s="43">
        <f t="shared" si="247"/>
        <v>2222.89</v>
      </c>
      <c r="K427" s="43">
        <f t="shared" si="247"/>
        <v>2222.89</v>
      </c>
      <c r="L427" s="43">
        <f t="shared" si="247"/>
        <v>2222.89</v>
      </c>
      <c r="M427" s="43">
        <f t="shared" si="247"/>
        <v>2222.89</v>
      </c>
      <c r="N427" s="43">
        <f t="shared" si="247"/>
        <v>2222.89</v>
      </c>
      <c r="O427" s="43">
        <f t="shared" si="247"/>
        <v>2222.89</v>
      </c>
      <c r="P427" s="43">
        <f t="shared" si="247"/>
        <v>2222.89</v>
      </c>
      <c r="Q427" s="43">
        <f t="shared" si="247"/>
        <v>2222.89</v>
      </c>
      <c r="R427" s="43">
        <f t="shared" si="247"/>
        <v>2222.89</v>
      </c>
      <c r="S427" s="43">
        <f t="shared" si="247"/>
        <v>2222.89</v>
      </c>
      <c r="T427" s="43">
        <f t="shared" si="247"/>
        <v>2222.89</v>
      </c>
      <c r="U427" s="43">
        <f t="shared" si="247"/>
        <v>2222.89</v>
      </c>
      <c r="V427" s="43">
        <f t="shared" si="247"/>
        <v>2222.89</v>
      </c>
      <c r="W427" s="43">
        <f t="shared" si="247"/>
        <v>2222.89</v>
      </c>
      <c r="X427" s="43">
        <f t="shared" si="247"/>
        <v>2222.89</v>
      </c>
      <c r="Y427" s="43">
        <f t="shared" si="247"/>
        <v>2222.89</v>
      </c>
      <c r="Z427" s="43">
        <f t="shared" si="247"/>
        <v>2222.89</v>
      </c>
      <c r="AA427" s="43">
        <f t="shared" si="247"/>
        <v>2222.89</v>
      </c>
    </row>
    <row r="428" spans="1:27" ht="12.75" hidden="1" customHeight="1" outlineLevel="1" x14ac:dyDescent="0.2">
      <c r="A428" s="98" t="s">
        <v>2069</v>
      </c>
      <c r="B428" s="62" t="s">
        <v>81</v>
      </c>
      <c r="C428" s="42" t="s">
        <v>77</v>
      </c>
      <c r="D428" s="43">
        <v>6.71</v>
      </c>
      <c r="E428" s="43">
        <v>6.71</v>
      </c>
      <c r="F428" s="43">
        <v>6.71</v>
      </c>
      <c r="G428" s="43">
        <v>6.71</v>
      </c>
      <c r="H428" s="43">
        <v>6.71</v>
      </c>
      <c r="I428" s="43">
        <v>6.71</v>
      </c>
      <c r="J428" s="43">
        <v>6.71</v>
      </c>
      <c r="K428" s="43">
        <v>6.71</v>
      </c>
      <c r="L428" s="43">
        <v>6.71</v>
      </c>
      <c r="M428" s="43">
        <v>6.71</v>
      </c>
      <c r="N428" s="43">
        <v>6.71</v>
      </c>
      <c r="O428" s="43">
        <v>6.71</v>
      </c>
      <c r="P428" s="43">
        <v>6.71</v>
      </c>
      <c r="Q428" s="43">
        <v>6.71</v>
      </c>
      <c r="R428" s="43">
        <v>6.71</v>
      </c>
      <c r="S428" s="43">
        <v>6.71</v>
      </c>
      <c r="T428" s="43">
        <v>6.71</v>
      </c>
      <c r="U428" s="43">
        <v>6.71</v>
      </c>
      <c r="V428" s="43">
        <v>6.71</v>
      </c>
      <c r="W428" s="43">
        <v>6.71</v>
      </c>
      <c r="X428" s="43">
        <v>6.71</v>
      </c>
      <c r="Y428" s="43">
        <v>6.71</v>
      </c>
      <c r="Z428" s="43">
        <v>6.71</v>
      </c>
      <c r="AA428" s="43">
        <v>6.71</v>
      </c>
    </row>
    <row r="429" spans="1:27" ht="12.75" hidden="1" customHeight="1" outlineLevel="1" x14ac:dyDescent="0.2">
      <c r="A429" s="98" t="s">
        <v>2070</v>
      </c>
      <c r="B429" s="62" t="s">
        <v>79</v>
      </c>
      <c r="C429" s="42" t="s">
        <v>77</v>
      </c>
      <c r="D429" s="43">
        <f>$D$11</f>
        <v>110.23</v>
      </c>
      <c r="E429" s="43">
        <f t="shared" ref="E429:AA429" si="248">$D$11</f>
        <v>110.23</v>
      </c>
      <c r="F429" s="43">
        <f t="shared" si="248"/>
        <v>110.23</v>
      </c>
      <c r="G429" s="43">
        <f t="shared" si="248"/>
        <v>110.23</v>
      </c>
      <c r="H429" s="43">
        <f t="shared" si="248"/>
        <v>110.23</v>
      </c>
      <c r="I429" s="43">
        <f t="shared" si="248"/>
        <v>110.23</v>
      </c>
      <c r="J429" s="43">
        <f t="shared" si="248"/>
        <v>110.23</v>
      </c>
      <c r="K429" s="43">
        <f t="shared" si="248"/>
        <v>110.23</v>
      </c>
      <c r="L429" s="43">
        <f t="shared" si="248"/>
        <v>110.23</v>
      </c>
      <c r="M429" s="43">
        <f t="shared" si="248"/>
        <v>110.23</v>
      </c>
      <c r="N429" s="43">
        <f t="shared" si="248"/>
        <v>110.23</v>
      </c>
      <c r="O429" s="43">
        <f t="shared" si="248"/>
        <v>110.23</v>
      </c>
      <c r="P429" s="43">
        <f t="shared" si="248"/>
        <v>110.23</v>
      </c>
      <c r="Q429" s="43">
        <f t="shared" si="248"/>
        <v>110.23</v>
      </c>
      <c r="R429" s="43">
        <f t="shared" si="248"/>
        <v>110.23</v>
      </c>
      <c r="S429" s="43">
        <f t="shared" si="248"/>
        <v>110.23</v>
      </c>
      <c r="T429" s="43">
        <f t="shared" si="248"/>
        <v>110.23</v>
      </c>
      <c r="U429" s="43">
        <f t="shared" si="248"/>
        <v>110.23</v>
      </c>
      <c r="V429" s="43">
        <f t="shared" si="248"/>
        <v>110.23</v>
      </c>
      <c r="W429" s="43">
        <f t="shared" si="248"/>
        <v>110.23</v>
      </c>
      <c r="X429" s="43">
        <f t="shared" si="248"/>
        <v>110.23</v>
      </c>
      <c r="Y429" s="43">
        <f t="shared" si="248"/>
        <v>110.23</v>
      </c>
      <c r="Z429" s="43">
        <f t="shared" si="248"/>
        <v>110.23</v>
      </c>
      <c r="AA429" s="43">
        <f t="shared" si="248"/>
        <v>110.23</v>
      </c>
    </row>
    <row r="430" spans="1:27" ht="12.75" customHeight="1" collapsed="1" x14ac:dyDescent="0.2">
      <c r="A430" s="97" t="s">
        <v>2071</v>
      </c>
      <c r="B430" s="27" t="str">
        <f>"22"&amp;"."&amp;$B$800&amp;"."&amp;$B$801</f>
        <v>22.01.2023</v>
      </c>
      <c r="C430" s="89" t="s">
        <v>74</v>
      </c>
      <c r="D430" s="90">
        <f>ROUND(((D431+D432+D434+D433)/1000),5)</f>
        <v>3.5244800000000001</v>
      </c>
      <c r="E430" s="90">
        <f>ROUND(((E431+E432+E434+E433)/1000),5)</f>
        <v>3.45913</v>
      </c>
      <c r="F430" s="90">
        <f>ROUND(((F431+F432+F434+F433)/1000),5)</f>
        <v>3.4392499999999999</v>
      </c>
      <c r="G430" s="90">
        <f t="shared" ref="G430:AA430" si="249">ROUND(((G431+G432+G434+G433)/1000),5)</f>
        <v>3.4087399999999999</v>
      </c>
      <c r="H430" s="90">
        <f t="shared" si="249"/>
        <v>3.4425300000000001</v>
      </c>
      <c r="I430" s="90">
        <f t="shared" si="249"/>
        <v>3.4469599999999998</v>
      </c>
      <c r="J430" s="90">
        <f t="shared" si="249"/>
        <v>3.4829400000000001</v>
      </c>
      <c r="K430" s="90">
        <f t="shared" si="249"/>
        <v>3.58521</v>
      </c>
      <c r="L430" s="90">
        <f t="shared" si="249"/>
        <v>3.8480400000000001</v>
      </c>
      <c r="M430" s="90">
        <f t="shared" si="249"/>
        <v>4.0126499999999998</v>
      </c>
      <c r="N430" s="90">
        <f t="shared" si="249"/>
        <v>4.0567799999999998</v>
      </c>
      <c r="O430" s="90">
        <f t="shared" si="249"/>
        <v>4.0744899999999999</v>
      </c>
      <c r="P430" s="90">
        <f t="shared" si="249"/>
        <v>4.0728600000000004</v>
      </c>
      <c r="Q430" s="90">
        <f t="shared" si="249"/>
        <v>4.0736999999999997</v>
      </c>
      <c r="R430" s="90">
        <f t="shared" si="249"/>
        <v>4.0484499999999999</v>
      </c>
      <c r="S430" s="90">
        <f t="shared" si="249"/>
        <v>4.0615500000000004</v>
      </c>
      <c r="T430" s="90">
        <f t="shared" si="249"/>
        <v>4.0826900000000004</v>
      </c>
      <c r="U430" s="90">
        <f t="shared" si="249"/>
        <v>4.1172199999999997</v>
      </c>
      <c r="V430" s="90">
        <f t="shared" si="249"/>
        <v>4.1192900000000003</v>
      </c>
      <c r="W430" s="90">
        <f t="shared" si="249"/>
        <v>4.1115700000000004</v>
      </c>
      <c r="X430" s="90">
        <f t="shared" si="249"/>
        <v>4.1041800000000004</v>
      </c>
      <c r="Y430" s="90">
        <f t="shared" si="249"/>
        <v>4.0524300000000002</v>
      </c>
      <c r="Z430" s="90">
        <f t="shared" si="249"/>
        <v>3.8529200000000001</v>
      </c>
      <c r="AA430" s="90">
        <f t="shared" si="249"/>
        <v>3.5203700000000002</v>
      </c>
    </row>
    <row r="431" spans="1:27" ht="12.75" hidden="1" customHeight="1" outlineLevel="1" x14ac:dyDescent="0.2">
      <c r="A431" s="98" t="s">
        <v>2072</v>
      </c>
      <c r="B431" s="62" t="s">
        <v>236</v>
      </c>
      <c r="C431" s="42" t="s">
        <v>77</v>
      </c>
      <c r="D431" s="43">
        <v>1184.6500000000001</v>
      </c>
      <c r="E431" s="43">
        <v>1119.3</v>
      </c>
      <c r="F431" s="43">
        <v>1099.42</v>
      </c>
      <c r="G431" s="43">
        <v>1068.9100000000001</v>
      </c>
      <c r="H431" s="43">
        <v>1102.7</v>
      </c>
      <c r="I431" s="43">
        <v>1107.1300000000001</v>
      </c>
      <c r="J431" s="43">
        <v>1143.1099999999999</v>
      </c>
      <c r="K431" s="43">
        <v>1245.3800000000001</v>
      </c>
      <c r="L431" s="43">
        <v>1508.21</v>
      </c>
      <c r="M431" s="43">
        <v>1672.82</v>
      </c>
      <c r="N431" s="43">
        <v>1716.95</v>
      </c>
      <c r="O431" s="43">
        <v>1734.66</v>
      </c>
      <c r="P431" s="43">
        <v>1733.03</v>
      </c>
      <c r="Q431" s="43">
        <v>1733.87</v>
      </c>
      <c r="R431" s="43">
        <v>1708.62</v>
      </c>
      <c r="S431" s="43">
        <v>1721.72</v>
      </c>
      <c r="T431" s="43">
        <v>1742.86</v>
      </c>
      <c r="U431" s="43">
        <v>1777.39</v>
      </c>
      <c r="V431" s="43">
        <v>1779.46</v>
      </c>
      <c r="W431" s="43">
        <v>1771.74</v>
      </c>
      <c r="X431" s="43">
        <v>1764.35</v>
      </c>
      <c r="Y431" s="43">
        <v>1712.6</v>
      </c>
      <c r="Z431" s="43">
        <v>1513.09</v>
      </c>
      <c r="AA431" s="43">
        <v>1180.54</v>
      </c>
    </row>
    <row r="432" spans="1:27" ht="12.75" hidden="1" customHeight="1" outlineLevel="1" x14ac:dyDescent="0.2">
      <c r="A432" s="98" t="s">
        <v>2073</v>
      </c>
      <c r="B432" s="62" t="s">
        <v>88</v>
      </c>
      <c r="C432" s="42" t="s">
        <v>77</v>
      </c>
      <c r="D432" s="43">
        <f>$D$327</f>
        <v>2222.89</v>
      </c>
      <c r="E432" s="43">
        <f t="shared" ref="E432:AA432" si="250">$D$327</f>
        <v>2222.89</v>
      </c>
      <c r="F432" s="43">
        <f t="shared" si="250"/>
        <v>2222.89</v>
      </c>
      <c r="G432" s="43">
        <f t="shared" si="250"/>
        <v>2222.89</v>
      </c>
      <c r="H432" s="43">
        <f t="shared" si="250"/>
        <v>2222.89</v>
      </c>
      <c r="I432" s="43">
        <f t="shared" si="250"/>
        <v>2222.89</v>
      </c>
      <c r="J432" s="43">
        <f t="shared" si="250"/>
        <v>2222.89</v>
      </c>
      <c r="K432" s="43">
        <f t="shared" si="250"/>
        <v>2222.89</v>
      </c>
      <c r="L432" s="43">
        <f t="shared" si="250"/>
        <v>2222.89</v>
      </c>
      <c r="M432" s="43">
        <f t="shared" si="250"/>
        <v>2222.89</v>
      </c>
      <c r="N432" s="43">
        <f t="shared" si="250"/>
        <v>2222.89</v>
      </c>
      <c r="O432" s="43">
        <f t="shared" si="250"/>
        <v>2222.89</v>
      </c>
      <c r="P432" s="43">
        <f t="shared" si="250"/>
        <v>2222.89</v>
      </c>
      <c r="Q432" s="43">
        <f t="shared" si="250"/>
        <v>2222.89</v>
      </c>
      <c r="R432" s="43">
        <f t="shared" si="250"/>
        <v>2222.89</v>
      </c>
      <c r="S432" s="43">
        <f t="shared" si="250"/>
        <v>2222.89</v>
      </c>
      <c r="T432" s="43">
        <f t="shared" si="250"/>
        <v>2222.89</v>
      </c>
      <c r="U432" s="43">
        <f t="shared" si="250"/>
        <v>2222.89</v>
      </c>
      <c r="V432" s="43">
        <f t="shared" si="250"/>
        <v>2222.89</v>
      </c>
      <c r="W432" s="43">
        <f t="shared" si="250"/>
        <v>2222.89</v>
      </c>
      <c r="X432" s="43">
        <f t="shared" si="250"/>
        <v>2222.89</v>
      </c>
      <c r="Y432" s="43">
        <f t="shared" si="250"/>
        <v>2222.89</v>
      </c>
      <c r="Z432" s="43">
        <f t="shared" si="250"/>
        <v>2222.89</v>
      </c>
      <c r="AA432" s="43">
        <f t="shared" si="250"/>
        <v>2222.89</v>
      </c>
    </row>
    <row r="433" spans="1:27" ht="12.75" hidden="1" customHeight="1" outlineLevel="1" x14ac:dyDescent="0.2">
      <c r="A433" s="98" t="s">
        <v>2074</v>
      </c>
      <c r="B433" s="62" t="s">
        <v>81</v>
      </c>
      <c r="C433" s="42" t="s">
        <v>77</v>
      </c>
      <c r="D433" s="43">
        <v>6.71</v>
      </c>
      <c r="E433" s="43">
        <v>6.71</v>
      </c>
      <c r="F433" s="43">
        <v>6.71</v>
      </c>
      <c r="G433" s="43">
        <v>6.71</v>
      </c>
      <c r="H433" s="43">
        <v>6.71</v>
      </c>
      <c r="I433" s="43">
        <v>6.71</v>
      </c>
      <c r="J433" s="43">
        <v>6.71</v>
      </c>
      <c r="K433" s="43">
        <v>6.71</v>
      </c>
      <c r="L433" s="43">
        <v>6.71</v>
      </c>
      <c r="M433" s="43">
        <v>6.71</v>
      </c>
      <c r="N433" s="43">
        <v>6.71</v>
      </c>
      <c r="O433" s="43">
        <v>6.71</v>
      </c>
      <c r="P433" s="43">
        <v>6.71</v>
      </c>
      <c r="Q433" s="43">
        <v>6.71</v>
      </c>
      <c r="R433" s="43">
        <v>6.71</v>
      </c>
      <c r="S433" s="43">
        <v>6.71</v>
      </c>
      <c r="T433" s="43">
        <v>6.71</v>
      </c>
      <c r="U433" s="43">
        <v>6.71</v>
      </c>
      <c r="V433" s="43">
        <v>6.71</v>
      </c>
      <c r="W433" s="43">
        <v>6.71</v>
      </c>
      <c r="X433" s="43">
        <v>6.71</v>
      </c>
      <c r="Y433" s="43">
        <v>6.71</v>
      </c>
      <c r="Z433" s="43">
        <v>6.71</v>
      </c>
      <c r="AA433" s="43">
        <v>6.71</v>
      </c>
    </row>
    <row r="434" spans="1:27" ht="12.75" hidden="1" customHeight="1" outlineLevel="1" x14ac:dyDescent="0.2">
      <c r="A434" s="98" t="s">
        <v>2075</v>
      </c>
      <c r="B434" s="62" t="s">
        <v>79</v>
      </c>
      <c r="C434" s="42" t="s">
        <v>77</v>
      </c>
      <c r="D434" s="43">
        <f>$D$11</f>
        <v>110.23</v>
      </c>
      <c r="E434" s="43">
        <f t="shared" ref="E434:AA434" si="251">$D$11</f>
        <v>110.23</v>
      </c>
      <c r="F434" s="43">
        <f t="shared" si="251"/>
        <v>110.23</v>
      </c>
      <c r="G434" s="43">
        <f t="shared" si="251"/>
        <v>110.23</v>
      </c>
      <c r="H434" s="43">
        <f t="shared" si="251"/>
        <v>110.23</v>
      </c>
      <c r="I434" s="43">
        <f t="shared" si="251"/>
        <v>110.23</v>
      </c>
      <c r="J434" s="43">
        <f t="shared" si="251"/>
        <v>110.23</v>
      </c>
      <c r="K434" s="43">
        <f t="shared" si="251"/>
        <v>110.23</v>
      </c>
      <c r="L434" s="43">
        <f t="shared" si="251"/>
        <v>110.23</v>
      </c>
      <c r="M434" s="43">
        <f t="shared" si="251"/>
        <v>110.23</v>
      </c>
      <c r="N434" s="43">
        <f t="shared" si="251"/>
        <v>110.23</v>
      </c>
      <c r="O434" s="43">
        <f t="shared" si="251"/>
        <v>110.23</v>
      </c>
      <c r="P434" s="43">
        <f t="shared" si="251"/>
        <v>110.23</v>
      </c>
      <c r="Q434" s="43">
        <f t="shared" si="251"/>
        <v>110.23</v>
      </c>
      <c r="R434" s="43">
        <f t="shared" si="251"/>
        <v>110.23</v>
      </c>
      <c r="S434" s="43">
        <f t="shared" si="251"/>
        <v>110.23</v>
      </c>
      <c r="T434" s="43">
        <f t="shared" si="251"/>
        <v>110.23</v>
      </c>
      <c r="U434" s="43">
        <f t="shared" si="251"/>
        <v>110.23</v>
      </c>
      <c r="V434" s="43">
        <f t="shared" si="251"/>
        <v>110.23</v>
      </c>
      <c r="W434" s="43">
        <f t="shared" si="251"/>
        <v>110.23</v>
      </c>
      <c r="X434" s="43">
        <f t="shared" si="251"/>
        <v>110.23</v>
      </c>
      <c r="Y434" s="43">
        <f t="shared" si="251"/>
        <v>110.23</v>
      </c>
      <c r="Z434" s="43">
        <f t="shared" si="251"/>
        <v>110.23</v>
      </c>
      <c r="AA434" s="43">
        <f t="shared" si="251"/>
        <v>110.23</v>
      </c>
    </row>
    <row r="435" spans="1:27" ht="12.75" customHeight="1" collapsed="1" x14ac:dyDescent="0.2">
      <c r="A435" s="97" t="s">
        <v>2076</v>
      </c>
      <c r="B435" s="27" t="str">
        <f>"23"&amp;"."&amp;$B$800&amp;"."&amp;$B$801</f>
        <v>23.01.2023</v>
      </c>
      <c r="C435" s="89" t="s">
        <v>74</v>
      </c>
      <c r="D435" s="90">
        <f>ROUND(((D436+D437+D439+D438)/1000),5)</f>
        <v>3.4802300000000002</v>
      </c>
      <c r="E435" s="90">
        <f>ROUND(((E436+E437+E439+E438)/1000),5)</f>
        <v>3.4457800000000001</v>
      </c>
      <c r="F435" s="90">
        <f>ROUND(((F436+F437+F439+F438)/1000),5)</f>
        <v>3.3903099999999999</v>
      </c>
      <c r="G435" s="90">
        <f t="shared" ref="G435:AA435" si="252">ROUND(((G436+G437+G439+G438)/1000),5)</f>
        <v>3.3809</v>
      </c>
      <c r="H435" s="90">
        <f t="shared" si="252"/>
        <v>3.41784</v>
      </c>
      <c r="I435" s="90">
        <f t="shared" si="252"/>
        <v>3.4787699999999999</v>
      </c>
      <c r="J435" s="90">
        <f t="shared" si="252"/>
        <v>3.7191900000000002</v>
      </c>
      <c r="K435" s="90">
        <f t="shared" si="252"/>
        <v>4.05314</v>
      </c>
      <c r="L435" s="90">
        <f t="shared" si="252"/>
        <v>4.1999000000000004</v>
      </c>
      <c r="M435" s="90">
        <f t="shared" si="252"/>
        <v>4.2272299999999996</v>
      </c>
      <c r="N435" s="90">
        <f t="shared" si="252"/>
        <v>4.2404099999999998</v>
      </c>
      <c r="O435" s="90">
        <f t="shared" si="252"/>
        <v>4.2701799999999999</v>
      </c>
      <c r="P435" s="90">
        <f t="shared" si="252"/>
        <v>4.2509600000000001</v>
      </c>
      <c r="Q435" s="90">
        <f t="shared" si="252"/>
        <v>4.2583599999999997</v>
      </c>
      <c r="R435" s="90">
        <f t="shared" si="252"/>
        <v>4.2531299999999996</v>
      </c>
      <c r="S435" s="90">
        <f t="shared" si="252"/>
        <v>4.2214</v>
      </c>
      <c r="T435" s="90">
        <f t="shared" si="252"/>
        <v>4.22464</v>
      </c>
      <c r="U435" s="90">
        <f t="shared" si="252"/>
        <v>4.2366299999999999</v>
      </c>
      <c r="V435" s="90">
        <f t="shared" si="252"/>
        <v>4.2320200000000003</v>
      </c>
      <c r="W435" s="90">
        <f t="shared" si="252"/>
        <v>4.24716</v>
      </c>
      <c r="X435" s="90">
        <f t="shared" si="252"/>
        <v>4.2156599999999997</v>
      </c>
      <c r="Y435" s="90">
        <f t="shared" si="252"/>
        <v>4.0682900000000002</v>
      </c>
      <c r="Z435" s="90">
        <f t="shared" si="252"/>
        <v>3.8458600000000001</v>
      </c>
      <c r="AA435" s="90">
        <f t="shared" si="252"/>
        <v>3.4800800000000001</v>
      </c>
    </row>
    <row r="436" spans="1:27" ht="12.75" hidden="1" customHeight="1" outlineLevel="1" x14ac:dyDescent="0.2">
      <c r="A436" s="98" t="s">
        <v>2077</v>
      </c>
      <c r="B436" s="62" t="s">
        <v>236</v>
      </c>
      <c r="C436" s="42" t="s">
        <v>77</v>
      </c>
      <c r="D436" s="43">
        <v>1140.4000000000001</v>
      </c>
      <c r="E436" s="43">
        <v>1105.95</v>
      </c>
      <c r="F436" s="43">
        <v>1050.48</v>
      </c>
      <c r="G436" s="43">
        <v>1041.07</v>
      </c>
      <c r="H436" s="43">
        <v>1078.01</v>
      </c>
      <c r="I436" s="43">
        <v>1138.94</v>
      </c>
      <c r="J436" s="43">
        <v>1379.36</v>
      </c>
      <c r="K436" s="43">
        <v>1713.31</v>
      </c>
      <c r="L436" s="43">
        <v>1860.07</v>
      </c>
      <c r="M436" s="43">
        <v>1887.4</v>
      </c>
      <c r="N436" s="43">
        <v>1900.58</v>
      </c>
      <c r="O436" s="43">
        <v>1930.35</v>
      </c>
      <c r="P436" s="43">
        <v>1911.13</v>
      </c>
      <c r="Q436" s="43">
        <v>1918.53</v>
      </c>
      <c r="R436" s="43">
        <v>1913.3</v>
      </c>
      <c r="S436" s="43">
        <v>1881.57</v>
      </c>
      <c r="T436" s="43">
        <v>1884.81</v>
      </c>
      <c r="U436" s="43">
        <v>1896.8</v>
      </c>
      <c r="V436" s="43">
        <v>1892.19</v>
      </c>
      <c r="W436" s="43">
        <v>1907.33</v>
      </c>
      <c r="X436" s="43">
        <v>1875.83</v>
      </c>
      <c r="Y436" s="43">
        <v>1728.46</v>
      </c>
      <c r="Z436" s="43">
        <v>1506.03</v>
      </c>
      <c r="AA436" s="43">
        <v>1140.25</v>
      </c>
    </row>
    <row r="437" spans="1:27" ht="12.75" hidden="1" customHeight="1" outlineLevel="1" x14ac:dyDescent="0.2">
      <c r="A437" s="98" t="s">
        <v>2078</v>
      </c>
      <c r="B437" s="62" t="s">
        <v>88</v>
      </c>
      <c r="C437" s="42" t="s">
        <v>77</v>
      </c>
      <c r="D437" s="43">
        <f>$D$327</f>
        <v>2222.89</v>
      </c>
      <c r="E437" s="43">
        <f t="shared" ref="E437:AA437" si="253">$D$327</f>
        <v>2222.89</v>
      </c>
      <c r="F437" s="43">
        <f t="shared" si="253"/>
        <v>2222.89</v>
      </c>
      <c r="G437" s="43">
        <f t="shared" si="253"/>
        <v>2222.89</v>
      </c>
      <c r="H437" s="43">
        <f t="shared" si="253"/>
        <v>2222.89</v>
      </c>
      <c r="I437" s="43">
        <f t="shared" si="253"/>
        <v>2222.89</v>
      </c>
      <c r="J437" s="43">
        <f t="shared" si="253"/>
        <v>2222.89</v>
      </c>
      <c r="K437" s="43">
        <f t="shared" si="253"/>
        <v>2222.89</v>
      </c>
      <c r="L437" s="43">
        <f t="shared" si="253"/>
        <v>2222.89</v>
      </c>
      <c r="M437" s="43">
        <f t="shared" si="253"/>
        <v>2222.89</v>
      </c>
      <c r="N437" s="43">
        <f t="shared" si="253"/>
        <v>2222.89</v>
      </c>
      <c r="O437" s="43">
        <f t="shared" si="253"/>
        <v>2222.89</v>
      </c>
      <c r="P437" s="43">
        <f t="shared" si="253"/>
        <v>2222.89</v>
      </c>
      <c r="Q437" s="43">
        <f t="shared" si="253"/>
        <v>2222.89</v>
      </c>
      <c r="R437" s="43">
        <f t="shared" si="253"/>
        <v>2222.89</v>
      </c>
      <c r="S437" s="43">
        <f t="shared" si="253"/>
        <v>2222.89</v>
      </c>
      <c r="T437" s="43">
        <f t="shared" si="253"/>
        <v>2222.89</v>
      </c>
      <c r="U437" s="43">
        <f t="shared" si="253"/>
        <v>2222.89</v>
      </c>
      <c r="V437" s="43">
        <f t="shared" si="253"/>
        <v>2222.89</v>
      </c>
      <c r="W437" s="43">
        <f t="shared" si="253"/>
        <v>2222.89</v>
      </c>
      <c r="X437" s="43">
        <f t="shared" si="253"/>
        <v>2222.89</v>
      </c>
      <c r="Y437" s="43">
        <f t="shared" si="253"/>
        <v>2222.89</v>
      </c>
      <c r="Z437" s="43">
        <f t="shared" si="253"/>
        <v>2222.89</v>
      </c>
      <c r="AA437" s="43">
        <f t="shared" si="253"/>
        <v>2222.89</v>
      </c>
    </row>
    <row r="438" spans="1:27" ht="12.75" hidden="1" customHeight="1" outlineLevel="1" x14ac:dyDescent="0.2">
      <c r="A438" s="98" t="s">
        <v>2079</v>
      </c>
      <c r="B438" s="62" t="s">
        <v>81</v>
      </c>
      <c r="C438" s="42" t="s">
        <v>77</v>
      </c>
      <c r="D438" s="43">
        <v>6.71</v>
      </c>
      <c r="E438" s="43">
        <v>6.71</v>
      </c>
      <c r="F438" s="43">
        <v>6.71</v>
      </c>
      <c r="G438" s="43">
        <v>6.71</v>
      </c>
      <c r="H438" s="43">
        <v>6.71</v>
      </c>
      <c r="I438" s="43">
        <v>6.71</v>
      </c>
      <c r="J438" s="43">
        <v>6.71</v>
      </c>
      <c r="K438" s="43">
        <v>6.71</v>
      </c>
      <c r="L438" s="43">
        <v>6.71</v>
      </c>
      <c r="M438" s="43">
        <v>6.71</v>
      </c>
      <c r="N438" s="43">
        <v>6.71</v>
      </c>
      <c r="O438" s="43">
        <v>6.71</v>
      </c>
      <c r="P438" s="43">
        <v>6.71</v>
      </c>
      <c r="Q438" s="43">
        <v>6.71</v>
      </c>
      <c r="R438" s="43">
        <v>6.71</v>
      </c>
      <c r="S438" s="43">
        <v>6.71</v>
      </c>
      <c r="T438" s="43">
        <v>6.71</v>
      </c>
      <c r="U438" s="43">
        <v>6.71</v>
      </c>
      <c r="V438" s="43">
        <v>6.71</v>
      </c>
      <c r="W438" s="43">
        <v>6.71</v>
      </c>
      <c r="X438" s="43">
        <v>6.71</v>
      </c>
      <c r="Y438" s="43">
        <v>6.71</v>
      </c>
      <c r="Z438" s="43">
        <v>6.71</v>
      </c>
      <c r="AA438" s="43">
        <v>6.71</v>
      </c>
    </row>
    <row r="439" spans="1:27" ht="12.75" hidden="1" customHeight="1" outlineLevel="1" x14ac:dyDescent="0.2">
      <c r="A439" s="98" t="s">
        <v>2080</v>
      </c>
      <c r="B439" s="62" t="s">
        <v>79</v>
      </c>
      <c r="C439" s="42" t="s">
        <v>77</v>
      </c>
      <c r="D439" s="43">
        <f>$D$11</f>
        <v>110.23</v>
      </c>
      <c r="E439" s="43">
        <f t="shared" ref="E439:AA439" si="254">$D$11</f>
        <v>110.23</v>
      </c>
      <c r="F439" s="43">
        <f t="shared" si="254"/>
        <v>110.23</v>
      </c>
      <c r="G439" s="43">
        <f t="shared" si="254"/>
        <v>110.23</v>
      </c>
      <c r="H439" s="43">
        <f t="shared" si="254"/>
        <v>110.23</v>
      </c>
      <c r="I439" s="43">
        <f t="shared" si="254"/>
        <v>110.23</v>
      </c>
      <c r="J439" s="43">
        <f t="shared" si="254"/>
        <v>110.23</v>
      </c>
      <c r="K439" s="43">
        <f t="shared" si="254"/>
        <v>110.23</v>
      </c>
      <c r="L439" s="43">
        <f t="shared" si="254"/>
        <v>110.23</v>
      </c>
      <c r="M439" s="43">
        <f t="shared" si="254"/>
        <v>110.23</v>
      </c>
      <c r="N439" s="43">
        <f t="shared" si="254"/>
        <v>110.23</v>
      </c>
      <c r="O439" s="43">
        <f t="shared" si="254"/>
        <v>110.23</v>
      </c>
      <c r="P439" s="43">
        <f t="shared" si="254"/>
        <v>110.23</v>
      </c>
      <c r="Q439" s="43">
        <f t="shared" si="254"/>
        <v>110.23</v>
      </c>
      <c r="R439" s="43">
        <f t="shared" si="254"/>
        <v>110.23</v>
      </c>
      <c r="S439" s="43">
        <f t="shared" si="254"/>
        <v>110.23</v>
      </c>
      <c r="T439" s="43">
        <f t="shared" si="254"/>
        <v>110.23</v>
      </c>
      <c r="U439" s="43">
        <f t="shared" si="254"/>
        <v>110.23</v>
      </c>
      <c r="V439" s="43">
        <f t="shared" si="254"/>
        <v>110.23</v>
      </c>
      <c r="W439" s="43">
        <f t="shared" si="254"/>
        <v>110.23</v>
      </c>
      <c r="X439" s="43">
        <f t="shared" si="254"/>
        <v>110.23</v>
      </c>
      <c r="Y439" s="43">
        <f t="shared" si="254"/>
        <v>110.23</v>
      </c>
      <c r="Z439" s="43">
        <f t="shared" si="254"/>
        <v>110.23</v>
      </c>
      <c r="AA439" s="43">
        <f t="shared" si="254"/>
        <v>110.23</v>
      </c>
    </row>
    <row r="440" spans="1:27" ht="12.75" customHeight="1" collapsed="1" x14ac:dyDescent="0.2">
      <c r="A440" s="97" t="s">
        <v>2081</v>
      </c>
      <c r="B440" s="27" t="str">
        <f>"24"&amp;"."&amp;$B$800&amp;"."&amp;$B$801</f>
        <v>24.01.2023</v>
      </c>
      <c r="C440" s="89" t="s">
        <v>74</v>
      </c>
      <c r="D440" s="90">
        <f>ROUND(((D441+D442+D444+D443)/1000),5)</f>
        <v>3.4758</v>
      </c>
      <c r="E440" s="90">
        <f>ROUND(((E441+E442+E444+E443)/1000),5)</f>
        <v>3.4184800000000002</v>
      </c>
      <c r="F440" s="90">
        <f>ROUND(((F441+F442+F444+F443)/1000),5)</f>
        <v>3.4008799999999999</v>
      </c>
      <c r="G440" s="90">
        <f t="shared" ref="G440:AA440" si="255">ROUND(((G441+G442+G444+G443)/1000),5)</f>
        <v>3.4013599999999999</v>
      </c>
      <c r="H440" s="90">
        <f t="shared" si="255"/>
        <v>3.4491100000000001</v>
      </c>
      <c r="I440" s="90">
        <f t="shared" si="255"/>
        <v>3.5203000000000002</v>
      </c>
      <c r="J440" s="90">
        <f t="shared" si="255"/>
        <v>3.8840400000000002</v>
      </c>
      <c r="K440" s="90">
        <f t="shared" si="255"/>
        <v>4.08392</v>
      </c>
      <c r="L440" s="90">
        <f t="shared" si="255"/>
        <v>4.1963800000000004</v>
      </c>
      <c r="M440" s="90">
        <f t="shared" si="255"/>
        <v>4.2132699999999996</v>
      </c>
      <c r="N440" s="90">
        <f t="shared" si="255"/>
        <v>4.2257199999999999</v>
      </c>
      <c r="O440" s="90">
        <f t="shared" si="255"/>
        <v>4.2470600000000003</v>
      </c>
      <c r="P440" s="90">
        <f t="shared" si="255"/>
        <v>4.2359999999999998</v>
      </c>
      <c r="Q440" s="90">
        <f t="shared" si="255"/>
        <v>4.2411899999999996</v>
      </c>
      <c r="R440" s="90">
        <f t="shared" si="255"/>
        <v>4.23996</v>
      </c>
      <c r="S440" s="90">
        <f t="shared" si="255"/>
        <v>4.2121700000000004</v>
      </c>
      <c r="T440" s="90">
        <f t="shared" si="255"/>
        <v>4.21197</v>
      </c>
      <c r="U440" s="90">
        <f t="shared" si="255"/>
        <v>4.2226699999999999</v>
      </c>
      <c r="V440" s="90">
        <f t="shared" si="255"/>
        <v>4.2206200000000003</v>
      </c>
      <c r="W440" s="90">
        <f t="shared" si="255"/>
        <v>4.2332700000000001</v>
      </c>
      <c r="X440" s="90">
        <f t="shared" si="255"/>
        <v>4.1876300000000004</v>
      </c>
      <c r="Y440" s="90">
        <f t="shared" si="255"/>
        <v>4.1148899999999999</v>
      </c>
      <c r="Z440" s="90">
        <f t="shared" si="255"/>
        <v>3.96</v>
      </c>
      <c r="AA440" s="90">
        <f t="shared" si="255"/>
        <v>3.5235400000000001</v>
      </c>
    </row>
    <row r="441" spans="1:27" ht="12.75" hidden="1" customHeight="1" outlineLevel="1" x14ac:dyDescent="0.2">
      <c r="A441" s="98" t="s">
        <v>2082</v>
      </c>
      <c r="B441" s="62" t="s">
        <v>236</v>
      </c>
      <c r="C441" s="42" t="s">
        <v>77</v>
      </c>
      <c r="D441" s="43">
        <v>1135.97</v>
      </c>
      <c r="E441" s="43">
        <v>1078.6500000000001</v>
      </c>
      <c r="F441" s="43">
        <v>1061.05</v>
      </c>
      <c r="G441" s="43">
        <v>1061.53</v>
      </c>
      <c r="H441" s="43">
        <v>1109.28</v>
      </c>
      <c r="I441" s="43">
        <v>1180.47</v>
      </c>
      <c r="J441" s="43">
        <v>1544.21</v>
      </c>
      <c r="K441" s="43">
        <v>1744.09</v>
      </c>
      <c r="L441" s="43">
        <v>1856.55</v>
      </c>
      <c r="M441" s="43">
        <v>1873.44</v>
      </c>
      <c r="N441" s="43">
        <v>1885.89</v>
      </c>
      <c r="O441" s="43">
        <v>1907.23</v>
      </c>
      <c r="P441" s="43">
        <v>1896.17</v>
      </c>
      <c r="Q441" s="43">
        <v>1901.36</v>
      </c>
      <c r="R441" s="43">
        <v>1900.13</v>
      </c>
      <c r="S441" s="43">
        <v>1872.34</v>
      </c>
      <c r="T441" s="43">
        <v>1872.14</v>
      </c>
      <c r="U441" s="43">
        <v>1882.84</v>
      </c>
      <c r="V441" s="43">
        <v>1880.79</v>
      </c>
      <c r="W441" s="43">
        <v>1893.44</v>
      </c>
      <c r="X441" s="43">
        <v>1847.8</v>
      </c>
      <c r="Y441" s="43">
        <v>1775.06</v>
      </c>
      <c r="Z441" s="43">
        <v>1620.17</v>
      </c>
      <c r="AA441" s="43">
        <v>1183.71</v>
      </c>
    </row>
    <row r="442" spans="1:27" ht="12.75" hidden="1" customHeight="1" outlineLevel="1" x14ac:dyDescent="0.2">
      <c r="A442" s="98" t="s">
        <v>2083</v>
      </c>
      <c r="B442" s="62" t="s">
        <v>88</v>
      </c>
      <c r="C442" s="42" t="s">
        <v>77</v>
      </c>
      <c r="D442" s="43">
        <f>$D$327</f>
        <v>2222.89</v>
      </c>
      <c r="E442" s="43">
        <f t="shared" ref="E442:AA442" si="256">$D$327</f>
        <v>2222.89</v>
      </c>
      <c r="F442" s="43">
        <f t="shared" si="256"/>
        <v>2222.89</v>
      </c>
      <c r="G442" s="43">
        <f t="shared" si="256"/>
        <v>2222.89</v>
      </c>
      <c r="H442" s="43">
        <f t="shared" si="256"/>
        <v>2222.89</v>
      </c>
      <c r="I442" s="43">
        <f t="shared" si="256"/>
        <v>2222.89</v>
      </c>
      <c r="J442" s="43">
        <f t="shared" si="256"/>
        <v>2222.89</v>
      </c>
      <c r="K442" s="43">
        <f t="shared" si="256"/>
        <v>2222.89</v>
      </c>
      <c r="L442" s="43">
        <f t="shared" si="256"/>
        <v>2222.89</v>
      </c>
      <c r="M442" s="43">
        <f t="shared" si="256"/>
        <v>2222.89</v>
      </c>
      <c r="N442" s="43">
        <f t="shared" si="256"/>
        <v>2222.89</v>
      </c>
      <c r="O442" s="43">
        <f t="shared" si="256"/>
        <v>2222.89</v>
      </c>
      <c r="P442" s="43">
        <f t="shared" si="256"/>
        <v>2222.89</v>
      </c>
      <c r="Q442" s="43">
        <f t="shared" si="256"/>
        <v>2222.89</v>
      </c>
      <c r="R442" s="43">
        <f t="shared" si="256"/>
        <v>2222.89</v>
      </c>
      <c r="S442" s="43">
        <f t="shared" si="256"/>
        <v>2222.89</v>
      </c>
      <c r="T442" s="43">
        <f t="shared" si="256"/>
        <v>2222.89</v>
      </c>
      <c r="U442" s="43">
        <f t="shared" si="256"/>
        <v>2222.89</v>
      </c>
      <c r="V442" s="43">
        <f t="shared" si="256"/>
        <v>2222.89</v>
      </c>
      <c r="W442" s="43">
        <f t="shared" si="256"/>
        <v>2222.89</v>
      </c>
      <c r="X442" s="43">
        <f t="shared" si="256"/>
        <v>2222.89</v>
      </c>
      <c r="Y442" s="43">
        <f t="shared" si="256"/>
        <v>2222.89</v>
      </c>
      <c r="Z442" s="43">
        <f t="shared" si="256"/>
        <v>2222.89</v>
      </c>
      <c r="AA442" s="43">
        <f t="shared" si="256"/>
        <v>2222.89</v>
      </c>
    </row>
    <row r="443" spans="1:27" ht="12.75" hidden="1" customHeight="1" outlineLevel="1" x14ac:dyDescent="0.2">
      <c r="A443" s="98" t="s">
        <v>2084</v>
      </c>
      <c r="B443" s="62" t="s">
        <v>81</v>
      </c>
      <c r="C443" s="42" t="s">
        <v>77</v>
      </c>
      <c r="D443" s="43">
        <v>6.71</v>
      </c>
      <c r="E443" s="43">
        <v>6.71</v>
      </c>
      <c r="F443" s="43">
        <v>6.71</v>
      </c>
      <c r="G443" s="43">
        <v>6.71</v>
      </c>
      <c r="H443" s="43">
        <v>6.71</v>
      </c>
      <c r="I443" s="43">
        <v>6.71</v>
      </c>
      <c r="J443" s="43">
        <v>6.71</v>
      </c>
      <c r="K443" s="43">
        <v>6.71</v>
      </c>
      <c r="L443" s="43">
        <v>6.71</v>
      </c>
      <c r="M443" s="43">
        <v>6.71</v>
      </c>
      <c r="N443" s="43">
        <v>6.71</v>
      </c>
      <c r="O443" s="43">
        <v>6.71</v>
      </c>
      <c r="P443" s="43">
        <v>6.71</v>
      </c>
      <c r="Q443" s="43">
        <v>6.71</v>
      </c>
      <c r="R443" s="43">
        <v>6.71</v>
      </c>
      <c r="S443" s="43">
        <v>6.71</v>
      </c>
      <c r="T443" s="43">
        <v>6.71</v>
      </c>
      <c r="U443" s="43">
        <v>6.71</v>
      </c>
      <c r="V443" s="43">
        <v>6.71</v>
      </c>
      <c r="W443" s="43">
        <v>6.71</v>
      </c>
      <c r="X443" s="43">
        <v>6.71</v>
      </c>
      <c r="Y443" s="43">
        <v>6.71</v>
      </c>
      <c r="Z443" s="43">
        <v>6.71</v>
      </c>
      <c r="AA443" s="43">
        <v>6.71</v>
      </c>
    </row>
    <row r="444" spans="1:27" ht="12.75" hidden="1" customHeight="1" outlineLevel="1" x14ac:dyDescent="0.2">
      <c r="A444" s="98" t="s">
        <v>2085</v>
      </c>
      <c r="B444" s="62" t="s">
        <v>79</v>
      </c>
      <c r="C444" s="42" t="s">
        <v>77</v>
      </c>
      <c r="D444" s="43">
        <f>$D$11</f>
        <v>110.23</v>
      </c>
      <c r="E444" s="43">
        <f t="shared" ref="E444:AA444" si="257">$D$11</f>
        <v>110.23</v>
      </c>
      <c r="F444" s="43">
        <f t="shared" si="257"/>
        <v>110.23</v>
      </c>
      <c r="G444" s="43">
        <f t="shared" si="257"/>
        <v>110.23</v>
      </c>
      <c r="H444" s="43">
        <f t="shared" si="257"/>
        <v>110.23</v>
      </c>
      <c r="I444" s="43">
        <f t="shared" si="257"/>
        <v>110.23</v>
      </c>
      <c r="J444" s="43">
        <f t="shared" si="257"/>
        <v>110.23</v>
      </c>
      <c r="K444" s="43">
        <f t="shared" si="257"/>
        <v>110.23</v>
      </c>
      <c r="L444" s="43">
        <f t="shared" si="257"/>
        <v>110.23</v>
      </c>
      <c r="M444" s="43">
        <f t="shared" si="257"/>
        <v>110.23</v>
      </c>
      <c r="N444" s="43">
        <f t="shared" si="257"/>
        <v>110.23</v>
      </c>
      <c r="O444" s="43">
        <f t="shared" si="257"/>
        <v>110.23</v>
      </c>
      <c r="P444" s="43">
        <f t="shared" si="257"/>
        <v>110.23</v>
      </c>
      <c r="Q444" s="43">
        <f t="shared" si="257"/>
        <v>110.23</v>
      </c>
      <c r="R444" s="43">
        <f t="shared" si="257"/>
        <v>110.23</v>
      </c>
      <c r="S444" s="43">
        <f t="shared" si="257"/>
        <v>110.23</v>
      </c>
      <c r="T444" s="43">
        <f t="shared" si="257"/>
        <v>110.23</v>
      </c>
      <c r="U444" s="43">
        <f t="shared" si="257"/>
        <v>110.23</v>
      </c>
      <c r="V444" s="43">
        <f t="shared" si="257"/>
        <v>110.23</v>
      </c>
      <c r="W444" s="43">
        <f t="shared" si="257"/>
        <v>110.23</v>
      </c>
      <c r="X444" s="43">
        <f t="shared" si="257"/>
        <v>110.23</v>
      </c>
      <c r="Y444" s="43">
        <f t="shared" si="257"/>
        <v>110.23</v>
      </c>
      <c r="Z444" s="43">
        <f t="shared" si="257"/>
        <v>110.23</v>
      </c>
      <c r="AA444" s="43">
        <f t="shared" si="257"/>
        <v>110.23</v>
      </c>
    </row>
    <row r="445" spans="1:27" collapsed="1" x14ac:dyDescent="0.2">
      <c r="A445" s="97" t="s">
        <v>2086</v>
      </c>
      <c r="B445" s="27" t="str">
        <f>"25"&amp;"."&amp;$B$800&amp;"."&amp;$B$801</f>
        <v>25.01.2023</v>
      </c>
      <c r="C445" s="89" t="s">
        <v>74</v>
      </c>
      <c r="D445" s="90">
        <f>ROUND(((D446+D447+D449+D448)/1000),5)</f>
        <v>3.47756</v>
      </c>
      <c r="E445" s="90">
        <f>ROUND(((E446+E447+E449+E448)/1000),5)</f>
        <v>3.44224</v>
      </c>
      <c r="F445" s="90">
        <f>ROUND(((F446+F447+F449+F448)/1000),5)</f>
        <v>3.4108700000000001</v>
      </c>
      <c r="G445" s="90">
        <f t="shared" ref="G445:AA445" si="258">ROUND(((G446+G447+G449+G448)/1000),5)</f>
        <v>3.4125200000000002</v>
      </c>
      <c r="H445" s="90">
        <f t="shared" si="258"/>
        <v>3.4690500000000002</v>
      </c>
      <c r="I445" s="90">
        <f t="shared" si="258"/>
        <v>3.51694</v>
      </c>
      <c r="J445" s="90">
        <f t="shared" si="258"/>
        <v>3.8864299999999998</v>
      </c>
      <c r="K445" s="90">
        <f t="shared" si="258"/>
        <v>4.1386500000000002</v>
      </c>
      <c r="L445" s="90">
        <f t="shared" si="258"/>
        <v>4.2432699999999999</v>
      </c>
      <c r="M445" s="90">
        <f t="shared" si="258"/>
        <v>4.2568999999999999</v>
      </c>
      <c r="N445" s="90">
        <f t="shared" si="258"/>
        <v>4.2724399999999996</v>
      </c>
      <c r="O445" s="90">
        <f t="shared" si="258"/>
        <v>4.2957400000000003</v>
      </c>
      <c r="P445" s="90">
        <f t="shared" si="258"/>
        <v>4.2803800000000001</v>
      </c>
      <c r="Q445" s="90">
        <f t="shared" si="258"/>
        <v>4.2854599999999996</v>
      </c>
      <c r="R445" s="90">
        <f t="shared" si="258"/>
        <v>4.2825800000000003</v>
      </c>
      <c r="S445" s="90">
        <f t="shared" si="258"/>
        <v>4.2534299999999998</v>
      </c>
      <c r="T445" s="90">
        <f t="shared" si="258"/>
        <v>4.2521100000000001</v>
      </c>
      <c r="U445" s="90">
        <f t="shared" si="258"/>
        <v>4.2659500000000001</v>
      </c>
      <c r="V445" s="90">
        <f t="shared" si="258"/>
        <v>4.2624599999999999</v>
      </c>
      <c r="W445" s="90">
        <f t="shared" si="258"/>
        <v>4.2772600000000001</v>
      </c>
      <c r="X445" s="90">
        <f t="shared" si="258"/>
        <v>4.2457700000000003</v>
      </c>
      <c r="Y445" s="90">
        <f t="shared" si="258"/>
        <v>4.1297800000000002</v>
      </c>
      <c r="Z445" s="90">
        <f t="shared" si="258"/>
        <v>3.9716100000000001</v>
      </c>
      <c r="AA445" s="90">
        <f t="shared" si="258"/>
        <v>3.5350899999999998</v>
      </c>
    </row>
    <row r="446" spans="1:27" ht="12.75" hidden="1" customHeight="1" outlineLevel="1" x14ac:dyDescent="0.2">
      <c r="A446" s="98" t="s">
        <v>2087</v>
      </c>
      <c r="B446" s="62" t="s">
        <v>236</v>
      </c>
      <c r="C446" s="42" t="s">
        <v>77</v>
      </c>
      <c r="D446" s="43">
        <v>1137.73</v>
      </c>
      <c r="E446" s="43">
        <v>1102.4100000000001</v>
      </c>
      <c r="F446" s="43">
        <v>1071.04</v>
      </c>
      <c r="G446" s="43">
        <v>1072.69</v>
      </c>
      <c r="H446" s="43">
        <v>1129.22</v>
      </c>
      <c r="I446" s="43">
        <v>1177.1099999999999</v>
      </c>
      <c r="J446" s="43">
        <v>1546.6</v>
      </c>
      <c r="K446" s="43">
        <v>1798.82</v>
      </c>
      <c r="L446" s="43">
        <v>1903.44</v>
      </c>
      <c r="M446" s="43">
        <v>1917.07</v>
      </c>
      <c r="N446" s="43">
        <v>1932.61</v>
      </c>
      <c r="O446" s="43">
        <v>1955.91</v>
      </c>
      <c r="P446" s="43">
        <v>1940.55</v>
      </c>
      <c r="Q446" s="43">
        <v>1945.63</v>
      </c>
      <c r="R446" s="43">
        <v>1942.75</v>
      </c>
      <c r="S446" s="43">
        <v>1913.6</v>
      </c>
      <c r="T446" s="43">
        <v>1912.28</v>
      </c>
      <c r="U446" s="43">
        <v>1926.12</v>
      </c>
      <c r="V446" s="43">
        <v>1922.63</v>
      </c>
      <c r="W446" s="43">
        <v>1937.43</v>
      </c>
      <c r="X446" s="43">
        <v>1905.94</v>
      </c>
      <c r="Y446" s="43">
        <v>1789.95</v>
      </c>
      <c r="Z446" s="43">
        <v>1631.78</v>
      </c>
      <c r="AA446" s="43">
        <v>1195.26</v>
      </c>
    </row>
    <row r="447" spans="1:27" ht="12.75" hidden="1" customHeight="1" outlineLevel="1" x14ac:dyDescent="0.2">
      <c r="A447" s="98" t="s">
        <v>2088</v>
      </c>
      <c r="B447" s="62" t="s">
        <v>88</v>
      </c>
      <c r="C447" s="42" t="s">
        <v>77</v>
      </c>
      <c r="D447" s="43">
        <f>$D$327</f>
        <v>2222.89</v>
      </c>
      <c r="E447" s="43">
        <f t="shared" ref="E447:AA447" si="259">$D$327</f>
        <v>2222.89</v>
      </c>
      <c r="F447" s="43">
        <f t="shared" si="259"/>
        <v>2222.89</v>
      </c>
      <c r="G447" s="43">
        <f t="shared" si="259"/>
        <v>2222.89</v>
      </c>
      <c r="H447" s="43">
        <f t="shared" si="259"/>
        <v>2222.89</v>
      </c>
      <c r="I447" s="43">
        <f t="shared" si="259"/>
        <v>2222.89</v>
      </c>
      <c r="J447" s="43">
        <f t="shared" si="259"/>
        <v>2222.89</v>
      </c>
      <c r="K447" s="43">
        <f t="shared" si="259"/>
        <v>2222.89</v>
      </c>
      <c r="L447" s="43">
        <f t="shared" si="259"/>
        <v>2222.89</v>
      </c>
      <c r="M447" s="43">
        <f t="shared" si="259"/>
        <v>2222.89</v>
      </c>
      <c r="N447" s="43">
        <f t="shared" si="259"/>
        <v>2222.89</v>
      </c>
      <c r="O447" s="43">
        <f t="shared" si="259"/>
        <v>2222.89</v>
      </c>
      <c r="P447" s="43">
        <f t="shared" si="259"/>
        <v>2222.89</v>
      </c>
      <c r="Q447" s="43">
        <f t="shared" si="259"/>
        <v>2222.89</v>
      </c>
      <c r="R447" s="43">
        <f t="shared" si="259"/>
        <v>2222.89</v>
      </c>
      <c r="S447" s="43">
        <f t="shared" si="259"/>
        <v>2222.89</v>
      </c>
      <c r="T447" s="43">
        <f t="shared" si="259"/>
        <v>2222.89</v>
      </c>
      <c r="U447" s="43">
        <f t="shared" si="259"/>
        <v>2222.89</v>
      </c>
      <c r="V447" s="43">
        <f t="shared" si="259"/>
        <v>2222.89</v>
      </c>
      <c r="W447" s="43">
        <f t="shared" si="259"/>
        <v>2222.89</v>
      </c>
      <c r="X447" s="43">
        <f t="shared" si="259"/>
        <v>2222.89</v>
      </c>
      <c r="Y447" s="43">
        <f t="shared" si="259"/>
        <v>2222.89</v>
      </c>
      <c r="Z447" s="43">
        <f t="shared" si="259"/>
        <v>2222.89</v>
      </c>
      <c r="AA447" s="43">
        <f t="shared" si="259"/>
        <v>2222.89</v>
      </c>
    </row>
    <row r="448" spans="1:27" ht="12.75" hidden="1" customHeight="1" outlineLevel="1" x14ac:dyDescent="0.2">
      <c r="A448" s="98" t="s">
        <v>2089</v>
      </c>
      <c r="B448" s="62" t="s">
        <v>81</v>
      </c>
      <c r="C448" s="42" t="s">
        <v>77</v>
      </c>
      <c r="D448" s="43">
        <v>6.71</v>
      </c>
      <c r="E448" s="43">
        <v>6.71</v>
      </c>
      <c r="F448" s="43">
        <v>6.71</v>
      </c>
      <c r="G448" s="43">
        <v>6.71</v>
      </c>
      <c r="H448" s="43">
        <v>6.71</v>
      </c>
      <c r="I448" s="43">
        <v>6.71</v>
      </c>
      <c r="J448" s="43">
        <v>6.71</v>
      </c>
      <c r="K448" s="43">
        <v>6.71</v>
      </c>
      <c r="L448" s="43">
        <v>6.71</v>
      </c>
      <c r="M448" s="43">
        <v>6.71</v>
      </c>
      <c r="N448" s="43">
        <v>6.71</v>
      </c>
      <c r="O448" s="43">
        <v>6.71</v>
      </c>
      <c r="P448" s="43">
        <v>6.71</v>
      </c>
      <c r="Q448" s="43">
        <v>6.71</v>
      </c>
      <c r="R448" s="43">
        <v>6.71</v>
      </c>
      <c r="S448" s="43">
        <v>6.71</v>
      </c>
      <c r="T448" s="43">
        <v>6.71</v>
      </c>
      <c r="U448" s="43">
        <v>6.71</v>
      </c>
      <c r="V448" s="43">
        <v>6.71</v>
      </c>
      <c r="W448" s="43">
        <v>6.71</v>
      </c>
      <c r="X448" s="43">
        <v>6.71</v>
      </c>
      <c r="Y448" s="43">
        <v>6.71</v>
      </c>
      <c r="Z448" s="43">
        <v>6.71</v>
      </c>
      <c r="AA448" s="43">
        <v>6.71</v>
      </c>
    </row>
    <row r="449" spans="1:27" ht="12.75" hidden="1" customHeight="1" outlineLevel="1" x14ac:dyDescent="0.2">
      <c r="A449" s="98" t="s">
        <v>2090</v>
      </c>
      <c r="B449" s="62" t="s">
        <v>79</v>
      </c>
      <c r="C449" s="42" t="s">
        <v>77</v>
      </c>
      <c r="D449" s="43">
        <f>$D$11</f>
        <v>110.23</v>
      </c>
      <c r="E449" s="43">
        <f t="shared" ref="E449:AA449" si="260">$D$11</f>
        <v>110.23</v>
      </c>
      <c r="F449" s="43">
        <f t="shared" si="260"/>
        <v>110.23</v>
      </c>
      <c r="G449" s="43">
        <f t="shared" si="260"/>
        <v>110.23</v>
      </c>
      <c r="H449" s="43">
        <f t="shared" si="260"/>
        <v>110.23</v>
      </c>
      <c r="I449" s="43">
        <f t="shared" si="260"/>
        <v>110.23</v>
      </c>
      <c r="J449" s="43">
        <f t="shared" si="260"/>
        <v>110.23</v>
      </c>
      <c r="K449" s="43">
        <f t="shared" si="260"/>
        <v>110.23</v>
      </c>
      <c r="L449" s="43">
        <f t="shared" si="260"/>
        <v>110.23</v>
      </c>
      <c r="M449" s="43">
        <f t="shared" si="260"/>
        <v>110.23</v>
      </c>
      <c r="N449" s="43">
        <f t="shared" si="260"/>
        <v>110.23</v>
      </c>
      <c r="O449" s="43">
        <f t="shared" si="260"/>
        <v>110.23</v>
      </c>
      <c r="P449" s="43">
        <f t="shared" si="260"/>
        <v>110.23</v>
      </c>
      <c r="Q449" s="43">
        <f t="shared" si="260"/>
        <v>110.23</v>
      </c>
      <c r="R449" s="43">
        <f t="shared" si="260"/>
        <v>110.23</v>
      </c>
      <c r="S449" s="43">
        <f t="shared" si="260"/>
        <v>110.23</v>
      </c>
      <c r="T449" s="43">
        <f t="shared" si="260"/>
        <v>110.23</v>
      </c>
      <c r="U449" s="43">
        <f t="shared" si="260"/>
        <v>110.23</v>
      </c>
      <c r="V449" s="43">
        <f t="shared" si="260"/>
        <v>110.23</v>
      </c>
      <c r="W449" s="43">
        <f t="shared" si="260"/>
        <v>110.23</v>
      </c>
      <c r="X449" s="43">
        <f t="shared" si="260"/>
        <v>110.23</v>
      </c>
      <c r="Y449" s="43">
        <f t="shared" si="260"/>
        <v>110.23</v>
      </c>
      <c r="Z449" s="43">
        <f t="shared" si="260"/>
        <v>110.23</v>
      </c>
      <c r="AA449" s="43">
        <f t="shared" si="260"/>
        <v>110.23</v>
      </c>
    </row>
    <row r="450" spans="1:27" collapsed="1" x14ac:dyDescent="0.2">
      <c r="A450" s="97" t="s">
        <v>2091</v>
      </c>
      <c r="B450" s="27" t="str">
        <f>"26"&amp;"."&amp;$B$800&amp;"."&amp;$B$801</f>
        <v>26.01.2023</v>
      </c>
      <c r="C450" s="89" t="s">
        <v>74</v>
      </c>
      <c r="D450" s="90">
        <f>ROUND(((D451+D452+D454+D453)/1000),5)</f>
        <v>3.5398399999999999</v>
      </c>
      <c r="E450" s="90">
        <f>ROUND(((E451+E452+E454+E453)/1000),5)</f>
        <v>3.5105200000000001</v>
      </c>
      <c r="F450" s="90">
        <f>ROUND(((F451+F452+F454+F453)/1000),5)</f>
        <v>3.4560900000000001</v>
      </c>
      <c r="G450" s="90">
        <f t="shared" ref="G450:AA450" si="261">ROUND(((G451+G452+G454+G453)/1000),5)</f>
        <v>3.4780000000000002</v>
      </c>
      <c r="H450" s="90">
        <f t="shared" si="261"/>
        <v>3.5345499999999999</v>
      </c>
      <c r="I450" s="90">
        <f t="shared" si="261"/>
        <v>3.6918199999999999</v>
      </c>
      <c r="J450" s="90">
        <f t="shared" si="261"/>
        <v>3.9712900000000002</v>
      </c>
      <c r="K450" s="90">
        <f t="shared" si="261"/>
        <v>4.1695099999999998</v>
      </c>
      <c r="L450" s="90">
        <f t="shared" si="261"/>
        <v>4.2608800000000002</v>
      </c>
      <c r="M450" s="90">
        <f t="shared" si="261"/>
        <v>4.2735900000000004</v>
      </c>
      <c r="N450" s="90">
        <f t="shared" si="261"/>
        <v>4.2875800000000002</v>
      </c>
      <c r="O450" s="90">
        <f t="shared" si="261"/>
        <v>4.30985</v>
      </c>
      <c r="P450" s="90">
        <f t="shared" si="261"/>
        <v>4.2966199999999999</v>
      </c>
      <c r="Q450" s="90">
        <f t="shared" si="261"/>
        <v>4.2995599999999996</v>
      </c>
      <c r="R450" s="90">
        <f t="shared" si="261"/>
        <v>4.29711</v>
      </c>
      <c r="S450" s="90">
        <f t="shared" si="261"/>
        <v>4.2637799999999997</v>
      </c>
      <c r="T450" s="90">
        <f t="shared" si="261"/>
        <v>4.2616399999999999</v>
      </c>
      <c r="U450" s="90">
        <f t="shared" si="261"/>
        <v>4.2764600000000002</v>
      </c>
      <c r="V450" s="90">
        <f t="shared" si="261"/>
        <v>4.2741600000000002</v>
      </c>
      <c r="W450" s="90">
        <f t="shared" si="261"/>
        <v>4.2868899999999996</v>
      </c>
      <c r="X450" s="90">
        <f t="shared" si="261"/>
        <v>4.2582199999999997</v>
      </c>
      <c r="Y450" s="90">
        <f t="shared" si="261"/>
        <v>4.1104099999999999</v>
      </c>
      <c r="Z450" s="90">
        <f t="shared" si="261"/>
        <v>3.9914800000000001</v>
      </c>
      <c r="AA450" s="90">
        <f t="shared" si="261"/>
        <v>3.5629499999999998</v>
      </c>
    </row>
    <row r="451" spans="1:27" ht="12.75" hidden="1" customHeight="1" outlineLevel="1" x14ac:dyDescent="0.2">
      <c r="A451" s="98" t="s">
        <v>2092</v>
      </c>
      <c r="B451" s="62" t="s">
        <v>236</v>
      </c>
      <c r="C451" s="42" t="s">
        <v>77</v>
      </c>
      <c r="D451" s="43">
        <v>1200.01</v>
      </c>
      <c r="E451" s="43">
        <v>1170.69</v>
      </c>
      <c r="F451" s="43">
        <v>1116.26</v>
      </c>
      <c r="G451" s="43">
        <v>1138.17</v>
      </c>
      <c r="H451" s="43">
        <v>1194.72</v>
      </c>
      <c r="I451" s="43">
        <v>1351.99</v>
      </c>
      <c r="J451" s="43">
        <v>1631.46</v>
      </c>
      <c r="K451" s="43">
        <v>1829.68</v>
      </c>
      <c r="L451" s="43">
        <v>1921.05</v>
      </c>
      <c r="M451" s="43">
        <v>1933.76</v>
      </c>
      <c r="N451" s="43">
        <v>1947.75</v>
      </c>
      <c r="O451" s="43">
        <v>1970.02</v>
      </c>
      <c r="P451" s="43">
        <v>1956.79</v>
      </c>
      <c r="Q451" s="43">
        <v>1959.73</v>
      </c>
      <c r="R451" s="43">
        <v>1957.28</v>
      </c>
      <c r="S451" s="43">
        <v>1923.95</v>
      </c>
      <c r="T451" s="43">
        <v>1921.81</v>
      </c>
      <c r="U451" s="43">
        <v>1936.63</v>
      </c>
      <c r="V451" s="43">
        <v>1934.33</v>
      </c>
      <c r="W451" s="43">
        <v>1947.06</v>
      </c>
      <c r="X451" s="43">
        <v>1918.39</v>
      </c>
      <c r="Y451" s="43">
        <v>1770.58</v>
      </c>
      <c r="Z451" s="43">
        <v>1651.65</v>
      </c>
      <c r="AA451" s="43">
        <v>1223.1199999999999</v>
      </c>
    </row>
    <row r="452" spans="1:27" ht="12.75" hidden="1" customHeight="1" outlineLevel="1" x14ac:dyDescent="0.2">
      <c r="A452" s="98" t="s">
        <v>2093</v>
      </c>
      <c r="B452" s="62" t="s">
        <v>88</v>
      </c>
      <c r="C452" s="42" t="s">
        <v>77</v>
      </c>
      <c r="D452" s="43">
        <f>$D$327</f>
        <v>2222.89</v>
      </c>
      <c r="E452" s="43">
        <f t="shared" ref="E452:AA452" si="262">$D$327</f>
        <v>2222.89</v>
      </c>
      <c r="F452" s="43">
        <f t="shared" si="262"/>
        <v>2222.89</v>
      </c>
      <c r="G452" s="43">
        <f t="shared" si="262"/>
        <v>2222.89</v>
      </c>
      <c r="H452" s="43">
        <f t="shared" si="262"/>
        <v>2222.89</v>
      </c>
      <c r="I452" s="43">
        <f t="shared" si="262"/>
        <v>2222.89</v>
      </c>
      <c r="J452" s="43">
        <f t="shared" si="262"/>
        <v>2222.89</v>
      </c>
      <c r="K452" s="43">
        <f t="shared" si="262"/>
        <v>2222.89</v>
      </c>
      <c r="L452" s="43">
        <f t="shared" si="262"/>
        <v>2222.89</v>
      </c>
      <c r="M452" s="43">
        <f t="shared" si="262"/>
        <v>2222.89</v>
      </c>
      <c r="N452" s="43">
        <f t="shared" si="262"/>
        <v>2222.89</v>
      </c>
      <c r="O452" s="43">
        <f t="shared" si="262"/>
        <v>2222.89</v>
      </c>
      <c r="P452" s="43">
        <f t="shared" si="262"/>
        <v>2222.89</v>
      </c>
      <c r="Q452" s="43">
        <f t="shared" si="262"/>
        <v>2222.89</v>
      </c>
      <c r="R452" s="43">
        <f t="shared" si="262"/>
        <v>2222.89</v>
      </c>
      <c r="S452" s="43">
        <f t="shared" si="262"/>
        <v>2222.89</v>
      </c>
      <c r="T452" s="43">
        <f t="shared" si="262"/>
        <v>2222.89</v>
      </c>
      <c r="U452" s="43">
        <f t="shared" si="262"/>
        <v>2222.89</v>
      </c>
      <c r="V452" s="43">
        <f t="shared" si="262"/>
        <v>2222.89</v>
      </c>
      <c r="W452" s="43">
        <f t="shared" si="262"/>
        <v>2222.89</v>
      </c>
      <c r="X452" s="43">
        <f t="shared" si="262"/>
        <v>2222.89</v>
      </c>
      <c r="Y452" s="43">
        <f t="shared" si="262"/>
        <v>2222.89</v>
      </c>
      <c r="Z452" s="43">
        <f t="shared" si="262"/>
        <v>2222.89</v>
      </c>
      <c r="AA452" s="43">
        <f t="shared" si="262"/>
        <v>2222.89</v>
      </c>
    </row>
    <row r="453" spans="1:27" ht="12.75" hidden="1" customHeight="1" outlineLevel="1" x14ac:dyDescent="0.2">
      <c r="A453" s="98" t="s">
        <v>2094</v>
      </c>
      <c r="B453" s="62" t="s">
        <v>81</v>
      </c>
      <c r="C453" s="42" t="s">
        <v>77</v>
      </c>
      <c r="D453" s="43">
        <v>6.71</v>
      </c>
      <c r="E453" s="43">
        <v>6.71</v>
      </c>
      <c r="F453" s="43">
        <v>6.71</v>
      </c>
      <c r="G453" s="43">
        <v>6.71</v>
      </c>
      <c r="H453" s="43">
        <v>6.71</v>
      </c>
      <c r="I453" s="43">
        <v>6.71</v>
      </c>
      <c r="J453" s="43">
        <v>6.71</v>
      </c>
      <c r="K453" s="43">
        <v>6.71</v>
      </c>
      <c r="L453" s="43">
        <v>6.71</v>
      </c>
      <c r="M453" s="43">
        <v>6.71</v>
      </c>
      <c r="N453" s="43">
        <v>6.71</v>
      </c>
      <c r="O453" s="43">
        <v>6.71</v>
      </c>
      <c r="P453" s="43">
        <v>6.71</v>
      </c>
      <c r="Q453" s="43">
        <v>6.71</v>
      </c>
      <c r="R453" s="43">
        <v>6.71</v>
      </c>
      <c r="S453" s="43">
        <v>6.71</v>
      </c>
      <c r="T453" s="43">
        <v>6.71</v>
      </c>
      <c r="U453" s="43">
        <v>6.71</v>
      </c>
      <c r="V453" s="43">
        <v>6.71</v>
      </c>
      <c r="W453" s="43">
        <v>6.71</v>
      </c>
      <c r="X453" s="43">
        <v>6.71</v>
      </c>
      <c r="Y453" s="43">
        <v>6.71</v>
      </c>
      <c r="Z453" s="43">
        <v>6.71</v>
      </c>
      <c r="AA453" s="43">
        <v>6.71</v>
      </c>
    </row>
    <row r="454" spans="1:27" ht="12.75" hidden="1" customHeight="1" outlineLevel="1" x14ac:dyDescent="0.2">
      <c r="A454" s="98" t="s">
        <v>2095</v>
      </c>
      <c r="B454" s="62" t="s">
        <v>79</v>
      </c>
      <c r="C454" s="42" t="s">
        <v>77</v>
      </c>
      <c r="D454" s="43">
        <f>$D$11</f>
        <v>110.23</v>
      </c>
      <c r="E454" s="43">
        <f t="shared" ref="E454:AA454" si="263">$D$11</f>
        <v>110.23</v>
      </c>
      <c r="F454" s="43">
        <f t="shared" si="263"/>
        <v>110.23</v>
      </c>
      <c r="G454" s="43">
        <f t="shared" si="263"/>
        <v>110.23</v>
      </c>
      <c r="H454" s="43">
        <f t="shared" si="263"/>
        <v>110.23</v>
      </c>
      <c r="I454" s="43">
        <f t="shared" si="263"/>
        <v>110.23</v>
      </c>
      <c r="J454" s="43">
        <f t="shared" si="263"/>
        <v>110.23</v>
      </c>
      <c r="K454" s="43">
        <f t="shared" si="263"/>
        <v>110.23</v>
      </c>
      <c r="L454" s="43">
        <f t="shared" si="263"/>
        <v>110.23</v>
      </c>
      <c r="M454" s="43">
        <f t="shared" si="263"/>
        <v>110.23</v>
      </c>
      <c r="N454" s="43">
        <f t="shared" si="263"/>
        <v>110.23</v>
      </c>
      <c r="O454" s="43">
        <f t="shared" si="263"/>
        <v>110.23</v>
      </c>
      <c r="P454" s="43">
        <f t="shared" si="263"/>
        <v>110.23</v>
      </c>
      <c r="Q454" s="43">
        <f t="shared" si="263"/>
        <v>110.23</v>
      </c>
      <c r="R454" s="43">
        <f t="shared" si="263"/>
        <v>110.23</v>
      </c>
      <c r="S454" s="43">
        <f t="shared" si="263"/>
        <v>110.23</v>
      </c>
      <c r="T454" s="43">
        <f t="shared" si="263"/>
        <v>110.23</v>
      </c>
      <c r="U454" s="43">
        <f t="shared" si="263"/>
        <v>110.23</v>
      </c>
      <c r="V454" s="43">
        <f t="shared" si="263"/>
        <v>110.23</v>
      </c>
      <c r="W454" s="43">
        <f t="shared" si="263"/>
        <v>110.23</v>
      </c>
      <c r="X454" s="43">
        <f t="shared" si="263"/>
        <v>110.23</v>
      </c>
      <c r="Y454" s="43">
        <f t="shared" si="263"/>
        <v>110.23</v>
      </c>
      <c r="Z454" s="43">
        <f t="shared" si="263"/>
        <v>110.23</v>
      </c>
      <c r="AA454" s="43">
        <f t="shared" si="263"/>
        <v>110.23</v>
      </c>
    </row>
    <row r="455" spans="1:27" collapsed="1" x14ac:dyDescent="0.2">
      <c r="A455" s="97" t="s">
        <v>2096</v>
      </c>
      <c r="B455" s="27" t="str">
        <f>"27"&amp;"."&amp;$B$800&amp;"."&amp;$B$801</f>
        <v>27.01.2023</v>
      </c>
      <c r="C455" s="89" t="s">
        <v>74</v>
      </c>
      <c r="D455" s="90">
        <f>ROUND(((D456+D457+D459+D458)/1000),5)</f>
        <v>3.5312999999999999</v>
      </c>
      <c r="E455" s="90">
        <f>ROUND(((E456+E457+E459+E458)/1000),5)</f>
        <v>3.5102199999999999</v>
      </c>
      <c r="F455" s="90">
        <f>ROUND(((F456+F457+F459+F458)/1000),5)</f>
        <v>3.4776600000000002</v>
      </c>
      <c r="G455" s="90">
        <f t="shared" ref="G455:AA455" si="264">ROUND(((G456+G457+G459+G458)/1000),5)</f>
        <v>3.4765100000000002</v>
      </c>
      <c r="H455" s="90">
        <f t="shared" si="264"/>
        <v>3.5478900000000002</v>
      </c>
      <c r="I455" s="90">
        <f t="shared" si="264"/>
        <v>3.65232</v>
      </c>
      <c r="J455" s="90">
        <f t="shared" si="264"/>
        <v>3.9276300000000002</v>
      </c>
      <c r="K455" s="90">
        <f t="shared" si="264"/>
        <v>4.1833099999999996</v>
      </c>
      <c r="L455" s="90">
        <f t="shared" si="264"/>
        <v>4.2702200000000001</v>
      </c>
      <c r="M455" s="90">
        <f t="shared" si="264"/>
        <v>4.2785599999999997</v>
      </c>
      <c r="N455" s="90">
        <f t="shared" si="264"/>
        <v>4.3008600000000001</v>
      </c>
      <c r="O455" s="90">
        <f t="shared" si="264"/>
        <v>4.3277900000000002</v>
      </c>
      <c r="P455" s="90">
        <f t="shared" si="264"/>
        <v>4.3183800000000003</v>
      </c>
      <c r="Q455" s="90">
        <f t="shared" si="264"/>
        <v>4.3212900000000003</v>
      </c>
      <c r="R455" s="90">
        <f t="shared" si="264"/>
        <v>4.3187600000000002</v>
      </c>
      <c r="S455" s="90">
        <f t="shared" si="264"/>
        <v>4.3114499999999998</v>
      </c>
      <c r="T455" s="90">
        <f t="shared" si="264"/>
        <v>4.2705500000000001</v>
      </c>
      <c r="U455" s="90">
        <f t="shared" si="264"/>
        <v>4.2849500000000003</v>
      </c>
      <c r="V455" s="90">
        <f t="shared" si="264"/>
        <v>4.2824999999999998</v>
      </c>
      <c r="W455" s="90">
        <f t="shared" si="264"/>
        <v>4.2972599999999996</v>
      </c>
      <c r="X455" s="90">
        <f t="shared" si="264"/>
        <v>4.2599299999999998</v>
      </c>
      <c r="Y455" s="90">
        <f t="shared" si="264"/>
        <v>4.1493799999999998</v>
      </c>
      <c r="Z455" s="90">
        <f t="shared" si="264"/>
        <v>3.9767800000000002</v>
      </c>
      <c r="AA455" s="90">
        <f t="shared" si="264"/>
        <v>3.63998</v>
      </c>
    </row>
    <row r="456" spans="1:27" ht="12.75" hidden="1" customHeight="1" outlineLevel="1" x14ac:dyDescent="0.2">
      <c r="A456" s="98" t="s">
        <v>2097</v>
      </c>
      <c r="B456" s="62" t="s">
        <v>236</v>
      </c>
      <c r="C456" s="42" t="s">
        <v>77</v>
      </c>
      <c r="D456" s="43">
        <v>1191.47</v>
      </c>
      <c r="E456" s="43">
        <v>1170.3900000000001</v>
      </c>
      <c r="F456" s="43">
        <v>1137.83</v>
      </c>
      <c r="G456" s="43">
        <v>1136.68</v>
      </c>
      <c r="H456" s="43">
        <v>1208.06</v>
      </c>
      <c r="I456" s="43">
        <v>1312.49</v>
      </c>
      <c r="J456" s="43">
        <v>1587.8</v>
      </c>
      <c r="K456" s="43">
        <v>1843.48</v>
      </c>
      <c r="L456" s="43">
        <v>1930.39</v>
      </c>
      <c r="M456" s="43">
        <v>1938.73</v>
      </c>
      <c r="N456" s="43">
        <v>1961.03</v>
      </c>
      <c r="O456" s="43">
        <v>1987.96</v>
      </c>
      <c r="P456" s="43">
        <v>1978.55</v>
      </c>
      <c r="Q456" s="43">
        <v>1981.46</v>
      </c>
      <c r="R456" s="43">
        <v>1978.93</v>
      </c>
      <c r="S456" s="43">
        <v>1971.62</v>
      </c>
      <c r="T456" s="43">
        <v>1930.72</v>
      </c>
      <c r="U456" s="43">
        <v>1945.12</v>
      </c>
      <c r="V456" s="43">
        <v>1942.67</v>
      </c>
      <c r="W456" s="43">
        <v>1957.43</v>
      </c>
      <c r="X456" s="43">
        <v>1920.1</v>
      </c>
      <c r="Y456" s="43">
        <v>1809.55</v>
      </c>
      <c r="Z456" s="43">
        <v>1636.95</v>
      </c>
      <c r="AA456" s="43">
        <v>1300.1500000000001</v>
      </c>
    </row>
    <row r="457" spans="1:27" ht="12.75" hidden="1" customHeight="1" outlineLevel="1" x14ac:dyDescent="0.2">
      <c r="A457" s="98" t="s">
        <v>2098</v>
      </c>
      <c r="B457" s="62" t="s">
        <v>88</v>
      </c>
      <c r="C457" s="42" t="s">
        <v>77</v>
      </c>
      <c r="D457" s="43">
        <f>$D$327</f>
        <v>2222.89</v>
      </c>
      <c r="E457" s="43">
        <f t="shared" ref="E457:AA457" si="265">$D$327</f>
        <v>2222.89</v>
      </c>
      <c r="F457" s="43">
        <f t="shared" si="265"/>
        <v>2222.89</v>
      </c>
      <c r="G457" s="43">
        <f t="shared" si="265"/>
        <v>2222.89</v>
      </c>
      <c r="H457" s="43">
        <f t="shared" si="265"/>
        <v>2222.89</v>
      </c>
      <c r="I457" s="43">
        <f t="shared" si="265"/>
        <v>2222.89</v>
      </c>
      <c r="J457" s="43">
        <f t="shared" si="265"/>
        <v>2222.89</v>
      </c>
      <c r="K457" s="43">
        <f t="shared" si="265"/>
        <v>2222.89</v>
      </c>
      <c r="L457" s="43">
        <f t="shared" si="265"/>
        <v>2222.89</v>
      </c>
      <c r="M457" s="43">
        <f t="shared" si="265"/>
        <v>2222.89</v>
      </c>
      <c r="N457" s="43">
        <f t="shared" si="265"/>
        <v>2222.89</v>
      </c>
      <c r="O457" s="43">
        <f t="shared" si="265"/>
        <v>2222.89</v>
      </c>
      <c r="P457" s="43">
        <f t="shared" si="265"/>
        <v>2222.89</v>
      </c>
      <c r="Q457" s="43">
        <f t="shared" si="265"/>
        <v>2222.89</v>
      </c>
      <c r="R457" s="43">
        <f t="shared" si="265"/>
        <v>2222.89</v>
      </c>
      <c r="S457" s="43">
        <f t="shared" si="265"/>
        <v>2222.89</v>
      </c>
      <c r="T457" s="43">
        <f t="shared" si="265"/>
        <v>2222.89</v>
      </c>
      <c r="U457" s="43">
        <f t="shared" si="265"/>
        <v>2222.89</v>
      </c>
      <c r="V457" s="43">
        <f t="shared" si="265"/>
        <v>2222.89</v>
      </c>
      <c r="W457" s="43">
        <f t="shared" si="265"/>
        <v>2222.89</v>
      </c>
      <c r="X457" s="43">
        <f t="shared" si="265"/>
        <v>2222.89</v>
      </c>
      <c r="Y457" s="43">
        <f t="shared" si="265"/>
        <v>2222.89</v>
      </c>
      <c r="Z457" s="43">
        <f t="shared" si="265"/>
        <v>2222.89</v>
      </c>
      <c r="AA457" s="43">
        <f t="shared" si="265"/>
        <v>2222.89</v>
      </c>
    </row>
    <row r="458" spans="1:27" ht="12.75" hidden="1" customHeight="1" outlineLevel="1" x14ac:dyDescent="0.2">
      <c r="A458" s="98" t="s">
        <v>2099</v>
      </c>
      <c r="B458" s="62" t="s">
        <v>81</v>
      </c>
      <c r="C458" s="42" t="s">
        <v>77</v>
      </c>
      <c r="D458" s="43">
        <v>6.71</v>
      </c>
      <c r="E458" s="43">
        <v>6.71</v>
      </c>
      <c r="F458" s="43">
        <v>6.71</v>
      </c>
      <c r="G458" s="43">
        <v>6.71</v>
      </c>
      <c r="H458" s="43">
        <v>6.71</v>
      </c>
      <c r="I458" s="43">
        <v>6.71</v>
      </c>
      <c r="J458" s="43">
        <v>6.71</v>
      </c>
      <c r="K458" s="43">
        <v>6.71</v>
      </c>
      <c r="L458" s="43">
        <v>6.71</v>
      </c>
      <c r="M458" s="43">
        <v>6.71</v>
      </c>
      <c r="N458" s="43">
        <v>6.71</v>
      </c>
      <c r="O458" s="43">
        <v>6.71</v>
      </c>
      <c r="P458" s="43">
        <v>6.71</v>
      </c>
      <c r="Q458" s="43">
        <v>6.71</v>
      </c>
      <c r="R458" s="43">
        <v>6.71</v>
      </c>
      <c r="S458" s="43">
        <v>6.71</v>
      </c>
      <c r="T458" s="43">
        <v>6.71</v>
      </c>
      <c r="U458" s="43">
        <v>6.71</v>
      </c>
      <c r="V458" s="43">
        <v>6.71</v>
      </c>
      <c r="W458" s="43">
        <v>6.71</v>
      </c>
      <c r="X458" s="43">
        <v>6.71</v>
      </c>
      <c r="Y458" s="43">
        <v>6.71</v>
      </c>
      <c r="Z458" s="43">
        <v>6.71</v>
      </c>
      <c r="AA458" s="43">
        <v>6.71</v>
      </c>
    </row>
    <row r="459" spans="1:27" ht="12.75" hidden="1" customHeight="1" outlineLevel="1" x14ac:dyDescent="0.2">
      <c r="A459" s="98" t="s">
        <v>2100</v>
      </c>
      <c r="B459" s="62" t="s">
        <v>79</v>
      </c>
      <c r="C459" s="42" t="s">
        <v>77</v>
      </c>
      <c r="D459" s="43">
        <f>$D$11</f>
        <v>110.23</v>
      </c>
      <c r="E459" s="43">
        <f t="shared" ref="E459:AA459" si="266">$D$11</f>
        <v>110.23</v>
      </c>
      <c r="F459" s="43">
        <f t="shared" si="266"/>
        <v>110.23</v>
      </c>
      <c r="G459" s="43">
        <f t="shared" si="266"/>
        <v>110.23</v>
      </c>
      <c r="H459" s="43">
        <f t="shared" si="266"/>
        <v>110.23</v>
      </c>
      <c r="I459" s="43">
        <f t="shared" si="266"/>
        <v>110.23</v>
      </c>
      <c r="J459" s="43">
        <f t="shared" si="266"/>
        <v>110.23</v>
      </c>
      <c r="K459" s="43">
        <f t="shared" si="266"/>
        <v>110.23</v>
      </c>
      <c r="L459" s="43">
        <f t="shared" si="266"/>
        <v>110.23</v>
      </c>
      <c r="M459" s="43">
        <f t="shared" si="266"/>
        <v>110.23</v>
      </c>
      <c r="N459" s="43">
        <f t="shared" si="266"/>
        <v>110.23</v>
      </c>
      <c r="O459" s="43">
        <f t="shared" si="266"/>
        <v>110.23</v>
      </c>
      <c r="P459" s="43">
        <f t="shared" si="266"/>
        <v>110.23</v>
      </c>
      <c r="Q459" s="43">
        <f t="shared" si="266"/>
        <v>110.23</v>
      </c>
      <c r="R459" s="43">
        <f t="shared" si="266"/>
        <v>110.23</v>
      </c>
      <c r="S459" s="43">
        <f t="shared" si="266"/>
        <v>110.23</v>
      </c>
      <c r="T459" s="43">
        <f t="shared" si="266"/>
        <v>110.23</v>
      </c>
      <c r="U459" s="43">
        <f t="shared" si="266"/>
        <v>110.23</v>
      </c>
      <c r="V459" s="43">
        <f t="shared" si="266"/>
        <v>110.23</v>
      </c>
      <c r="W459" s="43">
        <f t="shared" si="266"/>
        <v>110.23</v>
      </c>
      <c r="X459" s="43">
        <f t="shared" si="266"/>
        <v>110.23</v>
      </c>
      <c r="Y459" s="43">
        <f t="shared" si="266"/>
        <v>110.23</v>
      </c>
      <c r="Z459" s="43">
        <f t="shared" si="266"/>
        <v>110.23</v>
      </c>
      <c r="AA459" s="43">
        <f t="shared" si="266"/>
        <v>110.23</v>
      </c>
    </row>
    <row r="460" spans="1:27" collapsed="1" x14ac:dyDescent="0.2">
      <c r="A460" s="97" t="s">
        <v>2101</v>
      </c>
      <c r="B460" s="27" t="str">
        <f>"28"&amp;"."&amp;$B$800&amp;"."&amp;$B$801</f>
        <v>28.01.2023</v>
      </c>
      <c r="C460" s="89" t="s">
        <v>74</v>
      </c>
      <c r="D460" s="90">
        <f>ROUND(((D461+D462+D464+D463)/1000),5)</f>
        <v>3.6467499999999999</v>
      </c>
      <c r="E460" s="90">
        <f>ROUND(((E461+E462+E464+E463)/1000),5)</f>
        <v>3.5360999999999998</v>
      </c>
      <c r="F460" s="90">
        <f>ROUND(((F461+F462+F464+F463)/1000),5)</f>
        <v>3.4956100000000001</v>
      </c>
      <c r="G460" s="90">
        <f t="shared" ref="G460:AA460" si="267">ROUND(((G461+G462+G464+G463)/1000),5)</f>
        <v>3.4711699999999999</v>
      </c>
      <c r="H460" s="90">
        <f t="shared" si="267"/>
        <v>3.5051100000000002</v>
      </c>
      <c r="I460" s="90">
        <f t="shared" si="267"/>
        <v>3.5369899999999999</v>
      </c>
      <c r="J460" s="90">
        <f t="shared" si="267"/>
        <v>3.6406299999999998</v>
      </c>
      <c r="K460" s="90">
        <f t="shared" si="267"/>
        <v>3.8704000000000001</v>
      </c>
      <c r="L460" s="90">
        <f t="shared" si="267"/>
        <v>4.0140700000000002</v>
      </c>
      <c r="M460" s="90">
        <f t="shared" si="267"/>
        <v>4.1679500000000003</v>
      </c>
      <c r="N460" s="90">
        <f t="shared" si="267"/>
        <v>4.2106199999999996</v>
      </c>
      <c r="O460" s="90">
        <f t="shared" si="267"/>
        <v>4.2195600000000004</v>
      </c>
      <c r="P460" s="90">
        <f t="shared" si="267"/>
        <v>4.2183900000000003</v>
      </c>
      <c r="Q460" s="90">
        <f t="shared" si="267"/>
        <v>4.2191999999999998</v>
      </c>
      <c r="R460" s="90">
        <f t="shared" si="267"/>
        <v>4.2189699999999997</v>
      </c>
      <c r="S460" s="90">
        <f t="shared" si="267"/>
        <v>4.1833400000000003</v>
      </c>
      <c r="T460" s="90">
        <f t="shared" si="267"/>
        <v>4.19733</v>
      </c>
      <c r="U460" s="90">
        <f t="shared" si="267"/>
        <v>4.2253100000000003</v>
      </c>
      <c r="V460" s="90">
        <f t="shared" si="267"/>
        <v>4.2255900000000004</v>
      </c>
      <c r="W460" s="90">
        <f t="shared" si="267"/>
        <v>4.2202900000000003</v>
      </c>
      <c r="X460" s="90">
        <f t="shared" si="267"/>
        <v>4.2176400000000003</v>
      </c>
      <c r="Y460" s="90">
        <f t="shared" si="267"/>
        <v>4.0769500000000001</v>
      </c>
      <c r="Z460" s="90">
        <f t="shared" si="267"/>
        <v>3.9529700000000001</v>
      </c>
      <c r="AA460" s="90">
        <f t="shared" si="267"/>
        <v>3.6591499999999999</v>
      </c>
    </row>
    <row r="461" spans="1:27" ht="12.75" hidden="1" customHeight="1" outlineLevel="1" x14ac:dyDescent="0.2">
      <c r="A461" s="98" t="s">
        <v>2102</v>
      </c>
      <c r="B461" s="62" t="s">
        <v>236</v>
      </c>
      <c r="C461" s="42" t="s">
        <v>77</v>
      </c>
      <c r="D461" s="43">
        <v>1306.92</v>
      </c>
      <c r="E461" s="43">
        <v>1196.27</v>
      </c>
      <c r="F461" s="43">
        <v>1155.78</v>
      </c>
      <c r="G461" s="43">
        <v>1131.3399999999999</v>
      </c>
      <c r="H461" s="43">
        <v>1165.28</v>
      </c>
      <c r="I461" s="43">
        <v>1197.1600000000001</v>
      </c>
      <c r="J461" s="43">
        <v>1300.8</v>
      </c>
      <c r="K461" s="43">
        <v>1530.57</v>
      </c>
      <c r="L461" s="43">
        <v>1674.24</v>
      </c>
      <c r="M461" s="43">
        <v>1828.12</v>
      </c>
      <c r="N461" s="43">
        <v>1870.79</v>
      </c>
      <c r="O461" s="43">
        <v>1879.73</v>
      </c>
      <c r="P461" s="43">
        <v>1878.56</v>
      </c>
      <c r="Q461" s="43">
        <v>1879.37</v>
      </c>
      <c r="R461" s="43">
        <v>1879.14</v>
      </c>
      <c r="S461" s="43">
        <v>1843.51</v>
      </c>
      <c r="T461" s="43">
        <v>1857.5</v>
      </c>
      <c r="U461" s="43">
        <v>1885.48</v>
      </c>
      <c r="V461" s="43">
        <v>1885.76</v>
      </c>
      <c r="W461" s="43">
        <v>1880.46</v>
      </c>
      <c r="X461" s="43">
        <v>1877.81</v>
      </c>
      <c r="Y461" s="43">
        <v>1737.12</v>
      </c>
      <c r="Z461" s="43">
        <v>1613.14</v>
      </c>
      <c r="AA461" s="43">
        <v>1319.32</v>
      </c>
    </row>
    <row r="462" spans="1:27" ht="12.75" hidden="1" customHeight="1" outlineLevel="1" x14ac:dyDescent="0.2">
      <c r="A462" s="98" t="s">
        <v>2103</v>
      </c>
      <c r="B462" s="62" t="s">
        <v>88</v>
      </c>
      <c r="C462" s="42" t="s">
        <v>77</v>
      </c>
      <c r="D462" s="43">
        <f>$D$327</f>
        <v>2222.89</v>
      </c>
      <c r="E462" s="43">
        <f t="shared" ref="E462:AA462" si="268">$D$327</f>
        <v>2222.89</v>
      </c>
      <c r="F462" s="43">
        <f t="shared" si="268"/>
        <v>2222.89</v>
      </c>
      <c r="G462" s="43">
        <f t="shared" si="268"/>
        <v>2222.89</v>
      </c>
      <c r="H462" s="43">
        <f t="shared" si="268"/>
        <v>2222.89</v>
      </c>
      <c r="I462" s="43">
        <f t="shared" si="268"/>
        <v>2222.89</v>
      </c>
      <c r="J462" s="43">
        <f t="shared" si="268"/>
        <v>2222.89</v>
      </c>
      <c r="K462" s="43">
        <f t="shared" si="268"/>
        <v>2222.89</v>
      </c>
      <c r="L462" s="43">
        <f t="shared" si="268"/>
        <v>2222.89</v>
      </c>
      <c r="M462" s="43">
        <f t="shared" si="268"/>
        <v>2222.89</v>
      </c>
      <c r="N462" s="43">
        <f t="shared" si="268"/>
        <v>2222.89</v>
      </c>
      <c r="O462" s="43">
        <f t="shared" si="268"/>
        <v>2222.89</v>
      </c>
      <c r="P462" s="43">
        <f t="shared" si="268"/>
        <v>2222.89</v>
      </c>
      <c r="Q462" s="43">
        <f t="shared" si="268"/>
        <v>2222.89</v>
      </c>
      <c r="R462" s="43">
        <f t="shared" si="268"/>
        <v>2222.89</v>
      </c>
      <c r="S462" s="43">
        <f t="shared" si="268"/>
        <v>2222.89</v>
      </c>
      <c r="T462" s="43">
        <f t="shared" si="268"/>
        <v>2222.89</v>
      </c>
      <c r="U462" s="43">
        <f t="shared" si="268"/>
        <v>2222.89</v>
      </c>
      <c r="V462" s="43">
        <f t="shared" si="268"/>
        <v>2222.89</v>
      </c>
      <c r="W462" s="43">
        <f t="shared" si="268"/>
        <v>2222.89</v>
      </c>
      <c r="X462" s="43">
        <f t="shared" si="268"/>
        <v>2222.89</v>
      </c>
      <c r="Y462" s="43">
        <f t="shared" si="268"/>
        <v>2222.89</v>
      </c>
      <c r="Z462" s="43">
        <f t="shared" si="268"/>
        <v>2222.89</v>
      </c>
      <c r="AA462" s="43">
        <f t="shared" si="268"/>
        <v>2222.89</v>
      </c>
    </row>
    <row r="463" spans="1:27" ht="12.75" hidden="1" customHeight="1" outlineLevel="1" x14ac:dyDescent="0.2">
      <c r="A463" s="98" t="s">
        <v>2104</v>
      </c>
      <c r="B463" s="62" t="s">
        <v>81</v>
      </c>
      <c r="C463" s="42" t="s">
        <v>77</v>
      </c>
      <c r="D463" s="43">
        <v>6.71</v>
      </c>
      <c r="E463" s="43">
        <v>6.71</v>
      </c>
      <c r="F463" s="43">
        <v>6.71</v>
      </c>
      <c r="G463" s="43">
        <v>6.71</v>
      </c>
      <c r="H463" s="43">
        <v>6.71</v>
      </c>
      <c r="I463" s="43">
        <v>6.71</v>
      </c>
      <c r="J463" s="43">
        <v>6.71</v>
      </c>
      <c r="K463" s="43">
        <v>6.71</v>
      </c>
      <c r="L463" s="43">
        <v>6.71</v>
      </c>
      <c r="M463" s="43">
        <v>6.71</v>
      </c>
      <c r="N463" s="43">
        <v>6.71</v>
      </c>
      <c r="O463" s="43">
        <v>6.71</v>
      </c>
      <c r="P463" s="43">
        <v>6.71</v>
      </c>
      <c r="Q463" s="43">
        <v>6.71</v>
      </c>
      <c r="R463" s="43">
        <v>6.71</v>
      </c>
      <c r="S463" s="43">
        <v>6.71</v>
      </c>
      <c r="T463" s="43">
        <v>6.71</v>
      </c>
      <c r="U463" s="43">
        <v>6.71</v>
      </c>
      <c r="V463" s="43">
        <v>6.71</v>
      </c>
      <c r="W463" s="43">
        <v>6.71</v>
      </c>
      <c r="X463" s="43">
        <v>6.71</v>
      </c>
      <c r="Y463" s="43">
        <v>6.71</v>
      </c>
      <c r="Z463" s="43">
        <v>6.71</v>
      </c>
      <c r="AA463" s="43">
        <v>6.71</v>
      </c>
    </row>
    <row r="464" spans="1:27" ht="12.75" hidden="1" customHeight="1" outlineLevel="1" x14ac:dyDescent="0.2">
      <c r="A464" s="98" t="s">
        <v>2105</v>
      </c>
      <c r="B464" s="62" t="s">
        <v>79</v>
      </c>
      <c r="C464" s="42" t="s">
        <v>77</v>
      </c>
      <c r="D464" s="43">
        <f>$D$11</f>
        <v>110.23</v>
      </c>
      <c r="E464" s="43">
        <f t="shared" ref="E464:AA464" si="269">$D$11</f>
        <v>110.23</v>
      </c>
      <c r="F464" s="43">
        <f t="shared" si="269"/>
        <v>110.23</v>
      </c>
      <c r="G464" s="43">
        <f t="shared" si="269"/>
        <v>110.23</v>
      </c>
      <c r="H464" s="43">
        <f t="shared" si="269"/>
        <v>110.23</v>
      </c>
      <c r="I464" s="43">
        <f t="shared" si="269"/>
        <v>110.23</v>
      </c>
      <c r="J464" s="43">
        <f t="shared" si="269"/>
        <v>110.23</v>
      </c>
      <c r="K464" s="43">
        <f t="shared" si="269"/>
        <v>110.23</v>
      </c>
      <c r="L464" s="43">
        <f t="shared" si="269"/>
        <v>110.23</v>
      </c>
      <c r="M464" s="43">
        <f t="shared" si="269"/>
        <v>110.23</v>
      </c>
      <c r="N464" s="43">
        <f t="shared" si="269"/>
        <v>110.23</v>
      </c>
      <c r="O464" s="43">
        <f t="shared" si="269"/>
        <v>110.23</v>
      </c>
      <c r="P464" s="43">
        <f t="shared" si="269"/>
        <v>110.23</v>
      </c>
      <c r="Q464" s="43">
        <f t="shared" si="269"/>
        <v>110.23</v>
      </c>
      <c r="R464" s="43">
        <f t="shared" si="269"/>
        <v>110.23</v>
      </c>
      <c r="S464" s="43">
        <f t="shared" si="269"/>
        <v>110.23</v>
      </c>
      <c r="T464" s="43">
        <f t="shared" si="269"/>
        <v>110.23</v>
      </c>
      <c r="U464" s="43">
        <f t="shared" si="269"/>
        <v>110.23</v>
      </c>
      <c r="V464" s="43">
        <f t="shared" si="269"/>
        <v>110.23</v>
      </c>
      <c r="W464" s="43">
        <f t="shared" si="269"/>
        <v>110.23</v>
      </c>
      <c r="X464" s="43">
        <f t="shared" si="269"/>
        <v>110.23</v>
      </c>
      <c r="Y464" s="43">
        <f t="shared" si="269"/>
        <v>110.23</v>
      </c>
      <c r="Z464" s="43">
        <f t="shared" si="269"/>
        <v>110.23</v>
      </c>
      <c r="AA464" s="43">
        <f t="shared" si="269"/>
        <v>110.23</v>
      </c>
    </row>
    <row r="465" spans="1:27" collapsed="1" x14ac:dyDescent="0.2">
      <c r="A465" s="97" t="s">
        <v>2106</v>
      </c>
      <c r="B465" s="27" t="str">
        <f>"29"&amp;"."&amp;$B$800&amp;"."&amp;$B$801</f>
        <v>29.01.2023</v>
      </c>
      <c r="C465" s="89" t="s">
        <v>74</v>
      </c>
      <c r="D465" s="90">
        <f>ROUND(((D466+D467+D469+D468)/1000),5)</f>
        <v>3.6093299999999999</v>
      </c>
      <c r="E465" s="90">
        <f>ROUND(((E466+E467+E469+E468)/1000),5)</f>
        <v>3.53003</v>
      </c>
      <c r="F465" s="90">
        <f>ROUND(((F466+F467+F469+F468)/1000),5)</f>
        <v>3.4614099999999999</v>
      </c>
      <c r="G465" s="90">
        <f t="shared" ref="G465:AA465" si="270">ROUND(((G466+G467+G469+G468)/1000),5)</f>
        <v>3.4619900000000001</v>
      </c>
      <c r="H465" s="90">
        <f t="shared" si="270"/>
        <v>3.5040300000000002</v>
      </c>
      <c r="I465" s="90">
        <f t="shared" si="270"/>
        <v>3.53159</v>
      </c>
      <c r="J465" s="90">
        <f t="shared" si="270"/>
        <v>3.5964200000000002</v>
      </c>
      <c r="K465" s="90">
        <f t="shared" si="270"/>
        <v>3.7314799999999999</v>
      </c>
      <c r="L465" s="90">
        <f t="shared" si="270"/>
        <v>3.93994</v>
      </c>
      <c r="M465" s="90">
        <f t="shared" si="270"/>
        <v>4.0528899999999997</v>
      </c>
      <c r="N465" s="90">
        <f t="shared" si="270"/>
        <v>4.1779999999999999</v>
      </c>
      <c r="O465" s="90">
        <f t="shared" si="270"/>
        <v>4.1971800000000004</v>
      </c>
      <c r="P465" s="90">
        <f t="shared" si="270"/>
        <v>4.1988700000000003</v>
      </c>
      <c r="Q465" s="90">
        <f t="shared" si="270"/>
        <v>4.1996599999999997</v>
      </c>
      <c r="R465" s="90">
        <f t="shared" si="270"/>
        <v>4.1993200000000002</v>
      </c>
      <c r="S465" s="90">
        <f t="shared" si="270"/>
        <v>4.1609800000000003</v>
      </c>
      <c r="T465" s="90">
        <f t="shared" si="270"/>
        <v>4.1750800000000003</v>
      </c>
      <c r="U465" s="90">
        <f t="shared" si="270"/>
        <v>4.2091500000000002</v>
      </c>
      <c r="V465" s="90">
        <f t="shared" si="270"/>
        <v>4.2179700000000002</v>
      </c>
      <c r="W465" s="90">
        <f t="shared" si="270"/>
        <v>4.2206200000000003</v>
      </c>
      <c r="X465" s="90">
        <f t="shared" si="270"/>
        <v>4.21739</v>
      </c>
      <c r="Y465" s="90">
        <f t="shared" si="270"/>
        <v>4.1063000000000001</v>
      </c>
      <c r="Z465" s="90">
        <f t="shared" si="270"/>
        <v>3.9209800000000001</v>
      </c>
      <c r="AA465" s="90">
        <f t="shared" si="270"/>
        <v>3.6192199999999999</v>
      </c>
    </row>
    <row r="466" spans="1:27" ht="12.75" hidden="1" customHeight="1" outlineLevel="1" x14ac:dyDescent="0.2">
      <c r="A466" s="98" t="s">
        <v>2107</v>
      </c>
      <c r="B466" s="62" t="s">
        <v>236</v>
      </c>
      <c r="C466" s="42" t="s">
        <v>77</v>
      </c>
      <c r="D466" s="43">
        <v>1269.5</v>
      </c>
      <c r="E466" s="43">
        <v>1190.2</v>
      </c>
      <c r="F466" s="43">
        <v>1121.58</v>
      </c>
      <c r="G466" s="43">
        <v>1122.1600000000001</v>
      </c>
      <c r="H466" s="43">
        <v>1164.2</v>
      </c>
      <c r="I466" s="43">
        <v>1191.76</v>
      </c>
      <c r="J466" s="43">
        <v>1256.5899999999999</v>
      </c>
      <c r="K466" s="43">
        <v>1391.65</v>
      </c>
      <c r="L466" s="43">
        <v>1600.11</v>
      </c>
      <c r="M466" s="43">
        <v>1713.06</v>
      </c>
      <c r="N466" s="43">
        <v>1838.17</v>
      </c>
      <c r="O466" s="43">
        <v>1857.35</v>
      </c>
      <c r="P466" s="43">
        <v>1859.04</v>
      </c>
      <c r="Q466" s="43">
        <v>1859.83</v>
      </c>
      <c r="R466" s="43">
        <v>1859.49</v>
      </c>
      <c r="S466" s="43">
        <v>1821.15</v>
      </c>
      <c r="T466" s="43">
        <v>1835.25</v>
      </c>
      <c r="U466" s="43">
        <v>1869.32</v>
      </c>
      <c r="V466" s="43">
        <v>1878.14</v>
      </c>
      <c r="W466" s="43">
        <v>1880.79</v>
      </c>
      <c r="X466" s="43">
        <v>1877.56</v>
      </c>
      <c r="Y466" s="43">
        <v>1766.47</v>
      </c>
      <c r="Z466" s="43">
        <v>1581.15</v>
      </c>
      <c r="AA466" s="43">
        <v>1279.3900000000001</v>
      </c>
    </row>
    <row r="467" spans="1:27" ht="12.75" hidden="1" customHeight="1" outlineLevel="1" x14ac:dyDescent="0.2">
      <c r="A467" s="98" t="s">
        <v>2108</v>
      </c>
      <c r="B467" s="62" t="s">
        <v>88</v>
      </c>
      <c r="C467" s="42" t="s">
        <v>77</v>
      </c>
      <c r="D467" s="43">
        <f>$D$327</f>
        <v>2222.89</v>
      </c>
      <c r="E467" s="43">
        <f t="shared" ref="E467:AA467" si="271">$D$327</f>
        <v>2222.89</v>
      </c>
      <c r="F467" s="43">
        <f t="shared" si="271"/>
        <v>2222.89</v>
      </c>
      <c r="G467" s="43">
        <f t="shared" si="271"/>
        <v>2222.89</v>
      </c>
      <c r="H467" s="43">
        <f t="shared" si="271"/>
        <v>2222.89</v>
      </c>
      <c r="I467" s="43">
        <f t="shared" si="271"/>
        <v>2222.89</v>
      </c>
      <c r="J467" s="43">
        <f t="shared" si="271"/>
        <v>2222.89</v>
      </c>
      <c r="K467" s="43">
        <f t="shared" si="271"/>
        <v>2222.89</v>
      </c>
      <c r="L467" s="43">
        <f t="shared" si="271"/>
        <v>2222.89</v>
      </c>
      <c r="M467" s="43">
        <f t="shared" si="271"/>
        <v>2222.89</v>
      </c>
      <c r="N467" s="43">
        <f t="shared" si="271"/>
        <v>2222.89</v>
      </c>
      <c r="O467" s="43">
        <f t="shared" si="271"/>
        <v>2222.89</v>
      </c>
      <c r="P467" s="43">
        <f t="shared" si="271"/>
        <v>2222.89</v>
      </c>
      <c r="Q467" s="43">
        <f t="shared" si="271"/>
        <v>2222.89</v>
      </c>
      <c r="R467" s="43">
        <f t="shared" si="271"/>
        <v>2222.89</v>
      </c>
      <c r="S467" s="43">
        <f t="shared" si="271"/>
        <v>2222.89</v>
      </c>
      <c r="T467" s="43">
        <f t="shared" si="271"/>
        <v>2222.89</v>
      </c>
      <c r="U467" s="43">
        <f t="shared" si="271"/>
        <v>2222.89</v>
      </c>
      <c r="V467" s="43">
        <f t="shared" si="271"/>
        <v>2222.89</v>
      </c>
      <c r="W467" s="43">
        <f t="shared" si="271"/>
        <v>2222.89</v>
      </c>
      <c r="X467" s="43">
        <f t="shared" si="271"/>
        <v>2222.89</v>
      </c>
      <c r="Y467" s="43">
        <f t="shared" si="271"/>
        <v>2222.89</v>
      </c>
      <c r="Z467" s="43">
        <f t="shared" si="271"/>
        <v>2222.89</v>
      </c>
      <c r="AA467" s="43">
        <f t="shared" si="271"/>
        <v>2222.89</v>
      </c>
    </row>
    <row r="468" spans="1:27" ht="12.75" hidden="1" customHeight="1" outlineLevel="1" x14ac:dyDescent="0.2">
      <c r="A468" s="98" t="s">
        <v>2109</v>
      </c>
      <c r="B468" s="62" t="s">
        <v>81</v>
      </c>
      <c r="C468" s="42" t="s">
        <v>77</v>
      </c>
      <c r="D468" s="43">
        <v>6.71</v>
      </c>
      <c r="E468" s="43">
        <v>6.71</v>
      </c>
      <c r="F468" s="43">
        <v>6.71</v>
      </c>
      <c r="G468" s="43">
        <v>6.71</v>
      </c>
      <c r="H468" s="43">
        <v>6.71</v>
      </c>
      <c r="I468" s="43">
        <v>6.71</v>
      </c>
      <c r="J468" s="43">
        <v>6.71</v>
      </c>
      <c r="K468" s="43">
        <v>6.71</v>
      </c>
      <c r="L468" s="43">
        <v>6.71</v>
      </c>
      <c r="M468" s="43">
        <v>6.71</v>
      </c>
      <c r="N468" s="43">
        <v>6.71</v>
      </c>
      <c r="O468" s="43">
        <v>6.71</v>
      </c>
      <c r="P468" s="43">
        <v>6.71</v>
      </c>
      <c r="Q468" s="43">
        <v>6.71</v>
      </c>
      <c r="R468" s="43">
        <v>6.71</v>
      </c>
      <c r="S468" s="43">
        <v>6.71</v>
      </c>
      <c r="T468" s="43">
        <v>6.71</v>
      </c>
      <c r="U468" s="43">
        <v>6.71</v>
      </c>
      <c r="V468" s="43">
        <v>6.71</v>
      </c>
      <c r="W468" s="43">
        <v>6.71</v>
      </c>
      <c r="X468" s="43">
        <v>6.71</v>
      </c>
      <c r="Y468" s="43">
        <v>6.71</v>
      </c>
      <c r="Z468" s="43">
        <v>6.71</v>
      </c>
      <c r="AA468" s="43">
        <v>6.71</v>
      </c>
    </row>
    <row r="469" spans="1:27" ht="12.75" hidden="1" customHeight="1" outlineLevel="1" x14ac:dyDescent="0.2">
      <c r="A469" s="98" t="s">
        <v>2110</v>
      </c>
      <c r="B469" s="62" t="s">
        <v>79</v>
      </c>
      <c r="C469" s="42" t="s">
        <v>77</v>
      </c>
      <c r="D469" s="43">
        <f>$D$11</f>
        <v>110.23</v>
      </c>
      <c r="E469" s="43">
        <f t="shared" ref="E469:AA469" si="272">$D$11</f>
        <v>110.23</v>
      </c>
      <c r="F469" s="43">
        <f t="shared" si="272"/>
        <v>110.23</v>
      </c>
      <c r="G469" s="43">
        <f t="shared" si="272"/>
        <v>110.23</v>
      </c>
      <c r="H469" s="43">
        <f t="shared" si="272"/>
        <v>110.23</v>
      </c>
      <c r="I469" s="43">
        <f t="shared" si="272"/>
        <v>110.23</v>
      </c>
      <c r="J469" s="43">
        <f t="shared" si="272"/>
        <v>110.23</v>
      </c>
      <c r="K469" s="43">
        <f t="shared" si="272"/>
        <v>110.23</v>
      </c>
      <c r="L469" s="43">
        <f t="shared" si="272"/>
        <v>110.23</v>
      </c>
      <c r="M469" s="43">
        <f t="shared" si="272"/>
        <v>110.23</v>
      </c>
      <c r="N469" s="43">
        <f t="shared" si="272"/>
        <v>110.23</v>
      </c>
      <c r="O469" s="43">
        <f t="shared" si="272"/>
        <v>110.23</v>
      </c>
      <c r="P469" s="43">
        <f t="shared" si="272"/>
        <v>110.23</v>
      </c>
      <c r="Q469" s="43">
        <f t="shared" si="272"/>
        <v>110.23</v>
      </c>
      <c r="R469" s="43">
        <f t="shared" si="272"/>
        <v>110.23</v>
      </c>
      <c r="S469" s="43">
        <f t="shared" si="272"/>
        <v>110.23</v>
      </c>
      <c r="T469" s="43">
        <f t="shared" si="272"/>
        <v>110.23</v>
      </c>
      <c r="U469" s="43">
        <f t="shared" si="272"/>
        <v>110.23</v>
      </c>
      <c r="V469" s="43">
        <f t="shared" si="272"/>
        <v>110.23</v>
      </c>
      <c r="W469" s="43">
        <f t="shared" si="272"/>
        <v>110.23</v>
      </c>
      <c r="X469" s="43">
        <f t="shared" si="272"/>
        <v>110.23</v>
      </c>
      <c r="Y469" s="43">
        <f t="shared" si="272"/>
        <v>110.23</v>
      </c>
      <c r="Z469" s="43">
        <f t="shared" si="272"/>
        <v>110.23</v>
      </c>
      <c r="AA469" s="43">
        <f t="shared" si="272"/>
        <v>110.23</v>
      </c>
    </row>
    <row r="470" spans="1:27" collapsed="1" x14ac:dyDescent="0.2">
      <c r="A470" s="97" t="s">
        <v>2111</v>
      </c>
      <c r="B470" s="27" t="str">
        <f>"30"&amp;"."&amp;$B$800&amp;"."&amp;$B$801</f>
        <v>30.01.2023</v>
      </c>
      <c r="C470" s="89" t="s">
        <v>74</v>
      </c>
      <c r="D470" s="90">
        <f>ROUND(((D471+D472+D474+D473)/1000),5)</f>
        <v>3.5343399999999998</v>
      </c>
      <c r="E470" s="90">
        <f>ROUND(((E471+E472+E474+E473)/1000),5)</f>
        <v>3.4725000000000001</v>
      </c>
      <c r="F470" s="90">
        <f>ROUND(((F471+F472+F474+F473)/1000),5)</f>
        <v>3.42259</v>
      </c>
      <c r="G470" s="90">
        <f t="shared" ref="G470:AA470" si="273">ROUND(((G471+G472+G474+G473)/1000),5)</f>
        <v>3.4203800000000002</v>
      </c>
      <c r="H470" s="90">
        <f t="shared" si="273"/>
        <v>3.4583599999999999</v>
      </c>
      <c r="I470" s="90">
        <f t="shared" si="273"/>
        <v>3.5550099999999998</v>
      </c>
      <c r="J470" s="90">
        <f t="shared" si="273"/>
        <v>3.8522500000000002</v>
      </c>
      <c r="K470" s="90">
        <f t="shared" si="273"/>
        <v>4.0322699999999996</v>
      </c>
      <c r="L470" s="90">
        <f t="shared" si="273"/>
        <v>4.1904899999999996</v>
      </c>
      <c r="M470" s="90">
        <f t="shared" si="273"/>
        <v>4.1965399999999997</v>
      </c>
      <c r="N470" s="90">
        <f t="shared" si="273"/>
        <v>4.21089</v>
      </c>
      <c r="O470" s="90">
        <f t="shared" si="273"/>
        <v>4.2399800000000001</v>
      </c>
      <c r="P470" s="90">
        <f t="shared" si="273"/>
        <v>4.2318199999999999</v>
      </c>
      <c r="Q470" s="90">
        <f t="shared" si="273"/>
        <v>4.2398899999999999</v>
      </c>
      <c r="R470" s="90">
        <f t="shared" si="273"/>
        <v>4.2348499999999998</v>
      </c>
      <c r="S470" s="90">
        <f t="shared" si="273"/>
        <v>4.2288699999999997</v>
      </c>
      <c r="T470" s="90">
        <f t="shared" si="273"/>
        <v>4.1922100000000002</v>
      </c>
      <c r="U470" s="90">
        <f t="shared" si="273"/>
        <v>4.2069000000000001</v>
      </c>
      <c r="V470" s="90">
        <f t="shared" si="273"/>
        <v>4.2158499999999997</v>
      </c>
      <c r="W470" s="90">
        <f t="shared" si="273"/>
        <v>4.2281000000000004</v>
      </c>
      <c r="X470" s="90">
        <f t="shared" si="273"/>
        <v>4.1790799999999999</v>
      </c>
      <c r="Y470" s="90">
        <f t="shared" si="273"/>
        <v>4.0035100000000003</v>
      </c>
      <c r="Z470" s="90">
        <f t="shared" si="273"/>
        <v>3.83202</v>
      </c>
      <c r="AA470" s="90">
        <f t="shared" si="273"/>
        <v>3.5286499999999998</v>
      </c>
    </row>
    <row r="471" spans="1:27" ht="12.75" hidden="1" customHeight="1" outlineLevel="1" x14ac:dyDescent="0.2">
      <c r="A471" s="98" t="s">
        <v>2112</v>
      </c>
      <c r="B471" s="62" t="s">
        <v>236</v>
      </c>
      <c r="C471" s="42" t="s">
        <v>77</v>
      </c>
      <c r="D471" s="43">
        <v>1194.51</v>
      </c>
      <c r="E471" s="43">
        <v>1132.67</v>
      </c>
      <c r="F471" s="43">
        <v>1082.76</v>
      </c>
      <c r="G471" s="43">
        <v>1080.55</v>
      </c>
      <c r="H471" s="43">
        <v>1118.53</v>
      </c>
      <c r="I471" s="43">
        <v>1215.18</v>
      </c>
      <c r="J471" s="43">
        <v>1512.42</v>
      </c>
      <c r="K471" s="43">
        <v>1692.44</v>
      </c>
      <c r="L471" s="43">
        <v>1850.66</v>
      </c>
      <c r="M471" s="43">
        <v>1856.71</v>
      </c>
      <c r="N471" s="43">
        <v>1871.06</v>
      </c>
      <c r="O471" s="43">
        <v>1900.15</v>
      </c>
      <c r="P471" s="43">
        <v>1891.99</v>
      </c>
      <c r="Q471" s="43">
        <v>1900.06</v>
      </c>
      <c r="R471" s="43">
        <v>1895.02</v>
      </c>
      <c r="S471" s="43">
        <v>1889.04</v>
      </c>
      <c r="T471" s="43">
        <v>1852.38</v>
      </c>
      <c r="U471" s="43">
        <v>1867.07</v>
      </c>
      <c r="V471" s="43">
        <v>1876.02</v>
      </c>
      <c r="W471" s="43">
        <v>1888.27</v>
      </c>
      <c r="X471" s="43">
        <v>1839.25</v>
      </c>
      <c r="Y471" s="43">
        <v>1663.68</v>
      </c>
      <c r="Z471" s="43">
        <v>1492.19</v>
      </c>
      <c r="AA471" s="43">
        <v>1188.82</v>
      </c>
    </row>
    <row r="472" spans="1:27" ht="12.75" hidden="1" customHeight="1" outlineLevel="1" x14ac:dyDescent="0.2">
      <c r="A472" s="98" t="s">
        <v>2113</v>
      </c>
      <c r="B472" s="62" t="s">
        <v>88</v>
      </c>
      <c r="C472" s="42" t="s">
        <v>77</v>
      </c>
      <c r="D472" s="43">
        <f>$D$327</f>
        <v>2222.89</v>
      </c>
      <c r="E472" s="43">
        <f t="shared" ref="E472:AA472" si="274">$D$327</f>
        <v>2222.89</v>
      </c>
      <c r="F472" s="43">
        <f t="shared" si="274"/>
        <v>2222.89</v>
      </c>
      <c r="G472" s="43">
        <f t="shared" si="274"/>
        <v>2222.89</v>
      </c>
      <c r="H472" s="43">
        <f t="shared" si="274"/>
        <v>2222.89</v>
      </c>
      <c r="I472" s="43">
        <f t="shared" si="274"/>
        <v>2222.89</v>
      </c>
      <c r="J472" s="43">
        <f t="shared" si="274"/>
        <v>2222.89</v>
      </c>
      <c r="K472" s="43">
        <f t="shared" si="274"/>
        <v>2222.89</v>
      </c>
      <c r="L472" s="43">
        <f t="shared" si="274"/>
        <v>2222.89</v>
      </c>
      <c r="M472" s="43">
        <f t="shared" si="274"/>
        <v>2222.89</v>
      </c>
      <c r="N472" s="43">
        <f t="shared" si="274"/>
        <v>2222.89</v>
      </c>
      <c r="O472" s="43">
        <f t="shared" si="274"/>
        <v>2222.89</v>
      </c>
      <c r="P472" s="43">
        <f t="shared" si="274"/>
        <v>2222.89</v>
      </c>
      <c r="Q472" s="43">
        <f t="shared" si="274"/>
        <v>2222.89</v>
      </c>
      <c r="R472" s="43">
        <f t="shared" si="274"/>
        <v>2222.89</v>
      </c>
      <c r="S472" s="43">
        <f t="shared" si="274"/>
        <v>2222.89</v>
      </c>
      <c r="T472" s="43">
        <f t="shared" si="274"/>
        <v>2222.89</v>
      </c>
      <c r="U472" s="43">
        <f t="shared" si="274"/>
        <v>2222.89</v>
      </c>
      <c r="V472" s="43">
        <f t="shared" si="274"/>
        <v>2222.89</v>
      </c>
      <c r="W472" s="43">
        <f t="shared" si="274"/>
        <v>2222.89</v>
      </c>
      <c r="X472" s="43">
        <f t="shared" si="274"/>
        <v>2222.89</v>
      </c>
      <c r="Y472" s="43">
        <f t="shared" si="274"/>
        <v>2222.89</v>
      </c>
      <c r="Z472" s="43">
        <f t="shared" si="274"/>
        <v>2222.89</v>
      </c>
      <c r="AA472" s="43">
        <f t="shared" si="274"/>
        <v>2222.89</v>
      </c>
    </row>
    <row r="473" spans="1:27" ht="12.75" hidden="1" customHeight="1" outlineLevel="1" x14ac:dyDescent="0.2">
      <c r="A473" s="98" t="s">
        <v>2114</v>
      </c>
      <c r="B473" s="62" t="s">
        <v>81</v>
      </c>
      <c r="C473" s="42" t="s">
        <v>77</v>
      </c>
      <c r="D473" s="43">
        <v>6.71</v>
      </c>
      <c r="E473" s="43">
        <v>6.71</v>
      </c>
      <c r="F473" s="43">
        <v>6.71</v>
      </c>
      <c r="G473" s="43">
        <v>6.71</v>
      </c>
      <c r="H473" s="43">
        <v>6.71</v>
      </c>
      <c r="I473" s="43">
        <v>6.71</v>
      </c>
      <c r="J473" s="43">
        <v>6.71</v>
      </c>
      <c r="K473" s="43">
        <v>6.71</v>
      </c>
      <c r="L473" s="43">
        <v>6.71</v>
      </c>
      <c r="M473" s="43">
        <v>6.71</v>
      </c>
      <c r="N473" s="43">
        <v>6.71</v>
      </c>
      <c r="O473" s="43">
        <v>6.71</v>
      </c>
      <c r="P473" s="43">
        <v>6.71</v>
      </c>
      <c r="Q473" s="43">
        <v>6.71</v>
      </c>
      <c r="R473" s="43">
        <v>6.71</v>
      </c>
      <c r="S473" s="43">
        <v>6.71</v>
      </c>
      <c r="T473" s="43">
        <v>6.71</v>
      </c>
      <c r="U473" s="43">
        <v>6.71</v>
      </c>
      <c r="V473" s="43">
        <v>6.71</v>
      </c>
      <c r="W473" s="43">
        <v>6.71</v>
      </c>
      <c r="X473" s="43">
        <v>6.71</v>
      </c>
      <c r="Y473" s="43">
        <v>6.71</v>
      </c>
      <c r="Z473" s="43">
        <v>6.71</v>
      </c>
      <c r="AA473" s="43">
        <v>6.71</v>
      </c>
    </row>
    <row r="474" spans="1:27" ht="12.75" hidden="1" customHeight="1" outlineLevel="1" x14ac:dyDescent="0.2">
      <c r="A474" s="98" t="s">
        <v>2115</v>
      </c>
      <c r="B474" s="62" t="s">
        <v>79</v>
      </c>
      <c r="C474" s="42" t="s">
        <v>77</v>
      </c>
      <c r="D474" s="43">
        <f>$D$11</f>
        <v>110.23</v>
      </c>
      <c r="E474" s="43">
        <f t="shared" ref="E474:AA474" si="275">$D$11</f>
        <v>110.23</v>
      </c>
      <c r="F474" s="43">
        <f t="shared" si="275"/>
        <v>110.23</v>
      </c>
      <c r="G474" s="43">
        <f t="shared" si="275"/>
        <v>110.23</v>
      </c>
      <c r="H474" s="43">
        <f t="shared" si="275"/>
        <v>110.23</v>
      </c>
      <c r="I474" s="43">
        <f t="shared" si="275"/>
        <v>110.23</v>
      </c>
      <c r="J474" s="43">
        <f t="shared" si="275"/>
        <v>110.23</v>
      </c>
      <c r="K474" s="43">
        <f t="shared" si="275"/>
        <v>110.23</v>
      </c>
      <c r="L474" s="43">
        <f t="shared" si="275"/>
        <v>110.23</v>
      </c>
      <c r="M474" s="43">
        <f t="shared" si="275"/>
        <v>110.23</v>
      </c>
      <c r="N474" s="43">
        <f t="shared" si="275"/>
        <v>110.23</v>
      </c>
      <c r="O474" s="43">
        <f t="shared" si="275"/>
        <v>110.23</v>
      </c>
      <c r="P474" s="43">
        <f t="shared" si="275"/>
        <v>110.23</v>
      </c>
      <c r="Q474" s="43">
        <f t="shared" si="275"/>
        <v>110.23</v>
      </c>
      <c r="R474" s="43">
        <f t="shared" si="275"/>
        <v>110.23</v>
      </c>
      <c r="S474" s="43">
        <f t="shared" si="275"/>
        <v>110.23</v>
      </c>
      <c r="T474" s="43">
        <f t="shared" si="275"/>
        <v>110.23</v>
      </c>
      <c r="U474" s="43">
        <f t="shared" si="275"/>
        <v>110.23</v>
      </c>
      <c r="V474" s="43">
        <f t="shared" si="275"/>
        <v>110.23</v>
      </c>
      <c r="W474" s="43">
        <f t="shared" si="275"/>
        <v>110.23</v>
      </c>
      <c r="X474" s="43">
        <f t="shared" si="275"/>
        <v>110.23</v>
      </c>
      <c r="Y474" s="43">
        <f t="shared" si="275"/>
        <v>110.23</v>
      </c>
      <c r="Z474" s="43">
        <f t="shared" si="275"/>
        <v>110.23</v>
      </c>
      <c r="AA474" s="43">
        <f t="shared" si="275"/>
        <v>110.23</v>
      </c>
    </row>
    <row r="475" spans="1:27" collapsed="1" x14ac:dyDescent="0.2">
      <c r="A475" s="97" t="s">
        <v>2116</v>
      </c>
      <c r="B475" s="27" t="str">
        <f>"31"&amp;"."&amp;$B$800&amp;"."&amp;$B$801</f>
        <v>31.01.2023</v>
      </c>
      <c r="C475" s="89" t="s">
        <v>74</v>
      </c>
      <c r="D475" s="90">
        <f>ROUND(((D476+D477+D479+D478)/1000),5)</f>
        <v>3.42191</v>
      </c>
      <c r="E475" s="90">
        <f>ROUND(((E476+E477+E479+E478)/1000),5)</f>
        <v>3.39995</v>
      </c>
      <c r="F475" s="90">
        <f>ROUND(((F476+F477+F479+F478)/1000),5)</f>
        <v>3.38524</v>
      </c>
      <c r="G475" s="90">
        <f t="shared" ref="G475:AA475" si="276">ROUND(((G476+G477+G479+G478)/1000),5)</f>
        <v>3.3816299999999999</v>
      </c>
      <c r="H475" s="90">
        <f t="shared" si="276"/>
        <v>3.4167700000000001</v>
      </c>
      <c r="I475" s="90">
        <f t="shared" si="276"/>
        <v>3.4245000000000001</v>
      </c>
      <c r="J475" s="90">
        <f t="shared" si="276"/>
        <v>3.6532300000000002</v>
      </c>
      <c r="K475" s="90">
        <f t="shared" si="276"/>
        <v>3.90097</v>
      </c>
      <c r="L475" s="90">
        <f t="shared" si="276"/>
        <v>3.9662999999999999</v>
      </c>
      <c r="M475" s="90">
        <f t="shared" si="276"/>
        <v>3.98645</v>
      </c>
      <c r="N475" s="90">
        <f t="shared" si="276"/>
        <v>4.0062100000000003</v>
      </c>
      <c r="O475" s="90">
        <f t="shared" si="276"/>
        <v>4.0428899999999999</v>
      </c>
      <c r="P475" s="90">
        <f t="shared" si="276"/>
        <v>4.02278</v>
      </c>
      <c r="Q475" s="90">
        <f t="shared" si="276"/>
        <v>4.0282499999999999</v>
      </c>
      <c r="R475" s="90">
        <f t="shared" si="276"/>
        <v>4.0235099999999999</v>
      </c>
      <c r="S475" s="90">
        <f t="shared" si="276"/>
        <v>4.0154500000000004</v>
      </c>
      <c r="T475" s="90">
        <f t="shared" si="276"/>
        <v>3.9697200000000001</v>
      </c>
      <c r="U475" s="90">
        <f t="shared" si="276"/>
        <v>4.0218800000000003</v>
      </c>
      <c r="V475" s="90">
        <f t="shared" si="276"/>
        <v>4.0118799999999997</v>
      </c>
      <c r="W475" s="90">
        <f t="shared" si="276"/>
        <v>4.0221200000000001</v>
      </c>
      <c r="X475" s="90">
        <f t="shared" si="276"/>
        <v>3.98285</v>
      </c>
      <c r="Y475" s="90">
        <f t="shared" si="276"/>
        <v>3.8935200000000001</v>
      </c>
      <c r="Z475" s="90">
        <f t="shared" si="276"/>
        <v>3.6574499999999999</v>
      </c>
      <c r="AA475" s="90">
        <f t="shared" si="276"/>
        <v>3.4388299999999998</v>
      </c>
    </row>
    <row r="476" spans="1:27" ht="12.75" hidden="1" customHeight="1" outlineLevel="1" x14ac:dyDescent="0.2">
      <c r="A476" s="98" t="s">
        <v>2117</v>
      </c>
      <c r="B476" s="62" t="s">
        <v>236</v>
      </c>
      <c r="C476" s="42" t="s">
        <v>77</v>
      </c>
      <c r="D476" s="43">
        <v>1082.08</v>
      </c>
      <c r="E476" s="43">
        <v>1060.1199999999999</v>
      </c>
      <c r="F476" s="43">
        <v>1045.4100000000001</v>
      </c>
      <c r="G476" s="43">
        <v>1041.8</v>
      </c>
      <c r="H476" s="43">
        <v>1076.94</v>
      </c>
      <c r="I476" s="43">
        <v>1084.67</v>
      </c>
      <c r="J476" s="43">
        <v>1313.4</v>
      </c>
      <c r="K476" s="43">
        <v>1561.14</v>
      </c>
      <c r="L476" s="43">
        <v>1626.47</v>
      </c>
      <c r="M476" s="43">
        <v>1646.62</v>
      </c>
      <c r="N476" s="43">
        <v>1666.38</v>
      </c>
      <c r="O476" s="43">
        <v>1703.06</v>
      </c>
      <c r="P476" s="43">
        <v>1682.95</v>
      </c>
      <c r="Q476" s="43">
        <v>1688.42</v>
      </c>
      <c r="R476" s="43">
        <v>1683.68</v>
      </c>
      <c r="S476" s="43">
        <v>1675.62</v>
      </c>
      <c r="T476" s="43">
        <v>1629.89</v>
      </c>
      <c r="U476" s="43">
        <v>1682.05</v>
      </c>
      <c r="V476" s="43">
        <v>1672.05</v>
      </c>
      <c r="W476" s="43">
        <v>1682.29</v>
      </c>
      <c r="X476" s="43">
        <v>1643.02</v>
      </c>
      <c r="Y476" s="43">
        <v>1553.69</v>
      </c>
      <c r="Z476" s="43">
        <v>1317.62</v>
      </c>
      <c r="AA476" s="43">
        <v>1099</v>
      </c>
    </row>
    <row r="477" spans="1:27" ht="12.75" hidden="1" customHeight="1" outlineLevel="1" x14ac:dyDescent="0.2">
      <c r="A477" s="98" t="s">
        <v>2118</v>
      </c>
      <c r="B477" s="62" t="s">
        <v>88</v>
      </c>
      <c r="C477" s="42" t="s">
        <v>77</v>
      </c>
      <c r="D477" s="43">
        <f>$D$327</f>
        <v>2222.89</v>
      </c>
      <c r="E477" s="43">
        <f t="shared" ref="E477:AA477" si="277">$D$327</f>
        <v>2222.89</v>
      </c>
      <c r="F477" s="43">
        <f t="shared" si="277"/>
        <v>2222.89</v>
      </c>
      <c r="G477" s="43">
        <f t="shared" si="277"/>
        <v>2222.89</v>
      </c>
      <c r="H477" s="43">
        <f t="shared" si="277"/>
        <v>2222.89</v>
      </c>
      <c r="I477" s="43">
        <f t="shared" si="277"/>
        <v>2222.89</v>
      </c>
      <c r="J477" s="43">
        <f t="shared" si="277"/>
        <v>2222.89</v>
      </c>
      <c r="K477" s="43">
        <f t="shared" si="277"/>
        <v>2222.89</v>
      </c>
      <c r="L477" s="43">
        <f t="shared" si="277"/>
        <v>2222.89</v>
      </c>
      <c r="M477" s="43">
        <f t="shared" si="277"/>
        <v>2222.89</v>
      </c>
      <c r="N477" s="43">
        <f t="shared" si="277"/>
        <v>2222.89</v>
      </c>
      <c r="O477" s="43">
        <f t="shared" si="277"/>
        <v>2222.89</v>
      </c>
      <c r="P477" s="43">
        <f t="shared" si="277"/>
        <v>2222.89</v>
      </c>
      <c r="Q477" s="43">
        <f t="shared" si="277"/>
        <v>2222.89</v>
      </c>
      <c r="R477" s="43">
        <f t="shared" si="277"/>
        <v>2222.89</v>
      </c>
      <c r="S477" s="43">
        <f t="shared" si="277"/>
        <v>2222.89</v>
      </c>
      <c r="T477" s="43">
        <f t="shared" si="277"/>
        <v>2222.89</v>
      </c>
      <c r="U477" s="43">
        <f t="shared" si="277"/>
        <v>2222.89</v>
      </c>
      <c r="V477" s="43">
        <f t="shared" si="277"/>
        <v>2222.89</v>
      </c>
      <c r="W477" s="43">
        <f t="shared" si="277"/>
        <v>2222.89</v>
      </c>
      <c r="X477" s="43">
        <f t="shared" si="277"/>
        <v>2222.89</v>
      </c>
      <c r="Y477" s="43">
        <f t="shared" si="277"/>
        <v>2222.89</v>
      </c>
      <c r="Z477" s="43">
        <f t="shared" si="277"/>
        <v>2222.89</v>
      </c>
      <c r="AA477" s="43">
        <f t="shared" si="277"/>
        <v>2222.89</v>
      </c>
    </row>
    <row r="478" spans="1:27" ht="12.75" hidden="1" customHeight="1" outlineLevel="1" x14ac:dyDescent="0.2">
      <c r="A478" s="98" t="s">
        <v>2119</v>
      </c>
      <c r="B478" s="62" t="s">
        <v>81</v>
      </c>
      <c r="C478" s="42" t="s">
        <v>77</v>
      </c>
      <c r="D478" s="43">
        <v>6.71</v>
      </c>
      <c r="E478" s="43">
        <v>6.71</v>
      </c>
      <c r="F478" s="43">
        <v>6.71</v>
      </c>
      <c r="G478" s="43">
        <v>6.71</v>
      </c>
      <c r="H478" s="43">
        <v>6.71</v>
      </c>
      <c r="I478" s="43">
        <v>6.71</v>
      </c>
      <c r="J478" s="43">
        <v>6.71</v>
      </c>
      <c r="K478" s="43">
        <v>6.71</v>
      </c>
      <c r="L478" s="43">
        <v>6.71</v>
      </c>
      <c r="M478" s="43">
        <v>6.71</v>
      </c>
      <c r="N478" s="43">
        <v>6.71</v>
      </c>
      <c r="O478" s="43">
        <v>6.71</v>
      </c>
      <c r="P478" s="43">
        <v>6.71</v>
      </c>
      <c r="Q478" s="43">
        <v>6.71</v>
      </c>
      <c r="R478" s="43">
        <v>6.71</v>
      </c>
      <c r="S478" s="43">
        <v>6.71</v>
      </c>
      <c r="T478" s="43">
        <v>6.71</v>
      </c>
      <c r="U478" s="43">
        <v>6.71</v>
      </c>
      <c r="V478" s="43">
        <v>6.71</v>
      </c>
      <c r="W478" s="43">
        <v>6.71</v>
      </c>
      <c r="X478" s="43">
        <v>6.71</v>
      </c>
      <c r="Y478" s="43">
        <v>6.71</v>
      </c>
      <c r="Z478" s="43">
        <v>6.71</v>
      </c>
      <c r="AA478" s="43">
        <v>6.71</v>
      </c>
    </row>
    <row r="479" spans="1:27" ht="12.75" hidden="1" customHeight="1" outlineLevel="1" x14ac:dyDescent="0.2">
      <c r="A479" s="98" t="s">
        <v>2120</v>
      </c>
      <c r="B479" s="62" t="s">
        <v>79</v>
      </c>
      <c r="C479" s="42" t="s">
        <v>77</v>
      </c>
      <c r="D479" s="43">
        <f>$D$11</f>
        <v>110.23</v>
      </c>
      <c r="E479" s="43">
        <f t="shared" ref="E479:AA479" si="278">$D$11</f>
        <v>110.23</v>
      </c>
      <c r="F479" s="43">
        <f t="shared" si="278"/>
        <v>110.23</v>
      </c>
      <c r="G479" s="43">
        <f t="shared" si="278"/>
        <v>110.23</v>
      </c>
      <c r="H479" s="43">
        <f t="shared" si="278"/>
        <v>110.23</v>
      </c>
      <c r="I479" s="43">
        <f t="shared" si="278"/>
        <v>110.23</v>
      </c>
      <c r="J479" s="43">
        <f t="shared" si="278"/>
        <v>110.23</v>
      </c>
      <c r="K479" s="43">
        <f t="shared" si="278"/>
        <v>110.23</v>
      </c>
      <c r="L479" s="43">
        <f t="shared" si="278"/>
        <v>110.23</v>
      </c>
      <c r="M479" s="43">
        <f t="shared" si="278"/>
        <v>110.23</v>
      </c>
      <c r="N479" s="43">
        <f t="shared" si="278"/>
        <v>110.23</v>
      </c>
      <c r="O479" s="43">
        <f t="shared" si="278"/>
        <v>110.23</v>
      </c>
      <c r="P479" s="43">
        <f t="shared" si="278"/>
        <v>110.23</v>
      </c>
      <c r="Q479" s="43">
        <f t="shared" si="278"/>
        <v>110.23</v>
      </c>
      <c r="R479" s="43">
        <f t="shared" si="278"/>
        <v>110.23</v>
      </c>
      <c r="S479" s="43">
        <f t="shared" si="278"/>
        <v>110.23</v>
      </c>
      <c r="T479" s="43">
        <f t="shared" si="278"/>
        <v>110.23</v>
      </c>
      <c r="U479" s="43">
        <f t="shared" si="278"/>
        <v>110.23</v>
      </c>
      <c r="V479" s="43">
        <f t="shared" si="278"/>
        <v>110.23</v>
      </c>
      <c r="W479" s="43">
        <f t="shared" si="278"/>
        <v>110.23</v>
      </c>
      <c r="X479" s="43">
        <f t="shared" si="278"/>
        <v>110.23</v>
      </c>
      <c r="Y479" s="43">
        <f t="shared" si="278"/>
        <v>110.23</v>
      </c>
      <c r="Z479" s="43">
        <f t="shared" si="278"/>
        <v>110.23</v>
      </c>
      <c r="AA479" s="43">
        <f t="shared" si="278"/>
        <v>110.23</v>
      </c>
    </row>
    <row r="480" spans="1:27" collapsed="1" x14ac:dyDescent="0.2">
      <c r="B480" s="100" t="s">
        <v>390</v>
      </c>
    </row>
    <row r="481" spans="1:27" x14ac:dyDescent="0.2">
      <c r="B481" s="100" t="s">
        <v>390</v>
      </c>
    </row>
    <row r="482" spans="1:27" x14ac:dyDescent="0.2">
      <c r="A482" s="181" t="s">
        <v>703</v>
      </c>
      <c r="B482" s="182"/>
      <c r="C482" s="182"/>
      <c r="D482" s="182"/>
      <c r="E482" s="182"/>
      <c r="F482" s="182"/>
      <c r="G482" s="182"/>
      <c r="H482" s="182"/>
      <c r="I482" s="182"/>
      <c r="J482" s="182"/>
      <c r="K482" s="182"/>
      <c r="L482" s="182"/>
      <c r="M482" s="182"/>
      <c r="N482" s="182"/>
      <c r="O482" s="182"/>
      <c r="P482" s="182"/>
      <c r="Q482" s="182"/>
      <c r="R482" s="182"/>
      <c r="S482" s="182"/>
      <c r="T482" s="182"/>
      <c r="U482" s="182"/>
      <c r="V482" s="182"/>
      <c r="W482" s="182"/>
      <c r="X482" s="182"/>
      <c r="Y482" s="182"/>
      <c r="Z482" s="182"/>
      <c r="AA482" s="183"/>
    </row>
    <row r="483" spans="1:27" ht="25.5" x14ac:dyDescent="0.2">
      <c r="A483" s="25" t="s">
        <v>62</v>
      </c>
      <c r="B483" s="26" t="s">
        <v>208</v>
      </c>
      <c r="C483" s="25" t="s">
        <v>209</v>
      </c>
      <c r="D483" s="26" t="s">
        <v>210</v>
      </c>
      <c r="E483" s="26" t="s">
        <v>211</v>
      </c>
      <c r="F483" s="26" t="s">
        <v>212</v>
      </c>
      <c r="G483" s="26" t="s">
        <v>213</v>
      </c>
      <c r="H483" s="26" t="s">
        <v>214</v>
      </c>
      <c r="I483" s="26" t="s">
        <v>215</v>
      </c>
      <c r="J483" s="26" t="s">
        <v>216</v>
      </c>
      <c r="K483" s="26" t="s">
        <v>217</v>
      </c>
      <c r="L483" s="26" t="s">
        <v>218</v>
      </c>
      <c r="M483" s="26" t="s">
        <v>219</v>
      </c>
      <c r="N483" s="26" t="s">
        <v>220</v>
      </c>
      <c r="O483" s="26" t="s">
        <v>221</v>
      </c>
      <c r="P483" s="26" t="s">
        <v>222</v>
      </c>
      <c r="Q483" s="26" t="s">
        <v>223</v>
      </c>
      <c r="R483" s="26" t="s">
        <v>224</v>
      </c>
      <c r="S483" s="26" t="s">
        <v>225</v>
      </c>
      <c r="T483" s="26" t="s">
        <v>226</v>
      </c>
      <c r="U483" s="26" t="s">
        <v>227</v>
      </c>
      <c r="V483" s="26" t="s">
        <v>228</v>
      </c>
      <c r="W483" s="26" t="s">
        <v>229</v>
      </c>
      <c r="X483" s="26" t="s">
        <v>230</v>
      </c>
      <c r="Y483" s="26" t="s">
        <v>231</v>
      </c>
      <c r="Z483" s="26" t="s">
        <v>232</v>
      </c>
      <c r="AA483" s="26" t="s">
        <v>233</v>
      </c>
    </row>
    <row r="484" spans="1:27" x14ac:dyDescent="0.2">
      <c r="A484" s="97" t="s">
        <v>2121</v>
      </c>
      <c r="B484" s="27" t="str">
        <f>"01"&amp;"."&amp;$B$800&amp;"."&amp;$B$801</f>
        <v>01.01.2023</v>
      </c>
      <c r="C484" s="89" t="s">
        <v>74</v>
      </c>
      <c r="D484" s="90">
        <f>ROUND(((D485+D486+D488+D487)/1000),5)</f>
        <v>4.8381600000000002</v>
      </c>
      <c r="E484" s="90">
        <f>ROUND(((E485+E486+E488+E487)/1000),5)</f>
        <v>4.7835400000000003</v>
      </c>
      <c r="F484" s="90">
        <f>ROUND(((F485+F486+F488+F487)/1000),5)</f>
        <v>4.8302300000000002</v>
      </c>
      <c r="G484" s="90">
        <f t="shared" ref="G484:AA484" si="279">ROUND(((G485+G486+G488+G487)/1000),5)</f>
        <v>4.7801600000000004</v>
      </c>
      <c r="H484" s="90">
        <f t="shared" si="279"/>
        <v>4.7569800000000004</v>
      </c>
      <c r="I484" s="90">
        <f t="shared" si="279"/>
        <v>4.7571300000000001</v>
      </c>
      <c r="J484" s="90">
        <f t="shared" si="279"/>
        <v>4.7571099999999999</v>
      </c>
      <c r="K484" s="90">
        <f t="shared" si="279"/>
        <v>4.7398999999999996</v>
      </c>
      <c r="L484" s="90">
        <f t="shared" si="279"/>
        <v>4.7046999999999999</v>
      </c>
      <c r="M484" s="90">
        <f t="shared" si="279"/>
        <v>4.7265199999999998</v>
      </c>
      <c r="N484" s="90">
        <f t="shared" si="279"/>
        <v>4.8235000000000001</v>
      </c>
      <c r="O484" s="90">
        <f t="shared" si="279"/>
        <v>4.8399200000000002</v>
      </c>
      <c r="P484" s="90">
        <f t="shared" si="279"/>
        <v>4.9233799999999999</v>
      </c>
      <c r="Q484" s="90">
        <f t="shared" si="279"/>
        <v>4.9621300000000002</v>
      </c>
      <c r="R484" s="90">
        <f t="shared" si="279"/>
        <v>4.9347599999999998</v>
      </c>
      <c r="S484" s="90">
        <f t="shared" si="279"/>
        <v>5.0239599999999998</v>
      </c>
      <c r="T484" s="90">
        <f t="shared" si="279"/>
        <v>5.13781</v>
      </c>
      <c r="U484" s="90">
        <f t="shared" si="279"/>
        <v>5.1673299999999998</v>
      </c>
      <c r="V484" s="90">
        <f t="shared" si="279"/>
        <v>5.1678800000000003</v>
      </c>
      <c r="W484" s="90">
        <f t="shared" si="279"/>
        <v>5.1682100000000002</v>
      </c>
      <c r="X484" s="90">
        <f t="shared" si="279"/>
        <v>5.1847000000000003</v>
      </c>
      <c r="Y484" s="90">
        <f t="shared" si="279"/>
        <v>5.1664899999999996</v>
      </c>
      <c r="Z484" s="90">
        <f t="shared" si="279"/>
        <v>4.9317700000000002</v>
      </c>
      <c r="AA484" s="90">
        <f t="shared" si="279"/>
        <v>4.7643300000000002</v>
      </c>
    </row>
    <row r="485" spans="1:27" ht="12.75" hidden="1" customHeight="1" outlineLevel="1" x14ac:dyDescent="0.2">
      <c r="A485" s="98" t="s">
        <v>2122</v>
      </c>
      <c r="B485" s="62" t="s">
        <v>236</v>
      </c>
      <c r="C485" s="42" t="s">
        <v>77</v>
      </c>
      <c r="D485" s="43">
        <v>1161.45</v>
      </c>
      <c r="E485" s="43">
        <v>1106.83</v>
      </c>
      <c r="F485" s="43">
        <v>1153.52</v>
      </c>
      <c r="G485" s="43">
        <v>1103.45</v>
      </c>
      <c r="H485" s="43">
        <v>1080.27</v>
      </c>
      <c r="I485" s="43">
        <v>1080.42</v>
      </c>
      <c r="J485" s="43">
        <v>1080.4000000000001</v>
      </c>
      <c r="K485" s="43">
        <v>1063.19</v>
      </c>
      <c r="L485" s="43">
        <v>1027.99</v>
      </c>
      <c r="M485" s="43">
        <v>1049.81</v>
      </c>
      <c r="N485" s="43">
        <v>1146.79</v>
      </c>
      <c r="O485" s="43">
        <v>1163.21</v>
      </c>
      <c r="P485" s="43">
        <v>1246.67</v>
      </c>
      <c r="Q485" s="43">
        <v>1285.42</v>
      </c>
      <c r="R485" s="43">
        <v>1258.05</v>
      </c>
      <c r="S485" s="43">
        <v>1347.25</v>
      </c>
      <c r="T485" s="43">
        <v>1461.1</v>
      </c>
      <c r="U485" s="43">
        <v>1490.62</v>
      </c>
      <c r="V485" s="43">
        <v>1491.17</v>
      </c>
      <c r="W485" s="43">
        <v>1491.5</v>
      </c>
      <c r="X485" s="43">
        <v>1507.99</v>
      </c>
      <c r="Y485" s="43">
        <v>1489.78</v>
      </c>
      <c r="Z485" s="43">
        <v>1255.06</v>
      </c>
      <c r="AA485" s="43">
        <v>1087.6199999999999</v>
      </c>
    </row>
    <row r="486" spans="1:27" ht="12.75" hidden="1" customHeight="1" outlineLevel="1" x14ac:dyDescent="0.2">
      <c r="A486" s="98" t="s">
        <v>2123</v>
      </c>
      <c r="B486" s="62" t="s">
        <v>88</v>
      </c>
      <c r="C486" s="42" t="s">
        <v>77</v>
      </c>
      <c r="D486" s="43">
        <v>3559.77</v>
      </c>
      <c r="E486" s="43">
        <f>$D$486</f>
        <v>3559.77</v>
      </c>
      <c r="F486" s="43">
        <f t="shared" ref="F486:AA486" si="280">$D$486</f>
        <v>3559.77</v>
      </c>
      <c r="G486" s="43">
        <f t="shared" si="280"/>
        <v>3559.77</v>
      </c>
      <c r="H486" s="43">
        <f t="shared" si="280"/>
        <v>3559.77</v>
      </c>
      <c r="I486" s="43">
        <f t="shared" si="280"/>
        <v>3559.77</v>
      </c>
      <c r="J486" s="43">
        <f t="shared" si="280"/>
        <v>3559.77</v>
      </c>
      <c r="K486" s="43">
        <f t="shared" si="280"/>
        <v>3559.77</v>
      </c>
      <c r="L486" s="43">
        <f t="shared" si="280"/>
        <v>3559.77</v>
      </c>
      <c r="M486" s="43">
        <f t="shared" si="280"/>
        <v>3559.77</v>
      </c>
      <c r="N486" s="43">
        <f t="shared" si="280"/>
        <v>3559.77</v>
      </c>
      <c r="O486" s="43">
        <f t="shared" si="280"/>
        <v>3559.77</v>
      </c>
      <c r="P486" s="43">
        <f t="shared" si="280"/>
        <v>3559.77</v>
      </c>
      <c r="Q486" s="43">
        <f t="shared" si="280"/>
        <v>3559.77</v>
      </c>
      <c r="R486" s="43">
        <f t="shared" si="280"/>
        <v>3559.77</v>
      </c>
      <c r="S486" s="43">
        <f t="shared" si="280"/>
        <v>3559.77</v>
      </c>
      <c r="T486" s="43">
        <f t="shared" si="280"/>
        <v>3559.77</v>
      </c>
      <c r="U486" s="43">
        <f t="shared" si="280"/>
        <v>3559.77</v>
      </c>
      <c r="V486" s="43">
        <f t="shared" si="280"/>
        <v>3559.77</v>
      </c>
      <c r="W486" s="43">
        <f t="shared" si="280"/>
        <v>3559.77</v>
      </c>
      <c r="X486" s="43">
        <f t="shared" si="280"/>
        <v>3559.77</v>
      </c>
      <c r="Y486" s="43">
        <f t="shared" si="280"/>
        <v>3559.77</v>
      </c>
      <c r="Z486" s="43">
        <f t="shared" si="280"/>
        <v>3559.77</v>
      </c>
      <c r="AA486" s="43">
        <f t="shared" si="280"/>
        <v>3559.77</v>
      </c>
    </row>
    <row r="487" spans="1:27" ht="12.75" hidden="1" customHeight="1" outlineLevel="1" x14ac:dyDescent="0.2">
      <c r="A487" s="98" t="s">
        <v>2124</v>
      </c>
      <c r="B487" s="62" t="s">
        <v>81</v>
      </c>
      <c r="C487" s="42" t="s">
        <v>77</v>
      </c>
      <c r="D487" s="43">
        <v>6.71</v>
      </c>
      <c r="E487" s="43">
        <v>6.71</v>
      </c>
      <c r="F487" s="43">
        <v>6.71</v>
      </c>
      <c r="G487" s="43">
        <v>6.71</v>
      </c>
      <c r="H487" s="43">
        <v>6.71</v>
      </c>
      <c r="I487" s="43">
        <v>6.71</v>
      </c>
      <c r="J487" s="43">
        <v>6.71</v>
      </c>
      <c r="K487" s="43">
        <v>6.71</v>
      </c>
      <c r="L487" s="43">
        <v>6.71</v>
      </c>
      <c r="M487" s="43">
        <v>6.71</v>
      </c>
      <c r="N487" s="43">
        <v>6.71</v>
      </c>
      <c r="O487" s="43">
        <v>6.71</v>
      </c>
      <c r="P487" s="43">
        <v>6.71</v>
      </c>
      <c r="Q487" s="43">
        <v>6.71</v>
      </c>
      <c r="R487" s="43">
        <v>6.71</v>
      </c>
      <c r="S487" s="43">
        <v>6.71</v>
      </c>
      <c r="T487" s="43">
        <v>6.71</v>
      </c>
      <c r="U487" s="43">
        <v>6.71</v>
      </c>
      <c r="V487" s="43">
        <v>6.71</v>
      </c>
      <c r="W487" s="43">
        <v>6.71</v>
      </c>
      <c r="X487" s="43">
        <v>6.71</v>
      </c>
      <c r="Y487" s="43">
        <v>6.71</v>
      </c>
      <c r="Z487" s="43">
        <v>6.71</v>
      </c>
      <c r="AA487" s="43">
        <v>6.71</v>
      </c>
    </row>
    <row r="488" spans="1:27" ht="12.75" hidden="1" customHeight="1" outlineLevel="1" x14ac:dyDescent="0.2">
      <c r="A488" s="98" t="s">
        <v>2125</v>
      </c>
      <c r="B488" s="62" t="s">
        <v>79</v>
      </c>
      <c r="C488" s="42" t="s">
        <v>77</v>
      </c>
      <c r="D488" s="43">
        <f>$D$11</f>
        <v>110.23</v>
      </c>
      <c r="E488" s="43">
        <f t="shared" ref="E488:AA488" si="281">$D$11</f>
        <v>110.23</v>
      </c>
      <c r="F488" s="43">
        <f t="shared" si="281"/>
        <v>110.23</v>
      </c>
      <c r="G488" s="43">
        <f t="shared" si="281"/>
        <v>110.23</v>
      </c>
      <c r="H488" s="43">
        <f t="shared" si="281"/>
        <v>110.23</v>
      </c>
      <c r="I488" s="43">
        <f t="shared" si="281"/>
        <v>110.23</v>
      </c>
      <c r="J488" s="43">
        <f t="shared" si="281"/>
        <v>110.23</v>
      </c>
      <c r="K488" s="43">
        <f t="shared" si="281"/>
        <v>110.23</v>
      </c>
      <c r="L488" s="43">
        <f t="shared" si="281"/>
        <v>110.23</v>
      </c>
      <c r="M488" s="43">
        <f t="shared" si="281"/>
        <v>110.23</v>
      </c>
      <c r="N488" s="43">
        <f t="shared" si="281"/>
        <v>110.23</v>
      </c>
      <c r="O488" s="43">
        <f t="shared" si="281"/>
        <v>110.23</v>
      </c>
      <c r="P488" s="43">
        <f t="shared" si="281"/>
        <v>110.23</v>
      </c>
      <c r="Q488" s="43">
        <f t="shared" si="281"/>
        <v>110.23</v>
      </c>
      <c r="R488" s="43">
        <f t="shared" si="281"/>
        <v>110.23</v>
      </c>
      <c r="S488" s="43">
        <f t="shared" si="281"/>
        <v>110.23</v>
      </c>
      <c r="T488" s="43">
        <f t="shared" si="281"/>
        <v>110.23</v>
      </c>
      <c r="U488" s="43">
        <f t="shared" si="281"/>
        <v>110.23</v>
      </c>
      <c r="V488" s="43">
        <f t="shared" si="281"/>
        <v>110.23</v>
      </c>
      <c r="W488" s="43">
        <f t="shared" si="281"/>
        <v>110.23</v>
      </c>
      <c r="X488" s="43">
        <f t="shared" si="281"/>
        <v>110.23</v>
      </c>
      <c r="Y488" s="43">
        <f t="shared" si="281"/>
        <v>110.23</v>
      </c>
      <c r="Z488" s="43">
        <f t="shared" si="281"/>
        <v>110.23</v>
      </c>
      <c r="AA488" s="43">
        <f t="shared" si="281"/>
        <v>110.23</v>
      </c>
    </row>
    <row r="489" spans="1:27" collapsed="1" x14ac:dyDescent="0.2">
      <c r="A489" s="97" t="s">
        <v>2126</v>
      </c>
      <c r="B489" s="27" t="str">
        <f>"02"&amp;"."&amp;$B$800&amp;"."&amp;$B$801</f>
        <v>02.01.2023</v>
      </c>
      <c r="C489" s="89" t="s">
        <v>74</v>
      </c>
      <c r="D489" s="90">
        <f>ROUND(((D490+D491+D493+D492)/1000),5)</f>
        <v>4.7375499999999997</v>
      </c>
      <c r="E489" s="90">
        <f>ROUND(((E490+E491+E493+E492)/1000),5)</f>
        <v>4.6687700000000003</v>
      </c>
      <c r="F489" s="90">
        <f>ROUND(((F490+F491+F493+F492)/1000),5)</f>
        <v>4.6271500000000003</v>
      </c>
      <c r="G489" s="90">
        <f t="shared" ref="G489:AA489" si="282">ROUND(((G490+G491+G493+G492)/1000),5)</f>
        <v>4.6102699999999999</v>
      </c>
      <c r="H489" s="90">
        <f t="shared" si="282"/>
        <v>4.6241099999999999</v>
      </c>
      <c r="I489" s="90">
        <f t="shared" si="282"/>
        <v>4.6411199999999999</v>
      </c>
      <c r="J489" s="90">
        <f t="shared" si="282"/>
        <v>4.64818</v>
      </c>
      <c r="K489" s="90">
        <f t="shared" si="282"/>
        <v>4.6738499999999998</v>
      </c>
      <c r="L489" s="90">
        <f t="shared" si="282"/>
        <v>4.7902199999999997</v>
      </c>
      <c r="M489" s="90">
        <f t="shared" si="282"/>
        <v>4.9478</v>
      </c>
      <c r="N489" s="90">
        <f t="shared" si="282"/>
        <v>5.2087000000000003</v>
      </c>
      <c r="O489" s="90">
        <f t="shared" si="282"/>
        <v>5.27332</v>
      </c>
      <c r="P489" s="90">
        <f t="shared" si="282"/>
        <v>5.2703199999999999</v>
      </c>
      <c r="Q489" s="90">
        <f t="shared" si="282"/>
        <v>5.28268</v>
      </c>
      <c r="R489" s="90">
        <f t="shared" si="282"/>
        <v>5.2368300000000003</v>
      </c>
      <c r="S489" s="90">
        <f t="shared" si="282"/>
        <v>5.2902199999999997</v>
      </c>
      <c r="T489" s="90">
        <f t="shared" si="282"/>
        <v>5.3270499999999998</v>
      </c>
      <c r="U489" s="90">
        <f t="shared" si="282"/>
        <v>5.3411600000000004</v>
      </c>
      <c r="V489" s="90">
        <f t="shared" si="282"/>
        <v>5.34049</v>
      </c>
      <c r="W489" s="90">
        <f t="shared" si="282"/>
        <v>5.33962</v>
      </c>
      <c r="X489" s="90">
        <f t="shared" si="282"/>
        <v>5.34185</v>
      </c>
      <c r="Y489" s="90">
        <f t="shared" si="282"/>
        <v>5.32409</v>
      </c>
      <c r="Z489" s="90">
        <f t="shared" si="282"/>
        <v>5.1484699999999997</v>
      </c>
      <c r="AA489" s="90">
        <f t="shared" si="282"/>
        <v>4.85276</v>
      </c>
    </row>
    <row r="490" spans="1:27" ht="12.75" hidden="1" customHeight="1" outlineLevel="1" x14ac:dyDescent="0.2">
      <c r="A490" s="98" t="s">
        <v>2127</v>
      </c>
      <c r="B490" s="62" t="s">
        <v>236</v>
      </c>
      <c r="C490" s="42" t="s">
        <v>77</v>
      </c>
      <c r="D490" s="43">
        <v>1060.8399999999999</v>
      </c>
      <c r="E490" s="43">
        <v>992.06</v>
      </c>
      <c r="F490" s="43">
        <v>950.44</v>
      </c>
      <c r="G490" s="43">
        <v>933.56</v>
      </c>
      <c r="H490" s="43">
        <v>947.4</v>
      </c>
      <c r="I490" s="43">
        <v>964.41</v>
      </c>
      <c r="J490" s="43">
        <v>971.47</v>
      </c>
      <c r="K490" s="43">
        <v>997.14</v>
      </c>
      <c r="L490" s="43">
        <v>1113.51</v>
      </c>
      <c r="M490" s="43">
        <v>1271.0899999999999</v>
      </c>
      <c r="N490" s="43">
        <v>1531.99</v>
      </c>
      <c r="O490" s="43">
        <v>1596.61</v>
      </c>
      <c r="P490" s="43">
        <v>1593.61</v>
      </c>
      <c r="Q490" s="43">
        <v>1605.97</v>
      </c>
      <c r="R490" s="43">
        <v>1560.12</v>
      </c>
      <c r="S490" s="43">
        <v>1613.51</v>
      </c>
      <c r="T490" s="43">
        <v>1650.34</v>
      </c>
      <c r="U490" s="43">
        <v>1664.45</v>
      </c>
      <c r="V490" s="43">
        <v>1663.78</v>
      </c>
      <c r="W490" s="43">
        <v>1662.91</v>
      </c>
      <c r="X490" s="43">
        <v>1665.14</v>
      </c>
      <c r="Y490" s="43">
        <v>1647.38</v>
      </c>
      <c r="Z490" s="43">
        <v>1471.76</v>
      </c>
      <c r="AA490" s="43">
        <v>1176.05</v>
      </c>
    </row>
    <row r="491" spans="1:27" ht="12.75" hidden="1" customHeight="1" outlineLevel="1" x14ac:dyDescent="0.2">
      <c r="A491" s="98" t="s">
        <v>2128</v>
      </c>
      <c r="B491" s="62" t="s">
        <v>88</v>
      </c>
      <c r="C491" s="42" t="s">
        <v>77</v>
      </c>
      <c r="D491" s="43">
        <f>$D$486</f>
        <v>3559.77</v>
      </c>
      <c r="E491" s="43">
        <f t="shared" ref="E491:AA491" si="283">$D$486</f>
        <v>3559.77</v>
      </c>
      <c r="F491" s="43">
        <f t="shared" si="283"/>
        <v>3559.77</v>
      </c>
      <c r="G491" s="43">
        <f t="shared" si="283"/>
        <v>3559.77</v>
      </c>
      <c r="H491" s="43">
        <f t="shared" si="283"/>
        <v>3559.77</v>
      </c>
      <c r="I491" s="43">
        <f t="shared" si="283"/>
        <v>3559.77</v>
      </c>
      <c r="J491" s="43">
        <f t="shared" si="283"/>
        <v>3559.77</v>
      </c>
      <c r="K491" s="43">
        <f t="shared" si="283"/>
        <v>3559.77</v>
      </c>
      <c r="L491" s="43">
        <f t="shared" si="283"/>
        <v>3559.77</v>
      </c>
      <c r="M491" s="43">
        <f t="shared" si="283"/>
        <v>3559.77</v>
      </c>
      <c r="N491" s="43">
        <f t="shared" si="283"/>
        <v>3559.77</v>
      </c>
      <c r="O491" s="43">
        <f t="shared" si="283"/>
        <v>3559.77</v>
      </c>
      <c r="P491" s="43">
        <f t="shared" si="283"/>
        <v>3559.77</v>
      </c>
      <c r="Q491" s="43">
        <f t="shared" si="283"/>
        <v>3559.77</v>
      </c>
      <c r="R491" s="43">
        <f t="shared" si="283"/>
        <v>3559.77</v>
      </c>
      <c r="S491" s="43">
        <f t="shared" si="283"/>
        <v>3559.77</v>
      </c>
      <c r="T491" s="43">
        <f t="shared" si="283"/>
        <v>3559.77</v>
      </c>
      <c r="U491" s="43">
        <f t="shared" si="283"/>
        <v>3559.77</v>
      </c>
      <c r="V491" s="43">
        <f t="shared" si="283"/>
        <v>3559.77</v>
      </c>
      <c r="W491" s="43">
        <f t="shared" si="283"/>
        <v>3559.77</v>
      </c>
      <c r="X491" s="43">
        <f t="shared" si="283"/>
        <v>3559.77</v>
      </c>
      <c r="Y491" s="43">
        <f t="shared" si="283"/>
        <v>3559.77</v>
      </c>
      <c r="Z491" s="43">
        <f t="shared" si="283"/>
        <v>3559.77</v>
      </c>
      <c r="AA491" s="43">
        <f t="shared" si="283"/>
        <v>3559.77</v>
      </c>
    </row>
    <row r="492" spans="1:27" ht="12.75" hidden="1" customHeight="1" outlineLevel="1" x14ac:dyDescent="0.2">
      <c r="A492" s="98" t="s">
        <v>2129</v>
      </c>
      <c r="B492" s="62" t="s">
        <v>81</v>
      </c>
      <c r="C492" s="42" t="s">
        <v>77</v>
      </c>
      <c r="D492" s="43">
        <v>6.71</v>
      </c>
      <c r="E492" s="43">
        <v>6.71</v>
      </c>
      <c r="F492" s="43">
        <v>6.71</v>
      </c>
      <c r="G492" s="43">
        <v>6.71</v>
      </c>
      <c r="H492" s="43">
        <v>6.71</v>
      </c>
      <c r="I492" s="43">
        <v>6.71</v>
      </c>
      <c r="J492" s="43">
        <v>6.71</v>
      </c>
      <c r="K492" s="43">
        <v>6.71</v>
      </c>
      <c r="L492" s="43">
        <v>6.71</v>
      </c>
      <c r="M492" s="43">
        <v>6.71</v>
      </c>
      <c r="N492" s="43">
        <v>6.71</v>
      </c>
      <c r="O492" s="43">
        <v>6.71</v>
      </c>
      <c r="P492" s="43">
        <v>6.71</v>
      </c>
      <c r="Q492" s="43">
        <v>6.71</v>
      </c>
      <c r="R492" s="43">
        <v>6.71</v>
      </c>
      <c r="S492" s="43">
        <v>6.71</v>
      </c>
      <c r="T492" s="43">
        <v>6.71</v>
      </c>
      <c r="U492" s="43">
        <v>6.71</v>
      </c>
      <c r="V492" s="43">
        <v>6.71</v>
      </c>
      <c r="W492" s="43">
        <v>6.71</v>
      </c>
      <c r="X492" s="43">
        <v>6.71</v>
      </c>
      <c r="Y492" s="43">
        <v>6.71</v>
      </c>
      <c r="Z492" s="43">
        <v>6.71</v>
      </c>
      <c r="AA492" s="43">
        <v>6.71</v>
      </c>
    </row>
    <row r="493" spans="1:27" ht="12.75" hidden="1" customHeight="1" outlineLevel="1" x14ac:dyDescent="0.2">
      <c r="A493" s="98" t="s">
        <v>2130</v>
      </c>
      <c r="B493" s="62" t="s">
        <v>79</v>
      </c>
      <c r="C493" s="42" t="s">
        <v>77</v>
      </c>
      <c r="D493" s="43">
        <f>$D$11</f>
        <v>110.23</v>
      </c>
      <c r="E493" s="43">
        <f t="shared" ref="E493:AA493" si="284">$D$11</f>
        <v>110.23</v>
      </c>
      <c r="F493" s="43">
        <f t="shared" si="284"/>
        <v>110.23</v>
      </c>
      <c r="G493" s="43">
        <f t="shared" si="284"/>
        <v>110.23</v>
      </c>
      <c r="H493" s="43">
        <f t="shared" si="284"/>
        <v>110.23</v>
      </c>
      <c r="I493" s="43">
        <f t="shared" si="284"/>
        <v>110.23</v>
      </c>
      <c r="J493" s="43">
        <f t="shared" si="284"/>
        <v>110.23</v>
      </c>
      <c r="K493" s="43">
        <f t="shared" si="284"/>
        <v>110.23</v>
      </c>
      <c r="L493" s="43">
        <f t="shared" si="284"/>
        <v>110.23</v>
      </c>
      <c r="M493" s="43">
        <f t="shared" si="284"/>
        <v>110.23</v>
      </c>
      <c r="N493" s="43">
        <f t="shared" si="284"/>
        <v>110.23</v>
      </c>
      <c r="O493" s="43">
        <f t="shared" si="284"/>
        <v>110.23</v>
      </c>
      <c r="P493" s="43">
        <f t="shared" si="284"/>
        <v>110.23</v>
      </c>
      <c r="Q493" s="43">
        <f t="shared" si="284"/>
        <v>110.23</v>
      </c>
      <c r="R493" s="43">
        <f t="shared" si="284"/>
        <v>110.23</v>
      </c>
      <c r="S493" s="43">
        <f t="shared" si="284"/>
        <v>110.23</v>
      </c>
      <c r="T493" s="43">
        <f t="shared" si="284"/>
        <v>110.23</v>
      </c>
      <c r="U493" s="43">
        <f t="shared" si="284"/>
        <v>110.23</v>
      </c>
      <c r="V493" s="43">
        <f t="shared" si="284"/>
        <v>110.23</v>
      </c>
      <c r="W493" s="43">
        <f t="shared" si="284"/>
        <v>110.23</v>
      </c>
      <c r="X493" s="43">
        <f t="shared" si="284"/>
        <v>110.23</v>
      </c>
      <c r="Y493" s="43">
        <f t="shared" si="284"/>
        <v>110.23</v>
      </c>
      <c r="Z493" s="43">
        <f t="shared" si="284"/>
        <v>110.23</v>
      </c>
      <c r="AA493" s="43">
        <f t="shared" si="284"/>
        <v>110.23</v>
      </c>
    </row>
    <row r="494" spans="1:27" collapsed="1" x14ac:dyDescent="0.2">
      <c r="A494" s="97" t="s">
        <v>2131</v>
      </c>
      <c r="B494" s="27" t="str">
        <f>"03"&amp;"."&amp;$B$800&amp;"."&amp;$B$801</f>
        <v>03.01.2023</v>
      </c>
      <c r="C494" s="89" t="s">
        <v>74</v>
      </c>
      <c r="D494" s="90">
        <f>ROUND(((D495+D496+D498+D497)/1000),5)</f>
        <v>4.78904</v>
      </c>
      <c r="E494" s="90">
        <f>ROUND(((E495+E496+E498+E497)/1000),5)</f>
        <v>4.7215400000000001</v>
      </c>
      <c r="F494" s="90">
        <f>ROUND(((F495+F496+F498+F497)/1000),5)</f>
        <v>4.6732699999999996</v>
      </c>
      <c r="G494" s="90">
        <f t="shared" ref="G494:AA494" si="285">ROUND(((G495+G496+G498+G497)/1000),5)</f>
        <v>4.6347800000000001</v>
      </c>
      <c r="H494" s="90">
        <f t="shared" si="285"/>
        <v>4.6779000000000002</v>
      </c>
      <c r="I494" s="90">
        <f t="shared" si="285"/>
        <v>4.6946700000000003</v>
      </c>
      <c r="J494" s="90">
        <f t="shared" si="285"/>
        <v>4.7107400000000004</v>
      </c>
      <c r="K494" s="90">
        <f t="shared" si="285"/>
        <v>4.7502199999999997</v>
      </c>
      <c r="L494" s="90">
        <f t="shared" si="285"/>
        <v>4.9765800000000002</v>
      </c>
      <c r="M494" s="90">
        <f t="shared" si="285"/>
        <v>5.2575500000000002</v>
      </c>
      <c r="N494" s="90">
        <f t="shared" si="285"/>
        <v>5.3070700000000004</v>
      </c>
      <c r="O494" s="90">
        <f t="shared" si="285"/>
        <v>5.3261799999999999</v>
      </c>
      <c r="P494" s="90">
        <f t="shared" si="285"/>
        <v>5.3312400000000002</v>
      </c>
      <c r="Q494" s="90">
        <f t="shared" si="285"/>
        <v>5.3360700000000003</v>
      </c>
      <c r="R494" s="90">
        <f t="shared" si="285"/>
        <v>5.30375</v>
      </c>
      <c r="S494" s="90">
        <f t="shared" si="285"/>
        <v>5.3089399999999998</v>
      </c>
      <c r="T494" s="90">
        <f t="shared" si="285"/>
        <v>5.3376900000000003</v>
      </c>
      <c r="U494" s="90">
        <f t="shared" si="285"/>
        <v>5.3522400000000001</v>
      </c>
      <c r="V494" s="90">
        <f t="shared" si="285"/>
        <v>5.3552200000000001</v>
      </c>
      <c r="W494" s="90">
        <f t="shared" si="285"/>
        <v>5.3396299999999997</v>
      </c>
      <c r="X494" s="90">
        <f t="shared" si="285"/>
        <v>5.3395099999999998</v>
      </c>
      <c r="Y494" s="90">
        <f t="shared" si="285"/>
        <v>5.2824999999999998</v>
      </c>
      <c r="Z494" s="90">
        <f t="shared" si="285"/>
        <v>4.9575100000000001</v>
      </c>
      <c r="AA494" s="90">
        <f t="shared" si="285"/>
        <v>4.7325200000000001</v>
      </c>
    </row>
    <row r="495" spans="1:27" ht="12.75" hidden="1" customHeight="1" outlineLevel="1" x14ac:dyDescent="0.2">
      <c r="A495" s="98" t="s">
        <v>2132</v>
      </c>
      <c r="B495" s="62" t="s">
        <v>236</v>
      </c>
      <c r="C495" s="42" t="s">
        <v>77</v>
      </c>
      <c r="D495" s="43">
        <v>1112.33</v>
      </c>
      <c r="E495" s="43">
        <v>1044.83</v>
      </c>
      <c r="F495" s="43">
        <v>996.56</v>
      </c>
      <c r="G495" s="43">
        <v>958.07</v>
      </c>
      <c r="H495" s="43">
        <v>1001.19</v>
      </c>
      <c r="I495" s="43">
        <v>1017.96</v>
      </c>
      <c r="J495" s="43">
        <v>1034.03</v>
      </c>
      <c r="K495" s="43">
        <v>1073.51</v>
      </c>
      <c r="L495" s="43">
        <v>1299.8699999999999</v>
      </c>
      <c r="M495" s="43">
        <v>1580.84</v>
      </c>
      <c r="N495" s="43">
        <v>1630.36</v>
      </c>
      <c r="O495" s="43">
        <v>1649.47</v>
      </c>
      <c r="P495" s="43">
        <v>1654.53</v>
      </c>
      <c r="Q495" s="43">
        <v>1659.36</v>
      </c>
      <c r="R495" s="43">
        <v>1627.04</v>
      </c>
      <c r="S495" s="43">
        <v>1632.23</v>
      </c>
      <c r="T495" s="43">
        <v>1660.98</v>
      </c>
      <c r="U495" s="43">
        <v>1675.53</v>
      </c>
      <c r="V495" s="43">
        <v>1678.51</v>
      </c>
      <c r="W495" s="43">
        <v>1662.92</v>
      </c>
      <c r="X495" s="43">
        <v>1662.8</v>
      </c>
      <c r="Y495" s="43">
        <v>1605.79</v>
      </c>
      <c r="Z495" s="43">
        <v>1280.8</v>
      </c>
      <c r="AA495" s="43">
        <v>1055.81</v>
      </c>
    </row>
    <row r="496" spans="1:27" ht="12.75" hidden="1" customHeight="1" outlineLevel="1" x14ac:dyDescent="0.2">
      <c r="A496" s="98" t="s">
        <v>2133</v>
      </c>
      <c r="B496" s="62" t="s">
        <v>88</v>
      </c>
      <c r="C496" s="42" t="s">
        <v>77</v>
      </c>
      <c r="D496" s="43">
        <f>$D$486</f>
        <v>3559.77</v>
      </c>
      <c r="E496" s="43">
        <f t="shared" ref="E496:AA496" si="286">$D$486</f>
        <v>3559.77</v>
      </c>
      <c r="F496" s="43">
        <f t="shared" si="286"/>
        <v>3559.77</v>
      </c>
      <c r="G496" s="43">
        <f t="shared" si="286"/>
        <v>3559.77</v>
      </c>
      <c r="H496" s="43">
        <f t="shared" si="286"/>
        <v>3559.77</v>
      </c>
      <c r="I496" s="43">
        <f t="shared" si="286"/>
        <v>3559.77</v>
      </c>
      <c r="J496" s="43">
        <f t="shared" si="286"/>
        <v>3559.77</v>
      </c>
      <c r="K496" s="43">
        <f t="shared" si="286"/>
        <v>3559.77</v>
      </c>
      <c r="L496" s="43">
        <f t="shared" si="286"/>
        <v>3559.77</v>
      </c>
      <c r="M496" s="43">
        <f t="shared" si="286"/>
        <v>3559.77</v>
      </c>
      <c r="N496" s="43">
        <f t="shared" si="286"/>
        <v>3559.77</v>
      </c>
      <c r="O496" s="43">
        <f t="shared" si="286"/>
        <v>3559.77</v>
      </c>
      <c r="P496" s="43">
        <f t="shared" si="286"/>
        <v>3559.77</v>
      </c>
      <c r="Q496" s="43">
        <f t="shared" si="286"/>
        <v>3559.77</v>
      </c>
      <c r="R496" s="43">
        <f t="shared" si="286"/>
        <v>3559.77</v>
      </c>
      <c r="S496" s="43">
        <f t="shared" si="286"/>
        <v>3559.77</v>
      </c>
      <c r="T496" s="43">
        <f t="shared" si="286"/>
        <v>3559.77</v>
      </c>
      <c r="U496" s="43">
        <f t="shared" si="286"/>
        <v>3559.77</v>
      </c>
      <c r="V496" s="43">
        <f t="shared" si="286"/>
        <v>3559.77</v>
      </c>
      <c r="W496" s="43">
        <f t="shared" si="286"/>
        <v>3559.77</v>
      </c>
      <c r="X496" s="43">
        <f t="shared" si="286"/>
        <v>3559.77</v>
      </c>
      <c r="Y496" s="43">
        <f t="shared" si="286"/>
        <v>3559.77</v>
      </c>
      <c r="Z496" s="43">
        <f t="shared" si="286"/>
        <v>3559.77</v>
      </c>
      <c r="AA496" s="43">
        <f t="shared" si="286"/>
        <v>3559.77</v>
      </c>
    </row>
    <row r="497" spans="1:27" ht="12.75" hidden="1" customHeight="1" outlineLevel="1" x14ac:dyDescent="0.2">
      <c r="A497" s="98" t="s">
        <v>2134</v>
      </c>
      <c r="B497" s="62" t="s">
        <v>81</v>
      </c>
      <c r="C497" s="42" t="s">
        <v>77</v>
      </c>
      <c r="D497" s="43">
        <v>6.71</v>
      </c>
      <c r="E497" s="43">
        <v>6.71</v>
      </c>
      <c r="F497" s="43">
        <v>6.71</v>
      </c>
      <c r="G497" s="43">
        <v>6.71</v>
      </c>
      <c r="H497" s="43">
        <v>6.71</v>
      </c>
      <c r="I497" s="43">
        <v>6.71</v>
      </c>
      <c r="J497" s="43">
        <v>6.71</v>
      </c>
      <c r="K497" s="43">
        <v>6.71</v>
      </c>
      <c r="L497" s="43">
        <v>6.71</v>
      </c>
      <c r="M497" s="43">
        <v>6.71</v>
      </c>
      <c r="N497" s="43">
        <v>6.71</v>
      </c>
      <c r="O497" s="43">
        <v>6.71</v>
      </c>
      <c r="P497" s="43">
        <v>6.71</v>
      </c>
      <c r="Q497" s="43">
        <v>6.71</v>
      </c>
      <c r="R497" s="43">
        <v>6.71</v>
      </c>
      <c r="S497" s="43">
        <v>6.71</v>
      </c>
      <c r="T497" s="43">
        <v>6.71</v>
      </c>
      <c r="U497" s="43">
        <v>6.71</v>
      </c>
      <c r="V497" s="43">
        <v>6.71</v>
      </c>
      <c r="W497" s="43">
        <v>6.71</v>
      </c>
      <c r="X497" s="43">
        <v>6.71</v>
      </c>
      <c r="Y497" s="43">
        <v>6.71</v>
      </c>
      <c r="Z497" s="43">
        <v>6.71</v>
      </c>
      <c r="AA497" s="43">
        <v>6.71</v>
      </c>
    </row>
    <row r="498" spans="1:27" ht="12.75" hidden="1" customHeight="1" outlineLevel="1" x14ac:dyDescent="0.2">
      <c r="A498" s="98" t="s">
        <v>2135</v>
      </c>
      <c r="B498" s="62" t="s">
        <v>79</v>
      </c>
      <c r="C498" s="42" t="s">
        <v>77</v>
      </c>
      <c r="D498" s="43">
        <f>$D$11</f>
        <v>110.23</v>
      </c>
      <c r="E498" s="43">
        <f t="shared" ref="E498:AA498" si="287">$D$11</f>
        <v>110.23</v>
      </c>
      <c r="F498" s="43">
        <f t="shared" si="287"/>
        <v>110.23</v>
      </c>
      <c r="G498" s="43">
        <f t="shared" si="287"/>
        <v>110.23</v>
      </c>
      <c r="H498" s="43">
        <f t="shared" si="287"/>
        <v>110.23</v>
      </c>
      <c r="I498" s="43">
        <f t="shared" si="287"/>
        <v>110.23</v>
      </c>
      <c r="J498" s="43">
        <f t="shared" si="287"/>
        <v>110.23</v>
      </c>
      <c r="K498" s="43">
        <f t="shared" si="287"/>
        <v>110.23</v>
      </c>
      <c r="L498" s="43">
        <f t="shared" si="287"/>
        <v>110.23</v>
      </c>
      <c r="M498" s="43">
        <f t="shared" si="287"/>
        <v>110.23</v>
      </c>
      <c r="N498" s="43">
        <f t="shared" si="287"/>
        <v>110.23</v>
      </c>
      <c r="O498" s="43">
        <f t="shared" si="287"/>
        <v>110.23</v>
      </c>
      <c r="P498" s="43">
        <f t="shared" si="287"/>
        <v>110.23</v>
      </c>
      <c r="Q498" s="43">
        <f t="shared" si="287"/>
        <v>110.23</v>
      </c>
      <c r="R498" s="43">
        <f t="shared" si="287"/>
        <v>110.23</v>
      </c>
      <c r="S498" s="43">
        <f t="shared" si="287"/>
        <v>110.23</v>
      </c>
      <c r="T498" s="43">
        <f t="shared" si="287"/>
        <v>110.23</v>
      </c>
      <c r="U498" s="43">
        <f t="shared" si="287"/>
        <v>110.23</v>
      </c>
      <c r="V498" s="43">
        <f t="shared" si="287"/>
        <v>110.23</v>
      </c>
      <c r="W498" s="43">
        <f t="shared" si="287"/>
        <v>110.23</v>
      </c>
      <c r="X498" s="43">
        <f t="shared" si="287"/>
        <v>110.23</v>
      </c>
      <c r="Y498" s="43">
        <f t="shared" si="287"/>
        <v>110.23</v>
      </c>
      <c r="Z498" s="43">
        <f t="shared" si="287"/>
        <v>110.23</v>
      </c>
      <c r="AA498" s="43">
        <f t="shared" si="287"/>
        <v>110.23</v>
      </c>
    </row>
    <row r="499" spans="1:27" collapsed="1" x14ac:dyDescent="0.2">
      <c r="A499" s="97" t="s">
        <v>2136</v>
      </c>
      <c r="B499" s="27" t="str">
        <f>"04"&amp;"."&amp;$B$800&amp;"."&amp;$B$801</f>
        <v>04.01.2023</v>
      </c>
      <c r="C499" s="89" t="s">
        <v>74</v>
      </c>
      <c r="D499" s="90">
        <f>ROUND(((D500+D501+D503+D502)/1000),5)</f>
        <v>4.7115</v>
      </c>
      <c r="E499" s="90">
        <f>ROUND(((E500+E501+E503+E502)/1000),5)</f>
        <v>4.6507899999999998</v>
      </c>
      <c r="F499" s="90">
        <f>ROUND(((F500+F501+F503+F502)/1000),5)</f>
        <v>4.6147799999999997</v>
      </c>
      <c r="G499" s="90">
        <f t="shared" ref="G499:AA499" si="288">ROUND(((G500+G501+G503+G502)/1000),5)</f>
        <v>4.5815599999999996</v>
      </c>
      <c r="H499" s="90">
        <f t="shared" si="288"/>
        <v>4.6286800000000001</v>
      </c>
      <c r="I499" s="90">
        <f t="shared" si="288"/>
        <v>4.6628999999999996</v>
      </c>
      <c r="J499" s="90">
        <f t="shared" si="288"/>
        <v>4.7005400000000002</v>
      </c>
      <c r="K499" s="90">
        <f t="shared" si="288"/>
        <v>4.8033700000000001</v>
      </c>
      <c r="L499" s="90">
        <f t="shared" si="288"/>
        <v>5.0437099999999999</v>
      </c>
      <c r="M499" s="90">
        <f t="shared" si="288"/>
        <v>5.2891000000000004</v>
      </c>
      <c r="N499" s="90">
        <f t="shared" si="288"/>
        <v>5.3387399999999996</v>
      </c>
      <c r="O499" s="90">
        <f t="shared" si="288"/>
        <v>5.359</v>
      </c>
      <c r="P499" s="90">
        <f t="shared" si="288"/>
        <v>5.3613999999999997</v>
      </c>
      <c r="Q499" s="90">
        <f t="shared" si="288"/>
        <v>5.3662599999999996</v>
      </c>
      <c r="R499" s="90">
        <f t="shared" si="288"/>
        <v>5.3408300000000004</v>
      </c>
      <c r="S499" s="90">
        <f t="shared" si="288"/>
        <v>5.3423600000000002</v>
      </c>
      <c r="T499" s="90">
        <f t="shared" si="288"/>
        <v>5.3634199999999996</v>
      </c>
      <c r="U499" s="90">
        <f t="shared" si="288"/>
        <v>5.3855399999999998</v>
      </c>
      <c r="V499" s="90">
        <f t="shared" si="288"/>
        <v>5.3758800000000004</v>
      </c>
      <c r="W499" s="90">
        <f t="shared" si="288"/>
        <v>5.3664199999999997</v>
      </c>
      <c r="X499" s="90">
        <f t="shared" si="288"/>
        <v>5.3695899999999996</v>
      </c>
      <c r="Y499" s="90">
        <f t="shared" si="288"/>
        <v>5.3331400000000002</v>
      </c>
      <c r="Z499" s="90">
        <f t="shared" si="288"/>
        <v>5.0723099999999999</v>
      </c>
      <c r="AA499" s="90">
        <f t="shared" si="288"/>
        <v>4.8170599999999997</v>
      </c>
    </row>
    <row r="500" spans="1:27" ht="12.75" hidden="1" customHeight="1" outlineLevel="1" x14ac:dyDescent="0.2">
      <c r="A500" s="98" t="s">
        <v>2137</v>
      </c>
      <c r="B500" s="62" t="s">
        <v>236</v>
      </c>
      <c r="C500" s="42" t="s">
        <v>77</v>
      </c>
      <c r="D500" s="43">
        <v>1034.79</v>
      </c>
      <c r="E500" s="43">
        <v>974.08</v>
      </c>
      <c r="F500" s="43">
        <v>938.07</v>
      </c>
      <c r="G500" s="43">
        <v>904.85</v>
      </c>
      <c r="H500" s="43">
        <v>951.97</v>
      </c>
      <c r="I500" s="43">
        <v>986.19</v>
      </c>
      <c r="J500" s="43">
        <v>1023.83</v>
      </c>
      <c r="K500" s="43">
        <v>1126.6600000000001</v>
      </c>
      <c r="L500" s="43">
        <v>1367</v>
      </c>
      <c r="M500" s="43">
        <v>1612.39</v>
      </c>
      <c r="N500" s="43">
        <v>1662.03</v>
      </c>
      <c r="O500" s="43">
        <v>1682.29</v>
      </c>
      <c r="P500" s="43">
        <v>1684.69</v>
      </c>
      <c r="Q500" s="43">
        <v>1689.55</v>
      </c>
      <c r="R500" s="43">
        <v>1664.12</v>
      </c>
      <c r="S500" s="43">
        <v>1665.65</v>
      </c>
      <c r="T500" s="43">
        <v>1686.71</v>
      </c>
      <c r="U500" s="43">
        <v>1708.83</v>
      </c>
      <c r="V500" s="43">
        <v>1699.17</v>
      </c>
      <c r="W500" s="43">
        <v>1689.71</v>
      </c>
      <c r="X500" s="43">
        <v>1692.88</v>
      </c>
      <c r="Y500" s="43">
        <v>1656.43</v>
      </c>
      <c r="Z500" s="43">
        <v>1395.6</v>
      </c>
      <c r="AA500" s="43">
        <v>1140.3499999999999</v>
      </c>
    </row>
    <row r="501" spans="1:27" ht="12.75" hidden="1" customHeight="1" outlineLevel="1" x14ac:dyDescent="0.2">
      <c r="A501" s="98" t="s">
        <v>2138</v>
      </c>
      <c r="B501" s="62" t="s">
        <v>88</v>
      </c>
      <c r="C501" s="42" t="s">
        <v>77</v>
      </c>
      <c r="D501" s="43">
        <f>$D$486</f>
        <v>3559.77</v>
      </c>
      <c r="E501" s="43">
        <f t="shared" ref="E501:AA501" si="289">$D$486</f>
        <v>3559.77</v>
      </c>
      <c r="F501" s="43">
        <f t="shared" si="289"/>
        <v>3559.77</v>
      </c>
      <c r="G501" s="43">
        <f t="shared" si="289"/>
        <v>3559.77</v>
      </c>
      <c r="H501" s="43">
        <f t="shared" si="289"/>
        <v>3559.77</v>
      </c>
      <c r="I501" s="43">
        <f t="shared" si="289"/>
        <v>3559.77</v>
      </c>
      <c r="J501" s="43">
        <f t="shared" si="289"/>
        <v>3559.77</v>
      </c>
      <c r="K501" s="43">
        <f t="shared" si="289"/>
        <v>3559.77</v>
      </c>
      <c r="L501" s="43">
        <f t="shared" si="289"/>
        <v>3559.77</v>
      </c>
      <c r="M501" s="43">
        <f t="shared" si="289"/>
        <v>3559.77</v>
      </c>
      <c r="N501" s="43">
        <f t="shared" si="289"/>
        <v>3559.77</v>
      </c>
      <c r="O501" s="43">
        <f t="shared" si="289"/>
        <v>3559.77</v>
      </c>
      <c r="P501" s="43">
        <f t="shared" si="289"/>
        <v>3559.77</v>
      </c>
      <c r="Q501" s="43">
        <f t="shared" si="289"/>
        <v>3559.77</v>
      </c>
      <c r="R501" s="43">
        <f t="shared" si="289"/>
        <v>3559.77</v>
      </c>
      <c r="S501" s="43">
        <f t="shared" si="289"/>
        <v>3559.77</v>
      </c>
      <c r="T501" s="43">
        <f t="shared" si="289"/>
        <v>3559.77</v>
      </c>
      <c r="U501" s="43">
        <f t="shared" si="289"/>
        <v>3559.77</v>
      </c>
      <c r="V501" s="43">
        <f t="shared" si="289"/>
        <v>3559.77</v>
      </c>
      <c r="W501" s="43">
        <f t="shared" si="289"/>
        <v>3559.77</v>
      </c>
      <c r="X501" s="43">
        <f t="shared" si="289"/>
        <v>3559.77</v>
      </c>
      <c r="Y501" s="43">
        <f t="shared" si="289"/>
        <v>3559.77</v>
      </c>
      <c r="Z501" s="43">
        <f t="shared" si="289"/>
        <v>3559.77</v>
      </c>
      <c r="AA501" s="43">
        <f t="shared" si="289"/>
        <v>3559.77</v>
      </c>
    </row>
    <row r="502" spans="1:27" ht="12.75" hidden="1" customHeight="1" outlineLevel="1" x14ac:dyDescent="0.2">
      <c r="A502" s="98" t="s">
        <v>2139</v>
      </c>
      <c r="B502" s="62" t="s">
        <v>81</v>
      </c>
      <c r="C502" s="42" t="s">
        <v>77</v>
      </c>
      <c r="D502" s="43">
        <v>6.71</v>
      </c>
      <c r="E502" s="43">
        <v>6.71</v>
      </c>
      <c r="F502" s="43">
        <v>6.71</v>
      </c>
      <c r="G502" s="43">
        <v>6.71</v>
      </c>
      <c r="H502" s="43">
        <v>6.71</v>
      </c>
      <c r="I502" s="43">
        <v>6.71</v>
      </c>
      <c r="J502" s="43">
        <v>6.71</v>
      </c>
      <c r="K502" s="43">
        <v>6.71</v>
      </c>
      <c r="L502" s="43">
        <v>6.71</v>
      </c>
      <c r="M502" s="43">
        <v>6.71</v>
      </c>
      <c r="N502" s="43">
        <v>6.71</v>
      </c>
      <c r="O502" s="43">
        <v>6.71</v>
      </c>
      <c r="P502" s="43">
        <v>6.71</v>
      </c>
      <c r="Q502" s="43">
        <v>6.71</v>
      </c>
      <c r="R502" s="43">
        <v>6.71</v>
      </c>
      <c r="S502" s="43">
        <v>6.71</v>
      </c>
      <c r="T502" s="43">
        <v>6.71</v>
      </c>
      <c r="U502" s="43">
        <v>6.71</v>
      </c>
      <c r="V502" s="43">
        <v>6.71</v>
      </c>
      <c r="W502" s="43">
        <v>6.71</v>
      </c>
      <c r="X502" s="43">
        <v>6.71</v>
      </c>
      <c r="Y502" s="43">
        <v>6.71</v>
      </c>
      <c r="Z502" s="43">
        <v>6.71</v>
      </c>
      <c r="AA502" s="43">
        <v>6.71</v>
      </c>
    </row>
    <row r="503" spans="1:27" ht="12.75" hidden="1" customHeight="1" outlineLevel="1" x14ac:dyDescent="0.2">
      <c r="A503" s="98" t="s">
        <v>2140</v>
      </c>
      <c r="B503" s="62" t="s">
        <v>79</v>
      </c>
      <c r="C503" s="42" t="s">
        <v>77</v>
      </c>
      <c r="D503" s="43">
        <f>$D$11</f>
        <v>110.23</v>
      </c>
      <c r="E503" s="43">
        <f t="shared" ref="E503:AA503" si="290">$D$11</f>
        <v>110.23</v>
      </c>
      <c r="F503" s="43">
        <f t="shared" si="290"/>
        <v>110.23</v>
      </c>
      <c r="G503" s="43">
        <f t="shared" si="290"/>
        <v>110.23</v>
      </c>
      <c r="H503" s="43">
        <f t="shared" si="290"/>
        <v>110.23</v>
      </c>
      <c r="I503" s="43">
        <f t="shared" si="290"/>
        <v>110.23</v>
      </c>
      <c r="J503" s="43">
        <f t="shared" si="290"/>
        <v>110.23</v>
      </c>
      <c r="K503" s="43">
        <f t="shared" si="290"/>
        <v>110.23</v>
      </c>
      <c r="L503" s="43">
        <f t="shared" si="290"/>
        <v>110.23</v>
      </c>
      <c r="M503" s="43">
        <f t="shared" si="290"/>
        <v>110.23</v>
      </c>
      <c r="N503" s="43">
        <f t="shared" si="290"/>
        <v>110.23</v>
      </c>
      <c r="O503" s="43">
        <f t="shared" si="290"/>
        <v>110.23</v>
      </c>
      <c r="P503" s="43">
        <f t="shared" si="290"/>
        <v>110.23</v>
      </c>
      <c r="Q503" s="43">
        <f t="shared" si="290"/>
        <v>110.23</v>
      </c>
      <c r="R503" s="43">
        <f t="shared" si="290"/>
        <v>110.23</v>
      </c>
      <c r="S503" s="43">
        <f t="shared" si="290"/>
        <v>110.23</v>
      </c>
      <c r="T503" s="43">
        <f t="shared" si="290"/>
        <v>110.23</v>
      </c>
      <c r="U503" s="43">
        <f t="shared" si="290"/>
        <v>110.23</v>
      </c>
      <c r="V503" s="43">
        <f t="shared" si="290"/>
        <v>110.23</v>
      </c>
      <c r="W503" s="43">
        <f t="shared" si="290"/>
        <v>110.23</v>
      </c>
      <c r="X503" s="43">
        <f t="shared" si="290"/>
        <v>110.23</v>
      </c>
      <c r="Y503" s="43">
        <f t="shared" si="290"/>
        <v>110.23</v>
      </c>
      <c r="Z503" s="43">
        <f t="shared" si="290"/>
        <v>110.23</v>
      </c>
      <c r="AA503" s="43">
        <f t="shared" si="290"/>
        <v>110.23</v>
      </c>
    </row>
    <row r="504" spans="1:27" collapsed="1" x14ac:dyDescent="0.2">
      <c r="A504" s="97" t="s">
        <v>2141</v>
      </c>
      <c r="B504" s="27" t="str">
        <f>"05"&amp;"."&amp;$B$800&amp;"."&amp;$B$801</f>
        <v>05.01.2023</v>
      </c>
      <c r="C504" s="89" t="s">
        <v>74</v>
      </c>
      <c r="D504" s="90">
        <f>ROUND(((D505+D506+D508+D507)/1000),5)</f>
        <v>4.7448300000000003</v>
      </c>
      <c r="E504" s="90">
        <f>ROUND(((E505+E506+E508+E507)/1000),5)</f>
        <v>4.6828200000000004</v>
      </c>
      <c r="F504" s="90">
        <f>ROUND(((F505+F506+F508+F507)/1000),5)</f>
        <v>4.6301899999999998</v>
      </c>
      <c r="G504" s="90">
        <f t="shared" ref="G504:AA504" si="291">ROUND(((G505+G506+G508+G507)/1000),5)</f>
        <v>4.6244399999999999</v>
      </c>
      <c r="H504" s="90">
        <f t="shared" si="291"/>
        <v>4.6541100000000002</v>
      </c>
      <c r="I504" s="90">
        <f t="shared" si="291"/>
        <v>4.6729900000000004</v>
      </c>
      <c r="J504" s="90">
        <f t="shared" si="291"/>
        <v>4.7242600000000001</v>
      </c>
      <c r="K504" s="90">
        <f t="shared" si="291"/>
        <v>4.7894399999999999</v>
      </c>
      <c r="L504" s="90">
        <f t="shared" si="291"/>
        <v>5.0772899999999996</v>
      </c>
      <c r="M504" s="90">
        <f t="shared" si="291"/>
        <v>5.3009000000000004</v>
      </c>
      <c r="N504" s="90">
        <f t="shared" si="291"/>
        <v>5.3345200000000004</v>
      </c>
      <c r="O504" s="90">
        <f t="shared" si="291"/>
        <v>5.3410700000000002</v>
      </c>
      <c r="P504" s="90">
        <f t="shared" si="291"/>
        <v>5.3407600000000004</v>
      </c>
      <c r="Q504" s="90">
        <f t="shared" si="291"/>
        <v>5.3428699999999996</v>
      </c>
      <c r="R504" s="90">
        <f t="shared" si="291"/>
        <v>5.3328699999999998</v>
      </c>
      <c r="S504" s="90">
        <f t="shared" si="291"/>
        <v>5.33317</v>
      </c>
      <c r="T504" s="90">
        <f t="shared" si="291"/>
        <v>5.3439899999999998</v>
      </c>
      <c r="U504" s="90">
        <f t="shared" si="291"/>
        <v>5.3630699999999996</v>
      </c>
      <c r="V504" s="90">
        <f t="shared" si="291"/>
        <v>5.35494</v>
      </c>
      <c r="W504" s="90">
        <f t="shared" si="291"/>
        <v>5.34619</v>
      </c>
      <c r="X504" s="90">
        <f t="shared" si="291"/>
        <v>5.3471700000000002</v>
      </c>
      <c r="Y504" s="90">
        <f t="shared" si="291"/>
        <v>5.3325699999999996</v>
      </c>
      <c r="Z504" s="90">
        <f t="shared" si="291"/>
        <v>4.9992700000000001</v>
      </c>
      <c r="AA504" s="90">
        <f t="shared" si="291"/>
        <v>4.7700500000000003</v>
      </c>
    </row>
    <row r="505" spans="1:27" ht="12.75" hidden="1" customHeight="1" outlineLevel="1" x14ac:dyDescent="0.2">
      <c r="A505" s="98" t="s">
        <v>2142</v>
      </c>
      <c r="B505" s="62" t="s">
        <v>236</v>
      </c>
      <c r="C505" s="42" t="s">
        <v>77</v>
      </c>
      <c r="D505" s="43">
        <v>1068.1199999999999</v>
      </c>
      <c r="E505" s="43">
        <v>1006.11</v>
      </c>
      <c r="F505" s="43">
        <v>953.48</v>
      </c>
      <c r="G505" s="43">
        <v>947.73</v>
      </c>
      <c r="H505" s="43">
        <v>977.4</v>
      </c>
      <c r="I505" s="43">
        <v>996.28</v>
      </c>
      <c r="J505" s="43">
        <v>1047.55</v>
      </c>
      <c r="K505" s="43">
        <v>1112.73</v>
      </c>
      <c r="L505" s="43">
        <v>1400.58</v>
      </c>
      <c r="M505" s="43">
        <v>1624.19</v>
      </c>
      <c r="N505" s="43">
        <v>1657.81</v>
      </c>
      <c r="O505" s="43">
        <v>1664.36</v>
      </c>
      <c r="P505" s="43">
        <v>1664.05</v>
      </c>
      <c r="Q505" s="43">
        <v>1666.16</v>
      </c>
      <c r="R505" s="43">
        <v>1656.16</v>
      </c>
      <c r="S505" s="43">
        <v>1656.46</v>
      </c>
      <c r="T505" s="43">
        <v>1667.28</v>
      </c>
      <c r="U505" s="43">
        <v>1686.36</v>
      </c>
      <c r="V505" s="43">
        <v>1678.23</v>
      </c>
      <c r="W505" s="43">
        <v>1669.48</v>
      </c>
      <c r="X505" s="43">
        <v>1670.46</v>
      </c>
      <c r="Y505" s="43">
        <v>1655.86</v>
      </c>
      <c r="Z505" s="43">
        <v>1322.56</v>
      </c>
      <c r="AA505" s="43">
        <v>1093.3399999999999</v>
      </c>
    </row>
    <row r="506" spans="1:27" ht="12.75" hidden="1" customHeight="1" outlineLevel="1" x14ac:dyDescent="0.2">
      <c r="A506" s="98" t="s">
        <v>2143</v>
      </c>
      <c r="B506" s="62" t="s">
        <v>88</v>
      </c>
      <c r="C506" s="42" t="s">
        <v>77</v>
      </c>
      <c r="D506" s="43">
        <f>$D$486</f>
        <v>3559.77</v>
      </c>
      <c r="E506" s="43">
        <f t="shared" ref="E506:AA506" si="292">$D$486</f>
        <v>3559.77</v>
      </c>
      <c r="F506" s="43">
        <f t="shared" si="292"/>
        <v>3559.77</v>
      </c>
      <c r="G506" s="43">
        <f t="shared" si="292"/>
        <v>3559.77</v>
      </c>
      <c r="H506" s="43">
        <f t="shared" si="292"/>
        <v>3559.77</v>
      </c>
      <c r="I506" s="43">
        <f t="shared" si="292"/>
        <v>3559.77</v>
      </c>
      <c r="J506" s="43">
        <f t="shared" si="292"/>
        <v>3559.77</v>
      </c>
      <c r="K506" s="43">
        <f t="shared" si="292"/>
        <v>3559.77</v>
      </c>
      <c r="L506" s="43">
        <f t="shared" si="292"/>
        <v>3559.77</v>
      </c>
      <c r="M506" s="43">
        <f t="shared" si="292"/>
        <v>3559.77</v>
      </c>
      <c r="N506" s="43">
        <f t="shared" si="292"/>
        <v>3559.77</v>
      </c>
      <c r="O506" s="43">
        <f t="shared" si="292"/>
        <v>3559.77</v>
      </c>
      <c r="P506" s="43">
        <f t="shared" si="292"/>
        <v>3559.77</v>
      </c>
      <c r="Q506" s="43">
        <f t="shared" si="292"/>
        <v>3559.77</v>
      </c>
      <c r="R506" s="43">
        <f t="shared" si="292"/>
        <v>3559.77</v>
      </c>
      <c r="S506" s="43">
        <f t="shared" si="292"/>
        <v>3559.77</v>
      </c>
      <c r="T506" s="43">
        <f t="shared" si="292"/>
        <v>3559.77</v>
      </c>
      <c r="U506" s="43">
        <f t="shared" si="292"/>
        <v>3559.77</v>
      </c>
      <c r="V506" s="43">
        <f t="shared" si="292"/>
        <v>3559.77</v>
      </c>
      <c r="W506" s="43">
        <f t="shared" si="292"/>
        <v>3559.77</v>
      </c>
      <c r="X506" s="43">
        <f t="shared" si="292"/>
        <v>3559.77</v>
      </c>
      <c r="Y506" s="43">
        <f t="shared" si="292"/>
        <v>3559.77</v>
      </c>
      <c r="Z506" s="43">
        <f t="shared" si="292"/>
        <v>3559.77</v>
      </c>
      <c r="AA506" s="43">
        <f t="shared" si="292"/>
        <v>3559.77</v>
      </c>
    </row>
    <row r="507" spans="1:27" ht="12.75" hidden="1" customHeight="1" outlineLevel="1" x14ac:dyDescent="0.2">
      <c r="A507" s="98" t="s">
        <v>2144</v>
      </c>
      <c r="B507" s="62" t="s">
        <v>81</v>
      </c>
      <c r="C507" s="42" t="s">
        <v>77</v>
      </c>
      <c r="D507" s="43">
        <v>6.71</v>
      </c>
      <c r="E507" s="43">
        <v>6.71</v>
      </c>
      <c r="F507" s="43">
        <v>6.71</v>
      </c>
      <c r="G507" s="43">
        <v>6.71</v>
      </c>
      <c r="H507" s="43">
        <v>6.71</v>
      </c>
      <c r="I507" s="43">
        <v>6.71</v>
      </c>
      <c r="J507" s="43">
        <v>6.71</v>
      </c>
      <c r="K507" s="43">
        <v>6.71</v>
      </c>
      <c r="L507" s="43">
        <v>6.71</v>
      </c>
      <c r="M507" s="43">
        <v>6.71</v>
      </c>
      <c r="N507" s="43">
        <v>6.71</v>
      </c>
      <c r="O507" s="43">
        <v>6.71</v>
      </c>
      <c r="P507" s="43">
        <v>6.71</v>
      </c>
      <c r="Q507" s="43">
        <v>6.71</v>
      </c>
      <c r="R507" s="43">
        <v>6.71</v>
      </c>
      <c r="S507" s="43">
        <v>6.71</v>
      </c>
      <c r="T507" s="43">
        <v>6.71</v>
      </c>
      <c r="U507" s="43">
        <v>6.71</v>
      </c>
      <c r="V507" s="43">
        <v>6.71</v>
      </c>
      <c r="W507" s="43">
        <v>6.71</v>
      </c>
      <c r="X507" s="43">
        <v>6.71</v>
      </c>
      <c r="Y507" s="43">
        <v>6.71</v>
      </c>
      <c r="Z507" s="43">
        <v>6.71</v>
      </c>
      <c r="AA507" s="43">
        <v>6.71</v>
      </c>
    </row>
    <row r="508" spans="1:27" ht="12.75" hidden="1" customHeight="1" outlineLevel="1" x14ac:dyDescent="0.2">
      <c r="A508" s="98" t="s">
        <v>2145</v>
      </c>
      <c r="B508" s="62" t="s">
        <v>79</v>
      </c>
      <c r="C508" s="42" t="s">
        <v>77</v>
      </c>
      <c r="D508" s="43">
        <f>$D$11</f>
        <v>110.23</v>
      </c>
      <c r="E508" s="43">
        <f t="shared" ref="E508:AA508" si="293">$D$11</f>
        <v>110.23</v>
      </c>
      <c r="F508" s="43">
        <f t="shared" si="293"/>
        <v>110.23</v>
      </c>
      <c r="G508" s="43">
        <f t="shared" si="293"/>
        <v>110.23</v>
      </c>
      <c r="H508" s="43">
        <f t="shared" si="293"/>
        <v>110.23</v>
      </c>
      <c r="I508" s="43">
        <f t="shared" si="293"/>
        <v>110.23</v>
      </c>
      <c r="J508" s="43">
        <f t="shared" si="293"/>
        <v>110.23</v>
      </c>
      <c r="K508" s="43">
        <f t="shared" si="293"/>
        <v>110.23</v>
      </c>
      <c r="L508" s="43">
        <f t="shared" si="293"/>
        <v>110.23</v>
      </c>
      <c r="M508" s="43">
        <f t="shared" si="293"/>
        <v>110.23</v>
      </c>
      <c r="N508" s="43">
        <f t="shared" si="293"/>
        <v>110.23</v>
      </c>
      <c r="O508" s="43">
        <f t="shared" si="293"/>
        <v>110.23</v>
      </c>
      <c r="P508" s="43">
        <f t="shared" si="293"/>
        <v>110.23</v>
      </c>
      <c r="Q508" s="43">
        <f t="shared" si="293"/>
        <v>110.23</v>
      </c>
      <c r="R508" s="43">
        <f t="shared" si="293"/>
        <v>110.23</v>
      </c>
      <c r="S508" s="43">
        <f t="shared" si="293"/>
        <v>110.23</v>
      </c>
      <c r="T508" s="43">
        <f t="shared" si="293"/>
        <v>110.23</v>
      </c>
      <c r="U508" s="43">
        <f t="shared" si="293"/>
        <v>110.23</v>
      </c>
      <c r="V508" s="43">
        <f t="shared" si="293"/>
        <v>110.23</v>
      </c>
      <c r="W508" s="43">
        <f t="shared" si="293"/>
        <v>110.23</v>
      </c>
      <c r="X508" s="43">
        <f t="shared" si="293"/>
        <v>110.23</v>
      </c>
      <c r="Y508" s="43">
        <f t="shared" si="293"/>
        <v>110.23</v>
      </c>
      <c r="Z508" s="43">
        <f t="shared" si="293"/>
        <v>110.23</v>
      </c>
      <c r="AA508" s="43">
        <f t="shared" si="293"/>
        <v>110.23</v>
      </c>
    </row>
    <row r="509" spans="1:27" collapsed="1" x14ac:dyDescent="0.2">
      <c r="A509" s="97" t="s">
        <v>2146</v>
      </c>
      <c r="B509" s="27" t="str">
        <f>"06"&amp;"."&amp;$B$800&amp;"."&amp;$B$801</f>
        <v>06.01.2023</v>
      </c>
      <c r="C509" s="89" t="s">
        <v>74</v>
      </c>
      <c r="D509" s="90">
        <f>ROUND(((D510+D511+D513+D512)/1000),5)</f>
        <v>4.7138099999999996</v>
      </c>
      <c r="E509" s="90">
        <f>ROUND(((E510+E511+E513+E512)/1000),5)</f>
        <v>4.6065199999999997</v>
      </c>
      <c r="F509" s="90">
        <f>ROUND(((F510+F511+F513+F512)/1000),5)</f>
        <v>4.5236000000000001</v>
      </c>
      <c r="G509" s="90">
        <f t="shared" ref="G509:AA509" si="294">ROUND(((G510+G511+G513+G512)/1000),5)</f>
        <v>4.4965799999999998</v>
      </c>
      <c r="H509" s="90">
        <f t="shared" si="294"/>
        <v>4.5260800000000003</v>
      </c>
      <c r="I509" s="90">
        <f t="shared" si="294"/>
        <v>4.5721100000000003</v>
      </c>
      <c r="J509" s="90">
        <f t="shared" si="294"/>
        <v>4.6245500000000002</v>
      </c>
      <c r="K509" s="90">
        <f t="shared" si="294"/>
        <v>4.7591099999999997</v>
      </c>
      <c r="L509" s="90">
        <f t="shared" si="294"/>
        <v>4.9924400000000002</v>
      </c>
      <c r="M509" s="90">
        <f t="shared" si="294"/>
        <v>5.2531800000000004</v>
      </c>
      <c r="N509" s="90">
        <f t="shared" si="294"/>
        <v>5.3001100000000001</v>
      </c>
      <c r="O509" s="90">
        <f t="shared" si="294"/>
        <v>5.3196599999999998</v>
      </c>
      <c r="P509" s="90">
        <f t="shared" si="294"/>
        <v>5.3234599999999999</v>
      </c>
      <c r="Q509" s="90">
        <f t="shared" si="294"/>
        <v>5.3271499999999996</v>
      </c>
      <c r="R509" s="90">
        <f t="shared" si="294"/>
        <v>5.3013899999999996</v>
      </c>
      <c r="S509" s="90">
        <f t="shared" si="294"/>
        <v>5.3097300000000001</v>
      </c>
      <c r="T509" s="90">
        <f t="shared" si="294"/>
        <v>5.3369499999999999</v>
      </c>
      <c r="U509" s="90">
        <f t="shared" si="294"/>
        <v>5.3470000000000004</v>
      </c>
      <c r="V509" s="90">
        <f t="shared" si="294"/>
        <v>5.3412600000000001</v>
      </c>
      <c r="W509" s="90">
        <f t="shared" si="294"/>
        <v>5.3383900000000004</v>
      </c>
      <c r="X509" s="90">
        <f t="shared" si="294"/>
        <v>5.3379599999999998</v>
      </c>
      <c r="Y509" s="90">
        <f t="shared" si="294"/>
        <v>5.2884900000000004</v>
      </c>
      <c r="Z509" s="90">
        <f t="shared" si="294"/>
        <v>4.9584400000000004</v>
      </c>
      <c r="AA509" s="90">
        <f t="shared" si="294"/>
        <v>4.7763299999999997</v>
      </c>
    </row>
    <row r="510" spans="1:27" ht="12.75" hidden="1" customHeight="1" outlineLevel="1" x14ac:dyDescent="0.2">
      <c r="A510" s="98" t="s">
        <v>2147</v>
      </c>
      <c r="B510" s="62" t="s">
        <v>236</v>
      </c>
      <c r="C510" s="42" t="s">
        <v>77</v>
      </c>
      <c r="D510" s="43">
        <v>1037.0999999999999</v>
      </c>
      <c r="E510" s="43">
        <v>929.81</v>
      </c>
      <c r="F510" s="43">
        <v>846.89</v>
      </c>
      <c r="G510" s="43">
        <v>819.87</v>
      </c>
      <c r="H510" s="43">
        <v>849.37</v>
      </c>
      <c r="I510" s="43">
        <v>895.4</v>
      </c>
      <c r="J510" s="43">
        <v>947.84</v>
      </c>
      <c r="K510" s="43">
        <v>1082.4000000000001</v>
      </c>
      <c r="L510" s="43">
        <v>1315.73</v>
      </c>
      <c r="M510" s="43">
        <v>1576.47</v>
      </c>
      <c r="N510" s="43">
        <v>1623.4</v>
      </c>
      <c r="O510" s="43">
        <v>1642.95</v>
      </c>
      <c r="P510" s="43">
        <v>1646.75</v>
      </c>
      <c r="Q510" s="43">
        <v>1650.44</v>
      </c>
      <c r="R510" s="43">
        <v>1624.68</v>
      </c>
      <c r="S510" s="43">
        <v>1633.02</v>
      </c>
      <c r="T510" s="43">
        <v>1660.24</v>
      </c>
      <c r="U510" s="43">
        <v>1670.29</v>
      </c>
      <c r="V510" s="43">
        <v>1664.55</v>
      </c>
      <c r="W510" s="43">
        <v>1661.68</v>
      </c>
      <c r="X510" s="43">
        <v>1661.25</v>
      </c>
      <c r="Y510" s="43">
        <v>1611.78</v>
      </c>
      <c r="Z510" s="43">
        <v>1281.73</v>
      </c>
      <c r="AA510" s="43">
        <v>1099.6199999999999</v>
      </c>
    </row>
    <row r="511" spans="1:27" ht="12.75" hidden="1" customHeight="1" outlineLevel="1" x14ac:dyDescent="0.2">
      <c r="A511" s="98" t="s">
        <v>2148</v>
      </c>
      <c r="B511" s="62" t="s">
        <v>88</v>
      </c>
      <c r="C511" s="42" t="s">
        <v>77</v>
      </c>
      <c r="D511" s="43">
        <f>$D$486</f>
        <v>3559.77</v>
      </c>
      <c r="E511" s="43">
        <f t="shared" ref="E511:AA511" si="295">$D$486</f>
        <v>3559.77</v>
      </c>
      <c r="F511" s="43">
        <f t="shared" si="295"/>
        <v>3559.77</v>
      </c>
      <c r="G511" s="43">
        <f t="shared" si="295"/>
        <v>3559.77</v>
      </c>
      <c r="H511" s="43">
        <f t="shared" si="295"/>
        <v>3559.77</v>
      </c>
      <c r="I511" s="43">
        <f t="shared" si="295"/>
        <v>3559.77</v>
      </c>
      <c r="J511" s="43">
        <f t="shared" si="295"/>
        <v>3559.77</v>
      </c>
      <c r="K511" s="43">
        <f t="shared" si="295"/>
        <v>3559.77</v>
      </c>
      <c r="L511" s="43">
        <f t="shared" si="295"/>
        <v>3559.77</v>
      </c>
      <c r="M511" s="43">
        <f t="shared" si="295"/>
        <v>3559.77</v>
      </c>
      <c r="N511" s="43">
        <f t="shared" si="295"/>
        <v>3559.77</v>
      </c>
      <c r="O511" s="43">
        <f t="shared" si="295"/>
        <v>3559.77</v>
      </c>
      <c r="P511" s="43">
        <f t="shared" si="295"/>
        <v>3559.77</v>
      </c>
      <c r="Q511" s="43">
        <f t="shared" si="295"/>
        <v>3559.77</v>
      </c>
      <c r="R511" s="43">
        <f t="shared" si="295"/>
        <v>3559.77</v>
      </c>
      <c r="S511" s="43">
        <f t="shared" si="295"/>
        <v>3559.77</v>
      </c>
      <c r="T511" s="43">
        <f t="shared" si="295"/>
        <v>3559.77</v>
      </c>
      <c r="U511" s="43">
        <f t="shared" si="295"/>
        <v>3559.77</v>
      </c>
      <c r="V511" s="43">
        <f t="shared" si="295"/>
        <v>3559.77</v>
      </c>
      <c r="W511" s="43">
        <f t="shared" si="295"/>
        <v>3559.77</v>
      </c>
      <c r="X511" s="43">
        <f t="shared" si="295"/>
        <v>3559.77</v>
      </c>
      <c r="Y511" s="43">
        <f t="shared" si="295"/>
        <v>3559.77</v>
      </c>
      <c r="Z511" s="43">
        <f t="shared" si="295"/>
        <v>3559.77</v>
      </c>
      <c r="AA511" s="43">
        <f t="shared" si="295"/>
        <v>3559.77</v>
      </c>
    </row>
    <row r="512" spans="1:27" ht="12.75" hidden="1" customHeight="1" outlineLevel="1" x14ac:dyDescent="0.2">
      <c r="A512" s="98" t="s">
        <v>2149</v>
      </c>
      <c r="B512" s="62" t="s">
        <v>81</v>
      </c>
      <c r="C512" s="42" t="s">
        <v>77</v>
      </c>
      <c r="D512" s="43">
        <v>6.71</v>
      </c>
      <c r="E512" s="43">
        <v>6.71</v>
      </c>
      <c r="F512" s="43">
        <v>6.71</v>
      </c>
      <c r="G512" s="43">
        <v>6.71</v>
      </c>
      <c r="H512" s="43">
        <v>6.71</v>
      </c>
      <c r="I512" s="43">
        <v>6.71</v>
      </c>
      <c r="J512" s="43">
        <v>6.71</v>
      </c>
      <c r="K512" s="43">
        <v>6.71</v>
      </c>
      <c r="L512" s="43">
        <v>6.71</v>
      </c>
      <c r="M512" s="43">
        <v>6.71</v>
      </c>
      <c r="N512" s="43">
        <v>6.71</v>
      </c>
      <c r="O512" s="43">
        <v>6.71</v>
      </c>
      <c r="P512" s="43">
        <v>6.71</v>
      </c>
      <c r="Q512" s="43">
        <v>6.71</v>
      </c>
      <c r="R512" s="43">
        <v>6.71</v>
      </c>
      <c r="S512" s="43">
        <v>6.71</v>
      </c>
      <c r="T512" s="43">
        <v>6.71</v>
      </c>
      <c r="U512" s="43">
        <v>6.71</v>
      </c>
      <c r="V512" s="43">
        <v>6.71</v>
      </c>
      <c r="W512" s="43">
        <v>6.71</v>
      </c>
      <c r="X512" s="43">
        <v>6.71</v>
      </c>
      <c r="Y512" s="43">
        <v>6.71</v>
      </c>
      <c r="Z512" s="43">
        <v>6.71</v>
      </c>
      <c r="AA512" s="43">
        <v>6.71</v>
      </c>
    </row>
    <row r="513" spans="1:27" ht="12.75" hidden="1" customHeight="1" outlineLevel="1" x14ac:dyDescent="0.2">
      <c r="A513" s="98" t="s">
        <v>2150</v>
      </c>
      <c r="B513" s="62" t="s">
        <v>79</v>
      </c>
      <c r="C513" s="42" t="s">
        <v>77</v>
      </c>
      <c r="D513" s="43">
        <f>$D$11</f>
        <v>110.23</v>
      </c>
      <c r="E513" s="43">
        <f t="shared" ref="E513:AA513" si="296">$D$11</f>
        <v>110.23</v>
      </c>
      <c r="F513" s="43">
        <f t="shared" si="296"/>
        <v>110.23</v>
      </c>
      <c r="G513" s="43">
        <f t="shared" si="296"/>
        <v>110.23</v>
      </c>
      <c r="H513" s="43">
        <f t="shared" si="296"/>
        <v>110.23</v>
      </c>
      <c r="I513" s="43">
        <f t="shared" si="296"/>
        <v>110.23</v>
      </c>
      <c r="J513" s="43">
        <f t="shared" si="296"/>
        <v>110.23</v>
      </c>
      <c r="K513" s="43">
        <f t="shared" si="296"/>
        <v>110.23</v>
      </c>
      <c r="L513" s="43">
        <f t="shared" si="296"/>
        <v>110.23</v>
      </c>
      <c r="M513" s="43">
        <f t="shared" si="296"/>
        <v>110.23</v>
      </c>
      <c r="N513" s="43">
        <f t="shared" si="296"/>
        <v>110.23</v>
      </c>
      <c r="O513" s="43">
        <f t="shared" si="296"/>
        <v>110.23</v>
      </c>
      <c r="P513" s="43">
        <f t="shared" si="296"/>
        <v>110.23</v>
      </c>
      <c r="Q513" s="43">
        <f t="shared" si="296"/>
        <v>110.23</v>
      </c>
      <c r="R513" s="43">
        <f t="shared" si="296"/>
        <v>110.23</v>
      </c>
      <c r="S513" s="43">
        <f t="shared" si="296"/>
        <v>110.23</v>
      </c>
      <c r="T513" s="43">
        <f t="shared" si="296"/>
        <v>110.23</v>
      </c>
      <c r="U513" s="43">
        <f t="shared" si="296"/>
        <v>110.23</v>
      </c>
      <c r="V513" s="43">
        <f t="shared" si="296"/>
        <v>110.23</v>
      </c>
      <c r="W513" s="43">
        <f t="shared" si="296"/>
        <v>110.23</v>
      </c>
      <c r="X513" s="43">
        <f t="shared" si="296"/>
        <v>110.23</v>
      </c>
      <c r="Y513" s="43">
        <f t="shared" si="296"/>
        <v>110.23</v>
      </c>
      <c r="Z513" s="43">
        <f t="shared" si="296"/>
        <v>110.23</v>
      </c>
      <c r="AA513" s="43">
        <f t="shared" si="296"/>
        <v>110.23</v>
      </c>
    </row>
    <row r="514" spans="1:27" collapsed="1" x14ac:dyDescent="0.2">
      <c r="A514" s="97" t="s">
        <v>2151</v>
      </c>
      <c r="B514" s="27" t="str">
        <f>"07"&amp;"."&amp;$B$800&amp;"."&amp;$B$801</f>
        <v>07.01.2023</v>
      </c>
      <c r="C514" s="89" t="s">
        <v>74</v>
      </c>
      <c r="D514" s="90">
        <f>ROUND(((D515+D516+D518+D517)/1000),5)</f>
        <v>4.7147199999999998</v>
      </c>
      <c r="E514" s="90">
        <f>ROUND(((E515+E516+E518+E517)/1000),5)</f>
        <v>4.6253700000000002</v>
      </c>
      <c r="F514" s="90">
        <f>ROUND(((F515+F516+F518+F517)/1000),5)</f>
        <v>4.5532500000000002</v>
      </c>
      <c r="G514" s="90">
        <f t="shared" ref="G514:AA514" si="297">ROUND(((G515+G516+G518+G517)/1000),5)</f>
        <v>4.5196399999999999</v>
      </c>
      <c r="H514" s="90">
        <f t="shared" si="297"/>
        <v>4.5380700000000003</v>
      </c>
      <c r="I514" s="90">
        <f t="shared" si="297"/>
        <v>4.5668100000000003</v>
      </c>
      <c r="J514" s="90">
        <f t="shared" si="297"/>
        <v>4.5980299999999996</v>
      </c>
      <c r="K514" s="90">
        <f t="shared" si="297"/>
        <v>4.6940200000000001</v>
      </c>
      <c r="L514" s="90">
        <f t="shared" si="297"/>
        <v>4.8118400000000001</v>
      </c>
      <c r="M514" s="90">
        <f t="shared" si="297"/>
        <v>5.0621600000000004</v>
      </c>
      <c r="N514" s="90">
        <f t="shared" si="297"/>
        <v>5.2219899999999999</v>
      </c>
      <c r="O514" s="90">
        <f t="shared" si="297"/>
        <v>5.2462400000000002</v>
      </c>
      <c r="P514" s="90">
        <f t="shared" si="297"/>
        <v>5.2488299999999999</v>
      </c>
      <c r="Q514" s="90">
        <f t="shared" si="297"/>
        <v>5.2503500000000001</v>
      </c>
      <c r="R514" s="90">
        <f t="shared" si="297"/>
        <v>5.21448</v>
      </c>
      <c r="S514" s="90">
        <f t="shared" si="297"/>
        <v>5.2250300000000003</v>
      </c>
      <c r="T514" s="90">
        <f t="shared" si="297"/>
        <v>5.2580499999999999</v>
      </c>
      <c r="U514" s="90">
        <f t="shared" si="297"/>
        <v>5.2828299999999997</v>
      </c>
      <c r="V514" s="90">
        <f t="shared" si="297"/>
        <v>5.2786200000000001</v>
      </c>
      <c r="W514" s="90">
        <f t="shared" si="297"/>
        <v>5.2734899999999998</v>
      </c>
      <c r="X514" s="90">
        <f t="shared" si="297"/>
        <v>5.2825899999999999</v>
      </c>
      <c r="Y514" s="90">
        <f t="shared" si="297"/>
        <v>5.2552199999999996</v>
      </c>
      <c r="Z514" s="90">
        <f t="shared" si="297"/>
        <v>5.0617400000000004</v>
      </c>
      <c r="AA514" s="90">
        <f t="shared" si="297"/>
        <v>4.8109400000000004</v>
      </c>
    </row>
    <row r="515" spans="1:27" ht="12.75" hidden="1" customHeight="1" outlineLevel="1" x14ac:dyDescent="0.2">
      <c r="A515" s="98" t="s">
        <v>2152</v>
      </c>
      <c r="B515" s="62" t="s">
        <v>236</v>
      </c>
      <c r="C515" s="42" t="s">
        <v>77</v>
      </c>
      <c r="D515" s="43">
        <v>1038.01</v>
      </c>
      <c r="E515" s="43">
        <v>948.66</v>
      </c>
      <c r="F515" s="43">
        <v>876.54</v>
      </c>
      <c r="G515" s="43">
        <v>842.93</v>
      </c>
      <c r="H515" s="43">
        <v>861.36</v>
      </c>
      <c r="I515" s="43">
        <v>890.1</v>
      </c>
      <c r="J515" s="43">
        <v>921.32</v>
      </c>
      <c r="K515" s="43">
        <v>1017.31</v>
      </c>
      <c r="L515" s="43">
        <v>1135.1300000000001</v>
      </c>
      <c r="M515" s="43">
        <v>1385.45</v>
      </c>
      <c r="N515" s="43">
        <v>1545.28</v>
      </c>
      <c r="O515" s="43">
        <v>1569.53</v>
      </c>
      <c r="P515" s="43">
        <v>1572.12</v>
      </c>
      <c r="Q515" s="43">
        <v>1573.64</v>
      </c>
      <c r="R515" s="43">
        <v>1537.77</v>
      </c>
      <c r="S515" s="43">
        <v>1548.32</v>
      </c>
      <c r="T515" s="43">
        <v>1581.34</v>
      </c>
      <c r="U515" s="43">
        <v>1606.12</v>
      </c>
      <c r="V515" s="43">
        <v>1601.91</v>
      </c>
      <c r="W515" s="43">
        <v>1596.78</v>
      </c>
      <c r="X515" s="43">
        <v>1605.88</v>
      </c>
      <c r="Y515" s="43">
        <v>1578.51</v>
      </c>
      <c r="Z515" s="43">
        <v>1385.03</v>
      </c>
      <c r="AA515" s="43">
        <v>1134.23</v>
      </c>
    </row>
    <row r="516" spans="1:27" ht="12.75" hidden="1" customHeight="1" outlineLevel="1" x14ac:dyDescent="0.2">
      <c r="A516" s="98" t="s">
        <v>2153</v>
      </c>
      <c r="B516" s="62" t="s">
        <v>88</v>
      </c>
      <c r="C516" s="42" t="s">
        <v>77</v>
      </c>
      <c r="D516" s="43">
        <f>$D$486</f>
        <v>3559.77</v>
      </c>
      <c r="E516" s="43">
        <f t="shared" ref="E516:AA516" si="298">$D$486</f>
        <v>3559.77</v>
      </c>
      <c r="F516" s="43">
        <f t="shared" si="298"/>
        <v>3559.77</v>
      </c>
      <c r="G516" s="43">
        <f t="shared" si="298"/>
        <v>3559.77</v>
      </c>
      <c r="H516" s="43">
        <f t="shared" si="298"/>
        <v>3559.77</v>
      </c>
      <c r="I516" s="43">
        <f t="shared" si="298"/>
        <v>3559.77</v>
      </c>
      <c r="J516" s="43">
        <f t="shared" si="298"/>
        <v>3559.77</v>
      </c>
      <c r="K516" s="43">
        <f t="shared" si="298"/>
        <v>3559.77</v>
      </c>
      <c r="L516" s="43">
        <f t="shared" si="298"/>
        <v>3559.77</v>
      </c>
      <c r="M516" s="43">
        <f t="shared" si="298"/>
        <v>3559.77</v>
      </c>
      <c r="N516" s="43">
        <f t="shared" si="298"/>
        <v>3559.77</v>
      </c>
      <c r="O516" s="43">
        <f t="shared" si="298"/>
        <v>3559.77</v>
      </c>
      <c r="P516" s="43">
        <f t="shared" si="298"/>
        <v>3559.77</v>
      </c>
      <c r="Q516" s="43">
        <f t="shared" si="298"/>
        <v>3559.77</v>
      </c>
      <c r="R516" s="43">
        <f t="shared" si="298"/>
        <v>3559.77</v>
      </c>
      <c r="S516" s="43">
        <f t="shared" si="298"/>
        <v>3559.77</v>
      </c>
      <c r="T516" s="43">
        <f t="shared" si="298"/>
        <v>3559.77</v>
      </c>
      <c r="U516" s="43">
        <f t="shared" si="298"/>
        <v>3559.77</v>
      </c>
      <c r="V516" s="43">
        <f t="shared" si="298"/>
        <v>3559.77</v>
      </c>
      <c r="W516" s="43">
        <f t="shared" si="298"/>
        <v>3559.77</v>
      </c>
      <c r="X516" s="43">
        <f t="shared" si="298"/>
        <v>3559.77</v>
      </c>
      <c r="Y516" s="43">
        <f t="shared" si="298"/>
        <v>3559.77</v>
      </c>
      <c r="Z516" s="43">
        <f t="shared" si="298"/>
        <v>3559.77</v>
      </c>
      <c r="AA516" s="43">
        <f t="shared" si="298"/>
        <v>3559.77</v>
      </c>
    </row>
    <row r="517" spans="1:27" ht="12.75" hidden="1" customHeight="1" outlineLevel="1" x14ac:dyDescent="0.2">
      <c r="A517" s="98" t="s">
        <v>2154</v>
      </c>
      <c r="B517" s="62" t="s">
        <v>81</v>
      </c>
      <c r="C517" s="42" t="s">
        <v>77</v>
      </c>
      <c r="D517" s="43">
        <v>6.71</v>
      </c>
      <c r="E517" s="43">
        <v>6.71</v>
      </c>
      <c r="F517" s="43">
        <v>6.71</v>
      </c>
      <c r="G517" s="43">
        <v>6.71</v>
      </c>
      <c r="H517" s="43">
        <v>6.71</v>
      </c>
      <c r="I517" s="43">
        <v>6.71</v>
      </c>
      <c r="J517" s="43">
        <v>6.71</v>
      </c>
      <c r="K517" s="43">
        <v>6.71</v>
      </c>
      <c r="L517" s="43">
        <v>6.71</v>
      </c>
      <c r="M517" s="43">
        <v>6.71</v>
      </c>
      <c r="N517" s="43">
        <v>6.71</v>
      </c>
      <c r="O517" s="43">
        <v>6.71</v>
      </c>
      <c r="P517" s="43">
        <v>6.71</v>
      </c>
      <c r="Q517" s="43">
        <v>6.71</v>
      </c>
      <c r="R517" s="43">
        <v>6.71</v>
      </c>
      <c r="S517" s="43">
        <v>6.71</v>
      </c>
      <c r="T517" s="43">
        <v>6.71</v>
      </c>
      <c r="U517" s="43">
        <v>6.71</v>
      </c>
      <c r="V517" s="43">
        <v>6.71</v>
      </c>
      <c r="W517" s="43">
        <v>6.71</v>
      </c>
      <c r="X517" s="43">
        <v>6.71</v>
      </c>
      <c r="Y517" s="43">
        <v>6.71</v>
      </c>
      <c r="Z517" s="43">
        <v>6.71</v>
      </c>
      <c r="AA517" s="43">
        <v>6.71</v>
      </c>
    </row>
    <row r="518" spans="1:27" ht="12.75" hidden="1" customHeight="1" outlineLevel="1" x14ac:dyDescent="0.2">
      <c r="A518" s="98" t="s">
        <v>2155</v>
      </c>
      <c r="B518" s="62" t="s">
        <v>79</v>
      </c>
      <c r="C518" s="42" t="s">
        <v>77</v>
      </c>
      <c r="D518" s="43">
        <f>$D$11</f>
        <v>110.23</v>
      </c>
      <c r="E518" s="43">
        <f t="shared" ref="E518:AA518" si="299">$D$11</f>
        <v>110.23</v>
      </c>
      <c r="F518" s="43">
        <f t="shared" si="299"/>
        <v>110.23</v>
      </c>
      <c r="G518" s="43">
        <f t="shared" si="299"/>
        <v>110.23</v>
      </c>
      <c r="H518" s="43">
        <f t="shared" si="299"/>
        <v>110.23</v>
      </c>
      <c r="I518" s="43">
        <f t="shared" si="299"/>
        <v>110.23</v>
      </c>
      <c r="J518" s="43">
        <f t="shared" si="299"/>
        <v>110.23</v>
      </c>
      <c r="K518" s="43">
        <f t="shared" si="299"/>
        <v>110.23</v>
      </c>
      <c r="L518" s="43">
        <f t="shared" si="299"/>
        <v>110.23</v>
      </c>
      <c r="M518" s="43">
        <f t="shared" si="299"/>
        <v>110.23</v>
      </c>
      <c r="N518" s="43">
        <f t="shared" si="299"/>
        <v>110.23</v>
      </c>
      <c r="O518" s="43">
        <f t="shared" si="299"/>
        <v>110.23</v>
      </c>
      <c r="P518" s="43">
        <f t="shared" si="299"/>
        <v>110.23</v>
      </c>
      <c r="Q518" s="43">
        <f t="shared" si="299"/>
        <v>110.23</v>
      </c>
      <c r="R518" s="43">
        <f t="shared" si="299"/>
        <v>110.23</v>
      </c>
      <c r="S518" s="43">
        <f t="shared" si="299"/>
        <v>110.23</v>
      </c>
      <c r="T518" s="43">
        <f t="shared" si="299"/>
        <v>110.23</v>
      </c>
      <c r="U518" s="43">
        <f t="shared" si="299"/>
        <v>110.23</v>
      </c>
      <c r="V518" s="43">
        <f t="shared" si="299"/>
        <v>110.23</v>
      </c>
      <c r="W518" s="43">
        <f t="shared" si="299"/>
        <v>110.23</v>
      </c>
      <c r="X518" s="43">
        <f t="shared" si="299"/>
        <v>110.23</v>
      </c>
      <c r="Y518" s="43">
        <f t="shared" si="299"/>
        <v>110.23</v>
      </c>
      <c r="Z518" s="43">
        <f t="shared" si="299"/>
        <v>110.23</v>
      </c>
      <c r="AA518" s="43">
        <f t="shared" si="299"/>
        <v>110.23</v>
      </c>
    </row>
    <row r="519" spans="1:27" collapsed="1" x14ac:dyDescent="0.2">
      <c r="A519" s="97" t="s">
        <v>2156</v>
      </c>
      <c r="B519" s="27" t="str">
        <f>"08"&amp;"."&amp;$B$800&amp;"."&amp;$B$801</f>
        <v>08.01.2023</v>
      </c>
      <c r="C519" s="89" t="s">
        <v>74</v>
      </c>
      <c r="D519" s="90">
        <f>ROUND(((D520+D521+D523+D522)/1000),5)</f>
        <v>4.7721900000000002</v>
      </c>
      <c r="E519" s="90">
        <f>ROUND(((E520+E521+E523+E522)/1000),5)</f>
        <v>4.6939500000000001</v>
      </c>
      <c r="F519" s="90">
        <f>ROUND(((F520+F521+F523+F522)/1000),5)</f>
        <v>4.6307499999999999</v>
      </c>
      <c r="G519" s="90">
        <f t="shared" ref="G519:AA519" si="300">ROUND(((G520+G521+G523+G522)/1000),5)</f>
        <v>4.5859100000000002</v>
      </c>
      <c r="H519" s="90">
        <f t="shared" si="300"/>
        <v>4.6217499999999996</v>
      </c>
      <c r="I519" s="90">
        <f t="shared" si="300"/>
        <v>4.6405200000000004</v>
      </c>
      <c r="J519" s="90">
        <f t="shared" si="300"/>
        <v>4.66167</v>
      </c>
      <c r="K519" s="90">
        <f t="shared" si="300"/>
        <v>4.7602500000000001</v>
      </c>
      <c r="L519" s="90">
        <f t="shared" si="300"/>
        <v>4.9778399999999996</v>
      </c>
      <c r="M519" s="90">
        <f t="shared" si="300"/>
        <v>5.2371600000000003</v>
      </c>
      <c r="N519" s="90">
        <f t="shared" si="300"/>
        <v>5.3330799999999998</v>
      </c>
      <c r="O519" s="90">
        <f t="shared" si="300"/>
        <v>5.3580199999999998</v>
      </c>
      <c r="P519" s="90">
        <f t="shared" si="300"/>
        <v>5.3636900000000001</v>
      </c>
      <c r="Q519" s="90">
        <f t="shared" si="300"/>
        <v>5.36761</v>
      </c>
      <c r="R519" s="90">
        <f t="shared" si="300"/>
        <v>5.3397699999999997</v>
      </c>
      <c r="S519" s="90">
        <f t="shared" si="300"/>
        <v>5.3487999999999998</v>
      </c>
      <c r="T519" s="90">
        <f t="shared" si="300"/>
        <v>5.3796900000000001</v>
      </c>
      <c r="U519" s="90">
        <f t="shared" si="300"/>
        <v>5.4053399999999998</v>
      </c>
      <c r="V519" s="90">
        <f t="shared" si="300"/>
        <v>5.3986799999999997</v>
      </c>
      <c r="W519" s="90">
        <f t="shared" si="300"/>
        <v>5.3877600000000001</v>
      </c>
      <c r="X519" s="90">
        <f t="shared" si="300"/>
        <v>5.38856</v>
      </c>
      <c r="Y519" s="90">
        <f t="shared" si="300"/>
        <v>5.3453900000000001</v>
      </c>
      <c r="Z519" s="90">
        <f t="shared" si="300"/>
        <v>5.0789400000000002</v>
      </c>
      <c r="AA519" s="90">
        <f t="shared" si="300"/>
        <v>4.7926700000000002</v>
      </c>
    </row>
    <row r="520" spans="1:27" ht="12.75" hidden="1" customHeight="1" outlineLevel="1" x14ac:dyDescent="0.2">
      <c r="A520" s="98" t="s">
        <v>2157</v>
      </c>
      <c r="B520" s="62" t="s">
        <v>236</v>
      </c>
      <c r="C520" s="42" t="s">
        <v>77</v>
      </c>
      <c r="D520" s="43">
        <v>1095.48</v>
      </c>
      <c r="E520" s="43">
        <v>1017.24</v>
      </c>
      <c r="F520" s="43">
        <v>954.04</v>
      </c>
      <c r="G520" s="43">
        <v>909.2</v>
      </c>
      <c r="H520" s="43">
        <v>945.04</v>
      </c>
      <c r="I520" s="43">
        <v>963.81</v>
      </c>
      <c r="J520" s="43">
        <v>984.96</v>
      </c>
      <c r="K520" s="43">
        <v>1083.54</v>
      </c>
      <c r="L520" s="43">
        <v>1301.1300000000001</v>
      </c>
      <c r="M520" s="43">
        <v>1560.45</v>
      </c>
      <c r="N520" s="43">
        <v>1656.37</v>
      </c>
      <c r="O520" s="43">
        <v>1681.31</v>
      </c>
      <c r="P520" s="43">
        <v>1686.98</v>
      </c>
      <c r="Q520" s="43">
        <v>1690.9</v>
      </c>
      <c r="R520" s="43">
        <v>1663.06</v>
      </c>
      <c r="S520" s="43">
        <v>1672.09</v>
      </c>
      <c r="T520" s="43">
        <v>1702.98</v>
      </c>
      <c r="U520" s="43">
        <v>1728.63</v>
      </c>
      <c r="V520" s="43">
        <v>1721.97</v>
      </c>
      <c r="W520" s="43">
        <v>1711.05</v>
      </c>
      <c r="X520" s="43">
        <v>1711.85</v>
      </c>
      <c r="Y520" s="43">
        <v>1668.68</v>
      </c>
      <c r="Z520" s="43">
        <v>1402.23</v>
      </c>
      <c r="AA520" s="43">
        <v>1115.96</v>
      </c>
    </row>
    <row r="521" spans="1:27" ht="12.75" hidden="1" customHeight="1" outlineLevel="1" x14ac:dyDescent="0.2">
      <c r="A521" s="98" t="s">
        <v>2158</v>
      </c>
      <c r="B521" s="62" t="s">
        <v>88</v>
      </c>
      <c r="C521" s="42" t="s">
        <v>77</v>
      </c>
      <c r="D521" s="43">
        <f>$D$486</f>
        <v>3559.77</v>
      </c>
      <c r="E521" s="43">
        <f t="shared" ref="E521:AA521" si="301">$D$486</f>
        <v>3559.77</v>
      </c>
      <c r="F521" s="43">
        <f t="shared" si="301"/>
        <v>3559.77</v>
      </c>
      <c r="G521" s="43">
        <f t="shared" si="301"/>
        <v>3559.77</v>
      </c>
      <c r="H521" s="43">
        <f t="shared" si="301"/>
        <v>3559.77</v>
      </c>
      <c r="I521" s="43">
        <f t="shared" si="301"/>
        <v>3559.77</v>
      </c>
      <c r="J521" s="43">
        <f t="shared" si="301"/>
        <v>3559.77</v>
      </c>
      <c r="K521" s="43">
        <f t="shared" si="301"/>
        <v>3559.77</v>
      </c>
      <c r="L521" s="43">
        <f t="shared" si="301"/>
        <v>3559.77</v>
      </c>
      <c r="M521" s="43">
        <f t="shared" si="301"/>
        <v>3559.77</v>
      </c>
      <c r="N521" s="43">
        <f t="shared" si="301"/>
        <v>3559.77</v>
      </c>
      <c r="O521" s="43">
        <f t="shared" si="301"/>
        <v>3559.77</v>
      </c>
      <c r="P521" s="43">
        <f t="shared" si="301"/>
        <v>3559.77</v>
      </c>
      <c r="Q521" s="43">
        <f t="shared" si="301"/>
        <v>3559.77</v>
      </c>
      <c r="R521" s="43">
        <f t="shared" si="301"/>
        <v>3559.77</v>
      </c>
      <c r="S521" s="43">
        <f t="shared" si="301"/>
        <v>3559.77</v>
      </c>
      <c r="T521" s="43">
        <f t="shared" si="301"/>
        <v>3559.77</v>
      </c>
      <c r="U521" s="43">
        <f t="shared" si="301"/>
        <v>3559.77</v>
      </c>
      <c r="V521" s="43">
        <f t="shared" si="301"/>
        <v>3559.77</v>
      </c>
      <c r="W521" s="43">
        <f t="shared" si="301"/>
        <v>3559.77</v>
      </c>
      <c r="X521" s="43">
        <f t="shared" si="301"/>
        <v>3559.77</v>
      </c>
      <c r="Y521" s="43">
        <f t="shared" si="301"/>
        <v>3559.77</v>
      </c>
      <c r="Z521" s="43">
        <f t="shared" si="301"/>
        <v>3559.77</v>
      </c>
      <c r="AA521" s="43">
        <f t="shared" si="301"/>
        <v>3559.77</v>
      </c>
    </row>
    <row r="522" spans="1:27" ht="12.75" hidden="1" customHeight="1" outlineLevel="1" x14ac:dyDescent="0.2">
      <c r="A522" s="98" t="s">
        <v>2159</v>
      </c>
      <c r="B522" s="62" t="s">
        <v>81</v>
      </c>
      <c r="C522" s="42" t="s">
        <v>77</v>
      </c>
      <c r="D522" s="43">
        <v>6.71</v>
      </c>
      <c r="E522" s="43">
        <v>6.71</v>
      </c>
      <c r="F522" s="43">
        <v>6.71</v>
      </c>
      <c r="G522" s="43">
        <v>6.71</v>
      </c>
      <c r="H522" s="43">
        <v>6.71</v>
      </c>
      <c r="I522" s="43">
        <v>6.71</v>
      </c>
      <c r="J522" s="43">
        <v>6.71</v>
      </c>
      <c r="K522" s="43">
        <v>6.71</v>
      </c>
      <c r="L522" s="43">
        <v>6.71</v>
      </c>
      <c r="M522" s="43">
        <v>6.71</v>
      </c>
      <c r="N522" s="43">
        <v>6.71</v>
      </c>
      <c r="O522" s="43">
        <v>6.71</v>
      </c>
      <c r="P522" s="43">
        <v>6.71</v>
      </c>
      <c r="Q522" s="43">
        <v>6.71</v>
      </c>
      <c r="R522" s="43">
        <v>6.71</v>
      </c>
      <c r="S522" s="43">
        <v>6.71</v>
      </c>
      <c r="T522" s="43">
        <v>6.71</v>
      </c>
      <c r="U522" s="43">
        <v>6.71</v>
      </c>
      <c r="V522" s="43">
        <v>6.71</v>
      </c>
      <c r="W522" s="43">
        <v>6.71</v>
      </c>
      <c r="X522" s="43">
        <v>6.71</v>
      </c>
      <c r="Y522" s="43">
        <v>6.71</v>
      </c>
      <c r="Z522" s="43">
        <v>6.71</v>
      </c>
      <c r="AA522" s="43">
        <v>6.71</v>
      </c>
    </row>
    <row r="523" spans="1:27" ht="12.75" hidden="1" customHeight="1" outlineLevel="1" x14ac:dyDescent="0.2">
      <c r="A523" s="98" t="s">
        <v>2160</v>
      </c>
      <c r="B523" s="62" t="s">
        <v>79</v>
      </c>
      <c r="C523" s="42" t="s">
        <v>77</v>
      </c>
      <c r="D523" s="43">
        <f>$D$11</f>
        <v>110.23</v>
      </c>
      <c r="E523" s="43">
        <f t="shared" ref="E523:AA523" si="302">$D$11</f>
        <v>110.23</v>
      </c>
      <c r="F523" s="43">
        <f t="shared" si="302"/>
        <v>110.23</v>
      </c>
      <c r="G523" s="43">
        <f t="shared" si="302"/>
        <v>110.23</v>
      </c>
      <c r="H523" s="43">
        <f t="shared" si="302"/>
        <v>110.23</v>
      </c>
      <c r="I523" s="43">
        <f t="shared" si="302"/>
        <v>110.23</v>
      </c>
      <c r="J523" s="43">
        <f t="shared" si="302"/>
        <v>110.23</v>
      </c>
      <c r="K523" s="43">
        <f t="shared" si="302"/>
        <v>110.23</v>
      </c>
      <c r="L523" s="43">
        <f t="shared" si="302"/>
        <v>110.23</v>
      </c>
      <c r="M523" s="43">
        <f t="shared" si="302"/>
        <v>110.23</v>
      </c>
      <c r="N523" s="43">
        <f t="shared" si="302"/>
        <v>110.23</v>
      </c>
      <c r="O523" s="43">
        <f t="shared" si="302"/>
        <v>110.23</v>
      </c>
      <c r="P523" s="43">
        <f t="shared" si="302"/>
        <v>110.23</v>
      </c>
      <c r="Q523" s="43">
        <f t="shared" si="302"/>
        <v>110.23</v>
      </c>
      <c r="R523" s="43">
        <f t="shared" si="302"/>
        <v>110.23</v>
      </c>
      <c r="S523" s="43">
        <f t="shared" si="302"/>
        <v>110.23</v>
      </c>
      <c r="T523" s="43">
        <f t="shared" si="302"/>
        <v>110.23</v>
      </c>
      <c r="U523" s="43">
        <f t="shared" si="302"/>
        <v>110.23</v>
      </c>
      <c r="V523" s="43">
        <f t="shared" si="302"/>
        <v>110.23</v>
      </c>
      <c r="W523" s="43">
        <f t="shared" si="302"/>
        <v>110.23</v>
      </c>
      <c r="X523" s="43">
        <f t="shared" si="302"/>
        <v>110.23</v>
      </c>
      <c r="Y523" s="43">
        <f t="shared" si="302"/>
        <v>110.23</v>
      </c>
      <c r="Z523" s="43">
        <f t="shared" si="302"/>
        <v>110.23</v>
      </c>
      <c r="AA523" s="43">
        <f t="shared" si="302"/>
        <v>110.23</v>
      </c>
    </row>
    <row r="524" spans="1:27" collapsed="1" x14ac:dyDescent="0.2">
      <c r="A524" s="97" t="s">
        <v>2161</v>
      </c>
      <c r="B524" s="27" t="str">
        <f>"09"&amp;"."&amp;$B$800&amp;"."&amp;$B$801</f>
        <v>09.01.2023</v>
      </c>
      <c r="C524" s="89" t="s">
        <v>74</v>
      </c>
      <c r="D524" s="90">
        <f>ROUND(((D525+D526+D528+D527)/1000),5)</f>
        <v>4.7579200000000004</v>
      </c>
      <c r="E524" s="90">
        <f>ROUND(((E525+E526+E528+E527)/1000),5)</f>
        <v>4.6577799999999998</v>
      </c>
      <c r="F524" s="90">
        <f>ROUND(((F525+F526+F528+F527)/1000),5)</f>
        <v>4.58474</v>
      </c>
      <c r="G524" s="90">
        <f t="shared" ref="G524:AA524" si="303">ROUND(((G525+G526+G528+G527)/1000),5)</f>
        <v>4.5636099999999997</v>
      </c>
      <c r="H524" s="90">
        <f t="shared" si="303"/>
        <v>4.6046399999999998</v>
      </c>
      <c r="I524" s="90">
        <f t="shared" si="303"/>
        <v>4.7422500000000003</v>
      </c>
      <c r="J524" s="90">
        <f t="shared" si="303"/>
        <v>4.9572000000000003</v>
      </c>
      <c r="K524" s="90">
        <f t="shared" si="303"/>
        <v>5.3450499999999996</v>
      </c>
      <c r="L524" s="90">
        <f t="shared" si="303"/>
        <v>5.4527099999999997</v>
      </c>
      <c r="M524" s="90">
        <f t="shared" si="303"/>
        <v>5.4957000000000003</v>
      </c>
      <c r="N524" s="90">
        <f t="shared" si="303"/>
        <v>5.5188300000000003</v>
      </c>
      <c r="O524" s="90">
        <f t="shared" si="303"/>
        <v>5.5321899999999999</v>
      </c>
      <c r="P524" s="90">
        <f t="shared" si="303"/>
        <v>5.5173300000000003</v>
      </c>
      <c r="Q524" s="90">
        <f t="shared" si="303"/>
        <v>5.5262099999999998</v>
      </c>
      <c r="R524" s="90">
        <f t="shared" si="303"/>
        <v>5.4975800000000001</v>
      </c>
      <c r="S524" s="90">
        <f t="shared" si="303"/>
        <v>5.5058600000000002</v>
      </c>
      <c r="T524" s="90">
        <f t="shared" si="303"/>
        <v>5.6226500000000001</v>
      </c>
      <c r="U524" s="90">
        <f t="shared" si="303"/>
        <v>5.5837899999999996</v>
      </c>
      <c r="V524" s="90">
        <f t="shared" si="303"/>
        <v>5.6180700000000003</v>
      </c>
      <c r="W524" s="90">
        <f t="shared" si="303"/>
        <v>5.5108699999999997</v>
      </c>
      <c r="X524" s="90">
        <f t="shared" si="303"/>
        <v>5.46408</v>
      </c>
      <c r="Y524" s="90">
        <f t="shared" si="303"/>
        <v>5.4125800000000002</v>
      </c>
      <c r="Z524" s="90">
        <f t="shared" si="303"/>
        <v>5.1123099999999999</v>
      </c>
      <c r="AA524" s="90">
        <f t="shared" si="303"/>
        <v>4.7760600000000002</v>
      </c>
    </row>
    <row r="525" spans="1:27" ht="12.75" hidden="1" customHeight="1" outlineLevel="1" x14ac:dyDescent="0.2">
      <c r="A525" s="98" t="s">
        <v>2162</v>
      </c>
      <c r="B525" s="62" t="s">
        <v>236</v>
      </c>
      <c r="C525" s="42" t="s">
        <v>77</v>
      </c>
      <c r="D525" s="43">
        <v>1081.21</v>
      </c>
      <c r="E525" s="43">
        <v>981.07</v>
      </c>
      <c r="F525" s="43">
        <v>908.03</v>
      </c>
      <c r="G525" s="43">
        <v>886.9</v>
      </c>
      <c r="H525" s="43">
        <v>927.93</v>
      </c>
      <c r="I525" s="43">
        <v>1065.54</v>
      </c>
      <c r="J525" s="43">
        <v>1280.49</v>
      </c>
      <c r="K525" s="43">
        <v>1668.34</v>
      </c>
      <c r="L525" s="43">
        <v>1776</v>
      </c>
      <c r="M525" s="43">
        <v>1818.99</v>
      </c>
      <c r="N525" s="43">
        <v>1842.12</v>
      </c>
      <c r="O525" s="43">
        <v>1855.48</v>
      </c>
      <c r="P525" s="43">
        <v>1840.62</v>
      </c>
      <c r="Q525" s="43">
        <v>1849.5</v>
      </c>
      <c r="R525" s="43">
        <v>1820.87</v>
      </c>
      <c r="S525" s="43">
        <v>1829.15</v>
      </c>
      <c r="T525" s="43">
        <v>1945.94</v>
      </c>
      <c r="U525" s="43">
        <v>1907.08</v>
      </c>
      <c r="V525" s="43">
        <v>1941.36</v>
      </c>
      <c r="W525" s="43">
        <v>1834.16</v>
      </c>
      <c r="X525" s="43">
        <v>1787.37</v>
      </c>
      <c r="Y525" s="43">
        <v>1735.87</v>
      </c>
      <c r="Z525" s="43">
        <v>1435.6</v>
      </c>
      <c r="AA525" s="43">
        <v>1099.3499999999999</v>
      </c>
    </row>
    <row r="526" spans="1:27" ht="12.75" hidden="1" customHeight="1" outlineLevel="1" x14ac:dyDescent="0.2">
      <c r="A526" s="98" t="s">
        <v>2163</v>
      </c>
      <c r="B526" s="62" t="s">
        <v>88</v>
      </c>
      <c r="C526" s="42" t="s">
        <v>77</v>
      </c>
      <c r="D526" s="43">
        <f>$D$486</f>
        <v>3559.77</v>
      </c>
      <c r="E526" s="43">
        <f t="shared" ref="E526:AA526" si="304">$D$486</f>
        <v>3559.77</v>
      </c>
      <c r="F526" s="43">
        <f t="shared" si="304"/>
        <v>3559.77</v>
      </c>
      <c r="G526" s="43">
        <f t="shared" si="304"/>
        <v>3559.77</v>
      </c>
      <c r="H526" s="43">
        <f t="shared" si="304"/>
        <v>3559.77</v>
      </c>
      <c r="I526" s="43">
        <f t="shared" si="304"/>
        <v>3559.77</v>
      </c>
      <c r="J526" s="43">
        <f t="shared" si="304"/>
        <v>3559.77</v>
      </c>
      <c r="K526" s="43">
        <f t="shared" si="304"/>
        <v>3559.77</v>
      </c>
      <c r="L526" s="43">
        <f t="shared" si="304"/>
        <v>3559.77</v>
      </c>
      <c r="M526" s="43">
        <f t="shared" si="304"/>
        <v>3559.77</v>
      </c>
      <c r="N526" s="43">
        <f t="shared" si="304"/>
        <v>3559.77</v>
      </c>
      <c r="O526" s="43">
        <f t="shared" si="304"/>
        <v>3559.77</v>
      </c>
      <c r="P526" s="43">
        <f t="shared" si="304"/>
        <v>3559.77</v>
      </c>
      <c r="Q526" s="43">
        <f t="shared" si="304"/>
        <v>3559.77</v>
      </c>
      <c r="R526" s="43">
        <f t="shared" si="304"/>
        <v>3559.77</v>
      </c>
      <c r="S526" s="43">
        <f t="shared" si="304"/>
        <v>3559.77</v>
      </c>
      <c r="T526" s="43">
        <f t="shared" si="304"/>
        <v>3559.77</v>
      </c>
      <c r="U526" s="43">
        <f t="shared" si="304"/>
        <v>3559.77</v>
      </c>
      <c r="V526" s="43">
        <f t="shared" si="304"/>
        <v>3559.77</v>
      </c>
      <c r="W526" s="43">
        <f t="shared" si="304"/>
        <v>3559.77</v>
      </c>
      <c r="X526" s="43">
        <f t="shared" si="304"/>
        <v>3559.77</v>
      </c>
      <c r="Y526" s="43">
        <f t="shared" si="304"/>
        <v>3559.77</v>
      </c>
      <c r="Z526" s="43">
        <f t="shared" si="304"/>
        <v>3559.77</v>
      </c>
      <c r="AA526" s="43">
        <f t="shared" si="304"/>
        <v>3559.77</v>
      </c>
    </row>
    <row r="527" spans="1:27" ht="12.75" hidden="1" customHeight="1" outlineLevel="1" x14ac:dyDescent="0.2">
      <c r="A527" s="98" t="s">
        <v>2164</v>
      </c>
      <c r="B527" s="62" t="s">
        <v>81</v>
      </c>
      <c r="C527" s="42" t="s">
        <v>77</v>
      </c>
      <c r="D527" s="43">
        <v>6.71</v>
      </c>
      <c r="E527" s="43">
        <v>6.71</v>
      </c>
      <c r="F527" s="43">
        <v>6.71</v>
      </c>
      <c r="G527" s="43">
        <v>6.71</v>
      </c>
      <c r="H527" s="43">
        <v>6.71</v>
      </c>
      <c r="I527" s="43">
        <v>6.71</v>
      </c>
      <c r="J527" s="43">
        <v>6.71</v>
      </c>
      <c r="K527" s="43">
        <v>6.71</v>
      </c>
      <c r="L527" s="43">
        <v>6.71</v>
      </c>
      <c r="M527" s="43">
        <v>6.71</v>
      </c>
      <c r="N527" s="43">
        <v>6.71</v>
      </c>
      <c r="O527" s="43">
        <v>6.71</v>
      </c>
      <c r="P527" s="43">
        <v>6.71</v>
      </c>
      <c r="Q527" s="43">
        <v>6.71</v>
      </c>
      <c r="R527" s="43">
        <v>6.71</v>
      </c>
      <c r="S527" s="43">
        <v>6.71</v>
      </c>
      <c r="T527" s="43">
        <v>6.71</v>
      </c>
      <c r="U527" s="43">
        <v>6.71</v>
      </c>
      <c r="V527" s="43">
        <v>6.71</v>
      </c>
      <c r="W527" s="43">
        <v>6.71</v>
      </c>
      <c r="X527" s="43">
        <v>6.71</v>
      </c>
      <c r="Y527" s="43">
        <v>6.71</v>
      </c>
      <c r="Z527" s="43">
        <v>6.71</v>
      </c>
      <c r="AA527" s="43">
        <v>6.71</v>
      </c>
    </row>
    <row r="528" spans="1:27" ht="12.75" hidden="1" customHeight="1" outlineLevel="1" x14ac:dyDescent="0.2">
      <c r="A528" s="98" t="s">
        <v>2165</v>
      </c>
      <c r="B528" s="62" t="s">
        <v>79</v>
      </c>
      <c r="C528" s="42" t="s">
        <v>77</v>
      </c>
      <c r="D528" s="43">
        <f>$D$11</f>
        <v>110.23</v>
      </c>
      <c r="E528" s="43">
        <f t="shared" ref="E528:AA528" si="305">$D$11</f>
        <v>110.23</v>
      </c>
      <c r="F528" s="43">
        <f t="shared" si="305"/>
        <v>110.23</v>
      </c>
      <c r="G528" s="43">
        <f t="shared" si="305"/>
        <v>110.23</v>
      </c>
      <c r="H528" s="43">
        <f t="shared" si="305"/>
        <v>110.23</v>
      </c>
      <c r="I528" s="43">
        <f t="shared" si="305"/>
        <v>110.23</v>
      </c>
      <c r="J528" s="43">
        <f t="shared" si="305"/>
        <v>110.23</v>
      </c>
      <c r="K528" s="43">
        <f t="shared" si="305"/>
        <v>110.23</v>
      </c>
      <c r="L528" s="43">
        <f t="shared" si="305"/>
        <v>110.23</v>
      </c>
      <c r="M528" s="43">
        <f t="shared" si="305"/>
        <v>110.23</v>
      </c>
      <c r="N528" s="43">
        <f t="shared" si="305"/>
        <v>110.23</v>
      </c>
      <c r="O528" s="43">
        <f t="shared" si="305"/>
        <v>110.23</v>
      </c>
      <c r="P528" s="43">
        <f t="shared" si="305"/>
        <v>110.23</v>
      </c>
      <c r="Q528" s="43">
        <f t="shared" si="305"/>
        <v>110.23</v>
      </c>
      <c r="R528" s="43">
        <f t="shared" si="305"/>
        <v>110.23</v>
      </c>
      <c r="S528" s="43">
        <f t="shared" si="305"/>
        <v>110.23</v>
      </c>
      <c r="T528" s="43">
        <f t="shared" si="305"/>
        <v>110.23</v>
      </c>
      <c r="U528" s="43">
        <f t="shared" si="305"/>
        <v>110.23</v>
      </c>
      <c r="V528" s="43">
        <f t="shared" si="305"/>
        <v>110.23</v>
      </c>
      <c r="W528" s="43">
        <f t="shared" si="305"/>
        <v>110.23</v>
      </c>
      <c r="X528" s="43">
        <f t="shared" si="305"/>
        <v>110.23</v>
      </c>
      <c r="Y528" s="43">
        <f t="shared" si="305"/>
        <v>110.23</v>
      </c>
      <c r="Z528" s="43">
        <f t="shared" si="305"/>
        <v>110.23</v>
      </c>
      <c r="AA528" s="43">
        <f t="shared" si="305"/>
        <v>110.23</v>
      </c>
    </row>
    <row r="529" spans="1:27" collapsed="1" x14ac:dyDescent="0.2">
      <c r="A529" s="97" t="s">
        <v>2166</v>
      </c>
      <c r="B529" s="27" t="str">
        <f>"10"&amp;"."&amp;$B$800&amp;"."&amp;$B$801</f>
        <v>10.01.2023</v>
      </c>
      <c r="C529" s="89" t="s">
        <v>74</v>
      </c>
      <c r="D529" s="90">
        <f>ROUND(((D530+D531+D533+D532)/1000),5)</f>
        <v>4.7561299999999997</v>
      </c>
      <c r="E529" s="90">
        <f>ROUND(((E530+E531+E533+E532)/1000),5)</f>
        <v>4.6654299999999997</v>
      </c>
      <c r="F529" s="90">
        <f>ROUND(((F530+F531+F533+F532)/1000),5)</f>
        <v>4.5957699999999999</v>
      </c>
      <c r="G529" s="90">
        <f t="shared" ref="G529:AA529" si="306">ROUND(((G530+G531+G533+G532)/1000),5)</f>
        <v>4.5983499999999999</v>
      </c>
      <c r="H529" s="90">
        <f t="shared" si="306"/>
        <v>4.6955999999999998</v>
      </c>
      <c r="I529" s="90">
        <f t="shared" si="306"/>
        <v>4.80185</v>
      </c>
      <c r="J529" s="90">
        <f t="shared" si="306"/>
        <v>5.0102799999999998</v>
      </c>
      <c r="K529" s="90">
        <f t="shared" si="306"/>
        <v>5.3978599999999997</v>
      </c>
      <c r="L529" s="90">
        <f t="shared" si="306"/>
        <v>5.4951800000000004</v>
      </c>
      <c r="M529" s="90">
        <f t="shared" si="306"/>
        <v>5.5343900000000001</v>
      </c>
      <c r="N529" s="90">
        <f t="shared" si="306"/>
        <v>5.5495299999999999</v>
      </c>
      <c r="O529" s="90">
        <f t="shared" si="306"/>
        <v>5.5588800000000003</v>
      </c>
      <c r="P529" s="90">
        <f t="shared" si="306"/>
        <v>5.5479000000000003</v>
      </c>
      <c r="Q529" s="90">
        <f t="shared" si="306"/>
        <v>5.5510999999999999</v>
      </c>
      <c r="R529" s="90">
        <f t="shared" si="306"/>
        <v>5.5181800000000001</v>
      </c>
      <c r="S529" s="90">
        <f t="shared" si="306"/>
        <v>5.5143000000000004</v>
      </c>
      <c r="T529" s="90">
        <f t="shared" si="306"/>
        <v>5.5747099999999996</v>
      </c>
      <c r="U529" s="90">
        <f t="shared" si="306"/>
        <v>5.59476</v>
      </c>
      <c r="V529" s="90">
        <f t="shared" si="306"/>
        <v>5.5907900000000001</v>
      </c>
      <c r="W529" s="90">
        <f t="shared" si="306"/>
        <v>5.5308799999999998</v>
      </c>
      <c r="X529" s="90">
        <f t="shared" si="306"/>
        <v>5.4942399999999996</v>
      </c>
      <c r="Y529" s="90">
        <f t="shared" si="306"/>
        <v>5.4260000000000002</v>
      </c>
      <c r="Z529" s="90">
        <f t="shared" si="306"/>
        <v>5.1362800000000002</v>
      </c>
      <c r="AA529" s="90">
        <f t="shared" si="306"/>
        <v>4.8100699999999996</v>
      </c>
    </row>
    <row r="530" spans="1:27" ht="12.75" hidden="1" customHeight="1" outlineLevel="1" x14ac:dyDescent="0.2">
      <c r="A530" s="98" t="s">
        <v>2167</v>
      </c>
      <c r="B530" s="62" t="s">
        <v>236</v>
      </c>
      <c r="C530" s="42" t="s">
        <v>77</v>
      </c>
      <c r="D530" s="43">
        <v>1079.42</v>
      </c>
      <c r="E530" s="43">
        <v>988.72</v>
      </c>
      <c r="F530" s="43">
        <v>919.06</v>
      </c>
      <c r="G530" s="43">
        <v>921.64</v>
      </c>
      <c r="H530" s="43">
        <v>1018.89</v>
      </c>
      <c r="I530" s="43">
        <v>1125.1400000000001</v>
      </c>
      <c r="J530" s="43">
        <v>1333.57</v>
      </c>
      <c r="K530" s="43">
        <v>1721.15</v>
      </c>
      <c r="L530" s="43">
        <v>1818.47</v>
      </c>
      <c r="M530" s="43">
        <v>1857.68</v>
      </c>
      <c r="N530" s="43">
        <v>1872.82</v>
      </c>
      <c r="O530" s="43">
        <v>1882.17</v>
      </c>
      <c r="P530" s="43">
        <v>1871.19</v>
      </c>
      <c r="Q530" s="43">
        <v>1874.39</v>
      </c>
      <c r="R530" s="43">
        <v>1841.47</v>
      </c>
      <c r="S530" s="43">
        <v>1837.59</v>
      </c>
      <c r="T530" s="43">
        <v>1898</v>
      </c>
      <c r="U530" s="43">
        <v>1918.05</v>
      </c>
      <c r="V530" s="43">
        <v>1914.08</v>
      </c>
      <c r="W530" s="43">
        <v>1854.17</v>
      </c>
      <c r="X530" s="43">
        <v>1817.53</v>
      </c>
      <c r="Y530" s="43">
        <v>1749.29</v>
      </c>
      <c r="Z530" s="43">
        <v>1459.57</v>
      </c>
      <c r="AA530" s="43">
        <v>1133.3599999999999</v>
      </c>
    </row>
    <row r="531" spans="1:27" ht="12.75" hidden="1" customHeight="1" outlineLevel="1" x14ac:dyDescent="0.2">
      <c r="A531" s="98" t="s">
        <v>2168</v>
      </c>
      <c r="B531" s="62" t="s">
        <v>88</v>
      </c>
      <c r="C531" s="42" t="s">
        <v>77</v>
      </c>
      <c r="D531" s="43">
        <f>$D$486</f>
        <v>3559.77</v>
      </c>
      <c r="E531" s="43">
        <f t="shared" ref="E531:AA531" si="307">$D$486</f>
        <v>3559.77</v>
      </c>
      <c r="F531" s="43">
        <f t="shared" si="307"/>
        <v>3559.77</v>
      </c>
      <c r="G531" s="43">
        <f t="shared" si="307"/>
        <v>3559.77</v>
      </c>
      <c r="H531" s="43">
        <f t="shared" si="307"/>
        <v>3559.77</v>
      </c>
      <c r="I531" s="43">
        <f t="shared" si="307"/>
        <v>3559.77</v>
      </c>
      <c r="J531" s="43">
        <f t="shared" si="307"/>
        <v>3559.77</v>
      </c>
      <c r="K531" s="43">
        <f t="shared" si="307"/>
        <v>3559.77</v>
      </c>
      <c r="L531" s="43">
        <f t="shared" si="307"/>
        <v>3559.77</v>
      </c>
      <c r="M531" s="43">
        <f t="shared" si="307"/>
        <v>3559.77</v>
      </c>
      <c r="N531" s="43">
        <f t="shared" si="307"/>
        <v>3559.77</v>
      </c>
      <c r="O531" s="43">
        <f t="shared" si="307"/>
        <v>3559.77</v>
      </c>
      <c r="P531" s="43">
        <f t="shared" si="307"/>
        <v>3559.77</v>
      </c>
      <c r="Q531" s="43">
        <f t="shared" si="307"/>
        <v>3559.77</v>
      </c>
      <c r="R531" s="43">
        <f t="shared" si="307"/>
        <v>3559.77</v>
      </c>
      <c r="S531" s="43">
        <f t="shared" si="307"/>
        <v>3559.77</v>
      </c>
      <c r="T531" s="43">
        <f t="shared" si="307"/>
        <v>3559.77</v>
      </c>
      <c r="U531" s="43">
        <f t="shared" si="307"/>
        <v>3559.77</v>
      </c>
      <c r="V531" s="43">
        <f t="shared" si="307"/>
        <v>3559.77</v>
      </c>
      <c r="W531" s="43">
        <f t="shared" si="307"/>
        <v>3559.77</v>
      </c>
      <c r="X531" s="43">
        <f t="shared" si="307"/>
        <v>3559.77</v>
      </c>
      <c r="Y531" s="43">
        <f t="shared" si="307"/>
        <v>3559.77</v>
      </c>
      <c r="Z531" s="43">
        <f t="shared" si="307"/>
        <v>3559.77</v>
      </c>
      <c r="AA531" s="43">
        <f t="shared" si="307"/>
        <v>3559.77</v>
      </c>
    </row>
    <row r="532" spans="1:27" ht="12.75" hidden="1" customHeight="1" outlineLevel="1" x14ac:dyDescent="0.2">
      <c r="A532" s="98" t="s">
        <v>2169</v>
      </c>
      <c r="B532" s="62" t="s">
        <v>81</v>
      </c>
      <c r="C532" s="42" t="s">
        <v>77</v>
      </c>
      <c r="D532" s="43">
        <v>6.71</v>
      </c>
      <c r="E532" s="43">
        <v>6.71</v>
      </c>
      <c r="F532" s="43">
        <v>6.71</v>
      </c>
      <c r="G532" s="43">
        <v>6.71</v>
      </c>
      <c r="H532" s="43">
        <v>6.71</v>
      </c>
      <c r="I532" s="43">
        <v>6.71</v>
      </c>
      <c r="J532" s="43">
        <v>6.71</v>
      </c>
      <c r="K532" s="43">
        <v>6.71</v>
      </c>
      <c r="L532" s="43">
        <v>6.71</v>
      </c>
      <c r="M532" s="43">
        <v>6.71</v>
      </c>
      <c r="N532" s="43">
        <v>6.71</v>
      </c>
      <c r="O532" s="43">
        <v>6.71</v>
      </c>
      <c r="P532" s="43">
        <v>6.71</v>
      </c>
      <c r="Q532" s="43">
        <v>6.71</v>
      </c>
      <c r="R532" s="43">
        <v>6.71</v>
      </c>
      <c r="S532" s="43">
        <v>6.71</v>
      </c>
      <c r="T532" s="43">
        <v>6.71</v>
      </c>
      <c r="U532" s="43">
        <v>6.71</v>
      </c>
      <c r="V532" s="43">
        <v>6.71</v>
      </c>
      <c r="W532" s="43">
        <v>6.71</v>
      </c>
      <c r="X532" s="43">
        <v>6.71</v>
      </c>
      <c r="Y532" s="43">
        <v>6.71</v>
      </c>
      <c r="Z532" s="43">
        <v>6.71</v>
      </c>
      <c r="AA532" s="43">
        <v>6.71</v>
      </c>
    </row>
    <row r="533" spans="1:27" ht="12.75" hidden="1" customHeight="1" outlineLevel="1" x14ac:dyDescent="0.2">
      <c r="A533" s="98" t="s">
        <v>2170</v>
      </c>
      <c r="B533" s="62" t="s">
        <v>79</v>
      </c>
      <c r="C533" s="42" t="s">
        <v>77</v>
      </c>
      <c r="D533" s="43">
        <f>$D$11</f>
        <v>110.23</v>
      </c>
      <c r="E533" s="43">
        <f t="shared" ref="E533:AA533" si="308">$D$11</f>
        <v>110.23</v>
      </c>
      <c r="F533" s="43">
        <f t="shared" si="308"/>
        <v>110.23</v>
      </c>
      <c r="G533" s="43">
        <f t="shared" si="308"/>
        <v>110.23</v>
      </c>
      <c r="H533" s="43">
        <f t="shared" si="308"/>
        <v>110.23</v>
      </c>
      <c r="I533" s="43">
        <f t="shared" si="308"/>
        <v>110.23</v>
      </c>
      <c r="J533" s="43">
        <f t="shared" si="308"/>
        <v>110.23</v>
      </c>
      <c r="K533" s="43">
        <f t="shared" si="308"/>
        <v>110.23</v>
      </c>
      <c r="L533" s="43">
        <f t="shared" si="308"/>
        <v>110.23</v>
      </c>
      <c r="M533" s="43">
        <f t="shared" si="308"/>
        <v>110.23</v>
      </c>
      <c r="N533" s="43">
        <f t="shared" si="308"/>
        <v>110.23</v>
      </c>
      <c r="O533" s="43">
        <f t="shared" si="308"/>
        <v>110.23</v>
      </c>
      <c r="P533" s="43">
        <f t="shared" si="308"/>
        <v>110.23</v>
      </c>
      <c r="Q533" s="43">
        <f t="shared" si="308"/>
        <v>110.23</v>
      </c>
      <c r="R533" s="43">
        <f t="shared" si="308"/>
        <v>110.23</v>
      </c>
      <c r="S533" s="43">
        <f t="shared" si="308"/>
        <v>110.23</v>
      </c>
      <c r="T533" s="43">
        <f t="shared" si="308"/>
        <v>110.23</v>
      </c>
      <c r="U533" s="43">
        <f t="shared" si="308"/>
        <v>110.23</v>
      </c>
      <c r="V533" s="43">
        <f t="shared" si="308"/>
        <v>110.23</v>
      </c>
      <c r="W533" s="43">
        <f t="shared" si="308"/>
        <v>110.23</v>
      </c>
      <c r="X533" s="43">
        <f t="shared" si="308"/>
        <v>110.23</v>
      </c>
      <c r="Y533" s="43">
        <f t="shared" si="308"/>
        <v>110.23</v>
      </c>
      <c r="Z533" s="43">
        <f t="shared" si="308"/>
        <v>110.23</v>
      </c>
      <c r="AA533" s="43">
        <f t="shared" si="308"/>
        <v>110.23</v>
      </c>
    </row>
    <row r="534" spans="1:27" collapsed="1" x14ac:dyDescent="0.2">
      <c r="A534" s="97" t="s">
        <v>2171</v>
      </c>
      <c r="B534" s="27" t="str">
        <f>"11"&amp;"."&amp;$B$800&amp;"."&amp;$B$801</f>
        <v>11.01.2023</v>
      </c>
      <c r="C534" s="89" t="s">
        <v>74</v>
      </c>
      <c r="D534" s="90">
        <f>ROUND(((D535+D536+D538+D537)/1000),5)</f>
        <v>4.7891899999999996</v>
      </c>
      <c r="E534" s="90">
        <f>ROUND(((E535+E536+E538+E537)/1000),5)</f>
        <v>4.7387699999999997</v>
      </c>
      <c r="F534" s="90">
        <f>ROUND(((F535+F536+F538+F537)/1000),5)</f>
        <v>4.6731499999999997</v>
      </c>
      <c r="G534" s="90">
        <f t="shared" ref="G534:AA534" si="309">ROUND(((G535+G536+G538+G537)/1000),5)</f>
        <v>4.6665299999999998</v>
      </c>
      <c r="H534" s="90">
        <f t="shared" si="309"/>
        <v>4.7412400000000003</v>
      </c>
      <c r="I534" s="90">
        <f t="shared" si="309"/>
        <v>4.8362699999999998</v>
      </c>
      <c r="J534" s="90">
        <f t="shared" si="309"/>
        <v>4.9940499999999997</v>
      </c>
      <c r="K534" s="90">
        <f t="shared" si="309"/>
        <v>5.4101800000000004</v>
      </c>
      <c r="L534" s="90">
        <f t="shared" si="309"/>
        <v>5.5232900000000003</v>
      </c>
      <c r="M534" s="90">
        <f t="shared" si="309"/>
        <v>5.5619300000000003</v>
      </c>
      <c r="N534" s="90">
        <f t="shared" si="309"/>
        <v>5.5811400000000004</v>
      </c>
      <c r="O534" s="90">
        <f t="shared" si="309"/>
        <v>5.5963700000000003</v>
      </c>
      <c r="P534" s="90">
        <f t="shared" si="309"/>
        <v>5.5831099999999996</v>
      </c>
      <c r="Q534" s="90">
        <f t="shared" si="309"/>
        <v>5.5860700000000003</v>
      </c>
      <c r="R534" s="90">
        <f t="shared" si="309"/>
        <v>5.5618100000000004</v>
      </c>
      <c r="S534" s="90">
        <f t="shared" si="309"/>
        <v>5.5602799999999997</v>
      </c>
      <c r="T534" s="90">
        <f t="shared" si="309"/>
        <v>5.6775599999999997</v>
      </c>
      <c r="U534" s="90">
        <f t="shared" si="309"/>
        <v>5.6782500000000002</v>
      </c>
      <c r="V534" s="90">
        <f t="shared" si="309"/>
        <v>5.6847899999999996</v>
      </c>
      <c r="W534" s="90">
        <f t="shared" si="309"/>
        <v>5.5628299999999999</v>
      </c>
      <c r="X534" s="90">
        <f t="shared" si="309"/>
        <v>5.5371800000000002</v>
      </c>
      <c r="Y534" s="90">
        <f t="shared" si="309"/>
        <v>5.4979800000000001</v>
      </c>
      <c r="Z534" s="90">
        <f t="shared" si="309"/>
        <v>5.3418200000000002</v>
      </c>
      <c r="AA534" s="90">
        <f t="shared" si="309"/>
        <v>4.9217000000000004</v>
      </c>
    </row>
    <row r="535" spans="1:27" ht="12.75" hidden="1" customHeight="1" outlineLevel="1" x14ac:dyDescent="0.2">
      <c r="A535" s="98" t="s">
        <v>2172</v>
      </c>
      <c r="B535" s="62" t="s">
        <v>236</v>
      </c>
      <c r="C535" s="42" t="s">
        <v>77</v>
      </c>
      <c r="D535" s="43">
        <v>1112.48</v>
      </c>
      <c r="E535" s="43">
        <v>1062.06</v>
      </c>
      <c r="F535" s="43">
        <v>996.44</v>
      </c>
      <c r="G535" s="43">
        <v>989.82</v>
      </c>
      <c r="H535" s="43">
        <v>1064.53</v>
      </c>
      <c r="I535" s="43">
        <v>1159.56</v>
      </c>
      <c r="J535" s="43">
        <v>1317.34</v>
      </c>
      <c r="K535" s="43">
        <v>1733.47</v>
      </c>
      <c r="L535" s="43">
        <v>1846.58</v>
      </c>
      <c r="M535" s="43">
        <v>1885.22</v>
      </c>
      <c r="N535" s="43">
        <v>1904.43</v>
      </c>
      <c r="O535" s="43">
        <v>1919.66</v>
      </c>
      <c r="P535" s="43">
        <v>1906.4</v>
      </c>
      <c r="Q535" s="43">
        <v>1909.36</v>
      </c>
      <c r="R535" s="43">
        <v>1885.1</v>
      </c>
      <c r="S535" s="43">
        <v>1883.57</v>
      </c>
      <c r="T535" s="43">
        <v>2000.85</v>
      </c>
      <c r="U535" s="43">
        <v>2001.54</v>
      </c>
      <c r="V535" s="43">
        <v>2008.08</v>
      </c>
      <c r="W535" s="43">
        <v>1886.12</v>
      </c>
      <c r="X535" s="43">
        <v>1860.47</v>
      </c>
      <c r="Y535" s="43">
        <v>1821.27</v>
      </c>
      <c r="Z535" s="43">
        <v>1665.11</v>
      </c>
      <c r="AA535" s="43">
        <v>1244.99</v>
      </c>
    </row>
    <row r="536" spans="1:27" ht="12.75" hidden="1" customHeight="1" outlineLevel="1" x14ac:dyDescent="0.2">
      <c r="A536" s="98" t="s">
        <v>2173</v>
      </c>
      <c r="B536" s="62" t="s">
        <v>88</v>
      </c>
      <c r="C536" s="42" t="s">
        <v>77</v>
      </c>
      <c r="D536" s="43">
        <f>$D$486</f>
        <v>3559.77</v>
      </c>
      <c r="E536" s="43">
        <f t="shared" ref="E536:AA536" si="310">$D$486</f>
        <v>3559.77</v>
      </c>
      <c r="F536" s="43">
        <f t="shared" si="310"/>
        <v>3559.77</v>
      </c>
      <c r="G536" s="43">
        <f t="shared" si="310"/>
        <v>3559.77</v>
      </c>
      <c r="H536" s="43">
        <f t="shared" si="310"/>
        <v>3559.77</v>
      </c>
      <c r="I536" s="43">
        <f t="shared" si="310"/>
        <v>3559.77</v>
      </c>
      <c r="J536" s="43">
        <f t="shared" si="310"/>
        <v>3559.77</v>
      </c>
      <c r="K536" s="43">
        <f t="shared" si="310"/>
        <v>3559.77</v>
      </c>
      <c r="L536" s="43">
        <f t="shared" si="310"/>
        <v>3559.77</v>
      </c>
      <c r="M536" s="43">
        <f t="shared" si="310"/>
        <v>3559.77</v>
      </c>
      <c r="N536" s="43">
        <f t="shared" si="310"/>
        <v>3559.77</v>
      </c>
      <c r="O536" s="43">
        <f t="shared" si="310"/>
        <v>3559.77</v>
      </c>
      <c r="P536" s="43">
        <f t="shared" si="310"/>
        <v>3559.77</v>
      </c>
      <c r="Q536" s="43">
        <f t="shared" si="310"/>
        <v>3559.77</v>
      </c>
      <c r="R536" s="43">
        <f t="shared" si="310"/>
        <v>3559.77</v>
      </c>
      <c r="S536" s="43">
        <f t="shared" si="310"/>
        <v>3559.77</v>
      </c>
      <c r="T536" s="43">
        <f t="shared" si="310"/>
        <v>3559.77</v>
      </c>
      <c r="U536" s="43">
        <f t="shared" si="310"/>
        <v>3559.77</v>
      </c>
      <c r="V536" s="43">
        <f t="shared" si="310"/>
        <v>3559.77</v>
      </c>
      <c r="W536" s="43">
        <f t="shared" si="310"/>
        <v>3559.77</v>
      </c>
      <c r="X536" s="43">
        <f t="shared" si="310"/>
        <v>3559.77</v>
      </c>
      <c r="Y536" s="43">
        <f t="shared" si="310"/>
        <v>3559.77</v>
      </c>
      <c r="Z536" s="43">
        <f t="shared" si="310"/>
        <v>3559.77</v>
      </c>
      <c r="AA536" s="43">
        <f t="shared" si="310"/>
        <v>3559.77</v>
      </c>
    </row>
    <row r="537" spans="1:27" ht="12.75" hidden="1" customHeight="1" outlineLevel="1" x14ac:dyDescent="0.2">
      <c r="A537" s="98" t="s">
        <v>2174</v>
      </c>
      <c r="B537" s="62" t="s">
        <v>81</v>
      </c>
      <c r="C537" s="42" t="s">
        <v>77</v>
      </c>
      <c r="D537" s="43">
        <v>6.71</v>
      </c>
      <c r="E537" s="43">
        <v>6.71</v>
      </c>
      <c r="F537" s="43">
        <v>6.71</v>
      </c>
      <c r="G537" s="43">
        <v>6.71</v>
      </c>
      <c r="H537" s="43">
        <v>6.71</v>
      </c>
      <c r="I537" s="43">
        <v>6.71</v>
      </c>
      <c r="J537" s="43">
        <v>6.71</v>
      </c>
      <c r="K537" s="43">
        <v>6.71</v>
      </c>
      <c r="L537" s="43">
        <v>6.71</v>
      </c>
      <c r="M537" s="43">
        <v>6.71</v>
      </c>
      <c r="N537" s="43">
        <v>6.71</v>
      </c>
      <c r="O537" s="43">
        <v>6.71</v>
      </c>
      <c r="P537" s="43">
        <v>6.71</v>
      </c>
      <c r="Q537" s="43">
        <v>6.71</v>
      </c>
      <c r="R537" s="43">
        <v>6.71</v>
      </c>
      <c r="S537" s="43">
        <v>6.71</v>
      </c>
      <c r="T537" s="43">
        <v>6.71</v>
      </c>
      <c r="U537" s="43">
        <v>6.71</v>
      </c>
      <c r="V537" s="43">
        <v>6.71</v>
      </c>
      <c r="W537" s="43">
        <v>6.71</v>
      </c>
      <c r="X537" s="43">
        <v>6.71</v>
      </c>
      <c r="Y537" s="43">
        <v>6.71</v>
      </c>
      <c r="Z537" s="43">
        <v>6.71</v>
      </c>
      <c r="AA537" s="43">
        <v>6.71</v>
      </c>
    </row>
    <row r="538" spans="1:27" ht="12.75" hidden="1" customHeight="1" outlineLevel="1" x14ac:dyDescent="0.2">
      <c r="A538" s="98" t="s">
        <v>2175</v>
      </c>
      <c r="B538" s="62" t="s">
        <v>79</v>
      </c>
      <c r="C538" s="42" t="s">
        <v>77</v>
      </c>
      <c r="D538" s="43">
        <f>$D$11</f>
        <v>110.23</v>
      </c>
      <c r="E538" s="43">
        <f t="shared" ref="E538:AA538" si="311">$D$11</f>
        <v>110.23</v>
      </c>
      <c r="F538" s="43">
        <f t="shared" si="311"/>
        <v>110.23</v>
      </c>
      <c r="G538" s="43">
        <f t="shared" si="311"/>
        <v>110.23</v>
      </c>
      <c r="H538" s="43">
        <f t="shared" si="311"/>
        <v>110.23</v>
      </c>
      <c r="I538" s="43">
        <f t="shared" si="311"/>
        <v>110.23</v>
      </c>
      <c r="J538" s="43">
        <f t="shared" si="311"/>
        <v>110.23</v>
      </c>
      <c r="K538" s="43">
        <f t="shared" si="311"/>
        <v>110.23</v>
      </c>
      <c r="L538" s="43">
        <f t="shared" si="311"/>
        <v>110.23</v>
      </c>
      <c r="M538" s="43">
        <f t="shared" si="311"/>
        <v>110.23</v>
      </c>
      <c r="N538" s="43">
        <f t="shared" si="311"/>
        <v>110.23</v>
      </c>
      <c r="O538" s="43">
        <f t="shared" si="311"/>
        <v>110.23</v>
      </c>
      <c r="P538" s="43">
        <f t="shared" si="311"/>
        <v>110.23</v>
      </c>
      <c r="Q538" s="43">
        <f t="shared" si="311"/>
        <v>110.23</v>
      </c>
      <c r="R538" s="43">
        <f t="shared" si="311"/>
        <v>110.23</v>
      </c>
      <c r="S538" s="43">
        <f t="shared" si="311"/>
        <v>110.23</v>
      </c>
      <c r="T538" s="43">
        <f t="shared" si="311"/>
        <v>110.23</v>
      </c>
      <c r="U538" s="43">
        <f t="shared" si="311"/>
        <v>110.23</v>
      </c>
      <c r="V538" s="43">
        <f t="shared" si="311"/>
        <v>110.23</v>
      </c>
      <c r="W538" s="43">
        <f t="shared" si="311"/>
        <v>110.23</v>
      </c>
      <c r="X538" s="43">
        <f t="shared" si="311"/>
        <v>110.23</v>
      </c>
      <c r="Y538" s="43">
        <f t="shared" si="311"/>
        <v>110.23</v>
      </c>
      <c r="Z538" s="43">
        <f t="shared" si="311"/>
        <v>110.23</v>
      </c>
      <c r="AA538" s="43">
        <f t="shared" si="311"/>
        <v>110.23</v>
      </c>
    </row>
    <row r="539" spans="1:27" collapsed="1" x14ac:dyDescent="0.2">
      <c r="A539" s="97" t="s">
        <v>2176</v>
      </c>
      <c r="B539" s="27" t="str">
        <f>"12"&amp;"."&amp;$B$800&amp;"."&amp;$B$801</f>
        <v>12.01.2023</v>
      </c>
      <c r="C539" s="89" t="s">
        <v>74</v>
      </c>
      <c r="D539" s="90">
        <f>ROUND(((D540+D541+D543+D542)/1000),5)</f>
        <v>4.8178999999999998</v>
      </c>
      <c r="E539" s="90">
        <f>ROUND(((E540+E541+E543+E542)/1000),5)</f>
        <v>4.7607299999999997</v>
      </c>
      <c r="F539" s="90">
        <f>ROUND(((F540+F541+F543+F542)/1000),5)</f>
        <v>4.7383100000000002</v>
      </c>
      <c r="G539" s="90">
        <f t="shared" ref="G539:AA539" si="312">ROUND(((G540+G541+G543+G542)/1000),5)</f>
        <v>4.7362599999999997</v>
      </c>
      <c r="H539" s="90">
        <f t="shared" si="312"/>
        <v>4.7594700000000003</v>
      </c>
      <c r="I539" s="90">
        <f t="shared" si="312"/>
        <v>4.8542699999999996</v>
      </c>
      <c r="J539" s="90">
        <f t="shared" si="312"/>
        <v>4.9897400000000003</v>
      </c>
      <c r="K539" s="90">
        <f t="shared" si="312"/>
        <v>5.3876299999999997</v>
      </c>
      <c r="L539" s="90">
        <f t="shared" si="312"/>
        <v>5.4757100000000003</v>
      </c>
      <c r="M539" s="90">
        <f t="shared" si="312"/>
        <v>5.5115299999999996</v>
      </c>
      <c r="N539" s="90">
        <f t="shared" si="312"/>
        <v>5.51065</v>
      </c>
      <c r="O539" s="90">
        <f t="shared" si="312"/>
        <v>5.5406599999999999</v>
      </c>
      <c r="P539" s="90">
        <f t="shared" si="312"/>
        <v>5.5289799999999998</v>
      </c>
      <c r="Q539" s="90">
        <f t="shared" si="312"/>
        <v>5.5360699999999996</v>
      </c>
      <c r="R539" s="90">
        <f t="shared" si="312"/>
        <v>5.4913999999999996</v>
      </c>
      <c r="S539" s="90">
        <f t="shared" si="312"/>
        <v>5.5019400000000003</v>
      </c>
      <c r="T539" s="90">
        <f t="shared" si="312"/>
        <v>5.5405199999999999</v>
      </c>
      <c r="U539" s="90">
        <f t="shared" si="312"/>
        <v>5.6111700000000004</v>
      </c>
      <c r="V539" s="90">
        <f t="shared" si="312"/>
        <v>5.5726500000000003</v>
      </c>
      <c r="W539" s="90">
        <f t="shared" si="312"/>
        <v>5.5098799999999999</v>
      </c>
      <c r="X539" s="90">
        <f t="shared" si="312"/>
        <v>5.4793099999999999</v>
      </c>
      <c r="Y539" s="90">
        <f t="shared" si="312"/>
        <v>5.4352499999999999</v>
      </c>
      <c r="Z539" s="90">
        <f t="shared" si="312"/>
        <v>5.2580600000000004</v>
      </c>
      <c r="AA539" s="90">
        <f t="shared" si="312"/>
        <v>4.8845000000000001</v>
      </c>
    </row>
    <row r="540" spans="1:27" ht="12.75" hidden="1" customHeight="1" outlineLevel="1" x14ac:dyDescent="0.2">
      <c r="A540" s="98" t="s">
        <v>2177</v>
      </c>
      <c r="B540" s="62" t="s">
        <v>236</v>
      </c>
      <c r="C540" s="42" t="s">
        <v>77</v>
      </c>
      <c r="D540" s="43">
        <v>1141.19</v>
      </c>
      <c r="E540" s="43">
        <v>1084.02</v>
      </c>
      <c r="F540" s="43">
        <v>1061.5999999999999</v>
      </c>
      <c r="G540" s="43">
        <v>1059.55</v>
      </c>
      <c r="H540" s="43">
        <v>1082.76</v>
      </c>
      <c r="I540" s="43">
        <v>1177.56</v>
      </c>
      <c r="J540" s="43">
        <v>1313.03</v>
      </c>
      <c r="K540" s="43">
        <v>1710.92</v>
      </c>
      <c r="L540" s="43">
        <v>1799</v>
      </c>
      <c r="M540" s="43">
        <v>1834.82</v>
      </c>
      <c r="N540" s="43">
        <v>1833.94</v>
      </c>
      <c r="O540" s="43">
        <v>1863.95</v>
      </c>
      <c r="P540" s="43">
        <v>1852.27</v>
      </c>
      <c r="Q540" s="43">
        <v>1859.36</v>
      </c>
      <c r="R540" s="43">
        <v>1814.69</v>
      </c>
      <c r="S540" s="43">
        <v>1825.23</v>
      </c>
      <c r="T540" s="43">
        <v>1863.81</v>
      </c>
      <c r="U540" s="43">
        <v>1934.46</v>
      </c>
      <c r="V540" s="43">
        <v>1895.94</v>
      </c>
      <c r="W540" s="43">
        <v>1833.17</v>
      </c>
      <c r="X540" s="43">
        <v>1802.6</v>
      </c>
      <c r="Y540" s="43">
        <v>1758.54</v>
      </c>
      <c r="Z540" s="43">
        <v>1581.35</v>
      </c>
      <c r="AA540" s="43">
        <v>1207.79</v>
      </c>
    </row>
    <row r="541" spans="1:27" ht="12.75" hidden="1" customHeight="1" outlineLevel="1" x14ac:dyDescent="0.2">
      <c r="A541" s="98" t="s">
        <v>2178</v>
      </c>
      <c r="B541" s="62" t="s">
        <v>88</v>
      </c>
      <c r="C541" s="42" t="s">
        <v>77</v>
      </c>
      <c r="D541" s="43">
        <f>$D$486</f>
        <v>3559.77</v>
      </c>
      <c r="E541" s="43">
        <f t="shared" ref="E541:AA541" si="313">$D$486</f>
        <v>3559.77</v>
      </c>
      <c r="F541" s="43">
        <f t="shared" si="313"/>
        <v>3559.77</v>
      </c>
      <c r="G541" s="43">
        <f t="shared" si="313"/>
        <v>3559.77</v>
      </c>
      <c r="H541" s="43">
        <f t="shared" si="313"/>
        <v>3559.77</v>
      </c>
      <c r="I541" s="43">
        <f t="shared" si="313"/>
        <v>3559.77</v>
      </c>
      <c r="J541" s="43">
        <f t="shared" si="313"/>
        <v>3559.77</v>
      </c>
      <c r="K541" s="43">
        <f t="shared" si="313"/>
        <v>3559.77</v>
      </c>
      <c r="L541" s="43">
        <f t="shared" si="313"/>
        <v>3559.77</v>
      </c>
      <c r="M541" s="43">
        <f t="shared" si="313"/>
        <v>3559.77</v>
      </c>
      <c r="N541" s="43">
        <f t="shared" si="313"/>
        <v>3559.77</v>
      </c>
      <c r="O541" s="43">
        <f t="shared" si="313"/>
        <v>3559.77</v>
      </c>
      <c r="P541" s="43">
        <f t="shared" si="313"/>
        <v>3559.77</v>
      </c>
      <c r="Q541" s="43">
        <f t="shared" si="313"/>
        <v>3559.77</v>
      </c>
      <c r="R541" s="43">
        <f t="shared" si="313"/>
        <v>3559.77</v>
      </c>
      <c r="S541" s="43">
        <f t="shared" si="313"/>
        <v>3559.77</v>
      </c>
      <c r="T541" s="43">
        <f t="shared" si="313"/>
        <v>3559.77</v>
      </c>
      <c r="U541" s="43">
        <f t="shared" si="313"/>
        <v>3559.77</v>
      </c>
      <c r="V541" s="43">
        <f t="shared" si="313"/>
        <v>3559.77</v>
      </c>
      <c r="W541" s="43">
        <f t="shared" si="313"/>
        <v>3559.77</v>
      </c>
      <c r="X541" s="43">
        <f t="shared" si="313"/>
        <v>3559.77</v>
      </c>
      <c r="Y541" s="43">
        <f t="shared" si="313"/>
        <v>3559.77</v>
      </c>
      <c r="Z541" s="43">
        <f t="shared" si="313"/>
        <v>3559.77</v>
      </c>
      <c r="AA541" s="43">
        <f t="shared" si="313"/>
        <v>3559.77</v>
      </c>
    </row>
    <row r="542" spans="1:27" ht="12.75" hidden="1" customHeight="1" outlineLevel="1" x14ac:dyDescent="0.2">
      <c r="A542" s="98" t="s">
        <v>2179</v>
      </c>
      <c r="B542" s="62" t="s">
        <v>81</v>
      </c>
      <c r="C542" s="42" t="s">
        <v>77</v>
      </c>
      <c r="D542" s="43">
        <v>6.71</v>
      </c>
      <c r="E542" s="43">
        <v>6.71</v>
      </c>
      <c r="F542" s="43">
        <v>6.71</v>
      </c>
      <c r="G542" s="43">
        <v>6.71</v>
      </c>
      <c r="H542" s="43">
        <v>6.71</v>
      </c>
      <c r="I542" s="43">
        <v>6.71</v>
      </c>
      <c r="J542" s="43">
        <v>6.71</v>
      </c>
      <c r="K542" s="43">
        <v>6.71</v>
      </c>
      <c r="L542" s="43">
        <v>6.71</v>
      </c>
      <c r="M542" s="43">
        <v>6.71</v>
      </c>
      <c r="N542" s="43">
        <v>6.71</v>
      </c>
      <c r="O542" s="43">
        <v>6.71</v>
      </c>
      <c r="P542" s="43">
        <v>6.71</v>
      </c>
      <c r="Q542" s="43">
        <v>6.71</v>
      </c>
      <c r="R542" s="43">
        <v>6.71</v>
      </c>
      <c r="S542" s="43">
        <v>6.71</v>
      </c>
      <c r="T542" s="43">
        <v>6.71</v>
      </c>
      <c r="U542" s="43">
        <v>6.71</v>
      </c>
      <c r="V542" s="43">
        <v>6.71</v>
      </c>
      <c r="W542" s="43">
        <v>6.71</v>
      </c>
      <c r="X542" s="43">
        <v>6.71</v>
      </c>
      <c r="Y542" s="43">
        <v>6.71</v>
      </c>
      <c r="Z542" s="43">
        <v>6.71</v>
      </c>
      <c r="AA542" s="43">
        <v>6.71</v>
      </c>
    </row>
    <row r="543" spans="1:27" ht="12.75" hidden="1" customHeight="1" outlineLevel="1" x14ac:dyDescent="0.2">
      <c r="A543" s="98" t="s">
        <v>2180</v>
      </c>
      <c r="B543" s="62" t="s">
        <v>79</v>
      </c>
      <c r="C543" s="42" t="s">
        <v>77</v>
      </c>
      <c r="D543" s="43">
        <f>$D$11</f>
        <v>110.23</v>
      </c>
      <c r="E543" s="43">
        <f t="shared" ref="E543:AA543" si="314">$D$11</f>
        <v>110.23</v>
      </c>
      <c r="F543" s="43">
        <f t="shared" si="314"/>
        <v>110.23</v>
      </c>
      <c r="G543" s="43">
        <f t="shared" si="314"/>
        <v>110.23</v>
      </c>
      <c r="H543" s="43">
        <f t="shared" si="314"/>
        <v>110.23</v>
      </c>
      <c r="I543" s="43">
        <f t="shared" si="314"/>
        <v>110.23</v>
      </c>
      <c r="J543" s="43">
        <f t="shared" si="314"/>
        <v>110.23</v>
      </c>
      <c r="K543" s="43">
        <f t="shared" si="314"/>
        <v>110.23</v>
      </c>
      <c r="L543" s="43">
        <f t="shared" si="314"/>
        <v>110.23</v>
      </c>
      <c r="M543" s="43">
        <f t="shared" si="314"/>
        <v>110.23</v>
      </c>
      <c r="N543" s="43">
        <f t="shared" si="314"/>
        <v>110.23</v>
      </c>
      <c r="O543" s="43">
        <f t="shared" si="314"/>
        <v>110.23</v>
      </c>
      <c r="P543" s="43">
        <f t="shared" si="314"/>
        <v>110.23</v>
      </c>
      <c r="Q543" s="43">
        <f t="shared" si="314"/>
        <v>110.23</v>
      </c>
      <c r="R543" s="43">
        <f t="shared" si="314"/>
        <v>110.23</v>
      </c>
      <c r="S543" s="43">
        <f t="shared" si="314"/>
        <v>110.23</v>
      </c>
      <c r="T543" s="43">
        <f t="shared" si="314"/>
        <v>110.23</v>
      </c>
      <c r="U543" s="43">
        <f t="shared" si="314"/>
        <v>110.23</v>
      </c>
      <c r="V543" s="43">
        <f t="shared" si="314"/>
        <v>110.23</v>
      </c>
      <c r="W543" s="43">
        <f t="shared" si="314"/>
        <v>110.23</v>
      </c>
      <c r="X543" s="43">
        <f t="shared" si="314"/>
        <v>110.23</v>
      </c>
      <c r="Y543" s="43">
        <f t="shared" si="314"/>
        <v>110.23</v>
      </c>
      <c r="Z543" s="43">
        <f t="shared" si="314"/>
        <v>110.23</v>
      </c>
      <c r="AA543" s="43">
        <f t="shared" si="314"/>
        <v>110.23</v>
      </c>
    </row>
    <row r="544" spans="1:27" collapsed="1" x14ac:dyDescent="0.2">
      <c r="A544" s="97" t="s">
        <v>2181</v>
      </c>
      <c r="B544" s="27" t="str">
        <f>"13"&amp;"."&amp;$B$800&amp;"."&amp;$B$801</f>
        <v>13.01.2023</v>
      </c>
      <c r="C544" s="89" t="s">
        <v>74</v>
      </c>
      <c r="D544" s="90">
        <f>ROUND(((D545+D546+D548+D547)/1000),5)</f>
        <v>4.8446499999999997</v>
      </c>
      <c r="E544" s="90">
        <f>ROUND(((E545+E546+E548+E547)/1000),5)</f>
        <v>4.7834599999999998</v>
      </c>
      <c r="F544" s="90">
        <f>ROUND(((F545+F546+F548+F547)/1000),5)</f>
        <v>4.7515299999999998</v>
      </c>
      <c r="G544" s="90">
        <f t="shared" ref="G544:AA544" si="315">ROUND(((G545+G546+G548+G547)/1000),5)</f>
        <v>4.7471899999999998</v>
      </c>
      <c r="H544" s="90">
        <f t="shared" si="315"/>
        <v>4.79671</v>
      </c>
      <c r="I544" s="90">
        <f t="shared" si="315"/>
        <v>4.8813899999999997</v>
      </c>
      <c r="J544" s="90">
        <f t="shared" si="315"/>
        <v>5.2188699999999999</v>
      </c>
      <c r="K544" s="90">
        <f t="shared" si="315"/>
        <v>5.4072899999999997</v>
      </c>
      <c r="L544" s="90">
        <f t="shared" si="315"/>
        <v>5.5056900000000004</v>
      </c>
      <c r="M544" s="90">
        <f t="shared" si="315"/>
        <v>5.5386199999999999</v>
      </c>
      <c r="N544" s="90">
        <f t="shared" si="315"/>
        <v>5.5545900000000001</v>
      </c>
      <c r="O544" s="90">
        <f t="shared" si="315"/>
        <v>5.5620700000000003</v>
      </c>
      <c r="P544" s="90">
        <f t="shared" si="315"/>
        <v>5.5541099999999997</v>
      </c>
      <c r="Q544" s="90">
        <f t="shared" si="315"/>
        <v>5.5568099999999996</v>
      </c>
      <c r="R544" s="90">
        <f t="shared" si="315"/>
        <v>5.5414399999999997</v>
      </c>
      <c r="S544" s="90">
        <f t="shared" si="315"/>
        <v>5.5361599999999997</v>
      </c>
      <c r="T544" s="90">
        <f t="shared" si="315"/>
        <v>5.6362199999999998</v>
      </c>
      <c r="U544" s="90">
        <f t="shared" si="315"/>
        <v>5.6631799999999997</v>
      </c>
      <c r="V544" s="90">
        <f t="shared" si="315"/>
        <v>5.6502699999999999</v>
      </c>
      <c r="W544" s="90">
        <f t="shared" si="315"/>
        <v>5.5546800000000003</v>
      </c>
      <c r="X544" s="90">
        <f t="shared" si="315"/>
        <v>5.53775</v>
      </c>
      <c r="Y544" s="90">
        <f t="shared" si="315"/>
        <v>5.4793599999999998</v>
      </c>
      <c r="Z544" s="90">
        <f t="shared" si="315"/>
        <v>5.3639299999999999</v>
      </c>
      <c r="AA544" s="90">
        <f t="shared" si="315"/>
        <v>5.0934999999999997</v>
      </c>
    </row>
    <row r="545" spans="1:27" ht="12.75" hidden="1" customHeight="1" outlineLevel="1" x14ac:dyDescent="0.2">
      <c r="A545" s="98" t="s">
        <v>2182</v>
      </c>
      <c r="B545" s="62" t="s">
        <v>236</v>
      </c>
      <c r="C545" s="42" t="s">
        <v>77</v>
      </c>
      <c r="D545" s="43">
        <v>1167.94</v>
      </c>
      <c r="E545" s="43">
        <v>1106.75</v>
      </c>
      <c r="F545" s="43">
        <v>1074.82</v>
      </c>
      <c r="G545" s="43">
        <v>1070.48</v>
      </c>
      <c r="H545" s="43">
        <v>1120</v>
      </c>
      <c r="I545" s="43">
        <v>1204.68</v>
      </c>
      <c r="J545" s="43">
        <v>1542.16</v>
      </c>
      <c r="K545" s="43">
        <v>1730.58</v>
      </c>
      <c r="L545" s="43">
        <v>1828.98</v>
      </c>
      <c r="M545" s="43">
        <v>1861.91</v>
      </c>
      <c r="N545" s="43">
        <v>1877.88</v>
      </c>
      <c r="O545" s="43">
        <v>1885.36</v>
      </c>
      <c r="P545" s="43">
        <v>1877.4</v>
      </c>
      <c r="Q545" s="43">
        <v>1880.1</v>
      </c>
      <c r="R545" s="43">
        <v>1864.73</v>
      </c>
      <c r="S545" s="43">
        <v>1859.45</v>
      </c>
      <c r="T545" s="43">
        <v>1959.51</v>
      </c>
      <c r="U545" s="43">
        <v>1986.47</v>
      </c>
      <c r="V545" s="43">
        <v>1973.56</v>
      </c>
      <c r="W545" s="43">
        <v>1877.97</v>
      </c>
      <c r="X545" s="43">
        <v>1861.04</v>
      </c>
      <c r="Y545" s="43">
        <v>1802.65</v>
      </c>
      <c r="Z545" s="43">
        <v>1687.22</v>
      </c>
      <c r="AA545" s="43">
        <v>1416.79</v>
      </c>
    </row>
    <row r="546" spans="1:27" ht="12.75" hidden="1" customHeight="1" outlineLevel="1" x14ac:dyDescent="0.2">
      <c r="A546" s="98" t="s">
        <v>2183</v>
      </c>
      <c r="B546" s="62" t="s">
        <v>88</v>
      </c>
      <c r="C546" s="42" t="s">
        <v>77</v>
      </c>
      <c r="D546" s="43">
        <f>$D$486</f>
        <v>3559.77</v>
      </c>
      <c r="E546" s="43">
        <f t="shared" ref="E546:AA546" si="316">$D$486</f>
        <v>3559.77</v>
      </c>
      <c r="F546" s="43">
        <f t="shared" si="316"/>
        <v>3559.77</v>
      </c>
      <c r="G546" s="43">
        <f t="shared" si="316"/>
        <v>3559.77</v>
      </c>
      <c r="H546" s="43">
        <f t="shared" si="316"/>
        <v>3559.77</v>
      </c>
      <c r="I546" s="43">
        <f t="shared" si="316"/>
        <v>3559.77</v>
      </c>
      <c r="J546" s="43">
        <f t="shared" si="316"/>
        <v>3559.77</v>
      </c>
      <c r="K546" s="43">
        <f t="shared" si="316"/>
        <v>3559.77</v>
      </c>
      <c r="L546" s="43">
        <f t="shared" si="316"/>
        <v>3559.77</v>
      </c>
      <c r="M546" s="43">
        <f t="shared" si="316"/>
        <v>3559.77</v>
      </c>
      <c r="N546" s="43">
        <f t="shared" si="316"/>
        <v>3559.77</v>
      </c>
      <c r="O546" s="43">
        <f t="shared" si="316"/>
        <v>3559.77</v>
      </c>
      <c r="P546" s="43">
        <f t="shared" si="316"/>
        <v>3559.77</v>
      </c>
      <c r="Q546" s="43">
        <f t="shared" si="316"/>
        <v>3559.77</v>
      </c>
      <c r="R546" s="43">
        <f t="shared" si="316"/>
        <v>3559.77</v>
      </c>
      <c r="S546" s="43">
        <f t="shared" si="316"/>
        <v>3559.77</v>
      </c>
      <c r="T546" s="43">
        <f t="shared" si="316"/>
        <v>3559.77</v>
      </c>
      <c r="U546" s="43">
        <f t="shared" si="316"/>
        <v>3559.77</v>
      </c>
      <c r="V546" s="43">
        <f t="shared" si="316"/>
        <v>3559.77</v>
      </c>
      <c r="W546" s="43">
        <f t="shared" si="316"/>
        <v>3559.77</v>
      </c>
      <c r="X546" s="43">
        <f t="shared" si="316"/>
        <v>3559.77</v>
      </c>
      <c r="Y546" s="43">
        <f t="shared" si="316"/>
        <v>3559.77</v>
      </c>
      <c r="Z546" s="43">
        <f t="shared" si="316"/>
        <v>3559.77</v>
      </c>
      <c r="AA546" s="43">
        <f t="shared" si="316"/>
        <v>3559.77</v>
      </c>
    </row>
    <row r="547" spans="1:27" ht="12.75" hidden="1" customHeight="1" outlineLevel="1" x14ac:dyDescent="0.2">
      <c r="A547" s="98" t="s">
        <v>2184</v>
      </c>
      <c r="B547" s="62" t="s">
        <v>81</v>
      </c>
      <c r="C547" s="42" t="s">
        <v>77</v>
      </c>
      <c r="D547" s="43">
        <v>6.71</v>
      </c>
      <c r="E547" s="43">
        <v>6.71</v>
      </c>
      <c r="F547" s="43">
        <v>6.71</v>
      </c>
      <c r="G547" s="43">
        <v>6.71</v>
      </c>
      <c r="H547" s="43">
        <v>6.71</v>
      </c>
      <c r="I547" s="43">
        <v>6.71</v>
      </c>
      <c r="J547" s="43">
        <v>6.71</v>
      </c>
      <c r="K547" s="43">
        <v>6.71</v>
      </c>
      <c r="L547" s="43">
        <v>6.71</v>
      </c>
      <c r="M547" s="43">
        <v>6.71</v>
      </c>
      <c r="N547" s="43">
        <v>6.71</v>
      </c>
      <c r="O547" s="43">
        <v>6.71</v>
      </c>
      <c r="P547" s="43">
        <v>6.71</v>
      </c>
      <c r="Q547" s="43">
        <v>6.71</v>
      </c>
      <c r="R547" s="43">
        <v>6.71</v>
      </c>
      <c r="S547" s="43">
        <v>6.71</v>
      </c>
      <c r="T547" s="43">
        <v>6.71</v>
      </c>
      <c r="U547" s="43">
        <v>6.71</v>
      </c>
      <c r="V547" s="43">
        <v>6.71</v>
      </c>
      <c r="W547" s="43">
        <v>6.71</v>
      </c>
      <c r="X547" s="43">
        <v>6.71</v>
      </c>
      <c r="Y547" s="43">
        <v>6.71</v>
      </c>
      <c r="Z547" s="43">
        <v>6.71</v>
      </c>
      <c r="AA547" s="43">
        <v>6.71</v>
      </c>
    </row>
    <row r="548" spans="1:27" ht="12.75" hidden="1" customHeight="1" outlineLevel="1" x14ac:dyDescent="0.2">
      <c r="A548" s="98" t="s">
        <v>2185</v>
      </c>
      <c r="B548" s="62" t="s">
        <v>79</v>
      </c>
      <c r="C548" s="42" t="s">
        <v>77</v>
      </c>
      <c r="D548" s="43">
        <f>$D$11</f>
        <v>110.23</v>
      </c>
      <c r="E548" s="43">
        <f t="shared" ref="E548:AA548" si="317">$D$11</f>
        <v>110.23</v>
      </c>
      <c r="F548" s="43">
        <f t="shared" si="317"/>
        <v>110.23</v>
      </c>
      <c r="G548" s="43">
        <f t="shared" si="317"/>
        <v>110.23</v>
      </c>
      <c r="H548" s="43">
        <f t="shared" si="317"/>
        <v>110.23</v>
      </c>
      <c r="I548" s="43">
        <f t="shared" si="317"/>
        <v>110.23</v>
      </c>
      <c r="J548" s="43">
        <f t="shared" si="317"/>
        <v>110.23</v>
      </c>
      <c r="K548" s="43">
        <f t="shared" si="317"/>
        <v>110.23</v>
      </c>
      <c r="L548" s="43">
        <f t="shared" si="317"/>
        <v>110.23</v>
      </c>
      <c r="M548" s="43">
        <f t="shared" si="317"/>
        <v>110.23</v>
      </c>
      <c r="N548" s="43">
        <f t="shared" si="317"/>
        <v>110.23</v>
      </c>
      <c r="O548" s="43">
        <f t="shared" si="317"/>
        <v>110.23</v>
      </c>
      <c r="P548" s="43">
        <f t="shared" si="317"/>
        <v>110.23</v>
      </c>
      <c r="Q548" s="43">
        <f t="shared" si="317"/>
        <v>110.23</v>
      </c>
      <c r="R548" s="43">
        <f t="shared" si="317"/>
        <v>110.23</v>
      </c>
      <c r="S548" s="43">
        <f t="shared" si="317"/>
        <v>110.23</v>
      </c>
      <c r="T548" s="43">
        <f t="shared" si="317"/>
        <v>110.23</v>
      </c>
      <c r="U548" s="43">
        <f t="shared" si="317"/>
        <v>110.23</v>
      </c>
      <c r="V548" s="43">
        <f t="shared" si="317"/>
        <v>110.23</v>
      </c>
      <c r="W548" s="43">
        <f t="shared" si="317"/>
        <v>110.23</v>
      </c>
      <c r="X548" s="43">
        <f t="shared" si="317"/>
        <v>110.23</v>
      </c>
      <c r="Y548" s="43">
        <f t="shared" si="317"/>
        <v>110.23</v>
      </c>
      <c r="Z548" s="43">
        <f t="shared" si="317"/>
        <v>110.23</v>
      </c>
      <c r="AA548" s="43">
        <f t="shared" si="317"/>
        <v>110.23</v>
      </c>
    </row>
    <row r="549" spans="1:27" collapsed="1" x14ac:dyDescent="0.2">
      <c r="A549" s="97" t="s">
        <v>2186</v>
      </c>
      <c r="B549" s="27" t="str">
        <f>"14"&amp;"."&amp;$B$800&amp;"."&amp;$B$801</f>
        <v>14.01.2023</v>
      </c>
      <c r="C549" s="89" t="s">
        <v>74</v>
      </c>
      <c r="D549" s="90">
        <f>ROUND(((D550+D551+D553+D552)/1000),5)</f>
        <v>5.0942299999999996</v>
      </c>
      <c r="E549" s="90">
        <f>ROUND(((E550+E551+E553+E552)/1000),5)</f>
        <v>4.9194199999999997</v>
      </c>
      <c r="F549" s="90">
        <f>ROUND(((F550+F551+F553+F552)/1000),5)</f>
        <v>4.8877600000000001</v>
      </c>
      <c r="G549" s="90">
        <f t="shared" ref="G549:AA549" si="318">ROUND(((G550+G551+G553+G552)/1000),5)</f>
        <v>4.8773600000000004</v>
      </c>
      <c r="H549" s="90">
        <f t="shared" si="318"/>
        <v>4.8918100000000004</v>
      </c>
      <c r="I549" s="90">
        <f t="shared" si="318"/>
        <v>4.9213699999999996</v>
      </c>
      <c r="J549" s="90">
        <f t="shared" si="318"/>
        <v>5.0168200000000001</v>
      </c>
      <c r="K549" s="90">
        <f t="shared" si="318"/>
        <v>5.2952399999999997</v>
      </c>
      <c r="L549" s="90">
        <f t="shared" si="318"/>
        <v>5.3883299999999998</v>
      </c>
      <c r="M549" s="90">
        <f t="shared" si="318"/>
        <v>5.5154199999999998</v>
      </c>
      <c r="N549" s="90">
        <f t="shared" si="318"/>
        <v>5.5541099999999997</v>
      </c>
      <c r="O549" s="90">
        <f t="shared" si="318"/>
        <v>5.5633400000000002</v>
      </c>
      <c r="P549" s="90">
        <f t="shared" si="318"/>
        <v>5.5615699999999997</v>
      </c>
      <c r="Q549" s="90">
        <f t="shared" si="318"/>
        <v>5.5604500000000003</v>
      </c>
      <c r="R549" s="90">
        <f t="shared" si="318"/>
        <v>5.5348899999999999</v>
      </c>
      <c r="S549" s="90">
        <f t="shared" si="318"/>
        <v>5.5380200000000004</v>
      </c>
      <c r="T549" s="90">
        <f t="shared" si="318"/>
        <v>5.5561400000000001</v>
      </c>
      <c r="U549" s="90">
        <f t="shared" si="318"/>
        <v>5.6028700000000002</v>
      </c>
      <c r="V549" s="90">
        <f t="shared" si="318"/>
        <v>5.5950300000000004</v>
      </c>
      <c r="W549" s="90">
        <f t="shared" si="318"/>
        <v>5.5477299999999996</v>
      </c>
      <c r="X549" s="90">
        <f t="shared" si="318"/>
        <v>5.55145</v>
      </c>
      <c r="Y549" s="90">
        <f t="shared" si="318"/>
        <v>5.4278199999999996</v>
      </c>
      <c r="Z549" s="90">
        <f t="shared" si="318"/>
        <v>5.3542899999999998</v>
      </c>
      <c r="AA549" s="90">
        <f t="shared" si="318"/>
        <v>5.1031700000000004</v>
      </c>
    </row>
    <row r="550" spans="1:27" ht="12.75" hidden="1" customHeight="1" outlineLevel="1" x14ac:dyDescent="0.2">
      <c r="A550" s="98" t="s">
        <v>2187</v>
      </c>
      <c r="B550" s="62" t="s">
        <v>236</v>
      </c>
      <c r="C550" s="42" t="s">
        <v>77</v>
      </c>
      <c r="D550" s="43">
        <v>1417.52</v>
      </c>
      <c r="E550" s="43">
        <v>1242.71</v>
      </c>
      <c r="F550" s="43">
        <v>1211.05</v>
      </c>
      <c r="G550" s="43">
        <v>1200.6500000000001</v>
      </c>
      <c r="H550" s="43">
        <v>1215.0999999999999</v>
      </c>
      <c r="I550" s="43">
        <v>1244.6600000000001</v>
      </c>
      <c r="J550" s="43">
        <v>1340.11</v>
      </c>
      <c r="K550" s="43">
        <v>1618.53</v>
      </c>
      <c r="L550" s="43">
        <v>1711.62</v>
      </c>
      <c r="M550" s="43">
        <v>1838.71</v>
      </c>
      <c r="N550" s="43">
        <v>1877.4</v>
      </c>
      <c r="O550" s="43">
        <v>1886.63</v>
      </c>
      <c r="P550" s="43">
        <v>1884.86</v>
      </c>
      <c r="Q550" s="43">
        <v>1883.74</v>
      </c>
      <c r="R550" s="43">
        <v>1858.18</v>
      </c>
      <c r="S550" s="43">
        <v>1861.31</v>
      </c>
      <c r="T550" s="43">
        <v>1879.43</v>
      </c>
      <c r="U550" s="43">
        <v>1926.16</v>
      </c>
      <c r="V550" s="43">
        <v>1918.32</v>
      </c>
      <c r="W550" s="43">
        <v>1871.02</v>
      </c>
      <c r="X550" s="43">
        <v>1874.74</v>
      </c>
      <c r="Y550" s="43">
        <v>1751.11</v>
      </c>
      <c r="Z550" s="43">
        <v>1677.58</v>
      </c>
      <c r="AA550" s="43">
        <v>1426.46</v>
      </c>
    </row>
    <row r="551" spans="1:27" ht="12.75" hidden="1" customHeight="1" outlineLevel="1" x14ac:dyDescent="0.2">
      <c r="A551" s="98" t="s">
        <v>2188</v>
      </c>
      <c r="B551" s="62" t="s">
        <v>88</v>
      </c>
      <c r="C551" s="42" t="s">
        <v>77</v>
      </c>
      <c r="D551" s="43">
        <f>$D$486</f>
        <v>3559.77</v>
      </c>
      <c r="E551" s="43">
        <f t="shared" ref="E551:AA551" si="319">$D$486</f>
        <v>3559.77</v>
      </c>
      <c r="F551" s="43">
        <f t="shared" si="319"/>
        <v>3559.77</v>
      </c>
      <c r="G551" s="43">
        <f t="shared" si="319"/>
        <v>3559.77</v>
      </c>
      <c r="H551" s="43">
        <f t="shared" si="319"/>
        <v>3559.77</v>
      </c>
      <c r="I551" s="43">
        <f t="shared" si="319"/>
        <v>3559.77</v>
      </c>
      <c r="J551" s="43">
        <f t="shared" si="319"/>
        <v>3559.77</v>
      </c>
      <c r="K551" s="43">
        <f t="shared" si="319"/>
        <v>3559.77</v>
      </c>
      <c r="L551" s="43">
        <f t="shared" si="319"/>
        <v>3559.77</v>
      </c>
      <c r="M551" s="43">
        <f t="shared" si="319"/>
        <v>3559.77</v>
      </c>
      <c r="N551" s="43">
        <f t="shared" si="319"/>
        <v>3559.77</v>
      </c>
      <c r="O551" s="43">
        <f t="shared" si="319"/>
        <v>3559.77</v>
      </c>
      <c r="P551" s="43">
        <f t="shared" si="319"/>
        <v>3559.77</v>
      </c>
      <c r="Q551" s="43">
        <f t="shared" si="319"/>
        <v>3559.77</v>
      </c>
      <c r="R551" s="43">
        <f t="shared" si="319"/>
        <v>3559.77</v>
      </c>
      <c r="S551" s="43">
        <f t="shared" si="319"/>
        <v>3559.77</v>
      </c>
      <c r="T551" s="43">
        <f t="shared" si="319"/>
        <v>3559.77</v>
      </c>
      <c r="U551" s="43">
        <f t="shared" si="319"/>
        <v>3559.77</v>
      </c>
      <c r="V551" s="43">
        <f t="shared" si="319"/>
        <v>3559.77</v>
      </c>
      <c r="W551" s="43">
        <f t="shared" si="319"/>
        <v>3559.77</v>
      </c>
      <c r="X551" s="43">
        <f t="shared" si="319"/>
        <v>3559.77</v>
      </c>
      <c r="Y551" s="43">
        <f t="shared" si="319"/>
        <v>3559.77</v>
      </c>
      <c r="Z551" s="43">
        <f t="shared" si="319"/>
        <v>3559.77</v>
      </c>
      <c r="AA551" s="43">
        <f t="shared" si="319"/>
        <v>3559.77</v>
      </c>
    </row>
    <row r="552" spans="1:27" ht="12.75" hidden="1" customHeight="1" outlineLevel="1" x14ac:dyDescent="0.2">
      <c r="A552" s="98" t="s">
        <v>2189</v>
      </c>
      <c r="B552" s="62" t="s">
        <v>81</v>
      </c>
      <c r="C552" s="42" t="s">
        <v>77</v>
      </c>
      <c r="D552" s="43">
        <v>6.71</v>
      </c>
      <c r="E552" s="43">
        <v>6.71</v>
      </c>
      <c r="F552" s="43">
        <v>6.71</v>
      </c>
      <c r="G552" s="43">
        <v>6.71</v>
      </c>
      <c r="H552" s="43">
        <v>6.71</v>
      </c>
      <c r="I552" s="43">
        <v>6.71</v>
      </c>
      <c r="J552" s="43">
        <v>6.71</v>
      </c>
      <c r="K552" s="43">
        <v>6.71</v>
      </c>
      <c r="L552" s="43">
        <v>6.71</v>
      </c>
      <c r="M552" s="43">
        <v>6.71</v>
      </c>
      <c r="N552" s="43">
        <v>6.71</v>
      </c>
      <c r="O552" s="43">
        <v>6.71</v>
      </c>
      <c r="P552" s="43">
        <v>6.71</v>
      </c>
      <c r="Q552" s="43">
        <v>6.71</v>
      </c>
      <c r="R552" s="43">
        <v>6.71</v>
      </c>
      <c r="S552" s="43">
        <v>6.71</v>
      </c>
      <c r="T552" s="43">
        <v>6.71</v>
      </c>
      <c r="U552" s="43">
        <v>6.71</v>
      </c>
      <c r="V552" s="43">
        <v>6.71</v>
      </c>
      <c r="W552" s="43">
        <v>6.71</v>
      </c>
      <c r="X552" s="43">
        <v>6.71</v>
      </c>
      <c r="Y552" s="43">
        <v>6.71</v>
      </c>
      <c r="Z552" s="43">
        <v>6.71</v>
      </c>
      <c r="AA552" s="43">
        <v>6.71</v>
      </c>
    </row>
    <row r="553" spans="1:27" ht="12.75" hidden="1" customHeight="1" outlineLevel="1" x14ac:dyDescent="0.2">
      <c r="A553" s="98" t="s">
        <v>2190</v>
      </c>
      <c r="B553" s="62" t="s">
        <v>79</v>
      </c>
      <c r="C553" s="42" t="s">
        <v>77</v>
      </c>
      <c r="D553" s="43">
        <f>$D$11</f>
        <v>110.23</v>
      </c>
      <c r="E553" s="43">
        <f t="shared" ref="E553:AA553" si="320">$D$11</f>
        <v>110.23</v>
      </c>
      <c r="F553" s="43">
        <f t="shared" si="320"/>
        <v>110.23</v>
      </c>
      <c r="G553" s="43">
        <f t="shared" si="320"/>
        <v>110.23</v>
      </c>
      <c r="H553" s="43">
        <f t="shared" si="320"/>
        <v>110.23</v>
      </c>
      <c r="I553" s="43">
        <f t="shared" si="320"/>
        <v>110.23</v>
      </c>
      <c r="J553" s="43">
        <f t="shared" si="320"/>
        <v>110.23</v>
      </c>
      <c r="K553" s="43">
        <f t="shared" si="320"/>
        <v>110.23</v>
      </c>
      <c r="L553" s="43">
        <f t="shared" si="320"/>
        <v>110.23</v>
      </c>
      <c r="M553" s="43">
        <f t="shared" si="320"/>
        <v>110.23</v>
      </c>
      <c r="N553" s="43">
        <f t="shared" si="320"/>
        <v>110.23</v>
      </c>
      <c r="O553" s="43">
        <f t="shared" si="320"/>
        <v>110.23</v>
      </c>
      <c r="P553" s="43">
        <f t="shared" si="320"/>
        <v>110.23</v>
      </c>
      <c r="Q553" s="43">
        <f t="shared" si="320"/>
        <v>110.23</v>
      </c>
      <c r="R553" s="43">
        <f t="shared" si="320"/>
        <v>110.23</v>
      </c>
      <c r="S553" s="43">
        <f t="shared" si="320"/>
        <v>110.23</v>
      </c>
      <c r="T553" s="43">
        <f t="shared" si="320"/>
        <v>110.23</v>
      </c>
      <c r="U553" s="43">
        <f t="shared" si="320"/>
        <v>110.23</v>
      </c>
      <c r="V553" s="43">
        <f t="shared" si="320"/>
        <v>110.23</v>
      </c>
      <c r="W553" s="43">
        <f t="shared" si="320"/>
        <v>110.23</v>
      </c>
      <c r="X553" s="43">
        <f t="shared" si="320"/>
        <v>110.23</v>
      </c>
      <c r="Y553" s="43">
        <f t="shared" si="320"/>
        <v>110.23</v>
      </c>
      <c r="Z553" s="43">
        <f t="shared" si="320"/>
        <v>110.23</v>
      </c>
      <c r="AA553" s="43">
        <f t="shared" si="320"/>
        <v>110.23</v>
      </c>
    </row>
    <row r="554" spans="1:27" collapsed="1" x14ac:dyDescent="0.2">
      <c r="A554" s="97" t="s">
        <v>2191</v>
      </c>
      <c r="B554" s="27" t="str">
        <f>"15"&amp;"."&amp;$B$800&amp;"."&amp;$B$801</f>
        <v>15.01.2023</v>
      </c>
      <c r="C554" s="89" t="s">
        <v>74</v>
      </c>
      <c r="D554" s="90">
        <f>ROUND(((D555+D556+D558+D557)/1000),5)</f>
        <v>4.9332500000000001</v>
      </c>
      <c r="E554" s="90">
        <f>ROUND(((E555+E556+E558+E557)/1000),5)</f>
        <v>4.8755100000000002</v>
      </c>
      <c r="F554" s="90">
        <f>ROUND(((F555+F556+F558+F557)/1000),5)</f>
        <v>4.80593</v>
      </c>
      <c r="G554" s="90">
        <f t="shared" ref="G554:AA554" si="321">ROUND(((G555+G556+G558+G557)/1000),5)</f>
        <v>4.8004199999999999</v>
      </c>
      <c r="H554" s="90">
        <f t="shared" si="321"/>
        <v>4.8048299999999999</v>
      </c>
      <c r="I554" s="90">
        <f t="shared" si="321"/>
        <v>4.8538300000000003</v>
      </c>
      <c r="J554" s="90">
        <f t="shared" si="321"/>
        <v>4.8662099999999997</v>
      </c>
      <c r="K554" s="90">
        <f t="shared" si="321"/>
        <v>5.06494</v>
      </c>
      <c r="L554" s="90">
        <f t="shared" si="321"/>
        <v>5.3134399999999999</v>
      </c>
      <c r="M554" s="90">
        <f t="shared" si="321"/>
        <v>5.38591</v>
      </c>
      <c r="N554" s="90">
        <f t="shared" si="321"/>
        <v>5.4547400000000001</v>
      </c>
      <c r="O554" s="90">
        <f t="shared" si="321"/>
        <v>5.4748999999999999</v>
      </c>
      <c r="P554" s="90">
        <f t="shared" si="321"/>
        <v>5.4779200000000001</v>
      </c>
      <c r="Q554" s="90">
        <f t="shared" si="321"/>
        <v>5.4800500000000003</v>
      </c>
      <c r="R554" s="90">
        <f t="shared" si="321"/>
        <v>5.4490299999999996</v>
      </c>
      <c r="S554" s="90">
        <f t="shared" si="321"/>
        <v>5.4577999999999998</v>
      </c>
      <c r="T554" s="90">
        <f t="shared" si="321"/>
        <v>5.5087599999999997</v>
      </c>
      <c r="U554" s="90">
        <f t="shared" si="321"/>
        <v>5.5706499999999997</v>
      </c>
      <c r="V554" s="90">
        <f t="shared" si="321"/>
        <v>5.5756199999999998</v>
      </c>
      <c r="W554" s="90">
        <f t="shared" si="321"/>
        <v>5.5045799999999998</v>
      </c>
      <c r="X554" s="90">
        <f t="shared" si="321"/>
        <v>5.4977200000000002</v>
      </c>
      <c r="Y554" s="90">
        <f t="shared" si="321"/>
        <v>5.4119900000000003</v>
      </c>
      <c r="Z554" s="90">
        <f t="shared" si="321"/>
        <v>5.3435699999999997</v>
      </c>
      <c r="AA554" s="90">
        <f t="shared" si="321"/>
        <v>5.0804600000000004</v>
      </c>
    </row>
    <row r="555" spans="1:27" ht="12.75" hidden="1" customHeight="1" outlineLevel="1" x14ac:dyDescent="0.2">
      <c r="A555" s="98" t="s">
        <v>2192</v>
      </c>
      <c r="B555" s="62" t="s">
        <v>236</v>
      </c>
      <c r="C555" s="42" t="s">
        <v>77</v>
      </c>
      <c r="D555" s="43">
        <v>1256.54</v>
      </c>
      <c r="E555" s="43">
        <v>1198.8</v>
      </c>
      <c r="F555" s="43">
        <v>1129.22</v>
      </c>
      <c r="G555" s="43">
        <v>1123.71</v>
      </c>
      <c r="H555" s="43">
        <v>1128.1199999999999</v>
      </c>
      <c r="I555" s="43">
        <v>1177.1199999999999</v>
      </c>
      <c r="J555" s="43">
        <v>1189.5</v>
      </c>
      <c r="K555" s="43">
        <v>1388.23</v>
      </c>
      <c r="L555" s="43">
        <v>1636.73</v>
      </c>
      <c r="M555" s="43">
        <v>1709.2</v>
      </c>
      <c r="N555" s="43">
        <v>1778.03</v>
      </c>
      <c r="O555" s="43">
        <v>1798.19</v>
      </c>
      <c r="P555" s="43">
        <v>1801.21</v>
      </c>
      <c r="Q555" s="43">
        <v>1803.34</v>
      </c>
      <c r="R555" s="43">
        <v>1772.32</v>
      </c>
      <c r="S555" s="43">
        <v>1781.09</v>
      </c>
      <c r="T555" s="43">
        <v>1832.05</v>
      </c>
      <c r="U555" s="43">
        <v>1893.94</v>
      </c>
      <c r="V555" s="43">
        <v>1898.91</v>
      </c>
      <c r="W555" s="43">
        <v>1827.87</v>
      </c>
      <c r="X555" s="43">
        <v>1821.01</v>
      </c>
      <c r="Y555" s="43">
        <v>1735.28</v>
      </c>
      <c r="Z555" s="43">
        <v>1666.86</v>
      </c>
      <c r="AA555" s="43">
        <v>1403.75</v>
      </c>
    </row>
    <row r="556" spans="1:27" ht="12.75" hidden="1" customHeight="1" outlineLevel="1" x14ac:dyDescent="0.2">
      <c r="A556" s="98" t="s">
        <v>2193</v>
      </c>
      <c r="B556" s="62" t="s">
        <v>88</v>
      </c>
      <c r="C556" s="42" t="s">
        <v>77</v>
      </c>
      <c r="D556" s="43">
        <f>$D$486</f>
        <v>3559.77</v>
      </c>
      <c r="E556" s="43">
        <f t="shared" ref="E556:AA556" si="322">$D$486</f>
        <v>3559.77</v>
      </c>
      <c r="F556" s="43">
        <f t="shared" si="322"/>
        <v>3559.77</v>
      </c>
      <c r="G556" s="43">
        <f t="shared" si="322"/>
        <v>3559.77</v>
      </c>
      <c r="H556" s="43">
        <f t="shared" si="322"/>
        <v>3559.77</v>
      </c>
      <c r="I556" s="43">
        <f t="shared" si="322"/>
        <v>3559.77</v>
      </c>
      <c r="J556" s="43">
        <f t="shared" si="322"/>
        <v>3559.77</v>
      </c>
      <c r="K556" s="43">
        <f t="shared" si="322"/>
        <v>3559.77</v>
      </c>
      <c r="L556" s="43">
        <f t="shared" si="322"/>
        <v>3559.77</v>
      </c>
      <c r="M556" s="43">
        <f t="shared" si="322"/>
        <v>3559.77</v>
      </c>
      <c r="N556" s="43">
        <f t="shared" si="322"/>
        <v>3559.77</v>
      </c>
      <c r="O556" s="43">
        <f t="shared" si="322"/>
        <v>3559.77</v>
      </c>
      <c r="P556" s="43">
        <f t="shared" si="322"/>
        <v>3559.77</v>
      </c>
      <c r="Q556" s="43">
        <f t="shared" si="322"/>
        <v>3559.77</v>
      </c>
      <c r="R556" s="43">
        <f t="shared" si="322"/>
        <v>3559.77</v>
      </c>
      <c r="S556" s="43">
        <f t="shared" si="322"/>
        <v>3559.77</v>
      </c>
      <c r="T556" s="43">
        <f t="shared" si="322"/>
        <v>3559.77</v>
      </c>
      <c r="U556" s="43">
        <f t="shared" si="322"/>
        <v>3559.77</v>
      </c>
      <c r="V556" s="43">
        <f t="shared" si="322"/>
        <v>3559.77</v>
      </c>
      <c r="W556" s="43">
        <f t="shared" si="322"/>
        <v>3559.77</v>
      </c>
      <c r="X556" s="43">
        <f t="shared" si="322"/>
        <v>3559.77</v>
      </c>
      <c r="Y556" s="43">
        <f t="shared" si="322"/>
        <v>3559.77</v>
      </c>
      <c r="Z556" s="43">
        <f t="shared" si="322"/>
        <v>3559.77</v>
      </c>
      <c r="AA556" s="43">
        <f t="shared" si="322"/>
        <v>3559.77</v>
      </c>
    </row>
    <row r="557" spans="1:27" ht="12.75" hidden="1" customHeight="1" outlineLevel="1" x14ac:dyDescent="0.2">
      <c r="A557" s="98" t="s">
        <v>2194</v>
      </c>
      <c r="B557" s="62" t="s">
        <v>81</v>
      </c>
      <c r="C557" s="42" t="s">
        <v>77</v>
      </c>
      <c r="D557" s="43">
        <v>6.71</v>
      </c>
      <c r="E557" s="43">
        <v>6.71</v>
      </c>
      <c r="F557" s="43">
        <v>6.71</v>
      </c>
      <c r="G557" s="43">
        <v>6.71</v>
      </c>
      <c r="H557" s="43">
        <v>6.71</v>
      </c>
      <c r="I557" s="43">
        <v>6.71</v>
      </c>
      <c r="J557" s="43">
        <v>6.71</v>
      </c>
      <c r="K557" s="43">
        <v>6.71</v>
      </c>
      <c r="L557" s="43">
        <v>6.71</v>
      </c>
      <c r="M557" s="43">
        <v>6.71</v>
      </c>
      <c r="N557" s="43">
        <v>6.71</v>
      </c>
      <c r="O557" s="43">
        <v>6.71</v>
      </c>
      <c r="P557" s="43">
        <v>6.71</v>
      </c>
      <c r="Q557" s="43">
        <v>6.71</v>
      </c>
      <c r="R557" s="43">
        <v>6.71</v>
      </c>
      <c r="S557" s="43">
        <v>6.71</v>
      </c>
      <c r="T557" s="43">
        <v>6.71</v>
      </c>
      <c r="U557" s="43">
        <v>6.71</v>
      </c>
      <c r="V557" s="43">
        <v>6.71</v>
      </c>
      <c r="W557" s="43">
        <v>6.71</v>
      </c>
      <c r="X557" s="43">
        <v>6.71</v>
      </c>
      <c r="Y557" s="43">
        <v>6.71</v>
      </c>
      <c r="Z557" s="43">
        <v>6.71</v>
      </c>
      <c r="AA557" s="43">
        <v>6.71</v>
      </c>
    </row>
    <row r="558" spans="1:27" ht="12.75" hidden="1" customHeight="1" outlineLevel="1" x14ac:dyDescent="0.2">
      <c r="A558" s="98" t="s">
        <v>2195</v>
      </c>
      <c r="B558" s="62" t="s">
        <v>79</v>
      </c>
      <c r="C558" s="42" t="s">
        <v>77</v>
      </c>
      <c r="D558" s="43">
        <f>$D$11</f>
        <v>110.23</v>
      </c>
      <c r="E558" s="43">
        <f t="shared" ref="E558:AA558" si="323">$D$11</f>
        <v>110.23</v>
      </c>
      <c r="F558" s="43">
        <f t="shared" si="323"/>
        <v>110.23</v>
      </c>
      <c r="G558" s="43">
        <f t="shared" si="323"/>
        <v>110.23</v>
      </c>
      <c r="H558" s="43">
        <f t="shared" si="323"/>
        <v>110.23</v>
      </c>
      <c r="I558" s="43">
        <f t="shared" si="323"/>
        <v>110.23</v>
      </c>
      <c r="J558" s="43">
        <f t="shared" si="323"/>
        <v>110.23</v>
      </c>
      <c r="K558" s="43">
        <f t="shared" si="323"/>
        <v>110.23</v>
      </c>
      <c r="L558" s="43">
        <f t="shared" si="323"/>
        <v>110.23</v>
      </c>
      <c r="M558" s="43">
        <f t="shared" si="323"/>
        <v>110.23</v>
      </c>
      <c r="N558" s="43">
        <f t="shared" si="323"/>
        <v>110.23</v>
      </c>
      <c r="O558" s="43">
        <f t="shared" si="323"/>
        <v>110.23</v>
      </c>
      <c r="P558" s="43">
        <f t="shared" si="323"/>
        <v>110.23</v>
      </c>
      <c r="Q558" s="43">
        <f t="shared" si="323"/>
        <v>110.23</v>
      </c>
      <c r="R558" s="43">
        <f t="shared" si="323"/>
        <v>110.23</v>
      </c>
      <c r="S558" s="43">
        <f t="shared" si="323"/>
        <v>110.23</v>
      </c>
      <c r="T558" s="43">
        <f t="shared" si="323"/>
        <v>110.23</v>
      </c>
      <c r="U558" s="43">
        <f t="shared" si="323"/>
        <v>110.23</v>
      </c>
      <c r="V558" s="43">
        <f t="shared" si="323"/>
        <v>110.23</v>
      </c>
      <c r="W558" s="43">
        <f t="shared" si="323"/>
        <v>110.23</v>
      </c>
      <c r="X558" s="43">
        <f t="shared" si="323"/>
        <v>110.23</v>
      </c>
      <c r="Y558" s="43">
        <f t="shared" si="323"/>
        <v>110.23</v>
      </c>
      <c r="Z558" s="43">
        <f t="shared" si="323"/>
        <v>110.23</v>
      </c>
      <c r="AA558" s="43">
        <f t="shared" si="323"/>
        <v>110.23</v>
      </c>
    </row>
    <row r="559" spans="1:27" collapsed="1" x14ac:dyDescent="0.2">
      <c r="A559" s="97" t="s">
        <v>2196</v>
      </c>
      <c r="B559" s="27" t="str">
        <f>"16"&amp;"."&amp;$B$800&amp;"."&amp;$B$801</f>
        <v>16.01.2023</v>
      </c>
      <c r="C559" s="89" t="s">
        <v>74</v>
      </c>
      <c r="D559" s="90">
        <f>ROUND(((D560+D561+D563+D562)/1000),5)</f>
        <v>4.9289199999999997</v>
      </c>
      <c r="E559" s="90">
        <f>ROUND(((E560+E561+E563+E562)/1000),5)</f>
        <v>4.8694600000000001</v>
      </c>
      <c r="F559" s="90">
        <f>ROUND(((F560+F561+F563+F562)/1000),5)</f>
        <v>4.8071999999999999</v>
      </c>
      <c r="G559" s="90">
        <f t="shared" ref="G559:AA559" si="324">ROUND(((G560+G561+G563+G562)/1000),5)</f>
        <v>4.79819</v>
      </c>
      <c r="H559" s="90">
        <f t="shared" si="324"/>
        <v>4.8299300000000001</v>
      </c>
      <c r="I559" s="90">
        <f t="shared" si="324"/>
        <v>4.9233500000000001</v>
      </c>
      <c r="J559" s="90">
        <f t="shared" si="324"/>
        <v>5.2149900000000002</v>
      </c>
      <c r="K559" s="90">
        <f t="shared" si="324"/>
        <v>5.3858199999999998</v>
      </c>
      <c r="L559" s="90">
        <f t="shared" si="324"/>
        <v>5.5916800000000002</v>
      </c>
      <c r="M559" s="90">
        <f t="shared" si="324"/>
        <v>5.6341700000000001</v>
      </c>
      <c r="N559" s="90">
        <f t="shared" si="324"/>
        <v>5.6598300000000004</v>
      </c>
      <c r="O559" s="90">
        <f t="shared" si="324"/>
        <v>5.67157</v>
      </c>
      <c r="P559" s="90">
        <f t="shared" si="324"/>
        <v>5.6727800000000004</v>
      </c>
      <c r="Q559" s="90">
        <f t="shared" si="324"/>
        <v>5.68668</v>
      </c>
      <c r="R559" s="90">
        <f t="shared" si="324"/>
        <v>5.6438100000000002</v>
      </c>
      <c r="S559" s="90">
        <f t="shared" si="324"/>
        <v>5.6391600000000004</v>
      </c>
      <c r="T559" s="90">
        <f t="shared" si="324"/>
        <v>5.6676399999999996</v>
      </c>
      <c r="U559" s="90">
        <f t="shared" si="324"/>
        <v>5.7047400000000001</v>
      </c>
      <c r="V559" s="90">
        <f t="shared" si="324"/>
        <v>5.6244199999999998</v>
      </c>
      <c r="W559" s="90">
        <f t="shared" si="324"/>
        <v>5.6522800000000002</v>
      </c>
      <c r="X559" s="90">
        <f t="shared" si="324"/>
        <v>5.5597099999999999</v>
      </c>
      <c r="Y559" s="90">
        <f t="shared" si="324"/>
        <v>5.44231</v>
      </c>
      <c r="Z559" s="90">
        <f t="shared" si="324"/>
        <v>5.3050300000000004</v>
      </c>
      <c r="AA559" s="90">
        <f t="shared" si="324"/>
        <v>4.9351099999999999</v>
      </c>
    </row>
    <row r="560" spans="1:27" ht="12.75" hidden="1" customHeight="1" outlineLevel="1" x14ac:dyDescent="0.2">
      <c r="A560" s="98" t="s">
        <v>2197</v>
      </c>
      <c r="B560" s="62" t="s">
        <v>236</v>
      </c>
      <c r="C560" s="42" t="s">
        <v>77</v>
      </c>
      <c r="D560" s="43">
        <v>1252.21</v>
      </c>
      <c r="E560" s="43">
        <v>1192.75</v>
      </c>
      <c r="F560" s="43">
        <v>1130.49</v>
      </c>
      <c r="G560" s="43">
        <v>1121.48</v>
      </c>
      <c r="H560" s="43">
        <v>1153.22</v>
      </c>
      <c r="I560" s="43">
        <v>1246.6400000000001</v>
      </c>
      <c r="J560" s="43">
        <v>1538.28</v>
      </c>
      <c r="K560" s="43">
        <v>1709.11</v>
      </c>
      <c r="L560" s="43">
        <v>1914.97</v>
      </c>
      <c r="M560" s="43">
        <v>1957.46</v>
      </c>
      <c r="N560" s="43">
        <v>1983.12</v>
      </c>
      <c r="O560" s="43">
        <v>1994.86</v>
      </c>
      <c r="P560" s="43">
        <v>1996.07</v>
      </c>
      <c r="Q560" s="43">
        <v>2009.97</v>
      </c>
      <c r="R560" s="43">
        <v>1967.1</v>
      </c>
      <c r="S560" s="43">
        <v>1962.45</v>
      </c>
      <c r="T560" s="43">
        <v>1990.93</v>
      </c>
      <c r="U560" s="43">
        <v>2028.03</v>
      </c>
      <c r="V560" s="43">
        <v>1947.71</v>
      </c>
      <c r="W560" s="43">
        <v>1975.57</v>
      </c>
      <c r="X560" s="43">
        <v>1883</v>
      </c>
      <c r="Y560" s="43">
        <v>1765.6</v>
      </c>
      <c r="Z560" s="43">
        <v>1628.32</v>
      </c>
      <c r="AA560" s="43">
        <v>1258.4000000000001</v>
      </c>
    </row>
    <row r="561" spans="1:27" ht="12.75" hidden="1" customHeight="1" outlineLevel="1" x14ac:dyDescent="0.2">
      <c r="A561" s="98" t="s">
        <v>2198</v>
      </c>
      <c r="B561" s="62" t="s">
        <v>88</v>
      </c>
      <c r="C561" s="42" t="s">
        <v>77</v>
      </c>
      <c r="D561" s="43">
        <f>$D$486</f>
        <v>3559.77</v>
      </c>
      <c r="E561" s="43">
        <f t="shared" ref="E561:AA561" si="325">$D$486</f>
        <v>3559.77</v>
      </c>
      <c r="F561" s="43">
        <f t="shared" si="325"/>
        <v>3559.77</v>
      </c>
      <c r="G561" s="43">
        <f t="shared" si="325"/>
        <v>3559.77</v>
      </c>
      <c r="H561" s="43">
        <f t="shared" si="325"/>
        <v>3559.77</v>
      </c>
      <c r="I561" s="43">
        <f t="shared" si="325"/>
        <v>3559.77</v>
      </c>
      <c r="J561" s="43">
        <f t="shared" si="325"/>
        <v>3559.77</v>
      </c>
      <c r="K561" s="43">
        <f t="shared" si="325"/>
        <v>3559.77</v>
      </c>
      <c r="L561" s="43">
        <f t="shared" si="325"/>
        <v>3559.77</v>
      </c>
      <c r="M561" s="43">
        <f t="shared" si="325"/>
        <v>3559.77</v>
      </c>
      <c r="N561" s="43">
        <f t="shared" si="325"/>
        <v>3559.77</v>
      </c>
      <c r="O561" s="43">
        <f t="shared" si="325"/>
        <v>3559.77</v>
      </c>
      <c r="P561" s="43">
        <f t="shared" si="325"/>
        <v>3559.77</v>
      </c>
      <c r="Q561" s="43">
        <f t="shared" si="325"/>
        <v>3559.77</v>
      </c>
      <c r="R561" s="43">
        <f t="shared" si="325"/>
        <v>3559.77</v>
      </c>
      <c r="S561" s="43">
        <f t="shared" si="325"/>
        <v>3559.77</v>
      </c>
      <c r="T561" s="43">
        <f t="shared" si="325"/>
        <v>3559.77</v>
      </c>
      <c r="U561" s="43">
        <f t="shared" si="325"/>
        <v>3559.77</v>
      </c>
      <c r="V561" s="43">
        <f t="shared" si="325"/>
        <v>3559.77</v>
      </c>
      <c r="W561" s="43">
        <f t="shared" si="325"/>
        <v>3559.77</v>
      </c>
      <c r="X561" s="43">
        <f t="shared" si="325"/>
        <v>3559.77</v>
      </c>
      <c r="Y561" s="43">
        <f t="shared" si="325"/>
        <v>3559.77</v>
      </c>
      <c r="Z561" s="43">
        <f t="shared" si="325"/>
        <v>3559.77</v>
      </c>
      <c r="AA561" s="43">
        <f t="shared" si="325"/>
        <v>3559.77</v>
      </c>
    </row>
    <row r="562" spans="1:27" ht="12.75" hidden="1" customHeight="1" outlineLevel="1" x14ac:dyDescent="0.2">
      <c r="A562" s="98" t="s">
        <v>2199</v>
      </c>
      <c r="B562" s="62" t="s">
        <v>81</v>
      </c>
      <c r="C562" s="42" t="s">
        <v>77</v>
      </c>
      <c r="D562" s="43">
        <v>6.71</v>
      </c>
      <c r="E562" s="43">
        <v>6.71</v>
      </c>
      <c r="F562" s="43">
        <v>6.71</v>
      </c>
      <c r="G562" s="43">
        <v>6.71</v>
      </c>
      <c r="H562" s="43">
        <v>6.71</v>
      </c>
      <c r="I562" s="43">
        <v>6.71</v>
      </c>
      <c r="J562" s="43">
        <v>6.71</v>
      </c>
      <c r="K562" s="43">
        <v>6.71</v>
      </c>
      <c r="L562" s="43">
        <v>6.71</v>
      </c>
      <c r="M562" s="43">
        <v>6.71</v>
      </c>
      <c r="N562" s="43">
        <v>6.71</v>
      </c>
      <c r="O562" s="43">
        <v>6.71</v>
      </c>
      <c r="P562" s="43">
        <v>6.71</v>
      </c>
      <c r="Q562" s="43">
        <v>6.71</v>
      </c>
      <c r="R562" s="43">
        <v>6.71</v>
      </c>
      <c r="S562" s="43">
        <v>6.71</v>
      </c>
      <c r="T562" s="43">
        <v>6.71</v>
      </c>
      <c r="U562" s="43">
        <v>6.71</v>
      </c>
      <c r="V562" s="43">
        <v>6.71</v>
      </c>
      <c r="W562" s="43">
        <v>6.71</v>
      </c>
      <c r="X562" s="43">
        <v>6.71</v>
      </c>
      <c r="Y562" s="43">
        <v>6.71</v>
      </c>
      <c r="Z562" s="43">
        <v>6.71</v>
      </c>
      <c r="AA562" s="43">
        <v>6.71</v>
      </c>
    </row>
    <row r="563" spans="1:27" ht="12.75" hidden="1" customHeight="1" outlineLevel="1" x14ac:dyDescent="0.2">
      <c r="A563" s="98" t="s">
        <v>2200</v>
      </c>
      <c r="B563" s="62" t="s">
        <v>79</v>
      </c>
      <c r="C563" s="42" t="s">
        <v>77</v>
      </c>
      <c r="D563" s="43">
        <f>$D$11</f>
        <v>110.23</v>
      </c>
      <c r="E563" s="43">
        <f t="shared" ref="E563:AA563" si="326">$D$11</f>
        <v>110.23</v>
      </c>
      <c r="F563" s="43">
        <f t="shared" si="326"/>
        <v>110.23</v>
      </c>
      <c r="G563" s="43">
        <f t="shared" si="326"/>
        <v>110.23</v>
      </c>
      <c r="H563" s="43">
        <f t="shared" si="326"/>
        <v>110.23</v>
      </c>
      <c r="I563" s="43">
        <f t="shared" si="326"/>
        <v>110.23</v>
      </c>
      <c r="J563" s="43">
        <f t="shared" si="326"/>
        <v>110.23</v>
      </c>
      <c r="K563" s="43">
        <f t="shared" si="326"/>
        <v>110.23</v>
      </c>
      <c r="L563" s="43">
        <f t="shared" si="326"/>
        <v>110.23</v>
      </c>
      <c r="M563" s="43">
        <f t="shared" si="326"/>
        <v>110.23</v>
      </c>
      <c r="N563" s="43">
        <f t="shared" si="326"/>
        <v>110.23</v>
      </c>
      <c r="O563" s="43">
        <f t="shared" si="326"/>
        <v>110.23</v>
      </c>
      <c r="P563" s="43">
        <f t="shared" si="326"/>
        <v>110.23</v>
      </c>
      <c r="Q563" s="43">
        <f t="shared" si="326"/>
        <v>110.23</v>
      </c>
      <c r="R563" s="43">
        <f t="shared" si="326"/>
        <v>110.23</v>
      </c>
      <c r="S563" s="43">
        <f t="shared" si="326"/>
        <v>110.23</v>
      </c>
      <c r="T563" s="43">
        <f t="shared" si="326"/>
        <v>110.23</v>
      </c>
      <c r="U563" s="43">
        <f t="shared" si="326"/>
        <v>110.23</v>
      </c>
      <c r="V563" s="43">
        <f t="shared" si="326"/>
        <v>110.23</v>
      </c>
      <c r="W563" s="43">
        <f t="shared" si="326"/>
        <v>110.23</v>
      </c>
      <c r="X563" s="43">
        <f t="shared" si="326"/>
        <v>110.23</v>
      </c>
      <c r="Y563" s="43">
        <f t="shared" si="326"/>
        <v>110.23</v>
      </c>
      <c r="Z563" s="43">
        <f t="shared" si="326"/>
        <v>110.23</v>
      </c>
      <c r="AA563" s="43">
        <f t="shared" si="326"/>
        <v>110.23</v>
      </c>
    </row>
    <row r="564" spans="1:27" collapsed="1" x14ac:dyDescent="0.2">
      <c r="A564" s="97" t="s">
        <v>2201</v>
      </c>
      <c r="B564" s="27" t="str">
        <f>"17"&amp;"."&amp;$B$800&amp;"."&amp;$B$801</f>
        <v>17.01.2023</v>
      </c>
      <c r="C564" s="89" t="s">
        <v>74</v>
      </c>
      <c r="D564" s="90">
        <f>ROUND(((D565+D566+D568+D567)/1000),5)</f>
        <v>4.7731700000000004</v>
      </c>
      <c r="E564" s="90">
        <f>ROUND(((E565+E566+E568+E567)/1000),5)</f>
        <v>4.7407000000000004</v>
      </c>
      <c r="F564" s="90">
        <f>ROUND(((F565+F566+F568+F567)/1000),5)</f>
        <v>4.7265100000000002</v>
      </c>
      <c r="G564" s="90">
        <f t="shared" ref="G564:AA564" si="327">ROUND(((G565+G566+G568+G567)/1000),5)</f>
        <v>4.72431</v>
      </c>
      <c r="H564" s="90">
        <f t="shared" si="327"/>
        <v>4.7394699999999998</v>
      </c>
      <c r="I564" s="90">
        <f t="shared" si="327"/>
        <v>4.7917399999999999</v>
      </c>
      <c r="J564" s="90">
        <f t="shared" si="327"/>
        <v>5.0011400000000004</v>
      </c>
      <c r="K564" s="90">
        <f t="shared" si="327"/>
        <v>5.34131</v>
      </c>
      <c r="L564" s="90">
        <f t="shared" si="327"/>
        <v>5.3921099999999997</v>
      </c>
      <c r="M564" s="90">
        <f t="shared" si="327"/>
        <v>5.4465899999999996</v>
      </c>
      <c r="N564" s="90">
        <f t="shared" si="327"/>
        <v>5.4693399999999999</v>
      </c>
      <c r="O564" s="90">
        <f t="shared" si="327"/>
        <v>5.4927599999999996</v>
      </c>
      <c r="P564" s="90">
        <f t="shared" si="327"/>
        <v>5.47689</v>
      </c>
      <c r="Q564" s="90">
        <f t="shared" si="327"/>
        <v>5.4844099999999996</v>
      </c>
      <c r="R564" s="90">
        <f t="shared" si="327"/>
        <v>5.4444600000000003</v>
      </c>
      <c r="S564" s="90">
        <f t="shared" si="327"/>
        <v>5.4363999999999999</v>
      </c>
      <c r="T564" s="90">
        <f t="shared" si="327"/>
        <v>5.4828200000000002</v>
      </c>
      <c r="U564" s="90">
        <f t="shared" si="327"/>
        <v>5.5241499999999997</v>
      </c>
      <c r="V564" s="90">
        <f t="shared" si="327"/>
        <v>5.5044599999999999</v>
      </c>
      <c r="W564" s="90">
        <f t="shared" si="327"/>
        <v>5.4627299999999996</v>
      </c>
      <c r="X564" s="90">
        <f t="shared" si="327"/>
        <v>5.4486800000000004</v>
      </c>
      <c r="Y564" s="90">
        <f t="shared" si="327"/>
        <v>5.3936200000000003</v>
      </c>
      <c r="Z564" s="90">
        <f t="shared" si="327"/>
        <v>5.1729599999999998</v>
      </c>
      <c r="AA564" s="90">
        <f t="shared" si="327"/>
        <v>4.8685499999999999</v>
      </c>
    </row>
    <row r="565" spans="1:27" ht="12.75" hidden="1" customHeight="1" outlineLevel="1" x14ac:dyDescent="0.2">
      <c r="A565" s="98" t="s">
        <v>2202</v>
      </c>
      <c r="B565" s="62" t="s">
        <v>236</v>
      </c>
      <c r="C565" s="42" t="s">
        <v>77</v>
      </c>
      <c r="D565" s="43">
        <v>1096.46</v>
      </c>
      <c r="E565" s="43">
        <v>1063.99</v>
      </c>
      <c r="F565" s="43">
        <v>1049.8</v>
      </c>
      <c r="G565" s="43">
        <v>1047.5999999999999</v>
      </c>
      <c r="H565" s="43">
        <v>1062.76</v>
      </c>
      <c r="I565" s="43">
        <v>1115.03</v>
      </c>
      <c r="J565" s="43">
        <v>1324.43</v>
      </c>
      <c r="K565" s="43">
        <v>1664.6</v>
      </c>
      <c r="L565" s="43">
        <v>1715.4</v>
      </c>
      <c r="M565" s="43">
        <v>1769.88</v>
      </c>
      <c r="N565" s="43">
        <v>1792.63</v>
      </c>
      <c r="O565" s="43">
        <v>1816.05</v>
      </c>
      <c r="P565" s="43">
        <v>1800.18</v>
      </c>
      <c r="Q565" s="43">
        <v>1807.7</v>
      </c>
      <c r="R565" s="43">
        <v>1767.75</v>
      </c>
      <c r="S565" s="43">
        <v>1759.69</v>
      </c>
      <c r="T565" s="43">
        <v>1806.11</v>
      </c>
      <c r="U565" s="43">
        <v>1847.44</v>
      </c>
      <c r="V565" s="43">
        <v>1827.75</v>
      </c>
      <c r="W565" s="43">
        <v>1786.02</v>
      </c>
      <c r="X565" s="43">
        <v>1771.97</v>
      </c>
      <c r="Y565" s="43">
        <v>1716.91</v>
      </c>
      <c r="Z565" s="43">
        <v>1496.25</v>
      </c>
      <c r="AA565" s="43">
        <v>1191.8399999999999</v>
      </c>
    </row>
    <row r="566" spans="1:27" ht="12.75" hidden="1" customHeight="1" outlineLevel="1" x14ac:dyDescent="0.2">
      <c r="A566" s="98" t="s">
        <v>2203</v>
      </c>
      <c r="B566" s="62" t="s">
        <v>88</v>
      </c>
      <c r="C566" s="42" t="s">
        <v>77</v>
      </c>
      <c r="D566" s="43">
        <f>$D$486</f>
        <v>3559.77</v>
      </c>
      <c r="E566" s="43">
        <f t="shared" ref="E566:AA566" si="328">$D$486</f>
        <v>3559.77</v>
      </c>
      <c r="F566" s="43">
        <f t="shared" si="328"/>
        <v>3559.77</v>
      </c>
      <c r="G566" s="43">
        <f t="shared" si="328"/>
        <v>3559.77</v>
      </c>
      <c r="H566" s="43">
        <f t="shared" si="328"/>
        <v>3559.77</v>
      </c>
      <c r="I566" s="43">
        <f t="shared" si="328"/>
        <v>3559.77</v>
      </c>
      <c r="J566" s="43">
        <f t="shared" si="328"/>
        <v>3559.77</v>
      </c>
      <c r="K566" s="43">
        <f t="shared" si="328"/>
        <v>3559.77</v>
      </c>
      <c r="L566" s="43">
        <f t="shared" si="328"/>
        <v>3559.77</v>
      </c>
      <c r="M566" s="43">
        <f t="shared" si="328"/>
        <v>3559.77</v>
      </c>
      <c r="N566" s="43">
        <f t="shared" si="328"/>
        <v>3559.77</v>
      </c>
      <c r="O566" s="43">
        <f t="shared" si="328"/>
        <v>3559.77</v>
      </c>
      <c r="P566" s="43">
        <f t="shared" si="328"/>
        <v>3559.77</v>
      </c>
      <c r="Q566" s="43">
        <f t="shared" si="328"/>
        <v>3559.77</v>
      </c>
      <c r="R566" s="43">
        <f t="shared" si="328"/>
        <v>3559.77</v>
      </c>
      <c r="S566" s="43">
        <f t="shared" si="328"/>
        <v>3559.77</v>
      </c>
      <c r="T566" s="43">
        <f t="shared" si="328"/>
        <v>3559.77</v>
      </c>
      <c r="U566" s="43">
        <f t="shared" si="328"/>
        <v>3559.77</v>
      </c>
      <c r="V566" s="43">
        <f t="shared" si="328"/>
        <v>3559.77</v>
      </c>
      <c r="W566" s="43">
        <f t="shared" si="328"/>
        <v>3559.77</v>
      </c>
      <c r="X566" s="43">
        <f t="shared" si="328"/>
        <v>3559.77</v>
      </c>
      <c r="Y566" s="43">
        <f t="shared" si="328"/>
        <v>3559.77</v>
      </c>
      <c r="Z566" s="43">
        <f t="shared" si="328"/>
        <v>3559.77</v>
      </c>
      <c r="AA566" s="43">
        <f t="shared" si="328"/>
        <v>3559.77</v>
      </c>
    </row>
    <row r="567" spans="1:27" ht="12.75" hidden="1" customHeight="1" outlineLevel="1" x14ac:dyDescent="0.2">
      <c r="A567" s="98" t="s">
        <v>2204</v>
      </c>
      <c r="B567" s="62" t="s">
        <v>81</v>
      </c>
      <c r="C567" s="42" t="s">
        <v>77</v>
      </c>
      <c r="D567" s="43">
        <v>6.71</v>
      </c>
      <c r="E567" s="43">
        <v>6.71</v>
      </c>
      <c r="F567" s="43">
        <v>6.71</v>
      </c>
      <c r="G567" s="43">
        <v>6.71</v>
      </c>
      <c r="H567" s="43">
        <v>6.71</v>
      </c>
      <c r="I567" s="43">
        <v>6.71</v>
      </c>
      <c r="J567" s="43">
        <v>6.71</v>
      </c>
      <c r="K567" s="43">
        <v>6.71</v>
      </c>
      <c r="L567" s="43">
        <v>6.71</v>
      </c>
      <c r="M567" s="43">
        <v>6.71</v>
      </c>
      <c r="N567" s="43">
        <v>6.71</v>
      </c>
      <c r="O567" s="43">
        <v>6.71</v>
      </c>
      <c r="P567" s="43">
        <v>6.71</v>
      </c>
      <c r="Q567" s="43">
        <v>6.71</v>
      </c>
      <c r="R567" s="43">
        <v>6.71</v>
      </c>
      <c r="S567" s="43">
        <v>6.71</v>
      </c>
      <c r="T567" s="43">
        <v>6.71</v>
      </c>
      <c r="U567" s="43">
        <v>6.71</v>
      </c>
      <c r="V567" s="43">
        <v>6.71</v>
      </c>
      <c r="W567" s="43">
        <v>6.71</v>
      </c>
      <c r="X567" s="43">
        <v>6.71</v>
      </c>
      <c r="Y567" s="43">
        <v>6.71</v>
      </c>
      <c r="Z567" s="43">
        <v>6.71</v>
      </c>
      <c r="AA567" s="43">
        <v>6.71</v>
      </c>
    </row>
    <row r="568" spans="1:27" ht="12.75" hidden="1" customHeight="1" outlineLevel="1" x14ac:dyDescent="0.2">
      <c r="A568" s="98" t="s">
        <v>2205</v>
      </c>
      <c r="B568" s="62" t="s">
        <v>79</v>
      </c>
      <c r="C568" s="42" t="s">
        <v>77</v>
      </c>
      <c r="D568" s="43">
        <f>$D$11</f>
        <v>110.23</v>
      </c>
      <c r="E568" s="43">
        <f t="shared" ref="E568:AA568" si="329">$D$11</f>
        <v>110.23</v>
      </c>
      <c r="F568" s="43">
        <f t="shared" si="329"/>
        <v>110.23</v>
      </c>
      <c r="G568" s="43">
        <f t="shared" si="329"/>
        <v>110.23</v>
      </c>
      <c r="H568" s="43">
        <f t="shared" si="329"/>
        <v>110.23</v>
      </c>
      <c r="I568" s="43">
        <f t="shared" si="329"/>
        <v>110.23</v>
      </c>
      <c r="J568" s="43">
        <f t="shared" si="329"/>
        <v>110.23</v>
      </c>
      <c r="K568" s="43">
        <f t="shared" si="329"/>
        <v>110.23</v>
      </c>
      <c r="L568" s="43">
        <f t="shared" si="329"/>
        <v>110.23</v>
      </c>
      <c r="M568" s="43">
        <f t="shared" si="329"/>
        <v>110.23</v>
      </c>
      <c r="N568" s="43">
        <f t="shared" si="329"/>
        <v>110.23</v>
      </c>
      <c r="O568" s="43">
        <f t="shared" si="329"/>
        <v>110.23</v>
      </c>
      <c r="P568" s="43">
        <f t="shared" si="329"/>
        <v>110.23</v>
      </c>
      <c r="Q568" s="43">
        <f t="shared" si="329"/>
        <v>110.23</v>
      </c>
      <c r="R568" s="43">
        <f t="shared" si="329"/>
        <v>110.23</v>
      </c>
      <c r="S568" s="43">
        <f t="shared" si="329"/>
        <v>110.23</v>
      </c>
      <c r="T568" s="43">
        <f t="shared" si="329"/>
        <v>110.23</v>
      </c>
      <c r="U568" s="43">
        <f t="shared" si="329"/>
        <v>110.23</v>
      </c>
      <c r="V568" s="43">
        <f t="shared" si="329"/>
        <v>110.23</v>
      </c>
      <c r="W568" s="43">
        <f t="shared" si="329"/>
        <v>110.23</v>
      </c>
      <c r="X568" s="43">
        <f t="shared" si="329"/>
        <v>110.23</v>
      </c>
      <c r="Y568" s="43">
        <f t="shared" si="329"/>
        <v>110.23</v>
      </c>
      <c r="Z568" s="43">
        <f t="shared" si="329"/>
        <v>110.23</v>
      </c>
      <c r="AA568" s="43">
        <f t="shared" si="329"/>
        <v>110.23</v>
      </c>
    </row>
    <row r="569" spans="1:27" collapsed="1" x14ac:dyDescent="0.2">
      <c r="A569" s="97" t="s">
        <v>2206</v>
      </c>
      <c r="B569" s="27" t="str">
        <f>"18"&amp;"."&amp;$B$800&amp;"."&amp;$B$801</f>
        <v>18.01.2023</v>
      </c>
      <c r="C569" s="89" t="s">
        <v>74</v>
      </c>
      <c r="D569" s="90">
        <f>ROUND(((D570+D571+D573+D572)/1000),5)</f>
        <v>4.8108700000000004</v>
      </c>
      <c r="E569" s="90">
        <f>ROUND(((E570+E571+E573+E572)/1000),5)</f>
        <v>4.7772199999999998</v>
      </c>
      <c r="F569" s="90">
        <f>ROUND(((F570+F571+F573+F572)/1000),5)</f>
        <v>4.7563899999999997</v>
      </c>
      <c r="G569" s="90">
        <f t="shared" ref="G569:AA569" si="330">ROUND(((G570+G571+G573+G572)/1000),5)</f>
        <v>4.7552300000000001</v>
      </c>
      <c r="H569" s="90">
        <f t="shared" si="330"/>
        <v>4.7812700000000001</v>
      </c>
      <c r="I569" s="90">
        <f t="shared" si="330"/>
        <v>4.8420100000000001</v>
      </c>
      <c r="J569" s="90">
        <f t="shared" si="330"/>
        <v>5.1431500000000003</v>
      </c>
      <c r="K569" s="90">
        <f t="shared" si="330"/>
        <v>5.3574000000000002</v>
      </c>
      <c r="L569" s="90">
        <f t="shared" si="330"/>
        <v>5.4683999999999999</v>
      </c>
      <c r="M569" s="90">
        <f t="shared" si="330"/>
        <v>5.5021800000000001</v>
      </c>
      <c r="N569" s="90">
        <f t="shared" si="330"/>
        <v>5.5208500000000003</v>
      </c>
      <c r="O569" s="90">
        <f t="shared" si="330"/>
        <v>5.5530299999999997</v>
      </c>
      <c r="P569" s="90">
        <f t="shared" si="330"/>
        <v>5.5316099999999997</v>
      </c>
      <c r="Q569" s="90">
        <f t="shared" si="330"/>
        <v>5.5412999999999997</v>
      </c>
      <c r="R569" s="90">
        <f t="shared" si="330"/>
        <v>5.5444000000000004</v>
      </c>
      <c r="S569" s="90">
        <f t="shared" si="330"/>
        <v>5.5049799999999998</v>
      </c>
      <c r="T569" s="90">
        <f t="shared" si="330"/>
        <v>5.5439499999999997</v>
      </c>
      <c r="U569" s="90">
        <f t="shared" si="330"/>
        <v>5.5520800000000001</v>
      </c>
      <c r="V569" s="90">
        <f t="shared" si="330"/>
        <v>5.5467700000000004</v>
      </c>
      <c r="W569" s="90">
        <f t="shared" si="330"/>
        <v>5.5165199999999999</v>
      </c>
      <c r="X569" s="90">
        <f t="shared" si="330"/>
        <v>5.4621700000000004</v>
      </c>
      <c r="Y569" s="90">
        <f t="shared" si="330"/>
        <v>5.3774899999999999</v>
      </c>
      <c r="Z569" s="90">
        <f t="shared" si="330"/>
        <v>5.1451900000000004</v>
      </c>
      <c r="AA569" s="90">
        <f t="shared" si="330"/>
        <v>4.8215700000000004</v>
      </c>
    </row>
    <row r="570" spans="1:27" ht="12.75" hidden="1" customHeight="1" outlineLevel="1" x14ac:dyDescent="0.2">
      <c r="A570" s="98" t="s">
        <v>2207</v>
      </c>
      <c r="B570" s="62" t="s">
        <v>236</v>
      </c>
      <c r="C570" s="42" t="s">
        <v>77</v>
      </c>
      <c r="D570" s="43">
        <v>1134.1600000000001</v>
      </c>
      <c r="E570" s="43">
        <v>1100.51</v>
      </c>
      <c r="F570" s="43">
        <v>1079.68</v>
      </c>
      <c r="G570" s="43">
        <v>1078.52</v>
      </c>
      <c r="H570" s="43">
        <v>1104.56</v>
      </c>
      <c r="I570" s="43">
        <v>1165.3</v>
      </c>
      <c r="J570" s="43">
        <v>1466.44</v>
      </c>
      <c r="K570" s="43">
        <v>1680.69</v>
      </c>
      <c r="L570" s="43">
        <v>1791.69</v>
      </c>
      <c r="M570" s="43">
        <v>1825.47</v>
      </c>
      <c r="N570" s="43">
        <v>1844.14</v>
      </c>
      <c r="O570" s="43">
        <v>1876.32</v>
      </c>
      <c r="P570" s="43">
        <v>1854.9</v>
      </c>
      <c r="Q570" s="43">
        <v>1864.59</v>
      </c>
      <c r="R570" s="43">
        <v>1867.69</v>
      </c>
      <c r="S570" s="43">
        <v>1828.27</v>
      </c>
      <c r="T570" s="43">
        <v>1867.24</v>
      </c>
      <c r="U570" s="43">
        <v>1875.37</v>
      </c>
      <c r="V570" s="43">
        <v>1870.06</v>
      </c>
      <c r="W570" s="43">
        <v>1839.81</v>
      </c>
      <c r="X570" s="43">
        <v>1785.46</v>
      </c>
      <c r="Y570" s="43">
        <v>1700.78</v>
      </c>
      <c r="Z570" s="43">
        <v>1468.48</v>
      </c>
      <c r="AA570" s="43">
        <v>1144.8599999999999</v>
      </c>
    </row>
    <row r="571" spans="1:27" ht="12.75" hidden="1" customHeight="1" outlineLevel="1" x14ac:dyDescent="0.2">
      <c r="A571" s="98" t="s">
        <v>2208</v>
      </c>
      <c r="B571" s="62" t="s">
        <v>88</v>
      </c>
      <c r="C571" s="42" t="s">
        <v>77</v>
      </c>
      <c r="D571" s="43">
        <f>$D$486</f>
        <v>3559.77</v>
      </c>
      <c r="E571" s="43">
        <f t="shared" ref="E571:AA571" si="331">$D$486</f>
        <v>3559.77</v>
      </c>
      <c r="F571" s="43">
        <f t="shared" si="331"/>
        <v>3559.77</v>
      </c>
      <c r="G571" s="43">
        <f t="shared" si="331"/>
        <v>3559.77</v>
      </c>
      <c r="H571" s="43">
        <f t="shared" si="331"/>
        <v>3559.77</v>
      </c>
      <c r="I571" s="43">
        <f t="shared" si="331"/>
        <v>3559.77</v>
      </c>
      <c r="J571" s="43">
        <f t="shared" si="331"/>
        <v>3559.77</v>
      </c>
      <c r="K571" s="43">
        <f t="shared" si="331"/>
        <v>3559.77</v>
      </c>
      <c r="L571" s="43">
        <f t="shared" si="331"/>
        <v>3559.77</v>
      </c>
      <c r="M571" s="43">
        <f t="shared" si="331"/>
        <v>3559.77</v>
      </c>
      <c r="N571" s="43">
        <f t="shared" si="331"/>
        <v>3559.77</v>
      </c>
      <c r="O571" s="43">
        <f t="shared" si="331"/>
        <v>3559.77</v>
      </c>
      <c r="P571" s="43">
        <f t="shared" si="331"/>
        <v>3559.77</v>
      </c>
      <c r="Q571" s="43">
        <f t="shared" si="331"/>
        <v>3559.77</v>
      </c>
      <c r="R571" s="43">
        <f t="shared" si="331"/>
        <v>3559.77</v>
      </c>
      <c r="S571" s="43">
        <f t="shared" si="331"/>
        <v>3559.77</v>
      </c>
      <c r="T571" s="43">
        <f t="shared" si="331"/>
        <v>3559.77</v>
      </c>
      <c r="U571" s="43">
        <f t="shared" si="331"/>
        <v>3559.77</v>
      </c>
      <c r="V571" s="43">
        <f t="shared" si="331"/>
        <v>3559.77</v>
      </c>
      <c r="W571" s="43">
        <f t="shared" si="331"/>
        <v>3559.77</v>
      </c>
      <c r="X571" s="43">
        <f t="shared" si="331"/>
        <v>3559.77</v>
      </c>
      <c r="Y571" s="43">
        <f t="shared" si="331"/>
        <v>3559.77</v>
      </c>
      <c r="Z571" s="43">
        <f t="shared" si="331"/>
        <v>3559.77</v>
      </c>
      <c r="AA571" s="43">
        <f t="shared" si="331"/>
        <v>3559.77</v>
      </c>
    </row>
    <row r="572" spans="1:27" ht="12.75" hidden="1" customHeight="1" outlineLevel="1" x14ac:dyDescent="0.2">
      <c r="A572" s="98" t="s">
        <v>2209</v>
      </c>
      <c r="B572" s="62" t="s">
        <v>81</v>
      </c>
      <c r="C572" s="42" t="s">
        <v>77</v>
      </c>
      <c r="D572" s="43">
        <v>6.71</v>
      </c>
      <c r="E572" s="43">
        <v>6.71</v>
      </c>
      <c r="F572" s="43">
        <v>6.71</v>
      </c>
      <c r="G572" s="43">
        <v>6.71</v>
      </c>
      <c r="H572" s="43">
        <v>6.71</v>
      </c>
      <c r="I572" s="43">
        <v>6.71</v>
      </c>
      <c r="J572" s="43">
        <v>6.71</v>
      </c>
      <c r="K572" s="43">
        <v>6.71</v>
      </c>
      <c r="L572" s="43">
        <v>6.71</v>
      </c>
      <c r="M572" s="43">
        <v>6.71</v>
      </c>
      <c r="N572" s="43">
        <v>6.71</v>
      </c>
      <c r="O572" s="43">
        <v>6.71</v>
      </c>
      <c r="P572" s="43">
        <v>6.71</v>
      </c>
      <c r="Q572" s="43">
        <v>6.71</v>
      </c>
      <c r="R572" s="43">
        <v>6.71</v>
      </c>
      <c r="S572" s="43">
        <v>6.71</v>
      </c>
      <c r="T572" s="43">
        <v>6.71</v>
      </c>
      <c r="U572" s="43">
        <v>6.71</v>
      </c>
      <c r="V572" s="43">
        <v>6.71</v>
      </c>
      <c r="W572" s="43">
        <v>6.71</v>
      </c>
      <c r="X572" s="43">
        <v>6.71</v>
      </c>
      <c r="Y572" s="43">
        <v>6.71</v>
      </c>
      <c r="Z572" s="43">
        <v>6.71</v>
      </c>
      <c r="AA572" s="43">
        <v>6.71</v>
      </c>
    </row>
    <row r="573" spans="1:27" ht="12.75" hidden="1" customHeight="1" outlineLevel="1" x14ac:dyDescent="0.2">
      <c r="A573" s="98" t="s">
        <v>2210</v>
      </c>
      <c r="B573" s="62" t="s">
        <v>79</v>
      </c>
      <c r="C573" s="42" t="s">
        <v>77</v>
      </c>
      <c r="D573" s="43">
        <f>$D$11</f>
        <v>110.23</v>
      </c>
      <c r="E573" s="43">
        <f t="shared" ref="E573:AA573" si="332">$D$11</f>
        <v>110.23</v>
      </c>
      <c r="F573" s="43">
        <f t="shared" si="332"/>
        <v>110.23</v>
      </c>
      <c r="G573" s="43">
        <f t="shared" si="332"/>
        <v>110.23</v>
      </c>
      <c r="H573" s="43">
        <f t="shared" si="332"/>
        <v>110.23</v>
      </c>
      <c r="I573" s="43">
        <f t="shared" si="332"/>
        <v>110.23</v>
      </c>
      <c r="J573" s="43">
        <f t="shared" si="332"/>
        <v>110.23</v>
      </c>
      <c r="K573" s="43">
        <f t="shared" si="332"/>
        <v>110.23</v>
      </c>
      <c r="L573" s="43">
        <f t="shared" si="332"/>
        <v>110.23</v>
      </c>
      <c r="M573" s="43">
        <f t="shared" si="332"/>
        <v>110.23</v>
      </c>
      <c r="N573" s="43">
        <f t="shared" si="332"/>
        <v>110.23</v>
      </c>
      <c r="O573" s="43">
        <f t="shared" si="332"/>
        <v>110.23</v>
      </c>
      <c r="P573" s="43">
        <f t="shared" si="332"/>
        <v>110.23</v>
      </c>
      <c r="Q573" s="43">
        <f t="shared" si="332"/>
        <v>110.23</v>
      </c>
      <c r="R573" s="43">
        <f t="shared" si="332"/>
        <v>110.23</v>
      </c>
      <c r="S573" s="43">
        <f t="shared" si="332"/>
        <v>110.23</v>
      </c>
      <c r="T573" s="43">
        <f t="shared" si="332"/>
        <v>110.23</v>
      </c>
      <c r="U573" s="43">
        <f t="shared" si="332"/>
        <v>110.23</v>
      </c>
      <c r="V573" s="43">
        <f t="shared" si="332"/>
        <v>110.23</v>
      </c>
      <c r="W573" s="43">
        <f t="shared" si="332"/>
        <v>110.23</v>
      </c>
      <c r="X573" s="43">
        <f t="shared" si="332"/>
        <v>110.23</v>
      </c>
      <c r="Y573" s="43">
        <f t="shared" si="332"/>
        <v>110.23</v>
      </c>
      <c r="Z573" s="43">
        <f t="shared" si="332"/>
        <v>110.23</v>
      </c>
      <c r="AA573" s="43">
        <f t="shared" si="332"/>
        <v>110.23</v>
      </c>
    </row>
    <row r="574" spans="1:27" collapsed="1" x14ac:dyDescent="0.2">
      <c r="A574" s="97" t="s">
        <v>2211</v>
      </c>
      <c r="B574" s="27" t="str">
        <f>"19"&amp;"."&amp;$B$800&amp;"."&amp;$B$801</f>
        <v>19.01.2023</v>
      </c>
      <c r="C574" s="89" t="s">
        <v>74</v>
      </c>
      <c r="D574" s="90">
        <f>ROUND(((D575+D576+D578+D577)/1000),5)</f>
        <v>4.8219099999999999</v>
      </c>
      <c r="E574" s="90">
        <f>ROUND(((E575+E576+E578+E577)/1000),5)</f>
        <v>4.7862799999999996</v>
      </c>
      <c r="F574" s="90">
        <f>ROUND(((F575+F576+F578+F577)/1000),5)</f>
        <v>4.75786</v>
      </c>
      <c r="G574" s="90">
        <f t="shared" ref="G574:AA574" si="333">ROUND(((G575+G576+G578+G577)/1000),5)</f>
        <v>4.7579700000000003</v>
      </c>
      <c r="H574" s="90">
        <f t="shared" si="333"/>
        <v>4.7907299999999999</v>
      </c>
      <c r="I574" s="90">
        <f t="shared" si="333"/>
        <v>4.8449299999999997</v>
      </c>
      <c r="J574" s="90">
        <f t="shared" si="333"/>
        <v>5.2578800000000001</v>
      </c>
      <c r="K574" s="90">
        <f t="shared" si="333"/>
        <v>5.4379400000000002</v>
      </c>
      <c r="L574" s="90">
        <f t="shared" si="333"/>
        <v>5.5351600000000003</v>
      </c>
      <c r="M574" s="90">
        <f t="shared" si="333"/>
        <v>5.5553100000000004</v>
      </c>
      <c r="N574" s="90">
        <f t="shared" si="333"/>
        <v>5.5744499999999997</v>
      </c>
      <c r="O574" s="90">
        <f t="shared" si="333"/>
        <v>5.6054199999999996</v>
      </c>
      <c r="P574" s="90">
        <f t="shared" si="333"/>
        <v>5.5848000000000004</v>
      </c>
      <c r="Q574" s="90">
        <f t="shared" si="333"/>
        <v>5.5930900000000001</v>
      </c>
      <c r="R574" s="90">
        <f t="shared" si="333"/>
        <v>5.5975200000000003</v>
      </c>
      <c r="S574" s="90">
        <f t="shared" si="333"/>
        <v>5.5562199999999997</v>
      </c>
      <c r="T574" s="90">
        <f t="shared" si="333"/>
        <v>5.6373300000000004</v>
      </c>
      <c r="U574" s="90">
        <f t="shared" si="333"/>
        <v>5.6599399999999997</v>
      </c>
      <c r="V574" s="90">
        <f t="shared" si="333"/>
        <v>5.6436799999999998</v>
      </c>
      <c r="W574" s="90">
        <f t="shared" si="333"/>
        <v>5.57219</v>
      </c>
      <c r="X574" s="90">
        <f t="shared" si="333"/>
        <v>5.5330899999999996</v>
      </c>
      <c r="Y574" s="90">
        <f t="shared" si="333"/>
        <v>5.4672200000000002</v>
      </c>
      <c r="Z574" s="90">
        <f t="shared" si="333"/>
        <v>5.2614900000000002</v>
      </c>
      <c r="AA574" s="90">
        <f t="shared" si="333"/>
        <v>4.8403700000000001</v>
      </c>
    </row>
    <row r="575" spans="1:27" ht="12.75" hidden="1" customHeight="1" outlineLevel="1" x14ac:dyDescent="0.2">
      <c r="A575" s="98" t="s">
        <v>2212</v>
      </c>
      <c r="B575" s="62" t="s">
        <v>236</v>
      </c>
      <c r="C575" s="42" t="s">
        <v>77</v>
      </c>
      <c r="D575" s="43">
        <v>1145.2</v>
      </c>
      <c r="E575" s="43">
        <v>1109.57</v>
      </c>
      <c r="F575" s="43">
        <v>1081.1500000000001</v>
      </c>
      <c r="G575" s="43">
        <v>1081.26</v>
      </c>
      <c r="H575" s="43">
        <v>1114.02</v>
      </c>
      <c r="I575" s="43">
        <v>1168.22</v>
      </c>
      <c r="J575" s="43">
        <v>1581.17</v>
      </c>
      <c r="K575" s="43">
        <v>1761.23</v>
      </c>
      <c r="L575" s="43">
        <v>1858.45</v>
      </c>
      <c r="M575" s="43">
        <v>1878.6</v>
      </c>
      <c r="N575" s="43">
        <v>1897.74</v>
      </c>
      <c r="O575" s="43">
        <v>1928.71</v>
      </c>
      <c r="P575" s="43">
        <v>1908.09</v>
      </c>
      <c r="Q575" s="43">
        <v>1916.38</v>
      </c>
      <c r="R575" s="43">
        <v>1920.81</v>
      </c>
      <c r="S575" s="43">
        <v>1879.51</v>
      </c>
      <c r="T575" s="43">
        <v>1960.62</v>
      </c>
      <c r="U575" s="43">
        <v>1983.23</v>
      </c>
      <c r="V575" s="43">
        <v>1966.97</v>
      </c>
      <c r="W575" s="43">
        <v>1895.48</v>
      </c>
      <c r="X575" s="43">
        <v>1856.38</v>
      </c>
      <c r="Y575" s="43">
        <v>1790.51</v>
      </c>
      <c r="Z575" s="43">
        <v>1584.78</v>
      </c>
      <c r="AA575" s="43">
        <v>1163.6600000000001</v>
      </c>
    </row>
    <row r="576" spans="1:27" ht="12.75" hidden="1" customHeight="1" outlineLevel="1" x14ac:dyDescent="0.2">
      <c r="A576" s="98" t="s">
        <v>2213</v>
      </c>
      <c r="B576" s="62" t="s">
        <v>88</v>
      </c>
      <c r="C576" s="42" t="s">
        <v>77</v>
      </c>
      <c r="D576" s="43">
        <f>$D$486</f>
        <v>3559.77</v>
      </c>
      <c r="E576" s="43">
        <f t="shared" ref="E576:AA576" si="334">$D$486</f>
        <v>3559.77</v>
      </c>
      <c r="F576" s="43">
        <f t="shared" si="334"/>
        <v>3559.77</v>
      </c>
      <c r="G576" s="43">
        <f t="shared" si="334"/>
        <v>3559.77</v>
      </c>
      <c r="H576" s="43">
        <f t="shared" si="334"/>
        <v>3559.77</v>
      </c>
      <c r="I576" s="43">
        <f t="shared" si="334"/>
        <v>3559.77</v>
      </c>
      <c r="J576" s="43">
        <f t="shared" si="334"/>
        <v>3559.77</v>
      </c>
      <c r="K576" s="43">
        <f t="shared" si="334"/>
        <v>3559.77</v>
      </c>
      <c r="L576" s="43">
        <f t="shared" si="334"/>
        <v>3559.77</v>
      </c>
      <c r="M576" s="43">
        <f t="shared" si="334"/>
        <v>3559.77</v>
      </c>
      <c r="N576" s="43">
        <f t="shared" si="334"/>
        <v>3559.77</v>
      </c>
      <c r="O576" s="43">
        <f t="shared" si="334"/>
        <v>3559.77</v>
      </c>
      <c r="P576" s="43">
        <f t="shared" si="334"/>
        <v>3559.77</v>
      </c>
      <c r="Q576" s="43">
        <f t="shared" si="334"/>
        <v>3559.77</v>
      </c>
      <c r="R576" s="43">
        <f t="shared" si="334"/>
        <v>3559.77</v>
      </c>
      <c r="S576" s="43">
        <f t="shared" si="334"/>
        <v>3559.77</v>
      </c>
      <c r="T576" s="43">
        <f t="shared" si="334"/>
        <v>3559.77</v>
      </c>
      <c r="U576" s="43">
        <f t="shared" si="334"/>
        <v>3559.77</v>
      </c>
      <c r="V576" s="43">
        <f t="shared" si="334"/>
        <v>3559.77</v>
      </c>
      <c r="W576" s="43">
        <f t="shared" si="334"/>
        <v>3559.77</v>
      </c>
      <c r="X576" s="43">
        <f t="shared" si="334"/>
        <v>3559.77</v>
      </c>
      <c r="Y576" s="43">
        <f t="shared" si="334"/>
        <v>3559.77</v>
      </c>
      <c r="Z576" s="43">
        <f t="shared" si="334"/>
        <v>3559.77</v>
      </c>
      <c r="AA576" s="43">
        <f t="shared" si="334"/>
        <v>3559.77</v>
      </c>
    </row>
    <row r="577" spans="1:27" ht="12.75" hidden="1" customHeight="1" outlineLevel="1" x14ac:dyDescent="0.2">
      <c r="A577" s="98" t="s">
        <v>2214</v>
      </c>
      <c r="B577" s="62" t="s">
        <v>81</v>
      </c>
      <c r="C577" s="42" t="s">
        <v>77</v>
      </c>
      <c r="D577" s="43">
        <v>6.71</v>
      </c>
      <c r="E577" s="43">
        <v>6.71</v>
      </c>
      <c r="F577" s="43">
        <v>6.71</v>
      </c>
      <c r="G577" s="43">
        <v>6.71</v>
      </c>
      <c r="H577" s="43">
        <v>6.71</v>
      </c>
      <c r="I577" s="43">
        <v>6.71</v>
      </c>
      <c r="J577" s="43">
        <v>6.71</v>
      </c>
      <c r="K577" s="43">
        <v>6.71</v>
      </c>
      <c r="L577" s="43">
        <v>6.71</v>
      </c>
      <c r="M577" s="43">
        <v>6.71</v>
      </c>
      <c r="N577" s="43">
        <v>6.71</v>
      </c>
      <c r="O577" s="43">
        <v>6.71</v>
      </c>
      <c r="P577" s="43">
        <v>6.71</v>
      </c>
      <c r="Q577" s="43">
        <v>6.71</v>
      </c>
      <c r="R577" s="43">
        <v>6.71</v>
      </c>
      <c r="S577" s="43">
        <v>6.71</v>
      </c>
      <c r="T577" s="43">
        <v>6.71</v>
      </c>
      <c r="U577" s="43">
        <v>6.71</v>
      </c>
      <c r="V577" s="43">
        <v>6.71</v>
      </c>
      <c r="W577" s="43">
        <v>6.71</v>
      </c>
      <c r="X577" s="43">
        <v>6.71</v>
      </c>
      <c r="Y577" s="43">
        <v>6.71</v>
      </c>
      <c r="Z577" s="43">
        <v>6.71</v>
      </c>
      <c r="AA577" s="43">
        <v>6.71</v>
      </c>
    </row>
    <row r="578" spans="1:27" ht="12.75" hidden="1" customHeight="1" outlineLevel="1" x14ac:dyDescent="0.2">
      <c r="A578" s="98" t="s">
        <v>2215</v>
      </c>
      <c r="B578" s="62" t="s">
        <v>79</v>
      </c>
      <c r="C578" s="42" t="s">
        <v>77</v>
      </c>
      <c r="D578" s="43">
        <f>$D$11</f>
        <v>110.23</v>
      </c>
      <c r="E578" s="43">
        <f t="shared" ref="E578:AA578" si="335">$D$11</f>
        <v>110.23</v>
      </c>
      <c r="F578" s="43">
        <f t="shared" si="335"/>
        <v>110.23</v>
      </c>
      <c r="G578" s="43">
        <f t="shared" si="335"/>
        <v>110.23</v>
      </c>
      <c r="H578" s="43">
        <f t="shared" si="335"/>
        <v>110.23</v>
      </c>
      <c r="I578" s="43">
        <f t="shared" si="335"/>
        <v>110.23</v>
      </c>
      <c r="J578" s="43">
        <f t="shared" si="335"/>
        <v>110.23</v>
      </c>
      <c r="K578" s="43">
        <f t="shared" si="335"/>
        <v>110.23</v>
      </c>
      <c r="L578" s="43">
        <f t="shared" si="335"/>
        <v>110.23</v>
      </c>
      <c r="M578" s="43">
        <f t="shared" si="335"/>
        <v>110.23</v>
      </c>
      <c r="N578" s="43">
        <f t="shared" si="335"/>
        <v>110.23</v>
      </c>
      <c r="O578" s="43">
        <f t="shared" si="335"/>
        <v>110.23</v>
      </c>
      <c r="P578" s="43">
        <f t="shared" si="335"/>
        <v>110.23</v>
      </c>
      <c r="Q578" s="43">
        <f t="shared" si="335"/>
        <v>110.23</v>
      </c>
      <c r="R578" s="43">
        <f t="shared" si="335"/>
        <v>110.23</v>
      </c>
      <c r="S578" s="43">
        <f t="shared" si="335"/>
        <v>110.23</v>
      </c>
      <c r="T578" s="43">
        <f t="shared" si="335"/>
        <v>110.23</v>
      </c>
      <c r="U578" s="43">
        <f t="shared" si="335"/>
        <v>110.23</v>
      </c>
      <c r="V578" s="43">
        <f t="shared" si="335"/>
        <v>110.23</v>
      </c>
      <c r="W578" s="43">
        <f t="shared" si="335"/>
        <v>110.23</v>
      </c>
      <c r="X578" s="43">
        <f t="shared" si="335"/>
        <v>110.23</v>
      </c>
      <c r="Y578" s="43">
        <f t="shared" si="335"/>
        <v>110.23</v>
      </c>
      <c r="Z578" s="43">
        <f t="shared" si="335"/>
        <v>110.23</v>
      </c>
      <c r="AA578" s="43">
        <f t="shared" si="335"/>
        <v>110.23</v>
      </c>
    </row>
    <row r="579" spans="1:27" collapsed="1" x14ac:dyDescent="0.2">
      <c r="A579" s="97" t="s">
        <v>2216</v>
      </c>
      <c r="B579" s="27" t="str">
        <f>"20"&amp;"."&amp;$B$800&amp;"."&amp;$B$801</f>
        <v>20.01.2023</v>
      </c>
      <c r="C579" s="89" t="s">
        <v>74</v>
      </c>
      <c r="D579" s="90">
        <f>ROUND(((D580+D581+D583+D582)/1000),5)</f>
        <v>4.8207199999999997</v>
      </c>
      <c r="E579" s="90">
        <f>ROUND(((E580+E581+E583+E582)/1000),5)</f>
        <v>4.7874100000000004</v>
      </c>
      <c r="F579" s="90">
        <f>ROUND(((F580+F581+F583+F582)/1000),5)</f>
        <v>4.7511599999999996</v>
      </c>
      <c r="G579" s="90">
        <f t="shared" ref="G579:AA579" si="336">ROUND(((G580+G581+G583+G582)/1000),5)</f>
        <v>4.7391500000000004</v>
      </c>
      <c r="H579" s="90">
        <f t="shared" si="336"/>
        <v>4.7833899999999998</v>
      </c>
      <c r="I579" s="90">
        <f t="shared" si="336"/>
        <v>4.83521</v>
      </c>
      <c r="J579" s="90">
        <f t="shared" si="336"/>
        <v>5.20526</v>
      </c>
      <c r="K579" s="90">
        <f t="shared" si="336"/>
        <v>5.3949999999999996</v>
      </c>
      <c r="L579" s="90">
        <f t="shared" si="336"/>
        <v>5.5053900000000002</v>
      </c>
      <c r="M579" s="90">
        <f t="shared" si="336"/>
        <v>5.5160900000000002</v>
      </c>
      <c r="N579" s="90">
        <f t="shared" si="336"/>
        <v>5.5298400000000001</v>
      </c>
      <c r="O579" s="90">
        <f t="shared" si="336"/>
        <v>5.5509000000000004</v>
      </c>
      <c r="P579" s="90">
        <f t="shared" si="336"/>
        <v>5.5351900000000001</v>
      </c>
      <c r="Q579" s="90">
        <f t="shared" si="336"/>
        <v>5.5410700000000004</v>
      </c>
      <c r="R579" s="90">
        <f t="shared" si="336"/>
        <v>5.5361599999999997</v>
      </c>
      <c r="S579" s="90">
        <f t="shared" si="336"/>
        <v>5.5089699999999997</v>
      </c>
      <c r="T579" s="90">
        <f t="shared" si="336"/>
        <v>5.5098000000000003</v>
      </c>
      <c r="U579" s="90">
        <f t="shared" si="336"/>
        <v>5.5163599999999997</v>
      </c>
      <c r="V579" s="90">
        <f t="shared" si="336"/>
        <v>5.5123199999999999</v>
      </c>
      <c r="W579" s="90">
        <f t="shared" si="336"/>
        <v>5.5261800000000001</v>
      </c>
      <c r="X579" s="90">
        <f t="shared" si="336"/>
        <v>5.4832799999999997</v>
      </c>
      <c r="Y579" s="90">
        <f t="shared" si="336"/>
        <v>5.4028099999999997</v>
      </c>
      <c r="Z579" s="90">
        <f t="shared" si="336"/>
        <v>5.2205000000000004</v>
      </c>
      <c r="AA579" s="90">
        <f t="shared" si="336"/>
        <v>4.8438800000000004</v>
      </c>
    </row>
    <row r="580" spans="1:27" ht="12.75" hidden="1" customHeight="1" outlineLevel="1" x14ac:dyDescent="0.2">
      <c r="A580" s="98" t="s">
        <v>2217</v>
      </c>
      <c r="B580" s="62" t="s">
        <v>236</v>
      </c>
      <c r="C580" s="42" t="s">
        <v>77</v>
      </c>
      <c r="D580" s="43">
        <v>1144.01</v>
      </c>
      <c r="E580" s="43">
        <v>1110.7</v>
      </c>
      <c r="F580" s="43">
        <v>1074.45</v>
      </c>
      <c r="G580" s="43">
        <v>1062.44</v>
      </c>
      <c r="H580" s="43">
        <v>1106.68</v>
      </c>
      <c r="I580" s="43">
        <v>1158.5</v>
      </c>
      <c r="J580" s="43">
        <v>1528.55</v>
      </c>
      <c r="K580" s="43">
        <v>1718.29</v>
      </c>
      <c r="L580" s="43">
        <v>1828.68</v>
      </c>
      <c r="M580" s="43">
        <v>1839.38</v>
      </c>
      <c r="N580" s="43">
        <v>1853.13</v>
      </c>
      <c r="O580" s="43">
        <v>1874.19</v>
      </c>
      <c r="P580" s="43">
        <v>1858.48</v>
      </c>
      <c r="Q580" s="43">
        <v>1864.36</v>
      </c>
      <c r="R580" s="43">
        <v>1859.45</v>
      </c>
      <c r="S580" s="43">
        <v>1832.26</v>
      </c>
      <c r="T580" s="43">
        <v>1833.09</v>
      </c>
      <c r="U580" s="43">
        <v>1839.65</v>
      </c>
      <c r="V580" s="43">
        <v>1835.61</v>
      </c>
      <c r="W580" s="43">
        <v>1849.47</v>
      </c>
      <c r="X580" s="43">
        <v>1806.57</v>
      </c>
      <c r="Y580" s="43">
        <v>1726.1</v>
      </c>
      <c r="Z580" s="43">
        <v>1543.79</v>
      </c>
      <c r="AA580" s="43">
        <v>1167.17</v>
      </c>
    </row>
    <row r="581" spans="1:27" ht="12.75" hidden="1" customHeight="1" outlineLevel="1" x14ac:dyDescent="0.2">
      <c r="A581" s="98" t="s">
        <v>2218</v>
      </c>
      <c r="B581" s="62" t="s">
        <v>88</v>
      </c>
      <c r="C581" s="42" t="s">
        <v>77</v>
      </c>
      <c r="D581" s="43">
        <f>$D$486</f>
        <v>3559.77</v>
      </c>
      <c r="E581" s="43">
        <f t="shared" ref="E581:AA581" si="337">$D$486</f>
        <v>3559.77</v>
      </c>
      <c r="F581" s="43">
        <f t="shared" si="337"/>
        <v>3559.77</v>
      </c>
      <c r="G581" s="43">
        <f t="shared" si="337"/>
        <v>3559.77</v>
      </c>
      <c r="H581" s="43">
        <f t="shared" si="337"/>
        <v>3559.77</v>
      </c>
      <c r="I581" s="43">
        <f t="shared" si="337"/>
        <v>3559.77</v>
      </c>
      <c r="J581" s="43">
        <f t="shared" si="337"/>
        <v>3559.77</v>
      </c>
      <c r="K581" s="43">
        <f t="shared" si="337"/>
        <v>3559.77</v>
      </c>
      <c r="L581" s="43">
        <f t="shared" si="337"/>
        <v>3559.77</v>
      </c>
      <c r="M581" s="43">
        <f t="shared" si="337"/>
        <v>3559.77</v>
      </c>
      <c r="N581" s="43">
        <f t="shared" si="337"/>
        <v>3559.77</v>
      </c>
      <c r="O581" s="43">
        <f t="shared" si="337"/>
        <v>3559.77</v>
      </c>
      <c r="P581" s="43">
        <f t="shared" si="337"/>
        <v>3559.77</v>
      </c>
      <c r="Q581" s="43">
        <f t="shared" si="337"/>
        <v>3559.77</v>
      </c>
      <c r="R581" s="43">
        <f t="shared" si="337"/>
        <v>3559.77</v>
      </c>
      <c r="S581" s="43">
        <f t="shared" si="337"/>
        <v>3559.77</v>
      </c>
      <c r="T581" s="43">
        <f t="shared" si="337"/>
        <v>3559.77</v>
      </c>
      <c r="U581" s="43">
        <f t="shared" si="337"/>
        <v>3559.77</v>
      </c>
      <c r="V581" s="43">
        <f t="shared" si="337"/>
        <v>3559.77</v>
      </c>
      <c r="W581" s="43">
        <f t="shared" si="337"/>
        <v>3559.77</v>
      </c>
      <c r="X581" s="43">
        <f t="shared" si="337"/>
        <v>3559.77</v>
      </c>
      <c r="Y581" s="43">
        <f t="shared" si="337"/>
        <v>3559.77</v>
      </c>
      <c r="Z581" s="43">
        <f t="shared" si="337"/>
        <v>3559.77</v>
      </c>
      <c r="AA581" s="43">
        <f t="shared" si="337"/>
        <v>3559.77</v>
      </c>
    </row>
    <row r="582" spans="1:27" ht="12.75" hidden="1" customHeight="1" outlineLevel="1" x14ac:dyDescent="0.2">
      <c r="A582" s="98" t="s">
        <v>2219</v>
      </c>
      <c r="B582" s="62" t="s">
        <v>81</v>
      </c>
      <c r="C582" s="42" t="s">
        <v>77</v>
      </c>
      <c r="D582" s="43">
        <v>6.71</v>
      </c>
      <c r="E582" s="43">
        <v>6.71</v>
      </c>
      <c r="F582" s="43">
        <v>6.71</v>
      </c>
      <c r="G582" s="43">
        <v>6.71</v>
      </c>
      <c r="H582" s="43">
        <v>6.71</v>
      </c>
      <c r="I582" s="43">
        <v>6.71</v>
      </c>
      <c r="J582" s="43">
        <v>6.71</v>
      </c>
      <c r="K582" s="43">
        <v>6.71</v>
      </c>
      <c r="L582" s="43">
        <v>6.71</v>
      </c>
      <c r="M582" s="43">
        <v>6.71</v>
      </c>
      <c r="N582" s="43">
        <v>6.71</v>
      </c>
      <c r="O582" s="43">
        <v>6.71</v>
      </c>
      <c r="P582" s="43">
        <v>6.71</v>
      </c>
      <c r="Q582" s="43">
        <v>6.71</v>
      </c>
      <c r="R582" s="43">
        <v>6.71</v>
      </c>
      <c r="S582" s="43">
        <v>6.71</v>
      </c>
      <c r="T582" s="43">
        <v>6.71</v>
      </c>
      <c r="U582" s="43">
        <v>6.71</v>
      </c>
      <c r="V582" s="43">
        <v>6.71</v>
      </c>
      <c r="W582" s="43">
        <v>6.71</v>
      </c>
      <c r="X582" s="43">
        <v>6.71</v>
      </c>
      <c r="Y582" s="43">
        <v>6.71</v>
      </c>
      <c r="Z582" s="43">
        <v>6.71</v>
      </c>
      <c r="AA582" s="43">
        <v>6.71</v>
      </c>
    </row>
    <row r="583" spans="1:27" ht="12.75" hidden="1" customHeight="1" outlineLevel="1" x14ac:dyDescent="0.2">
      <c r="A583" s="98" t="s">
        <v>2220</v>
      </c>
      <c r="B583" s="62" t="s">
        <v>79</v>
      </c>
      <c r="C583" s="42" t="s">
        <v>77</v>
      </c>
      <c r="D583" s="43">
        <f>$D$11</f>
        <v>110.23</v>
      </c>
      <c r="E583" s="43">
        <f t="shared" ref="E583:AA583" si="338">$D$11</f>
        <v>110.23</v>
      </c>
      <c r="F583" s="43">
        <f t="shared" si="338"/>
        <v>110.23</v>
      </c>
      <c r="G583" s="43">
        <f t="shared" si="338"/>
        <v>110.23</v>
      </c>
      <c r="H583" s="43">
        <f t="shared" si="338"/>
        <v>110.23</v>
      </c>
      <c r="I583" s="43">
        <f t="shared" si="338"/>
        <v>110.23</v>
      </c>
      <c r="J583" s="43">
        <f t="shared" si="338"/>
        <v>110.23</v>
      </c>
      <c r="K583" s="43">
        <f t="shared" si="338"/>
        <v>110.23</v>
      </c>
      <c r="L583" s="43">
        <f t="shared" si="338"/>
        <v>110.23</v>
      </c>
      <c r="M583" s="43">
        <f t="shared" si="338"/>
        <v>110.23</v>
      </c>
      <c r="N583" s="43">
        <f t="shared" si="338"/>
        <v>110.23</v>
      </c>
      <c r="O583" s="43">
        <f t="shared" si="338"/>
        <v>110.23</v>
      </c>
      <c r="P583" s="43">
        <f t="shared" si="338"/>
        <v>110.23</v>
      </c>
      <c r="Q583" s="43">
        <f t="shared" si="338"/>
        <v>110.23</v>
      </c>
      <c r="R583" s="43">
        <f t="shared" si="338"/>
        <v>110.23</v>
      </c>
      <c r="S583" s="43">
        <f t="shared" si="338"/>
        <v>110.23</v>
      </c>
      <c r="T583" s="43">
        <f t="shared" si="338"/>
        <v>110.23</v>
      </c>
      <c r="U583" s="43">
        <f t="shared" si="338"/>
        <v>110.23</v>
      </c>
      <c r="V583" s="43">
        <f t="shared" si="338"/>
        <v>110.23</v>
      </c>
      <c r="W583" s="43">
        <f t="shared" si="338"/>
        <v>110.23</v>
      </c>
      <c r="X583" s="43">
        <f t="shared" si="338"/>
        <v>110.23</v>
      </c>
      <c r="Y583" s="43">
        <f t="shared" si="338"/>
        <v>110.23</v>
      </c>
      <c r="Z583" s="43">
        <f t="shared" si="338"/>
        <v>110.23</v>
      </c>
      <c r="AA583" s="43">
        <f t="shared" si="338"/>
        <v>110.23</v>
      </c>
    </row>
    <row r="584" spans="1:27" collapsed="1" x14ac:dyDescent="0.2">
      <c r="A584" s="97" t="s">
        <v>2221</v>
      </c>
      <c r="B584" s="27" t="str">
        <f>"21"&amp;"."&amp;$B$800&amp;"."&amp;$B$801</f>
        <v>21.01.2023</v>
      </c>
      <c r="C584" s="89" t="s">
        <v>74</v>
      </c>
      <c r="D584" s="90">
        <f>ROUND(((D585+D586+D588+D587)/1000),5)</f>
        <v>4.9147400000000001</v>
      </c>
      <c r="E584" s="90">
        <f>ROUND(((E585+E586+E588+E587)/1000),5)</f>
        <v>4.8551700000000002</v>
      </c>
      <c r="F584" s="90">
        <f>ROUND(((F585+F586+F588+F587)/1000),5)</f>
        <v>4.8021900000000004</v>
      </c>
      <c r="G584" s="90">
        <f t="shared" ref="G584:AA584" si="339">ROUND(((G585+G586+G588+G587)/1000),5)</f>
        <v>4.7860100000000001</v>
      </c>
      <c r="H584" s="90">
        <f t="shared" si="339"/>
        <v>4.8041099999999997</v>
      </c>
      <c r="I584" s="90">
        <f t="shared" si="339"/>
        <v>4.83385</v>
      </c>
      <c r="J584" s="90">
        <f t="shared" si="339"/>
        <v>4.8912500000000003</v>
      </c>
      <c r="K584" s="90">
        <f t="shared" si="339"/>
        <v>5.1974799999999997</v>
      </c>
      <c r="L584" s="90">
        <f t="shared" si="339"/>
        <v>5.3493500000000003</v>
      </c>
      <c r="M584" s="90">
        <f t="shared" si="339"/>
        <v>5.4241000000000001</v>
      </c>
      <c r="N584" s="90">
        <f t="shared" si="339"/>
        <v>5.4741900000000001</v>
      </c>
      <c r="O584" s="90">
        <f t="shared" si="339"/>
        <v>5.4901299999999997</v>
      </c>
      <c r="P584" s="90">
        <f t="shared" si="339"/>
        <v>5.4810100000000004</v>
      </c>
      <c r="Q584" s="90">
        <f t="shared" si="339"/>
        <v>5.4826100000000002</v>
      </c>
      <c r="R584" s="90">
        <f t="shared" si="339"/>
        <v>5.4399199999999999</v>
      </c>
      <c r="S584" s="90">
        <f t="shared" si="339"/>
        <v>5.4462099999999998</v>
      </c>
      <c r="T584" s="90">
        <f t="shared" si="339"/>
        <v>5.4622299999999999</v>
      </c>
      <c r="U584" s="90">
        <f t="shared" si="339"/>
        <v>5.4903399999999998</v>
      </c>
      <c r="V584" s="90">
        <f t="shared" si="339"/>
        <v>5.4868800000000002</v>
      </c>
      <c r="W584" s="90">
        <f t="shared" si="339"/>
        <v>5.4641799999999998</v>
      </c>
      <c r="X584" s="90">
        <f t="shared" si="339"/>
        <v>5.4709300000000001</v>
      </c>
      <c r="Y584" s="90">
        <f t="shared" si="339"/>
        <v>5.3819600000000003</v>
      </c>
      <c r="Z584" s="90">
        <f t="shared" si="339"/>
        <v>5.2380000000000004</v>
      </c>
      <c r="AA584" s="90">
        <f t="shared" si="339"/>
        <v>4.8666999999999998</v>
      </c>
    </row>
    <row r="585" spans="1:27" ht="12.75" hidden="1" customHeight="1" outlineLevel="1" x14ac:dyDescent="0.2">
      <c r="A585" s="98" t="s">
        <v>2222</v>
      </c>
      <c r="B585" s="62" t="s">
        <v>236</v>
      </c>
      <c r="C585" s="42" t="s">
        <v>77</v>
      </c>
      <c r="D585" s="43">
        <v>1238.03</v>
      </c>
      <c r="E585" s="43">
        <v>1178.46</v>
      </c>
      <c r="F585" s="43">
        <v>1125.48</v>
      </c>
      <c r="G585" s="43">
        <v>1109.3</v>
      </c>
      <c r="H585" s="43">
        <v>1127.4000000000001</v>
      </c>
      <c r="I585" s="43">
        <v>1157.1400000000001</v>
      </c>
      <c r="J585" s="43">
        <v>1214.54</v>
      </c>
      <c r="K585" s="43">
        <v>1520.77</v>
      </c>
      <c r="L585" s="43">
        <v>1672.64</v>
      </c>
      <c r="M585" s="43">
        <v>1747.39</v>
      </c>
      <c r="N585" s="43">
        <v>1797.48</v>
      </c>
      <c r="O585" s="43">
        <v>1813.42</v>
      </c>
      <c r="P585" s="43">
        <v>1804.3</v>
      </c>
      <c r="Q585" s="43">
        <v>1805.9</v>
      </c>
      <c r="R585" s="43">
        <v>1763.21</v>
      </c>
      <c r="S585" s="43">
        <v>1769.5</v>
      </c>
      <c r="T585" s="43">
        <v>1785.52</v>
      </c>
      <c r="U585" s="43">
        <v>1813.63</v>
      </c>
      <c r="V585" s="43">
        <v>1810.17</v>
      </c>
      <c r="W585" s="43">
        <v>1787.47</v>
      </c>
      <c r="X585" s="43">
        <v>1794.22</v>
      </c>
      <c r="Y585" s="43">
        <v>1705.25</v>
      </c>
      <c r="Z585" s="43">
        <v>1561.29</v>
      </c>
      <c r="AA585" s="43">
        <v>1189.99</v>
      </c>
    </row>
    <row r="586" spans="1:27" ht="12.75" hidden="1" customHeight="1" outlineLevel="1" x14ac:dyDescent="0.2">
      <c r="A586" s="98" t="s">
        <v>2223</v>
      </c>
      <c r="B586" s="62" t="s">
        <v>88</v>
      </c>
      <c r="C586" s="42" t="s">
        <v>77</v>
      </c>
      <c r="D586" s="43">
        <f>$D$486</f>
        <v>3559.77</v>
      </c>
      <c r="E586" s="43">
        <f t="shared" ref="E586:AA586" si="340">$D$486</f>
        <v>3559.77</v>
      </c>
      <c r="F586" s="43">
        <f t="shared" si="340"/>
        <v>3559.77</v>
      </c>
      <c r="G586" s="43">
        <f t="shared" si="340"/>
        <v>3559.77</v>
      </c>
      <c r="H586" s="43">
        <f t="shared" si="340"/>
        <v>3559.77</v>
      </c>
      <c r="I586" s="43">
        <f t="shared" si="340"/>
        <v>3559.77</v>
      </c>
      <c r="J586" s="43">
        <f t="shared" si="340"/>
        <v>3559.77</v>
      </c>
      <c r="K586" s="43">
        <f t="shared" si="340"/>
        <v>3559.77</v>
      </c>
      <c r="L586" s="43">
        <f t="shared" si="340"/>
        <v>3559.77</v>
      </c>
      <c r="M586" s="43">
        <f t="shared" si="340"/>
        <v>3559.77</v>
      </c>
      <c r="N586" s="43">
        <f t="shared" si="340"/>
        <v>3559.77</v>
      </c>
      <c r="O586" s="43">
        <f t="shared" si="340"/>
        <v>3559.77</v>
      </c>
      <c r="P586" s="43">
        <f t="shared" si="340"/>
        <v>3559.77</v>
      </c>
      <c r="Q586" s="43">
        <f t="shared" si="340"/>
        <v>3559.77</v>
      </c>
      <c r="R586" s="43">
        <f t="shared" si="340"/>
        <v>3559.77</v>
      </c>
      <c r="S586" s="43">
        <f t="shared" si="340"/>
        <v>3559.77</v>
      </c>
      <c r="T586" s="43">
        <f t="shared" si="340"/>
        <v>3559.77</v>
      </c>
      <c r="U586" s="43">
        <f t="shared" si="340"/>
        <v>3559.77</v>
      </c>
      <c r="V586" s="43">
        <f t="shared" si="340"/>
        <v>3559.77</v>
      </c>
      <c r="W586" s="43">
        <f t="shared" si="340"/>
        <v>3559.77</v>
      </c>
      <c r="X586" s="43">
        <f t="shared" si="340"/>
        <v>3559.77</v>
      </c>
      <c r="Y586" s="43">
        <f t="shared" si="340"/>
        <v>3559.77</v>
      </c>
      <c r="Z586" s="43">
        <f t="shared" si="340"/>
        <v>3559.77</v>
      </c>
      <c r="AA586" s="43">
        <f t="shared" si="340"/>
        <v>3559.77</v>
      </c>
    </row>
    <row r="587" spans="1:27" ht="12.75" hidden="1" customHeight="1" outlineLevel="1" x14ac:dyDescent="0.2">
      <c r="A587" s="98" t="s">
        <v>2224</v>
      </c>
      <c r="B587" s="62" t="s">
        <v>81</v>
      </c>
      <c r="C587" s="42" t="s">
        <v>77</v>
      </c>
      <c r="D587" s="43">
        <v>6.71</v>
      </c>
      <c r="E587" s="43">
        <v>6.71</v>
      </c>
      <c r="F587" s="43">
        <v>6.71</v>
      </c>
      <c r="G587" s="43">
        <v>6.71</v>
      </c>
      <c r="H587" s="43">
        <v>6.71</v>
      </c>
      <c r="I587" s="43">
        <v>6.71</v>
      </c>
      <c r="J587" s="43">
        <v>6.71</v>
      </c>
      <c r="K587" s="43">
        <v>6.71</v>
      </c>
      <c r="L587" s="43">
        <v>6.71</v>
      </c>
      <c r="M587" s="43">
        <v>6.71</v>
      </c>
      <c r="N587" s="43">
        <v>6.71</v>
      </c>
      <c r="O587" s="43">
        <v>6.71</v>
      </c>
      <c r="P587" s="43">
        <v>6.71</v>
      </c>
      <c r="Q587" s="43">
        <v>6.71</v>
      </c>
      <c r="R587" s="43">
        <v>6.71</v>
      </c>
      <c r="S587" s="43">
        <v>6.71</v>
      </c>
      <c r="T587" s="43">
        <v>6.71</v>
      </c>
      <c r="U587" s="43">
        <v>6.71</v>
      </c>
      <c r="V587" s="43">
        <v>6.71</v>
      </c>
      <c r="W587" s="43">
        <v>6.71</v>
      </c>
      <c r="X587" s="43">
        <v>6.71</v>
      </c>
      <c r="Y587" s="43">
        <v>6.71</v>
      </c>
      <c r="Z587" s="43">
        <v>6.71</v>
      </c>
      <c r="AA587" s="43">
        <v>6.71</v>
      </c>
    </row>
    <row r="588" spans="1:27" ht="12.75" hidden="1" customHeight="1" outlineLevel="1" x14ac:dyDescent="0.2">
      <c r="A588" s="98" t="s">
        <v>2225</v>
      </c>
      <c r="B588" s="62" t="s">
        <v>79</v>
      </c>
      <c r="C588" s="42" t="s">
        <v>77</v>
      </c>
      <c r="D588" s="43">
        <f>$D$11</f>
        <v>110.23</v>
      </c>
      <c r="E588" s="43">
        <f t="shared" ref="E588:AA588" si="341">$D$11</f>
        <v>110.23</v>
      </c>
      <c r="F588" s="43">
        <f t="shared" si="341"/>
        <v>110.23</v>
      </c>
      <c r="G588" s="43">
        <f t="shared" si="341"/>
        <v>110.23</v>
      </c>
      <c r="H588" s="43">
        <f t="shared" si="341"/>
        <v>110.23</v>
      </c>
      <c r="I588" s="43">
        <f t="shared" si="341"/>
        <v>110.23</v>
      </c>
      <c r="J588" s="43">
        <f t="shared" si="341"/>
        <v>110.23</v>
      </c>
      <c r="K588" s="43">
        <f t="shared" si="341"/>
        <v>110.23</v>
      </c>
      <c r="L588" s="43">
        <f t="shared" si="341"/>
        <v>110.23</v>
      </c>
      <c r="M588" s="43">
        <f t="shared" si="341"/>
        <v>110.23</v>
      </c>
      <c r="N588" s="43">
        <f t="shared" si="341"/>
        <v>110.23</v>
      </c>
      <c r="O588" s="43">
        <f t="shared" si="341"/>
        <v>110.23</v>
      </c>
      <c r="P588" s="43">
        <f t="shared" si="341"/>
        <v>110.23</v>
      </c>
      <c r="Q588" s="43">
        <f t="shared" si="341"/>
        <v>110.23</v>
      </c>
      <c r="R588" s="43">
        <f t="shared" si="341"/>
        <v>110.23</v>
      </c>
      <c r="S588" s="43">
        <f t="shared" si="341"/>
        <v>110.23</v>
      </c>
      <c r="T588" s="43">
        <f t="shared" si="341"/>
        <v>110.23</v>
      </c>
      <c r="U588" s="43">
        <f t="shared" si="341"/>
        <v>110.23</v>
      </c>
      <c r="V588" s="43">
        <f t="shared" si="341"/>
        <v>110.23</v>
      </c>
      <c r="W588" s="43">
        <f t="shared" si="341"/>
        <v>110.23</v>
      </c>
      <c r="X588" s="43">
        <f t="shared" si="341"/>
        <v>110.23</v>
      </c>
      <c r="Y588" s="43">
        <f t="shared" si="341"/>
        <v>110.23</v>
      </c>
      <c r="Z588" s="43">
        <f t="shared" si="341"/>
        <v>110.23</v>
      </c>
      <c r="AA588" s="43">
        <f t="shared" si="341"/>
        <v>110.23</v>
      </c>
    </row>
    <row r="589" spans="1:27" collapsed="1" x14ac:dyDescent="0.2">
      <c r="A589" s="97" t="s">
        <v>2226</v>
      </c>
      <c r="B589" s="27" t="str">
        <f>"22"&amp;"."&amp;$B$800&amp;"."&amp;$B$801</f>
        <v>22.01.2023</v>
      </c>
      <c r="C589" s="89" t="s">
        <v>74</v>
      </c>
      <c r="D589" s="90">
        <f>ROUND(((D590+D591+D593+D592)/1000),5)</f>
        <v>4.8613600000000003</v>
      </c>
      <c r="E589" s="90">
        <f>ROUND(((E590+E591+E593+E592)/1000),5)</f>
        <v>4.7960099999999999</v>
      </c>
      <c r="F589" s="90">
        <f>ROUND(((F590+F591+F593+F592)/1000),5)</f>
        <v>4.7761300000000002</v>
      </c>
      <c r="G589" s="90">
        <f t="shared" ref="G589:AA589" si="342">ROUND(((G590+G591+G593+G592)/1000),5)</f>
        <v>4.7456199999999997</v>
      </c>
      <c r="H589" s="90">
        <f t="shared" si="342"/>
        <v>4.7794100000000004</v>
      </c>
      <c r="I589" s="90">
        <f t="shared" si="342"/>
        <v>4.7838399999999996</v>
      </c>
      <c r="J589" s="90">
        <f t="shared" si="342"/>
        <v>4.81982</v>
      </c>
      <c r="K589" s="90">
        <f t="shared" si="342"/>
        <v>4.9220899999999999</v>
      </c>
      <c r="L589" s="90">
        <f t="shared" si="342"/>
        <v>5.18492</v>
      </c>
      <c r="M589" s="90">
        <f t="shared" si="342"/>
        <v>5.3495299999999997</v>
      </c>
      <c r="N589" s="90">
        <f t="shared" si="342"/>
        <v>5.3936599999999997</v>
      </c>
      <c r="O589" s="90">
        <f t="shared" si="342"/>
        <v>5.4113699999999998</v>
      </c>
      <c r="P589" s="90">
        <f t="shared" si="342"/>
        <v>5.4097400000000002</v>
      </c>
      <c r="Q589" s="90">
        <f t="shared" si="342"/>
        <v>5.4105800000000004</v>
      </c>
      <c r="R589" s="90">
        <f t="shared" si="342"/>
        <v>5.3853299999999997</v>
      </c>
      <c r="S589" s="90">
        <f t="shared" si="342"/>
        <v>5.3984300000000003</v>
      </c>
      <c r="T589" s="90">
        <f t="shared" si="342"/>
        <v>5.4195700000000002</v>
      </c>
      <c r="U589" s="90">
        <f t="shared" si="342"/>
        <v>5.4541000000000004</v>
      </c>
      <c r="V589" s="90">
        <f t="shared" si="342"/>
        <v>5.4561700000000002</v>
      </c>
      <c r="W589" s="90">
        <f t="shared" si="342"/>
        <v>5.4484500000000002</v>
      </c>
      <c r="X589" s="90">
        <f t="shared" si="342"/>
        <v>5.4410600000000002</v>
      </c>
      <c r="Y589" s="90">
        <f t="shared" si="342"/>
        <v>5.38931</v>
      </c>
      <c r="Z589" s="90">
        <f t="shared" si="342"/>
        <v>5.1898</v>
      </c>
      <c r="AA589" s="90">
        <f t="shared" si="342"/>
        <v>4.8572499999999996</v>
      </c>
    </row>
    <row r="590" spans="1:27" ht="12.75" hidden="1" customHeight="1" outlineLevel="1" x14ac:dyDescent="0.2">
      <c r="A590" s="98" t="s">
        <v>2227</v>
      </c>
      <c r="B590" s="62" t="s">
        <v>236</v>
      </c>
      <c r="C590" s="42" t="s">
        <v>77</v>
      </c>
      <c r="D590" s="43">
        <v>1184.6500000000001</v>
      </c>
      <c r="E590" s="43">
        <v>1119.3</v>
      </c>
      <c r="F590" s="43">
        <v>1099.42</v>
      </c>
      <c r="G590" s="43">
        <v>1068.9100000000001</v>
      </c>
      <c r="H590" s="43">
        <v>1102.7</v>
      </c>
      <c r="I590" s="43">
        <v>1107.1300000000001</v>
      </c>
      <c r="J590" s="43">
        <v>1143.1099999999999</v>
      </c>
      <c r="K590" s="43">
        <v>1245.3800000000001</v>
      </c>
      <c r="L590" s="43">
        <v>1508.21</v>
      </c>
      <c r="M590" s="43">
        <v>1672.82</v>
      </c>
      <c r="N590" s="43">
        <v>1716.95</v>
      </c>
      <c r="O590" s="43">
        <v>1734.66</v>
      </c>
      <c r="P590" s="43">
        <v>1733.03</v>
      </c>
      <c r="Q590" s="43">
        <v>1733.87</v>
      </c>
      <c r="R590" s="43">
        <v>1708.62</v>
      </c>
      <c r="S590" s="43">
        <v>1721.72</v>
      </c>
      <c r="T590" s="43">
        <v>1742.86</v>
      </c>
      <c r="U590" s="43">
        <v>1777.39</v>
      </c>
      <c r="V590" s="43">
        <v>1779.46</v>
      </c>
      <c r="W590" s="43">
        <v>1771.74</v>
      </c>
      <c r="X590" s="43">
        <v>1764.35</v>
      </c>
      <c r="Y590" s="43">
        <v>1712.6</v>
      </c>
      <c r="Z590" s="43">
        <v>1513.09</v>
      </c>
      <c r="AA590" s="43">
        <v>1180.54</v>
      </c>
    </row>
    <row r="591" spans="1:27" ht="12.75" hidden="1" customHeight="1" outlineLevel="1" x14ac:dyDescent="0.2">
      <c r="A591" s="98" t="s">
        <v>2228</v>
      </c>
      <c r="B591" s="62" t="s">
        <v>88</v>
      </c>
      <c r="C591" s="42" t="s">
        <v>77</v>
      </c>
      <c r="D591" s="43">
        <f>$D$486</f>
        <v>3559.77</v>
      </c>
      <c r="E591" s="43">
        <f t="shared" ref="E591:AA591" si="343">$D$486</f>
        <v>3559.77</v>
      </c>
      <c r="F591" s="43">
        <f t="shared" si="343"/>
        <v>3559.77</v>
      </c>
      <c r="G591" s="43">
        <f t="shared" si="343"/>
        <v>3559.77</v>
      </c>
      <c r="H591" s="43">
        <f t="shared" si="343"/>
        <v>3559.77</v>
      </c>
      <c r="I591" s="43">
        <f t="shared" si="343"/>
        <v>3559.77</v>
      </c>
      <c r="J591" s="43">
        <f t="shared" si="343"/>
        <v>3559.77</v>
      </c>
      <c r="K591" s="43">
        <f t="shared" si="343"/>
        <v>3559.77</v>
      </c>
      <c r="L591" s="43">
        <f t="shared" si="343"/>
        <v>3559.77</v>
      </c>
      <c r="M591" s="43">
        <f t="shared" si="343"/>
        <v>3559.77</v>
      </c>
      <c r="N591" s="43">
        <f t="shared" si="343"/>
        <v>3559.77</v>
      </c>
      <c r="O591" s="43">
        <f t="shared" si="343"/>
        <v>3559.77</v>
      </c>
      <c r="P591" s="43">
        <f t="shared" si="343"/>
        <v>3559.77</v>
      </c>
      <c r="Q591" s="43">
        <f t="shared" si="343"/>
        <v>3559.77</v>
      </c>
      <c r="R591" s="43">
        <f t="shared" si="343"/>
        <v>3559.77</v>
      </c>
      <c r="S591" s="43">
        <f t="shared" si="343"/>
        <v>3559.77</v>
      </c>
      <c r="T591" s="43">
        <f t="shared" si="343"/>
        <v>3559.77</v>
      </c>
      <c r="U591" s="43">
        <f t="shared" si="343"/>
        <v>3559.77</v>
      </c>
      <c r="V591" s="43">
        <f t="shared" si="343"/>
        <v>3559.77</v>
      </c>
      <c r="W591" s="43">
        <f t="shared" si="343"/>
        <v>3559.77</v>
      </c>
      <c r="X591" s="43">
        <f t="shared" si="343"/>
        <v>3559.77</v>
      </c>
      <c r="Y591" s="43">
        <f t="shared" si="343"/>
        <v>3559.77</v>
      </c>
      <c r="Z591" s="43">
        <f t="shared" si="343"/>
        <v>3559.77</v>
      </c>
      <c r="AA591" s="43">
        <f t="shared" si="343"/>
        <v>3559.77</v>
      </c>
    </row>
    <row r="592" spans="1:27" ht="12.75" hidden="1" customHeight="1" outlineLevel="1" x14ac:dyDescent="0.2">
      <c r="A592" s="98" t="s">
        <v>2229</v>
      </c>
      <c r="B592" s="62" t="s">
        <v>81</v>
      </c>
      <c r="C592" s="42" t="s">
        <v>77</v>
      </c>
      <c r="D592" s="43">
        <v>6.71</v>
      </c>
      <c r="E592" s="43">
        <v>6.71</v>
      </c>
      <c r="F592" s="43">
        <v>6.71</v>
      </c>
      <c r="G592" s="43">
        <v>6.71</v>
      </c>
      <c r="H592" s="43">
        <v>6.71</v>
      </c>
      <c r="I592" s="43">
        <v>6.71</v>
      </c>
      <c r="J592" s="43">
        <v>6.71</v>
      </c>
      <c r="K592" s="43">
        <v>6.71</v>
      </c>
      <c r="L592" s="43">
        <v>6.71</v>
      </c>
      <c r="M592" s="43">
        <v>6.71</v>
      </c>
      <c r="N592" s="43">
        <v>6.71</v>
      </c>
      <c r="O592" s="43">
        <v>6.71</v>
      </c>
      <c r="P592" s="43">
        <v>6.71</v>
      </c>
      <c r="Q592" s="43">
        <v>6.71</v>
      </c>
      <c r="R592" s="43">
        <v>6.71</v>
      </c>
      <c r="S592" s="43">
        <v>6.71</v>
      </c>
      <c r="T592" s="43">
        <v>6.71</v>
      </c>
      <c r="U592" s="43">
        <v>6.71</v>
      </c>
      <c r="V592" s="43">
        <v>6.71</v>
      </c>
      <c r="W592" s="43">
        <v>6.71</v>
      </c>
      <c r="X592" s="43">
        <v>6.71</v>
      </c>
      <c r="Y592" s="43">
        <v>6.71</v>
      </c>
      <c r="Z592" s="43">
        <v>6.71</v>
      </c>
      <c r="AA592" s="43">
        <v>6.71</v>
      </c>
    </row>
    <row r="593" spans="1:27" ht="12.75" hidden="1" customHeight="1" outlineLevel="1" x14ac:dyDescent="0.2">
      <c r="A593" s="98" t="s">
        <v>2230</v>
      </c>
      <c r="B593" s="62" t="s">
        <v>79</v>
      </c>
      <c r="C593" s="42" t="s">
        <v>77</v>
      </c>
      <c r="D593" s="43">
        <f>$D$11</f>
        <v>110.23</v>
      </c>
      <c r="E593" s="43">
        <f t="shared" ref="E593:AA593" si="344">$D$11</f>
        <v>110.23</v>
      </c>
      <c r="F593" s="43">
        <f t="shared" si="344"/>
        <v>110.23</v>
      </c>
      <c r="G593" s="43">
        <f t="shared" si="344"/>
        <v>110.23</v>
      </c>
      <c r="H593" s="43">
        <f t="shared" si="344"/>
        <v>110.23</v>
      </c>
      <c r="I593" s="43">
        <f t="shared" si="344"/>
        <v>110.23</v>
      </c>
      <c r="J593" s="43">
        <f t="shared" si="344"/>
        <v>110.23</v>
      </c>
      <c r="K593" s="43">
        <f t="shared" si="344"/>
        <v>110.23</v>
      </c>
      <c r="L593" s="43">
        <f t="shared" si="344"/>
        <v>110.23</v>
      </c>
      <c r="M593" s="43">
        <f t="shared" si="344"/>
        <v>110.23</v>
      </c>
      <c r="N593" s="43">
        <f t="shared" si="344"/>
        <v>110.23</v>
      </c>
      <c r="O593" s="43">
        <f t="shared" si="344"/>
        <v>110.23</v>
      </c>
      <c r="P593" s="43">
        <f t="shared" si="344"/>
        <v>110.23</v>
      </c>
      <c r="Q593" s="43">
        <f t="shared" si="344"/>
        <v>110.23</v>
      </c>
      <c r="R593" s="43">
        <f t="shared" si="344"/>
        <v>110.23</v>
      </c>
      <c r="S593" s="43">
        <f t="shared" si="344"/>
        <v>110.23</v>
      </c>
      <c r="T593" s="43">
        <f t="shared" si="344"/>
        <v>110.23</v>
      </c>
      <c r="U593" s="43">
        <f t="shared" si="344"/>
        <v>110.23</v>
      </c>
      <c r="V593" s="43">
        <f t="shared" si="344"/>
        <v>110.23</v>
      </c>
      <c r="W593" s="43">
        <f t="shared" si="344"/>
        <v>110.23</v>
      </c>
      <c r="X593" s="43">
        <f t="shared" si="344"/>
        <v>110.23</v>
      </c>
      <c r="Y593" s="43">
        <f t="shared" si="344"/>
        <v>110.23</v>
      </c>
      <c r="Z593" s="43">
        <f t="shared" si="344"/>
        <v>110.23</v>
      </c>
      <c r="AA593" s="43">
        <f t="shared" si="344"/>
        <v>110.23</v>
      </c>
    </row>
    <row r="594" spans="1:27" collapsed="1" x14ac:dyDescent="0.2">
      <c r="A594" s="97" t="s">
        <v>2231</v>
      </c>
      <c r="B594" s="27" t="str">
        <f>"23"&amp;"."&amp;$B$800&amp;"."&amp;$B$801</f>
        <v>23.01.2023</v>
      </c>
      <c r="C594" s="89" t="s">
        <v>74</v>
      </c>
      <c r="D594" s="90">
        <f>ROUND(((D595+D596+D598+D597)/1000),5)</f>
        <v>4.8171099999999996</v>
      </c>
      <c r="E594" s="90">
        <f>ROUND(((E595+E596+E598+E597)/1000),5)</f>
        <v>4.7826599999999999</v>
      </c>
      <c r="F594" s="90">
        <f>ROUND(((F595+F596+F598+F597)/1000),5)</f>
        <v>4.7271900000000002</v>
      </c>
      <c r="G594" s="90">
        <f t="shared" ref="G594:AA594" si="345">ROUND(((G595+G596+G598+G597)/1000),5)</f>
        <v>4.7177800000000003</v>
      </c>
      <c r="H594" s="90">
        <f t="shared" si="345"/>
        <v>4.7547199999999998</v>
      </c>
      <c r="I594" s="90">
        <f t="shared" si="345"/>
        <v>4.8156499999999998</v>
      </c>
      <c r="J594" s="90">
        <f t="shared" si="345"/>
        <v>5.0560700000000001</v>
      </c>
      <c r="K594" s="90">
        <f t="shared" si="345"/>
        <v>5.3900199999999998</v>
      </c>
      <c r="L594" s="90">
        <f t="shared" si="345"/>
        <v>5.5367800000000003</v>
      </c>
      <c r="M594" s="90">
        <f t="shared" si="345"/>
        <v>5.5641100000000003</v>
      </c>
      <c r="N594" s="90">
        <f t="shared" si="345"/>
        <v>5.5772899999999996</v>
      </c>
      <c r="O594" s="90">
        <f t="shared" si="345"/>
        <v>5.6070599999999997</v>
      </c>
      <c r="P594" s="90">
        <f t="shared" si="345"/>
        <v>5.5878399999999999</v>
      </c>
      <c r="Q594" s="90">
        <f t="shared" si="345"/>
        <v>5.5952400000000004</v>
      </c>
      <c r="R594" s="90">
        <f t="shared" si="345"/>
        <v>5.5900100000000004</v>
      </c>
      <c r="S594" s="90">
        <f t="shared" si="345"/>
        <v>5.5582799999999999</v>
      </c>
      <c r="T594" s="90">
        <f t="shared" si="345"/>
        <v>5.5615199999999998</v>
      </c>
      <c r="U594" s="90">
        <f t="shared" si="345"/>
        <v>5.5735099999999997</v>
      </c>
      <c r="V594" s="90">
        <f t="shared" si="345"/>
        <v>5.5689000000000002</v>
      </c>
      <c r="W594" s="90">
        <f t="shared" si="345"/>
        <v>5.5840399999999999</v>
      </c>
      <c r="X594" s="90">
        <f t="shared" si="345"/>
        <v>5.5525399999999996</v>
      </c>
      <c r="Y594" s="90">
        <f t="shared" si="345"/>
        <v>5.40517</v>
      </c>
      <c r="Z594" s="90">
        <f t="shared" si="345"/>
        <v>5.1827399999999999</v>
      </c>
      <c r="AA594" s="90">
        <f t="shared" si="345"/>
        <v>4.8169599999999999</v>
      </c>
    </row>
    <row r="595" spans="1:27" ht="12.75" hidden="1" customHeight="1" outlineLevel="1" x14ac:dyDescent="0.2">
      <c r="A595" s="98" t="s">
        <v>2232</v>
      </c>
      <c r="B595" s="62" t="s">
        <v>236</v>
      </c>
      <c r="C595" s="42" t="s">
        <v>77</v>
      </c>
      <c r="D595" s="43">
        <v>1140.4000000000001</v>
      </c>
      <c r="E595" s="43">
        <v>1105.95</v>
      </c>
      <c r="F595" s="43">
        <v>1050.48</v>
      </c>
      <c r="G595" s="43">
        <v>1041.07</v>
      </c>
      <c r="H595" s="43">
        <v>1078.01</v>
      </c>
      <c r="I595" s="43">
        <v>1138.94</v>
      </c>
      <c r="J595" s="43">
        <v>1379.36</v>
      </c>
      <c r="K595" s="43">
        <v>1713.31</v>
      </c>
      <c r="L595" s="43">
        <v>1860.07</v>
      </c>
      <c r="M595" s="43">
        <v>1887.4</v>
      </c>
      <c r="N595" s="43">
        <v>1900.58</v>
      </c>
      <c r="O595" s="43">
        <v>1930.35</v>
      </c>
      <c r="P595" s="43">
        <v>1911.13</v>
      </c>
      <c r="Q595" s="43">
        <v>1918.53</v>
      </c>
      <c r="R595" s="43">
        <v>1913.3</v>
      </c>
      <c r="S595" s="43">
        <v>1881.57</v>
      </c>
      <c r="T595" s="43">
        <v>1884.81</v>
      </c>
      <c r="U595" s="43">
        <v>1896.8</v>
      </c>
      <c r="V595" s="43">
        <v>1892.19</v>
      </c>
      <c r="W595" s="43">
        <v>1907.33</v>
      </c>
      <c r="X595" s="43">
        <v>1875.83</v>
      </c>
      <c r="Y595" s="43">
        <v>1728.46</v>
      </c>
      <c r="Z595" s="43">
        <v>1506.03</v>
      </c>
      <c r="AA595" s="43">
        <v>1140.25</v>
      </c>
    </row>
    <row r="596" spans="1:27" ht="12.75" hidden="1" customHeight="1" outlineLevel="1" x14ac:dyDescent="0.2">
      <c r="A596" s="98" t="s">
        <v>2233</v>
      </c>
      <c r="B596" s="62" t="s">
        <v>88</v>
      </c>
      <c r="C596" s="42" t="s">
        <v>77</v>
      </c>
      <c r="D596" s="43">
        <f>$D$486</f>
        <v>3559.77</v>
      </c>
      <c r="E596" s="43">
        <f t="shared" ref="E596:AA596" si="346">$D$486</f>
        <v>3559.77</v>
      </c>
      <c r="F596" s="43">
        <f t="shared" si="346"/>
        <v>3559.77</v>
      </c>
      <c r="G596" s="43">
        <f t="shared" si="346"/>
        <v>3559.77</v>
      </c>
      <c r="H596" s="43">
        <f t="shared" si="346"/>
        <v>3559.77</v>
      </c>
      <c r="I596" s="43">
        <f t="shared" si="346"/>
        <v>3559.77</v>
      </c>
      <c r="J596" s="43">
        <f t="shared" si="346"/>
        <v>3559.77</v>
      </c>
      <c r="K596" s="43">
        <f t="shared" si="346"/>
        <v>3559.77</v>
      </c>
      <c r="L596" s="43">
        <f t="shared" si="346"/>
        <v>3559.77</v>
      </c>
      <c r="M596" s="43">
        <f t="shared" si="346"/>
        <v>3559.77</v>
      </c>
      <c r="N596" s="43">
        <f t="shared" si="346"/>
        <v>3559.77</v>
      </c>
      <c r="O596" s="43">
        <f t="shared" si="346"/>
        <v>3559.77</v>
      </c>
      <c r="P596" s="43">
        <f t="shared" si="346"/>
        <v>3559.77</v>
      </c>
      <c r="Q596" s="43">
        <f t="shared" si="346"/>
        <v>3559.77</v>
      </c>
      <c r="R596" s="43">
        <f t="shared" si="346"/>
        <v>3559.77</v>
      </c>
      <c r="S596" s="43">
        <f t="shared" si="346"/>
        <v>3559.77</v>
      </c>
      <c r="T596" s="43">
        <f t="shared" si="346"/>
        <v>3559.77</v>
      </c>
      <c r="U596" s="43">
        <f t="shared" si="346"/>
        <v>3559.77</v>
      </c>
      <c r="V596" s="43">
        <f t="shared" si="346"/>
        <v>3559.77</v>
      </c>
      <c r="W596" s="43">
        <f t="shared" si="346"/>
        <v>3559.77</v>
      </c>
      <c r="X596" s="43">
        <f t="shared" si="346"/>
        <v>3559.77</v>
      </c>
      <c r="Y596" s="43">
        <f t="shared" si="346"/>
        <v>3559.77</v>
      </c>
      <c r="Z596" s="43">
        <f t="shared" si="346"/>
        <v>3559.77</v>
      </c>
      <c r="AA596" s="43">
        <f t="shared" si="346"/>
        <v>3559.77</v>
      </c>
    </row>
    <row r="597" spans="1:27" ht="12.75" hidden="1" customHeight="1" outlineLevel="1" x14ac:dyDescent="0.2">
      <c r="A597" s="98" t="s">
        <v>2234</v>
      </c>
      <c r="B597" s="62" t="s">
        <v>81</v>
      </c>
      <c r="C597" s="42" t="s">
        <v>77</v>
      </c>
      <c r="D597" s="43">
        <v>6.71</v>
      </c>
      <c r="E597" s="43">
        <v>6.71</v>
      </c>
      <c r="F597" s="43">
        <v>6.71</v>
      </c>
      <c r="G597" s="43">
        <v>6.71</v>
      </c>
      <c r="H597" s="43">
        <v>6.71</v>
      </c>
      <c r="I597" s="43">
        <v>6.71</v>
      </c>
      <c r="J597" s="43">
        <v>6.71</v>
      </c>
      <c r="K597" s="43">
        <v>6.71</v>
      </c>
      <c r="L597" s="43">
        <v>6.71</v>
      </c>
      <c r="M597" s="43">
        <v>6.71</v>
      </c>
      <c r="N597" s="43">
        <v>6.71</v>
      </c>
      <c r="O597" s="43">
        <v>6.71</v>
      </c>
      <c r="P597" s="43">
        <v>6.71</v>
      </c>
      <c r="Q597" s="43">
        <v>6.71</v>
      </c>
      <c r="R597" s="43">
        <v>6.71</v>
      </c>
      <c r="S597" s="43">
        <v>6.71</v>
      </c>
      <c r="T597" s="43">
        <v>6.71</v>
      </c>
      <c r="U597" s="43">
        <v>6.71</v>
      </c>
      <c r="V597" s="43">
        <v>6.71</v>
      </c>
      <c r="W597" s="43">
        <v>6.71</v>
      </c>
      <c r="X597" s="43">
        <v>6.71</v>
      </c>
      <c r="Y597" s="43">
        <v>6.71</v>
      </c>
      <c r="Z597" s="43">
        <v>6.71</v>
      </c>
      <c r="AA597" s="43">
        <v>6.71</v>
      </c>
    </row>
    <row r="598" spans="1:27" ht="12.75" hidden="1" customHeight="1" outlineLevel="1" x14ac:dyDescent="0.2">
      <c r="A598" s="98" t="s">
        <v>2235</v>
      </c>
      <c r="B598" s="62" t="s">
        <v>79</v>
      </c>
      <c r="C598" s="42" t="s">
        <v>77</v>
      </c>
      <c r="D598" s="43">
        <f>$D$11</f>
        <v>110.23</v>
      </c>
      <c r="E598" s="43">
        <f t="shared" ref="E598:AA598" si="347">$D$11</f>
        <v>110.23</v>
      </c>
      <c r="F598" s="43">
        <f t="shared" si="347"/>
        <v>110.23</v>
      </c>
      <c r="G598" s="43">
        <f t="shared" si="347"/>
        <v>110.23</v>
      </c>
      <c r="H598" s="43">
        <f t="shared" si="347"/>
        <v>110.23</v>
      </c>
      <c r="I598" s="43">
        <f t="shared" si="347"/>
        <v>110.23</v>
      </c>
      <c r="J598" s="43">
        <f t="shared" si="347"/>
        <v>110.23</v>
      </c>
      <c r="K598" s="43">
        <f t="shared" si="347"/>
        <v>110.23</v>
      </c>
      <c r="L598" s="43">
        <f t="shared" si="347"/>
        <v>110.23</v>
      </c>
      <c r="M598" s="43">
        <f t="shared" si="347"/>
        <v>110.23</v>
      </c>
      <c r="N598" s="43">
        <f t="shared" si="347"/>
        <v>110.23</v>
      </c>
      <c r="O598" s="43">
        <f t="shared" si="347"/>
        <v>110.23</v>
      </c>
      <c r="P598" s="43">
        <f t="shared" si="347"/>
        <v>110.23</v>
      </c>
      <c r="Q598" s="43">
        <f t="shared" si="347"/>
        <v>110.23</v>
      </c>
      <c r="R598" s="43">
        <f t="shared" si="347"/>
        <v>110.23</v>
      </c>
      <c r="S598" s="43">
        <f t="shared" si="347"/>
        <v>110.23</v>
      </c>
      <c r="T598" s="43">
        <f t="shared" si="347"/>
        <v>110.23</v>
      </c>
      <c r="U598" s="43">
        <f t="shared" si="347"/>
        <v>110.23</v>
      </c>
      <c r="V598" s="43">
        <f t="shared" si="347"/>
        <v>110.23</v>
      </c>
      <c r="W598" s="43">
        <f t="shared" si="347"/>
        <v>110.23</v>
      </c>
      <c r="X598" s="43">
        <f t="shared" si="347"/>
        <v>110.23</v>
      </c>
      <c r="Y598" s="43">
        <f t="shared" si="347"/>
        <v>110.23</v>
      </c>
      <c r="Z598" s="43">
        <f t="shared" si="347"/>
        <v>110.23</v>
      </c>
      <c r="AA598" s="43">
        <f t="shared" si="347"/>
        <v>110.23</v>
      </c>
    </row>
    <row r="599" spans="1:27" collapsed="1" x14ac:dyDescent="0.2">
      <c r="A599" s="97" t="s">
        <v>2236</v>
      </c>
      <c r="B599" s="27" t="str">
        <f>"24"&amp;"."&amp;$B$800&amp;"."&amp;$B$801</f>
        <v>24.01.2023</v>
      </c>
      <c r="C599" s="89" t="s">
        <v>74</v>
      </c>
      <c r="D599" s="90">
        <f>ROUND(((D600+D601+D603+D602)/1000),5)</f>
        <v>4.8126800000000003</v>
      </c>
      <c r="E599" s="90">
        <f>ROUND(((E600+E601+E603+E602)/1000),5)</f>
        <v>4.7553599999999996</v>
      </c>
      <c r="F599" s="90">
        <f>ROUND(((F600+F601+F603+F602)/1000),5)</f>
        <v>4.7377599999999997</v>
      </c>
      <c r="G599" s="90">
        <f t="shared" ref="G599:AA599" si="348">ROUND(((G600+G601+G603+G602)/1000),5)</f>
        <v>4.7382400000000002</v>
      </c>
      <c r="H599" s="90">
        <f t="shared" si="348"/>
        <v>4.78599</v>
      </c>
      <c r="I599" s="90">
        <f t="shared" si="348"/>
        <v>4.8571799999999996</v>
      </c>
      <c r="J599" s="90">
        <f t="shared" si="348"/>
        <v>5.2209199999999996</v>
      </c>
      <c r="K599" s="90">
        <f t="shared" si="348"/>
        <v>5.4207999999999998</v>
      </c>
      <c r="L599" s="90">
        <f t="shared" si="348"/>
        <v>5.5332600000000003</v>
      </c>
      <c r="M599" s="90">
        <f t="shared" si="348"/>
        <v>5.5501500000000004</v>
      </c>
      <c r="N599" s="90">
        <f t="shared" si="348"/>
        <v>5.5625999999999998</v>
      </c>
      <c r="O599" s="90">
        <f t="shared" si="348"/>
        <v>5.5839400000000001</v>
      </c>
      <c r="P599" s="90">
        <f t="shared" si="348"/>
        <v>5.5728799999999996</v>
      </c>
      <c r="Q599" s="90">
        <f t="shared" si="348"/>
        <v>5.5780700000000003</v>
      </c>
      <c r="R599" s="90">
        <f t="shared" si="348"/>
        <v>5.5768399999999998</v>
      </c>
      <c r="S599" s="90">
        <f t="shared" si="348"/>
        <v>5.5490500000000003</v>
      </c>
      <c r="T599" s="90">
        <f t="shared" si="348"/>
        <v>5.5488499999999998</v>
      </c>
      <c r="U599" s="90">
        <f t="shared" si="348"/>
        <v>5.5595499999999998</v>
      </c>
      <c r="V599" s="90">
        <f t="shared" si="348"/>
        <v>5.5575000000000001</v>
      </c>
      <c r="W599" s="90">
        <f t="shared" si="348"/>
        <v>5.5701499999999999</v>
      </c>
      <c r="X599" s="90">
        <f t="shared" si="348"/>
        <v>5.5245100000000003</v>
      </c>
      <c r="Y599" s="90">
        <f t="shared" si="348"/>
        <v>5.4517699999999998</v>
      </c>
      <c r="Z599" s="90">
        <f t="shared" si="348"/>
        <v>5.2968799999999998</v>
      </c>
      <c r="AA599" s="90">
        <f t="shared" si="348"/>
        <v>4.8604200000000004</v>
      </c>
    </row>
    <row r="600" spans="1:27" ht="12.75" hidden="1" customHeight="1" outlineLevel="1" x14ac:dyDescent="0.2">
      <c r="A600" s="98" t="s">
        <v>2237</v>
      </c>
      <c r="B600" s="62" t="s">
        <v>236</v>
      </c>
      <c r="C600" s="42" t="s">
        <v>77</v>
      </c>
      <c r="D600" s="43">
        <v>1135.97</v>
      </c>
      <c r="E600" s="43">
        <v>1078.6500000000001</v>
      </c>
      <c r="F600" s="43">
        <v>1061.05</v>
      </c>
      <c r="G600" s="43">
        <v>1061.53</v>
      </c>
      <c r="H600" s="43">
        <v>1109.28</v>
      </c>
      <c r="I600" s="43">
        <v>1180.47</v>
      </c>
      <c r="J600" s="43">
        <v>1544.21</v>
      </c>
      <c r="K600" s="43">
        <v>1744.09</v>
      </c>
      <c r="L600" s="43">
        <v>1856.55</v>
      </c>
      <c r="M600" s="43">
        <v>1873.44</v>
      </c>
      <c r="N600" s="43">
        <v>1885.89</v>
      </c>
      <c r="O600" s="43">
        <v>1907.23</v>
      </c>
      <c r="P600" s="43">
        <v>1896.17</v>
      </c>
      <c r="Q600" s="43">
        <v>1901.36</v>
      </c>
      <c r="R600" s="43">
        <v>1900.13</v>
      </c>
      <c r="S600" s="43">
        <v>1872.34</v>
      </c>
      <c r="T600" s="43">
        <v>1872.14</v>
      </c>
      <c r="U600" s="43">
        <v>1882.84</v>
      </c>
      <c r="V600" s="43">
        <v>1880.79</v>
      </c>
      <c r="W600" s="43">
        <v>1893.44</v>
      </c>
      <c r="X600" s="43">
        <v>1847.8</v>
      </c>
      <c r="Y600" s="43">
        <v>1775.06</v>
      </c>
      <c r="Z600" s="43">
        <v>1620.17</v>
      </c>
      <c r="AA600" s="43">
        <v>1183.71</v>
      </c>
    </row>
    <row r="601" spans="1:27" ht="12.75" hidden="1" customHeight="1" outlineLevel="1" x14ac:dyDescent="0.2">
      <c r="A601" s="98" t="s">
        <v>2238</v>
      </c>
      <c r="B601" s="62" t="s">
        <v>88</v>
      </c>
      <c r="C601" s="42" t="s">
        <v>77</v>
      </c>
      <c r="D601" s="43">
        <f>$D$486</f>
        <v>3559.77</v>
      </c>
      <c r="E601" s="43">
        <f t="shared" ref="E601:AA601" si="349">$D$486</f>
        <v>3559.77</v>
      </c>
      <c r="F601" s="43">
        <f t="shared" si="349"/>
        <v>3559.77</v>
      </c>
      <c r="G601" s="43">
        <f t="shared" si="349"/>
        <v>3559.77</v>
      </c>
      <c r="H601" s="43">
        <f t="shared" si="349"/>
        <v>3559.77</v>
      </c>
      <c r="I601" s="43">
        <f t="shared" si="349"/>
        <v>3559.77</v>
      </c>
      <c r="J601" s="43">
        <f t="shared" si="349"/>
        <v>3559.77</v>
      </c>
      <c r="K601" s="43">
        <f t="shared" si="349"/>
        <v>3559.77</v>
      </c>
      <c r="L601" s="43">
        <f t="shared" si="349"/>
        <v>3559.77</v>
      </c>
      <c r="M601" s="43">
        <f t="shared" si="349"/>
        <v>3559.77</v>
      </c>
      <c r="N601" s="43">
        <f t="shared" si="349"/>
        <v>3559.77</v>
      </c>
      <c r="O601" s="43">
        <f t="shared" si="349"/>
        <v>3559.77</v>
      </c>
      <c r="P601" s="43">
        <f t="shared" si="349"/>
        <v>3559.77</v>
      </c>
      <c r="Q601" s="43">
        <f t="shared" si="349"/>
        <v>3559.77</v>
      </c>
      <c r="R601" s="43">
        <f t="shared" si="349"/>
        <v>3559.77</v>
      </c>
      <c r="S601" s="43">
        <f t="shared" si="349"/>
        <v>3559.77</v>
      </c>
      <c r="T601" s="43">
        <f t="shared" si="349"/>
        <v>3559.77</v>
      </c>
      <c r="U601" s="43">
        <f t="shared" si="349"/>
        <v>3559.77</v>
      </c>
      <c r="V601" s="43">
        <f t="shared" si="349"/>
        <v>3559.77</v>
      </c>
      <c r="W601" s="43">
        <f t="shared" si="349"/>
        <v>3559.77</v>
      </c>
      <c r="X601" s="43">
        <f t="shared" si="349"/>
        <v>3559.77</v>
      </c>
      <c r="Y601" s="43">
        <f t="shared" si="349"/>
        <v>3559.77</v>
      </c>
      <c r="Z601" s="43">
        <f t="shared" si="349"/>
        <v>3559.77</v>
      </c>
      <c r="AA601" s="43">
        <f t="shared" si="349"/>
        <v>3559.77</v>
      </c>
    </row>
    <row r="602" spans="1:27" ht="12.75" hidden="1" customHeight="1" outlineLevel="1" x14ac:dyDescent="0.2">
      <c r="A602" s="98" t="s">
        <v>2239</v>
      </c>
      <c r="B602" s="62" t="s">
        <v>81</v>
      </c>
      <c r="C602" s="42" t="s">
        <v>77</v>
      </c>
      <c r="D602" s="43">
        <v>6.71</v>
      </c>
      <c r="E602" s="43">
        <v>6.71</v>
      </c>
      <c r="F602" s="43">
        <v>6.71</v>
      </c>
      <c r="G602" s="43">
        <v>6.71</v>
      </c>
      <c r="H602" s="43">
        <v>6.71</v>
      </c>
      <c r="I602" s="43">
        <v>6.71</v>
      </c>
      <c r="J602" s="43">
        <v>6.71</v>
      </c>
      <c r="K602" s="43">
        <v>6.71</v>
      </c>
      <c r="L602" s="43">
        <v>6.71</v>
      </c>
      <c r="M602" s="43">
        <v>6.71</v>
      </c>
      <c r="N602" s="43">
        <v>6.71</v>
      </c>
      <c r="O602" s="43">
        <v>6.71</v>
      </c>
      <c r="P602" s="43">
        <v>6.71</v>
      </c>
      <c r="Q602" s="43">
        <v>6.71</v>
      </c>
      <c r="R602" s="43">
        <v>6.71</v>
      </c>
      <c r="S602" s="43">
        <v>6.71</v>
      </c>
      <c r="T602" s="43">
        <v>6.71</v>
      </c>
      <c r="U602" s="43">
        <v>6.71</v>
      </c>
      <c r="V602" s="43">
        <v>6.71</v>
      </c>
      <c r="W602" s="43">
        <v>6.71</v>
      </c>
      <c r="X602" s="43">
        <v>6.71</v>
      </c>
      <c r="Y602" s="43">
        <v>6.71</v>
      </c>
      <c r="Z602" s="43">
        <v>6.71</v>
      </c>
      <c r="AA602" s="43">
        <v>6.71</v>
      </c>
    </row>
    <row r="603" spans="1:27" ht="12.75" hidden="1" customHeight="1" outlineLevel="1" x14ac:dyDescent="0.2">
      <c r="A603" s="98" t="s">
        <v>2240</v>
      </c>
      <c r="B603" s="62" t="s">
        <v>79</v>
      </c>
      <c r="C603" s="42" t="s">
        <v>77</v>
      </c>
      <c r="D603" s="43">
        <f>$D$11</f>
        <v>110.23</v>
      </c>
      <c r="E603" s="43">
        <f t="shared" ref="E603:AA603" si="350">$D$11</f>
        <v>110.23</v>
      </c>
      <c r="F603" s="43">
        <f t="shared" si="350"/>
        <v>110.23</v>
      </c>
      <c r="G603" s="43">
        <f t="shared" si="350"/>
        <v>110.23</v>
      </c>
      <c r="H603" s="43">
        <f t="shared" si="350"/>
        <v>110.23</v>
      </c>
      <c r="I603" s="43">
        <f t="shared" si="350"/>
        <v>110.23</v>
      </c>
      <c r="J603" s="43">
        <f t="shared" si="350"/>
        <v>110.23</v>
      </c>
      <c r="K603" s="43">
        <f t="shared" si="350"/>
        <v>110.23</v>
      </c>
      <c r="L603" s="43">
        <f t="shared" si="350"/>
        <v>110.23</v>
      </c>
      <c r="M603" s="43">
        <f t="shared" si="350"/>
        <v>110.23</v>
      </c>
      <c r="N603" s="43">
        <f t="shared" si="350"/>
        <v>110.23</v>
      </c>
      <c r="O603" s="43">
        <f t="shared" si="350"/>
        <v>110.23</v>
      </c>
      <c r="P603" s="43">
        <f t="shared" si="350"/>
        <v>110.23</v>
      </c>
      <c r="Q603" s="43">
        <f t="shared" si="350"/>
        <v>110.23</v>
      </c>
      <c r="R603" s="43">
        <f t="shared" si="350"/>
        <v>110.23</v>
      </c>
      <c r="S603" s="43">
        <f t="shared" si="350"/>
        <v>110.23</v>
      </c>
      <c r="T603" s="43">
        <f t="shared" si="350"/>
        <v>110.23</v>
      </c>
      <c r="U603" s="43">
        <f t="shared" si="350"/>
        <v>110.23</v>
      </c>
      <c r="V603" s="43">
        <f t="shared" si="350"/>
        <v>110.23</v>
      </c>
      <c r="W603" s="43">
        <f t="shared" si="350"/>
        <v>110.23</v>
      </c>
      <c r="X603" s="43">
        <f t="shared" si="350"/>
        <v>110.23</v>
      </c>
      <c r="Y603" s="43">
        <f t="shared" si="350"/>
        <v>110.23</v>
      </c>
      <c r="Z603" s="43">
        <f t="shared" si="350"/>
        <v>110.23</v>
      </c>
      <c r="AA603" s="43">
        <f t="shared" si="350"/>
        <v>110.23</v>
      </c>
    </row>
    <row r="604" spans="1:27" collapsed="1" x14ac:dyDescent="0.2">
      <c r="A604" s="97" t="s">
        <v>2241</v>
      </c>
      <c r="B604" s="27" t="str">
        <f>"25"&amp;"."&amp;$B$800&amp;"."&amp;$B$801</f>
        <v>25.01.2023</v>
      </c>
      <c r="C604" s="89" t="s">
        <v>74</v>
      </c>
      <c r="D604" s="90">
        <f>ROUND(((D605+D606+D608+D607)/1000),5)</f>
        <v>4.8144400000000003</v>
      </c>
      <c r="E604" s="90">
        <f>ROUND(((E605+E606+E608+E607)/1000),5)</f>
        <v>4.7791199999999998</v>
      </c>
      <c r="F604" s="90">
        <f>ROUND(((F605+F606+F608+F607)/1000),5)</f>
        <v>4.7477499999999999</v>
      </c>
      <c r="G604" s="90">
        <f t="shared" ref="G604:AA604" si="351">ROUND(((G605+G606+G608+G607)/1000),5)</f>
        <v>4.7493999999999996</v>
      </c>
      <c r="H604" s="90">
        <f t="shared" si="351"/>
        <v>4.80593</v>
      </c>
      <c r="I604" s="90">
        <f t="shared" si="351"/>
        <v>4.8538199999999998</v>
      </c>
      <c r="J604" s="90">
        <f t="shared" si="351"/>
        <v>5.2233099999999997</v>
      </c>
      <c r="K604" s="90">
        <f t="shared" si="351"/>
        <v>5.47553</v>
      </c>
      <c r="L604" s="90">
        <f t="shared" si="351"/>
        <v>5.5801499999999997</v>
      </c>
      <c r="M604" s="90">
        <f t="shared" si="351"/>
        <v>5.5937799999999998</v>
      </c>
      <c r="N604" s="90">
        <f t="shared" si="351"/>
        <v>5.6093200000000003</v>
      </c>
      <c r="O604" s="90">
        <f t="shared" si="351"/>
        <v>5.6326200000000002</v>
      </c>
      <c r="P604" s="90">
        <f t="shared" si="351"/>
        <v>5.6172599999999999</v>
      </c>
      <c r="Q604" s="90">
        <f t="shared" si="351"/>
        <v>5.6223400000000003</v>
      </c>
      <c r="R604" s="90">
        <f t="shared" si="351"/>
        <v>5.6194600000000001</v>
      </c>
      <c r="S604" s="90">
        <f t="shared" si="351"/>
        <v>5.5903099999999997</v>
      </c>
      <c r="T604" s="90">
        <f t="shared" si="351"/>
        <v>5.5889899999999999</v>
      </c>
      <c r="U604" s="90">
        <f t="shared" si="351"/>
        <v>5.60283</v>
      </c>
      <c r="V604" s="90">
        <f t="shared" si="351"/>
        <v>5.5993399999999998</v>
      </c>
      <c r="W604" s="90">
        <f t="shared" si="351"/>
        <v>5.6141399999999999</v>
      </c>
      <c r="X604" s="90">
        <f t="shared" si="351"/>
        <v>5.5826500000000001</v>
      </c>
      <c r="Y604" s="90">
        <f t="shared" si="351"/>
        <v>5.4666600000000001</v>
      </c>
      <c r="Z604" s="90">
        <f t="shared" si="351"/>
        <v>5.3084899999999999</v>
      </c>
      <c r="AA604" s="90">
        <f t="shared" si="351"/>
        <v>4.8719700000000001</v>
      </c>
    </row>
    <row r="605" spans="1:27" ht="12.75" hidden="1" customHeight="1" outlineLevel="1" x14ac:dyDescent="0.2">
      <c r="A605" s="98" t="s">
        <v>2242</v>
      </c>
      <c r="B605" s="62" t="s">
        <v>236</v>
      </c>
      <c r="C605" s="42" t="s">
        <v>77</v>
      </c>
      <c r="D605" s="43">
        <v>1137.73</v>
      </c>
      <c r="E605" s="43">
        <v>1102.4100000000001</v>
      </c>
      <c r="F605" s="43">
        <v>1071.04</v>
      </c>
      <c r="G605" s="43">
        <v>1072.69</v>
      </c>
      <c r="H605" s="43">
        <v>1129.22</v>
      </c>
      <c r="I605" s="43">
        <v>1177.1099999999999</v>
      </c>
      <c r="J605" s="43">
        <v>1546.6</v>
      </c>
      <c r="K605" s="43">
        <v>1798.82</v>
      </c>
      <c r="L605" s="43">
        <v>1903.44</v>
      </c>
      <c r="M605" s="43">
        <v>1917.07</v>
      </c>
      <c r="N605" s="43">
        <v>1932.61</v>
      </c>
      <c r="O605" s="43">
        <v>1955.91</v>
      </c>
      <c r="P605" s="43">
        <v>1940.55</v>
      </c>
      <c r="Q605" s="43">
        <v>1945.63</v>
      </c>
      <c r="R605" s="43">
        <v>1942.75</v>
      </c>
      <c r="S605" s="43">
        <v>1913.6</v>
      </c>
      <c r="T605" s="43">
        <v>1912.28</v>
      </c>
      <c r="U605" s="43">
        <v>1926.12</v>
      </c>
      <c r="V605" s="43">
        <v>1922.63</v>
      </c>
      <c r="W605" s="43">
        <v>1937.43</v>
      </c>
      <c r="X605" s="43">
        <v>1905.94</v>
      </c>
      <c r="Y605" s="43">
        <v>1789.95</v>
      </c>
      <c r="Z605" s="43">
        <v>1631.78</v>
      </c>
      <c r="AA605" s="43">
        <v>1195.26</v>
      </c>
    </row>
    <row r="606" spans="1:27" ht="12.75" hidden="1" customHeight="1" outlineLevel="1" x14ac:dyDescent="0.2">
      <c r="A606" s="98" t="s">
        <v>2243</v>
      </c>
      <c r="B606" s="62" t="s">
        <v>88</v>
      </c>
      <c r="C606" s="42" t="s">
        <v>77</v>
      </c>
      <c r="D606" s="43">
        <f>$D$486</f>
        <v>3559.77</v>
      </c>
      <c r="E606" s="43">
        <f t="shared" ref="E606:AA606" si="352">$D$486</f>
        <v>3559.77</v>
      </c>
      <c r="F606" s="43">
        <f t="shared" si="352"/>
        <v>3559.77</v>
      </c>
      <c r="G606" s="43">
        <f t="shared" si="352"/>
        <v>3559.77</v>
      </c>
      <c r="H606" s="43">
        <f t="shared" si="352"/>
        <v>3559.77</v>
      </c>
      <c r="I606" s="43">
        <f t="shared" si="352"/>
        <v>3559.77</v>
      </c>
      <c r="J606" s="43">
        <f t="shared" si="352"/>
        <v>3559.77</v>
      </c>
      <c r="K606" s="43">
        <f t="shared" si="352"/>
        <v>3559.77</v>
      </c>
      <c r="L606" s="43">
        <f t="shared" si="352"/>
        <v>3559.77</v>
      </c>
      <c r="M606" s="43">
        <f t="shared" si="352"/>
        <v>3559.77</v>
      </c>
      <c r="N606" s="43">
        <f t="shared" si="352"/>
        <v>3559.77</v>
      </c>
      <c r="O606" s="43">
        <f t="shared" si="352"/>
        <v>3559.77</v>
      </c>
      <c r="P606" s="43">
        <f t="shared" si="352"/>
        <v>3559.77</v>
      </c>
      <c r="Q606" s="43">
        <f t="shared" si="352"/>
        <v>3559.77</v>
      </c>
      <c r="R606" s="43">
        <f t="shared" si="352"/>
        <v>3559.77</v>
      </c>
      <c r="S606" s="43">
        <f t="shared" si="352"/>
        <v>3559.77</v>
      </c>
      <c r="T606" s="43">
        <f t="shared" si="352"/>
        <v>3559.77</v>
      </c>
      <c r="U606" s="43">
        <f t="shared" si="352"/>
        <v>3559.77</v>
      </c>
      <c r="V606" s="43">
        <f t="shared" si="352"/>
        <v>3559.77</v>
      </c>
      <c r="W606" s="43">
        <f t="shared" si="352"/>
        <v>3559.77</v>
      </c>
      <c r="X606" s="43">
        <f t="shared" si="352"/>
        <v>3559.77</v>
      </c>
      <c r="Y606" s="43">
        <f t="shared" si="352"/>
        <v>3559.77</v>
      </c>
      <c r="Z606" s="43">
        <f t="shared" si="352"/>
        <v>3559.77</v>
      </c>
      <c r="AA606" s="43">
        <f t="shared" si="352"/>
        <v>3559.77</v>
      </c>
    </row>
    <row r="607" spans="1:27" ht="12.75" hidden="1" customHeight="1" outlineLevel="1" x14ac:dyDescent="0.2">
      <c r="A607" s="98" t="s">
        <v>2244</v>
      </c>
      <c r="B607" s="62" t="s">
        <v>81</v>
      </c>
      <c r="C607" s="42" t="s">
        <v>77</v>
      </c>
      <c r="D607" s="43">
        <v>6.71</v>
      </c>
      <c r="E607" s="43">
        <v>6.71</v>
      </c>
      <c r="F607" s="43">
        <v>6.71</v>
      </c>
      <c r="G607" s="43">
        <v>6.71</v>
      </c>
      <c r="H607" s="43">
        <v>6.71</v>
      </c>
      <c r="I607" s="43">
        <v>6.71</v>
      </c>
      <c r="J607" s="43">
        <v>6.71</v>
      </c>
      <c r="K607" s="43">
        <v>6.71</v>
      </c>
      <c r="L607" s="43">
        <v>6.71</v>
      </c>
      <c r="M607" s="43">
        <v>6.71</v>
      </c>
      <c r="N607" s="43">
        <v>6.71</v>
      </c>
      <c r="O607" s="43">
        <v>6.71</v>
      </c>
      <c r="P607" s="43">
        <v>6.71</v>
      </c>
      <c r="Q607" s="43">
        <v>6.71</v>
      </c>
      <c r="R607" s="43">
        <v>6.71</v>
      </c>
      <c r="S607" s="43">
        <v>6.71</v>
      </c>
      <c r="T607" s="43">
        <v>6.71</v>
      </c>
      <c r="U607" s="43">
        <v>6.71</v>
      </c>
      <c r="V607" s="43">
        <v>6.71</v>
      </c>
      <c r="W607" s="43">
        <v>6.71</v>
      </c>
      <c r="X607" s="43">
        <v>6.71</v>
      </c>
      <c r="Y607" s="43">
        <v>6.71</v>
      </c>
      <c r="Z607" s="43">
        <v>6.71</v>
      </c>
      <c r="AA607" s="43">
        <v>6.71</v>
      </c>
    </row>
    <row r="608" spans="1:27" ht="12.75" hidden="1" customHeight="1" outlineLevel="1" x14ac:dyDescent="0.2">
      <c r="A608" s="98" t="s">
        <v>2245</v>
      </c>
      <c r="B608" s="62" t="s">
        <v>79</v>
      </c>
      <c r="C608" s="42" t="s">
        <v>77</v>
      </c>
      <c r="D608" s="43">
        <f>$D$11</f>
        <v>110.23</v>
      </c>
      <c r="E608" s="43">
        <f t="shared" ref="E608:AA608" si="353">$D$11</f>
        <v>110.23</v>
      </c>
      <c r="F608" s="43">
        <f t="shared" si="353"/>
        <v>110.23</v>
      </c>
      <c r="G608" s="43">
        <f t="shared" si="353"/>
        <v>110.23</v>
      </c>
      <c r="H608" s="43">
        <f t="shared" si="353"/>
        <v>110.23</v>
      </c>
      <c r="I608" s="43">
        <f t="shared" si="353"/>
        <v>110.23</v>
      </c>
      <c r="J608" s="43">
        <f t="shared" si="353"/>
        <v>110.23</v>
      </c>
      <c r="K608" s="43">
        <f t="shared" si="353"/>
        <v>110.23</v>
      </c>
      <c r="L608" s="43">
        <f t="shared" si="353"/>
        <v>110.23</v>
      </c>
      <c r="M608" s="43">
        <f t="shared" si="353"/>
        <v>110.23</v>
      </c>
      <c r="N608" s="43">
        <f t="shared" si="353"/>
        <v>110.23</v>
      </c>
      <c r="O608" s="43">
        <f t="shared" si="353"/>
        <v>110.23</v>
      </c>
      <c r="P608" s="43">
        <f t="shared" si="353"/>
        <v>110.23</v>
      </c>
      <c r="Q608" s="43">
        <f t="shared" si="353"/>
        <v>110.23</v>
      </c>
      <c r="R608" s="43">
        <f t="shared" si="353"/>
        <v>110.23</v>
      </c>
      <c r="S608" s="43">
        <f t="shared" si="353"/>
        <v>110.23</v>
      </c>
      <c r="T608" s="43">
        <f t="shared" si="353"/>
        <v>110.23</v>
      </c>
      <c r="U608" s="43">
        <f t="shared" si="353"/>
        <v>110.23</v>
      </c>
      <c r="V608" s="43">
        <f t="shared" si="353"/>
        <v>110.23</v>
      </c>
      <c r="W608" s="43">
        <f t="shared" si="353"/>
        <v>110.23</v>
      </c>
      <c r="X608" s="43">
        <f t="shared" si="353"/>
        <v>110.23</v>
      </c>
      <c r="Y608" s="43">
        <f t="shared" si="353"/>
        <v>110.23</v>
      </c>
      <c r="Z608" s="43">
        <f t="shared" si="353"/>
        <v>110.23</v>
      </c>
      <c r="AA608" s="43">
        <f t="shared" si="353"/>
        <v>110.23</v>
      </c>
    </row>
    <row r="609" spans="1:27" collapsed="1" x14ac:dyDescent="0.2">
      <c r="A609" s="97" t="s">
        <v>2246</v>
      </c>
      <c r="B609" s="27" t="str">
        <f>"26"&amp;"."&amp;$B$800&amp;"."&amp;$B$801</f>
        <v>26.01.2023</v>
      </c>
      <c r="C609" s="89" t="s">
        <v>74</v>
      </c>
      <c r="D609" s="90">
        <f>ROUND(((D610+D611+D613+D612)/1000),5)</f>
        <v>4.8767199999999997</v>
      </c>
      <c r="E609" s="90">
        <f>ROUND(((E610+E611+E613+E612)/1000),5)</f>
        <v>4.8474000000000004</v>
      </c>
      <c r="F609" s="90">
        <f>ROUND(((F610+F611+F613+F612)/1000),5)</f>
        <v>4.7929700000000004</v>
      </c>
      <c r="G609" s="90">
        <f t="shared" ref="G609:AA609" si="354">ROUND(((G610+G611+G613+G612)/1000),5)</f>
        <v>4.8148799999999996</v>
      </c>
      <c r="H609" s="90">
        <f t="shared" si="354"/>
        <v>4.8714300000000001</v>
      </c>
      <c r="I609" s="90">
        <f t="shared" si="354"/>
        <v>5.0286999999999997</v>
      </c>
      <c r="J609" s="90">
        <f t="shared" si="354"/>
        <v>5.3081699999999996</v>
      </c>
      <c r="K609" s="90">
        <f t="shared" si="354"/>
        <v>5.5063899999999997</v>
      </c>
      <c r="L609" s="90">
        <f t="shared" si="354"/>
        <v>5.5977600000000001</v>
      </c>
      <c r="M609" s="90">
        <f t="shared" si="354"/>
        <v>5.6104700000000003</v>
      </c>
      <c r="N609" s="90">
        <f t="shared" si="354"/>
        <v>5.62446</v>
      </c>
      <c r="O609" s="90">
        <f t="shared" si="354"/>
        <v>5.6467299999999998</v>
      </c>
      <c r="P609" s="90">
        <f t="shared" si="354"/>
        <v>5.6334999999999997</v>
      </c>
      <c r="Q609" s="90">
        <f t="shared" si="354"/>
        <v>5.6364400000000003</v>
      </c>
      <c r="R609" s="90">
        <f t="shared" si="354"/>
        <v>5.6339899999999998</v>
      </c>
      <c r="S609" s="90">
        <f t="shared" si="354"/>
        <v>5.6006600000000004</v>
      </c>
      <c r="T609" s="90">
        <f t="shared" si="354"/>
        <v>5.5985199999999997</v>
      </c>
      <c r="U609" s="90">
        <f t="shared" si="354"/>
        <v>5.61334</v>
      </c>
      <c r="V609" s="90">
        <f t="shared" si="354"/>
        <v>5.61104</v>
      </c>
      <c r="W609" s="90">
        <f t="shared" si="354"/>
        <v>5.6237700000000004</v>
      </c>
      <c r="X609" s="90">
        <f t="shared" si="354"/>
        <v>5.5951000000000004</v>
      </c>
      <c r="Y609" s="90">
        <f t="shared" si="354"/>
        <v>5.4472899999999997</v>
      </c>
      <c r="Z609" s="90">
        <f t="shared" si="354"/>
        <v>5.32836</v>
      </c>
      <c r="AA609" s="90">
        <f t="shared" si="354"/>
        <v>4.8998299999999997</v>
      </c>
    </row>
    <row r="610" spans="1:27" ht="12.75" hidden="1" customHeight="1" outlineLevel="1" x14ac:dyDescent="0.2">
      <c r="A610" s="98" t="s">
        <v>2247</v>
      </c>
      <c r="B610" s="62" t="s">
        <v>236</v>
      </c>
      <c r="C610" s="42" t="s">
        <v>77</v>
      </c>
      <c r="D610" s="43">
        <v>1200.01</v>
      </c>
      <c r="E610" s="43">
        <v>1170.69</v>
      </c>
      <c r="F610" s="43">
        <v>1116.26</v>
      </c>
      <c r="G610" s="43">
        <v>1138.17</v>
      </c>
      <c r="H610" s="43">
        <v>1194.72</v>
      </c>
      <c r="I610" s="43">
        <v>1351.99</v>
      </c>
      <c r="J610" s="43">
        <v>1631.46</v>
      </c>
      <c r="K610" s="43">
        <v>1829.68</v>
      </c>
      <c r="L610" s="43">
        <v>1921.05</v>
      </c>
      <c r="M610" s="43">
        <v>1933.76</v>
      </c>
      <c r="N610" s="43">
        <v>1947.75</v>
      </c>
      <c r="O610" s="43">
        <v>1970.02</v>
      </c>
      <c r="P610" s="43">
        <v>1956.79</v>
      </c>
      <c r="Q610" s="43">
        <v>1959.73</v>
      </c>
      <c r="R610" s="43">
        <v>1957.28</v>
      </c>
      <c r="S610" s="43">
        <v>1923.95</v>
      </c>
      <c r="T610" s="43">
        <v>1921.81</v>
      </c>
      <c r="U610" s="43">
        <v>1936.63</v>
      </c>
      <c r="V610" s="43">
        <v>1934.33</v>
      </c>
      <c r="W610" s="43">
        <v>1947.06</v>
      </c>
      <c r="X610" s="43">
        <v>1918.39</v>
      </c>
      <c r="Y610" s="43">
        <v>1770.58</v>
      </c>
      <c r="Z610" s="43">
        <v>1651.65</v>
      </c>
      <c r="AA610" s="43">
        <v>1223.1199999999999</v>
      </c>
    </row>
    <row r="611" spans="1:27" ht="12.75" hidden="1" customHeight="1" outlineLevel="1" x14ac:dyDescent="0.2">
      <c r="A611" s="98" t="s">
        <v>2248</v>
      </c>
      <c r="B611" s="62" t="s">
        <v>88</v>
      </c>
      <c r="C611" s="42" t="s">
        <v>77</v>
      </c>
      <c r="D611" s="43">
        <f>$D$486</f>
        <v>3559.77</v>
      </c>
      <c r="E611" s="43">
        <f t="shared" ref="E611:AA611" si="355">$D$486</f>
        <v>3559.77</v>
      </c>
      <c r="F611" s="43">
        <f t="shared" si="355"/>
        <v>3559.77</v>
      </c>
      <c r="G611" s="43">
        <f t="shared" si="355"/>
        <v>3559.77</v>
      </c>
      <c r="H611" s="43">
        <f t="shared" si="355"/>
        <v>3559.77</v>
      </c>
      <c r="I611" s="43">
        <f t="shared" si="355"/>
        <v>3559.77</v>
      </c>
      <c r="J611" s="43">
        <f t="shared" si="355"/>
        <v>3559.77</v>
      </c>
      <c r="K611" s="43">
        <f t="shared" si="355"/>
        <v>3559.77</v>
      </c>
      <c r="L611" s="43">
        <f t="shared" si="355"/>
        <v>3559.77</v>
      </c>
      <c r="M611" s="43">
        <f t="shared" si="355"/>
        <v>3559.77</v>
      </c>
      <c r="N611" s="43">
        <f t="shared" si="355"/>
        <v>3559.77</v>
      </c>
      <c r="O611" s="43">
        <f t="shared" si="355"/>
        <v>3559.77</v>
      </c>
      <c r="P611" s="43">
        <f t="shared" si="355"/>
        <v>3559.77</v>
      </c>
      <c r="Q611" s="43">
        <f t="shared" si="355"/>
        <v>3559.77</v>
      </c>
      <c r="R611" s="43">
        <f t="shared" si="355"/>
        <v>3559.77</v>
      </c>
      <c r="S611" s="43">
        <f t="shared" si="355"/>
        <v>3559.77</v>
      </c>
      <c r="T611" s="43">
        <f t="shared" si="355"/>
        <v>3559.77</v>
      </c>
      <c r="U611" s="43">
        <f t="shared" si="355"/>
        <v>3559.77</v>
      </c>
      <c r="V611" s="43">
        <f t="shared" si="355"/>
        <v>3559.77</v>
      </c>
      <c r="W611" s="43">
        <f t="shared" si="355"/>
        <v>3559.77</v>
      </c>
      <c r="X611" s="43">
        <f t="shared" si="355"/>
        <v>3559.77</v>
      </c>
      <c r="Y611" s="43">
        <f t="shared" si="355"/>
        <v>3559.77</v>
      </c>
      <c r="Z611" s="43">
        <f t="shared" si="355"/>
        <v>3559.77</v>
      </c>
      <c r="AA611" s="43">
        <f t="shared" si="355"/>
        <v>3559.77</v>
      </c>
    </row>
    <row r="612" spans="1:27" ht="12.75" hidden="1" customHeight="1" outlineLevel="1" x14ac:dyDescent="0.2">
      <c r="A612" s="98" t="s">
        <v>2249</v>
      </c>
      <c r="B612" s="62" t="s">
        <v>81</v>
      </c>
      <c r="C612" s="42" t="s">
        <v>77</v>
      </c>
      <c r="D612" s="43">
        <v>6.71</v>
      </c>
      <c r="E612" s="43">
        <v>6.71</v>
      </c>
      <c r="F612" s="43">
        <v>6.71</v>
      </c>
      <c r="G612" s="43">
        <v>6.71</v>
      </c>
      <c r="H612" s="43">
        <v>6.71</v>
      </c>
      <c r="I612" s="43">
        <v>6.71</v>
      </c>
      <c r="J612" s="43">
        <v>6.71</v>
      </c>
      <c r="K612" s="43">
        <v>6.71</v>
      </c>
      <c r="L612" s="43">
        <v>6.71</v>
      </c>
      <c r="M612" s="43">
        <v>6.71</v>
      </c>
      <c r="N612" s="43">
        <v>6.71</v>
      </c>
      <c r="O612" s="43">
        <v>6.71</v>
      </c>
      <c r="P612" s="43">
        <v>6.71</v>
      </c>
      <c r="Q612" s="43">
        <v>6.71</v>
      </c>
      <c r="R612" s="43">
        <v>6.71</v>
      </c>
      <c r="S612" s="43">
        <v>6.71</v>
      </c>
      <c r="T612" s="43">
        <v>6.71</v>
      </c>
      <c r="U612" s="43">
        <v>6.71</v>
      </c>
      <c r="V612" s="43">
        <v>6.71</v>
      </c>
      <c r="W612" s="43">
        <v>6.71</v>
      </c>
      <c r="X612" s="43">
        <v>6.71</v>
      </c>
      <c r="Y612" s="43">
        <v>6.71</v>
      </c>
      <c r="Z612" s="43">
        <v>6.71</v>
      </c>
      <c r="AA612" s="43">
        <v>6.71</v>
      </c>
    </row>
    <row r="613" spans="1:27" ht="12.75" hidden="1" customHeight="1" outlineLevel="1" x14ac:dyDescent="0.2">
      <c r="A613" s="98" t="s">
        <v>2250</v>
      </c>
      <c r="B613" s="62" t="s">
        <v>79</v>
      </c>
      <c r="C613" s="42" t="s">
        <v>77</v>
      </c>
      <c r="D613" s="43">
        <f>$D$11</f>
        <v>110.23</v>
      </c>
      <c r="E613" s="43">
        <f t="shared" ref="E613:AA613" si="356">$D$11</f>
        <v>110.23</v>
      </c>
      <c r="F613" s="43">
        <f t="shared" si="356"/>
        <v>110.23</v>
      </c>
      <c r="G613" s="43">
        <f t="shared" si="356"/>
        <v>110.23</v>
      </c>
      <c r="H613" s="43">
        <f t="shared" si="356"/>
        <v>110.23</v>
      </c>
      <c r="I613" s="43">
        <f t="shared" si="356"/>
        <v>110.23</v>
      </c>
      <c r="J613" s="43">
        <f t="shared" si="356"/>
        <v>110.23</v>
      </c>
      <c r="K613" s="43">
        <f t="shared" si="356"/>
        <v>110.23</v>
      </c>
      <c r="L613" s="43">
        <f t="shared" si="356"/>
        <v>110.23</v>
      </c>
      <c r="M613" s="43">
        <f t="shared" si="356"/>
        <v>110.23</v>
      </c>
      <c r="N613" s="43">
        <f t="shared" si="356"/>
        <v>110.23</v>
      </c>
      <c r="O613" s="43">
        <f t="shared" si="356"/>
        <v>110.23</v>
      </c>
      <c r="P613" s="43">
        <f t="shared" si="356"/>
        <v>110.23</v>
      </c>
      <c r="Q613" s="43">
        <f t="shared" si="356"/>
        <v>110.23</v>
      </c>
      <c r="R613" s="43">
        <f t="shared" si="356"/>
        <v>110.23</v>
      </c>
      <c r="S613" s="43">
        <f t="shared" si="356"/>
        <v>110.23</v>
      </c>
      <c r="T613" s="43">
        <f t="shared" si="356"/>
        <v>110.23</v>
      </c>
      <c r="U613" s="43">
        <f t="shared" si="356"/>
        <v>110.23</v>
      </c>
      <c r="V613" s="43">
        <f t="shared" si="356"/>
        <v>110.23</v>
      </c>
      <c r="W613" s="43">
        <f t="shared" si="356"/>
        <v>110.23</v>
      </c>
      <c r="X613" s="43">
        <f t="shared" si="356"/>
        <v>110.23</v>
      </c>
      <c r="Y613" s="43">
        <f t="shared" si="356"/>
        <v>110.23</v>
      </c>
      <c r="Z613" s="43">
        <f t="shared" si="356"/>
        <v>110.23</v>
      </c>
      <c r="AA613" s="43">
        <f t="shared" si="356"/>
        <v>110.23</v>
      </c>
    </row>
    <row r="614" spans="1:27" collapsed="1" x14ac:dyDescent="0.2">
      <c r="A614" s="97" t="s">
        <v>2251</v>
      </c>
      <c r="B614" s="27" t="str">
        <f>"27"&amp;"."&amp;$B$800&amp;"."&amp;$B$801</f>
        <v>27.01.2023</v>
      </c>
      <c r="C614" s="89" t="s">
        <v>74</v>
      </c>
      <c r="D614" s="90">
        <f>ROUND(((D615+D616+D618+D617)/1000),5)</f>
        <v>4.8681799999999997</v>
      </c>
      <c r="E614" s="90">
        <f>ROUND(((E615+E616+E618+E617)/1000),5)</f>
        <v>4.8471000000000002</v>
      </c>
      <c r="F614" s="90">
        <f>ROUND(((F615+F616+F618+F617)/1000),5)</f>
        <v>4.81454</v>
      </c>
      <c r="G614" s="90">
        <f t="shared" ref="G614:AA614" si="357">ROUND(((G615+G616+G618+G617)/1000),5)</f>
        <v>4.8133900000000001</v>
      </c>
      <c r="H614" s="90">
        <f t="shared" si="357"/>
        <v>4.8847699999999996</v>
      </c>
      <c r="I614" s="90">
        <f t="shared" si="357"/>
        <v>4.9892000000000003</v>
      </c>
      <c r="J614" s="90">
        <f t="shared" si="357"/>
        <v>5.2645099999999996</v>
      </c>
      <c r="K614" s="90">
        <f t="shared" si="357"/>
        <v>5.5201900000000004</v>
      </c>
      <c r="L614" s="90">
        <f t="shared" si="357"/>
        <v>5.6071</v>
      </c>
      <c r="M614" s="90">
        <f t="shared" si="357"/>
        <v>5.6154400000000004</v>
      </c>
      <c r="N614" s="90">
        <f t="shared" si="357"/>
        <v>5.63774</v>
      </c>
      <c r="O614" s="90">
        <f t="shared" si="357"/>
        <v>5.6646700000000001</v>
      </c>
      <c r="P614" s="90">
        <f t="shared" si="357"/>
        <v>5.6552600000000002</v>
      </c>
      <c r="Q614" s="90">
        <f t="shared" si="357"/>
        <v>5.6581700000000001</v>
      </c>
      <c r="R614" s="90">
        <f t="shared" si="357"/>
        <v>5.65564</v>
      </c>
      <c r="S614" s="90">
        <f t="shared" si="357"/>
        <v>5.6483299999999996</v>
      </c>
      <c r="T614" s="90">
        <f t="shared" si="357"/>
        <v>5.6074299999999999</v>
      </c>
      <c r="U614" s="90">
        <f t="shared" si="357"/>
        <v>5.6218300000000001</v>
      </c>
      <c r="V614" s="90">
        <f t="shared" si="357"/>
        <v>5.6193799999999996</v>
      </c>
      <c r="W614" s="90">
        <f t="shared" si="357"/>
        <v>5.6341400000000004</v>
      </c>
      <c r="X614" s="90">
        <f t="shared" si="357"/>
        <v>5.5968099999999996</v>
      </c>
      <c r="Y614" s="90">
        <f t="shared" si="357"/>
        <v>5.4862599999999997</v>
      </c>
      <c r="Z614" s="90">
        <f t="shared" si="357"/>
        <v>5.3136599999999996</v>
      </c>
      <c r="AA614" s="90">
        <f t="shared" si="357"/>
        <v>4.9768600000000003</v>
      </c>
    </row>
    <row r="615" spans="1:27" ht="12.75" hidden="1" customHeight="1" outlineLevel="1" x14ac:dyDescent="0.2">
      <c r="A615" s="98" t="s">
        <v>2252</v>
      </c>
      <c r="B615" s="62" t="s">
        <v>236</v>
      </c>
      <c r="C615" s="42" t="s">
        <v>77</v>
      </c>
      <c r="D615" s="43">
        <v>1191.47</v>
      </c>
      <c r="E615" s="43">
        <v>1170.3900000000001</v>
      </c>
      <c r="F615" s="43">
        <v>1137.83</v>
      </c>
      <c r="G615" s="43">
        <v>1136.68</v>
      </c>
      <c r="H615" s="43">
        <v>1208.06</v>
      </c>
      <c r="I615" s="43">
        <v>1312.49</v>
      </c>
      <c r="J615" s="43">
        <v>1587.8</v>
      </c>
      <c r="K615" s="43">
        <v>1843.48</v>
      </c>
      <c r="L615" s="43">
        <v>1930.39</v>
      </c>
      <c r="M615" s="43">
        <v>1938.73</v>
      </c>
      <c r="N615" s="43">
        <v>1961.03</v>
      </c>
      <c r="O615" s="43">
        <v>1987.96</v>
      </c>
      <c r="P615" s="43">
        <v>1978.55</v>
      </c>
      <c r="Q615" s="43">
        <v>1981.46</v>
      </c>
      <c r="R615" s="43">
        <v>1978.93</v>
      </c>
      <c r="S615" s="43">
        <v>1971.62</v>
      </c>
      <c r="T615" s="43">
        <v>1930.72</v>
      </c>
      <c r="U615" s="43">
        <v>1945.12</v>
      </c>
      <c r="V615" s="43">
        <v>1942.67</v>
      </c>
      <c r="W615" s="43">
        <v>1957.43</v>
      </c>
      <c r="X615" s="43">
        <v>1920.1</v>
      </c>
      <c r="Y615" s="43">
        <v>1809.55</v>
      </c>
      <c r="Z615" s="43">
        <v>1636.95</v>
      </c>
      <c r="AA615" s="43">
        <v>1300.1500000000001</v>
      </c>
    </row>
    <row r="616" spans="1:27" ht="12.75" hidden="1" customHeight="1" outlineLevel="1" x14ac:dyDescent="0.2">
      <c r="A616" s="98" t="s">
        <v>2253</v>
      </c>
      <c r="B616" s="62" t="s">
        <v>88</v>
      </c>
      <c r="C616" s="42" t="s">
        <v>77</v>
      </c>
      <c r="D616" s="43">
        <f>$D$486</f>
        <v>3559.77</v>
      </c>
      <c r="E616" s="43">
        <f t="shared" ref="E616:AA616" si="358">$D$486</f>
        <v>3559.77</v>
      </c>
      <c r="F616" s="43">
        <f t="shared" si="358"/>
        <v>3559.77</v>
      </c>
      <c r="G616" s="43">
        <f t="shared" si="358"/>
        <v>3559.77</v>
      </c>
      <c r="H616" s="43">
        <f t="shared" si="358"/>
        <v>3559.77</v>
      </c>
      <c r="I616" s="43">
        <f t="shared" si="358"/>
        <v>3559.77</v>
      </c>
      <c r="J616" s="43">
        <f t="shared" si="358"/>
        <v>3559.77</v>
      </c>
      <c r="K616" s="43">
        <f t="shared" si="358"/>
        <v>3559.77</v>
      </c>
      <c r="L616" s="43">
        <f t="shared" si="358"/>
        <v>3559.77</v>
      </c>
      <c r="M616" s="43">
        <f t="shared" si="358"/>
        <v>3559.77</v>
      </c>
      <c r="N616" s="43">
        <f t="shared" si="358"/>
        <v>3559.77</v>
      </c>
      <c r="O616" s="43">
        <f t="shared" si="358"/>
        <v>3559.77</v>
      </c>
      <c r="P616" s="43">
        <f t="shared" si="358"/>
        <v>3559.77</v>
      </c>
      <c r="Q616" s="43">
        <f t="shared" si="358"/>
        <v>3559.77</v>
      </c>
      <c r="R616" s="43">
        <f t="shared" si="358"/>
        <v>3559.77</v>
      </c>
      <c r="S616" s="43">
        <f t="shared" si="358"/>
        <v>3559.77</v>
      </c>
      <c r="T616" s="43">
        <f t="shared" si="358"/>
        <v>3559.77</v>
      </c>
      <c r="U616" s="43">
        <f t="shared" si="358"/>
        <v>3559.77</v>
      </c>
      <c r="V616" s="43">
        <f t="shared" si="358"/>
        <v>3559.77</v>
      </c>
      <c r="W616" s="43">
        <f t="shared" si="358"/>
        <v>3559.77</v>
      </c>
      <c r="X616" s="43">
        <f t="shared" si="358"/>
        <v>3559.77</v>
      </c>
      <c r="Y616" s="43">
        <f t="shared" si="358"/>
        <v>3559.77</v>
      </c>
      <c r="Z616" s="43">
        <f t="shared" si="358"/>
        <v>3559.77</v>
      </c>
      <c r="AA616" s="43">
        <f t="shared" si="358"/>
        <v>3559.77</v>
      </c>
    </row>
    <row r="617" spans="1:27" ht="12.75" hidden="1" customHeight="1" outlineLevel="1" x14ac:dyDescent="0.2">
      <c r="A617" s="98" t="s">
        <v>2254</v>
      </c>
      <c r="B617" s="62" t="s">
        <v>81</v>
      </c>
      <c r="C617" s="42" t="s">
        <v>77</v>
      </c>
      <c r="D617" s="43">
        <v>6.71</v>
      </c>
      <c r="E617" s="43">
        <v>6.71</v>
      </c>
      <c r="F617" s="43">
        <v>6.71</v>
      </c>
      <c r="G617" s="43">
        <v>6.71</v>
      </c>
      <c r="H617" s="43">
        <v>6.71</v>
      </c>
      <c r="I617" s="43">
        <v>6.71</v>
      </c>
      <c r="J617" s="43">
        <v>6.71</v>
      </c>
      <c r="K617" s="43">
        <v>6.71</v>
      </c>
      <c r="L617" s="43">
        <v>6.71</v>
      </c>
      <c r="M617" s="43">
        <v>6.71</v>
      </c>
      <c r="N617" s="43">
        <v>6.71</v>
      </c>
      <c r="O617" s="43">
        <v>6.71</v>
      </c>
      <c r="P617" s="43">
        <v>6.71</v>
      </c>
      <c r="Q617" s="43">
        <v>6.71</v>
      </c>
      <c r="R617" s="43">
        <v>6.71</v>
      </c>
      <c r="S617" s="43">
        <v>6.71</v>
      </c>
      <c r="T617" s="43">
        <v>6.71</v>
      </c>
      <c r="U617" s="43">
        <v>6.71</v>
      </c>
      <c r="V617" s="43">
        <v>6.71</v>
      </c>
      <c r="W617" s="43">
        <v>6.71</v>
      </c>
      <c r="X617" s="43">
        <v>6.71</v>
      </c>
      <c r="Y617" s="43">
        <v>6.71</v>
      </c>
      <c r="Z617" s="43">
        <v>6.71</v>
      </c>
      <c r="AA617" s="43">
        <v>6.71</v>
      </c>
    </row>
    <row r="618" spans="1:27" ht="12.75" hidden="1" customHeight="1" outlineLevel="1" x14ac:dyDescent="0.2">
      <c r="A618" s="98" t="s">
        <v>2255</v>
      </c>
      <c r="B618" s="62" t="s">
        <v>79</v>
      </c>
      <c r="C618" s="42" t="s">
        <v>77</v>
      </c>
      <c r="D618" s="43">
        <f>$D$11</f>
        <v>110.23</v>
      </c>
      <c r="E618" s="43">
        <f t="shared" ref="E618:AA618" si="359">$D$11</f>
        <v>110.23</v>
      </c>
      <c r="F618" s="43">
        <f t="shared" si="359"/>
        <v>110.23</v>
      </c>
      <c r="G618" s="43">
        <f t="shared" si="359"/>
        <v>110.23</v>
      </c>
      <c r="H618" s="43">
        <f t="shared" si="359"/>
        <v>110.23</v>
      </c>
      <c r="I618" s="43">
        <f t="shared" si="359"/>
        <v>110.23</v>
      </c>
      <c r="J618" s="43">
        <f t="shared" si="359"/>
        <v>110.23</v>
      </c>
      <c r="K618" s="43">
        <f t="shared" si="359"/>
        <v>110.23</v>
      </c>
      <c r="L618" s="43">
        <f t="shared" si="359"/>
        <v>110.23</v>
      </c>
      <c r="M618" s="43">
        <f t="shared" si="359"/>
        <v>110.23</v>
      </c>
      <c r="N618" s="43">
        <f t="shared" si="359"/>
        <v>110.23</v>
      </c>
      <c r="O618" s="43">
        <f t="shared" si="359"/>
        <v>110.23</v>
      </c>
      <c r="P618" s="43">
        <f t="shared" si="359"/>
        <v>110.23</v>
      </c>
      <c r="Q618" s="43">
        <f t="shared" si="359"/>
        <v>110.23</v>
      </c>
      <c r="R618" s="43">
        <f t="shared" si="359"/>
        <v>110.23</v>
      </c>
      <c r="S618" s="43">
        <f t="shared" si="359"/>
        <v>110.23</v>
      </c>
      <c r="T618" s="43">
        <f t="shared" si="359"/>
        <v>110.23</v>
      </c>
      <c r="U618" s="43">
        <f t="shared" si="359"/>
        <v>110.23</v>
      </c>
      <c r="V618" s="43">
        <f t="shared" si="359"/>
        <v>110.23</v>
      </c>
      <c r="W618" s="43">
        <f t="shared" si="359"/>
        <v>110.23</v>
      </c>
      <c r="X618" s="43">
        <f t="shared" si="359"/>
        <v>110.23</v>
      </c>
      <c r="Y618" s="43">
        <f t="shared" si="359"/>
        <v>110.23</v>
      </c>
      <c r="Z618" s="43">
        <f t="shared" si="359"/>
        <v>110.23</v>
      </c>
      <c r="AA618" s="43">
        <f t="shared" si="359"/>
        <v>110.23</v>
      </c>
    </row>
    <row r="619" spans="1:27" collapsed="1" x14ac:dyDescent="0.2">
      <c r="A619" s="97" t="s">
        <v>2256</v>
      </c>
      <c r="B619" s="27" t="str">
        <f>"28"&amp;"."&amp;$B$800&amp;"."&amp;$B$801</f>
        <v>28.01.2023</v>
      </c>
      <c r="C619" s="89" t="s">
        <v>74</v>
      </c>
      <c r="D619" s="90">
        <f>ROUND(((D620+D621+D623+D622)/1000),5)</f>
        <v>4.9836299999999998</v>
      </c>
      <c r="E619" s="90">
        <f>ROUND(((E620+E621+E623+E622)/1000),5)</f>
        <v>4.8729800000000001</v>
      </c>
      <c r="F619" s="90">
        <f>ROUND(((F620+F621+F623+F622)/1000),5)</f>
        <v>4.83249</v>
      </c>
      <c r="G619" s="90">
        <f t="shared" ref="G619:AA619" si="360">ROUND(((G620+G621+G623+G622)/1000),5)</f>
        <v>4.8080499999999997</v>
      </c>
      <c r="H619" s="90">
        <f t="shared" si="360"/>
        <v>4.84199</v>
      </c>
      <c r="I619" s="90">
        <f t="shared" si="360"/>
        <v>4.8738700000000001</v>
      </c>
      <c r="J619" s="90">
        <f t="shared" si="360"/>
        <v>4.9775099999999997</v>
      </c>
      <c r="K619" s="90">
        <f t="shared" si="360"/>
        <v>5.2072799999999999</v>
      </c>
      <c r="L619" s="90">
        <f t="shared" si="360"/>
        <v>5.3509500000000001</v>
      </c>
      <c r="M619" s="90">
        <f t="shared" si="360"/>
        <v>5.5048300000000001</v>
      </c>
      <c r="N619" s="90">
        <f t="shared" si="360"/>
        <v>5.5475000000000003</v>
      </c>
      <c r="O619" s="90">
        <f t="shared" si="360"/>
        <v>5.5564400000000003</v>
      </c>
      <c r="P619" s="90">
        <f t="shared" si="360"/>
        <v>5.5552700000000002</v>
      </c>
      <c r="Q619" s="90">
        <f t="shared" si="360"/>
        <v>5.5560799999999997</v>
      </c>
      <c r="R619" s="90">
        <f t="shared" si="360"/>
        <v>5.5558500000000004</v>
      </c>
      <c r="S619" s="90">
        <f t="shared" si="360"/>
        <v>5.5202200000000001</v>
      </c>
      <c r="T619" s="90">
        <f t="shared" si="360"/>
        <v>5.5342099999999999</v>
      </c>
      <c r="U619" s="90">
        <f t="shared" si="360"/>
        <v>5.5621900000000002</v>
      </c>
      <c r="V619" s="90">
        <f t="shared" si="360"/>
        <v>5.5624700000000002</v>
      </c>
      <c r="W619" s="90">
        <f t="shared" si="360"/>
        <v>5.5571700000000002</v>
      </c>
      <c r="X619" s="90">
        <f t="shared" si="360"/>
        <v>5.5545200000000001</v>
      </c>
      <c r="Y619" s="90">
        <f t="shared" si="360"/>
        <v>5.4138299999999999</v>
      </c>
      <c r="Z619" s="90">
        <f t="shared" si="360"/>
        <v>5.2898500000000004</v>
      </c>
      <c r="AA619" s="90">
        <f t="shared" si="360"/>
        <v>4.9960300000000002</v>
      </c>
    </row>
    <row r="620" spans="1:27" ht="12.75" hidden="1" customHeight="1" outlineLevel="1" x14ac:dyDescent="0.2">
      <c r="A620" s="98" t="s">
        <v>2257</v>
      </c>
      <c r="B620" s="62" t="s">
        <v>236</v>
      </c>
      <c r="C620" s="42" t="s">
        <v>77</v>
      </c>
      <c r="D620" s="43">
        <v>1306.92</v>
      </c>
      <c r="E620" s="43">
        <v>1196.27</v>
      </c>
      <c r="F620" s="43">
        <v>1155.78</v>
      </c>
      <c r="G620" s="43">
        <v>1131.3399999999999</v>
      </c>
      <c r="H620" s="43">
        <v>1165.28</v>
      </c>
      <c r="I620" s="43">
        <v>1197.1600000000001</v>
      </c>
      <c r="J620" s="43">
        <v>1300.8</v>
      </c>
      <c r="K620" s="43">
        <v>1530.57</v>
      </c>
      <c r="L620" s="43">
        <v>1674.24</v>
      </c>
      <c r="M620" s="43">
        <v>1828.12</v>
      </c>
      <c r="N620" s="43">
        <v>1870.79</v>
      </c>
      <c r="O620" s="43">
        <v>1879.73</v>
      </c>
      <c r="P620" s="43">
        <v>1878.56</v>
      </c>
      <c r="Q620" s="43">
        <v>1879.37</v>
      </c>
      <c r="R620" s="43">
        <v>1879.14</v>
      </c>
      <c r="S620" s="43">
        <v>1843.51</v>
      </c>
      <c r="T620" s="43">
        <v>1857.5</v>
      </c>
      <c r="U620" s="43">
        <v>1885.48</v>
      </c>
      <c r="V620" s="43">
        <v>1885.76</v>
      </c>
      <c r="W620" s="43">
        <v>1880.46</v>
      </c>
      <c r="X620" s="43">
        <v>1877.81</v>
      </c>
      <c r="Y620" s="43">
        <v>1737.12</v>
      </c>
      <c r="Z620" s="43">
        <v>1613.14</v>
      </c>
      <c r="AA620" s="43">
        <v>1319.32</v>
      </c>
    </row>
    <row r="621" spans="1:27" ht="12.75" hidden="1" customHeight="1" outlineLevel="1" x14ac:dyDescent="0.2">
      <c r="A621" s="98" t="s">
        <v>2258</v>
      </c>
      <c r="B621" s="62" t="s">
        <v>88</v>
      </c>
      <c r="C621" s="42" t="s">
        <v>77</v>
      </c>
      <c r="D621" s="43">
        <f>$D$486</f>
        <v>3559.77</v>
      </c>
      <c r="E621" s="43">
        <f t="shared" ref="E621:AA621" si="361">$D$486</f>
        <v>3559.77</v>
      </c>
      <c r="F621" s="43">
        <f t="shared" si="361"/>
        <v>3559.77</v>
      </c>
      <c r="G621" s="43">
        <f t="shared" si="361"/>
        <v>3559.77</v>
      </c>
      <c r="H621" s="43">
        <f t="shared" si="361"/>
        <v>3559.77</v>
      </c>
      <c r="I621" s="43">
        <f t="shared" si="361"/>
        <v>3559.77</v>
      </c>
      <c r="J621" s="43">
        <f t="shared" si="361"/>
        <v>3559.77</v>
      </c>
      <c r="K621" s="43">
        <f t="shared" si="361"/>
        <v>3559.77</v>
      </c>
      <c r="L621" s="43">
        <f t="shared" si="361"/>
        <v>3559.77</v>
      </c>
      <c r="M621" s="43">
        <f t="shared" si="361"/>
        <v>3559.77</v>
      </c>
      <c r="N621" s="43">
        <f t="shared" si="361"/>
        <v>3559.77</v>
      </c>
      <c r="O621" s="43">
        <f t="shared" si="361"/>
        <v>3559.77</v>
      </c>
      <c r="P621" s="43">
        <f t="shared" si="361"/>
        <v>3559.77</v>
      </c>
      <c r="Q621" s="43">
        <f t="shared" si="361"/>
        <v>3559.77</v>
      </c>
      <c r="R621" s="43">
        <f t="shared" si="361"/>
        <v>3559.77</v>
      </c>
      <c r="S621" s="43">
        <f t="shared" si="361"/>
        <v>3559.77</v>
      </c>
      <c r="T621" s="43">
        <f t="shared" si="361"/>
        <v>3559.77</v>
      </c>
      <c r="U621" s="43">
        <f t="shared" si="361"/>
        <v>3559.77</v>
      </c>
      <c r="V621" s="43">
        <f t="shared" si="361"/>
        <v>3559.77</v>
      </c>
      <c r="W621" s="43">
        <f t="shared" si="361"/>
        <v>3559.77</v>
      </c>
      <c r="X621" s="43">
        <f t="shared" si="361"/>
        <v>3559.77</v>
      </c>
      <c r="Y621" s="43">
        <f t="shared" si="361"/>
        <v>3559.77</v>
      </c>
      <c r="Z621" s="43">
        <f t="shared" si="361"/>
        <v>3559.77</v>
      </c>
      <c r="AA621" s="43">
        <f t="shared" si="361"/>
        <v>3559.77</v>
      </c>
    </row>
    <row r="622" spans="1:27" ht="12.75" hidden="1" customHeight="1" outlineLevel="1" x14ac:dyDescent="0.2">
      <c r="A622" s="98" t="s">
        <v>2259</v>
      </c>
      <c r="B622" s="62" t="s">
        <v>81</v>
      </c>
      <c r="C622" s="42" t="s">
        <v>77</v>
      </c>
      <c r="D622" s="43">
        <v>6.71</v>
      </c>
      <c r="E622" s="43">
        <v>6.71</v>
      </c>
      <c r="F622" s="43">
        <v>6.71</v>
      </c>
      <c r="G622" s="43">
        <v>6.71</v>
      </c>
      <c r="H622" s="43">
        <v>6.71</v>
      </c>
      <c r="I622" s="43">
        <v>6.71</v>
      </c>
      <c r="J622" s="43">
        <v>6.71</v>
      </c>
      <c r="K622" s="43">
        <v>6.71</v>
      </c>
      <c r="L622" s="43">
        <v>6.71</v>
      </c>
      <c r="M622" s="43">
        <v>6.71</v>
      </c>
      <c r="N622" s="43">
        <v>6.71</v>
      </c>
      <c r="O622" s="43">
        <v>6.71</v>
      </c>
      <c r="P622" s="43">
        <v>6.71</v>
      </c>
      <c r="Q622" s="43">
        <v>6.71</v>
      </c>
      <c r="R622" s="43">
        <v>6.71</v>
      </c>
      <c r="S622" s="43">
        <v>6.71</v>
      </c>
      <c r="T622" s="43">
        <v>6.71</v>
      </c>
      <c r="U622" s="43">
        <v>6.71</v>
      </c>
      <c r="V622" s="43">
        <v>6.71</v>
      </c>
      <c r="W622" s="43">
        <v>6.71</v>
      </c>
      <c r="X622" s="43">
        <v>6.71</v>
      </c>
      <c r="Y622" s="43">
        <v>6.71</v>
      </c>
      <c r="Z622" s="43">
        <v>6.71</v>
      </c>
      <c r="AA622" s="43">
        <v>6.71</v>
      </c>
    </row>
    <row r="623" spans="1:27" ht="12.75" hidden="1" customHeight="1" outlineLevel="1" x14ac:dyDescent="0.2">
      <c r="A623" s="98" t="s">
        <v>2260</v>
      </c>
      <c r="B623" s="62" t="s">
        <v>79</v>
      </c>
      <c r="C623" s="42" t="s">
        <v>77</v>
      </c>
      <c r="D623" s="43">
        <f>$D$11</f>
        <v>110.23</v>
      </c>
      <c r="E623" s="43">
        <f t="shared" ref="E623:AA623" si="362">$D$11</f>
        <v>110.23</v>
      </c>
      <c r="F623" s="43">
        <f t="shared" si="362"/>
        <v>110.23</v>
      </c>
      <c r="G623" s="43">
        <f t="shared" si="362"/>
        <v>110.23</v>
      </c>
      <c r="H623" s="43">
        <f t="shared" si="362"/>
        <v>110.23</v>
      </c>
      <c r="I623" s="43">
        <f t="shared" si="362"/>
        <v>110.23</v>
      </c>
      <c r="J623" s="43">
        <f t="shared" si="362"/>
        <v>110.23</v>
      </c>
      <c r="K623" s="43">
        <f t="shared" si="362"/>
        <v>110.23</v>
      </c>
      <c r="L623" s="43">
        <f t="shared" si="362"/>
        <v>110.23</v>
      </c>
      <c r="M623" s="43">
        <f t="shared" si="362"/>
        <v>110.23</v>
      </c>
      <c r="N623" s="43">
        <f t="shared" si="362"/>
        <v>110.23</v>
      </c>
      <c r="O623" s="43">
        <f t="shared" si="362"/>
        <v>110.23</v>
      </c>
      <c r="P623" s="43">
        <f t="shared" si="362"/>
        <v>110.23</v>
      </c>
      <c r="Q623" s="43">
        <f t="shared" si="362"/>
        <v>110.23</v>
      </c>
      <c r="R623" s="43">
        <f t="shared" si="362"/>
        <v>110.23</v>
      </c>
      <c r="S623" s="43">
        <f t="shared" si="362"/>
        <v>110.23</v>
      </c>
      <c r="T623" s="43">
        <f t="shared" si="362"/>
        <v>110.23</v>
      </c>
      <c r="U623" s="43">
        <f t="shared" si="362"/>
        <v>110.23</v>
      </c>
      <c r="V623" s="43">
        <f t="shared" si="362"/>
        <v>110.23</v>
      </c>
      <c r="W623" s="43">
        <f t="shared" si="362"/>
        <v>110.23</v>
      </c>
      <c r="X623" s="43">
        <f t="shared" si="362"/>
        <v>110.23</v>
      </c>
      <c r="Y623" s="43">
        <f t="shared" si="362"/>
        <v>110.23</v>
      </c>
      <c r="Z623" s="43">
        <f t="shared" si="362"/>
        <v>110.23</v>
      </c>
      <c r="AA623" s="43">
        <f t="shared" si="362"/>
        <v>110.23</v>
      </c>
    </row>
    <row r="624" spans="1:27" collapsed="1" x14ac:dyDescent="0.2">
      <c r="A624" s="97" t="s">
        <v>2261</v>
      </c>
      <c r="B624" s="27" t="str">
        <f>"29"&amp;"."&amp;$B$800&amp;"."&amp;$B$801</f>
        <v>29.01.2023</v>
      </c>
      <c r="C624" s="89" t="s">
        <v>74</v>
      </c>
      <c r="D624" s="90">
        <f>ROUND(((D625+D626+D628+D627)/1000),5)</f>
        <v>4.9462099999999998</v>
      </c>
      <c r="E624" s="90">
        <f>ROUND(((E625+E626+E628+E627)/1000),5)</f>
        <v>4.8669099999999998</v>
      </c>
      <c r="F624" s="90">
        <f>ROUND(((F625+F626+F628+F627)/1000),5)</f>
        <v>4.7982899999999997</v>
      </c>
      <c r="G624" s="90">
        <f t="shared" ref="G624:AA624" si="363">ROUND(((G625+G626+G628+G627)/1000),5)</f>
        <v>4.79887</v>
      </c>
      <c r="H624" s="90">
        <f t="shared" si="363"/>
        <v>4.84091</v>
      </c>
      <c r="I624" s="90">
        <f t="shared" si="363"/>
        <v>4.8684700000000003</v>
      </c>
      <c r="J624" s="90">
        <f t="shared" si="363"/>
        <v>4.9333</v>
      </c>
      <c r="K624" s="90">
        <f t="shared" si="363"/>
        <v>5.0683600000000002</v>
      </c>
      <c r="L624" s="90">
        <f t="shared" si="363"/>
        <v>5.2768199999999998</v>
      </c>
      <c r="M624" s="90">
        <f t="shared" si="363"/>
        <v>5.3897700000000004</v>
      </c>
      <c r="N624" s="90">
        <f t="shared" si="363"/>
        <v>5.5148799999999998</v>
      </c>
      <c r="O624" s="90">
        <f t="shared" si="363"/>
        <v>5.5340600000000002</v>
      </c>
      <c r="P624" s="90">
        <f t="shared" si="363"/>
        <v>5.5357500000000002</v>
      </c>
      <c r="Q624" s="90">
        <f t="shared" si="363"/>
        <v>5.5365399999999996</v>
      </c>
      <c r="R624" s="90">
        <f t="shared" si="363"/>
        <v>5.5362</v>
      </c>
      <c r="S624" s="90">
        <f t="shared" si="363"/>
        <v>5.4978600000000002</v>
      </c>
      <c r="T624" s="90">
        <f t="shared" si="363"/>
        <v>5.5119600000000002</v>
      </c>
      <c r="U624" s="90">
        <f t="shared" si="363"/>
        <v>5.54603</v>
      </c>
      <c r="V624" s="90">
        <f t="shared" si="363"/>
        <v>5.5548500000000001</v>
      </c>
      <c r="W624" s="90">
        <f t="shared" si="363"/>
        <v>5.5575000000000001</v>
      </c>
      <c r="X624" s="90">
        <f t="shared" si="363"/>
        <v>5.5542699999999998</v>
      </c>
      <c r="Y624" s="90">
        <f t="shared" si="363"/>
        <v>5.4431799999999999</v>
      </c>
      <c r="Z624" s="90">
        <f t="shared" si="363"/>
        <v>5.25786</v>
      </c>
      <c r="AA624" s="90">
        <f t="shared" si="363"/>
        <v>4.9561000000000002</v>
      </c>
    </row>
    <row r="625" spans="1:27" ht="12.75" hidden="1" customHeight="1" outlineLevel="1" x14ac:dyDescent="0.2">
      <c r="A625" s="98" t="s">
        <v>2262</v>
      </c>
      <c r="B625" s="62" t="s">
        <v>236</v>
      </c>
      <c r="C625" s="42" t="s">
        <v>77</v>
      </c>
      <c r="D625" s="43">
        <v>1269.5</v>
      </c>
      <c r="E625" s="43">
        <v>1190.2</v>
      </c>
      <c r="F625" s="43">
        <v>1121.58</v>
      </c>
      <c r="G625" s="43">
        <v>1122.1600000000001</v>
      </c>
      <c r="H625" s="43">
        <v>1164.2</v>
      </c>
      <c r="I625" s="43">
        <v>1191.76</v>
      </c>
      <c r="J625" s="43">
        <v>1256.5899999999999</v>
      </c>
      <c r="K625" s="43">
        <v>1391.65</v>
      </c>
      <c r="L625" s="43">
        <v>1600.11</v>
      </c>
      <c r="M625" s="43">
        <v>1713.06</v>
      </c>
      <c r="N625" s="43">
        <v>1838.17</v>
      </c>
      <c r="O625" s="43">
        <v>1857.35</v>
      </c>
      <c r="P625" s="43">
        <v>1859.04</v>
      </c>
      <c r="Q625" s="43">
        <v>1859.83</v>
      </c>
      <c r="R625" s="43">
        <v>1859.49</v>
      </c>
      <c r="S625" s="43">
        <v>1821.15</v>
      </c>
      <c r="T625" s="43">
        <v>1835.25</v>
      </c>
      <c r="U625" s="43">
        <v>1869.32</v>
      </c>
      <c r="V625" s="43">
        <v>1878.14</v>
      </c>
      <c r="W625" s="43">
        <v>1880.79</v>
      </c>
      <c r="X625" s="43">
        <v>1877.56</v>
      </c>
      <c r="Y625" s="43">
        <v>1766.47</v>
      </c>
      <c r="Z625" s="43">
        <v>1581.15</v>
      </c>
      <c r="AA625" s="43">
        <v>1279.3900000000001</v>
      </c>
    </row>
    <row r="626" spans="1:27" ht="12.75" hidden="1" customHeight="1" outlineLevel="1" x14ac:dyDescent="0.2">
      <c r="A626" s="98" t="s">
        <v>2263</v>
      </c>
      <c r="B626" s="62" t="s">
        <v>88</v>
      </c>
      <c r="C626" s="42" t="s">
        <v>77</v>
      </c>
      <c r="D626" s="43">
        <f>$D$486</f>
        <v>3559.77</v>
      </c>
      <c r="E626" s="43">
        <f t="shared" ref="E626:AA626" si="364">$D$486</f>
        <v>3559.77</v>
      </c>
      <c r="F626" s="43">
        <f t="shared" si="364"/>
        <v>3559.77</v>
      </c>
      <c r="G626" s="43">
        <f t="shared" si="364"/>
        <v>3559.77</v>
      </c>
      <c r="H626" s="43">
        <f t="shared" si="364"/>
        <v>3559.77</v>
      </c>
      <c r="I626" s="43">
        <f t="shared" si="364"/>
        <v>3559.77</v>
      </c>
      <c r="J626" s="43">
        <f t="shared" si="364"/>
        <v>3559.77</v>
      </c>
      <c r="K626" s="43">
        <f t="shared" si="364"/>
        <v>3559.77</v>
      </c>
      <c r="L626" s="43">
        <f t="shared" si="364"/>
        <v>3559.77</v>
      </c>
      <c r="M626" s="43">
        <f t="shared" si="364"/>
        <v>3559.77</v>
      </c>
      <c r="N626" s="43">
        <f t="shared" si="364"/>
        <v>3559.77</v>
      </c>
      <c r="O626" s="43">
        <f t="shared" si="364"/>
        <v>3559.77</v>
      </c>
      <c r="P626" s="43">
        <f t="shared" si="364"/>
        <v>3559.77</v>
      </c>
      <c r="Q626" s="43">
        <f t="shared" si="364"/>
        <v>3559.77</v>
      </c>
      <c r="R626" s="43">
        <f t="shared" si="364"/>
        <v>3559.77</v>
      </c>
      <c r="S626" s="43">
        <f t="shared" si="364"/>
        <v>3559.77</v>
      </c>
      <c r="T626" s="43">
        <f t="shared" si="364"/>
        <v>3559.77</v>
      </c>
      <c r="U626" s="43">
        <f t="shared" si="364"/>
        <v>3559.77</v>
      </c>
      <c r="V626" s="43">
        <f t="shared" si="364"/>
        <v>3559.77</v>
      </c>
      <c r="W626" s="43">
        <f t="shared" si="364"/>
        <v>3559.77</v>
      </c>
      <c r="X626" s="43">
        <f t="shared" si="364"/>
        <v>3559.77</v>
      </c>
      <c r="Y626" s="43">
        <f t="shared" si="364"/>
        <v>3559.77</v>
      </c>
      <c r="Z626" s="43">
        <f t="shared" si="364"/>
        <v>3559.77</v>
      </c>
      <c r="AA626" s="43">
        <f t="shared" si="364"/>
        <v>3559.77</v>
      </c>
    </row>
    <row r="627" spans="1:27" ht="12.75" hidden="1" customHeight="1" outlineLevel="1" x14ac:dyDescent="0.2">
      <c r="A627" s="98" t="s">
        <v>2264</v>
      </c>
      <c r="B627" s="62" t="s">
        <v>81</v>
      </c>
      <c r="C627" s="42" t="s">
        <v>77</v>
      </c>
      <c r="D627" s="43">
        <v>6.71</v>
      </c>
      <c r="E627" s="43">
        <v>6.71</v>
      </c>
      <c r="F627" s="43">
        <v>6.71</v>
      </c>
      <c r="G627" s="43">
        <v>6.71</v>
      </c>
      <c r="H627" s="43">
        <v>6.71</v>
      </c>
      <c r="I627" s="43">
        <v>6.71</v>
      </c>
      <c r="J627" s="43">
        <v>6.71</v>
      </c>
      <c r="K627" s="43">
        <v>6.71</v>
      </c>
      <c r="L627" s="43">
        <v>6.71</v>
      </c>
      <c r="M627" s="43">
        <v>6.71</v>
      </c>
      <c r="N627" s="43">
        <v>6.71</v>
      </c>
      <c r="O627" s="43">
        <v>6.71</v>
      </c>
      <c r="P627" s="43">
        <v>6.71</v>
      </c>
      <c r="Q627" s="43">
        <v>6.71</v>
      </c>
      <c r="R627" s="43">
        <v>6.71</v>
      </c>
      <c r="S627" s="43">
        <v>6.71</v>
      </c>
      <c r="T627" s="43">
        <v>6.71</v>
      </c>
      <c r="U627" s="43">
        <v>6.71</v>
      </c>
      <c r="V627" s="43">
        <v>6.71</v>
      </c>
      <c r="W627" s="43">
        <v>6.71</v>
      </c>
      <c r="X627" s="43">
        <v>6.71</v>
      </c>
      <c r="Y627" s="43">
        <v>6.71</v>
      </c>
      <c r="Z627" s="43">
        <v>6.71</v>
      </c>
      <c r="AA627" s="43">
        <v>6.71</v>
      </c>
    </row>
    <row r="628" spans="1:27" ht="12.75" hidden="1" customHeight="1" outlineLevel="1" x14ac:dyDescent="0.2">
      <c r="A628" s="98" t="s">
        <v>2265</v>
      </c>
      <c r="B628" s="62" t="s">
        <v>79</v>
      </c>
      <c r="C628" s="42" t="s">
        <v>77</v>
      </c>
      <c r="D628" s="43">
        <f>$D$11</f>
        <v>110.23</v>
      </c>
      <c r="E628" s="43">
        <f t="shared" ref="E628:AA628" si="365">$D$11</f>
        <v>110.23</v>
      </c>
      <c r="F628" s="43">
        <f t="shared" si="365"/>
        <v>110.23</v>
      </c>
      <c r="G628" s="43">
        <f t="shared" si="365"/>
        <v>110.23</v>
      </c>
      <c r="H628" s="43">
        <f t="shared" si="365"/>
        <v>110.23</v>
      </c>
      <c r="I628" s="43">
        <f t="shared" si="365"/>
        <v>110.23</v>
      </c>
      <c r="J628" s="43">
        <f t="shared" si="365"/>
        <v>110.23</v>
      </c>
      <c r="K628" s="43">
        <f t="shared" si="365"/>
        <v>110.23</v>
      </c>
      <c r="L628" s="43">
        <f t="shared" si="365"/>
        <v>110.23</v>
      </c>
      <c r="M628" s="43">
        <f t="shared" si="365"/>
        <v>110.23</v>
      </c>
      <c r="N628" s="43">
        <f t="shared" si="365"/>
        <v>110.23</v>
      </c>
      <c r="O628" s="43">
        <f t="shared" si="365"/>
        <v>110.23</v>
      </c>
      <c r="P628" s="43">
        <f t="shared" si="365"/>
        <v>110.23</v>
      </c>
      <c r="Q628" s="43">
        <f t="shared" si="365"/>
        <v>110.23</v>
      </c>
      <c r="R628" s="43">
        <f t="shared" si="365"/>
        <v>110.23</v>
      </c>
      <c r="S628" s="43">
        <f t="shared" si="365"/>
        <v>110.23</v>
      </c>
      <c r="T628" s="43">
        <f t="shared" si="365"/>
        <v>110.23</v>
      </c>
      <c r="U628" s="43">
        <f t="shared" si="365"/>
        <v>110.23</v>
      </c>
      <c r="V628" s="43">
        <f t="shared" si="365"/>
        <v>110.23</v>
      </c>
      <c r="W628" s="43">
        <f t="shared" si="365"/>
        <v>110.23</v>
      </c>
      <c r="X628" s="43">
        <f t="shared" si="365"/>
        <v>110.23</v>
      </c>
      <c r="Y628" s="43">
        <f t="shared" si="365"/>
        <v>110.23</v>
      </c>
      <c r="Z628" s="43">
        <f t="shared" si="365"/>
        <v>110.23</v>
      </c>
      <c r="AA628" s="43">
        <f t="shared" si="365"/>
        <v>110.23</v>
      </c>
    </row>
    <row r="629" spans="1:27" collapsed="1" x14ac:dyDescent="0.2">
      <c r="A629" s="97" t="s">
        <v>2266</v>
      </c>
      <c r="B629" s="27" t="str">
        <f>"30"&amp;"."&amp;$B$800&amp;"."&amp;$B$801</f>
        <v>30.01.2023</v>
      </c>
      <c r="C629" s="89" t="s">
        <v>74</v>
      </c>
      <c r="D629" s="90">
        <f>ROUND(((D630+D631+D633+D632)/1000),5)</f>
        <v>4.8712200000000001</v>
      </c>
      <c r="E629" s="90">
        <f>ROUND(((E630+E631+E633+E632)/1000),5)</f>
        <v>4.80938</v>
      </c>
      <c r="F629" s="90">
        <f>ROUND(((F630+F631+F633+F632)/1000),5)</f>
        <v>4.7594700000000003</v>
      </c>
      <c r="G629" s="90">
        <f t="shared" ref="G629:AA629" si="366">ROUND(((G630+G631+G633+G632)/1000),5)</f>
        <v>4.7572599999999996</v>
      </c>
      <c r="H629" s="90">
        <f t="shared" si="366"/>
        <v>4.7952399999999997</v>
      </c>
      <c r="I629" s="90">
        <f t="shared" si="366"/>
        <v>4.8918900000000001</v>
      </c>
      <c r="J629" s="90">
        <f t="shared" si="366"/>
        <v>5.1891299999999996</v>
      </c>
      <c r="K629" s="90">
        <f t="shared" si="366"/>
        <v>5.3691500000000003</v>
      </c>
      <c r="L629" s="90">
        <f t="shared" si="366"/>
        <v>5.5273700000000003</v>
      </c>
      <c r="M629" s="90">
        <f t="shared" si="366"/>
        <v>5.5334199999999996</v>
      </c>
      <c r="N629" s="90">
        <f t="shared" si="366"/>
        <v>5.5477699999999999</v>
      </c>
      <c r="O629" s="90">
        <f t="shared" si="366"/>
        <v>5.5768599999999999</v>
      </c>
      <c r="P629" s="90">
        <f t="shared" si="366"/>
        <v>5.5686999999999998</v>
      </c>
      <c r="Q629" s="90">
        <f t="shared" si="366"/>
        <v>5.5767699999999998</v>
      </c>
      <c r="R629" s="90">
        <f t="shared" si="366"/>
        <v>5.5717299999999996</v>
      </c>
      <c r="S629" s="90">
        <f t="shared" si="366"/>
        <v>5.5657500000000004</v>
      </c>
      <c r="T629" s="90">
        <f t="shared" si="366"/>
        <v>5.5290900000000001</v>
      </c>
      <c r="U629" s="90">
        <f t="shared" si="366"/>
        <v>5.5437799999999999</v>
      </c>
      <c r="V629" s="90">
        <f t="shared" si="366"/>
        <v>5.5527300000000004</v>
      </c>
      <c r="W629" s="90">
        <f t="shared" si="366"/>
        <v>5.5649800000000003</v>
      </c>
      <c r="X629" s="90">
        <f t="shared" si="366"/>
        <v>5.5159599999999998</v>
      </c>
      <c r="Y629" s="90">
        <f t="shared" si="366"/>
        <v>5.3403900000000002</v>
      </c>
      <c r="Z629" s="90">
        <f t="shared" si="366"/>
        <v>5.1688999999999998</v>
      </c>
      <c r="AA629" s="90">
        <f t="shared" si="366"/>
        <v>4.8655299999999997</v>
      </c>
    </row>
    <row r="630" spans="1:27" ht="12.75" hidden="1" customHeight="1" outlineLevel="1" x14ac:dyDescent="0.2">
      <c r="A630" s="98" t="s">
        <v>2267</v>
      </c>
      <c r="B630" s="62" t="s">
        <v>236</v>
      </c>
      <c r="C630" s="42" t="s">
        <v>77</v>
      </c>
      <c r="D630" s="43">
        <v>1194.51</v>
      </c>
      <c r="E630" s="43">
        <v>1132.67</v>
      </c>
      <c r="F630" s="43">
        <v>1082.76</v>
      </c>
      <c r="G630" s="43">
        <v>1080.55</v>
      </c>
      <c r="H630" s="43">
        <v>1118.53</v>
      </c>
      <c r="I630" s="43">
        <v>1215.18</v>
      </c>
      <c r="J630" s="43">
        <v>1512.42</v>
      </c>
      <c r="K630" s="43">
        <v>1692.44</v>
      </c>
      <c r="L630" s="43">
        <v>1850.66</v>
      </c>
      <c r="M630" s="43">
        <v>1856.71</v>
      </c>
      <c r="N630" s="43">
        <v>1871.06</v>
      </c>
      <c r="O630" s="43">
        <v>1900.15</v>
      </c>
      <c r="P630" s="43">
        <v>1891.99</v>
      </c>
      <c r="Q630" s="43">
        <v>1900.06</v>
      </c>
      <c r="R630" s="43">
        <v>1895.02</v>
      </c>
      <c r="S630" s="43">
        <v>1889.04</v>
      </c>
      <c r="T630" s="43">
        <v>1852.38</v>
      </c>
      <c r="U630" s="43">
        <v>1867.07</v>
      </c>
      <c r="V630" s="43">
        <v>1876.02</v>
      </c>
      <c r="W630" s="43">
        <v>1888.27</v>
      </c>
      <c r="X630" s="43">
        <v>1839.25</v>
      </c>
      <c r="Y630" s="43">
        <v>1663.68</v>
      </c>
      <c r="Z630" s="43">
        <v>1492.19</v>
      </c>
      <c r="AA630" s="43">
        <v>1188.82</v>
      </c>
    </row>
    <row r="631" spans="1:27" ht="12.75" hidden="1" customHeight="1" outlineLevel="1" x14ac:dyDescent="0.2">
      <c r="A631" s="98" t="s">
        <v>2268</v>
      </c>
      <c r="B631" s="62" t="s">
        <v>88</v>
      </c>
      <c r="C631" s="42" t="s">
        <v>77</v>
      </c>
      <c r="D631" s="43">
        <f>$D$486</f>
        <v>3559.77</v>
      </c>
      <c r="E631" s="43">
        <f t="shared" ref="E631:AA631" si="367">$D$486</f>
        <v>3559.77</v>
      </c>
      <c r="F631" s="43">
        <f t="shared" si="367"/>
        <v>3559.77</v>
      </c>
      <c r="G631" s="43">
        <f t="shared" si="367"/>
        <v>3559.77</v>
      </c>
      <c r="H631" s="43">
        <f t="shared" si="367"/>
        <v>3559.77</v>
      </c>
      <c r="I631" s="43">
        <f t="shared" si="367"/>
        <v>3559.77</v>
      </c>
      <c r="J631" s="43">
        <f t="shared" si="367"/>
        <v>3559.77</v>
      </c>
      <c r="K631" s="43">
        <f t="shared" si="367"/>
        <v>3559.77</v>
      </c>
      <c r="L631" s="43">
        <f t="shared" si="367"/>
        <v>3559.77</v>
      </c>
      <c r="M631" s="43">
        <f t="shared" si="367"/>
        <v>3559.77</v>
      </c>
      <c r="N631" s="43">
        <f t="shared" si="367"/>
        <v>3559.77</v>
      </c>
      <c r="O631" s="43">
        <f t="shared" si="367"/>
        <v>3559.77</v>
      </c>
      <c r="P631" s="43">
        <f t="shared" si="367"/>
        <v>3559.77</v>
      </c>
      <c r="Q631" s="43">
        <f t="shared" si="367"/>
        <v>3559.77</v>
      </c>
      <c r="R631" s="43">
        <f t="shared" si="367"/>
        <v>3559.77</v>
      </c>
      <c r="S631" s="43">
        <f t="shared" si="367"/>
        <v>3559.77</v>
      </c>
      <c r="T631" s="43">
        <f t="shared" si="367"/>
        <v>3559.77</v>
      </c>
      <c r="U631" s="43">
        <f t="shared" si="367"/>
        <v>3559.77</v>
      </c>
      <c r="V631" s="43">
        <f t="shared" si="367"/>
        <v>3559.77</v>
      </c>
      <c r="W631" s="43">
        <f t="shared" si="367"/>
        <v>3559.77</v>
      </c>
      <c r="X631" s="43">
        <f t="shared" si="367"/>
        <v>3559.77</v>
      </c>
      <c r="Y631" s="43">
        <f t="shared" si="367"/>
        <v>3559.77</v>
      </c>
      <c r="Z631" s="43">
        <f t="shared" si="367"/>
        <v>3559.77</v>
      </c>
      <c r="AA631" s="43">
        <f t="shared" si="367"/>
        <v>3559.77</v>
      </c>
    </row>
    <row r="632" spans="1:27" ht="12.75" hidden="1" customHeight="1" outlineLevel="1" x14ac:dyDescent="0.2">
      <c r="A632" s="98" t="s">
        <v>2269</v>
      </c>
      <c r="B632" s="62" t="s">
        <v>81</v>
      </c>
      <c r="C632" s="42" t="s">
        <v>77</v>
      </c>
      <c r="D632" s="43">
        <v>6.71</v>
      </c>
      <c r="E632" s="43">
        <v>6.71</v>
      </c>
      <c r="F632" s="43">
        <v>6.71</v>
      </c>
      <c r="G632" s="43">
        <v>6.71</v>
      </c>
      <c r="H632" s="43">
        <v>6.71</v>
      </c>
      <c r="I632" s="43">
        <v>6.71</v>
      </c>
      <c r="J632" s="43">
        <v>6.71</v>
      </c>
      <c r="K632" s="43">
        <v>6.71</v>
      </c>
      <c r="L632" s="43">
        <v>6.71</v>
      </c>
      <c r="M632" s="43">
        <v>6.71</v>
      </c>
      <c r="N632" s="43">
        <v>6.71</v>
      </c>
      <c r="O632" s="43">
        <v>6.71</v>
      </c>
      <c r="P632" s="43">
        <v>6.71</v>
      </c>
      <c r="Q632" s="43">
        <v>6.71</v>
      </c>
      <c r="R632" s="43">
        <v>6.71</v>
      </c>
      <c r="S632" s="43">
        <v>6.71</v>
      </c>
      <c r="T632" s="43">
        <v>6.71</v>
      </c>
      <c r="U632" s="43">
        <v>6.71</v>
      </c>
      <c r="V632" s="43">
        <v>6.71</v>
      </c>
      <c r="W632" s="43">
        <v>6.71</v>
      </c>
      <c r="X632" s="43">
        <v>6.71</v>
      </c>
      <c r="Y632" s="43">
        <v>6.71</v>
      </c>
      <c r="Z632" s="43">
        <v>6.71</v>
      </c>
      <c r="AA632" s="43">
        <v>6.71</v>
      </c>
    </row>
    <row r="633" spans="1:27" ht="12.75" hidden="1" customHeight="1" outlineLevel="1" x14ac:dyDescent="0.2">
      <c r="A633" s="98" t="s">
        <v>2270</v>
      </c>
      <c r="B633" s="62" t="s">
        <v>79</v>
      </c>
      <c r="C633" s="42" t="s">
        <v>77</v>
      </c>
      <c r="D633" s="43">
        <f>$D$11</f>
        <v>110.23</v>
      </c>
      <c r="E633" s="43">
        <f t="shared" ref="E633:AA633" si="368">$D$11</f>
        <v>110.23</v>
      </c>
      <c r="F633" s="43">
        <f t="shared" si="368"/>
        <v>110.23</v>
      </c>
      <c r="G633" s="43">
        <f t="shared" si="368"/>
        <v>110.23</v>
      </c>
      <c r="H633" s="43">
        <f t="shared" si="368"/>
        <v>110.23</v>
      </c>
      <c r="I633" s="43">
        <f t="shared" si="368"/>
        <v>110.23</v>
      </c>
      <c r="J633" s="43">
        <f t="shared" si="368"/>
        <v>110.23</v>
      </c>
      <c r="K633" s="43">
        <f t="shared" si="368"/>
        <v>110.23</v>
      </c>
      <c r="L633" s="43">
        <f t="shared" si="368"/>
        <v>110.23</v>
      </c>
      <c r="M633" s="43">
        <f t="shared" si="368"/>
        <v>110.23</v>
      </c>
      <c r="N633" s="43">
        <f t="shared" si="368"/>
        <v>110.23</v>
      </c>
      <c r="O633" s="43">
        <f t="shared" si="368"/>
        <v>110.23</v>
      </c>
      <c r="P633" s="43">
        <f t="shared" si="368"/>
        <v>110.23</v>
      </c>
      <c r="Q633" s="43">
        <f t="shared" si="368"/>
        <v>110.23</v>
      </c>
      <c r="R633" s="43">
        <f t="shared" si="368"/>
        <v>110.23</v>
      </c>
      <c r="S633" s="43">
        <f t="shared" si="368"/>
        <v>110.23</v>
      </c>
      <c r="T633" s="43">
        <f t="shared" si="368"/>
        <v>110.23</v>
      </c>
      <c r="U633" s="43">
        <f t="shared" si="368"/>
        <v>110.23</v>
      </c>
      <c r="V633" s="43">
        <f t="shared" si="368"/>
        <v>110.23</v>
      </c>
      <c r="W633" s="43">
        <f t="shared" si="368"/>
        <v>110.23</v>
      </c>
      <c r="X633" s="43">
        <f t="shared" si="368"/>
        <v>110.23</v>
      </c>
      <c r="Y633" s="43">
        <f t="shared" si="368"/>
        <v>110.23</v>
      </c>
      <c r="Z633" s="43">
        <f t="shared" si="368"/>
        <v>110.23</v>
      </c>
      <c r="AA633" s="43">
        <f t="shared" si="368"/>
        <v>110.23</v>
      </c>
    </row>
    <row r="634" spans="1:27" collapsed="1" x14ac:dyDescent="0.2">
      <c r="A634" s="97" t="s">
        <v>2271</v>
      </c>
      <c r="B634" s="27" t="str">
        <f>"31"&amp;"."&amp;$B$800&amp;"."&amp;$B$801</f>
        <v>31.01.2023</v>
      </c>
      <c r="C634" s="89" t="s">
        <v>74</v>
      </c>
      <c r="D634" s="90">
        <f>ROUND(((D635+D636+D638+D637)/1000),5)</f>
        <v>4.7587900000000003</v>
      </c>
      <c r="E634" s="90">
        <f>ROUND(((E635+E636+E638+E637)/1000),5)</f>
        <v>4.7368300000000003</v>
      </c>
      <c r="F634" s="90">
        <f>ROUND(((F635+F636+F638+F637)/1000),5)</f>
        <v>4.7221200000000003</v>
      </c>
      <c r="G634" s="90">
        <f t="shared" ref="G634:AA634" si="369">ROUND(((G635+G636+G638+G637)/1000),5)</f>
        <v>4.7185100000000002</v>
      </c>
      <c r="H634" s="90">
        <f t="shared" si="369"/>
        <v>4.7536500000000004</v>
      </c>
      <c r="I634" s="90">
        <f t="shared" si="369"/>
        <v>4.7613799999999999</v>
      </c>
      <c r="J634" s="90">
        <f t="shared" si="369"/>
        <v>4.9901099999999996</v>
      </c>
      <c r="K634" s="90">
        <f t="shared" si="369"/>
        <v>5.2378499999999999</v>
      </c>
      <c r="L634" s="90">
        <f t="shared" si="369"/>
        <v>5.3031800000000002</v>
      </c>
      <c r="M634" s="90">
        <f t="shared" si="369"/>
        <v>5.3233300000000003</v>
      </c>
      <c r="N634" s="90">
        <f t="shared" si="369"/>
        <v>5.3430900000000001</v>
      </c>
      <c r="O634" s="90">
        <f t="shared" si="369"/>
        <v>5.3797699999999997</v>
      </c>
      <c r="P634" s="90">
        <f t="shared" si="369"/>
        <v>5.3596599999999999</v>
      </c>
      <c r="Q634" s="90">
        <f t="shared" si="369"/>
        <v>5.3651299999999997</v>
      </c>
      <c r="R634" s="90">
        <f t="shared" si="369"/>
        <v>5.3603899999999998</v>
      </c>
      <c r="S634" s="90">
        <f t="shared" si="369"/>
        <v>5.3523300000000003</v>
      </c>
      <c r="T634" s="90">
        <f t="shared" si="369"/>
        <v>5.3066000000000004</v>
      </c>
      <c r="U634" s="90">
        <f t="shared" si="369"/>
        <v>5.3587600000000002</v>
      </c>
      <c r="V634" s="90">
        <f t="shared" si="369"/>
        <v>5.3487600000000004</v>
      </c>
      <c r="W634" s="90">
        <f t="shared" si="369"/>
        <v>5.359</v>
      </c>
      <c r="X634" s="90">
        <f t="shared" si="369"/>
        <v>5.3197299999999998</v>
      </c>
      <c r="Y634" s="90">
        <f t="shared" si="369"/>
        <v>5.2304000000000004</v>
      </c>
      <c r="Z634" s="90">
        <f t="shared" si="369"/>
        <v>4.9943299999999997</v>
      </c>
      <c r="AA634" s="90">
        <f t="shared" si="369"/>
        <v>4.7757100000000001</v>
      </c>
    </row>
    <row r="635" spans="1:27" ht="12.75" hidden="1" customHeight="1" outlineLevel="1" x14ac:dyDescent="0.2">
      <c r="A635" s="98" t="s">
        <v>2272</v>
      </c>
      <c r="B635" s="62" t="s">
        <v>236</v>
      </c>
      <c r="C635" s="42" t="s">
        <v>77</v>
      </c>
      <c r="D635" s="43">
        <v>1082.08</v>
      </c>
      <c r="E635" s="43">
        <v>1060.1199999999999</v>
      </c>
      <c r="F635" s="43">
        <v>1045.4100000000001</v>
      </c>
      <c r="G635" s="43">
        <v>1041.8</v>
      </c>
      <c r="H635" s="43">
        <v>1076.94</v>
      </c>
      <c r="I635" s="43">
        <v>1084.67</v>
      </c>
      <c r="J635" s="43">
        <v>1313.4</v>
      </c>
      <c r="K635" s="43">
        <v>1561.14</v>
      </c>
      <c r="L635" s="43">
        <v>1626.47</v>
      </c>
      <c r="M635" s="43">
        <v>1646.62</v>
      </c>
      <c r="N635" s="43">
        <v>1666.38</v>
      </c>
      <c r="O635" s="43">
        <v>1703.06</v>
      </c>
      <c r="P635" s="43">
        <v>1682.95</v>
      </c>
      <c r="Q635" s="43">
        <v>1688.42</v>
      </c>
      <c r="R635" s="43">
        <v>1683.68</v>
      </c>
      <c r="S635" s="43">
        <v>1675.62</v>
      </c>
      <c r="T635" s="43">
        <v>1629.89</v>
      </c>
      <c r="U635" s="43">
        <v>1682.05</v>
      </c>
      <c r="V635" s="43">
        <v>1672.05</v>
      </c>
      <c r="W635" s="43">
        <v>1682.29</v>
      </c>
      <c r="X635" s="43">
        <v>1643.02</v>
      </c>
      <c r="Y635" s="43">
        <v>1553.69</v>
      </c>
      <c r="Z635" s="43">
        <v>1317.62</v>
      </c>
      <c r="AA635" s="43">
        <v>1099</v>
      </c>
    </row>
    <row r="636" spans="1:27" ht="12.75" hidden="1" customHeight="1" outlineLevel="1" x14ac:dyDescent="0.2">
      <c r="A636" s="98" t="s">
        <v>2273</v>
      </c>
      <c r="B636" s="62" t="s">
        <v>88</v>
      </c>
      <c r="C636" s="42" t="s">
        <v>77</v>
      </c>
      <c r="D636" s="43">
        <f>$D$486</f>
        <v>3559.77</v>
      </c>
      <c r="E636" s="43">
        <f t="shared" ref="E636:AA636" si="370">$D$486</f>
        <v>3559.77</v>
      </c>
      <c r="F636" s="43">
        <f t="shared" si="370"/>
        <v>3559.77</v>
      </c>
      <c r="G636" s="43">
        <f t="shared" si="370"/>
        <v>3559.77</v>
      </c>
      <c r="H636" s="43">
        <f t="shared" si="370"/>
        <v>3559.77</v>
      </c>
      <c r="I636" s="43">
        <f t="shared" si="370"/>
        <v>3559.77</v>
      </c>
      <c r="J636" s="43">
        <f t="shared" si="370"/>
        <v>3559.77</v>
      </c>
      <c r="K636" s="43">
        <f t="shared" si="370"/>
        <v>3559.77</v>
      </c>
      <c r="L636" s="43">
        <f t="shared" si="370"/>
        <v>3559.77</v>
      </c>
      <c r="M636" s="43">
        <f t="shared" si="370"/>
        <v>3559.77</v>
      </c>
      <c r="N636" s="43">
        <f t="shared" si="370"/>
        <v>3559.77</v>
      </c>
      <c r="O636" s="43">
        <f t="shared" si="370"/>
        <v>3559.77</v>
      </c>
      <c r="P636" s="43">
        <f t="shared" si="370"/>
        <v>3559.77</v>
      </c>
      <c r="Q636" s="43">
        <f t="shared" si="370"/>
        <v>3559.77</v>
      </c>
      <c r="R636" s="43">
        <f t="shared" si="370"/>
        <v>3559.77</v>
      </c>
      <c r="S636" s="43">
        <f t="shared" si="370"/>
        <v>3559.77</v>
      </c>
      <c r="T636" s="43">
        <f t="shared" si="370"/>
        <v>3559.77</v>
      </c>
      <c r="U636" s="43">
        <f t="shared" si="370"/>
        <v>3559.77</v>
      </c>
      <c r="V636" s="43">
        <f t="shared" si="370"/>
        <v>3559.77</v>
      </c>
      <c r="W636" s="43">
        <f t="shared" si="370"/>
        <v>3559.77</v>
      </c>
      <c r="X636" s="43">
        <f t="shared" si="370"/>
        <v>3559.77</v>
      </c>
      <c r="Y636" s="43">
        <f t="shared" si="370"/>
        <v>3559.77</v>
      </c>
      <c r="Z636" s="43">
        <f t="shared" si="370"/>
        <v>3559.77</v>
      </c>
      <c r="AA636" s="43">
        <f t="shared" si="370"/>
        <v>3559.77</v>
      </c>
    </row>
    <row r="637" spans="1:27" ht="12.75" hidden="1" customHeight="1" outlineLevel="1" x14ac:dyDescent="0.2">
      <c r="A637" s="98" t="s">
        <v>2274</v>
      </c>
      <c r="B637" s="62" t="s">
        <v>81</v>
      </c>
      <c r="C637" s="42" t="s">
        <v>77</v>
      </c>
      <c r="D637" s="43">
        <v>6.71</v>
      </c>
      <c r="E637" s="43">
        <v>6.71</v>
      </c>
      <c r="F637" s="43">
        <v>6.71</v>
      </c>
      <c r="G637" s="43">
        <v>6.71</v>
      </c>
      <c r="H637" s="43">
        <v>6.71</v>
      </c>
      <c r="I637" s="43">
        <v>6.71</v>
      </c>
      <c r="J637" s="43">
        <v>6.71</v>
      </c>
      <c r="K637" s="43">
        <v>6.71</v>
      </c>
      <c r="L637" s="43">
        <v>6.71</v>
      </c>
      <c r="M637" s="43">
        <v>6.71</v>
      </c>
      <c r="N637" s="43">
        <v>6.71</v>
      </c>
      <c r="O637" s="43">
        <v>6.71</v>
      </c>
      <c r="P637" s="43">
        <v>6.71</v>
      </c>
      <c r="Q637" s="43">
        <v>6.71</v>
      </c>
      <c r="R637" s="43">
        <v>6.71</v>
      </c>
      <c r="S637" s="43">
        <v>6.71</v>
      </c>
      <c r="T637" s="43">
        <v>6.71</v>
      </c>
      <c r="U637" s="43">
        <v>6.71</v>
      </c>
      <c r="V637" s="43">
        <v>6.71</v>
      </c>
      <c r="W637" s="43">
        <v>6.71</v>
      </c>
      <c r="X637" s="43">
        <v>6.71</v>
      </c>
      <c r="Y637" s="43">
        <v>6.71</v>
      </c>
      <c r="Z637" s="43">
        <v>6.71</v>
      </c>
      <c r="AA637" s="43">
        <v>6.71</v>
      </c>
    </row>
    <row r="638" spans="1:27" ht="12.75" hidden="1" customHeight="1" outlineLevel="1" x14ac:dyDescent="0.2">
      <c r="A638" s="98" t="s">
        <v>2275</v>
      </c>
      <c r="B638" s="62" t="s">
        <v>79</v>
      </c>
      <c r="C638" s="42" t="s">
        <v>77</v>
      </c>
      <c r="D638" s="43">
        <f>$D$11</f>
        <v>110.23</v>
      </c>
      <c r="E638" s="43">
        <f t="shared" ref="E638:AA638" si="371">$D$11</f>
        <v>110.23</v>
      </c>
      <c r="F638" s="43">
        <f t="shared" si="371"/>
        <v>110.23</v>
      </c>
      <c r="G638" s="43">
        <f t="shared" si="371"/>
        <v>110.23</v>
      </c>
      <c r="H638" s="43">
        <f t="shared" si="371"/>
        <v>110.23</v>
      </c>
      <c r="I638" s="43">
        <f t="shared" si="371"/>
        <v>110.23</v>
      </c>
      <c r="J638" s="43">
        <f t="shared" si="371"/>
        <v>110.23</v>
      </c>
      <c r="K638" s="43">
        <f t="shared" si="371"/>
        <v>110.23</v>
      </c>
      <c r="L638" s="43">
        <f t="shared" si="371"/>
        <v>110.23</v>
      </c>
      <c r="M638" s="43">
        <f t="shared" si="371"/>
        <v>110.23</v>
      </c>
      <c r="N638" s="43">
        <f t="shared" si="371"/>
        <v>110.23</v>
      </c>
      <c r="O638" s="43">
        <f t="shared" si="371"/>
        <v>110.23</v>
      </c>
      <c r="P638" s="43">
        <f t="shared" si="371"/>
        <v>110.23</v>
      </c>
      <c r="Q638" s="43">
        <f t="shared" si="371"/>
        <v>110.23</v>
      </c>
      <c r="R638" s="43">
        <f t="shared" si="371"/>
        <v>110.23</v>
      </c>
      <c r="S638" s="43">
        <f t="shared" si="371"/>
        <v>110.23</v>
      </c>
      <c r="T638" s="43">
        <f t="shared" si="371"/>
        <v>110.23</v>
      </c>
      <c r="U638" s="43">
        <f t="shared" si="371"/>
        <v>110.23</v>
      </c>
      <c r="V638" s="43">
        <f t="shared" si="371"/>
        <v>110.23</v>
      </c>
      <c r="W638" s="43">
        <f t="shared" si="371"/>
        <v>110.23</v>
      </c>
      <c r="X638" s="43">
        <f t="shared" si="371"/>
        <v>110.23</v>
      </c>
      <c r="Y638" s="43">
        <f t="shared" si="371"/>
        <v>110.23</v>
      </c>
      <c r="Z638" s="43">
        <f t="shared" si="371"/>
        <v>110.23</v>
      </c>
      <c r="AA638" s="43">
        <f t="shared" si="371"/>
        <v>110.23</v>
      </c>
    </row>
    <row r="639" spans="1:27" collapsed="1" x14ac:dyDescent="0.2">
      <c r="B639" s="100" t="s">
        <v>390</v>
      </c>
    </row>
    <row r="640" spans="1:27" x14ac:dyDescent="0.2">
      <c r="B640" s="100" t="s">
        <v>390</v>
      </c>
    </row>
    <row r="641" spans="1:27" x14ac:dyDescent="0.2">
      <c r="A641" s="181" t="s">
        <v>2276</v>
      </c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3"/>
    </row>
    <row r="642" spans="1:27" ht="25.5" x14ac:dyDescent="0.2">
      <c r="A642" s="25" t="s">
        <v>62</v>
      </c>
      <c r="B642" s="26" t="s">
        <v>208</v>
      </c>
      <c r="C642" s="25" t="s">
        <v>209</v>
      </c>
      <c r="D642" s="26" t="s">
        <v>210</v>
      </c>
      <c r="E642" s="26" t="s">
        <v>211</v>
      </c>
      <c r="F642" s="26" t="s">
        <v>212</v>
      </c>
      <c r="G642" s="26" t="s">
        <v>213</v>
      </c>
      <c r="H642" s="26" t="s">
        <v>214</v>
      </c>
      <c r="I642" s="26" t="s">
        <v>215</v>
      </c>
      <c r="J642" s="26" t="s">
        <v>216</v>
      </c>
      <c r="K642" s="26" t="s">
        <v>217</v>
      </c>
      <c r="L642" s="26" t="s">
        <v>218</v>
      </c>
      <c r="M642" s="26" t="s">
        <v>219</v>
      </c>
      <c r="N642" s="26" t="s">
        <v>220</v>
      </c>
      <c r="O642" s="26" t="s">
        <v>221</v>
      </c>
      <c r="P642" s="26" t="s">
        <v>222</v>
      </c>
      <c r="Q642" s="26" t="s">
        <v>223</v>
      </c>
      <c r="R642" s="26" t="s">
        <v>224</v>
      </c>
      <c r="S642" s="26" t="s">
        <v>225</v>
      </c>
      <c r="T642" s="26" t="s">
        <v>226</v>
      </c>
      <c r="U642" s="26" t="s">
        <v>227</v>
      </c>
      <c r="V642" s="26" t="s">
        <v>228</v>
      </c>
      <c r="W642" s="26" t="s">
        <v>229</v>
      </c>
      <c r="X642" s="26" t="s">
        <v>230</v>
      </c>
      <c r="Y642" s="26" t="s">
        <v>231</v>
      </c>
      <c r="Z642" s="26" t="s">
        <v>232</v>
      </c>
      <c r="AA642" s="26" t="s">
        <v>233</v>
      </c>
    </row>
    <row r="643" spans="1:27" x14ac:dyDescent="0.2">
      <c r="A643" s="97" t="s">
        <v>2277</v>
      </c>
      <c r="B643" s="27" t="str">
        <f>"01"&amp;"."&amp;$B$800&amp;"."&amp;$B$801</f>
        <v>01.01.2023</v>
      </c>
      <c r="C643" s="89" t="s">
        <v>74</v>
      </c>
      <c r="D643" s="90">
        <f>ROUND((D644)/1000,5)</f>
        <v>0</v>
      </c>
      <c r="E643" s="90">
        <f t="shared" ref="E643:AA643" si="372">ROUND((E644)/1000,5)</f>
        <v>0</v>
      </c>
      <c r="F643" s="90">
        <f t="shared" si="372"/>
        <v>0</v>
      </c>
      <c r="G643" s="90">
        <f t="shared" si="372"/>
        <v>0</v>
      </c>
      <c r="H643" s="90">
        <f t="shared" si="372"/>
        <v>0</v>
      </c>
      <c r="I643" s="90">
        <f t="shared" si="372"/>
        <v>5.1000000000000004E-4</v>
      </c>
      <c r="J643" s="90">
        <f t="shared" si="372"/>
        <v>0</v>
      </c>
      <c r="K643" s="90">
        <f t="shared" si="372"/>
        <v>0</v>
      </c>
      <c r="L643" s="90">
        <f t="shared" si="372"/>
        <v>0</v>
      </c>
      <c r="M643" s="90">
        <f t="shared" si="372"/>
        <v>0</v>
      </c>
      <c r="N643" s="90">
        <f t="shared" si="372"/>
        <v>0</v>
      </c>
      <c r="O643" s="90">
        <f t="shared" si="372"/>
        <v>0</v>
      </c>
      <c r="P643" s="90">
        <f t="shared" si="372"/>
        <v>0</v>
      </c>
      <c r="Q643" s="90">
        <f t="shared" si="372"/>
        <v>0</v>
      </c>
      <c r="R643" s="90">
        <f t="shared" si="372"/>
        <v>0</v>
      </c>
      <c r="S643" s="90">
        <f t="shared" si="372"/>
        <v>0</v>
      </c>
      <c r="T643" s="90">
        <f t="shared" si="372"/>
        <v>0</v>
      </c>
      <c r="U643" s="90">
        <f t="shared" si="372"/>
        <v>0</v>
      </c>
      <c r="V643" s="90">
        <f t="shared" si="372"/>
        <v>0</v>
      </c>
      <c r="W643" s="90">
        <f t="shared" si="372"/>
        <v>0</v>
      </c>
      <c r="X643" s="90">
        <f t="shared" si="372"/>
        <v>0</v>
      </c>
      <c r="Y643" s="90">
        <f t="shared" si="372"/>
        <v>0</v>
      </c>
      <c r="Z643" s="90">
        <f t="shared" si="372"/>
        <v>0</v>
      </c>
      <c r="AA643" s="90">
        <f t="shared" si="372"/>
        <v>0</v>
      </c>
    </row>
    <row r="644" spans="1:27" ht="12.75" hidden="1" customHeight="1" outlineLevel="1" x14ac:dyDescent="0.2">
      <c r="A644" s="98" t="s">
        <v>2278</v>
      </c>
      <c r="B644" s="62" t="s">
        <v>236</v>
      </c>
      <c r="C644" s="42" t="s">
        <v>77</v>
      </c>
      <c r="D644" s="43">
        <v>0</v>
      </c>
      <c r="E644" s="43">
        <v>0</v>
      </c>
      <c r="F644" s="43">
        <v>0</v>
      </c>
      <c r="G644" s="43">
        <v>0</v>
      </c>
      <c r="H644" s="43">
        <v>0</v>
      </c>
      <c r="I644" s="43">
        <v>0.51</v>
      </c>
      <c r="J644" s="43">
        <v>0</v>
      </c>
      <c r="K644" s="43">
        <v>0</v>
      </c>
      <c r="L644" s="43">
        <v>0</v>
      </c>
      <c r="M644" s="43">
        <v>0</v>
      </c>
      <c r="N644" s="43">
        <v>0</v>
      </c>
      <c r="O644" s="43">
        <v>0</v>
      </c>
      <c r="P644" s="43">
        <v>0</v>
      </c>
      <c r="Q644" s="43">
        <v>0</v>
      </c>
      <c r="R644" s="43">
        <v>0</v>
      </c>
      <c r="S644" s="43">
        <v>0</v>
      </c>
      <c r="T644" s="43">
        <v>0</v>
      </c>
      <c r="U644" s="43">
        <v>0</v>
      </c>
      <c r="V644" s="43">
        <v>0</v>
      </c>
      <c r="W644" s="43">
        <v>0</v>
      </c>
      <c r="X644" s="43">
        <v>0</v>
      </c>
      <c r="Y644" s="43">
        <v>0</v>
      </c>
      <c r="Z644" s="43">
        <v>0</v>
      </c>
      <c r="AA644" s="43">
        <v>0</v>
      </c>
    </row>
    <row r="645" spans="1:27" collapsed="1" x14ac:dyDescent="0.2">
      <c r="A645" s="97" t="s">
        <v>2279</v>
      </c>
      <c r="B645" s="27" t="str">
        <f>"02"&amp;"."&amp;$B$800&amp;"."&amp;$B$801</f>
        <v>02.01.2023</v>
      </c>
      <c r="C645" s="89" t="s">
        <v>74</v>
      </c>
      <c r="D645" s="90">
        <f>ROUND((D646)/1000,5)</f>
        <v>0</v>
      </c>
      <c r="E645" s="90">
        <f t="shared" ref="E645:AA645" si="373">ROUND((E646)/1000,5)</f>
        <v>0</v>
      </c>
      <c r="F645" s="90">
        <f t="shared" si="373"/>
        <v>0</v>
      </c>
      <c r="G645" s="90">
        <f t="shared" si="373"/>
        <v>0</v>
      </c>
      <c r="H645" s="90">
        <f t="shared" si="373"/>
        <v>1.1E-4</v>
      </c>
      <c r="I645" s="90">
        <f t="shared" si="373"/>
        <v>2.3429999999999999E-2</v>
      </c>
      <c r="J645" s="90">
        <f t="shared" si="373"/>
        <v>8.7799999999999996E-3</v>
      </c>
      <c r="K645" s="90">
        <f t="shared" si="373"/>
        <v>0.13070000000000001</v>
      </c>
      <c r="L645" s="90">
        <f t="shared" si="373"/>
        <v>0.12407</v>
      </c>
      <c r="M645" s="90">
        <f t="shared" si="373"/>
        <v>0.15211</v>
      </c>
      <c r="N645" s="90">
        <f t="shared" si="373"/>
        <v>0</v>
      </c>
      <c r="O645" s="90">
        <f t="shared" si="373"/>
        <v>0</v>
      </c>
      <c r="P645" s="90">
        <f t="shared" si="373"/>
        <v>0</v>
      </c>
      <c r="Q645" s="90">
        <f t="shared" si="373"/>
        <v>0</v>
      </c>
      <c r="R645" s="90">
        <f t="shared" si="373"/>
        <v>0</v>
      </c>
      <c r="S645" s="90">
        <f t="shared" si="373"/>
        <v>0</v>
      </c>
      <c r="T645" s="90">
        <f t="shared" si="373"/>
        <v>0</v>
      </c>
      <c r="U645" s="90">
        <f t="shared" si="373"/>
        <v>0</v>
      </c>
      <c r="V645" s="90">
        <f t="shared" si="373"/>
        <v>0</v>
      </c>
      <c r="W645" s="90">
        <f t="shared" si="373"/>
        <v>0</v>
      </c>
      <c r="X645" s="90">
        <f t="shared" si="373"/>
        <v>0</v>
      </c>
      <c r="Y645" s="90">
        <f t="shared" si="373"/>
        <v>0</v>
      </c>
      <c r="Z645" s="90">
        <f t="shared" si="373"/>
        <v>0</v>
      </c>
      <c r="AA645" s="90">
        <f t="shared" si="373"/>
        <v>0</v>
      </c>
    </row>
    <row r="646" spans="1:27" ht="12.75" hidden="1" customHeight="1" outlineLevel="1" x14ac:dyDescent="0.2">
      <c r="A646" s="98" t="s">
        <v>2280</v>
      </c>
      <c r="B646" s="62" t="s">
        <v>236</v>
      </c>
      <c r="C646" s="42" t="s">
        <v>77</v>
      </c>
      <c r="D646" s="43">
        <v>0</v>
      </c>
      <c r="E646" s="43">
        <v>0</v>
      </c>
      <c r="F646" s="43">
        <v>0</v>
      </c>
      <c r="G646" s="43">
        <v>0</v>
      </c>
      <c r="H646" s="43">
        <v>0.11</v>
      </c>
      <c r="I646" s="43">
        <v>23.43</v>
      </c>
      <c r="J646" s="43">
        <v>8.7799999999999994</v>
      </c>
      <c r="K646" s="43">
        <v>130.69999999999999</v>
      </c>
      <c r="L646" s="43">
        <v>124.07</v>
      </c>
      <c r="M646" s="43">
        <v>152.11000000000001</v>
      </c>
      <c r="N646" s="43">
        <v>0</v>
      </c>
      <c r="O646" s="43">
        <v>0</v>
      </c>
      <c r="P646" s="43">
        <v>0</v>
      </c>
      <c r="Q646" s="43">
        <v>0</v>
      </c>
      <c r="R646" s="43">
        <v>0</v>
      </c>
      <c r="S646" s="43">
        <v>0</v>
      </c>
      <c r="T646" s="43">
        <v>0</v>
      </c>
      <c r="U646" s="43">
        <v>0</v>
      </c>
      <c r="V646" s="43">
        <v>0</v>
      </c>
      <c r="W646" s="43">
        <v>0</v>
      </c>
      <c r="X646" s="43">
        <v>0</v>
      </c>
      <c r="Y646" s="43">
        <v>0</v>
      </c>
      <c r="Z646" s="43">
        <v>0</v>
      </c>
      <c r="AA646" s="43">
        <v>0</v>
      </c>
    </row>
    <row r="647" spans="1:27" collapsed="1" x14ac:dyDescent="0.2">
      <c r="A647" s="97" t="s">
        <v>2281</v>
      </c>
      <c r="B647" s="27" t="str">
        <f>"03"&amp;"."&amp;$B$800&amp;"."&amp;$B$801</f>
        <v>03.01.2023</v>
      </c>
      <c r="C647" s="89" t="s">
        <v>74</v>
      </c>
      <c r="D647" s="90">
        <f>ROUND((D648)/1000,5)</f>
        <v>0</v>
      </c>
      <c r="E647" s="90">
        <f t="shared" ref="E647:AA647" si="374">ROUND((E648)/1000,5)</f>
        <v>0</v>
      </c>
      <c r="F647" s="90">
        <f t="shared" si="374"/>
        <v>0</v>
      </c>
      <c r="G647" s="90">
        <f t="shared" si="374"/>
        <v>0</v>
      </c>
      <c r="H647" s="90">
        <f t="shared" si="374"/>
        <v>0</v>
      </c>
      <c r="I647" s="90">
        <f t="shared" si="374"/>
        <v>3.8000000000000002E-4</v>
      </c>
      <c r="J647" s="90">
        <f t="shared" si="374"/>
        <v>3.82E-3</v>
      </c>
      <c r="K647" s="90">
        <f t="shared" si="374"/>
        <v>5.1429999999999997E-2</v>
      </c>
      <c r="L647" s="90">
        <f t="shared" si="374"/>
        <v>3.2120000000000003E-2</v>
      </c>
      <c r="M647" s="90">
        <f t="shared" si="374"/>
        <v>0</v>
      </c>
      <c r="N647" s="90">
        <f t="shared" si="374"/>
        <v>1.0279999999999999E-2</v>
      </c>
      <c r="O647" s="90">
        <f t="shared" si="374"/>
        <v>0</v>
      </c>
      <c r="P647" s="90">
        <f t="shared" si="374"/>
        <v>0</v>
      </c>
      <c r="Q647" s="90">
        <f t="shared" si="374"/>
        <v>0</v>
      </c>
      <c r="R647" s="90">
        <f t="shared" si="374"/>
        <v>0</v>
      </c>
      <c r="S647" s="90">
        <f t="shared" si="374"/>
        <v>0</v>
      </c>
      <c r="T647" s="90">
        <f t="shared" si="374"/>
        <v>0</v>
      </c>
      <c r="U647" s="90">
        <f t="shared" si="374"/>
        <v>0</v>
      </c>
      <c r="V647" s="90">
        <f t="shared" si="374"/>
        <v>0</v>
      </c>
      <c r="W647" s="90">
        <f t="shared" si="374"/>
        <v>0</v>
      </c>
      <c r="X647" s="90">
        <f t="shared" si="374"/>
        <v>0</v>
      </c>
      <c r="Y647" s="90">
        <f t="shared" si="374"/>
        <v>0</v>
      </c>
      <c r="Z647" s="90">
        <f t="shared" si="374"/>
        <v>0</v>
      </c>
      <c r="AA647" s="90">
        <f t="shared" si="374"/>
        <v>0</v>
      </c>
    </row>
    <row r="648" spans="1:27" ht="12.75" hidden="1" customHeight="1" outlineLevel="1" x14ac:dyDescent="0.2">
      <c r="A648" s="98" t="s">
        <v>2282</v>
      </c>
      <c r="B648" s="62" t="s">
        <v>236</v>
      </c>
      <c r="C648" s="42" t="s">
        <v>77</v>
      </c>
      <c r="D648" s="43">
        <v>0</v>
      </c>
      <c r="E648" s="43">
        <v>0</v>
      </c>
      <c r="F648" s="43">
        <v>0</v>
      </c>
      <c r="G648" s="43">
        <v>0</v>
      </c>
      <c r="H648" s="43">
        <v>0</v>
      </c>
      <c r="I648" s="43">
        <v>0.38</v>
      </c>
      <c r="J648" s="43">
        <v>3.82</v>
      </c>
      <c r="K648" s="43">
        <v>51.43</v>
      </c>
      <c r="L648" s="43">
        <v>32.119999999999997</v>
      </c>
      <c r="M648" s="43">
        <v>0</v>
      </c>
      <c r="N648" s="43">
        <v>10.28</v>
      </c>
      <c r="O648" s="43">
        <v>0</v>
      </c>
      <c r="P648" s="43">
        <v>0</v>
      </c>
      <c r="Q648" s="43">
        <v>0</v>
      </c>
      <c r="R648" s="43">
        <v>0</v>
      </c>
      <c r="S648" s="43">
        <v>0</v>
      </c>
      <c r="T648" s="43">
        <v>0</v>
      </c>
      <c r="U648" s="43">
        <v>0</v>
      </c>
      <c r="V648" s="43">
        <v>0</v>
      </c>
      <c r="W648" s="43">
        <v>0</v>
      </c>
      <c r="X648" s="43">
        <v>0</v>
      </c>
      <c r="Y648" s="43">
        <v>0</v>
      </c>
      <c r="Z648" s="43">
        <v>0</v>
      </c>
      <c r="AA648" s="43">
        <v>0</v>
      </c>
    </row>
    <row r="649" spans="1:27" collapsed="1" x14ac:dyDescent="0.2">
      <c r="A649" s="97" t="s">
        <v>2283</v>
      </c>
      <c r="B649" s="27" t="str">
        <f>"04"&amp;"."&amp;$B$800&amp;"."&amp;$B$801</f>
        <v>04.01.2023</v>
      </c>
      <c r="C649" s="89" t="s">
        <v>74</v>
      </c>
      <c r="D649" s="90">
        <f>ROUND((D650)/1000,5)</f>
        <v>0</v>
      </c>
      <c r="E649" s="90">
        <f t="shared" ref="E649:AA649" si="375">ROUND((E650)/1000,5)</f>
        <v>2.3000000000000001E-4</v>
      </c>
      <c r="F649" s="90">
        <f t="shared" si="375"/>
        <v>0</v>
      </c>
      <c r="G649" s="90">
        <f t="shared" si="375"/>
        <v>2.7959999999999999E-2</v>
      </c>
      <c r="H649" s="90">
        <f t="shared" si="375"/>
        <v>1.8769999999999998E-2</v>
      </c>
      <c r="I649" s="90">
        <f t="shared" si="375"/>
        <v>4.0079999999999998E-2</v>
      </c>
      <c r="J649" s="90">
        <f t="shared" si="375"/>
        <v>2.852E-2</v>
      </c>
      <c r="K649" s="90">
        <f t="shared" si="375"/>
        <v>0.12837999999999999</v>
      </c>
      <c r="L649" s="90">
        <f t="shared" si="375"/>
        <v>0.19719999999999999</v>
      </c>
      <c r="M649" s="90">
        <f t="shared" si="375"/>
        <v>7.11E-3</v>
      </c>
      <c r="N649" s="90">
        <f t="shared" si="375"/>
        <v>4.4600000000000004E-3</v>
      </c>
      <c r="O649" s="90">
        <f t="shared" si="375"/>
        <v>1.042E-2</v>
      </c>
      <c r="P649" s="90">
        <f t="shared" si="375"/>
        <v>1.464E-2</v>
      </c>
      <c r="Q649" s="90">
        <f t="shared" si="375"/>
        <v>1.9769999999999999E-2</v>
      </c>
      <c r="R649" s="90">
        <f t="shared" si="375"/>
        <v>0</v>
      </c>
      <c r="S649" s="90">
        <f t="shared" si="375"/>
        <v>0</v>
      </c>
      <c r="T649" s="90">
        <f t="shared" si="375"/>
        <v>0</v>
      </c>
      <c r="U649" s="90">
        <f t="shared" si="375"/>
        <v>0</v>
      </c>
      <c r="V649" s="90">
        <f t="shared" si="375"/>
        <v>0</v>
      </c>
      <c r="W649" s="90">
        <f t="shared" si="375"/>
        <v>0</v>
      </c>
      <c r="X649" s="90">
        <f t="shared" si="375"/>
        <v>0</v>
      </c>
      <c r="Y649" s="90">
        <f t="shared" si="375"/>
        <v>0</v>
      </c>
      <c r="Z649" s="90">
        <f t="shared" si="375"/>
        <v>0</v>
      </c>
      <c r="AA649" s="90">
        <f t="shared" si="375"/>
        <v>0</v>
      </c>
    </row>
    <row r="650" spans="1:27" ht="12.75" hidden="1" customHeight="1" outlineLevel="1" x14ac:dyDescent="0.2">
      <c r="A650" s="98" t="s">
        <v>2284</v>
      </c>
      <c r="B650" s="62" t="s">
        <v>236</v>
      </c>
      <c r="C650" s="42" t="s">
        <v>77</v>
      </c>
      <c r="D650" s="43">
        <v>0</v>
      </c>
      <c r="E650" s="43">
        <v>0.23</v>
      </c>
      <c r="F650" s="43">
        <v>0</v>
      </c>
      <c r="G650" s="43">
        <v>27.96</v>
      </c>
      <c r="H650" s="43">
        <v>18.77</v>
      </c>
      <c r="I650" s="43">
        <v>40.08</v>
      </c>
      <c r="J650" s="43">
        <v>28.52</v>
      </c>
      <c r="K650" s="43">
        <v>128.38</v>
      </c>
      <c r="L650" s="43">
        <v>197.2</v>
      </c>
      <c r="M650" s="43">
        <v>7.11</v>
      </c>
      <c r="N650" s="43">
        <v>4.46</v>
      </c>
      <c r="O650" s="43">
        <v>10.42</v>
      </c>
      <c r="P650" s="43">
        <v>14.64</v>
      </c>
      <c r="Q650" s="43">
        <v>19.77</v>
      </c>
      <c r="R650" s="43">
        <v>0</v>
      </c>
      <c r="S650" s="43">
        <v>0</v>
      </c>
      <c r="T650" s="43">
        <v>0</v>
      </c>
      <c r="U650" s="43">
        <v>0</v>
      </c>
      <c r="V650" s="43">
        <v>0</v>
      </c>
      <c r="W650" s="43">
        <v>0</v>
      </c>
      <c r="X650" s="43">
        <v>0</v>
      </c>
      <c r="Y650" s="43">
        <v>0</v>
      </c>
      <c r="Z650" s="43">
        <v>0</v>
      </c>
      <c r="AA650" s="43">
        <v>0</v>
      </c>
    </row>
    <row r="651" spans="1:27" collapsed="1" x14ac:dyDescent="0.2">
      <c r="A651" s="97" t="s">
        <v>2285</v>
      </c>
      <c r="B651" s="27" t="str">
        <f>"05"&amp;"."&amp;$B$800&amp;"."&amp;$B$801</f>
        <v>05.01.2023</v>
      </c>
      <c r="C651" s="89" t="s">
        <v>74</v>
      </c>
      <c r="D651" s="90">
        <f>ROUND((D652)/1000,5)</f>
        <v>0</v>
      </c>
      <c r="E651" s="90">
        <f t="shared" ref="E651:AA651" si="376">ROUND((E652)/1000,5)</f>
        <v>0</v>
      </c>
      <c r="F651" s="90">
        <f t="shared" si="376"/>
        <v>0</v>
      </c>
      <c r="G651" s="90">
        <f t="shared" si="376"/>
        <v>0</v>
      </c>
      <c r="H651" s="90">
        <f t="shared" si="376"/>
        <v>1.8890000000000001E-2</v>
      </c>
      <c r="I651" s="90">
        <f t="shared" si="376"/>
        <v>5.7970000000000001E-2</v>
      </c>
      <c r="J651" s="90">
        <f t="shared" si="376"/>
        <v>2.58E-2</v>
      </c>
      <c r="K651" s="90">
        <f t="shared" si="376"/>
        <v>0.20880000000000001</v>
      </c>
      <c r="L651" s="90">
        <f t="shared" si="376"/>
        <v>0.15648999999999999</v>
      </c>
      <c r="M651" s="90">
        <f t="shared" si="376"/>
        <v>5.4799999999999996E-3</v>
      </c>
      <c r="N651" s="90">
        <f t="shared" si="376"/>
        <v>2.6540000000000001E-2</v>
      </c>
      <c r="O651" s="90">
        <f t="shared" si="376"/>
        <v>5.0610000000000002E-2</v>
      </c>
      <c r="P651" s="90">
        <f t="shared" si="376"/>
        <v>3.918E-2</v>
      </c>
      <c r="Q651" s="90">
        <f t="shared" si="376"/>
        <v>3.022E-2</v>
      </c>
      <c r="R651" s="90">
        <f t="shared" si="376"/>
        <v>0</v>
      </c>
      <c r="S651" s="90">
        <f t="shared" si="376"/>
        <v>0</v>
      </c>
      <c r="T651" s="90">
        <f t="shared" si="376"/>
        <v>0</v>
      </c>
      <c r="U651" s="90">
        <f t="shared" si="376"/>
        <v>0</v>
      </c>
      <c r="V651" s="90">
        <f t="shared" si="376"/>
        <v>2.878E-2</v>
      </c>
      <c r="W651" s="90">
        <f t="shared" si="376"/>
        <v>0</v>
      </c>
      <c r="X651" s="90">
        <f t="shared" si="376"/>
        <v>0</v>
      </c>
      <c r="Y651" s="90">
        <f t="shared" si="376"/>
        <v>0</v>
      </c>
      <c r="Z651" s="90">
        <f t="shared" si="376"/>
        <v>0</v>
      </c>
      <c r="AA651" s="90">
        <f t="shared" si="376"/>
        <v>1.5879999999999998E-2</v>
      </c>
    </row>
    <row r="652" spans="1:27" ht="12.75" hidden="1" customHeight="1" outlineLevel="1" x14ac:dyDescent="0.2">
      <c r="A652" s="98" t="s">
        <v>2286</v>
      </c>
      <c r="B652" s="62" t="s">
        <v>236</v>
      </c>
      <c r="C652" s="42" t="s">
        <v>77</v>
      </c>
      <c r="D652" s="43">
        <v>0</v>
      </c>
      <c r="E652" s="43">
        <v>0</v>
      </c>
      <c r="F652" s="43">
        <v>0</v>
      </c>
      <c r="G652" s="43">
        <v>0</v>
      </c>
      <c r="H652" s="43">
        <v>18.89</v>
      </c>
      <c r="I652" s="43">
        <v>57.97</v>
      </c>
      <c r="J652" s="43">
        <v>25.8</v>
      </c>
      <c r="K652" s="43">
        <v>208.8</v>
      </c>
      <c r="L652" s="43">
        <v>156.49</v>
      </c>
      <c r="M652" s="43">
        <v>5.48</v>
      </c>
      <c r="N652" s="43">
        <v>26.54</v>
      </c>
      <c r="O652" s="43">
        <v>50.61</v>
      </c>
      <c r="P652" s="43">
        <v>39.18</v>
      </c>
      <c r="Q652" s="43">
        <v>30.22</v>
      </c>
      <c r="R652" s="43">
        <v>0</v>
      </c>
      <c r="S652" s="43">
        <v>0</v>
      </c>
      <c r="T652" s="43">
        <v>0</v>
      </c>
      <c r="U652" s="43">
        <v>0</v>
      </c>
      <c r="V652" s="43">
        <v>28.78</v>
      </c>
      <c r="W652" s="43">
        <v>0</v>
      </c>
      <c r="X652" s="43">
        <v>0</v>
      </c>
      <c r="Y652" s="43">
        <v>0</v>
      </c>
      <c r="Z652" s="43">
        <v>0</v>
      </c>
      <c r="AA652" s="43">
        <v>15.88</v>
      </c>
    </row>
    <row r="653" spans="1:27" collapsed="1" x14ac:dyDescent="0.2">
      <c r="A653" s="97" t="s">
        <v>2287</v>
      </c>
      <c r="B653" s="27" t="str">
        <f>"06"&amp;"."&amp;$B$800&amp;"."&amp;$B$801</f>
        <v>06.01.2023</v>
      </c>
      <c r="C653" s="89" t="s">
        <v>74</v>
      </c>
      <c r="D653" s="90">
        <f>ROUND((D654)/1000,5)</f>
        <v>0</v>
      </c>
      <c r="E653" s="90">
        <f t="shared" ref="E653:AA653" si="377">ROUND((E654)/1000,5)</f>
        <v>0</v>
      </c>
      <c r="F653" s="90">
        <f t="shared" si="377"/>
        <v>2.1569999999999999E-2</v>
      </c>
      <c r="G653" s="90">
        <f t="shared" si="377"/>
        <v>7.6399999999999996E-2</v>
      </c>
      <c r="H653" s="90">
        <f t="shared" si="377"/>
        <v>9.7420000000000007E-2</v>
      </c>
      <c r="I653" s="90">
        <f t="shared" si="377"/>
        <v>0.10908</v>
      </c>
      <c r="J653" s="90">
        <f t="shared" si="377"/>
        <v>0.12175999999999999</v>
      </c>
      <c r="K653" s="90">
        <f t="shared" si="377"/>
        <v>0.13768</v>
      </c>
      <c r="L653" s="90">
        <f t="shared" si="377"/>
        <v>0.19822999999999999</v>
      </c>
      <c r="M653" s="90">
        <f t="shared" si="377"/>
        <v>5.348E-2</v>
      </c>
      <c r="N653" s="90">
        <f t="shared" si="377"/>
        <v>9.1699999999999993E-3</v>
      </c>
      <c r="O653" s="90">
        <f t="shared" si="377"/>
        <v>2.427E-2</v>
      </c>
      <c r="P653" s="90">
        <f t="shared" si="377"/>
        <v>2.155E-2</v>
      </c>
      <c r="Q653" s="90">
        <f t="shared" si="377"/>
        <v>3.2059999999999998E-2</v>
      </c>
      <c r="R653" s="90">
        <f t="shared" si="377"/>
        <v>3.5119999999999998E-2</v>
      </c>
      <c r="S653" s="90">
        <f t="shared" si="377"/>
        <v>5.1299999999999998E-2</v>
      </c>
      <c r="T653" s="90">
        <f t="shared" si="377"/>
        <v>5.2380000000000003E-2</v>
      </c>
      <c r="U653" s="90">
        <f t="shared" si="377"/>
        <v>3.3709999999999997E-2</v>
      </c>
      <c r="V653" s="90">
        <f t="shared" si="377"/>
        <v>0</v>
      </c>
      <c r="W653" s="90">
        <f t="shared" si="377"/>
        <v>0</v>
      </c>
      <c r="X653" s="90">
        <f t="shared" si="377"/>
        <v>0</v>
      </c>
      <c r="Y653" s="90">
        <f t="shared" si="377"/>
        <v>0</v>
      </c>
      <c r="Z653" s="90">
        <f t="shared" si="377"/>
        <v>0</v>
      </c>
      <c r="AA653" s="90">
        <f t="shared" si="377"/>
        <v>0</v>
      </c>
    </row>
    <row r="654" spans="1:27" ht="12.75" hidden="1" customHeight="1" outlineLevel="1" x14ac:dyDescent="0.2">
      <c r="A654" s="98" t="s">
        <v>2288</v>
      </c>
      <c r="B654" s="62" t="s">
        <v>236</v>
      </c>
      <c r="C654" s="42" t="s">
        <v>77</v>
      </c>
      <c r="D654" s="43">
        <v>0</v>
      </c>
      <c r="E654" s="43">
        <v>0</v>
      </c>
      <c r="F654" s="43">
        <v>21.57</v>
      </c>
      <c r="G654" s="43">
        <v>76.400000000000006</v>
      </c>
      <c r="H654" s="43">
        <v>97.42</v>
      </c>
      <c r="I654" s="43">
        <v>109.08</v>
      </c>
      <c r="J654" s="43">
        <v>121.76</v>
      </c>
      <c r="K654" s="43">
        <v>137.68</v>
      </c>
      <c r="L654" s="43">
        <v>198.23</v>
      </c>
      <c r="M654" s="43">
        <v>53.48</v>
      </c>
      <c r="N654" s="43">
        <v>9.17</v>
      </c>
      <c r="O654" s="43">
        <v>24.27</v>
      </c>
      <c r="P654" s="43">
        <v>21.55</v>
      </c>
      <c r="Q654" s="43">
        <v>32.06</v>
      </c>
      <c r="R654" s="43">
        <v>35.119999999999997</v>
      </c>
      <c r="S654" s="43">
        <v>51.3</v>
      </c>
      <c r="T654" s="43">
        <v>52.38</v>
      </c>
      <c r="U654" s="43">
        <v>33.71</v>
      </c>
      <c r="V654" s="43">
        <v>0</v>
      </c>
      <c r="W654" s="43">
        <v>0</v>
      </c>
      <c r="X654" s="43">
        <v>0</v>
      </c>
      <c r="Y654" s="43">
        <v>0</v>
      </c>
      <c r="Z654" s="43">
        <v>0</v>
      </c>
      <c r="AA654" s="43">
        <v>0</v>
      </c>
    </row>
    <row r="655" spans="1:27" collapsed="1" x14ac:dyDescent="0.2">
      <c r="A655" s="97" t="s">
        <v>2289</v>
      </c>
      <c r="B655" s="27" t="str">
        <f>"07"&amp;"."&amp;$B$800&amp;"."&amp;$B$801</f>
        <v>07.01.2023</v>
      </c>
      <c r="C655" s="89" t="s">
        <v>74</v>
      </c>
      <c r="D655" s="90">
        <f>ROUND((D656)/1000,5)</f>
        <v>0</v>
      </c>
      <c r="E655" s="90">
        <f t="shared" ref="E655:AA655" si="378">ROUND((E656)/1000,5)</f>
        <v>6.3600000000000002E-3</v>
      </c>
      <c r="F655" s="90">
        <f t="shared" si="378"/>
        <v>0</v>
      </c>
      <c r="G655" s="90">
        <f t="shared" si="378"/>
        <v>0</v>
      </c>
      <c r="H655" s="90">
        <f t="shared" si="378"/>
        <v>0.10893</v>
      </c>
      <c r="I655" s="90">
        <f t="shared" si="378"/>
        <v>0.14430000000000001</v>
      </c>
      <c r="J655" s="90">
        <f t="shared" si="378"/>
        <v>0.16231999999999999</v>
      </c>
      <c r="K655" s="90">
        <f t="shared" si="378"/>
        <v>0.29125000000000001</v>
      </c>
      <c r="L655" s="90">
        <f t="shared" si="378"/>
        <v>0.21915000000000001</v>
      </c>
      <c r="M655" s="90">
        <f t="shared" si="378"/>
        <v>1.502E-2</v>
      </c>
      <c r="N655" s="90">
        <f t="shared" si="378"/>
        <v>0</v>
      </c>
      <c r="O655" s="90">
        <f t="shared" si="378"/>
        <v>4.4929999999999998E-2</v>
      </c>
      <c r="P655" s="90">
        <f t="shared" si="378"/>
        <v>8.5360000000000005E-2</v>
      </c>
      <c r="Q655" s="90">
        <f t="shared" si="378"/>
        <v>3.6749999999999998E-2</v>
      </c>
      <c r="R655" s="90">
        <f t="shared" si="378"/>
        <v>3.483E-2</v>
      </c>
      <c r="S655" s="90">
        <f t="shared" si="378"/>
        <v>6.9589999999999999E-2</v>
      </c>
      <c r="T655" s="90">
        <f t="shared" si="378"/>
        <v>2.3259999999999999E-2</v>
      </c>
      <c r="U655" s="90">
        <f t="shared" si="378"/>
        <v>0</v>
      </c>
      <c r="V655" s="90">
        <f t="shared" si="378"/>
        <v>0</v>
      </c>
      <c r="W655" s="90">
        <f t="shared" si="378"/>
        <v>0</v>
      </c>
      <c r="X655" s="90">
        <f t="shared" si="378"/>
        <v>0</v>
      </c>
      <c r="Y655" s="90">
        <f t="shared" si="378"/>
        <v>0</v>
      </c>
      <c r="Z655" s="90">
        <f t="shared" si="378"/>
        <v>0</v>
      </c>
      <c r="AA655" s="90">
        <f t="shared" si="378"/>
        <v>0</v>
      </c>
    </row>
    <row r="656" spans="1:27" ht="12.75" hidden="1" customHeight="1" outlineLevel="1" x14ac:dyDescent="0.2">
      <c r="A656" s="98" t="s">
        <v>2290</v>
      </c>
      <c r="B656" s="62" t="s">
        <v>236</v>
      </c>
      <c r="C656" s="42" t="s">
        <v>77</v>
      </c>
      <c r="D656" s="43">
        <v>0</v>
      </c>
      <c r="E656" s="43">
        <v>6.36</v>
      </c>
      <c r="F656" s="43">
        <v>0</v>
      </c>
      <c r="G656" s="43">
        <v>0</v>
      </c>
      <c r="H656" s="43">
        <v>108.93</v>
      </c>
      <c r="I656" s="43">
        <v>144.30000000000001</v>
      </c>
      <c r="J656" s="43">
        <v>162.32</v>
      </c>
      <c r="K656" s="43">
        <v>291.25</v>
      </c>
      <c r="L656" s="43">
        <v>219.15</v>
      </c>
      <c r="M656" s="43">
        <v>15.02</v>
      </c>
      <c r="N656" s="43">
        <v>0</v>
      </c>
      <c r="O656" s="43">
        <v>44.93</v>
      </c>
      <c r="P656" s="43">
        <v>85.36</v>
      </c>
      <c r="Q656" s="43">
        <v>36.75</v>
      </c>
      <c r="R656" s="43">
        <v>34.83</v>
      </c>
      <c r="S656" s="43">
        <v>69.59</v>
      </c>
      <c r="T656" s="43">
        <v>23.26</v>
      </c>
      <c r="U656" s="43">
        <v>0</v>
      </c>
      <c r="V656" s="43">
        <v>0</v>
      </c>
      <c r="W656" s="43">
        <v>0</v>
      </c>
      <c r="X656" s="43">
        <v>0</v>
      </c>
      <c r="Y656" s="43">
        <v>0</v>
      </c>
      <c r="Z656" s="43">
        <v>0</v>
      </c>
      <c r="AA656" s="43">
        <v>0</v>
      </c>
    </row>
    <row r="657" spans="1:27" collapsed="1" x14ac:dyDescent="0.2">
      <c r="A657" s="97" t="s">
        <v>2291</v>
      </c>
      <c r="B657" s="27" t="str">
        <f>"08"&amp;"."&amp;$B$800&amp;"."&amp;$B$801</f>
        <v>08.01.2023</v>
      </c>
      <c r="C657" s="89" t="s">
        <v>74</v>
      </c>
      <c r="D657" s="90">
        <f>ROUND((D658)/1000,5)</f>
        <v>3.721E-2</v>
      </c>
      <c r="E657" s="90">
        <f t="shared" ref="E657:AA657" si="379">ROUND((E658)/1000,5)</f>
        <v>9.4400000000000005E-3</v>
      </c>
      <c r="F657" s="90">
        <f t="shared" si="379"/>
        <v>1.8489999999999999E-2</v>
      </c>
      <c r="G657" s="90">
        <f t="shared" si="379"/>
        <v>2.8660000000000001E-2</v>
      </c>
      <c r="H657" s="90">
        <f t="shared" si="379"/>
        <v>6.8210000000000007E-2</v>
      </c>
      <c r="I657" s="90">
        <f t="shared" si="379"/>
        <v>0.13133</v>
      </c>
      <c r="J657" s="90">
        <f t="shared" si="379"/>
        <v>0.11463</v>
      </c>
      <c r="K657" s="90">
        <f t="shared" si="379"/>
        <v>0.23857999999999999</v>
      </c>
      <c r="L657" s="90">
        <f t="shared" si="379"/>
        <v>8.7510000000000004E-2</v>
      </c>
      <c r="M657" s="90">
        <f t="shared" si="379"/>
        <v>8.7389999999999995E-2</v>
      </c>
      <c r="N657" s="90">
        <f t="shared" si="379"/>
        <v>0</v>
      </c>
      <c r="O657" s="90">
        <f t="shared" si="379"/>
        <v>0</v>
      </c>
      <c r="P657" s="90">
        <f t="shared" si="379"/>
        <v>0</v>
      </c>
      <c r="Q657" s="90">
        <f t="shared" si="379"/>
        <v>0</v>
      </c>
      <c r="R657" s="90">
        <f t="shared" si="379"/>
        <v>0</v>
      </c>
      <c r="S657" s="90">
        <f t="shared" si="379"/>
        <v>0</v>
      </c>
      <c r="T657" s="90">
        <f t="shared" si="379"/>
        <v>4.301E-2</v>
      </c>
      <c r="U657" s="90">
        <f t="shared" si="379"/>
        <v>0.11377</v>
      </c>
      <c r="V657" s="90">
        <f t="shared" si="379"/>
        <v>2.691E-2</v>
      </c>
      <c r="W657" s="90">
        <f t="shared" si="379"/>
        <v>0</v>
      </c>
      <c r="X657" s="90">
        <f t="shared" si="379"/>
        <v>0</v>
      </c>
      <c r="Y657" s="90">
        <f t="shared" si="379"/>
        <v>0</v>
      </c>
      <c r="Z657" s="90">
        <f t="shared" si="379"/>
        <v>0</v>
      </c>
      <c r="AA657" s="90">
        <f t="shared" si="379"/>
        <v>3.46E-3</v>
      </c>
    </row>
    <row r="658" spans="1:27" ht="12.75" hidden="1" customHeight="1" outlineLevel="1" x14ac:dyDescent="0.2">
      <c r="A658" s="98" t="s">
        <v>2292</v>
      </c>
      <c r="B658" s="62" t="s">
        <v>236</v>
      </c>
      <c r="C658" s="42" t="s">
        <v>77</v>
      </c>
      <c r="D658" s="43">
        <v>37.21</v>
      </c>
      <c r="E658" s="43">
        <v>9.44</v>
      </c>
      <c r="F658" s="43">
        <v>18.489999999999998</v>
      </c>
      <c r="G658" s="43">
        <v>28.66</v>
      </c>
      <c r="H658" s="43">
        <v>68.209999999999994</v>
      </c>
      <c r="I658" s="43">
        <v>131.33000000000001</v>
      </c>
      <c r="J658" s="43">
        <v>114.63</v>
      </c>
      <c r="K658" s="43">
        <v>238.58</v>
      </c>
      <c r="L658" s="43">
        <v>87.51</v>
      </c>
      <c r="M658" s="43">
        <v>87.39</v>
      </c>
      <c r="N658" s="43">
        <v>0</v>
      </c>
      <c r="O658" s="43">
        <v>0</v>
      </c>
      <c r="P658" s="43">
        <v>0</v>
      </c>
      <c r="Q658" s="43">
        <v>0</v>
      </c>
      <c r="R658" s="43">
        <v>0</v>
      </c>
      <c r="S658" s="43">
        <v>0</v>
      </c>
      <c r="T658" s="43">
        <v>43.01</v>
      </c>
      <c r="U658" s="43">
        <v>113.77</v>
      </c>
      <c r="V658" s="43">
        <v>26.91</v>
      </c>
      <c r="W658" s="43">
        <v>0</v>
      </c>
      <c r="X658" s="43">
        <v>0</v>
      </c>
      <c r="Y658" s="43">
        <v>0</v>
      </c>
      <c r="Z658" s="43">
        <v>0</v>
      </c>
      <c r="AA658" s="43">
        <v>3.46</v>
      </c>
    </row>
    <row r="659" spans="1:27" collapsed="1" x14ac:dyDescent="0.2">
      <c r="A659" s="97" t="s">
        <v>2293</v>
      </c>
      <c r="B659" s="27" t="str">
        <f>"09"&amp;"."&amp;$B$800&amp;"."&amp;$B$801</f>
        <v>09.01.2023</v>
      </c>
      <c r="C659" s="89" t="s">
        <v>74</v>
      </c>
      <c r="D659" s="90">
        <f>ROUND((D660)/1000,5)</f>
        <v>0</v>
      </c>
      <c r="E659" s="90">
        <f t="shared" ref="E659:AA659" si="380">ROUND((E660)/1000,5)</f>
        <v>2.4369999999999999E-2</v>
      </c>
      <c r="F659" s="90">
        <f t="shared" si="380"/>
        <v>4.437E-2</v>
      </c>
      <c r="G659" s="90">
        <f t="shared" si="380"/>
        <v>6.225E-2</v>
      </c>
      <c r="H659" s="90">
        <f t="shared" si="380"/>
        <v>0.16882</v>
      </c>
      <c r="I659" s="90">
        <f t="shared" si="380"/>
        <v>0.25908999999999999</v>
      </c>
      <c r="J659" s="90">
        <f t="shared" si="380"/>
        <v>0.31777</v>
      </c>
      <c r="K659" s="90">
        <f t="shared" si="380"/>
        <v>0.10886</v>
      </c>
      <c r="L659" s="90">
        <f t="shared" si="380"/>
        <v>0.12828999999999999</v>
      </c>
      <c r="M659" s="90">
        <f t="shared" si="380"/>
        <v>0.10203</v>
      </c>
      <c r="N659" s="90">
        <f t="shared" si="380"/>
        <v>0.10329000000000001</v>
      </c>
      <c r="O659" s="90">
        <f t="shared" si="380"/>
        <v>0.17119000000000001</v>
      </c>
      <c r="P659" s="90">
        <f t="shared" si="380"/>
        <v>0.26312000000000002</v>
      </c>
      <c r="Q659" s="90">
        <f t="shared" si="380"/>
        <v>0.32340000000000002</v>
      </c>
      <c r="R659" s="90">
        <f t="shared" si="380"/>
        <v>1.193E-2</v>
      </c>
      <c r="S659" s="90">
        <f t="shared" si="380"/>
        <v>4.4609999999999997E-2</v>
      </c>
      <c r="T659" s="90">
        <f t="shared" si="380"/>
        <v>6.0539999999999997E-2</v>
      </c>
      <c r="U659" s="90">
        <f t="shared" si="380"/>
        <v>0.20093</v>
      </c>
      <c r="V659" s="90">
        <f t="shared" si="380"/>
        <v>0.18395</v>
      </c>
      <c r="W659" s="90">
        <f t="shared" si="380"/>
        <v>6.0159999999999998E-2</v>
      </c>
      <c r="X659" s="90">
        <f t="shared" si="380"/>
        <v>4.64E-3</v>
      </c>
      <c r="Y659" s="90">
        <f t="shared" si="380"/>
        <v>0</v>
      </c>
      <c r="Z659" s="90">
        <f t="shared" si="380"/>
        <v>0</v>
      </c>
      <c r="AA659" s="90">
        <f t="shared" si="380"/>
        <v>1.3999999999999999E-4</v>
      </c>
    </row>
    <row r="660" spans="1:27" ht="12.75" hidden="1" customHeight="1" outlineLevel="1" x14ac:dyDescent="0.2">
      <c r="A660" s="98" t="s">
        <v>2294</v>
      </c>
      <c r="B660" s="62" t="s">
        <v>236</v>
      </c>
      <c r="C660" s="42" t="s">
        <v>77</v>
      </c>
      <c r="D660" s="43">
        <v>0</v>
      </c>
      <c r="E660" s="43">
        <v>24.37</v>
      </c>
      <c r="F660" s="43">
        <v>44.37</v>
      </c>
      <c r="G660" s="43">
        <v>62.25</v>
      </c>
      <c r="H660" s="43">
        <v>168.82</v>
      </c>
      <c r="I660" s="43">
        <v>259.08999999999997</v>
      </c>
      <c r="J660" s="43">
        <v>317.77</v>
      </c>
      <c r="K660" s="43">
        <v>108.86</v>
      </c>
      <c r="L660" s="43">
        <v>128.29</v>
      </c>
      <c r="M660" s="43">
        <v>102.03</v>
      </c>
      <c r="N660" s="43">
        <v>103.29</v>
      </c>
      <c r="O660" s="43">
        <v>171.19</v>
      </c>
      <c r="P660" s="43">
        <v>263.12</v>
      </c>
      <c r="Q660" s="43">
        <v>323.39999999999998</v>
      </c>
      <c r="R660" s="43">
        <v>11.93</v>
      </c>
      <c r="S660" s="43">
        <v>44.61</v>
      </c>
      <c r="T660" s="43">
        <v>60.54</v>
      </c>
      <c r="U660" s="43">
        <v>200.93</v>
      </c>
      <c r="V660" s="43">
        <v>183.95</v>
      </c>
      <c r="W660" s="43">
        <v>60.16</v>
      </c>
      <c r="X660" s="43">
        <v>4.6399999999999997</v>
      </c>
      <c r="Y660" s="43">
        <v>0</v>
      </c>
      <c r="Z660" s="43">
        <v>0</v>
      </c>
      <c r="AA660" s="43">
        <v>0.14000000000000001</v>
      </c>
    </row>
    <row r="661" spans="1:27" collapsed="1" x14ac:dyDescent="0.2">
      <c r="A661" s="97" t="s">
        <v>2295</v>
      </c>
      <c r="B661" s="27" t="str">
        <f>"10"&amp;"."&amp;$B$800&amp;"."&amp;$B$801</f>
        <v>10.01.2023</v>
      </c>
      <c r="C661" s="89" t="s">
        <v>74</v>
      </c>
      <c r="D661" s="90">
        <f>ROUND((D662)/1000,5)</f>
        <v>0</v>
      </c>
      <c r="E661" s="90">
        <f t="shared" ref="E661:AA661" si="381">ROUND((E662)/1000,5)</f>
        <v>7.8350000000000003E-2</v>
      </c>
      <c r="F661" s="90">
        <f t="shared" si="381"/>
        <v>0.11797000000000001</v>
      </c>
      <c r="G661" s="90">
        <f t="shared" si="381"/>
        <v>0.16761000000000001</v>
      </c>
      <c r="H661" s="90">
        <f t="shared" si="381"/>
        <v>0.24915999999999999</v>
      </c>
      <c r="I661" s="90">
        <f t="shared" si="381"/>
        <v>0.41038999999999998</v>
      </c>
      <c r="J661" s="90">
        <f t="shared" si="381"/>
        <v>0.47153</v>
      </c>
      <c r="K661" s="90">
        <f t="shared" si="381"/>
        <v>0.22588</v>
      </c>
      <c r="L661" s="90">
        <f t="shared" si="381"/>
        <v>0.23219999999999999</v>
      </c>
      <c r="M661" s="90">
        <f t="shared" si="381"/>
        <v>0.18359</v>
      </c>
      <c r="N661" s="90">
        <f t="shared" si="381"/>
        <v>0.15659000000000001</v>
      </c>
      <c r="O661" s="90">
        <f t="shared" si="381"/>
        <v>0.22442999999999999</v>
      </c>
      <c r="P661" s="90">
        <f t="shared" si="381"/>
        <v>0.30613000000000001</v>
      </c>
      <c r="Q661" s="90">
        <f t="shared" si="381"/>
        <v>0.43023</v>
      </c>
      <c r="R661" s="90">
        <f t="shared" si="381"/>
        <v>0.41493000000000002</v>
      </c>
      <c r="S661" s="90">
        <f t="shared" si="381"/>
        <v>0.40825</v>
      </c>
      <c r="T661" s="90">
        <f t="shared" si="381"/>
        <v>0.38524000000000003</v>
      </c>
      <c r="U661" s="90">
        <f t="shared" si="381"/>
        <v>0.47943999999999998</v>
      </c>
      <c r="V661" s="90">
        <f t="shared" si="381"/>
        <v>0.30959999999999999</v>
      </c>
      <c r="W661" s="90">
        <f t="shared" si="381"/>
        <v>8.4610000000000005E-2</v>
      </c>
      <c r="X661" s="90">
        <f t="shared" si="381"/>
        <v>2.0379999999999999E-2</v>
      </c>
      <c r="Y661" s="90">
        <f t="shared" si="381"/>
        <v>0</v>
      </c>
      <c r="Z661" s="90">
        <f t="shared" si="381"/>
        <v>0</v>
      </c>
      <c r="AA661" s="90">
        <f t="shared" si="381"/>
        <v>0</v>
      </c>
    </row>
    <row r="662" spans="1:27" ht="12.75" hidden="1" customHeight="1" outlineLevel="1" x14ac:dyDescent="0.2">
      <c r="A662" s="98" t="s">
        <v>2296</v>
      </c>
      <c r="B662" s="62" t="s">
        <v>236</v>
      </c>
      <c r="C662" s="42" t="s">
        <v>77</v>
      </c>
      <c r="D662" s="43">
        <v>0</v>
      </c>
      <c r="E662" s="43">
        <v>78.349999999999994</v>
      </c>
      <c r="F662" s="43">
        <v>117.97</v>
      </c>
      <c r="G662" s="43">
        <v>167.61</v>
      </c>
      <c r="H662" s="43">
        <v>249.16</v>
      </c>
      <c r="I662" s="43">
        <v>410.39</v>
      </c>
      <c r="J662" s="43">
        <v>471.53</v>
      </c>
      <c r="K662" s="43">
        <v>225.88</v>
      </c>
      <c r="L662" s="43">
        <v>232.2</v>
      </c>
      <c r="M662" s="43">
        <v>183.59</v>
      </c>
      <c r="N662" s="43">
        <v>156.59</v>
      </c>
      <c r="O662" s="43">
        <v>224.43</v>
      </c>
      <c r="P662" s="43">
        <v>306.13</v>
      </c>
      <c r="Q662" s="43">
        <v>430.23</v>
      </c>
      <c r="R662" s="43">
        <v>414.93</v>
      </c>
      <c r="S662" s="43">
        <v>408.25</v>
      </c>
      <c r="T662" s="43">
        <v>385.24</v>
      </c>
      <c r="U662" s="43">
        <v>479.44</v>
      </c>
      <c r="V662" s="43">
        <v>309.60000000000002</v>
      </c>
      <c r="W662" s="43">
        <v>84.61</v>
      </c>
      <c r="X662" s="43">
        <v>20.38</v>
      </c>
      <c r="Y662" s="43">
        <v>0</v>
      </c>
      <c r="Z662" s="43">
        <v>0</v>
      </c>
      <c r="AA662" s="43">
        <v>0</v>
      </c>
    </row>
    <row r="663" spans="1:27" collapsed="1" x14ac:dyDescent="0.2">
      <c r="A663" s="97" t="s">
        <v>2297</v>
      </c>
      <c r="B663" s="27" t="str">
        <f>"11"&amp;"."&amp;$B$800&amp;"."&amp;$B$801</f>
        <v>11.01.2023</v>
      </c>
      <c r="C663" s="89" t="s">
        <v>74</v>
      </c>
      <c r="D663" s="90">
        <f>ROUND((D664)/1000,5)</f>
        <v>3.073E-2</v>
      </c>
      <c r="E663" s="90">
        <f t="shared" ref="E663:AA663" si="382">ROUND((E664)/1000,5)</f>
        <v>0</v>
      </c>
      <c r="F663" s="90">
        <f t="shared" si="382"/>
        <v>6.855E-2</v>
      </c>
      <c r="G663" s="90">
        <f t="shared" si="382"/>
        <v>8.7580000000000005E-2</v>
      </c>
      <c r="H663" s="90">
        <f t="shared" si="382"/>
        <v>0.11892999999999999</v>
      </c>
      <c r="I663" s="90">
        <f t="shared" si="382"/>
        <v>0.17691000000000001</v>
      </c>
      <c r="J663" s="90">
        <f t="shared" si="382"/>
        <v>0.30984</v>
      </c>
      <c r="K663" s="90">
        <f t="shared" si="382"/>
        <v>0.13891000000000001</v>
      </c>
      <c r="L663" s="90">
        <f t="shared" si="382"/>
        <v>0.10092</v>
      </c>
      <c r="M663" s="90">
        <f t="shared" si="382"/>
        <v>7.6170000000000002E-2</v>
      </c>
      <c r="N663" s="90">
        <f t="shared" si="382"/>
        <v>5.8700000000000002E-2</v>
      </c>
      <c r="O663" s="90">
        <f t="shared" si="382"/>
        <v>8.48E-2</v>
      </c>
      <c r="P663" s="90">
        <f t="shared" si="382"/>
        <v>0.10502</v>
      </c>
      <c r="Q663" s="90">
        <f t="shared" si="382"/>
        <v>7.5289999999999996E-2</v>
      </c>
      <c r="R663" s="90">
        <f t="shared" si="382"/>
        <v>6.2869999999999995E-2</v>
      </c>
      <c r="S663" s="90">
        <f t="shared" si="382"/>
        <v>6.6549999999999998E-2</v>
      </c>
      <c r="T663" s="90">
        <f t="shared" si="382"/>
        <v>6.1219999999999997E-2</v>
      </c>
      <c r="U663" s="90">
        <f t="shared" si="382"/>
        <v>7.9030000000000003E-2</v>
      </c>
      <c r="V663" s="90">
        <f t="shared" si="382"/>
        <v>3.0159999999999999E-2</v>
      </c>
      <c r="W663" s="90">
        <f t="shared" si="382"/>
        <v>0</v>
      </c>
      <c r="X663" s="90">
        <f t="shared" si="382"/>
        <v>0</v>
      </c>
      <c r="Y663" s="90">
        <f t="shared" si="382"/>
        <v>0</v>
      </c>
      <c r="Z663" s="90">
        <f t="shared" si="382"/>
        <v>0</v>
      </c>
      <c r="AA663" s="90">
        <f t="shared" si="382"/>
        <v>0</v>
      </c>
    </row>
    <row r="664" spans="1:27" ht="12.75" hidden="1" customHeight="1" outlineLevel="1" x14ac:dyDescent="0.2">
      <c r="A664" s="98" t="s">
        <v>2298</v>
      </c>
      <c r="B664" s="62" t="s">
        <v>236</v>
      </c>
      <c r="C664" s="42" t="s">
        <v>77</v>
      </c>
      <c r="D664" s="43">
        <v>30.73</v>
      </c>
      <c r="E664" s="43">
        <v>0</v>
      </c>
      <c r="F664" s="43">
        <v>68.55</v>
      </c>
      <c r="G664" s="43">
        <v>87.58</v>
      </c>
      <c r="H664" s="43">
        <v>118.93</v>
      </c>
      <c r="I664" s="43">
        <v>176.91</v>
      </c>
      <c r="J664" s="43">
        <v>309.83999999999997</v>
      </c>
      <c r="K664" s="43">
        <v>138.91</v>
      </c>
      <c r="L664" s="43">
        <v>100.92</v>
      </c>
      <c r="M664" s="43">
        <v>76.17</v>
      </c>
      <c r="N664" s="43">
        <v>58.7</v>
      </c>
      <c r="O664" s="43">
        <v>84.8</v>
      </c>
      <c r="P664" s="43">
        <v>105.02</v>
      </c>
      <c r="Q664" s="43">
        <v>75.290000000000006</v>
      </c>
      <c r="R664" s="43">
        <v>62.87</v>
      </c>
      <c r="S664" s="43">
        <v>66.55</v>
      </c>
      <c r="T664" s="43">
        <v>61.22</v>
      </c>
      <c r="U664" s="43">
        <v>79.03</v>
      </c>
      <c r="V664" s="43">
        <v>30.16</v>
      </c>
      <c r="W664" s="43">
        <v>0</v>
      </c>
      <c r="X664" s="43">
        <v>0</v>
      </c>
      <c r="Y664" s="43">
        <v>0</v>
      </c>
      <c r="Z664" s="43">
        <v>0</v>
      </c>
      <c r="AA664" s="43">
        <v>0</v>
      </c>
    </row>
    <row r="665" spans="1:27" collapsed="1" x14ac:dyDescent="0.2">
      <c r="A665" s="97" t="s">
        <v>2299</v>
      </c>
      <c r="B665" s="27" t="str">
        <f>"12"&amp;"."&amp;$B$800&amp;"."&amp;$B$801</f>
        <v>12.01.2023</v>
      </c>
      <c r="C665" s="89" t="s">
        <v>74</v>
      </c>
      <c r="D665" s="90">
        <f>ROUND((D666)/1000,5)</f>
        <v>0</v>
      </c>
      <c r="E665" s="90">
        <f t="shared" ref="E665:AA665" si="383">ROUND((E666)/1000,5)</f>
        <v>0</v>
      </c>
      <c r="F665" s="90">
        <f t="shared" si="383"/>
        <v>3.5599999999999998E-3</v>
      </c>
      <c r="G665" s="90">
        <f t="shared" si="383"/>
        <v>2.283E-2</v>
      </c>
      <c r="H665" s="90">
        <f t="shared" si="383"/>
        <v>0.10662000000000001</v>
      </c>
      <c r="I665" s="90">
        <f t="shared" si="383"/>
        <v>0.12034</v>
      </c>
      <c r="J665" s="90">
        <f t="shared" si="383"/>
        <v>0.28926000000000002</v>
      </c>
      <c r="K665" s="90">
        <f t="shared" si="383"/>
        <v>6.9180000000000005E-2</v>
      </c>
      <c r="L665" s="90">
        <f t="shared" si="383"/>
        <v>0.12052</v>
      </c>
      <c r="M665" s="90">
        <f t="shared" si="383"/>
        <v>0.11217000000000001</v>
      </c>
      <c r="N665" s="90">
        <f t="shared" si="383"/>
        <v>9.9110000000000004E-2</v>
      </c>
      <c r="O665" s="90">
        <f t="shared" si="383"/>
        <v>3.601E-2</v>
      </c>
      <c r="P665" s="90">
        <f t="shared" si="383"/>
        <v>4.1669999999999999E-2</v>
      </c>
      <c r="Q665" s="90">
        <f t="shared" si="383"/>
        <v>6.0339999999999998E-2</v>
      </c>
      <c r="R665" s="90">
        <f t="shared" si="383"/>
        <v>7.5670000000000001E-2</v>
      </c>
      <c r="S665" s="90">
        <f t="shared" si="383"/>
        <v>5.2979999999999999E-2</v>
      </c>
      <c r="T665" s="90">
        <f t="shared" si="383"/>
        <v>0.12202</v>
      </c>
      <c r="U665" s="90">
        <f t="shared" si="383"/>
        <v>6.4560000000000006E-2</v>
      </c>
      <c r="V665" s="90">
        <f t="shared" si="383"/>
        <v>8.3470000000000003E-2</v>
      </c>
      <c r="W665" s="90">
        <f t="shared" si="383"/>
        <v>5.0000000000000001E-4</v>
      </c>
      <c r="X665" s="90">
        <f t="shared" si="383"/>
        <v>0</v>
      </c>
      <c r="Y665" s="90">
        <f t="shared" si="383"/>
        <v>0</v>
      </c>
      <c r="Z665" s="90">
        <f t="shared" si="383"/>
        <v>0</v>
      </c>
      <c r="AA665" s="90">
        <f t="shared" si="383"/>
        <v>0</v>
      </c>
    </row>
    <row r="666" spans="1:27" ht="12.75" hidden="1" customHeight="1" outlineLevel="1" x14ac:dyDescent="0.2">
      <c r="A666" s="98" t="s">
        <v>2300</v>
      </c>
      <c r="B666" s="62" t="s">
        <v>236</v>
      </c>
      <c r="C666" s="42" t="s">
        <v>77</v>
      </c>
      <c r="D666" s="43">
        <v>0</v>
      </c>
      <c r="E666" s="43">
        <v>0</v>
      </c>
      <c r="F666" s="43">
        <v>3.56</v>
      </c>
      <c r="G666" s="43">
        <v>22.83</v>
      </c>
      <c r="H666" s="43">
        <v>106.62</v>
      </c>
      <c r="I666" s="43">
        <v>120.34</v>
      </c>
      <c r="J666" s="43">
        <v>289.26</v>
      </c>
      <c r="K666" s="43">
        <v>69.180000000000007</v>
      </c>
      <c r="L666" s="43">
        <v>120.52</v>
      </c>
      <c r="M666" s="43">
        <v>112.17</v>
      </c>
      <c r="N666" s="43">
        <v>99.11</v>
      </c>
      <c r="O666" s="43">
        <v>36.01</v>
      </c>
      <c r="P666" s="43">
        <v>41.67</v>
      </c>
      <c r="Q666" s="43">
        <v>60.34</v>
      </c>
      <c r="R666" s="43">
        <v>75.67</v>
      </c>
      <c r="S666" s="43">
        <v>52.98</v>
      </c>
      <c r="T666" s="43">
        <v>122.02</v>
      </c>
      <c r="U666" s="43">
        <v>64.56</v>
      </c>
      <c r="V666" s="43">
        <v>83.47</v>
      </c>
      <c r="W666" s="43">
        <v>0.5</v>
      </c>
      <c r="X666" s="43">
        <v>0</v>
      </c>
      <c r="Y666" s="43">
        <v>0</v>
      </c>
      <c r="Z666" s="43">
        <v>0</v>
      </c>
      <c r="AA666" s="43">
        <v>0</v>
      </c>
    </row>
    <row r="667" spans="1:27" collapsed="1" x14ac:dyDescent="0.2">
      <c r="A667" s="97" t="s">
        <v>2301</v>
      </c>
      <c r="B667" s="27" t="str">
        <f>"13"&amp;"."&amp;$B$800&amp;"."&amp;$B$801</f>
        <v>13.01.2023</v>
      </c>
      <c r="C667" s="89" t="s">
        <v>74</v>
      </c>
      <c r="D667" s="90">
        <f>ROUND((D668)/1000,5)</f>
        <v>0</v>
      </c>
      <c r="E667" s="90">
        <f t="shared" ref="E667:AA667" si="384">ROUND((E668)/1000,5)</f>
        <v>0</v>
      </c>
      <c r="F667" s="90">
        <f t="shared" si="384"/>
        <v>0</v>
      </c>
      <c r="G667" s="90">
        <f t="shared" si="384"/>
        <v>0</v>
      </c>
      <c r="H667" s="90">
        <f t="shared" si="384"/>
        <v>8.3729999999999999E-2</v>
      </c>
      <c r="I667" s="90">
        <f t="shared" si="384"/>
        <v>0.24525</v>
      </c>
      <c r="J667" s="90">
        <f t="shared" si="384"/>
        <v>6.2770000000000006E-2</v>
      </c>
      <c r="K667" s="90">
        <f t="shared" si="384"/>
        <v>0.10712000000000001</v>
      </c>
      <c r="L667" s="90">
        <f t="shared" si="384"/>
        <v>6.0670000000000002E-2</v>
      </c>
      <c r="M667" s="90">
        <f t="shared" si="384"/>
        <v>4.2790000000000002E-2</v>
      </c>
      <c r="N667" s="90">
        <f t="shared" si="384"/>
        <v>2.5000000000000001E-4</v>
      </c>
      <c r="O667" s="90">
        <f t="shared" si="384"/>
        <v>0</v>
      </c>
      <c r="P667" s="90">
        <f t="shared" si="384"/>
        <v>2.7000000000000001E-3</v>
      </c>
      <c r="Q667" s="90">
        <f t="shared" si="384"/>
        <v>4.8599999999999997E-3</v>
      </c>
      <c r="R667" s="90">
        <f t="shared" si="384"/>
        <v>2.529E-2</v>
      </c>
      <c r="S667" s="90">
        <f t="shared" si="384"/>
        <v>3.9609999999999999E-2</v>
      </c>
      <c r="T667" s="90">
        <f t="shared" si="384"/>
        <v>6.8989999999999996E-2</v>
      </c>
      <c r="U667" s="90">
        <f t="shared" si="384"/>
        <v>4.3839999999999997E-2</v>
      </c>
      <c r="V667" s="90">
        <f t="shared" si="384"/>
        <v>1.9449999999999999E-2</v>
      </c>
      <c r="W667" s="90">
        <f t="shared" si="384"/>
        <v>0</v>
      </c>
      <c r="X667" s="90">
        <f t="shared" si="384"/>
        <v>0</v>
      </c>
      <c r="Y667" s="90">
        <f t="shared" si="384"/>
        <v>0</v>
      </c>
      <c r="Z667" s="90">
        <f t="shared" si="384"/>
        <v>0</v>
      </c>
      <c r="AA667" s="90">
        <f t="shared" si="384"/>
        <v>0</v>
      </c>
    </row>
    <row r="668" spans="1:27" ht="12.75" hidden="1" customHeight="1" outlineLevel="1" x14ac:dyDescent="0.2">
      <c r="A668" s="98" t="s">
        <v>2302</v>
      </c>
      <c r="B668" s="62" t="s">
        <v>236</v>
      </c>
      <c r="C668" s="42" t="s">
        <v>77</v>
      </c>
      <c r="D668" s="43">
        <v>0</v>
      </c>
      <c r="E668" s="43">
        <v>0</v>
      </c>
      <c r="F668" s="43">
        <v>0</v>
      </c>
      <c r="G668" s="43">
        <v>0</v>
      </c>
      <c r="H668" s="43">
        <v>83.73</v>
      </c>
      <c r="I668" s="43">
        <v>245.25</v>
      </c>
      <c r="J668" s="43">
        <v>62.77</v>
      </c>
      <c r="K668" s="43">
        <v>107.12</v>
      </c>
      <c r="L668" s="43">
        <v>60.67</v>
      </c>
      <c r="M668" s="43">
        <v>42.79</v>
      </c>
      <c r="N668" s="43">
        <v>0.25</v>
      </c>
      <c r="O668" s="43">
        <v>0</v>
      </c>
      <c r="P668" s="43">
        <v>2.7</v>
      </c>
      <c r="Q668" s="43">
        <v>4.8600000000000003</v>
      </c>
      <c r="R668" s="43">
        <v>25.29</v>
      </c>
      <c r="S668" s="43">
        <v>39.61</v>
      </c>
      <c r="T668" s="43">
        <v>68.989999999999995</v>
      </c>
      <c r="U668" s="43">
        <v>43.84</v>
      </c>
      <c r="V668" s="43">
        <v>19.45</v>
      </c>
      <c r="W668" s="43">
        <v>0</v>
      </c>
      <c r="X668" s="43">
        <v>0</v>
      </c>
      <c r="Y668" s="43">
        <v>0</v>
      </c>
      <c r="Z668" s="43">
        <v>0</v>
      </c>
      <c r="AA668" s="43">
        <v>0</v>
      </c>
    </row>
    <row r="669" spans="1:27" collapsed="1" x14ac:dyDescent="0.2">
      <c r="A669" s="97" t="s">
        <v>2303</v>
      </c>
      <c r="B669" s="27" t="str">
        <f>"14"&amp;"."&amp;$B$800&amp;"."&amp;$B$801</f>
        <v>14.01.2023</v>
      </c>
      <c r="C669" s="89" t="s">
        <v>74</v>
      </c>
      <c r="D669" s="90">
        <f>ROUND((D670)/1000,5)</f>
        <v>0</v>
      </c>
      <c r="E669" s="90">
        <f t="shared" ref="E669:AA669" si="385">ROUND((E670)/1000,5)</f>
        <v>0</v>
      </c>
      <c r="F669" s="90">
        <f t="shared" si="385"/>
        <v>0</v>
      </c>
      <c r="G669" s="90">
        <f t="shared" si="385"/>
        <v>0</v>
      </c>
      <c r="H669" s="90">
        <f t="shared" si="385"/>
        <v>5.0950000000000002E-2</v>
      </c>
      <c r="I669" s="90">
        <f t="shared" si="385"/>
        <v>9.4539999999999999E-2</v>
      </c>
      <c r="J669" s="90">
        <f t="shared" si="385"/>
        <v>0.17594000000000001</v>
      </c>
      <c r="K669" s="90">
        <f t="shared" si="385"/>
        <v>0</v>
      </c>
      <c r="L669" s="90">
        <f t="shared" si="385"/>
        <v>6.8820000000000006E-2</v>
      </c>
      <c r="M669" s="90">
        <f t="shared" si="385"/>
        <v>2.1479999999999999E-2</v>
      </c>
      <c r="N669" s="90">
        <f t="shared" si="385"/>
        <v>1.4149999999999999E-2</v>
      </c>
      <c r="O669" s="90">
        <f t="shared" si="385"/>
        <v>4.4000000000000002E-4</v>
      </c>
      <c r="P669" s="90">
        <f t="shared" si="385"/>
        <v>0</v>
      </c>
      <c r="Q669" s="90">
        <f t="shared" si="385"/>
        <v>3.4499999999999999E-3</v>
      </c>
      <c r="R669" s="90">
        <f t="shared" si="385"/>
        <v>8.1999999999999998E-4</v>
      </c>
      <c r="S669" s="90">
        <f t="shared" si="385"/>
        <v>9.7699999999999992E-3</v>
      </c>
      <c r="T669" s="90">
        <f t="shared" si="385"/>
        <v>7.4000000000000003E-3</v>
      </c>
      <c r="U669" s="90">
        <f t="shared" si="385"/>
        <v>1.25E-3</v>
      </c>
      <c r="V669" s="90">
        <f t="shared" si="385"/>
        <v>0</v>
      </c>
      <c r="W669" s="90">
        <f t="shared" si="385"/>
        <v>0</v>
      </c>
      <c r="X669" s="90">
        <f t="shared" si="385"/>
        <v>0</v>
      </c>
      <c r="Y669" s="90">
        <f t="shared" si="385"/>
        <v>0</v>
      </c>
      <c r="Z669" s="90">
        <f t="shared" si="385"/>
        <v>0</v>
      </c>
      <c r="AA669" s="90">
        <f t="shared" si="385"/>
        <v>0</v>
      </c>
    </row>
    <row r="670" spans="1:27" ht="12.75" hidden="1" customHeight="1" outlineLevel="1" x14ac:dyDescent="0.2">
      <c r="A670" s="98" t="s">
        <v>2304</v>
      </c>
      <c r="B670" s="62" t="s">
        <v>236</v>
      </c>
      <c r="C670" s="42" t="s">
        <v>77</v>
      </c>
      <c r="D670" s="43">
        <v>0</v>
      </c>
      <c r="E670" s="43">
        <v>0</v>
      </c>
      <c r="F670" s="43">
        <v>0</v>
      </c>
      <c r="G670" s="43">
        <v>0</v>
      </c>
      <c r="H670" s="43">
        <v>50.95</v>
      </c>
      <c r="I670" s="43">
        <v>94.54</v>
      </c>
      <c r="J670" s="43">
        <v>175.94</v>
      </c>
      <c r="K670" s="43">
        <v>0</v>
      </c>
      <c r="L670" s="43">
        <v>68.819999999999993</v>
      </c>
      <c r="M670" s="43">
        <v>21.48</v>
      </c>
      <c r="N670" s="43">
        <v>14.15</v>
      </c>
      <c r="O670" s="43">
        <v>0.44</v>
      </c>
      <c r="P670" s="43">
        <v>0</v>
      </c>
      <c r="Q670" s="43">
        <v>3.45</v>
      </c>
      <c r="R670" s="43">
        <v>0.82</v>
      </c>
      <c r="S670" s="43">
        <v>9.77</v>
      </c>
      <c r="T670" s="43">
        <v>7.4</v>
      </c>
      <c r="U670" s="43">
        <v>1.25</v>
      </c>
      <c r="V670" s="43">
        <v>0</v>
      </c>
      <c r="W670" s="43">
        <v>0</v>
      </c>
      <c r="X670" s="43">
        <v>0</v>
      </c>
      <c r="Y670" s="43">
        <v>0</v>
      </c>
      <c r="Z670" s="43">
        <v>0</v>
      </c>
      <c r="AA670" s="43">
        <v>0</v>
      </c>
    </row>
    <row r="671" spans="1:27" collapsed="1" x14ac:dyDescent="0.2">
      <c r="A671" s="97" t="s">
        <v>2305</v>
      </c>
      <c r="B671" s="27" t="str">
        <f>"15"&amp;"."&amp;$B$800&amp;"."&amp;$B$801</f>
        <v>15.01.2023</v>
      </c>
      <c r="C671" s="89" t="s">
        <v>74</v>
      </c>
      <c r="D671" s="90">
        <f>ROUND((D672)/1000,5)</f>
        <v>0</v>
      </c>
      <c r="E671" s="90">
        <f t="shared" ref="E671:AA671" si="386">ROUND((E672)/1000,5)</f>
        <v>0</v>
      </c>
      <c r="F671" s="90">
        <f t="shared" si="386"/>
        <v>0</v>
      </c>
      <c r="G671" s="90">
        <f t="shared" si="386"/>
        <v>0</v>
      </c>
      <c r="H671" s="90">
        <f t="shared" si="386"/>
        <v>1.99E-3</v>
      </c>
      <c r="I671" s="90">
        <f t="shared" si="386"/>
        <v>6.1700000000000001E-3</v>
      </c>
      <c r="J671" s="90">
        <f t="shared" si="386"/>
        <v>5.5289999999999999E-2</v>
      </c>
      <c r="K671" s="90">
        <f t="shared" si="386"/>
        <v>0.10006</v>
      </c>
      <c r="L671" s="90">
        <f t="shared" si="386"/>
        <v>0</v>
      </c>
      <c r="M671" s="90">
        <f t="shared" si="386"/>
        <v>0</v>
      </c>
      <c r="N671" s="90">
        <f t="shared" si="386"/>
        <v>0</v>
      </c>
      <c r="O671" s="90">
        <f t="shared" si="386"/>
        <v>0</v>
      </c>
      <c r="P671" s="90">
        <f t="shared" si="386"/>
        <v>0</v>
      </c>
      <c r="Q671" s="90">
        <f t="shared" si="386"/>
        <v>0</v>
      </c>
      <c r="R671" s="90">
        <f t="shared" si="386"/>
        <v>0</v>
      </c>
      <c r="S671" s="90">
        <f t="shared" si="386"/>
        <v>0</v>
      </c>
      <c r="T671" s="90">
        <f t="shared" si="386"/>
        <v>2.0080000000000001E-2</v>
      </c>
      <c r="U671" s="90">
        <f t="shared" si="386"/>
        <v>4.7969999999999999E-2</v>
      </c>
      <c r="V671" s="90">
        <f t="shared" si="386"/>
        <v>3.5619999999999999E-2</v>
      </c>
      <c r="W671" s="90">
        <f t="shared" si="386"/>
        <v>0</v>
      </c>
      <c r="X671" s="90">
        <f t="shared" si="386"/>
        <v>0</v>
      </c>
      <c r="Y671" s="90">
        <f t="shared" si="386"/>
        <v>0</v>
      </c>
      <c r="Z671" s="90">
        <f t="shared" si="386"/>
        <v>0</v>
      </c>
      <c r="AA671" s="90">
        <f t="shared" si="386"/>
        <v>0</v>
      </c>
    </row>
    <row r="672" spans="1:27" ht="12.75" hidden="1" customHeight="1" outlineLevel="1" x14ac:dyDescent="0.2">
      <c r="A672" s="98" t="s">
        <v>2306</v>
      </c>
      <c r="B672" s="62" t="s">
        <v>236</v>
      </c>
      <c r="C672" s="42" t="s">
        <v>77</v>
      </c>
      <c r="D672" s="43">
        <v>0</v>
      </c>
      <c r="E672" s="43">
        <v>0</v>
      </c>
      <c r="F672" s="43">
        <v>0</v>
      </c>
      <c r="G672" s="43">
        <v>0</v>
      </c>
      <c r="H672" s="43">
        <v>1.99</v>
      </c>
      <c r="I672" s="43">
        <v>6.17</v>
      </c>
      <c r="J672" s="43">
        <v>55.29</v>
      </c>
      <c r="K672" s="43">
        <v>100.06</v>
      </c>
      <c r="L672" s="43">
        <v>0</v>
      </c>
      <c r="M672" s="43">
        <v>0</v>
      </c>
      <c r="N672" s="43">
        <v>0</v>
      </c>
      <c r="O672" s="43">
        <v>0</v>
      </c>
      <c r="P672" s="43">
        <v>0</v>
      </c>
      <c r="Q672" s="43">
        <v>0</v>
      </c>
      <c r="R672" s="43">
        <v>0</v>
      </c>
      <c r="S672" s="43">
        <v>0</v>
      </c>
      <c r="T672" s="43">
        <v>20.079999999999998</v>
      </c>
      <c r="U672" s="43">
        <v>47.97</v>
      </c>
      <c r="V672" s="43">
        <v>35.619999999999997</v>
      </c>
      <c r="W672" s="43">
        <v>0</v>
      </c>
      <c r="X672" s="43">
        <v>0</v>
      </c>
      <c r="Y672" s="43">
        <v>0</v>
      </c>
      <c r="Z672" s="43">
        <v>0</v>
      </c>
      <c r="AA672" s="43">
        <v>0</v>
      </c>
    </row>
    <row r="673" spans="1:27" collapsed="1" x14ac:dyDescent="0.2">
      <c r="A673" s="97" t="s">
        <v>2307</v>
      </c>
      <c r="B673" s="27" t="str">
        <f>"16"&amp;"."&amp;$B$800&amp;"."&amp;$B$801</f>
        <v>16.01.2023</v>
      </c>
      <c r="C673" s="89" t="s">
        <v>74</v>
      </c>
      <c r="D673" s="90">
        <f>ROUND((D674)/1000,5)</f>
        <v>0</v>
      </c>
      <c r="E673" s="90">
        <f t="shared" ref="E673:AA673" si="387">ROUND((E674)/1000,5)</f>
        <v>0</v>
      </c>
      <c r="F673" s="90">
        <f t="shared" si="387"/>
        <v>0</v>
      </c>
      <c r="G673" s="90">
        <f t="shared" si="387"/>
        <v>0</v>
      </c>
      <c r="H673" s="90">
        <f t="shared" si="387"/>
        <v>0</v>
      </c>
      <c r="I673" s="90">
        <f t="shared" si="387"/>
        <v>5.5019999999999999E-2</v>
      </c>
      <c r="J673" s="90">
        <f t="shared" si="387"/>
        <v>0</v>
      </c>
      <c r="K673" s="90">
        <f t="shared" si="387"/>
        <v>6.6570000000000004E-2</v>
      </c>
      <c r="L673" s="90">
        <f t="shared" si="387"/>
        <v>0</v>
      </c>
      <c r="M673" s="90">
        <f t="shared" si="387"/>
        <v>0</v>
      </c>
      <c r="N673" s="90">
        <f t="shared" si="387"/>
        <v>0</v>
      </c>
      <c r="O673" s="90">
        <f t="shared" si="387"/>
        <v>0</v>
      </c>
      <c r="P673" s="90">
        <f t="shared" si="387"/>
        <v>0</v>
      </c>
      <c r="Q673" s="90">
        <f t="shared" si="387"/>
        <v>0</v>
      </c>
      <c r="R673" s="90">
        <f t="shared" si="387"/>
        <v>0</v>
      </c>
      <c r="S673" s="90">
        <f t="shared" si="387"/>
        <v>0</v>
      </c>
      <c r="T673" s="90">
        <f t="shared" si="387"/>
        <v>3.7670000000000002E-2</v>
      </c>
      <c r="U673" s="90">
        <f t="shared" si="387"/>
        <v>4.3700000000000003E-2</v>
      </c>
      <c r="V673" s="90">
        <f t="shared" si="387"/>
        <v>0</v>
      </c>
      <c r="W673" s="90">
        <f t="shared" si="387"/>
        <v>0</v>
      </c>
      <c r="X673" s="90">
        <f t="shared" si="387"/>
        <v>0</v>
      </c>
      <c r="Y673" s="90">
        <f t="shared" si="387"/>
        <v>0</v>
      </c>
      <c r="Z673" s="90">
        <f t="shared" si="387"/>
        <v>0</v>
      </c>
      <c r="AA673" s="90">
        <f t="shared" si="387"/>
        <v>0</v>
      </c>
    </row>
    <row r="674" spans="1:27" ht="12.75" hidden="1" customHeight="1" outlineLevel="1" x14ac:dyDescent="0.2">
      <c r="A674" s="98" t="s">
        <v>2308</v>
      </c>
      <c r="B674" s="62" t="s">
        <v>236</v>
      </c>
      <c r="C674" s="42" t="s">
        <v>77</v>
      </c>
      <c r="D674" s="43">
        <v>0</v>
      </c>
      <c r="E674" s="43">
        <v>0</v>
      </c>
      <c r="F674" s="43">
        <v>0</v>
      </c>
      <c r="G674" s="43">
        <v>0</v>
      </c>
      <c r="H674" s="43">
        <v>0</v>
      </c>
      <c r="I674" s="43">
        <v>55.02</v>
      </c>
      <c r="J674" s="43">
        <v>0</v>
      </c>
      <c r="K674" s="43">
        <v>66.569999999999993</v>
      </c>
      <c r="L674" s="43">
        <v>0</v>
      </c>
      <c r="M674" s="43">
        <v>0</v>
      </c>
      <c r="N674" s="43">
        <v>0</v>
      </c>
      <c r="O674" s="43">
        <v>0</v>
      </c>
      <c r="P674" s="43">
        <v>0</v>
      </c>
      <c r="Q674" s="43">
        <v>0</v>
      </c>
      <c r="R674" s="43">
        <v>0</v>
      </c>
      <c r="S674" s="43">
        <v>0</v>
      </c>
      <c r="T674" s="43">
        <v>37.67</v>
      </c>
      <c r="U674" s="43">
        <v>43.7</v>
      </c>
      <c r="V674" s="43">
        <v>0</v>
      </c>
      <c r="W674" s="43">
        <v>0</v>
      </c>
      <c r="X674" s="43">
        <v>0</v>
      </c>
      <c r="Y674" s="43">
        <v>0</v>
      </c>
      <c r="Z674" s="43">
        <v>0</v>
      </c>
      <c r="AA674" s="43">
        <v>0</v>
      </c>
    </row>
    <row r="675" spans="1:27" collapsed="1" x14ac:dyDescent="0.2">
      <c r="A675" s="97" t="s">
        <v>2309</v>
      </c>
      <c r="B675" s="27" t="str">
        <f>"17"&amp;"."&amp;$B$800&amp;"."&amp;$B$801</f>
        <v>17.01.2023</v>
      </c>
      <c r="C675" s="89" t="s">
        <v>74</v>
      </c>
      <c r="D675" s="90">
        <f>ROUND((D676)/1000,5)</f>
        <v>0</v>
      </c>
      <c r="E675" s="90">
        <f t="shared" ref="E675:AA675" si="388">ROUND((E676)/1000,5)</f>
        <v>0</v>
      </c>
      <c r="F675" s="90">
        <f t="shared" si="388"/>
        <v>0</v>
      </c>
      <c r="G675" s="90">
        <f t="shared" si="388"/>
        <v>0</v>
      </c>
      <c r="H675" s="90">
        <f t="shared" si="388"/>
        <v>0</v>
      </c>
      <c r="I675" s="90">
        <f t="shared" si="388"/>
        <v>0</v>
      </c>
      <c r="J675" s="90">
        <f t="shared" si="388"/>
        <v>0.13708000000000001</v>
      </c>
      <c r="K675" s="90">
        <f t="shared" si="388"/>
        <v>0</v>
      </c>
      <c r="L675" s="90">
        <f t="shared" si="388"/>
        <v>2.9260000000000001E-2</v>
      </c>
      <c r="M675" s="90">
        <f t="shared" si="388"/>
        <v>0</v>
      </c>
      <c r="N675" s="90">
        <f t="shared" si="388"/>
        <v>0</v>
      </c>
      <c r="O675" s="90">
        <f t="shared" si="388"/>
        <v>0</v>
      </c>
      <c r="P675" s="90">
        <f t="shared" si="388"/>
        <v>0</v>
      </c>
      <c r="Q675" s="90">
        <f t="shared" si="388"/>
        <v>0</v>
      </c>
      <c r="R675" s="90">
        <f t="shared" si="388"/>
        <v>0</v>
      </c>
      <c r="S675" s="90">
        <f t="shared" si="388"/>
        <v>0</v>
      </c>
      <c r="T675" s="90">
        <f t="shared" si="388"/>
        <v>0</v>
      </c>
      <c r="U675" s="90">
        <f t="shared" si="388"/>
        <v>0</v>
      </c>
      <c r="V675" s="90">
        <f t="shared" si="388"/>
        <v>0</v>
      </c>
      <c r="W675" s="90">
        <f t="shared" si="388"/>
        <v>0</v>
      </c>
      <c r="X675" s="90">
        <f t="shared" si="388"/>
        <v>0</v>
      </c>
      <c r="Y675" s="90">
        <f t="shared" si="388"/>
        <v>0</v>
      </c>
      <c r="Z675" s="90">
        <f t="shared" si="388"/>
        <v>0</v>
      </c>
      <c r="AA675" s="90">
        <f t="shared" si="388"/>
        <v>0</v>
      </c>
    </row>
    <row r="676" spans="1:27" ht="12.75" hidden="1" customHeight="1" outlineLevel="1" x14ac:dyDescent="0.2">
      <c r="A676" s="98" t="s">
        <v>2310</v>
      </c>
      <c r="B676" s="62" t="s">
        <v>236</v>
      </c>
      <c r="C676" s="42" t="s">
        <v>77</v>
      </c>
      <c r="D676" s="43">
        <v>0</v>
      </c>
      <c r="E676" s="43">
        <v>0</v>
      </c>
      <c r="F676" s="43">
        <v>0</v>
      </c>
      <c r="G676" s="43">
        <v>0</v>
      </c>
      <c r="H676" s="43">
        <v>0</v>
      </c>
      <c r="I676" s="43">
        <v>0</v>
      </c>
      <c r="J676" s="43">
        <v>137.08000000000001</v>
      </c>
      <c r="K676" s="43">
        <v>0</v>
      </c>
      <c r="L676" s="43">
        <v>29.26</v>
      </c>
      <c r="M676" s="43">
        <v>0</v>
      </c>
      <c r="N676" s="43">
        <v>0</v>
      </c>
      <c r="O676" s="43">
        <v>0</v>
      </c>
      <c r="P676" s="43">
        <v>0</v>
      </c>
      <c r="Q676" s="43">
        <v>0</v>
      </c>
      <c r="R676" s="43">
        <v>0</v>
      </c>
      <c r="S676" s="43">
        <v>0</v>
      </c>
      <c r="T676" s="43">
        <v>0</v>
      </c>
      <c r="U676" s="43">
        <v>0</v>
      </c>
      <c r="V676" s="43">
        <v>0</v>
      </c>
      <c r="W676" s="43">
        <v>0</v>
      </c>
      <c r="X676" s="43">
        <v>0</v>
      </c>
      <c r="Y676" s="43">
        <v>0</v>
      </c>
      <c r="Z676" s="43">
        <v>0</v>
      </c>
      <c r="AA676" s="43">
        <v>0</v>
      </c>
    </row>
    <row r="677" spans="1:27" collapsed="1" x14ac:dyDescent="0.2">
      <c r="A677" s="97" t="s">
        <v>2311</v>
      </c>
      <c r="B677" s="27" t="str">
        <f>"18"&amp;"."&amp;$B$800&amp;"."&amp;$B$801</f>
        <v>18.01.2023</v>
      </c>
      <c r="C677" s="89" t="s">
        <v>74</v>
      </c>
      <c r="D677" s="90">
        <f>ROUND((D678)/1000,5)</f>
        <v>0</v>
      </c>
      <c r="E677" s="90">
        <f t="shared" ref="E677:AA677" si="389">ROUND((E678)/1000,5)</f>
        <v>0</v>
      </c>
      <c r="F677" s="90">
        <f t="shared" si="389"/>
        <v>0</v>
      </c>
      <c r="G677" s="90">
        <f t="shared" si="389"/>
        <v>0</v>
      </c>
      <c r="H677" s="90">
        <f t="shared" si="389"/>
        <v>7.7499999999999999E-3</v>
      </c>
      <c r="I677" s="90">
        <f t="shared" si="389"/>
        <v>0.10453999999999999</v>
      </c>
      <c r="J677" s="90">
        <f t="shared" si="389"/>
        <v>0.11496000000000001</v>
      </c>
      <c r="K677" s="90">
        <f t="shared" si="389"/>
        <v>6.1519999999999998E-2</v>
      </c>
      <c r="L677" s="90">
        <f t="shared" si="389"/>
        <v>3.7280000000000001E-2</v>
      </c>
      <c r="M677" s="90">
        <f t="shared" si="389"/>
        <v>1.23E-3</v>
      </c>
      <c r="N677" s="90">
        <f t="shared" si="389"/>
        <v>0</v>
      </c>
      <c r="O677" s="90">
        <f t="shared" si="389"/>
        <v>0</v>
      </c>
      <c r="P677" s="90">
        <f t="shared" si="389"/>
        <v>0</v>
      </c>
      <c r="Q677" s="90">
        <f t="shared" si="389"/>
        <v>0</v>
      </c>
      <c r="R677" s="90">
        <f t="shared" si="389"/>
        <v>0</v>
      </c>
      <c r="S677" s="90">
        <f t="shared" si="389"/>
        <v>0</v>
      </c>
      <c r="T677" s="90">
        <f t="shared" si="389"/>
        <v>2.3630000000000002E-2</v>
      </c>
      <c r="U677" s="90">
        <f t="shared" si="389"/>
        <v>4.768E-2</v>
      </c>
      <c r="V677" s="90">
        <f t="shared" si="389"/>
        <v>0</v>
      </c>
      <c r="W677" s="90">
        <f t="shared" si="389"/>
        <v>0</v>
      </c>
      <c r="X677" s="90">
        <f t="shared" si="389"/>
        <v>0</v>
      </c>
      <c r="Y677" s="90">
        <f t="shared" si="389"/>
        <v>0</v>
      </c>
      <c r="Z677" s="90">
        <f t="shared" si="389"/>
        <v>0</v>
      </c>
      <c r="AA677" s="90">
        <f t="shared" si="389"/>
        <v>0</v>
      </c>
    </row>
    <row r="678" spans="1:27" ht="12.75" hidden="1" customHeight="1" outlineLevel="1" x14ac:dyDescent="0.2">
      <c r="A678" s="98" t="s">
        <v>2312</v>
      </c>
      <c r="B678" s="62" t="s">
        <v>236</v>
      </c>
      <c r="C678" s="42" t="s">
        <v>77</v>
      </c>
      <c r="D678" s="43">
        <v>0</v>
      </c>
      <c r="E678" s="43">
        <v>0</v>
      </c>
      <c r="F678" s="43">
        <v>0</v>
      </c>
      <c r="G678" s="43">
        <v>0</v>
      </c>
      <c r="H678" s="43">
        <v>7.75</v>
      </c>
      <c r="I678" s="43">
        <v>104.54</v>
      </c>
      <c r="J678" s="43">
        <v>114.96</v>
      </c>
      <c r="K678" s="43">
        <v>61.52</v>
      </c>
      <c r="L678" s="43">
        <v>37.28</v>
      </c>
      <c r="M678" s="43">
        <v>1.23</v>
      </c>
      <c r="N678" s="43">
        <v>0</v>
      </c>
      <c r="O678" s="43">
        <v>0</v>
      </c>
      <c r="P678" s="43">
        <v>0</v>
      </c>
      <c r="Q678" s="43">
        <v>0</v>
      </c>
      <c r="R678" s="43">
        <v>0</v>
      </c>
      <c r="S678" s="43">
        <v>0</v>
      </c>
      <c r="T678" s="43">
        <v>23.63</v>
      </c>
      <c r="U678" s="43">
        <v>47.68</v>
      </c>
      <c r="V678" s="43">
        <v>0</v>
      </c>
      <c r="W678" s="43">
        <v>0</v>
      </c>
      <c r="X678" s="43">
        <v>0</v>
      </c>
      <c r="Y678" s="43">
        <v>0</v>
      </c>
      <c r="Z678" s="43">
        <v>0</v>
      </c>
      <c r="AA678" s="43">
        <v>0</v>
      </c>
    </row>
    <row r="679" spans="1:27" collapsed="1" x14ac:dyDescent="0.2">
      <c r="A679" s="97" t="s">
        <v>2313</v>
      </c>
      <c r="B679" s="27" t="str">
        <f>"19"&amp;"."&amp;$B$800&amp;"."&amp;$B$801</f>
        <v>19.01.2023</v>
      </c>
      <c r="C679" s="89" t="s">
        <v>74</v>
      </c>
      <c r="D679" s="90">
        <f>ROUND((D680)/1000,5)</f>
        <v>0</v>
      </c>
      <c r="E679" s="90">
        <f t="shared" ref="E679:AA679" si="390">ROUND((E680)/1000,5)</f>
        <v>0</v>
      </c>
      <c r="F679" s="90">
        <f t="shared" si="390"/>
        <v>0</v>
      </c>
      <c r="G679" s="90">
        <f t="shared" si="390"/>
        <v>0</v>
      </c>
      <c r="H679" s="90">
        <f t="shared" si="390"/>
        <v>3.8280000000000002E-2</v>
      </c>
      <c r="I679" s="90">
        <f t="shared" si="390"/>
        <v>0.20227000000000001</v>
      </c>
      <c r="J679" s="90">
        <f t="shared" si="390"/>
        <v>0.11932</v>
      </c>
      <c r="K679" s="90">
        <f t="shared" si="390"/>
        <v>0.13538</v>
      </c>
      <c r="L679" s="90">
        <f t="shared" si="390"/>
        <v>4.9889999999999997E-2</v>
      </c>
      <c r="M679" s="90">
        <f t="shared" si="390"/>
        <v>3.2989999999999998E-2</v>
      </c>
      <c r="N679" s="90">
        <f t="shared" si="390"/>
        <v>1.8700000000000001E-2</v>
      </c>
      <c r="O679" s="90">
        <f t="shared" si="390"/>
        <v>0</v>
      </c>
      <c r="P679" s="90">
        <f t="shared" si="390"/>
        <v>0</v>
      </c>
      <c r="Q679" s="90">
        <f t="shared" si="390"/>
        <v>0</v>
      </c>
      <c r="R679" s="90">
        <f t="shared" si="390"/>
        <v>0</v>
      </c>
      <c r="S679" s="90">
        <f t="shared" si="390"/>
        <v>0</v>
      </c>
      <c r="T679" s="90">
        <f t="shared" si="390"/>
        <v>0</v>
      </c>
      <c r="U679" s="90">
        <f t="shared" si="390"/>
        <v>6.2E-4</v>
      </c>
      <c r="V679" s="90">
        <f t="shared" si="390"/>
        <v>0</v>
      </c>
      <c r="W679" s="90">
        <f t="shared" si="390"/>
        <v>0</v>
      </c>
      <c r="X679" s="90">
        <f t="shared" si="390"/>
        <v>0</v>
      </c>
      <c r="Y679" s="90">
        <f t="shared" si="390"/>
        <v>0</v>
      </c>
      <c r="Z679" s="90">
        <f t="shared" si="390"/>
        <v>0</v>
      </c>
      <c r="AA679" s="90">
        <f t="shared" si="390"/>
        <v>0</v>
      </c>
    </row>
    <row r="680" spans="1:27" ht="12.75" hidden="1" customHeight="1" outlineLevel="1" x14ac:dyDescent="0.2">
      <c r="A680" s="98" t="s">
        <v>2314</v>
      </c>
      <c r="B680" s="62" t="s">
        <v>236</v>
      </c>
      <c r="C680" s="42" t="s">
        <v>77</v>
      </c>
      <c r="D680" s="43">
        <v>0</v>
      </c>
      <c r="E680" s="43">
        <v>0</v>
      </c>
      <c r="F680" s="43">
        <v>0</v>
      </c>
      <c r="G680" s="43">
        <v>0</v>
      </c>
      <c r="H680" s="43">
        <v>38.28</v>
      </c>
      <c r="I680" s="43">
        <v>202.27</v>
      </c>
      <c r="J680" s="43">
        <v>119.32</v>
      </c>
      <c r="K680" s="43">
        <v>135.38</v>
      </c>
      <c r="L680" s="43">
        <v>49.89</v>
      </c>
      <c r="M680" s="43">
        <v>32.99</v>
      </c>
      <c r="N680" s="43">
        <v>18.7</v>
      </c>
      <c r="O680" s="43">
        <v>0</v>
      </c>
      <c r="P680" s="43">
        <v>0</v>
      </c>
      <c r="Q680" s="43">
        <v>0</v>
      </c>
      <c r="R680" s="43">
        <v>0</v>
      </c>
      <c r="S680" s="43">
        <v>0</v>
      </c>
      <c r="T680" s="43">
        <v>0</v>
      </c>
      <c r="U680" s="43">
        <v>0.62</v>
      </c>
      <c r="V680" s="43">
        <v>0</v>
      </c>
      <c r="W680" s="43">
        <v>0</v>
      </c>
      <c r="X680" s="43">
        <v>0</v>
      </c>
      <c r="Y680" s="43">
        <v>0</v>
      </c>
      <c r="Z680" s="43">
        <v>0</v>
      </c>
      <c r="AA680" s="43">
        <v>0</v>
      </c>
    </row>
    <row r="681" spans="1:27" collapsed="1" x14ac:dyDescent="0.2">
      <c r="A681" s="97" t="s">
        <v>2315</v>
      </c>
      <c r="B681" s="27" t="str">
        <f>"20"&amp;"."&amp;$B$800&amp;"."&amp;$B$801</f>
        <v>20.01.2023</v>
      </c>
      <c r="C681" s="89" t="s">
        <v>74</v>
      </c>
      <c r="D681" s="90">
        <f>ROUND((D682)/1000,5)</f>
        <v>0</v>
      </c>
      <c r="E681" s="90">
        <f t="shared" ref="E681:AA681" si="391">ROUND((E682)/1000,5)</f>
        <v>0</v>
      </c>
      <c r="F681" s="90">
        <f t="shared" si="391"/>
        <v>0</v>
      </c>
      <c r="G681" s="90">
        <f t="shared" si="391"/>
        <v>0</v>
      </c>
      <c r="H681" s="90">
        <f t="shared" si="391"/>
        <v>2.3640000000000001E-2</v>
      </c>
      <c r="I681" s="90">
        <f t="shared" si="391"/>
        <v>0.14874000000000001</v>
      </c>
      <c r="J681" s="90">
        <f t="shared" si="391"/>
        <v>4.9140000000000003E-2</v>
      </c>
      <c r="K681" s="90">
        <f t="shared" si="391"/>
        <v>9.6579999999999999E-2</v>
      </c>
      <c r="L681" s="90">
        <f t="shared" si="391"/>
        <v>4.795E-2</v>
      </c>
      <c r="M681" s="90">
        <f t="shared" si="391"/>
        <v>2.5020000000000001E-2</v>
      </c>
      <c r="N681" s="90">
        <f t="shared" si="391"/>
        <v>2.6700000000000001E-3</v>
      </c>
      <c r="O681" s="90">
        <f t="shared" si="391"/>
        <v>0</v>
      </c>
      <c r="P681" s="90">
        <f t="shared" si="391"/>
        <v>5.3899999999999998E-3</v>
      </c>
      <c r="Q681" s="90">
        <f t="shared" si="391"/>
        <v>8.4899999999999993E-3</v>
      </c>
      <c r="R681" s="90">
        <f t="shared" si="391"/>
        <v>1.01E-2</v>
      </c>
      <c r="S681" s="90">
        <f t="shared" si="391"/>
        <v>5.62E-3</v>
      </c>
      <c r="T681" s="90">
        <f t="shared" si="391"/>
        <v>0</v>
      </c>
      <c r="U681" s="90">
        <f t="shared" si="391"/>
        <v>0</v>
      </c>
      <c r="V681" s="90">
        <f t="shared" si="391"/>
        <v>0</v>
      </c>
      <c r="W681" s="90">
        <f t="shared" si="391"/>
        <v>0</v>
      </c>
      <c r="X681" s="90">
        <f t="shared" si="391"/>
        <v>0</v>
      </c>
      <c r="Y681" s="90">
        <f t="shared" si="391"/>
        <v>0</v>
      </c>
      <c r="Z681" s="90">
        <f t="shared" si="391"/>
        <v>0</v>
      </c>
      <c r="AA681" s="90">
        <f t="shared" si="391"/>
        <v>0</v>
      </c>
    </row>
    <row r="682" spans="1:27" ht="12.75" hidden="1" customHeight="1" outlineLevel="1" x14ac:dyDescent="0.2">
      <c r="A682" s="98" t="s">
        <v>2316</v>
      </c>
      <c r="B682" s="62" t="s">
        <v>236</v>
      </c>
      <c r="C682" s="42" t="s">
        <v>77</v>
      </c>
      <c r="D682" s="43">
        <v>0</v>
      </c>
      <c r="E682" s="43">
        <v>0</v>
      </c>
      <c r="F682" s="43">
        <v>0</v>
      </c>
      <c r="G682" s="43">
        <v>0</v>
      </c>
      <c r="H682" s="43">
        <v>23.64</v>
      </c>
      <c r="I682" s="43">
        <v>148.74</v>
      </c>
      <c r="J682" s="43">
        <v>49.14</v>
      </c>
      <c r="K682" s="43">
        <v>96.58</v>
      </c>
      <c r="L682" s="43">
        <v>47.95</v>
      </c>
      <c r="M682" s="43">
        <v>25.02</v>
      </c>
      <c r="N682" s="43">
        <v>2.67</v>
      </c>
      <c r="O682" s="43">
        <v>0</v>
      </c>
      <c r="P682" s="43">
        <v>5.39</v>
      </c>
      <c r="Q682" s="43">
        <v>8.49</v>
      </c>
      <c r="R682" s="43">
        <v>10.1</v>
      </c>
      <c r="S682" s="43">
        <v>5.62</v>
      </c>
      <c r="T682" s="43">
        <v>0</v>
      </c>
      <c r="U682" s="43">
        <v>0</v>
      </c>
      <c r="V682" s="43">
        <v>0</v>
      </c>
      <c r="W682" s="43">
        <v>0</v>
      </c>
      <c r="X682" s="43">
        <v>0</v>
      </c>
      <c r="Y682" s="43">
        <v>0</v>
      </c>
      <c r="Z682" s="43">
        <v>0</v>
      </c>
      <c r="AA682" s="43">
        <v>0</v>
      </c>
    </row>
    <row r="683" spans="1:27" collapsed="1" x14ac:dyDescent="0.2">
      <c r="A683" s="97" t="s">
        <v>2317</v>
      </c>
      <c r="B683" s="27" t="str">
        <f>"21"&amp;"."&amp;$B$800&amp;"."&amp;$B$801</f>
        <v>21.01.2023</v>
      </c>
      <c r="C683" s="89" t="s">
        <v>74</v>
      </c>
      <c r="D683" s="90">
        <f>ROUND((D684)/1000,5)</f>
        <v>0</v>
      </c>
      <c r="E683" s="90">
        <f t="shared" ref="E683:AA683" si="392">ROUND((E684)/1000,5)</f>
        <v>0</v>
      </c>
      <c r="F683" s="90">
        <f t="shared" si="392"/>
        <v>0</v>
      </c>
      <c r="G683" s="90">
        <f t="shared" si="392"/>
        <v>0</v>
      </c>
      <c r="H683" s="90">
        <f t="shared" si="392"/>
        <v>0</v>
      </c>
      <c r="I683" s="90">
        <f t="shared" si="392"/>
        <v>0</v>
      </c>
      <c r="J683" s="90">
        <f t="shared" si="392"/>
        <v>3.7499999999999999E-2</v>
      </c>
      <c r="K683" s="90">
        <f t="shared" si="392"/>
        <v>0</v>
      </c>
      <c r="L683" s="90">
        <f t="shared" si="392"/>
        <v>0</v>
      </c>
      <c r="M683" s="90">
        <f t="shared" si="392"/>
        <v>5.2929999999999998E-2</v>
      </c>
      <c r="N683" s="90">
        <f t="shared" si="392"/>
        <v>2.1080000000000002E-2</v>
      </c>
      <c r="O683" s="90">
        <f t="shared" si="392"/>
        <v>1.669E-2</v>
      </c>
      <c r="P683" s="90">
        <f t="shared" si="392"/>
        <v>2.2579999999999999E-2</v>
      </c>
      <c r="Q683" s="90">
        <f t="shared" si="392"/>
        <v>3.2309999999999998E-2</v>
      </c>
      <c r="R683" s="90">
        <f t="shared" si="392"/>
        <v>4.292E-2</v>
      </c>
      <c r="S683" s="90">
        <f t="shared" si="392"/>
        <v>5.3240000000000003E-2</v>
      </c>
      <c r="T683" s="90">
        <f t="shared" si="392"/>
        <v>5.4809999999999998E-2</v>
      </c>
      <c r="U683" s="90">
        <f t="shared" si="392"/>
        <v>2.9299999999999999E-3</v>
      </c>
      <c r="V683" s="90">
        <f t="shared" si="392"/>
        <v>0</v>
      </c>
      <c r="W683" s="90">
        <f t="shared" si="392"/>
        <v>0</v>
      </c>
      <c r="X683" s="90">
        <f t="shared" si="392"/>
        <v>0</v>
      </c>
      <c r="Y683" s="90">
        <f t="shared" si="392"/>
        <v>0</v>
      </c>
      <c r="Z683" s="90">
        <f t="shared" si="392"/>
        <v>0</v>
      </c>
      <c r="AA683" s="90">
        <f t="shared" si="392"/>
        <v>0</v>
      </c>
    </row>
    <row r="684" spans="1:27" ht="12.75" hidden="1" customHeight="1" outlineLevel="1" x14ac:dyDescent="0.2">
      <c r="A684" s="98" t="s">
        <v>2318</v>
      </c>
      <c r="B684" s="62" t="s">
        <v>236</v>
      </c>
      <c r="C684" s="42" t="s">
        <v>77</v>
      </c>
      <c r="D684" s="43">
        <v>0</v>
      </c>
      <c r="E684" s="43">
        <v>0</v>
      </c>
      <c r="F684" s="43">
        <v>0</v>
      </c>
      <c r="G684" s="43">
        <v>0</v>
      </c>
      <c r="H684" s="43">
        <v>0</v>
      </c>
      <c r="I684" s="43">
        <v>0</v>
      </c>
      <c r="J684" s="43">
        <v>37.5</v>
      </c>
      <c r="K684" s="43">
        <v>0</v>
      </c>
      <c r="L684" s="43">
        <v>0</v>
      </c>
      <c r="M684" s="43">
        <v>52.93</v>
      </c>
      <c r="N684" s="43">
        <v>21.08</v>
      </c>
      <c r="O684" s="43">
        <v>16.690000000000001</v>
      </c>
      <c r="P684" s="43">
        <v>22.58</v>
      </c>
      <c r="Q684" s="43">
        <v>32.31</v>
      </c>
      <c r="R684" s="43">
        <v>42.92</v>
      </c>
      <c r="S684" s="43">
        <v>53.24</v>
      </c>
      <c r="T684" s="43">
        <v>54.81</v>
      </c>
      <c r="U684" s="43">
        <v>2.93</v>
      </c>
      <c r="V684" s="43">
        <v>0</v>
      </c>
      <c r="W684" s="43">
        <v>0</v>
      </c>
      <c r="X684" s="43">
        <v>0</v>
      </c>
      <c r="Y684" s="43">
        <v>0</v>
      </c>
      <c r="Z684" s="43">
        <v>0</v>
      </c>
      <c r="AA684" s="43">
        <v>0</v>
      </c>
    </row>
    <row r="685" spans="1:27" collapsed="1" x14ac:dyDescent="0.2">
      <c r="A685" s="97" t="s">
        <v>2319</v>
      </c>
      <c r="B685" s="27" t="str">
        <f>"22"&amp;"."&amp;$B$800&amp;"."&amp;$B$801</f>
        <v>22.01.2023</v>
      </c>
      <c r="C685" s="89" t="s">
        <v>74</v>
      </c>
      <c r="D685" s="90">
        <f>ROUND((D686)/1000,5)</f>
        <v>0</v>
      </c>
      <c r="E685" s="90">
        <f t="shared" ref="E685:AA685" si="393">ROUND((E686)/1000,5)</f>
        <v>0</v>
      </c>
      <c r="F685" s="90">
        <f t="shared" si="393"/>
        <v>0</v>
      </c>
      <c r="G685" s="90">
        <f t="shared" si="393"/>
        <v>0</v>
      </c>
      <c r="H685" s="90">
        <f t="shared" si="393"/>
        <v>0</v>
      </c>
      <c r="I685" s="90">
        <f t="shared" si="393"/>
        <v>6.2599999999999999E-3</v>
      </c>
      <c r="J685" s="90">
        <f t="shared" si="393"/>
        <v>3.7810000000000003E-2</v>
      </c>
      <c r="K685" s="90">
        <f t="shared" si="393"/>
        <v>0.14357</v>
      </c>
      <c r="L685" s="90">
        <f t="shared" si="393"/>
        <v>0</v>
      </c>
      <c r="M685" s="90">
        <f t="shared" si="393"/>
        <v>3.3550000000000003E-2</v>
      </c>
      <c r="N685" s="90">
        <f t="shared" si="393"/>
        <v>0</v>
      </c>
      <c r="O685" s="90">
        <f t="shared" si="393"/>
        <v>0</v>
      </c>
      <c r="P685" s="90">
        <f t="shared" si="393"/>
        <v>0</v>
      </c>
      <c r="Q685" s="90">
        <f t="shared" si="393"/>
        <v>1.3599999999999999E-2</v>
      </c>
      <c r="R685" s="90">
        <f t="shared" si="393"/>
        <v>5.9999999999999995E-4</v>
      </c>
      <c r="S685" s="90">
        <f t="shared" si="393"/>
        <v>1.076E-2</v>
      </c>
      <c r="T685" s="90">
        <f t="shared" si="393"/>
        <v>0</v>
      </c>
      <c r="U685" s="90">
        <f t="shared" si="393"/>
        <v>0</v>
      </c>
      <c r="V685" s="90">
        <f t="shared" si="393"/>
        <v>0</v>
      </c>
      <c r="W685" s="90">
        <f t="shared" si="393"/>
        <v>0</v>
      </c>
      <c r="X685" s="90">
        <f t="shared" si="393"/>
        <v>0</v>
      </c>
      <c r="Y685" s="90">
        <f t="shared" si="393"/>
        <v>0</v>
      </c>
      <c r="Z685" s="90">
        <f t="shared" si="393"/>
        <v>0</v>
      </c>
      <c r="AA685" s="90">
        <f t="shared" si="393"/>
        <v>0</v>
      </c>
    </row>
    <row r="686" spans="1:27" ht="12.75" hidden="1" customHeight="1" outlineLevel="1" x14ac:dyDescent="0.2">
      <c r="A686" s="98" t="s">
        <v>2320</v>
      </c>
      <c r="B686" s="62" t="s">
        <v>236</v>
      </c>
      <c r="C686" s="42" t="s">
        <v>77</v>
      </c>
      <c r="D686" s="43">
        <v>0</v>
      </c>
      <c r="E686" s="43">
        <v>0</v>
      </c>
      <c r="F686" s="43">
        <v>0</v>
      </c>
      <c r="G686" s="43">
        <v>0</v>
      </c>
      <c r="H686" s="43">
        <v>0</v>
      </c>
      <c r="I686" s="43">
        <v>6.26</v>
      </c>
      <c r="J686" s="43">
        <v>37.81</v>
      </c>
      <c r="K686" s="43">
        <v>143.57</v>
      </c>
      <c r="L686" s="43">
        <v>0</v>
      </c>
      <c r="M686" s="43">
        <v>33.549999999999997</v>
      </c>
      <c r="N686" s="43">
        <v>0</v>
      </c>
      <c r="O686" s="43">
        <v>0</v>
      </c>
      <c r="P686" s="43">
        <v>0</v>
      </c>
      <c r="Q686" s="43">
        <v>13.6</v>
      </c>
      <c r="R686" s="43">
        <v>0.6</v>
      </c>
      <c r="S686" s="43">
        <v>10.76</v>
      </c>
      <c r="T686" s="43">
        <v>0</v>
      </c>
      <c r="U686" s="43">
        <v>0</v>
      </c>
      <c r="V686" s="43">
        <v>0</v>
      </c>
      <c r="W686" s="43">
        <v>0</v>
      </c>
      <c r="X686" s="43">
        <v>0</v>
      </c>
      <c r="Y686" s="43">
        <v>0</v>
      </c>
      <c r="Z686" s="43">
        <v>0</v>
      </c>
      <c r="AA686" s="43">
        <v>0</v>
      </c>
    </row>
    <row r="687" spans="1:27" collapsed="1" x14ac:dyDescent="0.2">
      <c r="A687" s="97" t="s">
        <v>2321</v>
      </c>
      <c r="B687" s="27" t="str">
        <f>"23"&amp;"."&amp;$B$800&amp;"."&amp;$B$801</f>
        <v>23.01.2023</v>
      </c>
      <c r="C687" s="89" t="s">
        <v>74</v>
      </c>
      <c r="D687" s="90">
        <f>ROUND((D688)/1000,5)</f>
        <v>0</v>
      </c>
      <c r="E687" s="90">
        <f t="shared" ref="E687:AA687" si="394">ROUND((E688)/1000,5)</f>
        <v>0</v>
      </c>
      <c r="F687" s="90">
        <f t="shared" si="394"/>
        <v>0</v>
      </c>
      <c r="G687" s="90">
        <f t="shared" si="394"/>
        <v>0</v>
      </c>
      <c r="H687" s="90">
        <f t="shared" si="394"/>
        <v>5.518E-2</v>
      </c>
      <c r="I687" s="90">
        <f t="shared" si="394"/>
        <v>0.13458999999999999</v>
      </c>
      <c r="J687" s="90">
        <f t="shared" si="394"/>
        <v>0.14179</v>
      </c>
      <c r="K687" s="90">
        <f t="shared" si="394"/>
        <v>0.14251</v>
      </c>
      <c r="L687" s="90">
        <f t="shared" si="394"/>
        <v>7.1919999999999998E-2</v>
      </c>
      <c r="M687" s="90">
        <f t="shared" si="394"/>
        <v>3.1759999999999997E-2</v>
      </c>
      <c r="N687" s="90">
        <f t="shared" si="394"/>
        <v>1.5890000000000001E-2</v>
      </c>
      <c r="O687" s="90">
        <f t="shared" si="394"/>
        <v>6.96E-3</v>
      </c>
      <c r="P687" s="90">
        <f t="shared" si="394"/>
        <v>1.9380000000000001E-2</v>
      </c>
      <c r="Q687" s="90">
        <f t="shared" si="394"/>
        <v>1.3299999999999999E-2</v>
      </c>
      <c r="R687" s="90">
        <f t="shared" si="394"/>
        <v>5.1000000000000004E-4</v>
      </c>
      <c r="S687" s="90">
        <f t="shared" si="394"/>
        <v>3.6000000000000002E-4</v>
      </c>
      <c r="T687" s="90">
        <f t="shared" si="394"/>
        <v>0</v>
      </c>
      <c r="U687" s="90">
        <f t="shared" si="394"/>
        <v>0</v>
      </c>
      <c r="V687" s="90">
        <f t="shared" si="394"/>
        <v>0</v>
      </c>
      <c r="W687" s="90">
        <f t="shared" si="394"/>
        <v>0</v>
      </c>
      <c r="X687" s="90">
        <f t="shared" si="394"/>
        <v>0</v>
      </c>
      <c r="Y687" s="90">
        <f t="shared" si="394"/>
        <v>0</v>
      </c>
      <c r="Z687" s="90">
        <f t="shared" si="394"/>
        <v>0</v>
      </c>
      <c r="AA687" s="90">
        <f t="shared" si="394"/>
        <v>0</v>
      </c>
    </row>
    <row r="688" spans="1:27" ht="12.75" hidden="1" customHeight="1" outlineLevel="1" x14ac:dyDescent="0.2">
      <c r="A688" s="98" t="s">
        <v>2322</v>
      </c>
      <c r="B688" s="62" t="s">
        <v>236</v>
      </c>
      <c r="C688" s="42" t="s">
        <v>77</v>
      </c>
      <c r="D688" s="43">
        <v>0</v>
      </c>
      <c r="E688" s="43">
        <v>0</v>
      </c>
      <c r="F688" s="43">
        <v>0</v>
      </c>
      <c r="G688" s="43">
        <v>0</v>
      </c>
      <c r="H688" s="43">
        <v>55.18</v>
      </c>
      <c r="I688" s="43">
        <v>134.59</v>
      </c>
      <c r="J688" s="43">
        <v>141.79</v>
      </c>
      <c r="K688" s="43">
        <v>142.51</v>
      </c>
      <c r="L688" s="43">
        <v>71.92</v>
      </c>
      <c r="M688" s="43">
        <v>31.76</v>
      </c>
      <c r="N688" s="43">
        <v>15.89</v>
      </c>
      <c r="O688" s="43">
        <v>6.96</v>
      </c>
      <c r="P688" s="43">
        <v>19.38</v>
      </c>
      <c r="Q688" s="43">
        <v>13.3</v>
      </c>
      <c r="R688" s="43">
        <v>0.51</v>
      </c>
      <c r="S688" s="43">
        <v>0.36</v>
      </c>
      <c r="T688" s="43">
        <v>0</v>
      </c>
      <c r="U688" s="43">
        <v>0</v>
      </c>
      <c r="V688" s="43">
        <v>0</v>
      </c>
      <c r="W688" s="43">
        <v>0</v>
      </c>
      <c r="X688" s="43">
        <v>0</v>
      </c>
      <c r="Y688" s="43">
        <v>0</v>
      </c>
      <c r="Z688" s="43">
        <v>0</v>
      </c>
      <c r="AA688" s="43">
        <v>0</v>
      </c>
    </row>
    <row r="689" spans="1:27" collapsed="1" x14ac:dyDescent="0.2">
      <c r="A689" s="97" t="s">
        <v>2323</v>
      </c>
      <c r="B689" s="27" t="str">
        <f>"24"&amp;"."&amp;$B$800&amp;"."&amp;$B$801</f>
        <v>24.01.2023</v>
      </c>
      <c r="C689" s="89" t="s">
        <v>74</v>
      </c>
      <c r="D689" s="90">
        <f>ROUND((D690)/1000,5)</f>
        <v>0</v>
      </c>
      <c r="E689" s="90">
        <f t="shared" ref="E689:AA689" si="395">ROUND((E690)/1000,5)</f>
        <v>0</v>
      </c>
      <c r="F689" s="90">
        <f t="shared" si="395"/>
        <v>0</v>
      </c>
      <c r="G689" s="90">
        <f t="shared" si="395"/>
        <v>3.8999999999999999E-4</v>
      </c>
      <c r="H689" s="90">
        <f t="shared" si="395"/>
        <v>2.46E-2</v>
      </c>
      <c r="I689" s="90">
        <f t="shared" si="395"/>
        <v>0.17807999999999999</v>
      </c>
      <c r="J689" s="90">
        <f t="shared" si="395"/>
        <v>0.11255999999999999</v>
      </c>
      <c r="K689" s="90">
        <f t="shared" si="395"/>
        <v>0.14091999999999999</v>
      </c>
      <c r="L689" s="90">
        <f t="shared" si="395"/>
        <v>0.10663</v>
      </c>
      <c r="M689" s="90">
        <f t="shared" si="395"/>
        <v>0.10141</v>
      </c>
      <c r="N689" s="90">
        <f t="shared" si="395"/>
        <v>7.4149999999999994E-2</v>
      </c>
      <c r="O689" s="90">
        <f t="shared" si="395"/>
        <v>3.5720000000000002E-2</v>
      </c>
      <c r="P689" s="90">
        <f t="shared" si="395"/>
        <v>3.798E-2</v>
      </c>
      <c r="Q689" s="90">
        <f t="shared" si="395"/>
        <v>5.0990000000000001E-2</v>
      </c>
      <c r="R689" s="90">
        <f t="shared" si="395"/>
        <v>4.4290000000000003E-2</v>
      </c>
      <c r="S689" s="90">
        <f t="shared" si="395"/>
        <v>3.9780000000000003E-2</v>
      </c>
      <c r="T689" s="90">
        <f t="shared" si="395"/>
        <v>5.5690000000000003E-2</v>
      </c>
      <c r="U689" s="90">
        <f t="shared" si="395"/>
        <v>5.4399999999999997E-2</v>
      </c>
      <c r="V689" s="90">
        <f t="shared" si="395"/>
        <v>2.0420000000000001E-2</v>
      </c>
      <c r="W689" s="90">
        <f t="shared" si="395"/>
        <v>0</v>
      </c>
      <c r="X689" s="90">
        <f t="shared" si="395"/>
        <v>2.009E-2</v>
      </c>
      <c r="Y689" s="90">
        <f t="shared" si="395"/>
        <v>0</v>
      </c>
      <c r="Z689" s="90">
        <f t="shared" si="395"/>
        <v>0</v>
      </c>
      <c r="AA689" s="90">
        <f t="shared" si="395"/>
        <v>0</v>
      </c>
    </row>
    <row r="690" spans="1:27" ht="12.75" hidden="1" customHeight="1" outlineLevel="1" x14ac:dyDescent="0.2">
      <c r="A690" s="98" t="s">
        <v>2324</v>
      </c>
      <c r="B690" s="62" t="s">
        <v>236</v>
      </c>
      <c r="C690" s="42" t="s">
        <v>77</v>
      </c>
      <c r="D690" s="43">
        <v>0</v>
      </c>
      <c r="E690" s="43">
        <v>0</v>
      </c>
      <c r="F690" s="43">
        <v>0</v>
      </c>
      <c r="G690" s="43">
        <v>0.39</v>
      </c>
      <c r="H690" s="43">
        <v>24.6</v>
      </c>
      <c r="I690" s="43">
        <v>178.08</v>
      </c>
      <c r="J690" s="43">
        <v>112.56</v>
      </c>
      <c r="K690" s="43">
        <v>140.91999999999999</v>
      </c>
      <c r="L690" s="43">
        <v>106.63</v>
      </c>
      <c r="M690" s="43">
        <v>101.41</v>
      </c>
      <c r="N690" s="43">
        <v>74.150000000000006</v>
      </c>
      <c r="O690" s="43">
        <v>35.72</v>
      </c>
      <c r="P690" s="43">
        <v>37.979999999999997</v>
      </c>
      <c r="Q690" s="43">
        <v>50.99</v>
      </c>
      <c r="R690" s="43">
        <v>44.29</v>
      </c>
      <c r="S690" s="43">
        <v>39.78</v>
      </c>
      <c r="T690" s="43">
        <v>55.69</v>
      </c>
      <c r="U690" s="43">
        <v>54.4</v>
      </c>
      <c r="V690" s="43">
        <v>20.420000000000002</v>
      </c>
      <c r="W690" s="43">
        <v>0</v>
      </c>
      <c r="X690" s="43">
        <v>20.09</v>
      </c>
      <c r="Y690" s="43">
        <v>0</v>
      </c>
      <c r="Z690" s="43">
        <v>0</v>
      </c>
      <c r="AA690" s="43">
        <v>0</v>
      </c>
    </row>
    <row r="691" spans="1:27" collapsed="1" x14ac:dyDescent="0.2">
      <c r="A691" s="97" t="s">
        <v>2325</v>
      </c>
      <c r="B691" s="27" t="str">
        <f>"25"&amp;"."&amp;$B$800&amp;"."&amp;$B$801</f>
        <v>25.01.2023</v>
      </c>
      <c r="C691" s="89" t="s">
        <v>74</v>
      </c>
      <c r="D691" s="90">
        <f>ROUND((D692)/1000,5)</f>
        <v>0</v>
      </c>
      <c r="E691" s="90">
        <f t="shared" ref="E691:AA691" si="396">ROUND((E692)/1000,5)</f>
        <v>0</v>
      </c>
      <c r="F691" s="90">
        <f t="shared" si="396"/>
        <v>0</v>
      </c>
      <c r="G691" s="90">
        <f t="shared" si="396"/>
        <v>3.567E-2</v>
      </c>
      <c r="H691" s="90">
        <f t="shared" si="396"/>
        <v>5.1180000000000003E-2</v>
      </c>
      <c r="I691" s="90">
        <f t="shared" si="396"/>
        <v>0.1908</v>
      </c>
      <c r="J691" s="90">
        <f t="shared" si="396"/>
        <v>8.1970000000000001E-2</v>
      </c>
      <c r="K691" s="90">
        <f t="shared" si="396"/>
        <v>0.31930999999999998</v>
      </c>
      <c r="L691" s="90">
        <f t="shared" si="396"/>
        <v>0.24759999999999999</v>
      </c>
      <c r="M691" s="90">
        <f t="shared" si="396"/>
        <v>0.19311</v>
      </c>
      <c r="N691" s="90">
        <f t="shared" si="396"/>
        <v>0.16497000000000001</v>
      </c>
      <c r="O691" s="90">
        <f t="shared" si="396"/>
        <v>0.12081</v>
      </c>
      <c r="P691" s="90">
        <f t="shared" si="396"/>
        <v>8.2290000000000002E-2</v>
      </c>
      <c r="Q691" s="90">
        <f t="shared" si="396"/>
        <v>6.6409999999999997E-2</v>
      </c>
      <c r="R691" s="90">
        <f t="shared" si="396"/>
        <v>7.6789999999999997E-2</v>
      </c>
      <c r="S691" s="90">
        <f t="shared" si="396"/>
        <v>5.6279999999999997E-2</v>
      </c>
      <c r="T691" s="90">
        <f t="shared" si="396"/>
        <v>4.4630000000000003E-2</v>
      </c>
      <c r="U691" s="90">
        <f t="shared" si="396"/>
        <v>2.4979999999999999E-2</v>
      </c>
      <c r="V691" s="90">
        <f t="shared" si="396"/>
        <v>1.417E-2</v>
      </c>
      <c r="W691" s="90">
        <f t="shared" si="396"/>
        <v>0</v>
      </c>
      <c r="X691" s="90">
        <f t="shared" si="396"/>
        <v>0</v>
      </c>
      <c r="Y691" s="90">
        <f t="shared" si="396"/>
        <v>0</v>
      </c>
      <c r="Z691" s="90">
        <f t="shared" si="396"/>
        <v>0</v>
      </c>
      <c r="AA691" s="90">
        <f t="shared" si="396"/>
        <v>0</v>
      </c>
    </row>
    <row r="692" spans="1:27" ht="12.75" hidden="1" customHeight="1" outlineLevel="1" x14ac:dyDescent="0.2">
      <c r="A692" s="98" t="s">
        <v>2326</v>
      </c>
      <c r="B692" s="62" t="s">
        <v>236</v>
      </c>
      <c r="C692" s="42" t="s">
        <v>77</v>
      </c>
      <c r="D692" s="43">
        <v>0</v>
      </c>
      <c r="E692" s="43">
        <v>0</v>
      </c>
      <c r="F692" s="43">
        <v>0</v>
      </c>
      <c r="G692" s="43">
        <v>35.67</v>
      </c>
      <c r="H692" s="43">
        <v>51.18</v>
      </c>
      <c r="I692" s="43">
        <v>190.8</v>
      </c>
      <c r="J692" s="43">
        <v>81.97</v>
      </c>
      <c r="K692" s="43">
        <v>319.31</v>
      </c>
      <c r="L692" s="43">
        <v>247.6</v>
      </c>
      <c r="M692" s="43">
        <v>193.11</v>
      </c>
      <c r="N692" s="43">
        <v>164.97</v>
      </c>
      <c r="O692" s="43">
        <v>120.81</v>
      </c>
      <c r="P692" s="43">
        <v>82.29</v>
      </c>
      <c r="Q692" s="43">
        <v>66.41</v>
      </c>
      <c r="R692" s="43">
        <v>76.790000000000006</v>
      </c>
      <c r="S692" s="43">
        <v>56.28</v>
      </c>
      <c r="T692" s="43">
        <v>44.63</v>
      </c>
      <c r="U692" s="43">
        <v>24.98</v>
      </c>
      <c r="V692" s="43">
        <v>14.17</v>
      </c>
      <c r="W692" s="43">
        <v>0</v>
      </c>
      <c r="X692" s="43">
        <v>0</v>
      </c>
      <c r="Y692" s="43">
        <v>0</v>
      </c>
      <c r="Z692" s="43">
        <v>0</v>
      </c>
      <c r="AA692" s="43">
        <v>0</v>
      </c>
    </row>
    <row r="693" spans="1:27" collapsed="1" x14ac:dyDescent="0.2">
      <c r="A693" s="97" t="s">
        <v>2327</v>
      </c>
      <c r="B693" s="27" t="str">
        <f>"26"&amp;"."&amp;$B$800&amp;"."&amp;$B$801</f>
        <v>26.01.2023</v>
      </c>
      <c r="C693" s="89" t="s">
        <v>74</v>
      </c>
      <c r="D693" s="90">
        <f>ROUND((D694)/1000,5)</f>
        <v>0</v>
      </c>
      <c r="E693" s="90">
        <f t="shared" ref="E693:AA693" si="397">ROUND((E694)/1000,5)</f>
        <v>0</v>
      </c>
      <c r="F693" s="90">
        <f t="shared" si="397"/>
        <v>0</v>
      </c>
      <c r="G693" s="90">
        <f t="shared" si="397"/>
        <v>5.3800000000000002E-3</v>
      </c>
      <c r="H693" s="90">
        <f t="shared" si="397"/>
        <v>0</v>
      </c>
      <c r="I693" s="90">
        <f t="shared" si="397"/>
        <v>0.13725999999999999</v>
      </c>
      <c r="J693" s="90">
        <f t="shared" si="397"/>
        <v>6.1159999999999999E-2</v>
      </c>
      <c r="K693" s="90">
        <f t="shared" si="397"/>
        <v>4.2709999999999998E-2</v>
      </c>
      <c r="L693" s="90">
        <f t="shared" si="397"/>
        <v>0.13150000000000001</v>
      </c>
      <c r="M693" s="90">
        <f t="shared" si="397"/>
        <v>0.10832</v>
      </c>
      <c r="N693" s="90">
        <f t="shared" si="397"/>
        <v>7.6539999999999997E-2</v>
      </c>
      <c r="O693" s="90">
        <f t="shared" si="397"/>
        <v>5.586E-2</v>
      </c>
      <c r="P693" s="90">
        <f t="shared" si="397"/>
        <v>6.5379999999999994E-2</v>
      </c>
      <c r="Q693" s="90">
        <f t="shared" si="397"/>
        <v>6.4100000000000004E-2</v>
      </c>
      <c r="R693" s="90">
        <f t="shared" si="397"/>
        <v>5.3449999999999998E-2</v>
      </c>
      <c r="S693" s="90">
        <f t="shared" si="397"/>
        <v>6.3490000000000005E-2</v>
      </c>
      <c r="T693" s="90">
        <f t="shared" si="397"/>
        <v>7.4359999999999996E-2</v>
      </c>
      <c r="U693" s="90">
        <f t="shared" si="397"/>
        <v>6.8970000000000004E-2</v>
      </c>
      <c r="V693" s="90">
        <f t="shared" si="397"/>
        <v>4.0259999999999997E-2</v>
      </c>
      <c r="W693" s="90">
        <f t="shared" si="397"/>
        <v>0</v>
      </c>
      <c r="X693" s="90">
        <f t="shared" si="397"/>
        <v>0</v>
      </c>
      <c r="Y693" s="90">
        <f t="shared" si="397"/>
        <v>0</v>
      </c>
      <c r="Z693" s="90">
        <f t="shared" si="397"/>
        <v>0</v>
      </c>
      <c r="AA693" s="90">
        <f t="shared" si="397"/>
        <v>0</v>
      </c>
    </row>
    <row r="694" spans="1:27" ht="12.75" hidden="1" customHeight="1" outlineLevel="1" x14ac:dyDescent="0.2">
      <c r="A694" s="98" t="s">
        <v>2328</v>
      </c>
      <c r="B694" s="62" t="s">
        <v>236</v>
      </c>
      <c r="C694" s="42" t="s">
        <v>77</v>
      </c>
      <c r="D694" s="43">
        <v>0</v>
      </c>
      <c r="E694" s="43">
        <v>0</v>
      </c>
      <c r="F694" s="43">
        <v>0</v>
      </c>
      <c r="G694" s="43">
        <v>5.38</v>
      </c>
      <c r="H694" s="43">
        <v>0</v>
      </c>
      <c r="I694" s="43">
        <v>137.26</v>
      </c>
      <c r="J694" s="43">
        <v>61.16</v>
      </c>
      <c r="K694" s="43">
        <v>42.71</v>
      </c>
      <c r="L694" s="43">
        <v>131.5</v>
      </c>
      <c r="M694" s="43">
        <v>108.32</v>
      </c>
      <c r="N694" s="43">
        <v>76.540000000000006</v>
      </c>
      <c r="O694" s="43">
        <v>55.86</v>
      </c>
      <c r="P694" s="43">
        <v>65.38</v>
      </c>
      <c r="Q694" s="43">
        <v>64.099999999999994</v>
      </c>
      <c r="R694" s="43">
        <v>53.45</v>
      </c>
      <c r="S694" s="43">
        <v>63.49</v>
      </c>
      <c r="T694" s="43">
        <v>74.36</v>
      </c>
      <c r="U694" s="43">
        <v>68.97</v>
      </c>
      <c r="V694" s="43">
        <v>40.26</v>
      </c>
      <c r="W694" s="43">
        <v>0</v>
      </c>
      <c r="X694" s="43">
        <v>0</v>
      </c>
      <c r="Y694" s="43">
        <v>0</v>
      </c>
      <c r="Z694" s="43">
        <v>0</v>
      </c>
      <c r="AA694" s="43">
        <v>0</v>
      </c>
    </row>
    <row r="695" spans="1:27" collapsed="1" x14ac:dyDescent="0.2">
      <c r="A695" s="97" t="s">
        <v>2329</v>
      </c>
      <c r="B695" s="27" t="str">
        <f>"27"&amp;"."&amp;$B$800&amp;"."&amp;$B$801</f>
        <v>27.01.2023</v>
      </c>
      <c r="C695" s="89" t="s">
        <v>74</v>
      </c>
      <c r="D695" s="90">
        <f>ROUND((D696)/1000,5)</f>
        <v>0</v>
      </c>
      <c r="E695" s="90">
        <f t="shared" ref="E695:AA695" si="398">ROUND((E696)/1000,5)</f>
        <v>0</v>
      </c>
      <c r="F695" s="90">
        <f t="shared" si="398"/>
        <v>0</v>
      </c>
      <c r="G695" s="90">
        <f t="shared" si="398"/>
        <v>4.6249999999999999E-2</v>
      </c>
      <c r="H695" s="90">
        <f t="shared" si="398"/>
        <v>0.22203999999999999</v>
      </c>
      <c r="I695" s="90">
        <f t="shared" si="398"/>
        <v>0.15667</v>
      </c>
      <c r="J695" s="90">
        <f t="shared" si="398"/>
        <v>0.21285000000000001</v>
      </c>
      <c r="K695" s="90">
        <f t="shared" si="398"/>
        <v>0.11458</v>
      </c>
      <c r="L695" s="90">
        <f t="shared" si="398"/>
        <v>0.10323</v>
      </c>
      <c r="M695" s="90">
        <f t="shared" si="398"/>
        <v>8.0589999999999995E-2</v>
      </c>
      <c r="N695" s="90">
        <f t="shared" si="398"/>
        <v>5.4829999999999997E-2</v>
      </c>
      <c r="O695" s="90">
        <f t="shared" si="398"/>
        <v>3.2419999999999997E-2</v>
      </c>
      <c r="P695" s="90">
        <f t="shared" si="398"/>
        <v>3.9079999999999997E-2</v>
      </c>
      <c r="Q695" s="90">
        <f t="shared" si="398"/>
        <v>4.4929999999999998E-2</v>
      </c>
      <c r="R695" s="90">
        <f t="shared" si="398"/>
        <v>3.6069999999999998E-2</v>
      </c>
      <c r="S695" s="90">
        <f t="shared" si="398"/>
        <v>1.958E-2</v>
      </c>
      <c r="T695" s="90">
        <f t="shared" si="398"/>
        <v>4.2209999999999998E-2</v>
      </c>
      <c r="U695" s="90">
        <f t="shared" si="398"/>
        <v>3.3709999999999997E-2</v>
      </c>
      <c r="V695" s="90">
        <f t="shared" si="398"/>
        <v>3.4399999999999999E-3</v>
      </c>
      <c r="W695" s="90">
        <f t="shared" si="398"/>
        <v>0</v>
      </c>
      <c r="X695" s="90">
        <f t="shared" si="398"/>
        <v>0</v>
      </c>
      <c r="Y695" s="90">
        <f t="shared" si="398"/>
        <v>0</v>
      </c>
      <c r="Z695" s="90">
        <f t="shared" si="398"/>
        <v>0</v>
      </c>
      <c r="AA695" s="90">
        <f t="shared" si="398"/>
        <v>0</v>
      </c>
    </row>
    <row r="696" spans="1:27" ht="12.75" hidden="1" customHeight="1" outlineLevel="1" x14ac:dyDescent="0.2">
      <c r="A696" s="98" t="s">
        <v>2330</v>
      </c>
      <c r="B696" s="62" t="s">
        <v>236</v>
      </c>
      <c r="C696" s="42" t="s">
        <v>77</v>
      </c>
      <c r="D696" s="43">
        <v>0</v>
      </c>
      <c r="E696" s="43">
        <v>0</v>
      </c>
      <c r="F696" s="43">
        <v>0</v>
      </c>
      <c r="G696" s="43">
        <v>46.25</v>
      </c>
      <c r="H696" s="43">
        <v>222.04</v>
      </c>
      <c r="I696" s="43">
        <v>156.66999999999999</v>
      </c>
      <c r="J696" s="43">
        <v>212.85</v>
      </c>
      <c r="K696" s="43">
        <v>114.58</v>
      </c>
      <c r="L696" s="43">
        <v>103.23</v>
      </c>
      <c r="M696" s="43">
        <v>80.59</v>
      </c>
      <c r="N696" s="43">
        <v>54.83</v>
      </c>
      <c r="O696" s="43">
        <v>32.42</v>
      </c>
      <c r="P696" s="43">
        <v>39.08</v>
      </c>
      <c r="Q696" s="43">
        <v>44.93</v>
      </c>
      <c r="R696" s="43">
        <v>36.07</v>
      </c>
      <c r="S696" s="43">
        <v>19.579999999999998</v>
      </c>
      <c r="T696" s="43">
        <v>42.21</v>
      </c>
      <c r="U696" s="43">
        <v>33.71</v>
      </c>
      <c r="V696" s="43">
        <v>3.44</v>
      </c>
      <c r="W696" s="43">
        <v>0</v>
      </c>
      <c r="X696" s="43">
        <v>0</v>
      </c>
      <c r="Y696" s="43">
        <v>0</v>
      </c>
      <c r="Z696" s="43">
        <v>0</v>
      </c>
      <c r="AA696" s="43">
        <v>0</v>
      </c>
    </row>
    <row r="697" spans="1:27" collapsed="1" x14ac:dyDescent="0.2">
      <c r="A697" s="97" t="s">
        <v>2331</v>
      </c>
      <c r="B697" s="27" t="str">
        <f>"28"&amp;"."&amp;$B$800&amp;"."&amp;$B$801</f>
        <v>28.01.2023</v>
      </c>
      <c r="C697" s="89" t="s">
        <v>74</v>
      </c>
      <c r="D697" s="90">
        <f>ROUND((D698)/1000,5)</f>
        <v>0</v>
      </c>
      <c r="E697" s="90">
        <f t="shared" ref="E697:AA697" si="399">ROUND((E698)/1000,5)</f>
        <v>0</v>
      </c>
      <c r="F697" s="90">
        <f t="shared" si="399"/>
        <v>0</v>
      </c>
      <c r="G697" s="90">
        <f t="shared" si="399"/>
        <v>0</v>
      </c>
      <c r="H697" s="90">
        <f t="shared" si="399"/>
        <v>1.881E-2</v>
      </c>
      <c r="I697" s="90">
        <f t="shared" si="399"/>
        <v>8.2040000000000002E-2</v>
      </c>
      <c r="J697" s="90">
        <f t="shared" si="399"/>
        <v>9.0800000000000006E-2</v>
      </c>
      <c r="K697" s="90">
        <f t="shared" si="399"/>
        <v>3.6510000000000001E-2</v>
      </c>
      <c r="L697" s="90">
        <f t="shared" si="399"/>
        <v>0.10048</v>
      </c>
      <c r="M697" s="90">
        <f t="shared" si="399"/>
        <v>8.9209999999999998E-2</v>
      </c>
      <c r="N697" s="90">
        <f t="shared" si="399"/>
        <v>6.2030000000000002E-2</v>
      </c>
      <c r="O697" s="90">
        <f t="shared" si="399"/>
        <v>5.7500000000000002E-2</v>
      </c>
      <c r="P697" s="90">
        <f t="shared" si="399"/>
        <v>4.5589999999999999E-2</v>
      </c>
      <c r="Q697" s="90">
        <f t="shared" si="399"/>
        <v>4.9410000000000003E-2</v>
      </c>
      <c r="R697" s="90">
        <f t="shared" si="399"/>
        <v>3.3520000000000001E-2</v>
      </c>
      <c r="S697" s="90">
        <f t="shared" si="399"/>
        <v>2.4109999999999999E-2</v>
      </c>
      <c r="T697" s="90">
        <f t="shared" si="399"/>
        <v>5.8630000000000002E-2</v>
      </c>
      <c r="U697" s="90">
        <f t="shared" si="399"/>
        <v>0.1239</v>
      </c>
      <c r="V697" s="90">
        <f t="shared" si="399"/>
        <v>5.2729999999999999E-2</v>
      </c>
      <c r="W697" s="90">
        <f t="shared" si="399"/>
        <v>3.1449999999999999E-2</v>
      </c>
      <c r="X697" s="90">
        <f t="shared" si="399"/>
        <v>0</v>
      </c>
      <c r="Y697" s="90">
        <f t="shared" si="399"/>
        <v>0</v>
      </c>
      <c r="Z697" s="90">
        <f t="shared" si="399"/>
        <v>0</v>
      </c>
      <c r="AA697" s="90">
        <f t="shared" si="399"/>
        <v>0</v>
      </c>
    </row>
    <row r="698" spans="1:27" ht="12.75" hidden="1" customHeight="1" outlineLevel="1" x14ac:dyDescent="0.2">
      <c r="A698" s="98" t="s">
        <v>2332</v>
      </c>
      <c r="B698" s="62" t="s">
        <v>236</v>
      </c>
      <c r="C698" s="42" t="s">
        <v>77</v>
      </c>
      <c r="D698" s="43">
        <v>0</v>
      </c>
      <c r="E698" s="43">
        <v>0</v>
      </c>
      <c r="F698" s="43">
        <v>0</v>
      </c>
      <c r="G698" s="43">
        <v>0</v>
      </c>
      <c r="H698" s="43">
        <v>18.809999999999999</v>
      </c>
      <c r="I698" s="43">
        <v>82.04</v>
      </c>
      <c r="J698" s="43">
        <v>90.8</v>
      </c>
      <c r="K698" s="43">
        <v>36.51</v>
      </c>
      <c r="L698" s="43">
        <v>100.48</v>
      </c>
      <c r="M698" s="43">
        <v>89.21</v>
      </c>
      <c r="N698" s="43">
        <v>62.03</v>
      </c>
      <c r="O698" s="43">
        <v>57.5</v>
      </c>
      <c r="P698" s="43">
        <v>45.59</v>
      </c>
      <c r="Q698" s="43">
        <v>49.41</v>
      </c>
      <c r="R698" s="43">
        <v>33.520000000000003</v>
      </c>
      <c r="S698" s="43">
        <v>24.11</v>
      </c>
      <c r="T698" s="43">
        <v>58.63</v>
      </c>
      <c r="U698" s="43">
        <v>123.9</v>
      </c>
      <c r="V698" s="43">
        <v>52.73</v>
      </c>
      <c r="W698" s="43">
        <v>31.45</v>
      </c>
      <c r="X698" s="43">
        <v>0</v>
      </c>
      <c r="Y698" s="43">
        <v>0</v>
      </c>
      <c r="Z698" s="43">
        <v>0</v>
      </c>
      <c r="AA698" s="43">
        <v>0</v>
      </c>
    </row>
    <row r="699" spans="1:27" collapsed="1" x14ac:dyDescent="0.2">
      <c r="A699" s="97" t="s">
        <v>2333</v>
      </c>
      <c r="B699" s="27" t="str">
        <f>"29"&amp;"."&amp;$B$800&amp;"."&amp;$B$801</f>
        <v>29.01.2023</v>
      </c>
      <c r="C699" s="89" t="s">
        <v>74</v>
      </c>
      <c r="D699" s="90">
        <f>ROUND((D700)/1000,5)</f>
        <v>0</v>
      </c>
      <c r="E699" s="90">
        <f t="shared" ref="E699:AA699" si="400">ROUND((E700)/1000,5)</f>
        <v>0</v>
      </c>
      <c r="F699" s="90">
        <f t="shared" si="400"/>
        <v>0</v>
      </c>
      <c r="G699" s="90">
        <f t="shared" si="400"/>
        <v>0</v>
      </c>
      <c r="H699" s="90">
        <f t="shared" si="400"/>
        <v>9.1999999999999998E-3</v>
      </c>
      <c r="I699" s="90">
        <f t="shared" si="400"/>
        <v>0</v>
      </c>
      <c r="J699" s="90">
        <f t="shared" si="400"/>
        <v>0</v>
      </c>
      <c r="K699" s="90">
        <f t="shared" si="400"/>
        <v>0</v>
      </c>
      <c r="L699" s="90">
        <f t="shared" si="400"/>
        <v>0</v>
      </c>
      <c r="M699" s="90">
        <f t="shared" si="400"/>
        <v>0</v>
      </c>
      <c r="N699" s="90">
        <f t="shared" si="400"/>
        <v>0</v>
      </c>
      <c r="O699" s="90">
        <f t="shared" si="400"/>
        <v>0</v>
      </c>
      <c r="P699" s="90">
        <f t="shared" si="400"/>
        <v>0</v>
      </c>
      <c r="Q699" s="90">
        <f t="shared" si="400"/>
        <v>0</v>
      </c>
      <c r="R699" s="90">
        <f t="shared" si="400"/>
        <v>0</v>
      </c>
      <c r="S699" s="90">
        <f t="shared" si="400"/>
        <v>0</v>
      </c>
      <c r="T699" s="90">
        <f t="shared" si="400"/>
        <v>0</v>
      </c>
      <c r="U699" s="90">
        <f t="shared" si="400"/>
        <v>0</v>
      </c>
      <c r="V699" s="90">
        <f t="shared" si="400"/>
        <v>0</v>
      </c>
      <c r="W699" s="90">
        <f t="shared" si="400"/>
        <v>0</v>
      </c>
      <c r="X699" s="90">
        <f t="shared" si="400"/>
        <v>0</v>
      </c>
      <c r="Y699" s="90">
        <f t="shared" si="400"/>
        <v>0</v>
      </c>
      <c r="Z699" s="90">
        <f t="shared" si="400"/>
        <v>0</v>
      </c>
      <c r="AA699" s="90">
        <f t="shared" si="400"/>
        <v>0</v>
      </c>
    </row>
    <row r="700" spans="1:27" ht="12.75" hidden="1" customHeight="1" outlineLevel="1" x14ac:dyDescent="0.2">
      <c r="A700" s="98" t="s">
        <v>2334</v>
      </c>
      <c r="B700" s="62" t="s">
        <v>236</v>
      </c>
      <c r="C700" s="42" t="s">
        <v>77</v>
      </c>
      <c r="D700" s="43">
        <v>0</v>
      </c>
      <c r="E700" s="43">
        <v>0</v>
      </c>
      <c r="F700" s="43">
        <v>0</v>
      </c>
      <c r="G700" s="43">
        <v>0</v>
      </c>
      <c r="H700" s="43">
        <v>9.1999999999999993</v>
      </c>
      <c r="I700" s="43">
        <v>0</v>
      </c>
      <c r="J700" s="43">
        <v>0</v>
      </c>
      <c r="K700" s="43">
        <v>0</v>
      </c>
      <c r="L700" s="43">
        <v>0</v>
      </c>
      <c r="M700" s="43">
        <v>0</v>
      </c>
      <c r="N700" s="43">
        <v>0</v>
      </c>
      <c r="O700" s="43">
        <v>0</v>
      </c>
      <c r="P700" s="43">
        <v>0</v>
      </c>
      <c r="Q700" s="43">
        <v>0</v>
      </c>
      <c r="R700" s="43">
        <v>0</v>
      </c>
      <c r="S700" s="43">
        <v>0</v>
      </c>
      <c r="T700" s="43">
        <v>0</v>
      </c>
      <c r="U700" s="43">
        <v>0</v>
      </c>
      <c r="V700" s="43">
        <v>0</v>
      </c>
      <c r="W700" s="43">
        <v>0</v>
      </c>
      <c r="X700" s="43">
        <v>0</v>
      </c>
      <c r="Y700" s="43">
        <v>0</v>
      </c>
      <c r="Z700" s="43">
        <v>0</v>
      </c>
      <c r="AA700" s="43">
        <v>0</v>
      </c>
    </row>
    <row r="701" spans="1:27" collapsed="1" x14ac:dyDescent="0.2">
      <c r="A701" s="97" t="s">
        <v>2335</v>
      </c>
      <c r="B701" s="27" t="str">
        <f>"30"&amp;"."&amp;$B$800&amp;"."&amp;$B$801</f>
        <v>30.01.2023</v>
      </c>
      <c r="C701" s="89" t="s">
        <v>74</v>
      </c>
      <c r="D701" s="90">
        <f>ROUND((D702)/1000,5)</f>
        <v>0</v>
      </c>
      <c r="E701" s="90">
        <f t="shared" ref="E701:AA701" si="401">ROUND((E702)/1000,5)</f>
        <v>0</v>
      </c>
      <c r="F701" s="90">
        <f t="shared" si="401"/>
        <v>0</v>
      </c>
      <c r="G701" s="90">
        <f t="shared" si="401"/>
        <v>0</v>
      </c>
      <c r="H701" s="90">
        <f t="shared" si="401"/>
        <v>6.8599999999999998E-3</v>
      </c>
      <c r="I701" s="90">
        <f t="shared" si="401"/>
        <v>5.2089999999999997E-2</v>
      </c>
      <c r="J701" s="90">
        <f t="shared" si="401"/>
        <v>0</v>
      </c>
      <c r="K701" s="90">
        <f t="shared" si="401"/>
        <v>0</v>
      </c>
      <c r="L701" s="90">
        <f t="shared" si="401"/>
        <v>0</v>
      </c>
      <c r="M701" s="90">
        <f t="shared" si="401"/>
        <v>0</v>
      </c>
      <c r="N701" s="90">
        <f t="shared" si="401"/>
        <v>0</v>
      </c>
      <c r="O701" s="90">
        <f t="shared" si="401"/>
        <v>0</v>
      </c>
      <c r="P701" s="90">
        <f t="shared" si="401"/>
        <v>0</v>
      </c>
      <c r="Q701" s="90">
        <f t="shared" si="401"/>
        <v>0</v>
      </c>
      <c r="R701" s="90">
        <f t="shared" si="401"/>
        <v>0</v>
      </c>
      <c r="S701" s="90">
        <f t="shared" si="401"/>
        <v>0</v>
      </c>
      <c r="T701" s="90">
        <f t="shared" si="401"/>
        <v>0</v>
      </c>
      <c r="U701" s="90">
        <f t="shared" si="401"/>
        <v>0</v>
      </c>
      <c r="V701" s="90">
        <f t="shared" si="401"/>
        <v>0</v>
      </c>
      <c r="W701" s="90">
        <f t="shared" si="401"/>
        <v>0</v>
      </c>
      <c r="X701" s="90">
        <f t="shared" si="401"/>
        <v>0</v>
      </c>
      <c r="Y701" s="90">
        <f t="shared" si="401"/>
        <v>0</v>
      </c>
      <c r="Z701" s="90">
        <f t="shared" si="401"/>
        <v>0</v>
      </c>
      <c r="AA701" s="90">
        <f t="shared" si="401"/>
        <v>0</v>
      </c>
    </row>
    <row r="702" spans="1:27" ht="12.75" hidden="1" customHeight="1" outlineLevel="1" x14ac:dyDescent="0.2">
      <c r="A702" s="98" t="s">
        <v>2336</v>
      </c>
      <c r="B702" s="62" t="s">
        <v>236</v>
      </c>
      <c r="C702" s="42" t="s">
        <v>77</v>
      </c>
      <c r="D702" s="43">
        <v>0</v>
      </c>
      <c r="E702" s="43">
        <v>0</v>
      </c>
      <c r="F702" s="43">
        <v>0</v>
      </c>
      <c r="G702" s="43">
        <v>0</v>
      </c>
      <c r="H702" s="43">
        <v>6.86</v>
      </c>
      <c r="I702" s="43">
        <v>52.09</v>
      </c>
      <c r="J702" s="43">
        <v>0</v>
      </c>
      <c r="K702" s="43">
        <v>0</v>
      </c>
      <c r="L702" s="43">
        <v>0</v>
      </c>
      <c r="M702" s="43">
        <v>0</v>
      </c>
      <c r="N702" s="43">
        <v>0</v>
      </c>
      <c r="O702" s="43">
        <v>0</v>
      </c>
      <c r="P702" s="43">
        <v>0</v>
      </c>
      <c r="Q702" s="43">
        <v>0</v>
      </c>
      <c r="R702" s="43">
        <v>0</v>
      </c>
      <c r="S702" s="43">
        <v>0</v>
      </c>
      <c r="T702" s="43">
        <v>0</v>
      </c>
      <c r="U702" s="43">
        <v>0</v>
      </c>
      <c r="V702" s="43">
        <v>0</v>
      </c>
      <c r="W702" s="43">
        <v>0</v>
      </c>
      <c r="X702" s="43">
        <v>0</v>
      </c>
      <c r="Y702" s="43">
        <v>0</v>
      </c>
      <c r="Z702" s="43">
        <v>0</v>
      </c>
      <c r="AA702" s="43">
        <v>0</v>
      </c>
    </row>
    <row r="703" spans="1:27" collapsed="1" x14ac:dyDescent="0.2">
      <c r="A703" s="97" t="s">
        <v>2337</v>
      </c>
      <c r="B703" s="27" t="str">
        <f>"31"&amp;"."&amp;$B$800&amp;"."&amp;$B$801</f>
        <v>31.01.2023</v>
      </c>
      <c r="C703" s="89" t="s">
        <v>74</v>
      </c>
      <c r="D703" s="90">
        <f>ROUND((D704)/1000,5)</f>
        <v>0</v>
      </c>
      <c r="E703" s="90">
        <f t="shared" ref="E703:AA703" si="402">ROUND((E704)/1000,5)</f>
        <v>0</v>
      </c>
      <c r="F703" s="90">
        <f t="shared" si="402"/>
        <v>0</v>
      </c>
      <c r="G703" s="90">
        <f t="shared" si="402"/>
        <v>0</v>
      </c>
      <c r="H703" s="90">
        <f t="shared" si="402"/>
        <v>7.6429999999999998E-2</v>
      </c>
      <c r="I703" s="90">
        <f t="shared" si="402"/>
        <v>0.20507</v>
      </c>
      <c r="J703" s="90">
        <f t="shared" si="402"/>
        <v>0.18023</v>
      </c>
      <c r="K703" s="90">
        <f t="shared" si="402"/>
        <v>5.8709999999999998E-2</v>
      </c>
      <c r="L703" s="90">
        <f t="shared" si="402"/>
        <v>8.3150000000000002E-2</v>
      </c>
      <c r="M703" s="90">
        <f t="shared" si="402"/>
        <v>4.5260000000000002E-2</v>
      </c>
      <c r="N703" s="90">
        <f t="shared" si="402"/>
        <v>9.0399999999999994E-3</v>
      </c>
      <c r="O703" s="90">
        <f t="shared" si="402"/>
        <v>0</v>
      </c>
      <c r="P703" s="90">
        <f t="shared" si="402"/>
        <v>0</v>
      </c>
      <c r="Q703" s="90">
        <f t="shared" si="402"/>
        <v>0</v>
      </c>
      <c r="R703" s="90">
        <f t="shared" si="402"/>
        <v>0</v>
      </c>
      <c r="S703" s="90">
        <f t="shared" si="402"/>
        <v>0</v>
      </c>
      <c r="T703" s="90">
        <f t="shared" si="402"/>
        <v>0</v>
      </c>
      <c r="U703" s="90">
        <f t="shared" si="402"/>
        <v>0</v>
      </c>
      <c r="V703" s="90">
        <f t="shared" si="402"/>
        <v>0</v>
      </c>
      <c r="W703" s="90">
        <f t="shared" si="402"/>
        <v>0</v>
      </c>
      <c r="X703" s="90">
        <f t="shared" si="402"/>
        <v>0</v>
      </c>
      <c r="Y703" s="90">
        <f t="shared" si="402"/>
        <v>0</v>
      </c>
      <c r="Z703" s="90">
        <f t="shared" si="402"/>
        <v>0</v>
      </c>
      <c r="AA703" s="90">
        <f t="shared" si="402"/>
        <v>0</v>
      </c>
    </row>
    <row r="704" spans="1:27" ht="12.75" hidden="1" customHeight="1" outlineLevel="1" x14ac:dyDescent="0.2">
      <c r="A704" s="98" t="s">
        <v>2338</v>
      </c>
      <c r="B704" s="62" t="s">
        <v>236</v>
      </c>
      <c r="C704" s="42" t="s">
        <v>77</v>
      </c>
      <c r="D704" s="43">
        <v>0</v>
      </c>
      <c r="E704" s="43">
        <v>0</v>
      </c>
      <c r="F704" s="43">
        <v>0</v>
      </c>
      <c r="G704" s="43">
        <v>0</v>
      </c>
      <c r="H704" s="43">
        <v>76.430000000000007</v>
      </c>
      <c r="I704" s="43">
        <v>205.07</v>
      </c>
      <c r="J704" s="43">
        <v>180.23</v>
      </c>
      <c r="K704" s="43">
        <v>58.71</v>
      </c>
      <c r="L704" s="43">
        <v>83.15</v>
      </c>
      <c r="M704" s="43">
        <v>45.26</v>
      </c>
      <c r="N704" s="43">
        <v>9.0399999999999991</v>
      </c>
      <c r="O704" s="43">
        <v>0</v>
      </c>
      <c r="P704" s="43">
        <v>0</v>
      </c>
      <c r="Q704" s="43">
        <v>0</v>
      </c>
      <c r="R704" s="43">
        <v>0</v>
      </c>
      <c r="S704" s="43">
        <v>0</v>
      </c>
      <c r="T704" s="43">
        <v>0</v>
      </c>
      <c r="U704" s="43">
        <v>0</v>
      </c>
      <c r="V704" s="43">
        <v>0</v>
      </c>
      <c r="W704" s="43">
        <v>0</v>
      </c>
      <c r="X704" s="43">
        <v>0</v>
      </c>
      <c r="Y704" s="43">
        <v>0</v>
      </c>
      <c r="Z704" s="43">
        <v>0</v>
      </c>
      <c r="AA704" s="43">
        <v>0</v>
      </c>
    </row>
    <row r="705" spans="1:27" collapsed="1" x14ac:dyDescent="0.2">
      <c r="B705" s="100" t="s">
        <v>390</v>
      </c>
    </row>
    <row r="706" spans="1:27" x14ac:dyDescent="0.2">
      <c r="B706" s="100" t="s">
        <v>390</v>
      </c>
    </row>
    <row r="707" spans="1:27" x14ac:dyDescent="0.2">
      <c r="A707" s="181" t="s">
        <v>2339</v>
      </c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  <c r="Z707" s="182"/>
      <c r="AA707" s="183"/>
    </row>
    <row r="708" spans="1:27" ht="25.5" x14ac:dyDescent="0.2">
      <c r="A708" s="25" t="s">
        <v>62</v>
      </c>
      <c r="B708" s="26" t="s">
        <v>208</v>
      </c>
      <c r="C708" s="25" t="s">
        <v>209</v>
      </c>
      <c r="D708" s="26" t="s">
        <v>210</v>
      </c>
      <c r="E708" s="26" t="s">
        <v>211</v>
      </c>
      <c r="F708" s="26" t="s">
        <v>212</v>
      </c>
      <c r="G708" s="26" t="s">
        <v>213</v>
      </c>
      <c r="H708" s="26" t="s">
        <v>214</v>
      </c>
      <c r="I708" s="26" t="s">
        <v>215</v>
      </c>
      <c r="J708" s="26" t="s">
        <v>216</v>
      </c>
      <c r="K708" s="26" t="s">
        <v>217</v>
      </c>
      <c r="L708" s="26" t="s">
        <v>218</v>
      </c>
      <c r="M708" s="26" t="s">
        <v>219</v>
      </c>
      <c r="N708" s="26" t="s">
        <v>220</v>
      </c>
      <c r="O708" s="26" t="s">
        <v>221</v>
      </c>
      <c r="P708" s="26" t="s">
        <v>222</v>
      </c>
      <c r="Q708" s="26" t="s">
        <v>223</v>
      </c>
      <c r="R708" s="26" t="s">
        <v>224</v>
      </c>
      <c r="S708" s="26" t="s">
        <v>225</v>
      </c>
      <c r="T708" s="26" t="s">
        <v>226</v>
      </c>
      <c r="U708" s="26" t="s">
        <v>227</v>
      </c>
      <c r="V708" s="26" t="s">
        <v>228</v>
      </c>
      <c r="W708" s="26" t="s">
        <v>229</v>
      </c>
      <c r="X708" s="26" t="s">
        <v>230</v>
      </c>
      <c r="Y708" s="26" t="s">
        <v>231</v>
      </c>
      <c r="Z708" s="26" t="s">
        <v>232</v>
      </c>
      <c r="AA708" s="26" t="s">
        <v>233</v>
      </c>
    </row>
    <row r="709" spans="1:27" x14ac:dyDescent="0.2">
      <c r="A709" s="97" t="s">
        <v>2340</v>
      </c>
      <c r="B709" s="27" t="str">
        <f>"01"&amp;"."&amp;$B$800&amp;"."&amp;$B$801</f>
        <v>01.01.2023</v>
      </c>
      <c r="C709" s="89" t="s">
        <v>74</v>
      </c>
      <c r="D709" s="90">
        <f>ROUND((D710)/1000,5)</f>
        <v>8.8489999999999999E-2</v>
      </c>
      <c r="E709" s="90">
        <f t="shared" ref="E709:AA709" si="403">ROUND((E710)/1000,5)</f>
        <v>9.4789999999999999E-2</v>
      </c>
      <c r="F709" s="90">
        <f t="shared" si="403"/>
        <v>3.1530000000000002E-2</v>
      </c>
      <c r="G709" s="90">
        <f t="shared" si="403"/>
        <v>2.264E-2</v>
      </c>
      <c r="H709" s="90">
        <f t="shared" si="403"/>
        <v>1.0120000000000001E-2</v>
      </c>
      <c r="I709" s="90">
        <f t="shared" si="403"/>
        <v>9.0000000000000006E-5</v>
      </c>
      <c r="J709" s="90">
        <f t="shared" si="403"/>
        <v>2.2579999999999999E-2</v>
      </c>
      <c r="K709" s="90">
        <f t="shared" si="403"/>
        <v>4.2770000000000002E-2</v>
      </c>
      <c r="L709" s="90">
        <f t="shared" si="403"/>
        <v>3.9149999999999997E-2</v>
      </c>
      <c r="M709" s="90">
        <f t="shared" si="403"/>
        <v>8.7899999999999992E-3</v>
      </c>
      <c r="N709" s="90">
        <f t="shared" si="403"/>
        <v>5.04E-2</v>
      </c>
      <c r="O709" s="90">
        <f t="shared" si="403"/>
        <v>4.879E-2</v>
      </c>
      <c r="P709" s="90">
        <f t="shared" si="403"/>
        <v>2.1059999999999999E-2</v>
      </c>
      <c r="Q709" s="90">
        <f t="shared" si="403"/>
        <v>3.7260000000000001E-2</v>
      </c>
      <c r="R709" s="90">
        <f t="shared" si="403"/>
        <v>5.6590000000000001E-2</v>
      </c>
      <c r="S709" s="90">
        <f t="shared" si="403"/>
        <v>8.6169999999999997E-2</v>
      </c>
      <c r="T709" s="90">
        <f t="shared" si="403"/>
        <v>0.14247000000000001</v>
      </c>
      <c r="U709" s="90">
        <f t="shared" si="403"/>
        <v>0.18048</v>
      </c>
      <c r="V709" s="90">
        <f t="shared" si="403"/>
        <v>0.2346</v>
      </c>
      <c r="W709" s="90">
        <f t="shared" si="403"/>
        <v>0.25291000000000002</v>
      </c>
      <c r="X709" s="90">
        <f t="shared" si="403"/>
        <v>0.36831000000000003</v>
      </c>
      <c r="Y709" s="90">
        <f t="shared" si="403"/>
        <v>0.36419000000000001</v>
      </c>
      <c r="Z709" s="90">
        <f t="shared" si="403"/>
        <v>0.25039</v>
      </c>
      <c r="AA709" s="90">
        <f t="shared" si="403"/>
        <v>0.1578</v>
      </c>
    </row>
    <row r="710" spans="1:27" ht="12.75" hidden="1" customHeight="1" outlineLevel="1" x14ac:dyDescent="0.2">
      <c r="A710" s="98" t="s">
        <v>2341</v>
      </c>
      <c r="B710" s="62" t="s">
        <v>236</v>
      </c>
      <c r="C710" s="42" t="s">
        <v>77</v>
      </c>
      <c r="D710" s="43">
        <v>88.49</v>
      </c>
      <c r="E710" s="43">
        <v>94.79</v>
      </c>
      <c r="F710" s="43">
        <v>31.53</v>
      </c>
      <c r="G710" s="43">
        <v>22.64</v>
      </c>
      <c r="H710" s="43">
        <v>10.119999999999999</v>
      </c>
      <c r="I710" s="43">
        <v>0.09</v>
      </c>
      <c r="J710" s="43">
        <v>22.58</v>
      </c>
      <c r="K710" s="43">
        <v>42.77</v>
      </c>
      <c r="L710" s="43">
        <v>39.15</v>
      </c>
      <c r="M710" s="43">
        <v>8.7899999999999991</v>
      </c>
      <c r="N710" s="43">
        <v>50.4</v>
      </c>
      <c r="O710" s="43">
        <v>48.79</v>
      </c>
      <c r="P710" s="43">
        <v>21.06</v>
      </c>
      <c r="Q710" s="43">
        <v>37.26</v>
      </c>
      <c r="R710" s="43">
        <v>56.59</v>
      </c>
      <c r="S710" s="43">
        <v>86.17</v>
      </c>
      <c r="T710" s="43">
        <v>142.47</v>
      </c>
      <c r="U710" s="43">
        <v>180.48</v>
      </c>
      <c r="V710" s="43">
        <v>234.6</v>
      </c>
      <c r="W710" s="43">
        <v>252.91</v>
      </c>
      <c r="X710" s="43">
        <v>368.31</v>
      </c>
      <c r="Y710" s="43">
        <v>364.19</v>
      </c>
      <c r="Z710" s="43">
        <v>250.39</v>
      </c>
      <c r="AA710" s="43">
        <v>157.80000000000001</v>
      </c>
    </row>
    <row r="711" spans="1:27" collapsed="1" x14ac:dyDescent="0.2">
      <c r="A711" s="97" t="s">
        <v>2342</v>
      </c>
      <c r="B711" s="27" t="str">
        <f>"02"&amp;"."&amp;$B$800&amp;"."&amp;$B$801</f>
        <v>02.01.2023</v>
      </c>
      <c r="C711" s="89" t="s">
        <v>74</v>
      </c>
      <c r="D711" s="90">
        <f>ROUND((D712)/1000,5)</f>
        <v>5.1580000000000001E-2</v>
      </c>
      <c r="E711" s="90">
        <f t="shared" ref="E711:AA711" si="404">ROUND((E712)/1000,5)</f>
        <v>1.541E-2</v>
      </c>
      <c r="F711" s="90">
        <f t="shared" si="404"/>
        <v>5.3870000000000001E-2</v>
      </c>
      <c r="G711" s="90">
        <f t="shared" si="404"/>
        <v>9.8750000000000004E-2</v>
      </c>
      <c r="H711" s="90">
        <f t="shared" si="404"/>
        <v>1E-3</v>
      </c>
      <c r="I711" s="90">
        <f t="shared" si="404"/>
        <v>0</v>
      </c>
      <c r="J711" s="90">
        <f t="shared" si="404"/>
        <v>0</v>
      </c>
      <c r="K711" s="90">
        <f t="shared" si="404"/>
        <v>0</v>
      </c>
      <c r="L711" s="90">
        <f t="shared" si="404"/>
        <v>0</v>
      </c>
      <c r="M711" s="90">
        <f t="shared" si="404"/>
        <v>0</v>
      </c>
      <c r="N711" s="90">
        <f t="shared" si="404"/>
        <v>2.239E-2</v>
      </c>
      <c r="O711" s="90">
        <f t="shared" si="404"/>
        <v>3.4070000000000003E-2</v>
      </c>
      <c r="P711" s="90">
        <f t="shared" si="404"/>
        <v>3.7949999999999998E-2</v>
      </c>
      <c r="Q711" s="90">
        <f t="shared" si="404"/>
        <v>6.3229999999999995E-2</v>
      </c>
      <c r="R711" s="90">
        <f t="shared" si="404"/>
        <v>0.1138</v>
      </c>
      <c r="S711" s="90">
        <f t="shared" si="404"/>
        <v>0.12406</v>
      </c>
      <c r="T711" s="90">
        <f t="shared" si="404"/>
        <v>9.1050000000000006E-2</v>
      </c>
      <c r="U711" s="90">
        <f t="shared" si="404"/>
        <v>0.17877999999999999</v>
      </c>
      <c r="V711" s="90">
        <f t="shared" si="404"/>
        <v>0.23333999999999999</v>
      </c>
      <c r="W711" s="90">
        <f t="shared" si="404"/>
        <v>0.20785999999999999</v>
      </c>
      <c r="X711" s="90">
        <f t="shared" si="404"/>
        <v>0.28592000000000001</v>
      </c>
      <c r="Y711" s="90">
        <f t="shared" si="404"/>
        <v>0.32401999999999997</v>
      </c>
      <c r="Z711" s="90">
        <f t="shared" si="404"/>
        <v>0.33288000000000001</v>
      </c>
      <c r="AA711" s="90">
        <f t="shared" si="404"/>
        <v>0.17221</v>
      </c>
    </row>
    <row r="712" spans="1:27" ht="12.75" hidden="1" customHeight="1" outlineLevel="1" x14ac:dyDescent="0.2">
      <c r="A712" s="98" t="s">
        <v>2343</v>
      </c>
      <c r="B712" s="62" t="s">
        <v>236</v>
      </c>
      <c r="C712" s="42" t="s">
        <v>77</v>
      </c>
      <c r="D712" s="43">
        <v>51.58</v>
      </c>
      <c r="E712" s="43">
        <v>15.41</v>
      </c>
      <c r="F712" s="43">
        <v>53.87</v>
      </c>
      <c r="G712" s="43">
        <v>98.75</v>
      </c>
      <c r="H712" s="43">
        <v>1</v>
      </c>
      <c r="I712" s="43">
        <v>0</v>
      </c>
      <c r="J712" s="43">
        <v>0</v>
      </c>
      <c r="K712" s="43">
        <v>0</v>
      </c>
      <c r="L712" s="43">
        <v>0</v>
      </c>
      <c r="M712" s="43">
        <v>0</v>
      </c>
      <c r="N712" s="43">
        <v>22.39</v>
      </c>
      <c r="O712" s="43">
        <v>34.07</v>
      </c>
      <c r="P712" s="43">
        <v>37.950000000000003</v>
      </c>
      <c r="Q712" s="43">
        <v>63.23</v>
      </c>
      <c r="R712" s="43">
        <v>113.8</v>
      </c>
      <c r="S712" s="43">
        <v>124.06</v>
      </c>
      <c r="T712" s="43">
        <v>91.05</v>
      </c>
      <c r="U712" s="43">
        <v>178.78</v>
      </c>
      <c r="V712" s="43">
        <v>233.34</v>
      </c>
      <c r="W712" s="43">
        <v>207.86</v>
      </c>
      <c r="X712" s="43">
        <v>285.92</v>
      </c>
      <c r="Y712" s="43">
        <v>324.02</v>
      </c>
      <c r="Z712" s="43">
        <v>332.88</v>
      </c>
      <c r="AA712" s="43">
        <v>172.21</v>
      </c>
    </row>
    <row r="713" spans="1:27" collapsed="1" x14ac:dyDescent="0.2">
      <c r="A713" s="97" t="s">
        <v>2344</v>
      </c>
      <c r="B713" s="27" t="str">
        <f>"03"&amp;"."&amp;$B$800&amp;"."&amp;$B$801</f>
        <v>03.01.2023</v>
      </c>
      <c r="C713" s="89" t="s">
        <v>74</v>
      </c>
      <c r="D713" s="90">
        <f>ROUND((D714)/1000,5)</f>
        <v>6.4610000000000001E-2</v>
      </c>
      <c r="E713" s="90">
        <f t="shared" ref="E713:AA713" si="405">ROUND((E714)/1000,5)</f>
        <v>9.7089999999999996E-2</v>
      </c>
      <c r="F713" s="90">
        <f t="shared" si="405"/>
        <v>5.0459999999999998E-2</v>
      </c>
      <c r="G713" s="90">
        <f t="shared" si="405"/>
        <v>1.167E-2</v>
      </c>
      <c r="H713" s="90">
        <f t="shared" si="405"/>
        <v>1.125E-2</v>
      </c>
      <c r="I713" s="90">
        <f t="shared" si="405"/>
        <v>6.2E-4</v>
      </c>
      <c r="J713" s="90">
        <f t="shared" si="405"/>
        <v>3.0000000000000001E-5</v>
      </c>
      <c r="K713" s="90">
        <f t="shared" si="405"/>
        <v>0</v>
      </c>
      <c r="L713" s="90">
        <f t="shared" si="405"/>
        <v>0</v>
      </c>
      <c r="M713" s="90">
        <f t="shared" si="405"/>
        <v>1.7170000000000001E-2</v>
      </c>
      <c r="N713" s="90">
        <f t="shared" si="405"/>
        <v>4.0000000000000003E-5</v>
      </c>
      <c r="O713" s="90">
        <f t="shared" si="405"/>
        <v>7.0899999999999999E-3</v>
      </c>
      <c r="P713" s="90">
        <f t="shared" si="405"/>
        <v>2.2169999999999999E-2</v>
      </c>
      <c r="Q713" s="90">
        <f t="shared" si="405"/>
        <v>3.2169999999999997E-2</v>
      </c>
      <c r="R713" s="90">
        <f t="shared" si="405"/>
        <v>2.2200000000000001E-2</v>
      </c>
      <c r="S713" s="90">
        <f t="shared" si="405"/>
        <v>6.9400000000000003E-2</v>
      </c>
      <c r="T713" s="90">
        <f t="shared" si="405"/>
        <v>3.3360000000000001E-2</v>
      </c>
      <c r="U713" s="90">
        <f t="shared" si="405"/>
        <v>5.2600000000000001E-2</v>
      </c>
      <c r="V713" s="90">
        <f t="shared" si="405"/>
        <v>0.16294</v>
      </c>
      <c r="W713" s="90">
        <f t="shared" si="405"/>
        <v>0.23798</v>
      </c>
      <c r="X713" s="90">
        <f t="shared" si="405"/>
        <v>0.31020999999999999</v>
      </c>
      <c r="Y713" s="90">
        <f t="shared" si="405"/>
        <v>0.31092999999999998</v>
      </c>
      <c r="Z713" s="90">
        <f t="shared" si="405"/>
        <v>0.107</v>
      </c>
      <c r="AA713" s="90">
        <f t="shared" si="405"/>
        <v>0.14104</v>
      </c>
    </row>
    <row r="714" spans="1:27" ht="12.75" hidden="1" customHeight="1" outlineLevel="1" x14ac:dyDescent="0.2">
      <c r="A714" s="98" t="s">
        <v>2345</v>
      </c>
      <c r="B714" s="62" t="s">
        <v>236</v>
      </c>
      <c r="C714" s="42" t="s">
        <v>77</v>
      </c>
      <c r="D714" s="43">
        <v>64.61</v>
      </c>
      <c r="E714" s="43">
        <v>97.09</v>
      </c>
      <c r="F714" s="43">
        <v>50.46</v>
      </c>
      <c r="G714" s="43">
        <v>11.67</v>
      </c>
      <c r="H714" s="43">
        <v>11.25</v>
      </c>
      <c r="I714" s="43">
        <v>0.62</v>
      </c>
      <c r="J714" s="43">
        <v>0.03</v>
      </c>
      <c r="K714" s="43">
        <v>0</v>
      </c>
      <c r="L714" s="43">
        <v>0</v>
      </c>
      <c r="M714" s="43">
        <v>17.170000000000002</v>
      </c>
      <c r="N714" s="43">
        <v>0.04</v>
      </c>
      <c r="O714" s="43">
        <v>7.09</v>
      </c>
      <c r="P714" s="43">
        <v>22.17</v>
      </c>
      <c r="Q714" s="43">
        <v>32.17</v>
      </c>
      <c r="R714" s="43">
        <v>22.2</v>
      </c>
      <c r="S714" s="43">
        <v>69.400000000000006</v>
      </c>
      <c r="T714" s="43">
        <v>33.36</v>
      </c>
      <c r="U714" s="43">
        <v>52.6</v>
      </c>
      <c r="V714" s="43">
        <v>162.94</v>
      </c>
      <c r="W714" s="43">
        <v>237.98</v>
      </c>
      <c r="X714" s="43">
        <v>310.20999999999998</v>
      </c>
      <c r="Y714" s="43">
        <v>310.93</v>
      </c>
      <c r="Z714" s="43">
        <v>107</v>
      </c>
      <c r="AA714" s="43">
        <v>141.04</v>
      </c>
    </row>
    <row r="715" spans="1:27" collapsed="1" x14ac:dyDescent="0.2">
      <c r="A715" s="97" t="s">
        <v>2346</v>
      </c>
      <c r="B715" s="27" t="str">
        <f>"04"&amp;"."&amp;$B$800&amp;"."&amp;$B$801</f>
        <v>04.01.2023</v>
      </c>
      <c r="C715" s="89" t="s">
        <v>74</v>
      </c>
      <c r="D715" s="90">
        <f>ROUND((D716)/1000,5)</f>
        <v>6.0670000000000002E-2</v>
      </c>
      <c r="E715" s="90">
        <f t="shared" ref="E715:AA715" si="406">ROUND((E716)/1000,5)</f>
        <v>1.6800000000000001E-3</v>
      </c>
      <c r="F715" s="90">
        <f t="shared" si="406"/>
        <v>4.1700000000000001E-3</v>
      </c>
      <c r="G715" s="90">
        <f t="shared" si="406"/>
        <v>0</v>
      </c>
      <c r="H715" s="90">
        <f t="shared" si="406"/>
        <v>0</v>
      </c>
      <c r="I715" s="90">
        <f t="shared" si="406"/>
        <v>0</v>
      </c>
      <c r="J715" s="90">
        <f t="shared" si="406"/>
        <v>0</v>
      </c>
      <c r="K715" s="90">
        <f t="shared" si="406"/>
        <v>0</v>
      </c>
      <c r="L715" s="90">
        <f t="shared" si="406"/>
        <v>0</v>
      </c>
      <c r="M715" s="90">
        <f t="shared" si="406"/>
        <v>5.0000000000000002E-5</v>
      </c>
      <c r="N715" s="90">
        <f t="shared" si="406"/>
        <v>6.9999999999999994E-5</v>
      </c>
      <c r="O715" s="90">
        <f t="shared" si="406"/>
        <v>5.0000000000000002E-5</v>
      </c>
      <c r="P715" s="90">
        <f t="shared" si="406"/>
        <v>3.0000000000000001E-5</v>
      </c>
      <c r="Q715" s="90">
        <f t="shared" si="406"/>
        <v>1.0000000000000001E-5</v>
      </c>
      <c r="R715" s="90">
        <f t="shared" si="406"/>
        <v>6.5399999999999998E-3</v>
      </c>
      <c r="S715" s="90">
        <f t="shared" si="406"/>
        <v>2.0469999999999999E-2</v>
      </c>
      <c r="T715" s="90">
        <f t="shared" si="406"/>
        <v>5.1459999999999999E-2</v>
      </c>
      <c r="U715" s="90">
        <f t="shared" si="406"/>
        <v>6.1920000000000003E-2</v>
      </c>
      <c r="V715" s="90">
        <f t="shared" si="406"/>
        <v>0.15826000000000001</v>
      </c>
      <c r="W715" s="90">
        <f t="shared" si="406"/>
        <v>0.24951000000000001</v>
      </c>
      <c r="X715" s="90">
        <f t="shared" si="406"/>
        <v>0.24882000000000001</v>
      </c>
      <c r="Y715" s="90">
        <f t="shared" si="406"/>
        <v>0.33678000000000002</v>
      </c>
      <c r="Z715" s="90">
        <f t="shared" si="406"/>
        <v>0.32622000000000001</v>
      </c>
      <c r="AA715" s="90">
        <f t="shared" si="406"/>
        <v>0.19264999999999999</v>
      </c>
    </row>
    <row r="716" spans="1:27" ht="12.75" hidden="1" customHeight="1" outlineLevel="1" x14ac:dyDescent="0.2">
      <c r="A716" s="98" t="s">
        <v>2347</v>
      </c>
      <c r="B716" s="62" t="s">
        <v>236</v>
      </c>
      <c r="C716" s="42" t="s">
        <v>77</v>
      </c>
      <c r="D716" s="43">
        <v>60.67</v>
      </c>
      <c r="E716" s="43">
        <v>1.68</v>
      </c>
      <c r="F716" s="43">
        <v>4.17</v>
      </c>
      <c r="G716" s="43">
        <v>0</v>
      </c>
      <c r="H716" s="43">
        <v>0</v>
      </c>
      <c r="I716" s="43">
        <v>0</v>
      </c>
      <c r="J716" s="43">
        <v>0</v>
      </c>
      <c r="K716" s="43">
        <v>0</v>
      </c>
      <c r="L716" s="43">
        <v>0</v>
      </c>
      <c r="M716" s="43">
        <v>0.05</v>
      </c>
      <c r="N716" s="43">
        <v>7.0000000000000007E-2</v>
      </c>
      <c r="O716" s="43">
        <v>0.05</v>
      </c>
      <c r="P716" s="43">
        <v>0.03</v>
      </c>
      <c r="Q716" s="43">
        <v>0.01</v>
      </c>
      <c r="R716" s="43">
        <v>6.54</v>
      </c>
      <c r="S716" s="43">
        <v>20.47</v>
      </c>
      <c r="T716" s="43">
        <v>51.46</v>
      </c>
      <c r="U716" s="43">
        <v>61.92</v>
      </c>
      <c r="V716" s="43">
        <v>158.26</v>
      </c>
      <c r="W716" s="43">
        <v>249.51</v>
      </c>
      <c r="X716" s="43">
        <v>248.82</v>
      </c>
      <c r="Y716" s="43">
        <v>336.78</v>
      </c>
      <c r="Z716" s="43">
        <v>326.22000000000003</v>
      </c>
      <c r="AA716" s="43">
        <v>192.65</v>
      </c>
    </row>
    <row r="717" spans="1:27" collapsed="1" x14ac:dyDescent="0.2">
      <c r="A717" s="97" t="s">
        <v>2348</v>
      </c>
      <c r="B717" s="27" t="str">
        <f>"05"&amp;"."&amp;$B$800&amp;"."&amp;$B$801</f>
        <v>05.01.2023</v>
      </c>
      <c r="C717" s="89" t="s">
        <v>74</v>
      </c>
      <c r="D717" s="90">
        <f>ROUND((D718)/1000,5)</f>
        <v>0.14710000000000001</v>
      </c>
      <c r="E717" s="90">
        <f t="shared" ref="E717:AA717" si="407">ROUND((E718)/1000,5)</f>
        <v>7.5799999999999999E-3</v>
      </c>
      <c r="F717" s="90">
        <f t="shared" si="407"/>
        <v>1.8200000000000001E-2</v>
      </c>
      <c r="G717" s="90">
        <f t="shared" si="407"/>
        <v>2.8800000000000002E-3</v>
      </c>
      <c r="H717" s="90">
        <f t="shared" si="407"/>
        <v>0</v>
      </c>
      <c r="I717" s="90">
        <f t="shared" si="407"/>
        <v>0</v>
      </c>
      <c r="J717" s="90">
        <f t="shared" si="407"/>
        <v>0</v>
      </c>
      <c r="K717" s="90">
        <f t="shared" si="407"/>
        <v>0</v>
      </c>
      <c r="L717" s="90">
        <f t="shared" si="407"/>
        <v>0</v>
      </c>
      <c r="M717" s="90">
        <f t="shared" si="407"/>
        <v>0</v>
      </c>
      <c r="N717" s="90">
        <f t="shared" si="407"/>
        <v>0</v>
      </c>
      <c r="O717" s="90">
        <f t="shared" si="407"/>
        <v>0</v>
      </c>
      <c r="P717" s="90">
        <f t="shared" si="407"/>
        <v>0</v>
      </c>
      <c r="Q717" s="90">
        <f t="shared" si="407"/>
        <v>0</v>
      </c>
      <c r="R717" s="90">
        <f t="shared" si="407"/>
        <v>3.9390000000000001E-2</v>
      </c>
      <c r="S717" s="90">
        <f t="shared" si="407"/>
        <v>6.2190000000000002E-2</v>
      </c>
      <c r="T717" s="90">
        <f t="shared" si="407"/>
        <v>1.448E-2</v>
      </c>
      <c r="U717" s="90">
        <f t="shared" si="407"/>
        <v>1.9199999999999998E-2</v>
      </c>
      <c r="V717" s="90">
        <f t="shared" si="407"/>
        <v>0</v>
      </c>
      <c r="W717" s="90">
        <f t="shared" si="407"/>
        <v>2.538E-2</v>
      </c>
      <c r="X717" s="90">
        <f t="shared" si="407"/>
        <v>0.11364</v>
      </c>
      <c r="Y717" s="90">
        <f t="shared" si="407"/>
        <v>0.26035000000000003</v>
      </c>
      <c r="Z717" s="90">
        <f t="shared" si="407"/>
        <v>2.392E-2</v>
      </c>
      <c r="AA717" s="90">
        <f t="shared" si="407"/>
        <v>0</v>
      </c>
    </row>
    <row r="718" spans="1:27" ht="12.75" hidden="1" customHeight="1" outlineLevel="1" x14ac:dyDescent="0.2">
      <c r="A718" s="98" t="s">
        <v>2349</v>
      </c>
      <c r="B718" s="62" t="s">
        <v>236</v>
      </c>
      <c r="C718" s="42" t="s">
        <v>77</v>
      </c>
      <c r="D718" s="43">
        <v>147.1</v>
      </c>
      <c r="E718" s="43">
        <v>7.58</v>
      </c>
      <c r="F718" s="43">
        <v>18.2</v>
      </c>
      <c r="G718" s="43">
        <v>2.88</v>
      </c>
      <c r="H718" s="43">
        <v>0</v>
      </c>
      <c r="I718" s="43">
        <v>0</v>
      </c>
      <c r="J718" s="43">
        <v>0</v>
      </c>
      <c r="K718" s="43">
        <v>0</v>
      </c>
      <c r="L718" s="43">
        <v>0</v>
      </c>
      <c r="M718" s="43">
        <v>0</v>
      </c>
      <c r="N718" s="43">
        <v>0</v>
      </c>
      <c r="O718" s="43">
        <v>0</v>
      </c>
      <c r="P718" s="43">
        <v>0</v>
      </c>
      <c r="Q718" s="43">
        <v>0</v>
      </c>
      <c r="R718" s="43">
        <v>39.39</v>
      </c>
      <c r="S718" s="43">
        <v>62.19</v>
      </c>
      <c r="T718" s="43">
        <v>14.48</v>
      </c>
      <c r="U718" s="43">
        <v>19.2</v>
      </c>
      <c r="V718" s="43">
        <v>0</v>
      </c>
      <c r="W718" s="43">
        <v>25.38</v>
      </c>
      <c r="X718" s="43">
        <v>113.64</v>
      </c>
      <c r="Y718" s="43">
        <v>260.35000000000002</v>
      </c>
      <c r="Z718" s="43">
        <v>23.92</v>
      </c>
      <c r="AA718" s="43">
        <v>0</v>
      </c>
    </row>
    <row r="719" spans="1:27" collapsed="1" x14ac:dyDescent="0.2">
      <c r="A719" s="97" t="s">
        <v>2350</v>
      </c>
      <c r="B719" s="27" t="str">
        <f>"06"&amp;"."&amp;$B$800&amp;"."&amp;$B$801</f>
        <v>06.01.2023</v>
      </c>
      <c r="C719" s="89" t="s">
        <v>74</v>
      </c>
      <c r="D719" s="90">
        <f>ROUND((D720)/1000,5)</f>
        <v>3.4389999999999997E-2</v>
      </c>
      <c r="E719" s="90">
        <f t="shared" ref="E719:AA719" si="408">ROUND((E720)/1000,5)</f>
        <v>2.1690000000000001E-2</v>
      </c>
      <c r="F719" s="90">
        <f t="shared" si="408"/>
        <v>0</v>
      </c>
      <c r="G719" s="90">
        <f t="shared" si="408"/>
        <v>0</v>
      </c>
      <c r="H719" s="90">
        <f t="shared" si="408"/>
        <v>0</v>
      </c>
      <c r="I719" s="90">
        <f t="shared" si="408"/>
        <v>0</v>
      </c>
      <c r="J719" s="90">
        <f t="shared" si="408"/>
        <v>0</v>
      </c>
      <c r="K719" s="90">
        <f t="shared" si="408"/>
        <v>0</v>
      </c>
      <c r="L719" s="90">
        <f t="shared" si="408"/>
        <v>0</v>
      </c>
      <c r="M719" s="90">
        <f t="shared" si="408"/>
        <v>0</v>
      </c>
      <c r="N719" s="90">
        <f t="shared" si="408"/>
        <v>0</v>
      </c>
      <c r="O719" s="90">
        <f t="shared" si="408"/>
        <v>0</v>
      </c>
      <c r="P719" s="90">
        <f t="shared" si="408"/>
        <v>0</v>
      </c>
      <c r="Q719" s="90">
        <f t="shared" si="408"/>
        <v>0</v>
      </c>
      <c r="R719" s="90">
        <f t="shared" si="408"/>
        <v>0</v>
      </c>
      <c r="S719" s="90">
        <f t="shared" si="408"/>
        <v>0</v>
      </c>
      <c r="T719" s="90">
        <f t="shared" si="408"/>
        <v>0</v>
      </c>
      <c r="U719" s="90">
        <f t="shared" si="408"/>
        <v>0</v>
      </c>
      <c r="V719" s="90">
        <f t="shared" si="408"/>
        <v>4.0160000000000001E-2</v>
      </c>
      <c r="W719" s="90">
        <f t="shared" si="408"/>
        <v>2.8330000000000001E-2</v>
      </c>
      <c r="X719" s="90">
        <f t="shared" si="408"/>
        <v>6.7229999999999998E-2</v>
      </c>
      <c r="Y719" s="90">
        <f t="shared" si="408"/>
        <v>0.18812000000000001</v>
      </c>
      <c r="Z719" s="90">
        <f t="shared" si="408"/>
        <v>7.8140000000000001E-2</v>
      </c>
      <c r="AA719" s="90">
        <f t="shared" si="408"/>
        <v>2.6689999999999998E-2</v>
      </c>
    </row>
    <row r="720" spans="1:27" ht="12.75" hidden="1" customHeight="1" outlineLevel="1" x14ac:dyDescent="0.2">
      <c r="A720" s="98" t="s">
        <v>2351</v>
      </c>
      <c r="B720" s="62" t="s">
        <v>236</v>
      </c>
      <c r="C720" s="42" t="s">
        <v>77</v>
      </c>
      <c r="D720" s="43">
        <v>34.39</v>
      </c>
      <c r="E720" s="43">
        <v>21.69</v>
      </c>
      <c r="F720" s="43">
        <v>0</v>
      </c>
      <c r="G720" s="43">
        <v>0</v>
      </c>
      <c r="H720" s="43">
        <v>0</v>
      </c>
      <c r="I720" s="43">
        <v>0</v>
      </c>
      <c r="J720" s="43">
        <v>0</v>
      </c>
      <c r="K720" s="43">
        <v>0</v>
      </c>
      <c r="L720" s="43">
        <v>0</v>
      </c>
      <c r="M720" s="43">
        <v>0</v>
      </c>
      <c r="N720" s="43">
        <v>0</v>
      </c>
      <c r="O720" s="43">
        <v>0</v>
      </c>
      <c r="P720" s="43">
        <v>0</v>
      </c>
      <c r="Q720" s="43">
        <v>0</v>
      </c>
      <c r="R720" s="43">
        <v>0</v>
      </c>
      <c r="S720" s="43">
        <v>0</v>
      </c>
      <c r="T720" s="43">
        <v>0</v>
      </c>
      <c r="U720" s="43">
        <v>0</v>
      </c>
      <c r="V720" s="43">
        <v>40.159999999999997</v>
      </c>
      <c r="W720" s="43">
        <v>28.33</v>
      </c>
      <c r="X720" s="43">
        <v>67.23</v>
      </c>
      <c r="Y720" s="43">
        <v>188.12</v>
      </c>
      <c r="Z720" s="43">
        <v>78.14</v>
      </c>
      <c r="AA720" s="43">
        <v>26.69</v>
      </c>
    </row>
    <row r="721" spans="1:27" collapsed="1" x14ac:dyDescent="0.2">
      <c r="A721" s="97" t="s">
        <v>2352</v>
      </c>
      <c r="B721" s="27" t="str">
        <f>"07"&amp;"."&amp;$B$800&amp;"."&amp;$B$801</f>
        <v>07.01.2023</v>
      </c>
      <c r="C721" s="89" t="s">
        <v>74</v>
      </c>
      <c r="D721" s="90">
        <f>ROUND((D722)/1000,5)</f>
        <v>0</v>
      </c>
      <c r="E721" s="90">
        <f t="shared" ref="E721:AA721" si="409">ROUND((E722)/1000,5)</f>
        <v>0</v>
      </c>
      <c r="F721" s="90">
        <f t="shared" si="409"/>
        <v>1.8110000000000001E-2</v>
      </c>
      <c r="G721" s="90">
        <f t="shared" si="409"/>
        <v>1.15E-2</v>
      </c>
      <c r="H721" s="90">
        <f t="shared" si="409"/>
        <v>0</v>
      </c>
      <c r="I721" s="90">
        <f t="shared" si="409"/>
        <v>0</v>
      </c>
      <c r="J721" s="90">
        <f t="shared" si="409"/>
        <v>0</v>
      </c>
      <c r="K721" s="90">
        <f t="shared" si="409"/>
        <v>0</v>
      </c>
      <c r="L721" s="90">
        <f t="shared" si="409"/>
        <v>0</v>
      </c>
      <c r="M721" s="90">
        <f t="shared" si="409"/>
        <v>0</v>
      </c>
      <c r="N721" s="90">
        <f t="shared" si="409"/>
        <v>8.2629999999999995E-2</v>
      </c>
      <c r="O721" s="90">
        <f t="shared" si="409"/>
        <v>0</v>
      </c>
      <c r="P721" s="90">
        <f t="shared" si="409"/>
        <v>0</v>
      </c>
      <c r="Q721" s="90">
        <f t="shared" si="409"/>
        <v>0</v>
      </c>
      <c r="R721" s="90">
        <f t="shared" si="409"/>
        <v>0</v>
      </c>
      <c r="S721" s="90">
        <f t="shared" si="409"/>
        <v>0</v>
      </c>
      <c r="T721" s="90">
        <f t="shared" si="409"/>
        <v>0</v>
      </c>
      <c r="U721" s="90">
        <f t="shared" si="409"/>
        <v>7.2639999999999996E-2</v>
      </c>
      <c r="V721" s="90">
        <f t="shared" si="409"/>
        <v>7.9089999999999994E-2</v>
      </c>
      <c r="W721" s="90">
        <f t="shared" si="409"/>
        <v>9.8720000000000002E-2</v>
      </c>
      <c r="X721" s="90">
        <f t="shared" si="409"/>
        <v>0.16191</v>
      </c>
      <c r="Y721" s="90">
        <f t="shared" si="409"/>
        <v>0.30146000000000001</v>
      </c>
      <c r="Z721" s="90">
        <f t="shared" si="409"/>
        <v>0.21617</v>
      </c>
      <c r="AA721" s="90">
        <f t="shared" si="409"/>
        <v>1.2030000000000001E-2</v>
      </c>
    </row>
    <row r="722" spans="1:27" ht="12.75" hidden="1" customHeight="1" outlineLevel="1" x14ac:dyDescent="0.2">
      <c r="A722" s="98" t="s">
        <v>2353</v>
      </c>
      <c r="B722" s="62" t="s">
        <v>236</v>
      </c>
      <c r="C722" s="42" t="s">
        <v>77</v>
      </c>
      <c r="D722" s="43">
        <v>0</v>
      </c>
      <c r="E722" s="43">
        <v>0</v>
      </c>
      <c r="F722" s="43">
        <v>18.11</v>
      </c>
      <c r="G722" s="43">
        <v>11.5</v>
      </c>
      <c r="H722" s="43">
        <v>0</v>
      </c>
      <c r="I722" s="43">
        <v>0</v>
      </c>
      <c r="J722" s="43">
        <v>0</v>
      </c>
      <c r="K722" s="43">
        <v>0</v>
      </c>
      <c r="L722" s="43">
        <v>0</v>
      </c>
      <c r="M722" s="43">
        <v>0</v>
      </c>
      <c r="N722" s="43">
        <v>82.63</v>
      </c>
      <c r="O722" s="43">
        <v>0</v>
      </c>
      <c r="P722" s="43">
        <v>0</v>
      </c>
      <c r="Q722" s="43">
        <v>0</v>
      </c>
      <c r="R722" s="43">
        <v>0</v>
      </c>
      <c r="S722" s="43">
        <v>0</v>
      </c>
      <c r="T722" s="43">
        <v>0</v>
      </c>
      <c r="U722" s="43">
        <v>72.64</v>
      </c>
      <c r="V722" s="43">
        <v>79.09</v>
      </c>
      <c r="W722" s="43">
        <v>98.72</v>
      </c>
      <c r="X722" s="43">
        <v>161.91</v>
      </c>
      <c r="Y722" s="43">
        <v>301.45999999999998</v>
      </c>
      <c r="Z722" s="43">
        <v>216.17</v>
      </c>
      <c r="AA722" s="43">
        <v>12.03</v>
      </c>
    </row>
    <row r="723" spans="1:27" collapsed="1" x14ac:dyDescent="0.2">
      <c r="A723" s="97" t="s">
        <v>2354</v>
      </c>
      <c r="B723" s="27" t="str">
        <f>"08"&amp;"."&amp;$B$800&amp;"."&amp;$B$801</f>
        <v>08.01.2023</v>
      </c>
      <c r="C723" s="89" t="s">
        <v>74</v>
      </c>
      <c r="D723" s="90">
        <f>ROUND((D724)/1000,5)</f>
        <v>1.119E-2</v>
      </c>
      <c r="E723" s="90">
        <f t="shared" ref="E723:AA723" si="410">ROUND((E724)/1000,5)</f>
        <v>0</v>
      </c>
      <c r="F723" s="90">
        <f t="shared" si="410"/>
        <v>0</v>
      </c>
      <c r="G723" s="90">
        <f t="shared" si="410"/>
        <v>0</v>
      </c>
      <c r="H723" s="90">
        <f t="shared" si="410"/>
        <v>0</v>
      </c>
      <c r="I723" s="90">
        <f t="shared" si="410"/>
        <v>0</v>
      </c>
      <c r="J723" s="90">
        <f t="shared" si="410"/>
        <v>0</v>
      </c>
      <c r="K723" s="90">
        <f t="shared" si="410"/>
        <v>0</v>
      </c>
      <c r="L723" s="90">
        <f t="shared" si="410"/>
        <v>0</v>
      </c>
      <c r="M723" s="90">
        <f t="shared" si="410"/>
        <v>0</v>
      </c>
      <c r="N723" s="90">
        <f t="shared" si="410"/>
        <v>5.13E-3</v>
      </c>
      <c r="O723" s="90">
        <f t="shared" si="410"/>
        <v>4.2520000000000002E-2</v>
      </c>
      <c r="P723" s="90">
        <f t="shared" si="410"/>
        <v>6.5350000000000005E-2</v>
      </c>
      <c r="Q723" s="90">
        <f t="shared" si="410"/>
        <v>7.3039999999999994E-2</v>
      </c>
      <c r="R723" s="90">
        <f t="shared" si="410"/>
        <v>7.1099999999999997E-2</v>
      </c>
      <c r="S723" s="90">
        <f t="shared" si="410"/>
        <v>8.0199999999999994E-3</v>
      </c>
      <c r="T723" s="90">
        <f t="shared" si="410"/>
        <v>0</v>
      </c>
      <c r="U723" s="90">
        <f t="shared" si="410"/>
        <v>0</v>
      </c>
      <c r="V723" s="90">
        <f t="shared" si="410"/>
        <v>4.0430000000000001E-2</v>
      </c>
      <c r="W723" s="90">
        <f t="shared" si="410"/>
        <v>0.19461000000000001</v>
      </c>
      <c r="X723" s="90">
        <f t="shared" si="410"/>
        <v>0.30807000000000001</v>
      </c>
      <c r="Y723" s="90">
        <f t="shared" si="410"/>
        <v>0.26708999999999999</v>
      </c>
      <c r="Z723" s="90">
        <f t="shared" si="410"/>
        <v>4.5760000000000002E-2</v>
      </c>
      <c r="AA723" s="90">
        <f t="shared" si="410"/>
        <v>0</v>
      </c>
    </row>
    <row r="724" spans="1:27" ht="12.75" hidden="1" customHeight="1" outlineLevel="1" x14ac:dyDescent="0.2">
      <c r="A724" s="98" t="s">
        <v>2355</v>
      </c>
      <c r="B724" s="62" t="s">
        <v>236</v>
      </c>
      <c r="C724" s="42" t="s">
        <v>77</v>
      </c>
      <c r="D724" s="43">
        <v>11.19</v>
      </c>
      <c r="E724" s="43">
        <v>0</v>
      </c>
      <c r="F724" s="43">
        <v>0</v>
      </c>
      <c r="G724" s="43">
        <v>0</v>
      </c>
      <c r="H724" s="43">
        <v>0</v>
      </c>
      <c r="I724" s="43">
        <v>0</v>
      </c>
      <c r="J724" s="43">
        <v>0</v>
      </c>
      <c r="K724" s="43">
        <v>0</v>
      </c>
      <c r="L724" s="43">
        <v>0</v>
      </c>
      <c r="M724" s="43">
        <v>0</v>
      </c>
      <c r="N724" s="43">
        <v>5.13</v>
      </c>
      <c r="O724" s="43">
        <v>42.52</v>
      </c>
      <c r="P724" s="43">
        <v>65.349999999999994</v>
      </c>
      <c r="Q724" s="43">
        <v>73.040000000000006</v>
      </c>
      <c r="R724" s="43">
        <v>71.099999999999994</v>
      </c>
      <c r="S724" s="43">
        <v>8.02</v>
      </c>
      <c r="T724" s="43">
        <v>0</v>
      </c>
      <c r="U724" s="43">
        <v>0</v>
      </c>
      <c r="V724" s="43">
        <v>40.43</v>
      </c>
      <c r="W724" s="43">
        <v>194.61</v>
      </c>
      <c r="X724" s="43">
        <v>308.07</v>
      </c>
      <c r="Y724" s="43">
        <v>267.08999999999997</v>
      </c>
      <c r="Z724" s="43">
        <v>45.76</v>
      </c>
      <c r="AA724" s="43">
        <v>0</v>
      </c>
    </row>
    <row r="725" spans="1:27" collapsed="1" x14ac:dyDescent="0.2">
      <c r="A725" s="97" t="s">
        <v>2356</v>
      </c>
      <c r="B725" s="27" t="str">
        <f>"09"&amp;"."&amp;$B$800&amp;"."&amp;$B$801</f>
        <v>09.01.2023</v>
      </c>
      <c r="C725" s="89" t="s">
        <v>74</v>
      </c>
      <c r="D725" s="90">
        <f>ROUND((D726)/1000,5)</f>
        <v>3.1800000000000001E-3</v>
      </c>
      <c r="E725" s="90">
        <f t="shared" ref="E725:AA725" si="411">ROUND((E726)/1000,5)</f>
        <v>0</v>
      </c>
      <c r="F725" s="90">
        <f t="shared" si="411"/>
        <v>0</v>
      </c>
      <c r="G725" s="90">
        <f t="shared" si="411"/>
        <v>0</v>
      </c>
      <c r="H725" s="90">
        <f t="shared" si="411"/>
        <v>0</v>
      </c>
      <c r="I725" s="90">
        <f t="shared" si="411"/>
        <v>0</v>
      </c>
      <c r="J725" s="90">
        <f t="shared" si="411"/>
        <v>0</v>
      </c>
      <c r="K725" s="90">
        <f t="shared" si="411"/>
        <v>0</v>
      </c>
      <c r="L725" s="90">
        <f t="shared" si="411"/>
        <v>0</v>
      </c>
      <c r="M725" s="90">
        <f t="shared" si="411"/>
        <v>0</v>
      </c>
      <c r="N725" s="90">
        <f t="shared" si="411"/>
        <v>0</v>
      </c>
      <c r="O725" s="90">
        <f t="shared" si="411"/>
        <v>0</v>
      </c>
      <c r="P725" s="90">
        <f t="shared" si="411"/>
        <v>0</v>
      </c>
      <c r="Q725" s="90">
        <f t="shared" si="411"/>
        <v>0</v>
      </c>
      <c r="R725" s="90">
        <f t="shared" si="411"/>
        <v>1.1180000000000001E-2</v>
      </c>
      <c r="S725" s="90">
        <f t="shared" si="411"/>
        <v>3.4000000000000002E-4</v>
      </c>
      <c r="T725" s="90">
        <f t="shared" si="411"/>
        <v>1.354E-2</v>
      </c>
      <c r="U725" s="90">
        <f t="shared" si="411"/>
        <v>2.0000000000000002E-5</v>
      </c>
      <c r="V725" s="90">
        <f t="shared" si="411"/>
        <v>0</v>
      </c>
      <c r="W725" s="90">
        <f t="shared" si="411"/>
        <v>0</v>
      </c>
      <c r="X725" s="90">
        <f t="shared" si="411"/>
        <v>0</v>
      </c>
      <c r="Y725" s="90">
        <f t="shared" si="411"/>
        <v>0.16719000000000001</v>
      </c>
      <c r="Z725" s="90">
        <f t="shared" si="411"/>
        <v>5.2850000000000001E-2</v>
      </c>
      <c r="AA725" s="90">
        <f t="shared" si="411"/>
        <v>1.8000000000000001E-4</v>
      </c>
    </row>
    <row r="726" spans="1:27" ht="12.75" hidden="1" customHeight="1" outlineLevel="1" x14ac:dyDescent="0.2">
      <c r="A726" s="98" t="s">
        <v>2357</v>
      </c>
      <c r="B726" s="62" t="s">
        <v>236</v>
      </c>
      <c r="C726" s="42" t="s">
        <v>77</v>
      </c>
      <c r="D726" s="43">
        <v>3.18</v>
      </c>
      <c r="E726" s="43">
        <v>0</v>
      </c>
      <c r="F726" s="43">
        <v>0</v>
      </c>
      <c r="G726" s="43">
        <v>0</v>
      </c>
      <c r="H726" s="43">
        <v>0</v>
      </c>
      <c r="I726" s="43">
        <v>0</v>
      </c>
      <c r="J726" s="43">
        <v>0</v>
      </c>
      <c r="K726" s="43">
        <v>0</v>
      </c>
      <c r="L726" s="43">
        <v>0</v>
      </c>
      <c r="M726" s="43">
        <v>0</v>
      </c>
      <c r="N726" s="43">
        <v>0</v>
      </c>
      <c r="O726" s="43">
        <v>0</v>
      </c>
      <c r="P726" s="43">
        <v>0</v>
      </c>
      <c r="Q726" s="43">
        <v>0</v>
      </c>
      <c r="R726" s="43">
        <v>11.18</v>
      </c>
      <c r="S726" s="43">
        <v>0.34</v>
      </c>
      <c r="T726" s="43">
        <v>13.54</v>
      </c>
      <c r="U726" s="43">
        <v>0.02</v>
      </c>
      <c r="V726" s="43">
        <v>0</v>
      </c>
      <c r="W726" s="43">
        <v>0</v>
      </c>
      <c r="X726" s="43">
        <v>0</v>
      </c>
      <c r="Y726" s="43">
        <v>167.19</v>
      </c>
      <c r="Z726" s="43">
        <v>52.85</v>
      </c>
      <c r="AA726" s="43">
        <v>0.18</v>
      </c>
    </row>
    <row r="727" spans="1:27" collapsed="1" x14ac:dyDescent="0.2">
      <c r="A727" s="97" t="s">
        <v>2358</v>
      </c>
      <c r="B727" s="27" t="str">
        <f>"10"&amp;"."&amp;$B$800&amp;"."&amp;$B$801</f>
        <v>10.01.2023</v>
      </c>
      <c r="C727" s="89" t="s">
        <v>74</v>
      </c>
      <c r="D727" s="90">
        <f>ROUND((D728)/1000,5)</f>
        <v>0</v>
      </c>
      <c r="E727" s="90">
        <f t="shared" ref="E727:AA727" si="412">ROUND((E728)/1000,5)</f>
        <v>0</v>
      </c>
      <c r="F727" s="90">
        <f t="shared" si="412"/>
        <v>0</v>
      </c>
      <c r="G727" s="90">
        <f t="shared" si="412"/>
        <v>0</v>
      </c>
      <c r="H727" s="90">
        <f t="shared" si="412"/>
        <v>0</v>
      </c>
      <c r="I727" s="90">
        <f t="shared" si="412"/>
        <v>0</v>
      </c>
      <c r="J727" s="90">
        <f t="shared" si="412"/>
        <v>0</v>
      </c>
      <c r="K727" s="90">
        <f t="shared" si="412"/>
        <v>0</v>
      </c>
      <c r="L727" s="90">
        <f t="shared" si="412"/>
        <v>0</v>
      </c>
      <c r="M727" s="90">
        <f t="shared" si="412"/>
        <v>0</v>
      </c>
      <c r="N727" s="90">
        <f t="shared" si="412"/>
        <v>0</v>
      </c>
      <c r="O727" s="90">
        <f t="shared" si="412"/>
        <v>0</v>
      </c>
      <c r="P727" s="90">
        <f t="shared" si="412"/>
        <v>0</v>
      </c>
      <c r="Q727" s="90">
        <f t="shared" si="412"/>
        <v>0</v>
      </c>
      <c r="R727" s="90">
        <f t="shared" si="412"/>
        <v>0</v>
      </c>
      <c r="S727" s="90">
        <f t="shared" si="412"/>
        <v>0</v>
      </c>
      <c r="T727" s="90">
        <f t="shared" si="412"/>
        <v>0</v>
      </c>
      <c r="U727" s="90">
        <f t="shared" si="412"/>
        <v>0</v>
      </c>
      <c r="V727" s="90">
        <f t="shared" si="412"/>
        <v>0</v>
      </c>
      <c r="W727" s="90">
        <f t="shared" si="412"/>
        <v>0</v>
      </c>
      <c r="X727" s="90">
        <f t="shared" si="412"/>
        <v>0</v>
      </c>
      <c r="Y727" s="90">
        <f t="shared" si="412"/>
        <v>0.12374</v>
      </c>
      <c r="Z727" s="90">
        <f t="shared" si="412"/>
        <v>8.6700000000000006E-3</v>
      </c>
      <c r="AA727" s="90">
        <f t="shared" si="412"/>
        <v>5.4129999999999998E-2</v>
      </c>
    </row>
    <row r="728" spans="1:27" ht="12.75" hidden="1" customHeight="1" outlineLevel="1" x14ac:dyDescent="0.2">
      <c r="A728" s="98" t="s">
        <v>2359</v>
      </c>
      <c r="B728" s="62" t="s">
        <v>236</v>
      </c>
      <c r="C728" s="42" t="s">
        <v>77</v>
      </c>
      <c r="D728" s="43">
        <v>0</v>
      </c>
      <c r="E728" s="43">
        <v>0</v>
      </c>
      <c r="F728" s="43">
        <v>0</v>
      </c>
      <c r="G728" s="43">
        <v>0</v>
      </c>
      <c r="H728" s="43">
        <v>0</v>
      </c>
      <c r="I728" s="43">
        <v>0</v>
      </c>
      <c r="J728" s="43">
        <v>0</v>
      </c>
      <c r="K728" s="43">
        <v>0</v>
      </c>
      <c r="L728" s="43">
        <v>0</v>
      </c>
      <c r="M728" s="43">
        <v>0</v>
      </c>
      <c r="N728" s="43">
        <v>0</v>
      </c>
      <c r="O728" s="43">
        <v>0</v>
      </c>
      <c r="P728" s="43">
        <v>0</v>
      </c>
      <c r="Q728" s="43">
        <v>0</v>
      </c>
      <c r="R728" s="43">
        <v>0</v>
      </c>
      <c r="S728" s="43">
        <v>0</v>
      </c>
      <c r="T728" s="43">
        <v>0</v>
      </c>
      <c r="U728" s="43">
        <v>0</v>
      </c>
      <c r="V728" s="43">
        <v>0</v>
      </c>
      <c r="W728" s="43">
        <v>0</v>
      </c>
      <c r="X728" s="43">
        <v>0</v>
      </c>
      <c r="Y728" s="43">
        <v>123.74</v>
      </c>
      <c r="Z728" s="43">
        <v>8.67</v>
      </c>
      <c r="AA728" s="43">
        <v>54.13</v>
      </c>
    </row>
    <row r="729" spans="1:27" collapsed="1" x14ac:dyDescent="0.2">
      <c r="A729" s="97" t="s">
        <v>2360</v>
      </c>
      <c r="B729" s="27" t="str">
        <f>"11"&amp;"."&amp;$B$800&amp;"."&amp;$B$801</f>
        <v>11.01.2023</v>
      </c>
      <c r="C729" s="89" t="s">
        <v>74</v>
      </c>
      <c r="D729" s="90">
        <f>ROUND((D730)/1000,5)</f>
        <v>7.2899999999999996E-3</v>
      </c>
      <c r="E729" s="90">
        <f t="shared" ref="E729:AA729" si="413">ROUND((E730)/1000,5)</f>
        <v>4.0719999999999999E-2</v>
      </c>
      <c r="F729" s="90">
        <f t="shared" si="413"/>
        <v>0</v>
      </c>
      <c r="G729" s="90">
        <f t="shared" si="413"/>
        <v>0</v>
      </c>
      <c r="H729" s="90">
        <f t="shared" si="413"/>
        <v>0</v>
      </c>
      <c r="I729" s="90">
        <f t="shared" si="413"/>
        <v>0</v>
      </c>
      <c r="J729" s="90">
        <f t="shared" si="413"/>
        <v>0</v>
      </c>
      <c r="K729" s="90">
        <f t="shared" si="413"/>
        <v>0</v>
      </c>
      <c r="L729" s="90">
        <f t="shared" si="413"/>
        <v>0</v>
      </c>
      <c r="M729" s="90">
        <f t="shared" si="413"/>
        <v>0</v>
      </c>
      <c r="N729" s="90">
        <f t="shared" si="413"/>
        <v>0</v>
      </c>
      <c r="O729" s="90">
        <f t="shared" si="413"/>
        <v>0</v>
      </c>
      <c r="P729" s="90">
        <f t="shared" si="413"/>
        <v>0</v>
      </c>
      <c r="Q729" s="90">
        <f t="shared" si="413"/>
        <v>0</v>
      </c>
      <c r="R729" s="90">
        <f t="shared" si="413"/>
        <v>0</v>
      </c>
      <c r="S729" s="90">
        <f t="shared" si="413"/>
        <v>0</v>
      </c>
      <c r="T729" s="90">
        <f t="shared" si="413"/>
        <v>0</v>
      </c>
      <c r="U729" s="90">
        <f t="shared" si="413"/>
        <v>8.4600000000000005E-3</v>
      </c>
      <c r="V729" s="90">
        <f t="shared" si="413"/>
        <v>1.6639999999999999E-2</v>
      </c>
      <c r="W729" s="90">
        <f t="shared" si="413"/>
        <v>5.0779999999999999E-2</v>
      </c>
      <c r="X729" s="90">
        <f t="shared" si="413"/>
        <v>0.10943</v>
      </c>
      <c r="Y729" s="90">
        <f t="shared" si="413"/>
        <v>0.43097999999999997</v>
      </c>
      <c r="Z729" s="90">
        <f t="shared" si="413"/>
        <v>0.28673999999999999</v>
      </c>
      <c r="AA729" s="90">
        <f t="shared" si="413"/>
        <v>0.20951</v>
      </c>
    </row>
    <row r="730" spans="1:27" ht="12.75" hidden="1" customHeight="1" outlineLevel="1" x14ac:dyDescent="0.2">
      <c r="A730" s="98" t="s">
        <v>2361</v>
      </c>
      <c r="B730" s="62" t="s">
        <v>236</v>
      </c>
      <c r="C730" s="42" t="s">
        <v>77</v>
      </c>
      <c r="D730" s="43">
        <v>7.29</v>
      </c>
      <c r="E730" s="43">
        <v>40.72</v>
      </c>
      <c r="F730" s="43">
        <v>0</v>
      </c>
      <c r="G730" s="43">
        <v>0</v>
      </c>
      <c r="H730" s="43">
        <v>0</v>
      </c>
      <c r="I730" s="43">
        <v>0</v>
      </c>
      <c r="J730" s="43">
        <v>0</v>
      </c>
      <c r="K730" s="43">
        <v>0</v>
      </c>
      <c r="L730" s="43">
        <v>0</v>
      </c>
      <c r="M730" s="43">
        <v>0</v>
      </c>
      <c r="N730" s="43">
        <v>0</v>
      </c>
      <c r="O730" s="43">
        <v>0</v>
      </c>
      <c r="P730" s="43">
        <v>0</v>
      </c>
      <c r="Q730" s="43">
        <v>0</v>
      </c>
      <c r="R730" s="43">
        <v>0</v>
      </c>
      <c r="S730" s="43">
        <v>0</v>
      </c>
      <c r="T730" s="43">
        <v>0</v>
      </c>
      <c r="U730" s="43">
        <v>8.4600000000000009</v>
      </c>
      <c r="V730" s="43">
        <v>16.64</v>
      </c>
      <c r="W730" s="43">
        <v>50.78</v>
      </c>
      <c r="X730" s="43">
        <v>109.43</v>
      </c>
      <c r="Y730" s="43">
        <v>430.98</v>
      </c>
      <c r="Z730" s="43">
        <v>286.74</v>
      </c>
      <c r="AA730" s="43">
        <v>209.51</v>
      </c>
    </row>
    <row r="731" spans="1:27" collapsed="1" x14ac:dyDescent="0.2">
      <c r="A731" s="97" t="s">
        <v>2362</v>
      </c>
      <c r="B731" s="27" t="str">
        <f>"12"&amp;"."&amp;$B$800&amp;"."&amp;$B$801</f>
        <v>12.01.2023</v>
      </c>
      <c r="C731" s="89" t="s">
        <v>74</v>
      </c>
      <c r="D731" s="90">
        <f>ROUND((D732)/1000,5)</f>
        <v>5.3859999999999998E-2</v>
      </c>
      <c r="E731" s="90">
        <f t="shared" ref="E731:AA731" si="414">ROUND((E732)/1000,5)</f>
        <v>1.67E-3</v>
      </c>
      <c r="F731" s="90">
        <f t="shared" si="414"/>
        <v>0</v>
      </c>
      <c r="G731" s="90">
        <f t="shared" si="414"/>
        <v>0</v>
      </c>
      <c r="H731" s="90">
        <f t="shared" si="414"/>
        <v>0</v>
      </c>
      <c r="I731" s="90">
        <f t="shared" si="414"/>
        <v>0</v>
      </c>
      <c r="J731" s="90">
        <f t="shared" si="414"/>
        <v>0</v>
      </c>
      <c r="K731" s="90">
        <f t="shared" si="414"/>
        <v>0</v>
      </c>
      <c r="L731" s="90">
        <f t="shared" si="414"/>
        <v>0</v>
      </c>
      <c r="M731" s="90">
        <f t="shared" si="414"/>
        <v>0</v>
      </c>
      <c r="N731" s="90">
        <f t="shared" si="414"/>
        <v>1.6830000000000001E-2</v>
      </c>
      <c r="O731" s="90">
        <f t="shared" si="414"/>
        <v>0</v>
      </c>
      <c r="P731" s="90">
        <f t="shared" si="414"/>
        <v>0</v>
      </c>
      <c r="Q731" s="90">
        <f t="shared" si="414"/>
        <v>0</v>
      </c>
      <c r="R731" s="90">
        <f t="shared" si="414"/>
        <v>9.41E-3</v>
      </c>
      <c r="S731" s="90">
        <f t="shared" si="414"/>
        <v>8.9200000000000008E-3</v>
      </c>
      <c r="T731" s="90">
        <f t="shared" si="414"/>
        <v>1.353E-2</v>
      </c>
      <c r="U731" s="90">
        <f t="shared" si="414"/>
        <v>1.34E-3</v>
      </c>
      <c r="V731" s="90">
        <f t="shared" si="414"/>
        <v>1.7799999999999999E-3</v>
      </c>
      <c r="W731" s="90">
        <f t="shared" si="414"/>
        <v>1.07E-3</v>
      </c>
      <c r="X731" s="90">
        <f t="shared" si="414"/>
        <v>8.8900000000000007E-2</v>
      </c>
      <c r="Y731" s="90">
        <f t="shared" si="414"/>
        <v>0.27742</v>
      </c>
      <c r="Z731" s="90">
        <f t="shared" si="414"/>
        <v>0.16863</v>
      </c>
      <c r="AA731" s="90">
        <f t="shared" si="414"/>
        <v>0.22484999999999999</v>
      </c>
    </row>
    <row r="732" spans="1:27" ht="12.75" hidden="1" customHeight="1" outlineLevel="1" x14ac:dyDescent="0.2">
      <c r="A732" s="98" t="s">
        <v>2363</v>
      </c>
      <c r="B732" s="62" t="s">
        <v>236</v>
      </c>
      <c r="C732" s="42" t="s">
        <v>77</v>
      </c>
      <c r="D732" s="43">
        <v>53.86</v>
      </c>
      <c r="E732" s="43">
        <v>1.67</v>
      </c>
      <c r="F732" s="43">
        <v>0</v>
      </c>
      <c r="G732" s="43">
        <v>0</v>
      </c>
      <c r="H732" s="43">
        <v>0</v>
      </c>
      <c r="I732" s="43">
        <v>0</v>
      </c>
      <c r="J732" s="43">
        <v>0</v>
      </c>
      <c r="K732" s="43">
        <v>0</v>
      </c>
      <c r="L732" s="43">
        <v>0</v>
      </c>
      <c r="M732" s="43">
        <v>0</v>
      </c>
      <c r="N732" s="43">
        <v>16.829999999999998</v>
      </c>
      <c r="O732" s="43">
        <v>0</v>
      </c>
      <c r="P732" s="43">
        <v>0</v>
      </c>
      <c r="Q732" s="43">
        <v>0</v>
      </c>
      <c r="R732" s="43">
        <v>9.41</v>
      </c>
      <c r="S732" s="43">
        <v>8.92</v>
      </c>
      <c r="T732" s="43">
        <v>13.53</v>
      </c>
      <c r="U732" s="43">
        <v>1.34</v>
      </c>
      <c r="V732" s="43">
        <v>1.78</v>
      </c>
      <c r="W732" s="43">
        <v>1.07</v>
      </c>
      <c r="X732" s="43">
        <v>88.9</v>
      </c>
      <c r="Y732" s="43">
        <v>277.42</v>
      </c>
      <c r="Z732" s="43">
        <v>168.63</v>
      </c>
      <c r="AA732" s="43">
        <v>224.85</v>
      </c>
    </row>
    <row r="733" spans="1:27" collapsed="1" x14ac:dyDescent="0.2">
      <c r="A733" s="97" t="s">
        <v>2364</v>
      </c>
      <c r="B733" s="27" t="str">
        <f>"13"&amp;"."&amp;$B$800&amp;"."&amp;$B$801</f>
        <v>13.01.2023</v>
      </c>
      <c r="C733" s="89" t="s">
        <v>74</v>
      </c>
      <c r="D733" s="90">
        <f>ROUND((D734)/1000,5)</f>
        <v>5.3769999999999998E-2</v>
      </c>
      <c r="E733" s="90">
        <f t="shared" ref="E733:AA733" si="415">ROUND((E734)/1000,5)</f>
        <v>5.2850000000000001E-2</v>
      </c>
      <c r="F733" s="90">
        <f t="shared" si="415"/>
        <v>2.7830000000000001E-2</v>
      </c>
      <c r="G733" s="90">
        <f t="shared" si="415"/>
        <v>1.451E-2</v>
      </c>
      <c r="H733" s="90">
        <f t="shared" si="415"/>
        <v>0</v>
      </c>
      <c r="I733" s="90">
        <f t="shared" si="415"/>
        <v>0</v>
      </c>
      <c r="J733" s="90">
        <f t="shared" si="415"/>
        <v>0</v>
      </c>
      <c r="K733" s="90">
        <f t="shared" si="415"/>
        <v>0</v>
      </c>
      <c r="L733" s="90">
        <f t="shared" si="415"/>
        <v>0</v>
      </c>
      <c r="M733" s="90">
        <f t="shared" si="415"/>
        <v>0</v>
      </c>
      <c r="N733" s="90">
        <f t="shared" si="415"/>
        <v>2.7699999999999999E-3</v>
      </c>
      <c r="O733" s="90">
        <f t="shared" si="415"/>
        <v>7.2300000000000003E-3</v>
      </c>
      <c r="P733" s="90">
        <f t="shared" si="415"/>
        <v>0</v>
      </c>
      <c r="Q733" s="90">
        <f t="shared" si="415"/>
        <v>0</v>
      </c>
      <c r="R733" s="90">
        <f t="shared" si="415"/>
        <v>2.214E-2</v>
      </c>
      <c r="S733" s="90">
        <f t="shared" si="415"/>
        <v>2.2000000000000001E-4</v>
      </c>
      <c r="T733" s="90">
        <f t="shared" si="415"/>
        <v>7.1000000000000004E-3</v>
      </c>
      <c r="U733" s="90">
        <f t="shared" si="415"/>
        <v>6.0099999999999997E-3</v>
      </c>
      <c r="V733" s="90">
        <f t="shared" si="415"/>
        <v>9.6399999999999993E-3</v>
      </c>
      <c r="W733" s="90">
        <f t="shared" si="415"/>
        <v>6.166E-2</v>
      </c>
      <c r="X733" s="90">
        <f t="shared" si="415"/>
        <v>6.368E-2</v>
      </c>
      <c r="Y733" s="90">
        <f t="shared" si="415"/>
        <v>0.28705999999999998</v>
      </c>
      <c r="Z733" s="90">
        <f t="shared" si="415"/>
        <v>0.46072000000000002</v>
      </c>
      <c r="AA733" s="90">
        <f t="shared" si="415"/>
        <v>0.25069999999999998</v>
      </c>
    </row>
    <row r="734" spans="1:27" ht="12.75" hidden="1" customHeight="1" outlineLevel="1" x14ac:dyDescent="0.2">
      <c r="A734" s="98" t="s">
        <v>2365</v>
      </c>
      <c r="B734" s="62" t="s">
        <v>236</v>
      </c>
      <c r="C734" s="42" t="s">
        <v>77</v>
      </c>
      <c r="D734" s="43">
        <v>53.77</v>
      </c>
      <c r="E734" s="43">
        <v>52.85</v>
      </c>
      <c r="F734" s="43">
        <v>27.83</v>
      </c>
      <c r="G734" s="43">
        <v>14.51</v>
      </c>
      <c r="H734" s="43">
        <v>0</v>
      </c>
      <c r="I734" s="43">
        <v>0</v>
      </c>
      <c r="J734" s="43">
        <v>0</v>
      </c>
      <c r="K734" s="43">
        <v>0</v>
      </c>
      <c r="L734" s="43">
        <v>0</v>
      </c>
      <c r="M734" s="43">
        <v>0</v>
      </c>
      <c r="N734" s="43">
        <v>2.77</v>
      </c>
      <c r="O734" s="43">
        <v>7.23</v>
      </c>
      <c r="P734" s="43">
        <v>0</v>
      </c>
      <c r="Q734" s="43">
        <v>0</v>
      </c>
      <c r="R734" s="43">
        <v>22.14</v>
      </c>
      <c r="S734" s="43">
        <v>0.22</v>
      </c>
      <c r="T734" s="43">
        <v>7.1</v>
      </c>
      <c r="U734" s="43">
        <v>6.01</v>
      </c>
      <c r="V734" s="43">
        <v>9.64</v>
      </c>
      <c r="W734" s="43">
        <v>61.66</v>
      </c>
      <c r="X734" s="43">
        <v>63.68</v>
      </c>
      <c r="Y734" s="43">
        <v>287.06</v>
      </c>
      <c r="Z734" s="43">
        <v>460.72</v>
      </c>
      <c r="AA734" s="43">
        <v>250.7</v>
      </c>
    </row>
    <row r="735" spans="1:27" collapsed="1" x14ac:dyDescent="0.2">
      <c r="A735" s="97" t="s">
        <v>2366</v>
      </c>
      <c r="B735" s="27" t="str">
        <f>"14"&amp;"."&amp;$B$800&amp;"."&amp;$B$801</f>
        <v>14.01.2023</v>
      </c>
      <c r="C735" s="89" t="s">
        <v>74</v>
      </c>
      <c r="D735" s="90">
        <f>ROUND((D736)/1000,5)</f>
        <v>0.16597000000000001</v>
      </c>
      <c r="E735" s="90">
        <f t="shared" ref="E735:AA735" si="416">ROUND((E736)/1000,5)</f>
        <v>4.9520000000000002E-2</v>
      </c>
      <c r="F735" s="90">
        <f t="shared" si="416"/>
        <v>4.4159999999999998E-2</v>
      </c>
      <c r="G735" s="90">
        <f t="shared" si="416"/>
        <v>1.73E-3</v>
      </c>
      <c r="H735" s="90">
        <f t="shared" si="416"/>
        <v>0</v>
      </c>
      <c r="I735" s="90">
        <f t="shared" si="416"/>
        <v>0</v>
      </c>
      <c r="J735" s="90">
        <f t="shared" si="416"/>
        <v>0</v>
      </c>
      <c r="K735" s="90">
        <f t="shared" si="416"/>
        <v>9.0260000000000007E-2</v>
      </c>
      <c r="L735" s="90">
        <f t="shared" si="416"/>
        <v>0</v>
      </c>
      <c r="M735" s="90">
        <f t="shared" si="416"/>
        <v>0</v>
      </c>
      <c r="N735" s="90">
        <f t="shared" si="416"/>
        <v>0</v>
      </c>
      <c r="O735" s="90">
        <f t="shared" si="416"/>
        <v>7.1000000000000002E-4</v>
      </c>
      <c r="P735" s="90">
        <f t="shared" si="416"/>
        <v>2.97E-3</v>
      </c>
      <c r="Q735" s="90">
        <f t="shared" si="416"/>
        <v>4.4999999999999999E-4</v>
      </c>
      <c r="R735" s="90">
        <f t="shared" si="416"/>
        <v>8.3000000000000001E-4</v>
      </c>
      <c r="S735" s="90">
        <f t="shared" si="416"/>
        <v>1.1E-4</v>
      </c>
      <c r="T735" s="90">
        <f t="shared" si="416"/>
        <v>8.7000000000000001E-4</v>
      </c>
      <c r="U735" s="90">
        <f t="shared" si="416"/>
        <v>3.0960000000000001E-2</v>
      </c>
      <c r="V735" s="90">
        <f t="shared" si="416"/>
        <v>5.3699999999999998E-2</v>
      </c>
      <c r="W735" s="90">
        <f t="shared" si="416"/>
        <v>0.15382999999999999</v>
      </c>
      <c r="X735" s="90">
        <f t="shared" si="416"/>
        <v>0.29505999999999999</v>
      </c>
      <c r="Y735" s="90">
        <f t="shared" si="416"/>
        <v>0.35521999999999998</v>
      </c>
      <c r="Z735" s="90">
        <f t="shared" si="416"/>
        <v>0.27833999999999998</v>
      </c>
      <c r="AA735" s="90">
        <f t="shared" si="416"/>
        <v>0.24918000000000001</v>
      </c>
    </row>
    <row r="736" spans="1:27" ht="12.75" hidden="1" customHeight="1" outlineLevel="1" x14ac:dyDescent="0.2">
      <c r="A736" s="98" t="s">
        <v>2367</v>
      </c>
      <c r="B736" s="62" t="s">
        <v>236</v>
      </c>
      <c r="C736" s="42" t="s">
        <v>77</v>
      </c>
      <c r="D736" s="43">
        <v>165.97</v>
      </c>
      <c r="E736" s="43">
        <v>49.52</v>
      </c>
      <c r="F736" s="43">
        <v>44.16</v>
      </c>
      <c r="G736" s="43">
        <v>1.73</v>
      </c>
      <c r="H736" s="43">
        <v>0</v>
      </c>
      <c r="I736" s="43">
        <v>0</v>
      </c>
      <c r="J736" s="43">
        <v>0</v>
      </c>
      <c r="K736" s="43">
        <v>90.26</v>
      </c>
      <c r="L736" s="43">
        <v>0</v>
      </c>
      <c r="M736" s="43">
        <v>0</v>
      </c>
      <c r="N736" s="43">
        <v>0</v>
      </c>
      <c r="O736" s="43">
        <v>0.71</v>
      </c>
      <c r="P736" s="43">
        <v>2.97</v>
      </c>
      <c r="Q736" s="43">
        <v>0.45</v>
      </c>
      <c r="R736" s="43">
        <v>0.83</v>
      </c>
      <c r="S736" s="43">
        <v>0.11</v>
      </c>
      <c r="T736" s="43">
        <v>0.87</v>
      </c>
      <c r="U736" s="43">
        <v>30.96</v>
      </c>
      <c r="V736" s="43">
        <v>53.7</v>
      </c>
      <c r="W736" s="43">
        <v>153.83000000000001</v>
      </c>
      <c r="X736" s="43">
        <v>295.06</v>
      </c>
      <c r="Y736" s="43">
        <v>355.22</v>
      </c>
      <c r="Z736" s="43">
        <v>278.33999999999997</v>
      </c>
      <c r="AA736" s="43">
        <v>249.18</v>
      </c>
    </row>
    <row r="737" spans="1:27" collapsed="1" x14ac:dyDescent="0.2">
      <c r="A737" s="97" t="s">
        <v>2368</v>
      </c>
      <c r="B737" s="27" t="str">
        <f>"15"&amp;"."&amp;$B$800&amp;"."&amp;$B$801</f>
        <v>15.01.2023</v>
      </c>
      <c r="C737" s="89" t="s">
        <v>74</v>
      </c>
      <c r="D737" s="90">
        <f>ROUND((D738)/1000,5)</f>
        <v>6.7500000000000004E-2</v>
      </c>
      <c r="E737" s="90">
        <f t="shared" ref="E737:AA737" si="417">ROUND((E738)/1000,5)</f>
        <v>0.12077</v>
      </c>
      <c r="F737" s="90">
        <f t="shared" si="417"/>
        <v>5.4629999999999998E-2</v>
      </c>
      <c r="G737" s="90">
        <f t="shared" si="417"/>
        <v>7.2959999999999997E-2</v>
      </c>
      <c r="H737" s="90">
        <f t="shared" si="417"/>
        <v>0</v>
      </c>
      <c r="I737" s="90">
        <f t="shared" si="417"/>
        <v>0</v>
      </c>
      <c r="J737" s="90">
        <f t="shared" si="417"/>
        <v>0</v>
      </c>
      <c r="K737" s="90">
        <f t="shared" si="417"/>
        <v>0</v>
      </c>
      <c r="L737" s="90">
        <f t="shared" si="417"/>
        <v>9.4799999999999995E-2</v>
      </c>
      <c r="M737" s="90">
        <f t="shared" si="417"/>
        <v>0.12923999999999999</v>
      </c>
      <c r="N737" s="90">
        <f t="shared" si="417"/>
        <v>3.4130000000000001E-2</v>
      </c>
      <c r="O737" s="90">
        <f t="shared" si="417"/>
        <v>6.0339999999999998E-2</v>
      </c>
      <c r="P737" s="90">
        <f t="shared" si="417"/>
        <v>6.8809999999999996E-2</v>
      </c>
      <c r="Q737" s="90">
        <f t="shared" si="417"/>
        <v>5.772E-2</v>
      </c>
      <c r="R737" s="90">
        <f t="shared" si="417"/>
        <v>5.0709999999999998E-2</v>
      </c>
      <c r="S737" s="90">
        <f t="shared" si="417"/>
        <v>5.8090000000000003E-2</v>
      </c>
      <c r="T737" s="90">
        <f t="shared" si="417"/>
        <v>1.7100000000000001E-2</v>
      </c>
      <c r="U737" s="90">
        <f t="shared" si="417"/>
        <v>2.2370000000000001E-2</v>
      </c>
      <c r="V737" s="90">
        <f t="shared" si="417"/>
        <v>5.9839999999999997E-2</v>
      </c>
      <c r="W737" s="90">
        <f t="shared" si="417"/>
        <v>0.24218000000000001</v>
      </c>
      <c r="X737" s="90">
        <f t="shared" si="417"/>
        <v>0.16714000000000001</v>
      </c>
      <c r="Y737" s="90">
        <f t="shared" si="417"/>
        <v>0.32795000000000002</v>
      </c>
      <c r="Z737" s="90">
        <f t="shared" si="417"/>
        <v>0.26639000000000002</v>
      </c>
      <c r="AA737" s="90">
        <f t="shared" si="417"/>
        <v>0.38566</v>
      </c>
    </row>
    <row r="738" spans="1:27" ht="12.75" hidden="1" customHeight="1" outlineLevel="1" x14ac:dyDescent="0.2">
      <c r="A738" s="98" t="s">
        <v>2369</v>
      </c>
      <c r="B738" s="62" t="s">
        <v>236</v>
      </c>
      <c r="C738" s="42" t="s">
        <v>77</v>
      </c>
      <c r="D738" s="43">
        <v>67.5</v>
      </c>
      <c r="E738" s="43">
        <v>120.77</v>
      </c>
      <c r="F738" s="43">
        <v>54.63</v>
      </c>
      <c r="G738" s="43">
        <v>72.959999999999994</v>
      </c>
      <c r="H738" s="43">
        <v>0</v>
      </c>
      <c r="I738" s="43">
        <v>0</v>
      </c>
      <c r="J738" s="43">
        <v>0</v>
      </c>
      <c r="K738" s="43">
        <v>0</v>
      </c>
      <c r="L738" s="43">
        <v>94.8</v>
      </c>
      <c r="M738" s="43">
        <v>129.24</v>
      </c>
      <c r="N738" s="43">
        <v>34.130000000000003</v>
      </c>
      <c r="O738" s="43">
        <v>60.34</v>
      </c>
      <c r="P738" s="43">
        <v>68.81</v>
      </c>
      <c r="Q738" s="43">
        <v>57.72</v>
      </c>
      <c r="R738" s="43">
        <v>50.71</v>
      </c>
      <c r="S738" s="43">
        <v>58.09</v>
      </c>
      <c r="T738" s="43">
        <v>17.100000000000001</v>
      </c>
      <c r="U738" s="43">
        <v>22.37</v>
      </c>
      <c r="V738" s="43">
        <v>59.84</v>
      </c>
      <c r="W738" s="43">
        <v>242.18</v>
      </c>
      <c r="X738" s="43">
        <v>167.14</v>
      </c>
      <c r="Y738" s="43">
        <v>327.95</v>
      </c>
      <c r="Z738" s="43">
        <v>266.39</v>
      </c>
      <c r="AA738" s="43">
        <v>385.66</v>
      </c>
    </row>
    <row r="739" spans="1:27" collapsed="1" x14ac:dyDescent="0.2">
      <c r="A739" s="97" t="s">
        <v>2370</v>
      </c>
      <c r="B739" s="27" t="str">
        <f>"16"&amp;"."&amp;$B$800&amp;"."&amp;$B$801</f>
        <v>16.01.2023</v>
      </c>
      <c r="C739" s="89" t="s">
        <v>74</v>
      </c>
      <c r="D739" s="90">
        <f>ROUND((D740)/1000,5)</f>
        <v>0.19791</v>
      </c>
      <c r="E739" s="90">
        <f t="shared" ref="E739:AA739" si="418">ROUND((E740)/1000,5)</f>
        <v>0.30963000000000002</v>
      </c>
      <c r="F739" s="90">
        <f t="shared" si="418"/>
        <v>0.25327</v>
      </c>
      <c r="G739" s="90">
        <f t="shared" si="418"/>
        <v>0.16818</v>
      </c>
      <c r="H739" s="90">
        <f t="shared" si="418"/>
        <v>2.8639999999999999E-2</v>
      </c>
      <c r="I739" s="90">
        <f t="shared" si="418"/>
        <v>0</v>
      </c>
      <c r="J739" s="90">
        <f t="shared" si="418"/>
        <v>4.0629999999999999E-2</v>
      </c>
      <c r="K739" s="90">
        <f t="shared" si="418"/>
        <v>0</v>
      </c>
      <c r="L739" s="90">
        <f t="shared" si="418"/>
        <v>8.7440000000000004E-2</v>
      </c>
      <c r="M739" s="90">
        <f t="shared" si="418"/>
        <v>0.14899000000000001</v>
      </c>
      <c r="N739" s="90">
        <f t="shared" si="418"/>
        <v>0.23264000000000001</v>
      </c>
      <c r="O739" s="90">
        <f t="shared" si="418"/>
        <v>0.27727000000000002</v>
      </c>
      <c r="P739" s="90">
        <f t="shared" si="418"/>
        <v>0.28342000000000001</v>
      </c>
      <c r="Q739" s="90">
        <f t="shared" si="418"/>
        <v>0.2382</v>
      </c>
      <c r="R739" s="90">
        <f t="shared" si="418"/>
        <v>0.24290999999999999</v>
      </c>
      <c r="S739" s="90">
        <f t="shared" si="418"/>
        <v>0.31835999999999998</v>
      </c>
      <c r="T739" s="90">
        <f t="shared" si="418"/>
        <v>0.17029</v>
      </c>
      <c r="U739" s="90">
        <f t="shared" si="418"/>
        <v>0.23998</v>
      </c>
      <c r="V739" s="90">
        <f t="shared" si="418"/>
        <v>0.30175999999999997</v>
      </c>
      <c r="W739" s="90">
        <f t="shared" si="418"/>
        <v>0.51273999999999997</v>
      </c>
      <c r="X739" s="90">
        <f t="shared" si="418"/>
        <v>0.86221999999999999</v>
      </c>
      <c r="Y739" s="90">
        <f t="shared" si="418"/>
        <v>0.83813000000000004</v>
      </c>
      <c r="Z739" s="90">
        <f t="shared" si="418"/>
        <v>0.72772999999999999</v>
      </c>
      <c r="AA739" s="90">
        <f t="shared" si="418"/>
        <v>1.2826299999999999</v>
      </c>
    </row>
    <row r="740" spans="1:27" ht="12.75" hidden="1" customHeight="1" outlineLevel="1" x14ac:dyDescent="0.2">
      <c r="A740" s="98" t="s">
        <v>2371</v>
      </c>
      <c r="B740" s="62" t="s">
        <v>236</v>
      </c>
      <c r="C740" s="42" t="s">
        <v>77</v>
      </c>
      <c r="D740" s="43">
        <v>197.91</v>
      </c>
      <c r="E740" s="43">
        <v>309.63</v>
      </c>
      <c r="F740" s="43">
        <v>253.27</v>
      </c>
      <c r="G740" s="43">
        <v>168.18</v>
      </c>
      <c r="H740" s="43">
        <v>28.64</v>
      </c>
      <c r="I740" s="43">
        <v>0</v>
      </c>
      <c r="J740" s="43">
        <v>40.630000000000003</v>
      </c>
      <c r="K740" s="43">
        <v>0</v>
      </c>
      <c r="L740" s="43">
        <v>87.44</v>
      </c>
      <c r="M740" s="43">
        <v>148.99</v>
      </c>
      <c r="N740" s="43">
        <v>232.64</v>
      </c>
      <c r="O740" s="43">
        <v>277.27</v>
      </c>
      <c r="P740" s="43">
        <v>283.42</v>
      </c>
      <c r="Q740" s="43">
        <v>238.2</v>
      </c>
      <c r="R740" s="43">
        <v>242.91</v>
      </c>
      <c r="S740" s="43">
        <v>318.36</v>
      </c>
      <c r="T740" s="43">
        <v>170.29</v>
      </c>
      <c r="U740" s="43">
        <v>239.98</v>
      </c>
      <c r="V740" s="43">
        <v>301.76</v>
      </c>
      <c r="W740" s="43">
        <v>512.74</v>
      </c>
      <c r="X740" s="43">
        <v>862.22</v>
      </c>
      <c r="Y740" s="43">
        <v>838.13</v>
      </c>
      <c r="Z740" s="43">
        <v>727.73</v>
      </c>
      <c r="AA740" s="43">
        <v>1282.6300000000001</v>
      </c>
    </row>
    <row r="741" spans="1:27" collapsed="1" x14ac:dyDescent="0.2">
      <c r="A741" s="97" t="s">
        <v>2372</v>
      </c>
      <c r="B741" s="27" t="str">
        <f>"17"&amp;"."&amp;$B$800&amp;"."&amp;$B$801</f>
        <v>17.01.2023</v>
      </c>
      <c r="C741" s="89" t="s">
        <v>74</v>
      </c>
      <c r="D741" s="90">
        <f>ROUND((D742)/1000,5)</f>
        <v>0.58369000000000004</v>
      </c>
      <c r="E741" s="90">
        <f t="shared" ref="E741:AA741" si="419">ROUND((E742)/1000,5)</f>
        <v>0.27904000000000001</v>
      </c>
      <c r="F741" s="90">
        <f t="shared" si="419"/>
        <v>0.17859</v>
      </c>
      <c r="G741" s="90">
        <f t="shared" si="419"/>
        <v>0.15958</v>
      </c>
      <c r="H741" s="90">
        <f t="shared" si="419"/>
        <v>2.8649999999999998E-2</v>
      </c>
      <c r="I741" s="90">
        <f t="shared" si="419"/>
        <v>1.7770000000000001E-2</v>
      </c>
      <c r="J741" s="90">
        <f t="shared" si="419"/>
        <v>0</v>
      </c>
      <c r="K741" s="90">
        <f t="shared" si="419"/>
        <v>6.2140000000000001E-2</v>
      </c>
      <c r="L741" s="90">
        <f t="shared" si="419"/>
        <v>0</v>
      </c>
      <c r="M741" s="90">
        <f t="shared" si="419"/>
        <v>1.494E-2</v>
      </c>
      <c r="N741" s="90">
        <f t="shared" si="419"/>
        <v>9.2630000000000004E-2</v>
      </c>
      <c r="O741" s="90">
        <f t="shared" si="419"/>
        <v>0.18179999999999999</v>
      </c>
      <c r="P741" s="90">
        <f t="shared" si="419"/>
        <v>0.17161999999999999</v>
      </c>
      <c r="Q741" s="90">
        <f t="shared" si="419"/>
        <v>0.17584</v>
      </c>
      <c r="R741" s="90">
        <f t="shared" si="419"/>
        <v>0.20385</v>
      </c>
      <c r="S741" s="90">
        <f t="shared" si="419"/>
        <v>0.17743</v>
      </c>
      <c r="T741" s="90">
        <f t="shared" si="419"/>
        <v>0.15797</v>
      </c>
      <c r="U741" s="90">
        <f t="shared" si="419"/>
        <v>0.14496999999999999</v>
      </c>
      <c r="V741" s="90">
        <f t="shared" si="419"/>
        <v>0.29199000000000003</v>
      </c>
      <c r="W741" s="90">
        <f t="shared" si="419"/>
        <v>0.63537999999999994</v>
      </c>
      <c r="X741" s="90">
        <f t="shared" si="419"/>
        <v>0.41539999999999999</v>
      </c>
      <c r="Y741" s="90">
        <f t="shared" si="419"/>
        <v>0.62753000000000003</v>
      </c>
      <c r="Z741" s="90">
        <f t="shared" si="419"/>
        <v>0.63421000000000005</v>
      </c>
      <c r="AA741" s="90">
        <f t="shared" si="419"/>
        <v>1.2159800000000001</v>
      </c>
    </row>
    <row r="742" spans="1:27" ht="12.75" hidden="1" customHeight="1" outlineLevel="1" x14ac:dyDescent="0.2">
      <c r="A742" s="98" t="s">
        <v>2373</v>
      </c>
      <c r="B742" s="62" t="s">
        <v>236</v>
      </c>
      <c r="C742" s="42" t="s">
        <v>77</v>
      </c>
      <c r="D742" s="43">
        <v>583.69000000000005</v>
      </c>
      <c r="E742" s="43">
        <v>279.04000000000002</v>
      </c>
      <c r="F742" s="43">
        <v>178.59</v>
      </c>
      <c r="G742" s="43">
        <v>159.58000000000001</v>
      </c>
      <c r="H742" s="43">
        <v>28.65</v>
      </c>
      <c r="I742" s="43">
        <v>17.77</v>
      </c>
      <c r="J742" s="43">
        <v>0</v>
      </c>
      <c r="K742" s="43">
        <v>62.14</v>
      </c>
      <c r="L742" s="43">
        <v>0</v>
      </c>
      <c r="M742" s="43">
        <v>14.94</v>
      </c>
      <c r="N742" s="43">
        <v>92.63</v>
      </c>
      <c r="O742" s="43">
        <v>181.8</v>
      </c>
      <c r="P742" s="43">
        <v>171.62</v>
      </c>
      <c r="Q742" s="43">
        <v>175.84</v>
      </c>
      <c r="R742" s="43">
        <v>203.85</v>
      </c>
      <c r="S742" s="43">
        <v>177.43</v>
      </c>
      <c r="T742" s="43">
        <v>157.97</v>
      </c>
      <c r="U742" s="43">
        <v>144.97</v>
      </c>
      <c r="V742" s="43">
        <v>291.99</v>
      </c>
      <c r="W742" s="43">
        <v>635.38</v>
      </c>
      <c r="X742" s="43">
        <v>415.4</v>
      </c>
      <c r="Y742" s="43">
        <v>627.53</v>
      </c>
      <c r="Z742" s="43">
        <v>634.21</v>
      </c>
      <c r="AA742" s="43">
        <v>1215.98</v>
      </c>
    </row>
    <row r="743" spans="1:27" collapsed="1" x14ac:dyDescent="0.2">
      <c r="A743" s="97" t="s">
        <v>2374</v>
      </c>
      <c r="B743" s="27" t="str">
        <f>"18"&amp;"."&amp;$B$800&amp;"."&amp;$B$801</f>
        <v>18.01.2023</v>
      </c>
      <c r="C743" s="89" t="s">
        <v>74</v>
      </c>
      <c r="D743" s="90">
        <f>ROUND((D744)/1000,5)</f>
        <v>8.1850000000000006E-2</v>
      </c>
      <c r="E743" s="90">
        <f t="shared" ref="E743:AA743" si="420">ROUND((E744)/1000,5)</f>
        <v>4.7010000000000003E-2</v>
      </c>
      <c r="F743" s="90">
        <f t="shared" si="420"/>
        <v>8.7889999999999996E-2</v>
      </c>
      <c r="G743" s="90">
        <f t="shared" si="420"/>
        <v>3.8449999999999998E-2</v>
      </c>
      <c r="H743" s="90">
        <f t="shared" si="420"/>
        <v>0</v>
      </c>
      <c r="I743" s="90">
        <f t="shared" si="420"/>
        <v>0</v>
      </c>
      <c r="J743" s="90">
        <f t="shared" si="420"/>
        <v>0</v>
      </c>
      <c r="K743" s="90">
        <f t="shared" si="420"/>
        <v>0</v>
      </c>
      <c r="L743" s="90">
        <f t="shared" si="420"/>
        <v>0</v>
      </c>
      <c r="M743" s="90">
        <f t="shared" si="420"/>
        <v>7.4400000000000004E-3</v>
      </c>
      <c r="N743" s="90">
        <f t="shared" si="420"/>
        <v>2.988E-2</v>
      </c>
      <c r="O743" s="90">
        <f t="shared" si="420"/>
        <v>5.0410000000000003E-2</v>
      </c>
      <c r="P743" s="90">
        <f t="shared" si="420"/>
        <v>4.2889999999999998E-2</v>
      </c>
      <c r="Q743" s="90">
        <f t="shared" si="420"/>
        <v>3.832E-2</v>
      </c>
      <c r="R743" s="90">
        <f t="shared" si="420"/>
        <v>3.764E-2</v>
      </c>
      <c r="S743" s="90">
        <f t="shared" si="420"/>
        <v>3.3930000000000002E-2</v>
      </c>
      <c r="T743" s="90">
        <f t="shared" si="420"/>
        <v>5.6419999999999998E-2</v>
      </c>
      <c r="U743" s="90">
        <f t="shared" si="420"/>
        <v>4.2290000000000001E-2</v>
      </c>
      <c r="V743" s="90">
        <f t="shared" si="420"/>
        <v>9.8409999999999997E-2</v>
      </c>
      <c r="W743" s="90">
        <f t="shared" si="420"/>
        <v>0.27850999999999998</v>
      </c>
      <c r="X743" s="90">
        <f t="shared" si="420"/>
        <v>0.31856000000000001</v>
      </c>
      <c r="Y743" s="90">
        <f t="shared" si="420"/>
        <v>0.30608000000000002</v>
      </c>
      <c r="Z743" s="90">
        <f t="shared" si="420"/>
        <v>0.4738</v>
      </c>
      <c r="AA743" s="90">
        <f t="shared" si="420"/>
        <v>0.35383999999999999</v>
      </c>
    </row>
    <row r="744" spans="1:27" ht="12.75" hidden="1" customHeight="1" outlineLevel="1" x14ac:dyDescent="0.2">
      <c r="A744" s="98" t="s">
        <v>2375</v>
      </c>
      <c r="B744" s="62" t="s">
        <v>236</v>
      </c>
      <c r="C744" s="42" t="s">
        <v>77</v>
      </c>
      <c r="D744" s="43">
        <v>81.849999999999994</v>
      </c>
      <c r="E744" s="43">
        <v>47.01</v>
      </c>
      <c r="F744" s="43">
        <v>87.89</v>
      </c>
      <c r="G744" s="43">
        <v>38.450000000000003</v>
      </c>
      <c r="H744" s="43">
        <v>0</v>
      </c>
      <c r="I744" s="43">
        <v>0</v>
      </c>
      <c r="J744" s="43">
        <v>0</v>
      </c>
      <c r="K744" s="43">
        <v>0</v>
      </c>
      <c r="L744" s="43">
        <v>0</v>
      </c>
      <c r="M744" s="43">
        <v>7.44</v>
      </c>
      <c r="N744" s="43">
        <v>29.88</v>
      </c>
      <c r="O744" s="43">
        <v>50.41</v>
      </c>
      <c r="P744" s="43">
        <v>42.89</v>
      </c>
      <c r="Q744" s="43">
        <v>38.32</v>
      </c>
      <c r="R744" s="43">
        <v>37.64</v>
      </c>
      <c r="S744" s="43">
        <v>33.93</v>
      </c>
      <c r="T744" s="43">
        <v>56.42</v>
      </c>
      <c r="U744" s="43">
        <v>42.29</v>
      </c>
      <c r="V744" s="43">
        <v>98.41</v>
      </c>
      <c r="W744" s="43">
        <v>278.51</v>
      </c>
      <c r="X744" s="43">
        <v>318.56</v>
      </c>
      <c r="Y744" s="43">
        <v>306.08</v>
      </c>
      <c r="Z744" s="43">
        <v>473.8</v>
      </c>
      <c r="AA744" s="43">
        <v>353.84</v>
      </c>
    </row>
    <row r="745" spans="1:27" collapsed="1" x14ac:dyDescent="0.2">
      <c r="A745" s="97" t="s">
        <v>2376</v>
      </c>
      <c r="B745" s="27" t="str">
        <f>"19"&amp;"."&amp;$B$800&amp;"."&amp;$B$801</f>
        <v>19.01.2023</v>
      </c>
      <c r="C745" s="89" t="s">
        <v>74</v>
      </c>
      <c r="D745" s="90">
        <f>ROUND((D746)/1000,5)</f>
        <v>6.8589999999999998E-2</v>
      </c>
      <c r="E745" s="90">
        <f t="shared" ref="E745:AA745" si="421">ROUND((E746)/1000,5)</f>
        <v>5.9520000000000003E-2</v>
      </c>
      <c r="F745" s="90">
        <f t="shared" si="421"/>
        <v>2.41E-2</v>
      </c>
      <c r="G745" s="90">
        <f t="shared" si="421"/>
        <v>3.6099999999999999E-3</v>
      </c>
      <c r="H745" s="90">
        <f t="shared" si="421"/>
        <v>0</v>
      </c>
      <c r="I745" s="90">
        <f t="shared" si="421"/>
        <v>0</v>
      </c>
      <c r="J745" s="90">
        <f t="shared" si="421"/>
        <v>0</v>
      </c>
      <c r="K745" s="90">
        <f t="shared" si="421"/>
        <v>0</v>
      </c>
      <c r="L745" s="90">
        <f t="shared" si="421"/>
        <v>0</v>
      </c>
      <c r="M745" s="90">
        <f t="shared" si="421"/>
        <v>8.8199999999999997E-3</v>
      </c>
      <c r="N745" s="90">
        <f t="shared" si="421"/>
        <v>5.5329999999999997E-2</v>
      </c>
      <c r="O745" s="90">
        <f t="shared" si="421"/>
        <v>9.1300000000000006E-2</v>
      </c>
      <c r="P745" s="90">
        <f t="shared" si="421"/>
        <v>3.5200000000000002E-2</v>
      </c>
      <c r="Q745" s="90">
        <f t="shared" si="421"/>
        <v>0.11208</v>
      </c>
      <c r="R745" s="90">
        <f t="shared" si="421"/>
        <v>0.10428999999999999</v>
      </c>
      <c r="S745" s="90">
        <f t="shared" si="421"/>
        <v>0.11398</v>
      </c>
      <c r="T745" s="90">
        <f t="shared" si="421"/>
        <v>0.12828999999999999</v>
      </c>
      <c r="U745" s="90">
        <f t="shared" si="421"/>
        <v>0.13552</v>
      </c>
      <c r="V745" s="90">
        <f t="shared" si="421"/>
        <v>0.20554</v>
      </c>
      <c r="W745" s="90">
        <f t="shared" si="421"/>
        <v>0.28305999999999998</v>
      </c>
      <c r="X745" s="90">
        <f t="shared" si="421"/>
        <v>0.37646000000000002</v>
      </c>
      <c r="Y745" s="90">
        <f t="shared" si="421"/>
        <v>0.24193000000000001</v>
      </c>
      <c r="Z745" s="90">
        <f t="shared" si="421"/>
        <v>0.37796999999999997</v>
      </c>
      <c r="AA745" s="90">
        <f t="shared" si="421"/>
        <v>0.28861999999999999</v>
      </c>
    </row>
    <row r="746" spans="1:27" ht="12.75" hidden="1" customHeight="1" outlineLevel="1" x14ac:dyDescent="0.2">
      <c r="A746" s="98" t="s">
        <v>2377</v>
      </c>
      <c r="B746" s="62" t="s">
        <v>236</v>
      </c>
      <c r="C746" s="42" t="s">
        <v>77</v>
      </c>
      <c r="D746" s="43">
        <v>68.59</v>
      </c>
      <c r="E746" s="43">
        <v>59.52</v>
      </c>
      <c r="F746" s="43">
        <v>24.1</v>
      </c>
      <c r="G746" s="43">
        <v>3.61</v>
      </c>
      <c r="H746" s="43">
        <v>0</v>
      </c>
      <c r="I746" s="43">
        <v>0</v>
      </c>
      <c r="J746" s="43">
        <v>0</v>
      </c>
      <c r="K746" s="43">
        <v>0</v>
      </c>
      <c r="L746" s="43">
        <v>0</v>
      </c>
      <c r="M746" s="43">
        <v>8.82</v>
      </c>
      <c r="N746" s="43">
        <v>55.33</v>
      </c>
      <c r="O746" s="43">
        <v>91.3</v>
      </c>
      <c r="P746" s="43">
        <v>35.200000000000003</v>
      </c>
      <c r="Q746" s="43">
        <v>112.08</v>
      </c>
      <c r="R746" s="43">
        <v>104.29</v>
      </c>
      <c r="S746" s="43">
        <v>113.98</v>
      </c>
      <c r="T746" s="43">
        <v>128.29</v>
      </c>
      <c r="U746" s="43">
        <v>135.52000000000001</v>
      </c>
      <c r="V746" s="43">
        <v>205.54</v>
      </c>
      <c r="W746" s="43">
        <v>283.06</v>
      </c>
      <c r="X746" s="43">
        <v>376.46</v>
      </c>
      <c r="Y746" s="43">
        <v>241.93</v>
      </c>
      <c r="Z746" s="43">
        <v>377.97</v>
      </c>
      <c r="AA746" s="43">
        <v>288.62</v>
      </c>
    </row>
    <row r="747" spans="1:27" collapsed="1" x14ac:dyDescent="0.2">
      <c r="A747" s="97" t="s">
        <v>2378</v>
      </c>
      <c r="B747" s="27" t="str">
        <f>"20"&amp;"."&amp;$B$800&amp;"."&amp;$B$801</f>
        <v>20.01.2023</v>
      </c>
      <c r="C747" s="89" t="s">
        <v>74</v>
      </c>
      <c r="D747" s="90">
        <f>ROUND((D748)/1000,5)</f>
        <v>0.19203999999999999</v>
      </c>
      <c r="E747" s="90">
        <f t="shared" ref="E747:AA747" si="422">ROUND((E748)/1000,5)</f>
        <v>7.6160000000000005E-2</v>
      </c>
      <c r="F747" s="90">
        <f t="shared" si="422"/>
        <v>0.18623000000000001</v>
      </c>
      <c r="G747" s="90">
        <f t="shared" si="422"/>
        <v>2.018E-2</v>
      </c>
      <c r="H747" s="90">
        <f t="shared" si="422"/>
        <v>0</v>
      </c>
      <c r="I747" s="90">
        <f t="shared" si="422"/>
        <v>0</v>
      </c>
      <c r="J747" s="90">
        <f t="shared" si="422"/>
        <v>0</v>
      </c>
      <c r="K747" s="90">
        <f t="shared" si="422"/>
        <v>0</v>
      </c>
      <c r="L747" s="90">
        <f t="shared" si="422"/>
        <v>0</v>
      </c>
      <c r="M747" s="90">
        <f t="shared" si="422"/>
        <v>0</v>
      </c>
      <c r="N747" s="90">
        <f t="shared" si="422"/>
        <v>0</v>
      </c>
      <c r="O747" s="90">
        <f t="shared" si="422"/>
        <v>3.8800000000000002E-3</v>
      </c>
      <c r="P747" s="90">
        <f t="shared" si="422"/>
        <v>2.0000000000000002E-5</v>
      </c>
      <c r="Q747" s="90">
        <f t="shared" si="422"/>
        <v>0</v>
      </c>
      <c r="R747" s="90">
        <f t="shared" si="422"/>
        <v>0</v>
      </c>
      <c r="S747" s="90">
        <f t="shared" si="422"/>
        <v>0</v>
      </c>
      <c r="T747" s="90">
        <f t="shared" si="422"/>
        <v>0.17942</v>
      </c>
      <c r="U747" s="90">
        <f t="shared" si="422"/>
        <v>0.22386</v>
      </c>
      <c r="V747" s="90">
        <f t="shared" si="422"/>
        <v>0.29441000000000001</v>
      </c>
      <c r="W747" s="90">
        <f t="shared" si="422"/>
        <v>0.28667999999999999</v>
      </c>
      <c r="X747" s="90">
        <f t="shared" si="422"/>
        <v>0.33412999999999998</v>
      </c>
      <c r="Y747" s="90">
        <f t="shared" si="422"/>
        <v>0.32619999999999999</v>
      </c>
      <c r="Z747" s="90">
        <f t="shared" si="422"/>
        <v>0.19869000000000001</v>
      </c>
      <c r="AA747" s="90">
        <f t="shared" si="422"/>
        <v>0.30493999999999999</v>
      </c>
    </row>
    <row r="748" spans="1:27" ht="12.75" hidden="1" customHeight="1" outlineLevel="1" x14ac:dyDescent="0.2">
      <c r="A748" s="98" t="s">
        <v>2379</v>
      </c>
      <c r="B748" s="62" t="s">
        <v>236</v>
      </c>
      <c r="C748" s="42" t="s">
        <v>77</v>
      </c>
      <c r="D748" s="43">
        <v>192.04</v>
      </c>
      <c r="E748" s="43">
        <v>76.16</v>
      </c>
      <c r="F748" s="43">
        <v>186.23</v>
      </c>
      <c r="G748" s="43">
        <v>20.18</v>
      </c>
      <c r="H748" s="43">
        <v>0</v>
      </c>
      <c r="I748" s="43">
        <v>0</v>
      </c>
      <c r="J748" s="43">
        <v>0</v>
      </c>
      <c r="K748" s="43">
        <v>0</v>
      </c>
      <c r="L748" s="43">
        <v>0</v>
      </c>
      <c r="M748" s="43">
        <v>0</v>
      </c>
      <c r="N748" s="43">
        <v>0</v>
      </c>
      <c r="O748" s="43">
        <v>3.88</v>
      </c>
      <c r="P748" s="43">
        <v>0.02</v>
      </c>
      <c r="Q748" s="43">
        <v>0</v>
      </c>
      <c r="R748" s="43">
        <v>0</v>
      </c>
      <c r="S748" s="43">
        <v>0</v>
      </c>
      <c r="T748" s="43">
        <v>179.42</v>
      </c>
      <c r="U748" s="43">
        <v>223.86</v>
      </c>
      <c r="V748" s="43">
        <v>294.41000000000003</v>
      </c>
      <c r="W748" s="43">
        <v>286.68</v>
      </c>
      <c r="X748" s="43">
        <v>334.13</v>
      </c>
      <c r="Y748" s="43">
        <v>326.2</v>
      </c>
      <c r="Z748" s="43">
        <v>198.69</v>
      </c>
      <c r="AA748" s="43">
        <v>304.94</v>
      </c>
    </row>
    <row r="749" spans="1:27" collapsed="1" x14ac:dyDescent="0.2">
      <c r="A749" s="97" t="s">
        <v>2380</v>
      </c>
      <c r="B749" s="27" t="str">
        <f>"21"&amp;"."&amp;$B$800&amp;"."&amp;$B$801</f>
        <v>21.01.2023</v>
      </c>
      <c r="C749" s="89" t="s">
        <v>74</v>
      </c>
      <c r="D749" s="90">
        <f>ROUND((D750)/1000,5)</f>
        <v>0.18831000000000001</v>
      </c>
      <c r="E749" s="90">
        <f t="shared" ref="E749:AA749" si="423">ROUND((E750)/1000,5)</f>
        <v>0.10077</v>
      </c>
      <c r="F749" s="90">
        <f t="shared" si="423"/>
        <v>0.10606</v>
      </c>
      <c r="G749" s="90">
        <f t="shared" si="423"/>
        <v>0.21067</v>
      </c>
      <c r="H749" s="90">
        <f t="shared" si="423"/>
        <v>3.968E-2</v>
      </c>
      <c r="I749" s="90">
        <f t="shared" si="423"/>
        <v>7.9399999999999998E-2</v>
      </c>
      <c r="J749" s="90">
        <f t="shared" si="423"/>
        <v>0</v>
      </c>
      <c r="K749" s="90">
        <f t="shared" si="423"/>
        <v>0.18543999999999999</v>
      </c>
      <c r="L749" s="90">
        <f t="shared" si="423"/>
        <v>3.6470000000000002E-2</v>
      </c>
      <c r="M749" s="90">
        <f t="shared" si="423"/>
        <v>0</v>
      </c>
      <c r="N749" s="90">
        <f t="shared" si="423"/>
        <v>0</v>
      </c>
      <c r="O749" s="90">
        <f t="shared" si="423"/>
        <v>0</v>
      </c>
      <c r="P749" s="90">
        <f t="shared" si="423"/>
        <v>0</v>
      </c>
      <c r="Q749" s="90">
        <f t="shared" si="423"/>
        <v>0</v>
      </c>
      <c r="R749" s="90">
        <f t="shared" si="423"/>
        <v>0</v>
      </c>
      <c r="S749" s="90">
        <f t="shared" si="423"/>
        <v>0</v>
      </c>
      <c r="T749" s="90">
        <f t="shared" si="423"/>
        <v>0</v>
      </c>
      <c r="U749" s="90">
        <f t="shared" si="423"/>
        <v>0</v>
      </c>
      <c r="V749" s="90">
        <f t="shared" si="423"/>
        <v>2.3390000000000001E-2</v>
      </c>
      <c r="W749" s="90">
        <f t="shared" si="423"/>
        <v>6.8089999999999998E-2</v>
      </c>
      <c r="X749" s="90">
        <f t="shared" si="423"/>
        <v>0.16936000000000001</v>
      </c>
      <c r="Y749" s="90">
        <f t="shared" si="423"/>
        <v>0.34444999999999998</v>
      </c>
      <c r="Z749" s="90">
        <f t="shared" si="423"/>
        <v>0.34710999999999997</v>
      </c>
      <c r="AA749" s="90">
        <f t="shared" si="423"/>
        <v>0.30048000000000002</v>
      </c>
    </row>
    <row r="750" spans="1:27" ht="12.75" hidden="1" customHeight="1" outlineLevel="1" x14ac:dyDescent="0.2">
      <c r="A750" s="98" t="s">
        <v>2381</v>
      </c>
      <c r="B750" s="62" t="s">
        <v>236</v>
      </c>
      <c r="C750" s="42" t="s">
        <v>77</v>
      </c>
      <c r="D750" s="43">
        <v>188.31</v>
      </c>
      <c r="E750" s="43">
        <v>100.77</v>
      </c>
      <c r="F750" s="43">
        <v>106.06</v>
      </c>
      <c r="G750" s="43">
        <v>210.67</v>
      </c>
      <c r="H750" s="43">
        <v>39.68</v>
      </c>
      <c r="I750" s="43">
        <v>79.400000000000006</v>
      </c>
      <c r="J750" s="43">
        <v>0</v>
      </c>
      <c r="K750" s="43">
        <v>185.44</v>
      </c>
      <c r="L750" s="43">
        <v>36.47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23.39</v>
      </c>
      <c r="W750" s="43">
        <v>68.09</v>
      </c>
      <c r="X750" s="43">
        <v>169.36</v>
      </c>
      <c r="Y750" s="43">
        <v>344.45</v>
      </c>
      <c r="Z750" s="43">
        <v>347.11</v>
      </c>
      <c r="AA750" s="43">
        <v>300.48</v>
      </c>
    </row>
    <row r="751" spans="1:27" collapsed="1" x14ac:dyDescent="0.2">
      <c r="A751" s="97" t="s">
        <v>2382</v>
      </c>
      <c r="B751" s="27" t="str">
        <f>"22"&amp;"."&amp;$B$800&amp;"."&amp;$B$801</f>
        <v>22.01.2023</v>
      </c>
      <c r="C751" s="89" t="s">
        <v>74</v>
      </c>
      <c r="D751" s="90">
        <f>ROUND((D752)/1000,5)</f>
        <v>7.077E-2</v>
      </c>
      <c r="E751" s="90">
        <f t="shared" ref="E751:AA751" si="424">ROUND((E752)/1000,5)</f>
        <v>8.8550000000000004E-2</v>
      </c>
      <c r="F751" s="90">
        <f t="shared" si="424"/>
        <v>8.5110000000000005E-2</v>
      </c>
      <c r="G751" s="90">
        <f t="shared" si="424"/>
        <v>2.5729999999999999E-2</v>
      </c>
      <c r="H751" s="90">
        <f t="shared" si="424"/>
        <v>2.1420000000000002E-2</v>
      </c>
      <c r="I751" s="90">
        <f t="shared" si="424"/>
        <v>0</v>
      </c>
      <c r="J751" s="90">
        <f t="shared" si="424"/>
        <v>0</v>
      </c>
      <c r="K751" s="90">
        <f t="shared" si="424"/>
        <v>0</v>
      </c>
      <c r="L751" s="90">
        <f t="shared" si="424"/>
        <v>1.5570000000000001E-2</v>
      </c>
      <c r="M751" s="90">
        <f t="shared" si="424"/>
        <v>0</v>
      </c>
      <c r="N751" s="90">
        <f t="shared" si="424"/>
        <v>1.3899999999999999E-2</v>
      </c>
      <c r="O751" s="90">
        <f t="shared" si="424"/>
        <v>1.0670000000000001E-2</v>
      </c>
      <c r="P751" s="90">
        <f t="shared" si="424"/>
        <v>2.648E-2</v>
      </c>
      <c r="Q751" s="90">
        <f t="shared" si="424"/>
        <v>0</v>
      </c>
      <c r="R751" s="90">
        <f t="shared" si="424"/>
        <v>3.2000000000000003E-4</v>
      </c>
      <c r="S751" s="90">
        <f t="shared" si="424"/>
        <v>0</v>
      </c>
      <c r="T751" s="90">
        <f t="shared" si="424"/>
        <v>3.6139999999999999E-2</v>
      </c>
      <c r="U751" s="90">
        <f t="shared" si="424"/>
        <v>0.11700000000000001</v>
      </c>
      <c r="V751" s="90">
        <f t="shared" si="424"/>
        <v>0.17169000000000001</v>
      </c>
      <c r="W751" s="90">
        <f t="shared" si="424"/>
        <v>0.19843</v>
      </c>
      <c r="X751" s="90">
        <f t="shared" si="424"/>
        <v>0.22253000000000001</v>
      </c>
      <c r="Y751" s="90">
        <f t="shared" si="424"/>
        <v>0.39411000000000002</v>
      </c>
      <c r="Z751" s="90">
        <f t="shared" si="424"/>
        <v>0.26308999999999999</v>
      </c>
      <c r="AA751" s="90">
        <f t="shared" si="424"/>
        <v>0.23644000000000001</v>
      </c>
    </row>
    <row r="752" spans="1:27" ht="12.75" hidden="1" customHeight="1" outlineLevel="1" x14ac:dyDescent="0.2">
      <c r="A752" s="98" t="s">
        <v>2383</v>
      </c>
      <c r="B752" s="62" t="s">
        <v>236</v>
      </c>
      <c r="C752" s="42" t="s">
        <v>77</v>
      </c>
      <c r="D752" s="43">
        <v>70.77</v>
      </c>
      <c r="E752" s="43">
        <v>88.55</v>
      </c>
      <c r="F752" s="43">
        <v>85.11</v>
      </c>
      <c r="G752" s="43">
        <v>25.73</v>
      </c>
      <c r="H752" s="43">
        <v>21.42</v>
      </c>
      <c r="I752" s="43">
        <v>0</v>
      </c>
      <c r="J752" s="43">
        <v>0</v>
      </c>
      <c r="K752" s="43">
        <v>0</v>
      </c>
      <c r="L752" s="43">
        <v>15.57</v>
      </c>
      <c r="M752" s="43">
        <v>0</v>
      </c>
      <c r="N752" s="43">
        <v>13.9</v>
      </c>
      <c r="O752" s="43">
        <v>10.67</v>
      </c>
      <c r="P752" s="43">
        <v>26.48</v>
      </c>
      <c r="Q752" s="43">
        <v>0</v>
      </c>
      <c r="R752" s="43">
        <v>0.32</v>
      </c>
      <c r="S752" s="43">
        <v>0</v>
      </c>
      <c r="T752" s="43">
        <v>36.14</v>
      </c>
      <c r="U752" s="43">
        <v>117</v>
      </c>
      <c r="V752" s="43">
        <v>171.69</v>
      </c>
      <c r="W752" s="43">
        <v>198.43</v>
      </c>
      <c r="X752" s="43">
        <v>222.53</v>
      </c>
      <c r="Y752" s="43">
        <v>394.11</v>
      </c>
      <c r="Z752" s="43">
        <v>263.08999999999997</v>
      </c>
      <c r="AA752" s="43">
        <v>236.44</v>
      </c>
    </row>
    <row r="753" spans="1:27" collapsed="1" x14ac:dyDescent="0.2">
      <c r="A753" s="97" t="s">
        <v>2384</v>
      </c>
      <c r="B753" s="27" t="str">
        <f>"23"&amp;"."&amp;$B$800&amp;"."&amp;$B$801</f>
        <v>23.01.2023</v>
      </c>
      <c r="C753" s="89" t="s">
        <v>74</v>
      </c>
      <c r="D753" s="90">
        <f>ROUND((D754)/1000,5)</f>
        <v>4.0620000000000003E-2</v>
      </c>
      <c r="E753" s="90">
        <f t="shared" ref="E753:AA753" si="425">ROUND((E754)/1000,5)</f>
        <v>6.021E-2</v>
      </c>
      <c r="F753" s="90">
        <f t="shared" si="425"/>
        <v>4.0500000000000001E-2</v>
      </c>
      <c r="G753" s="90">
        <f t="shared" si="425"/>
        <v>3.0839999999999999E-2</v>
      </c>
      <c r="H753" s="90">
        <f t="shared" si="425"/>
        <v>0</v>
      </c>
      <c r="I753" s="90">
        <f t="shared" si="425"/>
        <v>0</v>
      </c>
      <c r="J753" s="90">
        <f t="shared" si="425"/>
        <v>0</v>
      </c>
      <c r="K753" s="90">
        <f t="shared" si="425"/>
        <v>0</v>
      </c>
      <c r="L753" s="90">
        <f t="shared" si="425"/>
        <v>0</v>
      </c>
      <c r="M753" s="90">
        <f t="shared" si="425"/>
        <v>0</v>
      </c>
      <c r="N753" s="90">
        <f t="shared" si="425"/>
        <v>0</v>
      </c>
      <c r="O753" s="90">
        <f t="shared" si="425"/>
        <v>0</v>
      </c>
      <c r="P753" s="90">
        <f t="shared" si="425"/>
        <v>0</v>
      </c>
      <c r="Q753" s="90">
        <f t="shared" si="425"/>
        <v>0</v>
      </c>
      <c r="R753" s="90">
        <f t="shared" si="425"/>
        <v>1.15E-3</v>
      </c>
      <c r="S753" s="90">
        <f t="shared" si="425"/>
        <v>2.9299999999999999E-3</v>
      </c>
      <c r="T753" s="90">
        <f t="shared" si="425"/>
        <v>7.5500000000000003E-3</v>
      </c>
      <c r="U753" s="90">
        <f t="shared" si="425"/>
        <v>2.7650000000000001E-2</v>
      </c>
      <c r="V753" s="90">
        <f t="shared" si="425"/>
        <v>0.15792</v>
      </c>
      <c r="W753" s="90">
        <f t="shared" si="425"/>
        <v>0.17116000000000001</v>
      </c>
      <c r="X753" s="90">
        <f t="shared" si="425"/>
        <v>0.32865</v>
      </c>
      <c r="Y753" s="90">
        <f t="shared" si="425"/>
        <v>0.41482000000000002</v>
      </c>
      <c r="Z753" s="90">
        <f t="shared" si="425"/>
        <v>0.24709999999999999</v>
      </c>
      <c r="AA753" s="90">
        <f t="shared" si="425"/>
        <v>0.28005999999999998</v>
      </c>
    </row>
    <row r="754" spans="1:27" ht="12.75" hidden="1" customHeight="1" outlineLevel="1" x14ac:dyDescent="0.2">
      <c r="A754" s="98" t="s">
        <v>2385</v>
      </c>
      <c r="B754" s="62" t="s">
        <v>236</v>
      </c>
      <c r="C754" s="42" t="s">
        <v>77</v>
      </c>
      <c r="D754" s="43">
        <v>40.619999999999997</v>
      </c>
      <c r="E754" s="43">
        <v>60.21</v>
      </c>
      <c r="F754" s="43">
        <v>40.5</v>
      </c>
      <c r="G754" s="43">
        <v>30.84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0</v>
      </c>
      <c r="N754" s="43">
        <v>0</v>
      </c>
      <c r="O754" s="43">
        <v>0</v>
      </c>
      <c r="P754" s="43">
        <v>0</v>
      </c>
      <c r="Q754" s="43">
        <v>0</v>
      </c>
      <c r="R754" s="43">
        <v>1.1499999999999999</v>
      </c>
      <c r="S754" s="43">
        <v>2.93</v>
      </c>
      <c r="T754" s="43">
        <v>7.55</v>
      </c>
      <c r="U754" s="43">
        <v>27.65</v>
      </c>
      <c r="V754" s="43">
        <v>157.91999999999999</v>
      </c>
      <c r="W754" s="43">
        <v>171.16</v>
      </c>
      <c r="X754" s="43">
        <v>328.65</v>
      </c>
      <c r="Y754" s="43">
        <v>414.82</v>
      </c>
      <c r="Z754" s="43">
        <v>247.1</v>
      </c>
      <c r="AA754" s="43">
        <v>280.06</v>
      </c>
    </row>
    <row r="755" spans="1:27" collapsed="1" x14ac:dyDescent="0.2">
      <c r="A755" s="97" t="s">
        <v>2386</v>
      </c>
      <c r="B755" s="27" t="str">
        <f>"24"&amp;"."&amp;$B$800&amp;"."&amp;$B$801</f>
        <v>24.01.2023</v>
      </c>
      <c r="C755" s="89" t="s">
        <v>74</v>
      </c>
      <c r="D755" s="90">
        <f>ROUND((D756)/1000,5)</f>
        <v>0.24218999999999999</v>
      </c>
      <c r="E755" s="90">
        <f t="shared" ref="E755:AA755" si="426">ROUND((E756)/1000,5)</f>
        <v>7.1550000000000002E-2</v>
      </c>
      <c r="F755" s="90">
        <f t="shared" si="426"/>
        <v>2.8479999999999998E-2</v>
      </c>
      <c r="G755" s="90">
        <f t="shared" si="426"/>
        <v>2.5000000000000001E-4</v>
      </c>
      <c r="H755" s="90">
        <f t="shared" si="426"/>
        <v>0</v>
      </c>
      <c r="I755" s="90">
        <f t="shared" si="426"/>
        <v>0</v>
      </c>
      <c r="J755" s="90">
        <f t="shared" si="426"/>
        <v>0</v>
      </c>
      <c r="K755" s="90">
        <f t="shared" si="426"/>
        <v>0</v>
      </c>
      <c r="L755" s="90">
        <f t="shared" si="426"/>
        <v>0</v>
      </c>
      <c r="M755" s="90">
        <f t="shared" si="426"/>
        <v>0</v>
      </c>
      <c r="N755" s="90">
        <f t="shared" si="426"/>
        <v>0</v>
      </c>
      <c r="O755" s="90">
        <f t="shared" si="426"/>
        <v>0</v>
      </c>
      <c r="P755" s="90">
        <f t="shared" si="426"/>
        <v>0</v>
      </c>
      <c r="Q755" s="90">
        <f t="shared" si="426"/>
        <v>0</v>
      </c>
      <c r="R755" s="90">
        <f t="shared" si="426"/>
        <v>0</v>
      </c>
      <c r="S755" s="90">
        <f t="shared" si="426"/>
        <v>0</v>
      </c>
      <c r="T755" s="90">
        <f t="shared" si="426"/>
        <v>0</v>
      </c>
      <c r="U755" s="90">
        <f t="shared" si="426"/>
        <v>0</v>
      </c>
      <c r="V755" s="90">
        <f t="shared" si="426"/>
        <v>0</v>
      </c>
      <c r="W755" s="90">
        <f t="shared" si="426"/>
        <v>5.3600000000000002E-3</v>
      </c>
      <c r="X755" s="90">
        <f t="shared" si="426"/>
        <v>0</v>
      </c>
      <c r="Y755" s="90">
        <f t="shared" si="426"/>
        <v>7.2510000000000005E-2</v>
      </c>
      <c r="Z755" s="90">
        <f t="shared" si="426"/>
        <v>0.27916000000000002</v>
      </c>
      <c r="AA755" s="90">
        <f t="shared" si="426"/>
        <v>0.10019</v>
      </c>
    </row>
    <row r="756" spans="1:27" ht="12.75" hidden="1" customHeight="1" outlineLevel="1" x14ac:dyDescent="0.2">
      <c r="A756" s="98" t="s">
        <v>2387</v>
      </c>
      <c r="B756" s="62" t="s">
        <v>236</v>
      </c>
      <c r="C756" s="42" t="s">
        <v>77</v>
      </c>
      <c r="D756" s="43">
        <v>242.19</v>
      </c>
      <c r="E756" s="43">
        <v>71.55</v>
      </c>
      <c r="F756" s="43">
        <v>28.48</v>
      </c>
      <c r="G756" s="43">
        <v>0.25</v>
      </c>
      <c r="H756" s="43">
        <v>0</v>
      </c>
      <c r="I756" s="43">
        <v>0</v>
      </c>
      <c r="J756" s="43">
        <v>0</v>
      </c>
      <c r="K756" s="43">
        <v>0</v>
      </c>
      <c r="L756" s="43">
        <v>0</v>
      </c>
      <c r="M756" s="43">
        <v>0</v>
      </c>
      <c r="N756" s="43">
        <v>0</v>
      </c>
      <c r="O756" s="43">
        <v>0</v>
      </c>
      <c r="P756" s="43">
        <v>0</v>
      </c>
      <c r="Q756" s="43">
        <v>0</v>
      </c>
      <c r="R756" s="43">
        <v>0</v>
      </c>
      <c r="S756" s="43">
        <v>0</v>
      </c>
      <c r="T756" s="43">
        <v>0</v>
      </c>
      <c r="U756" s="43">
        <v>0</v>
      </c>
      <c r="V756" s="43">
        <v>0</v>
      </c>
      <c r="W756" s="43">
        <v>5.36</v>
      </c>
      <c r="X756" s="43">
        <v>0</v>
      </c>
      <c r="Y756" s="43">
        <v>72.510000000000005</v>
      </c>
      <c r="Z756" s="43">
        <v>279.16000000000003</v>
      </c>
      <c r="AA756" s="43">
        <v>100.19</v>
      </c>
    </row>
    <row r="757" spans="1:27" collapsed="1" x14ac:dyDescent="0.2">
      <c r="A757" s="97" t="s">
        <v>2388</v>
      </c>
      <c r="B757" s="27" t="str">
        <f>"25"&amp;"."&amp;$B$800&amp;"."&amp;$B$801</f>
        <v>25.01.2023</v>
      </c>
      <c r="C757" s="89" t="s">
        <v>74</v>
      </c>
      <c r="D757" s="90">
        <f>ROUND((D758)/1000,5)</f>
        <v>5.0720000000000001E-2</v>
      </c>
      <c r="E757" s="90">
        <f t="shared" ref="E757:AA757" si="427">ROUND((E758)/1000,5)</f>
        <v>5.3749999999999999E-2</v>
      </c>
      <c r="F757" s="90">
        <f t="shared" si="427"/>
        <v>3.1379999999999998E-2</v>
      </c>
      <c r="G757" s="90">
        <f t="shared" si="427"/>
        <v>0</v>
      </c>
      <c r="H757" s="90">
        <f t="shared" si="427"/>
        <v>0</v>
      </c>
      <c r="I757" s="90">
        <f t="shared" si="427"/>
        <v>0</v>
      </c>
      <c r="J757" s="90">
        <f t="shared" si="427"/>
        <v>0</v>
      </c>
      <c r="K757" s="90">
        <f t="shared" si="427"/>
        <v>0</v>
      </c>
      <c r="L757" s="90">
        <f t="shared" si="427"/>
        <v>0</v>
      </c>
      <c r="M757" s="90">
        <f t="shared" si="427"/>
        <v>9.3600000000000003E-3</v>
      </c>
      <c r="N757" s="90">
        <f t="shared" si="427"/>
        <v>7.7600000000000004E-3</v>
      </c>
      <c r="O757" s="90">
        <f t="shared" si="427"/>
        <v>0</v>
      </c>
      <c r="P757" s="90">
        <f t="shared" si="427"/>
        <v>0</v>
      </c>
      <c r="Q757" s="90">
        <f t="shared" si="427"/>
        <v>0</v>
      </c>
      <c r="R757" s="90">
        <f t="shared" si="427"/>
        <v>0</v>
      </c>
      <c r="S757" s="90">
        <f t="shared" si="427"/>
        <v>2.9999999999999997E-4</v>
      </c>
      <c r="T757" s="90">
        <f t="shared" si="427"/>
        <v>5.1700000000000001E-3</v>
      </c>
      <c r="U757" s="90">
        <f t="shared" si="427"/>
        <v>2.8320000000000001E-2</v>
      </c>
      <c r="V757" s="90">
        <f t="shared" si="427"/>
        <v>6.0150000000000002E-2</v>
      </c>
      <c r="W757" s="90">
        <f t="shared" si="427"/>
        <v>5.8959999999999999E-2</v>
      </c>
      <c r="X757" s="90">
        <f t="shared" si="427"/>
        <v>4.5469999999999997E-2</v>
      </c>
      <c r="Y757" s="90">
        <f t="shared" si="427"/>
        <v>6.5240000000000006E-2</v>
      </c>
      <c r="Z757" s="90">
        <f t="shared" si="427"/>
        <v>0.16277</v>
      </c>
      <c r="AA757" s="90">
        <f t="shared" si="427"/>
        <v>2.717E-2</v>
      </c>
    </row>
    <row r="758" spans="1:27" ht="12.75" hidden="1" customHeight="1" outlineLevel="1" x14ac:dyDescent="0.2">
      <c r="A758" s="98" t="s">
        <v>2389</v>
      </c>
      <c r="B758" s="62" t="s">
        <v>236</v>
      </c>
      <c r="C758" s="42" t="s">
        <v>77</v>
      </c>
      <c r="D758" s="43">
        <v>50.72</v>
      </c>
      <c r="E758" s="43">
        <v>53.75</v>
      </c>
      <c r="F758" s="43">
        <v>31.38</v>
      </c>
      <c r="G758" s="43">
        <v>0</v>
      </c>
      <c r="H758" s="43">
        <v>0</v>
      </c>
      <c r="I758" s="43">
        <v>0</v>
      </c>
      <c r="J758" s="43">
        <v>0</v>
      </c>
      <c r="K758" s="43">
        <v>0</v>
      </c>
      <c r="L758" s="43">
        <v>0</v>
      </c>
      <c r="M758" s="43">
        <v>9.36</v>
      </c>
      <c r="N758" s="43">
        <v>7.76</v>
      </c>
      <c r="O758" s="43">
        <v>0</v>
      </c>
      <c r="P758" s="43">
        <v>0</v>
      </c>
      <c r="Q758" s="43">
        <v>0</v>
      </c>
      <c r="R758" s="43">
        <v>0</v>
      </c>
      <c r="S758" s="43">
        <v>0.3</v>
      </c>
      <c r="T758" s="43">
        <v>5.17</v>
      </c>
      <c r="U758" s="43">
        <v>28.32</v>
      </c>
      <c r="V758" s="43">
        <v>60.15</v>
      </c>
      <c r="W758" s="43">
        <v>58.96</v>
      </c>
      <c r="X758" s="43">
        <v>45.47</v>
      </c>
      <c r="Y758" s="43">
        <v>65.239999999999995</v>
      </c>
      <c r="Z758" s="43">
        <v>162.77000000000001</v>
      </c>
      <c r="AA758" s="43">
        <v>27.17</v>
      </c>
    </row>
    <row r="759" spans="1:27" collapsed="1" x14ac:dyDescent="0.2">
      <c r="A759" s="97" t="s">
        <v>2390</v>
      </c>
      <c r="B759" s="27" t="str">
        <f>"26"&amp;"."&amp;$B$800&amp;"."&amp;$B$801</f>
        <v>26.01.2023</v>
      </c>
      <c r="C759" s="89" t="s">
        <v>74</v>
      </c>
      <c r="D759" s="90">
        <f>ROUND((D760)/1000,5)</f>
        <v>4.0820000000000002E-2</v>
      </c>
      <c r="E759" s="90">
        <f t="shared" ref="E759:AA759" si="428">ROUND((E760)/1000,5)</f>
        <v>3.533E-2</v>
      </c>
      <c r="F759" s="90">
        <f t="shared" si="428"/>
        <v>5.9580000000000001E-2</v>
      </c>
      <c r="G759" s="90">
        <f t="shared" si="428"/>
        <v>1.0000000000000001E-5</v>
      </c>
      <c r="H759" s="90">
        <f t="shared" si="428"/>
        <v>5.0840000000000003E-2</v>
      </c>
      <c r="I759" s="90">
        <f t="shared" si="428"/>
        <v>0</v>
      </c>
      <c r="J759" s="90">
        <f t="shared" si="428"/>
        <v>0</v>
      </c>
      <c r="K759" s="90">
        <f t="shared" si="428"/>
        <v>0</v>
      </c>
      <c r="L759" s="90">
        <f t="shared" si="428"/>
        <v>0</v>
      </c>
      <c r="M759" s="90">
        <f t="shared" si="428"/>
        <v>0</v>
      </c>
      <c r="N759" s="90">
        <f t="shared" si="428"/>
        <v>0</v>
      </c>
      <c r="O759" s="90">
        <f t="shared" si="428"/>
        <v>0</v>
      </c>
      <c r="P759" s="90">
        <f t="shared" si="428"/>
        <v>0</v>
      </c>
      <c r="Q759" s="90">
        <f t="shared" si="428"/>
        <v>0</v>
      </c>
      <c r="R759" s="90">
        <f t="shared" si="428"/>
        <v>0</v>
      </c>
      <c r="S759" s="90">
        <f t="shared" si="428"/>
        <v>0</v>
      </c>
      <c r="T759" s="90">
        <f t="shared" si="428"/>
        <v>0</v>
      </c>
      <c r="U759" s="90">
        <f t="shared" si="428"/>
        <v>0</v>
      </c>
      <c r="V759" s="90">
        <f t="shared" si="428"/>
        <v>0</v>
      </c>
      <c r="W759" s="90">
        <f t="shared" si="428"/>
        <v>4.9399999999999999E-2</v>
      </c>
      <c r="X759" s="90">
        <f t="shared" si="428"/>
        <v>7.4380000000000002E-2</v>
      </c>
      <c r="Y759" s="90">
        <f t="shared" si="428"/>
        <v>0.15279000000000001</v>
      </c>
      <c r="Z759" s="90">
        <f t="shared" si="428"/>
        <v>0.28205000000000002</v>
      </c>
      <c r="AA759" s="90">
        <f t="shared" si="428"/>
        <v>6.4829999999999999E-2</v>
      </c>
    </row>
    <row r="760" spans="1:27" ht="12.75" hidden="1" customHeight="1" outlineLevel="1" x14ac:dyDescent="0.2">
      <c r="A760" s="98" t="s">
        <v>2391</v>
      </c>
      <c r="B760" s="62" t="s">
        <v>236</v>
      </c>
      <c r="C760" s="42" t="s">
        <v>77</v>
      </c>
      <c r="D760" s="43">
        <v>40.82</v>
      </c>
      <c r="E760" s="43">
        <v>35.33</v>
      </c>
      <c r="F760" s="43">
        <v>59.58</v>
      </c>
      <c r="G760" s="43">
        <v>0.01</v>
      </c>
      <c r="H760" s="43">
        <v>50.84</v>
      </c>
      <c r="I760" s="43">
        <v>0</v>
      </c>
      <c r="J760" s="43">
        <v>0</v>
      </c>
      <c r="K760" s="43">
        <v>0</v>
      </c>
      <c r="L760" s="43">
        <v>0</v>
      </c>
      <c r="M760" s="43">
        <v>0</v>
      </c>
      <c r="N760" s="43">
        <v>0</v>
      </c>
      <c r="O760" s="43">
        <v>0</v>
      </c>
      <c r="P760" s="43">
        <v>0</v>
      </c>
      <c r="Q760" s="43">
        <v>0</v>
      </c>
      <c r="R760" s="43">
        <v>0</v>
      </c>
      <c r="S760" s="43">
        <v>0</v>
      </c>
      <c r="T760" s="43">
        <v>0</v>
      </c>
      <c r="U760" s="43">
        <v>0</v>
      </c>
      <c r="V760" s="43">
        <v>0</v>
      </c>
      <c r="W760" s="43">
        <v>49.4</v>
      </c>
      <c r="X760" s="43">
        <v>74.38</v>
      </c>
      <c r="Y760" s="43">
        <v>152.79</v>
      </c>
      <c r="Z760" s="43">
        <v>282.05</v>
      </c>
      <c r="AA760" s="43">
        <v>64.83</v>
      </c>
    </row>
    <row r="761" spans="1:27" collapsed="1" x14ac:dyDescent="0.2">
      <c r="A761" s="97" t="s">
        <v>2392</v>
      </c>
      <c r="B761" s="27" t="str">
        <f>"27"&amp;"."&amp;$B$800&amp;"."&amp;$B$801</f>
        <v>27.01.2023</v>
      </c>
      <c r="C761" s="89" t="s">
        <v>74</v>
      </c>
      <c r="D761" s="90">
        <f>ROUND((D762)/1000,5)</f>
        <v>4.8300000000000003E-2</v>
      </c>
      <c r="E761" s="90">
        <f t="shared" ref="E761:AA761" si="429">ROUND((E762)/1000,5)</f>
        <v>3.3939999999999998E-2</v>
      </c>
      <c r="F761" s="90">
        <f t="shared" si="429"/>
        <v>1.788E-2</v>
      </c>
      <c r="G761" s="90">
        <f t="shared" si="429"/>
        <v>0</v>
      </c>
      <c r="H761" s="90">
        <f t="shared" si="429"/>
        <v>0</v>
      </c>
      <c r="I761" s="90">
        <f t="shared" si="429"/>
        <v>0</v>
      </c>
      <c r="J761" s="90">
        <f t="shared" si="429"/>
        <v>0</v>
      </c>
      <c r="K761" s="90">
        <f t="shared" si="429"/>
        <v>0</v>
      </c>
      <c r="L761" s="90">
        <f t="shared" si="429"/>
        <v>0</v>
      </c>
      <c r="M761" s="90">
        <f t="shared" si="429"/>
        <v>0</v>
      </c>
      <c r="N761" s="90">
        <f t="shared" si="429"/>
        <v>0</v>
      </c>
      <c r="O761" s="90">
        <f t="shared" si="429"/>
        <v>0</v>
      </c>
      <c r="P761" s="90">
        <f t="shared" si="429"/>
        <v>0</v>
      </c>
      <c r="Q761" s="90">
        <f t="shared" si="429"/>
        <v>0</v>
      </c>
      <c r="R761" s="90">
        <f t="shared" si="429"/>
        <v>0</v>
      </c>
      <c r="S761" s="90">
        <f t="shared" si="429"/>
        <v>0</v>
      </c>
      <c r="T761" s="90">
        <f t="shared" si="429"/>
        <v>0</v>
      </c>
      <c r="U761" s="90">
        <f t="shared" si="429"/>
        <v>0</v>
      </c>
      <c r="V761" s="90">
        <f t="shared" si="429"/>
        <v>0</v>
      </c>
      <c r="W761" s="90">
        <f t="shared" si="429"/>
        <v>8.072E-2</v>
      </c>
      <c r="X761" s="90">
        <f t="shared" si="429"/>
        <v>6.6900000000000001E-2</v>
      </c>
      <c r="Y761" s="90">
        <f t="shared" si="429"/>
        <v>0.58877999999999997</v>
      </c>
      <c r="Z761" s="90">
        <f t="shared" si="429"/>
        <v>0.58262999999999998</v>
      </c>
      <c r="AA761" s="90">
        <f t="shared" si="429"/>
        <v>0.32841999999999999</v>
      </c>
    </row>
    <row r="762" spans="1:27" ht="12.75" hidden="1" customHeight="1" outlineLevel="1" x14ac:dyDescent="0.2">
      <c r="A762" s="98" t="s">
        <v>2393</v>
      </c>
      <c r="B762" s="62" t="s">
        <v>236</v>
      </c>
      <c r="C762" s="42" t="s">
        <v>77</v>
      </c>
      <c r="D762" s="43">
        <v>48.3</v>
      </c>
      <c r="E762" s="43">
        <v>33.94</v>
      </c>
      <c r="F762" s="43">
        <v>17.88</v>
      </c>
      <c r="G762" s="43">
        <v>0</v>
      </c>
      <c r="H762" s="43">
        <v>0</v>
      </c>
      <c r="I762" s="43">
        <v>0</v>
      </c>
      <c r="J762" s="43">
        <v>0</v>
      </c>
      <c r="K762" s="43">
        <v>0</v>
      </c>
      <c r="L762" s="43">
        <v>0</v>
      </c>
      <c r="M762" s="43">
        <v>0</v>
      </c>
      <c r="N762" s="43">
        <v>0</v>
      </c>
      <c r="O762" s="43">
        <v>0</v>
      </c>
      <c r="P762" s="43">
        <v>0</v>
      </c>
      <c r="Q762" s="43">
        <v>0</v>
      </c>
      <c r="R762" s="43">
        <v>0</v>
      </c>
      <c r="S762" s="43">
        <v>0</v>
      </c>
      <c r="T762" s="43">
        <v>0</v>
      </c>
      <c r="U762" s="43">
        <v>0</v>
      </c>
      <c r="V762" s="43">
        <v>0</v>
      </c>
      <c r="W762" s="43">
        <v>80.72</v>
      </c>
      <c r="X762" s="43">
        <v>66.900000000000006</v>
      </c>
      <c r="Y762" s="43">
        <v>588.78</v>
      </c>
      <c r="Z762" s="43">
        <v>582.63</v>
      </c>
      <c r="AA762" s="43">
        <v>328.42</v>
      </c>
    </row>
    <row r="763" spans="1:27" collapsed="1" x14ac:dyDescent="0.2">
      <c r="A763" s="97" t="s">
        <v>2394</v>
      </c>
      <c r="B763" s="27" t="str">
        <f>"28"&amp;"."&amp;$B$800&amp;"."&amp;$B$801</f>
        <v>28.01.2023</v>
      </c>
      <c r="C763" s="89" t="s">
        <v>74</v>
      </c>
      <c r="D763" s="90">
        <f>ROUND((D764)/1000,5)</f>
        <v>0.10385</v>
      </c>
      <c r="E763" s="90">
        <f t="shared" ref="E763:AA763" si="430">ROUND((E764)/1000,5)</f>
        <v>9.2700000000000005E-3</v>
      </c>
      <c r="F763" s="90">
        <f t="shared" si="430"/>
        <v>2.7609999999999999E-2</v>
      </c>
      <c r="G763" s="90">
        <f t="shared" si="430"/>
        <v>3.755E-2</v>
      </c>
      <c r="H763" s="90">
        <f t="shared" si="430"/>
        <v>0</v>
      </c>
      <c r="I763" s="90">
        <f t="shared" si="430"/>
        <v>0</v>
      </c>
      <c r="J763" s="90">
        <f t="shared" si="430"/>
        <v>0</v>
      </c>
      <c r="K763" s="90">
        <f t="shared" si="430"/>
        <v>0</v>
      </c>
      <c r="L763" s="90">
        <f t="shared" si="430"/>
        <v>0</v>
      </c>
      <c r="M763" s="90">
        <f t="shared" si="430"/>
        <v>0</v>
      </c>
      <c r="N763" s="90">
        <f t="shared" si="430"/>
        <v>0</v>
      </c>
      <c r="O763" s="90">
        <f t="shared" si="430"/>
        <v>0</v>
      </c>
      <c r="P763" s="90">
        <f t="shared" si="430"/>
        <v>0</v>
      </c>
      <c r="Q763" s="90">
        <f t="shared" si="430"/>
        <v>0</v>
      </c>
      <c r="R763" s="90">
        <f t="shared" si="430"/>
        <v>0</v>
      </c>
      <c r="S763" s="90">
        <f t="shared" si="430"/>
        <v>0</v>
      </c>
      <c r="T763" s="90">
        <f t="shared" si="430"/>
        <v>1.295E-2</v>
      </c>
      <c r="U763" s="90">
        <f t="shared" si="430"/>
        <v>4.1709999999999997E-2</v>
      </c>
      <c r="V763" s="90">
        <f t="shared" si="430"/>
        <v>8.677E-2</v>
      </c>
      <c r="W763" s="90">
        <f t="shared" si="430"/>
        <v>0.12193</v>
      </c>
      <c r="X763" s="90">
        <f t="shared" si="430"/>
        <v>0.49680999999999997</v>
      </c>
      <c r="Y763" s="90">
        <f t="shared" si="430"/>
        <v>0.52922000000000002</v>
      </c>
      <c r="Z763" s="90">
        <f t="shared" si="430"/>
        <v>0.51907000000000003</v>
      </c>
      <c r="AA763" s="90">
        <f t="shared" si="430"/>
        <v>0.33484999999999998</v>
      </c>
    </row>
    <row r="764" spans="1:27" ht="12.75" hidden="1" customHeight="1" outlineLevel="1" x14ac:dyDescent="0.2">
      <c r="A764" s="98" t="s">
        <v>2395</v>
      </c>
      <c r="B764" s="62" t="s">
        <v>236</v>
      </c>
      <c r="C764" s="42" t="s">
        <v>77</v>
      </c>
      <c r="D764" s="43">
        <v>103.85</v>
      </c>
      <c r="E764" s="43">
        <v>9.27</v>
      </c>
      <c r="F764" s="43">
        <v>27.61</v>
      </c>
      <c r="G764" s="43">
        <v>37.549999999999997</v>
      </c>
      <c r="H764" s="43">
        <v>0</v>
      </c>
      <c r="I764" s="43">
        <v>0</v>
      </c>
      <c r="J764" s="43">
        <v>0</v>
      </c>
      <c r="K764" s="43">
        <v>0</v>
      </c>
      <c r="L764" s="43">
        <v>0</v>
      </c>
      <c r="M764" s="43">
        <v>0</v>
      </c>
      <c r="N764" s="43">
        <v>0</v>
      </c>
      <c r="O764" s="43">
        <v>0</v>
      </c>
      <c r="P764" s="43">
        <v>0</v>
      </c>
      <c r="Q764" s="43">
        <v>0</v>
      </c>
      <c r="R764" s="43">
        <v>0</v>
      </c>
      <c r="S764" s="43">
        <v>0</v>
      </c>
      <c r="T764" s="43">
        <v>12.95</v>
      </c>
      <c r="U764" s="43">
        <v>41.71</v>
      </c>
      <c r="V764" s="43">
        <v>86.77</v>
      </c>
      <c r="W764" s="43">
        <v>121.93</v>
      </c>
      <c r="X764" s="43">
        <v>496.81</v>
      </c>
      <c r="Y764" s="43">
        <v>529.22</v>
      </c>
      <c r="Z764" s="43">
        <v>519.07000000000005</v>
      </c>
      <c r="AA764" s="43">
        <v>334.85</v>
      </c>
    </row>
    <row r="765" spans="1:27" collapsed="1" x14ac:dyDescent="0.2">
      <c r="A765" s="97" t="s">
        <v>2396</v>
      </c>
      <c r="B765" s="27" t="str">
        <f>"29"&amp;"."&amp;$B$800&amp;"."&amp;$B$801</f>
        <v>29.01.2023</v>
      </c>
      <c r="C765" s="89" t="s">
        <v>74</v>
      </c>
      <c r="D765" s="90">
        <f>ROUND((D766)/1000,5)</f>
        <v>0.19394</v>
      </c>
      <c r="E765" s="90">
        <f t="shared" ref="E765:AA765" si="431">ROUND((E766)/1000,5)</f>
        <v>0.11627</v>
      </c>
      <c r="F765" s="90">
        <f t="shared" si="431"/>
        <v>4.5670000000000002E-2</v>
      </c>
      <c r="G765" s="90">
        <f t="shared" si="431"/>
        <v>3.4889999999999997E-2</v>
      </c>
      <c r="H765" s="90">
        <f t="shared" si="431"/>
        <v>0</v>
      </c>
      <c r="I765" s="90">
        <f t="shared" si="431"/>
        <v>2.1950000000000001E-2</v>
      </c>
      <c r="J765" s="90">
        <f t="shared" si="431"/>
        <v>5.1139999999999998E-2</v>
      </c>
      <c r="K765" s="90">
        <f t="shared" si="431"/>
        <v>8.2430000000000003E-2</v>
      </c>
      <c r="L765" s="90">
        <f t="shared" si="431"/>
        <v>0.14233999999999999</v>
      </c>
      <c r="M765" s="90">
        <f t="shared" si="431"/>
        <v>0.13855000000000001</v>
      </c>
      <c r="N765" s="90">
        <f t="shared" si="431"/>
        <v>0.1454</v>
      </c>
      <c r="O765" s="90">
        <f t="shared" si="431"/>
        <v>0.16464999999999999</v>
      </c>
      <c r="P765" s="90">
        <f t="shared" si="431"/>
        <v>0.23834</v>
      </c>
      <c r="Q765" s="90">
        <f t="shared" si="431"/>
        <v>0.24537</v>
      </c>
      <c r="R765" s="90">
        <f t="shared" si="431"/>
        <v>0.28982000000000002</v>
      </c>
      <c r="S765" s="90">
        <f t="shared" si="431"/>
        <v>0.30892999999999998</v>
      </c>
      <c r="T765" s="90">
        <f t="shared" si="431"/>
        <v>0.65269999999999995</v>
      </c>
      <c r="U765" s="90">
        <f t="shared" si="431"/>
        <v>0.51139999999999997</v>
      </c>
      <c r="V765" s="90">
        <f t="shared" si="431"/>
        <v>0.49235000000000001</v>
      </c>
      <c r="W765" s="90">
        <f t="shared" si="431"/>
        <v>0.61407</v>
      </c>
      <c r="X765" s="90">
        <f t="shared" si="431"/>
        <v>0.63397000000000003</v>
      </c>
      <c r="Y765" s="90">
        <f t="shared" si="431"/>
        <v>0.69821999999999995</v>
      </c>
      <c r="Z765" s="90">
        <f t="shared" si="431"/>
        <v>0.6704</v>
      </c>
      <c r="AA765" s="90">
        <f t="shared" si="431"/>
        <v>0.58126</v>
      </c>
    </row>
    <row r="766" spans="1:27" ht="12.75" hidden="1" customHeight="1" outlineLevel="1" x14ac:dyDescent="0.2">
      <c r="A766" s="98" t="s">
        <v>2397</v>
      </c>
      <c r="B766" s="62" t="s">
        <v>236</v>
      </c>
      <c r="C766" s="42" t="s">
        <v>77</v>
      </c>
      <c r="D766" s="43">
        <v>193.94</v>
      </c>
      <c r="E766" s="43">
        <v>116.27</v>
      </c>
      <c r="F766" s="43">
        <v>45.67</v>
      </c>
      <c r="G766" s="43">
        <v>34.89</v>
      </c>
      <c r="H766" s="43">
        <v>0</v>
      </c>
      <c r="I766" s="43">
        <v>21.95</v>
      </c>
      <c r="J766" s="43">
        <v>51.14</v>
      </c>
      <c r="K766" s="43">
        <v>82.43</v>
      </c>
      <c r="L766" s="43">
        <v>142.34</v>
      </c>
      <c r="M766" s="43">
        <v>138.55000000000001</v>
      </c>
      <c r="N766" s="43">
        <v>145.4</v>
      </c>
      <c r="O766" s="43">
        <v>164.65</v>
      </c>
      <c r="P766" s="43">
        <v>238.34</v>
      </c>
      <c r="Q766" s="43">
        <v>245.37</v>
      </c>
      <c r="R766" s="43">
        <v>289.82</v>
      </c>
      <c r="S766" s="43">
        <v>308.93</v>
      </c>
      <c r="T766" s="43">
        <v>652.70000000000005</v>
      </c>
      <c r="U766" s="43">
        <v>511.4</v>
      </c>
      <c r="V766" s="43">
        <v>492.35</v>
      </c>
      <c r="W766" s="43">
        <v>614.07000000000005</v>
      </c>
      <c r="X766" s="43">
        <v>633.97</v>
      </c>
      <c r="Y766" s="43">
        <v>698.22</v>
      </c>
      <c r="Z766" s="43">
        <v>670.4</v>
      </c>
      <c r="AA766" s="43">
        <v>581.26</v>
      </c>
    </row>
    <row r="767" spans="1:27" collapsed="1" x14ac:dyDescent="0.2">
      <c r="A767" s="97" t="s">
        <v>2398</v>
      </c>
      <c r="B767" s="27" t="str">
        <f>"30"&amp;"."&amp;$B$800&amp;"."&amp;$B$801</f>
        <v>30.01.2023</v>
      </c>
      <c r="C767" s="89" t="s">
        <v>74</v>
      </c>
      <c r="D767" s="90">
        <f>ROUND((D768)/1000,5)</f>
        <v>0.12006</v>
      </c>
      <c r="E767" s="90">
        <f t="shared" ref="E767:AA767" si="432">ROUND((E768)/1000,5)</f>
        <v>9.0700000000000003E-2</v>
      </c>
      <c r="F767" s="90">
        <f t="shared" si="432"/>
        <v>4.4880000000000003E-2</v>
      </c>
      <c r="G767" s="90">
        <f t="shared" si="432"/>
        <v>4.267E-2</v>
      </c>
      <c r="H767" s="90">
        <f t="shared" si="432"/>
        <v>0</v>
      </c>
      <c r="I767" s="90">
        <f t="shared" si="432"/>
        <v>0</v>
      </c>
      <c r="J767" s="90">
        <f t="shared" si="432"/>
        <v>3.9079999999999997E-2</v>
      </c>
      <c r="K767" s="90">
        <f t="shared" si="432"/>
        <v>1.8169999999999999E-2</v>
      </c>
      <c r="L767" s="90">
        <f t="shared" si="432"/>
        <v>7.0830000000000004E-2</v>
      </c>
      <c r="M767" s="90">
        <f t="shared" si="432"/>
        <v>0.12193</v>
      </c>
      <c r="N767" s="90">
        <f t="shared" si="432"/>
        <v>0.15653</v>
      </c>
      <c r="O767" s="90">
        <f t="shared" si="432"/>
        <v>0.16255</v>
      </c>
      <c r="P767" s="90">
        <f t="shared" si="432"/>
        <v>0.16888</v>
      </c>
      <c r="Q767" s="90">
        <f t="shared" si="432"/>
        <v>0.19397</v>
      </c>
      <c r="R767" s="90">
        <f t="shared" si="432"/>
        <v>0.26402999999999999</v>
      </c>
      <c r="S767" s="90">
        <f t="shared" si="432"/>
        <v>0.28687000000000001</v>
      </c>
      <c r="T767" s="90">
        <f t="shared" si="432"/>
        <v>0.3019</v>
      </c>
      <c r="U767" s="90">
        <f t="shared" si="432"/>
        <v>0.32366</v>
      </c>
      <c r="V767" s="90">
        <f t="shared" si="432"/>
        <v>0.44900000000000001</v>
      </c>
      <c r="W767" s="90">
        <f t="shared" si="432"/>
        <v>0.41842000000000001</v>
      </c>
      <c r="X767" s="90">
        <f t="shared" si="432"/>
        <v>0.40072000000000002</v>
      </c>
      <c r="Y767" s="90">
        <f t="shared" si="432"/>
        <v>0.56401000000000001</v>
      </c>
      <c r="Z767" s="90">
        <f t="shared" si="432"/>
        <v>0.41338999999999998</v>
      </c>
      <c r="AA767" s="90">
        <f t="shared" si="432"/>
        <v>0.26651999999999998</v>
      </c>
    </row>
    <row r="768" spans="1:27" ht="12.75" hidden="1" customHeight="1" outlineLevel="1" x14ac:dyDescent="0.2">
      <c r="A768" s="98" t="s">
        <v>2399</v>
      </c>
      <c r="B768" s="62" t="s">
        <v>236</v>
      </c>
      <c r="C768" s="42" t="s">
        <v>77</v>
      </c>
      <c r="D768" s="43">
        <v>120.06</v>
      </c>
      <c r="E768" s="43">
        <v>90.7</v>
      </c>
      <c r="F768" s="43">
        <v>44.88</v>
      </c>
      <c r="G768" s="43">
        <v>42.67</v>
      </c>
      <c r="H768" s="43">
        <v>0</v>
      </c>
      <c r="I768" s="43">
        <v>0</v>
      </c>
      <c r="J768" s="43">
        <v>39.08</v>
      </c>
      <c r="K768" s="43">
        <v>18.170000000000002</v>
      </c>
      <c r="L768" s="43">
        <v>70.83</v>
      </c>
      <c r="M768" s="43">
        <v>121.93</v>
      </c>
      <c r="N768" s="43">
        <v>156.53</v>
      </c>
      <c r="O768" s="43">
        <v>162.55000000000001</v>
      </c>
      <c r="P768" s="43">
        <v>168.88</v>
      </c>
      <c r="Q768" s="43">
        <v>193.97</v>
      </c>
      <c r="R768" s="43">
        <v>264.02999999999997</v>
      </c>
      <c r="S768" s="43">
        <v>286.87</v>
      </c>
      <c r="T768" s="43">
        <v>301.89999999999998</v>
      </c>
      <c r="U768" s="43">
        <v>323.66000000000003</v>
      </c>
      <c r="V768" s="43">
        <v>449</v>
      </c>
      <c r="W768" s="43">
        <v>418.42</v>
      </c>
      <c r="X768" s="43">
        <v>400.72</v>
      </c>
      <c r="Y768" s="43">
        <v>564.01</v>
      </c>
      <c r="Z768" s="43">
        <v>413.39</v>
      </c>
      <c r="AA768" s="43">
        <v>266.52</v>
      </c>
    </row>
    <row r="769" spans="1:27" collapsed="1" x14ac:dyDescent="0.2">
      <c r="A769" s="97" t="s">
        <v>2400</v>
      </c>
      <c r="B769" s="27" t="str">
        <f>"31"&amp;"."&amp;$B$800&amp;"."&amp;$B$801</f>
        <v>31.01.2023</v>
      </c>
      <c r="C769" s="89" t="s">
        <v>74</v>
      </c>
      <c r="D769" s="90">
        <f>ROUND((D770)/1000,5)</f>
        <v>2.479E-2</v>
      </c>
      <c r="E769" s="90">
        <f t="shared" ref="E769:AA769" si="433">ROUND((E770)/1000,5)</f>
        <v>3.2340000000000001E-2</v>
      </c>
      <c r="F769" s="90">
        <f t="shared" si="433"/>
        <v>5.8560000000000001E-2</v>
      </c>
      <c r="G769" s="90">
        <f t="shared" si="433"/>
        <v>2.3449999999999999E-2</v>
      </c>
      <c r="H769" s="90">
        <f t="shared" si="433"/>
        <v>0</v>
      </c>
      <c r="I769" s="90">
        <f t="shared" si="433"/>
        <v>0</v>
      </c>
      <c r="J769" s="90">
        <f t="shared" si="433"/>
        <v>0</v>
      </c>
      <c r="K769" s="90">
        <f t="shared" si="433"/>
        <v>0</v>
      </c>
      <c r="L769" s="90">
        <f t="shared" si="433"/>
        <v>0</v>
      </c>
      <c r="M769" s="90">
        <f t="shared" si="433"/>
        <v>0</v>
      </c>
      <c r="N769" s="90">
        <f t="shared" si="433"/>
        <v>0</v>
      </c>
      <c r="O769" s="90">
        <f t="shared" si="433"/>
        <v>7.6039999999999996E-2</v>
      </c>
      <c r="P769" s="90">
        <f t="shared" si="433"/>
        <v>0.13694999999999999</v>
      </c>
      <c r="Q769" s="90">
        <f t="shared" si="433"/>
        <v>0.15489</v>
      </c>
      <c r="R769" s="90">
        <f t="shared" si="433"/>
        <v>0.15265999999999999</v>
      </c>
      <c r="S769" s="90">
        <f t="shared" si="433"/>
        <v>0.18562000000000001</v>
      </c>
      <c r="T769" s="90">
        <f t="shared" si="433"/>
        <v>0.26687</v>
      </c>
      <c r="U769" s="90">
        <f t="shared" si="433"/>
        <v>0.21307999999999999</v>
      </c>
      <c r="V769" s="90">
        <f t="shared" si="433"/>
        <v>0.20699999999999999</v>
      </c>
      <c r="W769" s="90">
        <f t="shared" si="433"/>
        <v>0.32521</v>
      </c>
      <c r="X769" s="90">
        <f t="shared" si="433"/>
        <v>0.39528000000000002</v>
      </c>
      <c r="Y769" s="90">
        <f t="shared" si="433"/>
        <v>0.55735000000000001</v>
      </c>
      <c r="Z769" s="90">
        <f t="shared" si="433"/>
        <v>0.44373000000000001</v>
      </c>
      <c r="AA769" s="90">
        <f t="shared" si="433"/>
        <v>0.36065000000000003</v>
      </c>
    </row>
    <row r="770" spans="1:27" ht="12.75" hidden="1" customHeight="1" outlineLevel="1" x14ac:dyDescent="0.2">
      <c r="A770" s="98" t="s">
        <v>2401</v>
      </c>
      <c r="B770" s="62" t="s">
        <v>236</v>
      </c>
      <c r="C770" s="42" t="s">
        <v>77</v>
      </c>
      <c r="D770" s="43">
        <v>24.79</v>
      </c>
      <c r="E770" s="43">
        <v>32.340000000000003</v>
      </c>
      <c r="F770" s="43">
        <v>58.56</v>
      </c>
      <c r="G770" s="43">
        <v>23.45</v>
      </c>
      <c r="H770" s="43">
        <v>0</v>
      </c>
      <c r="I770" s="43">
        <v>0</v>
      </c>
      <c r="J770" s="43">
        <v>0</v>
      </c>
      <c r="K770" s="43">
        <v>0</v>
      </c>
      <c r="L770" s="43">
        <v>0</v>
      </c>
      <c r="M770" s="43">
        <v>0</v>
      </c>
      <c r="N770" s="43">
        <v>0</v>
      </c>
      <c r="O770" s="43">
        <v>76.040000000000006</v>
      </c>
      <c r="P770" s="43">
        <v>136.94999999999999</v>
      </c>
      <c r="Q770" s="43">
        <v>154.88999999999999</v>
      </c>
      <c r="R770" s="43">
        <v>152.66</v>
      </c>
      <c r="S770" s="43">
        <v>185.62</v>
      </c>
      <c r="T770" s="43">
        <v>266.87</v>
      </c>
      <c r="U770" s="43">
        <v>213.08</v>
      </c>
      <c r="V770" s="43">
        <v>207</v>
      </c>
      <c r="W770" s="43">
        <v>325.20999999999998</v>
      </c>
      <c r="X770" s="43">
        <v>395.28</v>
      </c>
      <c r="Y770" s="43">
        <v>557.35</v>
      </c>
      <c r="Z770" s="43">
        <v>443.73</v>
      </c>
      <c r="AA770" s="43">
        <v>360.65</v>
      </c>
    </row>
    <row r="771" spans="1:27" collapsed="1" x14ac:dyDescent="0.2">
      <c r="B771" s="100"/>
    </row>
    <row r="772" spans="1:27" x14ac:dyDescent="0.2">
      <c r="B772" s="100" t="s">
        <v>390</v>
      </c>
    </row>
    <row r="773" spans="1:27" x14ac:dyDescent="0.2">
      <c r="A773" s="181" t="s">
        <v>2402</v>
      </c>
      <c r="B773" s="182"/>
      <c r="C773" s="182"/>
      <c r="D773" s="182"/>
      <c r="E773" s="182"/>
      <c r="F773" s="182"/>
      <c r="G773" s="182"/>
      <c r="H773" s="182"/>
      <c r="I773" s="182"/>
      <c r="J773" s="182"/>
      <c r="K773" s="182"/>
      <c r="L773" s="182"/>
      <c r="M773" s="182"/>
      <c r="N773" s="182"/>
      <c r="O773" s="182"/>
      <c r="P773" s="182"/>
      <c r="Q773" s="182"/>
      <c r="R773" s="182"/>
      <c r="S773" s="182"/>
      <c r="T773" s="182"/>
      <c r="U773" s="182"/>
      <c r="V773" s="182"/>
      <c r="W773" s="182"/>
      <c r="X773" s="182"/>
      <c r="Y773" s="182"/>
      <c r="Z773" s="182"/>
      <c r="AA773" s="183"/>
    </row>
    <row r="774" spans="1:27" s="116" customFormat="1" x14ac:dyDescent="0.2">
      <c r="A774" s="27" t="s">
        <v>62</v>
      </c>
      <c r="B774" s="203" t="s">
        <v>2403</v>
      </c>
      <c r="C774" s="203"/>
      <c r="D774" s="203"/>
      <c r="E774" s="203"/>
      <c r="F774" s="203"/>
      <c r="G774" s="203"/>
      <c r="H774" s="203"/>
      <c r="I774" s="203"/>
      <c r="J774" s="203"/>
      <c r="K774" s="203"/>
      <c r="L774" s="115" t="s">
        <v>3</v>
      </c>
      <c r="M774" s="115" t="s">
        <v>2404</v>
      </c>
    </row>
    <row r="775" spans="1:27" s="116" customFormat="1" x14ac:dyDescent="0.2">
      <c r="A775" s="97" t="s">
        <v>2405</v>
      </c>
      <c r="B775" s="204" t="s">
        <v>2406</v>
      </c>
      <c r="C775" s="204"/>
      <c r="D775" s="204"/>
      <c r="E775" s="204"/>
      <c r="F775" s="204"/>
      <c r="G775" s="204"/>
      <c r="H775" s="204"/>
      <c r="I775" s="204"/>
      <c r="J775" s="204"/>
      <c r="K775" s="204"/>
      <c r="L775" s="117" t="s">
        <v>2407</v>
      </c>
      <c r="M775" s="118">
        <v>1.1310000000000001E-2</v>
      </c>
    </row>
    <row r="776" spans="1:27" s="116" customFormat="1" x14ac:dyDescent="0.2">
      <c r="A776" s="97" t="s">
        <v>2408</v>
      </c>
      <c r="B776" s="204" t="s">
        <v>2409</v>
      </c>
      <c r="C776" s="204"/>
      <c r="D776" s="204"/>
      <c r="E776" s="204"/>
      <c r="F776" s="204"/>
      <c r="G776" s="204"/>
      <c r="H776" s="204"/>
      <c r="I776" s="204"/>
      <c r="J776" s="204"/>
      <c r="K776" s="204"/>
      <c r="L776" s="117" t="s">
        <v>2407</v>
      </c>
      <c r="M776" s="118">
        <v>0.15296000000000001</v>
      </c>
    </row>
    <row r="779" spans="1:27" x14ac:dyDescent="0.2">
      <c r="A779" s="181" t="s">
        <v>859</v>
      </c>
      <c r="B779" s="182"/>
      <c r="C779" s="182"/>
      <c r="D779" s="182"/>
      <c r="E779" s="182"/>
      <c r="F779" s="182"/>
      <c r="G779" s="182"/>
      <c r="H779" s="182"/>
      <c r="I779" s="182"/>
      <c r="J779" s="182"/>
      <c r="K779" s="182"/>
      <c r="L779" s="182"/>
      <c r="M779" s="182"/>
      <c r="N779" s="182"/>
      <c r="O779" s="182"/>
      <c r="P779" s="182"/>
      <c r="Q779" s="182"/>
      <c r="R779" s="182"/>
      <c r="S779" s="182"/>
      <c r="T779" s="182"/>
      <c r="U779" s="182"/>
      <c r="V779" s="182"/>
      <c r="W779" s="182"/>
      <c r="X779" s="182"/>
      <c r="Y779" s="182"/>
      <c r="Z779" s="182"/>
      <c r="AA779" s="183"/>
    </row>
    <row r="780" spans="1:27" ht="15" customHeight="1" x14ac:dyDescent="0.2">
      <c r="A780" s="184" t="s">
        <v>2410</v>
      </c>
      <c r="B780" s="186" t="s">
        <v>861</v>
      </c>
      <c r="C780" s="188" t="s">
        <v>862</v>
      </c>
      <c r="D780" s="26" t="s">
        <v>67</v>
      </c>
      <c r="E780" s="26" t="s">
        <v>68</v>
      </c>
      <c r="F780" s="26" t="s">
        <v>863</v>
      </c>
      <c r="G780" s="26" t="s">
        <v>864</v>
      </c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</row>
    <row r="781" spans="1:27" x14ac:dyDescent="0.2">
      <c r="A781" s="185"/>
      <c r="B781" s="187"/>
      <c r="C781" s="189"/>
      <c r="D781" s="104">
        <f>D782</f>
        <v>854425.14</v>
      </c>
      <c r="E781" s="104">
        <f t="shared" ref="E781:G781" si="434">E782</f>
        <v>854425.14</v>
      </c>
      <c r="F781" s="104">
        <f t="shared" si="434"/>
        <v>854425.14</v>
      </c>
      <c r="G781" s="104">
        <f t="shared" si="434"/>
        <v>854425.14</v>
      </c>
    </row>
    <row r="782" spans="1:27" ht="12.75" hidden="1" customHeight="1" outlineLevel="1" x14ac:dyDescent="0.2">
      <c r="A782" s="105" t="s">
        <v>2411</v>
      </c>
      <c r="B782" s="106" t="s">
        <v>866</v>
      </c>
      <c r="C782" s="107" t="s">
        <v>862</v>
      </c>
      <c r="D782" s="43">
        <v>854425.14</v>
      </c>
      <c r="E782" s="43">
        <f>$D782</f>
        <v>854425.14</v>
      </c>
      <c r="F782" s="43">
        <f>$D782</f>
        <v>854425.14</v>
      </c>
      <c r="G782" s="43">
        <f>$D782</f>
        <v>854425.14</v>
      </c>
    </row>
    <row r="783" spans="1:27" collapsed="1" x14ac:dyDescent="0.2"/>
    <row r="785" spans="1:27" ht="12.75" customHeight="1" x14ac:dyDescent="0.25">
      <c r="A785" s="190" t="s">
        <v>82</v>
      </c>
      <c r="B785" s="190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74" t="s">
        <v>3162</v>
      </c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74"/>
      <c r="N786" s="174"/>
      <c r="O786" s="174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53"/>
      <c r="B788" s="54"/>
    </row>
    <row r="789" spans="1:27" x14ac:dyDescent="0.2">
      <c r="A789" s="53"/>
      <c r="B789" s="55"/>
    </row>
    <row r="800" spans="1:27" hidden="1" x14ac:dyDescent="0.2">
      <c r="B800" s="108" t="s">
        <v>3163</v>
      </c>
    </row>
    <row r="801" spans="2:2" hidden="1" x14ac:dyDescent="0.2">
      <c r="B801" s="109" t="s">
        <v>3164</v>
      </c>
    </row>
  </sheetData>
  <autoFilter ref="B6:C698" xr:uid="{00000000-0001-0000-0E00-000000000000}"/>
  <mergeCells count="18"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  <mergeCell ref="A482:AA482"/>
    <mergeCell ref="A1:AA3"/>
    <mergeCell ref="A4:AA4"/>
    <mergeCell ref="A5:AA5"/>
    <mergeCell ref="A164:AA164"/>
    <mergeCell ref="A323:AA323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9BD61-1870-45B1-BD8A-F15D9FEF770C}">
  <sheetPr>
    <tabColor theme="7" tint="0.59999389629810485"/>
    <pageSetUpPr fitToPage="1"/>
  </sheetPr>
  <dimension ref="A1:AB802"/>
  <sheetViews>
    <sheetView view="pageBreakPreview" zoomScale="60" zoomScaleNormal="100" workbookViewId="0">
      <selection activeCell="N16" sqref="N16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x14ac:dyDescent="0.2">
      <c r="A1" s="175" t="s">
        <v>2412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5" x14ac:dyDescent="0.25">
      <c r="A4" s="178" t="s">
        <v>206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A5" s="181" t="s">
        <v>207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5" t="s">
        <v>62</v>
      </c>
      <c r="B6" s="26" t="s">
        <v>208</v>
      </c>
      <c r="C6" s="25" t="s">
        <v>209</v>
      </c>
      <c r="D6" s="26" t="s">
        <v>210</v>
      </c>
      <c r="E6" s="26" t="s">
        <v>211</v>
      </c>
      <c r="F6" s="26" t="s">
        <v>212</v>
      </c>
      <c r="G6" s="26" t="s">
        <v>213</v>
      </c>
      <c r="H6" s="26" t="s">
        <v>214</v>
      </c>
      <c r="I6" s="26" t="s">
        <v>215</v>
      </c>
      <c r="J6" s="26" t="s">
        <v>216</v>
      </c>
      <c r="K6" s="26" t="s">
        <v>217</v>
      </c>
      <c r="L6" s="26" t="s">
        <v>218</v>
      </c>
      <c r="M6" s="26" t="s">
        <v>219</v>
      </c>
      <c r="N6" s="26" t="s">
        <v>220</v>
      </c>
      <c r="O6" s="26" t="s">
        <v>221</v>
      </c>
      <c r="P6" s="26" t="s">
        <v>222</v>
      </c>
      <c r="Q6" s="26" t="s">
        <v>223</v>
      </c>
      <c r="R6" s="26" t="s">
        <v>224</v>
      </c>
      <c r="S6" s="26" t="s">
        <v>225</v>
      </c>
      <c r="T6" s="26" t="s">
        <v>226</v>
      </c>
      <c r="U6" s="26" t="s">
        <v>227</v>
      </c>
      <c r="V6" s="26" t="s">
        <v>228</v>
      </c>
      <c r="W6" s="26" t="s">
        <v>229</v>
      </c>
      <c r="X6" s="26" t="s">
        <v>230</v>
      </c>
      <c r="Y6" s="26" t="s">
        <v>231</v>
      </c>
      <c r="Z6" s="26" t="s">
        <v>232</v>
      </c>
      <c r="AA6" s="26" t="s">
        <v>233</v>
      </c>
    </row>
    <row r="7" spans="1:27" x14ac:dyDescent="0.2">
      <c r="A7" s="97" t="s">
        <v>2413</v>
      </c>
      <c r="B7" s="27" t="str">
        <f>"01"&amp;"."&amp;$B$801&amp;"."&amp;$B$802</f>
        <v>01.01.2023</v>
      </c>
      <c r="C7" s="89" t="s">
        <v>74</v>
      </c>
      <c r="D7" s="90">
        <f>ROUND(((D8+D9+D11+D10)/1000),5)</f>
        <v>1.5650299999999999</v>
      </c>
      <c r="E7" s="90">
        <f>ROUND(((E8+E9+E11+E10)/1000),5)</f>
        <v>1.51041</v>
      </c>
      <c r="F7" s="90">
        <f>ROUND(((F8+F9+F11+F10)/1000),5)</f>
        <v>1.5570999999999999</v>
      </c>
      <c r="G7" s="90">
        <f t="shared" ref="G7:AA7" si="0">ROUND(((G8+G9+G11+G10)/1000),5)</f>
        <v>1.5070300000000001</v>
      </c>
      <c r="H7" s="90">
        <f t="shared" si="0"/>
        <v>1.4838499999999999</v>
      </c>
      <c r="I7" s="90">
        <f t="shared" si="0"/>
        <v>1.484</v>
      </c>
      <c r="J7" s="90">
        <f t="shared" si="0"/>
        <v>1.4839800000000001</v>
      </c>
      <c r="K7" s="90">
        <f t="shared" si="0"/>
        <v>1.4667699999999999</v>
      </c>
      <c r="L7" s="90">
        <f t="shared" si="0"/>
        <v>1.43157</v>
      </c>
      <c r="M7" s="90">
        <f t="shared" si="0"/>
        <v>1.45339</v>
      </c>
      <c r="N7" s="90">
        <f t="shared" si="0"/>
        <v>1.55037</v>
      </c>
      <c r="O7" s="90">
        <f t="shared" si="0"/>
        <v>1.5667899999999999</v>
      </c>
      <c r="P7" s="90">
        <f t="shared" si="0"/>
        <v>1.65025</v>
      </c>
      <c r="Q7" s="90">
        <f t="shared" si="0"/>
        <v>1.6890000000000001</v>
      </c>
      <c r="R7" s="90">
        <f t="shared" si="0"/>
        <v>1.6616299999999999</v>
      </c>
      <c r="S7" s="90">
        <f t="shared" si="0"/>
        <v>1.7508300000000001</v>
      </c>
      <c r="T7" s="90">
        <f t="shared" si="0"/>
        <v>1.8646799999999999</v>
      </c>
      <c r="U7" s="90">
        <f t="shared" si="0"/>
        <v>1.8942000000000001</v>
      </c>
      <c r="V7" s="90">
        <f t="shared" si="0"/>
        <v>1.8947499999999999</v>
      </c>
      <c r="W7" s="90">
        <f t="shared" si="0"/>
        <v>1.8950800000000001</v>
      </c>
      <c r="X7" s="90">
        <f t="shared" si="0"/>
        <v>1.91157</v>
      </c>
      <c r="Y7" s="90">
        <f t="shared" si="0"/>
        <v>1.8933599999999999</v>
      </c>
      <c r="Z7" s="90">
        <f t="shared" si="0"/>
        <v>1.6586399999999999</v>
      </c>
      <c r="AA7" s="90">
        <f t="shared" si="0"/>
        <v>1.4912000000000001</v>
      </c>
    </row>
    <row r="8" spans="1:27" ht="12.75" hidden="1" customHeight="1" outlineLevel="1" x14ac:dyDescent="0.2">
      <c r="A8" s="98" t="s">
        <v>2414</v>
      </c>
      <c r="B8" s="62" t="s">
        <v>236</v>
      </c>
      <c r="C8" s="42" t="s">
        <v>77</v>
      </c>
      <c r="D8" s="43">
        <v>1161.45</v>
      </c>
      <c r="E8" s="43">
        <v>1106.83</v>
      </c>
      <c r="F8" s="43">
        <v>1153.52</v>
      </c>
      <c r="G8" s="43">
        <v>1103.45</v>
      </c>
      <c r="H8" s="43">
        <v>1080.27</v>
      </c>
      <c r="I8" s="43">
        <v>1080.42</v>
      </c>
      <c r="J8" s="43">
        <v>1080.4000000000001</v>
      </c>
      <c r="K8" s="43">
        <v>1063.19</v>
      </c>
      <c r="L8" s="43">
        <v>1027.99</v>
      </c>
      <c r="M8" s="43">
        <v>1049.81</v>
      </c>
      <c r="N8" s="43">
        <v>1146.79</v>
      </c>
      <c r="O8" s="43">
        <v>1163.21</v>
      </c>
      <c r="P8" s="43">
        <v>1246.67</v>
      </c>
      <c r="Q8" s="43">
        <v>1285.42</v>
      </c>
      <c r="R8" s="43">
        <v>1258.05</v>
      </c>
      <c r="S8" s="43">
        <v>1347.25</v>
      </c>
      <c r="T8" s="43">
        <v>1461.1</v>
      </c>
      <c r="U8" s="43">
        <v>1490.62</v>
      </c>
      <c r="V8" s="43">
        <v>1491.17</v>
      </c>
      <c r="W8" s="43">
        <v>1491.5</v>
      </c>
      <c r="X8" s="43">
        <v>1507.99</v>
      </c>
      <c r="Y8" s="43">
        <v>1489.78</v>
      </c>
      <c r="Z8" s="43">
        <v>1255.06</v>
      </c>
      <c r="AA8" s="43">
        <v>1087.6199999999999</v>
      </c>
    </row>
    <row r="9" spans="1:27" ht="12.75" hidden="1" customHeight="1" outlineLevel="1" x14ac:dyDescent="0.2">
      <c r="A9" s="98" t="s">
        <v>2415</v>
      </c>
      <c r="B9" s="62" t="s">
        <v>88</v>
      </c>
      <c r="C9" s="42" t="s">
        <v>77</v>
      </c>
      <c r="D9" s="43">
        <v>66.180000000000007</v>
      </c>
      <c r="E9" s="43">
        <f>$D$9</f>
        <v>66.180000000000007</v>
      </c>
      <c r="F9" s="43">
        <f t="shared" ref="F9:AA9" si="1">$D$9</f>
        <v>66.180000000000007</v>
      </c>
      <c r="G9" s="43">
        <f t="shared" si="1"/>
        <v>66.180000000000007</v>
      </c>
      <c r="H9" s="43">
        <f t="shared" si="1"/>
        <v>66.180000000000007</v>
      </c>
      <c r="I9" s="43">
        <f t="shared" si="1"/>
        <v>66.180000000000007</v>
      </c>
      <c r="J9" s="43">
        <f t="shared" si="1"/>
        <v>66.180000000000007</v>
      </c>
      <c r="K9" s="43">
        <f t="shared" si="1"/>
        <v>66.180000000000007</v>
      </c>
      <c r="L9" s="43">
        <f t="shared" si="1"/>
        <v>66.180000000000007</v>
      </c>
      <c r="M9" s="43">
        <f t="shared" si="1"/>
        <v>66.180000000000007</v>
      </c>
      <c r="N9" s="43">
        <f t="shared" si="1"/>
        <v>66.180000000000007</v>
      </c>
      <c r="O9" s="43">
        <f t="shared" si="1"/>
        <v>66.180000000000007</v>
      </c>
      <c r="P9" s="43">
        <f t="shared" si="1"/>
        <v>66.180000000000007</v>
      </c>
      <c r="Q9" s="43">
        <f t="shared" si="1"/>
        <v>66.180000000000007</v>
      </c>
      <c r="R9" s="43">
        <f t="shared" si="1"/>
        <v>66.180000000000007</v>
      </c>
      <c r="S9" s="43">
        <f t="shared" si="1"/>
        <v>66.180000000000007</v>
      </c>
      <c r="T9" s="43">
        <f t="shared" si="1"/>
        <v>66.180000000000007</v>
      </c>
      <c r="U9" s="43">
        <f t="shared" si="1"/>
        <v>66.180000000000007</v>
      </c>
      <c r="V9" s="43">
        <f t="shared" si="1"/>
        <v>66.180000000000007</v>
      </c>
      <c r="W9" s="43">
        <f t="shared" si="1"/>
        <v>66.180000000000007</v>
      </c>
      <c r="X9" s="43">
        <f t="shared" si="1"/>
        <v>66.180000000000007</v>
      </c>
      <c r="Y9" s="43">
        <f t="shared" si="1"/>
        <v>66.180000000000007</v>
      </c>
      <c r="Z9" s="43">
        <f t="shared" si="1"/>
        <v>66.180000000000007</v>
      </c>
      <c r="AA9" s="43">
        <f t="shared" si="1"/>
        <v>66.180000000000007</v>
      </c>
    </row>
    <row r="10" spans="1:27" ht="12.75" hidden="1" customHeight="1" outlineLevel="1" x14ac:dyDescent="0.2">
      <c r="A10" s="98" t="s">
        <v>2416</v>
      </c>
      <c r="B10" s="62" t="s">
        <v>81</v>
      </c>
      <c r="C10" s="42" t="s">
        <v>77</v>
      </c>
      <c r="D10" s="43">
        <v>6.71</v>
      </c>
      <c r="E10" s="43">
        <v>6.71</v>
      </c>
      <c r="F10" s="43">
        <v>6.71</v>
      </c>
      <c r="G10" s="43">
        <v>6.71</v>
      </c>
      <c r="H10" s="43">
        <v>6.71</v>
      </c>
      <c r="I10" s="43">
        <v>6.71</v>
      </c>
      <c r="J10" s="43">
        <v>6.71</v>
      </c>
      <c r="K10" s="43">
        <v>6.71</v>
      </c>
      <c r="L10" s="43">
        <v>6.71</v>
      </c>
      <c r="M10" s="43">
        <v>6.71</v>
      </c>
      <c r="N10" s="43">
        <v>6.71</v>
      </c>
      <c r="O10" s="43">
        <v>6.71</v>
      </c>
      <c r="P10" s="43">
        <v>6.71</v>
      </c>
      <c r="Q10" s="43">
        <v>6.71</v>
      </c>
      <c r="R10" s="43">
        <v>6.71</v>
      </c>
      <c r="S10" s="43">
        <v>6.71</v>
      </c>
      <c r="T10" s="43">
        <v>6.71</v>
      </c>
      <c r="U10" s="43">
        <v>6.71</v>
      </c>
      <c r="V10" s="43">
        <v>6.71</v>
      </c>
      <c r="W10" s="43">
        <v>6.71</v>
      </c>
      <c r="X10" s="43">
        <v>6.71</v>
      </c>
      <c r="Y10" s="43">
        <v>6.71</v>
      </c>
      <c r="Z10" s="43">
        <v>6.71</v>
      </c>
      <c r="AA10" s="43">
        <v>6.71</v>
      </c>
    </row>
    <row r="11" spans="1:27" ht="12.75" hidden="1" customHeight="1" outlineLevel="1" x14ac:dyDescent="0.2">
      <c r="A11" s="98" t="s">
        <v>2417</v>
      </c>
      <c r="B11" s="62" t="s">
        <v>79</v>
      </c>
      <c r="C11" s="42" t="s">
        <v>77</v>
      </c>
      <c r="D11" s="43">
        <v>330.69</v>
      </c>
      <c r="E11" s="43">
        <f>$D$11</f>
        <v>330.69</v>
      </c>
      <c r="F11" s="43">
        <f t="shared" ref="F11:AA11" si="2">$D$11</f>
        <v>330.69</v>
      </c>
      <c r="G11" s="43">
        <f t="shared" si="2"/>
        <v>330.69</v>
      </c>
      <c r="H11" s="43">
        <f t="shared" si="2"/>
        <v>330.69</v>
      </c>
      <c r="I11" s="43">
        <f t="shared" si="2"/>
        <v>330.69</v>
      </c>
      <c r="J11" s="43">
        <f t="shared" si="2"/>
        <v>330.69</v>
      </c>
      <c r="K11" s="43">
        <f t="shared" si="2"/>
        <v>330.69</v>
      </c>
      <c r="L11" s="43">
        <f t="shared" si="2"/>
        <v>330.69</v>
      </c>
      <c r="M11" s="43">
        <f t="shared" si="2"/>
        <v>330.69</v>
      </c>
      <c r="N11" s="43">
        <f t="shared" si="2"/>
        <v>330.69</v>
      </c>
      <c r="O11" s="43">
        <f t="shared" si="2"/>
        <v>330.69</v>
      </c>
      <c r="P11" s="43">
        <f t="shared" si="2"/>
        <v>330.69</v>
      </c>
      <c r="Q11" s="43">
        <f t="shared" si="2"/>
        <v>330.69</v>
      </c>
      <c r="R11" s="43">
        <f t="shared" si="2"/>
        <v>330.69</v>
      </c>
      <c r="S11" s="43">
        <f t="shared" si="2"/>
        <v>330.69</v>
      </c>
      <c r="T11" s="43">
        <f t="shared" si="2"/>
        <v>330.69</v>
      </c>
      <c r="U11" s="43">
        <f t="shared" si="2"/>
        <v>330.69</v>
      </c>
      <c r="V11" s="43">
        <f t="shared" si="2"/>
        <v>330.69</v>
      </c>
      <c r="W11" s="43">
        <f t="shared" si="2"/>
        <v>330.69</v>
      </c>
      <c r="X11" s="43">
        <f t="shared" si="2"/>
        <v>330.69</v>
      </c>
      <c r="Y11" s="43">
        <f t="shared" si="2"/>
        <v>330.69</v>
      </c>
      <c r="Z11" s="43">
        <f t="shared" si="2"/>
        <v>330.69</v>
      </c>
      <c r="AA11" s="43">
        <f t="shared" si="2"/>
        <v>330.69</v>
      </c>
    </row>
    <row r="12" spans="1:27" collapsed="1" x14ac:dyDescent="0.2">
      <c r="A12" s="97" t="s">
        <v>2418</v>
      </c>
      <c r="B12" s="27" t="str">
        <f>"02"&amp;"."&amp;$B$801&amp;"."&amp;$B$802</f>
        <v>02.01.2023</v>
      </c>
      <c r="C12" s="89" t="s">
        <v>74</v>
      </c>
      <c r="D12" s="90">
        <f>ROUND(((D13+D14+D16+D15)/1000),5)</f>
        <v>1.4644200000000001</v>
      </c>
      <c r="E12" s="90">
        <f>ROUND(((E13+E14+E16+E15)/1000),5)</f>
        <v>1.39564</v>
      </c>
      <c r="F12" s="90">
        <f>ROUND(((F13+F14+F16+F15)/1000),5)</f>
        <v>1.35402</v>
      </c>
      <c r="G12" s="90">
        <f t="shared" ref="G12:AA12" si="3">ROUND(((G13+G14+G16+G15)/1000),5)</f>
        <v>1.33714</v>
      </c>
      <c r="H12" s="90">
        <f t="shared" si="3"/>
        <v>1.3509800000000001</v>
      </c>
      <c r="I12" s="90">
        <f t="shared" si="3"/>
        <v>1.36799</v>
      </c>
      <c r="J12" s="90">
        <f t="shared" si="3"/>
        <v>1.3750500000000001</v>
      </c>
      <c r="K12" s="90">
        <f t="shared" si="3"/>
        <v>1.40072</v>
      </c>
      <c r="L12" s="90">
        <f t="shared" si="3"/>
        <v>1.51709</v>
      </c>
      <c r="M12" s="90">
        <f t="shared" si="3"/>
        <v>1.6746700000000001</v>
      </c>
      <c r="N12" s="90">
        <f t="shared" si="3"/>
        <v>1.93557</v>
      </c>
      <c r="O12" s="90">
        <f t="shared" si="3"/>
        <v>2.0001899999999999</v>
      </c>
      <c r="P12" s="90">
        <f t="shared" si="3"/>
        <v>1.99719</v>
      </c>
      <c r="Q12" s="90">
        <f t="shared" si="3"/>
        <v>2.0095499999999999</v>
      </c>
      <c r="R12" s="90">
        <f t="shared" si="3"/>
        <v>1.9637</v>
      </c>
      <c r="S12" s="90">
        <f t="shared" si="3"/>
        <v>2.01709</v>
      </c>
      <c r="T12" s="90">
        <f t="shared" si="3"/>
        <v>2.0539200000000002</v>
      </c>
      <c r="U12" s="90">
        <f t="shared" si="3"/>
        <v>2.0680299999999998</v>
      </c>
      <c r="V12" s="90">
        <f t="shared" si="3"/>
        <v>2.0673599999999999</v>
      </c>
      <c r="W12" s="90">
        <f t="shared" si="3"/>
        <v>2.0664899999999999</v>
      </c>
      <c r="X12" s="90">
        <f t="shared" si="3"/>
        <v>2.0687199999999999</v>
      </c>
      <c r="Y12" s="90">
        <f t="shared" si="3"/>
        <v>2.0509599999999999</v>
      </c>
      <c r="Z12" s="90">
        <f t="shared" si="3"/>
        <v>1.87534</v>
      </c>
      <c r="AA12" s="90">
        <f t="shared" si="3"/>
        <v>1.5796300000000001</v>
      </c>
    </row>
    <row r="13" spans="1:27" ht="12.75" hidden="1" customHeight="1" outlineLevel="1" x14ac:dyDescent="0.2">
      <c r="A13" s="98" t="s">
        <v>2419</v>
      </c>
      <c r="B13" s="62" t="s">
        <v>236</v>
      </c>
      <c r="C13" s="42" t="s">
        <v>77</v>
      </c>
      <c r="D13" s="43">
        <v>1060.8399999999999</v>
      </c>
      <c r="E13" s="43">
        <v>992.06</v>
      </c>
      <c r="F13" s="43">
        <v>950.44</v>
      </c>
      <c r="G13" s="43">
        <v>933.56</v>
      </c>
      <c r="H13" s="43">
        <v>947.4</v>
      </c>
      <c r="I13" s="43">
        <v>964.41</v>
      </c>
      <c r="J13" s="43">
        <v>971.47</v>
      </c>
      <c r="K13" s="43">
        <v>997.14</v>
      </c>
      <c r="L13" s="43">
        <v>1113.51</v>
      </c>
      <c r="M13" s="43">
        <v>1271.0899999999999</v>
      </c>
      <c r="N13" s="43">
        <v>1531.99</v>
      </c>
      <c r="O13" s="43">
        <v>1596.61</v>
      </c>
      <c r="P13" s="43">
        <v>1593.61</v>
      </c>
      <c r="Q13" s="43">
        <v>1605.97</v>
      </c>
      <c r="R13" s="43">
        <v>1560.12</v>
      </c>
      <c r="S13" s="43">
        <v>1613.51</v>
      </c>
      <c r="T13" s="43">
        <v>1650.34</v>
      </c>
      <c r="U13" s="43">
        <v>1664.45</v>
      </c>
      <c r="V13" s="43">
        <v>1663.78</v>
      </c>
      <c r="W13" s="43">
        <v>1662.91</v>
      </c>
      <c r="X13" s="43">
        <v>1665.14</v>
      </c>
      <c r="Y13" s="43">
        <v>1647.38</v>
      </c>
      <c r="Z13" s="43">
        <v>1471.76</v>
      </c>
      <c r="AA13" s="43">
        <v>1176.05</v>
      </c>
    </row>
    <row r="14" spans="1:27" ht="12.75" hidden="1" customHeight="1" outlineLevel="1" x14ac:dyDescent="0.2">
      <c r="A14" s="98" t="s">
        <v>2420</v>
      </c>
      <c r="B14" s="62" t="s">
        <v>88</v>
      </c>
      <c r="C14" s="42" t="s">
        <v>77</v>
      </c>
      <c r="D14" s="43">
        <f t="shared" ref="D14:AA14" si="4">$D$9</f>
        <v>66.180000000000007</v>
      </c>
      <c r="E14" s="43">
        <f t="shared" si="4"/>
        <v>66.180000000000007</v>
      </c>
      <c r="F14" s="43">
        <f t="shared" si="4"/>
        <v>66.180000000000007</v>
      </c>
      <c r="G14" s="43">
        <f t="shared" si="4"/>
        <v>66.180000000000007</v>
      </c>
      <c r="H14" s="43">
        <f t="shared" si="4"/>
        <v>66.180000000000007</v>
      </c>
      <c r="I14" s="43">
        <f t="shared" si="4"/>
        <v>66.180000000000007</v>
      </c>
      <c r="J14" s="43">
        <f t="shared" si="4"/>
        <v>66.180000000000007</v>
      </c>
      <c r="K14" s="43">
        <f t="shared" si="4"/>
        <v>66.180000000000007</v>
      </c>
      <c r="L14" s="43">
        <f t="shared" si="4"/>
        <v>66.180000000000007</v>
      </c>
      <c r="M14" s="43">
        <f t="shared" si="4"/>
        <v>66.180000000000007</v>
      </c>
      <c r="N14" s="43">
        <f t="shared" si="4"/>
        <v>66.180000000000007</v>
      </c>
      <c r="O14" s="43">
        <f t="shared" si="4"/>
        <v>66.180000000000007</v>
      </c>
      <c r="P14" s="43">
        <f t="shared" si="4"/>
        <v>66.180000000000007</v>
      </c>
      <c r="Q14" s="43">
        <f t="shared" si="4"/>
        <v>66.180000000000007</v>
      </c>
      <c r="R14" s="43">
        <f t="shared" si="4"/>
        <v>66.180000000000007</v>
      </c>
      <c r="S14" s="43">
        <f t="shared" si="4"/>
        <v>66.180000000000007</v>
      </c>
      <c r="T14" s="43">
        <f t="shared" si="4"/>
        <v>66.180000000000007</v>
      </c>
      <c r="U14" s="43">
        <f t="shared" si="4"/>
        <v>66.180000000000007</v>
      </c>
      <c r="V14" s="43">
        <f t="shared" si="4"/>
        <v>66.180000000000007</v>
      </c>
      <c r="W14" s="43">
        <f t="shared" si="4"/>
        <v>66.180000000000007</v>
      </c>
      <c r="X14" s="43">
        <f t="shared" si="4"/>
        <v>66.180000000000007</v>
      </c>
      <c r="Y14" s="43">
        <f t="shared" si="4"/>
        <v>66.180000000000007</v>
      </c>
      <c r="Z14" s="43">
        <f t="shared" si="4"/>
        <v>66.180000000000007</v>
      </c>
      <c r="AA14" s="43">
        <f t="shared" si="4"/>
        <v>66.180000000000007</v>
      </c>
    </row>
    <row r="15" spans="1:27" ht="12.75" hidden="1" customHeight="1" outlineLevel="1" x14ac:dyDescent="0.2">
      <c r="A15" s="98" t="s">
        <v>2421</v>
      </c>
      <c r="B15" s="62" t="s">
        <v>81</v>
      </c>
      <c r="C15" s="42" t="s">
        <v>77</v>
      </c>
      <c r="D15" s="43">
        <v>6.71</v>
      </c>
      <c r="E15" s="43">
        <v>6.71</v>
      </c>
      <c r="F15" s="43">
        <v>6.71</v>
      </c>
      <c r="G15" s="43">
        <v>6.71</v>
      </c>
      <c r="H15" s="43">
        <v>6.71</v>
      </c>
      <c r="I15" s="43">
        <v>6.71</v>
      </c>
      <c r="J15" s="43">
        <v>6.71</v>
      </c>
      <c r="K15" s="43">
        <v>6.71</v>
      </c>
      <c r="L15" s="43">
        <v>6.71</v>
      </c>
      <c r="M15" s="43">
        <v>6.71</v>
      </c>
      <c r="N15" s="43">
        <v>6.71</v>
      </c>
      <c r="O15" s="43">
        <v>6.71</v>
      </c>
      <c r="P15" s="43">
        <v>6.71</v>
      </c>
      <c r="Q15" s="43">
        <v>6.71</v>
      </c>
      <c r="R15" s="43">
        <v>6.71</v>
      </c>
      <c r="S15" s="43">
        <v>6.71</v>
      </c>
      <c r="T15" s="43">
        <v>6.71</v>
      </c>
      <c r="U15" s="43">
        <v>6.71</v>
      </c>
      <c r="V15" s="43">
        <v>6.71</v>
      </c>
      <c r="W15" s="43">
        <v>6.71</v>
      </c>
      <c r="X15" s="43">
        <v>6.71</v>
      </c>
      <c r="Y15" s="43">
        <v>6.71</v>
      </c>
      <c r="Z15" s="43">
        <v>6.71</v>
      </c>
      <c r="AA15" s="43">
        <v>6.71</v>
      </c>
    </row>
    <row r="16" spans="1:27" ht="12.75" hidden="1" customHeight="1" outlineLevel="1" x14ac:dyDescent="0.2">
      <c r="A16" s="98" t="s">
        <v>2422</v>
      </c>
      <c r="B16" s="62" t="s">
        <v>79</v>
      </c>
      <c r="C16" s="42" t="s">
        <v>77</v>
      </c>
      <c r="D16" s="43">
        <f>$D$11</f>
        <v>330.69</v>
      </c>
      <c r="E16" s="43">
        <f t="shared" ref="E16:AA16" si="5">$D$11</f>
        <v>330.69</v>
      </c>
      <c r="F16" s="43">
        <f t="shared" si="5"/>
        <v>330.69</v>
      </c>
      <c r="G16" s="43">
        <f t="shared" si="5"/>
        <v>330.69</v>
      </c>
      <c r="H16" s="43">
        <f t="shared" si="5"/>
        <v>330.69</v>
      </c>
      <c r="I16" s="43">
        <f t="shared" si="5"/>
        <v>330.69</v>
      </c>
      <c r="J16" s="43">
        <f t="shared" si="5"/>
        <v>330.69</v>
      </c>
      <c r="K16" s="43">
        <f t="shared" si="5"/>
        <v>330.69</v>
      </c>
      <c r="L16" s="43">
        <f t="shared" si="5"/>
        <v>330.69</v>
      </c>
      <c r="M16" s="43">
        <f t="shared" si="5"/>
        <v>330.69</v>
      </c>
      <c r="N16" s="43">
        <f t="shared" si="5"/>
        <v>330.69</v>
      </c>
      <c r="O16" s="43">
        <f t="shared" si="5"/>
        <v>330.69</v>
      </c>
      <c r="P16" s="43">
        <f t="shared" si="5"/>
        <v>330.69</v>
      </c>
      <c r="Q16" s="43">
        <f t="shared" si="5"/>
        <v>330.69</v>
      </c>
      <c r="R16" s="43">
        <f t="shared" si="5"/>
        <v>330.69</v>
      </c>
      <c r="S16" s="43">
        <f t="shared" si="5"/>
        <v>330.69</v>
      </c>
      <c r="T16" s="43">
        <f t="shared" si="5"/>
        <v>330.69</v>
      </c>
      <c r="U16" s="43">
        <f t="shared" si="5"/>
        <v>330.69</v>
      </c>
      <c r="V16" s="43">
        <f t="shared" si="5"/>
        <v>330.69</v>
      </c>
      <c r="W16" s="43">
        <f t="shared" si="5"/>
        <v>330.69</v>
      </c>
      <c r="X16" s="43">
        <f t="shared" si="5"/>
        <v>330.69</v>
      </c>
      <c r="Y16" s="43">
        <f t="shared" si="5"/>
        <v>330.69</v>
      </c>
      <c r="Z16" s="43">
        <f t="shared" si="5"/>
        <v>330.69</v>
      </c>
      <c r="AA16" s="43">
        <f t="shared" si="5"/>
        <v>330.69</v>
      </c>
    </row>
    <row r="17" spans="1:27" ht="12.75" customHeight="1" collapsed="1" x14ac:dyDescent="0.2">
      <c r="A17" s="97" t="s">
        <v>2423</v>
      </c>
      <c r="B17" s="27" t="str">
        <f>"03"&amp;"."&amp;$B$801&amp;"."&amp;$B$802</f>
        <v>03.01.2023</v>
      </c>
      <c r="C17" s="89" t="s">
        <v>74</v>
      </c>
      <c r="D17" s="90">
        <f>ROUND(((D18+D19+D21+D20)/1000),5)</f>
        <v>1.5159100000000001</v>
      </c>
      <c r="E17" s="90">
        <f>ROUND(((E18+E19+E21+E20)/1000),5)</f>
        <v>1.44841</v>
      </c>
      <c r="F17" s="90">
        <f>ROUND(((F18+F19+F21+F20)/1000),5)</f>
        <v>1.4001399999999999</v>
      </c>
      <c r="G17" s="90">
        <f t="shared" ref="G17:AA17" si="6">ROUND(((G18+G19+G21+G20)/1000),5)</f>
        <v>1.36165</v>
      </c>
      <c r="H17" s="90">
        <f t="shared" si="6"/>
        <v>1.4047700000000001</v>
      </c>
      <c r="I17" s="90">
        <f t="shared" si="6"/>
        <v>1.42154</v>
      </c>
      <c r="J17" s="90">
        <f t="shared" si="6"/>
        <v>1.4376100000000001</v>
      </c>
      <c r="K17" s="90">
        <f t="shared" si="6"/>
        <v>1.47709</v>
      </c>
      <c r="L17" s="90">
        <f t="shared" si="6"/>
        <v>1.7034499999999999</v>
      </c>
      <c r="M17" s="90">
        <f t="shared" si="6"/>
        <v>1.9844200000000001</v>
      </c>
      <c r="N17" s="90">
        <f t="shared" si="6"/>
        <v>2.0339399999999999</v>
      </c>
      <c r="O17" s="90">
        <f t="shared" si="6"/>
        <v>2.0530499999999998</v>
      </c>
      <c r="P17" s="90">
        <f t="shared" si="6"/>
        <v>2.0581100000000001</v>
      </c>
      <c r="Q17" s="90">
        <f t="shared" si="6"/>
        <v>2.0629400000000002</v>
      </c>
      <c r="R17" s="90">
        <f t="shared" si="6"/>
        <v>2.0306199999999999</v>
      </c>
      <c r="S17" s="90">
        <f t="shared" si="6"/>
        <v>2.0358100000000001</v>
      </c>
      <c r="T17" s="90">
        <f t="shared" si="6"/>
        <v>2.0645600000000002</v>
      </c>
      <c r="U17" s="90">
        <f t="shared" si="6"/>
        <v>2.07911</v>
      </c>
      <c r="V17" s="90">
        <f t="shared" si="6"/>
        <v>2.08209</v>
      </c>
      <c r="W17" s="90">
        <f t="shared" si="6"/>
        <v>2.0665</v>
      </c>
      <c r="X17" s="90">
        <f t="shared" si="6"/>
        <v>2.0663800000000001</v>
      </c>
      <c r="Y17" s="90">
        <f t="shared" si="6"/>
        <v>2.0093700000000001</v>
      </c>
      <c r="Z17" s="90">
        <f t="shared" si="6"/>
        <v>1.68438</v>
      </c>
      <c r="AA17" s="90">
        <f t="shared" si="6"/>
        <v>1.45939</v>
      </c>
    </row>
    <row r="18" spans="1:27" ht="12.75" hidden="1" customHeight="1" outlineLevel="1" x14ac:dyDescent="0.2">
      <c r="A18" s="98" t="s">
        <v>2424</v>
      </c>
      <c r="B18" s="62" t="s">
        <v>236</v>
      </c>
      <c r="C18" s="42" t="s">
        <v>77</v>
      </c>
      <c r="D18" s="43">
        <v>1112.33</v>
      </c>
      <c r="E18" s="43">
        <v>1044.83</v>
      </c>
      <c r="F18" s="43">
        <v>996.56</v>
      </c>
      <c r="G18" s="43">
        <v>958.07</v>
      </c>
      <c r="H18" s="43">
        <v>1001.19</v>
      </c>
      <c r="I18" s="43">
        <v>1017.96</v>
      </c>
      <c r="J18" s="43">
        <v>1034.03</v>
      </c>
      <c r="K18" s="43">
        <v>1073.51</v>
      </c>
      <c r="L18" s="43">
        <v>1299.8699999999999</v>
      </c>
      <c r="M18" s="43">
        <v>1580.84</v>
      </c>
      <c r="N18" s="43">
        <v>1630.36</v>
      </c>
      <c r="O18" s="43">
        <v>1649.47</v>
      </c>
      <c r="P18" s="43">
        <v>1654.53</v>
      </c>
      <c r="Q18" s="43">
        <v>1659.36</v>
      </c>
      <c r="R18" s="43">
        <v>1627.04</v>
      </c>
      <c r="S18" s="43">
        <v>1632.23</v>
      </c>
      <c r="T18" s="43">
        <v>1660.98</v>
      </c>
      <c r="U18" s="43">
        <v>1675.53</v>
      </c>
      <c r="V18" s="43">
        <v>1678.51</v>
      </c>
      <c r="W18" s="43">
        <v>1662.92</v>
      </c>
      <c r="X18" s="43">
        <v>1662.8</v>
      </c>
      <c r="Y18" s="43">
        <v>1605.79</v>
      </c>
      <c r="Z18" s="43">
        <v>1280.8</v>
      </c>
      <c r="AA18" s="43">
        <v>1055.81</v>
      </c>
    </row>
    <row r="19" spans="1:27" ht="12.75" hidden="1" customHeight="1" outlineLevel="1" x14ac:dyDescent="0.2">
      <c r="A19" s="98" t="s">
        <v>2425</v>
      </c>
      <c r="B19" s="62" t="s">
        <v>88</v>
      </c>
      <c r="C19" s="42" t="s">
        <v>77</v>
      </c>
      <c r="D19" s="43">
        <f t="shared" ref="D19:AA19" si="7">$D$9</f>
        <v>66.180000000000007</v>
      </c>
      <c r="E19" s="43">
        <f t="shared" si="7"/>
        <v>66.180000000000007</v>
      </c>
      <c r="F19" s="43">
        <f t="shared" si="7"/>
        <v>66.180000000000007</v>
      </c>
      <c r="G19" s="43">
        <f t="shared" si="7"/>
        <v>66.180000000000007</v>
      </c>
      <c r="H19" s="43">
        <f t="shared" si="7"/>
        <v>66.180000000000007</v>
      </c>
      <c r="I19" s="43">
        <f t="shared" si="7"/>
        <v>66.180000000000007</v>
      </c>
      <c r="J19" s="43">
        <f t="shared" si="7"/>
        <v>66.180000000000007</v>
      </c>
      <c r="K19" s="43">
        <f t="shared" si="7"/>
        <v>66.180000000000007</v>
      </c>
      <c r="L19" s="43">
        <f t="shared" si="7"/>
        <v>66.180000000000007</v>
      </c>
      <c r="M19" s="43">
        <f t="shared" si="7"/>
        <v>66.180000000000007</v>
      </c>
      <c r="N19" s="43">
        <f t="shared" si="7"/>
        <v>66.180000000000007</v>
      </c>
      <c r="O19" s="43">
        <f t="shared" si="7"/>
        <v>66.180000000000007</v>
      </c>
      <c r="P19" s="43">
        <f t="shared" si="7"/>
        <v>66.180000000000007</v>
      </c>
      <c r="Q19" s="43">
        <f t="shared" si="7"/>
        <v>66.180000000000007</v>
      </c>
      <c r="R19" s="43">
        <f t="shared" si="7"/>
        <v>66.180000000000007</v>
      </c>
      <c r="S19" s="43">
        <f t="shared" si="7"/>
        <v>66.180000000000007</v>
      </c>
      <c r="T19" s="43">
        <f t="shared" si="7"/>
        <v>66.180000000000007</v>
      </c>
      <c r="U19" s="43">
        <f t="shared" si="7"/>
        <v>66.180000000000007</v>
      </c>
      <c r="V19" s="43">
        <f t="shared" si="7"/>
        <v>66.180000000000007</v>
      </c>
      <c r="W19" s="43">
        <f t="shared" si="7"/>
        <v>66.180000000000007</v>
      </c>
      <c r="X19" s="43">
        <f t="shared" si="7"/>
        <v>66.180000000000007</v>
      </c>
      <c r="Y19" s="43">
        <f t="shared" si="7"/>
        <v>66.180000000000007</v>
      </c>
      <c r="Z19" s="43">
        <f t="shared" si="7"/>
        <v>66.180000000000007</v>
      </c>
      <c r="AA19" s="43">
        <f t="shared" si="7"/>
        <v>66.180000000000007</v>
      </c>
    </row>
    <row r="20" spans="1:27" ht="12.75" hidden="1" customHeight="1" outlineLevel="1" x14ac:dyDescent="0.2">
      <c r="A20" s="98" t="s">
        <v>2426</v>
      </c>
      <c r="B20" s="62" t="s">
        <v>81</v>
      </c>
      <c r="C20" s="42" t="s">
        <v>77</v>
      </c>
      <c r="D20" s="43">
        <v>6.71</v>
      </c>
      <c r="E20" s="43">
        <v>6.71</v>
      </c>
      <c r="F20" s="43">
        <v>6.71</v>
      </c>
      <c r="G20" s="43">
        <v>6.71</v>
      </c>
      <c r="H20" s="43">
        <v>6.71</v>
      </c>
      <c r="I20" s="43">
        <v>6.71</v>
      </c>
      <c r="J20" s="43">
        <v>6.71</v>
      </c>
      <c r="K20" s="43">
        <v>6.71</v>
      </c>
      <c r="L20" s="43">
        <v>6.71</v>
      </c>
      <c r="M20" s="43">
        <v>6.71</v>
      </c>
      <c r="N20" s="43">
        <v>6.71</v>
      </c>
      <c r="O20" s="43">
        <v>6.71</v>
      </c>
      <c r="P20" s="43">
        <v>6.71</v>
      </c>
      <c r="Q20" s="43">
        <v>6.71</v>
      </c>
      <c r="R20" s="43">
        <v>6.71</v>
      </c>
      <c r="S20" s="43">
        <v>6.71</v>
      </c>
      <c r="T20" s="43">
        <v>6.71</v>
      </c>
      <c r="U20" s="43">
        <v>6.71</v>
      </c>
      <c r="V20" s="43">
        <v>6.71</v>
      </c>
      <c r="W20" s="43">
        <v>6.71</v>
      </c>
      <c r="X20" s="43">
        <v>6.71</v>
      </c>
      <c r="Y20" s="43">
        <v>6.71</v>
      </c>
      <c r="Z20" s="43">
        <v>6.71</v>
      </c>
      <c r="AA20" s="43">
        <v>6.71</v>
      </c>
    </row>
    <row r="21" spans="1:27" ht="12.75" hidden="1" customHeight="1" outlineLevel="1" x14ac:dyDescent="0.2">
      <c r="A21" s="98" t="s">
        <v>2427</v>
      </c>
      <c r="B21" s="62" t="s">
        <v>79</v>
      </c>
      <c r="C21" s="42" t="s">
        <v>77</v>
      </c>
      <c r="D21" s="43">
        <f>$D$11</f>
        <v>330.69</v>
      </c>
      <c r="E21" s="43">
        <f t="shared" ref="E21:AA21" si="8">$D$11</f>
        <v>330.69</v>
      </c>
      <c r="F21" s="43">
        <f t="shared" si="8"/>
        <v>330.69</v>
      </c>
      <c r="G21" s="43">
        <f t="shared" si="8"/>
        <v>330.69</v>
      </c>
      <c r="H21" s="43">
        <f t="shared" si="8"/>
        <v>330.69</v>
      </c>
      <c r="I21" s="43">
        <f t="shared" si="8"/>
        <v>330.69</v>
      </c>
      <c r="J21" s="43">
        <f t="shared" si="8"/>
        <v>330.69</v>
      </c>
      <c r="K21" s="43">
        <f t="shared" si="8"/>
        <v>330.69</v>
      </c>
      <c r="L21" s="43">
        <f t="shared" si="8"/>
        <v>330.69</v>
      </c>
      <c r="M21" s="43">
        <f t="shared" si="8"/>
        <v>330.69</v>
      </c>
      <c r="N21" s="43">
        <f t="shared" si="8"/>
        <v>330.69</v>
      </c>
      <c r="O21" s="43">
        <f t="shared" si="8"/>
        <v>330.69</v>
      </c>
      <c r="P21" s="43">
        <f t="shared" si="8"/>
        <v>330.69</v>
      </c>
      <c r="Q21" s="43">
        <f t="shared" si="8"/>
        <v>330.69</v>
      </c>
      <c r="R21" s="43">
        <f t="shared" si="8"/>
        <v>330.69</v>
      </c>
      <c r="S21" s="43">
        <f t="shared" si="8"/>
        <v>330.69</v>
      </c>
      <c r="T21" s="43">
        <f t="shared" si="8"/>
        <v>330.69</v>
      </c>
      <c r="U21" s="43">
        <f t="shared" si="8"/>
        <v>330.69</v>
      </c>
      <c r="V21" s="43">
        <f t="shared" si="8"/>
        <v>330.69</v>
      </c>
      <c r="W21" s="43">
        <f t="shared" si="8"/>
        <v>330.69</v>
      </c>
      <c r="X21" s="43">
        <f t="shared" si="8"/>
        <v>330.69</v>
      </c>
      <c r="Y21" s="43">
        <f t="shared" si="8"/>
        <v>330.69</v>
      </c>
      <c r="Z21" s="43">
        <f t="shared" si="8"/>
        <v>330.69</v>
      </c>
      <c r="AA21" s="43">
        <f t="shared" si="8"/>
        <v>330.69</v>
      </c>
    </row>
    <row r="22" spans="1:27" ht="12.75" customHeight="1" collapsed="1" x14ac:dyDescent="0.2">
      <c r="A22" s="97" t="s">
        <v>2428</v>
      </c>
      <c r="B22" s="27" t="str">
        <f>"04"&amp;"."&amp;$B$801&amp;"."&amp;$B$802</f>
        <v>04.01.2023</v>
      </c>
      <c r="C22" s="89" t="s">
        <v>74</v>
      </c>
      <c r="D22" s="90">
        <f>ROUND(((D23+D24+D26+D25)/1000),5)</f>
        <v>1.4383699999999999</v>
      </c>
      <c r="E22" s="90">
        <f>ROUND(((E23+E24+E26+E25)/1000),5)</f>
        <v>1.3776600000000001</v>
      </c>
      <c r="F22" s="90">
        <f>ROUND(((F23+F24+F26+F25)/1000),5)</f>
        <v>1.34165</v>
      </c>
      <c r="G22" s="90">
        <f t="shared" ref="G22:AA22" si="9">ROUND(((G23+G24+G26+G25)/1000),5)</f>
        <v>1.30843</v>
      </c>
      <c r="H22" s="90">
        <f t="shared" si="9"/>
        <v>1.35555</v>
      </c>
      <c r="I22" s="90">
        <f t="shared" si="9"/>
        <v>1.3897699999999999</v>
      </c>
      <c r="J22" s="90">
        <f t="shared" si="9"/>
        <v>1.4274100000000001</v>
      </c>
      <c r="K22" s="90">
        <f t="shared" si="9"/>
        <v>1.53024</v>
      </c>
      <c r="L22" s="90">
        <f t="shared" si="9"/>
        <v>1.77058</v>
      </c>
      <c r="M22" s="90">
        <f t="shared" si="9"/>
        <v>2.0159699999999998</v>
      </c>
      <c r="N22" s="90">
        <f t="shared" si="9"/>
        <v>2.0656099999999999</v>
      </c>
      <c r="O22" s="90">
        <f t="shared" si="9"/>
        <v>2.0858699999999999</v>
      </c>
      <c r="P22" s="90">
        <f t="shared" si="9"/>
        <v>2.0882700000000001</v>
      </c>
      <c r="Q22" s="90">
        <f t="shared" si="9"/>
        <v>2.0931299999999999</v>
      </c>
      <c r="R22" s="90">
        <f t="shared" si="9"/>
        <v>2.0676999999999999</v>
      </c>
      <c r="S22" s="90">
        <f t="shared" si="9"/>
        <v>2.0692300000000001</v>
      </c>
      <c r="T22" s="90">
        <f t="shared" si="9"/>
        <v>2.09029</v>
      </c>
      <c r="U22" s="90">
        <f t="shared" si="9"/>
        <v>2.1124100000000001</v>
      </c>
      <c r="V22" s="90">
        <f t="shared" si="9"/>
        <v>2.1027499999999999</v>
      </c>
      <c r="W22" s="90">
        <f t="shared" si="9"/>
        <v>2.0932900000000001</v>
      </c>
      <c r="X22" s="90">
        <f t="shared" si="9"/>
        <v>2.09646</v>
      </c>
      <c r="Y22" s="90">
        <f t="shared" si="9"/>
        <v>2.0600100000000001</v>
      </c>
      <c r="Z22" s="90">
        <f t="shared" si="9"/>
        <v>1.79918</v>
      </c>
      <c r="AA22" s="90">
        <f t="shared" si="9"/>
        <v>1.54393</v>
      </c>
    </row>
    <row r="23" spans="1:27" ht="12.75" hidden="1" customHeight="1" outlineLevel="1" x14ac:dyDescent="0.2">
      <c r="A23" s="98" t="s">
        <v>2429</v>
      </c>
      <c r="B23" s="62" t="s">
        <v>236</v>
      </c>
      <c r="C23" s="42" t="s">
        <v>77</v>
      </c>
      <c r="D23" s="43">
        <v>1034.79</v>
      </c>
      <c r="E23" s="43">
        <v>974.08</v>
      </c>
      <c r="F23" s="43">
        <v>938.07</v>
      </c>
      <c r="G23" s="43">
        <v>904.85</v>
      </c>
      <c r="H23" s="43">
        <v>951.97</v>
      </c>
      <c r="I23" s="43">
        <v>986.19</v>
      </c>
      <c r="J23" s="43">
        <v>1023.83</v>
      </c>
      <c r="K23" s="43">
        <v>1126.6600000000001</v>
      </c>
      <c r="L23" s="43">
        <v>1367</v>
      </c>
      <c r="M23" s="43">
        <v>1612.39</v>
      </c>
      <c r="N23" s="43">
        <v>1662.03</v>
      </c>
      <c r="O23" s="43">
        <v>1682.29</v>
      </c>
      <c r="P23" s="43">
        <v>1684.69</v>
      </c>
      <c r="Q23" s="43">
        <v>1689.55</v>
      </c>
      <c r="R23" s="43">
        <v>1664.12</v>
      </c>
      <c r="S23" s="43">
        <v>1665.65</v>
      </c>
      <c r="T23" s="43">
        <v>1686.71</v>
      </c>
      <c r="U23" s="43">
        <v>1708.83</v>
      </c>
      <c r="V23" s="43">
        <v>1699.17</v>
      </c>
      <c r="W23" s="43">
        <v>1689.71</v>
      </c>
      <c r="X23" s="43">
        <v>1692.88</v>
      </c>
      <c r="Y23" s="43">
        <v>1656.43</v>
      </c>
      <c r="Z23" s="43">
        <v>1395.6</v>
      </c>
      <c r="AA23" s="43">
        <v>1140.3499999999999</v>
      </c>
    </row>
    <row r="24" spans="1:27" ht="12.75" hidden="1" customHeight="1" outlineLevel="1" x14ac:dyDescent="0.2">
      <c r="A24" s="98" t="s">
        <v>2430</v>
      </c>
      <c r="B24" s="62" t="s">
        <v>88</v>
      </c>
      <c r="C24" s="42" t="s">
        <v>77</v>
      </c>
      <c r="D24" s="43">
        <f t="shared" ref="D24:AA24" si="10">$D$9</f>
        <v>66.180000000000007</v>
      </c>
      <c r="E24" s="43">
        <f t="shared" si="10"/>
        <v>66.180000000000007</v>
      </c>
      <c r="F24" s="43">
        <f t="shared" si="10"/>
        <v>66.180000000000007</v>
      </c>
      <c r="G24" s="43">
        <f t="shared" si="10"/>
        <v>66.180000000000007</v>
      </c>
      <c r="H24" s="43">
        <f t="shared" si="10"/>
        <v>66.180000000000007</v>
      </c>
      <c r="I24" s="43">
        <f t="shared" si="10"/>
        <v>66.180000000000007</v>
      </c>
      <c r="J24" s="43">
        <f t="shared" si="10"/>
        <v>66.180000000000007</v>
      </c>
      <c r="K24" s="43">
        <f t="shared" si="10"/>
        <v>66.180000000000007</v>
      </c>
      <c r="L24" s="43">
        <f t="shared" si="10"/>
        <v>66.180000000000007</v>
      </c>
      <c r="M24" s="43">
        <f t="shared" si="10"/>
        <v>66.180000000000007</v>
      </c>
      <c r="N24" s="43">
        <f t="shared" si="10"/>
        <v>66.180000000000007</v>
      </c>
      <c r="O24" s="43">
        <f t="shared" si="10"/>
        <v>66.180000000000007</v>
      </c>
      <c r="P24" s="43">
        <f t="shared" si="10"/>
        <v>66.180000000000007</v>
      </c>
      <c r="Q24" s="43">
        <f t="shared" si="10"/>
        <v>66.180000000000007</v>
      </c>
      <c r="R24" s="43">
        <f t="shared" si="10"/>
        <v>66.180000000000007</v>
      </c>
      <c r="S24" s="43">
        <f t="shared" si="10"/>
        <v>66.180000000000007</v>
      </c>
      <c r="T24" s="43">
        <f t="shared" si="10"/>
        <v>66.180000000000007</v>
      </c>
      <c r="U24" s="43">
        <f t="shared" si="10"/>
        <v>66.180000000000007</v>
      </c>
      <c r="V24" s="43">
        <f t="shared" si="10"/>
        <v>66.180000000000007</v>
      </c>
      <c r="W24" s="43">
        <f t="shared" si="10"/>
        <v>66.180000000000007</v>
      </c>
      <c r="X24" s="43">
        <f t="shared" si="10"/>
        <v>66.180000000000007</v>
      </c>
      <c r="Y24" s="43">
        <f t="shared" si="10"/>
        <v>66.180000000000007</v>
      </c>
      <c r="Z24" s="43">
        <f t="shared" si="10"/>
        <v>66.180000000000007</v>
      </c>
      <c r="AA24" s="43">
        <f t="shared" si="10"/>
        <v>66.180000000000007</v>
      </c>
    </row>
    <row r="25" spans="1:27" ht="12.75" hidden="1" customHeight="1" outlineLevel="1" x14ac:dyDescent="0.2">
      <c r="A25" s="98" t="s">
        <v>2431</v>
      </c>
      <c r="B25" s="62" t="s">
        <v>81</v>
      </c>
      <c r="C25" s="42" t="s">
        <v>77</v>
      </c>
      <c r="D25" s="43">
        <v>6.71</v>
      </c>
      <c r="E25" s="43">
        <v>6.71</v>
      </c>
      <c r="F25" s="43">
        <v>6.71</v>
      </c>
      <c r="G25" s="43">
        <v>6.71</v>
      </c>
      <c r="H25" s="43">
        <v>6.71</v>
      </c>
      <c r="I25" s="43">
        <v>6.71</v>
      </c>
      <c r="J25" s="43">
        <v>6.71</v>
      </c>
      <c r="K25" s="43">
        <v>6.71</v>
      </c>
      <c r="L25" s="43">
        <v>6.71</v>
      </c>
      <c r="M25" s="43">
        <v>6.71</v>
      </c>
      <c r="N25" s="43">
        <v>6.71</v>
      </c>
      <c r="O25" s="43">
        <v>6.71</v>
      </c>
      <c r="P25" s="43">
        <v>6.71</v>
      </c>
      <c r="Q25" s="43">
        <v>6.71</v>
      </c>
      <c r="R25" s="43">
        <v>6.71</v>
      </c>
      <c r="S25" s="43">
        <v>6.71</v>
      </c>
      <c r="T25" s="43">
        <v>6.71</v>
      </c>
      <c r="U25" s="43">
        <v>6.71</v>
      </c>
      <c r="V25" s="43">
        <v>6.71</v>
      </c>
      <c r="W25" s="43">
        <v>6.71</v>
      </c>
      <c r="X25" s="43">
        <v>6.71</v>
      </c>
      <c r="Y25" s="43">
        <v>6.71</v>
      </c>
      <c r="Z25" s="43">
        <v>6.71</v>
      </c>
      <c r="AA25" s="43">
        <v>6.71</v>
      </c>
    </row>
    <row r="26" spans="1:27" ht="12.75" hidden="1" customHeight="1" outlineLevel="1" x14ac:dyDescent="0.2">
      <c r="A26" s="98" t="s">
        <v>2432</v>
      </c>
      <c r="B26" s="62" t="s">
        <v>79</v>
      </c>
      <c r="C26" s="42" t="s">
        <v>77</v>
      </c>
      <c r="D26" s="43">
        <f>$D$11</f>
        <v>330.69</v>
      </c>
      <c r="E26" s="43">
        <f t="shared" ref="E26:AA26" si="11">$D$11</f>
        <v>330.69</v>
      </c>
      <c r="F26" s="43">
        <f t="shared" si="11"/>
        <v>330.69</v>
      </c>
      <c r="G26" s="43">
        <f t="shared" si="11"/>
        <v>330.69</v>
      </c>
      <c r="H26" s="43">
        <f t="shared" si="11"/>
        <v>330.69</v>
      </c>
      <c r="I26" s="43">
        <f t="shared" si="11"/>
        <v>330.69</v>
      </c>
      <c r="J26" s="43">
        <f t="shared" si="11"/>
        <v>330.69</v>
      </c>
      <c r="K26" s="43">
        <f t="shared" si="11"/>
        <v>330.69</v>
      </c>
      <c r="L26" s="43">
        <f t="shared" si="11"/>
        <v>330.69</v>
      </c>
      <c r="M26" s="43">
        <f t="shared" si="11"/>
        <v>330.69</v>
      </c>
      <c r="N26" s="43">
        <f t="shared" si="11"/>
        <v>330.69</v>
      </c>
      <c r="O26" s="43">
        <f t="shared" si="11"/>
        <v>330.69</v>
      </c>
      <c r="P26" s="43">
        <f t="shared" si="11"/>
        <v>330.69</v>
      </c>
      <c r="Q26" s="43">
        <f t="shared" si="11"/>
        <v>330.69</v>
      </c>
      <c r="R26" s="43">
        <f t="shared" si="11"/>
        <v>330.69</v>
      </c>
      <c r="S26" s="43">
        <f t="shared" si="11"/>
        <v>330.69</v>
      </c>
      <c r="T26" s="43">
        <f t="shared" si="11"/>
        <v>330.69</v>
      </c>
      <c r="U26" s="43">
        <f t="shared" si="11"/>
        <v>330.69</v>
      </c>
      <c r="V26" s="43">
        <f t="shared" si="11"/>
        <v>330.69</v>
      </c>
      <c r="W26" s="43">
        <f t="shared" si="11"/>
        <v>330.69</v>
      </c>
      <c r="X26" s="43">
        <f t="shared" si="11"/>
        <v>330.69</v>
      </c>
      <c r="Y26" s="43">
        <f t="shared" si="11"/>
        <v>330.69</v>
      </c>
      <c r="Z26" s="43">
        <f t="shared" si="11"/>
        <v>330.69</v>
      </c>
      <c r="AA26" s="43">
        <f t="shared" si="11"/>
        <v>330.69</v>
      </c>
    </row>
    <row r="27" spans="1:27" ht="12.75" customHeight="1" collapsed="1" x14ac:dyDescent="0.2">
      <c r="A27" s="97" t="s">
        <v>2433</v>
      </c>
      <c r="B27" s="27" t="str">
        <f>"05"&amp;"."&amp;$B$801&amp;"."&amp;$B$802</f>
        <v>05.01.2023</v>
      </c>
      <c r="C27" s="89" t="s">
        <v>74</v>
      </c>
      <c r="D27" s="90">
        <f>ROUND(((D28+D29+D31+D30)/1000),5)</f>
        <v>1.4717</v>
      </c>
      <c r="E27" s="90">
        <f>ROUND(((E28+E29+E31+E30)/1000),5)</f>
        <v>1.4096900000000001</v>
      </c>
      <c r="F27" s="90">
        <f>ROUND(((F28+F29+F31+F30)/1000),5)</f>
        <v>1.3570599999999999</v>
      </c>
      <c r="G27" s="90">
        <f t="shared" ref="G27:AA27" si="12">ROUND(((G28+G29+G31+G30)/1000),5)</f>
        <v>1.35131</v>
      </c>
      <c r="H27" s="90">
        <f t="shared" si="12"/>
        <v>1.3809800000000001</v>
      </c>
      <c r="I27" s="90">
        <f t="shared" si="12"/>
        <v>1.3998600000000001</v>
      </c>
      <c r="J27" s="90">
        <f t="shared" si="12"/>
        <v>1.45113</v>
      </c>
      <c r="K27" s="90">
        <f t="shared" si="12"/>
        <v>1.51631</v>
      </c>
      <c r="L27" s="90">
        <f t="shared" si="12"/>
        <v>1.80416</v>
      </c>
      <c r="M27" s="90">
        <f t="shared" si="12"/>
        <v>2.0277699999999999</v>
      </c>
      <c r="N27" s="90">
        <f t="shared" si="12"/>
        <v>2.0613899999999998</v>
      </c>
      <c r="O27" s="90">
        <f t="shared" si="12"/>
        <v>2.0679400000000001</v>
      </c>
      <c r="P27" s="90">
        <f t="shared" si="12"/>
        <v>2.0676299999999999</v>
      </c>
      <c r="Q27" s="90">
        <f t="shared" si="12"/>
        <v>2.0697399999999999</v>
      </c>
      <c r="R27" s="90">
        <f t="shared" si="12"/>
        <v>2.0597400000000001</v>
      </c>
      <c r="S27" s="90">
        <f t="shared" si="12"/>
        <v>2.0600399999999999</v>
      </c>
      <c r="T27" s="90">
        <f t="shared" si="12"/>
        <v>2.0708600000000001</v>
      </c>
      <c r="U27" s="90">
        <f t="shared" si="12"/>
        <v>2.0899399999999999</v>
      </c>
      <c r="V27" s="90">
        <f t="shared" si="12"/>
        <v>2.0818099999999999</v>
      </c>
      <c r="W27" s="90">
        <f t="shared" si="12"/>
        <v>2.0730599999999999</v>
      </c>
      <c r="X27" s="90">
        <f t="shared" si="12"/>
        <v>2.0740400000000001</v>
      </c>
      <c r="Y27" s="90">
        <f t="shared" si="12"/>
        <v>2.0594399999999999</v>
      </c>
      <c r="Z27" s="90">
        <f t="shared" si="12"/>
        <v>1.72614</v>
      </c>
      <c r="AA27" s="90">
        <f t="shared" si="12"/>
        <v>1.49692</v>
      </c>
    </row>
    <row r="28" spans="1:27" ht="12.75" hidden="1" customHeight="1" outlineLevel="1" x14ac:dyDescent="0.2">
      <c r="A28" s="98" t="s">
        <v>2434</v>
      </c>
      <c r="B28" s="62" t="s">
        <v>236</v>
      </c>
      <c r="C28" s="42" t="s">
        <v>77</v>
      </c>
      <c r="D28" s="43">
        <v>1068.1199999999999</v>
      </c>
      <c r="E28" s="43">
        <v>1006.11</v>
      </c>
      <c r="F28" s="43">
        <v>953.48</v>
      </c>
      <c r="G28" s="43">
        <v>947.73</v>
      </c>
      <c r="H28" s="43">
        <v>977.4</v>
      </c>
      <c r="I28" s="43">
        <v>996.28</v>
      </c>
      <c r="J28" s="43">
        <v>1047.55</v>
      </c>
      <c r="K28" s="43">
        <v>1112.73</v>
      </c>
      <c r="L28" s="43">
        <v>1400.58</v>
      </c>
      <c r="M28" s="43">
        <v>1624.19</v>
      </c>
      <c r="N28" s="43">
        <v>1657.81</v>
      </c>
      <c r="O28" s="43">
        <v>1664.36</v>
      </c>
      <c r="P28" s="43">
        <v>1664.05</v>
      </c>
      <c r="Q28" s="43">
        <v>1666.16</v>
      </c>
      <c r="R28" s="43">
        <v>1656.16</v>
      </c>
      <c r="S28" s="43">
        <v>1656.46</v>
      </c>
      <c r="T28" s="43">
        <v>1667.28</v>
      </c>
      <c r="U28" s="43">
        <v>1686.36</v>
      </c>
      <c r="V28" s="43">
        <v>1678.23</v>
      </c>
      <c r="W28" s="43">
        <v>1669.48</v>
      </c>
      <c r="X28" s="43">
        <v>1670.46</v>
      </c>
      <c r="Y28" s="43">
        <v>1655.86</v>
      </c>
      <c r="Z28" s="43">
        <v>1322.56</v>
      </c>
      <c r="AA28" s="43">
        <v>1093.3399999999999</v>
      </c>
    </row>
    <row r="29" spans="1:27" ht="12.75" hidden="1" customHeight="1" outlineLevel="1" x14ac:dyDescent="0.2">
      <c r="A29" s="98" t="s">
        <v>2435</v>
      </c>
      <c r="B29" s="62" t="s">
        <v>88</v>
      </c>
      <c r="C29" s="42" t="s">
        <v>77</v>
      </c>
      <c r="D29" s="43">
        <f t="shared" ref="D29:AA29" si="13">$D$9</f>
        <v>66.180000000000007</v>
      </c>
      <c r="E29" s="43">
        <f t="shared" si="13"/>
        <v>66.180000000000007</v>
      </c>
      <c r="F29" s="43">
        <f t="shared" si="13"/>
        <v>66.180000000000007</v>
      </c>
      <c r="G29" s="43">
        <f t="shared" si="13"/>
        <v>66.180000000000007</v>
      </c>
      <c r="H29" s="43">
        <f t="shared" si="13"/>
        <v>66.180000000000007</v>
      </c>
      <c r="I29" s="43">
        <f t="shared" si="13"/>
        <v>66.180000000000007</v>
      </c>
      <c r="J29" s="43">
        <f t="shared" si="13"/>
        <v>66.180000000000007</v>
      </c>
      <c r="K29" s="43">
        <f t="shared" si="13"/>
        <v>66.180000000000007</v>
      </c>
      <c r="L29" s="43">
        <f t="shared" si="13"/>
        <v>66.180000000000007</v>
      </c>
      <c r="M29" s="43">
        <f t="shared" si="13"/>
        <v>66.180000000000007</v>
      </c>
      <c r="N29" s="43">
        <f t="shared" si="13"/>
        <v>66.180000000000007</v>
      </c>
      <c r="O29" s="43">
        <f t="shared" si="13"/>
        <v>66.180000000000007</v>
      </c>
      <c r="P29" s="43">
        <f t="shared" si="13"/>
        <v>66.180000000000007</v>
      </c>
      <c r="Q29" s="43">
        <f t="shared" si="13"/>
        <v>66.180000000000007</v>
      </c>
      <c r="R29" s="43">
        <f t="shared" si="13"/>
        <v>66.180000000000007</v>
      </c>
      <c r="S29" s="43">
        <f t="shared" si="13"/>
        <v>66.180000000000007</v>
      </c>
      <c r="T29" s="43">
        <f t="shared" si="13"/>
        <v>66.180000000000007</v>
      </c>
      <c r="U29" s="43">
        <f t="shared" si="13"/>
        <v>66.180000000000007</v>
      </c>
      <c r="V29" s="43">
        <f t="shared" si="13"/>
        <v>66.180000000000007</v>
      </c>
      <c r="W29" s="43">
        <f t="shared" si="13"/>
        <v>66.180000000000007</v>
      </c>
      <c r="X29" s="43">
        <f t="shared" si="13"/>
        <v>66.180000000000007</v>
      </c>
      <c r="Y29" s="43">
        <f t="shared" si="13"/>
        <v>66.180000000000007</v>
      </c>
      <c r="Z29" s="43">
        <f t="shared" si="13"/>
        <v>66.180000000000007</v>
      </c>
      <c r="AA29" s="43">
        <f t="shared" si="13"/>
        <v>66.180000000000007</v>
      </c>
    </row>
    <row r="30" spans="1:27" ht="12.75" hidden="1" customHeight="1" outlineLevel="1" x14ac:dyDescent="0.2">
      <c r="A30" s="98" t="s">
        <v>2436</v>
      </c>
      <c r="B30" s="62" t="s">
        <v>81</v>
      </c>
      <c r="C30" s="42" t="s">
        <v>77</v>
      </c>
      <c r="D30" s="43">
        <v>6.71</v>
      </c>
      <c r="E30" s="43">
        <v>6.71</v>
      </c>
      <c r="F30" s="43">
        <v>6.71</v>
      </c>
      <c r="G30" s="43">
        <v>6.71</v>
      </c>
      <c r="H30" s="43">
        <v>6.71</v>
      </c>
      <c r="I30" s="43">
        <v>6.71</v>
      </c>
      <c r="J30" s="43">
        <v>6.71</v>
      </c>
      <c r="K30" s="43">
        <v>6.71</v>
      </c>
      <c r="L30" s="43">
        <v>6.71</v>
      </c>
      <c r="M30" s="43">
        <v>6.71</v>
      </c>
      <c r="N30" s="43">
        <v>6.71</v>
      </c>
      <c r="O30" s="43">
        <v>6.71</v>
      </c>
      <c r="P30" s="43">
        <v>6.71</v>
      </c>
      <c r="Q30" s="43">
        <v>6.71</v>
      </c>
      <c r="R30" s="43">
        <v>6.71</v>
      </c>
      <c r="S30" s="43">
        <v>6.71</v>
      </c>
      <c r="T30" s="43">
        <v>6.71</v>
      </c>
      <c r="U30" s="43">
        <v>6.71</v>
      </c>
      <c r="V30" s="43">
        <v>6.71</v>
      </c>
      <c r="W30" s="43">
        <v>6.71</v>
      </c>
      <c r="X30" s="43">
        <v>6.71</v>
      </c>
      <c r="Y30" s="43">
        <v>6.71</v>
      </c>
      <c r="Z30" s="43">
        <v>6.71</v>
      </c>
      <c r="AA30" s="43">
        <v>6.71</v>
      </c>
    </row>
    <row r="31" spans="1:27" ht="12.75" hidden="1" customHeight="1" outlineLevel="1" x14ac:dyDescent="0.2">
      <c r="A31" s="98" t="s">
        <v>2437</v>
      </c>
      <c r="B31" s="62" t="s">
        <v>79</v>
      </c>
      <c r="C31" s="42" t="s">
        <v>77</v>
      </c>
      <c r="D31" s="43">
        <f>$D$11</f>
        <v>330.69</v>
      </c>
      <c r="E31" s="43">
        <f t="shared" ref="E31:AA31" si="14">$D$11</f>
        <v>330.69</v>
      </c>
      <c r="F31" s="43">
        <f t="shared" si="14"/>
        <v>330.69</v>
      </c>
      <c r="G31" s="43">
        <f t="shared" si="14"/>
        <v>330.69</v>
      </c>
      <c r="H31" s="43">
        <f t="shared" si="14"/>
        <v>330.69</v>
      </c>
      <c r="I31" s="43">
        <f t="shared" si="14"/>
        <v>330.69</v>
      </c>
      <c r="J31" s="43">
        <f t="shared" si="14"/>
        <v>330.69</v>
      </c>
      <c r="K31" s="43">
        <f t="shared" si="14"/>
        <v>330.69</v>
      </c>
      <c r="L31" s="43">
        <f t="shared" si="14"/>
        <v>330.69</v>
      </c>
      <c r="M31" s="43">
        <f t="shared" si="14"/>
        <v>330.69</v>
      </c>
      <c r="N31" s="43">
        <f t="shared" si="14"/>
        <v>330.69</v>
      </c>
      <c r="O31" s="43">
        <f t="shared" si="14"/>
        <v>330.69</v>
      </c>
      <c r="P31" s="43">
        <f t="shared" si="14"/>
        <v>330.69</v>
      </c>
      <c r="Q31" s="43">
        <f t="shared" si="14"/>
        <v>330.69</v>
      </c>
      <c r="R31" s="43">
        <f t="shared" si="14"/>
        <v>330.69</v>
      </c>
      <c r="S31" s="43">
        <f t="shared" si="14"/>
        <v>330.69</v>
      </c>
      <c r="T31" s="43">
        <f t="shared" si="14"/>
        <v>330.69</v>
      </c>
      <c r="U31" s="43">
        <f t="shared" si="14"/>
        <v>330.69</v>
      </c>
      <c r="V31" s="43">
        <f t="shared" si="14"/>
        <v>330.69</v>
      </c>
      <c r="W31" s="43">
        <f t="shared" si="14"/>
        <v>330.69</v>
      </c>
      <c r="X31" s="43">
        <f t="shared" si="14"/>
        <v>330.69</v>
      </c>
      <c r="Y31" s="43">
        <f t="shared" si="14"/>
        <v>330.69</v>
      </c>
      <c r="Z31" s="43">
        <f t="shared" si="14"/>
        <v>330.69</v>
      </c>
      <c r="AA31" s="43">
        <f t="shared" si="14"/>
        <v>330.69</v>
      </c>
    </row>
    <row r="32" spans="1:27" ht="12.75" customHeight="1" collapsed="1" x14ac:dyDescent="0.2">
      <c r="A32" s="97" t="s">
        <v>2438</v>
      </c>
      <c r="B32" s="27" t="str">
        <f>"06"&amp;"."&amp;$B$801&amp;"."&amp;$B$802</f>
        <v>06.01.2023</v>
      </c>
      <c r="C32" s="89" t="s">
        <v>74</v>
      </c>
      <c r="D32" s="90">
        <f>ROUND(((D33+D34+D36+D35)/1000),5)</f>
        <v>1.44068</v>
      </c>
      <c r="E32" s="90">
        <f>ROUND(((E33+E34+E36+E35)/1000),5)</f>
        <v>1.3333900000000001</v>
      </c>
      <c r="F32" s="90">
        <f>ROUND(((F33+F34+F36+F35)/1000),5)</f>
        <v>1.25047</v>
      </c>
      <c r="G32" s="90">
        <f t="shared" ref="G32:AA32" si="15">ROUND(((G33+G34+G36+G35)/1000),5)</f>
        <v>1.2234499999999999</v>
      </c>
      <c r="H32" s="90">
        <f t="shared" si="15"/>
        <v>1.25295</v>
      </c>
      <c r="I32" s="90">
        <f t="shared" si="15"/>
        <v>1.29898</v>
      </c>
      <c r="J32" s="90">
        <f t="shared" si="15"/>
        <v>1.3514200000000001</v>
      </c>
      <c r="K32" s="90">
        <f t="shared" si="15"/>
        <v>1.4859800000000001</v>
      </c>
      <c r="L32" s="90">
        <f t="shared" si="15"/>
        <v>1.7193099999999999</v>
      </c>
      <c r="M32" s="90">
        <f t="shared" si="15"/>
        <v>1.9800500000000001</v>
      </c>
      <c r="N32" s="90">
        <f t="shared" si="15"/>
        <v>2.02698</v>
      </c>
      <c r="O32" s="90">
        <f t="shared" si="15"/>
        <v>2.0465300000000002</v>
      </c>
      <c r="P32" s="90">
        <f t="shared" si="15"/>
        <v>2.0503300000000002</v>
      </c>
      <c r="Q32" s="90">
        <f t="shared" si="15"/>
        <v>2.05402</v>
      </c>
      <c r="R32" s="90">
        <f t="shared" si="15"/>
        <v>2.02826</v>
      </c>
      <c r="S32" s="90">
        <f t="shared" si="15"/>
        <v>2.0366</v>
      </c>
      <c r="T32" s="90">
        <f t="shared" si="15"/>
        <v>2.0638200000000002</v>
      </c>
      <c r="U32" s="90">
        <f t="shared" si="15"/>
        <v>2.0738699999999999</v>
      </c>
      <c r="V32" s="90">
        <f t="shared" si="15"/>
        <v>2.06813</v>
      </c>
      <c r="W32" s="90">
        <f t="shared" si="15"/>
        <v>2.0652599999999999</v>
      </c>
      <c r="X32" s="90">
        <f t="shared" si="15"/>
        <v>2.0648300000000002</v>
      </c>
      <c r="Y32" s="90">
        <f t="shared" si="15"/>
        <v>2.0153599999999998</v>
      </c>
      <c r="Z32" s="90">
        <f t="shared" si="15"/>
        <v>1.6853100000000001</v>
      </c>
      <c r="AA32" s="90">
        <f t="shared" si="15"/>
        <v>1.5032000000000001</v>
      </c>
    </row>
    <row r="33" spans="1:27" ht="12.75" hidden="1" customHeight="1" outlineLevel="1" x14ac:dyDescent="0.2">
      <c r="A33" s="98" t="s">
        <v>2439</v>
      </c>
      <c r="B33" s="62" t="s">
        <v>236</v>
      </c>
      <c r="C33" s="42" t="s">
        <v>77</v>
      </c>
      <c r="D33" s="43">
        <v>1037.0999999999999</v>
      </c>
      <c r="E33" s="43">
        <v>929.81</v>
      </c>
      <c r="F33" s="43">
        <v>846.89</v>
      </c>
      <c r="G33" s="43">
        <v>819.87</v>
      </c>
      <c r="H33" s="43">
        <v>849.37</v>
      </c>
      <c r="I33" s="43">
        <v>895.4</v>
      </c>
      <c r="J33" s="43">
        <v>947.84</v>
      </c>
      <c r="K33" s="43">
        <v>1082.4000000000001</v>
      </c>
      <c r="L33" s="43">
        <v>1315.73</v>
      </c>
      <c r="M33" s="43">
        <v>1576.47</v>
      </c>
      <c r="N33" s="43">
        <v>1623.4</v>
      </c>
      <c r="O33" s="43">
        <v>1642.95</v>
      </c>
      <c r="P33" s="43">
        <v>1646.75</v>
      </c>
      <c r="Q33" s="43">
        <v>1650.44</v>
      </c>
      <c r="R33" s="43">
        <v>1624.68</v>
      </c>
      <c r="S33" s="43">
        <v>1633.02</v>
      </c>
      <c r="T33" s="43">
        <v>1660.24</v>
      </c>
      <c r="U33" s="43">
        <v>1670.29</v>
      </c>
      <c r="V33" s="43">
        <v>1664.55</v>
      </c>
      <c r="W33" s="43">
        <v>1661.68</v>
      </c>
      <c r="X33" s="43">
        <v>1661.25</v>
      </c>
      <c r="Y33" s="43">
        <v>1611.78</v>
      </c>
      <c r="Z33" s="43">
        <v>1281.73</v>
      </c>
      <c r="AA33" s="43">
        <v>1099.6199999999999</v>
      </c>
    </row>
    <row r="34" spans="1:27" ht="12.75" hidden="1" customHeight="1" outlineLevel="1" x14ac:dyDescent="0.2">
      <c r="A34" s="98" t="s">
        <v>2440</v>
      </c>
      <c r="B34" s="62" t="s">
        <v>88</v>
      </c>
      <c r="C34" s="42" t="s">
        <v>77</v>
      </c>
      <c r="D34" s="43">
        <f t="shared" ref="D34:AA34" si="16">$D$9</f>
        <v>66.180000000000007</v>
      </c>
      <c r="E34" s="43">
        <f t="shared" si="16"/>
        <v>66.180000000000007</v>
      </c>
      <c r="F34" s="43">
        <f t="shared" si="16"/>
        <v>66.180000000000007</v>
      </c>
      <c r="G34" s="43">
        <f t="shared" si="16"/>
        <v>66.180000000000007</v>
      </c>
      <c r="H34" s="43">
        <f t="shared" si="16"/>
        <v>66.180000000000007</v>
      </c>
      <c r="I34" s="43">
        <f t="shared" si="16"/>
        <v>66.180000000000007</v>
      </c>
      <c r="J34" s="43">
        <f t="shared" si="16"/>
        <v>66.180000000000007</v>
      </c>
      <c r="K34" s="43">
        <f t="shared" si="16"/>
        <v>66.180000000000007</v>
      </c>
      <c r="L34" s="43">
        <f t="shared" si="16"/>
        <v>66.180000000000007</v>
      </c>
      <c r="M34" s="43">
        <f t="shared" si="16"/>
        <v>66.180000000000007</v>
      </c>
      <c r="N34" s="43">
        <f t="shared" si="16"/>
        <v>66.180000000000007</v>
      </c>
      <c r="O34" s="43">
        <f t="shared" si="16"/>
        <v>66.180000000000007</v>
      </c>
      <c r="P34" s="43">
        <f t="shared" si="16"/>
        <v>66.180000000000007</v>
      </c>
      <c r="Q34" s="43">
        <f t="shared" si="16"/>
        <v>66.180000000000007</v>
      </c>
      <c r="R34" s="43">
        <f t="shared" si="16"/>
        <v>66.180000000000007</v>
      </c>
      <c r="S34" s="43">
        <f t="shared" si="16"/>
        <v>66.180000000000007</v>
      </c>
      <c r="T34" s="43">
        <f t="shared" si="16"/>
        <v>66.180000000000007</v>
      </c>
      <c r="U34" s="43">
        <f t="shared" si="16"/>
        <v>66.180000000000007</v>
      </c>
      <c r="V34" s="43">
        <f t="shared" si="16"/>
        <v>66.180000000000007</v>
      </c>
      <c r="W34" s="43">
        <f t="shared" si="16"/>
        <v>66.180000000000007</v>
      </c>
      <c r="X34" s="43">
        <f t="shared" si="16"/>
        <v>66.180000000000007</v>
      </c>
      <c r="Y34" s="43">
        <f t="shared" si="16"/>
        <v>66.180000000000007</v>
      </c>
      <c r="Z34" s="43">
        <f t="shared" si="16"/>
        <v>66.180000000000007</v>
      </c>
      <c r="AA34" s="43">
        <f t="shared" si="16"/>
        <v>66.180000000000007</v>
      </c>
    </row>
    <row r="35" spans="1:27" ht="12.75" hidden="1" customHeight="1" outlineLevel="1" x14ac:dyDescent="0.2">
      <c r="A35" s="98" t="s">
        <v>2441</v>
      </c>
      <c r="B35" s="62" t="s">
        <v>81</v>
      </c>
      <c r="C35" s="42" t="s">
        <v>77</v>
      </c>
      <c r="D35" s="43">
        <v>6.71</v>
      </c>
      <c r="E35" s="43">
        <v>6.71</v>
      </c>
      <c r="F35" s="43">
        <v>6.71</v>
      </c>
      <c r="G35" s="43">
        <v>6.71</v>
      </c>
      <c r="H35" s="43">
        <v>6.71</v>
      </c>
      <c r="I35" s="43">
        <v>6.71</v>
      </c>
      <c r="J35" s="43">
        <v>6.71</v>
      </c>
      <c r="K35" s="43">
        <v>6.71</v>
      </c>
      <c r="L35" s="43">
        <v>6.71</v>
      </c>
      <c r="M35" s="43">
        <v>6.71</v>
      </c>
      <c r="N35" s="43">
        <v>6.71</v>
      </c>
      <c r="O35" s="43">
        <v>6.71</v>
      </c>
      <c r="P35" s="43">
        <v>6.71</v>
      </c>
      <c r="Q35" s="43">
        <v>6.71</v>
      </c>
      <c r="R35" s="43">
        <v>6.71</v>
      </c>
      <c r="S35" s="43">
        <v>6.71</v>
      </c>
      <c r="T35" s="43">
        <v>6.71</v>
      </c>
      <c r="U35" s="43">
        <v>6.71</v>
      </c>
      <c r="V35" s="43">
        <v>6.71</v>
      </c>
      <c r="W35" s="43">
        <v>6.71</v>
      </c>
      <c r="X35" s="43">
        <v>6.71</v>
      </c>
      <c r="Y35" s="43">
        <v>6.71</v>
      </c>
      <c r="Z35" s="43">
        <v>6.71</v>
      </c>
      <c r="AA35" s="43">
        <v>6.71</v>
      </c>
    </row>
    <row r="36" spans="1:27" ht="12.75" hidden="1" customHeight="1" outlineLevel="1" x14ac:dyDescent="0.2">
      <c r="A36" s="98" t="s">
        <v>2442</v>
      </c>
      <c r="B36" s="62" t="s">
        <v>79</v>
      </c>
      <c r="C36" s="42" t="s">
        <v>77</v>
      </c>
      <c r="D36" s="43">
        <f>$D$11</f>
        <v>330.69</v>
      </c>
      <c r="E36" s="43">
        <f t="shared" ref="E36:AA36" si="17">$D$11</f>
        <v>330.69</v>
      </c>
      <c r="F36" s="43">
        <f t="shared" si="17"/>
        <v>330.69</v>
      </c>
      <c r="G36" s="43">
        <f t="shared" si="17"/>
        <v>330.69</v>
      </c>
      <c r="H36" s="43">
        <f t="shared" si="17"/>
        <v>330.69</v>
      </c>
      <c r="I36" s="43">
        <f t="shared" si="17"/>
        <v>330.69</v>
      </c>
      <c r="J36" s="43">
        <f t="shared" si="17"/>
        <v>330.69</v>
      </c>
      <c r="K36" s="43">
        <f t="shared" si="17"/>
        <v>330.69</v>
      </c>
      <c r="L36" s="43">
        <f t="shared" si="17"/>
        <v>330.69</v>
      </c>
      <c r="M36" s="43">
        <f t="shared" si="17"/>
        <v>330.69</v>
      </c>
      <c r="N36" s="43">
        <f t="shared" si="17"/>
        <v>330.69</v>
      </c>
      <c r="O36" s="43">
        <f t="shared" si="17"/>
        <v>330.69</v>
      </c>
      <c r="P36" s="43">
        <f t="shared" si="17"/>
        <v>330.69</v>
      </c>
      <c r="Q36" s="43">
        <f t="shared" si="17"/>
        <v>330.69</v>
      </c>
      <c r="R36" s="43">
        <f t="shared" si="17"/>
        <v>330.69</v>
      </c>
      <c r="S36" s="43">
        <f t="shared" si="17"/>
        <v>330.69</v>
      </c>
      <c r="T36" s="43">
        <f t="shared" si="17"/>
        <v>330.69</v>
      </c>
      <c r="U36" s="43">
        <f t="shared" si="17"/>
        <v>330.69</v>
      </c>
      <c r="V36" s="43">
        <f t="shared" si="17"/>
        <v>330.69</v>
      </c>
      <c r="W36" s="43">
        <f t="shared" si="17"/>
        <v>330.69</v>
      </c>
      <c r="X36" s="43">
        <f t="shared" si="17"/>
        <v>330.69</v>
      </c>
      <c r="Y36" s="43">
        <f t="shared" si="17"/>
        <v>330.69</v>
      </c>
      <c r="Z36" s="43">
        <f t="shared" si="17"/>
        <v>330.69</v>
      </c>
      <c r="AA36" s="43">
        <f t="shared" si="17"/>
        <v>330.69</v>
      </c>
    </row>
    <row r="37" spans="1:27" ht="12.75" customHeight="1" collapsed="1" x14ac:dyDescent="0.2">
      <c r="A37" s="97" t="s">
        <v>2443</v>
      </c>
      <c r="B37" s="27" t="str">
        <f>"07"&amp;"."&amp;$B$801&amp;"."&amp;$B$802</f>
        <v>07.01.2023</v>
      </c>
      <c r="C37" s="89" t="s">
        <v>74</v>
      </c>
      <c r="D37" s="90">
        <f>ROUND(((D38+D39+D41+D40)/1000),5)</f>
        <v>1.4415899999999999</v>
      </c>
      <c r="E37" s="90">
        <f>ROUND(((E38+E39+E41+E40)/1000),5)</f>
        <v>1.3522400000000001</v>
      </c>
      <c r="F37" s="90">
        <f>ROUND(((F38+F39+F41+F40)/1000),5)</f>
        <v>1.2801199999999999</v>
      </c>
      <c r="G37" s="90">
        <f t="shared" ref="G37:AA37" si="18">ROUND(((G38+G39+G41+G40)/1000),5)</f>
        <v>1.24651</v>
      </c>
      <c r="H37" s="90">
        <f t="shared" si="18"/>
        <v>1.26494</v>
      </c>
      <c r="I37" s="90">
        <f t="shared" si="18"/>
        <v>1.2936799999999999</v>
      </c>
      <c r="J37" s="90">
        <f t="shared" si="18"/>
        <v>1.3249</v>
      </c>
      <c r="K37" s="90">
        <f t="shared" si="18"/>
        <v>1.42089</v>
      </c>
      <c r="L37" s="90">
        <f t="shared" si="18"/>
        <v>1.53871</v>
      </c>
      <c r="M37" s="90">
        <f t="shared" si="18"/>
        <v>1.7890299999999999</v>
      </c>
      <c r="N37" s="90">
        <f t="shared" si="18"/>
        <v>1.94886</v>
      </c>
      <c r="O37" s="90">
        <f t="shared" si="18"/>
        <v>1.9731099999999999</v>
      </c>
      <c r="P37" s="90">
        <f t="shared" si="18"/>
        <v>1.9757</v>
      </c>
      <c r="Q37" s="90">
        <f t="shared" si="18"/>
        <v>1.97722</v>
      </c>
      <c r="R37" s="90">
        <f t="shared" si="18"/>
        <v>1.9413499999999999</v>
      </c>
      <c r="S37" s="90">
        <f t="shared" si="18"/>
        <v>1.9519</v>
      </c>
      <c r="T37" s="90">
        <f t="shared" si="18"/>
        <v>1.98492</v>
      </c>
      <c r="U37" s="90">
        <f t="shared" si="18"/>
        <v>2.0097</v>
      </c>
      <c r="V37" s="90">
        <f t="shared" si="18"/>
        <v>2.00549</v>
      </c>
      <c r="W37" s="90">
        <f t="shared" si="18"/>
        <v>2.0003600000000001</v>
      </c>
      <c r="X37" s="90">
        <f t="shared" si="18"/>
        <v>2.0094599999999998</v>
      </c>
      <c r="Y37" s="90">
        <f t="shared" si="18"/>
        <v>1.9820899999999999</v>
      </c>
      <c r="Z37" s="90">
        <f t="shared" si="18"/>
        <v>1.78861</v>
      </c>
      <c r="AA37" s="90">
        <f t="shared" si="18"/>
        <v>1.5378099999999999</v>
      </c>
    </row>
    <row r="38" spans="1:27" ht="12.75" hidden="1" customHeight="1" outlineLevel="1" x14ac:dyDescent="0.2">
      <c r="A38" s="98" t="s">
        <v>2444</v>
      </c>
      <c r="B38" s="62" t="s">
        <v>236</v>
      </c>
      <c r="C38" s="42" t="s">
        <v>77</v>
      </c>
      <c r="D38" s="43">
        <v>1038.01</v>
      </c>
      <c r="E38" s="43">
        <v>948.66</v>
      </c>
      <c r="F38" s="43">
        <v>876.54</v>
      </c>
      <c r="G38" s="43">
        <v>842.93</v>
      </c>
      <c r="H38" s="43">
        <v>861.36</v>
      </c>
      <c r="I38" s="43">
        <v>890.1</v>
      </c>
      <c r="J38" s="43">
        <v>921.32</v>
      </c>
      <c r="K38" s="43">
        <v>1017.31</v>
      </c>
      <c r="L38" s="43">
        <v>1135.1300000000001</v>
      </c>
      <c r="M38" s="43">
        <v>1385.45</v>
      </c>
      <c r="N38" s="43">
        <v>1545.28</v>
      </c>
      <c r="O38" s="43">
        <v>1569.53</v>
      </c>
      <c r="P38" s="43">
        <v>1572.12</v>
      </c>
      <c r="Q38" s="43">
        <v>1573.64</v>
      </c>
      <c r="R38" s="43">
        <v>1537.77</v>
      </c>
      <c r="S38" s="43">
        <v>1548.32</v>
      </c>
      <c r="T38" s="43">
        <v>1581.34</v>
      </c>
      <c r="U38" s="43">
        <v>1606.12</v>
      </c>
      <c r="V38" s="43">
        <v>1601.91</v>
      </c>
      <c r="W38" s="43">
        <v>1596.78</v>
      </c>
      <c r="X38" s="43">
        <v>1605.88</v>
      </c>
      <c r="Y38" s="43">
        <v>1578.51</v>
      </c>
      <c r="Z38" s="43">
        <v>1385.03</v>
      </c>
      <c r="AA38" s="43">
        <v>1134.23</v>
      </c>
    </row>
    <row r="39" spans="1:27" ht="12.75" hidden="1" customHeight="1" outlineLevel="1" x14ac:dyDescent="0.2">
      <c r="A39" s="98" t="s">
        <v>2445</v>
      </c>
      <c r="B39" s="62" t="s">
        <v>88</v>
      </c>
      <c r="C39" s="42" t="s">
        <v>77</v>
      </c>
      <c r="D39" s="43">
        <f t="shared" ref="D39:AA39" si="19">$D$9</f>
        <v>66.180000000000007</v>
      </c>
      <c r="E39" s="43">
        <f t="shared" si="19"/>
        <v>66.180000000000007</v>
      </c>
      <c r="F39" s="43">
        <f t="shared" si="19"/>
        <v>66.180000000000007</v>
      </c>
      <c r="G39" s="43">
        <f t="shared" si="19"/>
        <v>66.180000000000007</v>
      </c>
      <c r="H39" s="43">
        <f t="shared" si="19"/>
        <v>66.180000000000007</v>
      </c>
      <c r="I39" s="43">
        <f t="shared" si="19"/>
        <v>66.180000000000007</v>
      </c>
      <c r="J39" s="43">
        <f t="shared" si="19"/>
        <v>66.180000000000007</v>
      </c>
      <c r="K39" s="43">
        <f t="shared" si="19"/>
        <v>66.180000000000007</v>
      </c>
      <c r="L39" s="43">
        <f t="shared" si="19"/>
        <v>66.180000000000007</v>
      </c>
      <c r="M39" s="43">
        <f t="shared" si="19"/>
        <v>66.180000000000007</v>
      </c>
      <c r="N39" s="43">
        <f t="shared" si="19"/>
        <v>66.180000000000007</v>
      </c>
      <c r="O39" s="43">
        <f t="shared" si="19"/>
        <v>66.180000000000007</v>
      </c>
      <c r="P39" s="43">
        <f t="shared" si="19"/>
        <v>66.180000000000007</v>
      </c>
      <c r="Q39" s="43">
        <f t="shared" si="19"/>
        <v>66.180000000000007</v>
      </c>
      <c r="R39" s="43">
        <f t="shared" si="19"/>
        <v>66.180000000000007</v>
      </c>
      <c r="S39" s="43">
        <f t="shared" si="19"/>
        <v>66.180000000000007</v>
      </c>
      <c r="T39" s="43">
        <f t="shared" si="19"/>
        <v>66.180000000000007</v>
      </c>
      <c r="U39" s="43">
        <f t="shared" si="19"/>
        <v>66.180000000000007</v>
      </c>
      <c r="V39" s="43">
        <f t="shared" si="19"/>
        <v>66.180000000000007</v>
      </c>
      <c r="W39" s="43">
        <f t="shared" si="19"/>
        <v>66.180000000000007</v>
      </c>
      <c r="X39" s="43">
        <f t="shared" si="19"/>
        <v>66.180000000000007</v>
      </c>
      <c r="Y39" s="43">
        <f t="shared" si="19"/>
        <v>66.180000000000007</v>
      </c>
      <c r="Z39" s="43">
        <f t="shared" si="19"/>
        <v>66.180000000000007</v>
      </c>
      <c r="AA39" s="43">
        <f t="shared" si="19"/>
        <v>66.180000000000007</v>
      </c>
    </row>
    <row r="40" spans="1:27" ht="12.75" hidden="1" customHeight="1" outlineLevel="1" x14ac:dyDescent="0.2">
      <c r="A40" s="98" t="s">
        <v>2446</v>
      </c>
      <c r="B40" s="62" t="s">
        <v>81</v>
      </c>
      <c r="C40" s="42" t="s">
        <v>77</v>
      </c>
      <c r="D40" s="43">
        <v>6.71</v>
      </c>
      <c r="E40" s="43">
        <v>6.71</v>
      </c>
      <c r="F40" s="43">
        <v>6.71</v>
      </c>
      <c r="G40" s="43">
        <v>6.71</v>
      </c>
      <c r="H40" s="43">
        <v>6.71</v>
      </c>
      <c r="I40" s="43">
        <v>6.71</v>
      </c>
      <c r="J40" s="43">
        <v>6.71</v>
      </c>
      <c r="K40" s="43">
        <v>6.71</v>
      </c>
      <c r="L40" s="43">
        <v>6.71</v>
      </c>
      <c r="M40" s="43">
        <v>6.71</v>
      </c>
      <c r="N40" s="43">
        <v>6.71</v>
      </c>
      <c r="O40" s="43">
        <v>6.71</v>
      </c>
      <c r="P40" s="43">
        <v>6.71</v>
      </c>
      <c r="Q40" s="43">
        <v>6.71</v>
      </c>
      <c r="R40" s="43">
        <v>6.71</v>
      </c>
      <c r="S40" s="43">
        <v>6.71</v>
      </c>
      <c r="T40" s="43">
        <v>6.71</v>
      </c>
      <c r="U40" s="43">
        <v>6.71</v>
      </c>
      <c r="V40" s="43">
        <v>6.71</v>
      </c>
      <c r="W40" s="43">
        <v>6.71</v>
      </c>
      <c r="X40" s="43">
        <v>6.71</v>
      </c>
      <c r="Y40" s="43">
        <v>6.71</v>
      </c>
      <c r="Z40" s="43">
        <v>6.71</v>
      </c>
      <c r="AA40" s="43">
        <v>6.71</v>
      </c>
    </row>
    <row r="41" spans="1:27" ht="12.75" hidden="1" customHeight="1" outlineLevel="1" x14ac:dyDescent="0.2">
      <c r="A41" s="98" t="s">
        <v>2447</v>
      </c>
      <c r="B41" s="62" t="s">
        <v>79</v>
      </c>
      <c r="C41" s="42" t="s">
        <v>77</v>
      </c>
      <c r="D41" s="43">
        <f>$D$11</f>
        <v>330.69</v>
      </c>
      <c r="E41" s="43">
        <f t="shared" ref="E41:AA41" si="20">$D$11</f>
        <v>330.69</v>
      </c>
      <c r="F41" s="43">
        <f t="shared" si="20"/>
        <v>330.69</v>
      </c>
      <c r="G41" s="43">
        <f t="shared" si="20"/>
        <v>330.69</v>
      </c>
      <c r="H41" s="43">
        <f t="shared" si="20"/>
        <v>330.69</v>
      </c>
      <c r="I41" s="43">
        <f t="shared" si="20"/>
        <v>330.69</v>
      </c>
      <c r="J41" s="43">
        <f t="shared" si="20"/>
        <v>330.69</v>
      </c>
      <c r="K41" s="43">
        <f t="shared" si="20"/>
        <v>330.69</v>
      </c>
      <c r="L41" s="43">
        <f t="shared" si="20"/>
        <v>330.69</v>
      </c>
      <c r="M41" s="43">
        <f t="shared" si="20"/>
        <v>330.69</v>
      </c>
      <c r="N41" s="43">
        <f t="shared" si="20"/>
        <v>330.69</v>
      </c>
      <c r="O41" s="43">
        <f t="shared" si="20"/>
        <v>330.69</v>
      </c>
      <c r="P41" s="43">
        <f t="shared" si="20"/>
        <v>330.69</v>
      </c>
      <c r="Q41" s="43">
        <f t="shared" si="20"/>
        <v>330.69</v>
      </c>
      <c r="R41" s="43">
        <f t="shared" si="20"/>
        <v>330.69</v>
      </c>
      <c r="S41" s="43">
        <f t="shared" si="20"/>
        <v>330.69</v>
      </c>
      <c r="T41" s="43">
        <f t="shared" si="20"/>
        <v>330.69</v>
      </c>
      <c r="U41" s="43">
        <f t="shared" si="20"/>
        <v>330.69</v>
      </c>
      <c r="V41" s="43">
        <f t="shared" si="20"/>
        <v>330.69</v>
      </c>
      <c r="W41" s="43">
        <f t="shared" si="20"/>
        <v>330.69</v>
      </c>
      <c r="X41" s="43">
        <f t="shared" si="20"/>
        <v>330.69</v>
      </c>
      <c r="Y41" s="43">
        <f t="shared" si="20"/>
        <v>330.69</v>
      </c>
      <c r="Z41" s="43">
        <f t="shared" si="20"/>
        <v>330.69</v>
      </c>
      <c r="AA41" s="43">
        <f t="shared" si="20"/>
        <v>330.69</v>
      </c>
    </row>
    <row r="42" spans="1:27" ht="12.75" customHeight="1" collapsed="1" x14ac:dyDescent="0.2">
      <c r="A42" s="97" t="s">
        <v>2448</v>
      </c>
      <c r="B42" s="27" t="str">
        <f>"08"&amp;"."&amp;$B$801&amp;"."&amp;$B$802</f>
        <v>08.01.2023</v>
      </c>
      <c r="C42" s="89" t="s">
        <v>74</v>
      </c>
      <c r="D42" s="90">
        <f>ROUND(((D43+D44+D46+D45)/1000),5)</f>
        <v>1.4990600000000001</v>
      </c>
      <c r="E42" s="90">
        <f>ROUND(((E43+E44+E46+E45)/1000),5)</f>
        <v>1.42082</v>
      </c>
      <c r="F42" s="90">
        <f>ROUND(((F43+F44+F46+F45)/1000),5)</f>
        <v>1.35762</v>
      </c>
      <c r="G42" s="90">
        <f t="shared" ref="G42:AA42" si="21">ROUND(((G43+G44+G46+G45)/1000),5)</f>
        <v>1.3127800000000001</v>
      </c>
      <c r="H42" s="90">
        <f t="shared" si="21"/>
        <v>1.3486199999999999</v>
      </c>
      <c r="I42" s="90">
        <f t="shared" si="21"/>
        <v>1.3673900000000001</v>
      </c>
      <c r="J42" s="90">
        <f t="shared" si="21"/>
        <v>1.3885400000000001</v>
      </c>
      <c r="K42" s="90">
        <f t="shared" si="21"/>
        <v>1.48712</v>
      </c>
      <c r="L42" s="90">
        <f t="shared" si="21"/>
        <v>1.7047099999999999</v>
      </c>
      <c r="M42" s="90">
        <f t="shared" si="21"/>
        <v>1.9640299999999999</v>
      </c>
      <c r="N42" s="90">
        <f t="shared" si="21"/>
        <v>2.0599500000000002</v>
      </c>
      <c r="O42" s="90">
        <f t="shared" si="21"/>
        <v>2.0848900000000001</v>
      </c>
      <c r="P42" s="90">
        <f t="shared" si="21"/>
        <v>2.09056</v>
      </c>
      <c r="Q42" s="90">
        <f t="shared" si="21"/>
        <v>2.0944799999999999</v>
      </c>
      <c r="R42" s="90">
        <f t="shared" si="21"/>
        <v>2.06664</v>
      </c>
      <c r="S42" s="90">
        <f t="shared" si="21"/>
        <v>2.0756700000000001</v>
      </c>
      <c r="T42" s="90">
        <f t="shared" si="21"/>
        <v>2.10656</v>
      </c>
      <c r="U42" s="90">
        <f t="shared" si="21"/>
        <v>2.1322100000000002</v>
      </c>
      <c r="V42" s="90">
        <f t="shared" si="21"/>
        <v>2.1255500000000001</v>
      </c>
      <c r="W42" s="90">
        <f t="shared" si="21"/>
        <v>2.11463</v>
      </c>
      <c r="X42" s="90">
        <f t="shared" si="21"/>
        <v>2.1154299999999999</v>
      </c>
      <c r="Y42" s="90">
        <f t="shared" si="21"/>
        <v>2.07226</v>
      </c>
      <c r="Z42" s="90">
        <f t="shared" si="21"/>
        <v>1.8058099999999999</v>
      </c>
      <c r="AA42" s="90">
        <f t="shared" si="21"/>
        <v>1.5195399999999999</v>
      </c>
    </row>
    <row r="43" spans="1:27" ht="12.75" hidden="1" customHeight="1" outlineLevel="1" x14ac:dyDescent="0.2">
      <c r="A43" s="98" t="s">
        <v>2449</v>
      </c>
      <c r="B43" s="62" t="s">
        <v>236</v>
      </c>
      <c r="C43" s="42" t="s">
        <v>77</v>
      </c>
      <c r="D43" s="43">
        <v>1095.48</v>
      </c>
      <c r="E43" s="43">
        <v>1017.24</v>
      </c>
      <c r="F43" s="43">
        <v>954.04</v>
      </c>
      <c r="G43" s="43">
        <v>909.2</v>
      </c>
      <c r="H43" s="43">
        <v>945.04</v>
      </c>
      <c r="I43" s="43">
        <v>963.81</v>
      </c>
      <c r="J43" s="43">
        <v>984.96</v>
      </c>
      <c r="K43" s="43">
        <v>1083.54</v>
      </c>
      <c r="L43" s="43">
        <v>1301.1300000000001</v>
      </c>
      <c r="M43" s="43">
        <v>1560.45</v>
      </c>
      <c r="N43" s="43">
        <v>1656.37</v>
      </c>
      <c r="O43" s="43">
        <v>1681.31</v>
      </c>
      <c r="P43" s="43">
        <v>1686.98</v>
      </c>
      <c r="Q43" s="43">
        <v>1690.9</v>
      </c>
      <c r="R43" s="43">
        <v>1663.06</v>
      </c>
      <c r="S43" s="43">
        <v>1672.09</v>
      </c>
      <c r="T43" s="43">
        <v>1702.98</v>
      </c>
      <c r="U43" s="43">
        <v>1728.63</v>
      </c>
      <c r="V43" s="43">
        <v>1721.97</v>
      </c>
      <c r="W43" s="43">
        <v>1711.05</v>
      </c>
      <c r="X43" s="43">
        <v>1711.85</v>
      </c>
      <c r="Y43" s="43">
        <v>1668.68</v>
      </c>
      <c r="Z43" s="43">
        <v>1402.23</v>
      </c>
      <c r="AA43" s="43">
        <v>1115.96</v>
      </c>
    </row>
    <row r="44" spans="1:27" ht="12.75" hidden="1" customHeight="1" outlineLevel="1" x14ac:dyDescent="0.2">
      <c r="A44" s="98" t="s">
        <v>2450</v>
      </c>
      <c r="B44" s="62" t="s">
        <v>88</v>
      </c>
      <c r="C44" s="42" t="s">
        <v>77</v>
      </c>
      <c r="D44" s="43">
        <f t="shared" ref="D44:AA44" si="22">$D$9</f>
        <v>66.180000000000007</v>
      </c>
      <c r="E44" s="43">
        <f t="shared" si="22"/>
        <v>66.180000000000007</v>
      </c>
      <c r="F44" s="43">
        <f t="shared" si="22"/>
        <v>66.180000000000007</v>
      </c>
      <c r="G44" s="43">
        <f t="shared" si="22"/>
        <v>66.180000000000007</v>
      </c>
      <c r="H44" s="43">
        <f t="shared" si="22"/>
        <v>66.180000000000007</v>
      </c>
      <c r="I44" s="43">
        <f t="shared" si="22"/>
        <v>66.180000000000007</v>
      </c>
      <c r="J44" s="43">
        <f t="shared" si="22"/>
        <v>66.180000000000007</v>
      </c>
      <c r="K44" s="43">
        <f t="shared" si="22"/>
        <v>66.180000000000007</v>
      </c>
      <c r="L44" s="43">
        <f t="shared" si="22"/>
        <v>66.180000000000007</v>
      </c>
      <c r="M44" s="43">
        <f t="shared" si="22"/>
        <v>66.180000000000007</v>
      </c>
      <c r="N44" s="43">
        <f t="shared" si="22"/>
        <v>66.180000000000007</v>
      </c>
      <c r="O44" s="43">
        <f t="shared" si="22"/>
        <v>66.180000000000007</v>
      </c>
      <c r="P44" s="43">
        <f t="shared" si="22"/>
        <v>66.180000000000007</v>
      </c>
      <c r="Q44" s="43">
        <f t="shared" si="22"/>
        <v>66.180000000000007</v>
      </c>
      <c r="R44" s="43">
        <f t="shared" si="22"/>
        <v>66.180000000000007</v>
      </c>
      <c r="S44" s="43">
        <f t="shared" si="22"/>
        <v>66.180000000000007</v>
      </c>
      <c r="T44" s="43">
        <f t="shared" si="22"/>
        <v>66.180000000000007</v>
      </c>
      <c r="U44" s="43">
        <f t="shared" si="22"/>
        <v>66.180000000000007</v>
      </c>
      <c r="V44" s="43">
        <f t="shared" si="22"/>
        <v>66.180000000000007</v>
      </c>
      <c r="W44" s="43">
        <f t="shared" si="22"/>
        <v>66.180000000000007</v>
      </c>
      <c r="X44" s="43">
        <f t="shared" si="22"/>
        <v>66.180000000000007</v>
      </c>
      <c r="Y44" s="43">
        <f t="shared" si="22"/>
        <v>66.180000000000007</v>
      </c>
      <c r="Z44" s="43">
        <f t="shared" si="22"/>
        <v>66.180000000000007</v>
      </c>
      <c r="AA44" s="43">
        <f t="shared" si="22"/>
        <v>66.180000000000007</v>
      </c>
    </row>
    <row r="45" spans="1:27" ht="12.75" hidden="1" customHeight="1" outlineLevel="1" x14ac:dyDescent="0.2">
      <c r="A45" s="98" t="s">
        <v>2451</v>
      </c>
      <c r="B45" s="62" t="s">
        <v>81</v>
      </c>
      <c r="C45" s="42" t="s">
        <v>77</v>
      </c>
      <c r="D45" s="43">
        <v>6.71</v>
      </c>
      <c r="E45" s="43">
        <v>6.71</v>
      </c>
      <c r="F45" s="43">
        <v>6.71</v>
      </c>
      <c r="G45" s="43">
        <v>6.71</v>
      </c>
      <c r="H45" s="43">
        <v>6.71</v>
      </c>
      <c r="I45" s="43">
        <v>6.71</v>
      </c>
      <c r="J45" s="43">
        <v>6.71</v>
      </c>
      <c r="K45" s="43">
        <v>6.71</v>
      </c>
      <c r="L45" s="43">
        <v>6.71</v>
      </c>
      <c r="M45" s="43">
        <v>6.71</v>
      </c>
      <c r="N45" s="43">
        <v>6.71</v>
      </c>
      <c r="O45" s="43">
        <v>6.71</v>
      </c>
      <c r="P45" s="43">
        <v>6.71</v>
      </c>
      <c r="Q45" s="43">
        <v>6.71</v>
      </c>
      <c r="R45" s="43">
        <v>6.71</v>
      </c>
      <c r="S45" s="43">
        <v>6.71</v>
      </c>
      <c r="T45" s="43">
        <v>6.71</v>
      </c>
      <c r="U45" s="43">
        <v>6.71</v>
      </c>
      <c r="V45" s="43">
        <v>6.71</v>
      </c>
      <c r="W45" s="43">
        <v>6.71</v>
      </c>
      <c r="X45" s="43">
        <v>6.71</v>
      </c>
      <c r="Y45" s="43">
        <v>6.71</v>
      </c>
      <c r="Z45" s="43">
        <v>6.71</v>
      </c>
      <c r="AA45" s="43">
        <v>6.71</v>
      </c>
    </row>
    <row r="46" spans="1:27" ht="12.75" hidden="1" customHeight="1" outlineLevel="1" x14ac:dyDescent="0.2">
      <c r="A46" s="98" t="s">
        <v>2452</v>
      </c>
      <c r="B46" s="62" t="s">
        <v>79</v>
      </c>
      <c r="C46" s="42" t="s">
        <v>77</v>
      </c>
      <c r="D46" s="43">
        <f>$D$11</f>
        <v>330.69</v>
      </c>
      <c r="E46" s="43">
        <f t="shared" ref="E46:AA46" si="23">$D$11</f>
        <v>330.69</v>
      </c>
      <c r="F46" s="43">
        <f t="shared" si="23"/>
        <v>330.69</v>
      </c>
      <c r="G46" s="43">
        <f t="shared" si="23"/>
        <v>330.69</v>
      </c>
      <c r="H46" s="43">
        <f t="shared" si="23"/>
        <v>330.69</v>
      </c>
      <c r="I46" s="43">
        <f t="shared" si="23"/>
        <v>330.69</v>
      </c>
      <c r="J46" s="43">
        <f t="shared" si="23"/>
        <v>330.69</v>
      </c>
      <c r="K46" s="43">
        <f t="shared" si="23"/>
        <v>330.69</v>
      </c>
      <c r="L46" s="43">
        <f t="shared" si="23"/>
        <v>330.69</v>
      </c>
      <c r="M46" s="43">
        <f t="shared" si="23"/>
        <v>330.69</v>
      </c>
      <c r="N46" s="43">
        <f t="shared" si="23"/>
        <v>330.69</v>
      </c>
      <c r="O46" s="43">
        <f t="shared" si="23"/>
        <v>330.69</v>
      </c>
      <c r="P46" s="43">
        <f t="shared" si="23"/>
        <v>330.69</v>
      </c>
      <c r="Q46" s="43">
        <f t="shared" si="23"/>
        <v>330.69</v>
      </c>
      <c r="R46" s="43">
        <f t="shared" si="23"/>
        <v>330.69</v>
      </c>
      <c r="S46" s="43">
        <f t="shared" si="23"/>
        <v>330.69</v>
      </c>
      <c r="T46" s="43">
        <f t="shared" si="23"/>
        <v>330.69</v>
      </c>
      <c r="U46" s="43">
        <f t="shared" si="23"/>
        <v>330.69</v>
      </c>
      <c r="V46" s="43">
        <f t="shared" si="23"/>
        <v>330.69</v>
      </c>
      <c r="W46" s="43">
        <f t="shared" si="23"/>
        <v>330.69</v>
      </c>
      <c r="X46" s="43">
        <f t="shared" si="23"/>
        <v>330.69</v>
      </c>
      <c r="Y46" s="43">
        <f t="shared" si="23"/>
        <v>330.69</v>
      </c>
      <c r="Z46" s="43">
        <f t="shared" si="23"/>
        <v>330.69</v>
      </c>
      <c r="AA46" s="43">
        <f t="shared" si="23"/>
        <v>330.69</v>
      </c>
    </row>
    <row r="47" spans="1:27" ht="12.75" customHeight="1" collapsed="1" x14ac:dyDescent="0.2">
      <c r="A47" s="97" t="s">
        <v>2453</v>
      </c>
      <c r="B47" s="27" t="str">
        <f>"09"&amp;"."&amp;$B$801&amp;"."&amp;$B$802</f>
        <v>09.01.2023</v>
      </c>
      <c r="C47" s="89" t="s">
        <v>74</v>
      </c>
      <c r="D47" s="90">
        <f>ROUND(((D48+D49+D51+D50)/1000),5)</f>
        <v>1.4847900000000001</v>
      </c>
      <c r="E47" s="90">
        <f>ROUND(((E48+E49+E51+E50)/1000),5)</f>
        <v>1.3846499999999999</v>
      </c>
      <c r="F47" s="90">
        <f>ROUND(((F48+F49+F51+F50)/1000),5)</f>
        <v>1.3116099999999999</v>
      </c>
      <c r="G47" s="90">
        <f t="shared" ref="G47:AA47" si="24">ROUND(((G48+G49+G51+G50)/1000),5)</f>
        <v>1.2904800000000001</v>
      </c>
      <c r="H47" s="90">
        <f t="shared" si="24"/>
        <v>1.33151</v>
      </c>
      <c r="I47" s="90">
        <f t="shared" si="24"/>
        <v>1.46912</v>
      </c>
      <c r="J47" s="90">
        <f t="shared" si="24"/>
        <v>1.68407</v>
      </c>
      <c r="K47" s="90">
        <f t="shared" si="24"/>
        <v>2.07192</v>
      </c>
      <c r="L47" s="90">
        <f t="shared" si="24"/>
        <v>2.1795800000000001</v>
      </c>
      <c r="M47" s="90">
        <f t="shared" si="24"/>
        <v>2.2225700000000002</v>
      </c>
      <c r="N47" s="90">
        <f t="shared" si="24"/>
        <v>2.2456999999999998</v>
      </c>
      <c r="O47" s="90">
        <f t="shared" si="24"/>
        <v>2.2590599999999998</v>
      </c>
      <c r="P47" s="90">
        <f t="shared" si="24"/>
        <v>2.2442000000000002</v>
      </c>
      <c r="Q47" s="90">
        <f t="shared" si="24"/>
        <v>2.2530800000000002</v>
      </c>
      <c r="R47" s="90">
        <f t="shared" si="24"/>
        <v>2.22445</v>
      </c>
      <c r="S47" s="90">
        <f t="shared" si="24"/>
        <v>2.2327300000000001</v>
      </c>
      <c r="T47" s="90">
        <f t="shared" si="24"/>
        <v>2.3495200000000001</v>
      </c>
      <c r="U47" s="90">
        <f t="shared" si="24"/>
        <v>2.3106599999999999</v>
      </c>
      <c r="V47" s="90">
        <f t="shared" si="24"/>
        <v>2.3449399999999998</v>
      </c>
      <c r="W47" s="90">
        <f t="shared" si="24"/>
        <v>2.2377400000000001</v>
      </c>
      <c r="X47" s="90">
        <f t="shared" si="24"/>
        <v>2.19095</v>
      </c>
      <c r="Y47" s="90">
        <f t="shared" si="24"/>
        <v>2.1394500000000001</v>
      </c>
      <c r="Z47" s="90">
        <f t="shared" si="24"/>
        <v>1.83918</v>
      </c>
      <c r="AA47" s="90">
        <f t="shared" si="24"/>
        <v>1.5029300000000001</v>
      </c>
    </row>
    <row r="48" spans="1:27" ht="12.75" hidden="1" customHeight="1" outlineLevel="1" x14ac:dyDescent="0.2">
      <c r="A48" s="98" t="s">
        <v>2454</v>
      </c>
      <c r="B48" s="62" t="s">
        <v>236</v>
      </c>
      <c r="C48" s="42" t="s">
        <v>77</v>
      </c>
      <c r="D48" s="43">
        <v>1081.21</v>
      </c>
      <c r="E48" s="43">
        <v>981.07</v>
      </c>
      <c r="F48" s="43">
        <v>908.03</v>
      </c>
      <c r="G48" s="43">
        <v>886.9</v>
      </c>
      <c r="H48" s="43">
        <v>927.93</v>
      </c>
      <c r="I48" s="43">
        <v>1065.54</v>
      </c>
      <c r="J48" s="43">
        <v>1280.49</v>
      </c>
      <c r="K48" s="43">
        <v>1668.34</v>
      </c>
      <c r="L48" s="43">
        <v>1776</v>
      </c>
      <c r="M48" s="43">
        <v>1818.99</v>
      </c>
      <c r="N48" s="43">
        <v>1842.12</v>
      </c>
      <c r="O48" s="43">
        <v>1855.48</v>
      </c>
      <c r="P48" s="43">
        <v>1840.62</v>
      </c>
      <c r="Q48" s="43">
        <v>1849.5</v>
      </c>
      <c r="R48" s="43">
        <v>1820.87</v>
      </c>
      <c r="S48" s="43">
        <v>1829.15</v>
      </c>
      <c r="T48" s="43">
        <v>1945.94</v>
      </c>
      <c r="U48" s="43">
        <v>1907.08</v>
      </c>
      <c r="V48" s="43">
        <v>1941.36</v>
      </c>
      <c r="W48" s="43">
        <v>1834.16</v>
      </c>
      <c r="X48" s="43">
        <v>1787.37</v>
      </c>
      <c r="Y48" s="43">
        <v>1735.87</v>
      </c>
      <c r="Z48" s="43">
        <v>1435.6</v>
      </c>
      <c r="AA48" s="43">
        <v>1099.3499999999999</v>
      </c>
    </row>
    <row r="49" spans="1:27" ht="12.75" hidden="1" customHeight="1" outlineLevel="1" x14ac:dyDescent="0.2">
      <c r="A49" s="98" t="s">
        <v>2455</v>
      </c>
      <c r="B49" s="62" t="s">
        <v>88</v>
      </c>
      <c r="C49" s="42" t="s">
        <v>77</v>
      </c>
      <c r="D49" s="43">
        <f t="shared" ref="D49:AA49" si="25">$D$9</f>
        <v>66.180000000000007</v>
      </c>
      <c r="E49" s="43">
        <f t="shared" si="25"/>
        <v>66.180000000000007</v>
      </c>
      <c r="F49" s="43">
        <f t="shared" si="25"/>
        <v>66.180000000000007</v>
      </c>
      <c r="G49" s="43">
        <f t="shared" si="25"/>
        <v>66.180000000000007</v>
      </c>
      <c r="H49" s="43">
        <f t="shared" si="25"/>
        <v>66.180000000000007</v>
      </c>
      <c r="I49" s="43">
        <f t="shared" si="25"/>
        <v>66.180000000000007</v>
      </c>
      <c r="J49" s="43">
        <f t="shared" si="25"/>
        <v>66.180000000000007</v>
      </c>
      <c r="K49" s="43">
        <f t="shared" si="25"/>
        <v>66.180000000000007</v>
      </c>
      <c r="L49" s="43">
        <f t="shared" si="25"/>
        <v>66.180000000000007</v>
      </c>
      <c r="M49" s="43">
        <f t="shared" si="25"/>
        <v>66.180000000000007</v>
      </c>
      <c r="N49" s="43">
        <f t="shared" si="25"/>
        <v>66.180000000000007</v>
      </c>
      <c r="O49" s="43">
        <f t="shared" si="25"/>
        <v>66.180000000000007</v>
      </c>
      <c r="P49" s="43">
        <f t="shared" si="25"/>
        <v>66.180000000000007</v>
      </c>
      <c r="Q49" s="43">
        <f t="shared" si="25"/>
        <v>66.180000000000007</v>
      </c>
      <c r="R49" s="43">
        <f t="shared" si="25"/>
        <v>66.180000000000007</v>
      </c>
      <c r="S49" s="43">
        <f t="shared" si="25"/>
        <v>66.180000000000007</v>
      </c>
      <c r="T49" s="43">
        <f t="shared" si="25"/>
        <v>66.180000000000007</v>
      </c>
      <c r="U49" s="43">
        <f t="shared" si="25"/>
        <v>66.180000000000007</v>
      </c>
      <c r="V49" s="43">
        <f t="shared" si="25"/>
        <v>66.180000000000007</v>
      </c>
      <c r="W49" s="43">
        <f t="shared" si="25"/>
        <v>66.180000000000007</v>
      </c>
      <c r="X49" s="43">
        <f t="shared" si="25"/>
        <v>66.180000000000007</v>
      </c>
      <c r="Y49" s="43">
        <f t="shared" si="25"/>
        <v>66.180000000000007</v>
      </c>
      <c r="Z49" s="43">
        <f t="shared" si="25"/>
        <v>66.180000000000007</v>
      </c>
      <c r="AA49" s="43">
        <f t="shared" si="25"/>
        <v>66.180000000000007</v>
      </c>
    </row>
    <row r="50" spans="1:27" ht="12.75" hidden="1" customHeight="1" outlineLevel="1" x14ac:dyDescent="0.2">
      <c r="A50" s="98" t="s">
        <v>2456</v>
      </c>
      <c r="B50" s="62" t="s">
        <v>81</v>
      </c>
      <c r="C50" s="42" t="s">
        <v>77</v>
      </c>
      <c r="D50" s="43">
        <v>6.71</v>
      </c>
      <c r="E50" s="43">
        <v>6.71</v>
      </c>
      <c r="F50" s="43">
        <v>6.71</v>
      </c>
      <c r="G50" s="43">
        <v>6.71</v>
      </c>
      <c r="H50" s="43">
        <v>6.71</v>
      </c>
      <c r="I50" s="43">
        <v>6.71</v>
      </c>
      <c r="J50" s="43">
        <v>6.71</v>
      </c>
      <c r="K50" s="43">
        <v>6.71</v>
      </c>
      <c r="L50" s="43">
        <v>6.71</v>
      </c>
      <c r="M50" s="43">
        <v>6.71</v>
      </c>
      <c r="N50" s="43">
        <v>6.71</v>
      </c>
      <c r="O50" s="43">
        <v>6.71</v>
      </c>
      <c r="P50" s="43">
        <v>6.71</v>
      </c>
      <c r="Q50" s="43">
        <v>6.71</v>
      </c>
      <c r="R50" s="43">
        <v>6.71</v>
      </c>
      <c r="S50" s="43">
        <v>6.71</v>
      </c>
      <c r="T50" s="43">
        <v>6.71</v>
      </c>
      <c r="U50" s="43">
        <v>6.71</v>
      </c>
      <c r="V50" s="43">
        <v>6.71</v>
      </c>
      <c r="W50" s="43">
        <v>6.71</v>
      </c>
      <c r="X50" s="43">
        <v>6.71</v>
      </c>
      <c r="Y50" s="43">
        <v>6.71</v>
      </c>
      <c r="Z50" s="43">
        <v>6.71</v>
      </c>
      <c r="AA50" s="43">
        <v>6.71</v>
      </c>
    </row>
    <row r="51" spans="1:27" ht="12.75" hidden="1" customHeight="1" outlineLevel="1" x14ac:dyDescent="0.2">
      <c r="A51" s="98" t="s">
        <v>2457</v>
      </c>
      <c r="B51" s="62" t="s">
        <v>79</v>
      </c>
      <c r="C51" s="42" t="s">
        <v>77</v>
      </c>
      <c r="D51" s="43">
        <f>$D$11</f>
        <v>330.69</v>
      </c>
      <c r="E51" s="43">
        <f t="shared" ref="E51:AA51" si="26">$D$11</f>
        <v>330.69</v>
      </c>
      <c r="F51" s="43">
        <f t="shared" si="26"/>
        <v>330.69</v>
      </c>
      <c r="G51" s="43">
        <f t="shared" si="26"/>
        <v>330.69</v>
      </c>
      <c r="H51" s="43">
        <f t="shared" si="26"/>
        <v>330.69</v>
      </c>
      <c r="I51" s="43">
        <f t="shared" si="26"/>
        <v>330.69</v>
      </c>
      <c r="J51" s="43">
        <f t="shared" si="26"/>
        <v>330.69</v>
      </c>
      <c r="K51" s="43">
        <f t="shared" si="26"/>
        <v>330.69</v>
      </c>
      <c r="L51" s="43">
        <f t="shared" si="26"/>
        <v>330.69</v>
      </c>
      <c r="M51" s="43">
        <f t="shared" si="26"/>
        <v>330.69</v>
      </c>
      <c r="N51" s="43">
        <f t="shared" si="26"/>
        <v>330.69</v>
      </c>
      <c r="O51" s="43">
        <f t="shared" si="26"/>
        <v>330.69</v>
      </c>
      <c r="P51" s="43">
        <f t="shared" si="26"/>
        <v>330.69</v>
      </c>
      <c r="Q51" s="43">
        <f t="shared" si="26"/>
        <v>330.69</v>
      </c>
      <c r="R51" s="43">
        <f t="shared" si="26"/>
        <v>330.69</v>
      </c>
      <c r="S51" s="43">
        <f t="shared" si="26"/>
        <v>330.69</v>
      </c>
      <c r="T51" s="43">
        <f t="shared" si="26"/>
        <v>330.69</v>
      </c>
      <c r="U51" s="43">
        <f t="shared" si="26"/>
        <v>330.69</v>
      </c>
      <c r="V51" s="43">
        <f t="shared" si="26"/>
        <v>330.69</v>
      </c>
      <c r="W51" s="43">
        <f t="shared" si="26"/>
        <v>330.69</v>
      </c>
      <c r="X51" s="43">
        <f t="shared" si="26"/>
        <v>330.69</v>
      </c>
      <c r="Y51" s="43">
        <f t="shared" si="26"/>
        <v>330.69</v>
      </c>
      <c r="Z51" s="43">
        <f t="shared" si="26"/>
        <v>330.69</v>
      </c>
      <c r="AA51" s="43">
        <f t="shared" si="26"/>
        <v>330.69</v>
      </c>
    </row>
    <row r="52" spans="1:27" ht="12.75" customHeight="1" collapsed="1" x14ac:dyDescent="0.2">
      <c r="A52" s="97" t="s">
        <v>2458</v>
      </c>
      <c r="B52" s="27" t="str">
        <f>"10"&amp;"."&amp;$B$801&amp;"."&amp;$B$802</f>
        <v>10.01.2023</v>
      </c>
      <c r="C52" s="89" t="s">
        <v>74</v>
      </c>
      <c r="D52" s="90">
        <f>ROUND(((D53+D54+D56+D55)/1000),5)</f>
        <v>1.4830000000000001</v>
      </c>
      <c r="E52" s="90">
        <f>ROUND(((E53+E54+E56+E55)/1000),5)</f>
        <v>1.3923000000000001</v>
      </c>
      <c r="F52" s="90">
        <f>ROUND(((F53+F54+F56+F55)/1000),5)</f>
        <v>1.32264</v>
      </c>
      <c r="G52" s="90">
        <f t="shared" ref="G52:AA52" si="27">ROUND(((G53+G54+G56+G55)/1000),5)</f>
        <v>1.3252200000000001</v>
      </c>
      <c r="H52" s="90">
        <f t="shared" si="27"/>
        <v>1.4224699999999999</v>
      </c>
      <c r="I52" s="90">
        <f t="shared" si="27"/>
        <v>1.5287200000000001</v>
      </c>
      <c r="J52" s="90">
        <f t="shared" si="27"/>
        <v>1.73715</v>
      </c>
      <c r="K52" s="90">
        <f t="shared" si="27"/>
        <v>2.12473</v>
      </c>
      <c r="L52" s="90">
        <f t="shared" si="27"/>
        <v>2.2220499999999999</v>
      </c>
      <c r="M52" s="90">
        <f t="shared" si="27"/>
        <v>2.26126</v>
      </c>
      <c r="N52" s="90">
        <f t="shared" si="27"/>
        <v>2.2764000000000002</v>
      </c>
      <c r="O52" s="90">
        <f t="shared" si="27"/>
        <v>2.2857500000000002</v>
      </c>
      <c r="P52" s="90">
        <f t="shared" si="27"/>
        <v>2.2747700000000002</v>
      </c>
      <c r="Q52" s="90">
        <f t="shared" si="27"/>
        <v>2.2779699999999998</v>
      </c>
      <c r="R52" s="90">
        <f t="shared" si="27"/>
        <v>2.24505</v>
      </c>
      <c r="S52" s="90">
        <f t="shared" si="27"/>
        <v>2.2411699999999999</v>
      </c>
      <c r="T52" s="90">
        <f t="shared" si="27"/>
        <v>2.30158</v>
      </c>
      <c r="U52" s="90">
        <f t="shared" si="27"/>
        <v>2.3216299999999999</v>
      </c>
      <c r="V52" s="90">
        <f t="shared" si="27"/>
        <v>2.3176600000000001</v>
      </c>
      <c r="W52" s="90">
        <f t="shared" si="27"/>
        <v>2.2577500000000001</v>
      </c>
      <c r="X52" s="90">
        <f t="shared" si="27"/>
        <v>2.2211099999999999</v>
      </c>
      <c r="Y52" s="90">
        <f t="shared" si="27"/>
        <v>2.1528700000000001</v>
      </c>
      <c r="Z52" s="90">
        <f t="shared" si="27"/>
        <v>1.8631500000000001</v>
      </c>
      <c r="AA52" s="90">
        <f t="shared" si="27"/>
        <v>1.53694</v>
      </c>
    </row>
    <row r="53" spans="1:27" ht="12.75" hidden="1" customHeight="1" outlineLevel="1" x14ac:dyDescent="0.2">
      <c r="A53" s="98" t="s">
        <v>2459</v>
      </c>
      <c r="B53" s="62" t="s">
        <v>236</v>
      </c>
      <c r="C53" s="42" t="s">
        <v>77</v>
      </c>
      <c r="D53" s="43">
        <v>1079.42</v>
      </c>
      <c r="E53" s="43">
        <v>988.72</v>
      </c>
      <c r="F53" s="43">
        <v>919.06</v>
      </c>
      <c r="G53" s="43">
        <v>921.64</v>
      </c>
      <c r="H53" s="43">
        <v>1018.89</v>
      </c>
      <c r="I53" s="43">
        <v>1125.1400000000001</v>
      </c>
      <c r="J53" s="43">
        <v>1333.57</v>
      </c>
      <c r="K53" s="43">
        <v>1721.15</v>
      </c>
      <c r="L53" s="43">
        <v>1818.47</v>
      </c>
      <c r="M53" s="43">
        <v>1857.68</v>
      </c>
      <c r="N53" s="43">
        <v>1872.82</v>
      </c>
      <c r="O53" s="43">
        <v>1882.17</v>
      </c>
      <c r="P53" s="43">
        <v>1871.19</v>
      </c>
      <c r="Q53" s="43">
        <v>1874.39</v>
      </c>
      <c r="R53" s="43">
        <v>1841.47</v>
      </c>
      <c r="S53" s="43">
        <v>1837.59</v>
      </c>
      <c r="T53" s="43">
        <v>1898</v>
      </c>
      <c r="U53" s="43">
        <v>1918.05</v>
      </c>
      <c r="V53" s="43">
        <v>1914.08</v>
      </c>
      <c r="W53" s="43">
        <v>1854.17</v>
      </c>
      <c r="X53" s="43">
        <v>1817.53</v>
      </c>
      <c r="Y53" s="43">
        <v>1749.29</v>
      </c>
      <c r="Z53" s="43">
        <v>1459.57</v>
      </c>
      <c r="AA53" s="43">
        <v>1133.3599999999999</v>
      </c>
    </row>
    <row r="54" spans="1:27" ht="12.75" hidden="1" customHeight="1" outlineLevel="1" x14ac:dyDescent="0.2">
      <c r="A54" s="98" t="s">
        <v>2460</v>
      </c>
      <c r="B54" s="62" t="s">
        <v>88</v>
      </c>
      <c r="C54" s="42" t="s">
        <v>77</v>
      </c>
      <c r="D54" s="43">
        <f t="shared" ref="D54:AA54" si="28">$D$9</f>
        <v>66.180000000000007</v>
      </c>
      <c r="E54" s="43">
        <f t="shared" si="28"/>
        <v>66.180000000000007</v>
      </c>
      <c r="F54" s="43">
        <f t="shared" si="28"/>
        <v>66.180000000000007</v>
      </c>
      <c r="G54" s="43">
        <f t="shared" si="28"/>
        <v>66.180000000000007</v>
      </c>
      <c r="H54" s="43">
        <f t="shared" si="28"/>
        <v>66.180000000000007</v>
      </c>
      <c r="I54" s="43">
        <f t="shared" si="28"/>
        <v>66.180000000000007</v>
      </c>
      <c r="J54" s="43">
        <f t="shared" si="28"/>
        <v>66.180000000000007</v>
      </c>
      <c r="K54" s="43">
        <f t="shared" si="28"/>
        <v>66.180000000000007</v>
      </c>
      <c r="L54" s="43">
        <f t="shared" si="28"/>
        <v>66.180000000000007</v>
      </c>
      <c r="M54" s="43">
        <f t="shared" si="28"/>
        <v>66.180000000000007</v>
      </c>
      <c r="N54" s="43">
        <f t="shared" si="28"/>
        <v>66.180000000000007</v>
      </c>
      <c r="O54" s="43">
        <f t="shared" si="28"/>
        <v>66.180000000000007</v>
      </c>
      <c r="P54" s="43">
        <f t="shared" si="28"/>
        <v>66.180000000000007</v>
      </c>
      <c r="Q54" s="43">
        <f t="shared" si="28"/>
        <v>66.180000000000007</v>
      </c>
      <c r="R54" s="43">
        <f t="shared" si="28"/>
        <v>66.180000000000007</v>
      </c>
      <c r="S54" s="43">
        <f t="shared" si="28"/>
        <v>66.180000000000007</v>
      </c>
      <c r="T54" s="43">
        <f t="shared" si="28"/>
        <v>66.180000000000007</v>
      </c>
      <c r="U54" s="43">
        <f t="shared" si="28"/>
        <v>66.180000000000007</v>
      </c>
      <c r="V54" s="43">
        <f t="shared" si="28"/>
        <v>66.180000000000007</v>
      </c>
      <c r="W54" s="43">
        <f t="shared" si="28"/>
        <v>66.180000000000007</v>
      </c>
      <c r="X54" s="43">
        <f t="shared" si="28"/>
        <v>66.180000000000007</v>
      </c>
      <c r="Y54" s="43">
        <f t="shared" si="28"/>
        <v>66.180000000000007</v>
      </c>
      <c r="Z54" s="43">
        <f t="shared" si="28"/>
        <v>66.180000000000007</v>
      </c>
      <c r="AA54" s="43">
        <f t="shared" si="28"/>
        <v>66.180000000000007</v>
      </c>
    </row>
    <row r="55" spans="1:27" ht="12.75" hidden="1" customHeight="1" outlineLevel="1" x14ac:dyDescent="0.2">
      <c r="A55" s="98" t="s">
        <v>2461</v>
      </c>
      <c r="B55" s="62" t="s">
        <v>81</v>
      </c>
      <c r="C55" s="42" t="s">
        <v>77</v>
      </c>
      <c r="D55" s="43">
        <v>6.71</v>
      </c>
      <c r="E55" s="43">
        <v>6.71</v>
      </c>
      <c r="F55" s="43">
        <v>6.71</v>
      </c>
      <c r="G55" s="43">
        <v>6.71</v>
      </c>
      <c r="H55" s="43">
        <v>6.71</v>
      </c>
      <c r="I55" s="43">
        <v>6.71</v>
      </c>
      <c r="J55" s="43">
        <v>6.71</v>
      </c>
      <c r="K55" s="43">
        <v>6.71</v>
      </c>
      <c r="L55" s="43">
        <v>6.71</v>
      </c>
      <c r="M55" s="43">
        <v>6.71</v>
      </c>
      <c r="N55" s="43">
        <v>6.71</v>
      </c>
      <c r="O55" s="43">
        <v>6.71</v>
      </c>
      <c r="P55" s="43">
        <v>6.71</v>
      </c>
      <c r="Q55" s="43">
        <v>6.71</v>
      </c>
      <c r="R55" s="43">
        <v>6.71</v>
      </c>
      <c r="S55" s="43">
        <v>6.71</v>
      </c>
      <c r="T55" s="43">
        <v>6.71</v>
      </c>
      <c r="U55" s="43">
        <v>6.71</v>
      </c>
      <c r="V55" s="43">
        <v>6.71</v>
      </c>
      <c r="W55" s="43">
        <v>6.71</v>
      </c>
      <c r="X55" s="43">
        <v>6.71</v>
      </c>
      <c r="Y55" s="43">
        <v>6.71</v>
      </c>
      <c r="Z55" s="43">
        <v>6.71</v>
      </c>
      <c r="AA55" s="43">
        <v>6.71</v>
      </c>
    </row>
    <row r="56" spans="1:27" ht="12.75" hidden="1" customHeight="1" outlineLevel="1" x14ac:dyDescent="0.2">
      <c r="A56" s="98" t="s">
        <v>2462</v>
      </c>
      <c r="B56" s="62" t="s">
        <v>79</v>
      </c>
      <c r="C56" s="42" t="s">
        <v>77</v>
      </c>
      <c r="D56" s="43">
        <f>$D$11</f>
        <v>330.69</v>
      </c>
      <c r="E56" s="43">
        <f t="shared" ref="E56:AA56" si="29">$D$11</f>
        <v>330.69</v>
      </c>
      <c r="F56" s="43">
        <f t="shared" si="29"/>
        <v>330.69</v>
      </c>
      <c r="G56" s="43">
        <f t="shared" si="29"/>
        <v>330.69</v>
      </c>
      <c r="H56" s="43">
        <f t="shared" si="29"/>
        <v>330.69</v>
      </c>
      <c r="I56" s="43">
        <f t="shared" si="29"/>
        <v>330.69</v>
      </c>
      <c r="J56" s="43">
        <f t="shared" si="29"/>
        <v>330.69</v>
      </c>
      <c r="K56" s="43">
        <f t="shared" si="29"/>
        <v>330.69</v>
      </c>
      <c r="L56" s="43">
        <f t="shared" si="29"/>
        <v>330.69</v>
      </c>
      <c r="M56" s="43">
        <f t="shared" si="29"/>
        <v>330.69</v>
      </c>
      <c r="N56" s="43">
        <f t="shared" si="29"/>
        <v>330.69</v>
      </c>
      <c r="O56" s="43">
        <f t="shared" si="29"/>
        <v>330.69</v>
      </c>
      <c r="P56" s="43">
        <f t="shared" si="29"/>
        <v>330.69</v>
      </c>
      <c r="Q56" s="43">
        <f t="shared" si="29"/>
        <v>330.69</v>
      </c>
      <c r="R56" s="43">
        <f t="shared" si="29"/>
        <v>330.69</v>
      </c>
      <c r="S56" s="43">
        <f t="shared" si="29"/>
        <v>330.69</v>
      </c>
      <c r="T56" s="43">
        <f t="shared" si="29"/>
        <v>330.69</v>
      </c>
      <c r="U56" s="43">
        <f t="shared" si="29"/>
        <v>330.69</v>
      </c>
      <c r="V56" s="43">
        <f t="shared" si="29"/>
        <v>330.69</v>
      </c>
      <c r="W56" s="43">
        <f t="shared" si="29"/>
        <v>330.69</v>
      </c>
      <c r="X56" s="43">
        <f t="shared" si="29"/>
        <v>330.69</v>
      </c>
      <c r="Y56" s="43">
        <f t="shared" si="29"/>
        <v>330.69</v>
      </c>
      <c r="Z56" s="43">
        <f t="shared" si="29"/>
        <v>330.69</v>
      </c>
      <c r="AA56" s="43">
        <f t="shared" si="29"/>
        <v>330.69</v>
      </c>
    </row>
    <row r="57" spans="1:27" ht="12.75" customHeight="1" collapsed="1" x14ac:dyDescent="0.2">
      <c r="A57" s="97" t="s">
        <v>2463</v>
      </c>
      <c r="B57" s="27" t="str">
        <f>"11"&amp;"."&amp;$B$801&amp;"."&amp;$B$802</f>
        <v>11.01.2023</v>
      </c>
      <c r="C57" s="89" t="s">
        <v>74</v>
      </c>
      <c r="D57" s="90">
        <f>ROUND(((D58+D59+D61+D60)/1000),5)</f>
        <v>1.51606</v>
      </c>
      <c r="E57" s="90">
        <f>ROUND(((E58+E59+E61+E60)/1000),5)</f>
        <v>1.4656400000000001</v>
      </c>
      <c r="F57" s="90">
        <f>ROUND(((F58+F59+F61+F60)/1000),5)</f>
        <v>1.40002</v>
      </c>
      <c r="G57" s="90">
        <f t="shared" ref="G57:AA57" si="30">ROUND(((G58+G59+G61+G60)/1000),5)</f>
        <v>1.3934</v>
      </c>
      <c r="H57" s="90">
        <f t="shared" si="30"/>
        <v>1.46811</v>
      </c>
      <c r="I57" s="90">
        <f t="shared" si="30"/>
        <v>1.56314</v>
      </c>
      <c r="J57" s="90">
        <f t="shared" si="30"/>
        <v>1.72092</v>
      </c>
      <c r="K57" s="90">
        <f t="shared" si="30"/>
        <v>2.1370499999999999</v>
      </c>
      <c r="L57" s="90">
        <f t="shared" si="30"/>
        <v>2.2501600000000002</v>
      </c>
      <c r="M57" s="90">
        <f t="shared" si="30"/>
        <v>2.2888000000000002</v>
      </c>
      <c r="N57" s="90">
        <f t="shared" si="30"/>
        <v>2.3080099999999999</v>
      </c>
      <c r="O57" s="90">
        <f t="shared" si="30"/>
        <v>2.3232400000000002</v>
      </c>
      <c r="P57" s="90">
        <f t="shared" si="30"/>
        <v>2.3099799999999999</v>
      </c>
      <c r="Q57" s="90">
        <f t="shared" si="30"/>
        <v>2.3129400000000002</v>
      </c>
      <c r="R57" s="90">
        <f t="shared" si="30"/>
        <v>2.2886799999999998</v>
      </c>
      <c r="S57" s="90">
        <f t="shared" si="30"/>
        <v>2.28715</v>
      </c>
      <c r="T57" s="90">
        <f t="shared" si="30"/>
        <v>2.4044300000000001</v>
      </c>
      <c r="U57" s="90">
        <f t="shared" si="30"/>
        <v>2.4051200000000001</v>
      </c>
      <c r="V57" s="90">
        <f t="shared" si="30"/>
        <v>2.4116599999999999</v>
      </c>
      <c r="W57" s="90">
        <f t="shared" si="30"/>
        <v>2.2896999999999998</v>
      </c>
      <c r="X57" s="90">
        <f t="shared" si="30"/>
        <v>2.2640500000000001</v>
      </c>
      <c r="Y57" s="90">
        <f t="shared" si="30"/>
        <v>2.22485</v>
      </c>
      <c r="Z57" s="90">
        <f t="shared" si="30"/>
        <v>2.0686900000000001</v>
      </c>
      <c r="AA57" s="90">
        <f t="shared" si="30"/>
        <v>1.6485700000000001</v>
      </c>
    </row>
    <row r="58" spans="1:27" ht="12.75" hidden="1" customHeight="1" outlineLevel="1" x14ac:dyDescent="0.2">
      <c r="A58" s="98" t="s">
        <v>2464</v>
      </c>
      <c r="B58" s="62" t="s">
        <v>236</v>
      </c>
      <c r="C58" s="42" t="s">
        <v>77</v>
      </c>
      <c r="D58" s="43">
        <v>1112.48</v>
      </c>
      <c r="E58" s="43">
        <v>1062.06</v>
      </c>
      <c r="F58" s="43">
        <v>996.44</v>
      </c>
      <c r="G58" s="43">
        <v>989.82</v>
      </c>
      <c r="H58" s="43">
        <v>1064.53</v>
      </c>
      <c r="I58" s="43">
        <v>1159.56</v>
      </c>
      <c r="J58" s="43">
        <v>1317.34</v>
      </c>
      <c r="K58" s="43">
        <v>1733.47</v>
      </c>
      <c r="L58" s="43">
        <v>1846.58</v>
      </c>
      <c r="M58" s="43">
        <v>1885.22</v>
      </c>
      <c r="N58" s="43">
        <v>1904.43</v>
      </c>
      <c r="O58" s="43">
        <v>1919.66</v>
      </c>
      <c r="P58" s="43">
        <v>1906.4</v>
      </c>
      <c r="Q58" s="43">
        <v>1909.36</v>
      </c>
      <c r="R58" s="43">
        <v>1885.1</v>
      </c>
      <c r="S58" s="43">
        <v>1883.57</v>
      </c>
      <c r="T58" s="43">
        <v>2000.85</v>
      </c>
      <c r="U58" s="43">
        <v>2001.54</v>
      </c>
      <c r="V58" s="43">
        <v>2008.08</v>
      </c>
      <c r="W58" s="43">
        <v>1886.12</v>
      </c>
      <c r="X58" s="43">
        <v>1860.47</v>
      </c>
      <c r="Y58" s="43">
        <v>1821.27</v>
      </c>
      <c r="Z58" s="43">
        <v>1665.11</v>
      </c>
      <c r="AA58" s="43">
        <v>1244.99</v>
      </c>
    </row>
    <row r="59" spans="1:27" ht="12.75" hidden="1" customHeight="1" outlineLevel="1" x14ac:dyDescent="0.2">
      <c r="A59" s="98" t="s">
        <v>2465</v>
      </c>
      <c r="B59" s="62" t="s">
        <v>88</v>
      </c>
      <c r="C59" s="42" t="s">
        <v>77</v>
      </c>
      <c r="D59" s="43">
        <f t="shared" ref="D59:AA59" si="31">$D$9</f>
        <v>66.180000000000007</v>
      </c>
      <c r="E59" s="43">
        <f t="shared" si="31"/>
        <v>66.180000000000007</v>
      </c>
      <c r="F59" s="43">
        <f t="shared" si="31"/>
        <v>66.180000000000007</v>
      </c>
      <c r="G59" s="43">
        <f t="shared" si="31"/>
        <v>66.180000000000007</v>
      </c>
      <c r="H59" s="43">
        <f t="shared" si="31"/>
        <v>66.180000000000007</v>
      </c>
      <c r="I59" s="43">
        <f t="shared" si="31"/>
        <v>66.180000000000007</v>
      </c>
      <c r="J59" s="43">
        <f t="shared" si="31"/>
        <v>66.180000000000007</v>
      </c>
      <c r="K59" s="43">
        <f t="shared" si="31"/>
        <v>66.180000000000007</v>
      </c>
      <c r="L59" s="43">
        <f t="shared" si="31"/>
        <v>66.180000000000007</v>
      </c>
      <c r="M59" s="43">
        <f t="shared" si="31"/>
        <v>66.180000000000007</v>
      </c>
      <c r="N59" s="43">
        <f t="shared" si="31"/>
        <v>66.180000000000007</v>
      </c>
      <c r="O59" s="43">
        <f t="shared" si="31"/>
        <v>66.180000000000007</v>
      </c>
      <c r="P59" s="43">
        <f t="shared" si="31"/>
        <v>66.180000000000007</v>
      </c>
      <c r="Q59" s="43">
        <f t="shared" si="31"/>
        <v>66.180000000000007</v>
      </c>
      <c r="R59" s="43">
        <f t="shared" si="31"/>
        <v>66.180000000000007</v>
      </c>
      <c r="S59" s="43">
        <f t="shared" si="31"/>
        <v>66.180000000000007</v>
      </c>
      <c r="T59" s="43">
        <f t="shared" si="31"/>
        <v>66.180000000000007</v>
      </c>
      <c r="U59" s="43">
        <f t="shared" si="31"/>
        <v>66.180000000000007</v>
      </c>
      <c r="V59" s="43">
        <f t="shared" si="31"/>
        <v>66.180000000000007</v>
      </c>
      <c r="W59" s="43">
        <f t="shared" si="31"/>
        <v>66.180000000000007</v>
      </c>
      <c r="X59" s="43">
        <f t="shared" si="31"/>
        <v>66.180000000000007</v>
      </c>
      <c r="Y59" s="43">
        <f t="shared" si="31"/>
        <v>66.180000000000007</v>
      </c>
      <c r="Z59" s="43">
        <f t="shared" si="31"/>
        <v>66.180000000000007</v>
      </c>
      <c r="AA59" s="43">
        <f t="shared" si="31"/>
        <v>66.180000000000007</v>
      </c>
    </row>
    <row r="60" spans="1:27" ht="12.75" hidden="1" customHeight="1" outlineLevel="1" x14ac:dyDescent="0.2">
      <c r="A60" s="98" t="s">
        <v>2466</v>
      </c>
      <c r="B60" s="62" t="s">
        <v>81</v>
      </c>
      <c r="C60" s="42" t="s">
        <v>77</v>
      </c>
      <c r="D60" s="43">
        <v>6.71</v>
      </c>
      <c r="E60" s="43">
        <v>6.71</v>
      </c>
      <c r="F60" s="43">
        <v>6.71</v>
      </c>
      <c r="G60" s="43">
        <v>6.71</v>
      </c>
      <c r="H60" s="43">
        <v>6.71</v>
      </c>
      <c r="I60" s="43">
        <v>6.71</v>
      </c>
      <c r="J60" s="43">
        <v>6.71</v>
      </c>
      <c r="K60" s="43">
        <v>6.71</v>
      </c>
      <c r="L60" s="43">
        <v>6.71</v>
      </c>
      <c r="M60" s="43">
        <v>6.71</v>
      </c>
      <c r="N60" s="43">
        <v>6.71</v>
      </c>
      <c r="O60" s="43">
        <v>6.71</v>
      </c>
      <c r="P60" s="43">
        <v>6.71</v>
      </c>
      <c r="Q60" s="43">
        <v>6.71</v>
      </c>
      <c r="R60" s="43">
        <v>6.71</v>
      </c>
      <c r="S60" s="43">
        <v>6.71</v>
      </c>
      <c r="T60" s="43">
        <v>6.71</v>
      </c>
      <c r="U60" s="43">
        <v>6.71</v>
      </c>
      <c r="V60" s="43">
        <v>6.71</v>
      </c>
      <c r="W60" s="43">
        <v>6.71</v>
      </c>
      <c r="X60" s="43">
        <v>6.71</v>
      </c>
      <c r="Y60" s="43">
        <v>6.71</v>
      </c>
      <c r="Z60" s="43">
        <v>6.71</v>
      </c>
      <c r="AA60" s="43">
        <v>6.71</v>
      </c>
    </row>
    <row r="61" spans="1:27" ht="12.75" hidden="1" customHeight="1" outlineLevel="1" x14ac:dyDescent="0.2">
      <c r="A61" s="98" t="s">
        <v>2467</v>
      </c>
      <c r="B61" s="62" t="s">
        <v>79</v>
      </c>
      <c r="C61" s="42" t="s">
        <v>77</v>
      </c>
      <c r="D61" s="43">
        <f>$D$11</f>
        <v>330.69</v>
      </c>
      <c r="E61" s="43">
        <f t="shared" ref="E61:AA61" si="32">$D$11</f>
        <v>330.69</v>
      </c>
      <c r="F61" s="43">
        <f t="shared" si="32"/>
        <v>330.69</v>
      </c>
      <c r="G61" s="43">
        <f t="shared" si="32"/>
        <v>330.69</v>
      </c>
      <c r="H61" s="43">
        <f t="shared" si="32"/>
        <v>330.69</v>
      </c>
      <c r="I61" s="43">
        <f t="shared" si="32"/>
        <v>330.69</v>
      </c>
      <c r="J61" s="43">
        <f t="shared" si="32"/>
        <v>330.69</v>
      </c>
      <c r="K61" s="43">
        <f t="shared" si="32"/>
        <v>330.69</v>
      </c>
      <c r="L61" s="43">
        <f t="shared" si="32"/>
        <v>330.69</v>
      </c>
      <c r="M61" s="43">
        <f t="shared" si="32"/>
        <v>330.69</v>
      </c>
      <c r="N61" s="43">
        <f t="shared" si="32"/>
        <v>330.69</v>
      </c>
      <c r="O61" s="43">
        <f t="shared" si="32"/>
        <v>330.69</v>
      </c>
      <c r="P61" s="43">
        <f t="shared" si="32"/>
        <v>330.69</v>
      </c>
      <c r="Q61" s="43">
        <f t="shared" si="32"/>
        <v>330.69</v>
      </c>
      <c r="R61" s="43">
        <f t="shared" si="32"/>
        <v>330.69</v>
      </c>
      <c r="S61" s="43">
        <f t="shared" si="32"/>
        <v>330.69</v>
      </c>
      <c r="T61" s="43">
        <f t="shared" si="32"/>
        <v>330.69</v>
      </c>
      <c r="U61" s="43">
        <f t="shared" si="32"/>
        <v>330.69</v>
      </c>
      <c r="V61" s="43">
        <f t="shared" si="32"/>
        <v>330.69</v>
      </c>
      <c r="W61" s="43">
        <f t="shared" si="32"/>
        <v>330.69</v>
      </c>
      <c r="X61" s="43">
        <f t="shared" si="32"/>
        <v>330.69</v>
      </c>
      <c r="Y61" s="43">
        <f t="shared" si="32"/>
        <v>330.69</v>
      </c>
      <c r="Z61" s="43">
        <f t="shared" si="32"/>
        <v>330.69</v>
      </c>
      <c r="AA61" s="43">
        <f t="shared" si="32"/>
        <v>330.69</v>
      </c>
    </row>
    <row r="62" spans="1:27" ht="12.75" customHeight="1" collapsed="1" x14ac:dyDescent="0.2">
      <c r="A62" s="97" t="s">
        <v>2468</v>
      </c>
      <c r="B62" s="27" t="str">
        <f>"12"&amp;"."&amp;$B$801&amp;"."&amp;$B$802</f>
        <v>12.01.2023</v>
      </c>
      <c r="C62" s="89" t="s">
        <v>74</v>
      </c>
      <c r="D62" s="90">
        <f>ROUND(((D63+D64+D66+D65)/1000),5)</f>
        <v>1.54477</v>
      </c>
      <c r="E62" s="90">
        <f>ROUND(((E63+E64+E66+E65)/1000),5)</f>
        <v>1.4876</v>
      </c>
      <c r="F62" s="90">
        <f>ROUND(((F63+F64+F66+F65)/1000),5)</f>
        <v>1.4651799999999999</v>
      </c>
      <c r="G62" s="90">
        <f t="shared" ref="G62:AA62" si="33">ROUND(((G63+G64+G66+G65)/1000),5)</f>
        <v>1.46313</v>
      </c>
      <c r="H62" s="90">
        <f t="shared" si="33"/>
        <v>1.48634</v>
      </c>
      <c r="I62" s="90">
        <f t="shared" si="33"/>
        <v>1.58114</v>
      </c>
      <c r="J62" s="90">
        <f t="shared" si="33"/>
        <v>1.71661</v>
      </c>
      <c r="K62" s="90">
        <f t="shared" si="33"/>
        <v>2.1145</v>
      </c>
      <c r="L62" s="90">
        <f t="shared" si="33"/>
        <v>2.2025800000000002</v>
      </c>
      <c r="M62" s="90">
        <f t="shared" si="33"/>
        <v>2.2383999999999999</v>
      </c>
      <c r="N62" s="90">
        <f t="shared" si="33"/>
        <v>2.23752</v>
      </c>
      <c r="O62" s="90">
        <f t="shared" si="33"/>
        <v>2.2675299999999998</v>
      </c>
      <c r="P62" s="90">
        <f t="shared" si="33"/>
        <v>2.2558500000000001</v>
      </c>
      <c r="Q62" s="90">
        <f t="shared" si="33"/>
        <v>2.26294</v>
      </c>
      <c r="R62" s="90">
        <f t="shared" si="33"/>
        <v>2.21827</v>
      </c>
      <c r="S62" s="90">
        <f t="shared" si="33"/>
        <v>2.2288100000000002</v>
      </c>
      <c r="T62" s="90">
        <f t="shared" si="33"/>
        <v>2.2673899999999998</v>
      </c>
      <c r="U62" s="90">
        <f t="shared" si="33"/>
        <v>2.3380399999999999</v>
      </c>
      <c r="V62" s="90">
        <f t="shared" si="33"/>
        <v>2.2995199999999998</v>
      </c>
      <c r="W62" s="90">
        <f t="shared" si="33"/>
        <v>2.2367499999999998</v>
      </c>
      <c r="X62" s="90">
        <f t="shared" si="33"/>
        <v>2.2061799999999998</v>
      </c>
      <c r="Y62" s="90">
        <f t="shared" si="33"/>
        <v>2.1621199999999998</v>
      </c>
      <c r="Z62" s="90">
        <f t="shared" si="33"/>
        <v>1.9849300000000001</v>
      </c>
      <c r="AA62" s="90">
        <f t="shared" si="33"/>
        <v>1.61137</v>
      </c>
    </row>
    <row r="63" spans="1:27" ht="12.75" hidden="1" customHeight="1" outlineLevel="1" x14ac:dyDescent="0.2">
      <c r="A63" s="98" t="s">
        <v>2469</v>
      </c>
      <c r="B63" s="62" t="s">
        <v>236</v>
      </c>
      <c r="C63" s="42" t="s">
        <v>77</v>
      </c>
      <c r="D63" s="43">
        <v>1141.19</v>
      </c>
      <c r="E63" s="43">
        <v>1084.02</v>
      </c>
      <c r="F63" s="43">
        <v>1061.5999999999999</v>
      </c>
      <c r="G63" s="43">
        <v>1059.55</v>
      </c>
      <c r="H63" s="43">
        <v>1082.76</v>
      </c>
      <c r="I63" s="43">
        <v>1177.56</v>
      </c>
      <c r="J63" s="43">
        <v>1313.03</v>
      </c>
      <c r="K63" s="43">
        <v>1710.92</v>
      </c>
      <c r="L63" s="43">
        <v>1799</v>
      </c>
      <c r="M63" s="43">
        <v>1834.82</v>
      </c>
      <c r="N63" s="43">
        <v>1833.94</v>
      </c>
      <c r="O63" s="43">
        <v>1863.95</v>
      </c>
      <c r="P63" s="43">
        <v>1852.27</v>
      </c>
      <c r="Q63" s="43">
        <v>1859.36</v>
      </c>
      <c r="R63" s="43">
        <v>1814.69</v>
      </c>
      <c r="S63" s="43">
        <v>1825.23</v>
      </c>
      <c r="T63" s="43">
        <v>1863.81</v>
      </c>
      <c r="U63" s="43">
        <v>1934.46</v>
      </c>
      <c r="V63" s="43">
        <v>1895.94</v>
      </c>
      <c r="W63" s="43">
        <v>1833.17</v>
      </c>
      <c r="X63" s="43">
        <v>1802.6</v>
      </c>
      <c r="Y63" s="43">
        <v>1758.54</v>
      </c>
      <c r="Z63" s="43">
        <v>1581.35</v>
      </c>
      <c r="AA63" s="43">
        <v>1207.79</v>
      </c>
    </row>
    <row r="64" spans="1:27" ht="12.75" hidden="1" customHeight="1" outlineLevel="1" x14ac:dyDescent="0.2">
      <c r="A64" s="98" t="s">
        <v>2470</v>
      </c>
      <c r="B64" s="62" t="s">
        <v>88</v>
      </c>
      <c r="C64" s="42" t="s">
        <v>77</v>
      </c>
      <c r="D64" s="43">
        <f t="shared" ref="D64:AA64" si="34">$D$9</f>
        <v>66.180000000000007</v>
      </c>
      <c r="E64" s="43">
        <f t="shared" si="34"/>
        <v>66.180000000000007</v>
      </c>
      <c r="F64" s="43">
        <f t="shared" si="34"/>
        <v>66.180000000000007</v>
      </c>
      <c r="G64" s="43">
        <f t="shared" si="34"/>
        <v>66.180000000000007</v>
      </c>
      <c r="H64" s="43">
        <f t="shared" si="34"/>
        <v>66.180000000000007</v>
      </c>
      <c r="I64" s="43">
        <f t="shared" si="34"/>
        <v>66.180000000000007</v>
      </c>
      <c r="J64" s="43">
        <f t="shared" si="34"/>
        <v>66.180000000000007</v>
      </c>
      <c r="K64" s="43">
        <f t="shared" si="34"/>
        <v>66.180000000000007</v>
      </c>
      <c r="L64" s="43">
        <f t="shared" si="34"/>
        <v>66.180000000000007</v>
      </c>
      <c r="M64" s="43">
        <f t="shared" si="34"/>
        <v>66.180000000000007</v>
      </c>
      <c r="N64" s="43">
        <f t="shared" si="34"/>
        <v>66.180000000000007</v>
      </c>
      <c r="O64" s="43">
        <f t="shared" si="34"/>
        <v>66.180000000000007</v>
      </c>
      <c r="P64" s="43">
        <f t="shared" si="34"/>
        <v>66.180000000000007</v>
      </c>
      <c r="Q64" s="43">
        <f t="shared" si="34"/>
        <v>66.180000000000007</v>
      </c>
      <c r="R64" s="43">
        <f t="shared" si="34"/>
        <v>66.180000000000007</v>
      </c>
      <c r="S64" s="43">
        <f t="shared" si="34"/>
        <v>66.180000000000007</v>
      </c>
      <c r="T64" s="43">
        <f t="shared" si="34"/>
        <v>66.180000000000007</v>
      </c>
      <c r="U64" s="43">
        <f t="shared" si="34"/>
        <v>66.180000000000007</v>
      </c>
      <c r="V64" s="43">
        <f t="shared" si="34"/>
        <v>66.180000000000007</v>
      </c>
      <c r="W64" s="43">
        <f t="shared" si="34"/>
        <v>66.180000000000007</v>
      </c>
      <c r="X64" s="43">
        <f t="shared" si="34"/>
        <v>66.180000000000007</v>
      </c>
      <c r="Y64" s="43">
        <f t="shared" si="34"/>
        <v>66.180000000000007</v>
      </c>
      <c r="Z64" s="43">
        <f t="shared" si="34"/>
        <v>66.180000000000007</v>
      </c>
      <c r="AA64" s="43">
        <f t="shared" si="34"/>
        <v>66.180000000000007</v>
      </c>
    </row>
    <row r="65" spans="1:27" ht="12.75" hidden="1" customHeight="1" outlineLevel="1" x14ac:dyDescent="0.2">
      <c r="A65" s="98" t="s">
        <v>2471</v>
      </c>
      <c r="B65" s="62" t="s">
        <v>81</v>
      </c>
      <c r="C65" s="42" t="s">
        <v>77</v>
      </c>
      <c r="D65" s="43">
        <v>6.71</v>
      </c>
      <c r="E65" s="43">
        <v>6.71</v>
      </c>
      <c r="F65" s="43">
        <v>6.71</v>
      </c>
      <c r="G65" s="43">
        <v>6.71</v>
      </c>
      <c r="H65" s="43">
        <v>6.71</v>
      </c>
      <c r="I65" s="43">
        <v>6.71</v>
      </c>
      <c r="J65" s="43">
        <v>6.71</v>
      </c>
      <c r="K65" s="43">
        <v>6.71</v>
      </c>
      <c r="L65" s="43">
        <v>6.71</v>
      </c>
      <c r="M65" s="43">
        <v>6.71</v>
      </c>
      <c r="N65" s="43">
        <v>6.71</v>
      </c>
      <c r="O65" s="43">
        <v>6.71</v>
      </c>
      <c r="P65" s="43">
        <v>6.71</v>
      </c>
      <c r="Q65" s="43">
        <v>6.71</v>
      </c>
      <c r="R65" s="43">
        <v>6.71</v>
      </c>
      <c r="S65" s="43">
        <v>6.71</v>
      </c>
      <c r="T65" s="43">
        <v>6.71</v>
      </c>
      <c r="U65" s="43">
        <v>6.71</v>
      </c>
      <c r="V65" s="43">
        <v>6.71</v>
      </c>
      <c r="W65" s="43">
        <v>6.71</v>
      </c>
      <c r="X65" s="43">
        <v>6.71</v>
      </c>
      <c r="Y65" s="43">
        <v>6.71</v>
      </c>
      <c r="Z65" s="43">
        <v>6.71</v>
      </c>
      <c r="AA65" s="43">
        <v>6.71</v>
      </c>
    </row>
    <row r="66" spans="1:27" ht="12.75" hidden="1" customHeight="1" outlineLevel="1" x14ac:dyDescent="0.2">
      <c r="A66" s="98" t="s">
        <v>2472</v>
      </c>
      <c r="B66" s="62" t="s">
        <v>79</v>
      </c>
      <c r="C66" s="42" t="s">
        <v>77</v>
      </c>
      <c r="D66" s="43">
        <f>$D$11</f>
        <v>330.69</v>
      </c>
      <c r="E66" s="43">
        <f t="shared" ref="E66:AA66" si="35">$D$11</f>
        <v>330.69</v>
      </c>
      <c r="F66" s="43">
        <f t="shared" si="35"/>
        <v>330.69</v>
      </c>
      <c r="G66" s="43">
        <f t="shared" si="35"/>
        <v>330.69</v>
      </c>
      <c r="H66" s="43">
        <f t="shared" si="35"/>
        <v>330.69</v>
      </c>
      <c r="I66" s="43">
        <f t="shared" si="35"/>
        <v>330.69</v>
      </c>
      <c r="J66" s="43">
        <f t="shared" si="35"/>
        <v>330.69</v>
      </c>
      <c r="K66" s="43">
        <f t="shared" si="35"/>
        <v>330.69</v>
      </c>
      <c r="L66" s="43">
        <f t="shared" si="35"/>
        <v>330.69</v>
      </c>
      <c r="M66" s="43">
        <f t="shared" si="35"/>
        <v>330.69</v>
      </c>
      <c r="N66" s="43">
        <f t="shared" si="35"/>
        <v>330.69</v>
      </c>
      <c r="O66" s="43">
        <f t="shared" si="35"/>
        <v>330.69</v>
      </c>
      <c r="P66" s="43">
        <f t="shared" si="35"/>
        <v>330.69</v>
      </c>
      <c r="Q66" s="43">
        <f t="shared" si="35"/>
        <v>330.69</v>
      </c>
      <c r="R66" s="43">
        <f t="shared" si="35"/>
        <v>330.69</v>
      </c>
      <c r="S66" s="43">
        <f t="shared" si="35"/>
        <v>330.69</v>
      </c>
      <c r="T66" s="43">
        <f t="shared" si="35"/>
        <v>330.69</v>
      </c>
      <c r="U66" s="43">
        <f t="shared" si="35"/>
        <v>330.69</v>
      </c>
      <c r="V66" s="43">
        <f t="shared" si="35"/>
        <v>330.69</v>
      </c>
      <c r="W66" s="43">
        <f t="shared" si="35"/>
        <v>330.69</v>
      </c>
      <c r="X66" s="43">
        <f t="shared" si="35"/>
        <v>330.69</v>
      </c>
      <c r="Y66" s="43">
        <f t="shared" si="35"/>
        <v>330.69</v>
      </c>
      <c r="Z66" s="43">
        <f t="shared" si="35"/>
        <v>330.69</v>
      </c>
      <c r="AA66" s="43">
        <f t="shared" si="35"/>
        <v>330.69</v>
      </c>
    </row>
    <row r="67" spans="1:27" ht="12.75" customHeight="1" collapsed="1" x14ac:dyDescent="0.2">
      <c r="A67" s="97" t="s">
        <v>2473</v>
      </c>
      <c r="B67" s="27" t="str">
        <f>"13"&amp;"."&amp;$B$801&amp;"."&amp;$B$802</f>
        <v>13.01.2023</v>
      </c>
      <c r="C67" s="89" t="s">
        <v>74</v>
      </c>
      <c r="D67" s="90">
        <f>ROUND(((D68+D69+D71+D70)/1000),5)</f>
        <v>1.57152</v>
      </c>
      <c r="E67" s="90">
        <f>ROUND(((E68+E69+E71+E70)/1000),5)</f>
        <v>1.51033</v>
      </c>
      <c r="F67" s="90">
        <f>ROUND(((F68+F69+F71+F70)/1000),5)</f>
        <v>1.4783999999999999</v>
      </c>
      <c r="G67" s="90">
        <f t="shared" ref="G67:AA67" si="36">ROUND(((G68+G69+G71+G70)/1000),5)</f>
        <v>1.4740599999999999</v>
      </c>
      <c r="H67" s="90">
        <f t="shared" si="36"/>
        <v>1.5235799999999999</v>
      </c>
      <c r="I67" s="90">
        <f t="shared" si="36"/>
        <v>1.60826</v>
      </c>
      <c r="J67" s="90">
        <f t="shared" si="36"/>
        <v>1.94574</v>
      </c>
      <c r="K67" s="90">
        <f t="shared" si="36"/>
        <v>2.1341600000000001</v>
      </c>
      <c r="L67" s="90">
        <f t="shared" si="36"/>
        <v>2.2325599999999999</v>
      </c>
      <c r="M67" s="90">
        <f t="shared" si="36"/>
        <v>2.2654899999999998</v>
      </c>
      <c r="N67" s="90">
        <f t="shared" si="36"/>
        <v>2.28146</v>
      </c>
      <c r="O67" s="90">
        <f t="shared" si="36"/>
        <v>2.2889400000000002</v>
      </c>
      <c r="P67" s="90">
        <f t="shared" si="36"/>
        <v>2.28098</v>
      </c>
      <c r="Q67" s="90">
        <f t="shared" si="36"/>
        <v>2.2836799999999999</v>
      </c>
      <c r="R67" s="90">
        <f t="shared" si="36"/>
        <v>2.26831</v>
      </c>
      <c r="S67" s="90">
        <f t="shared" si="36"/>
        <v>2.2630300000000001</v>
      </c>
      <c r="T67" s="90">
        <f t="shared" si="36"/>
        <v>2.3630900000000001</v>
      </c>
      <c r="U67" s="90">
        <f t="shared" si="36"/>
        <v>2.39005</v>
      </c>
      <c r="V67" s="90">
        <f t="shared" si="36"/>
        <v>2.3771399999999998</v>
      </c>
      <c r="W67" s="90">
        <f t="shared" si="36"/>
        <v>2.2815500000000002</v>
      </c>
      <c r="X67" s="90">
        <f t="shared" si="36"/>
        <v>2.2646199999999999</v>
      </c>
      <c r="Y67" s="90">
        <f t="shared" si="36"/>
        <v>2.2062300000000001</v>
      </c>
      <c r="Z67" s="90">
        <f t="shared" si="36"/>
        <v>2.0908000000000002</v>
      </c>
      <c r="AA67" s="90">
        <f t="shared" si="36"/>
        <v>1.82037</v>
      </c>
    </row>
    <row r="68" spans="1:27" ht="12.75" hidden="1" customHeight="1" outlineLevel="1" x14ac:dyDescent="0.2">
      <c r="A68" s="98" t="s">
        <v>2474</v>
      </c>
      <c r="B68" s="62" t="s">
        <v>236</v>
      </c>
      <c r="C68" s="42" t="s">
        <v>77</v>
      </c>
      <c r="D68" s="43">
        <v>1167.94</v>
      </c>
      <c r="E68" s="43">
        <v>1106.75</v>
      </c>
      <c r="F68" s="43">
        <v>1074.82</v>
      </c>
      <c r="G68" s="43">
        <v>1070.48</v>
      </c>
      <c r="H68" s="43">
        <v>1120</v>
      </c>
      <c r="I68" s="43">
        <v>1204.68</v>
      </c>
      <c r="J68" s="43">
        <v>1542.16</v>
      </c>
      <c r="K68" s="43">
        <v>1730.58</v>
      </c>
      <c r="L68" s="43">
        <v>1828.98</v>
      </c>
      <c r="M68" s="43">
        <v>1861.91</v>
      </c>
      <c r="N68" s="43">
        <v>1877.88</v>
      </c>
      <c r="O68" s="43">
        <v>1885.36</v>
      </c>
      <c r="P68" s="43">
        <v>1877.4</v>
      </c>
      <c r="Q68" s="43">
        <v>1880.1</v>
      </c>
      <c r="R68" s="43">
        <v>1864.73</v>
      </c>
      <c r="S68" s="43">
        <v>1859.45</v>
      </c>
      <c r="T68" s="43">
        <v>1959.51</v>
      </c>
      <c r="U68" s="43">
        <v>1986.47</v>
      </c>
      <c r="V68" s="43">
        <v>1973.56</v>
      </c>
      <c r="W68" s="43">
        <v>1877.97</v>
      </c>
      <c r="X68" s="43">
        <v>1861.04</v>
      </c>
      <c r="Y68" s="43">
        <v>1802.65</v>
      </c>
      <c r="Z68" s="43">
        <v>1687.22</v>
      </c>
      <c r="AA68" s="43">
        <v>1416.79</v>
      </c>
    </row>
    <row r="69" spans="1:27" ht="12.75" hidden="1" customHeight="1" outlineLevel="1" x14ac:dyDescent="0.2">
      <c r="A69" s="98" t="s">
        <v>2475</v>
      </c>
      <c r="B69" s="62" t="s">
        <v>88</v>
      </c>
      <c r="C69" s="42" t="s">
        <v>77</v>
      </c>
      <c r="D69" s="43">
        <f t="shared" ref="D69:AA69" si="37">$D$9</f>
        <v>66.180000000000007</v>
      </c>
      <c r="E69" s="43">
        <f t="shared" si="37"/>
        <v>66.180000000000007</v>
      </c>
      <c r="F69" s="43">
        <f t="shared" si="37"/>
        <v>66.180000000000007</v>
      </c>
      <c r="G69" s="43">
        <f t="shared" si="37"/>
        <v>66.180000000000007</v>
      </c>
      <c r="H69" s="43">
        <f t="shared" si="37"/>
        <v>66.180000000000007</v>
      </c>
      <c r="I69" s="43">
        <f t="shared" si="37"/>
        <v>66.180000000000007</v>
      </c>
      <c r="J69" s="43">
        <f t="shared" si="37"/>
        <v>66.180000000000007</v>
      </c>
      <c r="K69" s="43">
        <f t="shared" si="37"/>
        <v>66.180000000000007</v>
      </c>
      <c r="L69" s="43">
        <f t="shared" si="37"/>
        <v>66.180000000000007</v>
      </c>
      <c r="M69" s="43">
        <f t="shared" si="37"/>
        <v>66.180000000000007</v>
      </c>
      <c r="N69" s="43">
        <f t="shared" si="37"/>
        <v>66.180000000000007</v>
      </c>
      <c r="O69" s="43">
        <f t="shared" si="37"/>
        <v>66.180000000000007</v>
      </c>
      <c r="P69" s="43">
        <f t="shared" si="37"/>
        <v>66.180000000000007</v>
      </c>
      <c r="Q69" s="43">
        <f t="shared" si="37"/>
        <v>66.180000000000007</v>
      </c>
      <c r="R69" s="43">
        <f t="shared" si="37"/>
        <v>66.180000000000007</v>
      </c>
      <c r="S69" s="43">
        <f t="shared" si="37"/>
        <v>66.180000000000007</v>
      </c>
      <c r="T69" s="43">
        <f t="shared" si="37"/>
        <v>66.180000000000007</v>
      </c>
      <c r="U69" s="43">
        <f t="shared" si="37"/>
        <v>66.180000000000007</v>
      </c>
      <c r="V69" s="43">
        <f t="shared" si="37"/>
        <v>66.180000000000007</v>
      </c>
      <c r="W69" s="43">
        <f t="shared" si="37"/>
        <v>66.180000000000007</v>
      </c>
      <c r="X69" s="43">
        <f t="shared" si="37"/>
        <v>66.180000000000007</v>
      </c>
      <c r="Y69" s="43">
        <f t="shared" si="37"/>
        <v>66.180000000000007</v>
      </c>
      <c r="Z69" s="43">
        <f t="shared" si="37"/>
        <v>66.180000000000007</v>
      </c>
      <c r="AA69" s="43">
        <f t="shared" si="37"/>
        <v>66.180000000000007</v>
      </c>
    </row>
    <row r="70" spans="1:27" ht="12.75" hidden="1" customHeight="1" outlineLevel="1" x14ac:dyDescent="0.2">
      <c r="A70" s="98" t="s">
        <v>2476</v>
      </c>
      <c r="B70" s="62" t="s">
        <v>81</v>
      </c>
      <c r="C70" s="42" t="s">
        <v>77</v>
      </c>
      <c r="D70" s="43">
        <v>6.71</v>
      </c>
      <c r="E70" s="43">
        <v>6.71</v>
      </c>
      <c r="F70" s="43">
        <v>6.71</v>
      </c>
      <c r="G70" s="43">
        <v>6.71</v>
      </c>
      <c r="H70" s="43">
        <v>6.71</v>
      </c>
      <c r="I70" s="43">
        <v>6.71</v>
      </c>
      <c r="J70" s="43">
        <v>6.71</v>
      </c>
      <c r="K70" s="43">
        <v>6.71</v>
      </c>
      <c r="L70" s="43">
        <v>6.71</v>
      </c>
      <c r="M70" s="43">
        <v>6.71</v>
      </c>
      <c r="N70" s="43">
        <v>6.71</v>
      </c>
      <c r="O70" s="43">
        <v>6.71</v>
      </c>
      <c r="P70" s="43">
        <v>6.71</v>
      </c>
      <c r="Q70" s="43">
        <v>6.71</v>
      </c>
      <c r="R70" s="43">
        <v>6.71</v>
      </c>
      <c r="S70" s="43">
        <v>6.71</v>
      </c>
      <c r="T70" s="43">
        <v>6.71</v>
      </c>
      <c r="U70" s="43">
        <v>6.71</v>
      </c>
      <c r="V70" s="43">
        <v>6.71</v>
      </c>
      <c r="W70" s="43">
        <v>6.71</v>
      </c>
      <c r="X70" s="43">
        <v>6.71</v>
      </c>
      <c r="Y70" s="43">
        <v>6.71</v>
      </c>
      <c r="Z70" s="43">
        <v>6.71</v>
      </c>
      <c r="AA70" s="43">
        <v>6.71</v>
      </c>
    </row>
    <row r="71" spans="1:27" ht="12.75" hidden="1" customHeight="1" outlineLevel="1" x14ac:dyDescent="0.2">
      <c r="A71" s="98" t="s">
        <v>2477</v>
      </c>
      <c r="B71" s="62" t="s">
        <v>79</v>
      </c>
      <c r="C71" s="42" t="s">
        <v>77</v>
      </c>
      <c r="D71" s="43">
        <f>$D$11</f>
        <v>330.69</v>
      </c>
      <c r="E71" s="43">
        <f t="shared" ref="E71:AA71" si="38">$D$11</f>
        <v>330.69</v>
      </c>
      <c r="F71" s="43">
        <f t="shared" si="38"/>
        <v>330.69</v>
      </c>
      <c r="G71" s="43">
        <f t="shared" si="38"/>
        <v>330.69</v>
      </c>
      <c r="H71" s="43">
        <f t="shared" si="38"/>
        <v>330.69</v>
      </c>
      <c r="I71" s="43">
        <f t="shared" si="38"/>
        <v>330.69</v>
      </c>
      <c r="J71" s="43">
        <f t="shared" si="38"/>
        <v>330.69</v>
      </c>
      <c r="K71" s="43">
        <f t="shared" si="38"/>
        <v>330.69</v>
      </c>
      <c r="L71" s="43">
        <f t="shared" si="38"/>
        <v>330.69</v>
      </c>
      <c r="M71" s="43">
        <f t="shared" si="38"/>
        <v>330.69</v>
      </c>
      <c r="N71" s="43">
        <f t="shared" si="38"/>
        <v>330.69</v>
      </c>
      <c r="O71" s="43">
        <f t="shared" si="38"/>
        <v>330.69</v>
      </c>
      <c r="P71" s="43">
        <f t="shared" si="38"/>
        <v>330.69</v>
      </c>
      <c r="Q71" s="43">
        <f t="shared" si="38"/>
        <v>330.69</v>
      </c>
      <c r="R71" s="43">
        <f t="shared" si="38"/>
        <v>330.69</v>
      </c>
      <c r="S71" s="43">
        <f t="shared" si="38"/>
        <v>330.69</v>
      </c>
      <c r="T71" s="43">
        <f t="shared" si="38"/>
        <v>330.69</v>
      </c>
      <c r="U71" s="43">
        <f t="shared" si="38"/>
        <v>330.69</v>
      </c>
      <c r="V71" s="43">
        <f t="shared" si="38"/>
        <v>330.69</v>
      </c>
      <c r="W71" s="43">
        <f t="shared" si="38"/>
        <v>330.69</v>
      </c>
      <c r="X71" s="43">
        <f t="shared" si="38"/>
        <v>330.69</v>
      </c>
      <c r="Y71" s="43">
        <f t="shared" si="38"/>
        <v>330.69</v>
      </c>
      <c r="Z71" s="43">
        <f t="shared" si="38"/>
        <v>330.69</v>
      </c>
      <c r="AA71" s="43">
        <f t="shared" si="38"/>
        <v>330.69</v>
      </c>
    </row>
    <row r="72" spans="1:27" ht="12.75" customHeight="1" collapsed="1" x14ac:dyDescent="0.2">
      <c r="A72" s="97" t="s">
        <v>2478</v>
      </c>
      <c r="B72" s="27" t="str">
        <f>"14"&amp;"."&amp;$B$801&amp;"."&amp;$B$802</f>
        <v>14.01.2023</v>
      </c>
      <c r="C72" s="89" t="s">
        <v>74</v>
      </c>
      <c r="D72" s="90">
        <f>ROUND(((D73+D74+D76+D75)/1000),5)</f>
        <v>1.8210999999999999</v>
      </c>
      <c r="E72" s="90">
        <f>ROUND(((E73+E74+E76+E75)/1000),5)</f>
        <v>1.64629</v>
      </c>
      <c r="F72" s="90">
        <f>ROUND(((F73+F74+F76+F75)/1000),5)</f>
        <v>1.61463</v>
      </c>
      <c r="G72" s="90">
        <f t="shared" ref="G72:AA72" si="39">ROUND(((G73+G74+G76+G75)/1000),5)</f>
        <v>1.60423</v>
      </c>
      <c r="H72" s="90">
        <f t="shared" si="39"/>
        <v>1.6186799999999999</v>
      </c>
      <c r="I72" s="90">
        <f t="shared" si="39"/>
        <v>1.6482399999999999</v>
      </c>
      <c r="J72" s="90">
        <f t="shared" si="39"/>
        <v>1.74369</v>
      </c>
      <c r="K72" s="90">
        <f t="shared" si="39"/>
        <v>2.0221100000000001</v>
      </c>
      <c r="L72" s="90">
        <f t="shared" si="39"/>
        <v>2.1152000000000002</v>
      </c>
      <c r="M72" s="90">
        <f t="shared" si="39"/>
        <v>2.2422900000000001</v>
      </c>
      <c r="N72" s="90">
        <f t="shared" si="39"/>
        <v>2.28098</v>
      </c>
      <c r="O72" s="90">
        <f t="shared" si="39"/>
        <v>2.2902100000000001</v>
      </c>
      <c r="P72" s="90">
        <f t="shared" si="39"/>
        <v>2.28844</v>
      </c>
      <c r="Q72" s="90">
        <f t="shared" si="39"/>
        <v>2.2873199999999998</v>
      </c>
      <c r="R72" s="90">
        <f t="shared" si="39"/>
        <v>2.2617600000000002</v>
      </c>
      <c r="S72" s="90">
        <f t="shared" si="39"/>
        <v>2.2648899999999998</v>
      </c>
      <c r="T72" s="90">
        <f t="shared" si="39"/>
        <v>2.28301</v>
      </c>
      <c r="U72" s="90">
        <f t="shared" si="39"/>
        <v>2.3297400000000001</v>
      </c>
      <c r="V72" s="90">
        <f t="shared" si="39"/>
        <v>2.3218999999999999</v>
      </c>
      <c r="W72" s="90">
        <f t="shared" si="39"/>
        <v>2.2746</v>
      </c>
      <c r="X72" s="90">
        <f t="shared" si="39"/>
        <v>2.2783199999999999</v>
      </c>
      <c r="Y72" s="90">
        <f t="shared" si="39"/>
        <v>2.15469</v>
      </c>
      <c r="Z72" s="90">
        <f t="shared" si="39"/>
        <v>2.0811600000000001</v>
      </c>
      <c r="AA72" s="90">
        <f t="shared" si="39"/>
        <v>1.8300399999999999</v>
      </c>
    </row>
    <row r="73" spans="1:27" ht="12.75" hidden="1" customHeight="1" outlineLevel="1" x14ac:dyDescent="0.2">
      <c r="A73" s="98" t="s">
        <v>2479</v>
      </c>
      <c r="B73" s="62" t="s">
        <v>236</v>
      </c>
      <c r="C73" s="42" t="s">
        <v>77</v>
      </c>
      <c r="D73" s="43">
        <v>1417.52</v>
      </c>
      <c r="E73" s="43">
        <v>1242.71</v>
      </c>
      <c r="F73" s="43">
        <v>1211.05</v>
      </c>
      <c r="G73" s="43">
        <v>1200.6500000000001</v>
      </c>
      <c r="H73" s="43">
        <v>1215.0999999999999</v>
      </c>
      <c r="I73" s="43">
        <v>1244.6600000000001</v>
      </c>
      <c r="J73" s="43">
        <v>1340.11</v>
      </c>
      <c r="K73" s="43">
        <v>1618.53</v>
      </c>
      <c r="L73" s="43">
        <v>1711.62</v>
      </c>
      <c r="M73" s="43">
        <v>1838.71</v>
      </c>
      <c r="N73" s="43">
        <v>1877.4</v>
      </c>
      <c r="O73" s="43">
        <v>1886.63</v>
      </c>
      <c r="P73" s="43">
        <v>1884.86</v>
      </c>
      <c r="Q73" s="43">
        <v>1883.74</v>
      </c>
      <c r="R73" s="43">
        <v>1858.18</v>
      </c>
      <c r="S73" s="43">
        <v>1861.31</v>
      </c>
      <c r="T73" s="43">
        <v>1879.43</v>
      </c>
      <c r="U73" s="43">
        <v>1926.16</v>
      </c>
      <c r="V73" s="43">
        <v>1918.32</v>
      </c>
      <c r="W73" s="43">
        <v>1871.02</v>
      </c>
      <c r="X73" s="43">
        <v>1874.74</v>
      </c>
      <c r="Y73" s="43">
        <v>1751.11</v>
      </c>
      <c r="Z73" s="43">
        <v>1677.58</v>
      </c>
      <c r="AA73" s="43">
        <v>1426.46</v>
      </c>
    </row>
    <row r="74" spans="1:27" ht="12.75" hidden="1" customHeight="1" outlineLevel="1" x14ac:dyDescent="0.2">
      <c r="A74" s="98" t="s">
        <v>2480</v>
      </c>
      <c r="B74" s="62" t="s">
        <v>88</v>
      </c>
      <c r="C74" s="42" t="s">
        <v>77</v>
      </c>
      <c r="D74" s="43">
        <f t="shared" ref="D74:AA74" si="40">$D$9</f>
        <v>66.180000000000007</v>
      </c>
      <c r="E74" s="43">
        <f t="shared" si="40"/>
        <v>66.180000000000007</v>
      </c>
      <c r="F74" s="43">
        <f t="shared" si="40"/>
        <v>66.180000000000007</v>
      </c>
      <c r="G74" s="43">
        <f t="shared" si="40"/>
        <v>66.180000000000007</v>
      </c>
      <c r="H74" s="43">
        <f t="shared" si="40"/>
        <v>66.180000000000007</v>
      </c>
      <c r="I74" s="43">
        <f t="shared" si="40"/>
        <v>66.180000000000007</v>
      </c>
      <c r="J74" s="43">
        <f t="shared" si="40"/>
        <v>66.180000000000007</v>
      </c>
      <c r="K74" s="43">
        <f t="shared" si="40"/>
        <v>66.180000000000007</v>
      </c>
      <c r="L74" s="43">
        <f t="shared" si="40"/>
        <v>66.180000000000007</v>
      </c>
      <c r="M74" s="43">
        <f t="shared" si="40"/>
        <v>66.180000000000007</v>
      </c>
      <c r="N74" s="43">
        <f t="shared" si="40"/>
        <v>66.180000000000007</v>
      </c>
      <c r="O74" s="43">
        <f t="shared" si="40"/>
        <v>66.180000000000007</v>
      </c>
      <c r="P74" s="43">
        <f t="shared" si="40"/>
        <v>66.180000000000007</v>
      </c>
      <c r="Q74" s="43">
        <f t="shared" si="40"/>
        <v>66.180000000000007</v>
      </c>
      <c r="R74" s="43">
        <f t="shared" si="40"/>
        <v>66.180000000000007</v>
      </c>
      <c r="S74" s="43">
        <f t="shared" si="40"/>
        <v>66.180000000000007</v>
      </c>
      <c r="T74" s="43">
        <f t="shared" si="40"/>
        <v>66.180000000000007</v>
      </c>
      <c r="U74" s="43">
        <f t="shared" si="40"/>
        <v>66.180000000000007</v>
      </c>
      <c r="V74" s="43">
        <f t="shared" si="40"/>
        <v>66.180000000000007</v>
      </c>
      <c r="W74" s="43">
        <f t="shared" si="40"/>
        <v>66.180000000000007</v>
      </c>
      <c r="X74" s="43">
        <f t="shared" si="40"/>
        <v>66.180000000000007</v>
      </c>
      <c r="Y74" s="43">
        <f t="shared" si="40"/>
        <v>66.180000000000007</v>
      </c>
      <c r="Z74" s="43">
        <f t="shared" si="40"/>
        <v>66.180000000000007</v>
      </c>
      <c r="AA74" s="43">
        <f t="shared" si="40"/>
        <v>66.180000000000007</v>
      </c>
    </row>
    <row r="75" spans="1:27" ht="12.75" hidden="1" customHeight="1" outlineLevel="1" x14ac:dyDescent="0.2">
      <c r="A75" s="98" t="s">
        <v>2481</v>
      </c>
      <c r="B75" s="62" t="s">
        <v>81</v>
      </c>
      <c r="C75" s="42" t="s">
        <v>77</v>
      </c>
      <c r="D75" s="43">
        <v>6.71</v>
      </c>
      <c r="E75" s="43">
        <v>6.71</v>
      </c>
      <c r="F75" s="43">
        <v>6.71</v>
      </c>
      <c r="G75" s="43">
        <v>6.71</v>
      </c>
      <c r="H75" s="43">
        <v>6.71</v>
      </c>
      <c r="I75" s="43">
        <v>6.71</v>
      </c>
      <c r="J75" s="43">
        <v>6.71</v>
      </c>
      <c r="K75" s="43">
        <v>6.71</v>
      </c>
      <c r="L75" s="43">
        <v>6.71</v>
      </c>
      <c r="M75" s="43">
        <v>6.71</v>
      </c>
      <c r="N75" s="43">
        <v>6.71</v>
      </c>
      <c r="O75" s="43">
        <v>6.71</v>
      </c>
      <c r="P75" s="43">
        <v>6.71</v>
      </c>
      <c r="Q75" s="43">
        <v>6.71</v>
      </c>
      <c r="R75" s="43">
        <v>6.71</v>
      </c>
      <c r="S75" s="43">
        <v>6.71</v>
      </c>
      <c r="T75" s="43">
        <v>6.71</v>
      </c>
      <c r="U75" s="43">
        <v>6.71</v>
      </c>
      <c r="V75" s="43">
        <v>6.71</v>
      </c>
      <c r="W75" s="43">
        <v>6.71</v>
      </c>
      <c r="X75" s="43">
        <v>6.71</v>
      </c>
      <c r="Y75" s="43">
        <v>6.71</v>
      </c>
      <c r="Z75" s="43">
        <v>6.71</v>
      </c>
      <c r="AA75" s="43">
        <v>6.71</v>
      </c>
    </row>
    <row r="76" spans="1:27" ht="12.75" hidden="1" customHeight="1" outlineLevel="1" x14ac:dyDescent="0.2">
      <c r="A76" s="98" t="s">
        <v>2482</v>
      </c>
      <c r="B76" s="62" t="s">
        <v>79</v>
      </c>
      <c r="C76" s="42" t="s">
        <v>77</v>
      </c>
      <c r="D76" s="43">
        <f>$D$11</f>
        <v>330.69</v>
      </c>
      <c r="E76" s="43">
        <f t="shared" ref="E76:AA76" si="41">$D$11</f>
        <v>330.69</v>
      </c>
      <c r="F76" s="43">
        <f t="shared" si="41"/>
        <v>330.69</v>
      </c>
      <c r="G76" s="43">
        <f t="shared" si="41"/>
        <v>330.69</v>
      </c>
      <c r="H76" s="43">
        <f t="shared" si="41"/>
        <v>330.69</v>
      </c>
      <c r="I76" s="43">
        <f t="shared" si="41"/>
        <v>330.69</v>
      </c>
      <c r="J76" s="43">
        <f t="shared" si="41"/>
        <v>330.69</v>
      </c>
      <c r="K76" s="43">
        <f t="shared" si="41"/>
        <v>330.69</v>
      </c>
      <c r="L76" s="43">
        <f t="shared" si="41"/>
        <v>330.69</v>
      </c>
      <c r="M76" s="43">
        <f t="shared" si="41"/>
        <v>330.69</v>
      </c>
      <c r="N76" s="43">
        <f t="shared" si="41"/>
        <v>330.69</v>
      </c>
      <c r="O76" s="43">
        <f t="shared" si="41"/>
        <v>330.69</v>
      </c>
      <c r="P76" s="43">
        <f t="shared" si="41"/>
        <v>330.69</v>
      </c>
      <c r="Q76" s="43">
        <f t="shared" si="41"/>
        <v>330.69</v>
      </c>
      <c r="R76" s="43">
        <f t="shared" si="41"/>
        <v>330.69</v>
      </c>
      <c r="S76" s="43">
        <f t="shared" si="41"/>
        <v>330.69</v>
      </c>
      <c r="T76" s="43">
        <f t="shared" si="41"/>
        <v>330.69</v>
      </c>
      <c r="U76" s="43">
        <f t="shared" si="41"/>
        <v>330.69</v>
      </c>
      <c r="V76" s="43">
        <f t="shared" si="41"/>
        <v>330.69</v>
      </c>
      <c r="W76" s="43">
        <f t="shared" si="41"/>
        <v>330.69</v>
      </c>
      <c r="X76" s="43">
        <f t="shared" si="41"/>
        <v>330.69</v>
      </c>
      <c r="Y76" s="43">
        <f t="shared" si="41"/>
        <v>330.69</v>
      </c>
      <c r="Z76" s="43">
        <f t="shared" si="41"/>
        <v>330.69</v>
      </c>
      <c r="AA76" s="43">
        <f t="shared" si="41"/>
        <v>330.69</v>
      </c>
    </row>
    <row r="77" spans="1:27" ht="12.75" customHeight="1" collapsed="1" x14ac:dyDescent="0.2">
      <c r="A77" s="97" t="s">
        <v>2483</v>
      </c>
      <c r="B77" s="27" t="str">
        <f>"15"&amp;"."&amp;$B$801&amp;"."&amp;$B$802</f>
        <v>15.01.2023</v>
      </c>
      <c r="C77" s="89" t="s">
        <v>74</v>
      </c>
      <c r="D77" s="90">
        <f>ROUND(((D78+D79+D81+D80)/1000),5)</f>
        <v>1.66012</v>
      </c>
      <c r="E77" s="90">
        <f>ROUND(((E78+E79+E81+E80)/1000),5)</f>
        <v>1.6023799999999999</v>
      </c>
      <c r="F77" s="90">
        <f>ROUND(((F78+F79+F81+F80)/1000),5)</f>
        <v>1.5327999999999999</v>
      </c>
      <c r="G77" s="90">
        <f t="shared" ref="G77:AA77" si="42">ROUND(((G78+G79+G81+G80)/1000),5)</f>
        <v>1.52729</v>
      </c>
      <c r="H77" s="90">
        <f t="shared" si="42"/>
        <v>1.5317000000000001</v>
      </c>
      <c r="I77" s="90">
        <f t="shared" si="42"/>
        <v>1.5807</v>
      </c>
      <c r="J77" s="90">
        <f t="shared" si="42"/>
        <v>1.5930800000000001</v>
      </c>
      <c r="K77" s="90">
        <f t="shared" si="42"/>
        <v>1.7918099999999999</v>
      </c>
      <c r="L77" s="90">
        <f t="shared" si="42"/>
        <v>2.0403099999999998</v>
      </c>
      <c r="M77" s="90">
        <f t="shared" si="42"/>
        <v>2.1127799999999999</v>
      </c>
      <c r="N77" s="90">
        <f t="shared" si="42"/>
        <v>2.18161</v>
      </c>
      <c r="O77" s="90">
        <f t="shared" si="42"/>
        <v>2.2017699999999998</v>
      </c>
      <c r="P77" s="90">
        <f t="shared" si="42"/>
        <v>2.20479</v>
      </c>
      <c r="Q77" s="90">
        <f t="shared" si="42"/>
        <v>2.2069200000000002</v>
      </c>
      <c r="R77" s="90">
        <f t="shared" si="42"/>
        <v>2.1758999999999999</v>
      </c>
      <c r="S77" s="90">
        <f t="shared" si="42"/>
        <v>2.1846700000000001</v>
      </c>
      <c r="T77" s="90">
        <f t="shared" si="42"/>
        <v>2.23563</v>
      </c>
      <c r="U77" s="90">
        <f t="shared" si="42"/>
        <v>2.29752</v>
      </c>
      <c r="V77" s="90">
        <f t="shared" si="42"/>
        <v>2.3024900000000001</v>
      </c>
      <c r="W77" s="90">
        <f t="shared" si="42"/>
        <v>2.2314500000000002</v>
      </c>
      <c r="X77" s="90">
        <f t="shared" si="42"/>
        <v>2.2245900000000001</v>
      </c>
      <c r="Y77" s="90">
        <f t="shared" si="42"/>
        <v>2.1388600000000002</v>
      </c>
      <c r="Z77" s="90">
        <f t="shared" si="42"/>
        <v>2.0704400000000001</v>
      </c>
      <c r="AA77" s="90">
        <f t="shared" si="42"/>
        <v>1.8073300000000001</v>
      </c>
    </row>
    <row r="78" spans="1:27" ht="12.75" hidden="1" customHeight="1" outlineLevel="1" x14ac:dyDescent="0.2">
      <c r="A78" s="98" t="s">
        <v>2484</v>
      </c>
      <c r="B78" s="62" t="s">
        <v>236</v>
      </c>
      <c r="C78" s="42" t="s">
        <v>77</v>
      </c>
      <c r="D78" s="43">
        <v>1256.54</v>
      </c>
      <c r="E78" s="43">
        <v>1198.8</v>
      </c>
      <c r="F78" s="43">
        <v>1129.22</v>
      </c>
      <c r="G78" s="43">
        <v>1123.71</v>
      </c>
      <c r="H78" s="43">
        <v>1128.1199999999999</v>
      </c>
      <c r="I78" s="43">
        <v>1177.1199999999999</v>
      </c>
      <c r="J78" s="43">
        <v>1189.5</v>
      </c>
      <c r="K78" s="43">
        <v>1388.23</v>
      </c>
      <c r="L78" s="43">
        <v>1636.73</v>
      </c>
      <c r="M78" s="43">
        <v>1709.2</v>
      </c>
      <c r="N78" s="43">
        <v>1778.03</v>
      </c>
      <c r="O78" s="43">
        <v>1798.19</v>
      </c>
      <c r="P78" s="43">
        <v>1801.21</v>
      </c>
      <c r="Q78" s="43">
        <v>1803.34</v>
      </c>
      <c r="R78" s="43">
        <v>1772.32</v>
      </c>
      <c r="S78" s="43">
        <v>1781.09</v>
      </c>
      <c r="T78" s="43">
        <v>1832.05</v>
      </c>
      <c r="U78" s="43">
        <v>1893.94</v>
      </c>
      <c r="V78" s="43">
        <v>1898.91</v>
      </c>
      <c r="W78" s="43">
        <v>1827.87</v>
      </c>
      <c r="X78" s="43">
        <v>1821.01</v>
      </c>
      <c r="Y78" s="43">
        <v>1735.28</v>
      </c>
      <c r="Z78" s="43">
        <v>1666.86</v>
      </c>
      <c r="AA78" s="43">
        <v>1403.75</v>
      </c>
    </row>
    <row r="79" spans="1:27" ht="12.75" hidden="1" customHeight="1" outlineLevel="1" x14ac:dyDescent="0.2">
      <c r="A79" s="98" t="s">
        <v>2485</v>
      </c>
      <c r="B79" s="62" t="s">
        <v>88</v>
      </c>
      <c r="C79" s="42" t="s">
        <v>77</v>
      </c>
      <c r="D79" s="43">
        <f t="shared" ref="D79:AA79" si="43">$D$9</f>
        <v>66.180000000000007</v>
      </c>
      <c r="E79" s="43">
        <f t="shared" si="43"/>
        <v>66.180000000000007</v>
      </c>
      <c r="F79" s="43">
        <f t="shared" si="43"/>
        <v>66.180000000000007</v>
      </c>
      <c r="G79" s="43">
        <f t="shared" si="43"/>
        <v>66.180000000000007</v>
      </c>
      <c r="H79" s="43">
        <f t="shared" si="43"/>
        <v>66.180000000000007</v>
      </c>
      <c r="I79" s="43">
        <f t="shared" si="43"/>
        <v>66.180000000000007</v>
      </c>
      <c r="J79" s="43">
        <f t="shared" si="43"/>
        <v>66.180000000000007</v>
      </c>
      <c r="K79" s="43">
        <f t="shared" si="43"/>
        <v>66.180000000000007</v>
      </c>
      <c r="L79" s="43">
        <f t="shared" si="43"/>
        <v>66.180000000000007</v>
      </c>
      <c r="M79" s="43">
        <f t="shared" si="43"/>
        <v>66.180000000000007</v>
      </c>
      <c r="N79" s="43">
        <f t="shared" si="43"/>
        <v>66.180000000000007</v>
      </c>
      <c r="O79" s="43">
        <f t="shared" si="43"/>
        <v>66.180000000000007</v>
      </c>
      <c r="P79" s="43">
        <f t="shared" si="43"/>
        <v>66.180000000000007</v>
      </c>
      <c r="Q79" s="43">
        <f t="shared" si="43"/>
        <v>66.180000000000007</v>
      </c>
      <c r="R79" s="43">
        <f t="shared" si="43"/>
        <v>66.180000000000007</v>
      </c>
      <c r="S79" s="43">
        <f t="shared" si="43"/>
        <v>66.180000000000007</v>
      </c>
      <c r="T79" s="43">
        <f t="shared" si="43"/>
        <v>66.180000000000007</v>
      </c>
      <c r="U79" s="43">
        <f t="shared" si="43"/>
        <v>66.180000000000007</v>
      </c>
      <c r="V79" s="43">
        <f t="shared" si="43"/>
        <v>66.180000000000007</v>
      </c>
      <c r="W79" s="43">
        <f t="shared" si="43"/>
        <v>66.180000000000007</v>
      </c>
      <c r="X79" s="43">
        <f t="shared" si="43"/>
        <v>66.180000000000007</v>
      </c>
      <c r="Y79" s="43">
        <f t="shared" si="43"/>
        <v>66.180000000000007</v>
      </c>
      <c r="Z79" s="43">
        <f t="shared" si="43"/>
        <v>66.180000000000007</v>
      </c>
      <c r="AA79" s="43">
        <f t="shared" si="43"/>
        <v>66.180000000000007</v>
      </c>
    </row>
    <row r="80" spans="1:27" ht="12.75" hidden="1" customHeight="1" outlineLevel="1" x14ac:dyDescent="0.2">
      <c r="A80" s="98" t="s">
        <v>2486</v>
      </c>
      <c r="B80" s="62" t="s">
        <v>81</v>
      </c>
      <c r="C80" s="42" t="s">
        <v>77</v>
      </c>
      <c r="D80" s="43">
        <v>6.71</v>
      </c>
      <c r="E80" s="43">
        <v>6.71</v>
      </c>
      <c r="F80" s="43">
        <v>6.71</v>
      </c>
      <c r="G80" s="43">
        <v>6.71</v>
      </c>
      <c r="H80" s="43">
        <v>6.71</v>
      </c>
      <c r="I80" s="43">
        <v>6.71</v>
      </c>
      <c r="J80" s="43">
        <v>6.71</v>
      </c>
      <c r="K80" s="43">
        <v>6.71</v>
      </c>
      <c r="L80" s="43">
        <v>6.71</v>
      </c>
      <c r="M80" s="43">
        <v>6.71</v>
      </c>
      <c r="N80" s="43">
        <v>6.71</v>
      </c>
      <c r="O80" s="43">
        <v>6.71</v>
      </c>
      <c r="P80" s="43">
        <v>6.71</v>
      </c>
      <c r="Q80" s="43">
        <v>6.71</v>
      </c>
      <c r="R80" s="43">
        <v>6.71</v>
      </c>
      <c r="S80" s="43">
        <v>6.71</v>
      </c>
      <c r="T80" s="43">
        <v>6.71</v>
      </c>
      <c r="U80" s="43">
        <v>6.71</v>
      </c>
      <c r="V80" s="43">
        <v>6.71</v>
      </c>
      <c r="W80" s="43">
        <v>6.71</v>
      </c>
      <c r="X80" s="43">
        <v>6.71</v>
      </c>
      <c r="Y80" s="43">
        <v>6.71</v>
      </c>
      <c r="Z80" s="43">
        <v>6.71</v>
      </c>
      <c r="AA80" s="43">
        <v>6.71</v>
      </c>
    </row>
    <row r="81" spans="1:27" ht="12.75" hidden="1" customHeight="1" outlineLevel="1" x14ac:dyDescent="0.2">
      <c r="A81" s="98" t="s">
        <v>2487</v>
      </c>
      <c r="B81" s="62" t="s">
        <v>79</v>
      </c>
      <c r="C81" s="42" t="s">
        <v>77</v>
      </c>
      <c r="D81" s="43">
        <f>$D$11</f>
        <v>330.69</v>
      </c>
      <c r="E81" s="43">
        <f t="shared" ref="E81:AA81" si="44">$D$11</f>
        <v>330.69</v>
      </c>
      <c r="F81" s="43">
        <f t="shared" si="44"/>
        <v>330.69</v>
      </c>
      <c r="G81" s="43">
        <f t="shared" si="44"/>
        <v>330.69</v>
      </c>
      <c r="H81" s="43">
        <f t="shared" si="44"/>
        <v>330.69</v>
      </c>
      <c r="I81" s="43">
        <f t="shared" si="44"/>
        <v>330.69</v>
      </c>
      <c r="J81" s="43">
        <f t="shared" si="44"/>
        <v>330.69</v>
      </c>
      <c r="K81" s="43">
        <f t="shared" si="44"/>
        <v>330.69</v>
      </c>
      <c r="L81" s="43">
        <f t="shared" si="44"/>
        <v>330.69</v>
      </c>
      <c r="M81" s="43">
        <f t="shared" si="44"/>
        <v>330.69</v>
      </c>
      <c r="N81" s="43">
        <f t="shared" si="44"/>
        <v>330.69</v>
      </c>
      <c r="O81" s="43">
        <f t="shared" si="44"/>
        <v>330.69</v>
      </c>
      <c r="P81" s="43">
        <f t="shared" si="44"/>
        <v>330.69</v>
      </c>
      <c r="Q81" s="43">
        <f t="shared" si="44"/>
        <v>330.69</v>
      </c>
      <c r="R81" s="43">
        <f t="shared" si="44"/>
        <v>330.69</v>
      </c>
      <c r="S81" s="43">
        <f t="shared" si="44"/>
        <v>330.69</v>
      </c>
      <c r="T81" s="43">
        <f t="shared" si="44"/>
        <v>330.69</v>
      </c>
      <c r="U81" s="43">
        <f t="shared" si="44"/>
        <v>330.69</v>
      </c>
      <c r="V81" s="43">
        <f t="shared" si="44"/>
        <v>330.69</v>
      </c>
      <c r="W81" s="43">
        <f t="shared" si="44"/>
        <v>330.69</v>
      </c>
      <c r="X81" s="43">
        <f t="shared" si="44"/>
        <v>330.69</v>
      </c>
      <c r="Y81" s="43">
        <f t="shared" si="44"/>
        <v>330.69</v>
      </c>
      <c r="Z81" s="43">
        <f t="shared" si="44"/>
        <v>330.69</v>
      </c>
      <c r="AA81" s="43">
        <f t="shared" si="44"/>
        <v>330.69</v>
      </c>
    </row>
    <row r="82" spans="1:27" ht="12.75" customHeight="1" collapsed="1" x14ac:dyDescent="0.2">
      <c r="A82" s="97" t="s">
        <v>2488</v>
      </c>
      <c r="B82" s="27" t="str">
        <f>"16"&amp;"."&amp;$B$801&amp;"."&amp;$B$802</f>
        <v>16.01.2023</v>
      </c>
      <c r="C82" s="89" t="s">
        <v>74</v>
      </c>
      <c r="D82" s="90">
        <f>ROUND(((D83+D84+D86+D85)/1000),5)</f>
        <v>1.6557900000000001</v>
      </c>
      <c r="E82" s="90">
        <f>ROUND(((E83+E84+E86+E85)/1000),5)</f>
        <v>1.59633</v>
      </c>
      <c r="F82" s="90">
        <f>ROUND(((F83+F84+F86+F85)/1000),5)</f>
        <v>1.53407</v>
      </c>
      <c r="G82" s="90">
        <f t="shared" ref="G82:AA82" si="45">ROUND(((G83+G84+G86+G85)/1000),5)</f>
        <v>1.5250600000000001</v>
      </c>
      <c r="H82" s="90">
        <f t="shared" si="45"/>
        <v>1.5568</v>
      </c>
      <c r="I82" s="90">
        <f t="shared" si="45"/>
        <v>1.65022</v>
      </c>
      <c r="J82" s="90">
        <f t="shared" si="45"/>
        <v>1.9418599999999999</v>
      </c>
      <c r="K82" s="90">
        <f t="shared" si="45"/>
        <v>2.1126900000000002</v>
      </c>
      <c r="L82" s="90">
        <f t="shared" si="45"/>
        <v>2.3185500000000001</v>
      </c>
      <c r="M82" s="90">
        <f t="shared" si="45"/>
        <v>2.36104</v>
      </c>
      <c r="N82" s="90">
        <f t="shared" si="45"/>
        <v>2.3866999999999998</v>
      </c>
      <c r="O82" s="90">
        <f t="shared" si="45"/>
        <v>2.3984399999999999</v>
      </c>
      <c r="P82" s="90">
        <f t="shared" si="45"/>
        <v>2.3996499999999998</v>
      </c>
      <c r="Q82" s="90">
        <f t="shared" si="45"/>
        <v>2.4135499999999999</v>
      </c>
      <c r="R82" s="90">
        <f t="shared" si="45"/>
        <v>2.3706800000000001</v>
      </c>
      <c r="S82" s="90">
        <f t="shared" si="45"/>
        <v>2.3660299999999999</v>
      </c>
      <c r="T82" s="90">
        <f t="shared" si="45"/>
        <v>2.3945099999999999</v>
      </c>
      <c r="U82" s="90">
        <f t="shared" si="45"/>
        <v>2.43161</v>
      </c>
      <c r="V82" s="90">
        <f t="shared" si="45"/>
        <v>2.3512900000000001</v>
      </c>
      <c r="W82" s="90">
        <f t="shared" si="45"/>
        <v>2.3791500000000001</v>
      </c>
      <c r="X82" s="90">
        <f t="shared" si="45"/>
        <v>2.2865799999999998</v>
      </c>
      <c r="Y82" s="90">
        <f t="shared" si="45"/>
        <v>2.1691799999999999</v>
      </c>
      <c r="Z82" s="90">
        <f t="shared" si="45"/>
        <v>2.0318999999999998</v>
      </c>
      <c r="AA82" s="90">
        <f t="shared" si="45"/>
        <v>1.66198</v>
      </c>
    </row>
    <row r="83" spans="1:27" ht="12.75" hidden="1" customHeight="1" outlineLevel="1" x14ac:dyDescent="0.2">
      <c r="A83" s="98" t="s">
        <v>2489</v>
      </c>
      <c r="B83" s="62" t="s">
        <v>236</v>
      </c>
      <c r="C83" s="42" t="s">
        <v>77</v>
      </c>
      <c r="D83" s="43">
        <v>1252.21</v>
      </c>
      <c r="E83" s="43">
        <v>1192.75</v>
      </c>
      <c r="F83" s="43">
        <v>1130.49</v>
      </c>
      <c r="G83" s="43">
        <v>1121.48</v>
      </c>
      <c r="H83" s="43">
        <v>1153.22</v>
      </c>
      <c r="I83" s="43">
        <v>1246.6400000000001</v>
      </c>
      <c r="J83" s="43">
        <v>1538.28</v>
      </c>
      <c r="K83" s="43">
        <v>1709.11</v>
      </c>
      <c r="L83" s="43">
        <v>1914.97</v>
      </c>
      <c r="M83" s="43">
        <v>1957.46</v>
      </c>
      <c r="N83" s="43">
        <v>1983.12</v>
      </c>
      <c r="O83" s="43">
        <v>1994.86</v>
      </c>
      <c r="P83" s="43">
        <v>1996.07</v>
      </c>
      <c r="Q83" s="43">
        <v>2009.97</v>
      </c>
      <c r="R83" s="43">
        <v>1967.1</v>
      </c>
      <c r="S83" s="43">
        <v>1962.45</v>
      </c>
      <c r="T83" s="43">
        <v>1990.93</v>
      </c>
      <c r="U83" s="43">
        <v>2028.03</v>
      </c>
      <c r="V83" s="43">
        <v>1947.71</v>
      </c>
      <c r="W83" s="43">
        <v>1975.57</v>
      </c>
      <c r="X83" s="43">
        <v>1883</v>
      </c>
      <c r="Y83" s="43">
        <v>1765.6</v>
      </c>
      <c r="Z83" s="43">
        <v>1628.32</v>
      </c>
      <c r="AA83" s="43">
        <v>1258.4000000000001</v>
      </c>
    </row>
    <row r="84" spans="1:27" ht="12.75" hidden="1" customHeight="1" outlineLevel="1" x14ac:dyDescent="0.2">
      <c r="A84" s="98" t="s">
        <v>2490</v>
      </c>
      <c r="B84" s="62" t="s">
        <v>88</v>
      </c>
      <c r="C84" s="42" t="s">
        <v>77</v>
      </c>
      <c r="D84" s="43">
        <f t="shared" ref="D84:AA84" si="46">$D$9</f>
        <v>66.180000000000007</v>
      </c>
      <c r="E84" s="43">
        <f t="shared" si="46"/>
        <v>66.180000000000007</v>
      </c>
      <c r="F84" s="43">
        <f t="shared" si="46"/>
        <v>66.180000000000007</v>
      </c>
      <c r="G84" s="43">
        <f t="shared" si="46"/>
        <v>66.180000000000007</v>
      </c>
      <c r="H84" s="43">
        <f t="shared" si="46"/>
        <v>66.180000000000007</v>
      </c>
      <c r="I84" s="43">
        <f t="shared" si="46"/>
        <v>66.180000000000007</v>
      </c>
      <c r="J84" s="43">
        <f t="shared" si="46"/>
        <v>66.180000000000007</v>
      </c>
      <c r="K84" s="43">
        <f t="shared" si="46"/>
        <v>66.180000000000007</v>
      </c>
      <c r="L84" s="43">
        <f t="shared" si="46"/>
        <v>66.180000000000007</v>
      </c>
      <c r="M84" s="43">
        <f t="shared" si="46"/>
        <v>66.180000000000007</v>
      </c>
      <c r="N84" s="43">
        <f t="shared" si="46"/>
        <v>66.180000000000007</v>
      </c>
      <c r="O84" s="43">
        <f t="shared" si="46"/>
        <v>66.180000000000007</v>
      </c>
      <c r="P84" s="43">
        <f t="shared" si="46"/>
        <v>66.180000000000007</v>
      </c>
      <c r="Q84" s="43">
        <f t="shared" si="46"/>
        <v>66.180000000000007</v>
      </c>
      <c r="R84" s="43">
        <f t="shared" si="46"/>
        <v>66.180000000000007</v>
      </c>
      <c r="S84" s="43">
        <f t="shared" si="46"/>
        <v>66.180000000000007</v>
      </c>
      <c r="T84" s="43">
        <f t="shared" si="46"/>
        <v>66.180000000000007</v>
      </c>
      <c r="U84" s="43">
        <f t="shared" si="46"/>
        <v>66.180000000000007</v>
      </c>
      <c r="V84" s="43">
        <f t="shared" si="46"/>
        <v>66.180000000000007</v>
      </c>
      <c r="W84" s="43">
        <f t="shared" si="46"/>
        <v>66.180000000000007</v>
      </c>
      <c r="X84" s="43">
        <f t="shared" si="46"/>
        <v>66.180000000000007</v>
      </c>
      <c r="Y84" s="43">
        <f t="shared" si="46"/>
        <v>66.180000000000007</v>
      </c>
      <c r="Z84" s="43">
        <f t="shared" si="46"/>
        <v>66.180000000000007</v>
      </c>
      <c r="AA84" s="43">
        <f t="shared" si="46"/>
        <v>66.180000000000007</v>
      </c>
    </row>
    <row r="85" spans="1:27" ht="12.75" hidden="1" customHeight="1" outlineLevel="1" x14ac:dyDescent="0.2">
      <c r="A85" s="98" t="s">
        <v>2491</v>
      </c>
      <c r="B85" s="62" t="s">
        <v>81</v>
      </c>
      <c r="C85" s="42" t="s">
        <v>77</v>
      </c>
      <c r="D85" s="43">
        <v>6.71</v>
      </c>
      <c r="E85" s="43">
        <v>6.71</v>
      </c>
      <c r="F85" s="43">
        <v>6.71</v>
      </c>
      <c r="G85" s="43">
        <v>6.71</v>
      </c>
      <c r="H85" s="43">
        <v>6.71</v>
      </c>
      <c r="I85" s="43">
        <v>6.71</v>
      </c>
      <c r="J85" s="43">
        <v>6.71</v>
      </c>
      <c r="K85" s="43">
        <v>6.71</v>
      </c>
      <c r="L85" s="43">
        <v>6.71</v>
      </c>
      <c r="M85" s="43">
        <v>6.71</v>
      </c>
      <c r="N85" s="43">
        <v>6.71</v>
      </c>
      <c r="O85" s="43">
        <v>6.71</v>
      </c>
      <c r="P85" s="43">
        <v>6.71</v>
      </c>
      <c r="Q85" s="43">
        <v>6.71</v>
      </c>
      <c r="R85" s="43">
        <v>6.71</v>
      </c>
      <c r="S85" s="43">
        <v>6.71</v>
      </c>
      <c r="T85" s="43">
        <v>6.71</v>
      </c>
      <c r="U85" s="43">
        <v>6.71</v>
      </c>
      <c r="V85" s="43">
        <v>6.71</v>
      </c>
      <c r="W85" s="43">
        <v>6.71</v>
      </c>
      <c r="X85" s="43">
        <v>6.71</v>
      </c>
      <c r="Y85" s="43">
        <v>6.71</v>
      </c>
      <c r="Z85" s="43">
        <v>6.71</v>
      </c>
      <c r="AA85" s="43">
        <v>6.71</v>
      </c>
    </row>
    <row r="86" spans="1:27" ht="12.75" hidden="1" customHeight="1" outlineLevel="1" x14ac:dyDescent="0.2">
      <c r="A86" s="98" t="s">
        <v>2492</v>
      </c>
      <c r="B86" s="62" t="s">
        <v>79</v>
      </c>
      <c r="C86" s="42" t="s">
        <v>77</v>
      </c>
      <c r="D86" s="43">
        <f>$D$11</f>
        <v>330.69</v>
      </c>
      <c r="E86" s="43">
        <f t="shared" ref="E86:AA86" si="47">$D$11</f>
        <v>330.69</v>
      </c>
      <c r="F86" s="43">
        <f t="shared" si="47"/>
        <v>330.69</v>
      </c>
      <c r="G86" s="43">
        <f t="shared" si="47"/>
        <v>330.69</v>
      </c>
      <c r="H86" s="43">
        <f t="shared" si="47"/>
        <v>330.69</v>
      </c>
      <c r="I86" s="43">
        <f t="shared" si="47"/>
        <v>330.69</v>
      </c>
      <c r="J86" s="43">
        <f t="shared" si="47"/>
        <v>330.69</v>
      </c>
      <c r="K86" s="43">
        <f t="shared" si="47"/>
        <v>330.69</v>
      </c>
      <c r="L86" s="43">
        <f t="shared" si="47"/>
        <v>330.69</v>
      </c>
      <c r="M86" s="43">
        <f t="shared" si="47"/>
        <v>330.69</v>
      </c>
      <c r="N86" s="43">
        <f t="shared" si="47"/>
        <v>330.69</v>
      </c>
      <c r="O86" s="43">
        <f t="shared" si="47"/>
        <v>330.69</v>
      </c>
      <c r="P86" s="43">
        <f t="shared" si="47"/>
        <v>330.69</v>
      </c>
      <c r="Q86" s="43">
        <f t="shared" si="47"/>
        <v>330.69</v>
      </c>
      <c r="R86" s="43">
        <f t="shared" si="47"/>
        <v>330.69</v>
      </c>
      <c r="S86" s="43">
        <f t="shared" si="47"/>
        <v>330.69</v>
      </c>
      <c r="T86" s="43">
        <f t="shared" si="47"/>
        <v>330.69</v>
      </c>
      <c r="U86" s="43">
        <f t="shared" si="47"/>
        <v>330.69</v>
      </c>
      <c r="V86" s="43">
        <f t="shared" si="47"/>
        <v>330.69</v>
      </c>
      <c r="W86" s="43">
        <f t="shared" si="47"/>
        <v>330.69</v>
      </c>
      <c r="X86" s="43">
        <f t="shared" si="47"/>
        <v>330.69</v>
      </c>
      <c r="Y86" s="43">
        <f t="shared" si="47"/>
        <v>330.69</v>
      </c>
      <c r="Z86" s="43">
        <f t="shared" si="47"/>
        <v>330.69</v>
      </c>
      <c r="AA86" s="43">
        <f t="shared" si="47"/>
        <v>330.69</v>
      </c>
    </row>
    <row r="87" spans="1:27" ht="12.75" customHeight="1" collapsed="1" x14ac:dyDescent="0.2">
      <c r="A87" s="97" t="s">
        <v>2493</v>
      </c>
      <c r="B87" s="27" t="str">
        <f>"17"&amp;"."&amp;$B$801&amp;"."&amp;$B$802</f>
        <v>17.01.2023</v>
      </c>
      <c r="C87" s="89" t="s">
        <v>74</v>
      </c>
      <c r="D87" s="90">
        <f>ROUND(((D88+D89+D91+D90)/1000),5)</f>
        <v>1.50004</v>
      </c>
      <c r="E87" s="90">
        <f>ROUND(((E88+E89+E91+E90)/1000),5)</f>
        <v>1.46757</v>
      </c>
      <c r="F87" s="90">
        <f>ROUND(((F88+F89+F91+F90)/1000),5)</f>
        <v>1.4533799999999999</v>
      </c>
      <c r="G87" s="90">
        <f t="shared" ref="G87:AA87" si="48">ROUND(((G88+G89+G91+G90)/1000),5)</f>
        <v>1.4511799999999999</v>
      </c>
      <c r="H87" s="90">
        <f t="shared" si="48"/>
        <v>1.46634</v>
      </c>
      <c r="I87" s="90">
        <f t="shared" si="48"/>
        <v>1.51861</v>
      </c>
      <c r="J87" s="90">
        <f t="shared" si="48"/>
        <v>1.72801</v>
      </c>
      <c r="K87" s="90">
        <f t="shared" si="48"/>
        <v>2.0681799999999999</v>
      </c>
      <c r="L87" s="90">
        <f t="shared" si="48"/>
        <v>2.1189800000000001</v>
      </c>
      <c r="M87" s="90">
        <f t="shared" si="48"/>
        <v>2.1734599999999999</v>
      </c>
      <c r="N87" s="90">
        <f t="shared" si="48"/>
        <v>2.1962100000000002</v>
      </c>
      <c r="O87" s="90">
        <f t="shared" si="48"/>
        <v>2.21963</v>
      </c>
      <c r="P87" s="90">
        <f t="shared" si="48"/>
        <v>2.2037599999999999</v>
      </c>
      <c r="Q87" s="90">
        <f t="shared" si="48"/>
        <v>2.2112799999999999</v>
      </c>
      <c r="R87" s="90">
        <f t="shared" si="48"/>
        <v>2.1713300000000002</v>
      </c>
      <c r="S87" s="90">
        <f t="shared" si="48"/>
        <v>2.1632699999999998</v>
      </c>
      <c r="T87" s="90">
        <f t="shared" si="48"/>
        <v>2.2096900000000002</v>
      </c>
      <c r="U87" s="90">
        <f t="shared" si="48"/>
        <v>2.25102</v>
      </c>
      <c r="V87" s="90">
        <f t="shared" si="48"/>
        <v>2.2313299999999998</v>
      </c>
      <c r="W87" s="90">
        <f t="shared" si="48"/>
        <v>2.1896</v>
      </c>
      <c r="X87" s="90">
        <f t="shared" si="48"/>
        <v>2.1755499999999999</v>
      </c>
      <c r="Y87" s="90">
        <f t="shared" si="48"/>
        <v>2.1204900000000002</v>
      </c>
      <c r="Z87" s="90">
        <f t="shared" si="48"/>
        <v>1.8998299999999999</v>
      </c>
      <c r="AA87" s="90">
        <f t="shared" si="48"/>
        <v>1.5954200000000001</v>
      </c>
    </row>
    <row r="88" spans="1:27" ht="12.75" hidden="1" customHeight="1" outlineLevel="1" x14ac:dyDescent="0.2">
      <c r="A88" s="98" t="s">
        <v>2494</v>
      </c>
      <c r="B88" s="62" t="s">
        <v>236</v>
      </c>
      <c r="C88" s="42" t="s">
        <v>77</v>
      </c>
      <c r="D88" s="43">
        <v>1096.46</v>
      </c>
      <c r="E88" s="43">
        <v>1063.99</v>
      </c>
      <c r="F88" s="43">
        <v>1049.8</v>
      </c>
      <c r="G88" s="43">
        <v>1047.5999999999999</v>
      </c>
      <c r="H88" s="43">
        <v>1062.76</v>
      </c>
      <c r="I88" s="43">
        <v>1115.03</v>
      </c>
      <c r="J88" s="43">
        <v>1324.43</v>
      </c>
      <c r="K88" s="43">
        <v>1664.6</v>
      </c>
      <c r="L88" s="43">
        <v>1715.4</v>
      </c>
      <c r="M88" s="43">
        <v>1769.88</v>
      </c>
      <c r="N88" s="43">
        <v>1792.63</v>
      </c>
      <c r="O88" s="43">
        <v>1816.05</v>
      </c>
      <c r="P88" s="43">
        <v>1800.18</v>
      </c>
      <c r="Q88" s="43">
        <v>1807.7</v>
      </c>
      <c r="R88" s="43">
        <v>1767.75</v>
      </c>
      <c r="S88" s="43">
        <v>1759.69</v>
      </c>
      <c r="T88" s="43">
        <v>1806.11</v>
      </c>
      <c r="U88" s="43">
        <v>1847.44</v>
      </c>
      <c r="V88" s="43">
        <v>1827.75</v>
      </c>
      <c r="W88" s="43">
        <v>1786.02</v>
      </c>
      <c r="X88" s="43">
        <v>1771.97</v>
      </c>
      <c r="Y88" s="43">
        <v>1716.91</v>
      </c>
      <c r="Z88" s="43">
        <v>1496.25</v>
      </c>
      <c r="AA88" s="43">
        <v>1191.8399999999999</v>
      </c>
    </row>
    <row r="89" spans="1:27" ht="12.75" hidden="1" customHeight="1" outlineLevel="1" x14ac:dyDescent="0.2">
      <c r="A89" s="98" t="s">
        <v>2495</v>
      </c>
      <c r="B89" s="62" t="s">
        <v>88</v>
      </c>
      <c r="C89" s="42" t="s">
        <v>77</v>
      </c>
      <c r="D89" s="43">
        <f t="shared" ref="D89:AA89" si="49">$D$9</f>
        <v>66.180000000000007</v>
      </c>
      <c r="E89" s="43">
        <f t="shared" si="49"/>
        <v>66.180000000000007</v>
      </c>
      <c r="F89" s="43">
        <f t="shared" si="49"/>
        <v>66.180000000000007</v>
      </c>
      <c r="G89" s="43">
        <f t="shared" si="49"/>
        <v>66.180000000000007</v>
      </c>
      <c r="H89" s="43">
        <f t="shared" si="49"/>
        <v>66.180000000000007</v>
      </c>
      <c r="I89" s="43">
        <f t="shared" si="49"/>
        <v>66.180000000000007</v>
      </c>
      <c r="J89" s="43">
        <f t="shared" si="49"/>
        <v>66.180000000000007</v>
      </c>
      <c r="K89" s="43">
        <f t="shared" si="49"/>
        <v>66.180000000000007</v>
      </c>
      <c r="L89" s="43">
        <f t="shared" si="49"/>
        <v>66.180000000000007</v>
      </c>
      <c r="M89" s="43">
        <f t="shared" si="49"/>
        <v>66.180000000000007</v>
      </c>
      <c r="N89" s="43">
        <f t="shared" si="49"/>
        <v>66.180000000000007</v>
      </c>
      <c r="O89" s="43">
        <f t="shared" si="49"/>
        <v>66.180000000000007</v>
      </c>
      <c r="P89" s="43">
        <f t="shared" si="49"/>
        <v>66.180000000000007</v>
      </c>
      <c r="Q89" s="43">
        <f t="shared" si="49"/>
        <v>66.180000000000007</v>
      </c>
      <c r="R89" s="43">
        <f t="shared" si="49"/>
        <v>66.180000000000007</v>
      </c>
      <c r="S89" s="43">
        <f t="shared" si="49"/>
        <v>66.180000000000007</v>
      </c>
      <c r="T89" s="43">
        <f t="shared" si="49"/>
        <v>66.180000000000007</v>
      </c>
      <c r="U89" s="43">
        <f t="shared" si="49"/>
        <v>66.180000000000007</v>
      </c>
      <c r="V89" s="43">
        <f t="shared" si="49"/>
        <v>66.180000000000007</v>
      </c>
      <c r="W89" s="43">
        <f t="shared" si="49"/>
        <v>66.180000000000007</v>
      </c>
      <c r="X89" s="43">
        <f t="shared" si="49"/>
        <v>66.180000000000007</v>
      </c>
      <c r="Y89" s="43">
        <f t="shared" si="49"/>
        <v>66.180000000000007</v>
      </c>
      <c r="Z89" s="43">
        <f t="shared" si="49"/>
        <v>66.180000000000007</v>
      </c>
      <c r="AA89" s="43">
        <f t="shared" si="49"/>
        <v>66.180000000000007</v>
      </c>
    </row>
    <row r="90" spans="1:27" ht="12.75" hidden="1" customHeight="1" outlineLevel="1" x14ac:dyDescent="0.2">
      <c r="A90" s="98" t="s">
        <v>2496</v>
      </c>
      <c r="B90" s="62" t="s">
        <v>81</v>
      </c>
      <c r="C90" s="42" t="s">
        <v>77</v>
      </c>
      <c r="D90" s="43">
        <v>6.71</v>
      </c>
      <c r="E90" s="43">
        <v>6.71</v>
      </c>
      <c r="F90" s="43">
        <v>6.71</v>
      </c>
      <c r="G90" s="43">
        <v>6.71</v>
      </c>
      <c r="H90" s="43">
        <v>6.71</v>
      </c>
      <c r="I90" s="43">
        <v>6.71</v>
      </c>
      <c r="J90" s="43">
        <v>6.71</v>
      </c>
      <c r="K90" s="43">
        <v>6.71</v>
      </c>
      <c r="L90" s="43">
        <v>6.71</v>
      </c>
      <c r="M90" s="43">
        <v>6.71</v>
      </c>
      <c r="N90" s="43">
        <v>6.71</v>
      </c>
      <c r="O90" s="43">
        <v>6.71</v>
      </c>
      <c r="P90" s="43">
        <v>6.71</v>
      </c>
      <c r="Q90" s="43">
        <v>6.71</v>
      </c>
      <c r="R90" s="43">
        <v>6.71</v>
      </c>
      <c r="S90" s="43">
        <v>6.71</v>
      </c>
      <c r="T90" s="43">
        <v>6.71</v>
      </c>
      <c r="U90" s="43">
        <v>6.71</v>
      </c>
      <c r="V90" s="43">
        <v>6.71</v>
      </c>
      <c r="W90" s="43">
        <v>6.71</v>
      </c>
      <c r="X90" s="43">
        <v>6.71</v>
      </c>
      <c r="Y90" s="43">
        <v>6.71</v>
      </c>
      <c r="Z90" s="43">
        <v>6.71</v>
      </c>
      <c r="AA90" s="43">
        <v>6.71</v>
      </c>
    </row>
    <row r="91" spans="1:27" ht="12.75" hidden="1" customHeight="1" outlineLevel="1" x14ac:dyDescent="0.2">
      <c r="A91" s="98" t="s">
        <v>2497</v>
      </c>
      <c r="B91" s="62" t="s">
        <v>79</v>
      </c>
      <c r="C91" s="42" t="s">
        <v>77</v>
      </c>
      <c r="D91" s="43">
        <f>$D$11</f>
        <v>330.69</v>
      </c>
      <c r="E91" s="43">
        <f t="shared" ref="E91:AA91" si="50">$D$11</f>
        <v>330.69</v>
      </c>
      <c r="F91" s="43">
        <f t="shared" si="50"/>
        <v>330.69</v>
      </c>
      <c r="G91" s="43">
        <f t="shared" si="50"/>
        <v>330.69</v>
      </c>
      <c r="H91" s="43">
        <f t="shared" si="50"/>
        <v>330.69</v>
      </c>
      <c r="I91" s="43">
        <f t="shared" si="50"/>
        <v>330.69</v>
      </c>
      <c r="J91" s="43">
        <f t="shared" si="50"/>
        <v>330.69</v>
      </c>
      <c r="K91" s="43">
        <f t="shared" si="50"/>
        <v>330.69</v>
      </c>
      <c r="L91" s="43">
        <f t="shared" si="50"/>
        <v>330.69</v>
      </c>
      <c r="M91" s="43">
        <f t="shared" si="50"/>
        <v>330.69</v>
      </c>
      <c r="N91" s="43">
        <f t="shared" si="50"/>
        <v>330.69</v>
      </c>
      <c r="O91" s="43">
        <f t="shared" si="50"/>
        <v>330.69</v>
      </c>
      <c r="P91" s="43">
        <f t="shared" si="50"/>
        <v>330.69</v>
      </c>
      <c r="Q91" s="43">
        <f t="shared" si="50"/>
        <v>330.69</v>
      </c>
      <c r="R91" s="43">
        <f t="shared" si="50"/>
        <v>330.69</v>
      </c>
      <c r="S91" s="43">
        <f t="shared" si="50"/>
        <v>330.69</v>
      </c>
      <c r="T91" s="43">
        <f t="shared" si="50"/>
        <v>330.69</v>
      </c>
      <c r="U91" s="43">
        <f t="shared" si="50"/>
        <v>330.69</v>
      </c>
      <c r="V91" s="43">
        <f t="shared" si="50"/>
        <v>330.69</v>
      </c>
      <c r="W91" s="43">
        <f t="shared" si="50"/>
        <v>330.69</v>
      </c>
      <c r="X91" s="43">
        <f t="shared" si="50"/>
        <v>330.69</v>
      </c>
      <c r="Y91" s="43">
        <f t="shared" si="50"/>
        <v>330.69</v>
      </c>
      <c r="Z91" s="43">
        <f t="shared" si="50"/>
        <v>330.69</v>
      </c>
      <c r="AA91" s="43">
        <f t="shared" si="50"/>
        <v>330.69</v>
      </c>
    </row>
    <row r="92" spans="1:27" ht="12.75" customHeight="1" collapsed="1" x14ac:dyDescent="0.2">
      <c r="A92" s="97" t="s">
        <v>2498</v>
      </c>
      <c r="B92" s="27" t="str">
        <f>"18"&amp;"."&amp;$B$801&amp;"."&amp;$B$802</f>
        <v>18.01.2023</v>
      </c>
      <c r="C92" s="89" t="s">
        <v>74</v>
      </c>
      <c r="D92" s="90">
        <f>ROUND(((D93+D94+D96+D95)/1000),5)</f>
        <v>1.5377400000000001</v>
      </c>
      <c r="E92" s="90">
        <f>ROUND(((E93+E94+E96+E95)/1000),5)</f>
        <v>1.5040899999999999</v>
      </c>
      <c r="F92" s="90">
        <f>ROUND(((F93+F94+F96+F95)/1000),5)</f>
        <v>1.48326</v>
      </c>
      <c r="G92" s="90">
        <f t="shared" ref="G92:AA92" si="51">ROUND(((G93+G94+G96+G95)/1000),5)</f>
        <v>1.4821</v>
      </c>
      <c r="H92" s="90">
        <f t="shared" si="51"/>
        <v>1.50814</v>
      </c>
      <c r="I92" s="90">
        <f t="shared" si="51"/>
        <v>1.5688800000000001</v>
      </c>
      <c r="J92" s="90">
        <f t="shared" si="51"/>
        <v>1.87002</v>
      </c>
      <c r="K92" s="90">
        <f t="shared" si="51"/>
        <v>2.0842700000000001</v>
      </c>
      <c r="L92" s="90">
        <f t="shared" si="51"/>
        <v>2.1952699999999998</v>
      </c>
      <c r="M92" s="90">
        <f t="shared" si="51"/>
        <v>2.22905</v>
      </c>
      <c r="N92" s="90">
        <f t="shared" si="51"/>
        <v>2.2477200000000002</v>
      </c>
      <c r="O92" s="90">
        <f t="shared" si="51"/>
        <v>2.2799</v>
      </c>
      <c r="P92" s="90">
        <f t="shared" si="51"/>
        <v>2.25848</v>
      </c>
      <c r="Q92" s="90">
        <f t="shared" si="51"/>
        <v>2.26817</v>
      </c>
      <c r="R92" s="90">
        <f t="shared" si="51"/>
        <v>2.2712699999999999</v>
      </c>
      <c r="S92" s="90">
        <f t="shared" si="51"/>
        <v>2.2318500000000001</v>
      </c>
      <c r="T92" s="90">
        <f t="shared" si="51"/>
        <v>2.2708200000000001</v>
      </c>
      <c r="U92" s="90">
        <f t="shared" si="51"/>
        <v>2.27895</v>
      </c>
      <c r="V92" s="90">
        <f t="shared" si="51"/>
        <v>2.2736399999999999</v>
      </c>
      <c r="W92" s="90">
        <f t="shared" si="51"/>
        <v>2.2433900000000002</v>
      </c>
      <c r="X92" s="90">
        <f t="shared" si="51"/>
        <v>2.1890399999999999</v>
      </c>
      <c r="Y92" s="90">
        <f t="shared" si="51"/>
        <v>2.1043599999999998</v>
      </c>
      <c r="Z92" s="90">
        <f t="shared" si="51"/>
        <v>1.8720600000000001</v>
      </c>
      <c r="AA92" s="90">
        <f t="shared" si="51"/>
        <v>1.54844</v>
      </c>
    </row>
    <row r="93" spans="1:27" ht="12.75" hidden="1" customHeight="1" outlineLevel="1" x14ac:dyDescent="0.2">
      <c r="A93" s="98" t="s">
        <v>2499</v>
      </c>
      <c r="B93" s="62" t="s">
        <v>236</v>
      </c>
      <c r="C93" s="42" t="s">
        <v>77</v>
      </c>
      <c r="D93" s="43">
        <v>1134.1600000000001</v>
      </c>
      <c r="E93" s="43">
        <v>1100.51</v>
      </c>
      <c r="F93" s="43">
        <v>1079.68</v>
      </c>
      <c r="G93" s="43">
        <v>1078.52</v>
      </c>
      <c r="H93" s="43">
        <v>1104.56</v>
      </c>
      <c r="I93" s="43">
        <v>1165.3</v>
      </c>
      <c r="J93" s="43">
        <v>1466.44</v>
      </c>
      <c r="K93" s="43">
        <v>1680.69</v>
      </c>
      <c r="L93" s="43">
        <v>1791.69</v>
      </c>
      <c r="M93" s="43">
        <v>1825.47</v>
      </c>
      <c r="N93" s="43">
        <v>1844.14</v>
      </c>
      <c r="O93" s="43">
        <v>1876.32</v>
      </c>
      <c r="P93" s="43">
        <v>1854.9</v>
      </c>
      <c r="Q93" s="43">
        <v>1864.59</v>
      </c>
      <c r="R93" s="43">
        <v>1867.69</v>
      </c>
      <c r="S93" s="43">
        <v>1828.27</v>
      </c>
      <c r="T93" s="43">
        <v>1867.24</v>
      </c>
      <c r="U93" s="43">
        <v>1875.37</v>
      </c>
      <c r="V93" s="43">
        <v>1870.06</v>
      </c>
      <c r="W93" s="43">
        <v>1839.81</v>
      </c>
      <c r="X93" s="43">
        <v>1785.46</v>
      </c>
      <c r="Y93" s="43">
        <v>1700.78</v>
      </c>
      <c r="Z93" s="43">
        <v>1468.48</v>
      </c>
      <c r="AA93" s="43">
        <v>1144.8599999999999</v>
      </c>
    </row>
    <row r="94" spans="1:27" ht="12.75" hidden="1" customHeight="1" outlineLevel="1" x14ac:dyDescent="0.2">
      <c r="A94" s="98" t="s">
        <v>2500</v>
      </c>
      <c r="B94" s="62" t="s">
        <v>88</v>
      </c>
      <c r="C94" s="42" t="s">
        <v>77</v>
      </c>
      <c r="D94" s="43">
        <f t="shared" ref="D94:AA94" si="52">$D$9</f>
        <v>66.180000000000007</v>
      </c>
      <c r="E94" s="43">
        <f t="shared" si="52"/>
        <v>66.180000000000007</v>
      </c>
      <c r="F94" s="43">
        <f t="shared" si="52"/>
        <v>66.180000000000007</v>
      </c>
      <c r="G94" s="43">
        <f t="shared" si="52"/>
        <v>66.180000000000007</v>
      </c>
      <c r="H94" s="43">
        <f t="shared" si="52"/>
        <v>66.180000000000007</v>
      </c>
      <c r="I94" s="43">
        <f t="shared" si="52"/>
        <v>66.180000000000007</v>
      </c>
      <c r="J94" s="43">
        <f t="shared" si="52"/>
        <v>66.180000000000007</v>
      </c>
      <c r="K94" s="43">
        <f t="shared" si="52"/>
        <v>66.180000000000007</v>
      </c>
      <c r="L94" s="43">
        <f t="shared" si="52"/>
        <v>66.180000000000007</v>
      </c>
      <c r="M94" s="43">
        <f t="shared" si="52"/>
        <v>66.180000000000007</v>
      </c>
      <c r="N94" s="43">
        <f t="shared" si="52"/>
        <v>66.180000000000007</v>
      </c>
      <c r="O94" s="43">
        <f t="shared" si="52"/>
        <v>66.180000000000007</v>
      </c>
      <c r="P94" s="43">
        <f t="shared" si="52"/>
        <v>66.180000000000007</v>
      </c>
      <c r="Q94" s="43">
        <f t="shared" si="52"/>
        <v>66.180000000000007</v>
      </c>
      <c r="R94" s="43">
        <f t="shared" si="52"/>
        <v>66.180000000000007</v>
      </c>
      <c r="S94" s="43">
        <f t="shared" si="52"/>
        <v>66.180000000000007</v>
      </c>
      <c r="T94" s="43">
        <f t="shared" si="52"/>
        <v>66.180000000000007</v>
      </c>
      <c r="U94" s="43">
        <f t="shared" si="52"/>
        <v>66.180000000000007</v>
      </c>
      <c r="V94" s="43">
        <f t="shared" si="52"/>
        <v>66.180000000000007</v>
      </c>
      <c r="W94" s="43">
        <f t="shared" si="52"/>
        <v>66.180000000000007</v>
      </c>
      <c r="X94" s="43">
        <f t="shared" si="52"/>
        <v>66.180000000000007</v>
      </c>
      <c r="Y94" s="43">
        <f t="shared" si="52"/>
        <v>66.180000000000007</v>
      </c>
      <c r="Z94" s="43">
        <f t="shared" si="52"/>
        <v>66.180000000000007</v>
      </c>
      <c r="AA94" s="43">
        <f t="shared" si="52"/>
        <v>66.180000000000007</v>
      </c>
    </row>
    <row r="95" spans="1:27" ht="12.75" hidden="1" customHeight="1" outlineLevel="1" x14ac:dyDescent="0.2">
      <c r="A95" s="98" t="s">
        <v>2501</v>
      </c>
      <c r="B95" s="62" t="s">
        <v>81</v>
      </c>
      <c r="C95" s="42" t="s">
        <v>77</v>
      </c>
      <c r="D95" s="43">
        <v>6.71</v>
      </c>
      <c r="E95" s="43">
        <v>6.71</v>
      </c>
      <c r="F95" s="43">
        <v>6.71</v>
      </c>
      <c r="G95" s="43">
        <v>6.71</v>
      </c>
      <c r="H95" s="43">
        <v>6.71</v>
      </c>
      <c r="I95" s="43">
        <v>6.71</v>
      </c>
      <c r="J95" s="43">
        <v>6.71</v>
      </c>
      <c r="K95" s="43">
        <v>6.71</v>
      </c>
      <c r="L95" s="43">
        <v>6.71</v>
      </c>
      <c r="M95" s="43">
        <v>6.71</v>
      </c>
      <c r="N95" s="43">
        <v>6.71</v>
      </c>
      <c r="O95" s="43">
        <v>6.71</v>
      </c>
      <c r="P95" s="43">
        <v>6.71</v>
      </c>
      <c r="Q95" s="43">
        <v>6.71</v>
      </c>
      <c r="R95" s="43">
        <v>6.71</v>
      </c>
      <c r="S95" s="43">
        <v>6.71</v>
      </c>
      <c r="T95" s="43">
        <v>6.71</v>
      </c>
      <c r="U95" s="43">
        <v>6.71</v>
      </c>
      <c r="V95" s="43">
        <v>6.71</v>
      </c>
      <c r="W95" s="43">
        <v>6.71</v>
      </c>
      <c r="X95" s="43">
        <v>6.71</v>
      </c>
      <c r="Y95" s="43">
        <v>6.71</v>
      </c>
      <c r="Z95" s="43">
        <v>6.71</v>
      </c>
      <c r="AA95" s="43">
        <v>6.71</v>
      </c>
    </row>
    <row r="96" spans="1:27" ht="12.75" hidden="1" customHeight="1" outlineLevel="1" x14ac:dyDescent="0.2">
      <c r="A96" s="98" t="s">
        <v>2502</v>
      </c>
      <c r="B96" s="62" t="s">
        <v>79</v>
      </c>
      <c r="C96" s="42" t="s">
        <v>77</v>
      </c>
      <c r="D96" s="43">
        <f>$D$11</f>
        <v>330.69</v>
      </c>
      <c r="E96" s="43">
        <f t="shared" ref="E96:AA96" si="53">$D$11</f>
        <v>330.69</v>
      </c>
      <c r="F96" s="43">
        <f t="shared" si="53"/>
        <v>330.69</v>
      </c>
      <c r="G96" s="43">
        <f t="shared" si="53"/>
        <v>330.69</v>
      </c>
      <c r="H96" s="43">
        <f t="shared" si="53"/>
        <v>330.69</v>
      </c>
      <c r="I96" s="43">
        <f t="shared" si="53"/>
        <v>330.69</v>
      </c>
      <c r="J96" s="43">
        <f t="shared" si="53"/>
        <v>330.69</v>
      </c>
      <c r="K96" s="43">
        <f t="shared" si="53"/>
        <v>330.69</v>
      </c>
      <c r="L96" s="43">
        <f t="shared" si="53"/>
        <v>330.69</v>
      </c>
      <c r="M96" s="43">
        <f t="shared" si="53"/>
        <v>330.69</v>
      </c>
      <c r="N96" s="43">
        <f t="shared" si="53"/>
        <v>330.69</v>
      </c>
      <c r="O96" s="43">
        <f t="shared" si="53"/>
        <v>330.69</v>
      </c>
      <c r="P96" s="43">
        <f t="shared" si="53"/>
        <v>330.69</v>
      </c>
      <c r="Q96" s="43">
        <f t="shared" si="53"/>
        <v>330.69</v>
      </c>
      <c r="R96" s="43">
        <f t="shared" si="53"/>
        <v>330.69</v>
      </c>
      <c r="S96" s="43">
        <f t="shared" si="53"/>
        <v>330.69</v>
      </c>
      <c r="T96" s="43">
        <f t="shared" si="53"/>
        <v>330.69</v>
      </c>
      <c r="U96" s="43">
        <f t="shared" si="53"/>
        <v>330.69</v>
      </c>
      <c r="V96" s="43">
        <f t="shared" si="53"/>
        <v>330.69</v>
      </c>
      <c r="W96" s="43">
        <f t="shared" si="53"/>
        <v>330.69</v>
      </c>
      <c r="X96" s="43">
        <f t="shared" si="53"/>
        <v>330.69</v>
      </c>
      <c r="Y96" s="43">
        <f t="shared" si="53"/>
        <v>330.69</v>
      </c>
      <c r="Z96" s="43">
        <f t="shared" si="53"/>
        <v>330.69</v>
      </c>
      <c r="AA96" s="43">
        <f t="shared" si="53"/>
        <v>330.69</v>
      </c>
    </row>
    <row r="97" spans="1:27" ht="12.75" customHeight="1" collapsed="1" x14ac:dyDescent="0.2">
      <c r="A97" s="97" t="s">
        <v>2503</v>
      </c>
      <c r="B97" s="27" t="str">
        <f>"19"&amp;"."&amp;$B$801&amp;"."&amp;$B$802</f>
        <v>19.01.2023</v>
      </c>
      <c r="C97" s="89" t="s">
        <v>74</v>
      </c>
      <c r="D97" s="90">
        <f>ROUND(((D98+D99+D101+D100)/1000),5)</f>
        <v>1.54878</v>
      </c>
      <c r="E97" s="90">
        <f>ROUND(((E98+E99+E101+E100)/1000),5)</f>
        <v>1.51315</v>
      </c>
      <c r="F97" s="90">
        <f>ROUND(((F98+F99+F101+F100)/1000),5)</f>
        <v>1.4847300000000001</v>
      </c>
      <c r="G97" s="90">
        <f t="shared" ref="G97:AA97" si="54">ROUND(((G98+G99+G101+G100)/1000),5)</f>
        <v>1.4848399999999999</v>
      </c>
      <c r="H97" s="90">
        <f t="shared" si="54"/>
        <v>1.5176000000000001</v>
      </c>
      <c r="I97" s="90">
        <f t="shared" si="54"/>
        <v>1.5718000000000001</v>
      </c>
      <c r="J97" s="90">
        <f t="shared" si="54"/>
        <v>1.98475</v>
      </c>
      <c r="K97" s="90">
        <f t="shared" si="54"/>
        <v>2.1648100000000001</v>
      </c>
      <c r="L97" s="90">
        <f t="shared" si="54"/>
        <v>2.2620300000000002</v>
      </c>
      <c r="M97" s="90">
        <f t="shared" si="54"/>
        <v>2.2821799999999999</v>
      </c>
      <c r="N97" s="90">
        <f t="shared" si="54"/>
        <v>2.30132</v>
      </c>
      <c r="O97" s="90">
        <f t="shared" si="54"/>
        <v>2.33229</v>
      </c>
      <c r="P97" s="90">
        <f t="shared" si="54"/>
        <v>2.3116699999999999</v>
      </c>
      <c r="Q97" s="90">
        <f t="shared" si="54"/>
        <v>2.31996</v>
      </c>
      <c r="R97" s="90">
        <f t="shared" si="54"/>
        <v>2.3243900000000002</v>
      </c>
      <c r="S97" s="90">
        <f t="shared" si="54"/>
        <v>2.2830900000000001</v>
      </c>
      <c r="T97" s="90">
        <f t="shared" si="54"/>
        <v>2.3641999999999999</v>
      </c>
      <c r="U97" s="90">
        <f t="shared" si="54"/>
        <v>2.3868100000000001</v>
      </c>
      <c r="V97" s="90">
        <f t="shared" si="54"/>
        <v>2.3705500000000002</v>
      </c>
      <c r="W97" s="90">
        <f t="shared" si="54"/>
        <v>2.2990599999999999</v>
      </c>
      <c r="X97" s="90">
        <f t="shared" si="54"/>
        <v>2.25996</v>
      </c>
      <c r="Y97" s="90">
        <f t="shared" si="54"/>
        <v>2.1940900000000001</v>
      </c>
      <c r="Z97" s="90">
        <f t="shared" si="54"/>
        <v>1.9883599999999999</v>
      </c>
      <c r="AA97" s="90">
        <f t="shared" si="54"/>
        <v>1.56724</v>
      </c>
    </row>
    <row r="98" spans="1:27" ht="12.75" hidden="1" customHeight="1" outlineLevel="1" x14ac:dyDescent="0.2">
      <c r="A98" s="98" t="s">
        <v>2504</v>
      </c>
      <c r="B98" s="62" t="s">
        <v>236</v>
      </c>
      <c r="C98" s="42" t="s">
        <v>77</v>
      </c>
      <c r="D98" s="43">
        <v>1145.2</v>
      </c>
      <c r="E98" s="43">
        <v>1109.57</v>
      </c>
      <c r="F98" s="43">
        <v>1081.1500000000001</v>
      </c>
      <c r="G98" s="43">
        <v>1081.26</v>
      </c>
      <c r="H98" s="43">
        <v>1114.02</v>
      </c>
      <c r="I98" s="43">
        <v>1168.22</v>
      </c>
      <c r="J98" s="43">
        <v>1581.17</v>
      </c>
      <c r="K98" s="43">
        <v>1761.23</v>
      </c>
      <c r="L98" s="43">
        <v>1858.45</v>
      </c>
      <c r="M98" s="43">
        <v>1878.6</v>
      </c>
      <c r="N98" s="43">
        <v>1897.74</v>
      </c>
      <c r="O98" s="43">
        <v>1928.71</v>
      </c>
      <c r="P98" s="43">
        <v>1908.09</v>
      </c>
      <c r="Q98" s="43">
        <v>1916.38</v>
      </c>
      <c r="R98" s="43">
        <v>1920.81</v>
      </c>
      <c r="S98" s="43">
        <v>1879.51</v>
      </c>
      <c r="T98" s="43">
        <v>1960.62</v>
      </c>
      <c r="U98" s="43">
        <v>1983.23</v>
      </c>
      <c r="V98" s="43">
        <v>1966.97</v>
      </c>
      <c r="W98" s="43">
        <v>1895.48</v>
      </c>
      <c r="X98" s="43">
        <v>1856.38</v>
      </c>
      <c r="Y98" s="43">
        <v>1790.51</v>
      </c>
      <c r="Z98" s="43">
        <v>1584.78</v>
      </c>
      <c r="AA98" s="43">
        <v>1163.6600000000001</v>
      </c>
    </row>
    <row r="99" spans="1:27" ht="12.75" hidden="1" customHeight="1" outlineLevel="1" x14ac:dyDescent="0.2">
      <c r="A99" s="98" t="s">
        <v>2505</v>
      </c>
      <c r="B99" s="62" t="s">
        <v>88</v>
      </c>
      <c r="C99" s="42" t="s">
        <v>77</v>
      </c>
      <c r="D99" s="43">
        <f t="shared" ref="D99:AA99" si="55">$D$9</f>
        <v>66.180000000000007</v>
      </c>
      <c r="E99" s="43">
        <f t="shared" si="55"/>
        <v>66.180000000000007</v>
      </c>
      <c r="F99" s="43">
        <f t="shared" si="55"/>
        <v>66.180000000000007</v>
      </c>
      <c r="G99" s="43">
        <f t="shared" si="55"/>
        <v>66.180000000000007</v>
      </c>
      <c r="H99" s="43">
        <f t="shared" si="55"/>
        <v>66.180000000000007</v>
      </c>
      <c r="I99" s="43">
        <f t="shared" si="55"/>
        <v>66.180000000000007</v>
      </c>
      <c r="J99" s="43">
        <f t="shared" si="55"/>
        <v>66.180000000000007</v>
      </c>
      <c r="K99" s="43">
        <f t="shared" si="55"/>
        <v>66.180000000000007</v>
      </c>
      <c r="L99" s="43">
        <f t="shared" si="55"/>
        <v>66.180000000000007</v>
      </c>
      <c r="M99" s="43">
        <f t="shared" si="55"/>
        <v>66.180000000000007</v>
      </c>
      <c r="N99" s="43">
        <f t="shared" si="55"/>
        <v>66.180000000000007</v>
      </c>
      <c r="O99" s="43">
        <f t="shared" si="55"/>
        <v>66.180000000000007</v>
      </c>
      <c r="P99" s="43">
        <f t="shared" si="55"/>
        <v>66.180000000000007</v>
      </c>
      <c r="Q99" s="43">
        <f t="shared" si="55"/>
        <v>66.180000000000007</v>
      </c>
      <c r="R99" s="43">
        <f t="shared" si="55"/>
        <v>66.180000000000007</v>
      </c>
      <c r="S99" s="43">
        <f t="shared" si="55"/>
        <v>66.180000000000007</v>
      </c>
      <c r="T99" s="43">
        <f t="shared" si="55"/>
        <v>66.180000000000007</v>
      </c>
      <c r="U99" s="43">
        <f t="shared" si="55"/>
        <v>66.180000000000007</v>
      </c>
      <c r="V99" s="43">
        <f t="shared" si="55"/>
        <v>66.180000000000007</v>
      </c>
      <c r="W99" s="43">
        <f t="shared" si="55"/>
        <v>66.180000000000007</v>
      </c>
      <c r="X99" s="43">
        <f t="shared" si="55"/>
        <v>66.180000000000007</v>
      </c>
      <c r="Y99" s="43">
        <f t="shared" si="55"/>
        <v>66.180000000000007</v>
      </c>
      <c r="Z99" s="43">
        <f t="shared" si="55"/>
        <v>66.180000000000007</v>
      </c>
      <c r="AA99" s="43">
        <f t="shared" si="55"/>
        <v>66.180000000000007</v>
      </c>
    </row>
    <row r="100" spans="1:27" ht="12.75" hidden="1" customHeight="1" outlineLevel="1" x14ac:dyDescent="0.2">
      <c r="A100" s="98" t="s">
        <v>2506</v>
      </c>
      <c r="B100" s="62" t="s">
        <v>81</v>
      </c>
      <c r="C100" s="42" t="s">
        <v>77</v>
      </c>
      <c r="D100" s="43">
        <v>6.71</v>
      </c>
      <c r="E100" s="43">
        <v>6.71</v>
      </c>
      <c r="F100" s="43">
        <v>6.71</v>
      </c>
      <c r="G100" s="43">
        <v>6.71</v>
      </c>
      <c r="H100" s="43">
        <v>6.71</v>
      </c>
      <c r="I100" s="43">
        <v>6.71</v>
      </c>
      <c r="J100" s="43">
        <v>6.71</v>
      </c>
      <c r="K100" s="43">
        <v>6.71</v>
      </c>
      <c r="L100" s="43">
        <v>6.71</v>
      </c>
      <c r="M100" s="43">
        <v>6.71</v>
      </c>
      <c r="N100" s="43">
        <v>6.71</v>
      </c>
      <c r="O100" s="43">
        <v>6.71</v>
      </c>
      <c r="P100" s="43">
        <v>6.71</v>
      </c>
      <c r="Q100" s="43">
        <v>6.71</v>
      </c>
      <c r="R100" s="43">
        <v>6.71</v>
      </c>
      <c r="S100" s="43">
        <v>6.71</v>
      </c>
      <c r="T100" s="43">
        <v>6.71</v>
      </c>
      <c r="U100" s="43">
        <v>6.71</v>
      </c>
      <c r="V100" s="43">
        <v>6.71</v>
      </c>
      <c r="W100" s="43">
        <v>6.71</v>
      </c>
      <c r="X100" s="43">
        <v>6.71</v>
      </c>
      <c r="Y100" s="43">
        <v>6.71</v>
      </c>
      <c r="Z100" s="43">
        <v>6.71</v>
      </c>
      <c r="AA100" s="43">
        <v>6.71</v>
      </c>
    </row>
    <row r="101" spans="1:27" ht="12.75" hidden="1" customHeight="1" outlineLevel="1" x14ac:dyDescent="0.2">
      <c r="A101" s="98" t="s">
        <v>2507</v>
      </c>
      <c r="B101" s="62" t="s">
        <v>79</v>
      </c>
      <c r="C101" s="42" t="s">
        <v>77</v>
      </c>
      <c r="D101" s="43">
        <f>$D$11</f>
        <v>330.69</v>
      </c>
      <c r="E101" s="43">
        <f t="shared" ref="E101:AA101" si="56">$D$11</f>
        <v>330.69</v>
      </c>
      <c r="F101" s="43">
        <f t="shared" si="56"/>
        <v>330.69</v>
      </c>
      <c r="G101" s="43">
        <f t="shared" si="56"/>
        <v>330.69</v>
      </c>
      <c r="H101" s="43">
        <f t="shared" si="56"/>
        <v>330.69</v>
      </c>
      <c r="I101" s="43">
        <f t="shared" si="56"/>
        <v>330.69</v>
      </c>
      <c r="J101" s="43">
        <f t="shared" si="56"/>
        <v>330.69</v>
      </c>
      <c r="K101" s="43">
        <f t="shared" si="56"/>
        <v>330.69</v>
      </c>
      <c r="L101" s="43">
        <f t="shared" si="56"/>
        <v>330.69</v>
      </c>
      <c r="M101" s="43">
        <f t="shared" si="56"/>
        <v>330.69</v>
      </c>
      <c r="N101" s="43">
        <f t="shared" si="56"/>
        <v>330.69</v>
      </c>
      <c r="O101" s="43">
        <f t="shared" si="56"/>
        <v>330.69</v>
      </c>
      <c r="P101" s="43">
        <f t="shared" si="56"/>
        <v>330.69</v>
      </c>
      <c r="Q101" s="43">
        <f t="shared" si="56"/>
        <v>330.69</v>
      </c>
      <c r="R101" s="43">
        <f t="shared" si="56"/>
        <v>330.69</v>
      </c>
      <c r="S101" s="43">
        <f t="shared" si="56"/>
        <v>330.69</v>
      </c>
      <c r="T101" s="43">
        <f t="shared" si="56"/>
        <v>330.69</v>
      </c>
      <c r="U101" s="43">
        <f t="shared" si="56"/>
        <v>330.69</v>
      </c>
      <c r="V101" s="43">
        <f t="shared" si="56"/>
        <v>330.69</v>
      </c>
      <c r="W101" s="43">
        <f t="shared" si="56"/>
        <v>330.69</v>
      </c>
      <c r="X101" s="43">
        <f t="shared" si="56"/>
        <v>330.69</v>
      </c>
      <c r="Y101" s="43">
        <f t="shared" si="56"/>
        <v>330.69</v>
      </c>
      <c r="Z101" s="43">
        <f t="shared" si="56"/>
        <v>330.69</v>
      </c>
      <c r="AA101" s="43">
        <f t="shared" si="56"/>
        <v>330.69</v>
      </c>
    </row>
    <row r="102" spans="1:27" ht="12.75" customHeight="1" collapsed="1" x14ac:dyDescent="0.2">
      <c r="A102" s="97" t="s">
        <v>2508</v>
      </c>
      <c r="B102" s="27" t="str">
        <f>"20"&amp;"."&amp;$B$801&amp;"."&amp;$B$802</f>
        <v>20.01.2023</v>
      </c>
      <c r="C102" s="89" t="s">
        <v>74</v>
      </c>
      <c r="D102" s="90">
        <f>ROUND(((D103+D104+D106+D105)/1000),5)</f>
        <v>1.54759</v>
      </c>
      <c r="E102" s="90">
        <f>ROUND(((E103+E104+E106+E105)/1000),5)</f>
        <v>1.5142800000000001</v>
      </c>
      <c r="F102" s="90">
        <f>ROUND(((F103+F104+F106+F105)/1000),5)</f>
        <v>1.47803</v>
      </c>
      <c r="G102" s="90">
        <f t="shared" ref="G102:AA102" si="57">ROUND(((G103+G104+G106+G105)/1000),5)</f>
        <v>1.4660200000000001</v>
      </c>
      <c r="H102" s="90">
        <f t="shared" si="57"/>
        <v>1.5102599999999999</v>
      </c>
      <c r="I102" s="90">
        <f t="shared" si="57"/>
        <v>1.5620799999999999</v>
      </c>
      <c r="J102" s="90">
        <f t="shared" si="57"/>
        <v>1.9321299999999999</v>
      </c>
      <c r="K102" s="90">
        <f t="shared" si="57"/>
        <v>2.1218699999999999</v>
      </c>
      <c r="L102" s="90">
        <f t="shared" si="57"/>
        <v>2.2322600000000001</v>
      </c>
      <c r="M102" s="90">
        <f t="shared" si="57"/>
        <v>2.2429600000000001</v>
      </c>
      <c r="N102" s="90">
        <f t="shared" si="57"/>
        <v>2.25671</v>
      </c>
      <c r="O102" s="90">
        <f t="shared" si="57"/>
        <v>2.2777699999999999</v>
      </c>
      <c r="P102" s="90">
        <f t="shared" si="57"/>
        <v>2.26206</v>
      </c>
      <c r="Q102" s="90">
        <f t="shared" si="57"/>
        <v>2.2679399999999998</v>
      </c>
      <c r="R102" s="90">
        <f t="shared" si="57"/>
        <v>2.2630300000000001</v>
      </c>
      <c r="S102" s="90">
        <f t="shared" si="57"/>
        <v>2.23584</v>
      </c>
      <c r="T102" s="90">
        <f t="shared" si="57"/>
        <v>2.2366700000000002</v>
      </c>
      <c r="U102" s="90">
        <f t="shared" si="57"/>
        <v>2.2432300000000001</v>
      </c>
      <c r="V102" s="90">
        <f t="shared" si="57"/>
        <v>2.2391899999999998</v>
      </c>
      <c r="W102" s="90">
        <f t="shared" si="57"/>
        <v>2.25305</v>
      </c>
      <c r="X102" s="90">
        <f t="shared" si="57"/>
        <v>2.2101500000000001</v>
      </c>
      <c r="Y102" s="90">
        <f t="shared" si="57"/>
        <v>2.12968</v>
      </c>
      <c r="Z102" s="90">
        <f t="shared" si="57"/>
        <v>1.94737</v>
      </c>
      <c r="AA102" s="90">
        <f t="shared" si="57"/>
        <v>1.5707500000000001</v>
      </c>
    </row>
    <row r="103" spans="1:27" ht="12.75" hidden="1" customHeight="1" outlineLevel="1" x14ac:dyDescent="0.2">
      <c r="A103" s="98" t="s">
        <v>2509</v>
      </c>
      <c r="B103" s="62" t="s">
        <v>236</v>
      </c>
      <c r="C103" s="42" t="s">
        <v>77</v>
      </c>
      <c r="D103" s="43">
        <v>1144.01</v>
      </c>
      <c r="E103" s="43">
        <v>1110.7</v>
      </c>
      <c r="F103" s="43">
        <v>1074.45</v>
      </c>
      <c r="G103" s="43">
        <v>1062.44</v>
      </c>
      <c r="H103" s="43">
        <v>1106.68</v>
      </c>
      <c r="I103" s="43">
        <v>1158.5</v>
      </c>
      <c r="J103" s="43">
        <v>1528.55</v>
      </c>
      <c r="K103" s="43">
        <v>1718.29</v>
      </c>
      <c r="L103" s="43">
        <v>1828.68</v>
      </c>
      <c r="M103" s="43">
        <v>1839.38</v>
      </c>
      <c r="N103" s="43">
        <v>1853.13</v>
      </c>
      <c r="O103" s="43">
        <v>1874.19</v>
      </c>
      <c r="P103" s="43">
        <v>1858.48</v>
      </c>
      <c r="Q103" s="43">
        <v>1864.36</v>
      </c>
      <c r="R103" s="43">
        <v>1859.45</v>
      </c>
      <c r="S103" s="43">
        <v>1832.26</v>
      </c>
      <c r="T103" s="43">
        <v>1833.09</v>
      </c>
      <c r="U103" s="43">
        <v>1839.65</v>
      </c>
      <c r="V103" s="43">
        <v>1835.61</v>
      </c>
      <c r="W103" s="43">
        <v>1849.47</v>
      </c>
      <c r="X103" s="43">
        <v>1806.57</v>
      </c>
      <c r="Y103" s="43">
        <v>1726.1</v>
      </c>
      <c r="Z103" s="43">
        <v>1543.79</v>
      </c>
      <c r="AA103" s="43">
        <v>1167.17</v>
      </c>
    </row>
    <row r="104" spans="1:27" ht="12.75" hidden="1" customHeight="1" outlineLevel="1" x14ac:dyDescent="0.2">
      <c r="A104" s="98" t="s">
        <v>2510</v>
      </c>
      <c r="B104" s="62" t="s">
        <v>88</v>
      </c>
      <c r="C104" s="42" t="s">
        <v>77</v>
      </c>
      <c r="D104" s="43">
        <f t="shared" ref="D104:AA104" si="58">$D$9</f>
        <v>66.180000000000007</v>
      </c>
      <c r="E104" s="43">
        <f t="shared" si="58"/>
        <v>66.180000000000007</v>
      </c>
      <c r="F104" s="43">
        <f t="shared" si="58"/>
        <v>66.180000000000007</v>
      </c>
      <c r="G104" s="43">
        <f t="shared" si="58"/>
        <v>66.180000000000007</v>
      </c>
      <c r="H104" s="43">
        <f t="shared" si="58"/>
        <v>66.180000000000007</v>
      </c>
      <c r="I104" s="43">
        <f t="shared" si="58"/>
        <v>66.180000000000007</v>
      </c>
      <c r="J104" s="43">
        <f t="shared" si="58"/>
        <v>66.180000000000007</v>
      </c>
      <c r="K104" s="43">
        <f t="shared" si="58"/>
        <v>66.180000000000007</v>
      </c>
      <c r="L104" s="43">
        <f t="shared" si="58"/>
        <v>66.180000000000007</v>
      </c>
      <c r="M104" s="43">
        <f t="shared" si="58"/>
        <v>66.180000000000007</v>
      </c>
      <c r="N104" s="43">
        <f t="shared" si="58"/>
        <v>66.180000000000007</v>
      </c>
      <c r="O104" s="43">
        <f t="shared" si="58"/>
        <v>66.180000000000007</v>
      </c>
      <c r="P104" s="43">
        <f t="shared" si="58"/>
        <v>66.180000000000007</v>
      </c>
      <c r="Q104" s="43">
        <f t="shared" si="58"/>
        <v>66.180000000000007</v>
      </c>
      <c r="R104" s="43">
        <f t="shared" si="58"/>
        <v>66.180000000000007</v>
      </c>
      <c r="S104" s="43">
        <f t="shared" si="58"/>
        <v>66.180000000000007</v>
      </c>
      <c r="T104" s="43">
        <f t="shared" si="58"/>
        <v>66.180000000000007</v>
      </c>
      <c r="U104" s="43">
        <f t="shared" si="58"/>
        <v>66.180000000000007</v>
      </c>
      <c r="V104" s="43">
        <f t="shared" si="58"/>
        <v>66.180000000000007</v>
      </c>
      <c r="W104" s="43">
        <f t="shared" si="58"/>
        <v>66.180000000000007</v>
      </c>
      <c r="X104" s="43">
        <f t="shared" si="58"/>
        <v>66.180000000000007</v>
      </c>
      <c r="Y104" s="43">
        <f t="shared" si="58"/>
        <v>66.180000000000007</v>
      </c>
      <c r="Z104" s="43">
        <f t="shared" si="58"/>
        <v>66.180000000000007</v>
      </c>
      <c r="AA104" s="43">
        <f t="shared" si="58"/>
        <v>66.180000000000007</v>
      </c>
    </row>
    <row r="105" spans="1:27" ht="12.75" hidden="1" customHeight="1" outlineLevel="1" x14ac:dyDescent="0.2">
      <c r="A105" s="98" t="s">
        <v>2511</v>
      </c>
      <c r="B105" s="62" t="s">
        <v>81</v>
      </c>
      <c r="C105" s="42" t="s">
        <v>77</v>
      </c>
      <c r="D105" s="43">
        <v>6.71</v>
      </c>
      <c r="E105" s="43">
        <v>6.71</v>
      </c>
      <c r="F105" s="43">
        <v>6.71</v>
      </c>
      <c r="G105" s="43">
        <v>6.71</v>
      </c>
      <c r="H105" s="43">
        <v>6.71</v>
      </c>
      <c r="I105" s="43">
        <v>6.71</v>
      </c>
      <c r="J105" s="43">
        <v>6.71</v>
      </c>
      <c r="K105" s="43">
        <v>6.71</v>
      </c>
      <c r="L105" s="43">
        <v>6.71</v>
      </c>
      <c r="M105" s="43">
        <v>6.71</v>
      </c>
      <c r="N105" s="43">
        <v>6.71</v>
      </c>
      <c r="O105" s="43">
        <v>6.71</v>
      </c>
      <c r="P105" s="43">
        <v>6.71</v>
      </c>
      <c r="Q105" s="43">
        <v>6.71</v>
      </c>
      <c r="R105" s="43">
        <v>6.71</v>
      </c>
      <c r="S105" s="43">
        <v>6.71</v>
      </c>
      <c r="T105" s="43">
        <v>6.71</v>
      </c>
      <c r="U105" s="43">
        <v>6.71</v>
      </c>
      <c r="V105" s="43">
        <v>6.71</v>
      </c>
      <c r="W105" s="43">
        <v>6.71</v>
      </c>
      <c r="X105" s="43">
        <v>6.71</v>
      </c>
      <c r="Y105" s="43">
        <v>6.71</v>
      </c>
      <c r="Z105" s="43">
        <v>6.71</v>
      </c>
      <c r="AA105" s="43">
        <v>6.71</v>
      </c>
    </row>
    <row r="106" spans="1:27" ht="12.75" hidden="1" customHeight="1" outlineLevel="1" x14ac:dyDescent="0.2">
      <c r="A106" s="98" t="s">
        <v>2512</v>
      </c>
      <c r="B106" s="62" t="s">
        <v>79</v>
      </c>
      <c r="C106" s="42" t="s">
        <v>77</v>
      </c>
      <c r="D106" s="43">
        <f>$D$11</f>
        <v>330.69</v>
      </c>
      <c r="E106" s="43">
        <f t="shared" ref="E106:AA106" si="59">$D$11</f>
        <v>330.69</v>
      </c>
      <c r="F106" s="43">
        <f t="shared" si="59"/>
        <v>330.69</v>
      </c>
      <c r="G106" s="43">
        <f t="shared" si="59"/>
        <v>330.69</v>
      </c>
      <c r="H106" s="43">
        <f t="shared" si="59"/>
        <v>330.69</v>
      </c>
      <c r="I106" s="43">
        <f t="shared" si="59"/>
        <v>330.69</v>
      </c>
      <c r="J106" s="43">
        <f t="shared" si="59"/>
        <v>330.69</v>
      </c>
      <c r="K106" s="43">
        <f t="shared" si="59"/>
        <v>330.69</v>
      </c>
      <c r="L106" s="43">
        <f t="shared" si="59"/>
        <v>330.69</v>
      </c>
      <c r="M106" s="43">
        <f t="shared" si="59"/>
        <v>330.69</v>
      </c>
      <c r="N106" s="43">
        <f t="shared" si="59"/>
        <v>330.69</v>
      </c>
      <c r="O106" s="43">
        <f t="shared" si="59"/>
        <v>330.69</v>
      </c>
      <c r="P106" s="43">
        <f t="shared" si="59"/>
        <v>330.69</v>
      </c>
      <c r="Q106" s="43">
        <f t="shared" si="59"/>
        <v>330.69</v>
      </c>
      <c r="R106" s="43">
        <f t="shared" si="59"/>
        <v>330.69</v>
      </c>
      <c r="S106" s="43">
        <f t="shared" si="59"/>
        <v>330.69</v>
      </c>
      <c r="T106" s="43">
        <f t="shared" si="59"/>
        <v>330.69</v>
      </c>
      <c r="U106" s="43">
        <f t="shared" si="59"/>
        <v>330.69</v>
      </c>
      <c r="V106" s="43">
        <f t="shared" si="59"/>
        <v>330.69</v>
      </c>
      <c r="W106" s="43">
        <f t="shared" si="59"/>
        <v>330.69</v>
      </c>
      <c r="X106" s="43">
        <f t="shared" si="59"/>
        <v>330.69</v>
      </c>
      <c r="Y106" s="43">
        <f t="shared" si="59"/>
        <v>330.69</v>
      </c>
      <c r="Z106" s="43">
        <f t="shared" si="59"/>
        <v>330.69</v>
      </c>
      <c r="AA106" s="43">
        <f t="shared" si="59"/>
        <v>330.69</v>
      </c>
    </row>
    <row r="107" spans="1:27" ht="12.75" customHeight="1" collapsed="1" x14ac:dyDescent="0.2">
      <c r="A107" s="97" t="s">
        <v>2513</v>
      </c>
      <c r="B107" s="27" t="str">
        <f>"21"&amp;"."&amp;$B$801&amp;"."&amp;$B$802</f>
        <v>21.01.2023</v>
      </c>
      <c r="C107" s="89" t="s">
        <v>74</v>
      </c>
      <c r="D107" s="90">
        <f>ROUND(((D108+D109+D111+D110)/1000),5)</f>
        <v>1.64161</v>
      </c>
      <c r="E107" s="90">
        <f>ROUND(((E108+E109+E111+E110)/1000),5)</f>
        <v>1.5820399999999999</v>
      </c>
      <c r="F107" s="90">
        <f>ROUND(((F108+F109+F111+F110)/1000),5)</f>
        <v>1.5290600000000001</v>
      </c>
      <c r="G107" s="90">
        <f t="shared" ref="G107:AA107" si="60">ROUND(((G108+G109+G111+G110)/1000),5)</f>
        <v>1.51288</v>
      </c>
      <c r="H107" s="90">
        <f t="shared" si="60"/>
        <v>1.53098</v>
      </c>
      <c r="I107" s="90">
        <f t="shared" si="60"/>
        <v>1.5607200000000001</v>
      </c>
      <c r="J107" s="90">
        <f t="shared" si="60"/>
        <v>1.61812</v>
      </c>
      <c r="K107" s="90">
        <f t="shared" si="60"/>
        <v>1.92435</v>
      </c>
      <c r="L107" s="90">
        <f t="shared" si="60"/>
        <v>2.0762200000000002</v>
      </c>
      <c r="M107" s="90">
        <f t="shared" si="60"/>
        <v>2.15097</v>
      </c>
      <c r="N107" s="90">
        <f t="shared" si="60"/>
        <v>2.20106</v>
      </c>
      <c r="O107" s="90">
        <f t="shared" si="60"/>
        <v>2.2170000000000001</v>
      </c>
      <c r="P107" s="90">
        <f t="shared" si="60"/>
        <v>2.2078799999999998</v>
      </c>
      <c r="Q107" s="90">
        <f t="shared" si="60"/>
        <v>2.2094800000000001</v>
      </c>
      <c r="R107" s="90">
        <f t="shared" si="60"/>
        <v>2.1667900000000002</v>
      </c>
      <c r="S107" s="90">
        <f t="shared" si="60"/>
        <v>2.1730800000000001</v>
      </c>
      <c r="T107" s="90">
        <f t="shared" si="60"/>
        <v>2.1890999999999998</v>
      </c>
      <c r="U107" s="90">
        <f t="shared" si="60"/>
        <v>2.2172100000000001</v>
      </c>
      <c r="V107" s="90">
        <f t="shared" si="60"/>
        <v>2.2137500000000001</v>
      </c>
      <c r="W107" s="90">
        <f t="shared" si="60"/>
        <v>2.1910500000000002</v>
      </c>
      <c r="X107" s="90">
        <f t="shared" si="60"/>
        <v>2.1978</v>
      </c>
      <c r="Y107" s="90">
        <f t="shared" si="60"/>
        <v>2.1088300000000002</v>
      </c>
      <c r="Z107" s="90">
        <f t="shared" si="60"/>
        <v>1.9648699999999999</v>
      </c>
      <c r="AA107" s="90">
        <f t="shared" si="60"/>
        <v>1.5935699999999999</v>
      </c>
    </row>
    <row r="108" spans="1:27" ht="12.75" hidden="1" customHeight="1" outlineLevel="1" x14ac:dyDescent="0.2">
      <c r="A108" s="98" t="s">
        <v>2514</v>
      </c>
      <c r="B108" s="62" t="s">
        <v>236</v>
      </c>
      <c r="C108" s="42" t="s">
        <v>77</v>
      </c>
      <c r="D108" s="43">
        <v>1238.03</v>
      </c>
      <c r="E108" s="43">
        <v>1178.46</v>
      </c>
      <c r="F108" s="43">
        <v>1125.48</v>
      </c>
      <c r="G108" s="43">
        <v>1109.3</v>
      </c>
      <c r="H108" s="43">
        <v>1127.4000000000001</v>
      </c>
      <c r="I108" s="43">
        <v>1157.1400000000001</v>
      </c>
      <c r="J108" s="43">
        <v>1214.54</v>
      </c>
      <c r="K108" s="43">
        <v>1520.77</v>
      </c>
      <c r="L108" s="43">
        <v>1672.64</v>
      </c>
      <c r="M108" s="43">
        <v>1747.39</v>
      </c>
      <c r="N108" s="43">
        <v>1797.48</v>
      </c>
      <c r="O108" s="43">
        <v>1813.42</v>
      </c>
      <c r="P108" s="43">
        <v>1804.3</v>
      </c>
      <c r="Q108" s="43">
        <v>1805.9</v>
      </c>
      <c r="R108" s="43">
        <v>1763.21</v>
      </c>
      <c r="S108" s="43">
        <v>1769.5</v>
      </c>
      <c r="T108" s="43">
        <v>1785.52</v>
      </c>
      <c r="U108" s="43">
        <v>1813.63</v>
      </c>
      <c r="V108" s="43">
        <v>1810.17</v>
      </c>
      <c r="W108" s="43">
        <v>1787.47</v>
      </c>
      <c r="X108" s="43">
        <v>1794.22</v>
      </c>
      <c r="Y108" s="43">
        <v>1705.25</v>
      </c>
      <c r="Z108" s="43">
        <v>1561.29</v>
      </c>
      <c r="AA108" s="43">
        <v>1189.99</v>
      </c>
    </row>
    <row r="109" spans="1:27" ht="12.75" hidden="1" customHeight="1" outlineLevel="1" x14ac:dyDescent="0.2">
      <c r="A109" s="98" t="s">
        <v>2515</v>
      </c>
      <c r="B109" s="62" t="s">
        <v>88</v>
      </c>
      <c r="C109" s="42" t="s">
        <v>77</v>
      </c>
      <c r="D109" s="43">
        <f t="shared" ref="D109:AA109" si="61">$D$9</f>
        <v>66.180000000000007</v>
      </c>
      <c r="E109" s="43">
        <f t="shared" si="61"/>
        <v>66.180000000000007</v>
      </c>
      <c r="F109" s="43">
        <f t="shared" si="61"/>
        <v>66.180000000000007</v>
      </c>
      <c r="G109" s="43">
        <f t="shared" si="61"/>
        <v>66.180000000000007</v>
      </c>
      <c r="H109" s="43">
        <f t="shared" si="61"/>
        <v>66.180000000000007</v>
      </c>
      <c r="I109" s="43">
        <f t="shared" si="61"/>
        <v>66.180000000000007</v>
      </c>
      <c r="J109" s="43">
        <f t="shared" si="61"/>
        <v>66.180000000000007</v>
      </c>
      <c r="K109" s="43">
        <f t="shared" si="61"/>
        <v>66.180000000000007</v>
      </c>
      <c r="L109" s="43">
        <f t="shared" si="61"/>
        <v>66.180000000000007</v>
      </c>
      <c r="M109" s="43">
        <f t="shared" si="61"/>
        <v>66.180000000000007</v>
      </c>
      <c r="N109" s="43">
        <f t="shared" si="61"/>
        <v>66.180000000000007</v>
      </c>
      <c r="O109" s="43">
        <f t="shared" si="61"/>
        <v>66.180000000000007</v>
      </c>
      <c r="P109" s="43">
        <f t="shared" si="61"/>
        <v>66.180000000000007</v>
      </c>
      <c r="Q109" s="43">
        <f t="shared" si="61"/>
        <v>66.180000000000007</v>
      </c>
      <c r="R109" s="43">
        <f t="shared" si="61"/>
        <v>66.180000000000007</v>
      </c>
      <c r="S109" s="43">
        <f t="shared" si="61"/>
        <v>66.180000000000007</v>
      </c>
      <c r="T109" s="43">
        <f t="shared" si="61"/>
        <v>66.180000000000007</v>
      </c>
      <c r="U109" s="43">
        <f t="shared" si="61"/>
        <v>66.180000000000007</v>
      </c>
      <c r="V109" s="43">
        <f t="shared" si="61"/>
        <v>66.180000000000007</v>
      </c>
      <c r="W109" s="43">
        <f t="shared" si="61"/>
        <v>66.180000000000007</v>
      </c>
      <c r="X109" s="43">
        <f t="shared" si="61"/>
        <v>66.180000000000007</v>
      </c>
      <c r="Y109" s="43">
        <f t="shared" si="61"/>
        <v>66.180000000000007</v>
      </c>
      <c r="Z109" s="43">
        <f t="shared" si="61"/>
        <v>66.180000000000007</v>
      </c>
      <c r="AA109" s="43">
        <f t="shared" si="61"/>
        <v>66.180000000000007</v>
      </c>
    </row>
    <row r="110" spans="1:27" ht="12.75" hidden="1" customHeight="1" outlineLevel="1" x14ac:dyDescent="0.2">
      <c r="A110" s="98" t="s">
        <v>2516</v>
      </c>
      <c r="B110" s="62" t="s">
        <v>81</v>
      </c>
      <c r="C110" s="42" t="s">
        <v>77</v>
      </c>
      <c r="D110" s="43">
        <v>6.71</v>
      </c>
      <c r="E110" s="43">
        <v>6.71</v>
      </c>
      <c r="F110" s="43">
        <v>6.71</v>
      </c>
      <c r="G110" s="43">
        <v>6.71</v>
      </c>
      <c r="H110" s="43">
        <v>6.71</v>
      </c>
      <c r="I110" s="43">
        <v>6.71</v>
      </c>
      <c r="J110" s="43">
        <v>6.71</v>
      </c>
      <c r="K110" s="43">
        <v>6.71</v>
      </c>
      <c r="L110" s="43">
        <v>6.71</v>
      </c>
      <c r="M110" s="43">
        <v>6.71</v>
      </c>
      <c r="N110" s="43">
        <v>6.71</v>
      </c>
      <c r="O110" s="43">
        <v>6.71</v>
      </c>
      <c r="P110" s="43">
        <v>6.71</v>
      </c>
      <c r="Q110" s="43">
        <v>6.71</v>
      </c>
      <c r="R110" s="43">
        <v>6.71</v>
      </c>
      <c r="S110" s="43">
        <v>6.71</v>
      </c>
      <c r="T110" s="43">
        <v>6.71</v>
      </c>
      <c r="U110" s="43">
        <v>6.71</v>
      </c>
      <c r="V110" s="43">
        <v>6.71</v>
      </c>
      <c r="W110" s="43">
        <v>6.71</v>
      </c>
      <c r="X110" s="43">
        <v>6.71</v>
      </c>
      <c r="Y110" s="43">
        <v>6.71</v>
      </c>
      <c r="Z110" s="43">
        <v>6.71</v>
      </c>
      <c r="AA110" s="43">
        <v>6.71</v>
      </c>
    </row>
    <row r="111" spans="1:27" ht="12.75" hidden="1" customHeight="1" outlineLevel="1" x14ac:dyDescent="0.2">
      <c r="A111" s="98" t="s">
        <v>2517</v>
      </c>
      <c r="B111" s="62" t="s">
        <v>79</v>
      </c>
      <c r="C111" s="42" t="s">
        <v>77</v>
      </c>
      <c r="D111" s="43">
        <f>$D$11</f>
        <v>330.69</v>
      </c>
      <c r="E111" s="43">
        <f t="shared" ref="E111:AA111" si="62">$D$11</f>
        <v>330.69</v>
      </c>
      <c r="F111" s="43">
        <f t="shared" si="62"/>
        <v>330.69</v>
      </c>
      <c r="G111" s="43">
        <f t="shared" si="62"/>
        <v>330.69</v>
      </c>
      <c r="H111" s="43">
        <f t="shared" si="62"/>
        <v>330.69</v>
      </c>
      <c r="I111" s="43">
        <f t="shared" si="62"/>
        <v>330.69</v>
      </c>
      <c r="J111" s="43">
        <f t="shared" si="62"/>
        <v>330.69</v>
      </c>
      <c r="K111" s="43">
        <f t="shared" si="62"/>
        <v>330.69</v>
      </c>
      <c r="L111" s="43">
        <f t="shared" si="62"/>
        <v>330.69</v>
      </c>
      <c r="M111" s="43">
        <f t="shared" si="62"/>
        <v>330.69</v>
      </c>
      <c r="N111" s="43">
        <f t="shared" si="62"/>
        <v>330.69</v>
      </c>
      <c r="O111" s="43">
        <f t="shared" si="62"/>
        <v>330.69</v>
      </c>
      <c r="P111" s="43">
        <f t="shared" si="62"/>
        <v>330.69</v>
      </c>
      <c r="Q111" s="43">
        <f t="shared" si="62"/>
        <v>330.69</v>
      </c>
      <c r="R111" s="43">
        <f t="shared" si="62"/>
        <v>330.69</v>
      </c>
      <c r="S111" s="43">
        <f t="shared" si="62"/>
        <v>330.69</v>
      </c>
      <c r="T111" s="43">
        <f t="shared" si="62"/>
        <v>330.69</v>
      </c>
      <c r="U111" s="43">
        <f t="shared" si="62"/>
        <v>330.69</v>
      </c>
      <c r="V111" s="43">
        <f t="shared" si="62"/>
        <v>330.69</v>
      </c>
      <c r="W111" s="43">
        <f t="shared" si="62"/>
        <v>330.69</v>
      </c>
      <c r="X111" s="43">
        <f t="shared" si="62"/>
        <v>330.69</v>
      </c>
      <c r="Y111" s="43">
        <f t="shared" si="62"/>
        <v>330.69</v>
      </c>
      <c r="Z111" s="43">
        <f t="shared" si="62"/>
        <v>330.69</v>
      </c>
      <c r="AA111" s="43">
        <f t="shared" si="62"/>
        <v>330.69</v>
      </c>
    </row>
    <row r="112" spans="1:27" ht="12.75" customHeight="1" collapsed="1" x14ac:dyDescent="0.2">
      <c r="A112" s="97" t="s">
        <v>2518</v>
      </c>
      <c r="B112" s="27" t="str">
        <f>"22"&amp;"."&amp;$B$801&amp;"."&amp;$B$802</f>
        <v>22.01.2023</v>
      </c>
      <c r="C112" s="89" t="s">
        <v>74</v>
      </c>
      <c r="D112" s="90">
        <f>ROUND(((D113+D114+D116+D115)/1000),5)</f>
        <v>1.58823</v>
      </c>
      <c r="E112" s="90">
        <f>ROUND(((E113+E114+E116+E115)/1000),5)</f>
        <v>1.52288</v>
      </c>
      <c r="F112" s="90">
        <f>ROUND(((F113+F114+F116+F115)/1000),5)</f>
        <v>1.5029999999999999</v>
      </c>
      <c r="G112" s="90">
        <f t="shared" ref="G112:AA112" si="63">ROUND(((G113+G114+G116+G115)/1000),5)</f>
        <v>1.4724900000000001</v>
      </c>
      <c r="H112" s="90">
        <f t="shared" si="63"/>
        <v>1.5062800000000001</v>
      </c>
      <c r="I112" s="90">
        <f t="shared" si="63"/>
        <v>1.51071</v>
      </c>
      <c r="J112" s="90">
        <f t="shared" si="63"/>
        <v>1.5466899999999999</v>
      </c>
      <c r="K112" s="90">
        <f t="shared" si="63"/>
        <v>1.64896</v>
      </c>
      <c r="L112" s="90">
        <f t="shared" si="63"/>
        <v>1.9117900000000001</v>
      </c>
      <c r="M112" s="90">
        <f t="shared" si="63"/>
        <v>2.0764</v>
      </c>
      <c r="N112" s="90">
        <f t="shared" si="63"/>
        <v>2.12053</v>
      </c>
      <c r="O112" s="90">
        <f t="shared" si="63"/>
        <v>2.1382400000000001</v>
      </c>
      <c r="P112" s="90">
        <f t="shared" si="63"/>
        <v>2.1366100000000001</v>
      </c>
      <c r="Q112" s="90">
        <f t="shared" si="63"/>
        <v>2.1374499999999999</v>
      </c>
      <c r="R112" s="90">
        <f t="shared" si="63"/>
        <v>2.1122000000000001</v>
      </c>
      <c r="S112" s="90">
        <f t="shared" si="63"/>
        <v>2.1253000000000002</v>
      </c>
      <c r="T112" s="90">
        <f t="shared" si="63"/>
        <v>2.1464400000000001</v>
      </c>
      <c r="U112" s="90">
        <f t="shared" si="63"/>
        <v>2.1809699999999999</v>
      </c>
      <c r="V112" s="90">
        <f t="shared" si="63"/>
        <v>2.1830400000000001</v>
      </c>
      <c r="W112" s="90">
        <f t="shared" si="63"/>
        <v>2.1753200000000001</v>
      </c>
      <c r="X112" s="90">
        <f t="shared" si="63"/>
        <v>2.1679300000000001</v>
      </c>
      <c r="Y112" s="90">
        <f t="shared" si="63"/>
        <v>2.1161799999999999</v>
      </c>
      <c r="Z112" s="90">
        <f t="shared" si="63"/>
        <v>1.9166700000000001</v>
      </c>
      <c r="AA112" s="90">
        <f t="shared" si="63"/>
        <v>1.58412</v>
      </c>
    </row>
    <row r="113" spans="1:27" ht="12.75" hidden="1" customHeight="1" outlineLevel="1" x14ac:dyDescent="0.2">
      <c r="A113" s="98" t="s">
        <v>2519</v>
      </c>
      <c r="B113" s="62" t="s">
        <v>236</v>
      </c>
      <c r="C113" s="42" t="s">
        <v>77</v>
      </c>
      <c r="D113" s="43">
        <v>1184.6500000000001</v>
      </c>
      <c r="E113" s="43">
        <v>1119.3</v>
      </c>
      <c r="F113" s="43">
        <v>1099.42</v>
      </c>
      <c r="G113" s="43">
        <v>1068.9100000000001</v>
      </c>
      <c r="H113" s="43">
        <v>1102.7</v>
      </c>
      <c r="I113" s="43">
        <v>1107.1300000000001</v>
      </c>
      <c r="J113" s="43">
        <v>1143.1099999999999</v>
      </c>
      <c r="K113" s="43">
        <v>1245.3800000000001</v>
      </c>
      <c r="L113" s="43">
        <v>1508.21</v>
      </c>
      <c r="M113" s="43">
        <v>1672.82</v>
      </c>
      <c r="N113" s="43">
        <v>1716.95</v>
      </c>
      <c r="O113" s="43">
        <v>1734.66</v>
      </c>
      <c r="P113" s="43">
        <v>1733.03</v>
      </c>
      <c r="Q113" s="43">
        <v>1733.87</v>
      </c>
      <c r="R113" s="43">
        <v>1708.62</v>
      </c>
      <c r="S113" s="43">
        <v>1721.72</v>
      </c>
      <c r="T113" s="43">
        <v>1742.86</v>
      </c>
      <c r="U113" s="43">
        <v>1777.39</v>
      </c>
      <c r="V113" s="43">
        <v>1779.46</v>
      </c>
      <c r="W113" s="43">
        <v>1771.74</v>
      </c>
      <c r="X113" s="43">
        <v>1764.35</v>
      </c>
      <c r="Y113" s="43">
        <v>1712.6</v>
      </c>
      <c r="Z113" s="43">
        <v>1513.09</v>
      </c>
      <c r="AA113" s="43">
        <v>1180.54</v>
      </c>
    </row>
    <row r="114" spans="1:27" ht="12.75" hidden="1" customHeight="1" outlineLevel="1" x14ac:dyDescent="0.2">
      <c r="A114" s="98" t="s">
        <v>2520</v>
      </c>
      <c r="B114" s="62" t="s">
        <v>88</v>
      </c>
      <c r="C114" s="42" t="s">
        <v>77</v>
      </c>
      <c r="D114" s="43">
        <f t="shared" ref="D114:AA114" si="64">$D$9</f>
        <v>66.180000000000007</v>
      </c>
      <c r="E114" s="43">
        <f t="shared" si="64"/>
        <v>66.180000000000007</v>
      </c>
      <c r="F114" s="43">
        <f t="shared" si="64"/>
        <v>66.180000000000007</v>
      </c>
      <c r="G114" s="43">
        <f t="shared" si="64"/>
        <v>66.180000000000007</v>
      </c>
      <c r="H114" s="43">
        <f t="shared" si="64"/>
        <v>66.180000000000007</v>
      </c>
      <c r="I114" s="43">
        <f t="shared" si="64"/>
        <v>66.180000000000007</v>
      </c>
      <c r="J114" s="43">
        <f t="shared" si="64"/>
        <v>66.180000000000007</v>
      </c>
      <c r="K114" s="43">
        <f t="shared" si="64"/>
        <v>66.180000000000007</v>
      </c>
      <c r="L114" s="43">
        <f t="shared" si="64"/>
        <v>66.180000000000007</v>
      </c>
      <c r="M114" s="43">
        <f t="shared" si="64"/>
        <v>66.180000000000007</v>
      </c>
      <c r="N114" s="43">
        <f t="shared" si="64"/>
        <v>66.180000000000007</v>
      </c>
      <c r="O114" s="43">
        <f t="shared" si="64"/>
        <v>66.180000000000007</v>
      </c>
      <c r="P114" s="43">
        <f t="shared" si="64"/>
        <v>66.180000000000007</v>
      </c>
      <c r="Q114" s="43">
        <f t="shared" si="64"/>
        <v>66.180000000000007</v>
      </c>
      <c r="R114" s="43">
        <f t="shared" si="64"/>
        <v>66.180000000000007</v>
      </c>
      <c r="S114" s="43">
        <f t="shared" si="64"/>
        <v>66.180000000000007</v>
      </c>
      <c r="T114" s="43">
        <f t="shared" si="64"/>
        <v>66.180000000000007</v>
      </c>
      <c r="U114" s="43">
        <f t="shared" si="64"/>
        <v>66.180000000000007</v>
      </c>
      <c r="V114" s="43">
        <f t="shared" si="64"/>
        <v>66.180000000000007</v>
      </c>
      <c r="W114" s="43">
        <f t="shared" si="64"/>
        <v>66.180000000000007</v>
      </c>
      <c r="X114" s="43">
        <f t="shared" si="64"/>
        <v>66.180000000000007</v>
      </c>
      <c r="Y114" s="43">
        <f t="shared" si="64"/>
        <v>66.180000000000007</v>
      </c>
      <c r="Z114" s="43">
        <f t="shared" si="64"/>
        <v>66.180000000000007</v>
      </c>
      <c r="AA114" s="43">
        <f t="shared" si="64"/>
        <v>66.180000000000007</v>
      </c>
    </row>
    <row r="115" spans="1:27" ht="12.75" hidden="1" customHeight="1" outlineLevel="1" x14ac:dyDescent="0.2">
      <c r="A115" s="98" t="s">
        <v>2521</v>
      </c>
      <c r="B115" s="62" t="s">
        <v>81</v>
      </c>
      <c r="C115" s="42" t="s">
        <v>77</v>
      </c>
      <c r="D115" s="43">
        <v>6.71</v>
      </c>
      <c r="E115" s="43">
        <v>6.71</v>
      </c>
      <c r="F115" s="43">
        <v>6.71</v>
      </c>
      <c r="G115" s="43">
        <v>6.71</v>
      </c>
      <c r="H115" s="43">
        <v>6.71</v>
      </c>
      <c r="I115" s="43">
        <v>6.71</v>
      </c>
      <c r="J115" s="43">
        <v>6.71</v>
      </c>
      <c r="K115" s="43">
        <v>6.71</v>
      </c>
      <c r="L115" s="43">
        <v>6.71</v>
      </c>
      <c r="M115" s="43">
        <v>6.71</v>
      </c>
      <c r="N115" s="43">
        <v>6.71</v>
      </c>
      <c r="O115" s="43">
        <v>6.71</v>
      </c>
      <c r="P115" s="43">
        <v>6.71</v>
      </c>
      <c r="Q115" s="43">
        <v>6.71</v>
      </c>
      <c r="R115" s="43">
        <v>6.71</v>
      </c>
      <c r="S115" s="43">
        <v>6.71</v>
      </c>
      <c r="T115" s="43">
        <v>6.71</v>
      </c>
      <c r="U115" s="43">
        <v>6.71</v>
      </c>
      <c r="V115" s="43">
        <v>6.71</v>
      </c>
      <c r="W115" s="43">
        <v>6.71</v>
      </c>
      <c r="X115" s="43">
        <v>6.71</v>
      </c>
      <c r="Y115" s="43">
        <v>6.71</v>
      </c>
      <c r="Z115" s="43">
        <v>6.71</v>
      </c>
      <c r="AA115" s="43">
        <v>6.71</v>
      </c>
    </row>
    <row r="116" spans="1:27" ht="12.75" hidden="1" customHeight="1" outlineLevel="1" x14ac:dyDescent="0.2">
      <c r="A116" s="98" t="s">
        <v>2522</v>
      </c>
      <c r="B116" s="62" t="s">
        <v>79</v>
      </c>
      <c r="C116" s="42" t="s">
        <v>77</v>
      </c>
      <c r="D116" s="43">
        <f>$D$11</f>
        <v>330.69</v>
      </c>
      <c r="E116" s="43">
        <f t="shared" ref="E116:AA116" si="65">$D$11</f>
        <v>330.69</v>
      </c>
      <c r="F116" s="43">
        <f t="shared" si="65"/>
        <v>330.69</v>
      </c>
      <c r="G116" s="43">
        <f t="shared" si="65"/>
        <v>330.69</v>
      </c>
      <c r="H116" s="43">
        <f t="shared" si="65"/>
        <v>330.69</v>
      </c>
      <c r="I116" s="43">
        <f t="shared" si="65"/>
        <v>330.69</v>
      </c>
      <c r="J116" s="43">
        <f t="shared" si="65"/>
        <v>330.69</v>
      </c>
      <c r="K116" s="43">
        <f t="shared" si="65"/>
        <v>330.69</v>
      </c>
      <c r="L116" s="43">
        <f t="shared" si="65"/>
        <v>330.69</v>
      </c>
      <c r="M116" s="43">
        <f t="shared" si="65"/>
        <v>330.69</v>
      </c>
      <c r="N116" s="43">
        <f t="shared" si="65"/>
        <v>330.69</v>
      </c>
      <c r="O116" s="43">
        <f t="shared" si="65"/>
        <v>330.69</v>
      </c>
      <c r="P116" s="43">
        <f t="shared" si="65"/>
        <v>330.69</v>
      </c>
      <c r="Q116" s="43">
        <f t="shared" si="65"/>
        <v>330.69</v>
      </c>
      <c r="R116" s="43">
        <f t="shared" si="65"/>
        <v>330.69</v>
      </c>
      <c r="S116" s="43">
        <f t="shared" si="65"/>
        <v>330.69</v>
      </c>
      <c r="T116" s="43">
        <f t="shared" si="65"/>
        <v>330.69</v>
      </c>
      <c r="U116" s="43">
        <f t="shared" si="65"/>
        <v>330.69</v>
      </c>
      <c r="V116" s="43">
        <f t="shared" si="65"/>
        <v>330.69</v>
      </c>
      <c r="W116" s="43">
        <f t="shared" si="65"/>
        <v>330.69</v>
      </c>
      <c r="X116" s="43">
        <f t="shared" si="65"/>
        <v>330.69</v>
      </c>
      <c r="Y116" s="43">
        <f t="shared" si="65"/>
        <v>330.69</v>
      </c>
      <c r="Z116" s="43">
        <f t="shared" si="65"/>
        <v>330.69</v>
      </c>
      <c r="AA116" s="43">
        <f t="shared" si="65"/>
        <v>330.69</v>
      </c>
    </row>
    <row r="117" spans="1:27" ht="12.75" customHeight="1" collapsed="1" x14ac:dyDescent="0.2">
      <c r="A117" s="97" t="s">
        <v>2523</v>
      </c>
      <c r="B117" s="27" t="str">
        <f>"23"&amp;"."&amp;$B$801&amp;"."&amp;$B$802</f>
        <v>23.01.2023</v>
      </c>
      <c r="C117" s="89" t="s">
        <v>74</v>
      </c>
      <c r="D117" s="90">
        <f>ROUND(((D118+D119+D121+D120)/1000),5)</f>
        <v>1.5439799999999999</v>
      </c>
      <c r="E117" s="90">
        <f>ROUND(((E118+E119+E121+E120)/1000),5)</f>
        <v>1.50953</v>
      </c>
      <c r="F117" s="90">
        <f>ROUND(((F118+F119+F121+F120)/1000),5)</f>
        <v>1.4540599999999999</v>
      </c>
      <c r="G117" s="90">
        <f t="shared" ref="G117:AA117" si="66">ROUND(((G118+G119+G121+G120)/1000),5)</f>
        <v>1.44465</v>
      </c>
      <c r="H117" s="90">
        <f t="shared" si="66"/>
        <v>1.48159</v>
      </c>
      <c r="I117" s="90">
        <f t="shared" si="66"/>
        <v>1.5425199999999999</v>
      </c>
      <c r="J117" s="90">
        <f t="shared" si="66"/>
        <v>1.78294</v>
      </c>
      <c r="K117" s="90">
        <f t="shared" si="66"/>
        <v>2.1168900000000002</v>
      </c>
      <c r="L117" s="90">
        <f t="shared" si="66"/>
        <v>2.2636500000000002</v>
      </c>
      <c r="M117" s="90">
        <f t="shared" si="66"/>
        <v>2.2909799999999998</v>
      </c>
      <c r="N117" s="90">
        <f t="shared" si="66"/>
        <v>2.30416</v>
      </c>
      <c r="O117" s="90">
        <f t="shared" si="66"/>
        <v>2.3339300000000001</v>
      </c>
      <c r="P117" s="90">
        <f t="shared" si="66"/>
        <v>2.3147099999999998</v>
      </c>
      <c r="Q117" s="90">
        <f t="shared" si="66"/>
        <v>2.3221099999999999</v>
      </c>
      <c r="R117" s="90">
        <f t="shared" si="66"/>
        <v>2.3168799999999998</v>
      </c>
      <c r="S117" s="90">
        <f t="shared" si="66"/>
        <v>2.2851499999999998</v>
      </c>
      <c r="T117" s="90">
        <f t="shared" si="66"/>
        <v>2.2883900000000001</v>
      </c>
      <c r="U117" s="90">
        <f t="shared" si="66"/>
        <v>2.3003800000000001</v>
      </c>
      <c r="V117" s="90">
        <f t="shared" si="66"/>
        <v>2.2957700000000001</v>
      </c>
      <c r="W117" s="90">
        <f t="shared" si="66"/>
        <v>2.3109099999999998</v>
      </c>
      <c r="X117" s="90">
        <f t="shared" si="66"/>
        <v>2.2794099999999999</v>
      </c>
      <c r="Y117" s="90">
        <f t="shared" si="66"/>
        <v>2.1320399999999999</v>
      </c>
      <c r="Z117" s="90">
        <f t="shared" si="66"/>
        <v>1.90961</v>
      </c>
      <c r="AA117" s="90">
        <f t="shared" si="66"/>
        <v>1.54383</v>
      </c>
    </row>
    <row r="118" spans="1:27" ht="12.75" hidden="1" customHeight="1" outlineLevel="1" x14ac:dyDescent="0.2">
      <c r="A118" s="98" t="s">
        <v>2524</v>
      </c>
      <c r="B118" s="62" t="s">
        <v>236</v>
      </c>
      <c r="C118" s="42" t="s">
        <v>77</v>
      </c>
      <c r="D118" s="43">
        <v>1140.4000000000001</v>
      </c>
      <c r="E118" s="43">
        <v>1105.95</v>
      </c>
      <c r="F118" s="43">
        <v>1050.48</v>
      </c>
      <c r="G118" s="43">
        <v>1041.07</v>
      </c>
      <c r="H118" s="43">
        <v>1078.01</v>
      </c>
      <c r="I118" s="43">
        <v>1138.94</v>
      </c>
      <c r="J118" s="43">
        <v>1379.36</v>
      </c>
      <c r="K118" s="43">
        <v>1713.31</v>
      </c>
      <c r="L118" s="43">
        <v>1860.07</v>
      </c>
      <c r="M118" s="43">
        <v>1887.4</v>
      </c>
      <c r="N118" s="43">
        <v>1900.58</v>
      </c>
      <c r="O118" s="43">
        <v>1930.35</v>
      </c>
      <c r="P118" s="43">
        <v>1911.13</v>
      </c>
      <c r="Q118" s="43">
        <v>1918.53</v>
      </c>
      <c r="R118" s="43">
        <v>1913.3</v>
      </c>
      <c r="S118" s="43">
        <v>1881.57</v>
      </c>
      <c r="T118" s="43">
        <v>1884.81</v>
      </c>
      <c r="U118" s="43">
        <v>1896.8</v>
      </c>
      <c r="V118" s="43">
        <v>1892.19</v>
      </c>
      <c r="W118" s="43">
        <v>1907.33</v>
      </c>
      <c r="X118" s="43">
        <v>1875.83</v>
      </c>
      <c r="Y118" s="43">
        <v>1728.46</v>
      </c>
      <c r="Z118" s="43">
        <v>1506.03</v>
      </c>
      <c r="AA118" s="43">
        <v>1140.25</v>
      </c>
    </row>
    <row r="119" spans="1:27" ht="12.75" hidden="1" customHeight="1" outlineLevel="1" x14ac:dyDescent="0.2">
      <c r="A119" s="98" t="s">
        <v>2525</v>
      </c>
      <c r="B119" s="62" t="s">
        <v>88</v>
      </c>
      <c r="C119" s="42" t="s">
        <v>77</v>
      </c>
      <c r="D119" s="43">
        <f t="shared" ref="D119:AA119" si="67">$D$9</f>
        <v>66.180000000000007</v>
      </c>
      <c r="E119" s="43">
        <f t="shared" si="67"/>
        <v>66.180000000000007</v>
      </c>
      <c r="F119" s="43">
        <f t="shared" si="67"/>
        <v>66.180000000000007</v>
      </c>
      <c r="G119" s="43">
        <f t="shared" si="67"/>
        <v>66.180000000000007</v>
      </c>
      <c r="H119" s="43">
        <f t="shared" si="67"/>
        <v>66.180000000000007</v>
      </c>
      <c r="I119" s="43">
        <f t="shared" si="67"/>
        <v>66.180000000000007</v>
      </c>
      <c r="J119" s="43">
        <f t="shared" si="67"/>
        <v>66.180000000000007</v>
      </c>
      <c r="K119" s="43">
        <f t="shared" si="67"/>
        <v>66.180000000000007</v>
      </c>
      <c r="L119" s="43">
        <f t="shared" si="67"/>
        <v>66.180000000000007</v>
      </c>
      <c r="M119" s="43">
        <f t="shared" si="67"/>
        <v>66.180000000000007</v>
      </c>
      <c r="N119" s="43">
        <f t="shared" si="67"/>
        <v>66.180000000000007</v>
      </c>
      <c r="O119" s="43">
        <f t="shared" si="67"/>
        <v>66.180000000000007</v>
      </c>
      <c r="P119" s="43">
        <f t="shared" si="67"/>
        <v>66.180000000000007</v>
      </c>
      <c r="Q119" s="43">
        <f t="shared" si="67"/>
        <v>66.180000000000007</v>
      </c>
      <c r="R119" s="43">
        <f t="shared" si="67"/>
        <v>66.180000000000007</v>
      </c>
      <c r="S119" s="43">
        <f t="shared" si="67"/>
        <v>66.180000000000007</v>
      </c>
      <c r="T119" s="43">
        <f t="shared" si="67"/>
        <v>66.180000000000007</v>
      </c>
      <c r="U119" s="43">
        <f t="shared" si="67"/>
        <v>66.180000000000007</v>
      </c>
      <c r="V119" s="43">
        <f t="shared" si="67"/>
        <v>66.180000000000007</v>
      </c>
      <c r="W119" s="43">
        <f t="shared" si="67"/>
        <v>66.180000000000007</v>
      </c>
      <c r="X119" s="43">
        <f t="shared" si="67"/>
        <v>66.180000000000007</v>
      </c>
      <c r="Y119" s="43">
        <f t="shared" si="67"/>
        <v>66.180000000000007</v>
      </c>
      <c r="Z119" s="43">
        <f t="shared" si="67"/>
        <v>66.180000000000007</v>
      </c>
      <c r="AA119" s="43">
        <f t="shared" si="67"/>
        <v>66.180000000000007</v>
      </c>
    </row>
    <row r="120" spans="1:27" ht="12.75" hidden="1" customHeight="1" outlineLevel="1" x14ac:dyDescent="0.2">
      <c r="A120" s="98" t="s">
        <v>2526</v>
      </c>
      <c r="B120" s="62" t="s">
        <v>81</v>
      </c>
      <c r="C120" s="42" t="s">
        <v>77</v>
      </c>
      <c r="D120" s="43">
        <v>6.71</v>
      </c>
      <c r="E120" s="43">
        <v>6.71</v>
      </c>
      <c r="F120" s="43">
        <v>6.71</v>
      </c>
      <c r="G120" s="43">
        <v>6.71</v>
      </c>
      <c r="H120" s="43">
        <v>6.71</v>
      </c>
      <c r="I120" s="43">
        <v>6.71</v>
      </c>
      <c r="J120" s="43">
        <v>6.71</v>
      </c>
      <c r="K120" s="43">
        <v>6.71</v>
      </c>
      <c r="L120" s="43">
        <v>6.71</v>
      </c>
      <c r="M120" s="43">
        <v>6.71</v>
      </c>
      <c r="N120" s="43">
        <v>6.71</v>
      </c>
      <c r="O120" s="43">
        <v>6.71</v>
      </c>
      <c r="P120" s="43">
        <v>6.71</v>
      </c>
      <c r="Q120" s="43">
        <v>6.71</v>
      </c>
      <c r="R120" s="43">
        <v>6.71</v>
      </c>
      <c r="S120" s="43">
        <v>6.71</v>
      </c>
      <c r="T120" s="43">
        <v>6.71</v>
      </c>
      <c r="U120" s="43">
        <v>6.71</v>
      </c>
      <c r="V120" s="43">
        <v>6.71</v>
      </c>
      <c r="W120" s="43">
        <v>6.71</v>
      </c>
      <c r="X120" s="43">
        <v>6.71</v>
      </c>
      <c r="Y120" s="43">
        <v>6.71</v>
      </c>
      <c r="Z120" s="43">
        <v>6.71</v>
      </c>
      <c r="AA120" s="43">
        <v>6.71</v>
      </c>
    </row>
    <row r="121" spans="1:27" ht="12.75" hidden="1" customHeight="1" outlineLevel="1" x14ac:dyDescent="0.2">
      <c r="A121" s="98" t="s">
        <v>2527</v>
      </c>
      <c r="B121" s="62" t="s">
        <v>79</v>
      </c>
      <c r="C121" s="42" t="s">
        <v>77</v>
      </c>
      <c r="D121" s="43">
        <f>$D$11</f>
        <v>330.69</v>
      </c>
      <c r="E121" s="43">
        <f t="shared" ref="E121:AA121" si="68">$D$11</f>
        <v>330.69</v>
      </c>
      <c r="F121" s="43">
        <f t="shared" si="68"/>
        <v>330.69</v>
      </c>
      <c r="G121" s="43">
        <f t="shared" si="68"/>
        <v>330.69</v>
      </c>
      <c r="H121" s="43">
        <f t="shared" si="68"/>
        <v>330.69</v>
      </c>
      <c r="I121" s="43">
        <f t="shared" si="68"/>
        <v>330.69</v>
      </c>
      <c r="J121" s="43">
        <f t="shared" si="68"/>
        <v>330.69</v>
      </c>
      <c r="K121" s="43">
        <f t="shared" si="68"/>
        <v>330.69</v>
      </c>
      <c r="L121" s="43">
        <f t="shared" si="68"/>
        <v>330.69</v>
      </c>
      <c r="M121" s="43">
        <f t="shared" si="68"/>
        <v>330.69</v>
      </c>
      <c r="N121" s="43">
        <f t="shared" si="68"/>
        <v>330.69</v>
      </c>
      <c r="O121" s="43">
        <f t="shared" si="68"/>
        <v>330.69</v>
      </c>
      <c r="P121" s="43">
        <f t="shared" si="68"/>
        <v>330.69</v>
      </c>
      <c r="Q121" s="43">
        <f t="shared" si="68"/>
        <v>330.69</v>
      </c>
      <c r="R121" s="43">
        <f t="shared" si="68"/>
        <v>330.69</v>
      </c>
      <c r="S121" s="43">
        <f t="shared" si="68"/>
        <v>330.69</v>
      </c>
      <c r="T121" s="43">
        <f t="shared" si="68"/>
        <v>330.69</v>
      </c>
      <c r="U121" s="43">
        <f t="shared" si="68"/>
        <v>330.69</v>
      </c>
      <c r="V121" s="43">
        <f t="shared" si="68"/>
        <v>330.69</v>
      </c>
      <c r="W121" s="43">
        <f t="shared" si="68"/>
        <v>330.69</v>
      </c>
      <c r="X121" s="43">
        <f t="shared" si="68"/>
        <v>330.69</v>
      </c>
      <c r="Y121" s="43">
        <f t="shared" si="68"/>
        <v>330.69</v>
      </c>
      <c r="Z121" s="43">
        <f t="shared" si="68"/>
        <v>330.69</v>
      </c>
      <c r="AA121" s="43">
        <f t="shared" si="68"/>
        <v>330.69</v>
      </c>
    </row>
    <row r="122" spans="1:27" ht="12.75" customHeight="1" collapsed="1" x14ac:dyDescent="0.2">
      <c r="A122" s="97" t="s">
        <v>2528</v>
      </c>
      <c r="B122" s="27" t="str">
        <f>"24"&amp;"."&amp;$B$801&amp;"."&amp;$B$802</f>
        <v>24.01.2023</v>
      </c>
      <c r="C122" s="89" t="s">
        <v>74</v>
      </c>
      <c r="D122" s="90">
        <f>ROUND(((D123+D124+D126+D125)/1000),5)</f>
        <v>1.53955</v>
      </c>
      <c r="E122" s="90">
        <f>ROUND(((E123+E124+E126+E125)/1000),5)</f>
        <v>1.4822299999999999</v>
      </c>
      <c r="F122" s="90">
        <f>ROUND(((F123+F124+F126+F125)/1000),5)</f>
        <v>1.4646300000000001</v>
      </c>
      <c r="G122" s="90">
        <f t="shared" ref="G122:AA122" si="69">ROUND(((G123+G124+G126+G125)/1000),5)</f>
        <v>1.4651099999999999</v>
      </c>
      <c r="H122" s="90">
        <f t="shared" si="69"/>
        <v>1.5128600000000001</v>
      </c>
      <c r="I122" s="90">
        <f t="shared" si="69"/>
        <v>1.58405</v>
      </c>
      <c r="J122" s="90">
        <f t="shared" si="69"/>
        <v>1.9477899999999999</v>
      </c>
      <c r="K122" s="90">
        <f t="shared" si="69"/>
        <v>2.1476700000000002</v>
      </c>
      <c r="L122" s="90">
        <f t="shared" si="69"/>
        <v>2.2601300000000002</v>
      </c>
      <c r="M122" s="90">
        <f t="shared" si="69"/>
        <v>2.2770199999999998</v>
      </c>
      <c r="N122" s="90">
        <f t="shared" si="69"/>
        <v>2.2894700000000001</v>
      </c>
      <c r="O122" s="90">
        <f t="shared" si="69"/>
        <v>2.31081</v>
      </c>
      <c r="P122" s="90">
        <f t="shared" si="69"/>
        <v>2.29975</v>
      </c>
      <c r="Q122" s="90">
        <f t="shared" si="69"/>
        <v>2.3049400000000002</v>
      </c>
      <c r="R122" s="90">
        <f t="shared" si="69"/>
        <v>2.3037100000000001</v>
      </c>
      <c r="S122" s="90">
        <f t="shared" si="69"/>
        <v>2.2759200000000002</v>
      </c>
      <c r="T122" s="90">
        <f t="shared" si="69"/>
        <v>2.2757200000000002</v>
      </c>
      <c r="U122" s="90">
        <f t="shared" si="69"/>
        <v>2.2864200000000001</v>
      </c>
      <c r="V122" s="90">
        <f t="shared" si="69"/>
        <v>2.28437</v>
      </c>
      <c r="W122" s="90">
        <f t="shared" si="69"/>
        <v>2.2970199999999998</v>
      </c>
      <c r="X122" s="90">
        <f t="shared" si="69"/>
        <v>2.2513800000000002</v>
      </c>
      <c r="Y122" s="90">
        <f t="shared" si="69"/>
        <v>2.1786400000000001</v>
      </c>
      <c r="Z122" s="90">
        <f t="shared" si="69"/>
        <v>2.0237500000000002</v>
      </c>
      <c r="AA122" s="90">
        <f t="shared" si="69"/>
        <v>1.5872900000000001</v>
      </c>
    </row>
    <row r="123" spans="1:27" ht="12.75" hidden="1" customHeight="1" outlineLevel="1" x14ac:dyDescent="0.2">
      <c r="A123" s="98" t="s">
        <v>2529</v>
      </c>
      <c r="B123" s="62" t="s">
        <v>236</v>
      </c>
      <c r="C123" s="42" t="s">
        <v>77</v>
      </c>
      <c r="D123" s="43">
        <v>1135.97</v>
      </c>
      <c r="E123" s="43">
        <v>1078.6500000000001</v>
      </c>
      <c r="F123" s="43">
        <v>1061.05</v>
      </c>
      <c r="G123" s="43">
        <v>1061.53</v>
      </c>
      <c r="H123" s="43">
        <v>1109.28</v>
      </c>
      <c r="I123" s="43">
        <v>1180.47</v>
      </c>
      <c r="J123" s="43">
        <v>1544.21</v>
      </c>
      <c r="K123" s="43">
        <v>1744.09</v>
      </c>
      <c r="L123" s="43">
        <v>1856.55</v>
      </c>
      <c r="M123" s="43">
        <v>1873.44</v>
      </c>
      <c r="N123" s="43">
        <v>1885.89</v>
      </c>
      <c r="O123" s="43">
        <v>1907.23</v>
      </c>
      <c r="P123" s="43">
        <v>1896.17</v>
      </c>
      <c r="Q123" s="43">
        <v>1901.36</v>
      </c>
      <c r="R123" s="43">
        <v>1900.13</v>
      </c>
      <c r="S123" s="43">
        <v>1872.34</v>
      </c>
      <c r="T123" s="43">
        <v>1872.14</v>
      </c>
      <c r="U123" s="43">
        <v>1882.84</v>
      </c>
      <c r="V123" s="43">
        <v>1880.79</v>
      </c>
      <c r="W123" s="43">
        <v>1893.44</v>
      </c>
      <c r="X123" s="43">
        <v>1847.8</v>
      </c>
      <c r="Y123" s="43">
        <v>1775.06</v>
      </c>
      <c r="Z123" s="43">
        <v>1620.17</v>
      </c>
      <c r="AA123" s="43">
        <v>1183.71</v>
      </c>
    </row>
    <row r="124" spans="1:27" ht="12.75" hidden="1" customHeight="1" outlineLevel="1" x14ac:dyDescent="0.2">
      <c r="A124" s="98" t="s">
        <v>2530</v>
      </c>
      <c r="B124" s="62" t="s">
        <v>88</v>
      </c>
      <c r="C124" s="42" t="s">
        <v>77</v>
      </c>
      <c r="D124" s="43">
        <f t="shared" ref="D124:AA124" si="70">$D$9</f>
        <v>66.180000000000007</v>
      </c>
      <c r="E124" s="43">
        <f t="shared" si="70"/>
        <v>66.180000000000007</v>
      </c>
      <c r="F124" s="43">
        <f t="shared" si="70"/>
        <v>66.180000000000007</v>
      </c>
      <c r="G124" s="43">
        <f t="shared" si="70"/>
        <v>66.180000000000007</v>
      </c>
      <c r="H124" s="43">
        <f t="shared" si="70"/>
        <v>66.180000000000007</v>
      </c>
      <c r="I124" s="43">
        <f t="shared" si="70"/>
        <v>66.180000000000007</v>
      </c>
      <c r="J124" s="43">
        <f t="shared" si="70"/>
        <v>66.180000000000007</v>
      </c>
      <c r="K124" s="43">
        <f t="shared" si="70"/>
        <v>66.180000000000007</v>
      </c>
      <c r="L124" s="43">
        <f t="shared" si="70"/>
        <v>66.180000000000007</v>
      </c>
      <c r="M124" s="43">
        <f t="shared" si="70"/>
        <v>66.180000000000007</v>
      </c>
      <c r="N124" s="43">
        <f t="shared" si="70"/>
        <v>66.180000000000007</v>
      </c>
      <c r="O124" s="43">
        <f t="shared" si="70"/>
        <v>66.180000000000007</v>
      </c>
      <c r="P124" s="43">
        <f t="shared" si="70"/>
        <v>66.180000000000007</v>
      </c>
      <c r="Q124" s="43">
        <f t="shared" si="70"/>
        <v>66.180000000000007</v>
      </c>
      <c r="R124" s="43">
        <f t="shared" si="70"/>
        <v>66.180000000000007</v>
      </c>
      <c r="S124" s="43">
        <f t="shared" si="70"/>
        <v>66.180000000000007</v>
      </c>
      <c r="T124" s="43">
        <f t="shared" si="70"/>
        <v>66.180000000000007</v>
      </c>
      <c r="U124" s="43">
        <f t="shared" si="70"/>
        <v>66.180000000000007</v>
      </c>
      <c r="V124" s="43">
        <f t="shared" si="70"/>
        <v>66.180000000000007</v>
      </c>
      <c r="W124" s="43">
        <f t="shared" si="70"/>
        <v>66.180000000000007</v>
      </c>
      <c r="X124" s="43">
        <f t="shared" si="70"/>
        <v>66.180000000000007</v>
      </c>
      <c r="Y124" s="43">
        <f t="shared" si="70"/>
        <v>66.180000000000007</v>
      </c>
      <c r="Z124" s="43">
        <f t="shared" si="70"/>
        <v>66.180000000000007</v>
      </c>
      <c r="AA124" s="43">
        <f t="shared" si="70"/>
        <v>66.180000000000007</v>
      </c>
    </row>
    <row r="125" spans="1:27" ht="12.75" hidden="1" customHeight="1" outlineLevel="1" x14ac:dyDescent="0.2">
      <c r="A125" s="98" t="s">
        <v>2531</v>
      </c>
      <c r="B125" s="62" t="s">
        <v>81</v>
      </c>
      <c r="C125" s="42" t="s">
        <v>77</v>
      </c>
      <c r="D125" s="43">
        <v>6.71</v>
      </c>
      <c r="E125" s="43">
        <v>6.71</v>
      </c>
      <c r="F125" s="43">
        <v>6.71</v>
      </c>
      <c r="G125" s="43">
        <v>6.71</v>
      </c>
      <c r="H125" s="43">
        <v>6.71</v>
      </c>
      <c r="I125" s="43">
        <v>6.71</v>
      </c>
      <c r="J125" s="43">
        <v>6.71</v>
      </c>
      <c r="K125" s="43">
        <v>6.71</v>
      </c>
      <c r="L125" s="43">
        <v>6.71</v>
      </c>
      <c r="M125" s="43">
        <v>6.71</v>
      </c>
      <c r="N125" s="43">
        <v>6.71</v>
      </c>
      <c r="O125" s="43">
        <v>6.71</v>
      </c>
      <c r="P125" s="43">
        <v>6.71</v>
      </c>
      <c r="Q125" s="43">
        <v>6.71</v>
      </c>
      <c r="R125" s="43">
        <v>6.71</v>
      </c>
      <c r="S125" s="43">
        <v>6.71</v>
      </c>
      <c r="T125" s="43">
        <v>6.71</v>
      </c>
      <c r="U125" s="43">
        <v>6.71</v>
      </c>
      <c r="V125" s="43">
        <v>6.71</v>
      </c>
      <c r="W125" s="43">
        <v>6.71</v>
      </c>
      <c r="X125" s="43">
        <v>6.71</v>
      </c>
      <c r="Y125" s="43">
        <v>6.71</v>
      </c>
      <c r="Z125" s="43">
        <v>6.71</v>
      </c>
      <c r="AA125" s="43">
        <v>6.71</v>
      </c>
    </row>
    <row r="126" spans="1:27" ht="12.75" hidden="1" customHeight="1" outlineLevel="1" x14ac:dyDescent="0.2">
      <c r="A126" s="98" t="s">
        <v>2532</v>
      </c>
      <c r="B126" s="62" t="s">
        <v>79</v>
      </c>
      <c r="C126" s="42" t="s">
        <v>77</v>
      </c>
      <c r="D126" s="43">
        <f>$D$11</f>
        <v>330.69</v>
      </c>
      <c r="E126" s="43">
        <f t="shared" ref="E126:AA126" si="71">$D$11</f>
        <v>330.69</v>
      </c>
      <c r="F126" s="43">
        <f t="shared" si="71"/>
        <v>330.69</v>
      </c>
      <c r="G126" s="43">
        <f t="shared" si="71"/>
        <v>330.69</v>
      </c>
      <c r="H126" s="43">
        <f t="shared" si="71"/>
        <v>330.69</v>
      </c>
      <c r="I126" s="43">
        <f t="shared" si="71"/>
        <v>330.69</v>
      </c>
      <c r="J126" s="43">
        <f t="shared" si="71"/>
        <v>330.69</v>
      </c>
      <c r="K126" s="43">
        <f t="shared" si="71"/>
        <v>330.69</v>
      </c>
      <c r="L126" s="43">
        <f t="shared" si="71"/>
        <v>330.69</v>
      </c>
      <c r="M126" s="43">
        <f t="shared" si="71"/>
        <v>330.69</v>
      </c>
      <c r="N126" s="43">
        <f t="shared" si="71"/>
        <v>330.69</v>
      </c>
      <c r="O126" s="43">
        <f t="shared" si="71"/>
        <v>330.69</v>
      </c>
      <c r="P126" s="43">
        <f t="shared" si="71"/>
        <v>330.69</v>
      </c>
      <c r="Q126" s="43">
        <f t="shared" si="71"/>
        <v>330.69</v>
      </c>
      <c r="R126" s="43">
        <f t="shared" si="71"/>
        <v>330.69</v>
      </c>
      <c r="S126" s="43">
        <f t="shared" si="71"/>
        <v>330.69</v>
      </c>
      <c r="T126" s="43">
        <f t="shared" si="71"/>
        <v>330.69</v>
      </c>
      <c r="U126" s="43">
        <f t="shared" si="71"/>
        <v>330.69</v>
      </c>
      <c r="V126" s="43">
        <f t="shared" si="71"/>
        <v>330.69</v>
      </c>
      <c r="W126" s="43">
        <f t="shared" si="71"/>
        <v>330.69</v>
      </c>
      <c r="X126" s="43">
        <f t="shared" si="71"/>
        <v>330.69</v>
      </c>
      <c r="Y126" s="43">
        <f t="shared" si="71"/>
        <v>330.69</v>
      </c>
      <c r="Z126" s="43">
        <f t="shared" si="71"/>
        <v>330.69</v>
      </c>
      <c r="AA126" s="43">
        <f t="shared" si="71"/>
        <v>330.69</v>
      </c>
    </row>
    <row r="127" spans="1:27" ht="12.75" customHeight="1" collapsed="1" x14ac:dyDescent="0.2">
      <c r="A127" s="97" t="s">
        <v>2533</v>
      </c>
      <c r="B127" s="27" t="str">
        <f>"25"&amp;"."&amp;$B$801&amp;"."&amp;$B$802</f>
        <v>25.01.2023</v>
      </c>
      <c r="C127" s="89" t="s">
        <v>74</v>
      </c>
      <c r="D127" s="90">
        <f>ROUND(((D128+D129+D131+D130)/1000),5)</f>
        <v>1.54131</v>
      </c>
      <c r="E127" s="90">
        <f>ROUND(((E128+E129+E131+E130)/1000),5)</f>
        <v>1.5059899999999999</v>
      </c>
      <c r="F127" s="90">
        <f>ROUND(((F128+F129+F131+F130)/1000),5)</f>
        <v>1.47462</v>
      </c>
      <c r="G127" s="90">
        <f t="shared" ref="G127:AA127" si="72">ROUND(((G128+G129+G131+G130)/1000),5)</f>
        <v>1.47627</v>
      </c>
      <c r="H127" s="90">
        <f t="shared" si="72"/>
        <v>1.5327999999999999</v>
      </c>
      <c r="I127" s="90">
        <f t="shared" si="72"/>
        <v>1.5806899999999999</v>
      </c>
      <c r="J127" s="90">
        <f t="shared" si="72"/>
        <v>1.95018</v>
      </c>
      <c r="K127" s="90">
        <f t="shared" si="72"/>
        <v>2.2023999999999999</v>
      </c>
      <c r="L127" s="90">
        <f t="shared" si="72"/>
        <v>2.3070200000000001</v>
      </c>
      <c r="M127" s="90">
        <f t="shared" si="72"/>
        <v>2.3206500000000001</v>
      </c>
      <c r="N127" s="90">
        <f t="shared" si="72"/>
        <v>2.3361900000000002</v>
      </c>
      <c r="O127" s="90">
        <f t="shared" si="72"/>
        <v>2.3594900000000001</v>
      </c>
      <c r="P127" s="90">
        <f t="shared" si="72"/>
        <v>2.3441299999999998</v>
      </c>
      <c r="Q127" s="90">
        <f t="shared" si="72"/>
        <v>2.3492099999999998</v>
      </c>
      <c r="R127" s="90">
        <f t="shared" si="72"/>
        <v>2.34633</v>
      </c>
      <c r="S127" s="90">
        <f t="shared" si="72"/>
        <v>2.31718</v>
      </c>
      <c r="T127" s="90">
        <f t="shared" si="72"/>
        <v>2.3158599999999998</v>
      </c>
      <c r="U127" s="90">
        <f t="shared" si="72"/>
        <v>2.3296999999999999</v>
      </c>
      <c r="V127" s="90">
        <f t="shared" si="72"/>
        <v>2.3262100000000001</v>
      </c>
      <c r="W127" s="90">
        <f t="shared" si="72"/>
        <v>2.3410099999999998</v>
      </c>
      <c r="X127" s="90">
        <f t="shared" si="72"/>
        <v>2.30952</v>
      </c>
      <c r="Y127" s="90">
        <f t="shared" si="72"/>
        <v>2.19353</v>
      </c>
      <c r="Z127" s="90">
        <f t="shared" si="72"/>
        <v>2.0353599999999998</v>
      </c>
      <c r="AA127" s="90">
        <f t="shared" si="72"/>
        <v>1.59884</v>
      </c>
    </row>
    <row r="128" spans="1:27" ht="12.75" hidden="1" customHeight="1" outlineLevel="1" x14ac:dyDescent="0.2">
      <c r="A128" s="98" t="s">
        <v>2534</v>
      </c>
      <c r="B128" s="62" t="s">
        <v>236</v>
      </c>
      <c r="C128" s="42" t="s">
        <v>77</v>
      </c>
      <c r="D128" s="43">
        <v>1137.73</v>
      </c>
      <c r="E128" s="43">
        <v>1102.4100000000001</v>
      </c>
      <c r="F128" s="43">
        <v>1071.04</v>
      </c>
      <c r="G128" s="43">
        <v>1072.69</v>
      </c>
      <c r="H128" s="43">
        <v>1129.22</v>
      </c>
      <c r="I128" s="43">
        <v>1177.1099999999999</v>
      </c>
      <c r="J128" s="43">
        <v>1546.6</v>
      </c>
      <c r="K128" s="43">
        <v>1798.82</v>
      </c>
      <c r="L128" s="43">
        <v>1903.44</v>
      </c>
      <c r="M128" s="43">
        <v>1917.07</v>
      </c>
      <c r="N128" s="43">
        <v>1932.61</v>
      </c>
      <c r="O128" s="43">
        <v>1955.91</v>
      </c>
      <c r="P128" s="43">
        <v>1940.55</v>
      </c>
      <c r="Q128" s="43">
        <v>1945.63</v>
      </c>
      <c r="R128" s="43">
        <v>1942.75</v>
      </c>
      <c r="S128" s="43">
        <v>1913.6</v>
      </c>
      <c r="T128" s="43">
        <v>1912.28</v>
      </c>
      <c r="U128" s="43">
        <v>1926.12</v>
      </c>
      <c r="V128" s="43">
        <v>1922.63</v>
      </c>
      <c r="W128" s="43">
        <v>1937.43</v>
      </c>
      <c r="X128" s="43">
        <v>1905.94</v>
      </c>
      <c r="Y128" s="43">
        <v>1789.95</v>
      </c>
      <c r="Z128" s="43">
        <v>1631.78</v>
      </c>
      <c r="AA128" s="43">
        <v>1195.26</v>
      </c>
    </row>
    <row r="129" spans="1:27" ht="12.75" hidden="1" customHeight="1" outlineLevel="1" x14ac:dyDescent="0.2">
      <c r="A129" s="98" t="s">
        <v>2535</v>
      </c>
      <c r="B129" s="62" t="s">
        <v>88</v>
      </c>
      <c r="C129" s="42" t="s">
        <v>77</v>
      </c>
      <c r="D129" s="43">
        <f t="shared" ref="D129:AA129" si="73">$D$9</f>
        <v>66.180000000000007</v>
      </c>
      <c r="E129" s="43">
        <f t="shared" si="73"/>
        <v>66.180000000000007</v>
      </c>
      <c r="F129" s="43">
        <f t="shared" si="73"/>
        <v>66.180000000000007</v>
      </c>
      <c r="G129" s="43">
        <f t="shared" si="73"/>
        <v>66.180000000000007</v>
      </c>
      <c r="H129" s="43">
        <f t="shared" si="73"/>
        <v>66.180000000000007</v>
      </c>
      <c r="I129" s="43">
        <f t="shared" si="73"/>
        <v>66.180000000000007</v>
      </c>
      <c r="J129" s="43">
        <f t="shared" si="73"/>
        <v>66.180000000000007</v>
      </c>
      <c r="K129" s="43">
        <f t="shared" si="73"/>
        <v>66.180000000000007</v>
      </c>
      <c r="L129" s="43">
        <f t="shared" si="73"/>
        <v>66.180000000000007</v>
      </c>
      <c r="M129" s="43">
        <f t="shared" si="73"/>
        <v>66.180000000000007</v>
      </c>
      <c r="N129" s="43">
        <f t="shared" si="73"/>
        <v>66.180000000000007</v>
      </c>
      <c r="O129" s="43">
        <f t="shared" si="73"/>
        <v>66.180000000000007</v>
      </c>
      <c r="P129" s="43">
        <f t="shared" si="73"/>
        <v>66.180000000000007</v>
      </c>
      <c r="Q129" s="43">
        <f t="shared" si="73"/>
        <v>66.180000000000007</v>
      </c>
      <c r="R129" s="43">
        <f t="shared" si="73"/>
        <v>66.180000000000007</v>
      </c>
      <c r="S129" s="43">
        <f t="shared" si="73"/>
        <v>66.180000000000007</v>
      </c>
      <c r="T129" s="43">
        <f t="shared" si="73"/>
        <v>66.180000000000007</v>
      </c>
      <c r="U129" s="43">
        <f t="shared" si="73"/>
        <v>66.180000000000007</v>
      </c>
      <c r="V129" s="43">
        <f t="shared" si="73"/>
        <v>66.180000000000007</v>
      </c>
      <c r="W129" s="43">
        <f t="shared" si="73"/>
        <v>66.180000000000007</v>
      </c>
      <c r="X129" s="43">
        <f t="shared" si="73"/>
        <v>66.180000000000007</v>
      </c>
      <c r="Y129" s="43">
        <f t="shared" si="73"/>
        <v>66.180000000000007</v>
      </c>
      <c r="Z129" s="43">
        <f t="shared" si="73"/>
        <v>66.180000000000007</v>
      </c>
      <c r="AA129" s="43">
        <f t="shared" si="73"/>
        <v>66.180000000000007</v>
      </c>
    </row>
    <row r="130" spans="1:27" ht="12.75" hidden="1" customHeight="1" outlineLevel="1" x14ac:dyDescent="0.2">
      <c r="A130" s="98" t="s">
        <v>2536</v>
      </c>
      <c r="B130" s="62" t="s">
        <v>81</v>
      </c>
      <c r="C130" s="42" t="s">
        <v>77</v>
      </c>
      <c r="D130" s="43">
        <v>6.71</v>
      </c>
      <c r="E130" s="43">
        <v>6.71</v>
      </c>
      <c r="F130" s="43">
        <v>6.71</v>
      </c>
      <c r="G130" s="43">
        <v>6.71</v>
      </c>
      <c r="H130" s="43">
        <v>6.71</v>
      </c>
      <c r="I130" s="43">
        <v>6.71</v>
      </c>
      <c r="J130" s="43">
        <v>6.71</v>
      </c>
      <c r="K130" s="43">
        <v>6.71</v>
      </c>
      <c r="L130" s="43">
        <v>6.71</v>
      </c>
      <c r="M130" s="43">
        <v>6.71</v>
      </c>
      <c r="N130" s="43">
        <v>6.71</v>
      </c>
      <c r="O130" s="43">
        <v>6.71</v>
      </c>
      <c r="P130" s="43">
        <v>6.71</v>
      </c>
      <c r="Q130" s="43">
        <v>6.71</v>
      </c>
      <c r="R130" s="43">
        <v>6.71</v>
      </c>
      <c r="S130" s="43">
        <v>6.71</v>
      </c>
      <c r="T130" s="43">
        <v>6.71</v>
      </c>
      <c r="U130" s="43">
        <v>6.71</v>
      </c>
      <c r="V130" s="43">
        <v>6.71</v>
      </c>
      <c r="W130" s="43">
        <v>6.71</v>
      </c>
      <c r="X130" s="43">
        <v>6.71</v>
      </c>
      <c r="Y130" s="43">
        <v>6.71</v>
      </c>
      <c r="Z130" s="43">
        <v>6.71</v>
      </c>
      <c r="AA130" s="43">
        <v>6.71</v>
      </c>
    </row>
    <row r="131" spans="1:27" ht="12.75" hidden="1" customHeight="1" outlineLevel="1" x14ac:dyDescent="0.2">
      <c r="A131" s="98" t="s">
        <v>2537</v>
      </c>
      <c r="B131" s="62" t="s">
        <v>79</v>
      </c>
      <c r="C131" s="42" t="s">
        <v>77</v>
      </c>
      <c r="D131" s="43">
        <f>$D$11</f>
        <v>330.69</v>
      </c>
      <c r="E131" s="43">
        <f t="shared" ref="E131:AA131" si="74">$D$11</f>
        <v>330.69</v>
      </c>
      <c r="F131" s="43">
        <f t="shared" si="74"/>
        <v>330.69</v>
      </c>
      <c r="G131" s="43">
        <f t="shared" si="74"/>
        <v>330.69</v>
      </c>
      <c r="H131" s="43">
        <f t="shared" si="74"/>
        <v>330.69</v>
      </c>
      <c r="I131" s="43">
        <f t="shared" si="74"/>
        <v>330.69</v>
      </c>
      <c r="J131" s="43">
        <f t="shared" si="74"/>
        <v>330.69</v>
      </c>
      <c r="K131" s="43">
        <f t="shared" si="74"/>
        <v>330.69</v>
      </c>
      <c r="L131" s="43">
        <f t="shared" si="74"/>
        <v>330.69</v>
      </c>
      <c r="M131" s="43">
        <f t="shared" si="74"/>
        <v>330.69</v>
      </c>
      <c r="N131" s="43">
        <f t="shared" si="74"/>
        <v>330.69</v>
      </c>
      <c r="O131" s="43">
        <f t="shared" si="74"/>
        <v>330.69</v>
      </c>
      <c r="P131" s="43">
        <f t="shared" si="74"/>
        <v>330.69</v>
      </c>
      <c r="Q131" s="43">
        <f t="shared" si="74"/>
        <v>330.69</v>
      </c>
      <c r="R131" s="43">
        <f t="shared" si="74"/>
        <v>330.69</v>
      </c>
      <c r="S131" s="43">
        <f t="shared" si="74"/>
        <v>330.69</v>
      </c>
      <c r="T131" s="43">
        <f t="shared" si="74"/>
        <v>330.69</v>
      </c>
      <c r="U131" s="43">
        <f t="shared" si="74"/>
        <v>330.69</v>
      </c>
      <c r="V131" s="43">
        <f t="shared" si="74"/>
        <v>330.69</v>
      </c>
      <c r="W131" s="43">
        <f t="shared" si="74"/>
        <v>330.69</v>
      </c>
      <c r="X131" s="43">
        <f t="shared" si="74"/>
        <v>330.69</v>
      </c>
      <c r="Y131" s="43">
        <f t="shared" si="74"/>
        <v>330.69</v>
      </c>
      <c r="Z131" s="43">
        <f t="shared" si="74"/>
        <v>330.69</v>
      </c>
      <c r="AA131" s="43">
        <f t="shared" si="74"/>
        <v>330.69</v>
      </c>
    </row>
    <row r="132" spans="1:27" ht="12.75" customHeight="1" collapsed="1" x14ac:dyDescent="0.2">
      <c r="A132" s="97" t="s">
        <v>2538</v>
      </c>
      <c r="B132" s="27" t="str">
        <f>"26"&amp;"."&amp;$B$801&amp;"."&amp;$B$802</f>
        <v>26.01.2023</v>
      </c>
      <c r="C132" s="89" t="s">
        <v>74</v>
      </c>
      <c r="D132" s="90">
        <f>ROUND(((D133+D134+D136+D135)/1000),5)</f>
        <v>1.6035900000000001</v>
      </c>
      <c r="E132" s="90">
        <f>ROUND(((E133+E134+E136+E135)/1000),5)</f>
        <v>1.5742700000000001</v>
      </c>
      <c r="F132" s="90">
        <f>ROUND(((F133+F134+F136+F135)/1000),5)</f>
        <v>1.5198400000000001</v>
      </c>
      <c r="G132" s="90">
        <f t="shared" ref="G132:AA132" si="75">ROUND(((G133+G134+G136+G135)/1000),5)</f>
        <v>1.54175</v>
      </c>
      <c r="H132" s="90">
        <f t="shared" si="75"/>
        <v>1.5983000000000001</v>
      </c>
      <c r="I132" s="90">
        <f t="shared" si="75"/>
        <v>1.7555700000000001</v>
      </c>
      <c r="J132" s="90">
        <f t="shared" si="75"/>
        <v>2.03504</v>
      </c>
      <c r="K132" s="90">
        <f t="shared" si="75"/>
        <v>2.23326</v>
      </c>
      <c r="L132" s="90">
        <f t="shared" si="75"/>
        <v>2.32463</v>
      </c>
      <c r="M132" s="90">
        <f t="shared" si="75"/>
        <v>2.3373400000000002</v>
      </c>
      <c r="N132" s="90">
        <f t="shared" si="75"/>
        <v>2.3513299999999999</v>
      </c>
      <c r="O132" s="90">
        <f t="shared" si="75"/>
        <v>2.3736000000000002</v>
      </c>
      <c r="P132" s="90">
        <f t="shared" si="75"/>
        <v>2.3603700000000001</v>
      </c>
      <c r="Q132" s="90">
        <f t="shared" si="75"/>
        <v>2.3633099999999998</v>
      </c>
      <c r="R132" s="90">
        <f t="shared" si="75"/>
        <v>2.3608600000000002</v>
      </c>
      <c r="S132" s="90">
        <f t="shared" si="75"/>
        <v>2.3275299999999999</v>
      </c>
      <c r="T132" s="90">
        <f t="shared" si="75"/>
        <v>2.3253900000000001</v>
      </c>
      <c r="U132" s="90">
        <f t="shared" si="75"/>
        <v>2.3402099999999999</v>
      </c>
      <c r="V132" s="90">
        <f t="shared" si="75"/>
        <v>2.3379099999999999</v>
      </c>
      <c r="W132" s="90">
        <f t="shared" si="75"/>
        <v>2.3506399999999998</v>
      </c>
      <c r="X132" s="90">
        <f t="shared" si="75"/>
        <v>2.3219699999999999</v>
      </c>
      <c r="Y132" s="90">
        <f t="shared" si="75"/>
        <v>2.1741600000000001</v>
      </c>
      <c r="Z132" s="90">
        <f t="shared" si="75"/>
        <v>2.0552299999999999</v>
      </c>
      <c r="AA132" s="90">
        <f t="shared" si="75"/>
        <v>1.6267</v>
      </c>
    </row>
    <row r="133" spans="1:27" ht="12.75" hidden="1" customHeight="1" outlineLevel="1" x14ac:dyDescent="0.2">
      <c r="A133" s="98" t="s">
        <v>2539</v>
      </c>
      <c r="B133" s="62" t="s">
        <v>236</v>
      </c>
      <c r="C133" s="42" t="s">
        <v>77</v>
      </c>
      <c r="D133" s="43">
        <v>1200.01</v>
      </c>
      <c r="E133" s="43">
        <v>1170.69</v>
      </c>
      <c r="F133" s="43">
        <v>1116.26</v>
      </c>
      <c r="G133" s="43">
        <v>1138.17</v>
      </c>
      <c r="H133" s="43">
        <v>1194.72</v>
      </c>
      <c r="I133" s="43">
        <v>1351.99</v>
      </c>
      <c r="J133" s="43">
        <v>1631.46</v>
      </c>
      <c r="K133" s="43">
        <v>1829.68</v>
      </c>
      <c r="L133" s="43">
        <v>1921.05</v>
      </c>
      <c r="M133" s="43">
        <v>1933.76</v>
      </c>
      <c r="N133" s="43">
        <v>1947.75</v>
      </c>
      <c r="O133" s="43">
        <v>1970.02</v>
      </c>
      <c r="P133" s="43">
        <v>1956.79</v>
      </c>
      <c r="Q133" s="43">
        <v>1959.73</v>
      </c>
      <c r="R133" s="43">
        <v>1957.28</v>
      </c>
      <c r="S133" s="43">
        <v>1923.95</v>
      </c>
      <c r="T133" s="43">
        <v>1921.81</v>
      </c>
      <c r="U133" s="43">
        <v>1936.63</v>
      </c>
      <c r="V133" s="43">
        <v>1934.33</v>
      </c>
      <c r="W133" s="43">
        <v>1947.06</v>
      </c>
      <c r="X133" s="43">
        <v>1918.39</v>
      </c>
      <c r="Y133" s="43">
        <v>1770.58</v>
      </c>
      <c r="Z133" s="43">
        <v>1651.65</v>
      </c>
      <c r="AA133" s="43">
        <v>1223.1199999999999</v>
      </c>
    </row>
    <row r="134" spans="1:27" ht="12.75" hidden="1" customHeight="1" outlineLevel="1" x14ac:dyDescent="0.2">
      <c r="A134" s="98" t="s">
        <v>2540</v>
      </c>
      <c r="B134" s="62" t="s">
        <v>88</v>
      </c>
      <c r="C134" s="42" t="s">
        <v>77</v>
      </c>
      <c r="D134" s="43">
        <f t="shared" ref="D134:AA134" si="76">$D$9</f>
        <v>66.180000000000007</v>
      </c>
      <c r="E134" s="43">
        <f t="shared" si="76"/>
        <v>66.180000000000007</v>
      </c>
      <c r="F134" s="43">
        <f t="shared" si="76"/>
        <v>66.180000000000007</v>
      </c>
      <c r="G134" s="43">
        <f t="shared" si="76"/>
        <v>66.180000000000007</v>
      </c>
      <c r="H134" s="43">
        <f t="shared" si="76"/>
        <v>66.180000000000007</v>
      </c>
      <c r="I134" s="43">
        <f t="shared" si="76"/>
        <v>66.180000000000007</v>
      </c>
      <c r="J134" s="43">
        <f t="shared" si="76"/>
        <v>66.180000000000007</v>
      </c>
      <c r="K134" s="43">
        <f t="shared" si="76"/>
        <v>66.180000000000007</v>
      </c>
      <c r="L134" s="43">
        <f t="shared" si="76"/>
        <v>66.180000000000007</v>
      </c>
      <c r="M134" s="43">
        <f t="shared" si="76"/>
        <v>66.180000000000007</v>
      </c>
      <c r="N134" s="43">
        <f t="shared" si="76"/>
        <v>66.180000000000007</v>
      </c>
      <c r="O134" s="43">
        <f t="shared" si="76"/>
        <v>66.180000000000007</v>
      </c>
      <c r="P134" s="43">
        <f t="shared" si="76"/>
        <v>66.180000000000007</v>
      </c>
      <c r="Q134" s="43">
        <f t="shared" si="76"/>
        <v>66.180000000000007</v>
      </c>
      <c r="R134" s="43">
        <f t="shared" si="76"/>
        <v>66.180000000000007</v>
      </c>
      <c r="S134" s="43">
        <f t="shared" si="76"/>
        <v>66.180000000000007</v>
      </c>
      <c r="T134" s="43">
        <f t="shared" si="76"/>
        <v>66.180000000000007</v>
      </c>
      <c r="U134" s="43">
        <f t="shared" si="76"/>
        <v>66.180000000000007</v>
      </c>
      <c r="V134" s="43">
        <f t="shared" si="76"/>
        <v>66.180000000000007</v>
      </c>
      <c r="W134" s="43">
        <f t="shared" si="76"/>
        <v>66.180000000000007</v>
      </c>
      <c r="X134" s="43">
        <f t="shared" si="76"/>
        <v>66.180000000000007</v>
      </c>
      <c r="Y134" s="43">
        <f t="shared" si="76"/>
        <v>66.180000000000007</v>
      </c>
      <c r="Z134" s="43">
        <f t="shared" si="76"/>
        <v>66.180000000000007</v>
      </c>
      <c r="AA134" s="43">
        <f t="shared" si="76"/>
        <v>66.180000000000007</v>
      </c>
    </row>
    <row r="135" spans="1:27" ht="12.75" hidden="1" customHeight="1" outlineLevel="1" x14ac:dyDescent="0.2">
      <c r="A135" s="98" t="s">
        <v>2541</v>
      </c>
      <c r="B135" s="62" t="s">
        <v>81</v>
      </c>
      <c r="C135" s="42" t="s">
        <v>77</v>
      </c>
      <c r="D135" s="43">
        <v>6.71</v>
      </c>
      <c r="E135" s="43">
        <v>6.71</v>
      </c>
      <c r="F135" s="43">
        <v>6.71</v>
      </c>
      <c r="G135" s="43">
        <v>6.71</v>
      </c>
      <c r="H135" s="43">
        <v>6.71</v>
      </c>
      <c r="I135" s="43">
        <v>6.71</v>
      </c>
      <c r="J135" s="43">
        <v>6.71</v>
      </c>
      <c r="K135" s="43">
        <v>6.71</v>
      </c>
      <c r="L135" s="43">
        <v>6.71</v>
      </c>
      <c r="M135" s="43">
        <v>6.71</v>
      </c>
      <c r="N135" s="43">
        <v>6.71</v>
      </c>
      <c r="O135" s="43">
        <v>6.71</v>
      </c>
      <c r="P135" s="43">
        <v>6.71</v>
      </c>
      <c r="Q135" s="43">
        <v>6.71</v>
      </c>
      <c r="R135" s="43">
        <v>6.71</v>
      </c>
      <c r="S135" s="43">
        <v>6.71</v>
      </c>
      <c r="T135" s="43">
        <v>6.71</v>
      </c>
      <c r="U135" s="43">
        <v>6.71</v>
      </c>
      <c r="V135" s="43">
        <v>6.71</v>
      </c>
      <c r="W135" s="43">
        <v>6.71</v>
      </c>
      <c r="X135" s="43">
        <v>6.71</v>
      </c>
      <c r="Y135" s="43">
        <v>6.71</v>
      </c>
      <c r="Z135" s="43">
        <v>6.71</v>
      </c>
      <c r="AA135" s="43">
        <v>6.71</v>
      </c>
    </row>
    <row r="136" spans="1:27" ht="12.75" hidden="1" customHeight="1" outlineLevel="1" x14ac:dyDescent="0.2">
      <c r="A136" s="98" t="s">
        <v>2542</v>
      </c>
      <c r="B136" s="62" t="s">
        <v>79</v>
      </c>
      <c r="C136" s="42" t="s">
        <v>77</v>
      </c>
      <c r="D136" s="43">
        <f>$D$11</f>
        <v>330.69</v>
      </c>
      <c r="E136" s="43">
        <f t="shared" ref="E136:AA136" si="77">$D$11</f>
        <v>330.69</v>
      </c>
      <c r="F136" s="43">
        <f t="shared" si="77"/>
        <v>330.69</v>
      </c>
      <c r="G136" s="43">
        <f t="shared" si="77"/>
        <v>330.69</v>
      </c>
      <c r="H136" s="43">
        <f t="shared" si="77"/>
        <v>330.69</v>
      </c>
      <c r="I136" s="43">
        <f t="shared" si="77"/>
        <v>330.69</v>
      </c>
      <c r="J136" s="43">
        <f t="shared" si="77"/>
        <v>330.69</v>
      </c>
      <c r="K136" s="43">
        <f t="shared" si="77"/>
        <v>330.69</v>
      </c>
      <c r="L136" s="43">
        <f t="shared" si="77"/>
        <v>330.69</v>
      </c>
      <c r="M136" s="43">
        <f t="shared" si="77"/>
        <v>330.69</v>
      </c>
      <c r="N136" s="43">
        <f t="shared" si="77"/>
        <v>330.69</v>
      </c>
      <c r="O136" s="43">
        <f t="shared" si="77"/>
        <v>330.69</v>
      </c>
      <c r="P136" s="43">
        <f t="shared" si="77"/>
        <v>330.69</v>
      </c>
      <c r="Q136" s="43">
        <f t="shared" si="77"/>
        <v>330.69</v>
      </c>
      <c r="R136" s="43">
        <f t="shared" si="77"/>
        <v>330.69</v>
      </c>
      <c r="S136" s="43">
        <f t="shared" si="77"/>
        <v>330.69</v>
      </c>
      <c r="T136" s="43">
        <f t="shared" si="77"/>
        <v>330.69</v>
      </c>
      <c r="U136" s="43">
        <f t="shared" si="77"/>
        <v>330.69</v>
      </c>
      <c r="V136" s="43">
        <f t="shared" si="77"/>
        <v>330.69</v>
      </c>
      <c r="W136" s="43">
        <f t="shared" si="77"/>
        <v>330.69</v>
      </c>
      <c r="X136" s="43">
        <f t="shared" si="77"/>
        <v>330.69</v>
      </c>
      <c r="Y136" s="43">
        <f t="shared" si="77"/>
        <v>330.69</v>
      </c>
      <c r="Z136" s="43">
        <f t="shared" si="77"/>
        <v>330.69</v>
      </c>
      <c r="AA136" s="43">
        <f t="shared" si="77"/>
        <v>330.69</v>
      </c>
    </row>
    <row r="137" spans="1:27" ht="12.75" customHeight="1" collapsed="1" x14ac:dyDescent="0.2">
      <c r="A137" s="97" t="s">
        <v>2543</v>
      </c>
      <c r="B137" s="27" t="str">
        <f>"27"&amp;"."&amp;$B$801&amp;"."&amp;$B$802</f>
        <v>27.01.2023</v>
      </c>
      <c r="C137" s="89" t="s">
        <v>74</v>
      </c>
      <c r="D137" s="90">
        <f>ROUND(((D138+D139+D141+D140)/1000),5)</f>
        <v>1.5950500000000001</v>
      </c>
      <c r="E137" s="90">
        <f>ROUND(((E138+E139+E141+E140)/1000),5)</f>
        <v>1.5739700000000001</v>
      </c>
      <c r="F137" s="90">
        <f>ROUND(((F138+F139+F141+F140)/1000),5)</f>
        <v>1.5414099999999999</v>
      </c>
      <c r="G137" s="90">
        <f t="shared" ref="G137:AA137" si="78">ROUND(((G138+G139+G141+G140)/1000),5)</f>
        <v>1.54026</v>
      </c>
      <c r="H137" s="90">
        <f t="shared" si="78"/>
        <v>1.61164</v>
      </c>
      <c r="I137" s="90">
        <f t="shared" si="78"/>
        <v>1.71607</v>
      </c>
      <c r="J137" s="90">
        <f t="shared" si="78"/>
        <v>1.9913799999999999</v>
      </c>
      <c r="K137" s="90">
        <f t="shared" si="78"/>
        <v>2.2470599999999998</v>
      </c>
      <c r="L137" s="90">
        <f t="shared" si="78"/>
        <v>2.3339699999999999</v>
      </c>
      <c r="M137" s="90">
        <f t="shared" si="78"/>
        <v>2.3423099999999999</v>
      </c>
      <c r="N137" s="90">
        <f t="shared" si="78"/>
        <v>2.3646099999999999</v>
      </c>
      <c r="O137" s="90">
        <f t="shared" si="78"/>
        <v>2.39154</v>
      </c>
      <c r="P137" s="90">
        <f t="shared" si="78"/>
        <v>2.3821300000000001</v>
      </c>
      <c r="Q137" s="90">
        <f t="shared" si="78"/>
        <v>2.38504</v>
      </c>
      <c r="R137" s="90">
        <f t="shared" si="78"/>
        <v>2.3825099999999999</v>
      </c>
      <c r="S137" s="90">
        <f t="shared" si="78"/>
        <v>2.3752</v>
      </c>
      <c r="T137" s="90">
        <f t="shared" si="78"/>
        <v>2.3342999999999998</v>
      </c>
      <c r="U137" s="90">
        <f t="shared" si="78"/>
        <v>2.3487</v>
      </c>
      <c r="V137" s="90">
        <f t="shared" si="78"/>
        <v>2.3462499999999999</v>
      </c>
      <c r="W137" s="90">
        <f t="shared" si="78"/>
        <v>2.3610099999999998</v>
      </c>
      <c r="X137" s="90">
        <f t="shared" si="78"/>
        <v>2.32368</v>
      </c>
      <c r="Y137" s="90">
        <f t="shared" si="78"/>
        <v>2.21313</v>
      </c>
      <c r="Z137" s="90">
        <f t="shared" si="78"/>
        <v>2.04053</v>
      </c>
      <c r="AA137" s="90">
        <f t="shared" si="78"/>
        <v>1.70373</v>
      </c>
    </row>
    <row r="138" spans="1:27" ht="12.75" hidden="1" customHeight="1" outlineLevel="1" x14ac:dyDescent="0.2">
      <c r="A138" s="98" t="s">
        <v>2544</v>
      </c>
      <c r="B138" s="62" t="s">
        <v>236</v>
      </c>
      <c r="C138" s="42" t="s">
        <v>77</v>
      </c>
      <c r="D138" s="43">
        <v>1191.47</v>
      </c>
      <c r="E138" s="43">
        <v>1170.3900000000001</v>
      </c>
      <c r="F138" s="43">
        <v>1137.83</v>
      </c>
      <c r="G138" s="43">
        <v>1136.68</v>
      </c>
      <c r="H138" s="43">
        <v>1208.06</v>
      </c>
      <c r="I138" s="43">
        <v>1312.49</v>
      </c>
      <c r="J138" s="43">
        <v>1587.8</v>
      </c>
      <c r="K138" s="43">
        <v>1843.48</v>
      </c>
      <c r="L138" s="43">
        <v>1930.39</v>
      </c>
      <c r="M138" s="43">
        <v>1938.73</v>
      </c>
      <c r="N138" s="43">
        <v>1961.03</v>
      </c>
      <c r="O138" s="43">
        <v>1987.96</v>
      </c>
      <c r="P138" s="43">
        <v>1978.55</v>
      </c>
      <c r="Q138" s="43">
        <v>1981.46</v>
      </c>
      <c r="R138" s="43">
        <v>1978.93</v>
      </c>
      <c r="S138" s="43">
        <v>1971.62</v>
      </c>
      <c r="T138" s="43">
        <v>1930.72</v>
      </c>
      <c r="U138" s="43">
        <v>1945.12</v>
      </c>
      <c r="V138" s="43">
        <v>1942.67</v>
      </c>
      <c r="W138" s="43">
        <v>1957.43</v>
      </c>
      <c r="X138" s="43">
        <v>1920.1</v>
      </c>
      <c r="Y138" s="43">
        <v>1809.55</v>
      </c>
      <c r="Z138" s="43">
        <v>1636.95</v>
      </c>
      <c r="AA138" s="43">
        <v>1300.1500000000001</v>
      </c>
    </row>
    <row r="139" spans="1:27" ht="12.75" hidden="1" customHeight="1" outlineLevel="1" x14ac:dyDescent="0.2">
      <c r="A139" s="98" t="s">
        <v>2545</v>
      </c>
      <c r="B139" s="62" t="s">
        <v>88</v>
      </c>
      <c r="C139" s="42" t="s">
        <v>77</v>
      </c>
      <c r="D139" s="43">
        <f t="shared" ref="D139:AA139" si="79">$D$9</f>
        <v>66.180000000000007</v>
      </c>
      <c r="E139" s="43">
        <f t="shared" si="79"/>
        <v>66.180000000000007</v>
      </c>
      <c r="F139" s="43">
        <f t="shared" si="79"/>
        <v>66.180000000000007</v>
      </c>
      <c r="G139" s="43">
        <f t="shared" si="79"/>
        <v>66.180000000000007</v>
      </c>
      <c r="H139" s="43">
        <f t="shared" si="79"/>
        <v>66.180000000000007</v>
      </c>
      <c r="I139" s="43">
        <f t="shared" si="79"/>
        <v>66.180000000000007</v>
      </c>
      <c r="J139" s="43">
        <f t="shared" si="79"/>
        <v>66.180000000000007</v>
      </c>
      <c r="K139" s="43">
        <f t="shared" si="79"/>
        <v>66.180000000000007</v>
      </c>
      <c r="L139" s="43">
        <f t="shared" si="79"/>
        <v>66.180000000000007</v>
      </c>
      <c r="M139" s="43">
        <f t="shared" si="79"/>
        <v>66.180000000000007</v>
      </c>
      <c r="N139" s="43">
        <f t="shared" si="79"/>
        <v>66.180000000000007</v>
      </c>
      <c r="O139" s="43">
        <f t="shared" si="79"/>
        <v>66.180000000000007</v>
      </c>
      <c r="P139" s="43">
        <f t="shared" si="79"/>
        <v>66.180000000000007</v>
      </c>
      <c r="Q139" s="43">
        <f t="shared" si="79"/>
        <v>66.180000000000007</v>
      </c>
      <c r="R139" s="43">
        <f t="shared" si="79"/>
        <v>66.180000000000007</v>
      </c>
      <c r="S139" s="43">
        <f t="shared" si="79"/>
        <v>66.180000000000007</v>
      </c>
      <c r="T139" s="43">
        <f t="shared" si="79"/>
        <v>66.180000000000007</v>
      </c>
      <c r="U139" s="43">
        <f t="shared" si="79"/>
        <v>66.180000000000007</v>
      </c>
      <c r="V139" s="43">
        <f t="shared" si="79"/>
        <v>66.180000000000007</v>
      </c>
      <c r="W139" s="43">
        <f t="shared" si="79"/>
        <v>66.180000000000007</v>
      </c>
      <c r="X139" s="43">
        <f t="shared" si="79"/>
        <v>66.180000000000007</v>
      </c>
      <c r="Y139" s="43">
        <f t="shared" si="79"/>
        <v>66.180000000000007</v>
      </c>
      <c r="Z139" s="43">
        <f t="shared" si="79"/>
        <v>66.180000000000007</v>
      </c>
      <c r="AA139" s="43">
        <f t="shared" si="79"/>
        <v>66.180000000000007</v>
      </c>
    </row>
    <row r="140" spans="1:27" ht="12.75" hidden="1" customHeight="1" outlineLevel="1" x14ac:dyDescent="0.2">
      <c r="A140" s="98" t="s">
        <v>2546</v>
      </c>
      <c r="B140" s="62" t="s">
        <v>81</v>
      </c>
      <c r="C140" s="42" t="s">
        <v>77</v>
      </c>
      <c r="D140" s="43">
        <v>6.71</v>
      </c>
      <c r="E140" s="43">
        <v>6.71</v>
      </c>
      <c r="F140" s="43">
        <v>6.71</v>
      </c>
      <c r="G140" s="43">
        <v>6.71</v>
      </c>
      <c r="H140" s="43">
        <v>6.71</v>
      </c>
      <c r="I140" s="43">
        <v>6.71</v>
      </c>
      <c r="J140" s="43">
        <v>6.71</v>
      </c>
      <c r="K140" s="43">
        <v>6.71</v>
      </c>
      <c r="L140" s="43">
        <v>6.71</v>
      </c>
      <c r="M140" s="43">
        <v>6.71</v>
      </c>
      <c r="N140" s="43">
        <v>6.71</v>
      </c>
      <c r="O140" s="43">
        <v>6.71</v>
      </c>
      <c r="P140" s="43">
        <v>6.71</v>
      </c>
      <c r="Q140" s="43">
        <v>6.71</v>
      </c>
      <c r="R140" s="43">
        <v>6.71</v>
      </c>
      <c r="S140" s="43">
        <v>6.71</v>
      </c>
      <c r="T140" s="43">
        <v>6.71</v>
      </c>
      <c r="U140" s="43">
        <v>6.71</v>
      </c>
      <c r="V140" s="43">
        <v>6.71</v>
      </c>
      <c r="W140" s="43">
        <v>6.71</v>
      </c>
      <c r="X140" s="43">
        <v>6.71</v>
      </c>
      <c r="Y140" s="43">
        <v>6.71</v>
      </c>
      <c r="Z140" s="43">
        <v>6.71</v>
      </c>
      <c r="AA140" s="43">
        <v>6.71</v>
      </c>
    </row>
    <row r="141" spans="1:27" ht="12.75" hidden="1" customHeight="1" outlineLevel="1" x14ac:dyDescent="0.2">
      <c r="A141" s="98" t="s">
        <v>2547</v>
      </c>
      <c r="B141" s="62" t="s">
        <v>79</v>
      </c>
      <c r="C141" s="42" t="s">
        <v>77</v>
      </c>
      <c r="D141" s="43">
        <f>$D$11</f>
        <v>330.69</v>
      </c>
      <c r="E141" s="43">
        <f t="shared" ref="E141:AA141" si="80">$D$11</f>
        <v>330.69</v>
      </c>
      <c r="F141" s="43">
        <f t="shared" si="80"/>
        <v>330.69</v>
      </c>
      <c r="G141" s="43">
        <f t="shared" si="80"/>
        <v>330.69</v>
      </c>
      <c r="H141" s="43">
        <f t="shared" si="80"/>
        <v>330.69</v>
      </c>
      <c r="I141" s="43">
        <f t="shared" si="80"/>
        <v>330.69</v>
      </c>
      <c r="J141" s="43">
        <f t="shared" si="80"/>
        <v>330.69</v>
      </c>
      <c r="K141" s="43">
        <f t="shared" si="80"/>
        <v>330.69</v>
      </c>
      <c r="L141" s="43">
        <f t="shared" si="80"/>
        <v>330.69</v>
      </c>
      <c r="M141" s="43">
        <f t="shared" si="80"/>
        <v>330.69</v>
      </c>
      <c r="N141" s="43">
        <f t="shared" si="80"/>
        <v>330.69</v>
      </c>
      <c r="O141" s="43">
        <f t="shared" si="80"/>
        <v>330.69</v>
      </c>
      <c r="P141" s="43">
        <f t="shared" si="80"/>
        <v>330.69</v>
      </c>
      <c r="Q141" s="43">
        <f t="shared" si="80"/>
        <v>330.69</v>
      </c>
      <c r="R141" s="43">
        <f t="shared" si="80"/>
        <v>330.69</v>
      </c>
      <c r="S141" s="43">
        <f t="shared" si="80"/>
        <v>330.69</v>
      </c>
      <c r="T141" s="43">
        <f t="shared" si="80"/>
        <v>330.69</v>
      </c>
      <c r="U141" s="43">
        <f t="shared" si="80"/>
        <v>330.69</v>
      </c>
      <c r="V141" s="43">
        <f t="shared" si="80"/>
        <v>330.69</v>
      </c>
      <c r="W141" s="43">
        <f t="shared" si="80"/>
        <v>330.69</v>
      </c>
      <c r="X141" s="43">
        <f t="shared" si="80"/>
        <v>330.69</v>
      </c>
      <c r="Y141" s="43">
        <f t="shared" si="80"/>
        <v>330.69</v>
      </c>
      <c r="Z141" s="43">
        <f t="shared" si="80"/>
        <v>330.69</v>
      </c>
      <c r="AA141" s="43">
        <f t="shared" si="80"/>
        <v>330.69</v>
      </c>
    </row>
    <row r="142" spans="1:27" ht="12.75" customHeight="1" collapsed="1" x14ac:dyDescent="0.2">
      <c r="A142" s="97" t="s">
        <v>2548</v>
      </c>
      <c r="B142" s="27" t="str">
        <f>"28"&amp;"."&amp;$B$801&amp;"."&amp;$B$802</f>
        <v>28.01.2023</v>
      </c>
      <c r="C142" s="89" t="s">
        <v>74</v>
      </c>
      <c r="D142" s="90">
        <f>ROUND(((D143+D144+D146+D145)/1000),5)</f>
        <v>1.7104999999999999</v>
      </c>
      <c r="E142" s="90">
        <f>ROUND(((E143+E144+E146+E145)/1000),5)</f>
        <v>1.59985</v>
      </c>
      <c r="F142" s="90">
        <f>ROUND(((F143+F144+F146+F145)/1000),5)</f>
        <v>1.5593600000000001</v>
      </c>
      <c r="G142" s="90">
        <f t="shared" ref="G142:AA142" si="81">ROUND(((G143+G144+G146+G145)/1000),5)</f>
        <v>1.5349200000000001</v>
      </c>
      <c r="H142" s="90">
        <f t="shared" si="81"/>
        <v>1.5688599999999999</v>
      </c>
      <c r="I142" s="90">
        <f t="shared" si="81"/>
        <v>1.6007400000000001</v>
      </c>
      <c r="J142" s="90">
        <f t="shared" si="81"/>
        <v>1.70438</v>
      </c>
      <c r="K142" s="90">
        <f t="shared" si="81"/>
        <v>1.93415</v>
      </c>
      <c r="L142" s="90">
        <f t="shared" si="81"/>
        <v>2.07782</v>
      </c>
      <c r="M142" s="90">
        <f t="shared" si="81"/>
        <v>2.2317</v>
      </c>
      <c r="N142" s="90">
        <f t="shared" si="81"/>
        <v>2.2743699999999998</v>
      </c>
      <c r="O142" s="90">
        <f t="shared" si="81"/>
        <v>2.2833100000000002</v>
      </c>
      <c r="P142" s="90">
        <f t="shared" si="81"/>
        <v>2.2821400000000001</v>
      </c>
      <c r="Q142" s="90">
        <f t="shared" si="81"/>
        <v>2.28295</v>
      </c>
      <c r="R142" s="90">
        <f t="shared" si="81"/>
        <v>2.2827199999999999</v>
      </c>
      <c r="S142" s="90">
        <f t="shared" si="81"/>
        <v>2.24709</v>
      </c>
      <c r="T142" s="90">
        <f t="shared" si="81"/>
        <v>2.2610800000000002</v>
      </c>
      <c r="U142" s="90">
        <f t="shared" si="81"/>
        <v>2.2890600000000001</v>
      </c>
      <c r="V142" s="90">
        <f t="shared" si="81"/>
        <v>2.2893400000000002</v>
      </c>
      <c r="W142" s="90">
        <f t="shared" si="81"/>
        <v>2.2840400000000001</v>
      </c>
      <c r="X142" s="90">
        <f t="shared" si="81"/>
        <v>2.28139</v>
      </c>
      <c r="Y142" s="90">
        <f t="shared" si="81"/>
        <v>2.1406999999999998</v>
      </c>
      <c r="Z142" s="90">
        <f t="shared" si="81"/>
        <v>2.0167199999999998</v>
      </c>
      <c r="AA142" s="90">
        <f t="shared" si="81"/>
        <v>1.7229000000000001</v>
      </c>
    </row>
    <row r="143" spans="1:27" ht="12.75" hidden="1" customHeight="1" outlineLevel="1" x14ac:dyDescent="0.2">
      <c r="A143" s="98" t="s">
        <v>2549</v>
      </c>
      <c r="B143" s="62" t="s">
        <v>236</v>
      </c>
      <c r="C143" s="42" t="s">
        <v>77</v>
      </c>
      <c r="D143" s="43">
        <v>1306.92</v>
      </c>
      <c r="E143" s="43">
        <v>1196.27</v>
      </c>
      <c r="F143" s="43">
        <v>1155.78</v>
      </c>
      <c r="G143" s="43">
        <v>1131.3399999999999</v>
      </c>
      <c r="H143" s="43">
        <v>1165.28</v>
      </c>
      <c r="I143" s="43">
        <v>1197.1600000000001</v>
      </c>
      <c r="J143" s="43">
        <v>1300.8</v>
      </c>
      <c r="K143" s="43">
        <v>1530.57</v>
      </c>
      <c r="L143" s="43">
        <v>1674.24</v>
      </c>
      <c r="M143" s="43">
        <v>1828.12</v>
      </c>
      <c r="N143" s="43">
        <v>1870.79</v>
      </c>
      <c r="O143" s="43">
        <v>1879.73</v>
      </c>
      <c r="P143" s="43">
        <v>1878.56</v>
      </c>
      <c r="Q143" s="43">
        <v>1879.37</v>
      </c>
      <c r="R143" s="43">
        <v>1879.14</v>
      </c>
      <c r="S143" s="43">
        <v>1843.51</v>
      </c>
      <c r="T143" s="43">
        <v>1857.5</v>
      </c>
      <c r="U143" s="43">
        <v>1885.48</v>
      </c>
      <c r="V143" s="43">
        <v>1885.76</v>
      </c>
      <c r="W143" s="43">
        <v>1880.46</v>
      </c>
      <c r="X143" s="43">
        <v>1877.81</v>
      </c>
      <c r="Y143" s="43">
        <v>1737.12</v>
      </c>
      <c r="Z143" s="43">
        <v>1613.14</v>
      </c>
      <c r="AA143" s="43">
        <v>1319.32</v>
      </c>
    </row>
    <row r="144" spans="1:27" ht="12.75" hidden="1" customHeight="1" outlineLevel="1" x14ac:dyDescent="0.2">
      <c r="A144" s="98" t="s">
        <v>2550</v>
      </c>
      <c r="B144" s="62" t="s">
        <v>88</v>
      </c>
      <c r="C144" s="42" t="s">
        <v>77</v>
      </c>
      <c r="D144" s="43">
        <f t="shared" ref="D144:AA144" si="82">$D$9</f>
        <v>66.180000000000007</v>
      </c>
      <c r="E144" s="43">
        <f t="shared" si="82"/>
        <v>66.180000000000007</v>
      </c>
      <c r="F144" s="43">
        <f t="shared" si="82"/>
        <v>66.180000000000007</v>
      </c>
      <c r="G144" s="43">
        <f t="shared" si="82"/>
        <v>66.180000000000007</v>
      </c>
      <c r="H144" s="43">
        <f t="shared" si="82"/>
        <v>66.180000000000007</v>
      </c>
      <c r="I144" s="43">
        <f t="shared" si="82"/>
        <v>66.180000000000007</v>
      </c>
      <c r="J144" s="43">
        <f t="shared" si="82"/>
        <v>66.180000000000007</v>
      </c>
      <c r="K144" s="43">
        <f t="shared" si="82"/>
        <v>66.180000000000007</v>
      </c>
      <c r="L144" s="43">
        <f t="shared" si="82"/>
        <v>66.180000000000007</v>
      </c>
      <c r="M144" s="43">
        <f t="shared" si="82"/>
        <v>66.180000000000007</v>
      </c>
      <c r="N144" s="43">
        <f t="shared" si="82"/>
        <v>66.180000000000007</v>
      </c>
      <c r="O144" s="43">
        <f t="shared" si="82"/>
        <v>66.180000000000007</v>
      </c>
      <c r="P144" s="43">
        <f t="shared" si="82"/>
        <v>66.180000000000007</v>
      </c>
      <c r="Q144" s="43">
        <f t="shared" si="82"/>
        <v>66.180000000000007</v>
      </c>
      <c r="R144" s="43">
        <f t="shared" si="82"/>
        <v>66.180000000000007</v>
      </c>
      <c r="S144" s="43">
        <f t="shared" si="82"/>
        <v>66.180000000000007</v>
      </c>
      <c r="T144" s="43">
        <f t="shared" si="82"/>
        <v>66.180000000000007</v>
      </c>
      <c r="U144" s="43">
        <f t="shared" si="82"/>
        <v>66.180000000000007</v>
      </c>
      <c r="V144" s="43">
        <f t="shared" si="82"/>
        <v>66.180000000000007</v>
      </c>
      <c r="W144" s="43">
        <f t="shared" si="82"/>
        <v>66.180000000000007</v>
      </c>
      <c r="X144" s="43">
        <f t="shared" si="82"/>
        <v>66.180000000000007</v>
      </c>
      <c r="Y144" s="43">
        <f t="shared" si="82"/>
        <v>66.180000000000007</v>
      </c>
      <c r="Z144" s="43">
        <f t="shared" si="82"/>
        <v>66.180000000000007</v>
      </c>
      <c r="AA144" s="43">
        <f t="shared" si="82"/>
        <v>66.180000000000007</v>
      </c>
    </row>
    <row r="145" spans="1:27" ht="12.75" hidden="1" customHeight="1" outlineLevel="1" x14ac:dyDescent="0.2">
      <c r="A145" s="98" t="s">
        <v>2551</v>
      </c>
      <c r="B145" s="62" t="s">
        <v>81</v>
      </c>
      <c r="C145" s="42" t="s">
        <v>77</v>
      </c>
      <c r="D145" s="43">
        <v>6.71</v>
      </c>
      <c r="E145" s="43">
        <v>6.71</v>
      </c>
      <c r="F145" s="43">
        <v>6.71</v>
      </c>
      <c r="G145" s="43">
        <v>6.71</v>
      </c>
      <c r="H145" s="43">
        <v>6.71</v>
      </c>
      <c r="I145" s="43">
        <v>6.71</v>
      </c>
      <c r="J145" s="43">
        <v>6.71</v>
      </c>
      <c r="K145" s="43">
        <v>6.71</v>
      </c>
      <c r="L145" s="43">
        <v>6.71</v>
      </c>
      <c r="M145" s="43">
        <v>6.71</v>
      </c>
      <c r="N145" s="43">
        <v>6.71</v>
      </c>
      <c r="O145" s="43">
        <v>6.71</v>
      </c>
      <c r="P145" s="43">
        <v>6.71</v>
      </c>
      <c r="Q145" s="43">
        <v>6.71</v>
      </c>
      <c r="R145" s="43">
        <v>6.71</v>
      </c>
      <c r="S145" s="43">
        <v>6.71</v>
      </c>
      <c r="T145" s="43">
        <v>6.71</v>
      </c>
      <c r="U145" s="43">
        <v>6.71</v>
      </c>
      <c r="V145" s="43">
        <v>6.71</v>
      </c>
      <c r="W145" s="43">
        <v>6.71</v>
      </c>
      <c r="X145" s="43">
        <v>6.71</v>
      </c>
      <c r="Y145" s="43">
        <v>6.71</v>
      </c>
      <c r="Z145" s="43">
        <v>6.71</v>
      </c>
      <c r="AA145" s="43">
        <v>6.71</v>
      </c>
    </row>
    <row r="146" spans="1:27" ht="12.75" hidden="1" customHeight="1" outlineLevel="1" x14ac:dyDescent="0.2">
      <c r="A146" s="98" t="s">
        <v>2552</v>
      </c>
      <c r="B146" s="62" t="s">
        <v>79</v>
      </c>
      <c r="C146" s="42" t="s">
        <v>77</v>
      </c>
      <c r="D146" s="43">
        <f>$D$11</f>
        <v>330.69</v>
      </c>
      <c r="E146" s="43">
        <f t="shared" ref="E146:AA146" si="83">$D$11</f>
        <v>330.69</v>
      </c>
      <c r="F146" s="43">
        <f t="shared" si="83"/>
        <v>330.69</v>
      </c>
      <c r="G146" s="43">
        <f t="shared" si="83"/>
        <v>330.69</v>
      </c>
      <c r="H146" s="43">
        <f t="shared" si="83"/>
        <v>330.69</v>
      </c>
      <c r="I146" s="43">
        <f t="shared" si="83"/>
        <v>330.69</v>
      </c>
      <c r="J146" s="43">
        <f t="shared" si="83"/>
        <v>330.69</v>
      </c>
      <c r="K146" s="43">
        <f t="shared" si="83"/>
        <v>330.69</v>
      </c>
      <c r="L146" s="43">
        <f t="shared" si="83"/>
        <v>330.69</v>
      </c>
      <c r="M146" s="43">
        <f t="shared" si="83"/>
        <v>330.69</v>
      </c>
      <c r="N146" s="43">
        <f t="shared" si="83"/>
        <v>330.69</v>
      </c>
      <c r="O146" s="43">
        <f t="shared" si="83"/>
        <v>330.69</v>
      </c>
      <c r="P146" s="43">
        <f t="shared" si="83"/>
        <v>330.69</v>
      </c>
      <c r="Q146" s="43">
        <f t="shared" si="83"/>
        <v>330.69</v>
      </c>
      <c r="R146" s="43">
        <f t="shared" si="83"/>
        <v>330.69</v>
      </c>
      <c r="S146" s="43">
        <f t="shared" si="83"/>
        <v>330.69</v>
      </c>
      <c r="T146" s="43">
        <f t="shared" si="83"/>
        <v>330.69</v>
      </c>
      <c r="U146" s="43">
        <f t="shared" si="83"/>
        <v>330.69</v>
      </c>
      <c r="V146" s="43">
        <f t="shared" si="83"/>
        <v>330.69</v>
      </c>
      <c r="W146" s="43">
        <f t="shared" si="83"/>
        <v>330.69</v>
      </c>
      <c r="X146" s="43">
        <f t="shared" si="83"/>
        <v>330.69</v>
      </c>
      <c r="Y146" s="43">
        <f t="shared" si="83"/>
        <v>330.69</v>
      </c>
      <c r="Z146" s="43">
        <f t="shared" si="83"/>
        <v>330.69</v>
      </c>
      <c r="AA146" s="43">
        <f t="shared" si="83"/>
        <v>330.69</v>
      </c>
    </row>
    <row r="147" spans="1:27" ht="12.75" customHeight="1" collapsed="1" x14ac:dyDescent="0.2">
      <c r="A147" s="97" t="s">
        <v>2553</v>
      </c>
      <c r="B147" s="27" t="str">
        <f>"29"&amp;"."&amp;$B$801&amp;"."&amp;$B$802</f>
        <v>29.01.2023</v>
      </c>
      <c r="C147" s="89" t="s">
        <v>74</v>
      </c>
      <c r="D147" s="90">
        <f>ROUND(((D148+D149+D151+D150)/1000),5)</f>
        <v>1.6730799999999999</v>
      </c>
      <c r="E147" s="90">
        <f>ROUND(((E148+E149+E151+E150)/1000),5)</f>
        <v>1.59378</v>
      </c>
      <c r="F147" s="90">
        <f>ROUND(((F148+F149+F151+F150)/1000),5)</f>
        <v>1.5251600000000001</v>
      </c>
      <c r="G147" s="90">
        <f t="shared" ref="G147:AA147" si="84">ROUND(((G148+G149+G151+G150)/1000),5)</f>
        <v>1.5257400000000001</v>
      </c>
      <c r="H147" s="90">
        <f t="shared" si="84"/>
        <v>1.56778</v>
      </c>
      <c r="I147" s="90">
        <f t="shared" si="84"/>
        <v>1.59534</v>
      </c>
      <c r="J147" s="90">
        <f t="shared" si="84"/>
        <v>1.6601699999999999</v>
      </c>
      <c r="K147" s="90">
        <f t="shared" si="84"/>
        <v>1.7952300000000001</v>
      </c>
      <c r="L147" s="90">
        <f t="shared" si="84"/>
        <v>2.0036900000000002</v>
      </c>
      <c r="M147" s="90">
        <f t="shared" si="84"/>
        <v>2.1166399999999999</v>
      </c>
      <c r="N147" s="90">
        <f t="shared" si="84"/>
        <v>2.2417500000000001</v>
      </c>
      <c r="O147" s="90">
        <f t="shared" si="84"/>
        <v>2.2609300000000001</v>
      </c>
      <c r="P147" s="90">
        <f t="shared" si="84"/>
        <v>2.2626200000000001</v>
      </c>
      <c r="Q147" s="90">
        <f t="shared" si="84"/>
        <v>2.2634099999999999</v>
      </c>
      <c r="R147" s="90">
        <f t="shared" si="84"/>
        <v>2.2630699999999999</v>
      </c>
      <c r="S147" s="90">
        <f t="shared" si="84"/>
        <v>2.2247300000000001</v>
      </c>
      <c r="T147" s="90">
        <f t="shared" si="84"/>
        <v>2.2388300000000001</v>
      </c>
      <c r="U147" s="90">
        <f t="shared" si="84"/>
        <v>2.2728999999999999</v>
      </c>
      <c r="V147" s="90">
        <f t="shared" si="84"/>
        <v>2.28172</v>
      </c>
      <c r="W147" s="90">
        <f t="shared" si="84"/>
        <v>2.28437</v>
      </c>
      <c r="X147" s="90">
        <f t="shared" si="84"/>
        <v>2.2811400000000002</v>
      </c>
      <c r="Y147" s="90">
        <f t="shared" si="84"/>
        <v>2.1700499999999998</v>
      </c>
      <c r="Z147" s="90">
        <f t="shared" si="84"/>
        <v>1.9847300000000001</v>
      </c>
      <c r="AA147" s="90">
        <f t="shared" si="84"/>
        <v>1.6829700000000001</v>
      </c>
    </row>
    <row r="148" spans="1:27" ht="12.75" hidden="1" customHeight="1" outlineLevel="1" x14ac:dyDescent="0.2">
      <c r="A148" s="98" t="s">
        <v>2554</v>
      </c>
      <c r="B148" s="62" t="s">
        <v>236</v>
      </c>
      <c r="C148" s="42" t="s">
        <v>77</v>
      </c>
      <c r="D148" s="43">
        <v>1269.5</v>
      </c>
      <c r="E148" s="43">
        <v>1190.2</v>
      </c>
      <c r="F148" s="43">
        <v>1121.58</v>
      </c>
      <c r="G148" s="43">
        <v>1122.1600000000001</v>
      </c>
      <c r="H148" s="43">
        <v>1164.2</v>
      </c>
      <c r="I148" s="43">
        <v>1191.76</v>
      </c>
      <c r="J148" s="43">
        <v>1256.5899999999999</v>
      </c>
      <c r="K148" s="43">
        <v>1391.65</v>
      </c>
      <c r="L148" s="43">
        <v>1600.11</v>
      </c>
      <c r="M148" s="43">
        <v>1713.06</v>
      </c>
      <c r="N148" s="43">
        <v>1838.17</v>
      </c>
      <c r="O148" s="43">
        <v>1857.35</v>
      </c>
      <c r="P148" s="43">
        <v>1859.04</v>
      </c>
      <c r="Q148" s="43">
        <v>1859.83</v>
      </c>
      <c r="R148" s="43">
        <v>1859.49</v>
      </c>
      <c r="S148" s="43">
        <v>1821.15</v>
      </c>
      <c r="T148" s="43">
        <v>1835.25</v>
      </c>
      <c r="U148" s="43">
        <v>1869.32</v>
      </c>
      <c r="V148" s="43">
        <v>1878.14</v>
      </c>
      <c r="W148" s="43">
        <v>1880.79</v>
      </c>
      <c r="X148" s="43">
        <v>1877.56</v>
      </c>
      <c r="Y148" s="43">
        <v>1766.47</v>
      </c>
      <c r="Z148" s="43">
        <v>1581.15</v>
      </c>
      <c r="AA148" s="43">
        <v>1279.3900000000001</v>
      </c>
    </row>
    <row r="149" spans="1:27" ht="12.75" hidden="1" customHeight="1" outlineLevel="1" x14ac:dyDescent="0.2">
      <c r="A149" s="98" t="s">
        <v>2555</v>
      </c>
      <c r="B149" s="62" t="s">
        <v>88</v>
      </c>
      <c r="C149" s="42" t="s">
        <v>77</v>
      </c>
      <c r="D149" s="43">
        <f t="shared" ref="D149:AA149" si="85">$D$9</f>
        <v>66.180000000000007</v>
      </c>
      <c r="E149" s="43">
        <f t="shared" si="85"/>
        <v>66.180000000000007</v>
      </c>
      <c r="F149" s="43">
        <f t="shared" si="85"/>
        <v>66.180000000000007</v>
      </c>
      <c r="G149" s="43">
        <f t="shared" si="85"/>
        <v>66.180000000000007</v>
      </c>
      <c r="H149" s="43">
        <f t="shared" si="85"/>
        <v>66.180000000000007</v>
      </c>
      <c r="I149" s="43">
        <f t="shared" si="85"/>
        <v>66.180000000000007</v>
      </c>
      <c r="J149" s="43">
        <f t="shared" si="85"/>
        <v>66.180000000000007</v>
      </c>
      <c r="K149" s="43">
        <f t="shared" si="85"/>
        <v>66.180000000000007</v>
      </c>
      <c r="L149" s="43">
        <f t="shared" si="85"/>
        <v>66.180000000000007</v>
      </c>
      <c r="M149" s="43">
        <f t="shared" si="85"/>
        <v>66.180000000000007</v>
      </c>
      <c r="N149" s="43">
        <f t="shared" si="85"/>
        <v>66.180000000000007</v>
      </c>
      <c r="O149" s="43">
        <f t="shared" si="85"/>
        <v>66.180000000000007</v>
      </c>
      <c r="P149" s="43">
        <f t="shared" si="85"/>
        <v>66.180000000000007</v>
      </c>
      <c r="Q149" s="43">
        <f t="shared" si="85"/>
        <v>66.180000000000007</v>
      </c>
      <c r="R149" s="43">
        <f t="shared" si="85"/>
        <v>66.180000000000007</v>
      </c>
      <c r="S149" s="43">
        <f t="shared" si="85"/>
        <v>66.180000000000007</v>
      </c>
      <c r="T149" s="43">
        <f t="shared" si="85"/>
        <v>66.180000000000007</v>
      </c>
      <c r="U149" s="43">
        <f t="shared" si="85"/>
        <v>66.180000000000007</v>
      </c>
      <c r="V149" s="43">
        <f t="shared" si="85"/>
        <v>66.180000000000007</v>
      </c>
      <c r="W149" s="43">
        <f t="shared" si="85"/>
        <v>66.180000000000007</v>
      </c>
      <c r="X149" s="43">
        <f t="shared" si="85"/>
        <v>66.180000000000007</v>
      </c>
      <c r="Y149" s="43">
        <f t="shared" si="85"/>
        <v>66.180000000000007</v>
      </c>
      <c r="Z149" s="43">
        <f t="shared" si="85"/>
        <v>66.180000000000007</v>
      </c>
      <c r="AA149" s="43">
        <f t="shared" si="85"/>
        <v>66.180000000000007</v>
      </c>
    </row>
    <row r="150" spans="1:27" ht="12.75" hidden="1" customHeight="1" outlineLevel="1" x14ac:dyDescent="0.2">
      <c r="A150" s="98" t="s">
        <v>2556</v>
      </c>
      <c r="B150" s="62" t="s">
        <v>81</v>
      </c>
      <c r="C150" s="42" t="s">
        <v>77</v>
      </c>
      <c r="D150" s="43">
        <v>6.71</v>
      </c>
      <c r="E150" s="43">
        <v>6.71</v>
      </c>
      <c r="F150" s="43">
        <v>6.71</v>
      </c>
      <c r="G150" s="43">
        <v>6.71</v>
      </c>
      <c r="H150" s="43">
        <v>6.71</v>
      </c>
      <c r="I150" s="43">
        <v>6.71</v>
      </c>
      <c r="J150" s="43">
        <v>6.71</v>
      </c>
      <c r="K150" s="43">
        <v>6.71</v>
      </c>
      <c r="L150" s="43">
        <v>6.71</v>
      </c>
      <c r="M150" s="43">
        <v>6.71</v>
      </c>
      <c r="N150" s="43">
        <v>6.71</v>
      </c>
      <c r="O150" s="43">
        <v>6.71</v>
      </c>
      <c r="P150" s="43">
        <v>6.71</v>
      </c>
      <c r="Q150" s="43">
        <v>6.71</v>
      </c>
      <c r="R150" s="43">
        <v>6.71</v>
      </c>
      <c r="S150" s="43">
        <v>6.71</v>
      </c>
      <c r="T150" s="43">
        <v>6.71</v>
      </c>
      <c r="U150" s="43">
        <v>6.71</v>
      </c>
      <c r="V150" s="43">
        <v>6.71</v>
      </c>
      <c r="W150" s="43">
        <v>6.71</v>
      </c>
      <c r="X150" s="43">
        <v>6.71</v>
      </c>
      <c r="Y150" s="43">
        <v>6.71</v>
      </c>
      <c r="Z150" s="43">
        <v>6.71</v>
      </c>
      <c r="AA150" s="43">
        <v>6.71</v>
      </c>
    </row>
    <row r="151" spans="1:27" ht="12.75" hidden="1" customHeight="1" outlineLevel="1" x14ac:dyDescent="0.2">
      <c r="A151" s="98" t="s">
        <v>2557</v>
      </c>
      <c r="B151" s="62" t="s">
        <v>79</v>
      </c>
      <c r="C151" s="42" t="s">
        <v>77</v>
      </c>
      <c r="D151" s="43">
        <f>$D$11</f>
        <v>330.69</v>
      </c>
      <c r="E151" s="43">
        <f t="shared" ref="E151:AA151" si="86">$D$11</f>
        <v>330.69</v>
      </c>
      <c r="F151" s="43">
        <f t="shared" si="86"/>
        <v>330.69</v>
      </c>
      <c r="G151" s="43">
        <f t="shared" si="86"/>
        <v>330.69</v>
      </c>
      <c r="H151" s="43">
        <f t="shared" si="86"/>
        <v>330.69</v>
      </c>
      <c r="I151" s="43">
        <f t="shared" si="86"/>
        <v>330.69</v>
      </c>
      <c r="J151" s="43">
        <f t="shared" si="86"/>
        <v>330.69</v>
      </c>
      <c r="K151" s="43">
        <f t="shared" si="86"/>
        <v>330.69</v>
      </c>
      <c r="L151" s="43">
        <f t="shared" si="86"/>
        <v>330.69</v>
      </c>
      <c r="M151" s="43">
        <f t="shared" si="86"/>
        <v>330.69</v>
      </c>
      <c r="N151" s="43">
        <f t="shared" si="86"/>
        <v>330.69</v>
      </c>
      <c r="O151" s="43">
        <f t="shared" si="86"/>
        <v>330.69</v>
      </c>
      <c r="P151" s="43">
        <f t="shared" si="86"/>
        <v>330.69</v>
      </c>
      <c r="Q151" s="43">
        <f t="shared" si="86"/>
        <v>330.69</v>
      </c>
      <c r="R151" s="43">
        <f t="shared" si="86"/>
        <v>330.69</v>
      </c>
      <c r="S151" s="43">
        <f t="shared" si="86"/>
        <v>330.69</v>
      </c>
      <c r="T151" s="43">
        <f t="shared" si="86"/>
        <v>330.69</v>
      </c>
      <c r="U151" s="43">
        <f t="shared" si="86"/>
        <v>330.69</v>
      </c>
      <c r="V151" s="43">
        <f t="shared" si="86"/>
        <v>330.69</v>
      </c>
      <c r="W151" s="43">
        <f t="shared" si="86"/>
        <v>330.69</v>
      </c>
      <c r="X151" s="43">
        <f t="shared" si="86"/>
        <v>330.69</v>
      </c>
      <c r="Y151" s="43">
        <f t="shared" si="86"/>
        <v>330.69</v>
      </c>
      <c r="Z151" s="43">
        <f t="shared" si="86"/>
        <v>330.69</v>
      </c>
      <c r="AA151" s="43">
        <f t="shared" si="86"/>
        <v>330.69</v>
      </c>
    </row>
    <row r="152" spans="1:27" ht="12.75" customHeight="1" collapsed="1" x14ac:dyDescent="0.2">
      <c r="A152" s="97" t="s">
        <v>2558</v>
      </c>
      <c r="B152" s="27" t="str">
        <f>"30"&amp;"."&amp;$B$801&amp;"."&amp;$B$802</f>
        <v>30.01.2023</v>
      </c>
      <c r="C152" s="89" t="s">
        <v>74</v>
      </c>
      <c r="D152" s="90">
        <f>ROUND(((D153+D154+D156+D155)/1000),5)</f>
        <v>1.59809</v>
      </c>
      <c r="E152" s="90">
        <f>ROUND(((E153+E154+E156+E155)/1000),5)</f>
        <v>1.5362499999999999</v>
      </c>
      <c r="F152" s="90">
        <f>ROUND(((F153+F154+F156+F155)/1000),5)</f>
        <v>1.48634</v>
      </c>
      <c r="G152" s="90">
        <f t="shared" ref="G152:AA152" si="87">ROUND(((G153+G154+G156+G155)/1000),5)</f>
        <v>1.4841299999999999</v>
      </c>
      <c r="H152" s="90">
        <f t="shared" si="87"/>
        <v>1.5221100000000001</v>
      </c>
      <c r="I152" s="90">
        <f t="shared" si="87"/>
        <v>1.61876</v>
      </c>
      <c r="J152" s="90">
        <f t="shared" si="87"/>
        <v>1.9159999999999999</v>
      </c>
      <c r="K152" s="90">
        <f t="shared" si="87"/>
        <v>2.0960200000000002</v>
      </c>
      <c r="L152" s="90">
        <f t="shared" si="87"/>
        <v>2.2542399999999998</v>
      </c>
      <c r="M152" s="90">
        <f t="shared" si="87"/>
        <v>2.2602899999999999</v>
      </c>
      <c r="N152" s="90">
        <f t="shared" si="87"/>
        <v>2.2746400000000002</v>
      </c>
      <c r="O152" s="90">
        <f t="shared" si="87"/>
        <v>2.3037299999999998</v>
      </c>
      <c r="P152" s="90">
        <f t="shared" si="87"/>
        <v>2.2955700000000001</v>
      </c>
      <c r="Q152" s="90">
        <f t="shared" si="87"/>
        <v>2.3036400000000001</v>
      </c>
      <c r="R152" s="90">
        <f t="shared" si="87"/>
        <v>2.2986</v>
      </c>
      <c r="S152" s="90">
        <f t="shared" si="87"/>
        <v>2.2926199999999999</v>
      </c>
      <c r="T152" s="90">
        <f t="shared" si="87"/>
        <v>2.25596</v>
      </c>
      <c r="U152" s="90">
        <f t="shared" si="87"/>
        <v>2.2706499999999998</v>
      </c>
      <c r="V152" s="90">
        <f t="shared" si="87"/>
        <v>2.2795999999999998</v>
      </c>
      <c r="W152" s="90">
        <f t="shared" si="87"/>
        <v>2.2918500000000002</v>
      </c>
      <c r="X152" s="90">
        <f t="shared" si="87"/>
        <v>2.2428300000000001</v>
      </c>
      <c r="Y152" s="90">
        <f t="shared" si="87"/>
        <v>2.0672600000000001</v>
      </c>
      <c r="Z152" s="90">
        <f t="shared" si="87"/>
        <v>1.89577</v>
      </c>
      <c r="AA152" s="90">
        <f t="shared" si="87"/>
        <v>1.5924</v>
      </c>
    </row>
    <row r="153" spans="1:27" ht="12.75" hidden="1" customHeight="1" outlineLevel="1" x14ac:dyDescent="0.2">
      <c r="A153" s="98" t="s">
        <v>2559</v>
      </c>
      <c r="B153" s="62" t="s">
        <v>236</v>
      </c>
      <c r="C153" s="42" t="s">
        <v>77</v>
      </c>
      <c r="D153" s="43">
        <v>1194.51</v>
      </c>
      <c r="E153" s="43">
        <v>1132.67</v>
      </c>
      <c r="F153" s="43">
        <v>1082.76</v>
      </c>
      <c r="G153" s="43">
        <v>1080.55</v>
      </c>
      <c r="H153" s="43">
        <v>1118.53</v>
      </c>
      <c r="I153" s="43">
        <v>1215.18</v>
      </c>
      <c r="J153" s="43">
        <v>1512.42</v>
      </c>
      <c r="K153" s="43">
        <v>1692.44</v>
      </c>
      <c r="L153" s="43">
        <v>1850.66</v>
      </c>
      <c r="M153" s="43">
        <v>1856.71</v>
      </c>
      <c r="N153" s="43">
        <v>1871.06</v>
      </c>
      <c r="O153" s="43">
        <v>1900.15</v>
      </c>
      <c r="P153" s="43">
        <v>1891.99</v>
      </c>
      <c r="Q153" s="43">
        <v>1900.06</v>
      </c>
      <c r="R153" s="43">
        <v>1895.02</v>
      </c>
      <c r="S153" s="43">
        <v>1889.04</v>
      </c>
      <c r="T153" s="43">
        <v>1852.38</v>
      </c>
      <c r="U153" s="43">
        <v>1867.07</v>
      </c>
      <c r="V153" s="43">
        <v>1876.02</v>
      </c>
      <c r="W153" s="43">
        <v>1888.27</v>
      </c>
      <c r="X153" s="43">
        <v>1839.25</v>
      </c>
      <c r="Y153" s="43">
        <v>1663.68</v>
      </c>
      <c r="Z153" s="43">
        <v>1492.19</v>
      </c>
      <c r="AA153" s="43">
        <v>1188.82</v>
      </c>
    </row>
    <row r="154" spans="1:27" ht="12.75" hidden="1" customHeight="1" outlineLevel="1" x14ac:dyDescent="0.2">
      <c r="A154" s="98" t="s">
        <v>2560</v>
      </c>
      <c r="B154" s="62" t="s">
        <v>88</v>
      </c>
      <c r="C154" s="42" t="s">
        <v>77</v>
      </c>
      <c r="D154" s="43">
        <f t="shared" ref="D154:AA154" si="88">$D$9</f>
        <v>66.180000000000007</v>
      </c>
      <c r="E154" s="43">
        <f t="shared" si="88"/>
        <v>66.180000000000007</v>
      </c>
      <c r="F154" s="43">
        <f t="shared" si="88"/>
        <v>66.180000000000007</v>
      </c>
      <c r="G154" s="43">
        <f t="shared" si="88"/>
        <v>66.180000000000007</v>
      </c>
      <c r="H154" s="43">
        <f t="shared" si="88"/>
        <v>66.180000000000007</v>
      </c>
      <c r="I154" s="43">
        <f t="shared" si="88"/>
        <v>66.180000000000007</v>
      </c>
      <c r="J154" s="43">
        <f t="shared" si="88"/>
        <v>66.180000000000007</v>
      </c>
      <c r="K154" s="43">
        <f t="shared" si="88"/>
        <v>66.180000000000007</v>
      </c>
      <c r="L154" s="43">
        <f t="shared" si="88"/>
        <v>66.180000000000007</v>
      </c>
      <c r="M154" s="43">
        <f t="shared" si="88"/>
        <v>66.180000000000007</v>
      </c>
      <c r="N154" s="43">
        <f t="shared" si="88"/>
        <v>66.180000000000007</v>
      </c>
      <c r="O154" s="43">
        <f t="shared" si="88"/>
        <v>66.180000000000007</v>
      </c>
      <c r="P154" s="43">
        <f t="shared" si="88"/>
        <v>66.180000000000007</v>
      </c>
      <c r="Q154" s="43">
        <f t="shared" si="88"/>
        <v>66.180000000000007</v>
      </c>
      <c r="R154" s="43">
        <f t="shared" si="88"/>
        <v>66.180000000000007</v>
      </c>
      <c r="S154" s="43">
        <f t="shared" si="88"/>
        <v>66.180000000000007</v>
      </c>
      <c r="T154" s="43">
        <f t="shared" si="88"/>
        <v>66.180000000000007</v>
      </c>
      <c r="U154" s="43">
        <f t="shared" si="88"/>
        <v>66.180000000000007</v>
      </c>
      <c r="V154" s="43">
        <f t="shared" si="88"/>
        <v>66.180000000000007</v>
      </c>
      <c r="W154" s="43">
        <f t="shared" si="88"/>
        <v>66.180000000000007</v>
      </c>
      <c r="X154" s="43">
        <f t="shared" si="88"/>
        <v>66.180000000000007</v>
      </c>
      <c r="Y154" s="43">
        <f t="shared" si="88"/>
        <v>66.180000000000007</v>
      </c>
      <c r="Z154" s="43">
        <f t="shared" si="88"/>
        <v>66.180000000000007</v>
      </c>
      <c r="AA154" s="43">
        <f t="shared" si="88"/>
        <v>66.180000000000007</v>
      </c>
    </row>
    <row r="155" spans="1:27" ht="12.75" hidden="1" customHeight="1" outlineLevel="1" x14ac:dyDescent="0.2">
      <c r="A155" s="98" t="s">
        <v>2561</v>
      </c>
      <c r="B155" s="62" t="s">
        <v>81</v>
      </c>
      <c r="C155" s="42" t="s">
        <v>77</v>
      </c>
      <c r="D155" s="43">
        <v>6.71</v>
      </c>
      <c r="E155" s="43">
        <v>6.71</v>
      </c>
      <c r="F155" s="43">
        <v>6.71</v>
      </c>
      <c r="G155" s="43">
        <v>6.71</v>
      </c>
      <c r="H155" s="43">
        <v>6.71</v>
      </c>
      <c r="I155" s="43">
        <v>6.71</v>
      </c>
      <c r="J155" s="43">
        <v>6.71</v>
      </c>
      <c r="K155" s="43">
        <v>6.71</v>
      </c>
      <c r="L155" s="43">
        <v>6.71</v>
      </c>
      <c r="M155" s="43">
        <v>6.71</v>
      </c>
      <c r="N155" s="43">
        <v>6.71</v>
      </c>
      <c r="O155" s="43">
        <v>6.71</v>
      </c>
      <c r="P155" s="43">
        <v>6.71</v>
      </c>
      <c r="Q155" s="43">
        <v>6.71</v>
      </c>
      <c r="R155" s="43">
        <v>6.71</v>
      </c>
      <c r="S155" s="43">
        <v>6.71</v>
      </c>
      <c r="T155" s="43">
        <v>6.71</v>
      </c>
      <c r="U155" s="43">
        <v>6.71</v>
      </c>
      <c r="V155" s="43">
        <v>6.71</v>
      </c>
      <c r="W155" s="43">
        <v>6.71</v>
      </c>
      <c r="X155" s="43">
        <v>6.71</v>
      </c>
      <c r="Y155" s="43">
        <v>6.71</v>
      </c>
      <c r="Z155" s="43">
        <v>6.71</v>
      </c>
      <c r="AA155" s="43">
        <v>6.71</v>
      </c>
    </row>
    <row r="156" spans="1:27" ht="12.75" hidden="1" customHeight="1" outlineLevel="1" x14ac:dyDescent="0.2">
      <c r="A156" s="98" t="s">
        <v>2562</v>
      </c>
      <c r="B156" s="62" t="s">
        <v>79</v>
      </c>
      <c r="C156" s="42" t="s">
        <v>77</v>
      </c>
      <c r="D156" s="43">
        <f>$D$11</f>
        <v>330.69</v>
      </c>
      <c r="E156" s="43">
        <f t="shared" ref="E156:AA156" si="89">$D$11</f>
        <v>330.69</v>
      </c>
      <c r="F156" s="43">
        <f t="shared" si="89"/>
        <v>330.69</v>
      </c>
      <c r="G156" s="43">
        <f t="shared" si="89"/>
        <v>330.69</v>
      </c>
      <c r="H156" s="43">
        <f t="shared" si="89"/>
        <v>330.69</v>
      </c>
      <c r="I156" s="43">
        <f t="shared" si="89"/>
        <v>330.69</v>
      </c>
      <c r="J156" s="43">
        <f t="shared" si="89"/>
        <v>330.69</v>
      </c>
      <c r="K156" s="43">
        <f t="shared" si="89"/>
        <v>330.69</v>
      </c>
      <c r="L156" s="43">
        <f t="shared" si="89"/>
        <v>330.69</v>
      </c>
      <c r="M156" s="43">
        <f t="shared" si="89"/>
        <v>330.69</v>
      </c>
      <c r="N156" s="43">
        <f t="shared" si="89"/>
        <v>330.69</v>
      </c>
      <c r="O156" s="43">
        <f t="shared" si="89"/>
        <v>330.69</v>
      </c>
      <c r="P156" s="43">
        <f t="shared" si="89"/>
        <v>330.69</v>
      </c>
      <c r="Q156" s="43">
        <f t="shared" si="89"/>
        <v>330.69</v>
      </c>
      <c r="R156" s="43">
        <f t="shared" si="89"/>
        <v>330.69</v>
      </c>
      <c r="S156" s="43">
        <f t="shared" si="89"/>
        <v>330.69</v>
      </c>
      <c r="T156" s="43">
        <f t="shared" si="89"/>
        <v>330.69</v>
      </c>
      <c r="U156" s="43">
        <f t="shared" si="89"/>
        <v>330.69</v>
      </c>
      <c r="V156" s="43">
        <f t="shared" si="89"/>
        <v>330.69</v>
      </c>
      <c r="W156" s="43">
        <f t="shared" si="89"/>
        <v>330.69</v>
      </c>
      <c r="X156" s="43">
        <f t="shared" si="89"/>
        <v>330.69</v>
      </c>
      <c r="Y156" s="43">
        <f t="shared" si="89"/>
        <v>330.69</v>
      </c>
      <c r="Z156" s="43">
        <f t="shared" si="89"/>
        <v>330.69</v>
      </c>
      <c r="AA156" s="43">
        <f t="shared" si="89"/>
        <v>330.69</v>
      </c>
    </row>
    <row r="157" spans="1:27" ht="12.75" customHeight="1" collapsed="1" x14ac:dyDescent="0.2">
      <c r="A157" s="97" t="s">
        <v>2563</v>
      </c>
      <c r="B157" s="27" t="str">
        <f>"31"&amp;"."&amp;$B$801&amp;"."&amp;$B$802</f>
        <v>31.01.2023</v>
      </c>
      <c r="C157" s="89" t="s">
        <v>74</v>
      </c>
      <c r="D157" s="90">
        <f>ROUND(((D158+D159+D161+D160)/1000),5)</f>
        <v>1.48566</v>
      </c>
      <c r="E157" s="90">
        <f>ROUND(((E158+E159+E161+E160)/1000),5)</f>
        <v>1.4637</v>
      </c>
      <c r="F157" s="90">
        <f>ROUND(((F158+F159+F161+F160)/1000),5)</f>
        <v>1.44899</v>
      </c>
      <c r="G157" s="90">
        <f t="shared" ref="G157:AA157" si="90">ROUND(((G158+G159+G161+G160)/1000),5)</f>
        <v>1.4453800000000001</v>
      </c>
      <c r="H157" s="90">
        <f t="shared" si="90"/>
        <v>1.4805200000000001</v>
      </c>
      <c r="I157" s="90">
        <f t="shared" si="90"/>
        <v>1.4882500000000001</v>
      </c>
      <c r="J157" s="90">
        <f t="shared" si="90"/>
        <v>1.71698</v>
      </c>
      <c r="K157" s="90">
        <f t="shared" si="90"/>
        <v>1.96472</v>
      </c>
      <c r="L157" s="90">
        <f t="shared" si="90"/>
        <v>2.0300500000000001</v>
      </c>
      <c r="M157" s="90">
        <f t="shared" si="90"/>
        <v>2.0501999999999998</v>
      </c>
      <c r="N157" s="90">
        <f t="shared" si="90"/>
        <v>2.06996</v>
      </c>
      <c r="O157" s="90">
        <f t="shared" si="90"/>
        <v>2.1066400000000001</v>
      </c>
      <c r="P157" s="90">
        <f t="shared" si="90"/>
        <v>2.0865300000000002</v>
      </c>
      <c r="Q157" s="90">
        <f t="shared" si="90"/>
        <v>2.0920000000000001</v>
      </c>
      <c r="R157" s="90">
        <f t="shared" si="90"/>
        <v>2.0872600000000001</v>
      </c>
      <c r="S157" s="90">
        <f t="shared" si="90"/>
        <v>2.0792000000000002</v>
      </c>
      <c r="T157" s="90">
        <f t="shared" si="90"/>
        <v>2.0334699999999999</v>
      </c>
      <c r="U157" s="90">
        <f t="shared" si="90"/>
        <v>2.0856300000000001</v>
      </c>
      <c r="V157" s="90">
        <f t="shared" si="90"/>
        <v>2.0756299999999999</v>
      </c>
      <c r="W157" s="90">
        <f t="shared" si="90"/>
        <v>2.0858699999999999</v>
      </c>
      <c r="X157" s="90">
        <f t="shared" si="90"/>
        <v>2.0466000000000002</v>
      </c>
      <c r="Y157" s="90">
        <f t="shared" si="90"/>
        <v>1.9572700000000001</v>
      </c>
      <c r="Z157" s="90">
        <f t="shared" si="90"/>
        <v>1.7212000000000001</v>
      </c>
      <c r="AA157" s="90">
        <f t="shared" si="90"/>
        <v>1.50258</v>
      </c>
    </row>
    <row r="158" spans="1:27" ht="12.75" hidden="1" customHeight="1" outlineLevel="1" x14ac:dyDescent="0.2">
      <c r="A158" s="98" t="s">
        <v>2564</v>
      </c>
      <c r="B158" s="62" t="s">
        <v>236</v>
      </c>
      <c r="C158" s="42" t="s">
        <v>77</v>
      </c>
      <c r="D158" s="43">
        <v>1082.08</v>
      </c>
      <c r="E158" s="43">
        <v>1060.1199999999999</v>
      </c>
      <c r="F158" s="43">
        <v>1045.4100000000001</v>
      </c>
      <c r="G158" s="43">
        <v>1041.8</v>
      </c>
      <c r="H158" s="43">
        <v>1076.94</v>
      </c>
      <c r="I158" s="43">
        <v>1084.67</v>
      </c>
      <c r="J158" s="43">
        <v>1313.4</v>
      </c>
      <c r="K158" s="43">
        <v>1561.14</v>
      </c>
      <c r="L158" s="43">
        <v>1626.47</v>
      </c>
      <c r="M158" s="43">
        <v>1646.62</v>
      </c>
      <c r="N158" s="43">
        <v>1666.38</v>
      </c>
      <c r="O158" s="43">
        <v>1703.06</v>
      </c>
      <c r="P158" s="43">
        <v>1682.95</v>
      </c>
      <c r="Q158" s="43">
        <v>1688.42</v>
      </c>
      <c r="R158" s="43">
        <v>1683.68</v>
      </c>
      <c r="S158" s="43">
        <v>1675.62</v>
      </c>
      <c r="T158" s="43">
        <v>1629.89</v>
      </c>
      <c r="U158" s="43">
        <v>1682.05</v>
      </c>
      <c r="V158" s="43">
        <v>1672.05</v>
      </c>
      <c r="W158" s="43">
        <v>1682.29</v>
      </c>
      <c r="X158" s="43">
        <v>1643.02</v>
      </c>
      <c r="Y158" s="43">
        <v>1553.69</v>
      </c>
      <c r="Z158" s="43">
        <v>1317.62</v>
      </c>
      <c r="AA158" s="43">
        <v>1099</v>
      </c>
    </row>
    <row r="159" spans="1:27" ht="12.75" hidden="1" customHeight="1" outlineLevel="1" x14ac:dyDescent="0.2">
      <c r="A159" s="98" t="s">
        <v>2565</v>
      </c>
      <c r="B159" s="62" t="s">
        <v>88</v>
      </c>
      <c r="C159" s="42" t="s">
        <v>77</v>
      </c>
      <c r="D159" s="43">
        <f t="shared" ref="D159:AA159" si="91">$D$9</f>
        <v>66.180000000000007</v>
      </c>
      <c r="E159" s="43">
        <f t="shared" si="91"/>
        <v>66.180000000000007</v>
      </c>
      <c r="F159" s="43">
        <f t="shared" si="91"/>
        <v>66.180000000000007</v>
      </c>
      <c r="G159" s="43">
        <f t="shared" si="91"/>
        <v>66.180000000000007</v>
      </c>
      <c r="H159" s="43">
        <f t="shared" si="91"/>
        <v>66.180000000000007</v>
      </c>
      <c r="I159" s="43">
        <f t="shared" si="91"/>
        <v>66.180000000000007</v>
      </c>
      <c r="J159" s="43">
        <f t="shared" si="91"/>
        <v>66.180000000000007</v>
      </c>
      <c r="K159" s="43">
        <f t="shared" si="91"/>
        <v>66.180000000000007</v>
      </c>
      <c r="L159" s="43">
        <f t="shared" si="91"/>
        <v>66.180000000000007</v>
      </c>
      <c r="M159" s="43">
        <f t="shared" si="91"/>
        <v>66.180000000000007</v>
      </c>
      <c r="N159" s="43">
        <f t="shared" si="91"/>
        <v>66.180000000000007</v>
      </c>
      <c r="O159" s="43">
        <f t="shared" si="91"/>
        <v>66.180000000000007</v>
      </c>
      <c r="P159" s="43">
        <f t="shared" si="91"/>
        <v>66.180000000000007</v>
      </c>
      <c r="Q159" s="43">
        <f t="shared" si="91"/>
        <v>66.180000000000007</v>
      </c>
      <c r="R159" s="43">
        <f t="shared" si="91"/>
        <v>66.180000000000007</v>
      </c>
      <c r="S159" s="43">
        <f t="shared" si="91"/>
        <v>66.180000000000007</v>
      </c>
      <c r="T159" s="43">
        <f t="shared" si="91"/>
        <v>66.180000000000007</v>
      </c>
      <c r="U159" s="43">
        <f t="shared" si="91"/>
        <v>66.180000000000007</v>
      </c>
      <c r="V159" s="43">
        <f t="shared" si="91"/>
        <v>66.180000000000007</v>
      </c>
      <c r="W159" s="43">
        <f t="shared" si="91"/>
        <v>66.180000000000007</v>
      </c>
      <c r="X159" s="43">
        <f t="shared" si="91"/>
        <v>66.180000000000007</v>
      </c>
      <c r="Y159" s="43">
        <f t="shared" si="91"/>
        <v>66.180000000000007</v>
      </c>
      <c r="Z159" s="43">
        <f t="shared" si="91"/>
        <v>66.180000000000007</v>
      </c>
      <c r="AA159" s="43">
        <f t="shared" si="91"/>
        <v>66.180000000000007</v>
      </c>
    </row>
    <row r="160" spans="1:27" ht="12.75" hidden="1" customHeight="1" outlineLevel="1" x14ac:dyDescent="0.2">
      <c r="A160" s="98" t="s">
        <v>2566</v>
      </c>
      <c r="B160" s="62" t="s">
        <v>81</v>
      </c>
      <c r="C160" s="42" t="s">
        <v>77</v>
      </c>
      <c r="D160" s="43">
        <v>6.71</v>
      </c>
      <c r="E160" s="43">
        <v>6.71</v>
      </c>
      <c r="F160" s="43">
        <v>6.71</v>
      </c>
      <c r="G160" s="43">
        <v>6.71</v>
      </c>
      <c r="H160" s="43">
        <v>6.71</v>
      </c>
      <c r="I160" s="43">
        <v>6.71</v>
      </c>
      <c r="J160" s="43">
        <v>6.71</v>
      </c>
      <c r="K160" s="43">
        <v>6.71</v>
      </c>
      <c r="L160" s="43">
        <v>6.71</v>
      </c>
      <c r="M160" s="43">
        <v>6.71</v>
      </c>
      <c r="N160" s="43">
        <v>6.71</v>
      </c>
      <c r="O160" s="43">
        <v>6.71</v>
      </c>
      <c r="P160" s="43">
        <v>6.71</v>
      </c>
      <c r="Q160" s="43">
        <v>6.71</v>
      </c>
      <c r="R160" s="43">
        <v>6.71</v>
      </c>
      <c r="S160" s="43">
        <v>6.71</v>
      </c>
      <c r="T160" s="43">
        <v>6.71</v>
      </c>
      <c r="U160" s="43">
        <v>6.71</v>
      </c>
      <c r="V160" s="43">
        <v>6.71</v>
      </c>
      <c r="W160" s="43">
        <v>6.71</v>
      </c>
      <c r="X160" s="43">
        <v>6.71</v>
      </c>
      <c r="Y160" s="43">
        <v>6.71</v>
      </c>
      <c r="Z160" s="43">
        <v>6.71</v>
      </c>
      <c r="AA160" s="43">
        <v>6.71</v>
      </c>
    </row>
    <row r="161" spans="1:27" ht="12.75" hidden="1" customHeight="1" outlineLevel="1" x14ac:dyDescent="0.2">
      <c r="A161" s="98" t="s">
        <v>2567</v>
      </c>
      <c r="B161" s="62" t="s">
        <v>79</v>
      </c>
      <c r="C161" s="42" t="s">
        <v>77</v>
      </c>
      <c r="D161" s="43">
        <f>$D$11</f>
        <v>330.69</v>
      </c>
      <c r="E161" s="43">
        <f t="shared" ref="E161:AA161" si="92">$D$11</f>
        <v>330.69</v>
      </c>
      <c r="F161" s="43">
        <f t="shared" si="92"/>
        <v>330.69</v>
      </c>
      <c r="G161" s="43">
        <f t="shared" si="92"/>
        <v>330.69</v>
      </c>
      <c r="H161" s="43">
        <f t="shared" si="92"/>
        <v>330.69</v>
      </c>
      <c r="I161" s="43">
        <f t="shared" si="92"/>
        <v>330.69</v>
      </c>
      <c r="J161" s="43">
        <f t="shared" si="92"/>
        <v>330.69</v>
      </c>
      <c r="K161" s="43">
        <f t="shared" si="92"/>
        <v>330.69</v>
      </c>
      <c r="L161" s="43">
        <f t="shared" si="92"/>
        <v>330.69</v>
      </c>
      <c r="M161" s="43">
        <f t="shared" si="92"/>
        <v>330.69</v>
      </c>
      <c r="N161" s="43">
        <f t="shared" si="92"/>
        <v>330.69</v>
      </c>
      <c r="O161" s="43">
        <f t="shared" si="92"/>
        <v>330.69</v>
      </c>
      <c r="P161" s="43">
        <f t="shared" si="92"/>
        <v>330.69</v>
      </c>
      <c r="Q161" s="43">
        <f t="shared" si="92"/>
        <v>330.69</v>
      </c>
      <c r="R161" s="43">
        <f t="shared" si="92"/>
        <v>330.69</v>
      </c>
      <c r="S161" s="43">
        <f t="shared" si="92"/>
        <v>330.69</v>
      </c>
      <c r="T161" s="43">
        <f t="shared" si="92"/>
        <v>330.69</v>
      </c>
      <c r="U161" s="43">
        <f t="shared" si="92"/>
        <v>330.69</v>
      </c>
      <c r="V161" s="43">
        <f t="shared" si="92"/>
        <v>330.69</v>
      </c>
      <c r="W161" s="43">
        <f t="shared" si="92"/>
        <v>330.69</v>
      </c>
      <c r="X161" s="43">
        <f t="shared" si="92"/>
        <v>330.69</v>
      </c>
      <c r="Y161" s="43">
        <f t="shared" si="92"/>
        <v>330.69</v>
      </c>
      <c r="Z161" s="43">
        <f t="shared" si="92"/>
        <v>330.69</v>
      </c>
      <c r="AA161" s="43">
        <f t="shared" si="92"/>
        <v>330.69</v>
      </c>
    </row>
    <row r="162" spans="1:27" ht="12.75" customHeight="1" collapsed="1" x14ac:dyDescent="0.2">
      <c r="A162" s="99"/>
      <c r="B162" s="100" t="s">
        <v>390</v>
      </c>
      <c r="C162" s="101"/>
      <c r="D162" s="102"/>
      <c r="E162" s="102"/>
      <c r="F162" s="102"/>
      <c r="G162" s="102"/>
      <c r="I162" s="38"/>
    </row>
    <row r="163" spans="1:27" ht="12.75" customHeight="1" x14ac:dyDescent="0.2">
      <c r="A163" s="99"/>
      <c r="B163" s="100" t="s">
        <v>390</v>
      </c>
      <c r="C163" s="101"/>
      <c r="D163" s="102"/>
      <c r="E163" s="102"/>
      <c r="F163" s="102"/>
      <c r="G163" s="102"/>
      <c r="I163" s="38"/>
    </row>
    <row r="164" spans="1:27" x14ac:dyDescent="0.2">
      <c r="A164" s="181" t="s">
        <v>391</v>
      </c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3"/>
    </row>
    <row r="165" spans="1:27" ht="27" customHeight="1" x14ac:dyDescent="0.2">
      <c r="A165" s="25" t="s">
        <v>62</v>
      </c>
      <c r="B165" s="26" t="s">
        <v>208</v>
      </c>
      <c r="C165" s="25" t="s">
        <v>209</v>
      </c>
      <c r="D165" s="26" t="s">
        <v>210</v>
      </c>
      <c r="E165" s="26" t="s">
        <v>211</v>
      </c>
      <c r="F165" s="26" t="s">
        <v>212</v>
      </c>
      <c r="G165" s="26" t="s">
        <v>213</v>
      </c>
      <c r="H165" s="26" t="s">
        <v>214</v>
      </c>
      <c r="I165" s="26" t="s">
        <v>215</v>
      </c>
      <c r="J165" s="26" t="s">
        <v>216</v>
      </c>
      <c r="K165" s="26" t="s">
        <v>217</v>
      </c>
      <c r="L165" s="26" t="s">
        <v>218</v>
      </c>
      <c r="M165" s="26" t="s">
        <v>219</v>
      </c>
      <c r="N165" s="26" t="s">
        <v>220</v>
      </c>
      <c r="O165" s="26" t="s">
        <v>221</v>
      </c>
      <c r="P165" s="26" t="s">
        <v>222</v>
      </c>
      <c r="Q165" s="26" t="s">
        <v>223</v>
      </c>
      <c r="R165" s="26" t="s">
        <v>224</v>
      </c>
      <c r="S165" s="26" t="s">
        <v>225</v>
      </c>
      <c r="T165" s="26" t="s">
        <v>226</v>
      </c>
      <c r="U165" s="26" t="s">
        <v>227</v>
      </c>
      <c r="V165" s="26" t="s">
        <v>228</v>
      </c>
      <c r="W165" s="26" t="s">
        <v>229</v>
      </c>
      <c r="X165" s="26" t="s">
        <v>230</v>
      </c>
      <c r="Y165" s="26" t="s">
        <v>231</v>
      </c>
      <c r="Z165" s="26" t="s">
        <v>232</v>
      </c>
      <c r="AA165" s="26" t="s">
        <v>233</v>
      </c>
    </row>
    <row r="166" spans="1:27" x14ac:dyDescent="0.2">
      <c r="A166" s="97" t="s">
        <v>2568</v>
      </c>
      <c r="B166" s="27" t="str">
        <f>"01"&amp;"."&amp;$B$801&amp;"."&amp;$B$802</f>
        <v>01.01.2023</v>
      </c>
      <c r="C166" s="89" t="s">
        <v>74</v>
      </c>
      <c r="D166" s="90">
        <f>ROUND(((D167+D168+D170+D169)/1000),5)</f>
        <v>1.6119699999999999</v>
      </c>
      <c r="E166" s="90">
        <f>ROUND(((E167+E168+E170+E169)/1000),5)</f>
        <v>1.55735</v>
      </c>
      <c r="F166" s="90">
        <f>ROUND(((F167+F168+F170+F169)/1000),5)</f>
        <v>1.6040399999999999</v>
      </c>
      <c r="G166" s="90">
        <f t="shared" ref="G166:AA166" si="93">ROUND(((G167+G168+G170+G169)/1000),5)</f>
        <v>1.5539700000000001</v>
      </c>
      <c r="H166" s="90">
        <f t="shared" si="93"/>
        <v>1.5307900000000001</v>
      </c>
      <c r="I166" s="90">
        <f t="shared" si="93"/>
        <v>1.53094</v>
      </c>
      <c r="J166" s="90">
        <f t="shared" si="93"/>
        <v>1.5309200000000001</v>
      </c>
      <c r="K166" s="90">
        <f t="shared" si="93"/>
        <v>1.5137100000000001</v>
      </c>
      <c r="L166" s="90">
        <f t="shared" si="93"/>
        <v>1.47851</v>
      </c>
      <c r="M166" s="90">
        <f t="shared" si="93"/>
        <v>1.5003299999999999</v>
      </c>
      <c r="N166" s="90">
        <f t="shared" si="93"/>
        <v>1.59731</v>
      </c>
      <c r="O166" s="90">
        <f t="shared" si="93"/>
        <v>1.6137300000000001</v>
      </c>
      <c r="P166" s="90">
        <f t="shared" si="93"/>
        <v>1.69719</v>
      </c>
      <c r="Q166" s="90">
        <f t="shared" si="93"/>
        <v>1.73594</v>
      </c>
      <c r="R166" s="90">
        <f t="shared" si="93"/>
        <v>1.7085699999999999</v>
      </c>
      <c r="S166" s="90">
        <f t="shared" si="93"/>
        <v>1.7977700000000001</v>
      </c>
      <c r="T166" s="90">
        <f t="shared" si="93"/>
        <v>1.9116200000000001</v>
      </c>
      <c r="U166" s="90">
        <f t="shared" si="93"/>
        <v>1.9411400000000001</v>
      </c>
      <c r="V166" s="90">
        <f t="shared" si="93"/>
        <v>1.9416899999999999</v>
      </c>
      <c r="W166" s="90">
        <f t="shared" si="93"/>
        <v>1.9420200000000001</v>
      </c>
      <c r="X166" s="90">
        <f t="shared" si="93"/>
        <v>1.95851</v>
      </c>
      <c r="Y166" s="90">
        <f t="shared" si="93"/>
        <v>1.9402999999999999</v>
      </c>
      <c r="Z166" s="90">
        <f t="shared" si="93"/>
        <v>1.7055800000000001</v>
      </c>
      <c r="AA166" s="90">
        <f t="shared" si="93"/>
        <v>1.5381400000000001</v>
      </c>
    </row>
    <row r="167" spans="1:27" ht="12.75" hidden="1" customHeight="1" outlineLevel="1" x14ac:dyDescent="0.2">
      <c r="A167" s="98" t="s">
        <v>2569</v>
      </c>
      <c r="B167" s="62" t="s">
        <v>236</v>
      </c>
      <c r="C167" s="42" t="s">
        <v>77</v>
      </c>
      <c r="D167" s="43">
        <v>1161.45</v>
      </c>
      <c r="E167" s="43">
        <v>1106.83</v>
      </c>
      <c r="F167" s="43">
        <v>1153.52</v>
      </c>
      <c r="G167" s="43">
        <v>1103.45</v>
      </c>
      <c r="H167" s="43">
        <v>1080.27</v>
      </c>
      <c r="I167" s="43">
        <v>1080.42</v>
      </c>
      <c r="J167" s="43">
        <v>1080.4000000000001</v>
      </c>
      <c r="K167" s="43">
        <v>1063.19</v>
      </c>
      <c r="L167" s="43">
        <v>1027.99</v>
      </c>
      <c r="M167" s="43">
        <v>1049.81</v>
      </c>
      <c r="N167" s="43">
        <v>1146.79</v>
      </c>
      <c r="O167" s="43">
        <v>1163.21</v>
      </c>
      <c r="P167" s="43">
        <v>1246.67</v>
      </c>
      <c r="Q167" s="43">
        <v>1285.42</v>
      </c>
      <c r="R167" s="43">
        <v>1258.05</v>
      </c>
      <c r="S167" s="43">
        <v>1347.25</v>
      </c>
      <c r="T167" s="43">
        <v>1461.1</v>
      </c>
      <c r="U167" s="43">
        <v>1490.62</v>
      </c>
      <c r="V167" s="43">
        <v>1491.17</v>
      </c>
      <c r="W167" s="43">
        <v>1491.5</v>
      </c>
      <c r="X167" s="43">
        <v>1507.99</v>
      </c>
      <c r="Y167" s="43">
        <v>1489.78</v>
      </c>
      <c r="Z167" s="43">
        <v>1255.06</v>
      </c>
      <c r="AA167" s="43">
        <v>1087.6199999999999</v>
      </c>
    </row>
    <row r="168" spans="1:27" ht="12.75" hidden="1" customHeight="1" outlineLevel="1" x14ac:dyDescent="0.2">
      <c r="A168" s="98" t="s">
        <v>2570</v>
      </c>
      <c r="B168" s="62" t="s">
        <v>88</v>
      </c>
      <c r="C168" s="42" t="s">
        <v>77</v>
      </c>
      <c r="D168" s="43">
        <v>113.12</v>
      </c>
      <c r="E168" s="43">
        <f>$D$168</f>
        <v>113.12</v>
      </c>
      <c r="F168" s="43">
        <f t="shared" ref="F168:AA168" si="94">$D$168</f>
        <v>113.12</v>
      </c>
      <c r="G168" s="43">
        <f t="shared" si="94"/>
        <v>113.12</v>
      </c>
      <c r="H168" s="43">
        <f t="shared" si="94"/>
        <v>113.12</v>
      </c>
      <c r="I168" s="43">
        <f t="shared" si="94"/>
        <v>113.12</v>
      </c>
      <c r="J168" s="43">
        <f t="shared" si="94"/>
        <v>113.12</v>
      </c>
      <c r="K168" s="43">
        <f t="shared" si="94"/>
        <v>113.12</v>
      </c>
      <c r="L168" s="43">
        <f t="shared" si="94"/>
        <v>113.12</v>
      </c>
      <c r="M168" s="43">
        <f t="shared" si="94"/>
        <v>113.12</v>
      </c>
      <c r="N168" s="43">
        <f t="shared" si="94"/>
        <v>113.12</v>
      </c>
      <c r="O168" s="43">
        <f t="shared" si="94"/>
        <v>113.12</v>
      </c>
      <c r="P168" s="43">
        <f t="shared" si="94"/>
        <v>113.12</v>
      </c>
      <c r="Q168" s="43">
        <f t="shared" si="94"/>
        <v>113.12</v>
      </c>
      <c r="R168" s="43">
        <f t="shared" si="94"/>
        <v>113.12</v>
      </c>
      <c r="S168" s="43">
        <f t="shared" si="94"/>
        <v>113.12</v>
      </c>
      <c r="T168" s="43">
        <f t="shared" si="94"/>
        <v>113.12</v>
      </c>
      <c r="U168" s="43">
        <f t="shared" si="94"/>
        <v>113.12</v>
      </c>
      <c r="V168" s="43">
        <f t="shared" si="94"/>
        <v>113.12</v>
      </c>
      <c r="W168" s="43">
        <f t="shared" si="94"/>
        <v>113.12</v>
      </c>
      <c r="X168" s="43">
        <f t="shared" si="94"/>
        <v>113.12</v>
      </c>
      <c r="Y168" s="43">
        <f t="shared" si="94"/>
        <v>113.12</v>
      </c>
      <c r="Z168" s="43">
        <f t="shared" si="94"/>
        <v>113.12</v>
      </c>
      <c r="AA168" s="43">
        <f t="shared" si="94"/>
        <v>113.12</v>
      </c>
    </row>
    <row r="169" spans="1:27" ht="12.75" hidden="1" customHeight="1" outlineLevel="1" x14ac:dyDescent="0.2">
      <c r="A169" s="98" t="s">
        <v>2571</v>
      </c>
      <c r="B169" s="62" t="s">
        <v>81</v>
      </c>
      <c r="C169" s="42" t="s">
        <v>77</v>
      </c>
      <c r="D169" s="43">
        <v>6.71</v>
      </c>
      <c r="E169" s="43">
        <v>6.71</v>
      </c>
      <c r="F169" s="43">
        <v>6.71</v>
      </c>
      <c r="G169" s="43">
        <v>6.71</v>
      </c>
      <c r="H169" s="43">
        <v>6.71</v>
      </c>
      <c r="I169" s="43">
        <v>6.71</v>
      </c>
      <c r="J169" s="43">
        <v>6.71</v>
      </c>
      <c r="K169" s="43">
        <v>6.71</v>
      </c>
      <c r="L169" s="43">
        <v>6.71</v>
      </c>
      <c r="M169" s="43">
        <v>6.71</v>
      </c>
      <c r="N169" s="43">
        <v>6.71</v>
      </c>
      <c r="O169" s="43">
        <v>6.71</v>
      </c>
      <c r="P169" s="43">
        <v>6.71</v>
      </c>
      <c r="Q169" s="43">
        <v>6.71</v>
      </c>
      <c r="R169" s="43">
        <v>6.71</v>
      </c>
      <c r="S169" s="43">
        <v>6.71</v>
      </c>
      <c r="T169" s="43">
        <v>6.71</v>
      </c>
      <c r="U169" s="43">
        <v>6.71</v>
      </c>
      <c r="V169" s="43">
        <v>6.71</v>
      </c>
      <c r="W169" s="43">
        <v>6.71</v>
      </c>
      <c r="X169" s="43">
        <v>6.71</v>
      </c>
      <c r="Y169" s="43">
        <v>6.71</v>
      </c>
      <c r="Z169" s="43">
        <v>6.71</v>
      </c>
      <c r="AA169" s="43">
        <v>6.71</v>
      </c>
    </row>
    <row r="170" spans="1:27" ht="12.75" hidden="1" customHeight="1" outlineLevel="1" x14ac:dyDescent="0.2">
      <c r="A170" s="98" t="s">
        <v>2572</v>
      </c>
      <c r="B170" s="62" t="s">
        <v>79</v>
      </c>
      <c r="C170" s="42" t="s">
        <v>77</v>
      </c>
      <c r="D170" s="43">
        <f>$D$11</f>
        <v>330.69</v>
      </c>
      <c r="E170" s="43">
        <f t="shared" ref="E170:AA170" si="95">$D$11</f>
        <v>330.69</v>
      </c>
      <c r="F170" s="43">
        <f t="shared" si="95"/>
        <v>330.69</v>
      </c>
      <c r="G170" s="43">
        <f t="shared" si="95"/>
        <v>330.69</v>
      </c>
      <c r="H170" s="43">
        <f t="shared" si="95"/>
        <v>330.69</v>
      </c>
      <c r="I170" s="43">
        <f t="shared" si="95"/>
        <v>330.69</v>
      </c>
      <c r="J170" s="43">
        <f t="shared" si="95"/>
        <v>330.69</v>
      </c>
      <c r="K170" s="43">
        <f t="shared" si="95"/>
        <v>330.69</v>
      </c>
      <c r="L170" s="43">
        <f t="shared" si="95"/>
        <v>330.69</v>
      </c>
      <c r="M170" s="43">
        <f t="shared" si="95"/>
        <v>330.69</v>
      </c>
      <c r="N170" s="43">
        <f t="shared" si="95"/>
        <v>330.69</v>
      </c>
      <c r="O170" s="43">
        <f t="shared" si="95"/>
        <v>330.69</v>
      </c>
      <c r="P170" s="43">
        <f t="shared" si="95"/>
        <v>330.69</v>
      </c>
      <c r="Q170" s="43">
        <f t="shared" si="95"/>
        <v>330.69</v>
      </c>
      <c r="R170" s="43">
        <f t="shared" si="95"/>
        <v>330.69</v>
      </c>
      <c r="S170" s="43">
        <f t="shared" si="95"/>
        <v>330.69</v>
      </c>
      <c r="T170" s="43">
        <f t="shared" si="95"/>
        <v>330.69</v>
      </c>
      <c r="U170" s="43">
        <f t="shared" si="95"/>
        <v>330.69</v>
      </c>
      <c r="V170" s="43">
        <f t="shared" si="95"/>
        <v>330.69</v>
      </c>
      <c r="W170" s="43">
        <f t="shared" si="95"/>
        <v>330.69</v>
      </c>
      <c r="X170" s="43">
        <f t="shared" si="95"/>
        <v>330.69</v>
      </c>
      <c r="Y170" s="43">
        <f t="shared" si="95"/>
        <v>330.69</v>
      </c>
      <c r="Z170" s="43">
        <f t="shared" si="95"/>
        <v>330.69</v>
      </c>
      <c r="AA170" s="43">
        <f t="shared" si="95"/>
        <v>330.69</v>
      </c>
    </row>
    <row r="171" spans="1:27" collapsed="1" x14ac:dyDescent="0.2">
      <c r="A171" s="97" t="s">
        <v>2573</v>
      </c>
      <c r="B171" s="27" t="str">
        <f>"02"&amp;"."&amp;$B$801&amp;"."&amp;$B$802</f>
        <v>02.01.2023</v>
      </c>
      <c r="C171" s="89" t="s">
        <v>74</v>
      </c>
      <c r="D171" s="90">
        <f>ROUND(((D172+D173+D175+D174)/1000),5)</f>
        <v>1.51136</v>
      </c>
      <c r="E171" s="90">
        <f>ROUND(((E172+E173+E175+E174)/1000),5)</f>
        <v>1.44258</v>
      </c>
      <c r="F171" s="90">
        <f>ROUND(((F172+F173+F175+F174)/1000),5)</f>
        <v>1.40096</v>
      </c>
      <c r="G171" s="90">
        <f t="shared" ref="G171:AA171" si="96">ROUND(((G172+G173+G175+G174)/1000),5)</f>
        <v>1.38408</v>
      </c>
      <c r="H171" s="90">
        <f t="shared" si="96"/>
        <v>1.3979200000000001</v>
      </c>
      <c r="I171" s="90">
        <f t="shared" si="96"/>
        <v>1.41493</v>
      </c>
      <c r="J171" s="90">
        <f t="shared" si="96"/>
        <v>1.4219900000000001</v>
      </c>
      <c r="K171" s="90">
        <f t="shared" si="96"/>
        <v>1.4476599999999999</v>
      </c>
      <c r="L171" s="90">
        <f t="shared" si="96"/>
        <v>1.56403</v>
      </c>
      <c r="M171" s="90">
        <f t="shared" si="96"/>
        <v>1.7216100000000001</v>
      </c>
      <c r="N171" s="90">
        <f t="shared" si="96"/>
        <v>1.98251</v>
      </c>
      <c r="O171" s="90">
        <f t="shared" si="96"/>
        <v>2.0471300000000001</v>
      </c>
      <c r="P171" s="90">
        <f t="shared" si="96"/>
        <v>2.04413</v>
      </c>
      <c r="Q171" s="90">
        <f t="shared" si="96"/>
        <v>2.0564900000000002</v>
      </c>
      <c r="R171" s="90">
        <f t="shared" si="96"/>
        <v>2.01064</v>
      </c>
      <c r="S171" s="90">
        <f t="shared" si="96"/>
        <v>2.0640299999999998</v>
      </c>
      <c r="T171" s="90">
        <f t="shared" si="96"/>
        <v>2.1008599999999999</v>
      </c>
      <c r="U171" s="90">
        <f t="shared" si="96"/>
        <v>2.11497</v>
      </c>
      <c r="V171" s="90">
        <f t="shared" si="96"/>
        <v>2.1143000000000001</v>
      </c>
      <c r="W171" s="90">
        <f t="shared" si="96"/>
        <v>2.1134300000000001</v>
      </c>
      <c r="X171" s="90">
        <f t="shared" si="96"/>
        <v>2.1156600000000001</v>
      </c>
      <c r="Y171" s="90">
        <f t="shared" si="96"/>
        <v>2.0979000000000001</v>
      </c>
      <c r="Z171" s="90">
        <f t="shared" si="96"/>
        <v>1.92228</v>
      </c>
      <c r="AA171" s="90">
        <f t="shared" si="96"/>
        <v>1.6265700000000001</v>
      </c>
    </row>
    <row r="172" spans="1:27" ht="12.75" hidden="1" customHeight="1" outlineLevel="1" x14ac:dyDescent="0.2">
      <c r="A172" s="98" t="s">
        <v>2574</v>
      </c>
      <c r="B172" s="62" t="s">
        <v>236</v>
      </c>
      <c r="C172" s="42" t="s">
        <v>77</v>
      </c>
      <c r="D172" s="43">
        <v>1060.8399999999999</v>
      </c>
      <c r="E172" s="43">
        <v>992.06</v>
      </c>
      <c r="F172" s="43">
        <v>950.44</v>
      </c>
      <c r="G172" s="43">
        <v>933.56</v>
      </c>
      <c r="H172" s="43">
        <v>947.4</v>
      </c>
      <c r="I172" s="43">
        <v>964.41</v>
      </c>
      <c r="J172" s="43">
        <v>971.47</v>
      </c>
      <c r="K172" s="43">
        <v>997.14</v>
      </c>
      <c r="L172" s="43">
        <v>1113.51</v>
      </c>
      <c r="M172" s="43">
        <v>1271.0899999999999</v>
      </c>
      <c r="N172" s="43">
        <v>1531.99</v>
      </c>
      <c r="O172" s="43">
        <v>1596.61</v>
      </c>
      <c r="P172" s="43">
        <v>1593.61</v>
      </c>
      <c r="Q172" s="43">
        <v>1605.97</v>
      </c>
      <c r="R172" s="43">
        <v>1560.12</v>
      </c>
      <c r="S172" s="43">
        <v>1613.51</v>
      </c>
      <c r="T172" s="43">
        <v>1650.34</v>
      </c>
      <c r="U172" s="43">
        <v>1664.45</v>
      </c>
      <c r="V172" s="43">
        <v>1663.78</v>
      </c>
      <c r="W172" s="43">
        <v>1662.91</v>
      </c>
      <c r="X172" s="43">
        <v>1665.14</v>
      </c>
      <c r="Y172" s="43">
        <v>1647.38</v>
      </c>
      <c r="Z172" s="43">
        <v>1471.76</v>
      </c>
      <c r="AA172" s="43">
        <v>1176.05</v>
      </c>
    </row>
    <row r="173" spans="1:27" ht="12.75" hidden="1" customHeight="1" outlineLevel="1" x14ac:dyDescent="0.2">
      <c r="A173" s="98" t="s">
        <v>2575</v>
      </c>
      <c r="B173" s="62" t="s">
        <v>88</v>
      </c>
      <c r="C173" s="42" t="s">
        <v>77</v>
      </c>
      <c r="D173" s="43">
        <f>$D$168</f>
        <v>113.12</v>
      </c>
      <c r="E173" s="43">
        <f>$D$168</f>
        <v>113.12</v>
      </c>
      <c r="F173" s="43">
        <f t="shared" ref="F173:AA173" si="97">$D$168</f>
        <v>113.12</v>
      </c>
      <c r="G173" s="43">
        <f t="shared" si="97"/>
        <v>113.12</v>
      </c>
      <c r="H173" s="43">
        <f t="shared" si="97"/>
        <v>113.12</v>
      </c>
      <c r="I173" s="43">
        <f t="shared" si="97"/>
        <v>113.12</v>
      </c>
      <c r="J173" s="43">
        <f t="shared" si="97"/>
        <v>113.12</v>
      </c>
      <c r="K173" s="43">
        <f t="shared" si="97"/>
        <v>113.12</v>
      </c>
      <c r="L173" s="43">
        <f t="shared" si="97"/>
        <v>113.12</v>
      </c>
      <c r="M173" s="43">
        <f t="shared" si="97"/>
        <v>113.12</v>
      </c>
      <c r="N173" s="43">
        <f t="shared" si="97"/>
        <v>113.12</v>
      </c>
      <c r="O173" s="43">
        <f t="shared" si="97"/>
        <v>113.12</v>
      </c>
      <c r="P173" s="43">
        <f t="shared" si="97"/>
        <v>113.12</v>
      </c>
      <c r="Q173" s="43">
        <f t="shared" si="97"/>
        <v>113.12</v>
      </c>
      <c r="R173" s="43">
        <f t="shared" si="97"/>
        <v>113.12</v>
      </c>
      <c r="S173" s="43">
        <f t="shared" si="97"/>
        <v>113.12</v>
      </c>
      <c r="T173" s="43">
        <f t="shared" si="97"/>
        <v>113.12</v>
      </c>
      <c r="U173" s="43">
        <f t="shared" si="97"/>
        <v>113.12</v>
      </c>
      <c r="V173" s="43">
        <f t="shared" si="97"/>
        <v>113.12</v>
      </c>
      <c r="W173" s="43">
        <f t="shared" si="97"/>
        <v>113.12</v>
      </c>
      <c r="X173" s="43">
        <f t="shared" si="97"/>
        <v>113.12</v>
      </c>
      <c r="Y173" s="43">
        <f t="shared" si="97"/>
        <v>113.12</v>
      </c>
      <c r="Z173" s="43">
        <f t="shared" si="97"/>
        <v>113.12</v>
      </c>
      <c r="AA173" s="43">
        <f t="shared" si="97"/>
        <v>113.12</v>
      </c>
    </row>
    <row r="174" spans="1:27" ht="12.75" hidden="1" customHeight="1" outlineLevel="1" x14ac:dyDescent="0.2">
      <c r="A174" s="98" t="s">
        <v>2576</v>
      </c>
      <c r="B174" s="62" t="s">
        <v>81</v>
      </c>
      <c r="C174" s="42" t="s">
        <v>77</v>
      </c>
      <c r="D174" s="43">
        <v>6.71</v>
      </c>
      <c r="E174" s="43">
        <v>6.71</v>
      </c>
      <c r="F174" s="43">
        <v>6.71</v>
      </c>
      <c r="G174" s="43">
        <v>6.71</v>
      </c>
      <c r="H174" s="43">
        <v>6.71</v>
      </c>
      <c r="I174" s="43">
        <v>6.71</v>
      </c>
      <c r="J174" s="43">
        <v>6.71</v>
      </c>
      <c r="K174" s="43">
        <v>6.71</v>
      </c>
      <c r="L174" s="43">
        <v>6.71</v>
      </c>
      <c r="M174" s="43">
        <v>6.71</v>
      </c>
      <c r="N174" s="43">
        <v>6.71</v>
      </c>
      <c r="O174" s="43">
        <v>6.71</v>
      </c>
      <c r="P174" s="43">
        <v>6.71</v>
      </c>
      <c r="Q174" s="43">
        <v>6.71</v>
      </c>
      <c r="R174" s="43">
        <v>6.71</v>
      </c>
      <c r="S174" s="43">
        <v>6.71</v>
      </c>
      <c r="T174" s="43">
        <v>6.71</v>
      </c>
      <c r="U174" s="43">
        <v>6.71</v>
      </c>
      <c r="V174" s="43">
        <v>6.71</v>
      </c>
      <c r="W174" s="43">
        <v>6.71</v>
      </c>
      <c r="X174" s="43">
        <v>6.71</v>
      </c>
      <c r="Y174" s="43">
        <v>6.71</v>
      </c>
      <c r="Z174" s="43">
        <v>6.71</v>
      </c>
      <c r="AA174" s="43">
        <v>6.71</v>
      </c>
    </row>
    <row r="175" spans="1:27" ht="12.75" hidden="1" customHeight="1" outlineLevel="1" x14ac:dyDescent="0.2">
      <c r="A175" s="98" t="s">
        <v>2577</v>
      </c>
      <c r="B175" s="62" t="s">
        <v>79</v>
      </c>
      <c r="C175" s="42" t="s">
        <v>77</v>
      </c>
      <c r="D175" s="43">
        <f>$D$11</f>
        <v>330.69</v>
      </c>
      <c r="E175" s="43">
        <f t="shared" ref="E175:AA175" si="98">$D$11</f>
        <v>330.69</v>
      </c>
      <c r="F175" s="43">
        <f t="shared" si="98"/>
        <v>330.69</v>
      </c>
      <c r="G175" s="43">
        <f t="shared" si="98"/>
        <v>330.69</v>
      </c>
      <c r="H175" s="43">
        <f t="shared" si="98"/>
        <v>330.69</v>
      </c>
      <c r="I175" s="43">
        <f t="shared" si="98"/>
        <v>330.69</v>
      </c>
      <c r="J175" s="43">
        <f t="shared" si="98"/>
        <v>330.69</v>
      </c>
      <c r="K175" s="43">
        <f t="shared" si="98"/>
        <v>330.69</v>
      </c>
      <c r="L175" s="43">
        <f t="shared" si="98"/>
        <v>330.69</v>
      </c>
      <c r="M175" s="43">
        <f t="shared" si="98"/>
        <v>330.69</v>
      </c>
      <c r="N175" s="43">
        <f t="shared" si="98"/>
        <v>330.69</v>
      </c>
      <c r="O175" s="43">
        <f t="shared" si="98"/>
        <v>330.69</v>
      </c>
      <c r="P175" s="43">
        <f t="shared" si="98"/>
        <v>330.69</v>
      </c>
      <c r="Q175" s="43">
        <f t="shared" si="98"/>
        <v>330.69</v>
      </c>
      <c r="R175" s="43">
        <f t="shared" si="98"/>
        <v>330.69</v>
      </c>
      <c r="S175" s="43">
        <f t="shared" si="98"/>
        <v>330.69</v>
      </c>
      <c r="T175" s="43">
        <f t="shared" si="98"/>
        <v>330.69</v>
      </c>
      <c r="U175" s="43">
        <f t="shared" si="98"/>
        <v>330.69</v>
      </c>
      <c r="V175" s="43">
        <f t="shared" si="98"/>
        <v>330.69</v>
      </c>
      <c r="W175" s="43">
        <f t="shared" si="98"/>
        <v>330.69</v>
      </c>
      <c r="X175" s="43">
        <f t="shared" si="98"/>
        <v>330.69</v>
      </c>
      <c r="Y175" s="43">
        <f t="shared" si="98"/>
        <v>330.69</v>
      </c>
      <c r="Z175" s="43">
        <f t="shared" si="98"/>
        <v>330.69</v>
      </c>
      <c r="AA175" s="43">
        <f t="shared" si="98"/>
        <v>330.69</v>
      </c>
    </row>
    <row r="176" spans="1:27" ht="12.75" customHeight="1" collapsed="1" x14ac:dyDescent="0.2">
      <c r="A176" s="97" t="s">
        <v>2578</v>
      </c>
      <c r="B176" s="27" t="str">
        <f>"03"&amp;"."&amp;$B$801&amp;"."&amp;$B$802</f>
        <v>03.01.2023</v>
      </c>
      <c r="C176" s="89" t="s">
        <v>74</v>
      </c>
      <c r="D176" s="90">
        <f>ROUND(((D177+D178+D180+D179)/1000),5)</f>
        <v>1.5628500000000001</v>
      </c>
      <c r="E176" s="90">
        <f>ROUND(((E177+E178+E180+E179)/1000),5)</f>
        <v>1.49535</v>
      </c>
      <c r="F176" s="90">
        <f>ROUND(((F177+F178+F180+F179)/1000),5)</f>
        <v>1.4470799999999999</v>
      </c>
      <c r="G176" s="90">
        <f t="shared" ref="G176:AA176" si="99">ROUND(((G177+G178+G180+G179)/1000),5)</f>
        <v>1.40859</v>
      </c>
      <c r="H176" s="90">
        <f t="shared" si="99"/>
        <v>1.4517100000000001</v>
      </c>
      <c r="I176" s="90">
        <f t="shared" si="99"/>
        <v>1.46848</v>
      </c>
      <c r="J176" s="90">
        <f t="shared" si="99"/>
        <v>1.48455</v>
      </c>
      <c r="K176" s="90">
        <f t="shared" si="99"/>
        <v>1.52403</v>
      </c>
      <c r="L176" s="90">
        <f t="shared" si="99"/>
        <v>1.7503899999999999</v>
      </c>
      <c r="M176" s="90">
        <f t="shared" si="99"/>
        <v>2.0313599999999998</v>
      </c>
      <c r="N176" s="90">
        <f t="shared" si="99"/>
        <v>2.0808800000000001</v>
      </c>
      <c r="O176" s="90">
        <f t="shared" si="99"/>
        <v>2.09999</v>
      </c>
      <c r="P176" s="90">
        <f t="shared" si="99"/>
        <v>2.1050499999999999</v>
      </c>
      <c r="Q176" s="90">
        <f t="shared" si="99"/>
        <v>2.10988</v>
      </c>
      <c r="R176" s="90">
        <f t="shared" si="99"/>
        <v>2.0775600000000001</v>
      </c>
      <c r="S176" s="90">
        <f t="shared" si="99"/>
        <v>2.0827499999999999</v>
      </c>
      <c r="T176" s="90">
        <f t="shared" si="99"/>
        <v>2.1114999999999999</v>
      </c>
      <c r="U176" s="90">
        <f t="shared" si="99"/>
        <v>2.1260500000000002</v>
      </c>
      <c r="V176" s="90">
        <f t="shared" si="99"/>
        <v>2.1290300000000002</v>
      </c>
      <c r="W176" s="90">
        <f t="shared" si="99"/>
        <v>2.1134400000000002</v>
      </c>
      <c r="X176" s="90">
        <f t="shared" si="99"/>
        <v>2.1133199999999999</v>
      </c>
      <c r="Y176" s="90">
        <f t="shared" si="99"/>
        <v>2.0563099999999999</v>
      </c>
      <c r="Z176" s="90">
        <f t="shared" si="99"/>
        <v>1.73132</v>
      </c>
      <c r="AA176" s="90">
        <f t="shared" si="99"/>
        <v>1.5063299999999999</v>
      </c>
    </row>
    <row r="177" spans="1:27" ht="12.75" hidden="1" customHeight="1" outlineLevel="1" x14ac:dyDescent="0.2">
      <c r="A177" s="98" t="s">
        <v>2579</v>
      </c>
      <c r="B177" s="62" t="s">
        <v>236</v>
      </c>
      <c r="C177" s="42" t="s">
        <v>77</v>
      </c>
      <c r="D177" s="43">
        <v>1112.33</v>
      </c>
      <c r="E177" s="43">
        <v>1044.83</v>
      </c>
      <c r="F177" s="43">
        <v>996.56</v>
      </c>
      <c r="G177" s="43">
        <v>958.07</v>
      </c>
      <c r="H177" s="43">
        <v>1001.19</v>
      </c>
      <c r="I177" s="43">
        <v>1017.96</v>
      </c>
      <c r="J177" s="43">
        <v>1034.03</v>
      </c>
      <c r="K177" s="43">
        <v>1073.51</v>
      </c>
      <c r="L177" s="43">
        <v>1299.8699999999999</v>
      </c>
      <c r="M177" s="43">
        <v>1580.84</v>
      </c>
      <c r="N177" s="43">
        <v>1630.36</v>
      </c>
      <c r="O177" s="43">
        <v>1649.47</v>
      </c>
      <c r="P177" s="43">
        <v>1654.53</v>
      </c>
      <c r="Q177" s="43">
        <v>1659.36</v>
      </c>
      <c r="R177" s="43">
        <v>1627.04</v>
      </c>
      <c r="S177" s="43">
        <v>1632.23</v>
      </c>
      <c r="T177" s="43">
        <v>1660.98</v>
      </c>
      <c r="U177" s="43">
        <v>1675.53</v>
      </c>
      <c r="V177" s="43">
        <v>1678.51</v>
      </c>
      <c r="W177" s="43">
        <v>1662.92</v>
      </c>
      <c r="X177" s="43">
        <v>1662.8</v>
      </c>
      <c r="Y177" s="43">
        <v>1605.79</v>
      </c>
      <c r="Z177" s="43">
        <v>1280.8</v>
      </c>
      <c r="AA177" s="43">
        <v>1055.81</v>
      </c>
    </row>
    <row r="178" spans="1:27" ht="12.75" hidden="1" customHeight="1" outlineLevel="1" x14ac:dyDescent="0.2">
      <c r="A178" s="98" t="s">
        <v>2580</v>
      </c>
      <c r="B178" s="62" t="s">
        <v>88</v>
      </c>
      <c r="C178" s="42" t="s">
        <v>77</v>
      </c>
      <c r="D178" s="43">
        <f>$D$168</f>
        <v>113.12</v>
      </c>
      <c r="E178" s="43">
        <f>$D$168</f>
        <v>113.12</v>
      </c>
      <c r="F178" s="43">
        <f t="shared" ref="F178:AA178" si="100">$D$168</f>
        <v>113.12</v>
      </c>
      <c r="G178" s="43">
        <f t="shared" si="100"/>
        <v>113.12</v>
      </c>
      <c r="H178" s="43">
        <f t="shared" si="100"/>
        <v>113.12</v>
      </c>
      <c r="I178" s="43">
        <f t="shared" si="100"/>
        <v>113.12</v>
      </c>
      <c r="J178" s="43">
        <f t="shared" si="100"/>
        <v>113.12</v>
      </c>
      <c r="K178" s="43">
        <f t="shared" si="100"/>
        <v>113.12</v>
      </c>
      <c r="L178" s="43">
        <f t="shared" si="100"/>
        <v>113.12</v>
      </c>
      <c r="M178" s="43">
        <f t="shared" si="100"/>
        <v>113.12</v>
      </c>
      <c r="N178" s="43">
        <f t="shared" si="100"/>
        <v>113.12</v>
      </c>
      <c r="O178" s="43">
        <f t="shared" si="100"/>
        <v>113.12</v>
      </c>
      <c r="P178" s="43">
        <f t="shared" si="100"/>
        <v>113.12</v>
      </c>
      <c r="Q178" s="43">
        <f t="shared" si="100"/>
        <v>113.12</v>
      </c>
      <c r="R178" s="43">
        <f t="shared" si="100"/>
        <v>113.12</v>
      </c>
      <c r="S178" s="43">
        <f t="shared" si="100"/>
        <v>113.12</v>
      </c>
      <c r="T178" s="43">
        <f t="shared" si="100"/>
        <v>113.12</v>
      </c>
      <c r="U178" s="43">
        <f t="shared" si="100"/>
        <v>113.12</v>
      </c>
      <c r="V178" s="43">
        <f t="shared" si="100"/>
        <v>113.12</v>
      </c>
      <c r="W178" s="43">
        <f t="shared" si="100"/>
        <v>113.12</v>
      </c>
      <c r="X178" s="43">
        <f t="shared" si="100"/>
        <v>113.12</v>
      </c>
      <c r="Y178" s="43">
        <f t="shared" si="100"/>
        <v>113.12</v>
      </c>
      <c r="Z178" s="43">
        <f t="shared" si="100"/>
        <v>113.12</v>
      </c>
      <c r="AA178" s="43">
        <f t="shared" si="100"/>
        <v>113.12</v>
      </c>
    </row>
    <row r="179" spans="1:27" ht="12.75" hidden="1" customHeight="1" outlineLevel="1" x14ac:dyDescent="0.2">
      <c r="A179" s="98" t="s">
        <v>2581</v>
      </c>
      <c r="B179" s="62" t="s">
        <v>81</v>
      </c>
      <c r="C179" s="42" t="s">
        <v>77</v>
      </c>
      <c r="D179" s="43">
        <v>6.71</v>
      </c>
      <c r="E179" s="43">
        <v>6.71</v>
      </c>
      <c r="F179" s="43">
        <v>6.71</v>
      </c>
      <c r="G179" s="43">
        <v>6.71</v>
      </c>
      <c r="H179" s="43">
        <v>6.71</v>
      </c>
      <c r="I179" s="43">
        <v>6.71</v>
      </c>
      <c r="J179" s="43">
        <v>6.71</v>
      </c>
      <c r="K179" s="43">
        <v>6.71</v>
      </c>
      <c r="L179" s="43">
        <v>6.71</v>
      </c>
      <c r="M179" s="43">
        <v>6.71</v>
      </c>
      <c r="N179" s="43">
        <v>6.71</v>
      </c>
      <c r="O179" s="43">
        <v>6.71</v>
      </c>
      <c r="P179" s="43">
        <v>6.71</v>
      </c>
      <c r="Q179" s="43">
        <v>6.71</v>
      </c>
      <c r="R179" s="43">
        <v>6.71</v>
      </c>
      <c r="S179" s="43">
        <v>6.71</v>
      </c>
      <c r="T179" s="43">
        <v>6.71</v>
      </c>
      <c r="U179" s="43">
        <v>6.71</v>
      </c>
      <c r="V179" s="43">
        <v>6.71</v>
      </c>
      <c r="W179" s="43">
        <v>6.71</v>
      </c>
      <c r="X179" s="43">
        <v>6.71</v>
      </c>
      <c r="Y179" s="43">
        <v>6.71</v>
      </c>
      <c r="Z179" s="43">
        <v>6.71</v>
      </c>
      <c r="AA179" s="43">
        <v>6.71</v>
      </c>
    </row>
    <row r="180" spans="1:27" ht="12.75" hidden="1" customHeight="1" outlineLevel="1" x14ac:dyDescent="0.2">
      <c r="A180" s="98" t="s">
        <v>2582</v>
      </c>
      <c r="B180" s="62" t="s">
        <v>79</v>
      </c>
      <c r="C180" s="42" t="s">
        <v>77</v>
      </c>
      <c r="D180" s="43">
        <f>$D$11</f>
        <v>330.69</v>
      </c>
      <c r="E180" s="43">
        <f t="shared" ref="E180:AA180" si="101">$D$11</f>
        <v>330.69</v>
      </c>
      <c r="F180" s="43">
        <f t="shared" si="101"/>
        <v>330.69</v>
      </c>
      <c r="G180" s="43">
        <f t="shared" si="101"/>
        <v>330.69</v>
      </c>
      <c r="H180" s="43">
        <f t="shared" si="101"/>
        <v>330.69</v>
      </c>
      <c r="I180" s="43">
        <f t="shared" si="101"/>
        <v>330.69</v>
      </c>
      <c r="J180" s="43">
        <f t="shared" si="101"/>
        <v>330.69</v>
      </c>
      <c r="K180" s="43">
        <f t="shared" si="101"/>
        <v>330.69</v>
      </c>
      <c r="L180" s="43">
        <f t="shared" si="101"/>
        <v>330.69</v>
      </c>
      <c r="M180" s="43">
        <f t="shared" si="101"/>
        <v>330.69</v>
      </c>
      <c r="N180" s="43">
        <f t="shared" si="101"/>
        <v>330.69</v>
      </c>
      <c r="O180" s="43">
        <f t="shared" si="101"/>
        <v>330.69</v>
      </c>
      <c r="P180" s="43">
        <f t="shared" si="101"/>
        <v>330.69</v>
      </c>
      <c r="Q180" s="43">
        <f t="shared" si="101"/>
        <v>330.69</v>
      </c>
      <c r="R180" s="43">
        <f t="shared" si="101"/>
        <v>330.69</v>
      </c>
      <c r="S180" s="43">
        <f t="shared" si="101"/>
        <v>330.69</v>
      </c>
      <c r="T180" s="43">
        <f t="shared" si="101"/>
        <v>330.69</v>
      </c>
      <c r="U180" s="43">
        <f t="shared" si="101"/>
        <v>330.69</v>
      </c>
      <c r="V180" s="43">
        <f t="shared" si="101"/>
        <v>330.69</v>
      </c>
      <c r="W180" s="43">
        <f t="shared" si="101"/>
        <v>330.69</v>
      </c>
      <c r="X180" s="43">
        <f t="shared" si="101"/>
        <v>330.69</v>
      </c>
      <c r="Y180" s="43">
        <f t="shared" si="101"/>
        <v>330.69</v>
      </c>
      <c r="Z180" s="43">
        <f t="shared" si="101"/>
        <v>330.69</v>
      </c>
      <c r="AA180" s="43">
        <f t="shared" si="101"/>
        <v>330.69</v>
      </c>
    </row>
    <row r="181" spans="1:27" ht="12.75" customHeight="1" collapsed="1" x14ac:dyDescent="0.2">
      <c r="A181" s="97" t="s">
        <v>2583</v>
      </c>
      <c r="B181" s="27" t="str">
        <f>"04"&amp;"."&amp;$B$801&amp;"."&amp;$B$802</f>
        <v>04.01.2023</v>
      </c>
      <c r="C181" s="89" t="s">
        <v>74</v>
      </c>
      <c r="D181" s="90">
        <f>ROUND(((D182+D183+D185+D184)/1000),5)</f>
        <v>1.4853099999999999</v>
      </c>
      <c r="E181" s="90">
        <f>ROUND(((E182+E183+E185+E184)/1000),5)</f>
        <v>1.4246000000000001</v>
      </c>
      <c r="F181" s="90">
        <f>ROUND(((F182+F183+F185+F184)/1000),5)</f>
        <v>1.38859</v>
      </c>
      <c r="G181" s="90">
        <f t="shared" ref="G181:AA181" si="102">ROUND(((G182+G183+G185+G184)/1000),5)</f>
        <v>1.35537</v>
      </c>
      <c r="H181" s="90">
        <f t="shared" si="102"/>
        <v>1.40249</v>
      </c>
      <c r="I181" s="90">
        <f t="shared" si="102"/>
        <v>1.4367099999999999</v>
      </c>
      <c r="J181" s="90">
        <f t="shared" si="102"/>
        <v>1.47435</v>
      </c>
      <c r="K181" s="90">
        <f t="shared" si="102"/>
        <v>1.57718</v>
      </c>
      <c r="L181" s="90">
        <f t="shared" si="102"/>
        <v>1.81752</v>
      </c>
      <c r="M181" s="90">
        <f t="shared" si="102"/>
        <v>2.06291</v>
      </c>
      <c r="N181" s="90">
        <f t="shared" si="102"/>
        <v>2.1125500000000001</v>
      </c>
      <c r="O181" s="90">
        <f t="shared" si="102"/>
        <v>2.1328100000000001</v>
      </c>
      <c r="P181" s="90">
        <f t="shared" si="102"/>
        <v>2.1352099999999998</v>
      </c>
      <c r="Q181" s="90">
        <f t="shared" si="102"/>
        <v>2.1400700000000001</v>
      </c>
      <c r="R181" s="90">
        <f t="shared" si="102"/>
        <v>2.1146400000000001</v>
      </c>
      <c r="S181" s="90">
        <f t="shared" si="102"/>
        <v>2.1161699999999999</v>
      </c>
      <c r="T181" s="90">
        <f t="shared" si="102"/>
        <v>2.1372300000000002</v>
      </c>
      <c r="U181" s="90">
        <f t="shared" si="102"/>
        <v>2.1593499999999999</v>
      </c>
      <c r="V181" s="90">
        <f t="shared" si="102"/>
        <v>2.1496900000000001</v>
      </c>
      <c r="W181" s="90">
        <f t="shared" si="102"/>
        <v>2.1402299999999999</v>
      </c>
      <c r="X181" s="90">
        <f t="shared" si="102"/>
        <v>2.1434000000000002</v>
      </c>
      <c r="Y181" s="90">
        <f t="shared" si="102"/>
        <v>2.1069499999999999</v>
      </c>
      <c r="Z181" s="90">
        <f t="shared" si="102"/>
        <v>1.84612</v>
      </c>
      <c r="AA181" s="90">
        <f t="shared" si="102"/>
        <v>1.59087</v>
      </c>
    </row>
    <row r="182" spans="1:27" ht="12.75" hidden="1" customHeight="1" outlineLevel="1" x14ac:dyDescent="0.2">
      <c r="A182" s="98" t="s">
        <v>2584</v>
      </c>
      <c r="B182" s="62" t="s">
        <v>236</v>
      </c>
      <c r="C182" s="42" t="s">
        <v>77</v>
      </c>
      <c r="D182" s="43">
        <v>1034.79</v>
      </c>
      <c r="E182" s="43">
        <v>974.08</v>
      </c>
      <c r="F182" s="43">
        <v>938.07</v>
      </c>
      <c r="G182" s="43">
        <v>904.85</v>
      </c>
      <c r="H182" s="43">
        <v>951.97</v>
      </c>
      <c r="I182" s="43">
        <v>986.19</v>
      </c>
      <c r="J182" s="43">
        <v>1023.83</v>
      </c>
      <c r="K182" s="43">
        <v>1126.6600000000001</v>
      </c>
      <c r="L182" s="43">
        <v>1367</v>
      </c>
      <c r="M182" s="43">
        <v>1612.39</v>
      </c>
      <c r="N182" s="43">
        <v>1662.03</v>
      </c>
      <c r="O182" s="43">
        <v>1682.29</v>
      </c>
      <c r="P182" s="43">
        <v>1684.69</v>
      </c>
      <c r="Q182" s="43">
        <v>1689.55</v>
      </c>
      <c r="R182" s="43">
        <v>1664.12</v>
      </c>
      <c r="S182" s="43">
        <v>1665.65</v>
      </c>
      <c r="T182" s="43">
        <v>1686.71</v>
      </c>
      <c r="U182" s="43">
        <v>1708.83</v>
      </c>
      <c r="V182" s="43">
        <v>1699.17</v>
      </c>
      <c r="W182" s="43">
        <v>1689.71</v>
      </c>
      <c r="X182" s="43">
        <v>1692.88</v>
      </c>
      <c r="Y182" s="43">
        <v>1656.43</v>
      </c>
      <c r="Z182" s="43">
        <v>1395.6</v>
      </c>
      <c r="AA182" s="43">
        <v>1140.3499999999999</v>
      </c>
    </row>
    <row r="183" spans="1:27" ht="12.75" hidden="1" customHeight="1" outlineLevel="1" x14ac:dyDescent="0.2">
      <c r="A183" s="98" t="s">
        <v>2585</v>
      </c>
      <c r="B183" s="62" t="s">
        <v>88</v>
      </c>
      <c r="C183" s="42" t="s">
        <v>77</v>
      </c>
      <c r="D183" s="43">
        <f>$D$168</f>
        <v>113.12</v>
      </c>
      <c r="E183" s="43">
        <f>$D$168</f>
        <v>113.12</v>
      </c>
      <c r="F183" s="43">
        <f t="shared" ref="F183:AA183" si="103">$D$168</f>
        <v>113.12</v>
      </c>
      <c r="G183" s="43">
        <f t="shared" si="103"/>
        <v>113.12</v>
      </c>
      <c r="H183" s="43">
        <f t="shared" si="103"/>
        <v>113.12</v>
      </c>
      <c r="I183" s="43">
        <f t="shared" si="103"/>
        <v>113.12</v>
      </c>
      <c r="J183" s="43">
        <f t="shared" si="103"/>
        <v>113.12</v>
      </c>
      <c r="K183" s="43">
        <f t="shared" si="103"/>
        <v>113.12</v>
      </c>
      <c r="L183" s="43">
        <f t="shared" si="103"/>
        <v>113.12</v>
      </c>
      <c r="M183" s="43">
        <f t="shared" si="103"/>
        <v>113.12</v>
      </c>
      <c r="N183" s="43">
        <f t="shared" si="103"/>
        <v>113.12</v>
      </c>
      <c r="O183" s="43">
        <f t="shared" si="103"/>
        <v>113.12</v>
      </c>
      <c r="P183" s="43">
        <f t="shared" si="103"/>
        <v>113.12</v>
      </c>
      <c r="Q183" s="43">
        <f t="shared" si="103"/>
        <v>113.12</v>
      </c>
      <c r="R183" s="43">
        <f t="shared" si="103"/>
        <v>113.12</v>
      </c>
      <c r="S183" s="43">
        <f t="shared" si="103"/>
        <v>113.12</v>
      </c>
      <c r="T183" s="43">
        <f t="shared" si="103"/>
        <v>113.12</v>
      </c>
      <c r="U183" s="43">
        <f t="shared" si="103"/>
        <v>113.12</v>
      </c>
      <c r="V183" s="43">
        <f t="shared" si="103"/>
        <v>113.12</v>
      </c>
      <c r="W183" s="43">
        <f t="shared" si="103"/>
        <v>113.12</v>
      </c>
      <c r="X183" s="43">
        <f t="shared" si="103"/>
        <v>113.12</v>
      </c>
      <c r="Y183" s="43">
        <f t="shared" si="103"/>
        <v>113.12</v>
      </c>
      <c r="Z183" s="43">
        <f t="shared" si="103"/>
        <v>113.12</v>
      </c>
      <c r="AA183" s="43">
        <f t="shared" si="103"/>
        <v>113.12</v>
      </c>
    </row>
    <row r="184" spans="1:27" ht="12.75" hidden="1" customHeight="1" outlineLevel="1" x14ac:dyDescent="0.2">
      <c r="A184" s="98" t="s">
        <v>2586</v>
      </c>
      <c r="B184" s="62" t="s">
        <v>81</v>
      </c>
      <c r="C184" s="42" t="s">
        <v>77</v>
      </c>
      <c r="D184" s="43">
        <v>6.71</v>
      </c>
      <c r="E184" s="43">
        <v>6.71</v>
      </c>
      <c r="F184" s="43">
        <v>6.71</v>
      </c>
      <c r="G184" s="43">
        <v>6.71</v>
      </c>
      <c r="H184" s="43">
        <v>6.71</v>
      </c>
      <c r="I184" s="43">
        <v>6.71</v>
      </c>
      <c r="J184" s="43">
        <v>6.71</v>
      </c>
      <c r="K184" s="43">
        <v>6.71</v>
      </c>
      <c r="L184" s="43">
        <v>6.71</v>
      </c>
      <c r="M184" s="43">
        <v>6.71</v>
      </c>
      <c r="N184" s="43">
        <v>6.71</v>
      </c>
      <c r="O184" s="43">
        <v>6.71</v>
      </c>
      <c r="P184" s="43">
        <v>6.71</v>
      </c>
      <c r="Q184" s="43">
        <v>6.71</v>
      </c>
      <c r="R184" s="43">
        <v>6.71</v>
      </c>
      <c r="S184" s="43">
        <v>6.71</v>
      </c>
      <c r="T184" s="43">
        <v>6.71</v>
      </c>
      <c r="U184" s="43">
        <v>6.71</v>
      </c>
      <c r="V184" s="43">
        <v>6.71</v>
      </c>
      <c r="W184" s="43">
        <v>6.71</v>
      </c>
      <c r="X184" s="43">
        <v>6.71</v>
      </c>
      <c r="Y184" s="43">
        <v>6.71</v>
      </c>
      <c r="Z184" s="43">
        <v>6.71</v>
      </c>
      <c r="AA184" s="43">
        <v>6.71</v>
      </c>
    </row>
    <row r="185" spans="1:27" ht="12.75" hidden="1" customHeight="1" outlineLevel="1" x14ac:dyDescent="0.2">
      <c r="A185" s="98" t="s">
        <v>2587</v>
      </c>
      <c r="B185" s="62" t="s">
        <v>79</v>
      </c>
      <c r="C185" s="42" t="s">
        <v>77</v>
      </c>
      <c r="D185" s="43">
        <f>$D$11</f>
        <v>330.69</v>
      </c>
      <c r="E185" s="43">
        <f t="shared" ref="E185:AA185" si="104">$D$11</f>
        <v>330.69</v>
      </c>
      <c r="F185" s="43">
        <f t="shared" si="104"/>
        <v>330.69</v>
      </c>
      <c r="G185" s="43">
        <f t="shared" si="104"/>
        <v>330.69</v>
      </c>
      <c r="H185" s="43">
        <f t="shared" si="104"/>
        <v>330.69</v>
      </c>
      <c r="I185" s="43">
        <f t="shared" si="104"/>
        <v>330.69</v>
      </c>
      <c r="J185" s="43">
        <f t="shared" si="104"/>
        <v>330.69</v>
      </c>
      <c r="K185" s="43">
        <f t="shared" si="104"/>
        <v>330.69</v>
      </c>
      <c r="L185" s="43">
        <f t="shared" si="104"/>
        <v>330.69</v>
      </c>
      <c r="M185" s="43">
        <f t="shared" si="104"/>
        <v>330.69</v>
      </c>
      <c r="N185" s="43">
        <f t="shared" si="104"/>
        <v>330.69</v>
      </c>
      <c r="O185" s="43">
        <f t="shared" si="104"/>
        <v>330.69</v>
      </c>
      <c r="P185" s="43">
        <f t="shared" si="104"/>
        <v>330.69</v>
      </c>
      <c r="Q185" s="43">
        <f t="shared" si="104"/>
        <v>330.69</v>
      </c>
      <c r="R185" s="43">
        <f t="shared" si="104"/>
        <v>330.69</v>
      </c>
      <c r="S185" s="43">
        <f t="shared" si="104"/>
        <v>330.69</v>
      </c>
      <c r="T185" s="43">
        <f t="shared" si="104"/>
        <v>330.69</v>
      </c>
      <c r="U185" s="43">
        <f t="shared" si="104"/>
        <v>330.69</v>
      </c>
      <c r="V185" s="43">
        <f t="shared" si="104"/>
        <v>330.69</v>
      </c>
      <c r="W185" s="43">
        <f t="shared" si="104"/>
        <v>330.69</v>
      </c>
      <c r="X185" s="43">
        <f t="shared" si="104"/>
        <v>330.69</v>
      </c>
      <c r="Y185" s="43">
        <f t="shared" si="104"/>
        <v>330.69</v>
      </c>
      <c r="Z185" s="43">
        <f t="shared" si="104"/>
        <v>330.69</v>
      </c>
      <c r="AA185" s="43">
        <f t="shared" si="104"/>
        <v>330.69</v>
      </c>
    </row>
    <row r="186" spans="1:27" ht="12.75" customHeight="1" collapsed="1" x14ac:dyDescent="0.2">
      <c r="A186" s="97" t="s">
        <v>2588</v>
      </c>
      <c r="B186" s="27" t="str">
        <f>"05"&amp;"."&amp;$B$801&amp;"."&amp;$B$802</f>
        <v>05.01.2023</v>
      </c>
      <c r="C186" s="89" t="s">
        <v>74</v>
      </c>
      <c r="D186" s="90">
        <f>ROUND(((D187+D188+D190+D189)/1000),5)</f>
        <v>1.51864</v>
      </c>
      <c r="E186" s="90">
        <f>ROUND(((E187+E188+E190+E189)/1000),5)</f>
        <v>1.4566300000000001</v>
      </c>
      <c r="F186" s="90">
        <f>ROUND(((F187+F188+F190+F189)/1000),5)</f>
        <v>1.4039999999999999</v>
      </c>
      <c r="G186" s="90">
        <f t="shared" ref="G186:AA186" si="105">ROUND(((G187+G188+G190+G189)/1000),5)</f>
        <v>1.39825</v>
      </c>
      <c r="H186" s="90">
        <f t="shared" si="105"/>
        <v>1.4279200000000001</v>
      </c>
      <c r="I186" s="90">
        <f t="shared" si="105"/>
        <v>1.4468000000000001</v>
      </c>
      <c r="J186" s="90">
        <f t="shared" si="105"/>
        <v>1.49807</v>
      </c>
      <c r="K186" s="90">
        <f t="shared" si="105"/>
        <v>1.56325</v>
      </c>
      <c r="L186" s="90">
        <f t="shared" si="105"/>
        <v>1.8511</v>
      </c>
      <c r="M186" s="90">
        <f t="shared" si="105"/>
        <v>2.0747100000000001</v>
      </c>
      <c r="N186" s="90">
        <f t="shared" si="105"/>
        <v>2.10833</v>
      </c>
      <c r="O186" s="90">
        <f t="shared" si="105"/>
        <v>2.1148799999999999</v>
      </c>
      <c r="P186" s="90">
        <f t="shared" si="105"/>
        <v>2.1145700000000001</v>
      </c>
      <c r="Q186" s="90">
        <f t="shared" si="105"/>
        <v>2.1166800000000001</v>
      </c>
      <c r="R186" s="90">
        <f t="shared" si="105"/>
        <v>2.1066799999999999</v>
      </c>
      <c r="S186" s="90">
        <f t="shared" si="105"/>
        <v>2.1069800000000001</v>
      </c>
      <c r="T186" s="90">
        <f t="shared" si="105"/>
        <v>2.1177999999999999</v>
      </c>
      <c r="U186" s="90">
        <f t="shared" si="105"/>
        <v>2.1368800000000001</v>
      </c>
      <c r="V186" s="90">
        <f t="shared" si="105"/>
        <v>2.1287500000000001</v>
      </c>
      <c r="W186" s="90">
        <f t="shared" si="105"/>
        <v>2.12</v>
      </c>
      <c r="X186" s="90">
        <f t="shared" si="105"/>
        <v>2.1209799999999999</v>
      </c>
      <c r="Y186" s="90">
        <f t="shared" si="105"/>
        <v>2.1063800000000001</v>
      </c>
      <c r="Z186" s="90">
        <f t="shared" si="105"/>
        <v>1.77308</v>
      </c>
      <c r="AA186" s="90">
        <f t="shared" si="105"/>
        <v>1.54386</v>
      </c>
    </row>
    <row r="187" spans="1:27" ht="12.75" hidden="1" customHeight="1" outlineLevel="1" x14ac:dyDescent="0.2">
      <c r="A187" s="98" t="s">
        <v>2589</v>
      </c>
      <c r="B187" s="62" t="s">
        <v>236</v>
      </c>
      <c r="C187" s="42" t="s">
        <v>77</v>
      </c>
      <c r="D187" s="43">
        <v>1068.1199999999999</v>
      </c>
      <c r="E187" s="43">
        <v>1006.11</v>
      </c>
      <c r="F187" s="43">
        <v>953.48</v>
      </c>
      <c r="G187" s="43">
        <v>947.73</v>
      </c>
      <c r="H187" s="43">
        <v>977.4</v>
      </c>
      <c r="I187" s="43">
        <v>996.28</v>
      </c>
      <c r="J187" s="43">
        <v>1047.55</v>
      </c>
      <c r="K187" s="43">
        <v>1112.73</v>
      </c>
      <c r="L187" s="43">
        <v>1400.58</v>
      </c>
      <c r="M187" s="43">
        <v>1624.19</v>
      </c>
      <c r="N187" s="43">
        <v>1657.81</v>
      </c>
      <c r="O187" s="43">
        <v>1664.36</v>
      </c>
      <c r="P187" s="43">
        <v>1664.05</v>
      </c>
      <c r="Q187" s="43">
        <v>1666.16</v>
      </c>
      <c r="R187" s="43">
        <v>1656.16</v>
      </c>
      <c r="S187" s="43">
        <v>1656.46</v>
      </c>
      <c r="T187" s="43">
        <v>1667.28</v>
      </c>
      <c r="U187" s="43">
        <v>1686.36</v>
      </c>
      <c r="V187" s="43">
        <v>1678.23</v>
      </c>
      <c r="W187" s="43">
        <v>1669.48</v>
      </c>
      <c r="X187" s="43">
        <v>1670.46</v>
      </c>
      <c r="Y187" s="43">
        <v>1655.86</v>
      </c>
      <c r="Z187" s="43">
        <v>1322.56</v>
      </c>
      <c r="AA187" s="43">
        <v>1093.3399999999999</v>
      </c>
    </row>
    <row r="188" spans="1:27" ht="12.75" hidden="1" customHeight="1" outlineLevel="1" x14ac:dyDescent="0.2">
      <c r="A188" s="98" t="s">
        <v>2590</v>
      </c>
      <c r="B188" s="62" t="s">
        <v>88</v>
      </c>
      <c r="C188" s="42" t="s">
        <v>77</v>
      </c>
      <c r="D188" s="43">
        <f>$D$168</f>
        <v>113.12</v>
      </c>
      <c r="E188" s="43">
        <f>$D$168</f>
        <v>113.12</v>
      </c>
      <c r="F188" s="43">
        <f t="shared" ref="F188:AA188" si="106">$D$168</f>
        <v>113.12</v>
      </c>
      <c r="G188" s="43">
        <f t="shared" si="106"/>
        <v>113.12</v>
      </c>
      <c r="H188" s="43">
        <f t="shared" si="106"/>
        <v>113.12</v>
      </c>
      <c r="I188" s="43">
        <f t="shared" si="106"/>
        <v>113.12</v>
      </c>
      <c r="J188" s="43">
        <f t="shared" si="106"/>
        <v>113.12</v>
      </c>
      <c r="K188" s="43">
        <f t="shared" si="106"/>
        <v>113.12</v>
      </c>
      <c r="L188" s="43">
        <f t="shared" si="106"/>
        <v>113.12</v>
      </c>
      <c r="M188" s="43">
        <f t="shared" si="106"/>
        <v>113.12</v>
      </c>
      <c r="N188" s="43">
        <f t="shared" si="106"/>
        <v>113.12</v>
      </c>
      <c r="O188" s="43">
        <f t="shared" si="106"/>
        <v>113.12</v>
      </c>
      <c r="P188" s="43">
        <f t="shared" si="106"/>
        <v>113.12</v>
      </c>
      <c r="Q188" s="43">
        <f t="shared" si="106"/>
        <v>113.12</v>
      </c>
      <c r="R188" s="43">
        <f t="shared" si="106"/>
        <v>113.12</v>
      </c>
      <c r="S188" s="43">
        <f t="shared" si="106"/>
        <v>113.12</v>
      </c>
      <c r="T188" s="43">
        <f t="shared" si="106"/>
        <v>113.12</v>
      </c>
      <c r="U188" s="43">
        <f t="shared" si="106"/>
        <v>113.12</v>
      </c>
      <c r="V188" s="43">
        <f t="shared" si="106"/>
        <v>113.12</v>
      </c>
      <c r="W188" s="43">
        <f t="shared" si="106"/>
        <v>113.12</v>
      </c>
      <c r="X188" s="43">
        <f t="shared" si="106"/>
        <v>113.12</v>
      </c>
      <c r="Y188" s="43">
        <f t="shared" si="106"/>
        <v>113.12</v>
      </c>
      <c r="Z188" s="43">
        <f t="shared" si="106"/>
        <v>113.12</v>
      </c>
      <c r="AA188" s="43">
        <f t="shared" si="106"/>
        <v>113.12</v>
      </c>
    </row>
    <row r="189" spans="1:27" ht="12.75" hidden="1" customHeight="1" outlineLevel="1" x14ac:dyDescent="0.2">
      <c r="A189" s="98" t="s">
        <v>2591</v>
      </c>
      <c r="B189" s="62" t="s">
        <v>81</v>
      </c>
      <c r="C189" s="42" t="s">
        <v>77</v>
      </c>
      <c r="D189" s="43">
        <v>6.71</v>
      </c>
      <c r="E189" s="43">
        <v>6.71</v>
      </c>
      <c r="F189" s="43">
        <v>6.71</v>
      </c>
      <c r="G189" s="43">
        <v>6.71</v>
      </c>
      <c r="H189" s="43">
        <v>6.71</v>
      </c>
      <c r="I189" s="43">
        <v>6.71</v>
      </c>
      <c r="J189" s="43">
        <v>6.71</v>
      </c>
      <c r="K189" s="43">
        <v>6.71</v>
      </c>
      <c r="L189" s="43">
        <v>6.71</v>
      </c>
      <c r="M189" s="43">
        <v>6.71</v>
      </c>
      <c r="N189" s="43">
        <v>6.71</v>
      </c>
      <c r="O189" s="43">
        <v>6.71</v>
      </c>
      <c r="P189" s="43">
        <v>6.71</v>
      </c>
      <c r="Q189" s="43">
        <v>6.71</v>
      </c>
      <c r="R189" s="43">
        <v>6.71</v>
      </c>
      <c r="S189" s="43">
        <v>6.71</v>
      </c>
      <c r="T189" s="43">
        <v>6.71</v>
      </c>
      <c r="U189" s="43">
        <v>6.71</v>
      </c>
      <c r="V189" s="43">
        <v>6.71</v>
      </c>
      <c r="W189" s="43">
        <v>6.71</v>
      </c>
      <c r="X189" s="43">
        <v>6.71</v>
      </c>
      <c r="Y189" s="43">
        <v>6.71</v>
      </c>
      <c r="Z189" s="43">
        <v>6.71</v>
      </c>
      <c r="AA189" s="43">
        <v>6.71</v>
      </c>
    </row>
    <row r="190" spans="1:27" ht="12.75" hidden="1" customHeight="1" outlineLevel="1" x14ac:dyDescent="0.2">
      <c r="A190" s="98" t="s">
        <v>2592</v>
      </c>
      <c r="B190" s="62" t="s">
        <v>79</v>
      </c>
      <c r="C190" s="42" t="s">
        <v>77</v>
      </c>
      <c r="D190" s="43">
        <f>$D$11</f>
        <v>330.69</v>
      </c>
      <c r="E190" s="43">
        <f t="shared" ref="E190:AA190" si="107">$D$11</f>
        <v>330.69</v>
      </c>
      <c r="F190" s="43">
        <f t="shared" si="107"/>
        <v>330.69</v>
      </c>
      <c r="G190" s="43">
        <f t="shared" si="107"/>
        <v>330.69</v>
      </c>
      <c r="H190" s="43">
        <f t="shared" si="107"/>
        <v>330.69</v>
      </c>
      <c r="I190" s="43">
        <f t="shared" si="107"/>
        <v>330.69</v>
      </c>
      <c r="J190" s="43">
        <f t="shared" si="107"/>
        <v>330.69</v>
      </c>
      <c r="K190" s="43">
        <f t="shared" si="107"/>
        <v>330.69</v>
      </c>
      <c r="L190" s="43">
        <f t="shared" si="107"/>
        <v>330.69</v>
      </c>
      <c r="M190" s="43">
        <f t="shared" si="107"/>
        <v>330.69</v>
      </c>
      <c r="N190" s="43">
        <f t="shared" si="107"/>
        <v>330.69</v>
      </c>
      <c r="O190" s="43">
        <f t="shared" si="107"/>
        <v>330.69</v>
      </c>
      <c r="P190" s="43">
        <f t="shared" si="107"/>
        <v>330.69</v>
      </c>
      <c r="Q190" s="43">
        <f t="shared" si="107"/>
        <v>330.69</v>
      </c>
      <c r="R190" s="43">
        <f t="shared" si="107"/>
        <v>330.69</v>
      </c>
      <c r="S190" s="43">
        <f t="shared" si="107"/>
        <v>330.69</v>
      </c>
      <c r="T190" s="43">
        <f t="shared" si="107"/>
        <v>330.69</v>
      </c>
      <c r="U190" s="43">
        <f t="shared" si="107"/>
        <v>330.69</v>
      </c>
      <c r="V190" s="43">
        <f t="shared" si="107"/>
        <v>330.69</v>
      </c>
      <c r="W190" s="43">
        <f t="shared" si="107"/>
        <v>330.69</v>
      </c>
      <c r="X190" s="43">
        <f t="shared" si="107"/>
        <v>330.69</v>
      </c>
      <c r="Y190" s="43">
        <f t="shared" si="107"/>
        <v>330.69</v>
      </c>
      <c r="Z190" s="43">
        <f t="shared" si="107"/>
        <v>330.69</v>
      </c>
      <c r="AA190" s="43">
        <f t="shared" si="107"/>
        <v>330.69</v>
      </c>
    </row>
    <row r="191" spans="1:27" ht="12.75" customHeight="1" collapsed="1" x14ac:dyDescent="0.2">
      <c r="A191" s="97" t="s">
        <v>2593</v>
      </c>
      <c r="B191" s="27" t="str">
        <f>"06"&amp;"."&amp;$B$801&amp;"."&amp;$B$802</f>
        <v>06.01.2023</v>
      </c>
      <c r="C191" s="89" t="s">
        <v>74</v>
      </c>
      <c r="D191" s="90">
        <f>ROUND(((D192+D193+D195+D194)/1000),5)</f>
        <v>1.4876199999999999</v>
      </c>
      <c r="E191" s="90">
        <f>ROUND(((E192+E193+E195+E194)/1000),5)</f>
        <v>1.3803300000000001</v>
      </c>
      <c r="F191" s="90">
        <f>ROUND(((F192+F193+F195+F194)/1000),5)</f>
        <v>1.29741</v>
      </c>
      <c r="G191" s="90">
        <f t="shared" ref="G191:AA191" si="108">ROUND(((G192+G193+G195+G194)/1000),5)</f>
        <v>1.2703899999999999</v>
      </c>
      <c r="H191" s="90">
        <f t="shared" si="108"/>
        <v>1.29989</v>
      </c>
      <c r="I191" s="90">
        <f t="shared" si="108"/>
        <v>1.34592</v>
      </c>
      <c r="J191" s="90">
        <f t="shared" si="108"/>
        <v>1.39836</v>
      </c>
      <c r="K191" s="90">
        <f t="shared" si="108"/>
        <v>1.5329200000000001</v>
      </c>
      <c r="L191" s="90">
        <f t="shared" si="108"/>
        <v>1.7662500000000001</v>
      </c>
      <c r="M191" s="90">
        <f t="shared" si="108"/>
        <v>2.0269900000000001</v>
      </c>
      <c r="N191" s="90">
        <f t="shared" si="108"/>
        <v>2.0739200000000002</v>
      </c>
      <c r="O191" s="90">
        <f t="shared" si="108"/>
        <v>2.0934699999999999</v>
      </c>
      <c r="P191" s="90">
        <f t="shared" si="108"/>
        <v>2.09727</v>
      </c>
      <c r="Q191" s="90">
        <f t="shared" si="108"/>
        <v>2.1009600000000002</v>
      </c>
      <c r="R191" s="90">
        <f t="shared" si="108"/>
        <v>2.0752000000000002</v>
      </c>
      <c r="S191" s="90">
        <f t="shared" si="108"/>
        <v>2.0835400000000002</v>
      </c>
      <c r="T191" s="90">
        <f t="shared" si="108"/>
        <v>2.11076</v>
      </c>
      <c r="U191" s="90">
        <f t="shared" si="108"/>
        <v>2.1208100000000001</v>
      </c>
      <c r="V191" s="90">
        <f t="shared" si="108"/>
        <v>2.1150699999999998</v>
      </c>
      <c r="W191" s="90">
        <f t="shared" si="108"/>
        <v>2.1122000000000001</v>
      </c>
      <c r="X191" s="90">
        <f t="shared" si="108"/>
        <v>2.1117699999999999</v>
      </c>
      <c r="Y191" s="90">
        <f t="shared" si="108"/>
        <v>2.0623</v>
      </c>
      <c r="Z191" s="90">
        <f t="shared" si="108"/>
        <v>1.7322500000000001</v>
      </c>
      <c r="AA191" s="90">
        <f t="shared" si="108"/>
        <v>1.5501400000000001</v>
      </c>
    </row>
    <row r="192" spans="1:27" ht="12.75" hidden="1" customHeight="1" outlineLevel="1" x14ac:dyDescent="0.2">
      <c r="A192" s="98" t="s">
        <v>2594</v>
      </c>
      <c r="B192" s="62" t="s">
        <v>236</v>
      </c>
      <c r="C192" s="42" t="s">
        <v>77</v>
      </c>
      <c r="D192" s="43">
        <v>1037.0999999999999</v>
      </c>
      <c r="E192" s="43">
        <v>929.81</v>
      </c>
      <c r="F192" s="43">
        <v>846.89</v>
      </c>
      <c r="G192" s="43">
        <v>819.87</v>
      </c>
      <c r="H192" s="43">
        <v>849.37</v>
      </c>
      <c r="I192" s="43">
        <v>895.4</v>
      </c>
      <c r="J192" s="43">
        <v>947.84</v>
      </c>
      <c r="K192" s="43">
        <v>1082.4000000000001</v>
      </c>
      <c r="L192" s="43">
        <v>1315.73</v>
      </c>
      <c r="M192" s="43">
        <v>1576.47</v>
      </c>
      <c r="N192" s="43">
        <v>1623.4</v>
      </c>
      <c r="O192" s="43">
        <v>1642.95</v>
      </c>
      <c r="P192" s="43">
        <v>1646.75</v>
      </c>
      <c r="Q192" s="43">
        <v>1650.44</v>
      </c>
      <c r="R192" s="43">
        <v>1624.68</v>
      </c>
      <c r="S192" s="43">
        <v>1633.02</v>
      </c>
      <c r="T192" s="43">
        <v>1660.24</v>
      </c>
      <c r="U192" s="43">
        <v>1670.29</v>
      </c>
      <c r="V192" s="43">
        <v>1664.55</v>
      </c>
      <c r="W192" s="43">
        <v>1661.68</v>
      </c>
      <c r="X192" s="43">
        <v>1661.25</v>
      </c>
      <c r="Y192" s="43">
        <v>1611.78</v>
      </c>
      <c r="Z192" s="43">
        <v>1281.73</v>
      </c>
      <c r="AA192" s="43">
        <v>1099.6199999999999</v>
      </c>
    </row>
    <row r="193" spans="1:27" ht="12.75" hidden="1" customHeight="1" outlineLevel="1" x14ac:dyDescent="0.2">
      <c r="A193" s="98" t="s">
        <v>2595</v>
      </c>
      <c r="B193" s="62" t="s">
        <v>88</v>
      </c>
      <c r="C193" s="42" t="s">
        <v>77</v>
      </c>
      <c r="D193" s="43">
        <f>$D$168</f>
        <v>113.12</v>
      </c>
      <c r="E193" s="43">
        <f>$D$168</f>
        <v>113.12</v>
      </c>
      <c r="F193" s="43">
        <f t="shared" ref="F193:AA193" si="109">$D$168</f>
        <v>113.12</v>
      </c>
      <c r="G193" s="43">
        <f t="shared" si="109"/>
        <v>113.12</v>
      </c>
      <c r="H193" s="43">
        <f t="shared" si="109"/>
        <v>113.12</v>
      </c>
      <c r="I193" s="43">
        <f t="shared" si="109"/>
        <v>113.12</v>
      </c>
      <c r="J193" s="43">
        <f t="shared" si="109"/>
        <v>113.12</v>
      </c>
      <c r="K193" s="43">
        <f t="shared" si="109"/>
        <v>113.12</v>
      </c>
      <c r="L193" s="43">
        <f t="shared" si="109"/>
        <v>113.12</v>
      </c>
      <c r="M193" s="43">
        <f t="shared" si="109"/>
        <v>113.12</v>
      </c>
      <c r="N193" s="43">
        <f t="shared" si="109"/>
        <v>113.12</v>
      </c>
      <c r="O193" s="43">
        <f t="shared" si="109"/>
        <v>113.12</v>
      </c>
      <c r="P193" s="43">
        <f t="shared" si="109"/>
        <v>113.12</v>
      </c>
      <c r="Q193" s="43">
        <f t="shared" si="109"/>
        <v>113.12</v>
      </c>
      <c r="R193" s="43">
        <f t="shared" si="109"/>
        <v>113.12</v>
      </c>
      <c r="S193" s="43">
        <f t="shared" si="109"/>
        <v>113.12</v>
      </c>
      <c r="T193" s="43">
        <f t="shared" si="109"/>
        <v>113.12</v>
      </c>
      <c r="U193" s="43">
        <f t="shared" si="109"/>
        <v>113.12</v>
      </c>
      <c r="V193" s="43">
        <f t="shared" si="109"/>
        <v>113.12</v>
      </c>
      <c r="W193" s="43">
        <f t="shared" si="109"/>
        <v>113.12</v>
      </c>
      <c r="X193" s="43">
        <f t="shared" si="109"/>
        <v>113.12</v>
      </c>
      <c r="Y193" s="43">
        <f t="shared" si="109"/>
        <v>113.12</v>
      </c>
      <c r="Z193" s="43">
        <f t="shared" si="109"/>
        <v>113.12</v>
      </c>
      <c r="AA193" s="43">
        <f t="shared" si="109"/>
        <v>113.12</v>
      </c>
    </row>
    <row r="194" spans="1:27" ht="12.75" hidden="1" customHeight="1" outlineLevel="1" x14ac:dyDescent="0.2">
      <c r="A194" s="98" t="s">
        <v>2596</v>
      </c>
      <c r="B194" s="62" t="s">
        <v>81</v>
      </c>
      <c r="C194" s="42" t="s">
        <v>77</v>
      </c>
      <c r="D194" s="43">
        <v>6.71</v>
      </c>
      <c r="E194" s="43">
        <v>6.71</v>
      </c>
      <c r="F194" s="43">
        <v>6.71</v>
      </c>
      <c r="G194" s="43">
        <v>6.71</v>
      </c>
      <c r="H194" s="43">
        <v>6.71</v>
      </c>
      <c r="I194" s="43">
        <v>6.71</v>
      </c>
      <c r="J194" s="43">
        <v>6.71</v>
      </c>
      <c r="K194" s="43">
        <v>6.71</v>
      </c>
      <c r="L194" s="43">
        <v>6.71</v>
      </c>
      <c r="M194" s="43">
        <v>6.71</v>
      </c>
      <c r="N194" s="43">
        <v>6.71</v>
      </c>
      <c r="O194" s="43">
        <v>6.71</v>
      </c>
      <c r="P194" s="43">
        <v>6.71</v>
      </c>
      <c r="Q194" s="43">
        <v>6.71</v>
      </c>
      <c r="R194" s="43">
        <v>6.71</v>
      </c>
      <c r="S194" s="43">
        <v>6.71</v>
      </c>
      <c r="T194" s="43">
        <v>6.71</v>
      </c>
      <c r="U194" s="43">
        <v>6.71</v>
      </c>
      <c r="V194" s="43">
        <v>6.71</v>
      </c>
      <c r="W194" s="43">
        <v>6.71</v>
      </c>
      <c r="X194" s="43">
        <v>6.71</v>
      </c>
      <c r="Y194" s="43">
        <v>6.71</v>
      </c>
      <c r="Z194" s="43">
        <v>6.71</v>
      </c>
      <c r="AA194" s="43">
        <v>6.71</v>
      </c>
    </row>
    <row r="195" spans="1:27" ht="12.75" hidden="1" customHeight="1" outlineLevel="1" x14ac:dyDescent="0.2">
      <c r="A195" s="98" t="s">
        <v>2597</v>
      </c>
      <c r="B195" s="62" t="s">
        <v>79</v>
      </c>
      <c r="C195" s="42" t="s">
        <v>77</v>
      </c>
      <c r="D195" s="43">
        <f>$D$11</f>
        <v>330.69</v>
      </c>
      <c r="E195" s="43">
        <f t="shared" ref="E195:AA195" si="110">$D$11</f>
        <v>330.69</v>
      </c>
      <c r="F195" s="43">
        <f t="shared" si="110"/>
        <v>330.69</v>
      </c>
      <c r="G195" s="43">
        <f t="shared" si="110"/>
        <v>330.69</v>
      </c>
      <c r="H195" s="43">
        <f t="shared" si="110"/>
        <v>330.69</v>
      </c>
      <c r="I195" s="43">
        <f t="shared" si="110"/>
        <v>330.69</v>
      </c>
      <c r="J195" s="43">
        <f t="shared" si="110"/>
        <v>330.69</v>
      </c>
      <c r="K195" s="43">
        <f t="shared" si="110"/>
        <v>330.69</v>
      </c>
      <c r="L195" s="43">
        <f t="shared" si="110"/>
        <v>330.69</v>
      </c>
      <c r="M195" s="43">
        <f t="shared" si="110"/>
        <v>330.69</v>
      </c>
      <c r="N195" s="43">
        <f t="shared" si="110"/>
        <v>330.69</v>
      </c>
      <c r="O195" s="43">
        <f t="shared" si="110"/>
        <v>330.69</v>
      </c>
      <c r="P195" s="43">
        <f t="shared" si="110"/>
        <v>330.69</v>
      </c>
      <c r="Q195" s="43">
        <f t="shared" si="110"/>
        <v>330.69</v>
      </c>
      <c r="R195" s="43">
        <f t="shared" si="110"/>
        <v>330.69</v>
      </c>
      <c r="S195" s="43">
        <f t="shared" si="110"/>
        <v>330.69</v>
      </c>
      <c r="T195" s="43">
        <f t="shared" si="110"/>
        <v>330.69</v>
      </c>
      <c r="U195" s="43">
        <f t="shared" si="110"/>
        <v>330.69</v>
      </c>
      <c r="V195" s="43">
        <f t="shared" si="110"/>
        <v>330.69</v>
      </c>
      <c r="W195" s="43">
        <f t="shared" si="110"/>
        <v>330.69</v>
      </c>
      <c r="X195" s="43">
        <f t="shared" si="110"/>
        <v>330.69</v>
      </c>
      <c r="Y195" s="43">
        <f t="shared" si="110"/>
        <v>330.69</v>
      </c>
      <c r="Z195" s="43">
        <f t="shared" si="110"/>
        <v>330.69</v>
      </c>
      <c r="AA195" s="43">
        <f t="shared" si="110"/>
        <v>330.69</v>
      </c>
    </row>
    <row r="196" spans="1:27" ht="12.75" customHeight="1" collapsed="1" x14ac:dyDescent="0.2">
      <c r="A196" s="97" t="s">
        <v>2598</v>
      </c>
      <c r="B196" s="27" t="str">
        <f>"07"&amp;"."&amp;$B$801&amp;"."&amp;$B$802</f>
        <v>07.01.2023</v>
      </c>
      <c r="C196" s="89" t="s">
        <v>74</v>
      </c>
      <c r="D196" s="90">
        <f>ROUND(((D197+D198+D200+D199)/1000),5)</f>
        <v>1.4885299999999999</v>
      </c>
      <c r="E196" s="90">
        <f>ROUND(((E197+E198+E200+E199)/1000),5)</f>
        <v>1.3991800000000001</v>
      </c>
      <c r="F196" s="90">
        <f>ROUND(((F197+F198+F200+F199)/1000),5)</f>
        <v>1.3270599999999999</v>
      </c>
      <c r="G196" s="90">
        <f t="shared" ref="G196:AA196" si="111">ROUND(((G197+G198+G200+G199)/1000),5)</f>
        <v>1.29345</v>
      </c>
      <c r="H196" s="90">
        <f t="shared" si="111"/>
        <v>1.3118799999999999</v>
      </c>
      <c r="I196" s="90">
        <f t="shared" si="111"/>
        <v>1.3406199999999999</v>
      </c>
      <c r="J196" s="90">
        <f t="shared" si="111"/>
        <v>1.3718399999999999</v>
      </c>
      <c r="K196" s="90">
        <f t="shared" si="111"/>
        <v>1.46783</v>
      </c>
      <c r="L196" s="90">
        <f t="shared" si="111"/>
        <v>1.58565</v>
      </c>
      <c r="M196" s="90">
        <f t="shared" si="111"/>
        <v>1.8359700000000001</v>
      </c>
      <c r="N196" s="90">
        <f t="shared" si="111"/>
        <v>1.9958</v>
      </c>
      <c r="O196" s="90">
        <f t="shared" si="111"/>
        <v>2.0200499999999999</v>
      </c>
      <c r="P196" s="90">
        <f t="shared" si="111"/>
        <v>2.02264</v>
      </c>
      <c r="Q196" s="90">
        <f t="shared" si="111"/>
        <v>2.0241600000000002</v>
      </c>
      <c r="R196" s="90">
        <f t="shared" si="111"/>
        <v>1.9882899999999999</v>
      </c>
      <c r="S196" s="90">
        <f t="shared" si="111"/>
        <v>1.99884</v>
      </c>
      <c r="T196" s="90">
        <f t="shared" si="111"/>
        <v>2.03186</v>
      </c>
      <c r="U196" s="90">
        <f t="shared" si="111"/>
        <v>2.0566399999999998</v>
      </c>
      <c r="V196" s="90">
        <f t="shared" si="111"/>
        <v>2.0524300000000002</v>
      </c>
      <c r="W196" s="90">
        <f t="shared" si="111"/>
        <v>2.0472999999999999</v>
      </c>
      <c r="X196" s="90">
        <f t="shared" si="111"/>
        <v>2.0564</v>
      </c>
      <c r="Y196" s="90">
        <f t="shared" si="111"/>
        <v>2.0290300000000001</v>
      </c>
      <c r="Z196" s="90">
        <f t="shared" si="111"/>
        <v>1.83555</v>
      </c>
      <c r="AA196" s="90">
        <f t="shared" si="111"/>
        <v>1.5847500000000001</v>
      </c>
    </row>
    <row r="197" spans="1:27" ht="12.75" hidden="1" customHeight="1" outlineLevel="1" x14ac:dyDescent="0.2">
      <c r="A197" s="98" t="s">
        <v>2599</v>
      </c>
      <c r="B197" s="62" t="s">
        <v>236</v>
      </c>
      <c r="C197" s="42" t="s">
        <v>77</v>
      </c>
      <c r="D197" s="43">
        <v>1038.01</v>
      </c>
      <c r="E197" s="43">
        <v>948.66</v>
      </c>
      <c r="F197" s="43">
        <v>876.54</v>
      </c>
      <c r="G197" s="43">
        <v>842.93</v>
      </c>
      <c r="H197" s="43">
        <v>861.36</v>
      </c>
      <c r="I197" s="43">
        <v>890.1</v>
      </c>
      <c r="J197" s="43">
        <v>921.32</v>
      </c>
      <c r="K197" s="43">
        <v>1017.31</v>
      </c>
      <c r="L197" s="43">
        <v>1135.1300000000001</v>
      </c>
      <c r="M197" s="43">
        <v>1385.45</v>
      </c>
      <c r="N197" s="43">
        <v>1545.28</v>
      </c>
      <c r="O197" s="43">
        <v>1569.53</v>
      </c>
      <c r="P197" s="43">
        <v>1572.12</v>
      </c>
      <c r="Q197" s="43">
        <v>1573.64</v>
      </c>
      <c r="R197" s="43">
        <v>1537.77</v>
      </c>
      <c r="S197" s="43">
        <v>1548.32</v>
      </c>
      <c r="T197" s="43">
        <v>1581.34</v>
      </c>
      <c r="U197" s="43">
        <v>1606.12</v>
      </c>
      <c r="V197" s="43">
        <v>1601.91</v>
      </c>
      <c r="W197" s="43">
        <v>1596.78</v>
      </c>
      <c r="X197" s="43">
        <v>1605.88</v>
      </c>
      <c r="Y197" s="43">
        <v>1578.51</v>
      </c>
      <c r="Z197" s="43">
        <v>1385.03</v>
      </c>
      <c r="AA197" s="43">
        <v>1134.23</v>
      </c>
    </row>
    <row r="198" spans="1:27" ht="12.75" hidden="1" customHeight="1" outlineLevel="1" x14ac:dyDescent="0.2">
      <c r="A198" s="98" t="s">
        <v>2600</v>
      </c>
      <c r="B198" s="62" t="s">
        <v>88</v>
      </c>
      <c r="C198" s="42" t="s">
        <v>77</v>
      </c>
      <c r="D198" s="43">
        <f>$D$168</f>
        <v>113.12</v>
      </c>
      <c r="E198" s="43">
        <f>$D$168</f>
        <v>113.12</v>
      </c>
      <c r="F198" s="43">
        <f t="shared" ref="F198:AA198" si="112">$D$168</f>
        <v>113.12</v>
      </c>
      <c r="G198" s="43">
        <f t="shared" si="112"/>
        <v>113.12</v>
      </c>
      <c r="H198" s="43">
        <f t="shared" si="112"/>
        <v>113.12</v>
      </c>
      <c r="I198" s="43">
        <f t="shared" si="112"/>
        <v>113.12</v>
      </c>
      <c r="J198" s="43">
        <f t="shared" si="112"/>
        <v>113.12</v>
      </c>
      <c r="K198" s="43">
        <f t="shared" si="112"/>
        <v>113.12</v>
      </c>
      <c r="L198" s="43">
        <f t="shared" si="112"/>
        <v>113.12</v>
      </c>
      <c r="M198" s="43">
        <f t="shared" si="112"/>
        <v>113.12</v>
      </c>
      <c r="N198" s="43">
        <f t="shared" si="112"/>
        <v>113.12</v>
      </c>
      <c r="O198" s="43">
        <f t="shared" si="112"/>
        <v>113.12</v>
      </c>
      <c r="P198" s="43">
        <f t="shared" si="112"/>
        <v>113.12</v>
      </c>
      <c r="Q198" s="43">
        <f t="shared" si="112"/>
        <v>113.12</v>
      </c>
      <c r="R198" s="43">
        <f t="shared" si="112"/>
        <v>113.12</v>
      </c>
      <c r="S198" s="43">
        <f t="shared" si="112"/>
        <v>113.12</v>
      </c>
      <c r="T198" s="43">
        <f t="shared" si="112"/>
        <v>113.12</v>
      </c>
      <c r="U198" s="43">
        <f t="shared" si="112"/>
        <v>113.12</v>
      </c>
      <c r="V198" s="43">
        <f t="shared" si="112"/>
        <v>113.12</v>
      </c>
      <c r="W198" s="43">
        <f t="shared" si="112"/>
        <v>113.12</v>
      </c>
      <c r="X198" s="43">
        <f t="shared" si="112"/>
        <v>113.12</v>
      </c>
      <c r="Y198" s="43">
        <f t="shared" si="112"/>
        <v>113.12</v>
      </c>
      <c r="Z198" s="43">
        <f t="shared" si="112"/>
        <v>113.12</v>
      </c>
      <c r="AA198" s="43">
        <f t="shared" si="112"/>
        <v>113.12</v>
      </c>
    </row>
    <row r="199" spans="1:27" ht="12.75" hidden="1" customHeight="1" outlineLevel="1" x14ac:dyDescent="0.2">
      <c r="A199" s="98" t="s">
        <v>2601</v>
      </c>
      <c r="B199" s="62" t="s">
        <v>81</v>
      </c>
      <c r="C199" s="42" t="s">
        <v>77</v>
      </c>
      <c r="D199" s="43">
        <v>6.71</v>
      </c>
      <c r="E199" s="43">
        <v>6.71</v>
      </c>
      <c r="F199" s="43">
        <v>6.71</v>
      </c>
      <c r="G199" s="43">
        <v>6.71</v>
      </c>
      <c r="H199" s="43">
        <v>6.71</v>
      </c>
      <c r="I199" s="43">
        <v>6.71</v>
      </c>
      <c r="J199" s="43">
        <v>6.71</v>
      </c>
      <c r="K199" s="43">
        <v>6.71</v>
      </c>
      <c r="L199" s="43">
        <v>6.71</v>
      </c>
      <c r="M199" s="43">
        <v>6.71</v>
      </c>
      <c r="N199" s="43">
        <v>6.71</v>
      </c>
      <c r="O199" s="43">
        <v>6.71</v>
      </c>
      <c r="P199" s="43">
        <v>6.71</v>
      </c>
      <c r="Q199" s="43">
        <v>6.71</v>
      </c>
      <c r="R199" s="43">
        <v>6.71</v>
      </c>
      <c r="S199" s="43">
        <v>6.71</v>
      </c>
      <c r="T199" s="43">
        <v>6.71</v>
      </c>
      <c r="U199" s="43">
        <v>6.71</v>
      </c>
      <c r="V199" s="43">
        <v>6.71</v>
      </c>
      <c r="W199" s="43">
        <v>6.71</v>
      </c>
      <c r="X199" s="43">
        <v>6.71</v>
      </c>
      <c r="Y199" s="43">
        <v>6.71</v>
      </c>
      <c r="Z199" s="43">
        <v>6.71</v>
      </c>
      <c r="AA199" s="43">
        <v>6.71</v>
      </c>
    </row>
    <row r="200" spans="1:27" ht="12.75" hidden="1" customHeight="1" outlineLevel="1" x14ac:dyDescent="0.2">
      <c r="A200" s="98" t="s">
        <v>2602</v>
      </c>
      <c r="B200" s="62" t="s">
        <v>79</v>
      </c>
      <c r="C200" s="42" t="s">
        <v>77</v>
      </c>
      <c r="D200" s="43">
        <f>$D$11</f>
        <v>330.69</v>
      </c>
      <c r="E200" s="43">
        <f t="shared" ref="E200:AA200" si="113">$D$11</f>
        <v>330.69</v>
      </c>
      <c r="F200" s="43">
        <f t="shared" si="113"/>
        <v>330.69</v>
      </c>
      <c r="G200" s="43">
        <f t="shared" si="113"/>
        <v>330.69</v>
      </c>
      <c r="H200" s="43">
        <f t="shared" si="113"/>
        <v>330.69</v>
      </c>
      <c r="I200" s="43">
        <f t="shared" si="113"/>
        <v>330.69</v>
      </c>
      <c r="J200" s="43">
        <f t="shared" si="113"/>
        <v>330.69</v>
      </c>
      <c r="K200" s="43">
        <f t="shared" si="113"/>
        <v>330.69</v>
      </c>
      <c r="L200" s="43">
        <f t="shared" si="113"/>
        <v>330.69</v>
      </c>
      <c r="M200" s="43">
        <f t="shared" si="113"/>
        <v>330.69</v>
      </c>
      <c r="N200" s="43">
        <f t="shared" si="113"/>
        <v>330.69</v>
      </c>
      <c r="O200" s="43">
        <f t="shared" si="113"/>
        <v>330.69</v>
      </c>
      <c r="P200" s="43">
        <f t="shared" si="113"/>
        <v>330.69</v>
      </c>
      <c r="Q200" s="43">
        <f t="shared" si="113"/>
        <v>330.69</v>
      </c>
      <c r="R200" s="43">
        <f t="shared" si="113"/>
        <v>330.69</v>
      </c>
      <c r="S200" s="43">
        <f t="shared" si="113"/>
        <v>330.69</v>
      </c>
      <c r="T200" s="43">
        <f t="shared" si="113"/>
        <v>330.69</v>
      </c>
      <c r="U200" s="43">
        <f t="shared" si="113"/>
        <v>330.69</v>
      </c>
      <c r="V200" s="43">
        <f t="shared" si="113"/>
        <v>330.69</v>
      </c>
      <c r="W200" s="43">
        <f t="shared" si="113"/>
        <v>330.69</v>
      </c>
      <c r="X200" s="43">
        <f t="shared" si="113"/>
        <v>330.69</v>
      </c>
      <c r="Y200" s="43">
        <f t="shared" si="113"/>
        <v>330.69</v>
      </c>
      <c r="Z200" s="43">
        <f t="shared" si="113"/>
        <v>330.69</v>
      </c>
      <c r="AA200" s="43">
        <f t="shared" si="113"/>
        <v>330.69</v>
      </c>
    </row>
    <row r="201" spans="1:27" ht="12.75" customHeight="1" collapsed="1" x14ac:dyDescent="0.2">
      <c r="A201" s="97" t="s">
        <v>2603</v>
      </c>
      <c r="B201" s="27" t="str">
        <f>"08"&amp;"."&amp;$B$801&amp;"."&amp;$B$802</f>
        <v>08.01.2023</v>
      </c>
      <c r="C201" s="89" t="s">
        <v>74</v>
      </c>
      <c r="D201" s="90">
        <f>ROUND(((D202+D203+D205+D204)/1000),5)</f>
        <v>1.546</v>
      </c>
      <c r="E201" s="90">
        <f>ROUND(((E202+E203+E205+E204)/1000),5)</f>
        <v>1.46776</v>
      </c>
      <c r="F201" s="90">
        <f>ROUND(((F202+F203+F205+F204)/1000),5)</f>
        <v>1.40456</v>
      </c>
      <c r="G201" s="90">
        <f t="shared" ref="G201:AA201" si="114">ROUND(((G202+G203+G205+G204)/1000),5)</f>
        <v>1.35972</v>
      </c>
      <c r="H201" s="90">
        <f t="shared" si="114"/>
        <v>1.3955599999999999</v>
      </c>
      <c r="I201" s="90">
        <f t="shared" si="114"/>
        <v>1.4143300000000001</v>
      </c>
      <c r="J201" s="90">
        <f t="shared" si="114"/>
        <v>1.4354800000000001</v>
      </c>
      <c r="K201" s="90">
        <f t="shared" si="114"/>
        <v>1.53406</v>
      </c>
      <c r="L201" s="90">
        <f t="shared" si="114"/>
        <v>1.7516499999999999</v>
      </c>
      <c r="M201" s="90">
        <f t="shared" si="114"/>
        <v>2.0109699999999999</v>
      </c>
      <c r="N201" s="90">
        <f t="shared" si="114"/>
        <v>2.1068899999999999</v>
      </c>
      <c r="O201" s="90">
        <f t="shared" si="114"/>
        <v>2.1318299999999999</v>
      </c>
      <c r="P201" s="90">
        <f t="shared" si="114"/>
        <v>2.1375000000000002</v>
      </c>
      <c r="Q201" s="90">
        <f t="shared" si="114"/>
        <v>2.1414200000000001</v>
      </c>
      <c r="R201" s="90">
        <f t="shared" si="114"/>
        <v>2.1135799999999998</v>
      </c>
      <c r="S201" s="90">
        <f t="shared" si="114"/>
        <v>2.1226099999999999</v>
      </c>
      <c r="T201" s="90">
        <f t="shared" si="114"/>
        <v>2.1535000000000002</v>
      </c>
      <c r="U201" s="90">
        <f t="shared" si="114"/>
        <v>2.1791499999999999</v>
      </c>
      <c r="V201" s="90">
        <f t="shared" si="114"/>
        <v>2.1724899999999998</v>
      </c>
      <c r="W201" s="90">
        <f t="shared" si="114"/>
        <v>2.1615700000000002</v>
      </c>
      <c r="X201" s="90">
        <f t="shared" si="114"/>
        <v>2.1623700000000001</v>
      </c>
      <c r="Y201" s="90">
        <f t="shared" si="114"/>
        <v>2.1192000000000002</v>
      </c>
      <c r="Z201" s="90">
        <f t="shared" si="114"/>
        <v>1.8527499999999999</v>
      </c>
      <c r="AA201" s="90">
        <f t="shared" si="114"/>
        <v>1.5664800000000001</v>
      </c>
    </row>
    <row r="202" spans="1:27" ht="12.75" hidden="1" customHeight="1" outlineLevel="1" x14ac:dyDescent="0.2">
      <c r="A202" s="98" t="s">
        <v>2604</v>
      </c>
      <c r="B202" s="62" t="s">
        <v>236</v>
      </c>
      <c r="C202" s="42" t="s">
        <v>77</v>
      </c>
      <c r="D202" s="43">
        <v>1095.48</v>
      </c>
      <c r="E202" s="43">
        <v>1017.24</v>
      </c>
      <c r="F202" s="43">
        <v>954.04</v>
      </c>
      <c r="G202" s="43">
        <v>909.2</v>
      </c>
      <c r="H202" s="43">
        <v>945.04</v>
      </c>
      <c r="I202" s="43">
        <v>963.81</v>
      </c>
      <c r="J202" s="43">
        <v>984.96</v>
      </c>
      <c r="K202" s="43">
        <v>1083.54</v>
      </c>
      <c r="L202" s="43">
        <v>1301.1300000000001</v>
      </c>
      <c r="M202" s="43">
        <v>1560.45</v>
      </c>
      <c r="N202" s="43">
        <v>1656.37</v>
      </c>
      <c r="O202" s="43">
        <v>1681.31</v>
      </c>
      <c r="P202" s="43">
        <v>1686.98</v>
      </c>
      <c r="Q202" s="43">
        <v>1690.9</v>
      </c>
      <c r="R202" s="43">
        <v>1663.06</v>
      </c>
      <c r="S202" s="43">
        <v>1672.09</v>
      </c>
      <c r="T202" s="43">
        <v>1702.98</v>
      </c>
      <c r="U202" s="43">
        <v>1728.63</v>
      </c>
      <c r="V202" s="43">
        <v>1721.97</v>
      </c>
      <c r="W202" s="43">
        <v>1711.05</v>
      </c>
      <c r="X202" s="43">
        <v>1711.85</v>
      </c>
      <c r="Y202" s="43">
        <v>1668.68</v>
      </c>
      <c r="Z202" s="43">
        <v>1402.23</v>
      </c>
      <c r="AA202" s="43">
        <v>1115.96</v>
      </c>
    </row>
    <row r="203" spans="1:27" ht="12.75" hidden="1" customHeight="1" outlineLevel="1" x14ac:dyDescent="0.2">
      <c r="A203" s="98" t="s">
        <v>2605</v>
      </c>
      <c r="B203" s="62" t="s">
        <v>88</v>
      </c>
      <c r="C203" s="42" t="s">
        <v>77</v>
      </c>
      <c r="D203" s="43">
        <f>$D$168</f>
        <v>113.12</v>
      </c>
      <c r="E203" s="43">
        <f>$D$168</f>
        <v>113.12</v>
      </c>
      <c r="F203" s="43">
        <f t="shared" ref="F203:AA203" si="115">$D$168</f>
        <v>113.12</v>
      </c>
      <c r="G203" s="43">
        <f t="shared" si="115"/>
        <v>113.12</v>
      </c>
      <c r="H203" s="43">
        <f t="shared" si="115"/>
        <v>113.12</v>
      </c>
      <c r="I203" s="43">
        <f t="shared" si="115"/>
        <v>113.12</v>
      </c>
      <c r="J203" s="43">
        <f t="shared" si="115"/>
        <v>113.12</v>
      </c>
      <c r="K203" s="43">
        <f t="shared" si="115"/>
        <v>113.12</v>
      </c>
      <c r="L203" s="43">
        <f t="shared" si="115"/>
        <v>113.12</v>
      </c>
      <c r="M203" s="43">
        <f t="shared" si="115"/>
        <v>113.12</v>
      </c>
      <c r="N203" s="43">
        <f t="shared" si="115"/>
        <v>113.12</v>
      </c>
      <c r="O203" s="43">
        <f t="shared" si="115"/>
        <v>113.12</v>
      </c>
      <c r="P203" s="43">
        <f t="shared" si="115"/>
        <v>113.12</v>
      </c>
      <c r="Q203" s="43">
        <f t="shared" si="115"/>
        <v>113.12</v>
      </c>
      <c r="R203" s="43">
        <f t="shared" si="115"/>
        <v>113.12</v>
      </c>
      <c r="S203" s="43">
        <f t="shared" si="115"/>
        <v>113.12</v>
      </c>
      <c r="T203" s="43">
        <f t="shared" si="115"/>
        <v>113.12</v>
      </c>
      <c r="U203" s="43">
        <f t="shared" si="115"/>
        <v>113.12</v>
      </c>
      <c r="V203" s="43">
        <f t="shared" si="115"/>
        <v>113.12</v>
      </c>
      <c r="W203" s="43">
        <f t="shared" si="115"/>
        <v>113.12</v>
      </c>
      <c r="X203" s="43">
        <f t="shared" si="115"/>
        <v>113.12</v>
      </c>
      <c r="Y203" s="43">
        <f t="shared" si="115"/>
        <v>113.12</v>
      </c>
      <c r="Z203" s="43">
        <f t="shared" si="115"/>
        <v>113.12</v>
      </c>
      <c r="AA203" s="43">
        <f t="shared" si="115"/>
        <v>113.12</v>
      </c>
    </row>
    <row r="204" spans="1:27" ht="12.75" hidden="1" customHeight="1" outlineLevel="1" x14ac:dyDescent="0.2">
      <c r="A204" s="98" t="s">
        <v>2606</v>
      </c>
      <c r="B204" s="62" t="s">
        <v>81</v>
      </c>
      <c r="C204" s="42" t="s">
        <v>77</v>
      </c>
      <c r="D204" s="43">
        <v>6.71</v>
      </c>
      <c r="E204" s="43">
        <v>6.71</v>
      </c>
      <c r="F204" s="43">
        <v>6.71</v>
      </c>
      <c r="G204" s="43">
        <v>6.71</v>
      </c>
      <c r="H204" s="43">
        <v>6.71</v>
      </c>
      <c r="I204" s="43">
        <v>6.71</v>
      </c>
      <c r="J204" s="43">
        <v>6.71</v>
      </c>
      <c r="K204" s="43">
        <v>6.71</v>
      </c>
      <c r="L204" s="43">
        <v>6.71</v>
      </c>
      <c r="M204" s="43">
        <v>6.71</v>
      </c>
      <c r="N204" s="43">
        <v>6.71</v>
      </c>
      <c r="O204" s="43">
        <v>6.71</v>
      </c>
      <c r="P204" s="43">
        <v>6.71</v>
      </c>
      <c r="Q204" s="43">
        <v>6.71</v>
      </c>
      <c r="R204" s="43">
        <v>6.71</v>
      </c>
      <c r="S204" s="43">
        <v>6.71</v>
      </c>
      <c r="T204" s="43">
        <v>6.71</v>
      </c>
      <c r="U204" s="43">
        <v>6.71</v>
      </c>
      <c r="V204" s="43">
        <v>6.71</v>
      </c>
      <c r="W204" s="43">
        <v>6.71</v>
      </c>
      <c r="X204" s="43">
        <v>6.71</v>
      </c>
      <c r="Y204" s="43">
        <v>6.71</v>
      </c>
      <c r="Z204" s="43">
        <v>6.71</v>
      </c>
      <c r="AA204" s="43">
        <v>6.71</v>
      </c>
    </row>
    <row r="205" spans="1:27" ht="12.75" hidden="1" customHeight="1" outlineLevel="1" x14ac:dyDescent="0.2">
      <c r="A205" s="98" t="s">
        <v>2607</v>
      </c>
      <c r="B205" s="62" t="s">
        <v>79</v>
      </c>
      <c r="C205" s="42" t="s">
        <v>77</v>
      </c>
      <c r="D205" s="43">
        <f>$D$11</f>
        <v>330.69</v>
      </c>
      <c r="E205" s="43">
        <f t="shared" ref="E205:AA205" si="116">$D$11</f>
        <v>330.69</v>
      </c>
      <c r="F205" s="43">
        <f t="shared" si="116"/>
        <v>330.69</v>
      </c>
      <c r="G205" s="43">
        <f t="shared" si="116"/>
        <v>330.69</v>
      </c>
      <c r="H205" s="43">
        <f t="shared" si="116"/>
        <v>330.69</v>
      </c>
      <c r="I205" s="43">
        <f t="shared" si="116"/>
        <v>330.69</v>
      </c>
      <c r="J205" s="43">
        <f t="shared" si="116"/>
        <v>330.69</v>
      </c>
      <c r="K205" s="43">
        <f t="shared" si="116"/>
        <v>330.69</v>
      </c>
      <c r="L205" s="43">
        <f t="shared" si="116"/>
        <v>330.69</v>
      </c>
      <c r="M205" s="43">
        <f t="shared" si="116"/>
        <v>330.69</v>
      </c>
      <c r="N205" s="43">
        <f t="shared" si="116"/>
        <v>330.69</v>
      </c>
      <c r="O205" s="43">
        <f t="shared" si="116"/>
        <v>330.69</v>
      </c>
      <c r="P205" s="43">
        <f t="shared" si="116"/>
        <v>330.69</v>
      </c>
      <c r="Q205" s="43">
        <f t="shared" si="116"/>
        <v>330.69</v>
      </c>
      <c r="R205" s="43">
        <f t="shared" si="116"/>
        <v>330.69</v>
      </c>
      <c r="S205" s="43">
        <f t="shared" si="116"/>
        <v>330.69</v>
      </c>
      <c r="T205" s="43">
        <f t="shared" si="116"/>
        <v>330.69</v>
      </c>
      <c r="U205" s="43">
        <f t="shared" si="116"/>
        <v>330.69</v>
      </c>
      <c r="V205" s="43">
        <f t="shared" si="116"/>
        <v>330.69</v>
      </c>
      <c r="W205" s="43">
        <f t="shared" si="116"/>
        <v>330.69</v>
      </c>
      <c r="X205" s="43">
        <f t="shared" si="116"/>
        <v>330.69</v>
      </c>
      <c r="Y205" s="43">
        <f t="shared" si="116"/>
        <v>330.69</v>
      </c>
      <c r="Z205" s="43">
        <f t="shared" si="116"/>
        <v>330.69</v>
      </c>
      <c r="AA205" s="43">
        <f t="shared" si="116"/>
        <v>330.69</v>
      </c>
    </row>
    <row r="206" spans="1:27" ht="12.75" customHeight="1" collapsed="1" x14ac:dyDescent="0.2">
      <c r="A206" s="97" t="s">
        <v>2608</v>
      </c>
      <c r="B206" s="27" t="str">
        <f>"09"&amp;"."&amp;$B$801&amp;"."&amp;$B$802</f>
        <v>09.01.2023</v>
      </c>
      <c r="C206" s="89" t="s">
        <v>74</v>
      </c>
      <c r="D206" s="90">
        <f>ROUND(((D207+D208+D210+D209)/1000),5)</f>
        <v>1.53173</v>
      </c>
      <c r="E206" s="90">
        <f>ROUND(((E207+E208+E210+E209)/1000),5)</f>
        <v>1.4315899999999999</v>
      </c>
      <c r="F206" s="90">
        <f>ROUND(((F207+F208+F210+F209)/1000),5)</f>
        <v>1.3585499999999999</v>
      </c>
      <c r="G206" s="90">
        <f t="shared" ref="G206:AA206" si="117">ROUND(((G207+G208+G210+G209)/1000),5)</f>
        <v>1.3374200000000001</v>
      </c>
      <c r="H206" s="90">
        <f t="shared" si="117"/>
        <v>1.37845</v>
      </c>
      <c r="I206" s="90">
        <f t="shared" si="117"/>
        <v>1.51606</v>
      </c>
      <c r="J206" s="90">
        <f t="shared" si="117"/>
        <v>1.7310099999999999</v>
      </c>
      <c r="K206" s="90">
        <f t="shared" si="117"/>
        <v>2.1188600000000002</v>
      </c>
      <c r="L206" s="90">
        <f t="shared" si="117"/>
        <v>2.2265199999999998</v>
      </c>
      <c r="M206" s="90">
        <f t="shared" si="117"/>
        <v>2.2695099999999999</v>
      </c>
      <c r="N206" s="90">
        <f t="shared" si="117"/>
        <v>2.29264</v>
      </c>
      <c r="O206" s="90">
        <f t="shared" si="117"/>
        <v>2.306</v>
      </c>
      <c r="P206" s="90">
        <f t="shared" si="117"/>
        <v>2.29114</v>
      </c>
      <c r="Q206" s="90">
        <f t="shared" si="117"/>
        <v>2.30002</v>
      </c>
      <c r="R206" s="90">
        <f t="shared" si="117"/>
        <v>2.2713899999999998</v>
      </c>
      <c r="S206" s="90">
        <f t="shared" si="117"/>
        <v>2.2796699999999999</v>
      </c>
      <c r="T206" s="90">
        <f t="shared" si="117"/>
        <v>2.3964599999999998</v>
      </c>
      <c r="U206" s="90">
        <f t="shared" si="117"/>
        <v>2.3576000000000001</v>
      </c>
      <c r="V206" s="90">
        <f t="shared" si="117"/>
        <v>2.39188</v>
      </c>
      <c r="W206" s="90">
        <f t="shared" si="117"/>
        <v>2.2846799999999998</v>
      </c>
      <c r="X206" s="90">
        <f t="shared" si="117"/>
        <v>2.2378900000000002</v>
      </c>
      <c r="Y206" s="90">
        <f t="shared" si="117"/>
        <v>2.1863899999999998</v>
      </c>
      <c r="Z206" s="90">
        <f t="shared" si="117"/>
        <v>1.88612</v>
      </c>
      <c r="AA206" s="90">
        <f t="shared" si="117"/>
        <v>1.5498700000000001</v>
      </c>
    </row>
    <row r="207" spans="1:27" ht="12.75" hidden="1" customHeight="1" outlineLevel="1" x14ac:dyDescent="0.2">
      <c r="A207" s="98" t="s">
        <v>2609</v>
      </c>
      <c r="B207" s="62" t="s">
        <v>236</v>
      </c>
      <c r="C207" s="42" t="s">
        <v>77</v>
      </c>
      <c r="D207" s="43">
        <v>1081.21</v>
      </c>
      <c r="E207" s="43">
        <v>981.07</v>
      </c>
      <c r="F207" s="43">
        <v>908.03</v>
      </c>
      <c r="G207" s="43">
        <v>886.9</v>
      </c>
      <c r="H207" s="43">
        <v>927.93</v>
      </c>
      <c r="I207" s="43">
        <v>1065.54</v>
      </c>
      <c r="J207" s="43">
        <v>1280.49</v>
      </c>
      <c r="K207" s="43">
        <v>1668.34</v>
      </c>
      <c r="L207" s="43">
        <v>1776</v>
      </c>
      <c r="M207" s="43">
        <v>1818.99</v>
      </c>
      <c r="N207" s="43">
        <v>1842.12</v>
      </c>
      <c r="O207" s="43">
        <v>1855.48</v>
      </c>
      <c r="P207" s="43">
        <v>1840.62</v>
      </c>
      <c r="Q207" s="43">
        <v>1849.5</v>
      </c>
      <c r="R207" s="43">
        <v>1820.87</v>
      </c>
      <c r="S207" s="43">
        <v>1829.15</v>
      </c>
      <c r="T207" s="43">
        <v>1945.94</v>
      </c>
      <c r="U207" s="43">
        <v>1907.08</v>
      </c>
      <c r="V207" s="43">
        <v>1941.36</v>
      </c>
      <c r="W207" s="43">
        <v>1834.16</v>
      </c>
      <c r="X207" s="43">
        <v>1787.37</v>
      </c>
      <c r="Y207" s="43">
        <v>1735.87</v>
      </c>
      <c r="Z207" s="43">
        <v>1435.6</v>
      </c>
      <c r="AA207" s="43">
        <v>1099.3499999999999</v>
      </c>
    </row>
    <row r="208" spans="1:27" ht="12.75" hidden="1" customHeight="1" outlineLevel="1" x14ac:dyDescent="0.2">
      <c r="A208" s="98" t="s">
        <v>2610</v>
      </c>
      <c r="B208" s="62" t="s">
        <v>88</v>
      </c>
      <c r="C208" s="42" t="s">
        <v>77</v>
      </c>
      <c r="D208" s="43">
        <f>$D$168</f>
        <v>113.12</v>
      </c>
      <c r="E208" s="43">
        <f>$D$168</f>
        <v>113.12</v>
      </c>
      <c r="F208" s="43">
        <f t="shared" ref="F208:AA208" si="118">$D$168</f>
        <v>113.12</v>
      </c>
      <c r="G208" s="43">
        <f t="shared" si="118"/>
        <v>113.12</v>
      </c>
      <c r="H208" s="43">
        <f t="shared" si="118"/>
        <v>113.12</v>
      </c>
      <c r="I208" s="43">
        <f t="shared" si="118"/>
        <v>113.12</v>
      </c>
      <c r="J208" s="43">
        <f t="shared" si="118"/>
        <v>113.12</v>
      </c>
      <c r="K208" s="43">
        <f t="shared" si="118"/>
        <v>113.12</v>
      </c>
      <c r="L208" s="43">
        <f t="shared" si="118"/>
        <v>113.12</v>
      </c>
      <c r="M208" s="43">
        <f t="shared" si="118"/>
        <v>113.12</v>
      </c>
      <c r="N208" s="43">
        <f t="shared" si="118"/>
        <v>113.12</v>
      </c>
      <c r="O208" s="43">
        <f t="shared" si="118"/>
        <v>113.12</v>
      </c>
      <c r="P208" s="43">
        <f t="shared" si="118"/>
        <v>113.12</v>
      </c>
      <c r="Q208" s="43">
        <f t="shared" si="118"/>
        <v>113.12</v>
      </c>
      <c r="R208" s="43">
        <f t="shared" si="118"/>
        <v>113.12</v>
      </c>
      <c r="S208" s="43">
        <f t="shared" si="118"/>
        <v>113.12</v>
      </c>
      <c r="T208" s="43">
        <f t="shared" si="118"/>
        <v>113.12</v>
      </c>
      <c r="U208" s="43">
        <f t="shared" si="118"/>
        <v>113.12</v>
      </c>
      <c r="V208" s="43">
        <f t="shared" si="118"/>
        <v>113.12</v>
      </c>
      <c r="W208" s="43">
        <f t="shared" si="118"/>
        <v>113.12</v>
      </c>
      <c r="X208" s="43">
        <f t="shared" si="118"/>
        <v>113.12</v>
      </c>
      <c r="Y208" s="43">
        <f t="shared" si="118"/>
        <v>113.12</v>
      </c>
      <c r="Z208" s="43">
        <f t="shared" si="118"/>
        <v>113.12</v>
      </c>
      <c r="AA208" s="43">
        <f t="shared" si="118"/>
        <v>113.12</v>
      </c>
    </row>
    <row r="209" spans="1:27" ht="12.75" hidden="1" customHeight="1" outlineLevel="1" x14ac:dyDescent="0.2">
      <c r="A209" s="98" t="s">
        <v>2611</v>
      </c>
      <c r="B209" s="62" t="s">
        <v>81</v>
      </c>
      <c r="C209" s="42" t="s">
        <v>77</v>
      </c>
      <c r="D209" s="43">
        <v>6.71</v>
      </c>
      <c r="E209" s="43">
        <v>6.71</v>
      </c>
      <c r="F209" s="43">
        <v>6.71</v>
      </c>
      <c r="G209" s="43">
        <v>6.71</v>
      </c>
      <c r="H209" s="43">
        <v>6.71</v>
      </c>
      <c r="I209" s="43">
        <v>6.71</v>
      </c>
      <c r="J209" s="43">
        <v>6.71</v>
      </c>
      <c r="K209" s="43">
        <v>6.71</v>
      </c>
      <c r="L209" s="43">
        <v>6.71</v>
      </c>
      <c r="M209" s="43">
        <v>6.71</v>
      </c>
      <c r="N209" s="43">
        <v>6.71</v>
      </c>
      <c r="O209" s="43">
        <v>6.71</v>
      </c>
      <c r="P209" s="43">
        <v>6.71</v>
      </c>
      <c r="Q209" s="43">
        <v>6.71</v>
      </c>
      <c r="R209" s="43">
        <v>6.71</v>
      </c>
      <c r="S209" s="43">
        <v>6.71</v>
      </c>
      <c r="T209" s="43">
        <v>6.71</v>
      </c>
      <c r="U209" s="43">
        <v>6.71</v>
      </c>
      <c r="V209" s="43">
        <v>6.71</v>
      </c>
      <c r="W209" s="43">
        <v>6.71</v>
      </c>
      <c r="X209" s="43">
        <v>6.71</v>
      </c>
      <c r="Y209" s="43">
        <v>6.71</v>
      </c>
      <c r="Z209" s="43">
        <v>6.71</v>
      </c>
      <c r="AA209" s="43">
        <v>6.71</v>
      </c>
    </row>
    <row r="210" spans="1:27" ht="12.75" hidden="1" customHeight="1" outlineLevel="1" x14ac:dyDescent="0.2">
      <c r="A210" s="98" t="s">
        <v>2612</v>
      </c>
      <c r="B210" s="62" t="s">
        <v>79</v>
      </c>
      <c r="C210" s="42" t="s">
        <v>77</v>
      </c>
      <c r="D210" s="43">
        <f>$D$11</f>
        <v>330.69</v>
      </c>
      <c r="E210" s="43">
        <f t="shared" ref="E210:AA210" si="119">$D$11</f>
        <v>330.69</v>
      </c>
      <c r="F210" s="43">
        <f t="shared" si="119"/>
        <v>330.69</v>
      </c>
      <c r="G210" s="43">
        <f t="shared" si="119"/>
        <v>330.69</v>
      </c>
      <c r="H210" s="43">
        <f t="shared" si="119"/>
        <v>330.69</v>
      </c>
      <c r="I210" s="43">
        <f t="shared" si="119"/>
        <v>330.69</v>
      </c>
      <c r="J210" s="43">
        <f t="shared" si="119"/>
        <v>330.69</v>
      </c>
      <c r="K210" s="43">
        <f t="shared" si="119"/>
        <v>330.69</v>
      </c>
      <c r="L210" s="43">
        <f t="shared" si="119"/>
        <v>330.69</v>
      </c>
      <c r="M210" s="43">
        <f t="shared" si="119"/>
        <v>330.69</v>
      </c>
      <c r="N210" s="43">
        <f t="shared" si="119"/>
        <v>330.69</v>
      </c>
      <c r="O210" s="43">
        <f t="shared" si="119"/>
        <v>330.69</v>
      </c>
      <c r="P210" s="43">
        <f t="shared" si="119"/>
        <v>330.69</v>
      </c>
      <c r="Q210" s="43">
        <f t="shared" si="119"/>
        <v>330.69</v>
      </c>
      <c r="R210" s="43">
        <f t="shared" si="119"/>
        <v>330.69</v>
      </c>
      <c r="S210" s="43">
        <f t="shared" si="119"/>
        <v>330.69</v>
      </c>
      <c r="T210" s="43">
        <f t="shared" si="119"/>
        <v>330.69</v>
      </c>
      <c r="U210" s="43">
        <f t="shared" si="119"/>
        <v>330.69</v>
      </c>
      <c r="V210" s="43">
        <f t="shared" si="119"/>
        <v>330.69</v>
      </c>
      <c r="W210" s="43">
        <f t="shared" si="119"/>
        <v>330.69</v>
      </c>
      <c r="X210" s="43">
        <f t="shared" si="119"/>
        <v>330.69</v>
      </c>
      <c r="Y210" s="43">
        <f t="shared" si="119"/>
        <v>330.69</v>
      </c>
      <c r="Z210" s="43">
        <f t="shared" si="119"/>
        <v>330.69</v>
      </c>
      <c r="AA210" s="43">
        <f t="shared" si="119"/>
        <v>330.69</v>
      </c>
    </row>
    <row r="211" spans="1:27" ht="12.75" customHeight="1" collapsed="1" x14ac:dyDescent="0.2">
      <c r="A211" s="97" t="s">
        <v>2613</v>
      </c>
      <c r="B211" s="27" t="str">
        <f>"10"&amp;"."&amp;$B$801&amp;"."&amp;$B$802</f>
        <v>10.01.2023</v>
      </c>
      <c r="C211" s="89" t="s">
        <v>74</v>
      </c>
      <c r="D211" s="90">
        <f>ROUND(((D212+D213+D215+D214)/1000),5)</f>
        <v>1.5299400000000001</v>
      </c>
      <c r="E211" s="90">
        <f>ROUND(((E212+E213+E215+E214)/1000),5)</f>
        <v>1.4392400000000001</v>
      </c>
      <c r="F211" s="90">
        <f>ROUND(((F212+F213+F215+F214)/1000),5)</f>
        <v>1.36958</v>
      </c>
      <c r="G211" s="90">
        <f t="shared" ref="G211:AA211" si="120">ROUND(((G212+G213+G215+G214)/1000),5)</f>
        <v>1.37216</v>
      </c>
      <c r="H211" s="90">
        <f t="shared" si="120"/>
        <v>1.4694100000000001</v>
      </c>
      <c r="I211" s="90">
        <f t="shared" si="120"/>
        <v>1.5756600000000001</v>
      </c>
      <c r="J211" s="90">
        <f t="shared" si="120"/>
        <v>1.78409</v>
      </c>
      <c r="K211" s="90">
        <f t="shared" si="120"/>
        <v>2.1716700000000002</v>
      </c>
      <c r="L211" s="90">
        <f t="shared" si="120"/>
        <v>2.2689900000000001</v>
      </c>
      <c r="M211" s="90">
        <f t="shared" si="120"/>
        <v>2.3081999999999998</v>
      </c>
      <c r="N211" s="90">
        <f t="shared" si="120"/>
        <v>2.32334</v>
      </c>
      <c r="O211" s="90">
        <f t="shared" si="120"/>
        <v>2.3326899999999999</v>
      </c>
      <c r="P211" s="90">
        <f t="shared" si="120"/>
        <v>2.3217099999999999</v>
      </c>
      <c r="Q211" s="90">
        <f t="shared" si="120"/>
        <v>2.32491</v>
      </c>
      <c r="R211" s="90">
        <f t="shared" si="120"/>
        <v>2.2919900000000002</v>
      </c>
      <c r="S211" s="90">
        <f t="shared" si="120"/>
        <v>2.2881100000000001</v>
      </c>
      <c r="T211" s="90">
        <f t="shared" si="120"/>
        <v>2.3485200000000002</v>
      </c>
      <c r="U211" s="90">
        <f t="shared" si="120"/>
        <v>2.3685700000000001</v>
      </c>
      <c r="V211" s="90">
        <f t="shared" si="120"/>
        <v>2.3645999999999998</v>
      </c>
      <c r="W211" s="90">
        <f t="shared" si="120"/>
        <v>2.3046899999999999</v>
      </c>
      <c r="X211" s="90">
        <f t="shared" si="120"/>
        <v>2.2680500000000001</v>
      </c>
      <c r="Y211" s="90">
        <f t="shared" si="120"/>
        <v>2.1998099999999998</v>
      </c>
      <c r="Z211" s="90">
        <f t="shared" si="120"/>
        <v>1.9100900000000001</v>
      </c>
      <c r="AA211" s="90">
        <f t="shared" si="120"/>
        <v>1.58388</v>
      </c>
    </row>
    <row r="212" spans="1:27" ht="12.75" hidden="1" customHeight="1" outlineLevel="1" x14ac:dyDescent="0.2">
      <c r="A212" s="98" t="s">
        <v>2614</v>
      </c>
      <c r="B212" s="62" t="s">
        <v>236</v>
      </c>
      <c r="C212" s="42" t="s">
        <v>77</v>
      </c>
      <c r="D212" s="43">
        <v>1079.42</v>
      </c>
      <c r="E212" s="43">
        <v>988.72</v>
      </c>
      <c r="F212" s="43">
        <v>919.06</v>
      </c>
      <c r="G212" s="43">
        <v>921.64</v>
      </c>
      <c r="H212" s="43">
        <v>1018.89</v>
      </c>
      <c r="I212" s="43">
        <v>1125.1400000000001</v>
      </c>
      <c r="J212" s="43">
        <v>1333.57</v>
      </c>
      <c r="K212" s="43">
        <v>1721.15</v>
      </c>
      <c r="L212" s="43">
        <v>1818.47</v>
      </c>
      <c r="M212" s="43">
        <v>1857.68</v>
      </c>
      <c r="N212" s="43">
        <v>1872.82</v>
      </c>
      <c r="O212" s="43">
        <v>1882.17</v>
      </c>
      <c r="P212" s="43">
        <v>1871.19</v>
      </c>
      <c r="Q212" s="43">
        <v>1874.39</v>
      </c>
      <c r="R212" s="43">
        <v>1841.47</v>
      </c>
      <c r="S212" s="43">
        <v>1837.59</v>
      </c>
      <c r="T212" s="43">
        <v>1898</v>
      </c>
      <c r="U212" s="43">
        <v>1918.05</v>
      </c>
      <c r="V212" s="43">
        <v>1914.08</v>
      </c>
      <c r="W212" s="43">
        <v>1854.17</v>
      </c>
      <c r="X212" s="43">
        <v>1817.53</v>
      </c>
      <c r="Y212" s="43">
        <v>1749.29</v>
      </c>
      <c r="Z212" s="43">
        <v>1459.57</v>
      </c>
      <c r="AA212" s="43">
        <v>1133.3599999999999</v>
      </c>
    </row>
    <row r="213" spans="1:27" ht="12.75" hidden="1" customHeight="1" outlineLevel="1" x14ac:dyDescent="0.2">
      <c r="A213" s="98" t="s">
        <v>2615</v>
      </c>
      <c r="B213" s="62" t="s">
        <v>88</v>
      </c>
      <c r="C213" s="42" t="s">
        <v>77</v>
      </c>
      <c r="D213" s="43">
        <f>$D$168</f>
        <v>113.12</v>
      </c>
      <c r="E213" s="43">
        <f>$D$168</f>
        <v>113.12</v>
      </c>
      <c r="F213" s="43">
        <f t="shared" ref="F213:AA213" si="121">$D$168</f>
        <v>113.12</v>
      </c>
      <c r="G213" s="43">
        <f t="shared" si="121"/>
        <v>113.12</v>
      </c>
      <c r="H213" s="43">
        <f t="shared" si="121"/>
        <v>113.12</v>
      </c>
      <c r="I213" s="43">
        <f t="shared" si="121"/>
        <v>113.12</v>
      </c>
      <c r="J213" s="43">
        <f t="shared" si="121"/>
        <v>113.12</v>
      </c>
      <c r="K213" s="43">
        <f t="shared" si="121"/>
        <v>113.12</v>
      </c>
      <c r="L213" s="43">
        <f t="shared" si="121"/>
        <v>113.12</v>
      </c>
      <c r="M213" s="43">
        <f t="shared" si="121"/>
        <v>113.12</v>
      </c>
      <c r="N213" s="43">
        <f t="shared" si="121"/>
        <v>113.12</v>
      </c>
      <c r="O213" s="43">
        <f t="shared" si="121"/>
        <v>113.12</v>
      </c>
      <c r="P213" s="43">
        <f t="shared" si="121"/>
        <v>113.12</v>
      </c>
      <c r="Q213" s="43">
        <f t="shared" si="121"/>
        <v>113.12</v>
      </c>
      <c r="R213" s="43">
        <f t="shared" si="121"/>
        <v>113.12</v>
      </c>
      <c r="S213" s="43">
        <f t="shared" si="121"/>
        <v>113.12</v>
      </c>
      <c r="T213" s="43">
        <f t="shared" si="121"/>
        <v>113.12</v>
      </c>
      <c r="U213" s="43">
        <f t="shared" si="121"/>
        <v>113.12</v>
      </c>
      <c r="V213" s="43">
        <f t="shared" si="121"/>
        <v>113.12</v>
      </c>
      <c r="W213" s="43">
        <f t="shared" si="121"/>
        <v>113.12</v>
      </c>
      <c r="X213" s="43">
        <f t="shared" si="121"/>
        <v>113.12</v>
      </c>
      <c r="Y213" s="43">
        <f t="shared" si="121"/>
        <v>113.12</v>
      </c>
      <c r="Z213" s="43">
        <f t="shared" si="121"/>
        <v>113.12</v>
      </c>
      <c r="AA213" s="43">
        <f t="shared" si="121"/>
        <v>113.12</v>
      </c>
    </row>
    <row r="214" spans="1:27" ht="12.75" hidden="1" customHeight="1" outlineLevel="1" x14ac:dyDescent="0.2">
      <c r="A214" s="98" t="s">
        <v>2616</v>
      </c>
      <c r="B214" s="62" t="s">
        <v>81</v>
      </c>
      <c r="C214" s="42" t="s">
        <v>77</v>
      </c>
      <c r="D214" s="43">
        <v>6.71</v>
      </c>
      <c r="E214" s="43">
        <v>6.71</v>
      </c>
      <c r="F214" s="43">
        <v>6.71</v>
      </c>
      <c r="G214" s="43">
        <v>6.71</v>
      </c>
      <c r="H214" s="43">
        <v>6.71</v>
      </c>
      <c r="I214" s="43">
        <v>6.71</v>
      </c>
      <c r="J214" s="43">
        <v>6.71</v>
      </c>
      <c r="K214" s="43">
        <v>6.71</v>
      </c>
      <c r="L214" s="43">
        <v>6.71</v>
      </c>
      <c r="M214" s="43">
        <v>6.71</v>
      </c>
      <c r="N214" s="43">
        <v>6.71</v>
      </c>
      <c r="O214" s="43">
        <v>6.71</v>
      </c>
      <c r="P214" s="43">
        <v>6.71</v>
      </c>
      <c r="Q214" s="43">
        <v>6.71</v>
      </c>
      <c r="R214" s="43">
        <v>6.71</v>
      </c>
      <c r="S214" s="43">
        <v>6.71</v>
      </c>
      <c r="T214" s="43">
        <v>6.71</v>
      </c>
      <c r="U214" s="43">
        <v>6.71</v>
      </c>
      <c r="V214" s="43">
        <v>6.71</v>
      </c>
      <c r="W214" s="43">
        <v>6.71</v>
      </c>
      <c r="X214" s="43">
        <v>6.71</v>
      </c>
      <c r="Y214" s="43">
        <v>6.71</v>
      </c>
      <c r="Z214" s="43">
        <v>6.71</v>
      </c>
      <c r="AA214" s="43">
        <v>6.71</v>
      </c>
    </row>
    <row r="215" spans="1:27" ht="12.75" hidden="1" customHeight="1" outlineLevel="1" x14ac:dyDescent="0.2">
      <c r="A215" s="98" t="s">
        <v>2617</v>
      </c>
      <c r="B215" s="62" t="s">
        <v>79</v>
      </c>
      <c r="C215" s="42" t="s">
        <v>77</v>
      </c>
      <c r="D215" s="43">
        <f>$D$11</f>
        <v>330.69</v>
      </c>
      <c r="E215" s="43">
        <f t="shared" ref="E215:AA215" si="122">$D$11</f>
        <v>330.69</v>
      </c>
      <c r="F215" s="43">
        <f t="shared" si="122"/>
        <v>330.69</v>
      </c>
      <c r="G215" s="43">
        <f t="shared" si="122"/>
        <v>330.69</v>
      </c>
      <c r="H215" s="43">
        <f t="shared" si="122"/>
        <v>330.69</v>
      </c>
      <c r="I215" s="43">
        <f t="shared" si="122"/>
        <v>330.69</v>
      </c>
      <c r="J215" s="43">
        <f t="shared" si="122"/>
        <v>330.69</v>
      </c>
      <c r="K215" s="43">
        <f t="shared" si="122"/>
        <v>330.69</v>
      </c>
      <c r="L215" s="43">
        <f t="shared" si="122"/>
        <v>330.69</v>
      </c>
      <c r="M215" s="43">
        <f t="shared" si="122"/>
        <v>330.69</v>
      </c>
      <c r="N215" s="43">
        <f t="shared" si="122"/>
        <v>330.69</v>
      </c>
      <c r="O215" s="43">
        <f t="shared" si="122"/>
        <v>330.69</v>
      </c>
      <c r="P215" s="43">
        <f t="shared" si="122"/>
        <v>330.69</v>
      </c>
      <c r="Q215" s="43">
        <f t="shared" si="122"/>
        <v>330.69</v>
      </c>
      <c r="R215" s="43">
        <f t="shared" si="122"/>
        <v>330.69</v>
      </c>
      <c r="S215" s="43">
        <f t="shared" si="122"/>
        <v>330.69</v>
      </c>
      <c r="T215" s="43">
        <f t="shared" si="122"/>
        <v>330.69</v>
      </c>
      <c r="U215" s="43">
        <f t="shared" si="122"/>
        <v>330.69</v>
      </c>
      <c r="V215" s="43">
        <f t="shared" si="122"/>
        <v>330.69</v>
      </c>
      <c r="W215" s="43">
        <f t="shared" si="122"/>
        <v>330.69</v>
      </c>
      <c r="X215" s="43">
        <f t="shared" si="122"/>
        <v>330.69</v>
      </c>
      <c r="Y215" s="43">
        <f t="shared" si="122"/>
        <v>330.69</v>
      </c>
      <c r="Z215" s="43">
        <f t="shared" si="122"/>
        <v>330.69</v>
      </c>
      <c r="AA215" s="43">
        <f t="shared" si="122"/>
        <v>330.69</v>
      </c>
    </row>
    <row r="216" spans="1:27" ht="12.75" customHeight="1" collapsed="1" x14ac:dyDescent="0.2">
      <c r="A216" s="97" t="s">
        <v>2618</v>
      </c>
      <c r="B216" s="27" t="str">
        <f>"11"&amp;"."&amp;$B$801&amp;"."&amp;$B$802</f>
        <v>11.01.2023</v>
      </c>
      <c r="C216" s="89" t="s">
        <v>74</v>
      </c>
      <c r="D216" s="90">
        <f>ROUND(((D217+D218+D220+D219)/1000),5)</f>
        <v>1.5629999999999999</v>
      </c>
      <c r="E216" s="90">
        <f>ROUND(((E217+E218+E220+E219)/1000),5)</f>
        <v>1.51258</v>
      </c>
      <c r="F216" s="90">
        <f>ROUND(((F217+F218+F220+F219)/1000),5)</f>
        <v>1.44696</v>
      </c>
      <c r="G216" s="90">
        <f t="shared" ref="G216:AA216" si="123">ROUND(((G217+G218+G220+G219)/1000),5)</f>
        <v>1.44034</v>
      </c>
      <c r="H216" s="90">
        <f t="shared" si="123"/>
        <v>1.51505</v>
      </c>
      <c r="I216" s="90">
        <f t="shared" si="123"/>
        <v>1.61008</v>
      </c>
      <c r="J216" s="90">
        <f t="shared" si="123"/>
        <v>1.76786</v>
      </c>
      <c r="K216" s="90">
        <f t="shared" si="123"/>
        <v>2.1839900000000001</v>
      </c>
      <c r="L216" s="90">
        <f t="shared" si="123"/>
        <v>2.2970999999999999</v>
      </c>
      <c r="M216" s="90">
        <f t="shared" si="123"/>
        <v>2.3357399999999999</v>
      </c>
      <c r="N216" s="90">
        <f t="shared" si="123"/>
        <v>2.3549500000000001</v>
      </c>
      <c r="O216" s="90">
        <f t="shared" si="123"/>
        <v>2.37018</v>
      </c>
      <c r="P216" s="90">
        <f t="shared" si="123"/>
        <v>2.3569200000000001</v>
      </c>
      <c r="Q216" s="90">
        <f t="shared" si="123"/>
        <v>2.35988</v>
      </c>
      <c r="R216" s="90">
        <f t="shared" si="123"/>
        <v>2.33562</v>
      </c>
      <c r="S216" s="90">
        <f t="shared" si="123"/>
        <v>2.3340900000000002</v>
      </c>
      <c r="T216" s="90">
        <f t="shared" si="123"/>
        <v>2.4513699999999998</v>
      </c>
      <c r="U216" s="90">
        <f t="shared" si="123"/>
        <v>2.4520599999999999</v>
      </c>
      <c r="V216" s="90">
        <f t="shared" si="123"/>
        <v>2.4586000000000001</v>
      </c>
      <c r="W216" s="90">
        <f t="shared" si="123"/>
        <v>2.3366400000000001</v>
      </c>
      <c r="X216" s="90">
        <f t="shared" si="123"/>
        <v>2.3109899999999999</v>
      </c>
      <c r="Y216" s="90">
        <f t="shared" si="123"/>
        <v>2.2717900000000002</v>
      </c>
      <c r="Z216" s="90">
        <f t="shared" si="123"/>
        <v>2.1156299999999999</v>
      </c>
      <c r="AA216" s="90">
        <f t="shared" si="123"/>
        <v>1.6955100000000001</v>
      </c>
    </row>
    <row r="217" spans="1:27" ht="12.75" hidden="1" customHeight="1" outlineLevel="1" x14ac:dyDescent="0.2">
      <c r="A217" s="98" t="s">
        <v>2619</v>
      </c>
      <c r="B217" s="62" t="s">
        <v>236</v>
      </c>
      <c r="C217" s="42" t="s">
        <v>77</v>
      </c>
      <c r="D217" s="43">
        <v>1112.48</v>
      </c>
      <c r="E217" s="43">
        <v>1062.06</v>
      </c>
      <c r="F217" s="43">
        <v>996.44</v>
      </c>
      <c r="G217" s="43">
        <v>989.82</v>
      </c>
      <c r="H217" s="43">
        <v>1064.53</v>
      </c>
      <c r="I217" s="43">
        <v>1159.56</v>
      </c>
      <c r="J217" s="43">
        <v>1317.34</v>
      </c>
      <c r="K217" s="43">
        <v>1733.47</v>
      </c>
      <c r="L217" s="43">
        <v>1846.58</v>
      </c>
      <c r="M217" s="43">
        <v>1885.22</v>
      </c>
      <c r="N217" s="43">
        <v>1904.43</v>
      </c>
      <c r="O217" s="43">
        <v>1919.66</v>
      </c>
      <c r="P217" s="43">
        <v>1906.4</v>
      </c>
      <c r="Q217" s="43">
        <v>1909.36</v>
      </c>
      <c r="R217" s="43">
        <v>1885.1</v>
      </c>
      <c r="S217" s="43">
        <v>1883.57</v>
      </c>
      <c r="T217" s="43">
        <v>2000.85</v>
      </c>
      <c r="U217" s="43">
        <v>2001.54</v>
      </c>
      <c r="V217" s="43">
        <v>2008.08</v>
      </c>
      <c r="W217" s="43">
        <v>1886.12</v>
      </c>
      <c r="X217" s="43">
        <v>1860.47</v>
      </c>
      <c r="Y217" s="43">
        <v>1821.27</v>
      </c>
      <c r="Z217" s="43">
        <v>1665.11</v>
      </c>
      <c r="AA217" s="43">
        <v>1244.99</v>
      </c>
    </row>
    <row r="218" spans="1:27" ht="12.75" hidden="1" customHeight="1" outlineLevel="1" x14ac:dyDescent="0.2">
      <c r="A218" s="98" t="s">
        <v>2620</v>
      </c>
      <c r="B218" s="62" t="s">
        <v>88</v>
      </c>
      <c r="C218" s="42" t="s">
        <v>77</v>
      </c>
      <c r="D218" s="43">
        <f>$D$168</f>
        <v>113.12</v>
      </c>
      <c r="E218" s="43">
        <f>$D$168</f>
        <v>113.12</v>
      </c>
      <c r="F218" s="43">
        <f t="shared" ref="F218:AA218" si="124">$D$168</f>
        <v>113.12</v>
      </c>
      <c r="G218" s="43">
        <f t="shared" si="124"/>
        <v>113.12</v>
      </c>
      <c r="H218" s="43">
        <f t="shared" si="124"/>
        <v>113.12</v>
      </c>
      <c r="I218" s="43">
        <f t="shared" si="124"/>
        <v>113.12</v>
      </c>
      <c r="J218" s="43">
        <f t="shared" si="124"/>
        <v>113.12</v>
      </c>
      <c r="K218" s="43">
        <f t="shared" si="124"/>
        <v>113.12</v>
      </c>
      <c r="L218" s="43">
        <f t="shared" si="124"/>
        <v>113.12</v>
      </c>
      <c r="M218" s="43">
        <f t="shared" si="124"/>
        <v>113.12</v>
      </c>
      <c r="N218" s="43">
        <f t="shared" si="124"/>
        <v>113.12</v>
      </c>
      <c r="O218" s="43">
        <f t="shared" si="124"/>
        <v>113.12</v>
      </c>
      <c r="P218" s="43">
        <f t="shared" si="124"/>
        <v>113.12</v>
      </c>
      <c r="Q218" s="43">
        <f t="shared" si="124"/>
        <v>113.12</v>
      </c>
      <c r="R218" s="43">
        <f t="shared" si="124"/>
        <v>113.12</v>
      </c>
      <c r="S218" s="43">
        <f t="shared" si="124"/>
        <v>113.12</v>
      </c>
      <c r="T218" s="43">
        <f t="shared" si="124"/>
        <v>113.12</v>
      </c>
      <c r="U218" s="43">
        <f t="shared" si="124"/>
        <v>113.12</v>
      </c>
      <c r="V218" s="43">
        <f t="shared" si="124"/>
        <v>113.12</v>
      </c>
      <c r="W218" s="43">
        <f t="shared" si="124"/>
        <v>113.12</v>
      </c>
      <c r="X218" s="43">
        <f t="shared" si="124"/>
        <v>113.12</v>
      </c>
      <c r="Y218" s="43">
        <f t="shared" si="124"/>
        <v>113.12</v>
      </c>
      <c r="Z218" s="43">
        <f t="shared" si="124"/>
        <v>113.12</v>
      </c>
      <c r="AA218" s="43">
        <f t="shared" si="124"/>
        <v>113.12</v>
      </c>
    </row>
    <row r="219" spans="1:27" ht="12.75" hidden="1" customHeight="1" outlineLevel="1" x14ac:dyDescent="0.2">
      <c r="A219" s="98" t="s">
        <v>2621</v>
      </c>
      <c r="B219" s="62" t="s">
        <v>81</v>
      </c>
      <c r="C219" s="42" t="s">
        <v>77</v>
      </c>
      <c r="D219" s="43">
        <v>6.71</v>
      </c>
      <c r="E219" s="43">
        <v>6.71</v>
      </c>
      <c r="F219" s="43">
        <v>6.71</v>
      </c>
      <c r="G219" s="43">
        <v>6.71</v>
      </c>
      <c r="H219" s="43">
        <v>6.71</v>
      </c>
      <c r="I219" s="43">
        <v>6.71</v>
      </c>
      <c r="J219" s="43">
        <v>6.71</v>
      </c>
      <c r="K219" s="43">
        <v>6.71</v>
      </c>
      <c r="L219" s="43">
        <v>6.71</v>
      </c>
      <c r="M219" s="43">
        <v>6.71</v>
      </c>
      <c r="N219" s="43">
        <v>6.71</v>
      </c>
      <c r="O219" s="43">
        <v>6.71</v>
      </c>
      <c r="P219" s="43">
        <v>6.71</v>
      </c>
      <c r="Q219" s="43">
        <v>6.71</v>
      </c>
      <c r="R219" s="43">
        <v>6.71</v>
      </c>
      <c r="S219" s="43">
        <v>6.71</v>
      </c>
      <c r="T219" s="43">
        <v>6.71</v>
      </c>
      <c r="U219" s="43">
        <v>6.71</v>
      </c>
      <c r="V219" s="43">
        <v>6.71</v>
      </c>
      <c r="W219" s="43">
        <v>6.71</v>
      </c>
      <c r="X219" s="43">
        <v>6.71</v>
      </c>
      <c r="Y219" s="43">
        <v>6.71</v>
      </c>
      <c r="Z219" s="43">
        <v>6.71</v>
      </c>
      <c r="AA219" s="43">
        <v>6.71</v>
      </c>
    </row>
    <row r="220" spans="1:27" ht="12.75" hidden="1" customHeight="1" outlineLevel="1" x14ac:dyDescent="0.2">
      <c r="A220" s="98" t="s">
        <v>2622</v>
      </c>
      <c r="B220" s="62" t="s">
        <v>79</v>
      </c>
      <c r="C220" s="42" t="s">
        <v>77</v>
      </c>
      <c r="D220" s="43">
        <f>$D$11</f>
        <v>330.69</v>
      </c>
      <c r="E220" s="43">
        <f t="shared" ref="E220:AA220" si="125">$D$11</f>
        <v>330.69</v>
      </c>
      <c r="F220" s="43">
        <f t="shared" si="125"/>
        <v>330.69</v>
      </c>
      <c r="G220" s="43">
        <f t="shared" si="125"/>
        <v>330.69</v>
      </c>
      <c r="H220" s="43">
        <f t="shared" si="125"/>
        <v>330.69</v>
      </c>
      <c r="I220" s="43">
        <f t="shared" si="125"/>
        <v>330.69</v>
      </c>
      <c r="J220" s="43">
        <f t="shared" si="125"/>
        <v>330.69</v>
      </c>
      <c r="K220" s="43">
        <f t="shared" si="125"/>
        <v>330.69</v>
      </c>
      <c r="L220" s="43">
        <f t="shared" si="125"/>
        <v>330.69</v>
      </c>
      <c r="M220" s="43">
        <f t="shared" si="125"/>
        <v>330.69</v>
      </c>
      <c r="N220" s="43">
        <f t="shared" si="125"/>
        <v>330.69</v>
      </c>
      <c r="O220" s="43">
        <f t="shared" si="125"/>
        <v>330.69</v>
      </c>
      <c r="P220" s="43">
        <f t="shared" si="125"/>
        <v>330.69</v>
      </c>
      <c r="Q220" s="43">
        <f t="shared" si="125"/>
        <v>330.69</v>
      </c>
      <c r="R220" s="43">
        <f t="shared" si="125"/>
        <v>330.69</v>
      </c>
      <c r="S220" s="43">
        <f t="shared" si="125"/>
        <v>330.69</v>
      </c>
      <c r="T220" s="43">
        <f t="shared" si="125"/>
        <v>330.69</v>
      </c>
      <c r="U220" s="43">
        <f t="shared" si="125"/>
        <v>330.69</v>
      </c>
      <c r="V220" s="43">
        <f t="shared" si="125"/>
        <v>330.69</v>
      </c>
      <c r="W220" s="43">
        <f t="shared" si="125"/>
        <v>330.69</v>
      </c>
      <c r="X220" s="43">
        <f t="shared" si="125"/>
        <v>330.69</v>
      </c>
      <c r="Y220" s="43">
        <f t="shared" si="125"/>
        <v>330.69</v>
      </c>
      <c r="Z220" s="43">
        <f t="shared" si="125"/>
        <v>330.69</v>
      </c>
      <c r="AA220" s="43">
        <f t="shared" si="125"/>
        <v>330.69</v>
      </c>
    </row>
    <row r="221" spans="1:27" ht="12.75" customHeight="1" collapsed="1" x14ac:dyDescent="0.2">
      <c r="A221" s="97" t="s">
        <v>2623</v>
      </c>
      <c r="B221" s="27" t="str">
        <f>"12"&amp;"."&amp;$B$801&amp;"."&amp;$B$802</f>
        <v>12.01.2023</v>
      </c>
      <c r="C221" s="89" t="s">
        <v>74</v>
      </c>
      <c r="D221" s="90">
        <f>ROUND(((D222+D223+D225+D224)/1000),5)</f>
        <v>1.59171</v>
      </c>
      <c r="E221" s="90">
        <f>ROUND(((E222+E223+E225+E224)/1000),5)</f>
        <v>1.53454</v>
      </c>
      <c r="F221" s="90">
        <f>ROUND(((F222+F223+F225+F224)/1000),5)</f>
        <v>1.5121199999999999</v>
      </c>
      <c r="G221" s="90">
        <f t="shared" ref="G221:AA221" si="126">ROUND(((G222+G223+G225+G224)/1000),5)</f>
        <v>1.51007</v>
      </c>
      <c r="H221" s="90">
        <f t="shared" si="126"/>
        <v>1.53328</v>
      </c>
      <c r="I221" s="90">
        <f t="shared" si="126"/>
        <v>1.62808</v>
      </c>
      <c r="J221" s="90">
        <f t="shared" si="126"/>
        <v>1.76355</v>
      </c>
      <c r="K221" s="90">
        <f t="shared" si="126"/>
        <v>2.1614399999999998</v>
      </c>
      <c r="L221" s="90">
        <f t="shared" si="126"/>
        <v>2.24952</v>
      </c>
      <c r="M221" s="90">
        <f t="shared" si="126"/>
        <v>2.2853400000000001</v>
      </c>
      <c r="N221" s="90">
        <f t="shared" si="126"/>
        <v>2.2844600000000002</v>
      </c>
      <c r="O221" s="90">
        <f t="shared" si="126"/>
        <v>2.31447</v>
      </c>
      <c r="P221" s="90">
        <f t="shared" si="126"/>
        <v>2.3027899999999999</v>
      </c>
      <c r="Q221" s="90">
        <f t="shared" si="126"/>
        <v>2.3098800000000002</v>
      </c>
      <c r="R221" s="90">
        <f t="shared" si="126"/>
        <v>2.2652100000000002</v>
      </c>
      <c r="S221" s="90">
        <f t="shared" si="126"/>
        <v>2.2757499999999999</v>
      </c>
      <c r="T221" s="90">
        <f t="shared" si="126"/>
        <v>2.31433</v>
      </c>
      <c r="U221" s="90">
        <f t="shared" si="126"/>
        <v>2.3849800000000001</v>
      </c>
      <c r="V221" s="90">
        <f t="shared" si="126"/>
        <v>2.34646</v>
      </c>
      <c r="W221" s="90">
        <f t="shared" si="126"/>
        <v>2.28369</v>
      </c>
      <c r="X221" s="90">
        <f t="shared" si="126"/>
        <v>2.25312</v>
      </c>
      <c r="Y221" s="90">
        <f t="shared" si="126"/>
        <v>2.20906</v>
      </c>
      <c r="Z221" s="90">
        <f t="shared" si="126"/>
        <v>2.0318700000000001</v>
      </c>
      <c r="AA221" s="90">
        <f t="shared" si="126"/>
        <v>1.65831</v>
      </c>
    </row>
    <row r="222" spans="1:27" ht="12.75" hidden="1" customHeight="1" outlineLevel="1" x14ac:dyDescent="0.2">
      <c r="A222" s="98" t="s">
        <v>2624</v>
      </c>
      <c r="B222" s="62" t="s">
        <v>236</v>
      </c>
      <c r="C222" s="42" t="s">
        <v>77</v>
      </c>
      <c r="D222" s="43">
        <v>1141.19</v>
      </c>
      <c r="E222" s="43">
        <v>1084.02</v>
      </c>
      <c r="F222" s="43">
        <v>1061.5999999999999</v>
      </c>
      <c r="G222" s="43">
        <v>1059.55</v>
      </c>
      <c r="H222" s="43">
        <v>1082.76</v>
      </c>
      <c r="I222" s="43">
        <v>1177.56</v>
      </c>
      <c r="J222" s="43">
        <v>1313.03</v>
      </c>
      <c r="K222" s="43">
        <v>1710.92</v>
      </c>
      <c r="L222" s="43">
        <v>1799</v>
      </c>
      <c r="M222" s="43">
        <v>1834.82</v>
      </c>
      <c r="N222" s="43">
        <v>1833.94</v>
      </c>
      <c r="O222" s="43">
        <v>1863.95</v>
      </c>
      <c r="P222" s="43">
        <v>1852.27</v>
      </c>
      <c r="Q222" s="43">
        <v>1859.36</v>
      </c>
      <c r="R222" s="43">
        <v>1814.69</v>
      </c>
      <c r="S222" s="43">
        <v>1825.23</v>
      </c>
      <c r="T222" s="43">
        <v>1863.81</v>
      </c>
      <c r="U222" s="43">
        <v>1934.46</v>
      </c>
      <c r="V222" s="43">
        <v>1895.94</v>
      </c>
      <c r="W222" s="43">
        <v>1833.17</v>
      </c>
      <c r="X222" s="43">
        <v>1802.6</v>
      </c>
      <c r="Y222" s="43">
        <v>1758.54</v>
      </c>
      <c r="Z222" s="43">
        <v>1581.35</v>
      </c>
      <c r="AA222" s="43">
        <v>1207.79</v>
      </c>
    </row>
    <row r="223" spans="1:27" ht="12.75" hidden="1" customHeight="1" outlineLevel="1" x14ac:dyDescent="0.2">
      <c r="A223" s="98" t="s">
        <v>2625</v>
      </c>
      <c r="B223" s="62" t="s">
        <v>88</v>
      </c>
      <c r="C223" s="42" t="s">
        <v>77</v>
      </c>
      <c r="D223" s="43">
        <f>$D$168</f>
        <v>113.12</v>
      </c>
      <c r="E223" s="43">
        <f>$D$168</f>
        <v>113.12</v>
      </c>
      <c r="F223" s="43">
        <f t="shared" ref="F223:AA223" si="127">$D$168</f>
        <v>113.12</v>
      </c>
      <c r="G223" s="43">
        <f t="shared" si="127"/>
        <v>113.12</v>
      </c>
      <c r="H223" s="43">
        <f t="shared" si="127"/>
        <v>113.12</v>
      </c>
      <c r="I223" s="43">
        <f t="shared" si="127"/>
        <v>113.12</v>
      </c>
      <c r="J223" s="43">
        <f t="shared" si="127"/>
        <v>113.12</v>
      </c>
      <c r="K223" s="43">
        <f t="shared" si="127"/>
        <v>113.12</v>
      </c>
      <c r="L223" s="43">
        <f t="shared" si="127"/>
        <v>113.12</v>
      </c>
      <c r="M223" s="43">
        <f t="shared" si="127"/>
        <v>113.12</v>
      </c>
      <c r="N223" s="43">
        <f t="shared" si="127"/>
        <v>113.12</v>
      </c>
      <c r="O223" s="43">
        <f t="shared" si="127"/>
        <v>113.12</v>
      </c>
      <c r="P223" s="43">
        <f t="shared" si="127"/>
        <v>113.12</v>
      </c>
      <c r="Q223" s="43">
        <f t="shared" si="127"/>
        <v>113.12</v>
      </c>
      <c r="R223" s="43">
        <f t="shared" si="127"/>
        <v>113.12</v>
      </c>
      <c r="S223" s="43">
        <f t="shared" si="127"/>
        <v>113.12</v>
      </c>
      <c r="T223" s="43">
        <f t="shared" si="127"/>
        <v>113.12</v>
      </c>
      <c r="U223" s="43">
        <f t="shared" si="127"/>
        <v>113.12</v>
      </c>
      <c r="V223" s="43">
        <f t="shared" si="127"/>
        <v>113.12</v>
      </c>
      <c r="W223" s="43">
        <f t="shared" si="127"/>
        <v>113.12</v>
      </c>
      <c r="X223" s="43">
        <f t="shared" si="127"/>
        <v>113.12</v>
      </c>
      <c r="Y223" s="43">
        <f t="shared" si="127"/>
        <v>113.12</v>
      </c>
      <c r="Z223" s="43">
        <f t="shared" si="127"/>
        <v>113.12</v>
      </c>
      <c r="AA223" s="43">
        <f t="shared" si="127"/>
        <v>113.12</v>
      </c>
    </row>
    <row r="224" spans="1:27" ht="12.75" hidden="1" customHeight="1" outlineLevel="1" x14ac:dyDescent="0.2">
      <c r="A224" s="98" t="s">
        <v>2626</v>
      </c>
      <c r="B224" s="62" t="s">
        <v>81</v>
      </c>
      <c r="C224" s="42" t="s">
        <v>77</v>
      </c>
      <c r="D224" s="43">
        <v>6.71</v>
      </c>
      <c r="E224" s="43">
        <v>6.71</v>
      </c>
      <c r="F224" s="43">
        <v>6.71</v>
      </c>
      <c r="G224" s="43">
        <v>6.71</v>
      </c>
      <c r="H224" s="43">
        <v>6.71</v>
      </c>
      <c r="I224" s="43">
        <v>6.71</v>
      </c>
      <c r="J224" s="43">
        <v>6.71</v>
      </c>
      <c r="K224" s="43">
        <v>6.71</v>
      </c>
      <c r="L224" s="43">
        <v>6.71</v>
      </c>
      <c r="M224" s="43">
        <v>6.71</v>
      </c>
      <c r="N224" s="43">
        <v>6.71</v>
      </c>
      <c r="O224" s="43">
        <v>6.71</v>
      </c>
      <c r="P224" s="43">
        <v>6.71</v>
      </c>
      <c r="Q224" s="43">
        <v>6.71</v>
      </c>
      <c r="R224" s="43">
        <v>6.71</v>
      </c>
      <c r="S224" s="43">
        <v>6.71</v>
      </c>
      <c r="T224" s="43">
        <v>6.71</v>
      </c>
      <c r="U224" s="43">
        <v>6.71</v>
      </c>
      <c r="V224" s="43">
        <v>6.71</v>
      </c>
      <c r="W224" s="43">
        <v>6.71</v>
      </c>
      <c r="X224" s="43">
        <v>6.71</v>
      </c>
      <c r="Y224" s="43">
        <v>6.71</v>
      </c>
      <c r="Z224" s="43">
        <v>6.71</v>
      </c>
      <c r="AA224" s="43">
        <v>6.71</v>
      </c>
    </row>
    <row r="225" spans="1:27" ht="12.75" hidden="1" customHeight="1" outlineLevel="1" x14ac:dyDescent="0.2">
      <c r="A225" s="98" t="s">
        <v>2627</v>
      </c>
      <c r="B225" s="62" t="s">
        <v>79</v>
      </c>
      <c r="C225" s="42" t="s">
        <v>77</v>
      </c>
      <c r="D225" s="43">
        <f>$D$11</f>
        <v>330.69</v>
      </c>
      <c r="E225" s="43">
        <f t="shared" ref="E225:AA225" si="128">$D$11</f>
        <v>330.69</v>
      </c>
      <c r="F225" s="43">
        <f t="shared" si="128"/>
        <v>330.69</v>
      </c>
      <c r="G225" s="43">
        <f t="shared" si="128"/>
        <v>330.69</v>
      </c>
      <c r="H225" s="43">
        <f t="shared" si="128"/>
        <v>330.69</v>
      </c>
      <c r="I225" s="43">
        <f t="shared" si="128"/>
        <v>330.69</v>
      </c>
      <c r="J225" s="43">
        <f t="shared" si="128"/>
        <v>330.69</v>
      </c>
      <c r="K225" s="43">
        <f t="shared" si="128"/>
        <v>330.69</v>
      </c>
      <c r="L225" s="43">
        <f t="shared" si="128"/>
        <v>330.69</v>
      </c>
      <c r="M225" s="43">
        <f t="shared" si="128"/>
        <v>330.69</v>
      </c>
      <c r="N225" s="43">
        <f t="shared" si="128"/>
        <v>330.69</v>
      </c>
      <c r="O225" s="43">
        <f t="shared" si="128"/>
        <v>330.69</v>
      </c>
      <c r="P225" s="43">
        <f t="shared" si="128"/>
        <v>330.69</v>
      </c>
      <c r="Q225" s="43">
        <f t="shared" si="128"/>
        <v>330.69</v>
      </c>
      <c r="R225" s="43">
        <f t="shared" si="128"/>
        <v>330.69</v>
      </c>
      <c r="S225" s="43">
        <f t="shared" si="128"/>
        <v>330.69</v>
      </c>
      <c r="T225" s="43">
        <f t="shared" si="128"/>
        <v>330.69</v>
      </c>
      <c r="U225" s="43">
        <f t="shared" si="128"/>
        <v>330.69</v>
      </c>
      <c r="V225" s="43">
        <f t="shared" si="128"/>
        <v>330.69</v>
      </c>
      <c r="W225" s="43">
        <f t="shared" si="128"/>
        <v>330.69</v>
      </c>
      <c r="X225" s="43">
        <f t="shared" si="128"/>
        <v>330.69</v>
      </c>
      <c r="Y225" s="43">
        <f t="shared" si="128"/>
        <v>330.69</v>
      </c>
      <c r="Z225" s="43">
        <f t="shared" si="128"/>
        <v>330.69</v>
      </c>
      <c r="AA225" s="43">
        <f t="shared" si="128"/>
        <v>330.69</v>
      </c>
    </row>
    <row r="226" spans="1:27" ht="12.75" customHeight="1" collapsed="1" x14ac:dyDescent="0.2">
      <c r="A226" s="97" t="s">
        <v>2628</v>
      </c>
      <c r="B226" s="27" t="str">
        <f>"13"&amp;"."&amp;$B$801&amp;"."&amp;$B$802</f>
        <v>13.01.2023</v>
      </c>
      <c r="C226" s="89" t="s">
        <v>74</v>
      </c>
      <c r="D226" s="90">
        <f>ROUND(((D227+D228+D230+D229)/1000),5)</f>
        <v>1.61846</v>
      </c>
      <c r="E226" s="90">
        <f>ROUND(((E227+E228+E230+E229)/1000),5)</f>
        <v>1.5572699999999999</v>
      </c>
      <c r="F226" s="90">
        <f>ROUND(((F227+F228+F230+F229)/1000),5)</f>
        <v>1.5253399999999999</v>
      </c>
      <c r="G226" s="90">
        <f t="shared" ref="G226:AA226" si="129">ROUND(((G227+G228+G230+G229)/1000),5)</f>
        <v>1.5209999999999999</v>
      </c>
      <c r="H226" s="90">
        <f t="shared" si="129"/>
        <v>1.5705199999999999</v>
      </c>
      <c r="I226" s="90">
        <f t="shared" si="129"/>
        <v>1.6552</v>
      </c>
      <c r="J226" s="90">
        <f t="shared" si="129"/>
        <v>1.99268</v>
      </c>
      <c r="K226" s="90">
        <f t="shared" si="129"/>
        <v>2.1810999999999998</v>
      </c>
      <c r="L226" s="90">
        <f t="shared" si="129"/>
        <v>2.2795000000000001</v>
      </c>
      <c r="M226" s="90">
        <f t="shared" si="129"/>
        <v>2.31243</v>
      </c>
      <c r="N226" s="90">
        <f t="shared" si="129"/>
        <v>2.3283999999999998</v>
      </c>
      <c r="O226" s="90">
        <f t="shared" si="129"/>
        <v>2.33588</v>
      </c>
      <c r="P226" s="90">
        <f t="shared" si="129"/>
        <v>2.3279200000000002</v>
      </c>
      <c r="Q226" s="90">
        <f t="shared" si="129"/>
        <v>2.3306200000000001</v>
      </c>
      <c r="R226" s="90">
        <f t="shared" si="129"/>
        <v>2.3152499999999998</v>
      </c>
      <c r="S226" s="90">
        <f t="shared" si="129"/>
        <v>2.3099699999999999</v>
      </c>
      <c r="T226" s="90">
        <f t="shared" si="129"/>
        <v>2.4100299999999999</v>
      </c>
      <c r="U226" s="90">
        <f t="shared" si="129"/>
        <v>2.4369900000000002</v>
      </c>
      <c r="V226" s="90">
        <f t="shared" si="129"/>
        <v>2.42408</v>
      </c>
      <c r="W226" s="90">
        <f t="shared" si="129"/>
        <v>2.3284899999999999</v>
      </c>
      <c r="X226" s="90">
        <f t="shared" si="129"/>
        <v>2.3115600000000001</v>
      </c>
      <c r="Y226" s="90">
        <f t="shared" si="129"/>
        <v>2.2531699999999999</v>
      </c>
      <c r="Z226" s="90">
        <f t="shared" si="129"/>
        <v>2.13774</v>
      </c>
      <c r="AA226" s="90">
        <f t="shared" si="129"/>
        <v>1.86731</v>
      </c>
    </row>
    <row r="227" spans="1:27" ht="12.75" hidden="1" customHeight="1" outlineLevel="1" x14ac:dyDescent="0.2">
      <c r="A227" s="98" t="s">
        <v>2629</v>
      </c>
      <c r="B227" s="62" t="s">
        <v>236</v>
      </c>
      <c r="C227" s="42" t="s">
        <v>77</v>
      </c>
      <c r="D227" s="43">
        <v>1167.94</v>
      </c>
      <c r="E227" s="43">
        <v>1106.75</v>
      </c>
      <c r="F227" s="43">
        <v>1074.82</v>
      </c>
      <c r="G227" s="43">
        <v>1070.48</v>
      </c>
      <c r="H227" s="43">
        <v>1120</v>
      </c>
      <c r="I227" s="43">
        <v>1204.68</v>
      </c>
      <c r="J227" s="43">
        <v>1542.16</v>
      </c>
      <c r="K227" s="43">
        <v>1730.58</v>
      </c>
      <c r="L227" s="43">
        <v>1828.98</v>
      </c>
      <c r="M227" s="43">
        <v>1861.91</v>
      </c>
      <c r="N227" s="43">
        <v>1877.88</v>
      </c>
      <c r="O227" s="43">
        <v>1885.36</v>
      </c>
      <c r="P227" s="43">
        <v>1877.4</v>
      </c>
      <c r="Q227" s="43">
        <v>1880.1</v>
      </c>
      <c r="R227" s="43">
        <v>1864.73</v>
      </c>
      <c r="S227" s="43">
        <v>1859.45</v>
      </c>
      <c r="T227" s="43">
        <v>1959.51</v>
      </c>
      <c r="U227" s="43">
        <v>1986.47</v>
      </c>
      <c r="V227" s="43">
        <v>1973.56</v>
      </c>
      <c r="W227" s="43">
        <v>1877.97</v>
      </c>
      <c r="X227" s="43">
        <v>1861.04</v>
      </c>
      <c r="Y227" s="43">
        <v>1802.65</v>
      </c>
      <c r="Z227" s="43">
        <v>1687.22</v>
      </c>
      <c r="AA227" s="43">
        <v>1416.79</v>
      </c>
    </row>
    <row r="228" spans="1:27" ht="12.75" hidden="1" customHeight="1" outlineLevel="1" x14ac:dyDescent="0.2">
      <c r="A228" s="98" t="s">
        <v>2630</v>
      </c>
      <c r="B228" s="62" t="s">
        <v>88</v>
      </c>
      <c r="C228" s="42" t="s">
        <v>77</v>
      </c>
      <c r="D228" s="43">
        <f>$D$168</f>
        <v>113.12</v>
      </c>
      <c r="E228" s="43">
        <f>$D$168</f>
        <v>113.12</v>
      </c>
      <c r="F228" s="43">
        <f t="shared" ref="F228:AA228" si="130">$D$168</f>
        <v>113.12</v>
      </c>
      <c r="G228" s="43">
        <f t="shared" si="130"/>
        <v>113.12</v>
      </c>
      <c r="H228" s="43">
        <f t="shared" si="130"/>
        <v>113.12</v>
      </c>
      <c r="I228" s="43">
        <f t="shared" si="130"/>
        <v>113.12</v>
      </c>
      <c r="J228" s="43">
        <f t="shared" si="130"/>
        <v>113.12</v>
      </c>
      <c r="K228" s="43">
        <f t="shared" si="130"/>
        <v>113.12</v>
      </c>
      <c r="L228" s="43">
        <f t="shared" si="130"/>
        <v>113.12</v>
      </c>
      <c r="M228" s="43">
        <f t="shared" si="130"/>
        <v>113.12</v>
      </c>
      <c r="N228" s="43">
        <f t="shared" si="130"/>
        <v>113.12</v>
      </c>
      <c r="O228" s="43">
        <f t="shared" si="130"/>
        <v>113.12</v>
      </c>
      <c r="P228" s="43">
        <f t="shared" si="130"/>
        <v>113.12</v>
      </c>
      <c r="Q228" s="43">
        <f t="shared" si="130"/>
        <v>113.12</v>
      </c>
      <c r="R228" s="43">
        <f t="shared" si="130"/>
        <v>113.12</v>
      </c>
      <c r="S228" s="43">
        <f t="shared" si="130"/>
        <v>113.12</v>
      </c>
      <c r="T228" s="43">
        <f t="shared" si="130"/>
        <v>113.12</v>
      </c>
      <c r="U228" s="43">
        <f t="shared" si="130"/>
        <v>113.12</v>
      </c>
      <c r="V228" s="43">
        <f t="shared" si="130"/>
        <v>113.12</v>
      </c>
      <c r="W228" s="43">
        <f t="shared" si="130"/>
        <v>113.12</v>
      </c>
      <c r="X228" s="43">
        <f t="shared" si="130"/>
        <v>113.12</v>
      </c>
      <c r="Y228" s="43">
        <f t="shared" si="130"/>
        <v>113.12</v>
      </c>
      <c r="Z228" s="43">
        <f t="shared" si="130"/>
        <v>113.12</v>
      </c>
      <c r="AA228" s="43">
        <f t="shared" si="130"/>
        <v>113.12</v>
      </c>
    </row>
    <row r="229" spans="1:27" ht="12.75" hidden="1" customHeight="1" outlineLevel="1" x14ac:dyDescent="0.2">
      <c r="A229" s="98" t="s">
        <v>2631</v>
      </c>
      <c r="B229" s="62" t="s">
        <v>81</v>
      </c>
      <c r="C229" s="42" t="s">
        <v>77</v>
      </c>
      <c r="D229" s="43">
        <v>6.71</v>
      </c>
      <c r="E229" s="43">
        <v>6.71</v>
      </c>
      <c r="F229" s="43">
        <v>6.71</v>
      </c>
      <c r="G229" s="43">
        <v>6.71</v>
      </c>
      <c r="H229" s="43">
        <v>6.71</v>
      </c>
      <c r="I229" s="43">
        <v>6.71</v>
      </c>
      <c r="J229" s="43">
        <v>6.71</v>
      </c>
      <c r="K229" s="43">
        <v>6.71</v>
      </c>
      <c r="L229" s="43">
        <v>6.71</v>
      </c>
      <c r="M229" s="43">
        <v>6.71</v>
      </c>
      <c r="N229" s="43">
        <v>6.71</v>
      </c>
      <c r="O229" s="43">
        <v>6.71</v>
      </c>
      <c r="P229" s="43">
        <v>6.71</v>
      </c>
      <c r="Q229" s="43">
        <v>6.71</v>
      </c>
      <c r="R229" s="43">
        <v>6.71</v>
      </c>
      <c r="S229" s="43">
        <v>6.71</v>
      </c>
      <c r="T229" s="43">
        <v>6.71</v>
      </c>
      <c r="U229" s="43">
        <v>6.71</v>
      </c>
      <c r="V229" s="43">
        <v>6.71</v>
      </c>
      <c r="W229" s="43">
        <v>6.71</v>
      </c>
      <c r="X229" s="43">
        <v>6.71</v>
      </c>
      <c r="Y229" s="43">
        <v>6.71</v>
      </c>
      <c r="Z229" s="43">
        <v>6.71</v>
      </c>
      <c r="AA229" s="43">
        <v>6.71</v>
      </c>
    </row>
    <row r="230" spans="1:27" ht="12.75" hidden="1" customHeight="1" outlineLevel="1" x14ac:dyDescent="0.2">
      <c r="A230" s="98" t="s">
        <v>2632</v>
      </c>
      <c r="B230" s="62" t="s">
        <v>79</v>
      </c>
      <c r="C230" s="42" t="s">
        <v>77</v>
      </c>
      <c r="D230" s="43">
        <f>$D$11</f>
        <v>330.69</v>
      </c>
      <c r="E230" s="43">
        <f t="shared" ref="E230:AA230" si="131">$D$11</f>
        <v>330.69</v>
      </c>
      <c r="F230" s="43">
        <f t="shared" si="131"/>
        <v>330.69</v>
      </c>
      <c r="G230" s="43">
        <f t="shared" si="131"/>
        <v>330.69</v>
      </c>
      <c r="H230" s="43">
        <f t="shared" si="131"/>
        <v>330.69</v>
      </c>
      <c r="I230" s="43">
        <f t="shared" si="131"/>
        <v>330.69</v>
      </c>
      <c r="J230" s="43">
        <f t="shared" si="131"/>
        <v>330.69</v>
      </c>
      <c r="K230" s="43">
        <f t="shared" si="131"/>
        <v>330.69</v>
      </c>
      <c r="L230" s="43">
        <f t="shared" si="131"/>
        <v>330.69</v>
      </c>
      <c r="M230" s="43">
        <f t="shared" si="131"/>
        <v>330.69</v>
      </c>
      <c r="N230" s="43">
        <f t="shared" si="131"/>
        <v>330.69</v>
      </c>
      <c r="O230" s="43">
        <f t="shared" si="131"/>
        <v>330.69</v>
      </c>
      <c r="P230" s="43">
        <f t="shared" si="131"/>
        <v>330.69</v>
      </c>
      <c r="Q230" s="43">
        <f t="shared" si="131"/>
        <v>330.69</v>
      </c>
      <c r="R230" s="43">
        <f t="shared" si="131"/>
        <v>330.69</v>
      </c>
      <c r="S230" s="43">
        <f t="shared" si="131"/>
        <v>330.69</v>
      </c>
      <c r="T230" s="43">
        <f t="shared" si="131"/>
        <v>330.69</v>
      </c>
      <c r="U230" s="43">
        <f t="shared" si="131"/>
        <v>330.69</v>
      </c>
      <c r="V230" s="43">
        <f t="shared" si="131"/>
        <v>330.69</v>
      </c>
      <c r="W230" s="43">
        <f t="shared" si="131"/>
        <v>330.69</v>
      </c>
      <c r="X230" s="43">
        <f t="shared" si="131"/>
        <v>330.69</v>
      </c>
      <c r="Y230" s="43">
        <f t="shared" si="131"/>
        <v>330.69</v>
      </c>
      <c r="Z230" s="43">
        <f t="shared" si="131"/>
        <v>330.69</v>
      </c>
      <c r="AA230" s="43">
        <f t="shared" si="131"/>
        <v>330.69</v>
      </c>
    </row>
    <row r="231" spans="1:27" ht="12.75" customHeight="1" collapsed="1" x14ac:dyDescent="0.2">
      <c r="A231" s="97" t="s">
        <v>2633</v>
      </c>
      <c r="B231" s="27" t="str">
        <f>"14"&amp;"."&amp;$B$801&amp;"."&amp;$B$802</f>
        <v>14.01.2023</v>
      </c>
      <c r="C231" s="89" t="s">
        <v>74</v>
      </c>
      <c r="D231" s="90">
        <f>ROUND(((D232+D233+D235+D234)/1000),5)</f>
        <v>1.8680399999999999</v>
      </c>
      <c r="E231" s="90">
        <f>ROUND(((E232+E233+E235+E234)/1000),5)</f>
        <v>1.69323</v>
      </c>
      <c r="F231" s="90">
        <f>ROUND(((F232+F233+F235+F234)/1000),5)</f>
        <v>1.66157</v>
      </c>
      <c r="G231" s="90">
        <f t="shared" ref="G231:AA231" si="132">ROUND(((G232+G233+G235+G234)/1000),5)</f>
        <v>1.65117</v>
      </c>
      <c r="H231" s="90">
        <f t="shared" si="132"/>
        <v>1.6656200000000001</v>
      </c>
      <c r="I231" s="90">
        <f t="shared" si="132"/>
        <v>1.6951799999999999</v>
      </c>
      <c r="J231" s="90">
        <f t="shared" si="132"/>
        <v>1.7906299999999999</v>
      </c>
      <c r="K231" s="90">
        <f t="shared" si="132"/>
        <v>2.0690499999999998</v>
      </c>
      <c r="L231" s="90">
        <f t="shared" si="132"/>
        <v>2.16214</v>
      </c>
      <c r="M231" s="90">
        <f t="shared" si="132"/>
        <v>2.2892299999999999</v>
      </c>
      <c r="N231" s="90">
        <f t="shared" si="132"/>
        <v>2.3279200000000002</v>
      </c>
      <c r="O231" s="90">
        <f t="shared" si="132"/>
        <v>2.3371499999999998</v>
      </c>
      <c r="P231" s="90">
        <f t="shared" si="132"/>
        <v>2.3353799999999998</v>
      </c>
      <c r="Q231" s="90">
        <f t="shared" si="132"/>
        <v>2.33426</v>
      </c>
      <c r="R231" s="90">
        <f t="shared" si="132"/>
        <v>2.3087</v>
      </c>
      <c r="S231" s="90">
        <f t="shared" si="132"/>
        <v>2.3118300000000001</v>
      </c>
      <c r="T231" s="90">
        <f t="shared" si="132"/>
        <v>2.3299500000000002</v>
      </c>
      <c r="U231" s="90">
        <f t="shared" si="132"/>
        <v>2.3766799999999999</v>
      </c>
      <c r="V231" s="90">
        <f t="shared" si="132"/>
        <v>2.3688400000000001</v>
      </c>
      <c r="W231" s="90">
        <f t="shared" si="132"/>
        <v>2.3215400000000002</v>
      </c>
      <c r="X231" s="90">
        <f t="shared" si="132"/>
        <v>2.3252600000000001</v>
      </c>
      <c r="Y231" s="90">
        <f t="shared" si="132"/>
        <v>2.2016300000000002</v>
      </c>
      <c r="Z231" s="90">
        <f t="shared" si="132"/>
        <v>2.1280999999999999</v>
      </c>
      <c r="AA231" s="90">
        <f t="shared" si="132"/>
        <v>1.8769800000000001</v>
      </c>
    </row>
    <row r="232" spans="1:27" ht="12.75" hidden="1" customHeight="1" outlineLevel="1" x14ac:dyDescent="0.2">
      <c r="A232" s="98" t="s">
        <v>2634</v>
      </c>
      <c r="B232" s="62" t="s">
        <v>236</v>
      </c>
      <c r="C232" s="42" t="s">
        <v>77</v>
      </c>
      <c r="D232" s="43">
        <v>1417.52</v>
      </c>
      <c r="E232" s="43">
        <v>1242.71</v>
      </c>
      <c r="F232" s="43">
        <v>1211.05</v>
      </c>
      <c r="G232" s="43">
        <v>1200.6500000000001</v>
      </c>
      <c r="H232" s="43">
        <v>1215.0999999999999</v>
      </c>
      <c r="I232" s="43">
        <v>1244.6600000000001</v>
      </c>
      <c r="J232" s="43">
        <v>1340.11</v>
      </c>
      <c r="K232" s="43">
        <v>1618.53</v>
      </c>
      <c r="L232" s="43">
        <v>1711.62</v>
      </c>
      <c r="M232" s="43">
        <v>1838.71</v>
      </c>
      <c r="N232" s="43">
        <v>1877.4</v>
      </c>
      <c r="O232" s="43">
        <v>1886.63</v>
      </c>
      <c r="P232" s="43">
        <v>1884.86</v>
      </c>
      <c r="Q232" s="43">
        <v>1883.74</v>
      </c>
      <c r="R232" s="43">
        <v>1858.18</v>
      </c>
      <c r="S232" s="43">
        <v>1861.31</v>
      </c>
      <c r="T232" s="43">
        <v>1879.43</v>
      </c>
      <c r="U232" s="43">
        <v>1926.16</v>
      </c>
      <c r="V232" s="43">
        <v>1918.32</v>
      </c>
      <c r="W232" s="43">
        <v>1871.02</v>
      </c>
      <c r="X232" s="43">
        <v>1874.74</v>
      </c>
      <c r="Y232" s="43">
        <v>1751.11</v>
      </c>
      <c r="Z232" s="43">
        <v>1677.58</v>
      </c>
      <c r="AA232" s="43">
        <v>1426.46</v>
      </c>
    </row>
    <row r="233" spans="1:27" ht="12.75" hidden="1" customHeight="1" outlineLevel="1" x14ac:dyDescent="0.2">
      <c r="A233" s="98" t="s">
        <v>2635</v>
      </c>
      <c r="B233" s="62" t="s">
        <v>88</v>
      </c>
      <c r="C233" s="42" t="s">
        <v>77</v>
      </c>
      <c r="D233" s="43">
        <f>$D$168</f>
        <v>113.12</v>
      </c>
      <c r="E233" s="43">
        <f>$D$168</f>
        <v>113.12</v>
      </c>
      <c r="F233" s="43">
        <f t="shared" ref="F233:AA233" si="133">$D$168</f>
        <v>113.12</v>
      </c>
      <c r="G233" s="43">
        <f t="shared" si="133"/>
        <v>113.12</v>
      </c>
      <c r="H233" s="43">
        <f t="shared" si="133"/>
        <v>113.12</v>
      </c>
      <c r="I233" s="43">
        <f t="shared" si="133"/>
        <v>113.12</v>
      </c>
      <c r="J233" s="43">
        <f t="shared" si="133"/>
        <v>113.12</v>
      </c>
      <c r="K233" s="43">
        <f t="shared" si="133"/>
        <v>113.12</v>
      </c>
      <c r="L233" s="43">
        <f t="shared" si="133"/>
        <v>113.12</v>
      </c>
      <c r="M233" s="43">
        <f t="shared" si="133"/>
        <v>113.12</v>
      </c>
      <c r="N233" s="43">
        <f t="shared" si="133"/>
        <v>113.12</v>
      </c>
      <c r="O233" s="43">
        <f t="shared" si="133"/>
        <v>113.12</v>
      </c>
      <c r="P233" s="43">
        <f t="shared" si="133"/>
        <v>113.12</v>
      </c>
      <c r="Q233" s="43">
        <f t="shared" si="133"/>
        <v>113.12</v>
      </c>
      <c r="R233" s="43">
        <f t="shared" si="133"/>
        <v>113.12</v>
      </c>
      <c r="S233" s="43">
        <f t="shared" si="133"/>
        <v>113.12</v>
      </c>
      <c r="T233" s="43">
        <f t="shared" si="133"/>
        <v>113.12</v>
      </c>
      <c r="U233" s="43">
        <f t="shared" si="133"/>
        <v>113.12</v>
      </c>
      <c r="V233" s="43">
        <f t="shared" si="133"/>
        <v>113.12</v>
      </c>
      <c r="W233" s="43">
        <f t="shared" si="133"/>
        <v>113.12</v>
      </c>
      <c r="X233" s="43">
        <f t="shared" si="133"/>
        <v>113.12</v>
      </c>
      <c r="Y233" s="43">
        <f t="shared" si="133"/>
        <v>113.12</v>
      </c>
      <c r="Z233" s="43">
        <f t="shared" si="133"/>
        <v>113.12</v>
      </c>
      <c r="AA233" s="43">
        <f t="shared" si="133"/>
        <v>113.12</v>
      </c>
    </row>
    <row r="234" spans="1:27" ht="12.75" hidden="1" customHeight="1" outlineLevel="1" x14ac:dyDescent="0.2">
      <c r="A234" s="98" t="s">
        <v>2636</v>
      </c>
      <c r="B234" s="62" t="s">
        <v>81</v>
      </c>
      <c r="C234" s="42" t="s">
        <v>77</v>
      </c>
      <c r="D234" s="43">
        <v>6.71</v>
      </c>
      <c r="E234" s="43">
        <v>6.71</v>
      </c>
      <c r="F234" s="43">
        <v>6.71</v>
      </c>
      <c r="G234" s="43">
        <v>6.71</v>
      </c>
      <c r="H234" s="43">
        <v>6.71</v>
      </c>
      <c r="I234" s="43">
        <v>6.71</v>
      </c>
      <c r="J234" s="43">
        <v>6.71</v>
      </c>
      <c r="K234" s="43">
        <v>6.71</v>
      </c>
      <c r="L234" s="43">
        <v>6.71</v>
      </c>
      <c r="M234" s="43">
        <v>6.71</v>
      </c>
      <c r="N234" s="43">
        <v>6.71</v>
      </c>
      <c r="O234" s="43">
        <v>6.71</v>
      </c>
      <c r="P234" s="43">
        <v>6.71</v>
      </c>
      <c r="Q234" s="43">
        <v>6.71</v>
      </c>
      <c r="R234" s="43">
        <v>6.71</v>
      </c>
      <c r="S234" s="43">
        <v>6.71</v>
      </c>
      <c r="T234" s="43">
        <v>6.71</v>
      </c>
      <c r="U234" s="43">
        <v>6.71</v>
      </c>
      <c r="V234" s="43">
        <v>6.71</v>
      </c>
      <c r="W234" s="43">
        <v>6.71</v>
      </c>
      <c r="X234" s="43">
        <v>6.71</v>
      </c>
      <c r="Y234" s="43">
        <v>6.71</v>
      </c>
      <c r="Z234" s="43">
        <v>6.71</v>
      </c>
      <c r="AA234" s="43">
        <v>6.71</v>
      </c>
    </row>
    <row r="235" spans="1:27" ht="12.75" hidden="1" customHeight="1" outlineLevel="1" x14ac:dyDescent="0.2">
      <c r="A235" s="98" t="s">
        <v>2637</v>
      </c>
      <c r="B235" s="62" t="s">
        <v>79</v>
      </c>
      <c r="C235" s="42" t="s">
        <v>77</v>
      </c>
      <c r="D235" s="43">
        <f>$D$11</f>
        <v>330.69</v>
      </c>
      <c r="E235" s="43">
        <f t="shared" ref="E235:AA235" si="134">$D$11</f>
        <v>330.69</v>
      </c>
      <c r="F235" s="43">
        <f t="shared" si="134"/>
        <v>330.69</v>
      </c>
      <c r="G235" s="43">
        <f t="shared" si="134"/>
        <v>330.69</v>
      </c>
      <c r="H235" s="43">
        <f t="shared" si="134"/>
        <v>330.69</v>
      </c>
      <c r="I235" s="43">
        <f t="shared" si="134"/>
        <v>330.69</v>
      </c>
      <c r="J235" s="43">
        <f t="shared" si="134"/>
        <v>330.69</v>
      </c>
      <c r="K235" s="43">
        <f t="shared" si="134"/>
        <v>330.69</v>
      </c>
      <c r="L235" s="43">
        <f t="shared" si="134"/>
        <v>330.69</v>
      </c>
      <c r="M235" s="43">
        <f t="shared" si="134"/>
        <v>330.69</v>
      </c>
      <c r="N235" s="43">
        <f t="shared" si="134"/>
        <v>330.69</v>
      </c>
      <c r="O235" s="43">
        <f t="shared" si="134"/>
        <v>330.69</v>
      </c>
      <c r="P235" s="43">
        <f t="shared" si="134"/>
        <v>330.69</v>
      </c>
      <c r="Q235" s="43">
        <f t="shared" si="134"/>
        <v>330.69</v>
      </c>
      <c r="R235" s="43">
        <f t="shared" si="134"/>
        <v>330.69</v>
      </c>
      <c r="S235" s="43">
        <f t="shared" si="134"/>
        <v>330.69</v>
      </c>
      <c r="T235" s="43">
        <f t="shared" si="134"/>
        <v>330.69</v>
      </c>
      <c r="U235" s="43">
        <f t="shared" si="134"/>
        <v>330.69</v>
      </c>
      <c r="V235" s="43">
        <f t="shared" si="134"/>
        <v>330.69</v>
      </c>
      <c r="W235" s="43">
        <f t="shared" si="134"/>
        <v>330.69</v>
      </c>
      <c r="X235" s="43">
        <f t="shared" si="134"/>
        <v>330.69</v>
      </c>
      <c r="Y235" s="43">
        <f t="shared" si="134"/>
        <v>330.69</v>
      </c>
      <c r="Z235" s="43">
        <f t="shared" si="134"/>
        <v>330.69</v>
      </c>
      <c r="AA235" s="43">
        <f t="shared" si="134"/>
        <v>330.69</v>
      </c>
    </row>
    <row r="236" spans="1:27" ht="12.75" customHeight="1" collapsed="1" x14ac:dyDescent="0.2">
      <c r="A236" s="97" t="s">
        <v>2638</v>
      </c>
      <c r="B236" s="27" t="str">
        <f>"15"&amp;"."&amp;$B$801&amp;"."&amp;$B$802</f>
        <v>15.01.2023</v>
      </c>
      <c r="C236" s="89" t="s">
        <v>74</v>
      </c>
      <c r="D236" s="90">
        <f>ROUND(((D237+D238+D240+D239)/1000),5)</f>
        <v>1.70706</v>
      </c>
      <c r="E236" s="90">
        <f>ROUND(((E237+E238+E240+E239)/1000),5)</f>
        <v>1.6493199999999999</v>
      </c>
      <c r="F236" s="90">
        <f>ROUND(((F237+F238+F240+F239)/1000),5)</f>
        <v>1.5797399999999999</v>
      </c>
      <c r="G236" s="90">
        <f t="shared" ref="G236:AA236" si="135">ROUND(((G237+G238+G240+G239)/1000),5)</f>
        <v>1.57423</v>
      </c>
      <c r="H236" s="90">
        <f t="shared" si="135"/>
        <v>1.57864</v>
      </c>
      <c r="I236" s="90">
        <f t="shared" si="135"/>
        <v>1.62764</v>
      </c>
      <c r="J236" s="90">
        <f t="shared" si="135"/>
        <v>1.64002</v>
      </c>
      <c r="K236" s="90">
        <f t="shared" si="135"/>
        <v>1.8387500000000001</v>
      </c>
      <c r="L236" s="90">
        <f t="shared" si="135"/>
        <v>2.08725</v>
      </c>
      <c r="M236" s="90">
        <f t="shared" si="135"/>
        <v>2.1597200000000001</v>
      </c>
      <c r="N236" s="90">
        <f t="shared" si="135"/>
        <v>2.2285499999999998</v>
      </c>
      <c r="O236" s="90">
        <f t="shared" si="135"/>
        <v>2.24871</v>
      </c>
      <c r="P236" s="90">
        <f t="shared" si="135"/>
        <v>2.2517299999999998</v>
      </c>
      <c r="Q236" s="90">
        <f t="shared" si="135"/>
        <v>2.25386</v>
      </c>
      <c r="R236" s="90">
        <f t="shared" si="135"/>
        <v>2.2228400000000001</v>
      </c>
      <c r="S236" s="90">
        <f t="shared" si="135"/>
        <v>2.2316099999999999</v>
      </c>
      <c r="T236" s="90">
        <f t="shared" si="135"/>
        <v>2.2825700000000002</v>
      </c>
      <c r="U236" s="90">
        <f t="shared" si="135"/>
        <v>2.3444600000000002</v>
      </c>
      <c r="V236" s="90">
        <f t="shared" si="135"/>
        <v>2.3494299999999999</v>
      </c>
      <c r="W236" s="90">
        <f t="shared" si="135"/>
        <v>2.2783899999999999</v>
      </c>
      <c r="X236" s="90">
        <f t="shared" si="135"/>
        <v>2.2715299999999998</v>
      </c>
      <c r="Y236" s="90">
        <f t="shared" si="135"/>
        <v>2.1858</v>
      </c>
      <c r="Z236" s="90">
        <f t="shared" si="135"/>
        <v>2.1173799999999998</v>
      </c>
      <c r="AA236" s="90">
        <f t="shared" si="135"/>
        <v>1.8542700000000001</v>
      </c>
    </row>
    <row r="237" spans="1:27" ht="12.75" hidden="1" customHeight="1" outlineLevel="1" x14ac:dyDescent="0.2">
      <c r="A237" s="98" t="s">
        <v>2639</v>
      </c>
      <c r="B237" s="62" t="s">
        <v>236</v>
      </c>
      <c r="C237" s="42" t="s">
        <v>77</v>
      </c>
      <c r="D237" s="43">
        <v>1256.54</v>
      </c>
      <c r="E237" s="43">
        <v>1198.8</v>
      </c>
      <c r="F237" s="43">
        <v>1129.22</v>
      </c>
      <c r="G237" s="43">
        <v>1123.71</v>
      </c>
      <c r="H237" s="43">
        <v>1128.1199999999999</v>
      </c>
      <c r="I237" s="43">
        <v>1177.1199999999999</v>
      </c>
      <c r="J237" s="43">
        <v>1189.5</v>
      </c>
      <c r="K237" s="43">
        <v>1388.23</v>
      </c>
      <c r="L237" s="43">
        <v>1636.73</v>
      </c>
      <c r="M237" s="43">
        <v>1709.2</v>
      </c>
      <c r="N237" s="43">
        <v>1778.03</v>
      </c>
      <c r="O237" s="43">
        <v>1798.19</v>
      </c>
      <c r="P237" s="43">
        <v>1801.21</v>
      </c>
      <c r="Q237" s="43">
        <v>1803.34</v>
      </c>
      <c r="R237" s="43">
        <v>1772.32</v>
      </c>
      <c r="S237" s="43">
        <v>1781.09</v>
      </c>
      <c r="T237" s="43">
        <v>1832.05</v>
      </c>
      <c r="U237" s="43">
        <v>1893.94</v>
      </c>
      <c r="V237" s="43">
        <v>1898.91</v>
      </c>
      <c r="W237" s="43">
        <v>1827.87</v>
      </c>
      <c r="X237" s="43">
        <v>1821.01</v>
      </c>
      <c r="Y237" s="43">
        <v>1735.28</v>
      </c>
      <c r="Z237" s="43">
        <v>1666.86</v>
      </c>
      <c r="AA237" s="43">
        <v>1403.75</v>
      </c>
    </row>
    <row r="238" spans="1:27" ht="12.75" hidden="1" customHeight="1" outlineLevel="1" x14ac:dyDescent="0.2">
      <c r="A238" s="98" t="s">
        <v>2640</v>
      </c>
      <c r="B238" s="62" t="s">
        <v>88</v>
      </c>
      <c r="C238" s="42" t="s">
        <v>77</v>
      </c>
      <c r="D238" s="43">
        <f>$D$168</f>
        <v>113.12</v>
      </c>
      <c r="E238" s="43">
        <f>$D$168</f>
        <v>113.12</v>
      </c>
      <c r="F238" s="43">
        <f t="shared" ref="F238:AA238" si="136">$D$168</f>
        <v>113.12</v>
      </c>
      <c r="G238" s="43">
        <f t="shared" si="136"/>
        <v>113.12</v>
      </c>
      <c r="H238" s="43">
        <f t="shared" si="136"/>
        <v>113.12</v>
      </c>
      <c r="I238" s="43">
        <f t="shared" si="136"/>
        <v>113.12</v>
      </c>
      <c r="J238" s="43">
        <f t="shared" si="136"/>
        <v>113.12</v>
      </c>
      <c r="K238" s="43">
        <f t="shared" si="136"/>
        <v>113.12</v>
      </c>
      <c r="L238" s="43">
        <f t="shared" si="136"/>
        <v>113.12</v>
      </c>
      <c r="M238" s="43">
        <f t="shared" si="136"/>
        <v>113.12</v>
      </c>
      <c r="N238" s="43">
        <f t="shared" si="136"/>
        <v>113.12</v>
      </c>
      <c r="O238" s="43">
        <f t="shared" si="136"/>
        <v>113.12</v>
      </c>
      <c r="P238" s="43">
        <f t="shared" si="136"/>
        <v>113.12</v>
      </c>
      <c r="Q238" s="43">
        <f t="shared" si="136"/>
        <v>113.12</v>
      </c>
      <c r="R238" s="43">
        <f t="shared" si="136"/>
        <v>113.12</v>
      </c>
      <c r="S238" s="43">
        <f t="shared" si="136"/>
        <v>113.12</v>
      </c>
      <c r="T238" s="43">
        <f t="shared" si="136"/>
        <v>113.12</v>
      </c>
      <c r="U238" s="43">
        <f t="shared" si="136"/>
        <v>113.12</v>
      </c>
      <c r="V238" s="43">
        <f t="shared" si="136"/>
        <v>113.12</v>
      </c>
      <c r="W238" s="43">
        <f t="shared" si="136"/>
        <v>113.12</v>
      </c>
      <c r="X238" s="43">
        <f t="shared" si="136"/>
        <v>113.12</v>
      </c>
      <c r="Y238" s="43">
        <f t="shared" si="136"/>
        <v>113.12</v>
      </c>
      <c r="Z238" s="43">
        <f t="shared" si="136"/>
        <v>113.12</v>
      </c>
      <c r="AA238" s="43">
        <f t="shared" si="136"/>
        <v>113.12</v>
      </c>
    </row>
    <row r="239" spans="1:27" ht="12.75" hidden="1" customHeight="1" outlineLevel="1" x14ac:dyDescent="0.2">
      <c r="A239" s="98" t="s">
        <v>2641</v>
      </c>
      <c r="B239" s="62" t="s">
        <v>81</v>
      </c>
      <c r="C239" s="42" t="s">
        <v>77</v>
      </c>
      <c r="D239" s="43">
        <v>6.71</v>
      </c>
      <c r="E239" s="43">
        <v>6.71</v>
      </c>
      <c r="F239" s="43">
        <v>6.71</v>
      </c>
      <c r="G239" s="43">
        <v>6.71</v>
      </c>
      <c r="H239" s="43">
        <v>6.71</v>
      </c>
      <c r="I239" s="43">
        <v>6.71</v>
      </c>
      <c r="J239" s="43">
        <v>6.71</v>
      </c>
      <c r="K239" s="43">
        <v>6.71</v>
      </c>
      <c r="L239" s="43">
        <v>6.71</v>
      </c>
      <c r="M239" s="43">
        <v>6.71</v>
      </c>
      <c r="N239" s="43">
        <v>6.71</v>
      </c>
      <c r="O239" s="43">
        <v>6.71</v>
      </c>
      <c r="P239" s="43">
        <v>6.71</v>
      </c>
      <c r="Q239" s="43">
        <v>6.71</v>
      </c>
      <c r="R239" s="43">
        <v>6.71</v>
      </c>
      <c r="S239" s="43">
        <v>6.71</v>
      </c>
      <c r="T239" s="43">
        <v>6.71</v>
      </c>
      <c r="U239" s="43">
        <v>6.71</v>
      </c>
      <c r="V239" s="43">
        <v>6.71</v>
      </c>
      <c r="W239" s="43">
        <v>6.71</v>
      </c>
      <c r="X239" s="43">
        <v>6.71</v>
      </c>
      <c r="Y239" s="43">
        <v>6.71</v>
      </c>
      <c r="Z239" s="43">
        <v>6.71</v>
      </c>
      <c r="AA239" s="43">
        <v>6.71</v>
      </c>
    </row>
    <row r="240" spans="1:27" ht="12.75" hidden="1" customHeight="1" outlineLevel="1" x14ac:dyDescent="0.2">
      <c r="A240" s="98" t="s">
        <v>2642</v>
      </c>
      <c r="B240" s="62" t="s">
        <v>79</v>
      </c>
      <c r="C240" s="42" t="s">
        <v>77</v>
      </c>
      <c r="D240" s="43">
        <f>$D$11</f>
        <v>330.69</v>
      </c>
      <c r="E240" s="43">
        <f t="shared" ref="E240:AA240" si="137">$D$11</f>
        <v>330.69</v>
      </c>
      <c r="F240" s="43">
        <f t="shared" si="137"/>
        <v>330.69</v>
      </c>
      <c r="G240" s="43">
        <f t="shared" si="137"/>
        <v>330.69</v>
      </c>
      <c r="H240" s="43">
        <f t="shared" si="137"/>
        <v>330.69</v>
      </c>
      <c r="I240" s="43">
        <f t="shared" si="137"/>
        <v>330.69</v>
      </c>
      <c r="J240" s="43">
        <f t="shared" si="137"/>
        <v>330.69</v>
      </c>
      <c r="K240" s="43">
        <f t="shared" si="137"/>
        <v>330.69</v>
      </c>
      <c r="L240" s="43">
        <f t="shared" si="137"/>
        <v>330.69</v>
      </c>
      <c r="M240" s="43">
        <f t="shared" si="137"/>
        <v>330.69</v>
      </c>
      <c r="N240" s="43">
        <f t="shared" si="137"/>
        <v>330.69</v>
      </c>
      <c r="O240" s="43">
        <f t="shared" si="137"/>
        <v>330.69</v>
      </c>
      <c r="P240" s="43">
        <f t="shared" si="137"/>
        <v>330.69</v>
      </c>
      <c r="Q240" s="43">
        <f t="shared" si="137"/>
        <v>330.69</v>
      </c>
      <c r="R240" s="43">
        <f t="shared" si="137"/>
        <v>330.69</v>
      </c>
      <c r="S240" s="43">
        <f t="shared" si="137"/>
        <v>330.69</v>
      </c>
      <c r="T240" s="43">
        <f t="shared" si="137"/>
        <v>330.69</v>
      </c>
      <c r="U240" s="43">
        <f t="shared" si="137"/>
        <v>330.69</v>
      </c>
      <c r="V240" s="43">
        <f t="shared" si="137"/>
        <v>330.69</v>
      </c>
      <c r="W240" s="43">
        <f t="shared" si="137"/>
        <v>330.69</v>
      </c>
      <c r="X240" s="43">
        <f t="shared" si="137"/>
        <v>330.69</v>
      </c>
      <c r="Y240" s="43">
        <f t="shared" si="137"/>
        <v>330.69</v>
      </c>
      <c r="Z240" s="43">
        <f t="shared" si="137"/>
        <v>330.69</v>
      </c>
      <c r="AA240" s="43">
        <f t="shared" si="137"/>
        <v>330.69</v>
      </c>
    </row>
    <row r="241" spans="1:27" ht="12.75" customHeight="1" collapsed="1" x14ac:dyDescent="0.2">
      <c r="A241" s="97" t="s">
        <v>2643</v>
      </c>
      <c r="B241" s="27" t="str">
        <f>"16"&amp;"."&amp;$B$801&amp;"."&amp;$B$802</f>
        <v>16.01.2023</v>
      </c>
      <c r="C241" s="89" t="s">
        <v>74</v>
      </c>
      <c r="D241" s="90">
        <f>ROUND(((D242+D243+D245+D244)/1000),5)</f>
        <v>1.7027300000000001</v>
      </c>
      <c r="E241" s="90">
        <f>ROUND(((E242+E243+E245+E244)/1000),5)</f>
        <v>1.64327</v>
      </c>
      <c r="F241" s="90">
        <f>ROUND(((F242+F243+F245+F244)/1000),5)</f>
        <v>1.58101</v>
      </c>
      <c r="G241" s="90">
        <f t="shared" ref="G241:AA241" si="138">ROUND(((G242+G243+G245+G244)/1000),5)</f>
        <v>1.5720000000000001</v>
      </c>
      <c r="H241" s="90">
        <f t="shared" si="138"/>
        <v>1.6037399999999999</v>
      </c>
      <c r="I241" s="90">
        <f t="shared" si="138"/>
        <v>1.69716</v>
      </c>
      <c r="J241" s="90">
        <f t="shared" si="138"/>
        <v>1.9887999999999999</v>
      </c>
      <c r="K241" s="90">
        <f t="shared" si="138"/>
        <v>2.1596299999999999</v>
      </c>
      <c r="L241" s="90">
        <f t="shared" si="138"/>
        <v>2.3654899999999999</v>
      </c>
      <c r="M241" s="90">
        <f t="shared" si="138"/>
        <v>2.4079799999999998</v>
      </c>
      <c r="N241" s="90">
        <f t="shared" si="138"/>
        <v>2.43364</v>
      </c>
      <c r="O241" s="90">
        <f t="shared" si="138"/>
        <v>2.4453800000000001</v>
      </c>
      <c r="P241" s="90">
        <f t="shared" si="138"/>
        <v>2.44659</v>
      </c>
      <c r="Q241" s="90">
        <f t="shared" si="138"/>
        <v>2.4604900000000001</v>
      </c>
      <c r="R241" s="90">
        <f t="shared" si="138"/>
        <v>2.4176199999999999</v>
      </c>
      <c r="S241" s="90">
        <f t="shared" si="138"/>
        <v>2.4129700000000001</v>
      </c>
      <c r="T241" s="90">
        <f t="shared" si="138"/>
        <v>2.4414500000000001</v>
      </c>
      <c r="U241" s="90">
        <f t="shared" si="138"/>
        <v>2.4785499999999998</v>
      </c>
      <c r="V241" s="90">
        <f t="shared" si="138"/>
        <v>2.3982299999999999</v>
      </c>
      <c r="W241" s="90">
        <f t="shared" si="138"/>
        <v>2.4260899999999999</v>
      </c>
      <c r="X241" s="90">
        <f t="shared" si="138"/>
        <v>2.33352</v>
      </c>
      <c r="Y241" s="90">
        <f t="shared" si="138"/>
        <v>2.2161200000000001</v>
      </c>
      <c r="Z241" s="90">
        <f t="shared" si="138"/>
        <v>2.07884</v>
      </c>
      <c r="AA241" s="90">
        <f t="shared" si="138"/>
        <v>1.70892</v>
      </c>
    </row>
    <row r="242" spans="1:27" ht="12.75" hidden="1" customHeight="1" outlineLevel="1" x14ac:dyDescent="0.2">
      <c r="A242" s="98" t="s">
        <v>2644</v>
      </c>
      <c r="B242" s="62" t="s">
        <v>236</v>
      </c>
      <c r="C242" s="42" t="s">
        <v>77</v>
      </c>
      <c r="D242" s="43">
        <v>1252.21</v>
      </c>
      <c r="E242" s="43">
        <v>1192.75</v>
      </c>
      <c r="F242" s="43">
        <v>1130.49</v>
      </c>
      <c r="G242" s="43">
        <v>1121.48</v>
      </c>
      <c r="H242" s="43">
        <v>1153.22</v>
      </c>
      <c r="I242" s="43">
        <v>1246.6400000000001</v>
      </c>
      <c r="J242" s="43">
        <v>1538.28</v>
      </c>
      <c r="K242" s="43">
        <v>1709.11</v>
      </c>
      <c r="L242" s="43">
        <v>1914.97</v>
      </c>
      <c r="M242" s="43">
        <v>1957.46</v>
      </c>
      <c r="N242" s="43">
        <v>1983.12</v>
      </c>
      <c r="O242" s="43">
        <v>1994.86</v>
      </c>
      <c r="P242" s="43">
        <v>1996.07</v>
      </c>
      <c r="Q242" s="43">
        <v>2009.97</v>
      </c>
      <c r="R242" s="43">
        <v>1967.1</v>
      </c>
      <c r="S242" s="43">
        <v>1962.45</v>
      </c>
      <c r="T242" s="43">
        <v>1990.93</v>
      </c>
      <c r="U242" s="43">
        <v>2028.03</v>
      </c>
      <c r="V242" s="43">
        <v>1947.71</v>
      </c>
      <c r="W242" s="43">
        <v>1975.57</v>
      </c>
      <c r="X242" s="43">
        <v>1883</v>
      </c>
      <c r="Y242" s="43">
        <v>1765.6</v>
      </c>
      <c r="Z242" s="43">
        <v>1628.32</v>
      </c>
      <c r="AA242" s="43">
        <v>1258.4000000000001</v>
      </c>
    </row>
    <row r="243" spans="1:27" ht="12.75" hidden="1" customHeight="1" outlineLevel="1" x14ac:dyDescent="0.2">
      <c r="A243" s="98" t="s">
        <v>2645</v>
      </c>
      <c r="B243" s="62" t="s">
        <v>88</v>
      </c>
      <c r="C243" s="42" t="s">
        <v>77</v>
      </c>
      <c r="D243" s="43">
        <f>$D$168</f>
        <v>113.12</v>
      </c>
      <c r="E243" s="43">
        <f>$D$168</f>
        <v>113.12</v>
      </c>
      <c r="F243" s="43">
        <f t="shared" ref="F243:AA243" si="139">$D$168</f>
        <v>113.12</v>
      </c>
      <c r="G243" s="43">
        <f t="shared" si="139"/>
        <v>113.12</v>
      </c>
      <c r="H243" s="43">
        <f t="shared" si="139"/>
        <v>113.12</v>
      </c>
      <c r="I243" s="43">
        <f t="shared" si="139"/>
        <v>113.12</v>
      </c>
      <c r="J243" s="43">
        <f t="shared" si="139"/>
        <v>113.12</v>
      </c>
      <c r="K243" s="43">
        <f t="shared" si="139"/>
        <v>113.12</v>
      </c>
      <c r="L243" s="43">
        <f t="shared" si="139"/>
        <v>113.12</v>
      </c>
      <c r="M243" s="43">
        <f t="shared" si="139"/>
        <v>113.12</v>
      </c>
      <c r="N243" s="43">
        <f t="shared" si="139"/>
        <v>113.12</v>
      </c>
      <c r="O243" s="43">
        <f t="shared" si="139"/>
        <v>113.12</v>
      </c>
      <c r="P243" s="43">
        <f t="shared" si="139"/>
        <v>113.12</v>
      </c>
      <c r="Q243" s="43">
        <f t="shared" si="139"/>
        <v>113.12</v>
      </c>
      <c r="R243" s="43">
        <f t="shared" si="139"/>
        <v>113.12</v>
      </c>
      <c r="S243" s="43">
        <f t="shared" si="139"/>
        <v>113.12</v>
      </c>
      <c r="T243" s="43">
        <f t="shared" si="139"/>
        <v>113.12</v>
      </c>
      <c r="U243" s="43">
        <f t="shared" si="139"/>
        <v>113.12</v>
      </c>
      <c r="V243" s="43">
        <f t="shared" si="139"/>
        <v>113.12</v>
      </c>
      <c r="W243" s="43">
        <f t="shared" si="139"/>
        <v>113.12</v>
      </c>
      <c r="X243" s="43">
        <f t="shared" si="139"/>
        <v>113.12</v>
      </c>
      <c r="Y243" s="43">
        <f t="shared" si="139"/>
        <v>113.12</v>
      </c>
      <c r="Z243" s="43">
        <f t="shared" si="139"/>
        <v>113.12</v>
      </c>
      <c r="AA243" s="43">
        <f t="shared" si="139"/>
        <v>113.12</v>
      </c>
    </row>
    <row r="244" spans="1:27" ht="12.75" hidden="1" customHeight="1" outlineLevel="1" x14ac:dyDescent="0.2">
      <c r="A244" s="98" t="s">
        <v>2646</v>
      </c>
      <c r="B244" s="62" t="s">
        <v>81</v>
      </c>
      <c r="C244" s="42" t="s">
        <v>77</v>
      </c>
      <c r="D244" s="43">
        <v>6.71</v>
      </c>
      <c r="E244" s="43">
        <v>6.71</v>
      </c>
      <c r="F244" s="43">
        <v>6.71</v>
      </c>
      <c r="G244" s="43">
        <v>6.71</v>
      </c>
      <c r="H244" s="43">
        <v>6.71</v>
      </c>
      <c r="I244" s="43">
        <v>6.71</v>
      </c>
      <c r="J244" s="43">
        <v>6.71</v>
      </c>
      <c r="K244" s="43">
        <v>6.71</v>
      </c>
      <c r="L244" s="43">
        <v>6.71</v>
      </c>
      <c r="M244" s="43">
        <v>6.71</v>
      </c>
      <c r="N244" s="43">
        <v>6.71</v>
      </c>
      <c r="O244" s="43">
        <v>6.71</v>
      </c>
      <c r="P244" s="43">
        <v>6.71</v>
      </c>
      <c r="Q244" s="43">
        <v>6.71</v>
      </c>
      <c r="R244" s="43">
        <v>6.71</v>
      </c>
      <c r="S244" s="43">
        <v>6.71</v>
      </c>
      <c r="T244" s="43">
        <v>6.71</v>
      </c>
      <c r="U244" s="43">
        <v>6.71</v>
      </c>
      <c r="V244" s="43">
        <v>6.71</v>
      </c>
      <c r="W244" s="43">
        <v>6.71</v>
      </c>
      <c r="X244" s="43">
        <v>6.71</v>
      </c>
      <c r="Y244" s="43">
        <v>6.71</v>
      </c>
      <c r="Z244" s="43">
        <v>6.71</v>
      </c>
      <c r="AA244" s="43">
        <v>6.71</v>
      </c>
    </row>
    <row r="245" spans="1:27" ht="12.75" hidden="1" customHeight="1" outlineLevel="1" x14ac:dyDescent="0.2">
      <c r="A245" s="98" t="s">
        <v>2647</v>
      </c>
      <c r="B245" s="62" t="s">
        <v>79</v>
      </c>
      <c r="C245" s="42" t="s">
        <v>77</v>
      </c>
      <c r="D245" s="43">
        <f>$D$11</f>
        <v>330.69</v>
      </c>
      <c r="E245" s="43">
        <f t="shared" ref="E245:AA245" si="140">$D$11</f>
        <v>330.69</v>
      </c>
      <c r="F245" s="43">
        <f t="shared" si="140"/>
        <v>330.69</v>
      </c>
      <c r="G245" s="43">
        <f t="shared" si="140"/>
        <v>330.69</v>
      </c>
      <c r="H245" s="43">
        <f t="shared" si="140"/>
        <v>330.69</v>
      </c>
      <c r="I245" s="43">
        <f t="shared" si="140"/>
        <v>330.69</v>
      </c>
      <c r="J245" s="43">
        <f t="shared" si="140"/>
        <v>330.69</v>
      </c>
      <c r="K245" s="43">
        <f t="shared" si="140"/>
        <v>330.69</v>
      </c>
      <c r="L245" s="43">
        <f t="shared" si="140"/>
        <v>330.69</v>
      </c>
      <c r="M245" s="43">
        <f t="shared" si="140"/>
        <v>330.69</v>
      </c>
      <c r="N245" s="43">
        <f t="shared" si="140"/>
        <v>330.69</v>
      </c>
      <c r="O245" s="43">
        <f t="shared" si="140"/>
        <v>330.69</v>
      </c>
      <c r="P245" s="43">
        <f t="shared" si="140"/>
        <v>330.69</v>
      </c>
      <c r="Q245" s="43">
        <f t="shared" si="140"/>
        <v>330.69</v>
      </c>
      <c r="R245" s="43">
        <f t="shared" si="140"/>
        <v>330.69</v>
      </c>
      <c r="S245" s="43">
        <f t="shared" si="140"/>
        <v>330.69</v>
      </c>
      <c r="T245" s="43">
        <f t="shared" si="140"/>
        <v>330.69</v>
      </c>
      <c r="U245" s="43">
        <f t="shared" si="140"/>
        <v>330.69</v>
      </c>
      <c r="V245" s="43">
        <f t="shared" si="140"/>
        <v>330.69</v>
      </c>
      <c r="W245" s="43">
        <f t="shared" si="140"/>
        <v>330.69</v>
      </c>
      <c r="X245" s="43">
        <f t="shared" si="140"/>
        <v>330.69</v>
      </c>
      <c r="Y245" s="43">
        <f t="shared" si="140"/>
        <v>330.69</v>
      </c>
      <c r="Z245" s="43">
        <f t="shared" si="140"/>
        <v>330.69</v>
      </c>
      <c r="AA245" s="43">
        <f t="shared" si="140"/>
        <v>330.69</v>
      </c>
    </row>
    <row r="246" spans="1:27" ht="12.75" customHeight="1" collapsed="1" x14ac:dyDescent="0.2">
      <c r="A246" s="97" t="s">
        <v>2648</v>
      </c>
      <c r="B246" s="27" t="str">
        <f>"17"&amp;"."&amp;$B$801&amp;"."&amp;$B$802</f>
        <v>17.01.2023</v>
      </c>
      <c r="C246" s="89" t="s">
        <v>74</v>
      </c>
      <c r="D246" s="90">
        <f>ROUND(((D247+D248+D250+D249)/1000),5)</f>
        <v>1.54698</v>
      </c>
      <c r="E246" s="90">
        <f>ROUND(((E247+E248+E250+E249)/1000),5)</f>
        <v>1.51451</v>
      </c>
      <c r="F246" s="90">
        <f>ROUND(((F247+F248+F250+F249)/1000),5)</f>
        <v>1.5003200000000001</v>
      </c>
      <c r="G246" s="90">
        <f t="shared" ref="G246:AA246" si="141">ROUND(((G247+G248+G250+G249)/1000),5)</f>
        <v>1.4981199999999999</v>
      </c>
      <c r="H246" s="90">
        <f t="shared" si="141"/>
        <v>1.51328</v>
      </c>
      <c r="I246" s="90">
        <f t="shared" si="141"/>
        <v>1.56555</v>
      </c>
      <c r="J246" s="90">
        <f t="shared" si="141"/>
        <v>1.77495</v>
      </c>
      <c r="K246" s="90">
        <f t="shared" si="141"/>
        <v>2.1151200000000001</v>
      </c>
      <c r="L246" s="90">
        <f t="shared" si="141"/>
        <v>2.1659199999999998</v>
      </c>
      <c r="M246" s="90">
        <f t="shared" si="141"/>
        <v>2.2204000000000002</v>
      </c>
      <c r="N246" s="90">
        <f t="shared" si="141"/>
        <v>2.24315</v>
      </c>
      <c r="O246" s="90">
        <f t="shared" si="141"/>
        <v>2.2665700000000002</v>
      </c>
      <c r="P246" s="90">
        <f t="shared" si="141"/>
        <v>2.2507000000000001</v>
      </c>
      <c r="Q246" s="90">
        <f t="shared" si="141"/>
        <v>2.2582200000000001</v>
      </c>
      <c r="R246" s="90">
        <f t="shared" si="141"/>
        <v>2.21827</v>
      </c>
      <c r="S246" s="90">
        <f t="shared" si="141"/>
        <v>2.21021</v>
      </c>
      <c r="T246" s="90">
        <f t="shared" si="141"/>
        <v>2.2566299999999999</v>
      </c>
      <c r="U246" s="90">
        <f t="shared" si="141"/>
        <v>2.2979599999999998</v>
      </c>
      <c r="V246" s="90">
        <f t="shared" si="141"/>
        <v>2.27827</v>
      </c>
      <c r="W246" s="90">
        <f t="shared" si="141"/>
        <v>2.2365400000000002</v>
      </c>
      <c r="X246" s="90">
        <f t="shared" si="141"/>
        <v>2.2224900000000001</v>
      </c>
      <c r="Y246" s="90">
        <f t="shared" si="141"/>
        <v>2.16743</v>
      </c>
      <c r="Z246" s="90">
        <f t="shared" si="141"/>
        <v>1.9467699999999999</v>
      </c>
      <c r="AA246" s="90">
        <f t="shared" si="141"/>
        <v>1.64236</v>
      </c>
    </row>
    <row r="247" spans="1:27" ht="12.75" hidden="1" customHeight="1" outlineLevel="1" x14ac:dyDescent="0.2">
      <c r="A247" s="98" t="s">
        <v>2649</v>
      </c>
      <c r="B247" s="62" t="s">
        <v>236</v>
      </c>
      <c r="C247" s="42" t="s">
        <v>77</v>
      </c>
      <c r="D247" s="43">
        <v>1096.46</v>
      </c>
      <c r="E247" s="43">
        <v>1063.99</v>
      </c>
      <c r="F247" s="43">
        <v>1049.8</v>
      </c>
      <c r="G247" s="43">
        <v>1047.5999999999999</v>
      </c>
      <c r="H247" s="43">
        <v>1062.76</v>
      </c>
      <c r="I247" s="43">
        <v>1115.03</v>
      </c>
      <c r="J247" s="43">
        <v>1324.43</v>
      </c>
      <c r="K247" s="43">
        <v>1664.6</v>
      </c>
      <c r="L247" s="43">
        <v>1715.4</v>
      </c>
      <c r="M247" s="43">
        <v>1769.88</v>
      </c>
      <c r="N247" s="43">
        <v>1792.63</v>
      </c>
      <c r="O247" s="43">
        <v>1816.05</v>
      </c>
      <c r="P247" s="43">
        <v>1800.18</v>
      </c>
      <c r="Q247" s="43">
        <v>1807.7</v>
      </c>
      <c r="R247" s="43">
        <v>1767.75</v>
      </c>
      <c r="S247" s="43">
        <v>1759.69</v>
      </c>
      <c r="T247" s="43">
        <v>1806.11</v>
      </c>
      <c r="U247" s="43">
        <v>1847.44</v>
      </c>
      <c r="V247" s="43">
        <v>1827.75</v>
      </c>
      <c r="W247" s="43">
        <v>1786.02</v>
      </c>
      <c r="X247" s="43">
        <v>1771.97</v>
      </c>
      <c r="Y247" s="43">
        <v>1716.91</v>
      </c>
      <c r="Z247" s="43">
        <v>1496.25</v>
      </c>
      <c r="AA247" s="43">
        <v>1191.8399999999999</v>
      </c>
    </row>
    <row r="248" spans="1:27" ht="12.75" hidden="1" customHeight="1" outlineLevel="1" x14ac:dyDescent="0.2">
      <c r="A248" s="98" t="s">
        <v>2650</v>
      </c>
      <c r="B248" s="62" t="s">
        <v>88</v>
      </c>
      <c r="C248" s="42" t="s">
        <v>77</v>
      </c>
      <c r="D248" s="43">
        <f>$D$168</f>
        <v>113.12</v>
      </c>
      <c r="E248" s="43">
        <f>$D$168</f>
        <v>113.12</v>
      </c>
      <c r="F248" s="43">
        <f t="shared" ref="F248:AA248" si="142">$D$168</f>
        <v>113.12</v>
      </c>
      <c r="G248" s="43">
        <f t="shared" si="142"/>
        <v>113.12</v>
      </c>
      <c r="H248" s="43">
        <f t="shared" si="142"/>
        <v>113.12</v>
      </c>
      <c r="I248" s="43">
        <f t="shared" si="142"/>
        <v>113.12</v>
      </c>
      <c r="J248" s="43">
        <f t="shared" si="142"/>
        <v>113.12</v>
      </c>
      <c r="K248" s="43">
        <f t="shared" si="142"/>
        <v>113.12</v>
      </c>
      <c r="L248" s="43">
        <f t="shared" si="142"/>
        <v>113.12</v>
      </c>
      <c r="M248" s="43">
        <f t="shared" si="142"/>
        <v>113.12</v>
      </c>
      <c r="N248" s="43">
        <f t="shared" si="142"/>
        <v>113.12</v>
      </c>
      <c r="O248" s="43">
        <f t="shared" si="142"/>
        <v>113.12</v>
      </c>
      <c r="P248" s="43">
        <f t="shared" si="142"/>
        <v>113.12</v>
      </c>
      <c r="Q248" s="43">
        <f t="shared" si="142"/>
        <v>113.12</v>
      </c>
      <c r="R248" s="43">
        <f t="shared" si="142"/>
        <v>113.12</v>
      </c>
      <c r="S248" s="43">
        <f t="shared" si="142"/>
        <v>113.12</v>
      </c>
      <c r="T248" s="43">
        <f t="shared" si="142"/>
        <v>113.12</v>
      </c>
      <c r="U248" s="43">
        <f t="shared" si="142"/>
        <v>113.12</v>
      </c>
      <c r="V248" s="43">
        <f t="shared" si="142"/>
        <v>113.12</v>
      </c>
      <c r="W248" s="43">
        <f t="shared" si="142"/>
        <v>113.12</v>
      </c>
      <c r="X248" s="43">
        <f t="shared" si="142"/>
        <v>113.12</v>
      </c>
      <c r="Y248" s="43">
        <f t="shared" si="142"/>
        <v>113.12</v>
      </c>
      <c r="Z248" s="43">
        <f t="shared" si="142"/>
        <v>113.12</v>
      </c>
      <c r="AA248" s="43">
        <f t="shared" si="142"/>
        <v>113.12</v>
      </c>
    </row>
    <row r="249" spans="1:27" ht="12.75" hidden="1" customHeight="1" outlineLevel="1" x14ac:dyDescent="0.2">
      <c r="A249" s="98" t="s">
        <v>2651</v>
      </c>
      <c r="B249" s="62" t="s">
        <v>81</v>
      </c>
      <c r="C249" s="42" t="s">
        <v>77</v>
      </c>
      <c r="D249" s="43">
        <v>6.71</v>
      </c>
      <c r="E249" s="43">
        <v>6.71</v>
      </c>
      <c r="F249" s="43">
        <v>6.71</v>
      </c>
      <c r="G249" s="43">
        <v>6.71</v>
      </c>
      <c r="H249" s="43">
        <v>6.71</v>
      </c>
      <c r="I249" s="43">
        <v>6.71</v>
      </c>
      <c r="J249" s="43">
        <v>6.71</v>
      </c>
      <c r="K249" s="43">
        <v>6.71</v>
      </c>
      <c r="L249" s="43">
        <v>6.71</v>
      </c>
      <c r="M249" s="43">
        <v>6.71</v>
      </c>
      <c r="N249" s="43">
        <v>6.71</v>
      </c>
      <c r="O249" s="43">
        <v>6.71</v>
      </c>
      <c r="P249" s="43">
        <v>6.71</v>
      </c>
      <c r="Q249" s="43">
        <v>6.71</v>
      </c>
      <c r="R249" s="43">
        <v>6.71</v>
      </c>
      <c r="S249" s="43">
        <v>6.71</v>
      </c>
      <c r="T249" s="43">
        <v>6.71</v>
      </c>
      <c r="U249" s="43">
        <v>6.71</v>
      </c>
      <c r="V249" s="43">
        <v>6.71</v>
      </c>
      <c r="W249" s="43">
        <v>6.71</v>
      </c>
      <c r="X249" s="43">
        <v>6.71</v>
      </c>
      <c r="Y249" s="43">
        <v>6.71</v>
      </c>
      <c r="Z249" s="43">
        <v>6.71</v>
      </c>
      <c r="AA249" s="43">
        <v>6.71</v>
      </c>
    </row>
    <row r="250" spans="1:27" ht="12.75" hidden="1" customHeight="1" outlineLevel="1" x14ac:dyDescent="0.2">
      <c r="A250" s="98" t="s">
        <v>2652</v>
      </c>
      <c r="B250" s="62" t="s">
        <v>79</v>
      </c>
      <c r="C250" s="42" t="s">
        <v>77</v>
      </c>
      <c r="D250" s="43">
        <f>$D$11</f>
        <v>330.69</v>
      </c>
      <c r="E250" s="43">
        <f t="shared" ref="E250:AA250" si="143">$D$11</f>
        <v>330.69</v>
      </c>
      <c r="F250" s="43">
        <f t="shared" si="143"/>
        <v>330.69</v>
      </c>
      <c r="G250" s="43">
        <f t="shared" si="143"/>
        <v>330.69</v>
      </c>
      <c r="H250" s="43">
        <f t="shared" si="143"/>
        <v>330.69</v>
      </c>
      <c r="I250" s="43">
        <f t="shared" si="143"/>
        <v>330.69</v>
      </c>
      <c r="J250" s="43">
        <f t="shared" si="143"/>
        <v>330.69</v>
      </c>
      <c r="K250" s="43">
        <f t="shared" si="143"/>
        <v>330.69</v>
      </c>
      <c r="L250" s="43">
        <f t="shared" si="143"/>
        <v>330.69</v>
      </c>
      <c r="M250" s="43">
        <f t="shared" si="143"/>
        <v>330.69</v>
      </c>
      <c r="N250" s="43">
        <f t="shared" si="143"/>
        <v>330.69</v>
      </c>
      <c r="O250" s="43">
        <f t="shared" si="143"/>
        <v>330.69</v>
      </c>
      <c r="P250" s="43">
        <f t="shared" si="143"/>
        <v>330.69</v>
      </c>
      <c r="Q250" s="43">
        <f t="shared" si="143"/>
        <v>330.69</v>
      </c>
      <c r="R250" s="43">
        <f t="shared" si="143"/>
        <v>330.69</v>
      </c>
      <c r="S250" s="43">
        <f t="shared" si="143"/>
        <v>330.69</v>
      </c>
      <c r="T250" s="43">
        <f t="shared" si="143"/>
        <v>330.69</v>
      </c>
      <c r="U250" s="43">
        <f t="shared" si="143"/>
        <v>330.69</v>
      </c>
      <c r="V250" s="43">
        <f t="shared" si="143"/>
        <v>330.69</v>
      </c>
      <c r="W250" s="43">
        <f t="shared" si="143"/>
        <v>330.69</v>
      </c>
      <c r="X250" s="43">
        <f t="shared" si="143"/>
        <v>330.69</v>
      </c>
      <c r="Y250" s="43">
        <f t="shared" si="143"/>
        <v>330.69</v>
      </c>
      <c r="Z250" s="43">
        <f t="shared" si="143"/>
        <v>330.69</v>
      </c>
      <c r="AA250" s="43">
        <f t="shared" si="143"/>
        <v>330.69</v>
      </c>
    </row>
    <row r="251" spans="1:27" ht="12.75" customHeight="1" collapsed="1" x14ac:dyDescent="0.2">
      <c r="A251" s="97" t="s">
        <v>2653</v>
      </c>
      <c r="B251" s="27" t="str">
        <f>"18"&amp;"."&amp;$B$801&amp;"."&amp;$B$802</f>
        <v>18.01.2023</v>
      </c>
      <c r="C251" s="89" t="s">
        <v>74</v>
      </c>
      <c r="D251" s="90">
        <f>ROUND(((D252+D253+D255+D254)/1000),5)</f>
        <v>1.5846800000000001</v>
      </c>
      <c r="E251" s="90">
        <f>ROUND(((E252+E253+E255+E254)/1000),5)</f>
        <v>1.5510299999999999</v>
      </c>
      <c r="F251" s="90">
        <f>ROUND(((F252+F253+F255+F254)/1000),5)</f>
        <v>1.5302</v>
      </c>
      <c r="G251" s="90">
        <f t="shared" ref="G251:AA251" si="144">ROUND(((G252+G253+G255+G254)/1000),5)</f>
        <v>1.52904</v>
      </c>
      <c r="H251" s="90">
        <f t="shared" si="144"/>
        <v>1.55508</v>
      </c>
      <c r="I251" s="90">
        <f t="shared" si="144"/>
        <v>1.61582</v>
      </c>
      <c r="J251" s="90">
        <f t="shared" si="144"/>
        <v>1.91696</v>
      </c>
      <c r="K251" s="90">
        <f t="shared" si="144"/>
        <v>2.1312099999999998</v>
      </c>
      <c r="L251" s="90">
        <f t="shared" si="144"/>
        <v>2.24221</v>
      </c>
      <c r="M251" s="90">
        <f t="shared" si="144"/>
        <v>2.2759900000000002</v>
      </c>
      <c r="N251" s="90">
        <f t="shared" si="144"/>
        <v>2.2946599999999999</v>
      </c>
      <c r="O251" s="90">
        <f t="shared" si="144"/>
        <v>2.3268399999999998</v>
      </c>
      <c r="P251" s="90">
        <f t="shared" si="144"/>
        <v>2.3054199999999998</v>
      </c>
      <c r="Q251" s="90">
        <f t="shared" si="144"/>
        <v>2.3151099999999998</v>
      </c>
      <c r="R251" s="90">
        <f t="shared" si="144"/>
        <v>2.3182100000000001</v>
      </c>
      <c r="S251" s="90">
        <f t="shared" si="144"/>
        <v>2.2787899999999999</v>
      </c>
      <c r="T251" s="90">
        <f t="shared" si="144"/>
        <v>2.3177599999999998</v>
      </c>
      <c r="U251" s="90">
        <f t="shared" si="144"/>
        <v>2.3258899999999998</v>
      </c>
      <c r="V251" s="90">
        <f t="shared" si="144"/>
        <v>2.3205800000000001</v>
      </c>
      <c r="W251" s="90">
        <f t="shared" si="144"/>
        <v>2.29033</v>
      </c>
      <c r="X251" s="90">
        <f t="shared" si="144"/>
        <v>2.2359800000000001</v>
      </c>
      <c r="Y251" s="90">
        <f t="shared" si="144"/>
        <v>2.1513</v>
      </c>
      <c r="Z251" s="90">
        <f t="shared" si="144"/>
        <v>1.919</v>
      </c>
      <c r="AA251" s="90">
        <f t="shared" si="144"/>
        <v>1.59538</v>
      </c>
    </row>
    <row r="252" spans="1:27" ht="12.75" hidden="1" customHeight="1" outlineLevel="1" x14ac:dyDescent="0.2">
      <c r="A252" s="98" t="s">
        <v>2654</v>
      </c>
      <c r="B252" s="62" t="s">
        <v>236</v>
      </c>
      <c r="C252" s="42" t="s">
        <v>77</v>
      </c>
      <c r="D252" s="43">
        <v>1134.1600000000001</v>
      </c>
      <c r="E252" s="43">
        <v>1100.51</v>
      </c>
      <c r="F252" s="43">
        <v>1079.68</v>
      </c>
      <c r="G252" s="43">
        <v>1078.52</v>
      </c>
      <c r="H252" s="43">
        <v>1104.56</v>
      </c>
      <c r="I252" s="43">
        <v>1165.3</v>
      </c>
      <c r="J252" s="43">
        <v>1466.44</v>
      </c>
      <c r="K252" s="43">
        <v>1680.69</v>
      </c>
      <c r="L252" s="43">
        <v>1791.69</v>
      </c>
      <c r="M252" s="43">
        <v>1825.47</v>
      </c>
      <c r="N252" s="43">
        <v>1844.14</v>
      </c>
      <c r="O252" s="43">
        <v>1876.32</v>
      </c>
      <c r="P252" s="43">
        <v>1854.9</v>
      </c>
      <c r="Q252" s="43">
        <v>1864.59</v>
      </c>
      <c r="R252" s="43">
        <v>1867.69</v>
      </c>
      <c r="S252" s="43">
        <v>1828.27</v>
      </c>
      <c r="T252" s="43">
        <v>1867.24</v>
      </c>
      <c r="U252" s="43">
        <v>1875.37</v>
      </c>
      <c r="V252" s="43">
        <v>1870.06</v>
      </c>
      <c r="W252" s="43">
        <v>1839.81</v>
      </c>
      <c r="X252" s="43">
        <v>1785.46</v>
      </c>
      <c r="Y252" s="43">
        <v>1700.78</v>
      </c>
      <c r="Z252" s="43">
        <v>1468.48</v>
      </c>
      <c r="AA252" s="43">
        <v>1144.8599999999999</v>
      </c>
    </row>
    <row r="253" spans="1:27" ht="12.75" hidden="1" customHeight="1" outlineLevel="1" x14ac:dyDescent="0.2">
      <c r="A253" s="98" t="s">
        <v>2655</v>
      </c>
      <c r="B253" s="62" t="s">
        <v>88</v>
      </c>
      <c r="C253" s="42" t="s">
        <v>77</v>
      </c>
      <c r="D253" s="43">
        <f>$D$168</f>
        <v>113.12</v>
      </c>
      <c r="E253" s="43">
        <f>$D$168</f>
        <v>113.12</v>
      </c>
      <c r="F253" s="43">
        <f t="shared" ref="F253:AA253" si="145">$D$168</f>
        <v>113.12</v>
      </c>
      <c r="G253" s="43">
        <f t="shared" si="145"/>
        <v>113.12</v>
      </c>
      <c r="H253" s="43">
        <f t="shared" si="145"/>
        <v>113.12</v>
      </c>
      <c r="I253" s="43">
        <f t="shared" si="145"/>
        <v>113.12</v>
      </c>
      <c r="J253" s="43">
        <f t="shared" si="145"/>
        <v>113.12</v>
      </c>
      <c r="K253" s="43">
        <f t="shared" si="145"/>
        <v>113.12</v>
      </c>
      <c r="L253" s="43">
        <f t="shared" si="145"/>
        <v>113.12</v>
      </c>
      <c r="M253" s="43">
        <f t="shared" si="145"/>
        <v>113.12</v>
      </c>
      <c r="N253" s="43">
        <f t="shared" si="145"/>
        <v>113.12</v>
      </c>
      <c r="O253" s="43">
        <f t="shared" si="145"/>
        <v>113.12</v>
      </c>
      <c r="P253" s="43">
        <f t="shared" si="145"/>
        <v>113.12</v>
      </c>
      <c r="Q253" s="43">
        <f t="shared" si="145"/>
        <v>113.12</v>
      </c>
      <c r="R253" s="43">
        <f t="shared" si="145"/>
        <v>113.12</v>
      </c>
      <c r="S253" s="43">
        <f t="shared" si="145"/>
        <v>113.12</v>
      </c>
      <c r="T253" s="43">
        <f t="shared" si="145"/>
        <v>113.12</v>
      </c>
      <c r="U253" s="43">
        <f t="shared" si="145"/>
        <v>113.12</v>
      </c>
      <c r="V253" s="43">
        <f t="shared" si="145"/>
        <v>113.12</v>
      </c>
      <c r="W253" s="43">
        <f t="shared" si="145"/>
        <v>113.12</v>
      </c>
      <c r="X253" s="43">
        <f t="shared" si="145"/>
        <v>113.12</v>
      </c>
      <c r="Y253" s="43">
        <f t="shared" si="145"/>
        <v>113.12</v>
      </c>
      <c r="Z253" s="43">
        <f t="shared" si="145"/>
        <v>113.12</v>
      </c>
      <c r="AA253" s="43">
        <f t="shared" si="145"/>
        <v>113.12</v>
      </c>
    </row>
    <row r="254" spans="1:27" ht="12.75" hidden="1" customHeight="1" outlineLevel="1" x14ac:dyDescent="0.2">
      <c r="A254" s="98" t="s">
        <v>2656</v>
      </c>
      <c r="B254" s="62" t="s">
        <v>81</v>
      </c>
      <c r="C254" s="42" t="s">
        <v>77</v>
      </c>
      <c r="D254" s="43">
        <v>6.71</v>
      </c>
      <c r="E254" s="43">
        <v>6.71</v>
      </c>
      <c r="F254" s="43">
        <v>6.71</v>
      </c>
      <c r="G254" s="43">
        <v>6.71</v>
      </c>
      <c r="H254" s="43">
        <v>6.71</v>
      </c>
      <c r="I254" s="43">
        <v>6.71</v>
      </c>
      <c r="J254" s="43">
        <v>6.71</v>
      </c>
      <c r="K254" s="43">
        <v>6.71</v>
      </c>
      <c r="L254" s="43">
        <v>6.71</v>
      </c>
      <c r="M254" s="43">
        <v>6.71</v>
      </c>
      <c r="N254" s="43">
        <v>6.71</v>
      </c>
      <c r="O254" s="43">
        <v>6.71</v>
      </c>
      <c r="P254" s="43">
        <v>6.71</v>
      </c>
      <c r="Q254" s="43">
        <v>6.71</v>
      </c>
      <c r="R254" s="43">
        <v>6.71</v>
      </c>
      <c r="S254" s="43">
        <v>6.71</v>
      </c>
      <c r="T254" s="43">
        <v>6.71</v>
      </c>
      <c r="U254" s="43">
        <v>6.71</v>
      </c>
      <c r="V254" s="43">
        <v>6.71</v>
      </c>
      <c r="W254" s="43">
        <v>6.71</v>
      </c>
      <c r="X254" s="43">
        <v>6.71</v>
      </c>
      <c r="Y254" s="43">
        <v>6.71</v>
      </c>
      <c r="Z254" s="43">
        <v>6.71</v>
      </c>
      <c r="AA254" s="43">
        <v>6.71</v>
      </c>
    </row>
    <row r="255" spans="1:27" ht="12.75" hidden="1" customHeight="1" outlineLevel="1" x14ac:dyDescent="0.2">
      <c r="A255" s="98" t="s">
        <v>2657</v>
      </c>
      <c r="B255" s="62" t="s">
        <v>79</v>
      </c>
      <c r="C255" s="42" t="s">
        <v>77</v>
      </c>
      <c r="D255" s="43">
        <f>$D$11</f>
        <v>330.69</v>
      </c>
      <c r="E255" s="43">
        <f t="shared" ref="E255:AA255" si="146">$D$11</f>
        <v>330.69</v>
      </c>
      <c r="F255" s="43">
        <f t="shared" si="146"/>
        <v>330.69</v>
      </c>
      <c r="G255" s="43">
        <f t="shared" si="146"/>
        <v>330.69</v>
      </c>
      <c r="H255" s="43">
        <f t="shared" si="146"/>
        <v>330.69</v>
      </c>
      <c r="I255" s="43">
        <f t="shared" si="146"/>
        <v>330.69</v>
      </c>
      <c r="J255" s="43">
        <f t="shared" si="146"/>
        <v>330.69</v>
      </c>
      <c r="K255" s="43">
        <f t="shared" si="146"/>
        <v>330.69</v>
      </c>
      <c r="L255" s="43">
        <f t="shared" si="146"/>
        <v>330.69</v>
      </c>
      <c r="M255" s="43">
        <f t="shared" si="146"/>
        <v>330.69</v>
      </c>
      <c r="N255" s="43">
        <f t="shared" si="146"/>
        <v>330.69</v>
      </c>
      <c r="O255" s="43">
        <f t="shared" si="146"/>
        <v>330.69</v>
      </c>
      <c r="P255" s="43">
        <f t="shared" si="146"/>
        <v>330.69</v>
      </c>
      <c r="Q255" s="43">
        <f t="shared" si="146"/>
        <v>330.69</v>
      </c>
      <c r="R255" s="43">
        <f t="shared" si="146"/>
        <v>330.69</v>
      </c>
      <c r="S255" s="43">
        <f t="shared" si="146"/>
        <v>330.69</v>
      </c>
      <c r="T255" s="43">
        <f t="shared" si="146"/>
        <v>330.69</v>
      </c>
      <c r="U255" s="43">
        <f t="shared" si="146"/>
        <v>330.69</v>
      </c>
      <c r="V255" s="43">
        <f t="shared" si="146"/>
        <v>330.69</v>
      </c>
      <c r="W255" s="43">
        <f t="shared" si="146"/>
        <v>330.69</v>
      </c>
      <c r="X255" s="43">
        <f t="shared" si="146"/>
        <v>330.69</v>
      </c>
      <c r="Y255" s="43">
        <f t="shared" si="146"/>
        <v>330.69</v>
      </c>
      <c r="Z255" s="43">
        <f t="shared" si="146"/>
        <v>330.69</v>
      </c>
      <c r="AA255" s="43">
        <f t="shared" si="146"/>
        <v>330.69</v>
      </c>
    </row>
    <row r="256" spans="1:27" ht="12.75" customHeight="1" collapsed="1" x14ac:dyDescent="0.2">
      <c r="A256" s="97" t="s">
        <v>2658</v>
      </c>
      <c r="B256" s="27" t="str">
        <f>"19"&amp;"."&amp;$B$801&amp;"."&amp;$B$802</f>
        <v>19.01.2023</v>
      </c>
      <c r="C256" s="89" t="s">
        <v>74</v>
      </c>
      <c r="D256" s="90">
        <f>ROUND(((D257+D258+D260+D259)/1000),5)</f>
        <v>1.59572</v>
      </c>
      <c r="E256" s="90">
        <f>ROUND(((E257+E258+E260+E259)/1000),5)</f>
        <v>1.56009</v>
      </c>
      <c r="F256" s="90">
        <f>ROUND(((F257+F258+F260+F259)/1000),5)</f>
        <v>1.5316700000000001</v>
      </c>
      <c r="G256" s="90">
        <f t="shared" ref="G256:AA256" si="147">ROUND(((G257+G258+G260+G259)/1000),5)</f>
        <v>1.5317799999999999</v>
      </c>
      <c r="H256" s="90">
        <f t="shared" si="147"/>
        <v>1.56454</v>
      </c>
      <c r="I256" s="90">
        <f t="shared" si="147"/>
        <v>1.6187400000000001</v>
      </c>
      <c r="J256" s="90">
        <f t="shared" si="147"/>
        <v>2.0316900000000002</v>
      </c>
      <c r="K256" s="90">
        <f t="shared" si="147"/>
        <v>2.2117499999999999</v>
      </c>
      <c r="L256" s="90">
        <f t="shared" si="147"/>
        <v>2.30897</v>
      </c>
      <c r="M256" s="90">
        <f t="shared" si="147"/>
        <v>2.3291200000000001</v>
      </c>
      <c r="N256" s="90">
        <f t="shared" si="147"/>
        <v>2.3482599999999998</v>
      </c>
      <c r="O256" s="90">
        <f t="shared" si="147"/>
        <v>2.3792300000000002</v>
      </c>
      <c r="P256" s="90">
        <f t="shared" si="147"/>
        <v>2.3586100000000001</v>
      </c>
      <c r="Q256" s="90">
        <f t="shared" si="147"/>
        <v>2.3668999999999998</v>
      </c>
      <c r="R256" s="90">
        <f t="shared" si="147"/>
        <v>2.3713299999999999</v>
      </c>
      <c r="S256" s="90">
        <f t="shared" si="147"/>
        <v>2.3300299999999998</v>
      </c>
      <c r="T256" s="90">
        <f t="shared" si="147"/>
        <v>2.4111400000000001</v>
      </c>
      <c r="U256" s="90">
        <f t="shared" si="147"/>
        <v>2.4337499999999999</v>
      </c>
      <c r="V256" s="90">
        <f t="shared" si="147"/>
        <v>2.4174899999999999</v>
      </c>
      <c r="W256" s="90">
        <f t="shared" si="147"/>
        <v>2.3460000000000001</v>
      </c>
      <c r="X256" s="90">
        <f t="shared" si="147"/>
        <v>2.3069000000000002</v>
      </c>
      <c r="Y256" s="90">
        <f t="shared" si="147"/>
        <v>2.2410299999999999</v>
      </c>
      <c r="Z256" s="90">
        <f t="shared" si="147"/>
        <v>2.0352999999999999</v>
      </c>
      <c r="AA256" s="90">
        <f t="shared" si="147"/>
        <v>1.6141799999999999</v>
      </c>
    </row>
    <row r="257" spans="1:27" ht="12.75" hidden="1" customHeight="1" outlineLevel="1" x14ac:dyDescent="0.2">
      <c r="A257" s="98" t="s">
        <v>2659</v>
      </c>
      <c r="B257" s="62" t="s">
        <v>236</v>
      </c>
      <c r="C257" s="42" t="s">
        <v>77</v>
      </c>
      <c r="D257" s="43">
        <v>1145.2</v>
      </c>
      <c r="E257" s="43">
        <v>1109.57</v>
      </c>
      <c r="F257" s="43">
        <v>1081.1500000000001</v>
      </c>
      <c r="G257" s="43">
        <v>1081.26</v>
      </c>
      <c r="H257" s="43">
        <v>1114.02</v>
      </c>
      <c r="I257" s="43">
        <v>1168.22</v>
      </c>
      <c r="J257" s="43">
        <v>1581.17</v>
      </c>
      <c r="K257" s="43">
        <v>1761.23</v>
      </c>
      <c r="L257" s="43">
        <v>1858.45</v>
      </c>
      <c r="M257" s="43">
        <v>1878.6</v>
      </c>
      <c r="N257" s="43">
        <v>1897.74</v>
      </c>
      <c r="O257" s="43">
        <v>1928.71</v>
      </c>
      <c r="P257" s="43">
        <v>1908.09</v>
      </c>
      <c r="Q257" s="43">
        <v>1916.38</v>
      </c>
      <c r="R257" s="43">
        <v>1920.81</v>
      </c>
      <c r="S257" s="43">
        <v>1879.51</v>
      </c>
      <c r="T257" s="43">
        <v>1960.62</v>
      </c>
      <c r="U257" s="43">
        <v>1983.23</v>
      </c>
      <c r="V257" s="43">
        <v>1966.97</v>
      </c>
      <c r="W257" s="43">
        <v>1895.48</v>
      </c>
      <c r="X257" s="43">
        <v>1856.38</v>
      </c>
      <c r="Y257" s="43">
        <v>1790.51</v>
      </c>
      <c r="Z257" s="43">
        <v>1584.78</v>
      </c>
      <c r="AA257" s="43">
        <v>1163.6600000000001</v>
      </c>
    </row>
    <row r="258" spans="1:27" ht="12.75" hidden="1" customHeight="1" outlineLevel="1" x14ac:dyDescent="0.2">
      <c r="A258" s="98" t="s">
        <v>2660</v>
      </c>
      <c r="B258" s="62" t="s">
        <v>88</v>
      </c>
      <c r="C258" s="42" t="s">
        <v>77</v>
      </c>
      <c r="D258" s="43">
        <f>$D$168</f>
        <v>113.12</v>
      </c>
      <c r="E258" s="43">
        <f>$D$168</f>
        <v>113.12</v>
      </c>
      <c r="F258" s="43">
        <f t="shared" ref="F258:AA258" si="148">$D$168</f>
        <v>113.12</v>
      </c>
      <c r="G258" s="43">
        <f t="shared" si="148"/>
        <v>113.12</v>
      </c>
      <c r="H258" s="43">
        <f t="shared" si="148"/>
        <v>113.12</v>
      </c>
      <c r="I258" s="43">
        <f t="shared" si="148"/>
        <v>113.12</v>
      </c>
      <c r="J258" s="43">
        <f t="shared" si="148"/>
        <v>113.12</v>
      </c>
      <c r="K258" s="43">
        <f t="shared" si="148"/>
        <v>113.12</v>
      </c>
      <c r="L258" s="43">
        <f t="shared" si="148"/>
        <v>113.12</v>
      </c>
      <c r="M258" s="43">
        <f t="shared" si="148"/>
        <v>113.12</v>
      </c>
      <c r="N258" s="43">
        <f t="shared" si="148"/>
        <v>113.12</v>
      </c>
      <c r="O258" s="43">
        <f t="shared" si="148"/>
        <v>113.12</v>
      </c>
      <c r="P258" s="43">
        <f t="shared" si="148"/>
        <v>113.12</v>
      </c>
      <c r="Q258" s="43">
        <f t="shared" si="148"/>
        <v>113.12</v>
      </c>
      <c r="R258" s="43">
        <f t="shared" si="148"/>
        <v>113.12</v>
      </c>
      <c r="S258" s="43">
        <f t="shared" si="148"/>
        <v>113.12</v>
      </c>
      <c r="T258" s="43">
        <f t="shared" si="148"/>
        <v>113.12</v>
      </c>
      <c r="U258" s="43">
        <f t="shared" si="148"/>
        <v>113.12</v>
      </c>
      <c r="V258" s="43">
        <f t="shared" si="148"/>
        <v>113.12</v>
      </c>
      <c r="W258" s="43">
        <f t="shared" si="148"/>
        <v>113.12</v>
      </c>
      <c r="X258" s="43">
        <f t="shared" si="148"/>
        <v>113.12</v>
      </c>
      <c r="Y258" s="43">
        <f t="shared" si="148"/>
        <v>113.12</v>
      </c>
      <c r="Z258" s="43">
        <f t="shared" si="148"/>
        <v>113.12</v>
      </c>
      <c r="AA258" s="43">
        <f t="shared" si="148"/>
        <v>113.12</v>
      </c>
    </row>
    <row r="259" spans="1:27" ht="12.75" hidden="1" customHeight="1" outlineLevel="1" x14ac:dyDescent="0.2">
      <c r="A259" s="98" t="s">
        <v>2661</v>
      </c>
      <c r="B259" s="62" t="s">
        <v>81</v>
      </c>
      <c r="C259" s="42" t="s">
        <v>77</v>
      </c>
      <c r="D259" s="43">
        <v>6.71</v>
      </c>
      <c r="E259" s="43">
        <v>6.71</v>
      </c>
      <c r="F259" s="43">
        <v>6.71</v>
      </c>
      <c r="G259" s="43">
        <v>6.71</v>
      </c>
      <c r="H259" s="43">
        <v>6.71</v>
      </c>
      <c r="I259" s="43">
        <v>6.71</v>
      </c>
      <c r="J259" s="43">
        <v>6.71</v>
      </c>
      <c r="K259" s="43">
        <v>6.71</v>
      </c>
      <c r="L259" s="43">
        <v>6.71</v>
      </c>
      <c r="M259" s="43">
        <v>6.71</v>
      </c>
      <c r="N259" s="43">
        <v>6.71</v>
      </c>
      <c r="O259" s="43">
        <v>6.71</v>
      </c>
      <c r="P259" s="43">
        <v>6.71</v>
      </c>
      <c r="Q259" s="43">
        <v>6.71</v>
      </c>
      <c r="R259" s="43">
        <v>6.71</v>
      </c>
      <c r="S259" s="43">
        <v>6.71</v>
      </c>
      <c r="T259" s="43">
        <v>6.71</v>
      </c>
      <c r="U259" s="43">
        <v>6.71</v>
      </c>
      <c r="V259" s="43">
        <v>6.71</v>
      </c>
      <c r="W259" s="43">
        <v>6.71</v>
      </c>
      <c r="X259" s="43">
        <v>6.71</v>
      </c>
      <c r="Y259" s="43">
        <v>6.71</v>
      </c>
      <c r="Z259" s="43">
        <v>6.71</v>
      </c>
      <c r="AA259" s="43">
        <v>6.71</v>
      </c>
    </row>
    <row r="260" spans="1:27" ht="12.75" hidden="1" customHeight="1" outlineLevel="1" x14ac:dyDescent="0.2">
      <c r="A260" s="98" t="s">
        <v>2662</v>
      </c>
      <c r="B260" s="62" t="s">
        <v>79</v>
      </c>
      <c r="C260" s="42" t="s">
        <v>77</v>
      </c>
      <c r="D260" s="43">
        <f>$D$11</f>
        <v>330.69</v>
      </c>
      <c r="E260" s="43">
        <f t="shared" ref="E260:AA260" si="149">$D$11</f>
        <v>330.69</v>
      </c>
      <c r="F260" s="43">
        <f t="shared" si="149"/>
        <v>330.69</v>
      </c>
      <c r="G260" s="43">
        <f t="shared" si="149"/>
        <v>330.69</v>
      </c>
      <c r="H260" s="43">
        <f t="shared" si="149"/>
        <v>330.69</v>
      </c>
      <c r="I260" s="43">
        <f t="shared" si="149"/>
        <v>330.69</v>
      </c>
      <c r="J260" s="43">
        <f t="shared" si="149"/>
        <v>330.69</v>
      </c>
      <c r="K260" s="43">
        <f t="shared" si="149"/>
        <v>330.69</v>
      </c>
      <c r="L260" s="43">
        <f t="shared" si="149"/>
        <v>330.69</v>
      </c>
      <c r="M260" s="43">
        <f t="shared" si="149"/>
        <v>330.69</v>
      </c>
      <c r="N260" s="43">
        <f t="shared" si="149"/>
        <v>330.69</v>
      </c>
      <c r="O260" s="43">
        <f t="shared" si="149"/>
        <v>330.69</v>
      </c>
      <c r="P260" s="43">
        <f t="shared" si="149"/>
        <v>330.69</v>
      </c>
      <c r="Q260" s="43">
        <f t="shared" si="149"/>
        <v>330.69</v>
      </c>
      <c r="R260" s="43">
        <f t="shared" si="149"/>
        <v>330.69</v>
      </c>
      <c r="S260" s="43">
        <f t="shared" si="149"/>
        <v>330.69</v>
      </c>
      <c r="T260" s="43">
        <f t="shared" si="149"/>
        <v>330.69</v>
      </c>
      <c r="U260" s="43">
        <f t="shared" si="149"/>
        <v>330.69</v>
      </c>
      <c r="V260" s="43">
        <f t="shared" si="149"/>
        <v>330.69</v>
      </c>
      <c r="W260" s="43">
        <f t="shared" si="149"/>
        <v>330.69</v>
      </c>
      <c r="X260" s="43">
        <f t="shared" si="149"/>
        <v>330.69</v>
      </c>
      <c r="Y260" s="43">
        <f t="shared" si="149"/>
        <v>330.69</v>
      </c>
      <c r="Z260" s="43">
        <f t="shared" si="149"/>
        <v>330.69</v>
      </c>
      <c r="AA260" s="43">
        <f t="shared" si="149"/>
        <v>330.69</v>
      </c>
    </row>
    <row r="261" spans="1:27" ht="12.75" customHeight="1" collapsed="1" x14ac:dyDescent="0.2">
      <c r="A261" s="97" t="s">
        <v>2663</v>
      </c>
      <c r="B261" s="27" t="str">
        <f>"20"&amp;"."&amp;$B$801&amp;"."&amp;$B$802</f>
        <v>20.01.2023</v>
      </c>
      <c r="C261" s="89" t="s">
        <v>74</v>
      </c>
      <c r="D261" s="90">
        <f>ROUND(((D262+D263+D265+D264)/1000),5)</f>
        <v>1.59453</v>
      </c>
      <c r="E261" s="90">
        <f>ROUND(((E262+E263+E265+E264)/1000),5)</f>
        <v>1.5612200000000001</v>
      </c>
      <c r="F261" s="90">
        <f>ROUND(((F262+F263+F265+F264)/1000),5)</f>
        <v>1.5249699999999999</v>
      </c>
      <c r="G261" s="90">
        <f t="shared" ref="G261:AA261" si="150">ROUND(((G262+G263+G265+G264)/1000),5)</f>
        <v>1.5129600000000001</v>
      </c>
      <c r="H261" s="90">
        <f t="shared" si="150"/>
        <v>1.5571999999999999</v>
      </c>
      <c r="I261" s="90">
        <f t="shared" si="150"/>
        <v>1.6090199999999999</v>
      </c>
      <c r="J261" s="90">
        <f t="shared" si="150"/>
        <v>1.9790700000000001</v>
      </c>
      <c r="K261" s="90">
        <f t="shared" si="150"/>
        <v>2.1688100000000001</v>
      </c>
      <c r="L261" s="90">
        <f t="shared" si="150"/>
        <v>2.2791999999999999</v>
      </c>
      <c r="M261" s="90">
        <f t="shared" si="150"/>
        <v>2.2898999999999998</v>
      </c>
      <c r="N261" s="90">
        <f t="shared" si="150"/>
        <v>2.3036500000000002</v>
      </c>
      <c r="O261" s="90">
        <f t="shared" si="150"/>
        <v>2.3247100000000001</v>
      </c>
      <c r="P261" s="90">
        <f t="shared" si="150"/>
        <v>2.3090000000000002</v>
      </c>
      <c r="Q261" s="90">
        <f t="shared" si="150"/>
        <v>2.31488</v>
      </c>
      <c r="R261" s="90">
        <f t="shared" si="150"/>
        <v>2.3099699999999999</v>
      </c>
      <c r="S261" s="90">
        <f t="shared" si="150"/>
        <v>2.2827799999999998</v>
      </c>
      <c r="T261" s="90">
        <f t="shared" si="150"/>
        <v>2.2836099999999999</v>
      </c>
      <c r="U261" s="90">
        <f t="shared" si="150"/>
        <v>2.2901699999999998</v>
      </c>
      <c r="V261" s="90">
        <f t="shared" si="150"/>
        <v>2.28613</v>
      </c>
      <c r="W261" s="90">
        <f t="shared" si="150"/>
        <v>2.2999900000000002</v>
      </c>
      <c r="X261" s="90">
        <f t="shared" si="150"/>
        <v>2.2570899999999998</v>
      </c>
      <c r="Y261" s="90">
        <f t="shared" si="150"/>
        <v>2.1766200000000002</v>
      </c>
      <c r="Z261" s="90">
        <f t="shared" si="150"/>
        <v>1.99431</v>
      </c>
      <c r="AA261" s="90">
        <f t="shared" si="150"/>
        <v>1.6176900000000001</v>
      </c>
    </row>
    <row r="262" spans="1:27" ht="12.75" hidden="1" customHeight="1" outlineLevel="1" x14ac:dyDescent="0.2">
      <c r="A262" s="98" t="s">
        <v>2664</v>
      </c>
      <c r="B262" s="62" t="s">
        <v>236</v>
      </c>
      <c r="C262" s="42" t="s">
        <v>77</v>
      </c>
      <c r="D262" s="43">
        <v>1144.01</v>
      </c>
      <c r="E262" s="43">
        <v>1110.7</v>
      </c>
      <c r="F262" s="43">
        <v>1074.45</v>
      </c>
      <c r="G262" s="43">
        <v>1062.44</v>
      </c>
      <c r="H262" s="43">
        <v>1106.68</v>
      </c>
      <c r="I262" s="43">
        <v>1158.5</v>
      </c>
      <c r="J262" s="43">
        <v>1528.55</v>
      </c>
      <c r="K262" s="43">
        <v>1718.29</v>
      </c>
      <c r="L262" s="43">
        <v>1828.68</v>
      </c>
      <c r="M262" s="43">
        <v>1839.38</v>
      </c>
      <c r="N262" s="43">
        <v>1853.13</v>
      </c>
      <c r="O262" s="43">
        <v>1874.19</v>
      </c>
      <c r="P262" s="43">
        <v>1858.48</v>
      </c>
      <c r="Q262" s="43">
        <v>1864.36</v>
      </c>
      <c r="R262" s="43">
        <v>1859.45</v>
      </c>
      <c r="S262" s="43">
        <v>1832.26</v>
      </c>
      <c r="T262" s="43">
        <v>1833.09</v>
      </c>
      <c r="U262" s="43">
        <v>1839.65</v>
      </c>
      <c r="V262" s="43">
        <v>1835.61</v>
      </c>
      <c r="W262" s="43">
        <v>1849.47</v>
      </c>
      <c r="X262" s="43">
        <v>1806.57</v>
      </c>
      <c r="Y262" s="43">
        <v>1726.1</v>
      </c>
      <c r="Z262" s="43">
        <v>1543.79</v>
      </c>
      <c r="AA262" s="43">
        <v>1167.17</v>
      </c>
    </row>
    <row r="263" spans="1:27" ht="12.75" hidden="1" customHeight="1" outlineLevel="1" x14ac:dyDescent="0.2">
      <c r="A263" s="98" t="s">
        <v>2665</v>
      </c>
      <c r="B263" s="62" t="s">
        <v>88</v>
      </c>
      <c r="C263" s="42" t="s">
        <v>77</v>
      </c>
      <c r="D263" s="43">
        <f>$D$168</f>
        <v>113.12</v>
      </c>
      <c r="E263" s="43">
        <f>$D$168</f>
        <v>113.12</v>
      </c>
      <c r="F263" s="43">
        <f t="shared" ref="F263:AA263" si="151">$D$168</f>
        <v>113.12</v>
      </c>
      <c r="G263" s="43">
        <f t="shared" si="151"/>
        <v>113.12</v>
      </c>
      <c r="H263" s="43">
        <f t="shared" si="151"/>
        <v>113.12</v>
      </c>
      <c r="I263" s="43">
        <f t="shared" si="151"/>
        <v>113.12</v>
      </c>
      <c r="J263" s="43">
        <f t="shared" si="151"/>
        <v>113.12</v>
      </c>
      <c r="K263" s="43">
        <f t="shared" si="151"/>
        <v>113.12</v>
      </c>
      <c r="L263" s="43">
        <f t="shared" si="151"/>
        <v>113.12</v>
      </c>
      <c r="M263" s="43">
        <f t="shared" si="151"/>
        <v>113.12</v>
      </c>
      <c r="N263" s="43">
        <f t="shared" si="151"/>
        <v>113.12</v>
      </c>
      <c r="O263" s="43">
        <f t="shared" si="151"/>
        <v>113.12</v>
      </c>
      <c r="P263" s="43">
        <f t="shared" si="151"/>
        <v>113.12</v>
      </c>
      <c r="Q263" s="43">
        <f t="shared" si="151"/>
        <v>113.12</v>
      </c>
      <c r="R263" s="43">
        <f t="shared" si="151"/>
        <v>113.12</v>
      </c>
      <c r="S263" s="43">
        <f t="shared" si="151"/>
        <v>113.12</v>
      </c>
      <c r="T263" s="43">
        <f t="shared" si="151"/>
        <v>113.12</v>
      </c>
      <c r="U263" s="43">
        <f t="shared" si="151"/>
        <v>113.12</v>
      </c>
      <c r="V263" s="43">
        <f t="shared" si="151"/>
        <v>113.12</v>
      </c>
      <c r="W263" s="43">
        <f t="shared" si="151"/>
        <v>113.12</v>
      </c>
      <c r="X263" s="43">
        <f t="shared" si="151"/>
        <v>113.12</v>
      </c>
      <c r="Y263" s="43">
        <f t="shared" si="151"/>
        <v>113.12</v>
      </c>
      <c r="Z263" s="43">
        <f t="shared" si="151"/>
        <v>113.12</v>
      </c>
      <c r="AA263" s="43">
        <f t="shared" si="151"/>
        <v>113.12</v>
      </c>
    </row>
    <row r="264" spans="1:27" ht="12.75" hidden="1" customHeight="1" outlineLevel="1" x14ac:dyDescent="0.2">
      <c r="A264" s="98" t="s">
        <v>2666</v>
      </c>
      <c r="B264" s="62" t="s">
        <v>81</v>
      </c>
      <c r="C264" s="42" t="s">
        <v>77</v>
      </c>
      <c r="D264" s="43">
        <v>6.71</v>
      </c>
      <c r="E264" s="43">
        <v>6.71</v>
      </c>
      <c r="F264" s="43">
        <v>6.71</v>
      </c>
      <c r="G264" s="43">
        <v>6.71</v>
      </c>
      <c r="H264" s="43">
        <v>6.71</v>
      </c>
      <c r="I264" s="43">
        <v>6.71</v>
      </c>
      <c r="J264" s="43">
        <v>6.71</v>
      </c>
      <c r="K264" s="43">
        <v>6.71</v>
      </c>
      <c r="L264" s="43">
        <v>6.71</v>
      </c>
      <c r="M264" s="43">
        <v>6.71</v>
      </c>
      <c r="N264" s="43">
        <v>6.71</v>
      </c>
      <c r="O264" s="43">
        <v>6.71</v>
      </c>
      <c r="P264" s="43">
        <v>6.71</v>
      </c>
      <c r="Q264" s="43">
        <v>6.71</v>
      </c>
      <c r="R264" s="43">
        <v>6.71</v>
      </c>
      <c r="S264" s="43">
        <v>6.71</v>
      </c>
      <c r="T264" s="43">
        <v>6.71</v>
      </c>
      <c r="U264" s="43">
        <v>6.71</v>
      </c>
      <c r="V264" s="43">
        <v>6.71</v>
      </c>
      <c r="W264" s="43">
        <v>6.71</v>
      </c>
      <c r="X264" s="43">
        <v>6.71</v>
      </c>
      <c r="Y264" s="43">
        <v>6.71</v>
      </c>
      <c r="Z264" s="43">
        <v>6.71</v>
      </c>
      <c r="AA264" s="43">
        <v>6.71</v>
      </c>
    </row>
    <row r="265" spans="1:27" ht="12.75" hidden="1" customHeight="1" outlineLevel="1" x14ac:dyDescent="0.2">
      <c r="A265" s="98" t="s">
        <v>2667</v>
      </c>
      <c r="B265" s="62" t="s">
        <v>79</v>
      </c>
      <c r="C265" s="42" t="s">
        <v>77</v>
      </c>
      <c r="D265" s="43">
        <f>$D$11</f>
        <v>330.69</v>
      </c>
      <c r="E265" s="43">
        <f t="shared" ref="E265:AA265" si="152">$D$11</f>
        <v>330.69</v>
      </c>
      <c r="F265" s="43">
        <f t="shared" si="152"/>
        <v>330.69</v>
      </c>
      <c r="G265" s="43">
        <f t="shared" si="152"/>
        <v>330.69</v>
      </c>
      <c r="H265" s="43">
        <f t="shared" si="152"/>
        <v>330.69</v>
      </c>
      <c r="I265" s="43">
        <f t="shared" si="152"/>
        <v>330.69</v>
      </c>
      <c r="J265" s="43">
        <f t="shared" si="152"/>
        <v>330.69</v>
      </c>
      <c r="K265" s="43">
        <f t="shared" si="152"/>
        <v>330.69</v>
      </c>
      <c r="L265" s="43">
        <f t="shared" si="152"/>
        <v>330.69</v>
      </c>
      <c r="M265" s="43">
        <f t="shared" si="152"/>
        <v>330.69</v>
      </c>
      <c r="N265" s="43">
        <f t="shared" si="152"/>
        <v>330.69</v>
      </c>
      <c r="O265" s="43">
        <f t="shared" si="152"/>
        <v>330.69</v>
      </c>
      <c r="P265" s="43">
        <f t="shared" si="152"/>
        <v>330.69</v>
      </c>
      <c r="Q265" s="43">
        <f t="shared" si="152"/>
        <v>330.69</v>
      </c>
      <c r="R265" s="43">
        <f t="shared" si="152"/>
        <v>330.69</v>
      </c>
      <c r="S265" s="43">
        <f t="shared" si="152"/>
        <v>330.69</v>
      </c>
      <c r="T265" s="43">
        <f t="shared" si="152"/>
        <v>330.69</v>
      </c>
      <c r="U265" s="43">
        <f t="shared" si="152"/>
        <v>330.69</v>
      </c>
      <c r="V265" s="43">
        <f t="shared" si="152"/>
        <v>330.69</v>
      </c>
      <c r="W265" s="43">
        <f t="shared" si="152"/>
        <v>330.69</v>
      </c>
      <c r="X265" s="43">
        <f t="shared" si="152"/>
        <v>330.69</v>
      </c>
      <c r="Y265" s="43">
        <f t="shared" si="152"/>
        <v>330.69</v>
      </c>
      <c r="Z265" s="43">
        <f t="shared" si="152"/>
        <v>330.69</v>
      </c>
      <c r="AA265" s="43">
        <f t="shared" si="152"/>
        <v>330.69</v>
      </c>
    </row>
    <row r="266" spans="1:27" ht="12.75" customHeight="1" collapsed="1" x14ac:dyDescent="0.2">
      <c r="A266" s="97" t="s">
        <v>2668</v>
      </c>
      <c r="B266" s="27" t="str">
        <f>"21"&amp;"."&amp;$B$801&amp;"."&amp;$B$802</f>
        <v>21.01.2023</v>
      </c>
      <c r="C266" s="89" t="s">
        <v>74</v>
      </c>
      <c r="D266" s="90">
        <f>ROUND(((D267+D268+D270+D269)/1000),5)</f>
        <v>1.68855</v>
      </c>
      <c r="E266" s="90">
        <f>ROUND(((E267+E268+E270+E269)/1000),5)</f>
        <v>1.6289800000000001</v>
      </c>
      <c r="F266" s="90">
        <f>ROUND(((F267+F268+F270+F269)/1000),5)</f>
        <v>1.5760000000000001</v>
      </c>
      <c r="G266" s="90">
        <f t="shared" ref="G266:AA266" si="153">ROUND(((G267+G268+G270+G269)/1000),5)</f>
        <v>1.55982</v>
      </c>
      <c r="H266" s="90">
        <f t="shared" si="153"/>
        <v>1.57792</v>
      </c>
      <c r="I266" s="90">
        <f t="shared" si="153"/>
        <v>1.6076600000000001</v>
      </c>
      <c r="J266" s="90">
        <f t="shared" si="153"/>
        <v>1.66506</v>
      </c>
      <c r="K266" s="90">
        <f t="shared" si="153"/>
        <v>1.97129</v>
      </c>
      <c r="L266" s="90">
        <f t="shared" si="153"/>
        <v>2.1231599999999999</v>
      </c>
      <c r="M266" s="90">
        <f t="shared" si="153"/>
        <v>2.1979099999999998</v>
      </c>
      <c r="N266" s="90">
        <f t="shared" si="153"/>
        <v>2.2480000000000002</v>
      </c>
      <c r="O266" s="90">
        <f t="shared" si="153"/>
        <v>2.2639399999999998</v>
      </c>
      <c r="P266" s="90">
        <f t="shared" si="153"/>
        <v>2.25482</v>
      </c>
      <c r="Q266" s="90">
        <f t="shared" si="153"/>
        <v>2.2564199999999999</v>
      </c>
      <c r="R266" s="90">
        <f t="shared" si="153"/>
        <v>2.21373</v>
      </c>
      <c r="S266" s="90">
        <f t="shared" si="153"/>
        <v>2.2200199999999999</v>
      </c>
      <c r="T266" s="90">
        <f t="shared" si="153"/>
        <v>2.23604</v>
      </c>
      <c r="U266" s="90">
        <f t="shared" si="153"/>
        <v>2.2641499999999999</v>
      </c>
      <c r="V266" s="90">
        <f t="shared" si="153"/>
        <v>2.2606899999999999</v>
      </c>
      <c r="W266" s="90">
        <f t="shared" si="153"/>
        <v>2.2379899999999999</v>
      </c>
      <c r="X266" s="90">
        <f t="shared" si="153"/>
        <v>2.2447400000000002</v>
      </c>
      <c r="Y266" s="90">
        <f t="shared" si="153"/>
        <v>2.15577</v>
      </c>
      <c r="Z266" s="90">
        <f t="shared" si="153"/>
        <v>2.0118100000000001</v>
      </c>
      <c r="AA266" s="90">
        <f t="shared" si="153"/>
        <v>1.6405099999999999</v>
      </c>
    </row>
    <row r="267" spans="1:27" ht="12.75" hidden="1" customHeight="1" outlineLevel="1" x14ac:dyDescent="0.2">
      <c r="A267" s="98" t="s">
        <v>2669</v>
      </c>
      <c r="B267" s="62" t="s">
        <v>236</v>
      </c>
      <c r="C267" s="42" t="s">
        <v>77</v>
      </c>
      <c r="D267" s="43">
        <v>1238.03</v>
      </c>
      <c r="E267" s="43">
        <v>1178.46</v>
      </c>
      <c r="F267" s="43">
        <v>1125.48</v>
      </c>
      <c r="G267" s="43">
        <v>1109.3</v>
      </c>
      <c r="H267" s="43">
        <v>1127.4000000000001</v>
      </c>
      <c r="I267" s="43">
        <v>1157.1400000000001</v>
      </c>
      <c r="J267" s="43">
        <v>1214.54</v>
      </c>
      <c r="K267" s="43">
        <v>1520.77</v>
      </c>
      <c r="L267" s="43">
        <v>1672.64</v>
      </c>
      <c r="M267" s="43">
        <v>1747.39</v>
      </c>
      <c r="N267" s="43">
        <v>1797.48</v>
      </c>
      <c r="O267" s="43">
        <v>1813.42</v>
      </c>
      <c r="P267" s="43">
        <v>1804.3</v>
      </c>
      <c r="Q267" s="43">
        <v>1805.9</v>
      </c>
      <c r="R267" s="43">
        <v>1763.21</v>
      </c>
      <c r="S267" s="43">
        <v>1769.5</v>
      </c>
      <c r="T267" s="43">
        <v>1785.52</v>
      </c>
      <c r="U267" s="43">
        <v>1813.63</v>
      </c>
      <c r="V267" s="43">
        <v>1810.17</v>
      </c>
      <c r="W267" s="43">
        <v>1787.47</v>
      </c>
      <c r="X267" s="43">
        <v>1794.22</v>
      </c>
      <c r="Y267" s="43">
        <v>1705.25</v>
      </c>
      <c r="Z267" s="43">
        <v>1561.29</v>
      </c>
      <c r="AA267" s="43">
        <v>1189.99</v>
      </c>
    </row>
    <row r="268" spans="1:27" ht="12.75" hidden="1" customHeight="1" outlineLevel="1" x14ac:dyDescent="0.2">
      <c r="A268" s="98" t="s">
        <v>2670</v>
      </c>
      <c r="B268" s="62" t="s">
        <v>88</v>
      </c>
      <c r="C268" s="42" t="s">
        <v>77</v>
      </c>
      <c r="D268" s="43">
        <f>$D$168</f>
        <v>113.12</v>
      </c>
      <c r="E268" s="43">
        <f>$D$168</f>
        <v>113.12</v>
      </c>
      <c r="F268" s="43">
        <f t="shared" ref="F268:AA268" si="154">$D$168</f>
        <v>113.12</v>
      </c>
      <c r="G268" s="43">
        <f t="shared" si="154"/>
        <v>113.12</v>
      </c>
      <c r="H268" s="43">
        <f t="shared" si="154"/>
        <v>113.12</v>
      </c>
      <c r="I268" s="43">
        <f t="shared" si="154"/>
        <v>113.12</v>
      </c>
      <c r="J268" s="43">
        <f t="shared" si="154"/>
        <v>113.12</v>
      </c>
      <c r="K268" s="43">
        <f t="shared" si="154"/>
        <v>113.12</v>
      </c>
      <c r="L268" s="43">
        <f t="shared" si="154"/>
        <v>113.12</v>
      </c>
      <c r="M268" s="43">
        <f t="shared" si="154"/>
        <v>113.12</v>
      </c>
      <c r="N268" s="43">
        <f t="shared" si="154"/>
        <v>113.12</v>
      </c>
      <c r="O268" s="43">
        <f t="shared" si="154"/>
        <v>113.12</v>
      </c>
      <c r="P268" s="43">
        <f t="shared" si="154"/>
        <v>113.12</v>
      </c>
      <c r="Q268" s="43">
        <f t="shared" si="154"/>
        <v>113.12</v>
      </c>
      <c r="R268" s="43">
        <f t="shared" si="154"/>
        <v>113.12</v>
      </c>
      <c r="S268" s="43">
        <f t="shared" si="154"/>
        <v>113.12</v>
      </c>
      <c r="T268" s="43">
        <f t="shared" si="154"/>
        <v>113.12</v>
      </c>
      <c r="U268" s="43">
        <f t="shared" si="154"/>
        <v>113.12</v>
      </c>
      <c r="V268" s="43">
        <f t="shared" si="154"/>
        <v>113.12</v>
      </c>
      <c r="W268" s="43">
        <f t="shared" si="154"/>
        <v>113.12</v>
      </c>
      <c r="X268" s="43">
        <f t="shared" si="154"/>
        <v>113.12</v>
      </c>
      <c r="Y268" s="43">
        <f t="shared" si="154"/>
        <v>113.12</v>
      </c>
      <c r="Z268" s="43">
        <f t="shared" si="154"/>
        <v>113.12</v>
      </c>
      <c r="AA268" s="43">
        <f t="shared" si="154"/>
        <v>113.12</v>
      </c>
    </row>
    <row r="269" spans="1:27" ht="12.75" hidden="1" customHeight="1" outlineLevel="1" x14ac:dyDescent="0.2">
      <c r="A269" s="98" t="s">
        <v>2671</v>
      </c>
      <c r="B269" s="62" t="s">
        <v>81</v>
      </c>
      <c r="C269" s="42" t="s">
        <v>77</v>
      </c>
      <c r="D269" s="43">
        <v>6.71</v>
      </c>
      <c r="E269" s="43">
        <v>6.71</v>
      </c>
      <c r="F269" s="43">
        <v>6.71</v>
      </c>
      <c r="G269" s="43">
        <v>6.71</v>
      </c>
      <c r="H269" s="43">
        <v>6.71</v>
      </c>
      <c r="I269" s="43">
        <v>6.71</v>
      </c>
      <c r="J269" s="43">
        <v>6.71</v>
      </c>
      <c r="K269" s="43">
        <v>6.71</v>
      </c>
      <c r="L269" s="43">
        <v>6.71</v>
      </c>
      <c r="M269" s="43">
        <v>6.71</v>
      </c>
      <c r="N269" s="43">
        <v>6.71</v>
      </c>
      <c r="O269" s="43">
        <v>6.71</v>
      </c>
      <c r="P269" s="43">
        <v>6.71</v>
      </c>
      <c r="Q269" s="43">
        <v>6.71</v>
      </c>
      <c r="R269" s="43">
        <v>6.71</v>
      </c>
      <c r="S269" s="43">
        <v>6.71</v>
      </c>
      <c r="T269" s="43">
        <v>6.71</v>
      </c>
      <c r="U269" s="43">
        <v>6.71</v>
      </c>
      <c r="V269" s="43">
        <v>6.71</v>
      </c>
      <c r="W269" s="43">
        <v>6.71</v>
      </c>
      <c r="X269" s="43">
        <v>6.71</v>
      </c>
      <c r="Y269" s="43">
        <v>6.71</v>
      </c>
      <c r="Z269" s="43">
        <v>6.71</v>
      </c>
      <c r="AA269" s="43">
        <v>6.71</v>
      </c>
    </row>
    <row r="270" spans="1:27" ht="12.75" hidden="1" customHeight="1" outlineLevel="1" x14ac:dyDescent="0.2">
      <c r="A270" s="98" t="s">
        <v>2672</v>
      </c>
      <c r="B270" s="62" t="s">
        <v>79</v>
      </c>
      <c r="C270" s="42" t="s">
        <v>77</v>
      </c>
      <c r="D270" s="43">
        <f>$D$11</f>
        <v>330.69</v>
      </c>
      <c r="E270" s="43">
        <f t="shared" ref="E270:AA270" si="155">$D$11</f>
        <v>330.69</v>
      </c>
      <c r="F270" s="43">
        <f t="shared" si="155"/>
        <v>330.69</v>
      </c>
      <c r="G270" s="43">
        <f t="shared" si="155"/>
        <v>330.69</v>
      </c>
      <c r="H270" s="43">
        <f t="shared" si="155"/>
        <v>330.69</v>
      </c>
      <c r="I270" s="43">
        <f t="shared" si="155"/>
        <v>330.69</v>
      </c>
      <c r="J270" s="43">
        <f t="shared" si="155"/>
        <v>330.69</v>
      </c>
      <c r="K270" s="43">
        <f t="shared" si="155"/>
        <v>330.69</v>
      </c>
      <c r="L270" s="43">
        <f t="shared" si="155"/>
        <v>330.69</v>
      </c>
      <c r="M270" s="43">
        <f t="shared" si="155"/>
        <v>330.69</v>
      </c>
      <c r="N270" s="43">
        <f t="shared" si="155"/>
        <v>330.69</v>
      </c>
      <c r="O270" s="43">
        <f t="shared" si="155"/>
        <v>330.69</v>
      </c>
      <c r="P270" s="43">
        <f t="shared" si="155"/>
        <v>330.69</v>
      </c>
      <c r="Q270" s="43">
        <f t="shared" si="155"/>
        <v>330.69</v>
      </c>
      <c r="R270" s="43">
        <f t="shared" si="155"/>
        <v>330.69</v>
      </c>
      <c r="S270" s="43">
        <f t="shared" si="155"/>
        <v>330.69</v>
      </c>
      <c r="T270" s="43">
        <f t="shared" si="155"/>
        <v>330.69</v>
      </c>
      <c r="U270" s="43">
        <f t="shared" si="155"/>
        <v>330.69</v>
      </c>
      <c r="V270" s="43">
        <f t="shared" si="155"/>
        <v>330.69</v>
      </c>
      <c r="W270" s="43">
        <f t="shared" si="155"/>
        <v>330.69</v>
      </c>
      <c r="X270" s="43">
        <f t="shared" si="155"/>
        <v>330.69</v>
      </c>
      <c r="Y270" s="43">
        <f t="shared" si="155"/>
        <v>330.69</v>
      </c>
      <c r="Z270" s="43">
        <f t="shared" si="155"/>
        <v>330.69</v>
      </c>
      <c r="AA270" s="43">
        <f t="shared" si="155"/>
        <v>330.69</v>
      </c>
    </row>
    <row r="271" spans="1:27" ht="12.75" customHeight="1" collapsed="1" x14ac:dyDescent="0.2">
      <c r="A271" s="97" t="s">
        <v>2673</v>
      </c>
      <c r="B271" s="27" t="str">
        <f>"22"&amp;"."&amp;$B$801&amp;"."&amp;$B$802</f>
        <v>22.01.2023</v>
      </c>
      <c r="C271" s="89" t="s">
        <v>74</v>
      </c>
      <c r="D271" s="90">
        <f>ROUND(((D272+D273+D275+D274)/1000),5)</f>
        <v>1.63517</v>
      </c>
      <c r="E271" s="90">
        <f>ROUND(((E272+E273+E275+E274)/1000),5)</f>
        <v>1.56982</v>
      </c>
      <c r="F271" s="90">
        <f>ROUND(((F272+F273+F275+F274)/1000),5)</f>
        <v>1.5499400000000001</v>
      </c>
      <c r="G271" s="90">
        <f t="shared" ref="G271:AA271" si="156">ROUND(((G272+G273+G275+G274)/1000),5)</f>
        <v>1.5194300000000001</v>
      </c>
      <c r="H271" s="90">
        <f t="shared" si="156"/>
        <v>1.55322</v>
      </c>
      <c r="I271" s="90">
        <f t="shared" si="156"/>
        <v>1.55765</v>
      </c>
      <c r="J271" s="90">
        <f t="shared" si="156"/>
        <v>1.5936300000000001</v>
      </c>
      <c r="K271" s="90">
        <f t="shared" si="156"/>
        <v>1.6959</v>
      </c>
      <c r="L271" s="90">
        <f t="shared" si="156"/>
        <v>1.9587300000000001</v>
      </c>
      <c r="M271" s="90">
        <f t="shared" si="156"/>
        <v>2.1233399999999998</v>
      </c>
      <c r="N271" s="90">
        <f t="shared" si="156"/>
        <v>2.1674699999999998</v>
      </c>
      <c r="O271" s="90">
        <f t="shared" si="156"/>
        <v>2.1851799999999999</v>
      </c>
      <c r="P271" s="90">
        <f t="shared" si="156"/>
        <v>2.1835499999999999</v>
      </c>
      <c r="Q271" s="90">
        <f t="shared" si="156"/>
        <v>2.1843900000000001</v>
      </c>
      <c r="R271" s="90">
        <f t="shared" si="156"/>
        <v>2.1591399999999998</v>
      </c>
      <c r="S271" s="90">
        <f t="shared" si="156"/>
        <v>2.1722399999999999</v>
      </c>
      <c r="T271" s="90">
        <f t="shared" si="156"/>
        <v>2.1933799999999999</v>
      </c>
      <c r="U271" s="90">
        <f t="shared" si="156"/>
        <v>2.2279100000000001</v>
      </c>
      <c r="V271" s="90">
        <f t="shared" si="156"/>
        <v>2.2299799999999999</v>
      </c>
      <c r="W271" s="90">
        <f t="shared" si="156"/>
        <v>2.2222599999999999</v>
      </c>
      <c r="X271" s="90">
        <f t="shared" si="156"/>
        <v>2.2148699999999999</v>
      </c>
      <c r="Y271" s="90">
        <f t="shared" si="156"/>
        <v>2.1631200000000002</v>
      </c>
      <c r="Z271" s="90">
        <f t="shared" si="156"/>
        <v>1.9636100000000001</v>
      </c>
      <c r="AA271" s="90">
        <f t="shared" si="156"/>
        <v>1.63106</v>
      </c>
    </row>
    <row r="272" spans="1:27" ht="12.75" hidden="1" customHeight="1" outlineLevel="1" x14ac:dyDescent="0.2">
      <c r="A272" s="98" t="s">
        <v>2674</v>
      </c>
      <c r="B272" s="62" t="s">
        <v>236</v>
      </c>
      <c r="C272" s="42" t="s">
        <v>77</v>
      </c>
      <c r="D272" s="43">
        <v>1184.6500000000001</v>
      </c>
      <c r="E272" s="43">
        <v>1119.3</v>
      </c>
      <c r="F272" s="43">
        <v>1099.42</v>
      </c>
      <c r="G272" s="43">
        <v>1068.9100000000001</v>
      </c>
      <c r="H272" s="43">
        <v>1102.7</v>
      </c>
      <c r="I272" s="43">
        <v>1107.1300000000001</v>
      </c>
      <c r="J272" s="43">
        <v>1143.1099999999999</v>
      </c>
      <c r="K272" s="43">
        <v>1245.3800000000001</v>
      </c>
      <c r="L272" s="43">
        <v>1508.21</v>
      </c>
      <c r="M272" s="43">
        <v>1672.82</v>
      </c>
      <c r="N272" s="43">
        <v>1716.95</v>
      </c>
      <c r="O272" s="43">
        <v>1734.66</v>
      </c>
      <c r="P272" s="43">
        <v>1733.03</v>
      </c>
      <c r="Q272" s="43">
        <v>1733.87</v>
      </c>
      <c r="R272" s="43">
        <v>1708.62</v>
      </c>
      <c r="S272" s="43">
        <v>1721.72</v>
      </c>
      <c r="T272" s="43">
        <v>1742.86</v>
      </c>
      <c r="U272" s="43">
        <v>1777.39</v>
      </c>
      <c r="V272" s="43">
        <v>1779.46</v>
      </c>
      <c r="W272" s="43">
        <v>1771.74</v>
      </c>
      <c r="X272" s="43">
        <v>1764.35</v>
      </c>
      <c r="Y272" s="43">
        <v>1712.6</v>
      </c>
      <c r="Z272" s="43">
        <v>1513.09</v>
      </c>
      <c r="AA272" s="43">
        <v>1180.54</v>
      </c>
    </row>
    <row r="273" spans="1:27" ht="12.75" hidden="1" customHeight="1" outlineLevel="1" x14ac:dyDescent="0.2">
      <c r="A273" s="98" t="s">
        <v>2675</v>
      </c>
      <c r="B273" s="62" t="s">
        <v>88</v>
      </c>
      <c r="C273" s="42" t="s">
        <v>77</v>
      </c>
      <c r="D273" s="43">
        <f>$D$168</f>
        <v>113.12</v>
      </c>
      <c r="E273" s="43">
        <f>$D$168</f>
        <v>113.12</v>
      </c>
      <c r="F273" s="43">
        <f t="shared" ref="F273:AA273" si="157">$D$168</f>
        <v>113.12</v>
      </c>
      <c r="G273" s="43">
        <f t="shared" si="157"/>
        <v>113.12</v>
      </c>
      <c r="H273" s="43">
        <f t="shared" si="157"/>
        <v>113.12</v>
      </c>
      <c r="I273" s="43">
        <f t="shared" si="157"/>
        <v>113.12</v>
      </c>
      <c r="J273" s="43">
        <f t="shared" si="157"/>
        <v>113.12</v>
      </c>
      <c r="K273" s="43">
        <f t="shared" si="157"/>
        <v>113.12</v>
      </c>
      <c r="L273" s="43">
        <f t="shared" si="157"/>
        <v>113.12</v>
      </c>
      <c r="M273" s="43">
        <f t="shared" si="157"/>
        <v>113.12</v>
      </c>
      <c r="N273" s="43">
        <f t="shared" si="157"/>
        <v>113.12</v>
      </c>
      <c r="O273" s="43">
        <f t="shared" si="157"/>
        <v>113.12</v>
      </c>
      <c r="P273" s="43">
        <f t="shared" si="157"/>
        <v>113.12</v>
      </c>
      <c r="Q273" s="43">
        <f t="shared" si="157"/>
        <v>113.12</v>
      </c>
      <c r="R273" s="43">
        <f t="shared" si="157"/>
        <v>113.12</v>
      </c>
      <c r="S273" s="43">
        <f t="shared" si="157"/>
        <v>113.12</v>
      </c>
      <c r="T273" s="43">
        <f t="shared" si="157"/>
        <v>113.12</v>
      </c>
      <c r="U273" s="43">
        <f t="shared" si="157"/>
        <v>113.12</v>
      </c>
      <c r="V273" s="43">
        <f t="shared" si="157"/>
        <v>113.12</v>
      </c>
      <c r="W273" s="43">
        <f t="shared" si="157"/>
        <v>113.12</v>
      </c>
      <c r="X273" s="43">
        <f t="shared" si="157"/>
        <v>113.12</v>
      </c>
      <c r="Y273" s="43">
        <f t="shared" si="157"/>
        <v>113.12</v>
      </c>
      <c r="Z273" s="43">
        <f t="shared" si="157"/>
        <v>113.12</v>
      </c>
      <c r="AA273" s="43">
        <f t="shared" si="157"/>
        <v>113.12</v>
      </c>
    </row>
    <row r="274" spans="1:27" ht="12.75" hidden="1" customHeight="1" outlineLevel="1" x14ac:dyDescent="0.2">
      <c r="A274" s="98" t="s">
        <v>2676</v>
      </c>
      <c r="B274" s="62" t="s">
        <v>81</v>
      </c>
      <c r="C274" s="42" t="s">
        <v>77</v>
      </c>
      <c r="D274" s="43">
        <v>6.71</v>
      </c>
      <c r="E274" s="43">
        <v>6.71</v>
      </c>
      <c r="F274" s="43">
        <v>6.71</v>
      </c>
      <c r="G274" s="43">
        <v>6.71</v>
      </c>
      <c r="H274" s="43">
        <v>6.71</v>
      </c>
      <c r="I274" s="43">
        <v>6.71</v>
      </c>
      <c r="J274" s="43">
        <v>6.71</v>
      </c>
      <c r="K274" s="43">
        <v>6.71</v>
      </c>
      <c r="L274" s="43">
        <v>6.71</v>
      </c>
      <c r="M274" s="43">
        <v>6.71</v>
      </c>
      <c r="N274" s="43">
        <v>6.71</v>
      </c>
      <c r="O274" s="43">
        <v>6.71</v>
      </c>
      <c r="P274" s="43">
        <v>6.71</v>
      </c>
      <c r="Q274" s="43">
        <v>6.71</v>
      </c>
      <c r="R274" s="43">
        <v>6.71</v>
      </c>
      <c r="S274" s="43">
        <v>6.71</v>
      </c>
      <c r="T274" s="43">
        <v>6.71</v>
      </c>
      <c r="U274" s="43">
        <v>6.71</v>
      </c>
      <c r="V274" s="43">
        <v>6.71</v>
      </c>
      <c r="W274" s="43">
        <v>6.71</v>
      </c>
      <c r="X274" s="43">
        <v>6.71</v>
      </c>
      <c r="Y274" s="43">
        <v>6.71</v>
      </c>
      <c r="Z274" s="43">
        <v>6.71</v>
      </c>
      <c r="AA274" s="43">
        <v>6.71</v>
      </c>
    </row>
    <row r="275" spans="1:27" ht="12.75" hidden="1" customHeight="1" outlineLevel="1" x14ac:dyDescent="0.2">
      <c r="A275" s="98" t="s">
        <v>2677</v>
      </c>
      <c r="B275" s="62" t="s">
        <v>79</v>
      </c>
      <c r="C275" s="42" t="s">
        <v>77</v>
      </c>
      <c r="D275" s="43">
        <f>$D$11</f>
        <v>330.69</v>
      </c>
      <c r="E275" s="43">
        <f t="shared" ref="E275:AA275" si="158">$D$11</f>
        <v>330.69</v>
      </c>
      <c r="F275" s="43">
        <f t="shared" si="158"/>
        <v>330.69</v>
      </c>
      <c r="G275" s="43">
        <f t="shared" si="158"/>
        <v>330.69</v>
      </c>
      <c r="H275" s="43">
        <f t="shared" si="158"/>
        <v>330.69</v>
      </c>
      <c r="I275" s="43">
        <f t="shared" si="158"/>
        <v>330.69</v>
      </c>
      <c r="J275" s="43">
        <f t="shared" si="158"/>
        <v>330.69</v>
      </c>
      <c r="K275" s="43">
        <f t="shared" si="158"/>
        <v>330.69</v>
      </c>
      <c r="L275" s="43">
        <f t="shared" si="158"/>
        <v>330.69</v>
      </c>
      <c r="M275" s="43">
        <f t="shared" si="158"/>
        <v>330.69</v>
      </c>
      <c r="N275" s="43">
        <f t="shared" si="158"/>
        <v>330.69</v>
      </c>
      <c r="O275" s="43">
        <f t="shared" si="158"/>
        <v>330.69</v>
      </c>
      <c r="P275" s="43">
        <f t="shared" si="158"/>
        <v>330.69</v>
      </c>
      <c r="Q275" s="43">
        <f t="shared" si="158"/>
        <v>330.69</v>
      </c>
      <c r="R275" s="43">
        <f t="shared" si="158"/>
        <v>330.69</v>
      </c>
      <c r="S275" s="43">
        <f t="shared" si="158"/>
        <v>330.69</v>
      </c>
      <c r="T275" s="43">
        <f t="shared" si="158"/>
        <v>330.69</v>
      </c>
      <c r="U275" s="43">
        <f t="shared" si="158"/>
        <v>330.69</v>
      </c>
      <c r="V275" s="43">
        <f t="shared" si="158"/>
        <v>330.69</v>
      </c>
      <c r="W275" s="43">
        <f t="shared" si="158"/>
        <v>330.69</v>
      </c>
      <c r="X275" s="43">
        <f t="shared" si="158"/>
        <v>330.69</v>
      </c>
      <c r="Y275" s="43">
        <f t="shared" si="158"/>
        <v>330.69</v>
      </c>
      <c r="Z275" s="43">
        <f t="shared" si="158"/>
        <v>330.69</v>
      </c>
      <c r="AA275" s="43">
        <f t="shared" si="158"/>
        <v>330.69</v>
      </c>
    </row>
    <row r="276" spans="1:27" ht="12.75" customHeight="1" collapsed="1" x14ac:dyDescent="0.2">
      <c r="A276" s="97" t="s">
        <v>2678</v>
      </c>
      <c r="B276" s="27" t="str">
        <f>"23"&amp;"."&amp;$B$801&amp;"."&amp;$B$802</f>
        <v>23.01.2023</v>
      </c>
      <c r="C276" s="89" t="s">
        <v>74</v>
      </c>
      <c r="D276" s="90">
        <f>ROUND(((D277+D278+D280+D279)/1000),5)</f>
        <v>1.5909199999999999</v>
      </c>
      <c r="E276" s="90">
        <f>ROUND(((E277+E278+E280+E279)/1000),5)</f>
        <v>1.55647</v>
      </c>
      <c r="F276" s="90">
        <f>ROUND(((F277+F278+F280+F279)/1000),5)</f>
        <v>1.5009999999999999</v>
      </c>
      <c r="G276" s="90">
        <f t="shared" ref="G276:AA276" si="159">ROUND(((G277+G278+G280+G279)/1000),5)</f>
        <v>1.49159</v>
      </c>
      <c r="H276" s="90">
        <f t="shared" si="159"/>
        <v>1.5285299999999999</v>
      </c>
      <c r="I276" s="90">
        <f t="shared" si="159"/>
        <v>1.5894600000000001</v>
      </c>
      <c r="J276" s="90">
        <f t="shared" si="159"/>
        <v>1.82988</v>
      </c>
      <c r="K276" s="90">
        <f t="shared" si="159"/>
        <v>2.1638299999999999</v>
      </c>
      <c r="L276" s="90">
        <f t="shared" si="159"/>
        <v>2.3105899999999999</v>
      </c>
      <c r="M276" s="90">
        <f t="shared" si="159"/>
        <v>2.33792</v>
      </c>
      <c r="N276" s="90">
        <f t="shared" si="159"/>
        <v>2.3511000000000002</v>
      </c>
      <c r="O276" s="90">
        <f t="shared" si="159"/>
        <v>2.3808699999999998</v>
      </c>
      <c r="P276" s="90">
        <f t="shared" si="159"/>
        <v>2.36165</v>
      </c>
      <c r="Q276" s="90">
        <f t="shared" si="159"/>
        <v>2.3690500000000001</v>
      </c>
      <c r="R276" s="90">
        <f t="shared" si="159"/>
        <v>2.36382</v>
      </c>
      <c r="S276" s="90">
        <f t="shared" si="159"/>
        <v>2.33209</v>
      </c>
      <c r="T276" s="90">
        <f t="shared" si="159"/>
        <v>2.3353299999999999</v>
      </c>
      <c r="U276" s="90">
        <f t="shared" si="159"/>
        <v>2.3473199999999999</v>
      </c>
      <c r="V276" s="90">
        <f t="shared" si="159"/>
        <v>2.3427099999999998</v>
      </c>
      <c r="W276" s="90">
        <f t="shared" si="159"/>
        <v>2.35785</v>
      </c>
      <c r="X276" s="90">
        <f t="shared" si="159"/>
        <v>2.3263500000000001</v>
      </c>
      <c r="Y276" s="90">
        <f t="shared" si="159"/>
        <v>2.1789800000000001</v>
      </c>
      <c r="Z276" s="90">
        <f t="shared" si="159"/>
        <v>1.95655</v>
      </c>
      <c r="AA276" s="90">
        <f t="shared" si="159"/>
        <v>1.59077</v>
      </c>
    </row>
    <row r="277" spans="1:27" ht="12.75" hidden="1" customHeight="1" outlineLevel="1" x14ac:dyDescent="0.2">
      <c r="A277" s="98" t="s">
        <v>2679</v>
      </c>
      <c r="B277" s="62" t="s">
        <v>236</v>
      </c>
      <c r="C277" s="42" t="s">
        <v>77</v>
      </c>
      <c r="D277" s="43">
        <v>1140.4000000000001</v>
      </c>
      <c r="E277" s="43">
        <v>1105.95</v>
      </c>
      <c r="F277" s="43">
        <v>1050.48</v>
      </c>
      <c r="G277" s="43">
        <v>1041.07</v>
      </c>
      <c r="H277" s="43">
        <v>1078.01</v>
      </c>
      <c r="I277" s="43">
        <v>1138.94</v>
      </c>
      <c r="J277" s="43">
        <v>1379.36</v>
      </c>
      <c r="K277" s="43">
        <v>1713.31</v>
      </c>
      <c r="L277" s="43">
        <v>1860.07</v>
      </c>
      <c r="M277" s="43">
        <v>1887.4</v>
      </c>
      <c r="N277" s="43">
        <v>1900.58</v>
      </c>
      <c r="O277" s="43">
        <v>1930.35</v>
      </c>
      <c r="P277" s="43">
        <v>1911.13</v>
      </c>
      <c r="Q277" s="43">
        <v>1918.53</v>
      </c>
      <c r="R277" s="43">
        <v>1913.3</v>
      </c>
      <c r="S277" s="43">
        <v>1881.57</v>
      </c>
      <c r="T277" s="43">
        <v>1884.81</v>
      </c>
      <c r="U277" s="43">
        <v>1896.8</v>
      </c>
      <c r="V277" s="43">
        <v>1892.19</v>
      </c>
      <c r="W277" s="43">
        <v>1907.33</v>
      </c>
      <c r="X277" s="43">
        <v>1875.83</v>
      </c>
      <c r="Y277" s="43">
        <v>1728.46</v>
      </c>
      <c r="Z277" s="43">
        <v>1506.03</v>
      </c>
      <c r="AA277" s="43">
        <v>1140.25</v>
      </c>
    </row>
    <row r="278" spans="1:27" ht="12.75" hidden="1" customHeight="1" outlineLevel="1" x14ac:dyDescent="0.2">
      <c r="A278" s="98" t="s">
        <v>2680</v>
      </c>
      <c r="B278" s="62" t="s">
        <v>88</v>
      </c>
      <c r="C278" s="42" t="s">
        <v>77</v>
      </c>
      <c r="D278" s="43">
        <f>$D$168</f>
        <v>113.12</v>
      </c>
      <c r="E278" s="43">
        <f>$D$168</f>
        <v>113.12</v>
      </c>
      <c r="F278" s="43">
        <f t="shared" ref="F278:AA278" si="160">$D$168</f>
        <v>113.12</v>
      </c>
      <c r="G278" s="43">
        <f t="shared" si="160"/>
        <v>113.12</v>
      </c>
      <c r="H278" s="43">
        <f t="shared" si="160"/>
        <v>113.12</v>
      </c>
      <c r="I278" s="43">
        <f t="shared" si="160"/>
        <v>113.12</v>
      </c>
      <c r="J278" s="43">
        <f t="shared" si="160"/>
        <v>113.12</v>
      </c>
      <c r="K278" s="43">
        <f t="shared" si="160"/>
        <v>113.12</v>
      </c>
      <c r="L278" s="43">
        <f t="shared" si="160"/>
        <v>113.12</v>
      </c>
      <c r="M278" s="43">
        <f t="shared" si="160"/>
        <v>113.12</v>
      </c>
      <c r="N278" s="43">
        <f t="shared" si="160"/>
        <v>113.12</v>
      </c>
      <c r="O278" s="43">
        <f t="shared" si="160"/>
        <v>113.12</v>
      </c>
      <c r="P278" s="43">
        <f t="shared" si="160"/>
        <v>113.12</v>
      </c>
      <c r="Q278" s="43">
        <f t="shared" si="160"/>
        <v>113.12</v>
      </c>
      <c r="R278" s="43">
        <f t="shared" si="160"/>
        <v>113.12</v>
      </c>
      <c r="S278" s="43">
        <f t="shared" si="160"/>
        <v>113.12</v>
      </c>
      <c r="T278" s="43">
        <f t="shared" si="160"/>
        <v>113.12</v>
      </c>
      <c r="U278" s="43">
        <f t="shared" si="160"/>
        <v>113.12</v>
      </c>
      <c r="V278" s="43">
        <f t="shared" si="160"/>
        <v>113.12</v>
      </c>
      <c r="W278" s="43">
        <f t="shared" si="160"/>
        <v>113.12</v>
      </c>
      <c r="X278" s="43">
        <f t="shared" si="160"/>
        <v>113.12</v>
      </c>
      <c r="Y278" s="43">
        <f t="shared" si="160"/>
        <v>113.12</v>
      </c>
      <c r="Z278" s="43">
        <f t="shared" si="160"/>
        <v>113.12</v>
      </c>
      <c r="AA278" s="43">
        <f t="shared" si="160"/>
        <v>113.12</v>
      </c>
    </row>
    <row r="279" spans="1:27" ht="12.75" hidden="1" customHeight="1" outlineLevel="1" x14ac:dyDescent="0.2">
      <c r="A279" s="98" t="s">
        <v>2681</v>
      </c>
      <c r="B279" s="62" t="s">
        <v>81</v>
      </c>
      <c r="C279" s="42" t="s">
        <v>77</v>
      </c>
      <c r="D279" s="43">
        <v>6.71</v>
      </c>
      <c r="E279" s="43">
        <v>6.71</v>
      </c>
      <c r="F279" s="43">
        <v>6.71</v>
      </c>
      <c r="G279" s="43">
        <v>6.71</v>
      </c>
      <c r="H279" s="43">
        <v>6.71</v>
      </c>
      <c r="I279" s="43">
        <v>6.71</v>
      </c>
      <c r="J279" s="43">
        <v>6.71</v>
      </c>
      <c r="K279" s="43">
        <v>6.71</v>
      </c>
      <c r="L279" s="43">
        <v>6.71</v>
      </c>
      <c r="M279" s="43">
        <v>6.71</v>
      </c>
      <c r="N279" s="43">
        <v>6.71</v>
      </c>
      <c r="O279" s="43">
        <v>6.71</v>
      </c>
      <c r="P279" s="43">
        <v>6.71</v>
      </c>
      <c r="Q279" s="43">
        <v>6.71</v>
      </c>
      <c r="R279" s="43">
        <v>6.71</v>
      </c>
      <c r="S279" s="43">
        <v>6.71</v>
      </c>
      <c r="T279" s="43">
        <v>6.71</v>
      </c>
      <c r="U279" s="43">
        <v>6.71</v>
      </c>
      <c r="V279" s="43">
        <v>6.71</v>
      </c>
      <c r="W279" s="43">
        <v>6.71</v>
      </c>
      <c r="X279" s="43">
        <v>6.71</v>
      </c>
      <c r="Y279" s="43">
        <v>6.71</v>
      </c>
      <c r="Z279" s="43">
        <v>6.71</v>
      </c>
      <c r="AA279" s="43">
        <v>6.71</v>
      </c>
    </row>
    <row r="280" spans="1:27" ht="12.75" hidden="1" customHeight="1" outlineLevel="1" x14ac:dyDescent="0.2">
      <c r="A280" s="98" t="s">
        <v>2682</v>
      </c>
      <c r="B280" s="62" t="s">
        <v>79</v>
      </c>
      <c r="C280" s="42" t="s">
        <v>77</v>
      </c>
      <c r="D280" s="43">
        <f>$D$11</f>
        <v>330.69</v>
      </c>
      <c r="E280" s="43">
        <f t="shared" ref="E280:AA280" si="161">$D$11</f>
        <v>330.69</v>
      </c>
      <c r="F280" s="43">
        <f t="shared" si="161"/>
        <v>330.69</v>
      </c>
      <c r="G280" s="43">
        <f t="shared" si="161"/>
        <v>330.69</v>
      </c>
      <c r="H280" s="43">
        <f t="shared" si="161"/>
        <v>330.69</v>
      </c>
      <c r="I280" s="43">
        <f t="shared" si="161"/>
        <v>330.69</v>
      </c>
      <c r="J280" s="43">
        <f t="shared" si="161"/>
        <v>330.69</v>
      </c>
      <c r="K280" s="43">
        <f t="shared" si="161"/>
        <v>330.69</v>
      </c>
      <c r="L280" s="43">
        <f t="shared" si="161"/>
        <v>330.69</v>
      </c>
      <c r="M280" s="43">
        <f t="shared" si="161"/>
        <v>330.69</v>
      </c>
      <c r="N280" s="43">
        <f t="shared" si="161"/>
        <v>330.69</v>
      </c>
      <c r="O280" s="43">
        <f t="shared" si="161"/>
        <v>330.69</v>
      </c>
      <c r="P280" s="43">
        <f t="shared" si="161"/>
        <v>330.69</v>
      </c>
      <c r="Q280" s="43">
        <f t="shared" si="161"/>
        <v>330.69</v>
      </c>
      <c r="R280" s="43">
        <f t="shared" si="161"/>
        <v>330.69</v>
      </c>
      <c r="S280" s="43">
        <f t="shared" si="161"/>
        <v>330.69</v>
      </c>
      <c r="T280" s="43">
        <f t="shared" si="161"/>
        <v>330.69</v>
      </c>
      <c r="U280" s="43">
        <f t="shared" si="161"/>
        <v>330.69</v>
      </c>
      <c r="V280" s="43">
        <f t="shared" si="161"/>
        <v>330.69</v>
      </c>
      <c r="W280" s="43">
        <f t="shared" si="161"/>
        <v>330.69</v>
      </c>
      <c r="X280" s="43">
        <f t="shared" si="161"/>
        <v>330.69</v>
      </c>
      <c r="Y280" s="43">
        <f t="shared" si="161"/>
        <v>330.69</v>
      </c>
      <c r="Z280" s="43">
        <f t="shared" si="161"/>
        <v>330.69</v>
      </c>
      <c r="AA280" s="43">
        <f t="shared" si="161"/>
        <v>330.69</v>
      </c>
    </row>
    <row r="281" spans="1:27" ht="12.75" customHeight="1" collapsed="1" x14ac:dyDescent="0.2">
      <c r="A281" s="97" t="s">
        <v>2683</v>
      </c>
      <c r="B281" s="27" t="str">
        <f>"24"&amp;"."&amp;$B$801&amp;"."&amp;$B$802</f>
        <v>24.01.2023</v>
      </c>
      <c r="C281" s="89" t="s">
        <v>74</v>
      </c>
      <c r="D281" s="90">
        <f>ROUND(((D282+D283+D285+D284)/1000),5)</f>
        <v>1.58649</v>
      </c>
      <c r="E281" s="90">
        <f>ROUND(((E282+E283+E285+E284)/1000),5)</f>
        <v>1.5291699999999999</v>
      </c>
      <c r="F281" s="90">
        <f>ROUND(((F282+F283+F285+F284)/1000),5)</f>
        <v>1.5115700000000001</v>
      </c>
      <c r="G281" s="90">
        <f t="shared" ref="G281:AA281" si="162">ROUND(((G282+G283+G285+G284)/1000),5)</f>
        <v>1.5120499999999999</v>
      </c>
      <c r="H281" s="90">
        <f t="shared" si="162"/>
        <v>1.5598000000000001</v>
      </c>
      <c r="I281" s="90">
        <f t="shared" si="162"/>
        <v>1.6309899999999999</v>
      </c>
      <c r="J281" s="90">
        <f t="shared" si="162"/>
        <v>1.9947299999999999</v>
      </c>
      <c r="K281" s="90">
        <f t="shared" si="162"/>
        <v>2.1946099999999999</v>
      </c>
      <c r="L281" s="90">
        <f t="shared" si="162"/>
        <v>2.30707</v>
      </c>
      <c r="M281" s="90">
        <f t="shared" si="162"/>
        <v>2.32396</v>
      </c>
      <c r="N281" s="90">
        <f t="shared" si="162"/>
        <v>2.3364099999999999</v>
      </c>
      <c r="O281" s="90">
        <f t="shared" si="162"/>
        <v>2.3577499999999998</v>
      </c>
      <c r="P281" s="90">
        <f t="shared" si="162"/>
        <v>2.3466900000000002</v>
      </c>
      <c r="Q281" s="90">
        <f t="shared" si="162"/>
        <v>2.35188</v>
      </c>
      <c r="R281" s="90">
        <f t="shared" si="162"/>
        <v>2.3506499999999999</v>
      </c>
      <c r="S281" s="90">
        <f t="shared" si="162"/>
        <v>2.3228599999999999</v>
      </c>
      <c r="T281" s="90">
        <f t="shared" si="162"/>
        <v>2.3226599999999999</v>
      </c>
      <c r="U281" s="90">
        <f t="shared" si="162"/>
        <v>2.3333599999999999</v>
      </c>
      <c r="V281" s="90">
        <f t="shared" si="162"/>
        <v>2.3313100000000002</v>
      </c>
      <c r="W281" s="90">
        <f t="shared" si="162"/>
        <v>2.34396</v>
      </c>
      <c r="X281" s="90">
        <f t="shared" si="162"/>
        <v>2.2983199999999999</v>
      </c>
      <c r="Y281" s="90">
        <f t="shared" si="162"/>
        <v>2.2255799999999999</v>
      </c>
      <c r="Z281" s="90">
        <f t="shared" si="162"/>
        <v>2.0706899999999999</v>
      </c>
      <c r="AA281" s="90">
        <f t="shared" si="162"/>
        <v>1.6342300000000001</v>
      </c>
    </row>
    <row r="282" spans="1:27" ht="12.75" hidden="1" customHeight="1" outlineLevel="1" x14ac:dyDescent="0.2">
      <c r="A282" s="98" t="s">
        <v>2684</v>
      </c>
      <c r="B282" s="62" t="s">
        <v>236</v>
      </c>
      <c r="C282" s="42" t="s">
        <v>77</v>
      </c>
      <c r="D282" s="43">
        <v>1135.97</v>
      </c>
      <c r="E282" s="43">
        <v>1078.6500000000001</v>
      </c>
      <c r="F282" s="43">
        <v>1061.05</v>
      </c>
      <c r="G282" s="43">
        <v>1061.53</v>
      </c>
      <c r="H282" s="43">
        <v>1109.28</v>
      </c>
      <c r="I282" s="43">
        <v>1180.47</v>
      </c>
      <c r="J282" s="43">
        <v>1544.21</v>
      </c>
      <c r="K282" s="43">
        <v>1744.09</v>
      </c>
      <c r="L282" s="43">
        <v>1856.55</v>
      </c>
      <c r="M282" s="43">
        <v>1873.44</v>
      </c>
      <c r="N282" s="43">
        <v>1885.89</v>
      </c>
      <c r="O282" s="43">
        <v>1907.23</v>
      </c>
      <c r="P282" s="43">
        <v>1896.17</v>
      </c>
      <c r="Q282" s="43">
        <v>1901.36</v>
      </c>
      <c r="R282" s="43">
        <v>1900.13</v>
      </c>
      <c r="S282" s="43">
        <v>1872.34</v>
      </c>
      <c r="T282" s="43">
        <v>1872.14</v>
      </c>
      <c r="U282" s="43">
        <v>1882.84</v>
      </c>
      <c r="V282" s="43">
        <v>1880.79</v>
      </c>
      <c r="W282" s="43">
        <v>1893.44</v>
      </c>
      <c r="X282" s="43">
        <v>1847.8</v>
      </c>
      <c r="Y282" s="43">
        <v>1775.06</v>
      </c>
      <c r="Z282" s="43">
        <v>1620.17</v>
      </c>
      <c r="AA282" s="43">
        <v>1183.71</v>
      </c>
    </row>
    <row r="283" spans="1:27" ht="12.75" hidden="1" customHeight="1" outlineLevel="1" x14ac:dyDescent="0.2">
      <c r="A283" s="98" t="s">
        <v>2685</v>
      </c>
      <c r="B283" s="62" t="s">
        <v>88</v>
      </c>
      <c r="C283" s="42" t="s">
        <v>77</v>
      </c>
      <c r="D283" s="43">
        <f>$D$168</f>
        <v>113.12</v>
      </c>
      <c r="E283" s="43">
        <f>$D$168</f>
        <v>113.12</v>
      </c>
      <c r="F283" s="43">
        <f t="shared" ref="F283:AA283" si="163">$D$168</f>
        <v>113.12</v>
      </c>
      <c r="G283" s="43">
        <f t="shared" si="163"/>
        <v>113.12</v>
      </c>
      <c r="H283" s="43">
        <f t="shared" si="163"/>
        <v>113.12</v>
      </c>
      <c r="I283" s="43">
        <f t="shared" si="163"/>
        <v>113.12</v>
      </c>
      <c r="J283" s="43">
        <f t="shared" si="163"/>
        <v>113.12</v>
      </c>
      <c r="K283" s="43">
        <f t="shared" si="163"/>
        <v>113.12</v>
      </c>
      <c r="L283" s="43">
        <f t="shared" si="163"/>
        <v>113.12</v>
      </c>
      <c r="M283" s="43">
        <f t="shared" si="163"/>
        <v>113.12</v>
      </c>
      <c r="N283" s="43">
        <f t="shared" si="163"/>
        <v>113.12</v>
      </c>
      <c r="O283" s="43">
        <f t="shared" si="163"/>
        <v>113.12</v>
      </c>
      <c r="P283" s="43">
        <f t="shared" si="163"/>
        <v>113.12</v>
      </c>
      <c r="Q283" s="43">
        <f t="shared" si="163"/>
        <v>113.12</v>
      </c>
      <c r="R283" s="43">
        <f t="shared" si="163"/>
        <v>113.12</v>
      </c>
      <c r="S283" s="43">
        <f t="shared" si="163"/>
        <v>113.12</v>
      </c>
      <c r="T283" s="43">
        <f t="shared" si="163"/>
        <v>113.12</v>
      </c>
      <c r="U283" s="43">
        <f t="shared" si="163"/>
        <v>113.12</v>
      </c>
      <c r="V283" s="43">
        <f t="shared" si="163"/>
        <v>113.12</v>
      </c>
      <c r="W283" s="43">
        <f t="shared" si="163"/>
        <v>113.12</v>
      </c>
      <c r="X283" s="43">
        <f t="shared" si="163"/>
        <v>113.12</v>
      </c>
      <c r="Y283" s="43">
        <f t="shared" si="163"/>
        <v>113.12</v>
      </c>
      <c r="Z283" s="43">
        <f t="shared" si="163"/>
        <v>113.12</v>
      </c>
      <c r="AA283" s="43">
        <f t="shared" si="163"/>
        <v>113.12</v>
      </c>
    </row>
    <row r="284" spans="1:27" ht="12.75" hidden="1" customHeight="1" outlineLevel="1" x14ac:dyDescent="0.2">
      <c r="A284" s="98" t="s">
        <v>2686</v>
      </c>
      <c r="B284" s="62" t="s">
        <v>81</v>
      </c>
      <c r="C284" s="42" t="s">
        <v>77</v>
      </c>
      <c r="D284" s="43">
        <v>6.71</v>
      </c>
      <c r="E284" s="43">
        <v>6.71</v>
      </c>
      <c r="F284" s="43">
        <v>6.71</v>
      </c>
      <c r="G284" s="43">
        <v>6.71</v>
      </c>
      <c r="H284" s="43">
        <v>6.71</v>
      </c>
      <c r="I284" s="43">
        <v>6.71</v>
      </c>
      <c r="J284" s="43">
        <v>6.71</v>
      </c>
      <c r="K284" s="43">
        <v>6.71</v>
      </c>
      <c r="L284" s="43">
        <v>6.71</v>
      </c>
      <c r="M284" s="43">
        <v>6.71</v>
      </c>
      <c r="N284" s="43">
        <v>6.71</v>
      </c>
      <c r="O284" s="43">
        <v>6.71</v>
      </c>
      <c r="P284" s="43">
        <v>6.71</v>
      </c>
      <c r="Q284" s="43">
        <v>6.71</v>
      </c>
      <c r="R284" s="43">
        <v>6.71</v>
      </c>
      <c r="S284" s="43">
        <v>6.71</v>
      </c>
      <c r="T284" s="43">
        <v>6.71</v>
      </c>
      <c r="U284" s="43">
        <v>6.71</v>
      </c>
      <c r="V284" s="43">
        <v>6.71</v>
      </c>
      <c r="W284" s="43">
        <v>6.71</v>
      </c>
      <c r="X284" s="43">
        <v>6.71</v>
      </c>
      <c r="Y284" s="43">
        <v>6.71</v>
      </c>
      <c r="Z284" s="43">
        <v>6.71</v>
      </c>
      <c r="AA284" s="43">
        <v>6.71</v>
      </c>
    </row>
    <row r="285" spans="1:27" ht="12.75" hidden="1" customHeight="1" outlineLevel="1" x14ac:dyDescent="0.2">
      <c r="A285" s="98" t="s">
        <v>2687</v>
      </c>
      <c r="B285" s="62" t="s">
        <v>79</v>
      </c>
      <c r="C285" s="42" t="s">
        <v>77</v>
      </c>
      <c r="D285" s="43">
        <f>$D$11</f>
        <v>330.69</v>
      </c>
      <c r="E285" s="43">
        <f t="shared" ref="E285:AA285" si="164">$D$11</f>
        <v>330.69</v>
      </c>
      <c r="F285" s="43">
        <f t="shared" si="164"/>
        <v>330.69</v>
      </c>
      <c r="G285" s="43">
        <f t="shared" si="164"/>
        <v>330.69</v>
      </c>
      <c r="H285" s="43">
        <f t="shared" si="164"/>
        <v>330.69</v>
      </c>
      <c r="I285" s="43">
        <f t="shared" si="164"/>
        <v>330.69</v>
      </c>
      <c r="J285" s="43">
        <f t="shared" si="164"/>
        <v>330.69</v>
      </c>
      <c r="K285" s="43">
        <f t="shared" si="164"/>
        <v>330.69</v>
      </c>
      <c r="L285" s="43">
        <f t="shared" si="164"/>
        <v>330.69</v>
      </c>
      <c r="M285" s="43">
        <f t="shared" si="164"/>
        <v>330.69</v>
      </c>
      <c r="N285" s="43">
        <f t="shared" si="164"/>
        <v>330.69</v>
      </c>
      <c r="O285" s="43">
        <f t="shared" si="164"/>
        <v>330.69</v>
      </c>
      <c r="P285" s="43">
        <f t="shared" si="164"/>
        <v>330.69</v>
      </c>
      <c r="Q285" s="43">
        <f t="shared" si="164"/>
        <v>330.69</v>
      </c>
      <c r="R285" s="43">
        <f t="shared" si="164"/>
        <v>330.69</v>
      </c>
      <c r="S285" s="43">
        <f t="shared" si="164"/>
        <v>330.69</v>
      </c>
      <c r="T285" s="43">
        <f t="shared" si="164"/>
        <v>330.69</v>
      </c>
      <c r="U285" s="43">
        <f t="shared" si="164"/>
        <v>330.69</v>
      </c>
      <c r="V285" s="43">
        <f t="shared" si="164"/>
        <v>330.69</v>
      </c>
      <c r="W285" s="43">
        <f t="shared" si="164"/>
        <v>330.69</v>
      </c>
      <c r="X285" s="43">
        <f t="shared" si="164"/>
        <v>330.69</v>
      </c>
      <c r="Y285" s="43">
        <f t="shared" si="164"/>
        <v>330.69</v>
      </c>
      <c r="Z285" s="43">
        <f t="shared" si="164"/>
        <v>330.69</v>
      </c>
      <c r="AA285" s="43">
        <f t="shared" si="164"/>
        <v>330.69</v>
      </c>
    </row>
    <row r="286" spans="1:27" ht="12.75" customHeight="1" collapsed="1" x14ac:dyDescent="0.2">
      <c r="A286" s="97" t="s">
        <v>2688</v>
      </c>
      <c r="B286" s="27" t="str">
        <f>"25"&amp;"."&amp;$B$801&amp;"."&amp;$B$802</f>
        <v>25.01.2023</v>
      </c>
      <c r="C286" s="89" t="s">
        <v>74</v>
      </c>
      <c r="D286" s="90">
        <f>ROUND(((D287+D288+D290+D289)/1000),5)</f>
        <v>1.5882499999999999</v>
      </c>
      <c r="E286" s="90">
        <f>ROUND(((E287+E288+E290+E289)/1000),5)</f>
        <v>1.5529299999999999</v>
      </c>
      <c r="F286" s="90">
        <f>ROUND(((F287+F288+F290+F289)/1000),5)</f>
        <v>1.52156</v>
      </c>
      <c r="G286" s="90">
        <f t="shared" ref="G286:AA286" si="165">ROUND(((G287+G288+G290+G289)/1000),5)</f>
        <v>1.52321</v>
      </c>
      <c r="H286" s="90">
        <f t="shared" si="165"/>
        <v>1.5797399999999999</v>
      </c>
      <c r="I286" s="90">
        <f t="shared" si="165"/>
        <v>1.6276299999999999</v>
      </c>
      <c r="J286" s="90">
        <f t="shared" si="165"/>
        <v>1.99712</v>
      </c>
      <c r="K286" s="90">
        <f t="shared" si="165"/>
        <v>2.2493400000000001</v>
      </c>
      <c r="L286" s="90">
        <f t="shared" si="165"/>
        <v>2.3539599999999998</v>
      </c>
      <c r="M286" s="90">
        <f t="shared" si="165"/>
        <v>2.3675899999999999</v>
      </c>
      <c r="N286" s="90">
        <f t="shared" si="165"/>
        <v>2.38313</v>
      </c>
      <c r="O286" s="90">
        <f t="shared" si="165"/>
        <v>2.4064299999999998</v>
      </c>
      <c r="P286" s="90">
        <f t="shared" si="165"/>
        <v>2.39107</v>
      </c>
      <c r="Q286" s="90">
        <f t="shared" si="165"/>
        <v>2.39615</v>
      </c>
      <c r="R286" s="90">
        <f t="shared" si="165"/>
        <v>2.3932699999999998</v>
      </c>
      <c r="S286" s="90">
        <f t="shared" si="165"/>
        <v>2.3641200000000002</v>
      </c>
      <c r="T286" s="90">
        <f t="shared" si="165"/>
        <v>2.3628</v>
      </c>
      <c r="U286" s="90">
        <f t="shared" si="165"/>
        <v>2.3766400000000001</v>
      </c>
      <c r="V286" s="90">
        <f t="shared" si="165"/>
        <v>2.3731499999999999</v>
      </c>
      <c r="W286" s="90">
        <f t="shared" si="165"/>
        <v>2.38795</v>
      </c>
      <c r="X286" s="90">
        <f t="shared" si="165"/>
        <v>2.3564600000000002</v>
      </c>
      <c r="Y286" s="90">
        <f t="shared" si="165"/>
        <v>2.2404700000000002</v>
      </c>
      <c r="Z286" s="90">
        <f t="shared" si="165"/>
        <v>2.0823</v>
      </c>
      <c r="AA286" s="90">
        <f t="shared" si="165"/>
        <v>1.64578</v>
      </c>
    </row>
    <row r="287" spans="1:27" ht="12.75" hidden="1" customHeight="1" outlineLevel="1" x14ac:dyDescent="0.2">
      <c r="A287" s="98" t="s">
        <v>2689</v>
      </c>
      <c r="B287" s="62" t="s">
        <v>236</v>
      </c>
      <c r="C287" s="42" t="s">
        <v>77</v>
      </c>
      <c r="D287" s="43">
        <v>1137.73</v>
      </c>
      <c r="E287" s="43">
        <v>1102.4100000000001</v>
      </c>
      <c r="F287" s="43">
        <v>1071.04</v>
      </c>
      <c r="G287" s="43">
        <v>1072.69</v>
      </c>
      <c r="H287" s="43">
        <v>1129.22</v>
      </c>
      <c r="I287" s="43">
        <v>1177.1099999999999</v>
      </c>
      <c r="J287" s="43">
        <v>1546.6</v>
      </c>
      <c r="K287" s="43">
        <v>1798.82</v>
      </c>
      <c r="L287" s="43">
        <v>1903.44</v>
      </c>
      <c r="M287" s="43">
        <v>1917.07</v>
      </c>
      <c r="N287" s="43">
        <v>1932.61</v>
      </c>
      <c r="O287" s="43">
        <v>1955.91</v>
      </c>
      <c r="P287" s="43">
        <v>1940.55</v>
      </c>
      <c r="Q287" s="43">
        <v>1945.63</v>
      </c>
      <c r="R287" s="43">
        <v>1942.75</v>
      </c>
      <c r="S287" s="43">
        <v>1913.6</v>
      </c>
      <c r="T287" s="43">
        <v>1912.28</v>
      </c>
      <c r="U287" s="43">
        <v>1926.12</v>
      </c>
      <c r="V287" s="43">
        <v>1922.63</v>
      </c>
      <c r="W287" s="43">
        <v>1937.43</v>
      </c>
      <c r="X287" s="43">
        <v>1905.94</v>
      </c>
      <c r="Y287" s="43">
        <v>1789.95</v>
      </c>
      <c r="Z287" s="43">
        <v>1631.78</v>
      </c>
      <c r="AA287" s="43">
        <v>1195.26</v>
      </c>
    </row>
    <row r="288" spans="1:27" ht="12.75" hidden="1" customHeight="1" outlineLevel="1" x14ac:dyDescent="0.2">
      <c r="A288" s="98" t="s">
        <v>2690</v>
      </c>
      <c r="B288" s="62" t="s">
        <v>88</v>
      </c>
      <c r="C288" s="42" t="s">
        <v>77</v>
      </c>
      <c r="D288" s="43">
        <f>$D$168</f>
        <v>113.12</v>
      </c>
      <c r="E288" s="43">
        <f>$D$168</f>
        <v>113.12</v>
      </c>
      <c r="F288" s="43">
        <f t="shared" ref="F288:AA288" si="166">$D$168</f>
        <v>113.12</v>
      </c>
      <c r="G288" s="43">
        <f t="shared" si="166"/>
        <v>113.12</v>
      </c>
      <c r="H288" s="43">
        <f t="shared" si="166"/>
        <v>113.12</v>
      </c>
      <c r="I288" s="43">
        <f t="shared" si="166"/>
        <v>113.12</v>
      </c>
      <c r="J288" s="43">
        <f t="shared" si="166"/>
        <v>113.12</v>
      </c>
      <c r="K288" s="43">
        <f t="shared" si="166"/>
        <v>113.12</v>
      </c>
      <c r="L288" s="43">
        <f t="shared" si="166"/>
        <v>113.12</v>
      </c>
      <c r="M288" s="43">
        <f t="shared" si="166"/>
        <v>113.12</v>
      </c>
      <c r="N288" s="43">
        <f t="shared" si="166"/>
        <v>113.12</v>
      </c>
      <c r="O288" s="43">
        <f t="shared" si="166"/>
        <v>113.12</v>
      </c>
      <c r="P288" s="43">
        <f t="shared" si="166"/>
        <v>113.12</v>
      </c>
      <c r="Q288" s="43">
        <f t="shared" si="166"/>
        <v>113.12</v>
      </c>
      <c r="R288" s="43">
        <f t="shared" si="166"/>
        <v>113.12</v>
      </c>
      <c r="S288" s="43">
        <f t="shared" si="166"/>
        <v>113.12</v>
      </c>
      <c r="T288" s="43">
        <f t="shared" si="166"/>
        <v>113.12</v>
      </c>
      <c r="U288" s="43">
        <f t="shared" si="166"/>
        <v>113.12</v>
      </c>
      <c r="V288" s="43">
        <f t="shared" si="166"/>
        <v>113.12</v>
      </c>
      <c r="W288" s="43">
        <f t="shared" si="166"/>
        <v>113.12</v>
      </c>
      <c r="X288" s="43">
        <f t="shared" si="166"/>
        <v>113.12</v>
      </c>
      <c r="Y288" s="43">
        <f t="shared" si="166"/>
        <v>113.12</v>
      </c>
      <c r="Z288" s="43">
        <f t="shared" si="166"/>
        <v>113.12</v>
      </c>
      <c r="AA288" s="43">
        <f t="shared" si="166"/>
        <v>113.12</v>
      </c>
    </row>
    <row r="289" spans="1:27" ht="12.75" hidden="1" customHeight="1" outlineLevel="1" x14ac:dyDescent="0.2">
      <c r="A289" s="98" t="s">
        <v>2691</v>
      </c>
      <c r="B289" s="62" t="s">
        <v>81</v>
      </c>
      <c r="C289" s="42" t="s">
        <v>77</v>
      </c>
      <c r="D289" s="43">
        <v>6.71</v>
      </c>
      <c r="E289" s="43">
        <v>6.71</v>
      </c>
      <c r="F289" s="43">
        <v>6.71</v>
      </c>
      <c r="G289" s="43">
        <v>6.71</v>
      </c>
      <c r="H289" s="43">
        <v>6.71</v>
      </c>
      <c r="I289" s="43">
        <v>6.71</v>
      </c>
      <c r="J289" s="43">
        <v>6.71</v>
      </c>
      <c r="K289" s="43">
        <v>6.71</v>
      </c>
      <c r="L289" s="43">
        <v>6.71</v>
      </c>
      <c r="M289" s="43">
        <v>6.71</v>
      </c>
      <c r="N289" s="43">
        <v>6.71</v>
      </c>
      <c r="O289" s="43">
        <v>6.71</v>
      </c>
      <c r="P289" s="43">
        <v>6.71</v>
      </c>
      <c r="Q289" s="43">
        <v>6.71</v>
      </c>
      <c r="R289" s="43">
        <v>6.71</v>
      </c>
      <c r="S289" s="43">
        <v>6.71</v>
      </c>
      <c r="T289" s="43">
        <v>6.71</v>
      </c>
      <c r="U289" s="43">
        <v>6.71</v>
      </c>
      <c r="V289" s="43">
        <v>6.71</v>
      </c>
      <c r="W289" s="43">
        <v>6.71</v>
      </c>
      <c r="X289" s="43">
        <v>6.71</v>
      </c>
      <c r="Y289" s="43">
        <v>6.71</v>
      </c>
      <c r="Z289" s="43">
        <v>6.71</v>
      </c>
      <c r="AA289" s="43">
        <v>6.71</v>
      </c>
    </row>
    <row r="290" spans="1:27" ht="12.75" hidden="1" customHeight="1" outlineLevel="1" x14ac:dyDescent="0.2">
      <c r="A290" s="98" t="s">
        <v>2692</v>
      </c>
      <c r="B290" s="62" t="s">
        <v>79</v>
      </c>
      <c r="C290" s="42" t="s">
        <v>77</v>
      </c>
      <c r="D290" s="43">
        <f>$D$11</f>
        <v>330.69</v>
      </c>
      <c r="E290" s="43">
        <f t="shared" ref="E290:AA290" si="167">$D$11</f>
        <v>330.69</v>
      </c>
      <c r="F290" s="43">
        <f t="shared" si="167"/>
        <v>330.69</v>
      </c>
      <c r="G290" s="43">
        <f t="shared" si="167"/>
        <v>330.69</v>
      </c>
      <c r="H290" s="43">
        <f t="shared" si="167"/>
        <v>330.69</v>
      </c>
      <c r="I290" s="43">
        <f t="shared" si="167"/>
        <v>330.69</v>
      </c>
      <c r="J290" s="43">
        <f t="shared" si="167"/>
        <v>330.69</v>
      </c>
      <c r="K290" s="43">
        <f t="shared" si="167"/>
        <v>330.69</v>
      </c>
      <c r="L290" s="43">
        <f t="shared" si="167"/>
        <v>330.69</v>
      </c>
      <c r="M290" s="43">
        <f t="shared" si="167"/>
        <v>330.69</v>
      </c>
      <c r="N290" s="43">
        <f t="shared" si="167"/>
        <v>330.69</v>
      </c>
      <c r="O290" s="43">
        <f t="shared" si="167"/>
        <v>330.69</v>
      </c>
      <c r="P290" s="43">
        <f t="shared" si="167"/>
        <v>330.69</v>
      </c>
      <c r="Q290" s="43">
        <f t="shared" si="167"/>
        <v>330.69</v>
      </c>
      <c r="R290" s="43">
        <f t="shared" si="167"/>
        <v>330.69</v>
      </c>
      <c r="S290" s="43">
        <f t="shared" si="167"/>
        <v>330.69</v>
      </c>
      <c r="T290" s="43">
        <f t="shared" si="167"/>
        <v>330.69</v>
      </c>
      <c r="U290" s="43">
        <f t="shared" si="167"/>
        <v>330.69</v>
      </c>
      <c r="V290" s="43">
        <f t="shared" si="167"/>
        <v>330.69</v>
      </c>
      <c r="W290" s="43">
        <f t="shared" si="167"/>
        <v>330.69</v>
      </c>
      <c r="X290" s="43">
        <f t="shared" si="167"/>
        <v>330.69</v>
      </c>
      <c r="Y290" s="43">
        <f t="shared" si="167"/>
        <v>330.69</v>
      </c>
      <c r="Z290" s="43">
        <f t="shared" si="167"/>
        <v>330.69</v>
      </c>
      <c r="AA290" s="43">
        <f t="shared" si="167"/>
        <v>330.69</v>
      </c>
    </row>
    <row r="291" spans="1:27" ht="12.75" customHeight="1" collapsed="1" x14ac:dyDescent="0.2">
      <c r="A291" s="97" t="s">
        <v>2693</v>
      </c>
      <c r="B291" s="27" t="str">
        <f>"26"&amp;"."&amp;$B$801&amp;"."&amp;$B$802</f>
        <v>26.01.2023</v>
      </c>
      <c r="C291" s="89" t="s">
        <v>74</v>
      </c>
      <c r="D291" s="90">
        <f>ROUND(((D292+D293+D295+D294)/1000),5)</f>
        <v>1.6505300000000001</v>
      </c>
      <c r="E291" s="90">
        <f>ROUND(((E292+E293+E295+E294)/1000),5)</f>
        <v>1.62121</v>
      </c>
      <c r="F291" s="90">
        <f>ROUND(((F292+F293+F295+F294)/1000),5)</f>
        <v>1.5667800000000001</v>
      </c>
      <c r="G291" s="90">
        <f t="shared" ref="G291:AA291" si="168">ROUND(((G292+G293+G295+G294)/1000),5)</f>
        <v>1.5886899999999999</v>
      </c>
      <c r="H291" s="90">
        <f t="shared" si="168"/>
        <v>1.64524</v>
      </c>
      <c r="I291" s="90">
        <f t="shared" si="168"/>
        <v>1.8025100000000001</v>
      </c>
      <c r="J291" s="90">
        <f t="shared" si="168"/>
        <v>2.0819800000000002</v>
      </c>
      <c r="K291" s="90">
        <f t="shared" si="168"/>
        <v>2.2801999999999998</v>
      </c>
      <c r="L291" s="90">
        <f t="shared" si="168"/>
        <v>2.3715700000000002</v>
      </c>
      <c r="M291" s="90">
        <f t="shared" si="168"/>
        <v>2.38428</v>
      </c>
      <c r="N291" s="90">
        <f t="shared" si="168"/>
        <v>2.3982700000000001</v>
      </c>
      <c r="O291" s="90">
        <f t="shared" si="168"/>
        <v>2.4205399999999999</v>
      </c>
      <c r="P291" s="90">
        <f t="shared" si="168"/>
        <v>2.4073099999999998</v>
      </c>
      <c r="Q291" s="90">
        <f t="shared" si="168"/>
        <v>2.41025</v>
      </c>
      <c r="R291" s="90">
        <f t="shared" si="168"/>
        <v>2.4077999999999999</v>
      </c>
      <c r="S291" s="90">
        <f t="shared" si="168"/>
        <v>2.3744700000000001</v>
      </c>
      <c r="T291" s="90">
        <f t="shared" si="168"/>
        <v>2.3723299999999998</v>
      </c>
      <c r="U291" s="90">
        <f t="shared" si="168"/>
        <v>2.3871500000000001</v>
      </c>
      <c r="V291" s="90">
        <f t="shared" si="168"/>
        <v>2.3848500000000001</v>
      </c>
      <c r="W291" s="90">
        <f t="shared" si="168"/>
        <v>2.39758</v>
      </c>
      <c r="X291" s="90">
        <f t="shared" si="168"/>
        <v>2.3689100000000001</v>
      </c>
      <c r="Y291" s="90">
        <f t="shared" si="168"/>
        <v>2.2210999999999999</v>
      </c>
      <c r="Z291" s="90">
        <f t="shared" si="168"/>
        <v>2.1021700000000001</v>
      </c>
      <c r="AA291" s="90">
        <f t="shared" si="168"/>
        <v>1.67364</v>
      </c>
    </row>
    <row r="292" spans="1:27" ht="12.75" hidden="1" customHeight="1" outlineLevel="1" x14ac:dyDescent="0.2">
      <c r="A292" s="98" t="s">
        <v>2694</v>
      </c>
      <c r="B292" s="62" t="s">
        <v>236</v>
      </c>
      <c r="C292" s="42" t="s">
        <v>77</v>
      </c>
      <c r="D292" s="43">
        <v>1200.01</v>
      </c>
      <c r="E292" s="43">
        <v>1170.69</v>
      </c>
      <c r="F292" s="43">
        <v>1116.26</v>
      </c>
      <c r="G292" s="43">
        <v>1138.17</v>
      </c>
      <c r="H292" s="43">
        <v>1194.72</v>
      </c>
      <c r="I292" s="43">
        <v>1351.99</v>
      </c>
      <c r="J292" s="43">
        <v>1631.46</v>
      </c>
      <c r="K292" s="43">
        <v>1829.68</v>
      </c>
      <c r="L292" s="43">
        <v>1921.05</v>
      </c>
      <c r="M292" s="43">
        <v>1933.76</v>
      </c>
      <c r="N292" s="43">
        <v>1947.75</v>
      </c>
      <c r="O292" s="43">
        <v>1970.02</v>
      </c>
      <c r="P292" s="43">
        <v>1956.79</v>
      </c>
      <c r="Q292" s="43">
        <v>1959.73</v>
      </c>
      <c r="R292" s="43">
        <v>1957.28</v>
      </c>
      <c r="S292" s="43">
        <v>1923.95</v>
      </c>
      <c r="T292" s="43">
        <v>1921.81</v>
      </c>
      <c r="U292" s="43">
        <v>1936.63</v>
      </c>
      <c r="V292" s="43">
        <v>1934.33</v>
      </c>
      <c r="W292" s="43">
        <v>1947.06</v>
      </c>
      <c r="X292" s="43">
        <v>1918.39</v>
      </c>
      <c r="Y292" s="43">
        <v>1770.58</v>
      </c>
      <c r="Z292" s="43">
        <v>1651.65</v>
      </c>
      <c r="AA292" s="43">
        <v>1223.1199999999999</v>
      </c>
    </row>
    <row r="293" spans="1:27" ht="12.75" hidden="1" customHeight="1" outlineLevel="1" x14ac:dyDescent="0.2">
      <c r="A293" s="98" t="s">
        <v>2695</v>
      </c>
      <c r="B293" s="62" t="s">
        <v>88</v>
      </c>
      <c r="C293" s="42" t="s">
        <v>77</v>
      </c>
      <c r="D293" s="43">
        <f>$D$168</f>
        <v>113.12</v>
      </c>
      <c r="E293" s="43">
        <f>$D$168</f>
        <v>113.12</v>
      </c>
      <c r="F293" s="43">
        <f t="shared" ref="F293:AA293" si="169">$D$168</f>
        <v>113.12</v>
      </c>
      <c r="G293" s="43">
        <f t="shared" si="169"/>
        <v>113.12</v>
      </c>
      <c r="H293" s="43">
        <f t="shared" si="169"/>
        <v>113.12</v>
      </c>
      <c r="I293" s="43">
        <f t="shared" si="169"/>
        <v>113.12</v>
      </c>
      <c r="J293" s="43">
        <f t="shared" si="169"/>
        <v>113.12</v>
      </c>
      <c r="K293" s="43">
        <f t="shared" si="169"/>
        <v>113.12</v>
      </c>
      <c r="L293" s="43">
        <f t="shared" si="169"/>
        <v>113.12</v>
      </c>
      <c r="M293" s="43">
        <f t="shared" si="169"/>
        <v>113.12</v>
      </c>
      <c r="N293" s="43">
        <f t="shared" si="169"/>
        <v>113.12</v>
      </c>
      <c r="O293" s="43">
        <f t="shared" si="169"/>
        <v>113.12</v>
      </c>
      <c r="P293" s="43">
        <f t="shared" si="169"/>
        <v>113.12</v>
      </c>
      <c r="Q293" s="43">
        <f t="shared" si="169"/>
        <v>113.12</v>
      </c>
      <c r="R293" s="43">
        <f t="shared" si="169"/>
        <v>113.12</v>
      </c>
      <c r="S293" s="43">
        <f t="shared" si="169"/>
        <v>113.12</v>
      </c>
      <c r="T293" s="43">
        <f t="shared" si="169"/>
        <v>113.12</v>
      </c>
      <c r="U293" s="43">
        <f t="shared" si="169"/>
        <v>113.12</v>
      </c>
      <c r="V293" s="43">
        <f t="shared" si="169"/>
        <v>113.12</v>
      </c>
      <c r="W293" s="43">
        <f t="shared" si="169"/>
        <v>113.12</v>
      </c>
      <c r="X293" s="43">
        <f t="shared" si="169"/>
        <v>113.12</v>
      </c>
      <c r="Y293" s="43">
        <f t="shared" si="169"/>
        <v>113.12</v>
      </c>
      <c r="Z293" s="43">
        <f t="shared" si="169"/>
        <v>113.12</v>
      </c>
      <c r="AA293" s="43">
        <f t="shared" si="169"/>
        <v>113.12</v>
      </c>
    </row>
    <row r="294" spans="1:27" ht="12.75" hidden="1" customHeight="1" outlineLevel="1" x14ac:dyDescent="0.2">
      <c r="A294" s="98" t="s">
        <v>2696</v>
      </c>
      <c r="B294" s="62" t="s">
        <v>81</v>
      </c>
      <c r="C294" s="42" t="s">
        <v>77</v>
      </c>
      <c r="D294" s="43">
        <v>6.71</v>
      </c>
      <c r="E294" s="43">
        <v>6.71</v>
      </c>
      <c r="F294" s="43">
        <v>6.71</v>
      </c>
      <c r="G294" s="43">
        <v>6.71</v>
      </c>
      <c r="H294" s="43">
        <v>6.71</v>
      </c>
      <c r="I294" s="43">
        <v>6.71</v>
      </c>
      <c r="J294" s="43">
        <v>6.71</v>
      </c>
      <c r="K294" s="43">
        <v>6.71</v>
      </c>
      <c r="L294" s="43">
        <v>6.71</v>
      </c>
      <c r="M294" s="43">
        <v>6.71</v>
      </c>
      <c r="N294" s="43">
        <v>6.71</v>
      </c>
      <c r="O294" s="43">
        <v>6.71</v>
      </c>
      <c r="P294" s="43">
        <v>6.71</v>
      </c>
      <c r="Q294" s="43">
        <v>6.71</v>
      </c>
      <c r="R294" s="43">
        <v>6.71</v>
      </c>
      <c r="S294" s="43">
        <v>6.71</v>
      </c>
      <c r="T294" s="43">
        <v>6.71</v>
      </c>
      <c r="U294" s="43">
        <v>6.71</v>
      </c>
      <c r="V294" s="43">
        <v>6.71</v>
      </c>
      <c r="W294" s="43">
        <v>6.71</v>
      </c>
      <c r="X294" s="43">
        <v>6.71</v>
      </c>
      <c r="Y294" s="43">
        <v>6.71</v>
      </c>
      <c r="Z294" s="43">
        <v>6.71</v>
      </c>
      <c r="AA294" s="43">
        <v>6.71</v>
      </c>
    </row>
    <row r="295" spans="1:27" ht="12.75" hidden="1" customHeight="1" outlineLevel="1" x14ac:dyDescent="0.2">
      <c r="A295" s="98" t="s">
        <v>2697</v>
      </c>
      <c r="B295" s="62" t="s">
        <v>79</v>
      </c>
      <c r="C295" s="42" t="s">
        <v>77</v>
      </c>
      <c r="D295" s="43">
        <f>$D$11</f>
        <v>330.69</v>
      </c>
      <c r="E295" s="43">
        <f t="shared" ref="E295:AA295" si="170">$D$11</f>
        <v>330.69</v>
      </c>
      <c r="F295" s="43">
        <f t="shared" si="170"/>
        <v>330.69</v>
      </c>
      <c r="G295" s="43">
        <f t="shared" si="170"/>
        <v>330.69</v>
      </c>
      <c r="H295" s="43">
        <f t="shared" si="170"/>
        <v>330.69</v>
      </c>
      <c r="I295" s="43">
        <f t="shared" si="170"/>
        <v>330.69</v>
      </c>
      <c r="J295" s="43">
        <f t="shared" si="170"/>
        <v>330.69</v>
      </c>
      <c r="K295" s="43">
        <f t="shared" si="170"/>
        <v>330.69</v>
      </c>
      <c r="L295" s="43">
        <f t="shared" si="170"/>
        <v>330.69</v>
      </c>
      <c r="M295" s="43">
        <f t="shared" si="170"/>
        <v>330.69</v>
      </c>
      <c r="N295" s="43">
        <f t="shared" si="170"/>
        <v>330.69</v>
      </c>
      <c r="O295" s="43">
        <f t="shared" si="170"/>
        <v>330.69</v>
      </c>
      <c r="P295" s="43">
        <f t="shared" si="170"/>
        <v>330.69</v>
      </c>
      <c r="Q295" s="43">
        <f t="shared" si="170"/>
        <v>330.69</v>
      </c>
      <c r="R295" s="43">
        <f t="shared" si="170"/>
        <v>330.69</v>
      </c>
      <c r="S295" s="43">
        <f t="shared" si="170"/>
        <v>330.69</v>
      </c>
      <c r="T295" s="43">
        <f t="shared" si="170"/>
        <v>330.69</v>
      </c>
      <c r="U295" s="43">
        <f t="shared" si="170"/>
        <v>330.69</v>
      </c>
      <c r="V295" s="43">
        <f t="shared" si="170"/>
        <v>330.69</v>
      </c>
      <c r="W295" s="43">
        <f t="shared" si="170"/>
        <v>330.69</v>
      </c>
      <c r="X295" s="43">
        <f t="shared" si="170"/>
        <v>330.69</v>
      </c>
      <c r="Y295" s="43">
        <f t="shared" si="170"/>
        <v>330.69</v>
      </c>
      <c r="Z295" s="43">
        <f t="shared" si="170"/>
        <v>330.69</v>
      </c>
      <c r="AA295" s="43">
        <f t="shared" si="170"/>
        <v>330.69</v>
      </c>
    </row>
    <row r="296" spans="1:27" ht="12.75" customHeight="1" collapsed="1" x14ac:dyDescent="0.2">
      <c r="A296" s="97" t="s">
        <v>2698</v>
      </c>
      <c r="B296" s="27" t="str">
        <f>"27"&amp;"."&amp;$B$801&amp;"."&amp;$B$802</f>
        <v>27.01.2023</v>
      </c>
      <c r="C296" s="89" t="s">
        <v>74</v>
      </c>
      <c r="D296" s="90">
        <f>ROUND(((D297+D298+D300+D299)/1000),5)</f>
        <v>1.6419900000000001</v>
      </c>
      <c r="E296" s="90">
        <f>ROUND(((E297+E298+E300+E299)/1000),5)</f>
        <v>1.6209100000000001</v>
      </c>
      <c r="F296" s="90">
        <f>ROUND(((F297+F298+F300+F299)/1000),5)</f>
        <v>1.5883499999999999</v>
      </c>
      <c r="G296" s="90">
        <f t="shared" ref="G296:AA296" si="171">ROUND(((G297+G298+G300+G299)/1000),5)</f>
        <v>1.5871999999999999</v>
      </c>
      <c r="H296" s="90">
        <f t="shared" si="171"/>
        <v>1.6585799999999999</v>
      </c>
      <c r="I296" s="90">
        <f t="shared" si="171"/>
        <v>1.76301</v>
      </c>
      <c r="J296" s="90">
        <f t="shared" si="171"/>
        <v>2.0383200000000001</v>
      </c>
      <c r="K296" s="90">
        <f t="shared" si="171"/>
        <v>2.294</v>
      </c>
      <c r="L296" s="90">
        <f t="shared" si="171"/>
        <v>2.3809100000000001</v>
      </c>
      <c r="M296" s="90">
        <f t="shared" si="171"/>
        <v>2.3892500000000001</v>
      </c>
      <c r="N296" s="90">
        <f t="shared" si="171"/>
        <v>2.4115500000000001</v>
      </c>
      <c r="O296" s="90">
        <f t="shared" si="171"/>
        <v>2.4384800000000002</v>
      </c>
      <c r="P296" s="90">
        <f t="shared" si="171"/>
        <v>2.4290699999999998</v>
      </c>
      <c r="Q296" s="90">
        <f t="shared" si="171"/>
        <v>2.4319799999999998</v>
      </c>
      <c r="R296" s="90">
        <f t="shared" si="171"/>
        <v>2.4294500000000001</v>
      </c>
      <c r="S296" s="90">
        <f t="shared" si="171"/>
        <v>2.4221400000000002</v>
      </c>
      <c r="T296" s="90">
        <f t="shared" si="171"/>
        <v>2.38124</v>
      </c>
      <c r="U296" s="90">
        <f t="shared" si="171"/>
        <v>2.3956400000000002</v>
      </c>
      <c r="V296" s="90">
        <f t="shared" si="171"/>
        <v>2.3931900000000002</v>
      </c>
      <c r="W296" s="90">
        <f t="shared" si="171"/>
        <v>2.40795</v>
      </c>
      <c r="X296" s="90">
        <f t="shared" si="171"/>
        <v>2.3706200000000002</v>
      </c>
      <c r="Y296" s="90">
        <f t="shared" si="171"/>
        <v>2.2600699999999998</v>
      </c>
      <c r="Z296" s="90">
        <f t="shared" si="171"/>
        <v>2.0874700000000002</v>
      </c>
      <c r="AA296" s="90">
        <f t="shared" si="171"/>
        <v>1.7506699999999999</v>
      </c>
    </row>
    <row r="297" spans="1:27" ht="12.75" hidden="1" customHeight="1" outlineLevel="1" x14ac:dyDescent="0.2">
      <c r="A297" s="98" t="s">
        <v>2699</v>
      </c>
      <c r="B297" s="62" t="s">
        <v>236</v>
      </c>
      <c r="C297" s="42" t="s">
        <v>77</v>
      </c>
      <c r="D297" s="43">
        <v>1191.47</v>
      </c>
      <c r="E297" s="43">
        <v>1170.3900000000001</v>
      </c>
      <c r="F297" s="43">
        <v>1137.83</v>
      </c>
      <c r="G297" s="43">
        <v>1136.68</v>
      </c>
      <c r="H297" s="43">
        <v>1208.06</v>
      </c>
      <c r="I297" s="43">
        <v>1312.49</v>
      </c>
      <c r="J297" s="43">
        <v>1587.8</v>
      </c>
      <c r="K297" s="43">
        <v>1843.48</v>
      </c>
      <c r="L297" s="43">
        <v>1930.39</v>
      </c>
      <c r="M297" s="43">
        <v>1938.73</v>
      </c>
      <c r="N297" s="43">
        <v>1961.03</v>
      </c>
      <c r="O297" s="43">
        <v>1987.96</v>
      </c>
      <c r="P297" s="43">
        <v>1978.55</v>
      </c>
      <c r="Q297" s="43">
        <v>1981.46</v>
      </c>
      <c r="R297" s="43">
        <v>1978.93</v>
      </c>
      <c r="S297" s="43">
        <v>1971.62</v>
      </c>
      <c r="T297" s="43">
        <v>1930.72</v>
      </c>
      <c r="U297" s="43">
        <v>1945.12</v>
      </c>
      <c r="V297" s="43">
        <v>1942.67</v>
      </c>
      <c r="W297" s="43">
        <v>1957.43</v>
      </c>
      <c r="X297" s="43">
        <v>1920.1</v>
      </c>
      <c r="Y297" s="43">
        <v>1809.55</v>
      </c>
      <c r="Z297" s="43">
        <v>1636.95</v>
      </c>
      <c r="AA297" s="43">
        <v>1300.1500000000001</v>
      </c>
    </row>
    <row r="298" spans="1:27" ht="12.75" hidden="1" customHeight="1" outlineLevel="1" x14ac:dyDescent="0.2">
      <c r="A298" s="98" t="s">
        <v>2700</v>
      </c>
      <c r="B298" s="62" t="s">
        <v>88</v>
      </c>
      <c r="C298" s="42" t="s">
        <v>77</v>
      </c>
      <c r="D298" s="43">
        <f>$D$168</f>
        <v>113.12</v>
      </c>
      <c r="E298" s="43">
        <f>$D$168</f>
        <v>113.12</v>
      </c>
      <c r="F298" s="43">
        <f t="shared" ref="F298:AA298" si="172">$D$168</f>
        <v>113.12</v>
      </c>
      <c r="G298" s="43">
        <f t="shared" si="172"/>
        <v>113.12</v>
      </c>
      <c r="H298" s="43">
        <f t="shared" si="172"/>
        <v>113.12</v>
      </c>
      <c r="I298" s="43">
        <f t="shared" si="172"/>
        <v>113.12</v>
      </c>
      <c r="J298" s="43">
        <f t="shared" si="172"/>
        <v>113.12</v>
      </c>
      <c r="K298" s="43">
        <f t="shared" si="172"/>
        <v>113.12</v>
      </c>
      <c r="L298" s="43">
        <f t="shared" si="172"/>
        <v>113.12</v>
      </c>
      <c r="M298" s="43">
        <f t="shared" si="172"/>
        <v>113.12</v>
      </c>
      <c r="N298" s="43">
        <f t="shared" si="172"/>
        <v>113.12</v>
      </c>
      <c r="O298" s="43">
        <f t="shared" si="172"/>
        <v>113.12</v>
      </c>
      <c r="P298" s="43">
        <f t="shared" si="172"/>
        <v>113.12</v>
      </c>
      <c r="Q298" s="43">
        <f t="shared" si="172"/>
        <v>113.12</v>
      </c>
      <c r="R298" s="43">
        <f t="shared" si="172"/>
        <v>113.12</v>
      </c>
      <c r="S298" s="43">
        <f t="shared" si="172"/>
        <v>113.12</v>
      </c>
      <c r="T298" s="43">
        <f t="shared" si="172"/>
        <v>113.12</v>
      </c>
      <c r="U298" s="43">
        <f t="shared" si="172"/>
        <v>113.12</v>
      </c>
      <c r="V298" s="43">
        <f t="shared" si="172"/>
        <v>113.12</v>
      </c>
      <c r="W298" s="43">
        <f t="shared" si="172"/>
        <v>113.12</v>
      </c>
      <c r="X298" s="43">
        <f t="shared" si="172"/>
        <v>113.12</v>
      </c>
      <c r="Y298" s="43">
        <f t="shared" si="172"/>
        <v>113.12</v>
      </c>
      <c r="Z298" s="43">
        <f t="shared" si="172"/>
        <v>113.12</v>
      </c>
      <c r="AA298" s="43">
        <f t="shared" si="172"/>
        <v>113.12</v>
      </c>
    </row>
    <row r="299" spans="1:27" ht="12.75" hidden="1" customHeight="1" outlineLevel="1" x14ac:dyDescent="0.2">
      <c r="A299" s="98" t="s">
        <v>2701</v>
      </c>
      <c r="B299" s="62" t="s">
        <v>81</v>
      </c>
      <c r="C299" s="42" t="s">
        <v>77</v>
      </c>
      <c r="D299" s="43">
        <v>6.71</v>
      </c>
      <c r="E299" s="43">
        <v>6.71</v>
      </c>
      <c r="F299" s="43">
        <v>6.71</v>
      </c>
      <c r="G299" s="43">
        <v>6.71</v>
      </c>
      <c r="H299" s="43">
        <v>6.71</v>
      </c>
      <c r="I299" s="43">
        <v>6.71</v>
      </c>
      <c r="J299" s="43">
        <v>6.71</v>
      </c>
      <c r="K299" s="43">
        <v>6.71</v>
      </c>
      <c r="L299" s="43">
        <v>6.71</v>
      </c>
      <c r="M299" s="43">
        <v>6.71</v>
      </c>
      <c r="N299" s="43">
        <v>6.71</v>
      </c>
      <c r="O299" s="43">
        <v>6.71</v>
      </c>
      <c r="P299" s="43">
        <v>6.71</v>
      </c>
      <c r="Q299" s="43">
        <v>6.71</v>
      </c>
      <c r="R299" s="43">
        <v>6.71</v>
      </c>
      <c r="S299" s="43">
        <v>6.71</v>
      </c>
      <c r="T299" s="43">
        <v>6.71</v>
      </c>
      <c r="U299" s="43">
        <v>6.71</v>
      </c>
      <c r="V299" s="43">
        <v>6.71</v>
      </c>
      <c r="W299" s="43">
        <v>6.71</v>
      </c>
      <c r="X299" s="43">
        <v>6.71</v>
      </c>
      <c r="Y299" s="43">
        <v>6.71</v>
      </c>
      <c r="Z299" s="43">
        <v>6.71</v>
      </c>
      <c r="AA299" s="43">
        <v>6.71</v>
      </c>
    </row>
    <row r="300" spans="1:27" ht="12.75" hidden="1" customHeight="1" outlineLevel="1" x14ac:dyDescent="0.2">
      <c r="A300" s="98" t="s">
        <v>2702</v>
      </c>
      <c r="B300" s="62" t="s">
        <v>79</v>
      </c>
      <c r="C300" s="42" t="s">
        <v>77</v>
      </c>
      <c r="D300" s="43">
        <f>$D$11</f>
        <v>330.69</v>
      </c>
      <c r="E300" s="43">
        <f t="shared" ref="E300:AA300" si="173">$D$11</f>
        <v>330.69</v>
      </c>
      <c r="F300" s="43">
        <f t="shared" si="173"/>
        <v>330.69</v>
      </c>
      <c r="G300" s="43">
        <f t="shared" si="173"/>
        <v>330.69</v>
      </c>
      <c r="H300" s="43">
        <f t="shared" si="173"/>
        <v>330.69</v>
      </c>
      <c r="I300" s="43">
        <f t="shared" si="173"/>
        <v>330.69</v>
      </c>
      <c r="J300" s="43">
        <f t="shared" si="173"/>
        <v>330.69</v>
      </c>
      <c r="K300" s="43">
        <f t="shared" si="173"/>
        <v>330.69</v>
      </c>
      <c r="L300" s="43">
        <f t="shared" si="173"/>
        <v>330.69</v>
      </c>
      <c r="M300" s="43">
        <f t="shared" si="173"/>
        <v>330.69</v>
      </c>
      <c r="N300" s="43">
        <f t="shared" si="173"/>
        <v>330.69</v>
      </c>
      <c r="O300" s="43">
        <f t="shared" si="173"/>
        <v>330.69</v>
      </c>
      <c r="P300" s="43">
        <f t="shared" si="173"/>
        <v>330.69</v>
      </c>
      <c r="Q300" s="43">
        <f t="shared" si="173"/>
        <v>330.69</v>
      </c>
      <c r="R300" s="43">
        <f t="shared" si="173"/>
        <v>330.69</v>
      </c>
      <c r="S300" s="43">
        <f t="shared" si="173"/>
        <v>330.69</v>
      </c>
      <c r="T300" s="43">
        <f t="shared" si="173"/>
        <v>330.69</v>
      </c>
      <c r="U300" s="43">
        <f t="shared" si="173"/>
        <v>330.69</v>
      </c>
      <c r="V300" s="43">
        <f t="shared" si="173"/>
        <v>330.69</v>
      </c>
      <c r="W300" s="43">
        <f t="shared" si="173"/>
        <v>330.69</v>
      </c>
      <c r="X300" s="43">
        <f t="shared" si="173"/>
        <v>330.69</v>
      </c>
      <c r="Y300" s="43">
        <f t="shared" si="173"/>
        <v>330.69</v>
      </c>
      <c r="Z300" s="43">
        <f t="shared" si="173"/>
        <v>330.69</v>
      </c>
      <c r="AA300" s="43">
        <f t="shared" si="173"/>
        <v>330.69</v>
      </c>
    </row>
    <row r="301" spans="1:27" ht="12.75" customHeight="1" collapsed="1" x14ac:dyDescent="0.2">
      <c r="A301" s="97" t="s">
        <v>2703</v>
      </c>
      <c r="B301" s="27" t="str">
        <f>"28"&amp;"."&amp;$B$801&amp;"."&amp;$B$802</f>
        <v>28.01.2023</v>
      </c>
      <c r="C301" s="89" t="s">
        <v>74</v>
      </c>
      <c r="D301" s="90">
        <f>ROUND(((D302+D303+D305+D304)/1000),5)</f>
        <v>1.7574399999999999</v>
      </c>
      <c r="E301" s="90">
        <f>ROUND(((E302+E303+E305+E304)/1000),5)</f>
        <v>1.64679</v>
      </c>
      <c r="F301" s="90">
        <f>ROUND(((F302+F303+F305+F304)/1000),5)</f>
        <v>1.6063000000000001</v>
      </c>
      <c r="G301" s="90">
        <f t="shared" ref="G301:AA301" si="174">ROUND(((G302+G303+G305+G304)/1000),5)</f>
        <v>1.58186</v>
      </c>
      <c r="H301" s="90">
        <f t="shared" si="174"/>
        <v>1.6157999999999999</v>
      </c>
      <c r="I301" s="90">
        <f t="shared" si="174"/>
        <v>1.64768</v>
      </c>
      <c r="J301" s="90">
        <f t="shared" si="174"/>
        <v>1.75132</v>
      </c>
      <c r="K301" s="90">
        <f t="shared" si="174"/>
        <v>1.98109</v>
      </c>
      <c r="L301" s="90">
        <f t="shared" si="174"/>
        <v>2.1247600000000002</v>
      </c>
      <c r="M301" s="90">
        <f t="shared" si="174"/>
        <v>2.2786400000000002</v>
      </c>
      <c r="N301" s="90">
        <f t="shared" si="174"/>
        <v>2.32131</v>
      </c>
      <c r="O301" s="90">
        <f t="shared" si="174"/>
        <v>2.3302499999999999</v>
      </c>
      <c r="P301" s="90">
        <f t="shared" si="174"/>
        <v>2.3290799999999998</v>
      </c>
      <c r="Q301" s="90">
        <f t="shared" si="174"/>
        <v>2.3298899999999998</v>
      </c>
      <c r="R301" s="90">
        <f t="shared" si="174"/>
        <v>2.3296600000000001</v>
      </c>
      <c r="S301" s="90">
        <f t="shared" si="174"/>
        <v>2.2940299999999998</v>
      </c>
      <c r="T301" s="90">
        <f t="shared" si="174"/>
        <v>2.30802</v>
      </c>
      <c r="U301" s="90">
        <f t="shared" si="174"/>
        <v>2.3359999999999999</v>
      </c>
      <c r="V301" s="90">
        <f t="shared" si="174"/>
        <v>2.3362799999999999</v>
      </c>
      <c r="W301" s="90">
        <f t="shared" si="174"/>
        <v>2.3309799999999998</v>
      </c>
      <c r="X301" s="90">
        <f t="shared" si="174"/>
        <v>2.3283299999999998</v>
      </c>
      <c r="Y301" s="90">
        <f t="shared" si="174"/>
        <v>2.18764</v>
      </c>
      <c r="Z301" s="90">
        <f t="shared" si="174"/>
        <v>2.06366</v>
      </c>
      <c r="AA301" s="90">
        <f t="shared" si="174"/>
        <v>1.7698400000000001</v>
      </c>
    </row>
    <row r="302" spans="1:27" ht="12.75" hidden="1" customHeight="1" outlineLevel="1" x14ac:dyDescent="0.2">
      <c r="A302" s="98" t="s">
        <v>2704</v>
      </c>
      <c r="B302" s="62" t="s">
        <v>236</v>
      </c>
      <c r="C302" s="42" t="s">
        <v>77</v>
      </c>
      <c r="D302" s="43">
        <v>1306.92</v>
      </c>
      <c r="E302" s="43">
        <v>1196.27</v>
      </c>
      <c r="F302" s="43">
        <v>1155.78</v>
      </c>
      <c r="G302" s="43">
        <v>1131.3399999999999</v>
      </c>
      <c r="H302" s="43">
        <v>1165.28</v>
      </c>
      <c r="I302" s="43">
        <v>1197.1600000000001</v>
      </c>
      <c r="J302" s="43">
        <v>1300.8</v>
      </c>
      <c r="K302" s="43">
        <v>1530.57</v>
      </c>
      <c r="L302" s="43">
        <v>1674.24</v>
      </c>
      <c r="M302" s="43">
        <v>1828.12</v>
      </c>
      <c r="N302" s="43">
        <v>1870.79</v>
      </c>
      <c r="O302" s="43">
        <v>1879.73</v>
      </c>
      <c r="P302" s="43">
        <v>1878.56</v>
      </c>
      <c r="Q302" s="43">
        <v>1879.37</v>
      </c>
      <c r="R302" s="43">
        <v>1879.14</v>
      </c>
      <c r="S302" s="43">
        <v>1843.51</v>
      </c>
      <c r="T302" s="43">
        <v>1857.5</v>
      </c>
      <c r="U302" s="43">
        <v>1885.48</v>
      </c>
      <c r="V302" s="43">
        <v>1885.76</v>
      </c>
      <c r="W302" s="43">
        <v>1880.46</v>
      </c>
      <c r="X302" s="43">
        <v>1877.81</v>
      </c>
      <c r="Y302" s="43">
        <v>1737.12</v>
      </c>
      <c r="Z302" s="43">
        <v>1613.14</v>
      </c>
      <c r="AA302" s="43">
        <v>1319.32</v>
      </c>
    </row>
    <row r="303" spans="1:27" ht="12.75" hidden="1" customHeight="1" outlineLevel="1" x14ac:dyDescent="0.2">
      <c r="A303" s="98" t="s">
        <v>2705</v>
      </c>
      <c r="B303" s="62" t="s">
        <v>88</v>
      </c>
      <c r="C303" s="42" t="s">
        <v>77</v>
      </c>
      <c r="D303" s="43">
        <f>$D$168</f>
        <v>113.12</v>
      </c>
      <c r="E303" s="43">
        <f>$D$168</f>
        <v>113.12</v>
      </c>
      <c r="F303" s="43">
        <f t="shared" ref="F303:AA303" si="175">$D$168</f>
        <v>113.12</v>
      </c>
      <c r="G303" s="43">
        <f t="shared" si="175"/>
        <v>113.12</v>
      </c>
      <c r="H303" s="43">
        <f t="shared" si="175"/>
        <v>113.12</v>
      </c>
      <c r="I303" s="43">
        <f t="shared" si="175"/>
        <v>113.12</v>
      </c>
      <c r="J303" s="43">
        <f t="shared" si="175"/>
        <v>113.12</v>
      </c>
      <c r="K303" s="43">
        <f t="shared" si="175"/>
        <v>113.12</v>
      </c>
      <c r="L303" s="43">
        <f t="shared" si="175"/>
        <v>113.12</v>
      </c>
      <c r="M303" s="43">
        <f t="shared" si="175"/>
        <v>113.12</v>
      </c>
      <c r="N303" s="43">
        <f t="shared" si="175"/>
        <v>113.12</v>
      </c>
      <c r="O303" s="43">
        <f t="shared" si="175"/>
        <v>113.12</v>
      </c>
      <c r="P303" s="43">
        <f t="shared" si="175"/>
        <v>113.12</v>
      </c>
      <c r="Q303" s="43">
        <f t="shared" si="175"/>
        <v>113.12</v>
      </c>
      <c r="R303" s="43">
        <f t="shared" si="175"/>
        <v>113.12</v>
      </c>
      <c r="S303" s="43">
        <f t="shared" si="175"/>
        <v>113.12</v>
      </c>
      <c r="T303" s="43">
        <f t="shared" si="175"/>
        <v>113.12</v>
      </c>
      <c r="U303" s="43">
        <f t="shared" si="175"/>
        <v>113.12</v>
      </c>
      <c r="V303" s="43">
        <f t="shared" si="175"/>
        <v>113.12</v>
      </c>
      <c r="W303" s="43">
        <f t="shared" si="175"/>
        <v>113.12</v>
      </c>
      <c r="X303" s="43">
        <f t="shared" si="175"/>
        <v>113.12</v>
      </c>
      <c r="Y303" s="43">
        <f t="shared" si="175"/>
        <v>113.12</v>
      </c>
      <c r="Z303" s="43">
        <f t="shared" si="175"/>
        <v>113.12</v>
      </c>
      <c r="AA303" s="43">
        <f t="shared" si="175"/>
        <v>113.12</v>
      </c>
    </row>
    <row r="304" spans="1:27" ht="12.75" hidden="1" customHeight="1" outlineLevel="1" x14ac:dyDescent="0.2">
      <c r="A304" s="98" t="s">
        <v>2706</v>
      </c>
      <c r="B304" s="62" t="s">
        <v>81</v>
      </c>
      <c r="C304" s="42" t="s">
        <v>77</v>
      </c>
      <c r="D304" s="43">
        <v>6.71</v>
      </c>
      <c r="E304" s="43">
        <v>6.71</v>
      </c>
      <c r="F304" s="43">
        <v>6.71</v>
      </c>
      <c r="G304" s="43">
        <v>6.71</v>
      </c>
      <c r="H304" s="43">
        <v>6.71</v>
      </c>
      <c r="I304" s="43">
        <v>6.71</v>
      </c>
      <c r="J304" s="43">
        <v>6.71</v>
      </c>
      <c r="K304" s="43">
        <v>6.71</v>
      </c>
      <c r="L304" s="43">
        <v>6.71</v>
      </c>
      <c r="M304" s="43">
        <v>6.71</v>
      </c>
      <c r="N304" s="43">
        <v>6.71</v>
      </c>
      <c r="O304" s="43">
        <v>6.71</v>
      </c>
      <c r="P304" s="43">
        <v>6.71</v>
      </c>
      <c r="Q304" s="43">
        <v>6.71</v>
      </c>
      <c r="R304" s="43">
        <v>6.71</v>
      </c>
      <c r="S304" s="43">
        <v>6.71</v>
      </c>
      <c r="T304" s="43">
        <v>6.71</v>
      </c>
      <c r="U304" s="43">
        <v>6.71</v>
      </c>
      <c r="V304" s="43">
        <v>6.71</v>
      </c>
      <c r="W304" s="43">
        <v>6.71</v>
      </c>
      <c r="X304" s="43">
        <v>6.71</v>
      </c>
      <c r="Y304" s="43">
        <v>6.71</v>
      </c>
      <c r="Z304" s="43">
        <v>6.71</v>
      </c>
      <c r="AA304" s="43">
        <v>6.71</v>
      </c>
    </row>
    <row r="305" spans="1:27" ht="12.75" hidden="1" customHeight="1" outlineLevel="1" x14ac:dyDescent="0.2">
      <c r="A305" s="98" t="s">
        <v>2707</v>
      </c>
      <c r="B305" s="62" t="s">
        <v>79</v>
      </c>
      <c r="C305" s="42" t="s">
        <v>77</v>
      </c>
      <c r="D305" s="43">
        <f>$D$11</f>
        <v>330.69</v>
      </c>
      <c r="E305" s="43">
        <f t="shared" ref="E305:AA305" si="176">$D$11</f>
        <v>330.69</v>
      </c>
      <c r="F305" s="43">
        <f t="shared" si="176"/>
        <v>330.69</v>
      </c>
      <c r="G305" s="43">
        <f t="shared" si="176"/>
        <v>330.69</v>
      </c>
      <c r="H305" s="43">
        <f t="shared" si="176"/>
        <v>330.69</v>
      </c>
      <c r="I305" s="43">
        <f t="shared" si="176"/>
        <v>330.69</v>
      </c>
      <c r="J305" s="43">
        <f t="shared" si="176"/>
        <v>330.69</v>
      </c>
      <c r="K305" s="43">
        <f t="shared" si="176"/>
        <v>330.69</v>
      </c>
      <c r="L305" s="43">
        <f t="shared" si="176"/>
        <v>330.69</v>
      </c>
      <c r="M305" s="43">
        <f t="shared" si="176"/>
        <v>330.69</v>
      </c>
      <c r="N305" s="43">
        <f t="shared" si="176"/>
        <v>330.69</v>
      </c>
      <c r="O305" s="43">
        <f t="shared" si="176"/>
        <v>330.69</v>
      </c>
      <c r="P305" s="43">
        <f t="shared" si="176"/>
        <v>330.69</v>
      </c>
      <c r="Q305" s="43">
        <f t="shared" si="176"/>
        <v>330.69</v>
      </c>
      <c r="R305" s="43">
        <f t="shared" si="176"/>
        <v>330.69</v>
      </c>
      <c r="S305" s="43">
        <f t="shared" si="176"/>
        <v>330.69</v>
      </c>
      <c r="T305" s="43">
        <f t="shared" si="176"/>
        <v>330.69</v>
      </c>
      <c r="U305" s="43">
        <f t="shared" si="176"/>
        <v>330.69</v>
      </c>
      <c r="V305" s="43">
        <f t="shared" si="176"/>
        <v>330.69</v>
      </c>
      <c r="W305" s="43">
        <f t="shared" si="176"/>
        <v>330.69</v>
      </c>
      <c r="X305" s="43">
        <f t="shared" si="176"/>
        <v>330.69</v>
      </c>
      <c r="Y305" s="43">
        <f t="shared" si="176"/>
        <v>330.69</v>
      </c>
      <c r="Z305" s="43">
        <f t="shared" si="176"/>
        <v>330.69</v>
      </c>
      <c r="AA305" s="43">
        <f t="shared" si="176"/>
        <v>330.69</v>
      </c>
    </row>
    <row r="306" spans="1:27" ht="12.75" customHeight="1" collapsed="1" x14ac:dyDescent="0.2">
      <c r="A306" s="97" t="s">
        <v>2708</v>
      </c>
      <c r="B306" s="27" t="str">
        <f>"29"&amp;"."&amp;$B$801&amp;"."&amp;$B$802</f>
        <v>29.01.2023</v>
      </c>
      <c r="C306" s="89" t="s">
        <v>74</v>
      </c>
      <c r="D306" s="90">
        <f>ROUND(((D307+D308+D310+D309)/1000),5)</f>
        <v>1.7200200000000001</v>
      </c>
      <c r="E306" s="90">
        <f>ROUND(((E307+E308+E310+E309)/1000),5)</f>
        <v>1.64072</v>
      </c>
      <c r="F306" s="90">
        <f>ROUND(((F307+F308+F310+F309)/1000),5)</f>
        <v>1.5721000000000001</v>
      </c>
      <c r="G306" s="90">
        <f t="shared" ref="G306:AA306" si="177">ROUND(((G307+G308+G310+G309)/1000),5)</f>
        <v>1.5726800000000001</v>
      </c>
      <c r="H306" s="90">
        <f t="shared" si="177"/>
        <v>1.6147199999999999</v>
      </c>
      <c r="I306" s="90">
        <f t="shared" si="177"/>
        <v>1.64228</v>
      </c>
      <c r="J306" s="90">
        <f t="shared" si="177"/>
        <v>1.7071099999999999</v>
      </c>
      <c r="K306" s="90">
        <f t="shared" si="177"/>
        <v>1.8421700000000001</v>
      </c>
      <c r="L306" s="90">
        <f t="shared" si="177"/>
        <v>2.05063</v>
      </c>
      <c r="M306" s="90">
        <f t="shared" si="177"/>
        <v>2.1635800000000001</v>
      </c>
      <c r="N306" s="90">
        <f t="shared" si="177"/>
        <v>2.2886899999999999</v>
      </c>
      <c r="O306" s="90">
        <f t="shared" si="177"/>
        <v>2.3078699999999999</v>
      </c>
      <c r="P306" s="90">
        <f t="shared" si="177"/>
        <v>2.3095599999999998</v>
      </c>
      <c r="Q306" s="90">
        <f t="shared" si="177"/>
        <v>2.3103500000000001</v>
      </c>
      <c r="R306" s="90">
        <f t="shared" si="177"/>
        <v>2.3100100000000001</v>
      </c>
      <c r="S306" s="90">
        <f t="shared" si="177"/>
        <v>2.2716699999999999</v>
      </c>
      <c r="T306" s="90">
        <f t="shared" si="177"/>
        <v>2.2857699999999999</v>
      </c>
      <c r="U306" s="90">
        <f t="shared" si="177"/>
        <v>2.3198400000000001</v>
      </c>
      <c r="V306" s="90">
        <f t="shared" si="177"/>
        <v>2.3286600000000002</v>
      </c>
      <c r="W306" s="90">
        <f t="shared" si="177"/>
        <v>2.3313100000000002</v>
      </c>
      <c r="X306" s="90">
        <f t="shared" si="177"/>
        <v>2.3280799999999999</v>
      </c>
      <c r="Y306" s="90">
        <f t="shared" si="177"/>
        <v>2.21699</v>
      </c>
      <c r="Z306" s="90">
        <f t="shared" si="177"/>
        <v>2.0316700000000001</v>
      </c>
      <c r="AA306" s="90">
        <f t="shared" si="177"/>
        <v>1.7299100000000001</v>
      </c>
    </row>
    <row r="307" spans="1:27" ht="12.75" hidden="1" customHeight="1" outlineLevel="1" x14ac:dyDescent="0.2">
      <c r="A307" s="98" t="s">
        <v>2709</v>
      </c>
      <c r="B307" s="62" t="s">
        <v>236</v>
      </c>
      <c r="C307" s="42" t="s">
        <v>77</v>
      </c>
      <c r="D307" s="43">
        <v>1269.5</v>
      </c>
      <c r="E307" s="43">
        <v>1190.2</v>
      </c>
      <c r="F307" s="43">
        <v>1121.58</v>
      </c>
      <c r="G307" s="43">
        <v>1122.1600000000001</v>
      </c>
      <c r="H307" s="43">
        <v>1164.2</v>
      </c>
      <c r="I307" s="43">
        <v>1191.76</v>
      </c>
      <c r="J307" s="43">
        <v>1256.5899999999999</v>
      </c>
      <c r="K307" s="43">
        <v>1391.65</v>
      </c>
      <c r="L307" s="43">
        <v>1600.11</v>
      </c>
      <c r="M307" s="43">
        <v>1713.06</v>
      </c>
      <c r="N307" s="43">
        <v>1838.17</v>
      </c>
      <c r="O307" s="43">
        <v>1857.35</v>
      </c>
      <c r="P307" s="43">
        <v>1859.04</v>
      </c>
      <c r="Q307" s="43">
        <v>1859.83</v>
      </c>
      <c r="R307" s="43">
        <v>1859.49</v>
      </c>
      <c r="S307" s="43">
        <v>1821.15</v>
      </c>
      <c r="T307" s="43">
        <v>1835.25</v>
      </c>
      <c r="U307" s="43">
        <v>1869.32</v>
      </c>
      <c r="V307" s="43">
        <v>1878.14</v>
      </c>
      <c r="W307" s="43">
        <v>1880.79</v>
      </c>
      <c r="X307" s="43">
        <v>1877.56</v>
      </c>
      <c r="Y307" s="43">
        <v>1766.47</v>
      </c>
      <c r="Z307" s="43">
        <v>1581.15</v>
      </c>
      <c r="AA307" s="43">
        <v>1279.3900000000001</v>
      </c>
    </row>
    <row r="308" spans="1:27" ht="12.75" hidden="1" customHeight="1" outlineLevel="1" x14ac:dyDescent="0.2">
      <c r="A308" s="98" t="s">
        <v>2710</v>
      </c>
      <c r="B308" s="62" t="s">
        <v>88</v>
      </c>
      <c r="C308" s="42" t="s">
        <v>77</v>
      </c>
      <c r="D308" s="43">
        <f>$D$168</f>
        <v>113.12</v>
      </c>
      <c r="E308" s="43">
        <f>$D$168</f>
        <v>113.12</v>
      </c>
      <c r="F308" s="43">
        <f t="shared" ref="F308:AA308" si="178">$D$168</f>
        <v>113.12</v>
      </c>
      <c r="G308" s="43">
        <f t="shared" si="178"/>
        <v>113.12</v>
      </c>
      <c r="H308" s="43">
        <f t="shared" si="178"/>
        <v>113.12</v>
      </c>
      <c r="I308" s="43">
        <f t="shared" si="178"/>
        <v>113.12</v>
      </c>
      <c r="J308" s="43">
        <f t="shared" si="178"/>
        <v>113.12</v>
      </c>
      <c r="K308" s="43">
        <f t="shared" si="178"/>
        <v>113.12</v>
      </c>
      <c r="L308" s="43">
        <f t="shared" si="178"/>
        <v>113.12</v>
      </c>
      <c r="M308" s="43">
        <f t="shared" si="178"/>
        <v>113.12</v>
      </c>
      <c r="N308" s="43">
        <f t="shared" si="178"/>
        <v>113.12</v>
      </c>
      <c r="O308" s="43">
        <f t="shared" si="178"/>
        <v>113.12</v>
      </c>
      <c r="P308" s="43">
        <f t="shared" si="178"/>
        <v>113.12</v>
      </c>
      <c r="Q308" s="43">
        <f t="shared" si="178"/>
        <v>113.12</v>
      </c>
      <c r="R308" s="43">
        <f t="shared" si="178"/>
        <v>113.12</v>
      </c>
      <c r="S308" s="43">
        <f t="shared" si="178"/>
        <v>113.12</v>
      </c>
      <c r="T308" s="43">
        <f t="shared" si="178"/>
        <v>113.12</v>
      </c>
      <c r="U308" s="43">
        <f t="shared" si="178"/>
        <v>113.12</v>
      </c>
      <c r="V308" s="43">
        <f t="shared" si="178"/>
        <v>113.12</v>
      </c>
      <c r="W308" s="43">
        <f t="shared" si="178"/>
        <v>113.12</v>
      </c>
      <c r="X308" s="43">
        <f t="shared" si="178"/>
        <v>113.12</v>
      </c>
      <c r="Y308" s="43">
        <f t="shared" si="178"/>
        <v>113.12</v>
      </c>
      <c r="Z308" s="43">
        <f t="shared" si="178"/>
        <v>113.12</v>
      </c>
      <c r="AA308" s="43">
        <f t="shared" si="178"/>
        <v>113.12</v>
      </c>
    </row>
    <row r="309" spans="1:27" ht="12.75" hidden="1" customHeight="1" outlineLevel="1" x14ac:dyDescent="0.2">
      <c r="A309" s="98" t="s">
        <v>2711</v>
      </c>
      <c r="B309" s="62" t="s">
        <v>81</v>
      </c>
      <c r="C309" s="42" t="s">
        <v>77</v>
      </c>
      <c r="D309" s="43">
        <v>6.71</v>
      </c>
      <c r="E309" s="43">
        <v>6.71</v>
      </c>
      <c r="F309" s="43">
        <v>6.71</v>
      </c>
      <c r="G309" s="43">
        <v>6.71</v>
      </c>
      <c r="H309" s="43">
        <v>6.71</v>
      </c>
      <c r="I309" s="43">
        <v>6.71</v>
      </c>
      <c r="J309" s="43">
        <v>6.71</v>
      </c>
      <c r="K309" s="43">
        <v>6.71</v>
      </c>
      <c r="L309" s="43">
        <v>6.71</v>
      </c>
      <c r="M309" s="43">
        <v>6.71</v>
      </c>
      <c r="N309" s="43">
        <v>6.71</v>
      </c>
      <c r="O309" s="43">
        <v>6.71</v>
      </c>
      <c r="P309" s="43">
        <v>6.71</v>
      </c>
      <c r="Q309" s="43">
        <v>6.71</v>
      </c>
      <c r="R309" s="43">
        <v>6.71</v>
      </c>
      <c r="S309" s="43">
        <v>6.71</v>
      </c>
      <c r="T309" s="43">
        <v>6.71</v>
      </c>
      <c r="U309" s="43">
        <v>6.71</v>
      </c>
      <c r="V309" s="43">
        <v>6.71</v>
      </c>
      <c r="W309" s="43">
        <v>6.71</v>
      </c>
      <c r="X309" s="43">
        <v>6.71</v>
      </c>
      <c r="Y309" s="43">
        <v>6.71</v>
      </c>
      <c r="Z309" s="43">
        <v>6.71</v>
      </c>
      <c r="AA309" s="43">
        <v>6.71</v>
      </c>
    </row>
    <row r="310" spans="1:27" ht="12.75" hidden="1" customHeight="1" outlineLevel="1" x14ac:dyDescent="0.2">
      <c r="A310" s="98" t="s">
        <v>2712</v>
      </c>
      <c r="B310" s="62" t="s">
        <v>79</v>
      </c>
      <c r="C310" s="42" t="s">
        <v>77</v>
      </c>
      <c r="D310" s="43">
        <f>$D$11</f>
        <v>330.69</v>
      </c>
      <c r="E310" s="43">
        <f t="shared" ref="E310:AA310" si="179">$D$11</f>
        <v>330.69</v>
      </c>
      <c r="F310" s="43">
        <f t="shared" si="179"/>
        <v>330.69</v>
      </c>
      <c r="G310" s="43">
        <f t="shared" si="179"/>
        <v>330.69</v>
      </c>
      <c r="H310" s="43">
        <f t="shared" si="179"/>
        <v>330.69</v>
      </c>
      <c r="I310" s="43">
        <f t="shared" si="179"/>
        <v>330.69</v>
      </c>
      <c r="J310" s="43">
        <f t="shared" si="179"/>
        <v>330.69</v>
      </c>
      <c r="K310" s="43">
        <f t="shared" si="179"/>
        <v>330.69</v>
      </c>
      <c r="L310" s="43">
        <f t="shared" si="179"/>
        <v>330.69</v>
      </c>
      <c r="M310" s="43">
        <f t="shared" si="179"/>
        <v>330.69</v>
      </c>
      <c r="N310" s="43">
        <f t="shared" si="179"/>
        <v>330.69</v>
      </c>
      <c r="O310" s="43">
        <f t="shared" si="179"/>
        <v>330.69</v>
      </c>
      <c r="P310" s="43">
        <f t="shared" si="179"/>
        <v>330.69</v>
      </c>
      <c r="Q310" s="43">
        <f t="shared" si="179"/>
        <v>330.69</v>
      </c>
      <c r="R310" s="43">
        <f t="shared" si="179"/>
        <v>330.69</v>
      </c>
      <c r="S310" s="43">
        <f t="shared" si="179"/>
        <v>330.69</v>
      </c>
      <c r="T310" s="43">
        <f t="shared" si="179"/>
        <v>330.69</v>
      </c>
      <c r="U310" s="43">
        <f t="shared" si="179"/>
        <v>330.69</v>
      </c>
      <c r="V310" s="43">
        <f t="shared" si="179"/>
        <v>330.69</v>
      </c>
      <c r="W310" s="43">
        <f t="shared" si="179"/>
        <v>330.69</v>
      </c>
      <c r="X310" s="43">
        <f t="shared" si="179"/>
        <v>330.69</v>
      </c>
      <c r="Y310" s="43">
        <f t="shared" si="179"/>
        <v>330.69</v>
      </c>
      <c r="Z310" s="43">
        <f t="shared" si="179"/>
        <v>330.69</v>
      </c>
      <c r="AA310" s="43">
        <f t="shared" si="179"/>
        <v>330.69</v>
      </c>
    </row>
    <row r="311" spans="1:27" ht="12.75" customHeight="1" collapsed="1" x14ac:dyDescent="0.2">
      <c r="A311" s="97" t="s">
        <v>2713</v>
      </c>
      <c r="B311" s="27" t="str">
        <f>"30"&amp;"."&amp;$B$801&amp;"."&amp;$B$802</f>
        <v>30.01.2023</v>
      </c>
      <c r="C311" s="89" t="s">
        <v>74</v>
      </c>
      <c r="D311" s="90">
        <f>ROUND(((D312+D313+D315+D314)/1000),5)</f>
        <v>1.64503</v>
      </c>
      <c r="E311" s="90">
        <f>ROUND(((E312+E313+E315+E314)/1000),5)</f>
        <v>1.5831900000000001</v>
      </c>
      <c r="F311" s="90">
        <f>ROUND(((F312+F313+F315+F314)/1000),5)</f>
        <v>1.53328</v>
      </c>
      <c r="G311" s="90">
        <f t="shared" ref="G311:AA311" si="180">ROUND(((G312+G313+G315+G314)/1000),5)</f>
        <v>1.5310699999999999</v>
      </c>
      <c r="H311" s="90">
        <f t="shared" si="180"/>
        <v>1.5690500000000001</v>
      </c>
      <c r="I311" s="90">
        <f t="shared" si="180"/>
        <v>1.6657</v>
      </c>
      <c r="J311" s="90">
        <f t="shared" si="180"/>
        <v>1.9629399999999999</v>
      </c>
      <c r="K311" s="90">
        <f t="shared" si="180"/>
        <v>2.14296</v>
      </c>
      <c r="L311" s="90">
        <f t="shared" si="180"/>
        <v>2.30118</v>
      </c>
      <c r="M311" s="90">
        <f t="shared" si="180"/>
        <v>2.3072300000000001</v>
      </c>
      <c r="N311" s="90">
        <f t="shared" si="180"/>
        <v>2.32158</v>
      </c>
      <c r="O311" s="90">
        <f t="shared" si="180"/>
        <v>2.35067</v>
      </c>
      <c r="P311" s="90">
        <f t="shared" si="180"/>
        <v>2.3425099999999999</v>
      </c>
      <c r="Q311" s="90">
        <f t="shared" si="180"/>
        <v>2.3505799999999999</v>
      </c>
      <c r="R311" s="90">
        <f t="shared" si="180"/>
        <v>2.3455400000000002</v>
      </c>
      <c r="S311" s="90">
        <f t="shared" si="180"/>
        <v>2.3395600000000001</v>
      </c>
      <c r="T311" s="90">
        <f t="shared" si="180"/>
        <v>2.3029000000000002</v>
      </c>
      <c r="U311" s="90">
        <f t="shared" si="180"/>
        <v>2.31759</v>
      </c>
      <c r="V311" s="90">
        <f t="shared" si="180"/>
        <v>2.3265400000000001</v>
      </c>
      <c r="W311" s="90">
        <f t="shared" si="180"/>
        <v>2.3387899999999999</v>
      </c>
      <c r="X311" s="90">
        <f t="shared" si="180"/>
        <v>2.2897699999999999</v>
      </c>
      <c r="Y311" s="90">
        <f t="shared" si="180"/>
        <v>2.1141999999999999</v>
      </c>
      <c r="Z311" s="90">
        <f t="shared" si="180"/>
        <v>1.9427099999999999</v>
      </c>
      <c r="AA311" s="90">
        <f t="shared" si="180"/>
        <v>1.63934</v>
      </c>
    </row>
    <row r="312" spans="1:27" ht="12.75" hidden="1" customHeight="1" outlineLevel="1" x14ac:dyDescent="0.2">
      <c r="A312" s="98" t="s">
        <v>2714</v>
      </c>
      <c r="B312" s="62" t="s">
        <v>236</v>
      </c>
      <c r="C312" s="42" t="s">
        <v>77</v>
      </c>
      <c r="D312" s="43">
        <v>1194.51</v>
      </c>
      <c r="E312" s="43">
        <v>1132.67</v>
      </c>
      <c r="F312" s="43">
        <v>1082.76</v>
      </c>
      <c r="G312" s="43">
        <v>1080.55</v>
      </c>
      <c r="H312" s="43">
        <v>1118.53</v>
      </c>
      <c r="I312" s="43">
        <v>1215.18</v>
      </c>
      <c r="J312" s="43">
        <v>1512.42</v>
      </c>
      <c r="K312" s="43">
        <v>1692.44</v>
      </c>
      <c r="L312" s="43">
        <v>1850.66</v>
      </c>
      <c r="M312" s="43">
        <v>1856.71</v>
      </c>
      <c r="N312" s="43">
        <v>1871.06</v>
      </c>
      <c r="O312" s="43">
        <v>1900.15</v>
      </c>
      <c r="P312" s="43">
        <v>1891.99</v>
      </c>
      <c r="Q312" s="43">
        <v>1900.06</v>
      </c>
      <c r="R312" s="43">
        <v>1895.02</v>
      </c>
      <c r="S312" s="43">
        <v>1889.04</v>
      </c>
      <c r="T312" s="43">
        <v>1852.38</v>
      </c>
      <c r="U312" s="43">
        <v>1867.07</v>
      </c>
      <c r="V312" s="43">
        <v>1876.02</v>
      </c>
      <c r="W312" s="43">
        <v>1888.27</v>
      </c>
      <c r="X312" s="43">
        <v>1839.25</v>
      </c>
      <c r="Y312" s="43">
        <v>1663.68</v>
      </c>
      <c r="Z312" s="43">
        <v>1492.19</v>
      </c>
      <c r="AA312" s="43">
        <v>1188.82</v>
      </c>
    </row>
    <row r="313" spans="1:27" ht="12.75" hidden="1" customHeight="1" outlineLevel="1" x14ac:dyDescent="0.2">
      <c r="A313" s="98" t="s">
        <v>2715</v>
      </c>
      <c r="B313" s="62" t="s">
        <v>88</v>
      </c>
      <c r="C313" s="42" t="s">
        <v>77</v>
      </c>
      <c r="D313" s="43">
        <f>$D$168</f>
        <v>113.12</v>
      </c>
      <c r="E313" s="43">
        <f>$D$168</f>
        <v>113.12</v>
      </c>
      <c r="F313" s="43">
        <f t="shared" ref="F313:AA313" si="181">$D$168</f>
        <v>113.12</v>
      </c>
      <c r="G313" s="43">
        <f t="shared" si="181"/>
        <v>113.12</v>
      </c>
      <c r="H313" s="43">
        <f t="shared" si="181"/>
        <v>113.12</v>
      </c>
      <c r="I313" s="43">
        <f t="shared" si="181"/>
        <v>113.12</v>
      </c>
      <c r="J313" s="43">
        <f t="shared" si="181"/>
        <v>113.12</v>
      </c>
      <c r="K313" s="43">
        <f t="shared" si="181"/>
        <v>113.12</v>
      </c>
      <c r="L313" s="43">
        <f t="shared" si="181"/>
        <v>113.12</v>
      </c>
      <c r="M313" s="43">
        <f t="shared" si="181"/>
        <v>113.12</v>
      </c>
      <c r="N313" s="43">
        <f t="shared" si="181"/>
        <v>113.12</v>
      </c>
      <c r="O313" s="43">
        <f t="shared" si="181"/>
        <v>113.12</v>
      </c>
      <c r="P313" s="43">
        <f t="shared" si="181"/>
        <v>113.12</v>
      </c>
      <c r="Q313" s="43">
        <f t="shared" si="181"/>
        <v>113.12</v>
      </c>
      <c r="R313" s="43">
        <f t="shared" si="181"/>
        <v>113.12</v>
      </c>
      <c r="S313" s="43">
        <f t="shared" si="181"/>
        <v>113.12</v>
      </c>
      <c r="T313" s="43">
        <f t="shared" si="181"/>
        <v>113.12</v>
      </c>
      <c r="U313" s="43">
        <f t="shared" si="181"/>
        <v>113.12</v>
      </c>
      <c r="V313" s="43">
        <f t="shared" si="181"/>
        <v>113.12</v>
      </c>
      <c r="W313" s="43">
        <f t="shared" si="181"/>
        <v>113.12</v>
      </c>
      <c r="X313" s="43">
        <f t="shared" si="181"/>
        <v>113.12</v>
      </c>
      <c r="Y313" s="43">
        <f t="shared" si="181"/>
        <v>113.12</v>
      </c>
      <c r="Z313" s="43">
        <f t="shared" si="181"/>
        <v>113.12</v>
      </c>
      <c r="AA313" s="43">
        <f t="shared" si="181"/>
        <v>113.12</v>
      </c>
    </row>
    <row r="314" spans="1:27" ht="12.75" hidden="1" customHeight="1" outlineLevel="1" x14ac:dyDescent="0.2">
      <c r="A314" s="98" t="s">
        <v>2716</v>
      </c>
      <c r="B314" s="62" t="s">
        <v>81</v>
      </c>
      <c r="C314" s="42" t="s">
        <v>77</v>
      </c>
      <c r="D314" s="43">
        <v>6.71</v>
      </c>
      <c r="E314" s="43">
        <v>6.71</v>
      </c>
      <c r="F314" s="43">
        <v>6.71</v>
      </c>
      <c r="G314" s="43">
        <v>6.71</v>
      </c>
      <c r="H314" s="43">
        <v>6.71</v>
      </c>
      <c r="I314" s="43">
        <v>6.71</v>
      </c>
      <c r="J314" s="43">
        <v>6.71</v>
      </c>
      <c r="K314" s="43">
        <v>6.71</v>
      </c>
      <c r="L314" s="43">
        <v>6.71</v>
      </c>
      <c r="M314" s="43">
        <v>6.71</v>
      </c>
      <c r="N314" s="43">
        <v>6.71</v>
      </c>
      <c r="O314" s="43">
        <v>6.71</v>
      </c>
      <c r="P314" s="43">
        <v>6.71</v>
      </c>
      <c r="Q314" s="43">
        <v>6.71</v>
      </c>
      <c r="R314" s="43">
        <v>6.71</v>
      </c>
      <c r="S314" s="43">
        <v>6.71</v>
      </c>
      <c r="T314" s="43">
        <v>6.71</v>
      </c>
      <c r="U314" s="43">
        <v>6.71</v>
      </c>
      <c r="V314" s="43">
        <v>6.71</v>
      </c>
      <c r="W314" s="43">
        <v>6.71</v>
      </c>
      <c r="X314" s="43">
        <v>6.71</v>
      </c>
      <c r="Y314" s="43">
        <v>6.71</v>
      </c>
      <c r="Z314" s="43">
        <v>6.71</v>
      </c>
      <c r="AA314" s="43">
        <v>6.71</v>
      </c>
    </row>
    <row r="315" spans="1:27" ht="12.75" hidden="1" customHeight="1" outlineLevel="1" x14ac:dyDescent="0.2">
      <c r="A315" s="98" t="s">
        <v>2717</v>
      </c>
      <c r="B315" s="62" t="s">
        <v>79</v>
      </c>
      <c r="C315" s="42" t="s">
        <v>77</v>
      </c>
      <c r="D315" s="43">
        <f>$D$11</f>
        <v>330.69</v>
      </c>
      <c r="E315" s="43">
        <f t="shared" ref="E315:AA315" si="182">$D$11</f>
        <v>330.69</v>
      </c>
      <c r="F315" s="43">
        <f t="shared" si="182"/>
        <v>330.69</v>
      </c>
      <c r="G315" s="43">
        <f t="shared" si="182"/>
        <v>330.69</v>
      </c>
      <c r="H315" s="43">
        <f t="shared" si="182"/>
        <v>330.69</v>
      </c>
      <c r="I315" s="43">
        <f t="shared" si="182"/>
        <v>330.69</v>
      </c>
      <c r="J315" s="43">
        <f t="shared" si="182"/>
        <v>330.69</v>
      </c>
      <c r="K315" s="43">
        <f t="shared" si="182"/>
        <v>330.69</v>
      </c>
      <c r="L315" s="43">
        <f t="shared" si="182"/>
        <v>330.69</v>
      </c>
      <c r="M315" s="43">
        <f t="shared" si="182"/>
        <v>330.69</v>
      </c>
      <c r="N315" s="43">
        <f t="shared" si="182"/>
        <v>330.69</v>
      </c>
      <c r="O315" s="43">
        <f t="shared" si="182"/>
        <v>330.69</v>
      </c>
      <c r="P315" s="43">
        <f t="shared" si="182"/>
        <v>330.69</v>
      </c>
      <c r="Q315" s="43">
        <f t="shared" si="182"/>
        <v>330.69</v>
      </c>
      <c r="R315" s="43">
        <f t="shared" si="182"/>
        <v>330.69</v>
      </c>
      <c r="S315" s="43">
        <f t="shared" si="182"/>
        <v>330.69</v>
      </c>
      <c r="T315" s="43">
        <f t="shared" si="182"/>
        <v>330.69</v>
      </c>
      <c r="U315" s="43">
        <f t="shared" si="182"/>
        <v>330.69</v>
      </c>
      <c r="V315" s="43">
        <f t="shared" si="182"/>
        <v>330.69</v>
      </c>
      <c r="W315" s="43">
        <f t="shared" si="182"/>
        <v>330.69</v>
      </c>
      <c r="X315" s="43">
        <f t="shared" si="182"/>
        <v>330.69</v>
      </c>
      <c r="Y315" s="43">
        <f t="shared" si="182"/>
        <v>330.69</v>
      </c>
      <c r="Z315" s="43">
        <f t="shared" si="182"/>
        <v>330.69</v>
      </c>
      <c r="AA315" s="43">
        <f t="shared" si="182"/>
        <v>330.69</v>
      </c>
    </row>
    <row r="316" spans="1:27" ht="12.75" customHeight="1" collapsed="1" x14ac:dyDescent="0.2">
      <c r="A316" s="97" t="s">
        <v>2718</v>
      </c>
      <c r="B316" s="27" t="str">
        <f>"31"&amp;"."&amp;$B$801&amp;"."&amp;$B$802</f>
        <v>31.01.2023</v>
      </c>
      <c r="C316" s="89" t="s">
        <v>74</v>
      </c>
      <c r="D316" s="90">
        <f>ROUND(((D317+D318+D320+D319)/1000),5)</f>
        <v>1.5326</v>
      </c>
      <c r="E316" s="90">
        <f>ROUND(((E317+E318+E320+E319)/1000),5)</f>
        <v>1.51064</v>
      </c>
      <c r="F316" s="90">
        <f>ROUND(((F317+F318+F320+F319)/1000),5)</f>
        <v>1.49593</v>
      </c>
      <c r="G316" s="90">
        <f t="shared" ref="G316:AA316" si="183">ROUND(((G317+G318+G320+G319)/1000),5)</f>
        <v>1.4923200000000001</v>
      </c>
      <c r="H316" s="90">
        <f t="shared" si="183"/>
        <v>1.52746</v>
      </c>
      <c r="I316" s="90">
        <f t="shared" si="183"/>
        <v>1.5351900000000001</v>
      </c>
      <c r="J316" s="90">
        <f t="shared" si="183"/>
        <v>1.7639199999999999</v>
      </c>
      <c r="K316" s="90">
        <f t="shared" si="183"/>
        <v>2.01166</v>
      </c>
      <c r="L316" s="90">
        <f t="shared" si="183"/>
        <v>2.0769899999999999</v>
      </c>
      <c r="M316" s="90">
        <f t="shared" si="183"/>
        <v>2.09714</v>
      </c>
      <c r="N316" s="90">
        <f t="shared" si="183"/>
        <v>2.1168999999999998</v>
      </c>
      <c r="O316" s="90">
        <f t="shared" si="183"/>
        <v>2.1535799999999998</v>
      </c>
      <c r="P316" s="90">
        <f t="shared" si="183"/>
        <v>2.13347</v>
      </c>
      <c r="Q316" s="90">
        <f t="shared" si="183"/>
        <v>2.1389399999999998</v>
      </c>
      <c r="R316" s="90">
        <f t="shared" si="183"/>
        <v>2.1341999999999999</v>
      </c>
      <c r="S316" s="90">
        <f t="shared" si="183"/>
        <v>2.1261399999999999</v>
      </c>
      <c r="T316" s="90">
        <f t="shared" si="183"/>
        <v>2.0804100000000001</v>
      </c>
      <c r="U316" s="90">
        <f t="shared" si="183"/>
        <v>2.1325699999999999</v>
      </c>
      <c r="V316" s="90">
        <f t="shared" si="183"/>
        <v>2.1225700000000001</v>
      </c>
      <c r="W316" s="90">
        <f t="shared" si="183"/>
        <v>2.1328100000000001</v>
      </c>
      <c r="X316" s="90">
        <f t="shared" si="183"/>
        <v>2.09354</v>
      </c>
      <c r="Y316" s="90">
        <f t="shared" si="183"/>
        <v>2.00421</v>
      </c>
      <c r="Z316" s="90">
        <f t="shared" si="183"/>
        <v>1.76814</v>
      </c>
      <c r="AA316" s="90">
        <f t="shared" si="183"/>
        <v>1.54952</v>
      </c>
    </row>
    <row r="317" spans="1:27" ht="12.75" hidden="1" customHeight="1" outlineLevel="1" x14ac:dyDescent="0.2">
      <c r="A317" s="98" t="s">
        <v>2719</v>
      </c>
      <c r="B317" s="62" t="s">
        <v>236</v>
      </c>
      <c r="C317" s="42" t="s">
        <v>77</v>
      </c>
      <c r="D317" s="43">
        <v>1082.08</v>
      </c>
      <c r="E317" s="43">
        <v>1060.1199999999999</v>
      </c>
      <c r="F317" s="43">
        <v>1045.4100000000001</v>
      </c>
      <c r="G317" s="43">
        <v>1041.8</v>
      </c>
      <c r="H317" s="43">
        <v>1076.94</v>
      </c>
      <c r="I317" s="43">
        <v>1084.67</v>
      </c>
      <c r="J317" s="43">
        <v>1313.4</v>
      </c>
      <c r="K317" s="43">
        <v>1561.14</v>
      </c>
      <c r="L317" s="43">
        <v>1626.47</v>
      </c>
      <c r="M317" s="43">
        <v>1646.62</v>
      </c>
      <c r="N317" s="43">
        <v>1666.38</v>
      </c>
      <c r="O317" s="43">
        <v>1703.06</v>
      </c>
      <c r="P317" s="43">
        <v>1682.95</v>
      </c>
      <c r="Q317" s="43">
        <v>1688.42</v>
      </c>
      <c r="R317" s="43">
        <v>1683.68</v>
      </c>
      <c r="S317" s="43">
        <v>1675.62</v>
      </c>
      <c r="T317" s="43">
        <v>1629.89</v>
      </c>
      <c r="U317" s="43">
        <v>1682.05</v>
      </c>
      <c r="V317" s="43">
        <v>1672.05</v>
      </c>
      <c r="W317" s="43">
        <v>1682.29</v>
      </c>
      <c r="X317" s="43">
        <v>1643.02</v>
      </c>
      <c r="Y317" s="43">
        <v>1553.69</v>
      </c>
      <c r="Z317" s="43">
        <v>1317.62</v>
      </c>
      <c r="AA317" s="43">
        <v>1099</v>
      </c>
    </row>
    <row r="318" spans="1:27" ht="12.75" hidden="1" customHeight="1" outlineLevel="1" x14ac:dyDescent="0.2">
      <c r="A318" s="98" t="s">
        <v>2720</v>
      </c>
      <c r="B318" s="62" t="s">
        <v>88</v>
      </c>
      <c r="C318" s="42" t="s">
        <v>77</v>
      </c>
      <c r="D318" s="43">
        <f>$D$168</f>
        <v>113.12</v>
      </c>
      <c r="E318" s="43">
        <f>$D$168</f>
        <v>113.12</v>
      </c>
      <c r="F318" s="43">
        <f t="shared" ref="F318:AA318" si="184">$D$168</f>
        <v>113.12</v>
      </c>
      <c r="G318" s="43">
        <f t="shared" si="184"/>
        <v>113.12</v>
      </c>
      <c r="H318" s="43">
        <f t="shared" si="184"/>
        <v>113.12</v>
      </c>
      <c r="I318" s="43">
        <f t="shared" si="184"/>
        <v>113.12</v>
      </c>
      <c r="J318" s="43">
        <f t="shared" si="184"/>
        <v>113.12</v>
      </c>
      <c r="K318" s="43">
        <f t="shared" si="184"/>
        <v>113.12</v>
      </c>
      <c r="L318" s="43">
        <f t="shared" si="184"/>
        <v>113.12</v>
      </c>
      <c r="M318" s="43">
        <f t="shared" si="184"/>
        <v>113.12</v>
      </c>
      <c r="N318" s="43">
        <f t="shared" si="184"/>
        <v>113.12</v>
      </c>
      <c r="O318" s="43">
        <f t="shared" si="184"/>
        <v>113.12</v>
      </c>
      <c r="P318" s="43">
        <f t="shared" si="184"/>
        <v>113.12</v>
      </c>
      <c r="Q318" s="43">
        <f t="shared" si="184"/>
        <v>113.12</v>
      </c>
      <c r="R318" s="43">
        <f t="shared" si="184"/>
        <v>113.12</v>
      </c>
      <c r="S318" s="43">
        <f t="shared" si="184"/>
        <v>113.12</v>
      </c>
      <c r="T318" s="43">
        <f t="shared" si="184"/>
        <v>113.12</v>
      </c>
      <c r="U318" s="43">
        <f t="shared" si="184"/>
        <v>113.12</v>
      </c>
      <c r="V318" s="43">
        <f t="shared" si="184"/>
        <v>113.12</v>
      </c>
      <c r="W318" s="43">
        <f t="shared" si="184"/>
        <v>113.12</v>
      </c>
      <c r="X318" s="43">
        <f t="shared" si="184"/>
        <v>113.12</v>
      </c>
      <c r="Y318" s="43">
        <f t="shared" si="184"/>
        <v>113.12</v>
      </c>
      <c r="Z318" s="43">
        <f t="shared" si="184"/>
        <v>113.12</v>
      </c>
      <c r="AA318" s="43">
        <f t="shared" si="184"/>
        <v>113.12</v>
      </c>
    </row>
    <row r="319" spans="1:27" ht="12.75" hidden="1" customHeight="1" outlineLevel="1" x14ac:dyDescent="0.2">
      <c r="A319" s="98" t="s">
        <v>2721</v>
      </c>
      <c r="B319" s="62" t="s">
        <v>81</v>
      </c>
      <c r="C319" s="42" t="s">
        <v>77</v>
      </c>
      <c r="D319" s="43">
        <v>6.71</v>
      </c>
      <c r="E319" s="43">
        <v>6.71</v>
      </c>
      <c r="F319" s="43">
        <v>6.71</v>
      </c>
      <c r="G319" s="43">
        <v>6.71</v>
      </c>
      <c r="H319" s="43">
        <v>6.71</v>
      </c>
      <c r="I319" s="43">
        <v>6.71</v>
      </c>
      <c r="J319" s="43">
        <v>6.71</v>
      </c>
      <c r="K319" s="43">
        <v>6.71</v>
      </c>
      <c r="L319" s="43">
        <v>6.71</v>
      </c>
      <c r="M319" s="43">
        <v>6.71</v>
      </c>
      <c r="N319" s="43">
        <v>6.71</v>
      </c>
      <c r="O319" s="43">
        <v>6.71</v>
      </c>
      <c r="P319" s="43">
        <v>6.71</v>
      </c>
      <c r="Q319" s="43">
        <v>6.71</v>
      </c>
      <c r="R319" s="43">
        <v>6.71</v>
      </c>
      <c r="S319" s="43">
        <v>6.71</v>
      </c>
      <c r="T319" s="43">
        <v>6.71</v>
      </c>
      <c r="U319" s="43">
        <v>6.71</v>
      </c>
      <c r="V319" s="43">
        <v>6.71</v>
      </c>
      <c r="W319" s="43">
        <v>6.71</v>
      </c>
      <c r="X319" s="43">
        <v>6.71</v>
      </c>
      <c r="Y319" s="43">
        <v>6.71</v>
      </c>
      <c r="Z319" s="43">
        <v>6.71</v>
      </c>
      <c r="AA319" s="43">
        <v>6.71</v>
      </c>
    </row>
    <row r="320" spans="1:27" ht="12.75" hidden="1" customHeight="1" outlineLevel="1" x14ac:dyDescent="0.2">
      <c r="A320" s="98" t="s">
        <v>2722</v>
      </c>
      <c r="B320" s="62" t="s">
        <v>79</v>
      </c>
      <c r="C320" s="42" t="s">
        <v>77</v>
      </c>
      <c r="D320" s="43">
        <f>$D$11</f>
        <v>330.69</v>
      </c>
      <c r="E320" s="43">
        <f t="shared" ref="E320:AA320" si="185">$D$11</f>
        <v>330.69</v>
      </c>
      <c r="F320" s="43">
        <f t="shared" si="185"/>
        <v>330.69</v>
      </c>
      <c r="G320" s="43">
        <f t="shared" si="185"/>
        <v>330.69</v>
      </c>
      <c r="H320" s="43">
        <f t="shared" si="185"/>
        <v>330.69</v>
      </c>
      <c r="I320" s="43">
        <f t="shared" si="185"/>
        <v>330.69</v>
      </c>
      <c r="J320" s="43">
        <f t="shared" si="185"/>
        <v>330.69</v>
      </c>
      <c r="K320" s="43">
        <f t="shared" si="185"/>
        <v>330.69</v>
      </c>
      <c r="L320" s="43">
        <f t="shared" si="185"/>
        <v>330.69</v>
      </c>
      <c r="M320" s="43">
        <f t="shared" si="185"/>
        <v>330.69</v>
      </c>
      <c r="N320" s="43">
        <f t="shared" si="185"/>
        <v>330.69</v>
      </c>
      <c r="O320" s="43">
        <f t="shared" si="185"/>
        <v>330.69</v>
      </c>
      <c r="P320" s="43">
        <f t="shared" si="185"/>
        <v>330.69</v>
      </c>
      <c r="Q320" s="43">
        <f t="shared" si="185"/>
        <v>330.69</v>
      </c>
      <c r="R320" s="43">
        <f t="shared" si="185"/>
        <v>330.69</v>
      </c>
      <c r="S320" s="43">
        <f t="shared" si="185"/>
        <v>330.69</v>
      </c>
      <c r="T320" s="43">
        <f t="shared" si="185"/>
        <v>330.69</v>
      </c>
      <c r="U320" s="43">
        <f t="shared" si="185"/>
        <v>330.69</v>
      </c>
      <c r="V320" s="43">
        <f t="shared" si="185"/>
        <v>330.69</v>
      </c>
      <c r="W320" s="43">
        <f t="shared" si="185"/>
        <v>330.69</v>
      </c>
      <c r="X320" s="43">
        <f t="shared" si="185"/>
        <v>330.69</v>
      </c>
      <c r="Y320" s="43">
        <f t="shared" si="185"/>
        <v>330.69</v>
      </c>
      <c r="Z320" s="43">
        <f t="shared" si="185"/>
        <v>330.69</v>
      </c>
      <c r="AA320" s="43">
        <f t="shared" si="185"/>
        <v>330.69</v>
      </c>
    </row>
    <row r="321" spans="1:27" ht="12.75" customHeight="1" collapsed="1" x14ac:dyDescent="0.2">
      <c r="A321" s="99"/>
      <c r="B321" s="100" t="s">
        <v>390</v>
      </c>
      <c r="C321" s="101"/>
      <c r="D321" s="102"/>
      <c r="E321" s="102"/>
      <c r="F321" s="102"/>
      <c r="G321" s="102"/>
      <c r="I321" s="38"/>
    </row>
    <row r="322" spans="1:27" ht="12.75" customHeight="1" x14ac:dyDescent="0.2">
      <c r="A322" s="99"/>
      <c r="B322" s="100" t="s">
        <v>390</v>
      </c>
      <c r="C322" s="101"/>
      <c r="D322" s="102"/>
      <c r="E322" s="102"/>
      <c r="F322" s="102"/>
      <c r="G322" s="102"/>
      <c r="I322" s="38"/>
    </row>
    <row r="323" spans="1:27" ht="12.75" customHeight="1" x14ac:dyDescent="0.2">
      <c r="A323" s="181" t="s">
        <v>547</v>
      </c>
      <c r="B323" s="182"/>
      <c r="C323" s="182"/>
      <c r="D323" s="182"/>
      <c r="E323" s="182"/>
      <c r="F323" s="182"/>
      <c r="G323" s="182"/>
      <c r="H323" s="182"/>
      <c r="I323" s="182"/>
      <c r="J323" s="182"/>
      <c r="K323" s="182"/>
      <c r="L323" s="182"/>
      <c r="M323" s="182"/>
      <c r="N323" s="182"/>
      <c r="O323" s="182"/>
      <c r="P323" s="182"/>
      <c r="Q323" s="182"/>
      <c r="R323" s="182"/>
      <c r="S323" s="182"/>
      <c r="T323" s="182"/>
      <c r="U323" s="182"/>
      <c r="V323" s="182"/>
      <c r="W323" s="182"/>
      <c r="X323" s="182"/>
      <c r="Y323" s="182"/>
      <c r="Z323" s="182"/>
      <c r="AA323" s="183"/>
    </row>
    <row r="324" spans="1:27" ht="25.5" x14ac:dyDescent="0.2">
      <c r="A324" s="25" t="s">
        <v>62</v>
      </c>
      <c r="B324" s="26" t="s">
        <v>208</v>
      </c>
      <c r="C324" s="25" t="s">
        <v>209</v>
      </c>
      <c r="D324" s="26" t="s">
        <v>210</v>
      </c>
      <c r="E324" s="26" t="s">
        <v>211</v>
      </c>
      <c r="F324" s="26" t="s">
        <v>212</v>
      </c>
      <c r="G324" s="26" t="s">
        <v>213</v>
      </c>
      <c r="H324" s="26" t="s">
        <v>214</v>
      </c>
      <c r="I324" s="26" t="s">
        <v>215</v>
      </c>
      <c r="J324" s="26" t="s">
        <v>216</v>
      </c>
      <c r="K324" s="26" t="s">
        <v>217</v>
      </c>
      <c r="L324" s="26" t="s">
        <v>218</v>
      </c>
      <c r="M324" s="26" t="s">
        <v>219</v>
      </c>
      <c r="N324" s="26" t="s">
        <v>220</v>
      </c>
      <c r="O324" s="26" t="s">
        <v>221</v>
      </c>
      <c r="P324" s="26" t="s">
        <v>222</v>
      </c>
      <c r="Q324" s="26" t="s">
        <v>223</v>
      </c>
      <c r="R324" s="26" t="s">
        <v>224</v>
      </c>
      <c r="S324" s="26" t="s">
        <v>225</v>
      </c>
      <c r="T324" s="26" t="s">
        <v>226</v>
      </c>
      <c r="U324" s="26" t="s">
        <v>227</v>
      </c>
      <c r="V324" s="26" t="s">
        <v>228</v>
      </c>
      <c r="W324" s="26" t="s">
        <v>229</v>
      </c>
      <c r="X324" s="26" t="s">
        <v>230</v>
      </c>
      <c r="Y324" s="26" t="s">
        <v>231</v>
      </c>
      <c r="Z324" s="26" t="s">
        <v>232</v>
      </c>
      <c r="AA324" s="26" t="s">
        <v>233</v>
      </c>
    </row>
    <row r="325" spans="1:27" ht="12.75" customHeight="1" x14ac:dyDescent="0.2">
      <c r="A325" s="97" t="s">
        <v>2723</v>
      </c>
      <c r="B325" s="27" t="str">
        <f>"01"&amp;"."&amp;$B$801&amp;"."&amp;$B$802</f>
        <v>01.01.2023</v>
      </c>
      <c r="C325" s="89" t="s">
        <v>74</v>
      </c>
      <c r="D325" s="90">
        <f>ROUND(((D326+D327+D329+D328)/1000),5)</f>
        <v>1.7158800000000001</v>
      </c>
      <c r="E325" s="90">
        <f>ROUND(((E326+E327+E329+E328)/1000),5)</f>
        <v>1.66126</v>
      </c>
      <c r="F325" s="90">
        <f>ROUND(((F326+F327+F329+F328)/1000),5)</f>
        <v>1.7079500000000001</v>
      </c>
      <c r="G325" s="90">
        <f t="shared" ref="G325:AA325" si="186">ROUND(((G326+G327+G329+G328)/1000),5)</f>
        <v>1.65788</v>
      </c>
      <c r="H325" s="90">
        <f t="shared" si="186"/>
        <v>1.6347</v>
      </c>
      <c r="I325" s="90">
        <f t="shared" si="186"/>
        <v>1.6348499999999999</v>
      </c>
      <c r="J325" s="90">
        <f t="shared" si="186"/>
        <v>1.63483</v>
      </c>
      <c r="K325" s="90">
        <f t="shared" si="186"/>
        <v>1.6176200000000001</v>
      </c>
      <c r="L325" s="90">
        <f t="shared" si="186"/>
        <v>1.5824199999999999</v>
      </c>
      <c r="M325" s="90">
        <f t="shared" si="186"/>
        <v>1.6042400000000001</v>
      </c>
      <c r="N325" s="90">
        <f t="shared" si="186"/>
        <v>1.70122</v>
      </c>
      <c r="O325" s="90">
        <f t="shared" si="186"/>
        <v>1.7176400000000001</v>
      </c>
      <c r="P325" s="90">
        <f t="shared" si="186"/>
        <v>1.8010999999999999</v>
      </c>
      <c r="Q325" s="90">
        <f t="shared" si="186"/>
        <v>1.83985</v>
      </c>
      <c r="R325" s="90">
        <f t="shared" si="186"/>
        <v>1.8124800000000001</v>
      </c>
      <c r="S325" s="90">
        <f t="shared" si="186"/>
        <v>1.90168</v>
      </c>
      <c r="T325" s="90">
        <f t="shared" si="186"/>
        <v>2.01553</v>
      </c>
      <c r="U325" s="90">
        <f t="shared" si="186"/>
        <v>2.0450499999999998</v>
      </c>
      <c r="V325" s="90">
        <f t="shared" si="186"/>
        <v>2.0455999999999999</v>
      </c>
      <c r="W325" s="90">
        <f t="shared" si="186"/>
        <v>2.0459299999999998</v>
      </c>
      <c r="X325" s="90">
        <f t="shared" si="186"/>
        <v>2.0624199999999999</v>
      </c>
      <c r="Y325" s="90">
        <f t="shared" si="186"/>
        <v>2.0442100000000001</v>
      </c>
      <c r="Z325" s="90">
        <f t="shared" si="186"/>
        <v>1.80949</v>
      </c>
      <c r="AA325" s="90">
        <f t="shared" si="186"/>
        <v>1.64205</v>
      </c>
    </row>
    <row r="326" spans="1:27" ht="12.75" hidden="1" customHeight="1" outlineLevel="1" x14ac:dyDescent="0.2">
      <c r="A326" s="98" t="s">
        <v>2724</v>
      </c>
      <c r="B326" s="62" t="s">
        <v>236</v>
      </c>
      <c r="C326" s="42" t="s">
        <v>77</v>
      </c>
      <c r="D326" s="43">
        <v>1161.45</v>
      </c>
      <c r="E326" s="43">
        <v>1106.83</v>
      </c>
      <c r="F326" s="43">
        <v>1153.52</v>
      </c>
      <c r="G326" s="43">
        <v>1103.45</v>
      </c>
      <c r="H326" s="43">
        <v>1080.27</v>
      </c>
      <c r="I326" s="43">
        <v>1080.42</v>
      </c>
      <c r="J326" s="43">
        <v>1080.4000000000001</v>
      </c>
      <c r="K326" s="43">
        <v>1063.19</v>
      </c>
      <c r="L326" s="43">
        <v>1027.99</v>
      </c>
      <c r="M326" s="43">
        <v>1049.81</v>
      </c>
      <c r="N326" s="43">
        <v>1146.79</v>
      </c>
      <c r="O326" s="43">
        <v>1163.21</v>
      </c>
      <c r="P326" s="43">
        <v>1246.67</v>
      </c>
      <c r="Q326" s="43">
        <v>1285.42</v>
      </c>
      <c r="R326" s="43">
        <v>1258.05</v>
      </c>
      <c r="S326" s="43">
        <v>1347.25</v>
      </c>
      <c r="T326" s="43">
        <v>1461.1</v>
      </c>
      <c r="U326" s="43">
        <v>1490.62</v>
      </c>
      <c r="V326" s="43">
        <v>1491.17</v>
      </c>
      <c r="W326" s="43">
        <v>1491.5</v>
      </c>
      <c r="X326" s="43">
        <v>1507.99</v>
      </c>
      <c r="Y326" s="43">
        <v>1489.78</v>
      </c>
      <c r="Z326" s="43">
        <v>1255.06</v>
      </c>
      <c r="AA326" s="43">
        <v>1087.6199999999999</v>
      </c>
    </row>
    <row r="327" spans="1:27" ht="12.75" hidden="1" customHeight="1" outlineLevel="1" x14ac:dyDescent="0.2">
      <c r="A327" s="98" t="s">
        <v>2725</v>
      </c>
      <c r="B327" s="62" t="s">
        <v>88</v>
      </c>
      <c r="C327" s="42" t="s">
        <v>77</v>
      </c>
      <c r="D327" s="43">
        <v>217.03</v>
      </c>
      <c r="E327" s="43">
        <f>$D$327</f>
        <v>217.03</v>
      </c>
      <c r="F327" s="43">
        <f t="shared" ref="F327:AA327" si="187">$D$327</f>
        <v>217.03</v>
      </c>
      <c r="G327" s="43">
        <f t="shared" si="187"/>
        <v>217.03</v>
      </c>
      <c r="H327" s="43">
        <f t="shared" si="187"/>
        <v>217.03</v>
      </c>
      <c r="I327" s="43">
        <f t="shared" si="187"/>
        <v>217.03</v>
      </c>
      <c r="J327" s="43">
        <f t="shared" si="187"/>
        <v>217.03</v>
      </c>
      <c r="K327" s="43">
        <f t="shared" si="187"/>
        <v>217.03</v>
      </c>
      <c r="L327" s="43">
        <f t="shared" si="187"/>
        <v>217.03</v>
      </c>
      <c r="M327" s="43">
        <f t="shared" si="187"/>
        <v>217.03</v>
      </c>
      <c r="N327" s="43">
        <f t="shared" si="187"/>
        <v>217.03</v>
      </c>
      <c r="O327" s="43">
        <f t="shared" si="187"/>
        <v>217.03</v>
      </c>
      <c r="P327" s="43">
        <f t="shared" si="187"/>
        <v>217.03</v>
      </c>
      <c r="Q327" s="43">
        <f t="shared" si="187"/>
        <v>217.03</v>
      </c>
      <c r="R327" s="43">
        <f t="shared" si="187"/>
        <v>217.03</v>
      </c>
      <c r="S327" s="43">
        <f t="shared" si="187"/>
        <v>217.03</v>
      </c>
      <c r="T327" s="43">
        <f t="shared" si="187"/>
        <v>217.03</v>
      </c>
      <c r="U327" s="43">
        <f t="shared" si="187"/>
        <v>217.03</v>
      </c>
      <c r="V327" s="43">
        <f t="shared" si="187"/>
        <v>217.03</v>
      </c>
      <c r="W327" s="43">
        <f t="shared" si="187"/>
        <v>217.03</v>
      </c>
      <c r="X327" s="43">
        <f t="shared" si="187"/>
        <v>217.03</v>
      </c>
      <c r="Y327" s="43">
        <f t="shared" si="187"/>
        <v>217.03</v>
      </c>
      <c r="Z327" s="43">
        <f t="shared" si="187"/>
        <v>217.03</v>
      </c>
      <c r="AA327" s="43">
        <f t="shared" si="187"/>
        <v>217.03</v>
      </c>
    </row>
    <row r="328" spans="1:27" ht="12.75" hidden="1" customHeight="1" outlineLevel="1" x14ac:dyDescent="0.2">
      <c r="A328" s="98" t="s">
        <v>2726</v>
      </c>
      <c r="B328" s="62" t="s">
        <v>81</v>
      </c>
      <c r="C328" s="42" t="s">
        <v>77</v>
      </c>
      <c r="D328" s="43">
        <v>6.71</v>
      </c>
      <c r="E328" s="43">
        <v>6.71</v>
      </c>
      <c r="F328" s="43">
        <v>6.71</v>
      </c>
      <c r="G328" s="43">
        <v>6.71</v>
      </c>
      <c r="H328" s="43">
        <v>6.71</v>
      </c>
      <c r="I328" s="43">
        <v>6.71</v>
      </c>
      <c r="J328" s="43">
        <v>6.71</v>
      </c>
      <c r="K328" s="43">
        <v>6.71</v>
      </c>
      <c r="L328" s="43">
        <v>6.71</v>
      </c>
      <c r="M328" s="43">
        <v>6.71</v>
      </c>
      <c r="N328" s="43">
        <v>6.71</v>
      </c>
      <c r="O328" s="43">
        <v>6.71</v>
      </c>
      <c r="P328" s="43">
        <v>6.71</v>
      </c>
      <c r="Q328" s="43">
        <v>6.71</v>
      </c>
      <c r="R328" s="43">
        <v>6.71</v>
      </c>
      <c r="S328" s="43">
        <v>6.71</v>
      </c>
      <c r="T328" s="43">
        <v>6.71</v>
      </c>
      <c r="U328" s="43">
        <v>6.71</v>
      </c>
      <c r="V328" s="43">
        <v>6.71</v>
      </c>
      <c r="W328" s="43">
        <v>6.71</v>
      </c>
      <c r="X328" s="43">
        <v>6.71</v>
      </c>
      <c r="Y328" s="43">
        <v>6.71</v>
      </c>
      <c r="Z328" s="43">
        <v>6.71</v>
      </c>
      <c r="AA328" s="43">
        <v>6.71</v>
      </c>
    </row>
    <row r="329" spans="1:27" ht="12.75" hidden="1" customHeight="1" outlineLevel="1" x14ac:dyDescent="0.2">
      <c r="A329" s="98" t="s">
        <v>2727</v>
      </c>
      <c r="B329" s="62" t="s">
        <v>79</v>
      </c>
      <c r="C329" s="42" t="s">
        <v>77</v>
      </c>
      <c r="D329" s="43">
        <f>$D$11</f>
        <v>330.69</v>
      </c>
      <c r="E329" s="43">
        <f t="shared" ref="E329:AA329" si="188">$D$11</f>
        <v>330.69</v>
      </c>
      <c r="F329" s="43">
        <f t="shared" si="188"/>
        <v>330.69</v>
      </c>
      <c r="G329" s="43">
        <f t="shared" si="188"/>
        <v>330.69</v>
      </c>
      <c r="H329" s="43">
        <f t="shared" si="188"/>
        <v>330.69</v>
      </c>
      <c r="I329" s="43">
        <f t="shared" si="188"/>
        <v>330.69</v>
      </c>
      <c r="J329" s="43">
        <f t="shared" si="188"/>
        <v>330.69</v>
      </c>
      <c r="K329" s="43">
        <f t="shared" si="188"/>
        <v>330.69</v>
      </c>
      <c r="L329" s="43">
        <f t="shared" si="188"/>
        <v>330.69</v>
      </c>
      <c r="M329" s="43">
        <f t="shared" si="188"/>
        <v>330.69</v>
      </c>
      <c r="N329" s="43">
        <f t="shared" si="188"/>
        <v>330.69</v>
      </c>
      <c r="O329" s="43">
        <f t="shared" si="188"/>
        <v>330.69</v>
      </c>
      <c r="P329" s="43">
        <f t="shared" si="188"/>
        <v>330.69</v>
      </c>
      <c r="Q329" s="43">
        <f t="shared" si="188"/>
        <v>330.69</v>
      </c>
      <c r="R329" s="43">
        <f t="shared" si="188"/>
        <v>330.69</v>
      </c>
      <c r="S329" s="43">
        <f t="shared" si="188"/>
        <v>330.69</v>
      </c>
      <c r="T329" s="43">
        <f t="shared" si="188"/>
        <v>330.69</v>
      </c>
      <c r="U329" s="43">
        <f t="shared" si="188"/>
        <v>330.69</v>
      </c>
      <c r="V329" s="43">
        <f t="shared" si="188"/>
        <v>330.69</v>
      </c>
      <c r="W329" s="43">
        <f t="shared" si="188"/>
        <v>330.69</v>
      </c>
      <c r="X329" s="43">
        <f t="shared" si="188"/>
        <v>330.69</v>
      </c>
      <c r="Y329" s="43">
        <f t="shared" si="188"/>
        <v>330.69</v>
      </c>
      <c r="Z329" s="43">
        <f t="shared" si="188"/>
        <v>330.69</v>
      </c>
      <c r="AA329" s="43">
        <f t="shared" si="188"/>
        <v>330.69</v>
      </c>
    </row>
    <row r="330" spans="1:27" ht="12.75" customHeight="1" collapsed="1" x14ac:dyDescent="0.2">
      <c r="A330" s="97" t="s">
        <v>2728</v>
      </c>
      <c r="B330" s="27" t="str">
        <f>"02"&amp;"."&amp;$B$801&amp;"."&amp;$B$802</f>
        <v>02.01.2023</v>
      </c>
      <c r="C330" s="89" t="s">
        <v>74</v>
      </c>
      <c r="D330" s="90">
        <f>ROUND(((D331+D332+D334+D333)/1000),5)</f>
        <v>1.61527</v>
      </c>
      <c r="E330" s="90">
        <f>ROUND(((E331+E332+E334+E333)/1000),5)</f>
        <v>1.5464899999999999</v>
      </c>
      <c r="F330" s="90">
        <f>ROUND(((F331+F332+F334+F333)/1000),5)</f>
        <v>1.5048699999999999</v>
      </c>
      <c r="G330" s="90">
        <f t="shared" ref="G330:AA330" si="189">ROUND(((G331+G332+G334+G333)/1000),5)</f>
        <v>1.4879899999999999</v>
      </c>
      <c r="H330" s="90">
        <f t="shared" si="189"/>
        <v>1.50183</v>
      </c>
      <c r="I330" s="90">
        <f t="shared" si="189"/>
        <v>1.51884</v>
      </c>
      <c r="J330" s="90">
        <f t="shared" si="189"/>
        <v>1.5259</v>
      </c>
      <c r="K330" s="90">
        <f t="shared" si="189"/>
        <v>1.5515699999999999</v>
      </c>
      <c r="L330" s="90">
        <f t="shared" si="189"/>
        <v>1.66794</v>
      </c>
      <c r="M330" s="90">
        <f t="shared" si="189"/>
        <v>1.82552</v>
      </c>
      <c r="N330" s="90">
        <f t="shared" si="189"/>
        <v>2.0864199999999999</v>
      </c>
      <c r="O330" s="90">
        <f t="shared" si="189"/>
        <v>2.1510400000000001</v>
      </c>
      <c r="P330" s="90">
        <f t="shared" si="189"/>
        <v>2.1480399999999999</v>
      </c>
      <c r="Q330" s="90">
        <f t="shared" si="189"/>
        <v>2.1604000000000001</v>
      </c>
      <c r="R330" s="90">
        <f t="shared" si="189"/>
        <v>2.1145499999999999</v>
      </c>
      <c r="S330" s="90">
        <f t="shared" si="189"/>
        <v>2.1679400000000002</v>
      </c>
      <c r="T330" s="90">
        <f t="shared" si="189"/>
        <v>2.2047699999999999</v>
      </c>
      <c r="U330" s="90">
        <f t="shared" si="189"/>
        <v>2.21888</v>
      </c>
      <c r="V330" s="90">
        <f t="shared" si="189"/>
        <v>2.21821</v>
      </c>
      <c r="W330" s="90">
        <f t="shared" si="189"/>
        <v>2.2173400000000001</v>
      </c>
      <c r="X330" s="90">
        <f t="shared" si="189"/>
        <v>2.21957</v>
      </c>
      <c r="Y330" s="90">
        <f t="shared" si="189"/>
        <v>2.20181</v>
      </c>
      <c r="Z330" s="90">
        <f t="shared" si="189"/>
        <v>2.0261900000000002</v>
      </c>
      <c r="AA330" s="90">
        <f t="shared" si="189"/>
        <v>1.73048</v>
      </c>
    </row>
    <row r="331" spans="1:27" ht="12.75" hidden="1" customHeight="1" outlineLevel="1" x14ac:dyDescent="0.2">
      <c r="A331" s="98" t="s">
        <v>2729</v>
      </c>
      <c r="B331" s="62" t="s">
        <v>236</v>
      </c>
      <c r="C331" s="42" t="s">
        <v>77</v>
      </c>
      <c r="D331" s="43">
        <v>1060.8399999999999</v>
      </c>
      <c r="E331" s="43">
        <v>992.06</v>
      </c>
      <c r="F331" s="43">
        <v>950.44</v>
      </c>
      <c r="G331" s="43">
        <v>933.56</v>
      </c>
      <c r="H331" s="43">
        <v>947.4</v>
      </c>
      <c r="I331" s="43">
        <v>964.41</v>
      </c>
      <c r="J331" s="43">
        <v>971.47</v>
      </c>
      <c r="K331" s="43">
        <v>997.14</v>
      </c>
      <c r="L331" s="43">
        <v>1113.51</v>
      </c>
      <c r="M331" s="43">
        <v>1271.0899999999999</v>
      </c>
      <c r="N331" s="43">
        <v>1531.99</v>
      </c>
      <c r="O331" s="43">
        <v>1596.61</v>
      </c>
      <c r="P331" s="43">
        <v>1593.61</v>
      </c>
      <c r="Q331" s="43">
        <v>1605.97</v>
      </c>
      <c r="R331" s="43">
        <v>1560.12</v>
      </c>
      <c r="S331" s="43">
        <v>1613.51</v>
      </c>
      <c r="T331" s="43">
        <v>1650.34</v>
      </c>
      <c r="U331" s="43">
        <v>1664.45</v>
      </c>
      <c r="V331" s="43">
        <v>1663.78</v>
      </c>
      <c r="W331" s="43">
        <v>1662.91</v>
      </c>
      <c r="X331" s="43">
        <v>1665.14</v>
      </c>
      <c r="Y331" s="43">
        <v>1647.38</v>
      </c>
      <c r="Z331" s="43">
        <v>1471.76</v>
      </c>
      <c r="AA331" s="43">
        <v>1176.05</v>
      </c>
    </row>
    <row r="332" spans="1:27" ht="12.75" hidden="1" customHeight="1" outlineLevel="1" x14ac:dyDescent="0.2">
      <c r="A332" s="98" t="s">
        <v>2730</v>
      </c>
      <c r="B332" s="62" t="s">
        <v>88</v>
      </c>
      <c r="C332" s="42" t="s">
        <v>77</v>
      </c>
      <c r="D332" s="43">
        <f>$D$327</f>
        <v>217.03</v>
      </c>
      <c r="E332" s="43">
        <f t="shared" ref="E332:AA332" si="190">$D$327</f>
        <v>217.03</v>
      </c>
      <c r="F332" s="43">
        <f t="shared" si="190"/>
        <v>217.03</v>
      </c>
      <c r="G332" s="43">
        <f t="shared" si="190"/>
        <v>217.03</v>
      </c>
      <c r="H332" s="43">
        <f t="shared" si="190"/>
        <v>217.03</v>
      </c>
      <c r="I332" s="43">
        <f t="shared" si="190"/>
        <v>217.03</v>
      </c>
      <c r="J332" s="43">
        <f t="shared" si="190"/>
        <v>217.03</v>
      </c>
      <c r="K332" s="43">
        <f t="shared" si="190"/>
        <v>217.03</v>
      </c>
      <c r="L332" s="43">
        <f t="shared" si="190"/>
        <v>217.03</v>
      </c>
      <c r="M332" s="43">
        <f t="shared" si="190"/>
        <v>217.03</v>
      </c>
      <c r="N332" s="43">
        <f t="shared" si="190"/>
        <v>217.03</v>
      </c>
      <c r="O332" s="43">
        <f t="shared" si="190"/>
        <v>217.03</v>
      </c>
      <c r="P332" s="43">
        <f t="shared" si="190"/>
        <v>217.03</v>
      </c>
      <c r="Q332" s="43">
        <f t="shared" si="190"/>
        <v>217.03</v>
      </c>
      <c r="R332" s="43">
        <f t="shared" si="190"/>
        <v>217.03</v>
      </c>
      <c r="S332" s="43">
        <f t="shared" si="190"/>
        <v>217.03</v>
      </c>
      <c r="T332" s="43">
        <f t="shared" si="190"/>
        <v>217.03</v>
      </c>
      <c r="U332" s="43">
        <f t="shared" si="190"/>
        <v>217.03</v>
      </c>
      <c r="V332" s="43">
        <f t="shared" si="190"/>
        <v>217.03</v>
      </c>
      <c r="W332" s="43">
        <f t="shared" si="190"/>
        <v>217.03</v>
      </c>
      <c r="X332" s="43">
        <f t="shared" si="190"/>
        <v>217.03</v>
      </c>
      <c r="Y332" s="43">
        <f t="shared" si="190"/>
        <v>217.03</v>
      </c>
      <c r="Z332" s="43">
        <f t="shared" si="190"/>
        <v>217.03</v>
      </c>
      <c r="AA332" s="43">
        <f t="shared" si="190"/>
        <v>217.03</v>
      </c>
    </row>
    <row r="333" spans="1:27" ht="12.75" hidden="1" customHeight="1" outlineLevel="1" x14ac:dyDescent="0.2">
      <c r="A333" s="98" t="s">
        <v>2731</v>
      </c>
      <c r="B333" s="62" t="s">
        <v>81</v>
      </c>
      <c r="C333" s="42" t="s">
        <v>77</v>
      </c>
      <c r="D333" s="43">
        <v>6.71</v>
      </c>
      <c r="E333" s="43">
        <v>6.71</v>
      </c>
      <c r="F333" s="43">
        <v>6.71</v>
      </c>
      <c r="G333" s="43">
        <v>6.71</v>
      </c>
      <c r="H333" s="43">
        <v>6.71</v>
      </c>
      <c r="I333" s="43">
        <v>6.71</v>
      </c>
      <c r="J333" s="43">
        <v>6.71</v>
      </c>
      <c r="K333" s="43">
        <v>6.71</v>
      </c>
      <c r="L333" s="43">
        <v>6.71</v>
      </c>
      <c r="M333" s="43">
        <v>6.71</v>
      </c>
      <c r="N333" s="43">
        <v>6.71</v>
      </c>
      <c r="O333" s="43">
        <v>6.71</v>
      </c>
      <c r="P333" s="43">
        <v>6.71</v>
      </c>
      <c r="Q333" s="43">
        <v>6.71</v>
      </c>
      <c r="R333" s="43">
        <v>6.71</v>
      </c>
      <c r="S333" s="43">
        <v>6.71</v>
      </c>
      <c r="T333" s="43">
        <v>6.71</v>
      </c>
      <c r="U333" s="43">
        <v>6.71</v>
      </c>
      <c r="V333" s="43">
        <v>6.71</v>
      </c>
      <c r="W333" s="43">
        <v>6.71</v>
      </c>
      <c r="X333" s="43">
        <v>6.71</v>
      </c>
      <c r="Y333" s="43">
        <v>6.71</v>
      </c>
      <c r="Z333" s="43">
        <v>6.71</v>
      </c>
      <c r="AA333" s="43">
        <v>6.71</v>
      </c>
    </row>
    <row r="334" spans="1:27" ht="12.75" hidden="1" customHeight="1" outlineLevel="1" x14ac:dyDescent="0.2">
      <c r="A334" s="98" t="s">
        <v>2732</v>
      </c>
      <c r="B334" s="62" t="s">
        <v>79</v>
      </c>
      <c r="C334" s="42" t="s">
        <v>77</v>
      </c>
      <c r="D334" s="43">
        <f>$D$11</f>
        <v>330.69</v>
      </c>
      <c r="E334" s="43">
        <f t="shared" ref="E334:AA334" si="191">$D$11</f>
        <v>330.69</v>
      </c>
      <c r="F334" s="43">
        <f t="shared" si="191"/>
        <v>330.69</v>
      </c>
      <c r="G334" s="43">
        <f t="shared" si="191"/>
        <v>330.69</v>
      </c>
      <c r="H334" s="43">
        <f t="shared" si="191"/>
        <v>330.69</v>
      </c>
      <c r="I334" s="43">
        <f t="shared" si="191"/>
        <v>330.69</v>
      </c>
      <c r="J334" s="43">
        <f t="shared" si="191"/>
        <v>330.69</v>
      </c>
      <c r="K334" s="43">
        <f t="shared" si="191"/>
        <v>330.69</v>
      </c>
      <c r="L334" s="43">
        <f t="shared" si="191"/>
        <v>330.69</v>
      </c>
      <c r="M334" s="43">
        <f t="shared" si="191"/>
        <v>330.69</v>
      </c>
      <c r="N334" s="43">
        <f t="shared" si="191"/>
        <v>330.69</v>
      </c>
      <c r="O334" s="43">
        <f t="shared" si="191"/>
        <v>330.69</v>
      </c>
      <c r="P334" s="43">
        <f t="shared" si="191"/>
        <v>330.69</v>
      </c>
      <c r="Q334" s="43">
        <f t="shared" si="191"/>
        <v>330.69</v>
      </c>
      <c r="R334" s="43">
        <f t="shared" si="191"/>
        <v>330.69</v>
      </c>
      <c r="S334" s="43">
        <f t="shared" si="191"/>
        <v>330.69</v>
      </c>
      <c r="T334" s="43">
        <f t="shared" si="191"/>
        <v>330.69</v>
      </c>
      <c r="U334" s="43">
        <f t="shared" si="191"/>
        <v>330.69</v>
      </c>
      <c r="V334" s="43">
        <f t="shared" si="191"/>
        <v>330.69</v>
      </c>
      <c r="W334" s="43">
        <f t="shared" si="191"/>
        <v>330.69</v>
      </c>
      <c r="X334" s="43">
        <f t="shared" si="191"/>
        <v>330.69</v>
      </c>
      <c r="Y334" s="43">
        <f t="shared" si="191"/>
        <v>330.69</v>
      </c>
      <c r="Z334" s="43">
        <f t="shared" si="191"/>
        <v>330.69</v>
      </c>
      <c r="AA334" s="43">
        <f t="shared" si="191"/>
        <v>330.69</v>
      </c>
    </row>
    <row r="335" spans="1:27" ht="12.75" customHeight="1" collapsed="1" x14ac:dyDescent="0.2">
      <c r="A335" s="97" t="s">
        <v>2733</v>
      </c>
      <c r="B335" s="27" t="str">
        <f>"03"&amp;"."&amp;$B$801&amp;"."&amp;$B$802</f>
        <v>03.01.2023</v>
      </c>
      <c r="C335" s="89" t="s">
        <v>74</v>
      </c>
      <c r="D335" s="90">
        <f>ROUND(((D336+D337+D339+D338)/1000),5)</f>
        <v>1.66676</v>
      </c>
      <c r="E335" s="90">
        <f>ROUND(((E336+E337+E339+E338)/1000),5)</f>
        <v>1.5992599999999999</v>
      </c>
      <c r="F335" s="90">
        <f>ROUND(((F336+F337+F339+F338)/1000),5)</f>
        <v>1.5509900000000001</v>
      </c>
      <c r="G335" s="90">
        <f t="shared" ref="G335:AA335" si="192">ROUND(((G336+G337+G339+G338)/1000),5)</f>
        <v>1.5125</v>
      </c>
      <c r="H335" s="90">
        <f t="shared" si="192"/>
        <v>1.55562</v>
      </c>
      <c r="I335" s="90">
        <f t="shared" si="192"/>
        <v>1.57239</v>
      </c>
      <c r="J335" s="90">
        <f t="shared" si="192"/>
        <v>1.58846</v>
      </c>
      <c r="K335" s="90">
        <f t="shared" si="192"/>
        <v>1.6279399999999999</v>
      </c>
      <c r="L335" s="90">
        <f t="shared" si="192"/>
        <v>1.8543000000000001</v>
      </c>
      <c r="M335" s="90">
        <f t="shared" si="192"/>
        <v>2.1352699999999998</v>
      </c>
      <c r="N335" s="90">
        <f t="shared" si="192"/>
        <v>2.18479</v>
      </c>
      <c r="O335" s="90">
        <f t="shared" si="192"/>
        <v>2.2039</v>
      </c>
      <c r="P335" s="90">
        <f t="shared" si="192"/>
        <v>2.2089599999999998</v>
      </c>
      <c r="Q335" s="90">
        <f t="shared" si="192"/>
        <v>2.2137899999999999</v>
      </c>
      <c r="R335" s="90">
        <f t="shared" si="192"/>
        <v>2.18147</v>
      </c>
      <c r="S335" s="90">
        <f t="shared" si="192"/>
        <v>2.1866599999999998</v>
      </c>
      <c r="T335" s="90">
        <f t="shared" si="192"/>
        <v>2.2154099999999999</v>
      </c>
      <c r="U335" s="90">
        <f t="shared" si="192"/>
        <v>2.2299600000000002</v>
      </c>
      <c r="V335" s="90">
        <f t="shared" si="192"/>
        <v>2.2329400000000001</v>
      </c>
      <c r="W335" s="90">
        <f t="shared" si="192"/>
        <v>2.2173500000000002</v>
      </c>
      <c r="X335" s="90">
        <f t="shared" si="192"/>
        <v>2.2172299999999998</v>
      </c>
      <c r="Y335" s="90">
        <f t="shared" si="192"/>
        <v>2.1602199999999998</v>
      </c>
      <c r="Z335" s="90">
        <f t="shared" si="192"/>
        <v>1.8352299999999999</v>
      </c>
      <c r="AA335" s="90">
        <f t="shared" si="192"/>
        <v>1.6102399999999999</v>
      </c>
    </row>
    <row r="336" spans="1:27" ht="12.75" hidden="1" customHeight="1" outlineLevel="1" x14ac:dyDescent="0.2">
      <c r="A336" s="98" t="s">
        <v>2734</v>
      </c>
      <c r="B336" s="62" t="s">
        <v>236</v>
      </c>
      <c r="C336" s="42" t="s">
        <v>77</v>
      </c>
      <c r="D336" s="43">
        <v>1112.33</v>
      </c>
      <c r="E336" s="43">
        <v>1044.83</v>
      </c>
      <c r="F336" s="43">
        <v>996.56</v>
      </c>
      <c r="G336" s="43">
        <v>958.07</v>
      </c>
      <c r="H336" s="43">
        <v>1001.19</v>
      </c>
      <c r="I336" s="43">
        <v>1017.96</v>
      </c>
      <c r="J336" s="43">
        <v>1034.03</v>
      </c>
      <c r="K336" s="43">
        <v>1073.51</v>
      </c>
      <c r="L336" s="43">
        <v>1299.8699999999999</v>
      </c>
      <c r="M336" s="43">
        <v>1580.84</v>
      </c>
      <c r="N336" s="43">
        <v>1630.36</v>
      </c>
      <c r="O336" s="43">
        <v>1649.47</v>
      </c>
      <c r="P336" s="43">
        <v>1654.53</v>
      </c>
      <c r="Q336" s="43">
        <v>1659.36</v>
      </c>
      <c r="R336" s="43">
        <v>1627.04</v>
      </c>
      <c r="S336" s="43">
        <v>1632.23</v>
      </c>
      <c r="T336" s="43">
        <v>1660.98</v>
      </c>
      <c r="U336" s="43">
        <v>1675.53</v>
      </c>
      <c r="V336" s="43">
        <v>1678.51</v>
      </c>
      <c r="W336" s="43">
        <v>1662.92</v>
      </c>
      <c r="X336" s="43">
        <v>1662.8</v>
      </c>
      <c r="Y336" s="43">
        <v>1605.79</v>
      </c>
      <c r="Z336" s="43">
        <v>1280.8</v>
      </c>
      <c r="AA336" s="43">
        <v>1055.81</v>
      </c>
    </row>
    <row r="337" spans="1:27" ht="12.75" hidden="1" customHeight="1" outlineLevel="1" x14ac:dyDescent="0.2">
      <c r="A337" s="98" t="s">
        <v>2735</v>
      </c>
      <c r="B337" s="62" t="s">
        <v>88</v>
      </c>
      <c r="C337" s="42" t="s">
        <v>77</v>
      </c>
      <c r="D337" s="43">
        <f>$D$327</f>
        <v>217.03</v>
      </c>
      <c r="E337" s="43">
        <f t="shared" ref="E337:AA337" si="193">$D$327</f>
        <v>217.03</v>
      </c>
      <c r="F337" s="43">
        <f t="shared" si="193"/>
        <v>217.03</v>
      </c>
      <c r="G337" s="43">
        <f t="shared" si="193"/>
        <v>217.03</v>
      </c>
      <c r="H337" s="43">
        <f t="shared" si="193"/>
        <v>217.03</v>
      </c>
      <c r="I337" s="43">
        <f t="shared" si="193"/>
        <v>217.03</v>
      </c>
      <c r="J337" s="43">
        <f t="shared" si="193"/>
        <v>217.03</v>
      </c>
      <c r="K337" s="43">
        <f t="shared" si="193"/>
        <v>217.03</v>
      </c>
      <c r="L337" s="43">
        <f t="shared" si="193"/>
        <v>217.03</v>
      </c>
      <c r="M337" s="43">
        <f t="shared" si="193"/>
        <v>217.03</v>
      </c>
      <c r="N337" s="43">
        <f t="shared" si="193"/>
        <v>217.03</v>
      </c>
      <c r="O337" s="43">
        <f t="shared" si="193"/>
        <v>217.03</v>
      </c>
      <c r="P337" s="43">
        <f t="shared" si="193"/>
        <v>217.03</v>
      </c>
      <c r="Q337" s="43">
        <f t="shared" si="193"/>
        <v>217.03</v>
      </c>
      <c r="R337" s="43">
        <f t="shared" si="193"/>
        <v>217.03</v>
      </c>
      <c r="S337" s="43">
        <f t="shared" si="193"/>
        <v>217.03</v>
      </c>
      <c r="T337" s="43">
        <f t="shared" si="193"/>
        <v>217.03</v>
      </c>
      <c r="U337" s="43">
        <f t="shared" si="193"/>
        <v>217.03</v>
      </c>
      <c r="V337" s="43">
        <f t="shared" si="193"/>
        <v>217.03</v>
      </c>
      <c r="W337" s="43">
        <f t="shared" si="193"/>
        <v>217.03</v>
      </c>
      <c r="X337" s="43">
        <f t="shared" si="193"/>
        <v>217.03</v>
      </c>
      <c r="Y337" s="43">
        <f t="shared" si="193"/>
        <v>217.03</v>
      </c>
      <c r="Z337" s="43">
        <f t="shared" si="193"/>
        <v>217.03</v>
      </c>
      <c r="AA337" s="43">
        <f t="shared" si="193"/>
        <v>217.03</v>
      </c>
    </row>
    <row r="338" spans="1:27" ht="12.75" hidden="1" customHeight="1" outlineLevel="1" x14ac:dyDescent="0.2">
      <c r="A338" s="98" t="s">
        <v>2736</v>
      </c>
      <c r="B338" s="62" t="s">
        <v>81</v>
      </c>
      <c r="C338" s="42" t="s">
        <v>77</v>
      </c>
      <c r="D338" s="43">
        <v>6.71</v>
      </c>
      <c r="E338" s="43">
        <v>6.71</v>
      </c>
      <c r="F338" s="43">
        <v>6.71</v>
      </c>
      <c r="G338" s="43">
        <v>6.71</v>
      </c>
      <c r="H338" s="43">
        <v>6.71</v>
      </c>
      <c r="I338" s="43">
        <v>6.71</v>
      </c>
      <c r="J338" s="43">
        <v>6.71</v>
      </c>
      <c r="K338" s="43">
        <v>6.71</v>
      </c>
      <c r="L338" s="43">
        <v>6.71</v>
      </c>
      <c r="M338" s="43">
        <v>6.71</v>
      </c>
      <c r="N338" s="43">
        <v>6.71</v>
      </c>
      <c r="O338" s="43">
        <v>6.71</v>
      </c>
      <c r="P338" s="43">
        <v>6.71</v>
      </c>
      <c r="Q338" s="43">
        <v>6.71</v>
      </c>
      <c r="R338" s="43">
        <v>6.71</v>
      </c>
      <c r="S338" s="43">
        <v>6.71</v>
      </c>
      <c r="T338" s="43">
        <v>6.71</v>
      </c>
      <c r="U338" s="43">
        <v>6.71</v>
      </c>
      <c r="V338" s="43">
        <v>6.71</v>
      </c>
      <c r="W338" s="43">
        <v>6.71</v>
      </c>
      <c r="X338" s="43">
        <v>6.71</v>
      </c>
      <c r="Y338" s="43">
        <v>6.71</v>
      </c>
      <c r="Z338" s="43">
        <v>6.71</v>
      </c>
      <c r="AA338" s="43">
        <v>6.71</v>
      </c>
    </row>
    <row r="339" spans="1:27" ht="12.75" hidden="1" customHeight="1" outlineLevel="1" x14ac:dyDescent="0.2">
      <c r="A339" s="98" t="s">
        <v>2737</v>
      </c>
      <c r="B339" s="62" t="s">
        <v>79</v>
      </c>
      <c r="C339" s="42" t="s">
        <v>77</v>
      </c>
      <c r="D339" s="43">
        <f>$D$11</f>
        <v>330.69</v>
      </c>
      <c r="E339" s="43">
        <f t="shared" ref="E339:AA339" si="194">$D$11</f>
        <v>330.69</v>
      </c>
      <c r="F339" s="43">
        <f t="shared" si="194"/>
        <v>330.69</v>
      </c>
      <c r="G339" s="43">
        <f t="shared" si="194"/>
        <v>330.69</v>
      </c>
      <c r="H339" s="43">
        <f t="shared" si="194"/>
        <v>330.69</v>
      </c>
      <c r="I339" s="43">
        <f t="shared" si="194"/>
        <v>330.69</v>
      </c>
      <c r="J339" s="43">
        <f t="shared" si="194"/>
        <v>330.69</v>
      </c>
      <c r="K339" s="43">
        <f t="shared" si="194"/>
        <v>330.69</v>
      </c>
      <c r="L339" s="43">
        <f t="shared" si="194"/>
        <v>330.69</v>
      </c>
      <c r="M339" s="43">
        <f t="shared" si="194"/>
        <v>330.69</v>
      </c>
      <c r="N339" s="43">
        <f t="shared" si="194"/>
        <v>330.69</v>
      </c>
      <c r="O339" s="43">
        <f t="shared" si="194"/>
        <v>330.69</v>
      </c>
      <c r="P339" s="43">
        <f t="shared" si="194"/>
        <v>330.69</v>
      </c>
      <c r="Q339" s="43">
        <f t="shared" si="194"/>
        <v>330.69</v>
      </c>
      <c r="R339" s="43">
        <f t="shared" si="194"/>
        <v>330.69</v>
      </c>
      <c r="S339" s="43">
        <f t="shared" si="194"/>
        <v>330.69</v>
      </c>
      <c r="T339" s="43">
        <f t="shared" si="194"/>
        <v>330.69</v>
      </c>
      <c r="U339" s="43">
        <f t="shared" si="194"/>
        <v>330.69</v>
      </c>
      <c r="V339" s="43">
        <f t="shared" si="194"/>
        <v>330.69</v>
      </c>
      <c r="W339" s="43">
        <f t="shared" si="194"/>
        <v>330.69</v>
      </c>
      <c r="X339" s="43">
        <f t="shared" si="194"/>
        <v>330.69</v>
      </c>
      <c r="Y339" s="43">
        <f t="shared" si="194"/>
        <v>330.69</v>
      </c>
      <c r="Z339" s="43">
        <f t="shared" si="194"/>
        <v>330.69</v>
      </c>
      <c r="AA339" s="43">
        <f t="shared" si="194"/>
        <v>330.69</v>
      </c>
    </row>
    <row r="340" spans="1:27" ht="12.75" customHeight="1" collapsed="1" x14ac:dyDescent="0.2">
      <c r="A340" s="97" t="s">
        <v>2738</v>
      </c>
      <c r="B340" s="27" t="str">
        <f>"04"&amp;"."&amp;$B$801&amp;"."&amp;$B$802</f>
        <v>04.01.2023</v>
      </c>
      <c r="C340" s="89" t="s">
        <v>74</v>
      </c>
      <c r="D340" s="90">
        <f>ROUND(((D341+D342+D344+D343)/1000),5)</f>
        <v>1.5892200000000001</v>
      </c>
      <c r="E340" s="90">
        <f>ROUND(((E341+E342+E344+E343)/1000),5)</f>
        <v>1.52851</v>
      </c>
      <c r="F340" s="90">
        <f>ROUND(((F341+F342+F344+F343)/1000),5)</f>
        <v>1.4924999999999999</v>
      </c>
      <c r="G340" s="90">
        <f t="shared" ref="G340:AA340" si="195">ROUND(((G341+G342+G344+G343)/1000),5)</f>
        <v>1.4592799999999999</v>
      </c>
      <c r="H340" s="90">
        <f t="shared" si="195"/>
        <v>1.5064</v>
      </c>
      <c r="I340" s="90">
        <f t="shared" si="195"/>
        <v>1.5406200000000001</v>
      </c>
      <c r="J340" s="90">
        <f t="shared" si="195"/>
        <v>1.57826</v>
      </c>
      <c r="K340" s="90">
        <f t="shared" si="195"/>
        <v>1.68109</v>
      </c>
      <c r="L340" s="90">
        <f t="shared" si="195"/>
        <v>1.92143</v>
      </c>
      <c r="M340" s="90">
        <f t="shared" si="195"/>
        <v>2.16682</v>
      </c>
      <c r="N340" s="90">
        <f t="shared" si="195"/>
        <v>2.2164600000000001</v>
      </c>
      <c r="O340" s="90">
        <f t="shared" si="195"/>
        <v>2.23672</v>
      </c>
      <c r="P340" s="90">
        <f t="shared" si="195"/>
        <v>2.2391200000000002</v>
      </c>
      <c r="Q340" s="90">
        <f t="shared" si="195"/>
        <v>2.2439800000000001</v>
      </c>
      <c r="R340" s="90">
        <f t="shared" si="195"/>
        <v>2.21855</v>
      </c>
      <c r="S340" s="90">
        <f t="shared" si="195"/>
        <v>2.2200799999999998</v>
      </c>
      <c r="T340" s="90">
        <f t="shared" si="195"/>
        <v>2.2411400000000001</v>
      </c>
      <c r="U340" s="90">
        <f t="shared" si="195"/>
        <v>2.2632599999999998</v>
      </c>
      <c r="V340" s="90">
        <f t="shared" si="195"/>
        <v>2.2536</v>
      </c>
      <c r="W340" s="90">
        <f t="shared" si="195"/>
        <v>2.2441399999999998</v>
      </c>
      <c r="X340" s="90">
        <f t="shared" si="195"/>
        <v>2.2473100000000001</v>
      </c>
      <c r="Y340" s="90">
        <f t="shared" si="195"/>
        <v>2.2108599999999998</v>
      </c>
      <c r="Z340" s="90">
        <f t="shared" si="195"/>
        <v>1.9500299999999999</v>
      </c>
      <c r="AA340" s="90">
        <f t="shared" si="195"/>
        <v>1.69478</v>
      </c>
    </row>
    <row r="341" spans="1:27" ht="12.75" hidden="1" customHeight="1" outlineLevel="1" x14ac:dyDescent="0.2">
      <c r="A341" s="98" t="s">
        <v>2739</v>
      </c>
      <c r="B341" s="62" t="s">
        <v>236</v>
      </c>
      <c r="C341" s="42" t="s">
        <v>77</v>
      </c>
      <c r="D341" s="43">
        <v>1034.79</v>
      </c>
      <c r="E341" s="43">
        <v>974.08</v>
      </c>
      <c r="F341" s="43">
        <v>938.07</v>
      </c>
      <c r="G341" s="43">
        <v>904.85</v>
      </c>
      <c r="H341" s="43">
        <v>951.97</v>
      </c>
      <c r="I341" s="43">
        <v>986.19</v>
      </c>
      <c r="J341" s="43">
        <v>1023.83</v>
      </c>
      <c r="K341" s="43">
        <v>1126.6600000000001</v>
      </c>
      <c r="L341" s="43">
        <v>1367</v>
      </c>
      <c r="M341" s="43">
        <v>1612.39</v>
      </c>
      <c r="N341" s="43">
        <v>1662.03</v>
      </c>
      <c r="O341" s="43">
        <v>1682.29</v>
      </c>
      <c r="P341" s="43">
        <v>1684.69</v>
      </c>
      <c r="Q341" s="43">
        <v>1689.55</v>
      </c>
      <c r="R341" s="43">
        <v>1664.12</v>
      </c>
      <c r="S341" s="43">
        <v>1665.65</v>
      </c>
      <c r="T341" s="43">
        <v>1686.71</v>
      </c>
      <c r="U341" s="43">
        <v>1708.83</v>
      </c>
      <c r="V341" s="43">
        <v>1699.17</v>
      </c>
      <c r="W341" s="43">
        <v>1689.71</v>
      </c>
      <c r="X341" s="43">
        <v>1692.88</v>
      </c>
      <c r="Y341" s="43">
        <v>1656.43</v>
      </c>
      <c r="Z341" s="43">
        <v>1395.6</v>
      </c>
      <c r="AA341" s="43">
        <v>1140.3499999999999</v>
      </c>
    </row>
    <row r="342" spans="1:27" ht="12.75" hidden="1" customHeight="1" outlineLevel="1" x14ac:dyDescent="0.2">
      <c r="A342" s="98" t="s">
        <v>2740</v>
      </c>
      <c r="B342" s="62" t="s">
        <v>88</v>
      </c>
      <c r="C342" s="42" t="s">
        <v>77</v>
      </c>
      <c r="D342" s="43">
        <f>$D$327</f>
        <v>217.03</v>
      </c>
      <c r="E342" s="43">
        <f t="shared" ref="E342:AA342" si="196">$D$327</f>
        <v>217.03</v>
      </c>
      <c r="F342" s="43">
        <f t="shared" si="196"/>
        <v>217.03</v>
      </c>
      <c r="G342" s="43">
        <f t="shared" si="196"/>
        <v>217.03</v>
      </c>
      <c r="H342" s="43">
        <f t="shared" si="196"/>
        <v>217.03</v>
      </c>
      <c r="I342" s="43">
        <f t="shared" si="196"/>
        <v>217.03</v>
      </c>
      <c r="J342" s="43">
        <f t="shared" si="196"/>
        <v>217.03</v>
      </c>
      <c r="K342" s="43">
        <f t="shared" si="196"/>
        <v>217.03</v>
      </c>
      <c r="L342" s="43">
        <f t="shared" si="196"/>
        <v>217.03</v>
      </c>
      <c r="M342" s="43">
        <f t="shared" si="196"/>
        <v>217.03</v>
      </c>
      <c r="N342" s="43">
        <f t="shared" si="196"/>
        <v>217.03</v>
      </c>
      <c r="O342" s="43">
        <f t="shared" si="196"/>
        <v>217.03</v>
      </c>
      <c r="P342" s="43">
        <f t="shared" si="196"/>
        <v>217.03</v>
      </c>
      <c r="Q342" s="43">
        <f t="shared" si="196"/>
        <v>217.03</v>
      </c>
      <c r="R342" s="43">
        <f t="shared" si="196"/>
        <v>217.03</v>
      </c>
      <c r="S342" s="43">
        <f t="shared" si="196"/>
        <v>217.03</v>
      </c>
      <c r="T342" s="43">
        <f t="shared" si="196"/>
        <v>217.03</v>
      </c>
      <c r="U342" s="43">
        <f t="shared" si="196"/>
        <v>217.03</v>
      </c>
      <c r="V342" s="43">
        <f t="shared" si="196"/>
        <v>217.03</v>
      </c>
      <c r="W342" s="43">
        <f t="shared" si="196"/>
        <v>217.03</v>
      </c>
      <c r="X342" s="43">
        <f t="shared" si="196"/>
        <v>217.03</v>
      </c>
      <c r="Y342" s="43">
        <f t="shared" si="196"/>
        <v>217.03</v>
      </c>
      <c r="Z342" s="43">
        <f t="shared" si="196"/>
        <v>217.03</v>
      </c>
      <c r="AA342" s="43">
        <f t="shared" si="196"/>
        <v>217.03</v>
      </c>
    </row>
    <row r="343" spans="1:27" ht="12.75" hidden="1" customHeight="1" outlineLevel="1" x14ac:dyDescent="0.2">
      <c r="A343" s="98" t="s">
        <v>2741</v>
      </c>
      <c r="B343" s="62" t="s">
        <v>81</v>
      </c>
      <c r="C343" s="42" t="s">
        <v>77</v>
      </c>
      <c r="D343" s="43">
        <v>6.71</v>
      </c>
      <c r="E343" s="43">
        <v>6.71</v>
      </c>
      <c r="F343" s="43">
        <v>6.71</v>
      </c>
      <c r="G343" s="43">
        <v>6.71</v>
      </c>
      <c r="H343" s="43">
        <v>6.71</v>
      </c>
      <c r="I343" s="43">
        <v>6.71</v>
      </c>
      <c r="J343" s="43">
        <v>6.71</v>
      </c>
      <c r="K343" s="43">
        <v>6.71</v>
      </c>
      <c r="L343" s="43">
        <v>6.71</v>
      </c>
      <c r="M343" s="43">
        <v>6.71</v>
      </c>
      <c r="N343" s="43">
        <v>6.71</v>
      </c>
      <c r="O343" s="43">
        <v>6.71</v>
      </c>
      <c r="P343" s="43">
        <v>6.71</v>
      </c>
      <c r="Q343" s="43">
        <v>6.71</v>
      </c>
      <c r="R343" s="43">
        <v>6.71</v>
      </c>
      <c r="S343" s="43">
        <v>6.71</v>
      </c>
      <c r="T343" s="43">
        <v>6.71</v>
      </c>
      <c r="U343" s="43">
        <v>6.71</v>
      </c>
      <c r="V343" s="43">
        <v>6.71</v>
      </c>
      <c r="W343" s="43">
        <v>6.71</v>
      </c>
      <c r="X343" s="43">
        <v>6.71</v>
      </c>
      <c r="Y343" s="43">
        <v>6.71</v>
      </c>
      <c r="Z343" s="43">
        <v>6.71</v>
      </c>
      <c r="AA343" s="43">
        <v>6.71</v>
      </c>
    </row>
    <row r="344" spans="1:27" ht="12.75" hidden="1" customHeight="1" outlineLevel="1" x14ac:dyDescent="0.2">
      <c r="A344" s="98" t="s">
        <v>2742</v>
      </c>
      <c r="B344" s="62" t="s">
        <v>79</v>
      </c>
      <c r="C344" s="42" t="s">
        <v>77</v>
      </c>
      <c r="D344" s="43">
        <f>$D$11</f>
        <v>330.69</v>
      </c>
      <c r="E344" s="43">
        <f t="shared" ref="E344:AA344" si="197">$D$11</f>
        <v>330.69</v>
      </c>
      <c r="F344" s="43">
        <f t="shared" si="197"/>
        <v>330.69</v>
      </c>
      <c r="G344" s="43">
        <f t="shared" si="197"/>
        <v>330.69</v>
      </c>
      <c r="H344" s="43">
        <f t="shared" si="197"/>
        <v>330.69</v>
      </c>
      <c r="I344" s="43">
        <f t="shared" si="197"/>
        <v>330.69</v>
      </c>
      <c r="J344" s="43">
        <f t="shared" si="197"/>
        <v>330.69</v>
      </c>
      <c r="K344" s="43">
        <f t="shared" si="197"/>
        <v>330.69</v>
      </c>
      <c r="L344" s="43">
        <f t="shared" si="197"/>
        <v>330.69</v>
      </c>
      <c r="M344" s="43">
        <f t="shared" si="197"/>
        <v>330.69</v>
      </c>
      <c r="N344" s="43">
        <f t="shared" si="197"/>
        <v>330.69</v>
      </c>
      <c r="O344" s="43">
        <f t="shared" si="197"/>
        <v>330.69</v>
      </c>
      <c r="P344" s="43">
        <f t="shared" si="197"/>
        <v>330.69</v>
      </c>
      <c r="Q344" s="43">
        <f t="shared" si="197"/>
        <v>330.69</v>
      </c>
      <c r="R344" s="43">
        <f t="shared" si="197"/>
        <v>330.69</v>
      </c>
      <c r="S344" s="43">
        <f t="shared" si="197"/>
        <v>330.69</v>
      </c>
      <c r="T344" s="43">
        <f t="shared" si="197"/>
        <v>330.69</v>
      </c>
      <c r="U344" s="43">
        <f t="shared" si="197"/>
        <v>330.69</v>
      </c>
      <c r="V344" s="43">
        <f t="shared" si="197"/>
        <v>330.69</v>
      </c>
      <c r="W344" s="43">
        <f t="shared" si="197"/>
        <v>330.69</v>
      </c>
      <c r="X344" s="43">
        <f t="shared" si="197"/>
        <v>330.69</v>
      </c>
      <c r="Y344" s="43">
        <f t="shared" si="197"/>
        <v>330.69</v>
      </c>
      <c r="Z344" s="43">
        <f t="shared" si="197"/>
        <v>330.69</v>
      </c>
      <c r="AA344" s="43">
        <f t="shared" si="197"/>
        <v>330.69</v>
      </c>
    </row>
    <row r="345" spans="1:27" ht="12.75" customHeight="1" collapsed="1" x14ac:dyDescent="0.2">
      <c r="A345" s="97" t="s">
        <v>2743</v>
      </c>
      <c r="B345" s="27" t="str">
        <f>"05"&amp;"."&amp;$B$801&amp;"."&amp;$B$802</f>
        <v>05.01.2023</v>
      </c>
      <c r="C345" s="89" t="s">
        <v>74</v>
      </c>
      <c r="D345" s="90">
        <f>ROUND(((D346+D347+D349+D348)/1000),5)</f>
        <v>1.6225499999999999</v>
      </c>
      <c r="E345" s="90">
        <f>ROUND(((E346+E347+E349+E348)/1000),5)</f>
        <v>1.56054</v>
      </c>
      <c r="F345" s="90">
        <f>ROUND(((F346+F347+F349+F348)/1000),5)</f>
        <v>1.5079100000000001</v>
      </c>
      <c r="G345" s="90">
        <f t="shared" ref="G345:AA345" si="198">ROUND(((G346+G347+G349+G348)/1000),5)</f>
        <v>1.5021599999999999</v>
      </c>
      <c r="H345" s="90">
        <f t="shared" si="198"/>
        <v>1.53183</v>
      </c>
      <c r="I345" s="90">
        <f t="shared" si="198"/>
        <v>1.55071</v>
      </c>
      <c r="J345" s="90">
        <f t="shared" si="198"/>
        <v>1.60198</v>
      </c>
      <c r="K345" s="90">
        <f t="shared" si="198"/>
        <v>1.66716</v>
      </c>
      <c r="L345" s="90">
        <f t="shared" si="198"/>
        <v>1.9550099999999999</v>
      </c>
      <c r="M345" s="90">
        <f t="shared" si="198"/>
        <v>2.17862</v>
      </c>
      <c r="N345" s="90">
        <f t="shared" si="198"/>
        <v>2.21224</v>
      </c>
      <c r="O345" s="90">
        <f t="shared" si="198"/>
        <v>2.2187899999999998</v>
      </c>
      <c r="P345" s="90">
        <f t="shared" si="198"/>
        <v>2.21848</v>
      </c>
      <c r="Q345" s="90">
        <f t="shared" si="198"/>
        <v>2.2205900000000001</v>
      </c>
      <c r="R345" s="90">
        <f t="shared" si="198"/>
        <v>2.2105899999999998</v>
      </c>
      <c r="S345" s="90">
        <f t="shared" si="198"/>
        <v>2.21089</v>
      </c>
      <c r="T345" s="90">
        <f t="shared" si="198"/>
        <v>2.2217099999999999</v>
      </c>
      <c r="U345" s="90">
        <f t="shared" si="198"/>
        <v>2.2407900000000001</v>
      </c>
      <c r="V345" s="90">
        <f t="shared" si="198"/>
        <v>2.2326600000000001</v>
      </c>
      <c r="W345" s="90">
        <f t="shared" si="198"/>
        <v>2.2239100000000001</v>
      </c>
      <c r="X345" s="90">
        <f t="shared" si="198"/>
        <v>2.2248899999999998</v>
      </c>
      <c r="Y345" s="90">
        <f t="shared" si="198"/>
        <v>2.2102900000000001</v>
      </c>
      <c r="Z345" s="90">
        <f t="shared" si="198"/>
        <v>1.8769899999999999</v>
      </c>
      <c r="AA345" s="90">
        <f t="shared" si="198"/>
        <v>1.64777</v>
      </c>
    </row>
    <row r="346" spans="1:27" ht="12.75" hidden="1" customHeight="1" outlineLevel="1" x14ac:dyDescent="0.2">
      <c r="A346" s="98" t="s">
        <v>2744</v>
      </c>
      <c r="B346" s="62" t="s">
        <v>236</v>
      </c>
      <c r="C346" s="42" t="s">
        <v>77</v>
      </c>
      <c r="D346" s="43">
        <v>1068.1199999999999</v>
      </c>
      <c r="E346" s="43">
        <v>1006.11</v>
      </c>
      <c r="F346" s="43">
        <v>953.48</v>
      </c>
      <c r="G346" s="43">
        <v>947.73</v>
      </c>
      <c r="H346" s="43">
        <v>977.4</v>
      </c>
      <c r="I346" s="43">
        <v>996.28</v>
      </c>
      <c r="J346" s="43">
        <v>1047.55</v>
      </c>
      <c r="K346" s="43">
        <v>1112.73</v>
      </c>
      <c r="L346" s="43">
        <v>1400.58</v>
      </c>
      <c r="M346" s="43">
        <v>1624.19</v>
      </c>
      <c r="N346" s="43">
        <v>1657.81</v>
      </c>
      <c r="O346" s="43">
        <v>1664.36</v>
      </c>
      <c r="P346" s="43">
        <v>1664.05</v>
      </c>
      <c r="Q346" s="43">
        <v>1666.16</v>
      </c>
      <c r="R346" s="43">
        <v>1656.16</v>
      </c>
      <c r="S346" s="43">
        <v>1656.46</v>
      </c>
      <c r="T346" s="43">
        <v>1667.28</v>
      </c>
      <c r="U346" s="43">
        <v>1686.36</v>
      </c>
      <c r="V346" s="43">
        <v>1678.23</v>
      </c>
      <c r="W346" s="43">
        <v>1669.48</v>
      </c>
      <c r="X346" s="43">
        <v>1670.46</v>
      </c>
      <c r="Y346" s="43">
        <v>1655.86</v>
      </c>
      <c r="Z346" s="43">
        <v>1322.56</v>
      </c>
      <c r="AA346" s="43">
        <v>1093.3399999999999</v>
      </c>
    </row>
    <row r="347" spans="1:27" ht="12.75" hidden="1" customHeight="1" outlineLevel="1" x14ac:dyDescent="0.2">
      <c r="A347" s="98" t="s">
        <v>2745</v>
      </c>
      <c r="B347" s="62" t="s">
        <v>88</v>
      </c>
      <c r="C347" s="42" t="s">
        <v>77</v>
      </c>
      <c r="D347" s="43">
        <f>$D$327</f>
        <v>217.03</v>
      </c>
      <c r="E347" s="43">
        <f t="shared" ref="E347:AA347" si="199">$D$327</f>
        <v>217.03</v>
      </c>
      <c r="F347" s="43">
        <f t="shared" si="199"/>
        <v>217.03</v>
      </c>
      <c r="G347" s="43">
        <f t="shared" si="199"/>
        <v>217.03</v>
      </c>
      <c r="H347" s="43">
        <f t="shared" si="199"/>
        <v>217.03</v>
      </c>
      <c r="I347" s="43">
        <f t="shared" si="199"/>
        <v>217.03</v>
      </c>
      <c r="J347" s="43">
        <f t="shared" si="199"/>
        <v>217.03</v>
      </c>
      <c r="K347" s="43">
        <f t="shared" si="199"/>
        <v>217.03</v>
      </c>
      <c r="L347" s="43">
        <f t="shared" si="199"/>
        <v>217.03</v>
      </c>
      <c r="M347" s="43">
        <f t="shared" si="199"/>
        <v>217.03</v>
      </c>
      <c r="N347" s="43">
        <f t="shared" si="199"/>
        <v>217.03</v>
      </c>
      <c r="O347" s="43">
        <f t="shared" si="199"/>
        <v>217.03</v>
      </c>
      <c r="P347" s="43">
        <f t="shared" si="199"/>
        <v>217.03</v>
      </c>
      <c r="Q347" s="43">
        <f t="shared" si="199"/>
        <v>217.03</v>
      </c>
      <c r="R347" s="43">
        <f t="shared" si="199"/>
        <v>217.03</v>
      </c>
      <c r="S347" s="43">
        <f t="shared" si="199"/>
        <v>217.03</v>
      </c>
      <c r="T347" s="43">
        <f t="shared" si="199"/>
        <v>217.03</v>
      </c>
      <c r="U347" s="43">
        <f t="shared" si="199"/>
        <v>217.03</v>
      </c>
      <c r="V347" s="43">
        <f t="shared" si="199"/>
        <v>217.03</v>
      </c>
      <c r="W347" s="43">
        <f t="shared" si="199"/>
        <v>217.03</v>
      </c>
      <c r="X347" s="43">
        <f t="shared" si="199"/>
        <v>217.03</v>
      </c>
      <c r="Y347" s="43">
        <f t="shared" si="199"/>
        <v>217.03</v>
      </c>
      <c r="Z347" s="43">
        <f t="shared" si="199"/>
        <v>217.03</v>
      </c>
      <c r="AA347" s="43">
        <f t="shared" si="199"/>
        <v>217.03</v>
      </c>
    </row>
    <row r="348" spans="1:27" ht="12.75" hidden="1" customHeight="1" outlineLevel="1" x14ac:dyDescent="0.2">
      <c r="A348" s="98" t="s">
        <v>2746</v>
      </c>
      <c r="B348" s="62" t="s">
        <v>81</v>
      </c>
      <c r="C348" s="42" t="s">
        <v>77</v>
      </c>
      <c r="D348" s="43">
        <v>6.71</v>
      </c>
      <c r="E348" s="43">
        <v>6.71</v>
      </c>
      <c r="F348" s="43">
        <v>6.71</v>
      </c>
      <c r="G348" s="43">
        <v>6.71</v>
      </c>
      <c r="H348" s="43">
        <v>6.71</v>
      </c>
      <c r="I348" s="43">
        <v>6.71</v>
      </c>
      <c r="J348" s="43">
        <v>6.71</v>
      </c>
      <c r="K348" s="43">
        <v>6.71</v>
      </c>
      <c r="L348" s="43">
        <v>6.71</v>
      </c>
      <c r="M348" s="43">
        <v>6.71</v>
      </c>
      <c r="N348" s="43">
        <v>6.71</v>
      </c>
      <c r="O348" s="43">
        <v>6.71</v>
      </c>
      <c r="P348" s="43">
        <v>6.71</v>
      </c>
      <c r="Q348" s="43">
        <v>6.71</v>
      </c>
      <c r="R348" s="43">
        <v>6.71</v>
      </c>
      <c r="S348" s="43">
        <v>6.71</v>
      </c>
      <c r="T348" s="43">
        <v>6.71</v>
      </c>
      <c r="U348" s="43">
        <v>6.71</v>
      </c>
      <c r="V348" s="43">
        <v>6.71</v>
      </c>
      <c r="W348" s="43">
        <v>6.71</v>
      </c>
      <c r="X348" s="43">
        <v>6.71</v>
      </c>
      <c r="Y348" s="43">
        <v>6.71</v>
      </c>
      <c r="Z348" s="43">
        <v>6.71</v>
      </c>
      <c r="AA348" s="43">
        <v>6.71</v>
      </c>
    </row>
    <row r="349" spans="1:27" ht="12.75" hidden="1" customHeight="1" outlineLevel="1" x14ac:dyDescent="0.2">
      <c r="A349" s="98" t="s">
        <v>2747</v>
      </c>
      <c r="B349" s="62" t="s">
        <v>79</v>
      </c>
      <c r="C349" s="42" t="s">
        <v>77</v>
      </c>
      <c r="D349" s="43">
        <f>$D$11</f>
        <v>330.69</v>
      </c>
      <c r="E349" s="43">
        <f t="shared" ref="E349:AA349" si="200">$D$11</f>
        <v>330.69</v>
      </c>
      <c r="F349" s="43">
        <f t="shared" si="200"/>
        <v>330.69</v>
      </c>
      <c r="G349" s="43">
        <f t="shared" si="200"/>
        <v>330.69</v>
      </c>
      <c r="H349" s="43">
        <f t="shared" si="200"/>
        <v>330.69</v>
      </c>
      <c r="I349" s="43">
        <f t="shared" si="200"/>
        <v>330.69</v>
      </c>
      <c r="J349" s="43">
        <f t="shared" si="200"/>
        <v>330.69</v>
      </c>
      <c r="K349" s="43">
        <f t="shared" si="200"/>
        <v>330.69</v>
      </c>
      <c r="L349" s="43">
        <f t="shared" si="200"/>
        <v>330.69</v>
      </c>
      <c r="M349" s="43">
        <f t="shared" si="200"/>
        <v>330.69</v>
      </c>
      <c r="N349" s="43">
        <f t="shared" si="200"/>
        <v>330.69</v>
      </c>
      <c r="O349" s="43">
        <f t="shared" si="200"/>
        <v>330.69</v>
      </c>
      <c r="P349" s="43">
        <f t="shared" si="200"/>
        <v>330.69</v>
      </c>
      <c r="Q349" s="43">
        <f t="shared" si="200"/>
        <v>330.69</v>
      </c>
      <c r="R349" s="43">
        <f t="shared" si="200"/>
        <v>330.69</v>
      </c>
      <c r="S349" s="43">
        <f t="shared" si="200"/>
        <v>330.69</v>
      </c>
      <c r="T349" s="43">
        <f t="shared" si="200"/>
        <v>330.69</v>
      </c>
      <c r="U349" s="43">
        <f t="shared" si="200"/>
        <v>330.69</v>
      </c>
      <c r="V349" s="43">
        <f t="shared" si="200"/>
        <v>330.69</v>
      </c>
      <c r="W349" s="43">
        <f t="shared" si="200"/>
        <v>330.69</v>
      </c>
      <c r="X349" s="43">
        <f t="shared" si="200"/>
        <v>330.69</v>
      </c>
      <c r="Y349" s="43">
        <f t="shared" si="200"/>
        <v>330.69</v>
      </c>
      <c r="Z349" s="43">
        <f t="shared" si="200"/>
        <v>330.69</v>
      </c>
      <c r="AA349" s="43">
        <f t="shared" si="200"/>
        <v>330.69</v>
      </c>
    </row>
    <row r="350" spans="1:27" ht="12.75" customHeight="1" collapsed="1" x14ac:dyDescent="0.2">
      <c r="A350" s="97" t="s">
        <v>2748</v>
      </c>
      <c r="B350" s="27" t="str">
        <f>"06"&amp;"."&amp;$B$801&amp;"."&amp;$B$802</f>
        <v>06.01.2023</v>
      </c>
      <c r="C350" s="89" t="s">
        <v>74</v>
      </c>
      <c r="D350" s="90">
        <f>ROUND(((D351+D352+D354+D353)/1000),5)</f>
        <v>1.5915299999999999</v>
      </c>
      <c r="E350" s="90">
        <f>ROUND(((E351+E352+E354+E353)/1000),5)</f>
        <v>1.48424</v>
      </c>
      <c r="F350" s="90">
        <f>ROUND(((F351+F352+F354+F353)/1000),5)</f>
        <v>1.4013199999999999</v>
      </c>
      <c r="G350" s="90">
        <f t="shared" ref="G350:AA350" si="201">ROUND(((G351+G352+G354+G353)/1000),5)</f>
        <v>1.3743000000000001</v>
      </c>
      <c r="H350" s="90">
        <f t="shared" si="201"/>
        <v>1.4037999999999999</v>
      </c>
      <c r="I350" s="90">
        <f t="shared" si="201"/>
        <v>1.44983</v>
      </c>
      <c r="J350" s="90">
        <f t="shared" si="201"/>
        <v>1.50227</v>
      </c>
      <c r="K350" s="90">
        <f t="shared" si="201"/>
        <v>1.63683</v>
      </c>
      <c r="L350" s="90">
        <f t="shared" si="201"/>
        <v>1.87016</v>
      </c>
      <c r="M350" s="90">
        <f t="shared" si="201"/>
        <v>2.1309</v>
      </c>
      <c r="N350" s="90">
        <f t="shared" si="201"/>
        <v>2.1778300000000002</v>
      </c>
      <c r="O350" s="90">
        <f t="shared" si="201"/>
        <v>2.1973799999999999</v>
      </c>
      <c r="P350" s="90">
        <f t="shared" si="201"/>
        <v>2.2011799999999999</v>
      </c>
      <c r="Q350" s="90">
        <f t="shared" si="201"/>
        <v>2.2048700000000001</v>
      </c>
      <c r="R350" s="90">
        <f t="shared" si="201"/>
        <v>2.1791100000000001</v>
      </c>
      <c r="S350" s="90">
        <f t="shared" si="201"/>
        <v>2.1874500000000001</v>
      </c>
      <c r="T350" s="90">
        <f t="shared" si="201"/>
        <v>2.2146699999999999</v>
      </c>
      <c r="U350" s="90">
        <f t="shared" si="201"/>
        <v>2.22472</v>
      </c>
      <c r="V350" s="90">
        <f t="shared" si="201"/>
        <v>2.2189800000000002</v>
      </c>
      <c r="W350" s="90">
        <f t="shared" si="201"/>
        <v>2.21611</v>
      </c>
      <c r="X350" s="90">
        <f t="shared" si="201"/>
        <v>2.2156799999999999</v>
      </c>
      <c r="Y350" s="90">
        <f t="shared" si="201"/>
        <v>2.16621</v>
      </c>
      <c r="Z350" s="90">
        <f t="shared" si="201"/>
        <v>1.83616</v>
      </c>
      <c r="AA350" s="90">
        <f t="shared" si="201"/>
        <v>1.65405</v>
      </c>
    </row>
    <row r="351" spans="1:27" ht="12.75" hidden="1" customHeight="1" outlineLevel="1" x14ac:dyDescent="0.2">
      <c r="A351" s="98" t="s">
        <v>2749</v>
      </c>
      <c r="B351" s="62" t="s">
        <v>236</v>
      </c>
      <c r="C351" s="42" t="s">
        <v>77</v>
      </c>
      <c r="D351" s="43">
        <v>1037.0999999999999</v>
      </c>
      <c r="E351" s="43">
        <v>929.81</v>
      </c>
      <c r="F351" s="43">
        <v>846.89</v>
      </c>
      <c r="G351" s="43">
        <v>819.87</v>
      </c>
      <c r="H351" s="43">
        <v>849.37</v>
      </c>
      <c r="I351" s="43">
        <v>895.4</v>
      </c>
      <c r="J351" s="43">
        <v>947.84</v>
      </c>
      <c r="K351" s="43">
        <v>1082.4000000000001</v>
      </c>
      <c r="L351" s="43">
        <v>1315.73</v>
      </c>
      <c r="M351" s="43">
        <v>1576.47</v>
      </c>
      <c r="N351" s="43">
        <v>1623.4</v>
      </c>
      <c r="O351" s="43">
        <v>1642.95</v>
      </c>
      <c r="P351" s="43">
        <v>1646.75</v>
      </c>
      <c r="Q351" s="43">
        <v>1650.44</v>
      </c>
      <c r="R351" s="43">
        <v>1624.68</v>
      </c>
      <c r="S351" s="43">
        <v>1633.02</v>
      </c>
      <c r="T351" s="43">
        <v>1660.24</v>
      </c>
      <c r="U351" s="43">
        <v>1670.29</v>
      </c>
      <c r="V351" s="43">
        <v>1664.55</v>
      </c>
      <c r="W351" s="43">
        <v>1661.68</v>
      </c>
      <c r="X351" s="43">
        <v>1661.25</v>
      </c>
      <c r="Y351" s="43">
        <v>1611.78</v>
      </c>
      <c r="Z351" s="43">
        <v>1281.73</v>
      </c>
      <c r="AA351" s="43">
        <v>1099.6199999999999</v>
      </c>
    </row>
    <row r="352" spans="1:27" ht="12.75" hidden="1" customHeight="1" outlineLevel="1" x14ac:dyDescent="0.2">
      <c r="A352" s="98" t="s">
        <v>2750</v>
      </c>
      <c r="B352" s="62" t="s">
        <v>88</v>
      </c>
      <c r="C352" s="42" t="s">
        <v>77</v>
      </c>
      <c r="D352" s="43">
        <f>$D$327</f>
        <v>217.03</v>
      </c>
      <c r="E352" s="43">
        <f t="shared" ref="E352:AA352" si="202">$D$327</f>
        <v>217.03</v>
      </c>
      <c r="F352" s="43">
        <f t="shared" si="202"/>
        <v>217.03</v>
      </c>
      <c r="G352" s="43">
        <f t="shared" si="202"/>
        <v>217.03</v>
      </c>
      <c r="H352" s="43">
        <f t="shared" si="202"/>
        <v>217.03</v>
      </c>
      <c r="I352" s="43">
        <f t="shared" si="202"/>
        <v>217.03</v>
      </c>
      <c r="J352" s="43">
        <f t="shared" si="202"/>
        <v>217.03</v>
      </c>
      <c r="K352" s="43">
        <f t="shared" si="202"/>
        <v>217.03</v>
      </c>
      <c r="L352" s="43">
        <f t="shared" si="202"/>
        <v>217.03</v>
      </c>
      <c r="M352" s="43">
        <f t="shared" si="202"/>
        <v>217.03</v>
      </c>
      <c r="N352" s="43">
        <f t="shared" si="202"/>
        <v>217.03</v>
      </c>
      <c r="O352" s="43">
        <f t="shared" si="202"/>
        <v>217.03</v>
      </c>
      <c r="P352" s="43">
        <f t="shared" si="202"/>
        <v>217.03</v>
      </c>
      <c r="Q352" s="43">
        <f t="shared" si="202"/>
        <v>217.03</v>
      </c>
      <c r="R352" s="43">
        <f t="shared" si="202"/>
        <v>217.03</v>
      </c>
      <c r="S352" s="43">
        <f t="shared" si="202"/>
        <v>217.03</v>
      </c>
      <c r="T352" s="43">
        <f t="shared" si="202"/>
        <v>217.03</v>
      </c>
      <c r="U352" s="43">
        <f t="shared" si="202"/>
        <v>217.03</v>
      </c>
      <c r="V352" s="43">
        <f t="shared" si="202"/>
        <v>217.03</v>
      </c>
      <c r="W352" s="43">
        <f t="shared" si="202"/>
        <v>217.03</v>
      </c>
      <c r="X352" s="43">
        <f t="shared" si="202"/>
        <v>217.03</v>
      </c>
      <c r="Y352" s="43">
        <f t="shared" si="202"/>
        <v>217.03</v>
      </c>
      <c r="Z352" s="43">
        <f t="shared" si="202"/>
        <v>217.03</v>
      </c>
      <c r="AA352" s="43">
        <f t="shared" si="202"/>
        <v>217.03</v>
      </c>
    </row>
    <row r="353" spans="1:27" ht="12.75" hidden="1" customHeight="1" outlineLevel="1" x14ac:dyDescent="0.2">
      <c r="A353" s="98" t="s">
        <v>2751</v>
      </c>
      <c r="B353" s="62" t="s">
        <v>81</v>
      </c>
      <c r="C353" s="42" t="s">
        <v>77</v>
      </c>
      <c r="D353" s="43">
        <v>6.71</v>
      </c>
      <c r="E353" s="43">
        <v>6.71</v>
      </c>
      <c r="F353" s="43">
        <v>6.71</v>
      </c>
      <c r="G353" s="43">
        <v>6.71</v>
      </c>
      <c r="H353" s="43">
        <v>6.71</v>
      </c>
      <c r="I353" s="43">
        <v>6.71</v>
      </c>
      <c r="J353" s="43">
        <v>6.71</v>
      </c>
      <c r="K353" s="43">
        <v>6.71</v>
      </c>
      <c r="L353" s="43">
        <v>6.71</v>
      </c>
      <c r="M353" s="43">
        <v>6.71</v>
      </c>
      <c r="N353" s="43">
        <v>6.71</v>
      </c>
      <c r="O353" s="43">
        <v>6.71</v>
      </c>
      <c r="P353" s="43">
        <v>6.71</v>
      </c>
      <c r="Q353" s="43">
        <v>6.71</v>
      </c>
      <c r="R353" s="43">
        <v>6.71</v>
      </c>
      <c r="S353" s="43">
        <v>6.71</v>
      </c>
      <c r="T353" s="43">
        <v>6.71</v>
      </c>
      <c r="U353" s="43">
        <v>6.71</v>
      </c>
      <c r="V353" s="43">
        <v>6.71</v>
      </c>
      <c r="W353" s="43">
        <v>6.71</v>
      </c>
      <c r="X353" s="43">
        <v>6.71</v>
      </c>
      <c r="Y353" s="43">
        <v>6.71</v>
      </c>
      <c r="Z353" s="43">
        <v>6.71</v>
      </c>
      <c r="AA353" s="43">
        <v>6.71</v>
      </c>
    </row>
    <row r="354" spans="1:27" ht="12.75" hidden="1" customHeight="1" outlineLevel="1" x14ac:dyDescent="0.2">
      <c r="A354" s="98" t="s">
        <v>2752</v>
      </c>
      <c r="B354" s="62" t="s">
        <v>79</v>
      </c>
      <c r="C354" s="42" t="s">
        <v>77</v>
      </c>
      <c r="D354" s="43">
        <f>$D$11</f>
        <v>330.69</v>
      </c>
      <c r="E354" s="43">
        <f t="shared" ref="E354:AA354" si="203">$D$11</f>
        <v>330.69</v>
      </c>
      <c r="F354" s="43">
        <f t="shared" si="203"/>
        <v>330.69</v>
      </c>
      <c r="G354" s="43">
        <f t="shared" si="203"/>
        <v>330.69</v>
      </c>
      <c r="H354" s="43">
        <f t="shared" si="203"/>
        <v>330.69</v>
      </c>
      <c r="I354" s="43">
        <f t="shared" si="203"/>
        <v>330.69</v>
      </c>
      <c r="J354" s="43">
        <f t="shared" si="203"/>
        <v>330.69</v>
      </c>
      <c r="K354" s="43">
        <f t="shared" si="203"/>
        <v>330.69</v>
      </c>
      <c r="L354" s="43">
        <f t="shared" si="203"/>
        <v>330.69</v>
      </c>
      <c r="M354" s="43">
        <f t="shared" si="203"/>
        <v>330.69</v>
      </c>
      <c r="N354" s="43">
        <f t="shared" si="203"/>
        <v>330.69</v>
      </c>
      <c r="O354" s="43">
        <f t="shared" si="203"/>
        <v>330.69</v>
      </c>
      <c r="P354" s="43">
        <f t="shared" si="203"/>
        <v>330.69</v>
      </c>
      <c r="Q354" s="43">
        <f t="shared" si="203"/>
        <v>330.69</v>
      </c>
      <c r="R354" s="43">
        <f t="shared" si="203"/>
        <v>330.69</v>
      </c>
      <c r="S354" s="43">
        <f t="shared" si="203"/>
        <v>330.69</v>
      </c>
      <c r="T354" s="43">
        <f t="shared" si="203"/>
        <v>330.69</v>
      </c>
      <c r="U354" s="43">
        <f t="shared" si="203"/>
        <v>330.69</v>
      </c>
      <c r="V354" s="43">
        <f t="shared" si="203"/>
        <v>330.69</v>
      </c>
      <c r="W354" s="43">
        <f t="shared" si="203"/>
        <v>330.69</v>
      </c>
      <c r="X354" s="43">
        <f t="shared" si="203"/>
        <v>330.69</v>
      </c>
      <c r="Y354" s="43">
        <f t="shared" si="203"/>
        <v>330.69</v>
      </c>
      <c r="Z354" s="43">
        <f t="shared" si="203"/>
        <v>330.69</v>
      </c>
      <c r="AA354" s="43">
        <f t="shared" si="203"/>
        <v>330.69</v>
      </c>
    </row>
    <row r="355" spans="1:27" ht="12.75" customHeight="1" collapsed="1" x14ac:dyDescent="0.2">
      <c r="A355" s="97" t="s">
        <v>2753</v>
      </c>
      <c r="B355" s="27" t="str">
        <f>"07"&amp;"."&amp;$B$801&amp;"."&amp;$B$802</f>
        <v>07.01.2023</v>
      </c>
      <c r="C355" s="89" t="s">
        <v>74</v>
      </c>
      <c r="D355" s="90">
        <f>ROUND(((D356+D357+D359+D358)/1000),5)</f>
        <v>1.5924400000000001</v>
      </c>
      <c r="E355" s="90">
        <f>ROUND(((E356+E357+E359+E358)/1000),5)</f>
        <v>1.50309</v>
      </c>
      <c r="F355" s="90">
        <f>ROUND(((F356+F357+F359+F358)/1000),5)</f>
        <v>1.4309700000000001</v>
      </c>
      <c r="G355" s="90">
        <f t="shared" ref="G355:AA355" si="204">ROUND(((G356+G357+G359+G358)/1000),5)</f>
        <v>1.3973599999999999</v>
      </c>
      <c r="H355" s="90">
        <f t="shared" si="204"/>
        <v>1.4157900000000001</v>
      </c>
      <c r="I355" s="90">
        <f t="shared" si="204"/>
        <v>1.4445300000000001</v>
      </c>
      <c r="J355" s="90">
        <f t="shared" si="204"/>
        <v>1.4757499999999999</v>
      </c>
      <c r="K355" s="90">
        <f t="shared" si="204"/>
        <v>1.5717399999999999</v>
      </c>
      <c r="L355" s="90">
        <f t="shared" si="204"/>
        <v>1.68956</v>
      </c>
      <c r="M355" s="90">
        <f t="shared" si="204"/>
        <v>1.93988</v>
      </c>
      <c r="N355" s="90">
        <f t="shared" si="204"/>
        <v>2.09971</v>
      </c>
      <c r="O355" s="90">
        <f t="shared" si="204"/>
        <v>2.1239599999999998</v>
      </c>
      <c r="P355" s="90">
        <f t="shared" si="204"/>
        <v>2.1265499999999999</v>
      </c>
      <c r="Q355" s="90">
        <f t="shared" si="204"/>
        <v>2.1280700000000001</v>
      </c>
      <c r="R355" s="90">
        <f t="shared" si="204"/>
        <v>2.0922000000000001</v>
      </c>
      <c r="S355" s="90">
        <f t="shared" si="204"/>
        <v>2.1027499999999999</v>
      </c>
      <c r="T355" s="90">
        <f t="shared" si="204"/>
        <v>2.1357699999999999</v>
      </c>
      <c r="U355" s="90">
        <f t="shared" si="204"/>
        <v>2.1605500000000002</v>
      </c>
      <c r="V355" s="90">
        <f t="shared" si="204"/>
        <v>2.1563400000000001</v>
      </c>
      <c r="W355" s="90">
        <f t="shared" si="204"/>
        <v>2.1512099999999998</v>
      </c>
      <c r="X355" s="90">
        <f t="shared" si="204"/>
        <v>2.16031</v>
      </c>
      <c r="Y355" s="90">
        <f t="shared" si="204"/>
        <v>2.1329400000000001</v>
      </c>
      <c r="Z355" s="90">
        <f t="shared" si="204"/>
        <v>1.93946</v>
      </c>
      <c r="AA355" s="90">
        <f t="shared" si="204"/>
        <v>1.68866</v>
      </c>
    </row>
    <row r="356" spans="1:27" ht="12.75" hidden="1" customHeight="1" outlineLevel="1" x14ac:dyDescent="0.2">
      <c r="A356" s="98" t="s">
        <v>2754</v>
      </c>
      <c r="B356" s="62" t="s">
        <v>236</v>
      </c>
      <c r="C356" s="42" t="s">
        <v>77</v>
      </c>
      <c r="D356" s="43">
        <v>1038.01</v>
      </c>
      <c r="E356" s="43">
        <v>948.66</v>
      </c>
      <c r="F356" s="43">
        <v>876.54</v>
      </c>
      <c r="G356" s="43">
        <v>842.93</v>
      </c>
      <c r="H356" s="43">
        <v>861.36</v>
      </c>
      <c r="I356" s="43">
        <v>890.1</v>
      </c>
      <c r="J356" s="43">
        <v>921.32</v>
      </c>
      <c r="K356" s="43">
        <v>1017.31</v>
      </c>
      <c r="L356" s="43">
        <v>1135.1300000000001</v>
      </c>
      <c r="M356" s="43">
        <v>1385.45</v>
      </c>
      <c r="N356" s="43">
        <v>1545.28</v>
      </c>
      <c r="O356" s="43">
        <v>1569.53</v>
      </c>
      <c r="P356" s="43">
        <v>1572.12</v>
      </c>
      <c r="Q356" s="43">
        <v>1573.64</v>
      </c>
      <c r="R356" s="43">
        <v>1537.77</v>
      </c>
      <c r="S356" s="43">
        <v>1548.32</v>
      </c>
      <c r="T356" s="43">
        <v>1581.34</v>
      </c>
      <c r="U356" s="43">
        <v>1606.12</v>
      </c>
      <c r="V356" s="43">
        <v>1601.91</v>
      </c>
      <c r="W356" s="43">
        <v>1596.78</v>
      </c>
      <c r="X356" s="43">
        <v>1605.88</v>
      </c>
      <c r="Y356" s="43">
        <v>1578.51</v>
      </c>
      <c r="Z356" s="43">
        <v>1385.03</v>
      </c>
      <c r="AA356" s="43">
        <v>1134.23</v>
      </c>
    </row>
    <row r="357" spans="1:27" ht="12.75" hidden="1" customHeight="1" outlineLevel="1" x14ac:dyDescent="0.2">
      <c r="A357" s="98" t="s">
        <v>2755</v>
      </c>
      <c r="B357" s="62" t="s">
        <v>88</v>
      </c>
      <c r="C357" s="42" t="s">
        <v>77</v>
      </c>
      <c r="D357" s="43">
        <f>$D$327</f>
        <v>217.03</v>
      </c>
      <c r="E357" s="43">
        <f t="shared" ref="E357:AA357" si="205">$D$327</f>
        <v>217.03</v>
      </c>
      <c r="F357" s="43">
        <f t="shared" si="205"/>
        <v>217.03</v>
      </c>
      <c r="G357" s="43">
        <f t="shared" si="205"/>
        <v>217.03</v>
      </c>
      <c r="H357" s="43">
        <f t="shared" si="205"/>
        <v>217.03</v>
      </c>
      <c r="I357" s="43">
        <f t="shared" si="205"/>
        <v>217.03</v>
      </c>
      <c r="J357" s="43">
        <f t="shared" si="205"/>
        <v>217.03</v>
      </c>
      <c r="K357" s="43">
        <f t="shared" si="205"/>
        <v>217.03</v>
      </c>
      <c r="L357" s="43">
        <f t="shared" si="205"/>
        <v>217.03</v>
      </c>
      <c r="M357" s="43">
        <f t="shared" si="205"/>
        <v>217.03</v>
      </c>
      <c r="N357" s="43">
        <f t="shared" si="205"/>
        <v>217.03</v>
      </c>
      <c r="O357" s="43">
        <f t="shared" si="205"/>
        <v>217.03</v>
      </c>
      <c r="P357" s="43">
        <f t="shared" si="205"/>
        <v>217.03</v>
      </c>
      <c r="Q357" s="43">
        <f t="shared" si="205"/>
        <v>217.03</v>
      </c>
      <c r="R357" s="43">
        <f t="shared" si="205"/>
        <v>217.03</v>
      </c>
      <c r="S357" s="43">
        <f t="shared" si="205"/>
        <v>217.03</v>
      </c>
      <c r="T357" s="43">
        <f t="shared" si="205"/>
        <v>217.03</v>
      </c>
      <c r="U357" s="43">
        <f t="shared" si="205"/>
        <v>217.03</v>
      </c>
      <c r="V357" s="43">
        <f t="shared" si="205"/>
        <v>217.03</v>
      </c>
      <c r="W357" s="43">
        <f t="shared" si="205"/>
        <v>217.03</v>
      </c>
      <c r="X357" s="43">
        <f t="shared" si="205"/>
        <v>217.03</v>
      </c>
      <c r="Y357" s="43">
        <f t="shared" si="205"/>
        <v>217.03</v>
      </c>
      <c r="Z357" s="43">
        <f t="shared" si="205"/>
        <v>217.03</v>
      </c>
      <c r="AA357" s="43">
        <f t="shared" si="205"/>
        <v>217.03</v>
      </c>
    </row>
    <row r="358" spans="1:27" ht="12.75" hidden="1" customHeight="1" outlineLevel="1" x14ac:dyDescent="0.2">
      <c r="A358" s="98" t="s">
        <v>2756</v>
      </c>
      <c r="B358" s="62" t="s">
        <v>81</v>
      </c>
      <c r="C358" s="42" t="s">
        <v>77</v>
      </c>
      <c r="D358" s="43">
        <v>6.71</v>
      </c>
      <c r="E358" s="43">
        <v>6.71</v>
      </c>
      <c r="F358" s="43">
        <v>6.71</v>
      </c>
      <c r="G358" s="43">
        <v>6.71</v>
      </c>
      <c r="H358" s="43">
        <v>6.71</v>
      </c>
      <c r="I358" s="43">
        <v>6.71</v>
      </c>
      <c r="J358" s="43">
        <v>6.71</v>
      </c>
      <c r="K358" s="43">
        <v>6.71</v>
      </c>
      <c r="L358" s="43">
        <v>6.71</v>
      </c>
      <c r="M358" s="43">
        <v>6.71</v>
      </c>
      <c r="N358" s="43">
        <v>6.71</v>
      </c>
      <c r="O358" s="43">
        <v>6.71</v>
      </c>
      <c r="P358" s="43">
        <v>6.71</v>
      </c>
      <c r="Q358" s="43">
        <v>6.71</v>
      </c>
      <c r="R358" s="43">
        <v>6.71</v>
      </c>
      <c r="S358" s="43">
        <v>6.71</v>
      </c>
      <c r="T358" s="43">
        <v>6.71</v>
      </c>
      <c r="U358" s="43">
        <v>6.71</v>
      </c>
      <c r="V358" s="43">
        <v>6.71</v>
      </c>
      <c r="W358" s="43">
        <v>6.71</v>
      </c>
      <c r="X358" s="43">
        <v>6.71</v>
      </c>
      <c r="Y358" s="43">
        <v>6.71</v>
      </c>
      <c r="Z358" s="43">
        <v>6.71</v>
      </c>
      <c r="AA358" s="43">
        <v>6.71</v>
      </c>
    </row>
    <row r="359" spans="1:27" ht="12.75" hidden="1" customHeight="1" outlineLevel="1" x14ac:dyDescent="0.2">
      <c r="A359" s="98" t="s">
        <v>2757</v>
      </c>
      <c r="B359" s="62" t="s">
        <v>79</v>
      </c>
      <c r="C359" s="42" t="s">
        <v>77</v>
      </c>
      <c r="D359" s="43">
        <f>$D$11</f>
        <v>330.69</v>
      </c>
      <c r="E359" s="43">
        <f t="shared" ref="E359:AA359" si="206">$D$11</f>
        <v>330.69</v>
      </c>
      <c r="F359" s="43">
        <f t="shared" si="206"/>
        <v>330.69</v>
      </c>
      <c r="G359" s="43">
        <f t="shared" si="206"/>
        <v>330.69</v>
      </c>
      <c r="H359" s="43">
        <f t="shared" si="206"/>
        <v>330.69</v>
      </c>
      <c r="I359" s="43">
        <f t="shared" si="206"/>
        <v>330.69</v>
      </c>
      <c r="J359" s="43">
        <f t="shared" si="206"/>
        <v>330.69</v>
      </c>
      <c r="K359" s="43">
        <f t="shared" si="206"/>
        <v>330.69</v>
      </c>
      <c r="L359" s="43">
        <f t="shared" si="206"/>
        <v>330.69</v>
      </c>
      <c r="M359" s="43">
        <f t="shared" si="206"/>
        <v>330.69</v>
      </c>
      <c r="N359" s="43">
        <f t="shared" si="206"/>
        <v>330.69</v>
      </c>
      <c r="O359" s="43">
        <f t="shared" si="206"/>
        <v>330.69</v>
      </c>
      <c r="P359" s="43">
        <f t="shared" si="206"/>
        <v>330.69</v>
      </c>
      <c r="Q359" s="43">
        <f t="shared" si="206"/>
        <v>330.69</v>
      </c>
      <c r="R359" s="43">
        <f t="shared" si="206"/>
        <v>330.69</v>
      </c>
      <c r="S359" s="43">
        <f t="shared" si="206"/>
        <v>330.69</v>
      </c>
      <c r="T359" s="43">
        <f t="shared" si="206"/>
        <v>330.69</v>
      </c>
      <c r="U359" s="43">
        <f t="shared" si="206"/>
        <v>330.69</v>
      </c>
      <c r="V359" s="43">
        <f t="shared" si="206"/>
        <v>330.69</v>
      </c>
      <c r="W359" s="43">
        <f t="shared" si="206"/>
        <v>330.69</v>
      </c>
      <c r="X359" s="43">
        <f t="shared" si="206"/>
        <v>330.69</v>
      </c>
      <c r="Y359" s="43">
        <f t="shared" si="206"/>
        <v>330.69</v>
      </c>
      <c r="Z359" s="43">
        <f t="shared" si="206"/>
        <v>330.69</v>
      </c>
      <c r="AA359" s="43">
        <f t="shared" si="206"/>
        <v>330.69</v>
      </c>
    </row>
    <row r="360" spans="1:27" ht="12.75" customHeight="1" collapsed="1" x14ac:dyDescent="0.2">
      <c r="A360" s="97" t="s">
        <v>2758</v>
      </c>
      <c r="B360" s="27" t="str">
        <f>"08"&amp;"."&amp;$B$801&amp;"."&amp;$B$802</f>
        <v>08.01.2023</v>
      </c>
      <c r="C360" s="89" t="s">
        <v>74</v>
      </c>
      <c r="D360" s="90">
        <f>ROUND(((D361+D362+D364+D363)/1000),5)</f>
        <v>1.64991</v>
      </c>
      <c r="E360" s="90">
        <f>ROUND(((E361+E362+E364+E363)/1000),5)</f>
        <v>1.5716699999999999</v>
      </c>
      <c r="F360" s="90">
        <f>ROUND(((F361+F362+F364+F363)/1000),5)</f>
        <v>1.50847</v>
      </c>
      <c r="G360" s="90">
        <f t="shared" ref="G360:AA360" si="207">ROUND(((G361+G362+G364+G363)/1000),5)</f>
        <v>1.46363</v>
      </c>
      <c r="H360" s="90">
        <f t="shared" si="207"/>
        <v>1.4994700000000001</v>
      </c>
      <c r="I360" s="90">
        <f t="shared" si="207"/>
        <v>1.51824</v>
      </c>
      <c r="J360" s="90">
        <f t="shared" si="207"/>
        <v>1.53939</v>
      </c>
      <c r="K360" s="90">
        <f t="shared" si="207"/>
        <v>1.6379699999999999</v>
      </c>
      <c r="L360" s="90">
        <f t="shared" si="207"/>
        <v>1.8555600000000001</v>
      </c>
      <c r="M360" s="90">
        <f t="shared" si="207"/>
        <v>2.1148799999999999</v>
      </c>
      <c r="N360" s="90">
        <f t="shared" si="207"/>
        <v>2.2107999999999999</v>
      </c>
      <c r="O360" s="90">
        <f t="shared" si="207"/>
        <v>2.2357399999999998</v>
      </c>
      <c r="P360" s="90">
        <f t="shared" si="207"/>
        <v>2.2414100000000001</v>
      </c>
      <c r="Q360" s="90">
        <f t="shared" si="207"/>
        <v>2.24533</v>
      </c>
      <c r="R360" s="90">
        <f t="shared" si="207"/>
        <v>2.2174900000000002</v>
      </c>
      <c r="S360" s="90">
        <f t="shared" si="207"/>
        <v>2.2265199999999998</v>
      </c>
      <c r="T360" s="90">
        <f t="shared" si="207"/>
        <v>2.2574100000000001</v>
      </c>
      <c r="U360" s="90">
        <f t="shared" si="207"/>
        <v>2.2830599999999999</v>
      </c>
      <c r="V360" s="90">
        <f t="shared" si="207"/>
        <v>2.2764000000000002</v>
      </c>
      <c r="W360" s="90">
        <f t="shared" si="207"/>
        <v>2.2654800000000002</v>
      </c>
      <c r="X360" s="90">
        <f t="shared" si="207"/>
        <v>2.2662800000000001</v>
      </c>
      <c r="Y360" s="90">
        <f t="shared" si="207"/>
        <v>2.2231100000000001</v>
      </c>
      <c r="Z360" s="90">
        <f t="shared" si="207"/>
        <v>1.9566600000000001</v>
      </c>
      <c r="AA360" s="90">
        <f t="shared" si="207"/>
        <v>1.67039</v>
      </c>
    </row>
    <row r="361" spans="1:27" ht="12.75" hidden="1" customHeight="1" outlineLevel="1" x14ac:dyDescent="0.2">
      <c r="A361" s="98" t="s">
        <v>2759</v>
      </c>
      <c r="B361" s="62" t="s">
        <v>236</v>
      </c>
      <c r="C361" s="42" t="s">
        <v>77</v>
      </c>
      <c r="D361" s="43">
        <v>1095.48</v>
      </c>
      <c r="E361" s="43">
        <v>1017.24</v>
      </c>
      <c r="F361" s="43">
        <v>954.04</v>
      </c>
      <c r="G361" s="43">
        <v>909.2</v>
      </c>
      <c r="H361" s="43">
        <v>945.04</v>
      </c>
      <c r="I361" s="43">
        <v>963.81</v>
      </c>
      <c r="J361" s="43">
        <v>984.96</v>
      </c>
      <c r="K361" s="43">
        <v>1083.54</v>
      </c>
      <c r="L361" s="43">
        <v>1301.1300000000001</v>
      </c>
      <c r="M361" s="43">
        <v>1560.45</v>
      </c>
      <c r="N361" s="43">
        <v>1656.37</v>
      </c>
      <c r="O361" s="43">
        <v>1681.31</v>
      </c>
      <c r="P361" s="43">
        <v>1686.98</v>
      </c>
      <c r="Q361" s="43">
        <v>1690.9</v>
      </c>
      <c r="R361" s="43">
        <v>1663.06</v>
      </c>
      <c r="S361" s="43">
        <v>1672.09</v>
      </c>
      <c r="T361" s="43">
        <v>1702.98</v>
      </c>
      <c r="U361" s="43">
        <v>1728.63</v>
      </c>
      <c r="V361" s="43">
        <v>1721.97</v>
      </c>
      <c r="W361" s="43">
        <v>1711.05</v>
      </c>
      <c r="X361" s="43">
        <v>1711.85</v>
      </c>
      <c r="Y361" s="43">
        <v>1668.68</v>
      </c>
      <c r="Z361" s="43">
        <v>1402.23</v>
      </c>
      <c r="AA361" s="43">
        <v>1115.96</v>
      </c>
    </row>
    <row r="362" spans="1:27" ht="12.75" hidden="1" customHeight="1" outlineLevel="1" x14ac:dyDescent="0.2">
      <c r="A362" s="98" t="s">
        <v>2760</v>
      </c>
      <c r="B362" s="62" t="s">
        <v>88</v>
      </c>
      <c r="C362" s="42" t="s">
        <v>77</v>
      </c>
      <c r="D362" s="43">
        <f>$D$327</f>
        <v>217.03</v>
      </c>
      <c r="E362" s="43">
        <f t="shared" ref="E362:AA362" si="208">$D$327</f>
        <v>217.03</v>
      </c>
      <c r="F362" s="43">
        <f t="shared" si="208"/>
        <v>217.03</v>
      </c>
      <c r="G362" s="43">
        <f t="shared" si="208"/>
        <v>217.03</v>
      </c>
      <c r="H362" s="43">
        <f t="shared" si="208"/>
        <v>217.03</v>
      </c>
      <c r="I362" s="43">
        <f t="shared" si="208"/>
        <v>217.03</v>
      </c>
      <c r="J362" s="43">
        <f t="shared" si="208"/>
        <v>217.03</v>
      </c>
      <c r="K362" s="43">
        <f t="shared" si="208"/>
        <v>217.03</v>
      </c>
      <c r="L362" s="43">
        <f t="shared" si="208"/>
        <v>217.03</v>
      </c>
      <c r="M362" s="43">
        <f t="shared" si="208"/>
        <v>217.03</v>
      </c>
      <c r="N362" s="43">
        <f t="shared" si="208"/>
        <v>217.03</v>
      </c>
      <c r="O362" s="43">
        <f t="shared" si="208"/>
        <v>217.03</v>
      </c>
      <c r="P362" s="43">
        <f t="shared" si="208"/>
        <v>217.03</v>
      </c>
      <c r="Q362" s="43">
        <f t="shared" si="208"/>
        <v>217.03</v>
      </c>
      <c r="R362" s="43">
        <f t="shared" si="208"/>
        <v>217.03</v>
      </c>
      <c r="S362" s="43">
        <f t="shared" si="208"/>
        <v>217.03</v>
      </c>
      <c r="T362" s="43">
        <f t="shared" si="208"/>
        <v>217.03</v>
      </c>
      <c r="U362" s="43">
        <f t="shared" si="208"/>
        <v>217.03</v>
      </c>
      <c r="V362" s="43">
        <f t="shared" si="208"/>
        <v>217.03</v>
      </c>
      <c r="W362" s="43">
        <f t="shared" si="208"/>
        <v>217.03</v>
      </c>
      <c r="X362" s="43">
        <f t="shared" si="208"/>
        <v>217.03</v>
      </c>
      <c r="Y362" s="43">
        <f t="shared" si="208"/>
        <v>217.03</v>
      </c>
      <c r="Z362" s="43">
        <f t="shared" si="208"/>
        <v>217.03</v>
      </c>
      <c r="AA362" s="43">
        <f t="shared" si="208"/>
        <v>217.03</v>
      </c>
    </row>
    <row r="363" spans="1:27" ht="12.75" hidden="1" customHeight="1" outlineLevel="1" x14ac:dyDescent="0.2">
      <c r="A363" s="98" t="s">
        <v>2761</v>
      </c>
      <c r="B363" s="62" t="s">
        <v>81</v>
      </c>
      <c r="C363" s="42" t="s">
        <v>77</v>
      </c>
      <c r="D363" s="43">
        <v>6.71</v>
      </c>
      <c r="E363" s="43">
        <v>6.71</v>
      </c>
      <c r="F363" s="43">
        <v>6.71</v>
      </c>
      <c r="G363" s="43">
        <v>6.71</v>
      </c>
      <c r="H363" s="43">
        <v>6.71</v>
      </c>
      <c r="I363" s="43">
        <v>6.71</v>
      </c>
      <c r="J363" s="43">
        <v>6.71</v>
      </c>
      <c r="K363" s="43">
        <v>6.71</v>
      </c>
      <c r="L363" s="43">
        <v>6.71</v>
      </c>
      <c r="M363" s="43">
        <v>6.71</v>
      </c>
      <c r="N363" s="43">
        <v>6.71</v>
      </c>
      <c r="O363" s="43">
        <v>6.71</v>
      </c>
      <c r="P363" s="43">
        <v>6.71</v>
      </c>
      <c r="Q363" s="43">
        <v>6.71</v>
      </c>
      <c r="R363" s="43">
        <v>6.71</v>
      </c>
      <c r="S363" s="43">
        <v>6.71</v>
      </c>
      <c r="T363" s="43">
        <v>6.71</v>
      </c>
      <c r="U363" s="43">
        <v>6.71</v>
      </c>
      <c r="V363" s="43">
        <v>6.71</v>
      </c>
      <c r="W363" s="43">
        <v>6.71</v>
      </c>
      <c r="X363" s="43">
        <v>6.71</v>
      </c>
      <c r="Y363" s="43">
        <v>6.71</v>
      </c>
      <c r="Z363" s="43">
        <v>6.71</v>
      </c>
      <c r="AA363" s="43">
        <v>6.71</v>
      </c>
    </row>
    <row r="364" spans="1:27" ht="12.75" hidden="1" customHeight="1" outlineLevel="1" x14ac:dyDescent="0.2">
      <c r="A364" s="98" t="s">
        <v>2762</v>
      </c>
      <c r="B364" s="62" t="s">
        <v>79</v>
      </c>
      <c r="C364" s="42" t="s">
        <v>77</v>
      </c>
      <c r="D364" s="43">
        <f>$D$11</f>
        <v>330.69</v>
      </c>
      <c r="E364" s="43">
        <f t="shared" ref="E364:AA364" si="209">$D$11</f>
        <v>330.69</v>
      </c>
      <c r="F364" s="43">
        <f t="shared" si="209"/>
        <v>330.69</v>
      </c>
      <c r="G364" s="43">
        <f t="shared" si="209"/>
        <v>330.69</v>
      </c>
      <c r="H364" s="43">
        <f t="shared" si="209"/>
        <v>330.69</v>
      </c>
      <c r="I364" s="43">
        <f t="shared" si="209"/>
        <v>330.69</v>
      </c>
      <c r="J364" s="43">
        <f t="shared" si="209"/>
        <v>330.69</v>
      </c>
      <c r="K364" s="43">
        <f t="shared" si="209"/>
        <v>330.69</v>
      </c>
      <c r="L364" s="43">
        <f t="shared" si="209"/>
        <v>330.69</v>
      </c>
      <c r="M364" s="43">
        <f t="shared" si="209"/>
        <v>330.69</v>
      </c>
      <c r="N364" s="43">
        <f t="shared" si="209"/>
        <v>330.69</v>
      </c>
      <c r="O364" s="43">
        <f t="shared" si="209"/>
        <v>330.69</v>
      </c>
      <c r="P364" s="43">
        <f t="shared" si="209"/>
        <v>330.69</v>
      </c>
      <c r="Q364" s="43">
        <f t="shared" si="209"/>
        <v>330.69</v>
      </c>
      <c r="R364" s="43">
        <f t="shared" si="209"/>
        <v>330.69</v>
      </c>
      <c r="S364" s="43">
        <f t="shared" si="209"/>
        <v>330.69</v>
      </c>
      <c r="T364" s="43">
        <f t="shared" si="209"/>
        <v>330.69</v>
      </c>
      <c r="U364" s="43">
        <f t="shared" si="209"/>
        <v>330.69</v>
      </c>
      <c r="V364" s="43">
        <f t="shared" si="209"/>
        <v>330.69</v>
      </c>
      <c r="W364" s="43">
        <f t="shared" si="209"/>
        <v>330.69</v>
      </c>
      <c r="X364" s="43">
        <f t="shared" si="209"/>
        <v>330.69</v>
      </c>
      <c r="Y364" s="43">
        <f t="shared" si="209"/>
        <v>330.69</v>
      </c>
      <c r="Z364" s="43">
        <f t="shared" si="209"/>
        <v>330.69</v>
      </c>
      <c r="AA364" s="43">
        <f t="shared" si="209"/>
        <v>330.69</v>
      </c>
    </row>
    <row r="365" spans="1:27" ht="12.75" customHeight="1" collapsed="1" x14ac:dyDescent="0.2">
      <c r="A365" s="97" t="s">
        <v>2763</v>
      </c>
      <c r="B365" s="27" t="str">
        <f>"09"&amp;"."&amp;$B$801&amp;"."&amp;$B$802</f>
        <v>09.01.2023</v>
      </c>
      <c r="C365" s="89" t="s">
        <v>74</v>
      </c>
      <c r="D365" s="90">
        <f>ROUND(((D366+D367+D369+D368)/1000),5)</f>
        <v>1.63564</v>
      </c>
      <c r="E365" s="90">
        <f>ROUND(((E366+E367+E369+E368)/1000),5)</f>
        <v>1.5355000000000001</v>
      </c>
      <c r="F365" s="90">
        <f>ROUND(((F366+F367+F369+F368)/1000),5)</f>
        <v>1.4624600000000001</v>
      </c>
      <c r="G365" s="90">
        <f t="shared" ref="G365:AA365" si="210">ROUND(((G366+G367+G369+G368)/1000),5)</f>
        <v>1.44133</v>
      </c>
      <c r="H365" s="90">
        <f t="shared" si="210"/>
        <v>1.4823599999999999</v>
      </c>
      <c r="I365" s="90">
        <f t="shared" si="210"/>
        <v>1.6199699999999999</v>
      </c>
      <c r="J365" s="90">
        <f t="shared" si="210"/>
        <v>1.8349200000000001</v>
      </c>
      <c r="K365" s="90">
        <f t="shared" si="210"/>
        <v>2.2227700000000001</v>
      </c>
      <c r="L365" s="90">
        <f t="shared" si="210"/>
        <v>2.3304299999999998</v>
      </c>
      <c r="M365" s="90">
        <f t="shared" si="210"/>
        <v>2.3734199999999999</v>
      </c>
      <c r="N365" s="90">
        <f t="shared" si="210"/>
        <v>2.39655</v>
      </c>
      <c r="O365" s="90">
        <f t="shared" si="210"/>
        <v>2.40991</v>
      </c>
      <c r="P365" s="90">
        <f t="shared" si="210"/>
        <v>2.3950499999999999</v>
      </c>
      <c r="Q365" s="90">
        <f t="shared" si="210"/>
        <v>2.4039299999999999</v>
      </c>
      <c r="R365" s="90">
        <f t="shared" si="210"/>
        <v>2.3753000000000002</v>
      </c>
      <c r="S365" s="90">
        <f t="shared" si="210"/>
        <v>2.3835799999999998</v>
      </c>
      <c r="T365" s="90">
        <f t="shared" si="210"/>
        <v>2.5003700000000002</v>
      </c>
      <c r="U365" s="90">
        <f t="shared" si="210"/>
        <v>2.4615100000000001</v>
      </c>
      <c r="V365" s="90">
        <f t="shared" si="210"/>
        <v>2.49579</v>
      </c>
      <c r="W365" s="90">
        <f t="shared" si="210"/>
        <v>2.3885900000000002</v>
      </c>
      <c r="X365" s="90">
        <f t="shared" si="210"/>
        <v>2.3418000000000001</v>
      </c>
      <c r="Y365" s="90">
        <f t="shared" si="210"/>
        <v>2.2902999999999998</v>
      </c>
      <c r="Z365" s="90">
        <f t="shared" si="210"/>
        <v>1.99003</v>
      </c>
      <c r="AA365" s="90">
        <f t="shared" si="210"/>
        <v>1.65378</v>
      </c>
    </row>
    <row r="366" spans="1:27" ht="12.75" hidden="1" customHeight="1" outlineLevel="1" x14ac:dyDescent="0.2">
      <c r="A366" s="98" t="s">
        <v>2764</v>
      </c>
      <c r="B366" s="62" t="s">
        <v>236</v>
      </c>
      <c r="C366" s="42" t="s">
        <v>77</v>
      </c>
      <c r="D366" s="43">
        <v>1081.21</v>
      </c>
      <c r="E366" s="43">
        <v>981.07</v>
      </c>
      <c r="F366" s="43">
        <v>908.03</v>
      </c>
      <c r="G366" s="43">
        <v>886.9</v>
      </c>
      <c r="H366" s="43">
        <v>927.93</v>
      </c>
      <c r="I366" s="43">
        <v>1065.54</v>
      </c>
      <c r="J366" s="43">
        <v>1280.49</v>
      </c>
      <c r="K366" s="43">
        <v>1668.34</v>
      </c>
      <c r="L366" s="43">
        <v>1776</v>
      </c>
      <c r="M366" s="43">
        <v>1818.99</v>
      </c>
      <c r="N366" s="43">
        <v>1842.12</v>
      </c>
      <c r="O366" s="43">
        <v>1855.48</v>
      </c>
      <c r="P366" s="43">
        <v>1840.62</v>
      </c>
      <c r="Q366" s="43">
        <v>1849.5</v>
      </c>
      <c r="R366" s="43">
        <v>1820.87</v>
      </c>
      <c r="S366" s="43">
        <v>1829.15</v>
      </c>
      <c r="T366" s="43">
        <v>1945.94</v>
      </c>
      <c r="U366" s="43">
        <v>1907.08</v>
      </c>
      <c r="V366" s="43">
        <v>1941.36</v>
      </c>
      <c r="W366" s="43">
        <v>1834.16</v>
      </c>
      <c r="X366" s="43">
        <v>1787.37</v>
      </c>
      <c r="Y366" s="43">
        <v>1735.87</v>
      </c>
      <c r="Z366" s="43">
        <v>1435.6</v>
      </c>
      <c r="AA366" s="43">
        <v>1099.3499999999999</v>
      </c>
    </row>
    <row r="367" spans="1:27" ht="12.75" hidden="1" customHeight="1" outlineLevel="1" x14ac:dyDescent="0.2">
      <c r="A367" s="98" t="s">
        <v>2765</v>
      </c>
      <c r="B367" s="62" t="s">
        <v>88</v>
      </c>
      <c r="C367" s="42" t="s">
        <v>77</v>
      </c>
      <c r="D367" s="43">
        <f>$D$327</f>
        <v>217.03</v>
      </c>
      <c r="E367" s="43">
        <f t="shared" ref="E367:AA367" si="211">$D$327</f>
        <v>217.03</v>
      </c>
      <c r="F367" s="43">
        <f t="shared" si="211"/>
        <v>217.03</v>
      </c>
      <c r="G367" s="43">
        <f t="shared" si="211"/>
        <v>217.03</v>
      </c>
      <c r="H367" s="43">
        <f t="shared" si="211"/>
        <v>217.03</v>
      </c>
      <c r="I367" s="43">
        <f t="shared" si="211"/>
        <v>217.03</v>
      </c>
      <c r="J367" s="43">
        <f t="shared" si="211"/>
        <v>217.03</v>
      </c>
      <c r="K367" s="43">
        <f t="shared" si="211"/>
        <v>217.03</v>
      </c>
      <c r="L367" s="43">
        <f t="shared" si="211"/>
        <v>217.03</v>
      </c>
      <c r="M367" s="43">
        <f t="shared" si="211"/>
        <v>217.03</v>
      </c>
      <c r="N367" s="43">
        <f t="shared" si="211"/>
        <v>217.03</v>
      </c>
      <c r="O367" s="43">
        <f t="shared" si="211"/>
        <v>217.03</v>
      </c>
      <c r="P367" s="43">
        <f t="shared" si="211"/>
        <v>217.03</v>
      </c>
      <c r="Q367" s="43">
        <f t="shared" si="211"/>
        <v>217.03</v>
      </c>
      <c r="R367" s="43">
        <f t="shared" si="211"/>
        <v>217.03</v>
      </c>
      <c r="S367" s="43">
        <f t="shared" si="211"/>
        <v>217.03</v>
      </c>
      <c r="T367" s="43">
        <f t="shared" si="211"/>
        <v>217.03</v>
      </c>
      <c r="U367" s="43">
        <f t="shared" si="211"/>
        <v>217.03</v>
      </c>
      <c r="V367" s="43">
        <f t="shared" si="211"/>
        <v>217.03</v>
      </c>
      <c r="W367" s="43">
        <f t="shared" si="211"/>
        <v>217.03</v>
      </c>
      <c r="X367" s="43">
        <f t="shared" si="211"/>
        <v>217.03</v>
      </c>
      <c r="Y367" s="43">
        <f t="shared" si="211"/>
        <v>217.03</v>
      </c>
      <c r="Z367" s="43">
        <f t="shared" si="211"/>
        <v>217.03</v>
      </c>
      <c r="AA367" s="43">
        <f t="shared" si="211"/>
        <v>217.03</v>
      </c>
    </row>
    <row r="368" spans="1:27" ht="12.75" hidden="1" customHeight="1" outlineLevel="1" x14ac:dyDescent="0.2">
      <c r="A368" s="98" t="s">
        <v>2766</v>
      </c>
      <c r="B368" s="62" t="s">
        <v>81</v>
      </c>
      <c r="C368" s="42" t="s">
        <v>77</v>
      </c>
      <c r="D368" s="43">
        <v>6.71</v>
      </c>
      <c r="E368" s="43">
        <v>6.71</v>
      </c>
      <c r="F368" s="43">
        <v>6.71</v>
      </c>
      <c r="G368" s="43">
        <v>6.71</v>
      </c>
      <c r="H368" s="43">
        <v>6.71</v>
      </c>
      <c r="I368" s="43">
        <v>6.71</v>
      </c>
      <c r="J368" s="43">
        <v>6.71</v>
      </c>
      <c r="K368" s="43">
        <v>6.71</v>
      </c>
      <c r="L368" s="43">
        <v>6.71</v>
      </c>
      <c r="M368" s="43">
        <v>6.71</v>
      </c>
      <c r="N368" s="43">
        <v>6.71</v>
      </c>
      <c r="O368" s="43">
        <v>6.71</v>
      </c>
      <c r="P368" s="43">
        <v>6.71</v>
      </c>
      <c r="Q368" s="43">
        <v>6.71</v>
      </c>
      <c r="R368" s="43">
        <v>6.71</v>
      </c>
      <c r="S368" s="43">
        <v>6.71</v>
      </c>
      <c r="T368" s="43">
        <v>6.71</v>
      </c>
      <c r="U368" s="43">
        <v>6.71</v>
      </c>
      <c r="V368" s="43">
        <v>6.71</v>
      </c>
      <c r="W368" s="43">
        <v>6.71</v>
      </c>
      <c r="X368" s="43">
        <v>6.71</v>
      </c>
      <c r="Y368" s="43">
        <v>6.71</v>
      </c>
      <c r="Z368" s="43">
        <v>6.71</v>
      </c>
      <c r="AA368" s="43">
        <v>6.71</v>
      </c>
    </row>
    <row r="369" spans="1:27" ht="12.75" hidden="1" customHeight="1" outlineLevel="1" x14ac:dyDescent="0.2">
      <c r="A369" s="98" t="s">
        <v>2767</v>
      </c>
      <c r="B369" s="62" t="s">
        <v>79</v>
      </c>
      <c r="C369" s="42" t="s">
        <v>77</v>
      </c>
      <c r="D369" s="43">
        <f>$D$11</f>
        <v>330.69</v>
      </c>
      <c r="E369" s="43">
        <f t="shared" ref="E369:AA369" si="212">$D$11</f>
        <v>330.69</v>
      </c>
      <c r="F369" s="43">
        <f t="shared" si="212"/>
        <v>330.69</v>
      </c>
      <c r="G369" s="43">
        <f t="shared" si="212"/>
        <v>330.69</v>
      </c>
      <c r="H369" s="43">
        <f t="shared" si="212"/>
        <v>330.69</v>
      </c>
      <c r="I369" s="43">
        <f t="shared" si="212"/>
        <v>330.69</v>
      </c>
      <c r="J369" s="43">
        <f t="shared" si="212"/>
        <v>330.69</v>
      </c>
      <c r="K369" s="43">
        <f t="shared" si="212"/>
        <v>330.69</v>
      </c>
      <c r="L369" s="43">
        <f t="shared" si="212"/>
        <v>330.69</v>
      </c>
      <c r="M369" s="43">
        <f t="shared" si="212"/>
        <v>330.69</v>
      </c>
      <c r="N369" s="43">
        <f t="shared" si="212"/>
        <v>330.69</v>
      </c>
      <c r="O369" s="43">
        <f t="shared" si="212"/>
        <v>330.69</v>
      </c>
      <c r="P369" s="43">
        <f t="shared" si="212"/>
        <v>330.69</v>
      </c>
      <c r="Q369" s="43">
        <f t="shared" si="212"/>
        <v>330.69</v>
      </c>
      <c r="R369" s="43">
        <f t="shared" si="212"/>
        <v>330.69</v>
      </c>
      <c r="S369" s="43">
        <f t="shared" si="212"/>
        <v>330.69</v>
      </c>
      <c r="T369" s="43">
        <f t="shared" si="212"/>
        <v>330.69</v>
      </c>
      <c r="U369" s="43">
        <f t="shared" si="212"/>
        <v>330.69</v>
      </c>
      <c r="V369" s="43">
        <f t="shared" si="212"/>
        <v>330.69</v>
      </c>
      <c r="W369" s="43">
        <f t="shared" si="212"/>
        <v>330.69</v>
      </c>
      <c r="X369" s="43">
        <f t="shared" si="212"/>
        <v>330.69</v>
      </c>
      <c r="Y369" s="43">
        <f t="shared" si="212"/>
        <v>330.69</v>
      </c>
      <c r="Z369" s="43">
        <f t="shared" si="212"/>
        <v>330.69</v>
      </c>
      <c r="AA369" s="43">
        <f t="shared" si="212"/>
        <v>330.69</v>
      </c>
    </row>
    <row r="370" spans="1:27" ht="12.75" customHeight="1" collapsed="1" x14ac:dyDescent="0.2">
      <c r="A370" s="97" t="s">
        <v>2768</v>
      </c>
      <c r="B370" s="27" t="str">
        <f>"10"&amp;"."&amp;$B$801&amp;"."&amp;$B$802</f>
        <v>10.01.2023</v>
      </c>
      <c r="C370" s="89" t="s">
        <v>74</v>
      </c>
      <c r="D370" s="90">
        <f>ROUND(((D371+D372+D374+D373)/1000),5)</f>
        <v>1.63385</v>
      </c>
      <c r="E370" s="90">
        <f>ROUND(((E371+E372+E374+E373)/1000),5)</f>
        <v>1.54315</v>
      </c>
      <c r="F370" s="90">
        <f>ROUND(((F371+F372+F374+F373)/1000),5)</f>
        <v>1.47349</v>
      </c>
      <c r="G370" s="90">
        <f t="shared" ref="G370:AA370" si="213">ROUND(((G371+G372+G374+G373)/1000),5)</f>
        <v>1.47607</v>
      </c>
      <c r="H370" s="90">
        <f t="shared" si="213"/>
        <v>1.5733200000000001</v>
      </c>
      <c r="I370" s="90">
        <f t="shared" si="213"/>
        <v>1.67957</v>
      </c>
      <c r="J370" s="90">
        <f t="shared" si="213"/>
        <v>1.8879999999999999</v>
      </c>
      <c r="K370" s="90">
        <f t="shared" si="213"/>
        <v>2.2755800000000002</v>
      </c>
      <c r="L370" s="90">
        <f t="shared" si="213"/>
        <v>2.3729</v>
      </c>
      <c r="M370" s="90">
        <f t="shared" si="213"/>
        <v>2.4121100000000002</v>
      </c>
      <c r="N370" s="90">
        <f t="shared" si="213"/>
        <v>2.4272499999999999</v>
      </c>
      <c r="O370" s="90">
        <f t="shared" si="213"/>
        <v>2.4365999999999999</v>
      </c>
      <c r="P370" s="90">
        <f t="shared" si="213"/>
        <v>2.4256199999999999</v>
      </c>
      <c r="Q370" s="90">
        <f t="shared" si="213"/>
        <v>2.42882</v>
      </c>
      <c r="R370" s="90">
        <f t="shared" si="213"/>
        <v>2.3959000000000001</v>
      </c>
      <c r="S370" s="90">
        <f t="shared" si="213"/>
        <v>2.39202</v>
      </c>
      <c r="T370" s="90">
        <f t="shared" si="213"/>
        <v>2.4524300000000001</v>
      </c>
      <c r="U370" s="90">
        <f t="shared" si="213"/>
        <v>2.47248</v>
      </c>
      <c r="V370" s="90">
        <f t="shared" si="213"/>
        <v>2.4685100000000002</v>
      </c>
      <c r="W370" s="90">
        <f t="shared" si="213"/>
        <v>2.4085999999999999</v>
      </c>
      <c r="X370" s="90">
        <f t="shared" si="213"/>
        <v>2.3719600000000001</v>
      </c>
      <c r="Y370" s="90">
        <f t="shared" si="213"/>
        <v>2.3037200000000002</v>
      </c>
      <c r="Z370" s="90">
        <f t="shared" si="213"/>
        <v>2.0139999999999998</v>
      </c>
      <c r="AA370" s="90">
        <f t="shared" si="213"/>
        <v>1.6877899999999999</v>
      </c>
    </row>
    <row r="371" spans="1:27" ht="12.75" hidden="1" customHeight="1" outlineLevel="1" x14ac:dyDescent="0.2">
      <c r="A371" s="98" t="s">
        <v>2769</v>
      </c>
      <c r="B371" s="62" t="s">
        <v>236</v>
      </c>
      <c r="C371" s="42" t="s">
        <v>77</v>
      </c>
      <c r="D371" s="43">
        <v>1079.42</v>
      </c>
      <c r="E371" s="43">
        <v>988.72</v>
      </c>
      <c r="F371" s="43">
        <v>919.06</v>
      </c>
      <c r="G371" s="43">
        <v>921.64</v>
      </c>
      <c r="H371" s="43">
        <v>1018.89</v>
      </c>
      <c r="I371" s="43">
        <v>1125.1400000000001</v>
      </c>
      <c r="J371" s="43">
        <v>1333.57</v>
      </c>
      <c r="K371" s="43">
        <v>1721.15</v>
      </c>
      <c r="L371" s="43">
        <v>1818.47</v>
      </c>
      <c r="M371" s="43">
        <v>1857.68</v>
      </c>
      <c r="N371" s="43">
        <v>1872.82</v>
      </c>
      <c r="O371" s="43">
        <v>1882.17</v>
      </c>
      <c r="P371" s="43">
        <v>1871.19</v>
      </c>
      <c r="Q371" s="43">
        <v>1874.39</v>
      </c>
      <c r="R371" s="43">
        <v>1841.47</v>
      </c>
      <c r="S371" s="43">
        <v>1837.59</v>
      </c>
      <c r="T371" s="43">
        <v>1898</v>
      </c>
      <c r="U371" s="43">
        <v>1918.05</v>
      </c>
      <c r="V371" s="43">
        <v>1914.08</v>
      </c>
      <c r="W371" s="43">
        <v>1854.17</v>
      </c>
      <c r="X371" s="43">
        <v>1817.53</v>
      </c>
      <c r="Y371" s="43">
        <v>1749.29</v>
      </c>
      <c r="Z371" s="43">
        <v>1459.57</v>
      </c>
      <c r="AA371" s="43">
        <v>1133.3599999999999</v>
      </c>
    </row>
    <row r="372" spans="1:27" ht="12.75" hidden="1" customHeight="1" outlineLevel="1" x14ac:dyDescent="0.2">
      <c r="A372" s="98" t="s">
        <v>2770</v>
      </c>
      <c r="B372" s="62" t="s">
        <v>88</v>
      </c>
      <c r="C372" s="42" t="s">
        <v>77</v>
      </c>
      <c r="D372" s="43">
        <f>$D$327</f>
        <v>217.03</v>
      </c>
      <c r="E372" s="43">
        <f t="shared" ref="E372:AA372" si="214">$D$327</f>
        <v>217.03</v>
      </c>
      <c r="F372" s="43">
        <f t="shared" si="214"/>
        <v>217.03</v>
      </c>
      <c r="G372" s="43">
        <f t="shared" si="214"/>
        <v>217.03</v>
      </c>
      <c r="H372" s="43">
        <f t="shared" si="214"/>
        <v>217.03</v>
      </c>
      <c r="I372" s="43">
        <f t="shared" si="214"/>
        <v>217.03</v>
      </c>
      <c r="J372" s="43">
        <f t="shared" si="214"/>
        <v>217.03</v>
      </c>
      <c r="K372" s="43">
        <f t="shared" si="214"/>
        <v>217.03</v>
      </c>
      <c r="L372" s="43">
        <f t="shared" si="214"/>
        <v>217.03</v>
      </c>
      <c r="M372" s="43">
        <f t="shared" si="214"/>
        <v>217.03</v>
      </c>
      <c r="N372" s="43">
        <f t="shared" si="214"/>
        <v>217.03</v>
      </c>
      <c r="O372" s="43">
        <f t="shared" si="214"/>
        <v>217.03</v>
      </c>
      <c r="P372" s="43">
        <f t="shared" si="214"/>
        <v>217.03</v>
      </c>
      <c r="Q372" s="43">
        <f t="shared" si="214"/>
        <v>217.03</v>
      </c>
      <c r="R372" s="43">
        <f t="shared" si="214"/>
        <v>217.03</v>
      </c>
      <c r="S372" s="43">
        <f t="shared" si="214"/>
        <v>217.03</v>
      </c>
      <c r="T372" s="43">
        <f t="shared" si="214"/>
        <v>217.03</v>
      </c>
      <c r="U372" s="43">
        <f t="shared" si="214"/>
        <v>217.03</v>
      </c>
      <c r="V372" s="43">
        <f t="shared" si="214"/>
        <v>217.03</v>
      </c>
      <c r="W372" s="43">
        <f t="shared" si="214"/>
        <v>217.03</v>
      </c>
      <c r="X372" s="43">
        <f t="shared" si="214"/>
        <v>217.03</v>
      </c>
      <c r="Y372" s="43">
        <f t="shared" si="214"/>
        <v>217.03</v>
      </c>
      <c r="Z372" s="43">
        <f t="shared" si="214"/>
        <v>217.03</v>
      </c>
      <c r="AA372" s="43">
        <f t="shared" si="214"/>
        <v>217.03</v>
      </c>
    </row>
    <row r="373" spans="1:27" ht="12.75" hidden="1" customHeight="1" outlineLevel="1" x14ac:dyDescent="0.2">
      <c r="A373" s="98" t="s">
        <v>2771</v>
      </c>
      <c r="B373" s="62" t="s">
        <v>81</v>
      </c>
      <c r="C373" s="42" t="s">
        <v>77</v>
      </c>
      <c r="D373" s="43">
        <v>6.71</v>
      </c>
      <c r="E373" s="43">
        <v>6.71</v>
      </c>
      <c r="F373" s="43">
        <v>6.71</v>
      </c>
      <c r="G373" s="43">
        <v>6.71</v>
      </c>
      <c r="H373" s="43">
        <v>6.71</v>
      </c>
      <c r="I373" s="43">
        <v>6.71</v>
      </c>
      <c r="J373" s="43">
        <v>6.71</v>
      </c>
      <c r="K373" s="43">
        <v>6.71</v>
      </c>
      <c r="L373" s="43">
        <v>6.71</v>
      </c>
      <c r="M373" s="43">
        <v>6.71</v>
      </c>
      <c r="N373" s="43">
        <v>6.71</v>
      </c>
      <c r="O373" s="43">
        <v>6.71</v>
      </c>
      <c r="P373" s="43">
        <v>6.71</v>
      </c>
      <c r="Q373" s="43">
        <v>6.71</v>
      </c>
      <c r="R373" s="43">
        <v>6.71</v>
      </c>
      <c r="S373" s="43">
        <v>6.71</v>
      </c>
      <c r="T373" s="43">
        <v>6.71</v>
      </c>
      <c r="U373" s="43">
        <v>6.71</v>
      </c>
      <c r="V373" s="43">
        <v>6.71</v>
      </c>
      <c r="W373" s="43">
        <v>6.71</v>
      </c>
      <c r="X373" s="43">
        <v>6.71</v>
      </c>
      <c r="Y373" s="43">
        <v>6.71</v>
      </c>
      <c r="Z373" s="43">
        <v>6.71</v>
      </c>
      <c r="AA373" s="43">
        <v>6.71</v>
      </c>
    </row>
    <row r="374" spans="1:27" ht="12.75" hidden="1" customHeight="1" outlineLevel="1" x14ac:dyDescent="0.2">
      <c r="A374" s="98" t="s">
        <v>2772</v>
      </c>
      <c r="B374" s="62" t="s">
        <v>79</v>
      </c>
      <c r="C374" s="42" t="s">
        <v>77</v>
      </c>
      <c r="D374" s="43">
        <f>$D$11</f>
        <v>330.69</v>
      </c>
      <c r="E374" s="43">
        <f t="shared" ref="E374:AA374" si="215">$D$11</f>
        <v>330.69</v>
      </c>
      <c r="F374" s="43">
        <f t="shared" si="215"/>
        <v>330.69</v>
      </c>
      <c r="G374" s="43">
        <f t="shared" si="215"/>
        <v>330.69</v>
      </c>
      <c r="H374" s="43">
        <f t="shared" si="215"/>
        <v>330.69</v>
      </c>
      <c r="I374" s="43">
        <f t="shared" si="215"/>
        <v>330.69</v>
      </c>
      <c r="J374" s="43">
        <f t="shared" si="215"/>
        <v>330.69</v>
      </c>
      <c r="K374" s="43">
        <f t="shared" si="215"/>
        <v>330.69</v>
      </c>
      <c r="L374" s="43">
        <f t="shared" si="215"/>
        <v>330.69</v>
      </c>
      <c r="M374" s="43">
        <f t="shared" si="215"/>
        <v>330.69</v>
      </c>
      <c r="N374" s="43">
        <f t="shared" si="215"/>
        <v>330.69</v>
      </c>
      <c r="O374" s="43">
        <f t="shared" si="215"/>
        <v>330.69</v>
      </c>
      <c r="P374" s="43">
        <f t="shared" si="215"/>
        <v>330.69</v>
      </c>
      <c r="Q374" s="43">
        <f t="shared" si="215"/>
        <v>330.69</v>
      </c>
      <c r="R374" s="43">
        <f t="shared" si="215"/>
        <v>330.69</v>
      </c>
      <c r="S374" s="43">
        <f t="shared" si="215"/>
        <v>330.69</v>
      </c>
      <c r="T374" s="43">
        <f t="shared" si="215"/>
        <v>330.69</v>
      </c>
      <c r="U374" s="43">
        <f t="shared" si="215"/>
        <v>330.69</v>
      </c>
      <c r="V374" s="43">
        <f t="shared" si="215"/>
        <v>330.69</v>
      </c>
      <c r="W374" s="43">
        <f t="shared" si="215"/>
        <v>330.69</v>
      </c>
      <c r="X374" s="43">
        <f t="shared" si="215"/>
        <v>330.69</v>
      </c>
      <c r="Y374" s="43">
        <f t="shared" si="215"/>
        <v>330.69</v>
      </c>
      <c r="Z374" s="43">
        <f t="shared" si="215"/>
        <v>330.69</v>
      </c>
      <c r="AA374" s="43">
        <f t="shared" si="215"/>
        <v>330.69</v>
      </c>
    </row>
    <row r="375" spans="1:27" ht="12.75" customHeight="1" collapsed="1" x14ac:dyDescent="0.2">
      <c r="A375" s="97" t="s">
        <v>2773</v>
      </c>
      <c r="B375" s="27" t="str">
        <f>"11"&amp;"."&amp;$B$801&amp;"."&amp;$B$802</f>
        <v>11.01.2023</v>
      </c>
      <c r="C375" s="89" t="s">
        <v>74</v>
      </c>
      <c r="D375" s="90">
        <f>ROUND(((D376+D377+D379+D378)/1000),5)</f>
        <v>1.6669099999999999</v>
      </c>
      <c r="E375" s="90">
        <f>ROUND(((E376+E377+E379+E378)/1000),5)</f>
        <v>1.61649</v>
      </c>
      <c r="F375" s="90">
        <f>ROUND(((F376+F377+F379+F378)/1000),5)</f>
        <v>1.55087</v>
      </c>
      <c r="G375" s="90">
        <f t="shared" ref="G375:AA375" si="216">ROUND(((G376+G377+G379+G378)/1000),5)</f>
        <v>1.5442499999999999</v>
      </c>
      <c r="H375" s="90">
        <f t="shared" si="216"/>
        <v>1.61896</v>
      </c>
      <c r="I375" s="90">
        <f t="shared" si="216"/>
        <v>1.7139899999999999</v>
      </c>
      <c r="J375" s="90">
        <f t="shared" si="216"/>
        <v>1.8717699999999999</v>
      </c>
      <c r="K375" s="90">
        <f t="shared" si="216"/>
        <v>2.2879</v>
      </c>
      <c r="L375" s="90">
        <f t="shared" si="216"/>
        <v>2.4010099999999999</v>
      </c>
      <c r="M375" s="90">
        <f t="shared" si="216"/>
        <v>2.4396499999999999</v>
      </c>
      <c r="N375" s="90">
        <f t="shared" si="216"/>
        <v>2.45886</v>
      </c>
      <c r="O375" s="90">
        <f t="shared" si="216"/>
        <v>2.4740899999999999</v>
      </c>
      <c r="P375" s="90">
        <f t="shared" si="216"/>
        <v>2.4608300000000001</v>
      </c>
      <c r="Q375" s="90">
        <f t="shared" si="216"/>
        <v>2.4637899999999999</v>
      </c>
      <c r="R375" s="90">
        <f t="shared" si="216"/>
        <v>2.43953</v>
      </c>
      <c r="S375" s="90">
        <f t="shared" si="216"/>
        <v>2.4380000000000002</v>
      </c>
      <c r="T375" s="90">
        <f t="shared" si="216"/>
        <v>2.5552800000000002</v>
      </c>
      <c r="U375" s="90">
        <f t="shared" si="216"/>
        <v>2.5559699999999999</v>
      </c>
      <c r="V375" s="90">
        <f t="shared" si="216"/>
        <v>2.5625100000000001</v>
      </c>
      <c r="W375" s="90">
        <f t="shared" si="216"/>
        <v>2.44055</v>
      </c>
      <c r="X375" s="90">
        <f t="shared" si="216"/>
        <v>2.4148999999999998</v>
      </c>
      <c r="Y375" s="90">
        <f t="shared" si="216"/>
        <v>2.3757000000000001</v>
      </c>
      <c r="Z375" s="90">
        <f t="shared" si="216"/>
        <v>2.2195399999999998</v>
      </c>
      <c r="AA375" s="90">
        <f t="shared" si="216"/>
        <v>1.79942</v>
      </c>
    </row>
    <row r="376" spans="1:27" ht="12.75" hidden="1" customHeight="1" outlineLevel="1" x14ac:dyDescent="0.2">
      <c r="A376" s="98" t="s">
        <v>2774</v>
      </c>
      <c r="B376" s="62" t="s">
        <v>236</v>
      </c>
      <c r="C376" s="42" t="s">
        <v>77</v>
      </c>
      <c r="D376" s="43">
        <v>1112.48</v>
      </c>
      <c r="E376" s="43">
        <v>1062.06</v>
      </c>
      <c r="F376" s="43">
        <v>996.44</v>
      </c>
      <c r="G376" s="43">
        <v>989.82</v>
      </c>
      <c r="H376" s="43">
        <v>1064.53</v>
      </c>
      <c r="I376" s="43">
        <v>1159.56</v>
      </c>
      <c r="J376" s="43">
        <v>1317.34</v>
      </c>
      <c r="K376" s="43">
        <v>1733.47</v>
      </c>
      <c r="L376" s="43">
        <v>1846.58</v>
      </c>
      <c r="M376" s="43">
        <v>1885.22</v>
      </c>
      <c r="N376" s="43">
        <v>1904.43</v>
      </c>
      <c r="O376" s="43">
        <v>1919.66</v>
      </c>
      <c r="P376" s="43">
        <v>1906.4</v>
      </c>
      <c r="Q376" s="43">
        <v>1909.36</v>
      </c>
      <c r="R376" s="43">
        <v>1885.1</v>
      </c>
      <c r="S376" s="43">
        <v>1883.57</v>
      </c>
      <c r="T376" s="43">
        <v>2000.85</v>
      </c>
      <c r="U376" s="43">
        <v>2001.54</v>
      </c>
      <c r="V376" s="43">
        <v>2008.08</v>
      </c>
      <c r="W376" s="43">
        <v>1886.12</v>
      </c>
      <c r="X376" s="43">
        <v>1860.47</v>
      </c>
      <c r="Y376" s="43">
        <v>1821.27</v>
      </c>
      <c r="Z376" s="43">
        <v>1665.11</v>
      </c>
      <c r="AA376" s="43">
        <v>1244.99</v>
      </c>
    </row>
    <row r="377" spans="1:27" ht="12.75" hidden="1" customHeight="1" outlineLevel="1" x14ac:dyDescent="0.2">
      <c r="A377" s="98" t="s">
        <v>2775</v>
      </c>
      <c r="B377" s="62" t="s">
        <v>88</v>
      </c>
      <c r="C377" s="42" t="s">
        <v>77</v>
      </c>
      <c r="D377" s="43">
        <f>$D$327</f>
        <v>217.03</v>
      </c>
      <c r="E377" s="43">
        <f t="shared" ref="E377:AA377" si="217">$D$327</f>
        <v>217.03</v>
      </c>
      <c r="F377" s="43">
        <f t="shared" si="217"/>
        <v>217.03</v>
      </c>
      <c r="G377" s="43">
        <f t="shared" si="217"/>
        <v>217.03</v>
      </c>
      <c r="H377" s="43">
        <f t="shared" si="217"/>
        <v>217.03</v>
      </c>
      <c r="I377" s="43">
        <f t="shared" si="217"/>
        <v>217.03</v>
      </c>
      <c r="J377" s="43">
        <f t="shared" si="217"/>
        <v>217.03</v>
      </c>
      <c r="K377" s="43">
        <f t="shared" si="217"/>
        <v>217.03</v>
      </c>
      <c r="L377" s="43">
        <f t="shared" si="217"/>
        <v>217.03</v>
      </c>
      <c r="M377" s="43">
        <f t="shared" si="217"/>
        <v>217.03</v>
      </c>
      <c r="N377" s="43">
        <f t="shared" si="217"/>
        <v>217.03</v>
      </c>
      <c r="O377" s="43">
        <f t="shared" si="217"/>
        <v>217.03</v>
      </c>
      <c r="P377" s="43">
        <f t="shared" si="217"/>
        <v>217.03</v>
      </c>
      <c r="Q377" s="43">
        <f t="shared" si="217"/>
        <v>217.03</v>
      </c>
      <c r="R377" s="43">
        <f t="shared" si="217"/>
        <v>217.03</v>
      </c>
      <c r="S377" s="43">
        <f t="shared" si="217"/>
        <v>217.03</v>
      </c>
      <c r="T377" s="43">
        <f t="shared" si="217"/>
        <v>217.03</v>
      </c>
      <c r="U377" s="43">
        <f t="shared" si="217"/>
        <v>217.03</v>
      </c>
      <c r="V377" s="43">
        <f t="shared" si="217"/>
        <v>217.03</v>
      </c>
      <c r="W377" s="43">
        <f t="shared" si="217"/>
        <v>217.03</v>
      </c>
      <c r="X377" s="43">
        <f t="shared" si="217"/>
        <v>217.03</v>
      </c>
      <c r="Y377" s="43">
        <f t="shared" si="217"/>
        <v>217.03</v>
      </c>
      <c r="Z377" s="43">
        <f t="shared" si="217"/>
        <v>217.03</v>
      </c>
      <c r="AA377" s="43">
        <f t="shared" si="217"/>
        <v>217.03</v>
      </c>
    </row>
    <row r="378" spans="1:27" ht="12.75" hidden="1" customHeight="1" outlineLevel="1" x14ac:dyDescent="0.2">
      <c r="A378" s="98" t="s">
        <v>2776</v>
      </c>
      <c r="B378" s="62" t="s">
        <v>81</v>
      </c>
      <c r="C378" s="42" t="s">
        <v>77</v>
      </c>
      <c r="D378" s="43">
        <v>6.71</v>
      </c>
      <c r="E378" s="43">
        <v>6.71</v>
      </c>
      <c r="F378" s="43">
        <v>6.71</v>
      </c>
      <c r="G378" s="43">
        <v>6.71</v>
      </c>
      <c r="H378" s="43">
        <v>6.71</v>
      </c>
      <c r="I378" s="43">
        <v>6.71</v>
      </c>
      <c r="J378" s="43">
        <v>6.71</v>
      </c>
      <c r="K378" s="43">
        <v>6.71</v>
      </c>
      <c r="L378" s="43">
        <v>6.71</v>
      </c>
      <c r="M378" s="43">
        <v>6.71</v>
      </c>
      <c r="N378" s="43">
        <v>6.71</v>
      </c>
      <c r="O378" s="43">
        <v>6.71</v>
      </c>
      <c r="P378" s="43">
        <v>6.71</v>
      </c>
      <c r="Q378" s="43">
        <v>6.71</v>
      </c>
      <c r="R378" s="43">
        <v>6.71</v>
      </c>
      <c r="S378" s="43">
        <v>6.71</v>
      </c>
      <c r="T378" s="43">
        <v>6.71</v>
      </c>
      <c r="U378" s="43">
        <v>6.71</v>
      </c>
      <c r="V378" s="43">
        <v>6.71</v>
      </c>
      <c r="W378" s="43">
        <v>6.71</v>
      </c>
      <c r="X378" s="43">
        <v>6.71</v>
      </c>
      <c r="Y378" s="43">
        <v>6.71</v>
      </c>
      <c r="Z378" s="43">
        <v>6.71</v>
      </c>
      <c r="AA378" s="43">
        <v>6.71</v>
      </c>
    </row>
    <row r="379" spans="1:27" ht="12.75" hidden="1" customHeight="1" outlineLevel="1" x14ac:dyDescent="0.2">
      <c r="A379" s="98" t="s">
        <v>2777</v>
      </c>
      <c r="B379" s="62" t="s">
        <v>79</v>
      </c>
      <c r="C379" s="42" t="s">
        <v>77</v>
      </c>
      <c r="D379" s="43">
        <f>$D$11</f>
        <v>330.69</v>
      </c>
      <c r="E379" s="43">
        <f t="shared" ref="E379:AA379" si="218">$D$11</f>
        <v>330.69</v>
      </c>
      <c r="F379" s="43">
        <f t="shared" si="218"/>
        <v>330.69</v>
      </c>
      <c r="G379" s="43">
        <f t="shared" si="218"/>
        <v>330.69</v>
      </c>
      <c r="H379" s="43">
        <f t="shared" si="218"/>
        <v>330.69</v>
      </c>
      <c r="I379" s="43">
        <f t="shared" si="218"/>
        <v>330.69</v>
      </c>
      <c r="J379" s="43">
        <f t="shared" si="218"/>
        <v>330.69</v>
      </c>
      <c r="K379" s="43">
        <f t="shared" si="218"/>
        <v>330.69</v>
      </c>
      <c r="L379" s="43">
        <f t="shared" si="218"/>
        <v>330.69</v>
      </c>
      <c r="M379" s="43">
        <f t="shared" si="218"/>
        <v>330.69</v>
      </c>
      <c r="N379" s="43">
        <f t="shared" si="218"/>
        <v>330.69</v>
      </c>
      <c r="O379" s="43">
        <f t="shared" si="218"/>
        <v>330.69</v>
      </c>
      <c r="P379" s="43">
        <f t="shared" si="218"/>
        <v>330.69</v>
      </c>
      <c r="Q379" s="43">
        <f t="shared" si="218"/>
        <v>330.69</v>
      </c>
      <c r="R379" s="43">
        <f t="shared" si="218"/>
        <v>330.69</v>
      </c>
      <c r="S379" s="43">
        <f t="shared" si="218"/>
        <v>330.69</v>
      </c>
      <c r="T379" s="43">
        <f t="shared" si="218"/>
        <v>330.69</v>
      </c>
      <c r="U379" s="43">
        <f t="shared" si="218"/>
        <v>330.69</v>
      </c>
      <c r="V379" s="43">
        <f t="shared" si="218"/>
        <v>330.69</v>
      </c>
      <c r="W379" s="43">
        <f t="shared" si="218"/>
        <v>330.69</v>
      </c>
      <c r="X379" s="43">
        <f t="shared" si="218"/>
        <v>330.69</v>
      </c>
      <c r="Y379" s="43">
        <f t="shared" si="218"/>
        <v>330.69</v>
      </c>
      <c r="Z379" s="43">
        <f t="shared" si="218"/>
        <v>330.69</v>
      </c>
      <c r="AA379" s="43">
        <f t="shared" si="218"/>
        <v>330.69</v>
      </c>
    </row>
    <row r="380" spans="1:27" ht="12.75" customHeight="1" collapsed="1" x14ac:dyDescent="0.2">
      <c r="A380" s="97" t="s">
        <v>2778</v>
      </c>
      <c r="B380" s="27" t="str">
        <f>"12"&amp;"."&amp;$B$801&amp;"."&amp;$B$802</f>
        <v>12.01.2023</v>
      </c>
      <c r="C380" s="89" t="s">
        <v>74</v>
      </c>
      <c r="D380" s="90">
        <f>ROUND(((D381+D382+D384+D383)/1000),5)</f>
        <v>1.6956199999999999</v>
      </c>
      <c r="E380" s="90">
        <f>ROUND(((E381+E382+E384+E383)/1000),5)</f>
        <v>1.63845</v>
      </c>
      <c r="F380" s="90">
        <f>ROUND(((F381+F382+F384+F383)/1000),5)</f>
        <v>1.6160300000000001</v>
      </c>
      <c r="G380" s="90">
        <f t="shared" ref="G380:AA380" si="219">ROUND(((G381+G382+G384+G383)/1000),5)</f>
        <v>1.61398</v>
      </c>
      <c r="H380" s="90">
        <f t="shared" si="219"/>
        <v>1.6371899999999999</v>
      </c>
      <c r="I380" s="90">
        <f t="shared" si="219"/>
        <v>1.7319899999999999</v>
      </c>
      <c r="J380" s="90">
        <f t="shared" si="219"/>
        <v>1.8674599999999999</v>
      </c>
      <c r="K380" s="90">
        <f t="shared" si="219"/>
        <v>2.2653500000000002</v>
      </c>
      <c r="L380" s="90">
        <f t="shared" si="219"/>
        <v>2.3534299999999999</v>
      </c>
      <c r="M380" s="90">
        <f t="shared" si="219"/>
        <v>2.3892500000000001</v>
      </c>
      <c r="N380" s="90">
        <f t="shared" si="219"/>
        <v>2.3883700000000001</v>
      </c>
      <c r="O380" s="90">
        <f t="shared" si="219"/>
        <v>2.41838</v>
      </c>
      <c r="P380" s="90">
        <f t="shared" si="219"/>
        <v>2.4066999999999998</v>
      </c>
      <c r="Q380" s="90">
        <f t="shared" si="219"/>
        <v>2.4137900000000001</v>
      </c>
      <c r="R380" s="90">
        <f t="shared" si="219"/>
        <v>2.3691200000000001</v>
      </c>
      <c r="S380" s="90">
        <f t="shared" si="219"/>
        <v>2.3796599999999999</v>
      </c>
      <c r="T380" s="90">
        <f t="shared" si="219"/>
        <v>2.4182399999999999</v>
      </c>
      <c r="U380" s="90">
        <f t="shared" si="219"/>
        <v>2.48889</v>
      </c>
      <c r="V380" s="90">
        <f t="shared" si="219"/>
        <v>2.4503699999999999</v>
      </c>
      <c r="W380" s="90">
        <f t="shared" si="219"/>
        <v>2.3875999999999999</v>
      </c>
      <c r="X380" s="90">
        <f t="shared" si="219"/>
        <v>2.35703</v>
      </c>
      <c r="Y380" s="90">
        <f t="shared" si="219"/>
        <v>2.31297</v>
      </c>
      <c r="Z380" s="90">
        <f t="shared" si="219"/>
        <v>2.13578</v>
      </c>
      <c r="AA380" s="90">
        <f t="shared" si="219"/>
        <v>1.7622199999999999</v>
      </c>
    </row>
    <row r="381" spans="1:27" ht="12.75" hidden="1" customHeight="1" outlineLevel="1" x14ac:dyDescent="0.2">
      <c r="A381" s="98" t="s">
        <v>2779</v>
      </c>
      <c r="B381" s="62" t="s">
        <v>236</v>
      </c>
      <c r="C381" s="42" t="s">
        <v>77</v>
      </c>
      <c r="D381" s="43">
        <v>1141.19</v>
      </c>
      <c r="E381" s="43">
        <v>1084.02</v>
      </c>
      <c r="F381" s="43">
        <v>1061.5999999999999</v>
      </c>
      <c r="G381" s="43">
        <v>1059.55</v>
      </c>
      <c r="H381" s="43">
        <v>1082.76</v>
      </c>
      <c r="I381" s="43">
        <v>1177.56</v>
      </c>
      <c r="J381" s="43">
        <v>1313.03</v>
      </c>
      <c r="K381" s="43">
        <v>1710.92</v>
      </c>
      <c r="L381" s="43">
        <v>1799</v>
      </c>
      <c r="M381" s="43">
        <v>1834.82</v>
      </c>
      <c r="N381" s="43">
        <v>1833.94</v>
      </c>
      <c r="O381" s="43">
        <v>1863.95</v>
      </c>
      <c r="P381" s="43">
        <v>1852.27</v>
      </c>
      <c r="Q381" s="43">
        <v>1859.36</v>
      </c>
      <c r="R381" s="43">
        <v>1814.69</v>
      </c>
      <c r="S381" s="43">
        <v>1825.23</v>
      </c>
      <c r="T381" s="43">
        <v>1863.81</v>
      </c>
      <c r="U381" s="43">
        <v>1934.46</v>
      </c>
      <c r="V381" s="43">
        <v>1895.94</v>
      </c>
      <c r="W381" s="43">
        <v>1833.17</v>
      </c>
      <c r="X381" s="43">
        <v>1802.6</v>
      </c>
      <c r="Y381" s="43">
        <v>1758.54</v>
      </c>
      <c r="Z381" s="43">
        <v>1581.35</v>
      </c>
      <c r="AA381" s="43">
        <v>1207.79</v>
      </c>
    </row>
    <row r="382" spans="1:27" ht="12.75" hidden="1" customHeight="1" outlineLevel="1" x14ac:dyDescent="0.2">
      <c r="A382" s="98" t="s">
        <v>2780</v>
      </c>
      <c r="B382" s="62" t="s">
        <v>88</v>
      </c>
      <c r="C382" s="42" t="s">
        <v>77</v>
      </c>
      <c r="D382" s="43">
        <f>$D$327</f>
        <v>217.03</v>
      </c>
      <c r="E382" s="43">
        <f t="shared" ref="E382:AA382" si="220">$D$327</f>
        <v>217.03</v>
      </c>
      <c r="F382" s="43">
        <f t="shared" si="220"/>
        <v>217.03</v>
      </c>
      <c r="G382" s="43">
        <f t="shared" si="220"/>
        <v>217.03</v>
      </c>
      <c r="H382" s="43">
        <f t="shared" si="220"/>
        <v>217.03</v>
      </c>
      <c r="I382" s="43">
        <f t="shared" si="220"/>
        <v>217.03</v>
      </c>
      <c r="J382" s="43">
        <f t="shared" si="220"/>
        <v>217.03</v>
      </c>
      <c r="K382" s="43">
        <f t="shared" si="220"/>
        <v>217.03</v>
      </c>
      <c r="L382" s="43">
        <f t="shared" si="220"/>
        <v>217.03</v>
      </c>
      <c r="M382" s="43">
        <f t="shared" si="220"/>
        <v>217.03</v>
      </c>
      <c r="N382" s="43">
        <f t="shared" si="220"/>
        <v>217.03</v>
      </c>
      <c r="O382" s="43">
        <f t="shared" si="220"/>
        <v>217.03</v>
      </c>
      <c r="P382" s="43">
        <f t="shared" si="220"/>
        <v>217.03</v>
      </c>
      <c r="Q382" s="43">
        <f t="shared" si="220"/>
        <v>217.03</v>
      </c>
      <c r="R382" s="43">
        <f t="shared" si="220"/>
        <v>217.03</v>
      </c>
      <c r="S382" s="43">
        <f t="shared" si="220"/>
        <v>217.03</v>
      </c>
      <c r="T382" s="43">
        <f t="shared" si="220"/>
        <v>217.03</v>
      </c>
      <c r="U382" s="43">
        <f t="shared" si="220"/>
        <v>217.03</v>
      </c>
      <c r="V382" s="43">
        <f t="shared" si="220"/>
        <v>217.03</v>
      </c>
      <c r="W382" s="43">
        <f t="shared" si="220"/>
        <v>217.03</v>
      </c>
      <c r="X382" s="43">
        <f t="shared" si="220"/>
        <v>217.03</v>
      </c>
      <c r="Y382" s="43">
        <f t="shared" si="220"/>
        <v>217.03</v>
      </c>
      <c r="Z382" s="43">
        <f t="shared" si="220"/>
        <v>217.03</v>
      </c>
      <c r="AA382" s="43">
        <f t="shared" si="220"/>
        <v>217.03</v>
      </c>
    </row>
    <row r="383" spans="1:27" ht="12.75" hidden="1" customHeight="1" outlineLevel="1" x14ac:dyDescent="0.2">
      <c r="A383" s="98" t="s">
        <v>2781</v>
      </c>
      <c r="B383" s="62" t="s">
        <v>81</v>
      </c>
      <c r="C383" s="42" t="s">
        <v>77</v>
      </c>
      <c r="D383" s="43">
        <v>6.71</v>
      </c>
      <c r="E383" s="43">
        <v>6.71</v>
      </c>
      <c r="F383" s="43">
        <v>6.71</v>
      </c>
      <c r="G383" s="43">
        <v>6.71</v>
      </c>
      <c r="H383" s="43">
        <v>6.71</v>
      </c>
      <c r="I383" s="43">
        <v>6.71</v>
      </c>
      <c r="J383" s="43">
        <v>6.71</v>
      </c>
      <c r="K383" s="43">
        <v>6.71</v>
      </c>
      <c r="L383" s="43">
        <v>6.71</v>
      </c>
      <c r="M383" s="43">
        <v>6.71</v>
      </c>
      <c r="N383" s="43">
        <v>6.71</v>
      </c>
      <c r="O383" s="43">
        <v>6.71</v>
      </c>
      <c r="P383" s="43">
        <v>6.71</v>
      </c>
      <c r="Q383" s="43">
        <v>6.71</v>
      </c>
      <c r="R383" s="43">
        <v>6.71</v>
      </c>
      <c r="S383" s="43">
        <v>6.71</v>
      </c>
      <c r="T383" s="43">
        <v>6.71</v>
      </c>
      <c r="U383" s="43">
        <v>6.71</v>
      </c>
      <c r="V383" s="43">
        <v>6.71</v>
      </c>
      <c r="W383" s="43">
        <v>6.71</v>
      </c>
      <c r="X383" s="43">
        <v>6.71</v>
      </c>
      <c r="Y383" s="43">
        <v>6.71</v>
      </c>
      <c r="Z383" s="43">
        <v>6.71</v>
      </c>
      <c r="AA383" s="43">
        <v>6.71</v>
      </c>
    </row>
    <row r="384" spans="1:27" ht="12.75" hidden="1" customHeight="1" outlineLevel="1" x14ac:dyDescent="0.2">
      <c r="A384" s="98" t="s">
        <v>2782</v>
      </c>
      <c r="B384" s="62" t="s">
        <v>79</v>
      </c>
      <c r="C384" s="42" t="s">
        <v>77</v>
      </c>
      <c r="D384" s="43">
        <f>$D$11</f>
        <v>330.69</v>
      </c>
      <c r="E384" s="43">
        <f t="shared" ref="E384:AA384" si="221">$D$11</f>
        <v>330.69</v>
      </c>
      <c r="F384" s="43">
        <f t="shared" si="221"/>
        <v>330.69</v>
      </c>
      <c r="G384" s="43">
        <f t="shared" si="221"/>
        <v>330.69</v>
      </c>
      <c r="H384" s="43">
        <f t="shared" si="221"/>
        <v>330.69</v>
      </c>
      <c r="I384" s="43">
        <f t="shared" si="221"/>
        <v>330.69</v>
      </c>
      <c r="J384" s="43">
        <f t="shared" si="221"/>
        <v>330.69</v>
      </c>
      <c r="K384" s="43">
        <f t="shared" si="221"/>
        <v>330.69</v>
      </c>
      <c r="L384" s="43">
        <f t="shared" si="221"/>
        <v>330.69</v>
      </c>
      <c r="M384" s="43">
        <f t="shared" si="221"/>
        <v>330.69</v>
      </c>
      <c r="N384" s="43">
        <f t="shared" si="221"/>
        <v>330.69</v>
      </c>
      <c r="O384" s="43">
        <f t="shared" si="221"/>
        <v>330.69</v>
      </c>
      <c r="P384" s="43">
        <f t="shared" si="221"/>
        <v>330.69</v>
      </c>
      <c r="Q384" s="43">
        <f t="shared" si="221"/>
        <v>330.69</v>
      </c>
      <c r="R384" s="43">
        <f t="shared" si="221"/>
        <v>330.69</v>
      </c>
      <c r="S384" s="43">
        <f t="shared" si="221"/>
        <v>330.69</v>
      </c>
      <c r="T384" s="43">
        <f t="shared" si="221"/>
        <v>330.69</v>
      </c>
      <c r="U384" s="43">
        <f t="shared" si="221"/>
        <v>330.69</v>
      </c>
      <c r="V384" s="43">
        <f t="shared" si="221"/>
        <v>330.69</v>
      </c>
      <c r="W384" s="43">
        <f t="shared" si="221"/>
        <v>330.69</v>
      </c>
      <c r="X384" s="43">
        <f t="shared" si="221"/>
        <v>330.69</v>
      </c>
      <c r="Y384" s="43">
        <f t="shared" si="221"/>
        <v>330.69</v>
      </c>
      <c r="Z384" s="43">
        <f t="shared" si="221"/>
        <v>330.69</v>
      </c>
      <c r="AA384" s="43">
        <f t="shared" si="221"/>
        <v>330.69</v>
      </c>
    </row>
    <row r="385" spans="1:27" ht="12.75" customHeight="1" collapsed="1" x14ac:dyDescent="0.2">
      <c r="A385" s="97" t="s">
        <v>2783</v>
      </c>
      <c r="B385" s="27" t="str">
        <f>"13"&amp;"."&amp;$B$801&amp;"."&amp;$B$802</f>
        <v>13.01.2023</v>
      </c>
      <c r="C385" s="89" t="s">
        <v>74</v>
      </c>
      <c r="D385" s="90">
        <f>ROUND(((D386+D387+D389+D388)/1000),5)</f>
        <v>1.72237</v>
      </c>
      <c r="E385" s="90">
        <f>ROUND(((E386+E387+E389+E388)/1000),5)</f>
        <v>1.6611800000000001</v>
      </c>
      <c r="F385" s="90">
        <f>ROUND(((F386+F387+F389+F388)/1000),5)</f>
        <v>1.6292500000000001</v>
      </c>
      <c r="G385" s="90">
        <f t="shared" ref="G385:AA385" si="222">ROUND(((G386+G387+G389+G388)/1000),5)</f>
        <v>1.6249100000000001</v>
      </c>
      <c r="H385" s="90">
        <f t="shared" si="222"/>
        <v>1.6744300000000001</v>
      </c>
      <c r="I385" s="90">
        <f t="shared" si="222"/>
        <v>1.75911</v>
      </c>
      <c r="J385" s="90">
        <f t="shared" si="222"/>
        <v>2.09659</v>
      </c>
      <c r="K385" s="90">
        <f t="shared" si="222"/>
        <v>2.2850100000000002</v>
      </c>
      <c r="L385" s="90">
        <f t="shared" si="222"/>
        <v>2.38341</v>
      </c>
      <c r="M385" s="90">
        <f t="shared" si="222"/>
        <v>2.4163399999999999</v>
      </c>
      <c r="N385" s="90">
        <f t="shared" si="222"/>
        <v>2.4323100000000002</v>
      </c>
      <c r="O385" s="90">
        <f t="shared" si="222"/>
        <v>2.4397899999999999</v>
      </c>
      <c r="P385" s="90">
        <f t="shared" si="222"/>
        <v>2.4318300000000002</v>
      </c>
      <c r="Q385" s="90">
        <f t="shared" si="222"/>
        <v>2.4345300000000001</v>
      </c>
      <c r="R385" s="90">
        <f t="shared" si="222"/>
        <v>2.4191600000000002</v>
      </c>
      <c r="S385" s="90">
        <f t="shared" si="222"/>
        <v>2.4138799999999998</v>
      </c>
      <c r="T385" s="90">
        <f t="shared" si="222"/>
        <v>2.5139399999999998</v>
      </c>
      <c r="U385" s="90">
        <f t="shared" si="222"/>
        <v>2.5409000000000002</v>
      </c>
      <c r="V385" s="90">
        <f t="shared" si="222"/>
        <v>2.52799</v>
      </c>
      <c r="W385" s="90">
        <f t="shared" si="222"/>
        <v>2.4323999999999999</v>
      </c>
      <c r="X385" s="90">
        <f t="shared" si="222"/>
        <v>2.41547</v>
      </c>
      <c r="Y385" s="90">
        <f t="shared" si="222"/>
        <v>2.3570799999999998</v>
      </c>
      <c r="Z385" s="90">
        <f t="shared" si="222"/>
        <v>2.2416499999999999</v>
      </c>
      <c r="AA385" s="90">
        <f t="shared" si="222"/>
        <v>1.97122</v>
      </c>
    </row>
    <row r="386" spans="1:27" ht="12.75" hidden="1" customHeight="1" outlineLevel="1" x14ac:dyDescent="0.2">
      <c r="A386" s="98" t="s">
        <v>2784</v>
      </c>
      <c r="B386" s="62" t="s">
        <v>236</v>
      </c>
      <c r="C386" s="42" t="s">
        <v>77</v>
      </c>
      <c r="D386" s="43">
        <v>1167.94</v>
      </c>
      <c r="E386" s="43">
        <v>1106.75</v>
      </c>
      <c r="F386" s="43">
        <v>1074.82</v>
      </c>
      <c r="G386" s="43">
        <v>1070.48</v>
      </c>
      <c r="H386" s="43">
        <v>1120</v>
      </c>
      <c r="I386" s="43">
        <v>1204.68</v>
      </c>
      <c r="J386" s="43">
        <v>1542.16</v>
      </c>
      <c r="K386" s="43">
        <v>1730.58</v>
      </c>
      <c r="L386" s="43">
        <v>1828.98</v>
      </c>
      <c r="M386" s="43">
        <v>1861.91</v>
      </c>
      <c r="N386" s="43">
        <v>1877.88</v>
      </c>
      <c r="O386" s="43">
        <v>1885.36</v>
      </c>
      <c r="P386" s="43">
        <v>1877.4</v>
      </c>
      <c r="Q386" s="43">
        <v>1880.1</v>
      </c>
      <c r="R386" s="43">
        <v>1864.73</v>
      </c>
      <c r="S386" s="43">
        <v>1859.45</v>
      </c>
      <c r="T386" s="43">
        <v>1959.51</v>
      </c>
      <c r="U386" s="43">
        <v>1986.47</v>
      </c>
      <c r="V386" s="43">
        <v>1973.56</v>
      </c>
      <c r="W386" s="43">
        <v>1877.97</v>
      </c>
      <c r="X386" s="43">
        <v>1861.04</v>
      </c>
      <c r="Y386" s="43">
        <v>1802.65</v>
      </c>
      <c r="Z386" s="43">
        <v>1687.22</v>
      </c>
      <c r="AA386" s="43">
        <v>1416.79</v>
      </c>
    </row>
    <row r="387" spans="1:27" ht="12.75" hidden="1" customHeight="1" outlineLevel="1" x14ac:dyDescent="0.2">
      <c r="A387" s="98" t="s">
        <v>2785</v>
      </c>
      <c r="B387" s="62" t="s">
        <v>88</v>
      </c>
      <c r="C387" s="42" t="s">
        <v>77</v>
      </c>
      <c r="D387" s="43">
        <f>$D$327</f>
        <v>217.03</v>
      </c>
      <c r="E387" s="43">
        <f t="shared" ref="E387:AA387" si="223">$D$327</f>
        <v>217.03</v>
      </c>
      <c r="F387" s="43">
        <f t="shared" si="223"/>
        <v>217.03</v>
      </c>
      <c r="G387" s="43">
        <f t="shared" si="223"/>
        <v>217.03</v>
      </c>
      <c r="H387" s="43">
        <f t="shared" si="223"/>
        <v>217.03</v>
      </c>
      <c r="I387" s="43">
        <f t="shared" si="223"/>
        <v>217.03</v>
      </c>
      <c r="J387" s="43">
        <f t="shared" si="223"/>
        <v>217.03</v>
      </c>
      <c r="K387" s="43">
        <f t="shared" si="223"/>
        <v>217.03</v>
      </c>
      <c r="L387" s="43">
        <f t="shared" si="223"/>
        <v>217.03</v>
      </c>
      <c r="M387" s="43">
        <f t="shared" si="223"/>
        <v>217.03</v>
      </c>
      <c r="N387" s="43">
        <f t="shared" si="223"/>
        <v>217.03</v>
      </c>
      <c r="O387" s="43">
        <f t="shared" si="223"/>
        <v>217.03</v>
      </c>
      <c r="P387" s="43">
        <f t="shared" si="223"/>
        <v>217.03</v>
      </c>
      <c r="Q387" s="43">
        <f t="shared" si="223"/>
        <v>217.03</v>
      </c>
      <c r="R387" s="43">
        <f t="shared" si="223"/>
        <v>217.03</v>
      </c>
      <c r="S387" s="43">
        <f t="shared" si="223"/>
        <v>217.03</v>
      </c>
      <c r="T387" s="43">
        <f t="shared" si="223"/>
        <v>217.03</v>
      </c>
      <c r="U387" s="43">
        <f t="shared" si="223"/>
        <v>217.03</v>
      </c>
      <c r="V387" s="43">
        <f t="shared" si="223"/>
        <v>217.03</v>
      </c>
      <c r="W387" s="43">
        <f t="shared" si="223"/>
        <v>217.03</v>
      </c>
      <c r="X387" s="43">
        <f t="shared" si="223"/>
        <v>217.03</v>
      </c>
      <c r="Y387" s="43">
        <f t="shared" si="223"/>
        <v>217.03</v>
      </c>
      <c r="Z387" s="43">
        <f t="shared" si="223"/>
        <v>217.03</v>
      </c>
      <c r="AA387" s="43">
        <f t="shared" si="223"/>
        <v>217.03</v>
      </c>
    </row>
    <row r="388" spans="1:27" ht="12.75" hidden="1" customHeight="1" outlineLevel="1" x14ac:dyDescent="0.2">
      <c r="A388" s="98" t="s">
        <v>2786</v>
      </c>
      <c r="B388" s="62" t="s">
        <v>81</v>
      </c>
      <c r="C388" s="42" t="s">
        <v>77</v>
      </c>
      <c r="D388" s="43">
        <v>6.71</v>
      </c>
      <c r="E388" s="43">
        <v>6.71</v>
      </c>
      <c r="F388" s="43">
        <v>6.71</v>
      </c>
      <c r="G388" s="43">
        <v>6.71</v>
      </c>
      <c r="H388" s="43">
        <v>6.71</v>
      </c>
      <c r="I388" s="43">
        <v>6.71</v>
      </c>
      <c r="J388" s="43">
        <v>6.71</v>
      </c>
      <c r="K388" s="43">
        <v>6.71</v>
      </c>
      <c r="L388" s="43">
        <v>6.71</v>
      </c>
      <c r="M388" s="43">
        <v>6.71</v>
      </c>
      <c r="N388" s="43">
        <v>6.71</v>
      </c>
      <c r="O388" s="43">
        <v>6.71</v>
      </c>
      <c r="P388" s="43">
        <v>6.71</v>
      </c>
      <c r="Q388" s="43">
        <v>6.71</v>
      </c>
      <c r="R388" s="43">
        <v>6.71</v>
      </c>
      <c r="S388" s="43">
        <v>6.71</v>
      </c>
      <c r="T388" s="43">
        <v>6.71</v>
      </c>
      <c r="U388" s="43">
        <v>6.71</v>
      </c>
      <c r="V388" s="43">
        <v>6.71</v>
      </c>
      <c r="W388" s="43">
        <v>6.71</v>
      </c>
      <c r="X388" s="43">
        <v>6.71</v>
      </c>
      <c r="Y388" s="43">
        <v>6.71</v>
      </c>
      <c r="Z388" s="43">
        <v>6.71</v>
      </c>
      <c r="AA388" s="43">
        <v>6.71</v>
      </c>
    </row>
    <row r="389" spans="1:27" ht="12.75" hidden="1" customHeight="1" outlineLevel="1" x14ac:dyDescent="0.2">
      <c r="A389" s="98" t="s">
        <v>2787</v>
      </c>
      <c r="B389" s="62" t="s">
        <v>79</v>
      </c>
      <c r="C389" s="42" t="s">
        <v>77</v>
      </c>
      <c r="D389" s="43">
        <f>$D$11</f>
        <v>330.69</v>
      </c>
      <c r="E389" s="43">
        <f t="shared" ref="E389:AA389" si="224">$D$11</f>
        <v>330.69</v>
      </c>
      <c r="F389" s="43">
        <f t="shared" si="224"/>
        <v>330.69</v>
      </c>
      <c r="G389" s="43">
        <f t="shared" si="224"/>
        <v>330.69</v>
      </c>
      <c r="H389" s="43">
        <f t="shared" si="224"/>
        <v>330.69</v>
      </c>
      <c r="I389" s="43">
        <f t="shared" si="224"/>
        <v>330.69</v>
      </c>
      <c r="J389" s="43">
        <f t="shared" si="224"/>
        <v>330.69</v>
      </c>
      <c r="K389" s="43">
        <f t="shared" si="224"/>
        <v>330.69</v>
      </c>
      <c r="L389" s="43">
        <f t="shared" si="224"/>
        <v>330.69</v>
      </c>
      <c r="M389" s="43">
        <f t="shared" si="224"/>
        <v>330.69</v>
      </c>
      <c r="N389" s="43">
        <f t="shared" si="224"/>
        <v>330.69</v>
      </c>
      <c r="O389" s="43">
        <f t="shared" si="224"/>
        <v>330.69</v>
      </c>
      <c r="P389" s="43">
        <f t="shared" si="224"/>
        <v>330.69</v>
      </c>
      <c r="Q389" s="43">
        <f t="shared" si="224"/>
        <v>330.69</v>
      </c>
      <c r="R389" s="43">
        <f t="shared" si="224"/>
        <v>330.69</v>
      </c>
      <c r="S389" s="43">
        <f t="shared" si="224"/>
        <v>330.69</v>
      </c>
      <c r="T389" s="43">
        <f t="shared" si="224"/>
        <v>330.69</v>
      </c>
      <c r="U389" s="43">
        <f t="shared" si="224"/>
        <v>330.69</v>
      </c>
      <c r="V389" s="43">
        <f t="shared" si="224"/>
        <v>330.69</v>
      </c>
      <c r="W389" s="43">
        <f t="shared" si="224"/>
        <v>330.69</v>
      </c>
      <c r="X389" s="43">
        <f t="shared" si="224"/>
        <v>330.69</v>
      </c>
      <c r="Y389" s="43">
        <f t="shared" si="224"/>
        <v>330.69</v>
      </c>
      <c r="Z389" s="43">
        <f t="shared" si="224"/>
        <v>330.69</v>
      </c>
      <c r="AA389" s="43">
        <f t="shared" si="224"/>
        <v>330.69</v>
      </c>
    </row>
    <row r="390" spans="1:27" ht="12.75" customHeight="1" collapsed="1" x14ac:dyDescent="0.2">
      <c r="A390" s="97" t="s">
        <v>2788</v>
      </c>
      <c r="B390" s="27" t="str">
        <f>"14"&amp;"."&amp;$B$801&amp;"."&amp;$B$802</f>
        <v>14.01.2023</v>
      </c>
      <c r="C390" s="89" t="s">
        <v>74</v>
      </c>
      <c r="D390" s="90">
        <f>ROUND(((D391+D392+D394+D393)/1000),5)</f>
        <v>1.9719500000000001</v>
      </c>
      <c r="E390" s="90">
        <f>ROUND(((E391+E392+E394+E393)/1000),5)</f>
        <v>1.79714</v>
      </c>
      <c r="F390" s="90">
        <f>ROUND(((F391+F392+F394+F393)/1000),5)</f>
        <v>1.7654799999999999</v>
      </c>
      <c r="G390" s="90">
        <f t="shared" ref="G390:AA390" si="225">ROUND(((G391+G392+G394+G393)/1000),5)</f>
        <v>1.75508</v>
      </c>
      <c r="H390" s="90">
        <f t="shared" si="225"/>
        <v>1.76953</v>
      </c>
      <c r="I390" s="90">
        <f t="shared" si="225"/>
        <v>1.7990900000000001</v>
      </c>
      <c r="J390" s="90">
        <f t="shared" si="225"/>
        <v>1.8945399999999999</v>
      </c>
      <c r="K390" s="90">
        <f t="shared" si="225"/>
        <v>2.1729599999999998</v>
      </c>
      <c r="L390" s="90">
        <f t="shared" si="225"/>
        <v>2.2660499999999999</v>
      </c>
      <c r="M390" s="90">
        <f t="shared" si="225"/>
        <v>2.3931399999999998</v>
      </c>
      <c r="N390" s="90">
        <f t="shared" si="225"/>
        <v>2.4318300000000002</v>
      </c>
      <c r="O390" s="90">
        <f t="shared" si="225"/>
        <v>2.4410599999999998</v>
      </c>
      <c r="P390" s="90">
        <f t="shared" si="225"/>
        <v>2.4392900000000002</v>
      </c>
      <c r="Q390" s="90">
        <f t="shared" si="225"/>
        <v>2.4381699999999999</v>
      </c>
      <c r="R390" s="90">
        <f t="shared" si="225"/>
        <v>2.4126099999999999</v>
      </c>
      <c r="S390" s="90">
        <f t="shared" si="225"/>
        <v>2.41574</v>
      </c>
      <c r="T390" s="90">
        <f t="shared" si="225"/>
        <v>2.4338600000000001</v>
      </c>
      <c r="U390" s="90">
        <f t="shared" si="225"/>
        <v>2.4805899999999999</v>
      </c>
      <c r="V390" s="90">
        <f t="shared" si="225"/>
        <v>2.47275</v>
      </c>
      <c r="W390" s="90">
        <f t="shared" si="225"/>
        <v>2.4254500000000001</v>
      </c>
      <c r="X390" s="90">
        <f t="shared" si="225"/>
        <v>2.4291700000000001</v>
      </c>
      <c r="Y390" s="90">
        <f t="shared" si="225"/>
        <v>2.3055400000000001</v>
      </c>
      <c r="Z390" s="90">
        <f t="shared" si="225"/>
        <v>2.2320099999999998</v>
      </c>
      <c r="AA390" s="90">
        <f t="shared" si="225"/>
        <v>1.98089</v>
      </c>
    </row>
    <row r="391" spans="1:27" ht="12.75" hidden="1" customHeight="1" outlineLevel="1" x14ac:dyDescent="0.2">
      <c r="A391" s="98" t="s">
        <v>2789</v>
      </c>
      <c r="B391" s="62" t="s">
        <v>236</v>
      </c>
      <c r="C391" s="42" t="s">
        <v>77</v>
      </c>
      <c r="D391" s="43">
        <v>1417.52</v>
      </c>
      <c r="E391" s="43">
        <v>1242.71</v>
      </c>
      <c r="F391" s="43">
        <v>1211.05</v>
      </c>
      <c r="G391" s="43">
        <v>1200.6500000000001</v>
      </c>
      <c r="H391" s="43">
        <v>1215.0999999999999</v>
      </c>
      <c r="I391" s="43">
        <v>1244.6600000000001</v>
      </c>
      <c r="J391" s="43">
        <v>1340.11</v>
      </c>
      <c r="K391" s="43">
        <v>1618.53</v>
      </c>
      <c r="L391" s="43">
        <v>1711.62</v>
      </c>
      <c r="M391" s="43">
        <v>1838.71</v>
      </c>
      <c r="N391" s="43">
        <v>1877.4</v>
      </c>
      <c r="O391" s="43">
        <v>1886.63</v>
      </c>
      <c r="P391" s="43">
        <v>1884.86</v>
      </c>
      <c r="Q391" s="43">
        <v>1883.74</v>
      </c>
      <c r="R391" s="43">
        <v>1858.18</v>
      </c>
      <c r="S391" s="43">
        <v>1861.31</v>
      </c>
      <c r="T391" s="43">
        <v>1879.43</v>
      </c>
      <c r="U391" s="43">
        <v>1926.16</v>
      </c>
      <c r="V391" s="43">
        <v>1918.32</v>
      </c>
      <c r="W391" s="43">
        <v>1871.02</v>
      </c>
      <c r="X391" s="43">
        <v>1874.74</v>
      </c>
      <c r="Y391" s="43">
        <v>1751.11</v>
      </c>
      <c r="Z391" s="43">
        <v>1677.58</v>
      </c>
      <c r="AA391" s="43">
        <v>1426.46</v>
      </c>
    </row>
    <row r="392" spans="1:27" ht="12.75" hidden="1" customHeight="1" outlineLevel="1" x14ac:dyDescent="0.2">
      <c r="A392" s="98" t="s">
        <v>2790</v>
      </c>
      <c r="B392" s="62" t="s">
        <v>88</v>
      </c>
      <c r="C392" s="42" t="s">
        <v>77</v>
      </c>
      <c r="D392" s="43">
        <f>$D$327</f>
        <v>217.03</v>
      </c>
      <c r="E392" s="43">
        <f t="shared" ref="E392:AA392" si="226">$D$327</f>
        <v>217.03</v>
      </c>
      <c r="F392" s="43">
        <f t="shared" si="226"/>
        <v>217.03</v>
      </c>
      <c r="G392" s="43">
        <f t="shared" si="226"/>
        <v>217.03</v>
      </c>
      <c r="H392" s="43">
        <f t="shared" si="226"/>
        <v>217.03</v>
      </c>
      <c r="I392" s="43">
        <f t="shared" si="226"/>
        <v>217.03</v>
      </c>
      <c r="J392" s="43">
        <f t="shared" si="226"/>
        <v>217.03</v>
      </c>
      <c r="K392" s="43">
        <f t="shared" si="226"/>
        <v>217.03</v>
      </c>
      <c r="L392" s="43">
        <f t="shared" si="226"/>
        <v>217.03</v>
      </c>
      <c r="M392" s="43">
        <f t="shared" si="226"/>
        <v>217.03</v>
      </c>
      <c r="N392" s="43">
        <f t="shared" si="226"/>
        <v>217.03</v>
      </c>
      <c r="O392" s="43">
        <f t="shared" si="226"/>
        <v>217.03</v>
      </c>
      <c r="P392" s="43">
        <f t="shared" si="226"/>
        <v>217.03</v>
      </c>
      <c r="Q392" s="43">
        <f t="shared" si="226"/>
        <v>217.03</v>
      </c>
      <c r="R392" s="43">
        <f t="shared" si="226"/>
        <v>217.03</v>
      </c>
      <c r="S392" s="43">
        <f t="shared" si="226"/>
        <v>217.03</v>
      </c>
      <c r="T392" s="43">
        <f t="shared" si="226"/>
        <v>217.03</v>
      </c>
      <c r="U392" s="43">
        <f t="shared" si="226"/>
        <v>217.03</v>
      </c>
      <c r="V392" s="43">
        <f t="shared" si="226"/>
        <v>217.03</v>
      </c>
      <c r="W392" s="43">
        <f t="shared" si="226"/>
        <v>217.03</v>
      </c>
      <c r="X392" s="43">
        <f t="shared" si="226"/>
        <v>217.03</v>
      </c>
      <c r="Y392" s="43">
        <f t="shared" si="226"/>
        <v>217.03</v>
      </c>
      <c r="Z392" s="43">
        <f t="shared" si="226"/>
        <v>217.03</v>
      </c>
      <c r="AA392" s="43">
        <f t="shared" si="226"/>
        <v>217.03</v>
      </c>
    </row>
    <row r="393" spans="1:27" ht="12.75" hidden="1" customHeight="1" outlineLevel="1" x14ac:dyDescent="0.2">
      <c r="A393" s="98" t="s">
        <v>2791</v>
      </c>
      <c r="B393" s="62" t="s">
        <v>81</v>
      </c>
      <c r="C393" s="42" t="s">
        <v>77</v>
      </c>
      <c r="D393" s="43">
        <v>6.71</v>
      </c>
      <c r="E393" s="43">
        <v>6.71</v>
      </c>
      <c r="F393" s="43">
        <v>6.71</v>
      </c>
      <c r="G393" s="43">
        <v>6.71</v>
      </c>
      <c r="H393" s="43">
        <v>6.71</v>
      </c>
      <c r="I393" s="43">
        <v>6.71</v>
      </c>
      <c r="J393" s="43">
        <v>6.71</v>
      </c>
      <c r="K393" s="43">
        <v>6.71</v>
      </c>
      <c r="L393" s="43">
        <v>6.71</v>
      </c>
      <c r="M393" s="43">
        <v>6.71</v>
      </c>
      <c r="N393" s="43">
        <v>6.71</v>
      </c>
      <c r="O393" s="43">
        <v>6.71</v>
      </c>
      <c r="P393" s="43">
        <v>6.71</v>
      </c>
      <c r="Q393" s="43">
        <v>6.71</v>
      </c>
      <c r="R393" s="43">
        <v>6.71</v>
      </c>
      <c r="S393" s="43">
        <v>6.71</v>
      </c>
      <c r="T393" s="43">
        <v>6.71</v>
      </c>
      <c r="U393" s="43">
        <v>6.71</v>
      </c>
      <c r="V393" s="43">
        <v>6.71</v>
      </c>
      <c r="W393" s="43">
        <v>6.71</v>
      </c>
      <c r="X393" s="43">
        <v>6.71</v>
      </c>
      <c r="Y393" s="43">
        <v>6.71</v>
      </c>
      <c r="Z393" s="43">
        <v>6.71</v>
      </c>
      <c r="AA393" s="43">
        <v>6.71</v>
      </c>
    </row>
    <row r="394" spans="1:27" ht="12.75" hidden="1" customHeight="1" outlineLevel="1" x14ac:dyDescent="0.2">
      <c r="A394" s="98" t="s">
        <v>2792</v>
      </c>
      <c r="B394" s="62" t="s">
        <v>79</v>
      </c>
      <c r="C394" s="42" t="s">
        <v>77</v>
      </c>
      <c r="D394" s="43">
        <f>$D$11</f>
        <v>330.69</v>
      </c>
      <c r="E394" s="43">
        <f t="shared" ref="E394:AA394" si="227">$D$11</f>
        <v>330.69</v>
      </c>
      <c r="F394" s="43">
        <f t="shared" si="227"/>
        <v>330.69</v>
      </c>
      <c r="G394" s="43">
        <f t="shared" si="227"/>
        <v>330.69</v>
      </c>
      <c r="H394" s="43">
        <f t="shared" si="227"/>
        <v>330.69</v>
      </c>
      <c r="I394" s="43">
        <f t="shared" si="227"/>
        <v>330.69</v>
      </c>
      <c r="J394" s="43">
        <f t="shared" si="227"/>
        <v>330.69</v>
      </c>
      <c r="K394" s="43">
        <f t="shared" si="227"/>
        <v>330.69</v>
      </c>
      <c r="L394" s="43">
        <f t="shared" si="227"/>
        <v>330.69</v>
      </c>
      <c r="M394" s="43">
        <f t="shared" si="227"/>
        <v>330.69</v>
      </c>
      <c r="N394" s="43">
        <f t="shared" si="227"/>
        <v>330.69</v>
      </c>
      <c r="O394" s="43">
        <f t="shared" si="227"/>
        <v>330.69</v>
      </c>
      <c r="P394" s="43">
        <f t="shared" si="227"/>
        <v>330.69</v>
      </c>
      <c r="Q394" s="43">
        <f t="shared" si="227"/>
        <v>330.69</v>
      </c>
      <c r="R394" s="43">
        <f t="shared" si="227"/>
        <v>330.69</v>
      </c>
      <c r="S394" s="43">
        <f t="shared" si="227"/>
        <v>330.69</v>
      </c>
      <c r="T394" s="43">
        <f t="shared" si="227"/>
        <v>330.69</v>
      </c>
      <c r="U394" s="43">
        <f t="shared" si="227"/>
        <v>330.69</v>
      </c>
      <c r="V394" s="43">
        <f t="shared" si="227"/>
        <v>330.69</v>
      </c>
      <c r="W394" s="43">
        <f t="shared" si="227"/>
        <v>330.69</v>
      </c>
      <c r="X394" s="43">
        <f t="shared" si="227"/>
        <v>330.69</v>
      </c>
      <c r="Y394" s="43">
        <f t="shared" si="227"/>
        <v>330.69</v>
      </c>
      <c r="Z394" s="43">
        <f t="shared" si="227"/>
        <v>330.69</v>
      </c>
      <c r="AA394" s="43">
        <f t="shared" si="227"/>
        <v>330.69</v>
      </c>
    </row>
    <row r="395" spans="1:27" ht="12.75" customHeight="1" collapsed="1" x14ac:dyDescent="0.2">
      <c r="A395" s="97" t="s">
        <v>2793</v>
      </c>
      <c r="B395" s="27" t="str">
        <f>"15"&amp;"."&amp;$B$801&amp;"."&amp;$B$802</f>
        <v>15.01.2023</v>
      </c>
      <c r="C395" s="89" t="s">
        <v>74</v>
      </c>
      <c r="D395" s="90">
        <f>ROUND(((D396+D397+D399+D398)/1000),5)</f>
        <v>1.81097</v>
      </c>
      <c r="E395" s="90">
        <f>ROUND(((E396+E397+E399+E398)/1000),5)</f>
        <v>1.7532300000000001</v>
      </c>
      <c r="F395" s="90">
        <f>ROUND(((F396+F397+F399+F398)/1000),5)</f>
        <v>1.6836500000000001</v>
      </c>
      <c r="G395" s="90">
        <f t="shared" ref="G395:AA395" si="228">ROUND(((G396+G397+G399+G398)/1000),5)</f>
        <v>1.67814</v>
      </c>
      <c r="H395" s="90">
        <f t="shared" si="228"/>
        <v>1.68255</v>
      </c>
      <c r="I395" s="90">
        <f t="shared" si="228"/>
        <v>1.7315499999999999</v>
      </c>
      <c r="J395" s="90">
        <f t="shared" si="228"/>
        <v>1.74393</v>
      </c>
      <c r="K395" s="90">
        <f t="shared" si="228"/>
        <v>1.9426600000000001</v>
      </c>
      <c r="L395" s="90">
        <f t="shared" si="228"/>
        <v>2.19116</v>
      </c>
      <c r="M395" s="90">
        <f t="shared" si="228"/>
        <v>2.26363</v>
      </c>
      <c r="N395" s="90">
        <f t="shared" si="228"/>
        <v>2.3324600000000002</v>
      </c>
      <c r="O395" s="90">
        <f t="shared" si="228"/>
        <v>2.3526199999999999</v>
      </c>
      <c r="P395" s="90">
        <f t="shared" si="228"/>
        <v>2.3556400000000002</v>
      </c>
      <c r="Q395" s="90">
        <f t="shared" si="228"/>
        <v>2.3577699999999999</v>
      </c>
      <c r="R395" s="90">
        <f t="shared" si="228"/>
        <v>2.3267500000000001</v>
      </c>
      <c r="S395" s="90">
        <f t="shared" si="228"/>
        <v>2.3355199999999998</v>
      </c>
      <c r="T395" s="90">
        <f t="shared" si="228"/>
        <v>2.3864800000000002</v>
      </c>
      <c r="U395" s="90">
        <f t="shared" si="228"/>
        <v>2.4483700000000002</v>
      </c>
      <c r="V395" s="90">
        <f t="shared" si="228"/>
        <v>2.4533399999999999</v>
      </c>
      <c r="W395" s="90">
        <f t="shared" si="228"/>
        <v>2.3822999999999999</v>
      </c>
      <c r="X395" s="90">
        <f t="shared" si="228"/>
        <v>2.3754400000000002</v>
      </c>
      <c r="Y395" s="90">
        <f t="shared" si="228"/>
        <v>2.2897099999999999</v>
      </c>
      <c r="Z395" s="90">
        <f t="shared" si="228"/>
        <v>2.2212900000000002</v>
      </c>
      <c r="AA395" s="90">
        <f t="shared" si="228"/>
        <v>1.95818</v>
      </c>
    </row>
    <row r="396" spans="1:27" ht="12.75" hidden="1" customHeight="1" outlineLevel="1" x14ac:dyDescent="0.2">
      <c r="A396" s="98" t="s">
        <v>2794</v>
      </c>
      <c r="B396" s="62" t="s">
        <v>236</v>
      </c>
      <c r="C396" s="42" t="s">
        <v>77</v>
      </c>
      <c r="D396" s="43">
        <v>1256.54</v>
      </c>
      <c r="E396" s="43">
        <v>1198.8</v>
      </c>
      <c r="F396" s="43">
        <v>1129.22</v>
      </c>
      <c r="G396" s="43">
        <v>1123.71</v>
      </c>
      <c r="H396" s="43">
        <v>1128.1199999999999</v>
      </c>
      <c r="I396" s="43">
        <v>1177.1199999999999</v>
      </c>
      <c r="J396" s="43">
        <v>1189.5</v>
      </c>
      <c r="K396" s="43">
        <v>1388.23</v>
      </c>
      <c r="L396" s="43">
        <v>1636.73</v>
      </c>
      <c r="M396" s="43">
        <v>1709.2</v>
      </c>
      <c r="N396" s="43">
        <v>1778.03</v>
      </c>
      <c r="O396" s="43">
        <v>1798.19</v>
      </c>
      <c r="P396" s="43">
        <v>1801.21</v>
      </c>
      <c r="Q396" s="43">
        <v>1803.34</v>
      </c>
      <c r="R396" s="43">
        <v>1772.32</v>
      </c>
      <c r="S396" s="43">
        <v>1781.09</v>
      </c>
      <c r="T396" s="43">
        <v>1832.05</v>
      </c>
      <c r="U396" s="43">
        <v>1893.94</v>
      </c>
      <c r="V396" s="43">
        <v>1898.91</v>
      </c>
      <c r="W396" s="43">
        <v>1827.87</v>
      </c>
      <c r="X396" s="43">
        <v>1821.01</v>
      </c>
      <c r="Y396" s="43">
        <v>1735.28</v>
      </c>
      <c r="Z396" s="43">
        <v>1666.86</v>
      </c>
      <c r="AA396" s="43">
        <v>1403.75</v>
      </c>
    </row>
    <row r="397" spans="1:27" ht="12.75" hidden="1" customHeight="1" outlineLevel="1" x14ac:dyDescent="0.2">
      <c r="A397" s="98" t="s">
        <v>2795</v>
      </c>
      <c r="B397" s="62" t="s">
        <v>88</v>
      </c>
      <c r="C397" s="42" t="s">
        <v>77</v>
      </c>
      <c r="D397" s="43">
        <f>$D$327</f>
        <v>217.03</v>
      </c>
      <c r="E397" s="43">
        <f t="shared" ref="E397:AA397" si="229">$D$327</f>
        <v>217.03</v>
      </c>
      <c r="F397" s="43">
        <f t="shared" si="229"/>
        <v>217.03</v>
      </c>
      <c r="G397" s="43">
        <f t="shared" si="229"/>
        <v>217.03</v>
      </c>
      <c r="H397" s="43">
        <f t="shared" si="229"/>
        <v>217.03</v>
      </c>
      <c r="I397" s="43">
        <f t="shared" si="229"/>
        <v>217.03</v>
      </c>
      <c r="J397" s="43">
        <f t="shared" si="229"/>
        <v>217.03</v>
      </c>
      <c r="K397" s="43">
        <f t="shared" si="229"/>
        <v>217.03</v>
      </c>
      <c r="L397" s="43">
        <f t="shared" si="229"/>
        <v>217.03</v>
      </c>
      <c r="M397" s="43">
        <f t="shared" si="229"/>
        <v>217.03</v>
      </c>
      <c r="N397" s="43">
        <f t="shared" si="229"/>
        <v>217.03</v>
      </c>
      <c r="O397" s="43">
        <f t="shared" si="229"/>
        <v>217.03</v>
      </c>
      <c r="P397" s="43">
        <f t="shared" si="229"/>
        <v>217.03</v>
      </c>
      <c r="Q397" s="43">
        <f t="shared" si="229"/>
        <v>217.03</v>
      </c>
      <c r="R397" s="43">
        <f t="shared" si="229"/>
        <v>217.03</v>
      </c>
      <c r="S397" s="43">
        <f t="shared" si="229"/>
        <v>217.03</v>
      </c>
      <c r="T397" s="43">
        <f t="shared" si="229"/>
        <v>217.03</v>
      </c>
      <c r="U397" s="43">
        <f t="shared" si="229"/>
        <v>217.03</v>
      </c>
      <c r="V397" s="43">
        <f t="shared" si="229"/>
        <v>217.03</v>
      </c>
      <c r="W397" s="43">
        <f t="shared" si="229"/>
        <v>217.03</v>
      </c>
      <c r="X397" s="43">
        <f t="shared" si="229"/>
        <v>217.03</v>
      </c>
      <c r="Y397" s="43">
        <f t="shared" si="229"/>
        <v>217.03</v>
      </c>
      <c r="Z397" s="43">
        <f t="shared" si="229"/>
        <v>217.03</v>
      </c>
      <c r="AA397" s="43">
        <f t="shared" si="229"/>
        <v>217.03</v>
      </c>
    </row>
    <row r="398" spans="1:27" ht="12.75" hidden="1" customHeight="1" outlineLevel="1" x14ac:dyDescent="0.2">
      <c r="A398" s="98" t="s">
        <v>2796</v>
      </c>
      <c r="B398" s="62" t="s">
        <v>81</v>
      </c>
      <c r="C398" s="42" t="s">
        <v>77</v>
      </c>
      <c r="D398" s="43">
        <v>6.71</v>
      </c>
      <c r="E398" s="43">
        <v>6.71</v>
      </c>
      <c r="F398" s="43">
        <v>6.71</v>
      </c>
      <c r="G398" s="43">
        <v>6.71</v>
      </c>
      <c r="H398" s="43">
        <v>6.71</v>
      </c>
      <c r="I398" s="43">
        <v>6.71</v>
      </c>
      <c r="J398" s="43">
        <v>6.71</v>
      </c>
      <c r="K398" s="43">
        <v>6.71</v>
      </c>
      <c r="L398" s="43">
        <v>6.71</v>
      </c>
      <c r="M398" s="43">
        <v>6.71</v>
      </c>
      <c r="N398" s="43">
        <v>6.71</v>
      </c>
      <c r="O398" s="43">
        <v>6.71</v>
      </c>
      <c r="P398" s="43">
        <v>6.71</v>
      </c>
      <c r="Q398" s="43">
        <v>6.71</v>
      </c>
      <c r="R398" s="43">
        <v>6.71</v>
      </c>
      <c r="S398" s="43">
        <v>6.71</v>
      </c>
      <c r="T398" s="43">
        <v>6.71</v>
      </c>
      <c r="U398" s="43">
        <v>6.71</v>
      </c>
      <c r="V398" s="43">
        <v>6.71</v>
      </c>
      <c r="W398" s="43">
        <v>6.71</v>
      </c>
      <c r="X398" s="43">
        <v>6.71</v>
      </c>
      <c r="Y398" s="43">
        <v>6.71</v>
      </c>
      <c r="Z398" s="43">
        <v>6.71</v>
      </c>
      <c r="AA398" s="43">
        <v>6.71</v>
      </c>
    </row>
    <row r="399" spans="1:27" ht="12.75" hidden="1" customHeight="1" outlineLevel="1" x14ac:dyDescent="0.2">
      <c r="A399" s="98" t="s">
        <v>2797</v>
      </c>
      <c r="B399" s="62" t="s">
        <v>79</v>
      </c>
      <c r="C399" s="42" t="s">
        <v>77</v>
      </c>
      <c r="D399" s="43">
        <f>$D$11</f>
        <v>330.69</v>
      </c>
      <c r="E399" s="43">
        <f t="shared" ref="E399:AA399" si="230">$D$11</f>
        <v>330.69</v>
      </c>
      <c r="F399" s="43">
        <f t="shared" si="230"/>
        <v>330.69</v>
      </c>
      <c r="G399" s="43">
        <f t="shared" si="230"/>
        <v>330.69</v>
      </c>
      <c r="H399" s="43">
        <f t="shared" si="230"/>
        <v>330.69</v>
      </c>
      <c r="I399" s="43">
        <f t="shared" si="230"/>
        <v>330.69</v>
      </c>
      <c r="J399" s="43">
        <f t="shared" si="230"/>
        <v>330.69</v>
      </c>
      <c r="K399" s="43">
        <f t="shared" si="230"/>
        <v>330.69</v>
      </c>
      <c r="L399" s="43">
        <f t="shared" si="230"/>
        <v>330.69</v>
      </c>
      <c r="M399" s="43">
        <f t="shared" si="230"/>
        <v>330.69</v>
      </c>
      <c r="N399" s="43">
        <f t="shared" si="230"/>
        <v>330.69</v>
      </c>
      <c r="O399" s="43">
        <f t="shared" si="230"/>
        <v>330.69</v>
      </c>
      <c r="P399" s="43">
        <f t="shared" si="230"/>
        <v>330.69</v>
      </c>
      <c r="Q399" s="43">
        <f t="shared" si="230"/>
        <v>330.69</v>
      </c>
      <c r="R399" s="43">
        <f t="shared" si="230"/>
        <v>330.69</v>
      </c>
      <c r="S399" s="43">
        <f t="shared" si="230"/>
        <v>330.69</v>
      </c>
      <c r="T399" s="43">
        <f t="shared" si="230"/>
        <v>330.69</v>
      </c>
      <c r="U399" s="43">
        <f t="shared" si="230"/>
        <v>330.69</v>
      </c>
      <c r="V399" s="43">
        <f t="shared" si="230"/>
        <v>330.69</v>
      </c>
      <c r="W399" s="43">
        <f t="shared" si="230"/>
        <v>330.69</v>
      </c>
      <c r="X399" s="43">
        <f t="shared" si="230"/>
        <v>330.69</v>
      </c>
      <c r="Y399" s="43">
        <f t="shared" si="230"/>
        <v>330.69</v>
      </c>
      <c r="Z399" s="43">
        <f t="shared" si="230"/>
        <v>330.69</v>
      </c>
      <c r="AA399" s="43">
        <f t="shared" si="230"/>
        <v>330.69</v>
      </c>
    </row>
    <row r="400" spans="1:27" ht="12.75" customHeight="1" collapsed="1" x14ac:dyDescent="0.2">
      <c r="A400" s="97" t="s">
        <v>2798</v>
      </c>
      <c r="B400" s="27" t="str">
        <f>"16"&amp;"."&amp;$B$801&amp;"."&amp;$B$802</f>
        <v>16.01.2023</v>
      </c>
      <c r="C400" s="89" t="s">
        <v>74</v>
      </c>
      <c r="D400" s="90">
        <f>ROUND(((D401+D402+D404+D403)/1000),5)</f>
        <v>1.80664</v>
      </c>
      <c r="E400" s="90">
        <f>ROUND(((E401+E402+E404+E403)/1000),5)</f>
        <v>1.74718</v>
      </c>
      <c r="F400" s="90">
        <f>ROUND(((F401+F402+F404+F403)/1000),5)</f>
        <v>1.68492</v>
      </c>
      <c r="G400" s="90">
        <f t="shared" ref="G400:AA400" si="231">ROUND(((G401+G402+G404+G403)/1000),5)</f>
        <v>1.67591</v>
      </c>
      <c r="H400" s="90">
        <f t="shared" si="231"/>
        <v>1.7076499999999999</v>
      </c>
      <c r="I400" s="90">
        <f t="shared" si="231"/>
        <v>1.8010699999999999</v>
      </c>
      <c r="J400" s="90">
        <f t="shared" si="231"/>
        <v>2.0927099999999998</v>
      </c>
      <c r="K400" s="90">
        <f t="shared" si="231"/>
        <v>2.2635399999999999</v>
      </c>
      <c r="L400" s="90">
        <f t="shared" si="231"/>
        <v>2.4693999999999998</v>
      </c>
      <c r="M400" s="90">
        <f t="shared" si="231"/>
        <v>2.5118900000000002</v>
      </c>
      <c r="N400" s="90">
        <f t="shared" si="231"/>
        <v>2.53755</v>
      </c>
      <c r="O400" s="90">
        <f t="shared" si="231"/>
        <v>2.5492900000000001</v>
      </c>
      <c r="P400" s="90">
        <f t="shared" si="231"/>
        <v>2.5505</v>
      </c>
      <c r="Q400" s="90">
        <f t="shared" si="231"/>
        <v>2.5644</v>
      </c>
      <c r="R400" s="90">
        <f t="shared" si="231"/>
        <v>2.5215299999999998</v>
      </c>
      <c r="S400" s="90">
        <f t="shared" si="231"/>
        <v>2.51688</v>
      </c>
      <c r="T400" s="90">
        <f t="shared" si="231"/>
        <v>2.5453600000000001</v>
      </c>
      <c r="U400" s="90">
        <f t="shared" si="231"/>
        <v>2.5824600000000002</v>
      </c>
      <c r="V400" s="90">
        <f t="shared" si="231"/>
        <v>2.5021399999999998</v>
      </c>
      <c r="W400" s="90">
        <f t="shared" si="231"/>
        <v>2.5299999999999998</v>
      </c>
      <c r="X400" s="90">
        <f t="shared" si="231"/>
        <v>2.43743</v>
      </c>
      <c r="Y400" s="90">
        <f t="shared" si="231"/>
        <v>2.32003</v>
      </c>
      <c r="Z400" s="90">
        <f t="shared" si="231"/>
        <v>2.18275</v>
      </c>
      <c r="AA400" s="90">
        <f t="shared" si="231"/>
        <v>1.8128299999999999</v>
      </c>
    </row>
    <row r="401" spans="1:27" ht="12.75" hidden="1" customHeight="1" outlineLevel="1" x14ac:dyDescent="0.2">
      <c r="A401" s="98" t="s">
        <v>2799</v>
      </c>
      <c r="B401" s="62" t="s">
        <v>236</v>
      </c>
      <c r="C401" s="42" t="s">
        <v>77</v>
      </c>
      <c r="D401" s="43">
        <v>1252.21</v>
      </c>
      <c r="E401" s="43">
        <v>1192.75</v>
      </c>
      <c r="F401" s="43">
        <v>1130.49</v>
      </c>
      <c r="G401" s="43">
        <v>1121.48</v>
      </c>
      <c r="H401" s="43">
        <v>1153.22</v>
      </c>
      <c r="I401" s="43">
        <v>1246.6400000000001</v>
      </c>
      <c r="J401" s="43">
        <v>1538.28</v>
      </c>
      <c r="K401" s="43">
        <v>1709.11</v>
      </c>
      <c r="L401" s="43">
        <v>1914.97</v>
      </c>
      <c r="M401" s="43">
        <v>1957.46</v>
      </c>
      <c r="N401" s="43">
        <v>1983.12</v>
      </c>
      <c r="O401" s="43">
        <v>1994.86</v>
      </c>
      <c r="P401" s="43">
        <v>1996.07</v>
      </c>
      <c r="Q401" s="43">
        <v>2009.97</v>
      </c>
      <c r="R401" s="43">
        <v>1967.1</v>
      </c>
      <c r="S401" s="43">
        <v>1962.45</v>
      </c>
      <c r="T401" s="43">
        <v>1990.93</v>
      </c>
      <c r="U401" s="43">
        <v>2028.03</v>
      </c>
      <c r="V401" s="43">
        <v>1947.71</v>
      </c>
      <c r="W401" s="43">
        <v>1975.57</v>
      </c>
      <c r="X401" s="43">
        <v>1883</v>
      </c>
      <c r="Y401" s="43">
        <v>1765.6</v>
      </c>
      <c r="Z401" s="43">
        <v>1628.32</v>
      </c>
      <c r="AA401" s="43">
        <v>1258.4000000000001</v>
      </c>
    </row>
    <row r="402" spans="1:27" ht="12.75" hidden="1" customHeight="1" outlineLevel="1" x14ac:dyDescent="0.2">
      <c r="A402" s="98" t="s">
        <v>2800</v>
      </c>
      <c r="B402" s="62" t="s">
        <v>88</v>
      </c>
      <c r="C402" s="42" t="s">
        <v>77</v>
      </c>
      <c r="D402" s="43">
        <f>$D$327</f>
        <v>217.03</v>
      </c>
      <c r="E402" s="43">
        <f t="shared" ref="E402:AA402" si="232">$D$327</f>
        <v>217.03</v>
      </c>
      <c r="F402" s="43">
        <f t="shared" si="232"/>
        <v>217.03</v>
      </c>
      <c r="G402" s="43">
        <f t="shared" si="232"/>
        <v>217.03</v>
      </c>
      <c r="H402" s="43">
        <f t="shared" si="232"/>
        <v>217.03</v>
      </c>
      <c r="I402" s="43">
        <f t="shared" si="232"/>
        <v>217.03</v>
      </c>
      <c r="J402" s="43">
        <f t="shared" si="232"/>
        <v>217.03</v>
      </c>
      <c r="K402" s="43">
        <f t="shared" si="232"/>
        <v>217.03</v>
      </c>
      <c r="L402" s="43">
        <f t="shared" si="232"/>
        <v>217.03</v>
      </c>
      <c r="M402" s="43">
        <f t="shared" si="232"/>
        <v>217.03</v>
      </c>
      <c r="N402" s="43">
        <f t="shared" si="232"/>
        <v>217.03</v>
      </c>
      <c r="O402" s="43">
        <f t="shared" si="232"/>
        <v>217.03</v>
      </c>
      <c r="P402" s="43">
        <f t="shared" si="232"/>
        <v>217.03</v>
      </c>
      <c r="Q402" s="43">
        <f t="shared" si="232"/>
        <v>217.03</v>
      </c>
      <c r="R402" s="43">
        <f t="shared" si="232"/>
        <v>217.03</v>
      </c>
      <c r="S402" s="43">
        <f t="shared" si="232"/>
        <v>217.03</v>
      </c>
      <c r="T402" s="43">
        <f t="shared" si="232"/>
        <v>217.03</v>
      </c>
      <c r="U402" s="43">
        <f t="shared" si="232"/>
        <v>217.03</v>
      </c>
      <c r="V402" s="43">
        <f t="shared" si="232"/>
        <v>217.03</v>
      </c>
      <c r="W402" s="43">
        <f t="shared" si="232"/>
        <v>217.03</v>
      </c>
      <c r="X402" s="43">
        <f t="shared" si="232"/>
        <v>217.03</v>
      </c>
      <c r="Y402" s="43">
        <f t="shared" si="232"/>
        <v>217.03</v>
      </c>
      <c r="Z402" s="43">
        <f t="shared" si="232"/>
        <v>217.03</v>
      </c>
      <c r="AA402" s="43">
        <f t="shared" si="232"/>
        <v>217.03</v>
      </c>
    </row>
    <row r="403" spans="1:27" ht="12.75" hidden="1" customHeight="1" outlineLevel="1" x14ac:dyDescent="0.2">
      <c r="A403" s="98" t="s">
        <v>2801</v>
      </c>
      <c r="B403" s="62" t="s">
        <v>81</v>
      </c>
      <c r="C403" s="42" t="s">
        <v>77</v>
      </c>
      <c r="D403" s="43">
        <v>6.71</v>
      </c>
      <c r="E403" s="43">
        <v>6.71</v>
      </c>
      <c r="F403" s="43">
        <v>6.71</v>
      </c>
      <c r="G403" s="43">
        <v>6.71</v>
      </c>
      <c r="H403" s="43">
        <v>6.71</v>
      </c>
      <c r="I403" s="43">
        <v>6.71</v>
      </c>
      <c r="J403" s="43">
        <v>6.71</v>
      </c>
      <c r="K403" s="43">
        <v>6.71</v>
      </c>
      <c r="L403" s="43">
        <v>6.71</v>
      </c>
      <c r="M403" s="43">
        <v>6.71</v>
      </c>
      <c r="N403" s="43">
        <v>6.71</v>
      </c>
      <c r="O403" s="43">
        <v>6.71</v>
      </c>
      <c r="P403" s="43">
        <v>6.71</v>
      </c>
      <c r="Q403" s="43">
        <v>6.71</v>
      </c>
      <c r="R403" s="43">
        <v>6.71</v>
      </c>
      <c r="S403" s="43">
        <v>6.71</v>
      </c>
      <c r="T403" s="43">
        <v>6.71</v>
      </c>
      <c r="U403" s="43">
        <v>6.71</v>
      </c>
      <c r="V403" s="43">
        <v>6.71</v>
      </c>
      <c r="W403" s="43">
        <v>6.71</v>
      </c>
      <c r="X403" s="43">
        <v>6.71</v>
      </c>
      <c r="Y403" s="43">
        <v>6.71</v>
      </c>
      <c r="Z403" s="43">
        <v>6.71</v>
      </c>
      <c r="AA403" s="43">
        <v>6.71</v>
      </c>
    </row>
    <row r="404" spans="1:27" ht="12.75" hidden="1" customHeight="1" outlineLevel="1" x14ac:dyDescent="0.2">
      <c r="A404" s="98" t="s">
        <v>2802</v>
      </c>
      <c r="B404" s="62" t="s">
        <v>79</v>
      </c>
      <c r="C404" s="42" t="s">
        <v>77</v>
      </c>
      <c r="D404" s="43">
        <f>$D$11</f>
        <v>330.69</v>
      </c>
      <c r="E404" s="43">
        <f t="shared" ref="E404:AA404" si="233">$D$11</f>
        <v>330.69</v>
      </c>
      <c r="F404" s="43">
        <f t="shared" si="233"/>
        <v>330.69</v>
      </c>
      <c r="G404" s="43">
        <f t="shared" si="233"/>
        <v>330.69</v>
      </c>
      <c r="H404" s="43">
        <f t="shared" si="233"/>
        <v>330.69</v>
      </c>
      <c r="I404" s="43">
        <f t="shared" si="233"/>
        <v>330.69</v>
      </c>
      <c r="J404" s="43">
        <f t="shared" si="233"/>
        <v>330.69</v>
      </c>
      <c r="K404" s="43">
        <f t="shared" si="233"/>
        <v>330.69</v>
      </c>
      <c r="L404" s="43">
        <f t="shared" si="233"/>
        <v>330.69</v>
      </c>
      <c r="M404" s="43">
        <f t="shared" si="233"/>
        <v>330.69</v>
      </c>
      <c r="N404" s="43">
        <f t="shared" si="233"/>
        <v>330.69</v>
      </c>
      <c r="O404" s="43">
        <f t="shared" si="233"/>
        <v>330.69</v>
      </c>
      <c r="P404" s="43">
        <f t="shared" si="233"/>
        <v>330.69</v>
      </c>
      <c r="Q404" s="43">
        <f t="shared" si="233"/>
        <v>330.69</v>
      </c>
      <c r="R404" s="43">
        <f t="shared" si="233"/>
        <v>330.69</v>
      </c>
      <c r="S404" s="43">
        <f t="shared" si="233"/>
        <v>330.69</v>
      </c>
      <c r="T404" s="43">
        <f t="shared" si="233"/>
        <v>330.69</v>
      </c>
      <c r="U404" s="43">
        <f t="shared" si="233"/>
        <v>330.69</v>
      </c>
      <c r="V404" s="43">
        <f t="shared" si="233"/>
        <v>330.69</v>
      </c>
      <c r="W404" s="43">
        <f t="shared" si="233"/>
        <v>330.69</v>
      </c>
      <c r="X404" s="43">
        <f t="shared" si="233"/>
        <v>330.69</v>
      </c>
      <c r="Y404" s="43">
        <f t="shared" si="233"/>
        <v>330.69</v>
      </c>
      <c r="Z404" s="43">
        <f t="shared" si="233"/>
        <v>330.69</v>
      </c>
      <c r="AA404" s="43">
        <f t="shared" si="233"/>
        <v>330.69</v>
      </c>
    </row>
    <row r="405" spans="1:27" ht="12.75" customHeight="1" collapsed="1" x14ac:dyDescent="0.2">
      <c r="A405" s="97" t="s">
        <v>2803</v>
      </c>
      <c r="B405" s="27" t="str">
        <f>"17"&amp;"."&amp;$B$801&amp;"."&amp;$B$802</f>
        <v>17.01.2023</v>
      </c>
      <c r="C405" s="89" t="s">
        <v>74</v>
      </c>
      <c r="D405" s="90">
        <f>ROUND(((D406+D407+D409+D408)/1000),5)</f>
        <v>1.65089</v>
      </c>
      <c r="E405" s="90">
        <f>ROUND(((E406+E407+E409+E408)/1000),5)</f>
        <v>1.61842</v>
      </c>
      <c r="F405" s="90">
        <f>ROUND(((F406+F407+F409+F408)/1000),5)</f>
        <v>1.60423</v>
      </c>
      <c r="G405" s="90">
        <f t="shared" ref="G405:AA405" si="234">ROUND(((G406+G407+G409+G408)/1000),5)</f>
        <v>1.6020300000000001</v>
      </c>
      <c r="H405" s="90">
        <f t="shared" si="234"/>
        <v>1.6171899999999999</v>
      </c>
      <c r="I405" s="90">
        <f t="shared" si="234"/>
        <v>1.6694599999999999</v>
      </c>
      <c r="J405" s="90">
        <f t="shared" si="234"/>
        <v>1.87886</v>
      </c>
      <c r="K405" s="90">
        <f t="shared" si="234"/>
        <v>2.2190300000000001</v>
      </c>
      <c r="L405" s="90">
        <f t="shared" si="234"/>
        <v>2.2698299999999998</v>
      </c>
      <c r="M405" s="90">
        <f t="shared" si="234"/>
        <v>2.3243100000000001</v>
      </c>
      <c r="N405" s="90">
        <f t="shared" si="234"/>
        <v>2.3470599999999999</v>
      </c>
      <c r="O405" s="90">
        <f t="shared" si="234"/>
        <v>2.3704800000000001</v>
      </c>
      <c r="P405" s="90">
        <f t="shared" si="234"/>
        <v>2.3546100000000001</v>
      </c>
      <c r="Q405" s="90">
        <f t="shared" si="234"/>
        <v>2.3621300000000001</v>
      </c>
      <c r="R405" s="90">
        <f t="shared" si="234"/>
        <v>2.3221799999999999</v>
      </c>
      <c r="S405" s="90">
        <f t="shared" si="234"/>
        <v>2.31412</v>
      </c>
      <c r="T405" s="90">
        <f t="shared" si="234"/>
        <v>2.3605399999999999</v>
      </c>
      <c r="U405" s="90">
        <f t="shared" si="234"/>
        <v>2.4018700000000002</v>
      </c>
      <c r="V405" s="90">
        <f t="shared" si="234"/>
        <v>2.38218</v>
      </c>
      <c r="W405" s="90">
        <f t="shared" si="234"/>
        <v>2.3404500000000001</v>
      </c>
      <c r="X405" s="90">
        <f t="shared" si="234"/>
        <v>2.3264</v>
      </c>
      <c r="Y405" s="90">
        <f t="shared" si="234"/>
        <v>2.2713399999999999</v>
      </c>
      <c r="Z405" s="90">
        <f t="shared" si="234"/>
        <v>2.0506799999999998</v>
      </c>
      <c r="AA405" s="90">
        <f t="shared" si="234"/>
        <v>1.74627</v>
      </c>
    </row>
    <row r="406" spans="1:27" ht="12.75" hidden="1" customHeight="1" outlineLevel="1" x14ac:dyDescent="0.2">
      <c r="A406" s="98" t="s">
        <v>2804</v>
      </c>
      <c r="B406" s="62" t="s">
        <v>236</v>
      </c>
      <c r="C406" s="42" t="s">
        <v>77</v>
      </c>
      <c r="D406" s="43">
        <v>1096.46</v>
      </c>
      <c r="E406" s="43">
        <v>1063.99</v>
      </c>
      <c r="F406" s="43">
        <v>1049.8</v>
      </c>
      <c r="G406" s="43">
        <v>1047.5999999999999</v>
      </c>
      <c r="H406" s="43">
        <v>1062.76</v>
      </c>
      <c r="I406" s="43">
        <v>1115.03</v>
      </c>
      <c r="J406" s="43">
        <v>1324.43</v>
      </c>
      <c r="K406" s="43">
        <v>1664.6</v>
      </c>
      <c r="L406" s="43">
        <v>1715.4</v>
      </c>
      <c r="M406" s="43">
        <v>1769.88</v>
      </c>
      <c r="N406" s="43">
        <v>1792.63</v>
      </c>
      <c r="O406" s="43">
        <v>1816.05</v>
      </c>
      <c r="P406" s="43">
        <v>1800.18</v>
      </c>
      <c r="Q406" s="43">
        <v>1807.7</v>
      </c>
      <c r="R406" s="43">
        <v>1767.75</v>
      </c>
      <c r="S406" s="43">
        <v>1759.69</v>
      </c>
      <c r="T406" s="43">
        <v>1806.11</v>
      </c>
      <c r="U406" s="43">
        <v>1847.44</v>
      </c>
      <c r="V406" s="43">
        <v>1827.75</v>
      </c>
      <c r="W406" s="43">
        <v>1786.02</v>
      </c>
      <c r="X406" s="43">
        <v>1771.97</v>
      </c>
      <c r="Y406" s="43">
        <v>1716.91</v>
      </c>
      <c r="Z406" s="43">
        <v>1496.25</v>
      </c>
      <c r="AA406" s="43">
        <v>1191.8399999999999</v>
      </c>
    </row>
    <row r="407" spans="1:27" ht="12.75" hidden="1" customHeight="1" outlineLevel="1" x14ac:dyDescent="0.2">
      <c r="A407" s="98" t="s">
        <v>2805</v>
      </c>
      <c r="B407" s="62" t="s">
        <v>88</v>
      </c>
      <c r="C407" s="42" t="s">
        <v>77</v>
      </c>
      <c r="D407" s="43">
        <f>$D$327</f>
        <v>217.03</v>
      </c>
      <c r="E407" s="43">
        <f t="shared" ref="E407:AA407" si="235">$D$327</f>
        <v>217.03</v>
      </c>
      <c r="F407" s="43">
        <f t="shared" si="235"/>
        <v>217.03</v>
      </c>
      <c r="G407" s="43">
        <f t="shared" si="235"/>
        <v>217.03</v>
      </c>
      <c r="H407" s="43">
        <f t="shared" si="235"/>
        <v>217.03</v>
      </c>
      <c r="I407" s="43">
        <f t="shared" si="235"/>
        <v>217.03</v>
      </c>
      <c r="J407" s="43">
        <f t="shared" si="235"/>
        <v>217.03</v>
      </c>
      <c r="K407" s="43">
        <f t="shared" si="235"/>
        <v>217.03</v>
      </c>
      <c r="L407" s="43">
        <f t="shared" si="235"/>
        <v>217.03</v>
      </c>
      <c r="M407" s="43">
        <f t="shared" si="235"/>
        <v>217.03</v>
      </c>
      <c r="N407" s="43">
        <f t="shared" si="235"/>
        <v>217.03</v>
      </c>
      <c r="O407" s="43">
        <f t="shared" si="235"/>
        <v>217.03</v>
      </c>
      <c r="P407" s="43">
        <f t="shared" si="235"/>
        <v>217.03</v>
      </c>
      <c r="Q407" s="43">
        <f t="shared" si="235"/>
        <v>217.03</v>
      </c>
      <c r="R407" s="43">
        <f t="shared" si="235"/>
        <v>217.03</v>
      </c>
      <c r="S407" s="43">
        <f t="shared" si="235"/>
        <v>217.03</v>
      </c>
      <c r="T407" s="43">
        <f t="shared" si="235"/>
        <v>217.03</v>
      </c>
      <c r="U407" s="43">
        <f t="shared" si="235"/>
        <v>217.03</v>
      </c>
      <c r="V407" s="43">
        <f t="shared" si="235"/>
        <v>217.03</v>
      </c>
      <c r="W407" s="43">
        <f t="shared" si="235"/>
        <v>217.03</v>
      </c>
      <c r="X407" s="43">
        <f t="shared" si="235"/>
        <v>217.03</v>
      </c>
      <c r="Y407" s="43">
        <f t="shared" si="235"/>
        <v>217.03</v>
      </c>
      <c r="Z407" s="43">
        <f t="shared" si="235"/>
        <v>217.03</v>
      </c>
      <c r="AA407" s="43">
        <f t="shared" si="235"/>
        <v>217.03</v>
      </c>
    </row>
    <row r="408" spans="1:27" ht="12.75" hidden="1" customHeight="1" outlineLevel="1" x14ac:dyDescent="0.2">
      <c r="A408" s="98" t="s">
        <v>2806</v>
      </c>
      <c r="B408" s="62" t="s">
        <v>81</v>
      </c>
      <c r="C408" s="42" t="s">
        <v>77</v>
      </c>
      <c r="D408" s="43">
        <v>6.71</v>
      </c>
      <c r="E408" s="43">
        <v>6.71</v>
      </c>
      <c r="F408" s="43">
        <v>6.71</v>
      </c>
      <c r="G408" s="43">
        <v>6.71</v>
      </c>
      <c r="H408" s="43">
        <v>6.71</v>
      </c>
      <c r="I408" s="43">
        <v>6.71</v>
      </c>
      <c r="J408" s="43">
        <v>6.71</v>
      </c>
      <c r="K408" s="43">
        <v>6.71</v>
      </c>
      <c r="L408" s="43">
        <v>6.71</v>
      </c>
      <c r="M408" s="43">
        <v>6.71</v>
      </c>
      <c r="N408" s="43">
        <v>6.71</v>
      </c>
      <c r="O408" s="43">
        <v>6.71</v>
      </c>
      <c r="P408" s="43">
        <v>6.71</v>
      </c>
      <c r="Q408" s="43">
        <v>6.71</v>
      </c>
      <c r="R408" s="43">
        <v>6.71</v>
      </c>
      <c r="S408" s="43">
        <v>6.71</v>
      </c>
      <c r="T408" s="43">
        <v>6.71</v>
      </c>
      <c r="U408" s="43">
        <v>6.71</v>
      </c>
      <c r="V408" s="43">
        <v>6.71</v>
      </c>
      <c r="W408" s="43">
        <v>6.71</v>
      </c>
      <c r="X408" s="43">
        <v>6.71</v>
      </c>
      <c r="Y408" s="43">
        <v>6.71</v>
      </c>
      <c r="Z408" s="43">
        <v>6.71</v>
      </c>
      <c r="AA408" s="43">
        <v>6.71</v>
      </c>
    </row>
    <row r="409" spans="1:27" ht="12.75" hidden="1" customHeight="1" outlineLevel="1" x14ac:dyDescent="0.2">
      <c r="A409" s="98" t="s">
        <v>2807</v>
      </c>
      <c r="B409" s="62" t="s">
        <v>79</v>
      </c>
      <c r="C409" s="42" t="s">
        <v>77</v>
      </c>
      <c r="D409" s="43">
        <f>$D$11</f>
        <v>330.69</v>
      </c>
      <c r="E409" s="43">
        <f t="shared" ref="E409:AA409" si="236">$D$11</f>
        <v>330.69</v>
      </c>
      <c r="F409" s="43">
        <f t="shared" si="236"/>
        <v>330.69</v>
      </c>
      <c r="G409" s="43">
        <f t="shared" si="236"/>
        <v>330.69</v>
      </c>
      <c r="H409" s="43">
        <f t="shared" si="236"/>
        <v>330.69</v>
      </c>
      <c r="I409" s="43">
        <f t="shared" si="236"/>
        <v>330.69</v>
      </c>
      <c r="J409" s="43">
        <f t="shared" si="236"/>
        <v>330.69</v>
      </c>
      <c r="K409" s="43">
        <f t="shared" si="236"/>
        <v>330.69</v>
      </c>
      <c r="L409" s="43">
        <f t="shared" si="236"/>
        <v>330.69</v>
      </c>
      <c r="M409" s="43">
        <f t="shared" si="236"/>
        <v>330.69</v>
      </c>
      <c r="N409" s="43">
        <f t="shared" si="236"/>
        <v>330.69</v>
      </c>
      <c r="O409" s="43">
        <f t="shared" si="236"/>
        <v>330.69</v>
      </c>
      <c r="P409" s="43">
        <f t="shared" si="236"/>
        <v>330.69</v>
      </c>
      <c r="Q409" s="43">
        <f t="shared" si="236"/>
        <v>330.69</v>
      </c>
      <c r="R409" s="43">
        <f t="shared" si="236"/>
        <v>330.69</v>
      </c>
      <c r="S409" s="43">
        <f t="shared" si="236"/>
        <v>330.69</v>
      </c>
      <c r="T409" s="43">
        <f t="shared" si="236"/>
        <v>330.69</v>
      </c>
      <c r="U409" s="43">
        <f t="shared" si="236"/>
        <v>330.69</v>
      </c>
      <c r="V409" s="43">
        <f t="shared" si="236"/>
        <v>330.69</v>
      </c>
      <c r="W409" s="43">
        <f t="shared" si="236"/>
        <v>330.69</v>
      </c>
      <c r="X409" s="43">
        <f t="shared" si="236"/>
        <v>330.69</v>
      </c>
      <c r="Y409" s="43">
        <f t="shared" si="236"/>
        <v>330.69</v>
      </c>
      <c r="Z409" s="43">
        <f t="shared" si="236"/>
        <v>330.69</v>
      </c>
      <c r="AA409" s="43">
        <f t="shared" si="236"/>
        <v>330.69</v>
      </c>
    </row>
    <row r="410" spans="1:27" ht="12.75" customHeight="1" collapsed="1" x14ac:dyDescent="0.2">
      <c r="A410" s="97" t="s">
        <v>2808</v>
      </c>
      <c r="B410" s="27" t="str">
        <f>"18"&amp;"."&amp;$B$801&amp;"."&amp;$B$802</f>
        <v>18.01.2023</v>
      </c>
      <c r="C410" s="89" t="s">
        <v>74</v>
      </c>
      <c r="D410" s="90">
        <f>ROUND(((D411+D412+D414+D413)/1000),5)</f>
        <v>1.68859</v>
      </c>
      <c r="E410" s="90">
        <f>ROUND(((E411+E412+E414+E413)/1000),5)</f>
        <v>1.6549400000000001</v>
      </c>
      <c r="F410" s="90">
        <f>ROUND(((F411+F412+F414+F413)/1000),5)</f>
        <v>1.63411</v>
      </c>
      <c r="G410" s="90">
        <f t="shared" ref="G410:AA410" si="237">ROUND(((G411+G412+G414+G413)/1000),5)</f>
        <v>1.6329499999999999</v>
      </c>
      <c r="H410" s="90">
        <f t="shared" si="237"/>
        <v>1.65899</v>
      </c>
      <c r="I410" s="90">
        <f t="shared" si="237"/>
        <v>1.71973</v>
      </c>
      <c r="J410" s="90">
        <f t="shared" si="237"/>
        <v>2.0208699999999999</v>
      </c>
      <c r="K410" s="90">
        <f t="shared" si="237"/>
        <v>2.2351200000000002</v>
      </c>
      <c r="L410" s="90">
        <f t="shared" si="237"/>
        <v>2.34612</v>
      </c>
      <c r="M410" s="90">
        <f t="shared" si="237"/>
        <v>2.3799000000000001</v>
      </c>
      <c r="N410" s="90">
        <f t="shared" si="237"/>
        <v>2.3985699999999999</v>
      </c>
      <c r="O410" s="90">
        <f t="shared" si="237"/>
        <v>2.4307500000000002</v>
      </c>
      <c r="P410" s="90">
        <f t="shared" si="237"/>
        <v>2.4093300000000002</v>
      </c>
      <c r="Q410" s="90">
        <f t="shared" si="237"/>
        <v>2.4190200000000002</v>
      </c>
      <c r="R410" s="90">
        <f t="shared" si="237"/>
        <v>2.4221200000000001</v>
      </c>
      <c r="S410" s="90">
        <f t="shared" si="237"/>
        <v>2.3826999999999998</v>
      </c>
      <c r="T410" s="90">
        <f t="shared" si="237"/>
        <v>2.4216700000000002</v>
      </c>
      <c r="U410" s="90">
        <f t="shared" si="237"/>
        <v>2.4298000000000002</v>
      </c>
      <c r="V410" s="90">
        <f t="shared" si="237"/>
        <v>2.42449</v>
      </c>
      <c r="W410" s="90">
        <f t="shared" si="237"/>
        <v>2.3942399999999999</v>
      </c>
      <c r="X410" s="90">
        <f t="shared" si="237"/>
        <v>2.33989</v>
      </c>
      <c r="Y410" s="90">
        <f t="shared" si="237"/>
        <v>2.2552099999999999</v>
      </c>
      <c r="Z410" s="90">
        <f t="shared" si="237"/>
        <v>2.02291</v>
      </c>
      <c r="AA410" s="90">
        <f t="shared" si="237"/>
        <v>1.69929</v>
      </c>
    </row>
    <row r="411" spans="1:27" ht="12.75" hidden="1" customHeight="1" outlineLevel="1" x14ac:dyDescent="0.2">
      <c r="A411" s="98" t="s">
        <v>2809</v>
      </c>
      <c r="B411" s="62" t="s">
        <v>236</v>
      </c>
      <c r="C411" s="42" t="s">
        <v>77</v>
      </c>
      <c r="D411" s="43">
        <v>1134.1600000000001</v>
      </c>
      <c r="E411" s="43">
        <v>1100.51</v>
      </c>
      <c r="F411" s="43">
        <v>1079.68</v>
      </c>
      <c r="G411" s="43">
        <v>1078.52</v>
      </c>
      <c r="H411" s="43">
        <v>1104.56</v>
      </c>
      <c r="I411" s="43">
        <v>1165.3</v>
      </c>
      <c r="J411" s="43">
        <v>1466.44</v>
      </c>
      <c r="K411" s="43">
        <v>1680.69</v>
      </c>
      <c r="L411" s="43">
        <v>1791.69</v>
      </c>
      <c r="M411" s="43">
        <v>1825.47</v>
      </c>
      <c r="N411" s="43">
        <v>1844.14</v>
      </c>
      <c r="O411" s="43">
        <v>1876.32</v>
      </c>
      <c r="P411" s="43">
        <v>1854.9</v>
      </c>
      <c r="Q411" s="43">
        <v>1864.59</v>
      </c>
      <c r="R411" s="43">
        <v>1867.69</v>
      </c>
      <c r="S411" s="43">
        <v>1828.27</v>
      </c>
      <c r="T411" s="43">
        <v>1867.24</v>
      </c>
      <c r="U411" s="43">
        <v>1875.37</v>
      </c>
      <c r="V411" s="43">
        <v>1870.06</v>
      </c>
      <c r="W411" s="43">
        <v>1839.81</v>
      </c>
      <c r="X411" s="43">
        <v>1785.46</v>
      </c>
      <c r="Y411" s="43">
        <v>1700.78</v>
      </c>
      <c r="Z411" s="43">
        <v>1468.48</v>
      </c>
      <c r="AA411" s="43">
        <v>1144.8599999999999</v>
      </c>
    </row>
    <row r="412" spans="1:27" ht="12.75" hidden="1" customHeight="1" outlineLevel="1" x14ac:dyDescent="0.2">
      <c r="A412" s="98" t="s">
        <v>2810</v>
      </c>
      <c r="B412" s="62" t="s">
        <v>88</v>
      </c>
      <c r="C412" s="42" t="s">
        <v>77</v>
      </c>
      <c r="D412" s="43">
        <f>$D$327</f>
        <v>217.03</v>
      </c>
      <c r="E412" s="43">
        <f t="shared" ref="E412:AA412" si="238">$D$327</f>
        <v>217.03</v>
      </c>
      <c r="F412" s="43">
        <f t="shared" si="238"/>
        <v>217.03</v>
      </c>
      <c r="G412" s="43">
        <f t="shared" si="238"/>
        <v>217.03</v>
      </c>
      <c r="H412" s="43">
        <f t="shared" si="238"/>
        <v>217.03</v>
      </c>
      <c r="I412" s="43">
        <f t="shared" si="238"/>
        <v>217.03</v>
      </c>
      <c r="J412" s="43">
        <f t="shared" si="238"/>
        <v>217.03</v>
      </c>
      <c r="K412" s="43">
        <f t="shared" si="238"/>
        <v>217.03</v>
      </c>
      <c r="L412" s="43">
        <f t="shared" si="238"/>
        <v>217.03</v>
      </c>
      <c r="M412" s="43">
        <f t="shared" si="238"/>
        <v>217.03</v>
      </c>
      <c r="N412" s="43">
        <f t="shared" si="238"/>
        <v>217.03</v>
      </c>
      <c r="O412" s="43">
        <f t="shared" si="238"/>
        <v>217.03</v>
      </c>
      <c r="P412" s="43">
        <f t="shared" si="238"/>
        <v>217.03</v>
      </c>
      <c r="Q412" s="43">
        <f t="shared" si="238"/>
        <v>217.03</v>
      </c>
      <c r="R412" s="43">
        <f t="shared" si="238"/>
        <v>217.03</v>
      </c>
      <c r="S412" s="43">
        <f t="shared" si="238"/>
        <v>217.03</v>
      </c>
      <c r="T412" s="43">
        <f t="shared" si="238"/>
        <v>217.03</v>
      </c>
      <c r="U412" s="43">
        <f t="shared" si="238"/>
        <v>217.03</v>
      </c>
      <c r="V412" s="43">
        <f t="shared" si="238"/>
        <v>217.03</v>
      </c>
      <c r="W412" s="43">
        <f t="shared" si="238"/>
        <v>217.03</v>
      </c>
      <c r="X412" s="43">
        <f t="shared" si="238"/>
        <v>217.03</v>
      </c>
      <c r="Y412" s="43">
        <f t="shared" si="238"/>
        <v>217.03</v>
      </c>
      <c r="Z412" s="43">
        <f t="shared" si="238"/>
        <v>217.03</v>
      </c>
      <c r="AA412" s="43">
        <f t="shared" si="238"/>
        <v>217.03</v>
      </c>
    </row>
    <row r="413" spans="1:27" ht="12.75" hidden="1" customHeight="1" outlineLevel="1" x14ac:dyDescent="0.2">
      <c r="A413" s="98" t="s">
        <v>2811</v>
      </c>
      <c r="B413" s="62" t="s">
        <v>81</v>
      </c>
      <c r="C413" s="42" t="s">
        <v>77</v>
      </c>
      <c r="D413" s="43">
        <v>6.71</v>
      </c>
      <c r="E413" s="43">
        <v>6.71</v>
      </c>
      <c r="F413" s="43">
        <v>6.71</v>
      </c>
      <c r="G413" s="43">
        <v>6.71</v>
      </c>
      <c r="H413" s="43">
        <v>6.71</v>
      </c>
      <c r="I413" s="43">
        <v>6.71</v>
      </c>
      <c r="J413" s="43">
        <v>6.71</v>
      </c>
      <c r="K413" s="43">
        <v>6.71</v>
      </c>
      <c r="L413" s="43">
        <v>6.71</v>
      </c>
      <c r="M413" s="43">
        <v>6.71</v>
      </c>
      <c r="N413" s="43">
        <v>6.71</v>
      </c>
      <c r="O413" s="43">
        <v>6.71</v>
      </c>
      <c r="P413" s="43">
        <v>6.71</v>
      </c>
      <c r="Q413" s="43">
        <v>6.71</v>
      </c>
      <c r="R413" s="43">
        <v>6.71</v>
      </c>
      <c r="S413" s="43">
        <v>6.71</v>
      </c>
      <c r="T413" s="43">
        <v>6.71</v>
      </c>
      <c r="U413" s="43">
        <v>6.71</v>
      </c>
      <c r="V413" s="43">
        <v>6.71</v>
      </c>
      <c r="W413" s="43">
        <v>6.71</v>
      </c>
      <c r="X413" s="43">
        <v>6.71</v>
      </c>
      <c r="Y413" s="43">
        <v>6.71</v>
      </c>
      <c r="Z413" s="43">
        <v>6.71</v>
      </c>
      <c r="AA413" s="43">
        <v>6.71</v>
      </c>
    </row>
    <row r="414" spans="1:27" ht="12.75" hidden="1" customHeight="1" outlineLevel="1" x14ac:dyDescent="0.2">
      <c r="A414" s="98" t="s">
        <v>2812</v>
      </c>
      <c r="B414" s="62" t="s">
        <v>79</v>
      </c>
      <c r="C414" s="42" t="s">
        <v>77</v>
      </c>
      <c r="D414" s="43">
        <f>$D$11</f>
        <v>330.69</v>
      </c>
      <c r="E414" s="43">
        <f t="shared" ref="E414:AA414" si="239">$D$11</f>
        <v>330.69</v>
      </c>
      <c r="F414" s="43">
        <f t="shared" si="239"/>
        <v>330.69</v>
      </c>
      <c r="G414" s="43">
        <f t="shared" si="239"/>
        <v>330.69</v>
      </c>
      <c r="H414" s="43">
        <f t="shared" si="239"/>
        <v>330.69</v>
      </c>
      <c r="I414" s="43">
        <f t="shared" si="239"/>
        <v>330.69</v>
      </c>
      <c r="J414" s="43">
        <f t="shared" si="239"/>
        <v>330.69</v>
      </c>
      <c r="K414" s="43">
        <f t="shared" si="239"/>
        <v>330.69</v>
      </c>
      <c r="L414" s="43">
        <f t="shared" si="239"/>
        <v>330.69</v>
      </c>
      <c r="M414" s="43">
        <f t="shared" si="239"/>
        <v>330.69</v>
      </c>
      <c r="N414" s="43">
        <f t="shared" si="239"/>
        <v>330.69</v>
      </c>
      <c r="O414" s="43">
        <f t="shared" si="239"/>
        <v>330.69</v>
      </c>
      <c r="P414" s="43">
        <f t="shared" si="239"/>
        <v>330.69</v>
      </c>
      <c r="Q414" s="43">
        <f t="shared" si="239"/>
        <v>330.69</v>
      </c>
      <c r="R414" s="43">
        <f t="shared" si="239"/>
        <v>330.69</v>
      </c>
      <c r="S414" s="43">
        <f t="shared" si="239"/>
        <v>330.69</v>
      </c>
      <c r="T414" s="43">
        <f t="shared" si="239"/>
        <v>330.69</v>
      </c>
      <c r="U414" s="43">
        <f t="shared" si="239"/>
        <v>330.69</v>
      </c>
      <c r="V414" s="43">
        <f t="shared" si="239"/>
        <v>330.69</v>
      </c>
      <c r="W414" s="43">
        <f t="shared" si="239"/>
        <v>330.69</v>
      </c>
      <c r="X414" s="43">
        <f t="shared" si="239"/>
        <v>330.69</v>
      </c>
      <c r="Y414" s="43">
        <f t="shared" si="239"/>
        <v>330.69</v>
      </c>
      <c r="Z414" s="43">
        <f t="shared" si="239"/>
        <v>330.69</v>
      </c>
      <c r="AA414" s="43">
        <f t="shared" si="239"/>
        <v>330.69</v>
      </c>
    </row>
    <row r="415" spans="1:27" ht="12.75" customHeight="1" collapsed="1" x14ac:dyDescent="0.2">
      <c r="A415" s="97" t="s">
        <v>2813</v>
      </c>
      <c r="B415" s="27" t="str">
        <f>"19"&amp;"."&amp;$B$801&amp;"."&amp;$B$802</f>
        <v>19.01.2023</v>
      </c>
      <c r="C415" s="89" t="s">
        <v>74</v>
      </c>
      <c r="D415" s="90">
        <f>ROUND(((D416+D417+D419+D418)/1000),5)</f>
        <v>1.69963</v>
      </c>
      <c r="E415" s="90">
        <f>ROUND(((E416+E417+E419+E418)/1000),5)</f>
        <v>1.6639999999999999</v>
      </c>
      <c r="F415" s="90">
        <f>ROUND(((F416+F417+F419+F418)/1000),5)</f>
        <v>1.63558</v>
      </c>
      <c r="G415" s="90">
        <f t="shared" ref="G415:AA415" si="240">ROUND(((G416+G417+G419+G418)/1000),5)</f>
        <v>1.6356900000000001</v>
      </c>
      <c r="H415" s="90">
        <f t="shared" si="240"/>
        <v>1.66845</v>
      </c>
      <c r="I415" s="90">
        <f t="shared" si="240"/>
        <v>1.72265</v>
      </c>
      <c r="J415" s="90">
        <f t="shared" si="240"/>
        <v>2.1356000000000002</v>
      </c>
      <c r="K415" s="90">
        <f t="shared" si="240"/>
        <v>2.3156599999999998</v>
      </c>
      <c r="L415" s="90">
        <f t="shared" si="240"/>
        <v>2.4128799999999999</v>
      </c>
      <c r="M415" s="90">
        <f t="shared" si="240"/>
        <v>2.43303</v>
      </c>
      <c r="N415" s="90">
        <f t="shared" si="240"/>
        <v>2.4521700000000002</v>
      </c>
      <c r="O415" s="90">
        <f t="shared" si="240"/>
        <v>2.4831400000000001</v>
      </c>
      <c r="P415" s="90">
        <f t="shared" si="240"/>
        <v>2.46252</v>
      </c>
      <c r="Q415" s="90">
        <f t="shared" si="240"/>
        <v>2.4708100000000002</v>
      </c>
      <c r="R415" s="90">
        <f t="shared" si="240"/>
        <v>2.4752399999999999</v>
      </c>
      <c r="S415" s="90">
        <f t="shared" si="240"/>
        <v>2.4339400000000002</v>
      </c>
      <c r="T415" s="90">
        <f t="shared" si="240"/>
        <v>2.51505</v>
      </c>
      <c r="U415" s="90">
        <f t="shared" si="240"/>
        <v>2.5376599999999998</v>
      </c>
      <c r="V415" s="90">
        <f t="shared" si="240"/>
        <v>2.5213999999999999</v>
      </c>
      <c r="W415" s="90">
        <f t="shared" si="240"/>
        <v>2.44991</v>
      </c>
      <c r="X415" s="90">
        <f t="shared" si="240"/>
        <v>2.4108100000000001</v>
      </c>
      <c r="Y415" s="90">
        <f t="shared" si="240"/>
        <v>2.3449399999999998</v>
      </c>
      <c r="Z415" s="90">
        <f t="shared" si="240"/>
        <v>2.1392099999999998</v>
      </c>
      <c r="AA415" s="90">
        <f t="shared" si="240"/>
        <v>1.7180899999999999</v>
      </c>
    </row>
    <row r="416" spans="1:27" ht="12.75" hidden="1" customHeight="1" outlineLevel="1" x14ac:dyDescent="0.2">
      <c r="A416" s="98" t="s">
        <v>2814</v>
      </c>
      <c r="B416" s="62" t="s">
        <v>236</v>
      </c>
      <c r="C416" s="42" t="s">
        <v>77</v>
      </c>
      <c r="D416" s="43">
        <v>1145.2</v>
      </c>
      <c r="E416" s="43">
        <v>1109.57</v>
      </c>
      <c r="F416" s="43">
        <v>1081.1500000000001</v>
      </c>
      <c r="G416" s="43">
        <v>1081.26</v>
      </c>
      <c r="H416" s="43">
        <v>1114.02</v>
      </c>
      <c r="I416" s="43">
        <v>1168.22</v>
      </c>
      <c r="J416" s="43">
        <v>1581.17</v>
      </c>
      <c r="K416" s="43">
        <v>1761.23</v>
      </c>
      <c r="L416" s="43">
        <v>1858.45</v>
      </c>
      <c r="M416" s="43">
        <v>1878.6</v>
      </c>
      <c r="N416" s="43">
        <v>1897.74</v>
      </c>
      <c r="O416" s="43">
        <v>1928.71</v>
      </c>
      <c r="P416" s="43">
        <v>1908.09</v>
      </c>
      <c r="Q416" s="43">
        <v>1916.38</v>
      </c>
      <c r="R416" s="43">
        <v>1920.81</v>
      </c>
      <c r="S416" s="43">
        <v>1879.51</v>
      </c>
      <c r="T416" s="43">
        <v>1960.62</v>
      </c>
      <c r="U416" s="43">
        <v>1983.23</v>
      </c>
      <c r="V416" s="43">
        <v>1966.97</v>
      </c>
      <c r="W416" s="43">
        <v>1895.48</v>
      </c>
      <c r="X416" s="43">
        <v>1856.38</v>
      </c>
      <c r="Y416" s="43">
        <v>1790.51</v>
      </c>
      <c r="Z416" s="43">
        <v>1584.78</v>
      </c>
      <c r="AA416" s="43">
        <v>1163.6600000000001</v>
      </c>
    </row>
    <row r="417" spans="1:27" ht="12.75" hidden="1" customHeight="1" outlineLevel="1" x14ac:dyDescent="0.2">
      <c r="A417" s="98" t="s">
        <v>2815</v>
      </c>
      <c r="B417" s="62" t="s">
        <v>88</v>
      </c>
      <c r="C417" s="42" t="s">
        <v>77</v>
      </c>
      <c r="D417" s="43">
        <f>$D$327</f>
        <v>217.03</v>
      </c>
      <c r="E417" s="43">
        <f t="shared" ref="E417:AA417" si="241">$D$327</f>
        <v>217.03</v>
      </c>
      <c r="F417" s="43">
        <f t="shared" si="241"/>
        <v>217.03</v>
      </c>
      <c r="G417" s="43">
        <f t="shared" si="241"/>
        <v>217.03</v>
      </c>
      <c r="H417" s="43">
        <f t="shared" si="241"/>
        <v>217.03</v>
      </c>
      <c r="I417" s="43">
        <f t="shared" si="241"/>
        <v>217.03</v>
      </c>
      <c r="J417" s="43">
        <f t="shared" si="241"/>
        <v>217.03</v>
      </c>
      <c r="K417" s="43">
        <f t="shared" si="241"/>
        <v>217.03</v>
      </c>
      <c r="L417" s="43">
        <f t="shared" si="241"/>
        <v>217.03</v>
      </c>
      <c r="M417" s="43">
        <f t="shared" si="241"/>
        <v>217.03</v>
      </c>
      <c r="N417" s="43">
        <f t="shared" si="241"/>
        <v>217.03</v>
      </c>
      <c r="O417" s="43">
        <f t="shared" si="241"/>
        <v>217.03</v>
      </c>
      <c r="P417" s="43">
        <f t="shared" si="241"/>
        <v>217.03</v>
      </c>
      <c r="Q417" s="43">
        <f t="shared" si="241"/>
        <v>217.03</v>
      </c>
      <c r="R417" s="43">
        <f t="shared" si="241"/>
        <v>217.03</v>
      </c>
      <c r="S417" s="43">
        <f t="shared" si="241"/>
        <v>217.03</v>
      </c>
      <c r="T417" s="43">
        <f t="shared" si="241"/>
        <v>217.03</v>
      </c>
      <c r="U417" s="43">
        <f t="shared" si="241"/>
        <v>217.03</v>
      </c>
      <c r="V417" s="43">
        <f t="shared" si="241"/>
        <v>217.03</v>
      </c>
      <c r="W417" s="43">
        <f t="shared" si="241"/>
        <v>217.03</v>
      </c>
      <c r="X417" s="43">
        <f t="shared" si="241"/>
        <v>217.03</v>
      </c>
      <c r="Y417" s="43">
        <f t="shared" si="241"/>
        <v>217.03</v>
      </c>
      <c r="Z417" s="43">
        <f t="shared" si="241"/>
        <v>217.03</v>
      </c>
      <c r="AA417" s="43">
        <f t="shared" si="241"/>
        <v>217.03</v>
      </c>
    </row>
    <row r="418" spans="1:27" ht="12.75" hidden="1" customHeight="1" outlineLevel="1" x14ac:dyDescent="0.2">
      <c r="A418" s="98" t="s">
        <v>2816</v>
      </c>
      <c r="B418" s="62" t="s">
        <v>81</v>
      </c>
      <c r="C418" s="42" t="s">
        <v>77</v>
      </c>
      <c r="D418" s="110">
        <v>6.71</v>
      </c>
      <c r="E418" s="110">
        <v>6.71</v>
      </c>
      <c r="F418" s="110">
        <v>6.71</v>
      </c>
      <c r="G418" s="110">
        <v>6.71</v>
      </c>
      <c r="H418" s="110">
        <v>6.71</v>
      </c>
      <c r="I418" s="110">
        <v>6.71</v>
      </c>
      <c r="J418" s="110">
        <v>6.71</v>
      </c>
      <c r="K418" s="110">
        <v>6.71</v>
      </c>
      <c r="L418" s="110">
        <v>6.71</v>
      </c>
      <c r="M418" s="110">
        <v>6.71</v>
      </c>
      <c r="N418" s="110">
        <v>6.71</v>
      </c>
      <c r="O418" s="110">
        <v>6.71</v>
      </c>
      <c r="P418" s="110">
        <v>6.71</v>
      </c>
      <c r="Q418" s="110">
        <v>6.71</v>
      </c>
      <c r="R418" s="110">
        <v>6.71</v>
      </c>
      <c r="S418" s="110">
        <v>6.71</v>
      </c>
      <c r="T418" s="110">
        <v>6.71</v>
      </c>
      <c r="U418" s="110">
        <v>6.71</v>
      </c>
      <c r="V418" s="110">
        <v>6.71</v>
      </c>
      <c r="W418" s="110">
        <v>6.71</v>
      </c>
      <c r="X418" s="110">
        <v>6.71</v>
      </c>
      <c r="Y418" s="110">
        <v>6.71</v>
      </c>
      <c r="Z418" s="110">
        <v>6.71</v>
      </c>
      <c r="AA418" s="110">
        <v>6.71</v>
      </c>
    </row>
    <row r="419" spans="1:27" ht="12.75" hidden="1" customHeight="1" outlineLevel="1" x14ac:dyDescent="0.2">
      <c r="A419" s="98" t="s">
        <v>2817</v>
      </c>
      <c r="B419" s="62" t="s">
        <v>79</v>
      </c>
      <c r="C419" s="42" t="s">
        <v>77</v>
      </c>
      <c r="D419" s="43">
        <f>$D$11</f>
        <v>330.69</v>
      </c>
      <c r="E419" s="43">
        <f t="shared" ref="E419:AA419" si="242">$D$11</f>
        <v>330.69</v>
      </c>
      <c r="F419" s="43">
        <f t="shared" si="242"/>
        <v>330.69</v>
      </c>
      <c r="G419" s="43">
        <f t="shared" si="242"/>
        <v>330.69</v>
      </c>
      <c r="H419" s="43">
        <f t="shared" si="242"/>
        <v>330.69</v>
      </c>
      <c r="I419" s="43">
        <f t="shared" si="242"/>
        <v>330.69</v>
      </c>
      <c r="J419" s="43">
        <f t="shared" si="242"/>
        <v>330.69</v>
      </c>
      <c r="K419" s="43">
        <f t="shared" si="242"/>
        <v>330.69</v>
      </c>
      <c r="L419" s="43">
        <f t="shared" si="242"/>
        <v>330.69</v>
      </c>
      <c r="M419" s="43">
        <f t="shared" si="242"/>
        <v>330.69</v>
      </c>
      <c r="N419" s="43">
        <f t="shared" si="242"/>
        <v>330.69</v>
      </c>
      <c r="O419" s="43">
        <f t="shared" si="242"/>
        <v>330.69</v>
      </c>
      <c r="P419" s="43">
        <f t="shared" si="242"/>
        <v>330.69</v>
      </c>
      <c r="Q419" s="43">
        <f t="shared" si="242"/>
        <v>330.69</v>
      </c>
      <c r="R419" s="43">
        <f t="shared" si="242"/>
        <v>330.69</v>
      </c>
      <c r="S419" s="43">
        <f t="shared" si="242"/>
        <v>330.69</v>
      </c>
      <c r="T419" s="43">
        <f t="shared" si="242"/>
        <v>330.69</v>
      </c>
      <c r="U419" s="43">
        <f t="shared" si="242"/>
        <v>330.69</v>
      </c>
      <c r="V419" s="43">
        <f t="shared" si="242"/>
        <v>330.69</v>
      </c>
      <c r="W419" s="43">
        <f t="shared" si="242"/>
        <v>330.69</v>
      </c>
      <c r="X419" s="43">
        <f t="shared" si="242"/>
        <v>330.69</v>
      </c>
      <c r="Y419" s="43">
        <f t="shared" si="242"/>
        <v>330.69</v>
      </c>
      <c r="Z419" s="43">
        <f t="shared" si="242"/>
        <v>330.69</v>
      </c>
      <c r="AA419" s="43">
        <f t="shared" si="242"/>
        <v>330.69</v>
      </c>
    </row>
    <row r="420" spans="1:27" ht="12.75" customHeight="1" collapsed="1" x14ac:dyDescent="0.2">
      <c r="A420" s="97" t="s">
        <v>2818</v>
      </c>
      <c r="B420" s="27" t="str">
        <f>"20"&amp;"."&amp;$B$801&amp;"."&amp;$B$802</f>
        <v>20.01.2023</v>
      </c>
      <c r="C420" s="89" t="s">
        <v>74</v>
      </c>
      <c r="D420" s="90">
        <f>ROUND(((D421+D422+D424+D423)/1000),5)</f>
        <v>1.6984399999999999</v>
      </c>
      <c r="E420" s="90">
        <f>ROUND(((E421+E422+E424+E423)/1000),5)</f>
        <v>1.66513</v>
      </c>
      <c r="F420" s="90">
        <f>ROUND(((F421+F422+F424+F423)/1000),5)</f>
        <v>1.6288800000000001</v>
      </c>
      <c r="G420" s="90">
        <f t="shared" ref="G420:AA420" si="243">ROUND(((G421+G422+G424+G423)/1000),5)</f>
        <v>1.61687</v>
      </c>
      <c r="H420" s="90">
        <f t="shared" si="243"/>
        <v>1.6611100000000001</v>
      </c>
      <c r="I420" s="90">
        <f t="shared" si="243"/>
        <v>1.7129300000000001</v>
      </c>
      <c r="J420" s="90">
        <f t="shared" si="243"/>
        <v>2.0829800000000001</v>
      </c>
      <c r="K420" s="90">
        <f t="shared" si="243"/>
        <v>2.2727200000000001</v>
      </c>
      <c r="L420" s="90">
        <f t="shared" si="243"/>
        <v>2.3831099999999998</v>
      </c>
      <c r="M420" s="90">
        <f t="shared" si="243"/>
        <v>2.3938100000000002</v>
      </c>
      <c r="N420" s="90">
        <f t="shared" si="243"/>
        <v>2.4075600000000001</v>
      </c>
      <c r="O420" s="90">
        <f t="shared" si="243"/>
        <v>2.42862</v>
      </c>
      <c r="P420" s="90">
        <f t="shared" si="243"/>
        <v>2.4129100000000001</v>
      </c>
      <c r="Q420" s="90">
        <f t="shared" si="243"/>
        <v>2.41879</v>
      </c>
      <c r="R420" s="90">
        <f t="shared" si="243"/>
        <v>2.4138799999999998</v>
      </c>
      <c r="S420" s="90">
        <f t="shared" si="243"/>
        <v>2.3866900000000002</v>
      </c>
      <c r="T420" s="90">
        <f t="shared" si="243"/>
        <v>2.3875199999999999</v>
      </c>
      <c r="U420" s="90">
        <f t="shared" si="243"/>
        <v>2.3940800000000002</v>
      </c>
      <c r="V420" s="90">
        <f t="shared" si="243"/>
        <v>2.3900399999999999</v>
      </c>
      <c r="W420" s="90">
        <f t="shared" si="243"/>
        <v>2.4039000000000001</v>
      </c>
      <c r="X420" s="90">
        <f t="shared" si="243"/>
        <v>2.3610000000000002</v>
      </c>
      <c r="Y420" s="90">
        <f t="shared" si="243"/>
        <v>2.2805300000000002</v>
      </c>
      <c r="Z420" s="90">
        <f t="shared" si="243"/>
        <v>2.09822</v>
      </c>
      <c r="AA420" s="90">
        <f t="shared" si="243"/>
        <v>1.7216</v>
      </c>
    </row>
    <row r="421" spans="1:27" ht="12.75" hidden="1" customHeight="1" outlineLevel="1" x14ac:dyDescent="0.2">
      <c r="A421" s="98" t="s">
        <v>2819</v>
      </c>
      <c r="B421" s="62" t="s">
        <v>236</v>
      </c>
      <c r="C421" s="42" t="s">
        <v>77</v>
      </c>
      <c r="D421" s="43">
        <v>1144.01</v>
      </c>
      <c r="E421" s="43">
        <v>1110.7</v>
      </c>
      <c r="F421" s="43">
        <v>1074.45</v>
      </c>
      <c r="G421" s="43">
        <v>1062.44</v>
      </c>
      <c r="H421" s="43">
        <v>1106.68</v>
      </c>
      <c r="I421" s="43">
        <v>1158.5</v>
      </c>
      <c r="J421" s="43">
        <v>1528.55</v>
      </c>
      <c r="K421" s="43">
        <v>1718.29</v>
      </c>
      <c r="L421" s="43">
        <v>1828.68</v>
      </c>
      <c r="M421" s="43">
        <v>1839.38</v>
      </c>
      <c r="N421" s="43">
        <v>1853.13</v>
      </c>
      <c r="O421" s="43">
        <v>1874.19</v>
      </c>
      <c r="P421" s="43">
        <v>1858.48</v>
      </c>
      <c r="Q421" s="43">
        <v>1864.36</v>
      </c>
      <c r="R421" s="43">
        <v>1859.45</v>
      </c>
      <c r="S421" s="43">
        <v>1832.26</v>
      </c>
      <c r="T421" s="43">
        <v>1833.09</v>
      </c>
      <c r="U421" s="43">
        <v>1839.65</v>
      </c>
      <c r="V421" s="43">
        <v>1835.61</v>
      </c>
      <c r="W421" s="43">
        <v>1849.47</v>
      </c>
      <c r="X421" s="43">
        <v>1806.57</v>
      </c>
      <c r="Y421" s="43">
        <v>1726.1</v>
      </c>
      <c r="Z421" s="43">
        <v>1543.79</v>
      </c>
      <c r="AA421" s="43">
        <v>1167.17</v>
      </c>
    </row>
    <row r="422" spans="1:27" ht="12.75" hidden="1" customHeight="1" outlineLevel="1" x14ac:dyDescent="0.2">
      <c r="A422" s="98" t="s">
        <v>2820</v>
      </c>
      <c r="B422" s="62" t="s">
        <v>88</v>
      </c>
      <c r="C422" s="42" t="s">
        <v>77</v>
      </c>
      <c r="D422" s="43">
        <f>$D$327</f>
        <v>217.03</v>
      </c>
      <c r="E422" s="43">
        <f t="shared" ref="E422:AA422" si="244">$D$327</f>
        <v>217.03</v>
      </c>
      <c r="F422" s="43">
        <f t="shared" si="244"/>
        <v>217.03</v>
      </c>
      <c r="G422" s="43">
        <f t="shared" si="244"/>
        <v>217.03</v>
      </c>
      <c r="H422" s="43">
        <f t="shared" si="244"/>
        <v>217.03</v>
      </c>
      <c r="I422" s="43">
        <f t="shared" si="244"/>
        <v>217.03</v>
      </c>
      <c r="J422" s="43">
        <f t="shared" si="244"/>
        <v>217.03</v>
      </c>
      <c r="K422" s="43">
        <f t="shared" si="244"/>
        <v>217.03</v>
      </c>
      <c r="L422" s="43">
        <f t="shared" si="244"/>
        <v>217.03</v>
      </c>
      <c r="M422" s="43">
        <f t="shared" si="244"/>
        <v>217.03</v>
      </c>
      <c r="N422" s="43">
        <f t="shared" si="244"/>
        <v>217.03</v>
      </c>
      <c r="O422" s="43">
        <f t="shared" si="244"/>
        <v>217.03</v>
      </c>
      <c r="P422" s="43">
        <f t="shared" si="244"/>
        <v>217.03</v>
      </c>
      <c r="Q422" s="43">
        <f t="shared" si="244"/>
        <v>217.03</v>
      </c>
      <c r="R422" s="43">
        <f t="shared" si="244"/>
        <v>217.03</v>
      </c>
      <c r="S422" s="43">
        <f t="shared" si="244"/>
        <v>217.03</v>
      </c>
      <c r="T422" s="43">
        <f t="shared" si="244"/>
        <v>217.03</v>
      </c>
      <c r="U422" s="43">
        <f t="shared" si="244"/>
        <v>217.03</v>
      </c>
      <c r="V422" s="43">
        <f t="shared" si="244"/>
        <v>217.03</v>
      </c>
      <c r="W422" s="43">
        <f t="shared" si="244"/>
        <v>217.03</v>
      </c>
      <c r="X422" s="43">
        <f t="shared" si="244"/>
        <v>217.03</v>
      </c>
      <c r="Y422" s="43">
        <f t="shared" si="244"/>
        <v>217.03</v>
      </c>
      <c r="Z422" s="43">
        <f t="shared" si="244"/>
        <v>217.03</v>
      </c>
      <c r="AA422" s="43">
        <f t="shared" si="244"/>
        <v>217.03</v>
      </c>
    </row>
    <row r="423" spans="1:27" ht="12.75" hidden="1" customHeight="1" outlineLevel="1" x14ac:dyDescent="0.2">
      <c r="A423" s="98" t="s">
        <v>2821</v>
      </c>
      <c r="B423" s="62" t="s">
        <v>81</v>
      </c>
      <c r="C423" s="42" t="s">
        <v>77</v>
      </c>
      <c r="D423" s="43">
        <v>6.71</v>
      </c>
      <c r="E423" s="43">
        <v>6.71</v>
      </c>
      <c r="F423" s="43">
        <v>6.71</v>
      </c>
      <c r="G423" s="43">
        <v>6.71</v>
      </c>
      <c r="H423" s="43">
        <v>6.71</v>
      </c>
      <c r="I423" s="43">
        <v>6.71</v>
      </c>
      <c r="J423" s="43">
        <v>6.71</v>
      </c>
      <c r="K423" s="43">
        <v>6.71</v>
      </c>
      <c r="L423" s="43">
        <v>6.71</v>
      </c>
      <c r="M423" s="43">
        <v>6.71</v>
      </c>
      <c r="N423" s="43">
        <v>6.71</v>
      </c>
      <c r="O423" s="43">
        <v>6.71</v>
      </c>
      <c r="P423" s="43">
        <v>6.71</v>
      </c>
      <c r="Q423" s="43">
        <v>6.71</v>
      </c>
      <c r="R423" s="43">
        <v>6.71</v>
      </c>
      <c r="S423" s="43">
        <v>6.71</v>
      </c>
      <c r="T423" s="43">
        <v>6.71</v>
      </c>
      <c r="U423" s="43">
        <v>6.71</v>
      </c>
      <c r="V423" s="43">
        <v>6.71</v>
      </c>
      <c r="W423" s="43">
        <v>6.71</v>
      </c>
      <c r="X423" s="43">
        <v>6.71</v>
      </c>
      <c r="Y423" s="43">
        <v>6.71</v>
      </c>
      <c r="Z423" s="43">
        <v>6.71</v>
      </c>
      <c r="AA423" s="43">
        <v>6.71</v>
      </c>
    </row>
    <row r="424" spans="1:27" ht="12.75" hidden="1" customHeight="1" outlineLevel="1" x14ac:dyDescent="0.2">
      <c r="A424" s="98" t="s">
        <v>2822</v>
      </c>
      <c r="B424" s="62" t="s">
        <v>79</v>
      </c>
      <c r="C424" s="42" t="s">
        <v>77</v>
      </c>
      <c r="D424" s="43">
        <f>$D$11</f>
        <v>330.69</v>
      </c>
      <c r="E424" s="43">
        <f t="shared" ref="E424:AA424" si="245">$D$11</f>
        <v>330.69</v>
      </c>
      <c r="F424" s="43">
        <f t="shared" si="245"/>
        <v>330.69</v>
      </c>
      <c r="G424" s="43">
        <f t="shared" si="245"/>
        <v>330.69</v>
      </c>
      <c r="H424" s="43">
        <f t="shared" si="245"/>
        <v>330.69</v>
      </c>
      <c r="I424" s="43">
        <f t="shared" si="245"/>
        <v>330.69</v>
      </c>
      <c r="J424" s="43">
        <f t="shared" si="245"/>
        <v>330.69</v>
      </c>
      <c r="K424" s="43">
        <f t="shared" si="245"/>
        <v>330.69</v>
      </c>
      <c r="L424" s="43">
        <f t="shared" si="245"/>
        <v>330.69</v>
      </c>
      <c r="M424" s="43">
        <f t="shared" si="245"/>
        <v>330.69</v>
      </c>
      <c r="N424" s="43">
        <f t="shared" si="245"/>
        <v>330.69</v>
      </c>
      <c r="O424" s="43">
        <f t="shared" si="245"/>
        <v>330.69</v>
      </c>
      <c r="P424" s="43">
        <f t="shared" si="245"/>
        <v>330.69</v>
      </c>
      <c r="Q424" s="43">
        <f t="shared" si="245"/>
        <v>330.69</v>
      </c>
      <c r="R424" s="43">
        <f t="shared" si="245"/>
        <v>330.69</v>
      </c>
      <c r="S424" s="43">
        <f t="shared" si="245"/>
        <v>330.69</v>
      </c>
      <c r="T424" s="43">
        <f t="shared" si="245"/>
        <v>330.69</v>
      </c>
      <c r="U424" s="43">
        <f t="shared" si="245"/>
        <v>330.69</v>
      </c>
      <c r="V424" s="43">
        <f t="shared" si="245"/>
        <v>330.69</v>
      </c>
      <c r="W424" s="43">
        <f t="shared" si="245"/>
        <v>330.69</v>
      </c>
      <c r="X424" s="43">
        <f t="shared" si="245"/>
        <v>330.69</v>
      </c>
      <c r="Y424" s="43">
        <f t="shared" si="245"/>
        <v>330.69</v>
      </c>
      <c r="Z424" s="43">
        <f t="shared" si="245"/>
        <v>330.69</v>
      </c>
      <c r="AA424" s="43">
        <f t="shared" si="245"/>
        <v>330.69</v>
      </c>
    </row>
    <row r="425" spans="1:27" ht="12.75" customHeight="1" collapsed="1" x14ac:dyDescent="0.2">
      <c r="A425" s="97" t="s">
        <v>2823</v>
      </c>
      <c r="B425" s="27" t="str">
        <f>"21"&amp;"."&amp;$B$801&amp;"."&amp;$B$802</f>
        <v>21.01.2023</v>
      </c>
      <c r="C425" s="89" t="s">
        <v>74</v>
      </c>
      <c r="D425" s="90">
        <f>ROUND(((D426+D427+D429+D428)/1000),5)</f>
        <v>1.7924599999999999</v>
      </c>
      <c r="E425" s="90">
        <f>ROUND(((E426+E427+E429+E428)/1000),5)</f>
        <v>1.73289</v>
      </c>
      <c r="F425" s="90">
        <f>ROUND(((F426+F427+F429+F428)/1000),5)</f>
        <v>1.67991</v>
      </c>
      <c r="G425" s="90">
        <f t="shared" ref="G425:AA425" si="246">ROUND(((G426+G427+G429+G428)/1000),5)</f>
        <v>1.6637299999999999</v>
      </c>
      <c r="H425" s="90">
        <f t="shared" si="246"/>
        <v>1.6818299999999999</v>
      </c>
      <c r="I425" s="90">
        <f t="shared" si="246"/>
        <v>1.71157</v>
      </c>
      <c r="J425" s="90">
        <f t="shared" si="246"/>
        <v>1.7689699999999999</v>
      </c>
      <c r="K425" s="90">
        <f t="shared" si="246"/>
        <v>2.0752000000000002</v>
      </c>
      <c r="L425" s="90">
        <f t="shared" si="246"/>
        <v>2.2270699999999999</v>
      </c>
      <c r="M425" s="90">
        <f t="shared" si="246"/>
        <v>2.3018200000000002</v>
      </c>
      <c r="N425" s="90">
        <f t="shared" si="246"/>
        <v>2.3519100000000002</v>
      </c>
      <c r="O425" s="90">
        <f t="shared" si="246"/>
        <v>2.3678499999999998</v>
      </c>
      <c r="P425" s="90">
        <f t="shared" si="246"/>
        <v>2.35873</v>
      </c>
      <c r="Q425" s="90">
        <f t="shared" si="246"/>
        <v>2.3603299999999998</v>
      </c>
      <c r="R425" s="90">
        <f t="shared" si="246"/>
        <v>2.3176399999999999</v>
      </c>
      <c r="S425" s="90">
        <f t="shared" si="246"/>
        <v>2.3239299999999998</v>
      </c>
      <c r="T425" s="90">
        <f t="shared" si="246"/>
        <v>2.33995</v>
      </c>
      <c r="U425" s="90">
        <f t="shared" si="246"/>
        <v>2.3680599999999998</v>
      </c>
      <c r="V425" s="90">
        <f t="shared" si="246"/>
        <v>2.3645999999999998</v>
      </c>
      <c r="W425" s="90">
        <f t="shared" si="246"/>
        <v>2.3418999999999999</v>
      </c>
      <c r="X425" s="90">
        <f t="shared" si="246"/>
        <v>2.3486500000000001</v>
      </c>
      <c r="Y425" s="90">
        <f t="shared" si="246"/>
        <v>2.2596799999999999</v>
      </c>
      <c r="Z425" s="90">
        <f t="shared" si="246"/>
        <v>2.11572</v>
      </c>
      <c r="AA425" s="90">
        <f t="shared" si="246"/>
        <v>1.7444200000000001</v>
      </c>
    </row>
    <row r="426" spans="1:27" ht="12.75" hidden="1" customHeight="1" outlineLevel="1" x14ac:dyDescent="0.2">
      <c r="A426" s="98" t="s">
        <v>2824</v>
      </c>
      <c r="B426" s="62" t="s">
        <v>236</v>
      </c>
      <c r="C426" s="42" t="s">
        <v>77</v>
      </c>
      <c r="D426" s="43">
        <v>1238.03</v>
      </c>
      <c r="E426" s="43">
        <v>1178.46</v>
      </c>
      <c r="F426" s="43">
        <v>1125.48</v>
      </c>
      <c r="G426" s="43">
        <v>1109.3</v>
      </c>
      <c r="H426" s="43">
        <v>1127.4000000000001</v>
      </c>
      <c r="I426" s="43">
        <v>1157.1400000000001</v>
      </c>
      <c r="J426" s="43">
        <v>1214.54</v>
      </c>
      <c r="K426" s="43">
        <v>1520.77</v>
      </c>
      <c r="L426" s="43">
        <v>1672.64</v>
      </c>
      <c r="M426" s="43">
        <v>1747.39</v>
      </c>
      <c r="N426" s="43">
        <v>1797.48</v>
      </c>
      <c r="O426" s="43">
        <v>1813.42</v>
      </c>
      <c r="P426" s="43">
        <v>1804.3</v>
      </c>
      <c r="Q426" s="43">
        <v>1805.9</v>
      </c>
      <c r="R426" s="43">
        <v>1763.21</v>
      </c>
      <c r="S426" s="43">
        <v>1769.5</v>
      </c>
      <c r="T426" s="43">
        <v>1785.52</v>
      </c>
      <c r="U426" s="43">
        <v>1813.63</v>
      </c>
      <c r="V426" s="43">
        <v>1810.17</v>
      </c>
      <c r="W426" s="43">
        <v>1787.47</v>
      </c>
      <c r="X426" s="43">
        <v>1794.22</v>
      </c>
      <c r="Y426" s="43">
        <v>1705.25</v>
      </c>
      <c r="Z426" s="43">
        <v>1561.29</v>
      </c>
      <c r="AA426" s="43">
        <v>1189.99</v>
      </c>
    </row>
    <row r="427" spans="1:27" ht="12.75" hidden="1" customHeight="1" outlineLevel="1" x14ac:dyDescent="0.2">
      <c r="A427" s="98" t="s">
        <v>2825</v>
      </c>
      <c r="B427" s="62" t="s">
        <v>88</v>
      </c>
      <c r="C427" s="42" t="s">
        <v>77</v>
      </c>
      <c r="D427" s="43">
        <f>$D$327</f>
        <v>217.03</v>
      </c>
      <c r="E427" s="43">
        <f t="shared" ref="E427:AA427" si="247">$D$327</f>
        <v>217.03</v>
      </c>
      <c r="F427" s="43">
        <f t="shared" si="247"/>
        <v>217.03</v>
      </c>
      <c r="G427" s="43">
        <f t="shared" si="247"/>
        <v>217.03</v>
      </c>
      <c r="H427" s="43">
        <f t="shared" si="247"/>
        <v>217.03</v>
      </c>
      <c r="I427" s="43">
        <f t="shared" si="247"/>
        <v>217.03</v>
      </c>
      <c r="J427" s="43">
        <f t="shared" si="247"/>
        <v>217.03</v>
      </c>
      <c r="K427" s="43">
        <f t="shared" si="247"/>
        <v>217.03</v>
      </c>
      <c r="L427" s="43">
        <f t="shared" si="247"/>
        <v>217.03</v>
      </c>
      <c r="M427" s="43">
        <f t="shared" si="247"/>
        <v>217.03</v>
      </c>
      <c r="N427" s="43">
        <f t="shared" si="247"/>
        <v>217.03</v>
      </c>
      <c r="O427" s="43">
        <f t="shared" si="247"/>
        <v>217.03</v>
      </c>
      <c r="P427" s="43">
        <f t="shared" si="247"/>
        <v>217.03</v>
      </c>
      <c r="Q427" s="43">
        <f t="shared" si="247"/>
        <v>217.03</v>
      </c>
      <c r="R427" s="43">
        <f t="shared" si="247"/>
        <v>217.03</v>
      </c>
      <c r="S427" s="43">
        <f t="shared" si="247"/>
        <v>217.03</v>
      </c>
      <c r="T427" s="43">
        <f t="shared" si="247"/>
        <v>217.03</v>
      </c>
      <c r="U427" s="43">
        <f t="shared" si="247"/>
        <v>217.03</v>
      </c>
      <c r="V427" s="43">
        <f t="shared" si="247"/>
        <v>217.03</v>
      </c>
      <c r="W427" s="43">
        <f t="shared" si="247"/>
        <v>217.03</v>
      </c>
      <c r="X427" s="43">
        <f t="shared" si="247"/>
        <v>217.03</v>
      </c>
      <c r="Y427" s="43">
        <f t="shared" si="247"/>
        <v>217.03</v>
      </c>
      <c r="Z427" s="43">
        <f t="shared" si="247"/>
        <v>217.03</v>
      </c>
      <c r="AA427" s="43">
        <f t="shared" si="247"/>
        <v>217.03</v>
      </c>
    </row>
    <row r="428" spans="1:27" ht="12.75" hidden="1" customHeight="1" outlineLevel="1" x14ac:dyDescent="0.2">
      <c r="A428" s="98" t="s">
        <v>2826</v>
      </c>
      <c r="B428" s="62" t="s">
        <v>81</v>
      </c>
      <c r="C428" s="42" t="s">
        <v>77</v>
      </c>
      <c r="D428" s="43">
        <v>6.71</v>
      </c>
      <c r="E428" s="43">
        <v>6.71</v>
      </c>
      <c r="F428" s="43">
        <v>6.71</v>
      </c>
      <c r="G428" s="43">
        <v>6.71</v>
      </c>
      <c r="H428" s="43">
        <v>6.71</v>
      </c>
      <c r="I428" s="43">
        <v>6.71</v>
      </c>
      <c r="J428" s="43">
        <v>6.71</v>
      </c>
      <c r="K428" s="43">
        <v>6.71</v>
      </c>
      <c r="L428" s="43">
        <v>6.71</v>
      </c>
      <c r="M428" s="43">
        <v>6.71</v>
      </c>
      <c r="N428" s="43">
        <v>6.71</v>
      </c>
      <c r="O428" s="43">
        <v>6.71</v>
      </c>
      <c r="P428" s="43">
        <v>6.71</v>
      </c>
      <c r="Q428" s="43">
        <v>6.71</v>
      </c>
      <c r="R428" s="43">
        <v>6.71</v>
      </c>
      <c r="S428" s="43">
        <v>6.71</v>
      </c>
      <c r="T428" s="43">
        <v>6.71</v>
      </c>
      <c r="U428" s="43">
        <v>6.71</v>
      </c>
      <c r="V428" s="43">
        <v>6.71</v>
      </c>
      <c r="W428" s="43">
        <v>6.71</v>
      </c>
      <c r="X428" s="43">
        <v>6.71</v>
      </c>
      <c r="Y428" s="43">
        <v>6.71</v>
      </c>
      <c r="Z428" s="43">
        <v>6.71</v>
      </c>
      <c r="AA428" s="43">
        <v>6.71</v>
      </c>
    </row>
    <row r="429" spans="1:27" ht="12.75" hidden="1" customHeight="1" outlineLevel="1" x14ac:dyDescent="0.2">
      <c r="A429" s="98" t="s">
        <v>2827</v>
      </c>
      <c r="B429" s="62" t="s">
        <v>79</v>
      </c>
      <c r="C429" s="42" t="s">
        <v>77</v>
      </c>
      <c r="D429" s="43">
        <f>$D$11</f>
        <v>330.69</v>
      </c>
      <c r="E429" s="43">
        <f t="shared" ref="E429:AA429" si="248">$D$11</f>
        <v>330.69</v>
      </c>
      <c r="F429" s="43">
        <f t="shared" si="248"/>
        <v>330.69</v>
      </c>
      <c r="G429" s="43">
        <f t="shared" si="248"/>
        <v>330.69</v>
      </c>
      <c r="H429" s="43">
        <f t="shared" si="248"/>
        <v>330.69</v>
      </c>
      <c r="I429" s="43">
        <f t="shared" si="248"/>
        <v>330.69</v>
      </c>
      <c r="J429" s="43">
        <f t="shared" si="248"/>
        <v>330.69</v>
      </c>
      <c r="K429" s="43">
        <f t="shared" si="248"/>
        <v>330.69</v>
      </c>
      <c r="L429" s="43">
        <f t="shared" si="248"/>
        <v>330.69</v>
      </c>
      <c r="M429" s="43">
        <f t="shared" si="248"/>
        <v>330.69</v>
      </c>
      <c r="N429" s="43">
        <f t="shared" si="248"/>
        <v>330.69</v>
      </c>
      <c r="O429" s="43">
        <f t="shared" si="248"/>
        <v>330.69</v>
      </c>
      <c r="P429" s="43">
        <f t="shared" si="248"/>
        <v>330.69</v>
      </c>
      <c r="Q429" s="43">
        <f t="shared" si="248"/>
        <v>330.69</v>
      </c>
      <c r="R429" s="43">
        <f t="shared" si="248"/>
        <v>330.69</v>
      </c>
      <c r="S429" s="43">
        <f t="shared" si="248"/>
        <v>330.69</v>
      </c>
      <c r="T429" s="43">
        <f t="shared" si="248"/>
        <v>330.69</v>
      </c>
      <c r="U429" s="43">
        <f t="shared" si="248"/>
        <v>330.69</v>
      </c>
      <c r="V429" s="43">
        <f t="shared" si="248"/>
        <v>330.69</v>
      </c>
      <c r="W429" s="43">
        <f t="shared" si="248"/>
        <v>330.69</v>
      </c>
      <c r="X429" s="43">
        <f t="shared" si="248"/>
        <v>330.69</v>
      </c>
      <c r="Y429" s="43">
        <f t="shared" si="248"/>
        <v>330.69</v>
      </c>
      <c r="Z429" s="43">
        <f t="shared" si="248"/>
        <v>330.69</v>
      </c>
      <c r="AA429" s="43">
        <f t="shared" si="248"/>
        <v>330.69</v>
      </c>
    </row>
    <row r="430" spans="1:27" ht="12.75" customHeight="1" collapsed="1" x14ac:dyDescent="0.2">
      <c r="A430" s="97" t="s">
        <v>2828</v>
      </c>
      <c r="B430" s="27" t="str">
        <f>"22"&amp;"."&amp;$B$801&amp;"."&amp;$B$802</f>
        <v>22.01.2023</v>
      </c>
      <c r="C430" s="89" t="s">
        <v>74</v>
      </c>
      <c r="D430" s="90">
        <f>ROUND(((D431+D432+D434+D433)/1000),5)</f>
        <v>1.73908</v>
      </c>
      <c r="E430" s="90">
        <f>ROUND(((E431+E432+E434+E433)/1000),5)</f>
        <v>1.6737299999999999</v>
      </c>
      <c r="F430" s="90">
        <f>ROUND(((F431+F432+F434+F433)/1000),5)</f>
        <v>1.65385</v>
      </c>
      <c r="G430" s="90">
        <f t="shared" ref="G430:AA430" si="249">ROUND(((G431+G432+G434+G433)/1000),5)</f>
        <v>1.62334</v>
      </c>
      <c r="H430" s="90">
        <f t="shared" si="249"/>
        <v>1.65713</v>
      </c>
      <c r="I430" s="90">
        <f t="shared" si="249"/>
        <v>1.6615599999999999</v>
      </c>
      <c r="J430" s="90">
        <f t="shared" si="249"/>
        <v>1.69754</v>
      </c>
      <c r="K430" s="90">
        <f t="shared" si="249"/>
        <v>1.7998099999999999</v>
      </c>
      <c r="L430" s="90">
        <f t="shared" si="249"/>
        <v>2.06264</v>
      </c>
      <c r="M430" s="90">
        <f t="shared" si="249"/>
        <v>2.2272500000000002</v>
      </c>
      <c r="N430" s="90">
        <f t="shared" si="249"/>
        <v>2.2713800000000002</v>
      </c>
      <c r="O430" s="90">
        <f t="shared" si="249"/>
        <v>2.2890899999999998</v>
      </c>
      <c r="P430" s="90">
        <f t="shared" si="249"/>
        <v>2.2874599999999998</v>
      </c>
      <c r="Q430" s="90">
        <f t="shared" si="249"/>
        <v>2.2883</v>
      </c>
      <c r="R430" s="90">
        <f t="shared" si="249"/>
        <v>2.2630499999999998</v>
      </c>
      <c r="S430" s="90">
        <f t="shared" si="249"/>
        <v>2.2761499999999999</v>
      </c>
      <c r="T430" s="90">
        <f t="shared" si="249"/>
        <v>2.2972899999999998</v>
      </c>
      <c r="U430" s="90">
        <f t="shared" si="249"/>
        <v>2.33182</v>
      </c>
      <c r="V430" s="90">
        <f t="shared" si="249"/>
        <v>2.3338899999999998</v>
      </c>
      <c r="W430" s="90">
        <f t="shared" si="249"/>
        <v>2.3261699999999998</v>
      </c>
      <c r="X430" s="90">
        <f t="shared" si="249"/>
        <v>2.3187799999999998</v>
      </c>
      <c r="Y430" s="90">
        <f t="shared" si="249"/>
        <v>2.2670300000000001</v>
      </c>
      <c r="Z430" s="90">
        <f t="shared" si="249"/>
        <v>2.06752</v>
      </c>
      <c r="AA430" s="90">
        <f t="shared" si="249"/>
        <v>1.7349699999999999</v>
      </c>
    </row>
    <row r="431" spans="1:27" ht="12.75" hidden="1" customHeight="1" outlineLevel="1" x14ac:dyDescent="0.2">
      <c r="A431" s="98" t="s">
        <v>2829</v>
      </c>
      <c r="B431" s="62" t="s">
        <v>236</v>
      </c>
      <c r="C431" s="42" t="s">
        <v>77</v>
      </c>
      <c r="D431" s="43">
        <v>1184.6500000000001</v>
      </c>
      <c r="E431" s="43">
        <v>1119.3</v>
      </c>
      <c r="F431" s="43">
        <v>1099.42</v>
      </c>
      <c r="G431" s="43">
        <v>1068.9100000000001</v>
      </c>
      <c r="H431" s="43">
        <v>1102.7</v>
      </c>
      <c r="I431" s="43">
        <v>1107.1300000000001</v>
      </c>
      <c r="J431" s="43">
        <v>1143.1099999999999</v>
      </c>
      <c r="K431" s="43">
        <v>1245.3800000000001</v>
      </c>
      <c r="L431" s="43">
        <v>1508.21</v>
      </c>
      <c r="M431" s="43">
        <v>1672.82</v>
      </c>
      <c r="N431" s="43">
        <v>1716.95</v>
      </c>
      <c r="O431" s="43">
        <v>1734.66</v>
      </c>
      <c r="P431" s="43">
        <v>1733.03</v>
      </c>
      <c r="Q431" s="43">
        <v>1733.87</v>
      </c>
      <c r="R431" s="43">
        <v>1708.62</v>
      </c>
      <c r="S431" s="43">
        <v>1721.72</v>
      </c>
      <c r="T431" s="43">
        <v>1742.86</v>
      </c>
      <c r="U431" s="43">
        <v>1777.39</v>
      </c>
      <c r="V431" s="43">
        <v>1779.46</v>
      </c>
      <c r="W431" s="43">
        <v>1771.74</v>
      </c>
      <c r="X431" s="43">
        <v>1764.35</v>
      </c>
      <c r="Y431" s="43">
        <v>1712.6</v>
      </c>
      <c r="Z431" s="43">
        <v>1513.09</v>
      </c>
      <c r="AA431" s="43">
        <v>1180.54</v>
      </c>
    </row>
    <row r="432" spans="1:27" ht="12.75" hidden="1" customHeight="1" outlineLevel="1" x14ac:dyDescent="0.2">
      <c r="A432" s="98" t="s">
        <v>2830</v>
      </c>
      <c r="B432" s="62" t="s">
        <v>88</v>
      </c>
      <c r="C432" s="42" t="s">
        <v>77</v>
      </c>
      <c r="D432" s="43">
        <f>$D$327</f>
        <v>217.03</v>
      </c>
      <c r="E432" s="43">
        <f t="shared" ref="E432:AA432" si="250">$D$327</f>
        <v>217.03</v>
      </c>
      <c r="F432" s="43">
        <f t="shared" si="250"/>
        <v>217.03</v>
      </c>
      <c r="G432" s="43">
        <f t="shared" si="250"/>
        <v>217.03</v>
      </c>
      <c r="H432" s="43">
        <f t="shared" si="250"/>
        <v>217.03</v>
      </c>
      <c r="I432" s="43">
        <f t="shared" si="250"/>
        <v>217.03</v>
      </c>
      <c r="J432" s="43">
        <f t="shared" si="250"/>
        <v>217.03</v>
      </c>
      <c r="K432" s="43">
        <f t="shared" si="250"/>
        <v>217.03</v>
      </c>
      <c r="L432" s="43">
        <f t="shared" si="250"/>
        <v>217.03</v>
      </c>
      <c r="M432" s="43">
        <f t="shared" si="250"/>
        <v>217.03</v>
      </c>
      <c r="N432" s="43">
        <f t="shared" si="250"/>
        <v>217.03</v>
      </c>
      <c r="O432" s="43">
        <f t="shared" si="250"/>
        <v>217.03</v>
      </c>
      <c r="P432" s="43">
        <f t="shared" si="250"/>
        <v>217.03</v>
      </c>
      <c r="Q432" s="43">
        <f t="shared" si="250"/>
        <v>217.03</v>
      </c>
      <c r="R432" s="43">
        <f t="shared" si="250"/>
        <v>217.03</v>
      </c>
      <c r="S432" s="43">
        <f t="shared" si="250"/>
        <v>217.03</v>
      </c>
      <c r="T432" s="43">
        <f t="shared" si="250"/>
        <v>217.03</v>
      </c>
      <c r="U432" s="43">
        <f t="shared" si="250"/>
        <v>217.03</v>
      </c>
      <c r="V432" s="43">
        <f t="shared" si="250"/>
        <v>217.03</v>
      </c>
      <c r="W432" s="43">
        <f t="shared" si="250"/>
        <v>217.03</v>
      </c>
      <c r="X432" s="43">
        <f t="shared" si="250"/>
        <v>217.03</v>
      </c>
      <c r="Y432" s="43">
        <f t="shared" si="250"/>
        <v>217.03</v>
      </c>
      <c r="Z432" s="43">
        <f t="shared" si="250"/>
        <v>217.03</v>
      </c>
      <c r="AA432" s="43">
        <f t="shared" si="250"/>
        <v>217.03</v>
      </c>
    </row>
    <row r="433" spans="1:27" ht="12.75" hidden="1" customHeight="1" outlineLevel="1" x14ac:dyDescent="0.2">
      <c r="A433" s="98" t="s">
        <v>2831</v>
      </c>
      <c r="B433" s="62" t="s">
        <v>81</v>
      </c>
      <c r="C433" s="42" t="s">
        <v>77</v>
      </c>
      <c r="D433" s="43">
        <v>6.71</v>
      </c>
      <c r="E433" s="43">
        <v>6.71</v>
      </c>
      <c r="F433" s="43">
        <v>6.71</v>
      </c>
      <c r="G433" s="43">
        <v>6.71</v>
      </c>
      <c r="H433" s="43">
        <v>6.71</v>
      </c>
      <c r="I433" s="43">
        <v>6.71</v>
      </c>
      <c r="J433" s="43">
        <v>6.71</v>
      </c>
      <c r="K433" s="43">
        <v>6.71</v>
      </c>
      <c r="L433" s="43">
        <v>6.71</v>
      </c>
      <c r="M433" s="43">
        <v>6.71</v>
      </c>
      <c r="N433" s="43">
        <v>6.71</v>
      </c>
      <c r="O433" s="43">
        <v>6.71</v>
      </c>
      <c r="P433" s="43">
        <v>6.71</v>
      </c>
      <c r="Q433" s="43">
        <v>6.71</v>
      </c>
      <c r="R433" s="43">
        <v>6.71</v>
      </c>
      <c r="S433" s="43">
        <v>6.71</v>
      </c>
      <c r="T433" s="43">
        <v>6.71</v>
      </c>
      <c r="U433" s="43">
        <v>6.71</v>
      </c>
      <c r="V433" s="43">
        <v>6.71</v>
      </c>
      <c r="W433" s="43">
        <v>6.71</v>
      </c>
      <c r="X433" s="43">
        <v>6.71</v>
      </c>
      <c r="Y433" s="43">
        <v>6.71</v>
      </c>
      <c r="Z433" s="43">
        <v>6.71</v>
      </c>
      <c r="AA433" s="43">
        <v>6.71</v>
      </c>
    </row>
    <row r="434" spans="1:27" ht="12.75" hidden="1" customHeight="1" outlineLevel="1" x14ac:dyDescent="0.2">
      <c r="A434" s="98" t="s">
        <v>2832</v>
      </c>
      <c r="B434" s="62" t="s">
        <v>79</v>
      </c>
      <c r="C434" s="42" t="s">
        <v>77</v>
      </c>
      <c r="D434" s="43">
        <f>$D$11</f>
        <v>330.69</v>
      </c>
      <c r="E434" s="43">
        <f t="shared" ref="E434:AA434" si="251">$D$11</f>
        <v>330.69</v>
      </c>
      <c r="F434" s="43">
        <f t="shared" si="251"/>
        <v>330.69</v>
      </c>
      <c r="G434" s="43">
        <f t="shared" si="251"/>
        <v>330.69</v>
      </c>
      <c r="H434" s="43">
        <f t="shared" si="251"/>
        <v>330.69</v>
      </c>
      <c r="I434" s="43">
        <f t="shared" si="251"/>
        <v>330.69</v>
      </c>
      <c r="J434" s="43">
        <f t="shared" si="251"/>
        <v>330.69</v>
      </c>
      <c r="K434" s="43">
        <f t="shared" si="251"/>
        <v>330.69</v>
      </c>
      <c r="L434" s="43">
        <f t="shared" si="251"/>
        <v>330.69</v>
      </c>
      <c r="M434" s="43">
        <f t="shared" si="251"/>
        <v>330.69</v>
      </c>
      <c r="N434" s="43">
        <f t="shared" si="251"/>
        <v>330.69</v>
      </c>
      <c r="O434" s="43">
        <f t="shared" si="251"/>
        <v>330.69</v>
      </c>
      <c r="P434" s="43">
        <f t="shared" si="251"/>
        <v>330.69</v>
      </c>
      <c r="Q434" s="43">
        <f t="shared" si="251"/>
        <v>330.69</v>
      </c>
      <c r="R434" s="43">
        <f t="shared" si="251"/>
        <v>330.69</v>
      </c>
      <c r="S434" s="43">
        <f t="shared" si="251"/>
        <v>330.69</v>
      </c>
      <c r="T434" s="43">
        <f t="shared" si="251"/>
        <v>330.69</v>
      </c>
      <c r="U434" s="43">
        <f t="shared" si="251"/>
        <v>330.69</v>
      </c>
      <c r="V434" s="43">
        <f t="shared" si="251"/>
        <v>330.69</v>
      </c>
      <c r="W434" s="43">
        <f t="shared" si="251"/>
        <v>330.69</v>
      </c>
      <c r="X434" s="43">
        <f t="shared" si="251"/>
        <v>330.69</v>
      </c>
      <c r="Y434" s="43">
        <f t="shared" si="251"/>
        <v>330.69</v>
      </c>
      <c r="Z434" s="43">
        <f t="shared" si="251"/>
        <v>330.69</v>
      </c>
      <c r="AA434" s="43">
        <f t="shared" si="251"/>
        <v>330.69</v>
      </c>
    </row>
    <row r="435" spans="1:27" ht="12.75" customHeight="1" collapsed="1" x14ac:dyDescent="0.2">
      <c r="A435" s="97" t="s">
        <v>2833</v>
      </c>
      <c r="B435" s="27" t="str">
        <f>"23"&amp;"."&amp;$B$801&amp;"."&amp;$B$802</f>
        <v>23.01.2023</v>
      </c>
      <c r="C435" s="89" t="s">
        <v>74</v>
      </c>
      <c r="D435" s="90">
        <f>ROUND(((D436+D437+D439+D438)/1000),5)</f>
        <v>1.6948300000000001</v>
      </c>
      <c r="E435" s="90">
        <f>ROUND(((E436+E437+E439+E438)/1000),5)</f>
        <v>1.66038</v>
      </c>
      <c r="F435" s="90">
        <f>ROUND(((F436+F437+F439+F438)/1000),5)</f>
        <v>1.6049100000000001</v>
      </c>
      <c r="G435" s="90">
        <f t="shared" ref="G435:AA435" si="252">ROUND(((G436+G437+G439+G438)/1000),5)</f>
        <v>1.5954999999999999</v>
      </c>
      <c r="H435" s="90">
        <f t="shared" si="252"/>
        <v>1.6324399999999999</v>
      </c>
      <c r="I435" s="90">
        <f t="shared" si="252"/>
        <v>1.69337</v>
      </c>
      <c r="J435" s="90">
        <f t="shared" si="252"/>
        <v>1.9337899999999999</v>
      </c>
      <c r="K435" s="90">
        <f t="shared" si="252"/>
        <v>2.2677399999999999</v>
      </c>
      <c r="L435" s="90">
        <f t="shared" si="252"/>
        <v>2.4144999999999999</v>
      </c>
      <c r="M435" s="90">
        <f t="shared" si="252"/>
        <v>2.4418299999999999</v>
      </c>
      <c r="N435" s="90">
        <f t="shared" si="252"/>
        <v>2.4550100000000001</v>
      </c>
      <c r="O435" s="90">
        <f t="shared" si="252"/>
        <v>2.4847800000000002</v>
      </c>
      <c r="P435" s="90">
        <f t="shared" si="252"/>
        <v>2.46556</v>
      </c>
      <c r="Q435" s="90">
        <f t="shared" si="252"/>
        <v>2.47296</v>
      </c>
      <c r="R435" s="90">
        <f t="shared" si="252"/>
        <v>2.46773</v>
      </c>
      <c r="S435" s="90">
        <f t="shared" si="252"/>
        <v>2.4359999999999999</v>
      </c>
      <c r="T435" s="90">
        <f t="shared" si="252"/>
        <v>2.4392399999999999</v>
      </c>
      <c r="U435" s="90">
        <f t="shared" si="252"/>
        <v>2.4512299999999998</v>
      </c>
      <c r="V435" s="90">
        <f t="shared" si="252"/>
        <v>2.4466199999999998</v>
      </c>
      <c r="W435" s="90">
        <f t="shared" si="252"/>
        <v>2.4617599999999999</v>
      </c>
      <c r="X435" s="90">
        <f t="shared" si="252"/>
        <v>2.4302600000000001</v>
      </c>
      <c r="Y435" s="90">
        <f t="shared" si="252"/>
        <v>2.2828900000000001</v>
      </c>
      <c r="Z435" s="90">
        <f t="shared" si="252"/>
        <v>2.06046</v>
      </c>
      <c r="AA435" s="90">
        <f t="shared" si="252"/>
        <v>1.69468</v>
      </c>
    </row>
    <row r="436" spans="1:27" ht="12.75" hidden="1" customHeight="1" outlineLevel="1" x14ac:dyDescent="0.2">
      <c r="A436" s="98" t="s">
        <v>2834</v>
      </c>
      <c r="B436" s="62" t="s">
        <v>236</v>
      </c>
      <c r="C436" s="42" t="s">
        <v>77</v>
      </c>
      <c r="D436" s="43">
        <v>1140.4000000000001</v>
      </c>
      <c r="E436" s="43">
        <v>1105.95</v>
      </c>
      <c r="F436" s="43">
        <v>1050.48</v>
      </c>
      <c r="G436" s="43">
        <v>1041.07</v>
      </c>
      <c r="H436" s="43">
        <v>1078.01</v>
      </c>
      <c r="I436" s="43">
        <v>1138.94</v>
      </c>
      <c r="J436" s="43">
        <v>1379.36</v>
      </c>
      <c r="K436" s="43">
        <v>1713.31</v>
      </c>
      <c r="L436" s="43">
        <v>1860.07</v>
      </c>
      <c r="M436" s="43">
        <v>1887.4</v>
      </c>
      <c r="N436" s="43">
        <v>1900.58</v>
      </c>
      <c r="O436" s="43">
        <v>1930.35</v>
      </c>
      <c r="P436" s="43">
        <v>1911.13</v>
      </c>
      <c r="Q436" s="43">
        <v>1918.53</v>
      </c>
      <c r="R436" s="43">
        <v>1913.3</v>
      </c>
      <c r="S436" s="43">
        <v>1881.57</v>
      </c>
      <c r="T436" s="43">
        <v>1884.81</v>
      </c>
      <c r="U436" s="43">
        <v>1896.8</v>
      </c>
      <c r="V436" s="43">
        <v>1892.19</v>
      </c>
      <c r="W436" s="43">
        <v>1907.33</v>
      </c>
      <c r="X436" s="43">
        <v>1875.83</v>
      </c>
      <c r="Y436" s="43">
        <v>1728.46</v>
      </c>
      <c r="Z436" s="43">
        <v>1506.03</v>
      </c>
      <c r="AA436" s="43">
        <v>1140.25</v>
      </c>
    </row>
    <row r="437" spans="1:27" ht="12.75" hidden="1" customHeight="1" outlineLevel="1" x14ac:dyDescent="0.2">
      <c r="A437" s="98" t="s">
        <v>2835</v>
      </c>
      <c r="B437" s="62" t="s">
        <v>88</v>
      </c>
      <c r="C437" s="42" t="s">
        <v>77</v>
      </c>
      <c r="D437" s="43">
        <f>$D$327</f>
        <v>217.03</v>
      </c>
      <c r="E437" s="43">
        <f t="shared" ref="E437:AA437" si="253">$D$327</f>
        <v>217.03</v>
      </c>
      <c r="F437" s="43">
        <f t="shared" si="253"/>
        <v>217.03</v>
      </c>
      <c r="G437" s="43">
        <f t="shared" si="253"/>
        <v>217.03</v>
      </c>
      <c r="H437" s="43">
        <f t="shared" si="253"/>
        <v>217.03</v>
      </c>
      <c r="I437" s="43">
        <f t="shared" si="253"/>
        <v>217.03</v>
      </c>
      <c r="J437" s="43">
        <f t="shared" si="253"/>
        <v>217.03</v>
      </c>
      <c r="K437" s="43">
        <f t="shared" si="253"/>
        <v>217.03</v>
      </c>
      <c r="L437" s="43">
        <f t="shared" si="253"/>
        <v>217.03</v>
      </c>
      <c r="M437" s="43">
        <f t="shared" si="253"/>
        <v>217.03</v>
      </c>
      <c r="N437" s="43">
        <f t="shared" si="253"/>
        <v>217.03</v>
      </c>
      <c r="O437" s="43">
        <f t="shared" si="253"/>
        <v>217.03</v>
      </c>
      <c r="P437" s="43">
        <f t="shared" si="253"/>
        <v>217.03</v>
      </c>
      <c r="Q437" s="43">
        <f t="shared" si="253"/>
        <v>217.03</v>
      </c>
      <c r="R437" s="43">
        <f t="shared" si="253"/>
        <v>217.03</v>
      </c>
      <c r="S437" s="43">
        <f t="shared" si="253"/>
        <v>217.03</v>
      </c>
      <c r="T437" s="43">
        <f t="shared" si="253"/>
        <v>217.03</v>
      </c>
      <c r="U437" s="43">
        <f t="shared" si="253"/>
        <v>217.03</v>
      </c>
      <c r="V437" s="43">
        <f t="shared" si="253"/>
        <v>217.03</v>
      </c>
      <c r="W437" s="43">
        <f t="shared" si="253"/>
        <v>217.03</v>
      </c>
      <c r="X437" s="43">
        <f t="shared" si="253"/>
        <v>217.03</v>
      </c>
      <c r="Y437" s="43">
        <f t="shared" si="253"/>
        <v>217.03</v>
      </c>
      <c r="Z437" s="43">
        <f t="shared" si="253"/>
        <v>217.03</v>
      </c>
      <c r="AA437" s="43">
        <f t="shared" si="253"/>
        <v>217.03</v>
      </c>
    </row>
    <row r="438" spans="1:27" ht="12.75" hidden="1" customHeight="1" outlineLevel="1" x14ac:dyDescent="0.2">
      <c r="A438" s="98" t="s">
        <v>2836</v>
      </c>
      <c r="B438" s="62" t="s">
        <v>81</v>
      </c>
      <c r="C438" s="42" t="s">
        <v>77</v>
      </c>
      <c r="D438" s="43">
        <v>6.71</v>
      </c>
      <c r="E438" s="43">
        <v>6.71</v>
      </c>
      <c r="F438" s="43">
        <v>6.71</v>
      </c>
      <c r="G438" s="43">
        <v>6.71</v>
      </c>
      <c r="H438" s="43">
        <v>6.71</v>
      </c>
      <c r="I438" s="43">
        <v>6.71</v>
      </c>
      <c r="J438" s="43">
        <v>6.71</v>
      </c>
      <c r="K438" s="43">
        <v>6.71</v>
      </c>
      <c r="L438" s="43">
        <v>6.71</v>
      </c>
      <c r="M438" s="43">
        <v>6.71</v>
      </c>
      <c r="N438" s="43">
        <v>6.71</v>
      </c>
      <c r="O438" s="43">
        <v>6.71</v>
      </c>
      <c r="P438" s="43">
        <v>6.71</v>
      </c>
      <c r="Q438" s="43">
        <v>6.71</v>
      </c>
      <c r="R438" s="43">
        <v>6.71</v>
      </c>
      <c r="S438" s="43">
        <v>6.71</v>
      </c>
      <c r="T438" s="43">
        <v>6.71</v>
      </c>
      <c r="U438" s="43">
        <v>6.71</v>
      </c>
      <c r="V438" s="43">
        <v>6.71</v>
      </c>
      <c r="W438" s="43">
        <v>6.71</v>
      </c>
      <c r="X438" s="43">
        <v>6.71</v>
      </c>
      <c r="Y438" s="43">
        <v>6.71</v>
      </c>
      <c r="Z438" s="43">
        <v>6.71</v>
      </c>
      <c r="AA438" s="43">
        <v>6.71</v>
      </c>
    </row>
    <row r="439" spans="1:27" ht="12.75" hidden="1" customHeight="1" outlineLevel="1" x14ac:dyDescent="0.2">
      <c r="A439" s="98" t="s">
        <v>2837</v>
      </c>
      <c r="B439" s="62" t="s">
        <v>79</v>
      </c>
      <c r="C439" s="42" t="s">
        <v>77</v>
      </c>
      <c r="D439" s="43">
        <f>$D$11</f>
        <v>330.69</v>
      </c>
      <c r="E439" s="43">
        <f t="shared" ref="E439:AA439" si="254">$D$11</f>
        <v>330.69</v>
      </c>
      <c r="F439" s="43">
        <f t="shared" si="254"/>
        <v>330.69</v>
      </c>
      <c r="G439" s="43">
        <f t="shared" si="254"/>
        <v>330.69</v>
      </c>
      <c r="H439" s="43">
        <f t="shared" si="254"/>
        <v>330.69</v>
      </c>
      <c r="I439" s="43">
        <f t="shared" si="254"/>
        <v>330.69</v>
      </c>
      <c r="J439" s="43">
        <f t="shared" si="254"/>
        <v>330.69</v>
      </c>
      <c r="K439" s="43">
        <f t="shared" si="254"/>
        <v>330.69</v>
      </c>
      <c r="L439" s="43">
        <f t="shared" si="254"/>
        <v>330.69</v>
      </c>
      <c r="M439" s="43">
        <f t="shared" si="254"/>
        <v>330.69</v>
      </c>
      <c r="N439" s="43">
        <f t="shared" si="254"/>
        <v>330.69</v>
      </c>
      <c r="O439" s="43">
        <f t="shared" si="254"/>
        <v>330.69</v>
      </c>
      <c r="P439" s="43">
        <f t="shared" si="254"/>
        <v>330.69</v>
      </c>
      <c r="Q439" s="43">
        <f t="shared" si="254"/>
        <v>330.69</v>
      </c>
      <c r="R439" s="43">
        <f t="shared" si="254"/>
        <v>330.69</v>
      </c>
      <c r="S439" s="43">
        <f t="shared" si="254"/>
        <v>330.69</v>
      </c>
      <c r="T439" s="43">
        <f t="shared" si="254"/>
        <v>330.69</v>
      </c>
      <c r="U439" s="43">
        <f t="shared" si="254"/>
        <v>330.69</v>
      </c>
      <c r="V439" s="43">
        <f t="shared" si="254"/>
        <v>330.69</v>
      </c>
      <c r="W439" s="43">
        <f t="shared" si="254"/>
        <v>330.69</v>
      </c>
      <c r="X439" s="43">
        <f t="shared" si="254"/>
        <v>330.69</v>
      </c>
      <c r="Y439" s="43">
        <f t="shared" si="254"/>
        <v>330.69</v>
      </c>
      <c r="Z439" s="43">
        <f t="shared" si="254"/>
        <v>330.69</v>
      </c>
      <c r="AA439" s="43">
        <f t="shared" si="254"/>
        <v>330.69</v>
      </c>
    </row>
    <row r="440" spans="1:27" ht="12.75" customHeight="1" collapsed="1" x14ac:dyDescent="0.2">
      <c r="A440" s="97" t="s">
        <v>2838</v>
      </c>
      <c r="B440" s="27" t="str">
        <f>"24"&amp;"."&amp;$B$801&amp;"."&amp;$B$802</f>
        <v>24.01.2023</v>
      </c>
      <c r="C440" s="89" t="s">
        <v>74</v>
      </c>
      <c r="D440" s="90">
        <f>ROUND(((D441+D442+D444+D443)/1000),5)</f>
        <v>1.6903999999999999</v>
      </c>
      <c r="E440" s="90">
        <f>ROUND(((E441+E442+E444+E443)/1000),5)</f>
        <v>1.6330800000000001</v>
      </c>
      <c r="F440" s="90">
        <f>ROUND(((F441+F442+F444+F443)/1000),5)</f>
        <v>1.61548</v>
      </c>
      <c r="G440" s="90">
        <f t="shared" ref="G440:AA440" si="255">ROUND(((G441+G442+G444+G443)/1000),5)</f>
        <v>1.6159600000000001</v>
      </c>
      <c r="H440" s="90">
        <f t="shared" si="255"/>
        <v>1.66371</v>
      </c>
      <c r="I440" s="90">
        <f t="shared" si="255"/>
        <v>1.7349000000000001</v>
      </c>
      <c r="J440" s="90">
        <f t="shared" si="255"/>
        <v>2.0986400000000001</v>
      </c>
      <c r="K440" s="90">
        <f t="shared" si="255"/>
        <v>2.2985199999999999</v>
      </c>
      <c r="L440" s="90">
        <f t="shared" si="255"/>
        <v>2.4109799999999999</v>
      </c>
      <c r="M440" s="90">
        <f t="shared" si="255"/>
        <v>2.42787</v>
      </c>
      <c r="N440" s="90">
        <f t="shared" si="255"/>
        <v>2.4403199999999998</v>
      </c>
      <c r="O440" s="90">
        <f t="shared" si="255"/>
        <v>2.4616600000000002</v>
      </c>
      <c r="P440" s="90">
        <f t="shared" si="255"/>
        <v>2.4506000000000001</v>
      </c>
      <c r="Q440" s="90">
        <f t="shared" si="255"/>
        <v>2.4557899999999999</v>
      </c>
      <c r="R440" s="90">
        <f t="shared" si="255"/>
        <v>2.4545599999999999</v>
      </c>
      <c r="S440" s="90">
        <f t="shared" si="255"/>
        <v>2.4267699999999999</v>
      </c>
      <c r="T440" s="90">
        <f t="shared" si="255"/>
        <v>2.4265699999999999</v>
      </c>
      <c r="U440" s="90">
        <f t="shared" si="255"/>
        <v>2.4372699999999998</v>
      </c>
      <c r="V440" s="90">
        <f t="shared" si="255"/>
        <v>2.4352200000000002</v>
      </c>
      <c r="W440" s="90">
        <f t="shared" si="255"/>
        <v>2.44787</v>
      </c>
      <c r="X440" s="90">
        <f t="shared" si="255"/>
        <v>2.4022299999999999</v>
      </c>
      <c r="Y440" s="90">
        <f t="shared" si="255"/>
        <v>2.3294899999999998</v>
      </c>
      <c r="Z440" s="90">
        <f t="shared" si="255"/>
        <v>2.1745999999999999</v>
      </c>
      <c r="AA440" s="90">
        <f t="shared" si="255"/>
        <v>1.73814</v>
      </c>
    </row>
    <row r="441" spans="1:27" ht="12.75" hidden="1" customHeight="1" outlineLevel="1" x14ac:dyDescent="0.2">
      <c r="A441" s="98" t="s">
        <v>2839</v>
      </c>
      <c r="B441" s="62" t="s">
        <v>236</v>
      </c>
      <c r="C441" s="42" t="s">
        <v>77</v>
      </c>
      <c r="D441" s="43">
        <v>1135.97</v>
      </c>
      <c r="E441" s="43">
        <v>1078.6500000000001</v>
      </c>
      <c r="F441" s="43">
        <v>1061.05</v>
      </c>
      <c r="G441" s="43">
        <v>1061.53</v>
      </c>
      <c r="H441" s="43">
        <v>1109.28</v>
      </c>
      <c r="I441" s="43">
        <v>1180.47</v>
      </c>
      <c r="J441" s="43">
        <v>1544.21</v>
      </c>
      <c r="K441" s="43">
        <v>1744.09</v>
      </c>
      <c r="L441" s="43">
        <v>1856.55</v>
      </c>
      <c r="M441" s="43">
        <v>1873.44</v>
      </c>
      <c r="N441" s="43">
        <v>1885.89</v>
      </c>
      <c r="O441" s="43">
        <v>1907.23</v>
      </c>
      <c r="P441" s="43">
        <v>1896.17</v>
      </c>
      <c r="Q441" s="43">
        <v>1901.36</v>
      </c>
      <c r="R441" s="43">
        <v>1900.13</v>
      </c>
      <c r="S441" s="43">
        <v>1872.34</v>
      </c>
      <c r="T441" s="43">
        <v>1872.14</v>
      </c>
      <c r="U441" s="43">
        <v>1882.84</v>
      </c>
      <c r="V441" s="43">
        <v>1880.79</v>
      </c>
      <c r="W441" s="43">
        <v>1893.44</v>
      </c>
      <c r="X441" s="43">
        <v>1847.8</v>
      </c>
      <c r="Y441" s="43">
        <v>1775.06</v>
      </c>
      <c r="Z441" s="43">
        <v>1620.17</v>
      </c>
      <c r="AA441" s="43">
        <v>1183.71</v>
      </c>
    </row>
    <row r="442" spans="1:27" ht="12.75" hidden="1" customHeight="1" outlineLevel="1" x14ac:dyDescent="0.2">
      <c r="A442" s="98" t="s">
        <v>2840</v>
      </c>
      <c r="B442" s="62" t="s">
        <v>88</v>
      </c>
      <c r="C442" s="42" t="s">
        <v>77</v>
      </c>
      <c r="D442" s="43">
        <f>$D$327</f>
        <v>217.03</v>
      </c>
      <c r="E442" s="43">
        <f t="shared" ref="E442:AA442" si="256">$D$327</f>
        <v>217.03</v>
      </c>
      <c r="F442" s="43">
        <f t="shared" si="256"/>
        <v>217.03</v>
      </c>
      <c r="G442" s="43">
        <f t="shared" si="256"/>
        <v>217.03</v>
      </c>
      <c r="H442" s="43">
        <f t="shared" si="256"/>
        <v>217.03</v>
      </c>
      <c r="I442" s="43">
        <f t="shared" si="256"/>
        <v>217.03</v>
      </c>
      <c r="J442" s="43">
        <f t="shared" si="256"/>
        <v>217.03</v>
      </c>
      <c r="K442" s="43">
        <f t="shared" si="256"/>
        <v>217.03</v>
      </c>
      <c r="L442" s="43">
        <f t="shared" si="256"/>
        <v>217.03</v>
      </c>
      <c r="M442" s="43">
        <f t="shared" si="256"/>
        <v>217.03</v>
      </c>
      <c r="N442" s="43">
        <f t="shared" si="256"/>
        <v>217.03</v>
      </c>
      <c r="O442" s="43">
        <f t="shared" si="256"/>
        <v>217.03</v>
      </c>
      <c r="P442" s="43">
        <f t="shared" si="256"/>
        <v>217.03</v>
      </c>
      <c r="Q442" s="43">
        <f t="shared" si="256"/>
        <v>217.03</v>
      </c>
      <c r="R442" s="43">
        <f t="shared" si="256"/>
        <v>217.03</v>
      </c>
      <c r="S442" s="43">
        <f t="shared" si="256"/>
        <v>217.03</v>
      </c>
      <c r="T442" s="43">
        <f t="shared" si="256"/>
        <v>217.03</v>
      </c>
      <c r="U442" s="43">
        <f t="shared" si="256"/>
        <v>217.03</v>
      </c>
      <c r="V442" s="43">
        <f t="shared" si="256"/>
        <v>217.03</v>
      </c>
      <c r="W442" s="43">
        <f t="shared" si="256"/>
        <v>217.03</v>
      </c>
      <c r="X442" s="43">
        <f t="shared" si="256"/>
        <v>217.03</v>
      </c>
      <c r="Y442" s="43">
        <f t="shared" si="256"/>
        <v>217.03</v>
      </c>
      <c r="Z442" s="43">
        <f t="shared" si="256"/>
        <v>217.03</v>
      </c>
      <c r="AA442" s="43">
        <f t="shared" si="256"/>
        <v>217.03</v>
      </c>
    </row>
    <row r="443" spans="1:27" ht="12.75" hidden="1" customHeight="1" outlineLevel="1" x14ac:dyDescent="0.2">
      <c r="A443" s="98" t="s">
        <v>2841</v>
      </c>
      <c r="B443" s="62" t="s">
        <v>81</v>
      </c>
      <c r="C443" s="42" t="s">
        <v>77</v>
      </c>
      <c r="D443" s="43">
        <v>6.71</v>
      </c>
      <c r="E443" s="43">
        <v>6.71</v>
      </c>
      <c r="F443" s="43">
        <v>6.71</v>
      </c>
      <c r="G443" s="43">
        <v>6.71</v>
      </c>
      <c r="H443" s="43">
        <v>6.71</v>
      </c>
      <c r="I443" s="43">
        <v>6.71</v>
      </c>
      <c r="J443" s="43">
        <v>6.71</v>
      </c>
      <c r="K443" s="43">
        <v>6.71</v>
      </c>
      <c r="L443" s="43">
        <v>6.71</v>
      </c>
      <c r="M443" s="43">
        <v>6.71</v>
      </c>
      <c r="N443" s="43">
        <v>6.71</v>
      </c>
      <c r="O443" s="43">
        <v>6.71</v>
      </c>
      <c r="P443" s="43">
        <v>6.71</v>
      </c>
      <c r="Q443" s="43">
        <v>6.71</v>
      </c>
      <c r="R443" s="43">
        <v>6.71</v>
      </c>
      <c r="S443" s="43">
        <v>6.71</v>
      </c>
      <c r="T443" s="43">
        <v>6.71</v>
      </c>
      <c r="U443" s="43">
        <v>6.71</v>
      </c>
      <c r="V443" s="43">
        <v>6.71</v>
      </c>
      <c r="W443" s="43">
        <v>6.71</v>
      </c>
      <c r="X443" s="43">
        <v>6.71</v>
      </c>
      <c r="Y443" s="43">
        <v>6.71</v>
      </c>
      <c r="Z443" s="43">
        <v>6.71</v>
      </c>
      <c r="AA443" s="43">
        <v>6.71</v>
      </c>
    </row>
    <row r="444" spans="1:27" ht="12.75" hidden="1" customHeight="1" outlineLevel="1" x14ac:dyDescent="0.2">
      <c r="A444" s="98" t="s">
        <v>2842</v>
      </c>
      <c r="B444" s="62" t="s">
        <v>79</v>
      </c>
      <c r="C444" s="42" t="s">
        <v>77</v>
      </c>
      <c r="D444" s="43">
        <f>$D$11</f>
        <v>330.69</v>
      </c>
      <c r="E444" s="43">
        <f t="shared" ref="E444:AA444" si="257">$D$11</f>
        <v>330.69</v>
      </c>
      <c r="F444" s="43">
        <f t="shared" si="257"/>
        <v>330.69</v>
      </c>
      <c r="G444" s="43">
        <f t="shared" si="257"/>
        <v>330.69</v>
      </c>
      <c r="H444" s="43">
        <f t="shared" si="257"/>
        <v>330.69</v>
      </c>
      <c r="I444" s="43">
        <f t="shared" si="257"/>
        <v>330.69</v>
      </c>
      <c r="J444" s="43">
        <f t="shared" si="257"/>
        <v>330.69</v>
      </c>
      <c r="K444" s="43">
        <f t="shared" si="257"/>
        <v>330.69</v>
      </c>
      <c r="L444" s="43">
        <f t="shared" si="257"/>
        <v>330.69</v>
      </c>
      <c r="M444" s="43">
        <f t="shared" si="257"/>
        <v>330.69</v>
      </c>
      <c r="N444" s="43">
        <f t="shared" si="257"/>
        <v>330.69</v>
      </c>
      <c r="O444" s="43">
        <f t="shared" si="257"/>
        <v>330.69</v>
      </c>
      <c r="P444" s="43">
        <f t="shared" si="257"/>
        <v>330.69</v>
      </c>
      <c r="Q444" s="43">
        <f t="shared" si="257"/>
        <v>330.69</v>
      </c>
      <c r="R444" s="43">
        <f t="shared" si="257"/>
        <v>330.69</v>
      </c>
      <c r="S444" s="43">
        <f t="shared" si="257"/>
        <v>330.69</v>
      </c>
      <c r="T444" s="43">
        <f t="shared" si="257"/>
        <v>330.69</v>
      </c>
      <c r="U444" s="43">
        <f t="shared" si="257"/>
        <v>330.69</v>
      </c>
      <c r="V444" s="43">
        <f t="shared" si="257"/>
        <v>330.69</v>
      </c>
      <c r="W444" s="43">
        <f t="shared" si="257"/>
        <v>330.69</v>
      </c>
      <c r="X444" s="43">
        <f t="shared" si="257"/>
        <v>330.69</v>
      </c>
      <c r="Y444" s="43">
        <f t="shared" si="257"/>
        <v>330.69</v>
      </c>
      <c r="Z444" s="43">
        <f t="shared" si="257"/>
        <v>330.69</v>
      </c>
      <c r="AA444" s="43">
        <f t="shared" si="257"/>
        <v>330.69</v>
      </c>
    </row>
    <row r="445" spans="1:27" collapsed="1" x14ac:dyDescent="0.2">
      <c r="A445" s="97" t="s">
        <v>2843</v>
      </c>
      <c r="B445" s="27" t="str">
        <f>"25"&amp;"."&amp;$B$801&amp;"."&amp;$B$802</f>
        <v>25.01.2023</v>
      </c>
      <c r="C445" s="89" t="s">
        <v>74</v>
      </c>
      <c r="D445" s="90">
        <f>ROUND(((D446+D447+D449+D448)/1000),5)</f>
        <v>1.6921600000000001</v>
      </c>
      <c r="E445" s="90">
        <f>ROUND(((E446+E447+E449+E448)/1000),5)</f>
        <v>1.6568400000000001</v>
      </c>
      <c r="F445" s="90">
        <f>ROUND(((F446+F447+F449+F448)/1000),5)</f>
        <v>1.62547</v>
      </c>
      <c r="G445" s="90">
        <f t="shared" ref="G445:AA445" si="258">ROUND(((G446+G447+G449+G448)/1000),5)</f>
        <v>1.6271199999999999</v>
      </c>
      <c r="H445" s="90">
        <f t="shared" si="258"/>
        <v>1.6836500000000001</v>
      </c>
      <c r="I445" s="90">
        <f t="shared" si="258"/>
        <v>1.7315400000000001</v>
      </c>
      <c r="J445" s="90">
        <f t="shared" si="258"/>
        <v>2.1010300000000002</v>
      </c>
      <c r="K445" s="90">
        <f t="shared" si="258"/>
        <v>2.3532500000000001</v>
      </c>
      <c r="L445" s="90">
        <f t="shared" si="258"/>
        <v>2.4578700000000002</v>
      </c>
      <c r="M445" s="90">
        <f t="shared" si="258"/>
        <v>2.4714999999999998</v>
      </c>
      <c r="N445" s="90">
        <f t="shared" si="258"/>
        <v>2.4870399999999999</v>
      </c>
      <c r="O445" s="90">
        <f t="shared" si="258"/>
        <v>2.5103399999999998</v>
      </c>
      <c r="P445" s="90">
        <f t="shared" si="258"/>
        <v>2.49498</v>
      </c>
      <c r="Q445" s="90">
        <f t="shared" si="258"/>
        <v>2.5000599999999999</v>
      </c>
      <c r="R445" s="90">
        <f t="shared" si="258"/>
        <v>2.4971800000000002</v>
      </c>
      <c r="S445" s="90">
        <f t="shared" si="258"/>
        <v>2.4680300000000002</v>
      </c>
      <c r="T445" s="90">
        <f t="shared" si="258"/>
        <v>2.46671</v>
      </c>
      <c r="U445" s="90">
        <f t="shared" si="258"/>
        <v>2.48055</v>
      </c>
      <c r="V445" s="90">
        <f t="shared" si="258"/>
        <v>2.4770599999999998</v>
      </c>
      <c r="W445" s="90">
        <f t="shared" si="258"/>
        <v>2.49186</v>
      </c>
      <c r="X445" s="90">
        <f t="shared" si="258"/>
        <v>2.4603700000000002</v>
      </c>
      <c r="Y445" s="90">
        <f t="shared" si="258"/>
        <v>2.3443800000000001</v>
      </c>
      <c r="Z445" s="90">
        <f t="shared" si="258"/>
        <v>2.18621</v>
      </c>
      <c r="AA445" s="90">
        <f t="shared" si="258"/>
        <v>1.74969</v>
      </c>
    </row>
    <row r="446" spans="1:27" ht="12.75" hidden="1" customHeight="1" outlineLevel="1" x14ac:dyDescent="0.2">
      <c r="A446" s="98" t="s">
        <v>2844</v>
      </c>
      <c r="B446" s="62" t="s">
        <v>236</v>
      </c>
      <c r="C446" s="42" t="s">
        <v>77</v>
      </c>
      <c r="D446" s="43">
        <v>1137.73</v>
      </c>
      <c r="E446" s="43">
        <v>1102.4100000000001</v>
      </c>
      <c r="F446" s="43">
        <v>1071.04</v>
      </c>
      <c r="G446" s="43">
        <v>1072.69</v>
      </c>
      <c r="H446" s="43">
        <v>1129.22</v>
      </c>
      <c r="I446" s="43">
        <v>1177.1099999999999</v>
      </c>
      <c r="J446" s="43">
        <v>1546.6</v>
      </c>
      <c r="K446" s="43">
        <v>1798.82</v>
      </c>
      <c r="L446" s="43">
        <v>1903.44</v>
      </c>
      <c r="M446" s="43">
        <v>1917.07</v>
      </c>
      <c r="N446" s="43">
        <v>1932.61</v>
      </c>
      <c r="O446" s="43">
        <v>1955.91</v>
      </c>
      <c r="P446" s="43">
        <v>1940.55</v>
      </c>
      <c r="Q446" s="43">
        <v>1945.63</v>
      </c>
      <c r="R446" s="43">
        <v>1942.75</v>
      </c>
      <c r="S446" s="43">
        <v>1913.6</v>
      </c>
      <c r="T446" s="43">
        <v>1912.28</v>
      </c>
      <c r="U446" s="43">
        <v>1926.12</v>
      </c>
      <c r="V446" s="43">
        <v>1922.63</v>
      </c>
      <c r="W446" s="43">
        <v>1937.43</v>
      </c>
      <c r="X446" s="43">
        <v>1905.94</v>
      </c>
      <c r="Y446" s="43">
        <v>1789.95</v>
      </c>
      <c r="Z446" s="43">
        <v>1631.78</v>
      </c>
      <c r="AA446" s="43">
        <v>1195.26</v>
      </c>
    </row>
    <row r="447" spans="1:27" ht="12.75" hidden="1" customHeight="1" outlineLevel="1" x14ac:dyDescent="0.2">
      <c r="A447" s="98" t="s">
        <v>2845</v>
      </c>
      <c r="B447" s="62" t="s">
        <v>88</v>
      </c>
      <c r="C447" s="42" t="s">
        <v>77</v>
      </c>
      <c r="D447" s="43">
        <f>$D$327</f>
        <v>217.03</v>
      </c>
      <c r="E447" s="43">
        <f t="shared" ref="E447:AA447" si="259">$D$327</f>
        <v>217.03</v>
      </c>
      <c r="F447" s="43">
        <f t="shared" si="259"/>
        <v>217.03</v>
      </c>
      <c r="G447" s="43">
        <f t="shared" si="259"/>
        <v>217.03</v>
      </c>
      <c r="H447" s="43">
        <f t="shared" si="259"/>
        <v>217.03</v>
      </c>
      <c r="I447" s="43">
        <f t="shared" si="259"/>
        <v>217.03</v>
      </c>
      <c r="J447" s="43">
        <f t="shared" si="259"/>
        <v>217.03</v>
      </c>
      <c r="K447" s="43">
        <f t="shared" si="259"/>
        <v>217.03</v>
      </c>
      <c r="L447" s="43">
        <f t="shared" si="259"/>
        <v>217.03</v>
      </c>
      <c r="M447" s="43">
        <f t="shared" si="259"/>
        <v>217.03</v>
      </c>
      <c r="N447" s="43">
        <f t="shared" si="259"/>
        <v>217.03</v>
      </c>
      <c r="O447" s="43">
        <f t="shared" si="259"/>
        <v>217.03</v>
      </c>
      <c r="P447" s="43">
        <f t="shared" si="259"/>
        <v>217.03</v>
      </c>
      <c r="Q447" s="43">
        <f t="shared" si="259"/>
        <v>217.03</v>
      </c>
      <c r="R447" s="43">
        <f t="shared" si="259"/>
        <v>217.03</v>
      </c>
      <c r="S447" s="43">
        <f t="shared" si="259"/>
        <v>217.03</v>
      </c>
      <c r="T447" s="43">
        <f t="shared" si="259"/>
        <v>217.03</v>
      </c>
      <c r="U447" s="43">
        <f t="shared" si="259"/>
        <v>217.03</v>
      </c>
      <c r="V447" s="43">
        <f t="shared" si="259"/>
        <v>217.03</v>
      </c>
      <c r="W447" s="43">
        <f t="shared" si="259"/>
        <v>217.03</v>
      </c>
      <c r="X447" s="43">
        <f t="shared" si="259"/>
        <v>217.03</v>
      </c>
      <c r="Y447" s="43">
        <f t="shared" si="259"/>
        <v>217.03</v>
      </c>
      <c r="Z447" s="43">
        <f t="shared" si="259"/>
        <v>217.03</v>
      </c>
      <c r="AA447" s="43">
        <f t="shared" si="259"/>
        <v>217.03</v>
      </c>
    </row>
    <row r="448" spans="1:27" ht="12.75" hidden="1" customHeight="1" outlineLevel="1" x14ac:dyDescent="0.2">
      <c r="A448" s="98" t="s">
        <v>2846</v>
      </c>
      <c r="B448" s="62" t="s">
        <v>81</v>
      </c>
      <c r="C448" s="42" t="s">
        <v>77</v>
      </c>
      <c r="D448" s="43">
        <v>6.71</v>
      </c>
      <c r="E448" s="43">
        <v>6.71</v>
      </c>
      <c r="F448" s="43">
        <v>6.71</v>
      </c>
      <c r="G448" s="43">
        <v>6.71</v>
      </c>
      <c r="H448" s="43">
        <v>6.71</v>
      </c>
      <c r="I448" s="43">
        <v>6.71</v>
      </c>
      <c r="J448" s="43">
        <v>6.71</v>
      </c>
      <c r="K448" s="43">
        <v>6.71</v>
      </c>
      <c r="L448" s="43">
        <v>6.71</v>
      </c>
      <c r="M448" s="43">
        <v>6.71</v>
      </c>
      <c r="N448" s="43">
        <v>6.71</v>
      </c>
      <c r="O448" s="43">
        <v>6.71</v>
      </c>
      <c r="P448" s="43">
        <v>6.71</v>
      </c>
      <c r="Q448" s="43">
        <v>6.71</v>
      </c>
      <c r="R448" s="43">
        <v>6.71</v>
      </c>
      <c r="S448" s="43">
        <v>6.71</v>
      </c>
      <c r="T448" s="43">
        <v>6.71</v>
      </c>
      <c r="U448" s="43">
        <v>6.71</v>
      </c>
      <c r="V448" s="43">
        <v>6.71</v>
      </c>
      <c r="W448" s="43">
        <v>6.71</v>
      </c>
      <c r="X448" s="43">
        <v>6.71</v>
      </c>
      <c r="Y448" s="43">
        <v>6.71</v>
      </c>
      <c r="Z448" s="43">
        <v>6.71</v>
      </c>
      <c r="AA448" s="43">
        <v>6.71</v>
      </c>
    </row>
    <row r="449" spans="1:27" ht="12.75" hidden="1" customHeight="1" outlineLevel="1" x14ac:dyDescent="0.2">
      <c r="A449" s="98" t="s">
        <v>2847</v>
      </c>
      <c r="B449" s="62" t="s">
        <v>79</v>
      </c>
      <c r="C449" s="42" t="s">
        <v>77</v>
      </c>
      <c r="D449" s="43">
        <f>$D$11</f>
        <v>330.69</v>
      </c>
      <c r="E449" s="43">
        <f t="shared" ref="E449:AA449" si="260">$D$11</f>
        <v>330.69</v>
      </c>
      <c r="F449" s="43">
        <f t="shared" si="260"/>
        <v>330.69</v>
      </c>
      <c r="G449" s="43">
        <f t="shared" si="260"/>
        <v>330.69</v>
      </c>
      <c r="H449" s="43">
        <f t="shared" si="260"/>
        <v>330.69</v>
      </c>
      <c r="I449" s="43">
        <f t="shared" si="260"/>
        <v>330.69</v>
      </c>
      <c r="J449" s="43">
        <f t="shared" si="260"/>
        <v>330.69</v>
      </c>
      <c r="K449" s="43">
        <f t="shared" si="260"/>
        <v>330.69</v>
      </c>
      <c r="L449" s="43">
        <f t="shared" si="260"/>
        <v>330.69</v>
      </c>
      <c r="M449" s="43">
        <f t="shared" si="260"/>
        <v>330.69</v>
      </c>
      <c r="N449" s="43">
        <f t="shared" si="260"/>
        <v>330.69</v>
      </c>
      <c r="O449" s="43">
        <f t="shared" si="260"/>
        <v>330.69</v>
      </c>
      <c r="P449" s="43">
        <f t="shared" si="260"/>
        <v>330.69</v>
      </c>
      <c r="Q449" s="43">
        <f t="shared" si="260"/>
        <v>330.69</v>
      </c>
      <c r="R449" s="43">
        <f t="shared" si="260"/>
        <v>330.69</v>
      </c>
      <c r="S449" s="43">
        <f t="shared" si="260"/>
        <v>330.69</v>
      </c>
      <c r="T449" s="43">
        <f t="shared" si="260"/>
        <v>330.69</v>
      </c>
      <c r="U449" s="43">
        <f t="shared" si="260"/>
        <v>330.69</v>
      </c>
      <c r="V449" s="43">
        <f t="shared" si="260"/>
        <v>330.69</v>
      </c>
      <c r="W449" s="43">
        <f t="shared" si="260"/>
        <v>330.69</v>
      </c>
      <c r="X449" s="43">
        <f t="shared" si="260"/>
        <v>330.69</v>
      </c>
      <c r="Y449" s="43">
        <f t="shared" si="260"/>
        <v>330.69</v>
      </c>
      <c r="Z449" s="43">
        <f t="shared" si="260"/>
        <v>330.69</v>
      </c>
      <c r="AA449" s="43">
        <f t="shared" si="260"/>
        <v>330.69</v>
      </c>
    </row>
    <row r="450" spans="1:27" collapsed="1" x14ac:dyDescent="0.2">
      <c r="A450" s="97" t="s">
        <v>2848</v>
      </c>
      <c r="B450" s="27" t="str">
        <f>"26"&amp;"."&amp;$B$801&amp;"."&amp;$B$802</f>
        <v>26.01.2023</v>
      </c>
      <c r="C450" s="89" t="s">
        <v>74</v>
      </c>
      <c r="D450" s="90">
        <f>ROUND(((D451+D452+D454+D453)/1000),5)</f>
        <v>1.75444</v>
      </c>
      <c r="E450" s="90">
        <f>ROUND(((E451+E452+E454+E453)/1000),5)</f>
        <v>1.72512</v>
      </c>
      <c r="F450" s="90">
        <f>ROUND(((F451+F452+F454+F453)/1000),5)</f>
        <v>1.67069</v>
      </c>
      <c r="G450" s="90">
        <f t="shared" ref="G450:AA450" si="261">ROUND(((G451+G452+G454+G453)/1000),5)</f>
        <v>1.6926000000000001</v>
      </c>
      <c r="H450" s="90">
        <f t="shared" si="261"/>
        <v>1.74915</v>
      </c>
      <c r="I450" s="90">
        <f t="shared" si="261"/>
        <v>1.90642</v>
      </c>
      <c r="J450" s="90">
        <f t="shared" si="261"/>
        <v>2.1858900000000001</v>
      </c>
      <c r="K450" s="90">
        <f t="shared" si="261"/>
        <v>2.3841100000000002</v>
      </c>
      <c r="L450" s="90">
        <f t="shared" si="261"/>
        <v>2.4754800000000001</v>
      </c>
      <c r="M450" s="90">
        <f t="shared" si="261"/>
        <v>2.4881899999999999</v>
      </c>
      <c r="N450" s="90">
        <f t="shared" si="261"/>
        <v>2.5021800000000001</v>
      </c>
      <c r="O450" s="90">
        <f t="shared" si="261"/>
        <v>2.5244499999999999</v>
      </c>
      <c r="P450" s="90">
        <f t="shared" si="261"/>
        <v>2.5112199999999998</v>
      </c>
      <c r="Q450" s="90">
        <f t="shared" si="261"/>
        <v>2.51416</v>
      </c>
      <c r="R450" s="90">
        <f t="shared" si="261"/>
        <v>2.5117099999999999</v>
      </c>
      <c r="S450" s="90">
        <f t="shared" si="261"/>
        <v>2.47838</v>
      </c>
      <c r="T450" s="90">
        <f t="shared" si="261"/>
        <v>2.4762400000000002</v>
      </c>
      <c r="U450" s="90">
        <f t="shared" si="261"/>
        <v>2.4910600000000001</v>
      </c>
      <c r="V450" s="90">
        <f t="shared" si="261"/>
        <v>2.4887600000000001</v>
      </c>
      <c r="W450" s="90">
        <f t="shared" si="261"/>
        <v>2.50149</v>
      </c>
      <c r="X450" s="90">
        <f t="shared" si="261"/>
        <v>2.47282</v>
      </c>
      <c r="Y450" s="90">
        <f t="shared" si="261"/>
        <v>2.3250099999999998</v>
      </c>
      <c r="Z450" s="90">
        <f t="shared" si="261"/>
        <v>2.20608</v>
      </c>
      <c r="AA450" s="90">
        <f t="shared" si="261"/>
        <v>1.77755</v>
      </c>
    </row>
    <row r="451" spans="1:27" ht="12.75" hidden="1" customHeight="1" outlineLevel="1" x14ac:dyDescent="0.2">
      <c r="A451" s="98" t="s">
        <v>2849</v>
      </c>
      <c r="B451" s="62" t="s">
        <v>236</v>
      </c>
      <c r="C451" s="42" t="s">
        <v>77</v>
      </c>
      <c r="D451" s="43">
        <v>1200.01</v>
      </c>
      <c r="E451" s="43">
        <v>1170.69</v>
      </c>
      <c r="F451" s="43">
        <v>1116.26</v>
      </c>
      <c r="G451" s="43">
        <v>1138.17</v>
      </c>
      <c r="H451" s="43">
        <v>1194.72</v>
      </c>
      <c r="I451" s="43">
        <v>1351.99</v>
      </c>
      <c r="J451" s="43">
        <v>1631.46</v>
      </c>
      <c r="K451" s="43">
        <v>1829.68</v>
      </c>
      <c r="L451" s="43">
        <v>1921.05</v>
      </c>
      <c r="M451" s="43">
        <v>1933.76</v>
      </c>
      <c r="N451" s="43">
        <v>1947.75</v>
      </c>
      <c r="O451" s="43">
        <v>1970.02</v>
      </c>
      <c r="P451" s="43">
        <v>1956.79</v>
      </c>
      <c r="Q451" s="43">
        <v>1959.73</v>
      </c>
      <c r="R451" s="43">
        <v>1957.28</v>
      </c>
      <c r="S451" s="43">
        <v>1923.95</v>
      </c>
      <c r="T451" s="43">
        <v>1921.81</v>
      </c>
      <c r="U451" s="43">
        <v>1936.63</v>
      </c>
      <c r="V451" s="43">
        <v>1934.33</v>
      </c>
      <c r="W451" s="43">
        <v>1947.06</v>
      </c>
      <c r="X451" s="43">
        <v>1918.39</v>
      </c>
      <c r="Y451" s="43">
        <v>1770.58</v>
      </c>
      <c r="Z451" s="43">
        <v>1651.65</v>
      </c>
      <c r="AA451" s="43">
        <v>1223.1199999999999</v>
      </c>
    </row>
    <row r="452" spans="1:27" ht="12.75" hidden="1" customHeight="1" outlineLevel="1" x14ac:dyDescent="0.2">
      <c r="A452" s="98" t="s">
        <v>2850</v>
      </c>
      <c r="B452" s="62" t="s">
        <v>88</v>
      </c>
      <c r="C452" s="42" t="s">
        <v>77</v>
      </c>
      <c r="D452" s="43">
        <f>$D$327</f>
        <v>217.03</v>
      </c>
      <c r="E452" s="43">
        <f t="shared" ref="E452:AA452" si="262">$D$327</f>
        <v>217.03</v>
      </c>
      <c r="F452" s="43">
        <f t="shared" si="262"/>
        <v>217.03</v>
      </c>
      <c r="G452" s="43">
        <f t="shared" si="262"/>
        <v>217.03</v>
      </c>
      <c r="H452" s="43">
        <f t="shared" si="262"/>
        <v>217.03</v>
      </c>
      <c r="I452" s="43">
        <f t="shared" si="262"/>
        <v>217.03</v>
      </c>
      <c r="J452" s="43">
        <f t="shared" si="262"/>
        <v>217.03</v>
      </c>
      <c r="K452" s="43">
        <f t="shared" si="262"/>
        <v>217.03</v>
      </c>
      <c r="L452" s="43">
        <f t="shared" si="262"/>
        <v>217.03</v>
      </c>
      <c r="M452" s="43">
        <f t="shared" si="262"/>
        <v>217.03</v>
      </c>
      <c r="N452" s="43">
        <f t="shared" si="262"/>
        <v>217.03</v>
      </c>
      <c r="O452" s="43">
        <f t="shared" si="262"/>
        <v>217.03</v>
      </c>
      <c r="P452" s="43">
        <f t="shared" si="262"/>
        <v>217.03</v>
      </c>
      <c r="Q452" s="43">
        <f t="shared" si="262"/>
        <v>217.03</v>
      </c>
      <c r="R452" s="43">
        <f t="shared" si="262"/>
        <v>217.03</v>
      </c>
      <c r="S452" s="43">
        <f t="shared" si="262"/>
        <v>217.03</v>
      </c>
      <c r="T452" s="43">
        <f t="shared" si="262"/>
        <v>217.03</v>
      </c>
      <c r="U452" s="43">
        <f t="shared" si="262"/>
        <v>217.03</v>
      </c>
      <c r="V452" s="43">
        <f t="shared" si="262"/>
        <v>217.03</v>
      </c>
      <c r="W452" s="43">
        <f t="shared" si="262"/>
        <v>217.03</v>
      </c>
      <c r="X452" s="43">
        <f t="shared" si="262"/>
        <v>217.03</v>
      </c>
      <c r="Y452" s="43">
        <f t="shared" si="262"/>
        <v>217.03</v>
      </c>
      <c r="Z452" s="43">
        <f t="shared" si="262"/>
        <v>217.03</v>
      </c>
      <c r="AA452" s="43">
        <f t="shared" si="262"/>
        <v>217.03</v>
      </c>
    </row>
    <row r="453" spans="1:27" ht="12.75" hidden="1" customHeight="1" outlineLevel="1" x14ac:dyDescent="0.2">
      <c r="A453" s="98" t="s">
        <v>2851</v>
      </c>
      <c r="B453" s="62" t="s">
        <v>81</v>
      </c>
      <c r="C453" s="42" t="s">
        <v>77</v>
      </c>
      <c r="D453" s="43">
        <v>6.71</v>
      </c>
      <c r="E453" s="43">
        <v>6.71</v>
      </c>
      <c r="F453" s="43">
        <v>6.71</v>
      </c>
      <c r="G453" s="43">
        <v>6.71</v>
      </c>
      <c r="H453" s="43">
        <v>6.71</v>
      </c>
      <c r="I453" s="43">
        <v>6.71</v>
      </c>
      <c r="J453" s="43">
        <v>6.71</v>
      </c>
      <c r="K453" s="43">
        <v>6.71</v>
      </c>
      <c r="L453" s="43">
        <v>6.71</v>
      </c>
      <c r="M453" s="43">
        <v>6.71</v>
      </c>
      <c r="N453" s="43">
        <v>6.71</v>
      </c>
      <c r="O453" s="43">
        <v>6.71</v>
      </c>
      <c r="P453" s="43">
        <v>6.71</v>
      </c>
      <c r="Q453" s="43">
        <v>6.71</v>
      </c>
      <c r="R453" s="43">
        <v>6.71</v>
      </c>
      <c r="S453" s="43">
        <v>6.71</v>
      </c>
      <c r="T453" s="43">
        <v>6.71</v>
      </c>
      <c r="U453" s="43">
        <v>6.71</v>
      </c>
      <c r="V453" s="43">
        <v>6.71</v>
      </c>
      <c r="W453" s="43">
        <v>6.71</v>
      </c>
      <c r="X453" s="43">
        <v>6.71</v>
      </c>
      <c r="Y453" s="43">
        <v>6.71</v>
      </c>
      <c r="Z453" s="43">
        <v>6.71</v>
      </c>
      <c r="AA453" s="43">
        <v>6.71</v>
      </c>
    </row>
    <row r="454" spans="1:27" ht="12.75" hidden="1" customHeight="1" outlineLevel="1" x14ac:dyDescent="0.2">
      <c r="A454" s="98" t="s">
        <v>2852</v>
      </c>
      <c r="B454" s="62" t="s">
        <v>79</v>
      </c>
      <c r="C454" s="42" t="s">
        <v>77</v>
      </c>
      <c r="D454" s="43">
        <f>$D$11</f>
        <v>330.69</v>
      </c>
      <c r="E454" s="43">
        <f t="shared" ref="E454:AA454" si="263">$D$11</f>
        <v>330.69</v>
      </c>
      <c r="F454" s="43">
        <f t="shared" si="263"/>
        <v>330.69</v>
      </c>
      <c r="G454" s="43">
        <f t="shared" si="263"/>
        <v>330.69</v>
      </c>
      <c r="H454" s="43">
        <f t="shared" si="263"/>
        <v>330.69</v>
      </c>
      <c r="I454" s="43">
        <f t="shared" si="263"/>
        <v>330.69</v>
      </c>
      <c r="J454" s="43">
        <f t="shared" si="263"/>
        <v>330.69</v>
      </c>
      <c r="K454" s="43">
        <f t="shared" si="263"/>
        <v>330.69</v>
      </c>
      <c r="L454" s="43">
        <f t="shared" si="263"/>
        <v>330.69</v>
      </c>
      <c r="M454" s="43">
        <f t="shared" si="263"/>
        <v>330.69</v>
      </c>
      <c r="N454" s="43">
        <f t="shared" si="263"/>
        <v>330.69</v>
      </c>
      <c r="O454" s="43">
        <f t="shared" si="263"/>
        <v>330.69</v>
      </c>
      <c r="P454" s="43">
        <f t="shared" si="263"/>
        <v>330.69</v>
      </c>
      <c r="Q454" s="43">
        <f t="shared" si="263"/>
        <v>330.69</v>
      </c>
      <c r="R454" s="43">
        <f t="shared" si="263"/>
        <v>330.69</v>
      </c>
      <c r="S454" s="43">
        <f t="shared" si="263"/>
        <v>330.69</v>
      </c>
      <c r="T454" s="43">
        <f t="shared" si="263"/>
        <v>330.69</v>
      </c>
      <c r="U454" s="43">
        <f t="shared" si="263"/>
        <v>330.69</v>
      </c>
      <c r="V454" s="43">
        <f t="shared" si="263"/>
        <v>330.69</v>
      </c>
      <c r="W454" s="43">
        <f t="shared" si="263"/>
        <v>330.69</v>
      </c>
      <c r="X454" s="43">
        <f t="shared" si="263"/>
        <v>330.69</v>
      </c>
      <c r="Y454" s="43">
        <f t="shared" si="263"/>
        <v>330.69</v>
      </c>
      <c r="Z454" s="43">
        <f t="shared" si="263"/>
        <v>330.69</v>
      </c>
      <c r="AA454" s="43">
        <f t="shared" si="263"/>
        <v>330.69</v>
      </c>
    </row>
    <row r="455" spans="1:27" collapsed="1" x14ac:dyDescent="0.2">
      <c r="A455" s="97" t="s">
        <v>2853</v>
      </c>
      <c r="B455" s="27" t="str">
        <f>"27"&amp;"."&amp;$B$801&amp;"."&amp;$B$802</f>
        <v>27.01.2023</v>
      </c>
      <c r="C455" s="89" t="s">
        <v>74</v>
      </c>
      <c r="D455" s="90">
        <f>ROUND(((D456+D457+D459+D458)/1000),5)</f>
        <v>1.7459</v>
      </c>
      <c r="E455" s="90">
        <f>ROUND(((E456+E457+E459+E458)/1000),5)</f>
        <v>1.72482</v>
      </c>
      <c r="F455" s="90">
        <f>ROUND(((F456+F457+F459+F458)/1000),5)</f>
        <v>1.6922600000000001</v>
      </c>
      <c r="G455" s="90">
        <f t="shared" ref="G455:AA455" si="264">ROUND(((G456+G457+G459+G458)/1000),5)</f>
        <v>1.6911099999999999</v>
      </c>
      <c r="H455" s="90">
        <f t="shared" si="264"/>
        <v>1.7624899999999999</v>
      </c>
      <c r="I455" s="90">
        <f t="shared" si="264"/>
        <v>1.8669199999999999</v>
      </c>
      <c r="J455" s="90">
        <f t="shared" si="264"/>
        <v>2.1422300000000001</v>
      </c>
      <c r="K455" s="90">
        <f t="shared" si="264"/>
        <v>2.39791</v>
      </c>
      <c r="L455" s="90">
        <f t="shared" si="264"/>
        <v>2.48482</v>
      </c>
      <c r="M455" s="90">
        <f t="shared" si="264"/>
        <v>2.49316</v>
      </c>
      <c r="N455" s="90">
        <f t="shared" si="264"/>
        <v>2.51546</v>
      </c>
      <c r="O455" s="90">
        <f t="shared" si="264"/>
        <v>2.5423900000000001</v>
      </c>
      <c r="P455" s="90">
        <f t="shared" si="264"/>
        <v>2.5329799999999998</v>
      </c>
      <c r="Q455" s="90">
        <f t="shared" si="264"/>
        <v>2.5358900000000002</v>
      </c>
      <c r="R455" s="90">
        <f t="shared" si="264"/>
        <v>2.5333600000000001</v>
      </c>
      <c r="S455" s="90">
        <f t="shared" si="264"/>
        <v>2.5260500000000001</v>
      </c>
      <c r="T455" s="90">
        <f t="shared" si="264"/>
        <v>2.48515</v>
      </c>
      <c r="U455" s="90">
        <f t="shared" si="264"/>
        <v>2.4995500000000002</v>
      </c>
      <c r="V455" s="90">
        <f t="shared" si="264"/>
        <v>2.4971000000000001</v>
      </c>
      <c r="W455" s="90">
        <f t="shared" si="264"/>
        <v>2.51186</v>
      </c>
      <c r="X455" s="90">
        <f t="shared" si="264"/>
        <v>2.4745300000000001</v>
      </c>
      <c r="Y455" s="90">
        <f t="shared" si="264"/>
        <v>2.3639800000000002</v>
      </c>
      <c r="Z455" s="90">
        <f t="shared" si="264"/>
        <v>2.1913800000000001</v>
      </c>
      <c r="AA455" s="90">
        <f t="shared" si="264"/>
        <v>1.8545799999999999</v>
      </c>
    </row>
    <row r="456" spans="1:27" ht="12.75" hidden="1" customHeight="1" outlineLevel="1" x14ac:dyDescent="0.2">
      <c r="A456" s="98" t="s">
        <v>2854</v>
      </c>
      <c r="B456" s="62" t="s">
        <v>236</v>
      </c>
      <c r="C456" s="42" t="s">
        <v>77</v>
      </c>
      <c r="D456" s="43">
        <v>1191.47</v>
      </c>
      <c r="E456" s="43">
        <v>1170.3900000000001</v>
      </c>
      <c r="F456" s="43">
        <v>1137.83</v>
      </c>
      <c r="G456" s="43">
        <v>1136.68</v>
      </c>
      <c r="H456" s="43">
        <v>1208.06</v>
      </c>
      <c r="I456" s="43">
        <v>1312.49</v>
      </c>
      <c r="J456" s="43">
        <v>1587.8</v>
      </c>
      <c r="K456" s="43">
        <v>1843.48</v>
      </c>
      <c r="L456" s="43">
        <v>1930.39</v>
      </c>
      <c r="M456" s="43">
        <v>1938.73</v>
      </c>
      <c r="N456" s="43">
        <v>1961.03</v>
      </c>
      <c r="O456" s="43">
        <v>1987.96</v>
      </c>
      <c r="P456" s="43">
        <v>1978.55</v>
      </c>
      <c r="Q456" s="43">
        <v>1981.46</v>
      </c>
      <c r="R456" s="43">
        <v>1978.93</v>
      </c>
      <c r="S456" s="43">
        <v>1971.62</v>
      </c>
      <c r="T456" s="43">
        <v>1930.72</v>
      </c>
      <c r="U456" s="43">
        <v>1945.12</v>
      </c>
      <c r="V456" s="43">
        <v>1942.67</v>
      </c>
      <c r="W456" s="43">
        <v>1957.43</v>
      </c>
      <c r="X456" s="43">
        <v>1920.1</v>
      </c>
      <c r="Y456" s="43">
        <v>1809.55</v>
      </c>
      <c r="Z456" s="43">
        <v>1636.95</v>
      </c>
      <c r="AA456" s="43">
        <v>1300.1500000000001</v>
      </c>
    </row>
    <row r="457" spans="1:27" ht="12.75" hidden="1" customHeight="1" outlineLevel="1" x14ac:dyDescent="0.2">
      <c r="A457" s="98" t="s">
        <v>2855</v>
      </c>
      <c r="B457" s="62" t="s">
        <v>88</v>
      </c>
      <c r="C457" s="42" t="s">
        <v>77</v>
      </c>
      <c r="D457" s="43">
        <f>$D$327</f>
        <v>217.03</v>
      </c>
      <c r="E457" s="43">
        <f t="shared" ref="E457:AA457" si="265">$D$327</f>
        <v>217.03</v>
      </c>
      <c r="F457" s="43">
        <f t="shared" si="265"/>
        <v>217.03</v>
      </c>
      <c r="G457" s="43">
        <f t="shared" si="265"/>
        <v>217.03</v>
      </c>
      <c r="H457" s="43">
        <f t="shared" si="265"/>
        <v>217.03</v>
      </c>
      <c r="I457" s="43">
        <f t="shared" si="265"/>
        <v>217.03</v>
      </c>
      <c r="J457" s="43">
        <f t="shared" si="265"/>
        <v>217.03</v>
      </c>
      <c r="K457" s="43">
        <f t="shared" si="265"/>
        <v>217.03</v>
      </c>
      <c r="L457" s="43">
        <f t="shared" si="265"/>
        <v>217.03</v>
      </c>
      <c r="M457" s="43">
        <f t="shared" si="265"/>
        <v>217.03</v>
      </c>
      <c r="N457" s="43">
        <f t="shared" si="265"/>
        <v>217.03</v>
      </c>
      <c r="O457" s="43">
        <f t="shared" si="265"/>
        <v>217.03</v>
      </c>
      <c r="P457" s="43">
        <f t="shared" si="265"/>
        <v>217.03</v>
      </c>
      <c r="Q457" s="43">
        <f t="shared" si="265"/>
        <v>217.03</v>
      </c>
      <c r="R457" s="43">
        <f t="shared" si="265"/>
        <v>217.03</v>
      </c>
      <c r="S457" s="43">
        <f t="shared" si="265"/>
        <v>217.03</v>
      </c>
      <c r="T457" s="43">
        <f t="shared" si="265"/>
        <v>217.03</v>
      </c>
      <c r="U457" s="43">
        <f t="shared" si="265"/>
        <v>217.03</v>
      </c>
      <c r="V457" s="43">
        <f t="shared" si="265"/>
        <v>217.03</v>
      </c>
      <c r="W457" s="43">
        <f t="shared" si="265"/>
        <v>217.03</v>
      </c>
      <c r="X457" s="43">
        <f t="shared" si="265"/>
        <v>217.03</v>
      </c>
      <c r="Y457" s="43">
        <f t="shared" si="265"/>
        <v>217.03</v>
      </c>
      <c r="Z457" s="43">
        <f t="shared" si="265"/>
        <v>217.03</v>
      </c>
      <c r="AA457" s="43">
        <f t="shared" si="265"/>
        <v>217.03</v>
      </c>
    </row>
    <row r="458" spans="1:27" ht="12.75" hidden="1" customHeight="1" outlineLevel="1" x14ac:dyDescent="0.2">
      <c r="A458" s="98" t="s">
        <v>2856</v>
      </c>
      <c r="B458" s="62" t="s">
        <v>81</v>
      </c>
      <c r="C458" s="42" t="s">
        <v>77</v>
      </c>
      <c r="D458" s="43">
        <v>6.71</v>
      </c>
      <c r="E458" s="43">
        <v>6.71</v>
      </c>
      <c r="F458" s="43">
        <v>6.71</v>
      </c>
      <c r="G458" s="43">
        <v>6.71</v>
      </c>
      <c r="H458" s="43">
        <v>6.71</v>
      </c>
      <c r="I458" s="43">
        <v>6.71</v>
      </c>
      <c r="J458" s="43">
        <v>6.71</v>
      </c>
      <c r="K458" s="43">
        <v>6.71</v>
      </c>
      <c r="L458" s="43">
        <v>6.71</v>
      </c>
      <c r="M458" s="43">
        <v>6.71</v>
      </c>
      <c r="N458" s="43">
        <v>6.71</v>
      </c>
      <c r="O458" s="43">
        <v>6.71</v>
      </c>
      <c r="P458" s="43">
        <v>6.71</v>
      </c>
      <c r="Q458" s="43">
        <v>6.71</v>
      </c>
      <c r="R458" s="43">
        <v>6.71</v>
      </c>
      <c r="S458" s="43">
        <v>6.71</v>
      </c>
      <c r="T458" s="43">
        <v>6.71</v>
      </c>
      <c r="U458" s="43">
        <v>6.71</v>
      </c>
      <c r="V458" s="43">
        <v>6.71</v>
      </c>
      <c r="W458" s="43">
        <v>6.71</v>
      </c>
      <c r="X458" s="43">
        <v>6.71</v>
      </c>
      <c r="Y458" s="43">
        <v>6.71</v>
      </c>
      <c r="Z458" s="43">
        <v>6.71</v>
      </c>
      <c r="AA458" s="43">
        <v>6.71</v>
      </c>
    </row>
    <row r="459" spans="1:27" ht="12.75" hidden="1" customHeight="1" outlineLevel="1" x14ac:dyDescent="0.2">
      <c r="A459" s="98" t="s">
        <v>2857</v>
      </c>
      <c r="B459" s="62" t="s">
        <v>79</v>
      </c>
      <c r="C459" s="42" t="s">
        <v>77</v>
      </c>
      <c r="D459" s="43">
        <f>$D$11</f>
        <v>330.69</v>
      </c>
      <c r="E459" s="43">
        <f t="shared" ref="E459:AA459" si="266">$D$11</f>
        <v>330.69</v>
      </c>
      <c r="F459" s="43">
        <f t="shared" si="266"/>
        <v>330.69</v>
      </c>
      <c r="G459" s="43">
        <f t="shared" si="266"/>
        <v>330.69</v>
      </c>
      <c r="H459" s="43">
        <f t="shared" si="266"/>
        <v>330.69</v>
      </c>
      <c r="I459" s="43">
        <f t="shared" si="266"/>
        <v>330.69</v>
      </c>
      <c r="J459" s="43">
        <f t="shared" si="266"/>
        <v>330.69</v>
      </c>
      <c r="K459" s="43">
        <f t="shared" si="266"/>
        <v>330.69</v>
      </c>
      <c r="L459" s="43">
        <f t="shared" si="266"/>
        <v>330.69</v>
      </c>
      <c r="M459" s="43">
        <f t="shared" si="266"/>
        <v>330.69</v>
      </c>
      <c r="N459" s="43">
        <f t="shared" si="266"/>
        <v>330.69</v>
      </c>
      <c r="O459" s="43">
        <f t="shared" si="266"/>
        <v>330.69</v>
      </c>
      <c r="P459" s="43">
        <f t="shared" si="266"/>
        <v>330.69</v>
      </c>
      <c r="Q459" s="43">
        <f t="shared" si="266"/>
        <v>330.69</v>
      </c>
      <c r="R459" s="43">
        <f t="shared" si="266"/>
        <v>330.69</v>
      </c>
      <c r="S459" s="43">
        <f t="shared" si="266"/>
        <v>330.69</v>
      </c>
      <c r="T459" s="43">
        <f t="shared" si="266"/>
        <v>330.69</v>
      </c>
      <c r="U459" s="43">
        <f t="shared" si="266"/>
        <v>330.69</v>
      </c>
      <c r="V459" s="43">
        <f t="shared" si="266"/>
        <v>330.69</v>
      </c>
      <c r="W459" s="43">
        <f t="shared" si="266"/>
        <v>330.69</v>
      </c>
      <c r="X459" s="43">
        <f t="shared" si="266"/>
        <v>330.69</v>
      </c>
      <c r="Y459" s="43">
        <f t="shared" si="266"/>
        <v>330.69</v>
      </c>
      <c r="Z459" s="43">
        <f t="shared" si="266"/>
        <v>330.69</v>
      </c>
      <c r="AA459" s="43">
        <f t="shared" si="266"/>
        <v>330.69</v>
      </c>
    </row>
    <row r="460" spans="1:27" collapsed="1" x14ac:dyDescent="0.2">
      <c r="A460" s="97" t="s">
        <v>2858</v>
      </c>
      <c r="B460" s="27" t="str">
        <f>"28"&amp;"."&amp;$B$801&amp;"."&amp;$B$802</f>
        <v>28.01.2023</v>
      </c>
      <c r="C460" s="89" t="s">
        <v>74</v>
      </c>
      <c r="D460" s="90">
        <f>ROUND(((D461+D462+D464+D463)/1000),5)</f>
        <v>1.8613500000000001</v>
      </c>
      <c r="E460" s="90">
        <f>ROUND(((E461+E462+E464+E463)/1000),5)</f>
        <v>1.7506999999999999</v>
      </c>
      <c r="F460" s="90">
        <f>ROUND(((F461+F462+F464+F463)/1000),5)</f>
        <v>1.71021</v>
      </c>
      <c r="G460" s="90">
        <f t="shared" ref="G460:AA460" si="267">ROUND(((G461+G462+G464+G463)/1000),5)</f>
        <v>1.68577</v>
      </c>
      <c r="H460" s="90">
        <f t="shared" si="267"/>
        <v>1.7197100000000001</v>
      </c>
      <c r="I460" s="90">
        <f t="shared" si="267"/>
        <v>1.75159</v>
      </c>
      <c r="J460" s="90">
        <f t="shared" si="267"/>
        <v>1.8552299999999999</v>
      </c>
      <c r="K460" s="90">
        <f t="shared" si="267"/>
        <v>2.085</v>
      </c>
      <c r="L460" s="90">
        <f t="shared" si="267"/>
        <v>2.2286700000000002</v>
      </c>
      <c r="M460" s="90">
        <f t="shared" si="267"/>
        <v>2.3825500000000002</v>
      </c>
      <c r="N460" s="90">
        <f t="shared" si="267"/>
        <v>2.4252199999999999</v>
      </c>
      <c r="O460" s="90">
        <f t="shared" si="267"/>
        <v>2.4341599999999999</v>
      </c>
      <c r="P460" s="90">
        <f t="shared" si="267"/>
        <v>2.4329900000000002</v>
      </c>
      <c r="Q460" s="90">
        <f t="shared" si="267"/>
        <v>2.4338000000000002</v>
      </c>
      <c r="R460" s="90">
        <f t="shared" si="267"/>
        <v>2.43357</v>
      </c>
      <c r="S460" s="90">
        <f t="shared" si="267"/>
        <v>2.3979400000000002</v>
      </c>
      <c r="T460" s="90">
        <f t="shared" si="267"/>
        <v>2.4119299999999999</v>
      </c>
      <c r="U460" s="90">
        <f t="shared" si="267"/>
        <v>2.4399099999999998</v>
      </c>
      <c r="V460" s="90">
        <f t="shared" si="267"/>
        <v>2.4401899999999999</v>
      </c>
      <c r="W460" s="90">
        <f t="shared" si="267"/>
        <v>2.4348900000000002</v>
      </c>
      <c r="X460" s="90">
        <f t="shared" si="267"/>
        <v>2.4322400000000002</v>
      </c>
      <c r="Y460" s="90">
        <f t="shared" si="267"/>
        <v>2.29155</v>
      </c>
      <c r="Z460" s="90">
        <f t="shared" si="267"/>
        <v>2.16757</v>
      </c>
      <c r="AA460" s="90">
        <f t="shared" si="267"/>
        <v>1.87375</v>
      </c>
    </row>
    <row r="461" spans="1:27" ht="12.75" hidden="1" customHeight="1" outlineLevel="1" x14ac:dyDescent="0.2">
      <c r="A461" s="98" t="s">
        <v>2859</v>
      </c>
      <c r="B461" s="62" t="s">
        <v>236</v>
      </c>
      <c r="C461" s="42" t="s">
        <v>77</v>
      </c>
      <c r="D461" s="43">
        <v>1306.92</v>
      </c>
      <c r="E461" s="43">
        <v>1196.27</v>
      </c>
      <c r="F461" s="43">
        <v>1155.78</v>
      </c>
      <c r="G461" s="43">
        <v>1131.3399999999999</v>
      </c>
      <c r="H461" s="43">
        <v>1165.28</v>
      </c>
      <c r="I461" s="43">
        <v>1197.1600000000001</v>
      </c>
      <c r="J461" s="43">
        <v>1300.8</v>
      </c>
      <c r="K461" s="43">
        <v>1530.57</v>
      </c>
      <c r="L461" s="43">
        <v>1674.24</v>
      </c>
      <c r="M461" s="43">
        <v>1828.12</v>
      </c>
      <c r="N461" s="43">
        <v>1870.79</v>
      </c>
      <c r="O461" s="43">
        <v>1879.73</v>
      </c>
      <c r="P461" s="43">
        <v>1878.56</v>
      </c>
      <c r="Q461" s="43">
        <v>1879.37</v>
      </c>
      <c r="R461" s="43">
        <v>1879.14</v>
      </c>
      <c r="S461" s="43">
        <v>1843.51</v>
      </c>
      <c r="T461" s="43">
        <v>1857.5</v>
      </c>
      <c r="U461" s="43">
        <v>1885.48</v>
      </c>
      <c r="V461" s="43">
        <v>1885.76</v>
      </c>
      <c r="W461" s="43">
        <v>1880.46</v>
      </c>
      <c r="X461" s="43">
        <v>1877.81</v>
      </c>
      <c r="Y461" s="43">
        <v>1737.12</v>
      </c>
      <c r="Z461" s="43">
        <v>1613.14</v>
      </c>
      <c r="AA461" s="43">
        <v>1319.32</v>
      </c>
    </row>
    <row r="462" spans="1:27" ht="12.75" hidden="1" customHeight="1" outlineLevel="1" x14ac:dyDescent="0.2">
      <c r="A462" s="98" t="s">
        <v>2860</v>
      </c>
      <c r="B462" s="62" t="s">
        <v>88</v>
      </c>
      <c r="C462" s="42" t="s">
        <v>77</v>
      </c>
      <c r="D462" s="43">
        <f>$D$327</f>
        <v>217.03</v>
      </c>
      <c r="E462" s="43">
        <f t="shared" ref="E462:AA462" si="268">$D$327</f>
        <v>217.03</v>
      </c>
      <c r="F462" s="43">
        <f t="shared" si="268"/>
        <v>217.03</v>
      </c>
      <c r="G462" s="43">
        <f t="shared" si="268"/>
        <v>217.03</v>
      </c>
      <c r="H462" s="43">
        <f t="shared" si="268"/>
        <v>217.03</v>
      </c>
      <c r="I462" s="43">
        <f t="shared" si="268"/>
        <v>217.03</v>
      </c>
      <c r="J462" s="43">
        <f t="shared" si="268"/>
        <v>217.03</v>
      </c>
      <c r="K462" s="43">
        <f t="shared" si="268"/>
        <v>217.03</v>
      </c>
      <c r="L462" s="43">
        <f t="shared" si="268"/>
        <v>217.03</v>
      </c>
      <c r="M462" s="43">
        <f t="shared" si="268"/>
        <v>217.03</v>
      </c>
      <c r="N462" s="43">
        <f t="shared" si="268"/>
        <v>217.03</v>
      </c>
      <c r="O462" s="43">
        <f t="shared" si="268"/>
        <v>217.03</v>
      </c>
      <c r="P462" s="43">
        <f t="shared" si="268"/>
        <v>217.03</v>
      </c>
      <c r="Q462" s="43">
        <f t="shared" si="268"/>
        <v>217.03</v>
      </c>
      <c r="R462" s="43">
        <f t="shared" si="268"/>
        <v>217.03</v>
      </c>
      <c r="S462" s="43">
        <f t="shared" si="268"/>
        <v>217.03</v>
      </c>
      <c r="T462" s="43">
        <f t="shared" si="268"/>
        <v>217.03</v>
      </c>
      <c r="U462" s="43">
        <f t="shared" si="268"/>
        <v>217.03</v>
      </c>
      <c r="V462" s="43">
        <f t="shared" si="268"/>
        <v>217.03</v>
      </c>
      <c r="W462" s="43">
        <f t="shared" si="268"/>
        <v>217.03</v>
      </c>
      <c r="X462" s="43">
        <f t="shared" si="268"/>
        <v>217.03</v>
      </c>
      <c r="Y462" s="43">
        <f t="shared" si="268"/>
        <v>217.03</v>
      </c>
      <c r="Z462" s="43">
        <f t="shared" si="268"/>
        <v>217.03</v>
      </c>
      <c r="AA462" s="43">
        <f t="shared" si="268"/>
        <v>217.03</v>
      </c>
    </row>
    <row r="463" spans="1:27" ht="12.75" hidden="1" customHeight="1" outlineLevel="1" x14ac:dyDescent="0.2">
      <c r="A463" s="98" t="s">
        <v>2861</v>
      </c>
      <c r="B463" s="62" t="s">
        <v>81</v>
      </c>
      <c r="C463" s="42" t="s">
        <v>77</v>
      </c>
      <c r="D463" s="43">
        <v>6.71</v>
      </c>
      <c r="E463" s="43">
        <v>6.71</v>
      </c>
      <c r="F463" s="43">
        <v>6.71</v>
      </c>
      <c r="G463" s="43">
        <v>6.71</v>
      </c>
      <c r="H463" s="43">
        <v>6.71</v>
      </c>
      <c r="I463" s="43">
        <v>6.71</v>
      </c>
      <c r="J463" s="43">
        <v>6.71</v>
      </c>
      <c r="K463" s="43">
        <v>6.71</v>
      </c>
      <c r="L463" s="43">
        <v>6.71</v>
      </c>
      <c r="M463" s="43">
        <v>6.71</v>
      </c>
      <c r="N463" s="43">
        <v>6.71</v>
      </c>
      <c r="O463" s="43">
        <v>6.71</v>
      </c>
      <c r="P463" s="43">
        <v>6.71</v>
      </c>
      <c r="Q463" s="43">
        <v>6.71</v>
      </c>
      <c r="R463" s="43">
        <v>6.71</v>
      </c>
      <c r="S463" s="43">
        <v>6.71</v>
      </c>
      <c r="T463" s="43">
        <v>6.71</v>
      </c>
      <c r="U463" s="43">
        <v>6.71</v>
      </c>
      <c r="V463" s="43">
        <v>6.71</v>
      </c>
      <c r="W463" s="43">
        <v>6.71</v>
      </c>
      <c r="X463" s="43">
        <v>6.71</v>
      </c>
      <c r="Y463" s="43">
        <v>6.71</v>
      </c>
      <c r="Z463" s="43">
        <v>6.71</v>
      </c>
      <c r="AA463" s="43">
        <v>6.71</v>
      </c>
    </row>
    <row r="464" spans="1:27" ht="12.75" hidden="1" customHeight="1" outlineLevel="1" x14ac:dyDescent="0.2">
      <c r="A464" s="98" t="s">
        <v>2862</v>
      </c>
      <c r="B464" s="62" t="s">
        <v>79</v>
      </c>
      <c r="C464" s="42" t="s">
        <v>77</v>
      </c>
      <c r="D464" s="43">
        <f>$D$11</f>
        <v>330.69</v>
      </c>
      <c r="E464" s="43">
        <f t="shared" ref="E464:AA464" si="269">$D$11</f>
        <v>330.69</v>
      </c>
      <c r="F464" s="43">
        <f t="shared" si="269"/>
        <v>330.69</v>
      </c>
      <c r="G464" s="43">
        <f t="shared" si="269"/>
        <v>330.69</v>
      </c>
      <c r="H464" s="43">
        <f t="shared" si="269"/>
        <v>330.69</v>
      </c>
      <c r="I464" s="43">
        <f t="shared" si="269"/>
        <v>330.69</v>
      </c>
      <c r="J464" s="43">
        <f t="shared" si="269"/>
        <v>330.69</v>
      </c>
      <c r="K464" s="43">
        <f t="shared" si="269"/>
        <v>330.69</v>
      </c>
      <c r="L464" s="43">
        <f t="shared" si="269"/>
        <v>330.69</v>
      </c>
      <c r="M464" s="43">
        <f t="shared" si="269"/>
        <v>330.69</v>
      </c>
      <c r="N464" s="43">
        <f t="shared" si="269"/>
        <v>330.69</v>
      </c>
      <c r="O464" s="43">
        <f t="shared" si="269"/>
        <v>330.69</v>
      </c>
      <c r="P464" s="43">
        <f t="shared" si="269"/>
        <v>330.69</v>
      </c>
      <c r="Q464" s="43">
        <f t="shared" si="269"/>
        <v>330.69</v>
      </c>
      <c r="R464" s="43">
        <f t="shared" si="269"/>
        <v>330.69</v>
      </c>
      <c r="S464" s="43">
        <f t="shared" si="269"/>
        <v>330.69</v>
      </c>
      <c r="T464" s="43">
        <f t="shared" si="269"/>
        <v>330.69</v>
      </c>
      <c r="U464" s="43">
        <f t="shared" si="269"/>
        <v>330.69</v>
      </c>
      <c r="V464" s="43">
        <f t="shared" si="269"/>
        <v>330.69</v>
      </c>
      <c r="W464" s="43">
        <f t="shared" si="269"/>
        <v>330.69</v>
      </c>
      <c r="X464" s="43">
        <f t="shared" si="269"/>
        <v>330.69</v>
      </c>
      <c r="Y464" s="43">
        <f t="shared" si="269"/>
        <v>330.69</v>
      </c>
      <c r="Z464" s="43">
        <f t="shared" si="269"/>
        <v>330.69</v>
      </c>
      <c r="AA464" s="43">
        <f t="shared" si="269"/>
        <v>330.69</v>
      </c>
    </row>
    <row r="465" spans="1:27" collapsed="1" x14ac:dyDescent="0.2">
      <c r="A465" s="97" t="s">
        <v>2863</v>
      </c>
      <c r="B465" s="27" t="str">
        <f>"29"&amp;"."&amp;$B$801&amp;"."&amp;$B$802</f>
        <v>29.01.2023</v>
      </c>
      <c r="C465" s="89" t="s">
        <v>74</v>
      </c>
      <c r="D465" s="90">
        <f>ROUND(((D466+D467+D469+D468)/1000),5)</f>
        <v>1.8239300000000001</v>
      </c>
      <c r="E465" s="90">
        <f>ROUND(((E466+E467+E469+E468)/1000),5)</f>
        <v>1.7446299999999999</v>
      </c>
      <c r="F465" s="90">
        <f>ROUND(((F466+F467+F469+F468)/1000),5)</f>
        <v>1.67601</v>
      </c>
      <c r="G465" s="90">
        <f t="shared" ref="G465:AA465" si="270">ROUND(((G466+G467+G469+G468)/1000),5)</f>
        <v>1.67659</v>
      </c>
      <c r="H465" s="90">
        <f t="shared" si="270"/>
        <v>1.7186300000000001</v>
      </c>
      <c r="I465" s="90">
        <f t="shared" si="270"/>
        <v>1.7461899999999999</v>
      </c>
      <c r="J465" s="90">
        <f t="shared" si="270"/>
        <v>1.8110200000000001</v>
      </c>
      <c r="K465" s="90">
        <f t="shared" si="270"/>
        <v>1.94608</v>
      </c>
      <c r="L465" s="90">
        <f t="shared" si="270"/>
        <v>2.1545399999999999</v>
      </c>
      <c r="M465" s="90">
        <f t="shared" si="270"/>
        <v>2.26749</v>
      </c>
      <c r="N465" s="90">
        <f t="shared" si="270"/>
        <v>2.3925999999999998</v>
      </c>
      <c r="O465" s="90">
        <f t="shared" si="270"/>
        <v>2.4117799999999998</v>
      </c>
      <c r="P465" s="90">
        <f t="shared" si="270"/>
        <v>2.4134699999999998</v>
      </c>
      <c r="Q465" s="90">
        <f t="shared" si="270"/>
        <v>2.4142600000000001</v>
      </c>
      <c r="R465" s="90">
        <f t="shared" si="270"/>
        <v>2.4139200000000001</v>
      </c>
      <c r="S465" s="90">
        <f t="shared" si="270"/>
        <v>2.3755799999999998</v>
      </c>
      <c r="T465" s="90">
        <f t="shared" si="270"/>
        <v>2.3896799999999998</v>
      </c>
      <c r="U465" s="90">
        <f t="shared" si="270"/>
        <v>2.4237500000000001</v>
      </c>
      <c r="V465" s="90">
        <f t="shared" si="270"/>
        <v>2.4325700000000001</v>
      </c>
      <c r="W465" s="90">
        <f t="shared" si="270"/>
        <v>2.4352200000000002</v>
      </c>
      <c r="X465" s="90">
        <f t="shared" si="270"/>
        <v>2.4319899999999999</v>
      </c>
      <c r="Y465" s="90">
        <f t="shared" si="270"/>
        <v>2.3209</v>
      </c>
      <c r="Z465" s="90">
        <f t="shared" si="270"/>
        <v>2.13558</v>
      </c>
      <c r="AA465" s="90">
        <f t="shared" si="270"/>
        <v>1.83382</v>
      </c>
    </row>
    <row r="466" spans="1:27" ht="12.75" hidden="1" customHeight="1" outlineLevel="1" x14ac:dyDescent="0.2">
      <c r="A466" s="98" t="s">
        <v>2864</v>
      </c>
      <c r="B466" s="62" t="s">
        <v>236</v>
      </c>
      <c r="C466" s="42" t="s">
        <v>77</v>
      </c>
      <c r="D466" s="43">
        <v>1269.5</v>
      </c>
      <c r="E466" s="43">
        <v>1190.2</v>
      </c>
      <c r="F466" s="43">
        <v>1121.58</v>
      </c>
      <c r="G466" s="43">
        <v>1122.1600000000001</v>
      </c>
      <c r="H466" s="43">
        <v>1164.2</v>
      </c>
      <c r="I466" s="43">
        <v>1191.76</v>
      </c>
      <c r="J466" s="43">
        <v>1256.5899999999999</v>
      </c>
      <c r="K466" s="43">
        <v>1391.65</v>
      </c>
      <c r="L466" s="43">
        <v>1600.11</v>
      </c>
      <c r="M466" s="43">
        <v>1713.06</v>
      </c>
      <c r="N466" s="43">
        <v>1838.17</v>
      </c>
      <c r="O466" s="43">
        <v>1857.35</v>
      </c>
      <c r="P466" s="43">
        <v>1859.04</v>
      </c>
      <c r="Q466" s="43">
        <v>1859.83</v>
      </c>
      <c r="R466" s="43">
        <v>1859.49</v>
      </c>
      <c r="S466" s="43">
        <v>1821.15</v>
      </c>
      <c r="T466" s="43">
        <v>1835.25</v>
      </c>
      <c r="U466" s="43">
        <v>1869.32</v>
      </c>
      <c r="V466" s="43">
        <v>1878.14</v>
      </c>
      <c r="W466" s="43">
        <v>1880.79</v>
      </c>
      <c r="X466" s="43">
        <v>1877.56</v>
      </c>
      <c r="Y466" s="43">
        <v>1766.47</v>
      </c>
      <c r="Z466" s="43">
        <v>1581.15</v>
      </c>
      <c r="AA466" s="43">
        <v>1279.3900000000001</v>
      </c>
    </row>
    <row r="467" spans="1:27" ht="12.75" hidden="1" customHeight="1" outlineLevel="1" x14ac:dyDescent="0.2">
      <c r="A467" s="98" t="s">
        <v>2865</v>
      </c>
      <c r="B467" s="62" t="s">
        <v>88</v>
      </c>
      <c r="C467" s="42" t="s">
        <v>77</v>
      </c>
      <c r="D467" s="43">
        <f>$D$327</f>
        <v>217.03</v>
      </c>
      <c r="E467" s="43">
        <f t="shared" ref="E467:AA467" si="271">$D$327</f>
        <v>217.03</v>
      </c>
      <c r="F467" s="43">
        <f t="shared" si="271"/>
        <v>217.03</v>
      </c>
      <c r="G467" s="43">
        <f t="shared" si="271"/>
        <v>217.03</v>
      </c>
      <c r="H467" s="43">
        <f t="shared" si="271"/>
        <v>217.03</v>
      </c>
      <c r="I467" s="43">
        <f t="shared" si="271"/>
        <v>217.03</v>
      </c>
      <c r="J467" s="43">
        <f t="shared" si="271"/>
        <v>217.03</v>
      </c>
      <c r="K467" s="43">
        <f t="shared" si="271"/>
        <v>217.03</v>
      </c>
      <c r="L467" s="43">
        <f t="shared" si="271"/>
        <v>217.03</v>
      </c>
      <c r="M467" s="43">
        <f t="shared" si="271"/>
        <v>217.03</v>
      </c>
      <c r="N467" s="43">
        <f t="shared" si="271"/>
        <v>217.03</v>
      </c>
      <c r="O467" s="43">
        <f t="shared" si="271"/>
        <v>217.03</v>
      </c>
      <c r="P467" s="43">
        <f t="shared" si="271"/>
        <v>217.03</v>
      </c>
      <c r="Q467" s="43">
        <f t="shared" si="271"/>
        <v>217.03</v>
      </c>
      <c r="R467" s="43">
        <f t="shared" si="271"/>
        <v>217.03</v>
      </c>
      <c r="S467" s="43">
        <f t="shared" si="271"/>
        <v>217.03</v>
      </c>
      <c r="T467" s="43">
        <f t="shared" si="271"/>
        <v>217.03</v>
      </c>
      <c r="U467" s="43">
        <f t="shared" si="271"/>
        <v>217.03</v>
      </c>
      <c r="V467" s="43">
        <f t="shared" si="271"/>
        <v>217.03</v>
      </c>
      <c r="W467" s="43">
        <f t="shared" si="271"/>
        <v>217.03</v>
      </c>
      <c r="X467" s="43">
        <f t="shared" si="271"/>
        <v>217.03</v>
      </c>
      <c r="Y467" s="43">
        <f t="shared" si="271"/>
        <v>217.03</v>
      </c>
      <c r="Z467" s="43">
        <f t="shared" si="271"/>
        <v>217.03</v>
      </c>
      <c r="AA467" s="43">
        <f t="shared" si="271"/>
        <v>217.03</v>
      </c>
    </row>
    <row r="468" spans="1:27" ht="12.75" hidden="1" customHeight="1" outlineLevel="1" x14ac:dyDescent="0.2">
      <c r="A468" s="98" t="s">
        <v>2866</v>
      </c>
      <c r="B468" s="62" t="s">
        <v>81</v>
      </c>
      <c r="C468" s="42" t="s">
        <v>77</v>
      </c>
      <c r="D468" s="43">
        <v>6.71</v>
      </c>
      <c r="E468" s="43">
        <v>6.71</v>
      </c>
      <c r="F468" s="43">
        <v>6.71</v>
      </c>
      <c r="G468" s="43">
        <v>6.71</v>
      </c>
      <c r="H468" s="43">
        <v>6.71</v>
      </c>
      <c r="I468" s="43">
        <v>6.71</v>
      </c>
      <c r="J468" s="43">
        <v>6.71</v>
      </c>
      <c r="K468" s="43">
        <v>6.71</v>
      </c>
      <c r="L468" s="43">
        <v>6.71</v>
      </c>
      <c r="M468" s="43">
        <v>6.71</v>
      </c>
      <c r="N468" s="43">
        <v>6.71</v>
      </c>
      <c r="O468" s="43">
        <v>6.71</v>
      </c>
      <c r="P468" s="43">
        <v>6.71</v>
      </c>
      <c r="Q468" s="43">
        <v>6.71</v>
      </c>
      <c r="R468" s="43">
        <v>6.71</v>
      </c>
      <c r="S468" s="43">
        <v>6.71</v>
      </c>
      <c r="T468" s="43">
        <v>6.71</v>
      </c>
      <c r="U468" s="43">
        <v>6.71</v>
      </c>
      <c r="V468" s="43">
        <v>6.71</v>
      </c>
      <c r="W468" s="43">
        <v>6.71</v>
      </c>
      <c r="X468" s="43">
        <v>6.71</v>
      </c>
      <c r="Y468" s="43">
        <v>6.71</v>
      </c>
      <c r="Z468" s="43">
        <v>6.71</v>
      </c>
      <c r="AA468" s="43">
        <v>6.71</v>
      </c>
    </row>
    <row r="469" spans="1:27" ht="12.75" hidden="1" customHeight="1" outlineLevel="1" x14ac:dyDescent="0.2">
      <c r="A469" s="98" t="s">
        <v>2867</v>
      </c>
      <c r="B469" s="62" t="s">
        <v>79</v>
      </c>
      <c r="C469" s="42" t="s">
        <v>77</v>
      </c>
      <c r="D469" s="43">
        <f>$D$11</f>
        <v>330.69</v>
      </c>
      <c r="E469" s="43">
        <f t="shared" ref="E469:AA469" si="272">$D$11</f>
        <v>330.69</v>
      </c>
      <c r="F469" s="43">
        <f t="shared" si="272"/>
        <v>330.69</v>
      </c>
      <c r="G469" s="43">
        <f t="shared" si="272"/>
        <v>330.69</v>
      </c>
      <c r="H469" s="43">
        <f t="shared" si="272"/>
        <v>330.69</v>
      </c>
      <c r="I469" s="43">
        <f t="shared" si="272"/>
        <v>330.69</v>
      </c>
      <c r="J469" s="43">
        <f t="shared" si="272"/>
        <v>330.69</v>
      </c>
      <c r="K469" s="43">
        <f t="shared" si="272"/>
        <v>330.69</v>
      </c>
      <c r="L469" s="43">
        <f t="shared" si="272"/>
        <v>330.69</v>
      </c>
      <c r="M469" s="43">
        <f t="shared" si="272"/>
        <v>330.69</v>
      </c>
      <c r="N469" s="43">
        <f t="shared" si="272"/>
        <v>330.69</v>
      </c>
      <c r="O469" s="43">
        <f t="shared" si="272"/>
        <v>330.69</v>
      </c>
      <c r="P469" s="43">
        <f t="shared" si="272"/>
        <v>330.69</v>
      </c>
      <c r="Q469" s="43">
        <f t="shared" si="272"/>
        <v>330.69</v>
      </c>
      <c r="R469" s="43">
        <f t="shared" si="272"/>
        <v>330.69</v>
      </c>
      <c r="S469" s="43">
        <f t="shared" si="272"/>
        <v>330.69</v>
      </c>
      <c r="T469" s="43">
        <f t="shared" si="272"/>
        <v>330.69</v>
      </c>
      <c r="U469" s="43">
        <f t="shared" si="272"/>
        <v>330.69</v>
      </c>
      <c r="V469" s="43">
        <f t="shared" si="272"/>
        <v>330.69</v>
      </c>
      <c r="W469" s="43">
        <f t="shared" si="272"/>
        <v>330.69</v>
      </c>
      <c r="X469" s="43">
        <f t="shared" si="272"/>
        <v>330.69</v>
      </c>
      <c r="Y469" s="43">
        <f t="shared" si="272"/>
        <v>330.69</v>
      </c>
      <c r="Z469" s="43">
        <f t="shared" si="272"/>
        <v>330.69</v>
      </c>
      <c r="AA469" s="43">
        <f t="shared" si="272"/>
        <v>330.69</v>
      </c>
    </row>
    <row r="470" spans="1:27" collapsed="1" x14ac:dyDescent="0.2">
      <c r="A470" s="97" t="s">
        <v>2868</v>
      </c>
      <c r="B470" s="27" t="str">
        <f>"30"&amp;"."&amp;$B$801&amp;"."&amp;$B$802</f>
        <v>30.01.2023</v>
      </c>
      <c r="C470" s="89" t="s">
        <v>74</v>
      </c>
      <c r="D470" s="90">
        <f>ROUND(((D471+D472+D474+D473)/1000),5)</f>
        <v>1.7489399999999999</v>
      </c>
      <c r="E470" s="90">
        <f>ROUND(((E471+E472+E474+E473)/1000),5)</f>
        <v>1.6871</v>
      </c>
      <c r="F470" s="90">
        <f>ROUND(((F471+F472+F474+F473)/1000),5)</f>
        <v>1.6371899999999999</v>
      </c>
      <c r="G470" s="90">
        <f t="shared" ref="G470:AA470" si="273">ROUND(((G471+G472+G474+G473)/1000),5)</f>
        <v>1.6349800000000001</v>
      </c>
      <c r="H470" s="90">
        <f t="shared" si="273"/>
        <v>1.67296</v>
      </c>
      <c r="I470" s="90">
        <f t="shared" si="273"/>
        <v>1.7696099999999999</v>
      </c>
      <c r="J470" s="90">
        <f t="shared" si="273"/>
        <v>2.0668500000000001</v>
      </c>
      <c r="K470" s="90">
        <f t="shared" si="273"/>
        <v>2.2468699999999999</v>
      </c>
      <c r="L470" s="90">
        <f t="shared" si="273"/>
        <v>2.40509</v>
      </c>
      <c r="M470" s="90">
        <f t="shared" si="273"/>
        <v>2.4111400000000001</v>
      </c>
      <c r="N470" s="90">
        <f t="shared" si="273"/>
        <v>2.4254899999999999</v>
      </c>
      <c r="O470" s="90">
        <f t="shared" si="273"/>
        <v>2.45458</v>
      </c>
      <c r="P470" s="90">
        <f t="shared" si="273"/>
        <v>2.4464199999999998</v>
      </c>
      <c r="Q470" s="90">
        <f t="shared" si="273"/>
        <v>2.4544899999999998</v>
      </c>
      <c r="R470" s="90">
        <f t="shared" si="273"/>
        <v>2.4494500000000001</v>
      </c>
      <c r="S470" s="90">
        <f t="shared" si="273"/>
        <v>2.44347</v>
      </c>
      <c r="T470" s="90">
        <f t="shared" si="273"/>
        <v>2.4068100000000001</v>
      </c>
      <c r="U470" s="90">
        <f t="shared" si="273"/>
        <v>2.4215</v>
      </c>
      <c r="V470" s="90">
        <f t="shared" si="273"/>
        <v>2.43045</v>
      </c>
      <c r="W470" s="90">
        <f t="shared" si="273"/>
        <v>2.4426999999999999</v>
      </c>
      <c r="X470" s="90">
        <f t="shared" si="273"/>
        <v>2.3936799999999998</v>
      </c>
      <c r="Y470" s="90">
        <f t="shared" si="273"/>
        <v>2.2181099999999998</v>
      </c>
      <c r="Z470" s="90">
        <f t="shared" si="273"/>
        <v>2.0466199999999999</v>
      </c>
      <c r="AA470" s="90">
        <f t="shared" si="273"/>
        <v>1.74325</v>
      </c>
    </row>
    <row r="471" spans="1:27" ht="12.75" hidden="1" customHeight="1" outlineLevel="1" x14ac:dyDescent="0.2">
      <c r="A471" s="98" t="s">
        <v>2869</v>
      </c>
      <c r="B471" s="62" t="s">
        <v>236</v>
      </c>
      <c r="C471" s="42" t="s">
        <v>77</v>
      </c>
      <c r="D471" s="43">
        <v>1194.51</v>
      </c>
      <c r="E471" s="43">
        <v>1132.67</v>
      </c>
      <c r="F471" s="43">
        <v>1082.76</v>
      </c>
      <c r="G471" s="43">
        <v>1080.55</v>
      </c>
      <c r="H471" s="43">
        <v>1118.53</v>
      </c>
      <c r="I471" s="43">
        <v>1215.18</v>
      </c>
      <c r="J471" s="43">
        <v>1512.42</v>
      </c>
      <c r="K471" s="43">
        <v>1692.44</v>
      </c>
      <c r="L471" s="43">
        <v>1850.66</v>
      </c>
      <c r="M471" s="43">
        <v>1856.71</v>
      </c>
      <c r="N471" s="43">
        <v>1871.06</v>
      </c>
      <c r="O471" s="43">
        <v>1900.15</v>
      </c>
      <c r="P471" s="43">
        <v>1891.99</v>
      </c>
      <c r="Q471" s="43">
        <v>1900.06</v>
      </c>
      <c r="R471" s="43">
        <v>1895.02</v>
      </c>
      <c r="S471" s="43">
        <v>1889.04</v>
      </c>
      <c r="T471" s="43">
        <v>1852.38</v>
      </c>
      <c r="U471" s="43">
        <v>1867.07</v>
      </c>
      <c r="V471" s="43">
        <v>1876.02</v>
      </c>
      <c r="W471" s="43">
        <v>1888.27</v>
      </c>
      <c r="X471" s="43">
        <v>1839.25</v>
      </c>
      <c r="Y471" s="43">
        <v>1663.68</v>
      </c>
      <c r="Z471" s="43">
        <v>1492.19</v>
      </c>
      <c r="AA471" s="43">
        <v>1188.82</v>
      </c>
    </row>
    <row r="472" spans="1:27" ht="12.75" hidden="1" customHeight="1" outlineLevel="1" x14ac:dyDescent="0.2">
      <c r="A472" s="98" t="s">
        <v>2870</v>
      </c>
      <c r="B472" s="62" t="s">
        <v>88</v>
      </c>
      <c r="C472" s="42" t="s">
        <v>77</v>
      </c>
      <c r="D472" s="43">
        <f>$D$327</f>
        <v>217.03</v>
      </c>
      <c r="E472" s="43">
        <f t="shared" ref="E472:AA472" si="274">$D$327</f>
        <v>217.03</v>
      </c>
      <c r="F472" s="43">
        <f t="shared" si="274"/>
        <v>217.03</v>
      </c>
      <c r="G472" s="43">
        <f t="shared" si="274"/>
        <v>217.03</v>
      </c>
      <c r="H472" s="43">
        <f t="shared" si="274"/>
        <v>217.03</v>
      </c>
      <c r="I472" s="43">
        <f t="shared" si="274"/>
        <v>217.03</v>
      </c>
      <c r="J472" s="43">
        <f t="shared" si="274"/>
        <v>217.03</v>
      </c>
      <c r="K472" s="43">
        <f t="shared" si="274"/>
        <v>217.03</v>
      </c>
      <c r="L472" s="43">
        <f t="shared" si="274"/>
        <v>217.03</v>
      </c>
      <c r="M472" s="43">
        <f t="shared" si="274"/>
        <v>217.03</v>
      </c>
      <c r="N472" s="43">
        <f t="shared" si="274"/>
        <v>217.03</v>
      </c>
      <c r="O472" s="43">
        <f t="shared" si="274"/>
        <v>217.03</v>
      </c>
      <c r="P472" s="43">
        <f t="shared" si="274"/>
        <v>217.03</v>
      </c>
      <c r="Q472" s="43">
        <f t="shared" si="274"/>
        <v>217.03</v>
      </c>
      <c r="R472" s="43">
        <f t="shared" si="274"/>
        <v>217.03</v>
      </c>
      <c r="S472" s="43">
        <f t="shared" si="274"/>
        <v>217.03</v>
      </c>
      <c r="T472" s="43">
        <f t="shared" si="274"/>
        <v>217.03</v>
      </c>
      <c r="U472" s="43">
        <f t="shared" si="274"/>
        <v>217.03</v>
      </c>
      <c r="V472" s="43">
        <f t="shared" si="274"/>
        <v>217.03</v>
      </c>
      <c r="W472" s="43">
        <f t="shared" si="274"/>
        <v>217.03</v>
      </c>
      <c r="X472" s="43">
        <f t="shared" si="274"/>
        <v>217.03</v>
      </c>
      <c r="Y472" s="43">
        <f t="shared" si="274"/>
        <v>217.03</v>
      </c>
      <c r="Z472" s="43">
        <f t="shared" si="274"/>
        <v>217.03</v>
      </c>
      <c r="AA472" s="43">
        <f t="shared" si="274"/>
        <v>217.03</v>
      </c>
    </row>
    <row r="473" spans="1:27" ht="12.75" hidden="1" customHeight="1" outlineLevel="1" x14ac:dyDescent="0.2">
      <c r="A473" s="98" t="s">
        <v>2871</v>
      </c>
      <c r="B473" s="62" t="s">
        <v>81</v>
      </c>
      <c r="C473" s="42" t="s">
        <v>77</v>
      </c>
      <c r="D473" s="43">
        <v>6.71</v>
      </c>
      <c r="E473" s="43">
        <v>6.71</v>
      </c>
      <c r="F473" s="43">
        <v>6.71</v>
      </c>
      <c r="G473" s="43">
        <v>6.71</v>
      </c>
      <c r="H473" s="43">
        <v>6.71</v>
      </c>
      <c r="I473" s="43">
        <v>6.71</v>
      </c>
      <c r="J473" s="43">
        <v>6.71</v>
      </c>
      <c r="K473" s="43">
        <v>6.71</v>
      </c>
      <c r="L473" s="43">
        <v>6.71</v>
      </c>
      <c r="M473" s="43">
        <v>6.71</v>
      </c>
      <c r="N473" s="43">
        <v>6.71</v>
      </c>
      <c r="O473" s="43">
        <v>6.71</v>
      </c>
      <c r="P473" s="43">
        <v>6.71</v>
      </c>
      <c r="Q473" s="43">
        <v>6.71</v>
      </c>
      <c r="R473" s="43">
        <v>6.71</v>
      </c>
      <c r="S473" s="43">
        <v>6.71</v>
      </c>
      <c r="T473" s="43">
        <v>6.71</v>
      </c>
      <c r="U473" s="43">
        <v>6.71</v>
      </c>
      <c r="V473" s="43">
        <v>6.71</v>
      </c>
      <c r="W473" s="43">
        <v>6.71</v>
      </c>
      <c r="X473" s="43">
        <v>6.71</v>
      </c>
      <c r="Y473" s="43">
        <v>6.71</v>
      </c>
      <c r="Z473" s="43">
        <v>6.71</v>
      </c>
      <c r="AA473" s="43">
        <v>6.71</v>
      </c>
    </row>
    <row r="474" spans="1:27" ht="12.75" hidden="1" customHeight="1" outlineLevel="1" x14ac:dyDescent="0.2">
      <c r="A474" s="98" t="s">
        <v>2872</v>
      </c>
      <c r="B474" s="62" t="s">
        <v>79</v>
      </c>
      <c r="C474" s="42" t="s">
        <v>77</v>
      </c>
      <c r="D474" s="43">
        <f>$D$11</f>
        <v>330.69</v>
      </c>
      <c r="E474" s="43">
        <f t="shared" ref="E474:AA474" si="275">$D$11</f>
        <v>330.69</v>
      </c>
      <c r="F474" s="43">
        <f t="shared" si="275"/>
        <v>330.69</v>
      </c>
      <c r="G474" s="43">
        <f t="shared" si="275"/>
        <v>330.69</v>
      </c>
      <c r="H474" s="43">
        <f t="shared" si="275"/>
        <v>330.69</v>
      </c>
      <c r="I474" s="43">
        <f t="shared" si="275"/>
        <v>330.69</v>
      </c>
      <c r="J474" s="43">
        <f t="shared" si="275"/>
        <v>330.69</v>
      </c>
      <c r="K474" s="43">
        <f t="shared" si="275"/>
        <v>330.69</v>
      </c>
      <c r="L474" s="43">
        <f t="shared" si="275"/>
        <v>330.69</v>
      </c>
      <c r="M474" s="43">
        <f t="shared" si="275"/>
        <v>330.69</v>
      </c>
      <c r="N474" s="43">
        <f t="shared" si="275"/>
        <v>330.69</v>
      </c>
      <c r="O474" s="43">
        <f t="shared" si="275"/>
        <v>330.69</v>
      </c>
      <c r="P474" s="43">
        <f t="shared" si="275"/>
        <v>330.69</v>
      </c>
      <c r="Q474" s="43">
        <f t="shared" si="275"/>
        <v>330.69</v>
      </c>
      <c r="R474" s="43">
        <f t="shared" si="275"/>
        <v>330.69</v>
      </c>
      <c r="S474" s="43">
        <f t="shared" si="275"/>
        <v>330.69</v>
      </c>
      <c r="T474" s="43">
        <f t="shared" si="275"/>
        <v>330.69</v>
      </c>
      <c r="U474" s="43">
        <f t="shared" si="275"/>
        <v>330.69</v>
      </c>
      <c r="V474" s="43">
        <f t="shared" si="275"/>
        <v>330.69</v>
      </c>
      <c r="W474" s="43">
        <f t="shared" si="275"/>
        <v>330.69</v>
      </c>
      <c r="X474" s="43">
        <f t="shared" si="275"/>
        <v>330.69</v>
      </c>
      <c r="Y474" s="43">
        <f t="shared" si="275"/>
        <v>330.69</v>
      </c>
      <c r="Z474" s="43">
        <f t="shared" si="275"/>
        <v>330.69</v>
      </c>
      <c r="AA474" s="43">
        <f t="shared" si="275"/>
        <v>330.69</v>
      </c>
    </row>
    <row r="475" spans="1:27" collapsed="1" x14ac:dyDescent="0.2">
      <c r="A475" s="97" t="s">
        <v>2873</v>
      </c>
      <c r="B475" s="27" t="str">
        <f>"31"&amp;"."&amp;$B$801&amp;"."&amp;$B$802</f>
        <v>31.01.2023</v>
      </c>
      <c r="C475" s="89" t="s">
        <v>74</v>
      </c>
      <c r="D475" s="90">
        <f>ROUND(((D476+D477+D479+D478)/1000),5)</f>
        <v>1.6365099999999999</v>
      </c>
      <c r="E475" s="90">
        <f>ROUND(((E476+E477+E479+E478)/1000),5)</f>
        <v>1.6145499999999999</v>
      </c>
      <c r="F475" s="90">
        <f>ROUND(((F476+F477+F479+F478)/1000),5)</f>
        <v>1.5998399999999999</v>
      </c>
      <c r="G475" s="90">
        <f t="shared" ref="G475:AA475" si="276">ROUND(((G476+G477+G479+G478)/1000),5)</f>
        <v>1.59623</v>
      </c>
      <c r="H475" s="90">
        <f t="shared" si="276"/>
        <v>1.63137</v>
      </c>
      <c r="I475" s="90">
        <f t="shared" si="276"/>
        <v>1.6391</v>
      </c>
      <c r="J475" s="90">
        <f t="shared" si="276"/>
        <v>1.8678300000000001</v>
      </c>
      <c r="K475" s="90">
        <f t="shared" si="276"/>
        <v>2.11557</v>
      </c>
      <c r="L475" s="90">
        <f t="shared" si="276"/>
        <v>2.1808999999999998</v>
      </c>
      <c r="M475" s="90">
        <f t="shared" si="276"/>
        <v>2.20105</v>
      </c>
      <c r="N475" s="90">
        <f t="shared" si="276"/>
        <v>2.2208100000000002</v>
      </c>
      <c r="O475" s="90">
        <f t="shared" si="276"/>
        <v>2.2574900000000002</v>
      </c>
      <c r="P475" s="90">
        <f t="shared" si="276"/>
        <v>2.2373799999999999</v>
      </c>
      <c r="Q475" s="90">
        <f t="shared" si="276"/>
        <v>2.2428499999999998</v>
      </c>
      <c r="R475" s="90">
        <f t="shared" si="276"/>
        <v>2.2381099999999998</v>
      </c>
      <c r="S475" s="90">
        <f t="shared" si="276"/>
        <v>2.2300499999999999</v>
      </c>
      <c r="T475" s="90">
        <f t="shared" si="276"/>
        <v>2.18432</v>
      </c>
      <c r="U475" s="90">
        <f t="shared" si="276"/>
        <v>2.2364799999999998</v>
      </c>
      <c r="V475" s="90">
        <f t="shared" si="276"/>
        <v>2.22648</v>
      </c>
      <c r="W475" s="90">
        <f t="shared" si="276"/>
        <v>2.23672</v>
      </c>
      <c r="X475" s="90">
        <f t="shared" si="276"/>
        <v>2.1974499999999999</v>
      </c>
      <c r="Y475" s="90">
        <f t="shared" si="276"/>
        <v>2.10812</v>
      </c>
      <c r="Z475" s="90">
        <f t="shared" si="276"/>
        <v>1.87205</v>
      </c>
      <c r="AA475" s="90">
        <f t="shared" si="276"/>
        <v>1.65343</v>
      </c>
    </row>
    <row r="476" spans="1:27" ht="12.75" hidden="1" customHeight="1" outlineLevel="1" x14ac:dyDescent="0.2">
      <c r="A476" s="98" t="s">
        <v>2874</v>
      </c>
      <c r="B476" s="62" t="s">
        <v>236</v>
      </c>
      <c r="C476" s="42" t="s">
        <v>77</v>
      </c>
      <c r="D476" s="43">
        <v>1082.08</v>
      </c>
      <c r="E476" s="43">
        <v>1060.1199999999999</v>
      </c>
      <c r="F476" s="43">
        <v>1045.4100000000001</v>
      </c>
      <c r="G476" s="43">
        <v>1041.8</v>
      </c>
      <c r="H476" s="43">
        <v>1076.94</v>
      </c>
      <c r="I476" s="43">
        <v>1084.67</v>
      </c>
      <c r="J476" s="43">
        <v>1313.4</v>
      </c>
      <c r="K476" s="43">
        <v>1561.14</v>
      </c>
      <c r="L476" s="43">
        <v>1626.47</v>
      </c>
      <c r="M476" s="43">
        <v>1646.62</v>
      </c>
      <c r="N476" s="43">
        <v>1666.38</v>
      </c>
      <c r="O476" s="43">
        <v>1703.06</v>
      </c>
      <c r="P476" s="43">
        <v>1682.95</v>
      </c>
      <c r="Q476" s="43">
        <v>1688.42</v>
      </c>
      <c r="R476" s="43">
        <v>1683.68</v>
      </c>
      <c r="S476" s="43">
        <v>1675.62</v>
      </c>
      <c r="T476" s="43">
        <v>1629.89</v>
      </c>
      <c r="U476" s="43">
        <v>1682.05</v>
      </c>
      <c r="V476" s="43">
        <v>1672.05</v>
      </c>
      <c r="W476" s="43">
        <v>1682.29</v>
      </c>
      <c r="X476" s="43">
        <v>1643.02</v>
      </c>
      <c r="Y476" s="43">
        <v>1553.69</v>
      </c>
      <c r="Z476" s="43">
        <v>1317.62</v>
      </c>
      <c r="AA476" s="43">
        <v>1099</v>
      </c>
    </row>
    <row r="477" spans="1:27" ht="12.75" hidden="1" customHeight="1" outlineLevel="1" x14ac:dyDescent="0.2">
      <c r="A477" s="98" t="s">
        <v>2875</v>
      </c>
      <c r="B477" s="62" t="s">
        <v>88</v>
      </c>
      <c r="C477" s="42" t="s">
        <v>77</v>
      </c>
      <c r="D477" s="43">
        <f>$D$327</f>
        <v>217.03</v>
      </c>
      <c r="E477" s="43">
        <f t="shared" ref="E477:AA477" si="277">$D$327</f>
        <v>217.03</v>
      </c>
      <c r="F477" s="43">
        <f t="shared" si="277"/>
        <v>217.03</v>
      </c>
      <c r="G477" s="43">
        <f t="shared" si="277"/>
        <v>217.03</v>
      </c>
      <c r="H477" s="43">
        <f t="shared" si="277"/>
        <v>217.03</v>
      </c>
      <c r="I477" s="43">
        <f t="shared" si="277"/>
        <v>217.03</v>
      </c>
      <c r="J477" s="43">
        <f t="shared" si="277"/>
        <v>217.03</v>
      </c>
      <c r="K477" s="43">
        <f t="shared" si="277"/>
        <v>217.03</v>
      </c>
      <c r="L477" s="43">
        <f t="shared" si="277"/>
        <v>217.03</v>
      </c>
      <c r="M477" s="43">
        <f t="shared" si="277"/>
        <v>217.03</v>
      </c>
      <c r="N477" s="43">
        <f t="shared" si="277"/>
        <v>217.03</v>
      </c>
      <c r="O477" s="43">
        <f t="shared" si="277"/>
        <v>217.03</v>
      </c>
      <c r="P477" s="43">
        <f t="shared" si="277"/>
        <v>217.03</v>
      </c>
      <c r="Q477" s="43">
        <f t="shared" si="277"/>
        <v>217.03</v>
      </c>
      <c r="R477" s="43">
        <f t="shared" si="277"/>
        <v>217.03</v>
      </c>
      <c r="S477" s="43">
        <f t="shared" si="277"/>
        <v>217.03</v>
      </c>
      <c r="T477" s="43">
        <f t="shared" si="277"/>
        <v>217.03</v>
      </c>
      <c r="U477" s="43">
        <f t="shared" si="277"/>
        <v>217.03</v>
      </c>
      <c r="V477" s="43">
        <f t="shared" si="277"/>
        <v>217.03</v>
      </c>
      <c r="W477" s="43">
        <f t="shared" si="277"/>
        <v>217.03</v>
      </c>
      <c r="X477" s="43">
        <f t="shared" si="277"/>
        <v>217.03</v>
      </c>
      <c r="Y477" s="43">
        <f t="shared" si="277"/>
        <v>217.03</v>
      </c>
      <c r="Z477" s="43">
        <f t="shared" si="277"/>
        <v>217.03</v>
      </c>
      <c r="AA477" s="43">
        <f t="shared" si="277"/>
        <v>217.03</v>
      </c>
    </row>
    <row r="478" spans="1:27" ht="12.75" hidden="1" customHeight="1" outlineLevel="1" x14ac:dyDescent="0.2">
      <c r="A478" s="98" t="s">
        <v>2876</v>
      </c>
      <c r="B478" s="62" t="s">
        <v>81</v>
      </c>
      <c r="C478" s="42" t="s">
        <v>77</v>
      </c>
      <c r="D478" s="43">
        <v>6.71</v>
      </c>
      <c r="E478" s="43">
        <v>6.71</v>
      </c>
      <c r="F478" s="43">
        <v>6.71</v>
      </c>
      <c r="G478" s="43">
        <v>6.71</v>
      </c>
      <c r="H478" s="43">
        <v>6.71</v>
      </c>
      <c r="I478" s="43">
        <v>6.71</v>
      </c>
      <c r="J478" s="43">
        <v>6.71</v>
      </c>
      <c r="K478" s="43">
        <v>6.71</v>
      </c>
      <c r="L478" s="43">
        <v>6.71</v>
      </c>
      <c r="M478" s="43">
        <v>6.71</v>
      </c>
      <c r="N478" s="43">
        <v>6.71</v>
      </c>
      <c r="O478" s="43">
        <v>6.71</v>
      </c>
      <c r="P478" s="43">
        <v>6.71</v>
      </c>
      <c r="Q478" s="43">
        <v>6.71</v>
      </c>
      <c r="R478" s="43">
        <v>6.71</v>
      </c>
      <c r="S478" s="43">
        <v>6.71</v>
      </c>
      <c r="T478" s="43">
        <v>6.71</v>
      </c>
      <c r="U478" s="43">
        <v>6.71</v>
      </c>
      <c r="V478" s="43">
        <v>6.71</v>
      </c>
      <c r="W478" s="43">
        <v>6.71</v>
      </c>
      <c r="X478" s="43">
        <v>6.71</v>
      </c>
      <c r="Y478" s="43">
        <v>6.71</v>
      </c>
      <c r="Z478" s="43">
        <v>6.71</v>
      </c>
      <c r="AA478" s="43">
        <v>6.71</v>
      </c>
    </row>
    <row r="479" spans="1:27" ht="12.75" hidden="1" customHeight="1" outlineLevel="1" x14ac:dyDescent="0.2">
      <c r="A479" s="98" t="s">
        <v>2877</v>
      </c>
      <c r="B479" s="62" t="s">
        <v>79</v>
      </c>
      <c r="C479" s="42" t="s">
        <v>77</v>
      </c>
      <c r="D479" s="43">
        <f>$D$11</f>
        <v>330.69</v>
      </c>
      <c r="E479" s="43">
        <f t="shared" ref="E479:AA479" si="278">$D$11</f>
        <v>330.69</v>
      </c>
      <c r="F479" s="43">
        <f t="shared" si="278"/>
        <v>330.69</v>
      </c>
      <c r="G479" s="43">
        <f t="shared" si="278"/>
        <v>330.69</v>
      </c>
      <c r="H479" s="43">
        <f t="shared" si="278"/>
        <v>330.69</v>
      </c>
      <c r="I479" s="43">
        <f t="shared" si="278"/>
        <v>330.69</v>
      </c>
      <c r="J479" s="43">
        <f t="shared" si="278"/>
        <v>330.69</v>
      </c>
      <c r="K479" s="43">
        <f t="shared" si="278"/>
        <v>330.69</v>
      </c>
      <c r="L479" s="43">
        <f t="shared" si="278"/>
        <v>330.69</v>
      </c>
      <c r="M479" s="43">
        <f t="shared" si="278"/>
        <v>330.69</v>
      </c>
      <c r="N479" s="43">
        <f t="shared" si="278"/>
        <v>330.69</v>
      </c>
      <c r="O479" s="43">
        <f t="shared" si="278"/>
        <v>330.69</v>
      </c>
      <c r="P479" s="43">
        <f t="shared" si="278"/>
        <v>330.69</v>
      </c>
      <c r="Q479" s="43">
        <f t="shared" si="278"/>
        <v>330.69</v>
      </c>
      <c r="R479" s="43">
        <f t="shared" si="278"/>
        <v>330.69</v>
      </c>
      <c r="S479" s="43">
        <f t="shared" si="278"/>
        <v>330.69</v>
      </c>
      <c r="T479" s="43">
        <f t="shared" si="278"/>
        <v>330.69</v>
      </c>
      <c r="U479" s="43">
        <f t="shared" si="278"/>
        <v>330.69</v>
      </c>
      <c r="V479" s="43">
        <f t="shared" si="278"/>
        <v>330.69</v>
      </c>
      <c r="W479" s="43">
        <f t="shared" si="278"/>
        <v>330.69</v>
      </c>
      <c r="X479" s="43">
        <f t="shared" si="278"/>
        <v>330.69</v>
      </c>
      <c r="Y479" s="43">
        <f t="shared" si="278"/>
        <v>330.69</v>
      </c>
      <c r="Z479" s="43">
        <f t="shared" si="278"/>
        <v>330.69</v>
      </c>
      <c r="AA479" s="43">
        <f t="shared" si="278"/>
        <v>330.69</v>
      </c>
    </row>
    <row r="480" spans="1:27" collapsed="1" x14ac:dyDescent="0.2">
      <c r="B480" s="100" t="s">
        <v>390</v>
      </c>
    </row>
    <row r="481" spans="1:27" x14ac:dyDescent="0.2">
      <c r="B481" s="100" t="s">
        <v>390</v>
      </c>
    </row>
    <row r="482" spans="1:27" x14ac:dyDescent="0.2">
      <c r="A482" s="181" t="s">
        <v>703</v>
      </c>
      <c r="B482" s="182"/>
      <c r="C482" s="182"/>
      <c r="D482" s="182"/>
      <c r="E482" s="182"/>
      <c r="F482" s="182"/>
      <c r="G482" s="182"/>
      <c r="H482" s="182"/>
      <c r="I482" s="182"/>
      <c r="J482" s="182"/>
      <c r="K482" s="182"/>
      <c r="L482" s="182"/>
      <c r="M482" s="182"/>
      <c r="N482" s="182"/>
      <c r="O482" s="182"/>
      <c r="P482" s="182"/>
      <c r="Q482" s="182"/>
      <c r="R482" s="182"/>
      <c r="S482" s="182"/>
      <c r="T482" s="182"/>
      <c r="U482" s="182"/>
      <c r="V482" s="182"/>
      <c r="W482" s="182"/>
      <c r="X482" s="182"/>
      <c r="Y482" s="182"/>
      <c r="Z482" s="182"/>
      <c r="AA482" s="183"/>
    </row>
    <row r="483" spans="1:27" ht="25.5" x14ac:dyDescent="0.2">
      <c r="A483" s="25" t="s">
        <v>62</v>
      </c>
      <c r="B483" s="26" t="s">
        <v>208</v>
      </c>
      <c r="C483" s="25" t="s">
        <v>209</v>
      </c>
      <c r="D483" s="26" t="s">
        <v>210</v>
      </c>
      <c r="E483" s="26" t="s">
        <v>211</v>
      </c>
      <c r="F483" s="26" t="s">
        <v>212</v>
      </c>
      <c r="G483" s="26" t="s">
        <v>213</v>
      </c>
      <c r="H483" s="26" t="s">
        <v>214</v>
      </c>
      <c r="I483" s="26" t="s">
        <v>215</v>
      </c>
      <c r="J483" s="26" t="s">
        <v>216</v>
      </c>
      <c r="K483" s="26" t="s">
        <v>217</v>
      </c>
      <c r="L483" s="26" t="s">
        <v>218</v>
      </c>
      <c r="M483" s="26" t="s">
        <v>219</v>
      </c>
      <c r="N483" s="26" t="s">
        <v>220</v>
      </c>
      <c r="O483" s="26" t="s">
        <v>221</v>
      </c>
      <c r="P483" s="26" t="s">
        <v>222</v>
      </c>
      <c r="Q483" s="26" t="s">
        <v>223</v>
      </c>
      <c r="R483" s="26" t="s">
        <v>224</v>
      </c>
      <c r="S483" s="26" t="s">
        <v>225</v>
      </c>
      <c r="T483" s="26" t="s">
        <v>226</v>
      </c>
      <c r="U483" s="26" t="s">
        <v>227</v>
      </c>
      <c r="V483" s="26" t="s">
        <v>228</v>
      </c>
      <c r="W483" s="26" t="s">
        <v>229</v>
      </c>
      <c r="X483" s="26" t="s">
        <v>230</v>
      </c>
      <c r="Y483" s="26" t="s">
        <v>231</v>
      </c>
      <c r="Z483" s="26" t="s">
        <v>232</v>
      </c>
      <c r="AA483" s="26" t="s">
        <v>233</v>
      </c>
    </row>
    <row r="484" spans="1:27" x14ac:dyDescent="0.2">
      <c r="A484" s="97" t="s">
        <v>2878</v>
      </c>
      <c r="B484" s="27" t="str">
        <f>"01"&amp;"."&amp;$B$801&amp;"."&amp;$B$802</f>
        <v>01.01.2023</v>
      </c>
      <c r="C484" s="89" t="s">
        <v>74</v>
      </c>
      <c r="D484" s="90">
        <f>ROUND(((D485+D486+D488+D487)/1000),5)</f>
        <v>1.93303</v>
      </c>
      <c r="E484" s="90">
        <f>ROUND(((E485+E486+E488+E487)/1000),5)</f>
        <v>1.8784099999999999</v>
      </c>
      <c r="F484" s="90">
        <f>ROUND(((F485+F486+F488+F487)/1000),5)</f>
        <v>1.9251</v>
      </c>
      <c r="G484" s="90">
        <f t="shared" ref="G484:AA484" si="279">ROUND(((G485+G486+G488+G487)/1000),5)</f>
        <v>1.87503</v>
      </c>
      <c r="H484" s="90">
        <f t="shared" si="279"/>
        <v>1.85185</v>
      </c>
      <c r="I484" s="90">
        <f t="shared" si="279"/>
        <v>1.8520000000000001</v>
      </c>
      <c r="J484" s="90">
        <f t="shared" si="279"/>
        <v>1.85198</v>
      </c>
      <c r="K484" s="90">
        <f t="shared" si="279"/>
        <v>1.83477</v>
      </c>
      <c r="L484" s="90">
        <f t="shared" si="279"/>
        <v>1.7995699999999999</v>
      </c>
      <c r="M484" s="90">
        <f t="shared" si="279"/>
        <v>1.8213900000000001</v>
      </c>
      <c r="N484" s="90">
        <f t="shared" si="279"/>
        <v>1.9183699999999999</v>
      </c>
      <c r="O484" s="90">
        <f t="shared" si="279"/>
        <v>1.93479</v>
      </c>
      <c r="P484" s="90">
        <f t="shared" si="279"/>
        <v>2.0182500000000001</v>
      </c>
      <c r="Q484" s="90">
        <f t="shared" si="279"/>
        <v>2.0569999999999999</v>
      </c>
      <c r="R484" s="90">
        <f t="shared" si="279"/>
        <v>2.02963</v>
      </c>
      <c r="S484" s="90">
        <f t="shared" si="279"/>
        <v>2.11883</v>
      </c>
      <c r="T484" s="90">
        <f t="shared" si="279"/>
        <v>2.2326800000000002</v>
      </c>
      <c r="U484" s="90">
        <f t="shared" si="279"/>
        <v>2.2622</v>
      </c>
      <c r="V484" s="90">
        <f t="shared" si="279"/>
        <v>2.26275</v>
      </c>
      <c r="W484" s="90">
        <f t="shared" si="279"/>
        <v>2.26308</v>
      </c>
      <c r="X484" s="90">
        <f t="shared" si="279"/>
        <v>2.2795700000000001</v>
      </c>
      <c r="Y484" s="90">
        <f t="shared" si="279"/>
        <v>2.2613599999999998</v>
      </c>
      <c r="Z484" s="90">
        <f t="shared" si="279"/>
        <v>2.02664</v>
      </c>
      <c r="AA484" s="90">
        <f t="shared" si="279"/>
        <v>1.8592</v>
      </c>
    </row>
    <row r="485" spans="1:27" ht="12.75" hidden="1" customHeight="1" outlineLevel="1" x14ac:dyDescent="0.2">
      <c r="A485" s="98" t="s">
        <v>2879</v>
      </c>
      <c r="B485" s="62" t="s">
        <v>236</v>
      </c>
      <c r="C485" s="42" t="s">
        <v>77</v>
      </c>
      <c r="D485" s="43">
        <v>1161.45</v>
      </c>
      <c r="E485" s="43">
        <v>1106.83</v>
      </c>
      <c r="F485" s="43">
        <v>1153.52</v>
      </c>
      <c r="G485" s="43">
        <v>1103.45</v>
      </c>
      <c r="H485" s="43">
        <v>1080.27</v>
      </c>
      <c r="I485" s="43">
        <v>1080.42</v>
      </c>
      <c r="J485" s="43">
        <v>1080.4000000000001</v>
      </c>
      <c r="K485" s="43">
        <v>1063.19</v>
      </c>
      <c r="L485" s="43">
        <v>1027.99</v>
      </c>
      <c r="M485" s="43">
        <v>1049.81</v>
      </c>
      <c r="N485" s="43">
        <v>1146.79</v>
      </c>
      <c r="O485" s="43">
        <v>1163.21</v>
      </c>
      <c r="P485" s="43">
        <v>1246.67</v>
      </c>
      <c r="Q485" s="43">
        <v>1285.42</v>
      </c>
      <c r="R485" s="43">
        <v>1258.05</v>
      </c>
      <c r="S485" s="43">
        <v>1347.25</v>
      </c>
      <c r="T485" s="43">
        <v>1461.1</v>
      </c>
      <c r="U485" s="43">
        <v>1490.62</v>
      </c>
      <c r="V485" s="43">
        <v>1491.17</v>
      </c>
      <c r="W485" s="43">
        <v>1491.5</v>
      </c>
      <c r="X485" s="43">
        <v>1507.99</v>
      </c>
      <c r="Y485" s="43">
        <v>1489.78</v>
      </c>
      <c r="Z485" s="43">
        <v>1255.06</v>
      </c>
      <c r="AA485" s="43">
        <v>1087.6199999999999</v>
      </c>
    </row>
    <row r="486" spans="1:27" ht="12.75" hidden="1" customHeight="1" outlineLevel="1" x14ac:dyDescent="0.2">
      <c r="A486" s="98" t="s">
        <v>2880</v>
      </c>
      <c r="B486" s="62" t="s">
        <v>88</v>
      </c>
      <c r="C486" s="42" t="s">
        <v>77</v>
      </c>
      <c r="D486" s="43">
        <v>434.18</v>
      </c>
      <c r="E486" s="43">
        <f>$D$486</f>
        <v>434.18</v>
      </c>
      <c r="F486" s="43">
        <f t="shared" ref="F486:AA486" si="280">$D$486</f>
        <v>434.18</v>
      </c>
      <c r="G486" s="43">
        <f t="shared" si="280"/>
        <v>434.18</v>
      </c>
      <c r="H486" s="43">
        <f t="shared" si="280"/>
        <v>434.18</v>
      </c>
      <c r="I486" s="43">
        <f t="shared" si="280"/>
        <v>434.18</v>
      </c>
      <c r="J486" s="43">
        <f t="shared" si="280"/>
        <v>434.18</v>
      </c>
      <c r="K486" s="43">
        <f t="shared" si="280"/>
        <v>434.18</v>
      </c>
      <c r="L486" s="43">
        <f t="shared" si="280"/>
        <v>434.18</v>
      </c>
      <c r="M486" s="43">
        <f t="shared" si="280"/>
        <v>434.18</v>
      </c>
      <c r="N486" s="43">
        <f t="shared" si="280"/>
        <v>434.18</v>
      </c>
      <c r="O486" s="43">
        <f t="shared" si="280"/>
        <v>434.18</v>
      </c>
      <c r="P486" s="43">
        <f t="shared" si="280"/>
        <v>434.18</v>
      </c>
      <c r="Q486" s="43">
        <f t="shared" si="280"/>
        <v>434.18</v>
      </c>
      <c r="R486" s="43">
        <f t="shared" si="280"/>
        <v>434.18</v>
      </c>
      <c r="S486" s="43">
        <f t="shared" si="280"/>
        <v>434.18</v>
      </c>
      <c r="T486" s="43">
        <f t="shared" si="280"/>
        <v>434.18</v>
      </c>
      <c r="U486" s="43">
        <f t="shared" si="280"/>
        <v>434.18</v>
      </c>
      <c r="V486" s="43">
        <f t="shared" si="280"/>
        <v>434.18</v>
      </c>
      <c r="W486" s="43">
        <f t="shared" si="280"/>
        <v>434.18</v>
      </c>
      <c r="X486" s="43">
        <f t="shared" si="280"/>
        <v>434.18</v>
      </c>
      <c r="Y486" s="43">
        <f t="shared" si="280"/>
        <v>434.18</v>
      </c>
      <c r="Z486" s="43">
        <f t="shared" si="280"/>
        <v>434.18</v>
      </c>
      <c r="AA486" s="43">
        <f t="shared" si="280"/>
        <v>434.18</v>
      </c>
    </row>
    <row r="487" spans="1:27" ht="12.75" hidden="1" customHeight="1" outlineLevel="1" x14ac:dyDescent="0.2">
      <c r="A487" s="98" t="s">
        <v>2881</v>
      </c>
      <c r="B487" s="62" t="s">
        <v>81</v>
      </c>
      <c r="C487" s="42" t="s">
        <v>77</v>
      </c>
      <c r="D487" s="43">
        <v>6.71</v>
      </c>
      <c r="E487" s="43">
        <v>6.71</v>
      </c>
      <c r="F487" s="43">
        <v>6.71</v>
      </c>
      <c r="G487" s="43">
        <v>6.71</v>
      </c>
      <c r="H487" s="43">
        <v>6.71</v>
      </c>
      <c r="I487" s="43">
        <v>6.71</v>
      </c>
      <c r="J487" s="43">
        <v>6.71</v>
      </c>
      <c r="K487" s="43">
        <v>6.71</v>
      </c>
      <c r="L487" s="43">
        <v>6.71</v>
      </c>
      <c r="M487" s="43">
        <v>6.71</v>
      </c>
      <c r="N487" s="43">
        <v>6.71</v>
      </c>
      <c r="O487" s="43">
        <v>6.71</v>
      </c>
      <c r="P487" s="43">
        <v>6.71</v>
      </c>
      <c r="Q487" s="43">
        <v>6.71</v>
      </c>
      <c r="R487" s="43">
        <v>6.71</v>
      </c>
      <c r="S487" s="43">
        <v>6.71</v>
      </c>
      <c r="T487" s="43">
        <v>6.71</v>
      </c>
      <c r="U487" s="43">
        <v>6.71</v>
      </c>
      <c r="V487" s="43">
        <v>6.71</v>
      </c>
      <c r="W487" s="43">
        <v>6.71</v>
      </c>
      <c r="X487" s="43">
        <v>6.71</v>
      </c>
      <c r="Y487" s="43">
        <v>6.71</v>
      </c>
      <c r="Z487" s="43">
        <v>6.71</v>
      </c>
      <c r="AA487" s="43">
        <v>6.71</v>
      </c>
    </row>
    <row r="488" spans="1:27" ht="12.75" hidden="1" customHeight="1" outlineLevel="1" x14ac:dyDescent="0.2">
      <c r="A488" s="98" t="s">
        <v>2882</v>
      </c>
      <c r="B488" s="62" t="s">
        <v>79</v>
      </c>
      <c r="C488" s="42" t="s">
        <v>77</v>
      </c>
      <c r="D488" s="43">
        <f>$D$11</f>
        <v>330.69</v>
      </c>
      <c r="E488" s="43">
        <f t="shared" ref="E488:AA488" si="281">$D$11</f>
        <v>330.69</v>
      </c>
      <c r="F488" s="43">
        <f t="shared" si="281"/>
        <v>330.69</v>
      </c>
      <c r="G488" s="43">
        <f t="shared" si="281"/>
        <v>330.69</v>
      </c>
      <c r="H488" s="43">
        <f t="shared" si="281"/>
        <v>330.69</v>
      </c>
      <c r="I488" s="43">
        <f t="shared" si="281"/>
        <v>330.69</v>
      </c>
      <c r="J488" s="43">
        <f t="shared" si="281"/>
        <v>330.69</v>
      </c>
      <c r="K488" s="43">
        <f t="shared" si="281"/>
        <v>330.69</v>
      </c>
      <c r="L488" s="43">
        <f t="shared" si="281"/>
        <v>330.69</v>
      </c>
      <c r="M488" s="43">
        <f t="shared" si="281"/>
        <v>330.69</v>
      </c>
      <c r="N488" s="43">
        <f t="shared" si="281"/>
        <v>330.69</v>
      </c>
      <c r="O488" s="43">
        <f t="shared" si="281"/>
        <v>330.69</v>
      </c>
      <c r="P488" s="43">
        <f t="shared" si="281"/>
        <v>330.69</v>
      </c>
      <c r="Q488" s="43">
        <f t="shared" si="281"/>
        <v>330.69</v>
      </c>
      <c r="R488" s="43">
        <f t="shared" si="281"/>
        <v>330.69</v>
      </c>
      <c r="S488" s="43">
        <f t="shared" si="281"/>
        <v>330.69</v>
      </c>
      <c r="T488" s="43">
        <f t="shared" si="281"/>
        <v>330.69</v>
      </c>
      <c r="U488" s="43">
        <f t="shared" si="281"/>
        <v>330.69</v>
      </c>
      <c r="V488" s="43">
        <f t="shared" si="281"/>
        <v>330.69</v>
      </c>
      <c r="W488" s="43">
        <f t="shared" si="281"/>
        <v>330.69</v>
      </c>
      <c r="X488" s="43">
        <f t="shared" si="281"/>
        <v>330.69</v>
      </c>
      <c r="Y488" s="43">
        <f t="shared" si="281"/>
        <v>330.69</v>
      </c>
      <c r="Z488" s="43">
        <f t="shared" si="281"/>
        <v>330.69</v>
      </c>
      <c r="AA488" s="43">
        <f t="shared" si="281"/>
        <v>330.69</v>
      </c>
    </row>
    <row r="489" spans="1:27" collapsed="1" x14ac:dyDescent="0.2">
      <c r="A489" s="97" t="s">
        <v>2883</v>
      </c>
      <c r="B489" s="27" t="str">
        <f>"02"&amp;"."&amp;$B$801&amp;"."&amp;$B$802</f>
        <v>02.01.2023</v>
      </c>
      <c r="C489" s="89" t="s">
        <v>74</v>
      </c>
      <c r="D489" s="90">
        <f>ROUND(((D490+D491+D493+D492)/1000),5)</f>
        <v>1.8324199999999999</v>
      </c>
      <c r="E489" s="90">
        <f>ROUND(((E490+E491+E493+E492)/1000),5)</f>
        <v>1.7636400000000001</v>
      </c>
      <c r="F489" s="90">
        <f>ROUND(((F490+F491+F493+F492)/1000),5)</f>
        <v>1.7220200000000001</v>
      </c>
      <c r="G489" s="90">
        <f t="shared" ref="G489:AA489" si="282">ROUND(((G490+G491+G493+G492)/1000),5)</f>
        <v>1.7051400000000001</v>
      </c>
      <c r="H489" s="90">
        <f t="shared" si="282"/>
        <v>1.71898</v>
      </c>
      <c r="I489" s="90">
        <f t="shared" si="282"/>
        <v>1.7359899999999999</v>
      </c>
      <c r="J489" s="90">
        <f t="shared" si="282"/>
        <v>1.74305</v>
      </c>
      <c r="K489" s="90">
        <f t="shared" si="282"/>
        <v>1.7687200000000001</v>
      </c>
      <c r="L489" s="90">
        <f t="shared" si="282"/>
        <v>1.8850899999999999</v>
      </c>
      <c r="M489" s="90">
        <f t="shared" si="282"/>
        <v>2.0426700000000002</v>
      </c>
      <c r="N489" s="90">
        <f t="shared" si="282"/>
        <v>2.3035700000000001</v>
      </c>
      <c r="O489" s="90">
        <f t="shared" si="282"/>
        <v>2.3681899999999998</v>
      </c>
      <c r="P489" s="90">
        <f t="shared" si="282"/>
        <v>2.3651900000000001</v>
      </c>
      <c r="Q489" s="90">
        <f t="shared" si="282"/>
        <v>2.3775499999999998</v>
      </c>
      <c r="R489" s="90">
        <f t="shared" si="282"/>
        <v>2.3317000000000001</v>
      </c>
      <c r="S489" s="90">
        <f t="shared" si="282"/>
        <v>2.3850899999999999</v>
      </c>
      <c r="T489" s="90">
        <f t="shared" si="282"/>
        <v>2.4219200000000001</v>
      </c>
      <c r="U489" s="90">
        <f t="shared" si="282"/>
        <v>2.4360300000000001</v>
      </c>
      <c r="V489" s="90">
        <f t="shared" si="282"/>
        <v>2.4353600000000002</v>
      </c>
      <c r="W489" s="90">
        <f t="shared" si="282"/>
        <v>2.4344899999999998</v>
      </c>
      <c r="X489" s="90">
        <f t="shared" si="282"/>
        <v>2.4367200000000002</v>
      </c>
      <c r="Y489" s="90">
        <f t="shared" si="282"/>
        <v>2.4189600000000002</v>
      </c>
      <c r="Z489" s="90">
        <f t="shared" si="282"/>
        <v>2.2433399999999999</v>
      </c>
      <c r="AA489" s="90">
        <f t="shared" si="282"/>
        <v>1.94763</v>
      </c>
    </row>
    <row r="490" spans="1:27" ht="12.75" hidden="1" customHeight="1" outlineLevel="1" x14ac:dyDescent="0.2">
      <c r="A490" s="98" t="s">
        <v>2884</v>
      </c>
      <c r="B490" s="62" t="s">
        <v>236</v>
      </c>
      <c r="C490" s="42" t="s">
        <v>77</v>
      </c>
      <c r="D490" s="43">
        <v>1060.8399999999999</v>
      </c>
      <c r="E490" s="43">
        <v>992.06</v>
      </c>
      <c r="F490" s="43">
        <v>950.44</v>
      </c>
      <c r="G490" s="43">
        <v>933.56</v>
      </c>
      <c r="H490" s="43">
        <v>947.4</v>
      </c>
      <c r="I490" s="43">
        <v>964.41</v>
      </c>
      <c r="J490" s="43">
        <v>971.47</v>
      </c>
      <c r="K490" s="43">
        <v>997.14</v>
      </c>
      <c r="L490" s="43">
        <v>1113.51</v>
      </c>
      <c r="M490" s="43">
        <v>1271.0899999999999</v>
      </c>
      <c r="N490" s="43">
        <v>1531.99</v>
      </c>
      <c r="O490" s="43">
        <v>1596.61</v>
      </c>
      <c r="P490" s="43">
        <v>1593.61</v>
      </c>
      <c r="Q490" s="43">
        <v>1605.97</v>
      </c>
      <c r="R490" s="43">
        <v>1560.12</v>
      </c>
      <c r="S490" s="43">
        <v>1613.51</v>
      </c>
      <c r="T490" s="43">
        <v>1650.34</v>
      </c>
      <c r="U490" s="43">
        <v>1664.45</v>
      </c>
      <c r="V490" s="43">
        <v>1663.78</v>
      </c>
      <c r="W490" s="43">
        <v>1662.91</v>
      </c>
      <c r="X490" s="43">
        <v>1665.14</v>
      </c>
      <c r="Y490" s="43">
        <v>1647.38</v>
      </c>
      <c r="Z490" s="43">
        <v>1471.76</v>
      </c>
      <c r="AA490" s="43">
        <v>1176.05</v>
      </c>
    </row>
    <row r="491" spans="1:27" ht="12.75" hidden="1" customHeight="1" outlineLevel="1" x14ac:dyDescent="0.2">
      <c r="A491" s="98" t="s">
        <v>2885</v>
      </c>
      <c r="B491" s="62" t="s">
        <v>88</v>
      </c>
      <c r="C491" s="42" t="s">
        <v>77</v>
      </c>
      <c r="D491" s="43">
        <f>$D$486</f>
        <v>434.18</v>
      </c>
      <c r="E491" s="43">
        <f t="shared" ref="E491:AA491" si="283">$D$486</f>
        <v>434.18</v>
      </c>
      <c r="F491" s="43">
        <f t="shared" si="283"/>
        <v>434.18</v>
      </c>
      <c r="G491" s="43">
        <f t="shared" si="283"/>
        <v>434.18</v>
      </c>
      <c r="H491" s="43">
        <f t="shared" si="283"/>
        <v>434.18</v>
      </c>
      <c r="I491" s="43">
        <f t="shared" si="283"/>
        <v>434.18</v>
      </c>
      <c r="J491" s="43">
        <f t="shared" si="283"/>
        <v>434.18</v>
      </c>
      <c r="K491" s="43">
        <f t="shared" si="283"/>
        <v>434.18</v>
      </c>
      <c r="L491" s="43">
        <f t="shared" si="283"/>
        <v>434.18</v>
      </c>
      <c r="M491" s="43">
        <f t="shared" si="283"/>
        <v>434.18</v>
      </c>
      <c r="N491" s="43">
        <f t="shared" si="283"/>
        <v>434.18</v>
      </c>
      <c r="O491" s="43">
        <f t="shared" si="283"/>
        <v>434.18</v>
      </c>
      <c r="P491" s="43">
        <f t="shared" si="283"/>
        <v>434.18</v>
      </c>
      <c r="Q491" s="43">
        <f t="shared" si="283"/>
        <v>434.18</v>
      </c>
      <c r="R491" s="43">
        <f t="shared" si="283"/>
        <v>434.18</v>
      </c>
      <c r="S491" s="43">
        <f t="shared" si="283"/>
        <v>434.18</v>
      </c>
      <c r="T491" s="43">
        <f t="shared" si="283"/>
        <v>434.18</v>
      </c>
      <c r="U491" s="43">
        <f t="shared" si="283"/>
        <v>434.18</v>
      </c>
      <c r="V491" s="43">
        <f t="shared" si="283"/>
        <v>434.18</v>
      </c>
      <c r="W491" s="43">
        <f t="shared" si="283"/>
        <v>434.18</v>
      </c>
      <c r="X491" s="43">
        <f t="shared" si="283"/>
        <v>434.18</v>
      </c>
      <c r="Y491" s="43">
        <f t="shared" si="283"/>
        <v>434.18</v>
      </c>
      <c r="Z491" s="43">
        <f t="shared" si="283"/>
        <v>434.18</v>
      </c>
      <c r="AA491" s="43">
        <f t="shared" si="283"/>
        <v>434.18</v>
      </c>
    </row>
    <row r="492" spans="1:27" ht="12.75" hidden="1" customHeight="1" outlineLevel="1" x14ac:dyDescent="0.2">
      <c r="A492" s="98" t="s">
        <v>2886</v>
      </c>
      <c r="B492" s="62" t="s">
        <v>81</v>
      </c>
      <c r="C492" s="42" t="s">
        <v>77</v>
      </c>
      <c r="D492" s="43">
        <v>6.71</v>
      </c>
      <c r="E492" s="43">
        <v>6.71</v>
      </c>
      <c r="F492" s="43">
        <v>6.71</v>
      </c>
      <c r="G492" s="43">
        <v>6.71</v>
      </c>
      <c r="H492" s="43">
        <v>6.71</v>
      </c>
      <c r="I492" s="43">
        <v>6.71</v>
      </c>
      <c r="J492" s="43">
        <v>6.71</v>
      </c>
      <c r="K492" s="43">
        <v>6.71</v>
      </c>
      <c r="L492" s="43">
        <v>6.71</v>
      </c>
      <c r="M492" s="43">
        <v>6.71</v>
      </c>
      <c r="N492" s="43">
        <v>6.71</v>
      </c>
      <c r="O492" s="43">
        <v>6.71</v>
      </c>
      <c r="P492" s="43">
        <v>6.71</v>
      </c>
      <c r="Q492" s="43">
        <v>6.71</v>
      </c>
      <c r="R492" s="43">
        <v>6.71</v>
      </c>
      <c r="S492" s="43">
        <v>6.71</v>
      </c>
      <c r="T492" s="43">
        <v>6.71</v>
      </c>
      <c r="U492" s="43">
        <v>6.71</v>
      </c>
      <c r="V492" s="43">
        <v>6.71</v>
      </c>
      <c r="W492" s="43">
        <v>6.71</v>
      </c>
      <c r="X492" s="43">
        <v>6.71</v>
      </c>
      <c r="Y492" s="43">
        <v>6.71</v>
      </c>
      <c r="Z492" s="43">
        <v>6.71</v>
      </c>
      <c r="AA492" s="43">
        <v>6.71</v>
      </c>
    </row>
    <row r="493" spans="1:27" ht="12.75" hidden="1" customHeight="1" outlineLevel="1" x14ac:dyDescent="0.2">
      <c r="A493" s="98" t="s">
        <v>2887</v>
      </c>
      <c r="B493" s="62" t="s">
        <v>79</v>
      </c>
      <c r="C493" s="42" t="s">
        <v>77</v>
      </c>
      <c r="D493" s="43">
        <f>$D$11</f>
        <v>330.69</v>
      </c>
      <c r="E493" s="43">
        <f t="shared" ref="E493:AA493" si="284">$D$11</f>
        <v>330.69</v>
      </c>
      <c r="F493" s="43">
        <f t="shared" si="284"/>
        <v>330.69</v>
      </c>
      <c r="G493" s="43">
        <f t="shared" si="284"/>
        <v>330.69</v>
      </c>
      <c r="H493" s="43">
        <f t="shared" si="284"/>
        <v>330.69</v>
      </c>
      <c r="I493" s="43">
        <f t="shared" si="284"/>
        <v>330.69</v>
      </c>
      <c r="J493" s="43">
        <f t="shared" si="284"/>
        <v>330.69</v>
      </c>
      <c r="K493" s="43">
        <f t="shared" si="284"/>
        <v>330.69</v>
      </c>
      <c r="L493" s="43">
        <f t="shared" si="284"/>
        <v>330.69</v>
      </c>
      <c r="M493" s="43">
        <f t="shared" si="284"/>
        <v>330.69</v>
      </c>
      <c r="N493" s="43">
        <f t="shared" si="284"/>
        <v>330.69</v>
      </c>
      <c r="O493" s="43">
        <f t="shared" si="284"/>
        <v>330.69</v>
      </c>
      <c r="P493" s="43">
        <f t="shared" si="284"/>
        <v>330.69</v>
      </c>
      <c r="Q493" s="43">
        <f t="shared" si="284"/>
        <v>330.69</v>
      </c>
      <c r="R493" s="43">
        <f t="shared" si="284"/>
        <v>330.69</v>
      </c>
      <c r="S493" s="43">
        <f t="shared" si="284"/>
        <v>330.69</v>
      </c>
      <c r="T493" s="43">
        <f t="shared" si="284"/>
        <v>330.69</v>
      </c>
      <c r="U493" s="43">
        <f t="shared" si="284"/>
        <v>330.69</v>
      </c>
      <c r="V493" s="43">
        <f t="shared" si="284"/>
        <v>330.69</v>
      </c>
      <c r="W493" s="43">
        <f t="shared" si="284"/>
        <v>330.69</v>
      </c>
      <c r="X493" s="43">
        <f t="shared" si="284"/>
        <v>330.69</v>
      </c>
      <c r="Y493" s="43">
        <f t="shared" si="284"/>
        <v>330.69</v>
      </c>
      <c r="Z493" s="43">
        <f t="shared" si="284"/>
        <v>330.69</v>
      </c>
      <c r="AA493" s="43">
        <f t="shared" si="284"/>
        <v>330.69</v>
      </c>
    </row>
    <row r="494" spans="1:27" collapsed="1" x14ac:dyDescent="0.2">
      <c r="A494" s="97" t="s">
        <v>2888</v>
      </c>
      <c r="B494" s="27" t="str">
        <f>"03"&amp;"."&amp;$B$801&amp;"."&amp;$B$802</f>
        <v>03.01.2023</v>
      </c>
      <c r="C494" s="89" t="s">
        <v>74</v>
      </c>
      <c r="D494" s="90">
        <f>ROUND(((D495+D496+D498+D497)/1000),5)</f>
        <v>1.88391</v>
      </c>
      <c r="E494" s="90">
        <f>ROUND(((E495+E496+E498+E497)/1000),5)</f>
        <v>1.8164100000000001</v>
      </c>
      <c r="F494" s="90">
        <f>ROUND(((F495+F496+F498+F497)/1000),5)</f>
        <v>1.76814</v>
      </c>
      <c r="G494" s="90">
        <f t="shared" ref="G494:AA494" si="285">ROUND(((G495+G496+G498+G497)/1000),5)</f>
        <v>1.7296499999999999</v>
      </c>
      <c r="H494" s="90">
        <f t="shared" si="285"/>
        <v>1.77277</v>
      </c>
      <c r="I494" s="90">
        <f t="shared" si="285"/>
        <v>1.7895399999999999</v>
      </c>
      <c r="J494" s="90">
        <f t="shared" si="285"/>
        <v>1.8056099999999999</v>
      </c>
      <c r="K494" s="90">
        <f t="shared" si="285"/>
        <v>1.8450899999999999</v>
      </c>
      <c r="L494" s="90">
        <f t="shared" si="285"/>
        <v>2.07145</v>
      </c>
      <c r="M494" s="90">
        <f t="shared" si="285"/>
        <v>2.35242</v>
      </c>
      <c r="N494" s="90">
        <f t="shared" si="285"/>
        <v>2.4019400000000002</v>
      </c>
      <c r="O494" s="90">
        <f t="shared" si="285"/>
        <v>2.4210500000000001</v>
      </c>
      <c r="P494" s="90">
        <f t="shared" si="285"/>
        <v>2.42611</v>
      </c>
      <c r="Q494" s="90">
        <f t="shared" si="285"/>
        <v>2.4309400000000001</v>
      </c>
      <c r="R494" s="90">
        <f t="shared" si="285"/>
        <v>2.3986200000000002</v>
      </c>
      <c r="S494" s="90">
        <f t="shared" si="285"/>
        <v>2.40381</v>
      </c>
      <c r="T494" s="90">
        <f t="shared" si="285"/>
        <v>2.4325600000000001</v>
      </c>
      <c r="U494" s="90">
        <f t="shared" si="285"/>
        <v>2.4471099999999999</v>
      </c>
      <c r="V494" s="90">
        <f t="shared" si="285"/>
        <v>2.4500899999999999</v>
      </c>
      <c r="W494" s="90">
        <f t="shared" si="285"/>
        <v>2.4344999999999999</v>
      </c>
      <c r="X494" s="90">
        <f t="shared" si="285"/>
        <v>2.43438</v>
      </c>
      <c r="Y494" s="90">
        <f t="shared" si="285"/>
        <v>2.37737</v>
      </c>
      <c r="Z494" s="90">
        <f t="shared" si="285"/>
        <v>2.0523799999999999</v>
      </c>
      <c r="AA494" s="90">
        <f t="shared" si="285"/>
        <v>1.8273900000000001</v>
      </c>
    </row>
    <row r="495" spans="1:27" ht="12.75" hidden="1" customHeight="1" outlineLevel="1" x14ac:dyDescent="0.2">
      <c r="A495" s="98" t="s">
        <v>2889</v>
      </c>
      <c r="B495" s="62" t="s">
        <v>236</v>
      </c>
      <c r="C495" s="42" t="s">
        <v>77</v>
      </c>
      <c r="D495" s="43">
        <v>1112.33</v>
      </c>
      <c r="E495" s="43">
        <v>1044.83</v>
      </c>
      <c r="F495" s="43">
        <v>996.56</v>
      </c>
      <c r="G495" s="43">
        <v>958.07</v>
      </c>
      <c r="H495" s="43">
        <v>1001.19</v>
      </c>
      <c r="I495" s="43">
        <v>1017.96</v>
      </c>
      <c r="J495" s="43">
        <v>1034.03</v>
      </c>
      <c r="K495" s="43">
        <v>1073.51</v>
      </c>
      <c r="L495" s="43">
        <v>1299.8699999999999</v>
      </c>
      <c r="M495" s="43">
        <v>1580.84</v>
      </c>
      <c r="N495" s="43">
        <v>1630.36</v>
      </c>
      <c r="O495" s="43">
        <v>1649.47</v>
      </c>
      <c r="P495" s="43">
        <v>1654.53</v>
      </c>
      <c r="Q495" s="43">
        <v>1659.36</v>
      </c>
      <c r="R495" s="43">
        <v>1627.04</v>
      </c>
      <c r="S495" s="43">
        <v>1632.23</v>
      </c>
      <c r="T495" s="43">
        <v>1660.98</v>
      </c>
      <c r="U495" s="43">
        <v>1675.53</v>
      </c>
      <c r="V495" s="43">
        <v>1678.51</v>
      </c>
      <c r="W495" s="43">
        <v>1662.92</v>
      </c>
      <c r="X495" s="43">
        <v>1662.8</v>
      </c>
      <c r="Y495" s="43">
        <v>1605.79</v>
      </c>
      <c r="Z495" s="43">
        <v>1280.8</v>
      </c>
      <c r="AA495" s="43">
        <v>1055.81</v>
      </c>
    </row>
    <row r="496" spans="1:27" ht="12.75" hidden="1" customHeight="1" outlineLevel="1" x14ac:dyDescent="0.2">
      <c r="A496" s="98" t="s">
        <v>2890</v>
      </c>
      <c r="B496" s="62" t="s">
        <v>88</v>
      </c>
      <c r="C496" s="42" t="s">
        <v>77</v>
      </c>
      <c r="D496" s="43">
        <f>$D$486</f>
        <v>434.18</v>
      </c>
      <c r="E496" s="43">
        <f t="shared" ref="E496:AA496" si="286">$D$486</f>
        <v>434.18</v>
      </c>
      <c r="F496" s="43">
        <f t="shared" si="286"/>
        <v>434.18</v>
      </c>
      <c r="G496" s="43">
        <f t="shared" si="286"/>
        <v>434.18</v>
      </c>
      <c r="H496" s="43">
        <f t="shared" si="286"/>
        <v>434.18</v>
      </c>
      <c r="I496" s="43">
        <f t="shared" si="286"/>
        <v>434.18</v>
      </c>
      <c r="J496" s="43">
        <f t="shared" si="286"/>
        <v>434.18</v>
      </c>
      <c r="K496" s="43">
        <f t="shared" si="286"/>
        <v>434.18</v>
      </c>
      <c r="L496" s="43">
        <f t="shared" si="286"/>
        <v>434.18</v>
      </c>
      <c r="M496" s="43">
        <f t="shared" si="286"/>
        <v>434.18</v>
      </c>
      <c r="N496" s="43">
        <f t="shared" si="286"/>
        <v>434.18</v>
      </c>
      <c r="O496" s="43">
        <f t="shared" si="286"/>
        <v>434.18</v>
      </c>
      <c r="P496" s="43">
        <f t="shared" si="286"/>
        <v>434.18</v>
      </c>
      <c r="Q496" s="43">
        <f t="shared" si="286"/>
        <v>434.18</v>
      </c>
      <c r="R496" s="43">
        <f t="shared" si="286"/>
        <v>434.18</v>
      </c>
      <c r="S496" s="43">
        <f t="shared" si="286"/>
        <v>434.18</v>
      </c>
      <c r="T496" s="43">
        <f t="shared" si="286"/>
        <v>434.18</v>
      </c>
      <c r="U496" s="43">
        <f t="shared" si="286"/>
        <v>434.18</v>
      </c>
      <c r="V496" s="43">
        <f t="shared" si="286"/>
        <v>434.18</v>
      </c>
      <c r="W496" s="43">
        <f t="shared" si="286"/>
        <v>434.18</v>
      </c>
      <c r="X496" s="43">
        <f t="shared" si="286"/>
        <v>434.18</v>
      </c>
      <c r="Y496" s="43">
        <f t="shared" si="286"/>
        <v>434.18</v>
      </c>
      <c r="Z496" s="43">
        <f t="shared" si="286"/>
        <v>434.18</v>
      </c>
      <c r="AA496" s="43">
        <f t="shared" si="286"/>
        <v>434.18</v>
      </c>
    </row>
    <row r="497" spans="1:27" ht="12.75" hidden="1" customHeight="1" outlineLevel="1" x14ac:dyDescent="0.2">
      <c r="A497" s="98" t="s">
        <v>2891</v>
      </c>
      <c r="B497" s="62" t="s">
        <v>81</v>
      </c>
      <c r="C497" s="42" t="s">
        <v>77</v>
      </c>
      <c r="D497" s="43">
        <v>6.71</v>
      </c>
      <c r="E497" s="43">
        <v>6.71</v>
      </c>
      <c r="F497" s="43">
        <v>6.71</v>
      </c>
      <c r="G497" s="43">
        <v>6.71</v>
      </c>
      <c r="H497" s="43">
        <v>6.71</v>
      </c>
      <c r="I497" s="43">
        <v>6.71</v>
      </c>
      <c r="J497" s="43">
        <v>6.71</v>
      </c>
      <c r="K497" s="43">
        <v>6.71</v>
      </c>
      <c r="L497" s="43">
        <v>6.71</v>
      </c>
      <c r="M497" s="43">
        <v>6.71</v>
      </c>
      <c r="N497" s="43">
        <v>6.71</v>
      </c>
      <c r="O497" s="43">
        <v>6.71</v>
      </c>
      <c r="P497" s="43">
        <v>6.71</v>
      </c>
      <c r="Q497" s="43">
        <v>6.71</v>
      </c>
      <c r="R497" s="43">
        <v>6.71</v>
      </c>
      <c r="S497" s="43">
        <v>6.71</v>
      </c>
      <c r="T497" s="43">
        <v>6.71</v>
      </c>
      <c r="U497" s="43">
        <v>6.71</v>
      </c>
      <c r="V497" s="43">
        <v>6.71</v>
      </c>
      <c r="W497" s="43">
        <v>6.71</v>
      </c>
      <c r="X497" s="43">
        <v>6.71</v>
      </c>
      <c r="Y497" s="43">
        <v>6.71</v>
      </c>
      <c r="Z497" s="43">
        <v>6.71</v>
      </c>
      <c r="AA497" s="43">
        <v>6.71</v>
      </c>
    </row>
    <row r="498" spans="1:27" ht="12.75" hidden="1" customHeight="1" outlineLevel="1" x14ac:dyDescent="0.2">
      <c r="A498" s="98" t="s">
        <v>2892</v>
      </c>
      <c r="B498" s="62" t="s">
        <v>79</v>
      </c>
      <c r="C498" s="42" t="s">
        <v>77</v>
      </c>
      <c r="D498" s="43">
        <f>$D$11</f>
        <v>330.69</v>
      </c>
      <c r="E498" s="43">
        <f t="shared" ref="E498:AA498" si="287">$D$11</f>
        <v>330.69</v>
      </c>
      <c r="F498" s="43">
        <f t="shared" si="287"/>
        <v>330.69</v>
      </c>
      <c r="G498" s="43">
        <f t="shared" si="287"/>
        <v>330.69</v>
      </c>
      <c r="H498" s="43">
        <f t="shared" si="287"/>
        <v>330.69</v>
      </c>
      <c r="I498" s="43">
        <f t="shared" si="287"/>
        <v>330.69</v>
      </c>
      <c r="J498" s="43">
        <f t="shared" si="287"/>
        <v>330.69</v>
      </c>
      <c r="K498" s="43">
        <f t="shared" si="287"/>
        <v>330.69</v>
      </c>
      <c r="L498" s="43">
        <f t="shared" si="287"/>
        <v>330.69</v>
      </c>
      <c r="M498" s="43">
        <f t="shared" si="287"/>
        <v>330.69</v>
      </c>
      <c r="N498" s="43">
        <f t="shared" si="287"/>
        <v>330.69</v>
      </c>
      <c r="O498" s="43">
        <f t="shared" si="287"/>
        <v>330.69</v>
      </c>
      <c r="P498" s="43">
        <f t="shared" si="287"/>
        <v>330.69</v>
      </c>
      <c r="Q498" s="43">
        <f t="shared" si="287"/>
        <v>330.69</v>
      </c>
      <c r="R498" s="43">
        <f t="shared" si="287"/>
        <v>330.69</v>
      </c>
      <c r="S498" s="43">
        <f t="shared" si="287"/>
        <v>330.69</v>
      </c>
      <c r="T498" s="43">
        <f t="shared" si="287"/>
        <v>330.69</v>
      </c>
      <c r="U498" s="43">
        <f t="shared" si="287"/>
        <v>330.69</v>
      </c>
      <c r="V498" s="43">
        <f t="shared" si="287"/>
        <v>330.69</v>
      </c>
      <c r="W498" s="43">
        <f t="shared" si="287"/>
        <v>330.69</v>
      </c>
      <c r="X498" s="43">
        <f t="shared" si="287"/>
        <v>330.69</v>
      </c>
      <c r="Y498" s="43">
        <f t="shared" si="287"/>
        <v>330.69</v>
      </c>
      <c r="Z498" s="43">
        <f t="shared" si="287"/>
        <v>330.69</v>
      </c>
      <c r="AA498" s="43">
        <f t="shared" si="287"/>
        <v>330.69</v>
      </c>
    </row>
    <row r="499" spans="1:27" collapsed="1" x14ac:dyDescent="0.2">
      <c r="A499" s="97" t="s">
        <v>2893</v>
      </c>
      <c r="B499" s="27" t="str">
        <f>"04"&amp;"."&amp;$B$801&amp;"."&amp;$B$802</f>
        <v>04.01.2023</v>
      </c>
      <c r="C499" s="89" t="s">
        <v>74</v>
      </c>
      <c r="D499" s="90">
        <f>ROUND(((D500+D501+D503+D502)/1000),5)</f>
        <v>1.80637</v>
      </c>
      <c r="E499" s="90">
        <f>ROUND(((E500+E501+E503+E502)/1000),5)</f>
        <v>1.74566</v>
      </c>
      <c r="F499" s="90">
        <f>ROUND(((F500+F501+F503+F502)/1000),5)</f>
        <v>1.7096499999999999</v>
      </c>
      <c r="G499" s="90">
        <f t="shared" ref="G499:AA499" si="288">ROUND(((G500+G501+G503+G502)/1000),5)</f>
        <v>1.6764300000000001</v>
      </c>
      <c r="H499" s="90">
        <f t="shared" si="288"/>
        <v>1.7235499999999999</v>
      </c>
      <c r="I499" s="90">
        <f t="shared" si="288"/>
        <v>1.7577700000000001</v>
      </c>
      <c r="J499" s="90">
        <f t="shared" si="288"/>
        <v>1.79541</v>
      </c>
      <c r="K499" s="90">
        <f t="shared" si="288"/>
        <v>1.8982399999999999</v>
      </c>
      <c r="L499" s="90">
        <f t="shared" si="288"/>
        <v>2.1385800000000001</v>
      </c>
      <c r="M499" s="90">
        <f t="shared" si="288"/>
        <v>2.3839700000000001</v>
      </c>
      <c r="N499" s="90">
        <f t="shared" si="288"/>
        <v>2.4336099999999998</v>
      </c>
      <c r="O499" s="90">
        <f t="shared" si="288"/>
        <v>2.4538700000000002</v>
      </c>
      <c r="P499" s="90">
        <f t="shared" si="288"/>
        <v>2.45627</v>
      </c>
      <c r="Q499" s="90">
        <f t="shared" si="288"/>
        <v>2.4611299999999998</v>
      </c>
      <c r="R499" s="90">
        <f t="shared" si="288"/>
        <v>2.4357000000000002</v>
      </c>
      <c r="S499" s="90">
        <f t="shared" si="288"/>
        <v>2.43723</v>
      </c>
      <c r="T499" s="90">
        <f t="shared" si="288"/>
        <v>2.4582899999999999</v>
      </c>
      <c r="U499" s="90">
        <f t="shared" si="288"/>
        <v>2.48041</v>
      </c>
      <c r="V499" s="90">
        <f t="shared" si="288"/>
        <v>2.4707499999999998</v>
      </c>
      <c r="W499" s="90">
        <f t="shared" si="288"/>
        <v>2.46129</v>
      </c>
      <c r="X499" s="90">
        <f t="shared" si="288"/>
        <v>2.4644599999999999</v>
      </c>
      <c r="Y499" s="90">
        <f t="shared" si="288"/>
        <v>2.42801</v>
      </c>
      <c r="Z499" s="90">
        <f t="shared" si="288"/>
        <v>2.1671800000000001</v>
      </c>
      <c r="AA499" s="90">
        <f t="shared" si="288"/>
        <v>1.9119299999999999</v>
      </c>
    </row>
    <row r="500" spans="1:27" ht="12.75" hidden="1" customHeight="1" outlineLevel="1" x14ac:dyDescent="0.2">
      <c r="A500" s="98" t="s">
        <v>2894</v>
      </c>
      <c r="B500" s="62" t="s">
        <v>236</v>
      </c>
      <c r="C500" s="42" t="s">
        <v>77</v>
      </c>
      <c r="D500" s="43">
        <v>1034.79</v>
      </c>
      <c r="E500" s="43">
        <v>974.08</v>
      </c>
      <c r="F500" s="43">
        <v>938.07</v>
      </c>
      <c r="G500" s="43">
        <v>904.85</v>
      </c>
      <c r="H500" s="43">
        <v>951.97</v>
      </c>
      <c r="I500" s="43">
        <v>986.19</v>
      </c>
      <c r="J500" s="43">
        <v>1023.83</v>
      </c>
      <c r="K500" s="43">
        <v>1126.6600000000001</v>
      </c>
      <c r="L500" s="43">
        <v>1367</v>
      </c>
      <c r="M500" s="43">
        <v>1612.39</v>
      </c>
      <c r="N500" s="43">
        <v>1662.03</v>
      </c>
      <c r="O500" s="43">
        <v>1682.29</v>
      </c>
      <c r="P500" s="43">
        <v>1684.69</v>
      </c>
      <c r="Q500" s="43">
        <v>1689.55</v>
      </c>
      <c r="R500" s="43">
        <v>1664.12</v>
      </c>
      <c r="S500" s="43">
        <v>1665.65</v>
      </c>
      <c r="T500" s="43">
        <v>1686.71</v>
      </c>
      <c r="U500" s="43">
        <v>1708.83</v>
      </c>
      <c r="V500" s="43">
        <v>1699.17</v>
      </c>
      <c r="W500" s="43">
        <v>1689.71</v>
      </c>
      <c r="X500" s="43">
        <v>1692.88</v>
      </c>
      <c r="Y500" s="43">
        <v>1656.43</v>
      </c>
      <c r="Z500" s="43">
        <v>1395.6</v>
      </c>
      <c r="AA500" s="43">
        <v>1140.3499999999999</v>
      </c>
    </row>
    <row r="501" spans="1:27" ht="12.75" hidden="1" customHeight="1" outlineLevel="1" x14ac:dyDescent="0.2">
      <c r="A501" s="98" t="s">
        <v>2895</v>
      </c>
      <c r="B501" s="62" t="s">
        <v>88</v>
      </c>
      <c r="C501" s="42" t="s">
        <v>77</v>
      </c>
      <c r="D501" s="43">
        <f>$D$486</f>
        <v>434.18</v>
      </c>
      <c r="E501" s="43">
        <f t="shared" ref="E501:AA501" si="289">$D$486</f>
        <v>434.18</v>
      </c>
      <c r="F501" s="43">
        <f t="shared" si="289"/>
        <v>434.18</v>
      </c>
      <c r="G501" s="43">
        <f t="shared" si="289"/>
        <v>434.18</v>
      </c>
      <c r="H501" s="43">
        <f t="shared" si="289"/>
        <v>434.18</v>
      </c>
      <c r="I501" s="43">
        <f t="shared" si="289"/>
        <v>434.18</v>
      </c>
      <c r="J501" s="43">
        <f t="shared" si="289"/>
        <v>434.18</v>
      </c>
      <c r="K501" s="43">
        <f t="shared" si="289"/>
        <v>434.18</v>
      </c>
      <c r="L501" s="43">
        <f t="shared" si="289"/>
        <v>434.18</v>
      </c>
      <c r="M501" s="43">
        <f t="shared" si="289"/>
        <v>434.18</v>
      </c>
      <c r="N501" s="43">
        <f t="shared" si="289"/>
        <v>434.18</v>
      </c>
      <c r="O501" s="43">
        <f t="shared" si="289"/>
        <v>434.18</v>
      </c>
      <c r="P501" s="43">
        <f t="shared" si="289"/>
        <v>434.18</v>
      </c>
      <c r="Q501" s="43">
        <f t="shared" si="289"/>
        <v>434.18</v>
      </c>
      <c r="R501" s="43">
        <f t="shared" si="289"/>
        <v>434.18</v>
      </c>
      <c r="S501" s="43">
        <f t="shared" si="289"/>
        <v>434.18</v>
      </c>
      <c r="T501" s="43">
        <f t="shared" si="289"/>
        <v>434.18</v>
      </c>
      <c r="U501" s="43">
        <f t="shared" si="289"/>
        <v>434.18</v>
      </c>
      <c r="V501" s="43">
        <f t="shared" si="289"/>
        <v>434.18</v>
      </c>
      <c r="W501" s="43">
        <f t="shared" si="289"/>
        <v>434.18</v>
      </c>
      <c r="X501" s="43">
        <f t="shared" si="289"/>
        <v>434.18</v>
      </c>
      <c r="Y501" s="43">
        <f t="shared" si="289"/>
        <v>434.18</v>
      </c>
      <c r="Z501" s="43">
        <f t="shared" si="289"/>
        <v>434.18</v>
      </c>
      <c r="AA501" s="43">
        <f t="shared" si="289"/>
        <v>434.18</v>
      </c>
    </row>
    <row r="502" spans="1:27" ht="12.75" hidden="1" customHeight="1" outlineLevel="1" x14ac:dyDescent="0.2">
      <c r="A502" s="98" t="s">
        <v>2896</v>
      </c>
      <c r="B502" s="62" t="s">
        <v>81</v>
      </c>
      <c r="C502" s="42" t="s">
        <v>77</v>
      </c>
      <c r="D502" s="43">
        <v>6.71</v>
      </c>
      <c r="E502" s="43">
        <v>6.71</v>
      </c>
      <c r="F502" s="43">
        <v>6.71</v>
      </c>
      <c r="G502" s="43">
        <v>6.71</v>
      </c>
      <c r="H502" s="43">
        <v>6.71</v>
      </c>
      <c r="I502" s="43">
        <v>6.71</v>
      </c>
      <c r="J502" s="43">
        <v>6.71</v>
      </c>
      <c r="K502" s="43">
        <v>6.71</v>
      </c>
      <c r="L502" s="43">
        <v>6.71</v>
      </c>
      <c r="M502" s="43">
        <v>6.71</v>
      </c>
      <c r="N502" s="43">
        <v>6.71</v>
      </c>
      <c r="O502" s="43">
        <v>6.71</v>
      </c>
      <c r="P502" s="43">
        <v>6.71</v>
      </c>
      <c r="Q502" s="43">
        <v>6.71</v>
      </c>
      <c r="R502" s="43">
        <v>6.71</v>
      </c>
      <c r="S502" s="43">
        <v>6.71</v>
      </c>
      <c r="T502" s="43">
        <v>6.71</v>
      </c>
      <c r="U502" s="43">
        <v>6.71</v>
      </c>
      <c r="V502" s="43">
        <v>6.71</v>
      </c>
      <c r="W502" s="43">
        <v>6.71</v>
      </c>
      <c r="X502" s="43">
        <v>6.71</v>
      </c>
      <c r="Y502" s="43">
        <v>6.71</v>
      </c>
      <c r="Z502" s="43">
        <v>6.71</v>
      </c>
      <c r="AA502" s="43">
        <v>6.71</v>
      </c>
    </row>
    <row r="503" spans="1:27" ht="12.75" hidden="1" customHeight="1" outlineLevel="1" x14ac:dyDescent="0.2">
      <c r="A503" s="98" t="s">
        <v>2897</v>
      </c>
      <c r="B503" s="62" t="s">
        <v>79</v>
      </c>
      <c r="C503" s="42" t="s">
        <v>77</v>
      </c>
      <c r="D503" s="43">
        <f>$D$11</f>
        <v>330.69</v>
      </c>
      <c r="E503" s="43">
        <f t="shared" ref="E503:AA503" si="290">$D$11</f>
        <v>330.69</v>
      </c>
      <c r="F503" s="43">
        <f t="shared" si="290"/>
        <v>330.69</v>
      </c>
      <c r="G503" s="43">
        <f t="shared" si="290"/>
        <v>330.69</v>
      </c>
      <c r="H503" s="43">
        <f t="shared" si="290"/>
        <v>330.69</v>
      </c>
      <c r="I503" s="43">
        <f t="shared" si="290"/>
        <v>330.69</v>
      </c>
      <c r="J503" s="43">
        <f t="shared" si="290"/>
        <v>330.69</v>
      </c>
      <c r="K503" s="43">
        <f t="shared" si="290"/>
        <v>330.69</v>
      </c>
      <c r="L503" s="43">
        <f t="shared" si="290"/>
        <v>330.69</v>
      </c>
      <c r="M503" s="43">
        <f t="shared" si="290"/>
        <v>330.69</v>
      </c>
      <c r="N503" s="43">
        <f t="shared" si="290"/>
        <v>330.69</v>
      </c>
      <c r="O503" s="43">
        <f t="shared" si="290"/>
        <v>330.69</v>
      </c>
      <c r="P503" s="43">
        <f t="shared" si="290"/>
        <v>330.69</v>
      </c>
      <c r="Q503" s="43">
        <f t="shared" si="290"/>
        <v>330.69</v>
      </c>
      <c r="R503" s="43">
        <f t="shared" si="290"/>
        <v>330.69</v>
      </c>
      <c r="S503" s="43">
        <f t="shared" si="290"/>
        <v>330.69</v>
      </c>
      <c r="T503" s="43">
        <f t="shared" si="290"/>
        <v>330.69</v>
      </c>
      <c r="U503" s="43">
        <f t="shared" si="290"/>
        <v>330.69</v>
      </c>
      <c r="V503" s="43">
        <f t="shared" si="290"/>
        <v>330.69</v>
      </c>
      <c r="W503" s="43">
        <f t="shared" si="290"/>
        <v>330.69</v>
      </c>
      <c r="X503" s="43">
        <f t="shared" si="290"/>
        <v>330.69</v>
      </c>
      <c r="Y503" s="43">
        <f t="shared" si="290"/>
        <v>330.69</v>
      </c>
      <c r="Z503" s="43">
        <f t="shared" si="290"/>
        <v>330.69</v>
      </c>
      <c r="AA503" s="43">
        <f t="shared" si="290"/>
        <v>330.69</v>
      </c>
    </row>
    <row r="504" spans="1:27" collapsed="1" x14ac:dyDescent="0.2">
      <c r="A504" s="97" t="s">
        <v>2898</v>
      </c>
      <c r="B504" s="27" t="str">
        <f>"05"&amp;"."&amp;$B$801&amp;"."&amp;$B$802</f>
        <v>05.01.2023</v>
      </c>
      <c r="C504" s="89" t="s">
        <v>74</v>
      </c>
      <c r="D504" s="90">
        <f>ROUND(((D505+D506+D508+D507)/1000),5)</f>
        <v>1.8396999999999999</v>
      </c>
      <c r="E504" s="90">
        <f>ROUND(((E505+E506+E508+E507)/1000),5)</f>
        <v>1.77769</v>
      </c>
      <c r="F504" s="90">
        <f>ROUND(((F505+F506+F508+F507)/1000),5)</f>
        <v>1.72506</v>
      </c>
      <c r="G504" s="90">
        <f t="shared" ref="G504:AA504" si="291">ROUND(((G505+G506+G508+G507)/1000),5)</f>
        <v>1.7193099999999999</v>
      </c>
      <c r="H504" s="90">
        <f t="shared" si="291"/>
        <v>1.74898</v>
      </c>
      <c r="I504" s="90">
        <f t="shared" si="291"/>
        <v>1.76786</v>
      </c>
      <c r="J504" s="90">
        <f t="shared" si="291"/>
        <v>1.8191299999999999</v>
      </c>
      <c r="K504" s="90">
        <f t="shared" si="291"/>
        <v>1.8843099999999999</v>
      </c>
      <c r="L504" s="90">
        <f t="shared" si="291"/>
        <v>2.1721599999999999</v>
      </c>
      <c r="M504" s="90">
        <f t="shared" si="291"/>
        <v>2.3957700000000002</v>
      </c>
      <c r="N504" s="90">
        <f t="shared" si="291"/>
        <v>2.4293900000000002</v>
      </c>
      <c r="O504" s="90">
        <f t="shared" si="291"/>
        <v>2.43594</v>
      </c>
      <c r="P504" s="90">
        <f t="shared" si="291"/>
        <v>2.4356300000000002</v>
      </c>
      <c r="Q504" s="90">
        <f t="shared" si="291"/>
        <v>2.4377399999999998</v>
      </c>
      <c r="R504" s="90">
        <f t="shared" si="291"/>
        <v>2.42774</v>
      </c>
      <c r="S504" s="90">
        <f t="shared" si="291"/>
        <v>2.4280400000000002</v>
      </c>
      <c r="T504" s="90">
        <f t="shared" si="291"/>
        <v>2.43886</v>
      </c>
      <c r="U504" s="90">
        <f t="shared" si="291"/>
        <v>2.4579399999999998</v>
      </c>
      <c r="V504" s="90">
        <f t="shared" si="291"/>
        <v>2.4498099999999998</v>
      </c>
      <c r="W504" s="90">
        <f t="shared" si="291"/>
        <v>2.4410599999999998</v>
      </c>
      <c r="X504" s="90">
        <f t="shared" si="291"/>
        <v>2.44204</v>
      </c>
      <c r="Y504" s="90">
        <f t="shared" si="291"/>
        <v>2.4274399999999998</v>
      </c>
      <c r="Z504" s="90">
        <f t="shared" si="291"/>
        <v>2.0941399999999999</v>
      </c>
      <c r="AA504" s="90">
        <f t="shared" si="291"/>
        <v>1.8649199999999999</v>
      </c>
    </row>
    <row r="505" spans="1:27" ht="12.75" hidden="1" customHeight="1" outlineLevel="1" x14ac:dyDescent="0.2">
      <c r="A505" s="98" t="s">
        <v>2899</v>
      </c>
      <c r="B505" s="62" t="s">
        <v>236</v>
      </c>
      <c r="C505" s="42" t="s">
        <v>77</v>
      </c>
      <c r="D505" s="43">
        <v>1068.1199999999999</v>
      </c>
      <c r="E505" s="43">
        <v>1006.11</v>
      </c>
      <c r="F505" s="43">
        <v>953.48</v>
      </c>
      <c r="G505" s="43">
        <v>947.73</v>
      </c>
      <c r="H505" s="43">
        <v>977.4</v>
      </c>
      <c r="I505" s="43">
        <v>996.28</v>
      </c>
      <c r="J505" s="43">
        <v>1047.55</v>
      </c>
      <c r="K505" s="43">
        <v>1112.73</v>
      </c>
      <c r="L505" s="43">
        <v>1400.58</v>
      </c>
      <c r="M505" s="43">
        <v>1624.19</v>
      </c>
      <c r="N505" s="43">
        <v>1657.81</v>
      </c>
      <c r="O505" s="43">
        <v>1664.36</v>
      </c>
      <c r="P505" s="43">
        <v>1664.05</v>
      </c>
      <c r="Q505" s="43">
        <v>1666.16</v>
      </c>
      <c r="R505" s="43">
        <v>1656.16</v>
      </c>
      <c r="S505" s="43">
        <v>1656.46</v>
      </c>
      <c r="T505" s="43">
        <v>1667.28</v>
      </c>
      <c r="U505" s="43">
        <v>1686.36</v>
      </c>
      <c r="V505" s="43">
        <v>1678.23</v>
      </c>
      <c r="W505" s="43">
        <v>1669.48</v>
      </c>
      <c r="X505" s="43">
        <v>1670.46</v>
      </c>
      <c r="Y505" s="43">
        <v>1655.86</v>
      </c>
      <c r="Z505" s="43">
        <v>1322.56</v>
      </c>
      <c r="AA505" s="43">
        <v>1093.3399999999999</v>
      </c>
    </row>
    <row r="506" spans="1:27" ht="12.75" hidden="1" customHeight="1" outlineLevel="1" x14ac:dyDescent="0.2">
      <c r="A506" s="98" t="s">
        <v>2900</v>
      </c>
      <c r="B506" s="62" t="s">
        <v>88</v>
      </c>
      <c r="C506" s="42" t="s">
        <v>77</v>
      </c>
      <c r="D506" s="43">
        <f>$D$486</f>
        <v>434.18</v>
      </c>
      <c r="E506" s="43">
        <f t="shared" ref="E506:AA506" si="292">$D$486</f>
        <v>434.18</v>
      </c>
      <c r="F506" s="43">
        <f t="shared" si="292"/>
        <v>434.18</v>
      </c>
      <c r="G506" s="43">
        <f t="shared" si="292"/>
        <v>434.18</v>
      </c>
      <c r="H506" s="43">
        <f t="shared" si="292"/>
        <v>434.18</v>
      </c>
      <c r="I506" s="43">
        <f t="shared" si="292"/>
        <v>434.18</v>
      </c>
      <c r="J506" s="43">
        <f t="shared" si="292"/>
        <v>434.18</v>
      </c>
      <c r="K506" s="43">
        <f t="shared" si="292"/>
        <v>434.18</v>
      </c>
      <c r="L506" s="43">
        <f t="shared" si="292"/>
        <v>434.18</v>
      </c>
      <c r="M506" s="43">
        <f t="shared" si="292"/>
        <v>434.18</v>
      </c>
      <c r="N506" s="43">
        <f t="shared" si="292"/>
        <v>434.18</v>
      </c>
      <c r="O506" s="43">
        <f t="shared" si="292"/>
        <v>434.18</v>
      </c>
      <c r="P506" s="43">
        <f t="shared" si="292"/>
        <v>434.18</v>
      </c>
      <c r="Q506" s="43">
        <f t="shared" si="292"/>
        <v>434.18</v>
      </c>
      <c r="R506" s="43">
        <f t="shared" si="292"/>
        <v>434.18</v>
      </c>
      <c r="S506" s="43">
        <f t="shared" si="292"/>
        <v>434.18</v>
      </c>
      <c r="T506" s="43">
        <f t="shared" si="292"/>
        <v>434.18</v>
      </c>
      <c r="U506" s="43">
        <f t="shared" si="292"/>
        <v>434.18</v>
      </c>
      <c r="V506" s="43">
        <f t="shared" si="292"/>
        <v>434.18</v>
      </c>
      <c r="W506" s="43">
        <f t="shared" si="292"/>
        <v>434.18</v>
      </c>
      <c r="X506" s="43">
        <f t="shared" si="292"/>
        <v>434.18</v>
      </c>
      <c r="Y506" s="43">
        <f t="shared" si="292"/>
        <v>434.18</v>
      </c>
      <c r="Z506" s="43">
        <f t="shared" si="292"/>
        <v>434.18</v>
      </c>
      <c r="AA506" s="43">
        <f t="shared" si="292"/>
        <v>434.18</v>
      </c>
    </row>
    <row r="507" spans="1:27" ht="12.75" hidden="1" customHeight="1" outlineLevel="1" x14ac:dyDescent="0.2">
      <c r="A507" s="98" t="s">
        <v>2901</v>
      </c>
      <c r="B507" s="62" t="s">
        <v>81</v>
      </c>
      <c r="C507" s="42" t="s">
        <v>77</v>
      </c>
      <c r="D507" s="43">
        <v>6.71</v>
      </c>
      <c r="E507" s="43">
        <v>6.71</v>
      </c>
      <c r="F507" s="43">
        <v>6.71</v>
      </c>
      <c r="G507" s="43">
        <v>6.71</v>
      </c>
      <c r="H507" s="43">
        <v>6.71</v>
      </c>
      <c r="I507" s="43">
        <v>6.71</v>
      </c>
      <c r="J507" s="43">
        <v>6.71</v>
      </c>
      <c r="K507" s="43">
        <v>6.71</v>
      </c>
      <c r="L507" s="43">
        <v>6.71</v>
      </c>
      <c r="M507" s="43">
        <v>6.71</v>
      </c>
      <c r="N507" s="43">
        <v>6.71</v>
      </c>
      <c r="O507" s="43">
        <v>6.71</v>
      </c>
      <c r="P507" s="43">
        <v>6.71</v>
      </c>
      <c r="Q507" s="43">
        <v>6.71</v>
      </c>
      <c r="R507" s="43">
        <v>6.71</v>
      </c>
      <c r="S507" s="43">
        <v>6.71</v>
      </c>
      <c r="T507" s="43">
        <v>6.71</v>
      </c>
      <c r="U507" s="43">
        <v>6.71</v>
      </c>
      <c r="V507" s="43">
        <v>6.71</v>
      </c>
      <c r="W507" s="43">
        <v>6.71</v>
      </c>
      <c r="X507" s="43">
        <v>6.71</v>
      </c>
      <c r="Y507" s="43">
        <v>6.71</v>
      </c>
      <c r="Z507" s="43">
        <v>6.71</v>
      </c>
      <c r="AA507" s="43">
        <v>6.71</v>
      </c>
    </row>
    <row r="508" spans="1:27" ht="12.75" hidden="1" customHeight="1" outlineLevel="1" x14ac:dyDescent="0.2">
      <c r="A508" s="98" t="s">
        <v>2902</v>
      </c>
      <c r="B508" s="62" t="s">
        <v>79</v>
      </c>
      <c r="C508" s="42" t="s">
        <v>77</v>
      </c>
      <c r="D508" s="43">
        <f>$D$11</f>
        <v>330.69</v>
      </c>
      <c r="E508" s="43">
        <f t="shared" ref="E508:AA508" si="293">$D$11</f>
        <v>330.69</v>
      </c>
      <c r="F508" s="43">
        <f t="shared" si="293"/>
        <v>330.69</v>
      </c>
      <c r="G508" s="43">
        <f t="shared" si="293"/>
        <v>330.69</v>
      </c>
      <c r="H508" s="43">
        <f t="shared" si="293"/>
        <v>330.69</v>
      </c>
      <c r="I508" s="43">
        <f t="shared" si="293"/>
        <v>330.69</v>
      </c>
      <c r="J508" s="43">
        <f t="shared" si="293"/>
        <v>330.69</v>
      </c>
      <c r="K508" s="43">
        <f t="shared" si="293"/>
        <v>330.69</v>
      </c>
      <c r="L508" s="43">
        <f t="shared" si="293"/>
        <v>330.69</v>
      </c>
      <c r="M508" s="43">
        <f t="shared" si="293"/>
        <v>330.69</v>
      </c>
      <c r="N508" s="43">
        <f t="shared" si="293"/>
        <v>330.69</v>
      </c>
      <c r="O508" s="43">
        <f t="shared" si="293"/>
        <v>330.69</v>
      </c>
      <c r="P508" s="43">
        <f t="shared" si="293"/>
        <v>330.69</v>
      </c>
      <c r="Q508" s="43">
        <f t="shared" si="293"/>
        <v>330.69</v>
      </c>
      <c r="R508" s="43">
        <f t="shared" si="293"/>
        <v>330.69</v>
      </c>
      <c r="S508" s="43">
        <f t="shared" si="293"/>
        <v>330.69</v>
      </c>
      <c r="T508" s="43">
        <f t="shared" si="293"/>
        <v>330.69</v>
      </c>
      <c r="U508" s="43">
        <f t="shared" si="293"/>
        <v>330.69</v>
      </c>
      <c r="V508" s="43">
        <f t="shared" si="293"/>
        <v>330.69</v>
      </c>
      <c r="W508" s="43">
        <f t="shared" si="293"/>
        <v>330.69</v>
      </c>
      <c r="X508" s="43">
        <f t="shared" si="293"/>
        <v>330.69</v>
      </c>
      <c r="Y508" s="43">
        <f t="shared" si="293"/>
        <v>330.69</v>
      </c>
      <c r="Z508" s="43">
        <f t="shared" si="293"/>
        <v>330.69</v>
      </c>
      <c r="AA508" s="43">
        <f t="shared" si="293"/>
        <v>330.69</v>
      </c>
    </row>
    <row r="509" spans="1:27" collapsed="1" x14ac:dyDescent="0.2">
      <c r="A509" s="97" t="s">
        <v>2903</v>
      </c>
      <c r="B509" s="27" t="str">
        <f>"06"&amp;"."&amp;$B$801&amp;"."&amp;$B$802</f>
        <v>06.01.2023</v>
      </c>
      <c r="C509" s="89" t="s">
        <v>74</v>
      </c>
      <c r="D509" s="90">
        <f>ROUND(((D510+D511+D513+D512)/1000),5)</f>
        <v>1.8086800000000001</v>
      </c>
      <c r="E509" s="90">
        <f>ROUND(((E510+E511+E513+E512)/1000),5)</f>
        <v>1.70139</v>
      </c>
      <c r="F509" s="90">
        <f>ROUND(((F510+F511+F513+F512)/1000),5)</f>
        <v>1.6184700000000001</v>
      </c>
      <c r="G509" s="90">
        <f t="shared" ref="G509:AA509" si="294">ROUND(((G510+G511+G513+G512)/1000),5)</f>
        <v>1.59145</v>
      </c>
      <c r="H509" s="90">
        <f t="shared" si="294"/>
        <v>1.6209499999999999</v>
      </c>
      <c r="I509" s="90">
        <f t="shared" si="294"/>
        <v>1.6669799999999999</v>
      </c>
      <c r="J509" s="90">
        <f t="shared" si="294"/>
        <v>1.7194199999999999</v>
      </c>
      <c r="K509" s="90">
        <f t="shared" si="294"/>
        <v>1.85398</v>
      </c>
      <c r="L509" s="90">
        <f t="shared" si="294"/>
        <v>2.08731</v>
      </c>
      <c r="M509" s="90">
        <f t="shared" si="294"/>
        <v>2.3480500000000002</v>
      </c>
      <c r="N509" s="90">
        <f t="shared" si="294"/>
        <v>2.3949799999999999</v>
      </c>
      <c r="O509" s="90">
        <f t="shared" si="294"/>
        <v>2.4145300000000001</v>
      </c>
      <c r="P509" s="90">
        <f t="shared" si="294"/>
        <v>2.4183300000000001</v>
      </c>
      <c r="Q509" s="90">
        <f t="shared" si="294"/>
        <v>2.4220199999999998</v>
      </c>
      <c r="R509" s="90">
        <f t="shared" si="294"/>
        <v>2.3962599999999998</v>
      </c>
      <c r="S509" s="90">
        <f t="shared" si="294"/>
        <v>2.4045999999999998</v>
      </c>
      <c r="T509" s="90">
        <f t="shared" si="294"/>
        <v>2.4318200000000001</v>
      </c>
      <c r="U509" s="90">
        <f t="shared" si="294"/>
        <v>2.4418700000000002</v>
      </c>
      <c r="V509" s="90">
        <f t="shared" si="294"/>
        <v>2.4361299999999999</v>
      </c>
      <c r="W509" s="90">
        <f t="shared" si="294"/>
        <v>2.4332600000000002</v>
      </c>
      <c r="X509" s="90">
        <f t="shared" si="294"/>
        <v>2.43283</v>
      </c>
      <c r="Y509" s="90">
        <f t="shared" si="294"/>
        <v>2.3833600000000001</v>
      </c>
      <c r="Z509" s="90">
        <f t="shared" si="294"/>
        <v>2.0533100000000002</v>
      </c>
      <c r="AA509" s="90">
        <f t="shared" si="294"/>
        <v>1.8712</v>
      </c>
    </row>
    <row r="510" spans="1:27" ht="12.75" hidden="1" customHeight="1" outlineLevel="1" x14ac:dyDescent="0.2">
      <c r="A510" s="98" t="s">
        <v>2904</v>
      </c>
      <c r="B510" s="62" t="s">
        <v>236</v>
      </c>
      <c r="C510" s="42" t="s">
        <v>77</v>
      </c>
      <c r="D510" s="43">
        <v>1037.0999999999999</v>
      </c>
      <c r="E510" s="43">
        <v>929.81</v>
      </c>
      <c r="F510" s="43">
        <v>846.89</v>
      </c>
      <c r="G510" s="43">
        <v>819.87</v>
      </c>
      <c r="H510" s="43">
        <v>849.37</v>
      </c>
      <c r="I510" s="43">
        <v>895.4</v>
      </c>
      <c r="J510" s="43">
        <v>947.84</v>
      </c>
      <c r="K510" s="43">
        <v>1082.4000000000001</v>
      </c>
      <c r="L510" s="43">
        <v>1315.73</v>
      </c>
      <c r="M510" s="43">
        <v>1576.47</v>
      </c>
      <c r="N510" s="43">
        <v>1623.4</v>
      </c>
      <c r="O510" s="43">
        <v>1642.95</v>
      </c>
      <c r="P510" s="43">
        <v>1646.75</v>
      </c>
      <c r="Q510" s="43">
        <v>1650.44</v>
      </c>
      <c r="R510" s="43">
        <v>1624.68</v>
      </c>
      <c r="S510" s="43">
        <v>1633.02</v>
      </c>
      <c r="T510" s="43">
        <v>1660.24</v>
      </c>
      <c r="U510" s="43">
        <v>1670.29</v>
      </c>
      <c r="V510" s="43">
        <v>1664.55</v>
      </c>
      <c r="W510" s="43">
        <v>1661.68</v>
      </c>
      <c r="X510" s="43">
        <v>1661.25</v>
      </c>
      <c r="Y510" s="43">
        <v>1611.78</v>
      </c>
      <c r="Z510" s="43">
        <v>1281.73</v>
      </c>
      <c r="AA510" s="43">
        <v>1099.6199999999999</v>
      </c>
    </row>
    <row r="511" spans="1:27" ht="12.75" hidden="1" customHeight="1" outlineLevel="1" x14ac:dyDescent="0.2">
      <c r="A511" s="98" t="s">
        <v>2905</v>
      </c>
      <c r="B511" s="62" t="s">
        <v>88</v>
      </c>
      <c r="C511" s="42" t="s">
        <v>77</v>
      </c>
      <c r="D511" s="43">
        <f>$D$486</f>
        <v>434.18</v>
      </c>
      <c r="E511" s="43">
        <f t="shared" ref="E511:AA511" si="295">$D$486</f>
        <v>434.18</v>
      </c>
      <c r="F511" s="43">
        <f t="shared" si="295"/>
        <v>434.18</v>
      </c>
      <c r="G511" s="43">
        <f t="shared" si="295"/>
        <v>434.18</v>
      </c>
      <c r="H511" s="43">
        <f t="shared" si="295"/>
        <v>434.18</v>
      </c>
      <c r="I511" s="43">
        <f t="shared" si="295"/>
        <v>434.18</v>
      </c>
      <c r="J511" s="43">
        <f t="shared" si="295"/>
        <v>434.18</v>
      </c>
      <c r="K511" s="43">
        <f t="shared" si="295"/>
        <v>434.18</v>
      </c>
      <c r="L511" s="43">
        <f t="shared" si="295"/>
        <v>434.18</v>
      </c>
      <c r="M511" s="43">
        <f t="shared" si="295"/>
        <v>434.18</v>
      </c>
      <c r="N511" s="43">
        <f t="shared" si="295"/>
        <v>434.18</v>
      </c>
      <c r="O511" s="43">
        <f t="shared" si="295"/>
        <v>434.18</v>
      </c>
      <c r="P511" s="43">
        <f t="shared" si="295"/>
        <v>434.18</v>
      </c>
      <c r="Q511" s="43">
        <f t="shared" si="295"/>
        <v>434.18</v>
      </c>
      <c r="R511" s="43">
        <f t="shared" si="295"/>
        <v>434.18</v>
      </c>
      <c r="S511" s="43">
        <f t="shared" si="295"/>
        <v>434.18</v>
      </c>
      <c r="T511" s="43">
        <f t="shared" si="295"/>
        <v>434.18</v>
      </c>
      <c r="U511" s="43">
        <f t="shared" si="295"/>
        <v>434.18</v>
      </c>
      <c r="V511" s="43">
        <f t="shared" si="295"/>
        <v>434.18</v>
      </c>
      <c r="W511" s="43">
        <f t="shared" si="295"/>
        <v>434.18</v>
      </c>
      <c r="X511" s="43">
        <f t="shared" si="295"/>
        <v>434.18</v>
      </c>
      <c r="Y511" s="43">
        <f t="shared" si="295"/>
        <v>434.18</v>
      </c>
      <c r="Z511" s="43">
        <f t="shared" si="295"/>
        <v>434.18</v>
      </c>
      <c r="AA511" s="43">
        <f t="shared" si="295"/>
        <v>434.18</v>
      </c>
    </row>
    <row r="512" spans="1:27" ht="12.75" hidden="1" customHeight="1" outlineLevel="1" x14ac:dyDescent="0.2">
      <c r="A512" s="98" t="s">
        <v>2906</v>
      </c>
      <c r="B512" s="62" t="s">
        <v>81</v>
      </c>
      <c r="C512" s="42" t="s">
        <v>77</v>
      </c>
      <c r="D512" s="43">
        <v>6.71</v>
      </c>
      <c r="E512" s="43">
        <v>6.71</v>
      </c>
      <c r="F512" s="43">
        <v>6.71</v>
      </c>
      <c r="G512" s="43">
        <v>6.71</v>
      </c>
      <c r="H512" s="43">
        <v>6.71</v>
      </c>
      <c r="I512" s="43">
        <v>6.71</v>
      </c>
      <c r="J512" s="43">
        <v>6.71</v>
      </c>
      <c r="K512" s="43">
        <v>6.71</v>
      </c>
      <c r="L512" s="43">
        <v>6.71</v>
      </c>
      <c r="M512" s="43">
        <v>6.71</v>
      </c>
      <c r="N512" s="43">
        <v>6.71</v>
      </c>
      <c r="O512" s="43">
        <v>6.71</v>
      </c>
      <c r="P512" s="43">
        <v>6.71</v>
      </c>
      <c r="Q512" s="43">
        <v>6.71</v>
      </c>
      <c r="R512" s="43">
        <v>6.71</v>
      </c>
      <c r="S512" s="43">
        <v>6.71</v>
      </c>
      <c r="T512" s="43">
        <v>6.71</v>
      </c>
      <c r="U512" s="43">
        <v>6.71</v>
      </c>
      <c r="V512" s="43">
        <v>6.71</v>
      </c>
      <c r="W512" s="43">
        <v>6.71</v>
      </c>
      <c r="X512" s="43">
        <v>6.71</v>
      </c>
      <c r="Y512" s="43">
        <v>6.71</v>
      </c>
      <c r="Z512" s="43">
        <v>6.71</v>
      </c>
      <c r="AA512" s="43">
        <v>6.71</v>
      </c>
    </row>
    <row r="513" spans="1:27" ht="12.75" hidden="1" customHeight="1" outlineLevel="1" x14ac:dyDescent="0.2">
      <c r="A513" s="98" t="s">
        <v>2907</v>
      </c>
      <c r="B513" s="62" t="s">
        <v>79</v>
      </c>
      <c r="C513" s="42" t="s">
        <v>77</v>
      </c>
      <c r="D513" s="43">
        <f>$D$11</f>
        <v>330.69</v>
      </c>
      <c r="E513" s="43">
        <f t="shared" ref="E513:AA513" si="296">$D$11</f>
        <v>330.69</v>
      </c>
      <c r="F513" s="43">
        <f t="shared" si="296"/>
        <v>330.69</v>
      </c>
      <c r="G513" s="43">
        <f t="shared" si="296"/>
        <v>330.69</v>
      </c>
      <c r="H513" s="43">
        <f t="shared" si="296"/>
        <v>330.69</v>
      </c>
      <c r="I513" s="43">
        <f t="shared" si="296"/>
        <v>330.69</v>
      </c>
      <c r="J513" s="43">
        <f t="shared" si="296"/>
        <v>330.69</v>
      </c>
      <c r="K513" s="43">
        <f t="shared" si="296"/>
        <v>330.69</v>
      </c>
      <c r="L513" s="43">
        <f t="shared" si="296"/>
        <v>330.69</v>
      </c>
      <c r="M513" s="43">
        <f t="shared" si="296"/>
        <v>330.69</v>
      </c>
      <c r="N513" s="43">
        <f t="shared" si="296"/>
        <v>330.69</v>
      </c>
      <c r="O513" s="43">
        <f t="shared" si="296"/>
        <v>330.69</v>
      </c>
      <c r="P513" s="43">
        <f t="shared" si="296"/>
        <v>330.69</v>
      </c>
      <c r="Q513" s="43">
        <f t="shared" si="296"/>
        <v>330.69</v>
      </c>
      <c r="R513" s="43">
        <f t="shared" si="296"/>
        <v>330.69</v>
      </c>
      <c r="S513" s="43">
        <f t="shared" si="296"/>
        <v>330.69</v>
      </c>
      <c r="T513" s="43">
        <f t="shared" si="296"/>
        <v>330.69</v>
      </c>
      <c r="U513" s="43">
        <f t="shared" si="296"/>
        <v>330.69</v>
      </c>
      <c r="V513" s="43">
        <f t="shared" si="296"/>
        <v>330.69</v>
      </c>
      <c r="W513" s="43">
        <f t="shared" si="296"/>
        <v>330.69</v>
      </c>
      <c r="X513" s="43">
        <f t="shared" si="296"/>
        <v>330.69</v>
      </c>
      <c r="Y513" s="43">
        <f t="shared" si="296"/>
        <v>330.69</v>
      </c>
      <c r="Z513" s="43">
        <f t="shared" si="296"/>
        <v>330.69</v>
      </c>
      <c r="AA513" s="43">
        <f t="shared" si="296"/>
        <v>330.69</v>
      </c>
    </row>
    <row r="514" spans="1:27" collapsed="1" x14ac:dyDescent="0.2">
      <c r="A514" s="97" t="s">
        <v>2908</v>
      </c>
      <c r="B514" s="27" t="str">
        <f>"07"&amp;"."&amp;$B$801&amp;"."&amp;$B$802</f>
        <v>07.01.2023</v>
      </c>
      <c r="C514" s="89" t="s">
        <v>74</v>
      </c>
      <c r="D514" s="90">
        <f>ROUND(((D515+D516+D518+D517)/1000),5)</f>
        <v>1.80959</v>
      </c>
      <c r="E514" s="90">
        <f>ROUND(((E515+E516+E518+E517)/1000),5)</f>
        <v>1.72024</v>
      </c>
      <c r="F514" s="90">
        <f>ROUND(((F515+F516+F518+F517)/1000),5)</f>
        <v>1.64812</v>
      </c>
      <c r="G514" s="90">
        <f t="shared" ref="G514:AA514" si="297">ROUND(((G515+G516+G518+G517)/1000),5)</f>
        <v>1.6145099999999999</v>
      </c>
      <c r="H514" s="90">
        <f t="shared" si="297"/>
        <v>1.6329400000000001</v>
      </c>
      <c r="I514" s="90">
        <f t="shared" si="297"/>
        <v>1.66168</v>
      </c>
      <c r="J514" s="90">
        <f t="shared" si="297"/>
        <v>1.6929000000000001</v>
      </c>
      <c r="K514" s="90">
        <f t="shared" si="297"/>
        <v>1.7888900000000001</v>
      </c>
      <c r="L514" s="90">
        <f t="shared" si="297"/>
        <v>1.9067099999999999</v>
      </c>
      <c r="M514" s="90">
        <f t="shared" si="297"/>
        <v>2.1570299999999998</v>
      </c>
      <c r="N514" s="90">
        <f t="shared" si="297"/>
        <v>2.3168600000000001</v>
      </c>
      <c r="O514" s="90">
        <f t="shared" si="297"/>
        <v>2.34111</v>
      </c>
      <c r="P514" s="90">
        <f t="shared" si="297"/>
        <v>2.3437000000000001</v>
      </c>
      <c r="Q514" s="90">
        <f t="shared" si="297"/>
        <v>2.3452199999999999</v>
      </c>
      <c r="R514" s="90">
        <f t="shared" si="297"/>
        <v>2.3093499999999998</v>
      </c>
      <c r="S514" s="90">
        <f t="shared" si="297"/>
        <v>2.3199000000000001</v>
      </c>
      <c r="T514" s="90">
        <f t="shared" si="297"/>
        <v>2.3529200000000001</v>
      </c>
      <c r="U514" s="90">
        <f t="shared" si="297"/>
        <v>2.3776999999999999</v>
      </c>
      <c r="V514" s="90">
        <f t="shared" si="297"/>
        <v>2.3734899999999999</v>
      </c>
      <c r="W514" s="90">
        <f t="shared" si="297"/>
        <v>2.36836</v>
      </c>
      <c r="X514" s="90">
        <f t="shared" si="297"/>
        <v>2.3774600000000001</v>
      </c>
      <c r="Y514" s="90">
        <f t="shared" si="297"/>
        <v>2.3500899999999998</v>
      </c>
      <c r="Z514" s="90">
        <f t="shared" si="297"/>
        <v>2.1566100000000001</v>
      </c>
      <c r="AA514" s="90">
        <f t="shared" si="297"/>
        <v>1.90581</v>
      </c>
    </row>
    <row r="515" spans="1:27" ht="12.75" hidden="1" customHeight="1" outlineLevel="1" x14ac:dyDescent="0.2">
      <c r="A515" s="98" t="s">
        <v>2909</v>
      </c>
      <c r="B515" s="62" t="s">
        <v>236</v>
      </c>
      <c r="C515" s="42" t="s">
        <v>77</v>
      </c>
      <c r="D515" s="43">
        <v>1038.01</v>
      </c>
      <c r="E515" s="43">
        <v>948.66</v>
      </c>
      <c r="F515" s="43">
        <v>876.54</v>
      </c>
      <c r="G515" s="43">
        <v>842.93</v>
      </c>
      <c r="H515" s="43">
        <v>861.36</v>
      </c>
      <c r="I515" s="43">
        <v>890.1</v>
      </c>
      <c r="J515" s="43">
        <v>921.32</v>
      </c>
      <c r="K515" s="43">
        <v>1017.31</v>
      </c>
      <c r="L515" s="43">
        <v>1135.1300000000001</v>
      </c>
      <c r="M515" s="43">
        <v>1385.45</v>
      </c>
      <c r="N515" s="43">
        <v>1545.28</v>
      </c>
      <c r="O515" s="43">
        <v>1569.53</v>
      </c>
      <c r="P515" s="43">
        <v>1572.12</v>
      </c>
      <c r="Q515" s="43">
        <v>1573.64</v>
      </c>
      <c r="R515" s="43">
        <v>1537.77</v>
      </c>
      <c r="S515" s="43">
        <v>1548.32</v>
      </c>
      <c r="T515" s="43">
        <v>1581.34</v>
      </c>
      <c r="U515" s="43">
        <v>1606.12</v>
      </c>
      <c r="V515" s="43">
        <v>1601.91</v>
      </c>
      <c r="W515" s="43">
        <v>1596.78</v>
      </c>
      <c r="X515" s="43">
        <v>1605.88</v>
      </c>
      <c r="Y515" s="43">
        <v>1578.51</v>
      </c>
      <c r="Z515" s="43">
        <v>1385.03</v>
      </c>
      <c r="AA515" s="43">
        <v>1134.23</v>
      </c>
    </row>
    <row r="516" spans="1:27" ht="12.75" hidden="1" customHeight="1" outlineLevel="1" x14ac:dyDescent="0.2">
      <c r="A516" s="98" t="s">
        <v>2910</v>
      </c>
      <c r="B516" s="62" t="s">
        <v>88</v>
      </c>
      <c r="C516" s="42" t="s">
        <v>77</v>
      </c>
      <c r="D516" s="43">
        <f>$D$486</f>
        <v>434.18</v>
      </c>
      <c r="E516" s="43">
        <f t="shared" ref="E516:AA516" si="298">$D$486</f>
        <v>434.18</v>
      </c>
      <c r="F516" s="43">
        <f t="shared" si="298"/>
        <v>434.18</v>
      </c>
      <c r="G516" s="43">
        <f t="shared" si="298"/>
        <v>434.18</v>
      </c>
      <c r="H516" s="43">
        <f t="shared" si="298"/>
        <v>434.18</v>
      </c>
      <c r="I516" s="43">
        <f t="shared" si="298"/>
        <v>434.18</v>
      </c>
      <c r="J516" s="43">
        <f t="shared" si="298"/>
        <v>434.18</v>
      </c>
      <c r="K516" s="43">
        <f t="shared" si="298"/>
        <v>434.18</v>
      </c>
      <c r="L516" s="43">
        <f t="shared" si="298"/>
        <v>434.18</v>
      </c>
      <c r="M516" s="43">
        <f t="shared" si="298"/>
        <v>434.18</v>
      </c>
      <c r="N516" s="43">
        <f t="shared" si="298"/>
        <v>434.18</v>
      </c>
      <c r="O516" s="43">
        <f t="shared" si="298"/>
        <v>434.18</v>
      </c>
      <c r="P516" s="43">
        <f t="shared" si="298"/>
        <v>434.18</v>
      </c>
      <c r="Q516" s="43">
        <f t="shared" si="298"/>
        <v>434.18</v>
      </c>
      <c r="R516" s="43">
        <f t="shared" si="298"/>
        <v>434.18</v>
      </c>
      <c r="S516" s="43">
        <f t="shared" si="298"/>
        <v>434.18</v>
      </c>
      <c r="T516" s="43">
        <f t="shared" si="298"/>
        <v>434.18</v>
      </c>
      <c r="U516" s="43">
        <f t="shared" si="298"/>
        <v>434.18</v>
      </c>
      <c r="V516" s="43">
        <f t="shared" si="298"/>
        <v>434.18</v>
      </c>
      <c r="W516" s="43">
        <f t="shared" si="298"/>
        <v>434.18</v>
      </c>
      <c r="X516" s="43">
        <f t="shared" si="298"/>
        <v>434.18</v>
      </c>
      <c r="Y516" s="43">
        <f t="shared" si="298"/>
        <v>434.18</v>
      </c>
      <c r="Z516" s="43">
        <f t="shared" si="298"/>
        <v>434.18</v>
      </c>
      <c r="AA516" s="43">
        <f t="shared" si="298"/>
        <v>434.18</v>
      </c>
    </row>
    <row r="517" spans="1:27" ht="12.75" hidden="1" customHeight="1" outlineLevel="1" x14ac:dyDescent="0.2">
      <c r="A517" s="98" t="s">
        <v>2911</v>
      </c>
      <c r="B517" s="62" t="s">
        <v>81</v>
      </c>
      <c r="C517" s="42" t="s">
        <v>77</v>
      </c>
      <c r="D517" s="43">
        <v>6.71</v>
      </c>
      <c r="E517" s="43">
        <v>6.71</v>
      </c>
      <c r="F517" s="43">
        <v>6.71</v>
      </c>
      <c r="G517" s="43">
        <v>6.71</v>
      </c>
      <c r="H517" s="43">
        <v>6.71</v>
      </c>
      <c r="I517" s="43">
        <v>6.71</v>
      </c>
      <c r="J517" s="43">
        <v>6.71</v>
      </c>
      <c r="K517" s="43">
        <v>6.71</v>
      </c>
      <c r="L517" s="43">
        <v>6.71</v>
      </c>
      <c r="M517" s="43">
        <v>6.71</v>
      </c>
      <c r="N517" s="43">
        <v>6.71</v>
      </c>
      <c r="O517" s="43">
        <v>6.71</v>
      </c>
      <c r="P517" s="43">
        <v>6.71</v>
      </c>
      <c r="Q517" s="43">
        <v>6.71</v>
      </c>
      <c r="R517" s="43">
        <v>6.71</v>
      </c>
      <c r="S517" s="43">
        <v>6.71</v>
      </c>
      <c r="T517" s="43">
        <v>6.71</v>
      </c>
      <c r="U517" s="43">
        <v>6.71</v>
      </c>
      <c r="V517" s="43">
        <v>6.71</v>
      </c>
      <c r="W517" s="43">
        <v>6.71</v>
      </c>
      <c r="X517" s="43">
        <v>6.71</v>
      </c>
      <c r="Y517" s="43">
        <v>6.71</v>
      </c>
      <c r="Z517" s="43">
        <v>6.71</v>
      </c>
      <c r="AA517" s="43">
        <v>6.71</v>
      </c>
    </row>
    <row r="518" spans="1:27" ht="12.75" hidden="1" customHeight="1" outlineLevel="1" x14ac:dyDescent="0.2">
      <c r="A518" s="98" t="s">
        <v>2912</v>
      </c>
      <c r="B518" s="62" t="s">
        <v>79</v>
      </c>
      <c r="C518" s="42" t="s">
        <v>77</v>
      </c>
      <c r="D518" s="43">
        <f>$D$11</f>
        <v>330.69</v>
      </c>
      <c r="E518" s="43">
        <f t="shared" ref="E518:AA518" si="299">$D$11</f>
        <v>330.69</v>
      </c>
      <c r="F518" s="43">
        <f t="shared" si="299"/>
        <v>330.69</v>
      </c>
      <c r="G518" s="43">
        <f t="shared" si="299"/>
        <v>330.69</v>
      </c>
      <c r="H518" s="43">
        <f t="shared" si="299"/>
        <v>330.69</v>
      </c>
      <c r="I518" s="43">
        <f t="shared" si="299"/>
        <v>330.69</v>
      </c>
      <c r="J518" s="43">
        <f t="shared" si="299"/>
        <v>330.69</v>
      </c>
      <c r="K518" s="43">
        <f t="shared" si="299"/>
        <v>330.69</v>
      </c>
      <c r="L518" s="43">
        <f t="shared" si="299"/>
        <v>330.69</v>
      </c>
      <c r="M518" s="43">
        <f t="shared" si="299"/>
        <v>330.69</v>
      </c>
      <c r="N518" s="43">
        <f t="shared" si="299"/>
        <v>330.69</v>
      </c>
      <c r="O518" s="43">
        <f t="shared" si="299"/>
        <v>330.69</v>
      </c>
      <c r="P518" s="43">
        <f t="shared" si="299"/>
        <v>330.69</v>
      </c>
      <c r="Q518" s="43">
        <f t="shared" si="299"/>
        <v>330.69</v>
      </c>
      <c r="R518" s="43">
        <f t="shared" si="299"/>
        <v>330.69</v>
      </c>
      <c r="S518" s="43">
        <f t="shared" si="299"/>
        <v>330.69</v>
      </c>
      <c r="T518" s="43">
        <f t="shared" si="299"/>
        <v>330.69</v>
      </c>
      <c r="U518" s="43">
        <f t="shared" si="299"/>
        <v>330.69</v>
      </c>
      <c r="V518" s="43">
        <f t="shared" si="299"/>
        <v>330.69</v>
      </c>
      <c r="W518" s="43">
        <f t="shared" si="299"/>
        <v>330.69</v>
      </c>
      <c r="X518" s="43">
        <f t="shared" si="299"/>
        <v>330.69</v>
      </c>
      <c r="Y518" s="43">
        <f t="shared" si="299"/>
        <v>330.69</v>
      </c>
      <c r="Z518" s="43">
        <f t="shared" si="299"/>
        <v>330.69</v>
      </c>
      <c r="AA518" s="43">
        <f t="shared" si="299"/>
        <v>330.69</v>
      </c>
    </row>
    <row r="519" spans="1:27" collapsed="1" x14ac:dyDescent="0.2">
      <c r="A519" s="97" t="s">
        <v>2913</v>
      </c>
      <c r="B519" s="27" t="str">
        <f>"08"&amp;"."&amp;$B$801&amp;"."&amp;$B$802</f>
        <v>08.01.2023</v>
      </c>
      <c r="C519" s="89" t="s">
        <v>74</v>
      </c>
      <c r="D519" s="90">
        <f>ROUND(((D520+D521+D523+D522)/1000),5)</f>
        <v>1.8670599999999999</v>
      </c>
      <c r="E519" s="90">
        <f>ROUND(((E520+E521+E523+E522)/1000),5)</f>
        <v>1.7888200000000001</v>
      </c>
      <c r="F519" s="90">
        <f>ROUND(((F520+F521+F523+F522)/1000),5)</f>
        <v>1.7256199999999999</v>
      </c>
      <c r="G519" s="90">
        <f t="shared" ref="G519:AA519" si="300">ROUND(((G520+G521+G523+G522)/1000),5)</f>
        <v>1.6807799999999999</v>
      </c>
      <c r="H519" s="90">
        <f t="shared" si="300"/>
        <v>1.71662</v>
      </c>
      <c r="I519" s="90">
        <f t="shared" si="300"/>
        <v>1.73539</v>
      </c>
      <c r="J519" s="90">
        <f t="shared" si="300"/>
        <v>1.75654</v>
      </c>
      <c r="K519" s="90">
        <f t="shared" si="300"/>
        <v>1.8551200000000001</v>
      </c>
      <c r="L519" s="90">
        <f t="shared" si="300"/>
        <v>2.0727099999999998</v>
      </c>
      <c r="M519" s="90">
        <f t="shared" si="300"/>
        <v>2.33203</v>
      </c>
      <c r="N519" s="90">
        <f t="shared" si="300"/>
        <v>2.4279500000000001</v>
      </c>
      <c r="O519" s="90">
        <f t="shared" si="300"/>
        <v>2.45289</v>
      </c>
      <c r="P519" s="90">
        <f t="shared" si="300"/>
        <v>2.4585599999999999</v>
      </c>
      <c r="Q519" s="90">
        <f t="shared" si="300"/>
        <v>2.4624799999999998</v>
      </c>
      <c r="R519" s="90">
        <f t="shared" si="300"/>
        <v>2.4346399999999999</v>
      </c>
      <c r="S519" s="90">
        <f t="shared" si="300"/>
        <v>2.44367</v>
      </c>
      <c r="T519" s="90">
        <f t="shared" si="300"/>
        <v>2.4745599999999999</v>
      </c>
      <c r="U519" s="90">
        <f t="shared" si="300"/>
        <v>2.50021</v>
      </c>
      <c r="V519" s="90">
        <f t="shared" si="300"/>
        <v>2.4935499999999999</v>
      </c>
      <c r="W519" s="90">
        <f t="shared" si="300"/>
        <v>2.4826299999999999</v>
      </c>
      <c r="X519" s="90">
        <f t="shared" si="300"/>
        <v>2.4834299999999998</v>
      </c>
      <c r="Y519" s="90">
        <f t="shared" si="300"/>
        <v>2.4402599999999999</v>
      </c>
      <c r="Z519" s="90">
        <f t="shared" si="300"/>
        <v>2.17381</v>
      </c>
      <c r="AA519" s="90">
        <f t="shared" si="300"/>
        <v>1.88754</v>
      </c>
    </row>
    <row r="520" spans="1:27" ht="12.75" hidden="1" customHeight="1" outlineLevel="1" x14ac:dyDescent="0.2">
      <c r="A520" s="98" t="s">
        <v>2914</v>
      </c>
      <c r="B520" s="62" t="s">
        <v>236</v>
      </c>
      <c r="C520" s="42" t="s">
        <v>77</v>
      </c>
      <c r="D520" s="43">
        <v>1095.48</v>
      </c>
      <c r="E520" s="43">
        <v>1017.24</v>
      </c>
      <c r="F520" s="43">
        <v>954.04</v>
      </c>
      <c r="G520" s="43">
        <v>909.2</v>
      </c>
      <c r="H520" s="43">
        <v>945.04</v>
      </c>
      <c r="I520" s="43">
        <v>963.81</v>
      </c>
      <c r="J520" s="43">
        <v>984.96</v>
      </c>
      <c r="K520" s="43">
        <v>1083.54</v>
      </c>
      <c r="L520" s="43">
        <v>1301.1300000000001</v>
      </c>
      <c r="M520" s="43">
        <v>1560.45</v>
      </c>
      <c r="N520" s="43">
        <v>1656.37</v>
      </c>
      <c r="O520" s="43">
        <v>1681.31</v>
      </c>
      <c r="P520" s="43">
        <v>1686.98</v>
      </c>
      <c r="Q520" s="43">
        <v>1690.9</v>
      </c>
      <c r="R520" s="43">
        <v>1663.06</v>
      </c>
      <c r="S520" s="43">
        <v>1672.09</v>
      </c>
      <c r="T520" s="43">
        <v>1702.98</v>
      </c>
      <c r="U520" s="43">
        <v>1728.63</v>
      </c>
      <c r="V520" s="43">
        <v>1721.97</v>
      </c>
      <c r="W520" s="43">
        <v>1711.05</v>
      </c>
      <c r="X520" s="43">
        <v>1711.85</v>
      </c>
      <c r="Y520" s="43">
        <v>1668.68</v>
      </c>
      <c r="Z520" s="43">
        <v>1402.23</v>
      </c>
      <c r="AA520" s="43">
        <v>1115.96</v>
      </c>
    </row>
    <row r="521" spans="1:27" ht="12.75" hidden="1" customHeight="1" outlineLevel="1" x14ac:dyDescent="0.2">
      <c r="A521" s="98" t="s">
        <v>2915</v>
      </c>
      <c r="B521" s="62" t="s">
        <v>88</v>
      </c>
      <c r="C521" s="42" t="s">
        <v>77</v>
      </c>
      <c r="D521" s="43">
        <f>$D$486</f>
        <v>434.18</v>
      </c>
      <c r="E521" s="43">
        <f t="shared" ref="E521:AA521" si="301">$D$486</f>
        <v>434.18</v>
      </c>
      <c r="F521" s="43">
        <f t="shared" si="301"/>
        <v>434.18</v>
      </c>
      <c r="G521" s="43">
        <f t="shared" si="301"/>
        <v>434.18</v>
      </c>
      <c r="H521" s="43">
        <f t="shared" si="301"/>
        <v>434.18</v>
      </c>
      <c r="I521" s="43">
        <f t="shared" si="301"/>
        <v>434.18</v>
      </c>
      <c r="J521" s="43">
        <f t="shared" si="301"/>
        <v>434.18</v>
      </c>
      <c r="K521" s="43">
        <f t="shared" si="301"/>
        <v>434.18</v>
      </c>
      <c r="L521" s="43">
        <f t="shared" si="301"/>
        <v>434.18</v>
      </c>
      <c r="M521" s="43">
        <f t="shared" si="301"/>
        <v>434.18</v>
      </c>
      <c r="N521" s="43">
        <f t="shared" si="301"/>
        <v>434.18</v>
      </c>
      <c r="O521" s="43">
        <f t="shared" si="301"/>
        <v>434.18</v>
      </c>
      <c r="P521" s="43">
        <f t="shared" si="301"/>
        <v>434.18</v>
      </c>
      <c r="Q521" s="43">
        <f t="shared" si="301"/>
        <v>434.18</v>
      </c>
      <c r="R521" s="43">
        <f t="shared" si="301"/>
        <v>434.18</v>
      </c>
      <c r="S521" s="43">
        <f t="shared" si="301"/>
        <v>434.18</v>
      </c>
      <c r="T521" s="43">
        <f t="shared" si="301"/>
        <v>434.18</v>
      </c>
      <c r="U521" s="43">
        <f t="shared" si="301"/>
        <v>434.18</v>
      </c>
      <c r="V521" s="43">
        <f t="shared" si="301"/>
        <v>434.18</v>
      </c>
      <c r="W521" s="43">
        <f t="shared" si="301"/>
        <v>434.18</v>
      </c>
      <c r="X521" s="43">
        <f t="shared" si="301"/>
        <v>434.18</v>
      </c>
      <c r="Y521" s="43">
        <f t="shared" si="301"/>
        <v>434.18</v>
      </c>
      <c r="Z521" s="43">
        <f t="shared" si="301"/>
        <v>434.18</v>
      </c>
      <c r="AA521" s="43">
        <f t="shared" si="301"/>
        <v>434.18</v>
      </c>
    </row>
    <row r="522" spans="1:27" ht="12.75" hidden="1" customHeight="1" outlineLevel="1" x14ac:dyDescent="0.2">
      <c r="A522" s="98" t="s">
        <v>2916</v>
      </c>
      <c r="B522" s="62" t="s">
        <v>81</v>
      </c>
      <c r="C522" s="42" t="s">
        <v>77</v>
      </c>
      <c r="D522" s="43">
        <v>6.71</v>
      </c>
      <c r="E522" s="43">
        <v>6.71</v>
      </c>
      <c r="F522" s="43">
        <v>6.71</v>
      </c>
      <c r="G522" s="43">
        <v>6.71</v>
      </c>
      <c r="H522" s="43">
        <v>6.71</v>
      </c>
      <c r="I522" s="43">
        <v>6.71</v>
      </c>
      <c r="J522" s="43">
        <v>6.71</v>
      </c>
      <c r="K522" s="43">
        <v>6.71</v>
      </c>
      <c r="L522" s="43">
        <v>6.71</v>
      </c>
      <c r="M522" s="43">
        <v>6.71</v>
      </c>
      <c r="N522" s="43">
        <v>6.71</v>
      </c>
      <c r="O522" s="43">
        <v>6.71</v>
      </c>
      <c r="P522" s="43">
        <v>6.71</v>
      </c>
      <c r="Q522" s="43">
        <v>6.71</v>
      </c>
      <c r="R522" s="43">
        <v>6.71</v>
      </c>
      <c r="S522" s="43">
        <v>6.71</v>
      </c>
      <c r="T522" s="43">
        <v>6.71</v>
      </c>
      <c r="U522" s="43">
        <v>6.71</v>
      </c>
      <c r="V522" s="43">
        <v>6.71</v>
      </c>
      <c r="W522" s="43">
        <v>6.71</v>
      </c>
      <c r="X522" s="43">
        <v>6.71</v>
      </c>
      <c r="Y522" s="43">
        <v>6.71</v>
      </c>
      <c r="Z522" s="43">
        <v>6.71</v>
      </c>
      <c r="AA522" s="43">
        <v>6.71</v>
      </c>
    </row>
    <row r="523" spans="1:27" ht="12.75" hidden="1" customHeight="1" outlineLevel="1" x14ac:dyDescent="0.2">
      <c r="A523" s="98" t="s">
        <v>2917</v>
      </c>
      <c r="B523" s="62" t="s">
        <v>79</v>
      </c>
      <c r="C523" s="42" t="s">
        <v>77</v>
      </c>
      <c r="D523" s="43">
        <f>$D$11</f>
        <v>330.69</v>
      </c>
      <c r="E523" s="43">
        <f t="shared" ref="E523:AA523" si="302">$D$11</f>
        <v>330.69</v>
      </c>
      <c r="F523" s="43">
        <f t="shared" si="302"/>
        <v>330.69</v>
      </c>
      <c r="G523" s="43">
        <f t="shared" si="302"/>
        <v>330.69</v>
      </c>
      <c r="H523" s="43">
        <f t="shared" si="302"/>
        <v>330.69</v>
      </c>
      <c r="I523" s="43">
        <f t="shared" si="302"/>
        <v>330.69</v>
      </c>
      <c r="J523" s="43">
        <f t="shared" si="302"/>
        <v>330.69</v>
      </c>
      <c r="K523" s="43">
        <f t="shared" si="302"/>
        <v>330.69</v>
      </c>
      <c r="L523" s="43">
        <f t="shared" si="302"/>
        <v>330.69</v>
      </c>
      <c r="M523" s="43">
        <f t="shared" si="302"/>
        <v>330.69</v>
      </c>
      <c r="N523" s="43">
        <f t="shared" si="302"/>
        <v>330.69</v>
      </c>
      <c r="O523" s="43">
        <f t="shared" si="302"/>
        <v>330.69</v>
      </c>
      <c r="P523" s="43">
        <f t="shared" si="302"/>
        <v>330.69</v>
      </c>
      <c r="Q523" s="43">
        <f t="shared" si="302"/>
        <v>330.69</v>
      </c>
      <c r="R523" s="43">
        <f t="shared" si="302"/>
        <v>330.69</v>
      </c>
      <c r="S523" s="43">
        <f t="shared" si="302"/>
        <v>330.69</v>
      </c>
      <c r="T523" s="43">
        <f t="shared" si="302"/>
        <v>330.69</v>
      </c>
      <c r="U523" s="43">
        <f t="shared" si="302"/>
        <v>330.69</v>
      </c>
      <c r="V523" s="43">
        <f t="shared" si="302"/>
        <v>330.69</v>
      </c>
      <c r="W523" s="43">
        <f t="shared" si="302"/>
        <v>330.69</v>
      </c>
      <c r="X523" s="43">
        <f t="shared" si="302"/>
        <v>330.69</v>
      </c>
      <c r="Y523" s="43">
        <f t="shared" si="302"/>
        <v>330.69</v>
      </c>
      <c r="Z523" s="43">
        <f t="shared" si="302"/>
        <v>330.69</v>
      </c>
      <c r="AA523" s="43">
        <f t="shared" si="302"/>
        <v>330.69</v>
      </c>
    </row>
    <row r="524" spans="1:27" collapsed="1" x14ac:dyDescent="0.2">
      <c r="A524" s="97" t="s">
        <v>2918</v>
      </c>
      <c r="B524" s="27" t="str">
        <f>"09"&amp;"."&amp;$B$801&amp;"."&amp;$B$802</f>
        <v>09.01.2023</v>
      </c>
      <c r="C524" s="89" t="s">
        <v>74</v>
      </c>
      <c r="D524" s="90">
        <f>ROUND(((D525+D526+D528+D527)/1000),5)</f>
        <v>1.8527899999999999</v>
      </c>
      <c r="E524" s="90">
        <f>ROUND(((E525+E526+E528+E527)/1000),5)</f>
        <v>1.75265</v>
      </c>
      <c r="F524" s="90">
        <f>ROUND(((F525+F526+F528+F527)/1000),5)</f>
        <v>1.67961</v>
      </c>
      <c r="G524" s="90">
        <f t="shared" ref="G524:AA524" si="303">ROUND(((G525+G526+G528+G527)/1000),5)</f>
        <v>1.65848</v>
      </c>
      <c r="H524" s="90">
        <f t="shared" si="303"/>
        <v>1.6995100000000001</v>
      </c>
      <c r="I524" s="90">
        <f t="shared" si="303"/>
        <v>1.8371200000000001</v>
      </c>
      <c r="J524" s="90">
        <f t="shared" si="303"/>
        <v>2.0520700000000001</v>
      </c>
      <c r="K524" s="90">
        <f t="shared" si="303"/>
        <v>2.4399199999999999</v>
      </c>
      <c r="L524" s="90">
        <f t="shared" si="303"/>
        <v>2.54758</v>
      </c>
      <c r="M524" s="90">
        <f t="shared" si="303"/>
        <v>2.59057</v>
      </c>
      <c r="N524" s="90">
        <f t="shared" si="303"/>
        <v>2.6137000000000001</v>
      </c>
      <c r="O524" s="90">
        <f t="shared" si="303"/>
        <v>2.6270600000000002</v>
      </c>
      <c r="P524" s="90">
        <f t="shared" si="303"/>
        <v>2.6122000000000001</v>
      </c>
      <c r="Q524" s="90">
        <f t="shared" si="303"/>
        <v>2.6210800000000001</v>
      </c>
      <c r="R524" s="90">
        <f t="shared" si="303"/>
        <v>2.5924499999999999</v>
      </c>
      <c r="S524" s="90">
        <f t="shared" si="303"/>
        <v>2.60073</v>
      </c>
      <c r="T524" s="90">
        <f t="shared" si="303"/>
        <v>2.7175199999999999</v>
      </c>
      <c r="U524" s="90">
        <f t="shared" si="303"/>
        <v>2.6786599999999998</v>
      </c>
      <c r="V524" s="90">
        <f t="shared" si="303"/>
        <v>2.7129400000000001</v>
      </c>
      <c r="W524" s="90">
        <f t="shared" si="303"/>
        <v>2.6057399999999999</v>
      </c>
      <c r="X524" s="90">
        <f t="shared" si="303"/>
        <v>2.5589499999999998</v>
      </c>
      <c r="Y524" s="90">
        <f t="shared" si="303"/>
        <v>2.50745</v>
      </c>
      <c r="Z524" s="90">
        <f t="shared" si="303"/>
        <v>2.2071800000000001</v>
      </c>
      <c r="AA524" s="90">
        <f t="shared" si="303"/>
        <v>1.87093</v>
      </c>
    </row>
    <row r="525" spans="1:27" ht="12.75" hidden="1" customHeight="1" outlineLevel="1" x14ac:dyDescent="0.2">
      <c r="A525" s="98" t="s">
        <v>2919</v>
      </c>
      <c r="B525" s="62" t="s">
        <v>236</v>
      </c>
      <c r="C525" s="42" t="s">
        <v>77</v>
      </c>
      <c r="D525" s="43">
        <v>1081.21</v>
      </c>
      <c r="E525" s="43">
        <v>981.07</v>
      </c>
      <c r="F525" s="43">
        <v>908.03</v>
      </c>
      <c r="G525" s="43">
        <v>886.9</v>
      </c>
      <c r="H525" s="43">
        <v>927.93</v>
      </c>
      <c r="I525" s="43">
        <v>1065.54</v>
      </c>
      <c r="J525" s="43">
        <v>1280.49</v>
      </c>
      <c r="K525" s="43">
        <v>1668.34</v>
      </c>
      <c r="L525" s="43">
        <v>1776</v>
      </c>
      <c r="M525" s="43">
        <v>1818.99</v>
      </c>
      <c r="N525" s="43">
        <v>1842.12</v>
      </c>
      <c r="O525" s="43">
        <v>1855.48</v>
      </c>
      <c r="P525" s="43">
        <v>1840.62</v>
      </c>
      <c r="Q525" s="43">
        <v>1849.5</v>
      </c>
      <c r="R525" s="43">
        <v>1820.87</v>
      </c>
      <c r="S525" s="43">
        <v>1829.15</v>
      </c>
      <c r="T525" s="43">
        <v>1945.94</v>
      </c>
      <c r="U525" s="43">
        <v>1907.08</v>
      </c>
      <c r="V525" s="43">
        <v>1941.36</v>
      </c>
      <c r="W525" s="43">
        <v>1834.16</v>
      </c>
      <c r="X525" s="43">
        <v>1787.37</v>
      </c>
      <c r="Y525" s="43">
        <v>1735.87</v>
      </c>
      <c r="Z525" s="43">
        <v>1435.6</v>
      </c>
      <c r="AA525" s="43">
        <v>1099.3499999999999</v>
      </c>
    </row>
    <row r="526" spans="1:27" ht="12.75" hidden="1" customHeight="1" outlineLevel="1" x14ac:dyDescent="0.2">
      <c r="A526" s="98" t="s">
        <v>2920</v>
      </c>
      <c r="B526" s="62" t="s">
        <v>88</v>
      </c>
      <c r="C526" s="42" t="s">
        <v>77</v>
      </c>
      <c r="D526" s="43">
        <f>$D$486</f>
        <v>434.18</v>
      </c>
      <c r="E526" s="43">
        <f t="shared" ref="E526:AA526" si="304">$D$486</f>
        <v>434.18</v>
      </c>
      <c r="F526" s="43">
        <f t="shared" si="304"/>
        <v>434.18</v>
      </c>
      <c r="G526" s="43">
        <f t="shared" si="304"/>
        <v>434.18</v>
      </c>
      <c r="H526" s="43">
        <f t="shared" si="304"/>
        <v>434.18</v>
      </c>
      <c r="I526" s="43">
        <f t="shared" si="304"/>
        <v>434.18</v>
      </c>
      <c r="J526" s="43">
        <f t="shared" si="304"/>
        <v>434.18</v>
      </c>
      <c r="K526" s="43">
        <f t="shared" si="304"/>
        <v>434.18</v>
      </c>
      <c r="L526" s="43">
        <f t="shared" si="304"/>
        <v>434.18</v>
      </c>
      <c r="M526" s="43">
        <f t="shared" si="304"/>
        <v>434.18</v>
      </c>
      <c r="N526" s="43">
        <f t="shared" si="304"/>
        <v>434.18</v>
      </c>
      <c r="O526" s="43">
        <f t="shared" si="304"/>
        <v>434.18</v>
      </c>
      <c r="P526" s="43">
        <f t="shared" si="304"/>
        <v>434.18</v>
      </c>
      <c r="Q526" s="43">
        <f t="shared" si="304"/>
        <v>434.18</v>
      </c>
      <c r="R526" s="43">
        <f t="shared" si="304"/>
        <v>434.18</v>
      </c>
      <c r="S526" s="43">
        <f t="shared" si="304"/>
        <v>434.18</v>
      </c>
      <c r="T526" s="43">
        <f t="shared" si="304"/>
        <v>434.18</v>
      </c>
      <c r="U526" s="43">
        <f t="shared" si="304"/>
        <v>434.18</v>
      </c>
      <c r="V526" s="43">
        <f t="shared" si="304"/>
        <v>434.18</v>
      </c>
      <c r="W526" s="43">
        <f t="shared" si="304"/>
        <v>434.18</v>
      </c>
      <c r="X526" s="43">
        <f t="shared" si="304"/>
        <v>434.18</v>
      </c>
      <c r="Y526" s="43">
        <f t="shared" si="304"/>
        <v>434.18</v>
      </c>
      <c r="Z526" s="43">
        <f t="shared" si="304"/>
        <v>434.18</v>
      </c>
      <c r="AA526" s="43">
        <f t="shared" si="304"/>
        <v>434.18</v>
      </c>
    </row>
    <row r="527" spans="1:27" ht="12.75" hidden="1" customHeight="1" outlineLevel="1" x14ac:dyDescent="0.2">
      <c r="A527" s="98" t="s">
        <v>2921</v>
      </c>
      <c r="B527" s="62" t="s">
        <v>81</v>
      </c>
      <c r="C527" s="42" t="s">
        <v>77</v>
      </c>
      <c r="D527" s="43">
        <v>6.71</v>
      </c>
      <c r="E527" s="43">
        <v>6.71</v>
      </c>
      <c r="F527" s="43">
        <v>6.71</v>
      </c>
      <c r="G527" s="43">
        <v>6.71</v>
      </c>
      <c r="H527" s="43">
        <v>6.71</v>
      </c>
      <c r="I527" s="43">
        <v>6.71</v>
      </c>
      <c r="J527" s="43">
        <v>6.71</v>
      </c>
      <c r="K527" s="43">
        <v>6.71</v>
      </c>
      <c r="L527" s="43">
        <v>6.71</v>
      </c>
      <c r="M527" s="43">
        <v>6.71</v>
      </c>
      <c r="N527" s="43">
        <v>6.71</v>
      </c>
      <c r="O527" s="43">
        <v>6.71</v>
      </c>
      <c r="P527" s="43">
        <v>6.71</v>
      </c>
      <c r="Q527" s="43">
        <v>6.71</v>
      </c>
      <c r="R527" s="43">
        <v>6.71</v>
      </c>
      <c r="S527" s="43">
        <v>6.71</v>
      </c>
      <c r="T527" s="43">
        <v>6.71</v>
      </c>
      <c r="U527" s="43">
        <v>6.71</v>
      </c>
      <c r="V527" s="43">
        <v>6.71</v>
      </c>
      <c r="W527" s="43">
        <v>6.71</v>
      </c>
      <c r="X527" s="43">
        <v>6.71</v>
      </c>
      <c r="Y527" s="43">
        <v>6.71</v>
      </c>
      <c r="Z527" s="43">
        <v>6.71</v>
      </c>
      <c r="AA527" s="43">
        <v>6.71</v>
      </c>
    </row>
    <row r="528" spans="1:27" ht="12.75" hidden="1" customHeight="1" outlineLevel="1" x14ac:dyDescent="0.2">
      <c r="A528" s="98" t="s">
        <v>2922</v>
      </c>
      <c r="B528" s="62" t="s">
        <v>79</v>
      </c>
      <c r="C528" s="42" t="s">
        <v>77</v>
      </c>
      <c r="D528" s="43">
        <f>$D$11</f>
        <v>330.69</v>
      </c>
      <c r="E528" s="43">
        <f t="shared" ref="E528:AA528" si="305">$D$11</f>
        <v>330.69</v>
      </c>
      <c r="F528" s="43">
        <f t="shared" si="305"/>
        <v>330.69</v>
      </c>
      <c r="G528" s="43">
        <f t="shared" si="305"/>
        <v>330.69</v>
      </c>
      <c r="H528" s="43">
        <f t="shared" si="305"/>
        <v>330.69</v>
      </c>
      <c r="I528" s="43">
        <f t="shared" si="305"/>
        <v>330.69</v>
      </c>
      <c r="J528" s="43">
        <f t="shared" si="305"/>
        <v>330.69</v>
      </c>
      <c r="K528" s="43">
        <f t="shared" si="305"/>
        <v>330.69</v>
      </c>
      <c r="L528" s="43">
        <f t="shared" si="305"/>
        <v>330.69</v>
      </c>
      <c r="M528" s="43">
        <f t="shared" si="305"/>
        <v>330.69</v>
      </c>
      <c r="N528" s="43">
        <f t="shared" si="305"/>
        <v>330.69</v>
      </c>
      <c r="O528" s="43">
        <f t="shared" si="305"/>
        <v>330.69</v>
      </c>
      <c r="P528" s="43">
        <f t="shared" si="305"/>
        <v>330.69</v>
      </c>
      <c r="Q528" s="43">
        <f t="shared" si="305"/>
        <v>330.69</v>
      </c>
      <c r="R528" s="43">
        <f t="shared" si="305"/>
        <v>330.69</v>
      </c>
      <c r="S528" s="43">
        <f t="shared" si="305"/>
        <v>330.69</v>
      </c>
      <c r="T528" s="43">
        <f t="shared" si="305"/>
        <v>330.69</v>
      </c>
      <c r="U528" s="43">
        <f t="shared" si="305"/>
        <v>330.69</v>
      </c>
      <c r="V528" s="43">
        <f t="shared" si="305"/>
        <v>330.69</v>
      </c>
      <c r="W528" s="43">
        <f t="shared" si="305"/>
        <v>330.69</v>
      </c>
      <c r="X528" s="43">
        <f t="shared" si="305"/>
        <v>330.69</v>
      </c>
      <c r="Y528" s="43">
        <f t="shared" si="305"/>
        <v>330.69</v>
      </c>
      <c r="Z528" s="43">
        <f t="shared" si="305"/>
        <v>330.69</v>
      </c>
      <c r="AA528" s="43">
        <f t="shared" si="305"/>
        <v>330.69</v>
      </c>
    </row>
    <row r="529" spans="1:27" collapsed="1" x14ac:dyDescent="0.2">
      <c r="A529" s="97" t="s">
        <v>2923</v>
      </c>
      <c r="B529" s="27" t="str">
        <f>"10"&amp;"."&amp;$B$801&amp;"."&amp;$B$802</f>
        <v>10.01.2023</v>
      </c>
      <c r="C529" s="89" t="s">
        <v>74</v>
      </c>
      <c r="D529" s="90">
        <f>ROUND(((D530+D531+D533+D532)/1000),5)</f>
        <v>1.851</v>
      </c>
      <c r="E529" s="90">
        <f>ROUND(((E530+E531+E533+E532)/1000),5)</f>
        <v>1.7603</v>
      </c>
      <c r="F529" s="90">
        <f>ROUND(((F530+F531+F533+F532)/1000),5)</f>
        <v>1.6906399999999999</v>
      </c>
      <c r="G529" s="90">
        <f t="shared" ref="G529:AA529" si="306">ROUND(((G530+G531+G533+G532)/1000),5)</f>
        <v>1.6932199999999999</v>
      </c>
      <c r="H529" s="90">
        <f t="shared" si="306"/>
        <v>1.79047</v>
      </c>
      <c r="I529" s="90">
        <f t="shared" si="306"/>
        <v>1.89672</v>
      </c>
      <c r="J529" s="90">
        <f t="shared" si="306"/>
        <v>2.1051500000000001</v>
      </c>
      <c r="K529" s="90">
        <f t="shared" si="306"/>
        <v>2.4927299999999999</v>
      </c>
      <c r="L529" s="90">
        <f t="shared" si="306"/>
        <v>2.5900500000000002</v>
      </c>
      <c r="M529" s="90">
        <f t="shared" si="306"/>
        <v>2.6292599999999999</v>
      </c>
      <c r="N529" s="90">
        <f t="shared" si="306"/>
        <v>2.6444000000000001</v>
      </c>
      <c r="O529" s="90">
        <f t="shared" si="306"/>
        <v>2.6537500000000001</v>
      </c>
      <c r="P529" s="90">
        <f t="shared" si="306"/>
        <v>2.6427700000000001</v>
      </c>
      <c r="Q529" s="90">
        <f t="shared" si="306"/>
        <v>2.6459700000000002</v>
      </c>
      <c r="R529" s="90">
        <f t="shared" si="306"/>
        <v>2.6130499999999999</v>
      </c>
      <c r="S529" s="90">
        <f t="shared" si="306"/>
        <v>2.6091700000000002</v>
      </c>
      <c r="T529" s="90">
        <f t="shared" si="306"/>
        <v>2.6695799999999998</v>
      </c>
      <c r="U529" s="90">
        <f t="shared" si="306"/>
        <v>2.6896300000000002</v>
      </c>
      <c r="V529" s="90">
        <f t="shared" si="306"/>
        <v>2.6856599999999999</v>
      </c>
      <c r="W529" s="90">
        <f t="shared" si="306"/>
        <v>2.62575</v>
      </c>
      <c r="X529" s="90">
        <f t="shared" si="306"/>
        <v>2.5891099999999998</v>
      </c>
      <c r="Y529" s="90">
        <f t="shared" si="306"/>
        <v>2.5208699999999999</v>
      </c>
      <c r="Z529" s="90">
        <f t="shared" si="306"/>
        <v>2.23115</v>
      </c>
      <c r="AA529" s="90">
        <f t="shared" si="306"/>
        <v>1.9049400000000001</v>
      </c>
    </row>
    <row r="530" spans="1:27" ht="12.75" hidden="1" customHeight="1" outlineLevel="1" x14ac:dyDescent="0.2">
      <c r="A530" s="98" t="s">
        <v>2924</v>
      </c>
      <c r="B530" s="62" t="s">
        <v>236</v>
      </c>
      <c r="C530" s="42" t="s">
        <v>77</v>
      </c>
      <c r="D530" s="43">
        <v>1079.42</v>
      </c>
      <c r="E530" s="43">
        <v>988.72</v>
      </c>
      <c r="F530" s="43">
        <v>919.06</v>
      </c>
      <c r="G530" s="43">
        <v>921.64</v>
      </c>
      <c r="H530" s="43">
        <v>1018.89</v>
      </c>
      <c r="I530" s="43">
        <v>1125.1400000000001</v>
      </c>
      <c r="J530" s="43">
        <v>1333.57</v>
      </c>
      <c r="K530" s="43">
        <v>1721.15</v>
      </c>
      <c r="L530" s="43">
        <v>1818.47</v>
      </c>
      <c r="M530" s="43">
        <v>1857.68</v>
      </c>
      <c r="N530" s="43">
        <v>1872.82</v>
      </c>
      <c r="O530" s="43">
        <v>1882.17</v>
      </c>
      <c r="P530" s="43">
        <v>1871.19</v>
      </c>
      <c r="Q530" s="43">
        <v>1874.39</v>
      </c>
      <c r="R530" s="43">
        <v>1841.47</v>
      </c>
      <c r="S530" s="43">
        <v>1837.59</v>
      </c>
      <c r="T530" s="43">
        <v>1898</v>
      </c>
      <c r="U530" s="43">
        <v>1918.05</v>
      </c>
      <c r="V530" s="43">
        <v>1914.08</v>
      </c>
      <c r="W530" s="43">
        <v>1854.17</v>
      </c>
      <c r="X530" s="43">
        <v>1817.53</v>
      </c>
      <c r="Y530" s="43">
        <v>1749.29</v>
      </c>
      <c r="Z530" s="43">
        <v>1459.57</v>
      </c>
      <c r="AA530" s="43">
        <v>1133.3599999999999</v>
      </c>
    </row>
    <row r="531" spans="1:27" ht="12.75" hidden="1" customHeight="1" outlineLevel="1" x14ac:dyDescent="0.2">
      <c r="A531" s="98" t="s">
        <v>2925</v>
      </c>
      <c r="B531" s="62" t="s">
        <v>88</v>
      </c>
      <c r="C531" s="42" t="s">
        <v>77</v>
      </c>
      <c r="D531" s="43">
        <f>$D$486</f>
        <v>434.18</v>
      </c>
      <c r="E531" s="43">
        <f t="shared" ref="E531:AA531" si="307">$D$486</f>
        <v>434.18</v>
      </c>
      <c r="F531" s="43">
        <f t="shared" si="307"/>
        <v>434.18</v>
      </c>
      <c r="G531" s="43">
        <f t="shared" si="307"/>
        <v>434.18</v>
      </c>
      <c r="H531" s="43">
        <f t="shared" si="307"/>
        <v>434.18</v>
      </c>
      <c r="I531" s="43">
        <f t="shared" si="307"/>
        <v>434.18</v>
      </c>
      <c r="J531" s="43">
        <f t="shared" si="307"/>
        <v>434.18</v>
      </c>
      <c r="K531" s="43">
        <f t="shared" si="307"/>
        <v>434.18</v>
      </c>
      <c r="L531" s="43">
        <f t="shared" si="307"/>
        <v>434.18</v>
      </c>
      <c r="M531" s="43">
        <f t="shared" si="307"/>
        <v>434.18</v>
      </c>
      <c r="N531" s="43">
        <f t="shared" si="307"/>
        <v>434.18</v>
      </c>
      <c r="O531" s="43">
        <f t="shared" si="307"/>
        <v>434.18</v>
      </c>
      <c r="P531" s="43">
        <f t="shared" si="307"/>
        <v>434.18</v>
      </c>
      <c r="Q531" s="43">
        <f t="shared" si="307"/>
        <v>434.18</v>
      </c>
      <c r="R531" s="43">
        <f t="shared" si="307"/>
        <v>434.18</v>
      </c>
      <c r="S531" s="43">
        <f t="shared" si="307"/>
        <v>434.18</v>
      </c>
      <c r="T531" s="43">
        <f t="shared" si="307"/>
        <v>434.18</v>
      </c>
      <c r="U531" s="43">
        <f t="shared" si="307"/>
        <v>434.18</v>
      </c>
      <c r="V531" s="43">
        <f t="shared" si="307"/>
        <v>434.18</v>
      </c>
      <c r="W531" s="43">
        <f t="shared" si="307"/>
        <v>434.18</v>
      </c>
      <c r="X531" s="43">
        <f t="shared" si="307"/>
        <v>434.18</v>
      </c>
      <c r="Y531" s="43">
        <f t="shared" si="307"/>
        <v>434.18</v>
      </c>
      <c r="Z531" s="43">
        <f t="shared" si="307"/>
        <v>434.18</v>
      </c>
      <c r="AA531" s="43">
        <f t="shared" si="307"/>
        <v>434.18</v>
      </c>
    </row>
    <row r="532" spans="1:27" ht="12.75" hidden="1" customHeight="1" outlineLevel="1" x14ac:dyDescent="0.2">
      <c r="A532" s="98" t="s">
        <v>2926</v>
      </c>
      <c r="B532" s="62" t="s">
        <v>81</v>
      </c>
      <c r="C532" s="42" t="s">
        <v>77</v>
      </c>
      <c r="D532" s="43">
        <v>6.71</v>
      </c>
      <c r="E532" s="43">
        <v>6.71</v>
      </c>
      <c r="F532" s="43">
        <v>6.71</v>
      </c>
      <c r="G532" s="43">
        <v>6.71</v>
      </c>
      <c r="H532" s="43">
        <v>6.71</v>
      </c>
      <c r="I532" s="43">
        <v>6.71</v>
      </c>
      <c r="J532" s="43">
        <v>6.71</v>
      </c>
      <c r="K532" s="43">
        <v>6.71</v>
      </c>
      <c r="L532" s="43">
        <v>6.71</v>
      </c>
      <c r="M532" s="43">
        <v>6.71</v>
      </c>
      <c r="N532" s="43">
        <v>6.71</v>
      </c>
      <c r="O532" s="43">
        <v>6.71</v>
      </c>
      <c r="P532" s="43">
        <v>6.71</v>
      </c>
      <c r="Q532" s="43">
        <v>6.71</v>
      </c>
      <c r="R532" s="43">
        <v>6.71</v>
      </c>
      <c r="S532" s="43">
        <v>6.71</v>
      </c>
      <c r="T532" s="43">
        <v>6.71</v>
      </c>
      <c r="U532" s="43">
        <v>6.71</v>
      </c>
      <c r="V532" s="43">
        <v>6.71</v>
      </c>
      <c r="W532" s="43">
        <v>6.71</v>
      </c>
      <c r="X532" s="43">
        <v>6.71</v>
      </c>
      <c r="Y532" s="43">
        <v>6.71</v>
      </c>
      <c r="Z532" s="43">
        <v>6.71</v>
      </c>
      <c r="AA532" s="43">
        <v>6.71</v>
      </c>
    </row>
    <row r="533" spans="1:27" ht="12.75" hidden="1" customHeight="1" outlineLevel="1" x14ac:dyDescent="0.2">
      <c r="A533" s="98" t="s">
        <v>2927</v>
      </c>
      <c r="B533" s="62" t="s">
        <v>79</v>
      </c>
      <c r="C533" s="42" t="s">
        <v>77</v>
      </c>
      <c r="D533" s="43">
        <f>$D$11</f>
        <v>330.69</v>
      </c>
      <c r="E533" s="43">
        <f t="shared" ref="E533:AA533" si="308">$D$11</f>
        <v>330.69</v>
      </c>
      <c r="F533" s="43">
        <f t="shared" si="308"/>
        <v>330.69</v>
      </c>
      <c r="G533" s="43">
        <f t="shared" si="308"/>
        <v>330.69</v>
      </c>
      <c r="H533" s="43">
        <f t="shared" si="308"/>
        <v>330.69</v>
      </c>
      <c r="I533" s="43">
        <f t="shared" si="308"/>
        <v>330.69</v>
      </c>
      <c r="J533" s="43">
        <f t="shared" si="308"/>
        <v>330.69</v>
      </c>
      <c r="K533" s="43">
        <f t="shared" si="308"/>
        <v>330.69</v>
      </c>
      <c r="L533" s="43">
        <f t="shared" si="308"/>
        <v>330.69</v>
      </c>
      <c r="M533" s="43">
        <f t="shared" si="308"/>
        <v>330.69</v>
      </c>
      <c r="N533" s="43">
        <f t="shared" si="308"/>
        <v>330.69</v>
      </c>
      <c r="O533" s="43">
        <f t="shared" si="308"/>
        <v>330.69</v>
      </c>
      <c r="P533" s="43">
        <f t="shared" si="308"/>
        <v>330.69</v>
      </c>
      <c r="Q533" s="43">
        <f t="shared" si="308"/>
        <v>330.69</v>
      </c>
      <c r="R533" s="43">
        <f t="shared" si="308"/>
        <v>330.69</v>
      </c>
      <c r="S533" s="43">
        <f t="shared" si="308"/>
        <v>330.69</v>
      </c>
      <c r="T533" s="43">
        <f t="shared" si="308"/>
        <v>330.69</v>
      </c>
      <c r="U533" s="43">
        <f t="shared" si="308"/>
        <v>330.69</v>
      </c>
      <c r="V533" s="43">
        <f t="shared" si="308"/>
        <v>330.69</v>
      </c>
      <c r="W533" s="43">
        <f t="shared" si="308"/>
        <v>330.69</v>
      </c>
      <c r="X533" s="43">
        <f t="shared" si="308"/>
        <v>330.69</v>
      </c>
      <c r="Y533" s="43">
        <f t="shared" si="308"/>
        <v>330.69</v>
      </c>
      <c r="Z533" s="43">
        <f t="shared" si="308"/>
        <v>330.69</v>
      </c>
      <c r="AA533" s="43">
        <f t="shared" si="308"/>
        <v>330.69</v>
      </c>
    </row>
    <row r="534" spans="1:27" collapsed="1" x14ac:dyDescent="0.2">
      <c r="A534" s="97" t="s">
        <v>2928</v>
      </c>
      <c r="B534" s="27" t="str">
        <f>"11"&amp;"."&amp;$B$801&amp;"."&amp;$B$802</f>
        <v>11.01.2023</v>
      </c>
      <c r="C534" s="89" t="s">
        <v>74</v>
      </c>
      <c r="D534" s="90">
        <f>ROUND(((D535+D536+D538+D537)/1000),5)</f>
        <v>1.8840600000000001</v>
      </c>
      <c r="E534" s="90">
        <f>ROUND(((E535+E536+E538+E537)/1000),5)</f>
        <v>1.8336399999999999</v>
      </c>
      <c r="F534" s="90">
        <f>ROUND(((F535+F536+F538+F537)/1000),5)</f>
        <v>1.7680199999999999</v>
      </c>
      <c r="G534" s="90">
        <f t="shared" ref="G534:AA534" si="309">ROUND(((G535+G536+G538+G537)/1000),5)</f>
        <v>1.7614000000000001</v>
      </c>
      <c r="H534" s="90">
        <f t="shared" si="309"/>
        <v>1.8361099999999999</v>
      </c>
      <c r="I534" s="90">
        <f t="shared" si="309"/>
        <v>1.9311400000000001</v>
      </c>
      <c r="J534" s="90">
        <f t="shared" si="309"/>
        <v>2.0889199999999999</v>
      </c>
      <c r="K534" s="90">
        <f t="shared" si="309"/>
        <v>2.5050500000000002</v>
      </c>
      <c r="L534" s="90">
        <f t="shared" si="309"/>
        <v>2.61816</v>
      </c>
      <c r="M534" s="90">
        <f t="shared" si="309"/>
        <v>2.6568000000000001</v>
      </c>
      <c r="N534" s="90">
        <f t="shared" si="309"/>
        <v>2.6760100000000002</v>
      </c>
      <c r="O534" s="90">
        <f t="shared" si="309"/>
        <v>2.6912400000000001</v>
      </c>
      <c r="P534" s="90">
        <f t="shared" si="309"/>
        <v>2.6779799999999998</v>
      </c>
      <c r="Q534" s="90">
        <f t="shared" si="309"/>
        <v>2.6809400000000001</v>
      </c>
      <c r="R534" s="90">
        <f t="shared" si="309"/>
        <v>2.6566800000000002</v>
      </c>
      <c r="S534" s="90">
        <f t="shared" si="309"/>
        <v>2.6551499999999999</v>
      </c>
      <c r="T534" s="90">
        <f t="shared" si="309"/>
        <v>2.7724299999999999</v>
      </c>
      <c r="U534" s="90">
        <f t="shared" si="309"/>
        <v>2.77312</v>
      </c>
      <c r="V534" s="90">
        <f t="shared" si="309"/>
        <v>2.7796599999999998</v>
      </c>
      <c r="W534" s="90">
        <f t="shared" si="309"/>
        <v>2.6577000000000002</v>
      </c>
      <c r="X534" s="90">
        <f t="shared" si="309"/>
        <v>2.63205</v>
      </c>
      <c r="Y534" s="90">
        <f t="shared" si="309"/>
        <v>2.5928499999999999</v>
      </c>
      <c r="Z534" s="90">
        <f t="shared" si="309"/>
        <v>2.43669</v>
      </c>
      <c r="AA534" s="90">
        <f t="shared" si="309"/>
        <v>2.0165700000000002</v>
      </c>
    </row>
    <row r="535" spans="1:27" ht="12.75" hidden="1" customHeight="1" outlineLevel="1" x14ac:dyDescent="0.2">
      <c r="A535" s="98" t="s">
        <v>2929</v>
      </c>
      <c r="B535" s="62" t="s">
        <v>236</v>
      </c>
      <c r="C535" s="42" t="s">
        <v>77</v>
      </c>
      <c r="D535" s="43">
        <v>1112.48</v>
      </c>
      <c r="E535" s="43">
        <v>1062.06</v>
      </c>
      <c r="F535" s="43">
        <v>996.44</v>
      </c>
      <c r="G535" s="43">
        <v>989.82</v>
      </c>
      <c r="H535" s="43">
        <v>1064.53</v>
      </c>
      <c r="I535" s="43">
        <v>1159.56</v>
      </c>
      <c r="J535" s="43">
        <v>1317.34</v>
      </c>
      <c r="K535" s="43">
        <v>1733.47</v>
      </c>
      <c r="L535" s="43">
        <v>1846.58</v>
      </c>
      <c r="M535" s="43">
        <v>1885.22</v>
      </c>
      <c r="N535" s="43">
        <v>1904.43</v>
      </c>
      <c r="O535" s="43">
        <v>1919.66</v>
      </c>
      <c r="P535" s="43">
        <v>1906.4</v>
      </c>
      <c r="Q535" s="43">
        <v>1909.36</v>
      </c>
      <c r="R535" s="43">
        <v>1885.1</v>
      </c>
      <c r="S535" s="43">
        <v>1883.57</v>
      </c>
      <c r="T535" s="43">
        <v>2000.85</v>
      </c>
      <c r="U535" s="43">
        <v>2001.54</v>
      </c>
      <c r="V535" s="43">
        <v>2008.08</v>
      </c>
      <c r="W535" s="43">
        <v>1886.12</v>
      </c>
      <c r="X535" s="43">
        <v>1860.47</v>
      </c>
      <c r="Y535" s="43">
        <v>1821.27</v>
      </c>
      <c r="Z535" s="43">
        <v>1665.11</v>
      </c>
      <c r="AA535" s="43">
        <v>1244.99</v>
      </c>
    </row>
    <row r="536" spans="1:27" ht="12.75" hidden="1" customHeight="1" outlineLevel="1" x14ac:dyDescent="0.2">
      <c r="A536" s="98" t="s">
        <v>2930</v>
      </c>
      <c r="B536" s="62" t="s">
        <v>88</v>
      </c>
      <c r="C536" s="42" t="s">
        <v>77</v>
      </c>
      <c r="D536" s="43">
        <f>$D$486</f>
        <v>434.18</v>
      </c>
      <c r="E536" s="43">
        <f t="shared" ref="E536:AA536" si="310">$D$486</f>
        <v>434.18</v>
      </c>
      <c r="F536" s="43">
        <f t="shared" si="310"/>
        <v>434.18</v>
      </c>
      <c r="G536" s="43">
        <f t="shared" si="310"/>
        <v>434.18</v>
      </c>
      <c r="H536" s="43">
        <f t="shared" si="310"/>
        <v>434.18</v>
      </c>
      <c r="I536" s="43">
        <f t="shared" si="310"/>
        <v>434.18</v>
      </c>
      <c r="J536" s="43">
        <f t="shared" si="310"/>
        <v>434.18</v>
      </c>
      <c r="K536" s="43">
        <f t="shared" si="310"/>
        <v>434.18</v>
      </c>
      <c r="L536" s="43">
        <f t="shared" si="310"/>
        <v>434.18</v>
      </c>
      <c r="M536" s="43">
        <f t="shared" si="310"/>
        <v>434.18</v>
      </c>
      <c r="N536" s="43">
        <f t="shared" si="310"/>
        <v>434.18</v>
      </c>
      <c r="O536" s="43">
        <f t="shared" si="310"/>
        <v>434.18</v>
      </c>
      <c r="P536" s="43">
        <f t="shared" si="310"/>
        <v>434.18</v>
      </c>
      <c r="Q536" s="43">
        <f t="shared" si="310"/>
        <v>434.18</v>
      </c>
      <c r="R536" s="43">
        <f t="shared" si="310"/>
        <v>434.18</v>
      </c>
      <c r="S536" s="43">
        <f t="shared" si="310"/>
        <v>434.18</v>
      </c>
      <c r="T536" s="43">
        <f t="shared" si="310"/>
        <v>434.18</v>
      </c>
      <c r="U536" s="43">
        <f t="shared" si="310"/>
        <v>434.18</v>
      </c>
      <c r="V536" s="43">
        <f t="shared" si="310"/>
        <v>434.18</v>
      </c>
      <c r="W536" s="43">
        <f t="shared" si="310"/>
        <v>434.18</v>
      </c>
      <c r="X536" s="43">
        <f t="shared" si="310"/>
        <v>434.18</v>
      </c>
      <c r="Y536" s="43">
        <f t="shared" si="310"/>
        <v>434.18</v>
      </c>
      <c r="Z536" s="43">
        <f t="shared" si="310"/>
        <v>434.18</v>
      </c>
      <c r="AA536" s="43">
        <f t="shared" si="310"/>
        <v>434.18</v>
      </c>
    </row>
    <row r="537" spans="1:27" ht="12.75" hidden="1" customHeight="1" outlineLevel="1" x14ac:dyDescent="0.2">
      <c r="A537" s="98" t="s">
        <v>2931</v>
      </c>
      <c r="B537" s="62" t="s">
        <v>81</v>
      </c>
      <c r="C537" s="42" t="s">
        <v>77</v>
      </c>
      <c r="D537" s="43">
        <v>6.71</v>
      </c>
      <c r="E537" s="43">
        <v>6.71</v>
      </c>
      <c r="F537" s="43">
        <v>6.71</v>
      </c>
      <c r="G537" s="43">
        <v>6.71</v>
      </c>
      <c r="H537" s="43">
        <v>6.71</v>
      </c>
      <c r="I537" s="43">
        <v>6.71</v>
      </c>
      <c r="J537" s="43">
        <v>6.71</v>
      </c>
      <c r="K537" s="43">
        <v>6.71</v>
      </c>
      <c r="L537" s="43">
        <v>6.71</v>
      </c>
      <c r="M537" s="43">
        <v>6.71</v>
      </c>
      <c r="N537" s="43">
        <v>6.71</v>
      </c>
      <c r="O537" s="43">
        <v>6.71</v>
      </c>
      <c r="P537" s="43">
        <v>6.71</v>
      </c>
      <c r="Q537" s="43">
        <v>6.71</v>
      </c>
      <c r="R537" s="43">
        <v>6.71</v>
      </c>
      <c r="S537" s="43">
        <v>6.71</v>
      </c>
      <c r="T537" s="43">
        <v>6.71</v>
      </c>
      <c r="U537" s="43">
        <v>6.71</v>
      </c>
      <c r="V537" s="43">
        <v>6.71</v>
      </c>
      <c r="W537" s="43">
        <v>6.71</v>
      </c>
      <c r="X537" s="43">
        <v>6.71</v>
      </c>
      <c r="Y537" s="43">
        <v>6.71</v>
      </c>
      <c r="Z537" s="43">
        <v>6.71</v>
      </c>
      <c r="AA537" s="43">
        <v>6.71</v>
      </c>
    </row>
    <row r="538" spans="1:27" ht="12.75" hidden="1" customHeight="1" outlineLevel="1" x14ac:dyDescent="0.2">
      <c r="A538" s="98" t="s">
        <v>2932</v>
      </c>
      <c r="B538" s="62" t="s">
        <v>79</v>
      </c>
      <c r="C538" s="42" t="s">
        <v>77</v>
      </c>
      <c r="D538" s="43">
        <f>$D$11</f>
        <v>330.69</v>
      </c>
      <c r="E538" s="43">
        <f t="shared" ref="E538:AA538" si="311">$D$11</f>
        <v>330.69</v>
      </c>
      <c r="F538" s="43">
        <f t="shared" si="311"/>
        <v>330.69</v>
      </c>
      <c r="G538" s="43">
        <f t="shared" si="311"/>
        <v>330.69</v>
      </c>
      <c r="H538" s="43">
        <f t="shared" si="311"/>
        <v>330.69</v>
      </c>
      <c r="I538" s="43">
        <f t="shared" si="311"/>
        <v>330.69</v>
      </c>
      <c r="J538" s="43">
        <f t="shared" si="311"/>
        <v>330.69</v>
      </c>
      <c r="K538" s="43">
        <f t="shared" si="311"/>
        <v>330.69</v>
      </c>
      <c r="L538" s="43">
        <f t="shared" si="311"/>
        <v>330.69</v>
      </c>
      <c r="M538" s="43">
        <f t="shared" si="311"/>
        <v>330.69</v>
      </c>
      <c r="N538" s="43">
        <f t="shared" si="311"/>
        <v>330.69</v>
      </c>
      <c r="O538" s="43">
        <f t="shared" si="311"/>
        <v>330.69</v>
      </c>
      <c r="P538" s="43">
        <f t="shared" si="311"/>
        <v>330.69</v>
      </c>
      <c r="Q538" s="43">
        <f t="shared" si="311"/>
        <v>330.69</v>
      </c>
      <c r="R538" s="43">
        <f t="shared" si="311"/>
        <v>330.69</v>
      </c>
      <c r="S538" s="43">
        <f t="shared" si="311"/>
        <v>330.69</v>
      </c>
      <c r="T538" s="43">
        <f t="shared" si="311"/>
        <v>330.69</v>
      </c>
      <c r="U538" s="43">
        <f t="shared" si="311"/>
        <v>330.69</v>
      </c>
      <c r="V538" s="43">
        <f t="shared" si="311"/>
        <v>330.69</v>
      </c>
      <c r="W538" s="43">
        <f t="shared" si="311"/>
        <v>330.69</v>
      </c>
      <c r="X538" s="43">
        <f t="shared" si="311"/>
        <v>330.69</v>
      </c>
      <c r="Y538" s="43">
        <f t="shared" si="311"/>
        <v>330.69</v>
      </c>
      <c r="Z538" s="43">
        <f t="shared" si="311"/>
        <v>330.69</v>
      </c>
      <c r="AA538" s="43">
        <f t="shared" si="311"/>
        <v>330.69</v>
      </c>
    </row>
    <row r="539" spans="1:27" collapsed="1" x14ac:dyDescent="0.2">
      <c r="A539" s="97" t="s">
        <v>2933</v>
      </c>
      <c r="B539" s="27" t="str">
        <f>"12"&amp;"."&amp;$B$801&amp;"."&amp;$B$802</f>
        <v>12.01.2023</v>
      </c>
      <c r="C539" s="89" t="s">
        <v>74</v>
      </c>
      <c r="D539" s="90">
        <f>ROUND(((D540+D541+D543+D542)/1000),5)</f>
        <v>1.9127700000000001</v>
      </c>
      <c r="E539" s="90">
        <f>ROUND(((E540+E541+E543+E542)/1000),5)</f>
        <v>1.8555999999999999</v>
      </c>
      <c r="F539" s="90">
        <f>ROUND(((F540+F541+F543+F542)/1000),5)</f>
        <v>1.83318</v>
      </c>
      <c r="G539" s="90">
        <f t="shared" ref="G539:AA539" si="312">ROUND(((G540+G541+G543+G542)/1000),5)</f>
        <v>1.8311299999999999</v>
      </c>
      <c r="H539" s="90">
        <f t="shared" si="312"/>
        <v>1.8543400000000001</v>
      </c>
      <c r="I539" s="90">
        <f t="shared" si="312"/>
        <v>1.9491400000000001</v>
      </c>
      <c r="J539" s="90">
        <f t="shared" si="312"/>
        <v>2.0846100000000001</v>
      </c>
      <c r="K539" s="90">
        <f t="shared" si="312"/>
        <v>2.4824999999999999</v>
      </c>
      <c r="L539" s="90">
        <f t="shared" si="312"/>
        <v>2.5705800000000001</v>
      </c>
      <c r="M539" s="90">
        <f t="shared" si="312"/>
        <v>2.6063999999999998</v>
      </c>
      <c r="N539" s="90">
        <f t="shared" si="312"/>
        <v>2.6055199999999998</v>
      </c>
      <c r="O539" s="90">
        <f t="shared" si="312"/>
        <v>2.6355300000000002</v>
      </c>
      <c r="P539" s="90">
        <f t="shared" si="312"/>
        <v>2.62385</v>
      </c>
      <c r="Q539" s="90">
        <f t="shared" si="312"/>
        <v>2.6309399999999998</v>
      </c>
      <c r="R539" s="90">
        <f t="shared" si="312"/>
        <v>2.5862699999999998</v>
      </c>
      <c r="S539" s="90">
        <f t="shared" si="312"/>
        <v>2.5968100000000001</v>
      </c>
      <c r="T539" s="90">
        <f t="shared" si="312"/>
        <v>2.6353900000000001</v>
      </c>
      <c r="U539" s="90">
        <f t="shared" si="312"/>
        <v>2.7060399999999998</v>
      </c>
      <c r="V539" s="90">
        <f t="shared" si="312"/>
        <v>2.6675200000000001</v>
      </c>
      <c r="W539" s="90">
        <f t="shared" si="312"/>
        <v>2.6047500000000001</v>
      </c>
      <c r="X539" s="90">
        <f t="shared" si="312"/>
        <v>2.5741800000000001</v>
      </c>
      <c r="Y539" s="90">
        <f t="shared" si="312"/>
        <v>2.5301200000000001</v>
      </c>
      <c r="Z539" s="90">
        <f t="shared" si="312"/>
        <v>2.3529300000000002</v>
      </c>
      <c r="AA539" s="90">
        <f t="shared" si="312"/>
        <v>1.9793700000000001</v>
      </c>
    </row>
    <row r="540" spans="1:27" ht="12.75" hidden="1" customHeight="1" outlineLevel="1" x14ac:dyDescent="0.2">
      <c r="A540" s="98" t="s">
        <v>2934</v>
      </c>
      <c r="B540" s="62" t="s">
        <v>236</v>
      </c>
      <c r="C540" s="42" t="s">
        <v>77</v>
      </c>
      <c r="D540" s="43">
        <v>1141.19</v>
      </c>
      <c r="E540" s="43">
        <v>1084.02</v>
      </c>
      <c r="F540" s="43">
        <v>1061.5999999999999</v>
      </c>
      <c r="G540" s="43">
        <v>1059.55</v>
      </c>
      <c r="H540" s="43">
        <v>1082.76</v>
      </c>
      <c r="I540" s="43">
        <v>1177.56</v>
      </c>
      <c r="J540" s="43">
        <v>1313.03</v>
      </c>
      <c r="K540" s="43">
        <v>1710.92</v>
      </c>
      <c r="L540" s="43">
        <v>1799</v>
      </c>
      <c r="M540" s="43">
        <v>1834.82</v>
      </c>
      <c r="N540" s="43">
        <v>1833.94</v>
      </c>
      <c r="O540" s="43">
        <v>1863.95</v>
      </c>
      <c r="P540" s="43">
        <v>1852.27</v>
      </c>
      <c r="Q540" s="43">
        <v>1859.36</v>
      </c>
      <c r="R540" s="43">
        <v>1814.69</v>
      </c>
      <c r="S540" s="43">
        <v>1825.23</v>
      </c>
      <c r="T540" s="43">
        <v>1863.81</v>
      </c>
      <c r="U540" s="43">
        <v>1934.46</v>
      </c>
      <c r="V540" s="43">
        <v>1895.94</v>
      </c>
      <c r="W540" s="43">
        <v>1833.17</v>
      </c>
      <c r="X540" s="43">
        <v>1802.6</v>
      </c>
      <c r="Y540" s="43">
        <v>1758.54</v>
      </c>
      <c r="Z540" s="43">
        <v>1581.35</v>
      </c>
      <c r="AA540" s="43">
        <v>1207.79</v>
      </c>
    </row>
    <row r="541" spans="1:27" ht="12.75" hidden="1" customHeight="1" outlineLevel="1" x14ac:dyDescent="0.2">
      <c r="A541" s="98" t="s">
        <v>2935</v>
      </c>
      <c r="B541" s="62" t="s">
        <v>88</v>
      </c>
      <c r="C541" s="42" t="s">
        <v>77</v>
      </c>
      <c r="D541" s="43">
        <f>$D$486</f>
        <v>434.18</v>
      </c>
      <c r="E541" s="43">
        <f t="shared" ref="E541:AA541" si="313">$D$486</f>
        <v>434.18</v>
      </c>
      <c r="F541" s="43">
        <f t="shared" si="313"/>
        <v>434.18</v>
      </c>
      <c r="G541" s="43">
        <f t="shared" si="313"/>
        <v>434.18</v>
      </c>
      <c r="H541" s="43">
        <f t="shared" si="313"/>
        <v>434.18</v>
      </c>
      <c r="I541" s="43">
        <f t="shared" si="313"/>
        <v>434.18</v>
      </c>
      <c r="J541" s="43">
        <f t="shared" si="313"/>
        <v>434.18</v>
      </c>
      <c r="K541" s="43">
        <f t="shared" si="313"/>
        <v>434.18</v>
      </c>
      <c r="L541" s="43">
        <f t="shared" si="313"/>
        <v>434.18</v>
      </c>
      <c r="M541" s="43">
        <f t="shared" si="313"/>
        <v>434.18</v>
      </c>
      <c r="N541" s="43">
        <f t="shared" si="313"/>
        <v>434.18</v>
      </c>
      <c r="O541" s="43">
        <f t="shared" si="313"/>
        <v>434.18</v>
      </c>
      <c r="P541" s="43">
        <f t="shared" si="313"/>
        <v>434.18</v>
      </c>
      <c r="Q541" s="43">
        <f t="shared" si="313"/>
        <v>434.18</v>
      </c>
      <c r="R541" s="43">
        <f t="shared" si="313"/>
        <v>434.18</v>
      </c>
      <c r="S541" s="43">
        <f t="shared" si="313"/>
        <v>434.18</v>
      </c>
      <c r="T541" s="43">
        <f t="shared" si="313"/>
        <v>434.18</v>
      </c>
      <c r="U541" s="43">
        <f t="shared" si="313"/>
        <v>434.18</v>
      </c>
      <c r="V541" s="43">
        <f t="shared" si="313"/>
        <v>434.18</v>
      </c>
      <c r="W541" s="43">
        <f t="shared" si="313"/>
        <v>434.18</v>
      </c>
      <c r="X541" s="43">
        <f t="shared" si="313"/>
        <v>434.18</v>
      </c>
      <c r="Y541" s="43">
        <f t="shared" si="313"/>
        <v>434.18</v>
      </c>
      <c r="Z541" s="43">
        <f t="shared" si="313"/>
        <v>434.18</v>
      </c>
      <c r="AA541" s="43">
        <f t="shared" si="313"/>
        <v>434.18</v>
      </c>
    </row>
    <row r="542" spans="1:27" ht="12.75" hidden="1" customHeight="1" outlineLevel="1" x14ac:dyDescent="0.2">
      <c r="A542" s="98" t="s">
        <v>2936</v>
      </c>
      <c r="B542" s="62" t="s">
        <v>81</v>
      </c>
      <c r="C542" s="42" t="s">
        <v>77</v>
      </c>
      <c r="D542" s="43">
        <v>6.71</v>
      </c>
      <c r="E542" s="43">
        <v>6.71</v>
      </c>
      <c r="F542" s="43">
        <v>6.71</v>
      </c>
      <c r="G542" s="43">
        <v>6.71</v>
      </c>
      <c r="H542" s="43">
        <v>6.71</v>
      </c>
      <c r="I542" s="43">
        <v>6.71</v>
      </c>
      <c r="J542" s="43">
        <v>6.71</v>
      </c>
      <c r="K542" s="43">
        <v>6.71</v>
      </c>
      <c r="L542" s="43">
        <v>6.71</v>
      </c>
      <c r="M542" s="43">
        <v>6.71</v>
      </c>
      <c r="N542" s="43">
        <v>6.71</v>
      </c>
      <c r="O542" s="43">
        <v>6.71</v>
      </c>
      <c r="P542" s="43">
        <v>6.71</v>
      </c>
      <c r="Q542" s="43">
        <v>6.71</v>
      </c>
      <c r="R542" s="43">
        <v>6.71</v>
      </c>
      <c r="S542" s="43">
        <v>6.71</v>
      </c>
      <c r="T542" s="43">
        <v>6.71</v>
      </c>
      <c r="U542" s="43">
        <v>6.71</v>
      </c>
      <c r="V542" s="43">
        <v>6.71</v>
      </c>
      <c r="W542" s="43">
        <v>6.71</v>
      </c>
      <c r="X542" s="43">
        <v>6.71</v>
      </c>
      <c r="Y542" s="43">
        <v>6.71</v>
      </c>
      <c r="Z542" s="43">
        <v>6.71</v>
      </c>
      <c r="AA542" s="43">
        <v>6.71</v>
      </c>
    </row>
    <row r="543" spans="1:27" ht="12.75" hidden="1" customHeight="1" outlineLevel="1" x14ac:dyDescent="0.2">
      <c r="A543" s="98" t="s">
        <v>2937</v>
      </c>
      <c r="B543" s="62" t="s">
        <v>79</v>
      </c>
      <c r="C543" s="42" t="s">
        <v>77</v>
      </c>
      <c r="D543" s="43">
        <f>$D$11</f>
        <v>330.69</v>
      </c>
      <c r="E543" s="43">
        <f t="shared" ref="E543:AA543" si="314">$D$11</f>
        <v>330.69</v>
      </c>
      <c r="F543" s="43">
        <f t="shared" si="314"/>
        <v>330.69</v>
      </c>
      <c r="G543" s="43">
        <f t="shared" si="314"/>
        <v>330.69</v>
      </c>
      <c r="H543" s="43">
        <f t="shared" si="314"/>
        <v>330.69</v>
      </c>
      <c r="I543" s="43">
        <f t="shared" si="314"/>
        <v>330.69</v>
      </c>
      <c r="J543" s="43">
        <f t="shared" si="314"/>
        <v>330.69</v>
      </c>
      <c r="K543" s="43">
        <f t="shared" si="314"/>
        <v>330.69</v>
      </c>
      <c r="L543" s="43">
        <f t="shared" si="314"/>
        <v>330.69</v>
      </c>
      <c r="M543" s="43">
        <f t="shared" si="314"/>
        <v>330.69</v>
      </c>
      <c r="N543" s="43">
        <f t="shared" si="314"/>
        <v>330.69</v>
      </c>
      <c r="O543" s="43">
        <f t="shared" si="314"/>
        <v>330.69</v>
      </c>
      <c r="P543" s="43">
        <f t="shared" si="314"/>
        <v>330.69</v>
      </c>
      <c r="Q543" s="43">
        <f t="shared" si="314"/>
        <v>330.69</v>
      </c>
      <c r="R543" s="43">
        <f t="shared" si="314"/>
        <v>330.69</v>
      </c>
      <c r="S543" s="43">
        <f t="shared" si="314"/>
        <v>330.69</v>
      </c>
      <c r="T543" s="43">
        <f t="shared" si="314"/>
        <v>330.69</v>
      </c>
      <c r="U543" s="43">
        <f t="shared" si="314"/>
        <v>330.69</v>
      </c>
      <c r="V543" s="43">
        <f t="shared" si="314"/>
        <v>330.69</v>
      </c>
      <c r="W543" s="43">
        <f t="shared" si="314"/>
        <v>330.69</v>
      </c>
      <c r="X543" s="43">
        <f t="shared" si="314"/>
        <v>330.69</v>
      </c>
      <c r="Y543" s="43">
        <f t="shared" si="314"/>
        <v>330.69</v>
      </c>
      <c r="Z543" s="43">
        <f t="shared" si="314"/>
        <v>330.69</v>
      </c>
      <c r="AA543" s="43">
        <f t="shared" si="314"/>
        <v>330.69</v>
      </c>
    </row>
    <row r="544" spans="1:27" collapsed="1" x14ac:dyDescent="0.2">
      <c r="A544" s="97" t="s">
        <v>2938</v>
      </c>
      <c r="B544" s="27" t="str">
        <f>"13"&amp;"."&amp;$B$801&amp;"."&amp;$B$802</f>
        <v>13.01.2023</v>
      </c>
      <c r="C544" s="89" t="s">
        <v>74</v>
      </c>
      <c r="D544" s="90">
        <f>ROUND(((D545+D546+D548+D547)/1000),5)</f>
        <v>1.9395199999999999</v>
      </c>
      <c r="E544" s="90">
        <f>ROUND(((E545+E546+E548+E547)/1000),5)</f>
        <v>1.8783300000000001</v>
      </c>
      <c r="F544" s="90">
        <f>ROUND(((F545+F546+F548+F547)/1000),5)</f>
        <v>1.8464</v>
      </c>
      <c r="G544" s="90">
        <f t="shared" ref="G544:AA544" si="315">ROUND(((G545+G546+G548+G547)/1000),5)</f>
        <v>1.84206</v>
      </c>
      <c r="H544" s="90">
        <f t="shared" si="315"/>
        <v>1.89158</v>
      </c>
      <c r="I544" s="90">
        <f t="shared" si="315"/>
        <v>1.9762599999999999</v>
      </c>
      <c r="J544" s="90">
        <f t="shared" si="315"/>
        <v>2.3137400000000001</v>
      </c>
      <c r="K544" s="90">
        <f t="shared" si="315"/>
        <v>2.5021599999999999</v>
      </c>
      <c r="L544" s="90">
        <f t="shared" si="315"/>
        <v>2.6005600000000002</v>
      </c>
      <c r="M544" s="90">
        <f t="shared" si="315"/>
        <v>2.6334900000000001</v>
      </c>
      <c r="N544" s="90">
        <f t="shared" si="315"/>
        <v>2.6494599999999999</v>
      </c>
      <c r="O544" s="90">
        <f t="shared" si="315"/>
        <v>2.6569400000000001</v>
      </c>
      <c r="P544" s="90">
        <f t="shared" si="315"/>
        <v>2.6489799999999999</v>
      </c>
      <c r="Q544" s="90">
        <f t="shared" si="315"/>
        <v>2.6516799999999998</v>
      </c>
      <c r="R544" s="90">
        <f t="shared" si="315"/>
        <v>2.6363099999999999</v>
      </c>
      <c r="S544" s="90">
        <f t="shared" si="315"/>
        <v>2.63103</v>
      </c>
      <c r="T544" s="90">
        <f t="shared" si="315"/>
        <v>2.73109</v>
      </c>
      <c r="U544" s="90">
        <f t="shared" si="315"/>
        <v>2.7580499999999999</v>
      </c>
      <c r="V544" s="90">
        <f t="shared" si="315"/>
        <v>2.7451400000000001</v>
      </c>
      <c r="W544" s="90">
        <f t="shared" si="315"/>
        <v>2.6495500000000001</v>
      </c>
      <c r="X544" s="90">
        <f t="shared" si="315"/>
        <v>2.6326200000000002</v>
      </c>
      <c r="Y544" s="90">
        <f t="shared" si="315"/>
        <v>2.57423</v>
      </c>
      <c r="Z544" s="90">
        <f t="shared" si="315"/>
        <v>2.4588000000000001</v>
      </c>
      <c r="AA544" s="90">
        <f t="shared" si="315"/>
        <v>2.1883699999999999</v>
      </c>
    </row>
    <row r="545" spans="1:27" ht="12.75" hidden="1" customHeight="1" outlineLevel="1" x14ac:dyDescent="0.2">
      <c r="A545" s="98" t="s">
        <v>2939</v>
      </c>
      <c r="B545" s="62" t="s">
        <v>236</v>
      </c>
      <c r="C545" s="42" t="s">
        <v>77</v>
      </c>
      <c r="D545" s="43">
        <v>1167.94</v>
      </c>
      <c r="E545" s="43">
        <v>1106.75</v>
      </c>
      <c r="F545" s="43">
        <v>1074.82</v>
      </c>
      <c r="G545" s="43">
        <v>1070.48</v>
      </c>
      <c r="H545" s="43">
        <v>1120</v>
      </c>
      <c r="I545" s="43">
        <v>1204.68</v>
      </c>
      <c r="J545" s="43">
        <v>1542.16</v>
      </c>
      <c r="K545" s="43">
        <v>1730.58</v>
      </c>
      <c r="L545" s="43">
        <v>1828.98</v>
      </c>
      <c r="M545" s="43">
        <v>1861.91</v>
      </c>
      <c r="N545" s="43">
        <v>1877.88</v>
      </c>
      <c r="O545" s="43">
        <v>1885.36</v>
      </c>
      <c r="P545" s="43">
        <v>1877.4</v>
      </c>
      <c r="Q545" s="43">
        <v>1880.1</v>
      </c>
      <c r="R545" s="43">
        <v>1864.73</v>
      </c>
      <c r="S545" s="43">
        <v>1859.45</v>
      </c>
      <c r="T545" s="43">
        <v>1959.51</v>
      </c>
      <c r="U545" s="43">
        <v>1986.47</v>
      </c>
      <c r="V545" s="43">
        <v>1973.56</v>
      </c>
      <c r="W545" s="43">
        <v>1877.97</v>
      </c>
      <c r="X545" s="43">
        <v>1861.04</v>
      </c>
      <c r="Y545" s="43">
        <v>1802.65</v>
      </c>
      <c r="Z545" s="43">
        <v>1687.22</v>
      </c>
      <c r="AA545" s="43">
        <v>1416.79</v>
      </c>
    </row>
    <row r="546" spans="1:27" ht="12.75" hidden="1" customHeight="1" outlineLevel="1" x14ac:dyDescent="0.2">
      <c r="A546" s="98" t="s">
        <v>2940</v>
      </c>
      <c r="B546" s="62" t="s">
        <v>88</v>
      </c>
      <c r="C546" s="42" t="s">
        <v>77</v>
      </c>
      <c r="D546" s="43">
        <f>$D$486</f>
        <v>434.18</v>
      </c>
      <c r="E546" s="43">
        <f t="shared" ref="E546:AA546" si="316">$D$486</f>
        <v>434.18</v>
      </c>
      <c r="F546" s="43">
        <f t="shared" si="316"/>
        <v>434.18</v>
      </c>
      <c r="G546" s="43">
        <f t="shared" si="316"/>
        <v>434.18</v>
      </c>
      <c r="H546" s="43">
        <f t="shared" si="316"/>
        <v>434.18</v>
      </c>
      <c r="I546" s="43">
        <f t="shared" si="316"/>
        <v>434.18</v>
      </c>
      <c r="J546" s="43">
        <f t="shared" si="316"/>
        <v>434.18</v>
      </c>
      <c r="K546" s="43">
        <f t="shared" si="316"/>
        <v>434.18</v>
      </c>
      <c r="L546" s="43">
        <f t="shared" si="316"/>
        <v>434.18</v>
      </c>
      <c r="M546" s="43">
        <f t="shared" si="316"/>
        <v>434.18</v>
      </c>
      <c r="N546" s="43">
        <f t="shared" si="316"/>
        <v>434.18</v>
      </c>
      <c r="O546" s="43">
        <f t="shared" si="316"/>
        <v>434.18</v>
      </c>
      <c r="P546" s="43">
        <f t="shared" si="316"/>
        <v>434.18</v>
      </c>
      <c r="Q546" s="43">
        <f t="shared" si="316"/>
        <v>434.18</v>
      </c>
      <c r="R546" s="43">
        <f t="shared" si="316"/>
        <v>434.18</v>
      </c>
      <c r="S546" s="43">
        <f t="shared" si="316"/>
        <v>434.18</v>
      </c>
      <c r="T546" s="43">
        <f t="shared" si="316"/>
        <v>434.18</v>
      </c>
      <c r="U546" s="43">
        <f t="shared" si="316"/>
        <v>434.18</v>
      </c>
      <c r="V546" s="43">
        <f t="shared" si="316"/>
        <v>434.18</v>
      </c>
      <c r="W546" s="43">
        <f t="shared" si="316"/>
        <v>434.18</v>
      </c>
      <c r="X546" s="43">
        <f t="shared" si="316"/>
        <v>434.18</v>
      </c>
      <c r="Y546" s="43">
        <f t="shared" si="316"/>
        <v>434.18</v>
      </c>
      <c r="Z546" s="43">
        <f t="shared" si="316"/>
        <v>434.18</v>
      </c>
      <c r="AA546" s="43">
        <f t="shared" si="316"/>
        <v>434.18</v>
      </c>
    </row>
    <row r="547" spans="1:27" ht="12.75" hidden="1" customHeight="1" outlineLevel="1" x14ac:dyDescent="0.2">
      <c r="A547" s="98" t="s">
        <v>2941</v>
      </c>
      <c r="B547" s="62" t="s">
        <v>81</v>
      </c>
      <c r="C547" s="42" t="s">
        <v>77</v>
      </c>
      <c r="D547" s="43">
        <v>6.71</v>
      </c>
      <c r="E547" s="43">
        <v>6.71</v>
      </c>
      <c r="F547" s="43">
        <v>6.71</v>
      </c>
      <c r="G547" s="43">
        <v>6.71</v>
      </c>
      <c r="H547" s="43">
        <v>6.71</v>
      </c>
      <c r="I547" s="43">
        <v>6.71</v>
      </c>
      <c r="J547" s="43">
        <v>6.71</v>
      </c>
      <c r="K547" s="43">
        <v>6.71</v>
      </c>
      <c r="L547" s="43">
        <v>6.71</v>
      </c>
      <c r="M547" s="43">
        <v>6.71</v>
      </c>
      <c r="N547" s="43">
        <v>6.71</v>
      </c>
      <c r="O547" s="43">
        <v>6.71</v>
      </c>
      <c r="P547" s="43">
        <v>6.71</v>
      </c>
      <c r="Q547" s="43">
        <v>6.71</v>
      </c>
      <c r="R547" s="43">
        <v>6.71</v>
      </c>
      <c r="S547" s="43">
        <v>6.71</v>
      </c>
      <c r="T547" s="43">
        <v>6.71</v>
      </c>
      <c r="U547" s="43">
        <v>6.71</v>
      </c>
      <c r="V547" s="43">
        <v>6.71</v>
      </c>
      <c r="W547" s="43">
        <v>6.71</v>
      </c>
      <c r="X547" s="43">
        <v>6.71</v>
      </c>
      <c r="Y547" s="43">
        <v>6.71</v>
      </c>
      <c r="Z547" s="43">
        <v>6.71</v>
      </c>
      <c r="AA547" s="43">
        <v>6.71</v>
      </c>
    </row>
    <row r="548" spans="1:27" ht="12.75" hidden="1" customHeight="1" outlineLevel="1" x14ac:dyDescent="0.2">
      <c r="A548" s="98" t="s">
        <v>2942</v>
      </c>
      <c r="B548" s="62" t="s">
        <v>79</v>
      </c>
      <c r="C548" s="42" t="s">
        <v>77</v>
      </c>
      <c r="D548" s="43">
        <f>$D$11</f>
        <v>330.69</v>
      </c>
      <c r="E548" s="43">
        <f t="shared" ref="E548:AA548" si="317">$D$11</f>
        <v>330.69</v>
      </c>
      <c r="F548" s="43">
        <f t="shared" si="317"/>
        <v>330.69</v>
      </c>
      <c r="G548" s="43">
        <f t="shared" si="317"/>
        <v>330.69</v>
      </c>
      <c r="H548" s="43">
        <f t="shared" si="317"/>
        <v>330.69</v>
      </c>
      <c r="I548" s="43">
        <f t="shared" si="317"/>
        <v>330.69</v>
      </c>
      <c r="J548" s="43">
        <f t="shared" si="317"/>
        <v>330.69</v>
      </c>
      <c r="K548" s="43">
        <f t="shared" si="317"/>
        <v>330.69</v>
      </c>
      <c r="L548" s="43">
        <f t="shared" si="317"/>
        <v>330.69</v>
      </c>
      <c r="M548" s="43">
        <f t="shared" si="317"/>
        <v>330.69</v>
      </c>
      <c r="N548" s="43">
        <f t="shared" si="317"/>
        <v>330.69</v>
      </c>
      <c r="O548" s="43">
        <f t="shared" si="317"/>
        <v>330.69</v>
      </c>
      <c r="P548" s="43">
        <f t="shared" si="317"/>
        <v>330.69</v>
      </c>
      <c r="Q548" s="43">
        <f t="shared" si="317"/>
        <v>330.69</v>
      </c>
      <c r="R548" s="43">
        <f t="shared" si="317"/>
        <v>330.69</v>
      </c>
      <c r="S548" s="43">
        <f t="shared" si="317"/>
        <v>330.69</v>
      </c>
      <c r="T548" s="43">
        <f t="shared" si="317"/>
        <v>330.69</v>
      </c>
      <c r="U548" s="43">
        <f t="shared" si="317"/>
        <v>330.69</v>
      </c>
      <c r="V548" s="43">
        <f t="shared" si="317"/>
        <v>330.69</v>
      </c>
      <c r="W548" s="43">
        <f t="shared" si="317"/>
        <v>330.69</v>
      </c>
      <c r="X548" s="43">
        <f t="shared" si="317"/>
        <v>330.69</v>
      </c>
      <c r="Y548" s="43">
        <f t="shared" si="317"/>
        <v>330.69</v>
      </c>
      <c r="Z548" s="43">
        <f t="shared" si="317"/>
        <v>330.69</v>
      </c>
      <c r="AA548" s="43">
        <f t="shared" si="317"/>
        <v>330.69</v>
      </c>
    </row>
    <row r="549" spans="1:27" collapsed="1" x14ac:dyDescent="0.2">
      <c r="A549" s="97" t="s">
        <v>2943</v>
      </c>
      <c r="B549" s="27" t="str">
        <f>"14"&amp;"."&amp;$B$801&amp;"."&amp;$B$802</f>
        <v>14.01.2023</v>
      </c>
      <c r="C549" s="89" t="s">
        <v>74</v>
      </c>
      <c r="D549" s="90">
        <f>ROUND(((D550+D551+D553+D552)/1000),5)</f>
        <v>2.1890999999999998</v>
      </c>
      <c r="E549" s="90">
        <f>ROUND(((E550+E551+E553+E552)/1000),5)</f>
        <v>2.0142899999999999</v>
      </c>
      <c r="F549" s="90">
        <f>ROUND(((F550+F551+F553+F552)/1000),5)</f>
        <v>1.9826299999999999</v>
      </c>
      <c r="G549" s="90">
        <f t="shared" ref="G549:AA549" si="318">ROUND(((G550+G551+G553+G552)/1000),5)</f>
        <v>1.9722299999999999</v>
      </c>
      <c r="H549" s="90">
        <f t="shared" si="318"/>
        <v>1.98668</v>
      </c>
      <c r="I549" s="90">
        <f t="shared" si="318"/>
        <v>2.0162399999999998</v>
      </c>
      <c r="J549" s="90">
        <f t="shared" si="318"/>
        <v>2.1116899999999998</v>
      </c>
      <c r="K549" s="90">
        <f t="shared" si="318"/>
        <v>2.39011</v>
      </c>
      <c r="L549" s="90">
        <f t="shared" si="318"/>
        <v>2.4832000000000001</v>
      </c>
      <c r="M549" s="90">
        <f t="shared" si="318"/>
        <v>2.61029</v>
      </c>
      <c r="N549" s="90">
        <f t="shared" si="318"/>
        <v>2.6489799999999999</v>
      </c>
      <c r="O549" s="90">
        <f t="shared" si="318"/>
        <v>2.65821</v>
      </c>
      <c r="P549" s="90">
        <f t="shared" si="318"/>
        <v>2.6564399999999999</v>
      </c>
      <c r="Q549" s="90">
        <f t="shared" si="318"/>
        <v>2.6553200000000001</v>
      </c>
      <c r="R549" s="90">
        <f t="shared" si="318"/>
        <v>2.6297600000000001</v>
      </c>
      <c r="S549" s="90">
        <f t="shared" si="318"/>
        <v>2.6328900000000002</v>
      </c>
      <c r="T549" s="90">
        <f t="shared" si="318"/>
        <v>2.6510099999999999</v>
      </c>
      <c r="U549" s="90">
        <f t="shared" si="318"/>
        <v>2.69774</v>
      </c>
      <c r="V549" s="90">
        <f t="shared" si="318"/>
        <v>2.6899000000000002</v>
      </c>
      <c r="W549" s="90">
        <f t="shared" si="318"/>
        <v>2.6425999999999998</v>
      </c>
      <c r="X549" s="90">
        <f t="shared" si="318"/>
        <v>2.6463199999999998</v>
      </c>
      <c r="Y549" s="90">
        <f t="shared" si="318"/>
        <v>2.5226899999999999</v>
      </c>
      <c r="Z549" s="90">
        <f t="shared" si="318"/>
        <v>2.44916</v>
      </c>
      <c r="AA549" s="90">
        <f t="shared" si="318"/>
        <v>2.1980400000000002</v>
      </c>
    </row>
    <row r="550" spans="1:27" ht="12.75" hidden="1" customHeight="1" outlineLevel="1" x14ac:dyDescent="0.2">
      <c r="A550" s="98" t="s">
        <v>2944</v>
      </c>
      <c r="B550" s="62" t="s">
        <v>236</v>
      </c>
      <c r="C550" s="42" t="s">
        <v>77</v>
      </c>
      <c r="D550" s="43">
        <v>1417.52</v>
      </c>
      <c r="E550" s="43">
        <v>1242.71</v>
      </c>
      <c r="F550" s="43">
        <v>1211.05</v>
      </c>
      <c r="G550" s="43">
        <v>1200.6500000000001</v>
      </c>
      <c r="H550" s="43">
        <v>1215.0999999999999</v>
      </c>
      <c r="I550" s="43">
        <v>1244.6600000000001</v>
      </c>
      <c r="J550" s="43">
        <v>1340.11</v>
      </c>
      <c r="K550" s="43">
        <v>1618.53</v>
      </c>
      <c r="L550" s="43">
        <v>1711.62</v>
      </c>
      <c r="M550" s="43">
        <v>1838.71</v>
      </c>
      <c r="N550" s="43">
        <v>1877.4</v>
      </c>
      <c r="O550" s="43">
        <v>1886.63</v>
      </c>
      <c r="P550" s="43">
        <v>1884.86</v>
      </c>
      <c r="Q550" s="43">
        <v>1883.74</v>
      </c>
      <c r="R550" s="43">
        <v>1858.18</v>
      </c>
      <c r="S550" s="43">
        <v>1861.31</v>
      </c>
      <c r="T550" s="43">
        <v>1879.43</v>
      </c>
      <c r="U550" s="43">
        <v>1926.16</v>
      </c>
      <c r="V550" s="43">
        <v>1918.32</v>
      </c>
      <c r="W550" s="43">
        <v>1871.02</v>
      </c>
      <c r="X550" s="43">
        <v>1874.74</v>
      </c>
      <c r="Y550" s="43">
        <v>1751.11</v>
      </c>
      <c r="Z550" s="43">
        <v>1677.58</v>
      </c>
      <c r="AA550" s="43">
        <v>1426.46</v>
      </c>
    </row>
    <row r="551" spans="1:27" ht="12.75" hidden="1" customHeight="1" outlineLevel="1" x14ac:dyDescent="0.2">
      <c r="A551" s="98" t="s">
        <v>2945</v>
      </c>
      <c r="B551" s="62" t="s">
        <v>88</v>
      </c>
      <c r="C551" s="42" t="s">
        <v>77</v>
      </c>
      <c r="D551" s="43">
        <f>$D$486</f>
        <v>434.18</v>
      </c>
      <c r="E551" s="43">
        <f t="shared" ref="E551:AA551" si="319">$D$486</f>
        <v>434.18</v>
      </c>
      <c r="F551" s="43">
        <f t="shared" si="319"/>
        <v>434.18</v>
      </c>
      <c r="G551" s="43">
        <f t="shared" si="319"/>
        <v>434.18</v>
      </c>
      <c r="H551" s="43">
        <f t="shared" si="319"/>
        <v>434.18</v>
      </c>
      <c r="I551" s="43">
        <f t="shared" si="319"/>
        <v>434.18</v>
      </c>
      <c r="J551" s="43">
        <f t="shared" si="319"/>
        <v>434.18</v>
      </c>
      <c r="K551" s="43">
        <f t="shared" si="319"/>
        <v>434.18</v>
      </c>
      <c r="L551" s="43">
        <f t="shared" si="319"/>
        <v>434.18</v>
      </c>
      <c r="M551" s="43">
        <f t="shared" si="319"/>
        <v>434.18</v>
      </c>
      <c r="N551" s="43">
        <f t="shared" si="319"/>
        <v>434.18</v>
      </c>
      <c r="O551" s="43">
        <f t="shared" si="319"/>
        <v>434.18</v>
      </c>
      <c r="P551" s="43">
        <f t="shared" si="319"/>
        <v>434.18</v>
      </c>
      <c r="Q551" s="43">
        <f t="shared" si="319"/>
        <v>434.18</v>
      </c>
      <c r="R551" s="43">
        <f t="shared" si="319"/>
        <v>434.18</v>
      </c>
      <c r="S551" s="43">
        <f t="shared" si="319"/>
        <v>434.18</v>
      </c>
      <c r="T551" s="43">
        <f t="shared" si="319"/>
        <v>434.18</v>
      </c>
      <c r="U551" s="43">
        <f t="shared" si="319"/>
        <v>434.18</v>
      </c>
      <c r="V551" s="43">
        <f t="shared" si="319"/>
        <v>434.18</v>
      </c>
      <c r="W551" s="43">
        <f t="shared" si="319"/>
        <v>434.18</v>
      </c>
      <c r="X551" s="43">
        <f t="shared" si="319"/>
        <v>434.18</v>
      </c>
      <c r="Y551" s="43">
        <f t="shared" si="319"/>
        <v>434.18</v>
      </c>
      <c r="Z551" s="43">
        <f t="shared" si="319"/>
        <v>434.18</v>
      </c>
      <c r="AA551" s="43">
        <f t="shared" si="319"/>
        <v>434.18</v>
      </c>
    </row>
    <row r="552" spans="1:27" ht="12.75" hidden="1" customHeight="1" outlineLevel="1" x14ac:dyDescent="0.2">
      <c r="A552" s="98" t="s">
        <v>2946</v>
      </c>
      <c r="B552" s="62" t="s">
        <v>81</v>
      </c>
      <c r="C552" s="42" t="s">
        <v>77</v>
      </c>
      <c r="D552" s="43">
        <v>6.71</v>
      </c>
      <c r="E552" s="43">
        <v>6.71</v>
      </c>
      <c r="F552" s="43">
        <v>6.71</v>
      </c>
      <c r="G552" s="43">
        <v>6.71</v>
      </c>
      <c r="H552" s="43">
        <v>6.71</v>
      </c>
      <c r="I552" s="43">
        <v>6.71</v>
      </c>
      <c r="J552" s="43">
        <v>6.71</v>
      </c>
      <c r="K552" s="43">
        <v>6.71</v>
      </c>
      <c r="L552" s="43">
        <v>6.71</v>
      </c>
      <c r="M552" s="43">
        <v>6.71</v>
      </c>
      <c r="N552" s="43">
        <v>6.71</v>
      </c>
      <c r="O552" s="43">
        <v>6.71</v>
      </c>
      <c r="P552" s="43">
        <v>6.71</v>
      </c>
      <c r="Q552" s="43">
        <v>6.71</v>
      </c>
      <c r="R552" s="43">
        <v>6.71</v>
      </c>
      <c r="S552" s="43">
        <v>6.71</v>
      </c>
      <c r="T552" s="43">
        <v>6.71</v>
      </c>
      <c r="U552" s="43">
        <v>6.71</v>
      </c>
      <c r="V552" s="43">
        <v>6.71</v>
      </c>
      <c r="W552" s="43">
        <v>6.71</v>
      </c>
      <c r="X552" s="43">
        <v>6.71</v>
      </c>
      <c r="Y552" s="43">
        <v>6.71</v>
      </c>
      <c r="Z552" s="43">
        <v>6.71</v>
      </c>
      <c r="AA552" s="43">
        <v>6.71</v>
      </c>
    </row>
    <row r="553" spans="1:27" ht="12.75" hidden="1" customHeight="1" outlineLevel="1" x14ac:dyDescent="0.2">
      <c r="A553" s="98" t="s">
        <v>2947</v>
      </c>
      <c r="B553" s="62" t="s">
        <v>79</v>
      </c>
      <c r="C553" s="42" t="s">
        <v>77</v>
      </c>
      <c r="D553" s="43">
        <f>$D$11</f>
        <v>330.69</v>
      </c>
      <c r="E553" s="43">
        <f t="shared" ref="E553:AA553" si="320">$D$11</f>
        <v>330.69</v>
      </c>
      <c r="F553" s="43">
        <f t="shared" si="320"/>
        <v>330.69</v>
      </c>
      <c r="G553" s="43">
        <f t="shared" si="320"/>
        <v>330.69</v>
      </c>
      <c r="H553" s="43">
        <f t="shared" si="320"/>
        <v>330.69</v>
      </c>
      <c r="I553" s="43">
        <f t="shared" si="320"/>
        <v>330.69</v>
      </c>
      <c r="J553" s="43">
        <f t="shared" si="320"/>
        <v>330.69</v>
      </c>
      <c r="K553" s="43">
        <f t="shared" si="320"/>
        <v>330.69</v>
      </c>
      <c r="L553" s="43">
        <f t="shared" si="320"/>
        <v>330.69</v>
      </c>
      <c r="M553" s="43">
        <f t="shared" si="320"/>
        <v>330.69</v>
      </c>
      <c r="N553" s="43">
        <f t="shared" si="320"/>
        <v>330.69</v>
      </c>
      <c r="O553" s="43">
        <f t="shared" si="320"/>
        <v>330.69</v>
      </c>
      <c r="P553" s="43">
        <f t="shared" si="320"/>
        <v>330.69</v>
      </c>
      <c r="Q553" s="43">
        <f t="shared" si="320"/>
        <v>330.69</v>
      </c>
      <c r="R553" s="43">
        <f t="shared" si="320"/>
        <v>330.69</v>
      </c>
      <c r="S553" s="43">
        <f t="shared" si="320"/>
        <v>330.69</v>
      </c>
      <c r="T553" s="43">
        <f t="shared" si="320"/>
        <v>330.69</v>
      </c>
      <c r="U553" s="43">
        <f t="shared" si="320"/>
        <v>330.69</v>
      </c>
      <c r="V553" s="43">
        <f t="shared" si="320"/>
        <v>330.69</v>
      </c>
      <c r="W553" s="43">
        <f t="shared" si="320"/>
        <v>330.69</v>
      </c>
      <c r="X553" s="43">
        <f t="shared" si="320"/>
        <v>330.69</v>
      </c>
      <c r="Y553" s="43">
        <f t="shared" si="320"/>
        <v>330.69</v>
      </c>
      <c r="Z553" s="43">
        <f t="shared" si="320"/>
        <v>330.69</v>
      </c>
      <c r="AA553" s="43">
        <f t="shared" si="320"/>
        <v>330.69</v>
      </c>
    </row>
    <row r="554" spans="1:27" collapsed="1" x14ac:dyDescent="0.2">
      <c r="A554" s="97" t="s">
        <v>2948</v>
      </c>
      <c r="B554" s="27" t="str">
        <f>"15"&amp;"."&amp;$B$801&amp;"."&amp;$B$802</f>
        <v>15.01.2023</v>
      </c>
      <c r="C554" s="89" t="s">
        <v>74</v>
      </c>
      <c r="D554" s="90">
        <f>ROUND(((D555+D556+D558+D557)/1000),5)</f>
        <v>2.0281199999999999</v>
      </c>
      <c r="E554" s="90">
        <f>ROUND(((E555+E556+E558+E557)/1000),5)</f>
        <v>1.97038</v>
      </c>
      <c r="F554" s="90">
        <f>ROUND(((F555+F556+F558+F557)/1000),5)</f>
        <v>1.9008</v>
      </c>
      <c r="G554" s="90">
        <f t="shared" ref="G554:AA554" si="321">ROUND(((G555+G556+G558+G557)/1000),5)</f>
        <v>1.8952899999999999</v>
      </c>
      <c r="H554" s="90">
        <f t="shared" si="321"/>
        <v>1.8996999999999999</v>
      </c>
      <c r="I554" s="90">
        <f t="shared" si="321"/>
        <v>1.9487000000000001</v>
      </c>
      <c r="J554" s="90">
        <f t="shared" si="321"/>
        <v>1.9610799999999999</v>
      </c>
      <c r="K554" s="90">
        <f t="shared" si="321"/>
        <v>2.1598099999999998</v>
      </c>
      <c r="L554" s="90">
        <f t="shared" si="321"/>
        <v>2.4083100000000002</v>
      </c>
      <c r="M554" s="90">
        <f t="shared" si="321"/>
        <v>2.4807800000000002</v>
      </c>
      <c r="N554" s="90">
        <f t="shared" si="321"/>
        <v>2.5496099999999999</v>
      </c>
      <c r="O554" s="90">
        <f t="shared" si="321"/>
        <v>2.5697700000000001</v>
      </c>
      <c r="P554" s="90">
        <f t="shared" si="321"/>
        <v>2.5727899999999999</v>
      </c>
      <c r="Q554" s="90">
        <f t="shared" si="321"/>
        <v>2.5749200000000001</v>
      </c>
      <c r="R554" s="90">
        <f t="shared" si="321"/>
        <v>2.5438999999999998</v>
      </c>
      <c r="S554" s="90">
        <f t="shared" si="321"/>
        <v>2.55267</v>
      </c>
      <c r="T554" s="90">
        <f t="shared" si="321"/>
        <v>2.6036299999999999</v>
      </c>
      <c r="U554" s="90">
        <f t="shared" si="321"/>
        <v>2.6655199999999999</v>
      </c>
      <c r="V554" s="90">
        <f t="shared" si="321"/>
        <v>2.67049</v>
      </c>
      <c r="W554" s="90">
        <f t="shared" si="321"/>
        <v>2.59945</v>
      </c>
      <c r="X554" s="90">
        <f t="shared" si="321"/>
        <v>2.59259</v>
      </c>
      <c r="Y554" s="90">
        <f t="shared" si="321"/>
        <v>2.5068600000000001</v>
      </c>
      <c r="Z554" s="90">
        <f t="shared" si="321"/>
        <v>2.4384399999999999</v>
      </c>
      <c r="AA554" s="90">
        <f t="shared" si="321"/>
        <v>2.1753300000000002</v>
      </c>
    </row>
    <row r="555" spans="1:27" ht="12.75" hidden="1" customHeight="1" outlineLevel="1" x14ac:dyDescent="0.2">
      <c r="A555" s="98" t="s">
        <v>2949</v>
      </c>
      <c r="B555" s="62" t="s">
        <v>236</v>
      </c>
      <c r="C555" s="42" t="s">
        <v>77</v>
      </c>
      <c r="D555" s="43">
        <v>1256.54</v>
      </c>
      <c r="E555" s="43">
        <v>1198.8</v>
      </c>
      <c r="F555" s="43">
        <v>1129.22</v>
      </c>
      <c r="G555" s="43">
        <v>1123.71</v>
      </c>
      <c r="H555" s="43">
        <v>1128.1199999999999</v>
      </c>
      <c r="I555" s="43">
        <v>1177.1199999999999</v>
      </c>
      <c r="J555" s="43">
        <v>1189.5</v>
      </c>
      <c r="K555" s="43">
        <v>1388.23</v>
      </c>
      <c r="L555" s="43">
        <v>1636.73</v>
      </c>
      <c r="M555" s="43">
        <v>1709.2</v>
      </c>
      <c r="N555" s="43">
        <v>1778.03</v>
      </c>
      <c r="O555" s="43">
        <v>1798.19</v>
      </c>
      <c r="P555" s="43">
        <v>1801.21</v>
      </c>
      <c r="Q555" s="43">
        <v>1803.34</v>
      </c>
      <c r="R555" s="43">
        <v>1772.32</v>
      </c>
      <c r="S555" s="43">
        <v>1781.09</v>
      </c>
      <c r="T555" s="43">
        <v>1832.05</v>
      </c>
      <c r="U555" s="43">
        <v>1893.94</v>
      </c>
      <c r="V555" s="43">
        <v>1898.91</v>
      </c>
      <c r="W555" s="43">
        <v>1827.87</v>
      </c>
      <c r="X555" s="43">
        <v>1821.01</v>
      </c>
      <c r="Y555" s="43">
        <v>1735.28</v>
      </c>
      <c r="Z555" s="43">
        <v>1666.86</v>
      </c>
      <c r="AA555" s="43">
        <v>1403.75</v>
      </c>
    </row>
    <row r="556" spans="1:27" ht="12.75" hidden="1" customHeight="1" outlineLevel="1" x14ac:dyDescent="0.2">
      <c r="A556" s="98" t="s">
        <v>2950</v>
      </c>
      <c r="B556" s="62" t="s">
        <v>88</v>
      </c>
      <c r="C556" s="42" t="s">
        <v>77</v>
      </c>
      <c r="D556" s="43">
        <f>$D$486</f>
        <v>434.18</v>
      </c>
      <c r="E556" s="43">
        <f t="shared" ref="E556:AA556" si="322">$D$486</f>
        <v>434.18</v>
      </c>
      <c r="F556" s="43">
        <f t="shared" si="322"/>
        <v>434.18</v>
      </c>
      <c r="G556" s="43">
        <f t="shared" si="322"/>
        <v>434.18</v>
      </c>
      <c r="H556" s="43">
        <f t="shared" si="322"/>
        <v>434.18</v>
      </c>
      <c r="I556" s="43">
        <f t="shared" si="322"/>
        <v>434.18</v>
      </c>
      <c r="J556" s="43">
        <f t="shared" si="322"/>
        <v>434.18</v>
      </c>
      <c r="K556" s="43">
        <f t="shared" si="322"/>
        <v>434.18</v>
      </c>
      <c r="L556" s="43">
        <f t="shared" si="322"/>
        <v>434.18</v>
      </c>
      <c r="M556" s="43">
        <f t="shared" si="322"/>
        <v>434.18</v>
      </c>
      <c r="N556" s="43">
        <f t="shared" si="322"/>
        <v>434.18</v>
      </c>
      <c r="O556" s="43">
        <f t="shared" si="322"/>
        <v>434.18</v>
      </c>
      <c r="P556" s="43">
        <f t="shared" si="322"/>
        <v>434.18</v>
      </c>
      <c r="Q556" s="43">
        <f t="shared" si="322"/>
        <v>434.18</v>
      </c>
      <c r="R556" s="43">
        <f t="shared" si="322"/>
        <v>434.18</v>
      </c>
      <c r="S556" s="43">
        <f t="shared" si="322"/>
        <v>434.18</v>
      </c>
      <c r="T556" s="43">
        <f t="shared" si="322"/>
        <v>434.18</v>
      </c>
      <c r="U556" s="43">
        <f t="shared" si="322"/>
        <v>434.18</v>
      </c>
      <c r="V556" s="43">
        <f t="shared" si="322"/>
        <v>434.18</v>
      </c>
      <c r="W556" s="43">
        <f t="shared" si="322"/>
        <v>434.18</v>
      </c>
      <c r="X556" s="43">
        <f t="shared" si="322"/>
        <v>434.18</v>
      </c>
      <c r="Y556" s="43">
        <f t="shared" si="322"/>
        <v>434.18</v>
      </c>
      <c r="Z556" s="43">
        <f t="shared" si="322"/>
        <v>434.18</v>
      </c>
      <c r="AA556" s="43">
        <f t="shared" si="322"/>
        <v>434.18</v>
      </c>
    </row>
    <row r="557" spans="1:27" ht="12.75" hidden="1" customHeight="1" outlineLevel="1" x14ac:dyDescent="0.2">
      <c r="A557" s="98" t="s">
        <v>2951</v>
      </c>
      <c r="B557" s="62" t="s">
        <v>81</v>
      </c>
      <c r="C557" s="42" t="s">
        <v>77</v>
      </c>
      <c r="D557" s="43">
        <v>6.71</v>
      </c>
      <c r="E557" s="43">
        <v>6.71</v>
      </c>
      <c r="F557" s="43">
        <v>6.71</v>
      </c>
      <c r="G557" s="43">
        <v>6.71</v>
      </c>
      <c r="H557" s="43">
        <v>6.71</v>
      </c>
      <c r="I557" s="43">
        <v>6.71</v>
      </c>
      <c r="J557" s="43">
        <v>6.71</v>
      </c>
      <c r="K557" s="43">
        <v>6.71</v>
      </c>
      <c r="L557" s="43">
        <v>6.71</v>
      </c>
      <c r="M557" s="43">
        <v>6.71</v>
      </c>
      <c r="N557" s="43">
        <v>6.71</v>
      </c>
      <c r="O557" s="43">
        <v>6.71</v>
      </c>
      <c r="P557" s="43">
        <v>6.71</v>
      </c>
      <c r="Q557" s="43">
        <v>6.71</v>
      </c>
      <c r="R557" s="43">
        <v>6.71</v>
      </c>
      <c r="S557" s="43">
        <v>6.71</v>
      </c>
      <c r="T557" s="43">
        <v>6.71</v>
      </c>
      <c r="U557" s="43">
        <v>6.71</v>
      </c>
      <c r="V557" s="43">
        <v>6.71</v>
      </c>
      <c r="W557" s="43">
        <v>6.71</v>
      </c>
      <c r="X557" s="43">
        <v>6.71</v>
      </c>
      <c r="Y557" s="43">
        <v>6.71</v>
      </c>
      <c r="Z557" s="43">
        <v>6.71</v>
      </c>
      <c r="AA557" s="43">
        <v>6.71</v>
      </c>
    </row>
    <row r="558" spans="1:27" ht="12.75" hidden="1" customHeight="1" outlineLevel="1" x14ac:dyDescent="0.2">
      <c r="A558" s="98" t="s">
        <v>2952</v>
      </c>
      <c r="B558" s="62" t="s">
        <v>79</v>
      </c>
      <c r="C558" s="42" t="s">
        <v>77</v>
      </c>
      <c r="D558" s="43">
        <f>$D$11</f>
        <v>330.69</v>
      </c>
      <c r="E558" s="43">
        <f t="shared" ref="E558:AA558" si="323">$D$11</f>
        <v>330.69</v>
      </c>
      <c r="F558" s="43">
        <f t="shared" si="323"/>
        <v>330.69</v>
      </c>
      <c r="G558" s="43">
        <f t="shared" si="323"/>
        <v>330.69</v>
      </c>
      <c r="H558" s="43">
        <f t="shared" si="323"/>
        <v>330.69</v>
      </c>
      <c r="I558" s="43">
        <f t="shared" si="323"/>
        <v>330.69</v>
      </c>
      <c r="J558" s="43">
        <f t="shared" si="323"/>
        <v>330.69</v>
      </c>
      <c r="K558" s="43">
        <f t="shared" si="323"/>
        <v>330.69</v>
      </c>
      <c r="L558" s="43">
        <f t="shared" si="323"/>
        <v>330.69</v>
      </c>
      <c r="M558" s="43">
        <f t="shared" si="323"/>
        <v>330.69</v>
      </c>
      <c r="N558" s="43">
        <f t="shared" si="323"/>
        <v>330.69</v>
      </c>
      <c r="O558" s="43">
        <f t="shared" si="323"/>
        <v>330.69</v>
      </c>
      <c r="P558" s="43">
        <f t="shared" si="323"/>
        <v>330.69</v>
      </c>
      <c r="Q558" s="43">
        <f t="shared" si="323"/>
        <v>330.69</v>
      </c>
      <c r="R558" s="43">
        <f t="shared" si="323"/>
        <v>330.69</v>
      </c>
      <c r="S558" s="43">
        <f t="shared" si="323"/>
        <v>330.69</v>
      </c>
      <c r="T558" s="43">
        <f t="shared" si="323"/>
        <v>330.69</v>
      </c>
      <c r="U558" s="43">
        <f t="shared" si="323"/>
        <v>330.69</v>
      </c>
      <c r="V558" s="43">
        <f t="shared" si="323"/>
        <v>330.69</v>
      </c>
      <c r="W558" s="43">
        <f t="shared" si="323"/>
        <v>330.69</v>
      </c>
      <c r="X558" s="43">
        <f t="shared" si="323"/>
        <v>330.69</v>
      </c>
      <c r="Y558" s="43">
        <f t="shared" si="323"/>
        <v>330.69</v>
      </c>
      <c r="Z558" s="43">
        <f t="shared" si="323"/>
        <v>330.69</v>
      </c>
      <c r="AA558" s="43">
        <f t="shared" si="323"/>
        <v>330.69</v>
      </c>
    </row>
    <row r="559" spans="1:27" collapsed="1" x14ac:dyDescent="0.2">
      <c r="A559" s="97" t="s">
        <v>2953</v>
      </c>
      <c r="B559" s="27" t="str">
        <f>"16"&amp;"."&amp;$B$801&amp;"."&amp;$B$802</f>
        <v>16.01.2023</v>
      </c>
      <c r="C559" s="89" t="s">
        <v>74</v>
      </c>
      <c r="D559" s="90">
        <f>ROUND(((D560+D561+D563+D562)/1000),5)</f>
        <v>2.02379</v>
      </c>
      <c r="E559" s="90">
        <f>ROUND(((E560+E561+E563+E562)/1000),5)</f>
        <v>1.9643299999999999</v>
      </c>
      <c r="F559" s="90">
        <f>ROUND(((F560+F561+F563+F562)/1000),5)</f>
        <v>1.9020699999999999</v>
      </c>
      <c r="G559" s="90">
        <f t="shared" ref="G559:AA559" si="324">ROUND(((G560+G561+G563+G562)/1000),5)</f>
        <v>1.89306</v>
      </c>
      <c r="H559" s="90">
        <f t="shared" si="324"/>
        <v>1.9248000000000001</v>
      </c>
      <c r="I559" s="90">
        <f t="shared" si="324"/>
        <v>2.0182199999999999</v>
      </c>
      <c r="J559" s="90">
        <f t="shared" si="324"/>
        <v>2.30986</v>
      </c>
      <c r="K559" s="90">
        <f t="shared" si="324"/>
        <v>2.4806900000000001</v>
      </c>
      <c r="L559" s="90">
        <f t="shared" si="324"/>
        <v>2.68655</v>
      </c>
      <c r="M559" s="90">
        <f t="shared" si="324"/>
        <v>2.7290399999999999</v>
      </c>
      <c r="N559" s="90">
        <f t="shared" si="324"/>
        <v>2.7547000000000001</v>
      </c>
      <c r="O559" s="90">
        <f t="shared" si="324"/>
        <v>2.7664399999999998</v>
      </c>
      <c r="P559" s="90">
        <f t="shared" si="324"/>
        <v>2.7676500000000002</v>
      </c>
      <c r="Q559" s="90">
        <f t="shared" si="324"/>
        <v>2.7815500000000002</v>
      </c>
      <c r="R559" s="90">
        <f t="shared" si="324"/>
        <v>2.73868</v>
      </c>
      <c r="S559" s="90">
        <f t="shared" si="324"/>
        <v>2.7340300000000002</v>
      </c>
      <c r="T559" s="90">
        <f t="shared" si="324"/>
        <v>2.7625099999999998</v>
      </c>
      <c r="U559" s="90">
        <f t="shared" si="324"/>
        <v>2.7996099999999999</v>
      </c>
      <c r="V559" s="90">
        <f t="shared" si="324"/>
        <v>2.71929</v>
      </c>
      <c r="W559" s="90">
        <f t="shared" si="324"/>
        <v>2.74715</v>
      </c>
      <c r="X559" s="90">
        <f t="shared" si="324"/>
        <v>2.6545800000000002</v>
      </c>
      <c r="Y559" s="90">
        <f t="shared" si="324"/>
        <v>2.5371800000000002</v>
      </c>
      <c r="Z559" s="90">
        <f t="shared" si="324"/>
        <v>2.3999000000000001</v>
      </c>
      <c r="AA559" s="90">
        <f t="shared" si="324"/>
        <v>2.0299800000000001</v>
      </c>
    </row>
    <row r="560" spans="1:27" ht="12.75" hidden="1" customHeight="1" outlineLevel="1" x14ac:dyDescent="0.2">
      <c r="A560" s="98" t="s">
        <v>2954</v>
      </c>
      <c r="B560" s="62" t="s">
        <v>236</v>
      </c>
      <c r="C560" s="42" t="s">
        <v>77</v>
      </c>
      <c r="D560" s="43">
        <v>1252.21</v>
      </c>
      <c r="E560" s="43">
        <v>1192.75</v>
      </c>
      <c r="F560" s="43">
        <v>1130.49</v>
      </c>
      <c r="G560" s="43">
        <v>1121.48</v>
      </c>
      <c r="H560" s="43">
        <v>1153.22</v>
      </c>
      <c r="I560" s="43">
        <v>1246.6400000000001</v>
      </c>
      <c r="J560" s="43">
        <v>1538.28</v>
      </c>
      <c r="K560" s="43">
        <v>1709.11</v>
      </c>
      <c r="L560" s="43">
        <v>1914.97</v>
      </c>
      <c r="M560" s="43">
        <v>1957.46</v>
      </c>
      <c r="N560" s="43">
        <v>1983.12</v>
      </c>
      <c r="O560" s="43">
        <v>1994.86</v>
      </c>
      <c r="P560" s="43">
        <v>1996.07</v>
      </c>
      <c r="Q560" s="43">
        <v>2009.97</v>
      </c>
      <c r="R560" s="43">
        <v>1967.1</v>
      </c>
      <c r="S560" s="43">
        <v>1962.45</v>
      </c>
      <c r="T560" s="43">
        <v>1990.93</v>
      </c>
      <c r="U560" s="43">
        <v>2028.03</v>
      </c>
      <c r="V560" s="43">
        <v>1947.71</v>
      </c>
      <c r="W560" s="43">
        <v>1975.57</v>
      </c>
      <c r="X560" s="43">
        <v>1883</v>
      </c>
      <c r="Y560" s="43">
        <v>1765.6</v>
      </c>
      <c r="Z560" s="43">
        <v>1628.32</v>
      </c>
      <c r="AA560" s="43">
        <v>1258.4000000000001</v>
      </c>
    </row>
    <row r="561" spans="1:27" ht="12.75" hidden="1" customHeight="1" outlineLevel="1" x14ac:dyDescent="0.2">
      <c r="A561" s="98" t="s">
        <v>2955</v>
      </c>
      <c r="B561" s="62" t="s">
        <v>88</v>
      </c>
      <c r="C561" s="42" t="s">
        <v>77</v>
      </c>
      <c r="D561" s="43">
        <f>$D$486</f>
        <v>434.18</v>
      </c>
      <c r="E561" s="43">
        <f t="shared" ref="E561:AA561" si="325">$D$486</f>
        <v>434.18</v>
      </c>
      <c r="F561" s="43">
        <f t="shared" si="325"/>
        <v>434.18</v>
      </c>
      <c r="G561" s="43">
        <f t="shared" si="325"/>
        <v>434.18</v>
      </c>
      <c r="H561" s="43">
        <f t="shared" si="325"/>
        <v>434.18</v>
      </c>
      <c r="I561" s="43">
        <f t="shared" si="325"/>
        <v>434.18</v>
      </c>
      <c r="J561" s="43">
        <f t="shared" si="325"/>
        <v>434.18</v>
      </c>
      <c r="K561" s="43">
        <f t="shared" si="325"/>
        <v>434.18</v>
      </c>
      <c r="L561" s="43">
        <f t="shared" si="325"/>
        <v>434.18</v>
      </c>
      <c r="M561" s="43">
        <f t="shared" si="325"/>
        <v>434.18</v>
      </c>
      <c r="N561" s="43">
        <f t="shared" si="325"/>
        <v>434.18</v>
      </c>
      <c r="O561" s="43">
        <f t="shared" si="325"/>
        <v>434.18</v>
      </c>
      <c r="P561" s="43">
        <f t="shared" si="325"/>
        <v>434.18</v>
      </c>
      <c r="Q561" s="43">
        <f t="shared" si="325"/>
        <v>434.18</v>
      </c>
      <c r="R561" s="43">
        <f t="shared" si="325"/>
        <v>434.18</v>
      </c>
      <c r="S561" s="43">
        <f t="shared" si="325"/>
        <v>434.18</v>
      </c>
      <c r="T561" s="43">
        <f t="shared" si="325"/>
        <v>434.18</v>
      </c>
      <c r="U561" s="43">
        <f t="shared" si="325"/>
        <v>434.18</v>
      </c>
      <c r="V561" s="43">
        <f t="shared" si="325"/>
        <v>434.18</v>
      </c>
      <c r="W561" s="43">
        <f t="shared" si="325"/>
        <v>434.18</v>
      </c>
      <c r="X561" s="43">
        <f t="shared" si="325"/>
        <v>434.18</v>
      </c>
      <c r="Y561" s="43">
        <f t="shared" si="325"/>
        <v>434.18</v>
      </c>
      <c r="Z561" s="43">
        <f t="shared" si="325"/>
        <v>434.18</v>
      </c>
      <c r="AA561" s="43">
        <f t="shared" si="325"/>
        <v>434.18</v>
      </c>
    </row>
    <row r="562" spans="1:27" ht="12.75" hidden="1" customHeight="1" outlineLevel="1" x14ac:dyDescent="0.2">
      <c r="A562" s="98" t="s">
        <v>2956</v>
      </c>
      <c r="B562" s="62" t="s">
        <v>81</v>
      </c>
      <c r="C562" s="42" t="s">
        <v>77</v>
      </c>
      <c r="D562" s="43">
        <v>6.71</v>
      </c>
      <c r="E562" s="43">
        <v>6.71</v>
      </c>
      <c r="F562" s="43">
        <v>6.71</v>
      </c>
      <c r="G562" s="43">
        <v>6.71</v>
      </c>
      <c r="H562" s="43">
        <v>6.71</v>
      </c>
      <c r="I562" s="43">
        <v>6.71</v>
      </c>
      <c r="J562" s="43">
        <v>6.71</v>
      </c>
      <c r="K562" s="43">
        <v>6.71</v>
      </c>
      <c r="L562" s="43">
        <v>6.71</v>
      </c>
      <c r="M562" s="43">
        <v>6.71</v>
      </c>
      <c r="N562" s="43">
        <v>6.71</v>
      </c>
      <c r="O562" s="43">
        <v>6.71</v>
      </c>
      <c r="P562" s="43">
        <v>6.71</v>
      </c>
      <c r="Q562" s="43">
        <v>6.71</v>
      </c>
      <c r="R562" s="43">
        <v>6.71</v>
      </c>
      <c r="S562" s="43">
        <v>6.71</v>
      </c>
      <c r="T562" s="43">
        <v>6.71</v>
      </c>
      <c r="U562" s="43">
        <v>6.71</v>
      </c>
      <c r="V562" s="43">
        <v>6.71</v>
      </c>
      <c r="W562" s="43">
        <v>6.71</v>
      </c>
      <c r="X562" s="43">
        <v>6.71</v>
      </c>
      <c r="Y562" s="43">
        <v>6.71</v>
      </c>
      <c r="Z562" s="43">
        <v>6.71</v>
      </c>
      <c r="AA562" s="43">
        <v>6.71</v>
      </c>
    </row>
    <row r="563" spans="1:27" ht="12.75" hidden="1" customHeight="1" outlineLevel="1" x14ac:dyDescent="0.2">
      <c r="A563" s="98" t="s">
        <v>2957</v>
      </c>
      <c r="B563" s="62" t="s">
        <v>79</v>
      </c>
      <c r="C563" s="42" t="s">
        <v>77</v>
      </c>
      <c r="D563" s="43">
        <f>$D$11</f>
        <v>330.69</v>
      </c>
      <c r="E563" s="43">
        <f t="shared" ref="E563:AA563" si="326">$D$11</f>
        <v>330.69</v>
      </c>
      <c r="F563" s="43">
        <f t="shared" si="326"/>
        <v>330.69</v>
      </c>
      <c r="G563" s="43">
        <f t="shared" si="326"/>
        <v>330.69</v>
      </c>
      <c r="H563" s="43">
        <f t="shared" si="326"/>
        <v>330.69</v>
      </c>
      <c r="I563" s="43">
        <f t="shared" si="326"/>
        <v>330.69</v>
      </c>
      <c r="J563" s="43">
        <f t="shared" si="326"/>
        <v>330.69</v>
      </c>
      <c r="K563" s="43">
        <f t="shared" si="326"/>
        <v>330.69</v>
      </c>
      <c r="L563" s="43">
        <f t="shared" si="326"/>
        <v>330.69</v>
      </c>
      <c r="M563" s="43">
        <f t="shared" si="326"/>
        <v>330.69</v>
      </c>
      <c r="N563" s="43">
        <f t="shared" si="326"/>
        <v>330.69</v>
      </c>
      <c r="O563" s="43">
        <f t="shared" si="326"/>
        <v>330.69</v>
      </c>
      <c r="P563" s="43">
        <f t="shared" si="326"/>
        <v>330.69</v>
      </c>
      <c r="Q563" s="43">
        <f t="shared" si="326"/>
        <v>330.69</v>
      </c>
      <c r="R563" s="43">
        <f t="shared" si="326"/>
        <v>330.69</v>
      </c>
      <c r="S563" s="43">
        <f t="shared" si="326"/>
        <v>330.69</v>
      </c>
      <c r="T563" s="43">
        <f t="shared" si="326"/>
        <v>330.69</v>
      </c>
      <c r="U563" s="43">
        <f t="shared" si="326"/>
        <v>330.69</v>
      </c>
      <c r="V563" s="43">
        <f t="shared" si="326"/>
        <v>330.69</v>
      </c>
      <c r="W563" s="43">
        <f t="shared" si="326"/>
        <v>330.69</v>
      </c>
      <c r="X563" s="43">
        <f t="shared" si="326"/>
        <v>330.69</v>
      </c>
      <c r="Y563" s="43">
        <f t="shared" si="326"/>
        <v>330.69</v>
      </c>
      <c r="Z563" s="43">
        <f t="shared" si="326"/>
        <v>330.69</v>
      </c>
      <c r="AA563" s="43">
        <f t="shared" si="326"/>
        <v>330.69</v>
      </c>
    </row>
    <row r="564" spans="1:27" collapsed="1" x14ac:dyDescent="0.2">
      <c r="A564" s="97" t="s">
        <v>2958</v>
      </c>
      <c r="B564" s="27" t="str">
        <f>"17"&amp;"."&amp;$B$801&amp;"."&amp;$B$802</f>
        <v>17.01.2023</v>
      </c>
      <c r="C564" s="89" t="s">
        <v>74</v>
      </c>
      <c r="D564" s="90">
        <f>ROUND(((D565+D566+D568+D567)/1000),5)</f>
        <v>1.8680399999999999</v>
      </c>
      <c r="E564" s="90">
        <f>ROUND(((E565+E566+E568+E567)/1000),5)</f>
        <v>1.8355699999999999</v>
      </c>
      <c r="F564" s="90">
        <f>ROUND(((F565+F566+F568+F567)/1000),5)</f>
        <v>1.82138</v>
      </c>
      <c r="G564" s="90">
        <f t="shared" ref="G564:AA564" si="327">ROUND(((G565+G566+G568+G567)/1000),5)</f>
        <v>1.81918</v>
      </c>
      <c r="H564" s="90">
        <f t="shared" si="327"/>
        <v>1.8343400000000001</v>
      </c>
      <c r="I564" s="90">
        <f t="shared" si="327"/>
        <v>1.8866099999999999</v>
      </c>
      <c r="J564" s="90">
        <f t="shared" si="327"/>
        <v>2.0960100000000002</v>
      </c>
      <c r="K564" s="90">
        <f t="shared" si="327"/>
        <v>2.4361799999999998</v>
      </c>
      <c r="L564" s="90">
        <f t="shared" si="327"/>
        <v>2.48698</v>
      </c>
      <c r="M564" s="90">
        <f t="shared" si="327"/>
        <v>2.5414599999999998</v>
      </c>
      <c r="N564" s="90">
        <f t="shared" si="327"/>
        <v>2.5642100000000001</v>
      </c>
      <c r="O564" s="90">
        <f t="shared" si="327"/>
        <v>2.5876299999999999</v>
      </c>
      <c r="P564" s="90">
        <f t="shared" si="327"/>
        <v>2.5717599999999998</v>
      </c>
      <c r="Q564" s="90">
        <f t="shared" si="327"/>
        <v>2.5792799999999998</v>
      </c>
      <c r="R564" s="90">
        <f t="shared" si="327"/>
        <v>2.5393300000000001</v>
      </c>
      <c r="S564" s="90">
        <f t="shared" si="327"/>
        <v>2.5312700000000001</v>
      </c>
      <c r="T564" s="90">
        <f t="shared" si="327"/>
        <v>2.57769</v>
      </c>
      <c r="U564" s="90">
        <f t="shared" si="327"/>
        <v>2.6190199999999999</v>
      </c>
      <c r="V564" s="90">
        <f t="shared" si="327"/>
        <v>2.5993300000000001</v>
      </c>
      <c r="W564" s="90">
        <f t="shared" si="327"/>
        <v>2.5575999999999999</v>
      </c>
      <c r="X564" s="90">
        <f t="shared" si="327"/>
        <v>2.5435500000000002</v>
      </c>
      <c r="Y564" s="90">
        <f t="shared" si="327"/>
        <v>2.4884900000000001</v>
      </c>
      <c r="Z564" s="90">
        <f t="shared" si="327"/>
        <v>2.26783</v>
      </c>
      <c r="AA564" s="90">
        <f t="shared" si="327"/>
        <v>1.9634199999999999</v>
      </c>
    </row>
    <row r="565" spans="1:27" ht="12.75" hidden="1" customHeight="1" outlineLevel="1" x14ac:dyDescent="0.2">
      <c r="A565" s="98" t="s">
        <v>2959</v>
      </c>
      <c r="B565" s="62" t="s">
        <v>236</v>
      </c>
      <c r="C565" s="42" t="s">
        <v>77</v>
      </c>
      <c r="D565" s="43">
        <v>1096.46</v>
      </c>
      <c r="E565" s="43">
        <v>1063.99</v>
      </c>
      <c r="F565" s="43">
        <v>1049.8</v>
      </c>
      <c r="G565" s="43">
        <v>1047.5999999999999</v>
      </c>
      <c r="H565" s="43">
        <v>1062.76</v>
      </c>
      <c r="I565" s="43">
        <v>1115.03</v>
      </c>
      <c r="J565" s="43">
        <v>1324.43</v>
      </c>
      <c r="K565" s="43">
        <v>1664.6</v>
      </c>
      <c r="L565" s="43">
        <v>1715.4</v>
      </c>
      <c r="M565" s="43">
        <v>1769.88</v>
      </c>
      <c r="N565" s="43">
        <v>1792.63</v>
      </c>
      <c r="O565" s="43">
        <v>1816.05</v>
      </c>
      <c r="P565" s="43">
        <v>1800.18</v>
      </c>
      <c r="Q565" s="43">
        <v>1807.7</v>
      </c>
      <c r="R565" s="43">
        <v>1767.75</v>
      </c>
      <c r="S565" s="43">
        <v>1759.69</v>
      </c>
      <c r="T565" s="43">
        <v>1806.11</v>
      </c>
      <c r="U565" s="43">
        <v>1847.44</v>
      </c>
      <c r="V565" s="43">
        <v>1827.75</v>
      </c>
      <c r="W565" s="43">
        <v>1786.02</v>
      </c>
      <c r="X565" s="43">
        <v>1771.97</v>
      </c>
      <c r="Y565" s="43">
        <v>1716.91</v>
      </c>
      <c r="Z565" s="43">
        <v>1496.25</v>
      </c>
      <c r="AA565" s="43">
        <v>1191.8399999999999</v>
      </c>
    </row>
    <row r="566" spans="1:27" ht="12.75" hidden="1" customHeight="1" outlineLevel="1" x14ac:dyDescent="0.2">
      <c r="A566" s="98" t="s">
        <v>2960</v>
      </c>
      <c r="B566" s="62" t="s">
        <v>88</v>
      </c>
      <c r="C566" s="42" t="s">
        <v>77</v>
      </c>
      <c r="D566" s="43">
        <f>$D$486</f>
        <v>434.18</v>
      </c>
      <c r="E566" s="43">
        <f t="shared" ref="E566:AA566" si="328">$D$486</f>
        <v>434.18</v>
      </c>
      <c r="F566" s="43">
        <f t="shared" si="328"/>
        <v>434.18</v>
      </c>
      <c r="G566" s="43">
        <f t="shared" si="328"/>
        <v>434.18</v>
      </c>
      <c r="H566" s="43">
        <f t="shared" si="328"/>
        <v>434.18</v>
      </c>
      <c r="I566" s="43">
        <f t="shared" si="328"/>
        <v>434.18</v>
      </c>
      <c r="J566" s="43">
        <f t="shared" si="328"/>
        <v>434.18</v>
      </c>
      <c r="K566" s="43">
        <f t="shared" si="328"/>
        <v>434.18</v>
      </c>
      <c r="L566" s="43">
        <f t="shared" si="328"/>
        <v>434.18</v>
      </c>
      <c r="M566" s="43">
        <f t="shared" si="328"/>
        <v>434.18</v>
      </c>
      <c r="N566" s="43">
        <f t="shared" si="328"/>
        <v>434.18</v>
      </c>
      <c r="O566" s="43">
        <f t="shared" si="328"/>
        <v>434.18</v>
      </c>
      <c r="P566" s="43">
        <f t="shared" si="328"/>
        <v>434.18</v>
      </c>
      <c r="Q566" s="43">
        <f t="shared" si="328"/>
        <v>434.18</v>
      </c>
      <c r="R566" s="43">
        <f t="shared" si="328"/>
        <v>434.18</v>
      </c>
      <c r="S566" s="43">
        <f t="shared" si="328"/>
        <v>434.18</v>
      </c>
      <c r="T566" s="43">
        <f t="shared" si="328"/>
        <v>434.18</v>
      </c>
      <c r="U566" s="43">
        <f t="shared" si="328"/>
        <v>434.18</v>
      </c>
      <c r="V566" s="43">
        <f t="shared" si="328"/>
        <v>434.18</v>
      </c>
      <c r="W566" s="43">
        <f t="shared" si="328"/>
        <v>434.18</v>
      </c>
      <c r="X566" s="43">
        <f t="shared" si="328"/>
        <v>434.18</v>
      </c>
      <c r="Y566" s="43">
        <f t="shared" si="328"/>
        <v>434.18</v>
      </c>
      <c r="Z566" s="43">
        <f t="shared" si="328"/>
        <v>434.18</v>
      </c>
      <c r="AA566" s="43">
        <f t="shared" si="328"/>
        <v>434.18</v>
      </c>
    </row>
    <row r="567" spans="1:27" ht="12.75" hidden="1" customHeight="1" outlineLevel="1" x14ac:dyDescent="0.2">
      <c r="A567" s="98" t="s">
        <v>2961</v>
      </c>
      <c r="B567" s="62" t="s">
        <v>81</v>
      </c>
      <c r="C567" s="42" t="s">
        <v>77</v>
      </c>
      <c r="D567" s="43">
        <v>6.71</v>
      </c>
      <c r="E567" s="43">
        <v>6.71</v>
      </c>
      <c r="F567" s="43">
        <v>6.71</v>
      </c>
      <c r="G567" s="43">
        <v>6.71</v>
      </c>
      <c r="H567" s="43">
        <v>6.71</v>
      </c>
      <c r="I567" s="43">
        <v>6.71</v>
      </c>
      <c r="J567" s="43">
        <v>6.71</v>
      </c>
      <c r="K567" s="43">
        <v>6.71</v>
      </c>
      <c r="L567" s="43">
        <v>6.71</v>
      </c>
      <c r="M567" s="43">
        <v>6.71</v>
      </c>
      <c r="N567" s="43">
        <v>6.71</v>
      </c>
      <c r="O567" s="43">
        <v>6.71</v>
      </c>
      <c r="P567" s="43">
        <v>6.71</v>
      </c>
      <c r="Q567" s="43">
        <v>6.71</v>
      </c>
      <c r="R567" s="43">
        <v>6.71</v>
      </c>
      <c r="S567" s="43">
        <v>6.71</v>
      </c>
      <c r="T567" s="43">
        <v>6.71</v>
      </c>
      <c r="U567" s="43">
        <v>6.71</v>
      </c>
      <c r="V567" s="43">
        <v>6.71</v>
      </c>
      <c r="W567" s="43">
        <v>6.71</v>
      </c>
      <c r="X567" s="43">
        <v>6.71</v>
      </c>
      <c r="Y567" s="43">
        <v>6.71</v>
      </c>
      <c r="Z567" s="43">
        <v>6.71</v>
      </c>
      <c r="AA567" s="43">
        <v>6.71</v>
      </c>
    </row>
    <row r="568" spans="1:27" ht="12.75" hidden="1" customHeight="1" outlineLevel="1" x14ac:dyDescent="0.2">
      <c r="A568" s="98" t="s">
        <v>2962</v>
      </c>
      <c r="B568" s="62" t="s">
        <v>79</v>
      </c>
      <c r="C568" s="42" t="s">
        <v>77</v>
      </c>
      <c r="D568" s="43">
        <f>$D$11</f>
        <v>330.69</v>
      </c>
      <c r="E568" s="43">
        <f t="shared" ref="E568:AA568" si="329">$D$11</f>
        <v>330.69</v>
      </c>
      <c r="F568" s="43">
        <f t="shared" si="329"/>
        <v>330.69</v>
      </c>
      <c r="G568" s="43">
        <f t="shared" si="329"/>
        <v>330.69</v>
      </c>
      <c r="H568" s="43">
        <f t="shared" si="329"/>
        <v>330.69</v>
      </c>
      <c r="I568" s="43">
        <f t="shared" si="329"/>
        <v>330.69</v>
      </c>
      <c r="J568" s="43">
        <f t="shared" si="329"/>
        <v>330.69</v>
      </c>
      <c r="K568" s="43">
        <f t="shared" si="329"/>
        <v>330.69</v>
      </c>
      <c r="L568" s="43">
        <f t="shared" si="329"/>
        <v>330.69</v>
      </c>
      <c r="M568" s="43">
        <f t="shared" si="329"/>
        <v>330.69</v>
      </c>
      <c r="N568" s="43">
        <f t="shared" si="329"/>
        <v>330.69</v>
      </c>
      <c r="O568" s="43">
        <f t="shared" si="329"/>
        <v>330.69</v>
      </c>
      <c r="P568" s="43">
        <f t="shared" si="329"/>
        <v>330.69</v>
      </c>
      <c r="Q568" s="43">
        <f t="shared" si="329"/>
        <v>330.69</v>
      </c>
      <c r="R568" s="43">
        <f t="shared" si="329"/>
        <v>330.69</v>
      </c>
      <c r="S568" s="43">
        <f t="shared" si="329"/>
        <v>330.69</v>
      </c>
      <c r="T568" s="43">
        <f t="shared" si="329"/>
        <v>330.69</v>
      </c>
      <c r="U568" s="43">
        <f t="shared" si="329"/>
        <v>330.69</v>
      </c>
      <c r="V568" s="43">
        <f t="shared" si="329"/>
        <v>330.69</v>
      </c>
      <c r="W568" s="43">
        <f t="shared" si="329"/>
        <v>330.69</v>
      </c>
      <c r="X568" s="43">
        <f t="shared" si="329"/>
        <v>330.69</v>
      </c>
      <c r="Y568" s="43">
        <f t="shared" si="329"/>
        <v>330.69</v>
      </c>
      <c r="Z568" s="43">
        <f t="shared" si="329"/>
        <v>330.69</v>
      </c>
      <c r="AA568" s="43">
        <f t="shared" si="329"/>
        <v>330.69</v>
      </c>
    </row>
    <row r="569" spans="1:27" collapsed="1" x14ac:dyDescent="0.2">
      <c r="A569" s="97" t="s">
        <v>2963</v>
      </c>
      <c r="B569" s="27" t="str">
        <f>"18"&amp;"."&amp;$B$801&amp;"."&amp;$B$802</f>
        <v>18.01.2023</v>
      </c>
      <c r="C569" s="89" t="s">
        <v>74</v>
      </c>
      <c r="D569" s="90">
        <f>ROUND(((D570+D571+D573+D572)/1000),5)</f>
        <v>1.90574</v>
      </c>
      <c r="E569" s="90">
        <f>ROUND(((E570+E571+E573+E572)/1000),5)</f>
        <v>1.87209</v>
      </c>
      <c r="F569" s="90">
        <f>ROUND(((F570+F571+F573+F572)/1000),5)</f>
        <v>1.8512599999999999</v>
      </c>
      <c r="G569" s="90">
        <f t="shared" ref="G569:AA569" si="330">ROUND(((G570+G571+G573+G572)/1000),5)</f>
        <v>1.8501000000000001</v>
      </c>
      <c r="H569" s="90">
        <f t="shared" si="330"/>
        <v>1.8761399999999999</v>
      </c>
      <c r="I569" s="90">
        <f t="shared" si="330"/>
        <v>1.9368799999999999</v>
      </c>
      <c r="J569" s="90">
        <f t="shared" si="330"/>
        <v>2.2380200000000001</v>
      </c>
      <c r="K569" s="90">
        <f t="shared" si="330"/>
        <v>2.4522699999999999</v>
      </c>
      <c r="L569" s="90">
        <f t="shared" si="330"/>
        <v>2.5632700000000002</v>
      </c>
      <c r="M569" s="90">
        <f t="shared" si="330"/>
        <v>2.5970499999999999</v>
      </c>
      <c r="N569" s="90">
        <f t="shared" si="330"/>
        <v>2.61572</v>
      </c>
      <c r="O569" s="90">
        <f t="shared" si="330"/>
        <v>2.6478999999999999</v>
      </c>
      <c r="P569" s="90">
        <f t="shared" si="330"/>
        <v>2.6264799999999999</v>
      </c>
      <c r="Q569" s="90">
        <f t="shared" si="330"/>
        <v>2.6361699999999999</v>
      </c>
      <c r="R569" s="90">
        <f t="shared" si="330"/>
        <v>2.6392699999999998</v>
      </c>
      <c r="S569" s="90">
        <f t="shared" si="330"/>
        <v>2.59985</v>
      </c>
      <c r="T569" s="90">
        <f t="shared" si="330"/>
        <v>2.6388199999999999</v>
      </c>
      <c r="U569" s="90">
        <f t="shared" si="330"/>
        <v>2.6469499999999999</v>
      </c>
      <c r="V569" s="90">
        <f t="shared" si="330"/>
        <v>2.6416400000000002</v>
      </c>
      <c r="W569" s="90">
        <f t="shared" si="330"/>
        <v>2.6113900000000001</v>
      </c>
      <c r="X569" s="90">
        <f t="shared" si="330"/>
        <v>2.5570400000000002</v>
      </c>
      <c r="Y569" s="90">
        <f t="shared" si="330"/>
        <v>2.4723600000000001</v>
      </c>
      <c r="Z569" s="90">
        <f t="shared" si="330"/>
        <v>2.2400600000000002</v>
      </c>
      <c r="AA569" s="90">
        <f t="shared" si="330"/>
        <v>1.9164399999999999</v>
      </c>
    </row>
    <row r="570" spans="1:27" ht="12.75" hidden="1" customHeight="1" outlineLevel="1" x14ac:dyDescent="0.2">
      <c r="A570" s="98" t="s">
        <v>2964</v>
      </c>
      <c r="B570" s="62" t="s">
        <v>236</v>
      </c>
      <c r="C570" s="42" t="s">
        <v>77</v>
      </c>
      <c r="D570" s="43">
        <v>1134.1600000000001</v>
      </c>
      <c r="E570" s="43">
        <v>1100.51</v>
      </c>
      <c r="F570" s="43">
        <v>1079.68</v>
      </c>
      <c r="G570" s="43">
        <v>1078.52</v>
      </c>
      <c r="H570" s="43">
        <v>1104.56</v>
      </c>
      <c r="I570" s="43">
        <v>1165.3</v>
      </c>
      <c r="J570" s="43">
        <v>1466.44</v>
      </c>
      <c r="K570" s="43">
        <v>1680.69</v>
      </c>
      <c r="L570" s="43">
        <v>1791.69</v>
      </c>
      <c r="M570" s="43">
        <v>1825.47</v>
      </c>
      <c r="N570" s="43">
        <v>1844.14</v>
      </c>
      <c r="O570" s="43">
        <v>1876.32</v>
      </c>
      <c r="P570" s="43">
        <v>1854.9</v>
      </c>
      <c r="Q570" s="43">
        <v>1864.59</v>
      </c>
      <c r="R570" s="43">
        <v>1867.69</v>
      </c>
      <c r="S570" s="43">
        <v>1828.27</v>
      </c>
      <c r="T570" s="43">
        <v>1867.24</v>
      </c>
      <c r="U570" s="43">
        <v>1875.37</v>
      </c>
      <c r="V570" s="43">
        <v>1870.06</v>
      </c>
      <c r="W570" s="43">
        <v>1839.81</v>
      </c>
      <c r="X570" s="43">
        <v>1785.46</v>
      </c>
      <c r="Y570" s="43">
        <v>1700.78</v>
      </c>
      <c r="Z570" s="43">
        <v>1468.48</v>
      </c>
      <c r="AA570" s="43">
        <v>1144.8599999999999</v>
      </c>
    </row>
    <row r="571" spans="1:27" ht="12.75" hidden="1" customHeight="1" outlineLevel="1" x14ac:dyDescent="0.2">
      <c r="A571" s="98" t="s">
        <v>2965</v>
      </c>
      <c r="B571" s="62" t="s">
        <v>88</v>
      </c>
      <c r="C571" s="42" t="s">
        <v>77</v>
      </c>
      <c r="D571" s="43">
        <f>$D$486</f>
        <v>434.18</v>
      </c>
      <c r="E571" s="43">
        <f t="shared" ref="E571:AA571" si="331">$D$486</f>
        <v>434.18</v>
      </c>
      <c r="F571" s="43">
        <f t="shared" si="331"/>
        <v>434.18</v>
      </c>
      <c r="G571" s="43">
        <f t="shared" si="331"/>
        <v>434.18</v>
      </c>
      <c r="H571" s="43">
        <f t="shared" si="331"/>
        <v>434.18</v>
      </c>
      <c r="I571" s="43">
        <f t="shared" si="331"/>
        <v>434.18</v>
      </c>
      <c r="J571" s="43">
        <f t="shared" si="331"/>
        <v>434.18</v>
      </c>
      <c r="K571" s="43">
        <f t="shared" si="331"/>
        <v>434.18</v>
      </c>
      <c r="L571" s="43">
        <f t="shared" si="331"/>
        <v>434.18</v>
      </c>
      <c r="M571" s="43">
        <f t="shared" si="331"/>
        <v>434.18</v>
      </c>
      <c r="N571" s="43">
        <f t="shared" si="331"/>
        <v>434.18</v>
      </c>
      <c r="O571" s="43">
        <f t="shared" si="331"/>
        <v>434.18</v>
      </c>
      <c r="P571" s="43">
        <f t="shared" si="331"/>
        <v>434.18</v>
      </c>
      <c r="Q571" s="43">
        <f t="shared" si="331"/>
        <v>434.18</v>
      </c>
      <c r="R571" s="43">
        <f t="shared" si="331"/>
        <v>434.18</v>
      </c>
      <c r="S571" s="43">
        <f t="shared" si="331"/>
        <v>434.18</v>
      </c>
      <c r="T571" s="43">
        <f t="shared" si="331"/>
        <v>434.18</v>
      </c>
      <c r="U571" s="43">
        <f t="shared" si="331"/>
        <v>434.18</v>
      </c>
      <c r="V571" s="43">
        <f t="shared" si="331"/>
        <v>434.18</v>
      </c>
      <c r="W571" s="43">
        <f t="shared" si="331"/>
        <v>434.18</v>
      </c>
      <c r="X571" s="43">
        <f t="shared" si="331"/>
        <v>434.18</v>
      </c>
      <c r="Y571" s="43">
        <f t="shared" si="331"/>
        <v>434.18</v>
      </c>
      <c r="Z571" s="43">
        <f t="shared" si="331"/>
        <v>434.18</v>
      </c>
      <c r="AA571" s="43">
        <f t="shared" si="331"/>
        <v>434.18</v>
      </c>
    </row>
    <row r="572" spans="1:27" ht="12.75" hidden="1" customHeight="1" outlineLevel="1" x14ac:dyDescent="0.2">
      <c r="A572" s="98" t="s">
        <v>2966</v>
      </c>
      <c r="B572" s="62" t="s">
        <v>81</v>
      </c>
      <c r="C572" s="42" t="s">
        <v>77</v>
      </c>
      <c r="D572" s="43">
        <v>6.71</v>
      </c>
      <c r="E572" s="43">
        <v>6.71</v>
      </c>
      <c r="F572" s="43">
        <v>6.71</v>
      </c>
      <c r="G572" s="43">
        <v>6.71</v>
      </c>
      <c r="H572" s="43">
        <v>6.71</v>
      </c>
      <c r="I572" s="43">
        <v>6.71</v>
      </c>
      <c r="J572" s="43">
        <v>6.71</v>
      </c>
      <c r="K572" s="43">
        <v>6.71</v>
      </c>
      <c r="L572" s="43">
        <v>6.71</v>
      </c>
      <c r="M572" s="43">
        <v>6.71</v>
      </c>
      <c r="N572" s="43">
        <v>6.71</v>
      </c>
      <c r="O572" s="43">
        <v>6.71</v>
      </c>
      <c r="P572" s="43">
        <v>6.71</v>
      </c>
      <c r="Q572" s="43">
        <v>6.71</v>
      </c>
      <c r="R572" s="43">
        <v>6.71</v>
      </c>
      <c r="S572" s="43">
        <v>6.71</v>
      </c>
      <c r="T572" s="43">
        <v>6.71</v>
      </c>
      <c r="U572" s="43">
        <v>6.71</v>
      </c>
      <c r="V572" s="43">
        <v>6.71</v>
      </c>
      <c r="W572" s="43">
        <v>6.71</v>
      </c>
      <c r="X572" s="43">
        <v>6.71</v>
      </c>
      <c r="Y572" s="43">
        <v>6.71</v>
      </c>
      <c r="Z572" s="43">
        <v>6.71</v>
      </c>
      <c r="AA572" s="43">
        <v>6.71</v>
      </c>
    </row>
    <row r="573" spans="1:27" ht="12.75" hidden="1" customHeight="1" outlineLevel="1" x14ac:dyDescent="0.2">
      <c r="A573" s="98" t="s">
        <v>2967</v>
      </c>
      <c r="B573" s="62" t="s">
        <v>79</v>
      </c>
      <c r="C573" s="42" t="s">
        <v>77</v>
      </c>
      <c r="D573" s="43">
        <f>$D$11</f>
        <v>330.69</v>
      </c>
      <c r="E573" s="43">
        <f t="shared" ref="E573:AA573" si="332">$D$11</f>
        <v>330.69</v>
      </c>
      <c r="F573" s="43">
        <f t="shared" si="332"/>
        <v>330.69</v>
      </c>
      <c r="G573" s="43">
        <f t="shared" si="332"/>
        <v>330.69</v>
      </c>
      <c r="H573" s="43">
        <f t="shared" si="332"/>
        <v>330.69</v>
      </c>
      <c r="I573" s="43">
        <f t="shared" si="332"/>
        <v>330.69</v>
      </c>
      <c r="J573" s="43">
        <f t="shared" si="332"/>
        <v>330.69</v>
      </c>
      <c r="K573" s="43">
        <f t="shared" si="332"/>
        <v>330.69</v>
      </c>
      <c r="L573" s="43">
        <f t="shared" si="332"/>
        <v>330.69</v>
      </c>
      <c r="M573" s="43">
        <f t="shared" si="332"/>
        <v>330.69</v>
      </c>
      <c r="N573" s="43">
        <f t="shared" si="332"/>
        <v>330.69</v>
      </c>
      <c r="O573" s="43">
        <f t="shared" si="332"/>
        <v>330.69</v>
      </c>
      <c r="P573" s="43">
        <f t="shared" si="332"/>
        <v>330.69</v>
      </c>
      <c r="Q573" s="43">
        <f t="shared" si="332"/>
        <v>330.69</v>
      </c>
      <c r="R573" s="43">
        <f t="shared" si="332"/>
        <v>330.69</v>
      </c>
      <c r="S573" s="43">
        <f t="shared" si="332"/>
        <v>330.69</v>
      </c>
      <c r="T573" s="43">
        <f t="shared" si="332"/>
        <v>330.69</v>
      </c>
      <c r="U573" s="43">
        <f t="shared" si="332"/>
        <v>330.69</v>
      </c>
      <c r="V573" s="43">
        <f t="shared" si="332"/>
        <v>330.69</v>
      </c>
      <c r="W573" s="43">
        <f t="shared" si="332"/>
        <v>330.69</v>
      </c>
      <c r="X573" s="43">
        <f t="shared" si="332"/>
        <v>330.69</v>
      </c>
      <c r="Y573" s="43">
        <f t="shared" si="332"/>
        <v>330.69</v>
      </c>
      <c r="Z573" s="43">
        <f t="shared" si="332"/>
        <v>330.69</v>
      </c>
      <c r="AA573" s="43">
        <f t="shared" si="332"/>
        <v>330.69</v>
      </c>
    </row>
    <row r="574" spans="1:27" collapsed="1" x14ac:dyDescent="0.2">
      <c r="A574" s="97" t="s">
        <v>2968</v>
      </c>
      <c r="B574" s="27" t="str">
        <f>"19"&amp;"."&amp;$B$801&amp;"."&amp;$B$802</f>
        <v>19.01.2023</v>
      </c>
      <c r="C574" s="89" t="s">
        <v>74</v>
      </c>
      <c r="D574" s="90">
        <f>ROUND(((D575+D576+D578+D577)/1000),5)</f>
        <v>1.9167799999999999</v>
      </c>
      <c r="E574" s="90">
        <f>ROUND(((E575+E576+E578+E577)/1000),5)</f>
        <v>1.8811500000000001</v>
      </c>
      <c r="F574" s="90">
        <f>ROUND(((F575+F576+F578+F577)/1000),5)</f>
        <v>1.85273</v>
      </c>
      <c r="G574" s="90">
        <f t="shared" ref="G574:AA574" si="333">ROUND(((G575+G576+G578+G577)/1000),5)</f>
        <v>1.85284</v>
      </c>
      <c r="H574" s="90">
        <f t="shared" si="333"/>
        <v>1.8855999999999999</v>
      </c>
      <c r="I574" s="90">
        <f t="shared" si="333"/>
        <v>1.9398</v>
      </c>
      <c r="J574" s="90">
        <f t="shared" si="333"/>
        <v>2.3527499999999999</v>
      </c>
      <c r="K574" s="90">
        <f t="shared" si="333"/>
        <v>2.53281</v>
      </c>
      <c r="L574" s="90">
        <f t="shared" si="333"/>
        <v>2.6300300000000001</v>
      </c>
      <c r="M574" s="90">
        <f t="shared" si="333"/>
        <v>2.6501800000000002</v>
      </c>
      <c r="N574" s="90">
        <f t="shared" si="333"/>
        <v>2.6693199999999999</v>
      </c>
      <c r="O574" s="90">
        <f t="shared" si="333"/>
        <v>2.7002899999999999</v>
      </c>
      <c r="P574" s="90">
        <f t="shared" si="333"/>
        <v>2.6796700000000002</v>
      </c>
      <c r="Q574" s="90">
        <f t="shared" si="333"/>
        <v>2.6879599999999999</v>
      </c>
      <c r="R574" s="90">
        <f t="shared" si="333"/>
        <v>2.6923900000000001</v>
      </c>
      <c r="S574" s="90">
        <f t="shared" si="333"/>
        <v>2.6510899999999999</v>
      </c>
      <c r="T574" s="90">
        <f t="shared" si="333"/>
        <v>2.7322000000000002</v>
      </c>
      <c r="U574" s="90">
        <f t="shared" si="333"/>
        <v>2.75481</v>
      </c>
      <c r="V574" s="90">
        <f t="shared" si="333"/>
        <v>2.73855</v>
      </c>
      <c r="W574" s="90">
        <f t="shared" si="333"/>
        <v>2.6670600000000002</v>
      </c>
      <c r="X574" s="90">
        <f t="shared" si="333"/>
        <v>2.6279599999999999</v>
      </c>
      <c r="Y574" s="90">
        <f t="shared" si="333"/>
        <v>2.56209</v>
      </c>
      <c r="Z574" s="90">
        <f t="shared" si="333"/>
        <v>2.35636</v>
      </c>
      <c r="AA574" s="90">
        <f t="shared" si="333"/>
        <v>1.9352400000000001</v>
      </c>
    </row>
    <row r="575" spans="1:27" ht="12.75" hidden="1" customHeight="1" outlineLevel="1" x14ac:dyDescent="0.2">
      <c r="A575" s="98" t="s">
        <v>2969</v>
      </c>
      <c r="B575" s="62" t="s">
        <v>236</v>
      </c>
      <c r="C575" s="42" t="s">
        <v>77</v>
      </c>
      <c r="D575" s="43">
        <v>1145.2</v>
      </c>
      <c r="E575" s="43">
        <v>1109.57</v>
      </c>
      <c r="F575" s="43">
        <v>1081.1500000000001</v>
      </c>
      <c r="G575" s="43">
        <v>1081.26</v>
      </c>
      <c r="H575" s="43">
        <v>1114.02</v>
      </c>
      <c r="I575" s="43">
        <v>1168.22</v>
      </c>
      <c r="J575" s="43">
        <v>1581.17</v>
      </c>
      <c r="K575" s="43">
        <v>1761.23</v>
      </c>
      <c r="L575" s="43">
        <v>1858.45</v>
      </c>
      <c r="M575" s="43">
        <v>1878.6</v>
      </c>
      <c r="N575" s="43">
        <v>1897.74</v>
      </c>
      <c r="O575" s="43">
        <v>1928.71</v>
      </c>
      <c r="P575" s="43">
        <v>1908.09</v>
      </c>
      <c r="Q575" s="43">
        <v>1916.38</v>
      </c>
      <c r="R575" s="43">
        <v>1920.81</v>
      </c>
      <c r="S575" s="43">
        <v>1879.51</v>
      </c>
      <c r="T575" s="43">
        <v>1960.62</v>
      </c>
      <c r="U575" s="43">
        <v>1983.23</v>
      </c>
      <c r="V575" s="43">
        <v>1966.97</v>
      </c>
      <c r="W575" s="43">
        <v>1895.48</v>
      </c>
      <c r="X575" s="43">
        <v>1856.38</v>
      </c>
      <c r="Y575" s="43">
        <v>1790.51</v>
      </c>
      <c r="Z575" s="43">
        <v>1584.78</v>
      </c>
      <c r="AA575" s="43">
        <v>1163.6600000000001</v>
      </c>
    </row>
    <row r="576" spans="1:27" ht="12.75" hidden="1" customHeight="1" outlineLevel="1" x14ac:dyDescent="0.2">
      <c r="A576" s="98" t="s">
        <v>2970</v>
      </c>
      <c r="B576" s="62" t="s">
        <v>88</v>
      </c>
      <c r="C576" s="42" t="s">
        <v>77</v>
      </c>
      <c r="D576" s="43">
        <f>$D$486</f>
        <v>434.18</v>
      </c>
      <c r="E576" s="43">
        <f t="shared" ref="E576:AA576" si="334">$D$486</f>
        <v>434.18</v>
      </c>
      <c r="F576" s="43">
        <f t="shared" si="334"/>
        <v>434.18</v>
      </c>
      <c r="G576" s="43">
        <f t="shared" si="334"/>
        <v>434.18</v>
      </c>
      <c r="H576" s="43">
        <f t="shared" si="334"/>
        <v>434.18</v>
      </c>
      <c r="I576" s="43">
        <f t="shared" si="334"/>
        <v>434.18</v>
      </c>
      <c r="J576" s="43">
        <f t="shared" si="334"/>
        <v>434.18</v>
      </c>
      <c r="K576" s="43">
        <f t="shared" si="334"/>
        <v>434.18</v>
      </c>
      <c r="L576" s="43">
        <f t="shared" si="334"/>
        <v>434.18</v>
      </c>
      <c r="M576" s="43">
        <f t="shared" si="334"/>
        <v>434.18</v>
      </c>
      <c r="N576" s="43">
        <f t="shared" si="334"/>
        <v>434.18</v>
      </c>
      <c r="O576" s="43">
        <f t="shared" si="334"/>
        <v>434.18</v>
      </c>
      <c r="P576" s="43">
        <f t="shared" si="334"/>
        <v>434.18</v>
      </c>
      <c r="Q576" s="43">
        <f t="shared" si="334"/>
        <v>434.18</v>
      </c>
      <c r="R576" s="43">
        <f t="shared" si="334"/>
        <v>434.18</v>
      </c>
      <c r="S576" s="43">
        <f t="shared" si="334"/>
        <v>434.18</v>
      </c>
      <c r="T576" s="43">
        <f t="shared" si="334"/>
        <v>434.18</v>
      </c>
      <c r="U576" s="43">
        <f t="shared" si="334"/>
        <v>434.18</v>
      </c>
      <c r="V576" s="43">
        <f t="shared" si="334"/>
        <v>434.18</v>
      </c>
      <c r="W576" s="43">
        <f t="shared" si="334"/>
        <v>434.18</v>
      </c>
      <c r="X576" s="43">
        <f t="shared" si="334"/>
        <v>434.18</v>
      </c>
      <c r="Y576" s="43">
        <f t="shared" si="334"/>
        <v>434.18</v>
      </c>
      <c r="Z576" s="43">
        <f t="shared" si="334"/>
        <v>434.18</v>
      </c>
      <c r="AA576" s="43">
        <f t="shared" si="334"/>
        <v>434.18</v>
      </c>
    </row>
    <row r="577" spans="1:27" ht="12.75" hidden="1" customHeight="1" outlineLevel="1" x14ac:dyDescent="0.2">
      <c r="A577" s="98" t="s">
        <v>2971</v>
      </c>
      <c r="B577" s="62" t="s">
        <v>81</v>
      </c>
      <c r="C577" s="42" t="s">
        <v>77</v>
      </c>
      <c r="D577" s="43">
        <v>6.71</v>
      </c>
      <c r="E577" s="43">
        <v>6.71</v>
      </c>
      <c r="F577" s="43">
        <v>6.71</v>
      </c>
      <c r="G577" s="43">
        <v>6.71</v>
      </c>
      <c r="H577" s="43">
        <v>6.71</v>
      </c>
      <c r="I577" s="43">
        <v>6.71</v>
      </c>
      <c r="J577" s="43">
        <v>6.71</v>
      </c>
      <c r="K577" s="43">
        <v>6.71</v>
      </c>
      <c r="L577" s="43">
        <v>6.71</v>
      </c>
      <c r="M577" s="43">
        <v>6.71</v>
      </c>
      <c r="N577" s="43">
        <v>6.71</v>
      </c>
      <c r="O577" s="43">
        <v>6.71</v>
      </c>
      <c r="P577" s="43">
        <v>6.71</v>
      </c>
      <c r="Q577" s="43">
        <v>6.71</v>
      </c>
      <c r="R577" s="43">
        <v>6.71</v>
      </c>
      <c r="S577" s="43">
        <v>6.71</v>
      </c>
      <c r="T577" s="43">
        <v>6.71</v>
      </c>
      <c r="U577" s="43">
        <v>6.71</v>
      </c>
      <c r="V577" s="43">
        <v>6.71</v>
      </c>
      <c r="W577" s="43">
        <v>6.71</v>
      </c>
      <c r="X577" s="43">
        <v>6.71</v>
      </c>
      <c r="Y577" s="43">
        <v>6.71</v>
      </c>
      <c r="Z577" s="43">
        <v>6.71</v>
      </c>
      <c r="AA577" s="43">
        <v>6.71</v>
      </c>
    </row>
    <row r="578" spans="1:27" ht="12.75" hidden="1" customHeight="1" outlineLevel="1" x14ac:dyDescent="0.2">
      <c r="A578" s="98" t="s">
        <v>2972</v>
      </c>
      <c r="B578" s="62" t="s">
        <v>79</v>
      </c>
      <c r="C578" s="42" t="s">
        <v>77</v>
      </c>
      <c r="D578" s="43">
        <f>$D$11</f>
        <v>330.69</v>
      </c>
      <c r="E578" s="43">
        <f t="shared" ref="E578:AA578" si="335">$D$11</f>
        <v>330.69</v>
      </c>
      <c r="F578" s="43">
        <f t="shared" si="335"/>
        <v>330.69</v>
      </c>
      <c r="G578" s="43">
        <f t="shared" si="335"/>
        <v>330.69</v>
      </c>
      <c r="H578" s="43">
        <f t="shared" si="335"/>
        <v>330.69</v>
      </c>
      <c r="I578" s="43">
        <f t="shared" si="335"/>
        <v>330.69</v>
      </c>
      <c r="J578" s="43">
        <f t="shared" si="335"/>
        <v>330.69</v>
      </c>
      <c r="K578" s="43">
        <f t="shared" si="335"/>
        <v>330.69</v>
      </c>
      <c r="L578" s="43">
        <f t="shared" si="335"/>
        <v>330.69</v>
      </c>
      <c r="M578" s="43">
        <f t="shared" si="335"/>
        <v>330.69</v>
      </c>
      <c r="N578" s="43">
        <f t="shared" si="335"/>
        <v>330.69</v>
      </c>
      <c r="O578" s="43">
        <f t="shared" si="335"/>
        <v>330.69</v>
      </c>
      <c r="P578" s="43">
        <f t="shared" si="335"/>
        <v>330.69</v>
      </c>
      <c r="Q578" s="43">
        <f t="shared" si="335"/>
        <v>330.69</v>
      </c>
      <c r="R578" s="43">
        <f t="shared" si="335"/>
        <v>330.69</v>
      </c>
      <c r="S578" s="43">
        <f t="shared" si="335"/>
        <v>330.69</v>
      </c>
      <c r="T578" s="43">
        <f t="shared" si="335"/>
        <v>330.69</v>
      </c>
      <c r="U578" s="43">
        <f t="shared" si="335"/>
        <v>330.69</v>
      </c>
      <c r="V578" s="43">
        <f t="shared" si="335"/>
        <v>330.69</v>
      </c>
      <c r="W578" s="43">
        <f t="shared" si="335"/>
        <v>330.69</v>
      </c>
      <c r="X578" s="43">
        <f t="shared" si="335"/>
        <v>330.69</v>
      </c>
      <c r="Y578" s="43">
        <f t="shared" si="335"/>
        <v>330.69</v>
      </c>
      <c r="Z578" s="43">
        <f t="shared" si="335"/>
        <v>330.69</v>
      </c>
      <c r="AA578" s="43">
        <f t="shared" si="335"/>
        <v>330.69</v>
      </c>
    </row>
    <row r="579" spans="1:27" collapsed="1" x14ac:dyDescent="0.2">
      <c r="A579" s="97" t="s">
        <v>2973</v>
      </c>
      <c r="B579" s="27" t="str">
        <f>"20"&amp;"."&amp;$B$801&amp;"."&amp;$B$802</f>
        <v>20.01.2023</v>
      </c>
      <c r="C579" s="89" t="s">
        <v>74</v>
      </c>
      <c r="D579" s="90">
        <f>ROUND(((D580+D581+D583+D582)/1000),5)</f>
        <v>1.9155899999999999</v>
      </c>
      <c r="E579" s="90">
        <f>ROUND(((E580+E581+E583+E582)/1000),5)</f>
        <v>1.88228</v>
      </c>
      <c r="F579" s="90">
        <f>ROUND(((F580+F581+F583+F582)/1000),5)</f>
        <v>1.8460300000000001</v>
      </c>
      <c r="G579" s="90">
        <f t="shared" ref="G579:AA579" si="336">ROUND(((G580+G581+G583+G582)/1000),5)</f>
        <v>1.83402</v>
      </c>
      <c r="H579" s="90">
        <f t="shared" si="336"/>
        <v>1.87826</v>
      </c>
      <c r="I579" s="90">
        <f t="shared" si="336"/>
        <v>1.93008</v>
      </c>
      <c r="J579" s="90">
        <f t="shared" si="336"/>
        <v>2.3001299999999998</v>
      </c>
      <c r="K579" s="90">
        <f t="shared" si="336"/>
        <v>2.4898699999999998</v>
      </c>
      <c r="L579" s="90">
        <f t="shared" si="336"/>
        <v>2.60026</v>
      </c>
      <c r="M579" s="90">
        <f t="shared" si="336"/>
        <v>2.6109599999999999</v>
      </c>
      <c r="N579" s="90">
        <f t="shared" si="336"/>
        <v>2.6247099999999999</v>
      </c>
      <c r="O579" s="90">
        <f t="shared" si="336"/>
        <v>2.6457700000000002</v>
      </c>
      <c r="P579" s="90">
        <f t="shared" si="336"/>
        <v>2.6300599999999998</v>
      </c>
      <c r="Q579" s="90">
        <f t="shared" si="336"/>
        <v>2.6359400000000002</v>
      </c>
      <c r="R579" s="90">
        <f t="shared" si="336"/>
        <v>2.63103</v>
      </c>
      <c r="S579" s="90">
        <f t="shared" si="336"/>
        <v>2.6038399999999999</v>
      </c>
      <c r="T579" s="90">
        <f t="shared" si="336"/>
        <v>2.60467</v>
      </c>
      <c r="U579" s="90">
        <f t="shared" si="336"/>
        <v>2.6112299999999999</v>
      </c>
      <c r="V579" s="90">
        <f t="shared" si="336"/>
        <v>2.6071900000000001</v>
      </c>
      <c r="W579" s="90">
        <f t="shared" si="336"/>
        <v>2.6210499999999999</v>
      </c>
      <c r="X579" s="90">
        <f t="shared" si="336"/>
        <v>2.5781499999999999</v>
      </c>
      <c r="Y579" s="90">
        <f t="shared" si="336"/>
        <v>2.4976799999999999</v>
      </c>
      <c r="Z579" s="90">
        <f t="shared" si="336"/>
        <v>2.3153700000000002</v>
      </c>
      <c r="AA579" s="90">
        <f t="shared" si="336"/>
        <v>1.93875</v>
      </c>
    </row>
    <row r="580" spans="1:27" ht="12.75" hidden="1" customHeight="1" outlineLevel="1" x14ac:dyDescent="0.2">
      <c r="A580" s="98" t="s">
        <v>2974</v>
      </c>
      <c r="B580" s="62" t="s">
        <v>236</v>
      </c>
      <c r="C580" s="42" t="s">
        <v>77</v>
      </c>
      <c r="D580" s="43">
        <v>1144.01</v>
      </c>
      <c r="E580" s="43">
        <v>1110.7</v>
      </c>
      <c r="F580" s="43">
        <v>1074.45</v>
      </c>
      <c r="G580" s="43">
        <v>1062.44</v>
      </c>
      <c r="H580" s="43">
        <v>1106.68</v>
      </c>
      <c r="I580" s="43">
        <v>1158.5</v>
      </c>
      <c r="J580" s="43">
        <v>1528.55</v>
      </c>
      <c r="K580" s="43">
        <v>1718.29</v>
      </c>
      <c r="L580" s="43">
        <v>1828.68</v>
      </c>
      <c r="M580" s="43">
        <v>1839.38</v>
      </c>
      <c r="N580" s="43">
        <v>1853.13</v>
      </c>
      <c r="O580" s="43">
        <v>1874.19</v>
      </c>
      <c r="P580" s="43">
        <v>1858.48</v>
      </c>
      <c r="Q580" s="43">
        <v>1864.36</v>
      </c>
      <c r="R580" s="43">
        <v>1859.45</v>
      </c>
      <c r="S580" s="43">
        <v>1832.26</v>
      </c>
      <c r="T580" s="43">
        <v>1833.09</v>
      </c>
      <c r="U580" s="43">
        <v>1839.65</v>
      </c>
      <c r="V580" s="43">
        <v>1835.61</v>
      </c>
      <c r="W580" s="43">
        <v>1849.47</v>
      </c>
      <c r="X580" s="43">
        <v>1806.57</v>
      </c>
      <c r="Y580" s="43">
        <v>1726.1</v>
      </c>
      <c r="Z580" s="43">
        <v>1543.79</v>
      </c>
      <c r="AA580" s="43">
        <v>1167.17</v>
      </c>
    </row>
    <row r="581" spans="1:27" ht="12.75" hidden="1" customHeight="1" outlineLevel="1" x14ac:dyDescent="0.2">
      <c r="A581" s="98" t="s">
        <v>2975</v>
      </c>
      <c r="B581" s="62" t="s">
        <v>88</v>
      </c>
      <c r="C581" s="42" t="s">
        <v>77</v>
      </c>
      <c r="D581" s="43">
        <f>$D$486</f>
        <v>434.18</v>
      </c>
      <c r="E581" s="43">
        <f t="shared" ref="E581:AA581" si="337">$D$486</f>
        <v>434.18</v>
      </c>
      <c r="F581" s="43">
        <f t="shared" si="337"/>
        <v>434.18</v>
      </c>
      <c r="G581" s="43">
        <f t="shared" si="337"/>
        <v>434.18</v>
      </c>
      <c r="H581" s="43">
        <f t="shared" si="337"/>
        <v>434.18</v>
      </c>
      <c r="I581" s="43">
        <f t="shared" si="337"/>
        <v>434.18</v>
      </c>
      <c r="J581" s="43">
        <f t="shared" si="337"/>
        <v>434.18</v>
      </c>
      <c r="K581" s="43">
        <f t="shared" si="337"/>
        <v>434.18</v>
      </c>
      <c r="L581" s="43">
        <f t="shared" si="337"/>
        <v>434.18</v>
      </c>
      <c r="M581" s="43">
        <f t="shared" si="337"/>
        <v>434.18</v>
      </c>
      <c r="N581" s="43">
        <f t="shared" si="337"/>
        <v>434.18</v>
      </c>
      <c r="O581" s="43">
        <f t="shared" si="337"/>
        <v>434.18</v>
      </c>
      <c r="P581" s="43">
        <f t="shared" si="337"/>
        <v>434.18</v>
      </c>
      <c r="Q581" s="43">
        <f t="shared" si="337"/>
        <v>434.18</v>
      </c>
      <c r="R581" s="43">
        <f t="shared" si="337"/>
        <v>434.18</v>
      </c>
      <c r="S581" s="43">
        <f t="shared" si="337"/>
        <v>434.18</v>
      </c>
      <c r="T581" s="43">
        <f t="shared" si="337"/>
        <v>434.18</v>
      </c>
      <c r="U581" s="43">
        <f t="shared" si="337"/>
        <v>434.18</v>
      </c>
      <c r="V581" s="43">
        <f t="shared" si="337"/>
        <v>434.18</v>
      </c>
      <c r="W581" s="43">
        <f t="shared" si="337"/>
        <v>434.18</v>
      </c>
      <c r="X581" s="43">
        <f t="shared" si="337"/>
        <v>434.18</v>
      </c>
      <c r="Y581" s="43">
        <f t="shared" si="337"/>
        <v>434.18</v>
      </c>
      <c r="Z581" s="43">
        <f t="shared" si="337"/>
        <v>434.18</v>
      </c>
      <c r="AA581" s="43">
        <f t="shared" si="337"/>
        <v>434.18</v>
      </c>
    </row>
    <row r="582" spans="1:27" ht="12.75" hidden="1" customHeight="1" outlineLevel="1" x14ac:dyDescent="0.2">
      <c r="A582" s="98" t="s">
        <v>2976</v>
      </c>
      <c r="B582" s="62" t="s">
        <v>81</v>
      </c>
      <c r="C582" s="42" t="s">
        <v>77</v>
      </c>
      <c r="D582" s="43">
        <v>6.71</v>
      </c>
      <c r="E582" s="43">
        <v>6.71</v>
      </c>
      <c r="F582" s="43">
        <v>6.71</v>
      </c>
      <c r="G582" s="43">
        <v>6.71</v>
      </c>
      <c r="H582" s="43">
        <v>6.71</v>
      </c>
      <c r="I582" s="43">
        <v>6.71</v>
      </c>
      <c r="J582" s="43">
        <v>6.71</v>
      </c>
      <c r="K582" s="43">
        <v>6.71</v>
      </c>
      <c r="L582" s="43">
        <v>6.71</v>
      </c>
      <c r="M582" s="43">
        <v>6.71</v>
      </c>
      <c r="N582" s="43">
        <v>6.71</v>
      </c>
      <c r="O582" s="43">
        <v>6.71</v>
      </c>
      <c r="P582" s="43">
        <v>6.71</v>
      </c>
      <c r="Q582" s="43">
        <v>6.71</v>
      </c>
      <c r="R582" s="43">
        <v>6.71</v>
      </c>
      <c r="S582" s="43">
        <v>6.71</v>
      </c>
      <c r="T582" s="43">
        <v>6.71</v>
      </c>
      <c r="U582" s="43">
        <v>6.71</v>
      </c>
      <c r="V582" s="43">
        <v>6.71</v>
      </c>
      <c r="W582" s="43">
        <v>6.71</v>
      </c>
      <c r="X582" s="43">
        <v>6.71</v>
      </c>
      <c r="Y582" s="43">
        <v>6.71</v>
      </c>
      <c r="Z582" s="43">
        <v>6.71</v>
      </c>
      <c r="AA582" s="43">
        <v>6.71</v>
      </c>
    </row>
    <row r="583" spans="1:27" ht="12.75" hidden="1" customHeight="1" outlineLevel="1" x14ac:dyDescent="0.2">
      <c r="A583" s="98" t="s">
        <v>2977</v>
      </c>
      <c r="B583" s="62" t="s">
        <v>79</v>
      </c>
      <c r="C583" s="42" t="s">
        <v>77</v>
      </c>
      <c r="D583" s="43">
        <f>$D$11</f>
        <v>330.69</v>
      </c>
      <c r="E583" s="43">
        <f t="shared" ref="E583:AA583" si="338">$D$11</f>
        <v>330.69</v>
      </c>
      <c r="F583" s="43">
        <f t="shared" si="338"/>
        <v>330.69</v>
      </c>
      <c r="G583" s="43">
        <f t="shared" si="338"/>
        <v>330.69</v>
      </c>
      <c r="H583" s="43">
        <f t="shared" si="338"/>
        <v>330.69</v>
      </c>
      <c r="I583" s="43">
        <f t="shared" si="338"/>
        <v>330.69</v>
      </c>
      <c r="J583" s="43">
        <f t="shared" si="338"/>
        <v>330.69</v>
      </c>
      <c r="K583" s="43">
        <f t="shared" si="338"/>
        <v>330.69</v>
      </c>
      <c r="L583" s="43">
        <f t="shared" si="338"/>
        <v>330.69</v>
      </c>
      <c r="M583" s="43">
        <f t="shared" si="338"/>
        <v>330.69</v>
      </c>
      <c r="N583" s="43">
        <f t="shared" si="338"/>
        <v>330.69</v>
      </c>
      <c r="O583" s="43">
        <f t="shared" si="338"/>
        <v>330.69</v>
      </c>
      <c r="P583" s="43">
        <f t="shared" si="338"/>
        <v>330.69</v>
      </c>
      <c r="Q583" s="43">
        <f t="shared" si="338"/>
        <v>330.69</v>
      </c>
      <c r="R583" s="43">
        <f t="shared" si="338"/>
        <v>330.69</v>
      </c>
      <c r="S583" s="43">
        <f t="shared" si="338"/>
        <v>330.69</v>
      </c>
      <c r="T583" s="43">
        <f t="shared" si="338"/>
        <v>330.69</v>
      </c>
      <c r="U583" s="43">
        <f t="shared" si="338"/>
        <v>330.69</v>
      </c>
      <c r="V583" s="43">
        <f t="shared" si="338"/>
        <v>330.69</v>
      </c>
      <c r="W583" s="43">
        <f t="shared" si="338"/>
        <v>330.69</v>
      </c>
      <c r="X583" s="43">
        <f t="shared" si="338"/>
        <v>330.69</v>
      </c>
      <c r="Y583" s="43">
        <f t="shared" si="338"/>
        <v>330.69</v>
      </c>
      <c r="Z583" s="43">
        <f t="shared" si="338"/>
        <v>330.69</v>
      </c>
      <c r="AA583" s="43">
        <f t="shared" si="338"/>
        <v>330.69</v>
      </c>
    </row>
    <row r="584" spans="1:27" collapsed="1" x14ac:dyDescent="0.2">
      <c r="A584" s="97" t="s">
        <v>2978</v>
      </c>
      <c r="B584" s="27" t="str">
        <f>"21"&amp;"."&amp;$B$801&amp;"."&amp;$B$802</f>
        <v>21.01.2023</v>
      </c>
      <c r="C584" s="89" t="s">
        <v>74</v>
      </c>
      <c r="D584" s="90">
        <f>ROUND(((D585+D586+D588+D587)/1000),5)</f>
        <v>2.0096099999999999</v>
      </c>
      <c r="E584" s="90">
        <f>ROUND(((E585+E586+E588+E587)/1000),5)</f>
        <v>1.95004</v>
      </c>
      <c r="F584" s="90">
        <f>ROUND(((F585+F586+F588+F587)/1000),5)</f>
        <v>1.89706</v>
      </c>
      <c r="G584" s="90">
        <f t="shared" ref="G584:AA584" si="339">ROUND(((G585+G586+G588+G587)/1000),5)</f>
        <v>1.8808800000000001</v>
      </c>
      <c r="H584" s="90">
        <f t="shared" si="339"/>
        <v>1.8989799999999999</v>
      </c>
      <c r="I584" s="90">
        <f t="shared" si="339"/>
        <v>1.92872</v>
      </c>
      <c r="J584" s="90">
        <f t="shared" si="339"/>
        <v>1.9861200000000001</v>
      </c>
      <c r="K584" s="90">
        <f t="shared" si="339"/>
        <v>2.2923499999999999</v>
      </c>
      <c r="L584" s="90">
        <f t="shared" si="339"/>
        <v>2.4442200000000001</v>
      </c>
      <c r="M584" s="90">
        <f t="shared" si="339"/>
        <v>2.5189699999999999</v>
      </c>
      <c r="N584" s="90">
        <f t="shared" si="339"/>
        <v>2.5690599999999999</v>
      </c>
      <c r="O584" s="90">
        <f t="shared" si="339"/>
        <v>2.585</v>
      </c>
      <c r="P584" s="90">
        <f t="shared" si="339"/>
        <v>2.5758800000000002</v>
      </c>
      <c r="Q584" s="90">
        <f t="shared" si="339"/>
        <v>2.57748</v>
      </c>
      <c r="R584" s="90">
        <f t="shared" si="339"/>
        <v>2.5347900000000001</v>
      </c>
      <c r="S584" s="90">
        <f t="shared" si="339"/>
        <v>2.54108</v>
      </c>
      <c r="T584" s="90">
        <f t="shared" si="339"/>
        <v>2.5571000000000002</v>
      </c>
      <c r="U584" s="90">
        <f t="shared" si="339"/>
        <v>2.58521</v>
      </c>
      <c r="V584" s="90">
        <f t="shared" si="339"/>
        <v>2.58175</v>
      </c>
      <c r="W584" s="90">
        <f t="shared" si="339"/>
        <v>2.55905</v>
      </c>
      <c r="X584" s="90">
        <f t="shared" si="339"/>
        <v>2.5657999999999999</v>
      </c>
      <c r="Y584" s="90">
        <f t="shared" si="339"/>
        <v>2.4768300000000001</v>
      </c>
      <c r="Z584" s="90">
        <f t="shared" si="339"/>
        <v>2.3328700000000002</v>
      </c>
      <c r="AA584" s="90">
        <f t="shared" si="339"/>
        <v>1.96157</v>
      </c>
    </row>
    <row r="585" spans="1:27" ht="12.75" hidden="1" customHeight="1" outlineLevel="1" x14ac:dyDescent="0.2">
      <c r="A585" s="98" t="s">
        <v>2979</v>
      </c>
      <c r="B585" s="62" t="s">
        <v>236</v>
      </c>
      <c r="C585" s="42" t="s">
        <v>77</v>
      </c>
      <c r="D585" s="43">
        <v>1238.03</v>
      </c>
      <c r="E585" s="43">
        <v>1178.46</v>
      </c>
      <c r="F585" s="43">
        <v>1125.48</v>
      </c>
      <c r="G585" s="43">
        <v>1109.3</v>
      </c>
      <c r="H585" s="43">
        <v>1127.4000000000001</v>
      </c>
      <c r="I585" s="43">
        <v>1157.1400000000001</v>
      </c>
      <c r="J585" s="43">
        <v>1214.54</v>
      </c>
      <c r="K585" s="43">
        <v>1520.77</v>
      </c>
      <c r="L585" s="43">
        <v>1672.64</v>
      </c>
      <c r="M585" s="43">
        <v>1747.39</v>
      </c>
      <c r="N585" s="43">
        <v>1797.48</v>
      </c>
      <c r="O585" s="43">
        <v>1813.42</v>
      </c>
      <c r="P585" s="43">
        <v>1804.3</v>
      </c>
      <c r="Q585" s="43">
        <v>1805.9</v>
      </c>
      <c r="R585" s="43">
        <v>1763.21</v>
      </c>
      <c r="S585" s="43">
        <v>1769.5</v>
      </c>
      <c r="T585" s="43">
        <v>1785.52</v>
      </c>
      <c r="U585" s="43">
        <v>1813.63</v>
      </c>
      <c r="V585" s="43">
        <v>1810.17</v>
      </c>
      <c r="W585" s="43">
        <v>1787.47</v>
      </c>
      <c r="X585" s="43">
        <v>1794.22</v>
      </c>
      <c r="Y585" s="43">
        <v>1705.25</v>
      </c>
      <c r="Z585" s="43">
        <v>1561.29</v>
      </c>
      <c r="AA585" s="43">
        <v>1189.99</v>
      </c>
    </row>
    <row r="586" spans="1:27" ht="12.75" hidden="1" customHeight="1" outlineLevel="1" x14ac:dyDescent="0.2">
      <c r="A586" s="98" t="s">
        <v>2980</v>
      </c>
      <c r="B586" s="62" t="s">
        <v>88</v>
      </c>
      <c r="C586" s="42" t="s">
        <v>77</v>
      </c>
      <c r="D586" s="43">
        <f>$D$486</f>
        <v>434.18</v>
      </c>
      <c r="E586" s="43">
        <f t="shared" ref="E586:AA586" si="340">$D$486</f>
        <v>434.18</v>
      </c>
      <c r="F586" s="43">
        <f t="shared" si="340"/>
        <v>434.18</v>
      </c>
      <c r="G586" s="43">
        <f t="shared" si="340"/>
        <v>434.18</v>
      </c>
      <c r="H586" s="43">
        <f t="shared" si="340"/>
        <v>434.18</v>
      </c>
      <c r="I586" s="43">
        <f t="shared" si="340"/>
        <v>434.18</v>
      </c>
      <c r="J586" s="43">
        <f t="shared" si="340"/>
        <v>434.18</v>
      </c>
      <c r="K586" s="43">
        <f t="shared" si="340"/>
        <v>434.18</v>
      </c>
      <c r="L586" s="43">
        <f t="shared" si="340"/>
        <v>434.18</v>
      </c>
      <c r="M586" s="43">
        <f t="shared" si="340"/>
        <v>434.18</v>
      </c>
      <c r="N586" s="43">
        <f t="shared" si="340"/>
        <v>434.18</v>
      </c>
      <c r="O586" s="43">
        <f t="shared" si="340"/>
        <v>434.18</v>
      </c>
      <c r="P586" s="43">
        <f t="shared" si="340"/>
        <v>434.18</v>
      </c>
      <c r="Q586" s="43">
        <f t="shared" si="340"/>
        <v>434.18</v>
      </c>
      <c r="R586" s="43">
        <f t="shared" si="340"/>
        <v>434.18</v>
      </c>
      <c r="S586" s="43">
        <f t="shared" si="340"/>
        <v>434.18</v>
      </c>
      <c r="T586" s="43">
        <f t="shared" si="340"/>
        <v>434.18</v>
      </c>
      <c r="U586" s="43">
        <f t="shared" si="340"/>
        <v>434.18</v>
      </c>
      <c r="V586" s="43">
        <f t="shared" si="340"/>
        <v>434.18</v>
      </c>
      <c r="W586" s="43">
        <f t="shared" si="340"/>
        <v>434.18</v>
      </c>
      <c r="X586" s="43">
        <f t="shared" si="340"/>
        <v>434.18</v>
      </c>
      <c r="Y586" s="43">
        <f t="shared" si="340"/>
        <v>434.18</v>
      </c>
      <c r="Z586" s="43">
        <f t="shared" si="340"/>
        <v>434.18</v>
      </c>
      <c r="AA586" s="43">
        <f t="shared" si="340"/>
        <v>434.18</v>
      </c>
    </row>
    <row r="587" spans="1:27" ht="12.75" hidden="1" customHeight="1" outlineLevel="1" x14ac:dyDescent="0.2">
      <c r="A587" s="98" t="s">
        <v>2981</v>
      </c>
      <c r="B587" s="62" t="s">
        <v>81</v>
      </c>
      <c r="C587" s="42" t="s">
        <v>77</v>
      </c>
      <c r="D587" s="43">
        <v>6.71</v>
      </c>
      <c r="E587" s="43">
        <v>6.71</v>
      </c>
      <c r="F587" s="43">
        <v>6.71</v>
      </c>
      <c r="G587" s="43">
        <v>6.71</v>
      </c>
      <c r="H587" s="43">
        <v>6.71</v>
      </c>
      <c r="I587" s="43">
        <v>6.71</v>
      </c>
      <c r="J587" s="43">
        <v>6.71</v>
      </c>
      <c r="K587" s="43">
        <v>6.71</v>
      </c>
      <c r="L587" s="43">
        <v>6.71</v>
      </c>
      <c r="M587" s="43">
        <v>6.71</v>
      </c>
      <c r="N587" s="43">
        <v>6.71</v>
      </c>
      <c r="O587" s="43">
        <v>6.71</v>
      </c>
      <c r="P587" s="43">
        <v>6.71</v>
      </c>
      <c r="Q587" s="43">
        <v>6.71</v>
      </c>
      <c r="R587" s="43">
        <v>6.71</v>
      </c>
      <c r="S587" s="43">
        <v>6.71</v>
      </c>
      <c r="T587" s="43">
        <v>6.71</v>
      </c>
      <c r="U587" s="43">
        <v>6.71</v>
      </c>
      <c r="V587" s="43">
        <v>6.71</v>
      </c>
      <c r="W587" s="43">
        <v>6.71</v>
      </c>
      <c r="X587" s="43">
        <v>6.71</v>
      </c>
      <c r="Y587" s="43">
        <v>6.71</v>
      </c>
      <c r="Z587" s="43">
        <v>6.71</v>
      </c>
      <c r="AA587" s="43">
        <v>6.71</v>
      </c>
    </row>
    <row r="588" spans="1:27" ht="12.75" hidden="1" customHeight="1" outlineLevel="1" x14ac:dyDescent="0.2">
      <c r="A588" s="98" t="s">
        <v>2982</v>
      </c>
      <c r="B588" s="62" t="s">
        <v>79</v>
      </c>
      <c r="C588" s="42" t="s">
        <v>77</v>
      </c>
      <c r="D588" s="43">
        <f>$D$11</f>
        <v>330.69</v>
      </c>
      <c r="E588" s="43">
        <f t="shared" ref="E588:AA588" si="341">$D$11</f>
        <v>330.69</v>
      </c>
      <c r="F588" s="43">
        <f t="shared" si="341"/>
        <v>330.69</v>
      </c>
      <c r="G588" s="43">
        <f t="shared" si="341"/>
        <v>330.69</v>
      </c>
      <c r="H588" s="43">
        <f t="shared" si="341"/>
        <v>330.69</v>
      </c>
      <c r="I588" s="43">
        <f t="shared" si="341"/>
        <v>330.69</v>
      </c>
      <c r="J588" s="43">
        <f t="shared" si="341"/>
        <v>330.69</v>
      </c>
      <c r="K588" s="43">
        <f t="shared" si="341"/>
        <v>330.69</v>
      </c>
      <c r="L588" s="43">
        <f t="shared" si="341"/>
        <v>330.69</v>
      </c>
      <c r="M588" s="43">
        <f t="shared" si="341"/>
        <v>330.69</v>
      </c>
      <c r="N588" s="43">
        <f t="shared" si="341"/>
        <v>330.69</v>
      </c>
      <c r="O588" s="43">
        <f t="shared" si="341"/>
        <v>330.69</v>
      </c>
      <c r="P588" s="43">
        <f t="shared" si="341"/>
        <v>330.69</v>
      </c>
      <c r="Q588" s="43">
        <f t="shared" si="341"/>
        <v>330.69</v>
      </c>
      <c r="R588" s="43">
        <f t="shared" si="341"/>
        <v>330.69</v>
      </c>
      <c r="S588" s="43">
        <f t="shared" si="341"/>
        <v>330.69</v>
      </c>
      <c r="T588" s="43">
        <f t="shared" si="341"/>
        <v>330.69</v>
      </c>
      <c r="U588" s="43">
        <f t="shared" si="341"/>
        <v>330.69</v>
      </c>
      <c r="V588" s="43">
        <f t="shared" si="341"/>
        <v>330.69</v>
      </c>
      <c r="W588" s="43">
        <f t="shared" si="341"/>
        <v>330.69</v>
      </c>
      <c r="X588" s="43">
        <f t="shared" si="341"/>
        <v>330.69</v>
      </c>
      <c r="Y588" s="43">
        <f t="shared" si="341"/>
        <v>330.69</v>
      </c>
      <c r="Z588" s="43">
        <f t="shared" si="341"/>
        <v>330.69</v>
      </c>
      <c r="AA588" s="43">
        <f t="shared" si="341"/>
        <v>330.69</v>
      </c>
    </row>
    <row r="589" spans="1:27" collapsed="1" x14ac:dyDescent="0.2">
      <c r="A589" s="97" t="s">
        <v>2983</v>
      </c>
      <c r="B589" s="27" t="str">
        <f>"22"&amp;"."&amp;$B$801&amp;"."&amp;$B$802</f>
        <v>22.01.2023</v>
      </c>
      <c r="C589" s="89" t="s">
        <v>74</v>
      </c>
      <c r="D589" s="90">
        <f>ROUND(((D590+D591+D593+D592)/1000),5)</f>
        <v>1.9562299999999999</v>
      </c>
      <c r="E589" s="90">
        <f>ROUND(((E590+E591+E593+E592)/1000),5)</f>
        <v>1.8908799999999999</v>
      </c>
      <c r="F589" s="90">
        <f>ROUND(((F590+F591+F593+F592)/1000),5)</f>
        <v>1.871</v>
      </c>
      <c r="G589" s="90">
        <f t="shared" ref="G589:AA589" si="342">ROUND(((G590+G591+G593+G592)/1000),5)</f>
        <v>1.84049</v>
      </c>
      <c r="H589" s="90">
        <f t="shared" si="342"/>
        <v>1.8742799999999999</v>
      </c>
      <c r="I589" s="90">
        <f t="shared" si="342"/>
        <v>1.8787100000000001</v>
      </c>
      <c r="J589" s="90">
        <f t="shared" si="342"/>
        <v>1.91469</v>
      </c>
      <c r="K589" s="90">
        <f t="shared" si="342"/>
        <v>2.0169600000000001</v>
      </c>
      <c r="L589" s="90">
        <f t="shared" si="342"/>
        <v>2.2797900000000002</v>
      </c>
      <c r="M589" s="90">
        <f t="shared" si="342"/>
        <v>2.4443999999999999</v>
      </c>
      <c r="N589" s="90">
        <f t="shared" si="342"/>
        <v>2.4885299999999999</v>
      </c>
      <c r="O589" s="90">
        <f t="shared" si="342"/>
        <v>2.50624</v>
      </c>
      <c r="P589" s="90">
        <f t="shared" si="342"/>
        <v>2.50461</v>
      </c>
      <c r="Q589" s="90">
        <f t="shared" si="342"/>
        <v>2.5054500000000002</v>
      </c>
      <c r="R589" s="90">
        <f t="shared" si="342"/>
        <v>2.4802</v>
      </c>
      <c r="S589" s="90">
        <f t="shared" si="342"/>
        <v>2.4933000000000001</v>
      </c>
      <c r="T589" s="90">
        <f t="shared" si="342"/>
        <v>2.51444</v>
      </c>
      <c r="U589" s="90">
        <f t="shared" si="342"/>
        <v>2.5489700000000002</v>
      </c>
      <c r="V589" s="90">
        <f t="shared" si="342"/>
        <v>2.55104</v>
      </c>
      <c r="W589" s="90">
        <f t="shared" si="342"/>
        <v>2.54332</v>
      </c>
      <c r="X589" s="90">
        <f t="shared" si="342"/>
        <v>2.53593</v>
      </c>
      <c r="Y589" s="90">
        <f t="shared" si="342"/>
        <v>2.4841799999999998</v>
      </c>
      <c r="Z589" s="90">
        <f t="shared" si="342"/>
        <v>2.2846700000000002</v>
      </c>
      <c r="AA589" s="90">
        <f t="shared" si="342"/>
        <v>1.9521200000000001</v>
      </c>
    </row>
    <row r="590" spans="1:27" ht="12.75" hidden="1" customHeight="1" outlineLevel="1" x14ac:dyDescent="0.2">
      <c r="A590" s="98" t="s">
        <v>2984</v>
      </c>
      <c r="B590" s="62" t="s">
        <v>236</v>
      </c>
      <c r="C590" s="42" t="s">
        <v>77</v>
      </c>
      <c r="D590" s="43">
        <v>1184.6500000000001</v>
      </c>
      <c r="E590" s="43">
        <v>1119.3</v>
      </c>
      <c r="F590" s="43">
        <v>1099.42</v>
      </c>
      <c r="G590" s="43">
        <v>1068.9100000000001</v>
      </c>
      <c r="H590" s="43">
        <v>1102.7</v>
      </c>
      <c r="I590" s="43">
        <v>1107.1300000000001</v>
      </c>
      <c r="J590" s="43">
        <v>1143.1099999999999</v>
      </c>
      <c r="K590" s="43">
        <v>1245.3800000000001</v>
      </c>
      <c r="L590" s="43">
        <v>1508.21</v>
      </c>
      <c r="M590" s="43">
        <v>1672.82</v>
      </c>
      <c r="N590" s="43">
        <v>1716.95</v>
      </c>
      <c r="O590" s="43">
        <v>1734.66</v>
      </c>
      <c r="P590" s="43">
        <v>1733.03</v>
      </c>
      <c r="Q590" s="43">
        <v>1733.87</v>
      </c>
      <c r="R590" s="43">
        <v>1708.62</v>
      </c>
      <c r="S590" s="43">
        <v>1721.72</v>
      </c>
      <c r="T590" s="43">
        <v>1742.86</v>
      </c>
      <c r="U590" s="43">
        <v>1777.39</v>
      </c>
      <c r="V590" s="43">
        <v>1779.46</v>
      </c>
      <c r="W590" s="43">
        <v>1771.74</v>
      </c>
      <c r="X590" s="43">
        <v>1764.35</v>
      </c>
      <c r="Y590" s="43">
        <v>1712.6</v>
      </c>
      <c r="Z590" s="43">
        <v>1513.09</v>
      </c>
      <c r="AA590" s="43">
        <v>1180.54</v>
      </c>
    </row>
    <row r="591" spans="1:27" ht="12.75" hidden="1" customHeight="1" outlineLevel="1" x14ac:dyDescent="0.2">
      <c r="A591" s="98" t="s">
        <v>2985</v>
      </c>
      <c r="B591" s="62" t="s">
        <v>88</v>
      </c>
      <c r="C591" s="42" t="s">
        <v>77</v>
      </c>
      <c r="D591" s="43">
        <f>$D$486</f>
        <v>434.18</v>
      </c>
      <c r="E591" s="43">
        <f t="shared" ref="E591:AA591" si="343">$D$486</f>
        <v>434.18</v>
      </c>
      <c r="F591" s="43">
        <f t="shared" si="343"/>
        <v>434.18</v>
      </c>
      <c r="G591" s="43">
        <f t="shared" si="343"/>
        <v>434.18</v>
      </c>
      <c r="H591" s="43">
        <f t="shared" si="343"/>
        <v>434.18</v>
      </c>
      <c r="I591" s="43">
        <f t="shared" si="343"/>
        <v>434.18</v>
      </c>
      <c r="J591" s="43">
        <f t="shared" si="343"/>
        <v>434.18</v>
      </c>
      <c r="K591" s="43">
        <f t="shared" si="343"/>
        <v>434.18</v>
      </c>
      <c r="L591" s="43">
        <f t="shared" si="343"/>
        <v>434.18</v>
      </c>
      <c r="M591" s="43">
        <f t="shared" si="343"/>
        <v>434.18</v>
      </c>
      <c r="N591" s="43">
        <f t="shared" si="343"/>
        <v>434.18</v>
      </c>
      <c r="O591" s="43">
        <f t="shared" si="343"/>
        <v>434.18</v>
      </c>
      <c r="P591" s="43">
        <f t="shared" si="343"/>
        <v>434.18</v>
      </c>
      <c r="Q591" s="43">
        <f t="shared" si="343"/>
        <v>434.18</v>
      </c>
      <c r="R591" s="43">
        <f t="shared" si="343"/>
        <v>434.18</v>
      </c>
      <c r="S591" s="43">
        <f t="shared" si="343"/>
        <v>434.18</v>
      </c>
      <c r="T591" s="43">
        <f t="shared" si="343"/>
        <v>434.18</v>
      </c>
      <c r="U591" s="43">
        <f t="shared" si="343"/>
        <v>434.18</v>
      </c>
      <c r="V591" s="43">
        <f t="shared" si="343"/>
        <v>434.18</v>
      </c>
      <c r="W591" s="43">
        <f t="shared" si="343"/>
        <v>434.18</v>
      </c>
      <c r="X591" s="43">
        <f t="shared" si="343"/>
        <v>434.18</v>
      </c>
      <c r="Y591" s="43">
        <f t="shared" si="343"/>
        <v>434.18</v>
      </c>
      <c r="Z591" s="43">
        <f t="shared" si="343"/>
        <v>434.18</v>
      </c>
      <c r="AA591" s="43">
        <f t="shared" si="343"/>
        <v>434.18</v>
      </c>
    </row>
    <row r="592" spans="1:27" ht="12.75" hidden="1" customHeight="1" outlineLevel="1" x14ac:dyDescent="0.2">
      <c r="A592" s="98" t="s">
        <v>2986</v>
      </c>
      <c r="B592" s="62" t="s">
        <v>81</v>
      </c>
      <c r="C592" s="42" t="s">
        <v>77</v>
      </c>
      <c r="D592" s="43">
        <v>6.71</v>
      </c>
      <c r="E592" s="43">
        <v>6.71</v>
      </c>
      <c r="F592" s="43">
        <v>6.71</v>
      </c>
      <c r="G592" s="43">
        <v>6.71</v>
      </c>
      <c r="H592" s="43">
        <v>6.71</v>
      </c>
      <c r="I592" s="43">
        <v>6.71</v>
      </c>
      <c r="J592" s="43">
        <v>6.71</v>
      </c>
      <c r="K592" s="43">
        <v>6.71</v>
      </c>
      <c r="L592" s="43">
        <v>6.71</v>
      </c>
      <c r="M592" s="43">
        <v>6.71</v>
      </c>
      <c r="N592" s="43">
        <v>6.71</v>
      </c>
      <c r="O592" s="43">
        <v>6.71</v>
      </c>
      <c r="P592" s="43">
        <v>6.71</v>
      </c>
      <c r="Q592" s="43">
        <v>6.71</v>
      </c>
      <c r="R592" s="43">
        <v>6.71</v>
      </c>
      <c r="S592" s="43">
        <v>6.71</v>
      </c>
      <c r="T592" s="43">
        <v>6.71</v>
      </c>
      <c r="U592" s="43">
        <v>6.71</v>
      </c>
      <c r="V592" s="43">
        <v>6.71</v>
      </c>
      <c r="W592" s="43">
        <v>6.71</v>
      </c>
      <c r="X592" s="43">
        <v>6.71</v>
      </c>
      <c r="Y592" s="43">
        <v>6.71</v>
      </c>
      <c r="Z592" s="43">
        <v>6.71</v>
      </c>
      <c r="AA592" s="43">
        <v>6.71</v>
      </c>
    </row>
    <row r="593" spans="1:27" ht="12.75" hidden="1" customHeight="1" outlineLevel="1" x14ac:dyDescent="0.2">
      <c r="A593" s="98" t="s">
        <v>2987</v>
      </c>
      <c r="B593" s="62" t="s">
        <v>79</v>
      </c>
      <c r="C593" s="42" t="s">
        <v>77</v>
      </c>
      <c r="D593" s="43">
        <f>$D$11</f>
        <v>330.69</v>
      </c>
      <c r="E593" s="43">
        <f t="shared" ref="E593:AA593" si="344">$D$11</f>
        <v>330.69</v>
      </c>
      <c r="F593" s="43">
        <f t="shared" si="344"/>
        <v>330.69</v>
      </c>
      <c r="G593" s="43">
        <f t="shared" si="344"/>
        <v>330.69</v>
      </c>
      <c r="H593" s="43">
        <f t="shared" si="344"/>
        <v>330.69</v>
      </c>
      <c r="I593" s="43">
        <f t="shared" si="344"/>
        <v>330.69</v>
      </c>
      <c r="J593" s="43">
        <f t="shared" si="344"/>
        <v>330.69</v>
      </c>
      <c r="K593" s="43">
        <f t="shared" si="344"/>
        <v>330.69</v>
      </c>
      <c r="L593" s="43">
        <f t="shared" si="344"/>
        <v>330.69</v>
      </c>
      <c r="M593" s="43">
        <f t="shared" si="344"/>
        <v>330.69</v>
      </c>
      <c r="N593" s="43">
        <f t="shared" si="344"/>
        <v>330.69</v>
      </c>
      <c r="O593" s="43">
        <f t="shared" si="344"/>
        <v>330.69</v>
      </c>
      <c r="P593" s="43">
        <f t="shared" si="344"/>
        <v>330.69</v>
      </c>
      <c r="Q593" s="43">
        <f t="shared" si="344"/>
        <v>330.69</v>
      </c>
      <c r="R593" s="43">
        <f t="shared" si="344"/>
        <v>330.69</v>
      </c>
      <c r="S593" s="43">
        <f t="shared" si="344"/>
        <v>330.69</v>
      </c>
      <c r="T593" s="43">
        <f t="shared" si="344"/>
        <v>330.69</v>
      </c>
      <c r="U593" s="43">
        <f t="shared" si="344"/>
        <v>330.69</v>
      </c>
      <c r="V593" s="43">
        <f t="shared" si="344"/>
        <v>330.69</v>
      </c>
      <c r="W593" s="43">
        <f t="shared" si="344"/>
        <v>330.69</v>
      </c>
      <c r="X593" s="43">
        <f t="shared" si="344"/>
        <v>330.69</v>
      </c>
      <c r="Y593" s="43">
        <f t="shared" si="344"/>
        <v>330.69</v>
      </c>
      <c r="Z593" s="43">
        <f t="shared" si="344"/>
        <v>330.69</v>
      </c>
      <c r="AA593" s="43">
        <f t="shared" si="344"/>
        <v>330.69</v>
      </c>
    </row>
    <row r="594" spans="1:27" collapsed="1" x14ac:dyDescent="0.2">
      <c r="A594" s="97" t="s">
        <v>2988</v>
      </c>
      <c r="B594" s="27" t="str">
        <f>"23"&amp;"."&amp;$B$801&amp;"."&amp;$B$802</f>
        <v>23.01.2023</v>
      </c>
      <c r="C594" s="89" t="s">
        <v>74</v>
      </c>
      <c r="D594" s="90">
        <f>ROUND(((D595+D596+D598+D597)/1000),5)</f>
        <v>1.91198</v>
      </c>
      <c r="E594" s="90">
        <f>ROUND(((E595+E596+E598+E597)/1000),5)</f>
        <v>1.8775299999999999</v>
      </c>
      <c r="F594" s="90">
        <f>ROUND(((F595+F596+F598+F597)/1000),5)</f>
        <v>1.82206</v>
      </c>
      <c r="G594" s="90">
        <f t="shared" ref="G594:AA594" si="345">ROUND(((G595+G596+G598+G597)/1000),5)</f>
        <v>1.8126500000000001</v>
      </c>
      <c r="H594" s="90">
        <f t="shared" si="345"/>
        <v>1.8495900000000001</v>
      </c>
      <c r="I594" s="90">
        <f t="shared" si="345"/>
        <v>1.91052</v>
      </c>
      <c r="J594" s="90">
        <f t="shared" si="345"/>
        <v>2.1509399999999999</v>
      </c>
      <c r="K594" s="90">
        <f t="shared" si="345"/>
        <v>2.48489</v>
      </c>
      <c r="L594" s="90">
        <f t="shared" si="345"/>
        <v>2.63165</v>
      </c>
      <c r="M594" s="90">
        <f t="shared" si="345"/>
        <v>2.6589800000000001</v>
      </c>
      <c r="N594" s="90">
        <f t="shared" si="345"/>
        <v>2.6721599999999999</v>
      </c>
      <c r="O594" s="90">
        <f t="shared" si="345"/>
        <v>2.7019299999999999</v>
      </c>
      <c r="P594" s="90">
        <f t="shared" si="345"/>
        <v>2.6827100000000002</v>
      </c>
      <c r="Q594" s="90">
        <f t="shared" si="345"/>
        <v>2.6901099999999998</v>
      </c>
      <c r="R594" s="90">
        <f t="shared" si="345"/>
        <v>2.6848800000000002</v>
      </c>
      <c r="S594" s="90">
        <f t="shared" si="345"/>
        <v>2.6531500000000001</v>
      </c>
      <c r="T594" s="90">
        <f t="shared" si="345"/>
        <v>2.65639</v>
      </c>
      <c r="U594" s="90">
        <f t="shared" si="345"/>
        <v>2.66838</v>
      </c>
      <c r="V594" s="90">
        <f t="shared" si="345"/>
        <v>2.66377</v>
      </c>
      <c r="W594" s="90">
        <f t="shared" si="345"/>
        <v>2.6789100000000001</v>
      </c>
      <c r="X594" s="90">
        <f t="shared" si="345"/>
        <v>2.6474099999999998</v>
      </c>
      <c r="Y594" s="90">
        <f t="shared" si="345"/>
        <v>2.5000399999999998</v>
      </c>
      <c r="Z594" s="90">
        <f t="shared" si="345"/>
        <v>2.2776100000000001</v>
      </c>
      <c r="AA594" s="90">
        <f t="shared" si="345"/>
        <v>1.9118299999999999</v>
      </c>
    </row>
    <row r="595" spans="1:27" ht="12.75" hidden="1" customHeight="1" outlineLevel="1" x14ac:dyDescent="0.2">
      <c r="A595" s="98" t="s">
        <v>2989</v>
      </c>
      <c r="B595" s="62" t="s">
        <v>236</v>
      </c>
      <c r="C595" s="42" t="s">
        <v>77</v>
      </c>
      <c r="D595" s="43">
        <v>1140.4000000000001</v>
      </c>
      <c r="E595" s="43">
        <v>1105.95</v>
      </c>
      <c r="F595" s="43">
        <v>1050.48</v>
      </c>
      <c r="G595" s="43">
        <v>1041.07</v>
      </c>
      <c r="H595" s="43">
        <v>1078.01</v>
      </c>
      <c r="I595" s="43">
        <v>1138.94</v>
      </c>
      <c r="J595" s="43">
        <v>1379.36</v>
      </c>
      <c r="K595" s="43">
        <v>1713.31</v>
      </c>
      <c r="L595" s="43">
        <v>1860.07</v>
      </c>
      <c r="M595" s="43">
        <v>1887.4</v>
      </c>
      <c r="N595" s="43">
        <v>1900.58</v>
      </c>
      <c r="O595" s="43">
        <v>1930.35</v>
      </c>
      <c r="P595" s="43">
        <v>1911.13</v>
      </c>
      <c r="Q595" s="43">
        <v>1918.53</v>
      </c>
      <c r="R595" s="43">
        <v>1913.3</v>
      </c>
      <c r="S595" s="43">
        <v>1881.57</v>
      </c>
      <c r="T595" s="43">
        <v>1884.81</v>
      </c>
      <c r="U595" s="43">
        <v>1896.8</v>
      </c>
      <c r="V595" s="43">
        <v>1892.19</v>
      </c>
      <c r="W595" s="43">
        <v>1907.33</v>
      </c>
      <c r="X595" s="43">
        <v>1875.83</v>
      </c>
      <c r="Y595" s="43">
        <v>1728.46</v>
      </c>
      <c r="Z595" s="43">
        <v>1506.03</v>
      </c>
      <c r="AA595" s="43">
        <v>1140.25</v>
      </c>
    </row>
    <row r="596" spans="1:27" ht="12.75" hidden="1" customHeight="1" outlineLevel="1" x14ac:dyDescent="0.2">
      <c r="A596" s="98" t="s">
        <v>2990</v>
      </c>
      <c r="B596" s="62" t="s">
        <v>88</v>
      </c>
      <c r="C596" s="42" t="s">
        <v>77</v>
      </c>
      <c r="D596" s="43">
        <f>$D$486</f>
        <v>434.18</v>
      </c>
      <c r="E596" s="43">
        <f t="shared" ref="E596:AA596" si="346">$D$486</f>
        <v>434.18</v>
      </c>
      <c r="F596" s="43">
        <f t="shared" si="346"/>
        <v>434.18</v>
      </c>
      <c r="G596" s="43">
        <f t="shared" si="346"/>
        <v>434.18</v>
      </c>
      <c r="H596" s="43">
        <f t="shared" si="346"/>
        <v>434.18</v>
      </c>
      <c r="I596" s="43">
        <f t="shared" si="346"/>
        <v>434.18</v>
      </c>
      <c r="J596" s="43">
        <f t="shared" si="346"/>
        <v>434.18</v>
      </c>
      <c r="K596" s="43">
        <f t="shared" si="346"/>
        <v>434.18</v>
      </c>
      <c r="L596" s="43">
        <f t="shared" si="346"/>
        <v>434.18</v>
      </c>
      <c r="M596" s="43">
        <f t="shared" si="346"/>
        <v>434.18</v>
      </c>
      <c r="N596" s="43">
        <f t="shared" si="346"/>
        <v>434.18</v>
      </c>
      <c r="O596" s="43">
        <f t="shared" si="346"/>
        <v>434.18</v>
      </c>
      <c r="P596" s="43">
        <f t="shared" si="346"/>
        <v>434.18</v>
      </c>
      <c r="Q596" s="43">
        <f t="shared" si="346"/>
        <v>434.18</v>
      </c>
      <c r="R596" s="43">
        <f t="shared" si="346"/>
        <v>434.18</v>
      </c>
      <c r="S596" s="43">
        <f t="shared" si="346"/>
        <v>434.18</v>
      </c>
      <c r="T596" s="43">
        <f t="shared" si="346"/>
        <v>434.18</v>
      </c>
      <c r="U596" s="43">
        <f t="shared" si="346"/>
        <v>434.18</v>
      </c>
      <c r="V596" s="43">
        <f t="shared" si="346"/>
        <v>434.18</v>
      </c>
      <c r="W596" s="43">
        <f t="shared" si="346"/>
        <v>434.18</v>
      </c>
      <c r="X596" s="43">
        <f t="shared" si="346"/>
        <v>434.18</v>
      </c>
      <c r="Y596" s="43">
        <f t="shared" si="346"/>
        <v>434.18</v>
      </c>
      <c r="Z596" s="43">
        <f t="shared" si="346"/>
        <v>434.18</v>
      </c>
      <c r="AA596" s="43">
        <f t="shared" si="346"/>
        <v>434.18</v>
      </c>
    </row>
    <row r="597" spans="1:27" ht="12.75" hidden="1" customHeight="1" outlineLevel="1" x14ac:dyDescent="0.2">
      <c r="A597" s="98" t="s">
        <v>2991</v>
      </c>
      <c r="B597" s="62" t="s">
        <v>81</v>
      </c>
      <c r="C597" s="42" t="s">
        <v>77</v>
      </c>
      <c r="D597" s="43">
        <v>6.71</v>
      </c>
      <c r="E597" s="43">
        <v>6.71</v>
      </c>
      <c r="F597" s="43">
        <v>6.71</v>
      </c>
      <c r="G597" s="43">
        <v>6.71</v>
      </c>
      <c r="H597" s="43">
        <v>6.71</v>
      </c>
      <c r="I597" s="43">
        <v>6.71</v>
      </c>
      <c r="J597" s="43">
        <v>6.71</v>
      </c>
      <c r="K597" s="43">
        <v>6.71</v>
      </c>
      <c r="L597" s="43">
        <v>6.71</v>
      </c>
      <c r="M597" s="43">
        <v>6.71</v>
      </c>
      <c r="N597" s="43">
        <v>6.71</v>
      </c>
      <c r="O597" s="43">
        <v>6.71</v>
      </c>
      <c r="P597" s="43">
        <v>6.71</v>
      </c>
      <c r="Q597" s="43">
        <v>6.71</v>
      </c>
      <c r="R597" s="43">
        <v>6.71</v>
      </c>
      <c r="S597" s="43">
        <v>6.71</v>
      </c>
      <c r="T597" s="43">
        <v>6.71</v>
      </c>
      <c r="U597" s="43">
        <v>6.71</v>
      </c>
      <c r="V597" s="43">
        <v>6.71</v>
      </c>
      <c r="W597" s="43">
        <v>6.71</v>
      </c>
      <c r="X597" s="43">
        <v>6.71</v>
      </c>
      <c r="Y597" s="43">
        <v>6.71</v>
      </c>
      <c r="Z597" s="43">
        <v>6.71</v>
      </c>
      <c r="AA597" s="43">
        <v>6.71</v>
      </c>
    </row>
    <row r="598" spans="1:27" ht="12.75" hidden="1" customHeight="1" outlineLevel="1" x14ac:dyDescent="0.2">
      <c r="A598" s="98" t="s">
        <v>2992</v>
      </c>
      <c r="B598" s="62" t="s">
        <v>79</v>
      </c>
      <c r="C598" s="42" t="s">
        <v>77</v>
      </c>
      <c r="D598" s="43">
        <f>$D$11</f>
        <v>330.69</v>
      </c>
      <c r="E598" s="43">
        <f t="shared" ref="E598:AA598" si="347">$D$11</f>
        <v>330.69</v>
      </c>
      <c r="F598" s="43">
        <f t="shared" si="347"/>
        <v>330.69</v>
      </c>
      <c r="G598" s="43">
        <f t="shared" si="347"/>
        <v>330.69</v>
      </c>
      <c r="H598" s="43">
        <f t="shared" si="347"/>
        <v>330.69</v>
      </c>
      <c r="I598" s="43">
        <f t="shared" si="347"/>
        <v>330.69</v>
      </c>
      <c r="J598" s="43">
        <f t="shared" si="347"/>
        <v>330.69</v>
      </c>
      <c r="K598" s="43">
        <f t="shared" si="347"/>
        <v>330.69</v>
      </c>
      <c r="L598" s="43">
        <f t="shared" si="347"/>
        <v>330.69</v>
      </c>
      <c r="M598" s="43">
        <f t="shared" si="347"/>
        <v>330.69</v>
      </c>
      <c r="N598" s="43">
        <f t="shared" si="347"/>
        <v>330.69</v>
      </c>
      <c r="O598" s="43">
        <f t="shared" si="347"/>
        <v>330.69</v>
      </c>
      <c r="P598" s="43">
        <f t="shared" si="347"/>
        <v>330.69</v>
      </c>
      <c r="Q598" s="43">
        <f t="shared" si="347"/>
        <v>330.69</v>
      </c>
      <c r="R598" s="43">
        <f t="shared" si="347"/>
        <v>330.69</v>
      </c>
      <c r="S598" s="43">
        <f t="shared" si="347"/>
        <v>330.69</v>
      </c>
      <c r="T598" s="43">
        <f t="shared" si="347"/>
        <v>330.69</v>
      </c>
      <c r="U598" s="43">
        <f t="shared" si="347"/>
        <v>330.69</v>
      </c>
      <c r="V598" s="43">
        <f t="shared" si="347"/>
        <v>330.69</v>
      </c>
      <c r="W598" s="43">
        <f t="shared" si="347"/>
        <v>330.69</v>
      </c>
      <c r="X598" s="43">
        <f t="shared" si="347"/>
        <v>330.69</v>
      </c>
      <c r="Y598" s="43">
        <f t="shared" si="347"/>
        <v>330.69</v>
      </c>
      <c r="Z598" s="43">
        <f t="shared" si="347"/>
        <v>330.69</v>
      </c>
      <c r="AA598" s="43">
        <f t="shared" si="347"/>
        <v>330.69</v>
      </c>
    </row>
    <row r="599" spans="1:27" collapsed="1" x14ac:dyDescent="0.2">
      <c r="A599" s="97" t="s">
        <v>2993</v>
      </c>
      <c r="B599" s="27" t="str">
        <f>"24"&amp;"."&amp;$B$801&amp;"."&amp;$B$802</f>
        <v>24.01.2023</v>
      </c>
      <c r="C599" s="89" t="s">
        <v>74</v>
      </c>
      <c r="D599" s="90">
        <f>ROUND(((D600+D601+D603+D602)/1000),5)</f>
        <v>1.9075500000000001</v>
      </c>
      <c r="E599" s="90">
        <f>ROUND(((E600+E601+E603+E602)/1000),5)</f>
        <v>1.85023</v>
      </c>
      <c r="F599" s="90">
        <f>ROUND(((F600+F601+F603+F602)/1000),5)</f>
        <v>1.83263</v>
      </c>
      <c r="G599" s="90">
        <f t="shared" ref="G599:AA599" si="348">ROUND(((G600+G601+G603+G602)/1000),5)</f>
        <v>1.83311</v>
      </c>
      <c r="H599" s="90">
        <f t="shared" si="348"/>
        <v>1.88086</v>
      </c>
      <c r="I599" s="90">
        <f t="shared" si="348"/>
        <v>1.9520500000000001</v>
      </c>
      <c r="J599" s="90">
        <f t="shared" si="348"/>
        <v>2.3157899999999998</v>
      </c>
      <c r="K599" s="90">
        <f t="shared" si="348"/>
        <v>2.5156700000000001</v>
      </c>
      <c r="L599" s="90">
        <f t="shared" si="348"/>
        <v>2.6281300000000001</v>
      </c>
      <c r="M599" s="90">
        <f t="shared" si="348"/>
        <v>2.6450200000000001</v>
      </c>
      <c r="N599" s="90">
        <f t="shared" si="348"/>
        <v>2.65747</v>
      </c>
      <c r="O599" s="90">
        <f t="shared" si="348"/>
        <v>2.6788099999999999</v>
      </c>
      <c r="P599" s="90">
        <f t="shared" si="348"/>
        <v>2.6677499999999998</v>
      </c>
      <c r="Q599" s="90">
        <f t="shared" si="348"/>
        <v>2.6729400000000001</v>
      </c>
      <c r="R599" s="90">
        <f t="shared" si="348"/>
        <v>2.67171</v>
      </c>
      <c r="S599" s="90">
        <f t="shared" si="348"/>
        <v>2.64392</v>
      </c>
      <c r="T599" s="90">
        <f t="shared" si="348"/>
        <v>2.6437200000000001</v>
      </c>
      <c r="U599" s="90">
        <f t="shared" si="348"/>
        <v>2.65442</v>
      </c>
      <c r="V599" s="90">
        <f t="shared" si="348"/>
        <v>2.6523699999999999</v>
      </c>
      <c r="W599" s="90">
        <f t="shared" si="348"/>
        <v>2.6650200000000002</v>
      </c>
      <c r="X599" s="90">
        <f t="shared" si="348"/>
        <v>2.61938</v>
      </c>
      <c r="Y599" s="90">
        <f t="shared" si="348"/>
        <v>2.54664</v>
      </c>
      <c r="Z599" s="90">
        <f t="shared" si="348"/>
        <v>2.39175</v>
      </c>
      <c r="AA599" s="90">
        <f t="shared" si="348"/>
        <v>1.95529</v>
      </c>
    </row>
    <row r="600" spans="1:27" ht="12.75" hidden="1" customHeight="1" outlineLevel="1" x14ac:dyDescent="0.2">
      <c r="A600" s="98" t="s">
        <v>2994</v>
      </c>
      <c r="B600" s="62" t="s">
        <v>236</v>
      </c>
      <c r="C600" s="42" t="s">
        <v>77</v>
      </c>
      <c r="D600" s="43">
        <v>1135.97</v>
      </c>
      <c r="E600" s="43">
        <v>1078.6500000000001</v>
      </c>
      <c r="F600" s="43">
        <v>1061.05</v>
      </c>
      <c r="G600" s="43">
        <v>1061.53</v>
      </c>
      <c r="H600" s="43">
        <v>1109.28</v>
      </c>
      <c r="I600" s="43">
        <v>1180.47</v>
      </c>
      <c r="J600" s="43">
        <v>1544.21</v>
      </c>
      <c r="K600" s="43">
        <v>1744.09</v>
      </c>
      <c r="L600" s="43">
        <v>1856.55</v>
      </c>
      <c r="M600" s="43">
        <v>1873.44</v>
      </c>
      <c r="N600" s="43">
        <v>1885.89</v>
      </c>
      <c r="O600" s="43">
        <v>1907.23</v>
      </c>
      <c r="P600" s="43">
        <v>1896.17</v>
      </c>
      <c r="Q600" s="43">
        <v>1901.36</v>
      </c>
      <c r="R600" s="43">
        <v>1900.13</v>
      </c>
      <c r="S600" s="43">
        <v>1872.34</v>
      </c>
      <c r="T600" s="43">
        <v>1872.14</v>
      </c>
      <c r="U600" s="43">
        <v>1882.84</v>
      </c>
      <c r="V600" s="43">
        <v>1880.79</v>
      </c>
      <c r="W600" s="43">
        <v>1893.44</v>
      </c>
      <c r="X600" s="43">
        <v>1847.8</v>
      </c>
      <c r="Y600" s="43">
        <v>1775.06</v>
      </c>
      <c r="Z600" s="43">
        <v>1620.17</v>
      </c>
      <c r="AA600" s="43">
        <v>1183.71</v>
      </c>
    </row>
    <row r="601" spans="1:27" ht="12.75" hidden="1" customHeight="1" outlineLevel="1" x14ac:dyDescent="0.2">
      <c r="A601" s="98" t="s">
        <v>2995</v>
      </c>
      <c r="B601" s="62" t="s">
        <v>88</v>
      </c>
      <c r="C601" s="42" t="s">
        <v>77</v>
      </c>
      <c r="D601" s="43">
        <f>$D$486</f>
        <v>434.18</v>
      </c>
      <c r="E601" s="43">
        <f t="shared" ref="E601:AA601" si="349">$D$486</f>
        <v>434.18</v>
      </c>
      <c r="F601" s="43">
        <f t="shared" si="349"/>
        <v>434.18</v>
      </c>
      <c r="G601" s="43">
        <f t="shared" si="349"/>
        <v>434.18</v>
      </c>
      <c r="H601" s="43">
        <f t="shared" si="349"/>
        <v>434.18</v>
      </c>
      <c r="I601" s="43">
        <f t="shared" si="349"/>
        <v>434.18</v>
      </c>
      <c r="J601" s="43">
        <f t="shared" si="349"/>
        <v>434.18</v>
      </c>
      <c r="K601" s="43">
        <f t="shared" si="349"/>
        <v>434.18</v>
      </c>
      <c r="L601" s="43">
        <f t="shared" si="349"/>
        <v>434.18</v>
      </c>
      <c r="M601" s="43">
        <f t="shared" si="349"/>
        <v>434.18</v>
      </c>
      <c r="N601" s="43">
        <f t="shared" si="349"/>
        <v>434.18</v>
      </c>
      <c r="O601" s="43">
        <f t="shared" si="349"/>
        <v>434.18</v>
      </c>
      <c r="P601" s="43">
        <f t="shared" si="349"/>
        <v>434.18</v>
      </c>
      <c r="Q601" s="43">
        <f t="shared" si="349"/>
        <v>434.18</v>
      </c>
      <c r="R601" s="43">
        <f t="shared" si="349"/>
        <v>434.18</v>
      </c>
      <c r="S601" s="43">
        <f t="shared" si="349"/>
        <v>434.18</v>
      </c>
      <c r="T601" s="43">
        <f t="shared" si="349"/>
        <v>434.18</v>
      </c>
      <c r="U601" s="43">
        <f t="shared" si="349"/>
        <v>434.18</v>
      </c>
      <c r="V601" s="43">
        <f t="shared" si="349"/>
        <v>434.18</v>
      </c>
      <c r="W601" s="43">
        <f t="shared" si="349"/>
        <v>434.18</v>
      </c>
      <c r="X601" s="43">
        <f t="shared" si="349"/>
        <v>434.18</v>
      </c>
      <c r="Y601" s="43">
        <f t="shared" si="349"/>
        <v>434.18</v>
      </c>
      <c r="Z601" s="43">
        <f t="shared" si="349"/>
        <v>434.18</v>
      </c>
      <c r="AA601" s="43">
        <f t="shared" si="349"/>
        <v>434.18</v>
      </c>
    </row>
    <row r="602" spans="1:27" ht="12.75" hidden="1" customHeight="1" outlineLevel="1" x14ac:dyDescent="0.2">
      <c r="A602" s="98" t="s">
        <v>2996</v>
      </c>
      <c r="B602" s="62" t="s">
        <v>81</v>
      </c>
      <c r="C602" s="42" t="s">
        <v>77</v>
      </c>
      <c r="D602" s="43">
        <v>6.71</v>
      </c>
      <c r="E602" s="43">
        <v>6.71</v>
      </c>
      <c r="F602" s="43">
        <v>6.71</v>
      </c>
      <c r="G602" s="43">
        <v>6.71</v>
      </c>
      <c r="H602" s="43">
        <v>6.71</v>
      </c>
      <c r="I602" s="43">
        <v>6.71</v>
      </c>
      <c r="J602" s="43">
        <v>6.71</v>
      </c>
      <c r="K602" s="43">
        <v>6.71</v>
      </c>
      <c r="L602" s="43">
        <v>6.71</v>
      </c>
      <c r="M602" s="43">
        <v>6.71</v>
      </c>
      <c r="N602" s="43">
        <v>6.71</v>
      </c>
      <c r="O602" s="43">
        <v>6.71</v>
      </c>
      <c r="P602" s="43">
        <v>6.71</v>
      </c>
      <c r="Q602" s="43">
        <v>6.71</v>
      </c>
      <c r="R602" s="43">
        <v>6.71</v>
      </c>
      <c r="S602" s="43">
        <v>6.71</v>
      </c>
      <c r="T602" s="43">
        <v>6.71</v>
      </c>
      <c r="U602" s="43">
        <v>6.71</v>
      </c>
      <c r="V602" s="43">
        <v>6.71</v>
      </c>
      <c r="W602" s="43">
        <v>6.71</v>
      </c>
      <c r="X602" s="43">
        <v>6.71</v>
      </c>
      <c r="Y602" s="43">
        <v>6.71</v>
      </c>
      <c r="Z602" s="43">
        <v>6.71</v>
      </c>
      <c r="AA602" s="43">
        <v>6.71</v>
      </c>
    </row>
    <row r="603" spans="1:27" ht="12.75" hidden="1" customHeight="1" outlineLevel="1" x14ac:dyDescent="0.2">
      <c r="A603" s="98" t="s">
        <v>2997</v>
      </c>
      <c r="B603" s="62" t="s">
        <v>79</v>
      </c>
      <c r="C603" s="42" t="s">
        <v>77</v>
      </c>
      <c r="D603" s="43">
        <f>$D$11</f>
        <v>330.69</v>
      </c>
      <c r="E603" s="43">
        <f t="shared" ref="E603:AA603" si="350">$D$11</f>
        <v>330.69</v>
      </c>
      <c r="F603" s="43">
        <f t="shared" si="350"/>
        <v>330.69</v>
      </c>
      <c r="G603" s="43">
        <f t="shared" si="350"/>
        <v>330.69</v>
      </c>
      <c r="H603" s="43">
        <f t="shared" si="350"/>
        <v>330.69</v>
      </c>
      <c r="I603" s="43">
        <f t="shared" si="350"/>
        <v>330.69</v>
      </c>
      <c r="J603" s="43">
        <f t="shared" si="350"/>
        <v>330.69</v>
      </c>
      <c r="K603" s="43">
        <f t="shared" si="350"/>
        <v>330.69</v>
      </c>
      <c r="L603" s="43">
        <f t="shared" si="350"/>
        <v>330.69</v>
      </c>
      <c r="M603" s="43">
        <f t="shared" si="350"/>
        <v>330.69</v>
      </c>
      <c r="N603" s="43">
        <f t="shared" si="350"/>
        <v>330.69</v>
      </c>
      <c r="O603" s="43">
        <f t="shared" si="350"/>
        <v>330.69</v>
      </c>
      <c r="P603" s="43">
        <f t="shared" si="350"/>
        <v>330.69</v>
      </c>
      <c r="Q603" s="43">
        <f t="shared" si="350"/>
        <v>330.69</v>
      </c>
      <c r="R603" s="43">
        <f t="shared" si="350"/>
        <v>330.69</v>
      </c>
      <c r="S603" s="43">
        <f t="shared" si="350"/>
        <v>330.69</v>
      </c>
      <c r="T603" s="43">
        <f t="shared" si="350"/>
        <v>330.69</v>
      </c>
      <c r="U603" s="43">
        <f t="shared" si="350"/>
        <v>330.69</v>
      </c>
      <c r="V603" s="43">
        <f t="shared" si="350"/>
        <v>330.69</v>
      </c>
      <c r="W603" s="43">
        <f t="shared" si="350"/>
        <v>330.69</v>
      </c>
      <c r="X603" s="43">
        <f t="shared" si="350"/>
        <v>330.69</v>
      </c>
      <c r="Y603" s="43">
        <f t="shared" si="350"/>
        <v>330.69</v>
      </c>
      <c r="Z603" s="43">
        <f t="shared" si="350"/>
        <v>330.69</v>
      </c>
      <c r="AA603" s="43">
        <f t="shared" si="350"/>
        <v>330.69</v>
      </c>
    </row>
    <row r="604" spans="1:27" collapsed="1" x14ac:dyDescent="0.2">
      <c r="A604" s="97" t="s">
        <v>2998</v>
      </c>
      <c r="B604" s="27" t="str">
        <f>"25"&amp;"."&amp;$B$801&amp;"."&amp;$B$802</f>
        <v>25.01.2023</v>
      </c>
      <c r="C604" s="89" t="s">
        <v>74</v>
      </c>
      <c r="D604" s="90">
        <f>ROUND(((D605+D606+D608+D607)/1000),5)</f>
        <v>1.9093100000000001</v>
      </c>
      <c r="E604" s="90">
        <f>ROUND(((E605+E606+E608+E607)/1000),5)</f>
        <v>1.87399</v>
      </c>
      <c r="F604" s="90">
        <f>ROUND(((F605+F606+F608+F607)/1000),5)</f>
        <v>1.8426199999999999</v>
      </c>
      <c r="G604" s="90">
        <f t="shared" ref="G604:AA604" si="351">ROUND(((G605+G606+G608+G607)/1000),5)</f>
        <v>1.8442700000000001</v>
      </c>
      <c r="H604" s="90">
        <f t="shared" si="351"/>
        <v>1.9008</v>
      </c>
      <c r="I604" s="90">
        <f t="shared" si="351"/>
        <v>1.94869</v>
      </c>
      <c r="J604" s="90">
        <f t="shared" si="351"/>
        <v>2.3181799999999999</v>
      </c>
      <c r="K604" s="90">
        <f t="shared" si="351"/>
        <v>2.5703999999999998</v>
      </c>
      <c r="L604" s="90">
        <f t="shared" si="351"/>
        <v>2.67502</v>
      </c>
      <c r="M604" s="90">
        <f t="shared" si="351"/>
        <v>2.68865</v>
      </c>
      <c r="N604" s="90">
        <f t="shared" si="351"/>
        <v>2.7041900000000001</v>
      </c>
      <c r="O604" s="90">
        <f t="shared" si="351"/>
        <v>2.72749</v>
      </c>
      <c r="P604" s="90">
        <f t="shared" si="351"/>
        <v>2.7121300000000002</v>
      </c>
      <c r="Q604" s="90">
        <f t="shared" si="351"/>
        <v>2.7172100000000001</v>
      </c>
      <c r="R604" s="90">
        <f t="shared" si="351"/>
        <v>2.7143299999999999</v>
      </c>
      <c r="S604" s="90">
        <f t="shared" si="351"/>
        <v>2.6851799999999999</v>
      </c>
      <c r="T604" s="90">
        <f t="shared" si="351"/>
        <v>2.6838600000000001</v>
      </c>
      <c r="U604" s="90">
        <f t="shared" si="351"/>
        <v>2.6977000000000002</v>
      </c>
      <c r="V604" s="90">
        <f t="shared" si="351"/>
        <v>2.69421</v>
      </c>
      <c r="W604" s="90">
        <f t="shared" si="351"/>
        <v>2.7090100000000001</v>
      </c>
      <c r="X604" s="90">
        <f t="shared" si="351"/>
        <v>2.6775199999999999</v>
      </c>
      <c r="Y604" s="90">
        <f t="shared" si="351"/>
        <v>2.5615299999999999</v>
      </c>
      <c r="Z604" s="90">
        <f t="shared" si="351"/>
        <v>2.4033600000000002</v>
      </c>
      <c r="AA604" s="90">
        <f t="shared" si="351"/>
        <v>1.9668399999999999</v>
      </c>
    </row>
    <row r="605" spans="1:27" ht="12.75" hidden="1" customHeight="1" outlineLevel="1" x14ac:dyDescent="0.2">
      <c r="A605" s="98" t="s">
        <v>2999</v>
      </c>
      <c r="B605" s="62" t="s">
        <v>236</v>
      </c>
      <c r="C605" s="42" t="s">
        <v>77</v>
      </c>
      <c r="D605" s="43">
        <v>1137.73</v>
      </c>
      <c r="E605" s="43">
        <v>1102.4100000000001</v>
      </c>
      <c r="F605" s="43">
        <v>1071.04</v>
      </c>
      <c r="G605" s="43">
        <v>1072.69</v>
      </c>
      <c r="H605" s="43">
        <v>1129.22</v>
      </c>
      <c r="I605" s="43">
        <v>1177.1099999999999</v>
      </c>
      <c r="J605" s="43">
        <v>1546.6</v>
      </c>
      <c r="K605" s="43">
        <v>1798.82</v>
      </c>
      <c r="L605" s="43">
        <v>1903.44</v>
      </c>
      <c r="M605" s="43">
        <v>1917.07</v>
      </c>
      <c r="N605" s="43">
        <v>1932.61</v>
      </c>
      <c r="O605" s="43">
        <v>1955.91</v>
      </c>
      <c r="P605" s="43">
        <v>1940.55</v>
      </c>
      <c r="Q605" s="43">
        <v>1945.63</v>
      </c>
      <c r="R605" s="43">
        <v>1942.75</v>
      </c>
      <c r="S605" s="43">
        <v>1913.6</v>
      </c>
      <c r="T605" s="43">
        <v>1912.28</v>
      </c>
      <c r="U605" s="43">
        <v>1926.12</v>
      </c>
      <c r="V605" s="43">
        <v>1922.63</v>
      </c>
      <c r="W605" s="43">
        <v>1937.43</v>
      </c>
      <c r="X605" s="43">
        <v>1905.94</v>
      </c>
      <c r="Y605" s="43">
        <v>1789.95</v>
      </c>
      <c r="Z605" s="43">
        <v>1631.78</v>
      </c>
      <c r="AA605" s="43">
        <v>1195.26</v>
      </c>
    </row>
    <row r="606" spans="1:27" ht="12.75" hidden="1" customHeight="1" outlineLevel="1" x14ac:dyDescent="0.2">
      <c r="A606" s="98" t="s">
        <v>3000</v>
      </c>
      <c r="B606" s="62" t="s">
        <v>88</v>
      </c>
      <c r="C606" s="42" t="s">
        <v>77</v>
      </c>
      <c r="D606" s="43">
        <f>$D$486</f>
        <v>434.18</v>
      </c>
      <c r="E606" s="43">
        <f t="shared" ref="E606:AA606" si="352">$D$486</f>
        <v>434.18</v>
      </c>
      <c r="F606" s="43">
        <f t="shared" si="352"/>
        <v>434.18</v>
      </c>
      <c r="G606" s="43">
        <f t="shared" si="352"/>
        <v>434.18</v>
      </c>
      <c r="H606" s="43">
        <f t="shared" si="352"/>
        <v>434.18</v>
      </c>
      <c r="I606" s="43">
        <f t="shared" si="352"/>
        <v>434.18</v>
      </c>
      <c r="J606" s="43">
        <f t="shared" si="352"/>
        <v>434.18</v>
      </c>
      <c r="K606" s="43">
        <f t="shared" si="352"/>
        <v>434.18</v>
      </c>
      <c r="L606" s="43">
        <f t="shared" si="352"/>
        <v>434.18</v>
      </c>
      <c r="M606" s="43">
        <f t="shared" si="352"/>
        <v>434.18</v>
      </c>
      <c r="N606" s="43">
        <f t="shared" si="352"/>
        <v>434.18</v>
      </c>
      <c r="O606" s="43">
        <f t="shared" si="352"/>
        <v>434.18</v>
      </c>
      <c r="P606" s="43">
        <f t="shared" si="352"/>
        <v>434.18</v>
      </c>
      <c r="Q606" s="43">
        <f t="shared" si="352"/>
        <v>434.18</v>
      </c>
      <c r="R606" s="43">
        <f t="shared" si="352"/>
        <v>434.18</v>
      </c>
      <c r="S606" s="43">
        <f t="shared" si="352"/>
        <v>434.18</v>
      </c>
      <c r="T606" s="43">
        <f t="shared" si="352"/>
        <v>434.18</v>
      </c>
      <c r="U606" s="43">
        <f t="shared" si="352"/>
        <v>434.18</v>
      </c>
      <c r="V606" s="43">
        <f t="shared" si="352"/>
        <v>434.18</v>
      </c>
      <c r="W606" s="43">
        <f t="shared" si="352"/>
        <v>434.18</v>
      </c>
      <c r="X606" s="43">
        <f t="shared" si="352"/>
        <v>434.18</v>
      </c>
      <c r="Y606" s="43">
        <f t="shared" si="352"/>
        <v>434.18</v>
      </c>
      <c r="Z606" s="43">
        <f t="shared" si="352"/>
        <v>434.18</v>
      </c>
      <c r="AA606" s="43">
        <f t="shared" si="352"/>
        <v>434.18</v>
      </c>
    </row>
    <row r="607" spans="1:27" ht="12.75" hidden="1" customHeight="1" outlineLevel="1" x14ac:dyDescent="0.2">
      <c r="A607" s="98" t="s">
        <v>3001</v>
      </c>
      <c r="B607" s="62" t="s">
        <v>81</v>
      </c>
      <c r="C607" s="42" t="s">
        <v>77</v>
      </c>
      <c r="D607" s="43">
        <v>6.71</v>
      </c>
      <c r="E607" s="43">
        <v>6.71</v>
      </c>
      <c r="F607" s="43">
        <v>6.71</v>
      </c>
      <c r="G607" s="43">
        <v>6.71</v>
      </c>
      <c r="H607" s="43">
        <v>6.71</v>
      </c>
      <c r="I607" s="43">
        <v>6.71</v>
      </c>
      <c r="J607" s="43">
        <v>6.71</v>
      </c>
      <c r="K607" s="43">
        <v>6.71</v>
      </c>
      <c r="L607" s="43">
        <v>6.71</v>
      </c>
      <c r="M607" s="43">
        <v>6.71</v>
      </c>
      <c r="N607" s="43">
        <v>6.71</v>
      </c>
      <c r="O607" s="43">
        <v>6.71</v>
      </c>
      <c r="P607" s="43">
        <v>6.71</v>
      </c>
      <c r="Q607" s="43">
        <v>6.71</v>
      </c>
      <c r="R607" s="43">
        <v>6.71</v>
      </c>
      <c r="S607" s="43">
        <v>6.71</v>
      </c>
      <c r="T607" s="43">
        <v>6.71</v>
      </c>
      <c r="U607" s="43">
        <v>6.71</v>
      </c>
      <c r="V607" s="43">
        <v>6.71</v>
      </c>
      <c r="W607" s="43">
        <v>6.71</v>
      </c>
      <c r="X607" s="43">
        <v>6.71</v>
      </c>
      <c r="Y607" s="43">
        <v>6.71</v>
      </c>
      <c r="Z607" s="43">
        <v>6.71</v>
      </c>
      <c r="AA607" s="43">
        <v>6.71</v>
      </c>
    </row>
    <row r="608" spans="1:27" ht="12.75" hidden="1" customHeight="1" outlineLevel="1" x14ac:dyDescent="0.2">
      <c r="A608" s="98" t="s">
        <v>3002</v>
      </c>
      <c r="B608" s="62" t="s">
        <v>79</v>
      </c>
      <c r="C608" s="42" t="s">
        <v>77</v>
      </c>
      <c r="D608" s="43">
        <f>$D$11</f>
        <v>330.69</v>
      </c>
      <c r="E608" s="43">
        <f t="shared" ref="E608:AA608" si="353">$D$11</f>
        <v>330.69</v>
      </c>
      <c r="F608" s="43">
        <f t="shared" si="353"/>
        <v>330.69</v>
      </c>
      <c r="G608" s="43">
        <f t="shared" si="353"/>
        <v>330.69</v>
      </c>
      <c r="H608" s="43">
        <f t="shared" si="353"/>
        <v>330.69</v>
      </c>
      <c r="I608" s="43">
        <f t="shared" si="353"/>
        <v>330.69</v>
      </c>
      <c r="J608" s="43">
        <f t="shared" si="353"/>
        <v>330.69</v>
      </c>
      <c r="K608" s="43">
        <f t="shared" si="353"/>
        <v>330.69</v>
      </c>
      <c r="L608" s="43">
        <f t="shared" si="353"/>
        <v>330.69</v>
      </c>
      <c r="M608" s="43">
        <f t="shared" si="353"/>
        <v>330.69</v>
      </c>
      <c r="N608" s="43">
        <f t="shared" si="353"/>
        <v>330.69</v>
      </c>
      <c r="O608" s="43">
        <f t="shared" si="353"/>
        <v>330.69</v>
      </c>
      <c r="P608" s="43">
        <f t="shared" si="353"/>
        <v>330.69</v>
      </c>
      <c r="Q608" s="43">
        <f t="shared" si="353"/>
        <v>330.69</v>
      </c>
      <c r="R608" s="43">
        <f t="shared" si="353"/>
        <v>330.69</v>
      </c>
      <c r="S608" s="43">
        <f t="shared" si="353"/>
        <v>330.69</v>
      </c>
      <c r="T608" s="43">
        <f t="shared" si="353"/>
        <v>330.69</v>
      </c>
      <c r="U608" s="43">
        <f t="shared" si="353"/>
        <v>330.69</v>
      </c>
      <c r="V608" s="43">
        <f t="shared" si="353"/>
        <v>330.69</v>
      </c>
      <c r="W608" s="43">
        <f t="shared" si="353"/>
        <v>330.69</v>
      </c>
      <c r="X608" s="43">
        <f t="shared" si="353"/>
        <v>330.69</v>
      </c>
      <c r="Y608" s="43">
        <f t="shared" si="353"/>
        <v>330.69</v>
      </c>
      <c r="Z608" s="43">
        <f t="shared" si="353"/>
        <v>330.69</v>
      </c>
      <c r="AA608" s="43">
        <f t="shared" si="353"/>
        <v>330.69</v>
      </c>
    </row>
    <row r="609" spans="1:27" collapsed="1" x14ac:dyDescent="0.2">
      <c r="A609" s="97" t="s">
        <v>3003</v>
      </c>
      <c r="B609" s="27" t="str">
        <f>"26"&amp;"."&amp;$B$801&amp;"."&amp;$B$802</f>
        <v>26.01.2023</v>
      </c>
      <c r="C609" s="89" t="s">
        <v>74</v>
      </c>
      <c r="D609" s="90">
        <f>ROUND(((D610+D611+D613+D612)/1000),5)</f>
        <v>1.97159</v>
      </c>
      <c r="E609" s="90">
        <f>ROUND(((E610+E611+E613+E612)/1000),5)</f>
        <v>1.9422699999999999</v>
      </c>
      <c r="F609" s="90">
        <f>ROUND(((F610+F611+F613+F612)/1000),5)</f>
        <v>1.88784</v>
      </c>
      <c r="G609" s="90">
        <f t="shared" ref="G609:AA609" si="354">ROUND(((G610+G611+G613+G612)/1000),5)</f>
        <v>1.9097500000000001</v>
      </c>
      <c r="H609" s="90">
        <f t="shared" si="354"/>
        <v>1.9662999999999999</v>
      </c>
      <c r="I609" s="90">
        <f t="shared" si="354"/>
        <v>2.12357</v>
      </c>
      <c r="J609" s="90">
        <f t="shared" si="354"/>
        <v>2.4030399999999998</v>
      </c>
      <c r="K609" s="90">
        <f t="shared" si="354"/>
        <v>2.6012599999999999</v>
      </c>
      <c r="L609" s="90">
        <f t="shared" si="354"/>
        <v>2.6926299999999999</v>
      </c>
      <c r="M609" s="90">
        <f t="shared" si="354"/>
        <v>2.7053400000000001</v>
      </c>
      <c r="N609" s="90">
        <f t="shared" si="354"/>
        <v>2.7193299999999998</v>
      </c>
      <c r="O609" s="90">
        <f t="shared" si="354"/>
        <v>2.7416</v>
      </c>
      <c r="P609" s="90">
        <f t="shared" si="354"/>
        <v>2.72837</v>
      </c>
      <c r="Q609" s="90">
        <f t="shared" si="354"/>
        <v>2.7313100000000001</v>
      </c>
      <c r="R609" s="90">
        <f t="shared" si="354"/>
        <v>2.7288600000000001</v>
      </c>
      <c r="S609" s="90">
        <f t="shared" si="354"/>
        <v>2.6955300000000002</v>
      </c>
      <c r="T609" s="90">
        <f t="shared" si="354"/>
        <v>2.69339</v>
      </c>
      <c r="U609" s="90">
        <f t="shared" si="354"/>
        <v>2.7082099999999998</v>
      </c>
      <c r="V609" s="90">
        <f t="shared" si="354"/>
        <v>2.7059099999999998</v>
      </c>
      <c r="W609" s="90">
        <f t="shared" si="354"/>
        <v>2.7186400000000002</v>
      </c>
      <c r="X609" s="90">
        <f t="shared" si="354"/>
        <v>2.6899700000000002</v>
      </c>
      <c r="Y609" s="90">
        <f t="shared" si="354"/>
        <v>2.54216</v>
      </c>
      <c r="Z609" s="90">
        <f t="shared" si="354"/>
        <v>2.4232300000000002</v>
      </c>
      <c r="AA609" s="90">
        <f t="shared" si="354"/>
        <v>1.9946999999999999</v>
      </c>
    </row>
    <row r="610" spans="1:27" ht="12.75" hidden="1" customHeight="1" outlineLevel="1" x14ac:dyDescent="0.2">
      <c r="A610" s="98" t="s">
        <v>3004</v>
      </c>
      <c r="B610" s="62" t="s">
        <v>236</v>
      </c>
      <c r="C610" s="42" t="s">
        <v>77</v>
      </c>
      <c r="D610" s="43">
        <v>1200.01</v>
      </c>
      <c r="E610" s="43">
        <v>1170.69</v>
      </c>
      <c r="F610" s="43">
        <v>1116.26</v>
      </c>
      <c r="G610" s="43">
        <v>1138.17</v>
      </c>
      <c r="H610" s="43">
        <v>1194.72</v>
      </c>
      <c r="I610" s="43">
        <v>1351.99</v>
      </c>
      <c r="J610" s="43">
        <v>1631.46</v>
      </c>
      <c r="K610" s="43">
        <v>1829.68</v>
      </c>
      <c r="L610" s="43">
        <v>1921.05</v>
      </c>
      <c r="M610" s="43">
        <v>1933.76</v>
      </c>
      <c r="N610" s="43">
        <v>1947.75</v>
      </c>
      <c r="O610" s="43">
        <v>1970.02</v>
      </c>
      <c r="P610" s="43">
        <v>1956.79</v>
      </c>
      <c r="Q610" s="43">
        <v>1959.73</v>
      </c>
      <c r="R610" s="43">
        <v>1957.28</v>
      </c>
      <c r="S610" s="43">
        <v>1923.95</v>
      </c>
      <c r="T610" s="43">
        <v>1921.81</v>
      </c>
      <c r="U610" s="43">
        <v>1936.63</v>
      </c>
      <c r="V610" s="43">
        <v>1934.33</v>
      </c>
      <c r="W610" s="43">
        <v>1947.06</v>
      </c>
      <c r="X610" s="43">
        <v>1918.39</v>
      </c>
      <c r="Y610" s="43">
        <v>1770.58</v>
      </c>
      <c r="Z610" s="43">
        <v>1651.65</v>
      </c>
      <c r="AA610" s="43">
        <v>1223.1199999999999</v>
      </c>
    </row>
    <row r="611" spans="1:27" ht="12.75" hidden="1" customHeight="1" outlineLevel="1" x14ac:dyDescent="0.2">
      <c r="A611" s="98" t="s">
        <v>3005</v>
      </c>
      <c r="B611" s="62" t="s">
        <v>88</v>
      </c>
      <c r="C611" s="42" t="s">
        <v>77</v>
      </c>
      <c r="D611" s="43">
        <f>$D$486</f>
        <v>434.18</v>
      </c>
      <c r="E611" s="43">
        <f t="shared" ref="E611:AA611" si="355">$D$486</f>
        <v>434.18</v>
      </c>
      <c r="F611" s="43">
        <f t="shared" si="355"/>
        <v>434.18</v>
      </c>
      <c r="G611" s="43">
        <f t="shared" si="355"/>
        <v>434.18</v>
      </c>
      <c r="H611" s="43">
        <f t="shared" si="355"/>
        <v>434.18</v>
      </c>
      <c r="I611" s="43">
        <f t="shared" si="355"/>
        <v>434.18</v>
      </c>
      <c r="J611" s="43">
        <f t="shared" si="355"/>
        <v>434.18</v>
      </c>
      <c r="K611" s="43">
        <f t="shared" si="355"/>
        <v>434.18</v>
      </c>
      <c r="L611" s="43">
        <f t="shared" si="355"/>
        <v>434.18</v>
      </c>
      <c r="M611" s="43">
        <f t="shared" si="355"/>
        <v>434.18</v>
      </c>
      <c r="N611" s="43">
        <f t="shared" si="355"/>
        <v>434.18</v>
      </c>
      <c r="O611" s="43">
        <f t="shared" si="355"/>
        <v>434.18</v>
      </c>
      <c r="P611" s="43">
        <f t="shared" si="355"/>
        <v>434.18</v>
      </c>
      <c r="Q611" s="43">
        <f t="shared" si="355"/>
        <v>434.18</v>
      </c>
      <c r="R611" s="43">
        <f t="shared" si="355"/>
        <v>434.18</v>
      </c>
      <c r="S611" s="43">
        <f t="shared" si="355"/>
        <v>434.18</v>
      </c>
      <c r="T611" s="43">
        <f t="shared" si="355"/>
        <v>434.18</v>
      </c>
      <c r="U611" s="43">
        <f t="shared" si="355"/>
        <v>434.18</v>
      </c>
      <c r="V611" s="43">
        <f t="shared" si="355"/>
        <v>434.18</v>
      </c>
      <c r="W611" s="43">
        <f t="shared" si="355"/>
        <v>434.18</v>
      </c>
      <c r="X611" s="43">
        <f t="shared" si="355"/>
        <v>434.18</v>
      </c>
      <c r="Y611" s="43">
        <f t="shared" si="355"/>
        <v>434.18</v>
      </c>
      <c r="Z611" s="43">
        <f t="shared" si="355"/>
        <v>434.18</v>
      </c>
      <c r="AA611" s="43">
        <f t="shared" si="355"/>
        <v>434.18</v>
      </c>
    </row>
    <row r="612" spans="1:27" ht="12.75" hidden="1" customHeight="1" outlineLevel="1" x14ac:dyDescent="0.2">
      <c r="A612" s="98" t="s">
        <v>3006</v>
      </c>
      <c r="B612" s="62" t="s">
        <v>81</v>
      </c>
      <c r="C612" s="42" t="s">
        <v>77</v>
      </c>
      <c r="D612" s="43">
        <v>6.71</v>
      </c>
      <c r="E612" s="43">
        <v>6.71</v>
      </c>
      <c r="F612" s="43">
        <v>6.71</v>
      </c>
      <c r="G612" s="43">
        <v>6.71</v>
      </c>
      <c r="H612" s="43">
        <v>6.71</v>
      </c>
      <c r="I612" s="43">
        <v>6.71</v>
      </c>
      <c r="J612" s="43">
        <v>6.71</v>
      </c>
      <c r="K612" s="43">
        <v>6.71</v>
      </c>
      <c r="L612" s="43">
        <v>6.71</v>
      </c>
      <c r="M612" s="43">
        <v>6.71</v>
      </c>
      <c r="N612" s="43">
        <v>6.71</v>
      </c>
      <c r="O612" s="43">
        <v>6.71</v>
      </c>
      <c r="P612" s="43">
        <v>6.71</v>
      </c>
      <c r="Q612" s="43">
        <v>6.71</v>
      </c>
      <c r="R612" s="43">
        <v>6.71</v>
      </c>
      <c r="S612" s="43">
        <v>6.71</v>
      </c>
      <c r="T612" s="43">
        <v>6.71</v>
      </c>
      <c r="U612" s="43">
        <v>6.71</v>
      </c>
      <c r="V612" s="43">
        <v>6.71</v>
      </c>
      <c r="W612" s="43">
        <v>6.71</v>
      </c>
      <c r="X612" s="43">
        <v>6.71</v>
      </c>
      <c r="Y612" s="43">
        <v>6.71</v>
      </c>
      <c r="Z612" s="43">
        <v>6.71</v>
      </c>
      <c r="AA612" s="43">
        <v>6.71</v>
      </c>
    </row>
    <row r="613" spans="1:27" ht="12.75" hidden="1" customHeight="1" outlineLevel="1" x14ac:dyDescent="0.2">
      <c r="A613" s="98" t="s">
        <v>3007</v>
      </c>
      <c r="B613" s="62" t="s">
        <v>79</v>
      </c>
      <c r="C613" s="42" t="s">
        <v>77</v>
      </c>
      <c r="D613" s="43">
        <f>$D$11</f>
        <v>330.69</v>
      </c>
      <c r="E613" s="43">
        <f t="shared" ref="E613:AA613" si="356">$D$11</f>
        <v>330.69</v>
      </c>
      <c r="F613" s="43">
        <f t="shared" si="356"/>
        <v>330.69</v>
      </c>
      <c r="G613" s="43">
        <f t="shared" si="356"/>
        <v>330.69</v>
      </c>
      <c r="H613" s="43">
        <f t="shared" si="356"/>
        <v>330.69</v>
      </c>
      <c r="I613" s="43">
        <f t="shared" si="356"/>
        <v>330.69</v>
      </c>
      <c r="J613" s="43">
        <f t="shared" si="356"/>
        <v>330.69</v>
      </c>
      <c r="K613" s="43">
        <f t="shared" si="356"/>
        <v>330.69</v>
      </c>
      <c r="L613" s="43">
        <f t="shared" si="356"/>
        <v>330.69</v>
      </c>
      <c r="M613" s="43">
        <f t="shared" si="356"/>
        <v>330.69</v>
      </c>
      <c r="N613" s="43">
        <f t="shared" si="356"/>
        <v>330.69</v>
      </c>
      <c r="O613" s="43">
        <f t="shared" si="356"/>
        <v>330.69</v>
      </c>
      <c r="P613" s="43">
        <f t="shared" si="356"/>
        <v>330.69</v>
      </c>
      <c r="Q613" s="43">
        <f t="shared" si="356"/>
        <v>330.69</v>
      </c>
      <c r="R613" s="43">
        <f t="shared" si="356"/>
        <v>330.69</v>
      </c>
      <c r="S613" s="43">
        <f t="shared" si="356"/>
        <v>330.69</v>
      </c>
      <c r="T613" s="43">
        <f t="shared" si="356"/>
        <v>330.69</v>
      </c>
      <c r="U613" s="43">
        <f t="shared" si="356"/>
        <v>330.69</v>
      </c>
      <c r="V613" s="43">
        <f t="shared" si="356"/>
        <v>330.69</v>
      </c>
      <c r="W613" s="43">
        <f t="shared" si="356"/>
        <v>330.69</v>
      </c>
      <c r="X613" s="43">
        <f t="shared" si="356"/>
        <v>330.69</v>
      </c>
      <c r="Y613" s="43">
        <f t="shared" si="356"/>
        <v>330.69</v>
      </c>
      <c r="Z613" s="43">
        <f t="shared" si="356"/>
        <v>330.69</v>
      </c>
      <c r="AA613" s="43">
        <f t="shared" si="356"/>
        <v>330.69</v>
      </c>
    </row>
    <row r="614" spans="1:27" collapsed="1" x14ac:dyDescent="0.2">
      <c r="A614" s="97" t="s">
        <v>3008</v>
      </c>
      <c r="B614" s="27" t="str">
        <f>"27"&amp;"."&amp;$B$801&amp;"."&amp;$B$802</f>
        <v>27.01.2023</v>
      </c>
      <c r="C614" s="89" t="s">
        <v>74</v>
      </c>
      <c r="D614" s="90">
        <f>ROUND(((D615+D616+D618+D617)/1000),5)</f>
        <v>1.96305</v>
      </c>
      <c r="E614" s="90">
        <f>ROUND(((E615+E616+E618+E617)/1000),5)</f>
        <v>1.94197</v>
      </c>
      <c r="F614" s="90">
        <f>ROUND(((F615+F616+F618+F617)/1000),5)</f>
        <v>1.9094100000000001</v>
      </c>
      <c r="G614" s="90">
        <f t="shared" ref="G614:AA614" si="357">ROUND(((G615+G616+G618+G617)/1000),5)</f>
        <v>1.9082600000000001</v>
      </c>
      <c r="H614" s="90">
        <f t="shared" si="357"/>
        <v>1.9796400000000001</v>
      </c>
      <c r="I614" s="90">
        <f t="shared" si="357"/>
        <v>2.0840700000000001</v>
      </c>
      <c r="J614" s="90">
        <f t="shared" si="357"/>
        <v>2.3593799999999998</v>
      </c>
      <c r="K614" s="90">
        <f t="shared" si="357"/>
        <v>2.6150600000000002</v>
      </c>
      <c r="L614" s="90">
        <f t="shared" si="357"/>
        <v>2.7019700000000002</v>
      </c>
      <c r="M614" s="90">
        <f t="shared" si="357"/>
        <v>2.7103100000000002</v>
      </c>
      <c r="N614" s="90">
        <f t="shared" si="357"/>
        <v>2.7326100000000002</v>
      </c>
      <c r="O614" s="90">
        <f t="shared" si="357"/>
        <v>2.7595399999999999</v>
      </c>
      <c r="P614" s="90">
        <f t="shared" si="357"/>
        <v>2.75013</v>
      </c>
      <c r="Q614" s="90">
        <f t="shared" si="357"/>
        <v>2.7530399999999999</v>
      </c>
      <c r="R614" s="90">
        <f t="shared" si="357"/>
        <v>2.7505099999999998</v>
      </c>
      <c r="S614" s="90">
        <f t="shared" si="357"/>
        <v>2.7431999999999999</v>
      </c>
      <c r="T614" s="90">
        <f t="shared" si="357"/>
        <v>2.7023000000000001</v>
      </c>
      <c r="U614" s="90">
        <f t="shared" si="357"/>
        <v>2.7166999999999999</v>
      </c>
      <c r="V614" s="90">
        <f t="shared" si="357"/>
        <v>2.7142499999999998</v>
      </c>
      <c r="W614" s="90">
        <f t="shared" si="357"/>
        <v>2.7290100000000002</v>
      </c>
      <c r="X614" s="90">
        <f t="shared" si="357"/>
        <v>2.6916799999999999</v>
      </c>
      <c r="Y614" s="90">
        <f t="shared" si="357"/>
        <v>2.5811299999999999</v>
      </c>
      <c r="Z614" s="90">
        <f t="shared" si="357"/>
        <v>2.4085299999999998</v>
      </c>
      <c r="AA614" s="90">
        <f t="shared" si="357"/>
        <v>2.0717300000000001</v>
      </c>
    </row>
    <row r="615" spans="1:27" ht="12.75" hidden="1" customHeight="1" outlineLevel="1" x14ac:dyDescent="0.2">
      <c r="A615" s="98" t="s">
        <v>3009</v>
      </c>
      <c r="B615" s="62" t="s">
        <v>236</v>
      </c>
      <c r="C615" s="42" t="s">
        <v>77</v>
      </c>
      <c r="D615" s="43">
        <v>1191.47</v>
      </c>
      <c r="E615" s="43">
        <v>1170.3900000000001</v>
      </c>
      <c r="F615" s="43">
        <v>1137.83</v>
      </c>
      <c r="G615" s="43">
        <v>1136.68</v>
      </c>
      <c r="H615" s="43">
        <v>1208.06</v>
      </c>
      <c r="I615" s="43">
        <v>1312.49</v>
      </c>
      <c r="J615" s="43">
        <v>1587.8</v>
      </c>
      <c r="K615" s="43">
        <v>1843.48</v>
      </c>
      <c r="L615" s="43">
        <v>1930.39</v>
      </c>
      <c r="M615" s="43">
        <v>1938.73</v>
      </c>
      <c r="N615" s="43">
        <v>1961.03</v>
      </c>
      <c r="O615" s="43">
        <v>1987.96</v>
      </c>
      <c r="P615" s="43">
        <v>1978.55</v>
      </c>
      <c r="Q615" s="43">
        <v>1981.46</v>
      </c>
      <c r="R615" s="43">
        <v>1978.93</v>
      </c>
      <c r="S615" s="43">
        <v>1971.62</v>
      </c>
      <c r="T615" s="43">
        <v>1930.72</v>
      </c>
      <c r="U615" s="43">
        <v>1945.12</v>
      </c>
      <c r="V615" s="43">
        <v>1942.67</v>
      </c>
      <c r="W615" s="43">
        <v>1957.43</v>
      </c>
      <c r="X615" s="43">
        <v>1920.1</v>
      </c>
      <c r="Y615" s="43">
        <v>1809.55</v>
      </c>
      <c r="Z615" s="43">
        <v>1636.95</v>
      </c>
      <c r="AA615" s="43">
        <v>1300.1500000000001</v>
      </c>
    </row>
    <row r="616" spans="1:27" ht="12.75" hidden="1" customHeight="1" outlineLevel="1" x14ac:dyDescent="0.2">
      <c r="A616" s="98" t="s">
        <v>3010</v>
      </c>
      <c r="B616" s="62" t="s">
        <v>88</v>
      </c>
      <c r="C616" s="42" t="s">
        <v>77</v>
      </c>
      <c r="D616" s="43">
        <f>$D$486</f>
        <v>434.18</v>
      </c>
      <c r="E616" s="43">
        <f t="shared" ref="E616:AA616" si="358">$D$486</f>
        <v>434.18</v>
      </c>
      <c r="F616" s="43">
        <f t="shared" si="358"/>
        <v>434.18</v>
      </c>
      <c r="G616" s="43">
        <f t="shared" si="358"/>
        <v>434.18</v>
      </c>
      <c r="H616" s="43">
        <f t="shared" si="358"/>
        <v>434.18</v>
      </c>
      <c r="I616" s="43">
        <f t="shared" si="358"/>
        <v>434.18</v>
      </c>
      <c r="J616" s="43">
        <f t="shared" si="358"/>
        <v>434.18</v>
      </c>
      <c r="K616" s="43">
        <f t="shared" si="358"/>
        <v>434.18</v>
      </c>
      <c r="L616" s="43">
        <f t="shared" si="358"/>
        <v>434.18</v>
      </c>
      <c r="M616" s="43">
        <f t="shared" si="358"/>
        <v>434.18</v>
      </c>
      <c r="N616" s="43">
        <f t="shared" si="358"/>
        <v>434.18</v>
      </c>
      <c r="O616" s="43">
        <f t="shared" si="358"/>
        <v>434.18</v>
      </c>
      <c r="P616" s="43">
        <f t="shared" si="358"/>
        <v>434.18</v>
      </c>
      <c r="Q616" s="43">
        <f t="shared" si="358"/>
        <v>434.18</v>
      </c>
      <c r="R616" s="43">
        <f t="shared" si="358"/>
        <v>434.18</v>
      </c>
      <c r="S616" s="43">
        <f t="shared" si="358"/>
        <v>434.18</v>
      </c>
      <c r="T616" s="43">
        <f t="shared" si="358"/>
        <v>434.18</v>
      </c>
      <c r="U616" s="43">
        <f t="shared" si="358"/>
        <v>434.18</v>
      </c>
      <c r="V616" s="43">
        <f t="shared" si="358"/>
        <v>434.18</v>
      </c>
      <c r="W616" s="43">
        <f t="shared" si="358"/>
        <v>434.18</v>
      </c>
      <c r="X616" s="43">
        <f t="shared" si="358"/>
        <v>434.18</v>
      </c>
      <c r="Y616" s="43">
        <f t="shared" si="358"/>
        <v>434.18</v>
      </c>
      <c r="Z616" s="43">
        <f t="shared" si="358"/>
        <v>434.18</v>
      </c>
      <c r="AA616" s="43">
        <f t="shared" si="358"/>
        <v>434.18</v>
      </c>
    </row>
    <row r="617" spans="1:27" ht="12.75" hidden="1" customHeight="1" outlineLevel="1" x14ac:dyDescent="0.2">
      <c r="A617" s="98" t="s">
        <v>3011</v>
      </c>
      <c r="B617" s="62" t="s">
        <v>81</v>
      </c>
      <c r="C617" s="42" t="s">
        <v>77</v>
      </c>
      <c r="D617" s="43">
        <v>6.71</v>
      </c>
      <c r="E617" s="43">
        <v>6.71</v>
      </c>
      <c r="F617" s="43">
        <v>6.71</v>
      </c>
      <c r="G617" s="43">
        <v>6.71</v>
      </c>
      <c r="H617" s="43">
        <v>6.71</v>
      </c>
      <c r="I617" s="43">
        <v>6.71</v>
      </c>
      <c r="J617" s="43">
        <v>6.71</v>
      </c>
      <c r="K617" s="43">
        <v>6.71</v>
      </c>
      <c r="L617" s="43">
        <v>6.71</v>
      </c>
      <c r="M617" s="43">
        <v>6.71</v>
      </c>
      <c r="N617" s="43">
        <v>6.71</v>
      </c>
      <c r="O617" s="43">
        <v>6.71</v>
      </c>
      <c r="P617" s="43">
        <v>6.71</v>
      </c>
      <c r="Q617" s="43">
        <v>6.71</v>
      </c>
      <c r="R617" s="43">
        <v>6.71</v>
      </c>
      <c r="S617" s="43">
        <v>6.71</v>
      </c>
      <c r="T617" s="43">
        <v>6.71</v>
      </c>
      <c r="U617" s="43">
        <v>6.71</v>
      </c>
      <c r="V617" s="43">
        <v>6.71</v>
      </c>
      <c r="W617" s="43">
        <v>6.71</v>
      </c>
      <c r="X617" s="43">
        <v>6.71</v>
      </c>
      <c r="Y617" s="43">
        <v>6.71</v>
      </c>
      <c r="Z617" s="43">
        <v>6.71</v>
      </c>
      <c r="AA617" s="43">
        <v>6.71</v>
      </c>
    </row>
    <row r="618" spans="1:27" ht="12.75" hidden="1" customHeight="1" outlineLevel="1" x14ac:dyDescent="0.2">
      <c r="A618" s="98" t="s">
        <v>3012</v>
      </c>
      <c r="B618" s="62" t="s">
        <v>79</v>
      </c>
      <c r="C618" s="42" t="s">
        <v>77</v>
      </c>
      <c r="D618" s="43">
        <f>$D$11</f>
        <v>330.69</v>
      </c>
      <c r="E618" s="43">
        <f t="shared" ref="E618:AA618" si="359">$D$11</f>
        <v>330.69</v>
      </c>
      <c r="F618" s="43">
        <f t="shared" si="359"/>
        <v>330.69</v>
      </c>
      <c r="G618" s="43">
        <f t="shared" si="359"/>
        <v>330.69</v>
      </c>
      <c r="H618" s="43">
        <f t="shared" si="359"/>
        <v>330.69</v>
      </c>
      <c r="I618" s="43">
        <f t="shared" si="359"/>
        <v>330.69</v>
      </c>
      <c r="J618" s="43">
        <f t="shared" si="359"/>
        <v>330.69</v>
      </c>
      <c r="K618" s="43">
        <f t="shared" si="359"/>
        <v>330.69</v>
      </c>
      <c r="L618" s="43">
        <f t="shared" si="359"/>
        <v>330.69</v>
      </c>
      <c r="M618" s="43">
        <f t="shared" si="359"/>
        <v>330.69</v>
      </c>
      <c r="N618" s="43">
        <f t="shared" si="359"/>
        <v>330.69</v>
      </c>
      <c r="O618" s="43">
        <f t="shared" si="359"/>
        <v>330.69</v>
      </c>
      <c r="P618" s="43">
        <f t="shared" si="359"/>
        <v>330.69</v>
      </c>
      <c r="Q618" s="43">
        <f t="shared" si="359"/>
        <v>330.69</v>
      </c>
      <c r="R618" s="43">
        <f t="shared" si="359"/>
        <v>330.69</v>
      </c>
      <c r="S618" s="43">
        <f t="shared" si="359"/>
        <v>330.69</v>
      </c>
      <c r="T618" s="43">
        <f t="shared" si="359"/>
        <v>330.69</v>
      </c>
      <c r="U618" s="43">
        <f t="shared" si="359"/>
        <v>330.69</v>
      </c>
      <c r="V618" s="43">
        <f t="shared" si="359"/>
        <v>330.69</v>
      </c>
      <c r="W618" s="43">
        <f t="shared" si="359"/>
        <v>330.69</v>
      </c>
      <c r="X618" s="43">
        <f t="shared" si="359"/>
        <v>330.69</v>
      </c>
      <c r="Y618" s="43">
        <f t="shared" si="359"/>
        <v>330.69</v>
      </c>
      <c r="Z618" s="43">
        <f t="shared" si="359"/>
        <v>330.69</v>
      </c>
      <c r="AA618" s="43">
        <f t="shared" si="359"/>
        <v>330.69</v>
      </c>
    </row>
    <row r="619" spans="1:27" collapsed="1" x14ac:dyDescent="0.2">
      <c r="A619" s="97" t="s">
        <v>3013</v>
      </c>
      <c r="B619" s="27" t="str">
        <f>"28"&amp;"."&amp;$B$801&amp;"."&amp;$B$802</f>
        <v>28.01.2023</v>
      </c>
      <c r="C619" s="89" t="s">
        <v>74</v>
      </c>
      <c r="D619" s="90">
        <f>ROUND(((D620+D621+D623+D622)/1000),5)</f>
        <v>2.0785</v>
      </c>
      <c r="E619" s="90">
        <f>ROUND(((E620+E621+E623+E622)/1000),5)</f>
        <v>1.9678500000000001</v>
      </c>
      <c r="F619" s="90">
        <f>ROUND(((F620+F621+F623+F622)/1000),5)</f>
        <v>1.92736</v>
      </c>
      <c r="G619" s="90">
        <f t="shared" ref="G619:AA619" si="360">ROUND(((G620+G621+G623+G622)/1000),5)</f>
        <v>1.9029199999999999</v>
      </c>
      <c r="H619" s="90">
        <f t="shared" si="360"/>
        <v>1.93686</v>
      </c>
      <c r="I619" s="90">
        <f t="shared" si="360"/>
        <v>1.9687399999999999</v>
      </c>
      <c r="J619" s="90">
        <f t="shared" si="360"/>
        <v>2.0723799999999999</v>
      </c>
      <c r="K619" s="90">
        <f t="shared" si="360"/>
        <v>2.3021500000000001</v>
      </c>
      <c r="L619" s="90">
        <f t="shared" si="360"/>
        <v>2.4458199999999999</v>
      </c>
      <c r="M619" s="90">
        <f t="shared" si="360"/>
        <v>2.5996999999999999</v>
      </c>
      <c r="N619" s="90">
        <f t="shared" si="360"/>
        <v>2.6423700000000001</v>
      </c>
      <c r="O619" s="90">
        <f t="shared" si="360"/>
        <v>2.6513100000000001</v>
      </c>
      <c r="P619" s="90">
        <f t="shared" si="360"/>
        <v>2.6501399999999999</v>
      </c>
      <c r="Q619" s="90">
        <f t="shared" si="360"/>
        <v>2.6509499999999999</v>
      </c>
      <c r="R619" s="90">
        <f t="shared" si="360"/>
        <v>2.6507200000000002</v>
      </c>
      <c r="S619" s="90">
        <f t="shared" si="360"/>
        <v>2.6150899999999999</v>
      </c>
      <c r="T619" s="90">
        <f t="shared" si="360"/>
        <v>2.6290800000000001</v>
      </c>
      <c r="U619" s="90">
        <f t="shared" si="360"/>
        <v>2.65706</v>
      </c>
      <c r="V619" s="90">
        <f t="shared" si="360"/>
        <v>2.65734</v>
      </c>
      <c r="W619" s="90">
        <f t="shared" si="360"/>
        <v>2.65204</v>
      </c>
      <c r="X619" s="90">
        <f t="shared" si="360"/>
        <v>2.6493899999999999</v>
      </c>
      <c r="Y619" s="90">
        <f t="shared" si="360"/>
        <v>2.5087000000000002</v>
      </c>
      <c r="Z619" s="90">
        <f t="shared" si="360"/>
        <v>2.3847200000000002</v>
      </c>
      <c r="AA619" s="90">
        <f t="shared" si="360"/>
        <v>2.0909</v>
      </c>
    </row>
    <row r="620" spans="1:27" ht="12.75" hidden="1" customHeight="1" outlineLevel="1" x14ac:dyDescent="0.2">
      <c r="A620" s="98" t="s">
        <v>3014</v>
      </c>
      <c r="B620" s="62" t="s">
        <v>236</v>
      </c>
      <c r="C620" s="42" t="s">
        <v>77</v>
      </c>
      <c r="D620" s="43">
        <v>1306.92</v>
      </c>
      <c r="E620" s="43">
        <v>1196.27</v>
      </c>
      <c r="F620" s="43">
        <v>1155.78</v>
      </c>
      <c r="G620" s="43">
        <v>1131.3399999999999</v>
      </c>
      <c r="H620" s="43">
        <v>1165.28</v>
      </c>
      <c r="I620" s="43">
        <v>1197.1600000000001</v>
      </c>
      <c r="J620" s="43">
        <v>1300.8</v>
      </c>
      <c r="K620" s="43">
        <v>1530.57</v>
      </c>
      <c r="L620" s="43">
        <v>1674.24</v>
      </c>
      <c r="M620" s="43">
        <v>1828.12</v>
      </c>
      <c r="N620" s="43">
        <v>1870.79</v>
      </c>
      <c r="O620" s="43">
        <v>1879.73</v>
      </c>
      <c r="P620" s="43">
        <v>1878.56</v>
      </c>
      <c r="Q620" s="43">
        <v>1879.37</v>
      </c>
      <c r="R620" s="43">
        <v>1879.14</v>
      </c>
      <c r="S620" s="43">
        <v>1843.51</v>
      </c>
      <c r="T620" s="43">
        <v>1857.5</v>
      </c>
      <c r="U620" s="43">
        <v>1885.48</v>
      </c>
      <c r="V620" s="43">
        <v>1885.76</v>
      </c>
      <c r="W620" s="43">
        <v>1880.46</v>
      </c>
      <c r="X620" s="43">
        <v>1877.81</v>
      </c>
      <c r="Y620" s="43">
        <v>1737.12</v>
      </c>
      <c r="Z620" s="43">
        <v>1613.14</v>
      </c>
      <c r="AA620" s="43">
        <v>1319.32</v>
      </c>
    </row>
    <row r="621" spans="1:27" ht="12.75" hidden="1" customHeight="1" outlineLevel="1" x14ac:dyDescent="0.2">
      <c r="A621" s="98" t="s">
        <v>3015</v>
      </c>
      <c r="B621" s="62" t="s">
        <v>88</v>
      </c>
      <c r="C621" s="42" t="s">
        <v>77</v>
      </c>
      <c r="D621" s="43">
        <f>$D$486</f>
        <v>434.18</v>
      </c>
      <c r="E621" s="43">
        <f t="shared" ref="E621:AA621" si="361">$D$486</f>
        <v>434.18</v>
      </c>
      <c r="F621" s="43">
        <f t="shared" si="361"/>
        <v>434.18</v>
      </c>
      <c r="G621" s="43">
        <f t="shared" si="361"/>
        <v>434.18</v>
      </c>
      <c r="H621" s="43">
        <f t="shared" si="361"/>
        <v>434.18</v>
      </c>
      <c r="I621" s="43">
        <f t="shared" si="361"/>
        <v>434.18</v>
      </c>
      <c r="J621" s="43">
        <f t="shared" si="361"/>
        <v>434.18</v>
      </c>
      <c r="K621" s="43">
        <f t="shared" si="361"/>
        <v>434.18</v>
      </c>
      <c r="L621" s="43">
        <f t="shared" si="361"/>
        <v>434.18</v>
      </c>
      <c r="M621" s="43">
        <f t="shared" si="361"/>
        <v>434.18</v>
      </c>
      <c r="N621" s="43">
        <f t="shared" si="361"/>
        <v>434.18</v>
      </c>
      <c r="O621" s="43">
        <f t="shared" si="361"/>
        <v>434.18</v>
      </c>
      <c r="P621" s="43">
        <f t="shared" si="361"/>
        <v>434.18</v>
      </c>
      <c r="Q621" s="43">
        <f t="shared" si="361"/>
        <v>434.18</v>
      </c>
      <c r="R621" s="43">
        <f t="shared" si="361"/>
        <v>434.18</v>
      </c>
      <c r="S621" s="43">
        <f t="shared" si="361"/>
        <v>434.18</v>
      </c>
      <c r="T621" s="43">
        <f t="shared" si="361"/>
        <v>434.18</v>
      </c>
      <c r="U621" s="43">
        <f t="shared" si="361"/>
        <v>434.18</v>
      </c>
      <c r="V621" s="43">
        <f t="shared" si="361"/>
        <v>434.18</v>
      </c>
      <c r="W621" s="43">
        <f t="shared" si="361"/>
        <v>434.18</v>
      </c>
      <c r="X621" s="43">
        <f t="shared" si="361"/>
        <v>434.18</v>
      </c>
      <c r="Y621" s="43">
        <f t="shared" si="361"/>
        <v>434.18</v>
      </c>
      <c r="Z621" s="43">
        <f t="shared" si="361"/>
        <v>434.18</v>
      </c>
      <c r="AA621" s="43">
        <f t="shared" si="361"/>
        <v>434.18</v>
      </c>
    </row>
    <row r="622" spans="1:27" ht="12.75" hidden="1" customHeight="1" outlineLevel="1" x14ac:dyDescent="0.2">
      <c r="A622" s="98" t="s">
        <v>3016</v>
      </c>
      <c r="B622" s="62" t="s">
        <v>81</v>
      </c>
      <c r="C622" s="42" t="s">
        <v>77</v>
      </c>
      <c r="D622" s="43">
        <v>6.71</v>
      </c>
      <c r="E622" s="43">
        <v>6.71</v>
      </c>
      <c r="F622" s="43">
        <v>6.71</v>
      </c>
      <c r="G622" s="43">
        <v>6.71</v>
      </c>
      <c r="H622" s="43">
        <v>6.71</v>
      </c>
      <c r="I622" s="43">
        <v>6.71</v>
      </c>
      <c r="J622" s="43">
        <v>6.71</v>
      </c>
      <c r="K622" s="43">
        <v>6.71</v>
      </c>
      <c r="L622" s="43">
        <v>6.71</v>
      </c>
      <c r="M622" s="43">
        <v>6.71</v>
      </c>
      <c r="N622" s="43">
        <v>6.71</v>
      </c>
      <c r="O622" s="43">
        <v>6.71</v>
      </c>
      <c r="P622" s="43">
        <v>6.71</v>
      </c>
      <c r="Q622" s="43">
        <v>6.71</v>
      </c>
      <c r="R622" s="43">
        <v>6.71</v>
      </c>
      <c r="S622" s="43">
        <v>6.71</v>
      </c>
      <c r="T622" s="43">
        <v>6.71</v>
      </c>
      <c r="U622" s="43">
        <v>6.71</v>
      </c>
      <c r="V622" s="43">
        <v>6.71</v>
      </c>
      <c r="W622" s="43">
        <v>6.71</v>
      </c>
      <c r="X622" s="43">
        <v>6.71</v>
      </c>
      <c r="Y622" s="43">
        <v>6.71</v>
      </c>
      <c r="Z622" s="43">
        <v>6.71</v>
      </c>
      <c r="AA622" s="43">
        <v>6.71</v>
      </c>
    </row>
    <row r="623" spans="1:27" ht="12.75" hidden="1" customHeight="1" outlineLevel="1" x14ac:dyDescent="0.2">
      <c r="A623" s="98" t="s">
        <v>3017</v>
      </c>
      <c r="B623" s="62" t="s">
        <v>79</v>
      </c>
      <c r="C623" s="42" t="s">
        <v>77</v>
      </c>
      <c r="D623" s="43">
        <f>$D$11</f>
        <v>330.69</v>
      </c>
      <c r="E623" s="43">
        <f t="shared" ref="E623:AA623" si="362">$D$11</f>
        <v>330.69</v>
      </c>
      <c r="F623" s="43">
        <f t="shared" si="362"/>
        <v>330.69</v>
      </c>
      <c r="G623" s="43">
        <f t="shared" si="362"/>
        <v>330.69</v>
      </c>
      <c r="H623" s="43">
        <f t="shared" si="362"/>
        <v>330.69</v>
      </c>
      <c r="I623" s="43">
        <f t="shared" si="362"/>
        <v>330.69</v>
      </c>
      <c r="J623" s="43">
        <f t="shared" si="362"/>
        <v>330.69</v>
      </c>
      <c r="K623" s="43">
        <f t="shared" si="362"/>
        <v>330.69</v>
      </c>
      <c r="L623" s="43">
        <f t="shared" si="362"/>
        <v>330.69</v>
      </c>
      <c r="M623" s="43">
        <f t="shared" si="362"/>
        <v>330.69</v>
      </c>
      <c r="N623" s="43">
        <f t="shared" si="362"/>
        <v>330.69</v>
      </c>
      <c r="O623" s="43">
        <f t="shared" si="362"/>
        <v>330.69</v>
      </c>
      <c r="P623" s="43">
        <f t="shared" si="362"/>
        <v>330.69</v>
      </c>
      <c r="Q623" s="43">
        <f t="shared" si="362"/>
        <v>330.69</v>
      </c>
      <c r="R623" s="43">
        <f t="shared" si="362"/>
        <v>330.69</v>
      </c>
      <c r="S623" s="43">
        <f t="shared" si="362"/>
        <v>330.69</v>
      </c>
      <c r="T623" s="43">
        <f t="shared" si="362"/>
        <v>330.69</v>
      </c>
      <c r="U623" s="43">
        <f t="shared" si="362"/>
        <v>330.69</v>
      </c>
      <c r="V623" s="43">
        <f t="shared" si="362"/>
        <v>330.69</v>
      </c>
      <c r="W623" s="43">
        <f t="shared" si="362"/>
        <v>330.69</v>
      </c>
      <c r="X623" s="43">
        <f t="shared" si="362"/>
        <v>330.69</v>
      </c>
      <c r="Y623" s="43">
        <f t="shared" si="362"/>
        <v>330.69</v>
      </c>
      <c r="Z623" s="43">
        <f t="shared" si="362"/>
        <v>330.69</v>
      </c>
      <c r="AA623" s="43">
        <f t="shared" si="362"/>
        <v>330.69</v>
      </c>
    </row>
    <row r="624" spans="1:27" collapsed="1" x14ac:dyDescent="0.2">
      <c r="A624" s="97" t="s">
        <v>3018</v>
      </c>
      <c r="B624" s="27" t="str">
        <f>"29"&amp;"."&amp;$B$801&amp;"."&amp;$B$802</f>
        <v>29.01.2023</v>
      </c>
      <c r="C624" s="89" t="s">
        <v>74</v>
      </c>
      <c r="D624" s="90">
        <f>ROUND(((D625+D626+D628+D627)/1000),5)</f>
        <v>2.04108</v>
      </c>
      <c r="E624" s="90">
        <f>ROUND(((E625+E626+E628+E627)/1000),5)</f>
        <v>1.9617800000000001</v>
      </c>
      <c r="F624" s="90">
        <f>ROUND(((F625+F626+F628+F627)/1000),5)</f>
        <v>1.89316</v>
      </c>
      <c r="G624" s="90">
        <f t="shared" ref="G624:AA624" si="363">ROUND(((G625+G626+G628+G627)/1000),5)</f>
        <v>1.89374</v>
      </c>
      <c r="H624" s="90">
        <f t="shared" si="363"/>
        <v>1.9357800000000001</v>
      </c>
      <c r="I624" s="90">
        <f t="shared" si="363"/>
        <v>1.9633400000000001</v>
      </c>
      <c r="J624" s="90">
        <f t="shared" si="363"/>
        <v>2.0281699999999998</v>
      </c>
      <c r="K624" s="90">
        <f t="shared" si="363"/>
        <v>2.16323</v>
      </c>
      <c r="L624" s="90">
        <f t="shared" si="363"/>
        <v>2.3716900000000001</v>
      </c>
      <c r="M624" s="90">
        <f t="shared" si="363"/>
        <v>2.4846400000000002</v>
      </c>
      <c r="N624" s="90">
        <f t="shared" si="363"/>
        <v>2.60975</v>
      </c>
      <c r="O624" s="90">
        <f t="shared" si="363"/>
        <v>2.62893</v>
      </c>
      <c r="P624" s="90">
        <f t="shared" si="363"/>
        <v>2.63062</v>
      </c>
      <c r="Q624" s="90">
        <f t="shared" si="363"/>
        <v>2.6314099999999998</v>
      </c>
      <c r="R624" s="90">
        <f t="shared" si="363"/>
        <v>2.6310699999999998</v>
      </c>
      <c r="S624" s="90">
        <f t="shared" si="363"/>
        <v>2.59273</v>
      </c>
      <c r="T624" s="90">
        <f t="shared" si="363"/>
        <v>2.60683</v>
      </c>
      <c r="U624" s="90">
        <f t="shared" si="363"/>
        <v>2.6408999999999998</v>
      </c>
      <c r="V624" s="90">
        <f t="shared" si="363"/>
        <v>2.6497199999999999</v>
      </c>
      <c r="W624" s="90">
        <f t="shared" si="363"/>
        <v>2.6523699999999999</v>
      </c>
      <c r="X624" s="90">
        <f t="shared" si="363"/>
        <v>2.6491400000000001</v>
      </c>
      <c r="Y624" s="90">
        <f t="shared" si="363"/>
        <v>2.5380500000000001</v>
      </c>
      <c r="Z624" s="90">
        <f t="shared" si="363"/>
        <v>2.3527300000000002</v>
      </c>
      <c r="AA624" s="90">
        <f t="shared" si="363"/>
        <v>2.05097</v>
      </c>
    </row>
    <row r="625" spans="1:27" ht="12.75" hidden="1" customHeight="1" outlineLevel="1" x14ac:dyDescent="0.2">
      <c r="A625" s="98" t="s">
        <v>3019</v>
      </c>
      <c r="B625" s="62" t="s">
        <v>236</v>
      </c>
      <c r="C625" s="42" t="s">
        <v>77</v>
      </c>
      <c r="D625" s="43">
        <v>1269.5</v>
      </c>
      <c r="E625" s="43">
        <v>1190.2</v>
      </c>
      <c r="F625" s="43">
        <v>1121.58</v>
      </c>
      <c r="G625" s="43">
        <v>1122.1600000000001</v>
      </c>
      <c r="H625" s="43">
        <v>1164.2</v>
      </c>
      <c r="I625" s="43">
        <v>1191.76</v>
      </c>
      <c r="J625" s="43">
        <v>1256.5899999999999</v>
      </c>
      <c r="K625" s="43">
        <v>1391.65</v>
      </c>
      <c r="L625" s="43">
        <v>1600.11</v>
      </c>
      <c r="M625" s="43">
        <v>1713.06</v>
      </c>
      <c r="N625" s="43">
        <v>1838.17</v>
      </c>
      <c r="O625" s="43">
        <v>1857.35</v>
      </c>
      <c r="P625" s="43">
        <v>1859.04</v>
      </c>
      <c r="Q625" s="43">
        <v>1859.83</v>
      </c>
      <c r="R625" s="43">
        <v>1859.49</v>
      </c>
      <c r="S625" s="43">
        <v>1821.15</v>
      </c>
      <c r="T625" s="43">
        <v>1835.25</v>
      </c>
      <c r="U625" s="43">
        <v>1869.32</v>
      </c>
      <c r="V625" s="43">
        <v>1878.14</v>
      </c>
      <c r="W625" s="43">
        <v>1880.79</v>
      </c>
      <c r="X625" s="43">
        <v>1877.56</v>
      </c>
      <c r="Y625" s="43">
        <v>1766.47</v>
      </c>
      <c r="Z625" s="43">
        <v>1581.15</v>
      </c>
      <c r="AA625" s="43">
        <v>1279.3900000000001</v>
      </c>
    </row>
    <row r="626" spans="1:27" ht="12.75" hidden="1" customHeight="1" outlineLevel="1" x14ac:dyDescent="0.2">
      <c r="A626" s="98" t="s">
        <v>3020</v>
      </c>
      <c r="B626" s="62" t="s">
        <v>88</v>
      </c>
      <c r="C626" s="42" t="s">
        <v>77</v>
      </c>
      <c r="D626" s="43">
        <f>$D$486</f>
        <v>434.18</v>
      </c>
      <c r="E626" s="43">
        <f t="shared" ref="E626:AA626" si="364">$D$486</f>
        <v>434.18</v>
      </c>
      <c r="F626" s="43">
        <f t="shared" si="364"/>
        <v>434.18</v>
      </c>
      <c r="G626" s="43">
        <f t="shared" si="364"/>
        <v>434.18</v>
      </c>
      <c r="H626" s="43">
        <f t="shared" si="364"/>
        <v>434.18</v>
      </c>
      <c r="I626" s="43">
        <f t="shared" si="364"/>
        <v>434.18</v>
      </c>
      <c r="J626" s="43">
        <f t="shared" si="364"/>
        <v>434.18</v>
      </c>
      <c r="K626" s="43">
        <f t="shared" si="364"/>
        <v>434.18</v>
      </c>
      <c r="L626" s="43">
        <f t="shared" si="364"/>
        <v>434.18</v>
      </c>
      <c r="M626" s="43">
        <f t="shared" si="364"/>
        <v>434.18</v>
      </c>
      <c r="N626" s="43">
        <f t="shared" si="364"/>
        <v>434.18</v>
      </c>
      <c r="O626" s="43">
        <f t="shared" si="364"/>
        <v>434.18</v>
      </c>
      <c r="P626" s="43">
        <f t="shared" si="364"/>
        <v>434.18</v>
      </c>
      <c r="Q626" s="43">
        <f t="shared" si="364"/>
        <v>434.18</v>
      </c>
      <c r="R626" s="43">
        <f t="shared" si="364"/>
        <v>434.18</v>
      </c>
      <c r="S626" s="43">
        <f t="shared" si="364"/>
        <v>434.18</v>
      </c>
      <c r="T626" s="43">
        <f t="shared" si="364"/>
        <v>434.18</v>
      </c>
      <c r="U626" s="43">
        <f t="shared" si="364"/>
        <v>434.18</v>
      </c>
      <c r="V626" s="43">
        <f t="shared" si="364"/>
        <v>434.18</v>
      </c>
      <c r="W626" s="43">
        <f t="shared" si="364"/>
        <v>434.18</v>
      </c>
      <c r="X626" s="43">
        <f t="shared" si="364"/>
        <v>434.18</v>
      </c>
      <c r="Y626" s="43">
        <f t="shared" si="364"/>
        <v>434.18</v>
      </c>
      <c r="Z626" s="43">
        <f t="shared" si="364"/>
        <v>434.18</v>
      </c>
      <c r="AA626" s="43">
        <f t="shared" si="364"/>
        <v>434.18</v>
      </c>
    </row>
    <row r="627" spans="1:27" ht="12.75" hidden="1" customHeight="1" outlineLevel="1" x14ac:dyDescent="0.2">
      <c r="A627" s="98" t="s">
        <v>3021</v>
      </c>
      <c r="B627" s="62" t="s">
        <v>81</v>
      </c>
      <c r="C627" s="42" t="s">
        <v>77</v>
      </c>
      <c r="D627" s="43">
        <v>6.71</v>
      </c>
      <c r="E627" s="43">
        <v>6.71</v>
      </c>
      <c r="F627" s="43">
        <v>6.71</v>
      </c>
      <c r="G627" s="43">
        <v>6.71</v>
      </c>
      <c r="H627" s="43">
        <v>6.71</v>
      </c>
      <c r="I627" s="43">
        <v>6.71</v>
      </c>
      <c r="J627" s="43">
        <v>6.71</v>
      </c>
      <c r="K627" s="43">
        <v>6.71</v>
      </c>
      <c r="L627" s="43">
        <v>6.71</v>
      </c>
      <c r="M627" s="43">
        <v>6.71</v>
      </c>
      <c r="N627" s="43">
        <v>6.71</v>
      </c>
      <c r="O627" s="43">
        <v>6.71</v>
      </c>
      <c r="P627" s="43">
        <v>6.71</v>
      </c>
      <c r="Q627" s="43">
        <v>6.71</v>
      </c>
      <c r="R627" s="43">
        <v>6.71</v>
      </c>
      <c r="S627" s="43">
        <v>6.71</v>
      </c>
      <c r="T627" s="43">
        <v>6.71</v>
      </c>
      <c r="U627" s="43">
        <v>6.71</v>
      </c>
      <c r="V627" s="43">
        <v>6.71</v>
      </c>
      <c r="W627" s="43">
        <v>6.71</v>
      </c>
      <c r="X627" s="43">
        <v>6.71</v>
      </c>
      <c r="Y627" s="43">
        <v>6.71</v>
      </c>
      <c r="Z627" s="43">
        <v>6.71</v>
      </c>
      <c r="AA627" s="43">
        <v>6.71</v>
      </c>
    </row>
    <row r="628" spans="1:27" ht="12.75" hidden="1" customHeight="1" outlineLevel="1" x14ac:dyDescent="0.2">
      <c r="A628" s="98" t="s">
        <v>3022</v>
      </c>
      <c r="B628" s="62" t="s">
        <v>79</v>
      </c>
      <c r="C628" s="42" t="s">
        <v>77</v>
      </c>
      <c r="D628" s="43">
        <f>$D$11</f>
        <v>330.69</v>
      </c>
      <c r="E628" s="43">
        <f t="shared" ref="E628:AA628" si="365">$D$11</f>
        <v>330.69</v>
      </c>
      <c r="F628" s="43">
        <f t="shared" si="365"/>
        <v>330.69</v>
      </c>
      <c r="G628" s="43">
        <f t="shared" si="365"/>
        <v>330.69</v>
      </c>
      <c r="H628" s="43">
        <f t="shared" si="365"/>
        <v>330.69</v>
      </c>
      <c r="I628" s="43">
        <f t="shared" si="365"/>
        <v>330.69</v>
      </c>
      <c r="J628" s="43">
        <f t="shared" si="365"/>
        <v>330.69</v>
      </c>
      <c r="K628" s="43">
        <f t="shared" si="365"/>
        <v>330.69</v>
      </c>
      <c r="L628" s="43">
        <f t="shared" si="365"/>
        <v>330.69</v>
      </c>
      <c r="M628" s="43">
        <f t="shared" si="365"/>
        <v>330.69</v>
      </c>
      <c r="N628" s="43">
        <f t="shared" si="365"/>
        <v>330.69</v>
      </c>
      <c r="O628" s="43">
        <f t="shared" si="365"/>
        <v>330.69</v>
      </c>
      <c r="P628" s="43">
        <f t="shared" si="365"/>
        <v>330.69</v>
      </c>
      <c r="Q628" s="43">
        <f t="shared" si="365"/>
        <v>330.69</v>
      </c>
      <c r="R628" s="43">
        <f t="shared" si="365"/>
        <v>330.69</v>
      </c>
      <c r="S628" s="43">
        <f t="shared" si="365"/>
        <v>330.69</v>
      </c>
      <c r="T628" s="43">
        <f t="shared" si="365"/>
        <v>330.69</v>
      </c>
      <c r="U628" s="43">
        <f t="shared" si="365"/>
        <v>330.69</v>
      </c>
      <c r="V628" s="43">
        <f t="shared" si="365"/>
        <v>330.69</v>
      </c>
      <c r="W628" s="43">
        <f t="shared" si="365"/>
        <v>330.69</v>
      </c>
      <c r="X628" s="43">
        <f t="shared" si="365"/>
        <v>330.69</v>
      </c>
      <c r="Y628" s="43">
        <f t="shared" si="365"/>
        <v>330.69</v>
      </c>
      <c r="Z628" s="43">
        <f t="shared" si="365"/>
        <v>330.69</v>
      </c>
      <c r="AA628" s="43">
        <f t="shared" si="365"/>
        <v>330.69</v>
      </c>
    </row>
    <row r="629" spans="1:27" collapsed="1" x14ac:dyDescent="0.2">
      <c r="A629" s="97" t="s">
        <v>3023</v>
      </c>
      <c r="B629" s="27" t="str">
        <f>"30"&amp;"."&amp;$B$801&amp;"."&amp;$B$802</f>
        <v>30.01.2023</v>
      </c>
      <c r="C629" s="89" t="s">
        <v>74</v>
      </c>
      <c r="D629" s="90">
        <f>ROUND(((D630+D631+D633+D632)/1000),5)</f>
        <v>1.9660899999999999</v>
      </c>
      <c r="E629" s="90">
        <f>ROUND(((E630+E631+E633+E632)/1000),5)</f>
        <v>1.90425</v>
      </c>
      <c r="F629" s="90">
        <f>ROUND(((F630+F631+F633+F632)/1000),5)</f>
        <v>1.8543400000000001</v>
      </c>
      <c r="G629" s="90">
        <f t="shared" ref="G629:AA629" si="366">ROUND(((G630+G631+G633+G632)/1000),5)</f>
        <v>1.8521300000000001</v>
      </c>
      <c r="H629" s="90">
        <f t="shared" si="366"/>
        <v>1.89011</v>
      </c>
      <c r="I629" s="90">
        <f t="shared" si="366"/>
        <v>1.9867600000000001</v>
      </c>
      <c r="J629" s="90">
        <f t="shared" si="366"/>
        <v>2.2839999999999998</v>
      </c>
      <c r="K629" s="90">
        <f t="shared" si="366"/>
        <v>2.4640200000000001</v>
      </c>
      <c r="L629" s="90">
        <f t="shared" si="366"/>
        <v>2.6222400000000001</v>
      </c>
      <c r="M629" s="90">
        <f t="shared" si="366"/>
        <v>2.6282899999999998</v>
      </c>
      <c r="N629" s="90">
        <f t="shared" si="366"/>
        <v>2.6426400000000001</v>
      </c>
      <c r="O629" s="90">
        <f t="shared" si="366"/>
        <v>2.6717300000000002</v>
      </c>
      <c r="P629" s="90">
        <f t="shared" si="366"/>
        <v>2.66357</v>
      </c>
      <c r="Q629" s="90">
        <f t="shared" si="366"/>
        <v>2.67164</v>
      </c>
      <c r="R629" s="90">
        <f t="shared" si="366"/>
        <v>2.6665999999999999</v>
      </c>
      <c r="S629" s="90">
        <f t="shared" si="366"/>
        <v>2.6606200000000002</v>
      </c>
      <c r="T629" s="90">
        <f t="shared" si="366"/>
        <v>2.6239599999999998</v>
      </c>
      <c r="U629" s="90">
        <f t="shared" si="366"/>
        <v>2.6386500000000002</v>
      </c>
      <c r="V629" s="90">
        <f t="shared" si="366"/>
        <v>2.6476000000000002</v>
      </c>
      <c r="W629" s="90">
        <f t="shared" si="366"/>
        <v>2.65985</v>
      </c>
      <c r="X629" s="90">
        <f t="shared" si="366"/>
        <v>2.61083</v>
      </c>
      <c r="Y629" s="90">
        <f t="shared" si="366"/>
        <v>2.43526</v>
      </c>
      <c r="Z629" s="90">
        <f t="shared" si="366"/>
        <v>2.2637700000000001</v>
      </c>
      <c r="AA629" s="90">
        <f t="shared" si="366"/>
        <v>1.9603999999999999</v>
      </c>
    </row>
    <row r="630" spans="1:27" ht="12.75" hidden="1" customHeight="1" outlineLevel="1" x14ac:dyDescent="0.2">
      <c r="A630" s="98" t="s">
        <v>3024</v>
      </c>
      <c r="B630" s="62" t="s">
        <v>236</v>
      </c>
      <c r="C630" s="42" t="s">
        <v>77</v>
      </c>
      <c r="D630" s="43">
        <v>1194.51</v>
      </c>
      <c r="E630" s="43">
        <v>1132.67</v>
      </c>
      <c r="F630" s="43">
        <v>1082.76</v>
      </c>
      <c r="G630" s="43">
        <v>1080.55</v>
      </c>
      <c r="H630" s="43">
        <v>1118.53</v>
      </c>
      <c r="I630" s="43">
        <v>1215.18</v>
      </c>
      <c r="J630" s="43">
        <v>1512.42</v>
      </c>
      <c r="K630" s="43">
        <v>1692.44</v>
      </c>
      <c r="L630" s="43">
        <v>1850.66</v>
      </c>
      <c r="M630" s="43">
        <v>1856.71</v>
      </c>
      <c r="N630" s="43">
        <v>1871.06</v>
      </c>
      <c r="O630" s="43">
        <v>1900.15</v>
      </c>
      <c r="P630" s="43">
        <v>1891.99</v>
      </c>
      <c r="Q630" s="43">
        <v>1900.06</v>
      </c>
      <c r="R630" s="43">
        <v>1895.02</v>
      </c>
      <c r="S630" s="43">
        <v>1889.04</v>
      </c>
      <c r="T630" s="43">
        <v>1852.38</v>
      </c>
      <c r="U630" s="43">
        <v>1867.07</v>
      </c>
      <c r="V630" s="43">
        <v>1876.02</v>
      </c>
      <c r="W630" s="43">
        <v>1888.27</v>
      </c>
      <c r="X630" s="43">
        <v>1839.25</v>
      </c>
      <c r="Y630" s="43">
        <v>1663.68</v>
      </c>
      <c r="Z630" s="43">
        <v>1492.19</v>
      </c>
      <c r="AA630" s="43">
        <v>1188.82</v>
      </c>
    </row>
    <row r="631" spans="1:27" ht="12.75" hidden="1" customHeight="1" outlineLevel="1" x14ac:dyDescent="0.2">
      <c r="A631" s="98" t="s">
        <v>3025</v>
      </c>
      <c r="B631" s="62" t="s">
        <v>88</v>
      </c>
      <c r="C631" s="42" t="s">
        <v>77</v>
      </c>
      <c r="D631" s="43">
        <f>$D$486</f>
        <v>434.18</v>
      </c>
      <c r="E631" s="43">
        <f t="shared" ref="E631:AA631" si="367">$D$486</f>
        <v>434.18</v>
      </c>
      <c r="F631" s="43">
        <f t="shared" si="367"/>
        <v>434.18</v>
      </c>
      <c r="G631" s="43">
        <f t="shared" si="367"/>
        <v>434.18</v>
      </c>
      <c r="H631" s="43">
        <f t="shared" si="367"/>
        <v>434.18</v>
      </c>
      <c r="I631" s="43">
        <f t="shared" si="367"/>
        <v>434.18</v>
      </c>
      <c r="J631" s="43">
        <f t="shared" si="367"/>
        <v>434.18</v>
      </c>
      <c r="K631" s="43">
        <f t="shared" si="367"/>
        <v>434.18</v>
      </c>
      <c r="L631" s="43">
        <f t="shared" si="367"/>
        <v>434.18</v>
      </c>
      <c r="M631" s="43">
        <f t="shared" si="367"/>
        <v>434.18</v>
      </c>
      <c r="N631" s="43">
        <f t="shared" si="367"/>
        <v>434.18</v>
      </c>
      <c r="O631" s="43">
        <f t="shared" si="367"/>
        <v>434.18</v>
      </c>
      <c r="P631" s="43">
        <f t="shared" si="367"/>
        <v>434.18</v>
      </c>
      <c r="Q631" s="43">
        <f t="shared" si="367"/>
        <v>434.18</v>
      </c>
      <c r="R631" s="43">
        <f t="shared" si="367"/>
        <v>434.18</v>
      </c>
      <c r="S631" s="43">
        <f t="shared" si="367"/>
        <v>434.18</v>
      </c>
      <c r="T631" s="43">
        <f t="shared" si="367"/>
        <v>434.18</v>
      </c>
      <c r="U631" s="43">
        <f t="shared" si="367"/>
        <v>434.18</v>
      </c>
      <c r="V631" s="43">
        <f t="shared" si="367"/>
        <v>434.18</v>
      </c>
      <c r="W631" s="43">
        <f t="shared" si="367"/>
        <v>434.18</v>
      </c>
      <c r="X631" s="43">
        <f t="shared" si="367"/>
        <v>434.18</v>
      </c>
      <c r="Y631" s="43">
        <f t="shared" si="367"/>
        <v>434.18</v>
      </c>
      <c r="Z631" s="43">
        <f t="shared" si="367"/>
        <v>434.18</v>
      </c>
      <c r="AA631" s="43">
        <f t="shared" si="367"/>
        <v>434.18</v>
      </c>
    </row>
    <row r="632" spans="1:27" ht="12.75" hidden="1" customHeight="1" outlineLevel="1" x14ac:dyDescent="0.2">
      <c r="A632" s="98" t="s">
        <v>3026</v>
      </c>
      <c r="B632" s="62" t="s">
        <v>81</v>
      </c>
      <c r="C632" s="42" t="s">
        <v>77</v>
      </c>
      <c r="D632" s="43">
        <v>6.71</v>
      </c>
      <c r="E632" s="43">
        <v>6.71</v>
      </c>
      <c r="F632" s="43">
        <v>6.71</v>
      </c>
      <c r="G632" s="43">
        <v>6.71</v>
      </c>
      <c r="H632" s="43">
        <v>6.71</v>
      </c>
      <c r="I632" s="43">
        <v>6.71</v>
      </c>
      <c r="J632" s="43">
        <v>6.71</v>
      </c>
      <c r="K632" s="43">
        <v>6.71</v>
      </c>
      <c r="L632" s="43">
        <v>6.71</v>
      </c>
      <c r="M632" s="43">
        <v>6.71</v>
      </c>
      <c r="N632" s="43">
        <v>6.71</v>
      </c>
      <c r="O632" s="43">
        <v>6.71</v>
      </c>
      <c r="P632" s="43">
        <v>6.71</v>
      </c>
      <c r="Q632" s="43">
        <v>6.71</v>
      </c>
      <c r="R632" s="43">
        <v>6.71</v>
      </c>
      <c r="S632" s="43">
        <v>6.71</v>
      </c>
      <c r="T632" s="43">
        <v>6.71</v>
      </c>
      <c r="U632" s="43">
        <v>6.71</v>
      </c>
      <c r="V632" s="43">
        <v>6.71</v>
      </c>
      <c r="W632" s="43">
        <v>6.71</v>
      </c>
      <c r="X632" s="43">
        <v>6.71</v>
      </c>
      <c r="Y632" s="43">
        <v>6.71</v>
      </c>
      <c r="Z632" s="43">
        <v>6.71</v>
      </c>
      <c r="AA632" s="43">
        <v>6.71</v>
      </c>
    </row>
    <row r="633" spans="1:27" ht="12.75" hidden="1" customHeight="1" outlineLevel="1" x14ac:dyDescent="0.2">
      <c r="A633" s="98" t="s">
        <v>3027</v>
      </c>
      <c r="B633" s="62" t="s">
        <v>79</v>
      </c>
      <c r="C633" s="42" t="s">
        <v>77</v>
      </c>
      <c r="D633" s="43">
        <f>$D$11</f>
        <v>330.69</v>
      </c>
      <c r="E633" s="43">
        <f t="shared" ref="E633:AA633" si="368">$D$11</f>
        <v>330.69</v>
      </c>
      <c r="F633" s="43">
        <f t="shared" si="368"/>
        <v>330.69</v>
      </c>
      <c r="G633" s="43">
        <f t="shared" si="368"/>
        <v>330.69</v>
      </c>
      <c r="H633" s="43">
        <f t="shared" si="368"/>
        <v>330.69</v>
      </c>
      <c r="I633" s="43">
        <f t="shared" si="368"/>
        <v>330.69</v>
      </c>
      <c r="J633" s="43">
        <f t="shared" si="368"/>
        <v>330.69</v>
      </c>
      <c r="K633" s="43">
        <f t="shared" si="368"/>
        <v>330.69</v>
      </c>
      <c r="L633" s="43">
        <f t="shared" si="368"/>
        <v>330.69</v>
      </c>
      <c r="M633" s="43">
        <f t="shared" si="368"/>
        <v>330.69</v>
      </c>
      <c r="N633" s="43">
        <f t="shared" si="368"/>
        <v>330.69</v>
      </c>
      <c r="O633" s="43">
        <f t="shared" si="368"/>
        <v>330.69</v>
      </c>
      <c r="P633" s="43">
        <f t="shared" si="368"/>
        <v>330.69</v>
      </c>
      <c r="Q633" s="43">
        <f t="shared" si="368"/>
        <v>330.69</v>
      </c>
      <c r="R633" s="43">
        <f t="shared" si="368"/>
        <v>330.69</v>
      </c>
      <c r="S633" s="43">
        <f t="shared" si="368"/>
        <v>330.69</v>
      </c>
      <c r="T633" s="43">
        <f t="shared" si="368"/>
        <v>330.69</v>
      </c>
      <c r="U633" s="43">
        <f t="shared" si="368"/>
        <v>330.69</v>
      </c>
      <c r="V633" s="43">
        <f t="shared" si="368"/>
        <v>330.69</v>
      </c>
      <c r="W633" s="43">
        <f t="shared" si="368"/>
        <v>330.69</v>
      </c>
      <c r="X633" s="43">
        <f t="shared" si="368"/>
        <v>330.69</v>
      </c>
      <c r="Y633" s="43">
        <f t="shared" si="368"/>
        <v>330.69</v>
      </c>
      <c r="Z633" s="43">
        <f t="shared" si="368"/>
        <v>330.69</v>
      </c>
      <c r="AA633" s="43">
        <f t="shared" si="368"/>
        <v>330.69</v>
      </c>
    </row>
    <row r="634" spans="1:27" collapsed="1" x14ac:dyDescent="0.2">
      <c r="A634" s="97" t="s">
        <v>3028</v>
      </c>
      <c r="B634" s="27" t="str">
        <f>"31"&amp;"."&amp;$B$801&amp;"."&amp;$B$802</f>
        <v>31.01.2023</v>
      </c>
      <c r="C634" s="89" t="s">
        <v>74</v>
      </c>
      <c r="D634" s="90">
        <f>ROUND(((D635+D636+D638+D637)/1000),5)</f>
        <v>1.8536600000000001</v>
      </c>
      <c r="E634" s="90">
        <f>ROUND(((E635+E636+E638+E637)/1000),5)</f>
        <v>1.8317000000000001</v>
      </c>
      <c r="F634" s="90">
        <f>ROUND(((F635+F636+F638+F637)/1000),5)</f>
        <v>1.8169900000000001</v>
      </c>
      <c r="G634" s="90">
        <f t="shared" ref="G634:AA634" si="369">ROUND(((G635+G636+G638+G637)/1000),5)</f>
        <v>1.81338</v>
      </c>
      <c r="H634" s="90">
        <f t="shared" si="369"/>
        <v>1.8485199999999999</v>
      </c>
      <c r="I634" s="90">
        <f t="shared" si="369"/>
        <v>1.85625</v>
      </c>
      <c r="J634" s="90">
        <f t="shared" si="369"/>
        <v>2.0849799999999998</v>
      </c>
      <c r="K634" s="90">
        <f t="shared" si="369"/>
        <v>2.3327200000000001</v>
      </c>
      <c r="L634" s="90">
        <f t="shared" si="369"/>
        <v>2.39805</v>
      </c>
      <c r="M634" s="90">
        <f t="shared" si="369"/>
        <v>2.4182000000000001</v>
      </c>
      <c r="N634" s="90">
        <f t="shared" si="369"/>
        <v>2.4379599999999999</v>
      </c>
      <c r="O634" s="90">
        <f t="shared" si="369"/>
        <v>2.47464</v>
      </c>
      <c r="P634" s="90">
        <f t="shared" si="369"/>
        <v>2.4545300000000001</v>
      </c>
      <c r="Q634" s="90">
        <f t="shared" si="369"/>
        <v>2.46</v>
      </c>
      <c r="R634" s="90">
        <f t="shared" si="369"/>
        <v>2.45526</v>
      </c>
      <c r="S634" s="90">
        <f t="shared" si="369"/>
        <v>2.4472</v>
      </c>
      <c r="T634" s="90">
        <f t="shared" si="369"/>
        <v>2.4014700000000002</v>
      </c>
      <c r="U634" s="90">
        <f t="shared" si="369"/>
        <v>2.45363</v>
      </c>
      <c r="V634" s="90">
        <f t="shared" si="369"/>
        <v>2.4436300000000002</v>
      </c>
      <c r="W634" s="90">
        <f t="shared" si="369"/>
        <v>2.4538700000000002</v>
      </c>
      <c r="X634" s="90">
        <f t="shared" si="369"/>
        <v>2.4146000000000001</v>
      </c>
      <c r="Y634" s="90">
        <f t="shared" si="369"/>
        <v>2.3252700000000002</v>
      </c>
      <c r="Z634" s="90">
        <f t="shared" si="369"/>
        <v>2.0891999999999999</v>
      </c>
      <c r="AA634" s="90">
        <f t="shared" si="369"/>
        <v>1.8705799999999999</v>
      </c>
    </row>
    <row r="635" spans="1:27" ht="12.75" hidden="1" customHeight="1" outlineLevel="1" x14ac:dyDescent="0.2">
      <c r="A635" s="98" t="s">
        <v>3029</v>
      </c>
      <c r="B635" s="62" t="s">
        <v>236</v>
      </c>
      <c r="C635" s="42" t="s">
        <v>77</v>
      </c>
      <c r="D635" s="43">
        <v>1082.08</v>
      </c>
      <c r="E635" s="43">
        <v>1060.1199999999999</v>
      </c>
      <c r="F635" s="43">
        <v>1045.4100000000001</v>
      </c>
      <c r="G635" s="43">
        <v>1041.8</v>
      </c>
      <c r="H635" s="43">
        <v>1076.94</v>
      </c>
      <c r="I635" s="43">
        <v>1084.67</v>
      </c>
      <c r="J635" s="43">
        <v>1313.4</v>
      </c>
      <c r="K635" s="43">
        <v>1561.14</v>
      </c>
      <c r="L635" s="43">
        <v>1626.47</v>
      </c>
      <c r="M635" s="43">
        <v>1646.62</v>
      </c>
      <c r="N635" s="43">
        <v>1666.38</v>
      </c>
      <c r="O635" s="43">
        <v>1703.06</v>
      </c>
      <c r="P635" s="43">
        <v>1682.95</v>
      </c>
      <c r="Q635" s="43">
        <v>1688.42</v>
      </c>
      <c r="R635" s="43">
        <v>1683.68</v>
      </c>
      <c r="S635" s="43">
        <v>1675.62</v>
      </c>
      <c r="T635" s="43">
        <v>1629.89</v>
      </c>
      <c r="U635" s="43">
        <v>1682.05</v>
      </c>
      <c r="V635" s="43">
        <v>1672.05</v>
      </c>
      <c r="W635" s="43">
        <v>1682.29</v>
      </c>
      <c r="X635" s="43">
        <v>1643.02</v>
      </c>
      <c r="Y635" s="43">
        <v>1553.69</v>
      </c>
      <c r="Z635" s="43">
        <v>1317.62</v>
      </c>
      <c r="AA635" s="43">
        <v>1099</v>
      </c>
    </row>
    <row r="636" spans="1:27" ht="12.75" hidden="1" customHeight="1" outlineLevel="1" x14ac:dyDescent="0.2">
      <c r="A636" s="98" t="s">
        <v>3030</v>
      </c>
      <c r="B636" s="62" t="s">
        <v>88</v>
      </c>
      <c r="C636" s="42" t="s">
        <v>77</v>
      </c>
      <c r="D636" s="43">
        <f>$D$486</f>
        <v>434.18</v>
      </c>
      <c r="E636" s="43">
        <f t="shared" ref="E636:AA636" si="370">$D$486</f>
        <v>434.18</v>
      </c>
      <c r="F636" s="43">
        <f t="shared" si="370"/>
        <v>434.18</v>
      </c>
      <c r="G636" s="43">
        <f t="shared" si="370"/>
        <v>434.18</v>
      </c>
      <c r="H636" s="43">
        <f t="shared" si="370"/>
        <v>434.18</v>
      </c>
      <c r="I636" s="43">
        <f t="shared" si="370"/>
        <v>434.18</v>
      </c>
      <c r="J636" s="43">
        <f t="shared" si="370"/>
        <v>434.18</v>
      </c>
      <c r="K636" s="43">
        <f t="shared" si="370"/>
        <v>434.18</v>
      </c>
      <c r="L636" s="43">
        <f t="shared" si="370"/>
        <v>434.18</v>
      </c>
      <c r="M636" s="43">
        <f t="shared" si="370"/>
        <v>434.18</v>
      </c>
      <c r="N636" s="43">
        <f t="shared" si="370"/>
        <v>434.18</v>
      </c>
      <c r="O636" s="43">
        <f t="shared" si="370"/>
        <v>434.18</v>
      </c>
      <c r="P636" s="43">
        <f t="shared" si="370"/>
        <v>434.18</v>
      </c>
      <c r="Q636" s="43">
        <f t="shared" si="370"/>
        <v>434.18</v>
      </c>
      <c r="R636" s="43">
        <f t="shared" si="370"/>
        <v>434.18</v>
      </c>
      <c r="S636" s="43">
        <f t="shared" si="370"/>
        <v>434.18</v>
      </c>
      <c r="T636" s="43">
        <f t="shared" si="370"/>
        <v>434.18</v>
      </c>
      <c r="U636" s="43">
        <f t="shared" si="370"/>
        <v>434.18</v>
      </c>
      <c r="V636" s="43">
        <f t="shared" si="370"/>
        <v>434.18</v>
      </c>
      <c r="W636" s="43">
        <f t="shared" si="370"/>
        <v>434.18</v>
      </c>
      <c r="X636" s="43">
        <f t="shared" si="370"/>
        <v>434.18</v>
      </c>
      <c r="Y636" s="43">
        <f t="shared" si="370"/>
        <v>434.18</v>
      </c>
      <c r="Z636" s="43">
        <f t="shared" si="370"/>
        <v>434.18</v>
      </c>
      <c r="AA636" s="43">
        <f t="shared" si="370"/>
        <v>434.18</v>
      </c>
    </row>
    <row r="637" spans="1:27" ht="12.75" hidden="1" customHeight="1" outlineLevel="1" x14ac:dyDescent="0.2">
      <c r="A637" s="98" t="s">
        <v>3031</v>
      </c>
      <c r="B637" s="62" t="s">
        <v>81</v>
      </c>
      <c r="C637" s="42" t="s">
        <v>77</v>
      </c>
      <c r="D637" s="43">
        <v>6.71</v>
      </c>
      <c r="E637" s="43">
        <v>6.71</v>
      </c>
      <c r="F637" s="43">
        <v>6.71</v>
      </c>
      <c r="G637" s="43">
        <v>6.71</v>
      </c>
      <c r="H637" s="43">
        <v>6.71</v>
      </c>
      <c r="I637" s="43">
        <v>6.71</v>
      </c>
      <c r="J637" s="43">
        <v>6.71</v>
      </c>
      <c r="K637" s="43">
        <v>6.71</v>
      </c>
      <c r="L637" s="43">
        <v>6.71</v>
      </c>
      <c r="M637" s="43">
        <v>6.71</v>
      </c>
      <c r="N637" s="43">
        <v>6.71</v>
      </c>
      <c r="O637" s="43">
        <v>6.71</v>
      </c>
      <c r="P637" s="43">
        <v>6.71</v>
      </c>
      <c r="Q637" s="43">
        <v>6.71</v>
      </c>
      <c r="R637" s="43">
        <v>6.71</v>
      </c>
      <c r="S637" s="43">
        <v>6.71</v>
      </c>
      <c r="T637" s="43">
        <v>6.71</v>
      </c>
      <c r="U637" s="43">
        <v>6.71</v>
      </c>
      <c r="V637" s="43">
        <v>6.71</v>
      </c>
      <c r="W637" s="43">
        <v>6.71</v>
      </c>
      <c r="X637" s="43">
        <v>6.71</v>
      </c>
      <c r="Y637" s="43">
        <v>6.71</v>
      </c>
      <c r="Z637" s="43">
        <v>6.71</v>
      </c>
      <c r="AA637" s="43">
        <v>6.71</v>
      </c>
    </row>
    <row r="638" spans="1:27" ht="12.75" hidden="1" customHeight="1" outlineLevel="1" x14ac:dyDescent="0.2">
      <c r="A638" s="98" t="s">
        <v>3032</v>
      </c>
      <c r="B638" s="62" t="s">
        <v>79</v>
      </c>
      <c r="C638" s="42" t="s">
        <v>77</v>
      </c>
      <c r="D638" s="43">
        <f>$D$11</f>
        <v>330.69</v>
      </c>
      <c r="E638" s="43">
        <f t="shared" ref="E638:AA638" si="371">$D$11</f>
        <v>330.69</v>
      </c>
      <c r="F638" s="43">
        <f t="shared" si="371"/>
        <v>330.69</v>
      </c>
      <c r="G638" s="43">
        <f t="shared" si="371"/>
        <v>330.69</v>
      </c>
      <c r="H638" s="43">
        <f t="shared" si="371"/>
        <v>330.69</v>
      </c>
      <c r="I638" s="43">
        <f t="shared" si="371"/>
        <v>330.69</v>
      </c>
      <c r="J638" s="43">
        <f t="shared" si="371"/>
        <v>330.69</v>
      </c>
      <c r="K638" s="43">
        <f t="shared" si="371"/>
        <v>330.69</v>
      </c>
      <c r="L638" s="43">
        <f t="shared" si="371"/>
        <v>330.69</v>
      </c>
      <c r="M638" s="43">
        <f t="shared" si="371"/>
        <v>330.69</v>
      </c>
      <c r="N638" s="43">
        <f t="shared" si="371"/>
        <v>330.69</v>
      </c>
      <c r="O638" s="43">
        <f t="shared" si="371"/>
        <v>330.69</v>
      </c>
      <c r="P638" s="43">
        <f t="shared" si="371"/>
        <v>330.69</v>
      </c>
      <c r="Q638" s="43">
        <f t="shared" si="371"/>
        <v>330.69</v>
      </c>
      <c r="R638" s="43">
        <f t="shared" si="371"/>
        <v>330.69</v>
      </c>
      <c r="S638" s="43">
        <f t="shared" si="371"/>
        <v>330.69</v>
      </c>
      <c r="T638" s="43">
        <f t="shared" si="371"/>
        <v>330.69</v>
      </c>
      <c r="U638" s="43">
        <f t="shared" si="371"/>
        <v>330.69</v>
      </c>
      <c r="V638" s="43">
        <f t="shared" si="371"/>
        <v>330.69</v>
      </c>
      <c r="W638" s="43">
        <f t="shared" si="371"/>
        <v>330.69</v>
      </c>
      <c r="X638" s="43">
        <f t="shared" si="371"/>
        <v>330.69</v>
      </c>
      <c r="Y638" s="43">
        <f t="shared" si="371"/>
        <v>330.69</v>
      </c>
      <c r="Z638" s="43">
        <f t="shared" si="371"/>
        <v>330.69</v>
      </c>
      <c r="AA638" s="43">
        <f t="shared" si="371"/>
        <v>330.69</v>
      </c>
    </row>
    <row r="639" spans="1:27" collapsed="1" x14ac:dyDescent="0.2">
      <c r="B639" s="100" t="s">
        <v>390</v>
      </c>
    </row>
    <row r="640" spans="1:27" x14ac:dyDescent="0.2">
      <c r="B640" s="100" t="s">
        <v>390</v>
      </c>
    </row>
    <row r="641" spans="1:27" x14ac:dyDescent="0.2">
      <c r="A641" s="181" t="s">
        <v>2276</v>
      </c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3"/>
    </row>
    <row r="642" spans="1:27" ht="25.5" x14ac:dyDescent="0.2">
      <c r="A642" s="25" t="s">
        <v>62</v>
      </c>
      <c r="B642" s="26" t="s">
        <v>208</v>
      </c>
      <c r="C642" s="25" t="s">
        <v>209</v>
      </c>
      <c r="D642" s="26" t="s">
        <v>210</v>
      </c>
      <c r="E642" s="26" t="s">
        <v>211</v>
      </c>
      <c r="F642" s="26" t="s">
        <v>212</v>
      </c>
      <c r="G642" s="26" t="s">
        <v>213</v>
      </c>
      <c r="H642" s="26" t="s">
        <v>214</v>
      </c>
      <c r="I642" s="26" t="s">
        <v>215</v>
      </c>
      <c r="J642" s="26" t="s">
        <v>216</v>
      </c>
      <c r="K642" s="26" t="s">
        <v>217</v>
      </c>
      <c r="L642" s="26" t="s">
        <v>218</v>
      </c>
      <c r="M642" s="26" t="s">
        <v>219</v>
      </c>
      <c r="N642" s="26" t="s">
        <v>220</v>
      </c>
      <c r="O642" s="26" t="s">
        <v>221</v>
      </c>
      <c r="P642" s="26" t="s">
        <v>222</v>
      </c>
      <c r="Q642" s="26" t="s">
        <v>223</v>
      </c>
      <c r="R642" s="26" t="s">
        <v>224</v>
      </c>
      <c r="S642" s="26" t="s">
        <v>225</v>
      </c>
      <c r="T642" s="26" t="s">
        <v>226</v>
      </c>
      <c r="U642" s="26" t="s">
        <v>227</v>
      </c>
      <c r="V642" s="26" t="s">
        <v>228</v>
      </c>
      <c r="W642" s="26" t="s">
        <v>229</v>
      </c>
      <c r="X642" s="26" t="s">
        <v>230</v>
      </c>
      <c r="Y642" s="26" t="s">
        <v>231</v>
      </c>
      <c r="Z642" s="26" t="s">
        <v>232</v>
      </c>
      <c r="AA642" s="26" t="s">
        <v>233</v>
      </c>
    </row>
    <row r="643" spans="1:27" x14ac:dyDescent="0.2">
      <c r="A643" s="97" t="s">
        <v>3033</v>
      </c>
      <c r="B643" s="27" t="str">
        <f>"01"&amp;"."&amp;$B$801&amp;"."&amp;$B$802</f>
        <v>01.01.2023</v>
      </c>
      <c r="C643" s="89" t="s">
        <v>74</v>
      </c>
      <c r="D643" s="90">
        <f>ROUND((D644)/1000,5)</f>
        <v>0</v>
      </c>
      <c r="E643" s="90">
        <f t="shared" ref="E643:AA643" si="372">ROUND((E644)/1000,5)</f>
        <v>0</v>
      </c>
      <c r="F643" s="90">
        <f t="shared" si="372"/>
        <v>0</v>
      </c>
      <c r="G643" s="90">
        <f t="shared" si="372"/>
        <v>0</v>
      </c>
      <c r="H643" s="90">
        <f t="shared" si="372"/>
        <v>0</v>
      </c>
      <c r="I643" s="90">
        <f t="shared" si="372"/>
        <v>5.1000000000000004E-4</v>
      </c>
      <c r="J643" s="90">
        <f t="shared" si="372"/>
        <v>0</v>
      </c>
      <c r="K643" s="90">
        <f t="shared" si="372"/>
        <v>0</v>
      </c>
      <c r="L643" s="90">
        <f t="shared" si="372"/>
        <v>0</v>
      </c>
      <c r="M643" s="90">
        <f t="shared" si="372"/>
        <v>0</v>
      </c>
      <c r="N643" s="90">
        <f t="shared" si="372"/>
        <v>0</v>
      </c>
      <c r="O643" s="90">
        <f t="shared" si="372"/>
        <v>0</v>
      </c>
      <c r="P643" s="90">
        <f t="shared" si="372"/>
        <v>0</v>
      </c>
      <c r="Q643" s="90">
        <f t="shared" si="372"/>
        <v>0</v>
      </c>
      <c r="R643" s="90">
        <f t="shared" si="372"/>
        <v>0</v>
      </c>
      <c r="S643" s="90">
        <f t="shared" si="372"/>
        <v>0</v>
      </c>
      <c r="T643" s="90">
        <f t="shared" si="372"/>
        <v>0</v>
      </c>
      <c r="U643" s="90">
        <f t="shared" si="372"/>
        <v>0</v>
      </c>
      <c r="V643" s="90">
        <f t="shared" si="372"/>
        <v>0</v>
      </c>
      <c r="W643" s="90">
        <f t="shared" si="372"/>
        <v>0</v>
      </c>
      <c r="X643" s="90">
        <f t="shared" si="372"/>
        <v>0</v>
      </c>
      <c r="Y643" s="90">
        <f t="shared" si="372"/>
        <v>0</v>
      </c>
      <c r="Z643" s="90">
        <f t="shared" si="372"/>
        <v>0</v>
      </c>
      <c r="AA643" s="90">
        <f t="shared" si="372"/>
        <v>0</v>
      </c>
    </row>
    <row r="644" spans="1:27" ht="12.75" hidden="1" customHeight="1" outlineLevel="1" x14ac:dyDescent="0.2">
      <c r="A644" s="98" t="s">
        <v>3034</v>
      </c>
      <c r="B644" s="62" t="s">
        <v>236</v>
      </c>
      <c r="C644" s="42" t="s">
        <v>77</v>
      </c>
      <c r="D644" s="43">
        <v>0</v>
      </c>
      <c r="E644" s="43">
        <v>0</v>
      </c>
      <c r="F644" s="43">
        <v>0</v>
      </c>
      <c r="G644" s="43">
        <v>0</v>
      </c>
      <c r="H644" s="43">
        <v>0</v>
      </c>
      <c r="I644" s="43">
        <v>0.51</v>
      </c>
      <c r="J644" s="43">
        <v>0</v>
      </c>
      <c r="K644" s="43">
        <v>0</v>
      </c>
      <c r="L644" s="43">
        <v>0</v>
      </c>
      <c r="M644" s="43">
        <v>0</v>
      </c>
      <c r="N644" s="43">
        <v>0</v>
      </c>
      <c r="O644" s="43">
        <v>0</v>
      </c>
      <c r="P644" s="43">
        <v>0</v>
      </c>
      <c r="Q644" s="43">
        <v>0</v>
      </c>
      <c r="R644" s="43">
        <v>0</v>
      </c>
      <c r="S644" s="43">
        <v>0</v>
      </c>
      <c r="T644" s="43">
        <v>0</v>
      </c>
      <c r="U644" s="43">
        <v>0</v>
      </c>
      <c r="V644" s="43">
        <v>0</v>
      </c>
      <c r="W644" s="43">
        <v>0</v>
      </c>
      <c r="X644" s="43">
        <v>0</v>
      </c>
      <c r="Y644" s="43">
        <v>0</v>
      </c>
      <c r="Z644" s="43">
        <v>0</v>
      </c>
      <c r="AA644" s="43">
        <v>0</v>
      </c>
    </row>
    <row r="645" spans="1:27" collapsed="1" x14ac:dyDescent="0.2">
      <c r="A645" s="97" t="s">
        <v>3035</v>
      </c>
      <c r="B645" s="27" t="str">
        <f>"02"&amp;"."&amp;$B$801&amp;"."&amp;$B$802</f>
        <v>02.01.2023</v>
      </c>
      <c r="C645" s="89" t="s">
        <v>74</v>
      </c>
      <c r="D645" s="90">
        <f>ROUND((D646)/1000,5)</f>
        <v>0</v>
      </c>
      <c r="E645" s="90">
        <f t="shared" ref="E645:AA645" si="373">ROUND((E646)/1000,5)</f>
        <v>0</v>
      </c>
      <c r="F645" s="90">
        <f t="shared" si="373"/>
        <v>0</v>
      </c>
      <c r="G645" s="90">
        <f t="shared" si="373"/>
        <v>0</v>
      </c>
      <c r="H645" s="90">
        <f t="shared" si="373"/>
        <v>1.1E-4</v>
      </c>
      <c r="I645" s="90">
        <f t="shared" si="373"/>
        <v>2.3429999999999999E-2</v>
      </c>
      <c r="J645" s="90">
        <f t="shared" si="373"/>
        <v>8.7799999999999996E-3</v>
      </c>
      <c r="K645" s="90">
        <f t="shared" si="373"/>
        <v>0.13070000000000001</v>
      </c>
      <c r="L645" s="90">
        <f t="shared" si="373"/>
        <v>0.12407</v>
      </c>
      <c r="M645" s="90">
        <f t="shared" si="373"/>
        <v>0.15211</v>
      </c>
      <c r="N645" s="90">
        <f t="shared" si="373"/>
        <v>0</v>
      </c>
      <c r="O645" s="90">
        <f t="shared" si="373"/>
        <v>0</v>
      </c>
      <c r="P645" s="90">
        <f t="shared" si="373"/>
        <v>0</v>
      </c>
      <c r="Q645" s="90">
        <f t="shared" si="373"/>
        <v>0</v>
      </c>
      <c r="R645" s="90">
        <f t="shared" si="373"/>
        <v>0</v>
      </c>
      <c r="S645" s="90">
        <f t="shared" si="373"/>
        <v>0</v>
      </c>
      <c r="T645" s="90">
        <f t="shared" si="373"/>
        <v>0</v>
      </c>
      <c r="U645" s="90">
        <f t="shared" si="373"/>
        <v>0</v>
      </c>
      <c r="V645" s="90">
        <f t="shared" si="373"/>
        <v>0</v>
      </c>
      <c r="W645" s="90">
        <f t="shared" si="373"/>
        <v>0</v>
      </c>
      <c r="X645" s="90">
        <f t="shared" si="373"/>
        <v>0</v>
      </c>
      <c r="Y645" s="90">
        <f t="shared" si="373"/>
        <v>0</v>
      </c>
      <c r="Z645" s="90">
        <f t="shared" si="373"/>
        <v>0</v>
      </c>
      <c r="AA645" s="90">
        <f t="shared" si="373"/>
        <v>0</v>
      </c>
    </row>
    <row r="646" spans="1:27" ht="12.75" hidden="1" customHeight="1" outlineLevel="1" x14ac:dyDescent="0.2">
      <c r="A646" s="98" t="s">
        <v>3036</v>
      </c>
      <c r="B646" s="62" t="s">
        <v>236</v>
      </c>
      <c r="C646" s="42" t="s">
        <v>77</v>
      </c>
      <c r="D646" s="43">
        <v>0</v>
      </c>
      <c r="E646" s="43">
        <v>0</v>
      </c>
      <c r="F646" s="43">
        <v>0</v>
      </c>
      <c r="G646" s="43">
        <v>0</v>
      </c>
      <c r="H646" s="43">
        <v>0.11</v>
      </c>
      <c r="I646" s="43">
        <v>23.43</v>
      </c>
      <c r="J646" s="43">
        <v>8.7799999999999994</v>
      </c>
      <c r="K646" s="43">
        <v>130.69999999999999</v>
      </c>
      <c r="L646" s="43">
        <v>124.07</v>
      </c>
      <c r="M646" s="43">
        <v>152.11000000000001</v>
      </c>
      <c r="N646" s="43">
        <v>0</v>
      </c>
      <c r="O646" s="43">
        <v>0</v>
      </c>
      <c r="P646" s="43">
        <v>0</v>
      </c>
      <c r="Q646" s="43">
        <v>0</v>
      </c>
      <c r="R646" s="43">
        <v>0</v>
      </c>
      <c r="S646" s="43">
        <v>0</v>
      </c>
      <c r="T646" s="43">
        <v>0</v>
      </c>
      <c r="U646" s="43">
        <v>0</v>
      </c>
      <c r="V646" s="43">
        <v>0</v>
      </c>
      <c r="W646" s="43">
        <v>0</v>
      </c>
      <c r="X646" s="43">
        <v>0</v>
      </c>
      <c r="Y646" s="43">
        <v>0</v>
      </c>
      <c r="Z646" s="43">
        <v>0</v>
      </c>
      <c r="AA646" s="43">
        <v>0</v>
      </c>
    </row>
    <row r="647" spans="1:27" collapsed="1" x14ac:dyDescent="0.2">
      <c r="A647" s="97" t="s">
        <v>3037</v>
      </c>
      <c r="B647" s="27" t="str">
        <f>"03"&amp;"."&amp;$B$801&amp;"."&amp;$B$802</f>
        <v>03.01.2023</v>
      </c>
      <c r="C647" s="89" t="s">
        <v>74</v>
      </c>
      <c r="D647" s="90">
        <f>ROUND((D648)/1000,5)</f>
        <v>0</v>
      </c>
      <c r="E647" s="90">
        <f t="shared" ref="E647:AA647" si="374">ROUND((E648)/1000,5)</f>
        <v>0</v>
      </c>
      <c r="F647" s="90">
        <f t="shared" si="374"/>
        <v>0</v>
      </c>
      <c r="G647" s="90">
        <f t="shared" si="374"/>
        <v>0</v>
      </c>
      <c r="H647" s="90">
        <f t="shared" si="374"/>
        <v>0</v>
      </c>
      <c r="I647" s="90">
        <f t="shared" si="374"/>
        <v>3.8000000000000002E-4</v>
      </c>
      <c r="J647" s="90">
        <f t="shared" si="374"/>
        <v>3.82E-3</v>
      </c>
      <c r="K647" s="90">
        <f t="shared" si="374"/>
        <v>5.1429999999999997E-2</v>
      </c>
      <c r="L647" s="90">
        <f t="shared" si="374"/>
        <v>3.2120000000000003E-2</v>
      </c>
      <c r="M647" s="90">
        <f t="shared" si="374"/>
        <v>0</v>
      </c>
      <c r="N647" s="90">
        <f t="shared" si="374"/>
        <v>1.0279999999999999E-2</v>
      </c>
      <c r="O647" s="90">
        <f t="shared" si="374"/>
        <v>0</v>
      </c>
      <c r="P647" s="90">
        <f t="shared" si="374"/>
        <v>0</v>
      </c>
      <c r="Q647" s="90">
        <f t="shared" si="374"/>
        <v>0</v>
      </c>
      <c r="R647" s="90">
        <f t="shared" si="374"/>
        <v>0</v>
      </c>
      <c r="S647" s="90">
        <f t="shared" si="374"/>
        <v>0</v>
      </c>
      <c r="T647" s="90">
        <f t="shared" si="374"/>
        <v>0</v>
      </c>
      <c r="U647" s="90">
        <f t="shared" si="374"/>
        <v>0</v>
      </c>
      <c r="V647" s="90">
        <f t="shared" si="374"/>
        <v>0</v>
      </c>
      <c r="W647" s="90">
        <f t="shared" si="374"/>
        <v>0</v>
      </c>
      <c r="X647" s="90">
        <f t="shared" si="374"/>
        <v>0</v>
      </c>
      <c r="Y647" s="90">
        <f t="shared" si="374"/>
        <v>0</v>
      </c>
      <c r="Z647" s="90">
        <f t="shared" si="374"/>
        <v>0</v>
      </c>
      <c r="AA647" s="90">
        <f t="shared" si="374"/>
        <v>0</v>
      </c>
    </row>
    <row r="648" spans="1:27" ht="12.75" hidden="1" customHeight="1" outlineLevel="1" x14ac:dyDescent="0.2">
      <c r="A648" s="98" t="s">
        <v>3038</v>
      </c>
      <c r="B648" s="62" t="s">
        <v>236</v>
      </c>
      <c r="C648" s="42" t="s">
        <v>77</v>
      </c>
      <c r="D648" s="43">
        <v>0</v>
      </c>
      <c r="E648" s="43">
        <v>0</v>
      </c>
      <c r="F648" s="43">
        <v>0</v>
      </c>
      <c r="G648" s="43">
        <v>0</v>
      </c>
      <c r="H648" s="43">
        <v>0</v>
      </c>
      <c r="I648" s="43">
        <v>0.38</v>
      </c>
      <c r="J648" s="43">
        <v>3.82</v>
      </c>
      <c r="K648" s="43">
        <v>51.43</v>
      </c>
      <c r="L648" s="43">
        <v>32.119999999999997</v>
      </c>
      <c r="M648" s="43">
        <v>0</v>
      </c>
      <c r="N648" s="43">
        <v>10.28</v>
      </c>
      <c r="O648" s="43">
        <v>0</v>
      </c>
      <c r="P648" s="43">
        <v>0</v>
      </c>
      <c r="Q648" s="43">
        <v>0</v>
      </c>
      <c r="R648" s="43">
        <v>0</v>
      </c>
      <c r="S648" s="43">
        <v>0</v>
      </c>
      <c r="T648" s="43">
        <v>0</v>
      </c>
      <c r="U648" s="43">
        <v>0</v>
      </c>
      <c r="V648" s="43">
        <v>0</v>
      </c>
      <c r="W648" s="43">
        <v>0</v>
      </c>
      <c r="X648" s="43">
        <v>0</v>
      </c>
      <c r="Y648" s="43">
        <v>0</v>
      </c>
      <c r="Z648" s="43">
        <v>0</v>
      </c>
      <c r="AA648" s="43">
        <v>0</v>
      </c>
    </row>
    <row r="649" spans="1:27" collapsed="1" x14ac:dyDescent="0.2">
      <c r="A649" s="97" t="s">
        <v>3039</v>
      </c>
      <c r="B649" s="27" t="str">
        <f>"04"&amp;"."&amp;$B$801&amp;"."&amp;$B$802</f>
        <v>04.01.2023</v>
      </c>
      <c r="C649" s="89" t="s">
        <v>74</v>
      </c>
      <c r="D649" s="90">
        <f>ROUND((D650)/1000,5)</f>
        <v>0</v>
      </c>
      <c r="E649" s="90">
        <f t="shared" ref="E649:AA649" si="375">ROUND((E650)/1000,5)</f>
        <v>2.3000000000000001E-4</v>
      </c>
      <c r="F649" s="90">
        <f t="shared" si="375"/>
        <v>0</v>
      </c>
      <c r="G649" s="90">
        <f t="shared" si="375"/>
        <v>2.7959999999999999E-2</v>
      </c>
      <c r="H649" s="90">
        <f t="shared" si="375"/>
        <v>1.8769999999999998E-2</v>
      </c>
      <c r="I649" s="90">
        <f t="shared" si="375"/>
        <v>4.0079999999999998E-2</v>
      </c>
      <c r="J649" s="90">
        <f t="shared" si="375"/>
        <v>2.852E-2</v>
      </c>
      <c r="K649" s="90">
        <f t="shared" si="375"/>
        <v>0.12837999999999999</v>
      </c>
      <c r="L649" s="90">
        <f t="shared" si="375"/>
        <v>0.19719999999999999</v>
      </c>
      <c r="M649" s="90">
        <f t="shared" si="375"/>
        <v>7.11E-3</v>
      </c>
      <c r="N649" s="90">
        <f t="shared" si="375"/>
        <v>4.4600000000000004E-3</v>
      </c>
      <c r="O649" s="90">
        <f t="shared" si="375"/>
        <v>1.042E-2</v>
      </c>
      <c r="P649" s="90">
        <f t="shared" si="375"/>
        <v>1.464E-2</v>
      </c>
      <c r="Q649" s="90">
        <f t="shared" si="375"/>
        <v>1.9769999999999999E-2</v>
      </c>
      <c r="R649" s="90">
        <f t="shared" si="375"/>
        <v>0</v>
      </c>
      <c r="S649" s="90">
        <f t="shared" si="375"/>
        <v>0</v>
      </c>
      <c r="T649" s="90">
        <f t="shared" si="375"/>
        <v>0</v>
      </c>
      <c r="U649" s="90">
        <f t="shared" si="375"/>
        <v>0</v>
      </c>
      <c r="V649" s="90">
        <f t="shared" si="375"/>
        <v>0</v>
      </c>
      <c r="W649" s="90">
        <f t="shared" si="375"/>
        <v>0</v>
      </c>
      <c r="X649" s="90">
        <f t="shared" si="375"/>
        <v>0</v>
      </c>
      <c r="Y649" s="90">
        <f t="shared" si="375"/>
        <v>0</v>
      </c>
      <c r="Z649" s="90">
        <f t="shared" si="375"/>
        <v>0</v>
      </c>
      <c r="AA649" s="90">
        <f t="shared" si="375"/>
        <v>0</v>
      </c>
    </row>
    <row r="650" spans="1:27" ht="12.75" hidden="1" customHeight="1" outlineLevel="1" x14ac:dyDescent="0.2">
      <c r="A650" s="98" t="s">
        <v>3040</v>
      </c>
      <c r="B650" s="62" t="s">
        <v>236</v>
      </c>
      <c r="C650" s="42" t="s">
        <v>77</v>
      </c>
      <c r="D650" s="43">
        <v>0</v>
      </c>
      <c r="E650" s="43">
        <v>0.23</v>
      </c>
      <c r="F650" s="43">
        <v>0</v>
      </c>
      <c r="G650" s="43">
        <v>27.96</v>
      </c>
      <c r="H650" s="43">
        <v>18.77</v>
      </c>
      <c r="I650" s="43">
        <v>40.08</v>
      </c>
      <c r="J650" s="43">
        <v>28.52</v>
      </c>
      <c r="K650" s="43">
        <v>128.38</v>
      </c>
      <c r="L650" s="43">
        <v>197.2</v>
      </c>
      <c r="M650" s="43">
        <v>7.11</v>
      </c>
      <c r="N650" s="43">
        <v>4.46</v>
      </c>
      <c r="O650" s="43">
        <v>10.42</v>
      </c>
      <c r="P650" s="43">
        <v>14.64</v>
      </c>
      <c r="Q650" s="43">
        <v>19.77</v>
      </c>
      <c r="R650" s="43">
        <v>0</v>
      </c>
      <c r="S650" s="43">
        <v>0</v>
      </c>
      <c r="T650" s="43">
        <v>0</v>
      </c>
      <c r="U650" s="43">
        <v>0</v>
      </c>
      <c r="V650" s="43">
        <v>0</v>
      </c>
      <c r="W650" s="43">
        <v>0</v>
      </c>
      <c r="X650" s="43">
        <v>0</v>
      </c>
      <c r="Y650" s="43">
        <v>0</v>
      </c>
      <c r="Z650" s="43">
        <v>0</v>
      </c>
      <c r="AA650" s="43">
        <v>0</v>
      </c>
    </row>
    <row r="651" spans="1:27" collapsed="1" x14ac:dyDescent="0.2">
      <c r="A651" s="97" t="s">
        <v>3041</v>
      </c>
      <c r="B651" s="27" t="str">
        <f>"05"&amp;"."&amp;$B$801&amp;"."&amp;$B$802</f>
        <v>05.01.2023</v>
      </c>
      <c r="C651" s="89" t="s">
        <v>74</v>
      </c>
      <c r="D651" s="90">
        <f>ROUND((D652)/1000,5)</f>
        <v>0</v>
      </c>
      <c r="E651" s="90">
        <f t="shared" ref="E651:AA651" si="376">ROUND((E652)/1000,5)</f>
        <v>0</v>
      </c>
      <c r="F651" s="90">
        <f t="shared" si="376"/>
        <v>0</v>
      </c>
      <c r="G651" s="90">
        <f t="shared" si="376"/>
        <v>0</v>
      </c>
      <c r="H651" s="90">
        <f t="shared" si="376"/>
        <v>1.8890000000000001E-2</v>
      </c>
      <c r="I651" s="90">
        <f t="shared" si="376"/>
        <v>5.7970000000000001E-2</v>
      </c>
      <c r="J651" s="90">
        <f t="shared" si="376"/>
        <v>2.58E-2</v>
      </c>
      <c r="K651" s="90">
        <f t="shared" si="376"/>
        <v>0.20880000000000001</v>
      </c>
      <c r="L651" s="90">
        <f t="shared" si="376"/>
        <v>0.15648999999999999</v>
      </c>
      <c r="M651" s="90">
        <f t="shared" si="376"/>
        <v>5.4799999999999996E-3</v>
      </c>
      <c r="N651" s="90">
        <f t="shared" si="376"/>
        <v>2.6540000000000001E-2</v>
      </c>
      <c r="O651" s="90">
        <f t="shared" si="376"/>
        <v>5.0610000000000002E-2</v>
      </c>
      <c r="P651" s="90">
        <f t="shared" si="376"/>
        <v>3.918E-2</v>
      </c>
      <c r="Q651" s="90">
        <f t="shared" si="376"/>
        <v>3.022E-2</v>
      </c>
      <c r="R651" s="90">
        <f t="shared" si="376"/>
        <v>0</v>
      </c>
      <c r="S651" s="90">
        <f t="shared" si="376"/>
        <v>0</v>
      </c>
      <c r="T651" s="90">
        <f t="shared" si="376"/>
        <v>0</v>
      </c>
      <c r="U651" s="90">
        <f t="shared" si="376"/>
        <v>0</v>
      </c>
      <c r="V651" s="90">
        <f t="shared" si="376"/>
        <v>2.878E-2</v>
      </c>
      <c r="W651" s="90">
        <f t="shared" si="376"/>
        <v>0</v>
      </c>
      <c r="X651" s="90">
        <f t="shared" si="376"/>
        <v>0</v>
      </c>
      <c r="Y651" s="90">
        <f t="shared" si="376"/>
        <v>0</v>
      </c>
      <c r="Z651" s="90">
        <f t="shared" si="376"/>
        <v>0</v>
      </c>
      <c r="AA651" s="90">
        <f t="shared" si="376"/>
        <v>1.5879999999999998E-2</v>
      </c>
    </row>
    <row r="652" spans="1:27" ht="12.75" hidden="1" customHeight="1" outlineLevel="1" x14ac:dyDescent="0.2">
      <c r="A652" s="98" t="s">
        <v>3042</v>
      </c>
      <c r="B652" s="62" t="s">
        <v>236</v>
      </c>
      <c r="C652" s="42" t="s">
        <v>77</v>
      </c>
      <c r="D652" s="43">
        <v>0</v>
      </c>
      <c r="E652" s="43">
        <v>0</v>
      </c>
      <c r="F652" s="43">
        <v>0</v>
      </c>
      <c r="G652" s="43">
        <v>0</v>
      </c>
      <c r="H652" s="43">
        <v>18.89</v>
      </c>
      <c r="I652" s="43">
        <v>57.97</v>
      </c>
      <c r="J652" s="43">
        <v>25.8</v>
      </c>
      <c r="K652" s="43">
        <v>208.8</v>
      </c>
      <c r="L652" s="43">
        <v>156.49</v>
      </c>
      <c r="M652" s="43">
        <v>5.48</v>
      </c>
      <c r="N652" s="43">
        <v>26.54</v>
      </c>
      <c r="O652" s="43">
        <v>50.61</v>
      </c>
      <c r="P652" s="43">
        <v>39.18</v>
      </c>
      <c r="Q652" s="43">
        <v>30.22</v>
      </c>
      <c r="R652" s="43">
        <v>0</v>
      </c>
      <c r="S652" s="43">
        <v>0</v>
      </c>
      <c r="T652" s="43">
        <v>0</v>
      </c>
      <c r="U652" s="43">
        <v>0</v>
      </c>
      <c r="V652" s="43">
        <v>28.78</v>
      </c>
      <c r="W652" s="43">
        <v>0</v>
      </c>
      <c r="X652" s="43">
        <v>0</v>
      </c>
      <c r="Y652" s="43">
        <v>0</v>
      </c>
      <c r="Z652" s="43">
        <v>0</v>
      </c>
      <c r="AA652" s="43">
        <v>15.88</v>
      </c>
    </row>
    <row r="653" spans="1:27" collapsed="1" x14ac:dyDescent="0.2">
      <c r="A653" s="97" t="s">
        <v>3043</v>
      </c>
      <c r="B653" s="27" t="str">
        <f>"06"&amp;"."&amp;$B$801&amp;"."&amp;$B$802</f>
        <v>06.01.2023</v>
      </c>
      <c r="C653" s="89" t="s">
        <v>74</v>
      </c>
      <c r="D653" s="90">
        <f>ROUND((D654)/1000,5)</f>
        <v>0</v>
      </c>
      <c r="E653" s="90">
        <f t="shared" ref="E653:AA653" si="377">ROUND((E654)/1000,5)</f>
        <v>0</v>
      </c>
      <c r="F653" s="90">
        <f t="shared" si="377"/>
        <v>2.1569999999999999E-2</v>
      </c>
      <c r="G653" s="90">
        <f t="shared" si="377"/>
        <v>7.6399999999999996E-2</v>
      </c>
      <c r="H653" s="90">
        <f t="shared" si="377"/>
        <v>9.7420000000000007E-2</v>
      </c>
      <c r="I653" s="90">
        <f t="shared" si="377"/>
        <v>0.10908</v>
      </c>
      <c r="J653" s="90">
        <f t="shared" si="377"/>
        <v>0.12175999999999999</v>
      </c>
      <c r="K653" s="90">
        <f t="shared" si="377"/>
        <v>0.13768</v>
      </c>
      <c r="L653" s="90">
        <f t="shared" si="377"/>
        <v>0.19822999999999999</v>
      </c>
      <c r="M653" s="90">
        <f t="shared" si="377"/>
        <v>5.348E-2</v>
      </c>
      <c r="N653" s="90">
        <f t="shared" si="377"/>
        <v>9.1699999999999993E-3</v>
      </c>
      <c r="O653" s="90">
        <f t="shared" si="377"/>
        <v>2.427E-2</v>
      </c>
      <c r="P653" s="90">
        <f t="shared" si="377"/>
        <v>2.155E-2</v>
      </c>
      <c r="Q653" s="90">
        <f t="shared" si="377"/>
        <v>3.2059999999999998E-2</v>
      </c>
      <c r="R653" s="90">
        <f t="shared" si="377"/>
        <v>3.5119999999999998E-2</v>
      </c>
      <c r="S653" s="90">
        <f t="shared" si="377"/>
        <v>5.1299999999999998E-2</v>
      </c>
      <c r="T653" s="90">
        <f t="shared" si="377"/>
        <v>5.2380000000000003E-2</v>
      </c>
      <c r="U653" s="90">
        <f t="shared" si="377"/>
        <v>3.3709999999999997E-2</v>
      </c>
      <c r="V653" s="90">
        <f t="shared" si="377"/>
        <v>0</v>
      </c>
      <c r="W653" s="90">
        <f t="shared" si="377"/>
        <v>0</v>
      </c>
      <c r="X653" s="90">
        <f t="shared" si="377"/>
        <v>0</v>
      </c>
      <c r="Y653" s="90">
        <f t="shared" si="377"/>
        <v>0</v>
      </c>
      <c r="Z653" s="90">
        <f t="shared" si="377"/>
        <v>0</v>
      </c>
      <c r="AA653" s="90">
        <f t="shared" si="377"/>
        <v>0</v>
      </c>
    </row>
    <row r="654" spans="1:27" ht="12.75" hidden="1" customHeight="1" outlineLevel="1" x14ac:dyDescent="0.2">
      <c r="A654" s="98" t="s">
        <v>3044</v>
      </c>
      <c r="B654" s="62" t="s">
        <v>236</v>
      </c>
      <c r="C654" s="42" t="s">
        <v>77</v>
      </c>
      <c r="D654" s="43">
        <v>0</v>
      </c>
      <c r="E654" s="43">
        <v>0</v>
      </c>
      <c r="F654" s="43">
        <v>21.57</v>
      </c>
      <c r="G654" s="43">
        <v>76.400000000000006</v>
      </c>
      <c r="H654" s="43">
        <v>97.42</v>
      </c>
      <c r="I654" s="43">
        <v>109.08</v>
      </c>
      <c r="J654" s="43">
        <v>121.76</v>
      </c>
      <c r="K654" s="43">
        <v>137.68</v>
      </c>
      <c r="L654" s="43">
        <v>198.23</v>
      </c>
      <c r="M654" s="43">
        <v>53.48</v>
      </c>
      <c r="N654" s="43">
        <v>9.17</v>
      </c>
      <c r="O654" s="43">
        <v>24.27</v>
      </c>
      <c r="P654" s="43">
        <v>21.55</v>
      </c>
      <c r="Q654" s="43">
        <v>32.06</v>
      </c>
      <c r="R654" s="43">
        <v>35.119999999999997</v>
      </c>
      <c r="S654" s="43">
        <v>51.3</v>
      </c>
      <c r="T654" s="43">
        <v>52.38</v>
      </c>
      <c r="U654" s="43">
        <v>33.71</v>
      </c>
      <c r="V654" s="43">
        <v>0</v>
      </c>
      <c r="W654" s="43">
        <v>0</v>
      </c>
      <c r="X654" s="43">
        <v>0</v>
      </c>
      <c r="Y654" s="43">
        <v>0</v>
      </c>
      <c r="Z654" s="43">
        <v>0</v>
      </c>
      <c r="AA654" s="43">
        <v>0</v>
      </c>
    </row>
    <row r="655" spans="1:27" collapsed="1" x14ac:dyDescent="0.2">
      <c r="A655" s="97" t="s">
        <v>3045</v>
      </c>
      <c r="B655" s="27" t="str">
        <f>"07"&amp;"."&amp;$B$801&amp;"."&amp;$B$802</f>
        <v>07.01.2023</v>
      </c>
      <c r="C655" s="89" t="s">
        <v>74</v>
      </c>
      <c r="D655" s="90">
        <f>ROUND((D656)/1000,5)</f>
        <v>0</v>
      </c>
      <c r="E655" s="90">
        <f t="shared" ref="E655:AA655" si="378">ROUND((E656)/1000,5)</f>
        <v>6.3600000000000002E-3</v>
      </c>
      <c r="F655" s="90">
        <f t="shared" si="378"/>
        <v>0</v>
      </c>
      <c r="G655" s="90">
        <f t="shared" si="378"/>
        <v>0</v>
      </c>
      <c r="H655" s="90">
        <f t="shared" si="378"/>
        <v>0.10893</v>
      </c>
      <c r="I655" s="90">
        <f t="shared" si="378"/>
        <v>0.14430000000000001</v>
      </c>
      <c r="J655" s="90">
        <f t="shared" si="378"/>
        <v>0.16231999999999999</v>
      </c>
      <c r="K655" s="90">
        <f t="shared" si="378"/>
        <v>0.29125000000000001</v>
      </c>
      <c r="L655" s="90">
        <f t="shared" si="378"/>
        <v>0.21915000000000001</v>
      </c>
      <c r="M655" s="90">
        <f t="shared" si="378"/>
        <v>1.502E-2</v>
      </c>
      <c r="N655" s="90">
        <f t="shared" si="378"/>
        <v>0</v>
      </c>
      <c r="O655" s="90">
        <f t="shared" si="378"/>
        <v>4.4929999999999998E-2</v>
      </c>
      <c r="P655" s="90">
        <f t="shared" si="378"/>
        <v>8.5360000000000005E-2</v>
      </c>
      <c r="Q655" s="90">
        <f t="shared" si="378"/>
        <v>3.6749999999999998E-2</v>
      </c>
      <c r="R655" s="90">
        <f t="shared" si="378"/>
        <v>3.483E-2</v>
      </c>
      <c r="S655" s="90">
        <f t="shared" si="378"/>
        <v>6.9589999999999999E-2</v>
      </c>
      <c r="T655" s="90">
        <f t="shared" si="378"/>
        <v>2.3259999999999999E-2</v>
      </c>
      <c r="U655" s="90">
        <f t="shared" si="378"/>
        <v>0</v>
      </c>
      <c r="V655" s="90">
        <f t="shared" si="378"/>
        <v>0</v>
      </c>
      <c r="W655" s="90">
        <f t="shared" si="378"/>
        <v>0</v>
      </c>
      <c r="X655" s="90">
        <f t="shared" si="378"/>
        <v>0</v>
      </c>
      <c r="Y655" s="90">
        <f t="shared" si="378"/>
        <v>0</v>
      </c>
      <c r="Z655" s="90">
        <f t="shared" si="378"/>
        <v>0</v>
      </c>
      <c r="AA655" s="90">
        <f t="shared" si="378"/>
        <v>0</v>
      </c>
    </row>
    <row r="656" spans="1:27" ht="12.75" hidden="1" customHeight="1" outlineLevel="1" x14ac:dyDescent="0.2">
      <c r="A656" s="98" t="s">
        <v>3046</v>
      </c>
      <c r="B656" s="62" t="s">
        <v>236</v>
      </c>
      <c r="C656" s="42" t="s">
        <v>77</v>
      </c>
      <c r="D656" s="43">
        <v>0</v>
      </c>
      <c r="E656" s="43">
        <v>6.36</v>
      </c>
      <c r="F656" s="43">
        <v>0</v>
      </c>
      <c r="G656" s="43">
        <v>0</v>
      </c>
      <c r="H656" s="43">
        <v>108.93</v>
      </c>
      <c r="I656" s="43">
        <v>144.30000000000001</v>
      </c>
      <c r="J656" s="43">
        <v>162.32</v>
      </c>
      <c r="K656" s="43">
        <v>291.25</v>
      </c>
      <c r="L656" s="43">
        <v>219.15</v>
      </c>
      <c r="M656" s="43">
        <v>15.02</v>
      </c>
      <c r="N656" s="43">
        <v>0</v>
      </c>
      <c r="O656" s="43">
        <v>44.93</v>
      </c>
      <c r="P656" s="43">
        <v>85.36</v>
      </c>
      <c r="Q656" s="43">
        <v>36.75</v>
      </c>
      <c r="R656" s="43">
        <v>34.83</v>
      </c>
      <c r="S656" s="43">
        <v>69.59</v>
      </c>
      <c r="T656" s="43">
        <v>23.26</v>
      </c>
      <c r="U656" s="43">
        <v>0</v>
      </c>
      <c r="V656" s="43">
        <v>0</v>
      </c>
      <c r="W656" s="43">
        <v>0</v>
      </c>
      <c r="X656" s="43">
        <v>0</v>
      </c>
      <c r="Y656" s="43">
        <v>0</v>
      </c>
      <c r="Z656" s="43">
        <v>0</v>
      </c>
      <c r="AA656" s="43">
        <v>0</v>
      </c>
    </row>
    <row r="657" spans="1:27" collapsed="1" x14ac:dyDescent="0.2">
      <c r="A657" s="97" t="s">
        <v>3047</v>
      </c>
      <c r="B657" s="27" t="str">
        <f>"08"&amp;"."&amp;$B$801&amp;"."&amp;$B$802</f>
        <v>08.01.2023</v>
      </c>
      <c r="C657" s="89" t="s">
        <v>74</v>
      </c>
      <c r="D657" s="90">
        <f>ROUND((D658)/1000,5)</f>
        <v>3.721E-2</v>
      </c>
      <c r="E657" s="90">
        <f t="shared" ref="E657:AA657" si="379">ROUND((E658)/1000,5)</f>
        <v>9.4400000000000005E-3</v>
      </c>
      <c r="F657" s="90">
        <f t="shared" si="379"/>
        <v>1.8489999999999999E-2</v>
      </c>
      <c r="G657" s="90">
        <f t="shared" si="379"/>
        <v>2.8660000000000001E-2</v>
      </c>
      <c r="H657" s="90">
        <f t="shared" si="379"/>
        <v>6.8210000000000007E-2</v>
      </c>
      <c r="I657" s="90">
        <f t="shared" si="379"/>
        <v>0.13133</v>
      </c>
      <c r="J657" s="90">
        <f t="shared" si="379"/>
        <v>0.11463</v>
      </c>
      <c r="K657" s="90">
        <f t="shared" si="379"/>
        <v>0.23857999999999999</v>
      </c>
      <c r="L657" s="90">
        <f t="shared" si="379"/>
        <v>8.7510000000000004E-2</v>
      </c>
      <c r="M657" s="90">
        <f t="shared" si="379"/>
        <v>8.7389999999999995E-2</v>
      </c>
      <c r="N657" s="90">
        <f t="shared" si="379"/>
        <v>0</v>
      </c>
      <c r="O657" s="90">
        <f t="shared" si="379"/>
        <v>0</v>
      </c>
      <c r="P657" s="90">
        <f t="shared" si="379"/>
        <v>0</v>
      </c>
      <c r="Q657" s="90">
        <f t="shared" si="379"/>
        <v>0</v>
      </c>
      <c r="R657" s="90">
        <f t="shared" si="379"/>
        <v>0</v>
      </c>
      <c r="S657" s="90">
        <f t="shared" si="379"/>
        <v>0</v>
      </c>
      <c r="T657" s="90">
        <f t="shared" si="379"/>
        <v>4.301E-2</v>
      </c>
      <c r="U657" s="90">
        <f t="shared" si="379"/>
        <v>0.11377</v>
      </c>
      <c r="V657" s="90">
        <f t="shared" si="379"/>
        <v>2.691E-2</v>
      </c>
      <c r="W657" s="90">
        <f t="shared" si="379"/>
        <v>0</v>
      </c>
      <c r="X657" s="90">
        <f t="shared" si="379"/>
        <v>0</v>
      </c>
      <c r="Y657" s="90">
        <f t="shared" si="379"/>
        <v>0</v>
      </c>
      <c r="Z657" s="90">
        <f t="shared" si="379"/>
        <v>0</v>
      </c>
      <c r="AA657" s="90">
        <f t="shared" si="379"/>
        <v>3.46E-3</v>
      </c>
    </row>
    <row r="658" spans="1:27" ht="12.75" hidden="1" customHeight="1" outlineLevel="1" x14ac:dyDescent="0.2">
      <c r="A658" s="98" t="s">
        <v>3048</v>
      </c>
      <c r="B658" s="62" t="s">
        <v>236</v>
      </c>
      <c r="C658" s="42" t="s">
        <v>77</v>
      </c>
      <c r="D658" s="43">
        <v>37.21</v>
      </c>
      <c r="E658" s="43">
        <v>9.44</v>
      </c>
      <c r="F658" s="43">
        <v>18.489999999999998</v>
      </c>
      <c r="G658" s="43">
        <v>28.66</v>
      </c>
      <c r="H658" s="43">
        <v>68.209999999999994</v>
      </c>
      <c r="I658" s="43">
        <v>131.33000000000001</v>
      </c>
      <c r="J658" s="43">
        <v>114.63</v>
      </c>
      <c r="K658" s="43">
        <v>238.58</v>
      </c>
      <c r="L658" s="43">
        <v>87.51</v>
      </c>
      <c r="M658" s="43">
        <v>87.39</v>
      </c>
      <c r="N658" s="43">
        <v>0</v>
      </c>
      <c r="O658" s="43">
        <v>0</v>
      </c>
      <c r="P658" s="43">
        <v>0</v>
      </c>
      <c r="Q658" s="43">
        <v>0</v>
      </c>
      <c r="R658" s="43">
        <v>0</v>
      </c>
      <c r="S658" s="43">
        <v>0</v>
      </c>
      <c r="T658" s="43">
        <v>43.01</v>
      </c>
      <c r="U658" s="43">
        <v>113.77</v>
      </c>
      <c r="V658" s="43">
        <v>26.91</v>
      </c>
      <c r="W658" s="43">
        <v>0</v>
      </c>
      <c r="X658" s="43">
        <v>0</v>
      </c>
      <c r="Y658" s="43">
        <v>0</v>
      </c>
      <c r="Z658" s="43">
        <v>0</v>
      </c>
      <c r="AA658" s="43">
        <v>3.46</v>
      </c>
    </row>
    <row r="659" spans="1:27" collapsed="1" x14ac:dyDescent="0.2">
      <c r="A659" s="97" t="s">
        <v>3049</v>
      </c>
      <c r="B659" s="27" t="str">
        <f>"09"&amp;"."&amp;$B$801&amp;"."&amp;$B$802</f>
        <v>09.01.2023</v>
      </c>
      <c r="C659" s="89" t="s">
        <v>74</v>
      </c>
      <c r="D659" s="90">
        <f>ROUND((D660)/1000,5)</f>
        <v>0</v>
      </c>
      <c r="E659" s="90">
        <f t="shared" ref="E659:AA659" si="380">ROUND((E660)/1000,5)</f>
        <v>2.4369999999999999E-2</v>
      </c>
      <c r="F659" s="90">
        <f t="shared" si="380"/>
        <v>4.437E-2</v>
      </c>
      <c r="G659" s="90">
        <f t="shared" si="380"/>
        <v>6.225E-2</v>
      </c>
      <c r="H659" s="90">
        <f t="shared" si="380"/>
        <v>0.16882</v>
      </c>
      <c r="I659" s="90">
        <f t="shared" si="380"/>
        <v>0.25908999999999999</v>
      </c>
      <c r="J659" s="90">
        <f t="shared" si="380"/>
        <v>0.31777</v>
      </c>
      <c r="K659" s="90">
        <f t="shared" si="380"/>
        <v>0.10886</v>
      </c>
      <c r="L659" s="90">
        <f t="shared" si="380"/>
        <v>0.12828999999999999</v>
      </c>
      <c r="M659" s="90">
        <f t="shared" si="380"/>
        <v>0.10203</v>
      </c>
      <c r="N659" s="90">
        <f t="shared" si="380"/>
        <v>0.10329000000000001</v>
      </c>
      <c r="O659" s="90">
        <f t="shared" si="380"/>
        <v>0.17119000000000001</v>
      </c>
      <c r="P659" s="90">
        <f t="shared" si="380"/>
        <v>0.26312000000000002</v>
      </c>
      <c r="Q659" s="90">
        <f t="shared" si="380"/>
        <v>0.32340000000000002</v>
      </c>
      <c r="R659" s="90">
        <f t="shared" si="380"/>
        <v>1.193E-2</v>
      </c>
      <c r="S659" s="90">
        <f t="shared" si="380"/>
        <v>4.4609999999999997E-2</v>
      </c>
      <c r="T659" s="90">
        <f t="shared" si="380"/>
        <v>6.0539999999999997E-2</v>
      </c>
      <c r="U659" s="90">
        <f t="shared" si="380"/>
        <v>0.20093</v>
      </c>
      <c r="V659" s="90">
        <f t="shared" si="380"/>
        <v>0.18395</v>
      </c>
      <c r="W659" s="90">
        <f t="shared" si="380"/>
        <v>6.0159999999999998E-2</v>
      </c>
      <c r="X659" s="90">
        <f t="shared" si="380"/>
        <v>4.64E-3</v>
      </c>
      <c r="Y659" s="90">
        <f t="shared" si="380"/>
        <v>0</v>
      </c>
      <c r="Z659" s="90">
        <f t="shared" si="380"/>
        <v>0</v>
      </c>
      <c r="AA659" s="90">
        <f t="shared" si="380"/>
        <v>1.3999999999999999E-4</v>
      </c>
    </row>
    <row r="660" spans="1:27" ht="12.75" hidden="1" customHeight="1" outlineLevel="1" x14ac:dyDescent="0.2">
      <c r="A660" s="98" t="s">
        <v>3050</v>
      </c>
      <c r="B660" s="62" t="s">
        <v>236</v>
      </c>
      <c r="C660" s="42" t="s">
        <v>77</v>
      </c>
      <c r="D660" s="43">
        <v>0</v>
      </c>
      <c r="E660" s="43">
        <v>24.37</v>
      </c>
      <c r="F660" s="43">
        <v>44.37</v>
      </c>
      <c r="G660" s="43">
        <v>62.25</v>
      </c>
      <c r="H660" s="43">
        <v>168.82</v>
      </c>
      <c r="I660" s="43">
        <v>259.08999999999997</v>
      </c>
      <c r="J660" s="43">
        <v>317.77</v>
      </c>
      <c r="K660" s="43">
        <v>108.86</v>
      </c>
      <c r="L660" s="43">
        <v>128.29</v>
      </c>
      <c r="M660" s="43">
        <v>102.03</v>
      </c>
      <c r="N660" s="43">
        <v>103.29</v>
      </c>
      <c r="O660" s="43">
        <v>171.19</v>
      </c>
      <c r="P660" s="43">
        <v>263.12</v>
      </c>
      <c r="Q660" s="43">
        <v>323.39999999999998</v>
      </c>
      <c r="R660" s="43">
        <v>11.93</v>
      </c>
      <c r="S660" s="43">
        <v>44.61</v>
      </c>
      <c r="T660" s="43">
        <v>60.54</v>
      </c>
      <c r="U660" s="43">
        <v>200.93</v>
      </c>
      <c r="V660" s="43">
        <v>183.95</v>
      </c>
      <c r="W660" s="43">
        <v>60.16</v>
      </c>
      <c r="X660" s="43">
        <v>4.6399999999999997</v>
      </c>
      <c r="Y660" s="43">
        <v>0</v>
      </c>
      <c r="Z660" s="43">
        <v>0</v>
      </c>
      <c r="AA660" s="43">
        <v>0.14000000000000001</v>
      </c>
    </row>
    <row r="661" spans="1:27" collapsed="1" x14ac:dyDescent="0.2">
      <c r="A661" s="97" t="s">
        <v>3051</v>
      </c>
      <c r="B661" s="27" t="str">
        <f>"10"&amp;"."&amp;$B$801&amp;"."&amp;$B$802</f>
        <v>10.01.2023</v>
      </c>
      <c r="C661" s="89" t="s">
        <v>74</v>
      </c>
      <c r="D661" s="90">
        <f>ROUND((D662)/1000,5)</f>
        <v>0</v>
      </c>
      <c r="E661" s="90">
        <f t="shared" ref="E661:AA661" si="381">ROUND((E662)/1000,5)</f>
        <v>7.8350000000000003E-2</v>
      </c>
      <c r="F661" s="90">
        <f t="shared" si="381"/>
        <v>0.11797000000000001</v>
      </c>
      <c r="G661" s="90">
        <f t="shared" si="381"/>
        <v>0.16761000000000001</v>
      </c>
      <c r="H661" s="90">
        <f t="shared" si="381"/>
        <v>0.24915999999999999</v>
      </c>
      <c r="I661" s="90">
        <f t="shared" si="381"/>
        <v>0.41038999999999998</v>
      </c>
      <c r="J661" s="90">
        <f t="shared" si="381"/>
        <v>0.47153</v>
      </c>
      <c r="K661" s="90">
        <f t="shared" si="381"/>
        <v>0.22588</v>
      </c>
      <c r="L661" s="90">
        <f t="shared" si="381"/>
        <v>0.23219999999999999</v>
      </c>
      <c r="M661" s="90">
        <f t="shared" si="381"/>
        <v>0.18359</v>
      </c>
      <c r="N661" s="90">
        <f t="shared" si="381"/>
        <v>0.15659000000000001</v>
      </c>
      <c r="O661" s="90">
        <f t="shared" si="381"/>
        <v>0.22442999999999999</v>
      </c>
      <c r="P661" s="90">
        <f t="shared" si="381"/>
        <v>0.30613000000000001</v>
      </c>
      <c r="Q661" s="90">
        <f t="shared" si="381"/>
        <v>0.43023</v>
      </c>
      <c r="R661" s="90">
        <f t="shared" si="381"/>
        <v>0.41493000000000002</v>
      </c>
      <c r="S661" s="90">
        <f t="shared" si="381"/>
        <v>0.40825</v>
      </c>
      <c r="T661" s="90">
        <f t="shared" si="381"/>
        <v>0.38524000000000003</v>
      </c>
      <c r="U661" s="90">
        <f t="shared" si="381"/>
        <v>0.47943999999999998</v>
      </c>
      <c r="V661" s="90">
        <f t="shared" si="381"/>
        <v>0.30959999999999999</v>
      </c>
      <c r="W661" s="90">
        <f t="shared" si="381"/>
        <v>8.4610000000000005E-2</v>
      </c>
      <c r="X661" s="90">
        <f t="shared" si="381"/>
        <v>2.0379999999999999E-2</v>
      </c>
      <c r="Y661" s="90">
        <f t="shared" si="381"/>
        <v>0</v>
      </c>
      <c r="Z661" s="90">
        <f t="shared" si="381"/>
        <v>0</v>
      </c>
      <c r="AA661" s="90">
        <f t="shared" si="381"/>
        <v>0</v>
      </c>
    </row>
    <row r="662" spans="1:27" ht="12.75" hidden="1" customHeight="1" outlineLevel="1" x14ac:dyDescent="0.2">
      <c r="A662" s="98" t="s">
        <v>3052</v>
      </c>
      <c r="B662" s="62" t="s">
        <v>236</v>
      </c>
      <c r="C662" s="42" t="s">
        <v>77</v>
      </c>
      <c r="D662" s="43">
        <v>0</v>
      </c>
      <c r="E662" s="43">
        <v>78.349999999999994</v>
      </c>
      <c r="F662" s="43">
        <v>117.97</v>
      </c>
      <c r="G662" s="43">
        <v>167.61</v>
      </c>
      <c r="H662" s="43">
        <v>249.16</v>
      </c>
      <c r="I662" s="43">
        <v>410.39</v>
      </c>
      <c r="J662" s="43">
        <v>471.53</v>
      </c>
      <c r="K662" s="43">
        <v>225.88</v>
      </c>
      <c r="L662" s="43">
        <v>232.2</v>
      </c>
      <c r="M662" s="43">
        <v>183.59</v>
      </c>
      <c r="N662" s="43">
        <v>156.59</v>
      </c>
      <c r="O662" s="43">
        <v>224.43</v>
      </c>
      <c r="P662" s="43">
        <v>306.13</v>
      </c>
      <c r="Q662" s="43">
        <v>430.23</v>
      </c>
      <c r="R662" s="43">
        <v>414.93</v>
      </c>
      <c r="S662" s="43">
        <v>408.25</v>
      </c>
      <c r="T662" s="43">
        <v>385.24</v>
      </c>
      <c r="U662" s="43">
        <v>479.44</v>
      </c>
      <c r="V662" s="43">
        <v>309.60000000000002</v>
      </c>
      <c r="W662" s="43">
        <v>84.61</v>
      </c>
      <c r="X662" s="43">
        <v>20.38</v>
      </c>
      <c r="Y662" s="43">
        <v>0</v>
      </c>
      <c r="Z662" s="43">
        <v>0</v>
      </c>
      <c r="AA662" s="43">
        <v>0</v>
      </c>
    </row>
    <row r="663" spans="1:27" collapsed="1" x14ac:dyDescent="0.2">
      <c r="A663" s="97" t="s">
        <v>3053</v>
      </c>
      <c r="B663" s="27" t="str">
        <f>"11"&amp;"."&amp;$B$801&amp;"."&amp;$B$802</f>
        <v>11.01.2023</v>
      </c>
      <c r="C663" s="89" t="s">
        <v>74</v>
      </c>
      <c r="D663" s="90">
        <f>ROUND((D664)/1000,5)</f>
        <v>3.073E-2</v>
      </c>
      <c r="E663" s="90">
        <f t="shared" ref="E663:AA663" si="382">ROUND((E664)/1000,5)</f>
        <v>0</v>
      </c>
      <c r="F663" s="90">
        <f t="shared" si="382"/>
        <v>6.855E-2</v>
      </c>
      <c r="G663" s="90">
        <f t="shared" si="382"/>
        <v>8.7580000000000005E-2</v>
      </c>
      <c r="H663" s="90">
        <f t="shared" si="382"/>
        <v>0.11892999999999999</v>
      </c>
      <c r="I663" s="90">
        <f t="shared" si="382"/>
        <v>0.17691000000000001</v>
      </c>
      <c r="J663" s="90">
        <f t="shared" si="382"/>
        <v>0.30984</v>
      </c>
      <c r="K663" s="90">
        <f t="shared" si="382"/>
        <v>0.13891000000000001</v>
      </c>
      <c r="L663" s="90">
        <f t="shared" si="382"/>
        <v>0.10092</v>
      </c>
      <c r="M663" s="90">
        <f t="shared" si="382"/>
        <v>7.6170000000000002E-2</v>
      </c>
      <c r="N663" s="90">
        <f t="shared" si="382"/>
        <v>5.8700000000000002E-2</v>
      </c>
      <c r="O663" s="90">
        <f t="shared" si="382"/>
        <v>8.48E-2</v>
      </c>
      <c r="P663" s="90">
        <f t="shared" si="382"/>
        <v>0.10502</v>
      </c>
      <c r="Q663" s="90">
        <f t="shared" si="382"/>
        <v>7.5289999999999996E-2</v>
      </c>
      <c r="R663" s="90">
        <f t="shared" si="382"/>
        <v>6.2869999999999995E-2</v>
      </c>
      <c r="S663" s="90">
        <f t="shared" si="382"/>
        <v>6.6549999999999998E-2</v>
      </c>
      <c r="T663" s="90">
        <f t="shared" si="382"/>
        <v>6.1219999999999997E-2</v>
      </c>
      <c r="U663" s="90">
        <f t="shared" si="382"/>
        <v>7.9030000000000003E-2</v>
      </c>
      <c r="V663" s="90">
        <f t="shared" si="382"/>
        <v>3.0159999999999999E-2</v>
      </c>
      <c r="W663" s="90">
        <f t="shared" si="382"/>
        <v>0</v>
      </c>
      <c r="X663" s="90">
        <f t="shared" si="382"/>
        <v>0</v>
      </c>
      <c r="Y663" s="90">
        <f t="shared" si="382"/>
        <v>0</v>
      </c>
      <c r="Z663" s="90">
        <f t="shared" si="382"/>
        <v>0</v>
      </c>
      <c r="AA663" s="90">
        <f t="shared" si="382"/>
        <v>0</v>
      </c>
    </row>
    <row r="664" spans="1:27" ht="12.75" hidden="1" customHeight="1" outlineLevel="1" x14ac:dyDescent="0.2">
      <c r="A664" s="98" t="s">
        <v>3054</v>
      </c>
      <c r="B664" s="62" t="s">
        <v>236</v>
      </c>
      <c r="C664" s="42" t="s">
        <v>77</v>
      </c>
      <c r="D664" s="43">
        <v>30.73</v>
      </c>
      <c r="E664" s="43">
        <v>0</v>
      </c>
      <c r="F664" s="43">
        <v>68.55</v>
      </c>
      <c r="G664" s="43">
        <v>87.58</v>
      </c>
      <c r="H664" s="43">
        <v>118.93</v>
      </c>
      <c r="I664" s="43">
        <v>176.91</v>
      </c>
      <c r="J664" s="43">
        <v>309.83999999999997</v>
      </c>
      <c r="K664" s="43">
        <v>138.91</v>
      </c>
      <c r="L664" s="43">
        <v>100.92</v>
      </c>
      <c r="M664" s="43">
        <v>76.17</v>
      </c>
      <c r="N664" s="43">
        <v>58.7</v>
      </c>
      <c r="O664" s="43">
        <v>84.8</v>
      </c>
      <c r="P664" s="43">
        <v>105.02</v>
      </c>
      <c r="Q664" s="43">
        <v>75.290000000000006</v>
      </c>
      <c r="R664" s="43">
        <v>62.87</v>
      </c>
      <c r="S664" s="43">
        <v>66.55</v>
      </c>
      <c r="T664" s="43">
        <v>61.22</v>
      </c>
      <c r="U664" s="43">
        <v>79.03</v>
      </c>
      <c r="V664" s="43">
        <v>30.16</v>
      </c>
      <c r="W664" s="43">
        <v>0</v>
      </c>
      <c r="X664" s="43">
        <v>0</v>
      </c>
      <c r="Y664" s="43">
        <v>0</v>
      </c>
      <c r="Z664" s="43">
        <v>0</v>
      </c>
      <c r="AA664" s="43">
        <v>0</v>
      </c>
    </row>
    <row r="665" spans="1:27" collapsed="1" x14ac:dyDescent="0.2">
      <c r="A665" s="97" t="s">
        <v>3055</v>
      </c>
      <c r="B665" s="27" t="str">
        <f>"12"&amp;"."&amp;$B$801&amp;"."&amp;$B$802</f>
        <v>12.01.2023</v>
      </c>
      <c r="C665" s="89" t="s">
        <v>74</v>
      </c>
      <c r="D665" s="90">
        <f>ROUND((D666)/1000,5)</f>
        <v>0</v>
      </c>
      <c r="E665" s="90">
        <f t="shared" ref="E665:AA665" si="383">ROUND((E666)/1000,5)</f>
        <v>0</v>
      </c>
      <c r="F665" s="90">
        <f t="shared" si="383"/>
        <v>3.5599999999999998E-3</v>
      </c>
      <c r="G665" s="90">
        <f t="shared" si="383"/>
        <v>2.283E-2</v>
      </c>
      <c r="H665" s="90">
        <f t="shared" si="383"/>
        <v>0.10662000000000001</v>
      </c>
      <c r="I665" s="90">
        <f t="shared" si="383"/>
        <v>0.12034</v>
      </c>
      <c r="J665" s="90">
        <f t="shared" si="383"/>
        <v>0.28926000000000002</v>
      </c>
      <c r="K665" s="90">
        <f t="shared" si="383"/>
        <v>6.9180000000000005E-2</v>
      </c>
      <c r="L665" s="90">
        <f t="shared" si="383"/>
        <v>0.12052</v>
      </c>
      <c r="M665" s="90">
        <f t="shared" si="383"/>
        <v>0.11217000000000001</v>
      </c>
      <c r="N665" s="90">
        <f t="shared" si="383"/>
        <v>9.9110000000000004E-2</v>
      </c>
      <c r="O665" s="90">
        <f t="shared" si="383"/>
        <v>3.601E-2</v>
      </c>
      <c r="P665" s="90">
        <f t="shared" si="383"/>
        <v>4.1669999999999999E-2</v>
      </c>
      <c r="Q665" s="90">
        <f t="shared" si="383"/>
        <v>6.0339999999999998E-2</v>
      </c>
      <c r="R665" s="90">
        <f t="shared" si="383"/>
        <v>7.5670000000000001E-2</v>
      </c>
      <c r="S665" s="90">
        <f t="shared" si="383"/>
        <v>5.2979999999999999E-2</v>
      </c>
      <c r="T665" s="90">
        <f t="shared" si="383"/>
        <v>0.12202</v>
      </c>
      <c r="U665" s="90">
        <f t="shared" si="383"/>
        <v>6.4560000000000006E-2</v>
      </c>
      <c r="V665" s="90">
        <f t="shared" si="383"/>
        <v>8.3470000000000003E-2</v>
      </c>
      <c r="W665" s="90">
        <f t="shared" si="383"/>
        <v>5.0000000000000001E-4</v>
      </c>
      <c r="X665" s="90">
        <f t="shared" si="383"/>
        <v>0</v>
      </c>
      <c r="Y665" s="90">
        <f t="shared" si="383"/>
        <v>0</v>
      </c>
      <c r="Z665" s="90">
        <f t="shared" si="383"/>
        <v>0</v>
      </c>
      <c r="AA665" s="90">
        <f t="shared" si="383"/>
        <v>0</v>
      </c>
    </row>
    <row r="666" spans="1:27" ht="12.75" hidden="1" customHeight="1" outlineLevel="1" x14ac:dyDescent="0.2">
      <c r="A666" s="98" t="s">
        <v>3056</v>
      </c>
      <c r="B666" s="62" t="s">
        <v>236</v>
      </c>
      <c r="C666" s="42" t="s">
        <v>77</v>
      </c>
      <c r="D666" s="43">
        <v>0</v>
      </c>
      <c r="E666" s="43">
        <v>0</v>
      </c>
      <c r="F666" s="43">
        <v>3.56</v>
      </c>
      <c r="G666" s="43">
        <v>22.83</v>
      </c>
      <c r="H666" s="43">
        <v>106.62</v>
      </c>
      <c r="I666" s="43">
        <v>120.34</v>
      </c>
      <c r="J666" s="43">
        <v>289.26</v>
      </c>
      <c r="K666" s="43">
        <v>69.180000000000007</v>
      </c>
      <c r="L666" s="43">
        <v>120.52</v>
      </c>
      <c r="M666" s="43">
        <v>112.17</v>
      </c>
      <c r="N666" s="43">
        <v>99.11</v>
      </c>
      <c r="O666" s="43">
        <v>36.01</v>
      </c>
      <c r="P666" s="43">
        <v>41.67</v>
      </c>
      <c r="Q666" s="43">
        <v>60.34</v>
      </c>
      <c r="R666" s="43">
        <v>75.67</v>
      </c>
      <c r="S666" s="43">
        <v>52.98</v>
      </c>
      <c r="T666" s="43">
        <v>122.02</v>
      </c>
      <c r="U666" s="43">
        <v>64.56</v>
      </c>
      <c r="V666" s="43">
        <v>83.47</v>
      </c>
      <c r="W666" s="43">
        <v>0.5</v>
      </c>
      <c r="X666" s="43">
        <v>0</v>
      </c>
      <c r="Y666" s="43">
        <v>0</v>
      </c>
      <c r="Z666" s="43">
        <v>0</v>
      </c>
      <c r="AA666" s="43">
        <v>0</v>
      </c>
    </row>
    <row r="667" spans="1:27" collapsed="1" x14ac:dyDescent="0.2">
      <c r="A667" s="97" t="s">
        <v>3057</v>
      </c>
      <c r="B667" s="27" t="str">
        <f>"13"&amp;"."&amp;$B$801&amp;"."&amp;$B$802</f>
        <v>13.01.2023</v>
      </c>
      <c r="C667" s="89" t="s">
        <v>74</v>
      </c>
      <c r="D667" s="90">
        <f>ROUND((D668)/1000,5)</f>
        <v>0</v>
      </c>
      <c r="E667" s="90">
        <f t="shared" ref="E667:AA667" si="384">ROUND((E668)/1000,5)</f>
        <v>0</v>
      </c>
      <c r="F667" s="90">
        <f t="shared" si="384"/>
        <v>0</v>
      </c>
      <c r="G667" s="90">
        <f t="shared" si="384"/>
        <v>0</v>
      </c>
      <c r="H667" s="90">
        <f t="shared" si="384"/>
        <v>8.3729999999999999E-2</v>
      </c>
      <c r="I667" s="90">
        <f t="shared" si="384"/>
        <v>0.24525</v>
      </c>
      <c r="J667" s="90">
        <f t="shared" si="384"/>
        <v>6.2770000000000006E-2</v>
      </c>
      <c r="K667" s="90">
        <f t="shared" si="384"/>
        <v>0.10712000000000001</v>
      </c>
      <c r="L667" s="90">
        <f t="shared" si="384"/>
        <v>6.0670000000000002E-2</v>
      </c>
      <c r="M667" s="90">
        <f t="shared" si="384"/>
        <v>4.2790000000000002E-2</v>
      </c>
      <c r="N667" s="90">
        <f t="shared" si="384"/>
        <v>2.5000000000000001E-4</v>
      </c>
      <c r="O667" s="90">
        <f t="shared" si="384"/>
        <v>0</v>
      </c>
      <c r="P667" s="90">
        <f t="shared" si="384"/>
        <v>2.7000000000000001E-3</v>
      </c>
      <c r="Q667" s="90">
        <f t="shared" si="384"/>
        <v>4.8599999999999997E-3</v>
      </c>
      <c r="R667" s="90">
        <f t="shared" si="384"/>
        <v>2.529E-2</v>
      </c>
      <c r="S667" s="90">
        <f t="shared" si="384"/>
        <v>3.9609999999999999E-2</v>
      </c>
      <c r="T667" s="90">
        <f t="shared" si="384"/>
        <v>6.8989999999999996E-2</v>
      </c>
      <c r="U667" s="90">
        <f t="shared" si="384"/>
        <v>4.3839999999999997E-2</v>
      </c>
      <c r="V667" s="90">
        <f t="shared" si="384"/>
        <v>1.9449999999999999E-2</v>
      </c>
      <c r="W667" s="90">
        <f t="shared" si="384"/>
        <v>0</v>
      </c>
      <c r="X667" s="90">
        <f t="shared" si="384"/>
        <v>0</v>
      </c>
      <c r="Y667" s="90">
        <f t="shared" si="384"/>
        <v>0</v>
      </c>
      <c r="Z667" s="90">
        <f t="shared" si="384"/>
        <v>0</v>
      </c>
      <c r="AA667" s="90">
        <f t="shared" si="384"/>
        <v>0</v>
      </c>
    </row>
    <row r="668" spans="1:27" ht="12.75" hidden="1" customHeight="1" outlineLevel="1" x14ac:dyDescent="0.2">
      <c r="A668" s="98" t="s">
        <v>3058</v>
      </c>
      <c r="B668" s="62" t="s">
        <v>236</v>
      </c>
      <c r="C668" s="42" t="s">
        <v>77</v>
      </c>
      <c r="D668" s="43">
        <v>0</v>
      </c>
      <c r="E668" s="43">
        <v>0</v>
      </c>
      <c r="F668" s="43">
        <v>0</v>
      </c>
      <c r="G668" s="43">
        <v>0</v>
      </c>
      <c r="H668" s="43">
        <v>83.73</v>
      </c>
      <c r="I668" s="43">
        <v>245.25</v>
      </c>
      <c r="J668" s="43">
        <v>62.77</v>
      </c>
      <c r="K668" s="43">
        <v>107.12</v>
      </c>
      <c r="L668" s="43">
        <v>60.67</v>
      </c>
      <c r="M668" s="43">
        <v>42.79</v>
      </c>
      <c r="N668" s="43">
        <v>0.25</v>
      </c>
      <c r="O668" s="43">
        <v>0</v>
      </c>
      <c r="P668" s="43">
        <v>2.7</v>
      </c>
      <c r="Q668" s="43">
        <v>4.8600000000000003</v>
      </c>
      <c r="R668" s="43">
        <v>25.29</v>
      </c>
      <c r="S668" s="43">
        <v>39.61</v>
      </c>
      <c r="T668" s="43">
        <v>68.989999999999995</v>
      </c>
      <c r="U668" s="43">
        <v>43.84</v>
      </c>
      <c r="V668" s="43">
        <v>19.45</v>
      </c>
      <c r="W668" s="43">
        <v>0</v>
      </c>
      <c r="X668" s="43">
        <v>0</v>
      </c>
      <c r="Y668" s="43">
        <v>0</v>
      </c>
      <c r="Z668" s="43">
        <v>0</v>
      </c>
      <c r="AA668" s="43">
        <v>0</v>
      </c>
    </row>
    <row r="669" spans="1:27" collapsed="1" x14ac:dyDescent="0.2">
      <c r="A669" s="97" t="s">
        <v>3059</v>
      </c>
      <c r="B669" s="27" t="str">
        <f>"14"&amp;"."&amp;$B$801&amp;"."&amp;$B$802</f>
        <v>14.01.2023</v>
      </c>
      <c r="C669" s="89" t="s">
        <v>74</v>
      </c>
      <c r="D669" s="90">
        <f>ROUND((D670)/1000,5)</f>
        <v>0</v>
      </c>
      <c r="E669" s="90">
        <f t="shared" ref="E669:AA669" si="385">ROUND((E670)/1000,5)</f>
        <v>0</v>
      </c>
      <c r="F669" s="90">
        <f t="shared" si="385"/>
        <v>0</v>
      </c>
      <c r="G669" s="90">
        <f t="shared" si="385"/>
        <v>0</v>
      </c>
      <c r="H669" s="90">
        <f t="shared" si="385"/>
        <v>5.0950000000000002E-2</v>
      </c>
      <c r="I669" s="90">
        <f t="shared" si="385"/>
        <v>9.4539999999999999E-2</v>
      </c>
      <c r="J669" s="90">
        <f t="shared" si="385"/>
        <v>0.17594000000000001</v>
      </c>
      <c r="K669" s="90">
        <f t="shared" si="385"/>
        <v>0</v>
      </c>
      <c r="L669" s="90">
        <f t="shared" si="385"/>
        <v>6.8820000000000006E-2</v>
      </c>
      <c r="M669" s="90">
        <f t="shared" si="385"/>
        <v>2.1479999999999999E-2</v>
      </c>
      <c r="N669" s="90">
        <f t="shared" si="385"/>
        <v>1.4149999999999999E-2</v>
      </c>
      <c r="O669" s="90">
        <f t="shared" si="385"/>
        <v>4.4000000000000002E-4</v>
      </c>
      <c r="P669" s="90">
        <f t="shared" si="385"/>
        <v>0</v>
      </c>
      <c r="Q669" s="90">
        <f t="shared" si="385"/>
        <v>3.4499999999999999E-3</v>
      </c>
      <c r="R669" s="90">
        <f t="shared" si="385"/>
        <v>8.1999999999999998E-4</v>
      </c>
      <c r="S669" s="90">
        <f t="shared" si="385"/>
        <v>9.7699999999999992E-3</v>
      </c>
      <c r="T669" s="90">
        <f t="shared" si="385"/>
        <v>7.4000000000000003E-3</v>
      </c>
      <c r="U669" s="90">
        <f t="shared" si="385"/>
        <v>1.25E-3</v>
      </c>
      <c r="V669" s="90">
        <f t="shared" si="385"/>
        <v>0</v>
      </c>
      <c r="W669" s="90">
        <f t="shared" si="385"/>
        <v>0</v>
      </c>
      <c r="X669" s="90">
        <f t="shared" si="385"/>
        <v>0</v>
      </c>
      <c r="Y669" s="90">
        <f t="shared" si="385"/>
        <v>0</v>
      </c>
      <c r="Z669" s="90">
        <f t="shared" si="385"/>
        <v>0</v>
      </c>
      <c r="AA669" s="90">
        <f t="shared" si="385"/>
        <v>0</v>
      </c>
    </row>
    <row r="670" spans="1:27" ht="12.75" hidden="1" customHeight="1" outlineLevel="1" x14ac:dyDescent="0.2">
      <c r="A670" s="98" t="s">
        <v>3060</v>
      </c>
      <c r="B670" s="62" t="s">
        <v>236</v>
      </c>
      <c r="C670" s="42" t="s">
        <v>77</v>
      </c>
      <c r="D670" s="43">
        <v>0</v>
      </c>
      <c r="E670" s="43">
        <v>0</v>
      </c>
      <c r="F670" s="43">
        <v>0</v>
      </c>
      <c r="G670" s="43">
        <v>0</v>
      </c>
      <c r="H670" s="43">
        <v>50.95</v>
      </c>
      <c r="I670" s="43">
        <v>94.54</v>
      </c>
      <c r="J670" s="43">
        <v>175.94</v>
      </c>
      <c r="K670" s="43">
        <v>0</v>
      </c>
      <c r="L670" s="43">
        <v>68.819999999999993</v>
      </c>
      <c r="M670" s="43">
        <v>21.48</v>
      </c>
      <c r="N670" s="43">
        <v>14.15</v>
      </c>
      <c r="O670" s="43">
        <v>0.44</v>
      </c>
      <c r="P670" s="43">
        <v>0</v>
      </c>
      <c r="Q670" s="43">
        <v>3.45</v>
      </c>
      <c r="R670" s="43">
        <v>0.82</v>
      </c>
      <c r="S670" s="43">
        <v>9.77</v>
      </c>
      <c r="T670" s="43">
        <v>7.4</v>
      </c>
      <c r="U670" s="43">
        <v>1.25</v>
      </c>
      <c r="V670" s="43">
        <v>0</v>
      </c>
      <c r="W670" s="43">
        <v>0</v>
      </c>
      <c r="X670" s="43">
        <v>0</v>
      </c>
      <c r="Y670" s="43">
        <v>0</v>
      </c>
      <c r="Z670" s="43">
        <v>0</v>
      </c>
      <c r="AA670" s="43">
        <v>0</v>
      </c>
    </row>
    <row r="671" spans="1:27" collapsed="1" x14ac:dyDescent="0.2">
      <c r="A671" s="97" t="s">
        <v>3061</v>
      </c>
      <c r="B671" s="27" t="str">
        <f>"15"&amp;"."&amp;$B$801&amp;"."&amp;$B$802</f>
        <v>15.01.2023</v>
      </c>
      <c r="C671" s="89" t="s">
        <v>74</v>
      </c>
      <c r="D671" s="90">
        <f>ROUND((D672)/1000,5)</f>
        <v>0</v>
      </c>
      <c r="E671" s="90">
        <f t="shared" ref="E671:AA671" si="386">ROUND((E672)/1000,5)</f>
        <v>0</v>
      </c>
      <c r="F671" s="90">
        <f t="shared" si="386"/>
        <v>0</v>
      </c>
      <c r="G671" s="90">
        <f t="shared" si="386"/>
        <v>0</v>
      </c>
      <c r="H671" s="90">
        <f t="shared" si="386"/>
        <v>1.99E-3</v>
      </c>
      <c r="I671" s="90">
        <f t="shared" si="386"/>
        <v>6.1700000000000001E-3</v>
      </c>
      <c r="J671" s="90">
        <f t="shared" si="386"/>
        <v>5.5289999999999999E-2</v>
      </c>
      <c r="K671" s="90">
        <f t="shared" si="386"/>
        <v>0.10006</v>
      </c>
      <c r="L671" s="90">
        <f t="shared" si="386"/>
        <v>0</v>
      </c>
      <c r="M671" s="90">
        <f t="shared" si="386"/>
        <v>0</v>
      </c>
      <c r="N671" s="90">
        <f t="shared" si="386"/>
        <v>0</v>
      </c>
      <c r="O671" s="90">
        <f t="shared" si="386"/>
        <v>0</v>
      </c>
      <c r="P671" s="90">
        <f t="shared" si="386"/>
        <v>0</v>
      </c>
      <c r="Q671" s="90">
        <f t="shared" si="386"/>
        <v>0</v>
      </c>
      <c r="R671" s="90">
        <f t="shared" si="386"/>
        <v>0</v>
      </c>
      <c r="S671" s="90">
        <f t="shared" si="386"/>
        <v>0</v>
      </c>
      <c r="T671" s="90">
        <f t="shared" si="386"/>
        <v>2.0080000000000001E-2</v>
      </c>
      <c r="U671" s="90">
        <f t="shared" si="386"/>
        <v>4.7969999999999999E-2</v>
      </c>
      <c r="V671" s="90">
        <f t="shared" si="386"/>
        <v>3.5619999999999999E-2</v>
      </c>
      <c r="W671" s="90">
        <f t="shared" si="386"/>
        <v>0</v>
      </c>
      <c r="X671" s="90">
        <f t="shared" si="386"/>
        <v>0</v>
      </c>
      <c r="Y671" s="90">
        <f t="shared" si="386"/>
        <v>0</v>
      </c>
      <c r="Z671" s="90">
        <f t="shared" si="386"/>
        <v>0</v>
      </c>
      <c r="AA671" s="90">
        <f t="shared" si="386"/>
        <v>0</v>
      </c>
    </row>
    <row r="672" spans="1:27" ht="12.75" hidden="1" customHeight="1" outlineLevel="1" x14ac:dyDescent="0.2">
      <c r="A672" s="98" t="s">
        <v>3062</v>
      </c>
      <c r="B672" s="62" t="s">
        <v>236</v>
      </c>
      <c r="C672" s="42" t="s">
        <v>77</v>
      </c>
      <c r="D672" s="43">
        <v>0</v>
      </c>
      <c r="E672" s="43">
        <v>0</v>
      </c>
      <c r="F672" s="43">
        <v>0</v>
      </c>
      <c r="G672" s="43">
        <v>0</v>
      </c>
      <c r="H672" s="43">
        <v>1.99</v>
      </c>
      <c r="I672" s="43">
        <v>6.17</v>
      </c>
      <c r="J672" s="43">
        <v>55.29</v>
      </c>
      <c r="K672" s="43">
        <v>100.06</v>
      </c>
      <c r="L672" s="43">
        <v>0</v>
      </c>
      <c r="M672" s="43">
        <v>0</v>
      </c>
      <c r="N672" s="43">
        <v>0</v>
      </c>
      <c r="O672" s="43">
        <v>0</v>
      </c>
      <c r="P672" s="43">
        <v>0</v>
      </c>
      <c r="Q672" s="43">
        <v>0</v>
      </c>
      <c r="R672" s="43">
        <v>0</v>
      </c>
      <c r="S672" s="43">
        <v>0</v>
      </c>
      <c r="T672" s="43">
        <v>20.079999999999998</v>
      </c>
      <c r="U672" s="43">
        <v>47.97</v>
      </c>
      <c r="V672" s="43">
        <v>35.619999999999997</v>
      </c>
      <c r="W672" s="43">
        <v>0</v>
      </c>
      <c r="X672" s="43">
        <v>0</v>
      </c>
      <c r="Y672" s="43">
        <v>0</v>
      </c>
      <c r="Z672" s="43">
        <v>0</v>
      </c>
      <c r="AA672" s="43">
        <v>0</v>
      </c>
    </row>
    <row r="673" spans="1:27" collapsed="1" x14ac:dyDescent="0.2">
      <c r="A673" s="97" t="s">
        <v>3063</v>
      </c>
      <c r="B673" s="27" t="str">
        <f>"16"&amp;"."&amp;$B$801&amp;"."&amp;$B$802</f>
        <v>16.01.2023</v>
      </c>
      <c r="C673" s="89" t="s">
        <v>74</v>
      </c>
      <c r="D673" s="90">
        <f>ROUND((D674)/1000,5)</f>
        <v>0</v>
      </c>
      <c r="E673" s="90">
        <f t="shared" ref="E673:AA673" si="387">ROUND((E674)/1000,5)</f>
        <v>0</v>
      </c>
      <c r="F673" s="90">
        <f t="shared" si="387"/>
        <v>0</v>
      </c>
      <c r="G673" s="90">
        <f t="shared" si="387"/>
        <v>0</v>
      </c>
      <c r="H673" s="90">
        <f t="shared" si="387"/>
        <v>0</v>
      </c>
      <c r="I673" s="90">
        <f t="shared" si="387"/>
        <v>5.5019999999999999E-2</v>
      </c>
      <c r="J673" s="90">
        <f t="shared" si="387"/>
        <v>0</v>
      </c>
      <c r="K673" s="90">
        <f t="shared" si="387"/>
        <v>6.6570000000000004E-2</v>
      </c>
      <c r="L673" s="90">
        <f t="shared" si="387"/>
        <v>0</v>
      </c>
      <c r="M673" s="90">
        <f t="shared" si="387"/>
        <v>0</v>
      </c>
      <c r="N673" s="90">
        <f t="shared" si="387"/>
        <v>0</v>
      </c>
      <c r="O673" s="90">
        <f t="shared" si="387"/>
        <v>0</v>
      </c>
      <c r="P673" s="90">
        <f t="shared" si="387"/>
        <v>0</v>
      </c>
      <c r="Q673" s="90">
        <f t="shared" si="387"/>
        <v>0</v>
      </c>
      <c r="R673" s="90">
        <f t="shared" si="387"/>
        <v>0</v>
      </c>
      <c r="S673" s="90">
        <f t="shared" si="387"/>
        <v>0</v>
      </c>
      <c r="T673" s="90">
        <f t="shared" si="387"/>
        <v>3.7670000000000002E-2</v>
      </c>
      <c r="U673" s="90">
        <f t="shared" si="387"/>
        <v>4.3700000000000003E-2</v>
      </c>
      <c r="V673" s="90">
        <f t="shared" si="387"/>
        <v>0</v>
      </c>
      <c r="W673" s="90">
        <f t="shared" si="387"/>
        <v>0</v>
      </c>
      <c r="X673" s="90">
        <f t="shared" si="387"/>
        <v>0</v>
      </c>
      <c r="Y673" s="90">
        <f t="shared" si="387"/>
        <v>0</v>
      </c>
      <c r="Z673" s="90">
        <f t="shared" si="387"/>
        <v>0</v>
      </c>
      <c r="AA673" s="90">
        <f t="shared" si="387"/>
        <v>0</v>
      </c>
    </row>
    <row r="674" spans="1:27" ht="12.75" hidden="1" customHeight="1" outlineLevel="1" x14ac:dyDescent="0.2">
      <c r="A674" s="98" t="s">
        <v>3064</v>
      </c>
      <c r="B674" s="62" t="s">
        <v>236</v>
      </c>
      <c r="C674" s="42" t="s">
        <v>77</v>
      </c>
      <c r="D674" s="43">
        <v>0</v>
      </c>
      <c r="E674" s="43">
        <v>0</v>
      </c>
      <c r="F674" s="43">
        <v>0</v>
      </c>
      <c r="G674" s="43">
        <v>0</v>
      </c>
      <c r="H674" s="43">
        <v>0</v>
      </c>
      <c r="I674" s="43">
        <v>55.02</v>
      </c>
      <c r="J674" s="43">
        <v>0</v>
      </c>
      <c r="K674" s="43">
        <v>66.569999999999993</v>
      </c>
      <c r="L674" s="43">
        <v>0</v>
      </c>
      <c r="M674" s="43">
        <v>0</v>
      </c>
      <c r="N674" s="43">
        <v>0</v>
      </c>
      <c r="O674" s="43">
        <v>0</v>
      </c>
      <c r="P674" s="43">
        <v>0</v>
      </c>
      <c r="Q674" s="43">
        <v>0</v>
      </c>
      <c r="R674" s="43">
        <v>0</v>
      </c>
      <c r="S674" s="43">
        <v>0</v>
      </c>
      <c r="T674" s="43">
        <v>37.67</v>
      </c>
      <c r="U674" s="43">
        <v>43.7</v>
      </c>
      <c r="V674" s="43">
        <v>0</v>
      </c>
      <c r="W674" s="43">
        <v>0</v>
      </c>
      <c r="X674" s="43">
        <v>0</v>
      </c>
      <c r="Y674" s="43">
        <v>0</v>
      </c>
      <c r="Z674" s="43">
        <v>0</v>
      </c>
      <c r="AA674" s="43">
        <v>0</v>
      </c>
    </row>
    <row r="675" spans="1:27" collapsed="1" x14ac:dyDescent="0.2">
      <c r="A675" s="97" t="s">
        <v>3065</v>
      </c>
      <c r="B675" s="27" t="str">
        <f>"17"&amp;"."&amp;$B$801&amp;"."&amp;$B$802</f>
        <v>17.01.2023</v>
      </c>
      <c r="C675" s="89" t="s">
        <v>74</v>
      </c>
      <c r="D675" s="90">
        <f>ROUND((D676)/1000,5)</f>
        <v>0</v>
      </c>
      <c r="E675" s="90">
        <f t="shared" ref="E675:AA675" si="388">ROUND((E676)/1000,5)</f>
        <v>0</v>
      </c>
      <c r="F675" s="90">
        <f t="shared" si="388"/>
        <v>0</v>
      </c>
      <c r="G675" s="90">
        <f t="shared" si="388"/>
        <v>0</v>
      </c>
      <c r="H675" s="90">
        <f t="shared" si="388"/>
        <v>0</v>
      </c>
      <c r="I675" s="90">
        <f t="shared" si="388"/>
        <v>0</v>
      </c>
      <c r="J675" s="90">
        <f t="shared" si="388"/>
        <v>0.13708000000000001</v>
      </c>
      <c r="K675" s="90">
        <f t="shared" si="388"/>
        <v>0</v>
      </c>
      <c r="L675" s="90">
        <f t="shared" si="388"/>
        <v>2.9260000000000001E-2</v>
      </c>
      <c r="M675" s="90">
        <f t="shared" si="388"/>
        <v>0</v>
      </c>
      <c r="N675" s="90">
        <f t="shared" si="388"/>
        <v>0</v>
      </c>
      <c r="O675" s="90">
        <f t="shared" si="388"/>
        <v>0</v>
      </c>
      <c r="P675" s="90">
        <f t="shared" si="388"/>
        <v>0</v>
      </c>
      <c r="Q675" s="90">
        <f t="shared" si="388"/>
        <v>0</v>
      </c>
      <c r="R675" s="90">
        <f t="shared" si="388"/>
        <v>0</v>
      </c>
      <c r="S675" s="90">
        <f t="shared" si="388"/>
        <v>0</v>
      </c>
      <c r="T675" s="90">
        <f t="shared" si="388"/>
        <v>0</v>
      </c>
      <c r="U675" s="90">
        <f t="shared" si="388"/>
        <v>0</v>
      </c>
      <c r="V675" s="90">
        <f t="shared" si="388"/>
        <v>0</v>
      </c>
      <c r="W675" s="90">
        <f t="shared" si="388"/>
        <v>0</v>
      </c>
      <c r="X675" s="90">
        <f t="shared" si="388"/>
        <v>0</v>
      </c>
      <c r="Y675" s="90">
        <f t="shared" si="388"/>
        <v>0</v>
      </c>
      <c r="Z675" s="90">
        <f t="shared" si="388"/>
        <v>0</v>
      </c>
      <c r="AA675" s="90">
        <f t="shared" si="388"/>
        <v>0</v>
      </c>
    </row>
    <row r="676" spans="1:27" ht="12.75" hidden="1" customHeight="1" outlineLevel="1" x14ac:dyDescent="0.2">
      <c r="A676" s="98" t="s">
        <v>3066</v>
      </c>
      <c r="B676" s="62" t="s">
        <v>236</v>
      </c>
      <c r="C676" s="42" t="s">
        <v>77</v>
      </c>
      <c r="D676" s="43">
        <v>0</v>
      </c>
      <c r="E676" s="43">
        <v>0</v>
      </c>
      <c r="F676" s="43">
        <v>0</v>
      </c>
      <c r="G676" s="43">
        <v>0</v>
      </c>
      <c r="H676" s="43">
        <v>0</v>
      </c>
      <c r="I676" s="43">
        <v>0</v>
      </c>
      <c r="J676" s="43">
        <v>137.08000000000001</v>
      </c>
      <c r="K676" s="43">
        <v>0</v>
      </c>
      <c r="L676" s="43">
        <v>29.26</v>
      </c>
      <c r="M676" s="43">
        <v>0</v>
      </c>
      <c r="N676" s="43">
        <v>0</v>
      </c>
      <c r="O676" s="43">
        <v>0</v>
      </c>
      <c r="P676" s="43">
        <v>0</v>
      </c>
      <c r="Q676" s="43">
        <v>0</v>
      </c>
      <c r="R676" s="43">
        <v>0</v>
      </c>
      <c r="S676" s="43">
        <v>0</v>
      </c>
      <c r="T676" s="43">
        <v>0</v>
      </c>
      <c r="U676" s="43">
        <v>0</v>
      </c>
      <c r="V676" s="43">
        <v>0</v>
      </c>
      <c r="W676" s="43">
        <v>0</v>
      </c>
      <c r="X676" s="43">
        <v>0</v>
      </c>
      <c r="Y676" s="43">
        <v>0</v>
      </c>
      <c r="Z676" s="43">
        <v>0</v>
      </c>
      <c r="AA676" s="43">
        <v>0</v>
      </c>
    </row>
    <row r="677" spans="1:27" collapsed="1" x14ac:dyDescent="0.2">
      <c r="A677" s="97" t="s">
        <v>3067</v>
      </c>
      <c r="B677" s="27" t="str">
        <f>"18"&amp;"."&amp;$B$801&amp;"."&amp;$B$802</f>
        <v>18.01.2023</v>
      </c>
      <c r="C677" s="89" t="s">
        <v>74</v>
      </c>
      <c r="D677" s="90">
        <f>ROUND((D678)/1000,5)</f>
        <v>0</v>
      </c>
      <c r="E677" s="90">
        <f t="shared" ref="E677:AA677" si="389">ROUND((E678)/1000,5)</f>
        <v>0</v>
      </c>
      <c r="F677" s="90">
        <f t="shared" si="389"/>
        <v>0</v>
      </c>
      <c r="G677" s="90">
        <f t="shared" si="389"/>
        <v>0</v>
      </c>
      <c r="H677" s="90">
        <f t="shared" si="389"/>
        <v>7.7499999999999999E-3</v>
      </c>
      <c r="I677" s="90">
        <f t="shared" si="389"/>
        <v>0.10453999999999999</v>
      </c>
      <c r="J677" s="90">
        <f t="shared" si="389"/>
        <v>0.11496000000000001</v>
      </c>
      <c r="K677" s="90">
        <f t="shared" si="389"/>
        <v>6.1519999999999998E-2</v>
      </c>
      <c r="L677" s="90">
        <f t="shared" si="389"/>
        <v>3.7280000000000001E-2</v>
      </c>
      <c r="M677" s="90">
        <f t="shared" si="389"/>
        <v>1.23E-3</v>
      </c>
      <c r="N677" s="90">
        <f t="shared" si="389"/>
        <v>0</v>
      </c>
      <c r="O677" s="90">
        <f t="shared" si="389"/>
        <v>0</v>
      </c>
      <c r="P677" s="90">
        <f t="shared" si="389"/>
        <v>0</v>
      </c>
      <c r="Q677" s="90">
        <f t="shared" si="389"/>
        <v>0</v>
      </c>
      <c r="R677" s="90">
        <f t="shared" si="389"/>
        <v>0</v>
      </c>
      <c r="S677" s="90">
        <f t="shared" si="389"/>
        <v>0</v>
      </c>
      <c r="T677" s="90">
        <f t="shared" si="389"/>
        <v>2.3630000000000002E-2</v>
      </c>
      <c r="U677" s="90">
        <f t="shared" si="389"/>
        <v>4.768E-2</v>
      </c>
      <c r="V677" s="90">
        <f t="shared" si="389"/>
        <v>0</v>
      </c>
      <c r="W677" s="90">
        <f t="shared" si="389"/>
        <v>0</v>
      </c>
      <c r="X677" s="90">
        <f t="shared" si="389"/>
        <v>0</v>
      </c>
      <c r="Y677" s="90">
        <f t="shared" si="389"/>
        <v>0</v>
      </c>
      <c r="Z677" s="90">
        <f t="shared" si="389"/>
        <v>0</v>
      </c>
      <c r="AA677" s="90">
        <f t="shared" si="389"/>
        <v>0</v>
      </c>
    </row>
    <row r="678" spans="1:27" ht="12.75" hidden="1" customHeight="1" outlineLevel="1" x14ac:dyDescent="0.2">
      <c r="A678" s="98" t="s">
        <v>3068</v>
      </c>
      <c r="B678" s="62" t="s">
        <v>236</v>
      </c>
      <c r="C678" s="42" t="s">
        <v>77</v>
      </c>
      <c r="D678" s="43">
        <v>0</v>
      </c>
      <c r="E678" s="43">
        <v>0</v>
      </c>
      <c r="F678" s="43">
        <v>0</v>
      </c>
      <c r="G678" s="43">
        <v>0</v>
      </c>
      <c r="H678" s="43">
        <v>7.75</v>
      </c>
      <c r="I678" s="43">
        <v>104.54</v>
      </c>
      <c r="J678" s="43">
        <v>114.96</v>
      </c>
      <c r="K678" s="43">
        <v>61.52</v>
      </c>
      <c r="L678" s="43">
        <v>37.28</v>
      </c>
      <c r="M678" s="43">
        <v>1.23</v>
      </c>
      <c r="N678" s="43">
        <v>0</v>
      </c>
      <c r="O678" s="43">
        <v>0</v>
      </c>
      <c r="P678" s="43">
        <v>0</v>
      </c>
      <c r="Q678" s="43">
        <v>0</v>
      </c>
      <c r="R678" s="43">
        <v>0</v>
      </c>
      <c r="S678" s="43">
        <v>0</v>
      </c>
      <c r="T678" s="43">
        <v>23.63</v>
      </c>
      <c r="U678" s="43">
        <v>47.68</v>
      </c>
      <c r="V678" s="43">
        <v>0</v>
      </c>
      <c r="W678" s="43">
        <v>0</v>
      </c>
      <c r="X678" s="43">
        <v>0</v>
      </c>
      <c r="Y678" s="43">
        <v>0</v>
      </c>
      <c r="Z678" s="43">
        <v>0</v>
      </c>
      <c r="AA678" s="43">
        <v>0</v>
      </c>
    </row>
    <row r="679" spans="1:27" collapsed="1" x14ac:dyDescent="0.2">
      <c r="A679" s="97" t="s">
        <v>3069</v>
      </c>
      <c r="B679" s="27" t="str">
        <f>"19"&amp;"."&amp;$B$801&amp;"."&amp;$B$802</f>
        <v>19.01.2023</v>
      </c>
      <c r="C679" s="89" t="s">
        <v>74</v>
      </c>
      <c r="D679" s="90">
        <f>ROUND((D680)/1000,5)</f>
        <v>0</v>
      </c>
      <c r="E679" s="90">
        <f t="shared" ref="E679:AA679" si="390">ROUND((E680)/1000,5)</f>
        <v>0</v>
      </c>
      <c r="F679" s="90">
        <f t="shared" si="390"/>
        <v>0</v>
      </c>
      <c r="G679" s="90">
        <f t="shared" si="390"/>
        <v>0</v>
      </c>
      <c r="H679" s="90">
        <f t="shared" si="390"/>
        <v>3.8280000000000002E-2</v>
      </c>
      <c r="I679" s="90">
        <f t="shared" si="390"/>
        <v>0.20227000000000001</v>
      </c>
      <c r="J679" s="90">
        <f t="shared" si="390"/>
        <v>0.11932</v>
      </c>
      <c r="K679" s="90">
        <f t="shared" si="390"/>
        <v>0.13538</v>
      </c>
      <c r="L679" s="90">
        <f t="shared" si="390"/>
        <v>4.9889999999999997E-2</v>
      </c>
      <c r="M679" s="90">
        <f t="shared" si="390"/>
        <v>3.2989999999999998E-2</v>
      </c>
      <c r="N679" s="90">
        <f t="shared" si="390"/>
        <v>1.8700000000000001E-2</v>
      </c>
      <c r="O679" s="90">
        <f t="shared" si="390"/>
        <v>0</v>
      </c>
      <c r="P679" s="90">
        <f t="shared" si="390"/>
        <v>0</v>
      </c>
      <c r="Q679" s="90">
        <f t="shared" si="390"/>
        <v>0</v>
      </c>
      <c r="R679" s="90">
        <f t="shared" si="390"/>
        <v>0</v>
      </c>
      <c r="S679" s="90">
        <f t="shared" si="390"/>
        <v>0</v>
      </c>
      <c r="T679" s="90">
        <f t="shared" si="390"/>
        <v>0</v>
      </c>
      <c r="U679" s="90">
        <f t="shared" si="390"/>
        <v>6.2E-4</v>
      </c>
      <c r="V679" s="90">
        <f t="shared" si="390"/>
        <v>0</v>
      </c>
      <c r="W679" s="90">
        <f t="shared" si="390"/>
        <v>0</v>
      </c>
      <c r="X679" s="90">
        <f t="shared" si="390"/>
        <v>0</v>
      </c>
      <c r="Y679" s="90">
        <f t="shared" si="390"/>
        <v>0</v>
      </c>
      <c r="Z679" s="90">
        <f t="shared" si="390"/>
        <v>0</v>
      </c>
      <c r="AA679" s="90">
        <f t="shared" si="390"/>
        <v>0</v>
      </c>
    </row>
    <row r="680" spans="1:27" ht="12.75" hidden="1" customHeight="1" outlineLevel="1" x14ac:dyDescent="0.2">
      <c r="A680" s="98" t="s">
        <v>3070</v>
      </c>
      <c r="B680" s="62" t="s">
        <v>236</v>
      </c>
      <c r="C680" s="42" t="s">
        <v>77</v>
      </c>
      <c r="D680" s="43">
        <v>0</v>
      </c>
      <c r="E680" s="43">
        <v>0</v>
      </c>
      <c r="F680" s="43">
        <v>0</v>
      </c>
      <c r="G680" s="43">
        <v>0</v>
      </c>
      <c r="H680" s="43">
        <v>38.28</v>
      </c>
      <c r="I680" s="43">
        <v>202.27</v>
      </c>
      <c r="J680" s="43">
        <v>119.32</v>
      </c>
      <c r="K680" s="43">
        <v>135.38</v>
      </c>
      <c r="L680" s="43">
        <v>49.89</v>
      </c>
      <c r="M680" s="43">
        <v>32.99</v>
      </c>
      <c r="N680" s="43">
        <v>18.7</v>
      </c>
      <c r="O680" s="43">
        <v>0</v>
      </c>
      <c r="P680" s="43">
        <v>0</v>
      </c>
      <c r="Q680" s="43">
        <v>0</v>
      </c>
      <c r="R680" s="43">
        <v>0</v>
      </c>
      <c r="S680" s="43">
        <v>0</v>
      </c>
      <c r="T680" s="43">
        <v>0</v>
      </c>
      <c r="U680" s="43">
        <v>0.62</v>
      </c>
      <c r="V680" s="43">
        <v>0</v>
      </c>
      <c r="W680" s="43">
        <v>0</v>
      </c>
      <c r="X680" s="43">
        <v>0</v>
      </c>
      <c r="Y680" s="43">
        <v>0</v>
      </c>
      <c r="Z680" s="43">
        <v>0</v>
      </c>
      <c r="AA680" s="43">
        <v>0</v>
      </c>
    </row>
    <row r="681" spans="1:27" collapsed="1" x14ac:dyDescent="0.2">
      <c r="A681" s="97" t="s">
        <v>3071</v>
      </c>
      <c r="B681" s="27" t="str">
        <f>"20"&amp;"."&amp;$B$801&amp;"."&amp;$B$802</f>
        <v>20.01.2023</v>
      </c>
      <c r="C681" s="89" t="s">
        <v>74</v>
      </c>
      <c r="D681" s="90">
        <f>ROUND((D682)/1000,5)</f>
        <v>0</v>
      </c>
      <c r="E681" s="90">
        <f t="shared" ref="E681:AA681" si="391">ROUND((E682)/1000,5)</f>
        <v>0</v>
      </c>
      <c r="F681" s="90">
        <f t="shared" si="391"/>
        <v>0</v>
      </c>
      <c r="G681" s="90">
        <f t="shared" si="391"/>
        <v>0</v>
      </c>
      <c r="H681" s="90">
        <f t="shared" si="391"/>
        <v>2.3640000000000001E-2</v>
      </c>
      <c r="I681" s="90">
        <f t="shared" si="391"/>
        <v>0.14874000000000001</v>
      </c>
      <c r="J681" s="90">
        <f t="shared" si="391"/>
        <v>4.9140000000000003E-2</v>
      </c>
      <c r="K681" s="90">
        <f t="shared" si="391"/>
        <v>9.6579999999999999E-2</v>
      </c>
      <c r="L681" s="90">
        <f t="shared" si="391"/>
        <v>4.795E-2</v>
      </c>
      <c r="M681" s="90">
        <f t="shared" si="391"/>
        <v>2.5020000000000001E-2</v>
      </c>
      <c r="N681" s="90">
        <f t="shared" si="391"/>
        <v>2.6700000000000001E-3</v>
      </c>
      <c r="O681" s="90">
        <f t="shared" si="391"/>
        <v>0</v>
      </c>
      <c r="P681" s="90">
        <f t="shared" si="391"/>
        <v>5.3899999999999998E-3</v>
      </c>
      <c r="Q681" s="90">
        <f t="shared" si="391"/>
        <v>8.4899999999999993E-3</v>
      </c>
      <c r="R681" s="90">
        <f t="shared" si="391"/>
        <v>1.01E-2</v>
      </c>
      <c r="S681" s="90">
        <f t="shared" si="391"/>
        <v>5.62E-3</v>
      </c>
      <c r="T681" s="90">
        <f t="shared" si="391"/>
        <v>0</v>
      </c>
      <c r="U681" s="90">
        <f t="shared" si="391"/>
        <v>0</v>
      </c>
      <c r="V681" s="90">
        <f t="shared" si="391"/>
        <v>0</v>
      </c>
      <c r="W681" s="90">
        <f t="shared" si="391"/>
        <v>0</v>
      </c>
      <c r="X681" s="90">
        <f t="shared" si="391"/>
        <v>0</v>
      </c>
      <c r="Y681" s="90">
        <f t="shared" si="391"/>
        <v>0</v>
      </c>
      <c r="Z681" s="90">
        <f t="shared" si="391"/>
        <v>0</v>
      </c>
      <c r="AA681" s="90">
        <f t="shared" si="391"/>
        <v>0</v>
      </c>
    </row>
    <row r="682" spans="1:27" ht="12.75" hidden="1" customHeight="1" outlineLevel="1" x14ac:dyDescent="0.2">
      <c r="A682" s="98" t="s">
        <v>3072</v>
      </c>
      <c r="B682" s="62" t="s">
        <v>236</v>
      </c>
      <c r="C682" s="42" t="s">
        <v>77</v>
      </c>
      <c r="D682" s="43">
        <v>0</v>
      </c>
      <c r="E682" s="43">
        <v>0</v>
      </c>
      <c r="F682" s="43">
        <v>0</v>
      </c>
      <c r="G682" s="43">
        <v>0</v>
      </c>
      <c r="H682" s="43">
        <v>23.64</v>
      </c>
      <c r="I682" s="43">
        <v>148.74</v>
      </c>
      <c r="J682" s="43">
        <v>49.14</v>
      </c>
      <c r="K682" s="43">
        <v>96.58</v>
      </c>
      <c r="L682" s="43">
        <v>47.95</v>
      </c>
      <c r="M682" s="43">
        <v>25.02</v>
      </c>
      <c r="N682" s="43">
        <v>2.67</v>
      </c>
      <c r="O682" s="43">
        <v>0</v>
      </c>
      <c r="P682" s="43">
        <v>5.39</v>
      </c>
      <c r="Q682" s="43">
        <v>8.49</v>
      </c>
      <c r="R682" s="43">
        <v>10.1</v>
      </c>
      <c r="S682" s="43">
        <v>5.62</v>
      </c>
      <c r="T682" s="43">
        <v>0</v>
      </c>
      <c r="U682" s="43">
        <v>0</v>
      </c>
      <c r="V682" s="43">
        <v>0</v>
      </c>
      <c r="W682" s="43">
        <v>0</v>
      </c>
      <c r="X682" s="43">
        <v>0</v>
      </c>
      <c r="Y682" s="43">
        <v>0</v>
      </c>
      <c r="Z682" s="43">
        <v>0</v>
      </c>
      <c r="AA682" s="43">
        <v>0</v>
      </c>
    </row>
    <row r="683" spans="1:27" collapsed="1" x14ac:dyDescent="0.2">
      <c r="A683" s="97" t="s">
        <v>3073</v>
      </c>
      <c r="B683" s="27" t="str">
        <f>"21"&amp;"."&amp;$B$801&amp;"."&amp;$B$802</f>
        <v>21.01.2023</v>
      </c>
      <c r="C683" s="89" t="s">
        <v>74</v>
      </c>
      <c r="D683" s="90">
        <f>ROUND((D684)/1000,5)</f>
        <v>0</v>
      </c>
      <c r="E683" s="90">
        <f t="shared" ref="E683:AA683" si="392">ROUND((E684)/1000,5)</f>
        <v>0</v>
      </c>
      <c r="F683" s="90">
        <f t="shared" si="392"/>
        <v>0</v>
      </c>
      <c r="G683" s="90">
        <f t="shared" si="392"/>
        <v>0</v>
      </c>
      <c r="H683" s="90">
        <f t="shared" si="392"/>
        <v>0</v>
      </c>
      <c r="I683" s="90">
        <f t="shared" si="392"/>
        <v>0</v>
      </c>
      <c r="J683" s="90">
        <f t="shared" si="392"/>
        <v>3.7499999999999999E-2</v>
      </c>
      <c r="K683" s="90">
        <f t="shared" si="392"/>
        <v>0</v>
      </c>
      <c r="L683" s="90">
        <f t="shared" si="392"/>
        <v>0</v>
      </c>
      <c r="M683" s="90">
        <f t="shared" si="392"/>
        <v>5.2929999999999998E-2</v>
      </c>
      <c r="N683" s="90">
        <f t="shared" si="392"/>
        <v>2.1080000000000002E-2</v>
      </c>
      <c r="O683" s="90">
        <f t="shared" si="392"/>
        <v>1.669E-2</v>
      </c>
      <c r="P683" s="90">
        <f t="shared" si="392"/>
        <v>2.2579999999999999E-2</v>
      </c>
      <c r="Q683" s="90">
        <f t="shared" si="392"/>
        <v>3.2309999999999998E-2</v>
      </c>
      <c r="R683" s="90">
        <f t="shared" si="392"/>
        <v>4.292E-2</v>
      </c>
      <c r="S683" s="90">
        <f t="shared" si="392"/>
        <v>5.3240000000000003E-2</v>
      </c>
      <c r="T683" s="90">
        <f t="shared" si="392"/>
        <v>5.4809999999999998E-2</v>
      </c>
      <c r="U683" s="90">
        <f t="shared" si="392"/>
        <v>2.9299999999999999E-3</v>
      </c>
      <c r="V683" s="90">
        <f t="shared" si="392"/>
        <v>0</v>
      </c>
      <c r="W683" s="90">
        <f t="shared" si="392"/>
        <v>0</v>
      </c>
      <c r="X683" s="90">
        <f t="shared" si="392"/>
        <v>0</v>
      </c>
      <c r="Y683" s="90">
        <f t="shared" si="392"/>
        <v>0</v>
      </c>
      <c r="Z683" s="90">
        <f t="shared" si="392"/>
        <v>0</v>
      </c>
      <c r="AA683" s="90">
        <f t="shared" si="392"/>
        <v>0</v>
      </c>
    </row>
    <row r="684" spans="1:27" ht="12.75" hidden="1" customHeight="1" outlineLevel="1" x14ac:dyDescent="0.2">
      <c r="A684" s="98" t="s">
        <v>3074</v>
      </c>
      <c r="B684" s="62" t="s">
        <v>236</v>
      </c>
      <c r="C684" s="42" t="s">
        <v>77</v>
      </c>
      <c r="D684" s="43">
        <v>0</v>
      </c>
      <c r="E684" s="43">
        <v>0</v>
      </c>
      <c r="F684" s="43">
        <v>0</v>
      </c>
      <c r="G684" s="43">
        <v>0</v>
      </c>
      <c r="H684" s="43">
        <v>0</v>
      </c>
      <c r="I684" s="43">
        <v>0</v>
      </c>
      <c r="J684" s="43">
        <v>37.5</v>
      </c>
      <c r="K684" s="43">
        <v>0</v>
      </c>
      <c r="L684" s="43">
        <v>0</v>
      </c>
      <c r="M684" s="43">
        <v>52.93</v>
      </c>
      <c r="N684" s="43">
        <v>21.08</v>
      </c>
      <c r="O684" s="43">
        <v>16.690000000000001</v>
      </c>
      <c r="P684" s="43">
        <v>22.58</v>
      </c>
      <c r="Q684" s="43">
        <v>32.31</v>
      </c>
      <c r="R684" s="43">
        <v>42.92</v>
      </c>
      <c r="S684" s="43">
        <v>53.24</v>
      </c>
      <c r="T684" s="43">
        <v>54.81</v>
      </c>
      <c r="U684" s="43">
        <v>2.93</v>
      </c>
      <c r="V684" s="43">
        <v>0</v>
      </c>
      <c r="W684" s="43">
        <v>0</v>
      </c>
      <c r="X684" s="43">
        <v>0</v>
      </c>
      <c r="Y684" s="43">
        <v>0</v>
      </c>
      <c r="Z684" s="43">
        <v>0</v>
      </c>
      <c r="AA684" s="43">
        <v>0</v>
      </c>
    </row>
    <row r="685" spans="1:27" collapsed="1" x14ac:dyDescent="0.2">
      <c r="A685" s="97" t="s">
        <v>3075</v>
      </c>
      <c r="B685" s="27" t="str">
        <f>"22"&amp;"."&amp;$B$801&amp;"."&amp;$B$802</f>
        <v>22.01.2023</v>
      </c>
      <c r="C685" s="89" t="s">
        <v>74</v>
      </c>
      <c r="D685" s="90">
        <f>ROUND((D686)/1000,5)</f>
        <v>0</v>
      </c>
      <c r="E685" s="90">
        <f t="shared" ref="E685:AA685" si="393">ROUND((E686)/1000,5)</f>
        <v>0</v>
      </c>
      <c r="F685" s="90">
        <f t="shared" si="393"/>
        <v>0</v>
      </c>
      <c r="G685" s="90">
        <f t="shared" si="393"/>
        <v>0</v>
      </c>
      <c r="H685" s="90">
        <f t="shared" si="393"/>
        <v>0</v>
      </c>
      <c r="I685" s="90">
        <f t="shared" si="393"/>
        <v>6.2599999999999999E-3</v>
      </c>
      <c r="J685" s="90">
        <f t="shared" si="393"/>
        <v>3.7810000000000003E-2</v>
      </c>
      <c r="K685" s="90">
        <f t="shared" si="393"/>
        <v>0.14357</v>
      </c>
      <c r="L685" s="90">
        <f t="shared" si="393"/>
        <v>0</v>
      </c>
      <c r="M685" s="90">
        <f t="shared" si="393"/>
        <v>3.3550000000000003E-2</v>
      </c>
      <c r="N685" s="90">
        <f t="shared" si="393"/>
        <v>0</v>
      </c>
      <c r="O685" s="90">
        <f t="shared" si="393"/>
        <v>0</v>
      </c>
      <c r="P685" s="90">
        <f t="shared" si="393"/>
        <v>0</v>
      </c>
      <c r="Q685" s="90">
        <f t="shared" si="393"/>
        <v>1.3599999999999999E-2</v>
      </c>
      <c r="R685" s="90">
        <f t="shared" si="393"/>
        <v>5.9999999999999995E-4</v>
      </c>
      <c r="S685" s="90">
        <f t="shared" si="393"/>
        <v>1.076E-2</v>
      </c>
      <c r="T685" s="90">
        <f t="shared" si="393"/>
        <v>0</v>
      </c>
      <c r="U685" s="90">
        <f t="shared" si="393"/>
        <v>0</v>
      </c>
      <c r="V685" s="90">
        <f t="shared" si="393"/>
        <v>0</v>
      </c>
      <c r="W685" s="90">
        <f t="shared" si="393"/>
        <v>0</v>
      </c>
      <c r="X685" s="90">
        <f t="shared" si="393"/>
        <v>0</v>
      </c>
      <c r="Y685" s="90">
        <f t="shared" si="393"/>
        <v>0</v>
      </c>
      <c r="Z685" s="90">
        <f t="shared" si="393"/>
        <v>0</v>
      </c>
      <c r="AA685" s="90">
        <f t="shared" si="393"/>
        <v>0</v>
      </c>
    </row>
    <row r="686" spans="1:27" ht="12.75" hidden="1" customHeight="1" outlineLevel="1" x14ac:dyDescent="0.2">
      <c r="A686" s="98" t="s">
        <v>3076</v>
      </c>
      <c r="B686" s="62" t="s">
        <v>236</v>
      </c>
      <c r="C686" s="42" t="s">
        <v>77</v>
      </c>
      <c r="D686" s="43">
        <v>0</v>
      </c>
      <c r="E686" s="43">
        <v>0</v>
      </c>
      <c r="F686" s="43">
        <v>0</v>
      </c>
      <c r="G686" s="43">
        <v>0</v>
      </c>
      <c r="H686" s="43">
        <v>0</v>
      </c>
      <c r="I686" s="43">
        <v>6.26</v>
      </c>
      <c r="J686" s="43">
        <v>37.81</v>
      </c>
      <c r="K686" s="43">
        <v>143.57</v>
      </c>
      <c r="L686" s="43">
        <v>0</v>
      </c>
      <c r="M686" s="43">
        <v>33.549999999999997</v>
      </c>
      <c r="N686" s="43">
        <v>0</v>
      </c>
      <c r="O686" s="43">
        <v>0</v>
      </c>
      <c r="P686" s="43">
        <v>0</v>
      </c>
      <c r="Q686" s="43">
        <v>13.6</v>
      </c>
      <c r="R686" s="43">
        <v>0.6</v>
      </c>
      <c r="S686" s="43">
        <v>10.76</v>
      </c>
      <c r="T686" s="43">
        <v>0</v>
      </c>
      <c r="U686" s="43">
        <v>0</v>
      </c>
      <c r="V686" s="43">
        <v>0</v>
      </c>
      <c r="W686" s="43">
        <v>0</v>
      </c>
      <c r="X686" s="43">
        <v>0</v>
      </c>
      <c r="Y686" s="43">
        <v>0</v>
      </c>
      <c r="Z686" s="43">
        <v>0</v>
      </c>
      <c r="AA686" s="43">
        <v>0</v>
      </c>
    </row>
    <row r="687" spans="1:27" collapsed="1" x14ac:dyDescent="0.2">
      <c r="A687" s="97" t="s">
        <v>3077</v>
      </c>
      <c r="B687" s="27" t="str">
        <f>"23"&amp;"."&amp;$B$801&amp;"."&amp;$B$802</f>
        <v>23.01.2023</v>
      </c>
      <c r="C687" s="89" t="s">
        <v>74</v>
      </c>
      <c r="D687" s="90">
        <f>ROUND((D688)/1000,5)</f>
        <v>0</v>
      </c>
      <c r="E687" s="90">
        <f t="shared" ref="E687:AA687" si="394">ROUND((E688)/1000,5)</f>
        <v>0</v>
      </c>
      <c r="F687" s="90">
        <f t="shared" si="394"/>
        <v>0</v>
      </c>
      <c r="G687" s="90">
        <f t="shared" si="394"/>
        <v>0</v>
      </c>
      <c r="H687" s="90">
        <f t="shared" si="394"/>
        <v>5.518E-2</v>
      </c>
      <c r="I687" s="90">
        <f t="shared" si="394"/>
        <v>0.13458999999999999</v>
      </c>
      <c r="J687" s="90">
        <f t="shared" si="394"/>
        <v>0.14179</v>
      </c>
      <c r="K687" s="90">
        <f t="shared" si="394"/>
        <v>0.14251</v>
      </c>
      <c r="L687" s="90">
        <f t="shared" si="394"/>
        <v>7.1919999999999998E-2</v>
      </c>
      <c r="M687" s="90">
        <f t="shared" si="394"/>
        <v>3.1759999999999997E-2</v>
      </c>
      <c r="N687" s="90">
        <f t="shared" si="394"/>
        <v>1.5890000000000001E-2</v>
      </c>
      <c r="O687" s="90">
        <f t="shared" si="394"/>
        <v>6.96E-3</v>
      </c>
      <c r="P687" s="90">
        <f t="shared" si="394"/>
        <v>1.9380000000000001E-2</v>
      </c>
      <c r="Q687" s="90">
        <f t="shared" si="394"/>
        <v>1.3299999999999999E-2</v>
      </c>
      <c r="R687" s="90">
        <f t="shared" si="394"/>
        <v>5.1000000000000004E-4</v>
      </c>
      <c r="S687" s="90">
        <f t="shared" si="394"/>
        <v>3.6000000000000002E-4</v>
      </c>
      <c r="T687" s="90">
        <f t="shared" si="394"/>
        <v>0</v>
      </c>
      <c r="U687" s="90">
        <f t="shared" si="394"/>
        <v>0</v>
      </c>
      <c r="V687" s="90">
        <f t="shared" si="394"/>
        <v>0</v>
      </c>
      <c r="W687" s="90">
        <f t="shared" si="394"/>
        <v>0</v>
      </c>
      <c r="X687" s="90">
        <f t="shared" si="394"/>
        <v>0</v>
      </c>
      <c r="Y687" s="90">
        <f t="shared" si="394"/>
        <v>0</v>
      </c>
      <c r="Z687" s="90">
        <f t="shared" si="394"/>
        <v>0</v>
      </c>
      <c r="AA687" s="90">
        <f t="shared" si="394"/>
        <v>0</v>
      </c>
    </row>
    <row r="688" spans="1:27" ht="12.75" hidden="1" customHeight="1" outlineLevel="1" x14ac:dyDescent="0.2">
      <c r="A688" s="98" t="s">
        <v>3078</v>
      </c>
      <c r="B688" s="62" t="s">
        <v>236</v>
      </c>
      <c r="C688" s="42" t="s">
        <v>77</v>
      </c>
      <c r="D688" s="43">
        <v>0</v>
      </c>
      <c r="E688" s="43">
        <v>0</v>
      </c>
      <c r="F688" s="43">
        <v>0</v>
      </c>
      <c r="G688" s="43">
        <v>0</v>
      </c>
      <c r="H688" s="43">
        <v>55.18</v>
      </c>
      <c r="I688" s="43">
        <v>134.59</v>
      </c>
      <c r="J688" s="43">
        <v>141.79</v>
      </c>
      <c r="K688" s="43">
        <v>142.51</v>
      </c>
      <c r="L688" s="43">
        <v>71.92</v>
      </c>
      <c r="M688" s="43">
        <v>31.76</v>
      </c>
      <c r="N688" s="43">
        <v>15.89</v>
      </c>
      <c r="O688" s="43">
        <v>6.96</v>
      </c>
      <c r="P688" s="43">
        <v>19.38</v>
      </c>
      <c r="Q688" s="43">
        <v>13.3</v>
      </c>
      <c r="R688" s="43">
        <v>0.51</v>
      </c>
      <c r="S688" s="43">
        <v>0.36</v>
      </c>
      <c r="T688" s="43">
        <v>0</v>
      </c>
      <c r="U688" s="43">
        <v>0</v>
      </c>
      <c r="V688" s="43">
        <v>0</v>
      </c>
      <c r="W688" s="43">
        <v>0</v>
      </c>
      <c r="X688" s="43">
        <v>0</v>
      </c>
      <c r="Y688" s="43">
        <v>0</v>
      </c>
      <c r="Z688" s="43">
        <v>0</v>
      </c>
      <c r="AA688" s="43">
        <v>0</v>
      </c>
    </row>
    <row r="689" spans="1:27" collapsed="1" x14ac:dyDescent="0.2">
      <c r="A689" s="97" t="s">
        <v>3079</v>
      </c>
      <c r="B689" s="27" t="str">
        <f>"24"&amp;"."&amp;$B$801&amp;"."&amp;$B$802</f>
        <v>24.01.2023</v>
      </c>
      <c r="C689" s="89" t="s">
        <v>74</v>
      </c>
      <c r="D689" s="90">
        <f>ROUND((D690)/1000,5)</f>
        <v>0</v>
      </c>
      <c r="E689" s="90">
        <f t="shared" ref="E689:AA689" si="395">ROUND((E690)/1000,5)</f>
        <v>0</v>
      </c>
      <c r="F689" s="90">
        <f t="shared" si="395"/>
        <v>0</v>
      </c>
      <c r="G689" s="90">
        <f t="shared" si="395"/>
        <v>3.8999999999999999E-4</v>
      </c>
      <c r="H689" s="90">
        <f t="shared" si="395"/>
        <v>2.46E-2</v>
      </c>
      <c r="I689" s="90">
        <f t="shared" si="395"/>
        <v>0.17807999999999999</v>
      </c>
      <c r="J689" s="90">
        <f t="shared" si="395"/>
        <v>0.11255999999999999</v>
      </c>
      <c r="K689" s="90">
        <f t="shared" si="395"/>
        <v>0.14091999999999999</v>
      </c>
      <c r="L689" s="90">
        <f t="shared" si="395"/>
        <v>0.10663</v>
      </c>
      <c r="M689" s="90">
        <f t="shared" si="395"/>
        <v>0.10141</v>
      </c>
      <c r="N689" s="90">
        <f t="shared" si="395"/>
        <v>7.4149999999999994E-2</v>
      </c>
      <c r="O689" s="90">
        <f t="shared" si="395"/>
        <v>3.5720000000000002E-2</v>
      </c>
      <c r="P689" s="90">
        <f t="shared" si="395"/>
        <v>3.798E-2</v>
      </c>
      <c r="Q689" s="90">
        <f t="shared" si="395"/>
        <v>5.0990000000000001E-2</v>
      </c>
      <c r="R689" s="90">
        <f t="shared" si="395"/>
        <v>4.4290000000000003E-2</v>
      </c>
      <c r="S689" s="90">
        <f t="shared" si="395"/>
        <v>3.9780000000000003E-2</v>
      </c>
      <c r="T689" s="90">
        <f t="shared" si="395"/>
        <v>5.5690000000000003E-2</v>
      </c>
      <c r="U689" s="90">
        <f t="shared" si="395"/>
        <v>5.4399999999999997E-2</v>
      </c>
      <c r="V689" s="90">
        <f t="shared" si="395"/>
        <v>2.0420000000000001E-2</v>
      </c>
      <c r="W689" s="90">
        <f t="shared" si="395"/>
        <v>0</v>
      </c>
      <c r="X689" s="90">
        <f t="shared" si="395"/>
        <v>2.009E-2</v>
      </c>
      <c r="Y689" s="90">
        <f t="shared" si="395"/>
        <v>0</v>
      </c>
      <c r="Z689" s="90">
        <f t="shared" si="395"/>
        <v>0</v>
      </c>
      <c r="AA689" s="90">
        <f t="shared" si="395"/>
        <v>0</v>
      </c>
    </row>
    <row r="690" spans="1:27" ht="12.75" hidden="1" customHeight="1" outlineLevel="1" x14ac:dyDescent="0.2">
      <c r="A690" s="98" t="s">
        <v>3080</v>
      </c>
      <c r="B690" s="62" t="s">
        <v>236</v>
      </c>
      <c r="C690" s="42" t="s">
        <v>77</v>
      </c>
      <c r="D690" s="43">
        <v>0</v>
      </c>
      <c r="E690" s="43">
        <v>0</v>
      </c>
      <c r="F690" s="43">
        <v>0</v>
      </c>
      <c r="G690" s="43">
        <v>0.39</v>
      </c>
      <c r="H690" s="43">
        <v>24.6</v>
      </c>
      <c r="I690" s="43">
        <v>178.08</v>
      </c>
      <c r="J690" s="43">
        <v>112.56</v>
      </c>
      <c r="K690" s="43">
        <v>140.91999999999999</v>
      </c>
      <c r="L690" s="43">
        <v>106.63</v>
      </c>
      <c r="M690" s="43">
        <v>101.41</v>
      </c>
      <c r="N690" s="43">
        <v>74.150000000000006</v>
      </c>
      <c r="O690" s="43">
        <v>35.72</v>
      </c>
      <c r="P690" s="43">
        <v>37.979999999999997</v>
      </c>
      <c r="Q690" s="43">
        <v>50.99</v>
      </c>
      <c r="R690" s="43">
        <v>44.29</v>
      </c>
      <c r="S690" s="43">
        <v>39.78</v>
      </c>
      <c r="T690" s="43">
        <v>55.69</v>
      </c>
      <c r="U690" s="43">
        <v>54.4</v>
      </c>
      <c r="V690" s="43">
        <v>20.420000000000002</v>
      </c>
      <c r="W690" s="43">
        <v>0</v>
      </c>
      <c r="X690" s="43">
        <v>20.09</v>
      </c>
      <c r="Y690" s="43">
        <v>0</v>
      </c>
      <c r="Z690" s="43">
        <v>0</v>
      </c>
      <c r="AA690" s="43">
        <v>0</v>
      </c>
    </row>
    <row r="691" spans="1:27" collapsed="1" x14ac:dyDescent="0.2">
      <c r="A691" s="97" t="s">
        <v>3081</v>
      </c>
      <c r="B691" s="27" t="str">
        <f>"25"&amp;"."&amp;$B$801&amp;"."&amp;$B$802</f>
        <v>25.01.2023</v>
      </c>
      <c r="C691" s="89" t="s">
        <v>74</v>
      </c>
      <c r="D691" s="90">
        <f>ROUND((D692)/1000,5)</f>
        <v>0</v>
      </c>
      <c r="E691" s="90">
        <f t="shared" ref="E691:AA691" si="396">ROUND((E692)/1000,5)</f>
        <v>0</v>
      </c>
      <c r="F691" s="90">
        <f t="shared" si="396"/>
        <v>0</v>
      </c>
      <c r="G691" s="90">
        <f t="shared" si="396"/>
        <v>3.567E-2</v>
      </c>
      <c r="H691" s="90">
        <f t="shared" si="396"/>
        <v>5.1180000000000003E-2</v>
      </c>
      <c r="I691" s="90">
        <f t="shared" si="396"/>
        <v>0.1908</v>
      </c>
      <c r="J691" s="90">
        <f t="shared" si="396"/>
        <v>8.1970000000000001E-2</v>
      </c>
      <c r="K691" s="90">
        <f t="shared" si="396"/>
        <v>0.31930999999999998</v>
      </c>
      <c r="L691" s="90">
        <f t="shared" si="396"/>
        <v>0.24759999999999999</v>
      </c>
      <c r="M691" s="90">
        <f t="shared" si="396"/>
        <v>0.19311</v>
      </c>
      <c r="N691" s="90">
        <f t="shared" si="396"/>
        <v>0.16497000000000001</v>
      </c>
      <c r="O691" s="90">
        <f t="shared" si="396"/>
        <v>0.12081</v>
      </c>
      <c r="P691" s="90">
        <f t="shared" si="396"/>
        <v>8.2290000000000002E-2</v>
      </c>
      <c r="Q691" s="90">
        <f t="shared" si="396"/>
        <v>6.6409999999999997E-2</v>
      </c>
      <c r="R691" s="90">
        <f t="shared" si="396"/>
        <v>7.6789999999999997E-2</v>
      </c>
      <c r="S691" s="90">
        <f t="shared" si="396"/>
        <v>5.6279999999999997E-2</v>
      </c>
      <c r="T691" s="90">
        <f t="shared" si="396"/>
        <v>4.4630000000000003E-2</v>
      </c>
      <c r="U691" s="90">
        <f t="shared" si="396"/>
        <v>2.4979999999999999E-2</v>
      </c>
      <c r="V691" s="90">
        <f t="shared" si="396"/>
        <v>1.417E-2</v>
      </c>
      <c r="W691" s="90">
        <f t="shared" si="396"/>
        <v>0</v>
      </c>
      <c r="X691" s="90">
        <f t="shared" si="396"/>
        <v>0</v>
      </c>
      <c r="Y691" s="90">
        <f t="shared" si="396"/>
        <v>0</v>
      </c>
      <c r="Z691" s="90">
        <f t="shared" si="396"/>
        <v>0</v>
      </c>
      <c r="AA691" s="90">
        <f t="shared" si="396"/>
        <v>0</v>
      </c>
    </row>
    <row r="692" spans="1:27" ht="12.75" hidden="1" customHeight="1" outlineLevel="1" x14ac:dyDescent="0.2">
      <c r="A692" s="98" t="s">
        <v>3082</v>
      </c>
      <c r="B692" s="62" t="s">
        <v>236</v>
      </c>
      <c r="C692" s="42" t="s">
        <v>77</v>
      </c>
      <c r="D692" s="43">
        <v>0</v>
      </c>
      <c r="E692" s="43">
        <v>0</v>
      </c>
      <c r="F692" s="43">
        <v>0</v>
      </c>
      <c r="G692" s="43">
        <v>35.67</v>
      </c>
      <c r="H692" s="43">
        <v>51.18</v>
      </c>
      <c r="I692" s="43">
        <v>190.8</v>
      </c>
      <c r="J692" s="43">
        <v>81.97</v>
      </c>
      <c r="K692" s="43">
        <v>319.31</v>
      </c>
      <c r="L692" s="43">
        <v>247.6</v>
      </c>
      <c r="M692" s="43">
        <v>193.11</v>
      </c>
      <c r="N692" s="43">
        <v>164.97</v>
      </c>
      <c r="O692" s="43">
        <v>120.81</v>
      </c>
      <c r="P692" s="43">
        <v>82.29</v>
      </c>
      <c r="Q692" s="43">
        <v>66.41</v>
      </c>
      <c r="R692" s="43">
        <v>76.790000000000006</v>
      </c>
      <c r="S692" s="43">
        <v>56.28</v>
      </c>
      <c r="T692" s="43">
        <v>44.63</v>
      </c>
      <c r="U692" s="43">
        <v>24.98</v>
      </c>
      <c r="V692" s="43">
        <v>14.17</v>
      </c>
      <c r="W692" s="43">
        <v>0</v>
      </c>
      <c r="X692" s="43">
        <v>0</v>
      </c>
      <c r="Y692" s="43">
        <v>0</v>
      </c>
      <c r="Z692" s="43">
        <v>0</v>
      </c>
      <c r="AA692" s="43">
        <v>0</v>
      </c>
    </row>
    <row r="693" spans="1:27" collapsed="1" x14ac:dyDescent="0.2">
      <c r="A693" s="97" t="s">
        <v>3083</v>
      </c>
      <c r="B693" s="27" t="str">
        <f>"26"&amp;"."&amp;$B$801&amp;"."&amp;$B$802</f>
        <v>26.01.2023</v>
      </c>
      <c r="C693" s="89" t="s">
        <v>74</v>
      </c>
      <c r="D693" s="90">
        <f>ROUND((D694)/1000,5)</f>
        <v>0</v>
      </c>
      <c r="E693" s="90">
        <f t="shared" ref="E693:AA693" si="397">ROUND((E694)/1000,5)</f>
        <v>0</v>
      </c>
      <c r="F693" s="90">
        <f t="shared" si="397"/>
        <v>0</v>
      </c>
      <c r="G693" s="90">
        <f t="shared" si="397"/>
        <v>5.3800000000000002E-3</v>
      </c>
      <c r="H693" s="90">
        <f t="shared" si="397"/>
        <v>0</v>
      </c>
      <c r="I693" s="90">
        <f t="shared" si="397"/>
        <v>0.13725999999999999</v>
      </c>
      <c r="J693" s="90">
        <f t="shared" si="397"/>
        <v>6.1159999999999999E-2</v>
      </c>
      <c r="K693" s="90">
        <f t="shared" si="397"/>
        <v>4.2709999999999998E-2</v>
      </c>
      <c r="L693" s="90">
        <f t="shared" si="397"/>
        <v>0.13150000000000001</v>
      </c>
      <c r="M693" s="90">
        <f t="shared" si="397"/>
        <v>0.10832</v>
      </c>
      <c r="N693" s="90">
        <f t="shared" si="397"/>
        <v>7.6539999999999997E-2</v>
      </c>
      <c r="O693" s="90">
        <f t="shared" si="397"/>
        <v>5.586E-2</v>
      </c>
      <c r="P693" s="90">
        <f t="shared" si="397"/>
        <v>6.5379999999999994E-2</v>
      </c>
      <c r="Q693" s="90">
        <f t="shared" si="397"/>
        <v>6.4100000000000004E-2</v>
      </c>
      <c r="R693" s="90">
        <f t="shared" si="397"/>
        <v>5.3449999999999998E-2</v>
      </c>
      <c r="S693" s="90">
        <f t="shared" si="397"/>
        <v>6.3490000000000005E-2</v>
      </c>
      <c r="T693" s="90">
        <f t="shared" si="397"/>
        <v>7.4359999999999996E-2</v>
      </c>
      <c r="U693" s="90">
        <f t="shared" si="397"/>
        <v>6.8970000000000004E-2</v>
      </c>
      <c r="V693" s="90">
        <f t="shared" si="397"/>
        <v>4.0259999999999997E-2</v>
      </c>
      <c r="W693" s="90">
        <f t="shared" si="397"/>
        <v>0</v>
      </c>
      <c r="X693" s="90">
        <f t="shared" si="397"/>
        <v>0</v>
      </c>
      <c r="Y693" s="90">
        <f t="shared" si="397"/>
        <v>0</v>
      </c>
      <c r="Z693" s="90">
        <f t="shared" si="397"/>
        <v>0</v>
      </c>
      <c r="AA693" s="90">
        <f t="shared" si="397"/>
        <v>0</v>
      </c>
    </row>
    <row r="694" spans="1:27" ht="12.75" hidden="1" customHeight="1" outlineLevel="1" x14ac:dyDescent="0.2">
      <c r="A694" s="98" t="s">
        <v>3084</v>
      </c>
      <c r="B694" s="62" t="s">
        <v>236</v>
      </c>
      <c r="C694" s="42" t="s">
        <v>77</v>
      </c>
      <c r="D694" s="43">
        <v>0</v>
      </c>
      <c r="E694" s="43">
        <v>0</v>
      </c>
      <c r="F694" s="43">
        <v>0</v>
      </c>
      <c r="G694" s="43">
        <v>5.38</v>
      </c>
      <c r="H694" s="43">
        <v>0</v>
      </c>
      <c r="I694" s="43">
        <v>137.26</v>
      </c>
      <c r="J694" s="43">
        <v>61.16</v>
      </c>
      <c r="K694" s="43">
        <v>42.71</v>
      </c>
      <c r="L694" s="43">
        <v>131.5</v>
      </c>
      <c r="M694" s="43">
        <v>108.32</v>
      </c>
      <c r="N694" s="43">
        <v>76.540000000000006</v>
      </c>
      <c r="O694" s="43">
        <v>55.86</v>
      </c>
      <c r="P694" s="43">
        <v>65.38</v>
      </c>
      <c r="Q694" s="43">
        <v>64.099999999999994</v>
      </c>
      <c r="R694" s="43">
        <v>53.45</v>
      </c>
      <c r="S694" s="43">
        <v>63.49</v>
      </c>
      <c r="T694" s="43">
        <v>74.36</v>
      </c>
      <c r="U694" s="43">
        <v>68.97</v>
      </c>
      <c r="V694" s="43">
        <v>40.26</v>
      </c>
      <c r="W694" s="43">
        <v>0</v>
      </c>
      <c r="X694" s="43">
        <v>0</v>
      </c>
      <c r="Y694" s="43">
        <v>0</v>
      </c>
      <c r="Z694" s="43">
        <v>0</v>
      </c>
      <c r="AA694" s="43">
        <v>0</v>
      </c>
    </row>
    <row r="695" spans="1:27" collapsed="1" x14ac:dyDescent="0.2">
      <c r="A695" s="97" t="s">
        <v>3085</v>
      </c>
      <c r="B695" s="27" t="str">
        <f>"27"&amp;"."&amp;$B$801&amp;"."&amp;$B$802</f>
        <v>27.01.2023</v>
      </c>
      <c r="C695" s="89" t="s">
        <v>74</v>
      </c>
      <c r="D695" s="90">
        <f>ROUND((D696)/1000,5)</f>
        <v>0</v>
      </c>
      <c r="E695" s="90">
        <f t="shared" ref="E695:AA695" si="398">ROUND((E696)/1000,5)</f>
        <v>0</v>
      </c>
      <c r="F695" s="90">
        <f t="shared" si="398"/>
        <v>0</v>
      </c>
      <c r="G695" s="90">
        <f t="shared" si="398"/>
        <v>4.6249999999999999E-2</v>
      </c>
      <c r="H695" s="90">
        <f t="shared" si="398"/>
        <v>0.22203999999999999</v>
      </c>
      <c r="I695" s="90">
        <f t="shared" si="398"/>
        <v>0.15667</v>
      </c>
      <c r="J695" s="90">
        <f t="shared" si="398"/>
        <v>0.21285000000000001</v>
      </c>
      <c r="K695" s="90">
        <f t="shared" si="398"/>
        <v>0.11458</v>
      </c>
      <c r="L695" s="90">
        <f t="shared" si="398"/>
        <v>0.10323</v>
      </c>
      <c r="M695" s="90">
        <f t="shared" si="398"/>
        <v>8.0589999999999995E-2</v>
      </c>
      <c r="N695" s="90">
        <f t="shared" si="398"/>
        <v>5.4829999999999997E-2</v>
      </c>
      <c r="O695" s="90">
        <f t="shared" si="398"/>
        <v>3.2419999999999997E-2</v>
      </c>
      <c r="P695" s="90">
        <f t="shared" si="398"/>
        <v>3.9079999999999997E-2</v>
      </c>
      <c r="Q695" s="90">
        <f t="shared" si="398"/>
        <v>4.4929999999999998E-2</v>
      </c>
      <c r="R695" s="90">
        <f t="shared" si="398"/>
        <v>3.6069999999999998E-2</v>
      </c>
      <c r="S695" s="90">
        <f t="shared" si="398"/>
        <v>1.958E-2</v>
      </c>
      <c r="T695" s="90">
        <f t="shared" si="398"/>
        <v>4.2209999999999998E-2</v>
      </c>
      <c r="U695" s="90">
        <f t="shared" si="398"/>
        <v>3.3709999999999997E-2</v>
      </c>
      <c r="V695" s="90">
        <f t="shared" si="398"/>
        <v>3.4399999999999999E-3</v>
      </c>
      <c r="W695" s="90">
        <f t="shared" si="398"/>
        <v>0</v>
      </c>
      <c r="X695" s="90">
        <f t="shared" si="398"/>
        <v>0</v>
      </c>
      <c r="Y695" s="90">
        <f t="shared" si="398"/>
        <v>0</v>
      </c>
      <c r="Z695" s="90">
        <f t="shared" si="398"/>
        <v>0</v>
      </c>
      <c r="AA695" s="90">
        <f t="shared" si="398"/>
        <v>0</v>
      </c>
    </row>
    <row r="696" spans="1:27" ht="12.75" hidden="1" customHeight="1" outlineLevel="1" x14ac:dyDescent="0.2">
      <c r="A696" s="98" t="s">
        <v>3086</v>
      </c>
      <c r="B696" s="62" t="s">
        <v>236</v>
      </c>
      <c r="C696" s="42" t="s">
        <v>77</v>
      </c>
      <c r="D696" s="43">
        <v>0</v>
      </c>
      <c r="E696" s="43">
        <v>0</v>
      </c>
      <c r="F696" s="43">
        <v>0</v>
      </c>
      <c r="G696" s="43">
        <v>46.25</v>
      </c>
      <c r="H696" s="43">
        <v>222.04</v>
      </c>
      <c r="I696" s="43">
        <v>156.66999999999999</v>
      </c>
      <c r="J696" s="43">
        <v>212.85</v>
      </c>
      <c r="K696" s="43">
        <v>114.58</v>
      </c>
      <c r="L696" s="43">
        <v>103.23</v>
      </c>
      <c r="M696" s="43">
        <v>80.59</v>
      </c>
      <c r="N696" s="43">
        <v>54.83</v>
      </c>
      <c r="O696" s="43">
        <v>32.42</v>
      </c>
      <c r="P696" s="43">
        <v>39.08</v>
      </c>
      <c r="Q696" s="43">
        <v>44.93</v>
      </c>
      <c r="R696" s="43">
        <v>36.07</v>
      </c>
      <c r="S696" s="43">
        <v>19.579999999999998</v>
      </c>
      <c r="T696" s="43">
        <v>42.21</v>
      </c>
      <c r="U696" s="43">
        <v>33.71</v>
      </c>
      <c r="V696" s="43">
        <v>3.44</v>
      </c>
      <c r="W696" s="43">
        <v>0</v>
      </c>
      <c r="X696" s="43">
        <v>0</v>
      </c>
      <c r="Y696" s="43">
        <v>0</v>
      </c>
      <c r="Z696" s="43">
        <v>0</v>
      </c>
      <c r="AA696" s="43">
        <v>0</v>
      </c>
    </row>
    <row r="697" spans="1:27" collapsed="1" x14ac:dyDescent="0.2">
      <c r="A697" s="97" t="s">
        <v>3087</v>
      </c>
      <c r="B697" s="27" t="str">
        <f>"28"&amp;"."&amp;$B$801&amp;"."&amp;$B$802</f>
        <v>28.01.2023</v>
      </c>
      <c r="C697" s="89" t="s">
        <v>74</v>
      </c>
      <c r="D697" s="90">
        <f>ROUND((D698)/1000,5)</f>
        <v>0</v>
      </c>
      <c r="E697" s="90">
        <f t="shared" ref="E697:AA697" si="399">ROUND((E698)/1000,5)</f>
        <v>0</v>
      </c>
      <c r="F697" s="90">
        <f t="shared" si="399"/>
        <v>0</v>
      </c>
      <c r="G697" s="90">
        <f t="shared" si="399"/>
        <v>0</v>
      </c>
      <c r="H697" s="90">
        <f t="shared" si="399"/>
        <v>1.881E-2</v>
      </c>
      <c r="I697" s="90">
        <f t="shared" si="399"/>
        <v>8.2040000000000002E-2</v>
      </c>
      <c r="J697" s="90">
        <f t="shared" si="399"/>
        <v>9.0800000000000006E-2</v>
      </c>
      <c r="K697" s="90">
        <f t="shared" si="399"/>
        <v>3.6510000000000001E-2</v>
      </c>
      <c r="L697" s="90">
        <f t="shared" si="399"/>
        <v>0.10048</v>
      </c>
      <c r="M697" s="90">
        <f t="shared" si="399"/>
        <v>8.9209999999999998E-2</v>
      </c>
      <c r="N697" s="90">
        <f t="shared" si="399"/>
        <v>6.2030000000000002E-2</v>
      </c>
      <c r="O697" s="90">
        <f t="shared" si="399"/>
        <v>5.7500000000000002E-2</v>
      </c>
      <c r="P697" s="90">
        <f t="shared" si="399"/>
        <v>4.5589999999999999E-2</v>
      </c>
      <c r="Q697" s="90">
        <f t="shared" si="399"/>
        <v>4.9410000000000003E-2</v>
      </c>
      <c r="R697" s="90">
        <f t="shared" si="399"/>
        <v>3.3520000000000001E-2</v>
      </c>
      <c r="S697" s="90">
        <f t="shared" si="399"/>
        <v>2.4109999999999999E-2</v>
      </c>
      <c r="T697" s="90">
        <f t="shared" si="399"/>
        <v>5.8630000000000002E-2</v>
      </c>
      <c r="U697" s="90">
        <f t="shared" si="399"/>
        <v>0.1239</v>
      </c>
      <c r="V697" s="90">
        <f t="shared" si="399"/>
        <v>5.2729999999999999E-2</v>
      </c>
      <c r="W697" s="90">
        <f t="shared" si="399"/>
        <v>3.1449999999999999E-2</v>
      </c>
      <c r="X697" s="90">
        <f t="shared" si="399"/>
        <v>0</v>
      </c>
      <c r="Y697" s="90">
        <f t="shared" si="399"/>
        <v>0</v>
      </c>
      <c r="Z697" s="90">
        <f t="shared" si="399"/>
        <v>0</v>
      </c>
      <c r="AA697" s="90">
        <f t="shared" si="399"/>
        <v>0</v>
      </c>
    </row>
    <row r="698" spans="1:27" ht="12.75" hidden="1" customHeight="1" outlineLevel="1" x14ac:dyDescent="0.2">
      <c r="A698" s="98" t="s">
        <v>3088</v>
      </c>
      <c r="B698" s="62" t="s">
        <v>236</v>
      </c>
      <c r="C698" s="42" t="s">
        <v>77</v>
      </c>
      <c r="D698" s="43">
        <v>0</v>
      </c>
      <c r="E698" s="43">
        <v>0</v>
      </c>
      <c r="F698" s="43">
        <v>0</v>
      </c>
      <c r="G698" s="43">
        <v>0</v>
      </c>
      <c r="H698" s="43">
        <v>18.809999999999999</v>
      </c>
      <c r="I698" s="43">
        <v>82.04</v>
      </c>
      <c r="J698" s="43">
        <v>90.8</v>
      </c>
      <c r="K698" s="43">
        <v>36.51</v>
      </c>
      <c r="L698" s="43">
        <v>100.48</v>
      </c>
      <c r="M698" s="43">
        <v>89.21</v>
      </c>
      <c r="N698" s="43">
        <v>62.03</v>
      </c>
      <c r="O698" s="43">
        <v>57.5</v>
      </c>
      <c r="P698" s="43">
        <v>45.59</v>
      </c>
      <c r="Q698" s="43">
        <v>49.41</v>
      </c>
      <c r="R698" s="43">
        <v>33.520000000000003</v>
      </c>
      <c r="S698" s="43">
        <v>24.11</v>
      </c>
      <c r="T698" s="43">
        <v>58.63</v>
      </c>
      <c r="U698" s="43">
        <v>123.9</v>
      </c>
      <c r="V698" s="43">
        <v>52.73</v>
      </c>
      <c r="W698" s="43">
        <v>31.45</v>
      </c>
      <c r="X698" s="43">
        <v>0</v>
      </c>
      <c r="Y698" s="43">
        <v>0</v>
      </c>
      <c r="Z698" s="43">
        <v>0</v>
      </c>
      <c r="AA698" s="43">
        <v>0</v>
      </c>
    </row>
    <row r="699" spans="1:27" collapsed="1" x14ac:dyDescent="0.2">
      <c r="A699" s="97" t="s">
        <v>3089</v>
      </c>
      <c r="B699" s="27" t="str">
        <f>"29"&amp;"."&amp;$B$801&amp;"."&amp;$B$802</f>
        <v>29.01.2023</v>
      </c>
      <c r="C699" s="89" t="s">
        <v>74</v>
      </c>
      <c r="D699" s="90">
        <f>ROUND((D700)/1000,5)</f>
        <v>0</v>
      </c>
      <c r="E699" s="90">
        <f t="shared" ref="E699:AA699" si="400">ROUND((E700)/1000,5)</f>
        <v>0</v>
      </c>
      <c r="F699" s="90">
        <f t="shared" si="400"/>
        <v>0</v>
      </c>
      <c r="G699" s="90">
        <f t="shared" si="400"/>
        <v>0</v>
      </c>
      <c r="H699" s="90">
        <f t="shared" si="400"/>
        <v>9.1999999999999998E-3</v>
      </c>
      <c r="I699" s="90">
        <f t="shared" si="400"/>
        <v>0</v>
      </c>
      <c r="J699" s="90">
        <f t="shared" si="400"/>
        <v>0</v>
      </c>
      <c r="K699" s="90">
        <f t="shared" si="400"/>
        <v>0</v>
      </c>
      <c r="L699" s="90">
        <f t="shared" si="400"/>
        <v>0</v>
      </c>
      <c r="M699" s="90">
        <f t="shared" si="400"/>
        <v>0</v>
      </c>
      <c r="N699" s="90">
        <f t="shared" si="400"/>
        <v>0</v>
      </c>
      <c r="O699" s="90">
        <f t="shared" si="400"/>
        <v>0</v>
      </c>
      <c r="P699" s="90">
        <f t="shared" si="400"/>
        <v>0</v>
      </c>
      <c r="Q699" s="90">
        <f t="shared" si="400"/>
        <v>0</v>
      </c>
      <c r="R699" s="90">
        <f t="shared" si="400"/>
        <v>0</v>
      </c>
      <c r="S699" s="90">
        <f t="shared" si="400"/>
        <v>0</v>
      </c>
      <c r="T699" s="90">
        <f t="shared" si="400"/>
        <v>0</v>
      </c>
      <c r="U699" s="90">
        <f t="shared" si="400"/>
        <v>0</v>
      </c>
      <c r="V699" s="90">
        <f t="shared" si="400"/>
        <v>0</v>
      </c>
      <c r="W699" s="90">
        <f t="shared" si="400"/>
        <v>0</v>
      </c>
      <c r="X699" s="90">
        <f t="shared" si="400"/>
        <v>0</v>
      </c>
      <c r="Y699" s="90">
        <f t="shared" si="400"/>
        <v>0</v>
      </c>
      <c r="Z699" s="90">
        <f t="shared" si="400"/>
        <v>0</v>
      </c>
      <c r="AA699" s="90">
        <f t="shared" si="400"/>
        <v>0</v>
      </c>
    </row>
    <row r="700" spans="1:27" ht="12.75" hidden="1" customHeight="1" outlineLevel="1" x14ac:dyDescent="0.2">
      <c r="A700" s="98" t="s">
        <v>3090</v>
      </c>
      <c r="B700" s="62" t="s">
        <v>236</v>
      </c>
      <c r="C700" s="42" t="s">
        <v>77</v>
      </c>
      <c r="D700" s="43">
        <v>0</v>
      </c>
      <c r="E700" s="43">
        <v>0</v>
      </c>
      <c r="F700" s="43">
        <v>0</v>
      </c>
      <c r="G700" s="43">
        <v>0</v>
      </c>
      <c r="H700" s="43">
        <v>9.1999999999999993</v>
      </c>
      <c r="I700" s="43">
        <v>0</v>
      </c>
      <c r="J700" s="43">
        <v>0</v>
      </c>
      <c r="K700" s="43">
        <v>0</v>
      </c>
      <c r="L700" s="43">
        <v>0</v>
      </c>
      <c r="M700" s="43">
        <v>0</v>
      </c>
      <c r="N700" s="43">
        <v>0</v>
      </c>
      <c r="O700" s="43">
        <v>0</v>
      </c>
      <c r="P700" s="43">
        <v>0</v>
      </c>
      <c r="Q700" s="43">
        <v>0</v>
      </c>
      <c r="R700" s="43">
        <v>0</v>
      </c>
      <c r="S700" s="43">
        <v>0</v>
      </c>
      <c r="T700" s="43">
        <v>0</v>
      </c>
      <c r="U700" s="43">
        <v>0</v>
      </c>
      <c r="V700" s="43">
        <v>0</v>
      </c>
      <c r="W700" s="43">
        <v>0</v>
      </c>
      <c r="X700" s="43">
        <v>0</v>
      </c>
      <c r="Y700" s="43">
        <v>0</v>
      </c>
      <c r="Z700" s="43">
        <v>0</v>
      </c>
      <c r="AA700" s="43">
        <v>0</v>
      </c>
    </row>
    <row r="701" spans="1:27" collapsed="1" x14ac:dyDescent="0.2">
      <c r="A701" s="97" t="s">
        <v>3091</v>
      </c>
      <c r="B701" s="27" t="str">
        <f>"30"&amp;"."&amp;$B$801&amp;"."&amp;$B$802</f>
        <v>30.01.2023</v>
      </c>
      <c r="C701" s="89" t="s">
        <v>74</v>
      </c>
      <c r="D701" s="90">
        <f>ROUND((D702)/1000,5)</f>
        <v>0</v>
      </c>
      <c r="E701" s="90">
        <f t="shared" ref="E701:AA701" si="401">ROUND((E702)/1000,5)</f>
        <v>0</v>
      </c>
      <c r="F701" s="90">
        <f t="shared" si="401"/>
        <v>0</v>
      </c>
      <c r="G701" s="90">
        <f t="shared" si="401"/>
        <v>0</v>
      </c>
      <c r="H701" s="90">
        <f t="shared" si="401"/>
        <v>6.8599999999999998E-3</v>
      </c>
      <c r="I701" s="90">
        <f t="shared" si="401"/>
        <v>5.2089999999999997E-2</v>
      </c>
      <c r="J701" s="90">
        <f t="shared" si="401"/>
        <v>0</v>
      </c>
      <c r="K701" s="90">
        <f t="shared" si="401"/>
        <v>0</v>
      </c>
      <c r="L701" s="90">
        <f t="shared" si="401"/>
        <v>0</v>
      </c>
      <c r="M701" s="90">
        <f t="shared" si="401"/>
        <v>0</v>
      </c>
      <c r="N701" s="90">
        <f t="shared" si="401"/>
        <v>0</v>
      </c>
      <c r="O701" s="90">
        <f t="shared" si="401"/>
        <v>0</v>
      </c>
      <c r="P701" s="90">
        <f t="shared" si="401"/>
        <v>0</v>
      </c>
      <c r="Q701" s="90">
        <f t="shared" si="401"/>
        <v>0</v>
      </c>
      <c r="R701" s="90">
        <f t="shared" si="401"/>
        <v>0</v>
      </c>
      <c r="S701" s="90">
        <f t="shared" si="401"/>
        <v>0</v>
      </c>
      <c r="T701" s="90">
        <f t="shared" si="401"/>
        <v>0</v>
      </c>
      <c r="U701" s="90">
        <f t="shared" si="401"/>
        <v>0</v>
      </c>
      <c r="V701" s="90">
        <f t="shared" si="401"/>
        <v>0</v>
      </c>
      <c r="W701" s="90">
        <f t="shared" si="401"/>
        <v>0</v>
      </c>
      <c r="X701" s="90">
        <f t="shared" si="401"/>
        <v>0</v>
      </c>
      <c r="Y701" s="90">
        <f t="shared" si="401"/>
        <v>0</v>
      </c>
      <c r="Z701" s="90">
        <f t="shared" si="401"/>
        <v>0</v>
      </c>
      <c r="AA701" s="90">
        <f t="shared" si="401"/>
        <v>0</v>
      </c>
    </row>
    <row r="702" spans="1:27" ht="12.75" hidden="1" customHeight="1" outlineLevel="1" x14ac:dyDescent="0.2">
      <c r="A702" s="98" t="s">
        <v>3092</v>
      </c>
      <c r="B702" s="62" t="s">
        <v>236</v>
      </c>
      <c r="C702" s="42" t="s">
        <v>77</v>
      </c>
      <c r="D702" s="43">
        <v>0</v>
      </c>
      <c r="E702" s="43">
        <v>0</v>
      </c>
      <c r="F702" s="43">
        <v>0</v>
      </c>
      <c r="G702" s="43">
        <v>0</v>
      </c>
      <c r="H702" s="43">
        <v>6.86</v>
      </c>
      <c r="I702" s="43">
        <v>52.09</v>
      </c>
      <c r="J702" s="43">
        <v>0</v>
      </c>
      <c r="K702" s="43">
        <v>0</v>
      </c>
      <c r="L702" s="43">
        <v>0</v>
      </c>
      <c r="M702" s="43">
        <v>0</v>
      </c>
      <c r="N702" s="43">
        <v>0</v>
      </c>
      <c r="O702" s="43">
        <v>0</v>
      </c>
      <c r="P702" s="43">
        <v>0</v>
      </c>
      <c r="Q702" s="43">
        <v>0</v>
      </c>
      <c r="R702" s="43">
        <v>0</v>
      </c>
      <c r="S702" s="43">
        <v>0</v>
      </c>
      <c r="T702" s="43">
        <v>0</v>
      </c>
      <c r="U702" s="43">
        <v>0</v>
      </c>
      <c r="V702" s="43">
        <v>0</v>
      </c>
      <c r="W702" s="43">
        <v>0</v>
      </c>
      <c r="X702" s="43">
        <v>0</v>
      </c>
      <c r="Y702" s="43">
        <v>0</v>
      </c>
      <c r="Z702" s="43">
        <v>0</v>
      </c>
      <c r="AA702" s="43">
        <v>0</v>
      </c>
    </row>
    <row r="703" spans="1:27" collapsed="1" x14ac:dyDescent="0.2">
      <c r="A703" s="97" t="s">
        <v>3093</v>
      </c>
      <c r="B703" s="27" t="str">
        <f>"31"&amp;"."&amp;$B$801&amp;"."&amp;$B$802</f>
        <v>31.01.2023</v>
      </c>
      <c r="C703" s="89" t="s">
        <v>74</v>
      </c>
      <c r="D703" s="90">
        <f>ROUND((D704)/1000,5)</f>
        <v>0</v>
      </c>
      <c r="E703" s="90">
        <f t="shared" ref="E703:AA703" si="402">ROUND((E704)/1000,5)</f>
        <v>0</v>
      </c>
      <c r="F703" s="90">
        <f t="shared" si="402"/>
        <v>0</v>
      </c>
      <c r="G703" s="90">
        <f t="shared" si="402"/>
        <v>0</v>
      </c>
      <c r="H703" s="90">
        <f t="shared" si="402"/>
        <v>7.6429999999999998E-2</v>
      </c>
      <c r="I703" s="90">
        <f t="shared" si="402"/>
        <v>0.20507</v>
      </c>
      <c r="J703" s="90">
        <f t="shared" si="402"/>
        <v>0.18023</v>
      </c>
      <c r="K703" s="90">
        <f t="shared" si="402"/>
        <v>5.8709999999999998E-2</v>
      </c>
      <c r="L703" s="90">
        <f t="shared" si="402"/>
        <v>8.3150000000000002E-2</v>
      </c>
      <c r="M703" s="90">
        <f t="shared" si="402"/>
        <v>4.5260000000000002E-2</v>
      </c>
      <c r="N703" s="90">
        <f t="shared" si="402"/>
        <v>9.0399999999999994E-3</v>
      </c>
      <c r="O703" s="90">
        <f t="shared" si="402"/>
        <v>0</v>
      </c>
      <c r="P703" s="90">
        <f t="shared" si="402"/>
        <v>0</v>
      </c>
      <c r="Q703" s="90">
        <f t="shared" si="402"/>
        <v>0</v>
      </c>
      <c r="R703" s="90">
        <f t="shared" si="402"/>
        <v>0</v>
      </c>
      <c r="S703" s="90">
        <f t="shared" si="402"/>
        <v>0</v>
      </c>
      <c r="T703" s="90">
        <f t="shared" si="402"/>
        <v>0</v>
      </c>
      <c r="U703" s="90">
        <f t="shared" si="402"/>
        <v>0</v>
      </c>
      <c r="V703" s="90">
        <f t="shared" si="402"/>
        <v>0</v>
      </c>
      <c r="W703" s="90">
        <f t="shared" si="402"/>
        <v>0</v>
      </c>
      <c r="X703" s="90">
        <f t="shared" si="402"/>
        <v>0</v>
      </c>
      <c r="Y703" s="90">
        <f t="shared" si="402"/>
        <v>0</v>
      </c>
      <c r="Z703" s="90">
        <f t="shared" si="402"/>
        <v>0</v>
      </c>
      <c r="AA703" s="90">
        <f t="shared" si="402"/>
        <v>0</v>
      </c>
    </row>
    <row r="704" spans="1:27" ht="12.75" hidden="1" customHeight="1" outlineLevel="1" x14ac:dyDescent="0.2">
      <c r="A704" s="98" t="s">
        <v>3094</v>
      </c>
      <c r="B704" s="62" t="s">
        <v>236</v>
      </c>
      <c r="C704" s="42" t="s">
        <v>77</v>
      </c>
      <c r="D704" s="43">
        <v>0</v>
      </c>
      <c r="E704" s="43">
        <v>0</v>
      </c>
      <c r="F704" s="43">
        <v>0</v>
      </c>
      <c r="G704" s="43">
        <v>0</v>
      </c>
      <c r="H704" s="43">
        <v>76.430000000000007</v>
      </c>
      <c r="I704" s="43">
        <v>205.07</v>
      </c>
      <c r="J704" s="43">
        <v>180.23</v>
      </c>
      <c r="K704" s="43">
        <v>58.71</v>
      </c>
      <c r="L704" s="43">
        <v>83.15</v>
      </c>
      <c r="M704" s="43">
        <v>45.26</v>
      </c>
      <c r="N704" s="43">
        <v>9.0399999999999991</v>
      </c>
      <c r="O704" s="43">
        <v>0</v>
      </c>
      <c r="P704" s="43">
        <v>0</v>
      </c>
      <c r="Q704" s="43">
        <v>0</v>
      </c>
      <c r="R704" s="43">
        <v>0</v>
      </c>
      <c r="S704" s="43">
        <v>0</v>
      </c>
      <c r="T704" s="43">
        <v>0</v>
      </c>
      <c r="U704" s="43">
        <v>0</v>
      </c>
      <c r="V704" s="43">
        <v>0</v>
      </c>
      <c r="W704" s="43">
        <v>0</v>
      </c>
      <c r="X704" s="43">
        <v>0</v>
      </c>
      <c r="Y704" s="43">
        <v>0</v>
      </c>
      <c r="Z704" s="43">
        <v>0</v>
      </c>
      <c r="AA704" s="43">
        <v>0</v>
      </c>
    </row>
    <row r="705" spans="1:27" collapsed="1" x14ac:dyDescent="0.2">
      <c r="B705" s="100" t="s">
        <v>390</v>
      </c>
    </row>
    <row r="706" spans="1:27" x14ac:dyDescent="0.2">
      <c r="B706" s="100" t="s">
        <v>390</v>
      </c>
    </row>
    <row r="707" spans="1:27" x14ac:dyDescent="0.2">
      <c r="A707" s="181" t="s">
        <v>2339</v>
      </c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  <c r="Z707" s="182"/>
      <c r="AA707" s="183"/>
    </row>
    <row r="708" spans="1:27" ht="25.5" x14ac:dyDescent="0.2">
      <c r="A708" s="25" t="s">
        <v>62</v>
      </c>
      <c r="B708" s="26" t="s">
        <v>208</v>
      </c>
      <c r="C708" s="25" t="s">
        <v>209</v>
      </c>
      <c r="D708" s="26" t="s">
        <v>210</v>
      </c>
      <c r="E708" s="26" t="s">
        <v>211</v>
      </c>
      <c r="F708" s="26" t="s">
        <v>212</v>
      </c>
      <c r="G708" s="26" t="s">
        <v>213</v>
      </c>
      <c r="H708" s="26" t="s">
        <v>214</v>
      </c>
      <c r="I708" s="26" t="s">
        <v>215</v>
      </c>
      <c r="J708" s="26" t="s">
        <v>216</v>
      </c>
      <c r="K708" s="26" t="s">
        <v>217</v>
      </c>
      <c r="L708" s="26" t="s">
        <v>218</v>
      </c>
      <c r="M708" s="26" t="s">
        <v>219</v>
      </c>
      <c r="N708" s="26" t="s">
        <v>220</v>
      </c>
      <c r="O708" s="26" t="s">
        <v>221</v>
      </c>
      <c r="P708" s="26" t="s">
        <v>222</v>
      </c>
      <c r="Q708" s="26" t="s">
        <v>223</v>
      </c>
      <c r="R708" s="26" t="s">
        <v>224</v>
      </c>
      <c r="S708" s="26" t="s">
        <v>225</v>
      </c>
      <c r="T708" s="26" t="s">
        <v>226</v>
      </c>
      <c r="U708" s="26" t="s">
        <v>227</v>
      </c>
      <c r="V708" s="26" t="s">
        <v>228</v>
      </c>
      <c r="W708" s="26" t="s">
        <v>229</v>
      </c>
      <c r="X708" s="26" t="s">
        <v>230</v>
      </c>
      <c r="Y708" s="26" t="s">
        <v>231</v>
      </c>
      <c r="Z708" s="26" t="s">
        <v>232</v>
      </c>
      <c r="AA708" s="26" t="s">
        <v>233</v>
      </c>
    </row>
    <row r="709" spans="1:27" x14ac:dyDescent="0.2">
      <c r="A709" s="97" t="s">
        <v>3095</v>
      </c>
      <c r="B709" s="27" t="str">
        <f>"01"&amp;"."&amp;$B$801&amp;"."&amp;$B$802</f>
        <v>01.01.2023</v>
      </c>
      <c r="C709" s="89" t="s">
        <v>74</v>
      </c>
      <c r="D709" s="90">
        <f>ROUND((D710)/1000,5)</f>
        <v>8.8489999999999999E-2</v>
      </c>
      <c r="E709" s="90">
        <f t="shared" ref="E709:AA709" si="403">ROUND((E710)/1000,5)</f>
        <v>9.4789999999999999E-2</v>
      </c>
      <c r="F709" s="90">
        <f t="shared" si="403"/>
        <v>3.1530000000000002E-2</v>
      </c>
      <c r="G709" s="90">
        <f t="shared" si="403"/>
        <v>2.264E-2</v>
      </c>
      <c r="H709" s="90">
        <f t="shared" si="403"/>
        <v>1.0120000000000001E-2</v>
      </c>
      <c r="I709" s="90">
        <f t="shared" si="403"/>
        <v>9.0000000000000006E-5</v>
      </c>
      <c r="J709" s="90">
        <f t="shared" si="403"/>
        <v>2.2579999999999999E-2</v>
      </c>
      <c r="K709" s="90">
        <f t="shared" si="403"/>
        <v>4.2770000000000002E-2</v>
      </c>
      <c r="L709" s="90">
        <f t="shared" si="403"/>
        <v>3.9149999999999997E-2</v>
      </c>
      <c r="M709" s="90">
        <f t="shared" si="403"/>
        <v>8.7899999999999992E-3</v>
      </c>
      <c r="N709" s="90">
        <f t="shared" si="403"/>
        <v>5.04E-2</v>
      </c>
      <c r="O709" s="90">
        <f t="shared" si="403"/>
        <v>4.879E-2</v>
      </c>
      <c r="P709" s="90">
        <f t="shared" si="403"/>
        <v>2.1059999999999999E-2</v>
      </c>
      <c r="Q709" s="90">
        <f t="shared" si="403"/>
        <v>3.7260000000000001E-2</v>
      </c>
      <c r="R709" s="90">
        <f t="shared" si="403"/>
        <v>5.6590000000000001E-2</v>
      </c>
      <c r="S709" s="90">
        <f t="shared" si="403"/>
        <v>8.6169999999999997E-2</v>
      </c>
      <c r="T709" s="90">
        <f t="shared" si="403"/>
        <v>0.14247000000000001</v>
      </c>
      <c r="U709" s="90">
        <f t="shared" si="403"/>
        <v>0.18048</v>
      </c>
      <c r="V709" s="90">
        <f t="shared" si="403"/>
        <v>0.2346</v>
      </c>
      <c r="W709" s="90">
        <f t="shared" si="403"/>
        <v>0.25291000000000002</v>
      </c>
      <c r="X709" s="90">
        <f t="shared" si="403"/>
        <v>0.36831000000000003</v>
      </c>
      <c r="Y709" s="90">
        <f t="shared" si="403"/>
        <v>0.36419000000000001</v>
      </c>
      <c r="Z709" s="90">
        <f t="shared" si="403"/>
        <v>0.25039</v>
      </c>
      <c r="AA709" s="90">
        <f t="shared" si="403"/>
        <v>0.1578</v>
      </c>
    </row>
    <row r="710" spans="1:27" ht="12.75" hidden="1" customHeight="1" outlineLevel="1" x14ac:dyDescent="0.2">
      <c r="A710" s="98" t="s">
        <v>3096</v>
      </c>
      <c r="B710" s="62" t="s">
        <v>236</v>
      </c>
      <c r="C710" s="42" t="s">
        <v>77</v>
      </c>
      <c r="D710" s="43">
        <v>88.49</v>
      </c>
      <c r="E710" s="43">
        <v>94.79</v>
      </c>
      <c r="F710" s="43">
        <v>31.53</v>
      </c>
      <c r="G710" s="43">
        <v>22.64</v>
      </c>
      <c r="H710" s="43">
        <v>10.119999999999999</v>
      </c>
      <c r="I710" s="43">
        <v>0.09</v>
      </c>
      <c r="J710" s="43">
        <v>22.58</v>
      </c>
      <c r="K710" s="43">
        <v>42.77</v>
      </c>
      <c r="L710" s="43">
        <v>39.15</v>
      </c>
      <c r="M710" s="43">
        <v>8.7899999999999991</v>
      </c>
      <c r="N710" s="43">
        <v>50.4</v>
      </c>
      <c r="O710" s="43">
        <v>48.79</v>
      </c>
      <c r="P710" s="43">
        <v>21.06</v>
      </c>
      <c r="Q710" s="43">
        <v>37.26</v>
      </c>
      <c r="R710" s="43">
        <v>56.59</v>
      </c>
      <c r="S710" s="43">
        <v>86.17</v>
      </c>
      <c r="T710" s="43">
        <v>142.47</v>
      </c>
      <c r="U710" s="43">
        <v>180.48</v>
      </c>
      <c r="V710" s="43">
        <v>234.6</v>
      </c>
      <c r="W710" s="43">
        <v>252.91</v>
      </c>
      <c r="X710" s="43">
        <v>368.31</v>
      </c>
      <c r="Y710" s="43">
        <v>364.19</v>
      </c>
      <c r="Z710" s="43">
        <v>250.39</v>
      </c>
      <c r="AA710" s="43">
        <v>157.80000000000001</v>
      </c>
    </row>
    <row r="711" spans="1:27" collapsed="1" x14ac:dyDescent="0.2">
      <c r="A711" s="97" t="s">
        <v>3097</v>
      </c>
      <c r="B711" s="27" t="str">
        <f>"02"&amp;"."&amp;$B$801&amp;"."&amp;$B$802</f>
        <v>02.01.2023</v>
      </c>
      <c r="C711" s="89" t="s">
        <v>74</v>
      </c>
      <c r="D711" s="90">
        <f>ROUND((D712)/1000,5)</f>
        <v>5.1580000000000001E-2</v>
      </c>
      <c r="E711" s="90">
        <f t="shared" ref="E711:AA711" si="404">ROUND((E712)/1000,5)</f>
        <v>1.541E-2</v>
      </c>
      <c r="F711" s="90">
        <f t="shared" si="404"/>
        <v>5.3870000000000001E-2</v>
      </c>
      <c r="G711" s="90">
        <f t="shared" si="404"/>
        <v>9.8750000000000004E-2</v>
      </c>
      <c r="H711" s="90">
        <f t="shared" si="404"/>
        <v>1E-3</v>
      </c>
      <c r="I711" s="90">
        <f t="shared" si="404"/>
        <v>0</v>
      </c>
      <c r="J711" s="90">
        <f t="shared" si="404"/>
        <v>0</v>
      </c>
      <c r="K711" s="90">
        <f t="shared" si="404"/>
        <v>0</v>
      </c>
      <c r="L711" s="90">
        <f t="shared" si="404"/>
        <v>0</v>
      </c>
      <c r="M711" s="90">
        <f t="shared" si="404"/>
        <v>0</v>
      </c>
      <c r="N711" s="90">
        <f t="shared" si="404"/>
        <v>2.239E-2</v>
      </c>
      <c r="O711" s="90">
        <f t="shared" si="404"/>
        <v>3.4070000000000003E-2</v>
      </c>
      <c r="P711" s="90">
        <f t="shared" si="404"/>
        <v>3.7949999999999998E-2</v>
      </c>
      <c r="Q711" s="90">
        <f t="shared" si="404"/>
        <v>6.3229999999999995E-2</v>
      </c>
      <c r="R711" s="90">
        <f t="shared" si="404"/>
        <v>0.1138</v>
      </c>
      <c r="S711" s="90">
        <f t="shared" si="404"/>
        <v>0.12406</v>
      </c>
      <c r="T711" s="90">
        <f t="shared" si="404"/>
        <v>9.1050000000000006E-2</v>
      </c>
      <c r="U711" s="90">
        <f t="shared" si="404"/>
        <v>0.17877999999999999</v>
      </c>
      <c r="V711" s="90">
        <f t="shared" si="404"/>
        <v>0.23333999999999999</v>
      </c>
      <c r="W711" s="90">
        <f t="shared" si="404"/>
        <v>0.20785999999999999</v>
      </c>
      <c r="X711" s="90">
        <f t="shared" si="404"/>
        <v>0.28592000000000001</v>
      </c>
      <c r="Y711" s="90">
        <f t="shared" si="404"/>
        <v>0.32401999999999997</v>
      </c>
      <c r="Z711" s="90">
        <f t="shared" si="404"/>
        <v>0.33288000000000001</v>
      </c>
      <c r="AA711" s="90">
        <f t="shared" si="404"/>
        <v>0.17221</v>
      </c>
    </row>
    <row r="712" spans="1:27" ht="12.75" hidden="1" customHeight="1" outlineLevel="1" x14ac:dyDescent="0.2">
      <c r="A712" s="98" t="s">
        <v>3098</v>
      </c>
      <c r="B712" s="62" t="s">
        <v>236</v>
      </c>
      <c r="C712" s="42" t="s">
        <v>77</v>
      </c>
      <c r="D712" s="43">
        <v>51.58</v>
      </c>
      <c r="E712" s="43">
        <v>15.41</v>
      </c>
      <c r="F712" s="43">
        <v>53.87</v>
      </c>
      <c r="G712" s="43">
        <v>98.75</v>
      </c>
      <c r="H712" s="43">
        <v>1</v>
      </c>
      <c r="I712" s="43">
        <v>0</v>
      </c>
      <c r="J712" s="43">
        <v>0</v>
      </c>
      <c r="K712" s="43">
        <v>0</v>
      </c>
      <c r="L712" s="43">
        <v>0</v>
      </c>
      <c r="M712" s="43">
        <v>0</v>
      </c>
      <c r="N712" s="43">
        <v>22.39</v>
      </c>
      <c r="O712" s="43">
        <v>34.07</v>
      </c>
      <c r="P712" s="43">
        <v>37.950000000000003</v>
      </c>
      <c r="Q712" s="43">
        <v>63.23</v>
      </c>
      <c r="R712" s="43">
        <v>113.8</v>
      </c>
      <c r="S712" s="43">
        <v>124.06</v>
      </c>
      <c r="T712" s="43">
        <v>91.05</v>
      </c>
      <c r="U712" s="43">
        <v>178.78</v>
      </c>
      <c r="V712" s="43">
        <v>233.34</v>
      </c>
      <c r="W712" s="43">
        <v>207.86</v>
      </c>
      <c r="X712" s="43">
        <v>285.92</v>
      </c>
      <c r="Y712" s="43">
        <v>324.02</v>
      </c>
      <c r="Z712" s="43">
        <v>332.88</v>
      </c>
      <c r="AA712" s="43">
        <v>172.21</v>
      </c>
    </row>
    <row r="713" spans="1:27" collapsed="1" x14ac:dyDescent="0.2">
      <c r="A713" s="97" t="s">
        <v>3099</v>
      </c>
      <c r="B713" s="27" t="str">
        <f>"03"&amp;"."&amp;$B$801&amp;"."&amp;$B$802</f>
        <v>03.01.2023</v>
      </c>
      <c r="C713" s="89" t="s">
        <v>74</v>
      </c>
      <c r="D713" s="90">
        <f>ROUND((D714)/1000,5)</f>
        <v>6.4610000000000001E-2</v>
      </c>
      <c r="E713" s="90">
        <f t="shared" ref="E713:AA713" si="405">ROUND((E714)/1000,5)</f>
        <v>9.7089999999999996E-2</v>
      </c>
      <c r="F713" s="90">
        <f t="shared" si="405"/>
        <v>5.0459999999999998E-2</v>
      </c>
      <c r="G713" s="90">
        <f t="shared" si="405"/>
        <v>1.167E-2</v>
      </c>
      <c r="H713" s="90">
        <f t="shared" si="405"/>
        <v>1.125E-2</v>
      </c>
      <c r="I713" s="90">
        <f t="shared" si="405"/>
        <v>6.2E-4</v>
      </c>
      <c r="J713" s="90">
        <f t="shared" si="405"/>
        <v>3.0000000000000001E-5</v>
      </c>
      <c r="K713" s="90">
        <f t="shared" si="405"/>
        <v>0</v>
      </c>
      <c r="L713" s="90">
        <f t="shared" si="405"/>
        <v>0</v>
      </c>
      <c r="M713" s="90">
        <f t="shared" si="405"/>
        <v>1.7170000000000001E-2</v>
      </c>
      <c r="N713" s="90">
        <f t="shared" si="405"/>
        <v>4.0000000000000003E-5</v>
      </c>
      <c r="O713" s="90">
        <f t="shared" si="405"/>
        <v>7.0899999999999999E-3</v>
      </c>
      <c r="P713" s="90">
        <f t="shared" si="405"/>
        <v>2.2169999999999999E-2</v>
      </c>
      <c r="Q713" s="90">
        <f t="shared" si="405"/>
        <v>3.2169999999999997E-2</v>
      </c>
      <c r="R713" s="90">
        <f t="shared" si="405"/>
        <v>2.2200000000000001E-2</v>
      </c>
      <c r="S713" s="90">
        <f t="shared" si="405"/>
        <v>6.9400000000000003E-2</v>
      </c>
      <c r="T713" s="90">
        <f t="shared" si="405"/>
        <v>3.3360000000000001E-2</v>
      </c>
      <c r="U713" s="90">
        <f t="shared" si="405"/>
        <v>5.2600000000000001E-2</v>
      </c>
      <c r="V713" s="90">
        <f t="shared" si="405"/>
        <v>0.16294</v>
      </c>
      <c r="W713" s="90">
        <f t="shared" si="405"/>
        <v>0.23798</v>
      </c>
      <c r="X713" s="90">
        <f t="shared" si="405"/>
        <v>0.31020999999999999</v>
      </c>
      <c r="Y713" s="90">
        <f t="shared" si="405"/>
        <v>0.31092999999999998</v>
      </c>
      <c r="Z713" s="90">
        <f t="shared" si="405"/>
        <v>0.107</v>
      </c>
      <c r="AA713" s="90">
        <f t="shared" si="405"/>
        <v>0.14104</v>
      </c>
    </row>
    <row r="714" spans="1:27" ht="12.75" hidden="1" customHeight="1" outlineLevel="1" x14ac:dyDescent="0.2">
      <c r="A714" s="98" t="s">
        <v>3100</v>
      </c>
      <c r="B714" s="62" t="s">
        <v>236</v>
      </c>
      <c r="C714" s="42" t="s">
        <v>77</v>
      </c>
      <c r="D714" s="43">
        <v>64.61</v>
      </c>
      <c r="E714" s="43">
        <v>97.09</v>
      </c>
      <c r="F714" s="43">
        <v>50.46</v>
      </c>
      <c r="G714" s="43">
        <v>11.67</v>
      </c>
      <c r="H714" s="43">
        <v>11.25</v>
      </c>
      <c r="I714" s="43">
        <v>0.62</v>
      </c>
      <c r="J714" s="43">
        <v>0.03</v>
      </c>
      <c r="K714" s="43">
        <v>0</v>
      </c>
      <c r="L714" s="43">
        <v>0</v>
      </c>
      <c r="M714" s="43">
        <v>17.170000000000002</v>
      </c>
      <c r="N714" s="43">
        <v>0.04</v>
      </c>
      <c r="O714" s="43">
        <v>7.09</v>
      </c>
      <c r="P714" s="43">
        <v>22.17</v>
      </c>
      <c r="Q714" s="43">
        <v>32.17</v>
      </c>
      <c r="R714" s="43">
        <v>22.2</v>
      </c>
      <c r="S714" s="43">
        <v>69.400000000000006</v>
      </c>
      <c r="T714" s="43">
        <v>33.36</v>
      </c>
      <c r="U714" s="43">
        <v>52.6</v>
      </c>
      <c r="V714" s="43">
        <v>162.94</v>
      </c>
      <c r="W714" s="43">
        <v>237.98</v>
      </c>
      <c r="X714" s="43">
        <v>310.20999999999998</v>
      </c>
      <c r="Y714" s="43">
        <v>310.93</v>
      </c>
      <c r="Z714" s="43">
        <v>107</v>
      </c>
      <c r="AA714" s="43">
        <v>141.04</v>
      </c>
    </row>
    <row r="715" spans="1:27" collapsed="1" x14ac:dyDescent="0.2">
      <c r="A715" s="97" t="s">
        <v>3101</v>
      </c>
      <c r="B715" s="27" t="str">
        <f>"04"&amp;"."&amp;$B$801&amp;"."&amp;$B$802</f>
        <v>04.01.2023</v>
      </c>
      <c r="C715" s="89" t="s">
        <v>74</v>
      </c>
      <c r="D715" s="90">
        <f>ROUND((D716)/1000,5)</f>
        <v>6.0670000000000002E-2</v>
      </c>
      <c r="E715" s="90">
        <f t="shared" ref="E715:AA715" si="406">ROUND((E716)/1000,5)</f>
        <v>1.6800000000000001E-3</v>
      </c>
      <c r="F715" s="90">
        <f t="shared" si="406"/>
        <v>4.1700000000000001E-3</v>
      </c>
      <c r="G715" s="90">
        <f t="shared" si="406"/>
        <v>0</v>
      </c>
      <c r="H715" s="90">
        <f t="shared" si="406"/>
        <v>0</v>
      </c>
      <c r="I715" s="90">
        <f t="shared" si="406"/>
        <v>0</v>
      </c>
      <c r="J715" s="90">
        <f t="shared" si="406"/>
        <v>0</v>
      </c>
      <c r="K715" s="90">
        <f t="shared" si="406"/>
        <v>0</v>
      </c>
      <c r="L715" s="90">
        <f t="shared" si="406"/>
        <v>0</v>
      </c>
      <c r="M715" s="90">
        <f t="shared" si="406"/>
        <v>5.0000000000000002E-5</v>
      </c>
      <c r="N715" s="90">
        <f t="shared" si="406"/>
        <v>6.9999999999999994E-5</v>
      </c>
      <c r="O715" s="90">
        <f t="shared" si="406"/>
        <v>5.0000000000000002E-5</v>
      </c>
      <c r="P715" s="90">
        <f t="shared" si="406"/>
        <v>3.0000000000000001E-5</v>
      </c>
      <c r="Q715" s="90">
        <f t="shared" si="406"/>
        <v>1.0000000000000001E-5</v>
      </c>
      <c r="R715" s="90">
        <f t="shared" si="406"/>
        <v>6.5399999999999998E-3</v>
      </c>
      <c r="S715" s="90">
        <f t="shared" si="406"/>
        <v>2.0469999999999999E-2</v>
      </c>
      <c r="T715" s="90">
        <f t="shared" si="406"/>
        <v>5.1459999999999999E-2</v>
      </c>
      <c r="U715" s="90">
        <f t="shared" si="406"/>
        <v>6.1920000000000003E-2</v>
      </c>
      <c r="V715" s="90">
        <f t="shared" si="406"/>
        <v>0.15826000000000001</v>
      </c>
      <c r="W715" s="90">
        <f t="shared" si="406"/>
        <v>0.24951000000000001</v>
      </c>
      <c r="X715" s="90">
        <f t="shared" si="406"/>
        <v>0.24882000000000001</v>
      </c>
      <c r="Y715" s="90">
        <f t="shared" si="406"/>
        <v>0.33678000000000002</v>
      </c>
      <c r="Z715" s="90">
        <f t="shared" si="406"/>
        <v>0.32622000000000001</v>
      </c>
      <c r="AA715" s="90">
        <f t="shared" si="406"/>
        <v>0.19264999999999999</v>
      </c>
    </row>
    <row r="716" spans="1:27" ht="12.75" hidden="1" customHeight="1" outlineLevel="1" x14ac:dyDescent="0.2">
      <c r="A716" s="98" t="s">
        <v>3102</v>
      </c>
      <c r="B716" s="62" t="s">
        <v>236</v>
      </c>
      <c r="C716" s="42" t="s">
        <v>77</v>
      </c>
      <c r="D716" s="43">
        <v>60.67</v>
      </c>
      <c r="E716" s="43">
        <v>1.68</v>
      </c>
      <c r="F716" s="43">
        <v>4.17</v>
      </c>
      <c r="G716" s="43">
        <v>0</v>
      </c>
      <c r="H716" s="43">
        <v>0</v>
      </c>
      <c r="I716" s="43">
        <v>0</v>
      </c>
      <c r="J716" s="43">
        <v>0</v>
      </c>
      <c r="K716" s="43">
        <v>0</v>
      </c>
      <c r="L716" s="43">
        <v>0</v>
      </c>
      <c r="M716" s="43">
        <v>0.05</v>
      </c>
      <c r="N716" s="43">
        <v>7.0000000000000007E-2</v>
      </c>
      <c r="O716" s="43">
        <v>0.05</v>
      </c>
      <c r="P716" s="43">
        <v>0.03</v>
      </c>
      <c r="Q716" s="43">
        <v>0.01</v>
      </c>
      <c r="R716" s="43">
        <v>6.54</v>
      </c>
      <c r="S716" s="43">
        <v>20.47</v>
      </c>
      <c r="T716" s="43">
        <v>51.46</v>
      </c>
      <c r="U716" s="43">
        <v>61.92</v>
      </c>
      <c r="V716" s="43">
        <v>158.26</v>
      </c>
      <c r="W716" s="43">
        <v>249.51</v>
      </c>
      <c r="X716" s="43">
        <v>248.82</v>
      </c>
      <c r="Y716" s="43">
        <v>336.78</v>
      </c>
      <c r="Z716" s="43">
        <v>326.22000000000003</v>
      </c>
      <c r="AA716" s="43">
        <v>192.65</v>
      </c>
    </row>
    <row r="717" spans="1:27" collapsed="1" x14ac:dyDescent="0.2">
      <c r="A717" s="97" t="s">
        <v>3103</v>
      </c>
      <c r="B717" s="27" t="str">
        <f>"05"&amp;"."&amp;$B$801&amp;"."&amp;$B$802</f>
        <v>05.01.2023</v>
      </c>
      <c r="C717" s="89" t="s">
        <v>74</v>
      </c>
      <c r="D717" s="90">
        <f>ROUND((D718)/1000,5)</f>
        <v>0.14710000000000001</v>
      </c>
      <c r="E717" s="90">
        <f t="shared" ref="E717:AA717" si="407">ROUND((E718)/1000,5)</f>
        <v>7.5799999999999999E-3</v>
      </c>
      <c r="F717" s="90">
        <f t="shared" si="407"/>
        <v>1.8200000000000001E-2</v>
      </c>
      <c r="G717" s="90">
        <f t="shared" si="407"/>
        <v>2.8800000000000002E-3</v>
      </c>
      <c r="H717" s="90">
        <f t="shared" si="407"/>
        <v>0</v>
      </c>
      <c r="I717" s="90">
        <f t="shared" si="407"/>
        <v>0</v>
      </c>
      <c r="J717" s="90">
        <f t="shared" si="407"/>
        <v>0</v>
      </c>
      <c r="K717" s="90">
        <f t="shared" si="407"/>
        <v>0</v>
      </c>
      <c r="L717" s="90">
        <f t="shared" si="407"/>
        <v>0</v>
      </c>
      <c r="M717" s="90">
        <f t="shared" si="407"/>
        <v>0</v>
      </c>
      <c r="N717" s="90">
        <f t="shared" si="407"/>
        <v>0</v>
      </c>
      <c r="O717" s="90">
        <f t="shared" si="407"/>
        <v>0</v>
      </c>
      <c r="P717" s="90">
        <f t="shared" si="407"/>
        <v>0</v>
      </c>
      <c r="Q717" s="90">
        <f t="shared" si="407"/>
        <v>0</v>
      </c>
      <c r="R717" s="90">
        <f t="shared" si="407"/>
        <v>3.9390000000000001E-2</v>
      </c>
      <c r="S717" s="90">
        <f t="shared" si="407"/>
        <v>6.2190000000000002E-2</v>
      </c>
      <c r="T717" s="90">
        <f t="shared" si="407"/>
        <v>1.448E-2</v>
      </c>
      <c r="U717" s="90">
        <f t="shared" si="407"/>
        <v>1.9199999999999998E-2</v>
      </c>
      <c r="V717" s="90">
        <f t="shared" si="407"/>
        <v>0</v>
      </c>
      <c r="W717" s="90">
        <f t="shared" si="407"/>
        <v>2.538E-2</v>
      </c>
      <c r="X717" s="90">
        <f t="shared" si="407"/>
        <v>0.11364</v>
      </c>
      <c r="Y717" s="90">
        <f t="shared" si="407"/>
        <v>0.26035000000000003</v>
      </c>
      <c r="Z717" s="90">
        <f t="shared" si="407"/>
        <v>2.392E-2</v>
      </c>
      <c r="AA717" s="90">
        <f t="shared" si="407"/>
        <v>0</v>
      </c>
    </row>
    <row r="718" spans="1:27" ht="12.75" hidden="1" customHeight="1" outlineLevel="1" x14ac:dyDescent="0.2">
      <c r="A718" s="98" t="s">
        <v>3104</v>
      </c>
      <c r="B718" s="62" t="s">
        <v>236</v>
      </c>
      <c r="C718" s="42" t="s">
        <v>77</v>
      </c>
      <c r="D718" s="43">
        <v>147.1</v>
      </c>
      <c r="E718" s="43">
        <v>7.58</v>
      </c>
      <c r="F718" s="43">
        <v>18.2</v>
      </c>
      <c r="G718" s="43">
        <v>2.88</v>
      </c>
      <c r="H718" s="43">
        <v>0</v>
      </c>
      <c r="I718" s="43">
        <v>0</v>
      </c>
      <c r="J718" s="43">
        <v>0</v>
      </c>
      <c r="K718" s="43">
        <v>0</v>
      </c>
      <c r="L718" s="43">
        <v>0</v>
      </c>
      <c r="M718" s="43">
        <v>0</v>
      </c>
      <c r="N718" s="43">
        <v>0</v>
      </c>
      <c r="O718" s="43">
        <v>0</v>
      </c>
      <c r="P718" s="43">
        <v>0</v>
      </c>
      <c r="Q718" s="43">
        <v>0</v>
      </c>
      <c r="R718" s="43">
        <v>39.39</v>
      </c>
      <c r="S718" s="43">
        <v>62.19</v>
      </c>
      <c r="T718" s="43">
        <v>14.48</v>
      </c>
      <c r="U718" s="43">
        <v>19.2</v>
      </c>
      <c r="V718" s="43">
        <v>0</v>
      </c>
      <c r="W718" s="43">
        <v>25.38</v>
      </c>
      <c r="X718" s="43">
        <v>113.64</v>
      </c>
      <c r="Y718" s="43">
        <v>260.35000000000002</v>
      </c>
      <c r="Z718" s="43">
        <v>23.92</v>
      </c>
      <c r="AA718" s="43">
        <v>0</v>
      </c>
    </row>
    <row r="719" spans="1:27" collapsed="1" x14ac:dyDescent="0.2">
      <c r="A719" s="97" t="s">
        <v>3105</v>
      </c>
      <c r="B719" s="27" t="str">
        <f>"06"&amp;"."&amp;$B$801&amp;"."&amp;$B$802</f>
        <v>06.01.2023</v>
      </c>
      <c r="C719" s="89" t="s">
        <v>74</v>
      </c>
      <c r="D719" s="90">
        <f>ROUND((D720)/1000,5)</f>
        <v>3.4389999999999997E-2</v>
      </c>
      <c r="E719" s="90">
        <f t="shared" ref="E719:AA719" si="408">ROUND((E720)/1000,5)</f>
        <v>2.1690000000000001E-2</v>
      </c>
      <c r="F719" s="90">
        <f t="shared" si="408"/>
        <v>0</v>
      </c>
      <c r="G719" s="90">
        <f t="shared" si="408"/>
        <v>0</v>
      </c>
      <c r="H719" s="90">
        <f t="shared" si="408"/>
        <v>0</v>
      </c>
      <c r="I719" s="90">
        <f t="shared" si="408"/>
        <v>0</v>
      </c>
      <c r="J719" s="90">
        <f t="shared" si="408"/>
        <v>0</v>
      </c>
      <c r="K719" s="90">
        <f t="shared" si="408"/>
        <v>0</v>
      </c>
      <c r="L719" s="90">
        <f t="shared" si="408"/>
        <v>0</v>
      </c>
      <c r="M719" s="90">
        <f t="shared" si="408"/>
        <v>0</v>
      </c>
      <c r="N719" s="90">
        <f t="shared" si="408"/>
        <v>0</v>
      </c>
      <c r="O719" s="90">
        <f t="shared" si="408"/>
        <v>0</v>
      </c>
      <c r="P719" s="90">
        <f t="shared" si="408"/>
        <v>0</v>
      </c>
      <c r="Q719" s="90">
        <f t="shared" si="408"/>
        <v>0</v>
      </c>
      <c r="R719" s="90">
        <f t="shared" si="408"/>
        <v>0</v>
      </c>
      <c r="S719" s="90">
        <f t="shared" si="408"/>
        <v>0</v>
      </c>
      <c r="T719" s="90">
        <f t="shared" si="408"/>
        <v>0</v>
      </c>
      <c r="U719" s="90">
        <f t="shared" si="408"/>
        <v>0</v>
      </c>
      <c r="V719" s="90">
        <f t="shared" si="408"/>
        <v>4.0160000000000001E-2</v>
      </c>
      <c r="W719" s="90">
        <f t="shared" si="408"/>
        <v>2.8330000000000001E-2</v>
      </c>
      <c r="X719" s="90">
        <f t="shared" si="408"/>
        <v>6.7229999999999998E-2</v>
      </c>
      <c r="Y719" s="90">
        <f t="shared" si="408"/>
        <v>0.18812000000000001</v>
      </c>
      <c r="Z719" s="90">
        <f t="shared" si="408"/>
        <v>7.8140000000000001E-2</v>
      </c>
      <c r="AA719" s="90">
        <f t="shared" si="408"/>
        <v>2.6689999999999998E-2</v>
      </c>
    </row>
    <row r="720" spans="1:27" ht="12.75" hidden="1" customHeight="1" outlineLevel="1" x14ac:dyDescent="0.2">
      <c r="A720" s="98" t="s">
        <v>3106</v>
      </c>
      <c r="B720" s="62" t="s">
        <v>236</v>
      </c>
      <c r="C720" s="42" t="s">
        <v>77</v>
      </c>
      <c r="D720" s="43">
        <v>34.39</v>
      </c>
      <c r="E720" s="43">
        <v>21.69</v>
      </c>
      <c r="F720" s="43">
        <v>0</v>
      </c>
      <c r="G720" s="43">
        <v>0</v>
      </c>
      <c r="H720" s="43">
        <v>0</v>
      </c>
      <c r="I720" s="43">
        <v>0</v>
      </c>
      <c r="J720" s="43">
        <v>0</v>
      </c>
      <c r="K720" s="43">
        <v>0</v>
      </c>
      <c r="L720" s="43">
        <v>0</v>
      </c>
      <c r="M720" s="43">
        <v>0</v>
      </c>
      <c r="N720" s="43">
        <v>0</v>
      </c>
      <c r="O720" s="43">
        <v>0</v>
      </c>
      <c r="P720" s="43">
        <v>0</v>
      </c>
      <c r="Q720" s="43">
        <v>0</v>
      </c>
      <c r="R720" s="43">
        <v>0</v>
      </c>
      <c r="S720" s="43">
        <v>0</v>
      </c>
      <c r="T720" s="43">
        <v>0</v>
      </c>
      <c r="U720" s="43">
        <v>0</v>
      </c>
      <c r="V720" s="43">
        <v>40.159999999999997</v>
      </c>
      <c r="W720" s="43">
        <v>28.33</v>
      </c>
      <c r="X720" s="43">
        <v>67.23</v>
      </c>
      <c r="Y720" s="43">
        <v>188.12</v>
      </c>
      <c r="Z720" s="43">
        <v>78.14</v>
      </c>
      <c r="AA720" s="43">
        <v>26.69</v>
      </c>
    </row>
    <row r="721" spans="1:27" collapsed="1" x14ac:dyDescent="0.2">
      <c r="A721" s="97" t="s">
        <v>3107</v>
      </c>
      <c r="B721" s="27" t="str">
        <f>"07"&amp;"."&amp;$B$801&amp;"."&amp;$B$802</f>
        <v>07.01.2023</v>
      </c>
      <c r="C721" s="89" t="s">
        <v>74</v>
      </c>
      <c r="D721" s="90">
        <f>ROUND((D722)/1000,5)</f>
        <v>0</v>
      </c>
      <c r="E721" s="90">
        <f t="shared" ref="E721:AA721" si="409">ROUND((E722)/1000,5)</f>
        <v>0</v>
      </c>
      <c r="F721" s="90">
        <f t="shared" si="409"/>
        <v>1.8110000000000001E-2</v>
      </c>
      <c r="G721" s="90">
        <f t="shared" si="409"/>
        <v>1.15E-2</v>
      </c>
      <c r="H721" s="90">
        <f t="shared" si="409"/>
        <v>0</v>
      </c>
      <c r="I721" s="90">
        <f t="shared" si="409"/>
        <v>0</v>
      </c>
      <c r="J721" s="90">
        <f t="shared" si="409"/>
        <v>0</v>
      </c>
      <c r="K721" s="90">
        <f t="shared" si="409"/>
        <v>0</v>
      </c>
      <c r="L721" s="90">
        <f t="shared" si="409"/>
        <v>0</v>
      </c>
      <c r="M721" s="90">
        <f t="shared" si="409"/>
        <v>0</v>
      </c>
      <c r="N721" s="90">
        <f t="shared" si="409"/>
        <v>8.2629999999999995E-2</v>
      </c>
      <c r="O721" s="90">
        <f t="shared" si="409"/>
        <v>0</v>
      </c>
      <c r="P721" s="90">
        <f t="shared" si="409"/>
        <v>0</v>
      </c>
      <c r="Q721" s="90">
        <f t="shared" si="409"/>
        <v>0</v>
      </c>
      <c r="R721" s="90">
        <f t="shared" si="409"/>
        <v>0</v>
      </c>
      <c r="S721" s="90">
        <f t="shared" si="409"/>
        <v>0</v>
      </c>
      <c r="T721" s="90">
        <f t="shared" si="409"/>
        <v>0</v>
      </c>
      <c r="U721" s="90">
        <f t="shared" si="409"/>
        <v>7.2639999999999996E-2</v>
      </c>
      <c r="V721" s="90">
        <f t="shared" si="409"/>
        <v>7.9089999999999994E-2</v>
      </c>
      <c r="W721" s="90">
        <f t="shared" si="409"/>
        <v>9.8720000000000002E-2</v>
      </c>
      <c r="X721" s="90">
        <f t="shared" si="409"/>
        <v>0.16191</v>
      </c>
      <c r="Y721" s="90">
        <f t="shared" si="409"/>
        <v>0.30146000000000001</v>
      </c>
      <c r="Z721" s="90">
        <f t="shared" si="409"/>
        <v>0.21617</v>
      </c>
      <c r="AA721" s="90">
        <f t="shared" si="409"/>
        <v>1.2030000000000001E-2</v>
      </c>
    </row>
    <row r="722" spans="1:27" ht="12.75" hidden="1" customHeight="1" outlineLevel="1" x14ac:dyDescent="0.2">
      <c r="A722" s="98" t="s">
        <v>3108</v>
      </c>
      <c r="B722" s="62" t="s">
        <v>236</v>
      </c>
      <c r="C722" s="42" t="s">
        <v>77</v>
      </c>
      <c r="D722" s="43">
        <v>0</v>
      </c>
      <c r="E722" s="43">
        <v>0</v>
      </c>
      <c r="F722" s="43">
        <v>18.11</v>
      </c>
      <c r="G722" s="43">
        <v>11.5</v>
      </c>
      <c r="H722" s="43">
        <v>0</v>
      </c>
      <c r="I722" s="43">
        <v>0</v>
      </c>
      <c r="J722" s="43">
        <v>0</v>
      </c>
      <c r="K722" s="43">
        <v>0</v>
      </c>
      <c r="L722" s="43">
        <v>0</v>
      </c>
      <c r="M722" s="43">
        <v>0</v>
      </c>
      <c r="N722" s="43">
        <v>82.63</v>
      </c>
      <c r="O722" s="43">
        <v>0</v>
      </c>
      <c r="P722" s="43">
        <v>0</v>
      </c>
      <c r="Q722" s="43">
        <v>0</v>
      </c>
      <c r="R722" s="43">
        <v>0</v>
      </c>
      <c r="S722" s="43">
        <v>0</v>
      </c>
      <c r="T722" s="43">
        <v>0</v>
      </c>
      <c r="U722" s="43">
        <v>72.64</v>
      </c>
      <c r="V722" s="43">
        <v>79.09</v>
      </c>
      <c r="W722" s="43">
        <v>98.72</v>
      </c>
      <c r="X722" s="43">
        <v>161.91</v>
      </c>
      <c r="Y722" s="43">
        <v>301.45999999999998</v>
      </c>
      <c r="Z722" s="43">
        <v>216.17</v>
      </c>
      <c r="AA722" s="43">
        <v>12.03</v>
      </c>
    </row>
    <row r="723" spans="1:27" collapsed="1" x14ac:dyDescent="0.2">
      <c r="A723" s="97" t="s">
        <v>3109</v>
      </c>
      <c r="B723" s="27" t="str">
        <f>"08"&amp;"."&amp;$B$801&amp;"."&amp;$B$802</f>
        <v>08.01.2023</v>
      </c>
      <c r="C723" s="89" t="s">
        <v>74</v>
      </c>
      <c r="D723" s="90">
        <f>ROUND((D724)/1000,5)</f>
        <v>1.119E-2</v>
      </c>
      <c r="E723" s="90">
        <f t="shared" ref="E723:AA723" si="410">ROUND((E724)/1000,5)</f>
        <v>0</v>
      </c>
      <c r="F723" s="90">
        <f t="shared" si="410"/>
        <v>0</v>
      </c>
      <c r="G723" s="90">
        <f t="shared" si="410"/>
        <v>0</v>
      </c>
      <c r="H723" s="90">
        <f t="shared" si="410"/>
        <v>0</v>
      </c>
      <c r="I723" s="90">
        <f t="shared" si="410"/>
        <v>0</v>
      </c>
      <c r="J723" s="90">
        <f t="shared" si="410"/>
        <v>0</v>
      </c>
      <c r="K723" s="90">
        <f t="shared" si="410"/>
        <v>0</v>
      </c>
      <c r="L723" s="90">
        <f t="shared" si="410"/>
        <v>0</v>
      </c>
      <c r="M723" s="90">
        <f t="shared" si="410"/>
        <v>0</v>
      </c>
      <c r="N723" s="90">
        <f t="shared" si="410"/>
        <v>5.13E-3</v>
      </c>
      <c r="O723" s="90">
        <f t="shared" si="410"/>
        <v>4.2520000000000002E-2</v>
      </c>
      <c r="P723" s="90">
        <f t="shared" si="410"/>
        <v>6.5350000000000005E-2</v>
      </c>
      <c r="Q723" s="90">
        <f t="shared" si="410"/>
        <v>7.3039999999999994E-2</v>
      </c>
      <c r="R723" s="90">
        <f t="shared" si="410"/>
        <v>7.1099999999999997E-2</v>
      </c>
      <c r="S723" s="90">
        <f t="shared" si="410"/>
        <v>8.0199999999999994E-3</v>
      </c>
      <c r="T723" s="90">
        <f t="shared" si="410"/>
        <v>0</v>
      </c>
      <c r="U723" s="90">
        <f t="shared" si="410"/>
        <v>0</v>
      </c>
      <c r="V723" s="90">
        <f t="shared" si="410"/>
        <v>4.0430000000000001E-2</v>
      </c>
      <c r="W723" s="90">
        <f t="shared" si="410"/>
        <v>0.19461000000000001</v>
      </c>
      <c r="X723" s="90">
        <f t="shared" si="410"/>
        <v>0.30807000000000001</v>
      </c>
      <c r="Y723" s="90">
        <f t="shared" si="410"/>
        <v>0.26708999999999999</v>
      </c>
      <c r="Z723" s="90">
        <f t="shared" si="410"/>
        <v>4.5760000000000002E-2</v>
      </c>
      <c r="AA723" s="90">
        <f t="shared" si="410"/>
        <v>0</v>
      </c>
    </row>
    <row r="724" spans="1:27" ht="12.75" hidden="1" customHeight="1" outlineLevel="1" x14ac:dyDescent="0.2">
      <c r="A724" s="98" t="s">
        <v>3110</v>
      </c>
      <c r="B724" s="62" t="s">
        <v>236</v>
      </c>
      <c r="C724" s="42" t="s">
        <v>77</v>
      </c>
      <c r="D724" s="43">
        <v>11.19</v>
      </c>
      <c r="E724" s="43">
        <v>0</v>
      </c>
      <c r="F724" s="43">
        <v>0</v>
      </c>
      <c r="G724" s="43">
        <v>0</v>
      </c>
      <c r="H724" s="43">
        <v>0</v>
      </c>
      <c r="I724" s="43">
        <v>0</v>
      </c>
      <c r="J724" s="43">
        <v>0</v>
      </c>
      <c r="K724" s="43">
        <v>0</v>
      </c>
      <c r="L724" s="43">
        <v>0</v>
      </c>
      <c r="M724" s="43">
        <v>0</v>
      </c>
      <c r="N724" s="43">
        <v>5.13</v>
      </c>
      <c r="O724" s="43">
        <v>42.52</v>
      </c>
      <c r="P724" s="43">
        <v>65.349999999999994</v>
      </c>
      <c r="Q724" s="43">
        <v>73.040000000000006</v>
      </c>
      <c r="R724" s="43">
        <v>71.099999999999994</v>
      </c>
      <c r="S724" s="43">
        <v>8.02</v>
      </c>
      <c r="T724" s="43">
        <v>0</v>
      </c>
      <c r="U724" s="43">
        <v>0</v>
      </c>
      <c r="V724" s="43">
        <v>40.43</v>
      </c>
      <c r="W724" s="43">
        <v>194.61</v>
      </c>
      <c r="X724" s="43">
        <v>308.07</v>
      </c>
      <c r="Y724" s="43">
        <v>267.08999999999997</v>
      </c>
      <c r="Z724" s="43">
        <v>45.76</v>
      </c>
      <c r="AA724" s="43">
        <v>0</v>
      </c>
    </row>
    <row r="725" spans="1:27" collapsed="1" x14ac:dyDescent="0.2">
      <c r="A725" s="97" t="s">
        <v>3111</v>
      </c>
      <c r="B725" s="27" t="str">
        <f>"09"&amp;"."&amp;$B$801&amp;"."&amp;$B$802</f>
        <v>09.01.2023</v>
      </c>
      <c r="C725" s="89" t="s">
        <v>74</v>
      </c>
      <c r="D725" s="90">
        <f>ROUND((D726)/1000,5)</f>
        <v>3.1800000000000001E-3</v>
      </c>
      <c r="E725" s="90">
        <f t="shared" ref="E725:AA725" si="411">ROUND((E726)/1000,5)</f>
        <v>0</v>
      </c>
      <c r="F725" s="90">
        <f t="shared" si="411"/>
        <v>0</v>
      </c>
      <c r="G725" s="90">
        <f t="shared" si="411"/>
        <v>0</v>
      </c>
      <c r="H725" s="90">
        <f t="shared" si="411"/>
        <v>0</v>
      </c>
      <c r="I725" s="90">
        <f t="shared" si="411"/>
        <v>0</v>
      </c>
      <c r="J725" s="90">
        <f t="shared" si="411"/>
        <v>0</v>
      </c>
      <c r="K725" s="90">
        <f t="shared" si="411"/>
        <v>0</v>
      </c>
      <c r="L725" s="90">
        <f t="shared" si="411"/>
        <v>0</v>
      </c>
      <c r="M725" s="90">
        <f t="shared" si="411"/>
        <v>0</v>
      </c>
      <c r="N725" s="90">
        <f t="shared" si="411"/>
        <v>0</v>
      </c>
      <c r="O725" s="90">
        <f t="shared" si="411"/>
        <v>0</v>
      </c>
      <c r="P725" s="90">
        <f t="shared" si="411"/>
        <v>0</v>
      </c>
      <c r="Q725" s="90">
        <f t="shared" si="411"/>
        <v>0</v>
      </c>
      <c r="R725" s="90">
        <f t="shared" si="411"/>
        <v>1.1180000000000001E-2</v>
      </c>
      <c r="S725" s="90">
        <f t="shared" si="411"/>
        <v>3.4000000000000002E-4</v>
      </c>
      <c r="T725" s="90">
        <f t="shared" si="411"/>
        <v>1.354E-2</v>
      </c>
      <c r="U725" s="90">
        <f t="shared" si="411"/>
        <v>2.0000000000000002E-5</v>
      </c>
      <c r="V725" s="90">
        <f t="shared" si="411"/>
        <v>0</v>
      </c>
      <c r="W725" s="90">
        <f t="shared" si="411"/>
        <v>0</v>
      </c>
      <c r="X725" s="90">
        <f t="shared" si="411"/>
        <v>0</v>
      </c>
      <c r="Y725" s="90">
        <f t="shared" si="411"/>
        <v>0.16719000000000001</v>
      </c>
      <c r="Z725" s="90">
        <f t="shared" si="411"/>
        <v>5.2850000000000001E-2</v>
      </c>
      <c r="AA725" s="90">
        <f t="shared" si="411"/>
        <v>1.8000000000000001E-4</v>
      </c>
    </row>
    <row r="726" spans="1:27" ht="12.75" hidden="1" customHeight="1" outlineLevel="1" x14ac:dyDescent="0.2">
      <c r="A726" s="98" t="s">
        <v>3112</v>
      </c>
      <c r="B726" s="62" t="s">
        <v>236</v>
      </c>
      <c r="C726" s="42" t="s">
        <v>77</v>
      </c>
      <c r="D726" s="43">
        <v>3.18</v>
      </c>
      <c r="E726" s="43">
        <v>0</v>
      </c>
      <c r="F726" s="43">
        <v>0</v>
      </c>
      <c r="G726" s="43">
        <v>0</v>
      </c>
      <c r="H726" s="43">
        <v>0</v>
      </c>
      <c r="I726" s="43">
        <v>0</v>
      </c>
      <c r="J726" s="43">
        <v>0</v>
      </c>
      <c r="K726" s="43">
        <v>0</v>
      </c>
      <c r="L726" s="43">
        <v>0</v>
      </c>
      <c r="M726" s="43">
        <v>0</v>
      </c>
      <c r="N726" s="43">
        <v>0</v>
      </c>
      <c r="O726" s="43">
        <v>0</v>
      </c>
      <c r="P726" s="43">
        <v>0</v>
      </c>
      <c r="Q726" s="43">
        <v>0</v>
      </c>
      <c r="R726" s="43">
        <v>11.18</v>
      </c>
      <c r="S726" s="43">
        <v>0.34</v>
      </c>
      <c r="T726" s="43">
        <v>13.54</v>
      </c>
      <c r="U726" s="43">
        <v>0.02</v>
      </c>
      <c r="V726" s="43">
        <v>0</v>
      </c>
      <c r="W726" s="43">
        <v>0</v>
      </c>
      <c r="X726" s="43">
        <v>0</v>
      </c>
      <c r="Y726" s="43">
        <v>167.19</v>
      </c>
      <c r="Z726" s="43">
        <v>52.85</v>
      </c>
      <c r="AA726" s="43">
        <v>0.18</v>
      </c>
    </row>
    <row r="727" spans="1:27" collapsed="1" x14ac:dyDescent="0.2">
      <c r="A727" s="97" t="s">
        <v>3113</v>
      </c>
      <c r="B727" s="27" t="str">
        <f>"10"&amp;"."&amp;$B$801&amp;"."&amp;$B$802</f>
        <v>10.01.2023</v>
      </c>
      <c r="C727" s="89" t="s">
        <v>74</v>
      </c>
      <c r="D727" s="90">
        <f>ROUND((D728)/1000,5)</f>
        <v>0</v>
      </c>
      <c r="E727" s="90">
        <f t="shared" ref="E727:AA727" si="412">ROUND((E728)/1000,5)</f>
        <v>0</v>
      </c>
      <c r="F727" s="90">
        <f t="shared" si="412"/>
        <v>0</v>
      </c>
      <c r="G727" s="90">
        <f t="shared" si="412"/>
        <v>0</v>
      </c>
      <c r="H727" s="90">
        <f t="shared" si="412"/>
        <v>0</v>
      </c>
      <c r="I727" s="90">
        <f t="shared" si="412"/>
        <v>0</v>
      </c>
      <c r="J727" s="90">
        <f t="shared" si="412"/>
        <v>0</v>
      </c>
      <c r="K727" s="90">
        <f t="shared" si="412"/>
        <v>0</v>
      </c>
      <c r="L727" s="90">
        <f t="shared" si="412"/>
        <v>0</v>
      </c>
      <c r="M727" s="90">
        <f t="shared" si="412"/>
        <v>0</v>
      </c>
      <c r="N727" s="90">
        <f t="shared" si="412"/>
        <v>0</v>
      </c>
      <c r="O727" s="90">
        <f t="shared" si="412"/>
        <v>0</v>
      </c>
      <c r="P727" s="90">
        <f t="shared" si="412"/>
        <v>0</v>
      </c>
      <c r="Q727" s="90">
        <f t="shared" si="412"/>
        <v>0</v>
      </c>
      <c r="R727" s="90">
        <f t="shared" si="412"/>
        <v>0</v>
      </c>
      <c r="S727" s="90">
        <f t="shared" si="412"/>
        <v>0</v>
      </c>
      <c r="T727" s="90">
        <f t="shared" si="412"/>
        <v>0</v>
      </c>
      <c r="U727" s="90">
        <f t="shared" si="412"/>
        <v>0</v>
      </c>
      <c r="V727" s="90">
        <f t="shared" si="412"/>
        <v>0</v>
      </c>
      <c r="W727" s="90">
        <f t="shared" si="412"/>
        <v>0</v>
      </c>
      <c r="X727" s="90">
        <f t="shared" si="412"/>
        <v>0</v>
      </c>
      <c r="Y727" s="90">
        <f t="shared" si="412"/>
        <v>0.12374</v>
      </c>
      <c r="Z727" s="90">
        <f t="shared" si="412"/>
        <v>8.6700000000000006E-3</v>
      </c>
      <c r="AA727" s="90">
        <f t="shared" si="412"/>
        <v>5.4129999999999998E-2</v>
      </c>
    </row>
    <row r="728" spans="1:27" ht="12.75" hidden="1" customHeight="1" outlineLevel="1" x14ac:dyDescent="0.2">
      <c r="A728" s="98" t="s">
        <v>3114</v>
      </c>
      <c r="B728" s="62" t="s">
        <v>236</v>
      </c>
      <c r="C728" s="42" t="s">
        <v>77</v>
      </c>
      <c r="D728" s="43">
        <v>0</v>
      </c>
      <c r="E728" s="43">
        <v>0</v>
      </c>
      <c r="F728" s="43">
        <v>0</v>
      </c>
      <c r="G728" s="43">
        <v>0</v>
      </c>
      <c r="H728" s="43">
        <v>0</v>
      </c>
      <c r="I728" s="43">
        <v>0</v>
      </c>
      <c r="J728" s="43">
        <v>0</v>
      </c>
      <c r="K728" s="43">
        <v>0</v>
      </c>
      <c r="L728" s="43">
        <v>0</v>
      </c>
      <c r="M728" s="43">
        <v>0</v>
      </c>
      <c r="N728" s="43">
        <v>0</v>
      </c>
      <c r="O728" s="43">
        <v>0</v>
      </c>
      <c r="P728" s="43">
        <v>0</v>
      </c>
      <c r="Q728" s="43">
        <v>0</v>
      </c>
      <c r="R728" s="43">
        <v>0</v>
      </c>
      <c r="S728" s="43">
        <v>0</v>
      </c>
      <c r="T728" s="43">
        <v>0</v>
      </c>
      <c r="U728" s="43">
        <v>0</v>
      </c>
      <c r="V728" s="43">
        <v>0</v>
      </c>
      <c r="W728" s="43">
        <v>0</v>
      </c>
      <c r="X728" s="43">
        <v>0</v>
      </c>
      <c r="Y728" s="43">
        <v>123.74</v>
      </c>
      <c r="Z728" s="43">
        <v>8.67</v>
      </c>
      <c r="AA728" s="43">
        <v>54.13</v>
      </c>
    </row>
    <row r="729" spans="1:27" collapsed="1" x14ac:dyDescent="0.2">
      <c r="A729" s="97" t="s">
        <v>3115</v>
      </c>
      <c r="B729" s="27" t="str">
        <f>"11"&amp;"."&amp;$B$801&amp;"."&amp;$B$802</f>
        <v>11.01.2023</v>
      </c>
      <c r="C729" s="89" t="s">
        <v>74</v>
      </c>
      <c r="D729" s="90">
        <f>ROUND((D730)/1000,5)</f>
        <v>7.2899999999999996E-3</v>
      </c>
      <c r="E729" s="90">
        <f t="shared" ref="E729:AA729" si="413">ROUND((E730)/1000,5)</f>
        <v>4.0719999999999999E-2</v>
      </c>
      <c r="F729" s="90">
        <f t="shared" si="413"/>
        <v>0</v>
      </c>
      <c r="G729" s="90">
        <f t="shared" si="413"/>
        <v>0</v>
      </c>
      <c r="H729" s="90">
        <f t="shared" si="413"/>
        <v>0</v>
      </c>
      <c r="I729" s="90">
        <f t="shared" si="413"/>
        <v>0</v>
      </c>
      <c r="J729" s="90">
        <f t="shared" si="413"/>
        <v>0</v>
      </c>
      <c r="K729" s="90">
        <f t="shared" si="413"/>
        <v>0</v>
      </c>
      <c r="L729" s="90">
        <f t="shared" si="413"/>
        <v>0</v>
      </c>
      <c r="M729" s="90">
        <f t="shared" si="413"/>
        <v>0</v>
      </c>
      <c r="N729" s="90">
        <f t="shared" si="413"/>
        <v>0</v>
      </c>
      <c r="O729" s="90">
        <f t="shared" si="413"/>
        <v>0</v>
      </c>
      <c r="P729" s="90">
        <f t="shared" si="413"/>
        <v>0</v>
      </c>
      <c r="Q729" s="90">
        <f t="shared" si="413"/>
        <v>0</v>
      </c>
      <c r="R729" s="90">
        <f t="shared" si="413"/>
        <v>0</v>
      </c>
      <c r="S729" s="90">
        <f t="shared" si="413"/>
        <v>0</v>
      </c>
      <c r="T729" s="90">
        <f t="shared" si="413"/>
        <v>0</v>
      </c>
      <c r="U729" s="90">
        <f t="shared" si="413"/>
        <v>8.4600000000000005E-3</v>
      </c>
      <c r="V729" s="90">
        <f t="shared" si="413"/>
        <v>1.6639999999999999E-2</v>
      </c>
      <c r="W729" s="90">
        <f t="shared" si="413"/>
        <v>5.0779999999999999E-2</v>
      </c>
      <c r="X729" s="90">
        <f t="shared" si="413"/>
        <v>0.10943</v>
      </c>
      <c r="Y729" s="90">
        <f t="shared" si="413"/>
        <v>0.43097999999999997</v>
      </c>
      <c r="Z729" s="90">
        <f t="shared" si="413"/>
        <v>0.28673999999999999</v>
      </c>
      <c r="AA729" s="90">
        <f t="shared" si="413"/>
        <v>0.20951</v>
      </c>
    </row>
    <row r="730" spans="1:27" ht="12.75" hidden="1" customHeight="1" outlineLevel="1" x14ac:dyDescent="0.2">
      <c r="A730" s="98" t="s">
        <v>3116</v>
      </c>
      <c r="B730" s="62" t="s">
        <v>236</v>
      </c>
      <c r="C730" s="42" t="s">
        <v>77</v>
      </c>
      <c r="D730" s="43">
        <v>7.29</v>
      </c>
      <c r="E730" s="43">
        <v>40.72</v>
      </c>
      <c r="F730" s="43">
        <v>0</v>
      </c>
      <c r="G730" s="43">
        <v>0</v>
      </c>
      <c r="H730" s="43">
        <v>0</v>
      </c>
      <c r="I730" s="43">
        <v>0</v>
      </c>
      <c r="J730" s="43">
        <v>0</v>
      </c>
      <c r="K730" s="43">
        <v>0</v>
      </c>
      <c r="L730" s="43">
        <v>0</v>
      </c>
      <c r="M730" s="43">
        <v>0</v>
      </c>
      <c r="N730" s="43">
        <v>0</v>
      </c>
      <c r="O730" s="43">
        <v>0</v>
      </c>
      <c r="P730" s="43">
        <v>0</v>
      </c>
      <c r="Q730" s="43">
        <v>0</v>
      </c>
      <c r="R730" s="43">
        <v>0</v>
      </c>
      <c r="S730" s="43">
        <v>0</v>
      </c>
      <c r="T730" s="43">
        <v>0</v>
      </c>
      <c r="U730" s="43">
        <v>8.4600000000000009</v>
      </c>
      <c r="V730" s="43">
        <v>16.64</v>
      </c>
      <c r="W730" s="43">
        <v>50.78</v>
      </c>
      <c r="X730" s="43">
        <v>109.43</v>
      </c>
      <c r="Y730" s="43">
        <v>430.98</v>
      </c>
      <c r="Z730" s="43">
        <v>286.74</v>
      </c>
      <c r="AA730" s="43">
        <v>209.51</v>
      </c>
    </row>
    <row r="731" spans="1:27" collapsed="1" x14ac:dyDescent="0.2">
      <c r="A731" s="97" t="s">
        <v>3117</v>
      </c>
      <c r="B731" s="27" t="str">
        <f>"12"&amp;"."&amp;$B$801&amp;"."&amp;$B$802</f>
        <v>12.01.2023</v>
      </c>
      <c r="C731" s="89" t="s">
        <v>74</v>
      </c>
      <c r="D731" s="90">
        <f>ROUND((D732)/1000,5)</f>
        <v>5.3859999999999998E-2</v>
      </c>
      <c r="E731" s="90">
        <f t="shared" ref="E731:AA731" si="414">ROUND((E732)/1000,5)</f>
        <v>1.67E-3</v>
      </c>
      <c r="F731" s="90">
        <f t="shared" si="414"/>
        <v>0</v>
      </c>
      <c r="G731" s="90">
        <f t="shared" si="414"/>
        <v>0</v>
      </c>
      <c r="H731" s="90">
        <f t="shared" si="414"/>
        <v>0</v>
      </c>
      <c r="I731" s="90">
        <f t="shared" si="414"/>
        <v>0</v>
      </c>
      <c r="J731" s="90">
        <f t="shared" si="414"/>
        <v>0</v>
      </c>
      <c r="K731" s="90">
        <f t="shared" si="414"/>
        <v>0</v>
      </c>
      <c r="L731" s="90">
        <f t="shared" si="414"/>
        <v>0</v>
      </c>
      <c r="M731" s="90">
        <f t="shared" si="414"/>
        <v>0</v>
      </c>
      <c r="N731" s="90">
        <f t="shared" si="414"/>
        <v>1.6830000000000001E-2</v>
      </c>
      <c r="O731" s="90">
        <f t="shared" si="414"/>
        <v>0</v>
      </c>
      <c r="P731" s="90">
        <f t="shared" si="414"/>
        <v>0</v>
      </c>
      <c r="Q731" s="90">
        <f t="shared" si="414"/>
        <v>0</v>
      </c>
      <c r="R731" s="90">
        <f t="shared" si="414"/>
        <v>9.41E-3</v>
      </c>
      <c r="S731" s="90">
        <f t="shared" si="414"/>
        <v>8.9200000000000008E-3</v>
      </c>
      <c r="T731" s="90">
        <f t="shared" si="414"/>
        <v>1.353E-2</v>
      </c>
      <c r="U731" s="90">
        <f t="shared" si="414"/>
        <v>1.34E-3</v>
      </c>
      <c r="V731" s="90">
        <f t="shared" si="414"/>
        <v>1.7799999999999999E-3</v>
      </c>
      <c r="W731" s="90">
        <f t="shared" si="414"/>
        <v>1.07E-3</v>
      </c>
      <c r="X731" s="90">
        <f t="shared" si="414"/>
        <v>8.8900000000000007E-2</v>
      </c>
      <c r="Y731" s="90">
        <f t="shared" si="414"/>
        <v>0.27742</v>
      </c>
      <c r="Z731" s="90">
        <f t="shared" si="414"/>
        <v>0.16863</v>
      </c>
      <c r="AA731" s="90">
        <f t="shared" si="414"/>
        <v>0.22484999999999999</v>
      </c>
    </row>
    <row r="732" spans="1:27" ht="12.75" hidden="1" customHeight="1" outlineLevel="1" x14ac:dyDescent="0.2">
      <c r="A732" s="98" t="s">
        <v>3118</v>
      </c>
      <c r="B732" s="62" t="s">
        <v>236</v>
      </c>
      <c r="C732" s="42" t="s">
        <v>77</v>
      </c>
      <c r="D732" s="43">
        <v>53.86</v>
      </c>
      <c r="E732" s="43">
        <v>1.67</v>
      </c>
      <c r="F732" s="43">
        <v>0</v>
      </c>
      <c r="G732" s="43">
        <v>0</v>
      </c>
      <c r="H732" s="43">
        <v>0</v>
      </c>
      <c r="I732" s="43">
        <v>0</v>
      </c>
      <c r="J732" s="43">
        <v>0</v>
      </c>
      <c r="K732" s="43">
        <v>0</v>
      </c>
      <c r="L732" s="43">
        <v>0</v>
      </c>
      <c r="M732" s="43">
        <v>0</v>
      </c>
      <c r="N732" s="43">
        <v>16.829999999999998</v>
      </c>
      <c r="O732" s="43">
        <v>0</v>
      </c>
      <c r="P732" s="43">
        <v>0</v>
      </c>
      <c r="Q732" s="43">
        <v>0</v>
      </c>
      <c r="R732" s="43">
        <v>9.41</v>
      </c>
      <c r="S732" s="43">
        <v>8.92</v>
      </c>
      <c r="T732" s="43">
        <v>13.53</v>
      </c>
      <c r="U732" s="43">
        <v>1.34</v>
      </c>
      <c r="V732" s="43">
        <v>1.78</v>
      </c>
      <c r="W732" s="43">
        <v>1.07</v>
      </c>
      <c r="X732" s="43">
        <v>88.9</v>
      </c>
      <c r="Y732" s="43">
        <v>277.42</v>
      </c>
      <c r="Z732" s="43">
        <v>168.63</v>
      </c>
      <c r="AA732" s="43">
        <v>224.85</v>
      </c>
    </row>
    <row r="733" spans="1:27" collapsed="1" x14ac:dyDescent="0.2">
      <c r="A733" s="97" t="s">
        <v>3119</v>
      </c>
      <c r="B733" s="27" t="str">
        <f>"13"&amp;"."&amp;$B$801&amp;"."&amp;$B$802</f>
        <v>13.01.2023</v>
      </c>
      <c r="C733" s="89" t="s">
        <v>74</v>
      </c>
      <c r="D733" s="90">
        <f>ROUND((D734)/1000,5)</f>
        <v>5.3769999999999998E-2</v>
      </c>
      <c r="E733" s="90">
        <f t="shared" ref="E733:AA733" si="415">ROUND((E734)/1000,5)</f>
        <v>5.2850000000000001E-2</v>
      </c>
      <c r="F733" s="90">
        <f t="shared" si="415"/>
        <v>2.7830000000000001E-2</v>
      </c>
      <c r="G733" s="90">
        <f t="shared" si="415"/>
        <v>1.451E-2</v>
      </c>
      <c r="H733" s="90">
        <f t="shared" si="415"/>
        <v>0</v>
      </c>
      <c r="I733" s="90">
        <f t="shared" si="415"/>
        <v>0</v>
      </c>
      <c r="J733" s="90">
        <f t="shared" si="415"/>
        <v>0</v>
      </c>
      <c r="K733" s="90">
        <f t="shared" si="415"/>
        <v>0</v>
      </c>
      <c r="L733" s="90">
        <f t="shared" si="415"/>
        <v>0</v>
      </c>
      <c r="M733" s="90">
        <f t="shared" si="415"/>
        <v>0</v>
      </c>
      <c r="N733" s="90">
        <f t="shared" si="415"/>
        <v>2.7699999999999999E-3</v>
      </c>
      <c r="O733" s="90">
        <f t="shared" si="415"/>
        <v>7.2300000000000003E-3</v>
      </c>
      <c r="P733" s="90">
        <f t="shared" si="415"/>
        <v>0</v>
      </c>
      <c r="Q733" s="90">
        <f t="shared" si="415"/>
        <v>0</v>
      </c>
      <c r="R733" s="90">
        <f t="shared" si="415"/>
        <v>2.214E-2</v>
      </c>
      <c r="S733" s="90">
        <f t="shared" si="415"/>
        <v>2.2000000000000001E-4</v>
      </c>
      <c r="T733" s="90">
        <f t="shared" si="415"/>
        <v>7.1000000000000004E-3</v>
      </c>
      <c r="U733" s="90">
        <f t="shared" si="415"/>
        <v>6.0099999999999997E-3</v>
      </c>
      <c r="V733" s="90">
        <f t="shared" si="415"/>
        <v>9.6399999999999993E-3</v>
      </c>
      <c r="W733" s="90">
        <f t="shared" si="415"/>
        <v>6.166E-2</v>
      </c>
      <c r="X733" s="90">
        <f t="shared" si="415"/>
        <v>6.368E-2</v>
      </c>
      <c r="Y733" s="90">
        <f t="shared" si="415"/>
        <v>0.28705999999999998</v>
      </c>
      <c r="Z733" s="90">
        <f t="shared" si="415"/>
        <v>0.46072000000000002</v>
      </c>
      <c r="AA733" s="90">
        <f t="shared" si="415"/>
        <v>0.25069999999999998</v>
      </c>
    </row>
    <row r="734" spans="1:27" ht="12.75" hidden="1" customHeight="1" outlineLevel="1" x14ac:dyDescent="0.2">
      <c r="A734" s="98" t="s">
        <v>3120</v>
      </c>
      <c r="B734" s="62" t="s">
        <v>236</v>
      </c>
      <c r="C734" s="42" t="s">
        <v>77</v>
      </c>
      <c r="D734" s="43">
        <v>53.77</v>
      </c>
      <c r="E734" s="43">
        <v>52.85</v>
      </c>
      <c r="F734" s="43">
        <v>27.83</v>
      </c>
      <c r="G734" s="43">
        <v>14.51</v>
      </c>
      <c r="H734" s="43">
        <v>0</v>
      </c>
      <c r="I734" s="43">
        <v>0</v>
      </c>
      <c r="J734" s="43">
        <v>0</v>
      </c>
      <c r="K734" s="43">
        <v>0</v>
      </c>
      <c r="L734" s="43">
        <v>0</v>
      </c>
      <c r="M734" s="43">
        <v>0</v>
      </c>
      <c r="N734" s="43">
        <v>2.77</v>
      </c>
      <c r="O734" s="43">
        <v>7.23</v>
      </c>
      <c r="P734" s="43">
        <v>0</v>
      </c>
      <c r="Q734" s="43">
        <v>0</v>
      </c>
      <c r="R734" s="43">
        <v>22.14</v>
      </c>
      <c r="S734" s="43">
        <v>0.22</v>
      </c>
      <c r="T734" s="43">
        <v>7.1</v>
      </c>
      <c r="U734" s="43">
        <v>6.01</v>
      </c>
      <c r="V734" s="43">
        <v>9.64</v>
      </c>
      <c r="W734" s="43">
        <v>61.66</v>
      </c>
      <c r="X734" s="43">
        <v>63.68</v>
      </c>
      <c r="Y734" s="43">
        <v>287.06</v>
      </c>
      <c r="Z734" s="43">
        <v>460.72</v>
      </c>
      <c r="AA734" s="43">
        <v>250.7</v>
      </c>
    </row>
    <row r="735" spans="1:27" collapsed="1" x14ac:dyDescent="0.2">
      <c r="A735" s="97" t="s">
        <v>3121</v>
      </c>
      <c r="B735" s="27" t="str">
        <f>"14"&amp;"."&amp;$B$801&amp;"."&amp;$B$802</f>
        <v>14.01.2023</v>
      </c>
      <c r="C735" s="89" t="s">
        <v>74</v>
      </c>
      <c r="D735" s="90">
        <f>ROUND((D736)/1000,5)</f>
        <v>0.16597000000000001</v>
      </c>
      <c r="E735" s="90">
        <f t="shared" ref="E735:AA735" si="416">ROUND((E736)/1000,5)</f>
        <v>4.9520000000000002E-2</v>
      </c>
      <c r="F735" s="90">
        <f t="shared" si="416"/>
        <v>4.4159999999999998E-2</v>
      </c>
      <c r="G735" s="90">
        <f t="shared" si="416"/>
        <v>1.73E-3</v>
      </c>
      <c r="H735" s="90">
        <f t="shared" si="416"/>
        <v>0</v>
      </c>
      <c r="I735" s="90">
        <f t="shared" si="416"/>
        <v>0</v>
      </c>
      <c r="J735" s="90">
        <f t="shared" si="416"/>
        <v>0</v>
      </c>
      <c r="K735" s="90">
        <f t="shared" si="416"/>
        <v>9.0260000000000007E-2</v>
      </c>
      <c r="L735" s="90">
        <f t="shared" si="416"/>
        <v>0</v>
      </c>
      <c r="M735" s="90">
        <f t="shared" si="416"/>
        <v>0</v>
      </c>
      <c r="N735" s="90">
        <f t="shared" si="416"/>
        <v>0</v>
      </c>
      <c r="O735" s="90">
        <f t="shared" si="416"/>
        <v>7.1000000000000002E-4</v>
      </c>
      <c r="P735" s="90">
        <f t="shared" si="416"/>
        <v>2.97E-3</v>
      </c>
      <c r="Q735" s="90">
        <f t="shared" si="416"/>
        <v>4.4999999999999999E-4</v>
      </c>
      <c r="R735" s="90">
        <f t="shared" si="416"/>
        <v>8.3000000000000001E-4</v>
      </c>
      <c r="S735" s="90">
        <f t="shared" si="416"/>
        <v>1.1E-4</v>
      </c>
      <c r="T735" s="90">
        <f t="shared" si="416"/>
        <v>8.7000000000000001E-4</v>
      </c>
      <c r="U735" s="90">
        <f t="shared" si="416"/>
        <v>3.0960000000000001E-2</v>
      </c>
      <c r="V735" s="90">
        <f t="shared" si="416"/>
        <v>5.3699999999999998E-2</v>
      </c>
      <c r="W735" s="90">
        <f t="shared" si="416"/>
        <v>0.15382999999999999</v>
      </c>
      <c r="X735" s="90">
        <f t="shared" si="416"/>
        <v>0.29505999999999999</v>
      </c>
      <c r="Y735" s="90">
        <f t="shared" si="416"/>
        <v>0.35521999999999998</v>
      </c>
      <c r="Z735" s="90">
        <f t="shared" si="416"/>
        <v>0.27833999999999998</v>
      </c>
      <c r="AA735" s="90">
        <f t="shared" si="416"/>
        <v>0.24918000000000001</v>
      </c>
    </row>
    <row r="736" spans="1:27" ht="12.75" hidden="1" customHeight="1" outlineLevel="1" x14ac:dyDescent="0.2">
      <c r="A736" s="98" t="s">
        <v>3122</v>
      </c>
      <c r="B736" s="62" t="s">
        <v>236</v>
      </c>
      <c r="C736" s="42" t="s">
        <v>77</v>
      </c>
      <c r="D736" s="43">
        <v>165.97</v>
      </c>
      <c r="E736" s="43">
        <v>49.52</v>
      </c>
      <c r="F736" s="43">
        <v>44.16</v>
      </c>
      <c r="G736" s="43">
        <v>1.73</v>
      </c>
      <c r="H736" s="43">
        <v>0</v>
      </c>
      <c r="I736" s="43">
        <v>0</v>
      </c>
      <c r="J736" s="43">
        <v>0</v>
      </c>
      <c r="K736" s="43">
        <v>90.26</v>
      </c>
      <c r="L736" s="43">
        <v>0</v>
      </c>
      <c r="M736" s="43">
        <v>0</v>
      </c>
      <c r="N736" s="43">
        <v>0</v>
      </c>
      <c r="O736" s="43">
        <v>0.71</v>
      </c>
      <c r="P736" s="43">
        <v>2.97</v>
      </c>
      <c r="Q736" s="43">
        <v>0.45</v>
      </c>
      <c r="R736" s="43">
        <v>0.83</v>
      </c>
      <c r="S736" s="43">
        <v>0.11</v>
      </c>
      <c r="T736" s="43">
        <v>0.87</v>
      </c>
      <c r="U736" s="43">
        <v>30.96</v>
      </c>
      <c r="V736" s="43">
        <v>53.7</v>
      </c>
      <c r="W736" s="43">
        <v>153.83000000000001</v>
      </c>
      <c r="X736" s="43">
        <v>295.06</v>
      </c>
      <c r="Y736" s="43">
        <v>355.22</v>
      </c>
      <c r="Z736" s="43">
        <v>278.33999999999997</v>
      </c>
      <c r="AA736" s="43">
        <v>249.18</v>
      </c>
    </row>
    <row r="737" spans="1:27" collapsed="1" x14ac:dyDescent="0.2">
      <c r="A737" s="97" t="s">
        <v>3123</v>
      </c>
      <c r="B737" s="27" t="str">
        <f>"15"&amp;"."&amp;$B$801&amp;"."&amp;$B$802</f>
        <v>15.01.2023</v>
      </c>
      <c r="C737" s="89" t="s">
        <v>74</v>
      </c>
      <c r="D737" s="90">
        <f>ROUND((D738)/1000,5)</f>
        <v>6.7500000000000004E-2</v>
      </c>
      <c r="E737" s="90">
        <f t="shared" ref="E737:AA737" si="417">ROUND((E738)/1000,5)</f>
        <v>0.12077</v>
      </c>
      <c r="F737" s="90">
        <f t="shared" si="417"/>
        <v>5.4629999999999998E-2</v>
      </c>
      <c r="G737" s="90">
        <f t="shared" si="417"/>
        <v>7.2959999999999997E-2</v>
      </c>
      <c r="H737" s="90">
        <f t="shared" si="417"/>
        <v>0</v>
      </c>
      <c r="I737" s="90">
        <f t="shared" si="417"/>
        <v>0</v>
      </c>
      <c r="J737" s="90">
        <f t="shared" si="417"/>
        <v>0</v>
      </c>
      <c r="K737" s="90">
        <f t="shared" si="417"/>
        <v>0</v>
      </c>
      <c r="L737" s="90">
        <f t="shared" si="417"/>
        <v>9.4799999999999995E-2</v>
      </c>
      <c r="M737" s="90">
        <f t="shared" si="417"/>
        <v>0.12923999999999999</v>
      </c>
      <c r="N737" s="90">
        <f t="shared" si="417"/>
        <v>3.4130000000000001E-2</v>
      </c>
      <c r="O737" s="90">
        <f t="shared" si="417"/>
        <v>6.0339999999999998E-2</v>
      </c>
      <c r="P737" s="90">
        <f t="shared" si="417"/>
        <v>6.8809999999999996E-2</v>
      </c>
      <c r="Q737" s="90">
        <f t="shared" si="417"/>
        <v>5.772E-2</v>
      </c>
      <c r="R737" s="90">
        <f t="shared" si="417"/>
        <v>5.0709999999999998E-2</v>
      </c>
      <c r="S737" s="90">
        <f t="shared" si="417"/>
        <v>5.8090000000000003E-2</v>
      </c>
      <c r="T737" s="90">
        <f t="shared" si="417"/>
        <v>1.7100000000000001E-2</v>
      </c>
      <c r="U737" s="90">
        <f t="shared" si="417"/>
        <v>2.2370000000000001E-2</v>
      </c>
      <c r="V737" s="90">
        <f t="shared" si="417"/>
        <v>5.9839999999999997E-2</v>
      </c>
      <c r="W737" s="90">
        <f t="shared" si="417"/>
        <v>0.24218000000000001</v>
      </c>
      <c r="X737" s="90">
        <f t="shared" si="417"/>
        <v>0.16714000000000001</v>
      </c>
      <c r="Y737" s="90">
        <f t="shared" si="417"/>
        <v>0.32795000000000002</v>
      </c>
      <c r="Z737" s="90">
        <f t="shared" si="417"/>
        <v>0.26639000000000002</v>
      </c>
      <c r="AA737" s="90">
        <f t="shared" si="417"/>
        <v>0.38566</v>
      </c>
    </row>
    <row r="738" spans="1:27" ht="12.75" hidden="1" customHeight="1" outlineLevel="1" x14ac:dyDescent="0.2">
      <c r="A738" s="98" t="s">
        <v>3124</v>
      </c>
      <c r="B738" s="62" t="s">
        <v>236</v>
      </c>
      <c r="C738" s="42" t="s">
        <v>77</v>
      </c>
      <c r="D738" s="43">
        <v>67.5</v>
      </c>
      <c r="E738" s="43">
        <v>120.77</v>
      </c>
      <c r="F738" s="43">
        <v>54.63</v>
      </c>
      <c r="G738" s="43">
        <v>72.959999999999994</v>
      </c>
      <c r="H738" s="43">
        <v>0</v>
      </c>
      <c r="I738" s="43">
        <v>0</v>
      </c>
      <c r="J738" s="43">
        <v>0</v>
      </c>
      <c r="K738" s="43">
        <v>0</v>
      </c>
      <c r="L738" s="43">
        <v>94.8</v>
      </c>
      <c r="M738" s="43">
        <v>129.24</v>
      </c>
      <c r="N738" s="43">
        <v>34.130000000000003</v>
      </c>
      <c r="O738" s="43">
        <v>60.34</v>
      </c>
      <c r="P738" s="43">
        <v>68.81</v>
      </c>
      <c r="Q738" s="43">
        <v>57.72</v>
      </c>
      <c r="R738" s="43">
        <v>50.71</v>
      </c>
      <c r="S738" s="43">
        <v>58.09</v>
      </c>
      <c r="T738" s="43">
        <v>17.100000000000001</v>
      </c>
      <c r="U738" s="43">
        <v>22.37</v>
      </c>
      <c r="V738" s="43">
        <v>59.84</v>
      </c>
      <c r="W738" s="43">
        <v>242.18</v>
      </c>
      <c r="X738" s="43">
        <v>167.14</v>
      </c>
      <c r="Y738" s="43">
        <v>327.95</v>
      </c>
      <c r="Z738" s="43">
        <v>266.39</v>
      </c>
      <c r="AA738" s="43">
        <v>385.66</v>
      </c>
    </row>
    <row r="739" spans="1:27" collapsed="1" x14ac:dyDescent="0.2">
      <c r="A739" s="97" t="s">
        <v>3125</v>
      </c>
      <c r="B739" s="27" t="str">
        <f>"16"&amp;"."&amp;$B$801&amp;"."&amp;$B$802</f>
        <v>16.01.2023</v>
      </c>
      <c r="C739" s="89" t="s">
        <v>74</v>
      </c>
      <c r="D739" s="90">
        <f>ROUND((D740)/1000,5)</f>
        <v>0.19791</v>
      </c>
      <c r="E739" s="90">
        <f t="shared" ref="E739:AA739" si="418">ROUND((E740)/1000,5)</f>
        <v>0.30963000000000002</v>
      </c>
      <c r="F739" s="90">
        <f t="shared" si="418"/>
        <v>0.25327</v>
      </c>
      <c r="G739" s="90">
        <f t="shared" si="418"/>
        <v>0.16818</v>
      </c>
      <c r="H739" s="90">
        <f t="shared" si="418"/>
        <v>2.8639999999999999E-2</v>
      </c>
      <c r="I739" s="90">
        <f t="shared" si="418"/>
        <v>0</v>
      </c>
      <c r="J739" s="90">
        <f t="shared" si="418"/>
        <v>4.0629999999999999E-2</v>
      </c>
      <c r="K739" s="90">
        <f t="shared" si="418"/>
        <v>0</v>
      </c>
      <c r="L739" s="90">
        <f t="shared" si="418"/>
        <v>8.7440000000000004E-2</v>
      </c>
      <c r="M739" s="90">
        <f t="shared" si="418"/>
        <v>0.14899000000000001</v>
      </c>
      <c r="N739" s="90">
        <f t="shared" si="418"/>
        <v>0.23264000000000001</v>
      </c>
      <c r="O739" s="90">
        <f t="shared" si="418"/>
        <v>0.27727000000000002</v>
      </c>
      <c r="P739" s="90">
        <f t="shared" si="418"/>
        <v>0.28342000000000001</v>
      </c>
      <c r="Q739" s="90">
        <f t="shared" si="418"/>
        <v>0.2382</v>
      </c>
      <c r="R739" s="90">
        <f t="shared" si="418"/>
        <v>0.24290999999999999</v>
      </c>
      <c r="S739" s="90">
        <f t="shared" si="418"/>
        <v>0.31835999999999998</v>
      </c>
      <c r="T739" s="90">
        <f t="shared" si="418"/>
        <v>0.17029</v>
      </c>
      <c r="U739" s="90">
        <f t="shared" si="418"/>
        <v>0.23998</v>
      </c>
      <c r="V739" s="90">
        <f t="shared" si="418"/>
        <v>0.30175999999999997</v>
      </c>
      <c r="W739" s="90">
        <f t="shared" si="418"/>
        <v>0.51273999999999997</v>
      </c>
      <c r="X739" s="90">
        <f t="shared" si="418"/>
        <v>0.86221999999999999</v>
      </c>
      <c r="Y739" s="90">
        <f t="shared" si="418"/>
        <v>0.83813000000000004</v>
      </c>
      <c r="Z739" s="90">
        <f t="shared" si="418"/>
        <v>0.72772999999999999</v>
      </c>
      <c r="AA739" s="90">
        <f t="shared" si="418"/>
        <v>1.2826299999999999</v>
      </c>
    </row>
    <row r="740" spans="1:27" ht="12.75" hidden="1" customHeight="1" outlineLevel="1" x14ac:dyDescent="0.2">
      <c r="A740" s="98" t="s">
        <v>3126</v>
      </c>
      <c r="B740" s="62" t="s">
        <v>236</v>
      </c>
      <c r="C740" s="42" t="s">
        <v>77</v>
      </c>
      <c r="D740" s="43">
        <v>197.91</v>
      </c>
      <c r="E740" s="43">
        <v>309.63</v>
      </c>
      <c r="F740" s="43">
        <v>253.27</v>
      </c>
      <c r="G740" s="43">
        <v>168.18</v>
      </c>
      <c r="H740" s="43">
        <v>28.64</v>
      </c>
      <c r="I740" s="43">
        <v>0</v>
      </c>
      <c r="J740" s="43">
        <v>40.630000000000003</v>
      </c>
      <c r="K740" s="43">
        <v>0</v>
      </c>
      <c r="L740" s="43">
        <v>87.44</v>
      </c>
      <c r="M740" s="43">
        <v>148.99</v>
      </c>
      <c r="N740" s="43">
        <v>232.64</v>
      </c>
      <c r="O740" s="43">
        <v>277.27</v>
      </c>
      <c r="P740" s="43">
        <v>283.42</v>
      </c>
      <c r="Q740" s="43">
        <v>238.2</v>
      </c>
      <c r="R740" s="43">
        <v>242.91</v>
      </c>
      <c r="S740" s="43">
        <v>318.36</v>
      </c>
      <c r="T740" s="43">
        <v>170.29</v>
      </c>
      <c r="U740" s="43">
        <v>239.98</v>
      </c>
      <c r="V740" s="43">
        <v>301.76</v>
      </c>
      <c r="W740" s="43">
        <v>512.74</v>
      </c>
      <c r="X740" s="43">
        <v>862.22</v>
      </c>
      <c r="Y740" s="43">
        <v>838.13</v>
      </c>
      <c r="Z740" s="43">
        <v>727.73</v>
      </c>
      <c r="AA740" s="43">
        <v>1282.6300000000001</v>
      </c>
    </row>
    <row r="741" spans="1:27" collapsed="1" x14ac:dyDescent="0.2">
      <c r="A741" s="97" t="s">
        <v>3127</v>
      </c>
      <c r="B741" s="27" t="str">
        <f>"17"&amp;"."&amp;$B$801&amp;"."&amp;$B$802</f>
        <v>17.01.2023</v>
      </c>
      <c r="C741" s="89" t="s">
        <v>74</v>
      </c>
      <c r="D741" s="90">
        <f>ROUND((D742)/1000,5)</f>
        <v>0.58369000000000004</v>
      </c>
      <c r="E741" s="90">
        <f t="shared" ref="E741:AA741" si="419">ROUND((E742)/1000,5)</f>
        <v>0.27904000000000001</v>
      </c>
      <c r="F741" s="90">
        <f t="shared" si="419"/>
        <v>0.17859</v>
      </c>
      <c r="G741" s="90">
        <f t="shared" si="419"/>
        <v>0.15958</v>
      </c>
      <c r="H741" s="90">
        <f t="shared" si="419"/>
        <v>2.8649999999999998E-2</v>
      </c>
      <c r="I741" s="90">
        <f t="shared" si="419"/>
        <v>1.7770000000000001E-2</v>
      </c>
      <c r="J741" s="90">
        <f t="shared" si="419"/>
        <v>0</v>
      </c>
      <c r="K741" s="90">
        <f t="shared" si="419"/>
        <v>6.2140000000000001E-2</v>
      </c>
      <c r="L741" s="90">
        <f t="shared" si="419"/>
        <v>0</v>
      </c>
      <c r="M741" s="90">
        <f t="shared" si="419"/>
        <v>1.494E-2</v>
      </c>
      <c r="N741" s="90">
        <f t="shared" si="419"/>
        <v>9.2630000000000004E-2</v>
      </c>
      <c r="O741" s="90">
        <f t="shared" si="419"/>
        <v>0.18179999999999999</v>
      </c>
      <c r="P741" s="90">
        <f t="shared" si="419"/>
        <v>0.17161999999999999</v>
      </c>
      <c r="Q741" s="90">
        <f t="shared" si="419"/>
        <v>0.17584</v>
      </c>
      <c r="R741" s="90">
        <f t="shared" si="419"/>
        <v>0.20385</v>
      </c>
      <c r="S741" s="90">
        <f t="shared" si="419"/>
        <v>0.17743</v>
      </c>
      <c r="T741" s="90">
        <f t="shared" si="419"/>
        <v>0.15797</v>
      </c>
      <c r="U741" s="90">
        <f t="shared" si="419"/>
        <v>0.14496999999999999</v>
      </c>
      <c r="V741" s="90">
        <f t="shared" si="419"/>
        <v>0.29199000000000003</v>
      </c>
      <c r="W741" s="90">
        <f t="shared" si="419"/>
        <v>0.63537999999999994</v>
      </c>
      <c r="X741" s="90">
        <f t="shared" si="419"/>
        <v>0.41539999999999999</v>
      </c>
      <c r="Y741" s="90">
        <f t="shared" si="419"/>
        <v>0.62753000000000003</v>
      </c>
      <c r="Z741" s="90">
        <f t="shared" si="419"/>
        <v>0.63421000000000005</v>
      </c>
      <c r="AA741" s="90">
        <f t="shared" si="419"/>
        <v>1.2159800000000001</v>
      </c>
    </row>
    <row r="742" spans="1:27" ht="12.75" hidden="1" customHeight="1" outlineLevel="1" x14ac:dyDescent="0.2">
      <c r="A742" s="98" t="s">
        <v>3128</v>
      </c>
      <c r="B742" s="62" t="s">
        <v>236</v>
      </c>
      <c r="C742" s="42" t="s">
        <v>77</v>
      </c>
      <c r="D742" s="43">
        <v>583.69000000000005</v>
      </c>
      <c r="E742" s="43">
        <v>279.04000000000002</v>
      </c>
      <c r="F742" s="43">
        <v>178.59</v>
      </c>
      <c r="G742" s="43">
        <v>159.58000000000001</v>
      </c>
      <c r="H742" s="43">
        <v>28.65</v>
      </c>
      <c r="I742" s="43">
        <v>17.77</v>
      </c>
      <c r="J742" s="43">
        <v>0</v>
      </c>
      <c r="K742" s="43">
        <v>62.14</v>
      </c>
      <c r="L742" s="43">
        <v>0</v>
      </c>
      <c r="M742" s="43">
        <v>14.94</v>
      </c>
      <c r="N742" s="43">
        <v>92.63</v>
      </c>
      <c r="O742" s="43">
        <v>181.8</v>
      </c>
      <c r="P742" s="43">
        <v>171.62</v>
      </c>
      <c r="Q742" s="43">
        <v>175.84</v>
      </c>
      <c r="R742" s="43">
        <v>203.85</v>
      </c>
      <c r="S742" s="43">
        <v>177.43</v>
      </c>
      <c r="T742" s="43">
        <v>157.97</v>
      </c>
      <c r="U742" s="43">
        <v>144.97</v>
      </c>
      <c r="V742" s="43">
        <v>291.99</v>
      </c>
      <c r="W742" s="43">
        <v>635.38</v>
      </c>
      <c r="X742" s="43">
        <v>415.4</v>
      </c>
      <c r="Y742" s="43">
        <v>627.53</v>
      </c>
      <c r="Z742" s="43">
        <v>634.21</v>
      </c>
      <c r="AA742" s="43">
        <v>1215.98</v>
      </c>
    </row>
    <row r="743" spans="1:27" collapsed="1" x14ac:dyDescent="0.2">
      <c r="A743" s="97" t="s">
        <v>3129</v>
      </c>
      <c r="B743" s="27" t="str">
        <f>"18"&amp;"."&amp;$B$801&amp;"."&amp;$B$802</f>
        <v>18.01.2023</v>
      </c>
      <c r="C743" s="89" t="s">
        <v>74</v>
      </c>
      <c r="D743" s="90">
        <f>ROUND((D744)/1000,5)</f>
        <v>8.1850000000000006E-2</v>
      </c>
      <c r="E743" s="90">
        <f t="shared" ref="E743:AA743" si="420">ROUND((E744)/1000,5)</f>
        <v>4.7010000000000003E-2</v>
      </c>
      <c r="F743" s="90">
        <f t="shared" si="420"/>
        <v>8.7889999999999996E-2</v>
      </c>
      <c r="G743" s="90">
        <f t="shared" si="420"/>
        <v>3.8449999999999998E-2</v>
      </c>
      <c r="H743" s="90">
        <f t="shared" si="420"/>
        <v>0</v>
      </c>
      <c r="I743" s="90">
        <f t="shared" si="420"/>
        <v>0</v>
      </c>
      <c r="J743" s="90">
        <f t="shared" si="420"/>
        <v>0</v>
      </c>
      <c r="K743" s="90">
        <f t="shared" si="420"/>
        <v>0</v>
      </c>
      <c r="L743" s="90">
        <f t="shared" si="420"/>
        <v>0</v>
      </c>
      <c r="M743" s="90">
        <f t="shared" si="420"/>
        <v>7.4400000000000004E-3</v>
      </c>
      <c r="N743" s="90">
        <f t="shared" si="420"/>
        <v>2.988E-2</v>
      </c>
      <c r="O743" s="90">
        <f t="shared" si="420"/>
        <v>5.0410000000000003E-2</v>
      </c>
      <c r="P743" s="90">
        <f t="shared" si="420"/>
        <v>4.2889999999999998E-2</v>
      </c>
      <c r="Q743" s="90">
        <f t="shared" si="420"/>
        <v>3.832E-2</v>
      </c>
      <c r="R743" s="90">
        <f t="shared" si="420"/>
        <v>3.764E-2</v>
      </c>
      <c r="S743" s="90">
        <f t="shared" si="420"/>
        <v>3.3930000000000002E-2</v>
      </c>
      <c r="T743" s="90">
        <f t="shared" si="420"/>
        <v>5.6419999999999998E-2</v>
      </c>
      <c r="U743" s="90">
        <f t="shared" si="420"/>
        <v>4.2290000000000001E-2</v>
      </c>
      <c r="V743" s="90">
        <f t="shared" si="420"/>
        <v>9.8409999999999997E-2</v>
      </c>
      <c r="W743" s="90">
        <f t="shared" si="420"/>
        <v>0.27850999999999998</v>
      </c>
      <c r="X743" s="90">
        <f t="shared" si="420"/>
        <v>0.31856000000000001</v>
      </c>
      <c r="Y743" s="90">
        <f t="shared" si="420"/>
        <v>0.30608000000000002</v>
      </c>
      <c r="Z743" s="90">
        <f t="shared" si="420"/>
        <v>0.4738</v>
      </c>
      <c r="AA743" s="90">
        <f t="shared" si="420"/>
        <v>0.35383999999999999</v>
      </c>
    </row>
    <row r="744" spans="1:27" ht="12.75" hidden="1" customHeight="1" outlineLevel="1" x14ac:dyDescent="0.2">
      <c r="A744" s="98" t="s">
        <v>3130</v>
      </c>
      <c r="B744" s="62" t="s">
        <v>236</v>
      </c>
      <c r="C744" s="42" t="s">
        <v>77</v>
      </c>
      <c r="D744" s="43">
        <v>81.849999999999994</v>
      </c>
      <c r="E744" s="43">
        <v>47.01</v>
      </c>
      <c r="F744" s="43">
        <v>87.89</v>
      </c>
      <c r="G744" s="43">
        <v>38.450000000000003</v>
      </c>
      <c r="H744" s="43">
        <v>0</v>
      </c>
      <c r="I744" s="43">
        <v>0</v>
      </c>
      <c r="J744" s="43">
        <v>0</v>
      </c>
      <c r="K744" s="43">
        <v>0</v>
      </c>
      <c r="L744" s="43">
        <v>0</v>
      </c>
      <c r="M744" s="43">
        <v>7.44</v>
      </c>
      <c r="N744" s="43">
        <v>29.88</v>
      </c>
      <c r="O744" s="43">
        <v>50.41</v>
      </c>
      <c r="P744" s="43">
        <v>42.89</v>
      </c>
      <c r="Q744" s="43">
        <v>38.32</v>
      </c>
      <c r="R744" s="43">
        <v>37.64</v>
      </c>
      <c r="S744" s="43">
        <v>33.93</v>
      </c>
      <c r="T744" s="43">
        <v>56.42</v>
      </c>
      <c r="U744" s="43">
        <v>42.29</v>
      </c>
      <c r="V744" s="43">
        <v>98.41</v>
      </c>
      <c r="W744" s="43">
        <v>278.51</v>
      </c>
      <c r="X744" s="43">
        <v>318.56</v>
      </c>
      <c r="Y744" s="43">
        <v>306.08</v>
      </c>
      <c r="Z744" s="43">
        <v>473.8</v>
      </c>
      <c r="AA744" s="43">
        <v>353.84</v>
      </c>
    </row>
    <row r="745" spans="1:27" collapsed="1" x14ac:dyDescent="0.2">
      <c r="A745" s="97" t="s">
        <v>3131</v>
      </c>
      <c r="B745" s="27" t="str">
        <f>"19"&amp;"."&amp;$B$801&amp;"."&amp;$B$802</f>
        <v>19.01.2023</v>
      </c>
      <c r="C745" s="89" t="s">
        <v>74</v>
      </c>
      <c r="D745" s="90">
        <f>ROUND((D746)/1000,5)</f>
        <v>6.8589999999999998E-2</v>
      </c>
      <c r="E745" s="90">
        <f t="shared" ref="E745:AA745" si="421">ROUND((E746)/1000,5)</f>
        <v>5.9520000000000003E-2</v>
      </c>
      <c r="F745" s="90">
        <f t="shared" si="421"/>
        <v>2.41E-2</v>
      </c>
      <c r="G745" s="90">
        <f t="shared" si="421"/>
        <v>3.6099999999999999E-3</v>
      </c>
      <c r="H745" s="90">
        <f t="shared" si="421"/>
        <v>0</v>
      </c>
      <c r="I745" s="90">
        <f t="shared" si="421"/>
        <v>0</v>
      </c>
      <c r="J745" s="90">
        <f t="shared" si="421"/>
        <v>0</v>
      </c>
      <c r="K745" s="90">
        <f t="shared" si="421"/>
        <v>0</v>
      </c>
      <c r="L745" s="90">
        <f t="shared" si="421"/>
        <v>0</v>
      </c>
      <c r="M745" s="90">
        <f t="shared" si="421"/>
        <v>8.8199999999999997E-3</v>
      </c>
      <c r="N745" s="90">
        <f t="shared" si="421"/>
        <v>5.5329999999999997E-2</v>
      </c>
      <c r="O745" s="90">
        <f t="shared" si="421"/>
        <v>9.1300000000000006E-2</v>
      </c>
      <c r="P745" s="90">
        <f t="shared" si="421"/>
        <v>3.5200000000000002E-2</v>
      </c>
      <c r="Q745" s="90">
        <f t="shared" si="421"/>
        <v>0.11208</v>
      </c>
      <c r="R745" s="90">
        <f t="shared" si="421"/>
        <v>0.10428999999999999</v>
      </c>
      <c r="S745" s="90">
        <f t="shared" si="421"/>
        <v>0.11398</v>
      </c>
      <c r="T745" s="90">
        <f t="shared" si="421"/>
        <v>0.12828999999999999</v>
      </c>
      <c r="U745" s="90">
        <f t="shared" si="421"/>
        <v>0.13552</v>
      </c>
      <c r="V745" s="90">
        <f t="shared" si="421"/>
        <v>0.20554</v>
      </c>
      <c r="W745" s="90">
        <f t="shared" si="421"/>
        <v>0.28305999999999998</v>
      </c>
      <c r="X745" s="90">
        <f t="shared" si="421"/>
        <v>0.37646000000000002</v>
      </c>
      <c r="Y745" s="90">
        <f t="shared" si="421"/>
        <v>0.24193000000000001</v>
      </c>
      <c r="Z745" s="90">
        <f t="shared" si="421"/>
        <v>0.37796999999999997</v>
      </c>
      <c r="AA745" s="90">
        <f t="shared" si="421"/>
        <v>0.28861999999999999</v>
      </c>
    </row>
    <row r="746" spans="1:27" ht="12.75" hidden="1" customHeight="1" outlineLevel="1" x14ac:dyDescent="0.2">
      <c r="A746" s="98" t="s">
        <v>3132</v>
      </c>
      <c r="B746" s="62" t="s">
        <v>236</v>
      </c>
      <c r="C746" s="42" t="s">
        <v>77</v>
      </c>
      <c r="D746" s="43">
        <v>68.59</v>
      </c>
      <c r="E746" s="43">
        <v>59.52</v>
      </c>
      <c r="F746" s="43">
        <v>24.1</v>
      </c>
      <c r="G746" s="43">
        <v>3.61</v>
      </c>
      <c r="H746" s="43">
        <v>0</v>
      </c>
      <c r="I746" s="43">
        <v>0</v>
      </c>
      <c r="J746" s="43">
        <v>0</v>
      </c>
      <c r="K746" s="43">
        <v>0</v>
      </c>
      <c r="L746" s="43">
        <v>0</v>
      </c>
      <c r="M746" s="43">
        <v>8.82</v>
      </c>
      <c r="N746" s="43">
        <v>55.33</v>
      </c>
      <c r="O746" s="43">
        <v>91.3</v>
      </c>
      <c r="P746" s="43">
        <v>35.200000000000003</v>
      </c>
      <c r="Q746" s="43">
        <v>112.08</v>
      </c>
      <c r="R746" s="43">
        <v>104.29</v>
      </c>
      <c r="S746" s="43">
        <v>113.98</v>
      </c>
      <c r="T746" s="43">
        <v>128.29</v>
      </c>
      <c r="U746" s="43">
        <v>135.52000000000001</v>
      </c>
      <c r="V746" s="43">
        <v>205.54</v>
      </c>
      <c r="W746" s="43">
        <v>283.06</v>
      </c>
      <c r="X746" s="43">
        <v>376.46</v>
      </c>
      <c r="Y746" s="43">
        <v>241.93</v>
      </c>
      <c r="Z746" s="43">
        <v>377.97</v>
      </c>
      <c r="AA746" s="43">
        <v>288.62</v>
      </c>
    </row>
    <row r="747" spans="1:27" collapsed="1" x14ac:dyDescent="0.2">
      <c r="A747" s="97" t="s">
        <v>3133</v>
      </c>
      <c r="B747" s="27" t="str">
        <f>"20"&amp;"."&amp;$B$801&amp;"."&amp;$B$802</f>
        <v>20.01.2023</v>
      </c>
      <c r="C747" s="89" t="s">
        <v>74</v>
      </c>
      <c r="D747" s="90">
        <f>ROUND((D748)/1000,5)</f>
        <v>0.19203999999999999</v>
      </c>
      <c r="E747" s="90">
        <f t="shared" ref="E747:AA747" si="422">ROUND((E748)/1000,5)</f>
        <v>7.6160000000000005E-2</v>
      </c>
      <c r="F747" s="90">
        <f t="shared" si="422"/>
        <v>0.18623000000000001</v>
      </c>
      <c r="G747" s="90">
        <f t="shared" si="422"/>
        <v>2.018E-2</v>
      </c>
      <c r="H747" s="90">
        <f t="shared" si="422"/>
        <v>0</v>
      </c>
      <c r="I747" s="90">
        <f t="shared" si="422"/>
        <v>0</v>
      </c>
      <c r="J747" s="90">
        <f t="shared" si="422"/>
        <v>0</v>
      </c>
      <c r="K747" s="90">
        <f t="shared" si="422"/>
        <v>0</v>
      </c>
      <c r="L747" s="90">
        <f t="shared" si="422"/>
        <v>0</v>
      </c>
      <c r="M747" s="90">
        <f t="shared" si="422"/>
        <v>0</v>
      </c>
      <c r="N747" s="90">
        <f t="shared" si="422"/>
        <v>0</v>
      </c>
      <c r="O747" s="90">
        <f t="shared" si="422"/>
        <v>3.8800000000000002E-3</v>
      </c>
      <c r="P747" s="90">
        <f t="shared" si="422"/>
        <v>2.0000000000000002E-5</v>
      </c>
      <c r="Q747" s="90">
        <f t="shared" si="422"/>
        <v>0</v>
      </c>
      <c r="R747" s="90">
        <f t="shared" si="422"/>
        <v>0</v>
      </c>
      <c r="S747" s="90">
        <f t="shared" si="422"/>
        <v>0</v>
      </c>
      <c r="T747" s="90">
        <f t="shared" si="422"/>
        <v>0.17942</v>
      </c>
      <c r="U747" s="90">
        <f t="shared" si="422"/>
        <v>0.22386</v>
      </c>
      <c r="V747" s="90">
        <f t="shared" si="422"/>
        <v>0.29441000000000001</v>
      </c>
      <c r="W747" s="90">
        <f t="shared" si="422"/>
        <v>0.28667999999999999</v>
      </c>
      <c r="X747" s="90">
        <f t="shared" si="422"/>
        <v>0.33412999999999998</v>
      </c>
      <c r="Y747" s="90">
        <f t="shared" si="422"/>
        <v>0.32619999999999999</v>
      </c>
      <c r="Z747" s="90">
        <f t="shared" si="422"/>
        <v>0.19869000000000001</v>
      </c>
      <c r="AA747" s="90">
        <f t="shared" si="422"/>
        <v>0.30493999999999999</v>
      </c>
    </row>
    <row r="748" spans="1:27" ht="12.75" hidden="1" customHeight="1" outlineLevel="1" x14ac:dyDescent="0.2">
      <c r="A748" s="98" t="s">
        <v>3134</v>
      </c>
      <c r="B748" s="62" t="s">
        <v>236</v>
      </c>
      <c r="C748" s="42" t="s">
        <v>77</v>
      </c>
      <c r="D748" s="43">
        <v>192.04</v>
      </c>
      <c r="E748" s="43">
        <v>76.16</v>
      </c>
      <c r="F748" s="43">
        <v>186.23</v>
      </c>
      <c r="G748" s="43">
        <v>20.18</v>
      </c>
      <c r="H748" s="43">
        <v>0</v>
      </c>
      <c r="I748" s="43">
        <v>0</v>
      </c>
      <c r="J748" s="43">
        <v>0</v>
      </c>
      <c r="K748" s="43">
        <v>0</v>
      </c>
      <c r="L748" s="43">
        <v>0</v>
      </c>
      <c r="M748" s="43">
        <v>0</v>
      </c>
      <c r="N748" s="43">
        <v>0</v>
      </c>
      <c r="O748" s="43">
        <v>3.88</v>
      </c>
      <c r="P748" s="43">
        <v>0.02</v>
      </c>
      <c r="Q748" s="43">
        <v>0</v>
      </c>
      <c r="R748" s="43">
        <v>0</v>
      </c>
      <c r="S748" s="43">
        <v>0</v>
      </c>
      <c r="T748" s="43">
        <v>179.42</v>
      </c>
      <c r="U748" s="43">
        <v>223.86</v>
      </c>
      <c r="V748" s="43">
        <v>294.41000000000003</v>
      </c>
      <c r="W748" s="43">
        <v>286.68</v>
      </c>
      <c r="X748" s="43">
        <v>334.13</v>
      </c>
      <c r="Y748" s="43">
        <v>326.2</v>
      </c>
      <c r="Z748" s="43">
        <v>198.69</v>
      </c>
      <c r="AA748" s="43">
        <v>304.94</v>
      </c>
    </row>
    <row r="749" spans="1:27" collapsed="1" x14ac:dyDescent="0.2">
      <c r="A749" s="97" t="s">
        <v>3135</v>
      </c>
      <c r="B749" s="27" t="str">
        <f>"21"&amp;"."&amp;$B$801&amp;"."&amp;$B$802</f>
        <v>21.01.2023</v>
      </c>
      <c r="C749" s="89" t="s">
        <v>74</v>
      </c>
      <c r="D749" s="90">
        <f>ROUND((D750)/1000,5)</f>
        <v>0.18831000000000001</v>
      </c>
      <c r="E749" s="90">
        <f t="shared" ref="E749:AA749" si="423">ROUND((E750)/1000,5)</f>
        <v>0.10077</v>
      </c>
      <c r="F749" s="90">
        <f t="shared" si="423"/>
        <v>0.10606</v>
      </c>
      <c r="G749" s="90">
        <f t="shared" si="423"/>
        <v>0.21067</v>
      </c>
      <c r="H749" s="90">
        <f t="shared" si="423"/>
        <v>3.968E-2</v>
      </c>
      <c r="I749" s="90">
        <f t="shared" si="423"/>
        <v>7.9399999999999998E-2</v>
      </c>
      <c r="J749" s="90">
        <f t="shared" si="423"/>
        <v>0</v>
      </c>
      <c r="K749" s="90">
        <f t="shared" si="423"/>
        <v>0.18543999999999999</v>
      </c>
      <c r="L749" s="90">
        <f t="shared" si="423"/>
        <v>3.6470000000000002E-2</v>
      </c>
      <c r="M749" s="90">
        <f t="shared" si="423"/>
        <v>0</v>
      </c>
      <c r="N749" s="90">
        <f t="shared" si="423"/>
        <v>0</v>
      </c>
      <c r="O749" s="90">
        <f t="shared" si="423"/>
        <v>0</v>
      </c>
      <c r="P749" s="90">
        <f t="shared" si="423"/>
        <v>0</v>
      </c>
      <c r="Q749" s="90">
        <f t="shared" si="423"/>
        <v>0</v>
      </c>
      <c r="R749" s="90">
        <f t="shared" si="423"/>
        <v>0</v>
      </c>
      <c r="S749" s="90">
        <f t="shared" si="423"/>
        <v>0</v>
      </c>
      <c r="T749" s="90">
        <f t="shared" si="423"/>
        <v>0</v>
      </c>
      <c r="U749" s="90">
        <f t="shared" si="423"/>
        <v>0</v>
      </c>
      <c r="V749" s="90">
        <f t="shared" si="423"/>
        <v>2.3390000000000001E-2</v>
      </c>
      <c r="W749" s="90">
        <f t="shared" si="423"/>
        <v>6.8089999999999998E-2</v>
      </c>
      <c r="X749" s="90">
        <f t="shared" si="423"/>
        <v>0.16936000000000001</v>
      </c>
      <c r="Y749" s="90">
        <f t="shared" si="423"/>
        <v>0.34444999999999998</v>
      </c>
      <c r="Z749" s="90">
        <f t="shared" si="423"/>
        <v>0.34710999999999997</v>
      </c>
      <c r="AA749" s="90">
        <f t="shared" si="423"/>
        <v>0.30048000000000002</v>
      </c>
    </row>
    <row r="750" spans="1:27" ht="12.75" hidden="1" customHeight="1" outlineLevel="1" x14ac:dyDescent="0.2">
      <c r="A750" s="98" t="s">
        <v>3136</v>
      </c>
      <c r="B750" s="62" t="s">
        <v>236</v>
      </c>
      <c r="C750" s="42" t="s">
        <v>77</v>
      </c>
      <c r="D750" s="43">
        <v>188.31</v>
      </c>
      <c r="E750" s="43">
        <v>100.77</v>
      </c>
      <c r="F750" s="43">
        <v>106.06</v>
      </c>
      <c r="G750" s="43">
        <v>210.67</v>
      </c>
      <c r="H750" s="43">
        <v>39.68</v>
      </c>
      <c r="I750" s="43">
        <v>79.400000000000006</v>
      </c>
      <c r="J750" s="43">
        <v>0</v>
      </c>
      <c r="K750" s="43">
        <v>185.44</v>
      </c>
      <c r="L750" s="43">
        <v>36.47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23.39</v>
      </c>
      <c r="W750" s="43">
        <v>68.09</v>
      </c>
      <c r="X750" s="43">
        <v>169.36</v>
      </c>
      <c r="Y750" s="43">
        <v>344.45</v>
      </c>
      <c r="Z750" s="43">
        <v>347.11</v>
      </c>
      <c r="AA750" s="43">
        <v>300.48</v>
      </c>
    </row>
    <row r="751" spans="1:27" collapsed="1" x14ac:dyDescent="0.2">
      <c r="A751" s="97" t="s">
        <v>3137</v>
      </c>
      <c r="B751" s="27" t="str">
        <f>"22"&amp;"."&amp;$B$801&amp;"."&amp;$B$802</f>
        <v>22.01.2023</v>
      </c>
      <c r="C751" s="89" t="s">
        <v>74</v>
      </c>
      <c r="D751" s="90">
        <f>ROUND((D752)/1000,5)</f>
        <v>7.077E-2</v>
      </c>
      <c r="E751" s="90">
        <f t="shared" ref="E751:AA751" si="424">ROUND((E752)/1000,5)</f>
        <v>8.8550000000000004E-2</v>
      </c>
      <c r="F751" s="90">
        <f t="shared" si="424"/>
        <v>8.5110000000000005E-2</v>
      </c>
      <c r="G751" s="90">
        <f t="shared" si="424"/>
        <v>2.5729999999999999E-2</v>
      </c>
      <c r="H751" s="90">
        <f t="shared" si="424"/>
        <v>2.1420000000000002E-2</v>
      </c>
      <c r="I751" s="90">
        <f t="shared" si="424"/>
        <v>0</v>
      </c>
      <c r="J751" s="90">
        <f t="shared" si="424"/>
        <v>0</v>
      </c>
      <c r="K751" s="90">
        <f t="shared" si="424"/>
        <v>0</v>
      </c>
      <c r="L751" s="90">
        <f t="shared" si="424"/>
        <v>1.5570000000000001E-2</v>
      </c>
      <c r="M751" s="90">
        <f t="shared" si="424"/>
        <v>0</v>
      </c>
      <c r="N751" s="90">
        <f t="shared" si="424"/>
        <v>1.3899999999999999E-2</v>
      </c>
      <c r="O751" s="90">
        <f t="shared" si="424"/>
        <v>1.0670000000000001E-2</v>
      </c>
      <c r="P751" s="90">
        <f t="shared" si="424"/>
        <v>2.648E-2</v>
      </c>
      <c r="Q751" s="90">
        <f t="shared" si="424"/>
        <v>0</v>
      </c>
      <c r="R751" s="90">
        <f t="shared" si="424"/>
        <v>3.2000000000000003E-4</v>
      </c>
      <c r="S751" s="90">
        <f t="shared" si="424"/>
        <v>0</v>
      </c>
      <c r="T751" s="90">
        <f t="shared" si="424"/>
        <v>3.6139999999999999E-2</v>
      </c>
      <c r="U751" s="90">
        <f t="shared" si="424"/>
        <v>0.11700000000000001</v>
      </c>
      <c r="V751" s="90">
        <f t="shared" si="424"/>
        <v>0.17169000000000001</v>
      </c>
      <c r="W751" s="90">
        <f t="shared" si="424"/>
        <v>0.19843</v>
      </c>
      <c r="X751" s="90">
        <f t="shared" si="424"/>
        <v>0.22253000000000001</v>
      </c>
      <c r="Y751" s="90">
        <f t="shared" si="424"/>
        <v>0.39411000000000002</v>
      </c>
      <c r="Z751" s="90">
        <f t="shared" si="424"/>
        <v>0.26308999999999999</v>
      </c>
      <c r="AA751" s="90">
        <f t="shared" si="424"/>
        <v>0.23644000000000001</v>
      </c>
    </row>
    <row r="752" spans="1:27" ht="12.75" hidden="1" customHeight="1" outlineLevel="1" x14ac:dyDescent="0.2">
      <c r="A752" s="98" t="s">
        <v>3138</v>
      </c>
      <c r="B752" s="62" t="s">
        <v>236</v>
      </c>
      <c r="C752" s="42" t="s">
        <v>77</v>
      </c>
      <c r="D752" s="43">
        <v>70.77</v>
      </c>
      <c r="E752" s="43">
        <v>88.55</v>
      </c>
      <c r="F752" s="43">
        <v>85.11</v>
      </c>
      <c r="G752" s="43">
        <v>25.73</v>
      </c>
      <c r="H752" s="43">
        <v>21.42</v>
      </c>
      <c r="I752" s="43">
        <v>0</v>
      </c>
      <c r="J752" s="43">
        <v>0</v>
      </c>
      <c r="K752" s="43">
        <v>0</v>
      </c>
      <c r="L752" s="43">
        <v>15.57</v>
      </c>
      <c r="M752" s="43">
        <v>0</v>
      </c>
      <c r="N752" s="43">
        <v>13.9</v>
      </c>
      <c r="O752" s="43">
        <v>10.67</v>
      </c>
      <c r="P752" s="43">
        <v>26.48</v>
      </c>
      <c r="Q752" s="43">
        <v>0</v>
      </c>
      <c r="R752" s="43">
        <v>0.32</v>
      </c>
      <c r="S752" s="43">
        <v>0</v>
      </c>
      <c r="T752" s="43">
        <v>36.14</v>
      </c>
      <c r="U752" s="43">
        <v>117</v>
      </c>
      <c r="V752" s="43">
        <v>171.69</v>
      </c>
      <c r="W752" s="43">
        <v>198.43</v>
      </c>
      <c r="X752" s="43">
        <v>222.53</v>
      </c>
      <c r="Y752" s="43">
        <v>394.11</v>
      </c>
      <c r="Z752" s="43">
        <v>263.08999999999997</v>
      </c>
      <c r="AA752" s="43">
        <v>236.44</v>
      </c>
    </row>
    <row r="753" spans="1:27" collapsed="1" x14ac:dyDescent="0.2">
      <c r="A753" s="97" t="s">
        <v>3139</v>
      </c>
      <c r="B753" s="27" t="str">
        <f>"23"&amp;"."&amp;$B$801&amp;"."&amp;$B$802</f>
        <v>23.01.2023</v>
      </c>
      <c r="C753" s="89" t="s">
        <v>74</v>
      </c>
      <c r="D753" s="90">
        <f>ROUND((D754)/1000,5)</f>
        <v>4.0620000000000003E-2</v>
      </c>
      <c r="E753" s="90">
        <f t="shared" ref="E753:AA753" si="425">ROUND((E754)/1000,5)</f>
        <v>6.021E-2</v>
      </c>
      <c r="F753" s="90">
        <f t="shared" si="425"/>
        <v>4.0500000000000001E-2</v>
      </c>
      <c r="G753" s="90">
        <f t="shared" si="425"/>
        <v>3.0839999999999999E-2</v>
      </c>
      <c r="H753" s="90">
        <f t="shared" si="425"/>
        <v>0</v>
      </c>
      <c r="I753" s="90">
        <f t="shared" si="425"/>
        <v>0</v>
      </c>
      <c r="J753" s="90">
        <f t="shared" si="425"/>
        <v>0</v>
      </c>
      <c r="K753" s="90">
        <f t="shared" si="425"/>
        <v>0</v>
      </c>
      <c r="L753" s="90">
        <f t="shared" si="425"/>
        <v>0</v>
      </c>
      <c r="M753" s="90">
        <f t="shared" si="425"/>
        <v>0</v>
      </c>
      <c r="N753" s="90">
        <f t="shared" si="425"/>
        <v>0</v>
      </c>
      <c r="O753" s="90">
        <f t="shared" si="425"/>
        <v>0</v>
      </c>
      <c r="P753" s="90">
        <f t="shared" si="425"/>
        <v>0</v>
      </c>
      <c r="Q753" s="90">
        <f t="shared" si="425"/>
        <v>0</v>
      </c>
      <c r="R753" s="90">
        <f t="shared" si="425"/>
        <v>1.15E-3</v>
      </c>
      <c r="S753" s="90">
        <f t="shared" si="425"/>
        <v>2.9299999999999999E-3</v>
      </c>
      <c r="T753" s="90">
        <f t="shared" si="425"/>
        <v>7.5500000000000003E-3</v>
      </c>
      <c r="U753" s="90">
        <f t="shared" si="425"/>
        <v>2.7650000000000001E-2</v>
      </c>
      <c r="V753" s="90">
        <f t="shared" si="425"/>
        <v>0.15792</v>
      </c>
      <c r="W753" s="90">
        <f t="shared" si="425"/>
        <v>0.17116000000000001</v>
      </c>
      <c r="X753" s="90">
        <f t="shared" si="425"/>
        <v>0.32865</v>
      </c>
      <c r="Y753" s="90">
        <f t="shared" si="425"/>
        <v>0.41482000000000002</v>
      </c>
      <c r="Z753" s="90">
        <f t="shared" si="425"/>
        <v>0.24709999999999999</v>
      </c>
      <c r="AA753" s="90">
        <f t="shared" si="425"/>
        <v>0.28005999999999998</v>
      </c>
    </row>
    <row r="754" spans="1:27" ht="12.75" hidden="1" customHeight="1" outlineLevel="1" x14ac:dyDescent="0.2">
      <c r="A754" s="98" t="s">
        <v>3140</v>
      </c>
      <c r="B754" s="62" t="s">
        <v>236</v>
      </c>
      <c r="C754" s="42" t="s">
        <v>77</v>
      </c>
      <c r="D754" s="43">
        <v>40.619999999999997</v>
      </c>
      <c r="E754" s="43">
        <v>60.21</v>
      </c>
      <c r="F754" s="43">
        <v>40.5</v>
      </c>
      <c r="G754" s="43">
        <v>30.84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0</v>
      </c>
      <c r="N754" s="43">
        <v>0</v>
      </c>
      <c r="O754" s="43">
        <v>0</v>
      </c>
      <c r="P754" s="43">
        <v>0</v>
      </c>
      <c r="Q754" s="43">
        <v>0</v>
      </c>
      <c r="R754" s="43">
        <v>1.1499999999999999</v>
      </c>
      <c r="S754" s="43">
        <v>2.93</v>
      </c>
      <c r="T754" s="43">
        <v>7.55</v>
      </c>
      <c r="U754" s="43">
        <v>27.65</v>
      </c>
      <c r="V754" s="43">
        <v>157.91999999999999</v>
      </c>
      <c r="W754" s="43">
        <v>171.16</v>
      </c>
      <c r="X754" s="43">
        <v>328.65</v>
      </c>
      <c r="Y754" s="43">
        <v>414.82</v>
      </c>
      <c r="Z754" s="43">
        <v>247.1</v>
      </c>
      <c r="AA754" s="43">
        <v>280.06</v>
      </c>
    </row>
    <row r="755" spans="1:27" collapsed="1" x14ac:dyDescent="0.2">
      <c r="A755" s="97" t="s">
        <v>3141</v>
      </c>
      <c r="B755" s="27" t="str">
        <f>"24"&amp;"."&amp;$B$801&amp;"."&amp;$B$802</f>
        <v>24.01.2023</v>
      </c>
      <c r="C755" s="89" t="s">
        <v>74</v>
      </c>
      <c r="D755" s="90">
        <f>ROUND((D756)/1000,5)</f>
        <v>0.24218999999999999</v>
      </c>
      <c r="E755" s="90">
        <f t="shared" ref="E755:AA755" si="426">ROUND((E756)/1000,5)</f>
        <v>7.1550000000000002E-2</v>
      </c>
      <c r="F755" s="90">
        <f t="shared" si="426"/>
        <v>2.8479999999999998E-2</v>
      </c>
      <c r="G755" s="90">
        <f t="shared" si="426"/>
        <v>2.5000000000000001E-4</v>
      </c>
      <c r="H755" s="90">
        <f t="shared" si="426"/>
        <v>0</v>
      </c>
      <c r="I755" s="90">
        <f t="shared" si="426"/>
        <v>0</v>
      </c>
      <c r="J755" s="90">
        <f t="shared" si="426"/>
        <v>0</v>
      </c>
      <c r="K755" s="90">
        <f t="shared" si="426"/>
        <v>0</v>
      </c>
      <c r="L755" s="90">
        <f t="shared" si="426"/>
        <v>0</v>
      </c>
      <c r="M755" s="90">
        <f t="shared" si="426"/>
        <v>0</v>
      </c>
      <c r="N755" s="90">
        <f t="shared" si="426"/>
        <v>0</v>
      </c>
      <c r="O755" s="90">
        <f t="shared" si="426"/>
        <v>0</v>
      </c>
      <c r="P755" s="90">
        <f t="shared" si="426"/>
        <v>0</v>
      </c>
      <c r="Q755" s="90">
        <f t="shared" si="426"/>
        <v>0</v>
      </c>
      <c r="R755" s="90">
        <f t="shared" si="426"/>
        <v>0</v>
      </c>
      <c r="S755" s="90">
        <f t="shared" si="426"/>
        <v>0</v>
      </c>
      <c r="T755" s="90">
        <f t="shared" si="426"/>
        <v>0</v>
      </c>
      <c r="U755" s="90">
        <f t="shared" si="426"/>
        <v>0</v>
      </c>
      <c r="V755" s="90">
        <f t="shared" si="426"/>
        <v>0</v>
      </c>
      <c r="W755" s="90">
        <f t="shared" si="426"/>
        <v>5.3600000000000002E-3</v>
      </c>
      <c r="X755" s="90">
        <f t="shared" si="426"/>
        <v>0</v>
      </c>
      <c r="Y755" s="90">
        <f t="shared" si="426"/>
        <v>7.2510000000000005E-2</v>
      </c>
      <c r="Z755" s="90">
        <f t="shared" si="426"/>
        <v>0.27916000000000002</v>
      </c>
      <c r="AA755" s="90">
        <f t="shared" si="426"/>
        <v>0.10019</v>
      </c>
    </row>
    <row r="756" spans="1:27" ht="12.75" hidden="1" customHeight="1" outlineLevel="1" x14ac:dyDescent="0.2">
      <c r="A756" s="98" t="s">
        <v>3142</v>
      </c>
      <c r="B756" s="62" t="s">
        <v>236</v>
      </c>
      <c r="C756" s="42" t="s">
        <v>77</v>
      </c>
      <c r="D756" s="43">
        <v>242.19</v>
      </c>
      <c r="E756" s="43">
        <v>71.55</v>
      </c>
      <c r="F756" s="43">
        <v>28.48</v>
      </c>
      <c r="G756" s="43">
        <v>0.25</v>
      </c>
      <c r="H756" s="43">
        <v>0</v>
      </c>
      <c r="I756" s="43">
        <v>0</v>
      </c>
      <c r="J756" s="43">
        <v>0</v>
      </c>
      <c r="K756" s="43">
        <v>0</v>
      </c>
      <c r="L756" s="43">
        <v>0</v>
      </c>
      <c r="M756" s="43">
        <v>0</v>
      </c>
      <c r="N756" s="43">
        <v>0</v>
      </c>
      <c r="O756" s="43">
        <v>0</v>
      </c>
      <c r="P756" s="43">
        <v>0</v>
      </c>
      <c r="Q756" s="43">
        <v>0</v>
      </c>
      <c r="R756" s="43">
        <v>0</v>
      </c>
      <c r="S756" s="43">
        <v>0</v>
      </c>
      <c r="T756" s="43">
        <v>0</v>
      </c>
      <c r="U756" s="43">
        <v>0</v>
      </c>
      <c r="V756" s="43">
        <v>0</v>
      </c>
      <c r="W756" s="43">
        <v>5.36</v>
      </c>
      <c r="X756" s="43">
        <v>0</v>
      </c>
      <c r="Y756" s="43">
        <v>72.510000000000005</v>
      </c>
      <c r="Z756" s="43">
        <v>279.16000000000003</v>
      </c>
      <c r="AA756" s="43">
        <v>100.19</v>
      </c>
    </row>
    <row r="757" spans="1:27" collapsed="1" x14ac:dyDescent="0.2">
      <c r="A757" s="97" t="s">
        <v>3143</v>
      </c>
      <c r="B757" s="27" t="str">
        <f>"25"&amp;"."&amp;$B$801&amp;"."&amp;$B$802</f>
        <v>25.01.2023</v>
      </c>
      <c r="C757" s="89" t="s">
        <v>74</v>
      </c>
      <c r="D757" s="90">
        <f>ROUND((D758)/1000,5)</f>
        <v>5.0720000000000001E-2</v>
      </c>
      <c r="E757" s="90">
        <f t="shared" ref="E757:AA757" si="427">ROUND((E758)/1000,5)</f>
        <v>5.3749999999999999E-2</v>
      </c>
      <c r="F757" s="90">
        <f t="shared" si="427"/>
        <v>3.1379999999999998E-2</v>
      </c>
      <c r="G757" s="90">
        <f t="shared" si="427"/>
        <v>0</v>
      </c>
      <c r="H757" s="90">
        <f t="shared" si="427"/>
        <v>0</v>
      </c>
      <c r="I757" s="90">
        <f t="shared" si="427"/>
        <v>0</v>
      </c>
      <c r="J757" s="90">
        <f t="shared" si="427"/>
        <v>0</v>
      </c>
      <c r="K757" s="90">
        <f t="shared" si="427"/>
        <v>0</v>
      </c>
      <c r="L757" s="90">
        <f t="shared" si="427"/>
        <v>0</v>
      </c>
      <c r="M757" s="90">
        <f t="shared" si="427"/>
        <v>9.3600000000000003E-3</v>
      </c>
      <c r="N757" s="90">
        <f t="shared" si="427"/>
        <v>7.7600000000000004E-3</v>
      </c>
      <c r="O757" s="90">
        <f t="shared" si="427"/>
        <v>0</v>
      </c>
      <c r="P757" s="90">
        <f t="shared" si="427"/>
        <v>0</v>
      </c>
      <c r="Q757" s="90">
        <f t="shared" si="427"/>
        <v>0</v>
      </c>
      <c r="R757" s="90">
        <f t="shared" si="427"/>
        <v>0</v>
      </c>
      <c r="S757" s="90">
        <f t="shared" si="427"/>
        <v>2.9999999999999997E-4</v>
      </c>
      <c r="T757" s="90">
        <f t="shared" si="427"/>
        <v>5.1700000000000001E-3</v>
      </c>
      <c r="U757" s="90">
        <f t="shared" si="427"/>
        <v>2.8320000000000001E-2</v>
      </c>
      <c r="V757" s="90">
        <f t="shared" si="427"/>
        <v>6.0150000000000002E-2</v>
      </c>
      <c r="W757" s="90">
        <f t="shared" si="427"/>
        <v>5.8959999999999999E-2</v>
      </c>
      <c r="X757" s="90">
        <f t="shared" si="427"/>
        <v>4.5469999999999997E-2</v>
      </c>
      <c r="Y757" s="90">
        <f t="shared" si="427"/>
        <v>6.5240000000000006E-2</v>
      </c>
      <c r="Z757" s="90">
        <f t="shared" si="427"/>
        <v>0.16277</v>
      </c>
      <c r="AA757" s="90">
        <f t="shared" si="427"/>
        <v>2.717E-2</v>
      </c>
    </row>
    <row r="758" spans="1:27" ht="12.75" hidden="1" customHeight="1" outlineLevel="1" x14ac:dyDescent="0.2">
      <c r="A758" s="98" t="s">
        <v>3144</v>
      </c>
      <c r="B758" s="62" t="s">
        <v>236</v>
      </c>
      <c r="C758" s="42" t="s">
        <v>77</v>
      </c>
      <c r="D758" s="43">
        <v>50.72</v>
      </c>
      <c r="E758" s="43">
        <v>53.75</v>
      </c>
      <c r="F758" s="43">
        <v>31.38</v>
      </c>
      <c r="G758" s="43">
        <v>0</v>
      </c>
      <c r="H758" s="43">
        <v>0</v>
      </c>
      <c r="I758" s="43">
        <v>0</v>
      </c>
      <c r="J758" s="43">
        <v>0</v>
      </c>
      <c r="K758" s="43">
        <v>0</v>
      </c>
      <c r="L758" s="43">
        <v>0</v>
      </c>
      <c r="M758" s="43">
        <v>9.36</v>
      </c>
      <c r="N758" s="43">
        <v>7.76</v>
      </c>
      <c r="O758" s="43">
        <v>0</v>
      </c>
      <c r="P758" s="43">
        <v>0</v>
      </c>
      <c r="Q758" s="43">
        <v>0</v>
      </c>
      <c r="R758" s="43">
        <v>0</v>
      </c>
      <c r="S758" s="43">
        <v>0.3</v>
      </c>
      <c r="T758" s="43">
        <v>5.17</v>
      </c>
      <c r="U758" s="43">
        <v>28.32</v>
      </c>
      <c r="V758" s="43">
        <v>60.15</v>
      </c>
      <c r="W758" s="43">
        <v>58.96</v>
      </c>
      <c r="X758" s="43">
        <v>45.47</v>
      </c>
      <c r="Y758" s="43">
        <v>65.239999999999995</v>
      </c>
      <c r="Z758" s="43">
        <v>162.77000000000001</v>
      </c>
      <c r="AA758" s="43">
        <v>27.17</v>
      </c>
    </row>
    <row r="759" spans="1:27" collapsed="1" x14ac:dyDescent="0.2">
      <c r="A759" s="97" t="s">
        <v>3145</v>
      </c>
      <c r="B759" s="27" t="str">
        <f>"26"&amp;"."&amp;$B$801&amp;"."&amp;$B$802</f>
        <v>26.01.2023</v>
      </c>
      <c r="C759" s="89" t="s">
        <v>74</v>
      </c>
      <c r="D759" s="90">
        <f>ROUND((D760)/1000,5)</f>
        <v>4.0820000000000002E-2</v>
      </c>
      <c r="E759" s="90">
        <f t="shared" ref="E759:AA759" si="428">ROUND((E760)/1000,5)</f>
        <v>3.533E-2</v>
      </c>
      <c r="F759" s="90">
        <f t="shared" si="428"/>
        <v>5.9580000000000001E-2</v>
      </c>
      <c r="G759" s="90">
        <f t="shared" si="428"/>
        <v>1.0000000000000001E-5</v>
      </c>
      <c r="H759" s="90">
        <f t="shared" si="428"/>
        <v>5.0840000000000003E-2</v>
      </c>
      <c r="I759" s="90">
        <f t="shared" si="428"/>
        <v>0</v>
      </c>
      <c r="J759" s="90">
        <f t="shared" si="428"/>
        <v>0</v>
      </c>
      <c r="K759" s="90">
        <f t="shared" si="428"/>
        <v>0</v>
      </c>
      <c r="L759" s="90">
        <f t="shared" si="428"/>
        <v>0</v>
      </c>
      <c r="M759" s="90">
        <f t="shared" si="428"/>
        <v>0</v>
      </c>
      <c r="N759" s="90">
        <f t="shared" si="428"/>
        <v>0</v>
      </c>
      <c r="O759" s="90">
        <f t="shared" si="428"/>
        <v>0</v>
      </c>
      <c r="P759" s="90">
        <f t="shared" si="428"/>
        <v>0</v>
      </c>
      <c r="Q759" s="90">
        <f t="shared" si="428"/>
        <v>0</v>
      </c>
      <c r="R759" s="90">
        <f t="shared" si="428"/>
        <v>0</v>
      </c>
      <c r="S759" s="90">
        <f t="shared" si="428"/>
        <v>0</v>
      </c>
      <c r="T759" s="90">
        <f t="shared" si="428"/>
        <v>0</v>
      </c>
      <c r="U759" s="90">
        <f t="shared" si="428"/>
        <v>0</v>
      </c>
      <c r="V759" s="90">
        <f t="shared" si="428"/>
        <v>0</v>
      </c>
      <c r="W759" s="90">
        <f t="shared" si="428"/>
        <v>4.9399999999999999E-2</v>
      </c>
      <c r="X759" s="90">
        <f t="shared" si="428"/>
        <v>7.4380000000000002E-2</v>
      </c>
      <c r="Y759" s="90">
        <f t="shared" si="428"/>
        <v>0.15279000000000001</v>
      </c>
      <c r="Z759" s="90">
        <f t="shared" si="428"/>
        <v>0.28205000000000002</v>
      </c>
      <c r="AA759" s="90">
        <f t="shared" si="428"/>
        <v>6.4829999999999999E-2</v>
      </c>
    </row>
    <row r="760" spans="1:27" ht="12.75" hidden="1" customHeight="1" outlineLevel="1" x14ac:dyDescent="0.2">
      <c r="A760" s="98" t="s">
        <v>3146</v>
      </c>
      <c r="B760" s="62" t="s">
        <v>236</v>
      </c>
      <c r="C760" s="42" t="s">
        <v>77</v>
      </c>
      <c r="D760" s="43">
        <v>40.82</v>
      </c>
      <c r="E760" s="43">
        <v>35.33</v>
      </c>
      <c r="F760" s="43">
        <v>59.58</v>
      </c>
      <c r="G760" s="43">
        <v>0.01</v>
      </c>
      <c r="H760" s="43">
        <v>50.84</v>
      </c>
      <c r="I760" s="43">
        <v>0</v>
      </c>
      <c r="J760" s="43">
        <v>0</v>
      </c>
      <c r="K760" s="43">
        <v>0</v>
      </c>
      <c r="L760" s="43">
        <v>0</v>
      </c>
      <c r="M760" s="43">
        <v>0</v>
      </c>
      <c r="N760" s="43">
        <v>0</v>
      </c>
      <c r="O760" s="43">
        <v>0</v>
      </c>
      <c r="P760" s="43">
        <v>0</v>
      </c>
      <c r="Q760" s="43">
        <v>0</v>
      </c>
      <c r="R760" s="43">
        <v>0</v>
      </c>
      <c r="S760" s="43">
        <v>0</v>
      </c>
      <c r="T760" s="43">
        <v>0</v>
      </c>
      <c r="U760" s="43">
        <v>0</v>
      </c>
      <c r="V760" s="43">
        <v>0</v>
      </c>
      <c r="W760" s="43">
        <v>49.4</v>
      </c>
      <c r="X760" s="43">
        <v>74.38</v>
      </c>
      <c r="Y760" s="43">
        <v>152.79</v>
      </c>
      <c r="Z760" s="43">
        <v>282.05</v>
      </c>
      <c r="AA760" s="43">
        <v>64.83</v>
      </c>
    </row>
    <row r="761" spans="1:27" collapsed="1" x14ac:dyDescent="0.2">
      <c r="A761" s="97" t="s">
        <v>3147</v>
      </c>
      <c r="B761" s="27" t="str">
        <f>"27"&amp;"."&amp;$B$801&amp;"."&amp;$B$802</f>
        <v>27.01.2023</v>
      </c>
      <c r="C761" s="89" t="s">
        <v>74</v>
      </c>
      <c r="D761" s="90">
        <f>ROUND((D762)/1000,5)</f>
        <v>4.8300000000000003E-2</v>
      </c>
      <c r="E761" s="90">
        <f t="shared" ref="E761:AA761" si="429">ROUND((E762)/1000,5)</f>
        <v>3.3939999999999998E-2</v>
      </c>
      <c r="F761" s="90">
        <f t="shared" si="429"/>
        <v>1.788E-2</v>
      </c>
      <c r="G761" s="90">
        <f t="shared" si="429"/>
        <v>0</v>
      </c>
      <c r="H761" s="90">
        <f t="shared" si="429"/>
        <v>0</v>
      </c>
      <c r="I761" s="90">
        <f t="shared" si="429"/>
        <v>0</v>
      </c>
      <c r="J761" s="90">
        <f t="shared" si="429"/>
        <v>0</v>
      </c>
      <c r="K761" s="90">
        <f t="shared" si="429"/>
        <v>0</v>
      </c>
      <c r="L761" s="90">
        <f t="shared" si="429"/>
        <v>0</v>
      </c>
      <c r="M761" s="90">
        <f t="shared" si="429"/>
        <v>0</v>
      </c>
      <c r="N761" s="90">
        <f t="shared" si="429"/>
        <v>0</v>
      </c>
      <c r="O761" s="90">
        <f t="shared" si="429"/>
        <v>0</v>
      </c>
      <c r="P761" s="90">
        <f t="shared" si="429"/>
        <v>0</v>
      </c>
      <c r="Q761" s="90">
        <f t="shared" si="429"/>
        <v>0</v>
      </c>
      <c r="R761" s="90">
        <f t="shared" si="429"/>
        <v>0</v>
      </c>
      <c r="S761" s="90">
        <f t="shared" si="429"/>
        <v>0</v>
      </c>
      <c r="T761" s="90">
        <f t="shared" si="429"/>
        <v>0</v>
      </c>
      <c r="U761" s="90">
        <f t="shared" si="429"/>
        <v>0</v>
      </c>
      <c r="V761" s="90">
        <f t="shared" si="429"/>
        <v>0</v>
      </c>
      <c r="W761" s="90">
        <f t="shared" si="429"/>
        <v>8.072E-2</v>
      </c>
      <c r="X761" s="90">
        <f t="shared" si="429"/>
        <v>6.6900000000000001E-2</v>
      </c>
      <c r="Y761" s="90">
        <f t="shared" si="429"/>
        <v>0.58877999999999997</v>
      </c>
      <c r="Z761" s="90">
        <f t="shared" si="429"/>
        <v>0.58262999999999998</v>
      </c>
      <c r="AA761" s="90">
        <f t="shared" si="429"/>
        <v>0.32841999999999999</v>
      </c>
    </row>
    <row r="762" spans="1:27" ht="12.75" hidden="1" customHeight="1" outlineLevel="1" x14ac:dyDescent="0.2">
      <c r="A762" s="98" t="s">
        <v>3148</v>
      </c>
      <c r="B762" s="62" t="s">
        <v>236</v>
      </c>
      <c r="C762" s="42" t="s">
        <v>77</v>
      </c>
      <c r="D762" s="43">
        <v>48.3</v>
      </c>
      <c r="E762" s="43">
        <v>33.94</v>
      </c>
      <c r="F762" s="43">
        <v>17.88</v>
      </c>
      <c r="G762" s="43">
        <v>0</v>
      </c>
      <c r="H762" s="43">
        <v>0</v>
      </c>
      <c r="I762" s="43">
        <v>0</v>
      </c>
      <c r="J762" s="43">
        <v>0</v>
      </c>
      <c r="K762" s="43">
        <v>0</v>
      </c>
      <c r="L762" s="43">
        <v>0</v>
      </c>
      <c r="M762" s="43">
        <v>0</v>
      </c>
      <c r="N762" s="43">
        <v>0</v>
      </c>
      <c r="O762" s="43">
        <v>0</v>
      </c>
      <c r="P762" s="43">
        <v>0</v>
      </c>
      <c r="Q762" s="43">
        <v>0</v>
      </c>
      <c r="R762" s="43">
        <v>0</v>
      </c>
      <c r="S762" s="43">
        <v>0</v>
      </c>
      <c r="T762" s="43">
        <v>0</v>
      </c>
      <c r="U762" s="43">
        <v>0</v>
      </c>
      <c r="V762" s="43">
        <v>0</v>
      </c>
      <c r="W762" s="43">
        <v>80.72</v>
      </c>
      <c r="X762" s="43">
        <v>66.900000000000006</v>
      </c>
      <c r="Y762" s="43">
        <v>588.78</v>
      </c>
      <c r="Z762" s="43">
        <v>582.63</v>
      </c>
      <c r="AA762" s="43">
        <v>328.42</v>
      </c>
    </row>
    <row r="763" spans="1:27" collapsed="1" x14ac:dyDescent="0.2">
      <c r="A763" s="97" t="s">
        <v>3149</v>
      </c>
      <c r="B763" s="27" t="str">
        <f>"28"&amp;"."&amp;$B$801&amp;"."&amp;$B$802</f>
        <v>28.01.2023</v>
      </c>
      <c r="C763" s="89" t="s">
        <v>74</v>
      </c>
      <c r="D763" s="90">
        <f>ROUND((D764)/1000,5)</f>
        <v>0.10385</v>
      </c>
      <c r="E763" s="90">
        <f t="shared" ref="E763:AA763" si="430">ROUND((E764)/1000,5)</f>
        <v>9.2700000000000005E-3</v>
      </c>
      <c r="F763" s="90">
        <f t="shared" si="430"/>
        <v>2.7609999999999999E-2</v>
      </c>
      <c r="G763" s="90">
        <f t="shared" si="430"/>
        <v>3.755E-2</v>
      </c>
      <c r="H763" s="90">
        <f t="shared" si="430"/>
        <v>0</v>
      </c>
      <c r="I763" s="90">
        <f t="shared" si="430"/>
        <v>0</v>
      </c>
      <c r="J763" s="90">
        <f t="shared" si="430"/>
        <v>0</v>
      </c>
      <c r="K763" s="90">
        <f t="shared" si="430"/>
        <v>0</v>
      </c>
      <c r="L763" s="90">
        <f t="shared" si="430"/>
        <v>0</v>
      </c>
      <c r="M763" s="90">
        <f t="shared" si="430"/>
        <v>0</v>
      </c>
      <c r="N763" s="90">
        <f t="shared" si="430"/>
        <v>0</v>
      </c>
      <c r="O763" s="90">
        <f t="shared" si="430"/>
        <v>0</v>
      </c>
      <c r="P763" s="90">
        <f t="shared" si="430"/>
        <v>0</v>
      </c>
      <c r="Q763" s="90">
        <f t="shared" si="430"/>
        <v>0</v>
      </c>
      <c r="R763" s="90">
        <f t="shared" si="430"/>
        <v>0</v>
      </c>
      <c r="S763" s="90">
        <f t="shared" si="430"/>
        <v>0</v>
      </c>
      <c r="T763" s="90">
        <f t="shared" si="430"/>
        <v>1.295E-2</v>
      </c>
      <c r="U763" s="90">
        <f t="shared" si="430"/>
        <v>4.1709999999999997E-2</v>
      </c>
      <c r="V763" s="90">
        <f t="shared" si="430"/>
        <v>8.677E-2</v>
      </c>
      <c r="W763" s="90">
        <f t="shared" si="430"/>
        <v>0.12193</v>
      </c>
      <c r="X763" s="90">
        <f t="shared" si="430"/>
        <v>0.49680999999999997</v>
      </c>
      <c r="Y763" s="90">
        <f t="shared" si="430"/>
        <v>0.52922000000000002</v>
      </c>
      <c r="Z763" s="90">
        <f t="shared" si="430"/>
        <v>0.51907000000000003</v>
      </c>
      <c r="AA763" s="90">
        <f t="shared" si="430"/>
        <v>0.33484999999999998</v>
      </c>
    </row>
    <row r="764" spans="1:27" ht="12.75" hidden="1" customHeight="1" outlineLevel="1" x14ac:dyDescent="0.2">
      <c r="A764" s="98" t="s">
        <v>3150</v>
      </c>
      <c r="B764" s="62" t="s">
        <v>236</v>
      </c>
      <c r="C764" s="42" t="s">
        <v>77</v>
      </c>
      <c r="D764" s="43">
        <v>103.85</v>
      </c>
      <c r="E764" s="43">
        <v>9.27</v>
      </c>
      <c r="F764" s="43">
        <v>27.61</v>
      </c>
      <c r="G764" s="43">
        <v>37.549999999999997</v>
      </c>
      <c r="H764" s="43">
        <v>0</v>
      </c>
      <c r="I764" s="43">
        <v>0</v>
      </c>
      <c r="J764" s="43">
        <v>0</v>
      </c>
      <c r="K764" s="43">
        <v>0</v>
      </c>
      <c r="L764" s="43">
        <v>0</v>
      </c>
      <c r="M764" s="43">
        <v>0</v>
      </c>
      <c r="N764" s="43">
        <v>0</v>
      </c>
      <c r="O764" s="43">
        <v>0</v>
      </c>
      <c r="P764" s="43">
        <v>0</v>
      </c>
      <c r="Q764" s="43">
        <v>0</v>
      </c>
      <c r="R764" s="43">
        <v>0</v>
      </c>
      <c r="S764" s="43">
        <v>0</v>
      </c>
      <c r="T764" s="43">
        <v>12.95</v>
      </c>
      <c r="U764" s="43">
        <v>41.71</v>
      </c>
      <c r="V764" s="43">
        <v>86.77</v>
      </c>
      <c r="W764" s="43">
        <v>121.93</v>
      </c>
      <c r="X764" s="43">
        <v>496.81</v>
      </c>
      <c r="Y764" s="43">
        <v>529.22</v>
      </c>
      <c r="Z764" s="43">
        <v>519.07000000000005</v>
      </c>
      <c r="AA764" s="43">
        <v>334.85</v>
      </c>
    </row>
    <row r="765" spans="1:27" collapsed="1" x14ac:dyDescent="0.2">
      <c r="A765" s="97" t="s">
        <v>3151</v>
      </c>
      <c r="B765" s="27" t="str">
        <f>"29"&amp;"."&amp;$B$801&amp;"."&amp;$B$802</f>
        <v>29.01.2023</v>
      </c>
      <c r="C765" s="89" t="s">
        <v>74</v>
      </c>
      <c r="D765" s="90">
        <f>ROUND((D766)/1000,5)</f>
        <v>0.19394</v>
      </c>
      <c r="E765" s="90">
        <f t="shared" ref="E765:AA765" si="431">ROUND((E766)/1000,5)</f>
        <v>0.11627</v>
      </c>
      <c r="F765" s="90">
        <f t="shared" si="431"/>
        <v>4.5670000000000002E-2</v>
      </c>
      <c r="G765" s="90">
        <f t="shared" si="431"/>
        <v>3.4889999999999997E-2</v>
      </c>
      <c r="H765" s="90">
        <f t="shared" si="431"/>
        <v>0</v>
      </c>
      <c r="I765" s="90">
        <f t="shared" si="431"/>
        <v>2.1950000000000001E-2</v>
      </c>
      <c r="J765" s="90">
        <f t="shared" si="431"/>
        <v>5.1139999999999998E-2</v>
      </c>
      <c r="K765" s="90">
        <f t="shared" si="431"/>
        <v>8.2430000000000003E-2</v>
      </c>
      <c r="L765" s="90">
        <f t="shared" si="431"/>
        <v>0.14233999999999999</v>
      </c>
      <c r="M765" s="90">
        <f t="shared" si="431"/>
        <v>0.13855000000000001</v>
      </c>
      <c r="N765" s="90">
        <f t="shared" si="431"/>
        <v>0.1454</v>
      </c>
      <c r="O765" s="90">
        <f t="shared" si="431"/>
        <v>0.16464999999999999</v>
      </c>
      <c r="P765" s="90">
        <f t="shared" si="431"/>
        <v>0.23834</v>
      </c>
      <c r="Q765" s="90">
        <f t="shared" si="431"/>
        <v>0.24537</v>
      </c>
      <c r="R765" s="90">
        <f t="shared" si="431"/>
        <v>0.28982000000000002</v>
      </c>
      <c r="S765" s="90">
        <f t="shared" si="431"/>
        <v>0.30892999999999998</v>
      </c>
      <c r="T765" s="90">
        <f t="shared" si="431"/>
        <v>0.65269999999999995</v>
      </c>
      <c r="U765" s="90">
        <f t="shared" si="431"/>
        <v>0.51139999999999997</v>
      </c>
      <c r="V765" s="90">
        <f t="shared" si="431"/>
        <v>0.49235000000000001</v>
      </c>
      <c r="W765" s="90">
        <f t="shared" si="431"/>
        <v>0.61407</v>
      </c>
      <c r="X765" s="90">
        <f t="shared" si="431"/>
        <v>0.63397000000000003</v>
      </c>
      <c r="Y765" s="90">
        <f t="shared" si="431"/>
        <v>0.69821999999999995</v>
      </c>
      <c r="Z765" s="90">
        <f t="shared" si="431"/>
        <v>0.6704</v>
      </c>
      <c r="AA765" s="90">
        <f t="shared" si="431"/>
        <v>0.58126</v>
      </c>
    </row>
    <row r="766" spans="1:27" ht="12.75" hidden="1" customHeight="1" outlineLevel="1" x14ac:dyDescent="0.2">
      <c r="A766" s="98" t="s">
        <v>3152</v>
      </c>
      <c r="B766" s="62" t="s">
        <v>236</v>
      </c>
      <c r="C766" s="42" t="s">
        <v>77</v>
      </c>
      <c r="D766" s="43">
        <v>193.94</v>
      </c>
      <c r="E766" s="43">
        <v>116.27</v>
      </c>
      <c r="F766" s="43">
        <v>45.67</v>
      </c>
      <c r="G766" s="43">
        <v>34.89</v>
      </c>
      <c r="H766" s="43">
        <v>0</v>
      </c>
      <c r="I766" s="43">
        <v>21.95</v>
      </c>
      <c r="J766" s="43">
        <v>51.14</v>
      </c>
      <c r="K766" s="43">
        <v>82.43</v>
      </c>
      <c r="L766" s="43">
        <v>142.34</v>
      </c>
      <c r="M766" s="43">
        <v>138.55000000000001</v>
      </c>
      <c r="N766" s="43">
        <v>145.4</v>
      </c>
      <c r="O766" s="43">
        <v>164.65</v>
      </c>
      <c r="P766" s="43">
        <v>238.34</v>
      </c>
      <c r="Q766" s="43">
        <v>245.37</v>
      </c>
      <c r="R766" s="43">
        <v>289.82</v>
      </c>
      <c r="S766" s="43">
        <v>308.93</v>
      </c>
      <c r="T766" s="43">
        <v>652.70000000000005</v>
      </c>
      <c r="U766" s="43">
        <v>511.4</v>
      </c>
      <c r="V766" s="43">
        <v>492.35</v>
      </c>
      <c r="W766" s="43">
        <v>614.07000000000005</v>
      </c>
      <c r="X766" s="43">
        <v>633.97</v>
      </c>
      <c r="Y766" s="43">
        <v>698.22</v>
      </c>
      <c r="Z766" s="43">
        <v>670.4</v>
      </c>
      <c r="AA766" s="43">
        <v>581.26</v>
      </c>
    </row>
    <row r="767" spans="1:27" collapsed="1" x14ac:dyDescent="0.2">
      <c r="A767" s="97" t="s">
        <v>3153</v>
      </c>
      <c r="B767" s="27" t="str">
        <f>"30"&amp;"."&amp;$B$801&amp;"."&amp;$B$802</f>
        <v>30.01.2023</v>
      </c>
      <c r="C767" s="89" t="s">
        <v>74</v>
      </c>
      <c r="D767" s="90">
        <f>ROUND((D768)/1000,5)</f>
        <v>0.12006</v>
      </c>
      <c r="E767" s="90">
        <f t="shared" ref="E767:AA767" si="432">ROUND((E768)/1000,5)</f>
        <v>9.0700000000000003E-2</v>
      </c>
      <c r="F767" s="90">
        <f t="shared" si="432"/>
        <v>4.4880000000000003E-2</v>
      </c>
      <c r="G767" s="90">
        <f t="shared" si="432"/>
        <v>4.267E-2</v>
      </c>
      <c r="H767" s="90">
        <f t="shared" si="432"/>
        <v>0</v>
      </c>
      <c r="I767" s="90">
        <f t="shared" si="432"/>
        <v>0</v>
      </c>
      <c r="J767" s="90">
        <f t="shared" si="432"/>
        <v>3.9079999999999997E-2</v>
      </c>
      <c r="K767" s="90">
        <f t="shared" si="432"/>
        <v>1.8169999999999999E-2</v>
      </c>
      <c r="L767" s="90">
        <f t="shared" si="432"/>
        <v>7.0830000000000004E-2</v>
      </c>
      <c r="M767" s="90">
        <f t="shared" si="432"/>
        <v>0.12193</v>
      </c>
      <c r="N767" s="90">
        <f t="shared" si="432"/>
        <v>0.15653</v>
      </c>
      <c r="O767" s="90">
        <f t="shared" si="432"/>
        <v>0.16255</v>
      </c>
      <c r="P767" s="90">
        <f t="shared" si="432"/>
        <v>0.16888</v>
      </c>
      <c r="Q767" s="90">
        <f t="shared" si="432"/>
        <v>0.19397</v>
      </c>
      <c r="R767" s="90">
        <f t="shared" si="432"/>
        <v>0.26402999999999999</v>
      </c>
      <c r="S767" s="90">
        <f t="shared" si="432"/>
        <v>0.28687000000000001</v>
      </c>
      <c r="T767" s="90">
        <f t="shared" si="432"/>
        <v>0.3019</v>
      </c>
      <c r="U767" s="90">
        <f t="shared" si="432"/>
        <v>0.32366</v>
      </c>
      <c r="V767" s="90">
        <f t="shared" si="432"/>
        <v>0.44900000000000001</v>
      </c>
      <c r="W767" s="90">
        <f t="shared" si="432"/>
        <v>0.41842000000000001</v>
      </c>
      <c r="X767" s="90">
        <f t="shared" si="432"/>
        <v>0.40072000000000002</v>
      </c>
      <c r="Y767" s="90">
        <f t="shared" si="432"/>
        <v>0.56401000000000001</v>
      </c>
      <c r="Z767" s="90">
        <f t="shared" si="432"/>
        <v>0.41338999999999998</v>
      </c>
      <c r="AA767" s="90">
        <f t="shared" si="432"/>
        <v>0.26651999999999998</v>
      </c>
    </row>
    <row r="768" spans="1:27" ht="12.75" hidden="1" customHeight="1" outlineLevel="1" x14ac:dyDescent="0.2">
      <c r="A768" s="98" t="s">
        <v>3154</v>
      </c>
      <c r="B768" s="62" t="s">
        <v>236</v>
      </c>
      <c r="C768" s="42" t="s">
        <v>77</v>
      </c>
      <c r="D768" s="43">
        <v>120.06</v>
      </c>
      <c r="E768" s="43">
        <v>90.7</v>
      </c>
      <c r="F768" s="43">
        <v>44.88</v>
      </c>
      <c r="G768" s="43">
        <v>42.67</v>
      </c>
      <c r="H768" s="43">
        <v>0</v>
      </c>
      <c r="I768" s="43">
        <v>0</v>
      </c>
      <c r="J768" s="43">
        <v>39.08</v>
      </c>
      <c r="K768" s="43">
        <v>18.170000000000002</v>
      </c>
      <c r="L768" s="43">
        <v>70.83</v>
      </c>
      <c r="M768" s="43">
        <v>121.93</v>
      </c>
      <c r="N768" s="43">
        <v>156.53</v>
      </c>
      <c r="O768" s="43">
        <v>162.55000000000001</v>
      </c>
      <c r="P768" s="43">
        <v>168.88</v>
      </c>
      <c r="Q768" s="43">
        <v>193.97</v>
      </c>
      <c r="R768" s="43">
        <v>264.02999999999997</v>
      </c>
      <c r="S768" s="43">
        <v>286.87</v>
      </c>
      <c r="T768" s="43">
        <v>301.89999999999998</v>
      </c>
      <c r="U768" s="43">
        <v>323.66000000000003</v>
      </c>
      <c r="V768" s="43">
        <v>449</v>
      </c>
      <c r="W768" s="43">
        <v>418.42</v>
      </c>
      <c r="X768" s="43">
        <v>400.72</v>
      </c>
      <c r="Y768" s="43">
        <v>564.01</v>
      </c>
      <c r="Z768" s="43">
        <v>413.39</v>
      </c>
      <c r="AA768" s="43">
        <v>266.52</v>
      </c>
    </row>
    <row r="769" spans="1:28" collapsed="1" x14ac:dyDescent="0.2">
      <c r="A769" s="97" t="s">
        <v>3155</v>
      </c>
      <c r="B769" s="27" t="str">
        <f>"31"&amp;"."&amp;$B$801&amp;"."&amp;$B$802</f>
        <v>31.01.2023</v>
      </c>
      <c r="C769" s="89" t="s">
        <v>74</v>
      </c>
      <c r="D769" s="90">
        <f>ROUND((D770)/1000,5)</f>
        <v>2.479E-2</v>
      </c>
      <c r="E769" s="90">
        <f t="shared" ref="E769:AA769" si="433">ROUND((E770)/1000,5)</f>
        <v>3.2340000000000001E-2</v>
      </c>
      <c r="F769" s="90">
        <f t="shared" si="433"/>
        <v>5.8560000000000001E-2</v>
      </c>
      <c r="G769" s="90">
        <f t="shared" si="433"/>
        <v>2.3449999999999999E-2</v>
      </c>
      <c r="H769" s="90">
        <f t="shared" si="433"/>
        <v>0</v>
      </c>
      <c r="I769" s="90">
        <f t="shared" si="433"/>
        <v>0</v>
      </c>
      <c r="J769" s="90">
        <f t="shared" si="433"/>
        <v>0</v>
      </c>
      <c r="K769" s="90">
        <f t="shared" si="433"/>
        <v>0</v>
      </c>
      <c r="L769" s="90">
        <f t="shared" si="433"/>
        <v>0</v>
      </c>
      <c r="M769" s="90">
        <f t="shared" si="433"/>
        <v>0</v>
      </c>
      <c r="N769" s="90">
        <f t="shared" si="433"/>
        <v>0</v>
      </c>
      <c r="O769" s="90">
        <f t="shared" si="433"/>
        <v>7.6039999999999996E-2</v>
      </c>
      <c r="P769" s="90">
        <f t="shared" si="433"/>
        <v>0.13694999999999999</v>
      </c>
      <c r="Q769" s="90">
        <f t="shared" si="433"/>
        <v>0.15489</v>
      </c>
      <c r="R769" s="90">
        <f t="shared" si="433"/>
        <v>0.15265999999999999</v>
      </c>
      <c r="S769" s="90">
        <f t="shared" si="433"/>
        <v>0.18562000000000001</v>
      </c>
      <c r="T769" s="90">
        <f t="shared" si="433"/>
        <v>0.26687</v>
      </c>
      <c r="U769" s="90">
        <f t="shared" si="433"/>
        <v>0.21307999999999999</v>
      </c>
      <c r="V769" s="90">
        <f t="shared" si="433"/>
        <v>0.20699999999999999</v>
      </c>
      <c r="W769" s="90">
        <f t="shared" si="433"/>
        <v>0.32521</v>
      </c>
      <c r="X769" s="90">
        <f t="shared" si="433"/>
        <v>0.39528000000000002</v>
      </c>
      <c r="Y769" s="90">
        <f t="shared" si="433"/>
        <v>0.55735000000000001</v>
      </c>
      <c r="Z769" s="90">
        <f t="shared" si="433"/>
        <v>0.44373000000000001</v>
      </c>
      <c r="AA769" s="90">
        <f t="shared" si="433"/>
        <v>0.36065000000000003</v>
      </c>
    </row>
    <row r="770" spans="1:28" ht="12.75" hidden="1" customHeight="1" outlineLevel="1" x14ac:dyDescent="0.2">
      <c r="A770" s="98" t="s">
        <v>3156</v>
      </c>
      <c r="B770" s="62" t="s">
        <v>236</v>
      </c>
      <c r="C770" s="42" t="s">
        <v>77</v>
      </c>
      <c r="D770" s="43">
        <v>24.79</v>
      </c>
      <c r="E770" s="43">
        <v>32.340000000000003</v>
      </c>
      <c r="F770" s="43">
        <v>58.56</v>
      </c>
      <c r="G770" s="43">
        <v>23.45</v>
      </c>
      <c r="H770" s="43">
        <v>0</v>
      </c>
      <c r="I770" s="43">
        <v>0</v>
      </c>
      <c r="J770" s="43">
        <v>0</v>
      </c>
      <c r="K770" s="43">
        <v>0</v>
      </c>
      <c r="L770" s="43">
        <v>0</v>
      </c>
      <c r="M770" s="43">
        <v>0</v>
      </c>
      <c r="N770" s="43">
        <v>0</v>
      </c>
      <c r="O770" s="43">
        <v>76.040000000000006</v>
      </c>
      <c r="P770" s="43">
        <v>136.94999999999999</v>
      </c>
      <c r="Q770" s="43">
        <v>154.88999999999999</v>
      </c>
      <c r="R770" s="43">
        <v>152.66</v>
      </c>
      <c r="S770" s="43">
        <v>185.62</v>
      </c>
      <c r="T770" s="43">
        <v>266.87</v>
      </c>
      <c r="U770" s="43">
        <v>213.08</v>
      </c>
      <c r="V770" s="43">
        <v>207</v>
      </c>
      <c r="W770" s="43">
        <v>325.20999999999998</v>
      </c>
      <c r="X770" s="43">
        <v>395.28</v>
      </c>
      <c r="Y770" s="43">
        <v>557.35</v>
      </c>
      <c r="Z770" s="43">
        <v>443.73</v>
      </c>
      <c r="AA770" s="43">
        <v>360.65</v>
      </c>
    </row>
    <row r="771" spans="1:28" collapsed="1" x14ac:dyDescent="0.2"/>
    <row r="773" spans="1:28" x14ac:dyDescent="0.2">
      <c r="A773" s="181" t="s">
        <v>2402</v>
      </c>
      <c r="B773" s="182"/>
      <c r="C773" s="182"/>
      <c r="D773" s="182"/>
      <c r="E773" s="182"/>
      <c r="F773" s="182"/>
      <c r="G773" s="182"/>
      <c r="H773" s="182"/>
      <c r="I773" s="182"/>
      <c r="J773" s="182"/>
      <c r="K773" s="182"/>
      <c r="L773" s="182"/>
      <c r="M773" s="182"/>
      <c r="N773" s="182"/>
      <c r="O773" s="182"/>
      <c r="P773" s="182"/>
      <c r="Q773" s="182"/>
      <c r="R773" s="182"/>
      <c r="S773" s="182"/>
      <c r="T773" s="182"/>
      <c r="U773" s="182"/>
      <c r="V773" s="182"/>
      <c r="W773" s="182"/>
      <c r="X773" s="182"/>
      <c r="Y773" s="182"/>
      <c r="Z773" s="182"/>
      <c r="AA773" s="183"/>
    </row>
    <row r="774" spans="1:28" s="116" customFormat="1" x14ac:dyDescent="0.2">
      <c r="A774" s="27" t="s">
        <v>62</v>
      </c>
      <c r="B774" s="203" t="s">
        <v>2403</v>
      </c>
      <c r="C774" s="203"/>
      <c r="D774" s="203"/>
      <c r="E774" s="203"/>
      <c r="F774" s="203"/>
      <c r="G774" s="203"/>
      <c r="H774" s="203"/>
      <c r="I774" s="203"/>
      <c r="J774" s="203"/>
      <c r="K774" s="203"/>
      <c r="L774" s="115" t="s">
        <v>3</v>
      </c>
      <c r="M774" s="115" t="s">
        <v>2404</v>
      </c>
      <c r="AB774" s="23"/>
    </row>
    <row r="775" spans="1:28" s="116" customFormat="1" x14ac:dyDescent="0.2">
      <c r="A775" s="97" t="s">
        <v>3157</v>
      </c>
      <c r="B775" s="204" t="s">
        <v>2406</v>
      </c>
      <c r="C775" s="204"/>
      <c r="D775" s="204"/>
      <c r="E775" s="204"/>
      <c r="F775" s="204"/>
      <c r="G775" s="204"/>
      <c r="H775" s="204"/>
      <c r="I775" s="204"/>
      <c r="J775" s="204"/>
      <c r="K775" s="204"/>
      <c r="L775" s="117" t="s">
        <v>2407</v>
      </c>
      <c r="M775" s="118">
        <v>1.1310000000000001E-2</v>
      </c>
    </row>
    <row r="776" spans="1:28" s="116" customFormat="1" x14ac:dyDescent="0.2">
      <c r="A776" s="97" t="s">
        <v>3158</v>
      </c>
      <c r="B776" s="204" t="s">
        <v>2409</v>
      </c>
      <c r="C776" s="204"/>
      <c r="D776" s="204"/>
      <c r="E776" s="204"/>
      <c r="F776" s="204"/>
      <c r="G776" s="204"/>
      <c r="H776" s="204"/>
      <c r="I776" s="204"/>
      <c r="J776" s="204"/>
      <c r="K776" s="204"/>
      <c r="L776" s="117" t="s">
        <v>2407</v>
      </c>
      <c r="M776" s="118">
        <v>0.15296000000000001</v>
      </c>
    </row>
    <row r="779" spans="1:28" x14ac:dyDescent="0.2">
      <c r="A779" s="181" t="s">
        <v>859</v>
      </c>
      <c r="B779" s="182"/>
      <c r="C779" s="182"/>
      <c r="D779" s="182"/>
      <c r="E779" s="182"/>
      <c r="F779" s="182"/>
      <c r="G779" s="182"/>
      <c r="H779" s="182"/>
      <c r="I779" s="182"/>
      <c r="J779" s="182"/>
      <c r="K779" s="182"/>
      <c r="L779" s="182"/>
      <c r="M779" s="182"/>
      <c r="N779" s="182"/>
      <c r="O779" s="182"/>
      <c r="P779" s="182"/>
      <c r="Q779" s="182"/>
      <c r="R779" s="182"/>
      <c r="S779" s="182"/>
      <c r="T779" s="182"/>
      <c r="U779" s="182"/>
      <c r="V779" s="182"/>
      <c r="W779" s="182"/>
      <c r="X779" s="182"/>
      <c r="Y779" s="182"/>
      <c r="Z779" s="182"/>
      <c r="AA779" s="183"/>
    </row>
    <row r="780" spans="1:28" ht="15" customHeight="1" x14ac:dyDescent="0.2">
      <c r="A780" s="184" t="s">
        <v>3159</v>
      </c>
      <c r="B780" s="186" t="s">
        <v>861</v>
      </c>
      <c r="C780" s="188" t="s">
        <v>862</v>
      </c>
      <c r="D780" s="26" t="s">
        <v>67</v>
      </c>
      <c r="E780" s="26" t="s">
        <v>68</v>
      </c>
      <c r="F780" s="26" t="s">
        <v>863</v>
      </c>
      <c r="G780" s="26" t="s">
        <v>864</v>
      </c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</row>
    <row r="781" spans="1:28" x14ac:dyDescent="0.2">
      <c r="A781" s="185"/>
      <c r="B781" s="187"/>
      <c r="C781" s="189"/>
      <c r="D781" s="104">
        <f>SUM(D782:D783)*1</f>
        <v>1426245.6</v>
      </c>
      <c r="E781" s="104">
        <f>SUM(E782:E783)</f>
        <v>1862782.29</v>
      </c>
      <c r="F781" s="104">
        <f>SUM(F782:F783)</f>
        <v>1946633.79</v>
      </c>
      <c r="G781" s="104">
        <f>SUM(G782:G783)</f>
        <v>2210231.7600000002</v>
      </c>
    </row>
    <row r="782" spans="1:28" ht="12.75" hidden="1" customHeight="1" outlineLevel="1" x14ac:dyDescent="0.2">
      <c r="A782" s="105" t="s">
        <v>3160</v>
      </c>
      <c r="B782" s="106" t="s">
        <v>866</v>
      </c>
      <c r="C782" s="107" t="s">
        <v>862</v>
      </c>
      <c r="D782" s="43">
        <v>854425.14</v>
      </c>
      <c r="E782" s="43">
        <f>$D782</f>
        <v>854425.14</v>
      </c>
      <c r="F782" s="43">
        <f>$D782</f>
        <v>854425.14</v>
      </c>
      <c r="G782" s="43">
        <f>$D782</f>
        <v>854425.14</v>
      </c>
    </row>
    <row r="783" spans="1:28" ht="12.75" hidden="1" customHeight="1" outlineLevel="1" x14ac:dyDescent="0.2">
      <c r="A783" s="105" t="s">
        <v>3161</v>
      </c>
      <c r="B783" s="106" t="s">
        <v>88</v>
      </c>
      <c r="C783" s="107" t="s">
        <v>862</v>
      </c>
      <c r="D783" s="43">
        <v>571820.46</v>
      </c>
      <c r="E783" s="43">
        <v>1008357.15</v>
      </c>
      <c r="F783" s="43">
        <v>1092208.6499999999</v>
      </c>
      <c r="G783" s="43">
        <v>1355806.62</v>
      </c>
    </row>
    <row r="784" spans="1:28" collapsed="1" x14ac:dyDescent="0.2"/>
    <row r="786" spans="1:27" ht="12.75" customHeight="1" x14ac:dyDescent="0.25">
      <c r="A786" s="190" t="s">
        <v>82</v>
      </c>
      <c r="B786" s="190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74" t="s">
        <v>3162</v>
      </c>
      <c r="B787" s="174"/>
      <c r="C787" s="174"/>
      <c r="D787" s="174"/>
      <c r="E787" s="174"/>
      <c r="F787" s="174"/>
      <c r="G787" s="174"/>
      <c r="H787" s="174"/>
      <c r="I787" s="174"/>
      <c r="J787" s="174"/>
      <c r="K787" s="174"/>
      <c r="L787" s="174"/>
      <c r="M787" s="174"/>
      <c r="N787" s="174"/>
      <c r="O787" s="174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53"/>
      <c r="B789" s="54"/>
    </row>
    <row r="790" spans="1:27" x14ac:dyDescent="0.2">
      <c r="A790" s="53"/>
      <c r="B790" s="55"/>
    </row>
    <row r="801" spans="2:2" hidden="1" x14ac:dyDescent="0.2">
      <c r="B801" s="108" t="s">
        <v>3163</v>
      </c>
    </row>
    <row r="802" spans="2:2" hidden="1" x14ac:dyDescent="0.2">
      <c r="B802" s="109" t="s">
        <v>3164</v>
      </c>
    </row>
  </sheetData>
  <autoFilter ref="B6:C698" xr:uid="{00000000-0001-0000-0F00-000000000000}"/>
  <mergeCells count="18"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  <mergeCell ref="A482:AA482"/>
    <mergeCell ref="A1:AA3"/>
    <mergeCell ref="A4:AA4"/>
    <mergeCell ref="A5:AA5"/>
    <mergeCell ref="A164:AA164"/>
    <mergeCell ref="A323:AA323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  <colBreaks count="1" manualBreakCount="1">
    <brk id="12" max="78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603A0-1481-4F0C-8462-AD411B5A5FBF}">
  <sheetPr>
    <tabColor theme="7" tint="0.59999389629810485"/>
    <pageSetUpPr fitToPage="1"/>
  </sheetPr>
  <dimension ref="A1:AB802"/>
  <sheetViews>
    <sheetView view="pageBreakPreview" zoomScale="60" zoomScaleNormal="100" workbookViewId="0">
      <selection activeCell="N16" sqref="N16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x14ac:dyDescent="0.2">
      <c r="A1" s="175" t="s">
        <v>2412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5" customHeight="1" x14ac:dyDescent="0.25">
      <c r="A4" s="178" t="s">
        <v>867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A5" s="181" t="s">
        <v>207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5" t="s">
        <v>62</v>
      </c>
      <c r="B6" s="26" t="s">
        <v>208</v>
      </c>
      <c r="C6" s="25" t="s">
        <v>209</v>
      </c>
      <c r="D6" s="26" t="s">
        <v>210</v>
      </c>
      <c r="E6" s="26" t="s">
        <v>211</v>
      </c>
      <c r="F6" s="26" t="s">
        <v>212</v>
      </c>
      <c r="G6" s="26" t="s">
        <v>213</v>
      </c>
      <c r="H6" s="26" t="s">
        <v>214</v>
      </c>
      <c r="I6" s="26" t="s">
        <v>215</v>
      </c>
      <c r="J6" s="26" t="s">
        <v>216</v>
      </c>
      <c r="K6" s="26" t="s">
        <v>217</v>
      </c>
      <c r="L6" s="26" t="s">
        <v>218</v>
      </c>
      <c r="M6" s="26" t="s">
        <v>219</v>
      </c>
      <c r="N6" s="26" t="s">
        <v>220</v>
      </c>
      <c r="O6" s="26" t="s">
        <v>221</v>
      </c>
      <c r="P6" s="26" t="s">
        <v>222</v>
      </c>
      <c r="Q6" s="26" t="s">
        <v>223</v>
      </c>
      <c r="R6" s="26" t="s">
        <v>224</v>
      </c>
      <c r="S6" s="26" t="s">
        <v>225</v>
      </c>
      <c r="T6" s="26" t="s">
        <v>226</v>
      </c>
      <c r="U6" s="26" t="s">
        <v>227</v>
      </c>
      <c r="V6" s="26" t="s">
        <v>228</v>
      </c>
      <c r="W6" s="26" t="s">
        <v>229</v>
      </c>
      <c r="X6" s="26" t="s">
        <v>230</v>
      </c>
      <c r="Y6" s="26" t="s">
        <v>231</v>
      </c>
      <c r="Z6" s="26" t="s">
        <v>232</v>
      </c>
      <c r="AA6" s="26" t="s">
        <v>233</v>
      </c>
    </row>
    <row r="7" spans="1:27" x14ac:dyDescent="0.2">
      <c r="A7" s="97" t="s">
        <v>2413</v>
      </c>
      <c r="B7" s="27" t="str">
        <f>"01"&amp;"."&amp;$B$801&amp;"."&amp;$B$802</f>
        <v>01.01.2023</v>
      </c>
      <c r="C7" s="89" t="s">
        <v>74</v>
      </c>
      <c r="D7" s="90">
        <f>ROUND(((D8+D9+D11+D10)/1000),5)</f>
        <v>1.4507000000000001</v>
      </c>
      <c r="E7" s="90">
        <f>ROUND(((E8+E9+E11+E10)/1000),5)</f>
        <v>1.39608</v>
      </c>
      <c r="F7" s="90">
        <f>ROUND(((F8+F9+F11+F10)/1000),5)</f>
        <v>1.4427700000000001</v>
      </c>
      <c r="G7" s="90">
        <f t="shared" ref="G7:AA7" si="0">ROUND(((G8+G9+G11+G10)/1000),5)</f>
        <v>1.3927</v>
      </c>
      <c r="H7" s="90">
        <f t="shared" si="0"/>
        <v>1.3695200000000001</v>
      </c>
      <c r="I7" s="90">
        <f t="shared" si="0"/>
        <v>1.3696699999999999</v>
      </c>
      <c r="J7" s="90">
        <f t="shared" si="0"/>
        <v>1.36965</v>
      </c>
      <c r="K7" s="90">
        <f t="shared" si="0"/>
        <v>1.3524400000000001</v>
      </c>
      <c r="L7" s="90">
        <f t="shared" si="0"/>
        <v>1.31724</v>
      </c>
      <c r="M7" s="90">
        <f t="shared" si="0"/>
        <v>1.3390599999999999</v>
      </c>
      <c r="N7" s="90">
        <f t="shared" si="0"/>
        <v>1.43604</v>
      </c>
      <c r="O7" s="90">
        <f t="shared" si="0"/>
        <v>1.4524600000000001</v>
      </c>
      <c r="P7" s="90">
        <f t="shared" si="0"/>
        <v>1.53592</v>
      </c>
      <c r="Q7" s="90">
        <f t="shared" si="0"/>
        <v>1.57467</v>
      </c>
      <c r="R7" s="90">
        <f t="shared" si="0"/>
        <v>1.5472999999999999</v>
      </c>
      <c r="S7" s="90">
        <f t="shared" si="0"/>
        <v>1.6365000000000001</v>
      </c>
      <c r="T7" s="90">
        <f t="shared" si="0"/>
        <v>1.7503500000000001</v>
      </c>
      <c r="U7" s="90">
        <f t="shared" si="0"/>
        <v>1.7798700000000001</v>
      </c>
      <c r="V7" s="90">
        <f t="shared" si="0"/>
        <v>1.7804199999999999</v>
      </c>
      <c r="W7" s="90">
        <f t="shared" si="0"/>
        <v>1.7807500000000001</v>
      </c>
      <c r="X7" s="90">
        <f t="shared" si="0"/>
        <v>1.7972399999999999</v>
      </c>
      <c r="Y7" s="90">
        <f t="shared" si="0"/>
        <v>1.7790299999999999</v>
      </c>
      <c r="Z7" s="90">
        <f t="shared" si="0"/>
        <v>1.5443100000000001</v>
      </c>
      <c r="AA7" s="90">
        <f t="shared" si="0"/>
        <v>1.37687</v>
      </c>
    </row>
    <row r="8" spans="1:27" ht="12.75" hidden="1" customHeight="1" outlineLevel="1" x14ac:dyDescent="0.2">
      <c r="A8" s="98" t="s">
        <v>2414</v>
      </c>
      <c r="B8" s="62" t="s">
        <v>236</v>
      </c>
      <c r="C8" s="42" t="s">
        <v>77</v>
      </c>
      <c r="D8" s="43">
        <v>1161.45</v>
      </c>
      <c r="E8" s="43">
        <v>1106.83</v>
      </c>
      <c r="F8" s="43">
        <v>1153.52</v>
      </c>
      <c r="G8" s="43">
        <v>1103.45</v>
      </c>
      <c r="H8" s="43">
        <v>1080.27</v>
      </c>
      <c r="I8" s="43">
        <v>1080.42</v>
      </c>
      <c r="J8" s="43">
        <v>1080.4000000000001</v>
      </c>
      <c r="K8" s="43">
        <v>1063.19</v>
      </c>
      <c r="L8" s="43">
        <v>1027.99</v>
      </c>
      <c r="M8" s="43">
        <v>1049.81</v>
      </c>
      <c r="N8" s="43">
        <v>1146.79</v>
      </c>
      <c r="O8" s="43">
        <v>1163.21</v>
      </c>
      <c r="P8" s="43">
        <v>1246.67</v>
      </c>
      <c r="Q8" s="43">
        <v>1285.42</v>
      </c>
      <c r="R8" s="43">
        <v>1258.05</v>
      </c>
      <c r="S8" s="43">
        <v>1347.25</v>
      </c>
      <c r="T8" s="43">
        <v>1461.1</v>
      </c>
      <c r="U8" s="43">
        <v>1490.62</v>
      </c>
      <c r="V8" s="43">
        <v>1491.17</v>
      </c>
      <c r="W8" s="43">
        <v>1491.5</v>
      </c>
      <c r="X8" s="43">
        <v>1507.99</v>
      </c>
      <c r="Y8" s="43">
        <v>1489.78</v>
      </c>
      <c r="Z8" s="43">
        <v>1255.06</v>
      </c>
      <c r="AA8" s="43">
        <v>1087.6199999999999</v>
      </c>
    </row>
    <row r="9" spans="1:27" ht="12.75" hidden="1" customHeight="1" outlineLevel="1" x14ac:dyDescent="0.2">
      <c r="A9" s="98" t="s">
        <v>2415</v>
      </c>
      <c r="B9" s="62" t="s">
        <v>88</v>
      </c>
      <c r="C9" s="42" t="s">
        <v>77</v>
      </c>
      <c r="D9" s="43">
        <v>66.180000000000007</v>
      </c>
      <c r="E9" s="43">
        <f>$D$9</f>
        <v>66.180000000000007</v>
      </c>
      <c r="F9" s="43">
        <f t="shared" ref="F9:AA9" si="1">$D$9</f>
        <v>66.180000000000007</v>
      </c>
      <c r="G9" s="43">
        <f t="shared" si="1"/>
        <v>66.180000000000007</v>
      </c>
      <c r="H9" s="43">
        <f t="shared" si="1"/>
        <v>66.180000000000007</v>
      </c>
      <c r="I9" s="43">
        <f t="shared" si="1"/>
        <v>66.180000000000007</v>
      </c>
      <c r="J9" s="43">
        <f t="shared" si="1"/>
        <v>66.180000000000007</v>
      </c>
      <c r="K9" s="43">
        <f t="shared" si="1"/>
        <v>66.180000000000007</v>
      </c>
      <c r="L9" s="43">
        <f t="shared" si="1"/>
        <v>66.180000000000007</v>
      </c>
      <c r="M9" s="43">
        <f t="shared" si="1"/>
        <v>66.180000000000007</v>
      </c>
      <c r="N9" s="43">
        <f t="shared" si="1"/>
        <v>66.180000000000007</v>
      </c>
      <c r="O9" s="43">
        <f t="shared" si="1"/>
        <v>66.180000000000007</v>
      </c>
      <c r="P9" s="43">
        <f t="shared" si="1"/>
        <v>66.180000000000007</v>
      </c>
      <c r="Q9" s="43">
        <f t="shared" si="1"/>
        <v>66.180000000000007</v>
      </c>
      <c r="R9" s="43">
        <f t="shared" si="1"/>
        <v>66.180000000000007</v>
      </c>
      <c r="S9" s="43">
        <f t="shared" si="1"/>
        <v>66.180000000000007</v>
      </c>
      <c r="T9" s="43">
        <f t="shared" si="1"/>
        <v>66.180000000000007</v>
      </c>
      <c r="U9" s="43">
        <f t="shared" si="1"/>
        <v>66.180000000000007</v>
      </c>
      <c r="V9" s="43">
        <f t="shared" si="1"/>
        <v>66.180000000000007</v>
      </c>
      <c r="W9" s="43">
        <f t="shared" si="1"/>
        <v>66.180000000000007</v>
      </c>
      <c r="X9" s="43">
        <f t="shared" si="1"/>
        <v>66.180000000000007</v>
      </c>
      <c r="Y9" s="43">
        <f t="shared" si="1"/>
        <v>66.180000000000007</v>
      </c>
      <c r="Z9" s="43">
        <f t="shared" si="1"/>
        <v>66.180000000000007</v>
      </c>
      <c r="AA9" s="43">
        <f t="shared" si="1"/>
        <v>66.180000000000007</v>
      </c>
    </row>
    <row r="10" spans="1:27" ht="12.75" hidden="1" customHeight="1" outlineLevel="1" x14ac:dyDescent="0.2">
      <c r="A10" s="98" t="s">
        <v>2416</v>
      </c>
      <c r="B10" s="62" t="s">
        <v>81</v>
      </c>
      <c r="C10" s="42" t="s">
        <v>77</v>
      </c>
      <c r="D10" s="43">
        <v>6.71</v>
      </c>
      <c r="E10" s="43">
        <v>6.71</v>
      </c>
      <c r="F10" s="43">
        <v>6.71</v>
      </c>
      <c r="G10" s="43">
        <v>6.71</v>
      </c>
      <c r="H10" s="43">
        <v>6.71</v>
      </c>
      <c r="I10" s="43">
        <v>6.71</v>
      </c>
      <c r="J10" s="43">
        <v>6.71</v>
      </c>
      <c r="K10" s="43">
        <v>6.71</v>
      </c>
      <c r="L10" s="43">
        <v>6.71</v>
      </c>
      <c r="M10" s="43">
        <v>6.71</v>
      </c>
      <c r="N10" s="43">
        <v>6.71</v>
      </c>
      <c r="O10" s="43">
        <v>6.71</v>
      </c>
      <c r="P10" s="43">
        <v>6.71</v>
      </c>
      <c r="Q10" s="43">
        <v>6.71</v>
      </c>
      <c r="R10" s="43">
        <v>6.71</v>
      </c>
      <c r="S10" s="43">
        <v>6.71</v>
      </c>
      <c r="T10" s="43">
        <v>6.71</v>
      </c>
      <c r="U10" s="43">
        <v>6.71</v>
      </c>
      <c r="V10" s="43">
        <v>6.71</v>
      </c>
      <c r="W10" s="43">
        <v>6.71</v>
      </c>
      <c r="X10" s="43">
        <v>6.71</v>
      </c>
      <c r="Y10" s="43">
        <v>6.71</v>
      </c>
      <c r="Z10" s="43">
        <v>6.71</v>
      </c>
      <c r="AA10" s="43">
        <v>6.71</v>
      </c>
    </row>
    <row r="11" spans="1:27" ht="12.75" hidden="1" customHeight="1" outlineLevel="1" x14ac:dyDescent="0.2">
      <c r="A11" s="98" t="s">
        <v>2417</v>
      </c>
      <c r="B11" s="62" t="s">
        <v>79</v>
      </c>
      <c r="C11" s="42" t="s">
        <v>77</v>
      </c>
      <c r="D11" s="43">
        <v>216.36</v>
      </c>
      <c r="E11" s="43">
        <f>$D$11</f>
        <v>216.36</v>
      </c>
      <c r="F11" s="43">
        <f t="shared" ref="F11:AA11" si="2">$D$11</f>
        <v>216.36</v>
      </c>
      <c r="G11" s="43">
        <f t="shared" si="2"/>
        <v>216.36</v>
      </c>
      <c r="H11" s="43">
        <f t="shared" si="2"/>
        <v>216.36</v>
      </c>
      <c r="I11" s="43">
        <f t="shared" si="2"/>
        <v>216.36</v>
      </c>
      <c r="J11" s="43">
        <f t="shared" si="2"/>
        <v>216.36</v>
      </c>
      <c r="K11" s="43">
        <f t="shared" si="2"/>
        <v>216.36</v>
      </c>
      <c r="L11" s="43">
        <f t="shared" si="2"/>
        <v>216.36</v>
      </c>
      <c r="M11" s="43">
        <f t="shared" si="2"/>
        <v>216.36</v>
      </c>
      <c r="N11" s="43">
        <f t="shared" si="2"/>
        <v>216.36</v>
      </c>
      <c r="O11" s="43">
        <f t="shared" si="2"/>
        <v>216.36</v>
      </c>
      <c r="P11" s="43">
        <f t="shared" si="2"/>
        <v>216.36</v>
      </c>
      <c r="Q11" s="43">
        <f t="shared" si="2"/>
        <v>216.36</v>
      </c>
      <c r="R11" s="43">
        <f t="shared" si="2"/>
        <v>216.36</v>
      </c>
      <c r="S11" s="43">
        <f t="shared" si="2"/>
        <v>216.36</v>
      </c>
      <c r="T11" s="43">
        <f t="shared" si="2"/>
        <v>216.36</v>
      </c>
      <c r="U11" s="43">
        <f t="shared" si="2"/>
        <v>216.36</v>
      </c>
      <c r="V11" s="43">
        <f t="shared" si="2"/>
        <v>216.36</v>
      </c>
      <c r="W11" s="43">
        <f t="shared" si="2"/>
        <v>216.36</v>
      </c>
      <c r="X11" s="43">
        <f t="shared" si="2"/>
        <v>216.36</v>
      </c>
      <c r="Y11" s="43">
        <f t="shared" si="2"/>
        <v>216.36</v>
      </c>
      <c r="Z11" s="43">
        <f t="shared" si="2"/>
        <v>216.36</v>
      </c>
      <c r="AA11" s="43">
        <f t="shared" si="2"/>
        <v>216.36</v>
      </c>
    </row>
    <row r="12" spans="1:27" collapsed="1" x14ac:dyDescent="0.2">
      <c r="A12" s="97" t="s">
        <v>2418</v>
      </c>
      <c r="B12" s="27" t="str">
        <f>"02"&amp;"."&amp;$B$801&amp;"."&amp;$B$802</f>
        <v>02.01.2023</v>
      </c>
      <c r="C12" s="89" t="s">
        <v>74</v>
      </c>
      <c r="D12" s="90">
        <f>ROUND(((D13+D14+D16+D15)/1000),5)</f>
        <v>1.35009</v>
      </c>
      <c r="E12" s="90">
        <f>ROUND(((E13+E14+E16+E15)/1000),5)</f>
        <v>1.2813099999999999</v>
      </c>
      <c r="F12" s="90">
        <f>ROUND(((F13+F14+F16+F15)/1000),5)</f>
        <v>1.23969</v>
      </c>
      <c r="G12" s="90">
        <f t="shared" ref="G12:AA12" si="3">ROUND(((G13+G14+G16+G15)/1000),5)</f>
        <v>1.22281</v>
      </c>
      <c r="H12" s="90">
        <f t="shared" si="3"/>
        <v>1.23665</v>
      </c>
      <c r="I12" s="90">
        <f t="shared" si="3"/>
        <v>1.25366</v>
      </c>
      <c r="J12" s="90">
        <f t="shared" si="3"/>
        <v>1.2607200000000001</v>
      </c>
      <c r="K12" s="90">
        <f t="shared" si="3"/>
        <v>1.2863899999999999</v>
      </c>
      <c r="L12" s="90">
        <f t="shared" si="3"/>
        <v>1.40276</v>
      </c>
      <c r="M12" s="90">
        <f t="shared" si="3"/>
        <v>1.5603400000000001</v>
      </c>
      <c r="N12" s="90">
        <f t="shared" si="3"/>
        <v>1.82124</v>
      </c>
      <c r="O12" s="90">
        <f t="shared" si="3"/>
        <v>1.8858600000000001</v>
      </c>
      <c r="P12" s="90">
        <f t="shared" si="3"/>
        <v>1.88286</v>
      </c>
      <c r="Q12" s="90">
        <f t="shared" si="3"/>
        <v>1.8952199999999999</v>
      </c>
      <c r="R12" s="90">
        <f t="shared" si="3"/>
        <v>1.84937</v>
      </c>
      <c r="S12" s="90">
        <f t="shared" si="3"/>
        <v>1.90276</v>
      </c>
      <c r="T12" s="90">
        <f t="shared" si="3"/>
        <v>1.9395899999999999</v>
      </c>
      <c r="U12" s="90">
        <f t="shared" si="3"/>
        <v>1.9537</v>
      </c>
      <c r="V12" s="90">
        <f t="shared" si="3"/>
        <v>1.95303</v>
      </c>
      <c r="W12" s="90">
        <f t="shared" si="3"/>
        <v>1.9521599999999999</v>
      </c>
      <c r="X12" s="90">
        <f t="shared" si="3"/>
        <v>1.9543900000000001</v>
      </c>
      <c r="Y12" s="90">
        <f t="shared" si="3"/>
        <v>1.9366300000000001</v>
      </c>
      <c r="Z12" s="90">
        <f t="shared" si="3"/>
        <v>1.76101</v>
      </c>
      <c r="AA12" s="90">
        <f t="shared" si="3"/>
        <v>1.4653</v>
      </c>
    </row>
    <row r="13" spans="1:27" ht="12.75" hidden="1" customHeight="1" outlineLevel="1" x14ac:dyDescent="0.2">
      <c r="A13" s="98" t="s">
        <v>2419</v>
      </c>
      <c r="B13" s="62" t="s">
        <v>236</v>
      </c>
      <c r="C13" s="42" t="s">
        <v>77</v>
      </c>
      <c r="D13" s="43">
        <v>1060.8399999999999</v>
      </c>
      <c r="E13" s="43">
        <v>992.06</v>
      </c>
      <c r="F13" s="43">
        <v>950.44</v>
      </c>
      <c r="G13" s="43">
        <v>933.56</v>
      </c>
      <c r="H13" s="43">
        <v>947.4</v>
      </c>
      <c r="I13" s="43">
        <v>964.41</v>
      </c>
      <c r="J13" s="43">
        <v>971.47</v>
      </c>
      <c r="K13" s="43">
        <v>997.14</v>
      </c>
      <c r="L13" s="43">
        <v>1113.51</v>
      </c>
      <c r="M13" s="43">
        <v>1271.0899999999999</v>
      </c>
      <c r="N13" s="43">
        <v>1531.99</v>
      </c>
      <c r="O13" s="43">
        <v>1596.61</v>
      </c>
      <c r="P13" s="43">
        <v>1593.61</v>
      </c>
      <c r="Q13" s="43">
        <v>1605.97</v>
      </c>
      <c r="R13" s="43">
        <v>1560.12</v>
      </c>
      <c r="S13" s="43">
        <v>1613.51</v>
      </c>
      <c r="T13" s="43">
        <v>1650.34</v>
      </c>
      <c r="U13" s="43">
        <v>1664.45</v>
      </c>
      <c r="V13" s="43">
        <v>1663.78</v>
      </c>
      <c r="W13" s="43">
        <v>1662.91</v>
      </c>
      <c r="X13" s="43">
        <v>1665.14</v>
      </c>
      <c r="Y13" s="43">
        <v>1647.38</v>
      </c>
      <c r="Z13" s="43">
        <v>1471.76</v>
      </c>
      <c r="AA13" s="43">
        <v>1176.05</v>
      </c>
    </row>
    <row r="14" spans="1:27" ht="12.75" hidden="1" customHeight="1" outlineLevel="1" x14ac:dyDescent="0.2">
      <c r="A14" s="98" t="s">
        <v>2420</v>
      </c>
      <c r="B14" s="62" t="s">
        <v>88</v>
      </c>
      <c r="C14" s="42" t="s">
        <v>77</v>
      </c>
      <c r="D14" s="43">
        <f t="shared" ref="D14:AA14" si="4">$D$9</f>
        <v>66.180000000000007</v>
      </c>
      <c r="E14" s="43">
        <f t="shared" si="4"/>
        <v>66.180000000000007</v>
      </c>
      <c r="F14" s="43">
        <f t="shared" si="4"/>
        <v>66.180000000000007</v>
      </c>
      <c r="G14" s="43">
        <f t="shared" si="4"/>
        <v>66.180000000000007</v>
      </c>
      <c r="H14" s="43">
        <f t="shared" si="4"/>
        <v>66.180000000000007</v>
      </c>
      <c r="I14" s="43">
        <f t="shared" si="4"/>
        <v>66.180000000000007</v>
      </c>
      <c r="J14" s="43">
        <f t="shared" si="4"/>
        <v>66.180000000000007</v>
      </c>
      <c r="K14" s="43">
        <f t="shared" si="4"/>
        <v>66.180000000000007</v>
      </c>
      <c r="L14" s="43">
        <f t="shared" si="4"/>
        <v>66.180000000000007</v>
      </c>
      <c r="M14" s="43">
        <f t="shared" si="4"/>
        <v>66.180000000000007</v>
      </c>
      <c r="N14" s="43">
        <f t="shared" si="4"/>
        <v>66.180000000000007</v>
      </c>
      <c r="O14" s="43">
        <f t="shared" si="4"/>
        <v>66.180000000000007</v>
      </c>
      <c r="P14" s="43">
        <f t="shared" si="4"/>
        <v>66.180000000000007</v>
      </c>
      <c r="Q14" s="43">
        <f t="shared" si="4"/>
        <v>66.180000000000007</v>
      </c>
      <c r="R14" s="43">
        <f t="shared" si="4"/>
        <v>66.180000000000007</v>
      </c>
      <c r="S14" s="43">
        <f t="shared" si="4"/>
        <v>66.180000000000007</v>
      </c>
      <c r="T14" s="43">
        <f t="shared" si="4"/>
        <v>66.180000000000007</v>
      </c>
      <c r="U14" s="43">
        <f t="shared" si="4"/>
        <v>66.180000000000007</v>
      </c>
      <c r="V14" s="43">
        <f t="shared" si="4"/>
        <v>66.180000000000007</v>
      </c>
      <c r="W14" s="43">
        <f t="shared" si="4"/>
        <v>66.180000000000007</v>
      </c>
      <c r="X14" s="43">
        <f t="shared" si="4"/>
        <v>66.180000000000007</v>
      </c>
      <c r="Y14" s="43">
        <f t="shared" si="4"/>
        <v>66.180000000000007</v>
      </c>
      <c r="Z14" s="43">
        <f t="shared" si="4"/>
        <v>66.180000000000007</v>
      </c>
      <c r="AA14" s="43">
        <f t="shared" si="4"/>
        <v>66.180000000000007</v>
      </c>
    </row>
    <row r="15" spans="1:27" ht="12.75" hidden="1" customHeight="1" outlineLevel="1" x14ac:dyDescent="0.2">
      <c r="A15" s="98" t="s">
        <v>2421</v>
      </c>
      <c r="B15" s="62" t="s">
        <v>81</v>
      </c>
      <c r="C15" s="42" t="s">
        <v>77</v>
      </c>
      <c r="D15" s="43">
        <v>6.71</v>
      </c>
      <c r="E15" s="43">
        <v>6.71</v>
      </c>
      <c r="F15" s="43">
        <v>6.71</v>
      </c>
      <c r="G15" s="43">
        <v>6.71</v>
      </c>
      <c r="H15" s="43">
        <v>6.71</v>
      </c>
      <c r="I15" s="43">
        <v>6.71</v>
      </c>
      <c r="J15" s="43">
        <v>6.71</v>
      </c>
      <c r="K15" s="43">
        <v>6.71</v>
      </c>
      <c r="L15" s="43">
        <v>6.71</v>
      </c>
      <c r="M15" s="43">
        <v>6.71</v>
      </c>
      <c r="N15" s="43">
        <v>6.71</v>
      </c>
      <c r="O15" s="43">
        <v>6.71</v>
      </c>
      <c r="P15" s="43">
        <v>6.71</v>
      </c>
      <c r="Q15" s="43">
        <v>6.71</v>
      </c>
      <c r="R15" s="43">
        <v>6.71</v>
      </c>
      <c r="S15" s="43">
        <v>6.71</v>
      </c>
      <c r="T15" s="43">
        <v>6.71</v>
      </c>
      <c r="U15" s="43">
        <v>6.71</v>
      </c>
      <c r="V15" s="43">
        <v>6.71</v>
      </c>
      <c r="W15" s="43">
        <v>6.71</v>
      </c>
      <c r="X15" s="43">
        <v>6.71</v>
      </c>
      <c r="Y15" s="43">
        <v>6.71</v>
      </c>
      <c r="Z15" s="43">
        <v>6.71</v>
      </c>
      <c r="AA15" s="43">
        <v>6.71</v>
      </c>
    </row>
    <row r="16" spans="1:27" ht="12.75" hidden="1" customHeight="1" outlineLevel="1" x14ac:dyDescent="0.2">
      <c r="A16" s="98" t="s">
        <v>2422</v>
      </c>
      <c r="B16" s="62" t="s">
        <v>79</v>
      </c>
      <c r="C16" s="42" t="s">
        <v>77</v>
      </c>
      <c r="D16" s="43">
        <f>$D$11</f>
        <v>216.36</v>
      </c>
      <c r="E16" s="43">
        <f t="shared" ref="E16:AA16" si="5">$D$11</f>
        <v>216.36</v>
      </c>
      <c r="F16" s="43">
        <f t="shared" si="5"/>
        <v>216.36</v>
      </c>
      <c r="G16" s="43">
        <f t="shared" si="5"/>
        <v>216.36</v>
      </c>
      <c r="H16" s="43">
        <f t="shared" si="5"/>
        <v>216.36</v>
      </c>
      <c r="I16" s="43">
        <f t="shared" si="5"/>
        <v>216.36</v>
      </c>
      <c r="J16" s="43">
        <f t="shared" si="5"/>
        <v>216.36</v>
      </c>
      <c r="K16" s="43">
        <f t="shared" si="5"/>
        <v>216.36</v>
      </c>
      <c r="L16" s="43">
        <f t="shared" si="5"/>
        <v>216.36</v>
      </c>
      <c r="M16" s="43">
        <f t="shared" si="5"/>
        <v>216.36</v>
      </c>
      <c r="N16" s="43">
        <f t="shared" si="5"/>
        <v>216.36</v>
      </c>
      <c r="O16" s="43">
        <f t="shared" si="5"/>
        <v>216.36</v>
      </c>
      <c r="P16" s="43">
        <f t="shared" si="5"/>
        <v>216.36</v>
      </c>
      <c r="Q16" s="43">
        <f t="shared" si="5"/>
        <v>216.36</v>
      </c>
      <c r="R16" s="43">
        <f t="shared" si="5"/>
        <v>216.36</v>
      </c>
      <c r="S16" s="43">
        <f t="shared" si="5"/>
        <v>216.36</v>
      </c>
      <c r="T16" s="43">
        <f t="shared" si="5"/>
        <v>216.36</v>
      </c>
      <c r="U16" s="43">
        <f t="shared" si="5"/>
        <v>216.36</v>
      </c>
      <c r="V16" s="43">
        <f t="shared" si="5"/>
        <v>216.36</v>
      </c>
      <c r="W16" s="43">
        <f t="shared" si="5"/>
        <v>216.36</v>
      </c>
      <c r="X16" s="43">
        <f t="shared" si="5"/>
        <v>216.36</v>
      </c>
      <c r="Y16" s="43">
        <f t="shared" si="5"/>
        <v>216.36</v>
      </c>
      <c r="Z16" s="43">
        <f t="shared" si="5"/>
        <v>216.36</v>
      </c>
      <c r="AA16" s="43">
        <f t="shared" si="5"/>
        <v>216.36</v>
      </c>
    </row>
    <row r="17" spans="1:27" ht="12.75" customHeight="1" collapsed="1" x14ac:dyDescent="0.2">
      <c r="A17" s="97" t="s">
        <v>2423</v>
      </c>
      <c r="B17" s="27" t="str">
        <f>"03"&amp;"."&amp;$B$801&amp;"."&amp;$B$802</f>
        <v>03.01.2023</v>
      </c>
      <c r="C17" s="89" t="s">
        <v>74</v>
      </c>
      <c r="D17" s="90">
        <f>ROUND(((D18+D19+D21+D20)/1000),5)</f>
        <v>1.40158</v>
      </c>
      <c r="E17" s="90">
        <f>ROUND(((E18+E19+E21+E20)/1000),5)</f>
        <v>1.3340799999999999</v>
      </c>
      <c r="F17" s="90">
        <f>ROUND(((F18+F19+F21+F20)/1000),5)</f>
        <v>1.2858099999999999</v>
      </c>
      <c r="G17" s="90">
        <f t="shared" ref="G17:AA17" si="6">ROUND(((G18+G19+G21+G20)/1000),5)</f>
        <v>1.24732</v>
      </c>
      <c r="H17" s="90">
        <f t="shared" si="6"/>
        <v>1.29044</v>
      </c>
      <c r="I17" s="90">
        <f t="shared" si="6"/>
        <v>1.30721</v>
      </c>
      <c r="J17" s="90">
        <f t="shared" si="6"/>
        <v>1.32328</v>
      </c>
      <c r="K17" s="90">
        <f t="shared" si="6"/>
        <v>1.36276</v>
      </c>
      <c r="L17" s="90">
        <f t="shared" si="6"/>
        <v>1.5891200000000001</v>
      </c>
      <c r="M17" s="90">
        <f t="shared" si="6"/>
        <v>1.87009</v>
      </c>
      <c r="N17" s="90">
        <f t="shared" si="6"/>
        <v>1.91961</v>
      </c>
      <c r="O17" s="90">
        <f t="shared" si="6"/>
        <v>1.93872</v>
      </c>
      <c r="P17" s="90">
        <f t="shared" si="6"/>
        <v>1.9437800000000001</v>
      </c>
      <c r="Q17" s="90">
        <f t="shared" si="6"/>
        <v>1.94861</v>
      </c>
      <c r="R17" s="90">
        <f t="shared" si="6"/>
        <v>1.91629</v>
      </c>
      <c r="S17" s="90">
        <f t="shared" si="6"/>
        <v>1.9214800000000001</v>
      </c>
      <c r="T17" s="90">
        <f t="shared" si="6"/>
        <v>1.9502299999999999</v>
      </c>
      <c r="U17" s="90">
        <f t="shared" si="6"/>
        <v>1.96478</v>
      </c>
      <c r="V17" s="90">
        <f t="shared" si="6"/>
        <v>1.96776</v>
      </c>
      <c r="W17" s="90">
        <f t="shared" si="6"/>
        <v>1.95217</v>
      </c>
      <c r="X17" s="90">
        <f t="shared" si="6"/>
        <v>1.9520500000000001</v>
      </c>
      <c r="Y17" s="90">
        <f t="shared" si="6"/>
        <v>1.8950400000000001</v>
      </c>
      <c r="Z17" s="90">
        <f t="shared" si="6"/>
        <v>1.5700499999999999</v>
      </c>
      <c r="AA17" s="90">
        <f t="shared" si="6"/>
        <v>1.3450599999999999</v>
      </c>
    </row>
    <row r="18" spans="1:27" ht="12.75" hidden="1" customHeight="1" outlineLevel="1" x14ac:dyDescent="0.2">
      <c r="A18" s="98" t="s">
        <v>2424</v>
      </c>
      <c r="B18" s="62" t="s">
        <v>236</v>
      </c>
      <c r="C18" s="42" t="s">
        <v>77</v>
      </c>
      <c r="D18" s="43">
        <v>1112.33</v>
      </c>
      <c r="E18" s="43">
        <v>1044.83</v>
      </c>
      <c r="F18" s="43">
        <v>996.56</v>
      </c>
      <c r="G18" s="43">
        <v>958.07</v>
      </c>
      <c r="H18" s="43">
        <v>1001.19</v>
      </c>
      <c r="I18" s="43">
        <v>1017.96</v>
      </c>
      <c r="J18" s="43">
        <v>1034.03</v>
      </c>
      <c r="K18" s="43">
        <v>1073.51</v>
      </c>
      <c r="L18" s="43">
        <v>1299.8699999999999</v>
      </c>
      <c r="M18" s="43">
        <v>1580.84</v>
      </c>
      <c r="N18" s="43">
        <v>1630.36</v>
      </c>
      <c r="O18" s="43">
        <v>1649.47</v>
      </c>
      <c r="P18" s="43">
        <v>1654.53</v>
      </c>
      <c r="Q18" s="43">
        <v>1659.36</v>
      </c>
      <c r="R18" s="43">
        <v>1627.04</v>
      </c>
      <c r="S18" s="43">
        <v>1632.23</v>
      </c>
      <c r="T18" s="43">
        <v>1660.98</v>
      </c>
      <c r="U18" s="43">
        <v>1675.53</v>
      </c>
      <c r="V18" s="43">
        <v>1678.51</v>
      </c>
      <c r="W18" s="43">
        <v>1662.92</v>
      </c>
      <c r="X18" s="43">
        <v>1662.8</v>
      </c>
      <c r="Y18" s="43">
        <v>1605.79</v>
      </c>
      <c r="Z18" s="43">
        <v>1280.8</v>
      </c>
      <c r="AA18" s="43">
        <v>1055.81</v>
      </c>
    </row>
    <row r="19" spans="1:27" ht="12.75" hidden="1" customHeight="1" outlineLevel="1" x14ac:dyDescent="0.2">
      <c r="A19" s="98" t="s">
        <v>2425</v>
      </c>
      <c r="B19" s="62" t="s">
        <v>88</v>
      </c>
      <c r="C19" s="42" t="s">
        <v>77</v>
      </c>
      <c r="D19" s="43">
        <f t="shared" ref="D19:AA19" si="7">$D$9</f>
        <v>66.180000000000007</v>
      </c>
      <c r="E19" s="43">
        <f t="shared" si="7"/>
        <v>66.180000000000007</v>
      </c>
      <c r="F19" s="43">
        <f t="shared" si="7"/>
        <v>66.180000000000007</v>
      </c>
      <c r="G19" s="43">
        <f t="shared" si="7"/>
        <v>66.180000000000007</v>
      </c>
      <c r="H19" s="43">
        <f t="shared" si="7"/>
        <v>66.180000000000007</v>
      </c>
      <c r="I19" s="43">
        <f t="shared" si="7"/>
        <v>66.180000000000007</v>
      </c>
      <c r="J19" s="43">
        <f t="shared" si="7"/>
        <v>66.180000000000007</v>
      </c>
      <c r="K19" s="43">
        <f t="shared" si="7"/>
        <v>66.180000000000007</v>
      </c>
      <c r="L19" s="43">
        <f t="shared" si="7"/>
        <v>66.180000000000007</v>
      </c>
      <c r="M19" s="43">
        <f t="shared" si="7"/>
        <v>66.180000000000007</v>
      </c>
      <c r="N19" s="43">
        <f t="shared" si="7"/>
        <v>66.180000000000007</v>
      </c>
      <c r="O19" s="43">
        <f t="shared" si="7"/>
        <v>66.180000000000007</v>
      </c>
      <c r="P19" s="43">
        <f t="shared" si="7"/>
        <v>66.180000000000007</v>
      </c>
      <c r="Q19" s="43">
        <f t="shared" si="7"/>
        <v>66.180000000000007</v>
      </c>
      <c r="R19" s="43">
        <f t="shared" si="7"/>
        <v>66.180000000000007</v>
      </c>
      <c r="S19" s="43">
        <f t="shared" si="7"/>
        <v>66.180000000000007</v>
      </c>
      <c r="T19" s="43">
        <f t="shared" si="7"/>
        <v>66.180000000000007</v>
      </c>
      <c r="U19" s="43">
        <f t="shared" si="7"/>
        <v>66.180000000000007</v>
      </c>
      <c r="V19" s="43">
        <f t="shared" si="7"/>
        <v>66.180000000000007</v>
      </c>
      <c r="W19" s="43">
        <f t="shared" si="7"/>
        <v>66.180000000000007</v>
      </c>
      <c r="X19" s="43">
        <f t="shared" si="7"/>
        <v>66.180000000000007</v>
      </c>
      <c r="Y19" s="43">
        <f t="shared" si="7"/>
        <v>66.180000000000007</v>
      </c>
      <c r="Z19" s="43">
        <f t="shared" si="7"/>
        <v>66.180000000000007</v>
      </c>
      <c r="AA19" s="43">
        <f t="shared" si="7"/>
        <v>66.180000000000007</v>
      </c>
    </row>
    <row r="20" spans="1:27" ht="12.75" hidden="1" customHeight="1" outlineLevel="1" x14ac:dyDescent="0.2">
      <c r="A20" s="98" t="s">
        <v>2426</v>
      </c>
      <c r="B20" s="62" t="s">
        <v>81</v>
      </c>
      <c r="C20" s="42" t="s">
        <v>77</v>
      </c>
      <c r="D20" s="43">
        <v>6.71</v>
      </c>
      <c r="E20" s="43">
        <v>6.71</v>
      </c>
      <c r="F20" s="43">
        <v>6.71</v>
      </c>
      <c r="G20" s="43">
        <v>6.71</v>
      </c>
      <c r="H20" s="43">
        <v>6.71</v>
      </c>
      <c r="I20" s="43">
        <v>6.71</v>
      </c>
      <c r="J20" s="43">
        <v>6.71</v>
      </c>
      <c r="K20" s="43">
        <v>6.71</v>
      </c>
      <c r="L20" s="43">
        <v>6.71</v>
      </c>
      <c r="M20" s="43">
        <v>6.71</v>
      </c>
      <c r="N20" s="43">
        <v>6.71</v>
      </c>
      <c r="O20" s="43">
        <v>6.71</v>
      </c>
      <c r="P20" s="43">
        <v>6.71</v>
      </c>
      <c r="Q20" s="43">
        <v>6.71</v>
      </c>
      <c r="R20" s="43">
        <v>6.71</v>
      </c>
      <c r="S20" s="43">
        <v>6.71</v>
      </c>
      <c r="T20" s="43">
        <v>6.71</v>
      </c>
      <c r="U20" s="43">
        <v>6.71</v>
      </c>
      <c r="V20" s="43">
        <v>6.71</v>
      </c>
      <c r="W20" s="43">
        <v>6.71</v>
      </c>
      <c r="X20" s="43">
        <v>6.71</v>
      </c>
      <c r="Y20" s="43">
        <v>6.71</v>
      </c>
      <c r="Z20" s="43">
        <v>6.71</v>
      </c>
      <c r="AA20" s="43">
        <v>6.71</v>
      </c>
    </row>
    <row r="21" spans="1:27" ht="12.75" hidden="1" customHeight="1" outlineLevel="1" x14ac:dyDescent="0.2">
      <c r="A21" s="98" t="s">
        <v>2427</v>
      </c>
      <c r="B21" s="62" t="s">
        <v>79</v>
      </c>
      <c r="C21" s="42" t="s">
        <v>77</v>
      </c>
      <c r="D21" s="43">
        <f>$D$11</f>
        <v>216.36</v>
      </c>
      <c r="E21" s="43">
        <f t="shared" ref="E21:AA21" si="8">$D$11</f>
        <v>216.36</v>
      </c>
      <c r="F21" s="43">
        <f t="shared" si="8"/>
        <v>216.36</v>
      </c>
      <c r="G21" s="43">
        <f t="shared" si="8"/>
        <v>216.36</v>
      </c>
      <c r="H21" s="43">
        <f t="shared" si="8"/>
        <v>216.36</v>
      </c>
      <c r="I21" s="43">
        <f t="shared" si="8"/>
        <v>216.36</v>
      </c>
      <c r="J21" s="43">
        <f t="shared" si="8"/>
        <v>216.36</v>
      </c>
      <c r="K21" s="43">
        <f t="shared" si="8"/>
        <v>216.36</v>
      </c>
      <c r="L21" s="43">
        <f t="shared" si="8"/>
        <v>216.36</v>
      </c>
      <c r="M21" s="43">
        <f t="shared" si="8"/>
        <v>216.36</v>
      </c>
      <c r="N21" s="43">
        <f t="shared" si="8"/>
        <v>216.36</v>
      </c>
      <c r="O21" s="43">
        <f t="shared" si="8"/>
        <v>216.36</v>
      </c>
      <c r="P21" s="43">
        <f t="shared" si="8"/>
        <v>216.36</v>
      </c>
      <c r="Q21" s="43">
        <f t="shared" si="8"/>
        <v>216.36</v>
      </c>
      <c r="R21" s="43">
        <f t="shared" si="8"/>
        <v>216.36</v>
      </c>
      <c r="S21" s="43">
        <f t="shared" si="8"/>
        <v>216.36</v>
      </c>
      <c r="T21" s="43">
        <f t="shared" si="8"/>
        <v>216.36</v>
      </c>
      <c r="U21" s="43">
        <f t="shared" si="8"/>
        <v>216.36</v>
      </c>
      <c r="V21" s="43">
        <f t="shared" si="8"/>
        <v>216.36</v>
      </c>
      <c r="W21" s="43">
        <f t="shared" si="8"/>
        <v>216.36</v>
      </c>
      <c r="X21" s="43">
        <f t="shared" si="8"/>
        <v>216.36</v>
      </c>
      <c r="Y21" s="43">
        <f t="shared" si="8"/>
        <v>216.36</v>
      </c>
      <c r="Z21" s="43">
        <f t="shared" si="8"/>
        <v>216.36</v>
      </c>
      <c r="AA21" s="43">
        <f t="shared" si="8"/>
        <v>216.36</v>
      </c>
    </row>
    <row r="22" spans="1:27" ht="12.75" customHeight="1" collapsed="1" x14ac:dyDescent="0.2">
      <c r="A22" s="97" t="s">
        <v>2428</v>
      </c>
      <c r="B22" s="27" t="str">
        <f>"04"&amp;"."&amp;$B$801&amp;"."&amp;$B$802</f>
        <v>04.01.2023</v>
      </c>
      <c r="C22" s="89" t="s">
        <v>74</v>
      </c>
      <c r="D22" s="90">
        <f>ROUND(((D23+D24+D26+D25)/1000),5)</f>
        <v>1.3240400000000001</v>
      </c>
      <c r="E22" s="90">
        <f>ROUND(((E23+E24+E26+E25)/1000),5)</f>
        <v>1.2633300000000001</v>
      </c>
      <c r="F22" s="90">
        <f>ROUND(((F23+F24+F26+F25)/1000),5)</f>
        <v>1.22732</v>
      </c>
      <c r="G22" s="90">
        <f t="shared" ref="G22:AA22" si="9">ROUND(((G23+G24+G26+G25)/1000),5)</f>
        <v>1.1940999999999999</v>
      </c>
      <c r="H22" s="90">
        <f t="shared" si="9"/>
        <v>1.24122</v>
      </c>
      <c r="I22" s="90">
        <f t="shared" si="9"/>
        <v>1.2754399999999999</v>
      </c>
      <c r="J22" s="90">
        <f t="shared" si="9"/>
        <v>1.31308</v>
      </c>
      <c r="K22" s="90">
        <f t="shared" si="9"/>
        <v>1.41591</v>
      </c>
      <c r="L22" s="90">
        <f t="shared" si="9"/>
        <v>1.65625</v>
      </c>
      <c r="M22" s="90">
        <f t="shared" si="9"/>
        <v>1.90164</v>
      </c>
      <c r="N22" s="90">
        <f t="shared" si="9"/>
        <v>1.9512799999999999</v>
      </c>
      <c r="O22" s="90">
        <f t="shared" si="9"/>
        <v>1.9715400000000001</v>
      </c>
      <c r="P22" s="90">
        <f t="shared" si="9"/>
        <v>1.97394</v>
      </c>
      <c r="Q22" s="90">
        <f t="shared" si="9"/>
        <v>1.9787999999999999</v>
      </c>
      <c r="R22" s="90">
        <f t="shared" si="9"/>
        <v>1.9533700000000001</v>
      </c>
      <c r="S22" s="90">
        <f t="shared" si="9"/>
        <v>1.9549000000000001</v>
      </c>
      <c r="T22" s="90">
        <f t="shared" si="9"/>
        <v>1.9759599999999999</v>
      </c>
      <c r="U22" s="90">
        <f t="shared" si="9"/>
        <v>1.9980800000000001</v>
      </c>
      <c r="V22" s="90">
        <f t="shared" si="9"/>
        <v>1.9884200000000001</v>
      </c>
      <c r="W22" s="90">
        <f t="shared" si="9"/>
        <v>1.9789600000000001</v>
      </c>
      <c r="X22" s="90">
        <f t="shared" si="9"/>
        <v>1.9821299999999999</v>
      </c>
      <c r="Y22" s="90">
        <f t="shared" si="9"/>
        <v>1.9456800000000001</v>
      </c>
      <c r="Z22" s="90">
        <f t="shared" si="9"/>
        <v>1.68485</v>
      </c>
      <c r="AA22" s="90">
        <f t="shared" si="9"/>
        <v>1.4296</v>
      </c>
    </row>
    <row r="23" spans="1:27" ht="12.75" hidden="1" customHeight="1" outlineLevel="1" x14ac:dyDescent="0.2">
      <c r="A23" s="98" t="s">
        <v>2429</v>
      </c>
      <c r="B23" s="62" t="s">
        <v>236</v>
      </c>
      <c r="C23" s="42" t="s">
        <v>77</v>
      </c>
      <c r="D23" s="43">
        <v>1034.79</v>
      </c>
      <c r="E23" s="43">
        <v>974.08</v>
      </c>
      <c r="F23" s="43">
        <v>938.07</v>
      </c>
      <c r="G23" s="43">
        <v>904.85</v>
      </c>
      <c r="H23" s="43">
        <v>951.97</v>
      </c>
      <c r="I23" s="43">
        <v>986.19</v>
      </c>
      <c r="J23" s="43">
        <v>1023.83</v>
      </c>
      <c r="K23" s="43">
        <v>1126.6600000000001</v>
      </c>
      <c r="L23" s="43">
        <v>1367</v>
      </c>
      <c r="M23" s="43">
        <v>1612.39</v>
      </c>
      <c r="N23" s="43">
        <v>1662.03</v>
      </c>
      <c r="O23" s="43">
        <v>1682.29</v>
      </c>
      <c r="P23" s="43">
        <v>1684.69</v>
      </c>
      <c r="Q23" s="43">
        <v>1689.55</v>
      </c>
      <c r="R23" s="43">
        <v>1664.12</v>
      </c>
      <c r="S23" s="43">
        <v>1665.65</v>
      </c>
      <c r="T23" s="43">
        <v>1686.71</v>
      </c>
      <c r="U23" s="43">
        <v>1708.83</v>
      </c>
      <c r="V23" s="43">
        <v>1699.17</v>
      </c>
      <c r="W23" s="43">
        <v>1689.71</v>
      </c>
      <c r="X23" s="43">
        <v>1692.88</v>
      </c>
      <c r="Y23" s="43">
        <v>1656.43</v>
      </c>
      <c r="Z23" s="43">
        <v>1395.6</v>
      </c>
      <c r="AA23" s="43">
        <v>1140.3499999999999</v>
      </c>
    </row>
    <row r="24" spans="1:27" ht="12.75" hidden="1" customHeight="1" outlineLevel="1" x14ac:dyDescent="0.2">
      <c r="A24" s="98" t="s">
        <v>2430</v>
      </c>
      <c r="B24" s="62" t="s">
        <v>88</v>
      </c>
      <c r="C24" s="42" t="s">
        <v>77</v>
      </c>
      <c r="D24" s="43">
        <f t="shared" ref="D24:AA24" si="10">$D$9</f>
        <v>66.180000000000007</v>
      </c>
      <c r="E24" s="43">
        <f t="shared" si="10"/>
        <v>66.180000000000007</v>
      </c>
      <c r="F24" s="43">
        <f t="shared" si="10"/>
        <v>66.180000000000007</v>
      </c>
      <c r="G24" s="43">
        <f t="shared" si="10"/>
        <v>66.180000000000007</v>
      </c>
      <c r="H24" s="43">
        <f t="shared" si="10"/>
        <v>66.180000000000007</v>
      </c>
      <c r="I24" s="43">
        <f t="shared" si="10"/>
        <v>66.180000000000007</v>
      </c>
      <c r="J24" s="43">
        <f t="shared" si="10"/>
        <v>66.180000000000007</v>
      </c>
      <c r="K24" s="43">
        <f t="shared" si="10"/>
        <v>66.180000000000007</v>
      </c>
      <c r="L24" s="43">
        <f t="shared" si="10"/>
        <v>66.180000000000007</v>
      </c>
      <c r="M24" s="43">
        <f t="shared" si="10"/>
        <v>66.180000000000007</v>
      </c>
      <c r="N24" s="43">
        <f t="shared" si="10"/>
        <v>66.180000000000007</v>
      </c>
      <c r="O24" s="43">
        <f t="shared" si="10"/>
        <v>66.180000000000007</v>
      </c>
      <c r="P24" s="43">
        <f t="shared" si="10"/>
        <v>66.180000000000007</v>
      </c>
      <c r="Q24" s="43">
        <f t="shared" si="10"/>
        <v>66.180000000000007</v>
      </c>
      <c r="R24" s="43">
        <f t="shared" si="10"/>
        <v>66.180000000000007</v>
      </c>
      <c r="S24" s="43">
        <f t="shared" si="10"/>
        <v>66.180000000000007</v>
      </c>
      <c r="T24" s="43">
        <f t="shared" si="10"/>
        <v>66.180000000000007</v>
      </c>
      <c r="U24" s="43">
        <f t="shared" si="10"/>
        <v>66.180000000000007</v>
      </c>
      <c r="V24" s="43">
        <f t="shared" si="10"/>
        <v>66.180000000000007</v>
      </c>
      <c r="W24" s="43">
        <f t="shared" si="10"/>
        <v>66.180000000000007</v>
      </c>
      <c r="X24" s="43">
        <f t="shared" si="10"/>
        <v>66.180000000000007</v>
      </c>
      <c r="Y24" s="43">
        <f t="shared" si="10"/>
        <v>66.180000000000007</v>
      </c>
      <c r="Z24" s="43">
        <f t="shared" si="10"/>
        <v>66.180000000000007</v>
      </c>
      <c r="AA24" s="43">
        <f t="shared" si="10"/>
        <v>66.180000000000007</v>
      </c>
    </row>
    <row r="25" spans="1:27" ht="12.75" hidden="1" customHeight="1" outlineLevel="1" x14ac:dyDescent="0.2">
      <c r="A25" s="98" t="s">
        <v>2431</v>
      </c>
      <c r="B25" s="62" t="s">
        <v>81</v>
      </c>
      <c r="C25" s="42" t="s">
        <v>77</v>
      </c>
      <c r="D25" s="43">
        <v>6.71</v>
      </c>
      <c r="E25" s="43">
        <v>6.71</v>
      </c>
      <c r="F25" s="43">
        <v>6.71</v>
      </c>
      <c r="G25" s="43">
        <v>6.71</v>
      </c>
      <c r="H25" s="43">
        <v>6.71</v>
      </c>
      <c r="I25" s="43">
        <v>6.71</v>
      </c>
      <c r="J25" s="43">
        <v>6.71</v>
      </c>
      <c r="K25" s="43">
        <v>6.71</v>
      </c>
      <c r="L25" s="43">
        <v>6.71</v>
      </c>
      <c r="M25" s="43">
        <v>6.71</v>
      </c>
      <c r="N25" s="43">
        <v>6.71</v>
      </c>
      <c r="O25" s="43">
        <v>6.71</v>
      </c>
      <c r="P25" s="43">
        <v>6.71</v>
      </c>
      <c r="Q25" s="43">
        <v>6.71</v>
      </c>
      <c r="R25" s="43">
        <v>6.71</v>
      </c>
      <c r="S25" s="43">
        <v>6.71</v>
      </c>
      <c r="T25" s="43">
        <v>6.71</v>
      </c>
      <c r="U25" s="43">
        <v>6.71</v>
      </c>
      <c r="V25" s="43">
        <v>6.71</v>
      </c>
      <c r="W25" s="43">
        <v>6.71</v>
      </c>
      <c r="X25" s="43">
        <v>6.71</v>
      </c>
      <c r="Y25" s="43">
        <v>6.71</v>
      </c>
      <c r="Z25" s="43">
        <v>6.71</v>
      </c>
      <c r="AA25" s="43">
        <v>6.71</v>
      </c>
    </row>
    <row r="26" spans="1:27" ht="12.75" hidden="1" customHeight="1" outlineLevel="1" x14ac:dyDescent="0.2">
      <c r="A26" s="98" t="s">
        <v>2432</v>
      </c>
      <c r="B26" s="62" t="s">
        <v>79</v>
      </c>
      <c r="C26" s="42" t="s">
        <v>77</v>
      </c>
      <c r="D26" s="43">
        <f>$D$11</f>
        <v>216.36</v>
      </c>
      <c r="E26" s="43">
        <f t="shared" ref="E26:AA26" si="11">$D$11</f>
        <v>216.36</v>
      </c>
      <c r="F26" s="43">
        <f t="shared" si="11"/>
        <v>216.36</v>
      </c>
      <c r="G26" s="43">
        <f t="shared" si="11"/>
        <v>216.36</v>
      </c>
      <c r="H26" s="43">
        <f t="shared" si="11"/>
        <v>216.36</v>
      </c>
      <c r="I26" s="43">
        <f t="shared" si="11"/>
        <v>216.36</v>
      </c>
      <c r="J26" s="43">
        <f t="shared" si="11"/>
        <v>216.36</v>
      </c>
      <c r="K26" s="43">
        <f t="shared" si="11"/>
        <v>216.36</v>
      </c>
      <c r="L26" s="43">
        <f t="shared" si="11"/>
        <v>216.36</v>
      </c>
      <c r="M26" s="43">
        <f t="shared" si="11"/>
        <v>216.36</v>
      </c>
      <c r="N26" s="43">
        <f t="shared" si="11"/>
        <v>216.36</v>
      </c>
      <c r="O26" s="43">
        <f t="shared" si="11"/>
        <v>216.36</v>
      </c>
      <c r="P26" s="43">
        <f t="shared" si="11"/>
        <v>216.36</v>
      </c>
      <c r="Q26" s="43">
        <f t="shared" si="11"/>
        <v>216.36</v>
      </c>
      <c r="R26" s="43">
        <f t="shared" si="11"/>
        <v>216.36</v>
      </c>
      <c r="S26" s="43">
        <f t="shared" si="11"/>
        <v>216.36</v>
      </c>
      <c r="T26" s="43">
        <f t="shared" si="11"/>
        <v>216.36</v>
      </c>
      <c r="U26" s="43">
        <f t="shared" si="11"/>
        <v>216.36</v>
      </c>
      <c r="V26" s="43">
        <f t="shared" si="11"/>
        <v>216.36</v>
      </c>
      <c r="W26" s="43">
        <f t="shared" si="11"/>
        <v>216.36</v>
      </c>
      <c r="X26" s="43">
        <f t="shared" si="11"/>
        <v>216.36</v>
      </c>
      <c r="Y26" s="43">
        <f t="shared" si="11"/>
        <v>216.36</v>
      </c>
      <c r="Z26" s="43">
        <f t="shared" si="11"/>
        <v>216.36</v>
      </c>
      <c r="AA26" s="43">
        <f t="shared" si="11"/>
        <v>216.36</v>
      </c>
    </row>
    <row r="27" spans="1:27" ht="12.75" customHeight="1" collapsed="1" x14ac:dyDescent="0.2">
      <c r="A27" s="97" t="s">
        <v>2433</v>
      </c>
      <c r="B27" s="27" t="str">
        <f>"05"&amp;"."&amp;$B$801&amp;"."&amp;$B$802</f>
        <v>05.01.2023</v>
      </c>
      <c r="C27" s="89" t="s">
        <v>74</v>
      </c>
      <c r="D27" s="90">
        <f>ROUND(((D28+D29+D31+D30)/1000),5)</f>
        <v>1.35737</v>
      </c>
      <c r="E27" s="90">
        <f>ROUND(((E28+E29+E31+E30)/1000),5)</f>
        <v>1.2953600000000001</v>
      </c>
      <c r="F27" s="90">
        <f>ROUND(((F28+F29+F31+F30)/1000),5)</f>
        <v>1.2427299999999999</v>
      </c>
      <c r="G27" s="90">
        <f t="shared" ref="G27:AA27" si="12">ROUND(((G28+G29+G31+G30)/1000),5)</f>
        <v>1.23698</v>
      </c>
      <c r="H27" s="90">
        <f t="shared" si="12"/>
        <v>1.2666500000000001</v>
      </c>
      <c r="I27" s="90">
        <f t="shared" si="12"/>
        <v>1.2855300000000001</v>
      </c>
      <c r="J27" s="90">
        <f t="shared" si="12"/>
        <v>1.3368</v>
      </c>
      <c r="K27" s="90">
        <f t="shared" si="12"/>
        <v>1.40198</v>
      </c>
      <c r="L27" s="90">
        <f t="shared" si="12"/>
        <v>1.6898299999999999</v>
      </c>
      <c r="M27" s="90">
        <f t="shared" si="12"/>
        <v>1.91344</v>
      </c>
      <c r="N27" s="90">
        <f t="shared" si="12"/>
        <v>1.94706</v>
      </c>
      <c r="O27" s="90">
        <f t="shared" si="12"/>
        <v>1.9536100000000001</v>
      </c>
      <c r="P27" s="90">
        <f t="shared" si="12"/>
        <v>1.9533</v>
      </c>
      <c r="Q27" s="90">
        <f t="shared" si="12"/>
        <v>1.9554100000000001</v>
      </c>
      <c r="R27" s="90">
        <f t="shared" si="12"/>
        <v>1.9454100000000001</v>
      </c>
      <c r="S27" s="90">
        <f t="shared" si="12"/>
        <v>1.9457100000000001</v>
      </c>
      <c r="T27" s="90">
        <f t="shared" si="12"/>
        <v>1.9565300000000001</v>
      </c>
      <c r="U27" s="90">
        <f t="shared" si="12"/>
        <v>1.9756100000000001</v>
      </c>
      <c r="V27" s="90">
        <f t="shared" si="12"/>
        <v>1.9674799999999999</v>
      </c>
      <c r="W27" s="90">
        <f t="shared" si="12"/>
        <v>1.9587300000000001</v>
      </c>
      <c r="X27" s="90">
        <f t="shared" si="12"/>
        <v>1.9597100000000001</v>
      </c>
      <c r="Y27" s="90">
        <f t="shared" si="12"/>
        <v>1.9451099999999999</v>
      </c>
      <c r="Z27" s="90">
        <f t="shared" si="12"/>
        <v>1.61181</v>
      </c>
      <c r="AA27" s="90">
        <f t="shared" si="12"/>
        <v>1.38259</v>
      </c>
    </row>
    <row r="28" spans="1:27" ht="12.75" hidden="1" customHeight="1" outlineLevel="1" x14ac:dyDescent="0.2">
      <c r="A28" s="98" t="s">
        <v>2434</v>
      </c>
      <c r="B28" s="62" t="s">
        <v>236</v>
      </c>
      <c r="C28" s="42" t="s">
        <v>77</v>
      </c>
      <c r="D28" s="43">
        <v>1068.1199999999999</v>
      </c>
      <c r="E28" s="43">
        <v>1006.11</v>
      </c>
      <c r="F28" s="43">
        <v>953.48</v>
      </c>
      <c r="G28" s="43">
        <v>947.73</v>
      </c>
      <c r="H28" s="43">
        <v>977.4</v>
      </c>
      <c r="I28" s="43">
        <v>996.28</v>
      </c>
      <c r="J28" s="43">
        <v>1047.55</v>
      </c>
      <c r="K28" s="43">
        <v>1112.73</v>
      </c>
      <c r="L28" s="43">
        <v>1400.58</v>
      </c>
      <c r="M28" s="43">
        <v>1624.19</v>
      </c>
      <c r="N28" s="43">
        <v>1657.81</v>
      </c>
      <c r="O28" s="43">
        <v>1664.36</v>
      </c>
      <c r="P28" s="43">
        <v>1664.05</v>
      </c>
      <c r="Q28" s="43">
        <v>1666.16</v>
      </c>
      <c r="R28" s="43">
        <v>1656.16</v>
      </c>
      <c r="S28" s="43">
        <v>1656.46</v>
      </c>
      <c r="T28" s="43">
        <v>1667.28</v>
      </c>
      <c r="U28" s="43">
        <v>1686.36</v>
      </c>
      <c r="V28" s="43">
        <v>1678.23</v>
      </c>
      <c r="W28" s="43">
        <v>1669.48</v>
      </c>
      <c r="X28" s="43">
        <v>1670.46</v>
      </c>
      <c r="Y28" s="43">
        <v>1655.86</v>
      </c>
      <c r="Z28" s="43">
        <v>1322.56</v>
      </c>
      <c r="AA28" s="43">
        <v>1093.3399999999999</v>
      </c>
    </row>
    <row r="29" spans="1:27" ht="12.75" hidden="1" customHeight="1" outlineLevel="1" x14ac:dyDescent="0.2">
      <c r="A29" s="98" t="s">
        <v>2435</v>
      </c>
      <c r="B29" s="62" t="s">
        <v>88</v>
      </c>
      <c r="C29" s="42" t="s">
        <v>77</v>
      </c>
      <c r="D29" s="43">
        <f t="shared" ref="D29:AA29" si="13">$D$9</f>
        <v>66.180000000000007</v>
      </c>
      <c r="E29" s="43">
        <f t="shared" si="13"/>
        <v>66.180000000000007</v>
      </c>
      <c r="F29" s="43">
        <f t="shared" si="13"/>
        <v>66.180000000000007</v>
      </c>
      <c r="G29" s="43">
        <f t="shared" si="13"/>
        <v>66.180000000000007</v>
      </c>
      <c r="H29" s="43">
        <f t="shared" si="13"/>
        <v>66.180000000000007</v>
      </c>
      <c r="I29" s="43">
        <f t="shared" si="13"/>
        <v>66.180000000000007</v>
      </c>
      <c r="J29" s="43">
        <f t="shared" si="13"/>
        <v>66.180000000000007</v>
      </c>
      <c r="K29" s="43">
        <f t="shared" si="13"/>
        <v>66.180000000000007</v>
      </c>
      <c r="L29" s="43">
        <f t="shared" si="13"/>
        <v>66.180000000000007</v>
      </c>
      <c r="M29" s="43">
        <f t="shared" si="13"/>
        <v>66.180000000000007</v>
      </c>
      <c r="N29" s="43">
        <f t="shared" si="13"/>
        <v>66.180000000000007</v>
      </c>
      <c r="O29" s="43">
        <f t="shared" si="13"/>
        <v>66.180000000000007</v>
      </c>
      <c r="P29" s="43">
        <f t="shared" si="13"/>
        <v>66.180000000000007</v>
      </c>
      <c r="Q29" s="43">
        <f t="shared" si="13"/>
        <v>66.180000000000007</v>
      </c>
      <c r="R29" s="43">
        <f t="shared" si="13"/>
        <v>66.180000000000007</v>
      </c>
      <c r="S29" s="43">
        <f t="shared" si="13"/>
        <v>66.180000000000007</v>
      </c>
      <c r="T29" s="43">
        <f t="shared" si="13"/>
        <v>66.180000000000007</v>
      </c>
      <c r="U29" s="43">
        <f t="shared" si="13"/>
        <v>66.180000000000007</v>
      </c>
      <c r="V29" s="43">
        <f t="shared" si="13"/>
        <v>66.180000000000007</v>
      </c>
      <c r="W29" s="43">
        <f t="shared" si="13"/>
        <v>66.180000000000007</v>
      </c>
      <c r="X29" s="43">
        <f t="shared" si="13"/>
        <v>66.180000000000007</v>
      </c>
      <c r="Y29" s="43">
        <f t="shared" si="13"/>
        <v>66.180000000000007</v>
      </c>
      <c r="Z29" s="43">
        <f t="shared" si="13"/>
        <v>66.180000000000007</v>
      </c>
      <c r="AA29" s="43">
        <f t="shared" si="13"/>
        <v>66.180000000000007</v>
      </c>
    </row>
    <row r="30" spans="1:27" ht="12.75" hidden="1" customHeight="1" outlineLevel="1" x14ac:dyDescent="0.2">
      <c r="A30" s="98" t="s">
        <v>2436</v>
      </c>
      <c r="B30" s="62" t="s">
        <v>81</v>
      </c>
      <c r="C30" s="42" t="s">
        <v>77</v>
      </c>
      <c r="D30" s="43">
        <v>6.71</v>
      </c>
      <c r="E30" s="43">
        <v>6.71</v>
      </c>
      <c r="F30" s="43">
        <v>6.71</v>
      </c>
      <c r="G30" s="43">
        <v>6.71</v>
      </c>
      <c r="H30" s="43">
        <v>6.71</v>
      </c>
      <c r="I30" s="43">
        <v>6.71</v>
      </c>
      <c r="J30" s="43">
        <v>6.71</v>
      </c>
      <c r="K30" s="43">
        <v>6.71</v>
      </c>
      <c r="L30" s="43">
        <v>6.71</v>
      </c>
      <c r="M30" s="43">
        <v>6.71</v>
      </c>
      <c r="N30" s="43">
        <v>6.71</v>
      </c>
      <c r="O30" s="43">
        <v>6.71</v>
      </c>
      <c r="P30" s="43">
        <v>6.71</v>
      </c>
      <c r="Q30" s="43">
        <v>6.71</v>
      </c>
      <c r="R30" s="43">
        <v>6.71</v>
      </c>
      <c r="S30" s="43">
        <v>6.71</v>
      </c>
      <c r="T30" s="43">
        <v>6.71</v>
      </c>
      <c r="U30" s="43">
        <v>6.71</v>
      </c>
      <c r="V30" s="43">
        <v>6.71</v>
      </c>
      <c r="W30" s="43">
        <v>6.71</v>
      </c>
      <c r="X30" s="43">
        <v>6.71</v>
      </c>
      <c r="Y30" s="43">
        <v>6.71</v>
      </c>
      <c r="Z30" s="43">
        <v>6.71</v>
      </c>
      <c r="AA30" s="43">
        <v>6.71</v>
      </c>
    </row>
    <row r="31" spans="1:27" ht="12.75" hidden="1" customHeight="1" outlineLevel="1" x14ac:dyDescent="0.2">
      <c r="A31" s="98" t="s">
        <v>2437</v>
      </c>
      <c r="B31" s="62" t="s">
        <v>79</v>
      </c>
      <c r="C31" s="42" t="s">
        <v>77</v>
      </c>
      <c r="D31" s="43">
        <f>$D$11</f>
        <v>216.36</v>
      </c>
      <c r="E31" s="43">
        <f t="shared" ref="E31:AA31" si="14">$D$11</f>
        <v>216.36</v>
      </c>
      <c r="F31" s="43">
        <f t="shared" si="14"/>
        <v>216.36</v>
      </c>
      <c r="G31" s="43">
        <f t="shared" si="14"/>
        <v>216.36</v>
      </c>
      <c r="H31" s="43">
        <f t="shared" si="14"/>
        <v>216.36</v>
      </c>
      <c r="I31" s="43">
        <f t="shared" si="14"/>
        <v>216.36</v>
      </c>
      <c r="J31" s="43">
        <f t="shared" si="14"/>
        <v>216.36</v>
      </c>
      <c r="K31" s="43">
        <f t="shared" si="14"/>
        <v>216.36</v>
      </c>
      <c r="L31" s="43">
        <f t="shared" si="14"/>
        <v>216.36</v>
      </c>
      <c r="M31" s="43">
        <f t="shared" si="14"/>
        <v>216.36</v>
      </c>
      <c r="N31" s="43">
        <f t="shared" si="14"/>
        <v>216.36</v>
      </c>
      <c r="O31" s="43">
        <f t="shared" si="14"/>
        <v>216.36</v>
      </c>
      <c r="P31" s="43">
        <f t="shared" si="14"/>
        <v>216.36</v>
      </c>
      <c r="Q31" s="43">
        <f t="shared" si="14"/>
        <v>216.36</v>
      </c>
      <c r="R31" s="43">
        <f t="shared" si="14"/>
        <v>216.36</v>
      </c>
      <c r="S31" s="43">
        <f t="shared" si="14"/>
        <v>216.36</v>
      </c>
      <c r="T31" s="43">
        <f t="shared" si="14"/>
        <v>216.36</v>
      </c>
      <c r="U31" s="43">
        <f t="shared" si="14"/>
        <v>216.36</v>
      </c>
      <c r="V31" s="43">
        <f t="shared" si="14"/>
        <v>216.36</v>
      </c>
      <c r="W31" s="43">
        <f t="shared" si="14"/>
        <v>216.36</v>
      </c>
      <c r="X31" s="43">
        <f t="shared" si="14"/>
        <v>216.36</v>
      </c>
      <c r="Y31" s="43">
        <f t="shared" si="14"/>
        <v>216.36</v>
      </c>
      <c r="Z31" s="43">
        <f t="shared" si="14"/>
        <v>216.36</v>
      </c>
      <c r="AA31" s="43">
        <f t="shared" si="14"/>
        <v>216.36</v>
      </c>
    </row>
    <row r="32" spans="1:27" ht="12.75" customHeight="1" collapsed="1" x14ac:dyDescent="0.2">
      <c r="A32" s="97" t="s">
        <v>2438</v>
      </c>
      <c r="B32" s="27" t="str">
        <f>"06"&amp;"."&amp;$B$801&amp;"."&amp;$B$802</f>
        <v>06.01.2023</v>
      </c>
      <c r="C32" s="89" t="s">
        <v>74</v>
      </c>
      <c r="D32" s="90">
        <f>ROUND(((D33+D34+D36+D35)/1000),5)</f>
        <v>1.3263499999999999</v>
      </c>
      <c r="E32" s="90">
        <f>ROUND(((E33+E34+E36+E35)/1000),5)</f>
        <v>1.21906</v>
      </c>
      <c r="F32" s="90">
        <f>ROUND(((F33+F34+F36+F35)/1000),5)</f>
        <v>1.1361399999999999</v>
      </c>
      <c r="G32" s="90">
        <f t="shared" ref="G32:AA32" si="15">ROUND(((G33+G34+G36+G35)/1000),5)</f>
        <v>1.1091200000000001</v>
      </c>
      <c r="H32" s="90">
        <f t="shared" si="15"/>
        <v>1.13862</v>
      </c>
      <c r="I32" s="90">
        <f t="shared" si="15"/>
        <v>1.18465</v>
      </c>
      <c r="J32" s="90">
        <f t="shared" si="15"/>
        <v>1.23709</v>
      </c>
      <c r="K32" s="90">
        <f t="shared" si="15"/>
        <v>1.37165</v>
      </c>
      <c r="L32" s="90">
        <f t="shared" si="15"/>
        <v>1.6049800000000001</v>
      </c>
      <c r="M32" s="90">
        <f t="shared" si="15"/>
        <v>1.86572</v>
      </c>
      <c r="N32" s="90">
        <f t="shared" si="15"/>
        <v>1.91265</v>
      </c>
      <c r="O32" s="90">
        <f t="shared" si="15"/>
        <v>1.9321999999999999</v>
      </c>
      <c r="P32" s="90">
        <f t="shared" si="15"/>
        <v>1.9359999999999999</v>
      </c>
      <c r="Q32" s="90">
        <f t="shared" si="15"/>
        <v>1.9396899999999999</v>
      </c>
      <c r="R32" s="90">
        <f t="shared" si="15"/>
        <v>1.9139299999999999</v>
      </c>
      <c r="S32" s="90">
        <f t="shared" si="15"/>
        <v>1.9222699999999999</v>
      </c>
      <c r="T32" s="90">
        <f t="shared" si="15"/>
        <v>1.9494899999999999</v>
      </c>
      <c r="U32" s="90">
        <f t="shared" si="15"/>
        <v>1.9595400000000001</v>
      </c>
      <c r="V32" s="90">
        <f t="shared" si="15"/>
        <v>1.9538</v>
      </c>
      <c r="W32" s="90">
        <f t="shared" si="15"/>
        <v>1.9509300000000001</v>
      </c>
      <c r="X32" s="90">
        <f t="shared" si="15"/>
        <v>1.9504999999999999</v>
      </c>
      <c r="Y32" s="90">
        <f t="shared" si="15"/>
        <v>1.90103</v>
      </c>
      <c r="Z32" s="90">
        <f t="shared" si="15"/>
        <v>1.57098</v>
      </c>
      <c r="AA32" s="90">
        <f t="shared" si="15"/>
        <v>1.38887</v>
      </c>
    </row>
    <row r="33" spans="1:27" ht="12.75" hidden="1" customHeight="1" outlineLevel="1" x14ac:dyDescent="0.2">
      <c r="A33" s="98" t="s">
        <v>2439</v>
      </c>
      <c r="B33" s="62" t="s">
        <v>236</v>
      </c>
      <c r="C33" s="42" t="s">
        <v>77</v>
      </c>
      <c r="D33" s="43">
        <v>1037.0999999999999</v>
      </c>
      <c r="E33" s="43">
        <v>929.81</v>
      </c>
      <c r="F33" s="43">
        <v>846.89</v>
      </c>
      <c r="G33" s="43">
        <v>819.87</v>
      </c>
      <c r="H33" s="43">
        <v>849.37</v>
      </c>
      <c r="I33" s="43">
        <v>895.4</v>
      </c>
      <c r="J33" s="43">
        <v>947.84</v>
      </c>
      <c r="K33" s="43">
        <v>1082.4000000000001</v>
      </c>
      <c r="L33" s="43">
        <v>1315.73</v>
      </c>
      <c r="M33" s="43">
        <v>1576.47</v>
      </c>
      <c r="N33" s="43">
        <v>1623.4</v>
      </c>
      <c r="O33" s="43">
        <v>1642.95</v>
      </c>
      <c r="P33" s="43">
        <v>1646.75</v>
      </c>
      <c r="Q33" s="43">
        <v>1650.44</v>
      </c>
      <c r="R33" s="43">
        <v>1624.68</v>
      </c>
      <c r="S33" s="43">
        <v>1633.02</v>
      </c>
      <c r="T33" s="43">
        <v>1660.24</v>
      </c>
      <c r="U33" s="43">
        <v>1670.29</v>
      </c>
      <c r="V33" s="43">
        <v>1664.55</v>
      </c>
      <c r="W33" s="43">
        <v>1661.68</v>
      </c>
      <c r="X33" s="43">
        <v>1661.25</v>
      </c>
      <c r="Y33" s="43">
        <v>1611.78</v>
      </c>
      <c r="Z33" s="43">
        <v>1281.73</v>
      </c>
      <c r="AA33" s="43">
        <v>1099.6199999999999</v>
      </c>
    </row>
    <row r="34" spans="1:27" ht="12.75" hidden="1" customHeight="1" outlineLevel="1" x14ac:dyDescent="0.2">
      <c r="A34" s="98" t="s">
        <v>2440</v>
      </c>
      <c r="B34" s="62" t="s">
        <v>88</v>
      </c>
      <c r="C34" s="42" t="s">
        <v>77</v>
      </c>
      <c r="D34" s="43">
        <f t="shared" ref="D34:AA34" si="16">$D$9</f>
        <v>66.180000000000007</v>
      </c>
      <c r="E34" s="43">
        <f t="shared" si="16"/>
        <v>66.180000000000007</v>
      </c>
      <c r="F34" s="43">
        <f t="shared" si="16"/>
        <v>66.180000000000007</v>
      </c>
      <c r="G34" s="43">
        <f t="shared" si="16"/>
        <v>66.180000000000007</v>
      </c>
      <c r="H34" s="43">
        <f t="shared" si="16"/>
        <v>66.180000000000007</v>
      </c>
      <c r="I34" s="43">
        <f t="shared" si="16"/>
        <v>66.180000000000007</v>
      </c>
      <c r="J34" s="43">
        <f t="shared" si="16"/>
        <v>66.180000000000007</v>
      </c>
      <c r="K34" s="43">
        <f t="shared" si="16"/>
        <v>66.180000000000007</v>
      </c>
      <c r="L34" s="43">
        <f t="shared" si="16"/>
        <v>66.180000000000007</v>
      </c>
      <c r="M34" s="43">
        <f t="shared" si="16"/>
        <v>66.180000000000007</v>
      </c>
      <c r="N34" s="43">
        <f t="shared" si="16"/>
        <v>66.180000000000007</v>
      </c>
      <c r="O34" s="43">
        <f t="shared" si="16"/>
        <v>66.180000000000007</v>
      </c>
      <c r="P34" s="43">
        <f t="shared" si="16"/>
        <v>66.180000000000007</v>
      </c>
      <c r="Q34" s="43">
        <f t="shared" si="16"/>
        <v>66.180000000000007</v>
      </c>
      <c r="R34" s="43">
        <f t="shared" si="16"/>
        <v>66.180000000000007</v>
      </c>
      <c r="S34" s="43">
        <f t="shared" si="16"/>
        <v>66.180000000000007</v>
      </c>
      <c r="T34" s="43">
        <f t="shared" si="16"/>
        <v>66.180000000000007</v>
      </c>
      <c r="U34" s="43">
        <f t="shared" si="16"/>
        <v>66.180000000000007</v>
      </c>
      <c r="V34" s="43">
        <f t="shared" si="16"/>
        <v>66.180000000000007</v>
      </c>
      <c r="W34" s="43">
        <f t="shared" si="16"/>
        <v>66.180000000000007</v>
      </c>
      <c r="X34" s="43">
        <f t="shared" si="16"/>
        <v>66.180000000000007</v>
      </c>
      <c r="Y34" s="43">
        <f t="shared" si="16"/>
        <v>66.180000000000007</v>
      </c>
      <c r="Z34" s="43">
        <f t="shared" si="16"/>
        <v>66.180000000000007</v>
      </c>
      <c r="AA34" s="43">
        <f t="shared" si="16"/>
        <v>66.180000000000007</v>
      </c>
    </row>
    <row r="35" spans="1:27" ht="12.75" hidden="1" customHeight="1" outlineLevel="1" x14ac:dyDescent="0.2">
      <c r="A35" s="98" t="s">
        <v>2441</v>
      </c>
      <c r="B35" s="62" t="s">
        <v>81</v>
      </c>
      <c r="C35" s="42" t="s">
        <v>77</v>
      </c>
      <c r="D35" s="43">
        <v>6.71</v>
      </c>
      <c r="E35" s="43">
        <v>6.71</v>
      </c>
      <c r="F35" s="43">
        <v>6.71</v>
      </c>
      <c r="G35" s="43">
        <v>6.71</v>
      </c>
      <c r="H35" s="43">
        <v>6.71</v>
      </c>
      <c r="I35" s="43">
        <v>6.71</v>
      </c>
      <c r="J35" s="43">
        <v>6.71</v>
      </c>
      <c r="K35" s="43">
        <v>6.71</v>
      </c>
      <c r="L35" s="43">
        <v>6.71</v>
      </c>
      <c r="M35" s="43">
        <v>6.71</v>
      </c>
      <c r="N35" s="43">
        <v>6.71</v>
      </c>
      <c r="O35" s="43">
        <v>6.71</v>
      </c>
      <c r="P35" s="43">
        <v>6.71</v>
      </c>
      <c r="Q35" s="43">
        <v>6.71</v>
      </c>
      <c r="R35" s="43">
        <v>6.71</v>
      </c>
      <c r="S35" s="43">
        <v>6.71</v>
      </c>
      <c r="T35" s="43">
        <v>6.71</v>
      </c>
      <c r="U35" s="43">
        <v>6.71</v>
      </c>
      <c r="V35" s="43">
        <v>6.71</v>
      </c>
      <c r="W35" s="43">
        <v>6.71</v>
      </c>
      <c r="X35" s="43">
        <v>6.71</v>
      </c>
      <c r="Y35" s="43">
        <v>6.71</v>
      </c>
      <c r="Z35" s="43">
        <v>6.71</v>
      </c>
      <c r="AA35" s="43">
        <v>6.71</v>
      </c>
    </row>
    <row r="36" spans="1:27" ht="12.75" hidden="1" customHeight="1" outlineLevel="1" x14ac:dyDescent="0.2">
      <c r="A36" s="98" t="s">
        <v>2442</v>
      </c>
      <c r="B36" s="62" t="s">
        <v>79</v>
      </c>
      <c r="C36" s="42" t="s">
        <v>77</v>
      </c>
      <c r="D36" s="43">
        <f>$D$11</f>
        <v>216.36</v>
      </c>
      <c r="E36" s="43">
        <f t="shared" ref="E36:AA36" si="17">$D$11</f>
        <v>216.36</v>
      </c>
      <c r="F36" s="43">
        <f t="shared" si="17"/>
        <v>216.36</v>
      </c>
      <c r="G36" s="43">
        <f t="shared" si="17"/>
        <v>216.36</v>
      </c>
      <c r="H36" s="43">
        <f t="shared" si="17"/>
        <v>216.36</v>
      </c>
      <c r="I36" s="43">
        <f t="shared" si="17"/>
        <v>216.36</v>
      </c>
      <c r="J36" s="43">
        <f t="shared" si="17"/>
        <v>216.36</v>
      </c>
      <c r="K36" s="43">
        <f t="shared" si="17"/>
        <v>216.36</v>
      </c>
      <c r="L36" s="43">
        <f t="shared" si="17"/>
        <v>216.36</v>
      </c>
      <c r="M36" s="43">
        <f t="shared" si="17"/>
        <v>216.36</v>
      </c>
      <c r="N36" s="43">
        <f t="shared" si="17"/>
        <v>216.36</v>
      </c>
      <c r="O36" s="43">
        <f t="shared" si="17"/>
        <v>216.36</v>
      </c>
      <c r="P36" s="43">
        <f t="shared" si="17"/>
        <v>216.36</v>
      </c>
      <c r="Q36" s="43">
        <f t="shared" si="17"/>
        <v>216.36</v>
      </c>
      <c r="R36" s="43">
        <f t="shared" si="17"/>
        <v>216.36</v>
      </c>
      <c r="S36" s="43">
        <f t="shared" si="17"/>
        <v>216.36</v>
      </c>
      <c r="T36" s="43">
        <f t="shared" si="17"/>
        <v>216.36</v>
      </c>
      <c r="U36" s="43">
        <f t="shared" si="17"/>
        <v>216.36</v>
      </c>
      <c r="V36" s="43">
        <f t="shared" si="17"/>
        <v>216.36</v>
      </c>
      <c r="W36" s="43">
        <f t="shared" si="17"/>
        <v>216.36</v>
      </c>
      <c r="X36" s="43">
        <f t="shared" si="17"/>
        <v>216.36</v>
      </c>
      <c r="Y36" s="43">
        <f t="shared" si="17"/>
        <v>216.36</v>
      </c>
      <c r="Z36" s="43">
        <f t="shared" si="17"/>
        <v>216.36</v>
      </c>
      <c r="AA36" s="43">
        <f t="shared" si="17"/>
        <v>216.36</v>
      </c>
    </row>
    <row r="37" spans="1:27" ht="12.75" customHeight="1" collapsed="1" x14ac:dyDescent="0.2">
      <c r="A37" s="97" t="s">
        <v>2443</v>
      </c>
      <c r="B37" s="27" t="str">
        <f>"07"&amp;"."&amp;$B$801&amp;"."&amp;$B$802</f>
        <v>07.01.2023</v>
      </c>
      <c r="C37" s="89" t="s">
        <v>74</v>
      </c>
      <c r="D37" s="90">
        <f>ROUND(((D38+D39+D41+D40)/1000),5)</f>
        <v>1.3272600000000001</v>
      </c>
      <c r="E37" s="90">
        <f>ROUND(((E38+E39+E41+E40)/1000),5)</f>
        <v>1.2379100000000001</v>
      </c>
      <c r="F37" s="90">
        <f>ROUND(((F38+F39+F41+F40)/1000),5)</f>
        <v>1.1657900000000001</v>
      </c>
      <c r="G37" s="90">
        <f t="shared" ref="G37:AA37" si="18">ROUND(((G38+G39+G41+G40)/1000),5)</f>
        <v>1.13218</v>
      </c>
      <c r="H37" s="90">
        <f t="shared" si="18"/>
        <v>1.1506099999999999</v>
      </c>
      <c r="I37" s="90">
        <f t="shared" si="18"/>
        <v>1.1793499999999999</v>
      </c>
      <c r="J37" s="90">
        <f t="shared" si="18"/>
        <v>1.2105699999999999</v>
      </c>
      <c r="K37" s="90">
        <f t="shared" si="18"/>
        <v>1.3065599999999999</v>
      </c>
      <c r="L37" s="90">
        <f t="shared" si="18"/>
        <v>1.42438</v>
      </c>
      <c r="M37" s="90">
        <f t="shared" si="18"/>
        <v>1.6747000000000001</v>
      </c>
      <c r="N37" s="90">
        <f t="shared" si="18"/>
        <v>1.83453</v>
      </c>
      <c r="O37" s="90">
        <f t="shared" si="18"/>
        <v>1.8587800000000001</v>
      </c>
      <c r="P37" s="90">
        <f t="shared" si="18"/>
        <v>1.86137</v>
      </c>
      <c r="Q37" s="90">
        <f t="shared" si="18"/>
        <v>1.8628899999999999</v>
      </c>
      <c r="R37" s="90">
        <f t="shared" si="18"/>
        <v>1.8270200000000001</v>
      </c>
      <c r="S37" s="90">
        <f t="shared" si="18"/>
        <v>1.8375699999999999</v>
      </c>
      <c r="T37" s="90">
        <f t="shared" si="18"/>
        <v>1.87059</v>
      </c>
      <c r="U37" s="90">
        <f t="shared" si="18"/>
        <v>1.89537</v>
      </c>
      <c r="V37" s="90">
        <f t="shared" si="18"/>
        <v>1.89116</v>
      </c>
      <c r="W37" s="90">
        <f t="shared" si="18"/>
        <v>1.8860300000000001</v>
      </c>
      <c r="X37" s="90">
        <f t="shared" si="18"/>
        <v>1.89513</v>
      </c>
      <c r="Y37" s="90">
        <f t="shared" si="18"/>
        <v>1.8677600000000001</v>
      </c>
      <c r="Z37" s="90">
        <f t="shared" si="18"/>
        <v>1.67428</v>
      </c>
      <c r="AA37" s="90">
        <f t="shared" si="18"/>
        <v>1.4234800000000001</v>
      </c>
    </row>
    <row r="38" spans="1:27" ht="12.75" hidden="1" customHeight="1" outlineLevel="1" x14ac:dyDescent="0.2">
      <c r="A38" s="98" t="s">
        <v>2444</v>
      </c>
      <c r="B38" s="62" t="s">
        <v>236</v>
      </c>
      <c r="C38" s="42" t="s">
        <v>77</v>
      </c>
      <c r="D38" s="43">
        <v>1038.01</v>
      </c>
      <c r="E38" s="43">
        <v>948.66</v>
      </c>
      <c r="F38" s="43">
        <v>876.54</v>
      </c>
      <c r="G38" s="43">
        <v>842.93</v>
      </c>
      <c r="H38" s="43">
        <v>861.36</v>
      </c>
      <c r="I38" s="43">
        <v>890.1</v>
      </c>
      <c r="J38" s="43">
        <v>921.32</v>
      </c>
      <c r="K38" s="43">
        <v>1017.31</v>
      </c>
      <c r="L38" s="43">
        <v>1135.1300000000001</v>
      </c>
      <c r="M38" s="43">
        <v>1385.45</v>
      </c>
      <c r="N38" s="43">
        <v>1545.28</v>
      </c>
      <c r="O38" s="43">
        <v>1569.53</v>
      </c>
      <c r="P38" s="43">
        <v>1572.12</v>
      </c>
      <c r="Q38" s="43">
        <v>1573.64</v>
      </c>
      <c r="R38" s="43">
        <v>1537.77</v>
      </c>
      <c r="S38" s="43">
        <v>1548.32</v>
      </c>
      <c r="T38" s="43">
        <v>1581.34</v>
      </c>
      <c r="U38" s="43">
        <v>1606.12</v>
      </c>
      <c r="V38" s="43">
        <v>1601.91</v>
      </c>
      <c r="W38" s="43">
        <v>1596.78</v>
      </c>
      <c r="X38" s="43">
        <v>1605.88</v>
      </c>
      <c r="Y38" s="43">
        <v>1578.51</v>
      </c>
      <c r="Z38" s="43">
        <v>1385.03</v>
      </c>
      <c r="AA38" s="43">
        <v>1134.23</v>
      </c>
    </row>
    <row r="39" spans="1:27" ht="12.75" hidden="1" customHeight="1" outlineLevel="1" x14ac:dyDescent="0.2">
      <c r="A39" s="98" t="s">
        <v>2445</v>
      </c>
      <c r="B39" s="62" t="s">
        <v>88</v>
      </c>
      <c r="C39" s="42" t="s">
        <v>77</v>
      </c>
      <c r="D39" s="43">
        <f t="shared" ref="D39:AA39" si="19">$D$9</f>
        <v>66.180000000000007</v>
      </c>
      <c r="E39" s="43">
        <f t="shared" si="19"/>
        <v>66.180000000000007</v>
      </c>
      <c r="F39" s="43">
        <f t="shared" si="19"/>
        <v>66.180000000000007</v>
      </c>
      <c r="G39" s="43">
        <f t="shared" si="19"/>
        <v>66.180000000000007</v>
      </c>
      <c r="H39" s="43">
        <f t="shared" si="19"/>
        <v>66.180000000000007</v>
      </c>
      <c r="I39" s="43">
        <f t="shared" si="19"/>
        <v>66.180000000000007</v>
      </c>
      <c r="J39" s="43">
        <f t="shared" si="19"/>
        <v>66.180000000000007</v>
      </c>
      <c r="K39" s="43">
        <f t="shared" si="19"/>
        <v>66.180000000000007</v>
      </c>
      <c r="L39" s="43">
        <f t="shared" si="19"/>
        <v>66.180000000000007</v>
      </c>
      <c r="M39" s="43">
        <f t="shared" si="19"/>
        <v>66.180000000000007</v>
      </c>
      <c r="N39" s="43">
        <f t="shared" si="19"/>
        <v>66.180000000000007</v>
      </c>
      <c r="O39" s="43">
        <f t="shared" si="19"/>
        <v>66.180000000000007</v>
      </c>
      <c r="P39" s="43">
        <f t="shared" si="19"/>
        <v>66.180000000000007</v>
      </c>
      <c r="Q39" s="43">
        <f t="shared" si="19"/>
        <v>66.180000000000007</v>
      </c>
      <c r="R39" s="43">
        <f t="shared" si="19"/>
        <v>66.180000000000007</v>
      </c>
      <c r="S39" s="43">
        <f t="shared" si="19"/>
        <v>66.180000000000007</v>
      </c>
      <c r="T39" s="43">
        <f t="shared" si="19"/>
        <v>66.180000000000007</v>
      </c>
      <c r="U39" s="43">
        <f t="shared" si="19"/>
        <v>66.180000000000007</v>
      </c>
      <c r="V39" s="43">
        <f t="shared" si="19"/>
        <v>66.180000000000007</v>
      </c>
      <c r="W39" s="43">
        <f t="shared" si="19"/>
        <v>66.180000000000007</v>
      </c>
      <c r="X39" s="43">
        <f t="shared" si="19"/>
        <v>66.180000000000007</v>
      </c>
      <c r="Y39" s="43">
        <f t="shared" si="19"/>
        <v>66.180000000000007</v>
      </c>
      <c r="Z39" s="43">
        <f t="shared" si="19"/>
        <v>66.180000000000007</v>
      </c>
      <c r="AA39" s="43">
        <f t="shared" si="19"/>
        <v>66.180000000000007</v>
      </c>
    </row>
    <row r="40" spans="1:27" ht="12.75" hidden="1" customHeight="1" outlineLevel="1" x14ac:dyDescent="0.2">
      <c r="A40" s="98" t="s">
        <v>2446</v>
      </c>
      <c r="B40" s="62" t="s">
        <v>81</v>
      </c>
      <c r="C40" s="42" t="s">
        <v>77</v>
      </c>
      <c r="D40" s="43">
        <v>6.71</v>
      </c>
      <c r="E40" s="43">
        <v>6.71</v>
      </c>
      <c r="F40" s="43">
        <v>6.71</v>
      </c>
      <c r="G40" s="43">
        <v>6.71</v>
      </c>
      <c r="H40" s="43">
        <v>6.71</v>
      </c>
      <c r="I40" s="43">
        <v>6.71</v>
      </c>
      <c r="J40" s="43">
        <v>6.71</v>
      </c>
      <c r="K40" s="43">
        <v>6.71</v>
      </c>
      <c r="L40" s="43">
        <v>6.71</v>
      </c>
      <c r="M40" s="43">
        <v>6.71</v>
      </c>
      <c r="N40" s="43">
        <v>6.71</v>
      </c>
      <c r="O40" s="43">
        <v>6.71</v>
      </c>
      <c r="P40" s="43">
        <v>6.71</v>
      </c>
      <c r="Q40" s="43">
        <v>6.71</v>
      </c>
      <c r="R40" s="43">
        <v>6.71</v>
      </c>
      <c r="S40" s="43">
        <v>6.71</v>
      </c>
      <c r="T40" s="43">
        <v>6.71</v>
      </c>
      <c r="U40" s="43">
        <v>6.71</v>
      </c>
      <c r="V40" s="43">
        <v>6.71</v>
      </c>
      <c r="W40" s="43">
        <v>6.71</v>
      </c>
      <c r="X40" s="43">
        <v>6.71</v>
      </c>
      <c r="Y40" s="43">
        <v>6.71</v>
      </c>
      <c r="Z40" s="43">
        <v>6.71</v>
      </c>
      <c r="AA40" s="43">
        <v>6.71</v>
      </c>
    </row>
    <row r="41" spans="1:27" ht="12.75" hidden="1" customHeight="1" outlineLevel="1" x14ac:dyDescent="0.2">
      <c r="A41" s="98" t="s">
        <v>2447</v>
      </c>
      <c r="B41" s="62" t="s">
        <v>79</v>
      </c>
      <c r="C41" s="42" t="s">
        <v>77</v>
      </c>
      <c r="D41" s="43">
        <f>$D$11</f>
        <v>216.36</v>
      </c>
      <c r="E41" s="43">
        <f t="shared" ref="E41:AA41" si="20">$D$11</f>
        <v>216.36</v>
      </c>
      <c r="F41" s="43">
        <f t="shared" si="20"/>
        <v>216.36</v>
      </c>
      <c r="G41" s="43">
        <f t="shared" si="20"/>
        <v>216.36</v>
      </c>
      <c r="H41" s="43">
        <f t="shared" si="20"/>
        <v>216.36</v>
      </c>
      <c r="I41" s="43">
        <f t="shared" si="20"/>
        <v>216.36</v>
      </c>
      <c r="J41" s="43">
        <f t="shared" si="20"/>
        <v>216.36</v>
      </c>
      <c r="K41" s="43">
        <f t="shared" si="20"/>
        <v>216.36</v>
      </c>
      <c r="L41" s="43">
        <f t="shared" si="20"/>
        <v>216.36</v>
      </c>
      <c r="M41" s="43">
        <f t="shared" si="20"/>
        <v>216.36</v>
      </c>
      <c r="N41" s="43">
        <f t="shared" si="20"/>
        <v>216.36</v>
      </c>
      <c r="O41" s="43">
        <f t="shared" si="20"/>
        <v>216.36</v>
      </c>
      <c r="P41" s="43">
        <f t="shared" si="20"/>
        <v>216.36</v>
      </c>
      <c r="Q41" s="43">
        <f t="shared" si="20"/>
        <v>216.36</v>
      </c>
      <c r="R41" s="43">
        <f t="shared" si="20"/>
        <v>216.36</v>
      </c>
      <c r="S41" s="43">
        <f t="shared" si="20"/>
        <v>216.36</v>
      </c>
      <c r="T41" s="43">
        <f t="shared" si="20"/>
        <v>216.36</v>
      </c>
      <c r="U41" s="43">
        <f t="shared" si="20"/>
        <v>216.36</v>
      </c>
      <c r="V41" s="43">
        <f t="shared" si="20"/>
        <v>216.36</v>
      </c>
      <c r="W41" s="43">
        <f t="shared" si="20"/>
        <v>216.36</v>
      </c>
      <c r="X41" s="43">
        <f t="shared" si="20"/>
        <v>216.36</v>
      </c>
      <c r="Y41" s="43">
        <f t="shared" si="20"/>
        <v>216.36</v>
      </c>
      <c r="Z41" s="43">
        <f t="shared" si="20"/>
        <v>216.36</v>
      </c>
      <c r="AA41" s="43">
        <f t="shared" si="20"/>
        <v>216.36</v>
      </c>
    </row>
    <row r="42" spans="1:27" ht="12.75" customHeight="1" collapsed="1" x14ac:dyDescent="0.2">
      <c r="A42" s="97" t="s">
        <v>2448</v>
      </c>
      <c r="B42" s="27" t="str">
        <f>"08"&amp;"."&amp;$B$801&amp;"."&amp;$B$802</f>
        <v>08.01.2023</v>
      </c>
      <c r="C42" s="89" t="s">
        <v>74</v>
      </c>
      <c r="D42" s="90">
        <f>ROUND(((D43+D44+D46+D45)/1000),5)</f>
        <v>1.38473</v>
      </c>
      <c r="E42" s="90">
        <f>ROUND(((E43+E44+E46+E45)/1000),5)</f>
        <v>1.3064899999999999</v>
      </c>
      <c r="F42" s="90">
        <f>ROUND(((F43+F44+F46+F45)/1000),5)</f>
        <v>1.24329</v>
      </c>
      <c r="G42" s="90">
        <f t="shared" ref="G42:AA42" si="21">ROUND(((G43+G44+G46+G45)/1000),5)</f>
        <v>1.19845</v>
      </c>
      <c r="H42" s="90">
        <f t="shared" si="21"/>
        <v>1.2342900000000001</v>
      </c>
      <c r="I42" s="90">
        <f t="shared" si="21"/>
        <v>1.2530600000000001</v>
      </c>
      <c r="J42" s="90">
        <f t="shared" si="21"/>
        <v>1.2742100000000001</v>
      </c>
      <c r="K42" s="90">
        <f t="shared" si="21"/>
        <v>1.37279</v>
      </c>
      <c r="L42" s="90">
        <f t="shared" si="21"/>
        <v>1.5903799999999999</v>
      </c>
      <c r="M42" s="90">
        <f t="shared" si="21"/>
        <v>1.8496999999999999</v>
      </c>
      <c r="N42" s="90">
        <f t="shared" si="21"/>
        <v>1.9456199999999999</v>
      </c>
      <c r="O42" s="90">
        <f t="shared" si="21"/>
        <v>1.9705600000000001</v>
      </c>
      <c r="P42" s="90">
        <f t="shared" si="21"/>
        <v>1.9762299999999999</v>
      </c>
      <c r="Q42" s="90">
        <f t="shared" si="21"/>
        <v>1.9801500000000001</v>
      </c>
      <c r="R42" s="90">
        <f t="shared" si="21"/>
        <v>1.95231</v>
      </c>
      <c r="S42" s="90">
        <f t="shared" si="21"/>
        <v>1.9613400000000001</v>
      </c>
      <c r="T42" s="90">
        <f t="shared" si="21"/>
        <v>1.9922299999999999</v>
      </c>
      <c r="U42" s="90">
        <f t="shared" si="21"/>
        <v>2.0178799999999999</v>
      </c>
      <c r="V42" s="90">
        <f t="shared" si="21"/>
        <v>2.0112199999999998</v>
      </c>
      <c r="W42" s="90">
        <f t="shared" si="21"/>
        <v>2.0003000000000002</v>
      </c>
      <c r="X42" s="90">
        <f t="shared" si="21"/>
        <v>2.0011000000000001</v>
      </c>
      <c r="Y42" s="90">
        <f t="shared" si="21"/>
        <v>1.9579299999999999</v>
      </c>
      <c r="Z42" s="90">
        <f t="shared" si="21"/>
        <v>1.6914800000000001</v>
      </c>
      <c r="AA42" s="90">
        <f t="shared" si="21"/>
        <v>1.4052100000000001</v>
      </c>
    </row>
    <row r="43" spans="1:27" ht="12.75" hidden="1" customHeight="1" outlineLevel="1" x14ac:dyDescent="0.2">
      <c r="A43" s="98" t="s">
        <v>2449</v>
      </c>
      <c r="B43" s="62" t="s">
        <v>236</v>
      </c>
      <c r="C43" s="42" t="s">
        <v>77</v>
      </c>
      <c r="D43" s="43">
        <v>1095.48</v>
      </c>
      <c r="E43" s="43">
        <v>1017.24</v>
      </c>
      <c r="F43" s="43">
        <v>954.04</v>
      </c>
      <c r="G43" s="43">
        <v>909.2</v>
      </c>
      <c r="H43" s="43">
        <v>945.04</v>
      </c>
      <c r="I43" s="43">
        <v>963.81</v>
      </c>
      <c r="J43" s="43">
        <v>984.96</v>
      </c>
      <c r="K43" s="43">
        <v>1083.54</v>
      </c>
      <c r="L43" s="43">
        <v>1301.1300000000001</v>
      </c>
      <c r="M43" s="43">
        <v>1560.45</v>
      </c>
      <c r="N43" s="43">
        <v>1656.37</v>
      </c>
      <c r="O43" s="43">
        <v>1681.31</v>
      </c>
      <c r="P43" s="43">
        <v>1686.98</v>
      </c>
      <c r="Q43" s="43">
        <v>1690.9</v>
      </c>
      <c r="R43" s="43">
        <v>1663.06</v>
      </c>
      <c r="S43" s="43">
        <v>1672.09</v>
      </c>
      <c r="T43" s="43">
        <v>1702.98</v>
      </c>
      <c r="U43" s="43">
        <v>1728.63</v>
      </c>
      <c r="V43" s="43">
        <v>1721.97</v>
      </c>
      <c r="W43" s="43">
        <v>1711.05</v>
      </c>
      <c r="X43" s="43">
        <v>1711.85</v>
      </c>
      <c r="Y43" s="43">
        <v>1668.68</v>
      </c>
      <c r="Z43" s="43">
        <v>1402.23</v>
      </c>
      <c r="AA43" s="43">
        <v>1115.96</v>
      </c>
    </row>
    <row r="44" spans="1:27" ht="12.75" hidden="1" customHeight="1" outlineLevel="1" x14ac:dyDescent="0.2">
      <c r="A44" s="98" t="s">
        <v>2450</v>
      </c>
      <c r="B44" s="62" t="s">
        <v>88</v>
      </c>
      <c r="C44" s="42" t="s">
        <v>77</v>
      </c>
      <c r="D44" s="43">
        <f t="shared" ref="D44:AA44" si="22">$D$9</f>
        <v>66.180000000000007</v>
      </c>
      <c r="E44" s="43">
        <f t="shared" si="22"/>
        <v>66.180000000000007</v>
      </c>
      <c r="F44" s="43">
        <f t="shared" si="22"/>
        <v>66.180000000000007</v>
      </c>
      <c r="G44" s="43">
        <f t="shared" si="22"/>
        <v>66.180000000000007</v>
      </c>
      <c r="H44" s="43">
        <f t="shared" si="22"/>
        <v>66.180000000000007</v>
      </c>
      <c r="I44" s="43">
        <f t="shared" si="22"/>
        <v>66.180000000000007</v>
      </c>
      <c r="J44" s="43">
        <f t="shared" si="22"/>
        <v>66.180000000000007</v>
      </c>
      <c r="K44" s="43">
        <f t="shared" si="22"/>
        <v>66.180000000000007</v>
      </c>
      <c r="L44" s="43">
        <f t="shared" si="22"/>
        <v>66.180000000000007</v>
      </c>
      <c r="M44" s="43">
        <f t="shared" si="22"/>
        <v>66.180000000000007</v>
      </c>
      <c r="N44" s="43">
        <f t="shared" si="22"/>
        <v>66.180000000000007</v>
      </c>
      <c r="O44" s="43">
        <f t="shared" si="22"/>
        <v>66.180000000000007</v>
      </c>
      <c r="P44" s="43">
        <f t="shared" si="22"/>
        <v>66.180000000000007</v>
      </c>
      <c r="Q44" s="43">
        <f t="shared" si="22"/>
        <v>66.180000000000007</v>
      </c>
      <c r="R44" s="43">
        <f t="shared" si="22"/>
        <v>66.180000000000007</v>
      </c>
      <c r="S44" s="43">
        <f t="shared" si="22"/>
        <v>66.180000000000007</v>
      </c>
      <c r="T44" s="43">
        <f t="shared" si="22"/>
        <v>66.180000000000007</v>
      </c>
      <c r="U44" s="43">
        <f t="shared" si="22"/>
        <v>66.180000000000007</v>
      </c>
      <c r="V44" s="43">
        <f t="shared" si="22"/>
        <v>66.180000000000007</v>
      </c>
      <c r="W44" s="43">
        <f t="shared" si="22"/>
        <v>66.180000000000007</v>
      </c>
      <c r="X44" s="43">
        <f t="shared" si="22"/>
        <v>66.180000000000007</v>
      </c>
      <c r="Y44" s="43">
        <f t="shared" si="22"/>
        <v>66.180000000000007</v>
      </c>
      <c r="Z44" s="43">
        <f t="shared" si="22"/>
        <v>66.180000000000007</v>
      </c>
      <c r="AA44" s="43">
        <f t="shared" si="22"/>
        <v>66.180000000000007</v>
      </c>
    </row>
    <row r="45" spans="1:27" ht="12.75" hidden="1" customHeight="1" outlineLevel="1" x14ac:dyDescent="0.2">
      <c r="A45" s="98" t="s">
        <v>2451</v>
      </c>
      <c r="B45" s="62" t="s">
        <v>81</v>
      </c>
      <c r="C45" s="42" t="s">
        <v>77</v>
      </c>
      <c r="D45" s="43">
        <v>6.71</v>
      </c>
      <c r="E45" s="43">
        <v>6.71</v>
      </c>
      <c r="F45" s="43">
        <v>6.71</v>
      </c>
      <c r="G45" s="43">
        <v>6.71</v>
      </c>
      <c r="H45" s="43">
        <v>6.71</v>
      </c>
      <c r="I45" s="43">
        <v>6.71</v>
      </c>
      <c r="J45" s="43">
        <v>6.71</v>
      </c>
      <c r="K45" s="43">
        <v>6.71</v>
      </c>
      <c r="L45" s="43">
        <v>6.71</v>
      </c>
      <c r="M45" s="43">
        <v>6.71</v>
      </c>
      <c r="N45" s="43">
        <v>6.71</v>
      </c>
      <c r="O45" s="43">
        <v>6.71</v>
      </c>
      <c r="P45" s="43">
        <v>6.71</v>
      </c>
      <c r="Q45" s="43">
        <v>6.71</v>
      </c>
      <c r="R45" s="43">
        <v>6.71</v>
      </c>
      <c r="S45" s="43">
        <v>6.71</v>
      </c>
      <c r="T45" s="43">
        <v>6.71</v>
      </c>
      <c r="U45" s="43">
        <v>6.71</v>
      </c>
      <c r="V45" s="43">
        <v>6.71</v>
      </c>
      <c r="W45" s="43">
        <v>6.71</v>
      </c>
      <c r="X45" s="43">
        <v>6.71</v>
      </c>
      <c r="Y45" s="43">
        <v>6.71</v>
      </c>
      <c r="Z45" s="43">
        <v>6.71</v>
      </c>
      <c r="AA45" s="43">
        <v>6.71</v>
      </c>
    </row>
    <row r="46" spans="1:27" ht="12.75" hidden="1" customHeight="1" outlineLevel="1" x14ac:dyDescent="0.2">
      <c r="A46" s="98" t="s">
        <v>2452</v>
      </c>
      <c r="B46" s="62" t="s">
        <v>79</v>
      </c>
      <c r="C46" s="42" t="s">
        <v>77</v>
      </c>
      <c r="D46" s="43">
        <f>$D$11</f>
        <v>216.36</v>
      </c>
      <c r="E46" s="43">
        <f t="shared" ref="E46:AA46" si="23">$D$11</f>
        <v>216.36</v>
      </c>
      <c r="F46" s="43">
        <f t="shared" si="23"/>
        <v>216.36</v>
      </c>
      <c r="G46" s="43">
        <f t="shared" si="23"/>
        <v>216.36</v>
      </c>
      <c r="H46" s="43">
        <f t="shared" si="23"/>
        <v>216.36</v>
      </c>
      <c r="I46" s="43">
        <f t="shared" si="23"/>
        <v>216.36</v>
      </c>
      <c r="J46" s="43">
        <f t="shared" si="23"/>
        <v>216.36</v>
      </c>
      <c r="K46" s="43">
        <f t="shared" si="23"/>
        <v>216.36</v>
      </c>
      <c r="L46" s="43">
        <f t="shared" si="23"/>
        <v>216.36</v>
      </c>
      <c r="M46" s="43">
        <f t="shared" si="23"/>
        <v>216.36</v>
      </c>
      <c r="N46" s="43">
        <f t="shared" si="23"/>
        <v>216.36</v>
      </c>
      <c r="O46" s="43">
        <f t="shared" si="23"/>
        <v>216.36</v>
      </c>
      <c r="P46" s="43">
        <f t="shared" si="23"/>
        <v>216.36</v>
      </c>
      <c r="Q46" s="43">
        <f t="shared" si="23"/>
        <v>216.36</v>
      </c>
      <c r="R46" s="43">
        <f t="shared" si="23"/>
        <v>216.36</v>
      </c>
      <c r="S46" s="43">
        <f t="shared" si="23"/>
        <v>216.36</v>
      </c>
      <c r="T46" s="43">
        <f t="shared" si="23"/>
        <v>216.36</v>
      </c>
      <c r="U46" s="43">
        <f t="shared" si="23"/>
        <v>216.36</v>
      </c>
      <c r="V46" s="43">
        <f t="shared" si="23"/>
        <v>216.36</v>
      </c>
      <c r="W46" s="43">
        <f t="shared" si="23"/>
        <v>216.36</v>
      </c>
      <c r="X46" s="43">
        <f t="shared" si="23"/>
        <v>216.36</v>
      </c>
      <c r="Y46" s="43">
        <f t="shared" si="23"/>
        <v>216.36</v>
      </c>
      <c r="Z46" s="43">
        <f t="shared" si="23"/>
        <v>216.36</v>
      </c>
      <c r="AA46" s="43">
        <f t="shared" si="23"/>
        <v>216.36</v>
      </c>
    </row>
    <row r="47" spans="1:27" ht="12.75" customHeight="1" collapsed="1" x14ac:dyDescent="0.2">
      <c r="A47" s="97" t="s">
        <v>2453</v>
      </c>
      <c r="B47" s="27" t="str">
        <f>"09"&amp;"."&amp;$B$801&amp;"."&amp;$B$802</f>
        <v>09.01.2023</v>
      </c>
      <c r="C47" s="89" t="s">
        <v>74</v>
      </c>
      <c r="D47" s="90">
        <f>ROUND(((D48+D49+D51+D50)/1000),5)</f>
        <v>1.37046</v>
      </c>
      <c r="E47" s="90">
        <f>ROUND(((E48+E49+E51+E50)/1000),5)</f>
        <v>1.2703199999999999</v>
      </c>
      <c r="F47" s="90">
        <f>ROUND(((F48+F49+F51+F50)/1000),5)</f>
        <v>1.1972799999999999</v>
      </c>
      <c r="G47" s="90">
        <f t="shared" ref="G47:AA47" si="24">ROUND(((G48+G49+G51+G50)/1000),5)</f>
        <v>1.17615</v>
      </c>
      <c r="H47" s="90">
        <f t="shared" si="24"/>
        <v>1.2171799999999999</v>
      </c>
      <c r="I47" s="90">
        <f t="shared" si="24"/>
        <v>1.3547899999999999</v>
      </c>
      <c r="J47" s="90">
        <f t="shared" si="24"/>
        <v>1.5697399999999999</v>
      </c>
      <c r="K47" s="90">
        <f t="shared" si="24"/>
        <v>1.9575899999999999</v>
      </c>
      <c r="L47" s="90">
        <f t="shared" si="24"/>
        <v>2.0652499999999998</v>
      </c>
      <c r="M47" s="90">
        <f t="shared" si="24"/>
        <v>2.1082399999999999</v>
      </c>
      <c r="N47" s="90">
        <f t="shared" si="24"/>
        <v>2.13137</v>
      </c>
      <c r="O47" s="90">
        <f t="shared" si="24"/>
        <v>2.14473</v>
      </c>
      <c r="P47" s="90">
        <f t="shared" si="24"/>
        <v>2.1298699999999999</v>
      </c>
      <c r="Q47" s="90">
        <f t="shared" si="24"/>
        <v>2.1387499999999999</v>
      </c>
      <c r="R47" s="90">
        <f t="shared" si="24"/>
        <v>2.1101200000000002</v>
      </c>
      <c r="S47" s="90">
        <f t="shared" si="24"/>
        <v>2.1183999999999998</v>
      </c>
      <c r="T47" s="90">
        <f t="shared" si="24"/>
        <v>2.2351899999999998</v>
      </c>
      <c r="U47" s="90">
        <f t="shared" si="24"/>
        <v>2.1963300000000001</v>
      </c>
      <c r="V47" s="90">
        <f t="shared" si="24"/>
        <v>2.23061</v>
      </c>
      <c r="W47" s="90">
        <f t="shared" si="24"/>
        <v>2.1234099999999998</v>
      </c>
      <c r="X47" s="90">
        <f t="shared" si="24"/>
        <v>2.0766200000000001</v>
      </c>
      <c r="Y47" s="90">
        <f t="shared" si="24"/>
        <v>2.0251199999999998</v>
      </c>
      <c r="Z47" s="90">
        <f t="shared" si="24"/>
        <v>1.72485</v>
      </c>
      <c r="AA47" s="90">
        <f t="shared" si="24"/>
        <v>1.3886000000000001</v>
      </c>
    </row>
    <row r="48" spans="1:27" ht="12.75" hidden="1" customHeight="1" outlineLevel="1" x14ac:dyDescent="0.2">
      <c r="A48" s="98" t="s">
        <v>2454</v>
      </c>
      <c r="B48" s="62" t="s">
        <v>236</v>
      </c>
      <c r="C48" s="42" t="s">
        <v>77</v>
      </c>
      <c r="D48" s="43">
        <v>1081.21</v>
      </c>
      <c r="E48" s="43">
        <v>981.07</v>
      </c>
      <c r="F48" s="43">
        <v>908.03</v>
      </c>
      <c r="G48" s="43">
        <v>886.9</v>
      </c>
      <c r="H48" s="43">
        <v>927.93</v>
      </c>
      <c r="I48" s="43">
        <v>1065.54</v>
      </c>
      <c r="J48" s="43">
        <v>1280.49</v>
      </c>
      <c r="K48" s="43">
        <v>1668.34</v>
      </c>
      <c r="L48" s="43">
        <v>1776</v>
      </c>
      <c r="M48" s="43">
        <v>1818.99</v>
      </c>
      <c r="N48" s="43">
        <v>1842.12</v>
      </c>
      <c r="O48" s="43">
        <v>1855.48</v>
      </c>
      <c r="P48" s="43">
        <v>1840.62</v>
      </c>
      <c r="Q48" s="43">
        <v>1849.5</v>
      </c>
      <c r="R48" s="43">
        <v>1820.87</v>
      </c>
      <c r="S48" s="43">
        <v>1829.15</v>
      </c>
      <c r="T48" s="43">
        <v>1945.94</v>
      </c>
      <c r="U48" s="43">
        <v>1907.08</v>
      </c>
      <c r="V48" s="43">
        <v>1941.36</v>
      </c>
      <c r="W48" s="43">
        <v>1834.16</v>
      </c>
      <c r="X48" s="43">
        <v>1787.37</v>
      </c>
      <c r="Y48" s="43">
        <v>1735.87</v>
      </c>
      <c r="Z48" s="43">
        <v>1435.6</v>
      </c>
      <c r="AA48" s="43">
        <v>1099.3499999999999</v>
      </c>
    </row>
    <row r="49" spans="1:27" ht="12.75" hidden="1" customHeight="1" outlineLevel="1" x14ac:dyDescent="0.2">
      <c r="A49" s="98" t="s">
        <v>2455</v>
      </c>
      <c r="B49" s="62" t="s">
        <v>88</v>
      </c>
      <c r="C49" s="42" t="s">
        <v>77</v>
      </c>
      <c r="D49" s="43">
        <f t="shared" ref="D49:AA49" si="25">$D$9</f>
        <v>66.180000000000007</v>
      </c>
      <c r="E49" s="43">
        <f t="shared" si="25"/>
        <v>66.180000000000007</v>
      </c>
      <c r="F49" s="43">
        <f t="shared" si="25"/>
        <v>66.180000000000007</v>
      </c>
      <c r="G49" s="43">
        <f t="shared" si="25"/>
        <v>66.180000000000007</v>
      </c>
      <c r="H49" s="43">
        <f t="shared" si="25"/>
        <v>66.180000000000007</v>
      </c>
      <c r="I49" s="43">
        <f t="shared" si="25"/>
        <v>66.180000000000007</v>
      </c>
      <c r="J49" s="43">
        <f t="shared" si="25"/>
        <v>66.180000000000007</v>
      </c>
      <c r="K49" s="43">
        <f t="shared" si="25"/>
        <v>66.180000000000007</v>
      </c>
      <c r="L49" s="43">
        <f t="shared" si="25"/>
        <v>66.180000000000007</v>
      </c>
      <c r="M49" s="43">
        <f t="shared" si="25"/>
        <v>66.180000000000007</v>
      </c>
      <c r="N49" s="43">
        <f t="shared" si="25"/>
        <v>66.180000000000007</v>
      </c>
      <c r="O49" s="43">
        <f t="shared" si="25"/>
        <v>66.180000000000007</v>
      </c>
      <c r="P49" s="43">
        <f t="shared" si="25"/>
        <v>66.180000000000007</v>
      </c>
      <c r="Q49" s="43">
        <f t="shared" si="25"/>
        <v>66.180000000000007</v>
      </c>
      <c r="R49" s="43">
        <f t="shared" si="25"/>
        <v>66.180000000000007</v>
      </c>
      <c r="S49" s="43">
        <f t="shared" si="25"/>
        <v>66.180000000000007</v>
      </c>
      <c r="T49" s="43">
        <f t="shared" si="25"/>
        <v>66.180000000000007</v>
      </c>
      <c r="U49" s="43">
        <f t="shared" si="25"/>
        <v>66.180000000000007</v>
      </c>
      <c r="V49" s="43">
        <f t="shared" si="25"/>
        <v>66.180000000000007</v>
      </c>
      <c r="W49" s="43">
        <f t="shared" si="25"/>
        <v>66.180000000000007</v>
      </c>
      <c r="X49" s="43">
        <f t="shared" si="25"/>
        <v>66.180000000000007</v>
      </c>
      <c r="Y49" s="43">
        <f t="shared" si="25"/>
        <v>66.180000000000007</v>
      </c>
      <c r="Z49" s="43">
        <f t="shared" si="25"/>
        <v>66.180000000000007</v>
      </c>
      <c r="AA49" s="43">
        <f t="shared" si="25"/>
        <v>66.180000000000007</v>
      </c>
    </row>
    <row r="50" spans="1:27" ht="12.75" hidden="1" customHeight="1" outlineLevel="1" x14ac:dyDescent="0.2">
      <c r="A50" s="98" t="s">
        <v>2456</v>
      </c>
      <c r="B50" s="62" t="s">
        <v>81</v>
      </c>
      <c r="C50" s="42" t="s">
        <v>77</v>
      </c>
      <c r="D50" s="43">
        <v>6.71</v>
      </c>
      <c r="E50" s="43">
        <v>6.71</v>
      </c>
      <c r="F50" s="43">
        <v>6.71</v>
      </c>
      <c r="G50" s="43">
        <v>6.71</v>
      </c>
      <c r="H50" s="43">
        <v>6.71</v>
      </c>
      <c r="I50" s="43">
        <v>6.71</v>
      </c>
      <c r="J50" s="43">
        <v>6.71</v>
      </c>
      <c r="K50" s="43">
        <v>6.71</v>
      </c>
      <c r="L50" s="43">
        <v>6.71</v>
      </c>
      <c r="M50" s="43">
        <v>6.71</v>
      </c>
      <c r="N50" s="43">
        <v>6.71</v>
      </c>
      <c r="O50" s="43">
        <v>6.71</v>
      </c>
      <c r="P50" s="43">
        <v>6.71</v>
      </c>
      <c r="Q50" s="43">
        <v>6.71</v>
      </c>
      <c r="R50" s="43">
        <v>6.71</v>
      </c>
      <c r="S50" s="43">
        <v>6.71</v>
      </c>
      <c r="T50" s="43">
        <v>6.71</v>
      </c>
      <c r="U50" s="43">
        <v>6.71</v>
      </c>
      <c r="V50" s="43">
        <v>6.71</v>
      </c>
      <c r="W50" s="43">
        <v>6.71</v>
      </c>
      <c r="X50" s="43">
        <v>6.71</v>
      </c>
      <c r="Y50" s="43">
        <v>6.71</v>
      </c>
      <c r="Z50" s="43">
        <v>6.71</v>
      </c>
      <c r="AA50" s="43">
        <v>6.71</v>
      </c>
    </row>
    <row r="51" spans="1:27" ht="12.75" hidden="1" customHeight="1" outlineLevel="1" x14ac:dyDescent="0.2">
      <c r="A51" s="98" t="s">
        <v>2457</v>
      </c>
      <c r="B51" s="62" t="s">
        <v>79</v>
      </c>
      <c r="C51" s="42" t="s">
        <v>77</v>
      </c>
      <c r="D51" s="43">
        <f>$D$11</f>
        <v>216.36</v>
      </c>
      <c r="E51" s="43">
        <f t="shared" ref="E51:AA51" si="26">$D$11</f>
        <v>216.36</v>
      </c>
      <c r="F51" s="43">
        <f t="shared" si="26"/>
        <v>216.36</v>
      </c>
      <c r="G51" s="43">
        <f t="shared" si="26"/>
        <v>216.36</v>
      </c>
      <c r="H51" s="43">
        <f t="shared" si="26"/>
        <v>216.36</v>
      </c>
      <c r="I51" s="43">
        <f t="shared" si="26"/>
        <v>216.36</v>
      </c>
      <c r="J51" s="43">
        <f t="shared" si="26"/>
        <v>216.36</v>
      </c>
      <c r="K51" s="43">
        <f t="shared" si="26"/>
        <v>216.36</v>
      </c>
      <c r="L51" s="43">
        <f t="shared" si="26"/>
        <v>216.36</v>
      </c>
      <c r="M51" s="43">
        <f t="shared" si="26"/>
        <v>216.36</v>
      </c>
      <c r="N51" s="43">
        <f t="shared" si="26"/>
        <v>216.36</v>
      </c>
      <c r="O51" s="43">
        <f t="shared" si="26"/>
        <v>216.36</v>
      </c>
      <c r="P51" s="43">
        <f t="shared" si="26"/>
        <v>216.36</v>
      </c>
      <c r="Q51" s="43">
        <f t="shared" si="26"/>
        <v>216.36</v>
      </c>
      <c r="R51" s="43">
        <f t="shared" si="26"/>
        <v>216.36</v>
      </c>
      <c r="S51" s="43">
        <f t="shared" si="26"/>
        <v>216.36</v>
      </c>
      <c r="T51" s="43">
        <f t="shared" si="26"/>
        <v>216.36</v>
      </c>
      <c r="U51" s="43">
        <f t="shared" si="26"/>
        <v>216.36</v>
      </c>
      <c r="V51" s="43">
        <f t="shared" si="26"/>
        <v>216.36</v>
      </c>
      <c r="W51" s="43">
        <f t="shared" si="26"/>
        <v>216.36</v>
      </c>
      <c r="X51" s="43">
        <f t="shared" si="26"/>
        <v>216.36</v>
      </c>
      <c r="Y51" s="43">
        <f t="shared" si="26"/>
        <v>216.36</v>
      </c>
      <c r="Z51" s="43">
        <f t="shared" si="26"/>
        <v>216.36</v>
      </c>
      <c r="AA51" s="43">
        <f t="shared" si="26"/>
        <v>216.36</v>
      </c>
    </row>
    <row r="52" spans="1:27" ht="12.75" customHeight="1" collapsed="1" x14ac:dyDescent="0.2">
      <c r="A52" s="97" t="s">
        <v>2458</v>
      </c>
      <c r="B52" s="27" t="str">
        <f>"10"&amp;"."&amp;$B$801&amp;"."&amp;$B$802</f>
        <v>10.01.2023</v>
      </c>
      <c r="C52" s="89" t="s">
        <v>74</v>
      </c>
      <c r="D52" s="90">
        <f>ROUND(((D53+D54+D56+D55)/1000),5)</f>
        <v>1.3686700000000001</v>
      </c>
      <c r="E52" s="90">
        <f>ROUND(((E53+E54+E56+E55)/1000),5)</f>
        <v>1.2779700000000001</v>
      </c>
      <c r="F52" s="90">
        <f>ROUND(((F53+F54+F56+F55)/1000),5)</f>
        <v>1.20831</v>
      </c>
      <c r="G52" s="90">
        <f t="shared" ref="G52:AA52" si="27">ROUND(((G53+G54+G56+G55)/1000),5)</f>
        <v>1.21089</v>
      </c>
      <c r="H52" s="90">
        <f t="shared" si="27"/>
        <v>1.3081400000000001</v>
      </c>
      <c r="I52" s="90">
        <f t="shared" si="27"/>
        <v>1.41439</v>
      </c>
      <c r="J52" s="90">
        <f t="shared" si="27"/>
        <v>1.6228199999999999</v>
      </c>
      <c r="K52" s="90">
        <f t="shared" si="27"/>
        <v>2.0104000000000002</v>
      </c>
      <c r="L52" s="90">
        <f t="shared" si="27"/>
        <v>2.10772</v>
      </c>
      <c r="M52" s="90">
        <f t="shared" si="27"/>
        <v>2.1469299999999998</v>
      </c>
      <c r="N52" s="90">
        <f t="shared" si="27"/>
        <v>2.1620699999999999</v>
      </c>
      <c r="O52" s="90">
        <f t="shared" si="27"/>
        <v>2.1714199999999999</v>
      </c>
      <c r="P52" s="90">
        <f t="shared" si="27"/>
        <v>2.1604399999999999</v>
      </c>
      <c r="Q52" s="90">
        <f t="shared" si="27"/>
        <v>2.16364</v>
      </c>
      <c r="R52" s="90">
        <f t="shared" si="27"/>
        <v>2.1307200000000002</v>
      </c>
      <c r="S52" s="90">
        <f t="shared" si="27"/>
        <v>2.1268400000000001</v>
      </c>
      <c r="T52" s="90">
        <f t="shared" si="27"/>
        <v>2.1872500000000001</v>
      </c>
      <c r="U52" s="90">
        <f t="shared" si="27"/>
        <v>2.2073</v>
      </c>
      <c r="V52" s="90">
        <f t="shared" si="27"/>
        <v>2.2033299999999998</v>
      </c>
      <c r="W52" s="90">
        <f t="shared" si="27"/>
        <v>2.1434199999999999</v>
      </c>
      <c r="X52" s="90">
        <f t="shared" si="27"/>
        <v>2.1067800000000001</v>
      </c>
      <c r="Y52" s="90">
        <f t="shared" si="27"/>
        <v>2.0385399999999998</v>
      </c>
      <c r="Z52" s="90">
        <f t="shared" si="27"/>
        <v>1.74882</v>
      </c>
      <c r="AA52" s="90">
        <f t="shared" si="27"/>
        <v>1.4226099999999999</v>
      </c>
    </row>
    <row r="53" spans="1:27" ht="12.75" hidden="1" customHeight="1" outlineLevel="1" x14ac:dyDescent="0.2">
      <c r="A53" s="98" t="s">
        <v>2459</v>
      </c>
      <c r="B53" s="62" t="s">
        <v>236</v>
      </c>
      <c r="C53" s="42" t="s">
        <v>77</v>
      </c>
      <c r="D53" s="43">
        <v>1079.42</v>
      </c>
      <c r="E53" s="43">
        <v>988.72</v>
      </c>
      <c r="F53" s="43">
        <v>919.06</v>
      </c>
      <c r="G53" s="43">
        <v>921.64</v>
      </c>
      <c r="H53" s="43">
        <v>1018.89</v>
      </c>
      <c r="I53" s="43">
        <v>1125.1400000000001</v>
      </c>
      <c r="J53" s="43">
        <v>1333.57</v>
      </c>
      <c r="K53" s="43">
        <v>1721.15</v>
      </c>
      <c r="L53" s="43">
        <v>1818.47</v>
      </c>
      <c r="M53" s="43">
        <v>1857.68</v>
      </c>
      <c r="N53" s="43">
        <v>1872.82</v>
      </c>
      <c r="O53" s="43">
        <v>1882.17</v>
      </c>
      <c r="P53" s="43">
        <v>1871.19</v>
      </c>
      <c r="Q53" s="43">
        <v>1874.39</v>
      </c>
      <c r="R53" s="43">
        <v>1841.47</v>
      </c>
      <c r="S53" s="43">
        <v>1837.59</v>
      </c>
      <c r="T53" s="43">
        <v>1898</v>
      </c>
      <c r="U53" s="43">
        <v>1918.05</v>
      </c>
      <c r="V53" s="43">
        <v>1914.08</v>
      </c>
      <c r="W53" s="43">
        <v>1854.17</v>
      </c>
      <c r="X53" s="43">
        <v>1817.53</v>
      </c>
      <c r="Y53" s="43">
        <v>1749.29</v>
      </c>
      <c r="Z53" s="43">
        <v>1459.57</v>
      </c>
      <c r="AA53" s="43">
        <v>1133.3599999999999</v>
      </c>
    </row>
    <row r="54" spans="1:27" ht="12.75" hidden="1" customHeight="1" outlineLevel="1" x14ac:dyDescent="0.2">
      <c r="A54" s="98" t="s">
        <v>2460</v>
      </c>
      <c r="B54" s="62" t="s">
        <v>88</v>
      </c>
      <c r="C54" s="42" t="s">
        <v>77</v>
      </c>
      <c r="D54" s="43">
        <f t="shared" ref="D54:AA54" si="28">$D$9</f>
        <v>66.180000000000007</v>
      </c>
      <c r="E54" s="43">
        <f t="shared" si="28"/>
        <v>66.180000000000007</v>
      </c>
      <c r="F54" s="43">
        <f t="shared" si="28"/>
        <v>66.180000000000007</v>
      </c>
      <c r="G54" s="43">
        <f t="shared" si="28"/>
        <v>66.180000000000007</v>
      </c>
      <c r="H54" s="43">
        <f t="shared" si="28"/>
        <v>66.180000000000007</v>
      </c>
      <c r="I54" s="43">
        <f t="shared" si="28"/>
        <v>66.180000000000007</v>
      </c>
      <c r="J54" s="43">
        <f t="shared" si="28"/>
        <v>66.180000000000007</v>
      </c>
      <c r="K54" s="43">
        <f t="shared" si="28"/>
        <v>66.180000000000007</v>
      </c>
      <c r="L54" s="43">
        <f t="shared" si="28"/>
        <v>66.180000000000007</v>
      </c>
      <c r="M54" s="43">
        <f t="shared" si="28"/>
        <v>66.180000000000007</v>
      </c>
      <c r="N54" s="43">
        <f t="shared" si="28"/>
        <v>66.180000000000007</v>
      </c>
      <c r="O54" s="43">
        <f t="shared" si="28"/>
        <v>66.180000000000007</v>
      </c>
      <c r="P54" s="43">
        <f t="shared" si="28"/>
        <v>66.180000000000007</v>
      </c>
      <c r="Q54" s="43">
        <f t="shared" si="28"/>
        <v>66.180000000000007</v>
      </c>
      <c r="R54" s="43">
        <f t="shared" si="28"/>
        <v>66.180000000000007</v>
      </c>
      <c r="S54" s="43">
        <f t="shared" si="28"/>
        <v>66.180000000000007</v>
      </c>
      <c r="T54" s="43">
        <f t="shared" si="28"/>
        <v>66.180000000000007</v>
      </c>
      <c r="U54" s="43">
        <f t="shared" si="28"/>
        <v>66.180000000000007</v>
      </c>
      <c r="V54" s="43">
        <f t="shared" si="28"/>
        <v>66.180000000000007</v>
      </c>
      <c r="W54" s="43">
        <f t="shared" si="28"/>
        <v>66.180000000000007</v>
      </c>
      <c r="X54" s="43">
        <f t="shared" si="28"/>
        <v>66.180000000000007</v>
      </c>
      <c r="Y54" s="43">
        <f t="shared" si="28"/>
        <v>66.180000000000007</v>
      </c>
      <c r="Z54" s="43">
        <f t="shared" si="28"/>
        <v>66.180000000000007</v>
      </c>
      <c r="AA54" s="43">
        <f t="shared" si="28"/>
        <v>66.180000000000007</v>
      </c>
    </row>
    <row r="55" spans="1:27" ht="12.75" hidden="1" customHeight="1" outlineLevel="1" x14ac:dyDescent="0.2">
      <c r="A55" s="98" t="s">
        <v>2461</v>
      </c>
      <c r="B55" s="62" t="s">
        <v>81</v>
      </c>
      <c r="C55" s="42" t="s">
        <v>77</v>
      </c>
      <c r="D55" s="43">
        <v>6.71</v>
      </c>
      <c r="E55" s="43">
        <v>6.71</v>
      </c>
      <c r="F55" s="43">
        <v>6.71</v>
      </c>
      <c r="G55" s="43">
        <v>6.71</v>
      </c>
      <c r="H55" s="43">
        <v>6.71</v>
      </c>
      <c r="I55" s="43">
        <v>6.71</v>
      </c>
      <c r="J55" s="43">
        <v>6.71</v>
      </c>
      <c r="K55" s="43">
        <v>6.71</v>
      </c>
      <c r="L55" s="43">
        <v>6.71</v>
      </c>
      <c r="M55" s="43">
        <v>6.71</v>
      </c>
      <c r="N55" s="43">
        <v>6.71</v>
      </c>
      <c r="O55" s="43">
        <v>6.71</v>
      </c>
      <c r="P55" s="43">
        <v>6.71</v>
      </c>
      <c r="Q55" s="43">
        <v>6.71</v>
      </c>
      <c r="R55" s="43">
        <v>6.71</v>
      </c>
      <c r="S55" s="43">
        <v>6.71</v>
      </c>
      <c r="T55" s="43">
        <v>6.71</v>
      </c>
      <c r="U55" s="43">
        <v>6.71</v>
      </c>
      <c r="V55" s="43">
        <v>6.71</v>
      </c>
      <c r="W55" s="43">
        <v>6.71</v>
      </c>
      <c r="X55" s="43">
        <v>6.71</v>
      </c>
      <c r="Y55" s="43">
        <v>6.71</v>
      </c>
      <c r="Z55" s="43">
        <v>6.71</v>
      </c>
      <c r="AA55" s="43">
        <v>6.71</v>
      </c>
    </row>
    <row r="56" spans="1:27" ht="12.75" hidden="1" customHeight="1" outlineLevel="1" x14ac:dyDescent="0.2">
      <c r="A56" s="98" t="s">
        <v>2462</v>
      </c>
      <c r="B56" s="62" t="s">
        <v>79</v>
      </c>
      <c r="C56" s="42" t="s">
        <v>77</v>
      </c>
      <c r="D56" s="43">
        <f>$D$11</f>
        <v>216.36</v>
      </c>
      <c r="E56" s="43">
        <f t="shared" ref="E56:AA56" si="29">$D$11</f>
        <v>216.36</v>
      </c>
      <c r="F56" s="43">
        <f t="shared" si="29"/>
        <v>216.36</v>
      </c>
      <c r="G56" s="43">
        <f t="shared" si="29"/>
        <v>216.36</v>
      </c>
      <c r="H56" s="43">
        <f t="shared" si="29"/>
        <v>216.36</v>
      </c>
      <c r="I56" s="43">
        <f t="shared" si="29"/>
        <v>216.36</v>
      </c>
      <c r="J56" s="43">
        <f t="shared" si="29"/>
        <v>216.36</v>
      </c>
      <c r="K56" s="43">
        <f t="shared" si="29"/>
        <v>216.36</v>
      </c>
      <c r="L56" s="43">
        <f t="shared" si="29"/>
        <v>216.36</v>
      </c>
      <c r="M56" s="43">
        <f t="shared" si="29"/>
        <v>216.36</v>
      </c>
      <c r="N56" s="43">
        <f t="shared" si="29"/>
        <v>216.36</v>
      </c>
      <c r="O56" s="43">
        <f t="shared" si="29"/>
        <v>216.36</v>
      </c>
      <c r="P56" s="43">
        <f t="shared" si="29"/>
        <v>216.36</v>
      </c>
      <c r="Q56" s="43">
        <f t="shared" si="29"/>
        <v>216.36</v>
      </c>
      <c r="R56" s="43">
        <f t="shared" si="29"/>
        <v>216.36</v>
      </c>
      <c r="S56" s="43">
        <f t="shared" si="29"/>
        <v>216.36</v>
      </c>
      <c r="T56" s="43">
        <f t="shared" si="29"/>
        <v>216.36</v>
      </c>
      <c r="U56" s="43">
        <f t="shared" si="29"/>
        <v>216.36</v>
      </c>
      <c r="V56" s="43">
        <f t="shared" si="29"/>
        <v>216.36</v>
      </c>
      <c r="W56" s="43">
        <f t="shared" si="29"/>
        <v>216.36</v>
      </c>
      <c r="X56" s="43">
        <f t="shared" si="29"/>
        <v>216.36</v>
      </c>
      <c r="Y56" s="43">
        <f t="shared" si="29"/>
        <v>216.36</v>
      </c>
      <c r="Z56" s="43">
        <f t="shared" si="29"/>
        <v>216.36</v>
      </c>
      <c r="AA56" s="43">
        <f t="shared" si="29"/>
        <v>216.36</v>
      </c>
    </row>
    <row r="57" spans="1:27" ht="12.75" customHeight="1" collapsed="1" x14ac:dyDescent="0.2">
      <c r="A57" s="97" t="s">
        <v>2463</v>
      </c>
      <c r="B57" s="27" t="str">
        <f>"11"&amp;"."&amp;$B$801&amp;"."&amp;$B$802</f>
        <v>11.01.2023</v>
      </c>
      <c r="C57" s="89" t="s">
        <v>74</v>
      </c>
      <c r="D57" s="90">
        <f>ROUND(((D58+D59+D61+D60)/1000),5)</f>
        <v>1.4017299999999999</v>
      </c>
      <c r="E57" s="90">
        <f>ROUND(((E58+E59+E61+E60)/1000),5)</f>
        <v>1.35131</v>
      </c>
      <c r="F57" s="90">
        <f>ROUND(((F58+F59+F61+F60)/1000),5)</f>
        <v>1.28569</v>
      </c>
      <c r="G57" s="90">
        <f t="shared" ref="G57:AA57" si="30">ROUND(((G58+G59+G61+G60)/1000),5)</f>
        <v>1.2790699999999999</v>
      </c>
      <c r="H57" s="90">
        <f t="shared" si="30"/>
        <v>1.35378</v>
      </c>
      <c r="I57" s="90">
        <f t="shared" si="30"/>
        <v>1.4488099999999999</v>
      </c>
      <c r="J57" s="90">
        <f t="shared" si="30"/>
        <v>1.60659</v>
      </c>
      <c r="K57" s="90">
        <f t="shared" si="30"/>
        <v>2.0227200000000001</v>
      </c>
      <c r="L57" s="90">
        <f t="shared" si="30"/>
        <v>2.1358299999999999</v>
      </c>
      <c r="M57" s="90">
        <f t="shared" si="30"/>
        <v>2.1744699999999999</v>
      </c>
      <c r="N57" s="90">
        <f t="shared" si="30"/>
        <v>2.1936800000000001</v>
      </c>
      <c r="O57" s="90">
        <f t="shared" si="30"/>
        <v>2.2089099999999999</v>
      </c>
      <c r="P57" s="90">
        <f t="shared" si="30"/>
        <v>2.1956500000000001</v>
      </c>
      <c r="Q57" s="90">
        <f t="shared" si="30"/>
        <v>2.19861</v>
      </c>
      <c r="R57" s="90">
        <f t="shared" si="30"/>
        <v>2.17435</v>
      </c>
      <c r="S57" s="90">
        <f t="shared" si="30"/>
        <v>2.1728200000000002</v>
      </c>
      <c r="T57" s="90">
        <f t="shared" si="30"/>
        <v>2.2900999999999998</v>
      </c>
      <c r="U57" s="90">
        <f t="shared" si="30"/>
        <v>2.2907899999999999</v>
      </c>
      <c r="V57" s="90">
        <f t="shared" si="30"/>
        <v>2.2973300000000001</v>
      </c>
      <c r="W57" s="90">
        <f t="shared" si="30"/>
        <v>2.17537</v>
      </c>
      <c r="X57" s="90">
        <f t="shared" si="30"/>
        <v>2.1497199999999999</v>
      </c>
      <c r="Y57" s="90">
        <f t="shared" si="30"/>
        <v>2.1105200000000002</v>
      </c>
      <c r="Z57" s="90">
        <f t="shared" si="30"/>
        <v>1.9543600000000001</v>
      </c>
      <c r="AA57" s="90">
        <f t="shared" si="30"/>
        <v>1.53424</v>
      </c>
    </row>
    <row r="58" spans="1:27" ht="12.75" hidden="1" customHeight="1" outlineLevel="1" x14ac:dyDescent="0.2">
      <c r="A58" s="98" t="s">
        <v>2464</v>
      </c>
      <c r="B58" s="62" t="s">
        <v>236</v>
      </c>
      <c r="C58" s="42" t="s">
        <v>77</v>
      </c>
      <c r="D58" s="43">
        <v>1112.48</v>
      </c>
      <c r="E58" s="43">
        <v>1062.06</v>
      </c>
      <c r="F58" s="43">
        <v>996.44</v>
      </c>
      <c r="G58" s="43">
        <v>989.82</v>
      </c>
      <c r="H58" s="43">
        <v>1064.53</v>
      </c>
      <c r="I58" s="43">
        <v>1159.56</v>
      </c>
      <c r="J58" s="43">
        <v>1317.34</v>
      </c>
      <c r="K58" s="43">
        <v>1733.47</v>
      </c>
      <c r="L58" s="43">
        <v>1846.58</v>
      </c>
      <c r="M58" s="43">
        <v>1885.22</v>
      </c>
      <c r="N58" s="43">
        <v>1904.43</v>
      </c>
      <c r="O58" s="43">
        <v>1919.66</v>
      </c>
      <c r="P58" s="43">
        <v>1906.4</v>
      </c>
      <c r="Q58" s="43">
        <v>1909.36</v>
      </c>
      <c r="R58" s="43">
        <v>1885.1</v>
      </c>
      <c r="S58" s="43">
        <v>1883.57</v>
      </c>
      <c r="T58" s="43">
        <v>2000.85</v>
      </c>
      <c r="U58" s="43">
        <v>2001.54</v>
      </c>
      <c r="V58" s="43">
        <v>2008.08</v>
      </c>
      <c r="W58" s="43">
        <v>1886.12</v>
      </c>
      <c r="X58" s="43">
        <v>1860.47</v>
      </c>
      <c r="Y58" s="43">
        <v>1821.27</v>
      </c>
      <c r="Z58" s="43">
        <v>1665.11</v>
      </c>
      <c r="AA58" s="43">
        <v>1244.99</v>
      </c>
    </row>
    <row r="59" spans="1:27" ht="12.75" hidden="1" customHeight="1" outlineLevel="1" x14ac:dyDescent="0.2">
      <c r="A59" s="98" t="s">
        <v>2465</v>
      </c>
      <c r="B59" s="62" t="s">
        <v>88</v>
      </c>
      <c r="C59" s="42" t="s">
        <v>77</v>
      </c>
      <c r="D59" s="43">
        <f t="shared" ref="D59:AA59" si="31">$D$9</f>
        <v>66.180000000000007</v>
      </c>
      <c r="E59" s="43">
        <f t="shared" si="31"/>
        <v>66.180000000000007</v>
      </c>
      <c r="F59" s="43">
        <f t="shared" si="31"/>
        <v>66.180000000000007</v>
      </c>
      <c r="G59" s="43">
        <f t="shared" si="31"/>
        <v>66.180000000000007</v>
      </c>
      <c r="H59" s="43">
        <f t="shared" si="31"/>
        <v>66.180000000000007</v>
      </c>
      <c r="I59" s="43">
        <f t="shared" si="31"/>
        <v>66.180000000000007</v>
      </c>
      <c r="J59" s="43">
        <f t="shared" si="31"/>
        <v>66.180000000000007</v>
      </c>
      <c r="K59" s="43">
        <f t="shared" si="31"/>
        <v>66.180000000000007</v>
      </c>
      <c r="L59" s="43">
        <f t="shared" si="31"/>
        <v>66.180000000000007</v>
      </c>
      <c r="M59" s="43">
        <f t="shared" si="31"/>
        <v>66.180000000000007</v>
      </c>
      <c r="N59" s="43">
        <f t="shared" si="31"/>
        <v>66.180000000000007</v>
      </c>
      <c r="O59" s="43">
        <f t="shared" si="31"/>
        <v>66.180000000000007</v>
      </c>
      <c r="P59" s="43">
        <f t="shared" si="31"/>
        <v>66.180000000000007</v>
      </c>
      <c r="Q59" s="43">
        <f t="shared" si="31"/>
        <v>66.180000000000007</v>
      </c>
      <c r="R59" s="43">
        <f t="shared" si="31"/>
        <v>66.180000000000007</v>
      </c>
      <c r="S59" s="43">
        <f t="shared" si="31"/>
        <v>66.180000000000007</v>
      </c>
      <c r="T59" s="43">
        <f t="shared" si="31"/>
        <v>66.180000000000007</v>
      </c>
      <c r="U59" s="43">
        <f t="shared" si="31"/>
        <v>66.180000000000007</v>
      </c>
      <c r="V59" s="43">
        <f t="shared" si="31"/>
        <v>66.180000000000007</v>
      </c>
      <c r="W59" s="43">
        <f t="shared" si="31"/>
        <v>66.180000000000007</v>
      </c>
      <c r="X59" s="43">
        <f t="shared" si="31"/>
        <v>66.180000000000007</v>
      </c>
      <c r="Y59" s="43">
        <f t="shared" si="31"/>
        <v>66.180000000000007</v>
      </c>
      <c r="Z59" s="43">
        <f t="shared" si="31"/>
        <v>66.180000000000007</v>
      </c>
      <c r="AA59" s="43">
        <f t="shared" si="31"/>
        <v>66.180000000000007</v>
      </c>
    </row>
    <row r="60" spans="1:27" ht="12.75" hidden="1" customHeight="1" outlineLevel="1" x14ac:dyDescent="0.2">
      <c r="A60" s="98" t="s">
        <v>2466</v>
      </c>
      <c r="B60" s="62" t="s">
        <v>81</v>
      </c>
      <c r="C60" s="42" t="s">
        <v>77</v>
      </c>
      <c r="D60" s="43">
        <v>6.71</v>
      </c>
      <c r="E60" s="43">
        <v>6.71</v>
      </c>
      <c r="F60" s="43">
        <v>6.71</v>
      </c>
      <c r="G60" s="43">
        <v>6.71</v>
      </c>
      <c r="H60" s="43">
        <v>6.71</v>
      </c>
      <c r="I60" s="43">
        <v>6.71</v>
      </c>
      <c r="J60" s="43">
        <v>6.71</v>
      </c>
      <c r="K60" s="43">
        <v>6.71</v>
      </c>
      <c r="L60" s="43">
        <v>6.71</v>
      </c>
      <c r="M60" s="43">
        <v>6.71</v>
      </c>
      <c r="N60" s="43">
        <v>6.71</v>
      </c>
      <c r="O60" s="43">
        <v>6.71</v>
      </c>
      <c r="P60" s="43">
        <v>6.71</v>
      </c>
      <c r="Q60" s="43">
        <v>6.71</v>
      </c>
      <c r="R60" s="43">
        <v>6.71</v>
      </c>
      <c r="S60" s="43">
        <v>6.71</v>
      </c>
      <c r="T60" s="43">
        <v>6.71</v>
      </c>
      <c r="U60" s="43">
        <v>6.71</v>
      </c>
      <c r="V60" s="43">
        <v>6.71</v>
      </c>
      <c r="W60" s="43">
        <v>6.71</v>
      </c>
      <c r="X60" s="43">
        <v>6.71</v>
      </c>
      <c r="Y60" s="43">
        <v>6.71</v>
      </c>
      <c r="Z60" s="43">
        <v>6.71</v>
      </c>
      <c r="AA60" s="43">
        <v>6.71</v>
      </c>
    </row>
    <row r="61" spans="1:27" ht="12.75" hidden="1" customHeight="1" outlineLevel="1" x14ac:dyDescent="0.2">
      <c r="A61" s="98" t="s">
        <v>2467</v>
      </c>
      <c r="B61" s="62" t="s">
        <v>79</v>
      </c>
      <c r="C61" s="42" t="s">
        <v>77</v>
      </c>
      <c r="D61" s="43">
        <f>$D$11</f>
        <v>216.36</v>
      </c>
      <c r="E61" s="43">
        <f t="shared" ref="E61:AA61" si="32">$D$11</f>
        <v>216.36</v>
      </c>
      <c r="F61" s="43">
        <f t="shared" si="32"/>
        <v>216.36</v>
      </c>
      <c r="G61" s="43">
        <f t="shared" si="32"/>
        <v>216.36</v>
      </c>
      <c r="H61" s="43">
        <f t="shared" si="32"/>
        <v>216.36</v>
      </c>
      <c r="I61" s="43">
        <f t="shared" si="32"/>
        <v>216.36</v>
      </c>
      <c r="J61" s="43">
        <f t="shared" si="32"/>
        <v>216.36</v>
      </c>
      <c r="K61" s="43">
        <f t="shared" si="32"/>
        <v>216.36</v>
      </c>
      <c r="L61" s="43">
        <f t="shared" si="32"/>
        <v>216.36</v>
      </c>
      <c r="M61" s="43">
        <f t="shared" si="32"/>
        <v>216.36</v>
      </c>
      <c r="N61" s="43">
        <f t="shared" si="32"/>
        <v>216.36</v>
      </c>
      <c r="O61" s="43">
        <f t="shared" si="32"/>
        <v>216.36</v>
      </c>
      <c r="P61" s="43">
        <f t="shared" si="32"/>
        <v>216.36</v>
      </c>
      <c r="Q61" s="43">
        <f t="shared" si="32"/>
        <v>216.36</v>
      </c>
      <c r="R61" s="43">
        <f t="shared" si="32"/>
        <v>216.36</v>
      </c>
      <c r="S61" s="43">
        <f t="shared" si="32"/>
        <v>216.36</v>
      </c>
      <c r="T61" s="43">
        <f t="shared" si="32"/>
        <v>216.36</v>
      </c>
      <c r="U61" s="43">
        <f t="shared" si="32"/>
        <v>216.36</v>
      </c>
      <c r="V61" s="43">
        <f t="shared" si="32"/>
        <v>216.36</v>
      </c>
      <c r="W61" s="43">
        <f t="shared" si="32"/>
        <v>216.36</v>
      </c>
      <c r="X61" s="43">
        <f t="shared" si="32"/>
        <v>216.36</v>
      </c>
      <c r="Y61" s="43">
        <f t="shared" si="32"/>
        <v>216.36</v>
      </c>
      <c r="Z61" s="43">
        <f t="shared" si="32"/>
        <v>216.36</v>
      </c>
      <c r="AA61" s="43">
        <f t="shared" si="32"/>
        <v>216.36</v>
      </c>
    </row>
    <row r="62" spans="1:27" ht="12.75" customHeight="1" collapsed="1" x14ac:dyDescent="0.2">
      <c r="A62" s="97" t="s">
        <v>2468</v>
      </c>
      <c r="B62" s="27" t="str">
        <f>"12"&amp;"."&amp;$B$801&amp;"."&amp;$B$802</f>
        <v>12.01.2023</v>
      </c>
      <c r="C62" s="89" t="s">
        <v>74</v>
      </c>
      <c r="D62" s="90">
        <f>ROUND(((D63+D64+D66+D65)/1000),5)</f>
        <v>1.4304399999999999</v>
      </c>
      <c r="E62" s="90">
        <f>ROUND(((E63+E64+E66+E65)/1000),5)</f>
        <v>1.37327</v>
      </c>
      <c r="F62" s="90">
        <f>ROUND(((F63+F64+F66+F65)/1000),5)</f>
        <v>1.3508500000000001</v>
      </c>
      <c r="G62" s="90">
        <f t="shared" ref="G62:AA62" si="33">ROUND(((G63+G64+G66+G65)/1000),5)</f>
        <v>1.3488</v>
      </c>
      <c r="H62" s="90">
        <f t="shared" si="33"/>
        <v>1.37201</v>
      </c>
      <c r="I62" s="90">
        <f t="shared" si="33"/>
        <v>1.4668099999999999</v>
      </c>
      <c r="J62" s="90">
        <f t="shared" si="33"/>
        <v>1.6022799999999999</v>
      </c>
      <c r="K62" s="90">
        <f t="shared" si="33"/>
        <v>2.0001699999999998</v>
      </c>
      <c r="L62" s="90">
        <f t="shared" si="33"/>
        <v>2.0882499999999999</v>
      </c>
      <c r="M62" s="90">
        <f t="shared" si="33"/>
        <v>2.1240700000000001</v>
      </c>
      <c r="N62" s="90">
        <f t="shared" si="33"/>
        <v>2.1231900000000001</v>
      </c>
      <c r="O62" s="90">
        <f t="shared" si="33"/>
        <v>2.1532</v>
      </c>
      <c r="P62" s="90">
        <f t="shared" si="33"/>
        <v>2.1415199999999999</v>
      </c>
      <c r="Q62" s="90">
        <f t="shared" si="33"/>
        <v>2.1486100000000001</v>
      </c>
      <c r="R62" s="90">
        <f t="shared" si="33"/>
        <v>2.1039400000000001</v>
      </c>
      <c r="S62" s="90">
        <f t="shared" si="33"/>
        <v>2.1144799999999999</v>
      </c>
      <c r="T62" s="90">
        <f t="shared" si="33"/>
        <v>2.15306</v>
      </c>
      <c r="U62" s="90">
        <f t="shared" si="33"/>
        <v>2.2237100000000001</v>
      </c>
      <c r="V62" s="90">
        <f t="shared" si="33"/>
        <v>2.18519</v>
      </c>
      <c r="W62" s="90">
        <f t="shared" si="33"/>
        <v>2.12242</v>
      </c>
      <c r="X62" s="90">
        <f t="shared" si="33"/>
        <v>2.09185</v>
      </c>
      <c r="Y62" s="90">
        <f t="shared" si="33"/>
        <v>2.04779</v>
      </c>
      <c r="Z62" s="90">
        <f t="shared" si="33"/>
        <v>1.8706</v>
      </c>
      <c r="AA62" s="90">
        <f t="shared" si="33"/>
        <v>1.4970399999999999</v>
      </c>
    </row>
    <row r="63" spans="1:27" ht="12.75" hidden="1" customHeight="1" outlineLevel="1" x14ac:dyDescent="0.2">
      <c r="A63" s="98" t="s">
        <v>2469</v>
      </c>
      <c r="B63" s="62" t="s">
        <v>236</v>
      </c>
      <c r="C63" s="42" t="s">
        <v>77</v>
      </c>
      <c r="D63" s="43">
        <v>1141.19</v>
      </c>
      <c r="E63" s="43">
        <v>1084.02</v>
      </c>
      <c r="F63" s="43">
        <v>1061.5999999999999</v>
      </c>
      <c r="G63" s="43">
        <v>1059.55</v>
      </c>
      <c r="H63" s="43">
        <v>1082.76</v>
      </c>
      <c r="I63" s="43">
        <v>1177.56</v>
      </c>
      <c r="J63" s="43">
        <v>1313.03</v>
      </c>
      <c r="K63" s="43">
        <v>1710.92</v>
      </c>
      <c r="L63" s="43">
        <v>1799</v>
      </c>
      <c r="M63" s="43">
        <v>1834.82</v>
      </c>
      <c r="N63" s="43">
        <v>1833.94</v>
      </c>
      <c r="O63" s="43">
        <v>1863.95</v>
      </c>
      <c r="P63" s="43">
        <v>1852.27</v>
      </c>
      <c r="Q63" s="43">
        <v>1859.36</v>
      </c>
      <c r="R63" s="43">
        <v>1814.69</v>
      </c>
      <c r="S63" s="43">
        <v>1825.23</v>
      </c>
      <c r="T63" s="43">
        <v>1863.81</v>
      </c>
      <c r="U63" s="43">
        <v>1934.46</v>
      </c>
      <c r="V63" s="43">
        <v>1895.94</v>
      </c>
      <c r="W63" s="43">
        <v>1833.17</v>
      </c>
      <c r="X63" s="43">
        <v>1802.6</v>
      </c>
      <c r="Y63" s="43">
        <v>1758.54</v>
      </c>
      <c r="Z63" s="43">
        <v>1581.35</v>
      </c>
      <c r="AA63" s="43">
        <v>1207.79</v>
      </c>
    </row>
    <row r="64" spans="1:27" ht="12.75" hidden="1" customHeight="1" outlineLevel="1" x14ac:dyDescent="0.2">
      <c r="A64" s="98" t="s">
        <v>2470</v>
      </c>
      <c r="B64" s="62" t="s">
        <v>88</v>
      </c>
      <c r="C64" s="42" t="s">
        <v>77</v>
      </c>
      <c r="D64" s="43">
        <f t="shared" ref="D64:AA64" si="34">$D$9</f>
        <v>66.180000000000007</v>
      </c>
      <c r="E64" s="43">
        <f t="shared" si="34"/>
        <v>66.180000000000007</v>
      </c>
      <c r="F64" s="43">
        <f t="shared" si="34"/>
        <v>66.180000000000007</v>
      </c>
      <c r="G64" s="43">
        <f t="shared" si="34"/>
        <v>66.180000000000007</v>
      </c>
      <c r="H64" s="43">
        <f t="shared" si="34"/>
        <v>66.180000000000007</v>
      </c>
      <c r="I64" s="43">
        <f t="shared" si="34"/>
        <v>66.180000000000007</v>
      </c>
      <c r="J64" s="43">
        <f t="shared" si="34"/>
        <v>66.180000000000007</v>
      </c>
      <c r="K64" s="43">
        <f t="shared" si="34"/>
        <v>66.180000000000007</v>
      </c>
      <c r="L64" s="43">
        <f t="shared" si="34"/>
        <v>66.180000000000007</v>
      </c>
      <c r="M64" s="43">
        <f t="shared" si="34"/>
        <v>66.180000000000007</v>
      </c>
      <c r="N64" s="43">
        <f t="shared" si="34"/>
        <v>66.180000000000007</v>
      </c>
      <c r="O64" s="43">
        <f t="shared" si="34"/>
        <v>66.180000000000007</v>
      </c>
      <c r="P64" s="43">
        <f t="shared" si="34"/>
        <v>66.180000000000007</v>
      </c>
      <c r="Q64" s="43">
        <f t="shared" si="34"/>
        <v>66.180000000000007</v>
      </c>
      <c r="R64" s="43">
        <f t="shared" si="34"/>
        <v>66.180000000000007</v>
      </c>
      <c r="S64" s="43">
        <f t="shared" si="34"/>
        <v>66.180000000000007</v>
      </c>
      <c r="T64" s="43">
        <f t="shared" si="34"/>
        <v>66.180000000000007</v>
      </c>
      <c r="U64" s="43">
        <f t="shared" si="34"/>
        <v>66.180000000000007</v>
      </c>
      <c r="V64" s="43">
        <f t="shared" si="34"/>
        <v>66.180000000000007</v>
      </c>
      <c r="W64" s="43">
        <f t="shared" si="34"/>
        <v>66.180000000000007</v>
      </c>
      <c r="X64" s="43">
        <f t="shared" si="34"/>
        <v>66.180000000000007</v>
      </c>
      <c r="Y64" s="43">
        <f t="shared" si="34"/>
        <v>66.180000000000007</v>
      </c>
      <c r="Z64" s="43">
        <f t="shared" si="34"/>
        <v>66.180000000000007</v>
      </c>
      <c r="AA64" s="43">
        <f t="shared" si="34"/>
        <v>66.180000000000007</v>
      </c>
    </row>
    <row r="65" spans="1:27" ht="12.75" hidden="1" customHeight="1" outlineLevel="1" x14ac:dyDescent="0.2">
      <c r="A65" s="98" t="s">
        <v>2471</v>
      </c>
      <c r="B65" s="62" t="s">
        <v>81</v>
      </c>
      <c r="C65" s="42" t="s">
        <v>77</v>
      </c>
      <c r="D65" s="43">
        <v>6.71</v>
      </c>
      <c r="E65" s="43">
        <v>6.71</v>
      </c>
      <c r="F65" s="43">
        <v>6.71</v>
      </c>
      <c r="G65" s="43">
        <v>6.71</v>
      </c>
      <c r="H65" s="43">
        <v>6.71</v>
      </c>
      <c r="I65" s="43">
        <v>6.71</v>
      </c>
      <c r="J65" s="43">
        <v>6.71</v>
      </c>
      <c r="K65" s="43">
        <v>6.71</v>
      </c>
      <c r="L65" s="43">
        <v>6.71</v>
      </c>
      <c r="M65" s="43">
        <v>6.71</v>
      </c>
      <c r="N65" s="43">
        <v>6.71</v>
      </c>
      <c r="O65" s="43">
        <v>6.71</v>
      </c>
      <c r="P65" s="43">
        <v>6.71</v>
      </c>
      <c r="Q65" s="43">
        <v>6.71</v>
      </c>
      <c r="R65" s="43">
        <v>6.71</v>
      </c>
      <c r="S65" s="43">
        <v>6.71</v>
      </c>
      <c r="T65" s="43">
        <v>6.71</v>
      </c>
      <c r="U65" s="43">
        <v>6.71</v>
      </c>
      <c r="V65" s="43">
        <v>6.71</v>
      </c>
      <c r="W65" s="43">
        <v>6.71</v>
      </c>
      <c r="X65" s="43">
        <v>6.71</v>
      </c>
      <c r="Y65" s="43">
        <v>6.71</v>
      </c>
      <c r="Z65" s="43">
        <v>6.71</v>
      </c>
      <c r="AA65" s="43">
        <v>6.71</v>
      </c>
    </row>
    <row r="66" spans="1:27" ht="12.75" hidden="1" customHeight="1" outlineLevel="1" x14ac:dyDescent="0.2">
      <c r="A66" s="98" t="s">
        <v>2472</v>
      </c>
      <c r="B66" s="62" t="s">
        <v>79</v>
      </c>
      <c r="C66" s="42" t="s">
        <v>77</v>
      </c>
      <c r="D66" s="43">
        <f>$D$11</f>
        <v>216.36</v>
      </c>
      <c r="E66" s="43">
        <f t="shared" ref="E66:AA66" si="35">$D$11</f>
        <v>216.36</v>
      </c>
      <c r="F66" s="43">
        <f t="shared" si="35"/>
        <v>216.36</v>
      </c>
      <c r="G66" s="43">
        <f t="shared" si="35"/>
        <v>216.36</v>
      </c>
      <c r="H66" s="43">
        <f t="shared" si="35"/>
        <v>216.36</v>
      </c>
      <c r="I66" s="43">
        <f t="shared" si="35"/>
        <v>216.36</v>
      </c>
      <c r="J66" s="43">
        <f t="shared" si="35"/>
        <v>216.36</v>
      </c>
      <c r="K66" s="43">
        <f t="shared" si="35"/>
        <v>216.36</v>
      </c>
      <c r="L66" s="43">
        <f t="shared" si="35"/>
        <v>216.36</v>
      </c>
      <c r="M66" s="43">
        <f t="shared" si="35"/>
        <v>216.36</v>
      </c>
      <c r="N66" s="43">
        <f t="shared" si="35"/>
        <v>216.36</v>
      </c>
      <c r="O66" s="43">
        <f t="shared" si="35"/>
        <v>216.36</v>
      </c>
      <c r="P66" s="43">
        <f t="shared" si="35"/>
        <v>216.36</v>
      </c>
      <c r="Q66" s="43">
        <f t="shared" si="35"/>
        <v>216.36</v>
      </c>
      <c r="R66" s="43">
        <f t="shared" si="35"/>
        <v>216.36</v>
      </c>
      <c r="S66" s="43">
        <f t="shared" si="35"/>
        <v>216.36</v>
      </c>
      <c r="T66" s="43">
        <f t="shared" si="35"/>
        <v>216.36</v>
      </c>
      <c r="U66" s="43">
        <f t="shared" si="35"/>
        <v>216.36</v>
      </c>
      <c r="V66" s="43">
        <f t="shared" si="35"/>
        <v>216.36</v>
      </c>
      <c r="W66" s="43">
        <f t="shared" si="35"/>
        <v>216.36</v>
      </c>
      <c r="X66" s="43">
        <f t="shared" si="35"/>
        <v>216.36</v>
      </c>
      <c r="Y66" s="43">
        <f t="shared" si="35"/>
        <v>216.36</v>
      </c>
      <c r="Z66" s="43">
        <f t="shared" si="35"/>
        <v>216.36</v>
      </c>
      <c r="AA66" s="43">
        <f t="shared" si="35"/>
        <v>216.36</v>
      </c>
    </row>
    <row r="67" spans="1:27" ht="12.75" customHeight="1" collapsed="1" x14ac:dyDescent="0.2">
      <c r="A67" s="97" t="s">
        <v>2473</v>
      </c>
      <c r="B67" s="27" t="str">
        <f>"13"&amp;"."&amp;$B$801&amp;"."&amp;$B$802</f>
        <v>13.01.2023</v>
      </c>
      <c r="C67" s="89" t="s">
        <v>74</v>
      </c>
      <c r="D67" s="90">
        <f>ROUND(((D68+D69+D71+D70)/1000),5)</f>
        <v>1.45719</v>
      </c>
      <c r="E67" s="90">
        <f>ROUND(((E68+E69+E71+E70)/1000),5)</f>
        <v>1.3959999999999999</v>
      </c>
      <c r="F67" s="90">
        <f>ROUND(((F68+F69+F71+F70)/1000),5)</f>
        <v>1.3640699999999999</v>
      </c>
      <c r="G67" s="90">
        <f t="shared" ref="G67:AA67" si="36">ROUND(((G68+G69+G71+G70)/1000),5)</f>
        <v>1.3597300000000001</v>
      </c>
      <c r="H67" s="90">
        <f t="shared" si="36"/>
        <v>1.4092499999999999</v>
      </c>
      <c r="I67" s="90">
        <f t="shared" si="36"/>
        <v>1.49393</v>
      </c>
      <c r="J67" s="90">
        <f t="shared" si="36"/>
        <v>1.83141</v>
      </c>
      <c r="K67" s="90">
        <f t="shared" si="36"/>
        <v>2.0198299999999998</v>
      </c>
      <c r="L67" s="90">
        <f t="shared" si="36"/>
        <v>2.1182300000000001</v>
      </c>
      <c r="M67" s="90">
        <f t="shared" si="36"/>
        <v>2.15116</v>
      </c>
      <c r="N67" s="90">
        <f t="shared" si="36"/>
        <v>2.1671299999999998</v>
      </c>
      <c r="O67" s="90">
        <f t="shared" si="36"/>
        <v>2.1746099999999999</v>
      </c>
      <c r="P67" s="90">
        <f t="shared" si="36"/>
        <v>2.1666500000000002</v>
      </c>
      <c r="Q67" s="90">
        <f t="shared" si="36"/>
        <v>2.1693500000000001</v>
      </c>
      <c r="R67" s="90">
        <f t="shared" si="36"/>
        <v>2.1539799999999998</v>
      </c>
      <c r="S67" s="90">
        <f t="shared" si="36"/>
        <v>2.1486999999999998</v>
      </c>
      <c r="T67" s="90">
        <f t="shared" si="36"/>
        <v>2.2487599999999999</v>
      </c>
      <c r="U67" s="90">
        <f t="shared" si="36"/>
        <v>2.2757200000000002</v>
      </c>
      <c r="V67" s="90">
        <f t="shared" si="36"/>
        <v>2.26281</v>
      </c>
      <c r="W67" s="90">
        <f t="shared" si="36"/>
        <v>2.1672199999999999</v>
      </c>
      <c r="X67" s="90">
        <f t="shared" si="36"/>
        <v>2.15029</v>
      </c>
      <c r="Y67" s="90">
        <f t="shared" si="36"/>
        <v>2.0918999999999999</v>
      </c>
      <c r="Z67" s="90">
        <f t="shared" si="36"/>
        <v>1.9764699999999999</v>
      </c>
      <c r="AA67" s="90">
        <f t="shared" si="36"/>
        <v>1.70604</v>
      </c>
    </row>
    <row r="68" spans="1:27" ht="12.75" hidden="1" customHeight="1" outlineLevel="1" x14ac:dyDescent="0.2">
      <c r="A68" s="98" t="s">
        <v>2474</v>
      </c>
      <c r="B68" s="62" t="s">
        <v>236</v>
      </c>
      <c r="C68" s="42" t="s">
        <v>77</v>
      </c>
      <c r="D68" s="43">
        <v>1167.94</v>
      </c>
      <c r="E68" s="43">
        <v>1106.75</v>
      </c>
      <c r="F68" s="43">
        <v>1074.82</v>
      </c>
      <c r="G68" s="43">
        <v>1070.48</v>
      </c>
      <c r="H68" s="43">
        <v>1120</v>
      </c>
      <c r="I68" s="43">
        <v>1204.68</v>
      </c>
      <c r="J68" s="43">
        <v>1542.16</v>
      </c>
      <c r="K68" s="43">
        <v>1730.58</v>
      </c>
      <c r="L68" s="43">
        <v>1828.98</v>
      </c>
      <c r="M68" s="43">
        <v>1861.91</v>
      </c>
      <c r="N68" s="43">
        <v>1877.88</v>
      </c>
      <c r="O68" s="43">
        <v>1885.36</v>
      </c>
      <c r="P68" s="43">
        <v>1877.4</v>
      </c>
      <c r="Q68" s="43">
        <v>1880.1</v>
      </c>
      <c r="R68" s="43">
        <v>1864.73</v>
      </c>
      <c r="S68" s="43">
        <v>1859.45</v>
      </c>
      <c r="T68" s="43">
        <v>1959.51</v>
      </c>
      <c r="U68" s="43">
        <v>1986.47</v>
      </c>
      <c r="V68" s="43">
        <v>1973.56</v>
      </c>
      <c r="W68" s="43">
        <v>1877.97</v>
      </c>
      <c r="X68" s="43">
        <v>1861.04</v>
      </c>
      <c r="Y68" s="43">
        <v>1802.65</v>
      </c>
      <c r="Z68" s="43">
        <v>1687.22</v>
      </c>
      <c r="AA68" s="43">
        <v>1416.79</v>
      </c>
    </row>
    <row r="69" spans="1:27" ht="12.75" hidden="1" customHeight="1" outlineLevel="1" x14ac:dyDescent="0.2">
      <c r="A69" s="98" t="s">
        <v>2475</v>
      </c>
      <c r="B69" s="62" t="s">
        <v>88</v>
      </c>
      <c r="C69" s="42" t="s">
        <v>77</v>
      </c>
      <c r="D69" s="43">
        <f t="shared" ref="D69:AA69" si="37">$D$9</f>
        <v>66.180000000000007</v>
      </c>
      <c r="E69" s="43">
        <f t="shared" si="37"/>
        <v>66.180000000000007</v>
      </c>
      <c r="F69" s="43">
        <f t="shared" si="37"/>
        <v>66.180000000000007</v>
      </c>
      <c r="G69" s="43">
        <f t="shared" si="37"/>
        <v>66.180000000000007</v>
      </c>
      <c r="H69" s="43">
        <f t="shared" si="37"/>
        <v>66.180000000000007</v>
      </c>
      <c r="I69" s="43">
        <f t="shared" si="37"/>
        <v>66.180000000000007</v>
      </c>
      <c r="J69" s="43">
        <f t="shared" si="37"/>
        <v>66.180000000000007</v>
      </c>
      <c r="K69" s="43">
        <f t="shared" si="37"/>
        <v>66.180000000000007</v>
      </c>
      <c r="L69" s="43">
        <f t="shared" si="37"/>
        <v>66.180000000000007</v>
      </c>
      <c r="M69" s="43">
        <f t="shared" si="37"/>
        <v>66.180000000000007</v>
      </c>
      <c r="N69" s="43">
        <f t="shared" si="37"/>
        <v>66.180000000000007</v>
      </c>
      <c r="O69" s="43">
        <f t="shared" si="37"/>
        <v>66.180000000000007</v>
      </c>
      <c r="P69" s="43">
        <f t="shared" si="37"/>
        <v>66.180000000000007</v>
      </c>
      <c r="Q69" s="43">
        <f t="shared" si="37"/>
        <v>66.180000000000007</v>
      </c>
      <c r="R69" s="43">
        <f t="shared" si="37"/>
        <v>66.180000000000007</v>
      </c>
      <c r="S69" s="43">
        <f t="shared" si="37"/>
        <v>66.180000000000007</v>
      </c>
      <c r="T69" s="43">
        <f t="shared" si="37"/>
        <v>66.180000000000007</v>
      </c>
      <c r="U69" s="43">
        <f t="shared" si="37"/>
        <v>66.180000000000007</v>
      </c>
      <c r="V69" s="43">
        <f t="shared" si="37"/>
        <v>66.180000000000007</v>
      </c>
      <c r="W69" s="43">
        <f t="shared" si="37"/>
        <v>66.180000000000007</v>
      </c>
      <c r="X69" s="43">
        <f t="shared" si="37"/>
        <v>66.180000000000007</v>
      </c>
      <c r="Y69" s="43">
        <f t="shared" si="37"/>
        <v>66.180000000000007</v>
      </c>
      <c r="Z69" s="43">
        <f t="shared" si="37"/>
        <v>66.180000000000007</v>
      </c>
      <c r="AA69" s="43">
        <f t="shared" si="37"/>
        <v>66.180000000000007</v>
      </c>
    </row>
    <row r="70" spans="1:27" ht="12.75" hidden="1" customHeight="1" outlineLevel="1" x14ac:dyDescent="0.2">
      <c r="A70" s="98" t="s">
        <v>2476</v>
      </c>
      <c r="B70" s="62" t="s">
        <v>81</v>
      </c>
      <c r="C70" s="42" t="s">
        <v>77</v>
      </c>
      <c r="D70" s="43">
        <v>6.71</v>
      </c>
      <c r="E70" s="43">
        <v>6.71</v>
      </c>
      <c r="F70" s="43">
        <v>6.71</v>
      </c>
      <c r="G70" s="43">
        <v>6.71</v>
      </c>
      <c r="H70" s="43">
        <v>6.71</v>
      </c>
      <c r="I70" s="43">
        <v>6.71</v>
      </c>
      <c r="J70" s="43">
        <v>6.71</v>
      </c>
      <c r="K70" s="43">
        <v>6.71</v>
      </c>
      <c r="L70" s="43">
        <v>6.71</v>
      </c>
      <c r="M70" s="43">
        <v>6.71</v>
      </c>
      <c r="N70" s="43">
        <v>6.71</v>
      </c>
      <c r="O70" s="43">
        <v>6.71</v>
      </c>
      <c r="P70" s="43">
        <v>6.71</v>
      </c>
      <c r="Q70" s="43">
        <v>6.71</v>
      </c>
      <c r="R70" s="43">
        <v>6.71</v>
      </c>
      <c r="S70" s="43">
        <v>6.71</v>
      </c>
      <c r="T70" s="43">
        <v>6.71</v>
      </c>
      <c r="U70" s="43">
        <v>6.71</v>
      </c>
      <c r="V70" s="43">
        <v>6.71</v>
      </c>
      <c r="W70" s="43">
        <v>6.71</v>
      </c>
      <c r="X70" s="43">
        <v>6.71</v>
      </c>
      <c r="Y70" s="43">
        <v>6.71</v>
      </c>
      <c r="Z70" s="43">
        <v>6.71</v>
      </c>
      <c r="AA70" s="43">
        <v>6.71</v>
      </c>
    </row>
    <row r="71" spans="1:27" ht="12.75" hidden="1" customHeight="1" outlineLevel="1" x14ac:dyDescent="0.2">
      <c r="A71" s="98" t="s">
        <v>2477</v>
      </c>
      <c r="B71" s="62" t="s">
        <v>79</v>
      </c>
      <c r="C71" s="42" t="s">
        <v>77</v>
      </c>
      <c r="D71" s="43">
        <f>$D$11</f>
        <v>216.36</v>
      </c>
      <c r="E71" s="43">
        <f t="shared" ref="E71:AA71" si="38">$D$11</f>
        <v>216.36</v>
      </c>
      <c r="F71" s="43">
        <f t="shared" si="38"/>
        <v>216.36</v>
      </c>
      <c r="G71" s="43">
        <f t="shared" si="38"/>
        <v>216.36</v>
      </c>
      <c r="H71" s="43">
        <f t="shared" si="38"/>
        <v>216.36</v>
      </c>
      <c r="I71" s="43">
        <f t="shared" si="38"/>
        <v>216.36</v>
      </c>
      <c r="J71" s="43">
        <f t="shared" si="38"/>
        <v>216.36</v>
      </c>
      <c r="K71" s="43">
        <f t="shared" si="38"/>
        <v>216.36</v>
      </c>
      <c r="L71" s="43">
        <f t="shared" si="38"/>
        <v>216.36</v>
      </c>
      <c r="M71" s="43">
        <f t="shared" si="38"/>
        <v>216.36</v>
      </c>
      <c r="N71" s="43">
        <f t="shared" si="38"/>
        <v>216.36</v>
      </c>
      <c r="O71" s="43">
        <f t="shared" si="38"/>
        <v>216.36</v>
      </c>
      <c r="P71" s="43">
        <f t="shared" si="38"/>
        <v>216.36</v>
      </c>
      <c r="Q71" s="43">
        <f t="shared" si="38"/>
        <v>216.36</v>
      </c>
      <c r="R71" s="43">
        <f t="shared" si="38"/>
        <v>216.36</v>
      </c>
      <c r="S71" s="43">
        <f t="shared" si="38"/>
        <v>216.36</v>
      </c>
      <c r="T71" s="43">
        <f t="shared" si="38"/>
        <v>216.36</v>
      </c>
      <c r="U71" s="43">
        <f t="shared" si="38"/>
        <v>216.36</v>
      </c>
      <c r="V71" s="43">
        <f t="shared" si="38"/>
        <v>216.36</v>
      </c>
      <c r="W71" s="43">
        <f t="shared" si="38"/>
        <v>216.36</v>
      </c>
      <c r="X71" s="43">
        <f t="shared" si="38"/>
        <v>216.36</v>
      </c>
      <c r="Y71" s="43">
        <f t="shared" si="38"/>
        <v>216.36</v>
      </c>
      <c r="Z71" s="43">
        <f t="shared" si="38"/>
        <v>216.36</v>
      </c>
      <c r="AA71" s="43">
        <f t="shared" si="38"/>
        <v>216.36</v>
      </c>
    </row>
    <row r="72" spans="1:27" ht="12.75" customHeight="1" collapsed="1" x14ac:dyDescent="0.2">
      <c r="A72" s="97" t="s">
        <v>2478</v>
      </c>
      <c r="B72" s="27" t="str">
        <f>"14"&amp;"."&amp;$B$801&amp;"."&amp;$B$802</f>
        <v>14.01.2023</v>
      </c>
      <c r="C72" s="89" t="s">
        <v>74</v>
      </c>
      <c r="D72" s="90">
        <f>ROUND(((D73+D74+D76+D75)/1000),5)</f>
        <v>1.7067699999999999</v>
      </c>
      <c r="E72" s="90">
        <f>ROUND(((E73+E74+E76+E75)/1000),5)</f>
        <v>1.53196</v>
      </c>
      <c r="F72" s="90">
        <f>ROUND(((F73+F74+F76+F75)/1000),5)</f>
        <v>1.5003</v>
      </c>
      <c r="G72" s="90">
        <f t="shared" ref="G72:AA72" si="39">ROUND(((G73+G74+G76+G75)/1000),5)</f>
        <v>1.4899</v>
      </c>
      <c r="H72" s="90">
        <f t="shared" si="39"/>
        <v>1.5043500000000001</v>
      </c>
      <c r="I72" s="90">
        <f t="shared" si="39"/>
        <v>1.5339100000000001</v>
      </c>
      <c r="J72" s="90">
        <f t="shared" si="39"/>
        <v>1.6293599999999999</v>
      </c>
      <c r="K72" s="90">
        <f t="shared" si="39"/>
        <v>1.90778</v>
      </c>
      <c r="L72" s="90">
        <f t="shared" si="39"/>
        <v>2.0008699999999999</v>
      </c>
      <c r="M72" s="90">
        <f t="shared" si="39"/>
        <v>2.1279599999999999</v>
      </c>
      <c r="N72" s="90">
        <f t="shared" si="39"/>
        <v>2.1666500000000002</v>
      </c>
      <c r="O72" s="90">
        <f t="shared" si="39"/>
        <v>2.1758799999999998</v>
      </c>
      <c r="P72" s="90">
        <f t="shared" si="39"/>
        <v>2.1741100000000002</v>
      </c>
      <c r="Q72" s="90">
        <f t="shared" si="39"/>
        <v>2.17299</v>
      </c>
      <c r="R72" s="90">
        <f t="shared" si="39"/>
        <v>2.1474299999999999</v>
      </c>
      <c r="S72" s="90">
        <f t="shared" si="39"/>
        <v>2.15056</v>
      </c>
      <c r="T72" s="90">
        <f t="shared" si="39"/>
        <v>2.1686800000000002</v>
      </c>
      <c r="U72" s="90">
        <f t="shared" si="39"/>
        <v>2.2154099999999999</v>
      </c>
      <c r="V72" s="90">
        <f t="shared" si="39"/>
        <v>2.20757</v>
      </c>
      <c r="W72" s="90">
        <f t="shared" si="39"/>
        <v>2.1602700000000001</v>
      </c>
      <c r="X72" s="90">
        <f t="shared" si="39"/>
        <v>2.1639900000000001</v>
      </c>
      <c r="Y72" s="90">
        <f t="shared" si="39"/>
        <v>2.0403600000000002</v>
      </c>
      <c r="Z72" s="90">
        <f t="shared" si="39"/>
        <v>1.9668300000000001</v>
      </c>
      <c r="AA72" s="90">
        <f t="shared" si="39"/>
        <v>1.7157100000000001</v>
      </c>
    </row>
    <row r="73" spans="1:27" ht="12.75" hidden="1" customHeight="1" outlineLevel="1" x14ac:dyDescent="0.2">
      <c r="A73" s="98" t="s">
        <v>2479</v>
      </c>
      <c r="B73" s="62" t="s">
        <v>236</v>
      </c>
      <c r="C73" s="42" t="s">
        <v>77</v>
      </c>
      <c r="D73" s="43">
        <v>1417.52</v>
      </c>
      <c r="E73" s="43">
        <v>1242.71</v>
      </c>
      <c r="F73" s="43">
        <v>1211.05</v>
      </c>
      <c r="G73" s="43">
        <v>1200.6500000000001</v>
      </c>
      <c r="H73" s="43">
        <v>1215.0999999999999</v>
      </c>
      <c r="I73" s="43">
        <v>1244.6600000000001</v>
      </c>
      <c r="J73" s="43">
        <v>1340.11</v>
      </c>
      <c r="K73" s="43">
        <v>1618.53</v>
      </c>
      <c r="L73" s="43">
        <v>1711.62</v>
      </c>
      <c r="M73" s="43">
        <v>1838.71</v>
      </c>
      <c r="N73" s="43">
        <v>1877.4</v>
      </c>
      <c r="O73" s="43">
        <v>1886.63</v>
      </c>
      <c r="P73" s="43">
        <v>1884.86</v>
      </c>
      <c r="Q73" s="43">
        <v>1883.74</v>
      </c>
      <c r="R73" s="43">
        <v>1858.18</v>
      </c>
      <c r="S73" s="43">
        <v>1861.31</v>
      </c>
      <c r="T73" s="43">
        <v>1879.43</v>
      </c>
      <c r="U73" s="43">
        <v>1926.16</v>
      </c>
      <c r="V73" s="43">
        <v>1918.32</v>
      </c>
      <c r="W73" s="43">
        <v>1871.02</v>
      </c>
      <c r="X73" s="43">
        <v>1874.74</v>
      </c>
      <c r="Y73" s="43">
        <v>1751.11</v>
      </c>
      <c r="Z73" s="43">
        <v>1677.58</v>
      </c>
      <c r="AA73" s="43">
        <v>1426.46</v>
      </c>
    </row>
    <row r="74" spans="1:27" ht="12.75" hidden="1" customHeight="1" outlineLevel="1" x14ac:dyDescent="0.2">
      <c r="A74" s="98" t="s">
        <v>2480</v>
      </c>
      <c r="B74" s="62" t="s">
        <v>88</v>
      </c>
      <c r="C74" s="42" t="s">
        <v>77</v>
      </c>
      <c r="D74" s="43">
        <f t="shared" ref="D74:AA74" si="40">$D$9</f>
        <v>66.180000000000007</v>
      </c>
      <c r="E74" s="43">
        <f t="shared" si="40"/>
        <v>66.180000000000007</v>
      </c>
      <c r="F74" s="43">
        <f t="shared" si="40"/>
        <v>66.180000000000007</v>
      </c>
      <c r="G74" s="43">
        <f t="shared" si="40"/>
        <v>66.180000000000007</v>
      </c>
      <c r="H74" s="43">
        <f t="shared" si="40"/>
        <v>66.180000000000007</v>
      </c>
      <c r="I74" s="43">
        <f t="shared" si="40"/>
        <v>66.180000000000007</v>
      </c>
      <c r="J74" s="43">
        <f t="shared" si="40"/>
        <v>66.180000000000007</v>
      </c>
      <c r="K74" s="43">
        <f t="shared" si="40"/>
        <v>66.180000000000007</v>
      </c>
      <c r="L74" s="43">
        <f t="shared" si="40"/>
        <v>66.180000000000007</v>
      </c>
      <c r="M74" s="43">
        <f t="shared" si="40"/>
        <v>66.180000000000007</v>
      </c>
      <c r="N74" s="43">
        <f t="shared" si="40"/>
        <v>66.180000000000007</v>
      </c>
      <c r="O74" s="43">
        <f t="shared" si="40"/>
        <v>66.180000000000007</v>
      </c>
      <c r="P74" s="43">
        <f t="shared" si="40"/>
        <v>66.180000000000007</v>
      </c>
      <c r="Q74" s="43">
        <f t="shared" si="40"/>
        <v>66.180000000000007</v>
      </c>
      <c r="R74" s="43">
        <f t="shared" si="40"/>
        <v>66.180000000000007</v>
      </c>
      <c r="S74" s="43">
        <f t="shared" si="40"/>
        <v>66.180000000000007</v>
      </c>
      <c r="T74" s="43">
        <f t="shared" si="40"/>
        <v>66.180000000000007</v>
      </c>
      <c r="U74" s="43">
        <f t="shared" si="40"/>
        <v>66.180000000000007</v>
      </c>
      <c r="V74" s="43">
        <f t="shared" si="40"/>
        <v>66.180000000000007</v>
      </c>
      <c r="W74" s="43">
        <f t="shared" si="40"/>
        <v>66.180000000000007</v>
      </c>
      <c r="X74" s="43">
        <f t="shared" si="40"/>
        <v>66.180000000000007</v>
      </c>
      <c r="Y74" s="43">
        <f t="shared" si="40"/>
        <v>66.180000000000007</v>
      </c>
      <c r="Z74" s="43">
        <f t="shared" si="40"/>
        <v>66.180000000000007</v>
      </c>
      <c r="AA74" s="43">
        <f t="shared" si="40"/>
        <v>66.180000000000007</v>
      </c>
    </row>
    <row r="75" spans="1:27" ht="12.75" hidden="1" customHeight="1" outlineLevel="1" x14ac:dyDescent="0.2">
      <c r="A75" s="98" t="s">
        <v>2481</v>
      </c>
      <c r="B75" s="62" t="s">
        <v>81</v>
      </c>
      <c r="C75" s="42" t="s">
        <v>77</v>
      </c>
      <c r="D75" s="43">
        <v>6.71</v>
      </c>
      <c r="E75" s="43">
        <v>6.71</v>
      </c>
      <c r="F75" s="43">
        <v>6.71</v>
      </c>
      <c r="G75" s="43">
        <v>6.71</v>
      </c>
      <c r="H75" s="43">
        <v>6.71</v>
      </c>
      <c r="I75" s="43">
        <v>6.71</v>
      </c>
      <c r="J75" s="43">
        <v>6.71</v>
      </c>
      <c r="K75" s="43">
        <v>6.71</v>
      </c>
      <c r="L75" s="43">
        <v>6.71</v>
      </c>
      <c r="M75" s="43">
        <v>6.71</v>
      </c>
      <c r="N75" s="43">
        <v>6.71</v>
      </c>
      <c r="O75" s="43">
        <v>6.71</v>
      </c>
      <c r="P75" s="43">
        <v>6.71</v>
      </c>
      <c r="Q75" s="43">
        <v>6.71</v>
      </c>
      <c r="R75" s="43">
        <v>6.71</v>
      </c>
      <c r="S75" s="43">
        <v>6.71</v>
      </c>
      <c r="T75" s="43">
        <v>6.71</v>
      </c>
      <c r="U75" s="43">
        <v>6.71</v>
      </c>
      <c r="V75" s="43">
        <v>6.71</v>
      </c>
      <c r="W75" s="43">
        <v>6.71</v>
      </c>
      <c r="X75" s="43">
        <v>6.71</v>
      </c>
      <c r="Y75" s="43">
        <v>6.71</v>
      </c>
      <c r="Z75" s="43">
        <v>6.71</v>
      </c>
      <c r="AA75" s="43">
        <v>6.71</v>
      </c>
    </row>
    <row r="76" spans="1:27" ht="12.75" hidden="1" customHeight="1" outlineLevel="1" x14ac:dyDescent="0.2">
      <c r="A76" s="98" t="s">
        <v>2482</v>
      </c>
      <c r="B76" s="62" t="s">
        <v>79</v>
      </c>
      <c r="C76" s="42" t="s">
        <v>77</v>
      </c>
      <c r="D76" s="43">
        <f>$D$11</f>
        <v>216.36</v>
      </c>
      <c r="E76" s="43">
        <f t="shared" ref="E76:AA76" si="41">$D$11</f>
        <v>216.36</v>
      </c>
      <c r="F76" s="43">
        <f t="shared" si="41"/>
        <v>216.36</v>
      </c>
      <c r="G76" s="43">
        <f t="shared" si="41"/>
        <v>216.36</v>
      </c>
      <c r="H76" s="43">
        <f t="shared" si="41"/>
        <v>216.36</v>
      </c>
      <c r="I76" s="43">
        <f t="shared" si="41"/>
        <v>216.36</v>
      </c>
      <c r="J76" s="43">
        <f t="shared" si="41"/>
        <v>216.36</v>
      </c>
      <c r="K76" s="43">
        <f t="shared" si="41"/>
        <v>216.36</v>
      </c>
      <c r="L76" s="43">
        <f t="shared" si="41"/>
        <v>216.36</v>
      </c>
      <c r="M76" s="43">
        <f t="shared" si="41"/>
        <v>216.36</v>
      </c>
      <c r="N76" s="43">
        <f t="shared" si="41"/>
        <v>216.36</v>
      </c>
      <c r="O76" s="43">
        <f t="shared" si="41"/>
        <v>216.36</v>
      </c>
      <c r="P76" s="43">
        <f t="shared" si="41"/>
        <v>216.36</v>
      </c>
      <c r="Q76" s="43">
        <f t="shared" si="41"/>
        <v>216.36</v>
      </c>
      <c r="R76" s="43">
        <f t="shared" si="41"/>
        <v>216.36</v>
      </c>
      <c r="S76" s="43">
        <f t="shared" si="41"/>
        <v>216.36</v>
      </c>
      <c r="T76" s="43">
        <f t="shared" si="41"/>
        <v>216.36</v>
      </c>
      <c r="U76" s="43">
        <f t="shared" si="41"/>
        <v>216.36</v>
      </c>
      <c r="V76" s="43">
        <f t="shared" si="41"/>
        <v>216.36</v>
      </c>
      <c r="W76" s="43">
        <f t="shared" si="41"/>
        <v>216.36</v>
      </c>
      <c r="X76" s="43">
        <f t="shared" si="41"/>
        <v>216.36</v>
      </c>
      <c r="Y76" s="43">
        <f t="shared" si="41"/>
        <v>216.36</v>
      </c>
      <c r="Z76" s="43">
        <f t="shared" si="41"/>
        <v>216.36</v>
      </c>
      <c r="AA76" s="43">
        <f t="shared" si="41"/>
        <v>216.36</v>
      </c>
    </row>
    <row r="77" spans="1:27" ht="12.75" customHeight="1" collapsed="1" x14ac:dyDescent="0.2">
      <c r="A77" s="97" t="s">
        <v>2483</v>
      </c>
      <c r="B77" s="27" t="str">
        <f>"15"&amp;"."&amp;$B$801&amp;"."&amp;$B$802</f>
        <v>15.01.2023</v>
      </c>
      <c r="C77" s="89" t="s">
        <v>74</v>
      </c>
      <c r="D77" s="90">
        <f>ROUND(((D78+D79+D81+D80)/1000),5)</f>
        <v>1.54579</v>
      </c>
      <c r="E77" s="90">
        <f>ROUND(((E78+E79+E81+E80)/1000),5)</f>
        <v>1.4880500000000001</v>
      </c>
      <c r="F77" s="90">
        <f>ROUND(((F78+F79+F81+F80)/1000),5)</f>
        <v>1.4184699999999999</v>
      </c>
      <c r="G77" s="90">
        <f t="shared" ref="G77:AA77" si="42">ROUND(((G78+G79+G81+G80)/1000),5)</f>
        <v>1.41296</v>
      </c>
      <c r="H77" s="90">
        <f t="shared" si="42"/>
        <v>1.41737</v>
      </c>
      <c r="I77" s="90">
        <f t="shared" si="42"/>
        <v>1.46637</v>
      </c>
      <c r="J77" s="90">
        <f t="shared" si="42"/>
        <v>1.47875</v>
      </c>
      <c r="K77" s="90">
        <f t="shared" si="42"/>
        <v>1.6774800000000001</v>
      </c>
      <c r="L77" s="90">
        <f t="shared" si="42"/>
        <v>1.92598</v>
      </c>
      <c r="M77" s="90">
        <f t="shared" si="42"/>
        <v>1.9984500000000001</v>
      </c>
      <c r="N77" s="90">
        <f t="shared" si="42"/>
        <v>2.0672799999999998</v>
      </c>
      <c r="O77" s="90">
        <f t="shared" si="42"/>
        <v>2.08744</v>
      </c>
      <c r="P77" s="90">
        <f t="shared" si="42"/>
        <v>2.0904600000000002</v>
      </c>
      <c r="Q77" s="90">
        <f t="shared" si="42"/>
        <v>2.09259</v>
      </c>
      <c r="R77" s="90">
        <f t="shared" si="42"/>
        <v>2.0615700000000001</v>
      </c>
      <c r="S77" s="90">
        <f t="shared" si="42"/>
        <v>2.0703399999999998</v>
      </c>
      <c r="T77" s="90">
        <f t="shared" si="42"/>
        <v>2.1213000000000002</v>
      </c>
      <c r="U77" s="90">
        <f t="shared" si="42"/>
        <v>2.1831900000000002</v>
      </c>
      <c r="V77" s="90">
        <f t="shared" si="42"/>
        <v>2.1881599999999999</v>
      </c>
      <c r="W77" s="90">
        <f t="shared" si="42"/>
        <v>2.1171199999999999</v>
      </c>
      <c r="X77" s="90">
        <f t="shared" si="42"/>
        <v>2.1102599999999998</v>
      </c>
      <c r="Y77" s="90">
        <f t="shared" si="42"/>
        <v>2.0245299999999999</v>
      </c>
      <c r="Z77" s="90">
        <f t="shared" si="42"/>
        <v>1.95611</v>
      </c>
      <c r="AA77" s="90">
        <f t="shared" si="42"/>
        <v>1.6930000000000001</v>
      </c>
    </row>
    <row r="78" spans="1:27" ht="12.75" hidden="1" customHeight="1" outlineLevel="1" x14ac:dyDescent="0.2">
      <c r="A78" s="98" t="s">
        <v>2484</v>
      </c>
      <c r="B78" s="62" t="s">
        <v>236</v>
      </c>
      <c r="C78" s="42" t="s">
        <v>77</v>
      </c>
      <c r="D78" s="43">
        <v>1256.54</v>
      </c>
      <c r="E78" s="43">
        <v>1198.8</v>
      </c>
      <c r="F78" s="43">
        <v>1129.22</v>
      </c>
      <c r="G78" s="43">
        <v>1123.71</v>
      </c>
      <c r="H78" s="43">
        <v>1128.1199999999999</v>
      </c>
      <c r="I78" s="43">
        <v>1177.1199999999999</v>
      </c>
      <c r="J78" s="43">
        <v>1189.5</v>
      </c>
      <c r="K78" s="43">
        <v>1388.23</v>
      </c>
      <c r="L78" s="43">
        <v>1636.73</v>
      </c>
      <c r="M78" s="43">
        <v>1709.2</v>
      </c>
      <c r="N78" s="43">
        <v>1778.03</v>
      </c>
      <c r="O78" s="43">
        <v>1798.19</v>
      </c>
      <c r="P78" s="43">
        <v>1801.21</v>
      </c>
      <c r="Q78" s="43">
        <v>1803.34</v>
      </c>
      <c r="R78" s="43">
        <v>1772.32</v>
      </c>
      <c r="S78" s="43">
        <v>1781.09</v>
      </c>
      <c r="T78" s="43">
        <v>1832.05</v>
      </c>
      <c r="U78" s="43">
        <v>1893.94</v>
      </c>
      <c r="V78" s="43">
        <v>1898.91</v>
      </c>
      <c r="W78" s="43">
        <v>1827.87</v>
      </c>
      <c r="X78" s="43">
        <v>1821.01</v>
      </c>
      <c r="Y78" s="43">
        <v>1735.28</v>
      </c>
      <c r="Z78" s="43">
        <v>1666.86</v>
      </c>
      <c r="AA78" s="43">
        <v>1403.75</v>
      </c>
    </row>
    <row r="79" spans="1:27" ht="12.75" hidden="1" customHeight="1" outlineLevel="1" x14ac:dyDescent="0.2">
      <c r="A79" s="98" t="s">
        <v>2485</v>
      </c>
      <c r="B79" s="62" t="s">
        <v>88</v>
      </c>
      <c r="C79" s="42" t="s">
        <v>77</v>
      </c>
      <c r="D79" s="43">
        <f t="shared" ref="D79:AA79" si="43">$D$9</f>
        <v>66.180000000000007</v>
      </c>
      <c r="E79" s="43">
        <f t="shared" si="43"/>
        <v>66.180000000000007</v>
      </c>
      <c r="F79" s="43">
        <f t="shared" si="43"/>
        <v>66.180000000000007</v>
      </c>
      <c r="G79" s="43">
        <f t="shared" si="43"/>
        <v>66.180000000000007</v>
      </c>
      <c r="H79" s="43">
        <f t="shared" si="43"/>
        <v>66.180000000000007</v>
      </c>
      <c r="I79" s="43">
        <f t="shared" si="43"/>
        <v>66.180000000000007</v>
      </c>
      <c r="J79" s="43">
        <f t="shared" si="43"/>
        <v>66.180000000000007</v>
      </c>
      <c r="K79" s="43">
        <f t="shared" si="43"/>
        <v>66.180000000000007</v>
      </c>
      <c r="L79" s="43">
        <f t="shared" si="43"/>
        <v>66.180000000000007</v>
      </c>
      <c r="M79" s="43">
        <f t="shared" si="43"/>
        <v>66.180000000000007</v>
      </c>
      <c r="N79" s="43">
        <f t="shared" si="43"/>
        <v>66.180000000000007</v>
      </c>
      <c r="O79" s="43">
        <f t="shared" si="43"/>
        <v>66.180000000000007</v>
      </c>
      <c r="P79" s="43">
        <f t="shared" si="43"/>
        <v>66.180000000000007</v>
      </c>
      <c r="Q79" s="43">
        <f t="shared" si="43"/>
        <v>66.180000000000007</v>
      </c>
      <c r="R79" s="43">
        <f t="shared" si="43"/>
        <v>66.180000000000007</v>
      </c>
      <c r="S79" s="43">
        <f t="shared" si="43"/>
        <v>66.180000000000007</v>
      </c>
      <c r="T79" s="43">
        <f t="shared" si="43"/>
        <v>66.180000000000007</v>
      </c>
      <c r="U79" s="43">
        <f t="shared" si="43"/>
        <v>66.180000000000007</v>
      </c>
      <c r="V79" s="43">
        <f t="shared" si="43"/>
        <v>66.180000000000007</v>
      </c>
      <c r="W79" s="43">
        <f t="shared" si="43"/>
        <v>66.180000000000007</v>
      </c>
      <c r="X79" s="43">
        <f t="shared" si="43"/>
        <v>66.180000000000007</v>
      </c>
      <c r="Y79" s="43">
        <f t="shared" si="43"/>
        <v>66.180000000000007</v>
      </c>
      <c r="Z79" s="43">
        <f t="shared" si="43"/>
        <v>66.180000000000007</v>
      </c>
      <c r="AA79" s="43">
        <f t="shared" si="43"/>
        <v>66.180000000000007</v>
      </c>
    </row>
    <row r="80" spans="1:27" ht="12.75" hidden="1" customHeight="1" outlineLevel="1" x14ac:dyDescent="0.2">
      <c r="A80" s="98" t="s">
        <v>2486</v>
      </c>
      <c r="B80" s="62" t="s">
        <v>81</v>
      </c>
      <c r="C80" s="42" t="s">
        <v>77</v>
      </c>
      <c r="D80" s="43">
        <v>6.71</v>
      </c>
      <c r="E80" s="43">
        <v>6.71</v>
      </c>
      <c r="F80" s="43">
        <v>6.71</v>
      </c>
      <c r="G80" s="43">
        <v>6.71</v>
      </c>
      <c r="H80" s="43">
        <v>6.71</v>
      </c>
      <c r="I80" s="43">
        <v>6.71</v>
      </c>
      <c r="J80" s="43">
        <v>6.71</v>
      </c>
      <c r="K80" s="43">
        <v>6.71</v>
      </c>
      <c r="L80" s="43">
        <v>6.71</v>
      </c>
      <c r="M80" s="43">
        <v>6.71</v>
      </c>
      <c r="N80" s="43">
        <v>6.71</v>
      </c>
      <c r="O80" s="43">
        <v>6.71</v>
      </c>
      <c r="P80" s="43">
        <v>6.71</v>
      </c>
      <c r="Q80" s="43">
        <v>6.71</v>
      </c>
      <c r="R80" s="43">
        <v>6.71</v>
      </c>
      <c r="S80" s="43">
        <v>6.71</v>
      </c>
      <c r="T80" s="43">
        <v>6.71</v>
      </c>
      <c r="U80" s="43">
        <v>6.71</v>
      </c>
      <c r="V80" s="43">
        <v>6.71</v>
      </c>
      <c r="W80" s="43">
        <v>6.71</v>
      </c>
      <c r="X80" s="43">
        <v>6.71</v>
      </c>
      <c r="Y80" s="43">
        <v>6.71</v>
      </c>
      <c r="Z80" s="43">
        <v>6.71</v>
      </c>
      <c r="AA80" s="43">
        <v>6.71</v>
      </c>
    </row>
    <row r="81" spans="1:27" ht="12.75" hidden="1" customHeight="1" outlineLevel="1" x14ac:dyDescent="0.2">
      <c r="A81" s="98" t="s">
        <v>2487</v>
      </c>
      <c r="B81" s="62" t="s">
        <v>79</v>
      </c>
      <c r="C81" s="42" t="s">
        <v>77</v>
      </c>
      <c r="D81" s="43">
        <f>$D$11</f>
        <v>216.36</v>
      </c>
      <c r="E81" s="43">
        <f t="shared" ref="E81:AA81" si="44">$D$11</f>
        <v>216.36</v>
      </c>
      <c r="F81" s="43">
        <f t="shared" si="44"/>
        <v>216.36</v>
      </c>
      <c r="G81" s="43">
        <f t="shared" si="44"/>
        <v>216.36</v>
      </c>
      <c r="H81" s="43">
        <f t="shared" si="44"/>
        <v>216.36</v>
      </c>
      <c r="I81" s="43">
        <f t="shared" si="44"/>
        <v>216.36</v>
      </c>
      <c r="J81" s="43">
        <f t="shared" si="44"/>
        <v>216.36</v>
      </c>
      <c r="K81" s="43">
        <f t="shared" si="44"/>
        <v>216.36</v>
      </c>
      <c r="L81" s="43">
        <f t="shared" si="44"/>
        <v>216.36</v>
      </c>
      <c r="M81" s="43">
        <f t="shared" si="44"/>
        <v>216.36</v>
      </c>
      <c r="N81" s="43">
        <f t="shared" si="44"/>
        <v>216.36</v>
      </c>
      <c r="O81" s="43">
        <f t="shared" si="44"/>
        <v>216.36</v>
      </c>
      <c r="P81" s="43">
        <f t="shared" si="44"/>
        <v>216.36</v>
      </c>
      <c r="Q81" s="43">
        <f t="shared" si="44"/>
        <v>216.36</v>
      </c>
      <c r="R81" s="43">
        <f t="shared" si="44"/>
        <v>216.36</v>
      </c>
      <c r="S81" s="43">
        <f t="shared" si="44"/>
        <v>216.36</v>
      </c>
      <c r="T81" s="43">
        <f t="shared" si="44"/>
        <v>216.36</v>
      </c>
      <c r="U81" s="43">
        <f t="shared" si="44"/>
        <v>216.36</v>
      </c>
      <c r="V81" s="43">
        <f t="shared" si="44"/>
        <v>216.36</v>
      </c>
      <c r="W81" s="43">
        <f t="shared" si="44"/>
        <v>216.36</v>
      </c>
      <c r="X81" s="43">
        <f t="shared" si="44"/>
        <v>216.36</v>
      </c>
      <c r="Y81" s="43">
        <f t="shared" si="44"/>
        <v>216.36</v>
      </c>
      <c r="Z81" s="43">
        <f t="shared" si="44"/>
        <v>216.36</v>
      </c>
      <c r="AA81" s="43">
        <f t="shared" si="44"/>
        <v>216.36</v>
      </c>
    </row>
    <row r="82" spans="1:27" ht="12.75" customHeight="1" collapsed="1" x14ac:dyDescent="0.2">
      <c r="A82" s="97" t="s">
        <v>2488</v>
      </c>
      <c r="B82" s="27" t="str">
        <f>"16"&amp;"."&amp;$B$801&amp;"."&amp;$B$802</f>
        <v>16.01.2023</v>
      </c>
      <c r="C82" s="89" t="s">
        <v>74</v>
      </c>
      <c r="D82" s="90">
        <f>ROUND(((D83+D84+D86+D85)/1000),5)</f>
        <v>1.5414600000000001</v>
      </c>
      <c r="E82" s="90">
        <f>ROUND(((E83+E84+E86+E85)/1000),5)</f>
        <v>1.482</v>
      </c>
      <c r="F82" s="90">
        <f>ROUND(((F83+F84+F86+F85)/1000),5)</f>
        <v>1.41974</v>
      </c>
      <c r="G82" s="90">
        <f t="shared" ref="G82:AA82" si="45">ROUND(((G83+G84+G86+G85)/1000),5)</f>
        <v>1.41073</v>
      </c>
      <c r="H82" s="90">
        <f t="shared" si="45"/>
        <v>1.4424699999999999</v>
      </c>
      <c r="I82" s="90">
        <f t="shared" si="45"/>
        <v>1.53589</v>
      </c>
      <c r="J82" s="90">
        <f t="shared" si="45"/>
        <v>1.8275300000000001</v>
      </c>
      <c r="K82" s="90">
        <f t="shared" si="45"/>
        <v>1.9983599999999999</v>
      </c>
      <c r="L82" s="90">
        <f t="shared" si="45"/>
        <v>2.2042199999999998</v>
      </c>
      <c r="M82" s="90">
        <f t="shared" si="45"/>
        <v>2.2467100000000002</v>
      </c>
      <c r="N82" s="90">
        <f t="shared" si="45"/>
        <v>2.27237</v>
      </c>
      <c r="O82" s="90">
        <f t="shared" si="45"/>
        <v>2.2841100000000001</v>
      </c>
      <c r="P82" s="90">
        <f t="shared" si="45"/>
        <v>2.28532</v>
      </c>
      <c r="Q82" s="90">
        <f t="shared" si="45"/>
        <v>2.29922</v>
      </c>
      <c r="R82" s="90">
        <f t="shared" si="45"/>
        <v>2.2563499999999999</v>
      </c>
      <c r="S82" s="90">
        <f t="shared" si="45"/>
        <v>2.2517</v>
      </c>
      <c r="T82" s="90">
        <f t="shared" si="45"/>
        <v>2.2801800000000001</v>
      </c>
      <c r="U82" s="90">
        <f t="shared" si="45"/>
        <v>2.3172799999999998</v>
      </c>
      <c r="V82" s="90">
        <f t="shared" si="45"/>
        <v>2.2369599999999998</v>
      </c>
      <c r="W82" s="90">
        <f t="shared" si="45"/>
        <v>2.2648199999999998</v>
      </c>
      <c r="X82" s="90">
        <f t="shared" si="45"/>
        <v>2.17225</v>
      </c>
      <c r="Y82" s="90">
        <f t="shared" si="45"/>
        <v>2.0548500000000001</v>
      </c>
      <c r="Z82" s="90">
        <f t="shared" si="45"/>
        <v>1.91757</v>
      </c>
      <c r="AA82" s="90">
        <f t="shared" si="45"/>
        <v>1.54765</v>
      </c>
    </row>
    <row r="83" spans="1:27" ht="12.75" hidden="1" customHeight="1" outlineLevel="1" x14ac:dyDescent="0.2">
      <c r="A83" s="98" t="s">
        <v>2489</v>
      </c>
      <c r="B83" s="62" t="s">
        <v>236</v>
      </c>
      <c r="C83" s="42" t="s">
        <v>77</v>
      </c>
      <c r="D83" s="43">
        <v>1252.21</v>
      </c>
      <c r="E83" s="43">
        <v>1192.75</v>
      </c>
      <c r="F83" s="43">
        <v>1130.49</v>
      </c>
      <c r="G83" s="43">
        <v>1121.48</v>
      </c>
      <c r="H83" s="43">
        <v>1153.22</v>
      </c>
      <c r="I83" s="43">
        <v>1246.6400000000001</v>
      </c>
      <c r="J83" s="43">
        <v>1538.28</v>
      </c>
      <c r="K83" s="43">
        <v>1709.11</v>
      </c>
      <c r="L83" s="43">
        <v>1914.97</v>
      </c>
      <c r="M83" s="43">
        <v>1957.46</v>
      </c>
      <c r="N83" s="43">
        <v>1983.12</v>
      </c>
      <c r="O83" s="43">
        <v>1994.86</v>
      </c>
      <c r="P83" s="43">
        <v>1996.07</v>
      </c>
      <c r="Q83" s="43">
        <v>2009.97</v>
      </c>
      <c r="R83" s="43">
        <v>1967.1</v>
      </c>
      <c r="S83" s="43">
        <v>1962.45</v>
      </c>
      <c r="T83" s="43">
        <v>1990.93</v>
      </c>
      <c r="U83" s="43">
        <v>2028.03</v>
      </c>
      <c r="V83" s="43">
        <v>1947.71</v>
      </c>
      <c r="W83" s="43">
        <v>1975.57</v>
      </c>
      <c r="X83" s="43">
        <v>1883</v>
      </c>
      <c r="Y83" s="43">
        <v>1765.6</v>
      </c>
      <c r="Z83" s="43">
        <v>1628.32</v>
      </c>
      <c r="AA83" s="43">
        <v>1258.4000000000001</v>
      </c>
    </row>
    <row r="84" spans="1:27" ht="12.75" hidden="1" customHeight="1" outlineLevel="1" x14ac:dyDescent="0.2">
      <c r="A84" s="98" t="s">
        <v>2490</v>
      </c>
      <c r="B84" s="62" t="s">
        <v>88</v>
      </c>
      <c r="C84" s="42" t="s">
        <v>77</v>
      </c>
      <c r="D84" s="43">
        <f t="shared" ref="D84:AA84" si="46">$D$9</f>
        <v>66.180000000000007</v>
      </c>
      <c r="E84" s="43">
        <f t="shared" si="46"/>
        <v>66.180000000000007</v>
      </c>
      <c r="F84" s="43">
        <f t="shared" si="46"/>
        <v>66.180000000000007</v>
      </c>
      <c r="G84" s="43">
        <f t="shared" si="46"/>
        <v>66.180000000000007</v>
      </c>
      <c r="H84" s="43">
        <f t="shared" si="46"/>
        <v>66.180000000000007</v>
      </c>
      <c r="I84" s="43">
        <f t="shared" si="46"/>
        <v>66.180000000000007</v>
      </c>
      <c r="J84" s="43">
        <f t="shared" si="46"/>
        <v>66.180000000000007</v>
      </c>
      <c r="K84" s="43">
        <f t="shared" si="46"/>
        <v>66.180000000000007</v>
      </c>
      <c r="L84" s="43">
        <f t="shared" si="46"/>
        <v>66.180000000000007</v>
      </c>
      <c r="M84" s="43">
        <f t="shared" si="46"/>
        <v>66.180000000000007</v>
      </c>
      <c r="N84" s="43">
        <f t="shared" si="46"/>
        <v>66.180000000000007</v>
      </c>
      <c r="O84" s="43">
        <f t="shared" si="46"/>
        <v>66.180000000000007</v>
      </c>
      <c r="P84" s="43">
        <f t="shared" si="46"/>
        <v>66.180000000000007</v>
      </c>
      <c r="Q84" s="43">
        <f t="shared" si="46"/>
        <v>66.180000000000007</v>
      </c>
      <c r="R84" s="43">
        <f t="shared" si="46"/>
        <v>66.180000000000007</v>
      </c>
      <c r="S84" s="43">
        <f t="shared" si="46"/>
        <v>66.180000000000007</v>
      </c>
      <c r="T84" s="43">
        <f t="shared" si="46"/>
        <v>66.180000000000007</v>
      </c>
      <c r="U84" s="43">
        <f t="shared" si="46"/>
        <v>66.180000000000007</v>
      </c>
      <c r="V84" s="43">
        <f t="shared" si="46"/>
        <v>66.180000000000007</v>
      </c>
      <c r="W84" s="43">
        <f t="shared" si="46"/>
        <v>66.180000000000007</v>
      </c>
      <c r="X84" s="43">
        <f t="shared" si="46"/>
        <v>66.180000000000007</v>
      </c>
      <c r="Y84" s="43">
        <f t="shared" si="46"/>
        <v>66.180000000000007</v>
      </c>
      <c r="Z84" s="43">
        <f t="shared" si="46"/>
        <v>66.180000000000007</v>
      </c>
      <c r="AA84" s="43">
        <f t="shared" si="46"/>
        <v>66.180000000000007</v>
      </c>
    </row>
    <row r="85" spans="1:27" ht="12.75" hidden="1" customHeight="1" outlineLevel="1" x14ac:dyDescent="0.2">
      <c r="A85" s="98" t="s">
        <v>2491</v>
      </c>
      <c r="B85" s="62" t="s">
        <v>81</v>
      </c>
      <c r="C85" s="42" t="s">
        <v>77</v>
      </c>
      <c r="D85" s="43">
        <v>6.71</v>
      </c>
      <c r="E85" s="43">
        <v>6.71</v>
      </c>
      <c r="F85" s="43">
        <v>6.71</v>
      </c>
      <c r="G85" s="43">
        <v>6.71</v>
      </c>
      <c r="H85" s="43">
        <v>6.71</v>
      </c>
      <c r="I85" s="43">
        <v>6.71</v>
      </c>
      <c r="J85" s="43">
        <v>6.71</v>
      </c>
      <c r="K85" s="43">
        <v>6.71</v>
      </c>
      <c r="L85" s="43">
        <v>6.71</v>
      </c>
      <c r="M85" s="43">
        <v>6.71</v>
      </c>
      <c r="N85" s="43">
        <v>6.71</v>
      </c>
      <c r="O85" s="43">
        <v>6.71</v>
      </c>
      <c r="P85" s="43">
        <v>6.71</v>
      </c>
      <c r="Q85" s="43">
        <v>6.71</v>
      </c>
      <c r="R85" s="43">
        <v>6.71</v>
      </c>
      <c r="S85" s="43">
        <v>6.71</v>
      </c>
      <c r="T85" s="43">
        <v>6.71</v>
      </c>
      <c r="U85" s="43">
        <v>6.71</v>
      </c>
      <c r="V85" s="43">
        <v>6.71</v>
      </c>
      <c r="W85" s="43">
        <v>6.71</v>
      </c>
      <c r="X85" s="43">
        <v>6.71</v>
      </c>
      <c r="Y85" s="43">
        <v>6.71</v>
      </c>
      <c r="Z85" s="43">
        <v>6.71</v>
      </c>
      <c r="AA85" s="43">
        <v>6.71</v>
      </c>
    </row>
    <row r="86" spans="1:27" ht="12.75" hidden="1" customHeight="1" outlineLevel="1" x14ac:dyDescent="0.2">
      <c r="A86" s="98" t="s">
        <v>2492</v>
      </c>
      <c r="B86" s="62" t="s">
        <v>79</v>
      </c>
      <c r="C86" s="42" t="s">
        <v>77</v>
      </c>
      <c r="D86" s="43">
        <f>$D$11</f>
        <v>216.36</v>
      </c>
      <c r="E86" s="43">
        <f t="shared" ref="E86:AA86" si="47">$D$11</f>
        <v>216.36</v>
      </c>
      <c r="F86" s="43">
        <f t="shared" si="47"/>
        <v>216.36</v>
      </c>
      <c r="G86" s="43">
        <f t="shared" si="47"/>
        <v>216.36</v>
      </c>
      <c r="H86" s="43">
        <f t="shared" si="47"/>
        <v>216.36</v>
      </c>
      <c r="I86" s="43">
        <f t="shared" si="47"/>
        <v>216.36</v>
      </c>
      <c r="J86" s="43">
        <f t="shared" si="47"/>
        <v>216.36</v>
      </c>
      <c r="K86" s="43">
        <f t="shared" si="47"/>
        <v>216.36</v>
      </c>
      <c r="L86" s="43">
        <f t="shared" si="47"/>
        <v>216.36</v>
      </c>
      <c r="M86" s="43">
        <f t="shared" si="47"/>
        <v>216.36</v>
      </c>
      <c r="N86" s="43">
        <f t="shared" si="47"/>
        <v>216.36</v>
      </c>
      <c r="O86" s="43">
        <f t="shared" si="47"/>
        <v>216.36</v>
      </c>
      <c r="P86" s="43">
        <f t="shared" si="47"/>
        <v>216.36</v>
      </c>
      <c r="Q86" s="43">
        <f t="shared" si="47"/>
        <v>216.36</v>
      </c>
      <c r="R86" s="43">
        <f t="shared" si="47"/>
        <v>216.36</v>
      </c>
      <c r="S86" s="43">
        <f t="shared" si="47"/>
        <v>216.36</v>
      </c>
      <c r="T86" s="43">
        <f t="shared" si="47"/>
        <v>216.36</v>
      </c>
      <c r="U86" s="43">
        <f t="shared" si="47"/>
        <v>216.36</v>
      </c>
      <c r="V86" s="43">
        <f t="shared" si="47"/>
        <v>216.36</v>
      </c>
      <c r="W86" s="43">
        <f t="shared" si="47"/>
        <v>216.36</v>
      </c>
      <c r="X86" s="43">
        <f t="shared" si="47"/>
        <v>216.36</v>
      </c>
      <c r="Y86" s="43">
        <f t="shared" si="47"/>
        <v>216.36</v>
      </c>
      <c r="Z86" s="43">
        <f t="shared" si="47"/>
        <v>216.36</v>
      </c>
      <c r="AA86" s="43">
        <f t="shared" si="47"/>
        <v>216.36</v>
      </c>
    </row>
    <row r="87" spans="1:27" ht="12.75" customHeight="1" collapsed="1" x14ac:dyDescent="0.2">
      <c r="A87" s="97" t="s">
        <v>2493</v>
      </c>
      <c r="B87" s="27" t="str">
        <f>"17"&amp;"."&amp;$B$801&amp;"."&amp;$B$802</f>
        <v>17.01.2023</v>
      </c>
      <c r="C87" s="89" t="s">
        <v>74</v>
      </c>
      <c r="D87" s="90">
        <f>ROUND(((D88+D89+D91+D90)/1000),5)</f>
        <v>1.38571</v>
      </c>
      <c r="E87" s="90">
        <f>ROUND(((E88+E89+E91+E90)/1000),5)</f>
        <v>1.35324</v>
      </c>
      <c r="F87" s="90">
        <f>ROUND(((F88+F89+F91+F90)/1000),5)</f>
        <v>1.3390500000000001</v>
      </c>
      <c r="G87" s="90">
        <f t="shared" ref="G87:AA87" si="48">ROUND(((G88+G89+G91+G90)/1000),5)</f>
        <v>1.3368500000000001</v>
      </c>
      <c r="H87" s="90">
        <f t="shared" si="48"/>
        <v>1.3520099999999999</v>
      </c>
      <c r="I87" s="90">
        <f t="shared" si="48"/>
        <v>1.40428</v>
      </c>
      <c r="J87" s="90">
        <f t="shared" si="48"/>
        <v>1.61368</v>
      </c>
      <c r="K87" s="90">
        <f t="shared" si="48"/>
        <v>1.9538500000000001</v>
      </c>
      <c r="L87" s="90">
        <f t="shared" si="48"/>
        <v>2.0046499999999998</v>
      </c>
      <c r="M87" s="90">
        <f t="shared" si="48"/>
        <v>2.0591300000000001</v>
      </c>
      <c r="N87" s="90">
        <f t="shared" si="48"/>
        <v>2.08188</v>
      </c>
      <c r="O87" s="90">
        <f t="shared" si="48"/>
        <v>2.1053000000000002</v>
      </c>
      <c r="P87" s="90">
        <f t="shared" si="48"/>
        <v>2.0894300000000001</v>
      </c>
      <c r="Q87" s="90">
        <f t="shared" si="48"/>
        <v>2.0969500000000001</v>
      </c>
      <c r="R87" s="90">
        <f t="shared" si="48"/>
        <v>2.0569999999999999</v>
      </c>
      <c r="S87" s="90">
        <f t="shared" si="48"/>
        <v>2.04894</v>
      </c>
      <c r="T87" s="90">
        <f t="shared" si="48"/>
        <v>2.0953599999999999</v>
      </c>
      <c r="U87" s="90">
        <f t="shared" si="48"/>
        <v>2.1366900000000002</v>
      </c>
      <c r="V87" s="90">
        <f t="shared" si="48"/>
        <v>2.117</v>
      </c>
      <c r="W87" s="90">
        <f t="shared" si="48"/>
        <v>2.0752700000000002</v>
      </c>
      <c r="X87" s="90">
        <f t="shared" si="48"/>
        <v>2.0612200000000001</v>
      </c>
      <c r="Y87" s="90">
        <f t="shared" si="48"/>
        <v>2.0061599999999999</v>
      </c>
      <c r="Z87" s="90">
        <f t="shared" si="48"/>
        <v>1.7855000000000001</v>
      </c>
      <c r="AA87" s="90">
        <f t="shared" si="48"/>
        <v>1.48109</v>
      </c>
    </row>
    <row r="88" spans="1:27" ht="12.75" hidden="1" customHeight="1" outlineLevel="1" x14ac:dyDescent="0.2">
      <c r="A88" s="98" t="s">
        <v>2494</v>
      </c>
      <c r="B88" s="62" t="s">
        <v>236</v>
      </c>
      <c r="C88" s="42" t="s">
        <v>77</v>
      </c>
      <c r="D88" s="43">
        <v>1096.46</v>
      </c>
      <c r="E88" s="43">
        <v>1063.99</v>
      </c>
      <c r="F88" s="43">
        <v>1049.8</v>
      </c>
      <c r="G88" s="43">
        <v>1047.5999999999999</v>
      </c>
      <c r="H88" s="43">
        <v>1062.76</v>
      </c>
      <c r="I88" s="43">
        <v>1115.03</v>
      </c>
      <c r="J88" s="43">
        <v>1324.43</v>
      </c>
      <c r="K88" s="43">
        <v>1664.6</v>
      </c>
      <c r="L88" s="43">
        <v>1715.4</v>
      </c>
      <c r="M88" s="43">
        <v>1769.88</v>
      </c>
      <c r="N88" s="43">
        <v>1792.63</v>
      </c>
      <c r="O88" s="43">
        <v>1816.05</v>
      </c>
      <c r="P88" s="43">
        <v>1800.18</v>
      </c>
      <c r="Q88" s="43">
        <v>1807.7</v>
      </c>
      <c r="R88" s="43">
        <v>1767.75</v>
      </c>
      <c r="S88" s="43">
        <v>1759.69</v>
      </c>
      <c r="T88" s="43">
        <v>1806.11</v>
      </c>
      <c r="U88" s="43">
        <v>1847.44</v>
      </c>
      <c r="V88" s="43">
        <v>1827.75</v>
      </c>
      <c r="W88" s="43">
        <v>1786.02</v>
      </c>
      <c r="X88" s="43">
        <v>1771.97</v>
      </c>
      <c r="Y88" s="43">
        <v>1716.91</v>
      </c>
      <c r="Z88" s="43">
        <v>1496.25</v>
      </c>
      <c r="AA88" s="43">
        <v>1191.8399999999999</v>
      </c>
    </row>
    <row r="89" spans="1:27" ht="12.75" hidden="1" customHeight="1" outlineLevel="1" x14ac:dyDescent="0.2">
      <c r="A89" s="98" t="s">
        <v>2495</v>
      </c>
      <c r="B89" s="62" t="s">
        <v>88</v>
      </c>
      <c r="C89" s="42" t="s">
        <v>77</v>
      </c>
      <c r="D89" s="43">
        <f t="shared" ref="D89:AA89" si="49">$D$9</f>
        <v>66.180000000000007</v>
      </c>
      <c r="E89" s="43">
        <f t="shared" si="49"/>
        <v>66.180000000000007</v>
      </c>
      <c r="F89" s="43">
        <f t="shared" si="49"/>
        <v>66.180000000000007</v>
      </c>
      <c r="G89" s="43">
        <f t="shared" si="49"/>
        <v>66.180000000000007</v>
      </c>
      <c r="H89" s="43">
        <f t="shared" si="49"/>
        <v>66.180000000000007</v>
      </c>
      <c r="I89" s="43">
        <f t="shared" si="49"/>
        <v>66.180000000000007</v>
      </c>
      <c r="J89" s="43">
        <f t="shared" si="49"/>
        <v>66.180000000000007</v>
      </c>
      <c r="K89" s="43">
        <f t="shared" si="49"/>
        <v>66.180000000000007</v>
      </c>
      <c r="L89" s="43">
        <f t="shared" si="49"/>
        <v>66.180000000000007</v>
      </c>
      <c r="M89" s="43">
        <f t="shared" si="49"/>
        <v>66.180000000000007</v>
      </c>
      <c r="N89" s="43">
        <f t="shared" si="49"/>
        <v>66.180000000000007</v>
      </c>
      <c r="O89" s="43">
        <f t="shared" si="49"/>
        <v>66.180000000000007</v>
      </c>
      <c r="P89" s="43">
        <f t="shared" si="49"/>
        <v>66.180000000000007</v>
      </c>
      <c r="Q89" s="43">
        <f t="shared" si="49"/>
        <v>66.180000000000007</v>
      </c>
      <c r="R89" s="43">
        <f t="shared" si="49"/>
        <v>66.180000000000007</v>
      </c>
      <c r="S89" s="43">
        <f t="shared" si="49"/>
        <v>66.180000000000007</v>
      </c>
      <c r="T89" s="43">
        <f t="shared" si="49"/>
        <v>66.180000000000007</v>
      </c>
      <c r="U89" s="43">
        <f t="shared" si="49"/>
        <v>66.180000000000007</v>
      </c>
      <c r="V89" s="43">
        <f t="shared" si="49"/>
        <v>66.180000000000007</v>
      </c>
      <c r="W89" s="43">
        <f t="shared" si="49"/>
        <v>66.180000000000007</v>
      </c>
      <c r="X89" s="43">
        <f t="shared" si="49"/>
        <v>66.180000000000007</v>
      </c>
      <c r="Y89" s="43">
        <f t="shared" si="49"/>
        <v>66.180000000000007</v>
      </c>
      <c r="Z89" s="43">
        <f t="shared" si="49"/>
        <v>66.180000000000007</v>
      </c>
      <c r="AA89" s="43">
        <f t="shared" si="49"/>
        <v>66.180000000000007</v>
      </c>
    </row>
    <row r="90" spans="1:27" ht="12.75" hidden="1" customHeight="1" outlineLevel="1" x14ac:dyDescent="0.2">
      <c r="A90" s="98" t="s">
        <v>2496</v>
      </c>
      <c r="B90" s="62" t="s">
        <v>81</v>
      </c>
      <c r="C90" s="42" t="s">
        <v>77</v>
      </c>
      <c r="D90" s="43">
        <v>6.71</v>
      </c>
      <c r="E90" s="43">
        <v>6.71</v>
      </c>
      <c r="F90" s="43">
        <v>6.71</v>
      </c>
      <c r="G90" s="43">
        <v>6.71</v>
      </c>
      <c r="H90" s="43">
        <v>6.71</v>
      </c>
      <c r="I90" s="43">
        <v>6.71</v>
      </c>
      <c r="J90" s="43">
        <v>6.71</v>
      </c>
      <c r="K90" s="43">
        <v>6.71</v>
      </c>
      <c r="L90" s="43">
        <v>6.71</v>
      </c>
      <c r="M90" s="43">
        <v>6.71</v>
      </c>
      <c r="N90" s="43">
        <v>6.71</v>
      </c>
      <c r="O90" s="43">
        <v>6.71</v>
      </c>
      <c r="P90" s="43">
        <v>6.71</v>
      </c>
      <c r="Q90" s="43">
        <v>6.71</v>
      </c>
      <c r="R90" s="43">
        <v>6.71</v>
      </c>
      <c r="S90" s="43">
        <v>6.71</v>
      </c>
      <c r="T90" s="43">
        <v>6.71</v>
      </c>
      <c r="U90" s="43">
        <v>6.71</v>
      </c>
      <c r="V90" s="43">
        <v>6.71</v>
      </c>
      <c r="W90" s="43">
        <v>6.71</v>
      </c>
      <c r="X90" s="43">
        <v>6.71</v>
      </c>
      <c r="Y90" s="43">
        <v>6.71</v>
      </c>
      <c r="Z90" s="43">
        <v>6.71</v>
      </c>
      <c r="AA90" s="43">
        <v>6.71</v>
      </c>
    </row>
    <row r="91" spans="1:27" ht="12.75" hidden="1" customHeight="1" outlineLevel="1" x14ac:dyDescent="0.2">
      <c r="A91" s="98" t="s">
        <v>2497</v>
      </c>
      <c r="B91" s="62" t="s">
        <v>79</v>
      </c>
      <c r="C91" s="42" t="s">
        <v>77</v>
      </c>
      <c r="D91" s="43">
        <f>$D$11</f>
        <v>216.36</v>
      </c>
      <c r="E91" s="43">
        <f t="shared" ref="E91:AA91" si="50">$D$11</f>
        <v>216.36</v>
      </c>
      <c r="F91" s="43">
        <f t="shared" si="50"/>
        <v>216.36</v>
      </c>
      <c r="G91" s="43">
        <f t="shared" si="50"/>
        <v>216.36</v>
      </c>
      <c r="H91" s="43">
        <f t="shared" si="50"/>
        <v>216.36</v>
      </c>
      <c r="I91" s="43">
        <f t="shared" si="50"/>
        <v>216.36</v>
      </c>
      <c r="J91" s="43">
        <f t="shared" si="50"/>
        <v>216.36</v>
      </c>
      <c r="K91" s="43">
        <f t="shared" si="50"/>
        <v>216.36</v>
      </c>
      <c r="L91" s="43">
        <f t="shared" si="50"/>
        <v>216.36</v>
      </c>
      <c r="M91" s="43">
        <f t="shared" si="50"/>
        <v>216.36</v>
      </c>
      <c r="N91" s="43">
        <f t="shared" si="50"/>
        <v>216.36</v>
      </c>
      <c r="O91" s="43">
        <f t="shared" si="50"/>
        <v>216.36</v>
      </c>
      <c r="P91" s="43">
        <f t="shared" si="50"/>
        <v>216.36</v>
      </c>
      <c r="Q91" s="43">
        <f t="shared" si="50"/>
        <v>216.36</v>
      </c>
      <c r="R91" s="43">
        <f t="shared" si="50"/>
        <v>216.36</v>
      </c>
      <c r="S91" s="43">
        <f t="shared" si="50"/>
        <v>216.36</v>
      </c>
      <c r="T91" s="43">
        <f t="shared" si="50"/>
        <v>216.36</v>
      </c>
      <c r="U91" s="43">
        <f t="shared" si="50"/>
        <v>216.36</v>
      </c>
      <c r="V91" s="43">
        <f t="shared" si="50"/>
        <v>216.36</v>
      </c>
      <c r="W91" s="43">
        <f t="shared" si="50"/>
        <v>216.36</v>
      </c>
      <c r="X91" s="43">
        <f t="shared" si="50"/>
        <v>216.36</v>
      </c>
      <c r="Y91" s="43">
        <f t="shared" si="50"/>
        <v>216.36</v>
      </c>
      <c r="Z91" s="43">
        <f t="shared" si="50"/>
        <v>216.36</v>
      </c>
      <c r="AA91" s="43">
        <f t="shared" si="50"/>
        <v>216.36</v>
      </c>
    </row>
    <row r="92" spans="1:27" ht="12.75" customHeight="1" collapsed="1" x14ac:dyDescent="0.2">
      <c r="A92" s="97" t="s">
        <v>2498</v>
      </c>
      <c r="B92" s="27" t="str">
        <f>"18"&amp;"."&amp;$B$801&amp;"."&amp;$B$802</f>
        <v>18.01.2023</v>
      </c>
      <c r="C92" s="89" t="s">
        <v>74</v>
      </c>
      <c r="D92" s="90">
        <f>ROUND(((D93+D94+D96+D95)/1000),5)</f>
        <v>1.4234100000000001</v>
      </c>
      <c r="E92" s="90">
        <f>ROUND(((E93+E94+E96+E95)/1000),5)</f>
        <v>1.3897600000000001</v>
      </c>
      <c r="F92" s="90">
        <f>ROUND(((F93+F94+F96+F95)/1000),5)</f>
        <v>1.36893</v>
      </c>
      <c r="G92" s="90">
        <f t="shared" ref="G92:AA92" si="51">ROUND(((G93+G94+G96+G95)/1000),5)</f>
        <v>1.3677699999999999</v>
      </c>
      <c r="H92" s="90">
        <f t="shared" si="51"/>
        <v>1.39381</v>
      </c>
      <c r="I92" s="90">
        <f t="shared" si="51"/>
        <v>1.45455</v>
      </c>
      <c r="J92" s="90">
        <f t="shared" si="51"/>
        <v>1.75569</v>
      </c>
      <c r="K92" s="90">
        <f t="shared" si="51"/>
        <v>1.96994</v>
      </c>
      <c r="L92" s="90">
        <f t="shared" si="51"/>
        <v>2.08094</v>
      </c>
      <c r="M92" s="90">
        <f t="shared" si="51"/>
        <v>2.1147200000000002</v>
      </c>
      <c r="N92" s="90">
        <f t="shared" si="51"/>
        <v>2.1333899999999999</v>
      </c>
      <c r="O92" s="90">
        <f t="shared" si="51"/>
        <v>2.1655700000000002</v>
      </c>
      <c r="P92" s="90">
        <f t="shared" si="51"/>
        <v>2.1441499999999998</v>
      </c>
      <c r="Q92" s="90">
        <f t="shared" si="51"/>
        <v>2.1538400000000002</v>
      </c>
      <c r="R92" s="90">
        <f t="shared" si="51"/>
        <v>2.1569400000000001</v>
      </c>
      <c r="S92" s="90">
        <f t="shared" si="51"/>
        <v>2.1175199999999998</v>
      </c>
      <c r="T92" s="90">
        <f t="shared" si="51"/>
        <v>2.1564899999999998</v>
      </c>
      <c r="U92" s="90">
        <f t="shared" si="51"/>
        <v>2.1646200000000002</v>
      </c>
      <c r="V92" s="90">
        <f t="shared" si="51"/>
        <v>2.1593100000000001</v>
      </c>
      <c r="W92" s="90">
        <f t="shared" si="51"/>
        <v>2.12906</v>
      </c>
      <c r="X92" s="90">
        <f t="shared" si="51"/>
        <v>2.0747100000000001</v>
      </c>
      <c r="Y92" s="90">
        <f t="shared" si="51"/>
        <v>1.99003</v>
      </c>
      <c r="Z92" s="90">
        <f t="shared" si="51"/>
        <v>1.75773</v>
      </c>
      <c r="AA92" s="90">
        <f t="shared" si="51"/>
        <v>1.43411</v>
      </c>
    </row>
    <row r="93" spans="1:27" ht="12.75" hidden="1" customHeight="1" outlineLevel="1" x14ac:dyDescent="0.2">
      <c r="A93" s="98" t="s">
        <v>2499</v>
      </c>
      <c r="B93" s="62" t="s">
        <v>236</v>
      </c>
      <c r="C93" s="42" t="s">
        <v>77</v>
      </c>
      <c r="D93" s="43">
        <v>1134.1600000000001</v>
      </c>
      <c r="E93" s="43">
        <v>1100.51</v>
      </c>
      <c r="F93" s="43">
        <v>1079.68</v>
      </c>
      <c r="G93" s="43">
        <v>1078.52</v>
      </c>
      <c r="H93" s="43">
        <v>1104.56</v>
      </c>
      <c r="I93" s="43">
        <v>1165.3</v>
      </c>
      <c r="J93" s="43">
        <v>1466.44</v>
      </c>
      <c r="K93" s="43">
        <v>1680.69</v>
      </c>
      <c r="L93" s="43">
        <v>1791.69</v>
      </c>
      <c r="M93" s="43">
        <v>1825.47</v>
      </c>
      <c r="N93" s="43">
        <v>1844.14</v>
      </c>
      <c r="O93" s="43">
        <v>1876.32</v>
      </c>
      <c r="P93" s="43">
        <v>1854.9</v>
      </c>
      <c r="Q93" s="43">
        <v>1864.59</v>
      </c>
      <c r="R93" s="43">
        <v>1867.69</v>
      </c>
      <c r="S93" s="43">
        <v>1828.27</v>
      </c>
      <c r="T93" s="43">
        <v>1867.24</v>
      </c>
      <c r="U93" s="43">
        <v>1875.37</v>
      </c>
      <c r="V93" s="43">
        <v>1870.06</v>
      </c>
      <c r="W93" s="43">
        <v>1839.81</v>
      </c>
      <c r="X93" s="43">
        <v>1785.46</v>
      </c>
      <c r="Y93" s="43">
        <v>1700.78</v>
      </c>
      <c r="Z93" s="43">
        <v>1468.48</v>
      </c>
      <c r="AA93" s="43">
        <v>1144.8599999999999</v>
      </c>
    </row>
    <row r="94" spans="1:27" ht="12.75" hidden="1" customHeight="1" outlineLevel="1" x14ac:dyDescent="0.2">
      <c r="A94" s="98" t="s">
        <v>2500</v>
      </c>
      <c r="B94" s="62" t="s">
        <v>88</v>
      </c>
      <c r="C94" s="42" t="s">
        <v>77</v>
      </c>
      <c r="D94" s="43">
        <f t="shared" ref="D94:AA94" si="52">$D$9</f>
        <v>66.180000000000007</v>
      </c>
      <c r="E94" s="43">
        <f t="shared" si="52"/>
        <v>66.180000000000007</v>
      </c>
      <c r="F94" s="43">
        <f t="shared" si="52"/>
        <v>66.180000000000007</v>
      </c>
      <c r="G94" s="43">
        <f t="shared" si="52"/>
        <v>66.180000000000007</v>
      </c>
      <c r="H94" s="43">
        <f t="shared" si="52"/>
        <v>66.180000000000007</v>
      </c>
      <c r="I94" s="43">
        <f t="shared" si="52"/>
        <v>66.180000000000007</v>
      </c>
      <c r="J94" s="43">
        <f t="shared" si="52"/>
        <v>66.180000000000007</v>
      </c>
      <c r="K94" s="43">
        <f t="shared" si="52"/>
        <v>66.180000000000007</v>
      </c>
      <c r="L94" s="43">
        <f t="shared" si="52"/>
        <v>66.180000000000007</v>
      </c>
      <c r="M94" s="43">
        <f t="shared" si="52"/>
        <v>66.180000000000007</v>
      </c>
      <c r="N94" s="43">
        <f t="shared" si="52"/>
        <v>66.180000000000007</v>
      </c>
      <c r="O94" s="43">
        <f t="shared" si="52"/>
        <v>66.180000000000007</v>
      </c>
      <c r="P94" s="43">
        <f t="shared" si="52"/>
        <v>66.180000000000007</v>
      </c>
      <c r="Q94" s="43">
        <f t="shared" si="52"/>
        <v>66.180000000000007</v>
      </c>
      <c r="R94" s="43">
        <f t="shared" si="52"/>
        <v>66.180000000000007</v>
      </c>
      <c r="S94" s="43">
        <f t="shared" si="52"/>
        <v>66.180000000000007</v>
      </c>
      <c r="T94" s="43">
        <f t="shared" si="52"/>
        <v>66.180000000000007</v>
      </c>
      <c r="U94" s="43">
        <f t="shared" si="52"/>
        <v>66.180000000000007</v>
      </c>
      <c r="V94" s="43">
        <f t="shared" si="52"/>
        <v>66.180000000000007</v>
      </c>
      <c r="W94" s="43">
        <f t="shared" si="52"/>
        <v>66.180000000000007</v>
      </c>
      <c r="X94" s="43">
        <f t="shared" si="52"/>
        <v>66.180000000000007</v>
      </c>
      <c r="Y94" s="43">
        <f t="shared" si="52"/>
        <v>66.180000000000007</v>
      </c>
      <c r="Z94" s="43">
        <f t="shared" si="52"/>
        <v>66.180000000000007</v>
      </c>
      <c r="AA94" s="43">
        <f t="shared" si="52"/>
        <v>66.180000000000007</v>
      </c>
    </row>
    <row r="95" spans="1:27" ht="12.75" hidden="1" customHeight="1" outlineLevel="1" x14ac:dyDescent="0.2">
      <c r="A95" s="98" t="s">
        <v>2501</v>
      </c>
      <c r="B95" s="62" t="s">
        <v>81</v>
      </c>
      <c r="C95" s="42" t="s">
        <v>77</v>
      </c>
      <c r="D95" s="43">
        <v>6.71</v>
      </c>
      <c r="E95" s="43">
        <v>6.71</v>
      </c>
      <c r="F95" s="43">
        <v>6.71</v>
      </c>
      <c r="G95" s="43">
        <v>6.71</v>
      </c>
      <c r="H95" s="43">
        <v>6.71</v>
      </c>
      <c r="I95" s="43">
        <v>6.71</v>
      </c>
      <c r="J95" s="43">
        <v>6.71</v>
      </c>
      <c r="K95" s="43">
        <v>6.71</v>
      </c>
      <c r="L95" s="43">
        <v>6.71</v>
      </c>
      <c r="M95" s="43">
        <v>6.71</v>
      </c>
      <c r="N95" s="43">
        <v>6.71</v>
      </c>
      <c r="O95" s="43">
        <v>6.71</v>
      </c>
      <c r="P95" s="43">
        <v>6.71</v>
      </c>
      <c r="Q95" s="43">
        <v>6.71</v>
      </c>
      <c r="R95" s="43">
        <v>6.71</v>
      </c>
      <c r="S95" s="43">
        <v>6.71</v>
      </c>
      <c r="T95" s="43">
        <v>6.71</v>
      </c>
      <c r="U95" s="43">
        <v>6.71</v>
      </c>
      <c r="V95" s="43">
        <v>6.71</v>
      </c>
      <c r="W95" s="43">
        <v>6.71</v>
      </c>
      <c r="X95" s="43">
        <v>6.71</v>
      </c>
      <c r="Y95" s="43">
        <v>6.71</v>
      </c>
      <c r="Z95" s="43">
        <v>6.71</v>
      </c>
      <c r="AA95" s="43">
        <v>6.71</v>
      </c>
    </row>
    <row r="96" spans="1:27" ht="12.75" hidden="1" customHeight="1" outlineLevel="1" x14ac:dyDescent="0.2">
      <c r="A96" s="98" t="s">
        <v>2502</v>
      </c>
      <c r="B96" s="62" t="s">
        <v>79</v>
      </c>
      <c r="C96" s="42" t="s">
        <v>77</v>
      </c>
      <c r="D96" s="43">
        <f>$D$11</f>
        <v>216.36</v>
      </c>
      <c r="E96" s="43">
        <f t="shared" ref="E96:AA96" si="53">$D$11</f>
        <v>216.36</v>
      </c>
      <c r="F96" s="43">
        <f t="shared" si="53"/>
        <v>216.36</v>
      </c>
      <c r="G96" s="43">
        <f t="shared" si="53"/>
        <v>216.36</v>
      </c>
      <c r="H96" s="43">
        <f t="shared" si="53"/>
        <v>216.36</v>
      </c>
      <c r="I96" s="43">
        <f t="shared" si="53"/>
        <v>216.36</v>
      </c>
      <c r="J96" s="43">
        <f t="shared" si="53"/>
        <v>216.36</v>
      </c>
      <c r="K96" s="43">
        <f t="shared" si="53"/>
        <v>216.36</v>
      </c>
      <c r="L96" s="43">
        <f t="shared" si="53"/>
        <v>216.36</v>
      </c>
      <c r="M96" s="43">
        <f t="shared" si="53"/>
        <v>216.36</v>
      </c>
      <c r="N96" s="43">
        <f t="shared" si="53"/>
        <v>216.36</v>
      </c>
      <c r="O96" s="43">
        <f t="shared" si="53"/>
        <v>216.36</v>
      </c>
      <c r="P96" s="43">
        <f t="shared" si="53"/>
        <v>216.36</v>
      </c>
      <c r="Q96" s="43">
        <f t="shared" si="53"/>
        <v>216.36</v>
      </c>
      <c r="R96" s="43">
        <f t="shared" si="53"/>
        <v>216.36</v>
      </c>
      <c r="S96" s="43">
        <f t="shared" si="53"/>
        <v>216.36</v>
      </c>
      <c r="T96" s="43">
        <f t="shared" si="53"/>
        <v>216.36</v>
      </c>
      <c r="U96" s="43">
        <f t="shared" si="53"/>
        <v>216.36</v>
      </c>
      <c r="V96" s="43">
        <f t="shared" si="53"/>
        <v>216.36</v>
      </c>
      <c r="W96" s="43">
        <f t="shared" si="53"/>
        <v>216.36</v>
      </c>
      <c r="X96" s="43">
        <f t="shared" si="53"/>
        <v>216.36</v>
      </c>
      <c r="Y96" s="43">
        <f t="shared" si="53"/>
        <v>216.36</v>
      </c>
      <c r="Z96" s="43">
        <f t="shared" si="53"/>
        <v>216.36</v>
      </c>
      <c r="AA96" s="43">
        <f t="shared" si="53"/>
        <v>216.36</v>
      </c>
    </row>
    <row r="97" spans="1:27" ht="12.75" customHeight="1" collapsed="1" x14ac:dyDescent="0.2">
      <c r="A97" s="97" t="s">
        <v>2503</v>
      </c>
      <c r="B97" s="27" t="str">
        <f>"19"&amp;"."&amp;$B$801&amp;"."&amp;$B$802</f>
        <v>19.01.2023</v>
      </c>
      <c r="C97" s="89" t="s">
        <v>74</v>
      </c>
      <c r="D97" s="90">
        <f>ROUND(((D98+D99+D101+D100)/1000),5)</f>
        <v>1.43445</v>
      </c>
      <c r="E97" s="90">
        <f>ROUND(((E98+E99+E101+E100)/1000),5)</f>
        <v>1.39882</v>
      </c>
      <c r="F97" s="90">
        <f>ROUND(((F98+F99+F101+F100)/1000),5)</f>
        <v>1.3704000000000001</v>
      </c>
      <c r="G97" s="90">
        <f t="shared" ref="G97:AA97" si="54">ROUND(((G98+G99+G101+G100)/1000),5)</f>
        <v>1.3705099999999999</v>
      </c>
      <c r="H97" s="90">
        <f t="shared" si="54"/>
        <v>1.40327</v>
      </c>
      <c r="I97" s="90">
        <f t="shared" si="54"/>
        <v>1.45747</v>
      </c>
      <c r="J97" s="90">
        <f t="shared" si="54"/>
        <v>1.87042</v>
      </c>
      <c r="K97" s="90">
        <f t="shared" si="54"/>
        <v>2.0504799999999999</v>
      </c>
      <c r="L97" s="90">
        <f t="shared" si="54"/>
        <v>2.1476999999999999</v>
      </c>
      <c r="M97" s="90">
        <f t="shared" si="54"/>
        <v>2.1678500000000001</v>
      </c>
      <c r="N97" s="90">
        <f t="shared" si="54"/>
        <v>2.1869900000000002</v>
      </c>
      <c r="O97" s="90">
        <f t="shared" si="54"/>
        <v>2.2179600000000002</v>
      </c>
      <c r="P97" s="90">
        <f t="shared" si="54"/>
        <v>2.1973400000000001</v>
      </c>
      <c r="Q97" s="90">
        <f t="shared" si="54"/>
        <v>2.2056300000000002</v>
      </c>
      <c r="R97" s="90">
        <f t="shared" si="54"/>
        <v>2.2100599999999999</v>
      </c>
      <c r="S97" s="90">
        <f t="shared" si="54"/>
        <v>2.1687599999999998</v>
      </c>
      <c r="T97" s="90">
        <f t="shared" si="54"/>
        <v>2.24987</v>
      </c>
      <c r="U97" s="90">
        <f t="shared" si="54"/>
        <v>2.2724799999999998</v>
      </c>
      <c r="V97" s="90">
        <f t="shared" si="54"/>
        <v>2.2562199999999999</v>
      </c>
      <c r="W97" s="90">
        <f t="shared" si="54"/>
        <v>2.1847300000000001</v>
      </c>
      <c r="X97" s="90">
        <f t="shared" si="54"/>
        <v>2.1456300000000001</v>
      </c>
      <c r="Y97" s="90">
        <f t="shared" si="54"/>
        <v>2.0797599999999998</v>
      </c>
      <c r="Z97" s="90">
        <f t="shared" si="54"/>
        <v>1.8740300000000001</v>
      </c>
      <c r="AA97" s="90">
        <f t="shared" si="54"/>
        <v>1.4529099999999999</v>
      </c>
    </row>
    <row r="98" spans="1:27" ht="12.75" hidden="1" customHeight="1" outlineLevel="1" x14ac:dyDescent="0.2">
      <c r="A98" s="98" t="s">
        <v>2504</v>
      </c>
      <c r="B98" s="62" t="s">
        <v>236</v>
      </c>
      <c r="C98" s="42" t="s">
        <v>77</v>
      </c>
      <c r="D98" s="43">
        <v>1145.2</v>
      </c>
      <c r="E98" s="43">
        <v>1109.57</v>
      </c>
      <c r="F98" s="43">
        <v>1081.1500000000001</v>
      </c>
      <c r="G98" s="43">
        <v>1081.26</v>
      </c>
      <c r="H98" s="43">
        <v>1114.02</v>
      </c>
      <c r="I98" s="43">
        <v>1168.22</v>
      </c>
      <c r="J98" s="43">
        <v>1581.17</v>
      </c>
      <c r="K98" s="43">
        <v>1761.23</v>
      </c>
      <c r="L98" s="43">
        <v>1858.45</v>
      </c>
      <c r="M98" s="43">
        <v>1878.6</v>
      </c>
      <c r="N98" s="43">
        <v>1897.74</v>
      </c>
      <c r="O98" s="43">
        <v>1928.71</v>
      </c>
      <c r="P98" s="43">
        <v>1908.09</v>
      </c>
      <c r="Q98" s="43">
        <v>1916.38</v>
      </c>
      <c r="R98" s="43">
        <v>1920.81</v>
      </c>
      <c r="S98" s="43">
        <v>1879.51</v>
      </c>
      <c r="T98" s="43">
        <v>1960.62</v>
      </c>
      <c r="U98" s="43">
        <v>1983.23</v>
      </c>
      <c r="V98" s="43">
        <v>1966.97</v>
      </c>
      <c r="W98" s="43">
        <v>1895.48</v>
      </c>
      <c r="X98" s="43">
        <v>1856.38</v>
      </c>
      <c r="Y98" s="43">
        <v>1790.51</v>
      </c>
      <c r="Z98" s="43">
        <v>1584.78</v>
      </c>
      <c r="AA98" s="43">
        <v>1163.6600000000001</v>
      </c>
    </row>
    <row r="99" spans="1:27" ht="12.75" hidden="1" customHeight="1" outlineLevel="1" x14ac:dyDescent="0.2">
      <c r="A99" s="98" t="s">
        <v>2505</v>
      </c>
      <c r="B99" s="62" t="s">
        <v>88</v>
      </c>
      <c r="C99" s="42" t="s">
        <v>77</v>
      </c>
      <c r="D99" s="43">
        <f t="shared" ref="D99:AA99" si="55">$D$9</f>
        <v>66.180000000000007</v>
      </c>
      <c r="E99" s="43">
        <f t="shared" si="55"/>
        <v>66.180000000000007</v>
      </c>
      <c r="F99" s="43">
        <f t="shared" si="55"/>
        <v>66.180000000000007</v>
      </c>
      <c r="G99" s="43">
        <f t="shared" si="55"/>
        <v>66.180000000000007</v>
      </c>
      <c r="H99" s="43">
        <f t="shared" si="55"/>
        <v>66.180000000000007</v>
      </c>
      <c r="I99" s="43">
        <f t="shared" si="55"/>
        <v>66.180000000000007</v>
      </c>
      <c r="J99" s="43">
        <f t="shared" si="55"/>
        <v>66.180000000000007</v>
      </c>
      <c r="K99" s="43">
        <f t="shared" si="55"/>
        <v>66.180000000000007</v>
      </c>
      <c r="L99" s="43">
        <f t="shared" si="55"/>
        <v>66.180000000000007</v>
      </c>
      <c r="M99" s="43">
        <f t="shared" si="55"/>
        <v>66.180000000000007</v>
      </c>
      <c r="N99" s="43">
        <f t="shared" si="55"/>
        <v>66.180000000000007</v>
      </c>
      <c r="O99" s="43">
        <f t="shared" si="55"/>
        <v>66.180000000000007</v>
      </c>
      <c r="P99" s="43">
        <f t="shared" si="55"/>
        <v>66.180000000000007</v>
      </c>
      <c r="Q99" s="43">
        <f t="shared" si="55"/>
        <v>66.180000000000007</v>
      </c>
      <c r="R99" s="43">
        <f t="shared" si="55"/>
        <v>66.180000000000007</v>
      </c>
      <c r="S99" s="43">
        <f t="shared" si="55"/>
        <v>66.180000000000007</v>
      </c>
      <c r="T99" s="43">
        <f t="shared" si="55"/>
        <v>66.180000000000007</v>
      </c>
      <c r="U99" s="43">
        <f t="shared" si="55"/>
        <v>66.180000000000007</v>
      </c>
      <c r="V99" s="43">
        <f t="shared" si="55"/>
        <v>66.180000000000007</v>
      </c>
      <c r="W99" s="43">
        <f t="shared" si="55"/>
        <v>66.180000000000007</v>
      </c>
      <c r="X99" s="43">
        <f t="shared" si="55"/>
        <v>66.180000000000007</v>
      </c>
      <c r="Y99" s="43">
        <f t="shared" si="55"/>
        <v>66.180000000000007</v>
      </c>
      <c r="Z99" s="43">
        <f t="shared" si="55"/>
        <v>66.180000000000007</v>
      </c>
      <c r="AA99" s="43">
        <f t="shared" si="55"/>
        <v>66.180000000000007</v>
      </c>
    </row>
    <row r="100" spans="1:27" ht="12.75" hidden="1" customHeight="1" outlineLevel="1" x14ac:dyDescent="0.2">
      <c r="A100" s="98" t="s">
        <v>2506</v>
      </c>
      <c r="B100" s="62" t="s">
        <v>81</v>
      </c>
      <c r="C100" s="42" t="s">
        <v>77</v>
      </c>
      <c r="D100" s="43">
        <v>6.71</v>
      </c>
      <c r="E100" s="43">
        <v>6.71</v>
      </c>
      <c r="F100" s="43">
        <v>6.71</v>
      </c>
      <c r="G100" s="43">
        <v>6.71</v>
      </c>
      <c r="H100" s="43">
        <v>6.71</v>
      </c>
      <c r="I100" s="43">
        <v>6.71</v>
      </c>
      <c r="J100" s="43">
        <v>6.71</v>
      </c>
      <c r="K100" s="43">
        <v>6.71</v>
      </c>
      <c r="L100" s="43">
        <v>6.71</v>
      </c>
      <c r="M100" s="43">
        <v>6.71</v>
      </c>
      <c r="N100" s="43">
        <v>6.71</v>
      </c>
      <c r="O100" s="43">
        <v>6.71</v>
      </c>
      <c r="P100" s="43">
        <v>6.71</v>
      </c>
      <c r="Q100" s="43">
        <v>6.71</v>
      </c>
      <c r="R100" s="43">
        <v>6.71</v>
      </c>
      <c r="S100" s="43">
        <v>6.71</v>
      </c>
      <c r="T100" s="43">
        <v>6.71</v>
      </c>
      <c r="U100" s="43">
        <v>6.71</v>
      </c>
      <c r="V100" s="43">
        <v>6.71</v>
      </c>
      <c r="W100" s="43">
        <v>6.71</v>
      </c>
      <c r="X100" s="43">
        <v>6.71</v>
      </c>
      <c r="Y100" s="43">
        <v>6.71</v>
      </c>
      <c r="Z100" s="43">
        <v>6.71</v>
      </c>
      <c r="AA100" s="43">
        <v>6.71</v>
      </c>
    </row>
    <row r="101" spans="1:27" ht="12.75" hidden="1" customHeight="1" outlineLevel="1" x14ac:dyDescent="0.2">
      <c r="A101" s="98" t="s">
        <v>2507</v>
      </c>
      <c r="B101" s="62" t="s">
        <v>79</v>
      </c>
      <c r="C101" s="42" t="s">
        <v>77</v>
      </c>
      <c r="D101" s="43">
        <f>$D$11</f>
        <v>216.36</v>
      </c>
      <c r="E101" s="43">
        <f t="shared" ref="E101:AA101" si="56">$D$11</f>
        <v>216.36</v>
      </c>
      <c r="F101" s="43">
        <f t="shared" si="56"/>
        <v>216.36</v>
      </c>
      <c r="G101" s="43">
        <f t="shared" si="56"/>
        <v>216.36</v>
      </c>
      <c r="H101" s="43">
        <f t="shared" si="56"/>
        <v>216.36</v>
      </c>
      <c r="I101" s="43">
        <f t="shared" si="56"/>
        <v>216.36</v>
      </c>
      <c r="J101" s="43">
        <f t="shared" si="56"/>
        <v>216.36</v>
      </c>
      <c r="K101" s="43">
        <f t="shared" si="56"/>
        <v>216.36</v>
      </c>
      <c r="L101" s="43">
        <f t="shared" si="56"/>
        <v>216.36</v>
      </c>
      <c r="M101" s="43">
        <f t="shared" si="56"/>
        <v>216.36</v>
      </c>
      <c r="N101" s="43">
        <f t="shared" si="56"/>
        <v>216.36</v>
      </c>
      <c r="O101" s="43">
        <f t="shared" si="56"/>
        <v>216.36</v>
      </c>
      <c r="P101" s="43">
        <f t="shared" si="56"/>
        <v>216.36</v>
      </c>
      <c r="Q101" s="43">
        <f t="shared" si="56"/>
        <v>216.36</v>
      </c>
      <c r="R101" s="43">
        <f t="shared" si="56"/>
        <v>216.36</v>
      </c>
      <c r="S101" s="43">
        <f t="shared" si="56"/>
        <v>216.36</v>
      </c>
      <c r="T101" s="43">
        <f t="shared" si="56"/>
        <v>216.36</v>
      </c>
      <c r="U101" s="43">
        <f t="shared" si="56"/>
        <v>216.36</v>
      </c>
      <c r="V101" s="43">
        <f t="shared" si="56"/>
        <v>216.36</v>
      </c>
      <c r="W101" s="43">
        <f t="shared" si="56"/>
        <v>216.36</v>
      </c>
      <c r="X101" s="43">
        <f t="shared" si="56"/>
        <v>216.36</v>
      </c>
      <c r="Y101" s="43">
        <f t="shared" si="56"/>
        <v>216.36</v>
      </c>
      <c r="Z101" s="43">
        <f t="shared" si="56"/>
        <v>216.36</v>
      </c>
      <c r="AA101" s="43">
        <f t="shared" si="56"/>
        <v>216.36</v>
      </c>
    </row>
    <row r="102" spans="1:27" ht="12.75" customHeight="1" collapsed="1" x14ac:dyDescent="0.2">
      <c r="A102" s="97" t="s">
        <v>2508</v>
      </c>
      <c r="B102" s="27" t="str">
        <f>"20"&amp;"."&amp;$B$801&amp;"."&amp;$B$802</f>
        <v>20.01.2023</v>
      </c>
      <c r="C102" s="89" t="s">
        <v>74</v>
      </c>
      <c r="D102" s="90">
        <f>ROUND(((D103+D104+D106+D105)/1000),5)</f>
        <v>1.43326</v>
      </c>
      <c r="E102" s="90">
        <f>ROUND(((E103+E104+E106+E105)/1000),5)</f>
        <v>1.39995</v>
      </c>
      <c r="F102" s="90">
        <f>ROUND(((F103+F104+F106+F105)/1000),5)</f>
        <v>1.3636999999999999</v>
      </c>
      <c r="G102" s="90">
        <f t="shared" ref="G102:AA102" si="57">ROUND(((G103+G104+G106+G105)/1000),5)</f>
        <v>1.3516900000000001</v>
      </c>
      <c r="H102" s="90">
        <f t="shared" si="57"/>
        <v>1.3959299999999999</v>
      </c>
      <c r="I102" s="90">
        <f t="shared" si="57"/>
        <v>1.4477500000000001</v>
      </c>
      <c r="J102" s="90">
        <f t="shared" si="57"/>
        <v>1.8178000000000001</v>
      </c>
      <c r="K102" s="90">
        <f t="shared" si="57"/>
        <v>2.0075400000000001</v>
      </c>
      <c r="L102" s="90">
        <f t="shared" si="57"/>
        <v>2.1179299999999999</v>
      </c>
      <c r="M102" s="90">
        <f t="shared" si="57"/>
        <v>2.1286299999999998</v>
      </c>
      <c r="N102" s="90">
        <f t="shared" si="57"/>
        <v>2.1423800000000002</v>
      </c>
      <c r="O102" s="90">
        <f t="shared" si="57"/>
        <v>2.16344</v>
      </c>
      <c r="P102" s="90">
        <f t="shared" si="57"/>
        <v>2.1477300000000001</v>
      </c>
      <c r="Q102" s="90">
        <f t="shared" si="57"/>
        <v>2.15361</v>
      </c>
      <c r="R102" s="90">
        <f t="shared" si="57"/>
        <v>2.1486999999999998</v>
      </c>
      <c r="S102" s="90">
        <f t="shared" si="57"/>
        <v>2.1215099999999998</v>
      </c>
      <c r="T102" s="90">
        <f t="shared" si="57"/>
        <v>2.1223399999999999</v>
      </c>
      <c r="U102" s="90">
        <f t="shared" si="57"/>
        <v>2.1288999999999998</v>
      </c>
      <c r="V102" s="90">
        <f t="shared" si="57"/>
        <v>2.12486</v>
      </c>
      <c r="W102" s="90">
        <f t="shared" si="57"/>
        <v>2.1387200000000002</v>
      </c>
      <c r="X102" s="90">
        <f t="shared" si="57"/>
        <v>2.0958199999999998</v>
      </c>
      <c r="Y102" s="90">
        <f t="shared" si="57"/>
        <v>2.0153500000000002</v>
      </c>
      <c r="Z102" s="90">
        <f t="shared" si="57"/>
        <v>1.83304</v>
      </c>
      <c r="AA102" s="90">
        <f t="shared" si="57"/>
        <v>1.45642</v>
      </c>
    </row>
    <row r="103" spans="1:27" ht="12.75" hidden="1" customHeight="1" outlineLevel="1" x14ac:dyDescent="0.2">
      <c r="A103" s="98" t="s">
        <v>2509</v>
      </c>
      <c r="B103" s="62" t="s">
        <v>236</v>
      </c>
      <c r="C103" s="42" t="s">
        <v>77</v>
      </c>
      <c r="D103" s="43">
        <v>1144.01</v>
      </c>
      <c r="E103" s="43">
        <v>1110.7</v>
      </c>
      <c r="F103" s="43">
        <v>1074.45</v>
      </c>
      <c r="G103" s="43">
        <v>1062.44</v>
      </c>
      <c r="H103" s="43">
        <v>1106.68</v>
      </c>
      <c r="I103" s="43">
        <v>1158.5</v>
      </c>
      <c r="J103" s="43">
        <v>1528.55</v>
      </c>
      <c r="K103" s="43">
        <v>1718.29</v>
      </c>
      <c r="L103" s="43">
        <v>1828.68</v>
      </c>
      <c r="M103" s="43">
        <v>1839.38</v>
      </c>
      <c r="N103" s="43">
        <v>1853.13</v>
      </c>
      <c r="O103" s="43">
        <v>1874.19</v>
      </c>
      <c r="P103" s="43">
        <v>1858.48</v>
      </c>
      <c r="Q103" s="43">
        <v>1864.36</v>
      </c>
      <c r="R103" s="43">
        <v>1859.45</v>
      </c>
      <c r="S103" s="43">
        <v>1832.26</v>
      </c>
      <c r="T103" s="43">
        <v>1833.09</v>
      </c>
      <c r="U103" s="43">
        <v>1839.65</v>
      </c>
      <c r="V103" s="43">
        <v>1835.61</v>
      </c>
      <c r="W103" s="43">
        <v>1849.47</v>
      </c>
      <c r="X103" s="43">
        <v>1806.57</v>
      </c>
      <c r="Y103" s="43">
        <v>1726.1</v>
      </c>
      <c r="Z103" s="43">
        <v>1543.79</v>
      </c>
      <c r="AA103" s="43">
        <v>1167.17</v>
      </c>
    </row>
    <row r="104" spans="1:27" ht="12.75" hidden="1" customHeight="1" outlineLevel="1" x14ac:dyDescent="0.2">
      <c r="A104" s="98" t="s">
        <v>2510</v>
      </c>
      <c r="B104" s="62" t="s">
        <v>88</v>
      </c>
      <c r="C104" s="42" t="s">
        <v>77</v>
      </c>
      <c r="D104" s="43">
        <f t="shared" ref="D104:AA104" si="58">$D$9</f>
        <v>66.180000000000007</v>
      </c>
      <c r="E104" s="43">
        <f t="shared" si="58"/>
        <v>66.180000000000007</v>
      </c>
      <c r="F104" s="43">
        <f t="shared" si="58"/>
        <v>66.180000000000007</v>
      </c>
      <c r="G104" s="43">
        <f t="shared" si="58"/>
        <v>66.180000000000007</v>
      </c>
      <c r="H104" s="43">
        <f t="shared" si="58"/>
        <v>66.180000000000007</v>
      </c>
      <c r="I104" s="43">
        <f t="shared" si="58"/>
        <v>66.180000000000007</v>
      </c>
      <c r="J104" s="43">
        <f t="shared" si="58"/>
        <v>66.180000000000007</v>
      </c>
      <c r="K104" s="43">
        <f t="shared" si="58"/>
        <v>66.180000000000007</v>
      </c>
      <c r="L104" s="43">
        <f t="shared" si="58"/>
        <v>66.180000000000007</v>
      </c>
      <c r="M104" s="43">
        <f t="shared" si="58"/>
        <v>66.180000000000007</v>
      </c>
      <c r="N104" s="43">
        <f t="shared" si="58"/>
        <v>66.180000000000007</v>
      </c>
      <c r="O104" s="43">
        <f t="shared" si="58"/>
        <v>66.180000000000007</v>
      </c>
      <c r="P104" s="43">
        <f t="shared" si="58"/>
        <v>66.180000000000007</v>
      </c>
      <c r="Q104" s="43">
        <f t="shared" si="58"/>
        <v>66.180000000000007</v>
      </c>
      <c r="R104" s="43">
        <f t="shared" si="58"/>
        <v>66.180000000000007</v>
      </c>
      <c r="S104" s="43">
        <f t="shared" si="58"/>
        <v>66.180000000000007</v>
      </c>
      <c r="T104" s="43">
        <f t="shared" si="58"/>
        <v>66.180000000000007</v>
      </c>
      <c r="U104" s="43">
        <f t="shared" si="58"/>
        <v>66.180000000000007</v>
      </c>
      <c r="V104" s="43">
        <f t="shared" si="58"/>
        <v>66.180000000000007</v>
      </c>
      <c r="W104" s="43">
        <f t="shared" si="58"/>
        <v>66.180000000000007</v>
      </c>
      <c r="X104" s="43">
        <f t="shared" si="58"/>
        <v>66.180000000000007</v>
      </c>
      <c r="Y104" s="43">
        <f t="shared" si="58"/>
        <v>66.180000000000007</v>
      </c>
      <c r="Z104" s="43">
        <f t="shared" si="58"/>
        <v>66.180000000000007</v>
      </c>
      <c r="AA104" s="43">
        <f t="shared" si="58"/>
        <v>66.180000000000007</v>
      </c>
    </row>
    <row r="105" spans="1:27" ht="12.75" hidden="1" customHeight="1" outlineLevel="1" x14ac:dyDescent="0.2">
      <c r="A105" s="98" t="s">
        <v>2511</v>
      </c>
      <c r="B105" s="62" t="s">
        <v>81</v>
      </c>
      <c r="C105" s="42" t="s">
        <v>77</v>
      </c>
      <c r="D105" s="43">
        <v>6.71</v>
      </c>
      <c r="E105" s="43">
        <v>6.71</v>
      </c>
      <c r="F105" s="43">
        <v>6.71</v>
      </c>
      <c r="G105" s="43">
        <v>6.71</v>
      </c>
      <c r="H105" s="43">
        <v>6.71</v>
      </c>
      <c r="I105" s="43">
        <v>6.71</v>
      </c>
      <c r="J105" s="43">
        <v>6.71</v>
      </c>
      <c r="K105" s="43">
        <v>6.71</v>
      </c>
      <c r="L105" s="43">
        <v>6.71</v>
      </c>
      <c r="M105" s="43">
        <v>6.71</v>
      </c>
      <c r="N105" s="43">
        <v>6.71</v>
      </c>
      <c r="O105" s="43">
        <v>6.71</v>
      </c>
      <c r="P105" s="43">
        <v>6.71</v>
      </c>
      <c r="Q105" s="43">
        <v>6.71</v>
      </c>
      <c r="R105" s="43">
        <v>6.71</v>
      </c>
      <c r="S105" s="43">
        <v>6.71</v>
      </c>
      <c r="T105" s="43">
        <v>6.71</v>
      </c>
      <c r="U105" s="43">
        <v>6.71</v>
      </c>
      <c r="V105" s="43">
        <v>6.71</v>
      </c>
      <c r="W105" s="43">
        <v>6.71</v>
      </c>
      <c r="X105" s="43">
        <v>6.71</v>
      </c>
      <c r="Y105" s="43">
        <v>6.71</v>
      </c>
      <c r="Z105" s="43">
        <v>6.71</v>
      </c>
      <c r="AA105" s="43">
        <v>6.71</v>
      </c>
    </row>
    <row r="106" spans="1:27" ht="12.75" hidden="1" customHeight="1" outlineLevel="1" x14ac:dyDescent="0.2">
      <c r="A106" s="98" t="s">
        <v>2512</v>
      </c>
      <c r="B106" s="62" t="s">
        <v>79</v>
      </c>
      <c r="C106" s="42" t="s">
        <v>77</v>
      </c>
      <c r="D106" s="43">
        <f>$D$11</f>
        <v>216.36</v>
      </c>
      <c r="E106" s="43">
        <f t="shared" ref="E106:AA106" si="59">$D$11</f>
        <v>216.36</v>
      </c>
      <c r="F106" s="43">
        <f t="shared" si="59"/>
        <v>216.36</v>
      </c>
      <c r="G106" s="43">
        <f t="shared" si="59"/>
        <v>216.36</v>
      </c>
      <c r="H106" s="43">
        <f t="shared" si="59"/>
        <v>216.36</v>
      </c>
      <c r="I106" s="43">
        <f t="shared" si="59"/>
        <v>216.36</v>
      </c>
      <c r="J106" s="43">
        <f t="shared" si="59"/>
        <v>216.36</v>
      </c>
      <c r="K106" s="43">
        <f t="shared" si="59"/>
        <v>216.36</v>
      </c>
      <c r="L106" s="43">
        <f t="shared" si="59"/>
        <v>216.36</v>
      </c>
      <c r="M106" s="43">
        <f t="shared" si="59"/>
        <v>216.36</v>
      </c>
      <c r="N106" s="43">
        <f t="shared" si="59"/>
        <v>216.36</v>
      </c>
      <c r="O106" s="43">
        <f t="shared" si="59"/>
        <v>216.36</v>
      </c>
      <c r="P106" s="43">
        <f t="shared" si="59"/>
        <v>216.36</v>
      </c>
      <c r="Q106" s="43">
        <f t="shared" si="59"/>
        <v>216.36</v>
      </c>
      <c r="R106" s="43">
        <f t="shared" si="59"/>
        <v>216.36</v>
      </c>
      <c r="S106" s="43">
        <f t="shared" si="59"/>
        <v>216.36</v>
      </c>
      <c r="T106" s="43">
        <f t="shared" si="59"/>
        <v>216.36</v>
      </c>
      <c r="U106" s="43">
        <f t="shared" si="59"/>
        <v>216.36</v>
      </c>
      <c r="V106" s="43">
        <f t="shared" si="59"/>
        <v>216.36</v>
      </c>
      <c r="W106" s="43">
        <f t="shared" si="59"/>
        <v>216.36</v>
      </c>
      <c r="X106" s="43">
        <f t="shared" si="59"/>
        <v>216.36</v>
      </c>
      <c r="Y106" s="43">
        <f t="shared" si="59"/>
        <v>216.36</v>
      </c>
      <c r="Z106" s="43">
        <f t="shared" si="59"/>
        <v>216.36</v>
      </c>
      <c r="AA106" s="43">
        <f t="shared" si="59"/>
        <v>216.36</v>
      </c>
    </row>
    <row r="107" spans="1:27" ht="12.75" customHeight="1" collapsed="1" x14ac:dyDescent="0.2">
      <c r="A107" s="97" t="s">
        <v>2513</v>
      </c>
      <c r="B107" s="27" t="str">
        <f>"21"&amp;"."&amp;$B$801&amp;"."&amp;$B$802</f>
        <v>21.01.2023</v>
      </c>
      <c r="C107" s="89" t="s">
        <v>74</v>
      </c>
      <c r="D107" s="90">
        <f>ROUND(((D108+D109+D111+D110)/1000),5)</f>
        <v>1.52728</v>
      </c>
      <c r="E107" s="90">
        <f>ROUND(((E108+E109+E111+E110)/1000),5)</f>
        <v>1.4677100000000001</v>
      </c>
      <c r="F107" s="90">
        <f>ROUND(((F108+F109+F111+F110)/1000),5)</f>
        <v>1.41473</v>
      </c>
      <c r="G107" s="90">
        <f t="shared" ref="G107:AA107" si="60">ROUND(((G108+G109+G111+G110)/1000),5)</f>
        <v>1.39855</v>
      </c>
      <c r="H107" s="90">
        <f t="shared" si="60"/>
        <v>1.41665</v>
      </c>
      <c r="I107" s="90">
        <f t="shared" si="60"/>
        <v>1.4463900000000001</v>
      </c>
      <c r="J107" s="90">
        <f t="shared" si="60"/>
        <v>1.50379</v>
      </c>
      <c r="K107" s="90">
        <f t="shared" si="60"/>
        <v>1.81002</v>
      </c>
      <c r="L107" s="90">
        <f t="shared" si="60"/>
        <v>1.9618899999999999</v>
      </c>
      <c r="M107" s="90">
        <f t="shared" si="60"/>
        <v>2.0366399999999998</v>
      </c>
      <c r="N107" s="90">
        <f t="shared" si="60"/>
        <v>2.0867300000000002</v>
      </c>
      <c r="O107" s="90">
        <f t="shared" si="60"/>
        <v>2.1026699999999998</v>
      </c>
      <c r="P107" s="90">
        <f t="shared" si="60"/>
        <v>2.09355</v>
      </c>
      <c r="Q107" s="90">
        <f t="shared" si="60"/>
        <v>2.0951499999999998</v>
      </c>
      <c r="R107" s="90">
        <f t="shared" si="60"/>
        <v>2.05246</v>
      </c>
      <c r="S107" s="90">
        <f t="shared" si="60"/>
        <v>2.0587499999999999</v>
      </c>
      <c r="T107" s="90">
        <f t="shared" si="60"/>
        <v>2.07477</v>
      </c>
      <c r="U107" s="90">
        <f t="shared" si="60"/>
        <v>2.1028799999999999</v>
      </c>
      <c r="V107" s="90">
        <f t="shared" si="60"/>
        <v>2.0994199999999998</v>
      </c>
      <c r="W107" s="90">
        <f t="shared" si="60"/>
        <v>2.0767199999999999</v>
      </c>
      <c r="X107" s="90">
        <f t="shared" si="60"/>
        <v>2.0834700000000002</v>
      </c>
      <c r="Y107" s="90">
        <f t="shared" si="60"/>
        <v>1.9944999999999999</v>
      </c>
      <c r="Z107" s="90">
        <f t="shared" si="60"/>
        <v>1.8505400000000001</v>
      </c>
      <c r="AA107" s="90">
        <f t="shared" si="60"/>
        <v>1.4792400000000001</v>
      </c>
    </row>
    <row r="108" spans="1:27" ht="12.75" hidden="1" customHeight="1" outlineLevel="1" x14ac:dyDescent="0.2">
      <c r="A108" s="98" t="s">
        <v>2514</v>
      </c>
      <c r="B108" s="62" t="s">
        <v>236</v>
      </c>
      <c r="C108" s="42" t="s">
        <v>77</v>
      </c>
      <c r="D108" s="43">
        <v>1238.03</v>
      </c>
      <c r="E108" s="43">
        <v>1178.46</v>
      </c>
      <c r="F108" s="43">
        <v>1125.48</v>
      </c>
      <c r="G108" s="43">
        <v>1109.3</v>
      </c>
      <c r="H108" s="43">
        <v>1127.4000000000001</v>
      </c>
      <c r="I108" s="43">
        <v>1157.1400000000001</v>
      </c>
      <c r="J108" s="43">
        <v>1214.54</v>
      </c>
      <c r="K108" s="43">
        <v>1520.77</v>
      </c>
      <c r="L108" s="43">
        <v>1672.64</v>
      </c>
      <c r="M108" s="43">
        <v>1747.39</v>
      </c>
      <c r="N108" s="43">
        <v>1797.48</v>
      </c>
      <c r="O108" s="43">
        <v>1813.42</v>
      </c>
      <c r="P108" s="43">
        <v>1804.3</v>
      </c>
      <c r="Q108" s="43">
        <v>1805.9</v>
      </c>
      <c r="R108" s="43">
        <v>1763.21</v>
      </c>
      <c r="S108" s="43">
        <v>1769.5</v>
      </c>
      <c r="T108" s="43">
        <v>1785.52</v>
      </c>
      <c r="U108" s="43">
        <v>1813.63</v>
      </c>
      <c r="V108" s="43">
        <v>1810.17</v>
      </c>
      <c r="W108" s="43">
        <v>1787.47</v>
      </c>
      <c r="X108" s="43">
        <v>1794.22</v>
      </c>
      <c r="Y108" s="43">
        <v>1705.25</v>
      </c>
      <c r="Z108" s="43">
        <v>1561.29</v>
      </c>
      <c r="AA108" s="43">
        <v>1189.99</v>
      </c>
    </row>
    <row r="109" spans="1:27" ht="12.75" hidden="1" customHeight="1" outlineLevel="1" x14ac:dyDescent="0.2">
      <c r="A109" s="98" t="s">
        <v>2515</v>
      </c>
      <c r="B109" s="62" t="s">
        <v>88</v>
      </c>
      <c r="C109" s="42" t="s">
        <v>77</v>
      </c>
      <c r="D109" s="43">
        <f t="shared" ref="D109:AA109" si="61">$D$9</f>
        <v>66.180000000000007</v>
      </c>
      <c r="E109" s="43">
        <f t="shared" si="61"/>
        <v>66.180000000000007</v>
      </c>
      <c r="F109" s="43">
        <f t="shared" si="61"/>
        <v>66.180000000000007</v>
      </c>
      <c r="G109" s="43">
        <f t="shared" si="61"/>
        <v>66.180000000000007</v>
      </c>
      <c r="H109" s="43">
        <f t="shared" si="61"/>
        <v>66.180000000000007</v>
      </c>
      <c r="I109" s="43">
        <f t="shared" si="61"/>
        <v>66.180000000000007</v>
      </c>
      <c r="J109" s="43">
        <f t="shared" si="61"/>
        <v>66.180000000000007</v>
      </c>
      <c r="K109" s="43">
        <f t="shared" si="61"/>
        <v>66.180000000000007</v>
      </c>
      <c r="L109" s="43">
        <f t="shared" si="61"/>
        <v>66.180000000000007</v>
      </c>
      <c r="M109" s="43">
        <f t="shared" si="61"/>
        <v>66.180000000000007</v>
      </c>
      <c r="N109" s="43">
        <f t="shared" si="61"/>
        <v>66.180000000000007</v>
      </c>
      <c r="O109" s="43">
        <f t="shared" si="61"/>
        <v>66.180000000000007</v>
      </c>
      <c r="P109" s="43">
        <f t="shared" si="61"/>
        <v>66.180000000000007</v>
      </c>
      <c r="Q109" s="43">
        <f t="shared" si="61"/>
        <v>66.180000000000007</v>
      </c>
      <c r="R109" s="43">
        <f t="shared" si="61"/>
        <v>66.180000000000007</v>
      </c>
      <c r="S109" s="43">
        <f t="shared" si="61"/>
        <v>66.180000000000007</v>
      </c>
      <c r="T109" s="43">
        <f t="shared" si="61"/>
        <v>66.180000000000007</v>
      </c>
      <c r="U109" s="43">
        <f t="shared" si="61"/>
        <v>66.180000000000007</v>
      </c>
      <c r="V109" s="43">
        <f t="shared" si="61"/>
        <v>66.180000000000007</v>
      </c>
      <c r="W109" s="43">
        <f t="shared" si="61"/>
        <v>66.180000000000007</v>
      </c>
      <c r="X109" s="43">
        <f t="shared" si="61"/>
        <v>66.180000000000007</v>
      </c>
      <c r="Y109" s="43">
        <f t="shared" si="61"/>
        <v>66.180000000000007</v>
      </c>
      <c r="Z109" s="43">
        <f t="shared" si="61"/>
        <v>66.180000000000007</v>
      </c>
      <c r="AA109" s="43">
        <f t="shared" si="61"/>
        <v>66.180000000000007</v>
      </c>
    </row>
    <row r="110" spans="1:27" ht="12.75" hidden="1" customHeight="1" outlineLevel="1" x14ac:dyDescent="0.2">
      <c r="A110" s="98" t="s">
        <v>2516</v>
      </c>
      <c r="B110" s="62" t="s">
        <v>81</v>
      </c>
      <c r="C110" s="42" t="s">
        <v>77</v>
      </c>
      <c r="D110" s="43">
        <v>6.71</v>
      </c>
      <c r="E110" s="43">
        <v>6.71</v>
      </c>
      <c r="F110" s="43">
        <v>6.71</v>
      </c>
      <c r="G110" s="43">
        <v>6.71</v>
      </c>
      <c r="H110" s="43">
        <v>6.71</v>
      </c>
      <c r="I110" s="43">
        <v>6.71</v>
      </c>
      <c r="J110" s="43">
        <v>6.71</v>
      </c>
      <c r="K110" s="43">
        <v>6.71</v>
      </c>
      <c r="L110" s="43">
        <v>6.71</v>
      </c>
      <c r="M110" s="43">
        <v>6.71</v>
      </c>
      <c r="N110" s="43">
        <v>6.71</v>
      </c>
      <c r="O110" s="43">
        <v>6.71</v>
      </c>
      <c r="P110" s="43">
        <v>6.71</v>
      </c>
      <c r="Q110" s="43">
        <v>6.71</v>
      </c>
      <c r="R110" s="43">
        <v>6.71</v>
      </c>
      <c r="S110" s="43">
        <v>6.71</v>
      </c>
      <c r="T110" s="43">
        <v>6.71</v>
      </c>
      <c r="U110" s="43">
        <v>6.71</v>
      </c>
      <c r="V110" s="43">
        <v>6.71</v>
      </c>
      <c r="W110" s="43">
        <v>6.71</v>
      </c>
      <c r="X110" s="43">
        <v>6.71</v>
      </c>
      <c r="Y110" s="43">
        <v>6.71</v>
      </c>
      <c r="Z110" s="43">
        <v>6.71</v>
      </c>
      <c r="AA110" s="43">
        <v>6.71</v>
      </c>
    </row>
    <row r="111" spans="1:27" ht="12.75" hidden="1" customHeight="1" outlineLevel="1" x14ac:dyDescent="0.2">
      <c r="A111" s="98" t="s">
        <v>2517</v>
      </c>
      <c r="B111" s="62" t="s">
        <v>79</v>
      </c>
      <c r="C111" s="42" t="s">
        <v>77</v>
      </c>
      <c r="D111" s="43">
        <f>$D$11</f>
        <v>216.36</v>
      </c>
      <c r="E111" s="43">
        <f t="shared" ref="E111:AA111" si="62">$D$11</f>
        <v>216.36</v>
      </c>
      <c r="F111" s="43">
        <f t="shared" si="62"/>
        <v>216.36</v>
      </c>
      <c r="G111" s="43">
        <f t="shared" si="62"/>
        <v>216.36</v>
      </c>
      <c r="H111" s="43">
        <f t="shared" si="62"/>
        <v>216.36</v>
      </c>
      <c r="I111" s="43">
        <f t="shared" si="62"/>
        <v>216.36</v>
      </c>
      <c r="J111" s="43">
        <f t="shared" si="62"/>
        <v>216.36</v>
      </c>
      <c r="K111" s="43">
        <f t="shared" si="62"/>
        <v>216.36</v>
      </c>
      <c r="L111" s="43">
        <f t="shared" si="62"/>
        <v>216.36</v>
      </c>
      <c r="M111" s="43">
        <f t="shared" si="62"/>
        <v>216.36</v>
      </c>
      <c r="N111" s="43">
        <f t="shared" si="62"/>
        <v>216.36</v>
      </c>
      <c r="O111" s="43">
        <f t="shared" si="62"/>
        <v>216.36</v>
      </c>
      <c r="P111" s="43">
        <f t="shared" si="62"/>
        <v>216.36</v>
      </c>
      <c r="Q111" s="43">
        <f t="shared" si="62"/>
        <v>216.36</v>
      </c>
      <c r="R111" s="43">
        <f t="shared" si="62"/>
        <v>216.36</v>
      </c>
      <c r="S111" s="43">
        <f t="shared" si="62"/>
        <v>216.36</v>
      </c>
      <c r="T111" s="43">
        <f t="shared" si="62"/>
        <v>216.36</v>
      </c>
      <c r="U111" s="43">
        <f t="shared" si="62"/>
        <v>216.36</v>
      </c>
      <c r="V111" s="43">
        <f t="shared" si="62"/>
        <v>216.36</v>
      </c>
      <c r="W111" s="43">
        <f t="shared" si="62"/>
        <v>216.36</v>
      </c>
      <c r="X111" s="43">
        <f t="shared" si="62"/>
        <v>216.36</v>
      </c>
      <c r="Y111" s="43">
        <f t="shared" si="62"/>
        <v>216.36</v>
      </c>
      <c r="Z111" s="43">
        <f t="shared" si="62"/>
        <v>216.36</v>
      </c>
      <c r="AA111" s="43">
        <f t="shared" si="62"/>
        <v>216.36</v>
      </c>
    </row>
    <row r="112" spans="1:27" ht="12.75" customHeight="1" collapsed="1" x14ac:dyDescent="0.2">
      <c r="A112" s="97" t="s">
        <v>2518</v>
      </c>
      <c r="B112" s="27" t="str">
        <f>"22"&amp;"."&amp;$B$801&amp;"."&amp;$B$802</f>
        <v>22.01.2023</v>
      </c>
      <c r="C112" s="89" t="s">
        <v>74</v>
      </c>
      <c r="D112" s="90">
        <f>ROUND(((D113+D114+D116+D115)/1000),5)</f>
        <v>1.4739</v>
      </c>
      <c r="E112" s="90">
        <f>ROUND(((E113+E114+E116+E115)/1000),5)</f>
        <v>1.40855</v>
      </c>
      <c r="F112" s="90">
        <f>ROUND(((F113+F114+F116+F115)/1000),5)</f>
        <v>1.3886700000000001</v>
      </c>
      <c r="G112" s="90">
        <f t="shared" ref="G112:AA112" si="63">ROUND(((G113+G114+G116+G115)/1000),5)</f>
        <v>1.35816</v>
      </c>
      <c r="H112" s="90">
        <f t="shared" si="63"/>
        <v>1.39195</v>
      </c>
      <c r="I112" s="90">
        <f t="shared" si="63"/>
        <v>1.39638</v>
      </c>
      <c r="J112" s="90">
        <f t="shared" si="63"/>
        <v>1.4323600000000001</v>
      </c>
      <c r="K112" s="90">
        <f t="shared" si="63"/>
        <v>1.5346299999999999</v>
      </c>
      <c r="L112" s="90">
        <f t="shared" si="63"/>
        <v>1.7974600000000001</v>
      </c>
      <c r="M112" s="90">
        <f t="shared" si="63"/>
        <v>1.96207</v>
      </c>
      <c r="N112" s="90">
        <f t="shared" si="63"/>
        <v>2.0062000000000002</v>
      </c>
      <c r="O112" s="90">
        <f t="shared" si="63"/>
        <v>2.0239099999999999</v>
      </c>
      <c r="P112" s="90">
        <f t="shared" si="63"/>
        <v>2.0222799999999999</v>
      </c>
      <c r="Q112" s="90">
        <f t="shared" si="63"/>
        <v>2.02312</v>
      </c>
      <c r="R112" s="90">
        <f t="shared" si="63"/>
        <v>1.99787</v>
      </c>
      <c r="S112" s="90">
        <f t="shared" si="63"/>
        <v>2.0109699999999999</v>
      </c>
      <c r="T112" s="90">
        <f t="shared" si="63"/>
        <v>2.0321099999999999</v>
      </c>
      <c r="U112" s="90">
        <f t="shared" si="63"/>
        <v>2.06664</v>
      </c>
      <c r="V112" s="90">
        <f t="shared" si="63"/>
        <v>2.0687099999999998</v>
      </c>
      <c r="W112" s="90">
        <f t="shared" si="63"/>
        <v>2.0609899999999999</v>
      </c>
      <c r="X112" s="90">
        <f t="shared" si="63"/>
        <v>2.0535999999999999</v>
      </c>
      <c r="Y112" s="90">
        <f t="shared" si="63"/>
        <v>2.0018500000000001</v>
      </c>
      <c r="Z112" s="90">
        <f t="shared" si="63"/>
        <v>1.8023400000000001</v>
      </c>
      <c r="AA112" s="90">
        <f t="shared" si="63"/>
        <v>1.4697899999999999</v>
      </c>
    </row>
    <row r="113" spans="1:27" ht="12.75" hidden="1" customHeight="1" outlineLevel="1" x14ac:dyDescent="0.2">
      <c r="A113" s="98" t="s">
        <v>2519</v>
      </c>
      <c r="B113" s="62" t="s">
        <v>236</v>
      </c>
      <c r="C113" s="42" t="s">
        <v>77</v>
      </c>
      <c r="D113" s="43">
        <v>1184.6500000000001</v>
      </c>
      <c r="E113" s="43">
        <v>1119.3</v>
      </c>
      <c r="F113" s="43">
        <v>1099.42</v>
      </c>
      <c r="G113" s="43">
        <v>1068.9100000000001</v>
      </c>
      <c r="H113" s="43">
        <v>1102.7</v>
      </c>
      <c r="I113" s="43">
        <v>1107.1300000000001</v>
      </c>
      <c r="J113" s="43">
        <v>1143.1099999999999</v>
      </c>
      <c r="K113" s="43">
        <v>1245.3800000000001</v>
      </c>
      <c r="L113" s="43">
        <v>1508.21</v>
      </c>
      <c r="M113" s="43">
        <v>1672.82</v>
      </c>
      <c r="N113" s="43">
        <v>1716.95</v>
      </c>
      <c r="O113" s="43">
        <v>1734.66</v>
      </c>
      <c r="P113" s="43">
        <v>1733.03</v>
      </c>
      <c r="Q113" s="43">
        <v>1733.87</v>
      </c>
      <c r="R113" s="43">
        <v>1708.62</v>
      </c>
      <c r="S113" s="43">
        <v>1721.72</v>
      </c>
      <c r="T113" s="43">
        <v>1742.86</v>
      </c>
      <c r="U113" s="43">
        <v>1777.39</v>
      </c>
      <c r="V113" s="43">
        <v>1779.46</v>
      </c>
      <c r="W113" s="43">
        <v>1771.74</v>
      </c>
      <c r="X113" s="43">
        <v>1764.35</v>
      </c>
      <c r="Y113" s="43">
        <v>1712.6</v>
      </c>
      <c r="Z113" s="43">
        <v>1513.09</v>
      </c>
      <c r="AA113" s="43">
        <v>1180.54</v>
      </c>
    </row>
    <row r="114" spans="1:27" ht="12.75" hidden="1" customHeight="1" outlineLevel="1" x14ac:dyDescent="0.2">
      <c r="A114" s="98" t="s">
        <v>2520</v>
      </c>
      <c r="B114" s="62" t="s">
        <v>88</v>
      </c>
      <c r="C114" s="42" t="s">
        <v>77</v>
      </c>
      <c r="D114" s="43">
        <f t="shared" ref="D114:AA114" si="64">$D$9</f>
        <v>66.180000000000007</v>
      </c>
      <c r="E114" s="43">
        <f t="shared" si="64"/>
        <v>66.180000000000007</v>
      </c>
      <c r="F114" s="43">
        <f t="shared" si="64"/>
        <v>66.180000000000007</v>
      </c>
      <c r="G114" s="43">
        <f t="shared" si="64"/>
        <v>66.180000000000007</v>
      </c>
      <c r="H114" s="43">
        <f t="shared" si="64"/>
        <v>66.180000000000007</v>
      </c>
      <c r="I114" s="43">
        <f t="shared" si="64"/>
        <v>66.180000000000007</v>
      </c>
      <c r="J114" s="43">
        <f t="shared" si="64"/>
        <v>66.180000000000007</v>
      </c>
      <c r="K114" s="43">
        <f t="shared" si="64"/>
        <v>66.180000000000007</v>
      </c>
      <c r="L114" s="43">
        <f t="shared" si="64"/>
        <v>66.180000000000007</v>
      </c>
      <c r="M114" s="43">
        <f t="shared" si="64"/>
        <v>66.180000000000007</v>
      </c>
      <c r="N114" s="43">
        <f t="shared" si="64"/>
        <v>66.180000000000007</v>
      </c>
      <c r="O114" s="43">
        <f t="shared" si="64"/>
        <v>66.180000000000007</v>
      </c>
      <c r="P114" s="43">
        <f t="shared" si="64"/>
        <v>66.180000000000007</v>
      </c>
      <c r="Q114" s="43">
        <f t="shared" si="64"/>
        <v>66.180000000000007</v>
      </c>
      <c r="R114" s="43">
        <f t="shared" si="64"/>
        <v>66.180000000000007</v>
      </c>
      <c r="S114" s="43">
        <f t="shared" si="64"/>
        <v>66.180000000000007</v>
      </c>
      <c r="T114" s="43">
        <f t="shared" si="64"/>
        <v>66.180000000000007</v>
      </c>
      <c r="U114" s="43">
        <f t="shared" si="64"/>
        <v>66.180000000000007</v>
      </c>
      <c r="V114" s="43">
        <f t="shared" si="64"/>
        <v>66.180000000000007</v>
      </c>
      <c r="W114" s="43">
        <f t="shared" si="64"/>
        <v>66.180000000000007</v>
      </c>
      <c r="X114" s="43">
        <f t="shared" si="64"/>
        <v>66.180000000000007</v>
      </c>
      <c r="Y114" s="43">
        <f t="shared" si="64"/>
        <v>66.180000000000007</v>
      </c>
      <c r="Z114" s="43">
        <f t="shared" si="64"/>
        <v>66.180000000000007</v>
      </c>
      <c r="AA114" s="43">
        <f t="shared" si="64"/>
        <v>66.180000000000007</v>
      </c>
    </row>
    <row r="115" spans="1:27" ht="12.75" hidden="1" customHeight="1" outlineLevel="1" x14ac:dyDescent="0.2">
      <c r="A115" s="98" t="s">
        <v>2521</v>
      </c>
      <c r="B115" s="62" t="s">
        <v>81</v>
      </c>
      <c r="C115" s="42" t="s">
        <v>77</v>
      </c>
      <c r="D115" s="43">
        <v>6.71</v>
      </c>
      <c r="E115" s="43">
        <v>6.71</v>
      </c>
      <c r="F115" s="43">
        <v>6.71</v>
      </c>
      <c r="G115" s="43">
        <v>6.71</v>
      </c>
      <c r="H115" s="43">
        <v>6.71</v>
      </c>
      <c r="I115" s="43">
        <v>6.71</v>
      </c>
      <c r="J115" s="43">
        <v>6.71</v>
      </c>
      <c r="K115" s="43">
        <v>6.71</v>
      </c>
      <c r="L115" s="43">
        <v>6.71</v>
      </c>
      <c r="M115" s="43">
        <v>6.71</v>
      </c>
      <c r="N115" s="43">
        <v>6.71</v>
      </c>
      <c r="O115" s="43">
        <v>6.71</v>
      </c>
      <c r="P115" s="43">
        <v>6.71</v>
      </c>
      <c r="Q115" s="43">
        <v>6.71</v>
      </c>
      <c r="R115" s="43">
        <v>6.71</v>
      </c>
      <c r="S115" s="43">
        <v>6.71</v>
      </c>
      <c r="T115" s="43">
        <v>6.71</v>
      </c>
      <c r="U115" s="43">
        <v>6.71</v>
      </c>
      <c r="V115" s="43">
        <v>6.71</v>
      </c>
      <c r="W115" s="43">
        <v>6.71</v>
      </c>
      <c r="X115" s="43">
        <v>6.71</v>
      </c>
      <c r="Y115" s="43">
        <v>6.71</v>
      </c>
      <c r="Z115" s="43">
        <v>6.71</v>
      </c>
      <c r="AA115" s="43">
        <v>6.71</v>
      </c>
    </row>
    <row r="116" spans="1:27" ht="12.75" hidden="1" customHeight="1" outlineLevel="1" x14ac:dyDescent="0.2">
      <c r="A116" s="98" t="s">
        <v>2522</v>
      </c>
      <c r="B116" s="62" t="s">
        <v>79</v>
      </c>
      <c r="C116" s="42" t="s">
        <v>77</v>
      </c>
      <c r="D116" s="43">
        <f>$D$11</f>
        <v>216.36</v>
      </c>
      <c r="E116" s="43">
        <f t="shared" ref="E116:AA116" si="65">$D$11</f>
        <v>216.36</v>
      </c>
      <c r="F116" s="43">
        <f t="shared" si="65"/>
        <v>216.36</v>
      </c>
      <c r="G116" s="43">
        <f t="shared" si="65"/>
        <v>216.36</v>
      </c>
      <c r="H116" s="43">
        <f t="shared" si="65"/>
        <v>216.36</v>
      </c>
      <c r="I116" s="43">
        <f t="shared" si="65"/>
        <v>216.36</v>
      </c>
      <c r="J116" s="43">
        <f t="shared" si="65"/>
        <v>216.36</v>
      </c>
      <c r="K116" s="43">
        <f t="shared" si="65"/>
        <v>216.36</v>
      </c>
      <c r="L116" s="43">
        <f t="shared" si="65"/>
        <v>216.36</v>
      </c>
      <c r="M116" s="43">
        <f t="shared" si="65"/>
        <v>216.36</v>
      </c>
      <c r="N116" s="43">
        <f t="shared" si="65"/>
        <v>216.36</v>
      </c>
      <c r="O116" s="43">
        <f t="shared" si="65"/>
        <v>216.36</v>
      </c>
      <c r="P116" s="43">
        <f t="shared" si="65"/>
        <v>216.36</v>
      </c>
      <c r="Q116" s="43">
        <f t="shared" si="65"/>
        <v>216.36</v>
      </c>
      <c r="R116" s="43">
        <f t="shared" si="65"/>
        <v>216.36</v>
      </c>
      <c r="S116" s="43">
        <f t="shared" si="65"/>
        <v>216.36</v>
      </c>
      <c r="T116" s="43">
        <f t="shared" si="65"/>
        <v>216.36</v>
      </c>
      <c r="U116" s="43">
        <f t="shared" si="65"/>
        <v>216.36</v>
      </c>
      <c r="V116" s="43">
        <f t="shared" si="65"/>
        <v>216.36</v>
      </c>
      <c r="W116" s="43">
        <f t="shared" si="65"/>
        <v>216.36</v>
      </c>
      <c r="X116" s="43">
        <f t="shared" si="65"/>
        <v>216.36</v>
      </c>
      <c r="Y116" s="43">
        <f t="shared" si="65"/>
        <v>216.36</v>
      </c>
      <c r="Z116" s="43">
        <f t="shared" si="65"/>
        <v>216.36</v>
      </c>
      <c r="AA116" s="43">
        <f t="shared" si="65"/>
        <v>216.36</v>
      </c>
    </row>
    <row r="117" spans="1:27" ht="12.75" customHeight="1" collapsed="1" x14ac:dyDescent="0.2">
      <c r="A117" s="97" t="s">
        <v>2523</v>
      </c>
      <c r="B117" s="27" t="str">
        <f>"23"&amp;"."&amp;$B$801&amp;"."&amp;$B$802</f>
        <v>23.01.2023</v>
      </c>
      <c r="C117" s="89" t="s">
        <v>74</v>
      </c>
      <c r="D117" s="90">
        <f>ROUND(((D118+D119+D121+D120)/1000),5)</f>
        <v>1.4296500000000001</v>
      </c>
      <c r="E117" s="90">
        <f>ROUND(((E118+E119+E121+E120)/1000),5)</f>
        <v>1.3952</v>
      </c>
      <c r="F117" s="90">
        <f>ROUND(((F118+F119+F121+F120)/1000),5)</f>
        <v>1.3397300000000001</v>
      </c>
      <c r="G117" s="90">
        <f t="shared" ref="G117:AA117" si="66">ROUND(((G118+G119+G121+G120)/1000),5)</f>
        <v>1.3303199999999999</v>
      </c>
      <c r="H117" s="90">
        <f t="shared" si="66"/>
        <v>1.3672599999999999</v>
      </c>
      <c r="I117" s="90">
        <f t="shared" si="66"/>
        <v>1.4281900000000001</v>
      </c>
      <c r="J117" s="90">
        <f t="shared" si="66"/>
        <v>1.6686099999999999</v>
      </c>
      <c r="K117" s="90">
        <f t="shared" si="66"/>
        <v>2.0025599999999999</v>
      </c>
      <c r="L117" s="90">
        <f t="shared" si="66"/>
        <v>2.1493199999999999</v>
      </c>
      <c r="M117" s="90">
        <f t="shared" si="66"/>
        <v>2.17665</v>
      </c>
      <c r="N117" s="90">
        <f t="shared" si="66"/>
        <v>2.1898300000000002</v>
      </c>
      <c r="O117" s="90">
        <f t="shared" si="66"/>
        <v>2.2195999999999998</v>
      </c>
      <c r="P117" s="90">
        <f t="shared" si="66"/>
        <v>2.20038</v>
      </c>
      <c r="Q117" s="90">
        <f t="shared" si="66"/>
        <v>2.2077800000000001</v>
      </c>
      <c r="R117" s="90">
        <f t="shared" si="66"/>
        <v>2.20255</v>
      </c>
      <c r="S117" s="90">
        <f t="shared" si="66"/>
        <v>2.17082</v>
      </c>
      <c r="T117" s="90">
        <f t="shared" si="66"/>
        <v>2.1740599999999999</v>
      </c>
      <c r="U117" s="90">
        <f t="shared" si="66"/>
        <v>2.1860499999999998</v>
      </c>
      <c r="V117" s="90">
        <f t="shared" si="66"/>
        <v>2.1814399999999998</v>
      </c>
      <c r="W117" s="90">
        <f t="shared" si="66"/>
        <v>2.19658</v>
      </c>
      <c r="X117" s="90">
        <f t="shared" si="66"/>
        <v>2.1650800000000001</v>
      </c>
      <c r="Y117" s="90">
        <f t="shared" si="66"/>
        <v>2.0177100000000001</v>
      </c>
      <c r="Z117" s="90">
        <f t="shared" si="66"/>
        <v>1.79528</v>
      </c>
      <c r="AA117" s="90">
        <f t="shared" si="66"/>
        <v>1.4295</v>
      </c>
    </row>
    <row r="118" spans="1:27" ht="12.75" hidden="1" customHeight="1" outlineLevel="1" x14ac:dyDescent="0.2">
      <c r="A118" s="98" t="s">
        <v>2524</v>
      </c>
      <c r="B118" s="62" t="s">
        <v>236</v>
      </c>
      <c r="C118" s="42" t="s">
        <v>77</v>
      </c>
      <c r="D118" s="43">
        <v>1140.4000000000001</v>
      </c>
      <c r="E118" s="43">
        <v>1105.95</v>
      </c>
      <c r="F118" s="43">
        <v>1050.48</v>
      </c>
      <c r="G118" s="43">
        <v>1041.07</v>
      </c>
      <c r="H118" s="43">
        <v>1078.01</v>
      </c>
      <c r="I118" s="43">
        <v>1138.94</v>
      </c>
      <c r="J118" s="43">
        <v>1379.36</v>
      </c>
      <c r="K118" s="43">
        <v>1713.31</v>
      </c>
      <c r="L118" s="43">
        <v>1860.07</v>
      </c>
      <c r="M118" s="43">
        <v>1887.4</v>
      </c>
      <c r="N118" s="43">
        <v>1900.58</v>
      </c>
      <c r="O118" s="43">
        <v>1930.35</v>
      </c>
      <c r="P118" s="43">
        <v>1911.13</v>
      </c>
      <c r="Q118" s="43">
        <v>1918.53</v>
      </c>
      <c r="R118" s="43">
        <v>1913.3</v>
      </c>
      <c r="S118" s="43">
        <v>1881.57</v>
      </c>
      <c r="T118" s="43">
        <v>1884.81</v>
      </c>
      <c r="U118" s="43">
        <v>1896.8</v>
      </c>
      <c r="V118" s="43">
        <v>1892.19</v>
      </c>
      <c r="W118" s="43">
        <v>1907.33</v>
      </c>
      <c r="X118" s="43">
        <v>1875.83</v>
      </c>
      <c r="Y118" s="43">
        <v>1728.46</v>
      </c>
      <c r="Z118" s="43">
        <v>1506.03</v>
      </c>
      <c r="AA118" s="43">
        <v>1140.25</v>
      </c>
    </row>
    <row r="119" spans="1:27" ht="12.75" hidden="1" customHeight="1" outlineLevel="1" x14ac:dyDescent="0.2">
      <c r="A119" s="98" t="s">
        <v>2525</v>
      </c>
      <c r="B119" s="62" t="s">
        <v>88</v>
      </c>
      <c r="C119" s="42" t="s">
        <v>77</v>
      </c>
      <c r="D119" s="43">
        <f t="shared" ref="D119:AA119" si="67">$D$9</f>
        <v>66.180000000000007</v>
      </c>
      <c r="E119" s="43">
        <f t="shared" si="67"/>
        <v>66.180000000000007</v>
      </c>
      <c r="F119" s="43">
        <f t="shared" si="67"/>
        <v>66.180000000000007</v>
      </c>
      <c r="G119" s="43">
        <f t="shared" si="67"/>
        <v>66.180000000000007</v>
      </c>
      <c r="H119" s="43">
        <f t="shared" si="67"/>
        <v>66.180000000000007</v>
      </c>
      <c r="I119" s="43">
        <f t="shared" si="67"/>
        <v>66.180000000000007</v>
      </c>
      <c r="J119" s="43">
        <f t="shared" si="67"/>
        <v>66.180000000000007</v>
      </c>
      <c r="K119" s="43">
        <f t="shared" si="67"/>
        <v>66.180000000000007</v>
      </c>
      <c r="L119" s="43">
        <f t="shared" si="67"/>
        <v>66.180000000000007</v>
      </c>
      <c r="M119" s="43">
        <f t="shared" si="67"/>
        <v>66.180000000000007</v>
      </c>
      <c r="N119" s="43">
        <f t="shared" si="67"/>
        <v>66.180000000000007</v>
      </c>
      <c r="O119" s="43">
        <f t="shared" si="67"/>
        <v>66.180000000000007</v>
      </c>
      <c r="P119" s="43">
        <f t="shared" si="67"/>
        <v>66.180000000000007</v>
      </c>
      <c r="Q119" s="43">
        <f t="shared" si="67"/>
        <v>66.180000000000007</v>
      </c>
      <c r="R119" s="43">
        <f t="shared" si="67"/>
        <v>66.180000000000007</v>
      </c>
      <c r="S119" s="43">
        <f t="shared" si="67"/>
        <v>66.180000000000007</v>
      </c>
      <c r="T119" s="43">
        <f t="shared" si="67"/>
        <v>66.180000000000007</v>
      </c>
      <c r="U119" s="43">
        <f t="shared" si="67"/>
        <v>66.180000000000007</v>
      </c>
      <c r="V119" s="43">
        <f t="shared" si="67"/>
        <v>66.180000000000007</v>
      </c>
      <c r="W119" s="43">
        <f t="shared" si="67"/>
        <v>66.180000000000007</v>
      </c>
      <c r="X119" s="43">
        <f t="shared" si="67"/>
        <v>66.180000000000007</v>
      </c>
      <c r="Y119" s="43">
        <f t="shared" si="67"/>
        <v>66.180000000000007</v>
      </c>
      <c r="Z119" s="43">
        <f t="shared" si="67"/>
        <v>66.180000000000007</v>
      </c>
      <c r="AA119" s="43">
        <f t="shared" si="67"/>
        <v>66.180000000000007</v>
      </c>
    </row>
    <row r="120" spans="1:27" ht="12.75" hidden="1" customHeight="1" outlineLevel="1" x14ac:dyDescent="0.2">
      <c r="A120" s="98" t="s">
        <v>2526</v>
      </c>
      <c r="B120" s="62" t="s">
        <v>81</v>
      </c>
      <c r="C120" s="42" t="s">
        <v>77</v>
      </c>
      <c r="D120" s="43">
        <v>6.71</v>
      </c>
      <c r="E120" s="43">
        <v>6.71</v>
      </c>
      <c r="F120" s="43">
        <v>6.71</v>
      </c>
      <c r="G120" s="43">
        <v>6.71</v>
      </c>
      <c r="H120" s="43">
        <v>6.71</v>
      </c>
      <c r="I120" s="43">
        <v>6.71</v>
      </c>
      <c r="J120" s="43">
        <v>6.71</v>
      </c>
      <c r="K120" s="43">
        <v>6.71</v>
      </c>
      <c r="L120" s="43">
        <v>6.71</v>
      </c>
      <c r="M120" s="43">
        <v>6.71</v>
      </c>
      <c r="N120" s="43">
        <v>6.71</v>
      </c>
      <c r="O120" s="43">
        <v>6.71</v>
      </c>
      <c r="P120" s="43">
        <v>6.71</v>
      </c>
      <c r="Q120" s="43">
        <v>6.71</v>
      </c>
      <c r="R120" s="43">
        <v>6.71</v>
      </c>
      <c r="S120" s="43">
        <v>6.71</v>
      </c>
      <c r="T120" s="43">
        <v>6.71</v>
      </c>
      <c r="U120" s="43">
        <v>6.71</v>
      </c>
      <c r="V120" s="43">
        <v>6.71</v>
      </c>
      <c r="W120" s="43">
        <v>6.71</v>
      </c>
      <c r="X120" s="43">
        <v>6.71</v>
      </c>
      <c r="Y120" s="43">
        <v>6.71</v>
      </c>
      <c r="Z120" s="43">
        <v>6.71</v>
      </c>
      <c r="AA120" s="43">
        <v>6.71</v>
      </c>
    </row>
    <row r="121" spans="1:27" ht="12.75" hidden="1" customHeight="1" outlineLevel="1" x14ac:dyDescent="0.2">
      <c r="A121" s="98" t="s">
        <v>2527</v>
      </c>
      <c r="B121" s="62" t="s">
        <v>79</v>
      </c>
      <c r="C121" s="42" t="s">
        <v>77</v>
      </c>
      <c r="D121" s="43">
        <f>$D$11</f>
        <v>216.36</v>
      </c>
      <c r="E121" s="43">
        <f t="shared" ref="E121:AA121" si="68">$D$11</f>
        <v>216.36</v>
      </c>
      <c r="F121" s="43">
        <f t="shared" si="68"/>
        <v>216.36</v>
      </c>
      <c r="G121" s="43">
        <f t="shared" si="68"/>
        <v>216.36</v>
      </c>
      <c r="H121" s="43">
        <f t="shared" si="68"/>
        <v>216.36</v>
      </c>
      <c r="I121" s="43">
        <f t="shared" si="68"/>
        <v>216.36</v>
      </c>
      <c r="J121" s="43">
        <f t="shared" si="68"/>
        <v>216.36</v>
      </c>
      <c r="K121" s="43">
        <f t="shared" si="68"/>
        <v>216.36</v>
      </c>
      <c r="L121" s="43">
        <f t="shared" si="68"/>
        <v>216.36</v>
      </c>
      <c r="M121" s="43">
        <f t="shared" si="68"/>
        <v>216.36</v>
      </c>
      <c r="N121" s="43">
        <f t="shared" si="68"/>
        <v>216.36</v>
      </c>
      <c r="O121" s="43">
        <f t="shared" si="68"/>
        <v>216.36</v>
      </c>
      <c r="P121" s="43">
        <f t="shared" si="68"/>
        <v>216.36</v>
      </c>
      <c r="Q121" s="43">
        <f t="shared" si="68"/>
        <v>216.36</v>
      </c>
      <c r="R121" s="43">
        <f t="shared" si="68"/>
        <v>216.36</v>
      </c>
      <c r="S121" s="43">
        <f t="shared" si="68"/>
        <v>216.36</v>
      </c>
      <c r="T121" s="43">
        <f t="shared" si="68"/>
        <v>216.36</v>
      </c>
      <c r="U121" s="43">
        <f t="shared" si="68"/>
        <v>216.36</v>
      </c>
      <c r="V121" s="43">
        <f t="shared" si="68"/>
        <v>216.36</v>
      </c>
      <c r="W121" s="43">
        <f t="shared" si="68"/>
        <v>216.36</v>
      </c>
      <c r="X121" s="43">
        <f t="shared" si="68"/>
        <v>216.36</v>
      </c>
      <c r="Y121" s="43">
        <f t="shared" si="68"/>
        <v>216.36</v>
      </c>
      <c r="Z121" s="43">
        <f t="shared" si="68"/>
        <v>216.36</v>
      </c>
      <c r="AA121" s="43">
        <f t="shared" si="68"/>
        <v>216.36</v>
      </c>
    </row>
    <row r="122" spans="1:27" ht="12.75" customHeight="1" collapsed="1" x14ac:dyDescent="0.2">
      <c r="A122" s="97" t="s">
        <v>2528</v>
      </c>
      <c r="B122" s="27" t="str">
        <f>"24"&amp;"."&amp;$B$801&amp;"."&amp;$B$802</f>
        <v>24.01.2023</v>
      </c>
      <c r="C122" s="89" t="s">
        <v>74</v>
      </c>
      <c r="D122" s="90">
        <f>ROUND(((D123+D124+D126+D125)/1000),5)</f>
        <v>1.4252199999999999</v>
      </c>
      <c r="E122" s="90">
        <f>ROUND(((E123+E124+E126+E125)/1000),5)</f>
        <v>1.3678999999999999</v>
      </c>
      <c r="F122" s="90">
        <f>ROUND(((F123+F124+F126+F125)/1000),5)</f>
        <v>1.3503000000000001</v>
      </c>
      <c r="G122" s="90">
        <f t="shared" ref="G122:AA122" si="69">ROUND(((G123+G124+G126+G125)/1000),5)</f>
        <v>1.3507800000000001</v>
      </c>
      <c r="H122" s="90">
        <f t="shared" si="69"/>
        <v>1.3985300000000001</v>
      </c>
      <c r="I122" s="90">
        <f t="shared" si="69"/>
        <v>1.4697199999999999</v>
      </c>
      <c r="J122" s="90">
        <f t="shared" si="69"/>
        <v>1.8334600000000001</v>
      </c>
      <c r="K122" s="90">
        <f t="shared" si="69"/>
        <v>2.0333399999999999</v>
      </c>
      <c r="L122" s="90">
        <f t="shared" si="69"/>
        <v>2.1457999999999999</v>
      </c>
      <c r="M122" s="90">
        <f t="shared" si="69"/>
        <v>2.16269</v>
      </c>
      <c r="N122" s="90">
        <f t="shared" si="69"/>
        <v>2.1751399999999999</v>
      </c>
      <c r="O122" s="90">
        <f t="shared" si="69"/>
        <v>2.1964800000000002</v>
      </c>
      <c r="P122" s="90">
        <f t="shared" si="69"/>
        <v>2.1854200000000001</v>
      </c>
      <c r="Q122" s="90">
        <f t="shared" si="69"/>
        <v>2.1906099999999999</v>
      </c>
      <c r="R122" s="90">
        <f t="shared" si="69"/>
        <v>2.1893799999999999</v>
      </c>
      <c r="S122" s="90">
        <f t="shared" si="69"/>
        <v>2.1615899999999999</v>
      </c>
      <c r="T122" s="90">
        <f t="shared" si="69"/>
        <v>2.1613899999999999</v>
      </c>
      <c r="U122" s="90">
        <f t="shared" si="69"/>
        <v>2.1720899999999999</v>
      </c>
      <c r="V122" s="90">
        <f t="shared" si="69"/>
        <v>2.1700400000000002</v>
      </c>
      <c r="W122" s="90">
        <f t="shared" si="69"/>
        <v>2.18269</v>
      </c>
      <c r="X122" s="90">
        <f t="shared" si="69"/>
        <v>2.1370499999999999</v>
      </c>
      <c r="Y122" s="90">
        <f t="shared" si="69"/>
        <v>2.0643099999999999</v>
      </c>
      <c r="Z122" s="90">
        <f t="shared" si="69"/>
        <v>1.9094199999999999</v>
      </c>
      <c r="AA122" s="90">
        <f t="shared" si="69"/>
        <v>1.47296</v>
      </c>
    </row>
    <row r="123" spans="1:27" ht="12.75" hidden="1" customHeight="1" outlineLevel="1" x14ac:dyDescent="0.2">
      <c r="A123" s="98" t="s">
        <v>2529</v>
      </c>
      <c r="B123" s="62" t="s">
        <v>236</v>
      </c>
      <c r="C123" s="42" t="s">
        <v>77</v>
      </c>
      <c r="D123" s="43">
        <v>1135.97</v>
      </c>
      <c r="E123" s="43">
        <v>1078.6500000000001</v>
      </c>
      <c r="F123" s="43">
        <v>1061.05</v>
      </c>
      <c r="G123" s="43">
        <v>1061.53</v>
      </c>
      <c r="H123" s="43">
        <v>1109.28</v>
      </c>
      <c r="I123" s="43">
        <v>1180.47</v>
      </c>
      <c r="J123" s="43">
        <v>1544.21</v>
      </c>
      <c r="K123" s="43">
        <v>1744.09</v>
      </c>
      <c r="L123" s="43">
        <v>1856.55</v>
      </c>
      <c r="M123" s="43">
        <v>1873.44</v>
      </c>
      <c r="N123" s="43">
        <v>1885.89</v>
      </c>
      <c r="O123" s="43">
        <v>1907.23</v>
      </c>
      <c r="P123" s="43">
        <v>1896.17</v>
      </c>
      <c r="Q123" s="43">
        <v>1901.36</v>
      </c>
      <c r="R123" s="43">
        <v>1900.13</v>
      </c>
      <c r="S123" s="43">
        <v>1872.34</v>
      </c>
      <c r="T123" s="43">
        <v>1872.14</v>
      </c>
      <c r="U123" s="43">
        <v>1882.84</v>
      </c>
      <c r="V123" s="43">
        <v>1880.79</v>
      </c>
      <c r="W123" s="43">
        <v>1893.44</v>
      </c>
      <c r="X123" s="43">
        <v>1847.8</v>
      </c>
      <c r="Y123" s="43">
        <v>1775.06</v>
      </c>
      <c r="Z123" s="43">
        <v>1620.17</v>
      </c>
      <c r="AA123" s="43">
        <v>1183.71</v>
      </c>
    </row>
    <row r="124" spans="1:27" ht="12.75" hidden="1" customHeight="1" outlineLevel="1" x14ac:dyDescent="0.2">
      <c r="A124" s="98" t="s">
        <v>2530</v>
      </c>
      <c r="B124" s="62" t="s">
        <v>88</v>
      </c>
      <c r="C124" s="42" t="s">
        <v>77</v>
      </c>
      <c r="D124" s="43">
        <f t="shared" ref="D124:AA124" si="70">$D$9</f>
        <v>66.180000000000007</v>
      </c>
      <c r="E124" s="43">
        <f t="shared" si="70"/>
        <v>66.180000000000007</v>
      </c>
      <c r="F124" s="43">
        <f t="shared" si="70"/>
        <v>66.180000000000007</v>
      </c>
      <c r="G124" s="43">
        <f t="shared" si="70"/>
        <v>66.180000000000007</v>
      </c>
      <c r="H124" s="43">
        <f t="shared" si="70"/>
        <v>66.180000000000007</v>
      </c>
      <c r="I124" s="43">
        <f t="shared" si="70"/>
        <v>66.180000000000007</v>
      </c>
      <c r="J124" s="43">
        <f t="shared" si="70"/>
        <v>66.180000000000007</v>
      </c>
      <c r="K124" s="43">
        <f t="shared" si="70"/>
        <v>66.180000000000007</v>
      </c>
      <c r="L124" s="43">
        <f t="shared" si="70"/>
        <v>66.180000000000007</v>
      </c>
      <c r="M124" s="43">
        <f t="shared" si="70"/>
        <v>66.180000000000007</v>
      </c>
      <c r="N124" s="43">
        <f t="shared" si="70"/>
        <v>66.180000000000007</v>
      </c>
      <c r="O124" s="43">
        <f t="shared" si="70"/>
        <v>66.180000000000007</v>
      </c>
      <c r="P124" s="43">
        <f t="shared" si="70"/>
        <v>66.180000000000007</v>
      </c>
      <c r="Q124" s="43">
        <f t="shared" si="70"/>
        <v>66.180000000000007</v>
      </c>
      <c r="R124" s="43">
        <f t="shared" si="70"/>
        <v>66.180000000000007</v>
      </c>
      <c r="S124" s="43">
        <f t="shared" si="70"/>
        <v>66.180000000000007</v>
      </c>
      <c r="T124" s="43">
        <f t="shared" si="70"/>
        <v>66.180000000000007</v>
      </c>
      <c r="U124" s="43">
        <f t="shared" si="70"/>
        <v>66.180000000000007</v>
      </c>
      <c r="V124" s="43">
        <f t="shared" si="70"/>
        <v>66.180000000000007</v>
      </c>
      <c r="W124" s="43">
        <f t="shared" si="70"/>
        <v>66.180000000000007</v>
      </c>
      <c r="X124" s="43">
        <f t="shared" si="70"/>
        <v>66.180000000000007</v>
      </c>
      <c r="Y124" s="43">
        <f t="shared" si="70"/>
        <v>66.180000000000007</v>
      </c>
      <c r="Z124" s="43">
        <f t="shared" si="70"/>
        <v>66.180000000000007</v>
      </c>
      <c r="AA124" s="43">
        <f t="shared" si="70"/>
        <v>66.180000000000007</v>
      </c>
    </row>
    <row r="125" spans="1:27" ht="12.75" hidden="1" customHeight="1" outlineLevel="1" x14ac:dyDescent="0.2">
      <c r="A125" s="98" t="s">
        <v>2531</v>
      </c>
      <c r="B125" s="62" t="s">
        <v>81</v>
      </c>
      <c r="C125" s="42" t="s">
        <v>77</v>
      </c>
      <c r="D125" s="43">
        <v>6.71</v>
      </c>
      <c r="E125" s="43">
        <v>6.71</v>
      </c>
      <c r="F125" s="43">
        <v>6.71</v>
      </c>
      <c r="G125" s="43">
        <v>6.71</v>
      </c>
      <c r="H125" s="43">
        <v>6.71</v>
      </c>
      <c r="I125" s="43">
        <v>6.71</v>
      </c>
      <c r="J125" s="43">
        <v>6.71</v>
      </c>
      <c r="K125" s="43">
        <v>6.71</v>
      </c>
      <c r="L125" s="43">
        <v>6.71</v>
      </c>
      <c r="M125" s="43">
        <v>6.71</v>
      </c>
      <c r="N125" s="43">
        <v>6.71</v>
      </c>
      <c r="O125" s="43">
        <v>6.71</v>
      </c>
      <c r="P125" s="43">
        <v>6.71</v>
      </c>
      <c r="Q125" s="43">
        <v>6.71</v>
      </c>
      <c r="R125" s="43">
        <v>6.71</v>
      </c>
      <c r="S125" s="43">
        <v>6.71</v>
      </c>
      <c r="T125" s="43">
        <v>6.71</v>
      </c>
      <c r="U125" s="43">
        <v>6.71</v>
      </c>
      <c r="V125" s="43">
        <v>6.71</v>
      </c>
      <c r="W125" s="43">
        <v>6.71</v>
      </c>
      <c r="X125" s="43">
        <v>6.71</v>
      </c>
      <c r="Y125" s="43">
        <v>6.71</v>
      </c>
      <c r="Z125" s="43">
        <v>6.71</v>
      </c>
      <c r="AA125" s="43">
        <v>6.71</v>
      </c>
    </row>
    <row r="126" spans="1:27" ht="12.75" hidden="1" customHeight="1" outlineLevel="1" x14ac:dyDescent="0.2">
      <c r="A126" s="98" t="s">
        <v>2532</v>
      </c>
      <c r="B126" s="62" t="s">
        <v>79</v>
      </c>
      <c r="C126" s="42" t="s">
        <v>77</v>
      </c>
      <c r="D126" s="43">
        <f>$D$11</f>
        <v>216.36</v>
      </c>
      <c r="E126" s="43">
        <f t="shared" ref="E126:AA126" si="71">$D$11</f>
        <v>216.36</v>
      </c>
      <c r="F126" s="43">
        <f t="shared" si="71"/>
        <v>216.36</v>
      </c>
      <c r="G126" s="43">
        <f t="shared" si="71"/>
        <v>216.36</v>
      </c>
      <c r="H126" s="43">
        <f t="shared" si="71"/>
        <v>216.36</v>
      </c>
      <c r="I126" s="43">
        <f t="shared" si="71"/>
        <v>216.36</v>
      </c>
      <c r="J126" s="43">
        <f t="shared" si="71"/>
        <v>216.36</v>
      </c>
      <c r="K126" s="43">
        <f t="shared" si="71"/>
        <v>216.36</v>
      </c>
      <c r="L126" s="43">
        <f t="shared" si="71"/>
        <v>216.36</v>
      </c>
      <c r="M126" s="43">
        <f t="shared" si="71"/>
        <v>216.36</v>
      </c>
      <c r="N126" s="43">
        <f t="shared" si="71"/>
        <v>216.36</v>
      </c>
      <c r="O126" s="43">
        <f t="shared" si="71"/>
        <v>216.36</v>
      </c>
      <c r="P126" s="43">
        <f t="shared" si="71"/>
        <v>216.36</v>
      </c>
      <c r="Q126" s="43">
        <f t="shared" si="71"/>
        <v>216.36</v>
      </c>
      <c r="R126" s="43">
        <f t="shared" si="71"/>
        <v>216.36</v>
      </c>
      <c r="S126" s="43">
        <f t="shared" si="71"/>
        <v>216.36</v>
      </c>
      <c r="T126" s="43">
        <f t="shared" si="71"/>
        <v>216.36</v>
      </c>
      <c r="U126" s="43">
        <f t="shared" si="71"/>
        <v>216.36</v>
      </c>
      <c r="V126" s="43">
        <f t="shared" si="71"/>
        <v>216.36</v>
      </c>
      <c r="W126" s="43">
        <f t="shared" si="71"/>
        <v>216.36</v>
      </c>
      <c r="X126" s="43">
        <f t="shared" si="71"/>
        <v>216.36</v>
      </c>
      <c r="Y126" s="43">
        <f t="shared" si="71"/>
        <v>216.36</v>
      </c>
      <c r="Z126" s="43">
        <f t="shared" si="71"/>
        <v>216.36</v>
      </c>
      <c r="AA126" s="43">
        <f t="shared" si="71"/>
        <v>216.36</v>
      </c>
    </row>
    <row r="127" spans="1:27" ht="12.75" customHeight="1" collapsed="1" x14ac:dyDescent="0.2">
      <c r="A127" s="97" t="s">
        <v>2533</v>
      </c>
      <c r="B127" s="27" t="str">
        <f>"25"&amp;"."&amp;$B$801&amp;"."&amp;$B$802</f>
        <v>25.01.2023</v>
      </c>
      <c r="C127" s="89" t="s">
        <v>74</v>
      </c>
      <c r="D127" s="90">
        <f>ROUND(((D128+D129+D131+D130)/1000),5)</f>
        <v>1.4269799999999999</v>
      </c>
      <c r="E127" s="90">
        <f>ROUND(((E128+E129+E131+E130)/1000),5)</f>
        <v>1.3916599999999999</v>
      </c>
      <c r="F127" s="90">
        <f>ROUND(((F128+F129+F131+F130)/1000),5)</f>
        <v>1.36029</v>
      </c>
      <c r="G127" s="90">
        <f t="shared" ref="G127:AA127" si="72">ROUND(((G128+G129+G131+G130)/1000),5)</f>
        <v>1.3619399999999999</v>
      </c>
      <c r="H127" s="90">
        <f t="shared" si="72"/>
        <v>1.4184699999999999</v>
      </c>
      <c r="I127" s="90">
        <f t="shared" si="72"/>
        <v>1.4663600000000001</v>
      </c>
      <c r="J127" s="90">
        <f t="shared" si="72"/>
        <v>1.83585</v>
      </c>
      <c r="K127" s="90">
        <f t="shared" si="72"/>
        <v>2.0880700000000001</v>
      </c>
      <c r="L127" s="90">
        <f t="shared" si="72"/>
        <v>2.1926899999999998</v>
      </c>
      <c r="M127" s="90">
        <f t="shared" si="72"/>
        <v>2.2063199999999998</v>
      </c>
      <c r="N127" s="90">
        <f t="shared" si="72"/>
        <v>2.2218599999999999</v>
      </c>
      <c r="O127" s="90">
        <f t="shared" si="72"/>
        <v>2.2451599999999998</v>
      </c>
      <c r="P127" s="90">
        <f t="shared" si="72"/>
        <v>2.2298</v>
      </c>
      <c r="Q127" s="90">
        <f t="shared" si="72"/>
        <v>2.23488</v>
      </c>
      <c r="R127" s="90">
        <f t="shared" si="72"/>
        <v>2.2320000000000002</v>
      </c>
      <c r="S127" s="90">
        <f t="shared" si="72"/>
        <v>2.2028500000000002</v>
      </c>
      <c r="T127" s="90">
        <f t="shared" si="72"/>
        <v>2.20153</v>
      </c>
      <c r="U127" s="90">
        <f t="shared" si="72"/>
        <v>2.2153700000000001</v>
      </c>
      <c r="V127" s="90">
        <f t="shared" si="72"/>
        <v>2.2118799999999998</v>
      </c>
      <c r="W127" s="90">
        <f t="shared" si="72"/>
        <v>2.22668</v>
      </c>
      <c r="X127" s="90">
        <f t="shared" si="72"/>
        <v>2.1951900000000002</v>
      </c>
      <c r="Y127" s="90">
        <f t="shared" si="72"/>
        <v>2.0792000000000002</v>
      </c>
      <c r="Z127" s="90">
        <f t="shared" si="72"/>
        <v>1.92103</v>
      </c>
      <c r="AA127" s="90">
        <f t="shared" si="72"/>
        <v>1.48451</v>
      </c>
    </row>
    <row r="128" spans="1:27" ht="12.75" hidden="1" customHeight="1" outlineLevel="1" x14ac:dyDescent="0.2">
      <c r="A128" s="98" t="s">
        <v>2534</v>
      </c>
      <c r="B128" s="62" t="s">
        <v>236</v>
      </c>
      <c r="C128" s="42" t="s">
        <v>77</v>
      </c>
      <c r="D128" s="43">
        <v>1137.73</v>
      </c>
      <c r="E128" s="43">
        <v>1102.4100000000001</v>
      </c>
      <c r="F128" s="43">
        <v>1071.04</v>
      </c>
      <c r="G128" s="43">
        <v>1072.69</v>
      </c>
      <c r="H128" s="43">
        <v>1129.22</v>
      </c>
      <c r="I128" s="43">
        <v>1177.1099999999999</v>
      </c>
      <c r="J128" s="43">
        <v>1546.6</v>
      </c>
      <c r="K128" s="43">
        <v>1798.82</v>
      </c>
      <c r="L128" s="43">
        <v>1903.44</v>
      </c>
      <c r="M128" s="43">
        <v>1917.07</v>
      </c>
      <c r="N128" s="43">
        <v>1932.61</v>
      </c>
      <c r="O128" s="43">
        <v>1955.91</v>
      </c>
      <c r="P128" s="43">
        <v>1940.55</v>
      </c>
      <c r="Q128" s="43">
        <v>1945.63</v>
      </c>
      <c r="R128" s="43">
        <v>1942.75</v>
      </c>
      <c r="S128" s="43">
        <v>1913.6</v>
      </c>
      <c r="T128" s="43">
        <v>1912.28</v>
      </c>
      <c r="U128" s="43">
        <v>1926.12</v>
      </c>
      <c r="V128" s="43">
        <v>1922.63</v>
      </c>
      <c r="W128" s="43">
        <v>1937.43</v>
      </c>
      <c r="X128" s="43">
        <v>1905.94</v>
      </c>
      <c r="Y128" s="43">
        <v>1789.95</v>
      </c>
      <c r="Z128" s="43">
        <v>1631.78</v>
      </c>
      <c r="AA128" s="43">
        <v>1195.26</v>
      </c>
    </row>
    <row r="129" spans="1:27" ht="12.75" hidden="1" customHeight="1" outlineLevel="1" x14ac:dyDescent="0.2">
      <c r="A129" s="98" t="s">
        <v>2535</v>
      </c>
      <c r="B129" s="62" t="s">
        <v>88</v>
      </c>
      <c r="C129" s="42" t="s">
        <v>77</v>
      </c>
      <c r="D129" s="43">
        <f t="shared" ref="D129:AA129" si="73">$D$9</f>
        <v>66.180000000000007</v>
      </c>
      <c r="E129" s="43">
        <f t="shared" si="73"/>
        <v>66.180000000000007</v>
      </c>
      <c r="F129" s="43">
        <f t="shared" si="73"/>
        <v>66.180000000000007</v>
      </c>
      <c r="G129" s="43">
        <f t="shared" si="73"/>
        <v>66.180000000000007</v>
      </c>
      <c r="H129" s="43">
        <f t="shared" si="73"/>
        <v>66.180000000000007</v>
      </c>
      <c r="I129" s="43">
        <f t="shared" si="73"/>
        <v>66.180000000000007</v>
      </c>
      <c r="J129" s="43">
        <f t="shared" si="73"/>
        <v>66.180000000000007</v>
      </c>
      <c r="K129" s="43">
        <f t="shared" si="73"/>
        <v>66.180000000000007</v>
      </c>
      <c r="L129" s="43">
        <f t="shared" si="73"/>
        <v>66.180000000000007</v>
      </c>
      <c r="M129" s="43">
        <f t="shared" si="73"/>
        <v>66.180000000000007</v>
      </c>
      <c r="N129" s="43">
        <f t="shared" si="73"/>
        <v>66.180000000000007</v>
      </c>
      <c r="O129" s="43">
        <f t="shared" si="73"/>
        <v>66.180000000000007</v>
      </c>
      <c r="P129" s="43">
        <f t="shared" si="73"/>
        <v>66.180000000000007</v>
      </c>
      <c r="Q129" s="43">
        <f t="shared" si="73"/>
        <v>66.180000000000007</v>
      </c>
      <c r="R129" s="43">
        <f t="shared" si="73"/>
        <v>66.180000000000007</v>
      </c>
      <c r="S129" s="43">
        <f t="shared" si="73"/>
        <v>66.180000000000007</v>
      </c>
      <c r="T129" s="43">
        <f t="shared" si="73"/>
        <v>66.180000000000007</v>
      </c>
      <c r="U129" s="43">
        <f t="shared" si="73"/>
        <v>66.180000000000007</v>
      </c>
      <c r="V129" s="43">
        <f t="shared" si="73"/>
        <v>66.180000000000007</v>
      </c>
      <c r="W129" s="43">
        <f t="shared" si="73"/>
        <v>66.180000000000007</v>
      </c>
      <c r="X129" s="43">
        <f t="shared" si="73"/>
        <v>66.180000000000007</v>
      </c>
      <c r="Y129" s="43">
        <f t="shared" si="73"/>
        <v>66.180000000000007</v>
      </c>
      <c r="Z129" s="43">
        <f t="shared" si="73"/>
        <v>66.180000000000007</v>
      </c>
      <c r="AA129" s="43">
        <f t="shared" si="73"/>
        <v>66.180000000000007</v>
      </c>
    </row>
    <row r="130" spans="1:27" ht="12.75" hidden="1" customHeight="1" outlineLevel="1" x14ac:dyDescent="0.2">
      <c r="A130" s="98" t="s">
        <v>2536</v>
      </c>
      <c r="B130" s="62" t="s">
        <v>81</v>
      </c>
      <c r="C130" s="42" t="s">
        <v>77</v>
      </c>
      <c r="D130" s="43">
        <v>6.71</v>
      </c>
      <c r="E130" s="43">
        <v>6.71</v>
      </c>
      <c r="F130" s="43">
        <v>6.71</v>
      </c>
      <c r="G130" s="43">
        <v>6.71</v>
      </c>
      <c r="H130" s="43">
        <v>6.71</v>
      </c>
      <c r="I130" s="43">
        <v>6.71</v>
      </c>
      <c r="J130" s="43">
        <v>6.71</v>
      </c>
      <c r="K130" s="43">
        <v>6.71</v>
      </c>
      <c r="L130" s="43">
        <v>6.71</v>
      </c>
      <c r="M130" s="43">
        <v>6.71</v>
      </c>
      <c r="N130" s="43">
        <v>6.71</v>
      </c>
      <c r="O130" s="43">
        <v>6.71</v>
      </c>
      <c r="P130" s="43">
        <v>6.71</v>
      </c>
      <c r="Q130" s="43">
        <v>6.71</v>
      </c>
      <c r="R130" s="43">
        <v>6.71</v>
      </c>
      <c r="S130" s="43">
        <v>6.71</v>
      </c>
      <c r="T130" s="43">
        <v>6.71</v>
      </c>
      <c r="U130" s="43">
        <v>6.71</v>
      </c>
      <c r="V130" s="43">
        <v>6.71</v>
      </c>
      <c r="W130" s="43">
        <v>6.71</v>
      </c>
      <c r="X130" s="43">
        <v>6.71</v>
      </c>
      <c r="Y130" s="43">
        <v>6.71</v>
      </c>
      <c r="Z130" s="43">
        <v>6.71</v>
      </c>
      <c r="AA130" s="43">
        <v>6.71</v>
      </c>
    </row>
    <row r="131" spans="1:27" ht="12.75" hidden="1" customHeight="1" outlineLevel="1" x14ac:dyDescent="0.2">
      <c r="A131" s="98" t="s">
        <v>2537</v>
      </c>
      <c r="B131" s="62" t="s">
        <v>79</v>
      </c>
      <c r="C131" s="42" t="s">
        <v>77</v>
      </c>
      <c r="D131" s="43">
        <f>$D$11</f>
        <v>216.36</v>
      </c>
      <c r="E131" s="43">
        <f t="shared" ref="E131:AA131" si="74">$D$11</f>
        <v>216.36</v>
      </c>
      <c r="F131" s="43">
        <f t="shared" si="74"/>
        <v>216.36</v>
      </c>
      <c r="G131" s="43">
        <f t="shared" si="74"/>
        <v>216.36</v>
      </c>
      <c r="H131" s="43">
        <f t="shared" si="74"/>
        <v>216.36</v>
      </c>
      <c r="I131" s="43">
        <f t="shared" si="74"/>
        <v>216.36</v>
      </c>
      <c r="J131" s="43">
        <f t="shared" si="74"/>
        <v>216.36</v>
      </c>
      <c r="K131" s="43">
        <f t="shared" si="74"/>
        <v>216.36</v>
      </c>
      <c r="L131" s="43">
        <f t="shared" si="74"/>
        <v>216.36</v>
      </c>
      <c r="M131" s="43">
        <f t="shared" si="74"/>
        <v>216.36</v>
      </c>
      <c r="N131" s="43">
        <f t="shared" si="74"/>
        <v>216.36</v>
      </c>
      <c r="O131" s="43">
        <f t="shared" si="74"/>
        <v>216.36</v>
      </c>
      <c r="P131" s="43">
        <f t="shared" si="74"/>
        <v>216.36</v>
      </c>
      <c r="Q131" s="43">
        <f t="shared" si="74"/>
        <v>216.36</v>
      </c>
      <c r="R131" s="43">
        <f t="shared" si="74"/>
        <v>216.36</v>
      </c>
      <c r="S131" s="43">
        <f t="shared" si="74"/>
        <v>216.36</v>
      </c>
      <c r="T131" s="43">
        <f t="shared" si="74"/>
        <v>216.36</v>
      </c>
      <c r="U131" s="43">
        <f t="shared" si="74"/>
        <v>216.36</v>
      </c>
      <c r="V131" s="43">
        <f t="shared" si="74"/>
        <v>216.36</v>
      </c>
      <c r="W131" s="43">
        <f t="shared" si="74"/>
        <v>216.36</v>
      </c>
      <c r="X131" s="43">
        <f t="shared" si="74"/>
        <v>216.36</v>
      </c>
      <c r="Y131" s="43">
        <f t="shared" si="74"/>
        <v>216.36</v>
      </c>
      <c r="Z131" s="43">
        <f t="shared" si="74"/>
        <v>216.36</v>
      </c>
      <c r="AA131" s="43">
        <f t="shared" si="74"/>
        <v>216.36</v>
      </c>
    </row>
    <row r="132" spans="1:27" ht="12.75" customHeight="1" collapsed="1" x14ac:dyDescent="0.2">
      <c r="A132" s="97" t="s">
        <v>2538</v>
      </c>
      <c r="B132" s="27" t="str">
        <f>"26"&amp;"."&amp;$B$801&amp;"."&amp;$B$802</f>
        <v>26.01.2023</v>
      </c>
      <c r="C132" s="89" t="s">
        <v>74</v>
      </c>
      <c r="D132" s="90">
        <f>ROUND(((D133+D134+D136+D135)/1000),5)</f>
        <v>1.48926</v>
      </c>
      <c r="E132" s="90">
        <f>ROUND(((E133+E134+E136+E135)/1000),5)</f>
        <v>1.45994</v>
      </c>
      <c r="F132" s="90">
        <f>ROUND(((F133+F134+F136+F135)/1000),5)</f>
        <v>1.40551</v>
      </c>
      <c r="G132" s="90">
        <f t="shared" ref="G132:AA132" si="75">ROUND(((G133+G134+G136+G135)/1000),5)</f>
        <v>1.4274199999999999</v>
      </c>
      <c r="H132" s="90">
        <f t="shared" si="75"/>
        <v>1.48397</v>
      </c>
      <c r="I132" s="90">
        <f t="shared" si="75"/>
        <v>1.64124</v>
      </c>
      <c r="J132" s="90">
        <f t="shared" si="75"/>
        <v>1.9207099999999999</v>
      </c>
      <c r="K132" s="90">
        <f t="shared" si="75"/>
        <v>2.1189300000000002</v>
      </c>
      <c r="L132" s="90">
        <f t="shared" si="75"/>
        <v>2.2103000000000002</v>
      </c>
      <c r="M132" s="90">
        <f t="shared" si="75"/>
        <v>2.2230099999999999</v>
      </c>
      <c r="N132" s="90">
        <f t="shared" si="75"/>
        <v>2.2370000000000001</v>
      </c>
      <c r="O132" s="90">
        <f t="shared" si="75"/>
        <v>2.2592699999999999</v>
      </c>
      <c r="P132" s="90">
        <f t="shared" si="75"/>
        <v>2.2460399999999998</v>
      </c>
      <c r="Q132" s="90">
        <f t="shared" si="75"/>
        <v>2.24898</v>
      </c>
      <c r="R132" s="90">
        <f t="shared" si="75"/>
        <v>2.2465299999999999</v>
      </c>
      <c r="S132" s="90">
        <f t="shared" si="75"/>
        <v>2.2132000000000001</v>
      </c>
      <c r="T132" s="90">
        <f t="shared" si="75"/>
        <v>2.2110599999999998</v>
      </c>
      <c r="U132" s="90">
        <f t="shared" si="75"/>
        <v>2.2258800000000001</v>
      </c>
      <c r="V132" s="90">
        <f t="shared" si="75"/>
        <v>2.2235800000000001</v>
      </c>
      <c r="W132" s="90">
        <f t="shared" si="75"/>
        <v>2.23631</v>
      </c>
      <c r="X132" s="90">
        <f t="shared" si="75"/>
        <v>2.20764</v>
      </c>
      <c r="Y132" s="90">
        <f t="shared" si="75"/>
        <v>2.0598299999999998</v>
      </c>
      <c r="Z132" s="90">
        <f t="shared" si="75"/>
        <v>1.9409000000000001</v>
      </c>
      <c r="AA132" s="90">
        <f t="shared" si="75"/>
        <v>1.51237</v>
      </c>
    </row>
    <row r="133" spans="1:27" ht="12.75" hidden="1" customHeight="1" outlineLevel="1" x14ac:dyDescent="0.2">
      <c r="A133" s="98" t="s">
        <v>2539</v>
      </c>
      <c r="B133" s="62" t="s">
        <v>236</v>
      </c>
      <c r="C133" s="42" t="s">
        <v>77</v>
      </c>
      <c r="D133" s="43">
        <v>1200.01</v>
      </c>
      <c r="E133" s="43">
        <v>1170.69</v>
      </c>
      <c r="F133" s="43">
        <v>1116.26</v>
      </c>
      <c r="G133" s="43">
        <v>1138.17</v>
      </c>
      <c r="H133" s="43">
        <v>1194.72</v>
      </c>
      <c r="I133" s="43">
        <v>1351.99</v>
      </c>
      <c r="J133" s="43">
        <v>1631.46</v>
      </c>
      <c r="K133" s="43">
        <v>1829.68</v>
      </c>
      <c r="L133" s="43">
        <v>1921.05</v>
      </c>
      <c r="M133" s="43">
        <v>1933.76</v>
      </c>
      <c r="N133" s="43">
        <v>1947.75</v>
      </c>
      <c r="O133" s="43">
        <v>1970.02</v>
      </c>
      <c r="P133" s="43">
        <v>1956.79</v>
      </c>
      <c r="Q133" s="43">
        <v>1959.73</v>
      </c>
      <c r="R133" s="43">
        <v>1957.28</v>
      </c>
      <c r="S133" s="43">
        <v>1923.95</v>
      </c>
      <c r="T133" s="43">
        <v>1921.81</v>
      </c>
      <c r="U133" s="43">
        <v>1936.63</v>
      </c>
      <c r="V133" s="43">
        <v>1934.33</v>
      </c>
      <c r="W133" s="43">
        <v>1947.06</v>
      </c>
      <c r="X133" s="43">
        <v>1918.39</v>
      </c>
      <c r="Y133" s="43">
        <v>1770.58</v>
      </c>
      <c r="Z133" s="43">
        <v>1651.65</v>
      </c>
      <c r="AA133" s="43">
        <v>1223.1199999999999</v>
      </c>
    </row>
    <row r="134" spans="1:27" ht="12.75" hidden="1" customHeight="1" outlineLevel="1" x14ac:dyDescent="0.2">
      <c r="A134" s="98" t="s">
        <v>2540</v>
      </c>
      <c r="B134" s="62" t="s">
        <v>88</v>
      </c>
      <c r="C134" s="42" t="s">
        <v>77</v>
      </c>
      <c r="D134" s="43">
        <f t="shared" ref="D134:AA134" si="76">$D$9</f>
        <v>66.180000000000007</v>
      </c>
      <c r="E134" s="43">
        <f t="shared" si="76"/>
        <v>66.180000000000007</v>
      </c>
      <c r="F134" s="43">
        <f t="shared" si="76"/>
        <v>66.180000000000007</v>
      </c>
      <c r="G134" s="43">
        <f t="shared" si="76"/>
        <v>66.180000000000007</v>
      </c>
      <c r="H134" s="43">
        <f t="shared" si="76"/>
        <v>66.180000000000007</v>
      </c>
      <c r="I134" s="43">
        <f t="shared" si="76"/>
        <v>66.180000000000007</v>
      </c>
      <c r="J134" s="43">
        <f t="shared" si="76"/>
        <v>66.180000000000007</v>
      </c>
      <c r="K134" s="43">
        <f t="shared" si="76"/>
        <v>66.180000000000007</v>
      </c>
      <c r="L134" s="43">
        <f t="shared" si="76"/>
        <v>66.180000000000007</v>
      </c>
      <c r="M134" s="43">
        <f t="shared" si="76"/>
        <v>66.180000000000007</v>
      </c>
      <c r="N134" s="43">
        <f t="shared" si="76"/>
        <v>66.180000000000007</v>
      </c>
      <c r="O134" s="43">
        <f t="shared" si="76"/>
        <v>66.180000000000007</v>
      </c>
      <c r="P134" s="43">
        <f t="shared" si="76"/>
        <v>66.180000000000007</v>
      </c>
      <c r="Q134" s="43">
        <f t="shared" si="76"/>
        <v>66.180000000000007</v>
      </c>
      <c r="R134" s="43">
        <f t="shared" si="76"/>
        <v>66.180000000000007</v>
      </c>
      <c r="S134" s="43">
        <f t="shared" si="76"/>
        <v>66.180000000000007</v>
      </c>
      <c r="T134" s="43">
        <f t="shared" si="76"/>
        <v>66.180000000000007</v>
      </c>
      <c r="U134" s="43">
        <f t="shared" si="76"/>
        <v>66.180000000000007</v>
      </c>
      <c r="V134" s="43">
        <f t="shared" si="76"/>
        <v>66.180000000000007</v>
      </c>
      <c r="W134" s="43">
        <f t="shared" si="76"/>
        <v>66.180000000000007</v>
      </c>
      <c r="X134" s="43">
        <f t="shared" si="76"/>
        <v>66.180000000000007</v>
      </c>
      <c r="Y134" s="43">
        <f t="shared" si="76"/>
        <v>66.180000000000007</v>
      </c>
      <c r="Z134" s="43">
        <f t="shared" si="76"/>
        <v>66.180000000000007</v>
      </c>
      <c r="AA134" s="43">
        <f t="shared" si="76"/>
        <v>66.180000000000007</v>
      </c>
    </row>
    <row r="135" spans="1:27" ht="12.75" hidden="1" customHeight="1" outlineLevel="1" x14ac:dyDescent="0.2">
      <c r="A135" s="98" t="s">
        <v>2541</v>
      </c>
      <c r="B135" s="62" t="s">
        <v>81</v>
      </c>
      <c r="C135" s="42" t="s">
        <v>77</v>
      </c>
      <c r="D135" s="43">
        <v>6.71</v>
      </c>
      <c r="E135" s="43">
        <v>6.71</v>
      </c>
      <c r="F135" s="43">
        <v>6.71</v>
      </c>
      <c r="G135" s="43">
        <v>6.71</v>
      </c>
      <c r="H135" s="43">
        <v>6.71</v>
      </c>
      <c r="I135" s="43">
        <v>6.71</v>
      </c>
      <c r="J135" s="43">
        <v>6.71</v>
      </c>
      <c r="K135" s="43">
        <v>6.71</v>
      </c>
      <c r="L135" s="43">
        <v>6.71</v>
      </c>
      <c r="M135" s="43">
        <v>6.71</v>
      </c>
      <c r="N135" s="43">
        <v>6.71</v>
      </c>
      <c r="O135" s="43">
        <v>6.71</v>
      </c>
      <c r="P135" s="43">
        <v>6.71</v>
      </c>
      <c r="Q135" s="43">
        <v>6.71</v>
      </c>
      <c r="R135" s="43">
        <v>6.71</v>
      </c>
      <c r="S135" s="43">
        <v>6.71</v>
      </c>
      <c r="T135" s="43">
        <v>6.71</v>
      </c>
      <c r="U135" s="43">
        <v>6.71</v>
      </c>
      <c r="V135" s="43">
        <v>6.71</v>
      </c>
      <c r="W135" s="43">
        <v>6.71</v>
      </c>
      <c r="X135" s="43">
        <v>6.71</v>
      </c>
      <c r="Y135" s="43">
        <v>6.71</v>
      </c>
      <c r="Z135" s="43">
        <v>6.71</v>
      </c>
      <c r="AA135" s="43">
        <v>6.71</v>
      </c>
    </row>
    <row r="136" spans="1:27" ht="12.75" hidden="1" customHeight="1" outlineLevel="1" x14ac:dyDescent="0.2">
      <c r="A136" s="98" t="s">
        <v>2542</v>
      </c>
      <c r="B136" s="62" t="s">
        <v>79</v>
      </c>
      <c r="C136" s="42" t="s">
        <v>77</v>
      </c>
      <c r="D136" s="43">
        <f>$D$11</f>
        <v>216.36</v>
      </c>
      <c r="E136" s="43">
        <f t="shared" ref="E136:AA136" si="77">$D$11</f>
        <v>216.36</v>
      </c>
      <c r="F136" s="43">
        <f t="shared" si="77"/>
        <v>216.36</v>
      </c>
      <c r="G136" s="43">
        <f t="shared" si="77"/>
        <v>216.36</v>
      </c>
      <c r="H136" s="43">
        <f t="shared" si="77"/>
        <v>216.36</v>
      </c>
      <c r="I136" s="43">
        <f t="shared" si="77"/>
        <v>216.36</v>
      </c>
      <c r="J136" s="43">
        <f t="shared" si="77"/>
        <v>216.36</v>
      </c>
      <c r="K136" s="43">
        <f t="shared" si="77"/>
        <v>216.36</v>
      </c>
      <c r="L136" s="43">
        <f t="shared" si="77"/>
        <v>216.36</v>
      </c>
      <c r="M136" s="43">
        <f t="shared" si="77"/>
        <v>216.36</v>
      </c>
      <c r="N136" s="43">
        <f t="shared" si="77"/>
        <v>216.36</v>
      </c>
      <c r="O136" s="43">
        <f t="shared" si="77"/>
        <v>216.36</v>
      </c>
      <c r="P136" s="43">
        <f t="shared" si="77"/>
        <v>216.36</v>
      </c>
      <c r="Q136" s="43">
        <f t="shared" si="77"/>
        <v>216.36</v>
      </c>
      <c r="R136" s="43">
        <f t="shared" si="77"/>
        <v>216.36</v>
      </c>
      <c r="S136" s="43">
        <f t="shared" si="77"/>
        <v>216.36</v>
      </c>
      <c r="T136" s="43">
        <f t="shared" si="77"/>
        <v>216.36</v>
      </c>
      <c r="U136" s="43">
        <f t="shared" si="77"/>
        <v>216.36</v>
      </c>
      <c r="V136" s="43">
        <f t="shared" si="77"/>
        <v>216.36</v>
      </c>
      <c r="W136" s="43">
        <f t="shared" si="77"/>
        <v>216.36</v>
      </c>
      <c r="X136" s="43">
        <f t="shared" si="77"/>
        <v>216.36</v>
      </c>
      <c r="Y136" s="43">
        <f t="shared" si="77"/>
        <v>216.36</v>
      </c>
      <c r="Z136" s="43">
        <f t="shared" si="77"/>
        <v>216.36</v>
      </c>
      <c r="AA136" s="43">
        <f t="shared" si="77"/>
        <v>216.36</v>
      </c>
    </row>
    <row r="137" spans="1:27" ht="12.75" customHeight="1" collapsed="1" x14ac:dyDescent="0.2">
      <c r="A137" s="97" t="s">
        <v>2543</v>
      </c>
      <c r="B137" s="27" t="str">
        <f>"27"&amp;"."&amp;$B$801&amp;"."&amp;$B$802</f>
        <v>27.01.2023</v>
      </c>
      <c r="C137" s="89" t="s">
        <v>74</v>
      </c>
      <c r="D137" s="90">
        <f>ROUND(((D138+D139+D141+D140)/1000),5)</f>
        <v>1.48072</v>
      </c>
      <c r="E137" s="90">
        <f>ROUND(((E138+E139+E141+E140)/1000),5)</f>
        <v>1.45964</v>
      </c>
      <c r="F137" s="90">
        <f>ROUND(((F138+F139+F141+F140)/1000),5)</f>
        <v>1.4270799999999999</v>
      </c>
      <c r="G137" s="90">
        <f t="shared" ref="G137:AA137" si="78">ROUND(((G138+G139+G141+G140)/1000),5)</f>
        <v>1.4259299999999999</v>
      </c>
      <c r="H137" s="90">
        <f t="shared" si="78"/>
        <v>1.4973099999999999</v>
      </c>
      <c r="I137" s="90">
        <f t="shared" si="78"/>
        <v>1.6017399999999999</v>
      </c>
      <c r="J137" s="90">
        <f t="shared" si="78"/>
        <v>1.8770500000000001</v>
      </c>
      <c r="K137" s="90">
        <f t="shared" si="78"/>
        <v>2.13273</v>
      </c>
      <c r="L137" s="90">
        <f t="shared" si="78"/>
        <v>2.2196400000000001</v>
      </c>
      <c r="M137" s="90">
        <f t="shared" si="78"/>
        <v>2.2279800000000001</v>
      </c>
      <c r="N137" s="90">
        <f t="shared" si="78"/>
        <v>2.2502800000000001</v>
      </c>
      <c r="O137" s="90">
        <f t="shared" si="78"/>
        <v>2.2772100000000002</v>
      </c>
      <c r="P137" s="90">
        <f t="shared" si="78"/>
        <v>2.2677999999999998</v>
      </c>
      <c r="Q137" s="90">
        <f t="shared" si="78"/>
        <v>2.2707099999999998</v>
      </c>
      <c r="R137" s="90">
        <f t="shared" si="78"/>
        <v>2.2681800000000001</v>
      </c>
      <c r="S137" s="90">
        <f t="shared" si="78"/>
        <v>2.2608700000000002</v>
      </c>
      <c r="T137" s="90">
        <f t="shared" si="78"/>
        <v>2.21997</v>
      </c>
      <c r="U137" s="90">
        <f t="shared" si="78"/>
        <v>2.2343700000000002</v>
      </c>
      <c r="V137" s="90">
        <f t="shared" si="78"/>
        <v>2.2319200000000001</v>
      </c>
      <c r="W137" s="90">
        <f t="shared" si="78"/>
        <v>2.24668</v>
      </c>
      <c r="X137" s="90">
        <f t="shared" si="78"/>
        <v>2.2093500000000001</v>
      </c>
      <c r="Y137" s="90">
        <f t="shared" si="78"/>
        <v>2.0988000000000002</v>
      </c>
      <c r="Z137" s="90">
        <f t="shared" si="78"/>
        <v>1.9261999999999999</v>
      </c>
      <c r="AA137" s="90">
        <f t="shared" si="78"/>
        <v>1.5893999999999999</v>
      </c>
    </row>
    <row r="138" spans="1:27" ht="12.75" hidden="1" customHeight="1" outlineLevel="1" x14ac:dyDescent="0.2">
      <c r="A138" s="98" t="s">
        <v>2544</v>
      </c>
      <c r="B138" s="62" t="s">
        <v>236</v>
      </c>
      <c r="C138" s="42" t="s">
        <v>77</v>
      </c>
      <c r="D138" s="43">
        <v>1191.47</v>
      </c>
      <c r="E138" s="43">
        <v>1170.3900000000001</v>
      </c>
      <c r="F138" s="43">
        <v>1137.83</v>
      </c>
      <c r="G138" s="43">
        <v>1136.68</v>
      </c>
      <c r="H138" s="43">
        <v>1208.06</v>
      </c>
      <c r="I138" s="43">
        <v>1312.49</v>
      </c>
      <c r="J138" s="43">
        <v>1587.8</v>
      </c>
      <c r="K138" s="43">
        <v>1843.48</v>
      </c>
      <c r="L138" s="43">
        <v>1930.39</v>
      </c>
      <c r="M138" s="43">
        <v>1938.73</v>
      </c>
      <c r="N138" s="43">
        <v>1961.03</v>
      </c>
      <c r="O138" s="43">
        <v>1987.96</v>
      </c>
      <c r="P138" s="43">
        <v>1978.55</v>
      </c>
      <c r="Q138" s="43">
        <v>1981.46</v>
      </c>
      <c r="R138" s="43">
        <v>1978.93</v>
      </c>
      <c r="S138" s="43">
        <v>1971.62</v>
      </c>
      <c r="T138" s="43">
        <v>1930.72</v>
      </c>
      <c r="U138" s="43">
        <v>1945.12</v>
      </c>
      <c r="V138" s="43">
        <v>1942.67</v>
      </c>
      <c r="W138" s="43">
        <v>1957.43</v>
      </c>
      <c r="X138" s="43">
        <v>1920.1</v>
      </c>
      <c r="Y138" s="43">
        <v>1809.55</v>
      </c>
      <c r="Z138" s="43">
        <v>1636.95</v>
      </c>
      <c r="AA138" s="43">
        <v>1300.1500000000001</v>
      </c>
    </row>
    <row r="139" spans="1:27" ht="12.75" hidden="1" customHeight="1" outlineLevel="1" x14ac:dyDescent="0.2">
      <c r="A139" s="98" t="s">
        <v>2545</v>
      </c>
      <c r="B139" s="62" t="s">
        <v>88</v>
      </c>
      <c r="C139" s="42" t="s">
        <v>77</v>
      </c>
      <c r="D139" s="43">
        <f t="shared" ref="D139:AA139" si="79">$D$9</f>
        <v>66.180000000000007</v>
      </c>
      <c r="E139" s="43">
        <f t="shared" si="79"/>
        <v>66.180000000000007</v>
      </c>
      <c r="F139" s="43">
        <f t="shared" si="79"/>
        <v>66.180000000000007</v>
      </c>
      <c r="G139" s="43">
        <f t="shared" si="79"/>
        <v>66.180000000000007</v>
      </c>
      <c r="H139" s="43">
        <f t="shared" si="79"/>
        <v>66.180000000000007</v>
      </c>
      <c r="I139" s="43">
        <f t="shared" si="79"/>
        <v>66.180000000000007</v>
      </c>
      <c r="J139" s="43">
        <f t="shared" si="79"/>
        <v>66.180000000000007</v>
      </c>
      <c r="K139" s="43">
        <f t="shared" si="79"/>
        <v>66.180000000000007</v>
      </c>
      <c r="L139" s="43">
        <f t="shared" si="79"/>
        <v>66.180000000000007</v>
      </c>
      <c r="M139" s="43">
        <f t="shared" si="79"/>
        <v>66.180000000000007</v>
      </c>
      <c r="N139" s="43">
        <f t="shared" si="79"/>
        <v>66.180000000000007</v>
      </c>
      <c r="O139" s="43">
        <f t="shared" si="79"/>
        <v>66.180000000000007</v>
      </c>
      <c r="P139" s="43">
        <f t="shared" si="79"/>
        <v>66.180000000000007</v>
      </c>
      <c r="Q139" s="43">
        <f t="shared" si="79"/>
        <v>66.180000000000007</v>
      </c>
      <c r="R139" s="43">
        <f t="shared" si="79"/>
        <v>66.180000000000007</v>
      </c>
      <c r="S139" s="43">
        <f t="shared" si="79"/>
        <v>66.180000000000007</v>
      </c>
      <c r="T139" s="43">
        <f t="shared" si="79"/>
        <v>66.180000000000007</v>
      </c>
      <c r="U139" s="43">
        <f t="shared" si="79"/>
        <v>66.180000000000007</v>
      </c>
      <c r="V139" s="43">
        <f t="shared" si="79"/>
        <v>66.180000000000007</v>
      </c>
      <c r="W139" s="43">
        <f t="shared" si="79"/>
        <v>66.180000000000007</v>
      </c>
      <c r="X139" s="43">
        <f t="shared" si="79"/>
        <v>66.180000000000007</v>
      </c>
      <c r="Y139" s="43">
        <f t="shared" si="79"/>
        <v>66.180000000000007</v>
      </c>
      <c r="Z139" s="43">
        <f t="shared" si="79"/>
        <v>66.180000000000007</v>
      </c>
      <c r="AA139" s="43">
        <f t="shared" si="79"/>
        <v>66.180000000000007</v>
      </c>
    </row>
    <row r="140" spans="1:27" ht="12.75" hidden="1" customHeight="1" outlineLevel="1" x14ac:dyDescent="0.2">
      <c r="A140" s="98" t="s">
        <v>2546</v>
      </c>
      <c r="B140" s="62" t="s">
        <v>81</v>
      </c>
      <c r="C140" s="42" t="s">
        <v>77</v>
      </c>
      <c r="D140" s="43">
        <v>6.71</v>
      </c>
      <c r="E140" s="43">
        <v>6.71</v>
      </c>
      <c r="F140" s="43">
        <v>6.71</v>
      </c>
      <c r="G140" s="43">
        <v>6.71</v>
      </c>
      <c r="H140" s="43">
        <v>6.71</v>
      </c>
      <c r="I140" s="43">
        <v>6.71</v>
      </c>
      <c r="J140" s="43">
        <v>6.71</v>
      </c>
      <c r="K140" s="43">
        <v>6.71</v>
      </c>
      <c r="L140" s="43">
        <v>6.71</v>
      </c>
      <c r="M140" s="43">
        <v>6.71</v>
      </c>
      <c r="N140" s="43">
        <v>6.71</v>
      </c>
      <c r="O140" s="43">
        <v>6.71</v>
      </c>
      <c r="P140" s="43">
        <v>6.71</v>
      </c>
      <c r="Q140" s="43">
        <v>6.71</v>
      </c>
      <c r="R140" s="43">
        <v>6.71</v>
      </c>
      <c r="S140" s="43">
        <v>6.71</v>
      </c>
      <c r="T140" s="43">
        <v>6.71</v>
      </c>
      <c r="U140" s="43">
        <v>6.71</v>
      </c>
      <c r="V140" s="43">
        <v>6.71</v>
      </c>
      <c r="W140" s="43">
        <v>6.71</v>
      </c>
      <c r="X140" s="43">
        <v>6.71</v>
      </c>
      <c r="Y140" s="43">
        <v>6.71</v>
      </c>
      <c r="Z140" s="43">
        <v>6.71</v>
      </c>
      <c r="AA140" s="43">
        <v>6.71</v>
      </c>
    </row>
    <row r="141" spans="1:27" ht="12.75" hidden="1" customHeight="1" outlineLevel="1" x14ac:dyDescent="0.2">
      <c r="A141" s="98" t="s">
        <v>2547</v>
      </c>
      <c r="B141" s="62" t="s">
        <v>79</v>
      </c>
      <c r="C141" s="42" t="s">
        <v>77</v>
      </c>
      <c r="D141" s="43">
        <f>$D$11</f>
        <v>216.36</v>
      </c>
      <c r="E141" s="43">
        <f t="shared" ref="E141:AA141" si="80">$D$11</f>
        <v>216.36</v>
      </c>
      <c r="F141" s="43">
        <f t="shared" si="80"/>
        <v>216.36</v>
      </c>
      <c r="G141" s="43">
        <f t="shared" si="80"/>
        <v>216.36</v>
      </c>
      <c r="H141" s="43">
        <f t="shared" si="80"/>
        <v>216.36</v>
      </c>
      <c r="I141" s="43">
        <f t="shared" si="80"/>
        <v>216.36</v>
      </c>
      <c r="J141" s="43">
        <f t="shared" si="80"/>
        <v>216.36</v>
      </c>
      <c r="K141" s="43">
        <f t="shared" si="80"/>
        <v>216.36</v>
      </c>
      <c r="L141" s="43">
        <f t="shared" si="80"/>
        <v>216.36</v>
      </c>
      <c r="M141" s="43">
        <f t="shared" si="80"/>
        <v>216.36</v>
      </c>
      <c r="N141" s="43">
        <f t="shared" si="80"/>
        <v>216.36</v>
      </c>
      <c r="O141" s="43">
        <f t="shared" si="80"/>
        <v>216.36</v>
      </c>
      <c r="P141" s="43">
        <f t="shared" si="80"/>
        <v>216.36</v>
      </c>
      <c r="Q141" s="43">
        <f t="shared" si="80"/>
        <v>216.36</v>
      </c>
      <c r="R141" s="43">
        <f t="shared" si="80"/>
        <v>216.36</v>
      </c>
      <c r="S141" s="43">
        <f t="shared" si="80"/>
        <v>216.36</v>
      </c>
      <c r="T141" s="43">
        <f t="shared" si="80"/>
        <v>216.36</v>
      </c>
      <c r="U141" s="43">
        <f t="shared" si="80"/>
        <v>216.36</v>
      </c>
      <c r="V141" s="43">
        <f t="shared" si="80"/>
        <v>216.36</v>
      </c>
      <c r="W141" s="43">
        <f t="shared" si="80"/>
        <v>216.36</v>
      </c>
      <c r="X141" s="43">
        <f t="shared" si="80"/>
        <v>216.36</v>
      </c>
      <c r="Y141" s="43">
        <f t="shared" si="80"/>
        <v>216.36</v>
      </c>
      <c r="Z141" s="43">
        <f t="shared" si="80"/>
        <v>216.36</v>
      </c>
      <c r="AA141" s="43">
        <f t="shared" si="80"/>
        <v>216.36</v>
      </c>
    </row>
    <row r="142" spans="1:27" ht="12.75" customHeight="1" collapsed="1" x14ac:dyDescent="0.2">
      <c r="A142" s="97" t="s">
        <v>2548</v>
      </c>
      <c r="B142" s="27" t="str">
        <f>"28"&amp;"."&amp;$B$801&amp;"."&amp;$B$802</f>
        <v>28.01.2023</v>
      </c>
      <c r="C142" s="89" t="s">
        <v>74</v>
      </c>
      <c r="D142" s="90">
        <f>ROUND(((D143+D144+D146+D145)/1000),5)</f>
        <v>1.5961700000000001</v>
      </c>
      <c r="E142" s="90">
        <f>ROUND(((E143+E144+E146+E145)/1000),5)</f>
        <v>1.48552</v>
      </c>
      <c r="F142" s="90">
        <f>ROUND(((F143+F144+F146+F145)/1000),5)</f>
        <v>1.44503</v>
      </c>
      <c r="G142" s="90">
        <f t="shared" ref="G142:AA142" si="81">ROUND(((G143+G144+G146+G145)/1000),5)</f>
        <v>1.42059</v>
      </c>
      <c r="H142" s="90">
        <f t="shared" si="81"/>
        <v>1.4545300000000001</v>
      </c>
      <c r="I142" s="90">
        <f t="shared" si="81"/>
        <v>1.48641</v>
      </c>
      <c r="J142" s="90">
        <f t="shared" si="81"/>
        <v>1.59005</v>
      </c>
      <c r="K142" s="90">
        <f t="shared" si="81"/>
        <v>1.81982</v>
      </c>
      <c r="L142" s="90">
        <f t="shared" si="81"/>
        <v>1.96349</v>
      </c>
      <c r="M142" s="90">
        <f t="shared" si="81"/>
        <v>2.1173700000000002</v>
      </c>
      <c r="N142" s="90">
        <f t="shared" si="81"/>
        <v>2.16004</v>
      </c>
      <c r="O142" s="90">
        <f t="shared" si="81"/>
        <v>2.1689799999999999</v>
      </c>
      <c r="P142" s="90">
        <f t="shared" si="81"/>
        <v>2.1678099999999998</v>
      </c>
      <c r="Q142" s="90">
        <f t="shared" si="81"/>
        <v>2.1686200000000002</v>
      </c>
      <c r="R142" s="90">
        <f t="shared" si="81"/>
        <v>2.16839</v>
      </c>
      <c r="S142" s="90">
        <f t="shared" si="81"/>
        <v>2.1327600000000002</v>
      </c>
      <c r="T142" s="90">
        <f t="shared" si="81"/>
        <v>2.1467499999999999</v>
      </c>
      <c r="U142" s="90">
        <f t="shared" si="81"/>
        <v>2.1747299999999998</v>
      </c>
      <c r="V142" s="90">
        <f t="shared" si="81"/>
        <v>2.1750099999999999</v>
      </c>
      <c r="W142" s="90">
        <f t="shared" si="81"/>
        <v>2.1697099999999998</v>
      </c>
      <c r="X142" s="90">
        <f t="shared" si="81"/>
        <v>2.1670600000000002</v>
      </c>
      <c r="Y142" s="90">
        <f t="shared" si="81"/>
        <v>2.02637</v>
      </c>
      <c r="Z142" s="90">
        <f t="shared" si="81"/>
        <v>1.90239</v>
      </c>
      <c r="AA142" s="90">
        <f t="shared" si="81"/>
        <v>1.6085700000000001</v>
      </c>
    </row>
    <row r="143" spans="1:27" ht="12.75" hidden="1" customHeight="1" outlineLevel="1" x14ac:dyDescent="0.2">
      <c r="A143" s="98" t="s">
        <v>2549</v>
      </c>
      <c r="B143" s="62" t="s">
        <v>236</v>
      </c>
      <c r="C143" s="42" t="s">
        <v>77</v>
      </c>
      <c r="D143" s="43">
        <v>1306.92</v>
      </c>
      <c r="E143" s="43">
        <v>1196.27</v>
      </c>
      <c r="F143" s="43">
        <v>1155.78</v>
      </c>
      <c r="G143" s="43">
        <v>1131.3399999999999</v>
      </c>
      <c r="H143" s="43">
        <v>1165.28</v>
      </c>
      <c r="I143" s="43">
        <v>1197.1600000000001</v>
      </c>
      <c r="J143" s="43">
        <v>1300.8</v>
      </c>
      <c r="K143" s="43">
        <v>1530.57</v>
      </c>
      <c r="L143" s="43">
        <v>1674.24</v>
      </c>
      <c r="M143" s="43">
        <v>1828.12</v>
      </c>
      <c r="N143" s="43">
        <v>1870.79</v>
      </c>
      <c r="O143" s="43">
        <v>1879.73</v>
      </c>
      <c r="P143" s="43">
        <v>1878.56</v>
      </c>
      <c r="Q143" s="43">
        <v>1879.37</v>
      </c>
      <c r="R143" s="43">
        <v>1879.14</v>
      </c>
      <c r="S143" s="43">
        <v>1843.51</v>
      </c>
      <c r="T143" s="43">
        <v>1857.5</v>
      </c>
      <c r="U143" s="43">
        <v>1885.48</v>
      </c>
      <c r="V143" s="43">
        <v>1885.76</v>
      </c>
      <c r="W143" s="43">
        <v>1880.46</v>
      </c>
      <c r="X143" s="43">
        <v>1877.81</v>
      </c>
      <c r="Y143" s="43">
        <v>1737.12</v>
      </c>
      <c r="Z143" s="43">
        <v>1613.14</v>
      </c>
      <c r="AA143" s="43">
        <v>1319.32</v>
      </c>
    </row>
    <row r="144" spans="1:27" ht="12.75" hidden="1" customHeight="1" outlineLevel="1" x14ac:dyDescent="0.2">
      <c r="A144" s="98" t="s">
        <v>2550</v>
      </c>
      <c r="B144" s="62" t="s">
        <v>88</v>
      </c>
      <c r="C144" s="42" t="s">
        <v>77</v>
      </c>
      <c r="D144" s="43">
        <f t="shared" ref="D144:AA144" si="82">$D$9</f>
        <v>66.180000000000007</v>
      </c>
      <c r="E144" s="43">
        <f t="shared" si="82"/>
        <v>66.180000000000007</v>
      </c>
      <c r="F144" s="43">
        <f t="shared" si="82"/>
        <v>66.180000000000007</v>
      </c>
      <c r="G144" s="43">
        <f t="shared" si="82"/>
        <v>66.180000000000007</v>
      </c>
      <c r="H144" s="43">
        <f t="shared" si="82"/>
        <v>66.180000000000007</v>
      </c>
      <c r="I144" s="43">
        <f t="shared" si="82"/>
        <v>66.180000000000007</v>
      </c>
      <c r="J144" s="43">
        <f t="shared" si="82"/>
        <v>66.180000000000007</v>
      </c>
      <c r="K144" s="43">
        <f t="shared" si="82"/>
        <v>66.180000000000007</v>
      </c>
      <c r="L144" s="43">
        <f t="shared" si="82"/>
        <v>66.180000000000007</v>
      </c>
      <c r="M144" s="43">
        <f t="shared" si="82"/>
        <v>66.180000000000007</v>
      </c>
      <c r="N144" s="43">
        <f t="shared" si="82"/>
        <v>66.180000000000007</v>
      </c>
      <c r="O144" s="43">
        <f t="shared" si="82"/>
        <v>66.180000000000007</v>
      </c>
      <c r="P144" s="43">
        <f t="shared" si="82"/>
        <v>66.180000000000007</v>
      </c>
      <c r="Q144" s="43">
        <f t="shared" si="82"/>
        <v>66.180000000000007</v>
      </c>
      <c r="R144" s="43">
        <f t="shared" si="82"/>
        <v>66.180000000000007</v>
      </c>
      <c r="S144" s="43">
        <f t="shared" si="82"/>
        <v>66.180000000000007</v>
      </c>
      <c r="T144" s="43">
        <f t="shared" si="82"/>
        <v>66.180000000000007</v>
      </c>
      <c r="U144" s="43">
        <f t="shared" si="82"/>
        <v>66.180000000000007</v>
      </c>
      <c r="V144" s="43">
        <f t="shared" si="82"/>
        <v>66.180000000000007</v>
      </c>
      <c r="W144" s="43">
        <f t="shared" si="82"/>
        <v>66.180000000000007</v>
      </c>
      <c r="X144" s="43">
        <f t="shared" si="82"/>
        <v>66.180000000000007</v>
      </c>
      <c r="Y144" s="43">
        <f t="shared" si="82"/>
        <v>66.180000000000007</v>
      </c>
      <c r="Z144" s="43">
        <f t="shared" si="82"/>
        <v>66.180000000000007</v>
      </c>
      <c r="AA144" s="43">
        <f t="shared" si="82"/>
        <v>66.180000000000007</v>
      </c>
    </row>
    <row r="145" spans="1:27" ht="12.75" hidden="1" customHeight="1" outlineLevel="1" x14ac:dyDescent="0.2">
      <c r="A145" s="98" t="s">
        <v>2551</v>
      </c>
      <c r="B145" s="62" t="s">
        <v>81</v>
      </c>
      <c r="C145" s="42" t="s">
        <v>77</v>
      </c>
      <c r="D145" s="43">
        <v>6.71</v>
      </c>
      <c r="E145" s="43">
        <v>6.71</v>
      </c>
      <c r="F145" s="43">
        <v>6.71</v>
      </c>
      <c r="G145" s="43">
        <v>6.71</v>
      </c>
      <c r="H145" s="43">
        <v>6.71</v>
      </c>
      <c r="I145" s="43">
        <v>6.71</v>
      </c>
      <c r="J145" s="43">
        <v>6.71</v>
      </c>
      <c r="K145" s="43">
        <v>6.71</v>
      </c>
      <c r="L145" s="43">
        <v>6.71</v>
      </c>
      <c r="M145" s="43">
        <v>6.71</v>
      </c>
      <c r="N145" s="43">
        <v>6.71</v>
      </c>
      <c r="O145" s="43">
        <v>6.71</v>
      </c>
      <c r="P145" s="43">
        <v>6.71</v>
      </c>
      <c r="Q145" s="43">
        <v>6.71</v>
      </c>
      <c r="R145" s="43">
        <v>6.71</v>
      </c>
      <c r="S145" s="43">
        <v>6.71</v>
      </c>
      <c r="T145" s="43">
        <v>6.71</v>
      </c>
      <c r="U145" s="43">
        <v>6.71</v>
      </c>
      <c r="V145" s="43">
        <v>6.71</v>
      </c>
      <c r="W145" s="43">
        <v>6.71</v>
      </c>
      <c r="X145" s="43">
        <v>6.71</v>
      </c>
      <c r="Y145" s="43">
        <v>6.71</v>
      </c>
      <c r="Z145" s="43">
        <v>6.71</v>
      </c>
      <c r="AA145" s="43">
        <v>6.71</v>
      </c>
    </row>
    <row r="146" spans="1:27" ht="12.75" hidden="1" customHeight="1" outlineLevel="1" x14ac:dyDescent="0.2">
      <c r="A146" s="98" t="s">
        <v>2552</v>
      </c>
      <c r="B146" s="62" t="s">
        <v>79</v>
      </c>
      <c r="C146" s="42" t="s">
        <v>77</v>
      </c>
      <c r="D146" s="43">
        <f>$D$11</f>
        <v>216.36</v>
      </c>
      <c r="E146" s="43">
        <f t="shared" ref="E146:AA146" si="83">$D$11</f>
        <v>216.36</v>
      </c>
      <c r="F146" s="43">
        <f t="shared" si="83"/>
        <v>216.36</v>
      </c>
      <c r="G146" s="43">
        <f t="shared" si="83"/>
        <v>216.36</v>
      </c>
      <c r="H146" s="43">
        <f t="shared" si="83"/>
        <v>216.36</v>
      </c>
      <c r="I146" s="43">
        <f t="shared" si="83"/>
        <v>216.36</v>
      </c>
      <c r="J146" s="43">
        <f t="shared" si="83"/>
        <v>216.36</v>
      </c>
      <c r="K146" s="43">
        <f t="shared" si="83"/>
        <v>216.36</v>
      </c>
      <c r="L146" s="43">
        <f t="shared" si="83"/>
        <v>216.36</v>
      </c>
      <c r="M146" s="43">
        <f t="shared" si="83"/>
        <v>216.36</v>
      </c>
      <c r="N146" s="43">
        <f t="shared" si="83"/>
        <v>216.36</v>
      </c>
      <c r="O146" s="43">
        <f t="shared" si="83"/>
        <v>216.36</v>
      </c>
      <c r="P146" s="43">
        <f t="shared" si="83"/>
        <v>216.36</v>
      </c>
      <c r="Q146" s="43">
        <f t="shared" si="83"/>
        <v>216.36</v>
      </c>
      <c r="R146" s="43">
        <f t="shared" si="83"/>
        <v>216.36</v>
      </c>
      <c r="S146" s="43">
        <f t="shared" si="83"/>
        <v>216.36</v>
      </c>
      <c r="T146" s="43">
        <f t="shared" si="83"/>
        <v>216.36</v>
      </c>
      <c r="U146" s="43">
        <f t="shared" si="83"/>
        <v>216.36</v>
      </c>
      <c r="V146" s="43">
        <f t="shared" si="83"/>
        <v>216.36</v>
      </c>
      <c r="W146" s="43">
        <f t="shared" si="83"/>
        <v>216.36</v>
      </c>
      <c r="X146" s="43">
        <f t="shared" si="83"/>
        <v>216.36</v>
      </c>
      <c r="Y146" s="43">
        <f t="shared" si="83"/>
        <v>216.36</v>
      </c>
      <c r="Z146" s="43">
        <f t="shared" si="83"/>
        <v>216.36</v>
      </c>
      <c r="AA146" s="43">
        <f t="shared" si="83"/>
        <v>216.36</v>
      </c>
    </row>
    <row r="147" spans="1:27" ht="12.75" customHeight="1" collapsed="1" x14ac:dyDescent="0.2">
      <c r="A147" s="97" t="s">
        <v>2553</v>
      </c>
      <c r="B147" s="27" t="str">
        <f>"29"&amp;"."&amp;$B$801&amp;"."&amp;$B$802</f>
        <v>29.01.2023</v>
      </c>
      <c r="C147" s="89" t="s">
        <v>74</v>
      </c>
      <c r="D147" s="90">
        <f>ROUND(((D148+D149+D151+D150)/1000),5)</f>
        <v>1.5587500000000001</v>
      </c>
      <c r="E147" s="90">
        <f>ROUND(((E148+E149+E151+E150)/1000),5)</f>
        <v>1.4794499999999999</v>
      </c>
      <c r="F147" s="90">
        <f>ROUND(((F148+F149+F151+F150)/1000),5)</f>
        <v>1.41083</v>
      </c>
      <c r="G147" s="90">
        <f t="shared" ref="G147:AA147" si="84">ROUND(((G148+G149+G151+G150)/1000),5)</f>
        <v>1.4114100000000001</v>
      </c>
      <c r="H147" s="90">
        <f t="shared" si="84"/>
        <v>1.4534499999999999</v>
      </c>
      <c r="I147" s="90">
        <f t="shared" si="84"/>
        <v>1.4810099999999999</v>
      </c>
      <c r="J147" s="90">
        <f t="shared" si="84"/>
        <v>1.5458400000000001</v>
      </c>
      <c r="K147" s="90">
        <f t="shared" si="84"/>
        <v>1.6809000000000001</v>
      </c>
      <c r="L147" s="90">
        <f t="shared" si="84"/>
        <v>1.8893599999999999</v>
      </c>
      <c r="M147" s="90">
        <f t="shared" si="84"/>
        <v>2.00231</v>
      </c>
      <c r="N147" s="90">
        <f t="shared" si="84"/>
        <v>2.1274199999999999</v>
      </c>
      <c r="O147" s="90">
        <f t="shared" si="84"/>
        <v>2.1465999999999998</v>
      </c>
      <c r="P147" s="90">
        <f t="shared" si="84"/>
        <v>2.1482899999999998</v>
      </c>
      <c r="Q147" s="90">
        <f t="shared" si="84"/>
        <v>2.1490800000000001</v>
      </c>
      <c r="R147" s="90">
        <f t="shared" si="84"/>
        <v>2.1487400000000001</v>
      </c>
      <c r="S147" s="90">
        <f t="shared" si="84"/>
        <v>2.1103999999999998</v>
      </c>
      <c r="T147" s="90">
        <f t="shared" si="84"/>
        <v>2.1244999999999998</v>
      </c>
      <c r="U147" s="90">
        <f t="shared" si="84"/>
        <v>2.1585700000000001</v>
      </c>
      <c r="V147" s="90">
        <f t="shared" si="84"/>
        <v>2.1673900000000001</v>
      </c>
      <c r="W147" s="90">
        <f t="shared" si="84"/>
        <v>2.1700400000000002</v>
      </c>
      <c r="X147" s="90">
        <f t="shared" si="84"/>
        <v>2.1668099999999999</v>
      </c>
      <c r="Y147" s="90">
        <f t="shared" si="84"/>
        <v>2.05572</v>
      </c>
      <c r="Z147" s="90">
        <f t="shared" si="84"/>
        <v>1.8704000000000001</v>
      </c>
      <c r="AA147" s="90">
        <f t="shared" si="84"/>
        <v>1.56864</v>
      </c>
    </row>
    <row r="148" spans="1:27" ht="12.75" hidden="1" customHeight="1" outlineLevel="1" x14ac:dyDescent="0.2">
      <c r="A148" s="98" t="s">
        <v>2554</v>
      </c>
      <c r="B148" s="62" t="s">
        <v>236</v>
      </c>
      <c r="C148" s="42" t="s">
        <v>77</v>
      </c>
      <c r="D148" s="43">
        <v>1269.5</v>
      </c>
      <c r="E148" s="43">
        <v>1190.2</v>
      </c>
      <c r="F148" s="43">
        <v>1121.58</v>
      </c>
      <c r="G148" s="43">
        <v>1122.1600000000001</v>
      </c>
      <c r="H148" s="43">
        <v>1164.2</v>
      </c>
      <c r="I148" s="43">
        <v>1191.76</v>
      </c>
      <c r="J148" s="43">
        <v>1256.5899999999999</v>
      </c>
      <c r="K148" s="43">
        <v>1391.65</v>
      </c>
      <c r="L148" s="43">
        <v>1600.11</v>
      </c>
      <c r="M148" s="43">
        <v>1713.06</v>
      </c>
      <c r="N148" s="43">
        <v>1838.17</v>
      </c>
      <c r="O148" s="43">
        <v>1857.35</v>
      </c>
      <c r="P148" s="43">
        <v>1859.04</v>
      </c>
      <c r="Q148" s="43">
        <v>1859.83</v>
      </c>
      <c r="R148" s="43">
        <v>1859.49</v>
      </c>
      <c r="S148" s="43">
        <v>1821.15</v>
      </c>
      <c r="T148" s="43">
        <v>1835.25</v>
      </c>
      <c r="U148" s="43">
        <v>1869.32</v>
      </c>
      <c r="V148" s="43">
        <v>1878.14</v>
      </c>
      <c r="W148" s="43">
        <v>1880.79</v>
      </c>
      <c r="X148" s="43">
        <v>1877.56</v>
      </c>
      <c r="Y148" s="43">
        <v>1766.47</v>
      </c>
      <c r="Z148" s="43">
        <v>1581.15</v>
      </c>
      <c r="AA148" s="43">
        <v>1279.3900000000001</v>
      </c>
    </row>
    <row r="149" spans="1:27" ht="12.75" hidden="1" customHeight="1" outlineLevel="1" x14ac:dyDescent="0.2">
      <c r="A149" s="98" t="s">
        <v>2555</v>
      </c>
      <c r="B149" s="62" t="s">
        <v>88</v>
      </c>
      <c r="C149" s="42" t="s">
        <v>77</v>
      </c>
      <c r="D149" s="43">
        <f t="shared" ref="D149:AA149" si="85">$D$9</f>
        <v>66.180000000000007</v>
      </c>
      <c r="E149" s="43">
        <f t="shared" si="85"/>
        <v>66.180000000000007</v>
      </c>
      <c r="F149" s="43">
        <f t="shared" si="85"/>
        <v>66.180000000000007</v>
      </c>
      <c r="G149" s="43">
        <f t="shared" si="85"/>
        <v>66.180000000000007</v>
      </c>
      <c r="H149" s="43">
        <f t="shared" si="85"/>
        <v>66.180000000000007</v>
      </c>
      <c r="I149" s="43">
        <f t="shared" si="85"/>
        <v>66.180000000000007</v>
      </c>
      <c r="J149" s="43">
        <f t="shared" si="85"/>
        <v>66.180000000000007</v>
      </c>
      <c r="K149" s="43">
        <f t="shared" si="85"/>
        <v>66.180000000000007</v>
      </c>
      <c r="L149" s="43">
        <f t="shared" si="85"/>
        <v>66.180000000000007</v>
      </c>
      <c r="M149" s="43">
        <f t="shared" si="85"/>
        <v>66.180000000000007</v>
      </c>
      <c r="N149" s="43">
        <f t="shared" si="85"/>
        <v>66.180000000000007</v>
      </c>
      <c r="O149" s="43">
        <f t="shared" si="85"/>
        <v>66.180000000000007</v>
      </c>
      <c r="P149" s="43">
        <f t="shared" si="85"/>
        <v>66.180000000000007</v>
      </c>
      <c r="Q149" s="43">
        <f t="shared" si="85"/>
        <v>66.180000000000007</v>
      </c>
      <c r="R149" s="43">
        <f t="shared" si="85"/>
        <v>66.180000000000007</v>
      </c>
      <c r="S149" s="43">
        <f t="shared" si="85"/>
        <v>66.180000000000007</v>
      </c>
      <c r="T149" s="43">
        <f t="shared" si="85"/>
        <v>66.180000000000007</v>
      </c>
      <c r="U149" s="43">
        <f t="shared" si="85"/>
        <v>66.180000000000007</v>
      </c>
      <c r="V149" s="43">
        <f t="shared" si="85"/>
        <v>66.180000000000007</v>
      </c>
      <c r="W149" s="43">
        <f t="shared" si="85"/>
        <v>66.180000000000007</v>
      </c>
      <c r="X149" s="43">
        <f t="shared" si="85"/>
        <v>66.180000000000007</v>
      </c>
      <c r="Y149" s="43">
        <f t="shared" si="85"/>
        <v>66.180000000000007</v>
      </c>
      <c r="Z149" s="43">
        <f t="shared" si="85"/>
        <v>66.180000000000007</v>
      </c>
      <c r="AA149" s="43">
        <f t="shared" si="85"/>
        <v>66.180000000000007</v>
      </c>
    </row>
    <row r="150" spans="1:27" ht="12.75" hidden="1" customHeight="1" outlineLevel="1" x14ac:dyDescent="0.2">
      <c r="A150" s="98" t="s">
        <v>2556</v>
      </c>
      <c r="B150" s="62" t="s">
        <v>81</v>
      </c>
      <c r="C150" s="42" t="s">
        <v>77</v>
      </c>
      <c r="D150" s="43">
        <v>6.71</v>
      </c>
      <c r="E150" s="43">
        <v>6.71</v>
      </c>
      <c r="F150" s="43">
        <v>6.71</v>
      </c>
      <c r="G150" s="43">
        <v>6.71</v>
      </c>
      <c r="H150" s="43">
        <v>6.71</v>
      </c>
      <c r="I150" s="43">
        <v>6.71</v>
      </c>
      <c r="J150" s="43">
        <v>6.71</v>
      </c>
      <c r="K150" s="43">
        <v>6.71</v>
      </c>
      <c r="L150" s="43">
        <v>6.71</v>
      </c>
      <c r="M150" s="43">
        <v>6.71</v>
      </c>
      <c r="N150" s="43">
        <v>6.71</v>
      </c>
      <c r="O150" s="43">
        <v>6.71</v>
      </c>
      <c r="P150" s="43">
        <v>6.71</v>
      </c>
      <c r="Q150" s="43">
        <v>6.71</v>
      </c>
      <c r="R150" s="43">
        <v>6.71</v>
      </c>
      <c r="S150" s="43">
        <v>6.71</v>
      </c>
      <c r="T150" s="43">
        <v>6.71</v>
      </c>
      <c r="U150" s="43">
        <v>6.71</v>
      </c>
      <c r="V150" s="43">
        <v>6.71</v>
      </c>
      <c r="W150" s="43">
        <v>6.71</v>
      </c>
      <c r="X150" s="43">
        <v>6.71</v>
      </c>
      <c r="Y150" s="43">
        <v>6.71</v>
      </c>
      <c r="Z150" s="43">
        <v>6.71</v>
      </c>
      <c r="AA150" s="43">
        <v>6.71</v>
      </c>
    </row>
    <row r="151" spans="1:27" ht="12.75" hidden="1" customHeight="1" outlineLevel="1" x14ac:dyDescent="0.2">
      <c r="A151" s="98" t="s">
        <v>2557</v>
      </c>
      <c r="B151" s="62" t="s">
        <v>79</v>
      </c>
      <c r="C151" s="42" t="s">
        <v>77</v>
      </c>
      <c r="D151" s="43">
        <f>$D$11</f>
        <v>216.36</v>
      </c>
      <c r="E151" s="43">
        <f t="shared" ref="E151:AA151" si="86">$D$11</f>
        <v>216.36</v>
      </c>
      <c r="F151" s="43">
        <f t="shared" si="86"/>
        <v>216.36</v>
      </c>
      <c r="G151" s="43">
        <f t="shared" si="86"/>
        <v>216.36</v>
      </c>
      <c r="H151" s="43">
        <f t="shared" si="86"/>
        <v>216.36</v>
      </c>
      <c r="I151" s="43">
        <f t="shared" si="86"/>
        <v>216.36</v>
      </c>
      <c r="J151" s="43">
        <f t="shared" si="86"/>
        <v>216.36</v>
      </c>
      <c r="K151" s="43">
        <f t="shared" si="86"/>
        <v>216.36</v>
      </c>
      <c r="L151" s="43">
        <f t="shared" si="86"/>
        <v>216.36</v>
      </c>
      <c r="M151" s="43">
        <f t="shared" si="86"/>
        <v>216.36</v>
      </c>
      <c r="N151" s="43">
        <f t="shared" si="86"/>
        <v>216.36</v>
      </c>
      <c r="O151" s="43">
        <f t="shared" si="86"/>
        <v>216.36</v>
      </c>
      <c r="P151" s="43">
        <f t="shared" si="86"/>
        <v>216.36</v>
      </c>
      <c r="Q151" s="43">
        <f t="shared" si="86"/>
        <v>216.36</v>
      </c>
      <c r="R151" s="43">
        <f t="shared" si="86"/>
        <v>216.36</v>
      </c>
      <c r="S151" s="43">
        <f t="shared" si="86"/>
        <v>216.36</v>
      </c>
      <c r="T151" s="43">
        <f t="shared" si="86"/>
        <v>216.36</v>
      </c>
      <c r="U151" s="43">
        <f t="shared" si="86"/>
        <v>216.36</v>
      </c>
      <c r="V151" s="43">
        <f t="shared" si="86"/>
        <v>216.36</v>
      </c>
      <c r="W151" s="43">
        <f t="shared" si="86"/>
        <v>216.36</v>
      </c>
      <c r="X151" s="43">
        <f t="shared" si="86"/>
        <v>216.36</v>
      </c>
      <c r="Y151" s="43">
        <f t="shared" si="86"/>
        <v>216.36</v>
      </c>
      <c r="Z151" s="43">
        <f t="shared" si="86"/>
        <v>216.36</v>
      </c>
      <c r="AA151" s="43">
        <f t="shared" si="86"/>
        <v>216.36</v>
      </c>
    </row>
    <row r="152" spans="1:27" ht="12.75" customHeight="1" collapsed="1" x14ac:dyDescent="0.2">
      <c r="A152" s="97" t="s">
        <v>2558</v>
      </c>
      <c r="B152" s="27" t="str">
        <f>"30"&amp;"."&amp;$B$801&amp;"."&amp;$B$802</f>
        <v>30.01.2023</v>
      </c>
      <c r="C152" s="89" t="s">
        <v>74</v>
      </c>
      <c r="D152" s="90">
        <f>ROUND(((D153+D154+D156+D155)/1000),5)</f>
        <v>1.48376</v>
      </c>
      <c r="E152" s="90">
        <f>ROUND(((E153+E154+E156+E155)/1000),5)</f>
        <v>1.4219200000000001</v>
      </c>
      <c r="F152" s="90">
        <f>ROUND(((F153+F154+F156+F155)/1000),5)</f>
        <v>1.37201</v>
      </c>
      <c r="G152" s="90">
        <f t="shared" ref="G152:AA152" si="87">ROUND(((G153+G154+G156+G155)/1000),5)</f>
        <v>1.3697999999999999</v>
      </c>
      <c r="H152" s="90">
        <f t="shared" si="87"/>
        <v>1.40778</v>
      </c>
      <c r="I152" s="90">
        <f t="shared" si="87"/>
        <v>1.5044299999999999</v>
      </c>
      <c r="J152" s="90">
        <f t="shared" si="87"/>
        <v>1.8016700000000001</v>
      </c>
      <c r="K152" s="90">
        <f t="shared" si="87"/>
        <v>1.98169</v>
      </c>
      <c r="L152" s="90">
        <f t="shared" si="87"/>
        <v>2.13991</v>
      </c>
      <c r="M152" s="90">
        <f t="shared" si="87"/>
        <v>2.1459600000000001</v>
      </c>
      <c r="N152" s="90">
        <f t="shared" si="87"/>
        <v>2.16031</v>
      </c>
      <c r="O152" s="90">
        <f t="shared" si="87"/>
        <v>2.1894</v>
      </c>
      <c r="P152" s="90">
        <f t="shared" si="87"/>
        <v>2.1812399999999998</v>
      </c>
      <c r="Q152" s="90">
        <f t="shared" si="87"/>
        <v>2.1893099999999999</v>
      </c>
      <c r="R152" s="90">
        <f t="shared" si="87"/>
        <v>2.1842700000000002</v>
      </c>
      <c r="S152" s="90">
        <f t="shared" si="87"/>
        <v>2.1782900000000001</v>
      </c>
      <c r="T152" s="90">
        <f t="shared" si="87"/>
        <v>2.1416300000000001</v>
      </c>
      <c r="U152" s="90">
        <f t="shared" si="87"/>
        <v>2.15632</v>
      </c>
      <c r="V152" s="90">
        <f t="shared" si="87"/>
        <v>2.16527</v>
      </c>
      <c r="W152" s="90">
        <f t="shared" si="87"/>
        <v>2.1775199999999999</v>
      </c>
      <c r="X152" s="90">
        <f t="shared" si="87"/>
        <v>2.1284999999999998</v>
      </c>
      <c r="Y152" s="90">
        <f t="shared" si="87"/>
        <v>1.9529300000000001</v>
      </c>
      <c r="Z152" s="90">
        <f t="shared" si="87"/>
        <v>1.7814399999999999</v>
      </c>
      <c r="AA152" s="90">
        <f t="shared" si="87"/>
        <v>1.47807</v>
      </c>
    </row>
    <row r="153" spans="1:27" ht="12.75" hidden="1" customHeight="1" outlineLevel="1" x14ac:dyDescent="0.2">
      <c r="A153" s="98" t="s">
        <v>2559</v>
      </c>
      <c r="B153" s="62" t="s">
        <v>236</v>
      </c>
      <c r="C153" s="42" t="s">
        <v>77</v>
      </c>
      <c r="D153" s="43">
        <v>1194.51</v>
      </c>
      <c r="E153" s="43">
        <v>1132.67</v>
      </c>
      <c r="F153" s="43">
        <v>1082.76</v>
      </c>
      <c r="G153" s="43">
        <v>1080.55</v>
      </c>
      <c r="H153" s="43">
        <v>1118.53</v>
      </c>
      <c r="I153" s="43">
        <v>1215.18</v>
      </c>
      <c r="J153" s="43">
        <v>1512.42</v>
      </c>
      <c r="K153" s="43">
        <v>1692.44</v>
      </c>
      <c r="L153" s="43">
        <v>1850.66</v>
      </c>
      <c r="M153" s="43">
        <v>1856.71</v>
      </c>
      <c r="N153" s="43">
        <v>1871.06</v>
      </c>
      <c r="O153" s="43">
        <v>1900.15</v>
      </c>
      <c r="P153" s="43">
        <v>1891.99</v>
      </c>
      <c r="Q153" s="43">
        <v>1900.06</v>
      </c>
      <c r="R153" s="43">
        <v>1895.02</v>
      </c>
      <c r="S153" s="43">
        <v>1889.04</v>
      </c>
      <c r="T153" s="43">
        <v>1852.38</v>
      </c>
      <c r="U153" s="43">
        <v>1867.07</v>
      </c>
      <c r="V153" s="43">
        <v>1876.02</v>
      </c>
      <c r="W153" s="43">
        <v>1888.27</v>
      </c>
      <c r="X153" s="43">
        <v>1839.25</v>
      </c>
      <c r="Y153" s="43">
        <v>1663.68</v>
      </c>
      <c r="Z153" s="43">
        <v>1492.19</v>
      </c>
      <c r="AA153" s="43">
        <v>1188.82</v>
      </c>
    </row>
    <row r="154" spans="1:27" ht="12.75" hidden="1" customHeight="1" outlineLevel="1" x14ac:dyDescent="0.2">
      <c r="A154" s="98" t="s">
        <v>2560</v>
      </c>
      <c r="B154" s="62" t="s">
        <v>88</v>
      </c>
      <c r="C154" s="42" t="s">
        <v>77</v>
      </c>
      <c r="D154" s="43">
        <f t="shared" ref="D154:AA154" si="88">$D$9</f>
        <v>66.180000000000007</v>
      </c>
      <c r="E154" s="43">
        <f t="shared" si="88"/>
        <v>66.180000000000007</v>
      </c>
      <c r="F154" s="43">
        <f t="shared" si="88"/>
        <v>66.180000000000007</v>
      </c>
      <c r="G154" s="43">
        <f t="shared" si="88"/>
        <v>66.180000000000007</v>
      </c>
      <c r="H154" s="43">
        <f t="shared" si="88"/>
        <v>66.180000000000007</v>
      </c>
      <c r="I154" s="43">
        <f t="shared" si="88"/>
        <v>66.180000000000007</v>
      </c>
      <c r="J154" s="43">
        <f t="shared" si="88"/>
        <v>66.180000000000007</v>
      </c>
      <c r="K154" s="43">
        <f t="shared" si="88"/>
        <v>66.180000000000007</v>
      </c>
      <c r="L154" s="43">
        <f t="shared" si="88"/>
        <v>66.180000000000007</v>
      </c>
      <c r="M154" s="43">
        <f t="shared" si="88"/>
        <v>66.180000000000007</v>
      </c>
      <c r="N154" s="43">
        <f t="shared" si="88"/>
        <v>66.180000000000007</v>
      </c>
      <c r="O154" s="43">
        <f t="shared" si="88"/>
        <v>66.180000000000007</v>
      </c>
      <c r="P154" s="43">
        <f t="shared" si="88"/>
        <v>66.180000000000007</v>
      </c>
      <c r="Q154" s="43">
        <f t="shared" si="88"/>
        <v>66.180000000000007</v>
      </c>
      <c r="R154" s="43">
        <f t="shared" si="88"/>
        <v>66.180000000000007</v>
      </c>
      <c r="S154" s="43">
        <f t="shared" si="88"/>
        <v>66.180000000000007</v>
      </c>
      <c r="T154" s="43">
        <f t="shared" si="88"/>
        <v>66.180000000000007</v>
      </c>
      <c r="U154" s="43">
        <f t="shared" si="88"/>
        <v>66.180000000000007</v>
      </c>
      <c r="V154" s="43">
        <f t="shared" si="88"/>
        <v>66.180000000000007</v>
      </c>
      <c r="W154" s="43">
        <f t="shared" si="88"/>
        <v>66.180000000000007</v>
      </c>
      <c r="X154" s="43">
        <f t="shared" si="88"/>
        <v>66.180000000000007</v>
      </c>
      <c r="Y154" s="43">
        <f t="shared" si="88"/>
        <v>66.180000000000007</v>
      </c>
      <c r="Z154" s="43">
        <f t="shared" si="88"/>
        <v>66.180000000000007</v>
      </c>
      <c r="AA154" s="43">
        <f t="shared" si="88"/>
        <v>66.180000000000007</v>
      </c>
    </row>
    <row r="155" spans="1:27" ht="12.75" hidden="1" customHeight="1" outlineLevel="1" x14ac:dyDescent="0.2">
      <c r="A155" s="98" t="s">
        <v>2561</v>
      </c>
      <c r="B155" s="62" t="s">
        <v>81</v>
      </c>
      <c r="C155" s="42" t="s">
        <v>77</v>
      </c>
      <c r="D155" s="43">
        <v>6.71</v>
      </c>
      <c r="E155" s="43">
        <v>6.71</v>
      </c>
      <c r="F155" s="43">
        <v>6.71</v>
      </c>
      <c r="G155" s="43">
        <v>6.71</v>
      </c>
      <c r="H155" s="43">
        <v>6.71</v>
      </c>
      <c r="I155" s="43">
        <v>6.71</v>
      </c>
      <c r="J155" s="43">
        <v>6.71</v>
      </c>
      <c r="K155" s="43">
        <v>6.71</v>
      </c>
      <c r="L155" s="43">
        <v>6.71</v>
      </c>
      <c r="M155" s="43">
        <v>6.71</v>
      </c>
      <c r="N155" s="43">
        <v>6.71</v>
      </c>
      <c r="O155" s="43">
        <v>6.71</v>
      </c>
      <c r="P155" s="43">
        <v>6.71</v>
      </c>
      <c r="Q155" s="43">
        <v>6.71</v>
      </c>
      <c r="R155" s="43">
        <v>6.71</v>
      </c>
      <c r="S155" s="43">
        <v>6.71</v>
      </c>
      <c r="T155" s="43">
        <v>6.71</v>
      </c>
      <c r="U155" s="43">
        <v>6.71</v>
      </c>
      <c r="V155" s="43">
        <v>6.71</v>
      </c>
      <c r="W155" s="43">
        <v>6.71</v>
      </c>
      <c r="X155" s="43">
        <v>6.71</v>
      </c>
      <c r="Y155" s="43">
        <v>6.71</v>
      </c>
      <c r="Z155" s="43">
        <v>6.71</v>
      </c>
      <c r="AA155" s="43">
        <v>6.71</v>
      </c>
    </row>
    <row r="156" spans="1:27" ht="12.75" hidden="1" customHeight="1" outlineLevel="1" x14ac:dyDescent="0.2">
      <c r="A156" s="98" t="s">
        <v>2562</v>
      </c>
      <c r="B156" s="62" t="s">
        <v>79</v>
      </c>
      <c r="C156" s="42" t="s">
        <v>77</v>
      </c>
      <c r="D156" s="43">
        <f>$D$11</f>
        <v>216.36</v>
      </c>
      <c r="E156" s="43">
        <f t="shared" ref="E156:AA156" si="89">$D$11</f>
        <v>216.36</v>
      </c>
      <c r="F156" s="43">
        <f t="shared" si="89"/>
        <v>216.36</v>
      </c>
      <c r="G156" s="43">
        <f t="shared" si="89"/>
        <v>216.36</v>
      </c>
      <c r="H156" s="43">
        <f t="shared" si="89"/>
        <v>216.36</v>
      </c>
      <c r="I156" s="43">
        <f t="shared" si="89"/>
        <v>216.36</v>
      </c>
      <c r="J156" s="43">
        <f t="shared" si="89"/>
        <v>216.36</v>
      </c>
      <c r="K156" s="43">
        <f t="shared" si="89"/>
        <v>216.36</v>
      </c>
      <c r="L156" s="43">
        <f t="shared" si="89"/>
        <v>216.36</v>
      </c>
      <c r="M156" s="43">
        <f t="shared" si="89"/>
        <v>216.36</v>
      </c>
      <c r="N156" s="43">
        <f t="shared" si="89"/>
        <v>216.36</v>
      </c>
      <c r="O156" s="43">
        <f t="shared" si="89"/>
        <v>216.36</v>
      </c>
      <c r="P156" s="43">
        <f t="shared" si="89"/>
        <v>216.36</v>
      </c>
      <c r="Q156" s="43">
        <f t="shared" si="89"/>
        <v>216.36</v>
      </c>
      <c r="R156" s="43">
        <f t="shared" si="89"/>
        <v>216.36</v>
      </c>
      <c r="S156" s="43">
        <f t="shared" si="89"/>
        <v>216.36</v>
      </c>
      <c r="T156" s="43">
        <f t="shared" si="89"/>
        <v>216.36</v>
      </c>
      <c r="U156" s="43">
        <f t="shared" si="89"/>
        <v>216.36</v>
      </c>
      <c r="V156" s="43">
        <f t="shared" si="89"/>
        <v>216.36</v>
      </c>
      <c r="W156" s="43">
        <f t="shared" si="89"/>
        <v>216.36</v>
      </c>
      <c r="X156" s="43">
        <f t="shared" si="89"/>
        <v>216.36</v>
      </c>
      <c r="Y156" s="43">
        <f t="shared" si="89"/>
        <v>216.36</v>
      </c>
      <c r="Z156" s="43">
        <f t="shared" si="89"/>
        <v>216.36</v>
      </c>
      <c r="AA156" s="43">
        <f t="shared" si="89"/>
        <v>216.36</v>
      </c>
    </row>
    <row r="157" spans="1:27" ht="12.75" customHeight="1" collapsed="1" x14ac:dyDescent="0.2">
      <c r="A157" s="97" t="s">
        <v>2563</v>
      </c>
      <c r="B157" s="27" t="str">
        <f>"31"&amp;"."&amp;$B$801&amp;"."&amp;$B$802</f>
        <v>31.01.2023</v>
      </c>
      <c r="C157" s="89" t="s">
        <v>74</v>
      </c>
      <c r="D157" s="90">
        <f>ROUND(((D158+D159+D161+D160)/1000),5)</f>
        <v>1.3713299999999999</v>
      </c>
      <c r="E157" s="90">
        <f>ROUND(((E158+E159+E161+E160)/1000),5)</f>
        <v>1.34937</v>
      </c>
      <c r="F157" s="90">
        <f>ROUND(((F158+F159+F161+F160)/1000),5)</f>
        <v>1.33466</v>
      </c>
      <c r="G157" s="90">
        <f t="shared" ref="G157:AA157" si="90">ROUND(((G158+G159+G161+G160)/1000),5)</f>
        <v>1.3310500000000001</v>
      </c>
      <c r="H157" s="90">
        <f t="shared" si="90"/>
        <v>1.36619</v>
      </c>
      <c r="I157" s="90">
        <f t="shared" si="90"/>
        <v>1.37392</v>
      </c>
      <c r="J157" s="90">
        <f t="shared" si="90"/>
        <v>1.6026499999999999</v>
      </c>
      <c r="K157" s="90">
        <f t="shared" si="90"/>
        <v>1.85039</v>
      </c>
      <c r="L157" s="90">
        <f t="shared" si="90"/>
        <v>1.9157200000000001</v>
      </c>
      <c r="M157" s="90">
        <f t="shared" si="90"/>
        <v>1.93587</v>
      </c>
      <c r="N157" s="90">
        <f t="shared" si="90"/>
        <v>1.95563</v>
      </c>
      <c r="O157" s="90">
        <f t="shared" si="90"/>
        <v>1.99231</v>
      </c>
      <c r="P157" s="90">
        <f t="shared" si="90"/>
        <v>1.9722</v>
      </c>
      <c r="Q157" s="90">
        <f t="shared" si="90"/>
        <v>1.97767</v>
      </c>
      <c r="R157" s="90">
        <f t="shared" si="90"/>
        <v>1.9729300000000001</v>
      </c>
      <c r="S157" s="90">
        <f t="shared" si="90"/>
        <v>1.9648699999999999</v>
      </c>
      <c r="T157" s="90">
        <f t="shared" si="90"/>
        <v>1.9191400000000001</v>
      </c>
      <c r="U157" s="90">
        <f t="shared" si="90"/>
        <v>1.9713000000000001</v>
      </c>
      <c r="V157" s="90">
        <f t="shared" si="90"/>
        <v>1.9613</v>
      </c>
      <c r="W157" s="90">
        <f t="shared" si="90"/>
        <v>1.9715400000000001</v>
      </c>
      <c r="X157" s="90">
        <f t="shared" si="90"/>
        <v>1.9322699999999999</v>
      </c>
      <c r="Y157" s="90">
        <f t="shared" si="90"/>
        <v>1.84294</v>
      </c>
      <c r="Z157" s="90">
        <f t="shared" si="90"/>
        <v>1.60687</v>
      </c>
      <c r="AA157" s="90">
        <f t="shared" si="90"/>
        <v>1.38825</v>
      </c>
    </row>
    <row r="158" spans="1:27" ht="12.75" hidden="1" customHeight="1" outlineLevel="1" x14ac:dyDescent="0.2">
      <c r="A158" s="98" t="s">
        <v>2564</v>
      </c>
      <c r="B158" s="62" t="s">
        <v>236</v>
      </c>
      <c r="C158" s="42" t="s">
        <v>77</v>
      </c>
      <c r="D158" s="43">
        <v>1082.08</v>
      </c>
      <c r="E158" s="43">
        <v>1060.1199999999999</v>
      </c>
      <c r="F158" s="43">
        <v>1045.4100000000001</v>
      </c>
      <c r="G158" s="43">
        <v>1041.8</v>
      </c>
      <c r="H158" s="43">
        <v>1076.94</v>
      </c>
      <c r="I158" s="43">
        <v>1084.67</v>
      </c>
      <c r="J158" s="43">
        <v>1313.4</v>
      </c>
      <c r="K158" s="43">
        <v>1561.14</v>
      </c>
      <c r="L158" s="43">
        <v>1626.47</v>
      </c>
      <c r="M158" s="43">
        <v>1646.62</v>
      </c>
      <c r="N158" s="43">
        <v>1666.38</v>
      </c>
      <c r="O158" s="43">
        <v>1703.06</v>
      </c>
      <c r="P158" s="43">
        <v>1682.95</v>
      </c>
      <c r="Q158" s="43">
        <v>1688.42</v>
      </c>
      <c r="R158" s="43">
        <v>1683.68</v>
      </c>
      <c r="S158" s="43">
        <v>1675.62</v>
      </c>
      <c r="T158" s="43">
        <v>1629.89</v>
      </c>
      <c r="U158" s="43">
        <v>1682.05</v>
      </c>
      <c r="V158" s="43">
        <v>1672.05</v>
      </c>
      <c r="W158" s="43">
        <v>1682.29</v>
      </c>
      <c r="X158" s="43">
        <v>1643.02</v>
      </c>
      <c r="Y158" s="43">
        <v>1553.69</v>
      </c>
      <c r="Z158" s="43">
        <v>1317.62</v>
      </c>
      <c r="AA158" s="43">
        <v>1099</v>
      </c>
    </row>
    <row r="159" spans="1:27" ht="12.75" hidden="1" customHeight="1" outlineLevel="1" x14ac:dyDescent="0.2">
      <c r="A159" s="98" t="s">
        <v>2565</v>
      </c>
      <c r="B159" s="62" t="s">
        <v>88</v>
      </c>
      <c r="C159" s="42" t="s">
        <v>77</v>
      </c>
      <c r="D159" s="43">
        <f t="shared" ref="D159:AA159" si="91">$D$9</f>
        <v>66.180000000000007</v>
      </c>
      <c r="E159" s="43">
        <f t="shared" si="91"/>
        <v>66.180000000000007</v>
      </c>
      <c r="F159" s="43">
        <f t="shared" si="91"/>
        <v>66.180000000000007</v>
      </c>
      <c r="G159" s="43">
        <f t="shared" si="91"/>
        <v>66.180000000000007</v>
      </c>
      <c r="H159" s="43">
        <f t="shared" si="91"/>
        <v>66.180000000000007</v>
      </c>
      <c r="I159" s="43">
        <f t="shared" si="91"/>
        <v>66.180000000000007</v>
      </c>
      <c r="J159" s="43">
        <f t="shared" si="91"/>
        <v>66.180000000000007</v>
      </c>
      <c r="K159" s="43">
        <f t="shared" si="91"/>
        <v>66.180000000000007</v>
      </c>
      <c r="L159" s="43">
        <f t="shared" si="91"/>
        <v>66.180000000000007</v>
      </c>
      <c r="M159" s="43">
        <f t="shared" si="91"/>
        <v>66.180000000000007</v>
      </c>
      <c r="N159" s="43">
        <f t="shared" si="91"/>
        <v>66.180000000000007</v>
      </c>
      <c r="O159" s="43">
        <f t="shared" si="91"/>
        <v>66.180000000000007</v>
      </c>
      <c r="P159" s="43">
        <f t="shared" si="91"/>
        <v>66.180000000000007</v>
      </c>
      <c r="Q159" s="43">
        <f t="shared" si="91"/>
        <v>66.180000000000007</v>
      </c>
      <c r="R159" s="43">
        <f t="shared" si="91"/>
        <v>66.180000000000007</v>
      </c>
      <c r="S159" s="43">
        <f t="shared" si="91"/>
        <v>66.180000000000007</v>
      </c>
      <c r="T159" s="43">
        <f t="shared" si="91"/>
        <v>66.180000000000007</v>
      </c>
      <c r="U159" s="43">
        <f t="shared" si="91"/>
        <v>66.180000000000007</v>
      </c>
      <c r="V159" s="43">
        <f t="shared" si="91"/>
        <v>66.180000000000007</v>
      </c>
      <c r="W159" s="43">
        <f t="shared" si="91"/>
        <v>66.180000000000007</v>
      </c>
      <c r="X159" s="43">
        <f t="shared" si="91"/>
        <v>66.180000000000007</v>
      </c>
      <c r="Y159" s="43">
        <f t="shared" si="91"/>
        <v>66.180000000000007</v>
      </c>
      <c r="Z159" s="43">
        <f t="shared" si="91"/>
        <v>66.180000000000007</v>
      </c>
      <c r="AA159" s="43">
        <f t="shared" si="91"/>
        <v>66.180000000000007</v>
      </c>
    </row>
    <row r="160" spans="1:27" ht="12.75" hidden="1" customHeight="1" outlineLevel="1" x14ac:dyDescent="0.2">
      <c r="A160" s="98" t="s">
        <v>2566</v>
      </c>
      <c r="B160" s="62" t="s">
        <v>81</v>
      </c>
      <c r="C160" s="42" t="s">
        <v>77</v>
      </c>
      <c r="D160" s="43">
        <v>6.71</v>
      </c>
      <c r="E160" s="43">
        <v>6.71</v>
      </c>
      <c r="F160" s="43">
        <v>6.71</v>
      </c>
      <c r="G160" s="43">
        <v>6.71</v>
      </c>
      <c r="H160" s="43">
        <v>6.71</v>
      </c>
      <c r="I160" s="43">
        <v>6.71</v>
      </c>
      <c r="J160" s="43">
        <v>6.71</v>
      </c>
      <c r="K160" s="43">
        <v>6.71</v>
      </c>
      <c r="L160" s="43">
        <v>6.71</v>
      </c>
      <c r="M160" s="43">
        <v>6.71</v>
      </c>
      <c r="N160" s="43">
        <v>6.71</v>
      </c>
      <c r="O160" s="43">
        <v>6.71</v>
      </c>
      <c r="P160" s="43">
        <v>6.71</v>
      </c>
      <c r="Q160" s="43">
        <v>6.71</v>
      </c>
      <c r="R160" s="43">
        <v>6.71</v>
      </c>
      <c r="S160" s="43">
        <v>6.71</v>
      </c>
      <c r="T160" s="43">
        <v>6.71</v>
      </c>
      <c r="U160" s="43">
        <v>6.71</v>
      </c>
      <c r="V160" s="43">
        <v>6.71</v>
      </c>
      <c r="W160" s="43">
        <v>6.71</v>
      </c>
      <c r="X160" s="43">
        <v>6.71</v>
      </c>
      <c r="Y160" s="43">
        <v>6.71</v>
      </c>
      <c r="Z160" s="43">
        <v>6.71</v>
      </c>
      <c r="AA160" s="43">
        <v>6.71</v>
      </c>
    </row>
    <row r="161" spans="1:27" ht="12.75" hidden="1" customHeight="1" outlineLevel="1" x14ac:dyDescent="0.2">
      <c r="A161" s="98" t="s">
        <v>2567</v>
      </c>
      <c r="B161" s="62" t="s">
        <v>79</v>
      </c>
      <c r="C161" s="42" t="s">
        <v>77</v>
      </c>
      <c r="D161" s="43">
        <f>$D$11</f>
        <v>216.36</v>
      </c>
      <c r="E161" s="43">
        <f t="shared" ref="E161:AA161" si="92">$D$11</f>
        <v>216.36</v>
      </c>
      <c r="F161" s="43">
        <f t="shared" si="92"/>
        <v>216.36</v>
      </c>
      <c r="G161" s="43">
        <f t="shared" si="92"/>
        <v>216.36</v>
      </c>
      <c r="H161" s="43">
        <f t="shared" si="92"/>
        <v>216.36</v>
      </c>
      <c r="I161" s="43">
        <f t="shared" si="92"/>
        <v>216.36</v>
      </c>
      <c r="J161" s="43">
        <f t="shared" si="92"/>
        <v>216.36</v>
      </c>
      <c r="K161" s="43">
        <f t="shared" si="92"/>
        <v>216.36</v>
      </c>
      <c r="L161" s="43">
        <f t="shared" si="92"/>
        <v>216.36</v>
      </c>
      <c r="M161" s="43">
        <f t="shared" si="92"/>
        <v>216.36</v>
      </c>
      <c r="N161" s="43">
        <f t="shared" si="92"/>
        <v>216.36</v>
      </c>
      <c r="O161" s="43">
        <f t="shared" si="92"/>
        <v>216.36</v>
      </c>
      <c r="P161" s="43">
        <f t="shared" si="92"/>
        <v>216.36</v>
      </c>
      <c r="Q161" s="43">
        <f t="shared" si="92"/>
        <v>216.36</v>
      </c>
      <c r="R161" s="43">
        <f t="shared" si="92"/>
        <v>216.36</v>
      </c>
      <c r="S161" s="43">
        <f t="shared" si="92"/>
        <v>216.36</v>
      </c>
      <c r="T161" s="43">
        <f t="shared" si="92"/>
        <v>216.36</v>
      </c>
      <c r="U161" s="43">
        <f t="shared" si="92"/>
        <v>216.36</v>
      </c>
      <c r="V161" s="43">
        <f t="shared" si="92"/>
        <v>216.36</v>
      </c>
      <c r="W161" s="43">
        <f t="shared" si="92"/>
        <v>216.36</v>
      </c>
      <c r="X161" s="43">
        <f t="shared" si="92"/>
        <v>216.36</v>
      </c>
      <c r="Y161" s="43">
        <f t="shared" si="92"/>
        <v>216.36</v>
      </c>
      <c r="Z161" s="43">
        <f t="shared" si="92"/>
        <v>216.36</v>
      </c>
      <c r="AA161" s="43">
        <f t="shared" si="92"/>
        <v>216.36</v>
      </c>
    </row>
    <row r="162" spans="1:27" ht="12.75" customHeight="1" collapsed="1" x14ac:dyDescent="0.2">
      <c r="A162" s="99"/>
      <c r="B162" s="100" t="s">
        <v>390</v>
      </c>
      <c r="C162" s="101"/>
      <c r="D162" s="102"/>
      <c r="E162" s="102"/>
      <c r="F162" s="102"/>
      <c r="G162" s="102"/>
      <c r="I162" s="38"/>
    </row>
    <row r="163" spans="1:27" ht="12.75" customHeight="1" x14ac:dyDescent="0.2">
      <c r="A163" s="99"/>
      <c r="B163" s="100" t="s">
        <v>390</v>
      </c>
      <c r="C163" s="101"/>
      <c r="D163" s="102"/>
      <c r="E163" s="102"/>
      <c r="F163" s="102"/>
      <c r="G163" s="102"/>
      <c r="I163" s="38"/>
    </row>
    <row r="164" spans="1:27" x14ac:dyDescent="0.2">
      <c r="A164" s="181" t="s">
        <v>391</v>
      </c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3"/>
    </row>
    <row r="165" spans="1:27" ht="27" customHeight="1" x14ac:dyDescent="0.2">
      <c r="A165" s="25" t="s">
        <v>62</v>
      </c>
      <c r="B165" s="26" t="s">
        <v>208</v>
      </c>
      <c r="C165" s="25" t="s">
        <v>209</v>
      </c>
      <c r="D165" s="26" t="s">
        <v>210</v>
      </c>
      <c r="E165" s="26" t="s">
        <v>211</v>
      </c>
      <c r="F165" s="26" t="s">
        <v>212</v>
      </c>
      <c r="G165" s="26" t="s">
        <v>213</v>
      </c>
      <c r="H165" s="26" t="s">
        <v>214</v>
      </c>
      <c r="I165" s="26" t="s">
        <v>215</v>
      </c>
      <c r="J165" s="26" t="s">
        <v>216</v>
      </c>
      <c r="K165" s="26" t="s">
        <v>217</v>
      </c>
      <c r="L165" s="26" t="s">
        <v>218</v>
      </c>
      <c r="M165" s="26" t="s">
        <v>219</v>
      </c>
      <c r="N165" s="26" t="s">
        <v>220</v>
      </c>
      <c r="O165" s="26" t="s">
        <v>221</v>
      </c>
      <c r="P165" s="26" t="s">
        <v>222</v>
      </c>
      <c r="Q165" s="26" t="s">
        <v>223</v>
      </c>
      <c r="R165" s="26" t="s">
        <v>224</v>
      </c>
      <c r="S165" s="26" t="s">
        <v>225</v>
      </c>
      <c r="T165" s="26" t="s">
        <v>226</v>
      </c>
      <c r="U165" s="26" t="s">
        <v>227</v>
      </c>
      <c r="V165" s="26" t="s">
        <v>228</v>
      </c>
      <c r="W165" s="26" t="s">
        <v>229</v>
      </c>
      <c r="X165" s="26" t="s">
        <v>230</v>
      </c>
      <c r="Y165" s="26" t="s">
        <v>231</v>
      </c>
      <c r="Z165" s="26" t="s">
        <v>232</v>
      </c>
      <c r="AA165" s="26" t="s">
        <v>233</v>
      </c>
    </row>
    <row r="166" spans="1:27" x14ac:dyDescent="0.2">
      <c r="A166" s="97" t="s">
        <v>2568</v>
      </c>
      <c r="B166" s="27" t="str">
        <f>"01"&amp;"."&amp;$B$801&amp;"."&amp;$B$802</f>
        <v>01.01.2023</v>
      </c>
      <c r="C166" s="89" t="s">
        <v>74</v>
      </c>
      <c r="D166" s="90">
        <f>ROUND(((D167+D168+D170+D169)/1000),5)</f>
        <v>1.4976400000000001</v>
      </c>
      <c r="E166" s="90">
        <f>ROUND(((E167+E168+E170+E169)/1000),5)</f>
        <v>1.44302</v>
      </c>
      <c r="F166" s="90">
        <f>ROUND(((F167+F168+F170+F169)/1000),5)</f>
        <v>1.4897100000000001</v>
      </c>
      <c r="G166" s="90">
        <f t="shared" ref="G166:AA166" si="93">ROUND(((G167+G168+G170+G169)/1000),5)</f>
        <v>1.43964</v>
      </c>
      <c r="H166" s="90">
        <f t="shared" si="93"/>
        <v>1.4164600000000001</v>
      </c>
      <c r="I166" s="90">
        <f t="shared" si="93"/>
        <v>1.4166099999999999</v>
      </c>
      <c r="J166" s="90">
        <f t="shared" si="93"/>
        <v>1.41659</v>
      </c>
      <c r="K166" s="90">
        <f t="shared" si="93"/>
        <v>1.3993800000000001</v>
      </c>
      <c r="L166" s="90">
        <f t="shared" si="93"/>
        <v>1.3641799999999999</v>
      </c>
      <c r="M166" s="90">
        <f t="shared" si="93"/>
        <v>1.3859999999999999</v>
      </c>
      <c r="N166" s="90">
        <f t="shared" si="93"/>
        <v>1.48298</v>
      </c>
      <c r="O166" s="90">
        <f t="shared" si="93"/>
        <v>1.4994000000000001</v>
      </c>
      <c r="P166" s="90">
        <f t="shared" si="93"/>
        <v>1.5828599999999999</v>
      </c>
      <c r="Q166" s="90">
        <f t="shared" si="93"/>
        <v>1.62161</v>
      </c>
      <c r="R166" s="90">
        <f t="shared" si="93"/>
        <v>1.5942400000000001</v>
      </c>
      <c r="S166" s="90">
        <f t="shared" si="93"/>
        <v>1.68344</v>
      </c>
      <c r="T166" s="90">
        <f t="shared" si="93"/>
        <v>1.7972900000000001</v>
      </c>
      <c r="U166" s="90">
        <f t="shared" si="93"/>
        <v>1.82681</v>
      </c>
      <c r="V166" s="90">
        <f t="shared" si="93"/>
        <v>1.8273600000000001</v>
      </c>
      <c r="W166" s="90">
        <f t="shared" si="93"/>
        <v>1.82769</v>
      </c>
      <c r="X166" s="90">
        <f t="shared" si="93"/>
        <v>1.8441799999999999</v>
      </c>
      <c r="Y166" s="90">
        <f t="shared" si="93"/>
        <v>1.8259700000000001</v>
      </c>
      <c r="Z166" s="90">
        <f t="shared" si="93"/>
        <v>1.5912500000000001</v>
      </c>
      <c r="AA166" s="90">
        <f t="shared" si="93"/>
        <v>1.42381</v>
      </c>
    </row>
    <row r="167" spans="1:27" ht="12.75" hidden="1" customHeight="1" outlineLevel="1" x14ac:dyDescent="0.2">
      <c r="A167" s="98" t="s">
        <v>2569</v>
      </c>
      <c r="B167" s="62" t="s">
        <v>236</v>
      </c>
      <c r="C167" s="42" t="s">
        <v>77</v>
      </c>
      <c r="D167" s="43">
        <v>1161.45</v>
      </c>
      <c r="E167" s="43">
        <v>1106.83</v>
      </c>
      <c r="F167" s="43">
        <v>1153.52</v>
      </c>
      <c r="G167" s="43">
        <v>1103.45</v>
      </c>
      <c r="H167" s="43">
        <v>1080.27</v>
      </c>
      <c r="I167" s="43">
        <v>1080.42</v>
      </c>
      <c r="J167" s="43">
        <v>1080.4000000000001</v>
      </c>
      <c r="K167" s="43">
        <v>1063.19</v>
      </c>
      <c r="L167" s="43">
        <v>1027.99</v>
      </c>
      <c r="M167" s="43">
        <v>1049.81</v>
      </c>
      <c r="N167" s="43">
        <v>1146.79</v>
      </c>
      <c r="O167" s="43">
        <v>1163.21</v>
      </c>
      <c r="P167" s="43">
        <v>1246.67</v>
      </c>
      <c r="Q167" s="43">
        <v>1285.42</v>
      </c>
      <c r="R167" s="43">
        <v>1258.05</v>
      </c>
      <c r="S167" s="43">
        <v>1347.25</v>
      </c>
      <c r="T167" s="43">
        <v>1461.1</v>
      </c>
      <c r="U167" s="43">
        <v>1490.62</v>
      </c>
      <c r="V167" s="43">
        <v>1491.17</v>
      </c>
      <c r="W167" s="43">
        <v>1491.5</v>
      </c>
      <c r="X167" s="43">
        <v>1507.99</v>
      </c>
      <c r="Y167" s="43">
        <v>1489.78</v>
      </c>
      <c r="Z167" s="43">
        <v>1255.06</v>
      </c>
      <c r="AA167" s="43">
        <v>1087.6199999999999</v>
      </c>
    </row>
    <row r="168" spans="1:27" ht="12.75" hidden="1" customHeight="1" outlineLevel="1" x14ac:dyDescent="0.2">
      <c r="A168" s="98" t="s">
        <v>2570</v>
      </c>
      <c r="B168" s="62" t="s">
        <v>88</v>
      </c>
      <c r="C168" s="42" t="s">
        <v>77</v>
      </c>
      <c r="D168" s="43">
        <v>113.12</v>
      </c>
      <c r="E168" s="43">
        <f>$D$168</f>
        <v>113.12</v>
      </c>
      <c r="F168" s="43">
        <f t="shared" ref="F168:AA168" si="94">$D$168</f>
        <v>113.12</v>
      </c>
      <c r="G168" s="43">
        <f t="shared" si="94"/>
        <v>113.12</v>
      </c>
      <c r="H168" s="43">
        <f t="shared" si="94"/>
        <v>113.12</v>
      </c>
      <c r="I168" s="43">
        <f t="shared" si="94"/>
        <v>113.12</v>
      </c>
      <c r="J168" s="43">
        <f t="shared" si="94"/>
        <v>113.12</v>
      </c>
      <c r="K168" s="43">
        <f t="shared" si="94"/>
        <v>113.12</v>
      </c>
      <c r="L168" s="43">
        <f t="shared" si="94"/>
        <v>113.12</v>
      </c>
      <c r="M168" s="43">
        <f t="shared" si="94"/>
        <v>113.12</v>
      </c>
      <c r="N168" s="43">
        <f t="shared" si="94"/>
        <v>113.12</v>
      </c>
      <c r="O168" s="43">
        <f t="shared" si="94"/>
        <v>113.12</v>
      </c>
      <c r="P168" s="43">
        <f t="shared" si="94"/>
        <v>113.12</v>
      </c>
      <c r="Q168" s="43">
        <f t="shared" si="94"/>
        <v>113.12</v>
      </c>
      <c r="R168" s="43">
        <f t="shared" si="94"/>
        <v>113.12</v>
      </c>
      <c r="S168" s="43">
        <f t="shared" si="94"/>
        <v>113.12</v>
      </c>
      <c r="T168" s="43">
        <f t="shared" si="94"/>
        <v>113.12</v>
      </c>
      <c r="U168" s="43">
        <f t="shared" si="94"/>
        <v>113.12</v>
      </c>
      <c r="V168" s="43">
        <f t="shared" si="94"/>
        <v>113.12</v>
      </c>
      <c r="W168" s="43">
        <f t="shared" si="94"/>
        <v>113.12</v>
      </c>
      <c r="X168" s="43">
        <f t="shared" si="94"/>
        <v>113.12</v>
      </c>
      <c r="Y168" s="43">
        <f t="shared" si="94"/>
        <v>113.12</v>
      </c>
      <c r="Z168" s="43">
        <f t="shared" si="94"/>
        <v>113.12</v>
      </c>
      <c r="AA168" s="43">
        <f t="shared" si="94"/>
        <v>113.12</v>
      </c>
    </row>
    <row r="169" spans="1:27" ht="12.75" hidden="1" customHeight="1" outlineLevel="1" x14ac:dyDescent="0.2">
      <c r="A169" s="98" t="s">
        <v>2571</v>
      </c>
      <c r="B169" s="62" t="s">
        <v>81</v>
      </c>
      <c r="C169" s="42" t="s">
        <v>77</v>
      </c>
      <c r="D169" s="43">
        <v>6.71</v>
      </c>
      <c r="E169" s="43">
        <v>6.71</v>
      </c>
      <c r="F169" s="43">
        <v>6.71</v>
      </c>
      <c r="G169" s="43">
        <v>6.71</v>
      </c>
      <c r="H169" s="43">
        <v>6.71</v>
      </c>
      <c r="I169" s="43">
        <v>6.71</v>
      </c>
      <c r="J169" s="43">
        <v>6.71</v>
      </c>
      <c r="K169" s="43">
        <v>6.71</v>
      </c>
      <c r="L169" s="43">
        <v>6.71</v>
      </c>
      <c r="M169" s="43">
        <v>6.71</v>
      </c>
      <c r="N169" s="43">
        <v>6.71</v>
      </c>
      <c r="O169" s="43">
        <v>6.71</v>
      </c>
      <c r="P169" s="43">
        <v>6.71</v>
      </c>
      <c r="Q169" s="43">
        <v>6.71</v>
      </c>
      <c r="R169" s="43">
        <v>6.71</v>
      </c>
      <c r="S169" s="43">
        <v>6.71</v>
      </c>
      <c r="T169" s="43">
        <v>6.71</v>
      </c>
      <c r="U169" s="43">
        <v>6.71</v>
      </c>
      <c r="V169" s="43">
        <v>6.71</v>
      </c>
      <c r="W169" s="43">
        <v>6.71</v>
      </c>
      <c r="X169" s="43">
        <v>6.71</v>
      </c>
      <c r="Y169" s="43">
        <v>6.71</v>
      </c>
      <c r="Z169" s="43">
        <v>6.71</v>
      </c>
      <c r="AA169" s="43">
        <v>6.71</v>
      </c>
    </row>
    <row r="170" spans="1:27" ht="12.75" hidden="1" customHeight="1" outlineLevel="1" x14ac:dyDescent="0.2">
      <c r="A170" s="98" t="s">
        <v>2572</v>
      </c>
      <c r="B170" s="62" t="s">
        <v>79</v>
      </c>
      <c r="C170" s="42" t="s">
        <v>77</v>
      </c>
      <c r="D170" s="43">
        <f>$D$11</f>
        <v>216.36</v>
      </c>
      <c r="E170" s="43">
        <f t="shared" ref="E170:AA170" si="95">$D$11</f>
        <v>216.36</v>
      </c>
      <c r="F170" s="43">
        <f t="shared" si="95"/>
        <v>216.36</v>
      </c>
      <c r="G170" s="43">
        <f t="shared" si="95"/>
        <v>216.36</v>
      </c>
      <c r="H170" s="43">
        <f t="shared" si="95"/>
        <v>216.36</v>
      </c>
      <c r="I170" s="43">
        <f t="shared" si="95"/>
        <v>216.36</v>
      </c>
      <c r="J170" s="43">
        <f t="shared" si="95"/>
        <v>216.36</v>
      </c>
      <c r="K170" s="43">
        <f t="shared" si="95"/>
        <v>216.36</v>
      </c>
      <c r="L170" s="43">
        <f t="shared" si="95"/>
        <v>216.36</v>
      </c>
      <c r="M170" s="43">
        <f t="shared" si="95"/>
        <v>216.36</v>
      </c>
      <c r="N170" s="43">
        <f t="shared" si="95"/>
        <v>216.36</v>
      </c>
      <c r="O170" s="43">
        <f t="shared" si="95"/>
        <v>216.36</v>
      </c>
      <c r="P170" s="43">
        <f t="shared" si="95"/>
        <v>216.36</v>
      </c>
      <c r="Q170" s="43">
        <f t="shared" si="95"/>
        <v>216.36</v>
      </c>
      <c r="R170" s="43">
        <f t="shared" si="95"/>
        <v>216.36</v>
      </c>
      <c r="S170" s="43">
        <f t="shared" si="95"/>
        <v>216.36</v>
      </c>
      <c r="T170" s="43">
        <f t="shared" si="95"/>
        <v>216.36</v>
      </c>
      <c r="U170" s="43">
        <f t="shared" si="95"/>
        <v>216.36</v>
      </c>
      <c r="V170" s="43">
        <f t="shared" si="95"/>
        <v>216.36</v>
      </c>
      <c r="W170" s="43">
        <f t="shared" si="95"/>
        <v>216.36</v>
      </c>
      <c r="X170" s="43">
        <f t="shared" si="95"/>
        <v>216.36</v>
      </c>
      <c r="Y170" s="43">
        <f t="shared" si="95"/>
        <v>216.36</v>
      </c>
      <c r="Z170" s="43">
        <f t="shared" si="95"/>
        <v>216.36</v>
      </c>
      <c r="AA170" s="43">
        <f t="shared" si="95"/>
        <v>216.36</v>
      </c>
    </row>
    <row r="171" spans="1:27" collapsed="1" x14ac:dyDescent="0.2">
      <c r="A171" s="97" t="s">
        <v>2573</v>
      </c>
      <c r="B171" s="27" t="str">
        <f>"02"&amp;"."&amp;$B$801&amp;"."&amp;$B$802</f>
        <v>02.01.2023</v>
      </c>
      <c r="C171" s="89" t="s">
        <v>74</v>
      </c>
      <c r="D171" s="90">
        <f>ROUND(((D172+D173+D175+D174)/1000),5)</f>
        <v>1.39703</v>
      </c>
      <c r="E171" s="90">
        <f>ROUND(((E172+E173+E175+E174)/1000),5)</f>
        <v>1.3282499999999999</v>
      </c>
      <c r="F171" s="90">
        <f>ROUND(((F172+F173+F175+F174)/1000),5)</f>
        <v>1.2866299999999999</v>
      </c>
      <c r="G171" s="90">
        <f t="shared" ref="G171:AA171" si="96">ROUND(((G172+G173+G175+G174)/1000),5)</f>
        <v>1.2697499999999999</v>
      </c>
      <c r="H171" s="90">
        <f t="shared" si="96"/>
        <v>1.28359</v>
      </c>
      <c r="I171" s="90">
        <f t="shared" si="96"/>
        <v>1.3006</v>
      </c>
      <c r="J171" s="90">
        <f t="shared" si="96"/>
        <v>1.30766</v>
      </c>
      <c r="K171" s="90">
        <f t="shared" si="96"/>
        <v>1.3333299999999999</v>
      </c>
      <c r="L171" s="90">
        <f t="shared" si="96"/>
        <v>1.4497</v>
      </c>
      <c r="M171" s="90">
        <f t="shared" si="96"/>
        <v>1.60728</v>
      </c>
      <c r="N171" s="90">
        <f t="shared" si="96"/>
        <v>1.86818</v>
      </c>
      <c r="O171" s="90">
        <f t="shared" si="96"/>
        <v>1.9328000000000001</v>
      </c>
      <c r="P171" s="90">
        <f t="shared" si="96"/>
        <v>1.9298</v>
      </c>
      <c r="Q171" s="90">
        <f t="shared" si="96"/>
        <v>1.9421600000000001</v>
      </c>
      <c r="R171" s="90">
        <f t="shared" si="96"/>
        <v>1.8963099999999999</v>
      </c>
      <c r="S171" s="90">
        <f t="shared" si="96"/>
        <v>1.9497</v>
      </c>
      <c r="T171" s="90">
        <f t="shared" si="96"/>
        <v>1.9865299999999999</v>
      </c>
      <c r="U171" s="90">
        <f t="shared" si="96"/>
        <v>2.0006400000000002</v>
      </c>
      <c r="V171" s="90">
        <f t="shared" si="96"/>
        <v>1.99997</v>
      </c>
      <c r="W171" s="90">
        <f t="shared" si="96"/>
        <v>1.9991000000000001</v>
      </c>
      <c r="X171" s="90">
        <f t="shared" si="96"/>
        <v>2.0013299999999998</v>
      </c>
      <c r="Y171" s="90">
        <f t="shared" si="96"/>
        <v>1.9835700000000001</v>
      </c>
      <c r="Z171" s="90">
        <f t="shared" si="96"/>
        <v>1.8079499999999999</v>
      </c>
      <c r="AA171" s="90">
        <f t="shared" si="96"/>
        <v>1.51224</v>
      </c>
    </row>
    <row r="172" spans="1:27" ht="12.75" hidden="1" customHeight="1" outlineLevel="1" x14ac:dyDescent="0.2">
      <c r="A172" s="98" t="s">
        <v>2574</v>
      </c>
      <c r="B172" s="62" t="s">
        <v>236</v>
      </c>
      <c r="C172" s="42" t="s">
        <v>77</v>
      </c>
      <c r="D172" s="43">
        <v>1060.8399999999999</v>
      </c>
      <c r="E172" s="43">
        <v>992.06</v>
      </c>
      <c r="F172" s="43">
        <v>950.44</v>
      </c>
      <c r="G172" s="43">
        <v>933.56</v>
      </c>
      <c r="H172" s="43">
        <v>947.4</v>
      </c>
      <c r="I172" s="43">
        <v>964.41</v>
      </c>
      <c r="J172" s="43">
        <v>971.47</v>
      </c>
      <c r="K172" s="43">
        <v>997.14</v>
      </c>
      <c r="L172" s="43">
        <v>1113.51</v>
      </c>
      <c r="M172" s="43">
        <v>1271.0899999999999</v>
      </c>
      <c r="N172" s="43">
        <v>1531.99</v>
      </c>
      <c r="O172" s="43">
        <v>1596.61</v>
      </c>
      <c r="P172" s="43">
        <v>1593.61</v>
      </c>
      <c r="Q172" s="43">
        <v>1605.97</v>
      </c>
      <c r="R172" s="43">
        <v>1560.12</v>
      </c>
      <c r="S172" s="43">
        <v>1613.51</v>
      </c>
      <c r="T172" s="43">
        <v>1650.34</v>
      </c>
      <c r="U172" s="43">
        <v>1664.45</v>
      </c>
      <c r="V172" s="43">
        <v>1663.78</v>
      </c>
      <c r="W172" s="43">
        <v>1662.91</v>
      </c>
      <c r="X172" s="43">
        <v>1665.14</v>
      </c>
      <c r="Y172" s="43">
        <v>1647.38</v>
      </c>
      <c r="Z172" s="43">
        <v>1471.76</v>
      </c>
      <c r="AA172" s="43">
        <v>1176.05</v>
      </c>
    </row>
    <row r="173" spans="1:27" ht="12.75" hidden="1" customHeight="1" outlineLevel="1" x14ac:dyDescent="0.2">
      <c r="A173" s="98" t="s">
        <v>2575</v>
      </c>
      <c r="B173" s="62" t="s">
        <v>88</v>
      </c>
      <c r="C173" s="42" t="s">
        <v>77</v>
      </c>
      <c r="D173" s="43">
        <f>$D$168</f>
        <v>113.12</v>
      </c>
      <c r="E173" s="43">
        <f>$D$168</f>
        <v>113.12</v>
      </c>
      <c r="F173" s="43">
        <f t="shared" ref="F173:AA173" si="97">$D$168</f>
        <v>113.12</v>
      </c>
      <c r="G173" s="43">
        <f t="shared" si="97"/>
        <v>113.12</v>
      </c>
      <c r="H173" s="43">
        <f t="shared" si="97"/>
        <v>113.12</v>
      </c>
      <c r="I173" s="43">
        <f t="shared" si="97"/>
        <v>113.12</v>
      </c>
      <c r="J173" s="43">
        <f t="shared" si="97"/>
        <v>113.12</v>
      </c>
      <c r="K173" s="43">
        <f t="shared" si="97"/>
        <v>113.12</v>
      </c>
      <c r="L173" s="43">
        <f t="shared" si="97"/>
        <v>113.12</v>
      </c>
      <c r="M173" s="43">
        <f t="shared" si="97"/>
        <v>113.12</v>
      </c>
      <c r="N173" s="43">
        <f t="shared" si="97"/>
        <v>113.12</v>
      </c>
      <c r="O173" s="43">
        <f t="shared" si="97"/>
        <v>113.12</v>
      </c>
      <c r="P173" s="43">
        <f t="shared" si="97"/>
        <v>113.12</v>
      </c>
      <c r="Q173" s="43">
        <f t="shared" si="97"/>
        <v>113.12</v>
      </c>
      <c r="R173" s="43">
        <f t="shared" si="97"/>
        <v>113.12</v>
      </c>
      <c r="S173" s="43">
        <f t="shared" si="97"/>
        <v>113.12</v>
      </c>
      <c r="T173" s="43">
        <f t="shared" si="97"/>
        <v>113.12</v>
      </c>
      <c r="U173" s="43">
        <f t="shared" si="97"/>
        <v>113.12</v>
      </c>
      <c r="V173" s="43">
        <f t="shared" si="97"/>
        <v>113.12</v>
      </c>
      <c r="W173" s="43">
        <f t="shared" si="97"/>
        <v>113.12</v>
      </c>
      <c r="X173" s="43">
        <f t="shared" si="97"/>
        <v>113.12</v>
      </c>
      <c r="Y173" s="43">
        <f t="shared" si="97"/>
        <v>113.12</v>
      </c>
      <c r="Z173" s="43">
        <f t="shared" si="97"/>
        <v>113.12</v>
      </c>
      <c r="AA173" s="43">
        <f t="shared" si="97"/>
        <v>113.12</v>
      </c>
    </row>
    <row r="174" spans="1:27" ht="12.75" hidden="1" customHeight="1" outlineLevel="1" x14ac:dyDescent="0.2">
      <c r="A174" s="98" t="s">
        <v>2576</v>
      </c>
      <c r="B174" s="62" t="s">
        <v>81</v>
      </c>
      <c r="C174" s="42" t="s">
        <v>77</v>
      </c>
      <c r="D174" s="43">
        <v>6.71</v>
      </c>
      <c r="E174" s="43">
        <v>6.71</v>
      </c>
      <c r="F174" s="43">
        <v>6.71</v>
      </c>
      <c r="G174" s="43">
        <v>6.71</v>
      </c>
      <c r="H174" s="43">
        <v>6.71</v>
      </c>
      <c r="I174" s="43">
        <v>6.71</v>
      </c>
      <c r="J174" s="43">
        <v>6.71</v>
      </c>
      <c r="K174" s="43">
        <v>6.71</v>
      </c>
      <c r="L174" s="43">
        <v>6.71</v>
      </c>
      <c r="M174" s="43">
        <v>6.71</v>
      </c>
      <c r="N174" s="43">
        <v>6.71</v>
      </c>
      <c r="O174" s="43">
        <v>6.71</v>
      </c>
      <c r="P174" s="43">
        <v>6.71</v>
      </c>
      <c r="Q174" s="43">
        <v>6.71</v>
      </c>
      <c r="R174" s="43">
        <v>6.71</v>
      </c>
      <c r="S174" s="43">
        <v>6.71</v>
      </c>
      <c r="T174" s="43">
        <v>6.71</v>
      </c>
      <c r="U174" s="43">
        <v>6.71</v>
      </c>
      <c r="V174" s="43">
        <v>6.71</v>
      </c>
      <c r="W174" s="43">
        <v>6.71</v>
      </c>
      <c r="X174" s="43">
        <v>6.71</v>
      </c>
      <c r="Y174" s="43">
        <v>6.71</v>
      </c>
      <c r="Z174" s="43">
        <v>6.71</v>
      </c>
      <c r="AA174" s="43">
        <v>6.71</v>
      </c>
    </row>
    <row r="175" spans="1:27" ht="12.75" hidden="1" customHeight="1" outlineLevel="1" x14ac:dyDescent="0.2">
      <c r="A175" s="98" t="s">
        <v>2577</v>
      </c>
      <c r="B175" s="62" t="s">
        <v>79</v>
      </c>
      <c r="C175" s="42" t="s">
        <v>77</v>
      </c>
      <c r="D175" s="43">
        <f>$D$11</f>
        <v>216.36</v>
      </c>
      <c r="E175" s="43">
        <f t="shared" ref="E175:AA175" si="98">$D$11</f>
        <v>216.36</v>
      </c>
      <c r="F175" s="43">
        <f t="shared" si="98"/>
        <v>216.36</v>
      </c>
      <c r="G175" s="43">
        <f t="shared" si="98"/>
        <v>216.36</v>
      </c>
      <c r="H175" s="43">
        <f t="shared" si="98"/>
        <v>216.36</v>
      </c>
      <c r="I175" s="43">
        <f t="shared" si="98"/>
        <v>216.36</v>
      </c>
      <c r="J175" s="43">
        <f t="shared" si="98"/>
        <v>216.36</v>
      </c>
      <c r="K175" s="43">
        <f t="shared" si="98"/>
        <v>216.36</v>
      </c>
      <c r="L175" s="43">
        <f t="shared" si="98"/>
        <v>216.36</v>
      </c>
      <c r="M175" s="43">
        <f t="shared" si="98"/>
        <v>216.36</v>
      </c>
      <c r="N175" s="43">
        <f t="shared" si="98"/>
        <v>216.36</v>
      </c>
      <c r="O175" s="43">
        <f t="shared" si="98"/>
        <v>216.36</v>
      </c>
      <c r="P175" s="43">
        <f t="shared" si="98"/>
        <v>216.36</v>
      </c>
      <c r="Q175" s="43">
        <f t="shared" si="98"/>
        <v>216.36</v>
      </c>
      <c r="R175" s="43">
        <f t="shared" si="98"/>
        <v>216.36</v>
      </c>
      <c r="S175" s="43">
        <f t="shared" si="98"/>
        <v>216.36</v>
      </c>
      <c r="T175" s="43">
        <f t="shared" si="98"/>
        <v>216.36</v>
      </c>
      <c r="U175" s="43">
        <f t="shared" si="98"/>
        <v>216.36</v>
      </c>
      <c r="V175" s="43">
        <f t="shared" si="98"/>
        <v>216.36</v>
      </c>
      <c r="W175" s="43">
        <f t="shared" si="98"/>
        <v>216.36</v>
      </c>
      <c r="X175" s="43">
        <f t="shared" si="98"/>
        <v>216.36</v>
      </c>
      <c r="Y175" s="43">
        <f t="shared" si="98"/>
        <v>216.36</v>
      </c>
      <c r="Z175" s="43">
        <f t="shared" si="98"/>
        <v>216.36</v>
      </c>
      <c r="AA175" s="43">
        <f t="shared" si="98"/>
        <v>216.36</v>
      </c>
    </row>
    <row r="176" spans="1:27" ht="12.75" customHeight="1" collapsed="1" x14ac:dyDescent="0.2">
      <c r="A176" s="97" t="s">
        <v>2578</v>
      </c>
      <c r="B176" s="27" t="str">
        <f>"03"&amp;"."&amp;$B$801&amp;"."&amp;$B$802</f>
        <v>03.01.2023</v>
      </c>
      <c r="C176" s="89" t="s">
        <v>74</v>
      </c>
      <c r="D176" s="90">
        <f>ROUND(((D177+D178+D180+D179)/1000),5)</f>
        <v>1.44852</v>
      </c>
      <c r="E176" s="90">
        <f>ROUND(((E177+E178+E180+E179)/1000),5)</f>
        <v>1.3810199999999999</v>
      </c>
      <c r="F176" s="90">
        <f>ROUND(((F177+F178+F180+F179)/1000),5)</f>
        <v>1.3327500000000001</v>
      </c>
      <c r="G176" s="90">
        <f t="shared" ref="G176:AA176" si="99">ROUND(((G177+G178+G180+G179)/1000),5)</f>
        <v>1.29426</v>
      </c>
      <c r="H176" s="90">
        <f t="shared" si="99"/>
        <v>1.33738</v>
      </c>
      <c r="I176" s="90">
        <f t="shared" si="99"/>
        <v>1.35415</v>
      </c>
      <c r="J176" s="90">
        <f t="shared" si="99"/>
        <v>1.37022</v>
      </c>
      <c r="K176" s="90">
        <f t="shared" si="99"/>
        <v>1.4097</v>
      </c>
      <c r="L176" s="90">
        <f t="shared" si="99"/>
        <v>1.6360600000000001</v>
      </c>
      <c r="M176" s="90">
        <f t="shared" si="99"/>
        <v>1.91703</v>
      </c>
      <c r="N176" s="90">
        <f t="shared" si="99"/>
        <v>1.96655</v>
      </c>
      <c r="O176" s="90">
        <f t="shared" si="99"/>
        <v>1.98566</v>
      </c>
      <c r="P176" s="90">
        <f t="shared" si="99"/>
        <v>1.99072</v>
      </c>
      <c r="Q176" s="90">
        <f t="shared" si="99"/>
        <v>1.9955499999999999</v>
      </c>
      <c r="R176" s="90">
        <f t="shared" si="99"/>
        <v>1.96323</v>
      </c>
      <c r="S176" s="90">
        <f t="shared" si="99"/>
        <v>1.9684200000000001</v>
      </c>
      <c r="T176" s="90">
        <f t="shared" si="99"/>
        <v>1.9971699999999999</v>
      </c>
      <c r="U176" s="90">
        <f t="shared" si="99"/>
        <v>2.01172</v>
      </c>
      <c r="V176" s="90">
        <f t="shared" si="99"/>
        <v>2.0146999999999999</v>
      </c>
      <c r="W176" s="90">
        <f t="shared" si="99"/>
        <v>1.9991099999999999</v>
      </c>
      <c r="X176" s="90">
        <f t="shared" si="99"/>
        <v>1.99899</v>
      </c>
      <c r="Y176" s="90">
        <f t="shared" si="99"/>
        <v>1.94198</v>
      </c>
      <c r="Z176" s="90">
        <f t="shared" si="99"/>
        <v>1.6169899999999999</v>
      </c>
      <c r="AA176" s="90">
        <f t="shared" si="99"/>
        <v>1.3919999999999999</v>
      </c>
    </row>
    <row r="177" spans="1:27" ht="12.75" hidden="1" customHeight="1" outlineLevel="1" x14ac:dyDescent="0.2">
      <c r="A177" s="98" t="s">
        <v>2579</v>
      </c>
      <c r="B177" s="62" t="s">
        <v>236</v>
      </c>
      <c r="C177" s="42" t="s">
        <v>77</v>
      </c>
      <c r="D177" s="43">
        <v>1112.33</v>
      </c>
      <c r="E177" s="43">
        <v>1044.83</v>
      </c>
      <c r="F177" s="43">
        <v>996.56</v>
      </c>
      <c r="G177" s="43">
        <v>958.07</v>
      </c>
      <c r="H177" s="43">
        <v>1001.19</v>
      </c>
      <c r="I177" s="43">
        <v>1017.96</v>
      </c>
      <c r="J177" s="43">
        <v>1034.03</v>
      </c>
      <c r="K177" s="43">
        <v>1073.51</v>
      </c>
      <c r="L177" s="43">
        <v>1299.8699999999999</v>
      </c>
      <c r="M177" s="43">
        <v>1580.84</v>
      </c>
      <c r="N177" s="43">
        <v>1630.36</v>
      </c>
      <c r="O177" s="43">
        <v>1649.47</v>
      </c>
      <c r="P177" s="43">
        <v>1654.53</v>
      </c>
      <c r="Q177" s="43">
        <v>1659.36</v>
      </c>
      <c r="R177" s="43">
        <v>1627.04</v>
      </c>
      <c r="S177" s="43">
        <v>1632.23</v>
      </c>
      <c r="T177" s="43">
        <v>1660.98</v>
      </c>
      <c r="U177" s="43">
        <v>1675.53</v>
      </c>
      <c r="V177" s="43">
        <v>1678.51</v>
      </c>
      <c r="W177" s="43">
        <v>1662.92</v>
      </c>
      <c r="X177" s="43">
        <v>1662.8</v>
      </c>
      <c r="Y177" s="43">
        <v>1605.79</v>
      </c>
      <c r="Z177" s="43">
        <v>1280.8</v>
      </c>
      <c r="AA177" s="43">
        <v>1055.81</v>
      </c>
    </row>
    <row r="178" spans="1:27" ht="12.75" hidden="1" customHeight="1" outlineLevel="1" x14ac:dyDescent="0.2">
      <c r="A178" s="98" t="s">
        <v>2580</v>
      </c>
      <c r="B178" s="62" t="s">
        <v>88</v>
      </c>
      <c r="C178" s="42" t="s">
        <v>77</v>
      </c>
      <c r="D178" s="43">
        <f>$D$168</f>
        <v>113.12</v>
      </c>
      <c r="E178" s="43">
        <f>$D$168</f>
        <v>113.12</v>
      </c>
      <c r="F178" s="43">
        <f t="shared" ref="F178:AA178" si="100">$D$168</f>
        <v>113.12</v>
      </c>
      <c r="G178" s="43">
        <f t="shared" si="100"/>
        <v>113.12</v>
      </c>
      <c r="H178" s="43">
        <f t="shared" si="100"/>
        <v>113.12</v>
      </c>
      <c r="I178" s="43">
        <f t="shared" si="100"/>
        <v>113.12</v>
      </c>
      <c r="J178" s="43">
        <f t="shared" si="100"/>
        <v>113.12</v>
      </c>
      <c r="K178" s="43">
        <f t="shared" si="100"/>
        <v>113.12</v>
      </c>
      <c r="L178" s="43">
        <f t="shared" si="100"/>
        <v>113.12</v>
      </c>
      <c r="M178" s="43">
        <f t="shared" si="100"/>
        <v>113.12</v>
      </c>
      <c r="N178" s="43">
        <f t="shared" si="100"/>
        <v>113.12</v>
      </c>
      <c r="O178" s="43">
        <f t="shared" si="100"/>
        <v>113.12</v>
      </c>
      <c r="P178" s="43">
        <f t="shared" si="100"/>
        <v>113.12</v>
      </c>
      <c r="Q178" s="43">
        <f t="shared" si="100"/>
        <v>113.12</v>
      </c>
      <c r="R178" s="43">
        <f t="shared" si="100"/>
        <v>113.12</v>
      </c>
      <c r="S178" s="43">
        <f t="shared" si="100"/>
        <v>113.12</v>
      </c>
      <c r="T178" s="43">
        <f t="shared" si="100"/>
        <v>113.12</v>
      </c>
      <c r="U178" s="43">
        <f t="shared" si="100"/>
        <v>113.12</v>
      </c>
      <c r="V178" s="43">
        <f t="shared" si="100"/>
        <v>113.12</v>
      </c>
      <c r="W178" s="43">
        <f t="shared" si="100"/>
        <v>113.12</v>
      </c>
      <c r="X178" s="43">
        <f t="shared" si="100"/>
        <v>113.12</v>
      </c>
      <c r="Y178" s="43">
        <f t="shared" si="100"/>
        <v>113.12</v>
      </c>
      <c r="Z178" s="43">
        <f t="shared" si="100"/>
        <v>113.12</v>
      </c>
      <c r="AA178" s="43">
        <f t="shared" si="100"/>
        <v>113.12</v>
      </c>
    </row>
    <row r="179" spans="1:27" ht="12.75" hidden="1" customHeight="1" outlineLevel="1" x14ac:dyDescent="0.2">
      <c r="A179" s="98" t="s">
        <v>2581</v>
      </c>
      <c r="B179" s="62" t="s">
        <v>81</v>
      </c>
      <c r="C179" s="42" t="s">
        <v>77</v>
      </c>
      <c r="D179" s="43">
        <v>6.71</v>
      </c>
      <c r="E179" s="43">
        <v>6.71</v>
      </c>
      <c r="F179" s="43">
        <v>6.71</v>
      </c>
      <c r="G179" s="43">
        <v>6.71</v>
      </c>
      <c r="H179" s="43">
        <v>6.71</v>
      </c>
      <c r="I179" s="43">
        <v>6.71</v>
      </c>
      <c r="J179" s="43">
        <v>6.71</v>
      </c>
      <c r="K179" s="43">
        <v>6.71</v>
      </c>
      <c r="L179" s="43">
        <v>6.71</v>
      </c>
      <c r="M179" s="43">
        <v>6.71</v>
      </c>
      <c r="N179" s="43">
        <v>6.71</v>
      </c>
      <c r="O179" s="43">
        <v>6.71</v>
      </c>
      <c r="P179" s="43">
        <v>6.71</v>
      </c>
      <c r="Q179" s="43">
        <v>6.71</v>
      </c>
      <c r="R179" s="43">
        <v>6.71</v>
      </c>
      <c r="S179" s="43">
        <v>6.71</v>
      </c>
      <c r="T179" s="43">
        <v>6.71</v>
      </c>
      <c r="U179" s="43">
        <v>6.71</v>
      </c>
      <c r="V179" s="43">
        <v>6.71</v>
      </c>
      <c r="W179" s="43">
        <v>6.71</v>
      </c>
      <c r="X179" s="43">
        <v>6.71</v>
      </c>
      <c r="Y179" s="43">
        <v>6.71</v>
      </c>
      <c r="Z179" s="43">
        <v>6.71</v>
      </c>
      <c r="AA179" s="43">
        <v>6.71</v>
      </c>
    </row>
    <row r="180" spans="1:27" ht="12.75" hidden="1" customHeight="1" outlineLevel="1" x14ac:dyDescent="0.2">
      <c r="A180" s="98" t="s">
        <v>2582</v>
      </c>
      <c r="B180" s="62" t="s">
        <v>79</v>
      </c>
      <c r="C180" s="42" t="s">
        <v>77</v>
      </c>
      <c r="D180" s="43">
        <f>$D$11</f>
        <v>216.36</v>
      </c>
      <c r="E180" s="43">
        <f t="shared" ref="E180:AA180" si="101">$D$11</f>
        <v>216.36</v>
      </c>
      <c r="F180" s="43">
        <f t="shared" si="101"/>
        <v>216.36</v>
      </c>
      <c r="G180" s="43">
        <f t="shared" si="101"/>
        <v>216.36</v>
      </c>
      <c r="H180" s="43">
        <f t="shared" si="101"/>
        <v>216.36</v>
      </c>
      <c r="I180" s="43">
        <f t="shared" si="101"/>
        <v>216.36</v>
      </c>
      <c r="J180" s="43">
        <f t="shared" si="101"/>
        <v>216.36</v>
      </c>
      <c r="K180" s="43">
        <f t="shared" si="101"/>
        <v>216.36</v>
      </c>
      <c r="L180" s="43">
        <f t="shared" si="101"/>
        <v>216.36</v>
      </c>
      <c r="M180" s="43">
        <f t="shared" si="101"/>
        <v>216.36</v>
      </c>
      <c r="N180" s="43">
        <f t="shared" si="101"/>
        <v>216.36</v>
      </c>
      <c r="O180" s="43">
        <f t="shared" si="101"/>
        <v>216.36</v>
      </c>
      <c r="P180" s="43">
        <f t="shared" si="101"/>
        <v>216.36</v>
      </c>
      <c r="Q180" s="43">
        <f t="shared" si="101"/>
        <v>216.36</v>
      </c>
      <c r="R180" s="43">
        <f t="shared" si="101"/>
        <v>216.36</v>
      </c>
      <c r="S180" s="43">
        <f t="shared" si="101"/>
        <v>216.36</v>
      </c>
      <c r="T180" s="43">
        <f t="shared" si="101"/>
        <v>216.36</v>
      </c>
      <c r="U180" s="43">
        <f t="shared" si="101"/>
        <v>216.36</v>
      </c>
      <c r="V180" s="43">
        <f t="shared" si="101"/>
        <v>216.36</v>
      </c>
      <c r="W180" s="43">
        <f t="shared" si="101"/>
        <v>216.36</v>
      </c>
      <c r="X180" s="43">
        <f t="shared" si="101"/>
        <v>216.36</v>
      </c>
      <c r="Y180" s="43">
        <f t="shared" si="101"/>
        <v>216.36</v>
      </c>
      <c r="Z180" s="43">
        <f t="shared" si="101"/>
        <v>216.36</v>
      </c>
      <c r="AA180" s="43">
        <f t="shared" si="101"/>
        <v>216.36</v>
      </c>
    </row>
    <row r="181" spans="1:27" ht="12.75" customHeight="1" collapsed="1" x14ac:dyDescent="0.2">
      <c r="A181" s="97" t="s">
        <v>2583</v>
      </c>
      <c r="B181" s="27" t="str">
        <f>"04"&amp;"."&amp;$B$801&amp;"."&amp;$B$802</f>
        <v>04.01.2023</v>
      </c>
      <c r="C181" s="89" t="s">
        <v>74</v>
      </c>
      <c r="D181" s="90">
        <f>ROUND(((D182+D183+D185+D184)/1000),5)</f>
        <v>1.3709800000000001</v>
      </c>
      <c r="E181" s="90">
        <f>ROUND(((E182+E183+E185+E184)/1000),5)</f>
        <v>1.31027</v>
      </c>
      <c r="F181" s="90">
        <f>ROUND(((F182+F183+F185+F184)/1000),5)</f>
        <v>1.2742599999999999</v>
      </c>
      <c r="G181" s="90">
        <f t="shared" ref="G181:AA181" si="102">ROUND(((G182+G183+G185+G184)/1000),5)</f>
        <v>1.2410399999999999</v>
      </c>
      <c r="H181" s="90">
        <f t="shared" si="102"/>
        <v>1.28816</v>
      </c>
      <c r="I181" s="90">
        <f t="shared" si="102"/>
        <v>1.3223800000000001</v>
      </c>
      <c r="J181" s="90">
        <f t="shared" si="102"/>
        <v>1.36002</v>
      </c>
      <c r="K181" s="90">
        <f t="shared" si="102"/>
        <v>1.46285</v>
      </c>
      <c r="L181" s="90">
        <f t="shared" si="102"/>
        <v>1.70319</v>
      </c>
      <c r="M181" s="90">
        <f t="shared" si="102"/>
        <v>1.94858</v>
      </c>
      <c r="N181" s="90">
        <f t="shared" si="102"/>
        <v>1.9982200000000001</v>
      </c>
      <c r="O181" s="90">
        <f t="shared" si="102"/>
        <v>2.0184799999999998</v>
      </c>
      <c r="P181" s="90">
        <f t="shared" si="102"/>
        <v>2.02088</v>
      </c>
      <c r="Q181" s="90">
        <f t="shared" si="102"/>
        <v>2.0257399999999999</v>
      </c>
      <c r="R181" s="90">
        <f t="shared" si="102"/>
        <v>2.0003099999999998</v>
      </c>
      <c r="S181" s="90">
        <f t="shared" si="102"/>
        <v>2.0018400000000001</v>
      </c>
      <c r="T181" s="90">
        <f t="shared" si="102"/>
        <v>2.0228999999999999</v>
      </c>
      <c r="U181" s="90">
        <f t="shared" si="102"/>
        <v>2.0450200000000001</v>
      </c>
      <c r="V181" s="90">
        <f t="shared" si="102"/>
        <v>2.0353599999999998</v>
      </c>
      <c r="W181" s="90">
        <f t="shared" si="102"/>
        <v>2.0259</v>
      </c>
      <c r="X181" s="90">
        <f t="shared" si="102"/>
        <v>2.0290699999999999</v>
      </c>
      <c r="Y181" s="90">
        <f t="shared" si="102"/>
        <v>1.9926200000000001</v>
      </c>
      <c r="Z181" s="90">
        <f t="shared" si="102"/>
        <v>1.7317899999999999</v>
      </c>
      <c r="AA181" s="90">
        <f t="shared" si="102"/>
        <v>1.47654</v>
      </c>
    </row>
    <row r="182" spans="1:27" ht="12.75" hidden="1" customHeight="1" outlineLevel="1" x14ac:dyDescent="0.2">
      <c r="A182" s="98" t="s">
        <v>2584</v>
      </c>
      <c r="B182" s="62" t="s">
        <v>236</v>
      </c>
      <c r="C182" s="42" t="s">
        <v>77</v>
      </c>
      <c r="D182" s="43">
        <v>1034.79</v>
      </c>
      <c r="E182" s="43">
        <v>974.08</v>
      </c>
      <c r="F182" s="43">
        <v>938.07</v>
      </c>
      <c r="G182" s="43">
        <v>904.85</v>
      </c>
      <c r="H182" s="43">
        <v>951.97</v>
      </c>
      <c r="I182" s="43">
        <v>986.19</v>
      </c>
      <c r="J182" s="43">
        <v>1023.83</v>
      </c>
      <c r="K182" s="43">
        <v>1126.6600000000001</v>
      </c>
      <c r="L182" s="43">
        <v>1367</v>
      </c>
      <c r="M182" s="43">
        <v>1612.39</v>
      </c>
      <c r="N182" s="43">
        <v>1662.03</v>
      </c>
      <c r="O182" s="43">
        <v>1682.29</v>
      </c>
      <c r="P182" s="43">
        <v>1684.69</v>
      </c>
      <c r="Q182" s="43">
        <v>1689.55</v>
      </c>
      <c r="R182" s="43">
        <v>1664.12</v>
      </c>
      <c r="S182" s="43">
        <v>1665.65</v>
      </c>
      <c r="T182" s="43">
        <v>1686.71</v>
      </c>
      <c r="U182" s="43">
        <v>1708.83</v>
      </c>
      <c r="V182" s="43">
        <v>1699.17</v>
      </c>
      <c r="W182" s="43">
        <v>1689.71</v>
      </c>
      <c r="X182" s="43">
        <v>1692.88</v>
      </c>
      <c r="Y182" s="43">
        <v>1656.43</v>
      </c>
      <c r="Z182" s="43">
        <v>1395.6</v>
      </c>
      <c r="AA182" s="43">
        <v>1140.3499999999999</v>
      </c>
    </row>
    <row r="183" spans="1:27" ht="12.75" hidden="1" customHeight="1" outlineLevel="1" x14ac:dyDescent="0.2">
      <c r="A183" s="98" t="s">
        <v>2585</v>
      </c>
      <c r="B183" s="62" t="s">
        <v>88</v>
      </c>
      <c r="C183" s="42" t="s">
        <v>77</v>
      </c>
      <c r="D183" s="43">
        <f>$D$168</f>
        <v>113.12</v>
      </c>
      <c r="E183" s="43">
        <f>$D$168</f>
        <v>113.12</v>
      </c>
      <c r="F183" s="43">
        <f t="shared" ref="F183:AA183" si="103">$D$168</f>
        <v>113.12</v>
      </c>
      <c r="G183" s="43">
        <f t="shared" si="103"/>
        <v>113.12</v>
      </c>
      <c r="H183" s="43">
        <f t="shared" si="103"/>
        <v>113.12</v>
      </c>
      <c r="I183" s="43">
        <f t="shared" si="103"/>
        <v>113.12</v>
      </c>
      <c r="J183" s="43">
        <f t="shared" si="103"/>
        <v>113.12</v>
      </c>
      <c r="K183" s="43">
        <f t="shared" si="103"/>
        <v>113.12</v>
      </c>
      <c r="L183" s="43">
        <f t="shared" si="103"/>
        <v>113.12</v>
      </c>
      <c r="M183" s="43">
        <f t="shared" si="103"/>
        <v>113.12</v>
      </c>
      <c r="N183" s="43">
        <f t="shared" si="103"/>
        <v>113.12</v>
      </c>
      <c r="O183" s="43">
        <f t="shared" si="103"/>
        <v>113.12</v>
      </c>
      <c r="P183" s="43">
        <f t="shared" si="103"/>
        <v>113.12</v>
      </c>
      <c r="Q183" s="43">
        <f t="shared" si="103"/>
        <v>113.12</v>
      </c>
      <c r="R183" s="43">
        <f t="shared" si="103"/>
        <v>113.12</v>
      </c>
      <c r="S183" s="43">
        <f t="shared" si="103"/>
        <v>113.12</v>
      </c>
      <c r="T183" s="43">
        <f t="shared" si="103"/>
        <v>113.12</v>
      </c>
      <c r="U183" s="43">
        <f t="shared" si="103"/>
        <v>113.12</v>
      </c>
      <c r="V183" s="43">
        <f t="shared" si="103"/>
        <v>113.12</v>
      </c>
      <c r="W183" s="43">
        <f t="shared" si="103"/>
        <v>113.12</v>
      </c>
      <c r="X183" s="43">
        <f t="shared" si="103"/>
        <v>113.12</v>
      </c>
      <c r="Y183" s="43">
        <f t="shared" si="103"/>
        <v>113.12</v>
      </c>
      <c r="Z183" s="43">
        <f t="shared" si="103"/>
        <v>113.12</v>
      </c>
      <c r="AA183" s="43">
        <f t="shared" si="103"/>
        <v>113.12</v>
      </c>
    </row>
    <row r="184" spans="1:27" ht="12.75" hidden="1" customHeight="1" outlineLevel="1" x14ac:dyDescent="0.2">
      <c r="A184" s="98" t="s">
        <v>2586</v>
      </c>
      <c r="B184" s="62" t="s">
        <v>81</v>
      </c>
      <c r="C184" s="42" t="s">
        <v>77</v>
      </c>
      <c r="D184" s="43">
        <v>6.71</v>
      </c>
      <c r="E184" s="43">
        <v>6.71</v>
      </c>
      <c r="F184" s="43">
        <v>6.71</v>
      </c>
      <c r="G184" s="43">
        <v>6.71</v>
      </c>
      <c r="H184" s="43">
        <v>6.71</v>
      </c>
      <c r="I184" s="43">
        <v>6.71</v>
      </c>
      <c r="J184" s="43">
        <v>6.71</v>
      </c>
      <c r="K184" s="43">
        <v>6.71</v>
      </c>
      <c r="L184" s="43">
        <v>6.71</v>
      </c>
      <c r="M184" s="43">
        <v>6.71</v>
      </c>
      <c r="N184" s="43">
        <v>6.71</v>
      </c>
      <c r="O184" s="43">
        <v>6.71</v>
      </c>
      <c r="P184" s="43">
        <v>6.71</v>
      </c>
      <c r="Q184" s="43">
        <v>6.71</v>
      </c>
      <c r="R184" s="43">
        <v>6.71</v>
      </c>
      <c r="S184" s="43">
        <v>6.71</v>
      </c>
      <c r="T184" s="43">
        <v>6.71</v>
      </c>
      <c r="U184" s="43">
        <v>6.71</v>
      </c>
      <c r="V184" s="43">
        <v>6.71</v>
      </c>
      <c r="W184" s="43">
        <v>6.71</v>
      </c>
      <c r="X184" s="43">
        <v>6.71</v>
      </c>
      <c r="Y184" s="43">
        <v>6.71</v>
      </c>
      <c r="Z184" s="43">
        <v>6.71</v>
      </c>
      <c r="AA184" s="43">
        <v>6.71</v>
      </c>
    </row>
    <row r="185" spans="1:27" ht="12.75" hidden="1" customHeight="1" outlineLevel="1" x14ac:dyDescent="0.2">
      <c r="A185" s="98" t="s">
        <v>2587</v>
      </c>
      <c r="B185" s="62" t="s">
        <v>79</v>
      </c>
      <c r="C185" s="42" t="s">
        <v>77</v>
      </c>
      <c r="D185" s="43">
        <f>$D$11</f>
        <v>216.36</v>
      </c>
      <c r="E185" s="43">
        <f t="shared" ref="E185:AA185" si="104">$D$11</f>
        <v>216.36</v>
      </c>
      <c r="F185" s="43">
        <f t="shared" si="104"/>
        <v>216.36</v>
      </c>
      <c r="G185" s="43">
        <f t="shared" si="104"/>
        <v>216.36</v>
      </c>
      <c r="H185" s="43">
        <f t="shared" si="104"/>
        <v>216.36</v>
      </c>
      <c r="I185" s="43">
        <f t="shared" si="104"/>
        <v>216.36</v>
      </c>
      <c r="J185" s="43">
        <f t="shared" si="104"/>
        <v>216.36</v>
      </c>
      <c r="K185" s="43">
        <f t="shared" si="104"/>
        <v>216.36</v>
      </c>
      <c r="L185" s="43">
        <f t="shared" si="104"/>
        <v>216.36</v>
      </c>
      <c r="M185" s="43">
        <f t="shared" si="104"/>
        <v>216.36</v>
      </c>
      <c r="N185" s="43">
        <f t="shared" si="104"/>
        <v>216.36</v>
      </c>
      <c r="O185" s="43">
        <f t="shared" si="104"/>
        <v>216.36</v>
      </c>
      <c r="P185" s="43">
        <f t="shared" si="104"/>
        <v>216.36</v>
      </c>
      <c r="Q185" s="43">
        <f t="shared" si="104"/>
        <v>216.36</v>
      </c>
      <c r="R185" s="43">
        <f t="shared" si="104"/>
        <v>216.36</v>
      </c>
      <c r="S185" s="43">
        <f t="shared" si="104"/>
        <v>216.36</v>
      </c>
      <c r="T185" s="43">
        <f t="shared" si="104"/>
        <v>216.36</v>
      </c>
      <c r="U185" s="43">
        <f t="shared" si="104"/>
        <v>216.36</v>
      </c>
      <c r="V185" s="43">
        <f t="shared" si="104"/>
        <v>216.36</v>
      </c>
      <c r="W185" s="43">
        <f t="shared" si="104"/>
        <v>216.36</v>
      </c>
      <c r="X185" s="43">
        <f t="shared" si="104"/>
        <v>216.36</v>
      </c>
      <c r="Y185" s="43">
        <f t="shared" si="104"/>
        <v>216.36</v>
      </c>
      <c r="Z185" s="43">
        <f t="shared" si="104"/>
        <v>216.36</v>
      </c>
      <c r="AA185" s="43">
        <f t="shared" si="104"/>
        <v>216.36</v>
      </c>
    </row>
    <row r="186" spans="1:27" ht="12.75" customHeight="1" collapsed="1" x14ac:dyDescent="0.2">
      <c r="A186" s="97" t="s">
        <v>2588</v>
      </c>
      <c r="B186" s="27" t="str">
        <f>"05"&amp;"."&amp;$B$801&amp;"."&amp;$B$802</f>
        <v>05.01.2023</v>
      </c>
      <c r="C186" s="89" t="s">
        <v>74</v>
      </c>
      <c r="D186" s="90">
        <f>ROUND(((D187+D188+D190+D189)/1000),5)</f>
        <v>1.4043099999999999</v>
      </c>
      <c r="E186" s="90">
        <f>ROUND(((E187+E188+E190+E189)/1000),5)</f>
        <v>1.3423</v>
      </c>
      <c r="F186" s="90">
        <f>ROUND(((F187+F188+F190+F189)/1000),5)</f>
        <v>1.2896700000000001</v>
      </c>
      <c r="G186" s="90">
        <f t="shared" ref="G186:AA186" si="105">ROUND(((G187+G188+G190+G189)/1000),5)</f>
        <v>1.28392</v>
      </c>
      <c r="H186" s="90">
        <f t="shared" si="105"/>
        <v>1.31359</v>
      </c>
      <c r="I186" s="90">
        <f t="shared" si="105"/>
        <v>1.33247</v>
      </c>
      <c r="J186" s="90">
        <f t="shared" si="105"/>
        <v>1.38374</v>
      </c>
      <c r="K186" s="90">
        <f t="shared" si="105"/>
        <v>1.44892</v>
      </c>
      <c r="L186" s="90">
        <f t="shared" si="105"/>
        <v>1.7367699999999999</v>
      </c>
      <c r="M186" s="90">
        <f t="shared" si="105"/>
        <v>1.96038</v>
      </c>
      <c r="N186" s="90">
        <f t="shared" si="105"/>
        <v>1.994</v>
      </c>
      <c r="O186" s="90">
        <f t="shared" si="105"/>
        <v>2.0005500000000001</v>
      </c>
      <c r="P186" s="90">
        <f t="shared" si="105"/>
        <v>2.0002399999999998</v>
      </c>
      <c r="Q186" s="90">
        <f t="shared" si="105"/>
        <v>2.0023499999999999</v>
      </c>
      <c r="R186" s="90">
        <f t="shared" si="105"/>
        <v>1.9923500000000001</v>
      </c>
      <c r="S186" s="90">
        <f t="shared" si="105"/>
        <v>1.99265</v>
      </c>
      <c r="T186" s="90">
        <f t="shared" si="105"/>
        <v>2.0034700000000001</v>
      </c>
      <c r="U186" s="90">
        <f t="shared" si="105"/>
        <v>2.0225499999999998</v>
      </c>
      <c r="V186" s="90">
        <f t="shared" si="105"/>
        <v>2.0144199999999999</v>
      </c>
      <c r="W186" s="90">
        <f t="shared" si="105"/>
        <v>2.0056699999999998</v>
      </c>
      <c r="X186" s="90">
        <f t="shared" si="105"/>
        <v>2.00665</v>
      </c>
      <c r="Y186" s="90">
        <f t="shared" si="105"/>
        <v>1.9920500000000001</v>
      </c>
      <c r="Z186" s="90">
        <f t="shared" si="105"/>
        <v>1.6587499999999999</v>
      </c>
      <c r="AA186" s="90">
        <f t="shared" si="105"/>
        <v>1.42953</v>
      </c>
    </row>
    <row r="187" spans="1:27" ht="12.75" hidden="1" customHeight="1" outlineLevel="1" x14ac:dyDescent="0.2">
      <c r="A187" s="98" t="s">
        <v>2589</v>
      </c>
      <c r="B187" s="62" t="s">
        <v>236</v>
      </c>
      <c r="C187" s="42" t="s">
        <v>77</v>
      </c>
      <c r="D187" s="43">
        <v>1068.1199999999999</v>
      </c>
      <c r="E187" s="43">
        <v>1006.11</v>
      </c>
      <c r="F187" s="43">
        <v>953.48</v>
      </c>
      <c r="G187" s="43">
        <v>947.73</v>
      </c>
      <c r="H187" s="43">
        <v>977.4</v>
      </c>
      <c r="I187" s="43">
        <v>996.28</v>
      </c>
      <c r="J187" s="43">
        <v>1047.55</v>
      </c>
      <c r="K187" s="43">
        <v>1112.73</v>
      </c>
      <c r="L187" s="43">
        <v>1400.58</v>
      </c>
      <c r="M187" s="43">
        <v>1624.19</v>
      </c>
      <c r="N187" s="43">
        <v>1657.81</v>
      </c>
      <c r="O187" s="43">
        <v>1664.36</v>
      </c>
      <c r="P187" s="43">
        <v>1664.05</v>
      </c>
      <c r="Q187" s="43">
        <v>1666.16</v>
      </c>
      <c r="R187" s="43">
        <v>1656.16</v>
      </c>
      <c r="S187" s="43">
        <v>1656.46</v>
      </c>
      <c r="T187" s="43">
        <v>1667.28</v>
      </c>
      <c r="U187" s="43">
        <v>1686.36</v>
      </c>
      <c r="V187" s="43">
        <v>1678.23</v>
      </c>
      <c r="W187" s="43">
        <v>1669.48</v>
      </c>
      <c r="X187" s="43">
        <v>1670.46</v>
      </c>
      <c r="Y187" s="43">
        <v>1655.86</v>
      </c>
      <c r="Z187" s="43">
        <v>1322.56</v>
      </c>
      <c r="AA187" s="43">
        <v>1093.3399999999999</v>
      </c>
    </row>
    <row r="188" spans="1:27" ht="12.75" hidden="1" customHeight="1" outlineLevel="1" x14ac:dyDescent="0.2">
      <c r="A188" s="98" t="s">
        <v>2590</v>
      </c>
      <c r="B188" s="62" t="s">
        <v>88</v>
      </c>
      <c r="C188" s="42" t="s">
        <v>77</v>
      </c>
      <c r="D188" s="43">
        <f>$D$168</f>
        <v>113.12</v>
      </c>
      <c r="E188" s="43">
        <f>$D$168</f>
        <v>113.12</v>
      </c>
      <c r="F188" s="43">
        <f t="shared" ref="F188:AA188" si="106">$D$168</f>
        <v>113.12</v>
      </c>
      <c r="G188" s="43">
        <f t="shared" si="106"/>
        <v>113.12</v>
      </c>
      <c r="H188" s="43">
        <f t="shared" si="106"/>
        <v>113.12</v>
      </c>
      <c r="I188" s="43">
        <f t="shared" si="106"/>
        <v>113.12</v>
      </c>
      <c r="J188" s="43">
        <f t="shared" si="106"/>
        <v>113.12</v>
      </c>
      <c r="K188" s="43">
        <f t="shared" si="106"/>
        <v>113.12</v>
      </c>
      <c r="L188" s="43">
        <f t="shared" si="106"/>
        <v>113.12</v>
      </c>
      <c r="M188" s="43">
        <f t="shared" si="106"/>
        <v>113.12</v>
      </c>
      <c r="N188" s="43">
        <f t="shared" si="106"/>
        <v>113.12</v>
      </c>
      <c r="O188" s="43">
        <f t="shared" si="106"/>
        <v>113.12</v>
      </c>
      <c r="P188" s="43">
        <f t="shared" si="106"/>
        <v>113.12</v>
      </c>
      <c r="Q188" s="43">
        <f t="shared" si="106"/>
        <v>113.12</v>
      </c>
      <c r="R188" s="43">
        <f t="shared" si="106"/>
        <v>113.12</v>
      </c>
      <c r="S188" s="43">
        <f t="shared" si="106"/>
        <v>113.12</v>
      </c>
      <c r="T188" s="43">
        <f t="shared" si="106"/>
        <v>113.12</v>
      </c>
      <c r="U188" s="43">
        <f t="shared" si="106"/>
        <v>113.12</v>
      </c>
      <c r="V188" s="43">
        <f t="shared" si="106"/>
        <v>113.12</v>
      </c>
      <c r="W188" s="43">
        <f t="shared" si="106"/>
        <v>113.12</v>
      </c>
      <c r="X188" s="43">
        <f t="shared" si="106"/>
        <v>113.12</v>
      </c>
      <c r="Y188" s="43">
        <f t="shared" si="106"/>
        <v>113.12</v>
      </c>
      <c r="Z188" s="43">
        <f t="shared" si="106"/>
        <v>113.12</v>
      </c>
      <c r="AA188" s="43">
        <f t="shared" si="106"/>
        <v>113.12</v>
      </c>
    </row>
    <row r="189" spans="1:27" ht="12.75" hidden="1" customHeight="1" outlineLevel="1" x14ac:dyDescent="0.2">
      <c r="A189" s="98" t="s">
        <v>2591</v>
      </c>
      <c r="B189" s="62" t="s">
        <v>81</v>
      </c>
      <c r="C189" s="42" t="s">
        <v>77</v>
      </c>
      <c r="D189" s="43">
        <v>6.71</v>
      </c>
      <c r="E189" s="43">
        <v>6.71</v>
      </c>
      <c r="F189" s="43">
        <v>6.71</v>
      </c>
      <c r="G189" s="43">
        <v>6.71</v>
      </c>
      <c r="H189" s="43">
        <v>6.71</v>
      </c>
      <c r="I189" s="43">
        <v>6.71</v>
      </c>
      <c r="J189" s="43">
        <v>6.71</v>
      </c>
      <c r="K189" s="43">
        <v>6.71</v>
      </c>
      <c r="L189" s="43">
        <v>6.71</v>
      </c>
      <c r="M189" s="43">
        <v>6.71</v>
      </c>
      <c r="N189" s="43">
        <v>6.71</v>
      </c>
      <c r="O189" s="43">
        <v>6.71</v>
      </c>
      <c r="P189" s="43">
        <v>6.71</v>
      </c>
      <c r="Q189" s="43">
        <v>6.71</v>
      </c>
      <c r="R189" s="43">
        <v>6.71</v>
      </c>
      <c r="S189" s="43">
        <v>6.71</v>
      </c>
      <c r="T189" s="43">
        <v>6.71</v>
      </c>
      <c r="U189" s="43">
        <v>6.71</v>
      </c>
      <c r="V189" s="43">
        <v>6.71</v>
      </c>
      <c r="W189" s="43">
        <v>6.71</v>
      </c>
      <c r="X189" s="43">
        <v>6.71</v>
      </c>
      <c r="Y189" s="43">
        <v>6.71</v>
      </c>
      <c r="Z189" s="43">
        <v>6.71</v>
      </c>
      <c r="AA189" s="43">
        <v>6.71</v>
      </c>
    </row>
    <row r="190" spans="1:27" ht="12.75" hidden="1" customHeight="1" outlineLevel="1" x14ac:dyDescent="0.2">
      <c r="A190" s="98" t="s">
        <v>2592</v>
      </c>
      <c r="B190" s="62" t="s">
        <v>79</v>
      </c>
      <c r="C190" s="42" t="s">
        <v>77</v>
      </c>
      <c r="D190" s="43">
        <f>$D$11</f>
        <v>216.36</v>
      </c>
      <c r="E190" s="43">
        <f t="shared" ref="E190:AA190" si="107">$D$11</f>
        <v>216.36</v>
      </c>
      <c r="F190" s="43">
        <f t="shared" si="107"/>
        <v>216.36</v>
      </c>
      <c r="G190" s="43">
        <f t="shared" si="107"/>
        <v>216.36</v>
      </c>
      <c r="H190" s="43">
        <f t="shared" si="107"/>
        <v>216.36</v>
      </c>
      <c r="I190" s="43">
        <f t="shared" si="107"/>
        <v>216.36</v>
      </c>
      <c r="J190" s="43">
        <f t="shared" si="107"/>
        <v>216.36</v>
      </c>
      <c r="K190" s="43">
        <f t="shared" si="107"/>
        <v>216.36</v>
      </c>
      <c r="L190" s="43">
        <f t="shared" si="107"/>
        <v>216.36</v>
      </c>
      <c r="M190" s="43">
        <f t="shared" si="107"/>
        <v>216.36</v>
      </c>
      <c r="N190" s="43">
        <f t="shared" si="107"/>
        <v>216.36</v>
      </c>
      <c r="O190" s="43">
        <f t="shared" si="107"/>
        <v>216.36</v>
      </c>
      <c r="P190" s="43">
        <f t="shared" si="107"/>
        <v>216.36</v>
      </c>
      <c r="Q190" s="43">
        <f t="shared" si="107"/>
        <v>216.36</v>
      </c>
      <c r="R190" s="43">
        <f t="shared" si="107"/>
        <v>216.36</v>
      </c>
      <c r="S190" s="43">
        <f t="shared" si="107"/>
        <v>216.36</v>
      </c>
      <c r="T190" s="43">
        <f t="shared" si="107"/>
        <v>216.36</v>
      </c>
      <c r="U190" s="43">
        <f t="shared" si="107"/>
        <v>216.36</v>
      </c>
      <c r="V190" s="43">
        <f t="shared" si="107"/>
        <v>216.36</v>
      </c>
      <c r="W190" s="43">
        <f t="shared" si="107"/>
        <v>216.36</v>
      </c>
      <c r="X190" s="43">
        <f t="shared" si="107"/>
        <v>216.36</v>
      </c>
      <c r="Y190" s="43">
        <f t="shared" si="107"/>
        <v>216.36</v>
      </c>
      <c r="Z190" s="43">
        <f t="shared" si="107"/>
        <v>216.36</v>
      </c>
      <c r="AA190" s="43">
        <f t="shared" si="107"/>
        <v>216.36</v>
      </c>
    </row>
    <row r="191" spans="1:27" ht="12.75" customHeight="1" collapsed="1" x14ac:dyDescent="0.2">
      <c r="A191" s="97" t="s">
        <v>2593</v>
      </c>
      <c r="B191" s="27" t="str">
        <f>"06"&amp;"."&amp;$B$801&amp;"."&amp;$B$802</f>
        <v>06.01.2023</v>
      </c>
      <c r="C191" s="89" t="s">
        <v>74</v>
      </c>
      <c r="D191" s="90">
        <f>ROUND(((D192+D193+D195+D194)/1000),5)</f>
        <v>1.3732899999999999</v>
      </c>
      <c r="E191" s="90">
        <f>ROUND(((E192+E193+E195+E194)/1000),5)</f>
        <v>1.266</v>
      </c>
      <c r="F191" s="90">
        <f>ROUND(((F192+F193+F195+F194)/1000),5)</f>
        <v>1.1830799999999999</v>
      </c>
      <c r="G191" s="90">
        <f t="shared" ref="G191:AA191" si="108">ROUND(((G192+G193+G195+G194)/1000),5)</f>
        <v>1.1560600000000001</v>
      </c>
      <c r="H191" s="90">
        <f t="shared" si="108"/>
        <v>1.1855599999999999</v>
      </c>
      <c r="I191" s="90">
        <f t="shared" si="108"/>
        <v>1.23159</v>
      </c>
      <c r="J191" s="90">
        <f t="shared" si="108"/>
        <v>1.28403</v>
      </c>
      <c r="K191" s="90">
        <f t="shared" si="108"/>
        <v>1.41859</v>
      </c>
      <c r="L191" s="90">
        <f t="shared" si="108"/>
        <v>1.6519200000000001</v>
      </c>
      <c r="M191" s="90">
        <f t="shared" si="108"/>
        <v>1.91266</v>
      </c>
      <c r="N191" s="90">
        <f t="shared" si="108"/>
        <v>1.9595899999999999</v>
      </c>
      <c r="O191" s="90">
        <f t="shared" si="108"/>
        <v>1.9791399999999999</v>
      </c>
      <c r="P191" s="90">
        <f t="shared" si="108"/>
        <v>1.9829399999999999</v>
      </c>
      <c r="Q191" s="90">
        <f t="shared" si="108"/>
        <v>1.9866299999999999</v>
      </c>
      <c r="R191" s="90">
        <f t="shared" si="108"/>
        <v>1.9608699999999999</v>
      </c>
      <c r="S191" s="90">
        <f t="shared" si="108"/>
        <v>1.9692099999999999</v>
      </c>
      <c r="T191" s="90">
        <f t="shared" si="108"/>
        <v>1.9964299999999999</v>
      </c>
      <c r="U191" s="90">
        <f t="shared" si="108"/>
        <v>2.0064799999999998</v>
      </c>
      <c r="V191" s="90">
        <f t="shared" si="108"/>
        <v>2.00074</v>
      </c>
      <c r="W191" s="90">
        <f t="shared" si="108"/>
        <v>1.99787</v>
      </c>
      <c r="X191" s="90">
        <f t="shared" si="108"/>
        <v>1.9974400000000001</v>
      </c>
      <c r="Y191" s="90">
        <f t="shared" si="108"/>
        <v>1.94797</v>
      </c>
      <c r="Z191" s="90">
        <f t="shared" si="108"/>
        <v>1.61792</v>
      </c>
      <c r="AA191" s="90">
        <f t="shared" si="108"/>
        <v>1.43581</v>
      </c>
    </row>
    <row r="192" spans="1:27" ht="12.75" hidden="1" customHeight="1" outlineLevel="1" x14ac:dyDescent="0.2">
      <c r="A192" s="98" t="s">
        <v>2594</v>
      </c>
      <c r="B192" s="62" t="s">
        <v>236</v>
      </c>
      <c r="C192" s="42" t="s">
        <v>77</v>
      </c>
      <c r="D192" s="43">
        <v>1037.0999999999999</v>
      </c>
      <c r="E192" s="43">
        <v>929.81</v>
      </c>
      <c r="F192" s="43">
        <v>846.89</v>
      </c>
      <c r="G192" s="43">
        <v>819.87</v>
      </c>
      <c r="H192" s="43">
        <v>849.37</v>
      </c>
      <c r="I192" s="43">
        <v>895.4</v>
      </c>
      <c r="J192" s="43">
        <v>947.84</v>
      </c>
      <c r="K192" s="43">
        <v>1082.4000000000001</v>
      </c>
      <c r="L192" s="43">
        <v>1315.73</v>
      </c>
      <c r="M192" s="43">
        <v>1576.47</v>
      </c>
      <c r="N192" s="43">
        <v>1623.4</v>
      </c>
      <c r="O192" s="43">
        <v>1642.95</v>
      </c>
      <c r="P192" s="43">
        <v>1646.75</v>
      </c>
      <c r="Q192" s="43">
        <v>1650.44</v>
      </c>
      <c r="R192" s="43">
        <v>1624.68</v>
      </c>
      <c r="S192" s="43">
        <v>1633.02</v>
      </c>
      <c r="T192" s="43">
        <v>1660.24</v>
      </c>
      <c r="U192" s="43">
        <v>1670.29</v>
      </c>
      <c r="V192" s="43">
        <v>1664.55</v>
      </c>
      <c r="W192" s="43">
        <v>1661.68</v>
      </c>
      <c r="X192" s="43">
        <v>1661.25</v>
      </c>
      <c r="Y192" s="43">
        <v>1611.78</v>
      </c>
      <c r="Z192" s="43">
        <v>1281.73</v>
      </c>
      <c r="AA192" s="43">
        <v>1099.6199999999999</v>
      </c>
    </row>
    <row r="193" spans="1:27" ht="12.75" hidden="1" customHeight="1" outlineLevel="1" x14ac:dyDescent="0.2">
      <c r="A193" s="98" t="s">
        <v>2595</v>
      </c>
      <c r="B193" s="62" t="s">
        <v>88</v>
      </c>
      <c r="C193" s="42" t="s">
        <v>77</v>
      </c>
      <c r="D193" s="43">
        <f>$D$168</f>
        <v>113.12</v>
      </c>
      <c r="E193" s="43">
        <f>$D$168</f>
        <v>113.12</v>
      </c>
      <c r="F193" s="43">
        <f t="shared" ref="F193:AA193" si="109">$D$168</f>
        <v>113.12</v>
      </c>
      <c r="G193" s="43">
        <f t="shared" si="109"/>
        <v>113.12</v>
      </c>
      <c r="H193" s="43">
        <f t="shared" si="109"/>
        <v>113.12</v>
      </c>
      <c r="I193" s="43">
        <f t="shared" si="109"/>
        <v>113.12</v>
      </c>
      <c r="J193" s="43">
        <f t="shared" si="109"/>
        <v>113.12</v>
      </c>
      <c r="K193" s="43">
        <f t="shared" si="109"/>
        <v>113.12</v>
      </c>
      <c r="L193" s="43">
        <f t="shared" si="109"/>
        <v>113.12</v>
      </c>
      <c r="M193" s="43">
        <f t="shared" si="109"/>
        <v>113.12</v>
      </c>
      <c r="N193" s="43">
        <f t="shared" si="109"/>
        <v>113.12</v>
      </c>
      <c r="O193" s="43">
        <f t="shared" si="109"/>
        <v>113.12</v>
      </c>
      <c r="P193" s="43">
        <f t="shared" si="109"/>
        <v>113.12</v>
      </c>
      <c r="Q193" s="43">
        <f t="shared" si="109"/>
        <v>113.12</v>
      </c>
      <c r="R193" s="43">
        <f t="shared" si="109"/>
        <v>113.12</v>
      </c>
      <c r="S193" s="43">
        <f t="shared" si="109"/>
        <v>113.12</v>
      </c>
      <c r="T193" s="43">
        <f t="shared" si="109"/>
        <v>113.12</v>
      </c>
      <c r="U193" s="43">
        <f t="shared" si="109"/>
        <v>113.12</v>
      </c>
      <c r="V193" s="43">
        <f t="shared" si="109"/>
        <v>113.12</v>
      </c>
      <c r="W193" s="43">
        <f t="shared" si="109"/>
        <v>113.12</v>
      </c>
      <c r="X193" s="43">
        <f t="shared" si="109"/>
        <v>113.12</v>
      </c>
      <c r="Y193" s="43">
        <f t="shared" si="109"/>
        <v>113.12</v>
      </c>
      <c r="Z193" s="43">
        <f t="shared" si="109"/>
        <v>113.12</v>
      </c>
      <c r="AA193" s="43">
        <f t="shared" si="109"/>
        <v>113.12</v>
      </c>
    </row>
    <row r="194" spans="1:27" ht="12.75" hidden="1" customHeight="1" outlineLevel="1" x14ac:dyDescent="0.2">
      <c r="A194" s="98" t="s">
        <v>2596</v>
      </c>
      <c r="B194" s="62" t="s">
        <v>81</v>
      </c>
      <c r="C194" s="42" t="s">
        <v>77</v>
      </c>
      <c r="D194" s="43">
        <v>6.71</v>
      </c>
      <c r="E194" s="43">
        <v>6.71</v>
      </c>
      <c r="F194" s="43">
        <v>6.71</v>
      </c>
      <c r="G194" s="43">
        <v>6.71</v>
      </c>
      <c r="H194" s="43">
        <v>6.71</v>
      </c>
      <c r="I194" s="43">
        <v>6.71</v>
      </c>
      <c r="J194" s="43">
        <v>6.71</v>
      </c>
      <c r="K194" s="43">
        <v>6.71</v>
      </c>
      <c r="L194" s="43">
        <v>6.71</v>
      </c>
      <c r="M194" s="43">
        <v>6.71</v>
      </c>
      <c r="N194" s="43">
        <v>6.71</v>
      </c>
      <c r="O194" s="43">
        <v>6.71</v>
      </c>
      <c r="P194" s="43">
        <v>6.71</v>
      </c>
      <c r="Q194" s="43">
        <v>6.71</v>
      </c>
      <c r="R194" s="43">
        <v>6.71</v>
      </c>
      <c r="S194" s="43">
        <v>6.71</v>
      </c>
      <c r="T194" s="43">
        <v>6.71</v>
      </c>
      <c r="U194" s="43">
        <v>6.71</v>
      </c>
      <c r="V194" s="43">
        <v>6.71</v>
      </c>
      <c r="W194" s="43">
        <v>6.71</v>
      </c>
      <c r="X194" s="43">
        <v>6.71</v>
      </c>
      <c r="Y194" s="43">
        <v>6.71</v>
      </c>
      <c r="Z194" s="43">
        <v>6.71</v>
      </c>
      <c r="AA194" s="43">
        <v>6.71</v>
      </c>
    </row>
    <row r="195" spans="1:27" ht="12.75" hidden="1" customHeight="1" outlineLevel="1" x14ac:dyDescent="0.2">
      <c r="A195" s="98" t="s">
        <v>2597</v>
      </c>
      <c r="B195" s="62" t="s">
        <v>79</v>
      </c>
      <c r="C195" s="42" t="s">
        <v>77</v>
      </c>
      <c r="D195" s="43">
        <f>$D$11</f>
        <v>216.36</v>
      </c>
      <c r="E195" s="43">
        <f t="shared" ref="E195:AA195" si="110">$D$11</f>
        <v>216.36</v>
      </c>
      <c r="F195" s="43">
        <f t="shared" si="110"/>
        <v>216.36</v>
      </c>
      <c r="G195" s="43">
        <f t="shared" si="110"/>
        <v>216.36</v>
      </c>
      <c r="H195" s="43">
        <f t="shared" si="110"/>
        <v>216.36</v>
      </c>
      <c r="I195" s="43">
        <f t="shared" si="110"/>
        <v>216.36</v>
      </c>
      <c r="J195" s="43">
        <f t="shared" si="110"/>
        <v>216.36</v>
      </c>
      <c r="K195" s="43">
        <f t="shared" si="110"/>
        <v>216.36</v>
      </c>
      <c r="L195" s="43">
        <f t="shared" si="110"/>
        <v>216.36</v>
      </c>
      <c r="M195" s="43">
        <f t="shared" si="110"/>
        <v>216.36</v>
      </c>
      <c r="N195" s="43">
        <f t="shared" si="110"/>
        <v>216.36</v>
      </c>
      <c r="O195" s="43">
        <f t="shared" si="110"/>
        <v>216.36</v>
      </c>
      <c r="P195" s="43">
        <f t="shared" si="110"/>
        <v>216.36</v>
      </c>
      <c r="Q195" s="43">
        <f t="shared" si="110"/>
        <v>216.36</v>
      </c>
      <c r="R195" s="43">
        <f t="shared" si="110"/>
        <v>216.36</v>
      </c>
      <c r="S195" s="43">
        <f t="shared" si="110"/>
        <v>216.36</v>
      </c>
      <c r="T195" s="43">
        <f t="shared" si="110"/>
        <v>216.36</v>
      </c>
      <c r="U195" s="43">
        <f t="shared" si="110"/>
        <v>216.36</v>
      </c>
      <c r="V195" s="43">
        <f t="shared" si="110"/>
        <v>216.36</v>
      </c>
      <c r="W195" s="43">
        <f t="shared" si="110"/>
        <v>216.36</v>
      </c>
      <c r="X195" s="43">
        <f t="shared" si="110"/>
        <v>216.36</v>
      </c>
      <c r="Y195" s="43">
        <f t="shared" si="110"/>
        <v>216.36</v>
      </c>
      <c r="Z195" s="43">
        <f t="shared" si="110"/>
        <v>216.36</v>
      </c>
      <c r="AA195" s="43">
        <f t="shared" si="110"/>
        <v>216.36</v>
      </c>
    </row>
    <row r="196" spans="1:27" ht="12.75" customHeight="1" collapsed="1" x14ac:dyDescent="0.2">
      <c r="A196" s="97" t="s">
        <v>2598</v>
      </c>
      <c r="B196" s="27" t="str">
        <f>"07"&amp;"."&amp;$B$801&amp;"."&amp;$B$802</f>
        <v>07.01.2023</v>
      </c>
      <c r="C196" s="89" t="s">
        <v>74</v>
      </c>
      <c r="D196" s="90">
        <f>ROUND(((D197+D198+D200+D199)/1000),5)</f>
        <v>1.3742000000000001</v>
      </c>
      <c r="E196" s="90">
        <f>ROUND(((E197+E198+E200+E199)/1000),5)</f>
        <v>1.28485</v>
      </c>
      <c r="F196" s="90">
        <f>ROUND(((F197+F198+F200+F199)/1000),5)</f>
        <v>1.2127300000000001</v>
      </c>
      <c r="G196" s="90">
        <f t="shared" ref="G196:AA196" si="111">ROUND(((G197+G198+G200+G199)/1000),5)</f>
        <v>1.1791199999999999</v>
      </c>
      <c r="H196" s="90">
        <f t="shared" si="111"/>
        <v>1.1975499999999999</v>
      </c>
      <c r="I196" s="90">
        <f t="shared" si="111"/>
        <v>1.2262900000000001</v>
      </c>
      <c r="J196" s="90">
        <f t="shared" si="111"/>
        <v>1.2575099999999999</v>
      </c>
      <c r="K196" s="90">
        <f t="shared" si="111"/>
        <v>1.3534999999999999</v>
      </c>
      <c r="L196" s="90">
        <f t="shared" si="111"/>
        <v>1.47132</v>
      </c>
      <c r="M196" s="90">
        <f t="shared" si="111"/>
        <v>1.7216400000000001</v>
      </c>
      <c r="N196" s="90">
        <f t="shared" si="111"/>
        <v>1.88147</v>
      </c>
      <c r="O196" s="90">
        <f t="shared" si="111"/>
        <v>1.9057200000000001</v>
      </c>
      <c r="P196" s="90">
        <f t="shared" si="111"/>
        <v>1.90831</v>
      </c>
      <c r="Q196" s="90">
        <f t="shared" si="111"/>
        <v>1.9098299999999999</v>
      </c>
      <c r="R196" s="90">
        <f t="shared" si="111"/>
        <v>1.8739600000000001</v>
      </c>
      <c r="S196" s="90">
        <f t="shared" si="111"/>
        <v>1.8845099999999999</v>
      </c>
      <c r="T196" s="90">
        <f t="shared" si="111"/>
        <v>1.91753</v>
      </c>
      <c r="U196" s="90">
        <f t="shared" si="111"/>
        <v>1.94231</v>
      </c>
      <c r="V196" s="90">
        <f t="shared" si="111"/>
        <v>1.9380999999999999</v>
      </c>
      <c r="W196" s="90">
        <f t="shared" si="111"/>
        <v>1.9329700000000001</v>
      </c>
      <c r="X196" s="90">
        <f t="shared" si="111"/>
        <v>1.94207</v>
      </c>
      <c r="Y196" s="90">
        <f t="shared" si="111"/>
        <v>1.9147000000000001</v>
      </c>
      <c r="Z196" s="90">
        <f t="shared" si="111"/>
        <v>1.72122</v>
      </c>
      <c r="AA196" s="90">
        <f t="shared" si="111"/>
        <v>1.4704200000000001</v>
      </c>
    </row>
    <row r="197" spans="1:27" ht="12.75" hidden="1" customHeight="1" outlineLevel="1" x14ac:dyDescent="0.2">
      <c r="A197" s="98" t="s">
        <v>2599</v>
      </c>
      <c r="B197" s="62" t="s">
        <v>236</v>
      </c>
      <c r="C197" s="42" t="s">
        <v>77</v>
      </c>
      <c r="D197" s="43">
        <v>1038.01</v>
      </c>
      <c r="E197" s="43">
        <v>948.66</v>
      </c>
      <c r="F197" s="43">
        <v>876.54</v>
      </c>
      <c r="G197" s="43">
        <v>842.93</v>
      </c>
      <c r="H197" s="43">
        <v>861.36</v>
      </c>
      <c r="I197" s="43">
        <v>890.1</v>
      </c>
      <c r="J197" s="43">
        <v>921.32</v>
      </c>
      <c r="K197" s="43">
        <v>1017.31</v>
      </c>
      <c r="L197" s="43">
        <v>1135.1300000000001</v>
      </c>
      <c r="M197" s="43">
        <v>1385.45</v>
      </c>
      <c r="N197" s="43">
        <v>1545.28</v>
      </c>
      <c r="O197" s="43">
        <v>1569.53</v>
      </c>
      <c r="P197" s="43">
        <v>1572.12</v>
      </c>
      <c r="Q197" s="43">
        <v>1573.64</v>
      </c>
      <c r="R197" s="43">
        <v>1537.77</v>
      </c>
      <c r="S197" s="43">
        <v>1548.32</v>
      </c>
      <c r="T197" s="43">
        <v>1581.34</v>
      </c>
      <c r="U197" s="43">
        <v>1606.12</v>
      </c>
      <c r="V197" s="43">
        <v>1601.91</v>
      </c>
      <c r="W197" s="43">
        <v>1596.78</v>
      </c>
      <c r="X197" s="43">
        <v>1605.88</v>
      </c>
      <c r="Y197" s="43">
        <v>1578.51</v>
      </c>
      <c r="Z197" s="43">
        <v>1385.03</v>
      </c>
      <c r="AA197" s="43">
        <v>1134.23</v>
      </c>
    </row>
    <row r="198" spans="1:27" ht="12.75" hidden="1" customHeight="1" outlineLevel="1" x14ac:dyDescent="0.2">
      <c r="A198" s="98" t="s">
        <v>2600</v>
      </c>
      <c r="B198" s="62" t="s">
        <v>88</v>
      </c>
      <c r="C198" s="42" t="s">
        <v>77</v>
      </c>
      <c r="D198" s="43">
        <f>$D$168</f>
        <v>113.12</v>
      </c>
      <c r="E198" s="43">
        <f>$D$168</f>
        <v>113.12</v>
      </c>
      <c r="F198" s="43">
        <f t="shared" ref="F198:AA198" si="112">$D$168</f>
        <v>113.12</v>
      </c>
      <c r="G198" s="43">
        <f t="shared" si="112"/>
        <v>113.12</v>
      </c>
      <c r="H198" s="43">
        <f t="shared" si="112"/>
        <v>113.12</v>
      </c>
      <c r="I198" s="43">
        <f t="shared" si="112"/>
        <v>113.12</v>
      </c>
      <c r="J198" s="43">
        <f t="shared" si="112"/>
        <v>113.12</v>
      </c>
      <c r="K198" s="43">
        <f t="shared" si="112"/>
        <v>113.12</v>
      </c>
      <c r="L198" s="43">
        <f t="shared" si="112"/>
        <v>113.12</v>
      </c>
      <c r="M198" s="43">
        <f t="shared" si="112"/>
        <v>113.12</v>
      </c>
      <c r="N198" s="43">
        <f t="shared" si="112"/>
        <v>113.12</v>
      </c>
      <c r="O198" s="43">
        <f t="shared" si="112"/>
        <v>113.12</v>
      </c>
      <c r="P198" s="43">
        <f t="shared" si="112"/>
        <v>113.12</v>
      </c>
      <c r="Q198" s="43">
        <f t="shared" si="112"/>
        <v>113.12</v>
      </c>
      <c r="R198" s="43">
        <f t="shared" si="112"/>
        <v>113.12</v>
      </c>
      <c r="S198" s="43">
        <f t="shared" si="112"/>
        <v>113.12</v>
      </c>
      <c r="T198" s="43">
        <f t="shared" si="112"/>
        <v>113.12</v>
      </c>
      <c r="U198" s="43">
        <f t="shared" si="112"/>
        <v>113.12</v>
      </c>
      <c r="V198" s="43">
        <f t="shared" si="112"/>
        <v>113.12</v>
      </c>
      <c r="W198" s="43">
        <f t="shared" si="112"/>
        <v>113.12</v>
      </c>
      <c r="X198" s="43">
        <f t="shared" si="112"/>
        <v>113.12</v>
      </c>
      <c r="Y198" s="43">
        <f t="shared" si="112"/>
        <v>113.12</v>
      </c>
      <c r="Z198" s="43">
        <f t="shared" si="112"/>
        <v>113.12</v>
      </c>
      <c r="AA198" s="43">
        <f t="shared" si="112"/>
        <v>113.12</v>
      </c>
    </row>
    <row r="199" spans="1:27" ht="12.75" hidden="1" customHeight="1" outlineLevel="1" x14ac:dyDescent="0.2">
      <c r="A199" s="98" t="s">
        <v>2601</v>
      </c>
      <c r="B199" s="62" t="s">
        <v>81</v>
      </c>
      <c r="C199" s="42" t="s">
        <v>77</v>
      </c>
      <c r="D199" s="43">
        <v>6.71</v>
      </c>
      <c r="E199" s="43">
        <v>6.71</v>
      </c>
      <c r="F199" s="43">
        <v>6.71</v>
      </c>
      <c r="G199" s="43">
        <v>6.71</v>
      </c>
      <c r="H199" s="43">
        <v>6.71</v>
      </c>
      <c r="I199" s="43">
        <v>6.71</v>
      </c>
      <c r="J199" s="43">
        <v>6.71</v>
      </c>
      <c r="K199" s="43">
        <v>6.71</v>
      </c>
      <c r="L199" s="43">
        <v>6.71</v>
      </c>
      <c r="M199" s="43">
        <v>6.71</v>
      </c>
      <c r="N199" s="43">
        <v>6.71</v>
      </c>
      <c r="O199" s="43">
        <v>6.71</v>
      </c>
      <c r="P199" s="43">
        <v>6.71</v>
      </c>
      <c r="Q199" s="43">
        <v>6.71</v>
      </c>
      <c r="R199" s="43">
        <v>6.71</v>
      </c>
      <c r="S199" s="43">
        <v>6.71</v>
      </c>
      <c r="T199" s="43">
        <v>6.71</v>
      </c>
      <c r="U199" s="43">
        <v>6.71</v>
      </c>
      <c r="V199" s="43">
        <v>6.71</v>
      </c>
      <c r="W199" s="43">
        <v>6.71</v>
      </c>
      <c r="X199" s="43">
        <v>6.71</v>
      </c>
      <c r="Y199" s="43">
        <v>6.71</v>
      </c>
      <c r="Z199" s="43">
        <v>6.71</v>
      </c>
      <c r="AA199" s="43">
        <v>6.71</v>
      </c>
    </row>
    <row r="200" spans="1:27" ht="12.75" hidden="1" customHeight="1" outlineLevel="1" x14ac:dyDescent="0.2">
      <c r="A200" s="98" t="s">
        <v>2602</v>
      </c>
      <c r="B200" s="62" t="s">
        <v>79</v>
      </c>
      <c r="C200" s="42" t="s">
        <v>77</v>
      </c>
      <c r="D200" s="43">
        <f>$D$11</f>
        <v>216.36</v>
      </c>
      <c r="E200" s="43">
        <f t="shared" ref="E200:AA200" si="113">$D$11</f>
        <v>216.36</v>
      </c>
      <c r="F200" s="43">
        <f t="shared" si="113"/>
        <v>216.36</v>
      </c>
      <c r="G200" s="43">
        <f t="shared" si="113"/>
        <v>216.36</v>
      </c>
      <c r="H200" s="43">
        <f t="shared" si="113"/>
        <v>216.36</v>
      </c>
      <c r="I200" s="43">
        <f t="shared" si="113"/>
        <v>216.36</v>
      </c>
      <c r="J200" s="43">
        <f t="shared" si="113"/>
        <v>216.36</v>
      </c>
      <c r="K200" s="43">
        <f t="shared" si="113"/>
        <v>216.36</v>
      </c>
      <c r="L200" s="43">
        <f t="shared" si="113"/>
        <v>216.36</v>
      </c>
      <c r="M200" s="43">
        <f t="shared" si="113"/>
        <v>216.36</v>
      </c>
      <c r="N200" s="43">
        <f t="shared" si="113"/>
        <v>216.36</v>
      </c>
      <c r="O200" s="43">
        <f t="shared" si="113"/>
        <v>216.36</v>
      </c>
      <c r="P200" s="43">
        <f t="shared" si="113"/>
        <v>216.36</v>
      </c>
      <c r="Q200" s="43">
        <f t="shared" si="113"/>
        <v>216.36</v>
      </c>
      <c r="R200" s="43">
        <f t="shared" si="113"/>
        <v>216.36</v>
      </c>
      <c r="S200" s="43">
        <f t="shared" si="113"/>
        <v>216.36</v>
      </c>
      <c r="T200" s="43">
        <f t="shared" si="113"/>
        <v>216.36</v>
      </c>
      <c r="U200" s="43">
        <f t="shared" si="113"/>
        <v>216.36</v>
      </c>
      <c r="V200" s="43">
        <f t="shared" si="113"/>
        <v>216.36</v>
      </c>
      <c r="W200" s="43">
        <f t="shared" si="113"/>
        <v>216.36</v>
      </c>
      <c r="X200" s="43">
        <f t="shared" si="113"/>
        <v>216.36</v>
      </c>
      <c r="Y200" s="43">
        <f t="shared" si="113"/>
        <v>216.36</v>
      </c>
      <c r="Z200" s="43">
        <f t="shared" si="113"/>
        <v>216.36</v>
      </c>
      <c r="AA200" s="43">
        <f t="shared" si="113"/>
        <v>216.36</v>
      </c>
    </row>
    <row r="201" spans="1:27" ht="12.75" customHeight="1" collapsed="1" x14ac:dyDescent="0.2">
      <c r="A201" s="97" t="s">
        <v>2603</v>
      </c>
      <c r="B201" s="27" t="str">
        <f>"08"&amp;"."&amp;$B$801&amp;"."&amp;$B$802</f>
        <v>08.01.2023</v>
      </c>
      <c r="C201" s="89" t="s">
        <v>74</v>
      </c>
      <c r="D201" s="90">
        <f>ROUND(((D202+D203+D205+D204)/1000),5)</f>
        <v>1.43167</v>
      </c>
      <c r="E201" s="90">
        <f>ROUND(((E202+E203+E205+E204)/1000),5)</f>
        <v>1.3534299999999999</v>
      </c>
      <c r="F201" s="90">
        <f>ROUND(((F202+F203+F205+F204)/1000),5)</f>
        <v>1.29023</v>
      </c>
      <c r="G201" s="90">
        <f t="shared" ref="G201:AA201" si="114">ROUND(((G202+G203+G205+G204)/1000),5)</f>
        <v>1.24539</v>
      </c>
      <c r="H201" s="90">
        <f t="shared" si="114"/>
        <v>1.2812300000000001</v>
      </c>
      <c r="I201" s="90">
        <f t="shared" si="114"/>
        <v>1.3</v>
      </c>
      <c r="J201" s="90">
        <f t="shared" si="114"/>
        <v>1.32115</v>
      </c>
      <c r="K201" s="90">
        <f t="shared" si="114"/>
        <v>1.4197299999999999</v>
      </c>
      <c r="L201" s="90">
        <f t="shared" si="114"/>
        <v>1.6373200000000001</v>
      </c>
      <c r="M201" s="90">
        <f t="shared" si="114"/>
        <v>1.8966400000000001</v>
      </c>
      <c r="N201" s="90">
        <f t="shared" si="114"/>
        <v>1.9925600000000001</v>
      </c>
      <c r="O201" s="90">
        <f t="shared" si="114"/>
        <v>2.0175000000000001</v>
      </c>
      <c r="P201" s="90">
        <f t="shared" si="114"/>
        <v>2.0231699999999999</v>
      </c>
      <c r="Q201" s="90">
        <f t="shared" si="114"/>
        <v>2.0270899999999998</v>
      </c>
      <c r="R201" s="90">
        <f t="shared" si="114"/>
        <v>1.99925</v>
      </c>
      <c r="S201" s="90">
        <f t="shared" si="114"/>
        <v>2.0082800000000001</v>
      </c>
      <c r="T201" s="90">
        <f t="shared" si="114"/>
        <v>2.0391699999999999</v>
      </c>
      <c r="U201" s="90">
        <f t="shared" si="114"/>
        <v>2.0648200000000001</v>
      </c>
      <c r="V201" s="90">
        <f t="shared" si="114"/>
        <v>2.05816</v>
      </c>
      <c r="W201" s="90">
        <f t="shared" si="114"/>
        <v>2.0472399999999999</v>
      </c>
      <c r="X201" s="90">
        <f t="shared" si="114"/>
        <v>2.0480399999999999</v>
      </c>
      <c r="Y201" s="90">
        <f t="shared" si="114"/>
        <v>2.0048699999999999</v>
      </c>
      <c r="Z201" s="90">
        <f t="shared" si="114"/>
        <v>1.7384200000000001</v>
      </c>
      <c r="AA201" s="90">
        <f t="shared" si="114"/>
        <v>1.4521500000000001</v>
      </c>
    </row>
    <row r="202" spans="1:27" ht="12.75" hidden="1" customHeight="1" outlineLevel="1" x14ac:dyDescent="0.2">
      <c r="A202" s="98" t="s">
        <v>2604</v>
      </c>
      <c r="B202" s="62" t="s">
        <v>236</v>
      </c>
      <c r="C202" s="42" t="s">
        <v>77</v>
      </c>
      <c r="D202" s="43">
        <v>1095.48</v>
      </c>
      <c r="E202" s="43">
        <v>1017.24</v>
      </c>
      <c r="F202" s="43">
        <v>954.04</v>
      </c>
      <c r="G202" s="43">
        <v>909.2</v>
      </c>
      <c r="H202" s="43">
        <v>945.04</v>
      </c>
      <c r="I202" s="43">
        <v>963.81</v>
      </c>
      <c r="J202" s="43">
        <v>984.96</v>
      </c>
      <c r="K202" s="43">
        <v>1083.54</v>
      </c>
      <c r="L202" s="43">
        <v>1301.1300000000001</v>
      </c>
      <c r="M202" s="43">
        <v>1560.45</v>
      </c>
      <c r="N202" s="43">
        <v>1656.37</v>
      </c>
      <c r="O202" s="43">
        <v>1681.31</v>
      </c>
      <c r="P202" s="43">
        <v>1686.98</v>
      </c>
      <c r="Q202" s="43">
        <v>1690.9</v>
      </c>
      <c r="R202" s="43">
        <v>1663.06</v>
      </c>
      <c r="S202" s="43">
        <v>1672.09</v>
      </c>
      <c r="T202" s="43">
        <v>1702.98</v>
      </c>
      <c r="U202" s="43">
        <v>1728.63</v>
      </c>
      <c r="V202" s="43">
        <v>1721.97</v>
      </c>
      <c r="W202" s="43">
        <v>1711.05</v>
      </c>
      <c r="X202" s="43">
        <v>1711.85</v>
      </c>
      <c r="Y202" s="43">
        <v>1668.68</v>
      </c>
      <c r="Z202" s="43">
        <v>1402.23</v>
      </c>
      <c r="AA202" s="43">
        <v>1115.96</v>
      </c>
    </row>
    <row r="203" spans="1:27" ht="12.75" hidden="1" customHeight="1" outlineLevel="1" x14ac:dyDescent="0.2">
      <c r="A203" s="98" t="s">
        <v>2605</v>
      </c>
      <c r="B203" s="62" t="s">
        <v>88</v>
      </c>
      <c r="C203" s="42" t="s">
        <v>77</v>
      </c>
      <c r="D203" s="43">
        <f>$D$168</f>
        <v>113.12</v>
      </c>
      <c r="E203" s="43">
        <f>$D$168</f>
        <v>113.12</v>
      </c>
      <c r="F203" s="43">
        <f t="shared" ref="F203:AA203" si="115">$D$168</f>
        <v>113.12</v>
      </c>
      <c r="G203" s="43">
        <f t="shared" si="115"/>
        <v>113.12</v>
      </c>
      <c r="H203" s="43">
        <f t="shared" si="115"/>
        <v>113.12</v>
      </c>
      <c r="I203" s="43">
        <f t="shared" si="115"/>
        <v>113.12</v>
      </c>
      <c r="J203" s="43">
        <f t="shared" si="115"/>
        <v>113.12</v>
      </c>
      <c r="K203" s="43">
        <f t="shared" si="115"/>
        <v>113.12</v>
      </c>
      <c r="L203" s="43">
        <f t="shared" si="115"/>
        <v>113.12</v>
      </c>
      <c r="M203" s="43">
        <f t="shared" si="115"/>
        <v>113.12</v>
      </c>
      <c r="N203" s="43">
        <f t="shared" si="115"/>
        <v>113.12</v>
      </c>
      <c r="O203" s="43">
        <f t="shared" si="115"/>
        <v>113.12</v>
      </c>
      <c r="P203" s="43">
        <f t="shared" si="115"/>
        <v>113.12</v>
      </c>
      <c r="Q203" s="43">
        <f t="shared" si="115"/>
        <v>113.12</v>
      </c>
      <c r="R203" s="43">
        <f t="shared" si="115"/>
        <v>113.12</v>
      </c>
      <c r="S203" s="43">
        <f t="shared" si="115"/>
        <v>113.12</v>
      </c>
      <c r="T203" s="43">
        <f t="shared" si="115"/>
        <v>113.12</v>
      </c>
      <c r="U203" s="43">
        <f t="shared" si="115"/>
        <v>113.12</v>
      </c>
      <c r="V203" s="43">
        <f t="shared" si="115"/>
        <v>113.12</v>
      </c>
      <c r="W203" s="43">
        <f t="shared" si="115"/>
        <v>113.12</v>
      </c>
      <c r="X203" s="43">
        <f t="shared" si="115"/>
        <v>113.12</v>
      </c>
      <c r="Y203" s="43">
        <f t="shared" si="115"/>
        <v>113.12</v>
      </c>
      <c r="Z203" s="43">
        <f t="shared" si="115"/>
        <v>113.12</v>
      </c>
      <c r="AA203" s="43">
        <f t="shared" si="115"/>
        <v>113.12</v>
      </c>
    </row>
    <row r="204" spans="1:27" ht="12.75" hidden="1" customHeight="1" outlineLevel="1" x14ac:dyDescent="0.2">
      <c r="A204" s="98" t="s">
        <v>2606</v>
      </c>
      <c r="B204" s="62" t="s">
        <v>81</v>
      </c>
      <c r="C204" s="42" t="s">
        <v>77</v>
      </c>
      <c r="D204" s="43">
        <v>6.71</v>
      </c>
      <c r="E204" s="43">
        <v>6.71</v>
      </c>
      <c r="F204" s="43">
        <v>6.71</v>
      </c>
      <c r="G204" s="43">
        <v>6.71</v>
      </c>
      <c r="H204" s="43">
        <v>6.71</v>
      </c>
      <c r="I204" s="43">
        <v>6.71</v>
      </c>
      <c r="J204" s="43">
        <v>6.71</v>
      </c>
      <c r="K204" s="43">
        <v>6.71</v>
      </c>
      <c r="L204" s="43">
        <v>6.71</v>
      </c>
      <c r="M204" s="43">
        <v>6.71</v>
      </c>
      <c r="N204" s="43">
        <v>6.71</v>
      </c>
      <c r="O204" s="43">
        <v>6.71</v>
      </c>
      <c r="P204" s="43">
        <v>6.71</v>
      </c>
      <c r="Q204" s="43">
        <v>6.71</v>
      </c>
      <c r="R204" s="43">
        <v>6.71</v>
      </c>
      <c r="S204" s="43">
        <v>6.71</v>
      </c>
      <c r="T204" s="43">
        <v>6.71</v>
      </c>
      <c r="U204" s="43">
        <v>6.71</v>
      </c>
      <c r="V204" s="43">
        <v>6.71</v>
      </c>
      <c r="W204" s="43">
        <v>6.71</v>
      </c>
      <c r="X204" s="43">
        <v>6.71</v>
      </c>
      <c r="Y204" s="43">
        <v>6.71</v>
      </c>
      <c r="Z204" s="43">
        <v>6.71</v>
      </c>
      <c r="AA204" s="43">
        <v>6.71</v>
      </c>
    </row>
    <row r="205" spans="1:27" ht="12.75" hidden="1" customHeight="1" outlineLevel="1" x14ac:dyDescent="0.2">
      <c r="A205" s="98" t="s">
        <v>2607</v>
      </c>
      <c r="B205" s="62" t="s">
        <v>79</v>
      </c>
      <c r="C205" s="42" t="s">
        <v>77</v>
      </c>
      <c r="D205" s="43">
        <f>$D$11</f>
        <v>216.36</v>
      </c>
      <c r="E205" s="43">
        <f t="shared" ref="E205:AA205" si="116">$D$11</f>
        <v>216.36</v>
      </c>
      <c r="F205" s="43">
        <f t="shared" si="116"/>
        <v>216.36</v>
      </c>
      <c r="G205" s="43">
        <f t="shared" si="116"/>
        <v>216.36</v>
      </c>
      <c r="H205" s="43">
        <f t="shared" si="116"/>
        <v>216.36</v>
      </c>
      <c r="I205" s="43">
        <f t="shared" si="116"/>
        <v>216.36</v>
      </c>
      <c r="J205" s="43">
        <f t="shared" si="116"/>
        <v>216.36</v>
      </c>
      <c r="K205" s="43">
        <f t="shared" si="116"/>
        <v>216.36</v>
      </c>
      <c r="L205" s="43">
        <f t="shared" si="116"/>
        <v>216.36</v>
      </c>
      <c r="M205" s="43">
        <f t="shared" si="116"/>
        <v>216.36</v>
      </c>
      <c r="N205" s="43">
        <f t="shared" si="116"/>
        <v>216.36</v>
      </c>
      <c r="O205" s="43">
        <f t="shared" si="116"/>
        <v>216.36</v>
      </c>
      <c r="P205" s="43">
        <f t="shared" si="116"/>
        <v>216.36</v>
      </c>
      <c r="Q205" s="43">
        <f t="shared" si="116"/>
        <v>216.36</v>
      </c>
      <c r="R205" s="43">
        <f t="shared" si="116"/>
        <v>216.36</v>
      </c>
      <c r="S205" s="43">
        <f t="shared" si="116"/>
        <v>216.36</v>
      </c>
      <c r="T205" s="43">
        <f t="shared" si="116"/>
        <v>216.36</v>
      </c>
      <c r="U205" s="43">
        <f t="shared" si="116"/>
        <v>216.36</v>
      </c>
      <c r="V205" s="43">
        <f t="shared" si="116"/>
        <v>216.36</v>
      </c>
      <c r="W205" s="43">
        <f t="shared" si="116"/>
        <v>216.36</v>
      </c>
      <c r="X205" s="43">
        <f t="shared" si="116"/>
        <v>216.36</v>
      </c>
      <c r="Y205" s="43">
        <f t="shared" si="116"/>
        <v>216.36</v>
      </c>
      <c r="Z205" s="43">
        <f t="shared" si="116"/>
        <v>216.36</v>
      </c>
      <c r="AA205" s="43">
        <f t="shared" si="116"/>
        <v>216.36</v>
      </c>
    </row>
    <row r="206" spans="1:27" ht="12.75" customHeight="1" collapsed="1" x14ac:dyDescent="0.2">
      <c r="A206" s="97" t="s">
        <v>2608</v>
      </c>
      <c r="B206" s="27" t="str">
        <f>"09"&amp;"."&amp;$B$801&amp;"."&amp;$B$802</f>
        <v>09.01.2023</v>
      </c>
      <c r="C206" s="89" t="s">
        <v>74</v>
      </c>
      <c r="D206" s="90">
        <f>ROUND(((D207+D208+D210+D209)/1000),5)</f>
        <v>1.4174</v>
      </c>
      <c r="E206" s="90">
        <f>ROUND(((E207+E208+E210+E209)/1000),5)</f>
        <v>1.3172600000000001</v>
      </c>
      <c r="F206" s="90">
        <f>ROUND(((F207+F208+F210+F209)/1000),5)</f>
        <v>1.2442200000000001</v>
      </c>
      <c r="G206" s="90">
        <f t="shared" ref="G206:AA206" si="117">ROUND(((G207+G208+G210+G209)/1000),5)</f>
        <v>1.22309</v>
      </c>
      <c r="H206" s="90">
        <f t="shared" si="117"/>
        <v>1.2641199999999999</v>
      </c>
      <c r="I206" s="90">
        <f t="shared" si="117"/>
        <v>1.4017299999999999</v>
      </c>
      <c r="J206" s="90">
        <f t="shared" si="117"/>
        <v>1.6166799999999999</v>
      </c>
      <c r="K206" s="90">
        <f t="shared" si="117"/>
        <v>2.0045299999999999</v>
      </c>
      <c r="L206" s="90">
        <f t="shared" si="117"/>
        <v>2.11219</v>
      </c>
      <c r="M206" s="90">
        <f t="shared" si="117"/>
        <v>2.1551800000000001</v>
      </c>
      <c r="N206" s="90">
        <f t="shared" si="117"/>
        <v>2.1783100000000002</v>
      </c>
      <c r="O206" s="90">
        <f t="shared" si="117"/>
        <v>2.1916699999999998</v>
      </c>
      <c r="P206" s="90">
        <f t="shared" si="117"/>
        <v>2.1768100000000001</v>
      </c>
      <c r="Q206" s="90">
        <f t="shared" si="117"/>
        <v>2.1856900000000001</v>
      </c>
      <c r="R206" s="90">
        <f t="shared" si="117"/>
        <v>2.15706</v>
      </c>
      <c r="S206" s="90">
        <f t="shared" si="117"/>
        <v>2.16534</v>
      </c>
      <c r="T206" s="90">
        <f t="shared" si="117"/>
        <v>2.28213</v>
      </c>
      <c r="U206" s="90">
        <f t="shared" si="117"/>
        <v>2.2432699999999999</v>
      </c>
      <c r="V206" s="90">
        <f t="shared" si="117"/>
        <v>2.2775500000000002</v>
      </c>
      <c r="W206" s="90">
        <f t="shared" si="117"/>
        <v>2.17035</v>
      </c>
      <c r="X206" s="90">
        <f t="shared" si="117"/>
        <v>2.1235599999999999</v>
      </c>
      <c r="Y206" s="90">
        <f t="shared" si="117"/>
        <v>2.07206</v>
      </c>
      <c r="Z206" s="90">
        <f t="shared" si="117"/>
        <v>1.77179</v>
      </c>
      <c r="AA206" s="90">
        <f t="shared" si="117"/>
        <v>1.43554</v>
      </c>
    </row>
    <row r="207" spans="1:27" ht="12.75" hidden="1" customHeight="1" outlineLevel="1" x14ac:dyDescent="0.2">
      <c r="A207" s="98" t="s">
        <v>2609</v>
      </c>
      <c r="B207" s="62" t="s">
        <v>236</v>
      </c>
      <c r="C207" s="42" t="s">
        <v>77</v>
      </c>
      <c r="D207" s="43">
        <v>1081.21</v>
      </c>
      <c r="E207" s="43">
        <v>981.07</v>
      </c>
      <c r="F207" s="43">
        <v>908.03</v>
      </c>
      <c r="G207" s="43">
        <v>886.9</v>
      </c>
      <c r="H207" s="43">
        <v>927.93</v>
      </c>
      <c r="I207" s="43">
        <v>1065.54</v>
      </c>
      <c r="J207" s="43">
        <v>1280.49</v>
      </c>
      <c r="K207" s="43">
        <v>1668.34</v>
      </c>
      <c r="L207" s="43">
        <v>1776</v>
      </c>
      <c r="M207" s="43">
        <v>1818.99</v>
      </c>
      <c r="N207" s="43">
        <v>1842.12</v>
      </c>
      <c r="O207" s="43">
        <v>1855.48</v>
      </c>
      <c r="P207" s="43">
        <v>1840.62</v>
      </c>
      <c r="Q207" s="43">
        <v>1849.5</v>
      </c>
      <c r="R207" s="43">
        <v>1820.87</v>
      </c>
      <c r="S207" s="43">
        <v>1829.15</v>
      </c>
      <c r="T207" s="43">
        <v>1945.94</v>
      </c>
      <c r="U207" s="43">
        <v>1907.08</v>
      </c>
      <c r="V207" s="43">
        <v>1941.36</v>
      </c>
      <c r="W207" s="43">
        <v>1834.16</v>
      </c>
      <c r="X207" s="43">
        <v>1787.37</v>
      </c>
      <c r="Y207" s="43">
        <v>1735.87</v>
      </c>
      <c r="Z207" s="43">
        <v>1435.6</v>
      </c>
      <c r="AA207" s="43">
        <v>1099.3499999999999</v>
      </c>
    </row>
    <row r="208" spans="1:27" ht="12.75" hidden="1" customHeight="1" outlineLevel="1" x14ac:dyDescent="0.2">
      <c r="A208" s="98" t="s">
        <v>2610</v>
      </c>
      <c r="B208" s="62" t="s">
        <v>88</v>
      </c>
      <c r="C208" s="42" t="s">
        <v>77</v>
      </c>
      <c r="D208" s="43">
        <f>$D$168</f>
        <v>113.12</v>
      </c>
      <c r="E208" s="43">
        <f>$D$168</f>
        <v>113.12</v>
      </c>
      <c r="F208" s="43">
        <f t="shared" ref="F208:AA208" si="118">$D$168</f>
        <v>113.12</v>
      </c>
      <c r="G208" s="43">
        <f t="shared" si="118"/>
        <v>113.12</v>
      </c>
      <c r="H208" s="43">
        <f t="shared" si="118"/>
        <v>113.12</v>
      </c>
      <c r="I208" s="43">
        <f t="shared" si="118"/>
        <v>113.12</v>
      </c>
      <c r="J208" s="43">
        <f t="shared" si="118"/>
        <v>113.12</v>
      </c>
      <c r="K208" s="43">
        <f t="shared" si="118"/>
        <v>113.12</v>
      </c>
      <c r="L208" s="43">
        <f t="shared" si="118"/>
        <v>113.12</v>
      </c>
      <c r="M208" s="43">
        <f t="shared" si="118"/>
        <v>113.12</v>
      </c>
      <c r="N208" s="43">
        <f t="shared" si="118"/>
        <v>113.12</v>
      </c>
      <c r="O208" s="43">
        <f t="shared" si="118"/>
        <v>113.12</v>
      </c>
      <c r="P208" s="43">
        <f t="shared" si="118"/>
        <v>113.12</v>
      </c>
      <c r="Q208" s="43">
        <f t="shared" si="118"/>
        <v>113.12</v>
      </c>
      <c r="R208" s="43">
        <f t="shared" si="118"/>
        <v>113.12</v>
      </c>
      <c r="S208" s="43">
        <f t="shared" si="118"/>
        <v>113.12</v>
      </c>
      <c r="T208" s="43">
        <f t="shared" si="118"/>
        <v>113.12</v>
      </c>
      <c r="U208" s="43">
        <f t="shared" si="118"/>
        <v>113.12</v>
      </c>
      <c r="V208" s="43">
        <f t="shared" si="118"/>
        <v>113.12</v>
      </c>
      <c r="W208" s="43">
        <f t="shared" si="118"/>
        <v>113.12</v>
      </c>
      <c r="X208" s="43">
        <f t="shared" si="118"/>
        <v>113.12</v>
      </c>
      <c r="Y208" s="43">
        <f t="shared" si="118"/>
        <v>113.12</v>
      </c>
      <c r="Z208" s="43">
        <f t="shared" si="118"/>
        <v>113.12</v>
      </c>
      <c r="AA208" s="43">
        <f t="shared" si="118"/>
        <v>113.12</v>
      </c>
    </row>
    <row r="209" spans="1:27" ht="12.75" hidden="1" customHeight="1" outlineLevel="1" x14ac:dyDescent="0.2">
      <c r="A209" s="98" t="s">
        <v>2611</v>
      </c>
      <c r="B209" s="62" t="s">
        <v>81</v>
      </c>
      <c r="C209" s="42" t="s">
        <v>77</v>
      </c>
      <c r="D209" s="43">
        <v>6.71</v>
      </c>
      <c r="E209" s="43">
        <v>6.71</v>
      </c>
      <c r="F209" s="43">
        <v>6.71</v>
      </c>
      <c r="G209" s="43">
        <v>6.71</v>
      </c>
      <c r="H209" s="43">
        <v>6.71</v>
      </c>
      <c r="I209" s="43">
        <v>6.71</v>
      </c>
      <c r="J209" s="43">
        <v>6.71</v>
      </c>
      <c r="K209" s="43">
        <v>6.71</v>
      </c>
      <c r="L209" s="43">
        <v>6.71</v>
      </c>
      <c r="M209" s="43">
        <v>6.71</v>
      </c>
      <c r="N209" s="43">
        <v>6.71</v>
      </c>
      <c r="O209" s="43">
        <v>6.71</v>
      </c>
      <c r="P209" s="43">
        <v>6.71</v>
      </c>
      <c r="Q209" s="43">
        <v>6.71</v>
      </c>
      <c r="R209" s="43">
        <v>6.71</v>
      </c>
      <c r="S209" s="43">
        <v>6.71</v>
      </c>
      <c r="T209" s="43">
        <v>6.71</v>
      </c>
      <c r="U209" s="43">
        <v>6.71</v>
      </c>
      <c r="V209" s="43">
        <v>6.71</v>
      </c>
      <c r="W209" s="43">
        <v>6.71</v>
      </c>
      <c r="X209" s="43">
        <v>6.71</v>
      </c>
      <c r="Y209" s="43">
        <v>6.71</v>
      </c>
      <c r="Z209" s="43">
        <v>6.71</v>
      </c>
      <c r="AA209" s="43">
        <v>6.71</v>
      </c>
    </row>
    <row r="210" spans="1:27" ht="12.75" hidden="1" customHeight="1" outlineLevel="1" x14ac:dyDescent="0.2">
      <c r="A210" s="98" t="s">
        <v>2612</v>
      </c>
      <c r="B210" s="62" t="s">
        <v>79</v>
      </c>
      <c r="C210" s="42" t="s">
        <v>77</v>
      </c>
      <c r="D210" s="43">
        <f>$D$11</f>
        <v>216.36</v>
      </c>
      <c r="E210" s="43">
        <f t="shared" ref="E210:AA210" si="119">$D$11</f>
        <v>216.36</v>
      </c>
      <c r="F210" s="43">
        <f t="shared" si="119"/>
        <v>216.36</v>
      </c>
      <c r="G210" s="43">
        <f t="shared" si="119"/>
        <v>216.36</v>
      </c>
      <c r="H210" s="43">
        <f t="shared" si="119"/>
        <v>216.36</v>
      </c>
      <c r="I210" s="43">
        <f t="shared" si="119"/>
        <v>216.36</v>
      </c>
      <c r="J210" s="43">
        <f t="shared" si="119"/>
        <v>216.36</v>
      </c>
      <c r="K210" s="43">
        <f t="shared" si="119"/>
        <v>216.36</v>
      </c>
      <c r="L210" s="43">
        <f t="shared" si="119"/>
        <v>216.36</v>
      </c>
      <c r="M210" s="43">
        <f t="shared" si="119"/>
        <v>216.36</v>
      </c>
      <c r="N210" s="43">
        <f t="shared" si="119"/>
        <v>216.36</v>
      </c>
      <c r="O210" s="43">
        <f t="shared" si="119"/>
        <v>216.36</v>
      </c>
      <c r="P210" s="43">
        <f t="shared" si="119"/>
        <v>216.36</v>
      </c>
      <c r="Q210" s="43">
        <f t="shared" si="119"/>
        <v>216.36</v>
      </c>
      <c r="R210" s="43">
        <f t="shared" si="119"/>
        <v>216.36</v>
      </c>
      <c r="S210" s="43">
        <f t="shared" si="119"/>
        <v>216.36</v>
      </c>
      <c r="T210" s="43">
        <f t="shared" si="119"/>
        <v>216.36</v>
      </c>
      <c r="U210" s="43">
        <f t="shared" si="119"/>
        <v>216.36</v>
      </c>
      <c r="V210" s="43">
        <f t="shared" si="119"/>
        <v>216.36</v>
      </c>
      <c r="W210" s="43">
        <f t="shared" si="119"/>
        <v>216.36</v>
      </c>
      <c r="X210" s="43">
        <f t="shared" si="119"/>
        <v>216.36</v>
      </c>
      <c r="Y210" s="43">
        <f t="shared" si="119"/>
        <v>216.36</v>
      </c>
      <c r="Z210" s="43">
        <f t="shared" si="119"/>
        <v>216.36</v>
      </c>
      <c r="AA210" s="43">
        <f t="shared" si="119"/>
        <v>216.36</v>
      </c>
    </row>
    <row r="211" spans="1:27" ht="12.75" customHeight="1" collapsed="1" x14ac:dyDescent="0.2">
      <c r="A211" s="97" t="s">
        <v>2613</v>
      </c>
      <c r="B211" s="27" t="str">
        <f>"10"&amp;"."&amp;$B$801&amp;"."&amp;$B$802</f>
        <v>10.01.2023</v>
      </c>
      <c r="C211" s="89" t="s">
        <v>74</v>
      </c>
      <c r="D211" s="90">
        <f>ROUND(((D212+D213+D215+D214)/1000),5)</f>
        <v>1.41561</v>
      </c>
      <c r="E211" s="90">
        <f>ROUND(((E212+E213+E215+E214)/1000),5)</f>
        <v>1.32491</v>
      </c>
      <c r="F211" s="90">
        <f>ROUND(((F212+F213+F215+F214)/1000),5)</f>
        <v>1.25525</v>
      </c>
      <c r="G211" s="90">
        <f t="shared" ref="G211:AA211" si="120">ROUND(((G212+G213+G215+G214)/1000),5)</f>
        <v>1.25783</v>
      </c>
      <c r="H211" s="90">
        <f t="shared" si="120"/>
        <v>1.3550800000000001</v>
      </c>
      <c r="I211" s="90">
        <f t="shared" si="120"/>
        <v>1.46133</v>
      </c>
      <c r="J211" s="90">
        <f t="shared" si="120"/>
        <v>1.6697599999999999</v>
      </c>
      <c r="K211" s="90">
        <f t="shared" si="120"/>
        <v>2.0573399999999999</v>
      </c>
      <c r="L211" s="90">
        <f t="shared" si="120"/>
        <v>2.1546599999999998</v>
      </c>
      <c r="M211" s="90">
        <f t="shared" si="120"/>
        <v>2.19387</v>
      </c>
      <c r="N211" s="90">
        <f t="shared" si="120"/>
        <v>2.2090100000000001</v>
      </c>
      <c r="O211" s="90">
        <f t="shared" si="120"/>
        <v>2.2183600000000001</v>
      </c>
      <c r="P211" s="90">
        <f t="shared" si="120"/>
        <v>2.2073800000000001</v>
      </c>
      <c r="Q211" s="90">
        <f t="shared" si="120"/>
        <v>2.2105800000000002</v>
      </c>
      <c r="R211" s="90">
        <f t="shared" si="120"/>
        <v>2.1776599999999999</v>
      </c>
      <c r="S211" s="90">
        <f t="shared" si="120"/>
        <v>2.1737799999999998</v>
      </c>
      <c r="T211" s="90">
        <f t="shared" si="120"/>
        <v>2.2341899999999999</v>
      </c>
      <c r="U211" s="90">
        <f t="shared" si="120"/>
        <v>2.2542399999999998</v>
      </c>
      <c r="V211" s="90">
        <f t="shared" si="120"/>
        <v>2.25027</v>
      </c>
      <c r="W211" s="90">
        <f t="shared" si="120"/>
        <v>2.1903600000000001</v>
      </c>
      <c r="X211" s="90">
        <f t="shared" si="120"/>
        <v>2.1537199999999999</v>
      </c>
      <c r="Y211" s="90">
        <f t="shared" si="120"/>
        <v>2.08548</v>
      </c>
      <c r="Z211" s="90">
        <f t="shared" si="120"/>
        <v>1.79576</v>
      </c>
      <c r="AA211" s="90">
        <f t="shared" si="120"/>
        <v>1.4695499999999999</v>
      </c>
    </row>
    <row r="212" spans="1:27" ht="12.75" hidden="1" customHeight="1" outlineLevel="1" x14ac:dyDescent="0.2">
      <c r="A212" s="98" t="s">
        <v>2614</v>
      </c>
      <c r="B212" s="62" t="s">
        <v>236</v>
      </c>
      <c r="C212" s="42" t="s">
        <v>77</v>
      </c>
      <c r="D212" s="43">
        <v>1079.42</v>
      </c>
      <c r="E212" s="43">
        <v>988.72</v>
      </c>
      <c r="F212" s="43">
        <v>919.06</v>
      </c>
      <c r="G212" s="43">
        <v>921.64</v>
      </c>
      <c r="H212" s="43">
        <v>1018.89</v>
      </c>
      <c r="I212" s="43">
        <v>1125.1400000000001</v>
      </c>
      <c r="J212" s="43">
        <v>1333.57</v>
      </c>
      <c r="K212" s="43">
        <v>1721.15</v>
      </c>
      <c r="L212" s="43">
        <v>1818.47</v>
      </c>
      <c r="M212" s="43">
        <v>1857.68</v>
      </c>
      <c r="N212" s="43">
        <v>1872.82</v>
      </c>
      <c r="O212" s="43">
        <v>1882.17</v>
      </c>
      <c r="P212" s="43">
        <v>1871.19</v>
      </c>
      <c r="Q212" s="43">
        <v>1874.39</v>
      </c>
      <c r="R212" s="43">
        <v>1841.47</v>
      </c>
      <c r="S212" s="43">
        <v>1837.59</v>
      </c>
      <c r="T212" s="43">
        <v>1898</v>
      </c>
      <c r="U212" s="43">
        <v>1918.05</v>
      </c>
      <c r="V212" s="43">
        <v>1914.08</v>
      </c>
      <c r="W212" s="43">
        <v>1854.17</v>
      </c>
      <c r="X212" s="43">
        <v>1817.53</v>
      </c>
      <c r="Y212" s="43">
        <v>1749.29</v>
      </c>
      <c r="Z212" s="43">
        <v>1459.57</v>
      </c>
      <c r="AA212" s="43">
        <v>1133.3599999999999</v>
      </c>
    </row>
    <row r="213" spans="1:27" ht="12.75" hidden="1" customHeight="1" outlineLevel="1" x14ac:dyDescent="0.2">
      <c r="A213" s="98" t="s">
        <v>2615</v>
      </c>
      <c r="B213" s="62" t="s">
        <v>88</v>
      </c>
      <c r="C213" s="42" t="s">
        <v>77</v>
      </c>
      <c r="D213" s="43">
        <f>$D$168</f>
        <v>113.12</v>
      </c>
      <c r="E213" s="43">
        <f>$D$168</f>
        <v>113.12</v>
      </c>
      <c r="F213" s="43">
        <f t="shared" ref="F213:AA213" si="121">$D$168</f>
        <v>113.12</v>
      </c>
      <c r="G213" s="43">
        <f t="shared" si="121"/>
        <v>113.12</v>
      </c>
      <c r="H213" s="43">
        <f t="shared" si="121"/>
        <v>113.12</v>
      </c>
      <c r="I213" s="43">
        <f t="shared" si="121"/>
        <v>113.12</v>
      </c>
      <c r="J213" s="43">
        <f t="shared" si="121"/>
        <v>113.12</v>
      </c>
      <c r="K213" s="43">
        <f t="shared" si="121"/>
        <v>113.12</v>
      </c>
      <c r="L213" s="43">
        <f t="shared" si="121"/>
        <v>113.12</v>
      </c>
      <c r="M213" s="43">
        <f t="shared" si="121"/>
        <v>113.12</v>
      </c>
      <c r="N213" s="43">
        <f t="shared" si="121"/>
        <v>113.12</v>
      </c>
      <c r="O213" s="43">
        <f t="shared" si="121"/>
        <v>113.12</v>
      </c>
      <c r="P213" s="43">
        <f t="shared" si="121"/>
        <v>113.12</v>
      </c>
      <c r="Q213" s="43">
        <f t="shared" si="121"/>
        <v>113.12</v>
      </c>
      <c r="R213" s="43">
        <f t="shared" si="121"/>
        <v>113.12</v>
      </c>
      <c r="S213" s="43">
        <f t="shared" si="121"/>
        <v>113.12</v>
      </c>
      <c r="T213" s="43">
        <f t="shared" si="121"/>
        <v>113.12</v>
      </c>
      <c r="U213" s="43">
        <f t="shared" si="121"/>
        <v>113.12</v>
      </c>
      <c r="V213" s="43">
        <f t="shared" si="121"/>
        <v>113.12</v>
      </c>
      <c r="W213" s="43">
        <f t="shared" si="121"/>
        <v>113.12</v>
      </c>
      <c r="X213" s="43">
        <f t="shared" si="121"/>
        <v>113.12</v>
      </c>
      <c r="Y213" s="43">
        <f t="shared" si="121"/>
        <v>113.12</v>
      </c>
      <c r="Z213" s="43">
        <f t="shared" si="121"/>
        <v>113.12</v>
      </c>
      <c r="AA213" s="43">
        <f t="shared" si="121"/>
        <v>113.12</v>
      </c>
    </row>
    <row r="214" spans="1:27" ht="12.75" hidden="1" customHeight="1" outlineLevel="1" x14ac:dyDescent="0.2">
      <c r="A214" s="98" t="s">
        <v>2616</v>
      </c>
      <c r="B214" s="62" t="s">
        <v>81</v>
      </c>
      <c r="C214" s="42" t="s">
        <v>77</v>
      </c>
      <c r="D214" s="43">
        <v>6.71</v>
      </c>
      <c r="E214" s="43">
        <v>6.71</v>
      </c>
      <c r="F214" s="43">
        <v>6.71</v>
      </c>
      <c r="G214" s="43">
        <v>6.71</v>
      </c>
      <c r="H214" s="43">
        <v>6.71</v>
      </c>
      <c r="I214" s="43">
        <v>6.71</v>
      </c>
      <c r="J214" s="43">
        <v>6.71</v>
      </c>
      <c r="K214" s="43">
        <v>6.71</v>
      </c>
      <c r="L214" s="43">
        <v>6.71</v>
      </c>
      <c r="M214" s="43">
        <v>6.71</v>
      </c>
      <c r="N214" s="43">
        <v>6.71</v>
      </c>
      <c r="O214" s="43">
        <v>6.71</v>
      </c>
      <c r="P214" s="43">
        <v>6.71</v>
      </c>
      <c r="Q214" s="43">
        <v>6.71</v>
      </c>
      <c r="R214" s="43">
        <v>6.71</v>
      </c>
      <c r="S214" s="43">
        <v>6.71</v>
      </c>
      <c r="T214" s="43">
        <v>6.71</v>
      </c>
      <c r="U214" s="43">
        <v>6.71</v>
      </c>
      <c r="V214" s="43">
        <v>6.71</v>
      </c>
      <c r="W214" s="43">
        <v>6.71</v>
      </c>
      <c r="X214" s="43">
        <v>6.71</v>
      </c>
      <c r="Y214" s="43">
        <v>6.71</v>
      </c>
      <c r="Z214" s="43">
        <v>6.71</v>
      </c>
      <c r="AA214" s="43">
        <v>6.71</v>
      </c>
    </row>
    <row r="215" spans="1:27" ht="12.75" hidden="1" customHeight="1" outlineLevel="1" x14ac:dyDescent="0.2">
      <c r="A215" s="98" t="s">
        <v>2617</v>
      </c>
      <c r="B215" s="62" t="s">
        <v>79</v>
      </c>
      <c r="C215" s="42" t="s">
        <v>77</v>
      </c>
      <c r="D215" s="43">
        <f>$D$11</f>
        <v>216.36</v>
      </c>
      <c r="E215" s="43">
        <f t="shared" ref="E215:AA215" si="122">$D$11</f>
        <v>216.36</v>
      </c>
      <c r="F215" s="43">
        <f t="shared" si="122"/>
        <v>216.36</v>
      </c>
      <c r="G215" s="43">
        <f t="shared" si="122"/>
        <v>216.36</v>
      </c>
      <c r="H215" s="43">
        <f t="shared" si="122"/>
        <v>216.36</v>
      </c>
      <c r="I215" s="43">
        <f t="shared" si="122"/>
        <v>216.36</v>
      </c>
      <c r="J215" s="43">
        <f t="shared" si="122"/>
        <v>216.36</v>
      </c>
      <c r="K215" s="43">
        <f t="shared" si="122"/>
        <v>216.36</v>
      </c>
      <c r="L215" s="43">
        <f t="shared" si="122"/>
        <v>216.36</v>
      </c>
      <c r="M215" s="43">
        <f t="shared" si="122"/>
        <v>216.36</v>
      </c>
      <c r="N215" s="43">
        <f t="shared" si="122"/>
        <v>216.36</v>
      </c>
      <c r="O215" s="43">
        <f t="shared" si="122"/>
        <v>216.36</v>
      </c>
      <c r="P215" s="43">
        <f t="shared" si="122"/>
        <v>216.36</v>
      </c>
      <c r="Q215" s="43">
        <f t="shared" si="122"/>
        <v>216.36</v>
      </c>
      <c r="R215" s="43">
        <f t="shared" si="122"/>
        <v>216.36</v>
      </c>
      <c r="S215" s="43">
        <f t="shared" si="122"/>
        <v>216.36</v>
      </c>
      <c r="T215" s="43">
        <f t="shared" si="122"/>
        <v>216.36</v>
      </c>
      <c r="U215" s="43">
        <f t="shared" si="122"/>
        <v>216.36</v>
      </c>
      <c r="V215" s="43">
        <f t="shared" si="122"/>
        <v>216.36</v>
      </c>
      <c r="W215" s="43">
        <f t="shared" si="122"/>
        <v>216.36</v>
      </c>
      <c r="X215" s="43">
        <f t="shared" si="122"/>
        <v>216.36</v>
      </c>
      <c r="Y215" s="43">
        <f t="shared" si="122"/>
        <v>216.36</v>
      </c>
      <c r="Z215" s="43">
        <f t="shared" si="122"/>
        <v>216.36</v>
      </c>
      <c r="AA215" s="43">
        <f t="shared" si="122"/>
        <v>216.36</v>
      </c>
    </row>
    <row r="216" spans="1:27" ht="12.75" customHeight="1" collapsed="1" x14ac:dyDescent="0.2">
      <c r="A216" s="97" t="s">
        <v>2618</v>
      </c>
      <c r="B216" s="27" t="str">
        <f>"11"&amp;"."&amp;$B$801&amp;"."&amp;$B$802</f>
        <v>11.01.2023</v>
      </c>
      <c r="C216" s="89" t="s">
        <v>74</v>
      </c>
      <c r="D216" s="90">
        <f>ROUND(((D217+D218+D220+D219)/1000),5)</f>
        <v>1.4486699999999999</v>
      </c>
      <c r="E216" s="90">
        <f>ROUND(((E217+E218+E220+E219)/1000),5)</f>
        <v>1.39825</v>
      </c>
      <c r="F216" s="90">
        <f>ROUND(((F217+F218+F220+F219)/1000),5)</f>
        <v>1.33263</v>
      </c>
      <c r="G216" s="90">
        <f t="shared" ref="G216:AA216" si="123">ROUND(((G217+G218+G220+G219)/1000),5)</f>
        <v>1.3260099999999999</v>
      </c>
      <c r="H216" s="90">
        <f t="shared" si="123"/>
        <v>1.40072</v>
      </c>
      <c r="I216" s="90">
        <f t="shared" si="123"/>
        <v>1.4957499999999999</v>
      </c>
      <c r="J216" s="90">
        <f t="shared" si="123"/>
        <v>1.6535299999999999</v>
      </c>
      <c r="K216" s="90">
        <f t="shared" si="123"/>
        <v>2.0696599999999998</v>
      </c>
      <c r="L216" s="90">
        <f t="shared" si="123"/>
        <v>2.1827700000000001</v>
      </c>
      <c r="M216" s="90">
        <f t="shared" si="123"/>
        <v>2.2214100000000001</v>
      </c>
      <c r="N216" s="90">
        <f t="shared" si="123"/>
        <v>2.2406199999999998</v>
      </c>
      <c r="O216" s="90">
        <f t="shared" si="123"/>
        <v>2.2558500000000001</v>
      </c>
      <c r="P216" s="90">
        <f t="shared" si="123"/>
        <v>2.2425899999999999</v>
      </c>
      <c r="Q216" s="90">
        <f t="shared" si="123"/>
        <v>2.2455500000000002</v>
      </c>
      <c r="R216" s="90">
        <f t="shared" si="123"/>
        <v>2.2212900000000002</v>
      </c>
      <c r="S216" s="90">
        <f t="shared" si="123"/>
        <v>2.21976</v>
      </c>
      <c r="T216" s="90">
        <f t="shared" si="123"/>
        <v>2.33704</v>
      </c>
      <c r="U216" s="90">
        <f t="shared" si="123"/>
        <v>2.3377300000000001</v>
      </c>
      <c r="V216" s="90">
        <f t="shared" si="123"/>
        <v>2.3442699999999999</v>
      </c>
      <c r="W216" s="90">
        <f t="shared" si="123"/>
        <v>2.2223099999999998</v>
      </c>
      <c r="X216" s="90">
        <f t="shared" si="123"/>
        <v>2.1966600000000001</v>
      </c>
      <c r="Y216" s="90">
        <f t="shared" si="123"/>
        <v>2.1574599999999999</v>
      </c>
      <c r="Z216" s="90">
        <f t="shared" si="123"/>
        <v>2.0013000000000001</v>
      </c>
      <c r="AA216" s="90">
        <f t="shared" si="123"/>
        <v>1.58118</v>
      </c>
    </row>
    <row r="217" spans="1:27" ht="12.75" hidden="1" customHeight="1" outlineLevel="1" x14ac:dyDescent="0.2">
      <c r="A217" s="98" t="s">
        <v>2619</v>
      </c>
      <c r="B217" s="62" t="s">
        <v>236</v>
      </c>
      <c r="C217" s="42" t="s">
        <v>77</v>
      </c>
      <c r="D217" s="43">
        <v>1112.48</v>
      </c>
      <c r="E217" s="43">
        <v>1062.06</v>
      </c>
      <c r="F217" s="43">
        <v>996.44</v>
      </c>
      <c r="G217" s="43">
        <v>989.82</v>
      </c>
      <c r="H217" s="43">
        <v>1064.53</v>
      </c>
      <c r="I217" s="43">
        <v>1159.56</v>
      </c>
      <c r="J217" s="43">
        <v>1317.34</v>
      </c>
      <c r="K217" s="43">
        <v>1733.47</v>
      </c>
      <c r="L217" s="43">
        <v>1846.58</v>
      </c>
      <c r="M217" s="43">
        <v>1885.22</v>
      </c>
      <c r="N217" s="43">
        <v>1904.43</v>
      </c>
      <c r="O217" s="43">
        <v>1919.66</v>
      </c>
      <c r="P217" s="43">
        <v>1906.4</v>
      </c>
      <c r="Q217" s="43">
        <v>1909.36</v>
      </c>
      <c r="R217" s="43">
        <v>1885.1</v>
      </c>
      <c r="S217" s="43">
        <v>1883.57</v>
      </c>
      <c r="T217" s="43">
        <v>2000.85</v>
      </c>
      <c r="U217" s="43">
        <v>2001.54</v>
      </c>
      <c r="V217" s="43">
        <v>2008.08</v>
      </c>
      <c r="W217" s="43">
        <v>1886.12</v>
      </c>
      <c r="X217" s="43">
        <v>1860.47</v>
      </c>
      <c r="Y217" s="43">
        <v>1821.27</v>
      </c>
      <c r="Z217" s="43">
        <v>1665.11</v>
      </c>
      <c r="AA217" s="43">
        <v>1244.99</v>
      </c>
    </row>
    <row r="218" spans="1:27" ht="12.75" hidden="1" customHeight="1" outlineLevel="1" x14ac:dyDescent="0.2">
      <c r="A218" s="98" t="s">
        <v>2620</v>
      </c>
      <c r="B218" s="62" t="s">
        <v>88</v>
      </c>
      <c r="C218" s="42" t="s">
        <v>77</v>
      </c>
      <c r="D218" s="43">
        <f>$D$168</f>
        <v>113.12</v>
      </c>
      <c r="E218" s="43">
        <f>$D$168</f>
        <v>113.12</v>
      </c>
      <c r="F218" s="43">
        <f t="shared" ref="F218:AA218" si="124">$D$168</f>
        <v>113.12</v>
      </c>
      <c r="G218" s="43">
        <f t="shared" si="124"/>
        <v>113.12</v>
      </c>
      <c r="H218" s="43">
        <f t="shared" si="124"/>
        <v>113.12</v>
      </c>
      <c r="I218" s="43">
        <f t="shared" si="124"/>
        <v>113.12</v>
      </c>
      <c r="J218" s="43">
        <f t="shared" si="124"/>
        <v>113.12</v>
      </c>
      <c r="K218" s="43">
        <f t="shared" si="124"/>
        <v>113.12</v>
      </c>
      <c r="L218" s="43">
        <f t="shared" si="124"/>
        <v>113.12</v>
      </c>
      <c r="M218" s="43">
        <f t="shared" si="124"/>
        <v>113.12</v>
      </c>
      <c r="N218" s="43">
        <f t="shared" si="124"/>
        <v>113.12</v>
      </c>
      <c r="O218" s="43">
        <f t="shared" si="124"/>
        <v>113.12</v>
      </c>
      <c r="P218" s="43">
        <f t="shared" si="124"/>
        <v>113.12</v>
      </c>
      <c r="Q218" s="43">
        <f t="shared" si="124"/>
        <v>113.12</v>
      </c>
      <c r="R218" s="43">
        <f t="shared" si="124"/>
        <v>113.12</v>
      </c>
      <c r="S218" s="43">
        <f t="shared" si="124"/>
        <v>113.12</v>
      </c>
      <c r="T218" s="43">
        <f t="shared" si="124"/>
        <v>113.12</v>
      </c>
      <c r="U218" s="43">
        <f t="shared" si="124"/>
        <v>113.12</v>
      </c>
      <c r="V218" s="43">
        <f t="shared" si="124"/>
        <v>113.12</v>
      </c>
      <c r="W218" s="43">
        <f t="shared" si="124"/>
        <v>113.12</v>
      </c>
      <c r="X218" s="43">
        <f t="shared" si="124"/>
        <v>113.12</v>
      </c>
      <c r="Y218" s="43">
        <f t="shared" si="124"/>
        <v>113.12</v>
      </c>
      <c r="Z218" s="43">
        <f t="shared" si="124"/>
        <v>113.12</v>
      </c>
      <c r="AA218" s="43">
        <f t="shared" si="124"/>
        <v>113.12</v>
      </c>
    </row>
    <row r="219" spans="1:27" ht="12.75" hidden="1" customHeight="1" outlineLevel="1" x14ac:dyDescent="0.2">
      <c r="A219" s="98" t="s">
        <v>2621</v>
      </c>
      <c r="B219" s="62" t="s">
        <v>81</v>
      </c>
      <c r="C219" s="42" t="s">
        <v>77</v>
      </c>
      <c r="D219" s="43">
        <v>6.71</v>
      </c>
      <c r="E219" s="43">
        <v>6.71</v>
      </c>
      <c r="F219" s="43">
        <v>6.71</v>
      </c>
      <c r="G219" s="43">
        <v>6.71</v>
      </c>
      <c r="H219" s="43">
        <v>6.71</v>
      </c>
      <c r="I219" s="43">
        <v>6.71</v>
      </c>
      <c r="J219" s="43">
        <v>6.71</v>
      </c>
      <c r="K219" s="43">
        <v>6.71</v>
      </c>
      <c r="L219" s="43">
        <v>6.71</v>
      </c>
      <c r="M219" s="43">
        <v>6.71</v>
      </c>
      <c r="N219" s="43">
        <v>6.71</v>
      </c>
      <c r="O219" s="43">
        <v>6.71</v>
      </c>
      <c r="P219" s="43">
        <v>6.71</v>
      </c>
      <c r="Q219" s="43">
        <v>6.71</v>
      </c>
      <c r="R219" s="43">
        <v>6.71</v>
      </c>
      <c r="S219" s="43">
        <v>6.71</v>
      </c>
      <c r="T219" s="43">
        <v>6.71</v>
      </c>
      <c r="U219" s="43">
        <v>6.71</v>
      </c>
      <c r="V219" s="43">
        <v>6.71</v>
      </c>
      <c r="W219" s="43">
        <v>6.71</v>
      </c>
      <c r="X219" s="43">
        <v>6.71</v>
      </c>
      <c r="Y219" s="43">
        <v>6.71</v>
      </c>
      <c r="Z219" s="43">
        <v>6.71</v>
      </c>
      <c r="AA219" s="43">
        <v>6.71</v>
      </c>
    </row>
    <row r="220" spans="1:27" ht="12.75" hidden="1" customHeight="1" outlineLevel="1" x14ac:dyDescent="0.2">
      <c r="A220" s="98" t="s">
        <v>2622</v>
      </c>
      <c r="B220" s="62" t="s">
        <v>79</v>
      </c>
      <c r="C220" s="42" t="s">
        <v>77</v>
      </c>
      <c r="D220" s="43">
        <f>$D$11</f>
        <v>216.36</v>
      </c>
      <c r="E220" s="43">
        <f t="shared" ref="E220:AA220" si="125">$D$11</f>
        <v>216.36</v>
      </c>
      <c r="F220" s="43">
        <f t="shared" si="125"/>
        <v>216.36</v>
      </c>
      <c r="G220" s="43">
        <f t="shared" si="125"/>
        <v>216.36</v>
      </c>
      <c r="H220" s="43">
        <f t="shared" si="125"/>
        <v>216.36</v>
      </c>
      <c r="I220" s="43">
        <f t="shared" si="125"/>
        <v>216.36</v>
      </c>
      <c r="J220" s="43">
        <f t="shared" si="125"/>
        <v>216.36</v>
      </c>
      <c r="K220" s="43">
        <f t="shared" si="125"/>
        <v>216.36</v>
      </c>
      <c r="L220" s="43">
        <f t="shared" si="125"/>
        <v>216.36</v>
      </c>
      <c r="M220" s="43">
        <f t="shared" si="125"/>
        <v>216.36</v>
      </c>
      <c r="N220" s="43">
        <f t="shared" si="125"/>
        <v>216.36</v>
      </c>
      <c r="O220" s="43">
        <f t="shared" si="125"/>
        <v>216.36</v>
      </c>
      <c r="P220" s="43">
        <f t="shared" si="125"/>
        <v>216.36</v>
      </c>
      <c r="Q220" s="43">
        <f t="shared" si="125"/>
        <v>216.36</v>
      </c>
      <c r="R220" s="43">
        <f t="shared" si="125"/>
        <v>216.36</v>
      </c>
      <c r="S220" s="43">
        <f t="shared" si="125"/>
        <v>216.36</v>
      </c>
      <c r="T220" s="43">
        <f t="shared" si="125"/>
        <v>216.36</v>
      </c>
      <c r="U220" s="43">
        <f t="shared" si="125"/>
        <v>216.36</v>
      </c>
      <c r="V220" s="43">
        <f t="shared" si="125"/>
        <v>216.36</v>
      </c>
      <c r="W220" s="43">
        <f t="shared" si="125"/>
        <v>216.36</v>
      </c>
      <c r="X220" s="43">
        <f t="shared" si="125"/>
        <v>216.36</v>
      </c>
      <c r="Y220" s="43">
        <f t="shared" si="125"/>
        <v>216.36</v>
      </c>
      <c r="Z220" s="43">
        <f t="shared" si="125"/>
        <v>216.36</v>
      </c>
      <c r="AA220" s="43">
        <f t="shared" si="125"/>
        <v>216.36</v>
      </c>
    </row>
    <row r="221" spans="1:27" ht="12.75" customHeight="1" collapsed="1" x14ac:dyDescent="0.2">
      <c r="A221" s="97" t="s">
        <v>2623</v>
      </c>
      <c r="B221" s="27" t="str">
        <f>"12"&amp;"."&amp;$B$801&amp;"."&amp;$B$802</f>
        <v>12.01.2023</v>
      </c>
      <c r="C221" s="89" t="s">
        <v>74</v>
      </c>
      <c r="D221" s="90">
        <f>ROUND(((D222+D223+D225+D224)/1000),5)</f>
        <v>1.4773799999999999</v>
      </c>
      <c r="E221" s="90">
        <f>ROUND(((E222+E223+E225+E224)/1000),5)</f>
        <v>1.42021</v>
      </c>
      <c r="F221" s="90">
        <f>ROUND(((F222+F223+F225+F224)/1000),5)</f>
        <v>1.3977900000000001</v>
      </c>
      <c r="G221" s="90">
        <f t="shared" ref="G221:AA221" si="126">ROUND(((G222+G223+G225+G224)/1000),5)</f>
        <v>1.39574</v>
      </c>
      <c r="H221" s="90">
        <f t="shared" si="126"/>
        <v>1.4189499999999999</v>
      </c>
      <c r="I221" s="90">
        <f t="shared" si="126"/>
        <v>1.5137499999999999</v>
      </c>
      <c r="J221" s="90">
        <f t="shared" si="126"/>
        <v>1.6492199999999999</v>
      </c>
      <c r="K221" s="90">
        <f t="shared" si="126"/>
        <v>2.04711</v>
      </c>
      <c r="L221" s="90">
        <f t="shared" si="126"/>
        <v>2.1351900000000001</v>
      </c>
      <c r="M221" s="90">
        <f t="shared" si="126"/>
        <v>2.1710099999999999</v>
      </c>
      <c r="N221" s="90">
        <f t="shared" si="126"/>
        <v>2.1701299999999999</v>
      </c>
      <c r="O221" s="90">
        <f t="shared" si="126"/>
        <v>2.2001400000000002</v>
      </c>
      <c r="P221" s="90">
        <f t="shared" si="126"/>
        <v>2.1884600000000001</v>
      </c>
      <c r="Q221" s="90">
        <f t="shared" si="126"/>
        <v>2.1955499999999999</v>
      </c>
      <c r="R221" s="90">
        <f t="shared" si="126"/>
        <v>2.1508799999999999</v>
      </c>
      <c r="S221" s="90">
        <f t="shared" si="126"/>
        <v>2.1614200000000001</v>
      </c>
      <c r="T221" s="90">
        <f t="shared" si="126"/>
        <v>2.2000000000000002</v>
      </c>
      <c r="U221" s="90">
        <f t="shared" si="126"/>
        <v>2.2706499999999998</v>
      </c>
      <c r="V221" s="90">
        <f t="shared" si="126"/>
        <v>2.2321300000000002</v>
      </c>
      <c r="W221" s="90">
        <f t="shared" si="126"/>
        <v>2.1693600000000002</v>
      </c>
      <c r="X221" s="90">
        <f t="shared" si="126"/>
        <v>2.1387900000000002</v>
      </c>
      <c r="Y221" s="90">
        <f t="shared" si="126"/>
        <v>2.0947300000000002</v>
      </c>
      <c r="Z221" s="90">
        <f t="shared" si="126"/>
        <v>1.91754</v>
      </c>
      <c r="AA221" s="90">
        <f t="shared" si="126"/>
        <v>1.5439799999999999</v>
      </c>
    </row>
    <row r="222" spans="1:27" ht="12.75" hidden="1" customHeight="1" outlineLevel="1" x14ac:dyDescent="0.2">
      <c r="A222" s="98" t="s">
        <v>2624</v>
      </c>
      <c r="B222" s="62" t="s">
        <v>236</v>
      </c>
      <c r="C222" s="42" t="s">
        <v>77</v>
      </c>
      <c r="D222" s="43">
        <v>1141.19</v>
      </c>
      <c r="E222" s="43">
        <v>1084.02</v>
      </c>
      <c r="F222" s="43">
        <v>1061.5999999999999</v>
      </c>
      <c r="G222" s="43">
        <v>1059.55</v>
      </c>
      <c r="H222" s="43">
        <v>1082.76</v>
      </c>
      <c r="I222" s="43">
        <v>1177.56</v>
      </c>
      <c r="J222" s="43">
        <v>1313.03</v>
      </c>
      <c r="K222" s="43">
        <v>1710.92</v>
      </c>
      <c r="L222" s="43">
        <v>1799</v>
      </c>
      <c r="M222" s="43">
        <v>1834.82</v>
      </c>
      <c r="N222" s="43">
        <v>1833.94</v>
      </c>
      <c r="O222" s="43">
        <v>1863.95</v>
      </c>
      <c r="P222" s="43">
        <v>1852.27</v>
      </c>
      <c r="Q222" s="43">
        <v>1859.36</v>
      </c>
      <c r="R222" s="43">
        <v>1814.69</v>
      </c>
      <c r="S222" s="43">
        <v>1825.23</v>
      </c>
      <c r="T222" s="43">
        <v>1863.81</v>
      </c>
      <c r="U222" s="43">
        <v>1934.46</v>
      </c>
      <c r="V222" s="43">
        <v>1895.94</v>
      </c>
      <c r="W222" s="43">
        <v>1833.17</v>
      </c>
      <c r="X222" s="43">
        <v>1802.6</v>
      </c>
      <c r="Y222" s="43">
        <v>1758.54</v>
      </c>
      <c r="Z222" s="43">
        <v>1581.35</v>
      </c>
      <c r="AA222" s="43">
        <v>1207.79</v>
      </c>
    </row>
    <row r="223" spans="1:27" ht="12.75" hidden="1" customHeight="1" outlineLevel="1" x14ac:dyDescent="0.2">
      <c r="A223" s="98" t="s">
        <v>2625</v>
      </c>
      <c r="B223" s="62" t="s">
        <v>88</v>
      </c>
      <c r="C223" s="42" t="s">
        <v>77</v>
      </c>
      <c r="D223" s="43">
        <f>$D$168</f>
        <v>113.12</v>
      </c>
      <c r="E223" s="43">
        <f>$D$168</f>
        <v>113.12</v>
      </c>
      <c r="F223" s="43">
        <f t="shared" ref="F223:AA223" si="127">$D$168</f>
        <v>113.12</v>
      </c>
      <c r="G223" s="43">
        <f t="shared" si="127"/>
        <v>113.12</v>
      </c>
      <c r="H223" s="43">
        <f t="shared" si="127"/>
        <v>113.12</v>
      </c>
      <c r="I223" s="43">
        <f t="shared" si="127"/>
        <v>113.12</v>
      </c>
      <c r="J223" s="43">
        <f t="shared" si="127"/>
        <v>113.12</v>
      </c>
      <c r="K223" s="43">
        <f t="shared" si="127"/>
        <v>113.12</v>
      </c>
      <c r="L223" s="43">
        <f t="shared" si="127"/>
        <v>113.12</v>
      </c>
      <c r="M223" s="43">
        <f t="shared" si="127"/>
        <v>113.12</v>
      </c>
      <c r="N223" s="43">
        <f t="shared" si="127"/>
        <v>113.12</v>
      </c>
      <c r="O223" s="43">
        <f t="shared" si="127"/>
        <v>113.12</v>
      </c>
      <c r="P223" s="43">
        <f t="shared" si="127"/>
        <v>113.12</v>
      </c>
      <c r="Q223" s="43">
        <f t="shared" si="127"/>
        <v>113.12</v>
      </c>
      <c r="R223" s="43">
        <f t="shared" si="127"/>
        <v>113.12</v>
      </c>
      <c r="S223" s="43">
        <f t="shared" si="127"/>
        <v>113.12</v>
      </c>
      <c r="T223" s="43">
        <f t="shared" si="127"/>
        <v>113.12</v>
      </c>
      <c r="U223" s="43">
        <f t="shared" si="127"/>
        <v>113.12</v>
      </c>
      <c r="V223" s="43">
        <f t="shared" si="127"/>
        <v>113.12</v>
      </c>
      <c r="W223" s="43">
        <f t="shared" si="127"/>
        <v>113.12</v>
      </c>
      <c r="X223" s="43">
        <f t="shared" si="127"/>
        <v>113.12</v>
      </c>
      <c r="Y223" s="43">
        <f t="shared" si="127"/>
        <v>113.12</v>
      </c>
      <c r="Z223" s="43">
        <f t="shared" si="127"/>
        <v>113.12</v>
      </c>
      <c r="AA223" s="43">
        <f t="shared" si="127"/>
        <v>113.12</v>
      </c>
    </row>
    <row r="224" spans="1:27" ht="12.75" hidden="1" customHeight="1" outlineLevel="1" x14ac:dyDescent="0.2">
      <c r="A224" s="98" t="s">
        <v>2626</v>
      </c>
      <c r="B224" s="62" t="s">
        <v>81</v>
      </c>
      <c r="C224" s="42" t="s">
        <v>77</v>
      </c>
      <c r="D224" s="43">
        <v>6.71</v>
      </c>
      <c r="E224" s="43">
        <v>6.71</v>
      </c>
      <c r="F224" s="43">
        <v>6.71</v>
      </c>
      <c r="G224" s="43">
        <v>6.71</v>
      </c>
      <c r="H224" s="43">
        <v>6.71</v>
      </c>
      <c r="I224" s="43">
        <v>6.71</v>
      </c>
      <c r="J224" s="43">
        <v>6.71</v>
      </c>
      <c r="K224" s="43">
        <v>6.71</v>
      </c>
      <c r="L224" s="43">
        <v>6.71</v>
      </c>
      <c r="M224" s="43">
        <v>6.71</v>
      </c>
      <c r="N224" s="43">
        <v>6.71</v>
      </c>
      <c r="O224" s="43">
        <v>6.71</v>
      </c>
      <c r="P224" s="43">
        <v>6.71</v>
      </c>
      <c r="Q224" s="43">
        <v>6.71</v>
      </c>
      <c r="R224" s="43">
        <v>6.71</v>
      </c>
      <c r="S224" s="43">
        <v>6.71</v>
      </c>
      <c r="T224" s="43">
        <v>6.71</v>
      </c>
      <c r="U224" s="43">
        <v>6.71</v>
      </c>
      <c r="V224" s="43">
        <v>6.71</v>
      </c>
      <c r="W224" s="43">
        <v>6.71</v>
      </c>
      <c r="X224" s="43">
        <v>6.71</v>
      </c>
      <c r="Y224" s="43">
        <v>6.71</v>
      </c>
      <c r="Z224" s="43">
        <v>6.71</v>
      </c>
      <c r="AA224" s="43">
        <v>6.71</v>
      </c>
    </row>
    <row r="225" spans="1:27" ht="12.75" hidden="1" customHeight="1" outlineLevel="1" x14ac:dyDescent="0.2">
      <c r="A225" s="98" t="s">
        <v>2627</v>
      </c>
      <c r="B225" s="62" t="s">
        <v>79</v>
      </c>
      <c r="C225" s="42" t="s">
        <v>77</v>
      </c>
      <c r="D225" s="43">
        <f>$D$11</f>
        <v>216.36</v>
      </c>
      <c r="E225" s="43">
        <f t="shared" ref="E225:AA225" si="128">$D$11</f>
        <v>216.36</v>
      </c>
      <c r="F225" s="43">
        <f t="shared" si="128"/>
        <v>216.36</v>
      </c>
      <c r="G225" s="43">
        <f t="shared" si="128"/>
        <v>216.36</v>
      </c>
      <c r="H225" s="43">
        <f t="shared" si="128"/>
        <v>216.36</v>
      </c>
      <c r="I225" s="43">
        <f t="shared" si="128"/>
        <v>216.36</v>
      </c>
      <c r="J225" s="43">
        <f t="shared" si="128"/>
        <v>216.36</v>
      </c>
      <c r="K225" s="43">
        <f t="shared" si="128"/>
        <v>216.36</v>
      </c>
      <c r="L225" s="43">
        <f t="shared" si="128"/>
        <v>216.36</v>
      </c>
      <c r="M225" s="43">
        <f t="shared" si="128"/>
        <v>216.36</v>
      </c>
      <c r="N225" s="43">
        <f t="shared" si="128"/>
        <v>216.36</v>
      </c>
      <c r="O225" s="43">
        <f t="shared" si="128"/>
        <v>216.36</v>
      </c>
      <c r="P225" s="43">
        <f t="shared" si="128"/>
        <v>216.36</v>
      </c>
      <c r="Q225" s="43">
        <f t="shared" si="128"/>
        <v>216.36</v>
      </c>
      <c r="R225" s="43">
        <f t="shared" si="128"/>
        <v>216.36</v>
      </c>
      <c r="S225" s="43">
        <f t="shared" si="128"/>
        <v>216.36</v>
      </c>
      <c r="T225" s="43">
        <f t="shared" si="128"/>
        <v>216.36</v>
      </c>
      <c r="U225" s="43">
        <f t="shared" si="128"/>
        <v>216.36</v>
      </c>
      <c r="V225" s="43">
        <f t="shared" si="128"/>
        <v>216.36</v>
      </c>
      <c r="W225" s="43">
        <f t="shared" si="128"/>
        <v>216.36</v>
      </c>
      <c r="X225" s="43">
        <f t="shared" si="128"/>
        <v>216.36</v>
      </c>
      <c r="Y225" s="43">
        <f t="shared" si="128"/>
        <v>216.36</v>
      </c>
      <c r="Z225" s="43">
        <f t="shared" si="128"/>
        <v>216.36</v>
      </c>
      <c r="AA225" s="43">
        <f t="shared" si="128"/>
        <v>216.36</v>
      </c>
    </row>
    <row r="226" spans="1:27" ht="12.75" customHeight="1" collapsed="1" x14ac:dyDescent="0.2">
      <c r="A226" s="97" t="s">
        <v>2628</v>
      </c>
      <c r="B226" s="27" t="str">
        <f>"13"&amp;"."&amp;$B$801&amp;"."&amp;$B$802</f>
        <v>13.01.2023</v>
      </c>
      <c r="C226" s="89" t="s">
        <v>74</v>
      </c>
      <c r="D226" s="90">
        <f>ROUND(((D227+D228+D230+D229)/1000),5)</f>
        <v>1.50413</v>
      </c>
      <c r="E226" s="90">
        <f>ROUND(((E227+E228+E230+E229)/1000),5)</f>
        <v>1.4429399999999999</v>
      </c>
      <c r="F226" s="90">
        <f>ROUND(((F227+F228+F230+F229)/1000),5)</f>
        <v>1.4110100000000001</v>
      </c>
      <c r="G226" s="90">
        <f t="shared" ref="G226:AA226" si="129">ROUND(((G227+G228+G230+G229)/1000),5)</f>
        <v>1.4066700000000001</v>
      </c>
      <c r="H226" s="90">
        <f t="shared" si="129"/>
        <v>1.4561900000000001</v>
      </c>
      <c r="I226" s="90">
        <f t="shared" si="129"/>
        <v>1.54087</v>
      </c>
      <c r="J226" s="90">
        <f t="shared" si="129"/>
        <v>1.87835</v>
      </c>
      <c r="K226" s="90">
        <f t="shared" si="129"/>
        <v>2.06677</v>
      </c>
      <c r="L226" s="90">
        <f t="shared" si="129"/>
        <v>2.1651699999999998</v>
      </c>
      <c r="M226" s="90">
        <f t="shared" si="129"/>
        <v>2.1981000000000002</v>
      </c>
      <c r="N226" s="90">
        <f t="shared" si="129"/>
        <v>2.21407</v>
      </c>
      <c r="O226" s="90">
        <f t="shared" si="129"/>
        <v>2.2215500000000001</v>
      </c>
      <c r="P226" s="90">
        <f t="shared" si="129"/>
        <v>2.2135899999999999</v>
      </c>
      <c r="Q226" s="90">
        <f t="shared" si="129"/>
        <v>2.2162899999999999</v>
      </c>
      <c r="R226" s="90">
        <f t="shared" si="129"/>
        <v>2.20092</v>
      </c>
      <c r="S226" s="90">
        <f t="shared" si="129"/>
        <v>2.19564</v>
      </c>
      <c r="T226" s="90">
        <f t="shared" si="129"/>
        <v>2.2957000000000001</v>
      </c>
      <c r="U226" s="90">
        <f t="shared" si="129"/>
        <v>2.3226599999999999</v>
      </c>
      <c r="V226" s="90">
        <f t="shared" si="129"/>
        <v>2.3097500000000002</v>
      </c>
      <c r="W226" s="90">
        <f t="shared" si="129"/>
        <v>2.2141600000000001</v>
      </c>
      <c r="X226" s="90">
        <f t="shared" si="129"/>
        <v>2.1972299999999998</v>
      </c>
      <c r="Y226" s="90">
        <f t="shared" si="129"/>
        <v>2.1388400000000001</v>
      </c>
      <c r="Z226" s="90">
        <f t="shared" si="129"/>
        <v>2.0234100000000002</v>
      </c>
      <c r="AA226" s="90">
        <f t="shared" si="129"/>
        <v>1.75298</v>
      </c>
    </row>
    <row r="227" spans="1:27" ht="12.75" hidden="1" customHeight="1" outlineLevel="1" x14ac:dyDescent="0.2">
      <c r="A227" s="98" t="s">
        <v>2629</v>
      </c>
      <c r="B227" s="62" t="s">
        <v>236</v>
      </c>
      <c r="C227" s="42" t="s">
        <v>77</v>
      </c>
      <c r="D227" s="43">
        <v>1167.94</v>
      </c>
      <c r="E227" s="43">
        <v>1106.75</v>
      </c>
      <c r="F227" s="43">
        <v>1074.82</v>
      </c>
      <c r="G227" s="43">
        <v>1070.48</v>
      </c>
      <c r="H227" s="43">
        <v>1120</v>
      </c>
      <c r="I227" s="43">
        <v>1204.68</v>
      </c>
      <c r="J227" s="43">
        <v>1542.16</v>
      </c>
      <c r="K227" s="43">
        <v>1730.58</v>
      </c>
      <c r="L227" s="43">
        <v>1828.98</v>
      </c>
      <c r="M227" s="43">
        <v>1861.91</v>
      </c>
      <c r="N227" s="43">
        <v>1877.88</v>
      </c>
      <c r="O227" s="43">
        <v>1885.36</v>
      </c>
      <c r="P227" s="43">
        <v>1877.4</v>
      </c>
      <c r="Q227" s="43">
        <v>1880.1</v>
      </c>
      <c r="R227" s="43">
        <v>1864.73</v>
      </c>
      <c r="S227" s="43">
        <v>1859.45</v>
      </c>
      <c r="T227" s="43">
        <v>1959.51</v>
      </c>
      <c r="U227" s="43">
        <v>1986.47</v>
      </c>
      <c r="V227" s="43">
        <v>1973.56</v>
      </c>
      <c r="W227" s="43">
        <v>1877.97</v>
      </c>
      <c r="X227" s="43">
        <v>1861.04</v>
      </c>
      <c r="Y227" s="43">
        <v>1802.65</v>
      </c>
      <c r="Z227" s="43">
        <v>1687.22</v>
      </c>
      <c r="AA227" s="43">
        <v>1416.79</v>
      </c>
    </row>
    <row r="228" spans="1:27" ht="12.75" hidden="1" customHeight="1" outlineLevel="1" x14ac:dyDescent="0.2">
      <c r="A228" s="98" t="s">
        <v>2630</v>
      </c>
      <c r="B228" s="62" t="s">
        <v>88</v>
      </c>
      <c r="C228" s="42" t="s">
        <v>77</v>
      </c>
      <c r="D228" s="43">
        <f>$D$168</f>
        <v>113.12</v>
      </c>
      <c r="E228" s="43">
        <f>$D$168</f>
        <v>113.12</v>
      </c>
      <c r="F228" s="43">
        <f t="shared" ref="F228:AA228" si="130">$D$168</f>
        <v>113.12</v>
      </c>
      <c r="G228" s="43">
        <f t="shared" si="130"/>
        <v>113.12</v>
      </c>
      <c r="H228" s="43">
        <f t="shared" si="130"/>
        <v>113.12</v>
      </c>
      <c r="I228" s="43">
        <f t="shared" si="130"/>
        <v>113.12</v>
      </c>
      <c r="J228" s="43">
        <f t="shared" si="130"/>
        <v>113.12</v>
      </c>
      <c r="K228" s="43">
        <f t="shared" si="130"/>
        <v>113.12</v>
      </c>
      <c r="L228" s="43">
        <f t="shared" si="130"/>
        <v>113.12</v>
      </c>
      <c r="M228" s="43">
        <f t="shared" si="130"/>
        <v>113.12</v>
      </c>
      <c r="N228" s="43">
        <f t="shared" si="130"/>
        <v>113.12</v>
      </c>
      <c r="O228" s="43">
        <f t="shared" si="130"/>
        <v>113.12</v>
      </c>
      <c r="P228" s="43">
        <f t="shared" si="130"/>
        <v>113.12</v>
      </c>
      <c r="Q228" s="43">
        <f t="shared" si="130"/>
        <v>113.12</v>
      </c>
      <c r="R228" s="43">
        <f t="shared" si="130"/>
        <v>113.12</v>
      </c>
      <c r="S228" s="43">
        <f t="shared" si="130"/>
        <v>113.12</v>
      </c>
      <c r="T228" s="43">
        <f t="shared" si="130"/>
        <v>113.12</v>
      </c>
      <c r="U228" s="43">
        <f t="shared" si="130"/>
        <v>113.12</v>
      </c>
      <c r="V228" s="43">
        <f t="shared" si="130"/>
        <v>113.12</v>
      </c>
      <c r="W228" s="43">
        <f t="shared" si="130"/>
        <v>113.12</v>
      </c>
      <c r="X228" s="43">
        <f t="shared" si="130"/>
        <v>113.12</v>
      </c>
      <c r="Y228" s="43">
        <f t="shared" si="130"/>
        <v>113.12</v>
      </c>
      <c r="Z228" s="43">
        <f t="shared" si="130"/>
        <v>113.12</v>
      </c>
      <c r="AA228" s="43">
        <f t="shared" si="130"/>
        <v>113.12</v>
      </c>
    </row>
    <row r="229" spans="1:27" ht="12.75" hidden="1" customHeight="1" outlineLevel="1" x14ac:dyDescent="0.2">
      <c r="A229" s="98" t="s">
        <v>2631</v>
      </c>
      <c r="B229" s="62" t="s">
        <v>81</v>
      </c>
      <c r="C229" s="42" t="s">
        <v>77</v>
      </c>
      <c r="D229" s="43">
        <v>6.71</v>
      </c>
      <c r="E229" s="43">
        <v>6.71</v>
      </c>
      <c r="F229" s="43">
        <v>6.71</v>
      </c>
      <c r="G229" s="43">
        <v>6.71</v>
      </c>
      <c r="H229" s="43">
        <v>6.71</v>
      </c>
      <c r="I229" s="43">
        <v>6.71</v>
      </c>
      <c r="J229" s="43">
        <v>6.71</v>
      </c>
      <c r="K229" s="43">
        <v>6.71</v>
      </c>
      <c r="L229" s="43">
        <v>6.71</v>
      </c>
      <c r="M229" s="43">
        <v>6.71</v>
      </c>
      <c r="N229" s="43">
        <v>6.71</v>
      </c>
      <c r="O229" s="43">
        <v>6.71</v>
      </c>
      <c r="P229" s="43">
        <v>6.71</v>
      </c>
      <c r="Q229" s="43">
        <v>6.71</v>
      </c>
      <c r="R229" s="43">
        <v>6.71</v>
      </c>
      <c r="S229" s="43">
        <v>6.71</v>
      </c>
      <c r="T229" s="43">
        <v>6.71</v>
      </c>
      <c r="U229" s="43">
        <v>6.71</v>
      </c>
      <c r="V229" s="43">
        <v>6.71</v>
      </c>
      <c r="W229" s="43">
        <v>6.71</v>
      </c>
      <c r="X229" s="43">
        <v>6.71</v>
      </c>
      <c r="Y229" s="43">
        <v>6.71</v>
      </c>
      <c r="Z229" s="43">
        <v>6.71</v>
      </c>
      <c r="AA229" s="43">
        <v>6.71</v>
      </c>
    </row>
    <row r="230" spans="1:27" ht="12.75" hidden="1" customHeight="1" outlineLevel="1" x14ac:dyDescent="0.2">
      <c r="A230" s="98" t="s">
        <v>2632</v>
      </c>
      <c r="B230" s="62" t="s">
        <v>79</v>
      </c>
      <c r="C230" s="42" t="s">
        <v>77</v>
      </c>
      <c r="D230" s="43">
        <f>$D$11</f>
        <v>216.36</v>
      </c>
      <c r="E230" s="43">
        <f t="shared" ref="E230:AA230" si="131">$D$11</f>
        <v>216.36</v>
      </c>
      <c r="F230" s="43">
        <f t="shared" si="131"/>
        <v>216.36</v>
      </c>
      <c r="G230" s="43">
        <f t="shared" si="131"/>
        <v>216.36</v>
      </c>
      <c r="H230" s="43">
        <f t="shared" si="131"/>
        <v>216.36</v>
      </c>
      <c r="I230" s="43">
        <f t="shared" si="131"/>
        <v>216.36</v>
      </c>
      <c r="J230" s="43">
        <f t="shared" si="131"/>
        <v>216.36</v>
      </c>
      <c r="K230" s="43">
        <f t="shared" si="131"/>
        <v>216.36</v>
      </c>
      <c r="L230" s="43">
        <f t="shared" si="131"/>
        <v>216.36</v>
      </c>
      <c r="M230" s="43">
        <f t="shared" si="131"/>
        <v>216.36</v>
      </c>
      <c r="N230" s="43">
        <f t="shared" si="131"/>
        <v>216.36</v>
      </c>
      <c r="O230" s="43">
        <f t="shared" si="131"/>
        <v>216.36</v>
      </c>
      <c r="P230" s="43">
        <f t="shared" si="131"/>
        <v>216.36</v>
      </c>
      <c r="Q230" s="43">
        <f t="shared" si="131"/>
        <v>216.36</v>
      </c>
      <c r="R230" s="43">
        <f t="shared" si="131"/>
        <v>216.36</v>
      </c>
      <c r="S230" s="43">
        <f t="shared" si="131"/>
        <v>216.36</v>
      </c>
      <c r="T230" s="43">
        <f t="shared" si="131"/>
        <v>216.36</v>
      </c>
      <c r="U230" s="43">
        <f t="shared" si="131"/>
        <v>216.36</v>
      </c>
      <c r="V230" s="43">
        <f t="shared" si="131"/>
        <v>216.36</v>
      </c>
      <c r="W230" s="43">
        <f t="shared" si="131"/>
        <v>216.36</v>
      </c>
      <c r="X230" s="43">
        <f t="shared" si="131"/>
        <v>216.36</v>
      </c>
      <c r="Y230" s="43">
        <f t="shared" si="131"/>
        <v>216.36</v>
      </c>
      <c r="Z230" s="43">
        <f t="shared" si="131"/>
        <v>216.36</v>
      </c>
      <c r="AA230" s="43">
        <f t="shared" si="131"/>
        <v>216.36</v>
      </c>
    </row>
    <row r="231" spans="1:27" ht="12.75" customHeight="1" collapsed="1" x14ac:dyDescent="0.2">
      <c r="A231" s="97" t="s">
        <v>2633</v>
      </c>
      <c r="B231" s="27" t="str">
        <f>"14"&amp;"."&amp;$B$801&amp;"."&amp;$B$802</f>
        <v>14.01.2023</v>
      </c>
      <c r="C231" s="89" t="s">
        <v>74</v>
      </c>
      <c r="D231" s="90">
        <f>ROUND(((D232+D233+D235+D234)/1000),5)</f>
        <v>1.7537100000000001</v>
      </c>
      <c r="E231" s="90">
        <f>ROUND(((E232+E233+E235+E234)/1000),5)</f>
        <v>1.5789</v>
      </c>
      <c r="F231" s="90">
        <f>ROUND(((F232+F233+F235+F234)/1000),5)</f>
        <v>1.5472399999999999</v>
      </c>
      <c r="G231" s="90">
        <f t="shared" ref="G231:AA231" si="132">ROUND(((G232+G233+G235+G234)/1000),5)</f>
        <v>1.53684</v>
      </c>
      <c r="H231" s="90">
        <f t="shared" si="132"/>
        <v>1.5512900000000001</v>
      </c>
      <c r="I231" s="90">
        <f t="shared" si="132"/>
        <v>1.5808500000000001</v>
      </c>
      <c r="J231" s="90">
        <f t="shared" si="132"/>
        <v>1.6762999999999999</v>
      </c>
      <c r="K231" s="90">
        <f t="shared" si="132"/>
        <v>1.95472</v>
      </c>
      <c r="L231" s="90">
        <f t="shared" si="132"/>
        <v>2.0478100000000001</v>
      </c>
      <c r="M231" s="90">
        <f t="shared" si="132"/>
        <v>2.1749000000000001</v>
      </c>
      <c r="N231" s="90">
        <f t="shared" si="132"/>
        <v>2.2135899999999999</v>
      </c>
      <c r="O231" s="90">
        <f t="shared" si="132"/>
        <v>2.22282</v>
      </c>
      <c r="P231" s="90">
        <f t="shared" si="132"/>
        <v>2.22105</v>
      </c>
      <c r="Q231" s="90">
        <f t="shared" si="132"/>
        <v>2.2199300000000002</v>
      </c>
      <c r="R231" s="90">
        <f t="shared" si="132"/>
        <v>2.1943700000000002</v>
      </c>
      <c r="S231" s="90">
        <f t="shared" si="132"/>
        <v>2.1974999999999998</v>
      </c>
      <c r="T231" s="90">
        <f t="shared" si="132"/>
        <v>2.2156199999999999</v>
      </c>
      <c r="U231" s="90">
        <f t="shared" si="132"/>
        <v>2.2623500000000001</v>
      </c>
      <c r="V231" s="90">
        <f t="shared" si="132"/>
        <v>2.2545099999999998</v>
      </c>
      <c r="W231" s="90">
        <f t="shared" si="132"/>
        <v>2.2072099999999999</v>
      </c>
      <c r="X231" s="90">
        <f t="shared" si="132"/>
        <v>2.2109299999999998</v>
      </c>
      <c r="Y231" s="90">
        <f t="shared" si="132"/>
        <v>2.0872999999999999</v>
      </c>
      <c r="Z231" s="90">
        <f t="shared" si="132"/>
        <v>2.0137700000000001</v>
      </c>
      <c r="AA231" s="90">
        <f t="shared" si="132"/>
        <v>1.7626500000000001</v>
      </c>
    </row>
    <row r="232" spans="1:27" ht="12.75" hidden="1" customHeight="1" outlineLevel="1" x14ac:dyDescent="0.2">
      <c r="A232" s="98" t="s">
        <v>2634</v>
      </c>
      <c r="B232" s="62" t="s">
        <v>236</v>
      </c>
      <c r="C232" s="42" t="s">
        <v>77</v>
      </c>
      <c r="D232" s="43">
        <v>1417.52</v>
      </c>
      <c r="E232" s="43">
        <v>1242.71</v>
      </c>
      <c r="F232" s="43">
        <v>1211.05</v>
      </c>
      <c r="G232" s="43">
        <v>1200.6500000000001</v>
      </c>
      <c r="H232" s="43">
        <v>1215.0999999999999</v>
      </c>
      <c r="I232" s="43">
        <v>1244.6600000000001</v>
      </c>
      <c r="J232" s="43">
        <v>1340.11</v>
      </c>
      <c r="K232" s="43">
        <v>1618.53</v>
      </c>
      <c r="L232" s="43">
        <v>1711.62</v>
      </c>
      <c r="M232" s="43">
        <v>1838.71</v>
      </c>
      <c r="N232" s="43">
        <v>1877.4</v>
      </c>
      <c r="O232" s="43">
        <v>1886.63</v>
      </c>
      <c r="P232" s="43">
        <v>1884.86</v>
      </c>
      <c r="Q232" s="43">
        <v>1883.74</v>
      </c>
      <c r="R232" s="43">
        <v>1858.18</v>
      </c>
      <c r="S232" s="43">
        <v>1861.31</v>
      </c>
      <c r="T232" s="43">
        <v>1879.43</v>
      </c>
      <c r="U232" s="43">
        <v>1926.16</v>
      </c>
      <c r="V232" s="43">
        <v>1918.32</v>
      </c>
      <c r="W232" s="43">
        <v>1871.02</v>
      </c>
      <c r="X232" s="43">
        <v>1874.74</v>
      </c>
      <c r="Y232" s="43">
        <v>1751.11</v>
      </c>
      <c r="Z232" s="43">
        <v>1677.58</v>
      </c>
      <c r="AA232" s="43">
        <v>1426.46</v>
      </c>
    </row>
    <row r="233" spans="1:27" ht="12.75" hidden="1" customHeight="1" outlineLevel="1" x14ac:dyDescent="0.2">
      <c r="A233" s="98" t="s">
        <v>2635</v>
      </c>
      <c r="B233" s="62" t="s">
        <v>88</v>
      </c>
      <c r="C233" s="42" t="s">
        <v>77</v>
      </c>
      <c r="D233" s="43">
        <f>$D$168</f>
        <v>113.12</v>
      </c>
      <c r="E233" s="43">
        <f>$D$168</f>
        <v>113.12</v>
      </c>
      <c r="F233" s="43">
        <f t="shared" ref="F233:AA233" si="133">$D$168</f>
        <v>113.12</v>
      </c>
      <c r="G233" s="43">
        <f t="shared" si="133"/>
        <v>113.12</v>
      </c>
      <c r="H233" s="43">
        <f t="shared" si="133"/>
        <v>113.12</v>
      </c>
      <c r="I233" s="43">
        <f t="shared" si="133"/>
        <v>113.12</v>
      </c>
      <c r="J233" s="43">
        <f t="shared" si="133"/>
        <v>113.12</v>
      </c>
      <c r="K233" s="43">
        <f t="shared" si="133"/>
        <v>113.12</v>
      </c>
      <c r="L233" s="43">
        <f t="shared" si="133"/>
        <v>113.12</v>
      </c>
      <c r="M233" s="43">
        <f t="shared" si="133"/>
        <v>113.12</v>
      </c>
      <c r="N233" s="43">
        <f t="shared" si="133"/>
        <v>113.12</v>
      </c>
      <c r="O233" s="43">
        <f t="shared" si="133"/>
        <v>113.12</v>
      </c>
      <c r="P233" s="43">
        <f t="shared" si="133"/>
        <v>113.12</v>
      </c>
      <c r="Q233" s="43">
        <f t="shared" si="133"/>
        <v>113.12</v>
      </c>
      <c r="R233" s="43">
        <f t="shared" si="133"/>
        <v>113.12</v>
      </c>
      <c r="S233" s="43">
        <f t="shared" si="133"/>
        <v>113.12</v>
      </c>
      <c r="T233" s="43">
        <f t="shared" si="133"/>
        <v>113.12</v>
      </c>
      <c r="U233" s="43">
        <f t="shared" si="133"/>
        <v>113.12</v>
      </c>
      <c r="V233" s="43">
        <f t="shared" si="133"/>
        <v>113.12</v>
      </c>
      <c r="W233" s="43">
        <f t="shared" si="133"/>
        <v>113.12</v>
      </c>
      <c r="X233" s="43">
        <f t="shared" si="133"/>
        <v>113.12</v>
      </c>
      <c r="Y233" s="43">
        <f t="shared" si="133"/>
        <v>113.12</v>
      </c>
      <c r="Z233" s="43">
        <f t="shared" si="133"/>
        <v>113.12</v>
      </c>
      <c r="AA233" s="43">
        <f t="shared" si="133"/>
        <v>113.12</v>
      </c>
    </row>
    <row r="234" spans="1:27" ht="12.75" hidden="1" customHeight="1" outlineLevel="1" x14ac:dyDescent="0.2">
      <c r="A234" s="98" t="s">
        <v>2636</v>
      </c>
      <c r="B234" s="62" t="s">
        <v>81</v>
      </c>
      <c r="C234" s="42" t="s">
        <v>77</v>
      </c>
      <c r="D234" s="43">
        <v>6.71</v>
      </c>
      <c r="E234" s="43">
        <v>6.71</v>
      </c>
      <c r="F234" s="43">
        <v>6.71</v>
      </c>
      <c r="G234" s="43">
        <v>6.71</v>
      </c>
      <c r="H234" s="43">
        <v>6.71</v>
      </c>
      <c r="I234" s="43">
        <v>6.71</v>
      </c>
      <c r="J234" s="43">
        <v>6.71</v>
      </c>
      <c r="K234" s="43">
        <v>6.71</v>
      </c>
      <c r="L234" s="43">
        <v>6.71</v>
      </c>
      <c r="M234" s="43">
        <v>6.71</v>
      </c>
      <c r="N234" s="43">
        <v>6.71</v>
      </c>
      <c r="O234" s="43">
        <v>6.71</v>
      </c>
      <c r="P234" s="43">
        <v>6.71</v>
      </c>
      <c r="Q234" s="43">
        <v>6.71</v>
      </c>
      <c r="R234" s="43">
        <v>6.71</v>
      </c>
      <c r="S234" s="43">
        <v>6.71</v>
      </c>
      <c r="T234" s="43">
        <v>6.71</v>
      </c>
      <c r="U234" s="43">
        <v>6.71</v>
      </c>
      <c r="V234" s="43">
        <v>6.71</v>
      </c>
      <c r="W234" s="43">
        <v>6.71</v>
      </c>
      <c r="X234" s="43">
        <v>6.71</v>
      </c>
      <c r="Y234" s="43">
        <v>6.71</v>
      </c>
      <c r="Z234" s="43">
        <v>6.71</v>
      </c>
      <c r="AA234" s="43">
        <v>6.71</v>
      </c>
    </row>
    <row r="235" spans="1:27" ht="12.75" hidden="1" customHeight="1" outlineLevel="1" x14ac:dyDescent="0.2">
      <c r="A235" s="98" t="s">
        <v>2637</v>
      </c>
      <c r="B235" s="62" t="s">
        <v>79</v>
      </c>
      <c r="C235" s="42" t="s">
        <v>77</v>
      </c>
      <c r="D235" s="43">
        <f>$D$11</f>
        <v>216.36</v>
      </c>
      <c r="E235" s="43">
        <f t="shared" ref="E235:AA235" si="134">$D$11</f>
        <v>216.36</v>
      </c>
      <c r="F235" s="43">
        <f t="shared" si="134"/>
        <v>216.36</v>
      </c>
      <c r="G235" s="43">
        <f t="shared" si="134"/>
        <v>216.36</v>
      </c>
      <c r="H235" s="43">
        <f t="shared" si="134"/>
        <v>216.36</v>
      </c>
      <c r="I235" s="43">
        <f t="shared" si="134"/>
        <v>216.36</v>
      </c>
      <c r="J235" s="43">
        <f t="shared" si="134"/>
        <v>216.36</v>
      </c>
      <c r="K235" s="43">
        <f t="shared" si="134"/>
        <v>216.36</v>
      </c>
      <c r="L235" s="43">
        <f t="shared" si="134"/>
        <v>216.36</v>
      </c>
      <c r="M235" s="43">
        <f t="shared" si="134"/>
        <v>216.36</v>
      </c>
      <c r="N235" s="43">
        <f t="shared" si="134"/>
        <v>216.36</v>
      </c>
      <c r="O235" s="43">
        <f t="shared" si="134"/>
        <v>216.36</v>
      </c>
      <c r="P235" s="43">
        <f t="shared" si="134"/>
        <v>216.36</v>
      </c>
      <c r="Q235" s="43">
        <f t="shared" si="134"/>
        <v>216.36</v>
      </c>
      <c r="R235" s="43">
        <f t="shared" si="134"/>
        <v>216.36</v>
      </c>
      <c r="S235" s="43">
        <f t="shared" si="134"/>
        <v>216.36</v>
      </c>
      <c r="T235" s="43">
        <f t="shared" si="134"/>
        <v>216.36</v>
      </c>
      <c r="U235" s="43">
        <f t="shared" si="134"/>
        <v>216.36</v>
      </c>
      <c r="V235" s="43">
        <f t="shared" si="134"/>
        <v>216.36</v>
      </c>
      <c r="W235" s="43">
        <f t="shared" si="134"/>
        <v>216.36</v>
      </c>
      <c r="X235" s="43">
        <f t="shared" si="134"/>
        <v>216.36</v>
      </c>
      <c r="Y235" s="43">
        <f t="shared" si="134"/>
        <v>216.36</v>
      </c>
      <c r="Z235" s="43">
        <f t="shared" si="134"/>
        <v>216.36</v>
      </c>
      <c r="AA235" s="43">
        <f t="shared" si="134"/>
        <v>216.36</v>
      </c>
    </row>
    <row r="236" spans="1:27" ht="12.75" customHeight="1" collapsed="1" x14ac:dyDescent="0.2">
      <c r="A236" s="97" t="s">
        <v>2638</v>
      </c>
      <c r="B236" s="27" t="str">
        <f>"15"&amp;"."&amp;$B$801&amp;"."&amp;$B$802</f>
        <v>15.01.2023</v>
      </c>
      <c r="C236" s="89" t="s">
        <v>74</v>
      </c>
      <c r="D236" s="90">
        <f>ROUND(((D237+D238+D240+D239)/1000),5)</f>
        <v>1.59273</v>
      </c>
      <c r="E236" s="90">
        <f>ROUND(((E237+E238+E240+E239)/1000),5)</f>
        <v>1.5349900000000001</v>
      </c>
      <c r="F236" s="90">
        <f>ROUND(((F237+F238+F240+F239)/1000),5)</f>
        <v>1.4654100000000001</v>
      </c>
      <c r="G236" s="90">
        <f t="shared" ref="G236:AA236" si="135">ROUND(((G237+G238+G240+G239)/1000),5)</f>
        <v>1.4599</v>
      </c>
      <c r="H236" s="90">
        <f t="shared" si="135"/>
        <v>1.46431</v>
      </c>
      <c r="I236" s="90">
        <f t="shared" si="135"/>
        <v>1.5133099999999999</v>
      </c>
      <c r="J236" s="90">
        <f t="shared" si="135"/>
        <v>1.52569</v>
      </c>
      <c r="K236" s="90">
        <f t="shared" si="135"/>
        <v>1.7244200000000001</v>
      </c>
      <c r="L236" s="90">
        <f t="shared" si="135"/>
        <v>1.97292</v>
      </c>
      <c r="M236" s="90">
        <f t="shared" si="135"/>
        <v>2.0453899999999998</v>
      </c>
      <c r="N236" s="90">
        <f t="shared" si="135"/>
        <v>2.11422</v>
      </c>
      <c r="O236" s="90">
        <f t="shared" si="135"/>
        <v>2.1343800000000002</v>
      </c>
      <c r="P236" s="90">
        <f t="shared" si="135"/>
        <v>2.1374</v>
      </c>
      <c r="Q236" s="90">
        <f t="shared" si="135"/>
        <v>2.1395300000000002</v>
      </c>
      <c r="R236" s="90">
        <f t="shared" si="135"/>
        <v>2.1085099999999999</v>
      </c>
      <c r="S236" s="90">
        <f t="shared" si="135"/>
        <v>2.1172800000000001</v>
      </c>
      <c r="T236" s="90">
        <f t="shared" si="135"/>
        <v>2.1682399999999999</v>
      </c>
      <c r="U236" s="90">
        <f t="shared" si="135"/>
        <v>2.2301299999999999</v>
      </c>
      <c r="V236" s="90">
        <f t="shared" si="135"/>
        <v>2.2351000000000001</v>
      </c>
      <c r="W236" s="90">
        <f t="shared" si="135"/>
        <v>2.1640600000000001</v>
      </c>
      <c r="X236" s="90">
        <f t="shared" si="135"/>
        <v>2.1572</v>
      </c>
      <c r="Y236" s="90">
        <f t="shared" si="135"/>
        <v>2.0714700000000001</v>
      </c>
      <c r="Z236" s="90">
        <f t="shared" si="135"/>
        <v>2.00305</v>
      </c>
      <c r="AA236" s="90">
        <f t="shared" si="135"/>
        <v>1.73994</v>
      </c>
    </row>
    <row r="237" spans="1:27" ht="12.75" hidden="1" customHeight="1" outlineLevel="1" x14ac:dyDescent="0.2">
      <c r="A237" s="98" t="s">
        <v>2639</v>
      </c>
      <c r="B237" s="62" t="s">
        <v>236</v>
      </c>
      <c r="C237" s="42" t="s">
        <v>77</v>
      </c>
      <c r="D237" s="43">
        <v>1256.54</v>
      </c>
      <c r="E237" s="43">
        <v>1198.8</v>
      </c>
      <c r="F237" s="43">
        <v>1129.22</v>
      </c>
      <c r="G237" s="43">
        <v>1123.71</v>
      </c>
      <c r="H237" s="43">
        <v>1128.1199999999999</v>
      </c>
      <c r="I237" s="43">
        <v>1177.1199999999999</v>
      </c>
      <c r="J237" s="43">
        <v>1189.5</v>
      </c>
      <c r="K237" s="43">
        <v>1388.23</v>
      </c>
      <c r="L237" s="43">
        <v>1636.73</v>
      </c>
      <c r="M237" s="43">
        <v>1709.2</v>
      </c>
      <c r="N237" s="43">
        <v>1778.03</v>
      </c>
      <c r="O237" s="43">
        <v>1798.19</v>
      </c>
      <c r="P237" s="43">
        <v>1801.21</v>
      </c>
      <c r="Q237" s="43">
        <v>1803.34</v>
      </c>
      <c r="R237" s="43">
        <v>1772.32</v>
      </c>
      <c r="S237" s="43">
        <v>1781.09</v>
      </c>
      <c r="T237" s="43">
        <v>1832.05</v>
      </c>
      <c r="U237" s="43">
        <v>1893.94</v>
      </c>
      <c r="V237" s="43">
        <v>1898.91</v>
      </c>
      <c r="W237" s="43">
        <v>1827.87</v>
      </c>
      <c r="X237" s="43">
        <v>1821.01</v>
      </c>
      <c r="Y237" s="43">
        <v>1735.28</v>
      </c>
      <c r="Z237" s="43">
        <v>1666.86</v>
      </c>
      <c r="AA237" s="43">
        <v>1403.75</v>
      </c>
    </row>
    <row r="238" spans="1:27" ht="12.75" hidden="1" customHeight="1" outlineLevel="1" x14ac:dyDescent="0.2">
      <c r="A238" s="98" t="s">
        <v>2640</v>
      </c>
      <c r="B238" s="62" t="s">
        <v>88</v>
      </c>
      <c r="C238" s="42" t="s">
        <v>77</v>
      </c>
      <c r="D238" s="43">
        <f>$D$168</f>
        <v>113.12</v>
      </c>
      <c r="E238" s="43">
        <f>$D$168</f>
        <v>113.12</v>
      </c>
      <c r="F238" s="43">
        <f t="shared" ref="F238:AA238" si="136">$D$168</f>
        <v>113.12</v>
      </c>
      <c r="G238" s="43">
        <f t="shared" si="136"/>
        <v>113.12</v>
      </c>
      <c r="H238" s="43">
        <f t="shared" si="136"/>
        <v>113.12</v>
      </c>
      <c r="I238" s="43">
        <f t="shared" si="136"/>
        <v>113.12</v>
      </c>
      <c r="J238" s="43">
        <f t="shared" si="136"/>
        <v>113.12</v>
      </c>
      <c r="K238" s="43">
        <f t="shared" si="136"/>
        <v>113.12</v>
      </c>
      <c r="L238" s="43">
        <f t="shared" si="136"/>
        <v>113.12</v>
      </c>
      <c r="M238" s="43">
        <f t="shared" si="136"/>
        <v>113.12</v>
      </c>
      <c r="N238" s="43">
        <f t="shared" si="136"/>
        <v>113.12</v>
      </c>
      <c r="O238" s="43">
        <f t="shared" si="136"/>
        <v>113.12</v>
      </c>
      <c r="P238" s="43">
        <f t="shared" si="136"/>
        <v>113.12</v>
      </c>
      <c r="Q238" s="43">
        <f t="shared" si="136"/>
        <v>113.12</v>
      </c>
      <c r="R238" s="43">
        <f t="shared" si="136"/>
        <v>113.12</v>
      </c>
      <c r="S238" s="43">
        <f t="shared" si="136"/>
        <v>113.12</v>
      </c>
      <c r="T238" s="43">
        <f t="shared" si="136"/>
        <v>113.12</v>
      </c>
      <c r="U238" s="43">
        <f t="shared" si="136"/>
        <v>113.12</v>
      </c>
      <c r="V238" s="43">
        <f t="shared" si="136"/>
        <v>113.12</v>
      </c>
      <c r="W238" s="43">
        <f t="shared" si="136"/>
        <v>113.12</v>
      </c>
      <c r="X238" s="43">
        <f t="shared" si="136"/>
        <v>113.12</v>
      </c>
      <c r="Y238" s="43">
        <f t="shared" si="136"/>
        <v>113.12</v>
      </c>
      <c r="Z238" s="43">
        <f t="shared" si="136"/>
        <v>113.12</v>
      </c>
      <c r="AA238" s="43">
        <f t="shared" si="136"/>
        <v>113.12</v>
      </c>
    </row>
    <row r="239" spans="1:27" ht="12.75" hidden="1" customHeight="1" outlineLevel="1" x14ac:dyDescent="0.2">
      <c r="A239" s="98" t="s">
        <v>2641</v>
      </c>
      <c r="B239" s="62" t="s">
        <v>81</v>
      </c>
      <c r="C239" s="42" t="s">
        <v>77</v>
      </c>
      <c r="D239" s="43">
        <v>6.71</v>
      </c>
      <c r="E239" s="43">
        <v>6.71</v>
      </c>
      <c r="F239" s="43">
        <v>6.71</v>
      </c>
      <c r="G239" s="43">
        <v>6.71</v>
      </c>
      <c r="H239" s="43">
        <v>6.71</v>
      </c>
      <c r="I239" s="43">
        <v>6.71</v>
      </c>
      <c r="J239" s="43">
        <v>6.71</v>
      </c>
      <c r="K239" s="43">
        <v>6.71</v>
      </c>
      <c r="L239" s="43">
        <v>6.71</v>
      </c>
      <c r="M239" s="43">
        <v>6.71</v>
      </c>
      <c r="N239" s="43">
        <v>6.71</v>
      </c>
      <c r="O239" s="43">
        <v>6.71</v>
      </c>
      <c r="P239" s="43">
        <v>6.71</v>
      </c>
      <c r="Q239" s="43">
        <v>6.71</v>
      </c>
      <c r="R239" s="43">
        <v>6.71</v>
      </c>
      <c r="S239" s="43">
        <v>6.71</v>
      </c>
      <c r="T239" s="43">
        <v>6.71</v>
      </c>
      <c r="U239" s="43">
        <v>6.71</v>
      </c>
      <c r="V239" s="43">
        <v>6.71</v>
      </c>
      <c r="W239" s="43">
        <v>6.71</v>
      </c>
      <c r="X239" s="43">
        <v>6.71</v>
      </c>
      <c r="Y239" s="43">
        <v>6.71</v>
      </c>
      <c r="Z239" s="43">
        <v>6.71</v>
      </c>
      <c r="AA239" s="43">
        <v>6.71</v>
      </c>
    </row>
    <row r="240" spans="1:27" ht="12.75" hidden="1" customHeight="1" outlineLevel="1" x14ac:dyDescent="0.2">
      <c r="A240" s="98" t="s">
        <v>2642</v>
      </c>
      <c r="B240" s="62" t="s">
        <v>79</v>
      </c>
      <c r="C240" s="42" t="s">
        <v>77</v>
      </c>
      <c r="D240" s="43">
        <f>$D$11</f>
        <v>216.36</v>
      </c>
      <c r="E240" s="43">
        <f t="shared" ref="E240:AA240" si="137">$D$11</f>
        <v>216.36</v>
      </c>
      <c r="F240" s="43">
        <f t="shared" si="137"/>
        <v>216.36</v>
      </c>
      <c r="G240" s="43">
        <f t="shared" si="137"/>
        <v>216.36</v>
      </c>
      <c r="H240" s="43">
        <f t="shared" si="137"/>
        <v>216.36</v>
      </c>
      <c r="I240" s="43">
        <f t="shared" si="137"/>
        <v>216.36</v>
      </c>
      <c r="J240" s="43">
        <f t="shared" si="137"/>
        <v>216.36</v>
      </c>
      <c r="K240" s="43">
        <f t="shared" si="137"/>
        <v>216.36</v>
      </c>
      <c r="L240" s="43">
        <f t="shared" si="137"/>
        <v>216.36</v>
      </c>
      <c r="M240" s="43">
        <f t="shared" si="137"/>
        <v>216.36</v>
      </c>
      <c r="N240" s="43">
        <f t="shared" si="137"/>
        <v>216.36</v>
      </c>
      <c r="O240" s="43">
        <f t="shared" si="137"/>
        <v>216.36</v>
      </c>
      <c r="P240" s="43">
        <f t="shared" si="137"/>
        <v>216.36</v>
      </c>
      <c r="Q240" s="43">
        <f t="shared" si="137"/>
        <v>216.36</v>
      </c>
      <c r="R240" s="43">
        <f t="shared" si="137"/>
        <v>216.36</v>
      </c>
      <c r="S240" s="43">
        <f t="shared" si="137"/>
        <v>216.36</v>
      </c>
      <c r="T240" s="43">
        <f t="shared" si="137"/>
        <v>216.36</v>
      </c>
      <c r="U240" s="43">
        <f t="shared" si="137"/>
        <v>216.36</v>
      </c>
      <c r="V240" s="43">
        <f t="shared" si="137"/>
        <v>216.36</v>
      </c>
      <c r="W240" s="43">
        <f t="shared" si="137"/>
        <v>216.36</v>
      </c>
      <c r="X240" s="43">
        <f t="shared" si="137"/>
        <v>216.36</v>
      </c>
      <c r="Y240" s="43">
        <f t="shared" si="137"/>
        <v>216.36</v>
      </c>
      <c r="Z240" s="43">
        <f t="shared" si="137"/>
        <v>216.36</v>
      </c>
      <c r="AA240" s="43">
        <f t="shared" si="137"/>
        <v>216.36</v>
      </c>
    </row>
    <row r="241" spans="1:27" ht="12.75" customHeight="1" collapsed="1" x14ac:dyDescent="0.2">
      <c r="A241" s="97" t="s">
        <v>2643</v>
      </c>
      <c r="B241" s="27" t="str">
        <f>"16"&amp;"."&amp;$B$801&amp;"."&amp;$B$802</f>
        <v>16.01.2023</v>
      </c>
      <c r="C241" s="89" t="s">
        <v>74</v>
      </c>
      <c r="D241" s="90">
        <f>ROUND(((D242+D243+D245+D244)/1000),5)</f>
        <v>1.5884</v>
      </c>
      <c r="E241" s="90">
        <f>ROUND(((E242+E243+E245+E244)/1000),5)</f>
        <v>1.52894</v>
      </c>
      <c r="F241" s="90">
        <f>ROUND(((F242+F243+F245+F244)/1000),5)</f>
        <v>1.46668</v>
      </c>
      <c r="G241" s="90">
        <f t="shared" ref="G241:AA241" si="138">ROUND(((G242+G243+G245+G244)/1000),5)</f>
        <v>1.45767</v>
      </c>
      <c r="H241" s="90">
        <f t="shared" si="138"/>
        <v>1.4894099999999999</v>
      </c>
      <c r="I241" s="90">
        <f t="shared" si="138"/>
        <v>1.58283</v>
      </c>
      <c r="J241" s="90">
        <f t="shared" si="138"/>
        <v>1.8744700000000001</v>
      </c>
      <c r="K241" s="90">
        <f t="shared" si="138"/>
        <v>2.0453000000000001</v>
      </c>
      <c r="L241" s="90">
        <f t="shared" si="138"/>
        <v>2.25116</v>
      </c>
      <c r="M241" s="90">
        <f t="shared" si="138"/>
        <v>2.29365</v>
      </c>
      <c r="N241" s="90">
        <f t="shared" si="138"/>
        <v>2.3193100000000002</v>
      </c>
      <c r="O241" s="90">
        <f t="shared" si="138"/>
        <v>2.3310499999999998</v>
      </c>
      <c r="P241" s="90">
        <f t="shared" si="138"/>
        <v>2.3322600000000002</v>
      </c>
      <c r="Q241" s="90">
        <f t="shared" si="138"/>
        <v>2.3461599999999998</v>
      </c>
      <c r="R241" s="90">
        <f t="shared" si="138"/>
        <v>2.3032900000000001</v>
      </c>
      <c r="S241" s="90">
        <f t="shared" si="138"/>
        <v>2.2986399999999998</v>
      </c>
      <c r="T241" s="90">
        <f t="shared" si="138"/>
        <v>2.3271199999999999</v>
      </c>
      <c r="U241" s="90">
        <f t="shared" si="138"/>
        <v>2.36422</v>
      </c>
      <c r="V241" s="90">
        <f t="shared" si="138"/>
        <v>2.2839</v>
      </c>
      <c r="W241" s="90">
        <f t="shared" si="138"/>
        <v>2.31176</v>
      </c>
      <c r="X241" s="90">
        <f t="shared" si="138"/>
        <v>2.2191900000000002</v>
      </c>
      <c r="Y241" s="90">
        <f t="shared" si="138"/>
        <v>2.1017899999999998</v>
      </c>
      <c r="Z241" s="90">
        <f t="shared" si="138"/>
        <v>1.96451</v>
      </c>
      <c r="AA241" s="90">
        <f t="shared" si="138"/>
        <v>1.59459</v>
      </c>
    </row>
    <row r="242" spans="1:27" ht="12.75" hidden="1" customHeight="1" outlineLevel="1" x14ac:dyDescent="0.2">
      <c r="A242" s="98" t="s">
        <v>2644</v>
      </c>
      <c r="B242" s="62" t="s">
        <v>236</v>
      </c>
      <c r="C242" s="42" t="s">
        <v>77</v>
      </c>
      <c r="D242" s="43">
        <v>1252.21</v>
      </c>
      <c r="E242" s="43">
        <v>1192.75</v>
      </c>
      <c r="F242" s="43">
        <v>1130.49</v>
      </c>
      <c r="G242" s="43">
        <v>1121.48</v>
      </c>
      <c r="H242" s="43">
        <v>1153.22</v>
      </c>
      <c r="I242" s="43">
        <v>1246.6400000000001</v>
      </c>
      <c r="J242" s="43">
        <v>1538.28</v>
      </c>
      <c r="K242" s="43">
        <v>1709.11</v>
      </c>
      <c r="L242" s="43">
        <v>1914.97</v>
      </c>
      <c r="M242" s="43">
        <v>1957.46</v>
      </c>
      <c r="N242" s="43">
        <v>1983.12</v>
      </c>
      <c r="O242" s="43">
        <v>1994.86</v>
      </c>
      <c r="P242" s="43">
        <v>1996.07</v>
      </c>
      <c r="Q242" s="43">
        <v>2009.97</v>
      </c>
      <c r="R242" s="43">
        <v>1967.1</v>
      </c>
      <c r="S242" s="43">
        <v>1962.45</v>
      </c>
      <c r="T242" s="43">
        <v>1990.93</v>
      </c>
      <c r="U242" s="43">
        <v>2028.03</v>
      </c>
      <c r="V242" s="43">
        <v>1947.71</v>
      </c>
      <c r="W242" s="43">
        <v>1975.57</v>
      </c>
      <c r="X242" s="43">
        <v>1883</v>
      </c>
      <c r="Y242" s="43">
        <v>1765.6</v>
      </c>
      <c r="Z242" s="43">
        <v>1628.32</v>
      </c>
      <c r="AA242" s="43">
        <v>1258.4000000000001</v>
      </c>
    </row>
    <row r="243" spans="1:27" ht="12.75" hidden="1" customHeight="1" outlineLevel="1" x14ac:dyDescent="0.2">
      <c r="A243" s="98" t="s">
        <v>2645</v>
      </c>
      <c r="B243" s="62" t="s">
        <v>88</v>
      </c>
      <c r="C243" s="42" t="s">
        <v>77</v>
      </c>
      <c r="D243" s="43">
        <f>$D$168</f>
        <v>113.12</v>
      </c>
      <c r="E243" s="43">
        <f>$D$168</f>
        <v>113.12</v>
      </c>
      <c r="F243" s="43">
        <f t="shared" ref="F243:AA243" si="139">$D$168</f>
        <v>113.12</v>
      </c>
      <c r="G243" s="43">
        <f t="shared" si="139"/>
        <v>113.12</v>
      </c>
      <c r="H243" s="43">
        <f t="shared" si="139"/>
        <v>113.12</v>
      </c>
      <c r="I243" s="43">
        <f t="shared" si="139"/>
        <v>113.12</v>
      </c>
      <c r="J243" s="43">
        <f t="shared" si="139"/>
        <v>113.12</v>
      </c>
      <c r="K243" s="43">
        <f t="shared" si="139"/>
        <v>113.12</v>
      </c>
      <c r="L243" s="43">
        <f t="shared" si="139"/>
        <v>113.12</v>
      </c>
      <c r="M243" s="43">
        <f t="shared" si="139"/>
        <v>113.12</v>
      </c>
      <c r="N243" s="43">
        <f t="shared" si="139"/>
        <v>113.12</v>
      </c>
      <c r="O243" s="43">
        <f t="shared" si="139"/>
        <v>113.12</v>
      </c>
      <c r="P243" s="43">
        <f t="shared" si="139"/>
        <v>113.12</v>
      </c>
      <c r="Q243" s="43">
        <f t="shared" si="139"/>
        <v>113.12</v>
      </c>
      <c r="R243" s="43">
        <f t="shared" si="139"/>
        <v>113.12</v>
      </c>
      <c r="S243" s="43">
        <f t="shared" si="139"/>
        <v>113.12</v>
      </c>
      <c r="T243" s="43">
        <f t="shared" si="139"/>
        <v>113.12</v>
      </c>
      <c r="U243" s="43">
        <f t="shared" si="139"/>
        <v>113.12</v>
      </c>
      <c r="V243" s="43">
        <f t="shared" si="139"/>
        <v>113.12</v>
      </c>
      <c r="W243" s="43">
        <f t="shared" si="139"/>
        <v>113.12</v>
      </c>
      <c r="X243" s="43">
        <f t="shared" si="139"/>
        <v>113.12</v>
      </c>
      <c r="Y243" s="43">
        <f t="shared" si="139"/>
        <v>113.12</v>
      </c>
      <c r="Z243" s="43">
        <f t="shared" si="139"/>
        <v>113.12</v>
      </c>
      <c r="AA243" s="43">
        <f t="shared" si="139"/>
        <v>113.12</v>
      </c>
    </row>
    <row r="244" spans="1:27" ht="12.75" hidden="1" customHeight="1" outlineLevel="1" x14ac:dyDescent="0.2">
      <c r="A244" s="98" t="s">
        <v>2646</v>
      </c>
      <c r="B244" s="62" t="s">
        <v>81</v>
      </c>
      <c r="C244" s="42" t="s">
        <v>77</v>
      </c>
      <c r="D244" s="43">
        <v>6.71</v>
      </c>
      <c r="E244" s="43">
        <v>6.71</v>
      </c>
      <c r="F244" s="43">
        <v>6.71</v>
      </c>
      <c r="G244" s="43">
        <v>6.71</v>
      </c>
      <c r="H244" s="43">
        <v>6.71</v>
      </c>
      <c r="I244" s="43">
        <v>6.71</v>
      </c>
      <c r="J244" s="43">
        <v>6.71</v>
      </c>
      <c r="K244" s="43">
        <v>6.71</v>
      </c>
      <c r="L244" s="43">
        <v>6.71</v>
      </c>
      <c r="M244" s="43">
        <v>6.71</v>
      </c>
      <c r="N244" s="43">
        <v>6.71</v>
      </c>
      <c r="O244" s="43">
        <v>6.71</v>
      </c>
      <c r="P244" s="43">
        <v>6.71</v>
      </c>
      <c r="Q244" s="43">
        <v>6.71</v>
      </c>
      <c r="R244" s="43">
        <v>6.71</v>
      </c>
      <c r="S244" s="43">
        <v>6.71</v>
      </c>
      <c r="T244" s="43">
        <v>6.71</v>
      </c>
      <c r="U244" s="43">
        <v>6.71</v>
      </c>
      <c r="V244" s="43">
        <v>6.71</v>
      </c>
      <c r="W244" s="43">
        <v>6.71</v>
      </c>
      <c r="X244" s="43">
        <v>6.71</v>
      </c>
      <c r="Y244" s="43">
        <v>6.71</v>
      </c>
      <c r="Z244" s="43">
        <v>6.71</v>
      </c>
      <c r="AA244" s="43">
        <v>6.71</v>
      </c>
    </row>
    <row r="245" spans="1:27" ht="12.75" hidden="1" customHeight="1" outlineLevel="1" x14ac:dyDescent="0.2">
      <c r="A245" s="98" t="s">
        <v>2647</v>
      </c>
      <c r="B245" s="62" t="s">
        <v>79</v>
      </c>
      <c r="C245" s="42" t="s">
        <v>77</v>
      </c>
      <c r="D245" s="43">
        <f>$D$11</f>
        <v>216.36</v>
      </c>
      <c r="E245" s="43">
        <f t="shared" ref="E245:AA245" si="140">$D$11</f>
        <v>216.36</v>
      </c>
      <c r="F245" s="43">
        <f t="shared" si="140"/>
        <v>216.36</v>
      </c>
      <c r="G245" s="43">
        <f t="shared" si="140"/>
        <v>216.36</v>
      </c>
      <c r="H245" s="43">
        <f t="shared" si="140"/>
        <v>216.36</v>
      </c>
      <c r="I245" s="43">
        <f t="shared" si="140"/>
        <v>216.36</v>
      </c>
      <c r="J245" s="43">
        <f t="shared" si="140"/>
        <v>216.36</v>
      </c>
      <c r="K245" s="43">
        <f t="shared" si="140"/>
        <v>216.36</v>
      </c>
      <c r="L245" s="43">
        <f t="shared" si="140"/>
        <v>216.36</v>
      </c>
      <c r="M245" s="43">
        <f t="shared" si="140"/>
        <v>216.36</v>
      </c>
      <c r="N245" s="43">
        <f t="shared" si="140"/>
        <v>216.36</v>
      </c>
      <c r="O245" s="43">
        <f t="shared" si="140"/>
        <v>216.36</v>
      </c>
      <c r="P245" s="43">
        <f t="shared" si="140"/>
        <v>216.36</v>
      </c>
      <c r="Q245" s="43">
        <f t="shared" si="140"/>
        <v>216.36</v>
      </c>
      <c r="R245" s="43">
        <f t="shared" si="140"/>
        <v>216.36</v>
      </c>
      <c r="S245" s="43">
        <f t="shared" si="140"/>
        <v>216.36</v>
      </c>
      <c r="T245" s="43">
        <f t="shared" si="140"/>
        <v>216.36</v>
      </c>
      <c r="U245" s="43">
        <f t="shared" si="140"/>
        <v>216.36</v>
      </c>
      <c r="V245" s="43">
        <f t="shared" si="140"/>
        <v>216.36</v>
      </c>
      <c r="W245" s="43">
        <f t="shared" si="140"/>
        <v>216.36</v>
      </c>
      <c r="X245" s="43">
        <f t="shared" si="140"/>
        <v>216.36</v>
      </c>
      <c r="Y245" s="43">
        <f t="shared" si="140"/>
        <v>216.36</v>
      </c>
      <c r="Z245" s="43">
        <f t="shared" si="140"/>
        <v>216.36</v>
      </c>
      <c r="AA245" s="43">
        <f t="shared" si="140"/>
        <v>216.36</v>
      </c>
    </row>
    <row r="246" spans="1:27" ht="12.75" customHeight="1" collapsed="1" x14ac:dyDescent="0.2">
      <c r="A246" s="97" t="s">
        <v>2648</v>
      </c>
      <c r="B246" s="27" t="str">
        <f>"17"&amp;"."&amp;$B$801&amp;"."&amp;$B$802</f>
        <v>17.01.2023</v>
      </c>
      <c r="C246" s="89" t="s">
        <v>74</v>
      </c>
      <c r="D246" s="90">
        <f>ROUND(((D247+D248+D250+D249)/1000),5)</f>
        <v>1.43265</v>
      </c>
      <c r="E246" s="90">
        <f>ROUND(((E247+E248+E250+E249)/1000),5)</f>
        <v>1.40018</v>
      </c>
      <c r="F246" s="90">
        <f>ROUND(((F247+F248+F250+F249)/1000),5)</f>
        <v>1.3859900000000001</v>
      </c>
      <c r="G246" s="90">
        <f t="shared" ref="G246:AA246" si="141">ROUND(((G247+G248+G250+G249)/1000),5)</f>
        <v>1.3837900000000001</v>
      </c>
      <c r="H246" s="90">
        <f t="shared" si="141"/>
        <v>1.3989499999999999</v>
      </c>
      <c r="I246" s="90">
        <f t="shared" si="141"/>
        <v>1.45122</v>
      </c>
      <c r="J246" s="90">
        <f t="shared" si="141"/>
        <v>1.66062</v>
      </c>
      <c r="K246" s="90">
        <f t="shared" si="141"/>
        <v>2.0007899999999998</v>
      </c>
      <c r="L246" s="90">
        <f t="shared" si="141"/>
        <v>2.05159</v>
      </c>
      <c r="M246" s="90">
        <f t="shared" si="141"/>
        <v>2.1060699999999999</v>
      </c>
      <c r="N246" s="90">
        <f t="shared" si="141"/>
        <v>2.1288200000000002</v>
      </c>
      <c r="O246" s="90">
        <f t="shared" si="141"/>
        <v>2.1522399999999999</v>
      </c>
      <c r="P246" s="90">
        <f t="shared" si="141"/>
        <v>2.1363699999999999</v>
      </c>
      <c r="Q246" s="90">
        <f t="shared" si="141"/>
        <v>2.1438899999999999</v>
      </c>
      <c r="R246" s="90">
        <f t="shared" si="141"/>
        <v>2.1039400000000001</v>
      </c>
      <c r="S246" s="90">
        <f t="shared" si="141"/>
        <v>2.0958800000000002</v>
      </c>
      <c r="T246" s="90">
        <f t="shared" si="141"/>
        <v>2.1423000000000001</v>
      </c>
      <c r="U246" s="90">
        <f t="shared" si="141"/>
        <v>2.18363</v>
      </c>
      <c r="V246" s="90">
        <f t="shared" si="141"/>
        <v>2.1639400000000002</v>
      </c>
      <c r="W246" s="90">
        <f t="shared" si="141"/>
        <v>2.1222099999999999</v>
      </c>
      <c r="X246" s="90">
        <f t="shared" si="141"/>
        <v>2.1081599999999998</v>
      </c>
      <c r="Y246" s="90">
        <f t="shared" si="141"/>
        <v>2.0531000000000001</v>
      </c>
      <c r="Z246" s="90">
        <f t="shared" si="141"/>
        <v>1.8324400000000001</v>
      </c>
      <c r="AA246" s="90">
        <f t="shared" si="141"/>
        <v>1.52803</v>
      </c>
    </row>
    <row r="247" spans="1:27" ht="12.75" hidden="1" customHeight="1" outlineLevel="1" x14ac:dyDescent="0.2">
      <c r="A247" s="98" t="s">
        <v>2649</v>
      </c>
      <c r="B247" s="62" t="s">
        <v>236</v>
      </c>
      <c r="C247" s="42" t="s">
        <v>77</v>
      </c>
      <c r="D247" s="43">
        <v>1096.46</v>
      </c>
      <c r="E247" s="43">
        <v>1063.99</v>
      </c>
      <c r="F247" s="43">
        <v>1049.8</v>
      </c>
      <c r="G247" s="43">
        <v>1047.5999999999999</v>
      </c>
      <c r="H247" s="43">
        <v>1062.76</v>
      </c>
      <c r="I247" s="43">
        <v>1115.03</v>
      </c>
      <c r="J247" s="43">
        <v>1324.43</v>
      </c>
      <c r="K247" s="43">
        <v>1664.6</v>
      </c>
      <c r="L247" s="43">
        <v>1715.4</v>
      </c>
      <c r="M247" s="43">
        <v>1769.88</v>
      </c>
      <c r="N247" s="43">
        <v>1792.63</v>
      </c>
      <c r="O247" s="43">
        <v>1816.05</v>
      </c>
      <c r="P247" s="43">
        <v>1800.18</v>
      </c>
      <c r="Q247" s="43">
        <v>1807.7</v>
      </c>
      <c r="R247" s="43">
        <v>1767.75</v>
      </c>
      <c r="S247" s="43">
        <v>1759.69</v>
      </c>
      <c r="T247" s="43">
        <v>1806.11</v>
      </c>
      <c r="U247" s="43">
        <v>1847.44</v>
      </c>
      <c r="V247" s="43">
        <v>1827.75</v>
      </c>
      <c r="W247" s="43">
        <v>1786.02</v>
      </c>
      <c r="X247" s="43">
        <v>1771.97</v>
      </c>
      <c r="Y247" s="43">
        <v>1716.91</v>
      </c>
      <c r="Z247" s="43">
        <v>1496.25</v>
      </c>
      <c r="AA247" s="43">
        <v>1191.8399999999999</v>
      </c>
    </row>
    <row r="248" spans="1:27" ht="12.75" hidden="1" customHeight="1" outlineLevel="1" x14ac:dyDescent="0.2">
      <c r="A248" s="98" t="s">
        <v>2650</v>
      </c>
      <c r="B248" s="62" t="s">
        <v>88</v>
      </c>
      <c r="C248" s="42" t="s">
        <v>77</v>
      </c>
      <c r="D248" s="43">
        <f>$D$168</f>
        <v>113.12</v>
      </c>
      <c r="E248" s="43">
        <f>$D$168</f>
        <v>113.12</v>
      </c>
      <c r="F248" s="43">
        <f t="shared" ref="F248:AA248" si="142">$D$168</f>
        <v>113.12</v>
      </c>
      <c r="G248" s="43">
        <f t="shared" si="142"/>
        <v>113.12</v>
      </c>
      <c r="H248" s="43">
        <f t="shared" si="142"/>
        <v>113.12</v>
      </c>
      <c r="I248" s="43">
        <f t="shared" si="142"/>
        <v>113.12</v>
      </c>
      <c r="J248" s="43">
        <f t="shared" si="142"/>
        <v>113.12</v>
      </c>
      <c r="K248" s="43">
        <f t="shared" si="142"/>
        <v>113.12</v>
      </c>
      <c r="L248" s="43">
        <f t="shared" si="142"/>
        <v>113.12</v>
      </c>
      <c r="M248" s="43">
        <f t="shared" si="142"/>
        <v>113.12</v>
      </c>
      <c r="N248" s="43">
        <f t="shared" si="142"/>
        <v>113.12</v>
      </c>
      <c r="O248" s="43">
        <f t="shared" si="142"/>
        <v>113.12</v>
      </c>
      <c r="P248" s="43">
        <f t="shared" si="142"/>
        <v>113.12</v>
      </c>
      <c r="Q248" s="43">
        <f t="shared" si="142"/>
        <v>113.12</v>
      </c>
      <c r="R248" s="43">
        <f t="shared" si="142"/>
        <v>113.12</v>
      </c>
      <c r="S248" s="43">
        <f t="shared" si="142"/>
        <v>113.12</v>
      </c>
      <c r="T248" s="43">
        <f t="shared" si="142"/>
        <v>113.12</v>
      </c>
      <c r="U248" s="43">
        <f t="shared" si="142"/>
        <v>113.12</v>
      </c>
      <c r="V248" s="43">
        <f t="shared" si="142"/>
        <v>113.12</v>
      </c>
      <c r="W248" s="43">
        <f t="shared" si="142"/>
        <v>113.12</v>
      </c>
      <c r="X248" s="43">
        <f t="shared" si="142"/>
        <v>113.12</v>
      </c>
      <c r="Y248" s="43">
        <f t="shared" si="142"/>
        <v>113.12</v>
      </c>
      <c r="Z248" s="43">
        <f t="shared" si="142"/>
        <v>113.12</v>
      </c>
      <c r="AA248" s="43">
        <f t="shared" si="142"/>
        <v>113.12</v>
      </c>
    </row>
    <row r="249" spans="1:27" ht="12.75" hidden="1" customHeight="1" outlineLevel="1" x14ac:dyDescent="0.2">
      <c r="A249" s="98" t="s">
        <v>2651</v>
      </c>
      <c r="B249" s="62" t="s">
        <v>81</v>
      </c>
      <c r="C249" s="42" t="s">
        <v>77</v>
      </c>
      <c r="D249" s="43">
        <v>6.71</v>
      </c>
      <c r="E249" s="43">
        <v>6.71</v>
      </c>
      <c r="F249" s="43">
        <v>6.71</v>
      </c>
      <c r="G249" s="43">
        <v>6.71</v>
      </c>
      <c r="H249" s="43">
        <v>6.71</v>
      </c>
      <c r="I249" s="43">
        <v>6.71</v>
      </c>
      <c r="J249" s="43">
        <v>6.71</v>
      </c>
      <c r="K249" s="43">
        <v>6.71</v>
      </c>
      <c r="L249" s="43">
        <v>6.71</v>
      </c>
      <c r="M249" s="43">
        <v>6.71</v>
      </c>
      <c r="N249" s="43">
        <v>6.71</v>
      </c>
      <c r="O249" s="43">
        <v>6.71</v>
      </c>
      <c r="P249" s="43">
        <v>6.71</v>
      </c>
      <c r="Q249" s="43">
        <v>6.71</v>
      </c>
      <c r="R249" s="43">
        <v>6.71</v>
      </c>
      <c r="S249" s="43">
        <v>6.71</v>
      </c>
      <c r="T249" s="43">
        <v>6.71</v>
      </c>
      <c r="U249" s="43">
        <v>6.71</v>
      </c>
      <c r="V249" s="43">
        <v>6.71</v>
      </c>
      <c r="W249" s="43">
        <v>6.71</v>
      </c>
      <c r="X249" s="43">
        <v>6.71</v>
      </c>
      <c r="Y249" s="43">
        <v>6.71</v>
      </c>
      <c r="Z249" s="43">
        <v>6.71</v>
      </c>
      <c r="AA249" s="43">
        <v>6.71</v>
      </c>
    </row>
    <row r="250" spans="1:27" ht="12.75" hidden="1" customHeight="1" outlineLevel="1" x14ac:dyDescent="0.2">
      <c r="A250" s="98" t="s">
        <v>2652</v>
      </c>
      <c r="B250" s="62" t="s">
        <v>79</v>
      </c>
      <c r="C250" s="42" t="s">
        <v>77</v>
      </c>
      <c r="D250" s="43">
        <f>$D$11</f>
        <v>216.36</v>
      </c>
      <c r="E250" s="43">
        <f t="shared" ref="E250:AA250" si="143">$D$11</f>
        <v>216.36</v>
      </c>
      <c r="F250" s="43">
        <f t="shared" si="143"/>
        <v>216.36</v>
      </c>
      <c r="G250" s="43">
        <f t="shared" si="143"/>
        <v>216.36</v>
      </c>
      <c r="H250" s="43">
        <f t="shared" si="143"/>
        <v>216.36</v>
      </c>
      <c r="I250" s="43">
        <f t="shared" si="143"/>
        <v>216.36</v>
      </c>
      <c r="J250" s="43">
        <f t="shared" si="143"/>
        <v>216.36</v>
      </c>
      <c r="K250" s="43">
        <f t="shared" si="143"/>
        <v>216.36</v>
      </c>
      <c r="L250" s="43">
        <f t="shared" si="143"/>
        <v>216.36</v>
      </c>
      <c r="M250" s="43">
        <f t="shared" si="143"/>
        <v>216.36</v>
      </c>
      <c r="N250" s="43">
        <f t="shared" si="143"/>
        <v>216.36</v>
      </c>
      <c r="O250" s="43">
        <f t="shared" si="143"/>
        <v>216.36</v>
      </c>
      <c r="P250" s="43">
        <f t="shared" si="143"/>
        <v>216.36</v>
      </c>
      <c r="Q250" s="43">
        <f t="shared" si="143"/>
        <v>216.36</v>
      </c>
      <c r="R250" s="43">
        <f t="shared" si="143"/>
        <v>216.36</v>
      </c>
      <c r="S250" s="43">
        <f t="shared" si="143"/>
        <v>216.36</v>
      </c>
      <c r="T250" s="43">
        <f t="shared" si="143"/>
        <v>216.36</v>
      </c>
      <c r="U250" s="43">
        <f t="shared" si="143"/>
        <v>216.36</v>
      </c>
      <c r="V250" s="43">
        <f t="shared" si="143"/>
        <v>216.36</v>
      </c>
      <c r="W250" s="43">
        <f t="shared" si="143"/>
        <v>216.36</v>
      </c>
      <c r="X250" s="43">
        <f t="shared" si="143"/>
        <v>216.36</v>
      </c>
      <c r="Y250" s="43">
        <f t="shared" si="143"/>
        <v>216.36</v>
      </c>
      <c r="Z250" s="43">
        <f t="shared" si="143"/>
        <v>216.36</v>
      </c>
      <c r="AA250" s="43">
        <f t="shared" si="143"/>
        <v>216.36</v>
      </c>
    </row>
    <row r="251" spans="1:27" ht="12.75" customHeight="1" collapsed="1" x14ac:dyDescent="0.2">
      <c r="A251" s="97" t="s">
        <v>2653</v>
      </c>
      <c r="B251" s="27" t="str">
        <f>"18"&amp;"."&amp;$B$801&amp;"."&amp;$B$802</f>
        <v>18.01.2023</v>
      </c>
      <c r="C251" s="89" t="s">
        <v>74</v>
      </c>
      <c r="D251" s="90">
        <f>ROUND(((D252+D253+D255+D254)/1000),5)</f>
        <v>1.47035</v>
      </c>
      <c r="E251" s="90">
        <f>ROUND(((E252+E253+E255+E254)/1000),5)</f>
        <v>1.4367000000000001</v>
      </c>
      <c r="F251" s="90">
        <f>ROUND(((F252+F253+F255+F254)/1000),5)</f>
        <v>1.41587</v>
      </c>
      <c r="G251" s="90">
        <f t="shared" ref="G251:AA251" si="144">ROUND(((G252+G253+G255+G254)/1000),5)</f>
        <v>1.4147099999999999</v>
      </c>
      <c r="H251" s="90">
        <f t="shared" si="144"/>
        <v>1.44075</v>
      </c>
      <c r="I251" s="90">
        <f t="shared" si="144"/>
        <v>1.50149</v>
      </c>
      <c r="J251" s="90">
        <f t="shared" si="144"/>
        <v>1.80263</v>
      </c>
      <c r="K251" s="90">
        <f t="shared" si="144"/>
        <v>2.01688</v>
      </c>
      <c r="L251" s="90">
        <f t="shared" si="144"/>
        <v>2.1278800000000002</v>
      </c>
      <c r="M251" s="90">
        <f t="shared" si="144"/>
        <v>2.1616599999999999</v>
      </c>
      <c r="N251" s="90">
        <f t="shared" si="144"/>
        <v>2.1803300000000001</v>
      </c>
      <c r="O251" s="90">
        <f t="shared" si="144"/>
        <v>2.21251</v>
      </c>
      <c r="P251" s="90">
        <f t="shared" si="144"/>
        <v>2.19109</v>
      </c>
      <c r="Q251" s="90">
        <f t="shared" si="144"/>
        <v>2.20078</v>
      </c>
      <c r="R251" s="90">
        <f t="shared" si="144"/>
        <v>2.2038799999999998</v>
      </c>
      <c r="S251" s="90">
        <f t="shared" si="144"/>
        <v>2.1644600000000001</v>
      </c>
      <c r="T251" s="90">
        <f t="shared" si="144"/>
        <v>2.20343</v>
      </c>
      <c r="U251" s="90">
        <f t="shared" si="144"/>
        <v>2.21156</v>
      </c>
      <c r="V251" s="90">
        <f t="shared" si="144"/>
        <v>2.2062499999999998</v>
      </c>
      <c r="W251" s="90">
        <f t="shared" si="144"/>
        <v>2.1760000000000002</v>
      </c>
      <c r="X251" s="90">
        <f t="shared" si="144"/>
        <v>2.1216499999999998</v>
      </c>
      <c r="Y251" s="90">
        <f t="shared" si="144"/>
        <v>2.0369700000000002</v>
      </c>
      <c r="Z251" s="90">
        <f t="shared" si="144"/>
        <v>1.80467</v>
      </c>
      <c r="AA251" s="90">
        <f t="shared" si="144"/>
        <v>1.48105</v>
      </c>
    </row>
    <row r="252" spans="1:27" ht="12.75" hidden="1" customHeight="1" outlineLevel="1" x14ac:dyDescent="0.2">
      <c r="A252" s="98" t="s">
        <v>2654</v>
      </c>
      <c r="B252" s="62" t="s">
        <v>236</v>
      </c>
      <c r="C252" s="42" t="s">
        <v>77</v>
      </c>
      <c r="D252" s="43">
        <v>1134.1600000000001</v>
      </c>
      <c r="E252" s="43">
        <v>1100.51</v>
      </c>
      <c r="F252" s="43">
        <v>1079.68</v>
      </c>
      <c r="G252" s="43">
        <v>1078.52</v>
      </c>
      <c r="H252" s="43">
        <v>1104.56</v>
      </c>
      <c r="I252" s="43">
        <v>1165.3</v>
      </c>
      <c r="J252" s="43">
        <v>1466.44</v>
      </c>
      <c r="K252" s="43">
        <v>1680.69</v>
      </c>
      <c r="L252" s="43">
        <v>1791.69</v>
      </c>
      <c r="M252" s="43">
        <v>1825.47</v>
      </c>
      <c r="N252" s="43">
        <v>1844.14</v>
      </c>
      <c r="O252" s="43">
        <v>1876.32</v>
      </c>
      <c r="P252" s="43">
        <v>1854.9</v>
      </c>
      <c r="Q252" s="43">
        <v>1864.59</v>
      </c>
      <c r="R252" s="43">
        <v>1867.69</v>
      </c>
      <c r="S252" s="43">
        <v>1828.27</v>
      </c>
      <c r="T252" s="43">
        <v>1867.24</v>
      </c>
      <c r="U252" s="43">
        <v>1875.37</v>
      </c>
      <c r="V252" s="43">
        <v>1870.06</v>
      </c>
      <c r="W252" s="43">
        <v>1839.81</v>
      </c>
      <c r="X252" s="43">
        <v>1785.46</v>
      </c>
      <c r="Y252" s="43">
        <v>1700.78</v>
      </c>
      <c r="Z252" s="43">
        <v>1468.48</v>
      </c>
      <c r="AA252" s="43">
        <v>1144.8599999999999</v>
      </c>
    </row>
    <row r="253" spans="1:27" ht="12.75" hidden="1" customHeight="1" outlineLevel="1" x14ac:dyDescent="0.2">
      <c r="A253" s="98" t="s">
        <v>2655</v>
      </c>
      <c r="B253" s="62" t="s">
        <v>88</v>
      </c>
      <c r="C253" s="42" t="s">
        <v>77</v>
      </c>
      <c r="D253" s="43">
        <f>$D$168</f>
        <v>113.12</v>
      </c>
      <c r="E253" s="43">
        <f>$D$168</f>
        <v>113.12</v>
      </c>
      <c r="F253" s="43">
        <f t="shared" ref="F253:AA253" si="145">$D$168</f>
        <v>113.12</v>
      </c>
      <c r="G253" s="43">
        <f t="shared" si="145"/>
        <v>113.12</v>
      </c>
      <c r="H253" s="43">
        <f t="shared" si="145"/>
        <v>113.12</v>
      </c>
      <c r="I253" s="43">
        <f t="shared" si="145"/>
        <v>113.12</v>
      </c>
      <c r="J253" s="43">
        <f t="shared" si="145"/>
        <v>113.12</v>
      </c>
      <c r="K253" s="43">
        <f t="shared" si="145"/>
        <v>113.12</v>
      </c>
      <c r="L253" s="43">
        <f t="shared" si="145"/>
        <v>113.12</v>
      </c>
      <c r="M253" s="43">
        <f t="shared" si="145"/>
        <v>113.12</v>
      </c>
      <c r="N253" s="43">
        <f t="shared" si="145"/>
        <v>113.12</v>
      </c>
      <c r="O253" s="43">
        <f t="shared" si="145"/>
        <v>113.12</v>
      </c>
      <c r="P253" s="43">
        <f t="shared" si="145"/>
        <v>113.12</v>
      </c>
      <c r="Q253" s="43">
        <f t="shared" si="145"/>
        <v>113.12</v>
      </c>
      <c r="R253" s="43">
        <f t="shared" si="145"/>
        <v>113.12</v>
      </c>
      <c r="S253" s="43">
        <f t="shared" si="145"/>
        <v>113.12</v>
      </c>
      <c r="T253" s="43">
        <f t="shared" si="145"/>
        <v>113.12</v>
      </c>
      <c r="U253" s="43">
        <f t="shared" si="145"/>
        <v>113.12</v>
      </c>
      <c r="V253" s="43">
        <f t="shared" si="145"/>
        <v>113.12</v>
      </c>
      <c r="W253" s="43">
        <f t="shared" si="145"/>
        <v>113.12</v>
      </c>
      <c r="X253" s="43">
        <f t="shared" si="145"/>
        <v>113.12</v>
      </c>
      <c r="Y253" s="43">
        <f t="shared" si="145"/>
        <v>113.12</v>
      </c>
      <c r="Z253" s="43">
        <f t="shared" si="145"/>
        <v>113.12</v>
      </c>
      <c r="AA253" s="43">
        <f t="shared" si="145"/>
        <v>113.12</v>
      </c>
    </row>
    <row r="254" spans="1:27" ht="12.75" hidden="1" customHeight="1" outlineLevel="1" x14ac:dyDescent="0.2">
      <c r="A254" s="98" t="s">
        <v>2656</v>
      </c>
      <c r="B254" s="62" t="s">
        <v>81</v>
      </c>
      <c r="C254" s="42" t="s">
        <v>77</v>
      </c>
      <c r="D254" s="43">
        <v>6.71</v>
      </c>
      <c r="E254" s="43">
        <v>6.71</v>
      </c>
      <c r="F254" s="43">
        <v>6.71</v>
      </c>
      <c r="G254" s="43">
        <v>6.71</v>
      </c>
      <c r="H254" s="43">
        <v>6.71</v>
      </c>
      <c r="I254" s="43">
        <v>6.71</v>
      </c>
      <c r="J254" s="43">
        <v>6.71</v>
      </c>
      <c r="K254" s="43">
        <v>6.71</v>
      </c>
      <c r="L254" s="43">
        <v>6.71</v>
      </c>
      <c r="M254" s="43">
        <v>6.71</v>
      </c>
      <c r="N254" s="43">
        <v>6.71</v>
      </c>
      <c r="O254" s="43">
        <v>6.71</v>
      </c>
      <c r="P254" s="43">
        <v>6.71</v>
      </c>
      <c r="Q254" s="43">
        <v>6.71</v>
      </c>
      <c r="R254" s="43">
        <v>6.71</v>
      </c>
      <c r="S254" s="43">
        <v>6.71</v>
      </c>
      <c r="T254" s="43">
        <v>6.71</v>
      </c>
      <c r="U254" s="43">
        <v>6.71</v>
      </c>
      <c r="V254" s="43">
        <v>6.71</v>
      </c>
      <c r="W254" s="43">
        <v>6.71</v>
      </c>
      <c r="X254" s="43">
        <v>6.71</v>
      </c>
      <c r="Y254" s="43">
        <v>6.71</v>
      </c>
      <c r="Z254" s="43">
        <v>6.71</v>
      </c>
      <c r="AA254" s="43">
        <v>6.71</v>
      </c>
    </row>
    <row r="255" spans="1:27" ht="12.75" hidden="1" customHeight="1" outlineLevel="1" x14ac:dyDescent="0.2">
      <c r="A255" s="98" t="s">
        <v>2657</v>
      </c>
      <c r="B255" s="62" t="s">
        <v>79</v>
      </c>
      <c r="C255" s="42" t="s">
        <v>77</v>
      </c>
      <c r="D255" s="43">
        <f>$D$11</f>
        <v>216.36</v>
      </c>
      <c r="E255" s="43">
        <f t="shared" ref="E255:AA255" si="146">$D$11</f>
        <v>216.36</v>
      </c>
      <c r="F255" s="43">
        <f t="shared" si="146"/>
        <v>216.36</v>
      </c>
      <c r="G255" s="43">
        <f t="shared" si="146"/>
        <v>216.36</v>
      </c>
      <c r="H255" s="43">
        <f t="shared" si="146"/>
        <v>216.36</v>
      </c>
      <c r="I255" s="43">
        <f t="shared" si="146"/>
        <v>216.36</v>
      </c>
      <c r="J255" s="43">
        <f t="shared" si="146"/>
        <v>216.36</v>
      </c>
      <c r="K255" s="43">
        <f t="shared" si="146"/>
        <v>216.36</v>
      </c>
      <c r="L255" s="43">
        <f t="shared" si="146"/>
        <v>216.36</v>
      </c>
      <c r="M255" s="43">
        <f t="shared" si="146"/>
        <v>216.36</v>
      </c>
      <c r="N255" s="43">
        <f t="shared" si="146"/>
        <v>216.36</v>
      </c>
      <c r="O255" s="43">
        <f t="shared" si="146"/>
        <v>216.36</v>
      </c>
      <c r="P255" s="43">
        <f t="shared" si="146"/>
        <v>216.36</v>
      </c>
      <c r="Q255" s="43">
        <f t="shared" si="146"/>
        <v>216.36</v>
      </c>
      <c r="R255" s="43">
        <f t="shared" si="146"/>
        <v>216.36</v>
      </c>
      <c r="S255" s="43">
        <f t="shared" si="146"/>
        <v>216.36</v>
      </c>
      <c r="T255" s="43">
        <f t="shared" si="146"/>
        <v>216.36</v>
      </c>
      <c r="U255" s="43">
        <f t="shared" si="146"/>
        <v>216.36</v>
      </c>
      <c r="V255" s="43">
        <f t="shared" si="146"/>
        <v>216.36</v>
      </c>
      <c r="W255" s="43">
        <f t="shared" si="146"/>
        <v>216.36</v>
      </c>
      <c r="X255" s="43">
        <f t="shared" si="146"/>
        <v>216.36</v>
      </c>
      <c r="Y255" s="43">
        <f t="shared" si="146"/>
        <v>216.36</v>
      </c>
      <c r="Z255" s="43">
        <f t="shared" si="146"/>
        <v>216.36</v>
      </c>
      <c r="AA255" s="43">
        <f t="shared" si="146"/>
        <v>216.36</v>
      </c>
    </row>
    <row r="256" spans="1:27" ht="12.75" customHeight="1" collapsed="1" x14ac:dyDescent="0.2">
      <c r="A256" s="97" t="s">
        <v>2658</v>
      </c>
      <c r="B256" s="27" t="str">
        <f>"19"&amp;"."&amp;$B$801&amp;"."&amp;$B$802</f>
        <v>19.01.2023</v>
      </c>
      <c r="C256" s="89" t="s">
        <v>74</v>
      </c>
      <c r="D256" s="90">
        <f>ROUND(((D257+D258+D260+D259)/1000),5)</f>
        <v>1.48139</v>
      </c>
      <c r="E256" s="90">
        <f>ROUND(((E257+E258+E260+E259)/1000),5)</f>
        <v>1.4457599999999999</v>
      </c>
      <c r="F256" s="90">
        <f>ROUND(((F257+F258+F260+F259)/1000),5)</f>
        <v>1.41734</v>
      </c>
      <c r="G256" s="90">
        <f t="shared" ref="G256:AA256" si="147">ROUND(((G257+G258+G260+G259)/1000),5)</f>
        <v>1.4174500000000001</v>
      </c>
      <c r="H256" s="90">
        <f t="shared" si="147"/>
        <v>1.45021</v>
      </c>
      <c r="I256" s="90">
        <f t="shared" si="147"/>
        <v>1.50441</v>
      </c>
      <c r="J256" s="90">
        <f t="shared" si="147"/>
        <v>1.91736</v>
      </c>
      <c r="K256" s="90">
        <f t="shared" si="147"/>
        <v>2.0974200000000001</v>
      </c>
      <c r="L256" s="90">
        <f t="shared" si="147"/>
        <v>2.1946400000000001</v>
      </c>
      <c r="M256" s="90">
        <f t="shared" si="147"/>
        <v>2.2147899999999998</v>
      </c>
      <c r="N256" s="90">
        <f t="shared" si="147"/>
        <v>2.23393</v>
      </c>
      <c r="O256" s="90">
        <f t="shared" si="147"/>
        <v>2.2648999999999999</v>
      </c>
      <c r="P256" s="90">
        <f t="shared" si="147"/>
        <v>2.2442799999999998</v>
      </c>
      <c r="Q256" s="90">
        <f t="shared" si="147"/>
        <v>2.25257</v>
      </c>
      <c r="R256" s="90">
        <f t="shared" si="147"/>
        <v>2.2570000000000001</v>
      </c>
      <c r="S256" s="90">
        <f t="shared" si="147"/>
        <v>2.2157</v>
      </c>
      <c r="T256" s="90">
        <f t="shared" si="147"/>
        <v>2.2968099999999998</v>
      </c>
      <c r="U256" s="90">
        <f t="shared" si="147"/>
        <v>2.31942</v>
      </c>
      <c r="V256" s="90">
        <f t="shared" si="147"/>
        <v>2.3031600000000001</v>
      </c>
      <c r="W256" s="90">
        <f t="shared" si="147"/>
        <v>2.2316699999999998</v>
      </c>
      <c r="X256" s="90">
        <f t="shared" si="147"/>
        <v>2.1925699999999999</v>
      </c>
      <c r="Y256" s="90">
        <f t="shared" si="147"/>
        <v>2.1267</v>
      </c>
      <c r="Z256" s="90">
        <f t="shared" si="147"/>
        <v>1.9209700000000001</v>
      </c>
      <c r="AA256" s="90">
        <f t="shared" si="147"/>
        <v>1.4998499999999999</v>
      </c>
    </row>
    <row r="257" spans="1:27" ht="12.75" hidden="1" customHeight="1" outlineLevel="1" x14ac:dyDescent="0.2">
      <c r="A257" s="98" t="s">
        <v>2659</v>
      </c>
      <c r="B257" s="62" t="s">
        <v>236</v>
      </c>
      <c r="C257" s="42" t="s">
        <v>77</v>
      </c>
      <c r="D257" s="43">
        <v>1145.2</v>
      </c>
      <c r="E257" s="43">
        <v>1109.57</v>
      </c>
      <c r="F257" s="43">
        <v>1081.1500000000001</v>
      </c>
      <c r="G257" s="43">
        <v>1081.26</v>
      </c>
      <c r="H257" s="43">
        <v>1114.02</v>
      </c>
      <c r="I257" s="43">
        <v>1168.22</v>
      </c>
      <c r="J257" s="43">
        <v>1581.17</v>
      </c>
      <c r="K257" s="43">
        <v>1761.23</v>
      </c>
      <c r="L257" s="43">
        <v>1858.45</v>
      </c>
      <c r="M257" s="43">
        <v>1878.6</v>
      </c>
      <c r="N257" s="43">
        <v>1897.74</v>
      </c>
      <c r="O257" s="43">
        <v>1928.71</v>
      </c>
      <c r="P257" s="43">
        <v>1908.09</v>
      </c>
      <c r="Q257" s="43">
        <v>1916.38</v>
      </c>
      <c r="R257" s="43">
        <v>1920.81</v>
      </c>
      <c r="S257" s="43">
        <v>1879.51</v>
      </c>
      <c r="T257" s="43">
        <v>1960.62</v>
      </c>
      <c r="U257" s="43">
        <v>1983.23</v>
      </c>
      <c r="V257" s="43">
        <v>1966.97</v>
      </c>
      <c r="W257" s="43">
        <v>1895.48</v>
      </c>
      <c r="X257" s="43">
        <v>1856.38</v>
      </c>
      <c r="Y257" s="43">
        <v>1790.51</v>
      </c>
      <c r="Z257" s="43">
        <v>1584.78</v>
      </c>
      <c r="AA257" s="43">
        <v>1163.6600000000001</v>
      </c>
    </row>
    <row r="258" spans="1:27" ht="12.75" hidden="1" customHeight="1" outlineLevel="1" x14ac:dyDescent="0.2">
      <c r="A258" s="98" t="s">
        <v>2660</v>
      </c>
      <c r="B258" s="62" t="s">
        <v>88</v>
      </c>
      <c r="C258" s="42" t="s">
        <v>77</v>
      </c>
      <c r="D258" s="43">
        <f>$D$168</f>
        <v>113.12</v>
      </c>
      <c r="E258" s="43">
        <f>$D$168</f>
        <v>113.12</v>
      </c>
      <c r="F258" s="43">
        <f t="shared" ref="F258:AA258" si="148">$D$168</f>
        <v>113.12</v>
      </c>
      <c r="G258" s="43">
        <f t="shared" si="148"/>
        <v>113.12</v>
      </c>
      <c r="H258" s="43">
        <f t="shared" si="148"/>
        <v>113.12</v>
      </c>
      <c r="I258" s="43">
        <f t="shared" si="148"/>
        <v>113.12</v>
      </c>
      <c r="J258" s="43">
        <f t="shared" si="148"/>
        <v>113.12</v>
      </c>
      <c r="K258" s="43">
        <f t="shared" si="148"/>
        <v>113.12</v>
      </c>
      <c r="L258" s="43">
        <f t="shared" si="148"/>
        <v>113.12</v>
      </c>
      <c r="M258" s="43">
        <f t="shared" si="148"/>
        <v>113.12</v>
      </c>
      <c r="N258" s="43">
        <f t="shared" si="148"/>
        <v>113.12</v>
      </c>
      <c r="O258" s="43">
        <f t="shared" si="148"/>
        <v>113.12</v>
      </c>
      <c r="P258" s="43">
        <f t="shared" si="148"/>
        <v>113.12</v>
      </c>
      <c r="Q258" s="43">
        <f t="shared" si="148"/>
        <v>113.12</v>
      </c>
      <c r="R258" s="43">
        <f t="shared" si="148"/>
        <v>113.12</v>
      </c>
      <c r="S258" s="43">
        <f t="shared" si="148"/>
        <v>113.12</v>
      </c>
      <c r="T258" s="43">
        <f t="shared" si="148"/>
        <v>113.12</v>
      </c>
      <c r="U258" s="43">
        <f t="shared" si="148"/>
        <v>113.12</v>
      </c>
      <c r="V258" s="43">
        <f t="shared" si="148"/>
        <v>113.12</v>
      </c>
      <c r="W258" s="43">
        <f t="shared" si="148"/>
        <v>113.12</v>
      </c>
      <c r="X258" s="43">
        <f t="shared" si="148"/>
        <v>113.12</v>
      </c>
      <c r="Y258" s="43">
        <f t="shared" si="148"/>
        <v>113.12</v>
      </c>
      <c r="Z258" s="43">
        <f t="shared" si="148"/>
        <v>113.12</v>
      </c>
      <c r="AA258" s="43">
        <f t="shared" si="148"/>
        <v>113.12</v>
      </c>
    </row>
    <row r="259" spans="1:27" ht="12.75" hidden="1" customHeight="1" outlineLevel="1" x14ac:dyDescent="0.2">
      <c r="A259" s="98" t="s">
        <v>2661</v>
      </c>
      <c r="B259" s="62" t="s">
        <v>81</v>
      </c>
      <c r="C259" s="42" t="s">
        <v>77</v>
      </c>
      <c r="D259" s="43">
        <v>6.71</v>
      </c>
      <c r="E259" s="43">
        <v>6.71</v>
      </c>
      <c r="F259" s="43">
        <v>6.71</v>
      </c>
      <c r="G259" s="43">
        <v>6.71</v>
      </c>
      <c r="H259" s="43">
        <v>6.71</v>
      </c>
      <c r="I259" s="43">
        <v>6.71</v>
      </c>
      <c r="J259" s="43">
        <v>6.71</v>
      </c>
      <c r="K259" s="43">
        <v>6.71</v>
      </c>
      <c r="L259" s="43">
        <v>6.71</v>
      </c>
      <c r="M259" s="43">
        <v>6.71</v>
      </c>
      <c r="N259" s="43">
        <v>6.71</v>
      </c>
      <c r="O259" s="43">
        <v>6.71</v>
      </c>
      <c r="P259" s="43">
        <v>6.71</v>
      </c>
      <c r="Q259" s="43">
        <v>6.71</v>
      </c>
      <c r="R259" s="43">
        <v>6.71</v>
      </c>
      <c r="S259" s="43">
        <v>6.71</v>
      </c>
      <c r="T259" s="43">
        <v>6.71</v>
      </c>
      <c r="U259" s="43">
        <v>6.71</v>
      </c>
      <c r="V259" s="43">
        <v>6.71</v>
      </c>
      <c r="W259" s="43">
        <v>6.71</v>
      </c>
      <c r="X259" s="43">
        <v>6.71</v>
      </c>
      <c r="Y259" s="43">
        <v>6.71</v>
      </c>
      <c r="Z259" s="43">
        <v>6.71</v>
      </c>
      <c r="AA259" s="43">
        <v>6.71</v>
      </c>
    </row>
    <row r="260" spans="1:27" ht="12.75" hidden="1" customHeight="1" outlineLevel="1" x14ac:dyDescent="0.2">
      <c r="A260" s="98" t="s">
        <v>2662</v>
      </c>
      <c r="B260" s="62" t="s">
        <v>79</v>
      </c>
      <c r="C260" s="42" t="s">
        <v>77</v>
      </c>
      <c r="D260" s="43">
        <f>$D$11</f>
        <v>216.36</v>
      </c>
      <c r="E260" s="43">
        <f t="shared" ref="E260:AA260" si="149">$D$11</f>
        <v>216.36</v>
      </c>
      <c r="F260" s="43">
        <f t="shared" si="149"/>
        <v>216.36</v>
      </c>
      <c r="G260" s="43">
        <f t="shared" si="149"/>
        <v>216.36</v>
      </c>
      <c r="H260" s="43">
        <f t="shared" si="149"/>
        <v>216.36</v>
      </c>
      <c r="I260" s="43">
        <f t="shared" si="149"/>
        <v>216.36</v>
      </c>
      <c r="J260" s="43">
        <f t="shared" si="149"/>
        <v>216.36</v>
      </c>
      <c r="K260" s="43">
        <f t="shared" si="149"/>
        <v>216.36</v>
      </c>
      <c r="L260" s="43">
        <f t="shared" si="149"/>
        <v>216.36</v>
      </c>
      <c r="M260" s="43">
        <f t="shared" si="149"/>
        <v>216.36</v>
      </c>
      <c r="N260" s="43">
        <f t="shared" si="149"/>
        <v>216.36</v>
      </c>
      <c r="O260" s="43">
        <f t="shared" si="149"/>
        <v>216.36</v>
      </c>
      <c r="P260" s="43">
        <f t="shared" si="149"/>
        <v>216.36</v>
      </c>
      <c r="Q260" s="43">
        <f t="shared" si="149"/>
        <v>216.36</v>
      </c>
      <c r="R260" s="43">
        <f t="shared" si="149"/>
        <v>216.36</v>
      </c>
      <c r="S260" s="43">
        <f t="shared" si="149"/>
        <v>216.36</v>
      </c>
      <c r="T260" s="43">
        <f t="shared" si="149"/>
        <v>216.36</v>
      </c>
      <c r="U260" s="43">
        <f t="shared" si="149"/>
        <v>216.36</v>
      </c>
      <c r="V260" s="43">
        <f t="shared" si="149"/>
        <v>216.36</v>
      </c>
      <c r="W260" s="43">
        <f t="shared" si="149"/>
        <v>216.36</v>
      </c>
      <c r="X260" s="43">
        <f t="shared" si="149"/>
        <v>216.36</v>
      </c>
      <c r="Y260" s="43">
        <f t="shared" si="149"/>
        <v>216.36</v>
      </c>
      <c r="Z260" s="43">
        <f t="shared" si="149"/>
        <v>216.36</v>
      </c>
      <c r="AA260" s="43">
        <f t="shared" si="149"/>
        <v>216.36</v>
      </c>
    </row>
    <row r="261" spans="1:27" ht="12.75" customHeight="1" collapsed="1" x14ac:dyDescent="0.2">
      <c r="A261" s="97" t="s">
        <v>2663</v>
      </c>
      <c r="B261" s="27" t="str">
        <f>"20"&amp;"."&amp;$B$801&amp;"."&amp;$B$802</f>
        <v>20.01.2023</v>
      </c>
      <c r="C261" s="89" t="s">
        <v>74</v>
      </c>
      <c r="D261" s="90">
        <f>ROUND(((D262+D263+D265+D264)/1000),5)</f>
        <v>1.4802</v>
      </c>
      <c r="E261" s="90">
        <f>ROUND(((E262+E263+E265+E264)/1000),5)</f>
        <v>1.44689</v>
      </c>
      <c r="F261" s="90">
        <f>ROUND(((F262+F263+F265+F264)/1000),5)</f>
        <v>1.4106399999999999</v>
      </c>
      <c r="G261" s="90">
        <f t="shared" ref="G261:AA261" si="150">ROUND(((G262+G263+G265+G264)/1000),5)</f>
        <v>1.39863</v>
      </c>
      <c r="H261" s="90">
        <f t="shared" si="150"/>
        <v>1.4428700000000001</v>
      </c>
      <c r="I261" s="90">
        <f t="shared" si="150"/>
        <v>1.4946900000000001</v>
      </c>
      <c r="J261" s="90">
        <f t="shared" si="150"/>
        <v>1.8647400000000001</v>
      </c>
      <c r="K261" s="90">
        <f t="shared" si="150"/>
        <v>2.0544799999999999</v>
      </c>
      <c r="L261" s="90">
        <f t="shared" si="150"/>
        <v>2.1648700000000001</v>
      </c>
      <c r="M261" s="90">
        <f t="shared" si="150"/>
        <v>2.17557</v>
      </c>
      <c r="N261" s="90">
        <f t="shared" si="150"/>
        <v>2.1893199999999999</v>
      </c>
      <c r="O261" s="90">
        <f t="shared" si="150"/>
        <v>2.2103799999999998</v>
      </c>
      <c r="P261" s="90">
        <f t="shared" si="150"/>
        <v>2.1946699999999999</v>
      </c>
      <c r="Q261" s="90">
        <f t="shared" si="150"/>
        <v>2.2005499999999998</v>
      </c>
      <c r="R261" s="90">
        <f t="shared" si="150"/>
        <v>2.19564</v>
      </c>
      <c r="S261" s="90">
        <f t="shared" si="150"/>
        <v>2.16845</v>
      </c>
      <c r="T261" s="90">
        <f t="shared" si="150"/>
        <v>2.1692800000000001</v>
      </c>
      <c r="U261" s="90">
        <f t="shared" si="150"/>
        <v>2.17584</v>
      </c>
      <c r="V261" s="90">
        <f t="shared" si="150"/>
        <v>2.1718000000000002</v>
      </c>
      <c r="W261" s="90">
        <f t="shared" si="150"/>
        <v>2.1856599999999999</v>
      </c>
      <c r="X261" s="90">
        <f t="shared" si="150"/>
        <v>2.14276</v>
      </c>
      <c r="Y261" s="90">
        <f t="shared" si="150"/>
        <v>2.06229</v>
      </c>
      <c r="Z261" s="90">
        <f t="shared" si="150"/>
        <v>1.87998</v>
      </c>
      <c r="AA261" s="90">
        <f t="shared" si="150"/>
        <v>1.50336</v>
      </c>
    </row>
    <row r="262" spans="1:27" ht="12.75" hidden="1" customHeight="1" outlineLevel="1" x14ac:dyDescent="0.2">
      <c r="A262" s="98" t="s">
        <v>2664</v>
      </c>
      <c r="B262" s="62" t="s">
        <v>236</v>
      </c>
      <c r="C262" s="42" t="s">
        <v>77</v>
      </c>
      <c r="D262" s="43">
        <v>1144.01</v>
      </c>
      <c r="E262" s="43">
        <v>1110.7</v>
      </c>
      <c r="F262" s="43">
        <v>1074.45</v>
      </c>
      <c r="G262" s="43">
        <v>1062.44</v>
      </c>
      <c r="H262" s="43">
        <v>1106.68</v>
      </c>
      <c r="I262" s="43">
        <v>1158.5</v>
      </c>
      <c r="J262" s="43">
        <v>1528.55</v>
      </c>
      <c r="K262" s="43">
        <v>1718.29</v>
      </c>
      <c r="L262" s="43">
        <v>1828.68</v>
      </c>
      <c r="M262" s="43">
        <v>1839.38</v>
      </c>
      <c r="N262" s="43">
        <v>1853.13</v>
      </c>
      <c r="O262" s="43">
        <v>1874.19</v>
      </c>
      <c r="P262" s="43">
        <v>1858.48</v>
      </c>
      <c r="Q262" s="43">
        <v>1864.36</v>
      </c>
      <c r="R262" s="43">
        <v>1859.45</v>
      </c>
      <c r="S262" s="43">
        <v>1832.26</v>
      </c>
      <c r="T262" s="43">
        <v>1833.09</v>
      </c>
      <c r="U262" s="43">
        <v>1839.65</v>
      </c>
      <c r="V262" s="43">
        <v>1835.61</v>
      </c>
      <c r="W262" s="43">
        <v>1849.47</v>
      </c>
      <c r="X262" s="43">
        <v>1806.57</v>
      </c>
      <c r="Y262" s="43">
        <v>1726.1</v>
      </c>
      <c r="Z262" s="43">
        <v>1543.79</v>
      </c>
      <c r="AA262" s="43">
        <v>1167.17</v>
      </c>
    </row>
    <row r="263" spans="1:27" ht="12.75" hidden="1" customHeight="1" outlineLevel="1" x14ac:dyDescent="0.2">
      <c r="A263" s="98" t="s">
        <v>2665</v>
      </c>
      <c r="B263" s="62" t="s">
        <v>88</v>
      </c>
      <c r="C263" s="42" t="s">
        <v>77</v>
      </c>
      <c r="D263" s="43">
        <f>$D$168</f>
        <v>113.12</v>
      </c>
      <c r="E263" s="43">
        <f>$D$168</f>
        <v>113.12</v>
      </c>
      <c r="F263" s="43">
        <f t="shared" ref="F263:AA263" si="151">$D$168</f>
        <v>113.12</v>
      </c>
      <c r="G263" s="43">
        <f t="shared" si="151"/>
        <v>113.12</v>
      </c>
      <c r="H263" s="43">
        <f t="shared" si="151"/>
        <v>113.12</v>
      </c>
      <c r="I263" s="43">
        <f t="shared" si="151"/>
        <v>113.12</v>
      </c>
      <c r="J263" s="43">
        <f t="shared" si="151"/>
        <v>113.12</v>
      </c>
      <c r="K263" s="43">
        <f t="shared" si="151"/>
        <v>113.12</v>
      </c>
      <c r="L263" s="43">
        <f t="shared" si="151"/>
        <v>113.12</v>
      </c>
      <c r="M263" s="43">
        <f t="shared" si="151"/>
        <v>113.12</v>
      </c>
      <c r="N263" s="43">
        <f t="shared" si="151"/>
        <v>113.12</v>
      </c>
      <c r="O263" s="43">
        <f t="shared" si="151"/>
        <v>113.12</v>
      </c>
      <c r="P263" s="43">
        <f t="shared" si="151"/>
        <v>113.12</v>
      </c>
      <c r="Q263" s="43">
        <f t="shared" si="151"/>
        <v>113.12</v>
      </c>
      <c r="R263" s="43">
        <f t="shared" si="151"/>
        <v>113.12</v>
      </c>
      <c r="S263" s="43">
        <f t="shared" si="151"/>
        <v>113.12</v>
      </c>
      <c r="T263" s="43">
        <f t="shared" si="151"/>
        <v>113.12</v>
      </c>
      <c r="U263" s="43">
        <f t="shared" si="151"/>
        <v>113.12</v>
      </c>
      <c r="V263" s="43">
        <f t="shared" si="151"/>
        <v>113.12</v>
      </c>
      <c r="W263" s="43">
        <f t="shared" si="151"/>
        <v>113.12</v>
      </c>
      <c r="X263" s="43">
        <f t="shared" si="151"/>
        <v>113.12</v>
      </c>
      <c r="Y263" s="43">
        <f t="shared" si="151"/>
        <v>113.12</v>
      </c>
      <c r="Z263" s="43">
        <f t="shared" si="151"/>
        <v>113.12</v>
      </c>
      <c r="AA263" s="43">
        <f t="shared" si="151"/>
        <v>113.12</v>
      </c>
    </row>
    <row r="264" spans="1:27" ht="12.75" hidden="1" customHeight="1" outlineLevel="1" x14ac:dyDescent="0.2">
      <c r="A264" s="98" t="s">
        <v>2666</v>
      </c>
      <c r="B264" s="62" t="s">
        <v>81</v>
      </c>
      <c r="C264" s="42" t="s">
        <v>77</v>
      </c>
      <c r="D264" s="43">
        <v>6.71</v>
      </c>
      <c r="E264" s="43">
        <v>6.71</v>
      </c>
      <c r="F264" s="43">
        <v>6.71</v>
      </c>
      <c r="G264" s="43">
        <v>6.71</v>
      </c>
      <c r="H264" s="43">
        <v>6.71</v>
      </c>
      <c r="I264" s="43">
        <v>6.71</v>
      </c>
      <c r="J264" s="43">
        <v>6.71</v>
      </c>
      <c r="K264" s="43">
        <v>6.71</v>
      </c>
      <c r="L264" s="43">
        <v>6.71</v>
      </c>
      <c r="M264" s="43">
        <v>6.71</v>
      </c>
      <c r="N264" s="43">
        <v>6.71</v>
      </c>
      <c r="O264" s="43">
        <v>6.71</v>
      </c>
      <c r="P264" s="43">
        <v>6.71</v>
      </c>
      <c r="Q264" s="43">
        <v>6.71</v>
      </c>
      <c r="R264" s="43">
        <v>6.71</v>
      </c>
      <c r="S264" s="43">
        <v>6.71</v>
      </c>
      <c r="T264" s="43">
        <v>6.71</v>
      </c>
      <c r="U264" s="43">
        <v>6.71</v>
      </c>
      <c r="V264" s="43">
        <v>6.71</v>
      </c>
      <c r="W264" s="43">
        <v>6.71</v>
      </c>
      <c r="X264" s="43">
        <v>6.71</v>
      </c>
      <c r="Y264" s="43">
        <v>6.71</v>
      </c>
      <c r="Z264" s="43">
        <v>6.71</v>
      </c>
      <c r="AA264" s="43">
        <v>6.71</v>
      </c>
    </row>
    <row r="265" spans="1:27" ht="12.75" hidden="1" customHeight="1" outlineLevel="1" x14ac:dyDescent="0.2">
      <c r="A265" s="98" t="s">
        <v>2667</v>
      </c>
      <c r="B265" s="62" t="s">
        <v>79</v>
      </c>
      <c r="C265" s="42" t="s">
        <v>77</v>
      </c>
      <c r="D265" s="43">
        <f>$D$11</f>
        <v>216.36</v>
      </c>
      <c r="E265" s="43">
        <f t="shared" ref="E265:AA265" si="152">$D$11</f>
        <v>216.36</v>
      </c>
      <c r="F265" s="43">
        <f t="shared" si="152"/>
        <v>216.36</v>
      </c>
      <c r="G265" s="43">
        <f t="shared" si="152"/>
        <v>216.36</v>
      </c>
      <c r="H265" s="43">
        <f t="shared" si="152"/>
        <v>216.36</v>
      </c>
      <c r="I265" s="43">
        <f t="shared" si="152"/>
        <v>216.36</v>
      </c>
      <c r="J265" s="43">
        <f t="shared" si="152"/>
        <v>216.36</v>
      </c>
      <c r="K265" s="43">
        <f t="shared" si="152"/>
        <v>216.36</v>
      </c>
      <c r="L265" s="43">
        <f t="shared" si="152"/>
        <v>216.36</v>
      </c>
      <c r="M265" s="43">
        <f t="shared" si="152"/>
        <v>216.36</v>
      </c>
      <c r="N265" s="43">
        <f t="shared" si="152"/>
        <v>216.36</v>
      </c>
      <c r="O265" s="43">
        <f t="shared" si="152"/>
        <v>216.36</v>
      </c>
      <c r="P265" s="43">
        <f t="shared" si="152"/>
        <v>216.36</v>
      </c>
      <c r="Q265" s="43">
        <f t="shared" si="152"/>
        <v>216.36</v>
      </c>
      <c r="R265" s="43">
        <f t="shared" si="152"/>
        <v>216.36</v>
      </c>
      <c r="S265" s="43">
        <f t="shared" si="152"/>
        <v>216.36</v>
      </c>
      <c r="T265" s="43">
        <f t="shared" si="152"/>
        <v>216.36</v>
      </c>
      <c r="U265" s="43">
        <f t="shared" si="152"/>
        <v>216.36</v>
      </c>
      <c r="V265" s="43">
        <f t="shared" si="152"/>
        <v>216.36</v>
      </c>
      <c r="W265" s="43">
        <f t="shared" si="152"/>
        <v>216.36</v>
      </c>
      <c r="X265" s="43">
        <f t="shared" si="152"/>
        <v>216.36</v>
      </c>
      <c r="Y265" s="43">
        <f t="shared" si="152"/>
        <v>216.36</v>
      </c>
      <c r="Z265" s="43">
        <f t="shared" si="152"/>
        <v>216.36</v>
      </c>
      <c r="AA265" s="43">
        <f t="shared" si="152"/>
        <v>216.36</v>
      </c>
    </row>
    <row r="266" spans="1:27" ht="12.75" customHeight="1" collapsed="1" x14ac:dyDescent="0.2">
      <c r="A266" s="97" t="s">
        <v>2668</v>
      </c>
      <c r="B266" s="27" t="str">
        <f>"21"&amp;"."&amp;$B$801&amp;"."&amp;$B$802</f>
        <v>21.01.2023</v>
      </c>
      <c r="C266" s="89" t="s">
        <v>74</v>
      </c>
      <c r="D266" s="90">
        <f>ROUND(((D267+D268+D270+D269)/1000),5)</f>
        <v>1.57422</v>
      </c>
      <c r="E266" s="90">
        <f>ROUND(((E267+E268+E270+E269)/1000),5)</f>
        <v>1.5146500000000001</v>
      </c>
      <c r="F266" s="90">
        <f>ROUND(((F267+F268+F270+F269)/1000),5)</f>
        <v>1.46167</v>
      </c>
      <c r="G266" s="90">
        <f t="shared" ref="G266:AA266" si="153">ROUND(((G267+G268+G270+G269)/1000),5)</f>
        <v>1.4454899999999999</v>
      </c>
      <c r="H266" s="90">
        <f t="shared" si="153"/>
        <v>1.4635899999999999</v>
      </c>
      <c r="I266" s="90">
        <f t="shared" si="153"/>
        <v>1.49333</v>
      </c>
      <c r="J266" s="90">
        <f t="shared" si="153"/>
        <v>1.5507299999999999</v>
      </c>
      <c r="K266" s="90">
        <f t="shared" si="153"/>
        <v>1.8569599999999999</v>
      </c>
      <c r="L266" s="90">
        <f t="shared" si="153"/>
        <v>2.0088300000000001</v>
      </c>
      <c r="M266" s="90">
        <f t="shared" si="153"/>
        <v>2.08358</v>
      </c>
      <c r="N266" s="90">
        <f t="shared" si="153"/>
        <v>2.13367</v>
      </c>
      <c r="O266" s="90">
        <f t="shared" si="153"/>
        <v>2.14961</v>
      </c>
      <c r="P266" s="90">
        <f t="shared" si="153"/>
        <v>2.1404899999999998</v>
      </c>
      <c r="Q266" s="90">
        <f t="shared" si="153"/>
        <v>2.14209</v>
      </c>
      <c r="R266" s="90">
        <f t="shared" si="153"/>
        <v>2.0994000000000002</v>
      </c>
      <c r="S266" s="90">
        <f t="shared" si="153"/>
        <v>2.1056900000000001</v>
      </c>
      <c r="T266" s="90">
        <f t="shared" si="153"/>
        <v>2.1217100000000002</v>
      </c>
      <c r="U266" s="90">
        <f t="shared" si="153"/>
        <v>2.1498200000000001</v>
      </c>
      <c r="V266" s="90">
        <f t="shared" si="153"/>
        <v>2.14636</v>
      </c>
      <c r="W266" s="90">
        <f t="shared" si="153"/>
        <v>2.1236600000000001</v>
      </c>
      <c r="X266" s="90">
        <f t="shared" si="153"/>
        <v>2.1304099999999999</v>
      </c>
      <c r="Y266" s="90">
        <f t="shared" si="153"/>
        <v>2.0414400000000001</v>
      </c>
      <c r="Z266" s="90">
        <f t="shared" si="153"/>
        <v>1.8974800000000001</v>
      </c>
      <c r="AA266" s="90">
        <f t="shared" si="153"/>
        <v>1.5261800000000001</v>
      </c>
    </row>
    <row r="267" spans="1:27" ht="12.75" hidden="1" customHeight="1" outlineLevel="1" x14ac:dyDescent="0.2">
      <c r="A267" s="98" t="s">
        <v>2669</v>
      </c>
      <c r="B267" s="62" t="s">
        <v>236</v>
      </c>
      <c r="C267" s="42" t="s">
        <v>77</v>
      </c>
      <c r="D267" s="43">
        <v>1238.03</v>
      </c>
      <c r="E267" s="43">
        <v>1178.46</v>
      </c>
      <c r="F267" s="43">
        <v>1125.48</v>
      </c>
      <c r="G267" s="43">
        <v>1109.3</v>
      </c>
      <c r="H267" s="43">
        <v>1127.4000000000001</v>
      </c>
      <c r="I267" s="43">
        <v>1157.1400000000001</v>
      </c>
      <c r="J267" s="43">
        <v>1214.54</v>
      </c>
      <c r="K267" s="43">
        <v>1520.77</v>
      </c>
      <c r="L267" s="43">
        <v>1672.64</v>
      </c>
      <c r="M267" s="43">
        <v>1747.39</v>
      </c>
      <c r="N267" s="43">
        <v>1797.48</v>
      </c>
      <c r="O267" s="43">
        <v>1813.42</v>
      </c>
      <c r="P267" s="43">
        <v>1804.3</v>
      </c>
      <c r="Q267" s="43">
        <v>1805.9</v>
      </c>
      <c r="R267" s="43">
        <v>1763.21</v>
      </c>
      <c r="S267" s="43">
        <v>1769.5</v>
      </c>
      <c r="T267" s="43">
        <v>1785.52</v>
      </c>
      <c r="U267" s="43">
        <v>1813.63</v>
      </c>
      <c r="V267" s="43">
        <v>1810.17</v>
      </c>
      <c r="W267" s="43">
        <v>1787.47</v>
      </c>
      <c r="X267" s="43">
        <v>1794.22</v>
      </c>
      <c r="Y267" s="43">
        <v>1705.25</v>
      </c>
      <c r="Z267" s="43">
        <v>1561.29</v>
      </c>
      <c r="AA267" s="43">
        <v>1189.99</v>
      </c>
    </row>
    <row r="268" spans="1:27" ht="12.75" hidden="1" customHeight="1" outlineLevel="1" x14ac:dyDescent="0.2">
      <c r="A268" s="98" t="s">
        <v>2670</v>
      </c>
      <c r="B268" s="62" t="s">
        <v>88</v>
      </c>
      <c r="C268" s="42" t="s">
        <v>77</v>
      </c>
      <c r="D268" s="43">
        <f>$D$168</f>
        <v>113.12</v>
      </c>
      <c r="E268" s="43">
        <f>$D$168</f>
        <v>113.12</v>
      </c>
      <c r="F268" s="43">
        <f t="shared" ref="F268:AA268" si="154">$D$168</f>
        <v>113.12</v>
      </c>
      <c r="G268" s="43">
        <f t="shared" si="154"/>
        <v>113.12</v>
      </c>
      <c r="H268" s="43">
        <f t="shared" si="154"/>
        <v>113.12</v>
      </c>
      <c r="I268" s="43">
        <f t="shared" si="154"/>
        <v>113.12</v>
      </c>
      <c r="J268" s="43">
        <f t="shared" si="154"/>
        <v>113.12</v>
      </c>
      <c r="K268" s="43">
        <f t="shared" si="154"/>
        <v>113.12</v>
      </c>
      <c r="L268" s="43">
        <f t="shared" si="154"/>
        <v>113.12</v>
      </c>
      <c r="M268" s="43">
        <f t="shared" si="154"/>
        <v>113.12</v>
      </c>
      <c r="N268" s="43">
        <f t="shared" si="154"/>
        <v>113.12</v>
      </c>
      <c r="O268" s="43">
        <f t="shared" si="154"/>
        <v>113.12</v>
      </c>
      <c r="P268" s="43">
        <f t="shared" si="154"/>
        <v>113.12</v>
      </c>
      <c r="Q268" s="43">
        <f t="shared" si="154"/>
        <v>113.12</v>
      </c>
      <c r="R268" s="43">
        <f t="shared" si="154"/>
        <v>113.12</v>
      </c>
      <c r="S268" s="43">
        <f t="shared" si="154"/>
        <v>113.12</v>
      </c>
      <c r="T268" s="43">
        <f t="shared" si="154"/>
        <v>113.12</v>
      </c>
      <c r="U268" s="43">
        <f t="shared" si="154"/>
        <v>113.12</v>
      </c>
      <c r="V268" s="43">
        <f t="shared" si="154"/>
        <v>113.12</v>
      </c>
      <c r="W268" s="43">
        <f t="shared" si="154"/>
        <v>113.12</v>
      </c>
      <c r="X268" s="43">
        <f t="shared" si="154"/>
        <v>113.12</v>
      </c>
      <c r="Y268" s="43">
        <f t="shared" si="154"/>
        <v>113.12</v>
      </c>
      <c r="Z268" s="43">
        <f t="shared" si="154"/>
        <v>113.12</v>
      </c>
      <c r="AA268" s="43">
        <f t="shared" si="154"/>
        <v>113.12</v>
      </c>
    </row>
    <row r="269" spans="1:27" ht="12.75" hidden="1" customHeight="1" outlineLevel="1" x14ac:dyDescent="0.2">
      <c r="A269" s="98" t="s">
        <v>2671</v>
      </c>
      <c r="B269" s="62" t="s">
        <v>81</v>
      </c>
      <c r="C269" s="42" t="s">
        <v>77</v>
      </c>
      <c r="D269" s="43">
        <v>6.71</v>
      </c>
      <c r="E269" s="43">
        <v>6.71</v>
      </c>
      <c r="F269" s="43">
        <v>6.71</v>
      </c>
      <c r="G269" s="43">
        <v>6.71</v>
      </c>
      <c r="H269" s="43">
        <v>6.71</v>
      </c>
      <c r="I269" s="43">
        <v>6.71</v>
      </c>
      <c r="J269" s="43">
        <v>6.71</v>
      </c>
      <c r="K269" s="43">
        <v>6.71</v>
      </c>
      <c r="L269" s="43">
        <v>6.71</v>
      </c>
      <c r="M269" s="43">
        <v>6.71</v>
      </c>
      <c r="N269" s="43">
        <v>6.71</v>
      </c>
      <c r="O269" s="43">
        <v>6.71</v>
      </c>
      <c r="P269" s="43">
        <v>6.71</v>
      </c>
      <c r="Q269" s="43">
        <v>6.71</v>
      </c>
      <c r="R269" s="43">
        <v>6.71</v>
      </c>
      <c r="S269" s="43">
        <v>6.71</v>
      </c>
      <c r="T269" s="43">
        <v>6.71</v>
      </c>
      <c r="U269" s="43">
        <v>6.71</v>
      </c>
      <c r="V269" s="43">
        <v>6.71</v>
      </c>
      <c r="W269" s="43">
        <v>6.71</v>
      </c>
      <c r="X269" s="43">
        <v>6.71</v>
      </c>
      <c r="Y269" s="43">
        <v>6.71</v>
      </c>
      <c r="Z269" s="43">
        <v>6.71</v>
      </c>
      <c r="AA269" s="43">
        <v>6.71</v>
      </c>
    </row>
    <row r="270" spans="1:27" ht="12.75" hidden="1" customHeight="1" outlineLevel="1" x14ac:dyDescent="0.2">
      <c r="A270" s="98" t="s">
        <v>2672</v>
      </c>
      <c r="B270" s="62" t="s">
        <v>79</v>
      </c>
      <c r="C270" s="42" t="s">
        <v>77</v>
      </c>
      <c r="D270" s="43">
        <f>$D$11</f>
        <v>216.36</v>
      </c>
      <c r="E270" s="43">
        <f t="shared" ref="E270:AA270" si="155">$D$11</f>
        <v>216.36</v>
      </c>
      <c r="F270" s="43">
        <f t="shared" si="155"/>
        <v>216.36</v>
      </c>
      <c r="G270" s="43">
        <f t="shared" si="155"/>
        <v>216.36</v>
      </c>
      <c r="H270" s="43">
        <f t="shared" si="155"/>
        <v>216.36</v>
      </c>
      <c r="I270" s="43">
        <f t="shared" si="155"/>
        <v>216.36</v>
      </c>
      <c r="J270" s="43">
        <f t="shared" si="155"/>
        <v>216.36</v>
      </c>
      <c r="K270" s="43">
        <f t="shared" si="155"/>
        <v>216.36</v>
      </c>
      <c r="L270" s="43">
        <f t="shared" si="155"/>
        <v>216.36</v>
      </c>
      <c r="M270" s="43">
        <f t="shared" si="155"/>
        <v>216.36</v>
      </c>
      <c r="N270" s="43">
        <f t="shared" si="155"/>
        <v>216.36</v>
      </c>
      <c r="O270" s="43">
        <f t="shared" si="155"/>
        <v>216.36</v>
      </c>
      <c r="P270" s="43">
        <f t="shared" si="155"/>
        <v>216.36</v>
      </c>
      <c r="Q270" s="43">
        <f t="shared" si="155"/>
        <v>216.36</v>
      </c>
      <c r="R270" s="43">
        <f t="shared" si="155"/>
        <v>216.36</v>
      </c>
      <c r="S270" s="43">
        <f t="shared" si="155"/>
        <v>216.36</v>
      </c>
      <c r="T270" s="43">
        <f t="shared" si="155"/>
        <v>216.36</v>
      </c>
      <c r="U270" s="43">
        <f t="shared" si="155"/>
        <v>216.36</v>
      </c>
      <c r="V270" s="43">
        <f t="shared" si="155"/>
        <v>216.36</v>
      </c>
      <c r="W270" s="43">
        <f t="shared" si="155"/>
        <v>216.36</v>
      </c>
      <c r="X270" s="43">
        <f t="shared" si="155"/>
        <v>216.36</v>
      </c>
      <c r="Y270" s="43">
        <f t="shared" si="155"/>
        <v>216.36</v>
      </c>
      <c r="Z270" s="43">
        <f t="shared" si="155"/>
        <v>216.36</v>
      </c>
      <c r="AA270" s="43">
        <f t="shared" si="155"/>
        <v>216.36</v>
      </c>
    </row>
    <row r="271" spans="1:27" ht="12.75" customHeight="1" collapsed="1" x14ac:dyDescent="0.2">
      <c r="A271" s="97" t="s">
        <v>2673</v>
      </c>
      <c r="B271" s="27" t="str">
        <f>"22"&amp;"."&amp;$B$801&amp;"."&amp;$B$802</f>
        <v>22.01.2023</v>
      </c>
      <c r="C271" s="89" t="s">
        <v>74</v>
      </c>
      <c r="D271" s="90">
        <f>ROUND(((D272+D273+D275+D274)/1000),5)</f>
        <v>1.52084</v>
      </c>
      <c r="E271" s="90">
        <f>ROUND(((E272+E273+E275+E274)/1000),5)</f>
        <v>1.45549</v>
      </c>
      <c r="F271" s="90">
        <f>ROUND(((F272+F273+F275+F274)/1000),5)</f>
        <v>1.4356100000000001</v>
      </c>
      <c r="G271" s="90">
        <f t="shared" ref="G271:AA271" si="156">ROUND(((G272+G273+G275+G274)/1000),5)</f>
        <v>1.4051</v>
      </c>
      <c r="H271" s="90">
        <f t="shared" si="156"/>
        <v>1.43889</v>
      </c>
      <c r="I271" s="90">
        <f t="shared" si="156"/>
        <v>1.4433199999999999</v>
      </c>
      <c r="J271" s="90">
        <f t="shared" si="156"/>
        <v>1.4793000000000001</v>
      </c>
      <c r="K271" s="90">
        <f t="shared" si="156"/>
        <v>1.5815699999999999</v>
      </c>
      <c r="L271" s="90">
        <f t="shared" si="156"/>
        <v>1.8444</v>
      </c>
      <c r="M271" s="90">
        <f t="shared" si="156"/>
        <v>2.00901</v>
      </c>
      <c r="N271" s="90">
        <f t="shared" si="156"/>
        <v>2.05314</v>
      </c>
      <c r="O271" s="90">
        <f t="shared" si="156"/>
        <v>2.0708500000000001</v>
      </c>
      <c r="P271" s="90">
        <f t="shared" si="156"/>
        <v>2.0692200000000001</v>
      </c>
      <c r="Q271" s="90">
        <f t="shared" si="156"/>
        <v>2.0700599999999998</v>
      </c>
      <c r="R271" s="90">
        <f t="shared" si="156"/>
        <v>2.04481</v>
      </c>
      <c r="S271" s="90">
        <f t="shared" si="156"/>
        <v>2.0579100000000001</v>
      </c>
      <c r="T271" s="90">
        <f t="shared" si="156"/>
        <v>2.0790500000000001</v>
      </c>
      <c r="U271" s="90">
        <f t="shared" si="156"/>
        <v>2.1135799999999998</v>
      </c>
      <c r="V271" s="90">
        <f t="shared" si="156"/>
        <v>2.11565</v>
      </c>
      <c r="W271" s="90">
        <f t="shared" si="156"/>
        <v>2.1079300000000001</v>
      </c>
      <c r="X271" s="90">
        <f t="shared" si="156"/>
        <v>2.1005400000000001</v>
      </c>
      <c r="Y271" s="90">
        <f t="shared" si="156"/>
        <v>2.0487899999999999</v>
      </c>
      <c r="Z271" s="90">
        <f t="shared" si="156"/>
        <v>1.84928</v>
      </c>
      <c r="AA271" s="90">
        <f t="shared" si="156"/>
        <v>1.5167299999999999</v>
      </c>
    </row>
    <row r="272" spans="1:27" ht="12.75" hidden="1" customHeight="1" outlineLevel="1" x14ac:dyDescent="0.2">
      <c r="A272" s="98" t="s">
        <v>2674</v>
      </c>
      <c r="B272" s="62" t="s">
        <v>236</v>
      </c>
      <c r="C272" s="42" t="s">
        <v>77</v>
      </c>
      <c r="D272" s="43">
        <v>1184.6500000000001</v>
      </c>
      <c r="E272" s="43">
        <v>1119.3</v>
      </c>
      <c r="F272" s="43">
        <v>1099.42</v>
      </c>
      <c r="G272" s="43">
        <v>1068.9100000000001</v>
      </c>
      <c r="H272" s="43">
        <v>1102.7</v>
      </c>
      <c r="I272" s="43">
        <v>1107.1300000000001</v>
      </c>
      <c r="J272" s="43">
        <v>1143.1099999999999</v>
      </c>
      <c r="K272" s="43">
        <v>1245.3800000000001</v>
      </c>
      <c r="L272" s="43">
        <v>1508.21</v>
      </c>
      <c r="M272" s="43">
        <v>1672.82</v>
      </c>
      <c r="N272" s="43">
        <v>1716.95</v>
      </c>
      <c r="O272" s="43">
        <v>1734.66</v>
      </c>
      <c r="P272" s="43">
        <v>1733.03</v>
      </c>
      <c r="Q272" s="43">
        <v>1733.87</v>
      </c>
      <c r="R272" s="43">
        <v>1708.62</v>
      </c>
      <c r="S272" s="43">
        <v>1721.72</v>
      </c>
      <c r="T272" s="43">
        <v>1742.86</v>
      </c>
      <c r="U272" s="43">
        <v>1777.39</v>
      </c>
      <c r="V272" s="43">
        <v>1779.46</v>
      </c>
      <c r="W272" s="43">
        <v>1771.74</v>
      </c>
      <c r="X272" s="43">
        <v>1764.35</v>
      </c>
      <c r="Y272" s="43">
        <v>1712.6</v>
      </c>
      <c r="Z272" s="43">
        <v>1513.09</v>
      </c>
      <c r="AA272" s="43">
        <v>1180.54</v>
      </c>
    </row>
    <row r="273" spans="1:27" ht="12.75" hidden="1" customHeight="1" outlineLevel="1" x14ac:dyDescent="0.2">
      <c r="A273" s="98" t="s">
        <v>2675</v>
      </c>
      <c r="B273" s="62" t="s">
        <v>88</v>
      </c>
      <c r="C273" s="42" t="s">
        <v>77</v>
      </c>
      <c r="D273" s="43">
        <f>$D$168</f>
        <v>113.12</v>
      </c>
      <c r="E273" s="43">
        <f>$D$168</f>
        <v>113.12</v>
      </c>
      <c r="F273" s="43">
        <f t="shared" ref="F273:AA273" si="157">$D$168</f>
        <v>113.12</v>
      </c>
      <c r="G273" s="43">
        <f t="shared" si="157"/>
        <v>113.12</v>
      </c>
      <c r="H273" s="43">
        <f t="shared" si="157"/>
        <v>113.12</v>
      </c>
      <c r="I273" s="43">
        <f t="shared" si="157"/>
        <v>113.12</v>
      </c>
      <c r="J273" s="43">
        <f t="shared" si="157"/>
        <v>113.12</v>
      </c>
      <c r="K273" s="43">
        <f t="shared" si="157"/>
        <v>113.12</v>
      </c>
      <c r="L273" s="43">
        <f t="shared" si="157"/>
        <v>113.12</v>
      </c>
      <c r="M273" s="43">
        <f t="shared" si="157"/>
        <v>113.12</v>
      </c>
      <c r="N273" s="43">
        <f t="shared" si="157"/>
        <v>113.12</v>
      </c>
      <c r="O273" s="43">
        <f t="shared" si="157"/>
        <v>113.12</v>
      </c>
      <c r="P273" s="43">
        <f t="shared" si="157"/>
        <v>113.12</v>
      </c>
      <c r="Q273" s="43">
        <f t="shared" si="157"/>
        <v>113.12</v>
      </c>
      <c r="R273" s="43">
        <f t="shared" si="157"/>
        <v>113.12</v>
      </c>
      <c r="S273" s="43">
        <f t="shared" si="157"/>
        <v>113.12</v>
      </c>
      <c r="T273" s="43">
        <f t="shared" si="157"/>
        <v>113.12</v>
      </c>
      <c r="U273" s="43">
        <f t="shared" si="157"/>
        <v>113.12</v>
      </c>
      <c r="V273" s="43">
        <f t="shared" si="157"/>
        <v>113.12</v>
      </c>
      <c r="W273" s="43">
        <f t="shared" si="157"/>
        <v>113.12</v>
      </c>
      <c r="X273" s="43">
        <f t="shared" si="157"/>
        <v>113.12</v>
      </c>
      <c r="Y273" s="43">
        <f t="shared" si="157"/>
        <v>113.12</v>
      </c>
      <c r="Z273" s="43">
        <f t="shared" si="157"/>
        <v>113.12</v>
      </c>
      <c r="AA273" s="43">
        <f t="shared" si="157"/>
        <v>113.12</v>
      </c>
    </row>
    <row r="274" spans="1:27" ht="12.75" hidden="1" customHeight="1" outlineLevel="1" x14ac:dyDescent="0.2">
      <c r="A274" s="98" t="s">
        <v>2676</v>
      </c>
      <c r="B274" s="62" t="s">
        <v>81</v>
      </c>
      <c r="C274" s="42" t="s">
        <v>77</v>
      </c>
      <c r="D274" s="43">
        <v>6.71</v>
      </c>
      <c r="E274" s="43">
        <v>6.71</v>
      </c>
      <c r="F274" s="43">
        <v>6.71</v>
      </c>
      <c r="G274" s="43">
        <v>6.71</v>
      </c>
      <c r="H274" s="43">
        <v>6.71</v>
      </c>
      <c r="I274" s="43">
        <v>6.71</v>
      </c>
      <c r="J274" s="43">
        <v>6.71</v>
      </c>
      <c r="K274" s="43">
        <v>6.71</v>
      </c>
      <c r="L274" s="43">
        <v>6.71</v>
      </c>
      <c r="M274" s="43">
        <v>6.71</v>
      </c>
      <c r="N274" s="43">
        <v>6.71</v>
      </c>
      <c r="O274" s="43">
        <v>6.71</v>
      </c>
      <c r="P274" s="43">
        <v>6.71</v>
      </c>
      <c r="Q274" s="43">
        <v>6.71</v>
      </c>
      <c r="R274" s="43">
        <v>6.71</v>
      </c>
      <c r="S274" s="43">
        <v>6.71</v>
      </c>
      <c r="T274" s="43">
        <v>6.71</v>
      </c>
      <c r="U274" s="43">
        <v>6.71</v>
      </c>
      <c r="V274" s="43">
        <v>6.71</v>
      </c>
      <c r="W274" s="43">
        <v>6.71</v>
      </c>
      <c r="X274" s="43">
        <v>6.71</v>
      </c>
      <c r="Y274" s="43">
        <v>6.71</v>
      </c>
      <c r="Z274" s="43">
        <v>6.71</v>
      </c>
      <c r="AA274" s="43">
        <v>6.71</v>
      </c>
    </row>
    <row r="275" spans="1:27" ht="12.75" hidden="1" customHeight="1" outlineLevel="1" x14ac:dyDescent="0.2">
      <c r="A275" s="98" t="s">
        <v>2677</v>
      </c>
      <c r="B275" s="62" t="s">
        <v>79</v>
      </c>
      <c r="C275" s="42" t="s">
        <v>77</v>
      </c>
      <c r="D275" s="43">
        <f>$D$11</f>
        <v>216.36</v>
      </c>
      <c r="E275" s="43">
        <f t="shared" ref="E275:AA275" si="158">$D$11</f>
        <v>216.36</v>
      </c>
      <c r="F275" s="43">
        <f t="shared" si="158"/>
        <v>216.36</v>
      </c>
      <c r="G275" s="43">
        <f t="shared" si="158"/>
        <v>216.36</v>
      </c>
      <c r="H275" s="43">
        <f t="shared" si="158"/>
        <v>216.36</v>
      </c>
      <c r="I275" s="43">
        <f t="shared" si="158"/>
        <v>216.36</v>
      </c>
      <c r="J275" s="43">
        <f t="shared" si="158"/>
        <v>216.36</v>
      </c>
      <c r="K275" s="43">
        <f t="shared" si="158"/>
        <v>216.36</v>
      </c>
      <c r="L275" s="43">
        <f t="shared" si="158"/>
        <v>216.36</v>
      </c>
      <c r="M275" s="43">
        <f t="shared" si="158"/>
        <v>216.36</v>
      </c>
      <c r="N275" s="43">
        <f t="shared" si="158"/>
        <v>216.36</v>
      </c>
      <c r="O275" s="43">
        <f t="shared" si="158"/>
        <v>216.36</v>
      </c>
      <c r="P275" s="43">
        <f t="shared" si="158"/>
        <v>216.36</v>
      </c>
      <c r="Q275" s="43">
        <f t="shared" si="158"/>
        <v>216.36</v>
      </c>
      <c r="R275" s="43">
        <f t="shared" si="158"/>
        <v>216.36</v>
      </c>
      <c r="S275" s="43">
        <f t="shared" si="158"/>
        <v>216.36</v>
      </c>
      <c r="T275" s="43">
        <f t="shared" si="158"/>
        <v>216.36</v>
      </c>
      <c r="U275" s="43">
        <f t="shared" si="158"/>
        <v>216.36</v>
      </c>
      <c r="V275" s="43">
        <f t="shared" si="158"/>
        <v>216.36</v>
      </c>
      <c r="W275" s="43">
        <f t="shared" si="158"/>
        <v>216.36</v>
      </c>
      <c r="X275" s="43">
        <f t="shared" si="158"/>
        <v>216.36</v>
      </c>
      <c r="Y275" s="43">
        <f t="shared" si="158"/>
        <v>216.36</v>
      </c>
      <c r="Z275" s="43">
        <f t="shared" si="158"/>
        <v>216.36</v>
      </c>
      <c r="AA275" s="43">
        <f t="shared" si="158"/>
        <v>216.36</v>
      </c>
    </row>
    <row r="276" spans="1:27" ht="12.75" customHeight="1" collapsed="1" x14ac:dyDescent="0.2">
      <c r="A276" s="97" t="s">
        <v>2678</v>
      </c>
      <c r="B276" s="27" t="str">
        <f>"23"&amp;"."&amp;$B$801&amp;"."&amp;$B$802</f>
        <v>23.01.2023</v>
      </c>
      <c r="C276" s="89" t="s">
        <v>74</v>
      </c>
      <c r="D276" s="90">
        <f>ROUND(((D277+D278+D280+D279)/1000),5)</f>
        <v>1.4765900000000001</v>
      </c>
      <c r="E276" s="90">
        <f>ROUND(((E277+E278+E280+E279)/1000),5)</f>
        <v>1.44214</v>
      </c>
      <c r="F276" s="90">
        <f>ROUND(((F277+F278+F280+F279)/1000),5)</f>
        <v>1.3866700000000001</v>
      </c>
      <c r="G276" s="90">
        <f t="shared" ref="G276:AA276" si="159">ROUND(((G277+G278+G280+G279)/1000),5)</f>
        <v>1.3772599999999999</v>
      </c>
      <c r="H276" s="90">
        <f t="shared" si="159"/>
        <v>1.4141999999999999</v>
      </c>
      <c r="I276" s="90">
        <f t="shared" si="159"/>
        <v>1.4751300000000001</v>
      </c>
      <c r="J276" s="90">
        <f t="shared" si="159"/>
        <v>1.7155499999999999</v>
      </c>
      <c r="K276" s="90">
        <f t="shared" si="159"/>
        <v>2.0495000000000001</v>
      </c>
      <c r="L276" s="90">
        <f t="shared" si="159"/>
        <v>2.1962600000000001</v>
      </c>
      <c r="M276" s="90">
        <f t="shared" si="159"/>
        <v>2.2235900000000002</v>
      </c>
      <c r="N276" s="90">
        <f t="shared" si="159"/>
        <v>2.2367699999999999</v>
      </c>
      <c r="O276" s="90">
        <f t="shared" si="159"/>
        <v>2.26654</v>
      </c>
      <c r="P276" s="90">
        <f t="shared" si="159"/>
        <v>2.2473200000000002</v>
      </c>
      <c r="Q276" s="90">
        <f t="shared" si="159"/>
        <v>2.2547199999999998</v>
      </c>
      <c r="R276" s="90">
        <f t="shared" si="159"/>
        <v>2.2494900000000002</v>
      </c>
      <c r="S276" s="90">
        <f t="shared" si="159"/>
        <v>2.2177600000000002</v>
      </c>
      <c r="T276" s="90">
        <f t="shared" si="159"/>
        <v>2.2210000000000001</v>
      </c>
      <c r="U276" s="90">
        <f t="shared" si="159"/>
        <v>2.23299</v>
      </c>
      <c r="V276" s="90">
        <f t="shared" si="159"/>
        <v>2.22838</v>
      </c>
      <c r="W276" s="90">
        <f t="shared" si="159"/>
        <v>2.2435200000000002</v>
      </c>
      <c r="X276" s="90">
        <f t="shared" si="159"/>
        <v>2.2120199999999999</v>
      </c>
      <c r="Y276" s="90">
        <f t="shared" si="159"/>
        <v>2.0646499999999999</v>
      </c>
      <c r="Z276" s="90">
        <f t="shared" si="159"/>
        <v>1.84222</v>
      </c>
      <c r="AA276" s="90">
        <f t="shared" si="159"/>
        <v>1.47644</v>
      </c>
    </row>
    <row r="277" spans="1:27" ht="12.75" hidden="1" customHeight="1" outlineLevel="1" x14ac:dyDescent="0.2">
      <c r="A277" s="98" t="s">
        <v>2679</v>
      </c>
      <c r="B277" s="62" t="s">
        <v>236</v>
      </c>
      <c r="C277" s="42" t="s">
        <v>77</v>
      </c>
      <c r="D277" s="43">
        <v>1140.4000000000001</v>
      </c>
      <c r="E277" s="43">
        <v>1105.95</v>
      </c>
      <c r="F277" s="43">
        <v>1050.48</v>
      </c>
      <c r="G277" s="43">
        <v>1041.07</v>
      </c>
      <c r="H277" s="43">
        <v>1078.01</v>
      </c>
      <c r="I277" s="43">
        <v>1138.94</v>
      </c>
      <c r="J277" s="43">
        <v>1379.36</v>
      </c>
      <c r="K277" s="43">
        <v>1713.31</v>
      </c>
      <c r="L277" s="43">
        <v>1860.07</v>
      </c>
      <c r="M277" s="43">
        <v>1887.4</v>
      </c>
      <c r="N277" s="43">
        <v>1900.58</v>
      </c>
      <c r="O277" s="43">
        <v>1930.35</v>
      </c>
      <c r="P277" s="43">
        <v>1911.13</v>
      </c>
      <c r="Q277" s="43">
        <v>1918.53</v>
      </c>
      <c r="R277" s="43">
        <v>1913.3</v>
      </c>
      <c r="S277" s="43">
        <v>1881.57</v>
      </c>
      <c r="T277" s="43">
        <v>1884.81</v>
      </c>
      <c r="U277" s="43">
        <v>1896.8</v>
      </c>
      <c r="V277" s="43">
        <v>1892.19</v>
      </c>
      <c r="W277" s="43">
        <v>1907.33</v>
      </c>
      <c r="X277" s="43">
        <v>1875.83</v>
      </c>
      <c r="Y277" s="43">
        <v>1728.46</v>
      </c>
      <c r="Z277" s="43">
        <v>1506.03</v>
      </c>
      <c r="AA277" s="43">
        <v>1140.25</v>
      </c>
    </row>
    <row r="278" spans="1:27" ht="12.75" hidden="1" customHeight="1" outlineLevel="1" x14ac:dyDescent="0.2">
      <c r="A278" s="98" t="s">
        <v>2680</v>
      </c>
      <c r="B278" s="62" t="s">
        <v>88</v>
      </c>
      <c r="C278" s="42" t="s">
        <v>77</v>
      </c>
      <c r="D278" s="43">
        <f>$D$168</f>
        <v>113.12</v>
      </c>
      <c r="E278" s="43">
        <f>$D$168</f>
        <v>113.12</v>
      </c>
      <c r="F278" s="43">
        <f t="shared" ref="F278:AA278" si="160">$D$168</f>
        <v>113.12</v>
      </c>
      <c r="G278" s="43">
        <f t="shared" si="160"/>
        <v>113.12</v>
      </c>
      <c r="H278" s="43">
        <f t="shared" si="160"/>
        <v>113.12</v>
      </c>
      <c r="I278" s="43">
        <f t="shared" si="160"/>
        <v>113.12</v>
      </c>
      <c r="J278" s="43">
        <f t="shared" si="160"/>
        <v>113.12</v>
      </c>
      <c r="K278" s="43">
        <f t="shared" si="160"/>
        <v>113.12</v>
      </c>
      <c r="L278" s="43">
        <f t="shared" si="160"/>
        <v>113.12</v>
      </c>
      <c r="M278" s="43">
        <f t="shared" si="160"/>
        <v>113.12</v>
      </c>
      <c r="N278" s="43">
        <f t="shared" si="160"/>
        <v>113.12</v>
      </c>
      <c r="O278" s="43">
        <f t="shared" si="160"/>
        <v>113.12</v>
      </c>
      <c r="P278" s="43">
        <f t="shared" si="160"/>
        <v>113.12</v>
      </c>
      <c r="Q278" s="43">
        <f t="shared" si="160"/>
        <v>113.12</v>
      </c>
      <c r="R278" s="43">
        <f t="shared" si="160"/>
        <v>113.12</v>
      </c>
      <c r="S278" s="43">
        <f t="shared" si="160"/>
        <v>113.12</v>
      </c>
      <c r="T278" s="43">
        <f t="shared" si="160"/>
        <v>113.12</v>
      </c>
      <c r="U278" s="43">
        <f t="shared" si="160"/>
        <v>113.12</v>
      </c>
      <c r="V278" s="43">
        <f t="shared" si="160"/>
        <v>113.12</v>
      </c>
      <c r="W278" s="43">
        <f t="shared" si="160"/>
        <v>113.12</v>
      </c>
      <c r="X278" s="43">
        <f t="shared" si="160"/>
        <v>113.12</v>
      </c>
      <c r="Y278" s="43">
        <f t="shared" si="160"/>
        <v>113.12</v>
      </c>
      <c r="Z278" s="43">
        <f t="shared" si="160"/>
        <v>113.12</v>
      </c>
      <c r="AA278" s="43">
        <f t="shared" si="160"/>
        <v>113.12</v>
      </c>
    </row>
    <row r="279" spans="1:27" ht="12.75" hidden="1" customHeight="1" outlineLevel="1" x14ac:dyDescent="0.2">
      <c r="A279" s="98" t="s">
        <v>2681</v>
      </c>
      <c r="B279" s="62" t="s">
        <v>81</v>
      </c>
      <c r="C279" s="42" t="s">
        <v>77</v>
      </c>
      <c r="D279" s="43">
        <v>6.71</v>
      </c>
      <c r="E279" s="43">
        <v>6.71</v>
      </c>
      <c r="F279" s="43">
        <v>6.71</v>
      </c>
      <c r="G279" s="43">
        <v>6.71</v>
      </c>
      <c r="H279" s="43">
        <v>6.71</v>
      </c>
      <c r="I279" s="43">
        <v>6.71</v>
      </c>
      <c r="J279" s="43">
        <v>6.71</v>
      </c>
      <c r="K279" s="43">
        <v>6.71</v>
      </c>
      <c r="L279" s="43">
        <v>6.71</v>
      </c>
      <c r="M279" s="43">
        <v>6.71</v>
      </c>
      <c r="N279" s="43">
        <v>6.71</v>
      </c>
      <c r="O279" s="43">
        <v>6.71</v>
      </c>
      <c r="P279" s="43">
        <v>6.71</v>
      </c>
      <c r="Q279" s="43">
        <v>6.71</v>
      </c>
      <c r="R279" s="43">
        <v>6.71</v>
      </c>
      <c r="S279" s="43">
        <v>6.71</v>
      </c>
      <c r="T279" s="43">
        <v>6.71</v>
      </c>
      <c r="U279" s="43">
        <v>6.71</v>
      </c>
      <c r="V279" s="43">
        <v>6.71</v>
      </c>
      <c r="W279" s="43">
        <v>6.71</v>
      </c>
      <c r="X279" s="43">
        <v>6.71</v>
      </c>
      <c r="Y279" s="43">
        <v>6.71</v>
      </c>
      <c r="Z279" s="43">
        <v>6.71</v>
      </c>
      <c r="AA279" s="43">
        <v>6.71</v>
      </c>
    </row>
    <row r="280" spans="1:27" ht="12.75" hidden="1" customHeight="1" outlineLevel="1" x14ac:dyDescent="0.2">
      <c r="A280" s="98" t="s">
        <v>2682</v>
      </c>
      <c r="B280" s="62" t="s">
        <v>79</v>
      </c>
      <c r="C280" s="42" t="s">
        <v>77</v>
      </c>
      <c r="D280" s="43">
        <f>$D$11</f>
        <v>216.36</v>
      </c>
      <c r="E280" s="43">
        <f t="shared" ref="E280:AA280" si="161">$D$11</f>
        <v>216.36</v>
      </c>
      <c r="F280" s="43">
        <f t="shared" si="161"/>
        <v>216.36</v>
      </c>
      <c r="G280" s="43">
        <f t="shared" si="161"/>
        <v>216.36</v>
      </c>
      <c r="H280" s="43">
        <f t="shared" si="161"/>
        <v>216.36</v>
      </c>
      <c r="I280" s="43">
        <f t="shared" si="161"/>
        <v>216.36</v>
      </c>
      <c r="J280" s="43">
        <f t="shared" si="161"/>
        <v>216.36</v>
      </c>
      <c r="K280" s="43">
        <f t="shared" si="161"/>
        <v>216.36</v>
      </c>
      <c r="L280" s="43">
        <f t="shared" si="161"/>
        <v>216.36</v>
      </c>
      <c r="M280" s="43">
        <f t="shared" si="161"/>
        <v>216.36</v>
      </c>
      <c r="N280" s="43">
        <f t="shared" si="161"/>
        <v>216.36</v>
      </c>
      <c r="O280" s="43">
        <f t="shared" si="161"/>
        <v>216.36</v>
      </c>
      <c r="P280" s="43">
        <f t="shared" si="161"/>
        <v>216.36</v>
      </c>
      <c r="Q280" s="43">
        <f t="shared" si="161"/>
        <v>216.36</v>
      </c>
      <c r="R280" s="43">
        <f t="shared" si="161"/>
        <v>216.36</v>
      </c>
      <c r="S280" s="43">
        <f t="shared" si="161"/>
        <v>216.36</v>
      </c>
      <c r="T280" s="43">
        <f t="shared" si="161"/>
        <v>216.36</v>
      </c>
      <c r="U280" s="43">
        <f t="shared" si="161"/>
        <v>216.36</v>
      </c>
      <c r="V280" s="43">
        <f t="shared" si="161"/>
        <v>216.36</v>
      </c>
      <c r="W280" s="43">
        <f t="shared" si="161"/>
        <v>216.36</v>
      </c>
      <c r="X280" s="43">
        <f t="shared" si="161"/>
        <v>216.36</v>
      </c>
      <c r="Y280" s="43">
        <f t="shared" si="161"/>
        <v>216.36</v>
      </c>
      <c r="Z280" s="43">
        <f t="shared" si="161"/>
        <v>216.36</v>
      </c>
      <c r="AA280" s="43">
        <f t="shared" si="161"/>
        <v>216.36</v>
      </c>
    </row>
    <row r="281" spans="1:27" ht="12.75" customHeight="1" collapsed="1" x14ac:dyDescent="0.2">
      <c r="A281" s="97" t="s">
        <v>2683</v>
      </c>
      <c r="B281" s="27" t="str">
        <f>"24"&amp;"."&amp;$B$801&amp;"."&amp;$B$802</f>
        <v>24.01.2023</v>
      </c>
      <c r="C281" s="89" t="s">
        <v>74</v>
      </c>
      <c r="D281" s="90">
        <f>ROUND(((D282+D283+D285+D284)/1000),5)</f>
        <v>1.4721599999999999</v>
      </c>
      <c r="E281" s="90">
        <f>ROUND(((E282+E283+E285+E284)/1000),5)</f>
        <v>1.4148400000000001</v>
      </c>
      <c r="F281" s="90">
        <f>ROUND(((F282+F283+F285+F284)/1000),5)</f>
        <v>1.39724</v>
      </c>
      <c r="G281" s="90">
        <f t="shared" ref="G281:AA281" si="162">ROUND(((G282+G283+G285+G284)/1000),5)</f>
        <v>1.3977200000000001</v>
      </c>
      <c r="H281" s="90">
        <f t="shared" si="162"/>
        <v>1.44547</v>
      </c>
      <c r="I281" s="90">
        <f t="shared" si="162"/>
        <v>1.5166599999999999</v>
      </c>
      <c r="J281" s="90">
        <f t="shared" si="162"/>
        <v>1.8804000000000001</v>
      </c>
      <c r="K281" s="90">
        <f t="shared" si="162"/>
        <v>2.0802800000000001</v>
      </c>
      <c r="L281" s="90">
        <f t="shared" si="162"/>
        <v>2.1927400000000001</v>
      </c>
      <c r="M281" s="90">
        <f t="shared" si="162"/>
        <v>2.2096300000000002</v>
      </c>
      <c r="N281" s="90">
        <f t="shared" si="162"/>
        <v>2.2220800000000001</v>
      </c>
      <c r="O281" s="90">
        <f t="shared" si="162"/>
        <v>2.24342</v>
      </c>
      <c r="P281" s="90">
        <f t="shared" si="162"/>
        <v>2.2323599999999999</v>
      </c>
      <c r="Q281" s="90">
        <f t="shared" si="162"/>
        <v>2.2375500000000001</v>
      </c>
      <c r="R281" s="90">
        <f t="shared" si="162"/>
        <v>2.2363200000000001</v>
      </c>
      <c r="S281" s="90">
        <f t="shared" si="162"/>
        <v>2.2085300000000001</v>
      </c>
      <c r="T281" s="90">
        <f t="shared" si="162"/>
        <v>2.2083300000000001</v>
      </c>
      <c r="U281" s="90">
        <f t="shared" si="162"/>
        <v>2.2190300000000001</v>
      </c>
      <c r="V281" s="90">
        <f t="shared" si="162"/>
        <v>2.21698</v>
      </c>
      <c r="W281" s="90">
        <f t="shared" si="162"/>
        <v>2.2296299999999998</v>
      </c>
      <c r="X281" s="90">
        <f t="shared" si="162"/>
        <v>2.1839900000000001</v>
      </c>
      <c r="Y281" s="90">
        <f t="shared" si="162"/>
        <v>2.1112500000000001</v>
      </c>
      <c r="Z281" s="90">
        <f t="shared" si="162"/>
        <v>1.9563600000000001</v>
      </c>
      <c r="AA281" s="90">
        <f t="shared" si="162"/>
        <v>1.5199</v>
      </c>
    </row>
    <row r="282" spans="1:27" ht="12.75" hidden="1" customHeight="1" outlineLevel="1" x14ac:dyDescent="0.2">
      <c r="A282" s="98" t="s">
        <v>2684</v>
      </c>
      <c r="B282" s="62" t="s">
        <v>236</v>
      </c>
      <c r="C282" s="42" t="s">
        <v>77</v>
      </c>
      <c r="D282" s="43">
        <v>1135.97</v>
      </c>
      <c r="E282" s="43">
        <v>1078.6500000000001</v>
      </c>
      <c r="F282" s="43">
        <v>1061.05</v>
      </c>
      <c r="G282" s="43">
        <v>1061.53</v>
      </c>
      <c r="H282" s="43">
        <v>1109.28</v>
      </c>
      <c r="I282" s="43">
        <v>1180.47</v>
      </c>
      <c r="J282" s="43">
        <v>1544.21</v>
      </c>
      <c r="K282" s="43">
        <v>1744.09</v>
      </c>
      <c r="L282" s="43">
        <v>1856.55</v>
      </c>
      <c r="M282" s="43">
        <v>1873.44</v>
      </c>
      <c r="N282" s="43">
        <v>1885.89</v>
      </c>
      <c r="O282" s="43">
        <v>1907.23</v>
      </c>
      <c r="P282" s="43">
        <v>1896.17</v>
      </c>
      <c r="Q282" s="43">
        <v>1901.36</v>
      </c>
      <c r="R282" s="43">
        <v>1900.13</v>
      </c>
      <c r="S282" s="43">
        <v>1872.34</v>
      </c>
      <c r="T282" s="43">
        <v>1872.14</v>
      </c>
      <c r="U282" s="43">
        <v>1882.84</v>
      </c>
      <c r="V282" s="43">
        <v>1880.79</v>
      </c>
      <c r="W282" s="43">
        <v>1893.44</v>
      </c>
      <c r="X282" s="43">
        <v>1847.8</v>
      </c>
      <c r="Y282" s="43">
        <v>1775.06</v>
      </c>
      <c r="Z282" s="43">
        <v>1620.17</v>
      </c>
      <c r="AA282" s="43">
        <v>1183.71</v>
      </c>
    </row>
    <row r="283" spans="1:27" ht="12.75" hidden="1" customHeight="1" outlineLevel="1" x14ac:dyDescent="0.2">
      <c r="A283" s="98" t="s">
        <v>2685</v>
      </c>
      <c r="B283" s="62" t="s">
        <v>88</v>
      </c>
      <c r="C283" s="42" t="s">
        <v>77</v>
      </c>
      <c r="D283" s="43">
        <f>$D$168</f>
        <v>113.12</v>
      </c>
      <c r="E283" s="43">
        <f>$D$168</f>
        <v>113.12</v>
      </c>
      <c r="F283" s="43">
        <f t="shared" ref="F283:AA283" si="163">$D$168</f>
        <v>113.12</v>
      </c>
      <c r="G283" s="43">
        <f t="shared" si="163"/>
        <v>113.12</v>
      </c>
      <c r="H283" s="43">
        <f t="shared" si="163"/>
        <v>113.12</v>
      </c>
      <c r="I283" s="43">
        <f t="shared" si="163"/>
        <v>113.12</v>
      </c>
      <c r="J283" s="43">
        <f t="shared" si="163"/>
        <v>113.12</v>
      </c>
      <c r="K283" s="43">
        <f t="shared" si="163"/>
        <v>113.12</v>
      </c>
      <c r="L283" s="43">
        <f t="shared" si="163"/>
        <v>113.12</v>
      </c>
      <c r="M283" s="43">
        <f t="shared" si="163"/>
        <v>113.12</v>
      </c>
      <c r="N283" s="43">
        <f t="shared" si="163"/>
        <v>113.12</v>
      </c>
      <c r="O283" s="43">
        <f t="shared" si="163"/>
        <v>113.12</v>
      </c>
      <c r="P283" s="43">
        <f t="shared" si="163"/>
        <v>113.12</v>
      </c>
      <c r="Q283" s="43">
        <f t="shared" si="163"/>
        <v>113.12</v>
      </c>
      <c r="R283" s="43">
        <f t="shared" si="163"/>
        <v>113.12</v>
      </c>
      <c r="S283" s="43">
        <f t="shared" si="163"/>
        <v>113.12</v>
      </c>
      <c r="T283" s="43">
        <f t="shared" si="163"/>
        <v>113.12</v>
      </c>
      <c r="U283" s="43">
        <f t="shared" si="163"/>
        <v>113.12</v>
      </c>
      <c r="V283" s="43">
        <f t="shared" si="163"/>
        <v>113.12</v>
      </c>
      <c r="W283" s="43">
        <f t="shared" si="163"/>
        <v>113.12</v>
      </c>
      <c r="X283" s="43">
        <f t="shared" si="163"/>
        <v>113.12</v>
      </c>
      <c r="Y283" s="43">
        <f t="shared" si="163"/>
        <v>113.12</v>
      </c>
      <c r="Z283" s="43">
        <f t="shared" si="163"/>
        <v>113.12</v>
      </c>
      <c r="AA283" s="43">
        <f t="shared" si="163"/>
        <v>113.12</v>
      </c>
    </row>
    <row r="284" spans="1:27" ht="12.75" hidden="1" customHeight="1" outlineLevel="1" x14ac:dyDescent="0.2">
      <c r="A284" s="98" t="s">
        <v>2686</v>
      </c>
      <c r="B284" s="62" t="s">
        <v>81</v>
      </c>
      <c r="C284" s="42" t="s">
        <v>77</v>
      </c>
      <c r="D284" s="43">
        <v>6.71</v>
      </c>
      <c r="E284" s="43">
        <v>6.71</v>
      </c>
      <c r="F284" s="43">
        <v>6.71</v>
      </c>
      <c r="G284" s="43">
        <v>6.71</v>
      </c>
      <c r="H284" s="43">
        <v>6.71</v>
      </c>
      <c r="I284" s="43">
        <v>6.71</v>
      </c>
      <c r="J284" s="43">
        <v>6.71</v>
      </c>
      <c r="K284" s="43">
        <v>6.71</v>
      </c>
      <c r="L284" s="43">
        <v>6.71</v>
      </c>
      <c r="M284" s="43">
        <v>6.71</v>
      </c>
      <c r="N284" s="43">
        <v>6.71</v>
      </c>
      <c r="O284" s="43">
        <v>6.71</v>
      </c>
      <c r="P284" s="43">
        <v>6.71</v>
      </c>
      <c r="Q284" s="43">
        <v>6.71</v>
      </c>
      <c r="R284" s="43">
        <v>6.71</v>
      </c>
      <c r="S284" s="43">
        <v>6.71</v>
      </c>
      <c r="T284" s="43">
        <v>6.71</v>
      </c>
      <c r="U284" s="43">
        <v>6.71</v>
      </c>
      <c r="V284" s="43">
        <v>6.71</v>
      </c>
      <c r="W284" s="43">
        <v>6.71</v>
      </c>
      <c r="X284" s="43">
        <v>6.71</v>
      </c>
      <c r="Y284" s="43">
        <v>6.71</v>
      </c>
      <c r="Z284" s="43">
        <v>6.71</v>
      </c>
      <c r="AA284" s="43">
        <v>6.71</v>
      </c>
    </row>
    <row r="285" spans="1:27" ht="12.75" hidden="1" customHeight="1" outlineLevel="1" x14ac:dyDescent="0.2">
      <c r="A285" s="98" t="s">
        <v>2687</v>
      </c>
      <c r="B285" s="62" t="s">
        <v>79</v>
      </c>
      <c r="C285" s="42" t="s">
        <v>77</v>
      </c>
      <c r="D285" s="43">
        <f>$D$11</f>
        <v>216.36</v>
      </c>
      <c r="E285" s="43">
        <f t="shared" ref="E285:AA285" si="164">$D$11</f>
        <v>216.36</v>
      </c>
      <c r="F285" s="43">
        <f t="shared" si="164"/>
        <v>216.36</v>
      </c>
      <c r="G285" s="43">
        <f t="shared" si="164"/>
        <v>216.36</v>
      </c>
      <c r="H285" s="43">
        <f t="shared" si="164"/>
        <v>216.36</v>
      </c>
      <c r="I285" s="43">
        <f t="shared" si="164"/>
        <v>216.36</v>
      </c>
      <c r="J285" s="43">
        <f t="shared" si="164"/>
        <v>216.36</v>
      </c>
      <c r="K285" s="43">
        <f t="shared" si="164"/>
        <v>216.36</v>
      </c>
      <c r="L285" s="43">
        <f t="shared" si="164"/>
        <v>216.36</v>
      </c>
      <c r="M285" s="43">
        <f t="shared" si="164"/>
        <v>216.36</v>
      </c>
      <c r="N285" s="43">
        <f t="shared" si="164"/>
        <v>216.36</v>
      </c>
      <c r="O285" s="43">
        <f t="shared" si="164"/>
        <v>216.36</v>
      </c>
      <c r="P285" s="43">
        <f t="shared" si="164"/>
        <v>216.36</v>
      </c>
      <c r="Q285" s="43">
        <f t="shared" si="164"/>
        <v>216.36</v>
      </c>
      <c r="R285" s="43">
        <f t="shared" si="164"/>
        <v>216.36</v>
      </c>
      <c r="S285" s="43">
        <f t="shared" si="164"/>
        <v>216.36</v>
      </c>
      <c r="T285" s="43">
        <f t="shared" si="164"/>
        <v>216.36</v>
      </c>
      <c r="U285" s="43">
        <f t="shared" si="164"/>
        <v>216.36</v>
      </c>
      <c r="V285" s="43">
        <f t="shared" si="164"/>
        <v>216.36</v>
      </c>
      <c r="W285" s="43">
        <f t="shared" si="164"/>
        <v>216.36</v>
      </c>
      <c r="X285" s="43">
        <f t="shared" si="164"/>
        <v>216.36</v>
      </c>
      <c r="Y285" s="43">
        <f t="shared" si="164"/>
        <v>216.36</v>
      </c>
      <c r="Z285" s="43">
        <f t="shared" si="164"/>
        <v>216.36</v>
      </c>
      <c r="AA285" s="43">
        <f t="shared" si="164"/>
        <v>216.36</v>
      </c>
    </row>
    <row r="286" spans="1:27" ht="12.75" customHeight="1" collapsed="1" x14ac:dyDescent="0.2">
      <c r="A286" s="97" t="s">
        <v>2688</v>
      </c>
      <c r="B286" s="27" t="str">
        <f>"25"&amp;"."&amp;$B$801&amp;"."&amp;$B$802</f>
        <v>25.01.2023</v>
      </c>
      <c r="C286" s="89" t="s">
        <v>74</v>
      </c>
      <c r="D286" s="90">
        <f>ROUND(((D287+D288+D290+D289)/1000),5)</f>
        <v>1.4739199999999999</v>
      </c>
      <c r="E286" s="90">
        <f>ROUND(((E287+E288+E290+E289)/1000),5)</f>
        <v>1.4386000000000001</v>
      </c>
      <c r="F286" s="90">
        <f>ROUND(((F287+F288+F290+F289)/1000),5)</f>
        <v>1.40723</v>
      </c>
      <c r="G286" s="90">
        <f t="shared" ref="G286:AA286" si="165">ROUND(((G287+G288+G290+G289)/1000),5)</f>
        <v>1.4088799999999999</v>
      </c>
      <c r="H286" s="90">
        <f t="shared" si="165"/>
        <v>1.4654100000000001</v>
      </c>
      <c r="I286" s="90">
        <f t="shared" si="165"/>
        <v>1.5133000000000001</v>
      </c>
      <c r="J286" s="90">
        <f t="shared" si="165"/>
        <v>1.88279</v>
      </c>
      <c r="K286" s="90">
        <f t="shared" si="165"/>
        <v>2.1350099999999999</v>
      </c>
      <c r="L286" s="90">
        <f t="shared" si="165"/>
        <v>2.23963</v>
      </c>
      <c r="M286" s="90">
        <f t="shared" si="165"/>
        <v>2.25326</v>
      </c>
      <c r="N286" s="90">
        <f t="shared" si="165"/>
        <v>2.2688000000000001</v>
      </c>
      <c r="O286" s="90">
        <f t="shared" si="165"/>
        <v>2.2921</v>
      </c>
      <c r="P286" s="90">
        <f t="shared" si="165"/>
        <v>2.2767400000000002</v>
      </c>
      <c r="Q286" s="90">
        <f t="shared" si="165"/>
        <v>2.2818200000000002</v>
      </c>
      <c r="R286" s="90">
        <f t="shared" si="165"/>
        <v>2.27894</v>
      </c>
      <c r="S286" s="90">
        <f t="shared" si="165"/>
        <v>2.24979</v>
      </c>
      <c r="T286" s="90">
        <f t="shared" si="165"/>
        <v>2.2484700000000002</v>
      </c>
      <c r="U286" s="90">
        <f t="shared" si="165"/>
        <v>2.2623099999999998</v>
      </c>
      <c r="V286" s="90">
        <f t="shared" si="165"/>
        <v>2.2588200000000001</v>
      </c>
      <c r="W286" s="90">
        <f t="shared" si="165"/>
        <v>2.2736200000000002</v>
      </c>
      <c r="X286" s="90">
        <f t="shared" si="165"/>
        <v>2.24213</v>
      </c>
      <c r="Y286" s="90">
        <f t="shared" si="165"/>
        <v>2.1261399999999999</v>
      </c>
      <c r="Z286" s="90">
        <f t="shared" si="165"/>
        <v>1.96797</v>
      </c>
      <c r="AA286" s="90">
        <f t="shared" si="165"/>
        <v>1.53145</v>
      </c>
    </row>
    <row r="287" spans="1:27" ht="12.75" hidden="1" customHeight="1" outlineLevel="1" x14ac:dyDescent="0.2">
      <c r="A287" s="98" t="s">
        <v>2689</v>
      </c>
      <c r="B287" s="62" t="s">
        <v>236</v>
      </c>
      <c r="C287" s="42" t="s">
        <v>77</v>
      </c>
      <c r="D287" s="43">
        <v>1137.73</v>
      </c>
      <c r="E287" s="43">
        <v>1102.4100000000001</v>
      </c>
      <c r="F287" s="43">
        <v>1071.04</v>
      </c>
      <c r="G287" s="43">
        <v>1072.69</v>
      </c>
      <c r="H287" s="43">
        <v>1129.22</v>
      </c>
      <c r="I287" s="43">
        <v>1177.1099999999999</v>
      </c>
      <c r="J287" s="43">
        <v>1546.6</v>
      </c>
      <c r="K287" s="43">
        <v>1798.82</v>
      </c>
      <c r="L287" s="43">
        <v>1903.44</v>
      </c>
      <c r="M287" s="43">
        <v>1917.07</v>
      </c>
      <c r="N287" s="43">
        <v>1932.61</v>
      </c>
      <c r="O287" s="43">
        <v>1955.91</v>
      </c>
      <c r="P287" s="43">
        <v>1940.55</v>
      </c>
      <c r="Q287" s="43">
        <v>1945.63</v>
      </c>
      <c r="R287" s="43">
        <v>1942.75</v>
      </c>
      <c r="S287" s="43">
        <v>1913.6</v>
      </c>
      <c r="T287" s="43">
        <v>1912.28</v>
      </c>
      <c r="U287" s="43">
        <v>1926.12</v>
      </c>
      <c r="V287" s="43">
        <v>1922.63</v>
      </c>
      <c r="W287" s="43">
        <v>1937.43</v>
      </c>
      <c r="X287" s="43">
        <v>1905.94</v>
      </c>
      <c r="Y287" s="43">
        <v>1789.95</v>
      </c>
      <c r="Z287" s="43">
        <v>1631.78</v>
      </c>
      <c r="AA287" s="43">
        <v>1195.26</v>
      </c>
    </row>
    <row r="288" spans="1:27" ht="12.75" hidden="1" customHeight="1" outlineLevel="1" x14ac:dyDescent="0.2">
      <c r="A288" s="98" t="s">
        <v>2690</v>
      </c>
      <c r="B288" s="62" t="s">
        <v>88</v>
      </c>
      <c r="C288" s="42" t="s">
        <v>77</v>
      </c>
      <c r="D288" s="43">
        <f>$D$168</f>
        <v>113.12</v>
      </c>
      <c r="E288" s="43">
        <f>$D$168</f>
        <v>113.12</v>
      </c>
      <c r="F288" s="43">
        <f t="shared" ref="F288:AA288" si="166">$D$168</f>
        <v>113.12</v>
      </c>
      <c r="G288" s="43">
        <f t="shared" si="166"/>
        <v>113.12</v>
      </c>
      <c r="H288" s="43">
        <f t="shared" si="166"/>
        <v>113.12</v>
      </c>
      <c r="I288" s="43">
        <f t="shared" si="166"/>
        <v>113.12</v>
      </c>
      <c r="J288" s="43">
        <f t="shared" si="166"/>
        <v>113.12</v>
      </c>
      <c r="K288" s="43">
        <f t="shared" si="166"/>
        <v>113.12</v>
      </c>
      <c r="L288" s="43">
        <f t="shared" si="166"/>
        <v>113.12</v>
      </c>
      <c r="M288" s="43">
        <f t="shared" si="166"/>
        <v>113.12</v>
      </c>
      <c r="N288" s="43">
        <f t="shared" si="166"/>
        <v>113.12</v>
      </c>
      <c r="O288" s="43">
        <f t="shared" si="166"/>
        <v>113.12</v>
      </c>
      <c r="P288" s="43">
        <f t="shared" si="166"/>
        <v>113.12</v>
      </c>
      <c r="Q288" s="43">
        <f t="shared" si="166"/>
        <v>113.12</v>
      </c>
      <c r="R288" s="43">
        <f t="shared" si="166"/>
        <v>113.12</v>
      </c>
      <c r="S288" s="43">
        <f t="shared" si="166"/>
        <v>113.12</v>
      </c>
      <c r="T288" s="43">
        <f t="shared" si="166"/>
        <v>113.12</v>
      </c>
      <c r="U288" s="43">
        <f t="shared" si="166"/>
        <v>113.12</v>
      </c>
      <c r="V288" s="43">
        <f t="shared" si="166"/>
        <v>113.12</v>
      </c>
      <c r="W288" s="43">
        <f t="shared" si="166"/>
        <v>113.12</v>
      </c>
      <c r="X288" s="43">
        <f t="shared" si="166"/>
        <v>113.12</v>
      </c>
      <c r="Y288" s="43">
        <f t="shared" si="166"/>
        <v>113.12</v>
      </c>
      <c r="Z288" s="43">
        <f t="shared" si="166"/>
        <v>113.12</v>
      </c>
      <c r="AA288" s="43">
        <f t="shared" si="166"/>
        <v>113.12</v>
      </c>
    </row>
    <row r="289" spans="1:27" ht="12.75" hidden="1" customHeight="1" outlineLevel="1" x14ac:dyDescent="0.2">
      <c r="A289" s="98" t="s">
        <v>2691</v>
      </c>
      <c r="B289" s="62" t="s">
        <v>81</v>
      </c>
      <c r="C289" s="42" t="s">
        <v>77</v>
      </c>
      <c r="D289" s="43">
        <v>6.71</v>
      </c>
      <c r="E289" s="43">
        <v>6.71</v>
      </c>
      <c r="F289" s="43">
        <v>6.71</v>
      </c>
      <c r="G289" s="43">
        <v>6.71</v>
      </c>
      <c r="H289" s="43">
        <v>6.71</v>
      </c>
      <c r="I289" s="43">
        <v>6.71</v>
      </c>
      <c r="J289" s="43">
        <v>6.71</v>
      </c>
      <c r="K289" s="43">
        <v>6.71</v>
      </c>
      <c r="L289" s="43">
        <v>6.71</v>
      </c>
      <c r="M289" s="43">
        <v>6.71</v>
      </c>
      <c r="N289" s="43">
        <v>6.71</v>
      </c>
      <c r="O289" s="43">
        <v>6.71</v>
      </c>
      <c r="P289" s="43">
        <v>6.71</v>
      </c>
      <c r="Q289" s="43">
        <v>6.71</v>
      </c>
      <c r="R289" s="43">
        <v>6.71</v>
      </c>
      <c r="S289" s="43">
        <v>6.71</v>
      </c>
      <c r="T289" s="43">
        <v>6.71</v>
      </c>
      <c r="U289" s="43">
        <v>6.71</v>
      </c>
      <c r="V289" s="43">
        <v>6.71</v>
      </c>
      <c r="W289" s="43">
        <v>6.71</v>
      </c>
      <c r="X289" s="43">
        <v>6.71</v>
      </c>
      <c r="Y289" s="43">
        <v>6.71</v>
      </c>
      <c r="Z289" s="43">
        <v>6.71</v>
      </c>
      <c r="AA289" s="43">
        <v>6.71</v>
      </c>
    </row>
    <row r="290" spans="1:27" ht="12.75" hidden="1" customHeight="1" outlineLevel="1" x14ac:dyDescent="0.2">
      <c r="A290" s="98" t="s">
        <v>2692</v>
      </c>
      <c r="B290" s="62" t="s">
        <v>79</v>
      </c>
      <c r="C290" s="42" t="s">
        <v>77</v>
      </c>
      <c r="D290" s="43">
        <f>$D$11</f>
        <v>216.36</v>
      </c>
      <c r="E290" s="43">
        <f t="shared" ref="E290:AA290" si="167">$D$11</f>
        <v>216.36</v>
      </c>
      <c r="F290" s="43">
        <f t="shared" si="167"/>
        <v>216.36</v>
      </c>
      <c r="G290" s="43">
        <f t="shared" si="167"/>
        <v>216.36</v>
      </c>
      <c r="H290" s="43">
        <f t="shared" si="167"/>
        <v>216.36</v>
      </c>
      <c r="I290" s="43">
        <f t="shared" si="167"/>
        <v>216.36</v>
      </c>
      <c r="J290" s="43">
        <f t="shared" si="167"/>
        <v>216.36</v>
      </c>
      <c r="K290" s="43">
        <f t="shared" si="167"/>
        <v>216.36</v>
      </c>
      <c r="L290" s="43">
        <f t="shared" si="167"/>
        <v>216.36</v>
      </c>
      <c r="M290" s="43">
        <f t="shared" si="167"/>
        <v>216.36</v>
      </c>
      <c r="N290" s="43">
        <f t="shared" si="167"/>
        <v>216.36</v>
      </c>
      <c r="O290" s="43">
        <f t="shared" si="167"/>
        <v>216.36</v>
      </c>
      <c r="P290" s="43">
        <f t="shared" si="167"/>
        <v>216.36</v>
      </c>
      <c r="Q290" s="43">
        <f t="shared" si="167"/>
        <v>216.36</v>
      </c>
      <c r="R290" s="43">
        <f t="shared" si="167"/>
        <v>216.36</v>
      </c>
      <c r="S290" s="43">
        <f t="shared" si="167"/>
        <v>216.36</v>
      </c>
      <c r="T290" s="43">
        <f t="shared" si="167"/>
        <v>216.36</v>
      </c>
      <c r="U290" s="43">
        <f t="shared" si="167"/>
        <v>216.36</v>
      </c>
      <c r="V290" s="43">
        <f t="shared" si="167"/>
        <v>216.36</v>
      </c>
      <c r="W290" s="43">
        <f t="shared" si="167"/>
        <v>216.36</v>
      </c>
      <c r="X290" s="43">
        <f t="shared" si="167"/>
        <v>216.36</v>
      </c>
      <c r="Y290" s="43">
        <f t="shared" si="167"/>
        <v>216.36</v>
      </c>
      <c r="Z290" s="43">
        <f t="shared" si="167"/>
        <v>216.36</v>
      </c>
      <c r="AA290" s="43">
        <f t="shared" si="167"/>
        <v>216.36</v>
      </c>
    </row>
    <row r="291" spans="1:27" ht="12.75" customHeight="1" collapsed="1" x14ac:dyDescent="0.2">
      <c r="A291" s="97" t="s">
        <v>2693</v>
      </c>
      <c r="B291" s="27" t="str">
        <f>"26"&amp;"."&amp;$B$801&amp;"."&amp;$B$802</f>
        <v>26.01.2023</v>
      </c>
      <c r="C291" s="89" t="s">
        <v>74</v>
      </c>
      <c r="D291" s="90">
        <f>ROUND(((D292+D293+D295+D294)/1000),5)</f>
        <v>1.5362</v>
      </c>
      <c r="E291" s="90">
        <f>ROUND(((E292+E293+E295+E294)/1000),5)</f>
        <v>1.50688</v>
      </c>
      <c r="F291" s="90">
        <f>ROUND(((F292+F293+F295+F294)/1000),5)</f>
        <v>1.45245</v>
      </c>
      <c r="G291" s="90">
        <f t="shared" ref="G291:AA291" si="168">ROUND(((G292+G293+G295+G294)/1000),5)</f>
        <v>1.4743599999999999</v>
      </c>
      <c r="H291" s="90">
        <f t="shared" si="168"/>
        <v>1.53091</v>
      </c>
      <c r="I291" s="90">
        <f t="shared" si="168"/>
        <v>1.68818</v>
      </c>
      <c r="J291" s="90">
        <f t="shared" si="168"/>
        <v>1.9676499999999999</v>
      </c>
      <c r="K291" s="90">
        <f t="shared" si="168"/>
        <v>2.16587</v>
      </c>
      <c r="L291" s="90">
        <f t="shared" si="168"/>
        <v>2.2572399999999999</v>
      </c>
      <c r="M291" s="90">
        <f t="shared" si="168"/>
        <v>2.2699500000000001</v>
      </c>
      <c r="N291" s="90">
        <f t="shared" si="168"/>
        <v>2.2839399999999999</v>
      </c>
      <c r="O291" s="90">
        <f t="shared" si="168"/>
        <v>2.3062100000000001</v>
      </c>
      <c r="P291" s="90">
        <f t="shared" si="168"/>
        <v>2.29298</v>
      </c>
      <c r="Q291" s="90">
        <f t="shared" si="168"/>
        <v>2.2959200000000002</v>
      </c>
      <c r="R291" s="90">
        <f t="shared" si="168"/>
        <v>2.2934700000000001</v>
      </c>
      <c r="S291" s="90">
        <f t="shared" si="168"/>
        <v>2.2601399999999998</v>
      </c>
      <c r="T291" s="90">
        <f t="shared" si="168"/>
        <v>2.258</v>
      </c>
      <c r="U291" s="90">
        <f t="shared" si="168"/>
        <v>2.2728199999999998</v>
      </c>
      <c r="V291" s="90">
        <f t="shared" si="168"/>
        <v>2.2705199999999999</v>
      </c>
      <c r="W291" s="90">
        <f t="shared" si="168"/>
        <v>2.2832499999999998</v>
      </c>
      <c r="X291" s="90">
        <f t="shared" si="168"/>
        <v>2.2545799999999998</v>
      </c>
      <c r="Y291" s="90">
        <f t="shared" si="168"/>
        <v>2.10677</v>
      </c>
      <c r="Z291" s="90">
        <f t="shared" si="168"/>
        <v>1.9878400000000001</v>
      </c>
      <c r="AA291" s="90">
        <f t="shared" si="168"/>
        <v>1.55931</v>
      </c>
    </row>
    <row r="292" spans="1:27" ht="12.75" hidden="1" customHeight="1" outlineLevel="1" x14ac:dyDescent="0.2">
      <c r="A292" s="98" t="s">
        <v>2694</v>
      </c>
      <c r="B292" s="62" t="s">
        <v>236</v>
      </c>
      <c r="C292" s="42" t="s">
        <v>77</v>
      </c>
      <c r="D292" s="43">
        <v>1200.01</v>
      </c>
      <c r="E292" s="43">
        <v>1170.69</v>
      </c>
      <c r="F292" s="43">
        <v>1116.26</v>
      </c>
      <c r="G292" s="43">
        <v>1138.17</v>
      </c>
      <c r="H292" s="43">
        <v>1194.72</v>
      </c>
      <c r="I292" s="43">
        <v>1351.99</v>
      </c>
      <c r="J292" s="43">
        <v>1631.46</v>
      </c>
      <c r="K292" s="43">
        <v>1829.68</v>
      </c>
      <c r="L292" s="43">
        <v>1921.05</v>
      </c>
      <c r="M292" s="43">
        <v>1933.76</v>
      </c>
      <c r="N292" s="43">
        <v>1947.75</v>
      </c>
      <c r="O292" s="43">
        <v>1970.02</v>
      </c>
      <c r="P292" s="43">
        <v>1956.79</v>
      </c>
      <c r="Q292" s="43">
        <v>1959.73</v>
      </c>
      <c r="R292" s="43">
        <v>1957.28</v>
      </c>
      <c r="S292" s="43">
        <v>1923.95</v>
      </c>
      <c r="T292" s="43">
        <v>1921.81</v>
      </c>
      <c r="U292" s="43">
        <v>1936.63</v>
      </c>
      <c r="V292" s="43">
        <v>1934.33</v>
      </c>
      <c r="W292" s="43">
        <v>1947.06</v>
      </c>
      <c r="X292" s="43">
        <v>1918.39</v>
      </c>
      <c r="Y292" s="43">
        <v>1770.58</v>
      </c>
      <c r="Z292" s="43">
        <v>1651.65</v>
      </c>
      <c r="AA292" s="43">
        <v>1223.1199999999999</v>
      </c>
    </row>
    <row r="293" spans="1:27" ht="12.75" hidden="1" customHeight="1" outlineLevel="1" x14ac:dyDescent="0.2">
      <c r="A293" s="98" t="s">
        <v>2695</v>
      </c>
      <c r="B293" s="62" t="s">
        <v>88</v>
      </c>
      <c r="C293" s="42" t="s">
        <v>77</v>
      </c>
      <c r="D293" s="43">
        <f>$D$168</f>
        <v>113.12</v>
      </c>
      <c r="E293" s="43">
        <f>$D$168</f>
        <v>113.12</v>
      </c>
      <c r="F293" s="43">
        <f t="shared" ref="F293:AA293" si="169">$D$168</f>
        <v>113.12</v>
      </c>
      <c r="G293" s="43">
        <f t="shared" si="169"/>
        <v>113.12</v>
      </c>
      <c r="H293" s="43">
        <f t="shared" si="169"/>
        <v>113.12</v>
      </c>
      <c r="I293" s="43">
        <f t="shared" si="169"/>
        <v>113.12</v>
      </c>
      <c r="J293" s="43">
        <f t="shared" si="169"/>
        <v>113.12</v>
      </c>
      <c r="K293" s="43">
        <f t="shared" si="169"/>
        <v>113.12</v>
      </c>
      <c r="L293" s="43">
        <f t="shared" si="169"/>
        <v>113.12</v>
      </c>
      <c r="M293" s="43">
        <f t="shared" si="169"/>
        <v>113.12</v>
      </c>
      <c r="N293" s="43">
        <f t="shared" si="169"/>
        <v>113.12</v>
      </c>
      <c r="O293" s="43">
        <f t="shared" si="169"/>
        <v>113.12</v>
      </c>
      <c r="P293" s="43">
        <f t="shared" si="169"/>
        <v>113.12</v>
      </c>
      <c r="Q293" s="43">
        <f t="shared" si="169"/>
        <v>113.12</v>
      </c>
      <c r="R293" s="43">
        <f t="shared" si="169"/>
        <v>113.12</v>
      </c>
      <c r="S293" s="43">
        <f t="shared" si="169"/>
        <v>113.12</v>
      </c>
      <c r="T293" s="43">
        <f t="shared" si="169"/>
        <v>113.12</v>
      </c>
      <c r="U293" s="43">
        <f t="shared" si="169"/>
        <v>113.12</v>
      </c>
      <c r="V293" s="43">
        <f t="shared" si="169"/>
        <v>113.12</v>
      </c>
      <c r="W293" s="43">
        <f t="shared" si="169"/>
        <v>113.12</v>
      </c>
      <c r="X293" s="43">
        <f t="shared" si="169"/>
        <v>113.12</v>
      </c>
      <c r="Y293" s="43">
        <f t="shared" si="169"/>
        <v>113.12</v>
      </c>
      <c r="Z293" s="43">
        <f t="shared" si="169"/>
        <v>113.12</v>
      </c>
      <c r="AA293" s="43">
        <f t="shared" si="169"/>
        <v>113.12</v>
      </c>
    </row>
    <row r="294" spans="1:27" ht="12.75" hidden="1" customHeight="1" outlineLevel="1" x14ac:dyDescent="0.2">
      <c r="A294" s="98" t="s">
        <v>2696</v>
      </c>
      <c r="B294" s="62" t="s">
        <v>81</v>
      </c>
      <c r="C294" s="42" t="s">
        <v>77</v>
      </c>
      <c r="D294" s="43">
        <v>6.71</v>
      </c>
      <c r="E294" s="43">
        <v>6.71</v>
      </c>
      <c r="F294" s="43">
        <v>6.71</v>
      </c>
      <c r="G294" s="43">
        <v>6.71</v>
      </c>
      <c r="H294" s="43">
        <v>6.71</v>
      </c>
      <c r="I294" s="43">
        <v>6.71</v>
      </c>
      <c r="J294" s="43">
        <v>6.71</v>
      </c>
      <c r="K294" s="43">
        <v>6.71</v>
      </c>
      <c r="L294" s="43">
        <v>6.71</v>
      </c>
      <c r="M294" s="43">
        <v>6.71</v>
      </c>
      <c r="N294" s="43">
        <v>6.71</v>
      </c>
      <c r="O294" s="43">
        <v>6.71</v>
      </c>
      <c r="P294" s="43">
        <v>6.71</v>
      </c>
      <c r="Q294" s="43">
        <v>6.71</v>
      </c>
      <c r="R294" s="43">
        <v>6.71</v>
      </c>
      <c r="S294" s="43">
        <v>6.71</v>
      </c>
      <c r="T294" s="43">
        <v>6.71</v>
      </c>
      <c r="U294" s="43">
        <v>6.71</v>
      </c>
      <c r="V294" s="43">
        <v>6.71</v>
      </c>
      <c r="W294" s="43">
        <v>6.71</v>
      </c>
      <c r="X294" s="43">
        <v>6.71</v>
      </c>
      <c r="Y294" s="43">
        <v>6.71</v>
      </c>
      <c r="Z294" s="43">
        <v>6.71</v>
      </c>
      <c r="AA294" s="43">
        <v>6.71</v>
      </c>
    </row>
    <row r="295" spans="1:27" ht="12.75" hidden="1" customHeight="1" outlineLevel="1" x14ac:dyDescent="0.2">
      <c r="A295" s="98" t="s">
        <v>2697</v>
      </c>
      <c r="B295" s="62" t="s">
        <v>79</v>
      </c>
      <c r="C295" s="42" t="s">
        <v>77</v>
      </c>
      <c r="D295" s="43">
        <f>$D$11</f>
        <v>216.36</v>
      </c>
      <c r="E295" s="43">
        <f t="shared" ref="E295:AA295" si="170">$D$11</f>
        <v>216.36</v>
      </c>
      <c r="F295" s="43">
        <f t="shared" si="170"/>
        <v>216.36</v>
      </c>
      <c r="G295" s="43">
        <f t="shared" si="170"/>
        <v>216.36</v>
      </c>
      <c r="H295" s="43">
        <f t="shared" si="170"/>
        <v>216.36</v>
      </c>
      <c r="I295" s="43">
        <f t="shared" si="170"/>
        <v>216.36</v>
      </c>
      <c r="J295" s="43">
        <f t="shared" si="170"/>
        <v>216.36</v>
      </c>
      <c r="K295" s="43">
        <f t="shared" si="170"/>
        <v>216.36</v>
      </c>
      <c r="L295" s="43">
        <f t="shared" si="170"/>
        <v>216.36</v>
      </c>
      <c r="M295" s="43">
        <f t="shared" si="170"/>
        <v>216.36</v>
      </c>
      <c r="N295" s="43">
        <f t="shared" si="170"/>
        <v>216.36</v>
      </c>
      <c r="O295" s="43">
        <f t="shared" si="170"/>
        <v>216.36</v>
      </c>
      <c r="P295" s="43">
        <f t="shared" si="170"/>
        <v>216.36</v>
      </c>
      <c r="Q295" s="43">
        <f t="shared" si="170"/>
        <v>216.36</v>
      </c>
      <c r="R295" s="43">
        <f t="shared" si="170"/>
        <v>216.36</v>
      </c>
      <c r="S295" s="43">
        <f t="shared" si="170"/>
        <v>216.36</v>
      </c>
      <c r="T295" s="43">
        <f t="shared" si="170"/>
        <v>216.36</v>
      </c>
      <c r="U295" s="43">
        <f t="shared" si="170"/>
        <v>216.36</v>
      </c>
      <c r="V295" s="43">
        <f t="shared" si="170"/>
        <v>216.36</v>
      </c>
      <c r="W295" s="43">
        <f t="shared" si="170"/>
        <v>216.36</v>
      </c>
      <c r="X295" s="43">
        <f t="shared" si="170"/>
        <v>216.36</v>
      </c>
      <c r="Y295" s="43">
        <f t="shared" si="170"/>
        <v>216.36</v>
      </c>
      <c r="Z295" s="43">
        <f t="shared" si="170"/>
        <v>216.36</v>
      </c>
      <c r="AA295" s="43">
        <f t="shared" si="170"/>
        <v>216.36</v>
      </c>
    </row>
    <row r="296" spans="1:27" ht="12.75" customHeight="1" collapsed="1" x14ac:dyDescent="0.2">
      <c r="A296" s="97" t="s">
        <v>2698</v>
      </c>
      <c r="B296" s="27" t="str">
        <f>"27"&amp;"."&amp;$B$801&amp;"."&amp;$B$802</f>
        <v>27.01.2023</v>
      </c>
      <c r="C296" s="89" t="s">
        <v>74</v>
      </c>
      <c r="D296" s="90">
        <f>ROUND(((D297+D298+D300+D299)/1000),5)</f>
        <v>1.52766</v>
      </c>
      <c r="E296" s="90">
        <f>ROUND(((E297+E298+E300+E299)/1000),5)</f>
        <v>1.50658</v>
      </c>
      <c r="F296" s="90">
        <f>ROUND(((F297+F298+F300+F299)/1000),5)</f>
        <v>1.4740200000000001</v>
      </c>
      <c r="G296" s="90">
        <f t="shared" ref="G296:AA296" si="171">ROUND(((G297+G298+G300+G299)/1000),5)</f>
        <v>1.4728699999999999</v>
      </c>
      <c r="H296" s="90">
        <f t="shared" si="171"/>
        <v>1.5442499999999999</v>
      </c>
      <c r="I296" s="90">
        <f t="shared" si="171"/>
        <v>1.6486799999999999</v>
      </c>
      <c r="J296" s="90">
        <f t="shared" si="171"/>
        <v>1.9239900000000001</v>
      </c>
      <c r="K296" s="90">
        <f t="shared" si="171"/>
        <v>2.1796700000000002</v>
      </c>
      <c r="L296" s="90">
        <f t="shared" si="171"/>
        <v>2.2665799999999998</v>
      </c>
      <c r="M296" s="90">
        <f t="shared" si="171"/>
        <v>2.2749199999999998</v>
      </c>
      <c r="N296" s="90">
        <f t="shared" si="171"/>
        <v>2.2972199999999998</v>
      </c>
      <c r="O296" s="90">
        <f t="shared" si="171"/>
        <v>2.3241499999999999</v>
      </c>
      <c r="P296" s="90">
        <f t="shared" si="171"/>
        <v>2.31474</v>
      </c>
      <c r="Q296" s="90">
        <f t="shared" si="171"/>
        <v>2.31765</v>
      </c>
      <c r="R296" s="90">
        <f t="shared" si="171"/>
        <v>2.3151199999999998</v>
      </c>
      <c r="S296" s="90">
        <f t="shared" si="171"/>
        <v>2.3078099999999999</v>
      </c>
      <c r="T296" s="90">
        <f t="shared" si="171"/>
        <v>2.2669100000000002</v>
      </c>
      <c r="U296" s="90">
        <f t="shared" si="171"/>
        <v>2.2813099999999999</v>
      </c>
      <c r="V296" s="90">
        <f t="shared" si="171"/>
        <v>2.2788599999999999</v>
      </c>
      <c r="W296" s="90">
        <f t="shared" si="171"/>
        <v>2.2936200000000002</v>
      </c>
      <c r="X296" s="90">
        <f t="shared" si="171"/>
        <v>2.2562899999999999</v>
      </c>
      <c r="Y296" s="90">
        <f t="shared" si="171"/>
        <v>2.14574</v>
      </c>
      <c r="Z296" s="90">
        <f t="shared" si="171"/>
        <v>1.9731399999999999</v>
      </c>
      <c r="AA296" s="90">
        <f t="shared" si="171"/>
        <v>1.6363399999999999</v>
      </c>
    </row>
    <row r="297" spans="1:27" ht="12.75" hidden="1" customHeight="1" outlineLevel="1" x14ac:dyDescent="0.2">
      <c r="A297" s="98" t="s">
        <v>2699</v>
      </c>
      <c r="B297" s="62" t="s">
        <v>236</v>
      </c>
      <c r="C297" s="42" t="s">
        <v>77</v>
      </c>
      <c r="D297" s="43">
        <v>1191.47</v>
      </c>
      <c r="E297" s="43">
        <v>1170.3900000000001</v>
      </c>
      <c r="F297" s="43">
        <v>1137.83</v>
      </c>
      <c r="G297" s="43">
        <v>1136.68</v>
      </c>
      <c r="H297" s="43">
        <v>1208.06</v>
      </c>
      <c r="I297" s="43">
        <v>1312.49</v>
      </c>
      <c r="J297" s="43">
        <v>1587.8</v>
      </c>
      <c r="K297" s="43">
        <v>1843.48</v>
      </c>
      <c r="L297" s="43">
        <v>1930.39</v>
      </c>
      <c r="M297" s="43">
        <v>1938.73</v>
      </c>
      <c r="N297" s="43">
        <v>1961.03</v>
      </c>
      <c r="O297" s="43">
        <v>1987.96</v>
      </c>
      <c r="P297" s="43">
        <v>1978.55</v>
      </c>
      <c r="Q297" s="43">
        <v>1981.46</v>
      </c>
      <c r="R297" s="43">
        <v>1978.93</v>
      </c>
      <c r="S297" s="43">
        <v>1971.62</v>
      </c>
      <c r="T297" s="43">
        <v>1930.72</v>
      </c>
      <c r="U297" s="43">
        <v>1945.12</v>
      </c>
      <c r="V297" s="43">
        <v>1942.67</v>
      </c>
      <c r="W297" s="43">
        <v>1957.43</v>
      </c>
      <c r="X297" s="43">
        <v>1920.1</v>
      </c>
      <c r="Y297" s="43">
        <v>1809.55</v>
      </c>
      <c r="Z297" s="43">
        <v>1636.95</v>
      </c>
      <c r="AA297" s="43">
        <v>1300.1500000000001</v>
      </c>
    </row>
    <row r="298" spans="1:27" ht="12.75" hidden="1" customHeight="1" outlineLevel="1" x14ac:dyDescent="0.2">
      <c r="A298" s="98" t="s">
        <v>2700</v>
      </c>
      <c r="B298" s="62" t="s">
        <v>88</v>
      </c>
      <c r="C298" s="42" t="s">
        <v>77</v>
      </c>
      <c r="D298" s="43">
        <f>$D$168</f>
        <v>113.12</v>
      </c>
      <c r="E298" s="43">
        <f>$D$168</f>
        <v>113.12</v>
      </c>
      <c r="F298" s="43">
        <f t="shared" ref="F298:AA298" si="172">$D$168</f>
        <v>113.12</v>
      </c>
      <c r="G298" s="43">
        <f t="shared" si="172"/>
        <v>113.12</v>
      </c>
      <c r="H298" s="43">
        <f t="shared" si="172"/>
        <v>113.12</v>
      </c>
      <c r="I298" s="43">
        <f t="shared" si="172"/>
        <v>113.12</v>
      </c>
      <c r="J298" s="43">
        <f t="shared" si="172"/>
        <v>113.12</v>
      </c>
      <c r="K298" s="43">
        <f t="shared" si="172"/>
        <v>113.12</v>
      </c>
      <c r="L298" s="43">
        <f t="shared" si="172"/>
        <v>113.12</v>
      </c>
      <c r="M298" s="43">
        <f t="shared" si="172"/>
        <v>113.12</v>
      </c>
      <c r="N298" s="43">
        <f t="shared" si="172"/>
        <v>113.12</v>
      </c>
      <c r="O298" s="43">
        <f t="shared" si="172"/>
        <v>113.12</v>
      </c>
      <c r="P298" s="43">
        <f t="shared" si="172"/>
        <v>113.12</v>
      </c>
      <c r="Q298" s="43">
        <f t="shared" si="172"/>
        <v>113.12</v>
      </c>
      <c r="R298" s="43">
        <f t="shared" si="172"/>
        <v>113.12</v>
      </c>
      <c r="S298" s="43">
        <f t="shared" si="172"/>
        <v>113.12</v>
      </c>
      <c r="T298" s="43">
        <f t="shared" si="172"/>
        <v>113.12</v>
      </c>
      <c r="U298" s="43">
        <f t="shared" si="172"/>
        <v>113.12</v>
      </c>
      <c r="V298" s="43">
        <f t="shared" si="172"/>
        <v>113.12</v>
      </c>
      <c r="W298" s="43">
        <f t="shared" si="172"/>
        <v>113.12</v>
      </c>
      <c r="X298" s="43">
        <f t="shared" si="172"/>
        <v>113.12</v>
      </c>
      <c r="Y298" s="43">
        <f t="shared" si="172"/>
        <v>113.12</v>
      </c>
      <c r="Z298" s="43">
        <f t="shared" si="172"/>
        <v>113.12</v>
      </c>
      <c r="AA298" s="43">
        <f t="shared" si="172"/>
        <v>113.12</v>
      </c>
    </row>
    <row r="299" spans="1:27" ht="12.75" hidden="1" customHeight="1" outlineLevel="1" x14ac:dyDescent="0.2">
      <c r="A299" s="98" t="s">
        <v>2701</v>
      </c>
      <c r="B299" s="62" t="s">
        <v>81</v>
      </c>
      <c r="C299" s="42" t="s">
        <v>77</v>
      </c>
      <c r="D299" s="43">
        <v>6.71</v>
      </c>
      <c r="E299" s="43">
        <v>6.71</v>
      </c>
      <c r="F299" s="43">
        <v>6.71</v>
      </c>
      <c r="G299" s="43">
        <v>6.71</v>
      </c>
      <c r="H299" s="43">
        <v>6.71</v>
      </c>
      <c r="I299" s="43">
        <v>6.71</v>
      </c>
      <c r="J299" s="43">
        <v>6.71</v>
      </c>
      <c r="K299" s="43">
        <v>6.71</v>
      </c>
      <c r="L299" s="43">
        <v>6.71</v>
      </c>
      <c r="M299" s="43">
        <v>6.71</v>
      </c>
      <c r="N299" s="43">
        <v>6.71</v>
      </c>
      <c r="O299" s="43">
        <v>6.71</v>
      </c>
      <c r="P299" s="43">
        <v>6.71</v>
      </c>
      <c r="Q299" s="43">
        <v>6.71</v>
      </c>
      <c r="R299" s="43">
        <v>6.71</v>
      </c>
      <c r="S299" s="43">
        <v>6.71</v>
      </c>
      <c r="T299" s="43">
        <v>6.71</v>
      </c>
      <c r="U299" s="43">
        <v>6.71</v>
      </c>
      <c r="V299" s="43">
        <v>6.71</v>
      </c>
      <c r="W299" s="43">
        <v>6.71</v>
      </c>
      <c r="X299" s="43">
        <v>6.71</v>
      </c>
      <c r="Y299" s="43">
        <v>6.71</v>
      </c>
      <c r="Z299" s="43">
        <v>6.71</v>
      </c>
      <c r="AA299" s="43">
        <v>6.71</v>
      </c>
    </row>
    <row r="300" spans="1:27" ht="12.75" hidden="1" customHeight="1" outlineLevel="1" x14ac:dyDescent="0.2">
      <c r="A300" s="98" t="s">
        <v>2702</v>
      </c>
      <c r="B300" s="62" t="s">
        <v>79</v>
      </c>
      <c r="C300" s="42" t="s">
        <v>77</v>
      </c>
      <c r="D300" s="43">
        <f>$D$11</f>
        <v>216.36</v>
      </c>
      <c r="E300" s="43">
        <f t="shared" ref="E300:AA300" si="173">$D$11</f>
        <v>216.36</v>
      </c>
      <c r="F300" s="43">
        <f t="shared" si="173"/>
        <v>216.36</v>
      </c>
      <c r="G300" s="43">
        <f t="shared" si="173"/>
        <v>216.36</v>
      </c>
      <c r="H300" s="43">
        <f t="shared" si="173"/>
        <v>216.36</v>
      </c>
      <c r="I300" s="43">
        <f t="shared" si="173"/>
        <v>216.36</v>
      </c>
      <c r="J300" s="43">
        <f t="shared" si="173"/>
        <v>216.36</v>
      </c>
      <c r="K300" s="43">
        <f t="shared" si="173"/>
        <v>216.36</v>
      </c>
      <c r="L300" s="43">
        <f t="shared" si="173"/>
        <v>216.36</v>
      </c>
      <c r="M300" s="43">
        <f t="shared" si="173"/>
        <v>216.36</v>
      </c>
      <c r="N300" s="43">
        <f t="shared" si="173"/>
        <v>216.36</v>
      </c>
      <c r="O300" s="43">
        <f t="shared" si="173"/>
        <v>216.36</v>
      </c>
      <c r="P300" s="43">
        <f t="shared" si="173"/>
        <v>216.36</v>
      </c>
      <c r="Q300" s="43">
        <f t="shared" si="173"/>
        <v>216.36</v>
      </c>
      <c r="R300" s="43">
        <f t="shared" si="173"/>
        <v>216.36</v>
      </c>
      <c r="S300" s="43">
        <f t="shared" si="173"/>
        <v>216.36</v>
      </c>
      <c r="T300" s="43">
        <f t="shared" si="173"/>
        <v>216.36</v>
      </c>
      <c r="U300" s="43">
        <f t="shared" si="173"/>
        <v>216.36</v>
      </c>
      <c r="V300" s="43">
        <f t="shared" si="173"/>
        <v>216.36</v>
      </c>
      <c r="W300" s="43">
        <f t="shared" si="173"/>
        <v>216.36</v>
      </c>
      <c r="X300" s="43">
        <f t="shared" si="173"/>
        <v>216.36</v>
      </c>
      <c r="Y300" s="43">
        <f t="shared" si="173"/>
        <v>216.36</v>
      </c>
      <c r="Z300" s="43">
        <f t="shared" si="173"/>
        <v>216.36</v>
      </c>
      <c r="AA300" s="43">
        <f t="shared" si="173"/>
        <v>216.36</v>
      </c>
    </row>
    <row r="301" spans="1:27" ht="12.75" customHeight="1" collapsed="1" x14ac:dyDescent="0.2">
      <c r="A301" s="97" t="s">
        <v>2703</v>
      </c>
      <c r="B301" s="27" t="str">
        <f>"28"&amp;"."&amp;$B$801&amp;"."&amp;$B$802</f>
        <v>28.01.2023</v>
      </c>
      <c r="C301" s="89" t="s">
        <v>74</v>
      </c>
      <c r="D301" s="90">
        <f>ROUND(((D302+D303+D305+D304)/1000),5)</f>
        <v>1.6431100000000001</v>
      </c>
      <c r="E301" s="90">
        <f>ROUND(((E302+E303+E305+E304)/1000),5)</f>
        <v>1.5324599999999999</v>
      </c>
      <c r="F301" s="90">
        <f>ROUND(((F302+F303+F305+F304)/1000),5)</f>
        <v>1.49197</v>
      </c>
      <c r="G301" s="90">
        <f t="shared" ref="G301:AA301" si="174">ROUND(((G302+G303+G305+G304)/1000),5)</f>
        <v>1.46753</v>
      </c>
      <c r="H301" s="90">
        <f t="shared" si="174"/>
        <v>1.5014700000000001</v>
      </c>
      <c r="I301" s="90">
        <f t="shared" si="174"/>
        <v>1.53335</v>
      </c>
      <c r="J301" s="90">
        <f t="shared" si="174"/>
        <v>1.6369899999999999</v>
      </c>
      <c r="K301" s="90">
        <f t="shared" si="174"/>
        <v>1.86676</v>
      </c>
      <c r="L301" s="90">
        <f t="shared" si="174"/>
        <v>2.0104299999999999</v>
      </c>
      <c r="M301" s="90">
        <f t="shared" si="174"/>
        <v>2.16431</v>
      </c>
      <c r="N301" s="90">
        <f t="shared" si="174"/>
        <v>2.2069800000000002</v>
      </c>
      <c r="O301" s="90">
        <f t="shared" si="174"/>
        <v>2.2159200000000001</v>
      </c>
      <c r="P301" s="90">
        <f t="shared" si="174"/>
        <v>2.21475</v>
      </c>
      <c r="Q301" s="90">
        <f t="shared" si="174"/>
        <v>2.21556</v>
      </c>
      <c r="R301" s="90">
        <f t="shared" si="174"/>
        <v>2.2153299999999998</v>
      </c>
      <c r="S301" s="90">
        <f t="shared" si="174"/>
        <v>2.1797</v>
      </c>
      <c r="T301" s="90">
        <f t="shared" si="174"/>
        <v>2.1936900000000001</v>
      </c>
      <c r="U301" s="90">
        <f t="shared" si="174"/>
        <v>2.22167</v>
      </c>
      <c r="V301" s="90">
        <f t="shared" si="174"/>
        <v>2.2219500000000001</v>
      </c>
      <c r="W301" s="90">
        <f t="shared" si="174"/>
        <v>2.21665</v>
      </c>
      <c r="X301" s="90">
        <f t="shared" si="174"/>
        <v>2.214</v>
      </c>
      <c r="Y301" s="90">
        <f t="shared" si="174"/>
        <v>2.0733100000000002</v>
      </c>
      <c r="Z301" s="90">
        <f t="shared" si="174"/>
        <v>1.94933</v>
      </c>
      <c r="AA301" s="90">
        <f t="shared" si="174"/>
        <v>1.65551</v>
      </c>
    </row>
    <row r="302" spans="1:27" ht="12.75" hidden="1" customHeight="1" outlineLevel="1" x14ac:dyDescent="0.2">
      <c r="A302" s="98" t="s">
        <v>2704</v>
      </c>
      <c r="B302" s="62" t="s">
        <v>236</v>
      </c>
      <c r="C302" s="42" t="s">
        <v>77</v>
      </c>
      <c r="D302" s="43">
        <v>1306.92</v>
      </c>
      <c r="E302" s="43">
        <v>1196.27</v>
      </c>
      <c r="F302" s="43">
        <v>1155.78</v>
      </c>
      <c r="G302" s="43">
        <v>1131.3399999999999</v>
      </c>
      <c r="H302" s="43">
        <v>1165.28</v>
      </c>
      <c r="I302" s="43">
        <v>1197.1600000000001</v>
      </c>
      <c r="J302" s="43">
        <v>1300.8</v>
      </c>
      <c r="K302" s="43">
        <v>1530.57</v>
      </c>
      <c r="L302" s="43">
        <v>1674.24</v>
      </c>
      <c r="M302" s="43">
        <v>1828.12</v>
      </c>
      <c r="N302" s="43">
        <v>1870.79</v>
      </c>
      <c r="O302" s="43">
        <v>1879.73</v>
      </c>
      <c r="P302" s="43">
        <v>1878.56</v>
      </c>
      <c r="Q302" s="43">
        <v>1879.37</v>
      </c>
      <c r="R302" s="43">
        <v>1879.14</v>
      </c>
      <c r="S302" s="43">
        <v>1843.51</v>
      </c>
      <c r="T302" s="43">
        <v>1857.5</v>
      </c>
      <c r="U302" s="43">
        <v>1885.48</v>
      </c>
      <c r="V302" s="43">
        <v>1885.76</v>
      </c>
      <c r="W302" s="43">
        <v>1880.46</v>
      </c>
      <c r="X302" s="43">
        <v>1877.81</v>
      </c>
      <c r="Y302" s="43">
        <v>1737.12</v>
      </c>
      <c r="Z302" s="43">
        <v>1613.14</v>
      </c>
      <c r="AA302" s="43">
        <v>1319.32</v>
      </c>
    </row>
    <row r="303" spans="1:27" ht="12.75" hidden="1" customHeight="1" outlineLevel="1" x14ac:dyDescent="0.2">
      <c r="A303" s="98" t="s">
        <v>2705</v>
      </c>
      <c r="B303" s="62" t="s">
        <v>88</v>
      </c>
      <c r="C303" s="42" t="s">
        <v>77</v>
      </c>
      <c r="D303" s="43">
        <f>$D$168</f>
        <v>113.12</v>
      </c>
      <c r="E303" s="43">
        <f>$D$168</f>
        <v>113.12</v>
      </c>
      <c r="F303" s="43">
        <f t="shared" ref="F303:AA303" si="175">$D$168</f>
        <v>113.12</v>
      </c>
      <c r="G303" s="43">
        <f t="shared" si="175"/>
        <v>113.12</v>
      </c>
      <c r="H303" s="43">
        <f t="shared" si="175"/>
        <v>113.12</v>
      </c>
      <c r="I303" s="43">
        <f t="shared" si="175"/>
        <v>113.12</v>
      </c>
      <c r="J303" s="43">
        <f t="shared" si="175"/>
        <v>113.12</v>
      </c>
      <c r="K303" s="43">
        <f t="shared" si="175"/>
        <v>113.12</v>
      </c>
      <c r="L303" s="43">
        <f t="shared" si="175"/>
        <v>113.12</v>
      </c>
      <c r="M303" s="43">
        <f t="shared" si="175"/>
        <v>113.12</v>
      </c>
      <c r="N303" s="43">
        <f t="shared" si="175"/>
        <v>113.12</v>
      </c>
      <c r="O303" s="43">
        <f t="shared" si="175"/>
        <v>113.12</v>
      </c>
      <c r="P303" s="43">
        <f t="shared" si="175"/>
        <v>113.12</v>
      </c>
      <c r="Q303" s="43">
        <f t="shared" si="175"/>
        <v>113.12</v>
      </c>
      <c r="R303" s="43">
        <f t="shared" si="175"/>
        <v>113.12</v>
      </c>
      <c r="S303" s="43">
        <f t="shared" si="175"/>
        <v>113.12</v>
      </c>
      <c r="T303" s="43">
        <f t="shared" si="175"/>
        <v>113.12</v>
      </c>
      <c r="U303" s="43">
        <f t="shared" si="175"/>
        <v>113.12</v>
      </c>
      <c r="V303" s="43">
        <f t="shared" si="175"/>
        <v>113.12</v>
      </c>
      <c r="W303" s="43">
        <f t="shared" si="175"/>
        <v>113.12</v>
      </c>
      <c r="X303" s="43">
        <f t="shared" si="175"/>
        <v>113.12</v>
      </c>
      <c r="Y303" s="43">
        <f t="shared" si="175"/>
        <v>113.12</v>
      </c>
      <c r="Z303" s="43">
        <f t="shared" si="175"/>
        <v>113.12</v>
      </c>
      <c r="AA303" s="43">
        <f t="shared" si="175"/>
        <v>113.12</v>
      </c>
    </row>
    <row r="304" spans="1:27" ht="12.75" hidden="1" customHeight="1" outlineLevel="1" x14ac:dyDescent="0.2">
      <c r="A304" s="98" t="s">
        <v>2706</v>
      </c>
      <c r="B304" s="62" t="s">
        <v>81</v>
      </c>
      <c r="C304" s="42" t="s">
        <v>77</v>
      </c>
      <c r="D304" s="43">
        <v>6.71</v>
      </c>
      <c r="E304" s="43">
        <v>6.71</v>
      </c>
      <c r="F304" s="43">
        <v>6.71</v>
      </c>
      <c r="G304" s="43">
        <v>6.71</v>
      </c>
      <c r="H304" s="43">
        <v>6.71</v>
      </c>
      <c r="I304" s="43">
        <v>6.71</v>
      </c>
      <c r="J304" s="43">
        <v>6.71</v>
      </c>
      <c r="K304" s="43">
        <v>6.71</v>
      </c>
      <c r="L304" s="43">
        <v>6.71</v>
      </c>
      <c r="M304" s="43">
        <v>6.71</v>
      </c>
      <c r="N304" s="43">
        <v>6.71</v>
      </c>
      <c r="O304" s="43">
        <v>6.71</v>
      </c>
      <c r="P304" s="43">
        <v>6.71</v>
      </c>
      <c r="Q304" s="43">
        <v>6.71</v>
      </c>
      <c r="R304" s="43">
        <v>6.71</v>
      </c>
      <c r="S304" s="43">
        <v>6.71</v>
      </c>
      <c r="T304" s="43">
        <v>6.71</v>
      </c>
      <c r="U304" s="43">
        <v>6.71</v>
      </c>
      <c r="V304" s="43">
        <v>6.71</v>
      </c>
      <c r="W304" s="43">
        <v>6.71</v>
      </c>
      <c r="X304" s="43">
        <v>6.71</v>
      </c>
      <c r="Y304" s="43">
        <v>6.71</v>
      </c>
      <c r="Z304" s="43">
        <v>6.71</v>
      </c>
      <c r="AA304" s="43">
        <v>6.71</v>
      </c>
    </row>
    <row r="305" spans="1:27" ht="12.75" hidden="1" customHeight="1" outlineLevel="1" x14ac:dyDescent="0.2">
      <c r="A305" s="98" t="s">
        <v>2707</v>
      </c>
      <c r="B305" s="62" t="s">
        <v>79</v>
      </c>
      <c r="C305" s="42" t="s">
        <v>77</v>
      </c>
      <c r="D305" s="43">
        <f>$D$11</f>
        <v>216.36</v>
      </c>
      <c r="E305" s="43">
        <f t="shared" ref="E305:AA305" si="176">$D$11</f>
        <v>216.36</v>
      </c>
      <c r="F305" s="43">
        <f t="shared" si="176"/>
        <v>216.36</v>
      </c>
      <c r="G305" s="43">
        <f t="shared" si="176"/>
        <v>216.36</v>
      </c>
      <c r="H305" s="43">
        <f t="shared" si="176"/>
        <v>216.36</v>
      </c>
      <c r="I305" s="43">
        <f t="shared" si="176"/>
        <v>216.36</v>
      </c>
      <c r="J305" s="43">
        <f t="shared" si="176"/>
        <v>216.36</v>
      </c>
      <c r="K305" s="43">
        <f t="shared" si="176"/>
        <v>216.36</v>
      </c>
      <c r="L305" s="43">
        <f t="shared" si="176"/>
        <v>216.36</v>
      </c>
      <c r="M305" s="43">
        <f t="shared" si="176"/>
        <v>216.36</v>
      </c>
      <c r="N305" s="43">
        <f t="shared" si="176"/>
        <v>216.36</v>
      </c>
      <c r="O305" s="43">
        <f t="shared" si="176"/>
        <v>216.36</v>
      </c>
      <c r="P305" s="43">
        <f t="shared" si="176"/>
        <v>216.36</v>
      </c>
      <c r="Q305" s="43">
        <f t="shared" si="176"/>
        <v>216.36</v>
      </c>
      <c r="R305" s="43">
        <f t="shared" si="176"/>
        <v>216.36</v>
      </c>
      <c r="S305" s="43">
        <f t="shared" si="176"/>
        <v>216.36</v>
      </c>
      <c r="T305" s="43">
        <f t="shared" si="176"/>
        <v>216.36</v>
      </c>
      <c r="U305" s="43">
        <f t="shared" si="176"/>
        <v>216.36</v>
      </c>
      <c r="V305" s="43">
        <f t="shared" si="176"/>
        <v>216.36</v>
      </c>
      <c r="W305" s="43">
        <f t="shared" si="176"/>
        <v>216.36</v>
      </c>
      <c r="X305" s="43">
        <f t="shared" si="176"/>
        <v>216.36</v>
      </c>
      <c r="Y305" s="43">
        <f t="shared" si="176"/>
        <v>216.36</v>
      </c>
      <c r="Z305" s="43">
        <f t="shared" si="176"/>
        <v>216.36</v>
      </c>
      <c r="AA305" s="43">
        <f t="shared" si="176"/>
        <v>216.36</v>
      </c>
    </row>
    <row r="306" spans="1:27" ht="12.75" customHeight="1" collapsed="1" x14ac:dyDescent="0.2">
      <c r="A306" s="97" t="s">
        <v>2708</v>
      </c>
      <c r="B306" s="27" t="str">
        <f>"29"&amp;"."&amp;$B$801&amp;"."&amp;$B$802</f>
        <v>29.01.2023</v>
      </c>
      <c r="C306" s="89" t="s">
        <v>74</v>
      </c>
      <c r="D306" s="90">
        <f>ROUND(((D307+D308+D310+D309)/1000),5)</f>
        <v>1.6056900000000001</v>
      </c>
      <c r="E306" s="90">
        <f>ROUND(((E307+E308+E310+E309)/1000),5)</f>
        <v>1.5263899999999999</v>
      </c>
      <c r="F306" s="90">
        <f>ROUND(((F307+F308+F310+F309)/1000),5)</f>
        <v>1.45777</v>
      </c>
      <c r="G306" s="90">
        <f t="shared" ref="G306:AA306" si="177">ROUND(((G307+G308+G310+G309)/1000),5)</f>
        <v>1.45835</v>
      </c>
      <c r="H306" s="90">
        <f t="shared" si="177"/>
        <v>1.5003899999999999</v>
      </c>
      <c r="I306" s="90">
        <f t="shared" si="177"/>
        <v>1.5279499999999999</v>
      </c>
      <c r="J306" s="90">
        <f t="shared" si="177"/>
        <v>1.5927800000000001</v>
      </c>
      <c r="K306" s="90">
        <f t="shared" si="177"/>
        <v>1.72784</v>
      </c>
      <c r="L306" s="90">
        <f t="shared" si="177"/>
        <v>1.9362999999999999</v>
      </c>
      <c r="M306" s="90">
        <f t="shared" si="177"/>
        <v>2.0492499999999998</v>
      </c>
      <c r="N306" s="90">
        <f t="shared" si="177"/>
        <v>2.1743600000000001</v>
      </c>
      <c r="O306" s="90">
        <f t="shared" si="177"/>
        <v>2.19354</v>
      </c>
      <c r="P306" s="90">
        <f t="shared" si="177"/>
        <v>2.19523</v>
      </c>
      <c r="Q306" s="90">
        <f t="shared" si="177"/>
        <v>2.1960199999999999</v>
      </c>
      <c r="R306" s="90">
        <f t="shared" si="177"/>
        <v>2.1956799999999999</v>
      </c>
      <c r="S306" s="90">
        <f t="shared" si="177"/>
        <v>2.15734</v>
      </c>
      <c r="T306" s="90">
        <f t="shared" si="177"/>
        <v>2.17144</v>
      </c>
      <c r="U306" s="90">
        <f t="shared" si="177"/>
        <v>2.2055099999999999</v>
      </c>
      <c r="V306" s="90">
        <f t="shared" si="177"/>
        <v>2.2143299999999999</v>
      </c>
      <c r="W306" s="90">
        <f t="shared" si="177"/>
        <v>2.21698</v>
      </c>
      <c r="X306" s="90">
        <f t="shared" si="177"/>
        <v>2.2137500000000001</v>
      </c>
      <c r="Y306" s="90">
        <f t="shared" si="177"/>
        <v>2.1026600000000002</v>
      </c>
      <c r="Z306" s="90">
        <f t="shared" si="177"/>
        <v>1.91734</v>
      </c>
      <c r="AA306" s="90">
        <f t="shared" si="177"/>
        <v>1.61558</v>
      </c>
    </row>
    <row r="307" spans="1:27" ht="12.75" hidden="1" customHeight="1" outlineLevel="1" x14ac:dyDescent="0.2">
      <c r="A307" s="98" t="s">
        <v>2709</v>
      </c>
      <c r="B307" s="62" t="s">
        <v>236</v>
      </c>
      <c r="C307" s="42" t="s">
        <v>77</v>
      </c>
      <c r="D307" s="43">
        <v>1269.5</v>
      </c>
      <c r="E307" s="43">
        <v>1190.2</v>
      </c>
      <c r="F307" s="43">
        <v>1121.58</v>
      </c>
      <c r="G307" s="43">
        <v>1122.1600000000001</v>
      </c>
      <c r="H307" s="43">
        <v>1164.2</v>
      </c>
      <c r="I307" s="43">
        <v>1191.76</v>
      </c>
      <c r="J307" s="43">
        <v>1256.5899999999999</v>
      </c>
      <c r="K307" s="43">
        <v>1391.65</v>
      </c>
      <c r="L307" s="43">
        <v>1600.11</v>
      </c>
      <c r="M307" s="43">
        <v>1713.06</v>
      </c>
      <c r="N307" s="43">
        <v>1838.17</v>
      </c>
      <c r="O307" s="43">
        <v>1857.35</v>
      </c>
      <c r="P307" s="43">
        <v>1859.04</v>
      </c>
      <c r="Q307" s="43">
        <v>1859.83</v>
      </c>
      <c r="R307" s="43">
        <v>1859.49</v>
      </c>
      <c r="S307" s="43">
        <v>1821.15</v>
      </c>
      <c r="T307" s="43">
        <v>1835.25</v>
      </c>
      <c r="U307" s="43">
        <v>1869.32</v>
      </c>
      <c r="V307" s="43">
        <v>1878.14</v>
      </c>
      <c r="W307" s="43">
        <v>1880.79</v>
      </c>
      <c r="X307" s="43">
        <v>1877.56</v>
      </c>
      <c r="Y307" s="43">
        <v>1766.47</v>
      </c>
      <c r="Z307" s="43">
        <v>1581.15</v>
      </c>
      <c r="AA307" s="43">
        <v>1279.3900000000001</v>
      </c>
    </row>
    <row r="308" spans="1:27" ht="12.75" hidden="1" customHeight="1" outlineLevel="1" x14ac:dyDescent="0.2">
      <c r="A308" s="98" t="s">
        <v>2710</v>
      </c>
      <c r="B308" s="62" t="s">
        <v>88</v>
      </c>
      <c r="C308" s="42" t="s">
        <v>77</v>
      </c>
      <c r="D308" s="43">
        <f>$D$168</f>
        <v>113.12</v>
      </c>
      <c r="E308" s="43">
        <f>$D$168</f>
        <v>113.12</v>
      </c>
      <c r="F308" s="43">
        <f t="shared" ref="F308:AA308" si="178">$D$168</f>
        <v>113.12</v>
      </c>
      <c r="G308" s="43">
        <f t="shared" si="178"/>
        <v>113.12</v>
      </c>
      <c r="H308" s="43">
        <f t="shared" si="178"/>
        <v>113.12</v>
      </c>
      <c r="I308" s="43">
        <f t="shared" si="178"/>
        <v>113.12</v>
      </c>
      <c r="J308" s="43">
        <f t="shared" si="178"/>
        <v>113.12</v>
      </c>
      <c r="K308" s="43">
        <f t="shared" si="178"/>
        <v>113.12</v>
      </c>
      <c r="L308" s="43">
        <f t="shared" si="178"/>
        <v>113.12</v>
      </c>
      <c r="M308" s="43">
        <f t="shared" si="178"/>
        <v>113.12</v>
      </c>
      <c r="N308" s="43">
        <f t="shared" si="178"/>
        <v>113.12</v>
      </c>
      <c r="O308" s="43">
        <f t="shared" si="178"/>
        <v>113.12</v>
      </c>
      <c r="P308" s="43">
        <f t="shared" si="178"/>
        <v>113.12</v>
      </c>
      <c r="Q308" s="43">
        <f t="shared" si="178"/>
        <v>113.12</v>
      </c>
      <c r="R308" s="43">
        <f t="shared" si="178"/>
        <v>113.12</v>
      </c>
      <c r="S308" s="43">
        <f t="shared" si="178"/>
        <v>113.12</v>
      </c>
      <c r="T308" s="43">
        <f t="shared" si="178"/>
        <v>113.12</v>
      </c>
      <c r="U308" s="43">
        <f t="shared" si="178"/>
        <v>113.12</v>
      </c>
      <c r="V308" s="43">
        <f t="shared" si="178"/>
        <v>113.12</v>
      </c>
      <c r="W308" s="43">
        <f t="shared" si="178"/>
        <v>113.12</v>
      </c>
      <c r="X308" s="43">
        <f t="shared" si="178"/>
        <v>113.12</v>
      </c>
      <c r="Y308" s="43">
        <f t="shared" si="178"/>
        <v>113.12</v>
      </c>
      <c r="Z308" s="43">
        <f t="shared" si="178"/>
        <v>113.12</v>
      </c>
      <c r="AA308" s="43">
        <f t="shared" si="178"/>
        <v>113.12</v>
      </c>
    </row>
    <row r="309" spans="1:27" ht="12.75" hidden="1" customHeight="1" outlineLevel="1" x14ac:dyDescent="0.2">
      <c r="A309" s="98" t="s">
        <v>2711</v>
      </c>
      <c r="B309" s="62" t="s">
        <v>81</v>
      </c>
      <c r="C309" s="42" t="s">
        <v>77</v>
      </c>
      <c r="D309" s="43">
        <v>6.71</v>
      </c>
      <c r="E309" s="43">
        <v>6.71</v>
      </c>
      <c r="F309" s="43">
        <v>6.71</v>
      </c>
      <c r="G309" s="43">
        <v>6.71</v>
      </c>
      <c r="H309" s="43">
        <v>6.71</v>
      </c>
      <c r="I309" s="43">
        <v>6.71</v>
      </c>
      <c r="J309" s="43">
        <v>6.71</v>
      </c>
      <c r="K309" s="43">
        <v>6.71</v>
      </c>
      <c r="L309" s="43">
        <v>6.71</v>
      </c>
      <c r="M309" s="43">
        <v>6.71</v>
      </c>
      <c r="N309" s="43">
        <v>6.71</v>
      </c>
      <c r="O309" s="43">
        <v>6.71</v>
      </c>
      <c r="P309" s="43">
        <v>6.71</v>
      </c>
      <c r="Q309" s="43">
        <v>6.71</v>
      </c>
      <c r="R309" s="43">
        <v>6.71</v>
      </c>
      <c r="S309" s="43">
        <v>6.71</v>
      </c>
      <c r="T309" s="43">
        <v>6.71</v>
      </c>
      <c r="U309" s="43">
        <v>6.71</v>
      </c>
      <c r="V309" s="43">
        <v>6.71</v>
      </c>
      <c r="W309" s="43">
        <v>6.71</v>
      </c>
      <c r="X309" s="43">
        <v>6.71</v>
      </c>
      <c r="Y309" s="43">
        <v>6.71</v>
      </c>
      <c r="Z309" s="43">
        <v>6.71</v>
      </c>
      <c r="AA309" s="43">
        <v>6.71</v>
      </c>
    </row>
    <row r="310" spans="1:27" ht="12.75" hidden="1" customHeight="1" outlineLevel="1" x14ac:dyDescent="0.2">
      <c r="A310" s="98" t="s">
        <v>2712</v>
      </c>
      <c r="B310" s="62" t="s">
        <v>79</v>
      </c>
      <c r="C310" s="42" t="s">
        <v>77</v>
      </c>
      <c r="D310" s="43">
        <f>$D$11</f>
        <v>216.36</v>
      </c>
      <c r="E310" s="43">
        <f t="shared" ref="E310:AA310" si="179">$D$11</f>
        <v>216.36</v>
      </c>
      <c r="F310" s="43">
        <f t="shared" si="179"/>
        <v>216.36</v>
      </c>
      <c r="G310" s="43">
        <f t="shared" si="179"/>
        <v>216.36</v>
      </c>
      <c r="H310" s="43">
        <f t="shared" si="179"/>
        <v>216.36</v>
      </c>
      <c r="I310" s="43">
        <f t="shared" si="179"/>
        <v>216.36</v>
      </c>
      <c r="J310" s="43">
        <f t="shared" si="179"/>
        <v>216.36</v>
      </c>
      <c r="K310" s="43">
        <f t="shared" si="179"/>
        <v>216.36</v>
      </c>
      <c r="L310" s="43">
        <f t="shared" si="179"/>
        <v>216.36</v>
      </c>
      <c r="M310" s="43">
        <f t="shared" si="179"/>
        <v>216.36</v>
      </c>
      <c r="N310" s="43">
        <f t="shared" si="179"/>
        <v>216.36</v>
      </c>
      <c r="O310" s="43">
        <f t="shared" si="179"/>
        <v>216.36</v>
      </c>
      <c r="P310" s="43">
        <f t="shared" si="179"/>
        <v>216.36</v>
      </c>
      <c r="Q310" s="43">
        <f t="shared" si="179"/>
        <v>216.36</v>
      </c>
      <c r="R310" s="43">
        <f t="shared" si="179"/>
        <v>216.36</v>
      </c>
      <c r="S310" s="43">
        <f t="shared" si="179"/>
        <v>216.36</v>
      </c>
      <c r="T310" s="43">
        <f t="shared" si="179"/>
        <v>216.36</v>
      </c>
      <c r="U310" s="43">
        <f t="shared" si="179"/>
        <v>216.36</v>
      </c>
      <c r="V310" s="43">
        <f t="shared" si="179"/>
        <v>216.36</v>
      </c>
      <c r="W310" s="43">
        <f t="shared" si="179"/>
        <v>216.36</v>
      </c>
      <c r="X310" s="43">
        <f t="shared" si="179"/>
        <v>216.36</v>
      </c>
      <c r="Y310" s="43">
        <f t="shared" si="179"/>
        <v>216.36</v>
      </c>
      <c r="Z310" s="43">
        <f t="shared" si="179"/>
        <v>216.36</v>
      </c>
      <c r="AA310" s="43">
        <f t="shared" si="179"/>
        <v>216.36</v>
      </c>
    </row>
    <row r="311" spans="1:27" ht="12.75" customHeight="1" collapsed="1" x14ac:dyDescent="0.2">
      <c r="A311" s="97" t="s">
        <v>2713</v>
      </c>
      <c r="B311" s="27" t="str">
        <f>"30"&amp;"."&amp;$B$801&amp;"."&amp;$B$802</f>
        <v>30.01.2023</v>
      </c>
      <c r="C311" s="89" t="s">
        <v>74</v>
      </c>
      <c r="D311" s="90">
        <f>ROUND(((D312+D313+D315+D314)/1000),5)</f>
        <v>1.5306999999999999</v>
      </c>
      <c r="E311" s="90">
        <f>ROUND(((E312+E313+E315+E314)/1000),5)</f>
        <v>1.4688600000000001</v>
      </c>
      <c r="F311" s="90">
        <f>ROUND(((F312+F313+F315+F314)/1000),5)</f>
        <v>1.4189499999999999</v>
      </c>
      <c r="G311" s="90">
        <f t="shared" ref="G311:AA311" si="180">ROUND(((G312+G313+G315+G314)/1000),5)</f>
        <v>1.4167400000000001</v>
      </c>
      <c r="H311" s="90">
        <f t="shared" si="180"/>
        <v>1.45472</v>
      </c>
      <c r="I311" s="90">
        <f t="shared" si="180"/>
        <v>1.5513699999999999</v>
      </c>
      <c r="J311" s="90">
        <f t="shared" si="180"/>
        <v>1.8486100000000001</v>
      </c>
      <c r="K311" s="90">
        <f t="shared" si="180"/>
        <v>2.0286300000000002</v>
      </c>
      <c r="L311" s="90">
        <f t="shared" si="180"/>
        <v>2.1868500000000002</v>
      </c>
      <c r="M311" s="90">
        <f t="shared" si="180"/>
        <v>2.1928999999999998</v>
      </c>
      <c r="N311" s="90">
        <f t="shared" si="180"/>
        <v>2.2072500000000002</v>
      </c>
      <c r="O311" s="90">
        <f t="shared" si="180"/>
        <v>2.2363400000000002</v>
      </c>
      <c r="P311" s="90">
        <f t="shared" si="180"/>
        <v>2.22818</v>
      </c>
      <c r="Q311" s="90">
        <f t="shared" si="180"/>
        <v>2.2362500000000001</v>
      </c>
      <c r="R311" s="90">
        <f t="shared" si="180"/>
        <v>2.2312099999999999</v>
      </c>
      <c r="S311" s="90">
        <f t="shared" si="180"/>
        <v>2.2252299999999998</v>
      </c>
      <c r="T311" s="90">
        <f t="shared" si="180"/>
        <v>2.1885699999999999</v>
      </c>
      <c r="U311" s="90">
        <f t="shared" si="180"/>
        <v>2.2032600000000002</v>
      </c>
      <c r="V311" s="90">
        <f t="shared" si="180"/>
        <v>2.2122099999999998</v>
      </c>
      <c r="W311" s="90">
        <f t="shared" si="180"/>
        <v>2.2244600000000001</v>
      </c>
      <c r="X311" s="90">
        <f t="shared" si="180"/>
        <v>2.17544</v>
      </c>
      <c r="Y311" s="90">
        <f t="shared" si="180"/>
        <v>1.99987</v>
      </c>
      <c r="Z311" s="90">
        <f t="shared" si="180"/>
        <v>1.8283799999999999</v>
      </c>
      <c r="AA311" s="90">
        <f t="shared" si="180"/>
        <v>1.52501</v>
      </c>
    </row>
    <row r="312" spans="1:27" ht="12.75" hidden="1" customHeight="1" outlineLevel="1" x14ac:dyDescent="0.2">
      <c r="A312" s="98" t="s">
        <v>2714</v>
      </c>
      <c r="B312" s="62" t="s">
        <v>236</v>
      </c>
      <c r="C312" s="42" t="s">
        <v>77</v>
      </c>
      <c r="D312" s="43">
        <v>1194.51</v>
      </c>
      <c r="E312" s="43">
        <v>1132.67</v>
      </c>
      <c r="F312" s="43">
        <v>1082.76</v>
      </c>
      <c r="G312" s="43">
        <v>1080.55</v>
      </c>
      <c r="H312" s="43">
        <v>1118.53</v>
      </c>
      <c r="I312" s="43">
        <v>1215.18</v>
      </c>
      <c r="J312" s="43">
        <v>1512.42</v>
      </c>
      <c r="K312" s="43">
        <v>1692.44</v>
      </c>
      <c r="L312" s="43">
        <v>1850.66</v>
      </c>
      <c r="M312" s="43">
        <v>1856.71</v>
      </c>
      <c r="N312" s="43">
        <v>1871.06</v>
      </c>
      <c r="O312" s="43">
        <v>1900.15</v>
      </c>
      <c r="P312" s="43">
        <v>1891.99</v>
      </c>
      <c r="Q312" s="43">
        <v>1900.06</v>
      </c>
      <c r="R312" s="43">
        <v>1895.02</v>
      </c>
      <c r="S312" s="43">
        <v>1889.04</v>
      </c>
      <c r="T312" s="43">
        <v>1852.38</v>
      </c>
      <c r="U312" s="43">
        <v>1867.07</v>
      </c>
      <c r="V312" s="43">
        <v>1876.02</v>
      </c>
      <c r="W312" s="43">
        <v>1888.27</v>
      </c>
      <c r="X312" s="43">
        <v>1839.25</v>
      </c>
      <c r="Y312" s="43">
        <v>1663.68</v>
      </c>
      <c r="Z312" s="43">
        <v>1492.19</v>
      </c>
      <c r="AA312" s="43">
        <v>1188.82</v>
      </c>
    </row>
    <row r="313" spans="1:27" ht="12.75" hidden="1" customHeight="1" outlineLevel="1" x14ac:dyDescent="0.2">
      <c r="A313" s="98" t="s">
        <v>2715</v>
      </c>
      <c r="B313" s="62" t="s">
        <v>88</v>
      </c>
      <c r="C313" s="42" t="s">
        <v>77</v>
      </c>
      <c r="D313" s="43">
        <f>$D$168</f>
        <v>113.12</v>
      </c>
      <c r="E313" s="43">
        <f>$D$168</f>
        <v>113.12</v>
      </c>
      <c r="F313" s="43">
        <f t="shared" ref="F313:AA313" si="181">$D$168</f>
        <v>113.12</v>
      </c>
      <c r="G313" s="43">
        <f t="shared" si="181"/>
        <v>113.12</v>
      </c>
      <c r="H313" s="43">
        <f t="shared" si="181"/>
        <v>113.12</v>
      </c>
      <c r="I313" s="43">
        <f t="shared" si="181"/>
        <v>113.12</v>
      </c>
      <c r="J313" s="43">
        <f t="shared" si="181"/>
        <v>113.12</v>
      </c>
      <c r="K313" s="43">
        <f t="shared" si="181"/>
        <v>113.12</v>
      </c>
      <c r="L313" s="43">
        <f t="shared" si="181"/>
        <v>113.12</v>
      </c>
      <c r="M313" s="43">
        <f t="shared" si="181"/>
        <v>113.12</v>
      </c>
      <c r="N313" s="43">
        <f t="shared" si="181"/>
        <v>113.12</v>
      </c>
      <c r="O313" s="43">
        <f t="shared" si="181"/>
        <v>113.12</v>
      </c>
      <c r="P313" s="43">
        <f t="shared" si="181"/>
        <v>113.12</v>
      </c>
      <c r="Q313" s="43">
        <f t="shared" si="181"/>
        <v>113.12</v>
      </c>
      <c r="R313" s="43">
        <f t="shared" si="181"/>
        <v>113.12</v>
      </c>
      <c r="S313" s="43">
        <f t="shared" si="181"/>
        <v>113.12</v>
      </c>
      <c r="T313" s="43">
        <f t="shared" si="181"/>
        <v>113.12</v>
      </c>
      <c r="U313" s="43">
        <f t="shared" si="181"/>
        <v>113.12</v>
      </c>
      <c r="V313" s="43">
        <f t="shared" si="181"/>
        <v>113.12</v>
      </c>
      <c r="W313" s="43">
        <f t="shared" si="181"/>
        <v>113.12</v>
      </c>
      <c r="X313" s="43">
        <f t="shared" si="181"/>
        <v>113.12</v>
      </c>
      <c r="Y313" s="43">
        <f t="shared" si="181"/>
        <v>113.12</v>
      </c>
      <c r="Z313" s="43">
        <f t="shared" si="181"/>
        <v>113.12</v>
      </c>
      <c r="AA313" s="43">
        <f t="shared" si="181"/>
        <v>113.12</v>
      </c>
    </row>
    <row r="314" spans="1:27" ht="12.75" hidden="1" customHeight="1" outlineLevel="1" x14ac:dyDescent="0.2">
      <c r="A314" s="98" t="s">
        <v>2716</v>
      </c>
      <c r="B314" s="62" t="s">
        <v>81</v>
      </c>
      <c r="C314" s="42" t="s">
        <v>77</v>
      </c>
      <c r="D314" s="43">
        <v>6.71</v>
      </c>
      <c r="E314" s="43">
        <v>6.71</v>
      </c>
      <c r="F314" s="43">
        <v>6.71</v>
      </c>
      <c r="G314" s="43">
        <v>6.71</v>
      </c>
      <c r="H314" s="43">
        <v>6.71</v>
      </c>
      <c r="I314" s="43">
        <v>6.71</v>
      </c>
      <c r="J314" s="43">
        <v>6.71</v>
      </c>
      <c r="K314" s="43">
        <v>6.71</v>
      </c>
      <c r="L314" s="43">
        <v>6.71</v>
      </c>
      <c r="M314" s="43">
        <v>6.71</v>
      </c>
      <c r="N314" s="43">
        <v>6.71</v>
      </c>
      <c r="O314" s="43">
        <v>6.71</v>
      </c>
      <c r="P314" s="43">
        <v>6.71</v>
      </c>
      <c r="Q314" s="43">
        <v>6.71</v>
      </c>
      <c r="R314" s="43">
        <v>6.71</v>
      </c>
      <c r="S314" s="43">
        <v>6.71</v>
      </c>
      <c r="T314" s="43">
        <v>6.71</v>
      </c>
      <c r="U314" s="43">
        <v>6.71</v>
      </c>
      <c r="V314" s="43">
        <v>6.71</v>
      </c>
      <c r="W314" s="43">
        <v>6.71</v>
      </c>
      <c r="X314" s="43">
        <v>6.71</v>
      </c>
      <c r="Y314" s="43">
        <v>6.71</v>
      </c>
      <c r="Z314" s="43">
        <v>6.71</v>
      </c>
      <c r="AA314" s="43">
        <v>6.71</v>
      </c>
    </row>
    <row r="315" spans="1:27" ht="12.75" hidden="1" customHeight="1" outlineLevel="1" x14ac:dyDescent="0.2">
      <c r="A315" s="98" t="s">
        <v>2717</v>
      </c>
      <c r="B315" s="62" t="s">
        <v>79</v>
      </c>
      <c r="C315" s="42" t="s">
        <v>77</v>
      </c>
      <c r="D315" s="43">
        <f>$D$11</f>
        <v>216.36</v>
      </c>
      <c r="E315" s="43">
        <f t="shared" ref="E315:AA315" si="182">$D$11</f>
        <v>216.36</v>
      </c>
      <c r="F315" s="43">
        <f t="shared" si="182"/>
        <v>216.36</v>
      </c>
      <c r="G315" s="43">
        <f t="shared" si="182"/>
        <v>216.36</v>
      </c>
      <c r="H315" s="43">
        <f t="shared" si="182"/>
        <v>216.36</v>
      </c>
      <c r="I315" s="43">
        <f t="shared" si="182"/>
        <v>216.36</v>
      </c>
      <c r="J315" s="43">
        <f t="shared" si="182"/>
        <v>216.36</v>
      </c>
      <c r="K315" s="43">
        <f t="shared" si="182"/>
        <v>216.36</v>
      </c>
      <c r="L315" s="43">
        <f t="shared" si="182"/>
        <v>216.36</v>
      </c>
      <c r="M315" s="43">
        <f t="shared" si="182"/>
        <v>216.36</v>
      </c>
      <c r="N315" s="43">
        <f t="shared" si="182"/>
        <v>216.36</v>
      </c>
      <c r="O315" s="43">
        <f t="shared" si="182"/>
        <v>216.36</v>
      </c>
      <c r="P315" s="43">
        <f t="shared" si="182"/>
        <v>216.36</v>
      </c>
      <c r="Q315" s="43">
        <f t="shared" si="182"/>
        <v>216.36</v>
      </c>
      <c r="R315" s="43">
        <f t="shared" si="182"/>
        <v>216.36</v>
      </c>
      <c r="S315" s="43">
        <f t="shared" si="182"/>
        <v>216.36</v>
      </c>
      <c r="T315" s="43">
        <f t="shared" si="182"/>
        <v>216.36</v>
      </c>
      <c r="U315" s="43">
        <f t="shared" si="182"/>
        <v>216.36</v>
      </c>
      <c r="V315" s="43">
        <f t="shared" si="182"/>
        <v>216.36</v>
      </c>
      <c r="W315" s="43">
        <f t="shared" si="182"/>
        <v>216.36</v>
      </c>
      <c r="X315" s="43">
        <f t="shared" si="182"/>
        <v>216.36</v>
      </c>
      <c r="Y315" s="43">
        <f t="shared" si="182"/>
        <v>216.36</v>
      </c>
      <c r="Z315" s="43">
        <f t="shared" si="182"/>
        <v>216.36</v>
      </c>
      <c r="AA315" s="43">
        <f t="shared" si="182"/>
        <v>216.36</v>
      </c>
    </row>
    <row r="316" spans="1:27" ht="12.75" customHeight="1" collapsed="1" x14ac:dyDescent="0.2">
      <c r="A316" s="97" t="s">
        <v>2718</v>
      </c>
      <c r="B316" s="27" t="str">
        <f>"31"&amp;"."&amp;$B$801&amp;"."&amp;$B$802</f>
        <v>31.01.2023</v>
      </c>
      <c r="C316" s="89" t="s">
        <v>74</v>
      </c>
      <c r="D316" s="90">
        <f>ROUND(((D317+D318+D320+D319)/1000),5)</f>
        <v>1.4182699999999999</v>
      </c>
      <c r="E316" s="90">
        <f>ROUND(((E317+E318+E320+E319)/1000),5)</f>
        <v>1.3963099999999999</v>
      </c>
      <c r="F316" s="90">
        <f>ROUND(((F317+F318+F320+F319)/1000),5)</f>
        <v>1.3815999999999999</v>
      </c>
      <c r="G316" s="90">
        <f t="shared" ref="G316:AA316" si="183">ROUND(((G317+G318+G320+G319)/1000),5)</f>
        <v>1.37799</v>
      </c>
      <c r="H316" s="90">
        <f t="shared" si="183"/>
        <v>1.41313</v>
      </c>
      <c r="I316" s="90">
        <f t="shared" si="183"/>
        <v>1.42086</v>
      </c>
      <c r="J316" s="90">
        <f t="shared" si="183"/>
        <v>1.6495899999999999</v>
      </c>
      <c r="K316" s="90">
        <f t="shared" si="183"/>
        <v>1.89733</v>
      </c>
      <c r="L316" s="90">
        <f t="shared" si="183"/>
        <v>1.9626600000000001</v>
      </c>
      <c r="M316" s="90">
        <f t="shared" si="183"/>
        <v>1.98281</v>
      </c>
      <c r="N316" s="90">
        <f t="shared" si="183"/>
        <v>2.00257</v>
      </c>
      <c r="O316" s="90">
        <f t="shared" si="183"/>
        <v>2.03925</v>
      </c>
      <c r="P316" s="90">
        <f t="shared" si="183"/>
        <v>2.0191400000000002</v>
      </c>
      <c r="Q316" s="90">
        <f t="shared" si="183"/>
        <v>2.02461</v>
      </c>
      <c r="R316" s="90">
        <f t="shared" si="183"/>
        <v>2.0198700000000001</v>
      </c>
      <c r="S316" s="90">
        <f t="shared" si="183"/>
        <v>2.0118100000000001</v>
      </c>
      <c r="T316" s="90">
        <f t="shared" si="183"/>
        <v>1.96608</v>
      </c>
      <c r="U316" s="90">
        <f t="shared" si="183"/>
        <v>2.01824</v>
      </c>
      <c r="V316" s="90">
        <f t="shared" si="183"/>
        <v>2.0082399999999998</v>
      </c>
      <c r="W316" s="90">
        <f t="shared" si="183"/>
        <v>2.0184799999999998</v>
      </c>
      <c r="X316" s="90">
        <f t="shared" si="183"/>
        <v>1.9792099999999999</v>
      </c>
      <c r="Y316" s="90">
        <f t="shared" si="183"/>
        <v>1.88988</v>
      </c>
      <c r="Z316" s="90">
        <f t="shared" si="183"/>
        <v>1.65381</v>
      </c>
      <c r="AA316" s="90">
        <f t="shared" si="183"/>
        <v>1.43519</v>
      </c>
    </row>
    <row r="317" spans="1:27" ht="12.75" hidden="1" customHeight="1" outlineLevel="1" x14ac:dyDescent="0.2">
      <c r="A317" s="98" t="s">
        <v>2719</v>
      </c>
      <c r="B317" s="62" t="s">
        <v>236</v>
      </c>
      <c r="C317" s="42" t="s">
        <v>77</v>
      </c>
      <c r="D317" s="43">
        <v>1082.08</v>
      </c>
      <c r="E317" s="43">
        <v>1060.1199999999999</v>
      </c>
      <c r="F317" s="43">
        <v>1045.4100000000001</v>
      </c>
      <c r="G317" s="43">
        <v>1041.8</v>
      </c>
      <c r="H317" s="43">
        <v>1076.94</v>
      </c>
      <c r="I317" s="43">
        <v>1084.67</v>
      </c>
      <c r="J317" s="43">
        <v>1313.4</v>
      </c>
      <c r="K317" s="43">
        <v>1561.14</v>
      </c>
      <c r="L317" s="43">
        <v>1626.47</v>
      </c>
      <c r="M317" s="43">
        <v>1646.62</v>
      </c>
      <c r="N317" s="43">
        <v>1666.38</v>
      </c>
      <c r="O317" s="43">
        <v>1703.06</v>
      </c>
      <c r="P317" s="43">
        <v>1682.95</v>
      </c>
      <c r="Q317" s="43">
        <v>1688.42</v>
      </c>
      <c r="R317" s="43">
        <v>1683.68</v>
      </c>
      <c r="S317" s="43">
        <v>1675.62</v>
      </c>
      <c r="T317" s="43">
        <v>1629.89</v>
      </c>
      <c r="U317" s="43">
        <v>1682.05</v>
      </c>
      <c r="V317" s="43">
        <v>1672.05</v>
      </c>
      <c r="W317" s="43">
        <v>1682.29</v>
      </c>
      <c r="X317" s="43">
        <v>1643.02</v>
      </c>
      <c r="Y317" s="43">
        <v>1553.69</v>
      </c>
      <c r="Z317" s="43">
        <v>1317.62</v>
      </c>
      <c r="AA317" s="43">
        <v>1099</v>
      </c>
    </row>
    <row r="318" spans="1:27" ht="12.75" hidden="1" customHeight="1" outlineLevel="1" x14ac:dyDescent="0.2">
      <c r="A318" s="98" t="s">
        <v>2720</v>
      </c>
      <c r="B318" s="62" t="s">
        <v>88</v>
      </c>
      <c r="C318" s="42" t="s">
        <v>77</v>
      </c>
      <c r="D318" s="43">
        <f>$D$168</f>
        <v>113.12</v>
      </c>
      <c r="E318" s="43">
        <f>$D$168</f>
        <v>113.12</v>
      </c>
      <c r="F318" s="43">
        <f t="shared" ref="F318:AA318" si="184">$D$168</f>
        <v>113.12</v>
      </c>
      <c r="G318" s="43">
        <f t="shared" si="184"/>
        <v>113.12</v>
      </c>
      <c r="H318" s="43">
        <f t="shared" si="184"/>
        <v>113.12</v>
      </c>
      <c r="I318" s="43">
        <f t="shared" si="184"/>
        <v>113.12</v>
      </c>
      <c r="J318" s="43">
        <f t="shared" si="184"/>
        <v>113.12</v>
      </c>
      <c r="K318" s="43">
        <f t="shared" si="184"/>
        <v>113.12</v>
      </c>
      <c r="L318" s="43">
        <f t="shared" si="184"/>
        <v>113.12</v>
      </c>
      <c r="M318" s="43">
        <f t="shared" si="184"/>
        <v>113.12</v>
      </c>
      <c r="N318" s="43">
        <f t="shared" si="184"/>
        <v>113.12</v>
      </c>
      <c r="O318" s="43">
        <f t="shared" si="184"/>
        <v>113.12</v>
      </c>
      <c r="P318" s="43">
        <f t="shared" si="184"/>
        <v>113.12</v>
      </c>
      <c r="Q318" s="43">
        <f t="shared" si="184"/>
        <v>113.12</v>
      </c>
      <c r="R318" s="43">
        <f t="shared" si="184"/>
        <v>113.12</v>
      </c>
      <c r="S318" s="43">
        <f t="shared" si="184"/>
        <v>113.12</v>
      </c>
      <c r="T318" s="43">
        <f t="shared" si="184"/>
        <v>113.12</v>
      </c>
      <c r="U318" s="43">
        <f t="shared" si="184"/>
        <v>113.12</v>
      </c>
      <c r="V318" s="43">
        <f t="shared" si="184"/>
        <v>113.12</v>
      </c>
      <c r="W318" s="43">
        <f t="shared" si="184"/>
        <v>113.12</v>
      </c>
      <c r="X318" s="43">
        <f t="shared" si="184"/>
        <v>113.12</v>
      </c>
      <c r="Y318" s="43">
        <f t="shared" si="184"/>
        <v>113.12</v>
      </c>
      <c r="Z318" s="43">
        <f t="shared" si="184"/>
        <v>113.12</v>
      </c>
      <c r="AA318" s="43">
        <f t="shared" si="184"/>
        <v>113.12</v>
      </c>
    </row>
    <row r="319" spans="1:27" ht="12.75" hidden="1" customHeight="1" outlineLevel="1" x14ac:dyDescent="0.2">
      <c r="A319" s="98" t="s">
        <v>2721</v>
      </c>
      <c r="B319" s="62" t="s">
        <v>81</v>
      </c>
      <c r="C319" s="42" t="s">
        <v>77</v>
      </c>
      <c r="D319" s="43">
        <v>6.71</v>
      </c>
      <c r="E319" s="43">
        <v>6.71</v>
      </c>
      <c r="F319" s="43">
        <v>6.71</v>
      </c>
      <c r="G319" s="43">
        <v>6.71</v>
      </c>
      <c r="H319" s="43">
        <v>6.71</v>
      </c>
      <c r="I319" s="43">
        <v>6.71</v>
      </c>
      <c r="J319" s="43">
        <v>6.71</v>
      </c>
      <c r="K319" s="43">
        <v>6.71</v>
      </c>
      <c r="L319" s="43">
        <v>6.71</v>
      </c>
      <c r="M319" s="43">
        <v>6.71</v>
      </c>
      <c r="N319" s="43">
        <v>6.71</v>
      </c>
      <c r="O319" s="43">
        <v>6.71</v>
      </c>
      <c r="P319" s="43">
        <v>6.71</v>
      </c>
      <c r="Q319" s="43">
        <v>6.71</v>
      </c>
      <c r="R319" s="43">
        <v>6.71</v>
      </c>
      <c r="S319" s="43">
        <v>6.71</v>
      </c>
      <c r="T319" s="43">
        <v>6.71</v>
      </c>
      <c r="U319" s="43">
        <v>6.71</v>
      </c>
      <c r="V319" s="43">
        <v>6.71</v>
      </c>
      <c r="W319" s="43">
        <v>6.71</v>
      </c>
      <c r="X319" s="43">
        <v>6.71</v>
      </c>
      <c r="Y319" s="43">
        <v>6.71</v>
      </c>
      <c r="Z319" s="43">
        <v>6.71</v>
      </c>
      <c r="AA319" s="43">
        <v>6.71</v>
      </c>
    </row>
    <row r="320" spans="1:27" ht="12.75" hidden="1" customHeight="1" outlineLevel="1" x14ac:dyDescent="0.2">
      <c r="A320" s="98" t="s">
        <v>2722</v>
      </c>
      <c r="B320" s="62" t="s">
        <v>79</v>
      </c>
      <c r="C320" s="42" t="s">
        <v>77</v>
      </c>
      <c r="D320" s="43">
        <f>$D$11</f>
        <v>216.36</v>
      </c>
      <c r="E320" s="43">
        <f t="shared" ref="E320:AA320" si="185">$D$11</f>
        <v>216.36</v>
      </c>
      <c r="F320" s="43">
        <f t="shared" si="185"/>
        <v>216.36</v>
      </c>
      <c r="G320" s="43">
        <f t="shared" si="185"/>
        <v>216.36</v>
      </c>
      <c r="H320" s="43">
        <f t="shared" si="185"/>
        <v>216.36</v>
      </c>
      <c r="I320" s="43">
        <f t="shared" si="185"/>
        <v>216.36</v>
      </c>
      <c r="J320" s="43">
        <f t="shared" si="185"/>
        <v>216.36</v>
      </c>
      <c r="K320" s="43">
        <f t="shared" si="185"/>
        <v>216.36</v>
      </c>
      <c r="L320" s="43">
        <f t="shared" si="185"/>
        <v>216.36</v>
      </c>
      <c r="M320" s="43">
        <f t="shared" si="185"/>
        <v>216.36</v>
      </c>
      <c r="N320" s="43">
        <f t="shared" si="185"/>
        <v>216.36</v>
      </c>
      <c r="O320" s="43">
        <f t="shared" si="185"/>
        <v>216.36</v>
      </c>
      <c r="P320" s="43">
        <f t="shared" si="185"/>
        <v>216.36</v>
      </c>
      <c r="Q320" s="43">
        <f t="shared" si="185"/>
        <v>216.36</v>
      </c>
      <c r="R320" s="43">
        <f t="shared" si="185"/>
        <v>216.36</v>
      </c>
      <c r="S320" s="43">
        <f t="shared" si="185"/>
        <v>216.36</v>
      </c>
      <c r="T320" s="43">
        <f t="shared" si="185"/>
        <v>216.36</v>
      </c>
      <c r="U320" s="43">
        <f t="shared" si="185"/>
        <v>216.36</v>
      </c>
      <c r="V320" s="43">
        <f t="shared" si="185"/>
        <v>216.36</v>
      </c>
      <c r="W320" s="43">
        <f t="shared" si="185"/>
        <v>216.36</v>
      </c>
      <c r="X320" s="43">
        <f t="shared" si="185"/>
        <v>216.36</v>
      </c>
      <c r="Y320" s="43">
        <f t="shared" si="185"/>
        <v>216.36</v>
      </c>
      <c r="Z320" s="43">
        <f t="shared" si="185"/>
        <v>216.36</v>
      </c>
      <c r="AA320" s="43">
        <f t="shared" si="185"/>
        <v>216.36</v>
      </c>
    </row>
    <row r="321" spans="1:27" ht="12.75" customHeight="1" collapsed="1" x14ac:dyDescent="0.2">
      <c r="A321" s="99"/>
      <c r="B321" s="100" t="s">
        <v>390</v>
      </c>
      <c r="C321" s="101"/>
      <c r="D321" s="102"/>
      <c r="E321" s="102"/>
      <c r="F321" s="102"/>
      <c r="G321" s="102"/>
      <c r="I321" s="38"/>
    </row>
    <row r="322" spans="1:27" ht="12.75" customHeight="1" x14ac:dyDescent="0.2">
      <c r="A322" s="99"/>
      <c r="B322" s="100" t="s">
        <v>390</v>
      </c>
      <c r="C322" s="101"/>
      <c r="D322" s="102"/>
      <c r="E322" s="102"/>
      <c r="F322" s="102"/>
      <c r="G322" s="102"/>
      <c r="I322" s="38"/>
    </row>
    <row r="323" spans="1:27" ht="12.75" customHeight="1" x14ac:dyDescent="0.2">
      <c r="A323" s="181" t="s">
        <v>547</v>
      </c>
      <c r="B323" s="182"/>
      <c r="C323" s="182"/>
      <c r="D323" s="182"/>
      <c r="E323" s="182"/>
      <c r="F323" s="182"/>
      <c r="G323" s="182"/>
      <c r="H323" s="182"/>
      <c r="I323" s="182"/>
      <c r="J323" s="182"/>
      <c r="K323" s="182"/>
      <c r="L323" s="182"/>
      <c r="M323" s="182"/>
      <c r="N323" s="182"/>
      <c r="O323" s="182"/>
      <c r="P323" s="182"/>
      <c r="Q323" s="182"/>
      <c r="R323" s="182"/>
      <c r="S323" s="182"/>
      <c r="T323" s="182"/>
      <c r="U323" s="182"/>
      <c r="V323" s="182"/>
      <c r="W323" s="182"/>
      <c r="X323" s="182"/>
      <c r="Y323" s="182"/>
      <c r="Z323" s="182"/>
      <c r="AA323" s="183"/>
    </row>
    <row r="324" spans="1:27" ht="25.5" x14ac:dyDescent="0.2">
      <c r="A324" s="25" t="s">
        <v>62</v>
      </c>
      <c r="B324" s="26" t="s">
        <v>208</v>
      </c>
      <c r="C324" s="25" t="s">
        <v>209</v>
      </c>
      <c r="D324" s="26" t="s">
        <v>210</v>
      </c>
      <c r="E324" s="26" t="s">
        <v>211</v>
      </c>
      <c r="F324" s="26" t="s">
        <v>212</v>
      </c>
      <c r="G324" s="26" t="s">
        <v>213</v>
      </c>
      <c r="H324" s="26" t="s">
        <v>214</v>
      </c>
      <c r="I324" s="26" t="s">
        <v>215</v>
      </c>
      <c r="J324" s="26" t="s">
        <v>216</v>
      </c>
      <c r="K324" s="26" t="s">
        <v>217</v>
      </c>
      <c r="L324" s="26" t="s">
        <v>218</v>
      </c>
      <c r="M324" s="26" t="s">
        <v>219</v>
      </c>
      <c r="N324" s="26" t="s">
        <v>220</v>
      </c>
      <c r="O324" s="26" t="s">
        <v>221</v>
      </c>
      <c r="P324" s="26" t="s">
        <v>222</v>
      </c>
      <c r="Q324" s="26" t="s">
        <v>223</v>
      </c>
      <c r="R324" s="26" t="s">
        <v>224</v>
      </c>
      <c r="S324" s="26" t="s">
        <v>225</v>
      </c>
      <c r="T324" s="26" t="s">
        <v>226</v>
      </c>
      <c r="U324" s="26" t="s">
        <v>227</v>
      </c>
      <c r="V324" s="26" t="s">
        <v>228</v>
      </c>
      <c r="W324" s="26" t="s">
        <v>229</v>
      </c>
      <c r="X324" s="26" t="s">
        <v>230</v>
      </c>
      <c r="Y324" s="26" t="s">
        <v>231</v>
      </c>
      <c r="Z324" s="26" t="s">
        <v>232</v>
      </c>
      <c r="AA324" s="26" t="s">
        <v>233</v>
      </c>
    </row>
    <row r="325" spans="1:27" ht="12.75" customHeight="1" x14ac:dyDescent="0.2">
      <c r="A325" s="97" t="s">
        <v>2723</v>
      </c>
      <c r="B325" s="27" t="str">
        <f>"01"&amp;"."&amp;$B$801&amp;"."&amp;$B$802</f>
        <v>01.01.2023</v>
      </c>
      <c r="C325" s="89" t="s">
        <v>74</v>
      </c>
      <c r="D325" s="90">
        <f>ROUND(((D326+D327+D329+D328)/1000),5)</f>
        <v>1.60155</v>
      </c>
      <c r="E325" s="90">
        <f>ROUND(((E326+E327+E329+E328)/1000),5)</f>
        <v>1.5469299999999999</v>
      </c>
      <c r="F325" s="90">
        <f>ROUND(((F326+F327+F329+F328)/1000),5)</f>
        <v>1.59362</v>
      </c>
      <c r="G325" s="90">
        <f t="shared" ref="G325:AA325" si="186">ROUND(((G326+G327+G329+G328)/1000),5)</f>
        <v>1.54355</v>
      </c>
      <c r="H325" s="90">
        <f t="shared" si="186"/>
        <v>1.52037</v>
      </c>
      <c r="I325" s="90">
        <f t="shared" si="186"/>
        <v>1.5205200000000001</v>
      </c>
      <c r="J325" s="90">
        <f t="shared" si="186"/>
        <v>1.5205</v>
      </c>
      <c r="K325" s="90">
        <f t="shared" si="186"/>
        <v>1.50329</v>
      </c>
      <c r="L325" s="90">
        <f t="shared" si="186"/>
        <v>1.4680899999999999</v>
      </c>
      <c r="M325" s="90">
        <f t="shared" si="186"/>
        <v>1.4899100000000001</v>
      </c>
      <c r="N325" s="90">
        <f t="shared" si="186"/>
        <v>1.5868899999999999</v>
      </c>
      <c r="O325" s="90">
        <f t="shared" si="186"/>
        <v>1.60331</v>
      </c>
      <c r="P325" s="90">
        <f t="shared" si="186"/>
        <v>1.6867700000000001</v>
      </c>
      <c r="Q325" s="90">
        <f t="shared" si="186"/>
        <v>1.7255199999999999</v>
      </c>
      <c r="R325" s="90">
        <f t="shared" si="186"/>
        <v>1.69815</v>
      </c>
      <c r="S325" s="90">
        <f t="shared" si="186"/>
        <v>1.78735</v>
      </c>
      <c r="T325" s="90">
        <f t="shared" si="186"/>
        <v>1.9012</v>
      </c>
      <c r="U325" s="90">
        <f t="shared" si="186"/>
        <v>1.93072</v>
      </c>
      <c r="V325" s="90">
        <f t="shared" si="186"/>
        <v>1.93127</v>
      </c>
      <c r="W325" s="90">
        <f t="shared" si="186"/>
        <v>1.9316</v>
      </c>
      <c r="X325" s="90">
        <f t="shared" si="186"/>
        <v>1.9480900000000001</v>
      </c>
      <c r="Y325" s="90">
        <f t="shared" si="186"/>
        <v>1.92988</v>
      </c>
      <c r="Z325" s="90">
        <f t="shared" si="186"/>
        <v>1.69516</v>
      </c>
      <c r="AA325" s="90">
        <f t="shared" si="186"/>
        <v>1.52772</v>
      </c>
    </row>
    <row r="326" spans="1:27" ht="12.75" hidden="1" customHeight="1" outlineLevel="1" x14ac:dyDescent="0.2">
      <c r="A326" s="98" t="s">
        <v>2724</v>
      </c>
      <c r="B326" s="62" t="s">
        <v>236</v>
      </c>
      <c r="C326" s="42" t="s">
        <v>77</v>
      </c>
      <c r="D326" s="43">
        <v>1161.45</v>
      </c>
      <c r="E326" s="43">
        <v>1106.83</v>
      </c>
      <c r="F326" s="43">
        <v>1153.52</v>
      </c>
      <c r="G326" s="43">
        <v>1103.45</v>
      </c>
      <c r="H326" s="43">
        <v>1080.27</v>
      </c>
      <c r="I326" s="43">
        <v>1080.42</v>
      </c>
      <c r="J326" s="43">
        <v>1080.4000000000001</v>
      </c>
      <c r="K326" s="43">
        <v>1063.19</v>
      </c>
      <c r="L326" s="43">
        <v>1027.99</v>
      </c>
      <c r="M326" s="43">
        <v>1049.81</v>
      </c>
      <c r="N326" s="43">
        <v>1146.79</v>
      </c>
      <c r="O326" s="43">
        <v>1163.21</v>
      </c>
      <c r="P326" s="43">
        <v>1246.67</v>
      </c>
      <c r="Q326" s="43">
        <v>1285.42</v>
      </c>
      <c r="R326" s="43">
        <v>1258.05</v>
      </c>
      <c r="S326" s="43">
        <v>1347.25</v>
      </c>
      <c r="T326" s="43">
        <v>1461.1</v>
      </c>
      <c r="U326" s="43">
        <v>1490.62</v>
      </c>
      <c r="V326" s="43">
        <v>1491.17</v>
      </c>
      <c r="W326" s="43">
        <v>1491.5</v>
      </c>
      <c r="X326" s="43">
        <v>1507.99</v>
      </c>
      <c r="Y326" s="43">
        <v>1489.78</v>
      </c>
      <c r="Z326" s="43">
        <v>1255.06</v>
      </c>
      <c r="AA326" s="43">
        <v>1087.6199999999999</v>
      </c>
    </row>
    <row r="327" spans="1:27" ht="12.75" hidden="1" customHeight="1" outlineLevel="1" x14ac:dyDescent="0.2">
      <c r="A327" s="98" t="s">
        <v>2725</v>
      </c>
      <c r="B327" s="62" t="s">
        <v>88</v>
      </c>
      <c r="C327" s="42" t="s">
        <v>77</v>
      </c>
      <c r="D327" s="43">
        <v>217.03</v>
      </c>
      <c r="E327" s="43">
        <f>$D$327</f>
        <v>217.03</v>
      </c>
      <c r="F327" s="43">
        <f t="shared" ref="F327:AA327" si="187">$D$327</f>
        <v>217.03</v>
      </c>
      <c r="G327" s="43">
        <f t="shared" si="187"/>
        <v>217.03</v>
      </c>
      <c r="H327" s="43">
        <f t="shared" si="187"/>
        <v>217.03</v>
      </c>
      <c r="I327" s="43">
        <f t="shared" si="187"/>
        <v>217.03</v>
      </c>
      <c r="J327" s="43">
        <f t="shared" si="187"/>
        <v>217.03</v>
      </c>
      <c r="K327" s="43">
        <f t="shared" si="187"/>
        <v>217.03</v>
      </c>
      <c r="L327" s="43">
        <f t="shared" si="187"/>
        <v>217.03</v>
      </c>
      <c r="M327" s="43">
        <f t="shared" si="187"/>
        <v>217.03</v>
      </c>
      <c r="N327" s="43">
        <f t="shared" si="187"/>
        <v>217.03</v>
      </c>
      <c r="O327" s="43">
        <f t="shared" si="187"/>
        <v>217.03</v>
      </c>
      <c r="P327" s="43">
        <f t="shared" si="187"/>
        <v>217.03</v>
      </c>
      <c r="Q327" s="43">
        <f t="shared" si="187"/>
        <v>217.03</v>
      </c>
      <c r="R327" s="43">
        <f t="shared" si="187"/>
        <v>217.03</v>
      </c>
      <c r="S327" s="43">
        <f t="shared" si="187"/>
        <v>217.03</v>
      </c>
      <c r="T327" s="43">
        <f t="shared" si="187"/>
        <v>217.03</v>
      </c>
      <c r="U327" s="43">
        <f t="shared" si="187"/>
        <v>217.03</v>
      </c>
      <c r="V327" s="43">
        <f t="shared" si="187"/>
        <v>217.03</v>
      </c>
      <c r="W327" s="43">
        <f t="shared" si="187"/>
        <v>217.03</v>
      </c>
      <c r="X327" s="43">
        <f t="shared" si="187"/>
        <v>217.03</v>
      </c>
      <c r="Y327" s="43">
        <f t="shared" si="187"/>
        <v>217.03</v>
      </c>
      <c r="Z327" s="43">
        <f t="shared" si="187"/>
        <v>217.03</v>
      </c>
      <c r="AA327" s="43">
        <f t="shared" si="187"/>
        <v>217.03</v>
      </c>
    </row>
    <row r="328" spans="1:27" ht="12.75" hidden="1" customHeight="1" outlineLevel="1" x14ac:dyDescent="0.2">
      <c r="A328" s="98" t="s">
        <v>2726</v>
      </c>
      <c r="B328" s="62" t="s">
        <v>81</v>
      </c>
      <c r="C328" s="42" t="s">
        <v>77</v>
      </c>
      <c r="D328" s="43">
        <v>6.71</v>
      </c>
      <c r="E328" s="43">
        <v>6.71</v>
      </c>
      <c r="F328" s="43">
        <v>6.71</v>
      </c>
      <c r="G328" s="43">
        <v>6.71</v>
      </c>
      <c r="H328" s="43">
        <v>6.71</v>
      </c>
      <c r="I328" s="43">
        <v>6.71</v>
      </c>
      <c r="J328" s="43">
        <v>6.71</v>
      </c>
      <c r="K328" s="43">
        <v>6.71</v>
      </c>
      <c r="L328" s="43">
        <v>6.71</v>
      </c>
      <c r="M328" s="43">
        <v>6.71</v>
      </c>
      <c r="N328" s="43">
        <v>6.71</v>
      </c>
      <c r="O328" s="43">
        <v>6.71</v>
      </c>
      <c r="P328" s="43">
        <v>6.71</v>
      </c>
      <c r="Q328" s="43">
        <v>6.71</v>
      </c>
      <c r="R328" s="43">
        <v>6.71</v>
      </c>
      <c r="S328" s="43">
        <v>6.71</v>
      </c>
      <c r="T328" s="43">
        <v>6.71</v>
      </c>
      <c r="U328" s="43">
        <v>6.71</v>
      </c>
      <c r="V328" s="43">
        <v>6.71</v>
      </c>
      <c r="W328" s="43">
        <v>6.71</v>
      </c>
      <c r="X328" s="43">
        <v>6.71</v>
      </c>
      <c r="Y328" s="43">
        <v>6.71</v>
      </c>
      <c r="Z328" s="43">
        <v>6.71</v>
      </c>
      <c r="AA328" s="43">
        <v>6.71</v>
      </c>
    </row>
    <row r="329" spans="1:27" ht="12.75" hidden="1" customHeight="1" outlineLevel="1" x14ac:dyDescent="0.2">
      <c r="A329" s="98" t="s">
        <v>2727</v>
      </c>
      <c r="B329" s="62" t="s">
        <v>79</v>
      </c>
      <c r="C329" s="42" t="s">
        <v>77</v>
      </c>
      <c r="D329" s="43">
        <f>$D$11</f>
        <v>216.36</v>
      </c>
      <c r="E329" s="43">
        <f t="shared" ref="E329:AA329" si="188">$D$11</f>
        <v>216.36</v>
      </c>
      <c r="F329" s="43">
        <f t="shared" si="188"/>
        <v>216.36</v>
      </c>
      <c r="G329" s="43">
        <f t="shared" si="188"/>
        <v>216.36</v>
      </c>
      <c r="H329" s="43">
        <f t="shared" si="188"/>
        <v>216.36</v>
      </c>
      <c r="I329" s="43">
        <f t="shared" si="188"/>
        <v>216.36</v>
      </c>
      <c r="J329" s="43">
        <f t="shared" si="188"/>
        <v>216.36</v>
      </c>
      <c r="K329" s="43">
        <f t="shared" si="188"/>
        <v>216.36</v>
      </c>
      <c r="L329" s="43">
        <f t="shared" si="188"/>
        <v>216.36</v>
      </c>
      <c r="M329" s="43">
        <f t="shared" si="188"/>
        <v>216.36</v>
      </c>
      <c r="N329" s="43">
        <f t="shared" si="188"/>
        <v>216.36</v>
      </c>
      <c r="O329" s="43">
        <f t="shared" si="188"/>
        <v>216.36</v>
      </c>
      <c r="P329" s="43">
        <f t="shared" si="188"/>
        <v>216.36</v>
      </c>
      <c r="Q329" s="43">
        <f t="shared" si="188"/>
        <v>216.36</v>
      </c>
      <c r="R329" s="43">
        <f t="shared" si="188"/>
        <v>216.36</v>
      </c>
      <c r="S329" s="43">
        <f t="shared" si="188"/>
        <v>216.36</v>
      </c>
      <c r="T329" s="43">
        <f t="shared" si="188"/>
        <v>216.36</v>
      </c>
      <c r="U329" s="43">
        <f t="shared" si="188"/>
        <v>216.36</v>
      </c>
      <c r="V329" s="43">
        <f t="shared" si="188"/>
        <v>216.36</v>
      </c>
      <c r="W329" s="43">
        <f t="shared" si="188"/>
        <v>216.36</v>
      </c>
      <c r="X329" s="43">
        <f t="shared" si="188"/>
        <v>216.36</v>
      </c>
      <c r="Y329" s="43">
        <f t="shared" si="188"/>
        <v>216.36</v>
      </c>
      <c r="Z329" s="43">
        <f t="shared" si="188"/>
        <v>216.36</v>
      </c>
      <c r="AA329" s="43">
        <f t="shared" si="188"/>
        <v>216.36</v>
      </c>
    </row>
    <row r="330" spans="1:27" ht="12.75" customHeight="1" collapsed="1" x14ac:dyDescent="0.2">
      <c r="A330" s="97" t="s">
        <v>2728</v>
      </c>
      <c r="B330" s="27" t="str">
        <f>"02"&amp;"."&amp;$B$801&amp;"."&amp;$B$802</f>
        <v>02.01.2023</v>
      </c>
      <c r="C330" s="89" t="s">
        <v>74</v>
      </c>
      <c r="D330" s="90">
        <f>ROUND(((D331+D332+D334+D333)/1000),5)</f>
        <v>1.5009399999999999</v>
      </c>
      <c r="E330" s="90">
        <f>ROUND(((E331+E332+E334+E333)/1000),5)</f>
        <v>1.4321600000000001</v>
      </c>
      <c r="F330" s="90">
        <f>ROUND(((F331+F332+F334+F333)/1000),5)</f>
        <v>1.3905400000000001</v>
      </c>
      <c r="G330" s="90">
        <f t="shared" ref="G330:AA330" si="189">ROUND(((G331+G332+G334+G333)/1000),5)</f>
        <v>1.3736600000000001</v>
      </c>
      <c r="H330" s="90">
        <f t="shared" si="189"/>
        <v>1.3875</v>
      </c>
      <c r="I330" s="90">
        <f t="shared" si="189"/>
        <v>1.4045099999999999</v>
      </c>
      <c r="J330" s="90">
        <f t="shared" si="189"/>
        <v>1.41157</v>
      </c>
      <c r="K330" s="90">
        <f t="shared" si="189"/>
        <v>1.4372400000000001</v>
      </c>
      <c r="L330" s="90">
        <f t="shared" si="189"/>
        <v>1.5536099999999999</v>
      </c>
      <c r="M330" s="90">
        <f t="shared" si="189"/>
        <v>1.71119</v>
      </c>
      <c r="N330" s="90">
        <f t="shared" si="189"/>
        <v>1.9720899999999999</v>
      </c>
      <c r="O330" s="90">
        <f t="shared" si="189"/>
        <v>2.0367099999999998</v>
      </c>
      <c r="P330" s="90">
        <f t="shared" si="189"/>
        <v>2.0337100000000001</v>
      </c>
      <c r="Q330" s="90">
        <f t="shared" si="189"/>
        <v>2.0460699999999998</v>
      </c>
      <c r="R330" s="90">
        <f t="shared" si="189"/>
        <v>2.0002200000000001</v>
      </c>
      <c r="S330" s="90">
        <f t="shared" si="189"/>
        <v>2.0536099999999999</v>
      </c>
      <c r="T330" s="90">
        <f t="shared" si="189"/>
        <v>2.0904400000000001</v>
      </c>
      <c r="U330" s="90">
        <f t="shared" si="189"/>
        <v>2.1045500000000001</v>
      </c>
      <c r="V330" s="90">
        <f t="shared" si="189"/>
        <v>2.1038800000000002</v>
      </c>
      <c r="W330" s="90">
        <f t="shared" si="189"/>
        <v>2.1030099999999998</v>
      </c>
      <c r="X330" s="90">
        <f t="shared" si="189"/>
        <v>2.1052399999999998</v>
      </c>
      <c r="Y330" s="90">
        <f t="shared" si="189"/>
        <v>2.0874799999999998</v>
      </c>
      <c r="Z330" s="90">
        <f t="shared" si="189"/>
        <v>1.9118599999999999</v>
      </c>
      <c r="AA330" s="90">
        <f t="shared" si="189"/>
        <v>1.61615</v>
      </c>
    </row>
    <row r="331" spans="1:27" ht="12.75" hidden="1" customHeight="1" outlineLevel="1" x14ac:dyDescent="0.2">
      <c r="A331" s="98" t="s">
        <v>2729</v>
      </c>
      <c r="B331" s="62" t="s">
        <v>236</v>
      </c>
      <c r="C331" s="42" t="s">
        <v>77</v>
      </c>
      <c r="D331" s="43">
        <v>1060.8399999999999</v>
      </c>
      <c r="E331" s="43">
        <v>992.06</v>
      </c>
      <c r="F331" s="43">
        <v>950.44</v>
      </c>
      <c r="G331" s="43">
        <v>933.56</v>
      </c>
      <c r="H331" s="43">
        <v>947.4</v>
      </c>
      <c r="I331" s="43">
        <v>964.41</v>
      </c>
      <c r="J331" s="43">
        <v>971.47</v>
      </c>
      <c r="K331" s="43">
        <v>997.14</v>
      </c>
      <c r="L331" s="43">
        <v>1113.51</v>
      </c>
      <c r="M331" s="43">
        <v>1271.0899999999999</v>
      </c>
      <c r="N331" s="43">
        <v>1531.99</v>
      </c>
      <c r="O331" s="43">
        <v>1596.61</v>
      </c>
      <c r="P331" s="43">
        <v>1593.61</v>
      </c>
      <c r="Q331" s="43">
        <v>1605.97</v>
      </c>
      <c r="R331" s="43">
        <v>1560.12</v>
      </c>
      <c r="S331" s="43">
        <v>1613.51</v>
      </c>
      <c r="T331" s="43">
        <v>1650.34</v>
      </c>
      <c r="U331" s="43">
        <v>1664.45</v>
      </c>
      <c r="V331" s="43">
        <v>1663.78</v>
      </c>
      <c r="W331" s="43">
        <v>1662.91</v>
      </c>
      <c r="X331" s="43">
        <v>1665.14</v>
      </c>
      <c r="Y331" s="43">
        <v>1647.38</v>
      </c>
      <c r="Z331" s="43">
        <v>1471.76</v>
      </c>
      <c r="AA331" s="43">
        <v>1176.05</v>
      </c>
    </row>
    <row r="332" spans="1:27" ht="12.75" hidden="1" customHeight="1" outlineLevel="1" x14ac:dyDescent="0.2">
      <c r="A332" s="98" t="s">
        <v>2730</v>
      </c>
      <c r="B332" s="62" t="s">
        <v>88</v>
      </c>
      <c r="C332" s="42" t="s">
        <v>77</v>
      </c>
      <c r="D332" s="43">
        <f>$D$327</f>
        <v>217.03</v>
      </c>
      <c r="E332" s="43">
        <f t="shared" ref="E332:AA332" si="190">$D$327</f>
        <v>217.03</v>
      </c>
      <c r="F332" s="43">
        <f t="shared" si="190"/>
        <v>217.03</v>
      </c>
      <c r="G332" s="43">
        <f t="shared" si="190"/>
        <v>217.03</v>
      </c>
      <c r="H332" s="43">
        <f t="shared" si="190"/>
        <v>217.03</v>
      </c>
      <c r="I332" s="43">
        <f t="shared" si="190"/>
        <v>217.03</v>
      </c>
      <c r="J332" s="43">
        <f t="shared" si="190"/>
        <v>217.03</v>
      </c>
      <c r="K332" s="43">
        <f t="shared" si="190"/>
        <v>217.03</v>
      </c>
      <c r="L332" s="43">
        <f t="shared" si="190"/>
        <v>217.03</v>
      </c>
      <c r="M332" s="43">
        <f t="shared" si="190"/>
        <v>217.03</v>
      </c>
      <c r="N332" s="43">
        <f t="shared" si="190"/>
        <v>217.03</v>
      </c>
      <c r="O332" s="43">
        <f t="shared" si="190"/>
        <v>217.03</v>
      </c>
      <c r="P332" s="43">
        <f t="shared" si="190"/>
        <v>217.03</v>
      </c>
      <c r="Q332" s="43">
        <f t="shared" si="190"/>
        <v>217.03</v>
      </c>
      <c r="R332" s="43">
        <f t="shared" si="190"/>
        <v>217.03</v>
      </c>
      <c r="S332" s="43">
        <f t="shared" si="190"/>
        <v>217.03</v>
      </c>
      <c r="T332" s="43">
        <f t="shared" si="190"/>
        <v>217.03</v>
      </c>
      <c r="U332" s="43">
        <f t="shared" si="190"/>
        <v>217.03</v>
      </c>
      <c r="V332" s="43">
        <f t="shared" si="190"/>
        <v>217.03</v>
      </c>
      <c r="W332" s="43">
        <f t="shared" si="190"/>
        <v>217.03</v>
      </c>
      <c r="X332" s="43">
        <f t="shared" si="190"/>
        <v>217.03</v>
      </c>
      <c r="Y332" s="43">
        <f t="shared" si="190"/>
        <v>217.03</v>
      </c>
      <c r="Z332" s="43">
        <f t="shared" si="190"/>
        <v>217.03</v>
      </c>
      <c r="AA332" s="43">
        <f t="shared" si="190"/>
        <v>217.03</v>
      </c>
    </row>
    <row r="333" spans="1:27" ht="12.75" hidden="1" customHeight="1" outlineLevel="1" x14ac:dyDescent="0.2">
      <c r="A333" s="98" t="s">
        <v>2731</v>
      </c>
      <c r="B333" s="62" t="s">
        <v>81</v>
      </c>
      <c r="C333" s="42" t="s">
        <v>77</v>
      </c>
      <c r="D333" s="43">
        <v>6.71</v>
      </c>
      <c r="E333" s="43">
        <v>6.71</v>
      </c>
      <c r="F333" s="43">
        <v>6.71</v>
      </c>
      <c r="G333" s="43">
        <v>6.71</v>
      </c>
      <c r="H333" s="43">
        <v>6.71</v>
      </c>
      <c r="I333" s="43">
        <v>6.71</v>
      </c>
      <c r="J333" s="43">
        <v>6.71</v>
      </c>
      <c r="K333" s="43">
        <v>6.71</v>
      </c>
      <c r="L333" s="43">
        <v>6.71</v>
      </c>
      <c r="M333" s="43">
        <v>6.71</v>
      </c>
      <c r="N333" s="43">
        <v>6.71</v>
      </c>
      <c r="O333" s="43">
        <v>6.71</v>
      </c>
      <c r="P333" s="43">
        <v>6.71</v>
      </c>
      <c r="Q333" s="43">
        <v>6.71</v>
      </c>
      <c r="R333" s="43">
        <v>6.71</v>
      </c>
      <c r="S333" s="43">
        <v>6.71</v>
      </c>
      <c r="T333" s="43">
        <v>6.71</v>
      </c>
      <c r="U333" s="43">
        <v>6.71</v>
      </c>
      <c r="V333" s="43">
        <v>6.71</v>
      </c>
      <c r="W333" s="43">
        <v>6.71</v>
      </c>
      <c r="X333" s="43">
        <v>6.71</v>
      </c>
      <c r="Y333" s="43">
        <v>6.71</v>
      </c>
      <c r="Z333" s="43">
        <v>6.71</v>
      </c>
      <c r="AA333" s="43">
        <v>6.71</v>
      </c>
    </row>
    <row r="334" spans="1:27" ht="12.75" hidden="1" customHeight="1" outlineLevel="1" x14ac:dyDescent="0.2">
      <c r="A334" s="98" t="s">
        <v>2732</v>
      </c>
      <c r="B334" s="62" t="s">
        <v>79</v>
      </c>
      <c r="C334" s="42" t="s">
        <v>77</v>
      </c>
      <c r="D334" s="43">
        <f>$D$11</f>
        <v>216.36</v>
      </c>
      <c r="E334" s="43">
        <f t="shared" ref="E334:AA334" si="191">$D$11</f>
        <v>216.36</v>
      </c>
      <c r="F334" s="43">
        <f t="shared" si="191"/>
        <v>216.36</v>
      </c>
      <c r="G334" s="43">
        <f t="shared" si="191"/>
        <v>216.36</v>
      </c>
      <c r="H334" s="43">
        <f t="shared" si="191"/>
        <v>216.36</v>
      </c>
      <c r="I334" s="43">
        <f t="shared" si="191"/>
        <v>216.36</v>
      </c>
      <c r="J334" s="43">
        <f t="shared" si="191"/>
        <v>216.36</v>
      </c>
      <c r="K334" s="43">
        <f t="shared" si="191"/>
        <v>216.36</v>
      </c>
      <c r="L334" s="43">
        <f t="shared" si="191"/>
        <v>216.36</v>
      </c>
      <c r="M334" s="43">
        <f t="shared" si="191"/>
        <v>216.36</v>
      </c>
      <c r="N334" s="43">
        <f t="shared" si="191"/>
        <v>216.36</v>
      </c>
      <c r="O334" s="43">
        <f t="shared" si="191"/>
        <v>216.36</v>
      </c>
      <c r="P334" s="43">
        <f t="shared" si="191"/>
        <v>216.36</v>
      </c>
      <c r="Q334" s="43">
        <f t="shared" si="191"/>
        <v>216.36</v>
      </c>
      <c r="R334" s="43">
        <f t="shared" si="191"/>
        <v>216.36</v>
      </c>
      <c r="S334" s="43">
        <f t="shared" si="191"/>
        <v>216.36</v>
      </c>
      <c r="T334" s="43">
        <f t="shared" si="191"/>
        <v>216.36</v>
      </c>
      <c r="U334" s="43">
        <f t="shared" si="191"/>
        <v>216.36</v>
      </c>
      <c r="V334" s="43">
        <f t="shared" si="191"/>
        <v>216.36</v>
      </c>
      <c r="W334" s="43">
        <f t="shared" si="191"/>
        <v>216.36</v>
      </c>
      <c r="X334" s="43">
        <f t="shared" si="191"/>
        <v>216.36</v>
      </c>
      <c r="Y334" s="43">
        <f t="shared" si="191"/>
        <v>216.36</v>
      </c>
      <c r="Z334" s="43">
        <f t="shared" si="191"/>
        <v>216.36</v>
      </c>
      <c r="AA334" s="43">
        <f t="shared" si="191"/>
        <v>216.36</v>
      </c>
    </row>
    <row r="335" spans="1:27" ht="12.75" customHeight="1" collapsed="1" x14ac:dyDescent="0.2">
      <c r="A335" s="97" t="s">
        <v>2733</v>
      </c>
      <c r="B335" s="27" t="str">
        <f>"03"&amp;"."&amp;$B$801&amp;"."&amp;$B$802</f>
        <v>03.01.2023</v>
      </c>
      <c r="C335" s="89" t="s">
        <v>74</v>
      </c>
      <c r="D335" s="90">
        <f>ROUND(((D336+D337+D339+D338)/1000),5)</f>
        <v>1.55243</v>
      </c>
      <c r="E335" s="90">
        <f>ROUND(((E336+E337+E339+E338)/1000),5)</f>
        <v>1.4849300000000001</v>
      </c>
      <c r="F335" s="90">
        <f>ROUND(((F336+F337+F339+F338)/1000),5)</f>
        <v>1.43666</v>
      </c>
      <c r="G335" s="90">
        <f t="shared" ref="G335:AA335" si="192">ROUND(((G336+G337+G339+G338)/1000),5)</f>
        <v>1.3981699999999999</v>
      </c>
      <c r="H335" s="90">
        <f t="shared" si="192"/>
        <v>1.44129</v>
      </c>
      <c r="I335" s="90">
        <f t="shared" si="192"/>
        <v>1.4580599999999999</v>
      </c>
      <c r="J335" s="90">
        <f t="shared" si="192"/>
        <v>1.4741299999999999</v>
      </c>
      <c r="K335" s="90">
        <f t="shared" si="192"/>
        <v>1.5136099999999999</v>
      </c>
      <c r="L335" s="90">
        <f t="shared" si="192"/>
        <v>1.73997</v>
      </c>
      <c r="M335" s="90">
        <f t="shared" si="192"/>
        <v>2.02094</v>
      </c>
      <c r="N335" s="90">
        <f t="shared" si="192"/>
        <v>2.0704600000000002</v>
      </c>
      <c r="O335" s="90">
        <f t="shared" si="192"/>
        <v>2.0895700000000001</v>
      </c>
      <c r="P335" s="90">
        <f t="shared" si="192"/>
        <v>2.09463</v>
      </c>
      <c r="Q335" s="90">
        <f t="shared" si="192"/>
        <v>2.0994600000000001</v>
      </c>
      <c r="R335" s="90">
        <f t="shared" si="192"/>
        <v>2.0671400000000002</v>
      </c>
      <c r="S335" s="90">
        <f t="shared" si="192"/>
        <v>2.07233</v>
      </c>
      <c r="T335" s="90">
        <f t="shared" si="192"/>
        <v>2.1010800000000001</v>
      </c>
      <c r="U335" s="90">
        <f t="shared" si="192"/>
        <v>2.1156299999999999</v>
      </c>
      <c r="V335" s="90">
        <f t="shared" si="192"/>
        <v>2.1186099999999999</v>
      </c>
      <c r="W335" s="90">
        <f t="shared" si="192"/>
        <v>2.1030199999999999</v>
      </c>
      <c r="X335" s="90">
        <f t="shared" si="192"/>
        <v>2.1029</v>
      </c>
      <c r="Y335" s="90">
        <f t="shared" si="192"/>
        <v>2.04589</v>
      </c>
      <c r="Z335" s="90">
        <f t="shared" si="192"/>
        <v>1.7209000000000001</v>
      </c>
      <c r="AA335" s="90">
        <f t="shared" si="192"/>
        <v>1.4959100000000001</v>
      </c>
    </row>
    <row r="336" spans="1:27" ht="12.75" hidden="1" customHeight="1" outlineLevel="1" x14ac:dyDescent="0.2">
      <c r="A336" s="98" t="s">
        <v>2734</v>
      </c>
      <c r="B336" s="62" t="s">
        <v>236</v>
      </c>
      <c r="C336" s="42" t="s">
        <v>77</v>
      </c>
      <c r="D336" s="43">
        <v>1112.33</v>
      </c>
      <c r="E336" s="43">
        <v>1044.83</v>
      </c>
      <c r="F336" s="43">
        <v>996.56</v>
      </c>
      <c r="G336" s="43">
        <v>958.07</v>
      </c>
      <c r="H336" s="43">
        <v>1001.19</v>
      </c>
      <c r="I336" s="43">
        <v>1017.96</v>
      </c>
      <c r="J336" s="43">
        <v>1034.03</v>
      </c>
      <c r="K336" s="43">
        <v>1073.51</v>
      </c>
      <c r="L336" s="43">
        <v>1299.8699999999999</v>
      </c>
      <c r="M336" s="43">
        <v>1580.84</v>
      </c>
      <c r="N336" s="43">
        <v>1630.36</v>
      </c>
      <c r="O336" s="43">
        <v>1649.47</v>
      </c>
      <c r="P336" s="43">
        <v>1654.53</v>
      </c>
      <c r="Q336" s="43">
        <v>1659.36</v>
      </c>
      <c r="R336" s="43">
        <v>1627.04</v>
      </c>
      <c r="S336" s="43">
        <v>1632.23</v>
      </c>
      <c r="T336" s="43">
        <v>1660.98</v>
      </c>
      <c r="U336" s="43">
        <v>1675.53</v>
      </c>
      <c r="V336" s="43">
        <v>1678.51</v>
      </c>
      <c r="W336" s="43">
        <v>1662.92</v>
      </c>
      <c r="X336" s="43">
        <v>1662.8</v>
      </c>
      <c r="Y336" s="43">
        <v>1605.79</v>
      </c>
      <c r="Z336" s="43">
        <v>1280.8</v>
      </c>
      <c r="AA336" s="43">
        <v>1055.81</v>
      </c>
    </row>
    <row r="337" spans="1:27" ht="12.75" hidden="1" customHeight="1" outlineLevel="1" x14ac:dyDescent="0.2">
      <c r="A337" s="98" t="s">
        <v>2735</v>
      </c>
      <c r="B337" s="62" t="s">
        <v>88</v>
      </c>
      <c r="C337" s="42" t="s">
        <v>77</v>
      </c>
      <c r="D337" s="43">
        <f>$D$327</f>
        <v>217.03</v>
      </c>
      <c r="E337" s="43">
        <f t="shared" ref="E337:AA337" si="193">$D$327</f>
        <v>217.03</v>
      </c>
      <c r="F337" s="43">
        <f t="shared" si="193"/>
        <v>217.03</v>
      </c>
      <c r="G337" s="43">
        <f t="shared" si="193"/>
        <v>217.03</v>
      </c>
      <c r="H337" s="43">
        <f t="shared" si="193"/>
        <v>217.03</v>
      </c>
      <c r="I337" s="43">
        <f t="shared" si="193"/>
        <v>217.03</v>
      </c>
      <c r="J337" s="43">
        <f t="shared" si="193"/>
        <v>217.03</v>
      </c>
      <c r="K337" s="43">
        <f t="shared" si="193"/>
        <v>217.03</v>
      </c>
      <c r="L337" s="43">
        <f t="shared" si="193"/>
        <v>217.03</v>
      </c>
      <c r="M337" s="43">
        <f t="shared" si="193"/>
        <v>217.03</v>
      </c>
      <c r="N337" s="43">
        <f t="shared" si="193"/>
        <v>217.03</v>
      </c>
      <c r="O337" s="43">
        <f t="shared" si="193"/>
        <v>217.03</v>
      </c>
      <c r="P337" s="43">
        <f t="shared" si="193"/>
        <v>217.03</v>
      </c>
      <c r="Q337" s="43">
        <f t="shared" si="193"/>
        <v>217.03</v>
      </c>
      <c r="R337" s="43">
        <f t="shared" si="193"/>
        <v>217.03</v>
      </c>
      <c r="S337" s="43">
        <f t="shared" si="193"/>
        <v>217.03</v>
      </c>
      <c r="T337" s="43">
        <f t="shared" si="193"/>
        <v>217.03</v>
      </c>
      <c r="U337" s="43">
        <f t="shared" si="193"/>
        <v>217.03</v>
      </c>
      <c r="V337" s="43">
        <f t="shared" si="193"/>
        <v>217.03</v>
      </c>
      <c r="W337" s="43">
        <f t="shared" si="193"/>
        <v>217.03</v>
      </c>
      <c r="X337" s="43">
        <f t="shared" si="193"/>
        <v>217.03</v>
      </c>
      <c r="Y337" s="43">
        <f t="shared" si="193"/>
        <v>217.03</v>
      </c>
      <c r="Z337" s="43">
        <f t="shared" si="193"/>
        <v>217.03</v>
      </c>
      <c r="AA337" s="43">
        <f t="shared" si="193"/>
        <v>217.03</v>
      </c>
    </row>
    <row r="338" spans="1:27" ht="12.75" hidden="1" customHeight="1" outlineLevel="1" x14ac:dyDescent="0.2">
      <c r="A338" s="98" t="s">
        <v>2736</v>
      </c>
      <c r="B338" s="62" t="s">
        <v>81</v>
      </c>
      <c r="C338" s="42" t="s">
        <v>77</v>
      </c>
      <c r="D338" s="43">
        <v>6.71</v>
      </c>
      <c r="E338" s="43">
        <v>6.71</v>
      </c>
      <c r="F338" s="43">
        <v>6.71</v>
      </c>
      <c r="G338" s="43">
        <v>6.71</v>
      </c>
      <c r="H338" s="43">
        <v>6.71</v>
      </c>
      <c r="I338" s="43">
        <v>6.71</v>
      </c>
      <c r="J338" s="43">
        <v>6.71</v>
      </c>
      <c r="K338" s="43">
        <v>6.71</v>
      </c>
      <c r="L338" s="43">
        <v>6.71</v>
      </c>
      <c r="M338" s="43">
        <v>6.71</v>
      </c>
      <c r="N338" s="43">
        <v>6.71</v>
      </c>
      <c r="O338" s="43">
        <v>6.71</v>
      </c>
      <c r="P338" s="43">
        <v>6.71</v>
      </c>
      <c r="Q338" s="43">
        <v>6.71</v>
      </c>
      <c r="R338" s="43">
        <v>6.71</v>
      </c>
      <c r="S338" s="43">
        <v>6.71</v>
      </c>
      <c r="T338" s="43">
        <v>6.71</v>
      </c>
      <c r="U338" s="43">
        <v>6.71</v>
      </c>
      <c r="V338" s="43">
        <v>6.71</v>
      </c>
      <c r="W338" s="43">
        <v>6.71</v>
      </c>
      <c r="X338" s="43">
        <v>6.71</v>
      </c>
      <c r="Y338" s="43">
        <v>6.71</v>
      </c>
      <c r="Z338" s="43">
        <v>6.71</v>
      </c>
      <c r="AA338" s="43">
        <v>6.71</v>
      </c>
    </row>
    <row r="339" spans="1:27" ht="12.75" hidden="1" customHeight="1" outlineLevel="1" x14ac:dyDescent="0.2">
      <c r="A339" s="98" t="s">
        <v>2737</v>
      </c>
      <c r="B339" s="62" t="s">
        <v>79</v>
      </c>
      <c r="C339" s="42" t="s">
        <v>77</v>
      </c>
      <c r="D339" s="43">
        <f>$D$11</f>
        <v>216.36</v>
      </c>
      <c r="E339" s="43">
        <f t="shared" ref="E339:AA339" si="194">$D$11</f>
        <v>216.36</v>
      </c>
      <c r="F339" s="43">
        <f t="shared" si="194"/>
        <v>216.36</v>
      </c>
      <c r="G339" s="43">
        <f t="shared" si="194"/>
        <v>216.36</v>
      </c>
      <c r="H339" s="43">
        <f t="shared" si="194"/>
        <v>216.36</v>
      </c>
      <c r="I339" s="43">
        <f t="shared" si="194"/>
        <v>216.36</v>
      </c>
      <c r="J339" s="43">
        <f t="shared" si="194"/>
        <v>216.36</v>
      </c>
      <c r="K339" s="43">
        <f t="shared" si="194"/>
        <v>216.36</v>
      </c>
      <c r="L339" s="43">
        <f t="shared" si="194"/>
        <v>216.36</v>
      </c>
      <c r="M339" s="43">
        <f t="shared" si="194"/>
        <v>216.36</v>
      </c>
      <c r="N339" s="43">
        <f t="shared" si="194"/>
        <v>216.36</v>
      </c>
      <c r="O339" s="43">
        <f t="shared" si="194"/>
        <v>216.36</v>
      </c>
      <c r="P339" s="43">
        <f t="shared" si="194"/>
        <v>216.36</v>
      </c>
      <c r="Q339" s="43">
        <f t="shared" si="194"/>
        <v>216.36</v>
      </c>
      <c r="R339" s="43">
        <f t="shared" si="194"/>
        <v>216.36</v>
      </c>
      <c r="S339" s="43">
        <f t="shared" si="194"/>
        <v>216.36</v>
      </c>
      <c r="T339" s="43">
        <f t="shared" si="194"/>
        <v>216.36</v>
      </c>
      <c r="U339" s="43">
        <f t="shared" si="194"/>
        <v>216.36</v>
      </c>
      <c r="V339" s="43">
        <f t="shared" si="194"/>
        <v>216.36</v>
      </c>
      <c r="W339" s="43">
        <f t="shared" si="194"/>
        <v>216.36</v>
      </c>
      <c r="X339" s="43">
        <f t="shared" si="194"/>
        <v>216.36</v>
      </c>
      <c r="Y339" s="43">
        <f t="shared" si="194"/>
        <v>216.36</v>
      </c>
      <c r="Z339" s="43">
        <f t="shared" si="194"/>
        <v>216.36</v>
      </c>
      <c r="AA339" s="43">
        <f t="shared" si="194"/>
        <v>216.36</v>
      </c>
    </row>
    <row r="340" spans="1:27" ht="12.75" customHeight="1" collapsed="1" x14ac:dyDescent="0.2">
      <c r="A340" s="97" t="s">
        <v>2738</v>
      </c>
      <c r="B340" s="27" t="str">
        <f>"04"&amp;"."&amp;$B$801&amp;"."&amp;$B$802</f>
        <v>04.01.2023</v>
      </c>
      <c r="C340" s="89" t="s">
        <v>74</v>
      </c>
      <c r="D340" s="90">
        <f>ROUND(((D341+D342+D344+D343)/1000),5)</f>
        <v>1.47489</v>
      </c>
      <c r="E340" s="90">
        <f>ROUND(((E341+E342+E344+E343)/1000),5)</f>
        <v>1.41418</v>
      </c>
      <c r="F340" s="90">
        <f>ROUND(((F341+F342+F344+F343)/1000),5)</f>
        <v>1.3781699999999999</v>
      </c>
      <c r="G340" s="90">
        <f t="shared" ref="G340:AA340" si="195">ROUND(((G341+G342+G344+G343)/1000),5)</f>
        <v>1.3449500000000001</v>
      </c>
      <c r="H340" s="90">
        <f t="shared" si="195"/>
        <v>1.3920699999999999</v>
      </c>
      <c r="I340" s="90">
        <f t="shared" si="195"/>
        <v>1.4262900000000001</v>
      </c>
      <c r="J340" s="90">
        <f t="shared" si="195"/>
        <v>1.46393</v>
      </c>
      <c r="K340" s="90">
        <f t="shared" si="195"/>
        <v>1.5667599999999999</v>
      </c>
      <c r="L340" s="90">
        <f t="shared" si="195"/>
        <v>1.8070999999999999</v>
      </c>
      <c r="M340" s="90">
        <f t="shared" si="195"/>
        <v>2.0524900000000001</v>
      </c>
      <c r="N340" s="90">
        <f t="shared" si="195"/>
        <v>2.1021299999999998</v>
      </c>
      <c r="O340" s="90">
        <f t="shared" si="195"/>
        <v>2.1223900000000002</v>
      </c>
      <c r="P340" s="90">
        <f t="shared" si="195"/>
        <v>2.12479</v>
      </c>
      <c r="Q340" s="90">
        <f t="shared" si="195"/>
        <v>2.1296499999999998</v>
      </c>
      <c r="R340" s="90">
        <f t="shared" si="195"/>
        <v>2.1042200000000002</v>
      </c>
      <c r="S340" s="90">
        <f t="shared" si="195"/>
        <v>2.10575</v>
      </c>
      <c r="T340" s="90">
        <f t="shared" si="195"/>
        <v>2.1268099999999999</v>
      </c>
      <c r="U340" s="90">
        <f t="shared" si="195"/>
        <v>2.14893</v>
      </c>
      <c r="V340" s="90">
        <f t="shared" si="195"/>
        <v>2.1392699999999998</v>
      </c>
      <c r="W340" s="90">
        <f t="shared" si="195"/>
        <v>2.12981</v>
      </c>
      <c r="X340" s="90">
        <f t="shared" si="195"/>
        <v>2.1329799999999999</v>
      </c>
      <c r="Y340" s="90">
        <f t="shared" si="195"/>
        <v>2.09653</v>
      </c>
      <c r="Z340" s="90">
        <f t="shared" si="195"/>
        <v>1.8357000000000001</v>
      </c>
      <c r="AA340" s="90">
        <f t="shared" si="195"/>
        <v>1.5804499999999999</v>
      </c>
    </row>
    <row r="341" spans="1:27" ht="12.75" hidden="1" customHeight="1" outlineLevel="1" x14ac:dyDescent="0.2">
      <c r="A341" s="98" t="s">
        <v>2739</v>
      </c>
      <c r="B341" s="62" t="s">
        <v>236</v>
      </c>
      <c r="C341" s="42" t="s">
        <v>77</v>
      </c>
      <c r="D341" s="43">
        <v>1034.79</v>
      </c>
      <c r="E341" s="43">
        <v>974.08</v>
      </c>
      <c r="F341" s="43">
        <v>938.07</v>
      </c>
      <c r="G341" s="43">
        <v>904.85</v>
      </c>
      <c r="H341" s="43">
        <v>951.97</v>
      </c>
      <c r="I341" s="43">
        <v>986.19</v>
      </c>
      <c r="J341" s="43">
        <v>1023.83</v>
      </c>
      <c r="K341" s="43">
        <v>1126.6600000000001</v>
      </c>
      <c r="L341" s="43">
        <v>1367</v>
      </c>
      <c r="M341" s="43">
        <v>1612.39</v>
      </c>
      <c r="N341" s="43">
        <v>1662.03</v>
      </c>
      <c r="O341" s="43">
        <v>1682.29</v>
      </c>
      <c r="P341" s="43">
        <v>1684.69</v>
      </c>
      <c r="Q341" s="43">
        <v>1689.55</v>
      </c>
      <c r="R341" s="43">
        <v>1664.12</v>
      </c>
      <c r="S341" s="43">
        <v>1665.65</v>
      </c>
      <c r="T341" s="43">
        <v>1686.71</v>
      </c>
      <c r="U341" s="43">
        <v>1708.83</v>
      </c>
      <c r="V341" s="43">
        <v>1699.17</v>
      </c>
      <c r="W341" s="43">
        <v>1689.71</v>
      </c>
      <c r="X341" s="43">
        <v>1692.88</v>
      </c>
      <c r="Y341" s="43">
        <v>1656.43</v>
      </c>
      <c r="Z341" s="43">
        <v>1395.6</v>
      </c>
      <c r="AA341" s="43">
        <v>1140.3499999999999</v>
      </c>
    </row>
    <row r="342" spans="1:27" ht="12.75" hidden="1" customHeight="1" outlineLevel="1" x14ac:dyDescent="0.2">
      <c r="A342" s="98" t="s">
        <v>2740</v>
      </c>
      <c r="B342" s="62" t="s">
        <v>88</v>
      </c>
      <c r="C342" s="42" t="s">
        <v>77</v>
      </c>
      <c r="D342" s="43">
        <f>$D$327</f>
        <v>217.03</v>
      </c>
      <c r="E342" s="43">
        <f t="shared" ref="E342:AA342" si="196">$D$327</f>
        <v>217.03</v>
      </c>
      <c r="F342" s="43">
        <f t="shared" si="196"/>
        <v>217.03</v>
      </c>
      <c r="G342" s="43">
        <f t="shared" si="196"/>
        <v>217.03</v>
      </c>
      <c r="H342" s="43">
        <f t="shared" si="196"/>
        <v>217.03</v>
      </c>
      <c r="I342" s="43">
        <f t="shared" si="196"/>
        <v>217.03</v>
      </c>
      <c r="J342" s="43">
        <f t="shared" si="196"/>
        <v>217.03</v>
      </c>
      <c r="K342" s="43">
        <f t="shared" si="196"/>
        <v>217.03</v>
      </c>
      <c r="L342" s="43">
        <f t="shared" si="196"/>
        <v>217.03</v>
      </c>
      <c r="M342" s="43">
        <f t="shared" si="196"/>
        <v>217.03</v>
      </c>
      <c r="N342" s="43">
        <f t="shared" si="196"/>
        <v>217.03</v>
      </c>
      <c r="O342" s="43">
        <f t="shared" si="196"/>
        <v>217.03</v>
      </c>
      <c r="P342" s="43">
        <f t="shared" si="196"/>
        <v>217.03</v>
      </c>
      <c r="Q342" s="43">
        <f t="shared" si="196"/>
        <v>217.03</v>
      </c>
      <c r="R342" s="43">
        <f t="shared" si="196"/>
        <v>217.03</v>
      </c>
      <c r="S342" s="43">
        <f t="shared" si="196"/>
        <v>217.03</v>
      </c>
      <c r="T342" s="43">
        <f t="shared" si="196"/>
        <v>217.03</v>
      </c>
      <c r="U342" s="43">
        <f t="shared" si="196"/>
        <v>217.03</v>
      </c>
      <c r="V342" s="43">
        <f t="shared" si="196"/>
        <v>217.03</v>
      </c>
      <c r="W342" s="43">
        <f t="shared" si="196"/>
        <v>217.03</v>
      </c>
      <c r="X342" s="43">
        <f t="shared" si="196"/>
        <v>217.03</v>
      </c>
      <c r="Y342" s="43">
        <f t="shared" si="196"/>
        <v>217.03</v>
      </c>
      <c r="Z342" s="43">
        <f t="shared" si="196"/>
        <v>217.03</v>
      </c>
      <c r="AA342" s="43">
        <f t="shared" si="196"/>
        <v>217.03</v>
      </c>
    </row>
    <row r="343" spans="1:27" ht="12.75" hidden="1" customHeight="1" outlineLevel="1" x14ac:dyDescent="0.2">
      <c r="A343" s="98" t="s">
        <v>2741</v>
      </c>
      <c r="B343" s="62" t="s">
        <v>81</v>
      </c>
      <c r="C343" s="42" t="s">
        <v>77</v>
      </c>
      <c r="D343" s="43">
        <v>6.71</v>
      </c>
      <c r="E343" s="43">
        <v>6.71</v>
      </c>
      <c r="F343" s="43">
        <v>6.71</v>
      </c>
      <c r="G343" s="43">
        <v>6.71</v>
      </c>
      <c r="H343" s="43">
        <v>6.71</v>
      </c>
      <c r="I343" s="43">
        <v>6.71</v>
      </c>
      <c r="J343" s="43">
        <v>6.71</v>
      </c>
      <c r="K343" s="43">
        <v>6.71</v>
      </c>
      <c r="L343" s="43">
        <v>6.71</v>
      </c>
      <c r="M343" s="43">
        <v>6.71</v>
      </c>
      <c r="N343" s="43">
        <v>6.71</v>
      </c>
      <c r="O343" s="43">
        <v>6.71</v>
      </c>
      <c r="P343" s="43">
        <v>6.71</v>
      </c>
      <c r="Q343" s="43">
        <v>6.71</v>
      </c>
      <c r="R343" s="43">
        <v>6.71</v>
      </c>
      <c r="S343" s="43">
        <v>6.71</v>
      </c>
      <c r="T343" s="43">
        <v>6.71</v>
      </c>
      <c r="U343" s="43">
        <v>6.71</v>
      </c>
      <c r="V343" s="43">
        <v>6.71</v>
      </c>
      <c r="W343" s="43">
        <v>6.71</v>
      </c>
      <c r="X343" s="43">
        <v>6.71</v>
      </c>
      <c r="Y343" s="43">
        <v>6.71</v>
      </c>
      <c r="Z343" s="43">
        <v>6.71</v>
      </c>
      <c r="AA343" s="43">
        <v>6.71</v>
      </c>
    </row>
    <row r="344" spans="1:27" ht="12.75" hidden="1" customHeight="1" outlineLevel="1" x14ac:dyDescent="0.2">
      <c r="A344" s="98" t="s">
        <v>2742</v>
      </c>
      <c r="B344" s="62" t="s">
        <v>79</v>
      </c>
      <c r="C344" s="42" t="s">
        <v>77</v>
      </c>
      <c r="D344" s="43">
        <f>$D$11</f>
        <v>216.36</v>
      </c>
      <c r="E344" s="43">
        <f t="shared" ref="E344:AA344" si="197">$D$11</f>
        <v>216.36</v>
      </c>
      <c r="F344" s="43">
        <f t="shared" si="197"/>
        <v>216.36</v>
      </c>
      <c r="G344" s="43">
        <f t="shared" si="197"/>
        <v>216.36</v>
      </c>
      <c r="H344" s="43">
        <f t="shared" si="197"/>
        <v>216.36</v>
      </c>
      <c r="I344" s="43">
        <f t="shared" si="197"/>
        <v>216.36</v>
      </c>
      <c r="J344" s="43">
        <f t="shared" si="197"/>
        <v>216.36</v>
      </c>
      <c r="K344" s="43">
        <f t="shared" si="197"/>
        <v>216.36</v>
      </c>
      <c r="L344" s="43">
        <f t="shared" si="197"/>
        <v>216.36</v>
      </c>
      <c r="M344" s="43">
        <f t="shared" si="197"/>
        <v>216.36</v>
      </c>
      <c r="N344" s="43">
        <f t="shared" si="197"/>
        <v>216.36</v>
      </c>
      <c r="O344" s="43">
        <f t="shared" si="197"/>
        <v>216.36</v>
      </c>
      <c r="P344" s="43">
        <f t="shared" si="197"/>
        <v>216.36</v>
      </c>
      <c r="Q344" s="43">
        <f t="shared" si="197"/>
        <v>216.36</v>
      </c>
      <c r="R344" s="43">
        <f t="shared" si="197"/>
        <v>216.36</v>
      </c>
      <c r="S344" s="43">
        <f t="shared" si="197"/>
        <v>216.36</v>
      </c>
      <c r="T344" s="43">
        <f t="shared" si="197"/>
        <v>216.36</v>
      </c>
      <c r="U344" s="43">
        <f t="shared" si="197"/>
        <v>216.36</v>
      </c>
      <c r="V344" s="43">
        <f t="shared" si="197"/>
        <v>216.36</v>
      </c>
      <c r="W344" s="43">
        <f t="shared" si="197"/>
        <v>216.36</v>
      </c>
      <c r="X344" s="43">
        <f t="shared" si="197"/>
        <v>216.36</v>
      </c>
      <c r="Y344" s="43">
        <f t="shared" si="197"/>
        <v>216.36</v>
      </c>
      <c r="Z344" s="43">
        <f t="shared" si="197"/>
        <v>216.36</v>
      </c>
      <c r="AA344" s="43">
        <f t="shared" si="197"/>
        <v>216.36</v>
      </c>
    </row>
    <row r="345" spans="1:27" ht="12.75" customHeight="1" collapsed="1" x14ac:dyDescent="0.2">
      <c r="A345" s="97" t="s">
        <v>2743</v>
      </c>
      <c r="B345" s="27" t="str">
        <f>"05"&amp;"."&amp;$B$801&amp;"."&amp;$B$802</f>
        <v>05.01.2023</v>
      </c>
      <c r="C345" s="89" t="s">
        <v>74</v>
      </c>
      <c r="D345" s="90">
        <f>ROUND(((D346+D347+D349+D348)/1000),5)</f>
        <v>1.5082199999999999</v>
      </c>
      <c r="E345" s="90">
        <f>ROUND(((E346+E347+E349+E348)/1000),5)</f>
        <v>1.44621</v>
      </c>
      <c r="F345" s="90">
        <f>ROUND(((F346+F347+F349+F348)/1000),5)</f>
        <v>1.39358</v>
      </c>
      <c r="G345" s="90">
        <f t="shared" ref="G345:AA345" si="198">ROUND(((G346+G347+G349+G348)/1000),5)</f>
        <v>1.3878299999999999</v>
      </c>
      <c r="H345" s="90">
        <f t="shared" si="198"/>
        <v>1.4175</v>
      </c>
      <c r="I345" s="90">
        <f t="shared" si="198"/>
        <v>1.43638</v>
      </c>
      <c r="J345" s="90">
        <f t="shared" si="198"/>
        <v>1.4876499999999999</v>
      </c>
      <c r="K345" s="90">
        <f t="shared" si="198"/>
        <v>1.5528299999999999</v>
      </c>
      <c r="L345" s="90">
        <f t="shared" si="198"/>
        <v>1.8406800000000001</v>
      </c>
      <c r="M345" s="90">
        <f t="shared" si="198"/>
        <v>2.0642900000000002</v>
      </c>
      <c r="N345" s="90">
        <f t="shared" si="198"/>
        <v>2.0979100000000002</v>
      </c>
      <c r="O345" s="90">
        <f t="shared" si="198"/>
        <v>2.10446</v>
      </c>
      <c r="P345" s="90">
        <f t="shared" si="198"/>
        <v>2.1041500000000002</v>
      </c>
      <c r="Q345" s="90">
        <f t="shared" si="198"/>
        <v>2.1062599999999998</v>
      </c>
      <c r="R345" s="90">
        <f t="shared" si="198"/>
        <v>2.09626</v>
      </c>
      <c r="S345" s="90">
        <f t="shared" si="198"/>
        <v>2.0965600000000002</v>
      </c>
      <c r="T345" s="90">
        <f t="shared" si="198"/>
        <v>2.10738</v>
      </c>
      <c r="U345" s="90">
        <f t="shared" si="198"/>
        <v>2.1264599999999998</v>
      </c>
      <c r="V345" s="90">
        <f t="shared" si="198"/>
        <v>2.1183299999999998</v>
      </c>
      <c r="W345" s="90">
        <f t="shared" si="198"/>
        <v>2.1095799999999998</v>
      </c>
      <c r="X345" s="90">
        <f t="shared" si="198"/>
        <v>2.11056</v>
      </c>
      <c r="Y345" s="90">
        <f t="shared" si="198"/>
        <v>2.0959599999999998</v>
      </c>
      <c r="Z345" s="90">
        <f t="shared" si="198"/>
        <v>1.7626599999999999</v>
      </c>
      <c r="AA345" s="90">
        <f t="shared" si="198"/>
        <v>1.5334399999999999</v>
      </c>
    </row>
    <row r="346" spans="1:27" ht="12.75" hidden="1" customHeight="1" outlineLevel="1" x14ac:dyDescent="0.2">
      <c r="A346" s="98" t="s">
        <v>2744</v>
      </c>
      <c r="B346" s="62" t="s">
        <v>236</v>
      </c>
      <c r="C346" s="42" t="s">
        <v>77</v>
      </c>
      <c r="D346" s="43">
        <v>1068.1199999999999</v>
      </c>
      <c r="E346" s="43">
        <v>1006.11</v>
      </c>
      <c r="F346" s="43">
        <v>953.48</v>
      </c>
      <c r="G346" s="43">
        <v>947.73</v>
      </c>
      <c r="H346" s="43">
        <v>977.4</v>
      </c>
      <c r="I346" s="43">
        <v>996.28</v>
      </c>
      <c r="J346" s="43">
        <v>1047.55</v>
      </c>
      <c r="K346" s="43">
        <v>1112.73</v>
      </c>
      <c r="L346" s="43">
        <v>1400.58</v>
      </c>
      <c r="M346" s="43">
        <v>1624.19</v>
      </c>
      <c r="N346" s="43">
        <v>1657.81</v>
      </c>
      <c r="O346" s="43">
        <v>1664.36</v>
      </c>
      <c r="P346" s="43">
        <v>1664.05</v>
      </c>
      <c r="Q346" s="43">
        <v>1666.16</v>
      </c>
      <c r="R346" s="43">
        <v>1656.16</v>
      </c>
      <c r="S346" s="43">
        <v>1656.46</v>
      </c>
      <c r="T346" s="43">
        <v>1667.28</v>
      </c>
      <c r="U346" s="43">
        <v>1686.36</v>
      </c>
      <c r="V346" s="43">
        <v>1678.23</v>
      </c>
      <c r="W346" s="43">
        <v>1669.48</v>
      </c>
      <c r="X346" s="43">
        <v>1670.46</v>
      </c>
      <c r="Y346" s="43">
        <v>1655.86</v>
      </c>
      <c r="Z346" s="43">
        <v>1322.56</v>
      </c>
      <c r="AA346" s="43">
        <v>1093.3399999999999</v>
      </c>
    </row>
    <row r="347" spans="1:27" ht="12.75" hidden="1" customHeight="1" outlineLevel="1" x14ac:dyDescent="0.2">
      <c r="A347" s="98" t="s">
        <v>2745</v>
      </c>
      <c r="B347" s="62" t="s">
        <v>88</v>
      </c>
      <c r="C347" s="42" t="s">
        <v>77</v>
      </c>
      <c r="D347" s="43">
        <f>$D$327</f>
        <v>217.03</v>
      </c>
      <c r="E347" s="43">
        <f t="shared" ref="E347:AA347" si="199">$D$327</f>
        <v>217.03</v>
      </c>
      <c r="F347" s="43">
        <f t="shared" si="199"/>
        <v>217.03</v>
      </c>
      <c r="G347" s="43">
        <f t="shared" si="199"/>
        <v>217.03</v>
      </c>
      <c r="H347" s="43">
        <f t="shared" si="199"/>
        <v>217.03</v>
      </c>
      <c r="I347" s="43">
        <f t="shared" si="199"/>
        <v>217.03</v>
      </c>
      <c r="J347" s="43">
        <f t="shared" si="199"/>
        <v>217.03</v>
      </c>
      <c r="K347" s="43">
        <f t="shared" si="199"/>
        <v>217.03</v>
      </c>
      <c r="L347" s="43">
        <f t="shared" si="199"/>
        <v>217.03</v>
      </c>
      <c r="M347" s="43">
        <f t="shared" si="199"/>
        <v>217.03</v>
      </c>
      <c r="N347" s="43">
        <f t="shared" si="199"/>
        <v>217.03</v>
      </c>
      <c r="O347" s="43">
        <f t="shared" si="199"/>
        <v>217.03</v>
      </c>
      <c r="P347" s="43">
        <f t="shared" si="199"/>
        <v>217.03</v>
      </c>
      <c r="Q347" s="43">
        <f t="shared" si="199"/>
        <v>217.03</v>
      </c>
      <c r="R347" s="43">
        <f t="shared" si="199"/>
        <v>217.03</v>
      </c>
      <c r="S347" s="43">
        <f t="shared" si="199"/>
        <v>217.03</v>
      </c>
      <c r="T347" s="43">
        <f t="shared" si="199"/>
        <v>217.03</v>
      </c>
      <c r="U347" s="43">
        <f t="shared" si="199"/>
        <v>217.03</v>
      </c>
      <c r="V347" s="43">
        <f t="shared" si="199"/>
        <v>217.03</v>
      </c>
      <c r="W347" s="43">
        <f t="shared" si="199"/>
        <v>217.03</v>
      </c>
      <c r="X347" s="43">
        <f t="shared" si="199"/>
        <v>217.03</v>
      </c>
      <c r="Y347" s="43">
        <f t="shared" si="199"/>
        <v>217.03</v>
      </c>
      <c r="Z347" s="43">
        <f t="shared" si="199"/>
        <v>217.03</v>
      </c>
      <c r="AA347" s="43">
        <f t="shared" si="199"/>
        <v>217.03</v>
      </c>
    </row>
    <row r="348" spans="1:27" ht="12.75" hidden="1" customHeight="1" outlineLevel="1" x14ac:dyDescent="0.2">
      <c r="A348" s="98" t="s">
        <v>2746</v>
      </c>
      <c r="B348" s="62" t="s">
        <v>81</v>
      </c>
      <c r="C348" s="42" t="s">
        <v>77</v>
      </c>
      <c r="D348" s="43">
        <v>6.71</v>
      </c>
      <c r="E348" s="43">
        <v>6.71</v>
      </c>
      <c r="F348" s="43">
        <v>6.71</v>
      </c>
      <c r="G348" s="43">
        <v>6.71</v>
      </c>
      <c r="H348" s="43">
        <v>6.71</v>
      </c>
      <c r="I348" s="43">
        <v>6.71</v>
      </c>
      <c r="J348" s="43">
        <v>6.71</v>
      </c>
      <c r="K348" s="43">
        <v>6.71</v>
      </c>
      <c r="L348" s="43">
        <v>6.71</v>
      </c>
      <c r="M348" s="43">
        <v>6.71</v>
      </c>
      <c r="N348" s="43">
        <v>6.71</v>
      </c>
      <c r="O348" s="43">
        <v>6.71</v>
      </c>
      <c r="P348" s="43">
        <v>6.71</v>
      </c>
      <c r="Q348" s="43">
        <v>6.71</v>
      </c>
      <c r="R348" s="43">
        <v>6.71</v>
      </c>
      <c r="S348" s="43">
        <v>6.71</v>
      </c>
      <c r="T348" s="43">
        <v>6.71</v>
      </c>
      <c r="U348" s="43">
        <v>6.71</v>
      </c>
      <c r="V348" s="43">
        <v>6.71</v>
      </c>
      <c r="W348" s="43">
        <v>6.71</v>
      </c>
      <c r="X348" s="43">
        <v>6.71</v>
      </c>
      <c r="Y348" s="43">
        <v>6.71</v>
      </c>
      <c r="Z348" s="43">
        <v>6.71</v>
      </c>
      <c r="AA348" s="43">
        <v>6.71</v>
      </c>
    </row>
    <row r="349" spans="1:27" ht="12.75" hidden="1" customHeight="1" outlineLevel="1" x14ac:dyDescent="0.2">
      <c r="A349" s="98" t="s">
        <v>2747</v>
      </c>
      <c r="B349" s="62" t="s">
        <v>79</v>
      </c>
      <c r="C349" s="42" t="s">
        <v>77</v>
      </c>
      <c r="D349" s="43">
        <f>$D$11</f>
        <v>216.36</v>
      </c>
      <c r="E349" s="43">
        <f t="shared" ref="E349:AA349" si="200">$D$11</f>
        <v>216.36</v>
      </c>
      <c r="F349" s="43">
        <f t="shared" si="200"/>
        <v>216.36</v>
      </c>
      <c r="G349" s="43">
        <f t="shared" si="200"/>
        <v>216.36</v>
      </c>
      <c r="H349" s="43">
        <f t="shared" si="200"/>
        <v>216.36</v>
      </c>
      <c r="I349" s="43">
        <f t="shared" si="200"/>
        <v>216.36</v>
      </c>
      <c r="J349" s="43">
        <f t="shared" si="200"/>
        <v>216.36</v>
      </c>
      <c r="K349" s="43">
        <f t="shared" si="200"/>
        <v>216.36</v>
      </c>
      <c r="L349" s="43">
        <f t="shared" si="200"/>
        <v>216.36</v>
      </c>
      <c r="M349" s="43">
        <f t="shared" si="200"/>
        <v>216.36</v>
      </c>
      <c r="N349" s="43">
        <f t="shared" si="200"/>
        <v>216.36</v>
      </c>
      <c r="O349" s="43">
        <f t="shared" si="200"/>
        <v>216.36</v>
      </c>
      <c r="P349" s="43">
        <f t="shared" si="200"/>
        <v>216.36</v>
      </c>
      <c r="Q349" s="43">
        <f t="shared" si="200"/>
        <v>216.36</v>
      </c>
      <c r="R349" s="43">
        <f t="shared" si="200"/>
        <v>216.36</v>
      </c>
      <c r="S349" s="43">
        <f t="shared" si="200"/>
        <v>216.36</v>
      </c>
      <c r="T349" s="43">
        <f t="shared" si="200"/>
        <v>216.36</v>
      </c>
      <c r="U349" s="43">
        <f t="shared" si="200"/>
        <v>216.36</v>
      </c>
      <c r="V349" s="43">
        <f t="shared" si="200"/>
        <v>216.36</v>
      </c>
      <c r="W349" s="43">
        <f t="shared" si="200"/>
        <v>216.36</v>
      </c>
      <c r="X349" s="43">
        <f t="shared" si="200"/>
        <v>216.36</v>
      </c>
      <c r="Y349" s="43">
        <f t="shared" si="200"/>
        <v>216.36</v>
      </c>
      <c r="Z349" s="43">
        <f t="shared" si="200"/>
        <v>216.36</v>
      </c>
      <c r="AA349" s="43">
        <f t="shared" si="200"/>
        <v>216.36</v>
      </c>
    </row>
    <row r="350" spans="1:27" ht="12.75" customHeight="1" collapsed="1" x14ac:dyDescent="0.2">
      <c r="A350" s="97" t="s">
        <v>2748</v>
      </c>
      <c r="B350" s="27" t="str">
        <f>"06"&amp;"."&amp;$B$801&amp;"."&amp;$B$802</f>
        <v>06.01.2023</v>
      </c>
      <c r="C350" s="89" t="s">
        <v>74</v>
      </c>
      <c r="D350" s="90">
        <f>ROUND(((D351+D352+D354+D353)/1000),5)</f>
        <v>1.4772000000000001</v>
      </c>
      <c r="E350" s="90">
        <f>ROUND(((E351+E352+E354+E353)/1000),5)</f>
        <v>1.36991</v>
      </c>
      <c r="F350" s="90">
        <f>ROUND(((F351+F352+F354+F353)/1000),5)</f>
        <v>1.2869900000000001</v>
      </c>
      <c r="G350" s="90">
        <f t="shared" ref="G350:AA350" si="201">ROUND(((G351+G352+G354+G353)/1000),5)</f>
        <v>1.25997</v>
      </c>
      <c r="H350" s="90">
        <f t="shared" si="201"/>
        <v>1.2894699999999999</v>
      </c>
      <c r="I350" s="90">
        <f t="shared" si="201"/>
        <v>1.3354999999999999</v>
      </c>
      <c r="J350" s="90">
        <f t="shared" si="201"/>
        <v>1.38794</v>
      </c>
      <c r="K350" s="90">
        <f t="shared" si="201"/>
        <v>1.5225</v>
      </c>
      <c r="L350" s="90">
        <f t="shared" si="201"/>
        <v>1.75583</v>
      </c>
      <c r="M350" s="90">
        <f t="shared" si="201"/>
        <v>2.0165700000000002</v>
      </c>
      <c r="N350" s="90">
        <f t="shared" si="201"/>
        <v>2.0634999999999999</v>
      </c>
      <c r="O350" s="90">
        <f t="shared" si="201"/>
        <v>2.0830500000000001</v>
      </c>
      <c r="P350" s="90">
        <f t="shared" si="201"/>
        <v>2.0868500000000001</v>
      </c>
      <c r="Q350" s="90">
        <f t="shared" si="201"/>
        <v>2.0905399999999998</v>
      </c>
      <c r="R350" s="90">
        <f t="shared" si="201"/>
        <v>2.0647799999999998</v>
      </c>
      <c r="S350" s="90">
        <f t="shared" si="201"/>
        <v>2.0731199999999999</v>
      </c>
      <c r="T350" s="90">
        <f t="shared" si="201"/>
        <v>2.1003400000000001</v>
      </c>
      <c r="U350" s="90">
        <f t="shared" si="201"/>
        <v>2.1103900000000002</v>
      </c>
      <c r="V350" s="90">
        <f t="shared" si="201"/>
        <v>2.1046499999999999</v>
      </c>
      <c r="W350" s="90">
        <f t="shared" si="201"/>
        <v>2.1017800000000002</v>
      </c>
      <c r="X350" s="90">
        <f t="shared" si="201"/>
        <v>2.1013500000000001</v>
      </c>
      <c r="Y350" s="90">
        <f t="shared" si="201"/>
        <v>2.0518800000000001</v>
      </c>
      <c r="Z350" s="90">
        <f t="shared" si="201"/>
        <v>1.72183</v>
      </c>
      <c r="AA350" s="90">
        <f t="shared" si="201"/>
        <v>1.53972</v>
      </c>
    </row>
    <row r="351" spans="1:27" ht="12.75" hidden="1" customHeight="1" outlineLevel="1" x14ac:dyDescent="0.2">
      <c r="A351" s="98" t="s">
        <v>2749</v>
      </c>
      <c r="B351" s="62" t="s">
        <v>236</v>
      </c>
      <c r="C351" s="42" t="s">
        <v>77</v>
      </c>
      <c r="D351" s="43">
        <v>1037.0999999999999</v>
      </c>
      <c r="E351" s="43">
        <v>929.81</v>
      </c>
      <c r="F351" s="43">
        <v>846.89</v>
      </c>
      <c r="G351" s="43">
        <v>819.87</v>
      </c>
      <c r="H351" s="43">
        <v>849.37</v>
      </c>
      <c r="I351" s="43">
        <v>895.4</v>
      </c>
      <c r="J351" s="43">
        <v>947.84</v>
      </c>
      <c r="K351" s="43">
        <v>1082.4000000000001</v>
      </c>
      <c r="L351" s="43">
        <v>1315.73</v>
      </c>
      <c r="M351" s="43">
        <v>1576.47</v>
      </c>
      <c r="N351" s="43">
        <v>1623.4</v>
      </c>
      <c r="O351" s="43">
        <v>1642.95</v>
      </c>
      <c r="P351" s="43">
        <v>1646.75</v>
      </c>
      <c r="Q351" s="43">
        <v>1650.44</v>
      </c>
      <c r="R351" s="43">
        <v>1624.68</v>
      </c>
      <c r="S351" s="43">
        <v>1633.02</v>
      </c>
      <c r="T351" s="43">
        <v>1660.24</v>
      </c>
      <c r="U351" s="43">
        <v>1670.29</v>
      </c>
      <c r="V351" s="43">
        <v>1664.55</v>
      </c>
      <c r="W351" s="43">
        <v>1661.68</v>
      </c>
      <c r="X351" s="43">
        <v>1661.25</v>
      </c>
      <c r="Y351" s="43">
        <v>1611.78</v>
      </c>
      <c r="Z351" s="43">
        <v>1281.73</v>
      </c>
      <c r="AA351" s="43">
        <v>1099.6199999999999</v>
      </c>
    </row>
    <row r="352" spans="1:27" ht="12.75" hidden="1" customHeight="1" outlineLevel="1" x14ac:dyDescent="0.2">
      <c r="A352" s="98" t="s">
        <v>2750</v>
      </c>
      <c r="B352" s="62" t="s">
        <v>88</v>
      </c>
      <c r="C352" s="42" t="s">
        <v>77</v>
      </c>
      <c r="D352" s="43">
        <f>$D$327</f>
        <v>217.03</v>
      </c>
      <c r="E352" s="43">
        <f t="shared" ref="E352:AA352" si="202">$D$327</f>
        <v>217.03</v>
      </c>
      <c r="F352" s="43">
        <f t="shared" si="202"/>
        <v>217.03</v>
      </c>
      <c r="G352" s="43">
        <f t="shared" si="202"/>
        <v>217.03</v>
      </c>
      <c r="H352" s="43">
        <f t="shared" si="202"/>
        <v>217.03</v>
      </c>
      <c r="I352" s="43">
        <f t="shared" si="202"/>
        <v>217.03</v>
      </c>
      <c r="J352" s="43">
        <f t="shared" si="202"/>
        <v>217.03</v>
      </c>
      <c r="K352" s="43">
        <f t="shared" si="202"/>
        <v>217.03</v>
      </c>
      <c r="L352" s="43">
        <f t="shared" si="202"/>
        <v>217.03</v>
      </c>
      <c r="M352" s="43">
        <f t="shared" si="202"/>
        <v>217.03</v>
      </c>
      <c r="N352" s="43">
        <f t="shared" si="202"/>
        <v>217.03</v>
      </c>
      <c r="O352" s="43">
        <f t="shared" si="202"/>
        <v>217.03</v>
      </c>
      <c r="P352" s="43">
        <f t="shared" si="202"/>
        <v>217.03</v>
      </c>
      <c r="Q352" s="43">
        <f t="shared" si="202"/>
        <v>217.03</v>
      </c>
      <c r="R352" s="43">
        <f t="shared" si="202"/>
        <v>217.03</v>
      </c>
      <c r="S352" s="43">
        <f t="shared" si="202"/>
        <v>217.03</v>
      </c>
      <c r="T352" s="43">
        <f t="shared" si="202"/>
        <v>217.03</v>
      </c>
      <c r="U352" s="43">
        <f t="shared" si="202"/>
        <v>217.03</v>
      </c>
      <c r="V352" s="43">
        <f t="shared" si="202"/>
        <v>217.03</v>
      </c>
      <c r="W352" s="43">
        <f t="shared" si="202"/>
        <v>217.03</v>
      </c>
      <c r="X352" s="43">
        <f t="shared" si="202"/>
        <v>217.03</v>
      </c>
      <c r="Y352" s="43">
        <f t="shared" si="202"/>
        <v>217.03</v>
      </c>
      <c r="Z352" s="43">
        <f t="shared" si="202"/>
        <v>217.03</v>
      </c>
      <c r="AA352" s="43">
        <f t="shared" si="202"/>
        <v>217.03</v>
      </c>
    </row>
    <row r="353" spans="1:27" ht="12.75" hidden="1" customHeight="1" outlineLevel="1" x14ac:dyDescent="0.2">
      <c r="A353" s="98" t="s">
        <v>2751</v>
      </c>
      <c r="B353" s="62" t="s">
        <v>81</v>
      </c>
      <c r="C353" s="42" t="s">
        <v>77</v>
      </c>
      <c r="D353" s="43">
        <v>6.71</v>
      </c>
      <c r="E353" s="43">
        <v>6.71</v>
      </c>
      <c r="F353" s="43">
        <v>6.71</v>
      </c>
      <c r="G353" s="43">
        <v>6.71</v>
      </c>
      <c r="H353" s="43">
        <v>6.71</v>
      </c>
      <c r="I353" s="43">
        <v>6.71</v>
      </c>
      <c r="J353" s="43">
        <v>6.71</v>
      </c>
      <c r="K353" s="43">
        <v>6.71</v>
      </c>
      <c r="L353" s="43">
        <v>6.71</v>
      </c>
      <c r="M353" s="43">
        <v>6.71</v>
      </c>
      <c r="N353" s="43">
        <v>6.71</v>
      </c>
      <c r="O353" s="43">
        <v>6.71</v>
      </c>
      <c r="P353" s="43">
        <v>6.71</v>
      </c>
      <c r="Q353" s="43">
        <v>6.71</v>
      </c>
      <c r="R353" s="43">
        <v>6.71</v>
      </c>
      <c r="S353" s="43">
        <v>6.71</v>
      </c>
      <c r="T353" s="43">
        <v>6.71</v>
      </c>
      <c r="U353" s="43">
        <v>6.71</v>
      </c>
      <c r="V353" s="43">
        <v>6.71</v>
      </c>
      <c r="W353" s="43">
        <v>6.71</v>
      </c>
      <c r="X353" s="43">
        <v>6.71</v>
      </c>
      <c r="Y353" s="43">
        <v>6.71</v>
      </c>
      <c r="Z353" s="43">
        <v>6.71</v>
      </c>
      <c r="AA353" s="43">
        <v>6.71</v>
      </c>
    </row>
    <row r="354" spans="1:27" ht="12.75" hidden="1" customHeight="1" outlineLevel="1" x14ac:dyDescent="0.2">
      <c r="A354" s="98" t="s">
        <v>2752</v>
      </c>
      <c r="B354" s="62" t="s">
        <v>79</v>
      </c>
      <c r="C354" s="42" t="s">
        <v>77</v>
      </c>
      <c r="D354" s="43">
        <f>$D$11</f>
        <v>216.36</v>
      </c>
      <c r="E354" s="43">
        <f t="shared" ref="E354:AA354" si="203">$D$11</f>
        <v>216.36</v>
      </c>
      <c r="F354" s="43">
        <f t="shared" si="203"/>
        <v>216.36</v>
      </c>
      <c r="G354" s="43">
        <f t="shared" si="203"/>
        <v>216.36</v>
      </c>
      <c r="H354" s="43">
        <f t="shared" si="203"/>
        <v>216.36</v>
      </c>
      <c r="I354" s="43">
        <f t="shared" si="203"/>
        <v>216.36</v>
      </c>
      <c r="J354" s="43">
        <f t="shared" si="203"/>
        <v>216.36</v>
      </c>
      <c r="K354" s="43">
        <f t="shared" si="203"/>
        <v>216.36</v>
      </c>
      <c r="L354" s="43">
        <f t="shared" si="203"/>
        <v>216.36</v>
      </c>
      <c r="M354" s="43">
        <f t="shared" si="203"/>
        <v>216.36</v>
      </c>
      <c r="N354" s="43">
        <f t="shared" si="203"/>
        <v>216.36</v>
      </c>
      <c r="O354" s="43">
        <f t="shared" si="203"/>
        <v>216.36</v>
      </c>
      <c r="P354" s="43">
        <f t="shared" si="203"/>
        <v>216.36</v>
      </c>
      <c r="Q354" s="43">
        <f t="shared" si="203"/>
        <v>216.36</v>
      </c>
      <c r="R354" s="43">
        <f t="shared" si="203"/>
        <v>216.36</v>
      </c>
      <c r="S354" s="43">
        <f t="shared" si="203"/>
        <v>216.36</v>
      </c>
      <c r="T354" s="43">
        <f t="shared" si="203"/>
        <v>216.36</v>
      </c>
      <c r="U354" s="43">
        <f t="shared" si="203"/>
        <v>216.36</v>
      </c>
      <c r="V354" s="43">
        <f t="shared" si="203"/>
        <v>216.36</v>
      </c>
      <c r="W354" s="43">
        <f t="shared" si="203"/>
        <v>216.36</v>
      </c>
      <c r="X354" s="43">
        <f t="shared" si="203"/>
        <v>216.36</v>
      </c>
      <c r="Y354" s="43">
        <f t="shared" si="203"/>
        <v>216.36</v>
      </c>
      <c r="Z354" s="43">
        <f t="shared" si="203"/>
        <v>216.36</v>
      </c>
      <c r="AA354" s="43">
        <f t="shared" si="203"/>
        <v>216.36</v>
      </c>
    </row>
    <row r="355" spans="1:27" ht="12.75" customHeight="1" collapsed="1" x14ac:dyDescent="0.2">
      <c r="A355" s="97" t="s">
        <v>2753</v>
      </c>
      <c r="B355" s="27" t="str">
        <f>"07"&amp;"."&amp;$B$801&amp;"."&amp;$B$802</f>
        <v>07.01.2023</v>
      </c>
      <c r="C355" s="89" t="s">
        <v>74</v>
      </c>
      <c r="D355" s="90">
        <f>ROUND(((D356+D357+D359+D358)/1000),5)</f>
        <v>1.47811</v>
      </c>
      <c r="E355" s="90">
        <f>ROUND(((E356+E357+E359+E358)/1000),5)</f>
        <v>1.38876</v>
      </c>
      <c r="F355" s="90">
        <f>ROUND(((F356+F357+F359+F358)/1000),5)</f>
        <v>1.31664</v>
      </c>
      <c r="G355" s="90">
        <f t="shared" ref="G355:AA355" si="204">ROUND(((G356+G357+G359+G358)/1000),5)</f>
        <v>1.2830299999999999</v>
      </c>
      <c r="H355" s="90">
        <f t="shared" si="204"/>
        <v>1.3014600000000001</v>
      </c>
      <c r="I355" s="90">
        <f t="shared" si="204"/>
        <v>1.3302</v>
      </c>
      <c r="J355" s="90">
        <f t="shared" si="204"/>
        <v>1.3614200000000001</v>
      </c>
      <c r="K355" s="90">
        <f t="shared" si="204"/>
        <v>1.4574100000000001</v>
      </c>
      <c r="L355" s="90">
        <f t="shared" si="204"/>
        <v>1.5752299999999999</v>
      </c>
      <c r="M355" s="90">
        <f t="shared" si="204"/>
        <v>1.82555</v>
      </c>
      <c r="N355" s="90">
        <f t="shared" si="204"/>
        <v>1.9853799999999999</v>
      </c>
      <c r="O355" s="90">
        <f t="shared" si="204"/>
        <v>2.00963</v>
      </c>
      <c r="P355" s="90">
        <f t="shared" si="204"/>
        <v>2.0122200000000001</v>
      </c>
      <c r="Q355" s="90">
        <f t="shared" si="204"/>
        <v>2.0137399999999999</v>
      </c>
      <c r="R355" s="90">
        <f t="shared" si="204"/>
        <v>1.97787</v>
      </c>
      <c r="S355" s="90">
        <f t="shared" si="204"/>
        <v>1.9884200000000001</v>
      </c>
      <c r="T355" s="90">
        <f t="shared" si="204"/>
        <v>2.0214400000000001</v>
      </c>
      <c r="U355" s="90">
        <f t="shared" si="204"/>
        <v>2.0462199999999999</v>
      </c>
      <c r="V355" s="90">
        <f t="shared" si="204"/>
        <v>2.0420099999999999</v>
      </c>
      <c r="W355" s="90">
        <f t="shared" si="204"/>
        <v>2.03688</v>
      </c>
      <c r="X355" s="90">
        <f t="shared" si="204"/>
        <v>2.0459800000000001</v>
      </c>
      <c r="Y355" s="90">
        <f t="shared" si="204"/>
        <v>2.0186099999999998</v>
      </c>
      <c r="Z355" s="90">
        <f t="shared" si="204"/>
        <v>1.8251299999999999</v>
      </c>
      <c r="AA355" s="90">
        <f t="shared" si="204"/>
        <v>1.57433</v>
      </c>
    </row>
    <row r="356" spans="1:27" ht="12.75" hidden="1" customHeight="1" outlineLevel="1" x14ac:dyDescent="0.2">
      <c r="A356" s="98" t="s">
        <v>2754</v>
      </c>
      <c r="B356" s="62" t="s">
        <v>236</v>
      </c>
      <c r="C356" s="42" t="s">
        <v>77</v>
      </c>
      <c r="D356" s="43">
        <v>1038.01</v>
      </c>
      <c r="E356" s="43">
        <v>948.66</v>
      </c>
      <c r="F356" s="43">
        <v>876.54</v>
      </c>
      <c r="G356" s="43">
        <v>842.93</v>
      </c>
      <c r="H356" s="43">
        <v>861.36</v>
      </c>
      <c r="I356" s="43">
        <v>890.1</v>
      </c>
      <c r="J356" s="43">
        <v>921.32</v>
      </c>
      <c r="K356" s="43">
        <v>1017.31</v>
      </c>
      <c r="L356" s="43">
        <v>1135.1300000000001</v>
      </c>
      <c r="M356" s="43">
        <v>1385.45</v>
      </c>
      <c r="N356" s="43">
        <v>1545.28</v>
      </c>
      <c r="O356" s="43">
        <v>1569.53</v>
      </c>
      <c r="P356" s="43">
        <v>1572.12</v>
      </c>
      <c r="Q356" s="43">
        <v>1573.64</v>
      </c>
      <c r="R356" s="43">
        <v>1537.77</v>
      </c>
      <c r="S356" s="43">
        <v>1548.32</v>
      </c>
      <c r="T356" s="43">
        <v>1581.34</v>
      </c>
      <c r="U356" s="43">
        <v>1606.12</v>
      </c>
      <c r="V356" s="43">
        <v>1601.91</v>
      </c>
      <c r="W356" s="43">
        <v>1596.78</v>
      </c>
      <c r="X356" s="43">
        <v>1605.88</v>
      </c>
      <c r="Y356" s="43">
        <v>1578.51</v>
      </c>
      <c r="Z356" s="43">
        <v>1385.03</v>
      </c>
      <c r="AA356" s="43">
        <v>1134.23</v>
      </c>
    </row>
    <row r="357" spans="1:27" ht="12.75" hidden="1" customHeight="1" outlineLevel="1" x14ac:dyDescent="0.2">
      <c r="A357" s="98" t="s">
        <v>2755</v>
      </c>
      <c r="B357" s="62" t="s">
        <v>88</v>
      </c>
      <c r="C357" s="42" t="s">
        <v>77</v>
      </c>
      <c r="D357" s="43">
        <f>$D$327</f>
        <v>217.03</v>
      </c>
      <c r="E357" s="43">
        <f t="shared" ref="E357:AA357" si="205">$D$327</f>
        <v>217.03</v>
      </c>
      <c r="F357" s="43">
        <f t="shared" si="205"/>
        <v>217.03</v>
      </c>
      <c r="G357" s="43">
        <f t="shared" si="205"/>
        <v>217.03</v>
      </c>
      <c r="H357" s="43">
        <f t="shared" si="205"/>
        <v>217.03</v>
      </c>
      <c r="I357" s="43">
        <f t="shared" si="205"/>
        <v>217.03</v>
      </c>
      <c r="J357" s="43">
        <f t="shared" si="205"/>
        <v>217.03</v>
      </c>
      <c r="K357" s="43">
        <f t="shared" si="205"/>
        <v>217.03</v>
      </c>
      <c r="L357" s="43">
        <f t="shared" si="205"/>
        <v>217.03</v>
      </c>
      <c r="M357" s="43">
        <f t="shared" si="205"/>
        <v>217.03</v>
      </c>
      <c r="N357" s="43">
        <f t="shared" si="205"/>
        <v>217.03</v>
      </c>
      <c r="O357" s="43">
        <f t="shared" si="205"/>
        <v>217.03</v>
      </c>
      <c r="P357" s="43">
        <f t="shared" si="205"/>
        <v>217.03</v>
      </c>
      <c r="Q357" s="43">
        <f t="shared" si="205"/>
        <v>217.03</v>
      </c>
      <c r="R357" s="43">
        <f t="shared" si="205"/>
        <v>217.03</v>
      </c>
      <c r="S357" s="43">
        <f t="shared" si="205"/>
        <v>217.03</v>
      </c>
      <c r="T357" s="43">
        <f t="shared" si="205"/>
        <v>217.03</v>
      </c>
      <c r="U357" s="43">
        <f t="shared" si="205"/>
        <v>217.03</v>
      </c>
      <c r="V357" s="43">
        <f t="shared" si="205"/>
        <v>217.03</v>
      </c>
      <c r="W357" s="43">
        <f t="shared" si="205"/>
        <v>217.03</v>
      </c>
      <c r="X357" s="43">
        <f t="shared" si="205"/>
        <v>217.03</v>
      </c>
      <c r="Y357" s="43">
        <f t="shared" si="205"/>
        <v>217.03</v>
      </c>
      <c r="Z357" s="43">
        <f t="shared" si="205"/>
        <v>217.03</v>
      </c>
      <c r="AA357" s="43">
        <f t="shared" si="205"/>
        <v>217.03</v>
      </c>
    </row>
    <row r="358" spans="1:27" ht="12.75" hidden="1" customHeight="1" outlineLevel="1" x14ac:dyDescent="0.2">
      <c r="A358" s="98" t="s">
        <v>2756</v>
      </c>
      <c r="B358" s="62" t="s">
        <v>81</v>
      </c>
      <c r="C358" s="42" t="s">
        <v>77</v>
      </c>
      <c r="D358" s="43">
        <v>6.71</v>
      </c>
      <c r="E358" s="43">
        <v>6.71</v>
      </c>
      <c r="F358" s="43">
        <v>6.71</v>
      </c>
      <c r="G358" s="43">
        <v>6.71</v>
      </c>
      <c r="H358" s="43">
        <v>6.71</v>
      </c>
      <c r="I358" s="43">
        <v>6.71</v>
      </c>
      <c r="J358" s="43">
        <v>6.71</v>
      </c>
      <c r="K358" s="43">
        <v>6.71</v>
      </c>
      <c r="L358" s="43">
        <v>6.71</v>
      </c>
      <c r="M358" s="43">
        <v>6.71</v>
      </c>
      <c r="N358" s="43">
        <v>6.71</v>
      </c>
      <c r="O358" s="43">
        <v>6.71</v>
      </c>
      <c r="P358" s="43">
        <v>6.71</v>
      </c>
      <c r="Q358" s="43">
        <v>6.71</v>
      </c>
      <c r="R358" s="43">
        <v>6.71</v>
      </c>
      <c r="S358" s="43">
        <v>6.71</v>
      </c>
      <c r="T358" s="43">
        <v>6.71</v>
      </c>
      <c r="U358" s="43">
        <v>6.71</v>
      </c>
      <c r="V358" s="43">
        <v>6.71</v>
      </c>
      <c r="W358" s="43">
        <v>6.71</v>
      </c>
      <c r="X358" s="43">
        <v>6.71</v>
      </c>
      <c r="Y358" s="43">
        <v>6.71</v>
      </c>
      <c r="Z358" s="43">
        <v>6.71</v>
      </c>
      <c r="AA358" s="43">
        <v>6.71</v>
      </c>
    </row>
    <row r="359" spans="1:27" ht="12.75" hidden="1" customHeight="1" outlineLevel="1" x14ac:dyDescent="0.2">
      <c r="A359" s="98" t="s">
        <v>2757</v>
      </c>
      <c r="B359" s="62" t="s">
        <v>79</v>
      </c>
      <c r="C359" s="42" t="s">
        <v>77</v>
      </c>
      <c r="D359" s="43">
        <f>$D$11</f>
        <v>216.36</v>
      </c>
      <c r="E359" s="43">
        <f t="shared" ref="E359:AA359" si="206">$D$11</f>
        <v>216.36</v>
      </c>
      <c r="F359" s="43">
        <f t="shared" si="206"/>
        <v>216.36</v>
      </c>
      <c r="G359" s="43">
        <f t="shared" si="206"/>
        <v>216.36</v>
      </c>
      <c r="H359" s="43">
        <f t="shared" si="206"/>
        <v>216.36</v>
      </c>
      <c r="I359" s="43">
        <f t="shared" si="206"/>
        <v>216.36</v>
      </c>
      <c r="J359" s="43">
        <f t="shared" si="206"/>
        <v>216.36</v>
      </c>
      <c r="K359" s="43">
        <f t="shared" si="206"/>
        <v>216.36</v>
      </c>
      <c r="L359" s="43">
        <f t="shared" si="206"/>
        <v>216.36</v>
      </c>
      <c r="M359" s="43">
        <f t="shared" si="206"/>
        <v>216.36</v>
      </c>
      <c r="N359" s="43">
        <f t="shared" si="206"/>
        <v>216.36</v>
      </c>
      <c r="O359" s="43">
        <f t="shared" si="206"/>
        <v>216.36</v>
      </c>
      <c r="P359" s="43">
        <f t="shared" si="206"/>
        <v>216.36</v>
      </c>
      <c r="Q359" s="43">
        <f t="shared" si="206"/>
        <v>216.36</v>
      </c>
      <c r="R359" s="43">
        <f t="shared" si="206"/>
        <v>216.36</v>
      </c>
      <c r="S359" s="43">
        <f t="shared" si="206"/>
        <v>216.36</v>
      </c>
      <c r="T359" s="43">
        <f t="shared" si="206"/>
        <v>216.36</v>
      </c>
      <c r="U359" s="43">
        <f t="shared" si="206"/>
        <v>216.36</v>
      </c>
      <c r="V359" s="43">
        <f t="shared" si="206"/>
        <v>216.36</v>
      </c>
      <c r="W359" s="43">
        <f t="shared" si="206"/>
        <v>216.36</v>
      </c>
      <c r="X359" s="43">
        <f t="shared" si="206"/>
        <v>216.36</v>
      </c>
      <c r="Y359" s="43">
        <f t="shared" si="206"/>
        <v>216.36</v>
      </c>
      <c r="Z359" s="43">
        <f t="shared" si="206"/>
        <v>216.36</v>
      </c>
      <c r="AA359" s="43">
        <f t="shared" si="206"/>
        <v>216.36</v>
      </c>
    </row>
    <row r="360" spans="1:27" ht="12.75" customHeight="1" collapsed="1" x14ac:dyDescent="0.2">
      <c r="A360" s="97" t="s">
        <v>2758</v>
      </c>
      <c r="B360" s="27" t="str">
        <f>"08"&amp;"."&amp;$B$801&amp;"."&amp;$B$802</f>
        <v>08.01.2023</v>
      </c>
      <c r="C360" s="89" t="s">
        <v>74</v>
      </c>
      <c r="D360" s="90">
        <f>ROUND(((D361+D362+D364+D363)/1000),5)</f>
        <v>1.5355799999999999</v>
      </c>
      <c r="E360" s="90">
        <f>ROUND(((E361+E362+E364+E363)/1000),5)</f>
        <v>1.4573400000000001</v>
      </c>
      <c r="F360" s="90">
        <f>ROUND(((F361+F362+F364+F363)/1000),5)</f>
        <v>1.3941399999999999</v>
      </c>
      <c r="G360" s="90">
        <f t="shared" ref="G360:AA360" si="207">ROUND(((G361+G362+G364+G363)/1000),5)</f>
        <v>1.3492999999999999</v>
      </c>
      <c r="H360" s="90">
        <f t="shared" si="207"/>
        <v>1.38514</v>
      </c>
      <c r="I360" s="90">
        <f t="shared" si="207"/>
        <v>1.40391</v>
      </c>
      <c r="J360" s="90">
        <f t="shared" si="207"/>
        <v>1.42506</v>
      </c>
      <c r="K360" s="90">
        <f t="shared" si="207"/>
        <v>1.5236400000000001</v>
      </c>
      <c r="L360" s="90">
        <f t="shared" si="207"/>
        <v>1.7412300000000001</v>
      </c>
      <c r="M360" s="90">
        <f t="shared" si="207"/>
        <v>2.0005500000000001</v>
      </c>
      <c r="N360" s="90">
        <f t="shared" si="207"/>
        <v>2.0964700000000001</v>
      </c>
      <c r="O360" s="90">
        <f t="shared" si="207"/>
        <v>2.12141</v>
      </c>
      <c r="P360" s="90">
        <f t="shared" si="207"/>
        <v>2.1270799999999999</v>
      </c>
      <c r="Q360" s="90">
        <f t="shared" si="207"/>
        <v>2.1309999999999998</v>
      </c>
      <c r="R360" s="90">
        <f t="shared" si="207"/>
        <v>2.1031599999999999</v>
      </c>
      <c r="S360" s="90">
        <f t="shared" si="207"/>
        <v>2.11219</v>
      </c>
      <c r="T360" s="90">
        <f t="shared" si="207"/>
        <v>2.1430799999999999</v>
      </c>
      <c r="U360" s="90">
        <f t="shared" si="207"/>
        <v>2.16873</v>
      </c>
      <c r="V360" s="90">
        <f t="shared" si="207"/>
        <v>2.1620699999999999</v>
      </c>
      <c r="W360" s="90">
        <f t="shared" si="207"/>
        <v>2.1511499999999999</v>
      </c>
      <c r="X360" s="90">
        <f t="shared" si="207"/>
        <v>2.1519499999999998</v>
      </c>
      <c r="Y360" s="90">
        <f t="shared" si="207"/>
        <v>2.1087799999999999</v>
      </c>
      <c r="Z360" s="90">
        <f t="shared" si="207"/>
        <v>1.84233</v>
      </c>
      <c r="AA360" s="90">
        <f t="shared" si="207"/>
        <v>1.55606</v>
      </c>
    </row>
    <row r="361" spans="1:27" ht="12.75" hidden="1" customHeight="1" outlineLevel="1" x14ac:dyDescent="0.2">
      <c r="A361" s="98" t="s">
        <v>2759</v>
      </c>
      <c r="B361" s="62" t="s">
        <v>236</v>
      </c>
      <c r="C361" s="42" t="s">
        <v>77</v>
      </c>
      <c r="D361" s="43">
        <v>1095.48</v>
      </c>
      <c r="E361" s="43">
        <v>1017.24</v>
      </c>
      <c r="F361" s="43">
        <v>954.04</v>
      </c>
      <c r="G361" s="43">
        <v>909.2</v>
      </c>
      <c r="H361" s="43">
        <v>945.04</v>
      </c>
      <c r="I361" s="43">
        <v>963.81</v>
      </c>
      <c r="J361" s="43">
        <v>984.96</v>
      </c>
      <c r="K361" s="43">
        <v>1083.54</v>
      </c>
      <c r="L361" s="43">
        <v>1301.1300000000001</v>
      </c>
      <c r="M361" s="43">
        <v>1560.45</v>
      </c>
      <c r="N361" s="43">
        <v>1656.37</v>
      </c>
      <c r="O361" s="43">
        <v>1681.31</v>
      </c>
      <c r="P361" s="43">
        <v>1686.98</v>
      </c>
      <c r="Q361" s="43">
        <v>1690.9</v>
      </c>
      <c r="R361" s="43">
        <v>1663.06</v>
      </c>
      <c r="S361" s="43">
        <v>1672.09</v>
      </c>
      <c r="T361" s="43">
        <v>1702.98</v>
      </c>
      <c r="U361" s="43">
        <v>1728.63</v>
      </c>
      <c r="V361" s="43">
        <v>1721.97</v>
      </c>
      <c r="W361" s="43">
        <v>1711.05</v>
      </c>
      <c r="X361" s="43">
        <v>1711.85</v>
      </c>
      <c r="Y361" s="43">
        <v>1668.68</v>
      </c>
      <c r="Z361" s="43">
        <v>1402.23</v>
      </c>
      <c r="AA361" s="43">
        <v>1115.96</v>
      </c>
    </row>
    <row r="362" spans="1:27" ht="12.75" hidden="1" customHeight="1" outlineLevel="1" x14ac:dyDescent="0.2">
      <c r="A362" s="98" t="s">
        <v>2760</v>
      </c>
      <c r="B362" s="62" t="s">
        <v>88</v>
      </c>
      <c r="C362" s="42" t="s">
        <v>77</v>
      </c>
      <c r="D362" s="43">
        <f>$D$327</f>
        <v>217.03</v>
      </c>
      <c r="E362" s="43">
        <f t="shared" ref="E362:AA362" si="208">$D$327</f>
        <v>217.03</v>
      </c>
      <c r="F362" s="43">
        <f t="shared" si="208"/>
        <v>217.03</v>
      </c>
      <c r="G362" s="43">
        <f t="shared" si="208"/>
        <v>217.03</v>
      </c>
      <c r="H362" s="43">
        <f t="shared" si="208"/>
        <v>217.03</v>
      </c>
      <c r="I362" s="43">
        <f t="shared" si="208"/>
        <v>217.03</v>
      </c>
      <c r="J362" s="43">
        <f t="shared" si="208"/>
        <v>217.03</v>
      </c>
      <c r="K362" s="43">
        <f t="shared" si="208"/>
        <v>217.03</v>
      </c>
      <c r="L362" s="43">
        <f t="shared" si="208"/>
        <v>217.03</v>
      </c>
      <c r="M362" s="43">
        <f t="shared" si="208"/>
        <v>217.03</v>
      </c>
      <c r="N362" s="43">
        <f t="shared" si="208"/>
        <v>217.03</v>
      </c>
      <c r="O362" s="43">
        <f t="shared" si="208"/>
        <v>217.03</v>
      </c>
      <c r="P362" s="43">
        <f t="shared" si="208"/>
        <v>217.03</v>
      </c>
      <c r="Q362" s="43">
        <f t="shared" si="208"/>
        <v>217.03</v>
      </c>
      <c r="R362" s="43">
        <f t="shared" si="208"/>
        <v>217.03</v>
      </c>
      <c r="S362" s="43">
        <f t="shared" si="208"/>
        <v>217.03</v>
      </c>
      <c r="T362" s="43">
        <f t="shared" si="208"/>
        <v>217.03</v>
      </c>
      <c r="U362" s="43">
        <f t="shared" si="208"/>
        <v>217.03</v>
      </c>
      <c r="V362" s="43">
        <f t="shared" si="208"/>
        <v>217.03</v>
      </c>
      <c r="W362" s="43">
        <f t="shared" si="208"/>
        <v>217.03</v>
      </c>
      <c r="X362" s="43">
        <f t="shared" si="208"/>
        <v>217.03</v>
      </c>
      <c r="Y362" s="43">
        <f t="shared" si="208"/>
        <v>217.03</v>
      </c>
      <c r="Z362" s="43">
        <f t="shared" si="208"/>
        <v>217.03</v>
      </c>
      <c r="AA362" s="43">
        <f t="shared" si="208"/>
        <v>217.03</v>
      </c>
    </row>
    <row r="363" spans="1:27" ht="12.75" hidden="1" customHeight="1" outlineLevel="1" x14ac:dyDescent="0.2">
      <c r="A363" s="98" t="s">
        <v>2761</v>
      </c>
      <c r="B363" s="62" t="s">
        <v>81</v>
      </c>
      <c r="C363" s="42" t="s">
        <v>77</v>
      </c>
      <c r="D363" s="43">
        <v>6.71</v>
      </c>
      <c r="E363" s="43">
        <v>6.71</v>
      </c>
      <c r="F363" s="43">
        <v>6.71</v>
      </c>
      <c r="G363" s="43">
        <v>6.71</v>
      </c>
      <c r="H363" s="43">
        <v>6.71</v>
      </c>
      <c r="I363" s="43">
        <v>6.71</v>
      </c>
      <c r="J363" s="43">
        <v>6.71</v>
      </c>
      <c r="K363" s="43">
        <v>6.71</v>
      </c>
      <c r="L363" s="43">
        <v>6.71</v>
      </c>
      <c r="M363" s="43">
        <v>6.71</v>
      </c>
      <c r="N363" s="43">
        <v>6.71</v>
      </c>
      <c r="O363" s="43">
        <v>6.71</v>
      </c>
      <c r="P363" s="43">
        <v>6.71</v>
      </c>
      <c r="Q363" s="43">
        <v>6.71</v>
      </c>
      <c r="R363" s="43">
        <v>6.71</v>
      </c>
      <c r="S363" s="43">
        <v>6.71</v>
      </c>
      <c r="T363" s="43">
        <v>6.71</v>
      </c>
      <c r="U363" s="43">
        <v>6.71</v>
      </c>
      <c r="V363" s="43">
        <v>6.71</v>
      </c>
      <c r="W363" s="43">
        <v>6.71</v>
      </c>
      <c r="X363" s="43">
        <v>6.71</v>
      </c>
      <c r="Y363" s="43">
        <v>6.71</v>
      </c>
      <c r="Z363" s="43">
        <v>6.71</v>
      </c>
      <c r="AA363" s="43">
        <v>6.71</v>
      </c>
    </row>
    <row r="364" spans="1:27" ht="12.75" hidden="1" customHeight="1" outlineLevel="1" x14ac:dyDescent="0.2">
      <c r="A364" s="98" t="s">
        <v>2762</v>
      </c>
      <c r="B364" s="62" t="s">
        <v>79</v>
      </c>
      <c r="C364" s="42" t="s">
        <v>77</v>
      </c>
      <c r="D364" s="43">
        <f>$D$11</f>
        <v>216.36</v>
      </c>
      <c r="E364" s="43">
        <f t="shared" ref="E364:AA364" si="209">$D$11</f>
        <v>216.36</v>
      </c>
      <c r="F364" s="43">
        <f t="shared" si="209"/>
        <v>216.36</v>
      </c>
      <c r="G364" s="43">
        <f t="shared" si="209"/>
        <v>216.36</v>
      </c>
      <c r="H364" s="43">
        <f t="shared" si="209"/>
        <v>216.36</v>
      </c>
      <c r="I364" s="43">
        <f t="shared" si="209"/>
        <v>216.36</v>
      </c>
      <c r="J364" s="43">
        <f t="shared" si="209"/>
        <v>216.36</v>
      </c>
      <c r="K364" s="43">
        <f t="shared" si="209"/>
        <v>216.36</v>
      </c>
      <c r="L364" s="43">
        <f t="shared" si="209"/>
        <v>216.36</v>
      </c>
      <c r="M364" s="43">
        <f t="shared" si="209"/>
        <v>216.36</v>
      </c>
      <c r="N364" s="43">
        <f t="shared" si="209"/>
        <v>216.36</v>
      </c>
      <c r="O364" s="43">
        <f t="shared" si="209"/>
        <v>216.36</v>
      </c>
      <c r="P364" s="43">
        <f t="shared" si="209"/>
        <v>216.36</v>
      </c>
      <c r="Q364" s="43">
        <f t="shared" si="209"/>
        <v>216.36</v>
      </c>
      <c r="R364" s="43">
        <f t="shared" si="209"/>
        <v>216.36</v>
      </c>
      <c r="S364" s="43">
        <f t="shared" si="209"/>
        <v>216.36</v>
      </c>
      <c r="T364" s="43">
        <f t="shared" si="209"/>
        <v>216.36</v>
      </c>
      <c r="U364" s="43">
        <f t="shared" si="209"/>
        <v>216.36</v>
      </c>
      <c r="V364" s="43">
        <f t="shared" si="209"/>
        <v>216.36</v>
      </c>
      <c r="W364" s="43">
        <f t="shared" si="209"/>
        <v>216.36</v>
      </c>
      <c r="X364" s="43">
        <f t="shared" si="209"/>
        <v>216.36</v>
      </c>
      <c r="Y364" s="43">
        <f t="shared" si="209"/>
        <v>216.36</v>
      </c>
      <c r="Z364" s="43">
        <f t="shared" si="209"/>
        <v>216.36</v>
      </c>
      <c r="AA364" s="43">
        <f t="shared" si="209"/>
        <v>216.36</v>
      </c>
    </row>
    <row r="365" spans="1:27" ht="12.75" customHeight="1" collapsed="1" x14ac:dyDescent="0.2">
      <c r="A365" s="97" t="s">
        <v>2763</v>
      </c>
      <c r="B365" s="27" t="str">
        <f>"09"&amp;"."&amp;$B$801&amp;"."&amp;$B$802</f>
        <v>09.01.2023</v>
      </c>
      <c r="C365" s="89" t="s">
        <v>74</v>
      </c>
      <c r="D365" s="90">
        <f>ROUND(((D366+D367+D369+D368)/1000),5)</f>
        <v>1.5213099999999999</v>
      </c>
      <c r="E365" s="90">
        <f>ROUND(((E366+E367+E369+E368)/1000),5)</f>
        <v>1.42117</v>
      </c>
      <c r="F365" s="90">
        <f>ROUND(((F366+F367+F369+F368)/1000),5)</f>
        <v>1.3481300000000001</v>
      </c>
      <c r="G365" s="90">
        <f t="shared" ref="G365:AA365" si="210">ROUND(((G366+G367+G369+G368)/1000),5)</f>
        <v>1.327</v>
      </c>
      <c r="H365" s="90">
        <f t="shared" si="210"/>
        <v>1.3680300000000001</v>
      </c>
      <c r="I365" s="90">
        <f t="shared" si="210"/>
        <v>1.5056400000000001</v>
      </c>
      <c r="J365" s="90">
        <f t="shared" si="210"/>
        <v>1.7205900000000001</v>
      </c>
      <c r="K365" s="90">
        <f t="shared" si="210"/>
        <v>2.1084399999999999</v>
      </c>
      <c r="L365" s="90">
        <f t="shared" si="210"/>
        <v>2.2161</v>
      </c>
      <c r="M365" s="90">
        <f t="shared" si="210"/>
        <v>2.25909</v>
      </c>
      <c r="N365" s="90">
        <f t="shared" si="210"/>
        <v>2.2822200000000001</v>
      </c>
      <c r="O365" s="90">
        <f t="shared" si="210"/>
        <v>2.2955800000000002</v>
      </c>
      <c r="P365" s="90">
        <f t="shared" si="210"/>
        <v>2.2807200000000001</v>
      </c>
      <c r="Q365" s="90">
        <f t="shared" si="210"/>
        <v>2.2896000000000001</v>
      </c>
      <c r="R365" s="90">
        <f t="shared" si="210"/>
        <v>2.2609699999999999</v>
      </c>
      <c r="S365" s="90">
        <f t="shared" si="210"/>
        <v>2.26925</v>
      </c>
      <c r="T365" s="90">
        <f t="shared" si="210"/>
        <v>2.3860399999999999</v>
      </c>
      <c r="U365" s="90">
        <f t="shared" si="210"/>
        <v>2.3471799999999998</v>
      </c>
      <c r="V365" s="90">
        <f t="shared" si="210"/>
        <v>2.3814600000000001</v>
      </c>
      <c r="W365" s="90">
        <f t="shared" si="210"/>
        <v>2.2742599999999999</v>
      </c>
      <c r="X365" s="90">
        <f t="shared" si="210"/>
        <v>2.2274699999999998</v>
      </c>
      <c r="Y365" s="90">
        <f t="shared" si="210"/>
        <v>2.17597</v>
      </c>
      <c r="Z365" s="90">
        <f t="shared" si="210"/>
        <v>1.8756999999999999</v>
      </c>
      <c r="AA365" s="90">
        <f t="shared" si="210"/>
        <v>1.53945</v>
      </c>
    </row>
    <row r="366" spans="1:27" ht="12.75" hidden="1" customHeight="1" outlineLevel="1" x14ac:dyDescent="0.2">
      <c r="A366" s="98" t="s">
        <v>2764</v>
      </c>
      <c r="B366" s="62" t="s">
        <v>236</v>
      </c>
      <c r="C366" s="42" t="s">
        <v>77</v>
      </c>
      <c r="D366" s="43">
        <v>1081.21</v>
      </c>
      <c r="E366" s="43">
        <v>981.07</v>
      </c>
      <c r="F366" s="43">
        <v>908.03</v>
      </c>
      <c r="G366" s="43">
        <v>886.9</v>
      </c>
      <c r="H366" s="43">
        <v>927.93</v>
      </c>
      <c r="I366" s="43">
        <v>1065.54</v>
      </c>
      <c r="J366" s="43">
        <v>1280.49</v>
      </c>
      <c r="K366" s="43">
        <v>1668.34</v>
      </c>
      <c r="L366" s="43">
        <v>1776</v>
      </c>
      <c r="M366" s="43">
        <v>1818.99</v>
      </c>
      <c r="N366" s="43">
        <v>1842.12</v>
      </c>
      <c r="O366" s="43">
        <v>1855.48</v>
      </c>
      <c r="P366" s="43">
        <v>1840.62</v>
      </c>
      <c r="Q366" s="43">
        <v>1849.5</v>
      </c>
      <c r="R366" s="43">
        <v>1820.87</v>
      </c>
      <c r="S366" s="43">
        <v>1829.15</v>
      </c>
      <c r="T366" s="43">
        <v>1945.94</v>
      </c>
      <c r="U366" s="43">
        <v>1907.08</v>
      </c>
      <c r="V366" s="43">
        <v>1941.36</v>
      </c>
      <c r="W366" s="43">
        <v>1834.16</v>
      </c>
      <c r="X366" s="43">
        <v>1787.37</v>
      </c>
      <c r="Y366" s="43">
        <v>1735.87</v>
      </c>
      <c r="Z366" s="43">
        <v>1435.6</v>
      </c>
      <c r="AA366" s="43">
        <v>1099.3499999999999</v>
      </c>
    </row>
    <row r="367" spans="1:27" ht="12.75" hidden="1" customHeight="1" outlineLevel="1" x14ac:dyDescent="0.2">
      <c r="A367" s="98" t="s">
        <v>2765</v>
      </c>
      <c r="B367" s="62" t="s">
        <v>88</v>
      </c>
      <c r="C367" s="42" t="s">
        <v>77</v>
      </c>
      <c r="D367" s="43">
        <f>$D$327</f>
        <v>217.03</v>
      </c>
      <c r="E367" s="43">
        <f t="shared" ref="E367:AA367" si="211">$D$327</f>
        <v>217.03</v>
      </c>
      <c r="F367" s="43">
        <f t="shared" si="211"/>
        <v>217.03</v>
      </c>
      <c r="G367" s="43">
        <f t="shared" si="211"/>
        <v>217.03</v>
      </c>
      <c r="H367" s="43">
        <f t="shared" si="211"/>
        <v>217.03</v>
      </c>
      <c r="I367" s="43">
        <f t="shared" si="211"/>
        <v>217.03</v>
      </c>
      <c r="J367" s="43">
        <f t="shared" si="211"/>
        <v>217.03</v>
      </c>
      <c r="K367" s="43">
        <f t="shared" si="211"/>
        <v>217.03</v>
      </c>
      <c r="L367" s="43">
        <f t="shared" si="211"/>
        <v>217.03</v>
      </c>
      <c r="M367" s="43">
        <f t="shared" si="211"/>
        <v>217.03</v>
      </c>
      <c r="N367" s="43">
        <f t="shared" si="211"/>
        <v>217.03</v>
      </c>
      <c r="O367" s="43">
        <f t="shared" si="211"/>
        <v>217.03</v>
      </c>
      <c r="P367" s="43">
        <f t="shared" si="211"/>
        <v>217.03</v>
      </c>
      <c r="Q367" s="43">
        <f t="shared" si="211"/>
        <v>217.03</v>
      </c>
      <c r="R367" s="43">
        <f t="shared" si="211"/>
        <v>217.03</v>
      </c>
      <c r="S367" s="43">
        <f t="shared" si="211"/>
        <v>217.03</v>
      </c>
      <c r="T367" s="43">
        <f t="shared" si="211"/>
        <v>217.03</v>
      </c>
      <c r="U367" s="43">
        <f t="shared" si="211"/>
        <v>217.03</v>
      </c>
      <c r="V367" s="43">
        <f t="shared" si="211"/>
        <v>217.03</v>
      </c>
      <c r="W367" s="43">
        <f t="shared" si="211"/>
        <v>217.03</v>
      </c>
      <c r="X367" s="43">
        <f t="shared" si="211"/>
        <v>217.03</v>
      </c>
      <c r="Y367" s="43">
        <f t="shared" si="211"/>
        <v>217.03</v>
      </c>
      <c r="Z367" s="43">
        <f t="shared" si="211"/>
        <v>217.03</v>
      </c>
      <c r="AA367" s="43">
        <f t="shared" si="211"/>
        <v>217.03</v>
      </c>
    </row>
    <row r="368" spans="1:27" ht="12.75" hidden="1" customHeight="1" outlineLevel="1" x14ac:dyDescent="0.2">
      <c r="A368" s="98" t="s">
        <v>2766</v>
      </c>
      <c r="B368" s="62" t="s">
        <v>81</v>
      </c>
      <c r="C368" s="42" t="s">
        <v>77</v>
      </c>
      <c r="D368" s="43">
        <v>6.71</v>
      </c>
      <c r="E368" s="43">
        <v>6.71</v>
      </c>
      <c r="F368" s="43">
        <v>6.71</v>
      </c>
      <c r="G368" s="43">
        <v>6.71</v>
      </c>
      <c r="H368" s="43">
        <v>6.71</v>
      </c>
      <c r="I368" s="43">
        <v>6.71</v>
      </c>
      <c r="J368" s="43">
        <v>6.71</v>
      </c>
      <c r="K368" s="43">
        <v>6.71</v>
      </c>
      <c r="L368" s="43">
        <v>6.71</v>
      </c>
      <c r="M368" s="43">
        <v>6.71</v>
      </c>
      <c r="N368" s="43">
        <v>6.71</v>
      </c>
      <c r="O368" s="43">
        <v>6.71</v>
      </c>
      <c r="P368" s="43">
        <v>6.71</v>
      </c>
      <c r="Q368" s="43">
        <v>6.71</v>
      </c>
      <c r="R368" s="43">
        <v>6.71</v>
      </c>
      <c r="S368" s="43">
        <v>6.71</v>
      </c>
      <c r="T368" s="43">
        <v>6.71</v>
      </c>
      <c r="U368" s="43">
        <v>6.71</v>
      </c>
      <c r="V368" s="43">
        <v>6.71</v>
      </c>
      <c r="W368" s="43">
        <v>6.71</v>
      </c>
      <c r="X368" s="43">
        <v>6.71</v>
      </c>
      <c r="Y368" s="43">
        <v>6.71</v>
      </c>
      <c r="Z368" s="43">
        <v>6.71</v>
      </c>
      <c r="AA368" s="43">
        <v>6.71</v>
      </c>
    </row>
    <row r="369" spans="1:27" ht="12.75" hidden="1" customHeight="1" outlineLevel="1" x14ac:dyDescent="0.2">
      <c r="A369" s="98" t="s">
        <v>2767</v>
      </c>
      <c r="B369" s="62" t="s">
        <v>79</v>
      </c>
      <c r="C369" s="42" t="s">
        <v>77</v>
      </c>
      <c r="D369" s="43">
        <f>$D$11</f>
        <v>216.36</v>
      </c>
      <c r="E369" s="43">
        <f t="shared" ref="E369:AA369" si="212">$D$11</f>
        <v>216.36</v>
      </c>
      <c r="F369" s="43">
        <f t="shared" si="212"/>
        <v>216.36</v>
      </c>
      <c r="G369" s="43">
        <f t="shared" si="212"/>
        <v>216.36</v>
      </c>
      <c r="H369" s="43">
        <f t="shared" si="212"/>
        <v>216.36</v>
      </c>
      <c r="I369" s="43">
        <f t="shared" si="212"/>
        <v>216.36</v>
      </c>
      <c r="J369" s="43">
        <f t="shared" si="212"/>
        <v>216.36</v>
      </c>
      <c r="K369" s="43">
        <f t="shared" si="212"/>
        <v>216.36</v>
      </c>
      <c r="L369" s="43">
        <f t="shared" si="212"/>
        <v>216.36</v>
      </c>
      <c r="M369" s="43">
        <f t="shared" si="212"/>
        <v>216.36</v>
      </c>
      <c r="N369" s="43">
        <f t="shared" si="212"/>
        <v>216.36</v>
      </c>
      <c r="O369" s="43">
        <f t="shared" si="212"/>
        <v>216.36</v>
      </c>
      <c r="P369" s="43">
        <f t="shared" si="212"/>
        <v>216.36</v>
      </c>
      <c r="Q369" s="43">
        <f t="shared" si="212"/>
        <v>216.36</v>
      </c>
      <c r="R369" s="43">
        <f t="shared" si="212"/>
        <v>216.36</v>
      </c>
      <c r="S369" s="43">
        <f t="shared" si="212"/>
        <v>216.36</v>
      </c>
      <c r="T369" s="43">
        <f t="shared" si="212"/>
        <v>216.36</v>
      </c>
      <c r="U369" s="43">
        <f t="shared" si="212"/>
        <v>216.36</v>
      </c>
      <c r="V369" s="43">
        <f t="shared" si="212"/>
        <v>216.36</v>
      </c>
      <c r="W369" s="43">
        <f t="shared" si="212"/>
        <v>216.36</v>
      </c>
      <c r="X369" s="43">
        <f t="shared" si="212"/>
        <v>216.36</v>
      </c>
      <c r="Y369" s="43">
        <f t="shared" si="212"/>
        <v>216.36</v>
      </c>
      <c r="Z369" s="43">
        <f t="shared" si="212"/>
        <v>216.36</v>
      </c>
      <c r="AA369" s="43">
        <f t="shared" si="212"/>
        <v>216.36</v>
      </c>
    </row>
    <row r="370" spans="1:27" ht="12.75" customHeight="1" collapsed="1" x14ac:dyDescent="0.2">
      <c r="A370" s="97" t="s">
        <v>2768</v>
      </c>
      <c r="B370" s="27" t="str">
        <f>"10"&amp;"."&amp;$B$801&amp;"."&amp;$B$802</f>
        <v>10.01.2023</v>
      </c>
      <c r="C370" s="89" t="s">
        <v>74</v>
      </c>
      <c r="D370" s="90">
        <f>ROUND(((D371+D372+D374+D373)/1000),5)</f>
        <v>1.51952</v>
      </c>
      <c r="E370" s="90">
        <f>ROUND(((E371+E372+E374+E373)/1000),5)</f>
        <v>1.42882</v>
      </c>
      <c r="F370" s="90">
        <f>ROUND(((F371+F372+F374+F373)/1000),5)</f>
        <v>1.3591599999999999</v>
      </c>
      <c r="G370" s="90">
        <f t="shared" ref="G370:AA370" si="213">ROUND(((G371+G372+G374+G373)/1000),5)</f>
        <v>1.36174</v>
      </c>
      <c r="H370" s="90">
        <f t="shared" si="213"/>
        <v>1.45899</v>
      </c>
      <c r="I370" s="90">
        <f t="shared" si="213"/>
        <v>1.56524</v>
      </c>
      <c r="J370" s="90">
        <f t="shared" si="213"/>
        <v>1.7736700000000001</v>
      </c>
      <c r="K370" s="90">
        <f t="shared" si="213"/>
        <v>2.1612499999999999</v>
      </c>
      <c r="L370" s="90">
        <f t="shared" si="213"/>
        <v>2.2585700000000002</v>
      </c>
      <c r="M370" s="90">
        <f t="shared" si="213"/>
        <v>2.2977799999999999</v>
      </c>
      <c r="N370" s="90">
        <f t="shared" si="213"/>
        <v>2.3129200000000001</v>
      </c>
      <c r="O370" s="90">
        <f t="shared" si="213"/>
        <v>2.3222700000000001</v>
      </c>
      <c r="P370" s="90">
        <f t="shared" si="213"/>
        <v>2.3112900000000001</v>
      </c>
      <c r="Q370" s="90">
        <f t="shared" si="213"/>
        <v>2.3144900000000002</v>
      </c>
      <c r="R370" s="90">
        <f t="shared" si="213"/>
        <v>2.2815699999999999</v>
      </c>
      <c r="S370" s="90">
        <f t="shared" si="213"/>
        <v>2.2776900000000002</v>
      </c>
      <c r="T370" s="90">
        <f t="shared" si="213"/>
        <v>2.3380999999999998</v>
      </c>
      <c r="U370" s="90">
        <f t="shared" si="213"/>
        <v>2.3581500000000002</v>
      </c>
      <c r="V370" s="90">
        <f t="shared" si="213"/>
        <v>2.3541799999999999</v>
      </c>
      <c r="W370" s="90">
        <f t="shared" si="213"/>
        <v>2.29427</v>
      </c>
      <c r="X370" s="90">
        <f t="shared" si="213"/>
        <v>2.2576299999999998</v>
      </c>
      <c r="Y370" s="90">
        <f t="shared" si="213"/>
        <v>2.1893899999999999</v>
      </c>
      <c r="Z370" s="90">
        <f t="shared" si="213"/>
        <v>1.89967</v>
      </c>
      <c r="AA370" s="90">
        <f t="shared" si="213"/>
        <v>1.5734600000000001</v>
      </c>
    </row>
    <row r="371" spans="1:27" ht="12.75" hidden="1" customHeight="1" outlineLevel="1" x14ac:dyDescent="0.2">
      <c r="A371" s="98" t="s">
        <v>2769</v>
      </c>
      <c r="B371" s="62" t="s">
        <v>236</v>
      </c>
      <c r="C371" s="42" t="s">
        <v>77</v>
      </c>
      <c r="D371" s="43">
        <v>1079.42</v>
      </c>
      <c r="E371" s="43">
        <v>988.72</v>
      </c>
      <c r="F371" s="43">
        <v>919.06</v>
      </c>
      <c r="G371" s="43">
        <v>921.64</v>
      </c>
      <c r="H371" s="43">
        <v>1018.89</v>
      </c>
      <c r="I371" s="43">
        <v>1125.1400000000001</v>
      </c>
      <c r="J371" s="43">
        <v>1333.57</v>
      </c>
      <c r="K371" s="43">
        <v>1721.15</v>
      </c>
      <c r="L371" s="43">
        <v>1818.47</v>
      </c>
      <c r="M371" s="43">
        <v>1857.68</v>
      </c>
      <c r="N371" s="43">
        <v>1872.82</v>
      </c>
      <c r="O371" s="43">
        <v>1882.17</v>
      </c>
      <c r="P371" s="43">
        <v>1871.19</v>
      </c>
      <c r="Q371" s="43">
        <v>1874.39</v>
      </c>
      <c r="R371" s="43">
        <v>1841.47</v>
      </c>
      <c r="S371" s="43">
        <v>1837.59</v>
      </c>
      <c r="T371" s="43">
        <v>1898</v>
      </c>
      <c r="U371" s="43">
        <v>1918.05</v>
      </c>
      <c r="V371" s="43">
        <v>1914.08</v>
      </c>
      <c r="W371" s="43">
        <v>1854.17</v>
      </c>
      <c r="X371" s="43">
        <v>1817.53</v>
      </c>
      <c r="Y371" s="43">
        <v>1749.29</v>
      </c>
      <c r="Z371" s="43">
        <v>1459.57</v>
      </c>
      <c r="AA371" s="43">
        <v>1133.3599999999999</v>
      </c>
    </row>
    <row r="372" spans="1:27" ht="12.75" hidden="1" customHeight="1" outlineLevel="1" x14ac:dyDescent="0.2">
      <c r="A372" s="98" t="s">
        <v>2770</v>
      </c>
      <c r="B372" s="62" t="s">
        <v>88</v>
      </c>
      <c r="C372" s="42" t="s">
        <v>77</v>
      </c>
      <c r="D372" s="43">
        <f>$D$327</f>
        <v>217.03</v>
      </c>
      <c r="E372" s="43">
        <f t="shared" ref="E372:AA372" si="214">$D$327</f>
        <v>217.03</v>
      </c>
      <c r="F372" s="43">
        <f t="shared" si="214"/>
        <v>217.03</v>
      </c>
      <c r="G372" s="43">
        <f t="shared" si="214"/>
        <v>217.03</v>
      </c>
      <c r="H372" s="43">
        <f t="shared" si="214"/>
        <v>217.03</v>
      </c>
      <c r="I372" s="43">
        <f t="shared" si="214"/>
        <v>217.03</v>
      </c>
      <c r="J372" s="43">
        <f t="shared" si="214"/>
        <v>217.03</v>
      </c>
      <c r="K372" s="43">
        <f t="shared" si="214"/>
        <v>217.03</v>
      </c>
      <c r="L372" s="43">
        <f t="shared" si="214"/>
        <v>217.03</v>
      </c>
      <c r="M372" s="43">
        <f t="shared" si="214"/>
        <v>217.03</v>
      </c>
      <c r="N372" s="43">
        <f t="shared" si="214"/>
        <v>217.03</v>
      </c>
      <c r="O372" s="43">
        <f t="shared" si="214"/>
        <v>217.03</v>
      </c>
      <c r="P372" s="43">
        <f t="shared" si="214"/>
        <v>217.03</v>
      </c>
      <c r="Q372" s="43">
        <f t="shared" si="214"/>
        <v>217.03</v>
      </c>
      <c r="R372" s="43">
        <f t="shared" si="214"/>
        <v>217.03</v>
      </c>
      <c r="S372" s="43">
        <f t="shared" si="214"/>
        <v>217.03</v>
      </c>
      <c r="T372" s="43">
        <f t="shared" si="214"/>
        <v>217.03</v>
      </c>
      <c r="U372" s="43">
        <f t="shared" si="214"/>
        <v>217.03</v>
      </c>
      <c r="V372" s="43">
        <f t="shared" si="214"/>
        <v>217.03</v>
      </c>
      <c r="W372" s="43">
        <f t="shared" si="214"/>
        <v>217.03</v>
      </c>
      <c r="X372" s="43">
        <f t="shared" si="214"/>
        <v>217.03</v>
      </c>
      <c r="Y372" s="43">
        <f t="shared" si="214"/>
        <v>217.03</v>
      </c>
      <c r="Z372" s="43">
        <f t="shared" si="214"/>
        <v>217.03</v>
      </c>
      <c r="AA372" s="43">
        <f t="shared" si="214"/>
        <v>217.03</v>
      </c>
    </row>
    <row r="373" spans="1:27" ht="12.75" hidden="1" customHeight="1" outlineLevel="1" x14ac:dyDescent="0.2">
      <c r="A373" s="98" t="s">
        <v>2771</v>
      </c>
      <c r="B373" s="62" t="s">
        <v>81</v>
      </c>
      <c r="C373" s="42" t="s">
        <v>77</v>
      </c>
      <c r="D373" s="43">
        <v>6.71</v>
      </c>
      <c r="E373" s="43">
        <v>6.71</v>
      </c>
      <c r="F373" s="43">
        <v>6.71</v>
      </c>
      <c r="G373" s="43">
        <v>6.71</v>
      </c>
      <c r="H373" s="43">
        <v>6.71</v>
      </c>
      <c r="I373" s="43">
        <v>6.71</v>
      </c>
      <c r="J373" s="43">
        <v>6.71</v>
      </c>
      <c r="K373" s="43">
        <v>6.71</v>
      </c>
      <c r="L373" s="43">
        <v>6.71</v>
      </c>
      <c r="M373" s="43">
        <v>6.71</v>
      </c>
      <c r="N373" s="43">
        <v>6.71</v>
      </c>
      <c r="O373" s="43">
        <v>6.71</v>
      </c>
      <c r="P373" s="43">
        <v>6.71</v>
      </c>
      <c r="Q373" s="43">
        <v>6.71</v>
      </c>
      <c r="R373" s="43">
        <v>6.71</v>
      </c>
      <c r="S373" s="43">
        <v>6.71</v>
      </c>
      <c r="T373" s="43">
        <v>6.71</v>
      </c>
      <c r="U373" s="43">
        <v>6.71</v>
      </c>
      <c r="V373" s="43">
        <v>6.71</v>
      </c>
      <c r="W373" s="43">
        <v>6.71</v>
      </c>
      <c r="X373" s="43">
        <v>6.71</v>
      </c>
      <c r="Y373" s="43">
        <v>6.71</v>
      </c>
      <c r="Z373" s="43">
        <v>6.71</v>
      </c>
      <c r="AA373" s="43">
        <v>6.71</v>
      </c>
    </row>
    <row r="374" spans="1:27" ht="12.75" hidden="1" customHeight="1" outlineLevel="1" x14ac:dyDescent="0.2">
      <c r="A374" s="98" t="s">
        <v>2772</v>
      </c>
      <c r="B374" s="62" t="s">
        <v>79</v>
      </c>
      <c r="C374" s="42" t="s">
        <v>77</v>
      </c>
      <c r="D374" s="43">
        <f>$D$11</f>
        <v>216.36</v>
      </c>
      <c r="E374" s="43">
        <f t="shared" ref="E374:AA374" si="215">$D$11</f>
        <v>216.36</v>
      </c>
      <c r="F374" s="43">
        <f t="shared" si="215"/>
        <v>216.36</v>
      </c>
      <c r="G374" s="43">
        <f t="shared" si="215"/>
        <v>216.36</v>
      </c>
      <c r="H374" s="43">
        <f t="shared" si="215"/>
        <v>216.36</v>
      </c>
      <c r="I374" s="43">
        <f t="shared" si="215"/>
        <v>216.36</v>
      </c>
      <c r="J374" s="43">
        <f t="shared" si="215"/>
        <v>216.36</v>
      </c>
      <c r="K374" s="43">
        <f t="shared" si="215"/>
        <v>216.36</v>
      </c>
      <c r="L374" s="43">
        <f t="shared" si="215"/>
        <v>216.36</v>
      </c>
      <c r="M374" s="43">
        <f t="shared" si="215"/>
        <v>216.36</v>
      </c>
      <c r="N374" s="43">
        <f t="shared" si="215"/>
        <v>216.36</v>
      </c>
      <c r="O374" s="43">
        <f t="shared" si="215"/>
        <v>216.36</v>
      </c>
      <c r="P374" s="43">
        <f t="shared" si="215"/>
        <v>216.36</v>
      </c>
      <c r="Q374" s="43">
        <f t="shared" si="215"/>
        <v>216.36</v>
      </c>
      <c r="R374" s="43">
        <f t="shared" si="215"/>
        <v>216.36</v>
      </c>
      <c r="S374" s="43">
        <f t="shared" si="215"/>
        <v>216.36</v>
      </c>
      <c r="T374" s="43">
        <f t="shared" si="215"/>
        <v>216.36</v>
      </c>
      <c r="U374" s="43">
        <f t="shared" si="215"/>
        <v>216.36</v>
      </c>
      <c r="V374" s="43">
        <f t="shared" si="215"/>
        <v>216.36</v>
      </c>
      <c r="W374" s="43">
        <f t="shared" si="215"/>
        <v>216.36</v>
      </c>
      <c r="X374" s="43">
        <f t="shared" si="215"/>
        <v>216.36</v>
      </c>
      <c r="Y374" s="43">
        <f t="shared" si="215"/>
        <v>216.36</v>
      </c>
      <c r="Z374" s="43">
        <f t="shared" si="215"/>
        <v>216.36</v>
      </c>
      <c r="AA374" s="43">
        <f t="shared" si="215"/>
        <v>216.36</v>
      </c>
    </row>
    <row r="375" spans="1:27" ht="12.75" customHeight="1" collapsed="1" x14ac:dyDescent="0.2">
      <c r="A375" s="97" t="s">
        <v>2773</v>
      </c>
      <c r="B375" s="27" t="str">
        <f>"11"&amp;"."&amp;$B$801&amp;"."&amp;$B$802</f>
        <v>11.01.2023</v>
      </c>
      <c r="C375" s="89" t="s">
        <v>74</v>
      </c>
      <c r="D375" s="90">
        <f>ROUND(((D376+D377+D379+D378)/1000),5)</f>
        <v>1.5525800000000001</v>
      </c>
      <c r="E375" s="90">
        <f>ROUND(((E376+E377+E379+E378)/1000),5)</f>
        <v>1.5021599999999999</v>
      </c>
      <c r="F375" s="90">
        <f>ROUND(((F376+F377+F379+F378)/1000),5)</f>
        <v>1.4365399999999999</v>
      </c>
      <c r="G375" s="90">
        <f t="shared" ref="G375:AA375" si="216">ROUND(((G376+G377+G379+G378)/1000),5)</f>
        <v>1.4299200000000001</v>
      </c>
      <c r="H375" s="90">
        <f t="shared" si="216"/>
        <v>1.5046299999999999</v>
      </c>
      <c r="I375" s="90">
        <f t="shared" si="216"/>
        <v>1.5996600000000001</v>
      </c>
      <c r="J375" s="90">
        <f t="shared" si="216"/>
        <v>1.7574399999999999</v>
      </c>
      <c r="K375" s="90">
        <f t="shared" si="216"/>
        <v>2.1735699999999998</v>
      </c>
      <c r="L375" s="90">
        <f t="shared" si="216"/>
        <v>2.28668</v>
      </c>
      <c r="M375" s="90">
        <f t="shared" si="216"/>
        <v>2.3253200000000001</v>
      </c>
      <c r="N375" s="90">
        <f t="shared" si="216"/>
        <v>2.3445299999999998</v>
      </c>
      <c r="O375" s="90">
        <f t="shared" si="216"/>
        <v>2.3597600000000001</v>
      </c>
      <c r="P375" s="90">
        <f t="shared" si="216"/>
        <v>2.3464999999999998</v>
      </c>
      <c r="Q375" s="90">
        <f t="shared" si="216"/>
        <v>2.3494600000000001</v>
      </c>
      <c r="R375" s="90">
        <f t="shared" si="216"/>
        <v>2.3252000000000002</v>
      </c>
      <c r="S375" s="90">
        <f t="shared" si="216"/>
        <v>2.3236699999999999</v>
      </c>
      <c r="T375" s="90">
        <f t="shared" si="216"/>
        <v>2.44095</v>
      </c>
      <c r="U375" s="90">
        <f t="shared" si="216"/>
        <v>2.44164</v>
      </c>
      <c r="V375" s="90">
        <f t="shared" si="216"/>
        <v>2.4481799999999998</v>
      </c>
      <c r="W375" s="90">
        <f t="shared" si="216"/>
        <v>2.3262200000000002</v>
      </c>
      <c r="X375" s="90">
        <f t="shared" si="216"/>
        <v>2.30057</v>
      </c>
      <c r="Y375" s="90">
        <f t="shared" si="216"/>
        <v>2.2613699999999999</v>
      </c>
      <c r="Z375" s="90">
        <f t="shared" si="216"/>
        <v>2.10521</v>
      </c>
      <c r="AA375" s="90">
        <f t="shared" si="216"/>
        <v>1.68509</v>
      </c>
    </row>
    <row r="376" spans="1:27" ht="12.75" hidden="1" customHeight="1" outlineLevel="1" x14ac:dyDescent="0.2">
      <c r="A376" s="98" t="s">
        <v>2774</v>
      </c>
      <c r="B376" s="62" t="s">
        <v>236</v>
      </c>
      <c r="C376" s="42" t="s">
        <v>77</v>
      </c>
      <c r="D376" s="43">
        <v>1112.48</v>
      </c>
      <c r="E376" s="43">
        <v>1062.06</v>
      </c>
      <c r="F376" s="43">
        <v>996.44</v>
      </c>
      <c r="G376" s="43">
        <v>989.82</v>
      </c>
      <c r="H376" s="43">
        <v>1064.53</v>
      </c>
      <c r="I376" s="43">
        <v>1159.56</v>
      </c>
      <c r="J376" s="43">
        <v>1317.34</v>
      </c>
      <c r="K376" s="43">
        <v>1733.47</v>
      </c>
      <c r="L376" s="43">
        <v>1846.58</v>
      </c>
      <c r="M376" s="43">
        <v>1885.22</v>
      </c>
      <c r="N376" s="43">
        <v>1904.43</v>
      </c>
      <c r="O376" s="43">
        <v>1919.66</v>
      </c>
      <c r="P376" s="43">
        <v>1906.4</v>
      </c>
      <c r="Q376" s="43">
        <v>1909.36</v>
      </c>
      <c r="R376" s="43">
        <v>1885.1</v>
      </c>
      <c r="S376" s="43">
        <v>1883.57</v>
      </c>
      <c r="T376" s="43">
        <v>2000.85</v>
      </c>
      <c r="U376" s="43">
        <v>2001.54</v>
      </c>
      <c r="V376" s="43">
        <v>2008.08</v>
      </c>
      <c r="W376" s="43">
        <v>1886.12</v>
      </c>
      <c r="X376" s="43">
        <v>1860.47</v>
      </c>
      <c r="Y376" s="43">
        <v>1821.27</v>
      </c>
      <c r="Z376" s="43">
        <v>1665.11</v>
      </c>
      <c r="AA376" s="43">
        <v>1244.99</v>
      </c>
    </row>
    <row r="377" spans="1:27" ht="12.75" hidden="1" customHeight="1" outlineLevel="1" x14ac:dyDescent="0.2">
      <c r="A377" s="98" t="s">
        <v>2775</v>
      </c>
      <c r="B377" s="62" t="s">
        <v>88</v>
      </c>
      <c r="C377" s="42" t="s">
        <v>77</v>
      </c>
      <c r="D377" s="43">
        <f>$D$327</f>
        <v>217.03</v>
      </c>
      <c r="E377" s="43">
        <f t="shared" ref="E377:AA377" si="217">$D$327</f>
        <v>217.03</v>
      </c>
      <c r="F377" s="43">
        <f t="shared" si="217"/>
        <v>217.03</v>
      </c>
      <c r="G377" s="43">
        <f t="shared" si="217"/>
        <v>217.03</v>
      </c>
      <c r="H377" s="43">
        <f t="shared" si="217"/>
        <v>217.03</v>
      </c>
      <c r="I377" s="43">
        <f t="shared" si="217"/>
        <v>217.03</v>
      </c>
      <c r="J377" s="43">
        <f t="shared" si="217"/>
        <v>217.03</v>
      </c>
      <c r="K377" s="43">
        <f t="shared" si="217"/>
        <v>217.03</v>
      </c>
      <c r="L377" s="43">
        <f t="shared" si="217"/>
        <v>217.03</v>
      </c>
      <c r="M377" s="43">
        <f t="shared" si="217"/>
        <v>217.03</v>
      </c>
      <c r="N377" s="43">
        <f t="shared" si="217"/>
        <v>217.03</v>
      </c>
      <c r="O377" s="43">
        <f t="shared" si="217"/>
        <v>217.03</v>
      </c>
      <c r="P377" s="43">
        <f t="shared" si="217"/>
        <v>217.03</v>
      </c>
      <c r="Q377" s="43">
        <f t="shared" si="217"/>
        <v>217.03</v>
      </c>
      <c r="R377" s="43">
        <f t="shared" si="217"/>
        <v>217.03</v>
      </c>
      <c r="S377" s="43">
        <f t="shared" si="217"/>
        <v>217.03</v>
      </c>
      <c r="T377" s="43">
        <f t="shared" si="217"/>
        <v>217.03</v>
      </c>
      <c r="U377" s="43">
        <f t="shared" si="217"/>
        <v>217.03</v>
      </c>
      <c r="V377" s="43">
        <f t="shared" si="217"/>
        <v>217.03</v>
      </c>
      <c r="W377" s="43">
        <f t="shared" si="217"/>
        <v>217.03</v>
      </c>
      <c r="X377" s="43">
        <f t="shared" si="217"/>
        <v>217.03</v>
      </c>
      <c r="Y377" s="43">
        <f t="shared" si="217"/>
        <v>217.03</v>
      </c>
      <c r="Z377" s="43">
        <f t="shared" si="217"/>
        <v>217.03</v>
      </c>
      <c r="AA377" s="43">
        <f t="shared" si="217"/>
        <v>217.03</v>
      </c>
    </row>
    <row r="378" spans="1:27" ht="12.75" hidden="1" customHeight="1" outlineLevel="1" x14ac:dyDescent="0.2">
      <c r="A378" s="98" t="s">
        <v>2776</v>
      </c>
      <c r="B378" s="62" t="s">
        <v>81</v>
      </c>
      <c r="C378" s="42" t="s">
        <v>77</v>
      </c>
      <c r="D378" s="43">
        <v>6.71</v>
      </c>
      <c r="E378" s="43">
        <v>6.71</v>
      </c>
      <c r="F378" s="43">
        <v>6.71</v>
      </c>
      <c r="G378" s="43">
        <v>6.71</v>
      </c>
      <c r="H378" s="43">
        <v>6.71</v>
      </c>
      <c r="I378" s="43">
        <v>6.71</v>
      </c>
      <c r="J378" s="43">
        <v>6.71</v>
      </c>
      <c r="K378" s="43">
        <v>6.71</v>
      </c>
      <c r="L378" s="43">
        <v>6.71</v>
      </c>
      <c r="M378" s="43">
        <v>6.71</v>
      </c>
      <c r="N378" s="43">
        <v>6.71</v>
      </c>
      <c r="O378" s="43">
        <v>6.71</v>
      </c>
      <c r="P378" s="43">
        <v>6.71</v>
      </c>
      <c r="Q378" s="43">
        <v>6.71</v>
      </c>
      <c r="R378" s="43">
        <v>6.71</v>
      </c>
      <c r="S378" s="43">
        <v>6.71</v>
      </c>
      <c r="T378" s="43">
        <v>6.71</v>
      </c>
      <c r="U378" s="43">
        <v>6.71</v>
      </c>
      <c r="V378" s="43">
        <v>6.71</v>
      </c>
      <c r="W378" s="43">
        <v>6.71</v>
      </c>
      <c r="X378" s="43">
        <v>6.71</v>
      </c>
      <c r="Y378" s="43">
        <v>6.71</v>
      </c>
      <c r="Z378" s="43">
        <v>6.71</v>
      </c>
      <c r="AA378" s="43">
        <v>6.71</v>
      </c>
    </row>
    <row r="379" spans="1:27" ht="12.75" hidden="1" customHeight="1" outlineLevel="1" x14ac:dyDescent="0.2">
      <c r="A379" s="98" t="s">
        <v>2777</v>
      </c>
      <c r="B379" s="62" t="s">
        <v>79</v>
      </c>
      <c r="C379" s="42" t="s">
        <v>77</v>
      </c>
      <c r="D379" s="43">
        <f>$D$11</f>
        <v>216.36</v>
      </c>
      <c r="E379" s="43">
        <f t="shared" ref="E379:AA379" si="218">$D$11</f>
        <v>216.36</v>
      </c>
      <c r="F379" s="43">
        <f t="shared" si="218"/>
        <v>216.36</v>
      </c>
      <c r="G379" s="43">
        <f t="shared" si="218"/>
        <v>216.36</v>
      </c>
      <c r="H379" s="43">
        <f t="shared" si="218"/>
        <v>216.36</v>
      </c>
      <c r="I379" s="43">
        <f t="shared" si="218"/>
        <v>216.36</v>
      </c>
      <c r="J379" s="43">
        <f t="shared" si="218"/>
        <v>216.36</v>
      </c>
      <c r="K379" s="43">
        <f t="shared" si="218"/>
        <v>216.36</v>
      </c>
      <c r="L379" s="43">
        <f t="shared" si="218"/>
        <v>216.36</v>
      </c>
      <c r="M379" s="43">
        <f t="shared" si="218"/>
        <v>216.36</v>
      </c>
      <c r="N379" s="43">
        <f t="shared" si="218"/>
        <v>216.36</v>
      </c>
      <c r="O379" s="43">
        <f t="shared" si="218"/>
        <v>216.36</v>
      </c>
      <c r="P379" s="43">
        <f t="shared" si="218"/>
        <v>216.36</v>
      </c>
      <c r="Q379" s="43">
        <f t="shared" si="218"/>
        <v>216.36</v>
      </c>
      <c r="R379" s="43">
        <f t="shared" si="218"/>
        <v>216.36</v>
      </c>
      <c r="S379" s="43">
        <f t="shared" si="218"/>
        <v>216.36</v>
      </c>
      <c r="T379" s="43">
        <f t="shared" si="218"/>
        <v>216.36</v>
      </c>
      <c r="U379" s="43">
        <f t="shared" si="218"/>
        <v>216.36</v>
      </c>
      <c r="V379" s="43">
        <f t="shared" si="218"/>
        <v>216.36</v>
      </c>
      <c r="W379" s="43">
        <f t="shared" si="218"/>
        <v>216.36</v>
      </c>
      <c r="X379" s="43">
        <f t="shared" si="218"/>
        <v>216.36</v>
      </c>
      <c r="Y379" s="43">
        <f t="shared" si="218"/>
        <v>216.36</v>
      </c>
      <c r="Z379" s="43">
        <f t="shared" si="218"/>
        <v>216.36</v>
      </c>
      <c r="AA379" s="43">
        <f t="shared" si="218"/>
        <v>216.36</v>
      </c>
    </row>
    <row r="380" spans="1:27" ht="12.75" customHeight="1" collapsed="1" x14ac:dyDescent="0.2">
      <c r="A380" s="97" t="s">
        <v>2778</v>
      </c>
      <c r="B380" s="27" t="str">
        <f>"12"&amp;"."&amp;$B$801&amp;"."&amp;$B$802</f>
        <v>12.01.2023</v>
      </c>
      <c r="C380" s="89" t="s">
        <v>74</v>
      </c>
      <c r="D380" s="90">
        <f>ROUND(((D381+D382+D384+D383)/1000),5)</f>
        <v>1.5812900000000001</v>
      </c>
      <c r="E380" s="90">
        <f>ROUND(((E381+E382+E384+E383)/1000),5)</f>
        <v>1.5241199999999999</v>
      </c>
      <c r="F380" s="90">
        <f>ROUND(((F381+F382+F384+F383)/1000),5)</f>
        <v>1.5017</v>
      </c>
      <c r="G380" s="90">
        <f t="shared" ref="G380:AA380" si="219">ROUND(((G381+G382+G384+G383)/1000),5)</f>
        <v>1.4996499999999999</v>
      </c>
      <c r="H380" s="90">
        <f t="shared" si="219"/>
        <v>1.5228600000000001</v>
      </c>
      <c r="I380" s="90">
        <f t="shared" si="219"/>
        <v>1.6176600000000001</v>
      </c>
      <c r="J380" s="90">
        <f t="shared" si="219"/>
        <v>1.7531300000000001</v>
      </c>
      <c r="K380" s="90">
        <f t="shared" si="219"/>
        <v>2.1510199999999999</v>
      </c>
      <c r="L380" s="90">
        <f t="shared" si="219"/>
        <v>2.2391000000000001</v>
      </c>
      <c r="M380" s="90">
        <f t="shared" si="219"/>
        <v>2.2749199999999998</v>
      </c>
      <c r="N380" s="90">
        <f t="shared" si="219"/>
        <v>2.2740399999999998</v>
      </c>
      <c r="O380" s="90">
        <f t="shared" si="219"/>
        <v>2.3040500000000002</v>
      </c>
      <c r="P380" s="90">
        <f t="shared" si="219"/>
        <v>2.29237</v>
      </c>
      <c r="Q380" s="90">
        <f t="shared" si="219"/>
        <v>2.2994599999999998</v>
      </c>
      <c r="R380" s="90">
        <f t="shared" si="219"/>
        <v>2.2547899999999998</v>
      </c>
      <c r="S380" s="90">
        <f t="shared" si="219"/>
        <v>2.2653300000000001</v>
      </c>
      <c r="T380" s="90">
        <f t="shared" si="219"/>
        <v>2.3039100000000001</v>
      </c>
      <c r="U380" s="90">
        <f t="shared" si="219"/>
        <v>2.3745599999999998</v>
      </c>
      <c r="V380" s="90">
        <f t="shared" si="219"/>
        <v>2.3360400000000001</v>
      </c>
      <c r="W380" s="90">
        <f t="shared" si="219"/>
        <v>2.2732700000000001</v>
      </c>
      <c r="X380" s="90">
        <f t="shared" si="219"/>
        <v>2.2427000000000001</v>
      </c>
      <c r="Y380" s="90">
        <f t="shared" si="219"/>
        <v>2.1986400000000001</v>
      </c>
      <c r="Z380" s="90">
        <f t="shared" si="219"/>
        <v>2.0214500000000002</v>
      </c>
      <c r="AA380" s="90">
        <f t="shared" si="219"/>
        <v>1.6478900000000001</v>
      </c>
    </row>
    <row r="381" spans="1:27" ht="12.75" hidden="1" customHeight="1" outlineLevel="1" x14ac:dyDescent="0.2">
      <c r="A381" s="98" t="s">
        <v>2779</v>
      </c>
      <c r="B381" s="62" t="s">
        <v>236</v>
      </c>
      <c r="C381" s="42" t="s">
        <v>77</v>
      </c>
      <c r="D381" s="43">
        <v>1141.19</v>
      </c>
      <c r="E381" s="43">
        <v>1084.02</v>
      </c>
      <c r="F381" s="43">
        <v>1061.5999999999999</v>
      </c>
      <c r="G381" s="43">
        <v>1059.55</v>
      </c>
      <c r="H381" s="43">
        <v>1082.76</v>
      </c>
      <c r="I381" s="43">
        <v>1177.56</v>
      </c>
      <c r="J381" s="43">
        <v>1313.03</v>
      </c>
      <c r="K381" s="43">
        <v>1710.92</v>
      </c>
      <c r="L381" s="43">
        <v>1799</v>
      </c>
      <c r="M381" s="43">
        <v>1834.82</v>
      </c>
      <c r="N381" s="43">
        <v>1833.94</v>
      </c>
      <c r="O381" s="43">
        <v>1863.95</v>
      </c>
      <c r="P381" s="43">
        <v>1852.27</v>
      </c>
      <c r="Q381" s="43">
        <v>1859.36</v>
      </c>
      <c r="R381" s="43">
        <v>1814.69</v>
      </c>
      <c r="S381" s="43">
        <v>1825.23</v>
      </c>
      <c r="T381" s="43">
        <v>1863.81</v>
      </c>
      <c r="U381" s="43">
        <v>1934.46</v>
      </c>
      <c r="V381" s="43">
        <v>1895.94</v>
      </c>
      <c r="W381" s="43">
        <v>1833.17</v>
      </c>
      <c r="X381" s="43">
        <v>1802.6</v>
      </c>
      <c r="Y381" s="43">
        <v>1758.54</v>
      </c>
      <c r="Z381" s="43">
        <v>1581.35</v>
      </c>
      <c r="AA381" s="43">
        <v>1207.79</v>
      </c>
    </row>
    <row r="382" spans="1:27" ht="12.75" hidden="1" customHeight="1" outlineLevel="1" x14ac:dyDescent="0.2">
      <c r="A382" s="98" t="s">
        <v>2780</v>
      </c>
      <c r="B382" s="62" t="s">
        <v>88</v>
      </c>
      <c r="C382" s="42" t="s">
        <v>77</v>
      </c>
      <c r="D382" s="43">
        <f>$D$327</f>
        <v>217.03</v>
      </c>
      <c r="E382" s="43">
        <f t="shared" ref="E382:AA382" si="220">$D$327</f>
        <v>217.03</v>
      </c>
      <c r="F382" s="43">
        <f t="shared" si="220"/>
        <v>217.03</v>
      </c>
      <c r="G382" s="43">
        <f t="shared" si="220"/>
        <v>217.03</v>
      </c>
      <c r="H382" s="43">
        <f t="shared" si="220"/>
        <v>217.03</v>
      </c>
      <c r="I382" s="43">
        <f t="shared" si="220"/>
        <v>217.03</v>
      </c>
      <c r="J382" s="43">
        <f t="shared" si="220"/>
        <v>217.03</v>
      </c>
      <c r="K382" s="43">
        <f t="shared" si="220"/>
        <v>217.03</v>
      </c>
      <c r="L382" s="43">
        <f t="shared" si="220"/>
        <v>217.03</v>
      </c>
      <c r="M382" s="43">
        <f t="shared" si="220"/>
        <v>217.03</v>
      </c>
      <c r="N382" s="43">
        <f t="shared" si="220"/>
        <v>217.03</v>
      </c>
      <c r="O382" s="43">
        <f t="shared" si="220"/>
        <v>217.03</v>
      </c>
      <c r="P382" s="43">
        <f t="shared" si="220"/>
        <v>217.03</v>
      </c>
      <c r="Q382" s="43">
        <f t="shared" si="220"/>
        <v>217.03</v>
      </c>
      <c r="R382" s="43">
        <f t="shared" si="220"/>
        <v>217.03</v>
      </c>
      <c r="S382" s="43">
        <f t="shared" si="220"/>
        <v>217.03</v>
      </c>
      <c r="T382" s="43">
        <f t="shared" si="220"/>
        <v>217.03</v>
      </c>
      <c r="U382" s="43">
        <f t="shared" si="220"/>
        <v>217.03</v>
      </c>
      <c r="V382" s="43">
        <f t="shared" si="220"/>
        <v>217.03</v>
      </c>
      <c r="W382" s="43">
        <f t="shared" si="220"/>
        <v>217.03</v>
      </c>
      <c r="X382" s="43">
        <f t="shared" si="220"/>
        <v>217.03</v>
      </c>
      <c r="Y382" s="43">
        <f t="shared" si="220"/>
        <v>217.03</v>
      </c>
      <c r="Z382" s="43">
        <f t="shared" si="220"/>
        <v>217.03</v>
      </c>
      <c r="AA382" s="43">
        <f t="shared" si="220"/>
        <v>217.03</v>
      </c>
    </row>
    <row r="383" spans="1:27" ht="12.75" hidden="1" customHeight="1" outlineLevel="1" x14ac:dyDescent="0.2">
      <c r="A383" s="98" t="s">
        <v>2781</v>
      </c>
      <c r="B383" s="62" t="s">
        <v>81</v>
      </c>
      <c r="C383" s="42" t="s">
        <v>77</v>
      </c>
      <c r="D383" s="43">
        <v>6.71</v>
      </c>
      <c r="E383" s="43">
        <v>6.71</v>
      </c>
      <c r="F383" s="43">
        <v>6.71</v>
      </c>
      <c r="G383" s="43">
        <v>6.71</v>
      </c>
      <c r="H383" s="43">
        <v>6.71</v>
      </c>
      <c r="I383" s="43">
        <v>6.71</v>
      </c>
      <c r="J383" s="43">
        <v>6.71</v>
      </c>
      <c r="K383" s="43">
        <v>6.71</v>
      </c>
      <c r="L383" s="43">
        <v>6.71</v>
      </c>
      <c r="M383" s="43">
        <v>6.71</v>
      </c>
      <c r="N383" s="43">
        <v>6.71</v>
      </c>
      <c r="O383" s="43">
        <v>6.71</v>
      </c>
      <c r="P383" s="43">
        <v>6.71</v>
      </c>
      <c r="Q383" s="43">
        <v>6.71</v>
      </c>
      <c r="R383" s="43">
        <v>6.71</v>
      </c>
      <c r="S383" s="43">
        <v>6.71</v>
      </c>
      <c r="T383" s="43">
        <v>6.71</v>
      </c>
      <c r="U383" s="43">
        <v>6.71</v>
      </c>
      <c r="V383" s="43">
        <v>6.71</v>
      </c>
      <c r="W383" s="43">
        <v>6.71</v>
      </c>
      <c r="X383" s="43">
        <v>6.71</v>
      </c>
      <c r="Y383" s="43">
        <v>6.71</v>
      </c>
      <c r="Z383" s="43">
        <v>6.71</v>
      </c>
      <c r="AA383" s="43">
        <v>6.71</v>
      </c>
    </row>
    <row r="384" spans="1:27" ht="12.75" hidden="1" customHeight="1" outlineLevel="1" x14ac:dyDescent="0.2">
      <c r="A384" s="98" t="s">
        <v>2782</v>
      </c>
      <c r="B384" s="62" t="s">
        <v>79</v>
      </c>
      <c r="C384" s="42" t="s">
        <v>77</v>
      </c>
      <c r="D384" s="43">
        <f>$D$11</f>
        <v>216.36</v>
      </c>
      <c r="E384" s="43">
        <f t="shared" ref="E384:AA384" si="221">$D$11</f>
        <v>216.36</v>
      </c>
      <c r="F384" s="43">
        <f t="shared" si="221"/>
        <v>216.36</v>
      </c>
      <c r="G384" s="43">
        <f t="shared" si="221"/>
        <v>216.36</v>
      </c>
      <c r="H384" s="43">
        <f t="shared" si="221"/>
        <v>216.36</v>
      </c>
      <c r="I384" s="43">
        <f t="shared" si="221"/>
        <v>216.36</v>
      </c>
      <c r="J384" s="43">
        <f t="shared" si="221"/>
        <v>216.36</v>
      </c>
      <c r="K384" s="43">
        <f t="shared" si="221"/>
        <v>216.36</v>
      </c>
      <c r="L384" s="43">
        <f t="shared" si="221"/>
        <v>216.36</v>
      </c>
      <c r="M384" s="43">
        <f t="shared" si="221"/>
        <v>216.36</v>
      </c>
      <c r="N384" s="43">
        <f t="shared" si="221"/>
        <v>216.36</v>
      </c>
      <c r="O384" s="43">
        <f t="shared" si="221"/>
        <v>216.36</v>
      </c>
      <c r="P384" s="43">
        <f t="shared" si="221"/>
        <v>216.36</v>
      </c>
      <c r="Q384" s="43">
        <f t="shared" si="221"/>
        <v>216.36</v>
      </c>
      <c r="R384" s="43">
        <f t="shared" si="221"/>
        <v>216.36</v>
      </c>
      <c r="S384" s="43">
        <f t="shared" si="221"/>
        <v>216.36</v>
      </c>
      <c r="T384" s="43">
        <f t="shared" si="221"/>
        <v>216.36</v>
      </c>
      <c r="U384" s="43">
        <f t="shared" si="221"/>
        <v>216.36</v>
      </c>
      <c r="V384" s="43">
        <f t="shared" si="221"/>
        <v>216.36</v>
      </c>
      <c r="W384" s="43">
        <f t="shared" si="221"/>
        <v>216.36</v>
      </c>
      <c r="X384" s="43">
        <f t="shared" si="221"/>
        <v>216.36</v>
      </c>
      <c r="Y384" s="43">
        <f t="shared" si="221"/>
        <v>216.36</v>
      </c>
      <c r="Z384" s="43">
        <f t="shared" si="221"/>
        <v>216.36</v>
      </c>
      <c r="AA384" s="43">
        <f t="shared" si="221"/>
        <v>216.36</v>
      </c>
    </row>
    <row r="385" spans="1:27" ht="12.75" customHeight="1" collapsed="1" x14ac:dyDescent="0.2">
      <c r="A385" s="97" t="s">
        <v>2783</v>
      </c>
      <c r="B385" s="27" t="str">
        <f>"13"&amp;"."&amp;$B$801&amp;"."&amp;$B$802</f>
        <v>13.01.2023</v>
      </c>
      <c r="C385" s="89" t="s">
        <v>74</v>
      </c>
      <c r="D385" s="90">
        <f>ROUND(((D386+D387+D389+D388)/1000),5)</f>
        <v>1.6080399999999999</v>
      </c>
      <c r="E385" s="90">
        <f>ROUND(((E386+E387+E389+E388)/1000),5)</f>
        <v>1.5468500000000001</v>
      </c>
      <c r="F385" s="90">
        <f>ROUND(((F386+F387+F389+F388)/1000),5)</f>
        <v>1.51492</v>
      </c>
      <c r="G385" s="90">
        <f t="shared" ref="G385:AA385" si="222">ROUND(((G386+G387+G389+G388)/1000),5)</f>
        <v>1.51058</v>
      </c>
      <c r="H385" s="90">
        <f t="shared" si="222"/>
        <v>1.5601</v>
      </c>
      <c r="I385" s="90">
        <f t="shared" si="222"/>
        <v>1.6447799999999999</v>
      </c>
      <c r="J385" s="90">
        <f t="shared" si="222"/>
        <v>1.9822599999999999</v>
      </c>
      <c r="K385" s="90">
        <f t="shared" si="222"/>
        <v>2.1706799999999999</v>
      </c>
      <c r="L385" s="90">
        <f t="shared" si="222"/>
        <v>2.2690800000000002</v>
      </c>
      <c r="M385" s="90">
        <f t="shared" si="222"/>
        <v>2.3020100000000001</v>
      </c>
      <c r="N385" s="90">
        <f t="shared" si="222"/>
        <v>2.3179799999999999</v>
      </c>
      <c r="O385" s="90">
        <f t="shared" si="222"/>
        <v>2.3254600000000001</v>
      </c>
      <c r="P385" s="90">
        <f t="shared" si="222"/>
        <v>2.3174999999999999</v>
      </c>
      <c r="Q385" s="90">
        <f t="shared" si="222"/>
        <v>2.3201999999999998</v>
      </c>
      <c r="R385" s="90">
        <f t="shared" si="222"/>
        <v>2.3048299999999999</v>
      </c>
      <c r="S385" s="90">
        <f t="shared" si="222"/>
        <v>2.29955</v>
      </c>
      <c r="T385" s="90">
        <f t="shared" si="222"/>
        <v>2.39961</v>
      </c>
      <c r="U385" s="90">
        <f t="shared" si="222"/>
        <v>2.4265699999999999</v>
      </c>
      <c r="V385" s="90">
        <f t="shared" si="222"/>
        <v>2.4136600000000001</v>
      </c>
      <c r="W385" s="90">
        <f t="shared" si="222"/>
        <v>2.3180700000000001</v>
      </c>
      <c r="X385" s="90">
        <f t="shared" si="222"/>
        <v>2.3011400000000002</v>
      </c>
      <c r="Y385" s="90">
        <f t="shared" si="222"/>
        <v>2.24275</v>
      </c>
      <c r="Z385" s="90">
        <f t="shared" si="222"/>
        <v>2.1273200000000001</v>
      </c>
      <c r="AA385" s="90">
        <f t="shared" si="222"/>
        <v>1.8568899999999999</v>
      </c>
    </row>
    <row r="386" spans="1:27" ht="12.75" hidden="1" customHeight="1" outlineLevel="1" x14ac:dyDescent="0.2">
      <c r="A386" s="98" t="s">
        <v>2784</v>
      </c>
      <c r="B386" s="62" t="s">
        <v>236</v>
      </c>
      <c r="C386" s="42" t="s">
        <v>77</v>
      </c>
      <c r="D386" s="43">
        <v>1167.94</v>
      </c>
      <c r="E386" s="43">
        <v>1106.75</v>
      </c>
      <c r="F386" s="43">
        <v>1074.82</v>
      </c>
      <c r="G386" s="43">
        <v>1070.48</v>
      </c>
      <c r="H386" s="43">
        <v>1120</v>
      </c>
      <c r="I386" s="43">
        <v>1204.68</v>
      </c>
      <c r="J386" s="43">
        <v>1542.16</v>
      </c>
      <c r="K386" s="43">
        <v>1730.58</v>
      </c>
      <c r="L386" s="43">
        <v>1828.98</v>
      </c>
      <c r="M386" s="43">
        <v>1861.91</v>
      </c>
      <c r="N386" s="43">
        <v>1877.88</v>
      </c>
      <c r="O386" s="43">
        <v>1885.36</v>
      </c>
      <c r="P386" s="43">
        <v>1877.4</v>
      </c>
      <c r="Q386" s="43">
        <v>1880.1</v>
      </c>
      <c r="R386" s="43">
        <v>1864.73</v>
      </c>
      <c r="S386" s="43">
        <v>1859.45</v>
      </c>
      <c r="T386" s="43">
        <v>1959.51</v>
      </c>
      <c r="U386" s="43">
        <v>1986.47</v>
      </c>
      <c r="V386" s="43">
        <v>1973.56</v>
      </c>
      <c r="W386" s="43">
        <v>1877.97</v>
      </c>
      <c r="X386" s="43">
        <v>1861.04</v>
      </c>
      <c r="Y386" s="43">
        <v>1802.65</v>
      </c>
      <c r="Z386" s="43">
        <v>1687.22</v>
      </c>
      <c r="AA386" s="43">
        <v>1416.79</v>
      </c>
    </row>
    <row r="387" spans="1:27" ht="12.75" hidden="1" customHeight="1" outlineLevel="1" x14ac:dyDescent="0.2">
      <c r="A387" s="98" t="s">
        <v>2785</v>
      </c>
      <c r="B387" s="62" t="s">
        <v>88</v>
      </c>
      <c r="C387" s="42" t="s">
        <v>77</v>
      </c>
      <c r="D387" s="43">
        <f>$D$327</f>
        <v>217.03</v>
      </c>
      <c r="E387" s="43">
        <f t="shared" ref="E387:AA387" si="223">$D$327</f>
        <v>217.03</v>
      </c>
      <c r="F387" s="43">
        <f t="shared" si="223"/>
        <v>217.03</v>
      </c>
      <c r="G387" s="43">
        <f t="shared" si="223"/>
        <v>217.03</v>
      </c>
      <c r="H387" s="43">
        <f t="shared" si="223"/>
        <v>217.03</v>
      </c>
      <c r="I387" s="43">
        <f t="shared" si="223"/>
        <v>217.03</v>
      </c>
      <c r="J387" s="43">
        <f t="shared" si="223"/>
        <v>217.03</v>
      </c>
      <c r="K387" s="43">
        <f t="shared" si="223"/>
        <v>217.03</v>
      </c>
      <c r="L387" s="43">
        <f t="shared" si="223"/>
        <v>217.03</v>
      </c>
      <c r="M387" s="43">
        <f t="shared" si="223"/>
        <v>217.03</v>
      </c>
      <c r="N387" s="43">
        <f t="shared" si="223"/>
        <v>217.03</v>
      </c>
      <c r="O387" s="43">
        <f t="shared" si="223"/>
        <v>217.03</v>
      </c>
      <c r="P387" s="43">
        <f t="shared" si="223"/>
        <v>217.03</v>
      </c>
      <c r="Q387" s="43">
        <f t="shared" si="223"/>
        <v>217.03</v>
      </c>
      <c r="R387" s="43">
        <f t="shared" si="223"/>
        <v>217.03</v>
      </c>
      <c r="S387" s="43">
        <f t="shared" si="223"/>
        <v>217.03</v>
      </c>
      <c r="T387" s="43">
        <f t="shared" si="223"/>
        <v>217.03</v>
      </c>
      <c r="U387" s="43">
        <f t="shared" si="223"/>
        <v>217.03</v>
      </c>
      <c r="V387" s="43">
        <f t="shared" si="223"/>
        <v>217.03</v>
      </c>
      <c r="W387" s="43">
        <f t="shared" si="223"/>
        <v>217.03</v>
      </c>
      <c r="X387" s="43">
        <f t="shared" si="223"/>
        <v>217.03</v>
      </c>
      <c r="Y387" s="43">
        <f t="shared" si="223"/>
        <v>217.03</v>
      </c>
      <c r="Z387" s="43">
        <f t="shared" si="223"/>
        <v>217.03</v>
      </c>
      <c r="AA387" s="43">
        <f t="shared" si="223"/>
        <v>217.03</v>
      </c>
    </row>
    <row r="388" spans="1:27" ht="12.75" hidden="1" customHeight="1" outlineLevel="1" x14ac:dyDescent="0.2">
      <c r="A388" s="98" t="s">
        <v>2786</v>
      </c>
      <c r="B388" s="62" t="s">
        <v>81</v>
      </c>
      <c r="C388" s="42" t="s">
        <v>77</v>
      </c>
      <c r="D388" s="43">
        <v>6.71</v>
      </c>
      <c r="E388" s="43">
        <v>6.71</v>
      </c>
      <c r="F388" s="43">
        <v>6.71</v>
      </c>
      <c r="G388" s="43">
        <v>6.71</v>
      </c>
      <c r="H388" s="43">
        <v>6.71</v>
      </c>
      <c r="I388" s="43">
        <v>6.71</v>
      </c>
      <c r="J388" s="43">
        <v>6.71</v>
      </c>
      <c r="K388" s="43">
        <v>6.71</v>
      </c>
      <c r="L388" s="43">
        <v>6.71</v>
      </c>
      <c r="M388" s="43">
        <v>6.71</v>
      </c>
      <c r="N388" s="43">
        <v>6.71</v>
      </c>
      <c r="O388" s="43">
        <v>6.71</v>
      </c>
      <c r="P388" s="43">
        <v>6.71</v>
      </c>
      <c r="Q388" s="43">
        <v>6.71</v>
      </c>
      <c r="R388" s="43">
        <v>6.71</v>
      </c>
      <c r="S388" s="43">
        <v>6.71</v>
      </c>
      <c r="T388" s="43">
        <v>6.71</v>
      </c>
      <c r="U388" s="43">
        <v>6.71</v>
      </c>
      <c r="V388" s="43">
        <v>6.71</v>
      </c>
      <c r="W388" s="43">
        <v>6.71</v>
      </c>
      <c r="X388" s="43">
        <v>6.71</v>
      </c>
      <c r="Y388" s="43">
        <v>6.71</v>
      </c>
      <c r="Z388" s="43">
        <v>6.71</v>
      </c>
      <c r="AA388" s="43">
        <v>6.71</v>
      </c>
    </row>
    <row r="389" spans="1:27" ht="12.75" hidden="1" customHeight="1" outlineLevel="1" x14ac:dyDescent="0.2">
      <c r="A389" s="98" t="s">
        <v>2787</v>
      </c>
      <c r="B389" s="62" t="s">
        <v>79</v>
      </c>
      <c r="C389" s="42" t="s">
        <v>77</v>
      </c>
      <c r="D389" s="43">
        <f>$D$11</f>
        <v>216.36</v>
      </c>
      <c r="E389" s="43">
        <f t="shared" ref="E389:AA389" si="224">$D$11</f>
        <v>216.36</v>
      </c>
      <c r="F389" s="43">
        <f t="shared" si="224"/>
        <v>216.36</v>
      </c>
      <c r="G389" s="43">
        <f t="shared" si="224"/>
        <v>216.36</v>
      </c>
      <c r="H389" s="43">
        <f t="shared" si="224"/>
        <v>216.36</v>
      </c>
      <c r="I389" s="43">
        <f t="shared" si="224"/>
        <v>216.36</v>
      </c>
      <c r="J389" s="43">
        <f t="shared" si="224"/>
        <v>216.36</v>
      </c>
      <c r="K389" s="43">
        <f t="shared" si="224"/>
        <v>216.36</v>
      </c>
      <c r="L389" s="43">
        <f t="shared" si="224"/>
        <v>216.36</v>
      </c>
      <c r="M389" s="43">
        <f t="shared" si="224"/>
        <v>216.36</v>
      </c>
      <c r="N389" s="43">
        <f t="shared" si="224"/>
        <v>216.36</v>
      </c>
      <c r="O389" s="43">
        <f t="shared" si="224"/>
        <v>216.36</v>
      </c>
      <c r="P389" s="43">
        <f t="shared" si="224"/>
        <v>216.36</v>
      </c>
      <c r="Q389" s="43">
        <f t="shared" si="224"/>
        <v>216.36</v>
      </c>
      <c r="R389" s="43">
        <f t="shared" si="224"/>
        <v>216.36</v>
      </c>
      <c r="S389" s="43">
        <f t="shared" si="224"/>
        <v>216.36</v>
      </c>
      <c r="T389" s="43">
        <f t="shared" si="224"/>
        <v>216.36</v>
      </c>
      <c r="U389" s="43">
        <f t="shared" si="224"/>
        <v>216.36</v>
      </c>
      <c r="V389" s="43">
        <f t="shared" si="224"/>
        <v>216.36</v>
      </c>
      <c r="W389" s="43">
        <f t="shared" si="224"/>
        <v>216.36</v>
      </c>
      <c r="X389" s="43">
        <f t="shared" si="224"/>
        <v>216.36</v>
      </c>
      <c r="Y389" s="43">
        <f t="shared" si="224"/>
        <v>216.36</v>
      </c>
      <c r="Z389" s="43">
        <f t="shared" si="224"/>
        <v>216.36</v>
      </c>
      <c r="AA389" s="43">
        <f t="shared" si="224"/>
        <v>216.36</v>
      </c>
    </row>
    <row r="390" spans="1:27" ht="12.75" customHeight="1" collapsed="1" x14ac:dyDescent="0.2">
      <c r="A390" s="97" t="s">
        <v>2788</v>
      </c>
      <c r="B390" s="27" t="str">
        <f>"14"&amp;"."&amp;$B$801&amp;"."&amp;$B$802</f>
        <v>14.01.2023</v>
      </c>
      <c r="C390" s="89" t="s">
        <v>74</v>
      </c>
      <c r="D390" s="90">
        <f>ROUND(((D391+D392+D394+D393)/1000),5)</f>
        <v>1.85762</v>
      </c>
      <c r="E390" s="90">
        <f>ROUND(((E391+E392+E394+E393)/1000),5)</f>
        <v>1.6828099999999999</v>
      </c>
      <c r="F390" s="90">
        <f>ROUND(((F391+F392+F394+F393)/1000),5)</f>
        <v>1.6511499999999999</v>
      </c>
      <c r="G390" s="90">
        <f t="shared" ref="G390:AA390" si="225">ROUND(((G391+G392+G394+G393)/1000),5)</f>
        <v>1.6407499999999999</v>
      </c>
      <c r="H390" s="90">
        <f t="shared" si="225"/>
        <v>1.6552</v>
      </c>
      <c r="I390" s="90">
        <f t="shared" si="225"/>
        <v>1.68476</v>
      </c>
      <c r="J390" s="90">
        <f t="shared" si="225"/>
        <v>1.7802100000000001</v>
      </c>
      <c r="K390" s="90">
        <f t="shared" si="225"/>
        <v>2.05863</v>
      </c>
      <c r="L390" s="90">
        <f t="shared" si="225"/>
        <v>2.1517200000000001</v>
      </c>
      <c r="M390" s="90">
        <f t="shared" si="225"/>
        <v>2.27881</v>
      </c>
      <c r="N390" s="90">
        <f t="shared" si="225"/>
        <v>2.3174999999999999</v>
      </c>
      <c r="O390" s="90">
        <f t="shared" si="225"/>
        <v>2.32673</v>
      </c>
      <c r="P390" s="90">
        <f t="shared" si="225"/>
        <v>2.3249599999999999</v>
      </c>
      <c r="Q390" s="90">
        <f t="shared" si="225"/>
        <v>2.3238400000000001</v>
      </c>
      <c r="R390" s="90">
        <f t="shared" si="225"/>
        <v>2.2982800000000001</v>
      </c>
      <c r="S390" s="90">
        <f t="shared" si="225"/>
        <v>2.3014100000000002</v>
      </c>
      <c r="T390" s="90">
        <f t="shared" si="225"/>
        <v>2.3195299999999999</v>
      </c>
      <c r="U390" s="90">
        <f t="shared" si="225"/>
        <v>2.36626</v>
      </c>
      <c r="V390" s="90">
        <f t="shared" si="225"/>
        <v>2.3584200000000002</v>
      </c>
      <c r="W390" s="90">
        <f t="shared" si="225"/>
        <v>2.3111199999999998</v>
      </c>
      <c r="X390" s="90">
        <f t="shared" si="225"/>
        <v>2.3148399999999998</v>
      </c>
      <c r="Y390" s="90">
        <f t="shared" si="225"/>
        <v>2.1912099999999999</v>
      </c>
      <c r="Z390" s="90">
        <f t="shared" si="225"/>
        <v>2.11768</v>
      </c>
      <c r="AA390" s="90">
        <f t="shared" si="225"/>
        <v>1.86656</v>
      </c>
    </row>
    <row r="391" spans="1:27" ht="12.75" hidden="1" customHeight="1" outlineLevel="1" x14ac:dyDescent="0.2">
      <c r="A391" s="98" t="s">
        <v>2789</v>
      </c>
      <c r="B391" s="62" t="s">
        <v>236</v>
      </c>
      <c r="C391" s="42" t="s">
        <v>77</v>
      </c>
      <c r="D391" s="43">
        <v>1417.52</v>
      </c>
      <c r="E391" s="43">
        <v>1242.71</v>
      </c>
      <c r="F391" s="43">
        <v>1211.05</v>
      </c>
      <c r="G391" s="43">
        <v>1200.6500000000001</v>
      </c>
      <c r="H391" s="43">
        <v>1215.0999999999999</v>
      </c>
      <c r="I391" s="43">
        <v>1244.6600000000001</v>
      </c>
      <c r="J391" s="43">
        <v>1340.11</v>
      </c>
      <c r="K391" s="43">
        <v>1618.53</v>
      </c>
      <c r="L391" s="43">
        <v>1711.62</v>
      </c>
      <c r="M391" s="43">
        <v>1838.71</v>
      </c>
      <c r="N391" s="43">
        <v>1877.4</v>
      </c>
      <c r="O391" s="43">
        <v>1886.63</v>
      </c>
      <c r="P391" s="43">
        <v>1884.86</v>
      </c>
      <c r="Q391" s="43">
        <v>1883.74</v>
      </c>
      <c r="R391" s="43">
        <v>1858.18</v>
      </c>
      <c r="S391" s="43">
        <v>1861.31</v>
      </c>
      <c r="T391" s="43">
        <v>1879.43</v>
      </c>
      <c r="U391" s="43">
        <v>1926.16</v>
      </c>
      <c r="V391" s="43">
        <v>1918.32</v>
      </c>
      <c r="W391" s="43">
        <v>1871.02</v>
      </c>
      <c r="X391" s="43">
        <v>1874.74</v>
      </c>
      <c r="Y391" s="43">
        <v>1751.11</v>
      </c>
      <c r="Z391" s="43">
        <v>1677.58</v>
      </c>
      <c r="AA391" s="43">
        <v>1426.46</v>
      </c>
    </row>
    <row r="392" spans="1:27" ht="12.75" hidden="1" customHeight="1" outlineLevel="1" x14ac:dyDescent="0.2">
      <c r="A392" s="98" t="s">
        <v>2790</v>
      </c>
      <c r="B392" s="62" t="s">
        <v>88</v>
      </c>
      <c r="C392" s="42" t="s">
        <v>77</v>
      </c>
      <c r="D392" s="43">
        <f>$D$327</f>
        <v>217.03</v>
      </c>
      <c r="E392" s="43">
        <f t="shared" ref="E392:AA392" si="226">$D$327</f>
        <v>217.03</v>
      </c>
      <c r="F392" s="43">
        <f t="shared" si="226"/>
        <v>217.03</v>
      </c>
      <c r="G392" s="43">
        <f t="shared" si="226"/>
        <v>217.03</v>
      </c>
      <c r="H392" s="43">
        <f t="shared" si="226"/>
        <v>217.03</v>
      </c>
      <c r="I392" s="43">
        <f t="shared" si="226"/>
        <v>217.03</v>
      </c>
      <c r="J392" s="43">
        <f t="shared" si="226"/>
        <v>217.03</v>
      </c>
      <c r="K392" s="43">
        <f t="shared" si="226"/>
        <v>217.03</v>
      </c>
      <c r="L392" s="43">
        <f t="shared" si="226"/>
        <v>217.03</v>
      </c>
      <c r="M392" s="43">
        <f t="shared" si="226"/>
        <v>217.03</v>
      </c>
      <c r="N392" s="43">
        <f t="shared" si="226"/>
        <v>217.03</v>
      </c>
      <c r="O392" s="43">
        <f t="shared" si="226"/>
        <v>217.03</v>
      </c>
      <c r="P392" s="43">
        <f t="shared" si="226"/>
        <v>217.03</v>
      </c>
      <c r="Q392" s="43">
        <f t="shared" si="226"/>
        <v>217.03</v>
      </c>
      <c r="R392" s="43">
        <f t="shared" si="226"/>
        <v>217.03</v>
      </c>
      <c r="S392" s="43">
        <f t="shared" si="226"/>
        <v>217.03</v>
      </c>
      <c r="T392" s="43">
        <f t="shared" si="226"/>
        <v>217.03</v>
      </c>
      <c r="U392" s="43">
        <f t="shared" si="226"/>
        <v>217.03</v>
      </c>
      <c r="V392" s="43">
        <f t="shared" si="226"/>
        <v>217.03</v>
      </c>
      <c r="W392" s="43">
        <f t="shared" si="226"/>
        <v>217.03</v>
      </c>
      <c r="X392" s="43">
        <f t="shared" si="226"/>
        <v>217.03</v>
      </c>
      <c r="Y392" s="43">
        <f t="shared" si="226"/>
        <v>217.03</v>
      </c>
      <c r="Z392" s="43">
        <f t="shared" si="226"/>
        <v>217.03</v>
      </c>
      <c r="AA392" s="43">
        <f t="shared" si="226"/>
        <v>217.03</v>
      </c>
    </row>
    <row r="393" spans="1:27" ht="12.75" hidden="1" customHeight="1" outlineLevel="1" x14ac:dyDescent="0.2">
      <c r="A393" s="98" t="s">
        <v>2791</v>
      </c>
      <c r="B393" s="62" t="s">
        <v>81</v>
      </c>
      <c r="C393" s="42" t="s">
        <v>77</v>
      </c>
      <c r="D393" s="43">
        <v>6.71</v>
      </c>
      <c r="E393" s="43">
        <v>6.71</v>
      </c>
      <c r="F393" s="43">
        <v>6.71</v>
      </c>
      <c r="G393" s="43">
        <v>6.71</v>
      </c>
      <c r="H393" s="43">
        <v>6.71</v>
      </c>
      <c r="I393" s="43">
        <v>6.71</v>
      </c>
      <c r="J393" s="43">
        <v>6.71</v>
      </c>
      <c r="K393" s="43">
        <v>6.71</v>
      </c>
      <c r="L393" s="43">
        <v>6.71</v>
      </c>
      <c r="M393" s="43">
        <v>6.71</v>
      </c>
      <c r="N393" s="43">
        <v>6.71</v>
      </c>
      <c r="O393" s="43">
        <v>6.71</v>
      </c>
      <c r="P393" s="43">
        <v>6.71</v>
      </c>
      <c r="Q393" s="43">
        <v>6.71</v>
      </c>
      <c r="R393" s="43">
        <v>6.71</v>
      </c>
      <c r="S393" s="43">
        <v>6.71</v>
      </c>
      <c r="T393" s="43">
        <v>6.71</v>
      </c>
      <c r="U393" s="43">
        <v>6.71</v>
      </c>
      <c r="V393" s="43">
        <v>6.71</v>
      </c>
      <c r="W393" s="43">
        <v>6.71</v>
      </c>
      <c r="X393" s="43">
        <v>6.71</v>
      </c>
      <c r="Y393" s="43">
        <v>6.71</v>
      </c>
      <c r="Z393" s="43">
        <v>6.71</v>
      </c>
      <c r="AA393" s="43">
        <v>6.71</v>
      </c>
    </row>
    <row r="394" spans="1:27" ht="12.75" hidden="1" customHeight="1" outlineLevel="1" x14ac:dyDescent="0.2">
      <c r="A394" s="98" t="s">
        <v>2792</v>
      </c>
      <c r="B394" s="62" t="s">
        <v>79</v>
      </c>
      <c r="C394" s="42" t="s">
        <v>77</v>
      </c>
      <c r="D394" s="43">
        <f>$D$11</f>
        <v>216.36</v>
      </c>
      <c r="E394" s="43">
        <f t="shared" ref="E394:AA394" si="227">$D$11</f>
        <v>216.36</v>
      </c>
      <c r="F394" s="43">
        <f t="shared" si="227"/>
        <v>216.36</v>
      </c>
      <c r="G394" s="43">
        <f t="shared" si="227"/>
        <v>216.36</v>
      </c>
      <c r="H394" s="43">
        <f t="shared" si="227"/>
        <v>216.36</v>
      </c>
      <c r="I394" s="43">
        <f t="shared" si="227"/>
        <v>216.36</v>
      </c>
      <c r="J394" s="43">
        <f t="shared" si="227"/>
        <v>216.36</v>
      </c>
      <c r="K394" s="43">
        <f t="shared" si="227"/>
        <v>216.36</v>
      </c>
      <c r="L394" s="43">
        <f t="shared" si="227"/>
        <v>216.36</v>
      </c>
      <c r="M394" s="43">
        <f t="shared" si="227"/>
        <v>216.36</v>
      </c>
      <c r="N394" s="43">
        <f t="shared" si="227"/>
        <v>216.36</v>
      </c>
      <c r="O394" s="43">
        <f t="shared" si="227"/>
        <v>216.36</v>
      </c>
      <c r="P394" s="43">
        <f t="shared" si="227"/>
        <v>216.36</v>
      </c>
      <c r="Q394" s="43">
        <f t="shared" si="227"/>
        <v>216.36</v>
      </c>
      <c r="R394" s="43">
        <f t="shared" si="227"/>
        <v>216.36</v>
      </c>
      <c r="S394" s="43">
        <f t="shared" si="227"/>
        <v>216.36</v>
      </c>
      <c r="T394" s="43">
        <f t="shared" si="227"/>
        <v>216.36</v>
      </c>
      <c r="U394" s="43">
        <f t="shared" si="227"/>
        <v>216.36</v>
      </c>
      <c r="V394" s="43">
        <f t="shared" si="227"/>
        <v>216.36</v>
      </c>
      <c r="W394" s="43">
        <f t="shared" si="227"/>
        <v>216.36</v>
      </c>
      <c r="X394" s="43">
        <f t="shared" si="227"/>
        <v>216.36</v>
      </c>
      <c r="Y394" s="43">
        <f t="shared" si="227"/>
        <v>216.36</v>
      </c>
      <c r="Z394" s="43">
        <f t="shared" si="227"/>
        <v>216.36</v>
      </c>
      <c r="AA394" s="43">
        <f t="shared" si="227"/>
        <v>216.36</v>
      </c>
    </row>
    <row r="395" spans="1:27" ht="12.75" customHeight="1" collapsed="1" x14ac:dyDescent="0.2">
      <c r="A395" s="97" t="s">
        <v>2793</v>
      </c>
      <c r="B395" s="27" t="str">
        <f>"15"&amp;"."&amp;$B$801&amp;"."&amp;$B$802</f>
        <v>15.01.2023</v>
      </c>
      <c r="C395" s="89" t="s">
        <v>74</v>
      </c>
      <c r="D395" s="90">
        <f>ROUND(((D396+D397+D399+D398)/1000),5)</f>
        <v>1.6966399999999999</v>
      </c>
      <c r="E395" s="90">
        <f>ROUND(((E396+E397+E399+E398)/1000),5)</f>
        <v>1.6389</v>
      </c>
      <c r="F395" s="90">
        <f>ROUND(((F396+F397+F399+F398)/1000),5)</f>
        <v>1.56932</v>
      </c>
      <c r="G395" s="90">
        <f t="shared" ref="G395:AA395" si="228">ROUND(((G396+G397+G399+G398)/1000),5)</f>
        <v>1.5638099999999999</v>
      </c>
      <c r="H395" s="90">
        <f t="shared" si="228"/>
        <v>1.5682199999999999</v>
      </c>
      <c r="I395" s="90">
        <f t="shared" si="228"/>
        <v>1.6172200000000001</v>
      </c>
      <c r="J395" s="90">
        <f t="shared" si="228"/>
        <v>1.6295999999999999</v>
      </c>
      <c r="K395" s="90">
        <f t="shared" si="228"/>
        <v>1.82833</v>
      </c>
      <c r="L395" s="90">
        <f t="shared" si="228"/>
        <v>2.0768300000000002</v>
      </c>
      <c r="M395" s="90">
        <f t="shared" si="228"/>
        <v>2.1493000000000002</v>
      </c>
      <c r="N395" s="90">
        <f t="shared" si="228"/>
        <v>2.2181299999999999</v>
      </c>
      <c r="O395" s="90">
        <f t="shared" si="228"/>
        <v>2.2382900000000001</v>
      </c>
      <c r="P395" s="90">
        <f t="shared" si="228"/>
        <v>2.2413099999999999</v>
      </c>
      <c r="Q395" s="90">
        <f t="shared" si="228"/>
        <v>2.2434400000000001</v>
      </c>
      <c r="R395" s="90">
        <f t="shared" si="228"/>
        <v>2.2124199999999998</v>
      </c>
      <c r="S395" s="90">
        <f t="shared" si="228"/>
        <v>2.22119</v>
      </c>
      <c r="T395" s="90">
        <f t="shared" si="228"/>
        <v>2.2721499999999999</v>
      </c>
      <c r="U395" s="90">
        <f t="shared" si="228"/>
        <v>2.3340399999999999</v>
      </c>
      <c r="V395" s="90">
        <f t="shared" si="228"/>
        <v>2.33901</v>
      </c>
      <c r="W395" s="90">
        <f t="shared" si="228"/>
        <v>2.26797</v>
      </c>
      <c r="X395" s="90">
        <f t="shared" si="228"/>
        <v>2.26111</v>
      </c>
      <c r="Y395" s="90">
        <f t="shared" si="228"/>
        <v>2.1753800000000001</v>
      </c>
      <c r="Z395" s="90">
        <f t="shared" si="228"/>
        <v>2.1069599999999999</v>
      </c>
      <c r="AA395" s="90">
        <f t="shared" si="228"/>
        <v>1.84385</v>
      </c>
    </row>
    <row r="396" spans="1:27" ht="12.75" hidden="1" customHeight="1" outlineLevel="1" x14ac:dyDescent="0.2">
      <c r="A396" s="98" t="s">
        <v>2794</v>
      </c>
      <c r="B396" s="62" t="s">
        <v>236</v>
      </c>
      <c r="C396" s="42" t="s">
        <v>77</v>
      </c>
      <c r="D396" s="43">
        <v>1256.54</v>
      </c>
      <c r="E396" s="43">
        <v>1198.8</v>
      </c>
      <c r="F396" s="43">
        <v>1129.22</v>
      </c>
      <c r="G396" s="43">
        <v>1123.71</v>
      </c>
      <c r="H396" s="43">
        <v>1128.1199999999999</v>
      </c>
      <c r="I396" s="43">
        <v>1177.1199999999999</v>
      </c>
      <c r="J396" s="43">
        <v>1189.5</v>
      </c>
      <c r="K396" s="43">
        <v>1388.23</v>
      </c>
      <c r="L396" s="43">
        <v>1636.73</v>
      </c>
      <c r="M396" s="43">
        <v>1709.2</v>
      </c>
      <c r="N396" s="43">
        <v>1778.03</v>
      </c>
      <c r="O396" s="43">
        <v>1798.19</v>
      </c>
      <c r="P396" s="43">
        <v>1801.21</v>
      </c>
      <c r="Q396" s="43">
        <v>1803.34</v>
      </c>
      <c r="R396" s="43">
        <v>1772.32</v>
      </c>
      <c r="S396" s="43">
        <v>1781.09</v>
      </c>
      <c r="T396" s="43">
        <v>1832.05</v>
      </c>
      <c r="U396" s="43">
        <v>1893.94</v>
      </c>
      <c r="V396" s="43">
        <v>1898.91</v>
      </c>
      <c r="W396" s="43">
        <v>1827.87</v>
      </c>
      <c r="X396" s="43">
        <v>1821.01</v>
      </c>
      <c r="Y396" s="43">
        <v>1735.28</v>
      </c>
      <c r="Z396" s="43">
        <v>1666.86</v>
      </c>
      <c r="AA396" s="43">
        <v>1403.75</v>
      </c>
    </row>
    <row r="397" spans="1:27" ht="12.75" hidden="1" customHeight="1" outlineLevel="1" x14ac:dyDescent="0.2">
      <c r="A397" s="98" t="s">
        <v>2795</v>
      </c>
      <c r="B397" s="62" t="s">
        <v>88</v>
      </c>
      <c r="C397" s="42" t="s">
        <v>77</v>
      </c>
      <c r="D397" s="43">
        <f>$D$327</f>
        <v>217.03</v>
      </c>
      <c r="E397" s="43">
        <f t="shared" ref="E397:AA397" si="229">$D$327</f>
        <v>217.03</v>
      </c>
      <c r="F397" s="43">
        <f t="shared" si="229"/>
        <v>217.03</v>
      </c>
      <c r="G397" s="43">
        <f t="shared" si="229"/>
        <v>217.03</v>
      </c>
      <c r="H397" s="43">
        <f t="shared" si="229"/>
        <v>217.03</v>
      </c>
      <c r="I397" s="43">
        <f t="shared" si="229"/>
        <v>217.03</v>
      </c>
      <c r="J397" s="43">
        <f t="shared" si="229"/>
        <v>217.03</v>
      </c>
      <c r="K397" s="43">
        <f t="shared" si="229"/>
        <v>217.03</v>
      </c>
      <c r="L397" s="43">
        <f t="shared" si="229"/>
        <v>217.03</v>
      </c>
      <c r="M397" s="43">
        <f t="shared" si="229"/>
        <v>217.03</v>
      </c>
      <c r="N397" s="43">
        <f t="shared" si="229"/>
        <v>217.03</v>
      </c>
      <c r="O397" s="43">
        <f t="shared" si="229"/>
        <v>217.03</v>
      </c>
      <c r="P397" s="43">
        <f t="shared" si="229"/>
        <v>217.03</v>
      </c>
      <c r="Q397" s="43">
        <f t="shared" si="229"/>
        <v>217.03</v>
      </c>
      <c r="R397" s="43">
        <f t="shared" si="229"/>
        <v>217.03</v>
      </c>
      <c r="S397" s="43">
        <f t="shared" si="229"/>
        <v>217.03</v>
      </c>
      <c r="T397" s="43">
        <f t="shared" si="229"/>
        <v>217.03</v>
      </c>
      <c r="U397" s="43">
        <f t="shared" si="229"/>
        <v>217.03</v>
      </c>
      <c r="V397" s="43">
        <f t="shared" si="229"/>
        <v>217.03</v>
      </c>
      <c r="W397" s="43">
        <f t="shared" si="229"/>
        <v>217.03</v>
      </c>
      <c r="X397" s="43">
        <f t="shared" si="229"/>
        <v>217.03</v>
      </c>
      <c r="Y397" s="43">
        <f t="shared" si="229"/>
        <v>217.03</v>
      </c>
      <c r="Z397" s="43">
        <f t="shared" si="229"/>
        <v>217.03</v>
      </c>
      <c r="AA397" s="43">
        <f t="shared" si="229"/>
        <v>217.03</v>
      </c>
    </row>
    <row r="398" spans="1:27" ht="12.75" hidden="1" customHeight="1" outlineLevel="1" x14ac:dyDescent="0.2">
      <c r="A398" s="98" t="s">
        <v>2796</v>
      </c>
      <c r="B398" s="62" t="s">
        <v>81</v>
      </c>
      <c r="C398" s="42" t="s">
        <v>77</v>
      </c>
      <c r="D398" s="43">
        <v>6.71</v>
      </c>
      <c r="E398" s="43">
        <v>6.71</v>
      </c>
      <c r="F398" s="43">
        <v>6.71</v>
      </c>
      <c r="G398" s="43">
        <v>6.71</v>
      </c>
      <c r="H398" s="43">
        <v>6.71</v>
      </c>
      <c r="I398" s="43">
        <v>6.71</v>
      </c>
      <c r="J398" s="43">
        <v>6.71</v>
      </c>
      <c r="K398" s="43">
        <v>6.71</v>
      </c>
      <c r="L398" s="43">
        <v>6.71</v>
      </c>
      <c r="M398" s="43">
        <v>6.71</v>
      </c>
      <c r="N398" s="43">
        <v>6.71</v>
      </c>
      <c r="O398" s="43">
        <v>6.71</v>
      </c>
      <c r="P398" s="43">
        <v>6.71</v>
      </c>
      <c r="Q398" s="43">
        <v>6.71</v>
      </c>
      <c r="R398" s="43">
        <v>6.71</v>
      </c>
      <c r="S398" s="43">
        <v>6.71</v>
      </c>
      <c r="T398" s="43">
        <v>6.71</v>
      </c>
      <c r="U398" s="43">
        <v>6.71</v>
      </c>
      <c r="V398" s="43">
        <v>6.71</v>
      </c>
      <c r="W398" s="43">
        <v>6.71</v>
      </c>
      <c r="X398" s="43">
        <v>6.71</v>
      </c>
      <c r="Y398" s="43">
        <v>6.71</v>
      </c>
      <c r="Z398" s="43">
        <v>6.71</v>
      </c>
      <c r="AA398" s="43">
        <v>6.71</v>
      </c>
    </row>
    <row r="399" spans="1:27" ht="12.75" hidden="1" customHeight="1" outlineLevel="1" x14ac:dyDescent="0.2">
      <c r="A399" s="98" t="s">
        <v>2797</v>
      </c>
      <c r="B399" s="62" t="s">
        <v>79</v>
      </c>
      <c r="C399" s="42" t="s">
        <v>77</v>
      </c>
      <c r="D399" s="43">
        <f>$D$11</f>
        <v>216.36</v>
      </c>
      <c r="E399" s="43">
        <f t="shared" ref="E399:AA399" si="230">$D$11</f>
        <v>216.36</v>
      </c>
      <c r="F399" s="43">
        <f t="shared" si="230"/>
        <v>216.36</v>
      </c>
      <c r="G399" s="43">
        <f t="shared" si="230"/>
        <v>216.36</v>
      </c>
      <c r="H399" s="43">
        <f t="shared" si="230"/>
        <v>216.36</v>
      </c>
      <c r="I399" s="43">
        <f t="shared" si="230"/>
        <v>216.36</v>
      </c>
      <c r="J399" s="43">
        <f t="shared" si="230"/>
        <v>216.36</v>
      </c>
      <c r="K399" s="43">
        <f t="shared" si="230"/>
        <v>216.36</v>
      </c>
      <c r="L399" s="43">
        <f t="shared" si="230"/>
        <v>216.36</v>
      </c>
      <c r="M399" s="43">
        <f t="shared" si="230"/>
        <v>216.36</v>
      </c>
      <c r="N399" s="43">
        <f t="shared" si="230"/>
        <v>216.36</v>
      </c>
      <c r="O399" s="43">
        <f t="shared" si="230"/>
        <v>216.36</v>
      </c>
      <c r="P399" s="43">
        <f t="shared" si="230"/>
        <v>216.36</v>
      </c>
      <c r="Q399" s="43">
        <f t="shared" si="230"/>
        <v>216.36</v>
      </c>
      <c r="R399" s="43">
        <f t="shared" si="230"/>
        <v>216.36</v>
      </c>
      <c r="S399" s="43">
        <f t="shared" si="230"/>
        <v>216.36</v>
      </c>
      <c r="T399" s="43">
        <f t="shared" si="230"/>
        <v>216.36</v>
      </c>
      <c r="U399" s="43">
        <f t="shared" si="230"/>
        <v>216.36</v>
      </c>
      <c r="V399" s="43">
        <f t="shared" si="230"/>
        <v>216.36</v>
      </c>
      <c r="W399" s="43">
        <f t="shared" si="230"/>
        <v>216.36</v>
      </c>
      <c r="X399" s="43">
        <f t="shared" si="230"/>
        <v>216.36</v>
      </c>
      <c r="Y399" s="43">
        <f t="shared" si="230"/>
        <v>216.36</v>
      </c>
      <c r="Z399" s="43">
        <f t="shared" si="230"/>
        <v>216.36</v>
      </c>
      <c r="AA399" s="43">
        <f t="shared" si="230"/>
        <v>216.36</v>
      </c>
    </row>
    <row r="400" spans="1:27" ht="12.75" customHeight="1" collapsed="1" x14ac:dyDescent="0.2">
      <c r="A400" s="97" t="s">
        <v>2798</v>
      </c>
      <c r="B400" s="27" t="str">
        <f>"16"&amp;"."&amp;$B$801&amp;"."&amp;$B$802</f>
        <v>16.01.2023</v>
      </c>
      <c r="C400" s="89" t="s">
        <v>74</v>
      </c>
      <c r="D400" s="90">
        <f>ROUND(((D401+D402+D404+D403)/1000),5)</f>
        <v>1.69231</v>
      </c>
      <c r="E400" s="90">
        <f>ROUND(((E401+E402+E404+E403)/1000),5)</f>
        <v>1.6328499999999999</v>
      </c>
      <c r="F400" s="90">
        <f>ROUND(((F401+F402+F404+F403)/1000),5)</f>
        <v>1.5705899999999999</v>
      </c>
      <c r="G400" s="90">
        <f t="shared" ref="G400:AA400" si="231">ROUND(((G401+G402+G404+G403)/1000),5)</f>
        <v>1.56158</v>
      </c>
      <c r="H400" s="90">
        <f t="shared" si="231"/>
        <v>1.5933200000000001</v>
      </c>
      <c r="I400" s="90">
        <f t="shared" si="231"/>
        <v>1.6867399999999999</v>
      </c>
      <c r="J400" s="90">
        <f t="shared" si="231"/>
        <v>1.97838</v>
      </c>
      <c r="K400" s="90">
        <f t="shared" si="231"/>
        <v>2.1492100000000001</v>
      </c>
      <c r="L400" s="90">
        <f t="shared" si="231"/>
        <v>2.35507</v>
      </c>
      <c r="M400" s="90">
        <f t="shared" si="231"/>
        <v>2.3975599999999999</v>
      </c>
      <c r="N400" s="90">
        <f t="shared" si="231"/>
        <v>2.4232200000000002</v>
      </c>
      <c r="O400" s="90">
        <f t="shared" si="231"/>
        <v>2.4349599999999998</v>
      </c>
      <c r="P400" s="90">
        <f t="shared" si="231"/>
        <v>2.4361700000000002</v>
      </c>
      <c r="Q400" s="90">
        <f t="shared" si="231"/>
        <v>2.4500700000000002</v>
      </c>
      <c r="R400" s="90">
        <f t="shared" si="231"/>
        <v>2.4072</v>
      </c>
      <c r="S400" s="90">
        <f t="shared" si="231"/>
        <v>2.4025500000000002</v>
      </c>
      <c r="T400" s="90">
        <f t="shared" si="231"/>
        <v>2.4310299999999998</v>
      </c>
      <c r="U400" s="90">
        <f t="shared" si="231"/>
        <v>2.4681299999999999</v>
      </c>
      <c r="V400" s="90">
        <f t="shared" si="231"/>
        <v>2.38781</v>
      </c>
      <c r="W400" s="90">
        <f t="shared" si="231"/>
        <v>2.41567</v>
      </c>
      <c r="X400" s="90">
        <f t="shared" si="231"/>
        <v>2.3231000000000002</v>
      </c>
      <c r="Y400" s="90">
        <f t="shared" si="231"/>
        <v>2.2057000000000002</v>
      </c>
      <c r="Z400" s="90">
        <f t="shared" si="231"/>
        <v>2.0684200000000001</v>
      </c>
      <c r="AA400" s="90">
        <f t="shared" si="231"/>
        <v>1.6984999999999999</v>
      </c>
    </row>
    <row r="401" spans="1:27" ht="12.75" hidden="1" customHeight="1" outlineLevel="1" x14ac:dyDescent="0.2">
      <c r="A401" s="98" t="s">
        <v>2799</v>
      </c>
      <c r="B401" s="62" t="s">
        <v>236</v>
      </c>
      <c r="C401" s="42" t="s">
        <v>77</v>
      </c>
      <c r="D401" s="43">
        <v>1252.21</v>
      </c>
      <c r="E401" s="43">
        <v>1192.75</v>
      </c>
      <c r="F401" s="43">
        <v>1130.49</v>
      </c>
      <c r="G401" s="43">
        <v>1121.48</v>
      </c>
      <c r="H401" s="43">
        <v>1153.22</v>
      </c>
      <c r="I401" s="43">
        <v>1246.6400000000001</v>
      </c>
      <c r="J401" s="43">
        <v>1538.28</v>
      </c>
      <c r="K401" s="43">
        <v>1709.11</v>
      </c>
      <c r="L401" s="43">
        <v>1914.97</v>
      </c>
      <c r="M401" s="43">
        <v>1957.46</v>
      </c>
      <c r="N401" s="43">
        <v>1983.12</v>
      </c>
      <c r="O401" s="43">
        <v>1994.86</v>
      </c>
      <c r="P401" s="43">
        <v>1996.07</v>
      </c>
      <c r="Q401" s="43">
        <v>2009.97</v>
      </c>
      <c r="R401" s="43">
        <v>1967.1</v>
      </c>
      <c r="S401" s="43">
        <v>1962.45</v>
      </c>
      <c r="T401" s="43">
        <v>1990.93</v>
      </c>
      <c r="U401" s="43">
        <v>2028.03</v>
      </c>
      <c r="V401" s="43">
        <v>1947.71</v>
      </c>
      <c r="W401" s="43">
        <v>1975.57</v>
      </c>
      <c r="X401" s="43">
        <v>1883</v>
      </c>
      <c r="Y401" s="43">
        <v>1765.6</v>
      </c>
      <c r="Z401" s="43">
        <v>1628.32</v>
      </c>
      <c r="AA401" s="43">
        <v>1258.4000000000001</v>
      </c>
    </row>
    <row r="402" spans="1:27" ht="12.75" hidden="1" customHeight="1" outlineLevel="1" x14ac:dyDescent="0.2">
      <c r="A402" s="98" t="s">
        <v>2800</v>
      </c>
      <c r="B402" s="62" t="s">
        <v>88</v>
      </c>
      <c r="C402" s="42" t="s">
        <v>77</v>
      </c>
      <c r="D402" s="43">
        <f>$D$327</f>
        <v>217.03</v>
      </c>
      <c r="E402" s="43">
        <f t="shared" ref="E402:AA402" si="232">$D$327</f>
        <v>217.03</v>
      </c>
      <c r="F402" s="43">
        <f t="shared" si="232"/>
        <v>217.03</v>
      </c>
      <c r="G402" s="43">
        <f t="shared" si="232"/>
        <v>217.03</v>
      </c>
      <c r="H402" s="43">
        <f t="shared" si="232"/>
        <v>217.03</v>
      </c>
      <c r="I402" s="43">
        <f t="shared" si="232"/>
        <v>217.03</v>
      </c>
      <c r="J402" s="43">
        <f t="shared" si="232"/>
        <v>217.03</v>
      </c>
      <c r="K402" s="43">
        <f t="shared" si="232"/>
        <v>217.03</v>
      </c>
      <c r="L402" s="43">
        <f t="shared" si="232"/>
        <v>217.03</v>
      </c>
      <c r="M402" s="43">
        <f t="shared" si="232"/>
        <v>217.03</v>
      </c>
      <c r="N402" s="43">
        <f t="shared" si="232"/>
        <v>217.03</v>
      </c>
      <c r="O402" s="43">
        <f t="shared" si="232"/>
        <v>217.03</v>
      </c>
      <c r="P402" s="43">
        <f t="shared" si="232"/>
        <v>217.03</v>
      </c>
      <c r="Q402" s="43">
        <f t="shared" si="232"/>
        <v>217.03</v>
      </c>
      <c r="R402" s="43">
        <f t="shared" si="232"/>
        <v>217.03</v>
      </c>
      <c r="S402" s="43">
        <f t="shared" si="232"/>
        <v>217.03</v>
      </c>
      <c r="T402" s="43">
        <f t="shared" si="232"/>
        <v>217.03</v>
      </c>
      <c r="U402" s="43">
        <f t="shared" si="232"/>
        <v>217.03</v>
      </c>
      <c r="V402" s="43">
        <f t="shared" si="232"/>
        <v>217.03</v>
      </c>
      <c r="W402" s="43">
        <f t="shared" si="232"/>
        <v>217.03</v>
      </c>
      <c r="X402" s="43">
        <f t="shared" si="232"/>
        <v>217.03</v>
      </c>
      <c r="Y402" s="43">
        <f t="shared" si="232"/>
        <v>217.03</v>
      </c>
      <c r="Z402" s="43">
        <f t="shared" si="232"/>
        <v>217.03</v>
      </c>
      <c r="AA402" s="43">
        <f t="shared" si="232"/>
        <v>217.03</v>
      </c>
    </row>
    <row r="403" spans="1:27" ht="12.75" hidden="1" customHeight="1" outlineLevel="1" x14ac:dyDescent="0.2">
      <c r="A403" s="98" t="s">
        <v>2801</v>
      </c>
      <c r="B403" s="62" t="s">
        <v>81</v>
      </c>
      <c r="C403" s="42" t="s">
        <v>77</v>
      </c>
      <c r="D403" s="43">
        <v>6.71</v>
      </c>
      <c r="E403" s="43">
        <v>6.71</v>
      </c>
      <c r="F403" s="43">
        <v>6.71</v>
      </c>
      <c r="G403" s="43">
        <v>6.71</v>
      </c>
      <c r="H403" s="43">
        <v>6.71</v>
      </c>
      <c r="I403" s="43">
        <v>6.71</v>
      </c>
      <c r="J403" s="43">
        <v>6.71</v>
      </c>
      <c r="K403" s="43">
        <v>6.71</v>
      </c>
      <c r="L403" s="43">
        <v>6.71</v>
      </c>
      <c r="M403" s="43">
        <v>6.71</v>
      </c>
      <c r="N403" s="43">
        <v>6.71</v>
      </c>
      <c r="O403" s="43">
        <v>6.71</v>
      </c>
      <c r="P403" s="43">
        <v>6.71</v>
      </c>
      <c r="Q403" s="43">
        <v>6.71</v>
      </c>
      <c r="R403" s="43">
        <v>6.71</v>
      </c>
      <c r="S403" s="43">
        <v>6.71</v>
      </c>
      <c r="T403" s="43">
        <v>6.71</v>
      </c>
      <c r="U403" s="43">
        <v>6.71</v>
      </c>
      <c r="V403" s="43">
        <v>6.71</v>
      </c>
      <c r="W403" s="43">
        <v>6.71</v>
      </c>
      <c r="X403" s="43">
        <v>6.71</v>
      </c>
      <c r="Y403" s="43">
        <v>6.71</v>
      </c>
      <c r="Z403" s="43">
        <v>6.71</v>
      </c>
      <c r="AA403" s="43">
        <v>6.71</v>
      </c>
    </row>
    <row r="404" spans="1:27" ht="12.75" hidden="1" customHeight="1" outlineLevel="1" x14ac:dyDescent="0.2">
      <c r="A404" s="98" t="s">
        <v>2802</v>
      </c>
      <c r="B404" s="62" t="s">
        <v>79</v>
      </c>
      <c r="C404" s="42" t="s">
        <v>77</v>
      </c>
      <c r="D404" s="43">
        <f>$D$11</f>
        <v>216.36</v>
      </c>
      <c r="E404" s="43">
        <f t="shared" ref="E404:AA404" si="233">$D$11</f>
        <v>216.36</v>
      </c>
      <c r="F404" s="43">
        <f t="shared" si="233"/>
        <v>216.36</v>
      </c>
      <c r="G404" s="43">
        <f t="shared" si="233"/>
        <v>216.36</v>
      </c>
      <c r="H404" s="43">
        <f t="shared" si="233"/>
        <v>216.36</v>
      </c>
      <c r="I404" s="43">
        <f t="shared" si="233"/>
        <v>216.36</v>
      </c>
      <c r="J404" s="43">
        <f t="shared" si="233"/>
        <v>216.36</v>
      </c>
      <c r="K404" s="43">
        <f t="shared" si="233"/>
        <v>216.36</v>
      </c>
      <c r="L404" s="43">
        <f t="shared" si="233"/>
        <v>216.36</v>
      </c>
      <c r="M404" s="43">
        <f t="shared" si="233"/>
        <v>216.36</v>
      </c>
      <c r="N404" s="43">
        <f t="shared" si="233"/>
        <v>216.36</v>
      </c>
      <c r="O404" s="43">
        <f t="shared" si="233"/>
        <v>216.36</v>
      </c>
      <c r="P404" s="43">
        <f t="shared" si="233"/>
        <v>216.36</v>
      </c>
      <c r="Q404" s="43">
        <f t="shared" si="233"/>
        <v>216.36</v>
      </c>
      <c r="R404" s="43">
        <f t="shared" si="233"/>
        <v>216.36</v>
      </c>
      <c r="S404" s="43">
        <f t="shared" si="233"/>
        <v>216.36</v>
      </c>
      <c r="T404" s="43">
        <f t="shared" si="233"/>
        <v>216.36</v>
      </c>
      <c r="U404" s="43">
        <f t="shared" si="233"/>
        <v>216.36</v>
      </c>
      <c r="V404" s="43">
        <f t="shared" si="233"/>
        <v>216.36</v>
      </c>
      <c r="W404" s="43">
        <f t="shared" si="233"/>
        <v>216.36</v>
      </c>
      <c r="X404" s="43">
        <f t="shared" si="233"/>
        <v>216.36</v>
      </c>
      <c r="Y404" s="43">
        <f t="shared" si="233"/>
        <v>216.36</v>
      </c>
      <c r="Z404" s="43">
        <f t="shared" si="233"/>
        <v>216.36</v>
      </c>
      <c r="AA404" s="43">
        <f t="shared" si="233"/>
        <v>216.36</v>
      </c>
    </row>
    <row r="405" spans="1:27" ht="12.75" customHeight="1" collapsed="1" x14ac:dyDescent="0.2">
      <c r="A405" s="97" t="s">
        <v>2803</v>
      </c>
      <c r="B405" s="27" t="str">
        <f>"17"&amp;"."&amp;$B$801&amp;"."&amp;$B$802</f>
        <v>17.01.2023</v>
      </c>
      <c r="C405" s="89" t="s">
        <v>74</v>
      </c>
      <c r="D405" s="90">
        <f>ROUND(((D406+D407+D409+D408)/1000),5)</f>
        <v>1.5365599999999999</v>
      </c>
      <c r="E405" s="90">
        <f>ROUND(((E406+E407+E409+E408)/1000),5)</f>
        <v>1.5040899999999999</v>
      </c>
      <c r="F405" s="90">
        <f>ROUND(((F406+F407+F409+F408)/1000),5)</f>
        <v>1.4899</v>
      </c>
      <c r="G405" s="90">
        <f t="shared" ref="G405:AA405" si="234">ROUND(((G406+G407+G409+G408)/1000),5)</f>
        <v>1.4877</v>
      </c>
      <c r="H405" s="90">
        <f t="shared" si="234"/>
        <v>1.5028600000000001</v>
      </c>
      <c r="I405" s="90">
        <f t="shared" si="234"/>
        <v>1.5551299999999999</v>
      </c>
      <c r="J405" s="90">
        <f t="shared" si="234"/>
        <v>1.7645299999999999</v>
      </c>
      <c r="K405" s="90">
        <f t="shared" si="234"/>
        <v>2.1046999999999998</v>
      </c>
      <c r="L405" s="90">
        <f t="shared" si="234"/>
        <v>2.1555</v>
      </c>
      <c r="M405" s="90">
        <f t="shared" si="234"/>
        <v>2.2099799999999998</v>
      </c>
      <c r="N405" s="90">
        <f t="shared" si="234"/>
        <v>2.2327300000000001</v>
      </c>
      <c r="O405" s="90">
        <f t="shared" si="234"/>
        <v>2.2561499999999999</v>
      </c>
      <c r="P405" s="90">
        <f t="shared" si="234"/>
        <v>2.2402799999999998</v>
      </c>
      <c r="Q405" s="90">
        <f t="shared" si="234"/>
        <v>2.2477999999999998</v>
      </c>
      <c r="R405" s="90">
        <f t="shared" si="234"/>
        <v>2.2078500000000001</v>
      </c>
      <c r="S405" s="90">
        <f t="shared" si="234"/>
        <v>2.1997900000000001</v>
      </c>
      <c r="T405" s="90">
        <f t="shared" si="234"/>
        <v>2.24621</v>
      </c>
      <c r="U405" s="90">
        <f t="shared" si="234"/>
        <v>2.2875399999999999</v>
      </c>
      <c r="V405" s="90">
        <f t="shared" si="234"/>
        <v>2.2678500000000001</v>
      </c>
      <c r="W405" s="90">
        <f t="shared" si="234"/>
        <v>2.2261199999999999</v>
      </c>
      <c r="X405" s="90">
        <f t="shared" si="234"/>
        <v>2.2120700000000002</v>
      </c>
      <c r="Y405" s="90">
        <f t="shared" si="234"/>
        <v>2.1570100000000001</v>
      </c>
      <c r="Z405" s="90">
        <f t="shared" si="234"/>
        <v>1.93635</v>
      </c>
      <c r="AA405" s="90">
        <f t="shared" si="234"/>
        <v>1.6319399999999999</v>
      </c>
    </row>
    <row r="406" spans="1:27" ht="12.75" hidden="1" customHeight="1" outlineLevel="1" x14ac:dyDescent="0.2">
      <c r="A406" s="98" t="s">
        <v>2804</v>
      </c>
      <c r="B406" s="62" t="s">
        <v>236</v>
      </c>
      <c r="C406" s="42" t="s">
        <v>77</v>
      </c>
      <c r="D406" s="43">
        <v>1096.46</v>
      </c>
      <c r="E406" s="43">
        <v>1063.99</v>
      </c>
      <c r="F406" s="43">
        <v>1049.8</v>
      </c>
      <c r="G406" s="43">
        <v>1047.5999999999999</v>
      </c>
      <c r="H406" s="43">
        <v>1062.76</v>
      </c>
      <c r="I406" s="43">
        <v>1115.03</v>
      </c>
      <c r="J406" s="43">
        <v>1324.43</v>
      </c>
      <c r="K406" s="43">
        <v>1664.6</v>
      </c>
      <c r="L406" s="43">
        <v>1715.4</v>
      </c>
      <c r="M406" s="43">
        <v>1769.88</v>
      </c>
      <c r="N406" s="43">
        <v>1792.63</v>
      </c>
      <c r="O406" s="43">
        <v>1816.05</v>
      </c>
      <c r="P406" s="43">
        <v>1800.18</v>
      </c>
      <c r="Q406" s="43">
        <v>1807.7</v>
      </c>
      <c r="R406" s="43">
        <v>1767.75</v>
      </c>
      <c r="S406" s="43">
        <v>1759.69</v>
      </c>
      <c r="T406" s="43">
        <v>1806.11</v>
      </c>
      <c r="U406" s="43">
        <v>1847.44</v>
      </c>
      <c r="V406" s="43">
        <v>1827.75</v>
      </c>
      <c r="W406" s="43">
        <v>1786.02</v>
      </c>
      <c r="X406" s="43">
        <v>1771.97</v>
      </c>
      <c r="Y406" s="43">
        <v>1716.91</v>
      </c>
      <c r="Z406" s="43">
        <v>1496.25</v>
      </c>
      <c r="AA406" s="43">
        <v>1191.8399999999999</v>
      </c>
    </row>
    <row r="407" spans="1:27" ht="12.75" hidden="1" customHeight="1" outlineLevel="1" x14ac:dyDescent="0.2">
      <c r="A407" s="98" t="s">
        <v>2805</v>
      </c>
      <c r="B407" s="62" t="s">
        <v>88</v>
      </c>
      <c r="C407" s="42" t="s">
        <v>77</v>
      </c>
      <c r="D407" s="43">
        <f>$D$327</f>
        <v>217.03</v>
      </c>
      <c r="E407" s="43">
        <f t="shared" ref="E407:AA407" si="235">$D$327</f>
        <v>217.03</v>
      </c>
      <c r="F407" s="43">
        <f t="shared" si="235"/>
        <v>217.03</v>
      </c>
      <c r="G407" s="43">
        <f t="shared" si="235"/>
        <v>217.03</v>
      </c>
      <c r="H407" s="43">
        <f t="shared" si="235"/>
        <v>217.03</v>
      </c>
      <c r="I407" s="43">
        <f t="shared" si="235"/>
        <v>217.03</v>
      </c>
      <c r="J407" s="43">
        <f t="shared" si="235"/>
        <v>217.03</v>
      </c>
      <c r="K407" s="43">
        <f t="shared" si="235"/>
        <v>217.03</v>
      </c>
      <c r="L407" s="43">
        <f t="shared" si="235"/>
        <v>217.03</v>
      </c>
      <c r="M407" s="43">
        <f t="shared" si="235"/>
        <v>217.03</v>
      </c>
      <c r="N407" s="43">
        <f t="shared" si="235"/>
        <v>217.03</v>
      </c>
      <c r="O407" s="43">
        <f t="shared" si="235"/>
        <v>217.03</v>
      </c>
      <c r="P407" s="43">
        <f t="shared" si="235"/>
        <v>217.03</v>
      </c>
      <c r="Q407" s="43">
        <f t="shared" si="235"/>
        <v>217.03</v>
      </c>
      <c r="R407" s="43">
        <f t="shared" si="235"/>
        <v>217.03</v>
      </c>
      <c r="S407" s="43">
        <f t="shared" si="235"/>
        <v>217.03</v>
      </c>
      <c r="T407" s="43">
        <f t="shared" si="235"/>
        <v>217.03</v>
      </c>
      <c r="U407" s="43">
        <f t="shared" si="235"/>
        <v>217.03</v>
      </c>
      <c r="V407" s="43">
        <f t="shared" si="235"/>
        <v>217.03</v>
      </c>
      <c r="W407" s="43">
        <f t="shared" si="235"/>
        <v>217.03</v>
      </c>
      <c r="X407" s="43">
        <f t="shared" si="235"/>
        <v>217.03</v>
      </c>
      <c r="Y407" s="43">
        <f t="shared" si="235"/>
        <v>217.03</v>
      </c>
      <c r="Z407" s="43">
        <f t="shared" si="235"/>
        <v>217.03</v>
      </c>
      <c r="AA407" s="43">
        <f t="shared" si="235"/>
        <v>217.03</v>
      </c>
    </row>
    <row r="408" spans="1:27" ht="12.75" hidden="1" customHeight="1" outlineLevel="1" x14ac:dyDescent="0.2">
      <c r="A408" s="98" t="s">
        <v>2806</v>
      </c>
      <c r="B408" s="62" t="s">
        <v>81</v>
      </c>
      <c r="C408" s="42" t="s">
        <v>77</v>
      </c>
      <c r="D408" s="43">
        <v>6.71</v>
      </c>
      <c r="E408" s="43">
        <v>6.71</v>
      </c>
      <c r="F408" s="43">
        <v>6.71</v>
      </c>
      <c r="G408" s="43">
        <v>6.71</v>
      </c>
      <c r="H408" s="43">
        <v>6.71</v>
      </c>
      <c r="I408" s="43">
        <v>6.71</v>
      </c>
      <c r="J408" s="43">
        <v>6.71</v>
      </c>
      <c r="K408" s="43">
        <v>6.71</v>
      </c>
      <c r="L408" s="43">
        <v>6.71</v>
      </c>
      <c r="M408" s="43">
        <v>6.71</v>
      </c>
      <c r="N408" s="43">
        <v>6.71</v>
      </c>
      <c r="O408" s="43">
        <v>6.71</v>
      </c>
      <c r="P408" s="43">
        <v>6.71</v>
      </c>
      <c r="Q408" s="43">
        <v>6.71</v>
      </c>
      <c r="R408" s="43">
        <v>6.71</v>
      </c>
      <c r="S408" s="43">
        <v>6.71</v>
      </c>
      <c r="T408" s="43">
        <v>6.71</v>
      </c>
      <c r="U408" s="43">
        <v>6.71</v>
      </c>
      <c r="V408" s="43">
        <v>6.71</v>
      </c>
      <c r="W408" s="43">
        <v>6.71</v>
      </c>
      <c r="X408" s="43">
        <v>6.71</v>
      </c>
      <c r="Y408" s="43">
        <v>6.71</v>
      </c>
      <c r="Z408" s="43">
        <v>6.71</v>
      </c>
      <c r="AA408" s="43">
        <v>6.71</v>
      </c>
    </row>
    <row r="409" spans="1:27" ht="12.75" hidden="1" customHeight="1" outlineLevel="1" x14ac:dyDescent="0.2">
      <c r="A409" s="98" t="s">
        <v>2807</v>
      </c>
      <c r="B409" s="62" t="s">
        <v>79</v>
      </c>
      <c r="C409" s="42" t="s">
        <v>77</v>
      </c>
      <c r="D409" s="43">
        <f>$D$11</f>
        <v>216.36</v>
      </c>
      <c r="E409" s="43">
        <f t="shared" ref="E409:AA409" si="236">$D$11</f>
        <v>216.36</v>
      </c>
      <c r="F409" s="43">
        <f t="shared" si="236"/>
        <v>216.36</v>
      </c>
      <c r="G409" s="43">
        <f t="shared" si="236"/>
        <v>216.36</v>
      </c>
      <c r="H409" s="43">
        <f t="shared" si="236"/>
        <v>216.36</v>
      </c>
      <c r="I409" s="43">
        <f t="shared" si="236"/>
        <v>216.36</v>
      </c>
      <c r="J409" s="43">
        <f t="shared" si="236"/>
        <v>216.36</v>
      </c>
      <c r="K409" s="43">
        <f t="shared" si="236"/>
        <v>216.36</v>
      </c>
      <c r="L409" s="43">
        <f t="shared" si="236"/>
        <v>216.36</v>
      </c>
      <c r="M409" s="43">
        <f t="shared" si="236"/>
        <v>216.36</v>
      </c>
      <c r="N409" s="43">
        <f t="shared" si="236"/>
        <v>216.36</v>
      </c>
      <c r="O409" s="43">
        <f t="shared" si="236"/>
        <v>216.36</v>
      </c>
      <c r="P409" s="43">
        <f t="shared" si="236"/>
        <v>216.36</v>
      </c>
      <c r="Q409" s="43">
        <f t="shared" si="236"/>
        <v>216.36</v>
      </c>
      <c r="R409" s="43">
        <f t="shared" si="236"/>
        <v>216.36</v>
      </c>
      <c r="S409" s="43">
        <f t="shared" si="236"/>
        <v>216.36</v>
      </c>
      <c r="T409" s="43">
        <f t="shared" si="236"/>
        <v>216.36</v>
      </c>
      <c r="U409" s="43">
        <f t="shared" si="236"/>
        <v>216.36</v>
      </c>
      <c r="V409" s="43">
        <f t="shared" si="236"/>
        <v>216.36</v>
      </c>
      <c r="W409" s="43">
        <f t="shared" si="236"/>
        <v>216.36</v>
      </c>
      <c r="X409" s="43">
        <f t="shared" si="236"/>
        <v>216.36</v>
      </c>
      <c r="Y409" s="43">
        <f t="shared" si="236"/>
        <v>216.36</v>
      </c>
      <c r="Z409" s="43">
        <f t="shared" si="236"/>
        <v>216.36</v>
      </c>
      <c r="AA409" s="43">
        <f t="shared" si="236"/>
        <v>216.36</v>
      </c>
    </row>
    <row r="410" spans="1:27" ht="12.75" customHeight="1" collapsed="1" x14ac:dyDescent="0.2">
      <c r="A410" s="97" t="s">
        <v>2808</v>
      </c>
      <c r="B410" s="27" t="str">
        <f>"18"&amp;"."&amp;$B$801&amp;"."&amp;$B$802</f>
        <v>18.01.2023</v>
      </c>
      <c r="C410" s="89" t="s">
        <v>74</v>
      </c>
      <c r="D410" s="90">
        <f>ROUND(((D411+D412+D414+D413)/1000),5)</f>
        <v>1.57426</v>
      </c>
      <c r="E410" s="90">
        <f>ROUND(((E411+E412+E414+E413)/1000),5)</f>
        <v>1.54061</v>
      </c>
      <c r="F410" s="90">
        <f>ROUND(((F411+F412+F414+F413)/1000),5)</f>
        <v>1.5197799999999999</v>
      </c>
      <c r="G410" s="90">
        <f t="shared" ref="G410:AA410" si="237">ROUND(((G411+G412+G414+G413)/1000),5)</f>
        <v>1.5186200000000001</v>
      </c>
      <c r="H410" s="90">
        <f t="shared" si="237"/>
        <v>1.5446599999999999</v>
      </c>
      <c r="I410" s="90">
        <f t="shared" si="237"/>
        <v>1.6053999999999999</v>
      </c>
      <c r="J410" s="90">
        <f t="shared" si="237"/>
        <v>1.9065399999999999</v>
      </c>
      <c r="K410" s="90">
        <f t="shared" si="237"/>
        <v>2.12079</v>
      </c>
      <c r="L410" s="90">
        <f t="shared" si="237"/>
        <v>2.2317900000000002</v>
      </c>
      <c r="M410" s="90">
        <f t="shared" si="237"/>
        <v>2.2655699999999999</v>
      </c>
      <c r="N410" s="90">
        <f t="shared" si="237"/>
        <v>2.28424</v>
      </c>
      <c r="O410" s="90">
        <f t="shared" si="237"/>
        <v>2.3164199999999999</v>
      </c>
      <c r="P410" s="90">
        <f t="shared" si="237"/>
        <v>2.2949999999999999</v>
      </c>
      <c r="Q410" s="90">
        <f t="shared" si="237"/>
        <v>2.3046899999999999</v>
      </c>
      <c r="R410" s="90">
        <f t="shared" si="237"/>
        <v>2.3077899999999998</v>
      </c>
      <c r="S410" s="90">
        <f t="shared" si="237"/>
        <v>2.26837</v>
      </c>
      <c r="T410" s="90">
        <f t="shared" si="237"/>
        <v>2.3073399999999999</v>
      </c>
      <c r="U410" s="90">
        <f t="shared" si="237"/>
        <v>2.3154699999999999</v>
      </c>
      <c r="V410" s="90">
        <f t="shared" si="237"/>
        <v>2.3101600000000002</v>
      </c>
      <c r="W410" s="90">
        <f t="shared" si="237"/>
        <v>2.2799100000000001</v>
      </c>
      <c r="X410" s="90">
        <f t="shared" si="237"/>
        <v>2.2255600000000002</v>
      </c>
      <c r="Y410" s="90">
        <f t="shared" si="237"/>
        <v>2.1408800000000001</v>
      </c>
      <c r="Z410" s="90">
        <f t="shared" si="237"/>
        <v>1.9085799999999999</v>
      </c>
      <c r="AA410" s="90">
        <f t="shared" si="237"/>
        <v>1.5849599999999999</v>
      </c>
    </row>
    <row r="411" spans="1:27" ht="12.75" hidden="1" customHeight="1" outlineLevel="1" x14ac:dyDescent="0.2">
      <c r="A411" s="98" t="s">
        <v>2809</v>
      </c>
      <c r="B411" s="62" t="s">
        <v>236</v>
      </c>
      <c r="C411" s="42" t="s">
        <v>77</v>
      </c>
      <c r="D411" s="43">
        <v>1134.1600000000001</v>
      </c>
      <c r="E411" s="43">
        <v>1100.51</v>
      </c>
      <c r="F411" s="43">
        <v>1079.68</v>
      </c>
      <c r="G411" s="43">
        <v>1078.52</v>
      </c>
      <c r="H411" s="43">
        <v>1104.56</v>
      </c>
      <c r="I411" s="43">
        <v>1165.3</v>
      </c>
      <c r="J411" s="43">
        <v>1466.44</v>
      </c>
      <c r="K411" s="43">
        <v>1680.69</v>
      </c>
      <c r="L411" s="43">
        <v>1791.69</v>
      </c>
      <c r="M411" s="43">
        <v>1825.47</v>
      </c>
      <c r="N411" s="43">
        <v>1844.14</v>
      </c>
      <c r="O411" s="43">
        <v>1876.32</v>
      </c>
      <c r="P411" s="43">
        <v>1854.9</v>
      </c>
      <c r="Q411" s="43">
        <v>1864.59</v>
      </c>
      <c r="R411" s="43">
        <v>1867.69</v>
      </c>
      <c r="S411" s="43">
        <v>1828.27</v>
      </c>
      <c r="T411" s="43">
        <v>1867.24</v>
      </c>
      <c r="U411" s="43">
        <v>1875.37</v>
      </c>
      <c r="V411" s="43">
        <v>1870.06</v>
      </c>
      <c r="W411" s="43">
        <v>1839.81</v>
      </c>
      <c r="X411" s="43">
        <v>1785.46</v>
      </c>
      <c r="Y411" s="43">
        <v>1700.78</v>
      </c>
      <c r="Z411" s="43">
        <v>1468.48</v>
      </c>
      <c r="AA411" s="43">
        <v>1144.8599999999999</v>
      </c>
    </row>
    <row r="412" spans="1:27" ht="12.75" hidden="1" customHeight="1" outlineLevel="1" x14ac:dyDescent="0.2">
      <c r="A412" s="98" t="s">
        <v>2810</v>
      </c>
      <c r="B412" s="62" t="s">
        <v>88</v>
      </c>
      <c r="C412" s="42" t="s">
        <v>77</v>
      </c>
      <c r="D412" s="43">
        <f>$D$327</f>
        <v>217.03</v>
      </c>
      <c r="E412" s="43">
        <f t="shared" ref="E412:AA412" si="238">$D$327</f>
        <v>217.03</v>
      </c>
      <c r="F412" s="43">
        <f t="shared" si="238"/>
        <v>217.03</v>
      </c>
      <c r="G412" s="43">
        <f t="shared" si="238"/>
        <v>217.03</v>
      </c>
      <c r="H412" s="43">
        <f t="shared" si="238"/>
        <v>217.03</v>
      </c>
      <c r="I412" s="43">
        <f t="shared" si="238"/>
        <v>217.03</v>
      </c>
      <c r="J412" s="43">
        <f t="shared" si="238"/>
        <v>217.03</v>
      </c>
      <c r="K412" s="43">
        <f t="shared" si="238"/>
        <v>217.03</v>
      </c>
      <c r="L412" s="43">
        <f t="shared" si="238"/>
        <v>217.03</v>
      </c>
      <c r="M412" s="43">
        <f t="shared" si="238"/>
        <v>217.03</v>
      </c>
      <c r="N412" s="43">
        <f t="shared" si="238"/>
        <v>217.03</v>
      </c>
      <c r="O412" s="43">
        <f t="shared" si="238"/>
        <v>217.03</v>
      </c>
      <c r="P412" s="43">
        <f t="shared" si="238"/>
        <v>217.03</v>
      </c>
      <c r="Q412" s="43">
        <f t="shared" si="238"/>
        <v>217.03</v>
      </c>
      <c r="R412" s="43">
        <f t="shared" si="238"/>
        <v>217.03</v>
      </c>
      <c r="S412" s="43">
        <f t="shared" si="238"/>
        <v>217.03</v>
      </c>
      <c r="T412" s="43">
        <f t="shared" si="238"/>
        <v>217.03</v>
      </c>
      <c r="U412" s="43">
        <f t="shared" si="238"/>
        <v>217.03</v>
      </c>
      <c r="V412" s="43">
        <f t="shared" si="238"/>
        <v>217.03</v>
      </c>
      <c r="W412" s="43">
        <f t="shared" si="238"/>
        <v>217.03</v>
      </c>
      <c r="X412" s="43">
        <f t="shared" si="238"/>
        <v>217.03</v>
      </c>
      <c r="Y412" s="43">
        <f t="shared" si="238"/>
        <v>217.03</v>
      </c>
      <c r="Z412" s="43">
        <f t="shared" si="238"/>
        <v>217.03</v>
      </c>
      <c r="AA412" s="43">
        <f t="shared" si="238"/>
        <v>217.03</v>
      </c>
    </row>
    <row r="413" spans="1:27" ht="12.75" hidden="1" customHeight="1" outlineLevel="1" x14ac:dyDescent="0.2">
      <c r="A413" s="98" t="s">
        <v>2811</v>
      </c>
      <c r="B413" s="62" t="s">
        <v>81</v>
      </c>
      <c r="C413" s="42" t="s">
        <v>77</v>
      </c>
      <c r="D413" s="43">
        <v>6.71</v>
      </c>
      <c r="E413" s="43">
        <v>6.71</v>
      </c>
      <c r="F413" s="43">
        <v>6.71</v>
      </c>
      <c r="G413" s="43">
        <v>6.71</v>
      </c>
      <c r="H413" s="43">
        <v>6.71</v>
      </c>
      <c r="I413" s="43">
        <v>6.71</v>
      </c>
      <c r="J413" s="43">
        <v>6.71</v>
      </c>
      <c r="K413" s="43">
        <v>6.71</v>
      </c>
      <c r="L413" s="43">
        <v>6.71</v>
      </c>
      <c r="M413" s="43">
        <v>6.71</v>
      </c>
      <c r="N413" s="43">
        <v>6.71</v>
      </c>
      <c r="O413" s="43">
        <v>6.71</v>
      </c>
      <c r="P413" s="43">
        <v>6.71</v>
      </c>
      <c r="Q413" s="43">
        <v>6.71</v>
      </c>
      <c r="R413" s="43">
        <v>6.71</v>
      </c>
      <c r="S413" s="43">
        <v>6.71</v>
      </c>
      <c r="T413" s="43">
        <v>6.71</v>
      </c>
      <c r="U413" s="43">
        <v>6.71</v>
      </c>
      <c r="V413" s="43">
        <v>6.71</v>
      </c>
      <c r="W413" s="43">
        <v>6.71</v>
      </c>
      <c r="X413" s="43">
        <v>6.71</v>
      </c>
      <c r="Y413" s="43">
        <v>6.71</v>
      </c>
      <c r="Z413" s="43">
        <v>6.71</v>
      </c>
      <c r="AA413" s="43">
        <v>6.71</v>
      </c>
    </row>
    <row r="414" spans="1:27" ht="12.75" hidden="1" customHeight="1" outlineLevel="1" x14ac:dyDescent="0.2">
      <c r="A414" s="98" t="s">
        <v>2812</v>
      </c>
      <c r="B414" s="62" t="s">
        <v>79</v>
      </c>
      <c r="C414" s="42" t="s">
        <v>77</v>
      </c>
      <c r="D414" s="43">
        <f>$D$11</f>
        <v>216.36</v>
      </c>
      <c r="E414" s="43">
        <f t="shared" ref="E414:AA414" si="239">$D$11</f>
        <v>216.36</v>
      </c>
      <c r="F414" s="43">
        <f t="shared" si="239"/>
        <v>216.36</v>
      </c>
      <c r="G414" s="43">
        <f t="shared" si="239"/>
        <v>216.36</v>
      </c>
      <c r="H414" s="43">
        <f t="shared" si="239"/>
        <v>216.36</v>
      </c>
      <c r="I414" s="43">
        <f t="shared" si="239"/>
        <v>216.36</v>
      </c>
      <c r="J414" s="43">
        <f t="shared" si="239"/>
        <v>216.36</v>
      </c>
      <c r="K414" s="43">
        <f t="shared" si="239"/>
        <v>216.36</v>
      </c>
      <c r="L414" s="43">
        <f t="shared" si="239"/>
        <v>216.36</v>
      </c>
      <c r="M414" s="43">
        <f t="shared" si="239"/>
        <v>216.36</v>
      </c>
      <c r="N414" s="43">
        <f t="shared" si="239"/>
        <v>216.36</v>
      </c>
      <c r="O414" s="43">
        <f t="shared" si="239"/>
        <v>216.36</v>
      </c>
      <c r="P414" s="43">
        <f t="shared" si="239"/>
        <v>216.36</v>
      </c>
      <c r="Q414" s="43">
        <f t="shared" si="239"/>
        <v>216.36</v>
      </c>
      <c r="R414" s="43">
        <f t="shared" si="239"/>
        <v>216.36</v>
      </c>
      <c r="S414" s="43">
        <f t="shared" si="239"/>
        <v>216.36</v>
      </c>
      <c r="T414" s="43">
        <f t="shared" si="239"/>
        <v>216.36</v>
      </c>
      <c r="U414" s="43">
        <f t="shared" si="239"/>
        <v>216.36</v>
      </c>
      <c r="V414" s="43">
        <f t="shared" si="239"/>
        <v>216.36</v>
      </c>
      <c r="W414" s="43">
        <f t="shared" si="239"/>
        <v>216.36</v>
      </c>
      <c r="X414" s="43">
        <f t="shared" si="239"/>
        <v>216.36</v>
      </c>
      <c r="Y414" s="43">
        <f t="shared" si="239"/>
        <v>216.36</v>
      </c>
      <c r="Z414" s="43">
        <f t="shared" si="239"/>
        <v>216.36</v>
      </c>
      <c r="AA414" s="43">
        <f t="shared" si="239"/>
        <v>216.36</v>
      </c>
    </row>
    <row r="415" spans="1:27" ht="12.75" customHeight="1" collapsed="1" x14ac:dyDescent="0.2">
      <c r="A415" s="97" t="s">
        <v>2813</v>
      </c>
      <c r="B415" s="27" t="str">
        <f>"19"&amp;"."&amp;$B$801&amp;"."&amp;$B$802</f>
        <v>19.01.2023</v>
      </c>
      <c r="C415" s="89" t="s">
        <v>74</v>
      </c>
      <c r="D415" s="90">
        <f>ROUND(((D416+D417+D419+D418)/1000),5)</f>
        <v>1.5852999999999999</v>
      </c>
      <c r="E415" s="90">
        <f>ROUND(((E416+E417+E419+E418)/1000),5)</f>
        <v>1.5496700000000001</v>
      </c>
      <c r="F415" s="90">
        <f>ROUND(((F416+F417+F419+F418)/1000),5)</f>
        <v>1.52125</v>
      </c>
      <c r="G415" s="90">
        <f t="shared" ref="G415:AA415" si="240">ROUND(((G416+G417+G419+G418)/1000),5)</f>
        <v>1.52136</v>
      </c>
      <c r="H415" s="90">
        <f t="shared" si="240"/>
        <v>1.5541199999999999</v>
      </c>
      <c r="I415" s="90">
        <f t="shared" si="240"/>
        <v>1.60832</v>
      </c>
      <c r="J415" s="90">
        <f t="shared" si="240"/>
        <v>2.0212699999999999</v>
      </c>
      <c r="K415" s="90">
        <f t="shared" si="240"/>
        <v>2.20133</v>
      </c>
      <c r="L415" s="90">
        <f t="shared" si="240"/>
        <v>2.2985500000000001</v>
      </c>
      <c r="M415" s="90">
        <f t="shared" si="240"/>
        <v>2.3187000000000002</v>
      </c>
      <c r="N415" s="90">
        <f t="shared" si="240"/>
        <v>2.3378399999999999</v>
      </c>
      <c r="O415" s="90">
        <f t="shared" si="240"/>
        <v>2.3688099999999999</v>
      </c>
      <c r="P415" s="90">
        <f t="shared" si="240"/>
        <v>2.3481900000000002</v>
      </c>
      <c r="Q415" s="90">
        <f t="shared" si="240"/>
        <v>2.3564799999999999</v>
      </c>
      <c r="R415" s="90">
        <f t="shared" si="240"/>
        <v>2.3609100000000001</v>
      </c>
      <c r="S415" s="90">
        <f t="shared" si="240"/>
        <v>2.3196099999999999</v>
      </c>
      <c r="T415" s="90">
        <f t="shared" si="240"/>
        <v>2.4007200000000002</v>
      </c>
      <c r="U415" s="90">
        <f t="shared" si="240"/>
        <v>2.42333</v>
      </c>
      <c r="V415" s="90">
        <f t="shared" si="240"/>
        <v>2.40707</v>
      </c>
      <c r="W415" s="90">
        <f t="shared" si="240"/>
        <v>2.3355800000000002</v>
      </c>
      <c r="X415" s="90">
        <f t="shared" si="240"/>
        <v>2.2964799999999999</v>
      </c>
      <c r="Y415" s="90">
        <f t="shared" si="240"/>
        <v>2.23061</v>
      </c>
      <c r="Z415" s="90">
        <f t="shared" si="240"/>
        <v>2.02488</v>
      </c>
      <c r="AA415" s="90">
        <f t="shared" si="240"/>
        <v>1.6037600000000001</v>
      </c>
    </row>
    <row r="416" spans="1:27" ht="12.75" hidden="1" customHeight="1" outlineLevel="1" x14ac:dyDescent="0.2">
      <c r="A416" s="98" t="s">
        <v>2814</v>
      </c>
      <c r="B416" s="62" t="s">
        <v>236</v>
      </c>
      <c r="C416" s="42" t="s">
        <v>77</v>
      </c>
      <c r="D416" s="43">
        <v>1145.2</v>
      </c>
      <c r="E416" s="43">
        <v>1109.57</v>
      </c>
      <c r="F416" s="43">
        <v>1081.1500000000001</v>
      </c>
      <c r="G416" s="43">
        <v>1081.26</v>
      </c>
      <c r="H416" s="43">
        <v>1114.02</v>
      </c>
      <c r="I416" s="43">
        <v>1168.22</v>
      </c>
      <c r="J416" s="43">
        <v>1581.17</v>
      </c>
      <c r="K416" s="43">
        <v>1761.23</v>
      </c>
      <c r="L416" s="43">
        <v>1858.45</v>
      </c>
      <c r="M416" s="43">
        <v>1878.6</v>
      </c>
      <c r="N416" s="43">
        <v>1897.74</v>
      </c>
      <c r="O416" s="43">
        <v>1928.71</v>
      </c>
      <c r="P416" s="43">
        <v>1908.09</v>
      </c>
      <c r="Q416" s="43">
        <v>1916.38</v>
      </c>
      <c r="R416" s="43">
        <v>1920.81</v>
      </c>
      <c r="S416" s="43">
        <v>1879.51</v>
      </c>
      <c r="T416" s="43">
        <v>1960.62</v>
      </c>
      <c r="U416" s="43">
        <v>1983.23</v>
      </c>
      <c r="V416" s="43">
        <v>1966.97</v>
      </c>
      <c r="W416" s="43">
        <v>1895.48</v>
      </c>
      <c r="X416" s="43">
        <v>1856.38</v>
      </c>
      <c r="Y416" s="43">
        <v>1790.51</v>
      </c>
      <c r="Z416" s="43">
        <v>1584.78</v>
      </c>
      <c r="AA416" s="43">
        <v>1163.6600000000001</v>
      </c>
    </row>
    <row r="417" spans="1:27" ht="12.75" hidden="1" customHeight="1" outlineLevel="1" x14ac:dyDescent="0.2">
      <c r="A417" s="98" t="s">
        <v>2815</v>
      </c>
      <c r="B417" s="62" t="s">
        <v>88</v>
      </c>
      <c r="C417" s="42" t="s">
        <v>77</v>
      </c>
      <c r="D417" s="43">
        <f>$D$327</f>
        <v>217.03</v>
      </c>
      <c r="E417" s="43">
        <f t="shared" ref="E417:AA417" si="241">$D$327</f>
        <v>217.03</v>
      </c>
      <c r="F417" s="43">
        <f t="shared" si="241"/>
        <v>217.03</v>
      </c>
      <c r="G417" s="43">
        <f t="shared" si="241"/>
        <v>217.03</v>
      </c>
      <c r="H417" s="43">
        <f t="shared" si="241"/>
        <v>217.03</v>
      </c>
      <c r="I417" s="43">
        <f t="shared" si="241"/>
        <v>217.03</v>
      </c>
      <c r="J417" s="43">
        <f t="shared" si="241"/>
        <v>217.03</v>
      </c>
      <c r="K417" s="43">
        <f t="shared" si="241"/>
        <v>217.03</v>
      </c>
      <c r="L417" s="43">
        <f t="shared" si="241"/>
        <v>217.03</v>
      </c>
      <c r="M417" s="43">
        <f t="shared" si="241"/>
        <v>217.03</v>
      </c>
      <c r="N417" s="43">
        <f t="shared" si="241"/>
        <v>217.03</v>
      </c>
      <c r="O417" s="43">
        <f t="shared" si="241"/>
        <v>217.03</v>
      </c>
      <c r="P417" s="43">
        <f t="shared" si="241"/>
        <v>217.03</v>
      </c>
      <c r="Q417" s="43">
        <f t="shared" si="241"/>
        <v>217.03</v>
      </c>
      <c r="R417" s="43">
        <f t="shared" si="241"/>
        <v>217.03</v>
      </c>
      <c r="S417" s="43">
        <f t="shared" si="241"/>
        <v>217.03</v>
      </c>
      <c r="T417" s="43">
        <f t="shared" si="241"/>
        <v>217.03</v>
      </c>
      <c r="U417" s="43">
        <f t="shared" si="241"/>
        <v>217.03</v>
      </c>
      <c r="V417" s="43">
        <f t="shared" si="241"/>
        <v>217.03</v>
      </c>
      <c r="W417" s="43">
        <f t="shared" si="241"/>
        <v>217.03</v>
      </c>
      <c r="X417" s="43">
        <f t="shared" si="241"/>
        <v>217.03</v>
      </c>
      <c r="Y417" s="43">
        <f t="shared" si="241"/>
        <v>217.03</v>
      </c>
      <c r="Z417" s="43">
        <f t="shared" si="241"/>
        <v>217.03</v>
      </c>
      <c r="AA417" s="43">
        <f t="shared" si="241"/>
        <v>217.03</v>
      </c>
    </row>
    <row r="418" spans="1:27" ht="12.75" hidden="1" customHeight="1" outlineLevel="1" x14ac:dyDescent="0.2">
      <c r="A418" s="98" t="s">
        <v>2816</v>
      </c>
      <c r="B418" s="62" t="s">
        <v>81</v>
      </c>
      <c r="C418" s="42" t="s">
        <v>77</v>
      </c>
      <c r="D418" s="110">
        <v>6.71</v>
      </c>
      <c r="E418" s="110">
        <v>6.71</v>
      </c>
      <c r="F418" s="110">
        <v>6.71</v>
      </c>
      <c r="G418" s="110">
        <v>6.71</v>
      </c>
      <c r="H418" s="110">
        <v>6.71</v>
      </c>
      <c r="I418" s="110">
        <v>6.71</v>
      </c>
      <c r="J418" s="110">
        <v>6.71</v>
      </c>
      <c r="K418" s="110">
        <v>6.71</v>
      </c>
      <c r="L418" s="110">
        <v>6.71</v>
      </c>
      <c r="M418" s="110">
        <v>6.71</v>
      </c>
      <c r="N418" s="110">
        <v>6.71</v>
      </c>
      <c r="O418" s="110">
        <v>6.71</v>
      </c>
      <c r="P418" s="110">
        <v>6.71</v>
      </c>
      <c r="Q418" s="110">
        <v>6.71</v>
      </c>
      <c r="R418" s="110">
        <v>6.71</v>
      </c>
      <c r="S418" s="110">
        <v>6.71</v>
      </c>
      <c r="T418" s="110">
        <v>6.71</v>
      </c>
      <c r="U418" s="110">
        <v>6.71</v>
      </c>
      <c r="V418" s="110">
        <v>6.71</v>
      </c>
      <c r="W418" s="110">
        <v>6.71</v>
      </c>
      <c r="X418" s="110">
        <v>6.71</v>
      </c>
      <c r="Y418" s="110">
        <v>6.71</v>
      </c>
      <c r="Z418" s="110">
        <v>6.71</v>
      </c>
      <c r="AA418" s="110">
        <v>6.71</v>
      </c>
    </row>
    <row r="419" spans="1:27" ht="12.75" hidden="1" customHeight="1" outlineLevel="1" x14ac:dyDescent="0.2">
      <c r="A419" s="98" t="s">
        <v>2817</v>
      </c>
      <c r="B419" s="62" t="s">
        <v>79</v>
      </c>
      <c r="C419" s="42" t="s">
        <v>77</v>
      </c>
      <c r="D419" s="43">
        <f>$D$11</f>
        <v>216.36</v>
      </c>
      <c r="E419" s="43">
        <f t="shared" ref="E419:AA419" si="242">$D$11</f>
        <v>216.36</v>
      </c>
      <c r="F419" s="43">
        <f t="shared" si="242"/>
        <v>216.36</v>
      </c>
      <c r="G419" s="43">
        <f t="shared" si="242"/>
        <v>216.36</v>
      </c>
      <c r="H419" s="43">
        <f t="shared" si="242"/>
        <v>216.36</v>
      </c>
      <c r="I419" s="43">
        <f t="shared" si="242"/>
        <v>216.36</v>
      </c>
      <c r="J419" s="43">
        <f t="shared" si="242"/>
        <v>216.36</v>
      </c>
      <c r="K419" s="43">
        <f t="shared" si="242"/>
        <v>216.36</v>
      </c>
      <c r="L419" s="43">
        <f t="shared" si="242"/>
        <v>216.36</v>
      </c>
      <c r="M419" s="43">
        <f t="shared" si="242"/>
        <v>216.36</v>
      </c>
      <c r="N419" s="43">
        <f t="shared" si="242"/>
        <v>216.36</v>
      </c>
      <c r="O419" s="43">
        <f t="shared" si="242"/>
        <v>216.36</v>
      </c>
      <c r="P419" s="43">
        <f t="shared" si="242"/>
        <v>216.36</v>
      </c>
      <c r="Q419" s="43">
        <f t="shared" si="242"/>
        <v>216.36</v>
      </c>
      <c r="R419" s="43">
        <f t="shared" si="242"/>
        <v>216.36</v>
      </c>
      <c r="S419" s="43">
        <f t="shared" si="242"/>
        <v>216.36</v>
      </c>
      <c r="T419" s="43">
        <f t="shared" si="242"/>
        <v>216.36</v>
      </c>
      <c r="U419" s="43">
        <f t="shared" si="242"/>
        <v>216.36</v>
      </c>
      <c r="V419" s="43">
        <f t="shared" si="242"/>
        <v>216.36</v>
      </c>
      <c r="W419" s="43">
        <f t="shared" si="242"/>
        <v>216.36</v>
      </c>
      <c r="X419" s="43">
        <f t="shared" si="242"/>
        <v>216.36</v>
      </c>
      <c r="Y419" s="43">
        <f t="shared" si="242"/>
        <v>216.36</v>
      </c>
      <c r="Z419" s="43">
        <f t="shared" si="242"/>
        <v>216.36</v>
      </c>
      <c r="AA419" s="43">
        <f t="shared" si="242"/>
        <v>216.36</v>
      </c>
    </row>
    <row r="420" spans="1:27" ht="12.75" customHeight="1" collapsed="1" x14ac:dyDescent="0.2">
      <c r="A420" s="97" t="s">
        <v>2818</v>
      </c>
      <c r="B420" s="27" t="str">
        <f>"20"&amp;"."&amp;$B$801&amp;"."&amp;$B$802</f>
        <v>20.01.2023</v>
      </c>
      <c r="C420" s="89" t="s">
        <v>74</v>
      </c>
      <c r="D420" s="90">
        <f>ROUND(((D421+D422+D424+D423)/1000),5)</f>
        <v>1.5841099999999999</v>
      </c>
      <c r="E420" s="90">
        <f>ROUND(((E421+E422+E424+E423)/1000),5)</f>
        <v>1.5508</v>
      </c>
      <c r="F420" s="90">
        <f>ROUND(((F421+F422+F424+F423)/1000),5)</f>
        <v>1.5145500000000001</v>
      </c>
      <c r="G420" s="90">
        <f t="shared" ref="G420:AA420" si="243">ROUND(((G421+G422+G424+G423)/1000),5)</f>
        <v>1.50254</v>
      </c>
      <c r="H420" s="90">
        <f t="shared" si="243"/>
        <v>1.54678</v>
      </c>
      <c r="I420" s="90">
        <f t="shared" si="243"/>
        <v>1.5986</v>
      </c>
      <c r="J420" s="90">
        <f t="shared" si="243"/>
        <v>1.96865</v>
      </c>
      <c r="K420" s="90">
        <f t="shared" si="243"/>
        <v>2.1583899999999998</v>
      </c>
      <c r="L420" s="90">
        <f t="shared" si="243"/>
        <v>2.26878</v>
      </c>
      <c r="M420" s="90">
        <f t="shared" si="243"/>
        <v>2.27948</v>
      </c>
      <c r="N420" s="90">
        <f t="shared" si="243"/>
        <v>2.2932299999999999</v>
      </c>
      <c r="O420" s="90">
        <f t="shared" si="243"/>
        <v>2.3142900000000002</v>
      </c>
      <c r="P420" s="90">
        <f t="shared" si="243"/>
        <v>2.2985799999999998</v>
      </c>
      <c r="Q420" s="90">
        <f t="shared" si="243"/>
        <v>2.3044600000000002</v>
      </c>
      <c r="R420" s="90">
        <f t="shared" si="243"/>
        <v>2.29955</v>
      </c>
      <c r="S420" s="90">
        <f t="shared" si="243"/>
        <v>2.2723599999999999</v>
      </c>
      <c r="T420" s="90">
        <f t="shared" si="243"/>
        <v>2.27319</v>
      </c>
      <c r="U420" s="90">
        <f t="shared" si="243"/>
        <v>2.2797499999999999</v>
      </c>
      <c r="V420" s="90">
        <f t="shared" si="243"/>
        <v>2.2757100000000001</v>
      </c>
      <c r="W420" s="90">
        <f t="shared" si="243"/>
        <v>2.2895699999999999</v>
      </c>
      <c r="X420" s="90">
        <f t="shared" si="243"/>
        <v>2.2466699999999999</v>
      </c>
      <c r="Y420" s="90">
        <f t="shared" si="243"/>
        <v>2.1661999999999999</v>
      </c>
      <c r="Z420" s="90">
        <f t="shared" si="243"/>
        <v>1.9838899999999999</v>
      </c>
      <c r="AA420" s="90">
        <f t="shared" si="243"/>
        <v>1.60727</v>
      </c>
    </row>
    <row r="421" spans="1:27" ht="12.75" hidden="1" customHeight="1" outlineLevel="1" x14ac:dyDescent="0.2">
      <c r="A421" s="98" t="s">
        <v>2819</v>
      </c>
      <c r="B421" s="62" t="s">
        <v>236</v>
      </c>
      <c r="C421" s="42" t="s">
        <v>77</v>
      </c>
      <c r="D421" s="43">
        <v>1144.01</v>
      </c>
      <c r="E421" s="43">
        <v>1110.7</v>
      </c>
      <c r="F421" s="43">
        <v>1074.45</v>
      </c>
      <c r="G421" s="43">
        <v>1062.44</v>
      </c>
      <c r="H421" s="43">
        <v>1106.68</v>
      </c>
      <c r="I421" s="43">
        <v>1158.5</v>
      </c>
      <c r="J421" s="43">
        <v>1528.55</v>
      </c>
      <c r="K421" s="43">
        <v>1718.29</v>
      </c>
      <c r="L421" s="43">
        <v>1828.68</v>
      </c>
      <c r="M421" s="43">
        <v>1839.38</v>
      </c>
      <c r="N421" s="43">
        <v>1853.13</v>
      </c>
      <c r="O421" s="43">
        <v>1874.19</v>
      </c>
      <c r="P421" s="43">
        <v>1858.48</v>
      </c>
      <c r="Q421" s="43">
        <v>1864.36</v>
      </c>
      <c r="R421" s="43">
        <v>1859.45</v>
      </c>
      <c r="S421" s="43">
        <v>1832.26</v>
      </c>
      <c r="T421" s="43">
        <v>1833.09</v>
      </c>
      <c r="U421" s="43">
        <v>1839.65</v>
      </c>
      <c r="V421" s="43">
        <v>1835.61</v>
      </c>
      <c r="W421" s="43">
        <v>1849.47</v>
      </c>
      <c r="X421" s="43">
        <v>1806.57</v>
      </c>
      <c r="Y421" s="43">
        <v>1726.1</v>
      </c>
      <c r="Z421" s="43">
        <v>1543.79</v>
      </c>
      <c r="AA421" s="43">
        <v>1167.17</v>
      </c>
    </row>
    <row r="422" spans="1:27" ht="12.75" hidden="1" customHeight="1" outlineLevel="1" x14ac:dyDescent="0.2">
      <c r="A422" s="98" t="s">
        <v>2820</v>
      </c>
      <c r="B422" s="62" t="s">
        <v>88</v>
      </c>
      <c r="C422" s="42" t="s">
        <v>77</v>
      </c>
      <c r="D422" s="43">
        <f>$D$327</f>
        <v>217.03</v>
      </c>
      <c r="E422" s="43">
        <f t="shared" ref="E422:AA422" si="244">$D$327</f>
        <v>217.03</v>
      </c>
      <c r="F422" s="43">
        <f t="shared" si="244"/>
        <v>217.03</v>
      </c>
      <c r="G422" s="43">
        <f t="shared" si="244"/>
        <v>217.03</v>
      </c>
      <c r="H422" s="43">
        <f t="shared" si="244"/>
        <v>217.03</v>
      </c>
      <c r="I422" s="43">
        <f t="shared" si="244"/>
        <v>217.03</v>
      </c>
      <c r="J422" s="43">
        <f t="shared" si="244"/>
        <v>217.03</v>
      </c>
      <c r="K422" s="43">
        <f t="shared" si="244"/>
        <v>217.03</v>
      </c>
      <c r="L422" s="43">
        <f t="shared" si="244"/>
        <v>217.03</v>
      </c>
      <c r="M422" s="43">
        <f t="shared" si="244"/>
        <v>217.03</v>
      </c>
      <c r="N422" s="43">
        <f t="shared" si="244"/>
        <v>217.03</v>
      </c>
      <c r="O422" s="43">
        <f t="shared" si="244"/>
        <v>217.03</v>
      </c>
      <c r="P422" s="43">
        <f t="shared" si="244"/>
        <v>217.03</v>
      </c>
      <c r="Q422" s="43">
        <f t="shared" si="244"/>
        <v>217.03</v>
      </c>
      <c r="R422" s="43">
        <f t="shared" si="244"/>
        <v>217.03</v>
      </c>
      <c r="S422" s="43">
        <f t="shared" si="244"/>
        <v>217.03</v>
      </c>
      <c r="T422" s="43">
        <f t="shared" si="244"/>
        <v>217.03</v>
      </c>
      <c r="U422" s="43">
        <f t="shared" si="244"/>
        <v>217.03</v>
      </c>
      <c r="V422" s="43">
        <f t="shared" si="244"/>
        <v>217.03</v>
      </c>
      <c r="W422" s="43">
        <f t="shared" si="244"/>
        <v>217.03</v>
      </c>
      <c r="X422" s="43">
        <f t="shared" si="244"/>
        <v>217.03</v>
      </c>
      <c r="Y422" s="43">
        <f t="shared" si="244"/>
        <v>217.03</v>
      </c>
      <c r="Z422" s="43">
        <f t="shared" si="244"/>
        <v>217.03</v>
      </c>
      <c r="AA422" s="43">
        <f t="shared" si="244"/>
        <v>217.03</v>
      </c>
    </row>
    <row r="423" spans="1:27" ht="12.75" hidden="1" customHeight="1" outlineLevel="1" x14ac:dyDescent="0.2">
      <c r="A423" s="98" t="s">
        <v>2821</v>
      </c>
      <c r="B423" s="62" t="s">
        <v>81</v>
      </c>
      <c r="C423" s="42" t="s">
        <v>77</v>
      </c>
      <c r="D423" s="43">
        <v>6.71</v>
      </c>
      <c r="E423" s="43">
        <v>6.71</v>
      </c>
      <c r="F423" s="43">
        <v>6.71</v>
      </c>
      <c r="G423" s="43">
        <v>6.71</v>
      </c>
      <c r="H423" s="43">
        <v>6.71</v>
      </c>
      <c r="I423" s="43">
        <v>6.71</v>
      </c>
      <c r="J423" s="43">
        <v>6.71</v>
      </c>
      <c r="K423" s="43">
        <v>6.71</v>
      </c>
      <c r="L423" s="43">
        <v>6.71</v>
      </c>
      <c r="M423" s="43">
        <v>6.71</v>
      </c>
      <c r="N423" s="43">
        <v>6.71</v>
      </c>
      <c r="O423" s="43">
        <v>6.71</v>
      </c>
      <c r="P423" s="43">
        <v>6.71</v>
      </c>
      <c r="Q423" s="43">
        <v>6.71</v>
      </c>
      <c r="R423" s="43">
        <v>6.71</v>
      </c>
      <c r="S423" s="43">
        <v>6.71</v>
      </c>
      <c r="T423" s="43">
        <v>6.71</v>
      </c>
      <c r="U423" s="43">
        <v>6.71</v>
      </c>
      <c r="V423" s="43">
        <v>6.71</v>
      </c>
      <c r="W423" s="43">
        <v>6.71</v>
      </c>
      <c r="X423" s="43">
        <v>6.71</v>
      </c>
      <c r="Y423" s="43">
        <v>6.71</v>
      </c>
      <c r="Z423" s="43">
        <v>6.71</v>
      </c>
      <c r="AA423" s="43">
        <v>6.71</v>
      </c>
    </row>
    <row r="424" spans="1:27" ht="12.75" hidden="1" customHeight="1" outlineLevel="1" x14ac:dyDescent="0.2">
      <c r="A424" s="98" t="s">
        <v>2822</v>
      </c>
      <c r="B424" s="62" t="s">
        <v>79</v>
      </c>
      <c r="C424" s="42" t="s">
        <v>77</v>
      </c>
      <c r="D424" s="43">
        <f>$D$11</f>
        <v>216.36</v>
      </c>
      <c r="E424" s="43">
        <f t="shared" ref="E424:AA424" si="245">$D$11</f>
        <v>216.36</v>
      </c>
      <c r="F424" s="43">
        <f t="shared" si="245"/>
        <v>216.36</v>
      </c>
      <c r="G424" s="43">
        <f t="shared" si="245"/>
        <v>216.36</v>
      </c>
      <c r="H424" s="43">
        <f t="shared" si="245"/>
        <v>216.36</v>
      </c>
      <c r="I424" s="43">
        <f t="shared" si="245"/>
        <v>216.36</v>
      </c>
      <c r="J424" s="43">
        <f t="shared" si="245"/>
        <v>216.36</v>
      </c>
      <c r="K424" s="43">
        <f t="shared" si="245"/>
        <v>216.36</v>
      </c>
      <c r="L424" s="43">
        <f t="shared" si="245"/>
        <v>216.36</v>
      </c>
      <c r="M424" s="43">
        <f t="shared" si="245"/>
        <v>216.36</v>
      </c>
      <c r="N424" s="43">
        <f t="shared" si="245"/>
        <v>216.36</v>
      </c>
      <c r="O424" s="43">
        <f t="shared" si="245"/>
        <v>216.36</v>
      </c>
      <c r="P424" s="43">
        <f t="shared" si="245"/>
        <v>216.36</v>
      </c>
      <c r="Q424" s="43">
        <f t="shared" si="245"/>
        <v>216.36</v>
      </c>
      <c r="R424" s="43">
        <f t="shared" si="245"/>
        <v>216.36</v>
      </c>
      <c r="S424" s="43">
        <f t="shared" si="245"/>
        <v>216.36</v>
      </c>
      <c r="T424" s="43">
        <f t="shared" si="245"/>
        <v>216.36</v>
      </c>
      <c r="U424" s="43">
        <f t="shared" si="245"/>
        <v>216.36</v>
      </c>
      <c r="V424" s="43">
        <f t="shared" si="245"/>
        <v>216.36</v>
      </c>
      <c r="W424" s="43">
        <f t="shared" si="245"/>
        <v>216.36</v>
      </c>
      <c r="X424" s="43">
        <f t="shared" si="245"/>
        <v>216.36</v>
      </c>
      <c r="Y424" s="43">
        <f t="shared" si="245"/>
        <v>216.36</v>
      </c>
      <c r="Z424" s="43">
        <f t="shared" si="245"/>
        <v>216.36</v>
      </c>
      <c r="AA424" s="43">
        <f t="shared" si="245"/>
        <v>216.36</v>
      </c>
    </row>
    <row r="425" spans="1:27" ht="12.75" customHeight="1" collapsed="1" x14ac:dyDescent="0.2">
      <c r="A425" s="97" t="s">
        <v>2823</v>
      </c>
      <c r="B425" s="27" t="str">
        <f>"21"&amp;"."&amp;$B$801&amp;"."&amp;$B$802</f>
        <v>21.01.2023</v>
      </c>
      <c r="C425" s="89" t="s">
        <v>74</v>
      </c>
      <c r="D425" s="90">
        <f>ROUND(((D426+D427+D429+D428)/1000),5)</f>
        <v>1.6781299999999999</v>
      </c>
      <c r="E425" s="90">
        <f>ROUND(((E426+E427+E429+E428)/1000),5)</f>
        <v>1.61856</v>
      </c>
      <c r="F425" s="90">
        <f>ROUND(((F426+F427+F429+F428)/1000),5)</f>
        <v>1.56558</v>
      </c>
      <c r="G425" s="90">
        <f t="shared" ref="G425:AA425" si="246">ROUND(((G426+G427+G429+G428)/1000),5)</f>
        <v>1.5494000000000001</v>
      </c>
      <c r="H425" s="90">
        <f t="shared" si="246"/>
        <v>1.5674999999999999</v>
      </c>
      <c r="I425" s="90">
        <f t="shared" si="246"/>
        <v>1.59724</v>
      </c>
      <c r="J425" s="90">
        <f t="shared" si="246"/>
        <v>1.6546400000000001</v>
      </c>
      <c r="K425" s="90">
        <f t="shared" si="246"/>
        <v>1.9608699999999999</v>
      </c>
      <c r="L425" s="90">
        <f t="shared" si="246"/>
        <v>2.1127400000000001</v>
      </c>
      <c r="M425" s="90">
        <f t="shared" si="246"/>
        <v>2.1874899999999999</v>
      </c>
      <c r="N425" s="90">
        <f t="shared" si="246"/>
        <v>2.2375799999999999</v>
      </c>
      <c r="O425" s="90">
        <f t="shared" si="246"/>
        <v>2.25352</v>
      </c>
      <c r="P425" s="90">
        <f t="shared" si="246"/>
        <v>2.2444000000000002</v>
      </c>
      <c r="Q425" s="90">
        <f t="shared" si="246"/>
        <v>2.246</v>
      </c>
      <c r="R425" s="90">
        <f t="shared" si="246"/>
        <v>2.2033100000000001</v>
      </c>
      <c r="S425" s="90">
        <f t="shared" si="246"/>
        <v>2.2096</v>
      </c>
      <c r="T425" s="90">
        <f t="shared" si="246"/>
        <v>2.2256200000000002</v>
      </c>
      <c r="U425" s="90">
        <f t="shared" si="246"/>
        <v>2.25373</v>
      </c>
      <c r="V425" s="90">
        <f t="shared" si="246"/>
        <v>2.25027</v>
      </c>
      <c r="W425" s="90">
        <f t="shared" si="246"/>
        <v>2.2275700000000001</v>
      </c>
      <c r="X425" s="90">
        <f t="shared" si="246"/>
        <v>2.2343199999999999</v>
      </c>
      <c r="Y425" s="90">
        <f t="shared" si="246"/>
        <v>2.1453500000000001</v>
      </c>
      <c r="Z425" s="90">
        <f t="shared" si="246"/>
        <v>2.0013899999999998</v>
      </c>
      <c r="AA425" s="90">
        <f t="shared" si="246"/>
        <v>1.63009</v>
      </c>
    </row>
    <row r="426" spans="1:27" ht="12.75" hidden="1" customHeight="1" outlineLevel="1" x14ac:dyDescent="0.2">
      <c r="A426" s="98" t="s">
        <v>2824</v>
      </c>
      <c r="B426" s="62" t="s">
        <v>236</v>
      </c>
      <c r="C426" s="42" t="s">
        <v>77</v>
      </c>
      <c r="D426" s="43">
        <v>1238.03</v>
      </c>
      <c r="E426" s="43">
        <v>1178.46</v>
      </c>
      <c r="F426" s="43">
        <v>1125.48</v>
      </c>
      <c r="G426" s="43">
        <v>1109.3</v>
      </c>
      <c r="H426" s="43">
        <v>1127.4000000000001</v>
      </c>
      <c r="I426" s="43">
        <v>1157.1400000000001</v>
      </c>
      <c r="J426" s="43">
        <v>1214.54</v>
      </c>
      <c r="K426" s="43">
        <v>1520.77</v>
      </c>
      <c r="L426" s="43">
        <v>1672.64</v>
      </c>
      <c r="M426" s="43">
        <v>1747.39</v>
      </c>
      <c r="N426" s="43">
        <v>1797.48</v>
      </c>
      <c r="O426" s="43">
        <v>1813.42</v>
      </c>
      <c r="P426" s="43">
        <v>1804.3</v>
      </c>
      <c r="Q426" s="43">
        <v>1805.9</v>
      </c>
      <c r="R426" s="43">
        <v>1763.21</v>
      </c>
      <c r="S426" s="43">
        <v>1769.5</v>
      </c>
      <c r="T426" s="43">
        <v>1785.52</v>
      </c>
      <c r="U426" s="43">
        <v>1813.63</v>
      </c>
      <c r="V426" s="43">
        <v>1810.17</v>
      </c>
      <c r="W426" s="43">
        <v>1787.47</v>
      </c>
      <c r="X426" s="43">
        <v>1794.22</v>
      </c>
      <c r="Y426" s="43">
        <v>1705.25</v>
      </c>
      <c r="Z426" s="43">
        <v>1561.29</v>
      </c>
      <c r="AA426" s="43">
        <v>1189.99</v>
      </c>
    </row>
    <row r="427" spans="1:27" ht="12.75" hidden="1" customHeight="1" outlineLevel="1" x14ac:dyDescent="0.2">
      <c r="A427" s="98" t="s">
        <v>2825</v>
      </c>
      <c r="B427" s="62" t="s">
        <v>88</v>
      </c>
      <c r="C427" s="42" t="s">
        <v>77</v>
      </c>
      <c r="D427" s="43">
        <f>$D$327</f>
        <v>217.03</v>
      </c>
      <c r="E427" s="43">
        <f t="shared" ref="E427:AA427" si="247">$D$327</f>
        <v>217.03</v>
      </c>
      <c r="F427" s="43">
        <f t="shared" si="247"/>
        <v>217.03</v>
      </c>
      <c r="G427" s="43">
        <f t="shared" si="247"/>
        <v>217.03</v>
      </c>
      <c r="H427" s="43">
        <f t="shared" si="247"/>
        <v>217.03</v>
      </c>
      <c r="I427" s="43">
        <f t="shared" si="247"/>
        <v>217.03</v>
      </c>
      <c r="J427" s="43">
        <f t="shared" si="247"/>
        <v>217.03</v>
      </c>
      <c r="K427" s="43">
        <f t="shared" si="247"/>
        <v>217.03</v>
      </c>
      <c r="L427" s="43">
        <f t="shared" si="247"/>
        <v>217.03</v>
      </c>
      <c r="M427" s="43">
        <f t="shared" si="247"/>
        <v>217.03</v>
      </c>
      <c r="N427" s="43">
        <f t="shared" si="247"/>
        <v>217.03</v>
      </c>
      <c r="O427" s="43">
        <f t="shared" si="247"/>
        <v>217.03</v>
      </c>
      <c r="P427" s="43">
        <f t="shared" si="247"/>
        <v>217.03</v>
      </c>
      <c r="Q427" s="43">
        <f t="shared" si="247"/>
        <v>217.03</v>
      </c>
      <c r="R427" s="43">
        <f t="shared" si="247"/>
        <v>217.03</v>
      </c>
      <c r="S427" s="43">
        <f t="shared" si="247"/>
        <v>217.03</v>
      </c>
      <c r="T427" s="43">
        <f t="shared" si="247"/>
        <v>217.03</v>
      </c>
      <c r="U427" s="43">
        <f t="shared" si="247"/>
        <v>217.03</v>
      </c>
      <c r="V427" s="43">
        <f t="shared" si="247"/>
        <v>217.03</v>
      </c>
      <c r="W427" s="43">
        <f t="shared" si="247"/>
        <v>217.03</v>
      </c>
      <c r="X427" s="43">
        <f t="shared" si="247"/>
        <v>217.03</v>
      </c>
      <c r="Y427" s="43">
        <f t="shared" si="247"/>
        <v>217.03</v>
      </c>
      <c r="Z427" s="43">
        <f t="shared" si="247"/>
        <v>217.03</v>
      </c>
      <c r="AA427" s="43">
        <f t="shared" si="247"/>
        <v>217.03</v>
      </c>
    </row>
    <row r="428" spans="1:27" ht="12.75" hidden="1" customHeight="1" outlineLevel="1" x14ac:dyDescent="0.2">
      <c r="A428" s="98" t="s">
        <v>2826</v>
      </c>
      <c r="B428" s="62" t="s">
        <v>81</v>
      </c>
      <c r="C428" s="42" t="s">
        <v>77</v>
      </c>
      <c r="D428" s="43">
        <v>6.71</v>
      </c>
      <c r="E428" s="43">
        <v>6.71</v>
      </c>
      <c r="F428" s="43">
        <v>6.71</v>
      </c>
      <c r="G428" s="43">
        <v>6.71</v>
      </c>
      <c r="H428" s="43">
        <v>6.71</v>
      </c>
      <c r="I428" s="43">
        <v>6.71</v>
      </c>
      <c r="J428" s="43">
        <v>6.71</v>
      </c>
      <c r="K428" s="43">
        <v>6.71</v>
      </c>
      <c r="L428" s="43">
        <v>6.71</v>
      </c>
      <c r="M428" s="43">
        <v>6.71</v>
      </c>
      <c r="N428" s="43">
        <v>6.71</v>
      </c>
      <c r="O428" s="43">
        <v>6.71</v>
      </c>
      <c r="P428" s="43">
        <v>6.71</v>
      </c>
      <c r="Q428" s="43">
        <v>6.71</v>
      </c>
      <c r="R428" s="43">
        <v>6.71</v>
      </c>
      <c r="S428" s="43">
        <v>6.71</v>
      </c>
      <c r="T428" s="43">
        <v>6.71</v>
      </c>
      <c r="U428" s="43">
        <v>6.71</v>
      </c>
      <c r="V428" s="43">
        <v>6.71</v>
      </c>
      <c r="W428" s="43">
        <v>6.71</v>
      </c>
      <c r="X428" s="43">
        <v>6.71</v>
      </c>
      <c r="Y428" s="43">
        <v>6.71</v>
      </c>
      <c r="Z428" s="43">
        <v>6.71</v>
      </c>
      <c r="AA428" s="43">
        <v>6.71</v>
      </c>
    </row>
    <row r="429" spans="1:27" ht="12.75" hidden="1" customHeight="1" outlineLevel="1" x14ac:dyDescent="0.2">
      <c r="A429" s="98" t="s">
        <v>2827</v>
      </c>
      <c r="B429" s="62" t="s">
        <v>79</v>
      </c>
      <c r="C429" s="42" t="s">
        <v>77</v>
      </c>
      <c r="D429" s="43">
        <f>$D$11</f>
        <v>216.36</v>
      </c>
      <c r="E429" s="43">
        <f t="shared" ref="E429:AA429" si="248">$D$11</f>
        <v>216.36</v>
      </c>
      <c r="F429" s="43">
        <f t="shared" si="248"/>
        <v>216.36</v>
      </c>
      <c r="G429" s="43">
        <f t="shared" si="248"/>
        <v>216.36</v>
      </c>
      <c r="H429" s="43">
        <f t="shared" si="248"/>
        <v>216.36</v>
      </c>
      <c r="I429" s="43">
        <f t="shared" si="248"/>
        <v>216.36</v>
      </c>
      <c r="J429" s="43">
        <f t="shared" si="248"/>
        <v>216.36</v>
      </c>
      <c r="K429" s="43">
        <f t="shared" si="248"/>
        <v>216.36</v>
      </c>
      <c r="L429" s="43">
        <f t="shared" si="248"/>
        <v>216.36</v>
      </c>
      <c r="M429" s="43">
        <f t="shared" si="248"/>
        <v>216.36</v>
      </c>
      <c r="N429" s="43">
        <f t="shared" si="248"/>
        <v>216.36</v>
      </c>
      <c r="O429" s="43">
        <f t="shared" si="248"/>
        <v>216.36</v>
      </c>
      <c r="P429" s="43">
        <f t="shared" si="248"/>
        <v>216.36</v>
      </c>
      <c r="Q429" s="43">
        <f t="shared" si="248"/>
        <v>216.36</v>
      </c>
      <c r="R429" s="43">
        <f t="shared" si="248"/>
        <v>216.36</v>
      </c>
      <c r="S429" s="43">
        <f t="shared" si="248"/>
        <v>216.36</v>
      </c>
      <c r="T429" s="43">
        <f t="shared" si="248"/>
        <v>216.36</v>
      </c>
      <c r="U429" s="43">
        <f t="shared" si="248"/>
        <v>216.36</v>
      </c>
      <c r="V429" s="43">
        <f t="shared" si="248"/>
        <v>216.36</v>
      </c>
      <c r="W429" s="43">
        <f t="shared" si="248"/>
        <v>216.36</v>
      </c>
      <c r="X429" s="43">
        <f t="shared" si="248"/>
        <v>216.36</v>
      </c>
      <c r="Y429" s="43">
        <f t="shared" si="248"/>
        <v>216.36</v>
      </c>
      <c r="Z429" s="43">
        <f t="shared" si="248"/>
        <v>216.36</v>
      </c>
      <c r="AA429" s="43">
        <f t="shared" si="248"/>
        <v>216.36</v>
      </c>
    </row>
    <row r="430" spans="1:27" ht="12.75" customHeight="1" collapsed="1" x14ac:dyDescent="0.2">
      <c r="A430" s="97" t="s">
        <v>2828</v>
      </c>
      <c r="B430" s="27" t="str">
        <f>"22"&amp;"."&amp;$B$801&amp;"."&amp;$B$802</f>
        <v>22.01.2023</v>
      </c>
      <c r="C430" s="89" t="s">
        <v>74</v>
      </c>
      <c r="D430" s="90">
        <f>ROUND(((D431+D432+D434+D433)/1000),5)</f>
        <v>1.6247499999999999</v>
      </c>
      <c r="E430" s="90">
        <f>ROUND(((E431+E432+E434+E433)/1000),5)</f>
        <v>1.5593999999999999</v>
      </c>
      <c r="F430" s="90">
        <f>ROUND(((F431+F432+F434+F433)/1000),5)</f>
        <v>1.53952</v>
      </c>
      <c r="G430" s="90">
        <f t="shared" ref="G430:AA430" si="249">ROUND(((G431+G432+G434+G433)/1000),5)</f>
        <v>1.50901</v>
      </c>
      <c r="H430" s="90">
        <f t="shared" si="249"/>
        <v>1.5427999999999999</v>
      </c>
      <c r="I430" s="90">
        <f t="shared" si="249"/>
        <v>1.5472300000000001</v>
      </c>
      <c r="J430" s="90">
        <f t="shared" si="249"/>
        <v>1.58321</v>
      </c>
      <c r="K430" s="90">
        <f t="shared" si="249"/>
        <v>1.6854800000000001</v>
      </c>
      <c r="L430" s="90">
        <f t="shared" si="249"/>
        <v>1.94831</v>
      </c>
      <c r="M430" s="90">
        <f t="shared" si="249"/>
        <v>2.1129199999999999</v>
      </c>
      <c r="N430" s="90">
        <f t="shared" si="249"/>
        <v>2.1570499999999999</v>
      </c>
      <c r="O430" s="90">
        <f t="shared" si="249"/>
        <v>2.17476</v>
      </c>
      <c r="P430" s="90">
        <f t="shared" si="249"/>
        <v>2.17313</v>
      </c>
      <c r="Q430" s="90">
        <f t="shared" si="249"/>
        <v>2.1739700000000002</v>
      </c>
      <c r="R430" s="90">
        <f t="shared" si="249"/>
        <v>2.14872</v>
      </c>
      <c r="S430" s="90">
        <f t="shared" si="249"/>
        <v>2.1618200000000001</v>
      </c>
      <c r="T430" s="90">
        <f t="shared" si="249"/>
        <v>2.18296</v>
      </c>
      <c r="U430" s="90">
        <f t="shared" si="249"/>
        <v>2.2174900000000002</v>
      </c>
      <c r="V430" s="90">
        <f t="shared" si="249"/>
        <v>2.21956</v>
      </c>
      <c r="W430" s="90">
        <f t="shared" si="249"/>
        <v>2.21184</v>
      </c>
      <c r="X430" s="90">
        <f t="shared" si="249"/>
        <v>2.20445</v>
      </c>
      <c r="Y430" s="90">
        <f t="shared" si="249"/>
        <v>2.1526999999999998</v>
      </c>
      <c r="Z430" s="90">
        <f t="shared" si="249"/>
        <v>1.95319</v>
      </c>
      <c r="AA430" s="90">
        <f t="shared" si="249"/>
        <v>1.6206400000000001</v>
      </c>
    </row>
    <row r="431" spans="1:27" ht="12.75" hidden="1" customHeight="1" outlineLevel="1" x14ac:dyDescent="0.2">
      <c r="A431" s="98" t="s">
        <v>2829</v>
      </c>
      <c r="B431" s="62" t="s">
        <v>236</v>
      </c>
      <c r="C431" s="42" t="s">
        <v>77</v>
      </c>
      <c r="D431" s="43">
        <v>1184.6500000000001</v>
      </c>
      <c r="E431" s="43">
        <v>1119.3</v>
      </c>
      <c r="F431" s="43">
        <v>1099.42</v>
      </c>
      <c r="G431" s="43">
        <v>1068.9100000000001</v>
      </c>
      <c r="H431" s="43">
        <v>1102.7</v>
      </c>
      <c r="I431" s="43">
        <v>1107.1300000000001</v>
      </c>
      <c r="J431" s="43">
        <v>1143.1099999999999</v>
      </c>
      <c r="K431" s="43">
        <v>1245.3800000000001</v>
      </c>
      <c r="L431" s="43">
        <v>1508.21</v>
      </c>
      <c r="M431" s="43">
        <v>1672.82</v>
      </c>
      <c r="N431" s="43">
        <v>1716.95</v>
      </c>
      <c r="O431" s="43">
        <v>1734.66</v>
      </c>
      <c r="P431" s="43">
        <v>1733.03</v>
      </c>
      <c r="Q431" s="43">
        <v>1733.87</v>
      </c>
      <c r="R431" s="43">
        <v>1708.62</v>
      </c>
      <c r="S431" s="43">
        <v>1721.72</v>
      </c>
      <c r="T431" s="43">
        <v>1742.86</v>
      </c>
      <c r="U431" s="43">
        <v>1777.39</v>
      </c>
      <c r="V431" s="43">
        <v>1779.46</v>
      </c>
      <c r="W431" s="43">
        <v>1771.74</v>
      </c>
      <c r="X431" s="43">
        <v>1764.35</v>
      </c>
      <c r="Y431" s="43">
        <v>1712.6</v>
      </c>
      <c r="Z431" s="43">
        <v>1513.09</v>
      </c>
      <c r="AA431" s="43">
        <v>1180.54</v>
      </c>
    </row>
    <row r="432" spans="1:27" ht="12.75" hidden="1" customHeight="1" outlineLevel="1" x14ac:dyDescent="0.2">
      <c r="A432" s="98" t="s">
        <v>2830</v>
      </c>
      <c r="B432" s="62" t="s">
        <v>88</v>
      </c>
      <c r="C432" s="42" t="s">
        <v>77</v>
      </c>
      <c r="D432" s="43">
        <f>$D$327</f>
        <v>217.03</v>
      </c>
      <c r="E432" s="43">
        <f t="shared" ref="E432:AA432" si="250">$D$327</f>
        <v>217.03</v>
      </c>
      <c r="F432" s="43">
        <f t="shared" si="250"/>
        <v>217.03</v>
      </c>
      <c r="G432" s="43">
        <f t="shared" si="250"/>
        <v>217.03</v>
      </c>
      <c r="H432" s="43">
        <f t="shared" si="250"/>
        <v>217.03</v>
      </c>
      <c r="I432" s="43">
        <f t="shared" si="250"/>
        <v>217.03</v>
      </c>
      <c r="J432" s="43">
        <f t="shared" si="250"/>
        <v>217.03</v>
      </c>
      <c r="K432" s="43">
        <f t="shared" si="250"/>
        <v>217.03</v>
      </c>
      <c r="L432" s="43">
        <f t="shared" si="250"/>
        <v>217.03</v>
      </c>
      <c r="M432" s="43">
        <f t="shared" si="250"/>
        <v>217.03</v>
      </c>
      <c r="N432" s="43">
        <f t="shared" si="250"/>
        <v>217.03</v>
      </c>
      <c r="O432" s="43">
        <f t="shared" si="250"/>
        <v>217.03</v>
      </c>
      <c r="P432" s="43">
        <f t="shared" si="250"/>
        <v>217.03</v>
      </c>
      <c r="Q432" s="43">
        <f t="shared" si="250"/>
        <v>217.03</v>
      </c>
      <c r="R432" s="43">
        <f t="shared" si="250"/>
        <v>217.03</v>
      </c>
      <c r="S432" s="43">
        <f t="shared" si="250"/>
        <v>217.03</v>
      </c>
      <c r="T432" s="43">
        <f t="shared" si="250"/>
        <v>217.03</v>
      </c>
      <c r="U432" s="43">
        <f t="shared" si="250"/>
        <v>217.03</v>
      </c>
      <c r="V432" s="43">
        <f t="shared" si="250"/>
        <v>217.03</v>
      </c>
      <c r="W432" s="43">
        <f t="shared" si="250"/>
        <v>217.03</v>
      </c>
      <c r="X432" s="43">
        <f t="shared" si="250"/>
        <v>217.03</v>
      </c>
      <c r="Y432" s="43">
        <f t="shared" si="250"/>
        <v>217.03</v>
      </c>
      <c r="Z432" s="43">
        <f t="shared" si="250"/>
        <v>217.03</v>
      </c>
      <c r="AA432" s="43">
        <f t="shared" si="250"/>
        <v>217.03</v>
      </c>
    </row>
    <row r="433" spans="1:27" ht="12.75" hidden="1" customHeight="1" outlineLevel="1" x14ac:dyDescent="0.2">
      <c r="A433" s="98" t="s">
        <v>2831</v>
      </c>
      <c r="B433" s="62" t="s">
        <v>81</v>
      </c>
      <c r="C433" s="42" t="s">
        <v>77</v>
      </c>
      <c r="D433" s="43">
        <v>6.71</v>
      </c>
      <c r="E433" s="43">
        <v>6.71</v>
      </c>
      <c r="F433" s="43">
        <v>6.71</v>
      </c>
      <c r="G433" s="43">
        <v>6.71</v>
      </c>
      <c r="H433" s="43">
        <v>6.71</v>
      </c>
      <c r="I433" s="43">
        <v>6.71</v>
      </c>
      <c r="J433" s="43">
        <v>6.71</v>
      </c>
      <c r="K433" s="43">
        <v>6.71</v>
      </c>
      <c r="L433" s="43">
        <v>6.71</v>
      </c>
      <c r="M433" s="43">
        <v>6.71</v>
      </c>
      <c r="N433" s="43">
        <v>6.71</v>
      </c>
      <c r="O433" s="43">
        <v>6.71</v>
      </c>
      <c r="P433" s="43">
        <v>6.71</v>
      </c>
      <c r="Q433" s="43">
        <v>6.71</v>
      </c>
      <c r="R433" s="43">
        <v>6.71</v>
      </c>
      <c r="S433" s="43">
        <v>6.71</v>
      </c>
      <c r="T433" s="43">
        <v>6.71</v>
      </c>
      <c r="U433" s="43">
        <v>6.71</v>
      </c>
      <c r="V433" s="43">
        <v>6.71</v>
      </c>
      <c r="W433" s="43">
        <v>6.71</v>
      </c>
      <c r="X433" s="43">
        <v>6.71</v>
      </c>
      <c r="Y433" s="43">
        <v>6.71</v>
      </c>
      <c r="Z433" s="43">
        <v>6.71</v>
      </c>
      <c r="AA433" s="43">
        <v>6.71</v>
      </c>
    </row>
    <row r="434" spans="1:27" ht="12.75" hidden="1" customHeight="1" outlineLevel="1" x14ac:dyDescent="0.2">
      <c r="A434" s="98" t="s">
        <v>2832</v>
      </c>
      <c r="B434" s="62" t="s">
        <v>79</v>
      </c>
      <c r="C434" s="42" t="s">
        <v>77</v>
      </c>
      <c r="D434" s="43">
        <f>$D$11</f>
        <v>216.36</v>
      </c>
      <c r="E434" s="43">
        <f t="shared" ref="E434:AA434" si="251">$D$11</f>
        <v>216.36</v>
      </c>
      <c r="F434" s="43">
        <f t="shared" si="251"/>
        <v>216.36</v>
      </c>
      <c r="G434" s="43">
        <f t="shared" si="251"/>
        <v>216.36</v>
      </c>
      <c r="H434" s="43">
        <f t="shared" si="251"/>
        <v>216.36</v>
      </c>
      <c r="I434" s="43">
        <f t="shared" si="251"/>
        <v>216.36</v>
      </c>
      <c r="J434" s="43">
        <f t="shared" si="251"/>
        <v>216.36</v>
      </c>
      <c r="K434" s="43">
        <f t="shared" si="251"/>
        <v>216.36</v>
      </c>
      <c r="L434" s="43">
        <f t="shared" si="251"/>
        <v>216.36</v>
      </c>
      <c r="M434" s="43">
        <f t="shared" si="251"/>
        <v>216.36</v>
      </c>
      <c r="N434" s="43">
        <f t="shared" si="251"/>
        <v>216.36</v>
      </c>
      <c r="O434" s="43">
        <f t="shared" si="251"/>
        <v>216.36</v>
      </c>
      <c r="P434" s="43">
        <f t="shared" si="251"/>
        <v>216.36</v>
      </c>
      <c r="Q434" s="43">
        <f t="shared" si="251"/>
        <v>216.36</v>
      </c>
      <c r="R434" s="43">
        <f t="shared" si="251"/>
        <v>216.36</v>
      </c>
      <c r="S434" s="43">
        <f t="shared" si="251"/>
        <v>216.36</v>
      </c>
      <c r="T434" s="43">
        <f t="shared" si="251"/>
        <v>216.36</v>
      </c>
      <c r="U434" s="43">
        <f t="shared" si="251"/>
        <v>216.36</v>
      </c>
      <c r="V434" s="43">
        <f t="shared" si="251"/>
        <v>216.36</v>
      </c>
      <c r="W434" s="43">
        <f t="shared" si="251"/>
        <v>216.36</v>
      </c>
      <c r="X434" s="43">
        <f t="shared" si="251"/>
        <v>216.36</v>
      </c>
      <c r="Y434" s="43">
        <f t="shared" si="251"/>
        <v>216.36</v>
      </c>
      <c r="Z434" s="43">
        <f t="shared" si="251"/>
        <v>216.36</v>
      </c>
      <c r="AA434" s="43">
        <f t="shared" si="251"/>
        <v>216.36</v>
      </c>
    </row>
    <row r="435" spans="1:27" ht="12.75" customHeight="1" collapsed="1" x14ac:dyDescent="0.2">
      <c r="A435" s="97" t="s">
        <v>2833</v>
      </c>
      <c r="B435" s="27" t="str">
        <f>"23"&amp;"."&amp;$B$801&amp;"."&amp;$B$802</f>
        <v>23.01.2023</v>
      </c>
      <c r="C435" s="89" t="s">
        <v>74</v>
      </c>
      <c r="D435" s="90">
        <f>ROUND(((D436+D437+D439+D438)/1000),5)</f>
        <v>1.5805</v>
      </c>
      <c r="E435" s="90">
        <f>ROUND(((E436+E437+E439+E438)/1000),5)</f>
        <v>1.5460499999999999</v>
      </c>
      <c r="F435" s="90">
        <f>ROUND(((F436+F437+F439+F438)/1000),5)</f>
        <v>1.49058</v>
      </c>
      <c r="G435" s="90">
        <f t="shared" ref="G435:AA435" si="252">ROUND(((G436+G437+G439+G438)/1000),5)</f>
        <v>1.4811700000000001</v>
      </c>
      <c r="H435" s="90">
        <f t="shared" si="252"/>
        <v>1.5181100000000001</v>
      </c>
      <c r="I435" s="90">
        <f t="shared" si="252"/>
        <v>1.57904</v>
      </c>
      <c r="J435" s="90">
        <f t="shared" si="252"/>
        <v>1.8194600000000001</v>
      </c>
      <c r="K435" s="90">
        <f t="shared" si="252"/>
        <v>2.15341</v>
      </c>
      <c r="L435" s="90">
        <f t="shared" si="252"/>
        <v>2.30017</v>
      </c>
      <c r="M435" s="90">
        <f t="shared" si="252"/>
        <v>2.3275000000000001</v>
      </c>
      <c r="N435" s="90">
        <f t="shared" si="252"/>
        <v>2.3406799999999999</v>
      </c>
      <c r="O435" s="90">
        <f t="shared" si="252"/>
        <v>2.3704499999999999</v>
      </c>
      <c r="P435" s="90">
        <f t="shared" si="252"/>
        <v>2.3512300000000002</v>
      </c>
      <c r="Q435" s="90">
        <f t="shared" si="252"/>
        <v>2.3586299999999998</v>
      </c>
      <c r="R435" s="90">
        <f t="shared" si="252"/>
        <v>2.3534000000000002</v>
      </c>
      <c r="S435" s="90">
        <f t="shared" si="252"/>
        <v>2.3216700000000001</v>
      </c>
      <c r="T435" s="90">
        <f t="shared" si="252"/>
        <v>2.32491</v>
      </c>
      <c r="U435" s="90">
        <f t="shared" si="252"/>
        <v>2.3369</v>
      </c>
      <c r="V435" s="90">
        <f t="shared" si="252"/>
        <v>2.33229</v>
      </c>
      <c r="W435" s="90">
        <f t="shared" si="252"/>
        <v>2.3474300000000001</v>
      </c>
      <c r="X435" s="90">
        <f t="shared" si="252"/>
        <v>2.3159299999999998</v>
      </c>
      <c r="Y435" s="90">
        <f t="shared" si="252"/>
        <v>2.1685599999999998</v>
      </c>
      <c r="Z435" s="90">
        <f t="shared" si="252"/>
        <v>1.9461299999999999</v>
      </c>
      <c r="AA435" s="90">
        <f t="shared" si="252"/>
        <v>1.5803499999999999</v>
      </c>
    </row>
    <row r="436" spans="1:27" ht="12.75" hidden="1" customHeight="1" outlineLevel="1" x14ac:dyDescent="0.2">
      <c r="A436" s="98" t="s">
        <v>2834</v>
      </c>
      <c r="B436" s="62" t="s">
        <v>236</v>
      </c>
      <c r="C436" s="42" t="s">
        <v>77</v>
      </c>
      <c r="D436" s="43">
        <v>1140.4000000000001</v>
      </c>
      <c r="E436" s="43">
        <v>1105.95</v>
      </c>
      <c r="F436" s="43">
        <v>1050.48</v>
      </c>
      <c r="G436" s="43">
        <v>1041.07</v>
      </c>
      <c r="H436" s="43">
        <v>1078.01</v>
      </c>
      <c r="I436" s="43">
        <v>1138.94</v>
      </c>
      <c r="J436" s="43">
        <v>1379.36</v>
      </c>
      <c r="K436" s="43">
        <v>1713.31</v>
      </c>
      <c r="L436" s="43">
        <v>1860.07</v>
      </c>
      <c r="M436" s="43">
        <v>1887.4</v>
      </c>
      <c r="N436" s="43">
        <v>1900.58</v>
      </c>
      <c r="O436" s="43">
        <v>1930.35</v>
      </c>
      <c r="P436" s="43">
        <v>1911.13</v>
      </c>
      <c r="Q436" s="43">
        <v>1918.53</v>
      </c>
      <c r="R436" s="43">
        <v>1913.3</v>
      </c>
      <c r="S436" s="43">
        <v>1881.57</v>
      </c>
      <c r="T436" s="43">
        <v>1884.81</v>
      </c>
      <c r="U436" s="43">
        <v>1896.8</v>
      </c>
      <c r="V436" s="43">
        <v>1892.19</v>
      </c>
      <c r="W436" s="43">
        <v>1907.33</v>
      </c>
      <c r="X436" s="43">
        <v>1875.83</v>
      </c>
      <c r="Y436" s="43">
        <v>1728.46</v>
      </c>
      <c r="Z436" s="43">
        <v>1506.03</v>
      </c>
      <c r="AA436" s="43">
        <v>1140.25</v>
      </c>
    </row>
    <row r="437" spans="1:27" ht="12.75" hidden="1" customHeight="1" outlineLevel="1" x14ac:dyDescent="0.2">
      <c r="A437" s="98" t="s">
        <v>2835</v>
      </c>
      <c r="B437" s="62" t="s">
        <v>88</v>
      </c>
      <c r="C437" s="42" t="s">
        <v>77</v>
      </c>
      <c r="D437" s="43">
        <f>$D$327</f>
        <v>217.03</v>
      </c>
      <c r="E437" s="43">
        <f t="shared" ref="E437:AA437" si="253">$D$327</f>
        <v>217.03</v>
      </c>
      <c r="F437" s="43">
        <f t="shared" si="253"/>
        <v>217.03</v>
      </c>
      <c r="G437" s="43">
        <f t="shared" si="253"/>
        <v>217.03</v>
      </c>
      <c r="H437" s="43">
        <f t="shared" si="253"/>
        <v>217.03</v>
      </c>
      <c r="I437" s="43">
        <f t="shared" si="253"/>
        <v>217.03</v>
      </c>
      <c r="J437" s="43">
        <f t="shared" si="253"/>
        <v>217.03</v>
      </c>
      <c r="K437" s="43">
        <f t="shared" si="253"/>
        <v>217.03</v>
      </c>
      <c r="L437" s="43">
        <f t="shared" si="253"/>
        <v>217.03</v>
      </c>
      <c r="M437" s="43">
        <f t="shared" si="253"/>
        <v>217.03</v>
      </c>
      <c r="N437" s="43">
        <f t="shared" si="253"/>
        <v>217.03</v>
      </c>
      <c r="O437" s="43">
        <f t="shared" si="253"/>
        <v>217.03</v>
      </c>
      <c r="P437" s="43">
        <f t="shared" si="253"/>
        <v>217.03</v>
      </c>
      <c r="Q437" s="43">
        <f t="shared" si="253"/>
        <v>217.03</v>
      </c>
      <c r="R437" s="43">
        <f t="shared" si="253"/>
        <v>217.03</v>
      </c>
      <c r="S437" s="43">
        <f t="shared" si="253"/>
        <v>217.03</v>
      </c>
      <c r="T437" s="43">
        <f t="shared" si="253"/>
        <v>217.03</v>
      </c>
      <c r="U437" s="43">
        <f t="shared" si="253"/>
        <v>217.03</v>
      </c>
      <c r="V437" s="43">
        <f t="shared" si="253"/>
        <v>217.03</v>
      </c>
      <c r="W437" s="43">
        <f t="shared" si="253"/>
        <v>217.03</v>
      </c>
      <c r="X437" s="43">
        <f t="shared" si="253"/>
        <v>217.03</v>
      </c>
      <c r="Y437" s="43">
        <f t="shared" si="253"/>
        <v>217.03</v>
      </c>
      <c r="Z437" s="43">
        <f t="shared" si="253"/>
        <v>217.03</v>
      </c>
      <c r="AA437" s="43">
        <f t="shared" si="253"/>
        <v>217.03</v>
      </c>
    </row>
    <row r="438" spans="1:27" ht="12.75" hidden="1" customHeight="1" outlineLevel="1" x14ac:dyDescent="0.2">
      <c r="A438" s="98" t="s">
        <v>2836</v>
      </c>
      <c r="B438" s="62" t="s">
        <v>81</v>
      </c>
      <c r="C438" s="42" t="s">
        <v>77</v>
      </c>
      <c r="D438" s="43">
        <v>6.71</v>
      </c>
      <c r="E438" s="43">
        <v>6.71</v>
      </c>
      <c r="F438" s="43">
        <v>6.71</v>
      </c>
      <c r="G438" s="43">
        <v>6.71</v>
      </c>
      <c r="H438" s="43">
        <v>6.71</v>
      </c>
      <c r="I438" s="43">
        <v>6.71</v>
      </c>
      <c r="J438" s="43">
        <v>6.71</v>
      </c>
      <c r="K438" s="43">
        <v>6.71</v>
      </c>
      <c r="L438" s="43">
        <v>6.71</v>
      </c>
      <c r="M438" s="43">
        <v>6.71</v>
      </c>
      <c r="N438" s="43">
        <v>6.71</v>
      </c>
      <c r="O438" s="43">
        <v>6.71</v>
      </c>
      <c r="P438" s="43">
        <v>6.71</v>
      </c>
      <c r="Q438" s="43">
        <v>6.71</v>
      </c>
      <c r="R438" s="43">
        <v>6.71</v>
      </c>
      <c r="S438" s="43">
        <v>6.71</v>
      </c>
      <c r="T438" s="43">
        <v>6.71</v>
      </c>
      <c r="U438" s="43">
        <v>6.71</v>
      </c>
      <c r="V438" s="43">
        <v>6.71</v>
      </c>
      <c r="W438" s="43">
        <v>6.71</v>
      </c>
      <c r="X438" s="43">
        <v>6.71</v>
      </c>
      <c r="Y438" s="43">
        <v>6.71</v>
      </c>
      <c r="Z438" s="43">
        <v>6.71</v>
      </c>
      <c r="AA438" s="43">
        <v>6.71</v>
      </c>
    </row>
    <row r="439" spans="1:27" ht="12.75" hidden="1" customHeight="1" outlineLevel="1" x14ac:dyDescent="0.2">
      <c r="A439" s="98" t="s">
        <v>2837</v>
      </c>
      <c r="B439" s="62" t="s">
        <v>79</v>
      </c>
      <c r="C439" s="42" t="s">
        <v>77</v>
      </c>
      <c r="D439" s="43">
        <f>$D$11</f>
        <v>216.36</v>
      </c>
      <c r="E439" s="43">
        <f t="shared" ref="E439:AA439" si="254">$D$11</f>
        <v>216.36</v>
      </c>
      <c r="F439" s="43">
        <f t="shared" si="254"/>
        <v>216.36</v>
      </c>
      <c r="G439" s="43">
        <f t="shared" si="254"/>
        <v>216.36</v>
      </c>
      <c r="H439" s="43">
        <f t="shared" si="254"/>
        <v>216.36</v>
      </c>
      <c r="I439" s="43">
        <f t="shared" si="254"/>
        <v>216.36</v>
      </c>
      <c r="J439" s="43">
        <f t="shared" si="254"/>
        <v>216.36</v>
      </c>
      <c r="K439" s="43">
        <f t="shared" si="254"/>
        <v>216.36</v>
      </c>
      <c r="L439" s="43">
        <f t="shared" si="254"/>
        <v>216.36</v>
      </c>
      <c r="M439" s="43">
        <f t="shared" si="254"/>
        <v>216.36</v>
      </c>
      <c r="N439" s="43">
        <f t="shared" si="254"/>
        <v>216.36</v>
      </c>
      <c r="O439" s="43">
        <f t="shared" si="254"/>
        <v>216.36</v>
      </c>
      <c r="P439" s="43">
        <f t="shared" si="254"/>
        <v>216.36</v>
      </c>
      <c r="Q439" s="43">
        <f t="shared" si="254"/>
        <v>216.36</v>
      </c>
      <c r="R439" s="43">
        <f t="shared" si="254"/>
        <v>216.36</v>
      </c>
      <c r="S439" s="43">
        <f t="shared" si="254"/>
        <v>216.36</v>
      </c>
      <c r="T439" s="43">
        <f t="shared" si="254"/>
        <v>216.36</v>
      </c>
      <c r="U439" s="43">
        <f t="shared" si="254"/>
        <v>216.36</v>
      </c>
      <c r="V439" s="43">
        <f t="shared" si="254"/>
        <v>216.36</v>
      </c>
      <c r="W439" s="43">
        <f t="shared" si="254"/>
        <v>216.36</v>
      </c>
      <c r="X439" s="43">
        <f t="shared" si="254"/>
        <v>216.36</v>
      </c>
      <c r="Y439" s="43">
        <f t="shared" si="254"/>
        <v>216.36</v>
      </c>
      <c r="Z439" s="43">
        <f t="shared" si="254"/>
        <v>216.36</v>
      </c>
      <c r="AA439" s="43">
        <f t="shared" si="254"/>
        <v>216.36</v>
      </c>
    </row>
    <row r="440" spans="1:27" ht="12.75" customHeight="1" collapsed="1" x14ac:dyDescent="0.2">
      <c r="A440" s="97" t="s">
        <v>2838</v>
      </c>
      <c r="B440" s="27" t="str">
        <f>"24"&amp;"."&amp;$B$801&amp;"."&amp;$B$802</f>
        <v>24.01.2023</v>
      </c>
      <c r="C440" s="89" t="s">
        <v>74</v>
      </c>
      <c r="D440" s="90">
        <f>ROUND(((D441+D442+D444+D443)/1000),5)</f>
        <v>1.5760700000000001</v>
      </c>
      <c r="E440" s="90">
        <f>ROUND(((E441+E442+E444+E443)/1000),5)</f>
        <v>1.51875</v>
      </c>
      <c r="F440" s="90">
        <f>ROUND(((F441+F442+F444+F443)/1000),5)</f>
        <v>1.50115</v>
      </c>
      <c r="G440" s="90">
        <f t="shared" ref="G440:AA440" si="255">ROUND(((G441+G442+G444+G443)/1000),5)</f>
        <v>1.50163</v>
      </c>
      <c r="H440" s="90">
        <f t="shared" si="255"/>
        <v>1.54938</v>
      </c>
      <c r="I440" s="90">
        <f t="shared" si="255"/>
        <v>1.6205700000000001</v>
      </c>
      <c r="J440" s="90">
        <f t="shared" si="255"/>
        <v>1.98431</v>
      </c>
      <c r="K440" s="90">
        <f t="shared" si="255"/>
        <v>2.1841900000000001</v>
      </c>
      <c r="L440" s="90">
        <f t="shared" si="255"/>
        <v>2.2966500000000001</v>
      </c>
      <c r="M440" s="90">
        <f t="shared" si="255"/>
        <v>2.3135400000000002</v>
      </c>
      <c r="N440" s="90">
        <f t="shared" si="255"/>
        <v>2.32599</v>
      </c>
      <c r="O440" s="90">
        <f t="shared" si="255"/>
        <v>2.3473299999999999</v>
      </c>
      <c r="P440" s="90">
        <f t="shared" si="255"/>
        <v>2.3362699999999998</v>
      </c>
      <c r="Q440" s="90">
        <f t="shared" si="255"/>
        <v>2.3414600000000001</v>
      </c>
      <c r="R440" s="90">
        <f t="shared" si="255"/>
        <v>2.34023</v>
      </c>
      <c r="S440" s="90">
        <f t="shared" si="255"/>
        <v>2.3124400000000001</v>
      </c>
      <c r="T440" s="90">
        <f t="shared" si="255"/>
        <v>2.3122400000000001</v>
      </c>
      <c r="U440" s="90">
        <f t="shared" si="255"/>
        <v>2.32294</v>
      </c>
      <c r="V440" s="90">
        <f t="shared" si="255"/>
        <v>2.3208899999999999</v>
      </c>
      <c r="W440" s="90">
        <f t="shared" si="255"/>
        <v>2.3335400000000002</v>
      </c>
      <c r="X440" s="90">
        <f t="shared" si="255"/>
        <v>2.2879</v>
      </c>
      <c r="Y440" s="90">
        <f t="shared" si="255"/>
        <v>2.21516</v>
      </c>
      <c r="Z440" s="90">
        <f t="shared" si="255"/>
        <v>2.06027</v>
      </c>
      <c r="AA440" s="90">
        <f t="shared" si="255"/>
        <v>1.62381</v>
      </c>
    </row>
    <row r="441" spans="1:27" ht="12.75" hidden="1" customHeight="1" outlineLevel="1" x14ac:dyDescent="0.2">
      <c r="A441" s="98" t="s">
        <v>2839</v>
      </c>
      <c r="B441" s="62" t="s">
        <v>236</v>
      </c>
      <c r="C441" s="42" t="s">
        <v>77</v>
      </c>
      <c r="D441" s="43">
        <v>1135.97</v>
      </c>
      <c r="E441" s="43">
        <v>1078.6500000000001</v>
      </c>
      <c r="F441" s="43">
        <v>1061.05</v>
      </c>
      <c r="G441" s="43">
        <v>1061.53</v>
      </c>
      <c r="H441" s="43">
        <v>1109.28</v>
      </c>
      <c r="I441" s="43">
        <v>1180.47</v>
      </c>
      <c r="J441" s="43">
        <v>1544.21</v>
      </c>
      <c r="K441" s="43">
        <v>1744.09</v>
      </c>
      <c r="L441" s="43">
        <v>1856.55</v>
      </c>
      <c r="M441" s="43">
        <v>1873.44</v>
      </c>
      <c r="N441" s="43">
        <v>1885.89</v>
      </c>
      <c r="O441" s="43">
        <v>1907.23</v>
      </c>
      <c r="P441" s="43">
        <v>1896.17</v>
      </c>
      <c r="Q441" s="43">
        <v>1901.36</v>
      </c>
      <c r="R441" s="43">
        <v>1900.13</v>
      </c>
      <c r="S441" s="43">
        <v>1872.34</v>
      </c>
      <c r="T441" s="43">
        <v>1872.14</v>
      </c>
      <c r="U441" s="43">
        <v>1882.84</v>
      </c>
      <c r="V441" s="43">
        <v>1880.79</v>
      </c>
      <c r="W441" s="43">
        <v>1893.44</v>
      </c>
      <c r="X441" s="43">
        <v>1847.8</v>
      </c>
      <c r="Y441" s="43">
        <v>1775.06</v>
      </c>
      <c r="Z441" s="43">
        <v>1620.17</v>
      </c>
      <c r="AA441" s="43">
        <v>1183.71</v>
      </c>
    </row>
    <row r="442" spans="1:27" ht="12.75" hidden="1" customHeight="1" outlineLevel="1" x14ac:dyDescent="0.2">
      <c r="A442" s="98" t="s">
        <v>2840</v>
      </c>
      <c r="B442" s="62" t="s">
        <v>88</v>
      </c>
      <c r="C442" s="42" t="s">
        <v>77</v>
      </c>
      <c r="D442" s="43">
        <f>$D$327</f>
        <v>217.03</v>
      </c>
      <c r="E442" s="43">
        <f t="shared" ref="E442:AA442" si="256">$D$327</f>
        <v>217.03</v>
      </c>
      <c r="F442" s="43">
        <f t="shared" si="256"/>
        <v>217.03</v>
      </c>
      <c r="G442" s="43">
        <f t="shared" si="256"/>
        <v>217.03</v>
      </c>
      <c r="H442" s="43">
        <f t="shared" si="256"/>
        <v>217.03</v>
      </c>
      <c r="I442" s="43">
        <f t="shared" si="256"/>
        <v>217.03</v>
      </c>
      <c r="J442" s="43">
        <f t="shared" si="256"/>
        <v>217.03</v>
      </c>
      <c r="K442" s="43">
        <f t="shared" si="256"/>
        <v>217.03</v>
      </c>
      <c r="L442" s="43">
        <f t="shared" si="256"/>
        <v>217.03</v>
      </c>
      <c r="M442" s="43">
        <f t="shared" si="256"/>
        <v>217.03</v>
      </c>
      <c r="N442" s="43">
        <f t="shared" si="256"/>
        <v>217.03</v>
      </c>
      <c r="O442" s="43">
        <f t="shared" si="256"/>
        <v>217.03</v>
      </c>
      <c r="P442" s="43">
        <f t="shared" si="256"/>
        <v>217.03</v>
      </c>
      <c r="Q442" s="43">
        <f t="shared" si="256"/>
        <v>217.03</v>
      </c>
      <c r="R442" s="43">
        <f t="shared" si="256"/>
        <v>217.03</v>
      </c>
      <c r="S442" s="43">
        <f t="shared" si="256"/>
        <v>217.03</v>
      </c>
      <c r="T442" s="43">
        <f t="shared" si="256"/>
        <v>217.03</v>
      </c>
      <c r="U442" s="43">
        <f t="shared" si="256"/>
        <v>217.03</v>
      </c>
      <c r="V442" s="43">
        <f t="shared" si="256"/>
        <v>217.03</v>
      </c>
      <c r="W442" s="43">
        <f t="shared" si="256"/>
        <v>217.03</v>
      </c>
      <c r="X442" s="43">
        <f t="shared" si="256"/>
        <v>217.03</v>
      </c>
      <c r="Y442" s="43">
        <f t="shared" si="256"/>
        <v>217.03</v>
      </c>
      <c r="Z442" s="43">
        <f t="shared" si="256"/>
        <v>217.03</v>
      </c>
      <c r="AA442" s="43">
        <f t="shared" si="256"/>
        <v>217.03</v>
      </c>
    </row>
    <row r="443" spans="1:27" ht="12.75" hidden="1" customHeight="1" outlineLevel="1" x14ac:dyDescent="0.2">
      <c r="A443" s="98" t="s">
        <v>2841</v>
      </c>
      <c r="B443" s="62" t="s">
        <v>81</v>
      </c>
      <c r="C443" s="42" t="s">
        <v>77</v>
      </c>
      <c r="D443" s="43">
        <v>6.71</v>
      </c>
      <c r="E443" s="43">
        <v>6.71</v>
      </c>
      <c r="F443" s="43">
        <v>6.71</v>
      </c>
      <c r="G443" s="43">
        <v>6.71</v>
      </c>
      <c r="H443" s="43">
        <v>6.71</v>
      </c>
      <c r="I443" s="43">
        <v>6.71</v>
      </c>
      <c r="J443" s="43">
        <v>6.71</v>
      </c>
      <c r="K443" s="43">
        <v>6.71</v>
      </c>
      <c r="L443" s="43">
        <v>6.71</v>
      </c>
      <c r="M443" s="43">
        <v>6.71</v>
      </c>
      <c r="N443" s="43">
        <v>6.71</v>
      </c>
      <c r="O443" s="43">
        <v>6.71</v>
      </c>
      <c r="P443" s="43">
        <v>6.71</v>
      </c>
      <c r="Q443" s="43">
        <v>6.71</v>
      </c>
      <c r="R443" s="43">
        <v>6.71</v>
      </c>
      <c r="S443" s="43">
        <v>6.71</v>
      </c>
      <c r="T443" s="43">
        <v>6.71</v>
      </c>
      <c r="U443" s="43">
        <v>6.71</v>
      </c>
      <c r="V443" s="43">
        <v>6.71</v>
      </c>
      <c r="W443" s="43">
        <v>6.71</v>
      </c>
      <c r="X443" s="43">
        <v>6.71</v>
      </c>
      <c r="Y443" s="43">
        <v>6.71</v>
      </c>
      <c r="Z443" s="43">
        <v>6.71</v>
      </c>
      <c r="AA443" s="43">
        <v>6.71</v>
      </c>
    </row>
    <row r="444" spans="1:27" ht="12.75" hidden="1" customHeight="1" outlineLevel="1" x14ac:dyDescent="0.2">
      <c r="A444" s="98" t="s">
        <v>2842</v>
      </c>
      <c r="B444" s="62" t="s">
        <v>79</v>
      </c>
      <c r="C444" s="42" t="s">
        <v>77</v>
      </c>
      <c r="D444" s="43">
        <f>$D$11</f>
        <v>216.36</v>
      </c>
      <c r="E444" s="43">
        <f t="shared" ref="E444:AA444" si="257">$D$11</f>
        <v>216.36</v>
      </c>
      <c r="F444" s="43">
        <f t="shared" si="257"/>
        <v>216.36</v>
      </c>
      <c r="G444" s="43">
        <f t="shared" si="257"/>
        <v>216.36</v>
      </c>
      <c r="H444" s="43">
        <f t="shared" si="257"/>
        <v>216.36</v>
      </c>
      <c r="I444" s="43">
        <f t="shared" si="257"/>
        <v>216.36</v>
      </c>
      <c r="J444" s="43">
        <f t="shared" si="257"/>
        <v>216.36</v>
      </c>
      <c r="K444" s="43">
        <f t="shared" si="257"/>
        <v>216.36</v>
      </c>
      <c r="L444" s="43">
        <f t="shared" si="257"/>
        <v>216.36</v>
      </c>
      <c r="M444" s="43">
        <f t="shared" si="257"/>
        <v>216.36</v>
      </c>
      <c r="N444" s="43">
        <f t="shared" si="257"/>
        <v>216.36</v>
      </c>
      <c r="O444" s="43">
        <f t="shared" si="257"/>
        <v>216.36</v>
      </c>
      <c r="P444" s="43">
        <f t="shared" si="257"/>
        <v>216.36</v>
      </c>
      <c r="Q444" s="43">
        <f t="shared" si="257"/>
        <v>216.36</v>
      </c>
      <c r="R444" s="43">
        <f t="shared" si="257"/>
        <v>216.36</v>
      </c>
      <c r="S444" s="43">
        <f t="shared" si="257"/>
        <v>216.36</v>
      </c>
      <c r="T444" s="43">
        <f t="shared" si="257"/>
        <v>216.36</v>
      </c>
      <c r="U444" s="43">
        <f t="shared" si="257"/>
        <v>216.36</v>
      </c>
      <c r="V444" s="43">
        <f t="shared" si="257"/>
        <v>216.36</v>
      </c>
      <c r="W444" s="43">
        <f t="shared" si="257"/>
        <v>216.36</v>
      </c>
      <c r="X444" s="43">
        <f t="shared" si="257"/>
        <v>216.36</v>
      </c>
      <c r="Y444" s="43">
        <f t="shared" si="257"/>
        <v>216.36</v>
      </c>
      <c r="Z444" s="43">
        <f t="shared" si="257"/>
        <v>216.36</v>
      </c>
      <c r="AA444" s="43">
        <f t="shared" si="257"/>
        <v>216.36</v>
      </c>
    </row>
    <row r="445" spans="1:27" collapsed="1" x14ac:dyDescent="0.2">
      <c r="A445" s="97" t="s">
        <v>2843</v>
      </c>
      <c r="B445" s="27" t="str">
        <f>"25"&amp;"."&amp;$B$801&amp;"."&amp;$B$802</f>
        <v>25.01.2023</v>
      </c>
      <c r="C445" s="89" t="s">
        <v>74</v>
      </c>
      <c r="D445" s="90">
        <f>ROUND(((D446+D447+D449+D448)/1000),5)</f>
        <v>1.5778300000000001</v>
      </c>
      <c r="E445" s="90">
        <f>ROUND(((E446+E447+E449+E448)/1000),5)</f>
        <v>1.54251</v>
      </c>
      <c r="F445" s="90">
        <f>ROUND(((F446+F447+F449+F448)/1000),5)</f>
        <v>1.5111399999999999</v>
      </c>
      <c r="G445" s="90">
        <f t="shared" ref="G445:AA445" si="258">ROUND(((G446+G447+G449+G448)/1000),5)</f>
        <v>1.5127900000000001</v>
      </c>
      <c r="H445" s="90">
        <f t="shared" si="258"/>
        <v>1.56932</v>
      </c>
      <c r="I445" s="90">
        <f t="shared" si="258"/>
        <v>1.61721</v>
      </c>
      <c r="J445" s="90">
        <f t="shared" si="258"/>
        <v>1.9866999999999999</v>
      </c>
      <c r="K445" s="90">
        <f t="shared" si="258"/>
        <v>2.2389199999999998</v>
      </c>
      <c r="L445" s="90">
        <f t="shared" si="258"/>
        <v>2.34354</v>
      </c>
      <c r="M445" s="90">
        <f t="shared" si="258"/>
        <v>2.35717</v>
      </c>
      <c r="N445" s="90">
        <f t="shared" si="258"/>
        <v>2.3727100000000001</v>
      </c>
      <c r="O445" s="90">
        <f t="shared" si="258"/>
        <v>2.39601</v>
      </c>
      <c r="P445" s="90">
        <f t="shared" si="258"/>
        <v>2.3806500000000002</v>
      </c>
      <c r="Q445" s="90">
        <f t="shared" si="258"/>
        <v>2.3857300000000001</v>
      </c>
      <c r="R445" s="90">
        <f t="shared" si="258"/>
        <v>2.3828499999999999</v>
      </c>
      <c r="S445" s="90">
        <f t="shared" si="258"/>
        <v>2.3536999999999999</v>
      </c>
      <c r="T445" s="90">
        <f t="shared" si="258"/>
        <v>2.3523800000000001</v>
      </c>
      <c r="U445" s="90">
        <f t="shared" si="258"/>
        <v>2.3662200000000002</v>
      </c>
      <c r="V445" s="90">
        <f t="shared" si="258"/>
        <v>2.36273</v>
      </c>
      <c r="W445" s="90">
        <f t="shared" si="258"/>
        <v>2.3775300000000001</v>
      </c>
      <c r="X445" s="90">
        <f t="shared" si="258"/>
        <v>2.3460399999999999</v>
      </c>
      <c r="Y445" s="90">
        <f t="shared" si="258"/>
        <v>2.2300499999999999</v>
      </c>
      <c r="Z445" s="90">
        <f t="shared" si="258"/>
        <v>2.0718800000000002</v>
      </c>
      <c r="AA445" s="90">
        <f t="shared" si="258"/>
        <v>1.6353599999999999</v>
      </c>
    </row>
    <row r="446" spans="1:27" ht="12.75" hidden="1" customHeight="1" outlineLevel="1" x14ac:dyDescent="0.2">
      <c r="A446" s="98" t="s">
        <v>2844</v>
      </c>
      <c r="B446" s="62" t="s">
        <v>236</v>
      </c>
      <c r="C446" s="42" t="s">
        <v>77</v>
      </c>
      <c r="D446" s="43">
        <v>1137.73</v>
      </c>
      <c r="E446" s="43">
        <v>1102.4100000000001</v>
      </c>
      <c r="F446" s="43">
        <v>1071.04</v>
      </c>
      <c r="G446" s="43">
        <v>1072.69</v>
      </c>
      <c r="H446" s="43">
        <v>1129.22</v>
      </c>
      <c r="I446" s="43">
        <v>1177.1099999999999</v>
      </c>
      <c r="J446" s="43">
        <v>1546.6</v>
      </c>
      <c r="K446" s="43">
        <v>1798.82</v>
      </c>
      <c r="L446" s="43">
        <v>1903.44</v>
      </c>
      <c r="M446" s="43">
        <v>1917.07</v>
      </c>
      <c r="N446" s="43">
        <v>1932.61</v>
      </c>
      <c r="O446" s="43">
        <v>1955.91</v>
      </c>
      <c r="P446" s="43">
        <v>1940.55</v>
      </c>
      <c r="Q446" s="43">
        <v>1945.63</v>
      </c>
      <c r="R446" s="43">
        <v>1942.75</v>
      </c>
      <c r="S446" s="43">
        <v>1913.6</v>
      </c>
      <c r="T446" s="43">
        <v>1912.28</v>
      </c>
      <c r="U446" s="43">
        <v>1926.12</v>
      </c>
      <c r="V446" s="43">
        <v>1922.63</v>
      </c>
      <c r="W446" s="43">
        <v>1937.43</v>
      </c>
      <c r="X446" s="43">
        <v>1905.94</v>
      </c>
      <c r="Y446" s="43">
        <v>1789.95</v>
      </c>
      <c r="Z446" s="43">
        <v>1631.78</v>
      </c>
      <c r="AA446" s="43">
        <v>1195.26</v>
      </c>
    </row>
    <row r="447" spans="1:27" ht="12.75" hidden="1" customHeight="1" outlineLevel="1" x14ac:dyDescent="0.2">
      <c r="A447" s="98" t="s">
        <v>2845</v>
      </c>
      <c r="B447" s="62" t="s">
        <v>88</v>
      </c>
      <c r="C447" s="42" t="s">
        <v>77</v>
      </c>
      <c r="D447" s="43">
        <f>$D$327</f>
        <v>217.03</v>
      </c>
      <c r="E447" s="43">
        <f t="shared" ref="E447:AA447" si="259">$D$327</f>
        <v>217.03</v>
      </c>
      <c r="F447" s="43">
        <f t="shared" si="259"/>
        <v>217.03</v>
      </c>
      <c r="G447" s="43">
        <f t="shared" si="259"/>
        <v>217.03</v>
      </c>
      <c r="H447" s="43">
        <f t="shared" si="259"/>
        <v>217.03</v>
      </c>
      <c r="I447" s="43">
        <f t="shared" si="259"/>
        <v>217.03</v>
      </c>
      <c r="J447" s="43">
        <f t="shared" si="259"/>
        <v>217.03</v>
      </c>
      <c r="K447" s="43">
        <f t="shared" si="259"/>
        <v>217.03</v>
      </c>
      <c r="L447" s="43">
        <f t="shared" si="259"/>
        <v>217.03</v>
      </c>
      <c r="M447" s="43">
        <f t="shared" si="259"/>
        <v>217.03</v>
      </c>
      <c r="N447" s="43">
        <f t="shared" si="259"/>
        <v>217.03</v>
      </c>
      <c r="O447" s="43">
        <f t="shared" si="259"/>
        <v>217.03</v>
      </c>
      <c r="P447" s="43">
        <f t="shared" si="259"/>
        <v>217.03</v>
      </c>
      <c r="Q447" s="43">
        <f t="shared" si="259"/>
        <v>217.03</v>
      </c>
      <c r="R447" s="43">
        <f t="shared" si="259"/>
        <v>217.03</v>
      </c>
      <c r="S447" s="43">
        <f t="shared" si="259"/>
        <v>217.03</v>
      </c>
      <c r="T447" s="43">
        <f t="shared" si="259"/>
        <v>217.03</v>
      </c>
      <c r="U447" s="43">
        <f t="shared" si="259"/>
        <v>217.03</v>
      </c>
      <c r="V447" s="43">
        <f t="shared" si="259"/>
        <v>217.03</v>
      </c>
      <c r="W447" s="43">
        <f t="shared" si="259"/>
        <v>217.03</v>
      </c>
      <c r="X447" s="43">
        <f t="shared" si="259"/>
        <v>217.03</v>
      </c>
      <c r="Y447" s="43">
        <f t="shared" si="259"/>
        <v>217.03</v>
      </c>
      <c r="Z447" s="43">
        <f t="shared" si="259"/>
        <v>217.03</v>
      </c>
      <c r="AA447" s="43">
        <f t="shared" si="259"/>
        <v>217.03</v>
      </c>
    </row>
    <row r="448" spans="1:27" ht="12.75" hidden="1" customHeight="1" outlineLevel="1" x14ac:dyDescent="0.2">
      <c r="A448" s="98" t="s">
        <v>2846</v>
      </c>
      <c r="B448" s="62" t="s">
        <v>81</v>
      </c>
      <c r="C448" s="42" t="s">
        <v>77</v>
      </c>
      <c r="D448" s="43">
        <v>6.71</v>
      </c>
      <c r="E448" s="43">
        <v>6.71</v>
      </c>
      <c r="F448" s="43">
        <v>6.71</v>
      </c>
      <c r="G448" s="43">
        <v>6.71</v>
      </c>
      <c r="H448" s="43">
        <v>6.71</v>
      </c>
      <c r="I448" s="43">
        <v>6.71</v>
      </c>
      <c r="J448" s="43">
        <v>6.71</v>
      </c>
      <c r="K448" s="43">
        <v>6.71</v>
      </c>
      <c r="L448" s="43">
        <v>6.71</v>
      </c>
      <c r="M448" s="43">
        <v>6.71</v>
      </c>
      <c r="N448" s="43">
        <v>6.71</v>
      </c>
      <c r="O448" s="43">
        <v>6.71</v>
      </c>
      <c r="P448" s="43">
        <v>6.71</v>
      </c>
      <c r="Q448" s="43">
        <v>6.71</v>
      </c>
      <c r="R448" s="43">
        <v>6.71</v>
      </c>
      <c r="S448" s="43">
        <v>6.71</v>
      </c>
      <c r="T448" s="43">
        <v>6.71</v>
      </c>
      <c r="U448" s="43">
        <v>6.71</v>
      </c>
      <c r="V448" s="43">
        <v>6.71</v>
      </c>
      <c r="W448" s="43">
        <v>6.71</v>
      </c>
      <c r="X448" s="43">
        <v>6.71</v>
      </c>
      <c r="Y448" s="43">
        <v>6.71</v>
      </c>
      <c r="Z448" s="43">
        <v>6.71</v>
      </c>
      <c r="AA448" s="43">
        <v>6.71</v>
      </c>
    </row>
    <row r="449" spans="1:27" ht="12.75" hidden="1" customHeight="1" outlineLevel="1" x14ac:dyDescent="0.2">
      <c r="A449" s="98" t="s">
        <v>2847</v>
      </c>
      <c r="B449" s="62" t="s">
        <v>79</v>
      </c>
      <c r="C449" s="42" t="s">
        <v>77</v>
      </c>
      <c r="D449" s="43">
        <f>$D$11</f>
        <v>216.36</v>
      </c>
      <c r="E449" s="43">
        <f t="shared" ref="E449:AA449" si="260">$D$11</f>
        <v>216.36</v>
      </c>
      <c r="F449" s="43">
        <f t="shared" si="260"/>
        <v>216.36</v>
      </c>
      <c r="G449" s="43">
        <f t="shared" si="260"/>
        <v>216.36</v>
      </c>
      <c r="H449" s="43">
        <f t="shared" si="260"/>
        <v>216.36</v>
      </c>
      <c r="I449" s="43">
        <f t="shared" si="260"/>
        <v>216.36</v>
      </c>
      <c r="J449" s="43">
        <f t="shared" si="260"/>
        <v>216.36</v>
      </c>
      <c r="K449" s="43">
        <f t="shared" si="260"/>
        <v>216.36</v>
      </c>
      <c r="L449" s="43">
        <f t="shared" si="260"/>
        <v>216.36</v>
      </c>
      <c r="M449" s="43">
        <f t="shared" si="260"/>
        <v>216.36</v>
      </c>
      <c r="N449" s="43">
        <f t="shared" si="260"/>
        <v>216.36</v>
      </c>
      <c r="O449" s="43">
        <f t="shared" si="260"/>
        <v>216.36</v>
      </c>
      <c r="P449" s="43">
        <f t="shared" si="260"/>
        <v>216.36</v>
      </c>
      <c r="Q449" s="43">
        <f t="shared" si="260"/>
        <v>216.36</v>
      </c>
      <c r="R449" s="43">
        <f t="shared" si="260"/>
        <v>216.36</v>
      </c>
      <c r="S449" s="43">
        <f t="shared" si="260"/>
        <v>216.36</v>
      </c>
      <c r="T449" s="43">
        <f t="shared" si="260"/>
        <v>216.36</v>
      </c>
      <c r="U449" s="43">
        <f t="shared" si="260"/>
        <v>216.36</v>
      </c>
      <c r="V449" s="43">
        <f t="shared" si="260"/>
        <v>216.36</v>
      </c>
      <c r="W449" s="43">
        <f t="shared" si="260"/>
        <v>216.36</v>
      </c>
      <c r="X449" s="43">
        <f t="shared" si="260"/>
        <v>216.36</v>
      </c>
      <c r="Y449" s="43">
        <f t="shared" si="260"/>
        <v>216.36</v>
      </c>
      <c r="Z449" s="43">
        <f t="shared" si="260"/>
        <v>216.36</v>
      </c>
      <c r="AA449" s="43">
        <f t="shared" si="260"/>
        <v>216.36</v>
      </c>
    </row>
    <row r="450" spans="1:27" collapsed="1" x14ac:dyDescent="0.2">
      <c r="A450" s="97" t="s">
        <v>2848</v>
      </c>
      <c r="B450" s="27" t="str">
        <f>"26"&amp;"."&amp;$B$801&amp;"."&amp;$B$802</f>
        <v>26.01.2023</v>
      </c>
      <c r="C450" s="89" t="s">
        <v>74</v>
      </c>
      <c r="D450" s="90">
        <f>ROUND(((D451+D452+D454+D453)/1000),5)</f>
        <v>1.64011</v>
      </c>
      <c r="E450" s="90">
        <f>ROUND(((E451+E452+E454+E453)/1000),5)</f>
        <v>1.6107899999999999</v>
      </c>
      <c r="F450" s="90">
        <f>ROUND(((F451+F452+F454+F453)/1000),5)</f>
        <v>1.55636</v>
      </c>
      <c r="G450" s="90">
        <f t="shared" ref="G450:AA450" si="261">ROUND(((G451+G452+G454+G453)/1000),5)</f>
        <v>1.5782700000000001</v>
      </c>
      <c r="H450" s="90">
        <f t="shared" si="261"/>
        <v>1.6348199999999999</v>
      </c>
      <c r="I450" s="90">
        <f t="shared" si="261"/>
        <v>1.79209</v>
      </c>
      <c r="J450" s="90">
        <f t="shared" si="261"/>
        <v>2.0715599999999998</v>
      </c>
      <c r="K450" s="90">
        <f t="shared" si="261"/>
        <v>2.2697799999999999</v>
      </c>
      <c r="L450" s="90">
        <f t="shared" si="261"/>
        <v>2.3611499999999999</v>
      </c>
      <c r="M450" s="90">
        <f t="shared" si="261"/>
        <v>2.3738600000000001</v>
      </c>
      <c r="N450" s="90">
        <f t="shared" si="261"/>
        <v>2.3878499999999998</v>
      </c>
      <c r="O450" s="90">
        <f t="shared" si="261"/>
        <v>2.41012</v>
      </c>
      <c r="P450" s="90">
        <f t="shared" si="261"/>
        <v>2.39689</v>
      </c>
      <c r="Q450" s="90">
        <f t="shared" si="261"/>
        <v>2.3998300000000001</v>
      </c>
      <c r="R450" s="90">
        <f t="shared" si="261"/>
        <v>2.3973800000000001</v>
      </c>
      <c r="S450" s="90">
        <f t="shared" si="261"/>
        <v>2.3640500000000002</v>
      </c>
      <c r="T450" s="90">
        <f t="shared" si="261"/>
        <v>2.36191</v>
      </c>
      <c r="U450" s="90">
        <f t="shared" si="261"/>
        <v>2.3767299999999998</v>
      </c>
      <c r="V450" s="90">
        <f t="shared" si="261"/>
        <v>2.3744299999999998</v>
      </c>
      <c r="W450" s="90">
        <f t="shared" si="261"/>
        <v>2.3871600000000002</v>
      </c>
      <c r="X450" s="90">
        <f t="shared" si="261"/>
        <v>2.3584900000000002</v>
      </c>
      <c r="Y450" s="90">
        <f t="shared" si="261"/>
        <v>2.21068</v>
      </c>
      <c r="Z450" s="90">
        <f t="shared" si="261"/>
        <v>2.0917500000000002</v>
      </c>
      <c r="AA450" s="90">
        <f t="shared" si="261"/>
        <v>1.6632199999999999</v>
      </c>
    </row>
    <row r="451" spans="1:27" ht="12.75" hidden="1" customHeight="1" outlineLevel="1" x14ac:dyDescent="0.2">
      <c r="A451" s="98" t="s">
        <v>2849</v>
      </c>
      <c r="B451" s="62" t="s">
        <v>236</v>
      </c>
      <c r="C451" s="42" t="s">
        <v>77</v>
      </c>
      <c r="D451" s="43">
        <v>1200.01</v>
      </c>
      <c r="E451" s="43">
        <v>1170.69</v>
      </c>
      <c r="F451" s="43">
        <v>1116.26</v>
      </c>
      <c r="G451" s="43">
        <v>1138.17</v>
      </c>
      <c r="H451" s="43">
        <v>1194.72</v>
      </c>
      <c r="I451" s="43">
        <v>1351.99</v>
      </c>
      <c r="J451" s="43">
        <v>1631.46</v>
      </c>
      <c r="K451" s="43">
        <v>1829.68</v>
      </c>
      <c r="L451" s="43">
        <v>1921.05</v>
      </c>
      <c r="M451" s="43">
        <v>1933.76</v>
      </c>
      <c r="N451" s="43">
        <v>1947.75</v>
      </c>
      <c r="O451" s="43">
        <v>1970.02</v>
      </c>
      <c r="P451" s="43">
        <v>1956.79</v>
      </c>
      <c r="Q451" s="43">
        <v>1959.73</v>
      </c>
      <c r="R451" s="43">
        <v>1957.28</v>
      </c>
      <c r="S451" s="43">
        <v>1923.95</v>
      </c>
      <c r="T451" s="43">
        <v>1921.81</v>
      </c>
      <c r="U451" s="43">
        <v>1936.63</v>
      </c>
      <c r="V451" s="43">
        <v>1934.33</v>
      </c>
      <c r="W451" s="43">
        <v>1947.06</v>
      </c>
      <c r="X451" s="43">
        <v>1918.39</v>
      </c>
      <c r="Y451" s="43">
        <v>1770.58</v>
      </c>
      <c r="Z451" s="43">
        <v>1651.65</v>
      </c>
      <c r="AA451" s="43">
        <v>1223.1199999999999</v>
      </c>
    </row>
    <row r="452" spans="1:27" ht="12.75" hidden="1" customHeight="1" outlineLevel="1" x14ac:dyDescent="0.2">
      <c r="A452" s="98" t="s">
        <v>2850</v>
      </c>
      <c r="B452" s="62" t="s">
        <v>88</v>
      </c>
      <c r="C452" s="42" t="s">
        <v>77</v>
      </c>
      <c r="D452" s="43">
        <f>$D$327</f>
        <v>217.03</v>
      </c>
      <c r="E452" s="43">
        <f t="shared" ref="E452:AA452" si="262">$D$327</f>
        <v>217.03</v>
      </c>
      <c r="F452" s="43">
        <f t="shared" si="262"/>
        <v>217.03</v>
      </c>
      <c r="G452" s="43">
        <f t="shared" si="262"/>
        <v>217.03</v>
      </c>
      <c r="H452" s="43">
        <f t="shared" si="262"/>
        <v>217.03</v>
      </c>
      <c r="I452" s="43">
        <f t="shared" si="262"/>
        <v>217.03</v>
      </c>
      <c r="J452" s="43">
        <f t="shared" si="262"/>
        <v>217.03</v>
      </c>
      <c r="K452" s="43">
        <f t="shared" si="262"/>
        <v>217.03</v>
      </c>
      <c r="L452" s="43">
        <f t="shared" si="262"/>
        <v>217.03</v>
      </c>
      <c r="M452" s="43">
        <f t="shared" si="262"/>
        <v>217.03</v>
      </c>
      <c r="N452" s="43">
        <f t="shared" si="262"/>
        <v>217.03</v>
      </c>
      <c r="O452" s="43">
        <f t="shared" si="262"/>
        <v>217.03</v>
      </c>
      <c r="P452" s="43">
        <f t="shared" si="262"/>
        <v>217.03</v>
      </c>
      <c r="Q452" s="43">
        <f t="shared" si="262"/>
        <v>217.03</v>
      </c>
      <c r="R452" s="43">
        <f t="shared" si="262"/>
        <v>217.03</v>
      </c>
      <c r="S452" s="43">
        <f t="shared" si="262"/>
        <v>217.03</v>
      </c>
      <c r="T452" s="43">
        <f t="shared" si="262"/>
        <v>217.03</v>
      </c>
      <c r="U452" s="43">
        <f t="shared" si="262"/>
        <v>217.03</v>
      </c>
      <c r="V452" s="43">
        <f t="shared" si="262"/>
        <v>217.03</v>
      </c>
      <c r="W452" s="43">
        <f t="shared" si="262"/>
        <v>217.03</v>
      </c>
      <c r="X452" s="43">
        <f t="shared" si="262"/>
        <v>217.03</v>
      </c>
      <c r="Y452" s="43">
        <f t="shared" si="262"/>
        <v>217.03</v>
      </c>
      <c r="Z452" s="43">
        <f t="shared" si="262"/>
        <v>217.03</v>
      </c>
      <c r="AA452" s="43">
        <f t="shared" si="262"/>
        <v>217.03</v>
      </c>
    </row>
    <row r="453" spans="1:27" ht="12.75" hidden="1" customHeight="1" outlineLevel="1" x14ac:dyDescent="0.2">
      <c r="A453" s="98" t="s">
        <v>2851</v>
      </c>
      <c r="B453" s="62" t="s">
        <v>81</v>
      </c>
      <c r="C453" s="42" t="s">
        <v>77</v>
      </c>
      <c r="D453" s="43">
        <v>6.71</v>
      </c>
      <c r="E453" s="43">
        <v>6.71</v>
      </c>
      <c r="F453" s="43">
        <v>6.71</v>
      </c>
      <c r="G453" s="43">
        <v>6.71</v>
      </c>
      <c r="H453" s="43">
        <v>6.71</v>
      </c>
      <c r="I453" s="43">
        <v>6.71</v>
      </c>
      <c r="J453" s="43">
        <v>6.71</v>
      </c>
      <c r="K453" s="43">
        <v>6.71</v>
      </c>
      <c r="L453" s="43">
        <v>6.71</v>
      </c>
      <c r="M453" s="43">
        <v>6.71</v>
      </c>
      <c r="N453" s="43">
        <v>6.71</v>
      </c>
      <c r="O453" s="43">
        <v>6.71</v>
      </c>
      <c r="P453" s="43">
        <v>6.71</v>
      </c>
      <c r="Q453" s="43">
        <v>6.71</v>
      </c>
      <c r="R453" s="43">
        <v>6.71</v>
      </c>
      <c r="S453" s="43">
        <v>6.71</v>
      </c>
      <c r="T453" s="43">
        <v>6.71</v>
      </c>
      <c r="U453" s="43">
        <v>6.71</v>
      </c>
      <c r="V453" s="43">
        <v>6.71</v>
      </c>
      <c r="W453" s="43">
        <v>6.71</v>
      </c>
      <c r="X453" s="43">
        <v>6.71</v>
      </c>
      <c r="Y453" s="43">
        <v>6.71</v>
      </c>
      <c r="Z453" s="43">
        <v>6.71</v>
      </c>
      <c r="AA453" s="43">
        <v>6.71</v>
      </c>
    </row>
    <row r="454" spans="1:27" ht="12.75" hidden="1" customHeight="1" outlineLevel="1" x14ac:dyDescent="0.2">
      <c r="A454" s="98" t="s">
        <v>2852</v>
      </c>
      <c r="B454" s="62" t="s">
        <v>79</v>
      </c>
      <c r="C454" s="42" t="s">
        <v>77</v>
      </c>
      <c r="D454" s="43">
        <f>$D$11</f>
        <v>216.36</v>
      </c>
      <c r="E454" s="43">
        <f t="shared" ref="E454:AA454" si="263">$D$11</f>
        <v>216.36</v>
      </c>
      <c r="F454" s="43">
        <f t="shared" si="263"/>
        <v>216.36</v>
      </c>
      <c r="G454" s="43">
        <f t="shared" si="263"/>
        <v>216.36</v>
      </c>
      <c r="H454" s="43">
        <f t="shared" si="263"/>
        <v>216.36</v>
      </c>
      <c r="I454" s="43">
        <f t="shared" si="263"/>
        <v>216.36</v>
      </c>
      <c r="J454" s="43">
        <f t="shared" si="263"/>
        <v>216.36</v>
      </c>
      <c r="K454" s="43">
        <f t="shared" si="263"/>
        <v>216.36</v>
      </c>
      <c r="L454" s="43">
        <f t="shared" si="263"/>
        <v>216.36</v>
      </c>
      <c r="M454" s="43">
        <f t="shared" si="263"/>
        <v>216.36</v>
      </c>
      <c r="N454" s="43">
        <f t="shared" si="263"/>
        <v>216.36</v>
      </c>
      <c r="O454" s="43">
        <f t="shared" si="263"/>
        <v>216.36</v>
      </c>
      <c r="P454" s="43">
        <f t="shared" si="263"/>
        <v>216.36</v>
      </c>
      <c r="Q454" s="43">
        <f t="shared" si="263"/>
        <v>216.36</v>
      </c>
      <c r="R454" s="43">
        <f t="shared" si="263"/>
        <v>216.36</v>
      </c>
      <c r="S454" s="43">
        <f t="shared" si="263"/>
        <v>216.36</v>
      </c>
      <c r="T454" s="43">
        <f t="shared" si="263"/>
        <v>216.36</v>
      </c>
      <c r="U454" s="43">
        <f t="shared" si="263"/>
        <v>216.36</v>
      </c>
      <c r="V454" s="43">
        <f t="shared" si="263"/>
        <v>216.36</v>
      </c>
      <c r="W454" s="43">
        <f t="shared" si="263"/>
        <v>216.36</v>
      </c>
      <c r="X454" s="43">
        <f t="shared" si="263"/>
        <v>216.36</v>
      </c>
      <c r="Y454" s="43">
        <f t="shared" si="263"/>
        <v>216.36</v>
      </c>
      <c r="Z454" s="43">
        <f t="shared" si="263"/>
        <v>216.36</v>
      </c>
      <c r="AA454" s="43">
        <f t="shared" si="263"/>
        <v>216.36</v>
      </c>
    </row>
    <row r="455" spans="1:27" collapsed="1" x14ac:dyDescent="0.2">
      <c r="A455" s="97" t="s">
        <v>2853</v>
      </c>
      <c r="B455" s="27" t="str">
        <f>"27"&amp;"."&amp;$B$801&amp;"."&amp;$B$802</f>
        <v>27.01.2023</v>
      </c>
      <c r="C455" s="89" t="s">
        <v>74</v>
      </c>
      <c r="D455" s="90">
        <f>ROUND(((D456+D457+D459+D458)/1000),5)</f>
        <v>1.63157</v>
      </c>
      <c r="E455" s="90">
        <f>ROUND(((E456+E457+E459+E458)/1000),5)</f>
        <v>1.61049</v>
      </c>
      <c r="F455" s="90">
        <f>ROUND(((F456+F457+F459+F458)/1000),5)</f>
        <v>1.5779300000000001</v>
      </c>
      <c r="G455" s="90">
        <f t="shared" ref="G455:AA455" si="264">ROUND(((G456+G457+G459+G458)/1000),5)</f>
        <v>1.5767800000000001</v>
      </c>
      <c r="H455" s="90">
        <f t="shared" si="264"/>
        <v>1.6481600000000001</v>
      </c>
      <c r="I455" s="90">
        <f t="shared" si="264"/>
        <v>1.7525900000000001</v>
      </c>
      <c r="J455" s="90">
        <f t="shared" si="264"/>
        <v>2.0278999999999998</v>
      </c>
      <c r="K455" s="90">
        <f t="shared" si="264"/>
        <v>2.2835800000000002</v>
      </c>
      <c r="L455" s="90">
        <f t="shared" si="264"/>
        <v>2.3704900000000002</v>
      </c>
      <c r="M455" s="90">
        <f t="shared" si="264"/>
        <v>2.3788299999999998</v>
      </c>
      <c r="N455" s="90">
        <f t="shared" si="264"/>
        <v>2.4011300000000002</v>
      </c>
      <c r="O455" s="90">
        <f t="shared" si="264"/>
        <v>2.4280599999999999</v>
      </c>
      <c r="P455" s="90">
        <f t="shared" si="264"/>
        <v>2.41865</v>
      </c>
      <c r="Q455" s="90">
        <f t="shared" si="264"/>
        <v>2.4215599999999999</v>
      </c>
      <c r="R455" s="90">
        <f t="shared" si="264"/>
        <v>2.4190299999999998</v>
      </c>
      <c r="S455" s="90">
        <f t="shared" si="264"/>
        <v>2.4117199999999999</v>
      </c>
      <c r="T455" s="90">
        <f t="shared" si="264"/>
        <v>2.3708200000000001</v>
      </c>
      <c r="U455" s="90">
        <f t="shared" si="264"/>
        <v>2.3852199999999999</v>
      </c>
      <c r="V455" s="90">
        <f t="shared" si="264"/>
        <v>2.3827699999999998</v>
      </c>
      <c r="W455" s="90">
        <f t="shared" si="264"/>
        <v>2.3975300000000002</v>
      </c>
      <c r="X455" s="90">
        <f t="shared" si="264"/>
        <v>2.3601999999999999</v>
      </c>
      <c r="Y455" s="90">
        <f t="shared" si="264"/>
        <v>2.2496499999999999</v>
      </c>
      <c r="Z455" s="90">
        <f t="shared" si="264"/>
        <v>2.0770499999999998</v>
      </c>
      <c r="AA455" s="90">
        <f t="shared" si="264"/>
        <v>1.7402500000000001</v>
      </c>
    </row>
    <row r="456" spans="1:27" ht="12.75" hidden="1" customHeight="1" outlineLevel="1" x14ac:dyDescent="0.2">
      <c r="A456" s="98" t="s">
        <v>2854</v>
      </c>
      <c r="B456" s="62" t="s">
        <v>236</v>
      </c>
      <c r="C456" s="42" t="s">
        <v>77</v>
      </c>
      <c r="D456" s="43">
        <v>1191.47</v>
      </c>
      <c r="E456" s="43">
        <v>1170.3900000000001</v>
      </c>
      <c r="F456" s="43">
        <v>1137.83</v>
      </c>
      <c r="G456" s="43">
        <v>1136.68</v>
      </c>
      <c r="H456" s="43">
        <v>1208.06</v>
      </c>
      <c r="I456" s="43">
        <v>1312.49</v>
      </c>
      <c r="J456" s="43">
        <v>1587.8</v>
      </c>
      <c r="K456" s="43">
        <v>1843.48</v>
      </c>
      <c r="L456" s="43">
        <v>1930.39</v>
      </c>
      <c r="M456" s="43">
        <v>1938.73</v>
      </c>
      <c r="N456" s="43">
        <v>1961.03</v>
      </c>
      <c r="O456" s="43">
        <v>1987.96</v>
      </c>
      <c r="P456" s="43">
        <v>1978.55</v>
      </c>
      <c r="Q456" s="43">
        <v>1981.46</v>
      </c>
      <c r="R456" s="43">
        <v>1978.93</v>
      </c>
      <c r="S456" s="43">
        <v>1971.62</v>
      </c>
      <c r="T456" s="43">
        <v>1930.72</v>
      </c>
      <c r="U456" s="43">
        <v>1945.12</v>
      </c>
      <c r="V456" s="43">
        <v>1942.67</v>
      </c>
      <c r="W456" s="43">
        <v>1957.43</v>
      </c>
      <c r="X456" s="43">
        <v>1920.1</v>
      </c>
      <c r="Y456" s="43">
        <v>1809.55</v>
      </c>
      <c r="Z456" s="43">
        <v>1636.95</v>
      </c>
      <c r="AA456" s="43">
        <v>1300.1500000000001</v>
      </c>
    </row>
    <row r="457" spans="1:27" ht="12.75" hidden="1" customHeight="1" outlineLevel="1" x14ac:dyDescent="0.2">
      <c r="A457" s="98" t="s">
        <v>2855</v>
      </c>
      <c r="B457" s="62" t="s">
        <v>88</v>
      </c>
      <c r="C457" s="42" t="s">
        <v>77</v>
      </c>
      <c r="D457" s="43">
        <f>$D$327</f>
        <v>217.03</v>
      </c>
      <c r="E457" s="43">
        <f t="shared" ref="E457:AA457" si="265">$D$327</f>
        <v>217.03</v>
      </c>
      <c r="F457" s="43">
        <f t="shared" si="265"/>
        <v>217.03</v>
      </c>
      <c r="G457" s="43">
        <f t="shared" si="265"/>
        <v>217.03</v>
      </c>
      <c r="H457" s="43">
        <f t="shared" si="265"/>
        <v>217.03</v>
      </c>
      <c r="I457" s="43">
        <f t="shared" si="265"/>
        <v>217.03</v>
      </c>
      <c r="J457" s="43">
        <f t="shared" si="265"/>
        <v>217.03</v>
      </c>
      <c r="K457" s="43">
        <f t="shared" si="265"/>
        <v>217.03</v>
      </c>
      <c r="L457" s="43">
        <f t="shared" si="265"/>
        <v>217.03</v>
      </c>
      <c r="M457" s="43">
        <f t="shared" si="265"/>
        <v>217.03</v>
      </c>
      <c r="N457" s="43">
        <f t="shared" si="265"/>
        <v>217.03</v>
      </c>
      <c r="O457" s="43">
        <f t="shared" si="265"/>
        <v>217.03</v>
      </c>
      <c r="P457" s="43">
        <f t="shared" si="265"/>
        <v>217.03</v>
      </c>
      <c r="Q457" s="43">
        <f t="shared" si="265"/>
        <v>217.03</v>
      </c>
      <c r="R457" s="43">
        <f t="shared" si="265"/>
        <v>217.03</v>
      </c>
      <c r="S457" s="43">
        <f t="shared" si="265"/>
        <v>217.03</v>
      </c>
      <c r="T457" s="43">
        <f t="shared" si="265"/>
        <v>217.03</v>
      </c>
      <c r="U457" s="43">
        <f t="shared" si="265"/>
        <v>217.03</v>
      </c>
      <c r="V457" s="43">
        <f t="shared" si="265"/>
        <v>217.03</v>
      </c>
      <c r="W457" s="43">
        <f t="shared" si="265"/>
        <v>217.03</v>
      </c>
      <c r="X457" s="43">
        <f t="shared" si="265"/>
        <v>217.03</v>
      </c>
      <c r="Y457" s="43">
        <f t="shared" si="265"/>
        <v>217.03</v>
      </c>
      <c r="Z457" s="43">
        <f t="shared" si="265"/>
        <v>217.03</v>
      </c>
      <c r="AA457" s="43">
        <f t="shared" si="265"/>
        <v>217.03</v>
      </c>
    </row>
    <row r="458" spans="1:27" ht="12.75" hidden="1" customHeight="1" outlineLevel="1" x14ac:dyDescent="0.2">
      <c r="A458" s="98" t="s">
        <v>2856</v>
      </c>
      <c r="B458" s="62" t="s">
        <v>81</v>
      </c>
      <c r="C458" s="42" t="s">
        <v>77</v>
      </c>
      <c r="D458" s="43">
        <v>6.71</v>
      </c>
      <c r="E458" s="43">
        <v>6.71</v>
      </c>
      <c r="F458" s="43">
        <v>6.71</v>
      </c>
      <c r="G458" s="43">
        <v>6.71</v>
      </c>
      <c r="H458" s="43">
        <v>6.71</v>
      </c>
      <c r="I458" s="43">
        <v>6.71</v>
      </c>
      <c r="J458" s="43">
        <v>6.71</v>
      </c>
      <c r="K458" s="43">
        <v>6.71</v>
      </c>
      <c r="L458" s="43">
        <v>6.71</v>
      </c>
      <c r="M458" s="43">
        <v>6.71</v>
      </c>
      <c r="N458" s="43">
        <v>6.71</v>
      </c>
      <c r="O458" s="43">
        <v>6.71</v>
      </c>
      <c r="P458" s="43">
        <v>6.71</v>
      </c>
      <c r="Q458" s="43">
        <v>6.71</v>
      </c>
      <c r="R458" s="43">
        <v>6.71</v>
      </c>
      <c r="S458" s="43">
        <v>6.71</v>
      </c>
      <c r="T458" s="43">
        <v>6.71</v>
      </c>
      <c r="U458" s="43">
        <v>6.71</v>
      </c>
      <c r="V458" s="43">
        <v>6.71</v>
      </c>
      <c r="W458" s="43">
        <v>6.71</v>
      </c>
      <c r="X458" s="43">
        <v>6.71</v>
      </c>
      <c r="Y458" s="43">
        <v>6.71</v>
      </c>
      <c r="Z458" s="43">
        <v>6.71</v>
      </c>
      <c r="AA458" s="43">
        <v>6.71</v>
      </c>
    </row>
    <row r="459" spans="1:27" ht="12.75" hidden="1" customHeight="1" outlineLevel="1" x14ac:dyDescent="0.2">
      <c r="A459" s="98" t="s">
        <v>2857</v>
      </c>
      <c r="B459" s="62" t="s">
        <v>79</v>
      </c>
      <c r="C459" s="42" t="s">
        <v>77</v>
      </c>
      <c r="D459" s="43">
        <f>$D$11</f>
        <v>216.36</v>
      </c>
      <c r="E459" s="43">
        <f t="shared" ref="E459:AA459" si="266">$D$11</f>
        <v>216.36</v>
      </c>
      <c r="F459" s="43">
        <f t="shared" si="266"/>
        <v>216.36</v>
      </c>
      <c r="G459" s="43">
        <f t="shared" si="266"/>
        <v>216.36</v>
      </c>
      <c r="H459" s="43">
        <f t="shared" si="266"/>
        <v>216.36</v>
      </c>
      <c r="I459" s="43">
        <f t="shared" si="266"/>
        <v>216.36</v>
      </c>
      <c r="J459" s="43">
        <f t="shared" si="266"/>
        <v>216.36</v>
      </c>
      <c r="K459" s="43">
        <f t="shared" si="266"/>
        <v>216.36</v>
      </c>
      <c r="L459" s="43">
        <f t="shared" si="266"/>
        <v>216.36</v>
      </c>
      <c r="M459" s="43">
        <f t="shared" si="266"/>
        <v>216.36</v>
      </c>
      <c r="N459" s="43">
        <f t="shared" si="266"/>
        <v>216.36</v>
      </c>
      <c r="O459" s="43">
        <f t="shared" si="266"/>
        <v>216.36</v>
      </c>
      <c r="P459" s="43">
        <f t="shared" si="266"/>
        <v>216.36</v>
      </c>
      <c r="Q459" s="43">
        <f t="shared" si="266"/>
        <v>216.36</v>
      </c>
      <c r="R459" s="43">
        <f t="shared" si="266"/>
        <v>216.36</v>
      </c>
      <c r="S459" s="43">
        <f t="shared" si="266"/>
        <v>216.36</v>
      </c>
      <c r="T459" s="43">
        <f t="shared" si="266"/>
        <v>216.36</v>
      </c>
      <c r="U459" s="43">
        <f t="shared" si="266"/>
        <v>216.36</v>
      </c>
      <c r="V459" s="43">
        <f t="shared" si="266"/>
        <v>216.36</v>
      </c>
      <c r="W459" s="43">
        <f t="shared" si="266"/>
        <v>216.36</v>
      </c>
      <c r="X459" s="43">
        <f t="shared" si="266"/>
        <v>216.36</v>
      </c>
      <c r="Y459" s="43">
        <f t="shared" si="266"/>
        <v>216.36</v>
      </c>
      <c r="Z459" s="43">
        <f t="shared" si="266"/>
        <v>216.36</v>
      </c>
      <c r="AA459" s="43">
        <f t="shared" si="266"/>
        <v>216.36</v>
      </c>
    </row>
    <row r="460" spans="1:27" collapsed="1" x14ac:dyDescent="0.2">
      <c r="A460" s="97" t="s">
        <v>2858</v>
      </c>
      <c r="B460" s="27" t="str">
        <f>"28"&amp;"."&amp;$B$801&amp;"."&amp;$B$802</f>
        <v>28.01.2023</v>
      </c>
      <c r="C460" s="89" t="s">
        <v>74</v>
      </c>
      <c r="D460" s="90">
        <f>ROUND(((D461+D462+D464+D463)/1000),5)</f>
        <v>1.74702</v>
      </c>
      <c r="E460" s="90">
        <f>ROUND(((E461+E462+E464+E463)/1000),5)</f>
        <v>1.6363700000000001</v>
      </c>
      <c r="F460" s="90">
        <f>ROUND(((F461+F462+F464+F463)/1000),5)</f>
        <v>1.59588</v>
      </c>
      <c r="G460" s="90">
        <f t="shared" ref="G460:AA460" si="267">ROUND(((G461+G462+G464+G463)/1000),5)</f>
        <v>1.5714399999999999</v>
      </c>
      <c r="H460" s="90">
        <f t="shared" si="267"/>
        <v>1.60538</v>
      </c>
      <c r="I460" s="90">
        <f t="shared" si="267"/>
        <v>1.6372599999999999</v>
      </c>
      <c r="J460" s="90">
        <f t="shared" si="267"/>
        <v>1.7408999999999999</v>
      </c>
      <c r="K460" s="90">
        <f t="shared" si="267"/>
        <v>1.9706699999999999</v>
      </c>
      <c r="L460" s="90">
        <f t="shared" si="267"/>
        <v>2.1143399999999999</v>
      </c>
      <c r="M460" s="90">
        <f t="shared" si="267"/>
        <v>2.2682199999999999</v>
      </c>
      <c r="N460" s="90">
        <f t="shared" si="267"/>
        <v>2.3108900000000001</v>
      </c>
      <c r="O460" s="90">
        <f t="shared" si="267"/>
        <v>2.3198300000000001</v>
      </c>
      <c r="P460" s="90">
        <f t="shared" si="267"/>
        <v>2.3186599999999999</v>
      </c>
      <c r="Q460" s="90">
        <f t="shared" si="267"/>
        <v>2.3194699999999999</v>
      </c>
      <c r="R460" s="90">
        <f t="shared" si="267"/>
        <v>2.3192400000000002</v>
      </c>
      <c r="S460" s="90">
        <f t="shared" si="267"/>
        <v>2.2836099999999999</v>
      </c>
      <c r="T460" s="90">
        <f t="shared" si="267"/>
        <v>2.2976000000000001</v>
      </c>
      <c r="U460" s="90">
        <f t="shared" si="267"/>
        <v>2.32558</v>
      </c>
      <c r="V460" s="90">
        <f t="shared" si="267"/>
        <v>2.32586</v>
      </c>
      <c r="W460" s="90">
        <f t="shared" si="267"/>
        <v>2.32056</v>
      </c>
      <c r="X460" s="90">
        <f t="shared" si="267"/>
        <v>2.3179099999999999</v>
      </c>
      <c r="Y460" s="90">
        <f t="shared" si="267"/>
        <v>2.1772200000000002</v>
      </c>
      <c r="Z460" s="90">
        <f t="shared" si="267"/>
        <v>2.0532400000000002</v>
      </c>
      <c r="AA460" s="90">
        <f t="shared" si="267"/>
        <v>1.75942</v>
      </c>
    </row>
    <row r="461" spans="1:27" ht="12.75" hidden="1" customHeight="1" outlineLevel="1" x14ac:dyDescent="0.2">
      <c r="A461" s="98" t="s">
        <v>2859</v>
      </c>
      <c r="B461" s="62" t="s">
        <v>236</v>
      </c>
      <c r="C461" s="42" t="s">
        <v>77</v>
      </c>
      <c r="D461" s="43">
        <v>1306.92</v>
      </c>
      <c r="E461" s="43">
        <v>1196.27</v>
      </c>
      <c r="F461" s="43">
        <v>1155.78</v>
      </c>
      <c r="G461" s="43">
        <v>1131.3399999999999</v>
      </c>
      <c r="H461" s="43">
        <v>1165.28</v>
      </c>
      <c r="I461" s="43">
        <v>1197.1600000000001</v>
      </c>
      <c r="J461" s="43">
        <v>1300.8</v>
      </c>
      <c r="K461" s="43">
        <v>1530.57</v>
      </c>
      <c r="L461" s="43">
        <v>1674.24</v>
      </c>
      <c r="M461" s="43">
        <v>1828.12</v>
      </c>
      <c r="N461" s="43">
        <v>1870.79</v>
      </c>
      <c r="O461" s="43">
        <v>1879.73</v>
      </c>
      <c r="P461" s="43">
        <v>1878.56</v>
      </c>
      <c r="Q461" s="43">
        <v>1879.37</v>
      </c>
      <c r="R461" s="43">
        <v>1879.14</v>
      </c>
      <c r="S461" s="43">
        <v>1843.51</v>
      </c>
      <c r="T461" s="43">
        <v>1857.5</v>
      </c>
      <c r="U461" s="43">
        <v>1885.48</v>
      </c>
      <c r="V461" s="43">
        <v>1885.76</v>
      </c>
      <c r="W461" s="43">
        <v>1880.46</v>
      </c>
      <c r="X461" s="43">
        <v>1877.81</v>
      </c>
      <c r="Y461" s="43">
        <v>1737.12</v>
      </c>
      <c r="Z461" s="43">
        <v>1613.14</v>
      </c>
      <c r="AA461" s="43">
        <v>1319.32</v>
      </c>
    </row>
    <row r="462" spans="1:27" ht="12.75" hidden="1" customHeight="1" outlineLevel="1" x14ac:dyDescent="0.2">
      <c r="A462" s="98" t="s">
        <v>2860</v>
      </c>
      <c r="B462" s="62" t="s">
        <v>88</v>
      </c>
      <c r="C462" s="42" t="s">
        <v>77</v>
      </c>
      <c r="D462" s="43">
        <f>$D$327</f>
        <v>217.03</v>
      </c>
      <c r="E462" s="43">
        <f t="shared" ref="E462:AA462" si="268">$D$327</f>
        <v>217.03</v>
      </c>
      <c r="F462" s="43">
        <f t="shared" si="268"/>
        <v>217.03</v>
      </c>
      <c r="G462" s="43">
        <f t="shared" si="268"/>
        <v>217.03</v>
      </c>
      <c r="H462" s="43">
        <f t="shared" si="268"/>
        <v>217.03</v>
      </c>
      <c r="I462" s="43">
        <f t="shared" si="268"/>
        <v>217.03</v>
      </c>
      <c r="J462" s="43">
        <f t="shared" si="268"/>
        <v>217.03</v>
      </c>
      <c r="K462" s="43">
        <f t="shared" si="268"/>
        <v>217.03</v>
      </c>
      <c r="L462" s="43">
        <f t="shared" si="268"/>
        <v>217.03</v>
      </c>
      <c r="M462" s="43">
        <f t="shared" si="268"/>
        <v>217.03</v>
      </c>
      <c r="N462" s="43">
        <f t="shared" si="268"/>
        <v>217.03</v>
      </c>
      <c r="O462" s="43">
        <f t="shared" si="268"/>
        <v>217.03</v>
      </c>
      <c r="P462" s="43">
        <f t="shared" si="268"/>
        <v>217.03</v>
      </c>
      <c r="Q462" s="43">
        <f t="shared" si="268"/>
        <v>217.03</v>
      </c>
      <c r="R462" s="43">
        <f t="shared" si="268"/>
        <v>217.03</v>
      </c>
      <c r="S462" s="43">
        <f t="shared" si="268"/>
        <v>217.03</v>
      </c>
      <c r="T462" s="43">
        <f t="shared" si="268"/>
        <v>217.03</v>
      </c>
      <c r="U462" s="43">
        <f t="shared" si="268"/>
        <v>217.03</v>
      </c>
      <c r="V462" s="43">
        <f t="shared" si="268"/>
        <v>217.03</v>
      </c>
      <c r="W462" s="43">
        <f t="shared" si="268"/>
        <v>217.03</v>
      </c>
      <c r="X462" s="43">
        <f t="shared" si="268"/>
        <v>217.03</v>
      </c>
      <c r="Y462" s="43">
        <f t="shared" si="268"/>
        <v>217.03</v>
      </c>
      <c r="Z462" s="43">
        <f t="shared" si="268"/>
        <v>217.03</v>
      </c>
      <c r="AA462" s="43">
        <f t="shared" si="268"/>
        <v>217.03</v>
      </c>
    </row>
    <row r="463" spans="1:27" ht="12.75" hidden="1" customHeight="1" outlineLevel="1" x14ac:dyDescent="0.2">
      <c r="A463" s="98" t="s">
        <v>2861</v>
      </c>
      <c r="B463" s="62" t="s">
        <v>81</v>
      </c>
      <c r="C463" s="42" t="s">
        <v>77</v>
      </c>
      <c r="D463" s="43">
        <v>6.71</v>
      </c>
      <c r="E463" s="43">
        <v>6.71</v>
      </c>
      <c r="F463" s="43">
        <v>6.71</v>
      </c>
      <c r="G463" s="43">
        <v>6.71</v>
      </c>
      <c r="H463" s="43">
        <v>6.71</v>
      </c>
      <c r="I463" s="43">
        <v>6.71</v>
      </c>
      <c r="J463" s="43">
        <v>6.71</v>
      </c>
      <c r="K463" s="43">
        <v>6.71</v>
      </c>
      <c r="L463" s="43">
        <v>6.71</v>
      </c>
      <c r="M463" s="43">
        <v>6.71</v>
      </c>
      <c r="N463" s="43">
        <v>6.71</v>
      </c>
      <c r="O463" s="43">
        <v>6.71</v>
      </c>
      <c r="P463" s="43">
        <v>6.71</v>
      </c>
      <c r="Q463" s="43">
        <v>6.71</v>
      </c>
      <c r="R463" s="43">
        <v>6.71</v>
      </c>
      <c r="S463" s="43">
        <v>6.71</v>
      </c>
      <c r="T463" s="43">
        <v>6.71</v>
      </c>
      <c r="U463" s="43">
        <v>6.71</v>
      </c>
      <c r="V463" s="43">
        <v>6.71</v>
      </c>
      <c r="W463" s="43">
        <v>6.71</v>
      </c>
      <c r="X463" s="43">
        <v>6.71</v>
      </c>
      <c r="Y463" s="43">
        <v>6.71</v>
      </c>
      <c r="Z463" s="43">
        <v>6.71</v>
      </c>
      <c r="AA463" s="43">
        <v>6.71</v>
      </c>
    </row>
    <row r="464" spans="1:27" ht="12.75" hidden="1" customHeight="1" outlineLevel="1" x14ac:dyDescent="0.2">
      <c r="A464" s="98" t="s">
        <v>2862</v>
      </c>
      <c r="B464" s="62" t="s">
        <v>79</v>
      </c>
      <c r="C464" s="42" t="s">
        <v>77</v>
      </c>
      <c r="D464" s="43">
        <f>$D$11</f>
        <v>216.36</v>
      </c>
      <c r="E464" s="43">
        <f t="shared" ref="E464:AA464" si="269">$D$11</f>
        <v>216.36</v>
      </c>
      <c r="F464" s="43">
        <f t="shared" si="269"/>
        <v>216.36</v>
      </c>
      <c r="G464" s="43">
        <f t="shared" si="269"/>
        <v>216.36</v>
      </c>
      <c r="H464" s="43">
        <f t="shared" si="269"/>
        <v>216.36</v>
      </c>
      <c r="I464" s="43">
        <f t="shared" si="269"/>
        <v>216.36</v>
      </c>
      <c r="J464" s="43">
        <f t="shared" si="269"/>
        <v>216.36</v>
      </c>
      <c r="K464" s="43">
        <f t="shared" si="269"/>
        <v>216.36</v>
      </c>
      <c r="L464" s="43">
        <f t="shared" si="269"/>
        <v>216.36</v>
      </c>
      <c r="M464" s="43">
        <f t="shared" si="269"/>
        <v>216.36</v>
      </c>
      <c r="N464" s="43">
        <f t="shared" si="269"/>
        <v>216.36</v>
      </c>
      <c r="O464" s="43">
        <f t="shared" si="269"/>
        <v>216.36</v>
      </c>
      <c r="P464" s="43">
        <f t="shared" si="269"/>
        <v>216.36</v>
      </c>
      <c r="Q464" s="43">
        <f t="shared" si="269"/>
        <v>216.36</v>
      </c>
      <c r="R464" s="43">
        <f t="shared" si="269"/>
        <v>216.36</v>
      </c>
      <c r="S464" s="43">
        <f t="shared" si="269"/>
        <v>216.36</v>
      </c>
      <c r="T464" s="43">
        <f t="shared" si="269"/>
        <v>216.36</v>
      </c>
      <c r="U464" s="43">
        <f t="shared" si="269"/>
        <v>216.36</v>
      </c>
      <c r="V464" s="43">
        <f t="shared" si="269"/>
        <v>216.36</v>
      </c>
      <c r="W464" s="43">
        <f t="shared" si="269"/>
        <v>216.36</v>
      </c>
      <c r="X464" s="43">
        <f t="shared" si="269"/>
        <v>216.36</v>
      </c>
      <c r="Y464" s="43">
        <f t="shared" si="269"/>
        <v>216.36</v>
      </c>
      <c r="Z464" s="43">
        <f t="shared" si="269"/>
        <v>216.36</v>
      </c>
      <c r="AA464" s="43">
        <f t="shared" si="269"/>
        <v>216.36</v>
      </c>
    </row>
    <row r="465" spans="1:27" collapsed="1" x14ac:dyDescent="0.2">
      <c r="A465" s="97" t="s">
        <v>2863</v>
      </c>
      <c r="B465" s="27" t="str">
        <f>"29"&amp;"."&amp;$B$801&amp;"."&amp;$B$802</f>
        <v>29.01.2023</v>
      </c>
      <c r="C465" s="89" t="s">
        <v>74</v>
      </c>
      <c r="D465" s="90">
        <f>ROUND(((D466+D467+D469+D468)/1000),5)</f>
        <v>1.7096</v>
      </c>
      <c r="E465" s="90">
        <f>ROUND(((E466+E467+E469+E468)/1000),5)</f>
        <v>1.6303000000000001</v>
      </c>
      <c r="F465" s="90">
        <f>ROUND(((F466+F467+F469+F468)/1000),5)</f>
        <v>1.56168</v>
      </c>
      <c r="G465" s="90">
        <f t="shared" ref="G465:AA465" si="270">ROUND(((G466+G467+G469+G468)/1000),5)</f>
        <v>1.56226</v>
      </c>
      <c r="H465" s="90">
        <f t="shared" si="270"/>
        <v>1.6043000000000001</v>
      </c>
      <c r="I465" s="90">
        <f t="shared" si="270"/>
        <v>1.6318600000000001</v>
      </c>
      <c r="J465" s="90">
        <f t="shared" si="270"/>
        <v>1.69669</v>
      </c>
      <c r="K465" s="90">
        <f t="shared" si="270"/>
        <v>1.83175</v>
      </c>
      <c r="L465" s="90">
        <f t="shared" si="270"/>
        <v>2.0402100000000001</v>
      </c>
      <c r="M465" s="90">
        <f t="shared" si="270"/>
        <v>2.1531600000000002</v>
      </c>
      <c r="N465" s="90">
        <f t="shared" si="270"/>
        <v>2.27827</v>
      </c>
      <c r="O465" s="90">
        <f t="shared" si="270"/>
        <v>2.29745</v>
      </c>
      <c r="P465" s="90">
        <f t="shared" si="270"/>
        <v>2.29914</v>
      </c>
      <c r="Q465" s="90">
        <f t="shared" si="270"/>
        <v>2.2999299999999998</v>
      </c>
      <c r="R465" s="90">
        <f t="shared" si="270"/>
        <v>2.2995899999999998</v>
      </c>
      <c r="S465" s="90">
        <f t="shared" si="270"/>
        <v>2.26125</v>
      </c>
      <c r="T465" s="90">
        <f t="shared" si="270"/>
        <v>2.27535</v>
      </c>
      <c r="U465" s="90">
        <f t="shared" si="270"/>
        <v>2.3094199999999998</v>
      </c>
      <c r="V465" s="90">
        <f t="shared" si="270"/>
        <v>2.3182399999999999</v>
      </c>
      <c r="W465" s="90">
        <f t="shared" si="270"/>
        <v>2.3208899999999999</v>
      </c>
      <c r="X465" s="90">
        <f t="shared" si="270"/>
        <v>2.3176600000000001</v>
      </c>
      <c r="Y465" s="90">
        <f t="shared" si="270"/>
        <v>2.2065700000000001</v>
      </c>
      <c r="Z465" s="90">
        <f t="shared" si="270"/>
        <v>2.0212500000000002</v>
      </c>
      <c r="AA465" s="90">
        <f t="shared" si="270"/>
        <v>1.71949</v>
      </c>
    </row>
    <row r="466" spans="1:27" ht="12.75" hidden="1" customHeight="1" outlineLevel="1" x14ac:dyDescent="0.2">
      <c r="A466" s="98" t="s">
        <v>2864</v>
      </c>
      <c r="B466" s="62" t="s">
        <v>236</v>
      </c>
      <c r="C466" s="42" t="s">
        <v>77</v>
      </c>
      <c r="D466" s="43">
        <v>1269.5</v>
      </c>
      <c r="E466" s="43">
        <v>1190.2</v>
      </c>
      <c r="F466" s="43">
        <v>1121.58</v>
      </c>
      <c r="G466" s="43">
        <v>1122.1600000000001</v>
      </c>
      <c r="H466" s="43">
        <v>1164.2</v>
      </c>
      <c r="I466" s="43">
        <v>1191.76</v>
      </c>
      <c r="J466" s="43">
        <v>1256.5899999999999</v>
      </c>
      <c r="K466" s="43">
        <v>1391.65</v>
      </c>
      <c r="L466" s="43">
        <v>1600.11</v>
      </c>
      <c r="M466" s="43">
        <v>1713.06</v>
      </c>
      <c r="N466" s="43">
        <v>1838.17</v>
      </c>
      <c r="O466" s="43">
        <v>1857.35</v>
      </c>
      <c r="P466" s="43">
        <v>1859.04</v>
      </c>
      <c r="Q466" s="43">
        <v>1859.83</v>
      </c>
      <c r="R466" s="43">
        <v>1859.49</v>
      </c>
      <c r="S466" s="43">
        <v>1821.15</v>
      </c>
      <c r="T466" s="43">
        <v>1835.25</v>
      </c>
      <c r="U466" s="43">
        <v>1869.32</v>
      </c>
      <c r="V466" s="43">
        <v>1878.14</v>
      </c>
      <c r="W466" s="43">
        <v>1880.79</v>
      </c>
      <c r="X466" s="43">
        <v>1877.56</v>
      </c>
      <c r="Y466" s="43">
        <v>1766.47</v>
      </c>
      <c r="Z466" s="43">
        <v>1581.15</v>
      </c>
      <c r="AA466" s="43">
        <v>1279.3900000000001</v>
      </c>
    </row>
    <row r="467" spans="1:27" ht="12.75" hidden="1" customHeight="1" outlineLevel="1" x14ac:dyDescent="0.2">
      <c r="A467" s="98" t="s">
        <v>2865</v>
      </c>
      <c r="B467" s="62" t="s">
        <v>88</v>
      </c>
      <c r="C467" s="42" t="s">
        <v>77</v>
      </c>
      <c r="D467" s="43">
        <f>$D$327</f>
        <v>217.03</v>
      </c>
      <c r="E467" s="43">
        <f t="shared" ref="E467:AA467" si="271">$D$327</f>
        <v>217.03</v>
      </c>
      <c r="F467" s="43">
        <f t="shared" si="271"/>
        <v>217.03</v>
      </c>
      <c r="G467" s="43">
        <f t="shared" si="271"/>
        <v>217.03</v>
      </c>
      <c r="H467" s="43">
        <f t="shared" si="271"/>
        <v>217.03</v>
      </c>
      <c r="I467" s="43">
        <f t="shared" si="271"/>
        <v>217.03</v>
      </c>
      <c r="J467" s="43">
        <f t="shared" si="271"/>
        <v>217.03</v>
      </c>
      <c r="K467" s="43">
        <f t="shared" si="271"/>
        <v>217.03</v>
      </c>
      <c r="L467" s="43">
        <f t="shared" si="271"/>
        <v>217.03</v>
      </c>
      <c r="M467" s="43">
        <f t="shared" si="271"/>
        <v>217.03</v>
      </c>
      <c r="N467" s="43">
        <f t="shared" si="271"/>
        <v>217.03</v>
      </c>
      <c r="O467" s="43">
        <f t="shared" si="271"/>
        <v>217.03</v>
      </c>
      <c r="P467" s="43">
        <f t="shared" si="271"/>
        <v>217.03</v>
      </c>
      <c r="Q467" s="43">
        <f t="shared" si="271"/>
        <v>217.03</v>
      </c>
      <c r="R467" s="43">
        <f t="shared" si="271"/>
        <v>217.03</v>
      </c>
      <c r="S467" s="43">
        <f t="shared" si="271"/>
        <v>217.03</v>
      </c>
      <c r="T467" s="43">
        <f t="shared" si="271"/>
        <v>217.03</v>
      </c>
      <c r="U467" s="43">
        <f t="shared" si="271"/>
        <v>217.03</v>
      </c>
      <c r="V467" s="43">
        <f t="shared" si="271"/>
        <v>217.03</v>
      </c>
      <c r="W467" s="43">
        <f t="shared" si="271"/>
        <v>217.03</v>
      </c>
      <c r="X467" s="43">
        <f t="shared" si="271"/>
        <v>217.03</v>
      </c>
      <c r="Y467" s="43">
        <f t="shared" si="271"/>
        <v>217.03</v>
      </c>
      <c r="Z467" s="43">
        <f t="shared" si="271"/>
        <v>217.03</v>
      </c>
      <c r="AA467" s="43">
        <f t="shared" si="271"/>
        <v>217.03</v>
      </c>
    </row>
    <row r="468" spans="1:27" ht="12.75" hidden="1" customHeight="1" outlineLevel="1" x14ac:dyDescent="0.2">
      <c r="A468" s="98" t="s">
        <v>2866</v>
      </c>
      <c r="B468" s="62" t="s">
        <v>81</v>
      </c>
      <c r="C468" s="42" t="s">
        <v>77</v>
      </c>
      <c r="D468" s="43">
        <v>6.71</v>
      </c>
      <c r="E468" s="43">
        <v>6.71</v>
      </c>
      <c r="F468" s="43">
        <v>6.71</v>
      </c>
      <c r="G468" s="43">
        <v>6.71</v>
      </c>
      <c r="H468" s="43">
        <v>6.71</v>
      </c>
      <c r="I468" s="43">
        <v>6.71</v>
      </c>
      <c r="J468" s="43">
        <v>6.71</v>
      </c>
      <c r="K468" s="43">
        <v>6.71</v>
      </c>
      <c r="L468" s="43">
        <v>6.71</v>
      </c>
      <c r="M468" s="43">
        <v>6.71</v>
      </c>
      <c r="N468" s="43">
        <v>6.71</v>
      </c>
      <c r="O468" s="43">
        <v>6.71</v>
      </c>
      <c r="P468" s="43">
        <v>6.71</v>
      </c>
      <c r="Q468" s="43">
        <v>6.71</v>
      </c>
      <c r="R468" s="43">
        <v>6.71</v>
      </c>
      <c r="S468" s="43">
        <v>6.71</v>
      </c>
      <c r="T468" s="43">
        <v>6.71</v>
      </c>
      <c r="U468" s="43">
        <v>6.71</v>
      </c>
      <c r="V468" s="43">
        <v>6.71</v>
      </c>
      <c r="W468" s="43">
        <v>6.71</v>
      </c>
      <c r="X468" s="43">
        <v>6.71</v>
      </c>
      <c r="Y468" s="43">
        <v>6.71</v>
      </c>
      <c r="Z468" s="43">
        <v>6.71</v>
      </c>
      <c r="AA468" s="43">
        <v>6.71</v>
      </c>
    </row>
    <row r="469" spans="1:27" ht="12.75" hidden="1" customHeight="1" outlineLevel="1" x14ac:dyDescent="0.2">
      <c r="A469" s="98" t="s">
        <v>2867</v>
      </c>
      <c r="B469" s="62" t="s">
        <v>79</v>
      </c>
      <c r="C469" s="42" t="s">
        <v>77</v>
      </c>
      <c r="D469" s="43">
        <f>$D$11</f>
        <v>216.36</v>
      </c>
      <c r="E469" s="43">
        <f t="shared" ref="E469:AA469" si="272">$D$11</f>
        <v>216.36</v>
      </c>
      <c r="F469" s="43">
        <f t="shared" si="272"/>
        <v>216.36</v>
      </c>
      <c r="G469" s="43">
        <f t="shared" si="272"/>
        <v>216.36</v>
      </c>
      <c r="H469" s="43">
        <f t="shared" si="272"/>
        <v>216.36</v>
      </c>
      <c r="I469" s="43">
        <f t="shared" si="272"/>
        <v>216.36</v>
      </c>
      <c r="J469" s="43">
        <f t="shared" si="272"/>
        <v>216.36</v>
      </c>
      <c r="K469" s="43">
        <f t="shared" si="272"/>
        <v>216.36</v>
      </c>
      <c r="L469" s="43">
        <f t="shared" si="272"/>
        <v>216.36</v>
      </c>
      <c r="M469" s="43">
        <f t="shared" si="272"/>
        <v>216.36</v>
      </c>
      <c r="N469" s="43">
        <f t="shared" si="272"/>
        <v>216.36</v>
      </c>
      <c r="O469" s="43">
        <f t="shared" si="272"/>
        <v>216.36</v>
      </c>
      <c r="P469" s="43">
        <f t="shared" si="272"/>
        <v>216.36</v>
      </c>
      <c r="Q469" s="43">
        <f t="shared" si="272"/>
        <v>216.36</v>
      </c>
      <c r="R469" s="43">
        <f t="shared" si="272"/>
        <v>216.36</v>
      </c>
      <c r="S469" s="43">
        <f t="shared" si="272"/>
        <v>216.36</v>
      </c>
      <c r="T469" s="43">
        <f t="shared" si="272"/>
        <v>216.36</v>
      </c>
      <c r="U469" s="43">
        <f t="shared" si="272"/>
        <v>216.36</v>
      </c>
      <c r="V469" s="43">
        <f t="shared" si="272"/>
        <v>216.36</v>
      </c>
      <c r="W469" s="43">
        <f t="shared" si="272"/>
        <v>216.36</v>
      </c>
      <c r="X469" s="43">
        <f t="shared" si="272"/>
        <v>216.36</v>
      </c>
      <c r="Y469" s="43">
        <f t="shared" si="272"/>
        <v>216.36</v>
      </c>
      <c r="Z469" s="43">
        <f t="shared" si="272"/>
        <v>216.36</v>
      </c>
      <c r="AA469" s="43">
        <f t="shared" si="272"/>
        <v>216.36</v>
      </c>
    </row>
    <row r="470" spans="1:27" collapsed="1" x14ac:dyDescent="0.2">
      <c r="A470" s="97" t="s">
        <v>2868</v>
      </c>
      <c r="B470" s="27" t="str">
        <f>"30"&amp;"."&amp;$B$801&amp;"."&amp;$B$802</f>
        <v>30.01.2023</v>
      </c>
      <c r="C470" s="89" t="s">
        <v>74</v>
      </c>
      <c r="D470" s="90">
        <f>ROUND(((D471+D472+D474+D473)/1000),5)</f>
        <v>1.6346099999999999</v>
      </c>
      <c r="E470" s="90">
        <f>ROUND(((E471+E472+E474+E473)/1000),5)</f>
        <v>1.57277</v>
      </c>
      <c r="F470" s="90">
        <f>ROUND(((F471+F472+F474+F473)/1000),5)</f>
        <v>1.5228600000000001</v>
      </c>
      <c r="G470" s="90">
        <f t="shared" ref="G470:AA470" si="273">ROUND(((G471+G472+G474+G473)/1000),5)</f>
        <v>1.5206500000000001</v>
      </c>
      <c r="H470" s="90">
        <f t="shared" si="273"/>
        <v>1.55863</v>
      </c>
      <c r="I470" s="90">
        <f t="shared" si="273"/>
        <v>1.6552800000000001</v>
      </c>
      <c r="J470" s="90">
        <f t="shared" si="273"/>
        <v>1.95252</v>
      </c>
      <c r="K470" s="90">
        <f t="shared" si="273"/>
        <v>2.1325400000000001</v>
      </c>
      <c r="L470" s="90">
        <f t="shared" si="273"/>
        <v>2.2907600000000001</v>
      </c>
      <c r="M470" s="90">
        <f t="shared" si="273"/>
        <v>2.2968099999999998</v>
      </c>
      <c r="N470" s="90">
        <f t="shared" si="273"/>
        <v>2.3111600000000001</v>
      </c>
      <c r="O470" s="90">
        <f t="shared" si="273"/>
        <v>2.3402500000000002</v>
      </c>
      <c r="P470" s="90">
        <f t="shared" si="273"/>
        <v>2.33209</v>
      </c>
      <c r="Q470" s="90">
        <f t="shared" si="273"/>
        <v>2.34016</v>
      </c>
      <c r="R470" s="90">
        <f t="shared" si="273"/>
        <v>2.3351199999999999</v>
      </c>
      <c r="S470" s="90">
        <f t="shared" si="273"/>
        <v>2.3291400000000002</v>
      </c>
      <c r="T470" s="90">
        <f t="shared" si="273"/>
        <v>2.2924799999999999</v>
      </c>
      <c r="U470" s="90">
        <f t="shared" si="273"/>
        <v>2.3071700000000002</v>
      </c>
      <c r="V470" s="90">
        <f t="shared" si="273"/>
        <v>2.3161200000000002</v>
      </c>
      <c r="W470" s="90">
        <f t="shared" si="273"/>
        <v>2.3283700000000001</v>
      </c>
      <c r="X470" s="90">
        <f t="shared" si="273"/>
        <v>2.27935</v>
      </c>
      <c r="Y470" s="90">
        <f t="shared" si="273"/>
        <v>2.10378</v>
      </c>
      <c r="Z470" s="90">
        <f t="shared" si="273"/>
        <v>1.9322900000000001</v>
      </c>
      <c r="AA470" s="90">
        <f t="shared" si="273"/>
        <v>1.6289199999999999</v>
      </c>
    </row>
    <row r="471" spans="1:27" ht="12.75" hidden="1" customHeight="1" outlineLevel="1" x14ac:dyDescent="0.2">
      <c r="A471" s="98" t="s">
        <v>2869</v>
      </c>
      <c r="B471" s="62" t="s">
        <v>236</v>
      </c>
      <c r="C471" s="42" t="s">
        <v>77</v>
      </c>
      <c r="D471" s="43">
        <v>1194.51</v>
      </c>
      <c r="E471" s="43">
        <v>1132.67</v>
      </c>
      <c r="F471" s="43">
        <v>1082.76</v>
      </c>
      <c r="G471" s="43">
        <v>1080.55</v>
      </c>
      <c r="H471" s="43">
        <v>1118.53</v>
      </c>
      <c r="I471" s="43">
        <v>1215.18</v>
      </c>
      <c r="J471" s="43">
        <v>1512.42</v>
      </c>
      <c r="K471" s="43">
        <v>1692.44</v>
      </c>
      <c r="L471" s="43">
        <v>1850.66</v>
      </c>
      <c r="M471" s="43">
        <v>1856.71</v>
      </c>
      <c r="N471" s="43">
        <v>1871.06</v>
      </c>
      <c r="O471" s="43">
        <v>1900.15</v>
      </c>
      <c r="P471" s="43">
        <v>1891.99</v>
      </c>
      <c r="Q471" s="43">
        <v>1900.06</v>
      </c>
      <c r="R471" s="43">
        <v>1895.02</v>
      </c>
      <c r="S471" s="43">
        <v>1889.04</v>
      </c>
      <c r="T471" s="43">
        <v>1852.38</v>
      </c>
      <c r="U471" s="43">
        <v>1867.07</v>
      </c>
      <c r="V471" s="43">
        <v>1876.02</v>
      </c>
      <c r="W471" s="43">
        <v>1888.27</v>
      </c>
      <c r="X471" s="43">
        <v>1839.25</v>
      </c>
      <c r="Y471" s="43">
        <v>1663.68</v>
      </c>
      <c r="Z471" s="43">
        <v>1492.19</v>
      </c>
      <c r="AA471" s="43">
        <v>1188.82</v>
      </c>
    </row>
    <row r="472" spans="1:27" ht="12.75" hidden="1" customHeight="1" outlineLevel="1" x14ac:dyDescent="0.2">
      <c r="A472" s="98" t="s">
        <v>2870</v>
      </c>
      <c r="B472" s="62" t="s">
        <v>88</v>
      </c>
      <c r="C472" s="42" t="s">
        <v>77</v>
      </c>
      <c r="D472" s="43">
        <f>$D$327</f>
        <v>217.03</v>
      </c>
      <c r="E472" s="43">
        <f t="shared" ref="E472:AA472" si="274">$D$327</f>
        <v>217.03</v>
      </c>
      <c r="F472" s="43">
        <f t="shared" si="274"/>
        <v>217.03</v>
      </c>
      <c r="G472" s="43">
        <f t="shared" si="274"/>
        <v>217.03</v>
      </c>
      <c r="H472" s="43">
        <f t="shared" si="274"/>
        <v>217.03</v>
      </c>
      <c r="I472" s="43">
        <f t="shared" si="274"/>
        <v>217.03</v>
      </c>
      <c r="J472" s="43">
        <f t="shared" si="274"/>
        <v>217.03</v>
      </c>
      <c r="K472" s="43">
        <f t="shared" si="274"/>
        <v>217.03</v>
      </c>
      <c r="L472" s="43">
        <f t="shared" si="274"/>
        <v>217.03</v>
      </c>
      <c r="M472" s="43">
        <f t="shared" si="274"/>
        <v>217.03</v>
      </c>
      <c r="N472" s="43">
        <f t="shared" si="274"/>
        <v>217.03</v>
      </c>
      <c r="O472" s="43">
        <f t="shared" si="274"/>
        <v>217.03</v>
      </c>
      <c r="P472" s="43">
        <f t="shared" si="274"/>
        <v>217.03</v>
      </c>
      <c r="Q472" s="43">
        <f t="shared" si="274"/>
        <v>217.03</v>
      </c>
      <c r="R472" s="43">
        <f t="shared" si="274"/>
        <v>217.03</v>
      </c>
      <c r="S472" s="43">
        <f t="shared" si="274"/>
        <v>217.03</v>
      </c>
      <c r="T472" s="43">
        <f t="shared" si="274"/>
        <v>217.03</v>
      </c>
      <c r="U472" s="43">
        <f t="shared" si="274"/>
        <v>217.03</v>
      </c>
      <c r="V472" s="43">
        <f t="shared" si="274"/>
        <v>217.03</v>
      </c>
      <c r="W472" s="43">
        <f t="shared" si="274"/>
        <v>217.03</v>
      </c>
      <c r="X472" s="43">
        <f t="shared" si="274"/>
        <v>217.03</v>
      </c>
      <c r="Y472" s="43">
        <f t="shared" si="274"/>
        <v>217.03</v>
      </c>
      <c r="Z472" s="43">
        <f t="shared" si="274"/>
        <v>217.03</v>
      </c>
      <c r="AA472" s="43">
        <f t="shared" si="274"/>
        <v>217.03</v>
      </c>
    </row>
    <row r="473" spans="1:27" ht="12.75" hidden="1" customHeight="1" outlineLevel="1" x14ac:dyDescent="0.2">
      <c r="A473" s="98" t="s">
        <v>2871</v>
      </c>
      <c r="B473" s="62" t="s">
        <v>81</v>
      </c>
      <c r="C473" s="42" t="s">
        <v>77</v>
      </c>
      <c r="D473" s="43">
        <v>6.71</v>
      </c>
      <c r="E473" s="43">
        <v>6.71</v>
      </c>
      <c r="F473" s="43">
        <v>6.71</v>
      </c>
      <c r="G473" s="43">
        <v>6.71</v>
      </c>
      <c r="H473" s="43">
        <v>6.71</v>
      </c>
      <c r="I473" s="43">
        <v>6.71</v>
      </c>
      <c r="J473" s="43">
        <v>6.71</v>
      </c>
      <c r="K473" s="43">
        <v>6.71</v>
      </c>
      <c r="L473" s="43">
        <v>6.71</v>
      </c>
      <c r="M473" s="43">
        <v>6.71</v>
      </c>
      <c r="N473" s="43">
        <v>6.71</v>
      </c>
      <c r="O473" s="43">
        <v>6.71</v>
      </c>
      <c r="P473" s="43">
        <v>6.71</v>
      </c>
      <c r="Q473" s="43">
        <v>6.71</v>
      </c>
      <c r="R473" s="43">
        <v>6.71</v>
      </c>
      <c r="S473" s="43">
        <v>6.71</v>
      </c>
      <c r="T473" s="43">
        <v>6.71</v>
      </c>
      <c r="U473" s="43">
        <v>6.71</v>
      </c>
      <c r="V473" s="43">
        <v>6.71</v>
      </c>
      <c r="W473" s="43">
        <v>6.71</v>
      </c>
      <c r="X473" s="43">
        <v>6.71</v>
      </c>
      <c r="Y473" s="43">
        <v>6.71</v>
      </c>
      <c r="Z473" s="43">
        <v>6.71</v>
      </c>
      <c r="AA473" s="43">
        <v>6.71</v>
      </c>
    </row>
    <row r="474" spans="1:27" ht="12.75" hidden="1" customHeight="1" outlineLevel="1" x14ac:dyDescent="0.2">
      <c r="A474" s="98" t="s">
        <v>2872</v>
      </c>
      <c r="B474" s="62" t="s">
        <v>79</v>
      </c>
      <c r="C474" s="42" t="s">
        <v>77</v>
      </c>
      <c r="D474" s="43">
        <f>$D$11</f>
        <v>216.36</v>
      </c>
      <c r="E474" s="43">
        <f t="shared" ref="E474:AA474" si="275">$D$11</f>
        <v>216.36</v>
      </c>
      <c r="F474" s="43">
        <f t="shared" si="275"/>
        <v>216.36</v>
      </c>
      <c r="G474" s="43">
        <f t="shared" si="275"/>
        <v>216.36</v>
      </c>
      <c r="H474" s="43">
        <f t="shared" si="275"/>
        <v>216.36</v>
      </c>
      <c r="I474" s="43">
        <f t="shared" si="275"/>
        <v>216.36</v>
      </c>
      <c r="J474" s="43">
        <f t="shared" si="275"/>
        <v>216.36</v>
      </c>
      <c r="K474" s="43">
        <f t="shared" si="275"/>
        <v>216.36</v>
      </c>
      <c r="L474" s="43">
        <f t="shared" si="275"/>
        <v>216.36</v>
      </c>
      <c r="M474" s="43">
        <f t="shared" si="275"/>
        <v>216.36</v>
      </c>
      <c r="N474" s="43">
        <f t="shared" si="275"/>
        <v>216.36</v>
      </c>
      <c r="O474" s="43">
        <f t="shared" si="275"/>
        <v>216.36</v>
      </c>
      <c r="P474" s="43">
        <f t="shared" si="275"/>
        <v>216.36</v>
      </c>
      <c r="Q474" s="43">
        <f t="shared" si="275"/>
        <v>216.36</v>
      </c>
      <c r="R474" s="43">
        <f t="shared" si="275"/>
        <v>216.36</v>
      </c>
      <c r="S474" s="43">
        <f t="shared" si="275"/>
        <v>216.36</v>
      </c>
      <c r="T474" s="43">
        <f t="shared" si="275"/>
        <v>216.36</v>
      </c>
      <c r="U474" s="43">
        <f t="shared" si="275"/>
        <v>216.36</v>
      </c>
      <c r="V474" s="43">
        <f t="shared" si="275"/>
        <v>216.36</v>
      </c>
      <c r="W474" s="43">
        <f t="shared" si="275"/>
        <v>216.36</v>
      </c>
      <c r="X474" s="43">
        <f t="shared" si="275"/>
        <v>216.36</v>
      </c>
      <c r="Y474" s="43">
        <f t="shared" si="275"/>
        <v>216.36</v>
      </c>
      <c r="Z474" s="43">
        <f t="shared" si="275"/>
        <v>216.36</v>
      </c>
      <c r="AA474" s="43">
        <f t="shared" si="275"/>
        <v>216.36</v>
      </c>
    </row>
    <row r="475" spans="1:27" collapsed="1" x14ac:dyDescent="0.2">
      <c r="A475" s="97" t="s">
        <v>2873</v>
      </c>
      <c r="B475" s="27" t="str">
        <f>"31"&amp;"."&amp;$B$801&amp;"."&amp;$B$802</f>
        <v>31.01.2023</v>
      </c>
      <c r="C475" s="89" t="s">
        <v>74</v>
      </c>
      <c r="D475" s="90">
        <f>ROUND(((D476+D477+D479+D478)/1000),5)</f>
        <v>1.5221800000000001</v>
      </c>
      <c r="E475" s="90">
        <f>ROUND(((E476+E477+E479+E478)/1000),5)</f>
        <v>1.5002200000000001</v>
      </c>
      <c r="F475" s="90">
        <f>ROUND(((F476+F477+F479+F478)/1000),5)</f>
        <v>1.4855100000000001</v>
      </c>
      <c r="G475" s="90">
        <f t="shared" ref="G475:AA475" si="276">ROUND(((G476+G477+G479+G478)/1000),5)</f>
        <v>1.4819</v>
      </c>
      <c r="H475" s="90">
        <f t="shared" si="276"/>
        <v>1.5170399999999999</v>
      </c>
      <c r="I475" s="90">
        <f t="shared" si="276"/>
        <v>1.52477</v>
      </c>
      <c r="J475" s="90">
        <f t="shared" si="276"/>
        <v>1.7535000000000001</v>
      </c>
      <c r="K475" s="90">
        <f t="shared" si="276"/>
        <v>2.0012400000000001</v>
      </c>
      <c r="L475" s="90">
        <f t="shared" si="276"/>
        <v>2.06657</v>
      </c>
      <c r="M475" s="90">
        <f t="shared" si="276"/>
        <v>2.0867200000000001</v>
      </c>
      <c r="N475" s="90">
        <f t="shared" si="276"/>
        <v>2.1064799999999999</v>
      </c>
      <c r="O475" s="90">
        <f t="shared" si="276"/>
        <v>2.14316</v>
      </c>
      <c r="P475" s="90">
        <f t="shared" si="276"/>
        <v>2.1230500000000001</v>
      </c>
      <c r="Q475" s="90">
        <f t="shared" si="276"/>
        <v>2.12852</v>
      </c>
      <c r="R475" s="90">
        <f t="shared" si="276"/>
        <v>2.12378</v>
      </c>
      <c r="S475" s="90">
        <f t="shared" si="276"/>
        <v>2.11572</v>
      </c>
      <c r="T475" s="90">
        <f t="shared" si="276"/>
        <v>2.0699900000000002</v>
      </c>
      <c r="U475" s="90">
        <f t="shared" si="276"/>
        <v>2.12215</v>
      </c>
      <c r="V475" s="90">
        <f t="shared" si="276"/>
        <v>2.1121500000000002</v>
      </c>
      <c r="W475" s="90">
        <f t="shared" si="276"/>
        <v>2.1223900000000002</v>
      </c>
      <c r="X475" s="90">
        <f t="shared" si="276"/>
        <v>2.0831200000000001</v>
      </c>
      <c r="Y475" s="90">
        <f t="shared" si="276"/>
        <v>1.99379</v>
      </c>
      <c r="Z475" s="90">
        <f t="shared" si="276"/>
        <v>1.7577199999999999</v>
      </c>
      <c r="AA475" s="90">
        <f t="shared" si="276"/>
        <v>1.5390999999999999</v>
      </c>
    </row>
    <row r="476" spans="1:27" ht="12.75" hidden="1" customHeight="1" outlineLevel="1" x14ac:dyDescent="0.2">
      <c r="A476" s="98" t="s">
        <v>2874</v>
      </c>
      <c r="B476" s="62" t="s">
        <v>236</v>
      </c>
      <c r="C476" s="42" t="s">
        <v>77</v>
      </c>
      <c r="D476" s="43">
        <v>1082.08</v>
      </c>
      <c r="E476" s="43">
        <v>1060.1199999999999</v>
      </c>
      <c r="F476" s="43">
        <v>1045.4100000000001</v>
      </c>
      <c r="G476" s="43">
        <v>1041.8</v>
      </c>
      <c r="H476" s="43">
        <v>1076.94</v>
      </c>
      <c r="I476" s="43">
        <v>1084.67</v>
      </c>
      <c r="J476" s="43">
        <v>1313.4</v>
      </c>
      <c r="K476" s="43">
        <v>1561.14</v>
      </c>
      <c r="L476" s="43">
        <v>1626.47</v>
      </c>
      <c r="M476" s="43">
        <v>1646.62</v>
      </c>
      <c r="N476" s="43">
        <v>1666.38</v>
      </c>
      <c r="O476" s="43">
        <v>1703.06</v>
      </c>
      <c r="P476" s="43">
        <v>1682.95</v>
      </c>
      <c r="Q476" s="43">
        <v>1688.42</v>
      </c>
      <c r="R476" s="43">
        <v>1683.68</v>
      </c>
      <c r="S476" s="43">
        <v>1675.62</v>
      </c>
      <c r="T476" s="43">
        <v>1629.89</v>
      </c>
      <c r="U476" s="43">
        <v>1682.05</v>
      </c>
      <c r="V476" s="43">
        <v>1672.05</v>
      </c>
      <c r="W476" s="43">
        <v>1682.29</v>
      </c>
      <c r="X476" s="43">
        <v>1643.02</v>
      </c>
      <c r="Y476" s="43">
        <v>1553.69</v>
      </c>
      <c r="Z476" s="43">
        <v>1317.62</v>
      </c>
      <c r="AA476" s="43">
        <v>1099</v>
      </c>
    </row>
    <row r="477" spans="1:27" ht="12.75" hidden="1" customHeight="1" outlineLevel="1" x14ac:dyDescent="0.2">
      <c r="A477" s="98" t="s">
        <v>2875</v>
      </c>
      <c r="B477" s="62" t="s">
        <v>88</v>
      </c>
      <c r="C477" s="42" t="s">
        <v>77</v>
      </c>
      <c r="D477" s="43">
        <f>$D$327</f>
        <v>217.03</v>
      </c>
      <c r="E477" s="43">
        <f t="shared" ref="E477:AA477" si="277">$D$327</f>
        <v>217.03</v>
      </c>
      <c r="F477" s="43">
        <f t="shared" si="277"/>
        <v>217.03</v>
      </c>
      <c r="G477" s="43">
        <f t="shared" si="277"/>
        <v>217.03</v>
      </c>
      <c r="H477" s="43">
        <f t="shared" si="277"/>
        <v>217.03</v>
      </c>
      <c r="I477" s="43">
        <f t="shared" si="277"/>
        <v>217.03</v>
      </c>
      <c r="J477" s="43">
        <f t="shared" si="277"/>
        <v>217.03</v>
      </c>
      <c r="K477" s="43">
        <f t="shared" si="277"/>
        <v>217.03</v>
      </c>
      <c r="L477" s="43">
        <f t="shared" si="277"/>
        <v>217.03</v>
      </c>
      <c r="M477" s="43">
        <f t="shared" si="277"/>
        <v>217.03</v>
      </c>
      <c r="N477" s="43">
        <f t="shared" si="277"/>
        <v>217.03</v>
      </c>
      <c r="O477" s="43">
        <f t="shared" si="277"/>
        <v>217.03</v>
      </c>
      <c r="P477" s="43">
        <f t="shared" si="277"/>
        <v>217.03</v>
      </c>
      <c r="Q477" s="43">
        <f t="shared" si="277"/>
        <v>217.03</v>
      </c>
      <c r="R477" s="43">
        <f t="shared" si="277"/>
        <v>217.03</v>
      </c>
      <c r="S477" s="43">
        <f t="shared" si="277"/>
        <v>217.03</v>
      </c>
      <c r="T477" s="43">
        <f t="shared" si="277"/>
        <v>217.03</v>
      </c>
      <c r="U477" s="43">
        <f t="shared" si="277"/>
        <v>217.03</v>
      </c>
      <c r="V477" s="43">
        <f t="shared" si="277"/>
        <v>217.03</v>
      </c>
      <c r="W477" s="43">
        <f t="shared" si="277"/>
        <v>217.03</v>
      </c>
      <c r="X477" s="43">
        <f t="shared" si="277"/>
        <v>217.03</v>
      </c>
      <c r="Y477" s="43">
        <f t="shared" si="277"/>
        <v>217.03</v>
      </c>
      <c r="Z477" s="43">
        <f t="shared" si="277"/>
        <v>217.03</v>
      </c>
      <c r="AA477" s="43">
        <f t="shared" si="277"/>
        <v>217.03</v>
      </c>
    </row>
    <row r="478" spans="1:27" ht="12.75" hidden="1" customHeight="1" outlineLevel="1" x14ac:dyDescent="0.2">
      <c r="A478" s="98" t="s">
        <v>2876</v>
      </c>
      <c r="B478" s="62" t="s">
        <v>81</v>
      </c>
      <c r="C478" s="42" t="s">
        <v>77</v>
      </c>
      <c r="D478" s="43">
        <v>6.71</v>
      </c>
      <c r="E478" s="43">
        <v>6.71</v>
      </c>
      <c r="F478" s="43">
        <v>6.71</v>
      </c>
      <c r="G478" s="43">
        <v>6.71</v>
      </c>
      <c r="H478" s="43">
        <v>6.71</v>
      </c>
      <c r="I478" s="43">
        <v>6.71</v>
      </c>
      <c r="J478" s="43">
        <v>6.71</v>
      </c>
      <c r="K478" s="43">
        <v>6.71</v>
      </c>
      <c r="L478" s="43">
        <v>6.71</v>
      </c>
      <c r="M478" s="43">
        <v>6.71</v>
      </c>
      <c r="N478" s="43">
        <v>6.71</v>
      </c>
      <c r="O478" s="43">
        <v>6.71</v>
      </c>
      <c r="P478" s="43">
        <v>6.71</v>
      </c>
      <c r="Q478" s="43">
        <v>6.71</v>
      </c>
      <c r="R478" s="43">
        <v>6.71</v>
      </c>
      <c r="S478" s="43">
        <v>6.71</v>
      </c>
      <c r="T478" s="43">
        <v>6.71</v>
      </c>
      <c r="U478" s="43">
        <v>6.71</v>
      </c>
      <c r="V478" s="43">
        <v>6.71</v>
      </c>
      <c r="W478" s="43">
        <v>6.71</v>
      </c>
      <c r="X478" s="43">
        <v>6.71</v>
      </c>
      <c r="Y478" s="43">
        <v>6.71</v>
      </c>
      <c r="Z478" s="43">
        <v>6.71</v>
      </c>
      <c r="AA478" s="43">
        <v>6.71</v>
      </c>
    </row>
    <row r="479" spans="1:27" ht="12.75" hidden="1" customHeight="1" outlineLevel="1" x14ac:dyDescent="0.2">
      <c r="A479" s="98" t="s">
        <v>2877</v>
      </c>
      <c r="B479" s="62" t="s">
        <v>79</v>
      </c>
      <c r="C479" s="42" t="s">
        <v>77</v>
      </c>
      <c r="D479" s="43">
        <f>$D$11</f>
        <v>216.36</v>
      </c>
      <c r="E479" s="43">
        <f t="shared" ref="E479:AA479" si="278">$D$11</f>
        <v>216.36</v>
      </c>
      <c r="F479" s="43">
        <f t="shared" si="278"/>
        <v>216.36</v>
      </c>
      <c r="G479" s="43">
        <f t="shared" si="278"/>
        <v>216.36</v>
      </c>
      <c r="H479" s="43">
        <f t="shared" si="278"/>
        <v>216.36</v>
      </c>
      <c r="I479" s="43">
        <f t="shared" si="278"/>
        <v>216.36</v>
      </c>
      <c r="J479" s="43">
        <f t="shared" si="278"/>
        <v>216.36</v>
      </c>
      <c r="K479" s="43">
        <f t="shared" si="278"/>
        <v>216.36</v>
      </c>
      <c r="L479" s="43">
        <f t="shared" si="278"/>
        <v>216.36</v>
      </c>
      <c r="M479" s="43">
        <f t="shared" si="278"/>
        <v>216.36</v>
      </c>
      <c r="N479" s="43">
        <f t="shared" si="278"/>
        <v>216.36</v>
      </c>
      <c r="O479" s="43">
        <f t="shared" si="278"/>
        <v>216.36</v>
      </c>
      <c r="P479" s="43">
        <f t="shared" si="278"/>
        <v>216.36</v>
      </c>
      <c r="Q479" s="43">
        <f t="shared" si="278"/>
        <v>216.36</v>
      </c>
      <c r="R479" s="43">
        <f t="shared" si="278"/>
        <v>216.36</v>
      </c>
      <c r="S479" s="43">
        <f t="shared" si="278"/>
        <v>216.36</v>
      </c>
      <c r="T479" s="43">
        <f t="shared" si="278"/>
        <v>216.36</v>
      </c>
      <c r="U479" s="43">
        <f t="shared" si="278"/>
        <v>216.36</v>
      </c>
      <c r="V479" s="43">
        <f t="shared" si="278"/>
        <v>216.36</v>
      </c>
      <c r="W479" s="43">
        <f t="shared" si="278"/>
        <v>216.36</v>
      </c>
      <c r="X479" s="43">
        <f t="shared" si="278"/>
        <v>216.36</v>
      </c>
      <c r="Y479" s="43">
        <f t="shared" si="278"/>
        <v>216.36</v>
      </c>
      <c r="Z479" s="43">
        <f t="shared" si="278"/>
        <v>216.36</v>
      </c>
      <c r="AA479" s="43">
        <f t="shared" si="278"/>
        <v>216.36</v>
      </c>
    </row>
    <row r="480" spans="1:27" collapsed="1" x14ac:dyDescent="0.2">
      <c r="B480" s="100" t="s">
        <v>390</v>
      </c>
    </row>
    <row r="481" spans="1:27" x14ac:dyDescent="0.2">
      <c r="B481" s="100" t="s">
        <v>390</v>
      </c>
    </row>
    <row r="482" spans="1:27" x14ac:dyDescent="0.2">
      <c r="A482" s="181" t="s">
        <v>703</v>
      </c>
      <c r="B482" s="182"/>
      <c r="C482" s="182"/>
      <c r="D482" s="182"/>
      <c r="E482" s="182"/>
      <c r="F482" s="182"/>
      <c r="G482" s="182"/>
      <c r="H482" s="182"/>
      <c r="I482" s="182"/>
      <c r="J482" s="182"/>
      <c r="K482" s="182"/>
      <c r="L482" s="182"/>
      <c r="M482" s="182"/>
      <c r="N482" s="182"/>
      <c r="O482" s="182"/>
      <c r="P482" s="182"/>
      <c r="Q482" s="182"/>
      <c r="R482" s="182"/>
      <c r="S482" s="182"/>
      <c r="T482" s="182"/>
      <c r="U482" s="182"/>
      <c r="V482" s="182"/>
      <c r="W482" s="182"/>
      <c r="X482" s="182"/>
      <c r="Y482" s="182"/>
      <c r="Z482" s="182"/>
      <c r="AA482" s="183"/>
    </row>
    <row r="483" spans="1:27" ht="25.5" x14ac:dyDescent="0.2">
      <c r="A483" s="25" t="s">
        <v>62</v>
      </c>
      <c r="B483" s="26" t="s">
        <v>208</v>
      </c>
      <c r="C483" s="25" t="s">
        <v>209</v>
      </c>
      <c r="D483" s="26" t="s">
        <v>210</v>
      </c>
      <c r="E483" s="26" t="s">
        <v>211</v>
      </c>
      <c r="F483" s="26" t="s">
        <v>212</v>
      </c>
      <c r="G483" s="26" t="s">
        <v>213</v>
      </c>
      <c r="H483" s="26" t="s">
        <v>214</v>
      </c>
      <c r="I483" s="26" t="s">
        <v>215</v>
      </c>
      <c r="J483" s="26" t="s">
        <v>216</v>
      </c>
      <c r="K483" s="26" t="s">
        <v>217</v>
      </c>
      <c r="L483" s="26" t="s">
        <v>218</v>
      </c>
      <c r="M483" s="26" t="s">
        <v>219</v>
      </c>
      <c r="N483" s="26" t="s">
        <v>220</v>
      </c>
      <c r="O483" s="26" t="s">
        <v>221</v>
      </c>
      <c r="P483" s="26" t="s">
        <v>222</v>
      </c>
      <c r="Q483" s="26" t="s">
        <v>223</v>
      </c>
      <c r="R483" s="26" t="s">
        <v>224</v>
      </c>
      <c r="S483" s="26" t="s">
        <v>225</v>
      </c>
      <c r="T483" s="26" t="s">
        <v>226</v>
      </c>
      <c r="U483" s="26" t="s">
        <v>227</v>
      </c>
      <c r="V483" s="26" t="s">
        <v>228</v>
      </c>
      <c r="W483" s="26" t="s">
        <v>229</v>
      </c>
      <c r="X483" s="26" t="s">
        <v>230</v>
      </c>
      <c r="Y483" s="26" t="s">
        <v>231</v>
      </c>
      <c r="Z483" s="26" t="s">
        <v>232</v>
      </c>
      <c r="AA483" s="26" t="s">
        <v>233</v>
      </c>
    </row>
    <row r="484" spans="1:27" x14ac:dyDescent="0.2">
      <c r="A484" s="97" t="s">
        <v>2878</v>
      </c>
      <c r="B484" s="27" t="str">
        <f>"01"&amp;"."&amp;$B$801&amp;"."&amp;$B$802</f>
        <v>01.01.2023</v>
      </c>
      <c r="C484" s="89" t="s">
        <v>74</v>
      </c>
      <c r="D484" s="90">
        <f>ROUND(((D485+D486+D488+D487)/1000),5)</f>
        <v>1.8187</v>
      </c>
      <c r="E484" s="90">
        <f>ROUND(((E485+E486+E488+E487)/1000),5)</f>
        <v>1.7640800000000001</v>
      </c>
      <c r="F484" s="90">
        <f>ROUND(((F485+F486+F488+F487)/1000),5)</f>
        <v>1.81077</v>
      </c>
      <c r="G484" s="90">
        <f t="shared" ref="G484:AA484" si="279">ROUND(((G485+G486+G488+G487)/1000),5)</f>
        <v>1.7606999999999999</v>
      </c>
      <c r="H484" s="90">
        <f t="shared" si="279"/>
        <v>1.73752</v>
      </c>
      <c r="I484" s="90">
        <f t="shared" si="279"/>
        <v>1.73767</v>
      </c>
      <c r="J484" s="90">
        <f t="shared" si="279"/>
        <v>1.7376499999999999</v>
      </c>
      <c r="K484" s="90">
        <f t="shared" si="279"/>
        <v>1.72044</v>
      </c>
      <c r="L484" s="90">
        <f t="shared" si="279"/>
        <v>1.6852400000000001</v>
      </c>
      <c r="M484" s="90">
        <f t="shared" si="279"/>
        <v>1.70706</v>
      </c>
      <c r="N484" s="90">
        <f t="shared" si="279"/>
        <v>1.8040400000000001</v>
      </c>
      <c r="O484" s="90">
        <f t="shared" si="279"/>
        <v>1.82046</v>
      </c>
      <c r="P484" s="90">
        <f t="shared" si="279"/>
        <v>1.9039200000000001</v>
      </c>
      <c r="Q484" s="90">
        <f t="shared" si="279"/>
        <v>1.9426699999999999</v>
      </c>
      <c r="R484" s="90">
        <f t="shared" si="279"/>
        <v>1.9153</v>
      </c>
      <c r="S484" s="90">
        <f t="shared" si="279"/>
        <v>2.0045000000000002</v>
      </c>
      <c r="T484" s="90">
        <f t="shared" si="279"/>
        <v>2.11835</v>
      </c>
      <c r="U484" s="90">
        <f t="shared" si="279"/>
        <v>2.1478700000000002</v>
      </c>
      <c r="V484" s="90">
        <f t="shared" si="279"/>
        <v>2.1484200000000002</v>
      </c>
      <c r="W484" s="90">
        <f t="shared" si="279"/>
        <v>2.1487500000000002</v>
      </c>
      <c r="X484" s="90">
        <f t="shared" si="279"/>
        <v>2.1652399999999998</v>
      </c>
      <c r="Y484" s="90">
        <f t="shared" si="279"/>
        <v>2.14703</v>
      </c>
      <c r="Z484" s="90">
        <f t="shared" si="279"/>
        <v>1.91231</v>
      </c>
      <c r="AA484" s="90">
        <f t="shared" si="279"/>
        <v>1.7448699999999999</v>
      </c>
    </row>
    <row r="485" spans="1:27" ht="12.75" hidden="1" customHeight="1" outlineLevel="1" x14ac:dyDescent="0.2">
      <c r="A485" s="98" t="s">
        <v>2879</v>
      </c>
      <c r="B485" s="62" t="s">
        <v>236</v>
      </c>
      <c r="C485" s="42" t="s">
        <v>77</v>
      </c>
      <c r="D485" s="43">
        <v>1161.45</v>
      </c>
      <c r="E485" s="43">
        <v>1106.83</v>
      </c>
      <c r="F485" s="43">
        <v>1153.52</v>
      </c>
      <c r="G485" s="43">
        <v>1103.45</v>
      </c>
      <c r="H485" s="43">
        <v>1080.27</v>
      </c>
      <c r="I485" s="43">
        <v>1080.42</v>
      </c>
      <c r="J485" s="43">
        <v>1080.4000000000001</v>
      </c>
      <c r="K485" s="43">
        <v>1063.19</v>
      </c>
      <c r="L485" s="43">
        <v>1027.99</v>
      </c>
      <c r="M485" s="43">
        <v>1049.81</v>
      </c>
      <c r="N485" s="43">
        <v>1146.79</v>
      </c>
      <c r="O485" s="43">
        <v>1163.21</v>
      </c>
      <c r="P485" s="43">
        <v>1246.67</v>
      </c>
      <c r="Q485" s="43">
        <v>1285.42</v>
      </c>
      <c r="R485" s="43">
        <v>1258.05</v>
      </c>
      <c r="S485" s="43">
        <v>1347.25</v>
      </c>
      <c r="T485" s="43">
        <v>1461.1</v>
      </c>
      <c r="U485" s="43">
        <v>1490.62</v>
      </c>
      <c r="V485" s="43">
        <v>1491.17</v>
      </c>
      <c r="W485" s="43">
        <v>1491.5</v>
      </c>
      <c r="X485" s="43">
        <v>1507.99</v>
      </c>
      <c r="Y485" s="43">
        <v>1489.78</v>
      </c>
      <c r="Z485" s="43">
        <v>1255.06</v>
      </c>
      <c r="AA485" s="43">
        <v>1087.6199999999999</v>
      </c>
    </row>
    <row r="486" spans="1:27" ht="12.75" hidden="1" customHeight="1" outlineLevel="1" x14ac:dyDescent="0.2">
      <c r="A486" s="98" t="s">
        <v>2880</v>
      </c>
      <c r="B486" s="62" t="s">
        <v>88</v>
      </c>
      <c r="C486" s="42" t="s">
        <v>77</v>
      </c>
      <c r="D486" s="43">
        <v>434.18</v>
      </c>
      <c r="E486" s="43">
        <f>$D$486</f>
        <v>434.18</v>
      </c>
      <c r="F486" s="43">
        <f t="shared" ref="F486:AA486" si="280">$D$486</f>
        <v>434.18</v>
      </c>
      <c r="G486" s="43">
        <f t="shared" si="280"/>
        <v>434.18</v>
      </c>
      <c r="H486" s="43">
        <f t="shared" si="280"/>
        <v>434.18</v>
      </c>
      <c r="I486" s="43">
        <f t="shared" si="280"/>
        <v>434.18</v>
      </c>
      <c r="J486" s="43">
        <f t="shared" si="280"/>
        <v>434.18</v>
      </c>
      <c r="K486" s="43">
        <f t="shared" si="280"/>
        <v>434.18</v>
      </c>
      <c r="L486" s="43">
        <f t="shared" si="280"/>
        <v>434.18</v>
      </c>
      <c r="M486" s="43">
        <f t="shared" si="280"/>
        <v>434.18</v>
      </c>
      <c r="N486" s="43">
        <f t="shared" si="280"/>
        <v>434.18</v>
      </c>
      <c r="O486" s="43">
        <f t="shared" si="280"/>
        <v>434.18</v>
      </c>
      <c r="P486" s="43">
        <f t="shared" si="280"/>
        <v>434.18</v>
      </c>
      <c r="Q486" s="43">
        <f t="shared" si="280"/>
        <v>434.18</v>
      </c>
      <c r="R486" s="43">
        <f t="shared" si="280"/>
        <v>434.18</v>
      </c>
      <c r="S486" s="43">
        <f t="shared" si="280"/>
        <v>434.18</v>
      </c>
      <c r="T486" s="43">
        <f t="shared" si="280"/>
        <v>434.18</v>
      </c>
      <c r="U486" s="43">
        <f t="shared" si="280"/>
        <v>434.18</v>
      </c>
      <c r="V486" s="43">
        <f t="shared" si="280"/>
        <v>434.18</v>
      </c>
      <c r="W486" s="43">
        <f t="shared" si="280"/>
        <v>434.18</v>
      </c>
      <c r="X486" s="43">
        <f t="shared" si="280"/>
        <v>434.18</v>
      </c>
      <c r="Y486" s="43">
        <f t="shared" si="280"/>
        <v>434.18</v>
      </c>
      <c r="Z486" s="43">
        <f t="shared" si="280"/>
        <v>434.18</v>
      </c>
      <c r="AA486" s="43">
        <f t="shared" si="280"/>
        <v>434.18</v>
      </c>
    </row>
    <row r="487" spans="1:27" ht="12.75" hidden="1" customHeight="1" outlineLevel="1" x14ac:dyDescent="0.2">
      <c r="A487" s="98" t="s">
        <v>2881</v>
      </c>
      <c r="B487" s="62" t="s">
        <v>81</v>
      </c>
      <c r="C487" s="42" t="s">
        <v>77</v>
      </c>
      <c r="D487" s="43">
        <v>6.71</v>
      </c>
      <c r="E487" s="43">
        <v>6.71</v>
      </c>
      <c r="F487" s="43">
        <v>6.71</v>
      </c>
      <c r="G487" s="43">
        <v>6.71</v>
      </c>
      <c r="H487" s="43">
        <v>6.71</v>
      </c>
      <c r="I487" s="43">
        <v>6.71</v>
      </c>
      <c r="J487" s="43">
        <v>6.71</v>
      </c>
      <c r="K487" s="43">
        <v>6.71</v>
      </c>
      <c r="L487" s="43">
        <v>6.71</v>
      </c>
      <c r="M487" s="43">
        <v>6.71</v>
      </c>
      <c r="N487" s="43">
        <v>6.71</v>
      </c>
      <c r="O487" s="43">
        <v>6.71</v>
      </c>
      <c r="P487" s="43">
        <v>6.71</v>
      </c>
      <c r="Q487" s="43">
        <v>6.71</v>
      </c>
      <c r="R487" s="43">
        <v>6.71</v>
      </c>
      <c r="S487" s="43">
        <v>6.71</v>
      </c>
      <c r="T487" s="43">
        <v>6.71</v>
      </c>
      <c r="U487" s="43">
        <v>6.71</v>
      </c>
      <c r="V487" s="43">
        <v>6.71</v>
      </c>
      <c r="W487" s="43">
        <v>6.71</v>
      </c>
      <c r="X487" s="43">
        <v>6.71</v>
      </c>
      <c r="Y487" s="43">
        <v>6.71</v>
      </c>
      <c r="Z487" s="43">
        <v>6.71</v>
      </c>
      <c r="AA487" s="43">
        <v>6.71</v>
      </c>
    </row>
    <row r="488" spans="1:27" ht="12.75" hidden="1" customHeight="1" outlineLevel="1" x14ac:dyDescent="0.2">
      <c r="A488" s="98" t="s">
        <v>2882</v>
      </c>
      <c r="B488" s="62" t="s">
        <v>79</v>
      </c>
      <c r="C488" s="42" t="s">
        <v>77</v>
      </c>
      <c r="D488" s="43">
        <f>$D$11</f>
        <v>216.36</v>
      </c>
      <c r="E488" s="43">
        <f t="shared" ref="E488:AA488" si="281">$D$11</f>
        <v>216.36</v>
      </c>
      <c r="F488" s="43">
        <f t="shared" si="281"/>
        <v>216.36</v>
      </c>
      <c r="G488" s="43">
        <f t="shared" si="281"/>
        <v>216.36</v>
      </c>
      <c r="H488" s="43">
        <f t="shared" si="281"/>
        <v>216.36</v>
      </c>
      <c r="I488" s="43">
        <f t="shared" si="281"/>
        <v>216.36</v>
      </c>
      <c r="J488" s="43">
        <f t="shared" si="281"/>
        <v>216.36</v>
      </c>
      <c r="K488" s="43">
        <f t="shared" si="281"/>
        <v>216.36</v>
      </c>
      <c r="L488" s="43">
        <f t="shared" si="281"/>
        <v>216.36</v>
      </c>
      <c r="M488" s="43">
        <f t="shared" si="281"/>
        <v>216.36</v>
      </c>
      <c r="N488" s="43">
        <f t="shared" si="281"/>
        <v>216.36</v>
      </c>
      <c r="O488" s="43">
        <f t="shared" si="281"/>
        <v>216.36</v>
      </c>
      <c r="P488" s="43">
        <f t="shared" si="281"/>
        <v>216.36</v>
      </c>
      <c r="Q488" s="43">
        <f t="shared" si="281"/>
        <v>216.36</v>
      </c>
      <c r="R488" s="43">
        <f t="shared" si="281"/>
        <v>216.36</v>
      </c>
      <c r="S488" s="43">
        <f t="shared" si="281"/>
        <v>216.36</v>
      </c>
      <c r="T488" s="43">
        <f t="shared" si="281"/>
        <v>216.36</v>
      </c>
      <c r="U488" s="43">
        <f t="shared" si="281"/>
        <v>216.36</v>
      </c>
      <c r="V488" s="43">
        <f t="shared" si="281"/>
        <v>216.36</v>
      </c>
      <c r="W488" s="43">
        <f t="shared" si="281"/>
        <v>216.36</v>
      </c>
      <c r="X488" s="43">
        <f t="shared" si="281"/>
        <v>216.36</v>
      </c>
      <c r="Y488" s="43">
        <f t="shared" si="281"/>
        <v>216.36</v>
      </c>
      <c r="Z488" s="43">
        <f t="shared" si="281"/>
        <v>216.36</v>
      </c>
      <c r="AA488" s="43">
        <f t="shared" si="281"/>
        <v>216.36</v>
      </c>
    </row>
    <row r="489" spans="1:27" collapsed="1" x14ac:dyDescent="0.2">
      <c r="A489" s="97" t="s">
        <v>2883</v>
      </c>
      <c r="B489" s="27" t="str">
        <f>"02"&amp;"."&amp;$B$801&amp;"."&amp;$B$802</f>
        <v>02.01.2023</v>
      </c>
      <c r="C489" s="89" t="s">
        <v>74</v>
      </c>
      <c r="D489" s="90">
        <f>ROUND(((D490+D491+D493+D492)/1000),5)</f>
        <v>1.7180899999999999</v>
      </c>
      <c r="E489" s="90">
        <f>ROUND(((E490+E491+E493+E492)/1000),5)</f>
        <v>1.6493100000000001</v>
      </c>
      <c r="F489" s="90">
        <f>ROUND(((F490+F491+F493+F492)/1000),5)</f>
        <v>1.6076900000000001</v>
      </c>
      <c r="G489" s="90">
        <f t="shared" ref="G489:AA489" si="282">ROUND(((G490+G491+G493+G492)/1000),5)</f>
        <v>1.5908100000000001</v>
      </c>
      <c r="H489" s="90">
        <f t="shared" si="282"/>
        <v>1.6046499999999999</v>
      </c>
      <c r="I489" s="90">
        <f t="shared" si="282"/>
        <v>1.6216600000000001</v>
      </c>
      <c r="J489" s="90">
        <f t="shared" si="282"/>
        <v>1.6287199999999999</v>
      </c>
      <c r="K489" s="90">
        <f t="shared" si="282"/>
        <v>1.65439</v>
      </c>
      <c r="L489" s="90">
        <f t="shared" si="282"/>
        <v>1.7707599999999999</v>
      </c>
      <c r="M489" s="90">
        <f t="shared" si="282"/>
        <v>1.9283399999999999</v>
      </c>
      <c r="N489" s="90">
        <f t="shared" si="282"/>
        <v>2.1892399999999999</v>
      </c>
      <c r="O489" s="90">
        <f t="shared" si="282"/>
        <v>2.25386</v>
      </c>
      <c r="P489" s="90">
        <f t="shared" si="282"/>
        <v>2.2508599999999999</v>
      </c>
      <c r="Q489" s="90">
        <f t="shared" si="282"/>
        <v>2.26322</v>
      </c>
      <c r="R489" s="90">
        <f t="shared" si="282"/>
        <v>2.2173699999999998</v>
      </c>
      <c r="S489" s="90">
        <f t="shared" si="282"/>
        <v>2.2707600000000001</v>
      </c>
      <c r="T489" s="90">
        <f t="shared" si="282"/>
        <v>2.3075899999999998</v>
      </c>
      <c r="U489" s="90">
        <f t="shared" si="282"/>
        <v>2.3216999999999999</v>
      </c>
      <c r="V489" s="90">
        <f t="shared" si="282"/>
        <v>2.3210299999999999</v>
      </c>
      <c r="W489" s="90">
        <f t="shared" si="282"/>
        <v>2.32016</v>
      </c>
      <c r="X489" s="90">
        <f t="shared" si="282"/>
        <v>2.32239</v>
      </c>
      <c r="Y489" s="90">
        <f t="shared" si="282"/>
        <v>2.30463</v>
      </c>
      <c r="Z489" s="90">
        <f t="shared" si="282"/>
        <v>2.1290100000000001</v>
      </c>
      <c r="AA489" s="90">
        <f t="shared" si="282"/>
        <v>1.8332999999999999</v>
      </c>
    </row>
    <row r="490" spans="1:27" ht="12.75" hidden="1" customHeight="1" outlineLevel="1" x14ac:dyDescent="0.2">
      <c r="A490" s="98" t="s">
        <v>2884</v>
      </c>
      <c r="B490" s="62" t="s">
        <v>236</v>
      </c>
      <c r="C490" s="42" t="s">
        <v>77</v>
      </c>
      <c r="D490" s="43">
        <v>1060.8399999999999</v>
      </c>
      <c r="E490" s="43">
        <v>992.06</v>
      </c>
      <c r="F490" s="43">
        <v>950.44</v>
      </c>
      <c r="G490" s="43">
        <v>933.56</v>
      </c>
      <c r="H490" s="43">
        <v>947.4</v>
      </c>
      <c r="I490" s="43">
        <v>964.41</v>
      </c>
      <c r="J490" s="43">
        <v>971.47</v>
      </c>
      <c r="K490" s="43">
        <v>997.14</v>
      </c>
      <c r="L490" s="43">
        <v>1113.51</v>
      </c>
      <c r="M490" s="43">
        <v>1271.0899999999999</v>
      </c>
      <c r="N490" s="43">
        <v>1531.99</v>
      </c>
      <c r="O490" s="43">
        <v>1596.61</v>
      </c>
      <c r="P490" s="43">
        <v>1593.61</v>
      </c>
      <c r="Q490" s="43">
        <v>1605.97</v>
      </c>
      <c r="R490" s="43">
        <v>1560.12</v>
      </c>
      <c r="S490" s="43">
        <v>1613.51</v>
      </c>
      <c r="T490" s="43">
        <v>1650.34</v>
      </c>
      <c r="U490" s="43">
        <v>1664.45</v>
      </c>
      <c r="V490" s="43">
        <v>1663.78</v>
      </c>
      <c r="W490" s="43">
        <v>1662.91</v>
      </c>
      <c r="X490" s="43">
        <v>1665.14</v>
      </c>
      <c r="Y490" s="43">
        <v>1647.38</v>
      </c>
      <c r="Z490" s="43">
        <v>1471.76</v>
      </c>
      <c r="AA490" s="43">
        <v>1176.05</v>
      </c>
    </row>
    <row r="491" spans="1:27" ht="12.75" hidden="1" customHeight="1" outlineLevel="1" x14ac:dyDescent="0.2">
      <c r="A491" s="98" t="s">
        <v>2885</v>
      </c>
      <c r="B491" s="62" t="s">
        <v>88</v>
      </c>
      <c r="C491" s="42" t="s">
        <v>77</v>
      </c>
      <c r="D491" s="43">
        <f>$D$486</f>
        <v>434.18</v>
      </c>
      <c r="E491" s="43">
        <f t="shared" ref="E491:AA491" si="283">$D$486</f>
        <v>434.18</v>
      </c>
      <c r="F491" s="43">
        <f t="shared" si="283"/>
        <v>434.18</v>
      </c>
      <c r="G491" s="43">
        <f t="shared" si="283"/>
        <v>434.18</v>
      </c>
      <c r="H491" s="43">
        <f t="shared" si="283"/>
        <v>434.18</v>
      </c>
      <c r="I491" s="43">
        <f t="shared" si="283"/>
        <v>434.18</v>
      </c>
      <c r="J491" s="43">
        <f t="shared" si="283"/>
        <v>434.18</v>
      </c>
      <c r="K491" s="43">
        <f t="shared" si="283"/>
        <v>434.18</v>
      </c>
      <c r="L491" s="43">
        <f t="shared" si="283"/>
        <v>434.18</v>
      </c>
      <c r="M491" s="43">
        <f t="shared" si="283"/>
        <v>434.18</v>
      </c>
      <c r="N491" s="43">
        <f t="shared" si="283"/>
        <v>434.18</v>
      </c>
      <c r="O491" s="43">
        <f t="shared" si="283"/>
        <v>434.18</v>
      </c>
      <c r="P491" s="43">
        <f t="shared" si="283"/>
        <v>434.18</v>
      </c>
      <c r="Q491" s="43">
        <f t="shared" si="283"/>
        <v>434.18</v>
      </c>
      <c r="R491" s="43">
        <f t="shared" si="283"/>
        <v>434.18</v>
      </c>
      <c r="S491" s="43">
        <f t="shared" si="283"/>
        <v>434.18</v>
      </c>
      <c r="T491" s="43">
        <f t="shared" si="283"/>
        <v>434.18</v>
      </c>
      <c r="U491" s="43">
        <f t="shared" si="283"/>
        <v>434.18</v>
      </c>
      <c r="V491" s="43">
        <f t="shared" si="283"/>
        <v>434.18</v>
      </c>
      <c r="W491" s="43">
        <f t="shared" si="283"/>
        <v>434.18</v>
      </c>
      <c r="X491" s="43">
        <f t="shared" si="283"/>
        <v>434.18</v>
      </c>
      <c r="Y491" s="43">
        <f t="shared" si="283"/>
        <v>434.18</v>
      </c>
      <c r="Z491" s="43">
        <f t="shared" si="283"/>
        <v>434.18</v>
      </c>
      <c r="AA491" s="43">
        <f t="shared" si="283"/>
        <v>434.18</v>
      </c>
    </row>
    <row r="492" spans="1:27" ht="12.75" hidden="1" customHeight="1" outlineLevel="1" x14ac:dyDescent="0.2">
      <c r="A492" s="98" t="s">
        <v>2886</v>
      </c>
      <c r="B492" s="62" t="s">
        <v>81</v>
      </c>
      <c r="C492" s="42" t="s">
        <v>77</v>
      </c>
      <c r="D492" s="43">
        <v>6.71</v>
      </c>
      <c r="E492" s="43">
        <v>6.71</v>
      </c>
      <c r="F492" s="43">
        <v>6.71</v>
      </c>
      <c r="G492" s="43">
        <v>6.71</v>
      </c>
      <c r="H492" s="43">
        <v>6.71</v>
      </c>
      <c r="I492" s="43">
        <v>6.71</v>
      </c>
      <c r="J492" s="43">
        <v>6.71</v>
      </c>
      <c r="K492" s="43">
        <v>6.71</v>
      </c>
      <c r="L492" s="43">
        <v>6.71</v>
      </c>
      <c r="M492" s="43">
        <v>6.71</v>
      </c>
      <c r="N492" s="43">
        <v>6.71</v>
      </c>
      <c r="O492" s="43">
        <v>6.71</v>
      </c>
      <c r="P492" s="43">
        <v>6.71</v>
      </c>
      <c r="Q492" s="43">
        <v>6.71</v>
      </c>
      <c r="R492" s="43">
        <v>6.71</v>
      </c>
      <c r="S492" s="43">
        <v>6.71</v>
      </c>
      <c r="T492" s="43">
        <v>6.71</v>
      </c>
      <c r="U492" s="43">
        <v>6.71</v>
      </c>
      <c r="V492" s="43">
        <v>6.71</v>
      </c>
      <c r="W492" s="43">
        <v>6.71</v>
      </c>
      <c r="X492" s="43">
        <v>6.71</v>
      </c>
      <c r="Y492" s="43">
        <v>6.71</v>
      </c>
      <c r="Z492" s="43">
        <v>6.71</v>
      </c>
      <c r="AA492" s="43">
        <v>6.71</v>
      </c>
    </row>
    <row r="493" spans="1:27" ht="12.75" hidden="1" customHeight="1" outlineLevel="1" x14ac:dyDescent="0.2">
      <c r="A493" s="98" t="s">
        <v>2887</v>
      </c>
      <c r="B493" s="62" t="s">
        <v>79</v>
      </c>
      <c r="C493" s="42" t="s">
        <v>77</v>
      </c>
      <c r="D493" s="43">
        <f>$D$11</f>
        <v>216.36</v>
      </c>
      <c r="E493" s="43">
        <f t="shared" ref="E493:AA493" si="284">$D$11</f>
        <v>216.36</v>
      </c>
      <c r="F493" s="43">
        <f t="shared" si="284"/>
        <v>216.36</v>
      </c>
      <c r="G493" s="43">
        <f t="shared" si="284"/>
        <v>216.36</v>
      </c>
      <c r="H493" s="43">
        <f t="shared" si="284"/>
        <v>216.36</v>
      </c>
      <c r="I493" s="43">
        <f t="shared" si="284"/>
        <v>216.36</v>
      </c>
      <c r="J493" s="43">
        <f t="shared" si="284"/>
        <v>216.36</v>
      </c>
      <c r="K493" s="43">
        <f t="shared" si="284"/>
        <v>216.36</v>
      </c>
      <c r="L493" s="43">
        <f t="shared" si="284"/>
        <v>216.36</v>
      </c>
      <c r="M493" s="43">
        <f t="shared" si="284"/>
        <v>216.36</v>
      </c>
      <c r="N493" s="43">
        <f t="shared" si="284"/>
        <v>216.36</v>
      </c>
      <c r="O493" s="43">
        <f t="shared" si="284"/>
        <v>216.36</v>
      </c>
      <c r="P493" s="43">
        <f t="shared" si="284"/>
        <v>216.36</v>
      </c>
      <c r="Q493" s="43">
        <f t="shared" si="284"/>
        <v>216.36</v>
      </c>
      <c r="R493" s="43">
        <f t="shared" si="284"/>
        <v>216.36</v>
      </c>
      <c r="S493" s="43">
        <f t="shared" si="284"/>
        <v>216.36</v>
      </c>
      <c r="T493" s="43">
        <f t="shared" si="284"/>
        <v>216.36</v>
      </c>
      <c r="U493" s="43">
        <f t="shared" si="284"/>
        <v>216.36</v>
      </c>
      <c r="V493" s="43">
        <f t="shared" si="284"/>
        <v>216.36</v>
      </c>
      <c r="W493" s="43">
        <f t="shared" si="284"/>
        <v>216.36</v>
      </c>
      <c r="X493" s="43">
        <f t="shared" si="284"/>
        <v>216.36</v>
      </c>
      <c r="Y493" s="43">
        <f t="shared" si="284"/>
        <v>216.36</v>
      </c>
      <c r="Z493" s="43">
        <f t="shared" si="284"/>
        <v>216.36</v>
      </c>
      <c r="AA493" s="43">
        <f t="shared" si="284"/>
        <v>216.36</v>
      </c>
    </row>
    <row r="494" spans="1:27" collapsed="1" x14ac:dyDescent="0.2">
      <c r="A494" s="97" t="s">
        <v>2888</v>
      </c>
      <c r="B494" s="27" t="str">
        <f>"03"&amp;"."&amp;$B$801&amp;"."&amp;$B$802</f>
        <v>03.01.2023</v>
      </c>
      <c r="C494" s="89" t="s">
        <v>74</v>
      </c>
      <c r="D494" s="90">
        <f>ROUND(((D495+D496+D498+D497)/1000),5)</f>
        <v>1.7695799999999999</v>
      </c>
      <c r="E494" s="90">
        <f>ROUND(((E495+E496+E498+E497)/1000),5)</f>
        <v>1.70208</v>
      </c>
      <c r="F494" s="90">
        <f>ROUND(((F495+F496+F498+F497)/1000),5)</f>
        <v>1.65381</v>
      </c>
      <c r="G494" s="90">
        <f t="shared" ref="G494:AA494" si="285">ROUND(((G495+G496+G498+G497)/1000),5)</f>
        <v>1.6153200000000001</v>
      </c>
      <c r="H494" s="90">
        <f t="shared" si="285"/>
        <v>1.6584399999999999</v>
      </c>
      <c r="I494" s="90">
        <f t="shared" si="285"/>
        <v>1.6752100000000001</v>
      </c>
      <c r="J494" s="90">
        <f t="shared" si="285"/>
        <v>1.6912799999999999</v>
      </c>
      <c r="K494" s="90">
        <f t="shared" si="285"/>
        <v>1.7307600000000001</v>
      </c>
      <c r="L494" s="90">
        <f t="shared" si="285"/>
        <v>1.95712</v>
      </c>
      <c r="M494" s="90">
        <f t="shared" si="285"/>
        <v>2.2380900000000001</v>
      </c>
      <c r="N494" s="90">
        <f t="shared" si="285"/>
        <v>2.2876099999999999</v>
      </c>
      <c r="O494" s="90">
        <f t="shared" si="285"/>
        <v>2.3067199999999999</v>
      </c>
      <c r="P494" s="90">
        <f t="shared" si="285"/>
        <v>2.3117800000000002</v>
      </c>
      <c r="Q494" s="90">
        <f t="shared" si="285"/>
        <v>2.3166099999999998</v>
      </c>
      <c r="R494" s="90">
        <f t="shared" si="285"/>
        <v>2.2842899999999999</v>
      </c>
      <c r="S494" s="90">
        <f t="shared" si="285"/>
        <v>2.2894800000000002</v>
      </c>
      <c r="T494" s="90">
        <f t="shared" si="285"/>
        <v>2.3182299999999998</v>
      </c>
      <c r="U494" s="90">
        <f t="shared" si="285"/>
        <v>2.3327800000000001</v>
      </c>
      <c r="V494" s="90">
        <f t="shared" si="285"/>
        <v>2.3357600000000001</v>
      </c>
      <c r="W494" s="90">
        <f t="shared" si="285"/>
        <v>2.3201700000000001</v>
      </c>
      <c r="X494" s="90">
        <f t="shared" si="285"/>
        <v>2.3200500000000002</v>
      </c>
      <c r="Y494" s="90">
        <f t="shared" si="285"/>
        <v>2.2630400000000002</v>
      </c>
      <c r="Z494" s="90">
        <f t="shared" si="285"/>
        <v>1.9380500000000001</v>
      </c>
      <c r="AA494" s="90">
        <f t="shared" si="285"/>
        <v>1.71306</v>
      </c>
    </row>
    <row r="495" spans="1:27" ht="12.75" hidden="1" customHeight="1" outlineLevel="1" x14ac:dyDescent="0.2">
      <c r="A495" s="98" t="s">
        <v>2889</v>
      </c>
      <c r="B495" s="62" t="s">
        <v>236</v>
      </c>
      <c r="C495" s="42" t="s">
        <v>77</v>
      </c>
      <c r="D495" s="43">
        <v>1112.33</v>
      </c>
      <c r="E495" s="43">
        <v>1044.83</v>
      </c>
      <c r="F495" s="43">
        <v>996.56</v>
      </c>
      <c r="G495" s="43">
        <v>958.07</v>
      </c>
      <c r="H495" s="43">
        <v>1001.19</v>
      </c>
      <c r="I495" s="43">
        <v>1017.96</v>
      </c>
      <c r="J495" s="43">
        <v>1034.03</v>
      </c>
      <c r="K495" s="43">
        <v>1073.51</v>
      </c>
      <c r="L495" s="43">
        <v>1299.8699999999999</v>
      </c>
      <c r="M495" s="43">
        <v>1580.84</v>
      </c>
      <c r="N495" s="43">
        <v>1630.36</v>
      </c>
      <c r="O495" s="43">
        <v>1649.47</v>
      </c>
      <c r="P495" s="43">
        <v>1654.53</v>
      </c>
      <c r="Q495" s="43">
        <v>1659.36</v>
      </c>
      <c r="R495" s="43">
        <v>1627.04</v>
      </c>
      <c r="S495" s="43">
        <v>1632.23</v>
      </c>
      <c r="T495" s="43">
        <v>1660.98</v>
      </c>
      <c r="U495" s="43">
        <v>1675.53</v>
      </c>
      <c r="V495" s="43">
        <v>1678.51</v>
      </c>
      <c r="W495" s="43">
        <v>1662.92</v>
      </c>
      <c r="X495" s="43">
        <v>1662.8</v>
      </c>
      <c r="Y495" s="43">
        <v>1605.79</v>
      </c>
      <c r="Z495" s="43">
        <v>1280.8</v>
      </c>
      <c r="AA495" s="43">
        <v>1055.81</v>
      </c>
    </row>
    <row r="496" spans="1:27" ht="12.75" hidden="1" customHeight="1" outlineLevel="1" x14ac:dyDescent="0.2">
      <c r="A496" s="98" t="s">
        <v>2890</v>
      </c>
      <c r="B496" s="62" t="s">
        <v>88</v>
      </c>
      <c r="C496" s="42" t="s">
        <v>77</v>
      </c>
      <c r="D496" s="43">
        <f>$D$486</f>
        <v>434.18</v>
      </c>
      <c r="E496" s="43">
        <f t="shared" ref="E496:AA496" si="286">$D$486</f>
        <v>434.18</v>
      </c>
      <c r="F496" s="43">
        <f t="shared" si="286"/>
        <v>434.18</v>
      </c>
      <c r="G496" s="43">
        <f t="shared" si="286"/>
        <v>434.18</v>
      </c>
      <c r="H496" s="43">
        <f t="shared" si="286"/>
        <v>434.18</v>
      </c>
      <c r="I496" s="43">
        <f t="shared" si="286"/>
        <v>434.18</v>
      </c>
      <c r="J496" s="43">
        <f t="shared" si="286"/>
        <v>434.18</v>
      </c>
      <c r="K496" s="43">
        <f t="shared" si="286"/>
        <v>434.18</v>
      </c>
      <c r="L496" s="43">
        <f t="shared" si="286"/>
        <v>434.18</v>
      </c>
      <c r="M496" s="43">
        <f t="shared" si="286"/>
        <v>434.18</v>
      </c>
      <c r="N496" s="43">
        <f t="shared" si="286"/>
        <v>434.18</v>
      </c>
      <c r="O496" s="43">
        <f t="shared" si="286"/>
        <v>434.18</v>
      </c>
      <c r="P496" s="43">
        <f t="shared" si="286"/>
        <v>434.18</v>
      </c>
      <c r="Q496" s="43">
        <f t="shared" si="286"/>
        <v>434.18</v>
      </c>
      <c r="R496" s="43">
        <f t="shared" si="286"/>
        <v>434.18</v>
      </c>
      <c r="S496" s="43">
        <f t="shared" si="286"/>
        <v>434.18</v>
      </c>
      <c r="T496" s="43">
        <f t="shared" si="286"/>
        <v>434.18</v>
      </c>
      <c r="U496" s="43">
        <f t="shared" si="286"/>
        <v>434.18</v>
      </c>
      <c r="V496" s="43">
        <f t="shared" si="286"/>
        <v>434.18</v>
      </c>
      <c r="W496" s="43">
        <f t="shared" si="286"/>
        <v>434.18</v>
      </c>
      <c r="X496" s="43">
        <f t="shared" si="286"/>
        <v>434.18</v>
      </c>
      <c r="Y496" s="43">
        <f t="shared" si="286"/>
        <v>434.18</v>
      </c>
      <c r="Z496" s="43">
        <f t="shared" si="286"/>
        <v>434.18</v>
      </c>
      <c r="AA496" s="43">
        <f t="shared" si="286"/>
        <v>434.18</v>
      </c>
    </row>
    <row r="497" spans="1:27" ht="12.75" hidden="1" customHeight="1" outlineLevel="1" x14ac:dyDescent="0.2">
      <c r="A497" s="98" t="s">
        <v>2891</v>
      </c>
      <c r="B497" s="62" t="s">
        <v>81</v>
      </c>
      <c r="C497" s="42" t="s">
        <v>77</v>
      </c>
      <c r="D497" s="43">
        <v>6.71</v>
      </c>
      <c r="E497" s="43">
        <v>6.71</v>
      </c>
      <c r="F497" s="43">
        <v>6.71</v>
      </c>
      <c r="G497" s="43">
        <v>6.71</v>
      </c>
      <c r="H497" s="43">
        <v>6.71</v>
      </c>
      <c r="I497" s="43">
        <v>6.71</v>
      </c>
      <c r="J497" s="43">
        <v>6.71</v>
      </c>
      <c r="K497" s="43">
        <v>6.71</v>
      </c>
      <c r="L497" s="43">
        <v>6.71</v>
      </c>
      <c r="M497" s="43">
        <v>6.71</v>
      </c>
      <c r="N497" s="43">
        <v>6.71</v>
      </c>
      <c r="O497" s="43">
        <v>6.71</v>
      </c>
      <c r="P497" s="43">
        <v>6.71</v>
      </c>
      <c r="Q497" s="43">
        <v>6.71</v>
      </c>
      <c r="R497" s="43">
        <v>6.71</v>
      </c>
      <c r="S497" s="43">
        <v>6.71</v>
      </c>
      <c r="T497" s="43">
        <v>6.71</v>
      </c>
      <c r="U497" s="43">
        <v>6.71</v>
      </c>
      <c r="V497" s="43">
        <v>6.71</v>
      </c>
      <c r="W497" s="43">
        <v>6.71</v>
      </c>
      <c r="X497" s="43">
        <v>6.71</v>
      </c>
      <c r="Y497" s="43">
        <v>6.71</v>
      </c>
      <c r="Z497" s="43">
        <v>6.71</v>
      </c>
      <c r="AA497" s="43">
        <v>6.71</v>
      </c>
    </row>
    <row r="498" spans="1:27" ht="12.75" hidden="1" customHeight="1" outlineLevel="1" x14ac:dyDescent="0.2">
      <c r="A498" s="98" t="s">
        <v>2892</v>
      </c>
      <c r="B498" s="62" t="s">
        <v>79</v>
      </c>
      <c r="C498" s="42" t="s">
        <v>77</v>
      </c>
      <c r="D498" s="43">
        <f>$D$11</f>
        <v>216.36</v>
      </c>
      <c r="E498" s="43">
        <f t="shared" ref="E498:AA498" si="287">$D$11</f>
        <v>216.36</v>
      </c>
      <c r="F498" s="43">
        <f t="shared" si="287"/>
        <v>216.36</v>
      </c>
      <c r="G498" s="43">
        <f t="shared" si="287"/>
        <v>216.36</v>
      </c>
      <c r="H498" s="43">
        <f t="shared" si="287"/>
        <v>216.36</v>
      </c>
      <c r="I498" s="43">
        <f t="shared" si="287"/>
        <v>216.36</v>
      </c>
      <c r="J498" s="43">
        <f t="shared" si="287"/>
        <v>216.36</v>
      </c>
      <c r="K498" s="43">
        <f t="shared" si="287"/>
        <v>216.36</v>
      </c>
      <c r="L498" s="43">
        <f t="shared" si="287"/>
        <v>216.36</v>
      </c>
      <c r="M498" s="43">
        <f t="shared" si="287"/>
        <v>216.36</v>
      </c>
      <c r="N498" s="43">
        <f t="shared" si="287"/>
        <v>216.36</v>
      </c>
      <c r="O498" s="43">
        <f t="shared" si="287"/>
        <v>216.36</v>
      </c>
      <c r="P498" s="43">
        <f t="shared" si="287"/>
        <v>216.36</v>
      </c>
      <c r="Q498" s="43">
        <f t="shared" si="287"/>
        <v>216.36</v>
      </c>
      <c r="R498" s="43">
        <f t="shared" si="287"/>
        <v>216.36</v>
      </c>
      <c r="S498" s="43">
        <f t="shared" si="287"/>
        <v>216.36</v>
      </c>
      <c r="T498" s="43">
        <f t="shared" si="287"/>
        <v>216.36</v>
      </c>
      <c r="U498" s="43">
        <f t="shared" si="287"/>
        <v>216.36</v>
      </c>
      <c r="V498" s="43">
        <f t="shared" si="287"/>
        <v>216.36</v>
      </c>
      <c r="W498" s="43">
        <f t="shared" si="287"/>
        <v>216.36</v>
      </c>
      <c r="X498" s="43">
        <f t="shared" si="287"/>
        <v>216.36</v>
      </c>
      <c r="Y498" s="43">
        <f t="shared" si="287"/>
        <v>216.36</v>
      </c>
      <c r="Z498" s="43">
        <f t="shared" si="287"/>
        <v>216.36</v>
      </c>
      <c r="AA498" s="43">
        <f t="shared" si="287"/>
        <v>216.36</v>
      </c>
    </row>
    <row r="499" spans="1:27" collapsed="1" x14ac:dyDescent="0.2">
      <c r="A499" s="97" t="s">
        <v>2893</v>
      </c>
      <c r="B499" s="27" t="str">
        <f>"04"&amp;"."&amp;$B$801&amp;"."&amp;$B$802</f>
        <v>04.01.2023</v>
      </c>
      <c r="C499" s="89" t="s">
        <v>74</v>
      </c>
      <c r="D499" s="90">
        <f>ROUND(((D500+D501+D503+D502)/1000),5)</f>
        <v>1.69204</v>
      </c>
      <c r="E499" s="90">
        <f>ROUND(((E500+E501+E503+E502)/1000),5)</f>
        <v>1.6313299999999999</v>
      </c>
      <c r="F499" s="90">
        <f>ROUND(((F500+F501+F503+F502)/1000),5)</f>
        <v>1.5953200000000001</v>
      </c>
      <c r="G499" s="90">
        <f t="shared" ref="G499:AA499" si="288">ROUND(((G500+G501+G503+G502)/1000),5)</f>
        <v>1.5621</v>
      </c>
      <c r="H499" s="90">
        <f t="shared" si="288"/>
        <v>1.6092200000000001</v>
      </c>
      <c r="I499" s="90">
        <f t="shared" si="288"/>
        <v>1.64344</v>
      </c>
      <c r="J499" s="90">
        <f t="shared" si="288"/>
        <v>1.6810799999999999</v>
      </c>
      <c r="K499" s="90">
        <f t="shared" si="288"/>
        <v>1.7839100000000001</v>
      </c>
      <c r="L499" s="90">
        <f t="shared" si="288"/>
        <v>2.0242499999999999</v>
      </c>
      <c r="M499" s="90">
        <f t="shared" si="288"/>
        <v>2.2696399999999999</v>
      </c>
      <c r="N499" s="90">
        <f t="shared" si="288"/>
        <v>2.31928</v>
      </c>
      <c r="O499" s="90">
        <f t="shared" si="288"/>
        <v>2.33954</v>
      </c>
      <c r="P499" s="90">
        <f t="shared" si="288"/>
        <v>2.3419400000000001</v>
      </c>
      <c r="Q499" s="90">
        <f t="shared" si="288"/>
        <v>2.3468</v>
      </c>
      <c r="R499" s="90">
        <f t="shared" si="288"/>
        <v>2.3213699999999999</v>
      </c>
      <c r="S499" s="90">
        <f t="shared" si="288"/>
        <v>2.3229000000000002</v>
      </c>
      <c r="T499" s="90">
        <f t="shared" si="288"/>
        <v>2.34396</v>
      </c>
      <c r="U499" s="90">
        <f t="shared" si="288"/>
        <v>2.3660800000000002</v>
      </c>
      <c r="V499" s="90">
        <f t="shared" si="288"/>
        <v>2.35642</v>
      </c>
      <c r="W499" s="90">
        <f t="shared" si="288"/>
        <v>2.3469600000000002</v>
      </c>
      <c r="X499" s="90">
        <f t="shared" si="288"/>
        <v>2.3501300000000001</v>
      </c>
      <c r="Y499" s="90">
        <f t="shared" si="288"/>
        <v>2.3136800000000002</v>
      </c>
      <c r="Z499" s="90">
        <f t="shared" si="288"/>
        <v>2.0528499999999998</v>
      </c>
      <c r="AA499" s="90">
        <f t="shared" si="288"/>
        <v>1.7976000000000001</v>
      </c>
    </row>
    <row r="500" spans="1:27" ht="12.75" hidden="1" customHeight="1" outlineLevel="1" x14ac:dyDescent="0.2">
      <c r="A500" s="98" t="s">
        <v>2894</v>
      </c>
      <c r="B500" s="62" t="s">
        <v>236</v>
      </c>
      <c r="C500" s="42" t="s">
        <v>77</v>
      </c>
      <c r="D500" s="43">
        <v>1034.79</v>
      </c>
      <c r="E500" s="43">
        <v>974.08</v>
      </c>
      <c r="F500" s="43">
        <v>938.07</v>
      </c>
      <c r="G500" s="43">
        <v>904.85</v>
      </c>
      <c r="H500" s="43">
        <v>951.97</v>
      </c>
      <c r="I500" s="43">
        <v>986.19</v>
      </c>
      <c r="J500" s="43">
        <v>1023.83</v>
      </c>
      <c r="K500" s="43">
        <v>1126.6600000000001</v>
      </c>
      <c r="L500" s="43">
        <v>1367</v>
      </c>
      <c r="M500" s="43">
        <v>1612.39</v>
      </c>
      <c r="N500" s="43">
        <v>1662.03</v>
      </c>
      <c r="O500" s="43">
        <v>1682.29</v>
      </c>
      <c r="P500" s="43">
        <v>1684.69</v>
      </c>
      <c r="Q500" s="43">
        <v>1689.55</v>
      </c>
      <c r="R500" s="43">
        <v>1664.12</v>
      </c>
      <c r="S500" s="43">
        <v>1665.65</v>
      </c>
      <c r="T500" s="43">
        <v>1686.71</v>
      </c>
      <c r="U500" s="43">
        <v>1708.83</v>
      </c>
      <c r="V500" s="43">
        <v>1699.17</v>
      </c>
      <c r="W500" s="43">
        <v>1689.71</v>
      </c>
      <c r="X500" s="43">
        <v>1692.88</v>
      </c>
      <c r="Y500" s="43">
        <v>1656.43</v>
      </c>
      <c r="Z500" s="43">
        <v>1395.6</v>
      </c>
      <c r="AA500" s="43">
        <v>1140.3499999999999</v>
      </c>
    </row>
    <row r="501" spans="1:27" ht="12.75" hidden="1" customHeight="1" outlineLevel="1" x14ac:dyDescent="0.2">
      <c r="A501" s="98" t="s">
        <v>2895</v>
      </c>
      <c r="B501" s="62" t="s">
        <v>88</v>
      </c>
      <c r="C501" s="42" t="s">
        <v>77</v>
      </c>
      <c r="D501" s="43">
        <f>$D$486</f>
        <v>434.18</v>
      </c>
      <c r="E501" s="43">
        <f t="shared" ref="E501:AA501" si="289">$D$486</f>
        <v>434.18</v>
      </c>
      <c r="F501" s="43">
        <f t="shared" si="289"/>
        <v>434.18</v>
      </c>
      <c r="G501" s="43">
        <f t="shared" si="289"/>
        <v>434.18</v>
      </c>
      <c r="H501" s="43">
        <f t="shared" si="289"/>
        <v>434.18</v>
      </c>
      <c r="I501" s="43">
        <f t="shared" si="289"/>
        <v>434.18</v>
      </c>
      <c r="J501" s="43">
        <f t="shared" si="289"/>
        <v>434.18</v>
      </c>
      <c r="K501" s="43">
        <f t="shared" si="289"/>
        <v>434.18</v>
      </c>
      <c r="L501" s="43">
        <f t="shared" si="289"/>
        <v>434.18</v>
      </c>
      <c r="M501" s="43">
        <f t="shared" si="289"/>
        <v>434.18</v>
      </c>
      <c r="N501" s="43">
        <f t="shared" si="289"/>
        <v>434.18</v>
      </c>
      <c r="O501" s="43">
        <f t="shared" si="289"/>
        <v>434.18</v>
      </c>
      <c r="P501" s="43">
        <f t="shared" si="289"/>
        <v>434.18</v>
      </c>
      <c r="Q501" s="43">
        <f t="shared" si="289"/>
        <v>434.18</v>
      </c>
      <c r="R501" s="43">
        <f t="shared" si="289"/>
        <v>434.18</v>
      </c>
      <c r="S501" s="43">
        <f t="shared" si="289"/>
        <v>434.18</v>
      </c>
      <c r="T501" s="43">
        <f t="shared" si="289"/>
        <v>434.18</v>
      </c>
      <c r="U501" s="43">
        <f t="shared" si="289"/>
        <v>434.18</v>
      </c>
      <c r="V501" s="43">
        <f t="shared" si="289"/>
        <v>434.18</v>
      </c>
      <c r="W501" s="43">
        <f t="shared" si="289"/>
        <v>434.18</v>
      </c>
      <c r="X501" s="43">
        <f t="shared" si="289"/>
        <v>434.18</v>
      </c>
      <c r="Y501" s="43">
        <f t="shared" si="289"/>
        <v>434.18</v>
      </c>
      <c r="Z501" s="43">
        <f t="shared" si="289"/>
        <v>434.18</v>
      </c>
      <c r="AA501" s="43">
        <f t="shared" si="289"/>
        <v>434.18</v>
      </c>
    </row>
    <row r="502" spans="1:27" ht="12.75" hidden="1" customHeight="1" outlineLevel="1" x14ac:dyDescent="0.2">
      <c r="A502" s="98" t="s">
        <v>2896</v>
      </c>
      <c r="B502" s="62" t="s">
        <v>81</v>
      </c>
      <c r="C502" s="42" t="s">
        <v>77</v>
      </c>
      <c r="D502" s="43">
        <v>6.71</v>
      </c>
      <c r="E502" s="43">
        <v>6.71</v>
      </c>
      <c r="F502" s="43">
        <v>6.71</v>
      </c>
      <c r="G502" s="43">
        <v>6.71</v>
      </c>
      <c r="H502" s="43">
        <v>6.71</v>
      </c>
      <c r="I502" s="43">
        <v>6.71</v>
      </c>
      <c r="J502" s="43">
        <v>6.71</v>
      </c>
      <c r="K502" s="43">
        <v>6.71</v>
      </c>
      <c r="L502" s="43">
        <v>6.71</v>
      </c>
      <c r="M502" s="43">
        <v>6.71</v>
      </c>
      <c r="N502" s="43">
        <v>6.71</v>
      </c>
      <c r="O502" s="43">
        <v>6.71</v>
      </c>
      <c r="P502" s="43">
        <v>6.71</v>
      </c>
      <c r="Q502" s="43">
        <v>6.71</v>
      </c>
      <c r="R502" s="43">
        <v>6.71</v>
      </c>
      <c r="S502" s="43">
        <v>6.71</v>
      </c>
      <c r="T502" s="43">
        <v>6.71</v>
      </c>
      <c r="U502" s="43">
        <v>6.71</v>
      </c>
      <c r="V502" s="43">
        <v>6.71</v>
      </c>
      <c r="W502" s="43">
        <v>6.71</v>
      </c>
      <c r="X502" s="43">
        <v>6.71</v>
      </c>
      <c r="Y502" s="43">
        <v>6.71</v>
      </c>
      <c r="Z502" s="43">
        <v>6.71</v>
      </c>
      <c r="AA502" s="43">
        <v>6.71</v>
      </c>
    </row>
    <row r="503" spans="1:27" ht="12.75" hidden="1" customHeight="1" outlineLevel="1" x14ac:dyDescent="0.2">
      <c r="A503" s="98" t="s">
        <v>2897</v>
      </c>
      <c r="B503" s="62" t="s">
        <v>79</v>
      </c>
      <c r="C503" s="42" t="s">
        <v>77</v>
      </c>
      <c r="D503" s="43">
        <f>$D$11</f>
        <v>216.36</v>
      </c>
      <c r="E503" s="43">
        <f t="shared" ref="E503:AA503" si="290">$D$11</f>
        <v>216.36</v>
      </c>
      <c r="F503" s="43">
        <f t="shared" si="290"/>
        <v>216.36</v>
      </c>
      <c r="G503" s="43">
        <f t="shared" si="290"/>
        <v>216.36</v>
      </c>
      <c r="H503" s="43">
        <f t="shared" si="290"/>
        <v>216.36</v>
      </c>
      <c r="I503" s="43">
        <f t="shared" si="290"/>
        <v>216.36</v>
      </c>
      <c r="J503" s="43">
        <f t="shared" si="290"/>
        <v>216.36</v>
      </c>
      <c r="K503" s="43">
        <f t="shared" si="290"/>
        <v>216.36</v>
      </c>
      <c r="L503" s="43">
        <f t="shared" si="290"/>
        <v>216.36</v>
      </c>
      <c r="M503" s="43">
        <f t="shared" si="290"/>
        <v>216.36</v>
      </c>
      <c r="N503" s="43">
        <f t="shared" si="290"/>
        <v>216.36</v>
      </c>
      <c r="O503" s="43">
        <f t="shared" si="290"/>
        <v>216.36</v>
      </c>
      <c r="P503" s="43">
        <f t="shared" si="290"/>
        <v>216.36</v>
      </c>
      <c r="Q503" s="43">
        <f t="shared" si="290"/>
        <v>216.36</v>
      </c>
      <c r="R503" s="43">
        <f t="shared" si="290"/>
        <v>216.36</v>
      </c>
      <c r="S503" s="43">
        <f t="shared" si="290"/>
        <v>216.36</v>
      </c>
      <c r="T503" s="43">
        <f t="shared" si="290"/>
        <v>216.36</v>
      </c>
      <c r="U503" s="43">
        <f t="shared" si="290"/>
        <v>216.36</v>
      </c>
      <c r="V503" s="43">
        <f t="shared" si="290"/>
        <v>216.36</v>
      </c>
      <c r="W503" s="43">
        <f t="shared" si="290"/>
        <v>216.36</v>
      </c>
      <c r="X503" s="43">
        <f t="shared" si="290"/>
        <v>216.36</v>
      </c>
      <c r="Y503" s="43">
        <f t="shared" si="290"/>
        <v>216.36</v>
      </c>
      <c r="Z503" s="43">
        <f t="shared" si="290"/>
        <v>216.36</v>
      </c>
      <c r="AA503" s="43">
        <f t="shared" si="290"/>
        <v>216.36</v>
      </c>
    </row>
    <row r="504" spans="1:27" collapsed="1" x14ac:dyDescent="0.2">
      <c r="A504" s="97" t="s">
        <v>2898</v>
      </c>
      <c r="B504" s="27" t="str">
        <f>"05"&amp;"."&amp;$B$801&amp;"."&amp;$B$802</f>
        <v>05.01.2023</v>
      </c>
      <c r="C504" s="89" t="s">
        <v>74</v>
      </c>
      <c r="D504" s="90">
        <f>ROUND(((D505+D506+D508+D507)/1000),5)</f>
        <v>1.7253700000000001</v>
      </c>
      <c r="E504" s="90">
        <f>ROUND(((E505+E506+E508+E507)/1000),5)</f>
        <v>1.6633599999999999</v>
      </c>
      <c r="F504" s="90">
        <f>ROUND(((F505+F506+F508+F507)/1000),5)</f>
        <v>1.61073</v>
      </c>
      <c r="G504" s="90">
        <f t="shared" ref="G504:AA504" si="291">ROUND(((G505+G506+G508+G507)/1000),5)</f>
        <v>1.6049800000000001</v>
      </c>
      <c r="H504" s="90">
        <f t="shared" si="291"/>
        <v>1.6346499999999999</v>
      </c>
      <c r="I504" s="90">
        <f t="shared" si="291"/>
        <v>1.6535299999999999</v>
      </c>
      <c r="J504" s="90">
        <f t="shared" si="291"/>
        <v>1.7048000000000001</v>
      </c>
      <c r="K504" s="90">
        <f t="shared" si="291"/>
        <v>1.7699800000000001</v>
      </c>
      <c r="L504" s="90">
        <f t="shared" si="291"/>
        <v>2.05783</v>
      </c>
      <c r="M504" s="90">
        <f t="shared" si="291"/>
        <v>2.2814399999999999</v>
      </c>
      <c r="N504" s="90">
        <f t="shared" si="291"/>
        <v>2.3150599999999999</v>
      </c>
      <c r="O504" s="90">
        <f t="shared" si="291"/>
        <v>2.3216100000000002</v>
      </c>
      <c r="P504" s="90">
        <f t="shared" si="291"/>
        <v>2.3212999999999999</v>
      </c>
      <c r="Q504" s="90">
        <f t="shared" si="291"/>
        <v>2.32341</v>
      </c>
      <c r="R504" s="90">
        <f t="shared" si="291"/>
        <v>2.3134100000000002</v>
      </c>
      <c r="S504" s="90">
        <f t="shared" si="291"/>
        <v>2.3137099999999999</v>
      </c>
      <c r="T504" s="90">
        <f t="shared" si="291"/>
        <v>2.3245300000000002</v>
      </c>
      <c r="U504" s="90">
        <f t="shared" si="291"/>
        <v>2.34361</v>
      </c>
      <c r="V504" s="90">
        <f t="shared" si="291"/>
        <v>2.33548</v>
      </c>
      <c r="W504" s="90">
        <f t="shared" si="291"/>
        <v>2.32673</v>
      </c>
      <c r="X504" s="90">
        <f t="shared" si="291"/>
        <v>2.3277100000000002</v>
      </c>
      <c r="Y504" s="90">
        <f t="shared" si="291"/>
        <v>2.31311</v>
      </c>
      <c r="Z504" s="90">
        <f t="shared" si="291"/>
        <v>1.9798100000000001</v>
      </c>
      <c r="AA504" s="90">
        <f t="shared" si="291"/>
        <v>1.7505900000000001</v>
      </c>
    </row>
    <row r="505" spans="1:27" ht="12.75" hidden="1" customHeight="1" outlineLevel="1" x14ac:dyDescent="0.2">
      <c r="A505" s="98" t="s">
        <v>2899</v>
      </c>
      <c r="B505" s="62" t="s">
        <v>236</v>
      </c>
      <c r="C505" s="42" t="s">
        <v>77</v>
      </c>
      <c r="D505" s="43">
        <v>1068.1199999999999</v>
      </c>
      <c r="E505" s="43">
        <v>1006.11</v>
      </c>
      <c r="F505" s="43">
        <v>953.48</v>
      </c>
      <c r="G505" s="43">
        <v>947.73</v>
      </c>
      <c r="H505" s="43">
        <v>977.4</v>
      </c>
      <c r="I505" s="43">
        <v>996.28</v>
      </c>
      <c r="J505" s="43">
        <v>1047.55</v>
      </c>
      <c r="K505" s="43">
        <v>1112.73</v>
      </c>
      <c r="L505" s="43">
        <v>1400.58</v>
      </c>
      <c r="M505" s="43">
        <v>1624.19</v>
      </c>
      <c r="N505" s="43">
        <v>1657.81</v>
      </c>
      <c r="O505" s="43">
        <v>1664.36</v>
      </c>
      <c r="P505" s="43">
        <v>1664.05</v>
      </c>
      <c r="Q505" s="43">
        <v>1666.16</v>
      </c>
      <c r="R505" s="43">
        <v>1656.16</v>
      </c>
      <c r="S505" s="43">
        <v>1656.46</v>
      </c>
      <c r="T505" s="43">
        <v>1667.28</v>
      </c>
      <c r="U505" s="43">
        <v>1686.36</v>
      </c>
      <c r="V505" s="43">
        <v>1678.23</v>
      </c>
      <c r="W505" s="43">
        <v>1669.48</v>
      </c>
      <c r="X505" s="43">
        <v>1670.46</v>
      </c>
      <c r="Y505" s="43">
        <v>1655.86</v>
      </c>
      <c r="Z505" s="43">
        <v>1322.56</v>
      </c>
      <c r="AA505" s="43">
        <v>1093.3399999999999</v>
      </c>
    </row>
    <row r="506" spans="1:27" ht="12.75" hidden="1" customHeight="1" outlineLevel="1" x14ac:dyDescent="0.2">
      <c r="A506" s="98" t="s">
        <v>2900</v>
      </c>
      <c r="B506" s="62" t="s">
        <v>88</v>
      </c>
      <c r="C506" s="42" t="s">
        <v>77</v>
      </c>
      <c r="D506" s="43">
        <f>$D$486</f>
        <v>434.18</v>
      </c>
      <c r="E506" s="43">
        <f t="shared" ref="E506:AA506" si="292">$D$486</f>
        <v>434.18</v>
      </c>
      <c r="F506" s="43">
        <f t="shared" si="292"/>
        <v>434.18</v>
      </c>
      <c r="G506" s="43">
        <f t="shared" si="292"/>
        <v>434.18</v>
      </c>
      <c r="H506" s="43">
        <f t="shared" si="292"/>
        <v>434.18</v>
      </c>
      <c r="I506" s="43">
        <f t="shared" si="292"/>
        <v>434.18</v>
      </c>
      <c r="J506" s="43">
        <f t="shared" si="292"/>
        <v>434.18</v>
      </c>
      <c r="K506" s="43">
        <f t="shared" si="292"/>
        <v>434.18</v>
      </c>
      <c r="L506" s="43">
        <f t="shared" si="292"/>
        <v>434.18</v>
      </c>
      <c r="M506" s="43">
        <f t="shared" si="292"/>
        <v>434.18</v>
      </c>
      <c r="N506" s="43">
        <f t="shared" si="292"/>
        <v>434.18</v>
      </c>
      <c r="O506" s="43">
        <f t="shared" si="292"/>
        <v>434.18</v>
      </c>
      <c r="P506" s="43">
        <f t="shared" si="292"/>
        <v>434.18</v>
      </c>
      <c r="Q506" s="43">
        <f t="shared" si="292"/>
        <v>434.18</v>
      </c>
      <c r="R506" s="43">
        <f t="shared" si="292"/>
        <v>434.18</v>
      </c>
      <c r="S506" s="43">
        <f t="shared" si="292"/>
        <v>434.18</v>
      </c>
      <c r="T506" s="43">
        <f t="shared" si="292"/>
        <v>434.18</v>
      </c>
      <c r="U506" s="43">
        <f t="shared" si="292"/>
        <v>434.18</v>
      </c>
      <c r="V506" s="43">
        <f t="shared" si="292"/>
        <v>434.18</v>
      </c>
      <c r="W506" s="43">
        <f t="shared" si="292"/>
        <v>434.18</v>
      </c>
      <c r="X506" s="43">
        <f t="shared" si="292"/>
        <v>434.18</v>
      </c>
      <c r="Y506" s="43">
        <f t="shared" si="292"/>
        <v>434.18</v>
      </c>
      <c r="Z506" s="43">
        <f t="shared" si="292"/>
        <v>434.18</v>
      </c>
      <c r="AA506" s="43">
        <f t="shared" si="292"/>
        <v>434.18</v>
      </c>
    </row>
    <row r="507" spans="1:27" ht="12.75" hidden="1" customHeight="1" outlineLevel="1" x14ac:dyDescent="0.2">
      <c r="A507" s="98" t="s">
        <v>2901</v>
      </c>
      <c r="B507" s="62" t="s">
        <v>81</v>
      </c>
      <c r="C507" s="42" t="s">
        <v>77</v>
      </c>
      <c r="D507" s="43">
        <v>6.71</v>
      </c>
      <c r="E507" s="43">
        <v>6.71</v>
      </c>
      <c r="F507" s="43">
        <v>6.71</v>
      </c>
      <c r="G507" s="43">
        <v>6.71</v>
      </c>
      <c r="H507" s="43">
        <v>6.71</v>
      </c>
      <c r="I507" s="43">
        <v>6.71</v>
      </c>
      <c r="J507" s="43">
        <v>6.71</v>
      </c>
      <c r="K507" s="43">
        <v>6.71</v>
      </c>
      <c r="L507" s="43">
        <v>6.71</v>
      </c>
      <c r="M507" s="43">
        <v>6.71</v>
      </c>
      <c r="N507" s="43">
        <v>6.71</v>
      </c>
      <c r="O507" s="43">
        <v>6.71</v>
      </c>
      <c r="P507" s="43">
        <v>6.71</v>
      </c>
      <c r="Q507" s="43">
        <v>6.71</v>
      </c>
      <c r="R507" s="43">
        <v>6.71</v>
      </c>
      <c r="S507" s="43">
        <v>6.71</v>
      </c>
      <c r="T507" s="43">
        <v>6.71</v>
      </c>
      <c r="U507" s="43">
        <v>6.71</v>
      </c>
      <c r="V507" s="43">
        <v>6.71</v>
      </c>
      <c r="W507" s="43">
        <v>6.71</v>
      </c>
      <c r="X507" s="43">
        <v>6.71</v>
      </c>
      <c r="Y507" s="43">
        <v>6.71</v>
      </c>
      <c r="Z507" s="43">
        <v>6.71</v>
      </c>
      <c r="AA507" s="43">
        <v>6.71</v>
      </c>
    </row>
    <row r="508" spans="1:27" ht="12.75" hidden="1" customHeight="1" outlineLevel="1" x14ac:dyDescent="0.2">
      <c r="A508" s="98" t="s">
        <v>2902</v>
      </c>
      <c r="B508" s="62" t="s">
        <v>79</v>
      </c>
      <c r="C508" s="42" t="s">
        <v>77</v>
      </c>
      <c r="D508" s="43">
        <f>$D$11</f>
        <v>216.36</v>
      </c>
      <c r="E508" s="43">
        <f t="shared" ref="E508:AA508" si="293">$D$11</f>
        <v>216.36</v>
      </c>
      <c r="F508" s="43">
        <f t="shared" si="293"/>
        <v>216.36</v>
      </c>
      <c r="G508" s="43">
        <f t="shared" si="293"/>
        <v>216.36</v>
      </c>
      <c r="H508" s="43">
        <f t="shared" si="293"/>
        <v>216.36</v>
      </c>
      <c r="I508" s="43">
        <f t="shared" si="293"/>
        <v>216.36</v>
      </c>
      <c r="J508" s="43">
        <f t="shared" si="293"/>
        <v>216.36</v>
      </c>
      <c r="K508" s="43">
        <f t="shared" si="293"/>
        <v>216.36</v>
      </c>
      <c r="L508" s="43">
        <f t="shared" si="293"/>
        <v>216.36</v>
      </c>
      <c r="M508" s="43">
        <f t="shared" si="293"/>
        <v>216.36</v>
      </c>
      <c r="N508" s="43">
        <f t="shared" si="293"/>
        <v>216.36</v>
      </c>
      <c r="O508" s="43">
        <f t="shared" si="293"/>
        <v>216.36</v>
      </c>
      <c r="P508" s="43">
        <f t="shared" si="293"/>
        <v>216.36</v>
      </c>
      <c r="Q508" s="43">
        <f t="shared" si="293"/>
        <v>216.36</v>
      </c>
      <c r="R508" s="43">
        <f t="shared" si="293"/>
        <v>216.36</v>
      </c>
      <c r="S508" s="43">
        <f t="shared" si="293"/>
        <v>216.36</v>
      </c>
      <c r="T508" s="43">
        <f t="shared" si="293"/>
        <v>216.36</v>
      </c>
      <c r="U508" s="43">
        <f t="shared" si="293"/>
        <v>216.36</v>
      </c>
      <c r="V508" s="43">
        <f t="shared" si="293"/>
        <v>216.36</v>
      </c>
      <c r="W508" s="43">
        <f t="shared" si="293"/>
        <v>216.36</v>
      </c>
      <c r="X508" s="43">
        <f t="shared" si="293"/>
        <v>216.36</v>
      </c>
      <c r="Y508" s="43">
        <f t="shared" si="293"/>
        <v>216.36</v>
      </c>
      <c r="Z508" s="43">
        <f t="shared" si="293"/>
        <v>216.36</v>
      </c>
      <c r="AA508" s="43">
        <f t="shared" si="293"/>
        <v>216.36</v>
      </c>
    </row>
    <row r="509" spans="1:27" collapsed="1" x14ac:dyDescent="0.2">
      <c r="A509" s="97" t="s">
        <v>2903</v>
      </c>
      <c r="B509" s="27" t="str">
        <f>"06"&amp;"."&amp;$B$801&amp;"."&amp;$B$802</f>
        <v>06.01.2023</v>
      </c>
      <c r="C509" s="89" t="s">
        <v>74</v>
      </c>
      <c r="D509" s="90">
        <f>ROUND(((D510+D511+D513+D512)/1000),5)</f>
        <v>1.69435</v>
      </c>
      <c r="E509" s="90">
        <f>ROUND(((E510+E511+E513+E512)/1000),5)</f>
        <v>1.5870599999999999</v>
      </c>
      <c r="F509" s="90">
        <f>ROUND(((F510+F511+F513+F512)/1000),5)</f>
        <v>1.50414</v>
      </c>
      <c r="G509" s="90">
        <f t="shared" ref="G509:AA509" si="294">ROUND(((G510+G511+G513+G512)/1000),5)</f>
        <v>1.47712</v>
      </c>
      <c r="H509" s="90">
        <f t="shared" si="294"/>
        <v>1.5066200000000001</v>
      </c>
      <c r="I509" s="90">
        <f t="shared" si="294"/>
        <v>1.5526500000000001</v>
      </c>
      <c r="J509" s="90">
        <f t="shared" si="294"/>
        <v>1.6050899999999999</v>
      </c>
      <c r="K509" s="90">
        <f t="shared" si="294"/>
        <v>1.7396499999999999</v>
      </c>
      <c r="L509" s="90">
        <f t="shared" si="294"/>
        <v>1.97298</v>
      </c>
      <c r="M509" s="90">
        <f t="shared" si="294"/>
        <v>2.2337199999999999</v>
      </c>
      <c r="N509" s="90">
        <f t="shared" si="294"/>
        <v>2.2806500000000001</v>
      </c>
      <c r="O509" s="90">
        <f t="shared" si="294"/>
        <v>2.3001999999999998</v>
      </c>
      <c r="P509" s="90">
        <f t="shared" si="294"/>
        <v>2.3039999999999998</v>
      </c>
      <c r="Q509" s="90">
        <f t="shared" si="294"/>
        <v>2.30769</v>
      </c>
      <c r="R509" s="90">
        <f t="shared" si="294"/>
        <v>2.28193</v>
      </c>
      <c r="S509" s="90">
        <f t="shared" si="294"/>
        <v>2.29027</v>
      </c>
      <c r="T509" s="90">
        <f t="shared" si="294"/>
        <v>2.3174899999999998</v>
      </c>
      <c r="U509" s="90">
        <f t="shared" si="294"/>
        <v>2.3275399999999999</v>
      </c>
      <c r="V509" s="90">
        <f t="shared" si="294"/>
        <v>2.3218000000000001</v>
      </c>
      <c r="W509" s="90">
        <f t="shared" si="294"/>
        <v>2.3189299999999999</v>
      </c>
      <c r="X509" s="90">
        <f t="shared" si="294"/>
        <v>2.3184999999999998</v>
      </c>
      <c r="Y509" s="90">
        <f t="shared" si="294"/>
        <v>2.2690299999999999</v>
      </c>
      <c r="Z509" s="90">
        <f t="shared" si="294"/>
        <v>1.9389799999999999</v>
      </c>
      <c r="AA509" s="90">
        <f t="shared" si="294"/>
        <v>1.7568699999999999</v>
      </c>
    </row>
    <row r="510" spans="1:27" ht="12.75" hidden="1" customHeight="1" outlineLevel="1" x14ac:dyDescent="0.2">
      <c r="A510" s="98" t="s">
        <v>2904</v>
      </c>
      <c r="B510" s="62" t="s">
        <v>236</v>
      </c>
      <c r="C510" s="42" t="s">
        <v>77</v>
      </c>
      <c r="D510" s="43">
        <v>1037.0999999999999</v>
      </c>
      <c r="E510" s="43">
        <v>929.81</v>
      </c>
      <c r="F510" s="43">
        <v>846.89</v>
      </c>
      <c r="G510" s="43">
        <v>819.87</v>
      </c>
      <c r="H510" s="43">
        <v>849.37</v>
      </c>
      <c r="I510" s="43">
        <v>895.4</v>
      </c>
      <c r="J510" s="43">
        <v>947.84</v>
      </c>
      <c r="K510" s="43">
        <v>1082.4000000000001</v>
      </c>
      <c r="L510" s="43">
        <v>1315.73</v>
      </c>
      <c r="M510" s="43">
        <v>1576.47</v>
      </c>
      <c r="N510" s="43">
        <v>1623.4</v>
      </c>
      <c r="O510" s="43">
        <v>1642.95</v>
      </c>
      <c r="P510" s="43">
        <v>1646.75</v>
      </c>
      <c r="Q510" s="43">
        <v>1650.44</v>
      </c>
      <c r="R510" s="43">
        <v>1624.68</v>
      </c>
      <c r="S510" s="43">
        <v>1633.02</v>
      </c>
      <c r="T510" s="43">
        <v>1660.24</v>
      </c>
      <c r="U510" s="43">
        <v>1670.29</v>
      </c>
      <c r="V510" s="43">
        <v>1664.55</v>
      </c>
      <c r="W510" s="43">
        <v>1661.68</v>
      </c>
      <c r="X510" s="43">
        <v>1661.25</v>
      </c>
      <c r="Y510" s="43">
        <v>1611.78</v>
      </c>
      <c r="Z510" s="43">
        <v>1281.73</v>
      </c>
      <c r="AA510" s="43">
        <v>1099.6199999999999</v>
      </c>
    </row>
    <row r="511" spans="1:27" ht="12.75" hidden="1" customHeight="1" outlineLevel="1" x14ac:dyDescent="0.2">
      <c r="A511" s="98" t="s">
        <v>2905</v>
      </c>
      <c r="B511" s="62" t="s">
        <v>88</v>
      </c>
      <c r="C511" s="42" t="s">
        <v>77</v>
      </c>
      <c r="D511" s="43">
        <f>$D$486</f>
        <v>434.18</v>
      </c>
      <c r="E511" s="43">
        <f t="shared" ref="E511:AA511" si="295">$D$486</f>
        <v>434.18</v>
      </c>
      <c r="F511" s="43">
        <f t="shared" si="295"/>
        <v>434.18</v>
      </c>
      <c r="G511" s="43">
        <f t="shared" si="295"/>
        <v>434.18</v>
      </c>
      <c r="H511" s="43">
        <f t="shared" si="295"/>
        <v>434.18</v>
      </c>
      <c r="I511" s="43">
        <f t="shared" si="295"/>
        <v>434.18</v>
      </c>
      <c r="J511" s="43">
        <f t="shared" si="295"/>
        <v>434.18</v>
      </c>
      <c r="K511" s="43">
        <f t="shared" si="295"/>
        <v>434.18</v>
      </c>
      <c r="L511" s="43">
        <f t="shared" si="295"/>
        <v>434.18</v>
      </c>
      <c r="M511" s="43">
        <f t="shared" si="295"/>
        <v>434.18</v>
      </c>
      <c r="N511" s="43">
        <f t="shared" si="295"/>
        <v>434.18</v>
      </c>
      <c r="O511" s="43">
        <f t="shared" si="295"/>
        <v>434.18</v>
      </c>
      <c r="P511" s="43">
        <f t="shared" si="295"/>
        <v>434.18</v>
      </c>
      <c r="Q511" s="43">
        <f t="shared" si="295"/>
        <v>434.18</v>
      </c>
      <c r="R511" s="43">
        <f t="shared" si="295"/>
        <v>434.18</v>
      </c>
      <c r="S511" s="43">
        <f t="shared" si="295"/>
        <v>434.18</v>
      </c>
      <c r="T511" s="43">
        <f t="shared" si="295"/>
        <v>434.18</v>
      </c>
      <c r="U511" s="43">
        <f t="shared" si="295"/>
        <v>434.18</v>
      </c>
      <c r="V511" s="43">
        <f t="shared" si="295"/>
        <v>434.18</v>
      </c>
      <c r="W511" s="43">
        <f t="shared" si="295"/>
        <v>434.18</v>
      </c>
      <c r="X511" s="43">
        <f t="shared" si="295"/>
        <v>434.18</v>
      </c>
      <c r="Y511" s="43">
        <f t="shared" si="295"/>
        <v>434.18</v>
      </c>
      <c r="Z511" s="43">
        <f t="shared" si="295"/>
        <v>434.18</v>
      </c>
      <c r="AA511" s="43">
        <f t="shared" si="295"/>
        <v>434.18</v>
      </c>
    </row>
    <row r="512" spans="1:27" ht="12.75" hidden="1" customHeight="1" outlineLevel="1" x14ac:dyDescent="0.2">
      <c r="A512" s="98" t="s">
        <v>2906</v>
      </c>
      <c r="B512" s="62" t="s">
        <v>81</v>
      </c>
      <c r="C512" s="42" t="s">
        <v>77</v>
      </c>
      <c r="D512" s="43">
        <v>6.71</v>
      </c>
      <c r="E512" s="43">
        <v>6.71</v>
      </c>
      <c r="F512" s="43">
        <v>6.71</v>
      </c>
      <c r="G512" s="43">
        <v>6.71</v>
      </c>
      <c r="H512" s="43">
        <v>6.71</v>
      </c>
      <c r="I512" s="43">
        <v>6.71</v>
      </c>
      <c r="J512" s="43">
        <v>6.71</v>
      </c>
      <c r="K512" s="43">
        <v>6.71</v>
      </c>
      <c r="L512" s="43">
        <v>6.71</v>
      </c>
      <c r="M512" s="43">
        <v>6.71</v>
      </c>
      <c r="N512" s="43">
        <v>6.71</v>
      </c>
      <c r="O512" s="43">
        <v>6.71</v>
      </c>
      <c r="P512" s="43">
        <v>6.71</v>
      </c>
      <c r="Q512" s="43">
        <v>6.71</v>
      </c>
      <c r="R512" s="43">
        <v>6.71</v>
      </c>
      <c r="S512" s="43">
        <v>6.71</v>
      </c>
      <c r="T512" s="43">
        <v>6.71</v>
      </c>
      <c r="U512" s="43">
        <v>6.71</v>
      </c>
      <c r="V512" s="43">
        <v>6.71</v>
      </c>
      <c r="W512" s="43">
        <v>6.71</v>
      </c>
      <c r="X512" s="43">
        <v>6.71</v>
      </c>
      <c r="Y512" s="43">
        <v>6.71</v>
      </c>
      <c r="Z512" s="43">
        <v>6.71</v>
      </c>
      <c r="AA512" s="43">
        <v>6.71</v>
      </c>
    </row>
    <row r="513" spans="1:27" ht="12.75" hidden="1" customHeight="1" outlineLevel="1" x14ac:dyDescent="0.2">
      <c r="A513" s="98" t="s">
        <v>2907</v>
      </c>
      <c r="B513" s="62" t="s">
        <v>79</v>
      </c>
      <c r="C513" s="42" t="s">
        <v>77</v>
      </c>
      <c r="D513" s="43">
        <f>$D$11</f>
        <v>216.36</v>
      </c>
      <c r="E513" s="43">
        <f t="shared" ref="E513:AA513" si="296">$D$11</f>
        <v>216.36</v>
      </c>
      <c r="F513" s="43">
        <f t="shared" si="296"/>
        <v>216.36</v>
      </c>
      <c r="G513" s="43">
        <f t="shared" si="296"/>
        <v>216.36</v>
      </c>
      <c r="H513" s="43">
        <f t="shared" si="296"/>
        <v>216.36</v>
      </c>
      <c r="I513" s="43">
        <f t="shared" si="296"/>
        <v>216.36</v>
      </c>
      <c r="J513" s="43">
        <f t="shared" si="296"/>
        <v>216.36</v>
      </c>
      <c r="K513" s="43">
        <f t="shared" si="296"/>
        <v>216.36</v>
      </c>
      <c r="L513" s="43">
        <f t="shared" si="296"/>
        <v>216.36</v>
      </c>
      <c r="M513" s="43">
        <f t="shared" si="296"/>
        <v>216.36</v>
      </c>
      <c r="N513" s="43">
        <f t="shared" si="296"/>
        <v>216.36</v>
      </c>
      <c r="O513" s="43">
        <f t="shared" si="296"/>
        <v>216.36</v>
      </c>
      <c r="P513" s="43">
        <f t="shared" si="296"/>
        <v>216.36</v>
      </c>
      <c r="Q513" s="43">
        <f t="shared" si="296"/>
        <v>216.36</v>
      </c>
      <c r="R513" s="43">
        <f t="shared" si="296"/>
        <v>216.36</v>
      </c>
      <c r="S513" s="43">
        <f t="shared" si="296"/>
        <v>216.36</v>
      </c>
      <c r="T513" s="43">
        <f t="shared" si="296"/>
        <v>216.36</v>
      </c>
      <c r="U513" s="43">
        <f t="shared" si="296"/>
        <v>216.36</v>
      </c>
      <c r="V513" s="43">
        <f t="shared" si="296"/>
        <v>216.36</v>
      </c>
      <c r="W513" s="43">
        <f t="shared" si="296"/>
        <v>216.36</v>
      </c>
      <c r="X513" s="43">
        <f t="shared" si="296"/>
        <v>216.36</v>
      </c>
      <c r="Y513" s="43">
        <f t="shared" si="296"/>
        <v>216.36</v>
      </c>
      <c r="Z513" s="43">
        <f t="shared" si="296"/>
        <v>216.36</v>
      </c>
      <c r="AA513" s="43">
        <f t="shared" si="296"/>
        <v>216.36</v>
      </c>
    </row>
    <row r="514" spans="1:27" collapsed="1" x14ac:dyDescent="0.2">
      <c r="A514" s="97" t="s">
        <v>2908</v>
      </c>
      <c r="B514" s="27" t="str">
        <f>"07"&amp;"."&amp;$B$801&amp;"."&amp;$B$802</f>
        <v>07.01.2023</v>
      </c>
      <c r="C514" s="89" t="s">
        <v>74</v>
      </c>
      <c r="D514" s="90">
        <f>ROUND(((D515+D516+D518+D517)/1000),5)</f>
        <v>1.69526</v>
      </c>
      <c r="E514" s="90">
        <f>ROUND(((E515+E516+E518+E517)/1000),5)</f>
        <v>1.6059099999999999</v>
      </c>
      <c r="F514" s="90">
        <f>ROUND(((F515+F516+F518+F517)/1000),5)</f>
        <v>1.53379</v>
      </c>
      <c r="G514" s="90">
        <f t="shared" ref="G514:AA514" si="297">ROUND(((G515+G516+G518+G517)/1000),5)</f>
        <v>1.5001800000000001</v>
      </c>
      <c r="H514" s="90">
        <f t="shared" si="297"/>
        <v>1.51861</v>
      </c>
      <c r="I514" s="90">
        <f t="shared" si="297"/>
        <v>1.54735</v>
      </c>
      <c r="J514" s="90">
        <f t="shared" si="297"/>
        <v>1.57857</v>
      </c>
      <c r="K514" s="90">
        <f t="shared" si="297"/>
        <v>1.67456</v>
      </c>
      <c r="L514" s="90">
        <f t="shared" si="297"/>
        <v>1.7923800000000001</v>
      </c>
      <c r="M514" s="90">
        <f t="shared" si="297"/>
        <v>2.0427</v>
      </c>
      <c r="N514" s="90">
        <f t="shared" si="297"/>
        <v>2.2025299999999999</v>
      </c>
      <c r="O514" s="90">
        <f t="shared" si="297"/>
        <v>2.2267800000000002</v>
      </c>
      <c r="P514" s="90">
        <f t="shared" si="297"/>
        <v>2.2293699999999999</v>
      </c>
      <c r="Q514" s="90">
        <f t="shared" si="297"/>
        <v>2.23089</v>
      </c>
      <c r="R514" s="90">
        <f t="shared" si="297"/>
        <v>2.19502</v>
      </c>
      <c r="S514" s="90">
        <f t="shared" si="297"/>
        <v>2.2055699999999998</v>
      </c>
      <c r="T514" s="90">
        <f t="shared" si="297"/>
        <v>2.2385899999999999</v>
      </c>
      <c r="U514" s="90">
        <f t="shared" si="297"/>
        <v>2.2633700000000001</v>
      </c>
      <c r="V514" s="90">
        <f t="shared" si="297"/>
        <v>2.2591600000000001</v>
      </c>
      <c r="W514" s="90">
        <f t="shared" si="297"/>
        <v>2.2540300000000002</v>
      </c>
      <c r="X514" s="90">
        <f t="shared" si="297"/>
        <v>2.2631299999999999</v>
      </c>
      <c r="Y514" s="90">
        <f t="shared" si="297"/>
        <v>2.23576</v>
      </c>
      <c r="Z514" s="90">
        <f t="shared" si="297"/>
        <v>2.0422799999999999</v>
      </c>
      <c r="AA514" s="90">
        <f t="shared" si="297"/>
        <v>1.79148</v>
      </c>
    </row>
    <row r="515" spans="1:27" ht="12.75" hidden="1" customHeight="1" outlineLevel="1" x14ac:dyDescent="0.2">
      <c r="A515" s="98" t="s">
        <v>2909</v>
      </c>
      <c r="B515" s="62" t="s">
        <v>236</v>
      </c>
      <c r="C515" s="42" t="s">
        <v>77</v>
      </c>
      <c r="D515" s="43">
        <v>1038.01</v>
      </c>
      <c r="E515" s="43">
        <v>948.66</v>
      </c>
      <c r="F515" s="43">
        <v>876.54</v>
      </c>
      <c r="G515" s="43">
        <v>842.93</v>
      </c>
      <c r="H515" s="43">
        <v>861.36</v>
      </c>
      <c r="I515" s="43">
        <v>890.1</v>
      </c>
      <c r="J515" s="43">
        <v>921.32</v>
      </c>
      <c r="K515" s="43">
        <v>1017.31</v>
      </c>
      <c r="L515" s="43">
        <v>1135.1300000000001</v>
      </c>
      <c r="M515" s="43">
        <v>1385.45</v>
      </c>
      <c r="N515" s="43">
        <v>1545.28</v>
      </c>
      <c r="O515" s="43">
        <v>1569.53</v>
      </c>
      <c r="P515" s="43">
        <v>1572.12</v>
      </c>
      <c r="Q515" s="43">
        <v>1573.64</v>
      </c>
      <c r="R515" s="43">
        <v>1537.77</v>
      </c>
      <c r="S515" s="43">
        <v>1548.32</v>
      </c>
      <c r="T515" s="43">
        <v>1581.34</v>
      </c>
      <c r="U515" s="43">
        <v>1606.12</v>
      </c>
      <c r="V515" s="43">
        <v>1601.91</v>
      </c>
      <c r="W515" s="43">
        <v>1596.78</v>
      </c>
      <c r="X515" s="43">
        <v>1605.88</v>
      </c>
      <c r="Y515" s="43">
        <v>1578.51</v>
      </c>
      <c r="Z515" s="43">
        <v>1385.03</v>
      </c>
      <c r="AA515" s="43">
        <v>1134.23</v>
      </c>
    </row>
    <row r="516" spans="1:27" ht="12.75" hidden="1" customHeight="1" outlineLevel="1" x14ac:dyDescent="0.2">
      <c r="A516" s="98" t="s">
        <v>2910</v>
      </c>
      <c r="B516" s="62" t="s">
        <v>88</v>
      </c>
      <c r="C516" s="42" t="s">
        <v>77</v>
      </c>
      <c r="D516" s="43">
        <f>$D$486</f>
        <v>434.18</v>
      </c>
      <c r="E516" s="43">
        <f t="shared" ref="E516:AA516" si="298">$D$486</f>
        <v>434.18</v>
      </c>
      <c r="F516" s="43">
        <f t="shared" si="298"/>
        <v>434.18</v>
      </c>
      <c r="G516" s="43">
        <f t="shared" si="298"/>
        <v>434.18</v>
      </c>
      <c r="H516" s="43">
        <f t="shared" si="298"/>
        <v>434.18</v>
      </c>
      <c r="I516" s="43">
        <f t="shared" si="298"/>
        <v>434.18</v>
      </c>
      <c r="J516" s="43">
        <f t="shared" si="298"/>
        <v>434.18</v>
      </c>
      <c r="K516" s="43">
        <f t="shared" si="298"/>
        <v>434.18</v>
      </c>
      <c r="L516" s="43">
        <f t="shared" si="298"/>
        <v>434.18</v>
      </c>
      <c r="M516" s="43">
        <f t="shared" si="298"/>
        <v>434.18</v>
      </c>
      <c r="N516" s="43">
        <f t="shared" si="298"/>
        <v>434.18</v>
      </c>
      <c r="O516" s="43">
        <f t="shared" si="298"/>
        <v>434.18</v>
      </c>
      <c r="P516" s="43">
        <f t="shared" si="298"/>
        <v>434.18</v>
      </c>
      <c r="Q516" s="43">
        <f t="shared" si="298"/>
        <v>434.18</v>
      </c>
      <c r="R516" s="43">
        <f t="shared" si="298"/>
        <v>434.18</v>
      </c>
      <c r="S516" s="43">
        <f t="shared" si="298"/>
        <v>434.18</v>
      </c>
      <c r="T516" s="43">
        <f t="shared" si="298"/>
        <v>434.18</v>
      </c>
      <c r="U516" s="43">
        <f t="shared" si="298"/>
        <v>434.18</v>
      </c>
      <c r="V516" s="43">
        <f t="shared" si="298"/>
        <v>434.18</v>
      </c>
      <c r="W516" s="43">
        <f t="shared" si="298"/>
        <v>434.18</v>
      </c>
      <c r="X516" s="43">
        <f t="shared" si="298"/>
        <v>434.18</v>
      </c>
      <c r="Y516" s="43">
        <f t="shared" si="298"/>
        <v>434.18</v>
      </c>
      <c r="Z516" s="43">
        <f t="shared" si="298"/>
        <v>434.18</v>
      </c>
      <c r="AA516" s="43">
        <f t="shared" si="298"/>
        <v>434.18</v>
      </c>
    </row>
    <row r="517" spans="1:27" ht="12.75" hidden="1" customHeight="1" outlineLevel="1" x14ac:dyDescent="0.2">
      <c r="A517" s="98" t="s">
        <v>2911</v>
      </c>
      <c r="B517" s="62" t="s">
        <v>81</v>
      </c>
      <c r="C517" s="42" t="s">
        <v>77</v>
      </c>
      <c r="D517" s="43">
        <v>6.71</v>
      </c>
      <c r="E517" s="43">
        <v>6.71</v>
      </c>
      <c r="F517" s="43">
        <v>6.71</v>
      </c>
      <c r="G517" s="43">
        <v>6.71</v>
      </c>
      <c r="H517" s="43">
        <v>6.71</v>
      </c>
      <c r="I517" s="43">
        <v>6.71</v>
      </c>
      <c r="J517" s="43">
        <v>6.71</v>
      </c>
      <c r="K517" s="43">
        <v>6.71</v>
      </c>
      <c r="L517" s="43">
        <v>6.71</v>
      </c>
      <c r="M517" s="43">
        <v>6.71</v>
      </c>
      <c r="N517" s="43">
        <v>6.71</v>
      </c>
      <c r="O517" s="43">
        <v>6.71</v>
      </c>
      <c r="P517" s="43">
        <v>6.71</v>
      </c>
      <c r="Q517" s="43">
        <v>6.71</v>
      </c>
      <c r="R517" s="43">
        <v>6.71</v>
      </c>
      <c r="S517" s="43">
        <v>6.71</v>
      </c>
      <c r="T517" s="43">
        <v>6.71</v>
      </c>
      <c r="U517" s="43">
        <v>6.71</v>
      </c>
      <c r="V517" s="43">
        <v>6.71</v>
      </c>
      <c r="W517" s="43">
        <v>6.71</v>
      </c>
      <c r="X517" s="43">
        <v>6.71</v>
      </c>
      <c r="Y517" s="43">
        <v>6.71</v>
      </c>
      <c r="Z517" s="43">
        <v>6.71</v>
      </c>
      <c r="AA517" s="43">
        <v>6.71</v>
      </c>
    </row>
    <row r="518" spans="1:27" ht="12.75" hidden="1" customHeight="1" outlineLevel="1" x14ac:dyDescent="0.2">
      <c r="A518" s="98" t="s">
        <v>2912</v>
      </c>
      <c r="B518" s="62" t="s">
        <v>79</v>
      </c>
      <c r="C518" s="42" t="s">
        <v>77</v>
      </c>
      <c r="D518" s="43">
        <f>$D$11</f>
        <v>216.36</v>
      </c>
      <c r="E518" s="43">
        <f t="shared" ref="E518:AA518" si="299">$D$11</f>
        <v>216.36</v>
      </c>
      <c r="F518" s="43">
        <f t="shared" si="299"/>
        <v>216.36</v>
      </c>
      <c r="G518" s="43">
        <f t="shared" si="299"/>
        <v>216.36</v>
      </c>
      <c r="H518" s="43">
        <f t="shared" si="299"/>
        <v>216.36</v>
      </c>
      <c r="I518" s="43">
        <f t="shared" si="299"/>
        <v>216.36</v>
      </c>
      <c r="J518" s="43">
        <f t="shared" si="299"/>
        <v>216.36</v>
      </c>
      <c r="K518" s="43">
        <f t="shared" si="299"/>
        <v>216.36</v>
      </c>
      <c r="L518" s="43">
        <f t="shared" si="299"/>
        <v>216.36</v>
      </c>
      <c r="M518" s="43">
        <f t="shared" si="299"/>
        <v>216.36</v>
      </c>
      <c r="N518" s="43">
        <f t="shared" si="299"/>
        <v>216.36</v>
      </c>
      <c r="O518" s="43">
        <f t="shared" si="299"/>
        <v>216.36</v>
      </c>
      <c r="P518" s="43">
        <f t="shared" si="299"/>
        <v>216.36</v>
      </c>
      <c r="Q518" s="43">
        <f t="shared" si="299"/>
        <v>216.36</v>
      </c>
      <c r="R518" s="43">
        <f t="shared" si="299"/>
        <v>216.36</v>
      </c>
      <c r="S518" s="43">
        <f t="shared" si="299"/>
        <v>216.36</v>
      </c>
      <c r="T518" s="43">
        <f t="shared" si="299"/>
        <v>216.36</v>
      </c>
      <c r="U518" s="43">
        <f t="shared" si="299"/>
        <v>216.36</v>
      </c>
      <c r="V518" s="43">
        <f t="shared" si="299"/>
        <v>216.36</v>
      </c>
      <c r="W518" s="43">
        <f t="shared" si="299"/>
        <v>216.36</v>
      </c>
      <c r="X518" s="43">
        <f t="shared" si="299"/>
        <v>216.36</v>
      </c>
      <c r="Y518" s="43">
        <f t="shared" si="299"/>
        <v>216.36</v>
      </c>
      <c r="Z518" s="43">
        <f t="shared" si="299"/>
        <v>216.36</v>
      </c>
      <c r="AA518" s="43">
        <f t="shared" si="299"/>
        <v>216.36</v>
      </c>
    </row>
    <row r="519" spans="1:27" collapsed="1" x14ac:dyDescent="0.2">
      <c r="A519" s="97" t="s">
        <v>2913</v>
      </c>
      <c r="B519" s="27" t="str">
        <f>"08"&amp;"."&amp;$B$801&amp;"."&amp;$B$802</f>
        <v>08.01.2023</v>
      </c>
      <c r="C519" s="89" t="s">
        <v>74</v>
      </c>
      <c r="D519" s="90">
        <f>ROUND(((D520+D521+D523+D522)/1000),5)</f>
        <v>1.7527299999999999</v>
      </c>
      <c r="E519" s="90">
        <f>ROUND(((E520+E521+E523+E522)/1000),5)</f>
        <v>1.67449</v>
      </c>
      <c r="F519" s="90">
        <f>ROUND(((F520+F521+F523+F522)/1000),5)</f>
        <v>1.6112899999999999</v>
      </c>
      <c r="G519" s="90">
        <f t="shared" ref="G519:AA519" si="300">ROUND(((G520+G521+G523+G522)/1000),5)</f>
        <v>1.5664499999999999</v>
      </c>
      <c r="H519" s="90">
        <f t="shared" si="300"/>
        <v>1.60229</v>
      </c>
      <c r="I519" s="90">
        <f t="shared" si="300"/>
        <v>1.6210599999999999</v>
      </c>
      <c r="J519" s="90">
        <f t="shared" si="300"/>
        <v>1.6422099999999999</v>
      </c>
      <c r="K519" s="90">
        <f t="shared" si="300"/>
        <v>1.7407900000000001</v>
      </c>
      <c r="L519" s="90">
        <f t="shared" si="300"/>
        <v>1.95838</v>
      </c>
      <c r="M519" s="90">
        <f t="shared" si="300"/>
        <v>2.2176999999999998</v>
      </c>
      <c r="N519" s="90">
        <f t="shared" si="300"/>
        <v>2.3136199999999998</v>
      </c>
      <c r="O519" s="90">
        <f t="shared" si="300"/>
        <v>2.3385600000000002</v>
      </c>
      <c r="P519" s="90">
        <f t="shared" si="300"/>
        <v>2.34423</v>
      </c>
      <c r="Q519" s="90">
        <f t="shared" si="300"/>
        <v>2.34815</v>
      </c>
      <c r="R519" s="90">
        <f t="shared" si="300"/>
        <v>2.3203100000000001</v>
      </c>
      <c r="S519" s="90">
        <f t="shared" si="300"/>
        <v>2.3293400000000002</v>
      </c>
      <c r="T519" s="90">
        <f t="shared" si="300"/>
        <v>2.3602300000000001</v>
      </c>
      <c r="U519" s="90">
        <f t="shared" si="300"/>
        <v>2.3858799999999998</v>
      </c>
      <c r="V519" s="90">
        <f t="shared" si="300"/>
        <v>2.3792200000000001</v>
      </c>
      <c r="W519" s="90">
        <f t="shared" si="300"/>
        <v>2.3683000000000001</v>
      </c>
      <c r="X519" s="90">
        <f t="shared" si="300"/>
        <v>2.3691</v>
      </c>
      <c r="Y519" s="90">
        <f t="shared" si="300"/>
        <v>2.3259300000000001</v>
      </c>
      <c r="Z519" s="90">
        <f t="shared" si="300"/>
        <v>2.0594800000000002</v>
      </c>
      <c r="AA519" s="90">
        <f t="shared" si="300"/>
        <v>1.77321</v>
      </c>
    </row>
    <row r="520" spans="1:27" ht="12.75" hidden="1" customHeight="1" outlineLevel="1" x14ac:dyDescent="0.2">
      <c r="A520" s="98" t="s">
        <v>2914</v>
      </c>
      <c r="B520" s="62" t="s">
        <v>236</v>
      </c>
      <c r="C520" s="42" t="s">
        <v>77</v>
      </c>
      <c r="D520" s="43">
        <v>1095.48</v>
      </c>
      <c r="E520" s="43">
        <v>1017.24</v>
      </c>
      <c r="F520" s="43">
        <v>954.04</v>
      </c>
      <c r="G520" s="43">
        <v>909.2</v>
      </c>
      <c r="H520" s="43">
        <v>945.04</v>
      </c>
      <c r="I520" s="43">
        <v>963.81</v>
      </c>
      <c r="J520" s="43">
        <v>984.96</v>
      </c>
      <c r="K520" s="43">
        <v>1083.54</v>
      </c>
      <c r="L520" s="43">
        <v>1301.1300000000001</v>
      </c>
      <c r="M520" s="43">
        <v>1560.45</v>
      </c>
      <c r="N520" s="43">
        <v>1656.37</v>
      </c>
      <c r="O520" s="43">
        <v>1681.31</v>
      </c>
      <c r="P520" s="43">
        <v>1686.98</v>
      </c>
      <c r="Q520" s="43">
        <v>1690.9</v>
      </c>
      <c r="R520" s="43">
        <v>1663.06</v>
      </c>
      <c r="S520" s="43">
        <v>1672.09</v>
      </c>
      <c r="T520" s="43">
        <v>1702.98</v>
      </c>
      <c r="U520" s="43">
        <v>1728.63</v>
      </c>
      <c r="V520" s="43">
        <v>1721.97</v>
      </c>
      <c r="W520" s="43">
        <v>1711.05</v>
      </c>
      <c r="X520" s="43">
        <v>1711.85</v>
      </c>
      <c r="Y520" s="43">
        <v>1668.68</v>
      </c>
      <c r="Z520" s="43">
        <v>1402.23</v>
      </c>
      <c r="AA520" s="43">
        <v>1115.96</v>
      </c>
    </row>
    <row r="521" spans="1:27" ht="12.75" hidden="1" customHeight="1" outlineLevel="1" x14ac:dyDescent="0.2">
      <c r="A521" s="98" t="s">
        <v>2915</v>
      </c>
      <c r="B521" s="62" t="s">
        <v>88</v>
      </c>
      <c r="C521" s="42" t="s">
        <v>77</v>
      </c>
      <c r="D521" s="43">
        <f>$D$486</f>
        <v>434.18</v>
      </c>
      <c r="E521" s="43">
        <f t="shared" ref="E521:AA521" si="301">$D$486</f>
        <v>434.18</v>
      </c>
      <c r="F521" s="43">
        <f t="shared" si="301"/>
        <v>434.18</v>
      </c>
      <c r="G521" s="43">
        <f t="shared" si="301"/>
        <v>434.18</v>
      </c>
      <c r="H521" s="43">
        <f t="shared" si="301"/>
        <v>434.18</v>
      </c>
      <c r="I521" s="43">
        <f t="shared" si="301"/>
        <v>434.18</v>
      </c>
      <c r="J521" s="43">
        <f t="shared" si="301"/>
        <v>434.18</v>
      </c>
      <c r="K521" s="43">
        <f t="shared" si="301"/>
        <v>434.18</v>
      </c>
      <c r="L521" s="43">
        <f t="shared" si="301"/>
        <v>434.18</v>
      </c>
      <c r="M521" s="43">
        <f t="shared" si="301"/>
        <v>434.18</v>
      </c>
      <c r="N521" s="43">
        <f t="shared" si="301"/>
        <v>434.18</v>
      </c>
      <c r="O521" s="43">
        <f t="shared" si="301"/>
        <v>434.18</v>
      </c>
      <c r="P521" s="43">
        <f t="shared" si="301"/>
        <v>434.18</v>
      </c>
      <c r="Q521" s="43">
        <f t="shared" si="301"/>
        <v>434.18</v>
      </c>
      <c r="R521" s="43">
        <f t="shared" si="301"/>
        <v>434.18</v>
      </c>
      <c r="S521" s="43">
        <f t="shared" si="301"/>
        <v>434.18</v>
      </c>
      <c r="T521" s="43">
        <f t="shared" si="301"/>
        <v>434.18</v>
      </c>
      <c r="U521" s="43">
        <f t="shared" si="301"/>
        <v>434.18</v>
      </c>
      <c r="V521" s="43">
        <f t="shared" si="301"/>
        <v>434.18</v>
      </c>
      <c r="W521" s="43">
        <f t="shared" si="301"/>
        <v>434.18</v>
      </c>
      <c r="X521" s="43">
        <f t="shared" si="301"/>
        <v>434.18</v>
      </c>
      <c r="Y521" s="43">
        <f t="shared" si="301"/>
        <v>434.18</v>
      </c>
      <c r="Z521" s="43">
        <f t="shared" si="301"/>
        <v>434.18</v>
      </c>
      <c r="AA521" s="43">
        <f t="shared" si="301"/>
        <v>434.18</v>
      </c>
    </row>
    <row r="522" spans="1:27" ht="12.75" hidden="1" customHeight="1" outlineLevel="1" x14ac:dyDescent="0.2">
      <c r="A522" s="98" t="s">
        <v>2916</v>
      </c>
      <c r="B522" s="62" t="s">
        <v>81</v>
      </c>
      <c r="C522" s="42" t="s">
        <v>77</v>
      </c>
      <c r="D522" s="43">
        <v>6.71</v>
      </c>
      <c r="E522" s="43">
        <v>6.71</v>
      </c>
      <c r="F522" s="43">
        <v>6.71</v>
      </c>
      <c r="G522" s="43">
        <v>6.71</v>
      </c>
      <c r="H522" s="43">
        <v>6.71</v>
      </c>
      <c r="I522" s="43">
        <v>6.71</v>
      </c>
      <c r="J522" s="43">
        <v>6.71</v>
      </c>
      <c r="K522" s="43">
        <v>6.71</v>
      </c>
      <c r="L522" s="43">
        <v>6.71</v>
      </c>
      <c r="M522" s="43">
        <v>6.71</v>
      </c>
      <c r="N522" s="43">
        <v>6.71</v>
      </c>
      <c r="O522" s="43">
        <v>6.71</v>
      </c>
      <c r="P522" s="43">
        <v>6.71</v>
      </c>
      <c r="Q522" s="43">
        <v>6.71</v>
      </c>
      <c r="R522" s="43">
        <v>6.71</v>
      </c>
      <c r="S522" s="43">
        <v>6.71</v>
      </c>
      <c r="T522" s="43">
        <v>6.71</v>
      </c>
      <c r="U522" s="43">
        <v>6.71</v>
      </c>
      <c r="V522" s="43">
        <v>6.71</v>
      </c>
      <c r="W522" s="43">
        <v>6.71</v>
      </c>
      <c r="X522" s="43">
        <v>6.71</v>
      </c>
      <c r="Y522" s="43">
        <v>6.71</v>
      </c>
      <c r="Z522" s="43">
        <v>6.71</v>
      </c>
      <c r="AA522" s="43">
        <v>6.71</v>
      </c>
    </row>
    <row r="523" spans="1:27" ht="12.75" hidden="1" customHeight="1" outlineLevel="1" x14ac:dyDescent="0.2">
      <c r="A523" s="98" t="s">
        <v>2917</v>
      </c>
      <c r="B523" s="62" t="s">
        <v>79</v>
      </c>
      <c r="C523" s="42" t="s">
        <v>77</v>
      </c>
      <c r="D523" s="43">
        <f>$D$11</f>
        <v>216.36</v>
      </c>
      <c r="E523" s="43">
        <f t="shared" ref="E523:AA523" si="302">$D$11</f>
        <v>216.36</v>
      </c>
      <c r="F523" s="43">
        <f t="shared" si="302"/>
        <v>216.36</v>
      </c>
      <c r="G523" s="43">
        <f t="shared" si="302"/>
        <v>216.36</v>
      </c>
      <c r="H523" s="43">
        <f t="shared" si="302"/>
        <v>216.36</v>
      </c>
      <c r="I523" s="43">
        <f t="shared" si="302"/>
        <v>216.36</v>
      </c>
      <c r="J523" s="43">
        <f t="shared" si="302"/>
        <v>216.36</v>
      </c>
      <c r="K523" s="43">
        <f t="shared" si="302"/>
        <v>216.36</v>
      </c>
      <c r="L523" s="43">
        <f t="shared" si="302"/>
        <v>216.36</v>
      </c>
      <c r="M523" s="43">
        <f t="shared" si="302"/>
        <v>216.36</v>
      </c>
      <c r="N523" s="43">
        <f t="shared" si="302"/>
        <v>216.36</v>
      </c>
      <c r="O523" s="43">
        <f t="shared" si="302"/>
        <v>216.36</v>
      </c>
      <c r="P523" s="43">
        <f t="shared" si="302"/>
        <v>216.36</v>
      </c>
      <c r="Q523" s="43">
        <f t="shared" si="302"/>
        <v>216.36</v>
      </c>
      <c r="R523" s="43">
        <f t="shared" si="302"/>
        <v>216.36</v>
      </c>
      <c r="S523" s="43">
        <f t="shared" si="302"/>
        <v>216.36</v>
      </c>
      <c r="T523" s="43">
        <f t="shared" si="302"/>
        <v>216.36</v>
      </c>
      <c r="U523" s="43">
        <f t="shared" si="302"/>
        <v>216.36</v>
      </c>
      <c r="V523" s="43">
        <f t="shared" si="302"/>
        <v>216.36</v>
      </c>
      <c r="W523" s="43">
        <f t="shared" si="302"/>
        <v>216.36</v>
      </c>
      <c r="X523" s="43">
        <f t="shared" si="302"/>
        <v>216.36</v>
      </c>
      <c r="Y523" s="43">
        <f t="shared" si="302"/>
        <v>216.36</v>
      </c>
      <c r="Z523" s="43">
        <f t="shared" si="302"/>
        <v>216.36</v>
      </c>
      <c r="AA523" s="43">
        <f t="shared" si="302"/>
        <v>216.36</v>
      </c>
    </row>
    <row r="524" spans="1:27" collapsed="1" x14ac:dyDescent="0.2">
      <c r="A524" s="97" t="s">
        <v>2918</v>
      </c>
      <c r="B524" s="27" t="str">
        <f>"09"&amp;"."&amp;$B$801&amp;"."&amp;$B$802</f>
        <v>09.01.2023</v>
      </c>
      <c r="C524" s="89" t="s">
        <v>74</v>
      </c>
      <c r="D524" s="90">
        <f>ROUND(((D525+D526+D528+D527)/1000),5)</f>
        <v>1.7384599999999999</v>
      </c>
      <c r="E524" s="90">
        <f>ROUND(((E525+E526+E528+E527)/1000),5)</f>
        <v>1.63832</v>
      </c>
      <c r="F524" s="90">
        <f>ROUND(((F525+F526+F528+F527)/1000),5)</f>
        <v>1.56528</v>
      </c>
      <c r="G524" s="90">
        <f t="shared" ref="G524:AA524" si="303">ROUND(((G525+G526+G528+G527)/1000),5)</f>
        <v>1.5441499999999999</v>
      </c>
      <c r="H524" s="90">
        <f t="shared" si="303"/>
        <v>1.58518</v>
      </c>
      <c r="I524" s="90">
        <f t="shared" si="303"/>
        <v>1.72279</v>
      </c>
      <c r="J524" s="90">
        <f t="shared" si="303"/>
        <v>1.93774</v>
      </c>
      <c r="K524" s="90">
        <f t="shared" si="303"/>
        <v>2.32559</v>
      </c>
      <c r="L524" s="90">
        <f t="shared" si="303"/>
        <v>2.4332500000000001</v>
      </c>
      <c r="M524" s="90">
        <f t="shared" si="303"/>
        <v>2.4762400000000002</v>
      </c>
      <c r="N524" s="90">
        <f t="shared" si="303"/>
        <v>2.4993699999999999</v>
      </c>
      <c r="O524" s="90">
        <f t="shared" si="303"/>
        <v>2.5127299999999999</v>
      </c>
      <c r="P524" s="90">
        <f t="shared" si="303"/>
        <v>2.4978699999999998</v>
      </c>
      <c r="Q524" s="90">
        <f t="shared" si="303"/>
        <v>2.5067499999999998</v>
      </c>
      <c r="R524" s="90">
        <f t="shared" si="303"/>
        <v>2.4781200000000001</v>
      </c>
      <c r="S524" s="90">
        <f t="shared" si="303"/>
        <v>2.4864000000000002</v>
      </c>
      <c r="T524" s="90">
        <f t="shared" si="303"/>
        <v>2.6031900000000001</v>
      </c>
      <c r="U524" s="90">
        <f t="shared" si="303"/>
        <v>2.56433</v>
      </c>
      <c r="V524" s="90">
        <f t="shared" si="303"/>
        <v>2.5986099999999999</v>
      </c>
      <c r="W524" s="90">
        <f t="shared" si="303"/>
        <v>2.4914100000000001</v>
      </c>
      <c r="X524" s="90">
        <f t="shared" si="303"/>
        <v>2.44462</v>
      </c>
      <c r="Y524" s="90">
        <f t="shared" si="303"/>
        <v>2.3931200000000001</v>
      </c>
      <c r="Z524" s="90">
        <f t="shared" si="303"/>
        <v>2.0928499999999999</v>
      </c>
      <c r="AA524" s="90">
        <f t="shared" si="303"/>
        <v>1.7565999999999999</v>
      </c>
    </row>
    <row r="525" spans="1:27" ht="12.75" hidden="1" customHeight="1" outlineLevel="1" x14ac:dyDescent="0.2">
      <c r="A525" s="98" t="s">
        <v>2919</v>
      </c>
      <c r="B525" s="62" t="s">
        <v>236</v>
      </c>
      <c r="C525" s="42" t="s">
        <v>77</v>
      </c>
      <c r="D525" s="43">
        <v>1081.21</v>
      </c>
      <c r="E525" s="43">
        <v>981.07</v>
      </c>
      <c r="F525" s="43">
        <v>908.03</v>
      </c>
      <c r="G525" s="43">
        <v>886.9</v>
      </c>
      <c r="H525" s="43">
        <v>927.93</v>
      </c>
      <c r="I525" s="43">
        <v>1065.54</v>
      </c>
      <c r="J525" s="43">
        <v>1280.49</v>
      </c>
      <c r="K525" s="43">
        <v>1668.34</v>
      </c>
      <c r="L525" s="43">
        <v>1776</v>
      </c>
      <c r="M525" s="43">
        <v>1818.99</v>
      </c>
      <c r="N525" s="43">
        <v>1842.12</v>
      </c>
      <c r="O525" s="43">
        <v>1855.48</v>
      </c>
      <c r="P525" s="43">
        <v>1840.62</v>
      </c>
      <c r="Q525" s="43">
        <v>1849.5</v>
      </c>
      <c r="R525" s="43">
        <v>1820.87</v>
      </c>
      <c r="S525" s="43">
        <v>1829.15</v>
      </c>
      <c r="T525" s="43">
        <v>1945.94</v>
      </c>
      <c r="U525" s="43">
        <v>1907.08</v>
      </c>
      <c r="V525" s="43">
        <v>1941.36</v>
      </c>
      <c r="W525" s="43">
        <v>1834.16</v>
      </c>
      <c r="X525" s="43">
        <v>1787.37</v>
      </c>
      <c r="Y525" s="43">
        <v>1735.87</v>
      </c>
      <c r="Z525" s="43">
        <v>1435.6</v>
      </c>
      <c r="AA525" s="43">
        <v>1099.3499999999999</v>
      </c>
    </row>
    <row r="526" spans="1:27" ht="12.75" hidden="1" customHeight="1" outlineLevel="1" x14ac:dyDescent="0.2">
      <c r="A526" s="98" t="s">
        <v>2920</v>
      </c>
      <c r="B526" s="62" t="s">
        <v>88</v>
      </c>
      <c r="C526" s="42" t="s">
        <v>77</v>
      </c>
      <c r="D526" s="43">
        <f>$D$486</f>
        <v>434.18</v>
      </c>
      <c r="E526" s="43">
        <f t="shared" ref="E526:AA526" si="304">$D$486</f>
        <v>434.18</v>
      </c>
      <c r="F526" s="43">
        <f t="shared" si="304"/>
        <v>434.18</v>
      </c>
      <c r="G526" s="43">
        <f t="shared" si="304"/>
        <v>434.18</v>
      </c>
      <c r="H526" s="43">
        <f t="shared" si="304"/>
        <v>434.18</v>
      </c>
      <c r="I526" s="43">
        <f t="shared" si="304"/>
        <v>434.18</v>
      </c>
      <c r="J526" s="43">
        <f t="shared" si="304"/>
        <v>434.18</v>
      </c>
      <c r="K526" s="43">
        <f t="shared" si="304"/>
        <v>434.18</v>
      </c>
      <c r="L526" s="43">
        <f t="shared" si="304"/>
        <v>434.18</v>
      </c>
      <c r="M526" s="43">
        <f t="shared" si="304"/>
        <v>434.18</v>
      </c>
      <c r="N526" s="43">
        <f t="shared" si="304"/>
        <v>434.18</v>
      </c>
      <c r="O526" s="43">
        <f t="shared" si="304"/>
        <v>434.18</v>
      </c>
      <c r="P526" s="43">
        <f t="shared" si="304"/>
        <v>434.18</v>
      </c>
      <c r="Q526" s="43">
        <f t="shared" si="304"/>
        <v>434.18</v>
      </c>
      <c r="R526" s="43">
        <f t="shared" si="304"/>
        <v>434.18</v>
      </c>
      <c r="S526" s="43">
        <f t="shared" si="304"/>
        <v>434.18</v>
      </c>
      <c r="T526" s="43">
        <f t="shared" si="304"/>
        <v>434.18</v>
      </c>
      <c r="U526" s="43">
        <f t="shared" si="304"/>
        <v>434.18</v>
      </c>
      <c r="V526" s="43">
        <f t="shared" si="304"/>
        <v>434.18</v>
      </c>
      <c r="W526" s="43">
        <f t="shared" si="304"/>
        <v>434.18</v>
      </c>
      <c r="X526" s="43">
        <f t="shared" si="304"/>
        <v>434.18</v>
      </c>
      <c r="Y526" s="43">
        <f t="shared" si="304"/>
        <v>434.18</v>
      </c>
      <c r="Z526" s="43">
        <f t="shared" si="304"/>
        <v>434.18</v>
      </c>
      <c r="AA526" s="43">
        <f t="shared" si="304"/>
        <v>434.18</v>
      </c>
    </row>
    <row r="527" spans="1:27" ht="12.75" hidden="1" customHeight="1" outlineLevel="1" x14ac:dyDescent="0.2">
      <c r="A527" s="98" t="s">
        <v>2921</v>
      </c>
      <c r="B527" s="62" t="s">
        <v>81</v>
      </c>
      <c r="C527" s="42" t="s">
        <v>77</v>
      </c>
      <c r="D527" s="43">
        <v>6.71</v>
      </c>
      <c r="E527" s="43">
        <v>6.71</v>
      </c>
      <c r="F527" s="43">
        <v>6.71</v>
      </c>
      <c r="G527" s="43">
        <v>6.71</v>
      </c>
      <c r="H527" s="43">
        <v>6.71</v>
      </c>
      <c r="I527" s="43">
        <v>6.71</v>
      </c>
      <c r="J527" s="43">
        <v>6.71</v>
      </c>
      <c r="K527" s="43">
        <v>6.71</v>
      </c>
      <c r="L527" s="43">
        <v>6.71</v>
      </c>
      <c r="M527" s="43">
        <v>6.71</v>
      </c>
      <c r="N527" s="43">
        <v>6.71</v>
      </c>
      <c r="O527" s="43">
        <v>6.71</v>
      </c>
      <c r="P527" s="43">
        <v>6.71</v>
      </c>
      <c r="Q527" s="43">
        <v>6.71</v>
      </c>
      <c r="R527" s="43">
        <v>6.71</v>
      </c>
      <c r="S527" s="43">
        <v>6.71</v>
      </c>
      <c r="T527" s="43">
        <v>6.71</v>
      </c>
      <c r="U527" s="43">
        <v>6.71</v>
      </c>
      <c r="V527" s="43">
        <v>6.71</v>
      </c>
      <c r="W527" s="43">
        <v>6.71</v>
      </c>
      <c r="X527" s="43">
        <v>6.71</v>
      </c>
      <c r="Y527" s="43">
        <v>6.71</v>
      </c>
      <c r="Z527" s="43">
        <v>6.71</v>
      </c>
      <c r="AA527" s="43">
        <v>6.71</v>
      </c>
    </row>
    <row r="528" spans="1:27" ht="12.75" hidden="1" customHeight="1" outlineLevel="1" x14ac:dyDescent="0.2">
      <c r="A528" s="98" t="s">
        <v>2922</v>
      </c>
      <c r="B528" s="62" t="s">
        <v>79</v>
      </c>
      <c r="C528" s="42" t="s">
        <v>77</v>
      </c>
      <c r="D528" s="43">
        <f>$D$11</f>
        <v>216.36</v>
      </c>
      <c r="E528" s="43">
        <f t="shared" ref="E528:AA528" si="305">$D$11</f>
        <v>216.36</v>
      </c>
      <c r="F528" s="43">
        <f t="shared" si="305"/>
        <v>216.36</v>
      </c>
      <c r="G528" s="43">
        <f t="shared" si="305"/>
        <v>216.36</v>
      </c>
      <c r="H528" s="43">
        <f t="shared" si="305"/>
        <v>216.36</v>
      </c>
      <c r="I528" s="43">
        <f t="shared" si="305"/>
        <v>216.36</v>
      </c>
      <c r="J528" s="43">
        <f t="shared" si="305"/>
        <v>216.36</v>
      </c>
      <c r="K528" s="43">
        <f t="shared" si="305"/>
        <v>216.36</v>
      </c>
      <c r="L528" s="43">
        <f t="shared" si="305"/>
        <v>216.36</v>
      </c>
      <c r="M528" s="43">
        <f t="shared" si="305"/>
        <v>216.36</v>
      </c>
      <c r="N528" s="43">
        <f t="shared" si="305"/>
        <v>216.36</v>
      </c>
      <c r="O528" s="43">
        <f t="shared" si="305"/>
        <v>216.36</v>
      </c>
      <c r="P528" s="43">
        <f t="shared" si="305"/>
        <v>216.36</v>
      </c>
      <c r="Q528" s="43">
        <f t="shared" si="305"/>
        <v>216.36</v>
      </c>
      <c r="R528" s="43">
        <f t="shared" si="305"/>
        <v>216.36</v>
      </c>
      <c r="S528" s="43">
        <f t="shared" si="305"/>
        <v>216.36</v>
      </c>
      <c r="T528" s="43">
        <f t="shared" si="305"/>
        <v>216.36</v>
      </c>
      <c r="U528" s="43">
        <f t="shared" si="305"/>
        <v>216.36</v>
      </c>
      <c r="V528" s="43">
        <f t="shared" si="305"/>
        <v>216.36</v>
      </c>
      <c r="W528" s="43">
        <f t="shared" si="305"/>
        <v>216.36</v>
      </c>
      <c r="X528" s="43">
        <f t="shared" si="305"/>
        <v>216.36</v>
      </c>
      <c r="Y528" s="43">
        <f t="shared" si="305"/>
        <v>216.36</v>
      </c>
      <c r="Z528" s="43">
        <f t="shared" si="305"/>
        <v>216.36</v>
      </c>
      <c r="AA528" s="43">
        <f t="shared" si="305"/>
        <v>216.36</v>
      </c>
    </row>
    <row r="529" spans="1:27" collapsed="1" x14ac:dyDescent="0.2">
      <c r="A529" s="97" t="s">
        <v>2923</v>
      </c>
      <c r="B529" s="27" t="str">
        <f>"10"&amp;"."&amp;$B$801&amp;"."&amp;$B$802</f>
        <v>10.01.2023</v>
      </c>
      <c r="C529" s="89" t="s">
        <v>74</v>
      </c>
      <c r="D529" s="90">
        <f>ROUND(((D530+D531+D533+D532)/1000),5)</f>
        <v>1.7366699999999999</v>
      </c>
      <c r="E529" s="90">
        <f>ROUND(((E530+E531+E533+E532)/1000),5)</f>
        <v>1.6459699999999999</v>
      </c>
      <c r="F529" s="90">
        <f>ROUND(((F530+F531+F533+F532)/1000),5)</f>
        <v>1.5763100000000001</v>
      </c>
      <c r="G529" s="90">
        <f t="shared" ref="G529:AA529" si="306">ROUND(((G530+G531+G533+G532)/1000),5)</f>
        <v>1.5788899999999999</v>
      </c>
      <c r="H529" s="90">
        <f t="shared" si="306"/>
        <v>1.67614</v>
      </c>
      <c r="I529" s="90">
        <f t="shared" si="306"/>
        <v>1.7823899999999999</v>
      </c>
      <c r="J529" s="90">
        <f t="shared" si="306"/>
        <v>1.99082</v>
      </c>
      <c r="K529" s="90">
        <f t="shared" si="306"/>
        <v>2.3784000000000001</v>
      </c>
      <c r="L529" s="90">
        <f t="shared" si="306"/>
        <v>2.4757199999999999</v>
      </c>
      <c r="M529" s="90">
        <f t="shared" si="306"/>
        <v>2.5149300000000001</v>
      </c>
      <c r="N529" s="90">
        <f t="shared" si="306"/>
        <v>2.5300699999999998</v>
      </c>
      <c r="O529" s="90">
        <f t="shared" si="306"/>
        <v>2.5394199999999998</v>
      </c>
      <c r="P529" s="90">
        <f t="shared" si="306"/>
        <v>2.5284399999999998</v>
      </c>
      <c r="Q529" s="90">
        <f t="shared" si="306"/>
        <v>2.5316399999999999</v>
      </c>
      <c r="R529" s="90">
        <f t="shared" si="306"/>
        <v>2.4987200000000001</v>
      </c>
      <c r="S529" s="90">
        <f t="shared" si="306"/>
        <v>2.4948399999999999</v>
      </c>
      <c r="T529" s="90">
        <f t="shared" si="306"/>
        <v>2.55525</v>
      </c>
      <c r="U529" s="90">
        <f t="shared" si="306"/>
        <v>2.5752999999999999</v>
      </c>
      <c r="V529" s="90">
        <f t="shared" si="306"/>
        <v>2.5713300000000001</v>
      </c>
      <c r="W529" s="90">
        <f t="shared" si="306"/>
        <v>2.5114200000000002</v>
      </c>
      <c r="X529" s="90">
        <f t="shared" si="306"/>
        <v>2.47478</v>
      </c>
      <c r="Y529" s="90">
        <f t="shared" si="306"/>
        <v>2.4065400000000001</v>
      </c>
      <c r="Z529" s="90">
        <f t="shared" si="306"/>
        <v>2.1168200000000001</v>
      </c>
      <c r="AA529" s="90">
        <f t="shared" si="306"/>
        <v>1.79061</v>
      </c>
    </row>
    <row r="530" spans="1:27" ht="12.75" hidden="1" customHeight="1" outlineLevel="1" x14ac:dyDescent="0.2">
      <c r="A530" s="98" t="s">
        <v>2924</v>
      </c>
      <c r="B530" s="62" t="s">
        <v>236</v>
      </c>
      <c r="C530" s="42" t="s">
        <v>77</v>
      </c>
      <c r="D530" s="43">
        <v>1079.42</v>
      </c>
      <c r="E530" s="43">
        <v>988.72</v>
      </c>
      <c r="F530" s="43">
        <v>919.06</v>
      </c>
      <c r="G530" s="43">
        <v>921.64</v>
      </c>
      <c r="H530" s="43">
        <v>1018.89</v>
      </c>
      <c r="I530" s="43">
        <v>1125.1400000000001</v>
      </c>
      <c r="J530" s="43">
        <v>1333.57</v>
      </c>
      <c r="K530" s="43">
        <v>1721.15</v>
      </c>
      <c r="L530" s="43">
        <v>1818.47</v>
      </c>
      <c r="M530" s="43">
        <v>1857.68</v>
      </c>
      <c r="N530" s="43">
        <v>1872.82</v>
      </c>
      <c r="O530" s="43">
        <v>1882.17</v>
      </c>
      <c r="P530" s="43">
        <v>1871.19</v>
      </c>
      <c r="Q530" s="43">
        <v>1874.39</v>
      </c>
      <c r="R530" s="43">
        <v>1841.47</v>
      </c>
      <c r="S530" s="43">
        <v>1837.59</v>
      </c>
      <c r="T530" s="43">
        <v>1898</v>
      </c>
      <c r="U530" s="43">
        <v>1918.05</v>
      </c>
      <c r="V530" s="43">
        <v>1914.08</v>
      </c>
      <c r="W530" s="43">
        <v>1854.17</v>
      </c>
      <c r="X530" s="43">
        <v>1817.53</v>
      </c>
      <c r="Y530" s="43">
        <v>1749.29</v>
      </c>
      <c r="Z530" s="43">
        <v>1459.57</v>
      </c>
      <c r="AA530" s="43">
        <v>1133.3599999999999</v>
      </c>
    </row>
    <row r="531" spans="1:27" ht="12.75" hidden="1" customHeight="1" outlineLevel="1" x14ac:dyDescent="0.2">
      <c r="A531" s="98" t="s">
        <v>2925</v>
      </c>
      <c r="B531" s="62" t="s">
        <v>88</v>
      </c>
      <c r="C531" s="42" t="s">
        <v>77</v>
      </c>
      <c r="D531" s="43">
        <f>$D$486</f>
        <v>434.18</v>
      </c>
      <c r="E531" s="43">
        <f t="shared" ref="E531:AA531" si="307">$D$486</f>
        <v>434.18</v>
      </c>
      <c r="F531" s="43">
        <f t="shared" si="307"/>
        <v>434.18</v>
      </c>
      <c r="G531" s="43">
        <f t="shared" si="307"/>
        <v>434.18</v>
      </c>
      <c r="H531" s="43">
        <f t="shared" si="307"/>
        <v>434.18</v>
      </c>
      <c r="I531" s="43">
        <f t="shared" si="307"/>
        <v>434.18</v>
      </c>
      <c r="J531" s="43">
        <f t="shared" si="307"/>
        <v>434.18</v>
      </c>
      <c r="K531" s="43">
        <f t="shared" si="307"/>
        <v>434.18</v>
      </c>
      <c r="L531" s="43">
        <f t="shared" si="307"/>
        <v>434.18</v>
      </c>
      <c r="M531" s="43">
        <f t="shared" si="307"/>
        <v>434.18</v>
      </c>
      <c r="N531" s="43">
        <f t="shared" si="307"/>
        <v>434.18</v>
      </c>
      <c r="O531" s="43">
        <f t="shared" si="307"/>
        <v>434.18</v>
      </c>
      <c r="P531" s="43">
        <f t="shared" si="307"/>
        <v>434.18</v>
      </c>
      <c r="Q531" s="43">
        <f t="shared" si="307"/>
        <v>434.18</v>
      </c>
      <c r="R531" s="43">
        <f t="shared" si="307"/>
        <v>434.18</v>
      </c>
      <c r="S531" s="43">
        <f t="shared" si="307"/>
        <v>434.18</v>
      </c>
      <c r="T531" s="43">
        <f t="shared" si="307"/>
        <v>434.18</v>
      </c>
      <c r="U531" s="43">
        <f t="shared" si="307"/>
        <v>434.18</v>
      </c>
      <c r="V531" s="43">
        <f t="shared" si="307"/>
        <v>434.18</v>
      </c>
      <c r="W531" s="43">
        <f t="shared" si="307"/>
        <v>434.18</v>
      </c>
      <c r="X531" s="43">
        <f t="shared" si="307"/>
        <v>434.18</v>
      </c>
      <c r="Y531" s="43">
        <f t="shared" si="307"/>
        <v>434.18</v>
      </c>
      <c r="Z531" s="43">
        <f t="shared" si="307"/>
        <v>434.18</v>
      </c>
      <c r="AA531" s="43">
        <f t="shared" si="307"/>
        <v>434.18</v>
      </c>
    </row>
    <row r="532" spans="1:27" ht="12.75" hidden="1" customHeight="1" outlineLevel="1" x14ac:dyDescent="0.2">
      <c r="A532" s="98" t="s">
        <v>2926</v>
      </c>
      <c r="B532" s="62" t="s">
        <v>81</v>
      </c>
      <c r="C532" s="42" t="s">
        <v>77</v>
      </c>
      <c r="D532" s="43">
        <v>6.71</v>
      </c>
      <c r="E532" s="43">
        <v>6.71</v>
      </c>
      <c r="F532" s="43">
        <v>6.71</v>
      </c>
      <c r="G532" s="43">
        <v>6.71</v>
      </c>
      <c r="H532" s="43">
        <v>6.71</v>
      </c>
      <c r="I532" s="43">
        <v>6.71</v>
      </c>
      <c r="J532" s="43">
        <v>6.71</v>
      </c>
      <c r="K532" s="43">
        <v>6.71</v>
      </c>
      <c r="L532" s="43">
        <v>6.71</v>
      </c>
      <c r="M532" s="43">
        <v>6.71</v>
      </c>
      <c r="N532" s="43">
        <v>6.71</v>
      </c>
      <c r="O532" s="43">
        <v>6.71</v>
      </c>
      <c r="P532" s="43">
        <v>6.71</v>
      </c>
      <c r="Q532" s="43">
        <v>6.71</v>
      </c>
      <c r="R532" s="43">
        <v>6.71</v>
      </c>
      <c r="S532" s="43">
        <v>6.71</v>
      </c>
      <c r="T532" s="43">
        <v>6.71</v>
      </c>
      <c r="U532" s="43">
        <v>6.71</v>
      </c>
      <c r="V532" s="43">
        <v>6.71</v>
      </c>
      <c r="W532" s="43">
        <v>6.71</v>
      </c>
      <c r="X532" s="43">
        <v>6.71</v>
      </c>
      <c r="Y532" s="43">
        <v>6.71</v>
      </c>
      <c r="Z532" s="43">
        <v>6.71</v>
      </c>
      <c r="AA532" s="43">
        <v>6.71</v>
      </c>
    </row>
    <row r="533" spans="1:27" ht="12.75" hidden="1" customHeight="1" outlineLevel="1" x14ac:dyDescent="0.2">
      <c r="A533" s="98" t="s">
        <v>2927</v>
      </c>
      <c r="B533" s="62" t="s">
        <v>79</v>
      </c>
      <c r="C533" s="42" t="s">
        <v>77</v>
      </c>
      <c r="D533" s="43">
        <f>$D$11</f>
        <v>216.36</v>
      </c>
      <c r="E533" s="43">
        <f t="shared" ref="E533:AA533" si="308">$D$11</f>
        <v>216.36</v>
      </c>
      <c r="F533" s="43">
        <f t="shared" si="308"/>
        <v>216.36</v>
      </c>
      <c r="G533" s="43">
        <f t="shared" si="308"/>
        <v>216.36</v>
      </c>
      <c r="H533" s="43">
        <f t="shared" si="308"/>
        <v>216.36</v>
      </c>
      <c r="I533" s="43">
        <f t="shared" si="308"/>
        <v>216.36</v>
      </c>
      <c r="J533" s="43">
        <f t="shared" si="308"/>
        <v>216.36</v>
      </c>
      <c r="K533" s="43">
        <f t="shared" si="308"/>
        <v>216.36</v>
      </c>
      <c r="L533" s="43">
        <f t="shared" si="308"/>
        <v>216.36</v>
      </c>
      <c r="M533" s="43">
        <f t="shared" si="308"/>
        <v>216.36</v>
      </c>
      <c r="N533" s="43">
        <f t="shared" si="308"/>
        <v>216.36</v>
      </c>
      <c r="O533" s="43">
        <f t="shared" si="308"/>
        <v>216.36</v>
      </c>
      <c r="P533" s="43">
        <f t="shared" si="308"/>
        <v>216.36</v>
      </c>
      <c r="Q533" s="43">
        <f t="shared" si="308"/>
        <v>216.36</v>
      </c>
      <c r="R533" s="43">
        <f t="shared" si="308"/>
        <v>216.36</v>
      </c>
      <c r="S533" s="43">
        <f t="shared" si="308"/>
        <v>216.36</v>
      </c>
      <c r="T533" s="43">
        <f t="shared" si="308"/>
        <v>216.36</v>
      </c>
      <c r="U533" s="43">
        <f t="shared" si="308"/>
        <v>216.36</v>
      </c>
      <c r="V533" s="43">
        <f t="shared" si="308"/>
        <v>216.36</v>
      </c>
      <c r="W533" s="43">
        <f t="shared" si="308"/>
        <v>216.36</v>
      </c>
      <c r="X533" s="43">
        <f t="shared" si="308"/>
        <v>216.36</v>
      </c>
      <c r="Y533" s="43">
        <f t="shared" si="308"/>
        <v>216.36</v>
      </c>
      <c r="Z533" s="43">
        <f t="shared" si="308"/>
        <v>216.36</v>
      </c>
      <c r="AA533" s="43">
        <f t="shared" si="308"/>
        <v>216.36</v>
      </c>
    </row>
    <row r="534" spans="1:27" collapsed="1" x14ac:dyDescent="0.2">
      <c r="A534" s="97" t="s">
        <v>2928</v>
      </c>
      <c r="B534" s="27" t="str">
        <f>"11"&amp;"."&amp;$B$801&amp;"."&amp;$B$802</f>
        <v>11.01.2023</v>
      </c>
      <c r="C534" s="89" t="s">
        <v>74</v>
      </c>
      <c r="D534" s="90">
        <f>ROUND(((D535+D536+D538+D537)/1000),5)</f>
        <v>1.76973</v>
      </c>
      <c r="E534" s="90">
        <f>ROUND(((E535+E536+E538+E537)/1000),5)</f>
        <v>1.7193099999999999</v>
      </c>
      <c r="F534" s="90">
        <f>ROUND(((F535+F536+F538+F537)/1000),5)</f>
        <v>1.6536900000000001</v>
      </c>
      <c r="G534" s="90">
        <f t="shared" ref="G534:AA534" si="309">ROUND(((G535+G536+G538+G537)/1000),5)</f>
        <v>1.64707</v>
      </c>
      <c r="H534" s="90">
        <f t="shared" si="309"/>
        <v>1.7217800000000001</v>
      </c>
      <c r="I534" s="90">
        <f t="shared" si="309"/>
        <v>1.81681</v>
      </c>
      <c r="J534" s="90">
        <f t="shared" si="309"/>
        <v>1.9745900000000001</v>
      </c>
      <c r="K534" s="90">
        <f t="shared" si="309"/>
        <v>2.39072</v>
      </c>
      <c r="L534" s="90">
        <f t="shared" si="309"/>
        <v>2.5038299999999998</v>
      </c>
      <c r="M534" s="90">
        <f t="shared" si="309"/>
        <v>2.5424699999999998</v>
      </c>
      <c r="N534" s="90">
        <f t="shared" si="309"/>
        <v>2.56168</v>
      </c>
      <c r="O534" s="90">
        <f t="shared" si="309"/>
        <v>2.5769099999999998</v>
      </c>
      <c r="P534" s="90">
        <f t="shared" si="309"/>
        <v>2.56365</v>
      </c>
      <c r="Q534" s="90">
        <f t="shared" si="309"/>
        <v>2.5666099999999998</v>
      </c>
      <c r="R534" s="90">
        <f t="shared" si="309"/>
        <v>2.5423499999999999</v>
      </c>
      <c r="S534" s="90">
        <f t="shared" si="309"/>
        <v>2.5408200000000001</v>
      </c>
      <c r="T534" s="90">
        <f t="shared" si="309"/>
        <v>2.6581000000000001</v>
      </c>
      <c r="U534" s="90">
        <f t="shared" si="309"/>
        <v>2.6587900000000002</v>
      </c>
      <c r="V534" s="90">
        <f t="shared" si="309"/>
        <v>2.66533</v>
      </c>
      <c r="W534" s="90">
        <f t="shared" si="309"/>
        <v>2.5433699999999999</v>
      </c>
      <c r="X534" s="90">
        <f t="shared" si="309"/>
        <v>2.5177200000000002</v>
      </c>
      <c r="Y534" s="90">
        <f t="shared" si="309"/>
        <v>2.4785200000000001</v>
      </c>
      <c r="Z534" s="90">
        <f t="shared" si="309"/>
        <v>2.3223600000000002</v>
      </c>
      <c r="AA534" s="90">
        <f t="shared" si="309"/>
        <v>1.9022399999999999</v>
      </c>
    </row>
    <row r="535" spans="1:27" ht="12.75" hidden="1" customHeight="1" outlineLevel="1" x14ac:dyDescent="0.2">
      <c r="A535" s="98" t="s">
        <v>2929</v>
      </c>
      <c r="B535" s="62" t="s">
        <v>236</v>
      </c>
      <c r="C535" s="42" t="s">
        <v>77</v>
      </c>
      <c r="D535" s="43">
        <v>1112.48</v>
      </c>
      <c r="E535" s="43">
        <v>1062.06</v>
      </c>
      <c r="F535" s="43">
        <v>996.44</v>
      </c>
      <c r="G535" s="43">
        <v>989.82</v>
      </c>
      <c r="H535" s="43">
        <v>1064.53</v>
      </c>
      <c r="I535" s="43">
        <v>1159.56</v>
      </c>
      <c r="J535" s="43">
        <v>1317.34</v>
      </c>
      <c r="K535" s="43">
        <v>1733.47</v>
      </c>
      <c r="L535" s="43">
        <v>1846.58</v>
      </c>
      <c r="M535" s="43">
        <v>1885.22</v>
      </c>
      <c r="N535" s="43">
        <v>1904.43</v>
      </c>
      <c r="O535" s="43">
        <v>1919.66</v>
      </c>
      <c r="P535" s="43">
        <v>1906.4</v>
      </c>
      <c r="Q535" s="43">
        <v>1909.36</v>
      </c>
      <c r="R535" s="43">
        <v>1885.1</v>
      </c>
      <c r="S535" s="43">
        <v>1883.57</v>
      </c>
      <c r="T535" s="43">
        <v>2000.85</v>
      </c>
      <c r="U535" s="43">
        <v>2001.54</v>
      </c>
      <c r="V535" s="43">
        <v>2008.08</v>
      </c>
      <c r="W535" s="43">
        <v>1886.12</v>
      </c>
      <c r="X535" s="43">
        <v>1860.47</v>
      </c>
      <c r="Y535" s="43">
        <v>1821.27</v>
      </c>
      <c r="Z535" s="43">
        <v>1665.11</v>
      </c>
      <c r="AA535" s="43">
        <v>1244.99</v>
      </c>
    </row>
    <row r="536" spans="1:27" ht="12.75" hidden="1" customHeight="1" outlineLevel="1" x14ac:dyDescent="0.2">
      <c r="A536" s="98" t="s">
        <v>2930</v>
      </c>
      <c r="B536" s="62" t="s">
        <v>88</v>
      </c>
      <c r="C536" s="42" t="s">
        <v>77</v>
      </c>
      <c r="D536" s="43">
        <f>$D$486</f>
        <v>434.18</v>
      </c>
      <c r="E536" s="43">
        <f t="shared" ref="E536:AA536" si="310">$D$486</f>
        <v>434.18</v>
      </c>
      <c r="F536" s="43">
        <f t="shared" si="310"/>
        <v>434.18</v>
      </c>
      <c r="G536" s="43">
        <f t="shared" si="310"/>
        <v>434.18</v>
      </c>
      <c r="H536" s="43">
        <f t="shared" si="310"/>
        <v>434.18</v>
      </c>
      <c r="I536" s="43">
        <f t="shared" si="310"/>
        <v>434.18</v>
      </c>
      <c r="J536" s="43">
        <f t="shared" si="310"/>
        <v>434.18</v>
      </c>
      <c r="K536" s="43">
        <f t="shared" si="310"/>
        <v>434.18</v>
      </c>
      <c r="L536" s="43">
        <f t="shared" si="310"/>
        <v>434.18</v>
      </c>
      <c r="M536" s="43">
        <f t="shared" si="310"/>
        <v>434.18</v>
      </c>
      <c r="N536" s="43">
        <f t="shared" si="310"/>
        <v>434.18</v>
      </c>
      <c r="O536" s="43">
        <f t="shared" si="310"/>
        <v>434.18</v>
      </c>
      <c r="P536" s="43">
        <f t="shared" si="310"/>
        <v>434.18</v>
      </c>
      <c r="Q536" s="43">
        <f t="shared" si="310"/>
        <v>434.18</v>
      </c>
      <c r="R536" s="43">
        <f t="shared" si="310"/>
        <v>434.18</v>
      </c>
      <c r="S536" s="43">
        <f t="shared" si="310"/>
        <v>434.18</v>
      </c>
      <c r="T536" s="43">
        <f t="shared" si="310"/>
        <v>434.18</v>
      </c>
      <c r="U536" s="43">
        <f t="shared" si="310"/>
        <v>434.18</v>
      </c>
      <c r="V536" s="43">
        <f t="shared" si="310"/>
        <v>434.18</v>
      </c>
      <c r="W536" s="43">
        <f t="shared" si="310"/>
        <v>434.18</v>
      </c>
      <c r="X536" s="43">
        <f t="shared" si="310"/>
        <v>434.18</v>
      </c>
      <c r="Y536" s="43">
        <f t="shared" si="310"/>
        <v>434.18</v>
      </c>
      <c r="Z536" s="43">
        <f t="shared" si="310"/>
        <v>434.18</v>
      </c>
      <c r="AA536" s="43">
        <f t="shared" si="310"/>
        <v>434.18</v>
      </c>
    </row>
    <row r="537" spans="1:27" ht="12.75" hidden="1" customHeight="1" outlineLevel="1" x14ac:dyDescent="0.2">
      <c r="A537" s="98" t="s">
        <v>2931</v>
      </c>
      <c r="B537" s="62" t="s">
        <v>81</v>
      </c>
      <c r="C537" s="42" t="s">
        <v>77</v>
      </c>
      <c r="D537" s="43">
        <v>6.71</v>
      </c>
      <c r="E537" s="43">
        <v>6.71</v>
      </c>
      <c r="F537" s="43">
        <v>6.71</v>
      </c>
      <c r="G537" s="43">
        <v>6.71</v>
      </c>
      <c r="H537" s="43">
        <v>6.71</v>
      </c>
      <c r="I537" s="43">
        <v>6.71</v>
      </c>
      <c r="J537" s="43">
        <v>6.71</v>
      </c>
      <c r="K537" s="43">
        <v>6.71</v>
      </c>
      <c r="L537" s="43">
        <v>6.71</v>
      </c>
      <c r="M537" s="43">
        <v>6.71</v>
      </c>
      <c r="N537" s="43">
        <v>6.71</v>
      </c>
      <c r="O537" s="43">
        <v>6.71</v>
      </c>
      <c r="P537" s="43">
        <v>6.71</v>
      </c>
      <c r="Q537" s="43">
        <v>6.71</v>
      </c>
      <c r="R537" s="43">
        <v>6.71</v>
      </c>
      <c r="S537" s="43">
        <v>6.71</v>
      </c>
      <c r="T537" s="43">
        <v>6.71</v>
      </c>
      <c r="U537" s="43">
        <v>6.71</v>
      </c>
      <c r="V537" s="43">
        <v>6.71</v>
      </c>
      <c r="W537" s="43">
        <v>6.71</v>
      </c>
      <c r="X537" s="43">
        <v>6.71</v>
      </c>
      <c r="Y537" s="43">
        <v>6.71</v>
      </c>
      <c r="Z537" s="43">
        <v>6.71</v>
      </c>
      <c r="AA537" s="43">
        <v>6.71</v>
      </c>
    </row>
    <row r="538" spans="1:27" ht="12.75" hidden="1" customHeight="1" outlineLevel="1" x14ac:dyDescent="0.2">
      <c r="A538" s="98" t="s">
        <v>2932</v>
      </c>
      <c r="B538" s="62" t="s">
        <v>79</v>
      </c>
      <c r="C538" s="42" t="s">
        <v>77</v>
      </c>
      <c r="D538" s="43">
        <f>$D$11</f>
        <v>216.36</v>
      </c>
      <c r="E538" s="43">
        <f t="shared" ref="E538:AA538" si="311">$D$11</f>
        <v>216.36</v>
      </c>
      <c r="F538" s="43">
        <f t="shared" si="311"/>
        <v>216.36</v>
      </c>
      <c r="G538" s="43">
        <f t="shared" si="311"/>
        <v>216.36</v>
      </c>
      <c r="H538" s="43">
        <f t="shared" si="311"/>
        <v>216.36</v>
      </c>
      <c r="I538" s="43">
        <f t="shared" si="311"/>
        <v>216.36</v>
      </c>
      <c r="J538" s="43">
        <f t="shared" si="311"/>
        <v>216.36</v>
      </c>
      <c r="K538" s="43">
        <f t="shared" si="311"/>
        <v>216.36</v>
      </c>
      <c r="L538" s="43">
        <f t="shared" si="311"/>
        <v>216.36</v>
      </c>
      <c r="M538" s="43">
        <f t="shared" si="311"/>
        <v>216.36</v>
      </c>
      <c r="N538" s="43">
        <f t="shared" si="311"/>
        <v>216.36</v>
      </c>
      <c r="O538" s="43">
        <f t="shared" si="311"/>
        <v>216.36</v>
      </c>
      <c r="P538" s="43">
        <f t="shared" si="311"/>
        <v>216.36</v>
      </c>
      <c r="Q538" s="43">
        <f t="shared" si="311"/>
        <v>216.36</v>
      </c>
      <c r="R538" s="43">
        <f t="shared" si="311"/>
        <v>216.36</v>
      </c>
      <c r="S538" s="43">
        <f t="shared" si="311"/>
        <v>216.36</v>
      </c>
      <c r="T538" s="43">
        <f t="shared" si="311"/>
        <v>216.36</v>
      </c>
      <c r="U538" s="43">
        <f t="shared" si="311"/>
        <v>216.36</v>
      </c>
      <c r="V538" s="43">
        <f t="shared" si="311"/>
        <v>216.36</v>
      </c>
      <c r="W538" s="43">
        <f t="shared" si="311"/>
        <v>216.36</v>
      </c>
      <c r="X538" s="43">
        <f t="shared" si="311"/>
        <v>216.36</v>
      </c>
      <c r="Y538" s="43">
        <f t="shared" si="311"/>
        <v>216.36</v>
      </c>
      <c r="Z538" s="43">
        <f t="shared" si="311"/>
        <v>216.36</v>
      </c>
      <c r="AA538" s="43">
        <f t="shared" si="311"/>
        <v>216.36</v>
      </c>
    </row>
    <row r="539" spans="1:27" collapsed="1" x14ac:dyDescent="0.2">
      <c r="A539" s="97" t="s">
        <v>2933</v>
      </c>
      <c r="B539" s="27" t="str">
        <f>"12"&amp;"."&amp;$B$801&amp;"."&amp;$B$802</f>
        <v>12.01.2023</v>
      </c>
      <c r="C539" s="89" t="s">
        <v>74</v>
      </c>
      <c r="D539" s="90">
        <f>ROUND(((D540+D541+D543+D542)/1000),5)</f>
        <v>1.79844</v>
      </c>
      <c r="E539" s="90">
        <f>ROUND(((E540+E541+E543+E542)/1000),5)</f>
        <v>1.7412700000000001</v>
      </c>
      <c r="F539" s="90">
        <f>ROUND(((F540+F541+F543+F542)/1000),5)</f>
        <v>1.71885</v>
      </c>
      <c r="G539" s="90">
        <f t="shared" ref="G539:AA539" si="312">ROUND(((G540+G541+G543+G542)/1000),5)</f>
        <v>1.7168000000000001</v>
      </c>
      <c r="H539" s="90">
        <f t="shared" si="312"/>
        <v>1.7400100000000001</v>
      </c>
      <c r="I539" s="90">
        <f t="shared" si="312"/>
        <v>1.8348100000000001</v>
      </c>
      <c r="J539" s="90">
        <f t="shared" si="312"/>
        <v>1.97028</v>
      </c>
      <c r="K539" s="90">
        <f t="shared" si="312"/>
        <v>2.3681700000000001</v>
      </c>
      <c r="L539" s="90">
        <f t="shared" si="312"/>
        <v>2.4562499999999998</v>
      </c>
      <c r="M539" s="90">
        <f t="shared" si="312"/>
        <v>2.49207</v>
      </c>
      <c r="N539" s="90">
        <f t="shared" si="312"/>
        <v>2.49119</v>
      </c>
      <c r="O539" s="90">
        <f t="shared" si="312"/>
        <v>2.5211999999999999</v>
      </c>
      <c r="P539" s="90">
        <f t="shared" si="312"/>
        <v>2.5095200000000002</v>
      </c>
      <c r="Q539" s="90">
        <f t="shared" si="312"/>
        <v>2.51661</v>
      </c>
      <c r="R539" s="90">
        <f t="shared" si="312"/>
        <v>2.47194</v>
      </c>
      <c r="S539" s="90">
        <f t="shared" si="312"/>
        <v>2.4824799999999998</v>
      </c>
      <c r="T539" s="90">
        <f t="shared" si="312"/>
        <v>2.5210599999999999</v>
      </c>
      <c r="U539" s="90">
        <f t="shared" si="312"/>
        <v>2.59171</v>
      </c>
      <c r="V539" s="90">
        <f t="shared" si="312"/>
        <v>2.5531899999999998</v>
      </c>
      <c r="W539" s="90">
        <f t="shared" si="312"/>
        <v>2.4904199999999999</v>
      </c>
      <c r="X539" s="90">
        <f t="shared" si="312"/>
        <v>2.4598499999999999</v>
      </c>
      <c r="Y539" s="90">
        <f t="shared" si="312"/>
        <v>2.4157899999999999</v>
      </c>
      <c r="Z539" s="90">
        <f t="shared" si="312"/>
        <v>2.2385999999999999</v>
      </c>
      <c r="AA539" s="90">
        <f t="shared" si="312"/>
        <v>1.86504</v>
      </c>
    </row>
    <row r="540" spans="1:27" ht="12.75" hidden="1" customHeight="1" outlineLevel="1" x14ac:dyDescent="0.2">
      <c r="A540" s="98" t="s">
        <v>2934</v>
      </c>
      <c r="B540" s="62" t="s">
        <v>236</v>
      </c>
      <c r="C540" s="42" t="s">
        <v>77</v>
      </c>
      <c r="D540" s="43">
        <v>1141.19</v>
      </c>
      <c r="E540" s="43">
        <v>1084.02</v>
      </c>
      <c r="F540" s="43">
        <v>1061.5999999999999</v>
      </c>
      <c r="G540" s="43">
        <v>1059.55</v>
      </c>
      <c r="H540" s="43">
        <v>1082.76</v>
      </c>
      <c r="I540" s="43">
        <v>1177.56</v>
      </c>
      <c r="J540" s="43">
        <v>1313.03</v>
      </c>
      <c r="K540" s="43">
        <v>1710.92</v>
      </c>
      <c r="L540" s="43">
        <v>1799</v>
      </c>
      <c r="M540" s="43">
        <v>1834.82</v>
      </c>
      <c r="N540" s="43">
        <v>1833.94</v>
      </c>
      <c r="O540" s="43">
        <v>1863.95</v>
      </c>
      <c r="P540" s="43">
        <v>1852.27</v>
      </c>
      <c r="Q540" s="43">
        <v>1859.36</v>
      </c>
      <c r="R540" s="43">
        <v>1814.69</v>
      </c>
      <c r="S540" s="43">
        <v>1825.23</v>
      </c>
      <c r="T540" s="43">
        <v>1863.81</v>
      </c>
      <c r="U540" s="43">
        <v>1934.46</v>
      </c>
      <c r="V540" s="43">
        <v>1895.94</v>
      </c>
      <c r="W540" s="43">
        <v>1833.17</v>
      </c>
      <c r="X540" s="43">
        <v>1802.6</v>
      </c>
      <c r="Y540" s="43">
        <v>1758.54</v>
      </c>
      <c r="Z540" s="43">
        <v>1581.35</v>
      </c>
      <c r="AA540" s="43">
        <v>1207.79</v>
      </c>
    </row>
    <row r="541" spans="1:27" ht="12.75" hidden="1" customHeight="1" outlineLevel="1" x14ac:dyDescent="0.2">
      <c r="A541" s="98" t="s">
        <v>2935</v>
      </c>
      <c r="B541" s="62" t="s">
        <v>88</v>
      </c>
      <c r="C541" s="42" t="s">
        <v>77</v>
      </c>
      <c r="D541" s="43">
        <f>$D$486</f>
        <v>434.18</v>
      </c>
      <c r="E541" s="43">
        <f t="shared" ref="E541:AA541" si="313">$D$486</f>
        <v>434.18</v>
      </c>
      <c r="F541" s="43">
        <f t="shared" si="313"/>
        <v>434.18</v>
      </c>
      <c r="G541" s="43">
        <f t="shared" si="313"/>
        <v>434.18</v>
      </c>
      <c r="H541" s="43">
        <f t="shared" si="313"/>
        <v>434.18</v>
      </c>
      <c r="I541" s="43">
        <f t="shared" si="313"/>
        <v>434.18</v>
      </c>
      <c r="J541" s="43">
        <f t="shared" si="313"/>
        <v>434.18</v>
      </c>
      <c r="K541" s="43">
        <f t="shared" si="313"/>
        <v>434.18</v>
      </c>
      <c r="L541" s="43">
        <f t="shared" si="313"/>
        <v>434.18</v>
      </c>
      <c r="M541" s="43">
        <f t="shared" si="313"/>
        <v>434.18</v>
      </c>
      <c r="N541" s="43">
        <f t="shared" si="313"/>
        <v>434.18</v>
      </c>
      <c r="O541" s="43">
        <f t="shared" si="313"/>
        <v>434.18</v>
      </c>
      <c r="P541" s="43">
        <f t="shared" si="313"/>
        <v>434.18</v>
      </c>
      <c r="Q541" s="43">
        <f t="shared" si="313"/>
        <v>434.18</v>
      </c>
      <c r="R541" s="43">
        <f t="shared" si="313"/>
        <v>434.18</v>
      </c>
      <c r="S541" s="43">
        <f t="shared" si="313"/>
        <v>434.18</v>
      </c>
      <c r="T541" s="43">
        <f t="shared" si="313"/>
        <v>434.18</v>
      </c>
      <c r="U541" s="43">
        <f t="shared" si="313"/>
        <v>434.18</v>
      </c>
      <c r="V541" s="43">
        <f t="shared" si="313"/>
        <v>434.18</v>
      </c>
      <c r="W541" s="43">
        <f t="shared" si="313"/>
        <v>434.18</v>
      </c>
      <c r="X541" s="43">
        <f t="shared" si="313"/>
        <v>434.18</v>
      </c>
      <c r="Y541" s="43">
        <f t="shared" si="313"/>
        <v>434.18</v>
      </c>
      <c r="Z541" s="43">
        <f t="shared" si="313"/>
        <v>434.18</v>
      </c>
      <c r="AA541" s="43">
        <f t="shared" si="313"/>
        <v>434.18</v>
      </c>
    </row>
    <row r="542" spans="1:27" ht="12.75" hidden="1" customHeight="1" outlineLevel="1" x14ac:dyDescent="0.2">
      <c r="A542" s="98" t="s">
        <v>2936</v>
      </c>
      <c r="B542" s="62" t="s">
        <v>81</v>
      </c>
      <c r="C542" s="42" t="s">
        <v>77</v>
      </c>
      <c r="D542" s="43">
        <v>6.71</v>
      </c>
      <c r="E542" s="43">
        <v>6.71</v>
      </c>
      <c r="F542" s="43">
        <v>6.71</v>
      </c>
      <c r="G542" s="43">
        <v>6.71</v>
      </c>
      <c r="H542" s="43">
        <v>6.71</v>
      </c>
      <c r="I542" s="43">
        <v>6.71</v>
      </c>
      <c r="J542" s="43">
        <v>6.71</v>
      </c>
      <c r="K542" s="43">
        <v>6.71</v>
      </c>
      <c r="L542" s="43">
        <v>6.71</v>
      </c>
      <c r="M542" s="43">
        <v>6.71</v>
      </c>
      <c r="N542" s="43">
        <v>6.71</v>
      </c>
      <c r="O542" s="43">
        <v>6.71</v>
      </c>
      <c r="P542" s="43">
        <v>6.71</v>
      </c>
      <c r="Q542" s="43">
        <v>6.71</v>
      </c>
      <c r="R542" s="43">
        <v>6.71</v>
      </c>
      <c r="S542" s="43">
        <v>6.71</v>
      </c>
      <c r="T542" s="43">
        <v>6.71</v>
      </c>
      <c r="U542" s="43">
        <v>6.71</v>
      </c>
      <c r="V542" s="43">
        <v>6.71</v>
      </c>
      <c r="W542" s="43">
        <v>6.71</v>
      </c>
      <c r="X542" s="43">
        <v>6.71</v>
      </c>
      <c r="Y542" s="43">
        <v>6.71</v>
      </c>
      <c r="Z542" s="43">
        <v>6.71</v>
      </c>
      <c r="AA542" s="43">
        <v>6.71</v>
      </c>
    </row>
    <row r="543" spans="1:27" ht="12.75" hidden="1" customHeight="1" outlineLevel="1" x14ac:dyDescent="0.2">
      <c r="A543" s="98" t="s">
        <v>2937</v>
      </c>
      <c r="B543" s="62" t="s">
        <v>79</v>
      </c>
      <c r="C543" s="42" t="s">
        <v>77</v>
      </c>
      <c r="D543" s="43">
        <f>$D$11</f>
        <v>216.36</v>
      </c>
      <c r="E543" s="43">
        <f t="shared" ref="E543:AA543" si="314">$D$11</f>
        <v>216.36</v>
      </c>
      <c r="F543" s="43">
        <f t="shared" si="314"/>
        <v>216.36</v>
      </c>
      <c r="G543" s="43">
        <f t="shared" si="314"/>
        <v>216.36</v>
      </c>
      <c r="H543" s="43">
        <f t="shared" si="314"/>
        <v>216.36</v>
      </c>
      <c r="I543" s="43">
        <f t="shared" si="314"/>
        <v>216.36</v>
      </c>
      <c r="J543" s="43">
        <f t="shared" si="314"/>
        <v>216.36</v>
      </c>
      <c r="K543" s="43">
        <f t="shared" si="314"/>
        <v>216.36</v>
      </c>
      <c r="L543" s="43">
        <f t="shared" si="314"/>
        <v>216.36</v>
      </c>
      <c r="M543" s="43">
        <f t="shared" si="314"/>
        <v>216.36</v>
      </c>
      <c r="N543" s="43">
        <f t="shared" si="314"/>
        <v>216.36</v>
      </c>
      <c r="O543" s="43">
        <f t="shared" si="314"/>
        <v>216.36</v>
      </c>
      <c r="P543" s="43">
        <f t="shared" si="314"/>
        <v>216.36</v>
      </c>
      <c r="Q543" s="43">
        <f t="shared" si="314"/>
        <v>216.36</v>
      </c>
      <c r="R543" s="43">
        <f t="shared" si="314"/>
        <v>216.36</v>
      </c>
      <c r="S543" s="43">
        <f t="shared" si="314"/>
        <v>216.36</v>
      </c>
      <c r="T543" s="43">
        <f t="shared" si="314"/>
        <v>216.36</v>
      </c>
      <c r="U543" s="43">
        <f t="shared" si="314"/>
        <v>216.36</v>
      </c>
      <c r="V543" s="43">
        <f t="shared" si="314"/>
        <v>216.36</v>
      </c>
      <c r="W543" s="43">
        <f t="shared" si="314"/>
        <v>216.36</v>
      </c>
      <c r="X543" s="43">
        <f t="shared" si="314"/>
        <v>216.36</v>
      </c>
      <c r="Y543" s="43">
        <f t="shared" si="314"/>
        <v>216.36</v>
      </c>
      <c r="Z543" s="43">
        <f t="shared" si="314"/>
        <v>216.36</v>
      </c>
      <c r="AA543" s="43">
        <f t="shared" si="314"/>
        <v>216.36</v>
      </c>
    </row>
    <row r="544" spans="1:27" collapsed="1" x14ac:dyDescent="0.2">
      <c r="A544" s="97" t="s">
        <v>2938</v>
      </c>
      <c r="B544" s="27" t="str">
        <f>"13"&amp;"."&amp;$B$801&amp;"."&amp;$B$802</f>
        <v>13.01.2023</v>
      </c>
      <c r="C544" s="89" t="s">
        <v>74</v>
      </c>
      <c r="D544" s="90">
        <f>ROUND(((D545+D546+D548+D547)/1000),5)</f>
        <v>1.8251900000000001</v>
      </c>
      <c r="E544" s="90">
        <f>ROUND(((E545+E546+E548+E547)/1000),5)</f>
        <v>1.764</v>
      </c>
      <c r="F544" s="90">
        <f>ROUND(((F545+F546+F548+F547)/1000),5)</f>
        <v>1.73207</v>
      </c>
      <c r="G544" s="90">
        <f t="shared" ref="G544:AA544" si="315">ROUND(((G545+G546+G548+G547)/1000),5)</f>
        <v>1.72773</v>
      </c>
      <c r="H544" s="90">
        <f t="shared" si="315"/>
        <v>1.77725</v>
      </c>
      <c r="I544" s="90">
        <f t="shared" si="315"/>
        <v>1.8619300000000001</v>
      </c>
      <c r="J544" s="90">
        <f t="shared" si="315"/>
        <v>2.1994099999999999</v>
      </c>
      <c r="K544" s="90">
        <f t="shared" si="315"/>
        <v>2.3878300000000001</v>
      </c>
      <c r="L544" s="90">
        <f t="shared" si="315"/>
        <v>2.4862299999999999</v>
      </c>
      <c r="M544" s="90">
        <f t="shared" si="315"/>
        <v>2.5191599999999998</v>
      </c>
      <c r="N544" s="90">
        <f t="shared" si="315"/>
        <v>2.5351300000000001</v>
      </c>
      <c r="O544" s="90">
        <f t="shared" si="315"/>
        <v>2.5426099999999998</v>
      </c>
      <c r="P544" s="90">
        <f t="shared" si="315"/>
        <v>2.5346500000000001</v>
      </c>
      <c r="Q544" s="90">
        <f t="shared" si="315"/>
        <v>2.53735</v>
      </c>
      <c r="R544" s="90">
        <f t="shared" si="315"/>
        <v>2.5219800000000001</v>
      </c>
      <c r="S544" s="90">
        <f t="shared" si="315"/>
        <v>2.5167000000000002</v>
      </c>
      <c r="T544" s="90">
        <f t="shared" si="315"/>
        <v>2.6167600000000002</v>
      </c>
      <c r="U544" s="90">
        <f t="shared" si="315"/>
        <v>2.6437200000000001</v>
      </c>
      <c r="V544" s="90">
        <f t="shared" si="315"/>
        <v>2.6308099999999999</v>
      </c>
      <c r="W544" s="90">
        <f t="shared" si="315"/>
        <v>2.5352199999999998</v>
      </c>
      <c r="X544" s="90">
        <f t="shared" si="315"/>
        <v>2.5182899999999999</v>
      </c>
      <c r="Y544" s="90">
        <f t="shared" si="315"/>
        <v>2.4599000000000002</v>
      </c>
      <c r="Z544" s="90">
        <f t="shared" si="315"/>
        <v>2.3444699999999998</v>
      </c>
      <c r="AA544" s="90">
        <f t="shared" si="315"/>
        <v>2.0740400000000001</v>
      </c>
    </row>
    <row r="545" spans="1:27" ht="12.75" hidden="1" customHeight="1" outlineLevel="1" x14ac:dyDescent="0.2">
      <c r="A545" s="98" t="s">
        <v>2939</v>
      </c>
      <c r="B545" s="62" t="s">
        <v>236</v>
      </c>
      <c r="C545" s="42" t="s">
        <v>77</v>
      </c>
      <c r="D545" s="43">
        <v>1167.94</v>
      </c>
      <c r="E545" s="43">
        <v>1106.75</v>
      </c>
      <c r="F545" s="43">
        <v>1074.82</v>
      </c>
      <c r="G545" s="43">
        <v>1070.48</v>
      </c>
      <c r="H545" s="43">
        <v>1120</v>
      </c>
      <c r="I545" s="43">
        <v>1204.68</v>
      </c>
      <c r="J545" s="43">
        <v>1542.16</v>
      </c>
      <c r="K545" s="43">
        <v>1730.58</v>
      </c>
      <c r="L545" s="43">
        <v>1828.98</v>
      </c>
      <c r="M545" s="43">
        <v>1861.91</v>
      </c>
      <c r="N545" s="43">
        <v>1877.88</v>
      </c>
      <c r="O545" s="43">
        <v>1885.36</v>
      </c>
      <c r="P545" s="43">
        <v>1877.4</v>
      </c>
      <c r="Q545" s="43">
        <v>1880.1</v>
      </c>
      <c r="R545" s="43">
        <v>1864.73</v>
      </c>
      <c r="S545" s="43">
        <v>1859.45</v>
      </c>
      <c r="T545" s="43">
        <v>1959.51</v>
      </c>
      <c r="U545" s="43">
        <v>1986.47</v>
      </c>
      <c r="V545" s="43">
        <v>1973.56</v>
      </c>
      <c r="W545" s="43">
        <v>1877.97</v>
      </c>
      <c r="X545" s="43">
        <v>1861.04</v>
      </c>
      <c r="Y545" s="43">
        <v>1802.65</v>
      </c>
      <c r="Z545" s="43">
        <v>1687.22</v>
      </c>
      <c r="AA545" s="43">
        <v>1416.79</v>
      </c>
    </row>
    <row r="546" spans="1:27" ht="12.75" hidden="1" customHeight="1" outlineLevel="1" x14ac:dyDescent="0.2">
      <c r="A546" s="98" t="s">
        <v>2940</v>
      </c>
      <c r="B546" s="62" t="s">
        <v>88</v>
      </c>
      <c r="C546" s="42" t="s">
        <v>77</v>
      </c>
      <c r="D546" s="43">
        <f>$D$486</f>
        <v>434.18</v>
      </c>
      <c r="E546" s="43">
        <f t="shared" ref="E546:AA546" si="316">$D$486</f>
        <v>434.18</v>
      </c>
      <c r="F546" s="43">
        <f t="shared" si="316"/>
        <v>434.18</v>
      </c>
      <c r="G546" s="43">
        <f t="shared" si="316"/>
        <v>434.18</v>
      </c>
      <c r="H546" s="43">
        <f t="shared" si="316"/>
        <v>434.18</v>
      </c>
      <c r="I546" s="43">
        <f t="shared" si="316"/>
        <v>434.18</v>
      </c>
      <c r="J546" s="43">
        <f t="shared" si="316"/>
        <v>434.18</v>
      </c>
      <c r="K546" s="43">
        <f t="shared" si="316"/>
        <v>434.18</v>
      </c>
      <c r="L546" s="43">
        <f t="shared" si="316"/>
        <v>434.18</v>
      </c>
      <c r="M546" s="43">
        <f t="shared" si="316"/>
        <v>434.18</v>
      </c>
      <c r="N546" s="43">
        <f t="shared" si="316"/>
        <v>434.18</v>
      </c>
      <c r="O546" s="43">
        <f t="shared" si="316"/>
        <v>434.18</v>
      </c>
      <c r="P546" s="43">
        <f t="shared" si="316"/>
        <v>434.18</v>
      </c>
      <c r="Q546" s="43">
        <f t="shared" si="316"/>
        <v>434.18</v>
      </c>
      <c r="R546" s="43">
        <f t="shared" si="316"/>
        <v>434.18</v>
      </c>
      <c r="S546" s="43">
        <f t="shared" si="316"/>
        <v>434.18</v>
      </c>
      <c r="T546" s="43">
        <f t="shared" si="316"/>
        <v>434.18</v>
      </c>
      <c r="U546" s="43">
        <f t="shared" si="316"/>
        <v>434.18</v>
      </c>
      <c r="V546" s="43">
        <f t="shared" si="316"/>
        <v>434.18</v>
      </c>
      <c r="W546" s="43">
        <f t="shared" si="316"/>
        <v>434.18</v>
      </c>
      <c r="X546" s="43">
        <f t="shared" si="316"/>
        <v>434.18</v>
      </c>
      <c r="Y546" s="43">
        <f t="shared" si="316"/>
        <v>434.18</v>
      </c>
      <c r="Z546" s="43">
        <f t="shared" si="316"/>
        <v>434.18</v>
      </c>
      <c r="AA546" s="43">
        <f t="shared" si="316"/>
        <v>434.18</v>
      </c>
    </row>
    <row r="547" spans="1:27" ht="12.75" hidden="1" customHeight="1" outlineLevel="1" x14ac:dyDescent="0.2">
      <c r="A547" s="98" t="s">
        <v>2941</v>
      </c>
      <c r="B547" s="62" t="s">
        <v>81</v>
      </c>
      <c r="C547" s="42" t="s">
        <v>77</v>
      </c>
      <c r="D547" s="43">
        <v>6.71</v>
      </c>
      <c r="E547" s="43">
        <v>6.71</v>
      </c>
      <c r="F547" s="43">
        <v>6.71</v>
      </c>
      <c r="G547" s="43">
        <v>6.71</v>
      </c>
      <c r="H547" s="43">
        <v>6.71</v>
      </c>
      <c r="I547" s="43">
        <v>6.71</v>
      </c>
      <c r="J547" s="43">
        <v>6.71</v>
      </c>
      <c r="K547" s="43">
        <v>6.71</v>
      </c>
      <c r="L547" s="43">
        <v>6.71</v>
      </c>
      <c r="M547" s="43">
        <v>6.71</v>
      </c>
      <c r="N547" s="43">
        <v>6.71</v>
      </c>
      <c r="O547" s="43">
        <v>6.71</v>
      </c>
      <c r="P547" s="43">
        <v>6.71</v>
      </c>
      <c r="Q547" s="43">
        <v>6.71</v>
      </c>
      <c r="R547" s="43">
        <v>6.71</v>
      </c>
      <c r="S547" s="43">
        <v>6.71</v>
      </c>
      <c r="T547" s="43">
        <v>6.71</v>
      </c>
      <c r="U547" s="43">
        <v>6.71</v>
      </c>
      <c r="V547" s="43">
        <v>6.71</v>
      </c>
      <c r="W547" s="43">
        <v>6.71</v>
      </c>
      <c r="X547" s="43">
        <v>6.71</v>
      </c>
      <c r="Y547" s="43">
        <v>6.71</v>
      </c>
      <c r="Z547" s="43">
        <v>6.71</v>
      </c>
      <c r="AA547" s="43">
        <v>6.71</v>
      </c>
    </row>
    <row r="548" spans="1:27" ht="12.75" hidden="1" customHeight="1" outlineLevel="1" x14ac:dyDescent="0.2">
      <c r="A548" s="98" t="s">
        <v>2942</v>
      </c>
      <c r="B548" s="62" t="s">
        <v>79</v>
      </c>
      <c r="C548" s="42" t="s">
        <v>77</v>
      </c>
      <c r="D548" s="43">
        <f>$D$11</f>
        <v>216.36</v>
      </c>
      <c r="E548" s="43">
        <f t="shared" ref="E548:AA548" si="317">$D$11</f>
        <v>216.36</v>
      </c>
      <c r="F548" s="43">
        <f t="shared" si="317"/>
        <v>216.36</v>
      </c>
      <c r="G548" s="43">
        <f t="shared" si="317"/>
        <v>216.36</v>
      </c>
      <c r="H548" s="43">
        <f t="shared" si="317"/>
        <v>216.36</v>
      </c>
      <c r="I548" s="43">
        <f t="shared" si="317"/>
        <v>216.36</v>
      </c>
      <c r="J548" s="43">
        <f t="shared" si="317"/>
        <v>216.36</v>
      </c>
      <c r="K548" s="43">
        <f t="shared" si="317"/>
        <v>216.36</v>
      </c>
      <c r="L548" s="43">
        <f t="shared" si="317"/>
        <v>216.36</v>
      </c>
      <c r="M548" s="43">
        <f t="shared" si="317"/>
        <v>216.36</v>
      </c>
      <c r="N548" s="43">
        <f t="shared" si="317"/>
        <v>216.36</v>
      </c>
      <c r="O548" s="43">
        <f t="shared" si="317"/>
        <v>216.36</v>
      </c>
      <c r="P548" s="43">
        <f t="shared" si="317"/>
        <v>216.36</v>
      </c>
      <c r="Q548" s="43">
        <f t="shared" si="317"/>
        <v>216.36</v>
      </c>
      <c r="R548" s="43">
        <f t="shared" si="317"/>
        <v>216.36</v>
      </c>
      <c r="S548" s="43">
        <f t="shared" si="317"/>
        <v>216.36</v>
      </c>
      <c r="T548" s="43">
        <f t="shared" si="317"/>
        <v>216.36</v>
      </c>
      <c r="U548" s="43">
        <f t="shared" si="317"/>
        <v>216.36</v>
      </c>
      <c r="V548" s="43">
        <f t="shared" si="317"/>
        <v>216.36</v>
      </c>
      <c r="W548" s="43">
        <f t="shared" si="317"/>
        <v>216.36</v>
      </c>
      <c r="X548" s="43">
        <f t="shared" si="317"/>
        <v>216.36</v>
      </c>
      <c r="Y548" s="43">
        <f t="shared" si="317"/>
        <v>216.36</v>
      </c>
      <c r="Z548" s="43">
        <f t="shared" si="317"/>
        <v>216.36</v>
      </c>
      <c r="AA548" s="43">
        <f t="shared" si="317"/>
        <v>216.36</v>
      </c>
    </row>
    <row r="549" spans="1:27" collapsed="1" x14ac:dyDescent="0.2">
      <c r="A549" s="97" t="s">
        <v>2943</v>
      </c>
      <c r="B549" s="27" t="str">
        <f>"14"&amp;"."&amp;$B$801&amp;"."&amp;$B$802</f>
        <v>14.01.2023</v>
      </c>
      <c r="C549" s="89" t="s">
        <v>74</v>
      </c>
      <c r="D549" s="90">
        <f>ROUND(((D550+D551+D553+D552)/1000),5)</f>
        <v>2.07477</v>
      </c>
      <c r="E549" s="90">
        <f>ROUND(((E550+E551+E553+E552)/1000),5)</f>
        <v>1.8999600000000001</v>
      </c>
      <c r="F549" s="90">
        <f>ROUND(((F550+F551+F553+F552)/1000),5)</f>
        <v>1.8683000000000001</v>
      </c>
      <c r="G549" s="90">
        <f t="shared" ref="G549:AA549" si="318">ROUND(((G550+G551+G553+G552)/1000),5)</f>
        <v>1.8579000000000001</v>
      </c>
      <c r="H549" s="90">
        <f t="shared" si="318"/>
        <v>1.87235</v>
      </c>
      <c r="I549" s="90">
        <f t="shared" si="318"/>
        <v>1.90191</v>
      </c>
      <c r="J549" s="90">
        <f t="shared" si="318"/>
        <v>1.99736</v>
      </c>
      <c r="K549" s="90">
        <f t="shared" si="318"/>
        <v>2.2757800000000001</v>
      </c>
      <c r="L549" s="90">
        <f t="shared" si="318"/>
        <v>2.3688699999999998</v>
      </c>
      <c r="M549" s="90">
        <f t="shared" si="318"/>
        <v>2.4959600000000002</v>
      </c>
      <c r="N549" s="90">
        <f t="shared" si="318"/>
        <v>2.5346500000000001</v>
      </c>
      <c r="O549" s="90">
        <f t="shared" si="318"/>
        <v>2.5438800000000001</v>
      </c>
      <c r="P549" s="90">
        <f t="shared" si="318"/>
        <v>2.5421100000000001</v>
      </c>
      <c r="Q549" s="90">
        <f t="shared" si="318"/>
        <v>2.5409899999999999</v>
      </c>
      <c r="R549" s="90">
        <f t="shared" si="318"/>
        <v>2.5154299999999998</v>
      </c>
      <c r="S549" s="90">
        <f t="shared" si="318"/>
        <v>2.5185599999999999</v>
      </c>
      <c r="T549" s="90">
        <f t="shared" si="318"/>
        <v>2.53668</v>
      </c>
      <c r="U549" s="90">
        <f t="shared" si="318"/>
        <v>2.5834100000000002</v>
      </c>
      <c r="V549" s="90">
        <f t="shared" si="318"/>
        <v>2.5755699999999999</v>
      </c>
      <c r="W549" s="90">
        <f t="shared" si="318"/>
        <v>2.52827</v>
      </c>
      <c r="X549" s="90">
        <f t="shared" si="318"/>
        <v>2.53199</v>
      </c>
      <c r="Y549" s="90">
        <f t="shared" si="318"/>
        <v>2.4083600000000001</v>
      </c>
      <c r="Z549" s="90">
        <f t="shared" si="318"/>
        <v>2.3348300000000002</v>
      </c>
      <c r="AA549" s="90">
        <f t="shared" si="318"/>
        <v>2.08371</v>
      </c>
    </row>
    <row r="550" spans="1:27" ht="12.75" hidden="1" customHeight="1" outlineLevel="1" x14ac:dyDescent="0.2">
      <c r="A550" s="98" t="s">
        <v>2944</v>
      </c>
      <c r="B550" s="62" t="s">
        <v>236</v>
      </c>
      <c r="C550" s="42" t="s">
        <v>77</v>
      </c>
      <c r="D550" s="43">
        <v>1417.52</v>
      </c>
      <c r="E550" s="43">
        <v>1242.71</v>
      </c>
      <c r="F550" s="43">
        <v>1211.05</v>
      </c>
      <c r="G550" s="43">
        <v>1200.6500000000001</v>
      </c>
      <c r="H550" s="43">
        <v>1215.0999999999999</v>
      </c>
      <c r="I550" s="43">
        <v>1244.6600000000001</v>
      </c>
      <c r="J550" s="43">
        <v>1340.11</v>
      </c>
      <c r="K550" s="43">
        <v>1618.53</v>
      </c>
      <c r="L550" s="43">
        <v>1711.62</v>
      </c>
      <c r="M550" s="43">
        <v>1838.71</v>
      </c>
      <c r="N550" s="43">
        <v>1877.4</v>
      </c>
      <c r="O550" s="43">
        <v>1886.63</v>
      </c>
      <c r="P550" s="43">
        <v>1884.86</v>
      </c>
      <c r="Q550" s="43">
        <v>1883.74</v>
      </c>
      <c r="R550" s="43">
        <v>1858.18</v>
      </c>
      <c r="S550" s="43">
        <v>1861.31</v>
      </c>
      <c r="T550" s="43">
        <v>1879.43</v>
      </c>
      <c r="U550" s="43">
        <v>1926.16</v>
      </c>
      <c r="V550" s="43">
        <v>1918.32</v>
      </c>
      <c r="W550" s="43">
        <v>1871.02</v>
      </c>
      <c r="X550" s="43">
        <v>1874.74</v>
      </c>
      <c r="Y550" s="43">
        <v>1751.11</v>
      </c>
      <c r="Z550" s="43">
        <v>1677.58</v>
      </c>
      <c r="AA550" s="43">
        <v>1426.46</v>
      </c>
    </row>
    <row r="551" spans="1:27" ht="12.75" hidden="1" customHeight="1" outlineLevel="1" x14ac:dyDescent="0.2">
      <c r="A551" s="98" t="s">
        <v>2945</v>
      </c>
      <c r="B551" s="62" t="s">
        <v>88</v>
      </c>
      <c r="C551" s="42" t="s">
        <v>77</v>
      </c>
      <c r="D551" s="43">
        <f>$D$486</f>
        <v>434.18</v>
      </c>
      <c r="E551" s="43">
        <f t="shared" ref="E551:AA551" si="319">$D$486</f>
        <v>434.18</v>
      </c>
      <c r="F551" s="43">
        <f t="shared" si="319"/>
        <v>434.18</v>
      </c>
      <c r="G551" s="43">
        <f t="shared" si="319"/>
        <v>434.18</v>
      </c>
      <c r="H551" s="43">
        <f t="shared" si="319"/>
        <v>434.18</v>
      </c>
      <c r="I551" s="43">
        <f t="shared" si="319"/>
        <v>434.18</v>
      </c>
      <c r="J551" s="43">
        <f t="shared" si="319"/>
        <v>434.18</v>
      </c>
      <c r="K551" s="43">
        <f t="shared" si="319"/>
        <v>434.18</v>
      </c>
      <c r="L551" s="43">
        <f t="shared" si="319"/>
        <v>434.18</v>
      </c>
      <c r="M551" s="43">
        <f t="shared" si="319"/>
        <v>434.18</v>
      </c>
      <c r="N551" s="43">
        <f t="shared" si="319"/>
        <v>434.18</v>
      </c>
      <c r="O551" s="43">
        <f t="shared" si="319"/>
        <v>434.18</v>
      </c>
      <c r="P551" s="43">
        <f t="shared" si="319"/>
        <v>434.18</v>
      </c>
      <c r="Q551" s="43">
        <f t="shared" si="319"/>
        <v>434.18</v>
      </c>
      <c r="R551" s="43">
        <f t="shared" si="319"/>
        <v>434.18</v>
      </c>
      <c r="S551" s="43">
        <f t="shared" si="319"/>
        <v>434.18</v>
      </c>
      <c r="T551" s="43">
        <f t="shared" si="319"/>
        <v>434.18</v>
      </c>
      <c r="U551" s="43">
        <f t="shared" si="319"/>
        <v>434.18</v>
      </c>
      <c r="V551" s="43">
        <f t="shared" si="319"/>
        <v>434.18</v>
      </c>
      <c r="W551" s="43">
        <f t="shared" si="319"/>
        <v>434.18</v>
      </c>
      <c r="X551" s="43">
        <f t="shared" si="319"/>
        <v>434.18</v>
      </c>
      <c r="Y551" s="43">
        <f t="shared" si="319"/>
        <v>434.18</v>
      </c>
      <c r="Z551" s="43">
        <f t="shared" si="319"/>
        <v>434.18</v>
      </c>
      <c r="AA551" s="43">
        <f t="shared" si="319"/>
        <v>434.18</v>
      </c>
    </row>
    <row r="552" spans="1:27" ht="12.75" hidden="1" customHeight="1" outlineLevel="1" x14ac:dyDescent="0.2">
      <c r="A552" s="98" t="s">
        <v>2946</v>
      </c>
      <c r="B552" s="62" t="s">
        <v>81</v>
      </c>
      <c r="C552" s="42" t="s">
        <v>77</v>
      </c>
      <c r="D552" s="43">
        <v>6.71</v>
      </c>
      <c r="E552" s="43">
        <v>6.71</v>
      </c>
      <c r="F552" s="43">
        <v>6.71</v>
      </c>
      <c r="G552" s="43">
        <v>6.71</v>
      </c>
      <c r="H552" s="43">
        <v>6.71</v>
      </c>
      <c r="I552" s="43">
        <v>6.71</v>
      </c>
      <c r="J552" s="43">
        <v>6.71</v>
      </c>
      <c r="K552" s="43">
        <v>6.71</v>
      </c>
      <c r="L552" s="43">
        <v>6.71</v>
      </c>
      <c r="M552" s="43">
        <v>6.71</v>
      </c>
      <c r="N552" s="43">
        <v>6.71</v>
      </c>
      <c r="O552" s="43">
        <v>6.71</v>
      </c>
      <c r="P552" s="43">
        <v>6.71</v>
      </c>
      <c r="Q552" s="43">
        <v>6.71</v>
      </c>
      <c r="R552" s="43">
        <v>6.71</v>
      </c>
      <c r="S552" s="43">
        <v>6.71</v>
      </c>
      <c r="T552" s="43">
        <v>6.71</v>
      </c>
      <c r="U552" s="43">
        <v>6.71</v>
      </c>
      <c r="V552" s="43">
        <v>6.71</v>
      </c>
      <c r="W552" s="43">
        <v>6.71</v>
      </c>
      <c r="X552" s="43">
        <v>6.71</v>
      </c>
      <c r="Y552" s="43">
        <v>6.71</v>
      </c>
      <c r="Z552" s="43">
        <v>6.71</v>
      </c>
      <c r="AA552" s="43">
        <v>6.71</v>
      </c>
    </row>
    <row r="553" spans="1:27" ht="12.75" hidden="1" customHeight="1" outlineLevel="1" x14ac:dyDescent="0.2">
      <c r="A553" s="98" t="s">
        <v>2947</v>
      </c>
      <c r="B553" s="62" t="s">
        <v>79</v>
      </c>
      <c r="C553" s="42" t="s">
        <v>77</v>
      </c>
      <c r="D553" s="43">
        <f>$D$11</f>
        <v>216.36</v>
      </c>
      <c r="E553" s="43">
        <f t="shared" ref="E553:AA553" si="320">$D$11</f>
        <v>216.36</v>
      </c>
      <c r="F553" s="43">
        <f t="shared" si="320"/>
        <v>216.36</v>
      </c>
      <c r="G553" s="43">
        <f t="shared" si="320"/>
        <v>216.36</v>
      </c>
      <c r="H553" s="43">
        <f t="shared" si="320"/>
        <v>216.36</v>
      </c>
      <c r="I553" s="43">
        <f t="shared" si="320"/>
        <v>216.36</v>
      </c>
      <c r="J553" s="43">
        <f t="shared" si="320"/>
        <v>216.36</v>
      </c>
      <c r="K553" s="43">
        <f t="shared" si="320"/>
        <v>216.36</v>
      </c>
      <c r="L553" s="43">
        <f t="shared" si="320"/>
        <v>216.36</v>
      </c>
      <c r="M553" s="43">
        <f t="shared" si="320"/>
        <v>216.36</v>
      </c>
      <c r="N553" s="43">
        <f t="shared" si="320"/>
        <v>216.36</v>
      </c>
      <c r="O553" s="43">
        <f t="shared" si="320"/>
        <v>216.36</v>
      </c>
      <c r="P553" s="43">
        <f t="shared" si="320"/>
        <v>216.36</v>
      </c>
      <c r="Q553" s="43">
        <f t="shared" si="320"/>
        <v>216.36</v>
      </c>
      <c r="R553" s="43">
        <f t="shared" si="320"/>
        <v>216.36</v>
      </c>
      <c r="S553" s="43">
        <f t="shared" si="320"/>
        <v>216.36</v>
      </c>
      <c r="T553" s="43">
        <f t="shared" si="320"/>
        <v>216.36</v>
      </c>
      <c r="U553" s="43">
        <f t="shared" si="320"/>
        <v>216.36</v>
      </c>
      <c r="V553" s="43">
        <f t="shared" si="320"/>
        <v>216.36</v>
      </c>
      <c r="W553" s="43">
        <f t="shared" si="320"/>
        <v>216.36</v>
      </c>
      <c r="X553" s="43">
        <f t="shared" si="320"/>
        <v>216.36</v>
      </c>
      <c r="Y553" s="43">
        <f t="shared" si="320"/>
        <v>216.36</v>
      </c>
      <c r="Z553" s="43">
        <f t="shared" si="320"/>
        <v>216.36</v>
      </c>
      <c r="AA553" s="43">
        <f t="shared" si="320"/>
        <v>216.36</v>
      </c>
    </row>
    <row r="554" spans="1:27" collapsed="1" x14ac:dyDescent="0.2">
      <c r="A554" s="97" t="s">
        <v>2948</v>
      </c>
      <c r="B554" s="27" t="str">
        <f>"15"&amp;"."&amp;$B$801&amp;"."&amp;$B$802</f>
        <v>15.01.2023</v>
      </c>
      <c r="C554" s="89" t="s">
        <v>74</v>
      </c>
      <c r="D554" s="90">
        <f>ROUND(((D555+D556+D558+D557)/1000),5)</f>
        <v>1.9137900000000001</v>
      </c>
      <c r="E554" s="90">
        <f>ROUND(((E555+E556+E558+E557)/1000),5)</f>
        <v>1.85605</v>
      </c>
      <c r="F554" s="90">
        <f>ROUND(((F555+F556+F558+F557)/1000),5)</f>
        <v>1.78647</v>
      </c>
      <c r="G554" s="90">
        <f t="shared" ref="G554:AA554" si="321">ROUND(((G555+G556+G558+G557)/1000),5)</f>
        <v>1.7809600000000001</v>
      </c>
      <c r="H554" s="90">
        <f t="shared" si="321"/>
        <v>1.7853699999999999</v>
      </c>
      <c r="I554" s="90">
        <f t="shared" si="321"/>
        <v>1.8343700000000001</v>
      </c>
      <c r="J554" s="90">
        <f t="shared" si="321"/>
        <v>1.8467499999999999</v>
      </c>
      <c r="K554" s="90">
        <f t="shared" si="321"/>
        <v>2.04548</v>
      </c>
      <c r="L554" s="90">
        <f t="shared" si="321"/>
        <v>2.2939799999999999</v>
      </c>
      <c r="M554" s="90">
        <f t="shared" si="321"/>
        <v>2.3664499999999999</v>
      </c>
      <c r="N554" s="90">
        <f t="shared" si="321"/>
        <v>2.4352800000000001</v>
      </c>
      <c r="O554" s="90">
        <f t="shared" si="321"/>
        <v>2.4554399999999998</v>
      </c>
      <c r="P554" s="90">
        <f t="shared" si="321"/>
        <v>2.4584600000000001</v>
      </c>
      <c r="Q554" s="90">
        <f t="shared" si="321"/>
        <v>2.4605899999999998</v>
      </c>
      <c r="R554" s="90">
        <f t="shared" si="321"/>
        <v>2.42957</v>
      </c>
      <c r="S554" s="90">
        <f t="shared" si="321"/>
        <v>2.4383400000000002</v>
      </c>
      <c r="T554" s="90">
        <f t="shared" si="321"/>
        <v>2.4893000000000001</v>
      </c>
      <c r="U554" s="90">
        <f t="shared" si="321"/>
        <v>2.5511900000000001</v>
      </c>
      <c r="V554" s="90">
        <f t="shared" si="321"/>
        <v>2.5561600000000002</v>
      </c>
      <c r="W554" s="90">
        <f t="shared" si="321"/>
        <v>2.4851200000000002</v>
      </c>
      <c r="X554" s="90">
        <f t="shared" si="321"/>
        <v>2.4782600000000001</v>
      </c>
      <c r="Y554" s="90">
        <f t="shared" si="321"/>
        <v>2.3925299999999998</v>
      </c>
      <c r="Z554" s="90">
        <f t="shared" si="321"/>
        <v>2.3241100000000001</v>
      </c>
      <c r="AA554" s="90">
        <f t="shared" si="321"/>
        <v>2.0609999999999999</v>
      </c>
    </row>
    <row r="555" spans="1:27" ht="12.75" hidden="1" customHeight="1" outlineLevel="1" x14ac:dyDescent="0.2">
      <c r="A555" s="98" t="s">
        <v>2949</v>
      </c>
      <c r="B555" s="62" t="s">
        <v>236</v>
      </c>
      <c r="C555" s="42" t="s">
        <v>77</v>
      </c>
      <c r="D555" s="43">
        <v>1256.54</v>
      </c>
      <c r="E555" s="43">
        <v>1198.8</v>
      </c>
      <c r="F555" s="43">
        <v>1129.22</v>
      </c>
      <c r="G555" s="43">
        <v>1123.71</v>
      </c>
      <c r="H555" s="43">
        <v>1128.1199999999999</v>
      </c>
      <c r="I555" s="43">
        <v>1177.1199999999999</v>
      </c>
      <c r="J555" s="43">
        <v>1189.5</v>
      </c>
      <c r="K555" s="43">
        <v>1388.23</v>
      </c>
      <c r="L555" s="43">
        <v>1636.73</v>
      </c>
      <c r="M555" s="43">
        <v>1709.2</v>
      </c>
      <c r="N555" s="43">
        <v>1778.03</v>
      </c>
      <c r="O555" s="43">
        <v>1798.19</v>
      </c>
      <c r="P555" s="43">
        <v>1801.21</v>
      </c>
      <c r="Q555" s="43">
        <v>1803.34</v>
      </c>
      <c r="R555" s="43">
        <v>1772.32</v>
      </c>
      <c r="S555" s="43">
        <v>1781.09</v>
      </c>
      <c r="T555" s="43">
        <v>1832.05</v>
      </c>
      <c r="U555" s="43">
        <v>1893.94</v>
      </c>
      <c r="V555" s="43">
        <v>1898.91</v>
      </c>
      <c r="W555" s="43">
        <v>1827.87</v>
      </c>
      <c r="X555" s="43">
        <v>1821.01</v>
      </c>
      <c r="Y555" s="43">
        <v>1735.28</v>
      </c>
      <c r="Z555" s="43">
        <v>1666.86</v>
      </c>
      <c r="AA555" s="43">
        <v>1403.75</v>
      </c>
    </row>
    <row r="556" spans="1:27" ht="12.75" hidden="1" customHeight="1" outlineLevel="1" x14ac:dyDescent="0.2">
      <c r="A556" s="98" t="s">
        <v>2950</v>
      </c>
      <c r="B556" s="62" t="s">
        <v>88</v>
      </c>
      <c r="C556" s="42" t="s">
        <v>77</v>
      </c>
      <c r="D556" s="43">
        <f>$D$486</f>
        <v>434.18</v>
      </c>
      <c r="E556" s="43">
        <f t="shared" ref="E556:AA556" si="322">$D$486</f>
        <v>434.18</v>
      </c>
      <c r="F556" s="43">
        <f t="shared" si="322"/>
        <v>434.18</v>
      </c>
      <c r="G556" s="43">
        <f t="shared" si="322"/>
        <v>434.18</v>
      </c>
      <c r="H556" s="43">
        <f t="shared" si="322"/>
        <v>434.18</v>
      </c>
      <c r="I556" s="43">
        <f t="shared" si="322"/>
        <v>434.18</v>
      </c>
      <c r="J556" s="43">
        <f t="shared" si="322"/>
        <v>434.18</v>
      </c>
      <c r="K556" s="43">
        <f t="shared" si="322"/>
        <v>434.18</v>
      </c>
      <c r="L556" s="43">
        <f t="shared" si="322"/>
        <v>434.18</v>
      </c>
      <c r="M556" s="43">
        <f t="shared" si="322"/>
        <v>434.18</v>
      </c>
      <c r="N556" s="43">
        <f t="shared" si="322"/>
        <v>434.18</v>
      </c>
      <c r="O556" s="43">
        <f t="shared" si="322"/>
        <v>434.18</v>
      </c>
      <c r="P556" s="43">
        <f t="shared" si="322"/>
        <v>434.18</v>
      </c>
      <c r="Q556" s="43">
        <f t="shared" si="322"/>
        <v>434.18</v>
      </c>
      <c r="R556" s="43">
        <f t="shared" si="322"/>
        <v>434.18</v>
      </c>
      <c r="S556" s="43">
        <f t="shared" si="322"/>
        <v>434.18</v>
      </c>
      <c r="T556" s="43">
        <f t="shared" si="322"/>
        <v>434.18</v>
      </c>
      <c r="U556" s="43">
        <f t="shared" si="322"/>
        <v>434.18</v>
      </c>
      <c r="V556" s="43">
        <f t="shared" si="322"/>
        <v>434.18</v>
      </c>
      <c r="W556" s="43">
        <f t="shared" si="322"/>
        <v>434.18</v>
      </c>
      <c r="X556" s="43">
        <f t="shared" si="322"/>
        <v>434.18</v>
      </c>
      <c r="Y556" s="43">
        <f t="shared" si="322"/>
        <v>434.18</v>
      </c>
      <c r="Z556" s="43">
        <f t="shared" si="322"/>
        <v>434.18</v>
      </c>
      <c r="AA556" s="43">
        <f t="shared" si="322"/>
        <v>434.18</v>
      </c>
    </row>
    <row r="557" spans="1:27" ht="12.75" hidden="1" customHeight="1" outlineLevel="1" x14ac:dyDescent="0.2">
      <c r="A557" s="98" t="s">
        <v>2951</v>
      </c>
      <c r="B557" s="62" t="s">
        <v>81</v>
      </c>
      <c r="C557" s="42" t="s">
        <v>77</v>
      </c>
      <c r="D557" s="43">
        <v>6.71</v>
      </c>
      <c r="E557" s="43">
        <v>6.71</v>
      </c>
      <c r="F557" s="43">
        <v>6.71</v>
      </c>
      <c r="G557" s="43">
        <v>6.71</v>
      </c>
      <c r="H557" s="43">
        <v>6.71</v>
      </c>
      <c r="I557" s="43">
        <v>6.71</v>
      </c>
      <c r="J557" s="43">
        <v>6.71</v>
      </c>
      <c r="K557" s="43">
        <v>6.71</v>
      </c>
      <c r="L557" s="43">
        <v>6.71</v>
      </c>
      <c r="M557" s="43">
        <v>6.71</v>
      </c>
      <c r="N557" s="43">
        <v>6.71</v>
      </c>
      <c r="O557" s="43">
        <v>6.71</v>
      </c>
      <c r="P557" s="43">
        <v>6.71</v>
      </c>
      <c r="Q557" s="43">
        <v>6.71</v>
      </c>
      <c r="R557" s="43">
        <v>6.71</v>
      </c>
      <c r="S557" s="43">
        <v>6.71</v>
      </c>
      <c r="T557" s="43">
        <v>6.71</v>
      </c>
      <c r="U557" s="43">
        <v>6.71</v>
      </c>
      <c r="V557" s="43">
        <v>6.71</v>
      </c>
      <c r="W557" s="43">
        <v>6.71</v>
      </c>
      <c r="X557" s="43">
        <v>6.71</v>
      </c>
      <c r="Y557" s="43">
        <v>6.71</v>
      </c>
      <c r="Z557" s="43">
        <v>6.71</v>
      </c>
      <c r="AA557" s="43">
        <v>6.71</v>
      </c>
    </row>
    <row r="558" spans="1:27" ht="12.75" hidden="1" customHeight="1" outlineLevel="1" x14ac:dyDescent="0.2">
      <c r="A558" s="98" t="s">
        <v>2952</v>
      </c>
      <c r="B558" s="62" t="s">
        <v>79</v>
      </c>
      <c r="C558" s="42" t="s">
        <v>77</v>
      </c>
      <c r="D558" s="43">
        <f>$D$11</f>
        <v>216.36</v>
      </c>
      <c r="E558" s="43">
        <f t="shared" ref="E558:AA558" si="323">$D$11</f>
        <v>216.36</v>
      </c>
      <c r="F558" s="43">
        <f t="shared" si="323"/>
        <v>216.36</v>
      </c>
      <c r="G558" s="43">
        <f t="shared" si="323"/>
        <v>216.36</v>
      </c>
      <c r="H558" s="43">
        <f t="shared" si="323"/>
        <v>216.36</v>
      </c>
      <c r="I558" s="43">
        <f t="shared" si="323"/>
        <v>216.36</v>
      </c>
      <c r="J558" s="43">
        <f t="shared" si="323"/>
        <v>216.36</v>
      </c>
      <c r="K558" s="43">
        <f t="shared" si="323"/>
        <v>216.36</v>
      </c>
      <c r="L558" s="43">
        <f t="shared" si="323"/>
        <v>216.36</v>
      </c>
      <c r="M558" s="43">
        <f t="shared" si="323"/>
        <v>216.36</v>
      </c>
      <c r="N558" s="43">
        <f t="shared" si="323"/>
        <v>216.36</v>
      </c>
      <c r="O558" s="43">
        <f t="shared" si="323"/>
        <v>216.36</v>
      </c>
      <c r="P558" s="43">
        <f t="shared" si="323"/>
        <v>216.36</v>
      </c>
      <c r="Q558" s="43">
        <f t="shared" si="323"/>
        <v>216.36</v>
      </c>
      <c r="R558" s="43">
        <f t="shared" si="323"/>
        <v>216.36</v>
      </c>
      <c r="S558" s="43">
        <f t="shared" si="323"/>
        <v>216.36</v>
      </c>
      <c r="T558" s="43">
        <f t="shared" si="323"/>
        <v>216.36</v>
      </c>
      <c r="U558" s="43">
        <f t="shared" si="323"/>
        <v>216.36</v>
      </c>
      <c r="V558" s="43">
        <f t="shared" si="323"/>
        <v>216.36</v>
      </c>
      <c r="W558" s="43">
        <f t="shared" si="323"/>
        <v>216.36</v>
      </c>
      <c r="X558" s="43">
        <f t="shared" si="323"/>
        <v>216.36</v>
      </c>
      <c r="Y558" s="43">
        <f t="shared" si="323"/>
        <v>216.36</v>
      </c>
      <c r="Z558" s="43">
        <f t="shared" si="323"/>
        <v>216.36</v>
      </c>
      <c r="AA558" s="43">
        <f t="shared" si="323"/>
        <v>216.36</v>
      </c>
    </row>
    <row r="559" spans="1:27" collapsed="1" x14ac:dyDescent="0.2">
      <c r="A559" s="97" t="s">
        <v>2953</v>
      </c>
      <c r="B559" s="27" t="str">
        <f>"16"&amp;"."&amp;$B$801&amp;"."&amp;$B$802</f>
        <v>16.01.2023</v>
      </c>
      <c r="C559" s="89" t="s">
        <v>74</v>
      </c>
      <c r="D559" s="90">
        <f>ROUND(((D560+D561+D563+D562)/1000),5)</f>
        <v>1.9094599999999999</v>
      </c>
      <c r="E559" s="90">
        <f>ROUND(((E560+E561+E563+E562)/1000),5)</f>
        <v>1.85</v>
      </c>
      <c r="F559" s="90">
        <f>ROUND(((F560+F561+F563+F562)/1000),5)</f>
        <v>1.7877400000000001</v>
      </c>
      <c r="G559" s="90">
        <f t="shared" ref="G559:AA559" si="324">ROUND(((G560+G561+G563+G562)/1000),5)</f>
        <v>1.7787299999999999</v>
      </c>
      <c r="H559" s="90">
        <f t="shared" si="324"/>
        <v>1.81047</v>
      </c>
      <c r="I559" s="90">
        <f t="shared" si="324"/>
        <v>1.9038900000000001</v>
      </c>
      <c r="J559" s="90">
        <f t="shared" si="324"/>
        <v>2.1955300000000002</v>
      </c>
      <c r="K559" s="90">
        <f t="shared" si="324"/>
        <v>2.3663599999999998</v>
      </c>
      <c r="L559" s="90">
        <f t="shared" si="324"/>
        <v>2.5722200000000002</v>
      </c>
      <c r="M559" s="90">
        <f t="shared" si="324"/>
        <v>2.6147100000000001</v>
      </c>
      <c r="N559" s="90">
        <f t="shared" si="324"/>
        <v>2.6403699999999999</v>
      </c>
      <c r="O559" s="90">
        <f t="shared" si="324"/>
        <v>2.65211</v>
      </c>
      <c r="P559" s="90">
        <f t="shared" si="324"/>
        <v>2.6533199999999999</v>
      </c>
      <c r="Q559" s="90">
        <f t="shared" si="324"/>
        <v>2.6672199999999999</v>
      </c>
      <c r="R559" s="90">
        <f t="shared" si="324"/>
        <v>2.6243500000000002</v>
      </c>
      <c r="S559" s="90">
        <f t="shared" si="324"/>
        <v>2.6196999999999999</v>
      </c>
      <c r="T559" s="90">
        <f t="shared" si="324"/>
        <v>2.64818</v>
      </c>
      <c r="U559" s="90">
        <f t="shared" si="324"/>
        <v>2.6852800000000001</v>
      </c>
      <c r="V559" s="90">
        <f t="shared" si="324"/>
        <v>2.6049600000000002</v>
      </c>
      <c r="W559" s="90">
        <f t="shared" si="324"/>
        <v>2.6328200000000002</v>
      </c>
      <c r="X559" s="90">
        <f t="shared" si="324"/>
        <v>2.5402499999999999</v>
      </c>
      <c r="Y559" s="90">
        <f t="shared" si="324"/>
        <v>2.4228499999999999</v>
      </c>
      <c r="Z559" s="90">
        <f t="shared" si="324"/>
        <v>2.2855699999999999</v>
      </c>
      <c r="AA559" s="90">
        <f t="shared" si="324"/>
        <v>1.9156500000000001</v>
      </c>
    </row>
    <row r="560" spans="1:27" ht="12.75" hidden="1" customHeight="1" outlineLevel="1" x14ac:dyDescent="0.2">
      <c r="A560" s="98" t="s">
        <v>2954</v>
      </c>
      <c r="B560" s="62" t="s">
        <v>236</v>
      </c>
      <c r="C560" s="42" t="s">
        <v>77</v>
      </c>
      <c r="D560" s="43">
        <v>1252.21</v>
      </c>
      <c r="E560" s="43">
        <v>1192.75</v>
      </c>
      <c r="F560" s="43">
        <v>1130.49</v>
      </c>
      <c r="G560" s="43">
        <v>1121.48</v>
      </c>
      <c r="H560" s="43">
        <v>1153.22</v>
      </c>
      <c r="I560" s="43">
        <v>1246.6400000000001</v>
      </c>
      <c r="J560" s="43">
        <v>1538.28</v>
      </c>
      <c r="K560" s="43">
        <v>1709.11</v>
      </c>
      <c r="L560" s="43">
        <v>1914.97</v>
      </c>
      <c r="M560" s="43">
        <v>1957.46</v>
      </c>
      <c r="N560" s="43">
        <v>1983.12</v>
      </c>
      <c r="O560" s="43">
        <v>1994.86</v>
      </c>
      <c r="P560" s="43">
        <v>1996.07</v>
      </c>
      <c r="Q560" s="43">
        <v>2009.97</v>
      </c>
      <c r="R560" s="43">
        <v>1967.1</v>
      </c>
      <c r="S560" s="43">
        <v>1962.45</v>
      </c>
      <c r="T560" s="43">
        <v>1990.93</v>
      </c>
      <c r="U560" s="43">
        <v>2028.03</v>
      </c>
      <c r="V560" s="43">
        <v>1947.71</v>
      </c>
      <c r="W560" s="43">
        <v>1975.57</v>
      </c>
      <c r="X560" s="43">
        <v>1883</v>
      </c>
      <c r="Y560" s="43">
        <v>1765.6</v>
      </c>
      <c r="Z560" s="43">
        <v>1628.32</v>
      </c>
      <c r="AA560" s="43">
        <v>1258.4000000000001</v>
      </c>
    </row>
    <row r="561" spans="1:27" ht="12.75" hidden="1" customHeight="1" outlineLevel="1" x14ac:dyDescent="0.2">
      <c r="A561" s="98" t="s">
        <v>2955</v>
      </c>
      <c r="B561" s="62" t="s">
        <v>88</v>
      </c>
      <c r="C561" s="42" t="s">
        <v>77</v>
      </c>
      <c r="D561" s="43">
        <f>$D$486</f>
        <v>434.18</v>
      </c>
      <c r="E561" s="43">
        <f t="shared" ref="E561:AA561" si="325">$D$486</f>
        <v>434.18</v>
      </c>
      <c r="F561" s="43">
        <f t="shared" si="325"/>
        <v>434.18</v>
      </c>
      <c r="G561" s="43">
        <f t="shared" si="325"/>
        <v>434.18</v>
      </c>
      <c r="H561" s="43">
        <f t="shared" si="325"/>
        <v>434.18</v>
      </c>
      <c r="I561" s="43">
        <f t="shared" si="325"/>
        <v>434.18</v>
      </c>
      <c r="J561" s="43">
        <f t="shared" si="325"/>
        <v>434.18</v>
      </c>
      <c r="K561" s="43">
        <f t="shared" si="325"/>
        <v>434.18</v>
      </c>
      <c r="L561" s="43">
        <f t="shared" si="325"/>
        <v>434.18</v>
      </c>
      <c r="M561" s="43">
        <f t="shared" si="325"/>
        <v>434.18</v>
      </c>
      <c r="N561" s="43">
        <f t="shared" si="325"/>
        <v>434.18</v>
      </c>
      <c r="O561" s="43">
        <f t="shared" si="325"/>
        <v>434.18</v>
      </c>
      <c r="P561" s="43">
        <f t="shared" si="325"/>
        <v>434.18</v>
      </c>
      <c r="Q561" s="43">
        <f t="shared" si="325"/>
        <v>434.18</v>
      </c>
      <c r="R561" s="43">
        <f t="shared" si="325"/>
        <v>434.18</v>
      </c>
      <c r="S561" s="43">
        <f t="shared" si="325"/>
        <v>434.18</v>
      </c>
      <c r="T561" s="43">
        <f t="shared" si="325"/>
        <v>434.18</v>
      </c>
      <c r="U561" s="43">
        <f t="shared" si="325"/>
        <v>434.18</v>
      </c>
      <c r="V561" s="43">
        <f t="shared" si="325"/>
        <v>434.18</v>
      </c>
      <c r="W561" s="43">
        <f t="shared" si="325"/>
        <v>434.18</v>
      </c>
      <c r="X561" s="43">
        <f t="shared" si="325"/>
        <v>434.18</v>
      </c>
      <c r="Y561" s="43">
        <f t="shared" si="325"/>
        <v>434.18</v>
      </c>
      <c r="Z561" s="43">
        <f t="shared" si="325"/>
        <v>434.18</v>
      </c>
      <c r="AA561" s="43">
        <f t="shared" si="325"/>
        <v>434.18</v>
      </c>
    </row>
    <row r="562" spans="1:27" ht="12.75" hidden="1" customHeight="1" outlineLevel="1" x14ac:dyDescent="0.2">
      <c r="A562" s="98" t="s">
        <v>2956</v>
      </c>
      <c r="B562" s="62" t="s">
        <v>81</v>
      </c>
      <c r="C562" s="42" t="s">
        <v>77</v>
      </c>
      <c r="D562" s="43">
        <v>6.71</v>
      </c>
      <c r="E562" s="43">
        <v>6.71</v>
      </c>
      <c r="F562" s="43">
        <v>6.71</v>
      </c>
      <c r="G562" s="43">
        <v>6.71</v>
      </c>
      <c r="H562" s="43">
        <v>6.71</v>
      </c>
      <c r="I562" s="43">
        <v>6.71</v>
      </c>
      <c r="J562" s="43">
        <v>6.71</v>
      </c>
      <c r="K562" s="43">
        <v>6.71</v>
      </c>
      <c r="L562" s="43">
        <v>6.71</v>
      </c>
      <c r="M562" s="43">
        <v>6.71</v>
      </c>
      <c r="N562" s="43">
        <v>6.71</v>
      </c>
      <c r="O562" s="43">
        <v>6.71</v>
      </c>
      <c r="P562" s="43">
        <v>6.71</v>
      </c>
      <c r="Q562" s="43">
        <v>6.71</v>
      </c>
      <c r="R562" s="43">
        <v>6.71</v>
      </c>
      <c r="S562" s="43">
        <v>6.71</v>
      </c>
      <c r="T562" s="43">
        <v>6.71</v>
      </c>
      <c r="U562" s="43">
        <v>6.71</v>
      </c>
      <c r="V562" s="43">
        <v>6.71</v>
      </c>
      <c r="W562" s="43">
        <v>6.71</v>
      </c>
      <c r="X562" s="43">
        <v>6.71</v>
      </c>
      <c r="Y562" s="43">
        <v>6.71</v>
      </c>
      <c r="Z562" s="43">
        <v>6.71</v>
      </c>
      <c r="AA562" s="43">
        <v>6.71</v>
      </c>
    </row>
    <row r="563" spans="1:27" ht="12.75" hidden="1" customHeight="1" outlineLevel="1" x14ac:dyDescent="0.2">
      <c r="A563" s="98" t="s">
        <v>2957</v>
      </c>
      <c r="B563" s="62" t="s">
        <v>79</v>
      </c>
      <c r="C563" s="42" t="s">
        <v>77</v>
      </c>
      <c r="D563" s="43">
        <f>$D$11</f>
        <v>216.36</v>
      </c>
      <c r="E563" s="43">
        <f t="shared" ref="E563:AA563" si="326">$D$11</f>
        <v>216.36</v>
      </c>
      <c r="F563" s="43">
        <f t="shared" si="326"/>
        <v>216.36</v>
      </c>
      <c r="G563" s="43">
        <f t="shared" si="326"/>
        <v>216.36</v>
      </c>
      <c r="H563" s="43">
        <f t="shared" si="326"/>
        <v>216.36</v>
      </c>
      <c r="I563" s="43">
        <f t="shared" si="326"/>
        <v>216.36</v>
      </c>
      <c r="J563" s="43">
        <f t="shared" si="326"/>
        <v>216.36</v>
      </c>
      <c r="K563" s="43">
        <f t="shared" si="326"/>
        <v>216.36</v>
      </c>
      <c r="L563" s="43">
        <f t="shared" si="326"/>
        <v>216.36</v>
      </c>
      <c r="M563" s="43">
        <f t="shared" si="326"/>
        <v>216.36</v>
      </c>
      <c r="N563" s="43">
        <f t="shared" si="326"/>
        <v>216.36</v>
      </c>
      <c r="O563" s="43">
        <f t="shared" si="326"/>
        <v>216.36</v>
      </c>
      <c r="P563" s="43">
        <f t="shared" si="326"/>
        <v>216.36</v>
      </c>
      <c r="Q563" s="43">
        <f t="shared" si="326"/>
        <v>216.36</v>
      </c>
      <c r="R563" s="43">
        <f t="shared" si="326"/>
        <v>216.36</v>
      </c>
      <c r="S563" s="43">
        <f t="shared" si="326"/>
        <v>216.36</v>
      </c>
      <c r="T563" s="43">
        <f t="shared" si="326"/>
        <v>216.36</v>
      </c>
      <c r="U563" s="43">
        <f t="shared" si="326"/>
        <v>216.36</v>
      </c>
      <c r="V563" s="43">
        <f t="shared" si="326"/>
        <v>216.36</v>
      </c>
      <c r="W563" s="43">
        <f t="shared" si="326"/>
        <v>216.36</v>
      </c>
      <c r="X563" s="43">
        <f t="shared" si="326"/>
        <v>216.36</v>
      </c>
      <c r="Y563" s="43">
        <f t="shared" si="326"/>
        <v>216.36</v>
      </c>
      <c r="Z563" s="43">
        <f t="shared" si="326"/>
        <v>216.36</v>
      </c>
      <c r="AA563" s="43">
        <f t="shared" si="326"/>
        <v>216.36</v>
      </c>
    </row>
    <row r="564" spans="1:27" collapsed="1" x14ac:dyDescent="0.2">
      <c r="A564" s="97" t="s">
        <v>2958</v>
      </c>
      <c r="B564" s="27" t="str">
        <f>"17"&amp;"."&amp;$B$801&amp;"."&amp;$B$802</f>
        <v>17.01.2023</v>
      </c>
      <c r="C564" s="89" t="s">
        <v>74</v>
      </c>
      <c r="D564" s="90">
        <f>ROUND(((D565+D566+D568+D567)/1000),5)</f>
        <v>1.7537100000000001</v>
      </c>
      <c r="E564" s="90">
        <f>ROUND(((E565+E566+E568+E567)/1000),5)</f>
        <v>1.7212400000000001</v>
      </c>
      <c r="F564" s="90">
        <f>ROUND(((F565+F566+F568+F567)/1000),5)</f>
        <v>1.70705</v>
      </c>
      <c r="G564" s="90">
        <f t="shared" ref="G564:AA564" si="327">ROUND(((G565+G566+G568+G567)/1000),5)</f>
        <v>1.70485</v>
      </c>
      <c r="H564" s="90">
        <f t="shared" si="327"/>
        <v>1.72001</v>
      </c>
      <c r="I564" s="90">
        <f t="shared" si="327"/>
        <v>1.7722800000000001</v>
      </c>
      <c r="J564" s="90">
        <f t="shared" si="327"/>
        <v>1.9816800000000001</v>
      </c>
      <c r="K564" s="90">
        <f t="shared" si="327"/>
        <v>2.32185</v>
      </c>
      <c r="L564" s="90">
        <f t="shared" si="327"/>
        <v>2.3726500000000001</v>
      </c>
      <c r="M564" s="90">
        <f t="shared" si="327"/>
        <v>2.42713</v>
      </c>
      <c r="N564" s="90">
        <f t="shared" si="327"/>
        <v>2.4498799999999998</v>
      </c>
      <c r="O564" s="90">
        <f t="shared" si="327"/>
        <v>2.4733000000000001</v>
      </c>
      <c r="P564" s="90">
        <f t="shared" si="327"/>
        <v>2.45743</v>
      </c>
      <c r="Q564" s="90">
        <f t="shared" si="327"/>
        <v>2.46495</v>
      </c>
      <c r="R564" s="90">
        <f t="shared" si="327"/>
        <v>2.4249999999999998</v>
      </c>
      <c r="S564" s="90">
        <f t="shared" si="327"/>
        <v>2.4169399999999999</v>
      </c>
      <c r="T564" s="90">
        <f t="shared" si="327"/>
        <v>2.4633600000000002</v>
      </c>
      <c r="U564" s="90">
        <f t="shared" si="327"/>
        <v>2.5046900000000001</v>
      </c>
      <c r="V564" s="90">
        <f t="shared" si="327"/>
        <v>2.4849999999999999</v>
      </c>
      <c r="W564" s="90">
        <f t="shared" si="327"/>
        <v>2.4432700000000001</v>
      </c>
      <c r="X564" s="90">
        <f t="shared" si="327"/>
        <v>2.4292199999999999</v>
      </c>
      <c r="Y564" s="90">
        <f t="shared" si="327"/>
        <v>2.3741599999999998</v>
      </c>
      <c r="Z564" s="90">
        <f t="shared" si="327"/>
        <v>2.1535000000000002</v>
      </c>
      <c r="AA564" s="90">
        <f t="shared" si="327"/>
        <v>1.8490899999999999</v>
      </c>
    </row>
    <row r="565" spans="1:27" ht="12.75" hidden="1" customHeight="1" outlineLevel="1" x14ac:dyDescent="0.2">
      <c r="A565" s="98" t="s">
        <v>2959</v>
      </c>
      <c r="B565" s="62" t="s">
        <v>236</v>
      </c>
      <c r="C565" s="42" t="s">
        <v>77</v>
      </c>
      <c r="D565" s="43">
        <v>1096.46</v>
      </c>
      <c r="E565" s="43">
        <v>1063.99</v>
      </c>
      <c r="F565" s="43">
        <v>1049.8</v>
      </c>
      <c r="G565" s="43">
        <v>1047.5999999999999</v>
      </c>
      <c r="H565" s="43">
        <v>1062.76</v>
      </c>
      <c r="I565" s="43">
        <v>1115.03</v>
      </c>
      <c r="J565" s="43">
        <v>1324.43</v>
      </c>
      <c r="K565" s="43">
        <v>1664.6</v>
      </c>
      <c r="L565" s="43">
        <v>1715.4</v>
      </c>
      <c r="M565" s="43">
        <v>1769.88</v>
      </c>
      <c r="N565" s="43">
        <v>1792.63</v>
      </c>
      <c r="O565" s="43">
        <v>1816.05</v>
      </c>
      <c r="P565" s="43">
        <v>1800.18</v>
      </c>
      <c r="Q565" s="43">
        <v>1807.7</v>
      </c>
      <c r="R565" s="43">
        <v>1767.75</v>
      </c>
      <c r="S565" s="43">
        <v>1759.69</v>
      </c>
      <c r="T565" s="43">
        <v>1806.11</v>
      </c>
      <c r="U565" s="43">
        <v>1847.44</v>
      </c>
      <c r="V565" s="43">
        <v>1827.75</v>
      </c>
      <c r="W565" s="43">
        <v>1786.02</v>
      </c>
      <c r="X565" s="43">
        <v>1771.97</v>
      </c>
      <c r="Y565" s="43">
        <v>1716.91</v>
      </c>
      <c r="Z565" s="43">
        <v>1496.25</v>
      </c>
      <c r="AA565" s="43">
        <v>1191.8399999999999</v>
      </c>
    </row>
    <row r="566" spans="1:27" ht="12.75" hidden="1" customHeight="1" outlineLevel="1" x14ac:dyDescent="0.2">
      <c r="A566" s="98" t="s">
        <v>2960</v>
      </c>
      <c r="B566" s="62" t="s">
        <v>88</v>
      </c>
      <c r="C566" s="42" t="s">
        <v>77</v>
      </c>
      <c r="D566" s="43">
        <f>$D$486</f>
        <v>434.18</v>
      </c>
      <c r="E566" s="43">
        <f t="shared" ref="E566:AA566" si="328">$D$486</f>
        <v>434.18</v>
      </c>
      <c r="F566" s="43">
        <f t="shared" si="328"/>
        <v>434.18</v>
      </c>
      <c r="G566" s="43">
        <f t="shared" si="328"/>
        <v>434.18</v>
      </c>
      <c r="H566" s="43">
        <f t="shared" si="328"/>
        <v>434.18</v>
      </c>
      <c r="I566" s="43">
        <f t="shared" si="328"/>
        <v>434.18</v>
      </c>
      <c r="J566" s="43">
        <f t="shared" si="328"/>
        <v>434.18</v>
      </c>
      <c r="K566" s="43">
        <f t="shared" si="328"/>
        <v>434.18</v>
      </c>
      <c r="L566" s="43">
        <f t="shared" si="328"/>
        <v>434.18</v>
      </c>
      <c r="M566" s="43">
        <f t="shared" si="328"/>
        <v>434.18</v>
      </c>
      <c r="N566" s="43">
        <f t="shared" si="328"/>
        <v>434.18</v>
      </c>
      <c r="O566" s="43">
        <f t="shared" si="328"/>
        <v>434.18</v>
      </c>
      <c r="P566" s="43">
        <f t="shared" si="328"/>
        <v>434.18</v>
      </c>
      <c r="Q566" s="43">
        <f t="shared" si="328"/>
        <v>434.18</v>
      </c>
      <c r="R566" s="43">
        <f t="shared" si="328"/>
        <v>434.18</v>
      </c>
      <c r="S566" s="43">
        <f t="shared" si="328"/>
        <v>434.18</v>
      </c>
      <c r="T566" s="43">
        <f t="shared" si="328"/>
        <v>434.18</v>
      </c>
      <c r="U566" s="43">
        <f t="shared" si="328"/>
        <v>434.18</v>
      </c>
      <c r="V566" s="43">
        <f t="shared" si="328"/>
        <v>434.18</v>
      </c>
      <c r="W566" s="43">
        <f t="shared" si="328"/>
        <v>434.18</v>
      </c>
      <c r="X566" s="43">
        <f t="shared" si="328"/>
        <v>434.18</v>
      </c>
      <c r="Y566" s="43">
        <f t="shared" si="328"/>
        <v>434.18</v>
      </c>
      <c r="Z566" s="43">
        <f t="shared" si="328"/>
        <v>434.18</v>
      </c>
      <c r="AA566" s="43">
        <f t="shared" si="328"/>
        <v>434.18</v>
      </c>
    </row>
    <row r="567" spans="1:27" ht="12.75" hidden="1" customHeight="1" outlineLevel="1" x14ac:dyDescent="0.2">
      <c r="A567" s="98" t="s">
        <v>2961</v>
      </c>
      <c r="B567" s="62" t="s">
        <v>81</v>
      </c>
      <c r="C567" s="42" t="s">
        <v>77</v>
      </c>
      <c r="D567" s="43">
        <v>6.71</v>
      </c>
      <c r="E567" s="43">
        <v>6.71</v>
      </c>
      <c r="F567" s="43">
        <v>6.71</v>
      </c>
      <c r="G567" s="43">
        <v>6.71</v>
      </c>
      <c r="H567" s="43">
        <v>6.71</v>
      </c>
      <c r="I567" s="43">
        <v>6.71</v>
      </c>
      <c r="J567" s="43">
        <v>6.71</v>
      </c>
      <c r="K567" s="43">
        <v>6.71</v>
      </c>
      <c r="L567" s="43">
        <v>6.71</v>
      </c>
      <c r="M567" s="43">
        <v>6.71</v>
      </c>
      <c r="N567" s="43">
        <v>6.71</v>
      </c>
      <c r="O567" s="43">
        <v>6.71</v>
      </c>
      <c r="P567" s="43">
        <v>6.71</v>
      </c>
      <c r="Q567" s="43">
        <v>6.71</v>
      </c>
      <c r="R567" s="43">
        <v>6.71</v>
      </c>
      <c r="S567" s="43">
        <v>6.71</v>
      </c>
      <c r="T567" s="43">
        <v>6.71</v>
      </c>
      <c r="U567" s="43">
        <v>6.71</v>
      </c>
      <c r="V567" s="43">
        <v>6.71</v>
      </c>
      <c r="W567" s="43">
        <v>6.71</v>
      </c>
      <c r="X567" s="43">
        <v>6.71</v>
      </c>
      <c r="Y567" s="43">
        <v>6.71</v>
      </c>
      <c r="Z567" s="43">
        <v>6.71</v>
      </c>
      <c r="AA567" s="43">
        <v>6.71</v>
      </c>
    </row>
    <row r="568" spans="1:27" ht="12.75" hidden="1" customHeight="1" outlineLevel="1" x14ac:dyDescent="0.2">
      <c r="A568" s="98" t="s">
        <v>2962</v>
      </c>
      <c r="B568" s="62" t="s">
        <v>79</v>
      </c>
      <c r="C568" s="42" t="s">
        <v>77</v>
      </c>
      <c r="D568" s="43">
        <f>$D$11</f>
        <v>216.36</v>
      </c>
      <c r="E568" s="43">
        <f t="shared" ref="E568:AA568" si="329">$D$11</f>
        <v>216.36</v>
      </c>
      <c r="F568" s="43">
        <f t="shared" si="329"/>
        <v>216.36</v>
      </c>
      <c r="G568" s="43">
        <f t="shared" si="329"/>
        <v>216.36</v>
      </c>
      <c r="H568" s="43">
        <f t="shared" si="329"/>
        <v>216.36</v>
      </c>
      <c r="I568" s="43">
        <f t="shared" si="329"/>
        <v>216.36</v>
      </c>
      <c r="J568" s="43">
        <f t="shared" si="329"/>
        <v>216.36</v>
      </c>
      <c r="K568" s="43">
        <f t="shared" si="329"/>
        <v>216.36</v>
      </c>
      <c r="L568" s="43">
        <f t="shared" si="329"/>
        <v>216.36</v>
      </c>
      <c r="M568" s="43">
        <f t="shared" si="329"/>
        <v>216.36</v>
      </c>
      <c r="N568" s="43">
        <f t="shared" si="329"/>
        <v>216.36</v>
      </c>
      <c r="O568" s="43">
        <f t="shared" si="329"/>
        <v>216.36</v>
      </c>
      <c r="P568" s="43">
        <f t="shared" si="329"/>
        <v>216.36</v>
      </c>
      <c r="Q568" s="43">
        <f t="shared" si="329"/>
        <v>216.36</v>
      </c>
      <c r="R568" s="43">
        <f t="shared" si="329"/>
        <v>216.36</v>
      </c>
      <c r="S568" s="43">
        <f t="shared" si="329"/>
        <v>216.36</v>
      </c>
      <c r="T568" s="43">
        <f t="shared" si="329"/>
        <v>216.36</v>
      </c>
      <c r="U568" s="43">
        <f t="shared" si="329"/>
        <v>216.36</v>
      </c>
      <c r="V568" s="43">
        <f t="shared" si="329"/>
        <v>216.36</v>
      </c>
      <c r="W568" s="43">
        <f t="shared" si="329"/>
        <v>216.36</v>
      </c>
      <c r="X568" s="43">
        <f t="shared" si="329"/>
        <v>216.36</v>
      </c>
      <c r="Y568" s="43">
        <f t="shared" si="329"/>
        <v>216.36</v>
      </c>
      <c r="Z568" s="43">
        <f t="shared" si="329"/>
        <v>216.36</v>
      </c>
      <c r="AA568" s="43">
        <f t="shared" si="329"/>
        <v>216.36</v>
      </c>
    </row>
    <row r="569" spans="1:27" collapsed="1" x14ac:dyDescent="0.2">
      <c r="A569" s="97" t="s">
        <v>2963</v>
      </c>
      <c r="B569" s="27" t="str">
        <f>"18"&amp;"."&amp;$B$801&amp;"."&amp;$B$802</f>
        <v>18.01.2023</v>
      </c>
      <c r="C569" s="89" t="s">
        <v>74</v>
      </c>
      <c r="D569" s="90">
        <f>ROUND(((D570+D571+D573+D572)/1000),5)</f>
        <v>1.7914099999999999</v>
      </c>
      <c r="E569" s="90">
        <f>ROUND(((E570+E571+E573+E572)/1000),5)</f>
        <v>1.75776</v>
      </c>
      <c r="F569" s="90">
        <f>ROUND(((F570+F571+F573+F572)/1000),5)</f>
        <v>1.7369300000000001</v>
      </c>
      <c r="G569" s="90">
        <f t="shared" ref="G569:AA569" si="330">ROUND(((G570+G571+G573+G572)/1000),5)</f>
        <v>1.73577</v>
      </c>
      <c r="H569" s="90">
        <f t="shared" si="330"/>
        <v>1.7618100000000001</v>
      </c>
      <c r="I569" s="90">
        <f t="shared" si="330"/>
        <v>1.8225499999999999</v>
      </c>
      <c r="J569" s="90">
        <f t="shared" si="330"/>
        <v>2.1236899999999999</v>
      </c>
      <c r="K569" s="90">
        <f t="shared" si="330"/>
        <v>2.3379400000000001</v>
      </c>
      <c r="L569" s="90">
        <f t="shared" si="330"/>
        <v>2.4489399999999999</v>
      </c>
      <c r="M569" s="90">
        <f t="shared" si="330"/>
        <v>2.48272</v>
      </c>
      <c r="N569" s="90">
        <f t="shared" si="330"/>
        <v>2.5013899999999998</v>
      </c>
      <c r="O569" s="90">
        <f t="shared" si="330"/>
        <v>2.5335700000000001</v>
      </c>
      <c r="P569" s="90">
        <f t="shared" si="330"/>
        <v>2.5121500000000001</v>
      </c>
      <c r="Q569" s="90">
        <f t="shared" si="330"/>
        <v>2.5218400000000001</v>
      </c>
      <c r="R569" s="90">
        <f t="shared" si="330"/>
        <v>2.52494</v>
      </c>
      <c r="S569" s="90">
        <f t="shared" si="330"/>
        <v>2.4855200000000002</v>
      </c>
      <c r="T569" s="90">
        <f t="shared" si="330"/>
        <v>2.5244900000000001</v>
      </c>
      <c r="U569" s="90">
        <f t="shared" si="330"/>
        <v>2.5326200000000001</v>
      </c>
      <c r="V569" s="90">
        <f t="shared" si="330"/>
        <v>2.5273099999999999</v>
      </c>
      <c r="W569" s="90">
        <f t="shared" si="330"/>
        <v>2.4970599999999998</v>
      </c>
      <c r="X569" s="90">
        <f t="shared" si="330"/>
        <v>2.4427099999999999</v>
      </c>
      <c r="Y569" s="90">
        <f t="shared" si="330"/>
        <v>2.3580299999999998</v>
      </c>
      <c r="Z569" s="90">
        <f t="shared" si="330"/>
        <v>2.1257299999999999</v>
      </c>
      <c r="AA569" s="90">
        <f t="shared" si="330"/>
        <v>1.8021100000000001</v>
      </c>
    </row>
    <row r="570" spans="1:27" ht="12.75" hidden="1" customHeight="1" outlineLevel="1" x14ac:dyDescent="0.2">
      <c r="A570" s="98" t="s">
        <v>2964</v>
      </c>
      <c r="B570" s="62" t="s">
        <v>236</v>
      </c>
      <c r="C570" s="42" t="s">
        <v>77</v>
      </c>
      <c r="D570" s="43">
        <v>1134.1600000000001</v>
      </c>
      <c r="E570" s="43">
        <v>1100.51</v>
      </c>
      <c r="F570" s="43">
        <v>1079.68</v>
      </c>
      <c r="G570" s="43">
        <v>1078.52</v>
      </c>
      <c r="H570" s="43">
        <v>1104.56</v>
      </c>
      <c r="I570" s="43">
        <v>1165.3</v>
      </c>
      <c r="J570" s="43">
        <v>1466.44</v>
      </c>
      <c r="K570" s="43">
        <v>1680.69</v>
      </c>
      <c r="L570" s="43">
        <v>1791.69</v>
      </c>
      <c r="M570" s="43">
        <v>1825.47</v>
      </c>
      <c r="N570" s="43">
        <v>1844.14</v>
      </c>
      <c r="O570" s="43">
        <v>1876.32</v>
      </c>
      <c r="P570" s="43">
        <v>1854.9</v>
      </c>
      <c r="Q570" s="43">
        <v>1864.59</v>
      </c>
      <c r="R570" s="43">
        <v>1867.69</v>
      </c>
      <c r="S570" s="43">
        <v>1828.27</v>
      </c>
      <c r="T570" s="43">
        <v>1867.24</v>
      </c>
      <c r="U570" s="43">
        <v>1875.37</v>
      </c>
      <c r="V570" s="43">
        <v>1870.06</v>
      </c>
      <c r="W570" s="43">
        <v>1839.81</v>
      </c>
      <c r="X570" s="43">
        <v>1785.46</v>
      </c>
      <c r="Y570" s="43">
        <v>1700.78</v>
      </c>
      <c r="Z570" s="43">
        <v>1468.48</v>
      </c>
      <c r="AA570" s="43">
        <v>1144.8599999999999</v>
      </c>
    </row>
    <row r="571" spans="1:27" ht="12.75" hidden="1" customHeight="1" outlineLevel="1" x14ac:dyDescent="0.2">
      <c r="A571" s="98" t="s">
        <v>2965</v>
      </c>
      <c r="B571" s="62" t="s">
        <v>88</v>
      </c>
      <c r="C571" s="42" t="s">
        <v>77</v>
      </c>
      <c r="D571" s="43">
        <f>$D$486</f>
        <v>434.18</v>
      </c>
      <c r="E571" s="43">
        <f t="shared" ref="E571:AA571" si="331">$D$486</f>
        <v>434.18</v>
      </c>
      <c r="F571" s="43">
        <f t="shared" si="331"/>
        <v>434.18</v>
      </c>
      <c r="G571" s="43">
        <f t="shared" si="331"/>
        <v>434.18</v>
      </c>
      <c r="H571" s="43">
        <f t="shared" si="331"/>
        <v>434.18</v>
      </c>
      <c r="I571" s="43">
        <f t="shared" si="331"/>
        <v>434.18</v>
      </c>
      <c r="J571" s="43">
        <f t="shared" si="331"/>
        <v>434.18</v>
      </c>
      <c r="K571" s="43">
        <f t="shared" si="331"/>
        <v>434.18</v>
      </c>
      <c r="L571" s="43">
        <f t="shared" si="331"/>
        <v>434.18</v>
      </c>
      <c r="M571" s="43">
        <f t="shared" si="331"/>
        <v>434.18</v>
      </c>
      <c r="N571" s="43">
        <f t="shared" si="331"/>
        <v>434.18</v>
      </c>
      <c r="O571" s="43">
        <f t="shared" si="331"/>
        <v>434.18</v>
      </c>
      <c r="P571" s="43">
        <f t="shared" si="331"/>
        <v>434.18</v>
      </c>
      <c r="Q571" s="43">
        <f t="shared" si="331"/>
        <v>434.18</v>
      </c>
      <c r="R571" s="43">
        <f t="shared" si="331"/>
        <v>434.18</v>
      </c>
      <c r="S571" s="43">
        <f t="shared" si="331"/>
        <v>434.18</v>
      </c>
      <c r="T571" s="43">
        <f t="shared" si="331"/>
        <v>434.18</v>
      </c>
      <c r="U571" s="43">
        <f t="shared" si="331"/>
        <v>434.18</v>
      </c>
      <c r="V571" s="43">
        <f t="shared" si="331"/>
        <v>434.18</v>
      </c>
      <c r="W571" s="43">
        <f t="shared" si="331"/>
        <v>434.18</v>
      </c>
      <c r="X571" s="43">
        <f t="shared" si="331"/>
        <v>434.18</v>
      </c>
      <c r="Y571" s="43">
        <f t="shared" si="331"/>
        <v>434.18</v>
      </c>
      <c r="Z571" s="43">
        <f t="shared" si="331"/>
        <v>434.18</v>
      </c>
      <c r="AA571" s="43">
        <f t="shared" si="331"/>
        <v>434.18</v>
      </c>
    </row>
    <row r="572" spans="1:27" ht="12.75" hidden="1" customHeight="1" outlineLevel="1" x14ac:dyDescent="0.2">
      <c r="A572" s="98" t="s">
        <v>2966</v>
      </c>
      <c r="B572" s="62" t="s">
        <v>81</v>
      </c>
      <c r="C572" s="42" t="s">
        <v>77</v>
      </c>
      <c r="D572" s="43">
        <v>6.71</v>
      </c>
      <c r="E572" s="43">
        <v>6.71</v>
      </c>
      <c r="F572" s="43">
        <v>6.71</v>
      </c>
      <c r="G572" s="43">
        <v>6.71</v>
      </c>
      <c r="H572" s="43">
        <v>6.71</v>
      </c>
      <c r="I572" s="43">
        <v>6.71</v>
      </c>
      <c r="J572" s="43">
        <v>6.71</v>
      </c>
      <c r="K572" s="43">
        <v>6.71</v>
      </c>
      <c r="L572" s="43">
        <v>6.71</v>
      </c>
      <c r="M572" s="43">
        <v>6.71</v>
      </c>
      <c r="N572" s="43">
        <v>6.71</v>
      </c>
      <c r="O572" s="43">
        <v>6.71</v>
      </c>
      <c r="P572" s="43">
        <v>6.71</v>
      </c>
      <c r="Q572" s="43">
        <v>6.71</v>
      </c>
      <c r="R572" s="43">
        <v>6.71</v>
      </c>
      <c r="S572" s="43">
        <v>6.71</v>
      </c>
      <c r="T572" s="43">
        <v>6.71</v>
      </c>
      <c r="U572" s="43">
        <v>6.71</v>
      </c>
      <c r="V572" s="43">
        <v>6.71</v>
      </c>
      <c r="W572" s="43">
        <v>6.71</v>
      </c>
      <c r="X572" s="43">
        <v>6.71</v>
      </c>
      <c r="Y572" s="43">
        <v>6.71</v>
      </c>
      <c r="Z572" s="43">
        <v>6.71</v>
      </c>
      <c r="AA572" s="43">
        <v>6.71</v>
      </c>
    </row>
    <row r="573" spans="1:27" ht="12.75" hidden="1" customHeight="1" outlineLevel="1" x14ac:dyDescent="0.2">
      <c r="A573" s="98" t="s">
        <v>2967</v>
      </c>
      <c r="B573" s="62" t="s">
        <v>79</v>
      </c>
      <c r="C573" s="42" t="s">
        <v>77</v>
      </c>
      <c r="D573" s="43">
        <f>$D$11</f>
        <v>216.36</v>
      </c>
      <c r="E573" s="43">
        <f t="shared" ref="E573:AA573" si="332">$D$11</f>
        <v>216.36</v>
      </c>
      <c r="F573" s="43">
        <f t="shared" si="332"/>
        <v>216.36</v>
      </c>
      <c r="G573" s="43">
        <f t="shared" si="332"/>
        <v>216.36</v>
      </c>
      <c r="H573" s="43">
        <f t="shared" si="332"/>
        <v>216.36</v>
      </c>
      <c r="I573" s="43">
        <f t="shared" si="332"/>
        <v>216.36</v>
      </c>
      <c r="J573" s="43">
        <f t="shared" si="332"/>
        <v>216.36</v>
      </c>
      <c r="K573" s="43">
        <f t="shared" si="332"/>
        <v>216.36</v>
      </c>
      <c r="L573" s="43">
        <f t="shared" si="332"/>
        <v>216.36</v>
      </c>
      <c r="M573" s="43">
        <f t="shared" si="332"/>
        <v>216.36</v>
      </c>
      <c r="N573" s="43">
        <f t="shared" si="332"/>
        <v>216.36</v>
      </c>
      <c r="O573" s="43">
        <f t="shared" si="332"/>
        <v>216.36</v>
      </c>
      <c r="P573" s="43">
        <f t="shared" si="332"/>
        <v>216.36</v>
      </c>
      <c r="Q573" s="43">
        <f t="shared" si="332"/>
        <v>216.36</v>
      </c>
      <c r="R573" s="43">
        <f t="shared" si="332"/>
        <v>216.36</v>
      </c>
      <c r="S573" s="43">
        <f t="shared" si="332"/>
        <v>216.36</v>
      </c>
      <c r="T573" s="43">
        <f t="shared" si="332"/>
        <v>216.36</v>
      </c>
      <c r="U573" s="43">
        <f t="shared" si="332"/>
        <v>216.36</v>
      </c>
      <c r="V573" s="43">
        <f t="shared" si="332"/>
        <v>216.36</v>
      </c>
      <c r="W573" s="43">
        <f t="shared" si="332"/>
        <v>216.36</v>
      </c>
      <c r="X573" s="43">
        <f t="shared" si="332"/>
        <v>216.36</v>
      </c>
      <c r="Y573" s="43">
        <f t="shared" si="332"/>
        <v>216.36</v>
      </c>
      <c r="Z573" s="43">
        <f t="shared" si="332"/>
        <v>216.36</v>
      </c>
      <c r="AA573" s="43">
        <f t="shared" si="332"/>
        <v>216.36</v>
      </c>
    </row>
    <row r="574" spans="1:27" collapsed="1" x14ac:dyDescent="0.2">
      <c r="A574" s="97" t="s">
        <v>2968</v>
      </c>
      <c r="B574" s="27" t="str">
        <f>"19"&amp;"."&amp;$B$801&amp;"."&amp;$B$802</f>
        <v>19.01.2023</v>
      </c>
      <c r="C574" s="89" t="s">
        <v>74</v>
      </c>
      <c r="D574" s="90">
        <f>ROUND(((D575+D576+D578+D577)/1000),5)</f>
        <v>1.8024500000000001</v>
      </c>
      <c r="E574" s="90">
        <f>ROUND(((E575+E576+E578+E577)/1000),5)</f>
        <v>1.7668200000000001</v>
      </c>
      <c r="F574" s="90">
        <f>ROUND(((F575+F576+F578+F577)/1000),5)</f>
        <v>1.7383999999999999</v>
      </c>
      <c r="G574" s="90">
        <f t="shared" ref="G574:AA574" si="333">ROUND(((G575+G576+G578+G577)/1000),5)</f>
        <v>1.73851</v>
      </c>
      <c r="H574" s="90">
        <f t="shared" si="333"/>
        <v>1.7712699999999999</v>
      </c>
      <c r="I574" s="90">
        <f t="shared" si="333"/>
        <v>1.8254699999999999</v>
      </c>
      <c r="J574" s="90">
        <f t="shared" si="333"/>
        <v>2.2384200000000001</v>
      </c>
      <c r="K574" s="90">
        <f t="shared" si="333"/>
        <v>2.4184800000000002</v>
      </c>
      <c r="L574" s="90">
        <f t="shared" si="333"/>
        <v>2.5156999999999998</v>
      </c>
      <c r="M574" s="90">
        <f t="shared" si="333"/>
        <v>2.5358499999999999</v>
      </c>
      <c r="N574" s="90">
        <f t="shared" si="333"/>
        <v>2.5549900000000001</v>
      </c>
      <c r="O574" s="90">
        <f t="shared" si="333"/>
        <v>2.58596</v>
      </c>
      <c r="P574" s="90">
        <f t="shared" si="333"/>
        <v>2.56534</v>
      </c>
      <c r="Q574" s="90">
        <f t="shared" si="333"/>
        <v>2.5736300000000001</v>
      </c>
      <c r="R574" s="90">
        <f t="shared" si="333"/>
        <v>2.5780599999999998</v>
      </c>
      <c r="S574" s="90">
        <f t="shared" si="333"/>
        <v>2.5367600000000001</v>
      </c>
      <c r="T574" s="90">
        <f t="shared" si="333"/>
        <v>2.6178699999999999</v>
      </c>
      <c r="U574" s="90">
        <f t="shared" si="333"/>
        <v>2.6404800000000002</v>
      </c>
      <c r="V574" s="90">
        <f t="shared" si="333"/>
        <v>2.6242200000000002</v>
      </c>
      <c r="W574" s="90">
        <f t="shared" si="333"/>
        <v>2.5527299999999999</v>
      </c>
      <c r="X574" s="90">
        <f t="shared" si="333"/>
        <v>2.51363</v>
      </c>
      <c r="Y574" s="90">
        <f t="shared" si="333"/>
        <v>2.4477600000000002</v>
      </c>
      <c r="Z574" s="90">
        <f t="shared" si="333"/>
        <v>2.2420300000000002</v>
      </c>
      <c r="AA574" s="90">
        <f t="shared" si="333"/>
        <v>1.82091</v>
      </c>
    </row>
    <row r="575" spans="1:27" ht="12.75" hidden="1" customHeight="1" outlineLevel="1" x14ac:dyDescent="0.2">
      <c r="A575" s="98" t="s">
        <v>2969</v>
      </c>
      <c r="B575" s="62" t="s">
        <v>236</v>
      </c>
      <c r="C575" s="42" t="s">
        <v>77</v>
      </c>
      <c r="D575" s="43">
        <v>1145.2</v>
      </c>
      <c r="E575" s="43">
        <v>1109.57</v>
      </c>
      <c r="F575" s="43">
        <v>1081.1500000000001</v>
      </c>
      <c r="G575" s="43">
        <v>1081.26</v>
      </c>
      <c r="H575" s="43">
        <v>1114.02</v>
      </c>
      <c r="I575" s="43">
        <v>1168.22</v>
      </c>
      <c r="J575" s="43">
        <v>1581.17</v>
      </c>
      <c r="K575" s="43">
        <v>1761.23</v>
      </c>
      <c r="L575" s="43">
        <v>1858.45</v>
      </c>
      <c r="M575" s="43">
        <v>1878.6</v>
      </c>
      <c r="N575" s="43">
        <v>1897.74</v>
      </c>
      <c r="O575" s="43">
        <v>1928.71</v>
      </c>
      <c r="P575" s="43">
        <v>1908.09</v>
      </c>
      <c r="Q575" s="43">
        <v>1916.38</v>
      </c>
      <c r="R575" s="43">
        <v>1920.81</v>
      </c>
      <c r="S575" s="43">
        <v>1879.51</v>
      </c>
      <c r="T575" s="43">
        <v>1960.62</v>
      </c>
      <c r="U575" s="43">
        <v>1983.23</v>
      </c>
      <c r="V575" s="43">
        <v>1966.97</v>
      </c>
      <c r="W575" s="43">
        <v>1895.48</v>
      </c>
      <c r="X575" s="43">
        <v>1856.38</v>
      </c>
      <c r="Y575" s="43">
        <v>1790.51</v>
      </c>
      <c r="Z575" s="43">
        <v>1584.78</v>
      </c>
      <c r="AA575" s="43">
        <v>1163.6600000000001</v>
      </c>
    </row>
    <row r="576" spans="1:27" ht="12.75" hidden="1" customHeight="1" outlineLevel="1" x14ac:dyDescent="0.2">
      <c r="A576" s="98" t="s">
        <v>2970</v>
      </c>
      <c r="B576" s="62" t="s">
        <v>88</v>
      </c>
      <c r="C576" s="42" t="s">
        <v>77</v>
      </c>
      <c r="D576" s="43">
        <f>$D$486</f>
        <v>434.18</v>
      </c>
      <c r="E576" s="43">
        <f t="shared" ref="E576:AA576" si="334">$D$486</f>
        <v>434.18</v>
      </c>
      <c r="F576" s="43">
        <f t="shared" si="334"/>
        <v>434.18</v>
      </c>
      <c r="G576" s="43">
        <f t="shared" si="334"/>
        <v>434.18</v>
      </c>
      <c r="H576" s="43">
        <f t="shared" si="334"/>
        <v>434.18</v>
      </c>
      <c r="I576" s="43">
        <f t="shared" si="334"/>
        <v>434.18</v>
      </c>
      <c r="J576" s="43">
        <f t="shared" si="334"/>
        <v>434.18</v>
      </c>
      <c r="K576" s="43">
        <f t="shared" si="334"/>
        <v>434.18</v>
      </c>
      <c r="L576" s="43">
        <f t="shared" si="334"/>
        <v>434.18</v>
      </c>
      <c r="M576" s="43">
        <f t="shared" si="334"/>
        <v>434.18</v>
      </c>
      <c r="N576" s="43">
        <f t="shared" si="334"/>
        <v>434.18</v>
      </c>
      <c r="O576" s="43">
        <f t="shared" si="334"/>
        <v>434.18</v>
      </c>
      <c r="P576" s="43">
        <f t="shared" si="334"/>
        <v>434.18</v>
      </c>
      <c r="Q576" s="43">
        <f t="shared" si="334"/>
        <v>434.18</v>
      </c>
      <c r="R576" s="43">
        <f t="shared" si="334"/>
        <v>434.18</v>
      </c>
      <c r="S576" s="43">
        <f t="shared" si="334"/>
        <v>434.18</v>
      </c>
      <c r="T576" s="43">
        <f t="shared" si="334"/>
        <v>434.18</v>
      </c>
      <c r="U576" s="43">
        <f t="shared" si="334"/>
        <v>434.18</v>
      </c>
      <c r="V576" s="43">
        <f t="shared" si="334"/>
        <v>434.18</v>
      </c>
      <c r="W576" s="43">
        <f t="shared" si="334"/>
        <v>434.18</v>
      </c>
      <c r="X576" s="43">
        <f t="shared" si="334"/>
        <v>434.18</v>
      </c>
      <c r="Y576" s="43">
        <f t="shared" si="334"/>
        <v>434.18</v>
      </c>
      <c r="Z576" s="43">
        <f t="shared" si="334"/>
        <v>434.18</v>
      </c>
      <c r="AA576" s="43">
        <f t="shared" si="334"/>
        <v>434.18</v>
      </c>
    </row>
    <row r="577" spans="1:27" ht="12.75" hidden="1" customHeight="1" outlineLevel="1" x14ac:dyDescent="0.2">
      <c r="A577" s="98" t="s">
        <v>2971</v>
      </c>
      <c r="B577" s="62" t="s">
        <v>81</v>
      </c>
      <c r="C577" s="42" t="s">
        <v>77</v>
      </c>
      <c r="D577" s="43">
        <v>6.71</v>
      </c>
      <c r="E577" s="43">
        <v>6.71</v>
      </c>
      <c r="F577" s="43">
        <v>6.71</v>
      </c>
      <c r="G577" s="43">
        <v>6.71</v>
      </c>
      <c r="H577" s="43">
        <v>6.71</v>
      </c>
      <c r="I577" s="43">
        <v>6.71</v>
      </c>
      <c r="J577" s="43">
        <v>6.71</v>
      </c>
      <c r="K577" s="43">
        <v>6.71</v>
      </c>
      <c r="L577" s="43">
        <v>6.71</v>
      </c>
      <c r="M577" s="43">
        <v>6.71</v>
      </c>
      <c r="N577" s="43">
        <v>6.71</v>
      </c>
      <c r="O577" s="43">
        <v>6.71</v>
      </c>
      <c r="P577" s="43">
        <v>6.71</v>
      </c>
      <c r="Q577" s="43">
        <v>6.71</v>
      </c>
      <c r="R577" s="43">
        <v>6.71</v>
      </c>
      <c r="S577" s="43">
        <v>6.71</v>
      </c>
      <c r="T577" s="43">
        <v>6.71</v>
      </c>
      <c r="U577" s="43">
        <v>6.71</v>
      </c>
      <c r="V577" s="43">
        <v>6.71</v>
      </c>
      <c r="W577" s="43">
        <v>6.71</v>
      </c>
      <c r="X577" s="43">
        <v>6.71</v>
      </c>
      <c r="Y577" s="43">
        <v>6.71</v>
      </c>
      <c r="Z577" s="43">
        <v>6.71</v>
      </c>
      <c r="AA577" s="43">
        <v>6.71</v>
      </c>
    </row>
    <row r="578" spans="1:27" ht="12.75" hidden="1" customHeight="1" outlineLevel="1" x14ac:dyDescent="0.2">
      <c r="A578" s="98" t="s">
        <v>2972</v>
      </c>
      <c r="B578" s="62" t="s">
        <v>79</v>
      </c>
      <c r="C578" s="42" t="s">
        <v>77</v>
      </c>
      <c r="D578" s="43">
        <f>$D$11</f>
        <v>216.36</v>
      </c>
      <c r="E578" s="43">
        <f t="shared" ref="E578:AA578" si="335">$D$11</f>
        <v>216.36</v>
      </c>
      <c r="F578" s="43">
        <f t="shared" si="335"/>
        <v>216.36</v>
      </c>
      <c r="G578" s="43">
        <f t="shared" si="335"/>
        <v>216.36</v>
      </c>
      <c r="H578" s="43">
        <f t="shared" si="335"/>
        <v>216.36</v>
      </c>
      <c r="I578" s="43">
        <f t="shared" si="335"/>
        <v>216.36</v>
      </c>
      <c r="J578" s="43">
        <f t="shared" si="335"/>
        <v>216.36</v>
      </c>
      <c r="K578" s="43">
        <f t="shared" si="335"/>
        <v>216.36</v>
      </c>
      <c r="L578" s="43">
        <f t="shared" si="335"/>
        <v>216.36</v>
      </c>
      <c r="M578" s="43">
        <f t="shared" si="335"/>
        <v>216.36</v>
      </c>
      <c r="N578" s="43">
        <f t="shared" si="335"/>
        <v>216.36</v>
      </c>
      <c r="O578" s="43">
        <f t="shared" si="335"/>
        <v>216.36</v>
      </c>
      <c r="P578" s="43">
        <f t="shared" si="335"/>
        <v>216.36</v>
      </c>
      <c r="Q578" s="43">
        <f t="shared" si="335"/>
        <v>216.36</v>
      </c>
      <c r="R578" s="43">
        <f t="shared" si="335"/>
        <v>216.36</v>
      </c>
      <c r="S578" s="43">
        <f t="shared" si="335"/>
        <v>216.36</v>
      </c>
      <c r="T578" s="43">
        <f t="shared" si="335"/>
        <v>216.36</v>
      </c>
      <c r="U578" s="43">
        <f t="shared" si="335"/>
        <v>216.36</v>
      </c>
      <c r="V578" s="43">
        <f t="shared" si="335"/>
        <v>216.36</v>
      </c>
      <c r="W578" s="43">
        <f t="shared" si="335"/>
        <v>216.36</v>
      </c>
      <c r="X578" s="43">
        <f t="shared" si="335"/>
        <v>216.36</v>
      </c>
      <c r="Y578" s="43">
        <f t="shared" si="335"/>
        <v>216.36</v>
      </c>
      <c r="Z578" s="43">
        <f t="shared" si="335"/>
        <v>216.36</v>
      </c>
      <c r="AA578" s="43">
        <f t="shared" si="335"/>
        <v>216.36</v>
      </c>
    </row>
    <row r="579" spans="1:27" collapsed="1" x14ac:dyDescent="0.2">
      <c r="A579" s="97" t="s">
        <v>2973</v>
      </c>
      <c r="B579" s="27" t="str">
        <f>"20"&amp;"."&amp;$B$801&amp;"."&amp;$B$802</f>
        <v>20.01.2023</v>
      </c>
      <c r="C579" s="89" t="s">
        <v>74</v>
      </c>
      <c r="D579" s="90">
        <f>ROUND(((D580+D581+D583+D582)/1000),5)</f>
        <v>1.8012600000000001</v>
      </c>
      <c r="E579" s="90">
        <f>ROUND(((E580+E581+E583+E582)/1000),5)</f>
        <v>1.7679499999999999</v>
      </c>
      <c r="F579" s="90">
        <f>ROUND(((F580+F581+F583+F582)/1000),5)</f>
        <v>1.7317</v>
      </c>
      <c r="G579" s="90">
        <f t="shared" ref="G579:AA579" si="336">ROUND(((G580+G581+G583+G582)/1000),5)</f>
        <v>1.7196899999999999</v>
      </c>
      <c r="H579" s="90">
        <f t="shared" si="336"/>
        <v>1.76393</v>
      </c>
      <c r="I579" s="90">
        <f t="shared" si="336"/>
        <v>1.81575</v>
      </c>
      <c r="J579" s="90">
        <f t="shared" si="336"/>
        <v>2.1858</v>
      </c>
      <c r="K579" s="90">
        <f t="shared" si="336"/>
        <v>2.37554</v>
      </c>
      <c r="L579" s="90">
        <f t="shared" si="336"/>
        <v>2.4859300000000002</v>
      </c>
      <c r="M579" s="90">
        <f t="shared" si="336"/>
        <v>2.4966300000000001</v>
      </c>
      <c r="N579" s="90">
        <f t="shared" si="336"/>
        <v>2.5103800000000001</v>
      </c>
      <c r="O579" s="90">
        <f t="shared" si="336"/>
        <v>2.5314399999999999</v>
      </c>
      <c r="P579" s="90">
        <f t="shared" si="336"/>
        <v>2.51573</v>
      </c>
      <c r="Q579" s="90">
        <f t="shared" si="336"/>
        <v>2.5216099999999999</v>
      </c>
      <c r="R579" s="90">
        <f t="shared" si="336"/>
        <v>2.5167000000000002</v>
      </c>
      <c r="S579" s="90">
        <f t="shared" si="336"/>
        <v>2.4895100000000001</v>
      </c>
      <c r="T579" s="90">
        <f t="shared" si="336"/>
        <v>2.4903400000000002</v>
      </c>
      <c r="U579" s="90">
        <f t="shared" si="336"/>
        <v>2.4969000000000001</v>
      </c>
      <c r="V579" s="90">
        <f t="shared" si="336"/>
        <v>2.4928599999999999</v>
      </c>
      <c r="W579" s="90">
        <f t="shared" si="336"/>
        <v>2.5067200000000001</v>
      </c>
      <c r="X579" s="90">
        <f t="shared" si="336"/>
        <v>2.4638200000000001</v>
      </c>
      <c r="Y579" s="90">
        <f t="shared" si="336"/>
        <v>2.3833500000000001</v>
      </c>
      <c r="Z579" s="90">
        <f t="shared" si="336"/>
        <v>2.2010399999999999</v>
      </c>
      <c r="AA579" s="90">
        <f t="shared" si="336"/>
        <v>1.8244199999999999</v>
      </c>
    </row>
    <row r="580" spans="1:27" ht="12.75" hidden="1" customHeight="1" outlineLevel="1" x14ac:dyDescent="0.2">
      <c r="A580" s="98" t="s">
        <v>2974</v>
      </c>
      <c r="B580" s="62" t="s">
        <v>236</v>
      </c>
      <c r="C580" s="42" t="s">
        <v>77</v>
      </c>
      <c r="D580" s="43">
        <v>1144.01</v>
      </c>
      <c r="E580" s="43">
        <v>1110.7</v>
      </c>
      <c r="F580" s="43">
        <v>1074.45</v>
      </c>
      <c r="G580" s="43">
        <v>1062.44</v>
      </c>
      <c r="H580" s="43">
        <v>1106.68</v>
      </c>
      <c r="I580" s="43">
        <v>1158.5</v>
      </c>
      <c r="J580" s="43">
        <v>1528.55</v>
      </c>
      <c r="K580" s="43">
        <v>1718.29</v>
      </c>
      <c r="L580" s="43">
        <v>1828.68</v>
      </c>
      <c r="M580" s="43">
        <v>1839.38</v>
      </c>
      <c r="N580" s="43">
        <v>1853.13</v>
      </c>
      <c r="O580" s="43">
        <v>1874.19</v>
      </c>
      <c r="P580" s="43">
        <v>1858.48</v>
      </c>
      <c r="Q580" s="43">
        <v>1864.36</v>
      </c>
      <c r="R580" s="43">
        <v>1859.45</v>
      </c>
      <c r="S580" s="43">
        <v>1832.26</v>
      </c>
      <c r="T580" s="43">
        <v>1833.09</v>
      </c>
      <c r="U580" s="43">
        <v>1839.65</v>
      </c>
      <c r="V580" s="43">
        <v>1835.61</v>
      </c>
      <c r="W580" s="43">
        <v>1849.47</v>
      </c>
      <c r="X580" s="43">
        <v>1806.57</v>
      </c>
      <c r="Y580" s="43">
        <v>1726.1</v>
      </c>
      <c r="Z580" s="43">
        <v>1543.79</v>
      </c>
      <c r="AA580" s="43">
        <v>1167.17</v>
      </c>
    </row>
    <row r="581" spans="1:27" ht="12.75" hidden="1" customHeight="1" outlineLevel="1" x14ac:dyDescent="0.2">
      <c r="A581" s="98" t="s">
        <v>2975</v>
      </c>
      <c r="B581" s="62" t="s">
        <v>88</v>
      </c>
      <c r="C581" s="42" t="s">
        <v>77</v>
      </c>
      <c r="D581" s="43">
        <f>$D$486</f>
        <v>434.18</v>
      </c>
      <c r="E581" s="43">
        <f t="shared" ref="E581:AA581" si="337">$D$486</f>
        <v>434.18</v>
      </c>
      <c r="F581" s="43">
        <f t="shared" si="337"/>
        <v>434.18</v>
      </c>
      <c r="G581" s="43">
        <f t="shared" si="337"/>
        <v>434.18</v>
      </c>
      <c r="H581" s="43">
        <f t="shared" si="337"/>
        <v>434.18</v>
      </c>
      <c r="I581" s="43">
        <f t="shared" si="337"/>
        <v>434.18</v>
      </c>
      <c r="J581" s="43">
        <f t="shared" si="337"/>
        <v>434.18</v>
      </c>
      <c r="K581" s="43">
        <f t="shared" si="337"/>
        <v>434.18</v>
      </c>
      <c r="L581" s="43">
        <f t="shared" si="337"/>
        <v>434.18</v>
      </c>
      <c r="M581" s="43">
        <f t="shared" si="337"/>
        <v>434.18</v>
      </c>
      <c r="N581" s="43">
        <f t="shared" si="337"/>
        <v>434.18</v>
      </c>
      <c r="O581" s="43">
        <f t="shared" si="337"/>
        <v>434.18</v>
      </c>
      <c r="P581" s="43">
        <f t="shared" si="337"/>
        <v>434.18</v>
      </c>
      <c r="Q581" s="43">
        <f t="shared" si="337"/>
        <v>434.18</v>
      </c>
      <c r="R581" s="43">
        <f t="shared" si="337"/>
        <v>434.18</v>
      </c>
      <c r="S581" s="43">
        <f t="shared" si="337"/>
        <v>434.18</v>
      </c>
      <c r="T581" s="43">
        <f t="shared" si="337"/>
        <v>434.18</v>
      </c>
      <c r="U581" s="43">
        <f t="shared" si="337"/>
        <v>434.18</v>
      </c>
      <c r="V581" s="43">
        <f t="shared" si="337"/>
        <v>434.18</v>
      </c>
      <c r="W581" s="43">
        <f t="shared" si="337"/>
        <v>434.18</v>
      </c>
      <c r="X581" s="43">
        <f t="shared" si="337"/>
        <v>434.18</v>
      </c>
      <c r="Y581" s="43">
        <f t="shared" si="337"/>
        <v>434.18</v>
      </c>
      <c r="Z581" s="43">
        <f t="shared" si="337"/>
        <v>434.18</v>
      </c>
      <c r="AA581" s="43">
        <f t="shared" si="337"/>
        <v>434.18</v>
      </c>
    </row>
    <row r="582" spans="1:27" ht="12.75" hidden="1" customHeight="1" outlineLevel="1" x14ac:dyDescent="0.2">
      <c r="A582" s="98" t="s">
        <v>2976</v>
      </c>
      <c r="B582" s="62" t="s">
        <v>81</v>
      </c>
      <c r="C582" s="42" t="s">
        <v>77</v>
      </c>
      <c r="D582" s="43">
        <v>6.71</v>
      </c>
      <c r="E582" s="43">
        <v>6.71</v>
      </c>
      <c r="F582" s="43">
        <v>6.71</v>
      </c>
      <c r="G582" s="43">
        <v>6.71</v>
      </c>
      <c r="H582" s="43">
        <v>6.71</v>
      </c>
      <c r="I582" s="43">
        <v>6.71</v>
      </c>
      <c r="J582" s="43">
        <v>6.71</v>
      </c>
      <c r="K582" s="43">
        <v>6.71</v>
      </c>
      <c r="L582" s="43">
        <v>6.71</v>
      </c>
      <c r="M582" s="43">
        <v>6.71</v>
      </c>
      <c r="N582" s="43">
        <v>6.71</v>
      </c>
      <c r="O582" s="43">
        <v>6.71</v>
      </c>
      <c r="P582" s="43">
        <v>6.71</v>
      </c>
      <c r="Q582" s="43">
        <v>6.71</v>
      </c>
      <c r="R582" s="43">
        <v>6.71</v>
      </c>
      <c r="S582" s="43">
        <v>6.71</v>
      </c>
      <c r="T582" s="43">
        <v>6.71</v>
      </c>
      <c r="U582" s="43">
        <v>6.71</v>
      </c>
      <c r="V582" s="43">
        <v>6.71</v>
      </c>
      <c r="W582" s="43">
        <v>6.71</v>
      </c>
      <c r="X582" s="43">
        <v>6.71</v>
      </c>
      <c r="Y582" s="43">
        <v>6.71</v>
      </c>
      <c r="Z582" s="43">
        <v>6.71</v>
      </c>
      <c r="AA582" s="43">
        <v>6.71</v>
      </c>
    </row>
    <row r="583" spans="1:27" ht="12.75" hidden="1" customHeight="1" outlineLevel="1" x14ac:dyDescent="0.2">
      <c r="A583" s="98" t="s">
        <v>2977</v>
      </c>
      <c r="B583" s="62" t="s">
        <v>79</v>
      </c>
      <c r="C583" s="42" t="s">
        <v>77</v>
      </c>
      <c r="D583" s="43">
        <f>$D$11</f>
        <v>216.36</v>
      </c>
      <c r="E583" s="43">
        <f t="shared" ref="E583:AA583" si="338">$D$11</f>
        <v>216.36</v>
      </c>
      <c r="F583" s="43">
        <f t="shared" si="338"/>
        <v>216.36</v>
      </c>
      <c r="G583" s="43">
        <f t="shared" si="338"/>
        <v>216.36</v>
      </c>
      <c r="H583" s="43">
        <f t="shared" si="338"/>
        <v>216.36</v>
      </c>
      <c r="I583" s="43">
        <f t="shared" si="338"/>
        <v>216.36</v>
      </c>
      <c r="J583" s="43">
        <f t="shared" si="338"/>
        <v>216.36</v>
      </c>
      <c r="K583" s="43">
        <f t="shared" si="338"/>
        <v>216.36</v>
      </c>
      <c r="L583" s="43">
        <f t="shared" si="338"/>
        <v>216.36</v>
      </c>
      <c r="M583" s="43">
        <f t="shared" si="338"/>
        <v>216.36</v>
      </c>
      <c r="N583" s="43">
        <f t="shared" si="338"/>
        <v>216.36</v>
      </c>
      <c r="O583" s="43">
        <f t="shared" si="338"/>
        <v>216.36</v>
      </c>
      <c r="P583" s="43">
        <f t="shared" si="338"/>
        <v>216.36</v>
      </c>
      <c r="Q583" s="43">
        <f t="shared" si="338"/>
        <v>216.36</v>
      </c>
      <c r="R583" s="43">
        <f t="shared" si="338"/>
        <v>216.36</v>
      </c>
      <c r="S583" s="43">
        <f t="shared" si="338"/>
        <v>216.36</v>
      </c>
      <c r="T583" s="43">
        <f t="shared" si="338"/>
        <v>216.36</v>
      </c>
      <c r="U583" s="43">
        <f t="shared" si="338"/>
        <v>216.36</v>
      </c>
      <c r="V583" s="43">
        <f t="shared" si="338"/>
        <v>216.36</v>
      </c>
      <c r="W583" s="43">
        <f t="shared" si="338"/>
        <v>216.36</v>
      </c>
      <c r="X583" s="43">
        <f t="shared" si="338"/>
        <v>216.36</v>
      </c>
      <c r="Y583" s="43">
        <f t="shared" si="338"/>
        <v>216.36</v>
      </c>
      <c r="Z583" s="43">
        <f t="shared" si="338"/>
        <v>216.36</v>
      </c>
      <c r="AA583" s="43">
        <f t="shared" si="338"/>
        <v>216.36</v>
      </c>
    </row>
    <row r="584" spans="1:27" collapsed="1" x14ac:dyDescent="0.2">
      <c r="A584" s="97" t="s">
        <v>2978</v>
      </c>
      <c r="B584" s="27" t="str">
        <f>"21"&amp;"."&amp;$B$801&amp;"."&amp;$B$802</f>
        <v>21.01.2023</v>
      </c>
      <c r="C584" s="89" t="s">
        <v>74</v>
      </c>
      <c r="D584" s="90">
        <f>ROUND(((D585+D586+D588+D587)/1000),5)</f>
        <v>1.8952800000000001</v>
      </c>
      <c r="E584" s="90">
        <f>ROUND(((E585+E586+E588+E587)/1000),5)</f>
        <v>1.83571</v>
      </c>
      <c r="F584" s="90">
        <f>ROUND(((F585+F586+F588+F587)/1000),5)</f>
        <v>1.7827299999999999</v>
      </c>
      <c r="G584" s="90">
        <f t="shared" ref="G584:AA584" si="339">ROUND(((G585+G586+G588+G587)/1000),5)</f>
        <v>1.7665500000000001</v>
      </c>
      <c r="H584" s="90">
        <f t="shared" si="339"/>
        <v>1.7846500000000001</v>
      </c>
      <c r="I584" s="90">
        <f t="shared" si="339"/>
        <v>1.8143899999999999</v>
      </c>
      <c r="J584" s="90">
        <f t="shared" si="339"/>
        <v>1.8717900000000001</v>
      </c>
      <c r="K584" s="90">
        <f t="shared" si="339"/>
        <v>2.1780200000000001</v>
      </c>
      <c r="L584" s="90">
        <f t="shared" si="339"/>
        <v>2.3298899999999998</v>
      </c>
      <c r="M584" s="90">
        <f t="shared" si="339"/>
        <v>2.4046400000000001</v>
      </c>
      <c r="N584" s="90">
        <f t="shared" si="339"/>
        <v>2.4547300000000001</v>
      </c>
      <c r="O584" s="90">
        <f t="shared" si="339"/>
        <v>2.4706700000000001</v>
      </c>
      <c r="P584" s="90">
        <f t="shared" si="339"/>
        <v>2.4615499999999999</v>
      </c>
      <c r="Q584" s="90">
        <f t="shared" si="339"/>
        <v>2.4631500000000002</v>
      </c>
      <c r="R584" s="90">
        <f t="shared" si="339"/>
        <v>2.4204599999999998</v>
      </c>
      <c r="S584" s="90">
        <f t="shared" si="339"/>
        <v>2.4267500000000002</v>
      </c>
      <c r="T584" s="90">
        <f t="shared" si="339"/>
        <v>2.4427699999999999</v>
      </c>
      <c r="U584" s="90">
        <f t="shared" si="339"/>
        <v>2.4708800000000002</v>
      </c>
      <c r="V584" s="90">
        <f t="shared" si="339"/>
        <v>2.4674200000000002</v>
      </c>
      <c r="W584" s="90">
        <f t="shared" si="339"/>
        <v>2.4447199999999998</v>
      </c>
      <c r="X584" s="90">
        <f t="shared" si="339"/>
        <v>2.45147</v>
      </c>
      <c r="Y584" s="90">
        <f t="shared" si="339"/>
        <v>2.3624999999999998</v>
      </c>
      <c r="Z584" s="90">
        <f t="shared" si="339"/>
        <v>2.21854</v>
      </c>
      <c r="AA584" s="90">
        <f t="shared" si="339"/>
        <v>1.84724</v>
      </c>
    </row>
    <row r="585" spans="1:27" ht="12.75" hidden="1" customHeight="1" outlineLevel="1" x14ac:dyDescent="0.2">
      <c r="A585" s="98" t="s">
        <v>2979</v>
      </c>
      <c r="B585" s="62" t="s">
        <v>236</v>
      </c>
      <c r="C585" s="42" t="s">
        <v>77</v>
      </c>
      <c r="D585" s="43">
        <v>1238.03</v>
      </c>
      <c r="E585" s="43">
        <v>1178.46</v>
      </c>
      <c r="F585" s="43">
        <v>1125.48</v>
      </c>
      <c r="G585" s="43">
        <v>1109.3</v>
      </c>
      <c r="H585" s="43">
        <v>1127.4000000000001</v>
      </c>
      <c r="I585" s="43">
        <v>1157.1400000000001</v>
      </c>
      <c r="J585" s="43">
        <v>1214.54</v>
      </c>
      <c r="K585" s="43">
        <v>1520.77</v>
      </c>
      <c r="L585" s="43">
        <v>1672.64</v>
      </c>
      <c r="M585" s="43">
        <v>1747.39</v>
      </c>
      <c r="N585" s="43">
        <v>1797.48</v>
      </c>
      <c r="O585" s="43">
        <v>1813.42</v>
      </c>
      <c r="P585" s="43">
        <v>1804.3</v>
      </c>
      <c r="Q585" s="43">
        <v>1805.9</v>
      </c>
      <c r="R585" s="43">
        <v>1763.21</v>
      </c>
      <c r="S585" s="43">
        <v>1769.5</v>
      </c>
      <c r="T585" s="43">
        <v>1785.52</v>
      </c>
      <c r="U585" s="43">
        <v>1813.63</v>
      </c>
      <c r="V585" s="43">
        <v>1810.17</v>
      </c>
      <c r="W585" s="43">
        <v>1787.47</v>
      </c>
      <c r="X585" s="43">
        <v>1794.22</v>
      </c>
      <c r="Y585" s="43">
        <v>1705.25</v>
      </c>
      <c r="Z585" s="43">
        <v>1561.29</v>
      </c>
      <c r="AA585" s="43">
        <v>1189.99</v>
      </c>
    </row>
    <row r="586" spans="1:27" ht="12.75" hidden="1" customHeight="1" outlineLevel="1" x14ac:dyDescent="0.2">
      <c r="A586" s="98" t="s">
        <v>2980</v>
      </c>
      <c r="B586" s="62" t="s">
        <v>88</v>
      </c>
      <c r="C586" s="42" t="s">
        <v>77</v>
      </c>
      <c r="D586" s="43">
        <f>$D$486</f>
        <v>434.18</v>
      </c>
      <c r="E586" s="43">
        <f t="shared" ref="E586:AA586" si="340">$D$486</f>
        <v>434.18</v>
      </c>
      <c r="F586" s="43">
        <f t="shared" si="340"/>
        <v>434.18</v>
      </c>
      <c r="G586" s="43">
        <f t="shared" si="340"/>
        <v>434.18</v>
      </c>
      <c r="H586" s="43">
        <f t="shared" si="340"/>
        <v>434.18</v>
      </c>
      <c r="I586" s="43">
        <f t="shared" si="340"/>
        <v>434.18</v>
      </c>
      <c r="J586" s="43">
        <f t="shared" si="340"/>
        <v>434.18</v>
      </c>
      <c r="K586" s="43">
        <f t="shared" si="340"/>
        <v>434.18</v>
      </c>
      <c r="L586" s="43">
        <f t="shared" si="340"/>
        <v>434.18</v>
      </c>
      <c r="M586" s="43">
        <f t="shared" si="340"/>
        <v>434.18</v>
      </c>
      <c r="N586" s="43">
        <f t="shared" si="340"/>
        <v>434.18</v>
      </c>
      <c r="O586" s="43">
        <f t="shared" si="340"/>
        <v>434.18</v>
      </c>
      <c r="P586" s="43">
        <f t="shared" si="340"/>
        <v>434.18</v>
      </c>
      <c r="Q586" s="43">
        <f t="shared" si="340"/>
        <v>434.18</v>
      </c>
      <c r="R586" s="43">
        <f t="shared" si="340"/>
        <v>434.18</v>
      </c>
      <c r="S586" s="43">
        <f t="shared" si="340"/>
        <v>434.18</v>
      </c>
      <c r="T586" s="43">
        <f t="shared" si="340"/>
        <v>434.18</v>
      </c>
      <c r="U586" s="43">
        <f t="shared" si="340"/>
        <v>434.18</v>
      </c>
      <c r="V586" s="43">
        <f t="shared" si="340"/>
        <v>434.18</v>
      </c>
      <c r="W586" s="43">
        <f t="shared" si="340"/>
        <v>434.18</v>
      </c>
      <c r="X586" s="43">
        <f t="shared" si="340"/>
        <v>434.18</v>
      </c>
      <c r="Y586" s="43">
        <f t="shared" si="340"/>
        <v>434.18</v>
      </c>
      <c r="Z586" s="43">
        <f t="shared" si="340"/>
        <v>434.18</v>
      </c>
      <c r="AA586" s="43">
        <f t="shared" si="340"/>
        <v>434.18</v>
      </c>
    </row>
    <row r="587" spans="1:27" ht="12.75" hidden="1" customHeight="1" outlineLevel="1" x14ac:dyDescent="0.2">
      <c r="A587" s="98" t="s">
        <v>2981</v>
      </c>
      <c r="B587" s="62" t="s">
        <v>81</v>
      </c>
      <c r="C587" s="42" t="s">
        <v>77</v>
      </c>
      <c r="D587" s="43">
        <v>6.71</v>
      </c>
      <c r="E587" s="43">
        <v>6.71</v>
      </c>
      <c r="F587" s="43">
        <v>6.71</v>
      </c>
      <c r="G587" s="43">
        <v>6.71</v>
      </c>
      <c r="H587" s="43">
        <v>6.71</v>
      </c>
      <c r="I587" s="43">
        <v>6.71</v>
      </c>
      <c r="J587" s="43">
        <v>6.71</v>
      </c>
      <c r="K587" s="43">
        <v>6.71</v>
      </c>
      <c r="L587" s="43">
        <v>6.71</v>
      </c>
      <c r="M587" s="43">
        <v>6.71</v>
      </c>
      <c r="N587" s="43">
        <v>6.71</v>
      </c>
      <c r="O587" s="43">
        <v>6.71</v>
      </c>
      <c r="P587" s="43">
        <v>6.71</v>
      </c>
      <c r="Q587" s="43">
        <v>6.71</v>
      </c>
      <c r="R587" s="43">
        <v>6.71</v>
      </c>
      <c r="S587" s="43">
        <v>6.71</v>
      </c>
      <c r="T587" s="43">
        <v>6.71</v>
      </c>
      <c r="U587" s="43">
        <v>6.71</v>
      </c>
      <c r="V587" s="43">
        <v>6.71</v>
      </c>
      <c r="W587" s="43">
        <v>6.71</v>
      </c>
      <c r="X587" s="43">
        <v>6.71</v>
      </c>
      <c r="Y587" s="43">
        <v>6.71</v>
      </c>
      <c r="Z587" s="43">
        <v>6.71</v>
      </c>
      <c r="AA587" s="43">
        <v>6.71</v>
      </c>
    </row>
    <row r="588" spans="1:27" ht="12.75" hidden="1" customHeight="1" outlineLevel="1" x14ac:dyDescent="0.2">
      <c r="A588" s="98" t="s">
        <v>2982</v>
      </c>
      <c r="B588" s="62" t="s">
        <v>79</v>
      </c>
      <c r="C588" s="42" t="s">
        <v>77</v>
      </c>
      <c r="D588" s="43">
        <f>$D$11</f>
        <v>216.36</v>
      </c>
      <c r="E588" s="43">
        <f t="shared" ref="E588:AA588" si="341">$D$11</f>
        <v>216.36</v>
      </c>
      <c r="F588" s="43">
        <f t="shared" si="341"/>
        <v>216.36</v>
      </c>
      <c r="G588" s="43">
        <f t="shared" si="341"/>
        <v>216.36</v>
      </c>
      <c r="H588" s="43">
        <f t="shared" si="341"/>
        <v>216.36</v>
      </c>
      <c r="I588" s="43">
        <f t="shared" si="341"/>
        <v>216.36</v>
      </c>
      <c r="J588" s="43">
        <f t="shared" si="341"/>
        <v>216.36</v>
      </c>
      <c r="K588" s="43">
        <f t="shared" si="341"/>
        <v>216.36</v>
      </c>
      <c r="L588" s="43">
        <f t="shared" si="341"/>
        <v>216.36</v>
      </c>
      <c r="M588" s="43">
        <f t="shared" si="341"/>
        <v>216.36</v>
      </c>
      <c r="N588" s="43">
        <f t="shared" si="341"/>
        <v>216.36</v>
      </c>
      <c r="O588" s="43">
        <f t="shared" si="341"/>
        <v>216.36</v>
      </c>
      <c r="P588" s="43">
        <f t="shared" si="341"/>
        <v>216.36</v>
      </c>
      <c r="Q588" s="43">
        <f t="shared" si="341"/>
        <v>216.36</v>
      </c>
      <c r="R588" s="43">
        <f t="shared" si="341"/>
        <v>216.36</v>
      </c>
      <c r="S588" s="43">
        <f t="shared" si="341"/>
        <v>216.36</v>
      </c>
      <c r="T588" s="43">
        <f t="shared" si="341"/>
        <v>216.36</v>
      </c>
      <c r="U588" s="43">
        <f t="shared" si="341"/>
        <v>216.36</v>
      </c>
      <c r="V588" s="43">
        <f t="shared" si="341"/>
        <v>216.36</v>
      </c>
      <c r="W588" s="43">
        <f t="shared" si="341"/>
        <v>216.36</v>
      </c>
      <c r="X588" s="43">
        <f t="shared" si="341"/>
        <v>216.36</v>
      </c>
      <c r="Y588" s="43">
        <f t="shared" si="341"/>
        <v>216.36</v>
      </c>
      <c r="Z588" s="43">
        <f t="shared" si="341"/>
        <v>216.36</v>
      </c>
      <c r="AA588" s="43">
        <f t="shared" si="341"/>
        <v>216.36</v>
      </c>
    </row>
    <row r="589" spans="1:27" collapsed="1" x14ac:dyDescent="0.2">
      <c r="A589" s="97" t="s">
        <v>2983</v>
      </c>
      <c r="B589" s="27" t="str">
        <f>"22"&amp;"."&amp;$B$801&amp;"."&amp;$B$802</f>
        <v>22.01.2023</v>
      </c>
      <c r="C589" s="89" t="s">
        <v>74</v>
      </c>
      <c r="D589" s="90">
        <f>ROUND(((D590+D591+D593+D592)/1000),5)</f>
        <v>1.8419000000000001</v>
      </c>
      <c r="E589" s="90">
        <f>ROUND(((E590+E591+E593+E592)/1000),5)</f>
        <v>1.7765500000000001</v>
      </c>
      <c r="F589" s="90">
        <f>ROUND(((F590+F591+F593+F592)/1000),5)</f>
        <v>1.75667</v>
      </c>
      <c r="G589" s="90">
        <f t="shared" ref="G589:AA589" si="342">ROUND(((G590+G591+G593+G592)/1000),5)</f>
        <v>1.7261599999999999</v>
      </c>
      <c r="H589" s="90">
        <f t="shared" si="342"/>
        <v>1.7599499999999999</v>
      </c>
      <c r="I589" s="90">
        <f t="shared" si="342"/>
        <v>1.7643800000000001</v>
      </c>
      <c r="J589" s="90">
        <f t="shared" si="342"/>
        <v>1.80036</v>
      </c>
      <c r="K589" s="90">
        <f t="shared" si="342"/>
        <v>1.90263</v>
      </c>
      <c r="L589" s="90">
        <f t="shared" si="342"/>
        <v>2.1654599999999999</v>
      </c>
      <c r="M589" s="90">
        <f t="shared" si="342"/>
        <v>2.3300700000000001</v>
      </c>
      <c r="N589" s="90">
        <f t="shared" si="342"/>
        <v>2.3742000000000001</v>
      </c>
      <c r="O589" s="90">
        <f t="shared" si="342"/>
        <v>2.3919100000000002</v>
      </c>
      <c r="P589" s="90">
        <f t="shared" si="342"/>
        <v>2.3902800000000002</v>
      </c>
      <c r="Q589" s="90">
        <f t="shared" si="342"/>
        <v>2.3911199999999999</v>
      </c>
      <c r="R589" s="90">
        <f t="shared" si="342"/>
        <v>2.3658700000000001</v>
      </c>
      <c r="S589" s="90">
        <f t="shared" si="342"/>
        <v>2.3789699999999998</v>
      </c>
      <c r="T589" s="90">
        <f t="shared" si="342"/>
        <v>2.4001100000000002</v>
      </c>
      <c r="U589" s="90">
        <f t="shared" si="342"/>
        <v>2.4346399999999999</v>
      </c>
      <c r="V589" s="90">
        <f t="shared" si="342"/>
        <v>2.4367100000000002</v>
      </c>
      <c r="W589" s="90">
        <f t="shared" si="342"/>
        <v>2.4289900000000002</v>
      </c>
      <c r="X589" s="90">
        <f t="shared" si="342"/>
        <v>2.4216000000000002</v>
      </c>
      <c r="Y589" s="90">
        <f t="shared" si="342"/>
        <v>2.36985</v>
      </c>
      <c r="Z589" s="90">
        <f t="shared" si="342"/>
        <v>2.1703399999999999</v>
      </c>
      <c r="AA589" s="90">
        <f t="shared" si="342"/>
        <v>1.83779</v>
      </c>
    </row>
    <row r="590" spans="1:27" ht="12.75" hidden="1" customHeight="1" outlineLevel="1" x14ac:dyDescent="0.2">
      <c r="A590" s="98" t="s">
        <v>2984</v>
      </c>
      <c r="B590" s="62" t="s">
        <v>236</v>
      </c>
      <c r="C590" s="42" t="s">
        <v>77</v>
      </c>
      <c r="D590" s="43">
        <v>1184.6500000000001</v>
      </c>
      <c r="E590" s="43">
        <v>1119.3</v>
      </c>
      <c r="F590" s="43">
        <v>1099.42</v>
      </c>
      <c r="G590" s="43">
        <v>1068.9100000000001</v>
      </c>
      <c r="H590" s="43">
        <v>1102.7</v>
      </c>
      <c r="I590" s="43">
        <v>1107.1300000000001</v>
      </c>
      <c r="J590" s="43">
        <v>1143.1099999999999</v>
      </c>
      <c r="K590" s="43">
        <v>1245.3800000000001</v>
      </c>
      <c r="L590" s="43">
        <v>1508.21</v>
      </c>
      <c r="M590" s="43">
        <v>1672.82</v>
      </c>
      <c r="N590" s="43">
        <v>1716.95</v>
      </c>
      <c r="O590" s="43">
        <v>1734.66</v>
      </c>
      <c r="P590" s="43">
        <v>1733.03</v>
      </c>
      <c r="Q590" s="43">
        <v>1733.87</v>
      </c>
      <c r="R590" s="43">
        <v>1708.62</v>
      </c>
      <c r="S590" s="43">
        <v>1721.72</v>
      </c>
      <c r="T590" s="43">
        <v>1742.86</v>
      </c>
      <c r="U590" s="43">
        <v>1777.39</v>
      </c>
      <c r="V590" s="43">
        <v>1779.46</v>
      </c>
      <c r="W590" s="43">
        <v>1771.74</v>
      </c>
      <c r="X590" s="43">
        <v>1764.35</v>
      </c>
      <c r="Y590" s="43">
        <v>1712.6</v>
      </c>
      <c r="Z590" s="43">
        <v>1513.09</v>
      </c>
      <c r="AA590" s="43">
        <v>1180.54</v>
      </c>
    </row>
    <row r="591" spans="1:27" ht="12.75" hidden="1" customHeight="1" outlineLevel="1" x14ac:dyDescent="0.2">
      <c r="A591" s="98" t="s">
        <v>2985</v>
      </c>
      <c r="B591" s="62" t="s">
        <v>88</v>
      </c>
      <c r="C591" s="42" t="s">
        <v>77</v>
      </c>
      <c r="D591" s="43">
        <f>$D$486</f>
        <v>434.18</v>
      </c>
      <c r="E591" s="43">
        <f t="shared" ref="E591:AA591" si="343">$D$486</f>
        <v>434.18</v>
      </c>
      <c r="F591" s="43">
        <f t="shared" si="343"/>
        <v>434.18</v>
      </c>
      <c r="G591" s="43">
        <f t="shared" si="343"/>
        <v>434.18</v>
      </c>
      <c r="H591" s="43">
        <f t="shared" si="343"/>
        <v>434.18</v>
      </c>
      <c r="I591" s="43">
        <f t="shared" si="343"/>
        <v>434.18</v>
      </c>
      <c r="J591" s="43">
        <f t="shared" si="343"/>
        <v>434.18</v>
      </c>
      <c r="K591" s="43">
        <f t="shared" si="343"/>
        <v>434.18</v>
      </c>
      <c r="L591" s="43">
        <f t="shared" si="343"/>
        <v>434.18</v>
      </c>
      <c r="M591" s="43">
        <f t="shared" si="343"/>
        <v>434.18</v>
      </c>
      <c r="N591" s="43">
        <f t="shared" si="343"/>
        <v>434.18</v>
      </c>
      <c r="O591" s="43">
        <f t="shared" si="343"/>
        <v>434.18</v>
      </c>
      <c r="P591" s="43">
        <f t="shared" si="343"/>
        <v>434.18</v>
      </c>
      <c r="Q591" s="43">
        <f t="shared" si="343"/>
        <v>434.18</v>
      </c>
      <c r="R591" s="43">
        <f t="shared" si="343"/>
        <v>434.18</v>
      </c>
      <c r="S591" s="43">
        <f t="shared" si="343"/>
        <v>434.18</v>
      </c>
      <c r="T591" s="43">
        <f t="shared" si="343"/>
        <v>434.18</v>
      </c>
      <c r="U591" s="43">
        <f t="shared" si="343"/>
        <v>434.18</v>
      </c>
      <c r="V591" s="43">
        <f t="shared" si="343"/>
        <v>434.18</v>
      </c>
      <c r="W591" s="43">
        <f t="shared" si="343"/>
        <v>434.18</v>
      </c>
      <c r="X591" s="43">
        <f t="shared" si="343"/>
        <v>434.18</v>
      </c>
      <c r="Y591" s="43">
        <f t="shared" si="343"/>
        <v>434.18</v>
      </c>
      <c r="Z591" s="43">
        <f t="shared" si="343"/>
        <v>434.18</v>
      </c>
      <c r="AA591" s="43">
        <f t="shared" si="343"/>
        <v>434.18</v>
      </c>
    </row>
    <row r="592" spans="1:27" ht="12.75" hidden="1" customHeight="1" outlineLevel="1" x14ac:dyDescent="0.2">
      <c r="A592" s="98" t="s">
        <v>2986</v>
      </c>
      <c r="B592" s="62" t="s">
        <v>81</v>
      </c>
      <c r="C592" s="42" t="s">
        <v>77</v>
      </c>
      <c r="D592" s="43">
        <v>6.71</v>
      </c>
      <c r="E592" s="43">
        <v>6.71</v>
      </c>
      <c r="F592" s="43">
        <v>6.71</v>
      </c>
      <c r="G592" s="43">
        <v>6.71</v>
      </c>
      <c r="H592" s="43">
        <v>6.71</v>
      </c>
      <c r="I592" s="43">
        <v>6.71</v>
      </c>
      <c r="J592" s="43">
        <v>6.71</v>
      </c>
      <c r="K592" s="43">
        <v>6.71</v>
      </c>
      <c r="L592" s="43">
        <v>6.71</v>
      </c>
      <c r="M592" s="43">
        <v>6.71</v>
      </c>
      <c r="N592" s="43">
        <v>6.71</v>
      </c>
      <c r="O592" s="43">
        <v>6.71</v>
      </c>
      <c r="P592" s="43">
        <v>6.71</v>
      </c>
      <c r="Q592" s="43">
        <v>6.71</v>
      </c>
      <c r="R592" s="43">
        <v>6.71</v>
      </c>
      <c r="S592" s="43">
        <v>6.71</v>
      </c>
      <c r="T592" s="43">
        <v>6.71</v>
      </c>
      <c r="U592" s="43">
        <v>6.71</v>
      </c>
      <c r="V592" s="43">
        <v>6.71</v>
      </c>
      <c r="W592" s="43">
        <v>6.71</v>
      </c>
      <c r="X592" s="43">
        <v>6.71</v>
      </c>
      <c r="Y592" s="43">
        <v>6.71</v>
      </c>
      <c r="Z592" s="43">
        <v>6.71</v>
      </c>
      <c r="AA592" s="43">
        <v>6.71</v>
      </c>
    </row>
    <row r="593" spans="1:27" ht="12.75" hidden="1" customHeight="1" outlineLevel="1" x14ac:dyDescent="0.2">
      <c r="A593" s="98" t="s">
        <v>2987</v>
      </c>
      <c r="B593" s="62" t="s">
        <v>79</v>
      </c>
      <c r="C593" s="42" t="s">
        <v>77</v>
      </c>
      <c r="D593" s="43">
        <f>$D$11</f>
        <v>216.36</v>
      </c>
      <c r="E593" s="43">
        <f t="shared" ref="E593:AA593" si="344">$D$11</f>
        <v>216.36</v>
      </c>
      <c r="F593" s="43">
        <f t="shared" si="344"/>
        <v>216.36</v>
      </c>
      <c r="G593" s="43">
        <f t="shared" si="344"/>
        <v>216.36</v>
      </c>
      <c r="H593" s="43">
        <f t="shared" si="344"/>
        <v>216.36</v>
      </c>
      <c r="I593" s="43">
        <f t="shared" si="344"/>
        <v>216.36</v>
      </c>
      <c r="J593" s="43">
        <f t="shared" si="344"/>
        <v>216.36</v>
      </c>
      <c r="K593" s="43">
        <f t="shared" si="344"/>
        <v>216.36</v>
      </c>
      <c r="L593" s="43">
        <f t="shared" si="344"/>
        <v>216.36</v>
      </c>
      <c r="M593" s="43">
        <f t="shared" si="344"/>
        <v>216.36</v>
      </c>
      <c r="N593" s="43">
        <f t="shared" si="344"/>
        <v>216.36</v>
      </c>
      <c r="O593" s="43">
        <f t="shared" si="344"/>
        <v>216.36</v>
      </c>
      <c r="P593" s="43">
        <f t="shared" si="344"/>
        <v>216.36</v>
      </c>
      <c r="Q593" s="43">
        <f t="shared" si="344"/>
        <v>216.36</v>
      </c>
      <c r="R593" s="43">
        <f t="shared" si="344"/>
        <v>216.36</v>
      </c>
      <c r="S593" s="43">
        <f t="shared" si="344"/>
        <v>216.36</v>
      </c>
      <c r="T593" s="43">
        <f t="shared" si="344"/>
        <v>216.36</v>
      </c>
      <c r="U593" s="43">
        <f t="shared" si="344"/>
        <v>216.36</v>
      </c>
      <c r="V593" s="43">
        <f t="shared" si="344"/>
        <v>216.36</v>
      </c>
      <c r="W593" s="43">
        <f t="shared" si="344"/>
        <v>216.36</v>
      </c>
      <c r="X593" s="43">
        <f t="shared" si="344"/>
        <v>216.36</v>
      </c>
      <c r="Y593" s="43">
        <f t="shared" si="344"/>
        <v>216.36</v>
      </c>
      <c r="Z593" s="43">
        <f t="shared" si="344"/>
        <v>216.36</v>
      </c>
      <c r="AA593" s="43">
        <f t="shared" si="344"/>
        <v>216.36</v>
      </c>
    </row>
    <row r="594" spans="1:27" collapsed="1" x14ac:dyDescent="0.2">
      <c r="A594" s="97" t="s">
        <v>2988</v>
      </c>
      <c r="B594" s="27" t="str">
        <f>"23"&amp;"."&amp;$B$801&amp;"."&amp;$B$802</f>
        <v>23.01.2023</v>
      </c>
      <c r="C594" s="89" t="s">
        <v>74</v>
      </c>
      <c r="D594" s="90">
        <f>ROUND(((D595+D596+D598+D597)/1000),5)</f>
        <v>1.79765</v>
      </c>
      <c r="E594" s="90">
        <f>ROUND(((E595+E596+E598+E597)/1000),5)</f>
        <v>1.7632000000000001</v>
      </c>
      <c r="F594" s="90">
        <f>ROUND(((F595+F596+F598+F597)/1000),5)</f>
        <v>1.70773</v>
      </c>
      <c r="G594" s="90">
        <f t="shared" ref="G594:AA594" si="345">ROUND(((G595+G596+G598+G597)/1000),5)</f>
        <v>1.6983200000000001</v>
      </c>
      <c r="H594" s="90">
        <f t="shared" si="345"/>
        <v>1.73526</v>
      </c>
      <c r="I594" s="90">
        <f t="shared" si="345"/>
        <v>1.79619</v>
      </c>
      <c r="J594" s="90">
        <f t="shared" si="345"/>
        <v>2.03661</v>
      </c>
      <c r="K594" s="90">
        <f t="shared" si="345"/>
        <v>2.3705599999999998</v>
      </c>
      <c r="L594" s="90">
        <f t="shared" si="345"/>
        <v>2.5173199999999998</v>
      </c>
      <c r="M594" s="90">
        <f t="shared" si="345"/>
        <v>2.5446499999999999</v>
      </c>
      <c r="N594" s="90">
        <f t="shared" si="345"/>
        <v>2.55783</v>
      </c>
      <c r="O594" s="90">
        <f t="shared" si="345"/>
        <v>2.5876000000000001</v>
      </c>
      <c r="P594" s="90">
        <f t="shared" si="345"/>
        <v>2.5683799999999999</v>
      </c>
      <c r="Q594" s="90">
        <f t="shared" si="345"/>
        <v>2.57578</v>
      </c>
      <c r="R594" s="90">
        <f t="shared" si="345"/>
        <v>2.5705499999999999</v>
      </c>
      <c r="S594" s="90">
        <f t="shared" si="345"/>
        <v>2.5388199999999999</v>
      </c>
      <c r="T594" s="90">
        <f t="shared" si="345"/>
        <v>2.5420600000000002</v>
      </c>
      <c r="U594" s="90">
        <f t="shared" si="345"/>
        <v>2.5540500000000002</v>
      </c>
      <c r="V594" s="90">
        <f t="shared" si="345"/>
        <v>2.5494400000000002</v>
      </c>
      <c r="W594" s="90">
        <f t="shared" si="345"/>
        <v>2.5645799999999999</v>
      </c>
      <c r="X594" s="90">
        <f t="shared" si="345"/>
        <v>2.53308</v>
      </c>
      <c r="Y594" s="90">
        <f t="shared" si="345"/>
        <v>2.38571</v>
      </c>
      <c r="Z594" s="90">
        <f t="shared" si="345"/>
        <v>2.1632799999999999</v>
      </c>
      <c r="AA594" s="90">
        <f t="shared" si="345"/>
        <v>1.7975000000000001</v>
      </c>
    </row>
    <row r="595" spans="1:27" ht="12.75" hidden="1" customHeight="1" outlineLevel="1" x14ac:dyDescent="0.2">
      <c r="A595" s="98" t="s">
        <v>2989</v>
      </c>
      <c r="B595" s="62" t="s">
        <v>236</v>
      </c>
      <c r="C595" s="42" t="s">
        <v>77</v>
      </c>
      <c r="D595" s="43">
        <v>1140.4000000000001</v>
      </c>
      <c r="E595" s="43">
        <v>1105.95</v>
      </c>
      <c r="F595" s="43">
        <v>1050.48</v>
      </c>
      <c r="G595" s="43">
        <v>1041.07</v>
      </c>
      <c r="H595" s="43">
        <v>1078.01</v>
      </c>
      <c r="I595" s="43">
        <v>1138.94</v>
      </c>
      <c r="J595" s="43">
        <v>1379.36</v>
      </c>
      <c r="K595" s="43">
        <v>1713.31</v>
      </c>
      <c r="L595" s="43">
        <v>1860.07</v>
      </c>
      <c r="M595" s="43">
        <v>1887.4</v>
      </c>
      <c r="N595" s="43">
        <v>1900.58</v>
      </c>
      <c r="O595" s="43">
        <v>1930.35</v>
      </c>
      <c r="P595" s="43">
        <v>1911.13</v>
      </c>
      <c r="Q595" s="43">
        <v>1918.53</v>
      </c>
      <c r="R595" s="43">
        <v>1913.3</v>
      </c>
      <c r="S595" s="43">
        <v>1881.57</v>
      </c>
      <c r="T595" s="43">
        <v>1884.81</v>
      </c>
      <c r="U595" s="43">
        <v>1896.8</v>
      </c>
      <c r="V595" s="43">
        <v>1892.19</v>
      </c>
      <c r="W595" s="43">
        <v>1907.33</v>
      </c>
      <c r="X595" s="43">
        <v>1875.83</v>
      </c>
      <c r="Y595" s="43">
        <v>1728.46</v>
      </c>
      <c r="Z595" s="43">
        <v>1506.03</v>
      </c>
      <c r="AA595" s="43">
        <v>1140.25</v>
      </c>
    </row>
    <row r="596" spans="1:27" ht="12.75" hidden="1" customHeight="1" outlineLevel="1" x14ac:dyDescent="0.2">
      <c r="A596" s="98" t="s">
        <v>2990</v>
      </c>
      <c r="B596" s="62" t="s">
        <v>88</v>
      </c>
      <c r="C596" s="42" t="s">
        <v>77</v>
      </c>
      <c r="D596" s="43">
        <f>$D$486</f>
        <v>434.18</v>
      </c>
      <c r="E596" s="43">
        <f t="shared" ref="E596:AA596" si="346">$D$486</f>
        <v>434.18</v>
      </c>
      <c r="F596" s="43">
        <f t="shared" si="346"/>
        <v>434.18</v>
      </c>
      <c r="G596" s="43">
        <f t="shared" si="346"/>
        <v>434.18</v>
      </c>
      <c r="H596" s="43">
        <f t="shared" si="346"/>
        <v>434.18</v>
      </c>
      <c r="I596" s="43">
        <f t="shared" si="346"/>
        <v>434.18</v>
      </c>
      <c r="J596" s="43">
        <f t="shared" si="346"/>
        <v>434.18</v>
      </c>
      <c r="K596" s="43">
        <f t="shared" si="346"/>
        <v>434.18</v>
      </c>
      <c r="L596" s="43">
        <f t="shared" si="346"/>
        <v>434.18</v>
      </c>
      <c r="M596" s="43">
        <f t="shared" si="346"/>
        <v>434.18</v>
      </c>
      <c r="N596" s="43">
        <f t="shared" si="346"/>
        <v>434.18</v>
      </c>
      <c r="O596" s="43">
        <f t="shared" si="346"/>
        <v>434.18</v>
      </c>
      <c r="P596" s="43">
        <f t="shared" si="346"/>
        <v>434.18</v>
      </c>
      <c r="Q596" s="43">
        <f t="shared" si="346"/>
        <v>434.18</v>
      </c>
      <c r="R596" s="43">
        <f t="shared" si="346"/>
        <v>434.18</v>
      </c>
      <c r="S596" s="43">
        <f t="shared" si="346"/>
        <v>434.18</v>
      </c>
      <c r="T596" s="43">
        <f t="shared" si="346"/>
        <v>434.18</v>
      </c>
      <c r="U596" s="43">
        <f t="shared" si="346"/>
        <v>434.18</v>
      </c>
      <c r="V596" s="43">
        <f t="shared" si="346"/>
        <v>434.18</v>
      </c>
      <c r="W596" s="43">
        <f t="shared" si="346"/>
        <v>434.18</v>
      </c>
      <c r="X596" s="43">
        <f t="shared" si="346"/>
        <v>434.18</v>
      </c>
      <c r="Y596" s="43">
        <f t="shared" si="346"/>
        <v>434.18</v>
      </c>
      <c r="Z596" s="43">
        <f t="shared" si="346"/>
        <v>434.18</v>
      </c>
      <c r="AA596" s="43">
        <f t="shared" si="346"/>
        <v>434.18</v>
      </c>
    </row>
    <row r="597" spans="1:27" ht="12.75" hidden="1" customHeight="1" outlineLevel="1" x14ac:dyDescent="0.2">
      <c r="A597" s="98" t="s">
        <v>2991</v>
      </c>
      <c r="B597" s="62" t="s">
        <v>81</v>
      </c>
      <c r="C597" s="42" t="s">
        <v>77</v>
      </c>
      <c r="D597" s="43">
        <v>6.71</v>
      </c>
      <c r="E597" s="43">
        <v>6.71</v>
      </c>
      <c r="F597" s="43">
        <v>6.71</v>
      </c>
      <c r="G597" s="43">
        <v>6.71</v>
      </c>
      <c r="H597" s="43">
        <v>6.71</v>
      </c>
      <c r="I597" s="43">
        <v>6.71</v>
      </c>
      <c r="J597" s="43">
        <v>6.71</v>
      </c>
      <c r="K597" s="43">
        <v>6.71</v>
      </c>
      <c r="L597" s="43">
        <v>6.71</v>
      </c>
      <c r="M597" s="43">
        <v>6.71</v>
      </c>
      <c r="N597" s="43">
        <v>6.71</v>
      </c>
      <c r="O597" s="43">
        <v>6.71</v>
      </c>
      <c r="P597" s="43">
        <v>6.71</v>
      </c>
      <c r="Q597" s="43">
        <v>6.71</v>
      </c>
      <c r="R597" s="43">
        <v>6.71</v>
      </c>
      <c r="S597" s="43">
        <v>6.71</v>
      </c>
      <c r="T597" s="43">
        <v>6.71</v>
      </c>
      <c r="U597" s="43">
        <v>6.71</v>
      </c>
      <c r="V597" s="43">
        <v>6.71</v>
      </c>
      <c r="W597" s="43">
        <v>6.71</v>
      </c>
      <c r="X597" s="43">
        <v>6.71</v>
      </c>
      <c r="Y597" s="43">
        <v>6.71</v>
      </c>
      <c r="Z597" s="43">
        <v>6.71</v>
      </c>
      <c r="AA597" s="43">
        <v>6.71</v>
      </c>
    </row>
    <row r="598" spans="1:27" ht="12.75" hidden="1" customHeight="1" outlineLevel="1" x14ac:dyDescent="0.2">
      <c r="A598" s="98" t="s">
        <v>2992</v>
      </c>
      <c r="B598" s="62" t="s">
        <v>79</v>
      </c>
      <c r="C598" s="42" t="s">
        <v>77</v>
      </c>
      <c r="D598" s="43">
        <f>$D$11</f>
        <v>216.36</v>
      </c>
      <c r="E598" s="43">
        <f t="shared" ref="E598:AA598" si="347">$D$11</f>
        <v>216.36</v>
      </c>
      <c r="F598" s="43">
        <f t="shared" si="347"/>
        <v>216.36</v>
      </c>
      <c r="G598" s="43">
        <f t="shared" si="347"/>
        <v>216.36</v>
      </c>
      <c r="H598" s="43">
        <f t="shared" si="347"/>
        <v>216.36</v>
      </c>
      <c r="I598" s="43">
        <f t="shared" si="347"/>
        <v>216.36</v>
      </c>
      <c r="J598" s="43">
        <f t="shared" si="347"/>
        <v>216.36</v>
      </c>
      <c r="K598" s="43">
        <f t="shared" si="347"/>
        <v>216.36</v>
      </c>
      <c r="L598" s="43">
        <f t="shared" si="347"/>
        <v>216.36</v>
      </c>
      <c r="M598" s="43">
        <f t="shared" si="347"/>
        <v>216.36</v>
      </c>
      <c r="N598" s="43">
        <f t="shared" si="347"/>
        <v>216.36</v>
      </c>
      <c r="O598" s="43">
        <f t="shared" si="347"/>
        <v>216.36</v>
      </c>
      <c r="P598" s="43">
        <f t="shared" si="347"/>
        <v>216.36</v>
      </c>
      <c r="Q598" s="43">
        <f t="shared" si="347"/>
        <v>216.36</v>
      </c>
      <c r="R598" s="43">
        <f t="shared" si="347"/>
        <v>216.36</v>
      </c>
      <c r="S598" s="43">
        <f t="shared" si="347"/>
        <v>216.36</v>
      </c>
      <c r="T598" s="43">
        <f t="shared" si="347"/>
        <v>216.36</v>
      </c>
      <c r="U598" s="43">
        <f t="shared" si="347"/>
        <v>216.36</v>
      </c>
      <c r="V598" s="43">
        <f t="shared" si="347"/>
        <v>216.36</v>
      </c>
      <c r="W598" s="43">
        <f t="shared" si="347"/>
        <v>216.36</v>
      </c>
      <c r="X598" s="43">
        <f t="shared" si="347"/>
        <v>216.36</v>
      </c>
      <c r="Y598" s="43">
        <f t="shared" si="347"/>
        <v>216.36</v>
      </c>
      <c r="Z598" s="43">
        <f t="shared" si="347"/>
        <v>216.36</v>
      </c>
      <c r="AA598" s="43">
        <f t="shared" si="347"/>
        <v>216.36</v>
      </c>
    </row>
    <row r="599" spans="1:27" collapsed="1" x14ac:dyDescent="0.2">
      <c r="A599" s="97" t="s">
        <v>2993</v>
      </c>
      <c r="B599" s="27" t="str">
        <f>"24"&amp;"."&amp;$B$801&amp;"."&amp;$B$802</f>
        <v>24.01.2023</v>
      </c>
      <c r="C599" s="89" t="s">
        <v>74</v>
      </c>
      <c r="D599" s="90">
        <f>ROUND(((D600+D601+D603+D602)/1000),5)</f>
        <v>1.79322</v>
      </c>
      <c r="E599" s="90">
        <f>ROUND(((E600+E601+E603+E602)/1000),5)</f>
        <v>1.7359</v>
      </c>
      <c r="F599" s="90">
        <f>ROUND(((F600+F601+F603+F602)/1000),5)</f>
        <v>1.7182999999999999</v>
      </c>
      <c r="G599" s="90">
        <f t="shared" ref="G599:AA599" si="348">ROUND(((G600+G601+G603+G602)/1000),5)</f>
        <v>1.71878</v>
      </c>
      <c r="H599" s="90">
        <f t="shared" si="348"/>
        <v>1.7665299999999999</v>
      </c>
      <c r="I599" s="90">
        <f t="shared" si="348"/>
        <v>1.83772</v>
      </c>
      <c r="J599" s="90">
        <f t="shared" si="348"/>
        <v>2.20146</v>
      </c>
      <c r="K599" s="90">
        <f t="shared" si="348"/>
        <v>2.4013399999999998</v>
      </c>
      <c r="L599" s="90">
        <f t="shared" si="348"/>
        <v>2.5137999999999998</v>
      </c>
      <c r="M599" s="90">
        <f t="shared" si="348"/>
        <v>2.5306899999999999</v>
      </c>
      <c r="N599" s="90">
        <f t="shared" si="348"/>
        <v>2.5431400000000002</v>
      </c>
      <c r="O599" s="90">
        <f t="shared" si="348"/>
        <v>2.5644800000000001</v>
      </c>
      <c r="P599" s="90">
        <f t="shared" si="348"/>
        <v>2.55342</v>
      </c>
      <c r="Q599" s="90">
        <f t="shared" si="348"/>
        <v>2.5586099999999998</v>
      </c>
      <c r="R599" s="90">
        <f t="shared" si="348"/>
        <v>2.5573800000000002</v>
      </c>
      <c r="S599" s="90">
        <f t="shared" si="348"/>
        <v>2.5295899999999998</v>
      </c>
      <c r="T599" s="90">
        <f t="shared" si="348"/>
        <v>2.5293899999999998</v>
      </c>
      <c r="U599" s="90">
        <f t="shared" si="348"/>
        <v>2.5400900000000002</v>
      </c>
      <c r="V599" s="90">
        <f t="shared" si="348"/>
        <v>2.5380400000000001</v>
      </c>
      <c r="W599" s="90">
        <f t="shared" si="348"/>
        <v>2.5506899999999999</v>
      </c>
      <c r="X599" s="90">
        <f t="shared" si="348"/>
        <v>2.5050500000000002</v>
      </c>
      <c r="Y599" s="90">
        <f t="shared" si="348"/>
        <v>2.4323100000000002</v>
      </c>
      <c r="Z599" s="90">
        <f t="shared" si="348"/>
        <v>2.2774200000000002</v>
      </c>
      <c r="AA599" s="90">
        <f t="shared" si="348"/>
        <v>1.8409599999999999</v>
      </c>
    </row>
    <row r="600" spans="1:27" ht="12.75" hidden="1" customHeight="1" outlineLevel="1" x14ac:dyDescent="0.2">
      <c r="A600" s="98" t="s">
        <v>2994</v>
      </c>
      <c r="B600" s="62" t="s">
        <v>236</v>
      </c>
      <c r="C600" s="42" t="s">
        <v>77</v>
      </c>
      <c r="D600" s="43">
        <v>1135.97</v>
      </c>
      <c r="E600" s="43">
        <v>1078.6500000000001</v>
      </c>
      <c r="F600" s="43">
        <v>1061.05</v>
      </c>
      <c r="G600" s="43">
        <v>1061.53</v>
      </c>
      <c r="H600" s="43">
        <v>1109.28</v>
      </c>
      <c r="I600" s="43">
        <v>1180.47</v>
      </c>
      <c r="J600" s="43">
        <v>1544.21</v>
      </c>
      <c r="K600" s="43">
        <v>1744.09</v>
      </c>
      <c r="L600" s="43">
        <v>1856.55</v>
      </c>
      <c r="M600" s="43">
        <v>1873.44</v>
      </c>
      <c r="N600" s="43">
        <v>1885.89</v>
      </c>
      <c r="O600" s="43">
        <v>1907.23</v>
      </c>
      <c r="P600" s="43">
        <v>1896.17</v>
      </c>
      <c r="Q600" s="43">
        <v>1901.36</v>
      </c>
      <c r="R600" s="43">
        <v>1900.13</v>
      </c>
      <c r="S600" s="43">
        <v>1872.34</v>
      </c>
      <c r="T600" s="43">
        <v>1872.14</v>
      </c>
      <c r="U600" s="43">
        <v>1882.84</v>
      </c>
      <c r="V600" s="43">
        <v>1880.79</v>
      </c>
      <c r="W600" s="43">
        <v>1893.44</v>
      </c>
      <c r="X600" s="43">
        <v>1847.8</v>
      </c>
      <c r="Y600" s="43">
        <v>1775.06</v>
      </c>
      <c r="Z600" s="43">
        <v>1620.17</v>
      </c>
      <c r="AA600" s="43">
        <v>1183.71</v>
      </c>
    </row>
    <row r="601" spans="1:27" ht="12.75" hidden="1" customHeight="1" outlineLevel="1" x14ac:dyDescent="0.2">
      <c r="A601" s="98" t="s">
        <v>2995</v>
      </c>
      <c r="B601" s="62" t="s">
        <v>88</v>
      </c>
      <c r="C601" s="42" t="s">
        <v>77</v>
      </c>
      <c r="D601" s="43">
        <f>$D$486</f>
        <v>434.18</v>
      </c>
      <c r="E601" s="43">
        <f t="shared" ref="E601:AA601" si="349">$D$486</f>
        <v>434.18</v>
      </c>
      <c r="F601" s="43">
        <f t="shared" si="349"/>
        <v>434.18</v>
      </c>
      <c r="G601" s="43">
        <f t="shared" si="349"/>
        <v>434.18</v>
      </c>
      <c r="H601" s="43">
        <f t="shared" si="349"/>
        <v>434.18</v>
      </c>
      <c r="I601" s="43">
        <f t="shared" si="349"/>
        <v>434.18</v>
      </c>
      <c r="J601" s="43">
        <f t="shared" si="349"/>
        <v>434.18</v>
      </c>
      <c r="K601" s="43">
        <f t="shared" si="349"/>
        <v>434.18</v>
      </c>
      <c r="L601" s="43">
        <f t="shared" si="349"/>
        <v>434.18</v>
      </c>
      <c r="M601" s="43">
        <f t="shared" si="349"/>
        <v>434.18</v>
      </c>
      <c r="N601" s="43">
        <f t="shared" si="349"/>
        <v>434.18</v>
      </c>
      <c r="O601" s="43">
        <f t="shared" si="349"/>
        <v>434.18</v>
      </c>
      <c r="P601" s="43">
        <f t="shared" si="349"/>
        <v>434.18</v>
      </c>
      <c r="Q601" s="43">
        <f t="shared" si="349"/>
        <v>434.18</v>
      </c>
      <c r="R601" s="43">
        <f t="shared" si="349"/>
        <v>434.18</v>
      </c>
      <c r="S601" s="43">
        <f t="shared" si="349"/>
        <v>434.18</v>
      </c>
      <c r="T601" s="43">
        <f t="shared" si="349"/>
        <v>434.18</v>
      </c>
      <c r="U601" s="43">
        <f t="shared" si="349"/>
        <v>434.18</v>
      </c>
      <c r="V601" s="43">
        <f t="shared" si="349"/>
        <v>434.18</v>
      </c>
      <c r="W601" s="43">
        <f t="shared" si="349"/>
        <v>434.18</v>
      </c>
      <c r="X601" s="43">
        <f t="shared" si="349"/>
        <v>434.18</v>
      </c>
      <c r="Y601" s="43">
        <f t="shared" si="349"/>
        <v>434.18</v>
      </c>
      <c r="Z601" s="43">
        <f t="shared" si="349"/>
        <v>434.18</v>
      </c>
      <c r="AA601" s="43">
        <f t="shared" si="349"/>
        <v>434.18</v>
      </c>
    </row>
    <row r="602" spans="1:27" ht="12.75" hidden="1" customHeight="1" outlineLevel="1" x14ac:dyDescent="0.2">
      <c r="A602" s="98" t="s">
        <v>2996</v>
      </c>
      <c r="B602" s="62" t="s">
        <v>81</v>
      </c>
      <c r="C602" s="42" t="s">
        <v>77</v>
      </c>
      <c r="D602" s="43">
        <v>6.71</v>
      </c>
      <c r="E602" s="43">
        <v>6.71</v>
      </c>
      <c r="F602" s="43">
        <v>6.71</v>
      </c>
      <c r="G602" s="43">
        <v>6.71</v>
      </c>
      <c r="H602" s="43">
        <v>6.71</v>
      </c>
      <c r="I602" s="43">
        <v>6.71</v>
      </c>
      <c r="J602" s="43">
        <v>6.71</v>
      </c>
      <c r="K602" s="43">
        <v>6.71</v>
      </c>
      <c r="L602" s="43">
        <v>6.71</v>
      </c>
      <c r="M602" s="43">
        <v>6.71</v>
      </c>
      <c r="N602" s="43">
        <v>6.71</v>
      </c>
      <c r="O602" s="43">
        <v>6.71</v>
      </c>
      <c r="P602" s="43">
        <v>6.71</v>
      </c>
      <c r="Q602" s="43">
        <v>6.71</v>
      </c>
      <c r="R602" s="43">
        <v>6.71</v>
      </c>
      <c r="S602" s="43">
        <v>6.71</v>
      </c>
      <c r="T602" s="43">
        <v>6.71</v>
      </c>
      <c r="U602" s="43">
        <v>6.71</v>
      </c>
      <c r="V602" s="43">
        <v>6.71</v>
      </c>
      <c r="W602" s="43">
        <v>6.71</v>
      </c>
      <c r="X602" s="43">
        <v>6.71</v>
      </c>
      <c r="Y602" s="43">
        <v>6.71</v>
      </c>
      <c r="Z602" s="43">
        <v>6.71</v>
      </c>
      <c r="AA602" s="43">
        <v>6.71</v>
      </c>
    </row>
    <row r="603" spans="1:27" ht="12.75" hidden="1" customHeight="1" outlineLevel="1" x14ac:dyDescent="0.2">
      <c r="A603" s="98" t="s">
        <v>2997</v>
      </c>
      <c r="B603" s="62" t="s">
        <v>79</v>
      </c>
      <c r="C603" s="42" t="s">
        <v>77</v>
      </c>
      <c r="D603" s="43">
        <f>$D$11</f>
        <v>216.36</v>
      </c>
      <c r="E603" s="43">
        <f t="shared" ref="E603:AA603" si="350">$D$11</f>
        <v>216.36</v>
      </c>
      <c r="F603" s="43">
        <f t="shared" si="350"/>
        <v>216.36</v>
      </c>
      <c r="G603" s="43">
        <f t="shared" si="350"/>
        <v>216.36</v>
      </c>
      <c r="H603" s="43">
        <f t="shared" si="350"/>
        <v>216.36</v>
      </c>
      <c r="I603" s="43">
        <f t="shared" si="350"/>
        <v>216.36</v>
      </c>
      <c r="J603" s="43">
        <f t="shared" si="350"/>
        <v>216.36</v>
      </c>
      <c r="K603" s="43">
        <f t="shared" si="350"/>
        <v>216.36</v>
      </c>
      <c r="L603" s="43">
        <f t="shared" si="350"/>
        <v>216.36</v>
      </c>
      <c r="M603" s="43">
        <f t="shared" si="350"/>
        <v>216.36</v>
      </c>
      <c r="N603" s="43">
        <f t="shared" si="350"/>
        <v>216.36</v>
      </c>
      <c r="O603" s="43">
        <f t="shared" si="350"/>
        <v>216.36</v>
      </c>
      <c r="P603" s="43">
        <f t="shared" si="350"/>
        <v>216.36</v>
      </c>
      <c r="Q603" s="43">
        <f t="shared" si="350"/>
        <v>216.36</v>
      </c>
      <c r="R603" s="43">
        <f t="shared" si="350"/>
        <v>216.36</v>
      </c>
      <c r="S603" s="43">
        <f t="shared" si="350"/>
        <v>216.36</v>
      </c>
      <c r="T603" s="43">
        <f t="shared" si="350"/>
        <v>216.36</v>
      </c>
      <c r="U603" s="43">
        <f t="shared" si="350"/>
        <v>216.36</v>
      </c>
      <c r="V603" s="43">
        <f t="shared" si="350"/>
        <v>216.36</v>
      </c>
      <c r="W603" s="43">
        <f t="shared" si="350"/>
        <v>216.36</v>
      </c>
      <c r="X603" s="43">
        <f t="shared" si="350"/>
        <v>216.36</v>
      </c>
      <c r="Y603" s="43">
        <f t="shared" si="350"/>
        <v>216.36</v>
      </c>
      <c r="Z603" s="43">
        <f t="shared" si="350"/>
        <v>216.36</v>
      </c>
      <c r="AA603" s="43">
        <f t="shared" si="350"/>
        <v>216.36</v>
      </c>
    </row>
    <row r="604" spans="1:27" collapsed="1" x14ac:dyDescent="0.2">
      <c r="A604" s="97" t="s">
        <v>2998</v>
      </c>
      <c r="B604" s="27" t="str">
        <f>"25"&amp;"."&amp;$B$801&amp;"."&amp;$B$802</f>
        <v>25.01.2023</v>
      </c>
      <c r="C604" s="89" t="s">
        <v>74</v>
      </c>
      <c r="D604" s="90">
        <f>ROUND(((D605+D606+D608+D607)/1000),5)</f>
        <v>1.79498</v>
      </c>
      <c r="E604" s="90">
        <f>ROUND(((E605+E606+E608+E607)/1000),5)</f>
        <v>1.75966</v>
      </c>
      <c r="F604" s="90">
        <f>ROUND(((F605+F606+F608+F607)/1000),5)</f>
        <v>1.7282900000000001</v>
      </c>
      <c r="G604" s="90">
        <f t="shared" ref="G604:AA604" si="351">ROUND(((G605+G606+G608+G607)/1000),5)</f>
        <v>1.72994</v>
      </c>
      <c r="H604" s="90">
        <f t="shared" si="351"/>
        <v>1.78647</v>
      </c>
      <c r="I604" s="90">
        <f t="shared" si="351"/>
        <v>1.83436</v>
      </c>
      <c r="J604" s="90">
        <f t="shared" si="351"/>
        <v>2.2038500000000001</v>
      </c>
      <c r="K604" s="90">
        <f t="shared" si="351"/>
        <v>2.45607</v>
      </c>
      <c r="L604" s="90">
        <f t="shared" si="351"/>
        <v>2.5606900000000001</v>
      </c>
      <c r="M604" s="90">
        <f t="shared" si="351"/>
        <v>2.5743200000000002</v>
      </c>
      <c r="N604" s="90">
        <f t="shared" si="351"/>
        <v>2.5898599999999998</v>
      </c>
      <c r="O604" s="90">
        <f t="shared" si="351"/>
        <v>2.6131600000000001</v>
      </c>
      <c r="P604" s="90">
        <f t="shared" si="351"/>
        <v>2.5977999999999999</v>
      </c>
      <c r="Q604" s="90">
        <f t="shared" si="351"/>
        <v>2.6028799999999999</v>
      </c>
      <c r="R604" s="90">
        <f t="shared" si="351"/>
        <v>2.6</v>
      </c>
      <c r="S604" s="90">
        <f t="shared" si="351"/>
        <v>2.5708500000000001</v>
      </c>
      <c r="T604" s="90">
        <f t="shared" si="351"/>
        <v>2.5695299999999999</v>
      </c>
      <c r="U604" s="90">
        <f t="shared" si="351"/>
        <v>2.5833699999999999</v>
      </c>
      <c r="V604" s="90">
        <f t="shared" si="351"/>
        <v>2.5798800000000002</v>
      </c>
      <c r="W604" s="90">
        <f t="shared" si="351"/>
        <v>2.5946799999999999</v>
      </c>
      <c r="X604" s="90">
        <f t="shared" si="351"/>
        <v>2.5631900000000001</v>
      </c>
      <c r="Y604" s="90">
        <f t="shared" si="351"/>
        <v>2.4472</v>
      </c>
      <c r="Z604" s="90">
        <f t="shared" si="351"/>
        <v>2.2890299999999999</v>
      </c>
      <c r="AA604" s="90">
        <f t="shared" si="351"/>
        <v>1.8525100000000001</v>
      </c>
    </row>
    <row r="605" spans="1:27" ht="12.75" hidden="1" customHeight="1" outlineLevel="1" x14ac:dyDescent="0.2">
      <c r="A605" s="98" t="s">
        <v>2999</v>
      </c>
      <c r="B605" s="62" t="s">
        <v>236</v>
      </c>
      <c r="C605" s="42" t="s">
        <v>77</v>
      </c>
      <c r="D605" s="43">
        <v>1137.73</v>
      </c>
      <c r="E605" s="43">
        <v>1102.4100000000001</v>
      </c>
      <c r="F605" s="43">
        <v>1071.04</v>
      </c>
      <c r="G605" s="43">
        <v>1072.69</v>
      </c>
      <c r="H605" s="43">
        <v>1129.22</v>
      </c>
      <c r="I605" s="43">
        <v>1177.1099999999999</v>
      </c>
      <c r="J605" s="43">
        <v>1546.6</v>
      </c>
      <c r="K605" s="43">
        <v>1798.82</v>
      </c>
      <c r="L605" s="43">
        <v>1903.44</v>
      </c>
      <c r="M605" s="43">
        <v>1917.07</v>
      </c>
      <c r="N605" s="43">
        <v>1932.61</v>
      </c>
      <c r="O605" s="43">
        <v>1955.91</v>
      </c>
      <c r="P605" s="43">
        <v>1940.55</v>
      </c>
      <c r="Q605" s="43">
        <v>1945.63</v>
      </c>
      <c r="R605" s="43">
        <v>1942.75</v>
      </c>
      <c r="S605" s="43">
        <v>1913.6</v>
      </c>
      <c r="T605" s="43">
        <v>1912.28</v>
      </c>
      <c r="U605" s="43">
        <v>1926.12</v>
      </c>
      <c r="V605" s="43">
        <v>1922.63</v>
      </c>
      <c r="W605" s="43">
        <v>1937.43</v>
      </c>
      <c r="X605" s="43">
        <v>1905.94</v>
      </c>
      <c r="Y605" s="43">
        <v>1789.95</v>
      </c>
      <c r="Z605" s="43">
        <v>1631.78</v>
      </c>
      <c r="AA605" s="43">
        <v>1195.26</v>
      </c>
    </row>
    <row r="606" spans="1:27" ht="12.75" hidden="1" customHeight="1" outlineLevel="1" x14ac:dyDescent="0.2">
      <c r="A606" s="98" t="s">
        <v>3000</v>
      </c>
      <c r="B606" s="62" t="s">
        <v>88</v>
      </c>
      <c r="C606" s="42" t="s">
        <v>77</v>
      </c>
      <c r="D606" s="43">
        <f>$D$486</f>
        <v>434.18</v>
      </c>
      <c r="E606" s="43">
        <f t="shared" ref="E606:AA606" si="352">$D$486</f>
        <v>434.18</v>
      </c>
      <c r="F606" s="43">
        <f t="shared" si="352"/>
        <v>434.18</v>
      </c>
      <c r="G606" s="43">
        <f t="shared" si="352"/>
        <v>434.18</v>
      </c>
      <c r="H606" s="43">
        <f t="shared" si="352"/>
        <v>434.18</v>
      </c>
      <c r="I606" s="43">
        <f t="shared" si="352"/>
        <v>434.18</v>
      </c>
      <c r="J606" s="43">
        <f t="shared" si="352"/>
        <v>434.18</v>
      </c>
      <c r="K606" s="43">
        <f t="shared" si="352"/>
        <v>434.18</v>
      </c>
      <c r="L606" s="43">
        <f t="shared" si="352"/>
        <v>434.18</v>
      </c>
      <c r="M606" s="43">
        <f t="shared" si="352"/>
        <v>434.18</v>
      </c>
      <c r="N606" s="43">
        <f t="shared" si="352"/>
        <v>434.18</v>
      </c>
      <c r="O606" s="43">
        <f t="shared" si="352"/>
        <v>434.18</v>
      </c>
      <c r="P606" s="43">
        <f t="shared" si="352"/>
        <v>434.18</v>
      </c>
      <c r="Q606" s="43">
        <f t="shared" si="352"/>
        <v>434.18</v>
      </c>
      <c r="R606" s="43">
        <f t="shared" si="352"/>
        <v>434.18</v>
      </c>
      <c r="S606" s="43">
        <f t="shared" si="352"/>
        <v>434.18</v>
      </c>
      <c r="T606" s="43">
        <f t="shared" si="352"/>
        <v>434.18</v>
      </c>
      <c r="U606" s="43">
        <f t="shared" si="352"/>
        <v>434.18</v>
      </c>
      <c r="V606" s="43">
        <f t="shared" si="352"/>
        <v>434.18</v>
      </c>
      <c r="W606" s="43">
        <f t="shared" si="352"/>
        <v>434.18</v>
      </c>
      <c r="X606" s="43">
        <f t="shared" si="352"/>
        <v>434.18</v>
      </c>
      <c r="Y606" s="43">
        <f t="shared" si="352"/>
        <v>434.18</v>
      </c>
      <c r="Z606" s="43">
        <f t="shared" si="352"/>
        <v>434.18</v>
      </c>
      <c r="AA606" s="43">
        <f t="shared" si="352"/>
        <v>434.18</v>
      </c>
    </row>
    <row r="607" spans="1:27" ht="12.75" hidden="1" customHeight="1" outlineLevel="1" x14ac:dyDescent="0.2">
      <c r="A607" s="98" t="s">
        <v>3001</v>
      </c>
      <c r="B607" s="62" t="s">
        <v>81</v>
      </c>
      <c r="C607" s="42" t="s">
        <v>77</v>
      </c>
      <c r="D607" s="43">
        <v>6.71</v>
      </c>
      <c r="E607" s="43">
        <v>6.71</v>
      </c>
      <c r="F607" s="43">
        <v>6.71</v>
      </c>
      <c r="G607" s="43">
        <v>6.71</v>
      </c>
      <c r="H607" s="43">
        <v>6.71</v>
      </c>
      <c r="I607" s="43">
        <v>6.71</v>
      </c>
      <c r="J607" s="43">
        <v>6.71</v>
      </c>
      <c r="K607" s="43">
        <v>6.71</v>
      </c>
      <c r="L607" s="43">
        <v>6.71</v>
      </c>
      <c r="M607" s="43">
        <v>6.71</v>
      </c>
      <c r="N607" s="43">
        <v>6.71</v>
      </c>
      <c r="O607" s="43">
        <v>6.71</v>
      </c>
      <c r="P607" s="43">
        <v>6.71</v>
      </c>
      <c r="Q607" s="43">
        <v>6.71</v>
      </c>
      <c r="R607" s="43">
        <v>6.71</v>
      </c>
      <c r="S607" s="43">
        <v>6.71</v>
      </c>
      <c r="T607" s="43">
        <v>6.71</v>
      </c>
      <c r="U607" s="43">
        <v>6.71</v>
      </c>
      <c r="V607" s="43">
        <v>6.71</v>
      </c>
      <c r="W607" s="43">
        <v>6.71</v>
      </c>
      <c r="X607" s="43">
        <v>6.71</v>
      </c>
      <c r="Y607" s="43">
        <v>6.71</v>
      </c>
      <c r="Z607" s="43">
        <v>6.71</v>
      </c>
      <c r="AA607" s="43">
        <v>6.71</v>
      </c>
    </row>
    <row r="608" spans="1:27" ht="12.75" hidden="1" customHeight="1" outlineLevel="1" x14ac:dyDescent="0.2">
      <c r="A608" s="98" t="s">
        <v>3002</v>
      </c>
      <c r="B608" s="62" t="s">
        <v>79</v>
      </c>
      <c r="C608" s="42" t="s">
        <v>77</v>
      </c>
      <c r="D608" s="43">
        <f>$D$11</f>
        <v>216.36</v>
      </c>
      <c r="E608" s="43">
        <f t="shared" ref="E608:AA608" si="353">$D$11</f>
        <v>216.36</v>
      </c>
      <c r="F608" s="43">
        <f t="shared" si="353"/>
        <v>216.36</v>
      </c>
      <c r="G608" s="43">
        <f t="shared" si="353"/>
        <v>216.36</v>
      </c>
      <c r="H608" s="43">
        <f t="shared" si="353"/>
        <v>216.36</v>
      </c>
      <c r="I608" s="43">
        <f t="shared" si="353"/>
        <v>216.36</v>
      </c>
      <c r="J608" s="43">
        <f t="shared" si="353"/>
        <v>216.36</v>
      </c>
      <c r="K608" s="43">
        <f t="shared" si="353"/>
        <v>216.36</v>
      </c>
      <c r="L608" s="43">
        <f t="shared" si="353"/>
        <v>216.36</v>
      </c>
      <c r="M608" s="43">
        <f t="shared" si="353"/>
        <v>216.36</v>
      </c>
      <c r="N608" s="43">
        <f t="shared" si="353"/>
        <v>216.36</v>
      </c>
      <c r="O608" s="43">
        <f t="shared" si="353"/>
        <v>216.36</v>
      </c>
      <c r="P608" s="43">
        <f t="shared" si="353"/>
        <v>216.36</v>
      </c>
      <c r="Q608" s="43">
        <f t="shared" si="353"/>
        <v>216.36</v>
      </c>
      <c r="R608" s="43">
        <f t="shared" si="353"/>
        <v>216.36</v>
      </c>
      <c r="S608" s="43">
        <f t="shared" si="353"/>
        <v>216.36</v>
      </c>
      <c r="T608" s="43">
        <f t="shared" si="353"/>
        <v>216.36</v>
      </c>
      <c r="U608" s="43">
        <f t="shared" si="353"/>
        <v>216.36</v>
      </c>
      <c r="V608" s="43">
        <f t="shared" si="353"/>
        <v>216.36</v>
      </c>
      <c r="W608" s="43">
        <f t="shared" si="353"/>
        <v>216.36</v>
      </c>
      <c r="X608" s="43">
        <f t="shared" si="353"/>
        <v>216.36</v>
      </c>
      <c r="Y608" s="43">
        <f t="shared" si="353"/>
        <v>216.36</v>
      </c>
      <c r="Z608" s="43">
        <f t="shared" si="353"/>
        <v>216.36</v>
      </c>
      <c r="AA608" s="43">
        <f t="shared" si="353"/>
        <v>216.36</v>
      </c>
    </row>
    <row r="609" spans="1:27" collapsed="1" x14ac:dyDescent="0.2">
      <c r="A609" s="97" t="s">
        <v>3003</v>
      </c>
      <c r="B609" s="27" t="str">
        <f>"26"&amp;"."&amp;$B$801&amp;"."&amp;$B$802</f>
        <v>26.01.2023</v>
      </c>
      <c r="C609" s="89" t="s">
        <v>74</v>
      </c>
      <c r="D609" s="90">
        <f>ROUND(((D610+D611+D613+D612)/1000),5)</f>
        <v>1.8572599999999999</v>
      </c>
      <c r="E609" s="90">
        <f>ROUND(((E610+E611+E613+E612)/1000),5)</f>
        <v>1.8279399999999999</v>
      </c>
      <c r="F609" s="90">
        <f>ROUND(((F610+F611+F613+F612)/1000),5)</f>
        <v>1.7735099999999999</v>
      </c>
      <c r="G609" s="90">
        <f t="shared" ref="G609:AA609" si="354">ROUND(((G610+G611+G613+G612)/1000),5)</f>
        <v>1.79542</v>
      </c>
      <c r="H609" s="90">
        <f t="shared" si="354"/>
        <v>1.8519699999999999</v>
      </c>
      <c r="I609" s="90">
        <f t="shared" si="354"/>
        <v>2.0092400000000001</v>
      </c>
      <c r="J609" s="90">
        <f t="shared" si="354"/>
        <v>2.28871</v>
      </c>
      <c r="K609" s="90">
        <f t="shared" si="354"/>
        <v>2.4869300000000001</v>
      </c>
      <c r="L609" s="90">
        <f t="shared" si="354"/>
        <v>2.5783</v>
      </c>
      <c r="M609" s="90">
        <f t="shared" si="354"/>
        <v>2.5910099999999998</v>
      </c>
      <c r="N609" s="90">
        <f t="shared" si="354"/>
        <v>2.605</v>
      </c>
      <c r="O609" s="90">
        <f t="shared" si="354"/>
        <v>2.6272700000000002</v>
      </c>
      <c r="P609" s="90">
        <f t="shared" si="354"/>
        <v>2.6140400000000001</v>
      </c>
      <c r="Q609" s="90">
        <f t="shared" si="354"/>
        <v>2.6169799999999999</v>
      </c>
      <c r="R609" s="90">
        <f t="shared" si="354"/>
        <v>2.6145299999999998</v>
      </c>
      <c r="S609" s="90">
        <f t="shared" si="354"/>
        <v>2.5811999999999999</v>
      </c>
      <c r="T609" s="90">
        <f t="shared" si="354"/>
        <v>2.5790600000000001</v>
      </c>
      <c r="U609" s="90">
        <f t="shared" si="354"/>
        <v>2.59388</v>
      </c>
      <c r="V609" s="90">
        <f t="shared" si="354"/>
        <v>2.59158</v>
      </c>
      <c r="W609" s="90">
        <f t="shared" si="354"/>
        <v>2.6043099999999999</v>
      </c>
      <c r="X609" s="90">
        <f t="shared" si="354"/>
        <v>2.5756399999999999</v>
      </c>
      <c r="Y609" s="90">
        <f t="shared" si="354"/>
        <v>2.4278300000000002</v>
      </c>
      <c r="Z609" s="90">
        <f t="shared" si="354"/>
        <v>2.3089</v>
      </c>
      <c r="AA609" s="90">
        <f t="shared" si="354"/>
        <v>1.8803700000000001</v>
      </c>
    </row>
    <row r="610" spans="1:27" ht="12.75" hidden="1" customHeight="1" outlineLevel="1" x14ac:dyDescent="0.2">
      <c r="A610" s="98" t="s">
        <v>3004</v>
      </c>
      <c r="B610" s="62" t="s">
        <v>236</v>
      </c>
      <c r="C610" s="42" t="s">
        <v>77</v>
      </c>
      <c r="D610" s="43">
        <v>1200.01</v>
      </c>
      <c r="E610" s="43">
        <v>1170.69</v>
      </c>
      <c r="F610" s="43">
        <v>1116.26</v>
      </c>
      <c r="G610" s="43">
        <v>1138.17</v>
      </c>
      <c r="H610" s="43">
        <v>1194.72</v>
      </c>
      <c r="I610" s="43">
        <v>1351.99</v>
      </c>
      <c r="J610" s="43">
        <v>1631.46</v>
      </c>
      <c r="K610" s="43">
        <v>1829.68</v>
      </c>
      <c r="L610" s="43">
        <v>1921.05</v>
      </c>
      <c r="M610" s="43">
        <v>1933.76</v>
      </c>
      <c r="N610" s="43">
        <v>1947.75</v>
      </c>
      <c r="O610" s="43">
        <v>1970.02</v>
      </c>
      <c r="P610" s="43">
        <v>1956.79</v>
      </c>
      <c r="Q610" s="43">
        <v>1959.73</v>
      </c>
      <c r="R610" s="43">
        <v>1957.28</v>
      </c>
      <c r="S610" s="43">
        <v>1923.95</v>
      </c>
      <c r="T610" s="43">
        <v>1921.81</v>
      </c>
      <c r="U610" s="43">
        <v>1936.63</v>
      </c>
      <c r="V610" s="43">
        <v>1934.33</v>
      </c>
      <c r="W610" s="43">
        <v>1947.06</v>
      </c>
      <c r="X610" s="43">
        <v>1918.39</v>
      </c>
      <c r="Y610" s="43">
        <v>1770.58</v>
      </c>
      <c r="Z610" s="43">
        <v>1651.65</v>
      </c>
      <c r="AA610" s="43">
        <v>1223.1199999999999</v>
      </c>
    </row>
    <row r="611" spans="1:27" ht="12.75" hidden="1" customHeight="1" outlineLevel="1" x14ac:dyDescent="0.2">
      <c r="A611" s="98" t="s">
        <v>3005</v>
      </c>
      <c r="B611" s="62" t="s">
        <v>88</v>
      </c>
      <c r="C611" s="42" t="s">
        <v>77</v>
      </c>
      <c r="D611" s="43">
        <f>$D$486</f>
        <v>434.18</v>
      </c>
      <c r="E611" s="43">
        <f t="shared" ref="E611:AA611" si="355">$D$486</f>
        <v>434.18</v>
      </c>
      <c r="F611" s="43">
        <f t="shared" si="355"/>
        <v>434.18</v>
      </c>
      <c r="G611" s="43">
        <f t="shared" si="355"/>
        <v>434.18</v>
      </c>
      <c r="H611" s="43">
        <f t="shared" si="355"/>
        <v>434.18</v>
      </c>
      <c r="I611" s="43">
        <f t="shared" si="355"/>
        <v>434.18</v>
      </c>
      <c r="J611" s="43">
        <f t="shared" si="355"/>
        <v>434.18</v>
      </c>
      <c r="K611" s="43">
        <f t="shared" si="355"/>
        <v>434.18</v>
      </c>
      <c r="L611" s="43">
        <f t="shared" si="355"/>
        <v>434.18</v>
      </c>
      <c r="M611" s="43">
        <f t="shared" si="355"/>
        <v>434.18</v>
      </c>
      <c r="N611" s="43">
        <f t="shared" si="355"/>
        <v>434.18</v>
      </c>
      <c r="O611" s="43">
        <f t="shared" si="355"/>
        <v>434.18</v>
      </c>
      <c r="P611" s="43">
        <f t="shared" si="355"/>
        <v>434.18</v>
      </c>
      <c r="Q611" s="43">
        <f t="shared" si="355"/>
        <v>434.18</v>
      </c>
      <c r="R611" s="43">
        <f t="shared" si="355"/>
        <v>434.18</v>
      </c>
      <c r="S611" s="43">
        <f t="shared" si="355"/>
        <v>434.18</v>
      </c>
      <c r="T611" s="43">
        <f t="shared" si="355"/>
        <v>434.18</v>
      </c>
      <c r="U611" s="43">
        <f t="shared" si="355"/>
        <v>434.18</v>
      </c>
      <c r="V611" s="43">
        <f t="shared" si="355"/>
        <v>434.18</v>
      </c>
      <c r="W611" s="43">
        <f t="shared" si="355"/>
        <v>434.18</v>
      </c>
      <c r="X611" s="43">
        <f t="shared" si="355"/>
        <v>434.18</v>
      </c>
      <c r="Y611" s="43">
        <f t="shared" si="355"/>
        <v>434.18</v>
      </c>
      <c r="Z611" s="43">
        <f t="shared" si="355"/>
        <v>434.18</v>
      </c>
      <c r="AA611" s="43">
        <f t="shared" si="355"/>
        <v>434.18</v>
      </c>
    </row>
    <row r="612" spans="1:27" ht="12.75" hidden="1" customHeight="1" outlineLevel="1" x14ac:dyDescent="0.2">
      <c r="A612" s="98" t="s">
        <v>3006</v>
      </c>
      <c r="B612" s="62" t="s">
        <v>81</v>
      </c>
      <c r="C612" s="42" t="s">
        <v>77</v>
      </c>
      <c r="D612" s="43">
        <v>6.71</v>
      </c>
      <c r="E612" s="43">
        <v>6.71</v>
      </c>
      <c r="F612" s="43">
        <v>6.71</v>
      </c>
      <c r="G612" s="43">
        <v>6.71</v>
      </c>
      <c r="H612" s="43">
        <v>6.71</v>
      </c>
      <c r="I612" s="43">
        <v>6.71</v>
      </c>
      <c r="J612" s="43">
        <v>6.71</v>
      </c>
      <c r="K612" s="43">
        <v>6.71</v>
      </c>
      <c r="L612" s="43">
        <v>6.71</v>
      </c>
      <c r="M612" s="43">
        <v>6.71</v>
      </c>
      <c r="N612" s="43">
        <v>6.71</v>
      </c>
      <c r="O612" s="43">
        <v>6.71</v>
      </c>
      <c r="P612" s="43">
        <v>6.71</v>
      </c>
      <c r="Q612" s="43">
        <v>6.71</v>
      </c>
      <c r="R612" s="43">
        <v>6.71</v>
      </c>
      <c r="S612" s="43">
        <v>6.71</v>
      </c>
      <c r="T612" s="43">
        <v>6.71</v>
      </c>
      <c r="U612" s="43">
        <v>6.71</v>
      </c>
      <c r="V612" s="43">
        <v>6.71</v>
      </c>
      <c r="W612" s="43">
        <v>6.71</v>
      </c>
      <c r="X612" s="43">
        <v>6.71</v>
      </c>
      <c r="Y612" s="43">
        <v>6.71</v>
      </c>
      <c r="Z612" s="43">
        <v>6.71</v>
      </c>
      <c r="AA612" s="43">
        <v>6.71</v>
      </c>
    </row>
    <row r="613" spans="1:27" ht="12.75" hidden="1" customHeight="1" outlineLevel="1" x14ac:dyDescent="0.2">
      <c r="A613" s="98" t="s">
        <v>3007</v>
      </c>
      <c r="B613" s="62" t="s">
        <v>79</v>
      </c>
      <c r="C613" s="42" t="s">
        <v>77</v>
      </c>
      <c r="D613" s="43">
        <f>$D$11</f>
        <v>216.36</v>
      </c>
      <c r="E613" s="43">
        <f t="shared" ref="E613:AA613" si="356">$D$11</f>
        <v>216.36</v>
      </c>
      <c r="F613" s="43">
        <f t="shared" si="356"/>
        <v>216.36</v>
      </c>
      <c r="G613" s="43">
        <f t="shared" si="356"/>
        <v>216.36</v>
      </c>
      <c r="H613" s="43">
        <f t="shared" si="356"/>
        <v>216.36</v>
      </c>
      <c r="I613" s="43">
        <f t="shared" si="356"/>
        <v>216.36</v>
      </c>
      <c r="J613" s="43">
        <f t="shared" si="356"/>
        <v>216.36</v>
      </c>
      <c r="K613" s="43">
        <f t="shared" si="356"/>
        <v>216.36</v>
      </c>
      <c r="L613" s="43">
        <f t="shared" si="356"/>
        <v>216.36</v>
      </c>
      <c r="M613" s="43">
        <f t="shared" si="356"/>
        <v>216.36</v>
      </c>
      <c r="N613" s="43">
        <f t="shared" si="356"/>
        <v>216.36</v>
      </c>
      <c r="O613" s="43">
        <f t="shared" si="356"/>
        <v>216.36</v>
      </c>
      <c r="P613" s="43">
        <f t="shared" si="356"/>
        <v>216.36</v>
      </c>
      <c r="Q613" s="43">
        <f t="shared" si="356"/>
        <v>216.36</v>
      </c>
      <c r="R613" s="43">
        <f t="shared" si="356"/>
        <v>216.36</v>
      </c>
      <c r="S613" s="43">
        <f t="shared" si="356"/>
        <v>216.36</v>
      </c>
      <c r="T613" s="43">
        <f t="shared" si="356"/>
        <v>216.36</v>
      </c>
      <c r="U613" s="43">
        <f t="shared" si="356"/>
        <v>216.36</v>
      </c>
      <c r="V613" s="43">
        <f t="shared" si="356"/>
        <v>216.36</v>
      </c>
      <c r="W613" s="43">
        <f t="shared" si="356"/>
        <v>216.36</v>
      </c>
      <c r="X613" s="43">
        <f t="shared" si="356"/>
        <v>216.36</v>
      </c>
      <c r="Y613" s="43">
        <f t="shared" si="356"/>
        <v>216.36</v>
      </c>
      <c r="Z613" s="43">
        <f t="shared" si="356"/>
        <v>216.36</v>
      </c>
      <c r="AA613" s="43">
        <f t="shared" si="356"/>
        <v>216.36</v>
      </c>
    </row>
    <row r="614" spans="1:27" collapsed="1" x14ac:dyDescent="0.2">
      <c r="A614" s="97" t="s">
        <v>3008</v>
      </c>
      <c r="B614" s="27" t="str">
        <f>"27"&amp;"."&amp;$B$801&amp;"."&amp;$B$802</f>
        <v>27.01.2023</v>
      </c>
      <c r="C614" s="89" t="s">
        <v>74</v>
      </c>
      <c r="D614" s="90">
        <f>ROUND(((D615+D616+D618+D617)/1000),5)</f>
        <v>1.8487199999999999</v>
      </c>
      <c r="E614" s="90">
        <f>ROUND(((E615+E616+E618+E617)/1000),5)</f>
        <v>1.8276399999999999</v>
      </c>
      <c r="F614" s="90">
        <f>ROUND(((F615+F616+F618+F617)/1000),5)</f>
        <v>1.79508</v>
      </c>
      <c r="G614" s="90">
        <f t="shared" ref="G614:AA614" si="357">ROUND(((G615+G616+G618+G617)/1000),5)</f>
        <v>1.79393</v>
      </c>
      <c r="H614" s="90">
        <f t="shared" si="357"/>
        <v>1.86531</v>
      </c>
      <c r="I614" s="90">
        <f t="shared" si="357"/>
        <v>1.96974</v>
      </c>
      <c r="J614" s="90">
        <f t="shared" si="357"/>
        <v>2.24505</v>
      </c>
      <c r="K614" s="90">
        <f t="shared" si="357"/>
        <v>2.5007299999999999</v>
      </c>
      <c r="L614" s="90">
        <f t="shared" si="357"/>
        <v>2.5876399999999999</v>
      </c>
      <c r="M614" s="90">
        <f t="shared" si="357"/>
        <v>2.59598</v>
      </c>
      <c r="N614" s="90">
        <f t="shared" si="357"/>
        <v>2.6182799999999999</v>
      </c>
      <c r="O614" s="90">
        <f t="shared" si="357"/>
        <v>2.6452100000000001</v>
      </c>
      <c r="P614" s="90">
        <f t="shared" si="357"/>
        <v>2.6358000000000001</v>
      </c>
      <c r="Q614" s="90">
        <f t="shared" si="357"/>
        <v>2.6387100000000001</v>
      </c>
      <c r="R614" s="90">
        <f t="shared" si="357"/>
        <v>2.63618</v>
      </c>
      <c r="S614" s="90">
        <f t="shared" si="357"/>
        <v>2.62887</v>
      </c>
      <c r="T614" s="90">
        <f t="shared" si="357"/>
        <v>2.5879699999999999</v>
      </c>
      <c r="U614" s="90">
        <f t="shared" si="357"/>
        <v>2.6023700000000001</v>
      </c>
      <c r="V614" s="90">
        <f t="shared" si="357"/>
        <v>2.59992</v>
      </c>
      <c r="W614" s="90">
        <f t="shared" si="357"/>
        <v>2.6146799999999999</v>
      </c>
      <c r="X614" s="90">
        <f t="shared" si="357"/>
        <v>2.57735</v>
      </c>
      <c r="Y614" s="90">
        <f t="shared" si="357"/>
        <v>2.4668000000000001</v>
      </c>
      <c r="Z614" s="90">
        <f t="shared" si="357"/>
        <v>2.2942</v>
      </c>
      <c r="AA614" s="90">
        <f t="shared" si="357"/>
        <v>1.9574</v>
      </c>
    </row>
    <row r="615" spans="1:27" ht="12.75" hidden="1" customHeight="1" outlineLevel="1" x14ac:dyDescent="0.2">
      <c r="A615" s="98" t="s">
        <v>3009</v>
      </c>
      <c r="B615" s="62" t="s">
        <v>236</v>
      </c>
      <c r="C615" s="42" t="s">
        <v>77</v>
      </c>
      <c r="D615" s="43">
        <v>1191.47</v>
      </c>
      <c r="E615" s="43">
        <v>1170.3900000000001</v>
      </c>
      <c r="F615" s="43">
        <v>1137.83</v>
      </c>
      <c r="G615" s="43">
        <v>1136.68</v>
      </c>
      <c r="H615" s="43">
        <v>1208.06</v>
      </c>
      <c r="I615" s="43">
        <v>1312.49</v>
      </c>
      <c r="J615" s="43">
        <v>1587.8</v>
      </c>
      <c r="K615" s="43">
        <v>1843.48</v>
      </c>
      <c r="L615" s="43">
        <v>1930.39</v>
      </c>
      <c r="M615" s="43">
        <v>1938.73</v>
      </c>
      <c r="N615" s="43">
        <v>1961.03</v>
      </c>
      <c r="O615" s="43">
        <v>1987.96</v>
      </c>
      <c r="P615" s="43">
        <v>1978.55</v>
      </c>
      <c r="Q615" s="43">
        <v>1981.46</v>
      </c>
      <c r="R615" s="43">
        <v>1978.93</v>
      </c>
      <c r="S615" s="43">
        <v>1971.62</v>
      </c>
      <c r="T615" s="43">
        <v>1930.72</v>
      </c>
      <c r="U615" s="43">
        <v>1945.12</v>
      </c>
      <c r="V615" s="43">
        <v>1942.67</v>
      </c>
      <c r="W615" s="43">
        <v>1957.43</v>
      </c>
      <c r="X615" s="43">
        <v>1920.1</v>
      </c>
      <c r="Y615" s="43">
        <v>1809.55</v>
      </c>
      <c r="Z615" s="43">
        <v>1636.95</v>
      </c>
      <c r="AA615" s="43">
        <v>1300.1500000000001</v>
      </c>
    </row>
    <row r="616" spans="1:27" ht="12.75" hidden="1" customHeight="1" outlineLevel="1" x14ac:dyDescent="0.2">
      <c r="A616" s="98" t="s">
        <v>3010</v>
      </c>
      <c r="B616" s="62" t="s">
        <v>88</v>
      </c>
      <c r="C616" s="42" t="s">
        <v>77</v>
      </c>
      <c r="D616" s="43">
        <f>$D$486</f>
        <v>434.18</v>
      </c>
      <c r="E616" s="43">
        <f t="shared" ref="E616:AA616" si="358">$D$486</f>
        <v>434.18</v>
      </c>
      <c r="F616" s="43">
        <f t="shared" si="358"/>
        <v>434.18</v>
      </c>
      <c r="G616" s="43">
        <f t="shared" si="358"/>
        <v>434.18</v>
      </c>
      <c r="H616" s="43">
        <f t="shared" si="358"/>
        <v>434.18</v>
      </c>
      <c r="I616" s="43">
        <f t="shared" si="358"/>
        <v>434.18</v>
      </c>
      <c r="J616" s="43">
        <f t="shared" si="358"/>
        <v>434.18</v>
      </c>
      <c r="K616" s="43">
        <f t="shared" si="358"/>
        <v>434.18</v>
      </c>
      <c r="L616" s="43">
        <f t="shared" si="358"/>
        <v>434.18</v>
      </c>
      <c r="M616" s="43">
        <f t="shared" si="358"/>
        <v>434.18</v>
      </c>
      <c r="N616" s="43">
        <f t="shared" si="358"/>
        <v>434.18</v>
      </c>
      <c r="O616" s="43">
        <f t="shared" si="358"/>
        <v>434.18</v>
      </c>
      <c r="P616" s="43">
        <f t="shared" si="358"/>
        <v>434.18</v>
      </c>
      <c r="Q616" s="43">
        <f t="shared" si="358"/>
        <v>434.18</v>
      </c>
      <c r="R616" s="43">
        <f t="shared" si="358"/>
        <v>434.18</v>
      </c>
      <c r="S616" s="43">
        <f t="shared" si="358"/>
        <v>434.18</v>
      </c>
      <c r="T616" s="43">
        <f t="shared" si="358"/>
        <v>434.18</v>
      </c>
      <c r="U616" s="43">
        <f t="shared" si="358"/>
        <v>434.18</v>
      </c>
      <c r="V616" s="43">
        <f t="shared" si="358"/>
        <v>434.18</v>
      </c>
      <c r="W616" s="43">
        <f t="shared" si="358"/>
        <v>434.18</v>
      </c>
      <c r="X616" s="43">
        <f t="shared" si="358"/>
        <v>434.18</v>
      </c>
      <c r="Y616" s="43">
        <f t="shared" si="358"/>
        <v>434.18</v>
      </c>
      <c r="Z616" s="43">
        <f t="shared" si="358"/>
        <v>434.18</v>
      </c>
      <c r="AA616" s="43">
        <f t="shared" si="358"/>
        <v>434.18</v>
      </c>
    </row>
    <row r="617" spans="1:27" ht="12.75" hidden="1" customHeight="1" outlineLevel="1" x14ac:dyDescent="0.2">
      <c r="A617" s="98" t="s">
        <v>3011</v>
      </c>
      <c r="B617" s="62" t="s">
        <v>81</v>
      </c>
      <c r="C617" s="42" t="s">
        <v>77</v>
      </c>
      <c r="D617" s="43">
        <v>6.71</v>
      </c>
      <c r="E617" s="43">
        <v>6.71</v>
      </c>
      <c r="F617" s="43">
        <v>6.71</v>
      </c>
      <c r="G617" s="43">
        <v>6.71</v>
      </c>
      <c r="H617" s="43">
        <v>6.71</v>
      </c>
      <c r="I617" s="43">
        <v>6.71</v>
      </c>
      <c r="J617" s="43">
        <v>6.71</v>
      </c>
      <c r="K617" s="43">
        <v>6.71</v>
      </c>
      <c r="L617" s="43">
        <v>6.71</v>
      </c>
      <c r="M617" s="43">
        <v>6.71</v>
      </c>
      <c r="N617" s="43">
        <v>6.71</v>
      </c>
      <c r="O617" s="43">
        <v>6.71</v>
      </c>
      <c r="P617" s="43">
        <v>6.71</v>
      </c>
      <c r="Q617" s="43">
        <v>6.71</v>
      </c>
      <c r="R617" s="43">
        <v>6.71</v>
      </c>
      <c r="S617" s="43">
        <v>6.71</v>
      </c>
      <c r="T617" s="43">
        <v>6.71</v>
      </c>
      <c r="U617" s="43">
        <v>6.71</v>
      </c>
      <c r="V617" s="43">
        <v>6.71</v>
      </c>
      <c r="W617" s="43">
        <v>6.71</v>
      </c>
      <c r="X617" s="43">
        <v>6.71</v>
      </c>
      <c r="Y617" s="43">
        <v>6.71</v>
      </c>
      <c r="Z617" s="43">
        <v>6.71</v>
      </c>
      <c r="AA617" s="43">
        <v>6.71</v>
      </c>
    </row>
    <row r="618" spans="1:27" ht="12.75" hidden="1" customHeight="1" outlineLevel="1" x14ac:dyDescent="0.2">
      <c r="A618" s="98" t="s">
        <v>3012</v>
      </c>
      <c r="B618" s="62" t="s">
        <v>79</v>
      </c>
      <c r="C618" s="42" t="s">
        <v>77</v>
      </c>
      <c r="D618" s="43">
        <f>$D$11</f>
        <v>216.36</v>
      </c>
      <c r="E618" s="43">
        <f t="shared" ref="E618:AA618" si="359">$D$11</f>
        <v>216.36</v>
      </c>
      <c r="F618" s="43">
        <f t="shared" si="359"/>
        <v>216.36</v>
      </c>
      <c r="G618" s="43">
        <f t="shared" si="359"/>
        <v>216.36</v>
      </c>
      <c r="H618" s="43">
        <f t="shared" si="359"/>
        <v>216.36</v>
      </c>
      <c r="I618" s="43">
        <f t="shared" si="359"/>
        <v>216.36</v>
      </c>
      <c r="J618" s="43">
        <f t="shared" si="359"/>
        <v>216.36</v>
      </c>
      <c r="K618" s="43">
        <f t="shared" si="359"/>
        <v>216.36</v>
      </c>
      <c r="L618" s="43">
        <f t="shared" si="359"/>
        <v>216.36</v>
      </c>
      <c r="M618" s="43">
        <f t="shared" si="359"/>
        <v>216.36</v>
      </c>
      <c r="N618" s="43">
        <f t="shared" si="359"/>
        <v>216.36</v>
      </c>
      <c r="O618" s="43">
        <f t="shared" si="359"/>
        <v>216.36</v>
      </c>
      <c r="P618" s="43">
        <f t="shared" si="359"/>
        <v>216.36</v>
      </c>
      <c r="Q618" s="43">
        <f t="shared" si="359"/>
        <v>216.36</v>
      </c>
      <c r="R618" s="43">
        <f t="shared" si="359"/>
        <v>216.36</v>
      </c>
      <c r="S618" s="43">
        <f t="shared" si="359"/>
        <v>216.36</v>
      </c>
      <c r="T618" s="43">
        <f t="shared" si="359"/>
        <v>216.36</v>
      </c>
      <c r="U618" s="43">
        <f t="shared" si="359"/>
        <v>216.36</v>
      </c>
      <c r="V618" s="43">
        <f t="shared" si="359"/>
        <v>216.36</v>
      </c>
      <c r="W618" s="43">
        <f t="shared" si="359"/>
        <v>216.36</v>
      </c>
      <c r="X618" s="43">
        <f t="shared" si="359"/>
        <v>216.36</v>
      </c>
      <c r="Y618" s="43">
        <f t="shared" si="359"/>
        <v>216.36</v>
      </c>
      <c r="Z618" s="43">
        <f t="shared" si="359"/>
        <v>216.36</v>
      </c>
      <c r="AA618" s="43">
        <f t="shared" si="359"/>
        <v>216.36</v>
      </c>
    </row>
    <row r="619" spans="1:27" collapsed="1" x14ac:dyDescent="0.2">
      <c r="A619" s="97" t="s">
        <v>3013</v>
      </c>
      <c r="B619" s="27" t="str">
        <f>"28"&amp;"."&amp;$B$801&amp;"."&amp;$B$802</f>
        <v>28.01.2023</v>
      </c>
      <c r="C619" s="89" t="s">
        <v>74</v>
      </c>
      <c r="D619" s="90">
        <f>ROUND(((D620+D621+D623+D622)/1000),5)</f>
        <v>1.96417</v>
      </c>
      <c r="E619" s="90">
        <f>ROUND(((E620+E621+E623+E622)/1000),5)</f>
        <v>1.8535200000000001</v>
      </c>
      <c r="F619" s="90">
        <f>ROUND(((F620+F621+F623+F622)/1000),5)</f>
        <v>1.8130299999999999</v>
      </c>
      <c r="G619" s="90">
        <f t="shared" ref="G619:AA619" si="360">ROUND(((G620+G621+G623+G622)/1000),5)</f>
        <v>1.7885899999999999</v>
      </c>
      <c r="H619" s="90">
        <f t="shared" si="360"/>
        <v>1.82253</v>
      </c>
      <c r="I619" s="90">
        <f t="shared" si="360"/>
        <v>1.8544099999999999</v>
      </c>
      <c r="J619" s="90">
        <f t="shared" si="360"/>
        <v>1.9580500000000001</v>
      </c>
      <c r="K619" s="90">
        <f t="shared" si="360"/>
        <v>2.1878199999999999</v>
      </c>
      <c r="L619" s="90">
        <f t="shared" si="360"/>
        <v>2.3314900000000001</v>
      </c>
      <c r="M619" s="90">
        <f t="shared" si="360"/>
        <v>2.4853700000000001</v>
      </c>
      <c r="N619" s="90">
        <f t="shared" si="360"/>
        <v>2.5280399999999998</v>
      </c>
      <c r="O619" s="90">
        <f t="shared" si="360"/>
        <v>2.5369799999999998</v>
      </c>
      <c r="P619" s="90">
        <f t="shared" si="360"/>
        <v>2.5358100000000001</v>
      </c>
      <c r="Q619" s="90">
        <f t="shared" si="360"/>
        <v>2.5366200000000001</v>
      </c>
      <c r="R619" s="90">
        <f t="shared" si="360"/>
        <v>2.5363899999999999</v>
      </c>
      <c r="S619" s="90">
        <f t="shared" si="360"/>
        <v>2.5007600000000001</v>
      </c>
      <c r="T619" s="90">
        <f t="shared" si="360"/>
        <v>2.5147499999999998</v>
      </c>
      <c r="U619" s="90">
        <f t="shared" si="360"/>
        <v>2.5427300000000002</v>
      </c>
      <c r="V619" s="90">
        <f t="shared" si="360"/>
        <v>2.5430100000000002</v>
      </c>
      <c r="W619" s="90">
        <f t="shared" si="360"/>
        <v>2.5377100000000001</v>
      </c>
      <c r="X619" s="90">
        <f t="shared" si="360"/>
        <v>2.5350600000000001</v>
      </c>
      <c r="Y619" s="90">
        <f t="shared" si="360"/>
        <v>2.3943699999999999</v>
      </c>
      <c r="Z619" s="90">
        <f t="shared" si="360"/>
        <v>2.2703899999999999</v>
      </c>
      <c r="AA619" s="90">
        <f t="shared" si="360"/>
        <v>1.9765699999999999</v>
      </c>
    </row>
    <row r="620" spans="1:27" ht="12.75" hidden="1" customHeight="1" outlineLevel="1" x14ac:dyDescent="0.2">
      <c r="A620" s="98" t="s">
        <v>3014</v>
      </c>
      <c r="B620" s="62" t="s">
        <v>236</v>
      </c>
      <c r="C620" s="42" t="s">
        <v>77</v>
      </c>
      <c r="D620" s="43">
        <v>1306.92</v>
      </c>
      <c r="E620" s="43">
        <v>1196.27</v>
      </c>
      <c r="F620" s="43">
        <v>1155.78</v>
      </c>
      <c r="G620" s="43">
        <v>1131.3399999999999</v>
      </c>
      <c r="H620" s="43">
        <v>1165.28</v>
      </c>
      <c r="I620" s="43">
        <v>1197.1600000000001</v>
      </c>
      <c r="J620" s="43">
        <v>1300.8</v>
      </c>
      <c r="K620" s="43">
        <v>1530.57</v>
      </c>
      <c r="L620" s="43">
        <v>1674.24</v>
      </c>
      <c r="M620" s="43">
        <v>1828.12</v>
      </c>
      <c r="N620" s="43">
        <v>1870.79</v>
      </c>
      <c r="O620" s="43">
        <v>1879.73</v>
      </c>
      <c r="P620" s="43">
        <v>1878.56</v>
      </c>
      <c r="Q620" s="43">
        <v>1879.37</v>
      </c>
      <c r="R620" s="43">
        <v>1879.14</v>
      </c>
      <c r="S620" s="43">
        <v>1843.51</v>
      </c>
      <c r="T620" s="43">
        <v>1857.5</v>
      </c>
      <c r="U620" s="43">
        <v>1885.48</v>
      </c>
      <c r="V620" s="43">
        <v>1885.76</v>
      </c>
      <c r="W620" s="43">
        <v>1880.46</v>
      </c>
      <c r="X620" s="43">
        <v>1877.81</v>
      </c>
      <c r="Y620" s="43">
        <v>1737.12</v>
      </c>
      <c r="Z620" s="43">
        <v>1613.14</v>
      </c>
      <c r="AA620" s="43">
        <v>1319.32</v>
      </c>
    </row>
    <row r="621" spans="1:27" ht="12.75" hidden="1" customHeight="1" outlineLevel="1" x14ac:dyDescent="0.2">
      <c r="A621" s="98" t="s">
        <v>3015</v>
      </c>
      <c r="B621" s="62" t="s">
        <v>88</v>
      </c>
      <c r="C621" s="42" t="s">
        <v>77</v>
      </c>
      <c r="D621" s="43">
        <f>$D$486</f>
        <v>434.18</v>
      </c>
      <c r="E621" s="43">
        <f t="shared" ref="E621:AA621" si="361">$D$486</f>
        <v>434.18</v>
      </c>
      <c r="F621" s="43">
        <f t="shared" si="361"/>
        <v>434.18</v>
      </c>
      <c r="G621" s="43">
        <f t="shared" si="361"/>
        <v>434.18</v>
      </c>
      <c r="H621" s="43">
        <f t="shared" si="361"/>
        <v>434.18</v>
      </c>
      <c r="I621" s="43">
        <f t="shared" si="361"/>
        <v>434.18</v>
      </c>
      <c r="J621" s="43">
        <f t="shared" si="361"/>
        <v>434.18</v>
      </c>
      <c r="K621" s="43">
        <f t="shared" si="361"/>
        <v>434.18</v>
      </c>
      <c r="L621" s="43">
        <f t="shared" si="361"/>
        <v>434.18</v>
      </c>
      <c r="M621" s="43">
        <f t="shared" si="361"/>
        <v>434.18</v>
      </c>
      <c r="N621" s="43">
        <f t="shared" si="361"/>
        <v>434.18</v>
      </c>
      <c r="O621" s="43">
        <f t="shared" si="361"/>
        <v>434.18</v>
      </c>
      <c r="P621" s="43">
        <f t="shared" si="361"/>
        <v>434.18</v>
      </c>
      <c r="Q621" s="43">
        <f t="shared" si="361"/>
        <v>434.18</v>
      </c>
      <c r="R621" s="43">
        <f t="shared" si="361"/>
        <v>434.18</v>
      </c>
      <c r="S621" s="43">
        <f t="shared" si="361"/>
        <v>434.18</v>
      </c>
      <c r="T621" s="43">
        <f t="shared" si="361"/>
        <v>434.18</v>
      </c>
      <c r="U621" s="43">
        <f t="shared" si="361"/>
        <v>434.18</v>
      </c>
      <c r="V621" s="43">
        <f t="shared" si="361"/>
        <v>434.18</v>
      </c>
      <c r="W621" s="43">
        <f t="shared" si="361"/>
        <v>434.18</v>
      </c>
      <c r="X621" s="43">
        <f t="shared" si="361"/>
        <v>434.18</v>
      </c>
      <c r="Y621" s="43">
        <f t="shared" si="361"/>
        <v>434.18</v>
      </c>
      <c r="Z621" s="43">
        <f t="shared" si="361"/>
        <v>434.18</v>
      </c>
      <c r="AA621" s="43">
        <f t="shared" si="361"/>
        <v>434.18</v>
      </c>
    </row>
    <row r="622" spans="1:27" ht="12.75" hidden="1" customHeight="1" outlineLevel="1" x14ac:dyDescent="0.2">
      <c r="A622" s="98" t="s">
        <v>3016</v>
      </c>
      <c r="B622" s="62" t="s">
        <v>81</v>
      </c>
      <c r="C622" s="42" t="s">
        <v>77</v>
      </c>
      <c r="D622" s="43">
        <v>6.71</v>
      </c>
      <c r="E622" s="43">
        <v>6.71</v>
      </c>
      <c r="F622" s="43">
        <v>6.71</v>
      </c>
      <c r="G622" s="43">
        <v>6.71</v>
      </c>
      <c r="H622" s="43">
        <v>6.71</v>
      </c>
      <c r="I622" s="43">
        <v>6.71</v>
      </c>
      <c r="J622" s="43">
        <v>6.71</v>
      </c>
      <c r="K622" s="43">
        <v>6.71</v>
      </c>
      <c r="L622" s="43">
        <v>6.71</v>
      </c>
      <c r="M622" s="43">
        <v>6.71</v>
      </c>
      <c r="N622" s="43">
        <v>6.71</v>
      </c>
      <c r="O622" s="43">
        <v>6.71</v>
      </c>
      <c r="P622" s="43">
        <v>6.71</v>
      </c>
      <c r="Q622" s="43">
        <v>6.71</v>
      </c>
      <c r="R622" s="43">
        <v>6.71</v>
      </c>
      <c r="S622" s="43">
        <v>6.71</v>
      </c>
      <c r="T622" s="43">
        <v>6.71</v>
      </c>
      <c r="U622" s="43">
        <v>6.71</v>
      </c>
      <c r="V622" s="43">
        <v>6.71</v>
      </c>
      <c r="W622" s="43">
        <v>6.71</v>
      </c>
      <c r="X622" s="43">
        <v>6.71</v>
      </c>
      <c r="Y622" s="43">
        <v>6.71</v>
      </c>
      <c r="Z622" s="43">
        <v>6.71</v>
      </c>
      <c r="AA622" s="43">
        <v>6.71</v>
      </c>
    </row>
    <row r="623" spans="1:27" ht="12.75" hidden="1" customHeight="1" outlineLevel="1" x14ac:dyDescent="0.2">
      <c r="A623" s="98" t="s">
        <v>3017</v>
      </c>
      <c r="B623" s="62" t="s">
        <v>79</v>
      </c>
      <c r="C623" s="42" t="s">
        <v>77</v>
      </c>
      <c r="D623" s="43">
        <f>$D$11</f>
        <v>216.36</v>
      </c>
      <c r="E623" s="43">
        <f t="shared" ref="E623:AA623" si="362">$D$11</f>
        <v>216.36</v>
      </c>
      <c r="F623" s="43">
        <f t="shared" si="362"/>
        <v>216.36</v>
      </c>
      <c r="G623" s="43">
        <f t="shared" si="362"/>
        <v>216.36</v>
      </c>
      <c r="H623" s="43">
        <f t="shared" si="362"/>
        <v>216.36</v>
      </c>
      <c r="I623" s="43">
        <f t="shared" si="362"/>
        <v>216.36</v>
      </c>
      <c r="J623" s="43">
        <f t="shared" si="362"/>
        <v>216.36</v>
      </c>
      <c r="K623" s="43">
        <f t="shared" si="362"/>
        <v>216.36</v>
      </c>
      <c r="L623" s="43">
        <f t="shared" si="362"/>
        <v>216.36</v>
      </c>
      <c r="M623" s="43">
        <f t="shared" si="362"/>
        <v>216.36</v>
      </c>
      <c r="N623" s="43">
        <f t="shared" si="362"/>
        <v>216.36</v>
      </c>
      <c r="O623" s="43">
        <f t="shared" si="362"/>
        <v>216.36</v>
      </c>
      <c r="P623" s="43">
        <f t="shared" si="362"/>
        <v>216.36</v>
      </c>
      <c r="Q623" s="43">
        <f t="shared" si="362"/>
        <v>216.36</v>
      </c>
      <c r="R623" s="43">
        <f t="shared" si="362"/>
        <v>216.36</v>
      </c>
      <c r="S623" s="43">
        <f t="shared" si="362"/>
        <v>216.36</v>
      </c>
      <c r="T623" s="43">
        <f t="shared" si="362"/>
        <v>216.36</v>
      </c>
      <c r="U623" s="43">
        <f t="shared" si="362"/>
        <v>216.36</v>
      </c>
      <c r="V623" s="43">
        <f t="shared" si="362"/>
        <v>216.36</v>
      </c>
      <c r="W623" s="43">
        <f t="shared" si="362"/>
        <v>216.36</v>
      </c>
      <c r="X623" s="43">
        <f t="shared" si="362"/>
        <v>216.36</v>
      </c>
      <c r="Y623" s="43">
        <f t="shared" si="362"/>
        <v>216.36</v>
      </c>
      <c r="Z623" s="43">
        <f t="shared" si="362"/>
        <v>216.36</v>
      </c>
      <c r="AA623" s="43">
        <f t="shared" si="362"/>
        <v>216.36</v>
      </c>
    </row>
    <row r="624" spans="1:27" collapsed="1" x14ac:dyDescent="0.2">
      <c r="A624" s="97" t="s">
        <v>3018</v>
      </c>
      <c r="B624" s="27" t="str">
        <f>"29"&amp;"."&amp;$B$801&amp;"."&amp;$B$802</f>
        <v>29.01.2023</v>
      </c>
      <c r="C624" s="89" t="s">
        <v>74</v>
      </c>
      <c r="D624" s="90">
        <f>ROUND(((D625+D626+D628+D627)/1000),5)</f>
        <v>1.92675</v>
      </c>
      <c r="E624" s="90">
        <f>ROUND(((E625+E626+E628+E627)/1000),5)</f>
        <v>1.84745</v>
      </c>
      <c r="F624" s="90">
        <f>ROUND(((F625+F626+F628+F627)/1000),5)</f>
        <v>1.7788299999999999</v>
      </c>
      <c r="G624" s="90">
        <f t="shared" ref="G624:AA624" si="363">ROUND(((G625+G626+G628+G627)/1000),5)</f>
        <v>1.7794099999999999</v>
      </c>
      <c r="H624" s="90">
        <f t="shared" si="363"/>
        <v>1.82145</v>
      </c>
      <c r="I624" s="90">
        <f t="shared" si="363"/>
        <v>1.84901</v>
      </c>
      <c r="J624" s="90">
        <f t="shared" si="363"/>
        <v>1.91384</v>
      </c>
      <c r="K624" s="90">
        <f t="shared" si="363"/>
        <v>2.0489000000000002</v>
      </c>
      <c r="L624" s="90">
        <f t="shared" si="363"/>
        <v>2.2573599999999998</v>
      </c>
      <c r="M624" s="90">
        <f t="shared" si="363"/>
        <v>2.3703099999999999</v>
      </c>
      <c r="N624" s="90">
        <f t="shared" si="363"/>
        <v>2.4954200000000002</v>
      </c>
      <c r="O624" s="90">
        <f t="shared" si="363"/>
        <v>2.5146000000000002</v>
      </c>
      <c r="P624" s="90">
        <f t="shared" si="363"/>
        <v>2.5162900000000001</v>
      </c>
      <c r="Q624" s="90">
        <f t="shared" si="363"/>
        <v>2.51708</v>
      </c>
      <c r="R624" s="90">
        <f t="shared" si="363"/>
        <v>2.51674</v>
      </c>
      <c r="S624" s="90">
        <f t="shared" si="363"/>
        <v>2.4784000000000002</v>
      </c>
      <c r="T624" s="90">
        <f t="shared" si="363"/>
        <v>2.4925000000000002</v>
      </c>
      <c r="U624" s="90">
        <f t="shared" si="363"/>
        <v>2.52657</v>
      </c>
      <c r="V624" s="90">
        <f t="shared" si="363"/>
        <v>2.53539</v>
      </c>
      <c r="W624" s="90">
        <f t="shared" si="363"/>
        <v>2.5380400000000001</v>
      </c>
      <c r="X624" s="90">
        <f t="shared" si="363"/>
        <v>2.5348099999999998</v>
      </c>
      <c r="Y624" s="90">
        <f t="shared" si="363"/>
        <v>2.4237199999999999</v>
      </c>
      <c r="Z624" s="90">
        <f t="shared" si="363"/>
        <v>2.2383999999999999</v>
      </c>
      <c r="AA624" s="90">
        <f t="shared" si="363"/>
        <v>1.9366399999999999</v>
      </c>
    </row>
    <row r="625" spans="1:27" ht="12.75" hidden="1" customHeight="1" outlineLevel="1" x14ac:dyDescent="0.2">
      <c r="A625" s="98" t="s">
        <v>3019</v>
      </c>
      <c r="B625" s="62" t="s">
        <v>236</v>
      </c>
      <c r="C625" s="42" t="s">
        <v>77</v>
      </c>
      <c r="D625" s="43">
        <v>1269.5</v>
      </c>
      <c r="E625" s="43">
        <v>1190.2</v>
      </c>
      <c r="F625" s="43">
        <v>1121.58</v>
      </c>
      <c r="G625" s="43">
        <v>1122.1600000000001</v>
      </c>
      <c r="H625" s="43">
        <v>1164.2</v>
      </c>
      <c r="I625" s="43">
        <v>1191.76</v>
      </c>
      <c r="J625" s="43">
        <v>1256.5899999999999</v>
      </c>
      <c r="K625" s="43">
        <v>1391.65</v>
      </c>
      <c r="L625" s="43">
        <v>1600.11</v>
      </c>
      <c r="M625" s="43">
        <v>1713.06</v>
      </c>
      <c r="N625" s="43">
        <v>1838.17</v>
      </c>
      <c r="O625" s="43">
        <v>1857.35</v>
      </c>
      <c r="P625" s="43">
        <v>1859.04</v>
      </c>
      <c r="Q625" s="43">
        <v>1859.83</v>
      </c>
      <c r="R625" s="43">
        <v>1859.49</v>
      </c>
      <c r="S625" s="43">
        <v>1821.15</v>
      </c>
      <c r="T625" s="43">
        <v>1835.25</v>
      </c>
      <c r="U625" s="43">
        <v>1869.32</v>
      </c>
      <c r="V625" s="43">
        <v>1878.14</v>
      </c>
      <c r="W625" s="43">
        <v>1880.79</v>
      </c>
      <c r="X625" s="43">
        <v>1877.56</v>
      </c>
      <c r="Y625" s="43">
        <v>1766.47</v>
      </c>
      <c r="Z625" s="43">
        <v>1581.15</v>
      </c>
      <c r="AA625" s="43">
        <v>1279.3900000000001</v>
      </c>
    </row>
    <row r="626" spans="1:27" ht="12.75" hidden="1" customHeight="1" outlineLevel="1" x14ac:dyDescent="0.2">
      <c r="A626" s="98" t="s">
        <v>3020</v>
      </c>
      <c r="B626" s="62" t="s">
        <v>88</v>
      </c>
      <c r="C626" s="42" t="s">
        <v>77</v>
      </c>
      <c r="D626" s="43">
        <f>$D$486</f>
        <v>434.18</v>
      </c>
      <c r="E626" s="43">
        <f t="shared" ref="E626:AA626" si="364">$D$486</f>
        <v>434.18</v>
      </c>
      <c r="F626" s="43">
        <f t="shared" si="364"/>
        <v>434.18</v>
      </c>
      <c r="G626" s="43">
        <f t="shared" si="364"/>
        <v>434.18</v>
      </c>
      <c r="H626" s="43">
        <f t="shared" si="364"/>
        <v>434.18</v>
      </c>
      <c r="I626" s="43">
        <f t="shared" si="364"/>
        <v>434.18</v>
      </c>
      <c r="J626" s="43">
        <f t="shared" si="364"/>
        <v>434.18</v>
      </c>
      <c r="K626" s="43">
        <f t="shared" si="364"/>
        <v>434.18</v>
      </c>
      <c r="L626" s="43">
        <f t="shared" si="364"/>
        <v>434.18</v>
      </c>
      <c r="M626" s="43">
        <f t="shared" si="364"/>
        <v>434.18</v>
      </c>
      <c r="N626" s="43">
        <f t="shared" si="364"/>
        <v>434.18</v>
      </c>
      <c r="O626" s="43">
        <f t="shared" si="364"/>
        <v>434.18</v>
      </c>
      <c r="P626" s="43">
        <f t="shared" si="364"/>
        <v>434.18</v>
      </c>
      <c r="Q626" s="43">
        <f t="shared" si="364"/>
        <v>434.18</v>
      </c>
      <c r="R626" s="43">
        <f t="shared" si="364"/>
        <v>434.18</v>
      </c>
      <c r="S626" s="43">
        <f t="shared" si="364"/>
        <v>434.18</v>
      </c>
      <c r="T626" s="43">
        <f t="shared" si="364"/>
        <v>434.18</v>
      </c>
      <c r="U626" s="43">
        <f t="shared" si="364"/>
        <v>434.18</v>
      </c>
      <c r="V626" s="43">
        <f t="shared" si="364"/>
        <v>434.18</v>
      </c>
      <c r="W626" s="43">
        <f t="shared" si="364"/>
        <v>434.18</v>
      </c>
      <c r="X626" s="43">
        <f t="shared" si="364"/>
        <v>434.18</v>
      </c>
      <c r="Y626" s="43">
        <f t="shared" si="364"/>
        <v>434.18</v>
      </c>
      <c r="Z626" s="43">
        <f t="shared" si="364"/>
        <v>434.18</v>
      </c>
      <c r="AA626" s="43">
        <f t="shared" si="364"/>
        <v>434.18</v>
      </c>
    </row>
    <row r="627" spans="1:27" ht="12.75" hidden="1" customHeight="1" outlineLevel="1" x14ac:dyDescent="0.2">
      <c r="A627" s="98" t="s">
        <v>3021</v>
      </c>
      <c r="B627" s="62" t="s">
        <v>81</v>
      </c>
      <c r="C627" s="42" t="s">
        <v>77</v>
      </c>
      <c r="D627" s="43">
        <v>6.71</v>
      </c>
      <c r="E627" s="43">
        <v>6.71</v>
      </c>
      <c r="F627" s="43">
        <v>6.71</v>
      </c>
      <c r="G627" s="43">
        <v>6.71</v>
      </c>
      <c r="H627" s="43">
        <v>6.71</v>
      </c>
      <c r="I627" s="43">
        <v>6.71</v>
      </c>
      <c r="J627" s="43">
        <v>6.71</v>
      </c>
      <c r="K627" s="43">
        <v>6.71</v>
      </c>
      <c r="L627" s="43">
        <v>6.71</v>
      </c>
      <c r="M627" s="43">
        <v>6.71</v>
      </c>
      <c r="N627" s="43">
        <v>6.71</v>
      </c>
      <c r="O627" s="43">
        <v>6.71</v>
      </c>
      <c r="P627" s="43">
        <v>6.71</v>
      </c>
      <c r="Q627" s="43">
        <v>6.71</v>
      </c>
      <c r="R627" s="43">
        <v>6.71</v>
      </c>
      <c r="S627" s="43">
        <v>6.71</v>
      </c>
      <c r="T627" s="43">
        <v>6.71</v>
      </c>
      <c r="U627" s="43">
        <v>6.71</v>
      </c>
      <c r="V627" s="43">
        <v>6.71</v>
      </c>
      <c r="W627" s="43">
        <v>6.71</v>
      </c>
      <c r="X627" s="43">
        <v>6.71</v>
      </c>
      <c r="Y627" s="43">
        <v>6.71</v>
      </c>
      <c r="Z627" s="43">
        <v>6.71</v>
      </c>
      <c r="AA627" s="43">
        <v>6.71</v>
      </c>
    </row>
    <row r="628" spans="1:27" ht="12.75" hidden="1" customHeight="1" outlineLevel="1" x14ac:dyDescent="0.2">
      <c r="A628" s="98" t="s">
        <v>3022</v>
      </c>
      <c r="B628" s="62" t="s">
        <v>79</v>
      </c>
      <c r="C628" s="42" t="s">
        <v>77</v>
      </c>
      <c r="D628" s="43">
        <f>$D$11</f>
        <v>216.36</v>
      </c>
      <c r="E628" s="43">
        <f t="shared" ref="E628:AA628" si="365">$D$11</f>
        <v>216.36</v>
      </c>
      <c r="F628" s="43">
        <f t="shared" si="365"/>
        <v>216.36</v>
      </c>
      <c r="G628" s="43">
        <f t="shared" si="365"/>
        <v>216.36</v>
      </c>
      <c r="H628" s="43">
        <f t="shared" si="365"/>
        <v>216.36</v>
      </c>
      <c r="I628" s="43">
        <f t="shared" si="365"/>
        <v>216.36</v>
      </c>
      <c r="J628" s="43">
        <f t="shared" si="365"/>
        <v>216.36</v>
      </c>
      <c r="K628" s="43">
        <f t="shared" si="365"/>
        <v>216.36</v>
      </c>
      <c r="L628" s="43">
        <f t="shared" si="365"/>
        <v>216.36</v>
      </c>
      <c r="M628" s="43">
        <f t="shared" si="365"/>
        <v>216.36</v>
      </c>
      <c r="N628" s="43">
        <f t="shared" si="365"/>
        <v>216.36</v>
      </c>
      <c r="O628" s="43">
        <f t="shared" si="365"/>
        <v>216.36</v>
      </c>
      <c r="P628" s="43">
        <f t="shared" si="365"/>
        <v>216.36</v>
      </c>
      <c r="Q628" s="43">
        <f t="shared" si="365"/>
        <v>216.36</v>
      </c>
      <c r="R628" s="43">
        <f t="shared" si="365"/>
        <v>216.36</v>
      </c>
      <c r="S628" s="43">
        <f t="shared" si="365"/>
        <v>216.36</v>
      </c>
      <c r="T628" s="43">
        <f t="shared" si="365"/>
        <v>216.36</v>
      </c>
      <c r="U628" s="43">
        <f t="shared" si="365"/>
        <v>216.36</v>
      </c>
      <c r="V628" s="43">
        <f t="shared" si="365"/>
        <v>216.36</v>
      </c>
      <c r="W628" s="43">
        <f t="shared" si="365"/>
        <v>216.36</v>
      </c>
      <c r="X628" s="43">
        <f t="shared" si="365"/>
        <v>216.36</v>
      </c>
      <c r="Y628" s="43">
        <f t="shared" si="365"/>
        <v>216.36</v>
      </c>
      <c r="Z628" s="43">
        <f t="shared" si="365"/>
        <v>216.36</v>
      </c>
      <c r="AA628" s="43">
        <f t="shared" si="365"/>
        <v>216.36</v>
      </c>
    </row>
    <row r="629" spans="1:27" collapsed="1" x14ac:dyDescent="0.2">
      <c r="A629" s="97" t="s">
        <v>3023</v>
      </c>
      <c r="B629" s="27" t="str">
        <f>"30"&amp;"."&amp;$B$801&amp;"."&amp;$B$802</f>
        <v>30.01.2023</v>
      </c>
      <c r="C629" s="89" t="s">
        <v>74</v>
      </c>
      <c r="D629" s="90">
        <f>ROUND(((D630+D631+D633+D632)/1000),5)</f>
        <v>1.8517600000000001</v>
      </c>
      <c r="E629" s="90">
        <f>ROUND(((E630+E631+E633+E632)/1000),5)</f>
        <v>1.78992</v>
      </c>
      <c r="F629" s="90">
        <f>ROUND(((F630+F631+F633+F632)/1000),5)</f>
        <v>1.7400100000000001</v>
      </c>
      <c r="G629" s="90">
        <f t="shared" ref="G629:AA629" si="366">ROUND(((G630+G631+G633+G632)/1000),5)</f>
        <v>1.7378</v>
      </c>
      <c r="H629" s="90">
        <f t="shared" si="366"/>
        <v>1.7757799999999999</v>
      </c>
      <c r="I629" s="90">
        <f t="shared" si="366"/>
        <v>1.87243</v>
      </c>
      <c r="J629" s="90">
        <f t="shared" si="366"/>
        <v>2.16967</v>
      </c>
      <c r="K629" s="90">
        <f t="shared" si="366"/>
        <v>2.3496899999999998</v>
      </c>
      <c r="L629" s="90">
        <f t="shared" si="366"/>
        <v>2.5079099999999999</v>
      </c>
      <c r="M629" s="90">
        <f t="shared" si="366"/>
        <v>2.51396</v>
      </c>
      <c r="N629" s="90">
        <f t="shared" si="366"/>
        <v>2.5283099999999998</v>
      </c>
      <c r="O629" s="90">
        <f t="shared" si="366"/>
        <v>2.5573999999999999</v>
      </c>
      <c r="P629" s="90">
        <f t="shared" si="366"/>
        <v>2.5492400000000002</v>
      </c>
      <c r="Q629" s="90">
        <f t="shared" si="366"/>
        <v>2.5573100000000002</v>
      </c>
      <c r="R629" s="90">
        <f t="shared" si="366"/>
        <v>2.55227</v>
      </c>
      <c r="S629" s="90">
        <f t="shared" si="366"/>
        <v>2.5462899999999999</v>
      </c>
      <c r="T629" s="90">
        <f t="shared" si="366"/>
        <v>2.50963</v>
      </c>
      <c r="U629" s="90">
        <f t="shared" si="366"/>
        <v>2.5243199999999999</v>
      </c>
      <c r="V629" s="90">
        <f t="shared" si="366"/>
        <v>2.5332699999999999</v>
      </c>
      <c r="W629" s="90">
        <f t="shared" si="366"/>
        <v>2.5455199999999998</v>
      </c>
      <c r="X629" s="90">
        <f t="shared" si="366"/>
        <v>2.4965000000000002</v>
      </c>
      <c r="Y629" s="90">
        <f t="shared" si="366"/>
        <v>2.3209300000000002</v>
      </c>
      <c r="Z629" s="90">
        <f t="shared" si="366"/>
        <v>2.1494399999999998</v>
      </c>
      <c r="AA629" s="90">
        <f t="shared" si="366"/>
        <v>1.8460700000000001</v>
      </c>
    </row>
    <row r="630" spans="1:27" ht="12.75" hidden="1" customHeight="1" outlineLevel="1" x14ac:dyDescent="0.2">
      <c r="A630" s="98" t="s">
        <v>3024</v>
      </c>
      <c r="B630" s="62" t="s">
        <v>236</v>
      </c>
      <c r="C630" s="42" t="s">
        <v>77</v>
      </c>
      <c r="D630" s="43">
        <v>1194.51</v>
      </c>
      <c r="E630" s="43">
        <v>1132.67</v>
      </c>
      <c r="F630" s="43">
        <v>1082.76</v>
      </c>
      <c r="G630" s="43">
        <v>1080.55</v>
      </c>
      <c r="H630" s="43">
        <v>1118.53</v>
      </c>
      <c r="I630" s="43">
        <v>1215.18</v>
      </c>
      <c r="J630" s="43">
        <v>1512.42</v>
      </c>
      <c r="K630" s="43">
        <v>1692.44</v>
      </c>
      <c r="L630" s="43">
        <v>1850.66</v>
      </c>
      <c r="M630" s="43">
        <v>1856.71</v>
      </c>
      <c r="N630" s="43">
        <v>1871.06</v>
      </c>
      <c r="O630" s="43">
        <v>1900.15</v>
      </c>
      <c r="P630" s="43">
        <v>1891.99</v>
      </c>
      <c r="Q630" s="43">
        <v>1900.06</v>
      </c>
      <c r="R630" s="43">
        <v>1895.02</v>
      </c>
      <c r="S630" s="43">
        <v>1889.04</v>
      </c>
      <c r="T630" s="43">
        <v>1852.38</v>
      </c>
      <c r="U630" s="43">
        <v>1867.07</v>
      </c>
      <c r="V630" s="43">
        <v>1876.02</v>
      </c>
      <c r="W630" s="43">
        <v>1888.27</v>
      </c>
      <c r="X630" s="43">
        <v>1839.25</v>
      </c>
      <c r="Y630" s="43">
        <v>1663.68</v>
      </c>
      <c r="Z630" s="43">
        <v>1492.19</v>
      </c>
      <c r="AA630" s="43">
        <v>1188.82</v>
      </c>
    </row>
    <row r="631" spans="1:27" ht="12.75" hidden="1" customHeight="1" outlineLevel="1" x14ac:dyDescent="0.2">
      <c r="A631" s="98" t="s">
        <v>3025</v>
      </c>
      <c r="B631" s="62" t="s">
        <v>88</v>
      </c>
      <c r="C631" s="42" t="s">
        <v>77</v>
      </c>
      <c r="D631" s="43">
        <f>$D$486</f>
        <v>434.18</v>
      </c>
      <c r="E631" s="43">
        <f t="shared" ref="E631:AA631" si="367">$D$486</f>
        <v>434.18</v>
      </c>
      <c r="F631" s="43">
        <f t="shared" si="367"/>
        <v>434.18</v>
      </c>
      <c r="G631" s="43">
        <f t="shared" si="367"/>
        <v>434.18</v>
      </c>
      <c r="H631" s="43">
        <f t="shared" si="367"/>
        <v>434.18</v>
      </c>
      <c r="I631" s="43">
        <f t="shared" si="367"/>
        <v>434.18</v>
      </c>
      <c r="J631" s="43">
        <f t="shared" si="367"/>
        <v>434.18</v>
      </c>
      <c r="K631" s="43">
        <f t="shared" si="367"/>
        <v>434.18</v>
      </c>
      <c r="L631" s="43">
        <f t="shared" si="367"/>
        <v>434.18</v>
      </c>
      <c r="M631" s="43">
        <f t="shared" si="367"/>
        <v>434.18</v>
      </c>
      <c r="N631" s="43">
        <f t="shared" si="367"/>
        <v>434.18</v>
      </c>
      <c r="O631" s="43">
        <f t="shared" si="367"/>
        <v>434.18</v>
      </c>
      <c r="P631" s="43">
        <f t="shared" si="367"/>
        <v>434.18</v>
      </c>
      <c r="Q631" s="43">
        <f t="shared" si="367"/>
        <v>434.18</v>
      </c>
      <c r="R631" s="43">
        <f t="shared" si="367"/>
        <v>434.18</v>
      </c>
      <c r="S631" s="43">
        <f t="shared" si="367"/>
        <v>434.18</v>
      </c>
      <c r="T631" s="43">
        <f t="shared" si="367"/>
        <v>434.18</v>
      </c>
      <c r="U631" s="43">
        <f t="shared" si="367"/>
        <v>434.18</v>
      </c>
      <c r="V631" s="43">
        <f t="shared" si="367"/>
        <v>434.18</v>
      </c>
      <c r="W631" s="43">
        <f t="shared" si="367"/>
        <v>434.18</v>
      </c>
      <c r="X631" s="43">
        <f t="shared" si="367"/>
        <v>434.18</v>
      </c>
      <c r="Y631" s="43">
        <f t="shared" si="367"/>
        <v>434.18</v>
      </c>
      <c r="Z631" s="43">
        <f t="shared" si="367"/>
        <v>434.18</v>
      </c>
      <c r="AA631" s="43">
        <f t="shared" si="367"/>
        <v>434.18</v>
      </c>
    </row>
    <row r="632" spans="1:27" ht="12.75" hidden="1" customHeight="1" outlineLevel="1" x14ac:dyDescent="0.2">
      <c r="A632" s="98" t="s">
        <v>3026</v>
      </c>
      <c r="B632" s="62" t="s">
        <v>81</v>
      </c>
      <c r="C632" s="42" t="s">
        <v>77</v>
      </c>
      <c r="D632" s="43">
        <v>6.71</v>
      </c>
      <c r="E632" s="43">
        <v>6.71</v>
      </c>
      <c r="F632" s="43">
        <v>6.71</v>
      </c>
      <c r="G632" s="43">
        <v>6.71</v>
      </c>
      <c r="H632" s="43">
        <v>6.71</v>
      </c>
      <c r="I632" s="43">
        <v>6.71</v>
      </c>
      <c r="J632" s="43">
        <v>6.71</v>
      </c>
      <c r="K632" s="43">
        <v>6.71</v>
      </c>
      <c r="L632" s="43">
        <v>6.71</v>
      </c>
      <c r="M632" s="43">
        <v>6.71</v>
      </c>
      <c r="N632" s="43">
        <v>6.71</v>
      </c>
      <c r="O632" s="43">
        <v>6.71</v>
      </c>
      <c r="P632" s="43">
        <v>6.71</v>
      </c>
      <c r="Q632" s="43">
        <v>6.71</v>
      </c>
      <c r="R632" s="43">
        <v>6.71</v>
      </c>
      <c r="S632" s="43">
        <v>6.71</v>
      </c>
      <c r="T632" s="43">
        <v>6.71</v>
      </c>
      <c r="U632" s="43">
        <v>6.71</v>
      </c>
      <c r="V632" s="43">
        <v>6.71</v>
      </c>
      <c r="W632" s="43">
        <v>6.71</v>
      </c>
      <c r="X632" s="43">
        <v>6.71</v>
      </c>
      <c r="Y632" s="43">
        <v>6.71</v>
      </c>
      <c r="Z632" s="43">
        <v>6.71</v>
      </c>
      <c r="AA632" s="43">
        <v>6.71</v>
      </c>
    </row>
    <row r="633" spans="1:27" ht="12.75" hidden="1" customHeight="1" outlineLevel="1" x14ac:dyDescent="0.2">
      <c r="A633" s="98" t="s">
        <v>3027</v>
      </c>
      <c r="B633" s="62" t="s">
        <v>79</v>
      </c>
      <c r="C633" s="42" t="s">
        <v>77</v>
      </c>
      <c r="D633" s="43">
        <f>$D$11</f>
        <v>216.36</v>
      </c>
      <c r="E633" s="43">
        <f t="shared" ref="E633:AA633" si="368">$D$11</f>
        <v>216.36</v>
      </c>
      <c r="F633" s="43">
        <f t="shared" si="368"/>
        <v>216.36</v>
      </c>
      <c r="G633" s="43">
        <f t="shared" si="368"/>
        <v>216.36</v>
      </c>
      <c r="H633" s="43">
        <f t="shared" si="368"/>
        <v>216.36</v>
      </c>
      <c r="I633" s="43">
        <f t="shared" si="368"/>
        <v>216.36</v>
      </c>
      <c r="J633" s="43">
        <f t="shared" si="368"/>
        <v>216.36</v>
      </c>
      <c r="K633" s="43">
        <f t="shared" si="368"/>
        <v>216.36</v>
      </c>
      <c r="L633" s="43">
        <f t="shared" si="368"/>
        <v>216.36</v>
      </c>
      <c r="M633" s="43">
        <f t="shared" si="368"/>
        <v>216.36</v>
      </c>
      <c r="N633" s="43">
        <f t="shared" si="368"/>
        <v>216.36</v>
      </c>
      <c r="O633" s="43">
        <f t="shared" si="368"/>
        <v>216.36</v>
      </c>
      <c r="P633" s="43">
        <f t="shared" si="368"/>
        <v>216.36</v>
      </c>
      <c r="Q633" s="43">
        <f t="shared" si="368"/>
        <v>216.36</v>
      </c>
      <c r="R633" s="43">
        <f t="shared" si="368"/>
        <v>216.36</v>
      </c>
      <c r="S633" s="43">
        <f t="shared" si="368"/>
        <v>216.36</v>
      </c>
      <c r="T633" s="43">
        <f t="shared" si="368"/>
        <v>216.36</v>
      </c>
      <c r="U633" s="43">
        <f t="shared" si="368"/>
        <v>216.36</v>
      </c>
      <c r="V633" s="43">
        <f t="shared" si="368"/>
        <v>216.36</v>
      </c>
      <c r="W633" s="43">
        <f t="shared" si="368"/>
        <v>216.36</v>
      </c>
      <c r="X633" s="43">
        <f t="shared" si="368"/>
        <v>216.36</v>
      </c>
      <c r="Y633" s="43">
        <f t="shared" si="368"/>
        <v>216.36</v>
      </c>
      <c r="Z633" s="43">
        <f t="shared" si="368"/>
        <v>216.36</v>
      </c>
      <c r="AA633" s="43">
        <f t="shared" si="368"/>
        <v>216.36</v>
      </c>
    </row>
    <row r="634" spans="1:27" collapsed="1" x14ac:dyDescent="0.2">
      <c r="A634" s="97" t="s">
        <v>3028</v>
      </c>
      <c r="B634" s="27" t="str">
        <f>"31"&amp;"."&amp;$B$801&amp;"."&amp;$B$802</f>
        <v>31.01.2023</v>
      </c>
      <c r="C634" s="89" t="s">
        <v>74</v>
      </c>
      <c r="D634" s="90">
        <f>ROUND(((D635+D636+D638+D637)/1000),5)</f>
        <v>1.73933</v>
      </c>
      <c r="E634" s="90">
        <f>ROUND(((E635+E636+E638+E637)/1000),5)</f>
        <v>1.7173700000000001</v>
      </c>
      <c r="F634" s="90">
        <f>ROUND(((F635+F636+F638+F637)/1000),5)</f>
        <v>1.7026600000000001</v>
      </c>
      <c r="G634" s="90">
        <f t="shared" ref="G634:AA634" si="369">ROUND(((G635+G636+G638+G637)/1000),5)</f>
        <v>1.6990499999999999</v>
      </c>
      <c r="H634" s="90">
        <f t="shared" si="369"/>
        <v>1.7341899999999999</v>
      </c>
      <c r="I634" s="90">
        <f t="shared" si="369"/>
        <v>1.7419199999999999</v>
      </c>
      <c r="J634" s="90">
        <f t="shared" si="369"/>
        <v>1.97065</v>
      </c>
      <c r="K634" s="90">
        <f t="shared" si="369"/>
        <v>2.2183899999999999</v>
      </c>
      <c r="L634" s="90">
        <f t="shared" si="369"/>
        <v>2.2837200000000002</v>
      </c>
      <c r="M634" s="90">
        <f t="shared" si="369"/>
        <v>2.3038699999999999</v>
      </c>
      <c r="N634" s="90">
        <f t="shared" si="369"/>
        <v>2.3236300000000001</v>
      </c>
      <c r="O634" s="90">
        <f t="shared" si="369"/>
        <v>2.3603100000000001</v>
      </c>
      <c r="P634" s="90">
        <f t="shared" si="369"/>
        <v>2.3401999999999998</v>
      </c>
      <c r="Q634" s="90">
        <f t="shared" si="369"/>
        <v>2.3456700000000001</v>
      </c>
      <c r="R634" s="90">
        <f t="shared" si="369"/>
        <v>2.3409300000000002</v>
      </c>
      <c r="S634" s="90">
        <f t="shared" si="369"/>
        <v>2.3328700000000002</v>
      </c>
      <c r="T634" s="90">
        <f t="shared" si="369"/>
        <v>2.28714</v>
      </c>
      <c r="U634" s="90">
        <f t="shared" si="369"/>
        <v>2.3393000000000002</v>
      </c>
      <c r="V634" s="90">
        <f t="shared" si="369"/>
        <v>2.3292999999999999</v>
      </c>
      <c r="W634" s="90">
        <f t="shared" si="369"/>
        <v>2.33954</v>
      </c>
      <c r="X634" s="90">
        <f t="shared" si="369"/>
        <v>2.3002699999999998</v>
      </c>
      <c r="Y634" s="90">
        <f t="shared" si="369"/>
        <v>2.2109399999999999</v>
      </c>
      <c r="Z634" s="90">
        <f t="shared" si="369"/>
        <v>1.9748699999999999</v>
      </c>
      <c r="AA634" s="90">
        <f t="shared" si="369"/>
        <v>1.7562500000000001</v>
      </c>
    </row>
    <row r="635" spans="1:27" ht="12.75" hidden="1" customHeight="1" outlineLevel="1" x14ac:dyDescent="0.2">
      <c r="A635" s="98" t="s">
        <v>3029</v>
      </c>
      <c r="B635" s="62" t="s">
        <v>236</v>
      </c>
      <c r="C635" s="42" t="s">
        <v>77</v>
      </c>
      <c r="D635" s="43">
        <v>1082.08</v>
      </c>
      <c r="E635" s="43">
        <v>1060.1199999999999</v>
      </c>
      <c r="F635" s="43">
        <v>1045.4100000000001</v>
      </c>
      <c r="G635" s="43">
        <v>1041.8</v>
      </c>
      <c r="H635" s="43">
        <v>1076.94</v>
      </c>
      <c r="I635" s="43">
        <v>1084.67</v>
      </c>
      <c r="J635" s="43">
        <v>1313.4</v>
      </c>
      <c r="K635" s="43">
        <v>1561.14</v>
      </c>
      <c r="L635" s="43">
        <v>1626.47</v>
      </c>
      <c r="M635" s="43">
        <v>1646.62</v>
      </c>
      <c r="N635" s="43">
        <v>1666.38</v>
      </c>
      <c r="O635" s="43">
        <v>1703.06</v>
      </c>
      <c r="P635" s="43">
        <v>1682.95</v>
      </c>
      <c r="Q635" s="43">
        <v>1688.42</v>
      </c>
      <c r="R635" s="43">
        <v>1683.68</v>
      </c>
      <c r="S635" s="43">
        <v>1675.62</v>
      </c>
      <c r="T635" s="43">
        <v>1629.89</v>
      </c>
      <c r="U635" s="43">
        <v>1682.05</v>
      </c>
      <c r="V635" s="43">
        <v>1672.05</v>
      </c>
      <c r="W635" s="43">
        <v>1682.29</v>
      </c>
      <c r="X635" s="43">
        <v>1643.02</v>
      </c>
      <c r="Y635" s="43">
        <v>1553.69</v>
      </c>
      <c r="Z635" s="43">
        <v>1317.62</v>
      </c>
      <c r="AA635" s="43">
        <v>1099</v>
      </c>
    </row>
    <row r="636" spans="1:27" ht="12.75" hidden="1" customHeight="1" outlineLevel="1" x14ac:dyDescent="0.2">
      <c r="A636" s="98" t="s">
        <v>3030</v>
      </c>
      <c r="B636" s="62" t="s">
        <v>88</v>
      </c>
      <c r="C636" s="42" t="s">
        <v>77</v>
      </c>
      <c r="D636" s="43">
        <f>$D$486</f>
        <v>434.18</v>
      </c>
      <c r="E636" s="43">
        <f t="shared" ref="E636:AA636" si="370">$D$486</f>
        <v>434.18</v>
      </c>
      <c r="F636" s="43">
        <f t="shared" si="370"/>
        <v>434.18</v>
      </c>
      <c r="G636" s="43">
        <f t="shared" si="370"/>
        <v>434.18</v>
      </c>
      <c r="H636" s="43">
        <f t="shared" si="370"/>
        <v>434.18</v>
      </c>
      <c r="I636" s="43">
        <f t="shared" si="370"/>
        <v>434.18</v>
      </c>
      <c r="J636" s="43">
        <f t="shared" si="370"/>
        <v>434.18</v>
      </c>
      <c r="K636" s="43">
        <f t="shared" si="370"/>
        <v>434.18</v>
      </c>
      <c r="L636" s="43">
        <f t="shared" si="370"/>
        <v>434.18</v>
      </c>
      <c r="M636" s="43">
        <f t="shared" si="370"/>
        <v>434.18</v>
      </c>
      <c r="N636" s="43">
        <f t="shared" si="370"/>
        <v>434.18</v>
      </c>
      <c r="O636" s="43">
        <f t="shared" si="370"/>
        <v>434.18</v>
      </c>
      <c r="P636" s="43">
        <f t="shared" si="370"/>
        <v>434.18</v>
      </c>
      <c r="Q636" s="43">
        <f t="shared" si="370"/>
        <v>434.18</v>
      </c>
      <c r="R636" s="43">
        <f t="shared" si="370"/>
        <v>434.18</v>
      </c>
      <c r="S636" s="43">
        <f t="shared" si="370"/>
        <v>434.18</v>
      </c>
      <c r="T636" s="43">
        <f t="shared" si="370"/>
        <v>434.18</v>
      </c>
      <c r="U636" s="43">
        <f t="shared" si="370"/>
        <v>434.18</v>
      </c>
      <c r="V636" s="43">
        <f t="shared" si="370"/>
        <v>434.18</v>
      </c>
      <c r="W636" s="43">
        <f t="shared" si="370"/>
        <v>434.18</v>
      </c>
      <c r="X636" s="43">
        <f t="shared" si="370"/>
        <v>434.18</v>
      </c>
      <c r="Y636" s="43">
        <f t="shared" si="370"/>
        <v>434.18</v>
      </c>
      <c r="Z636" s="43">
        <f t="shared" si="370"/>
        <v>434.18</v>
      </c>
      <c r="AA636" s="43">
        <f t="shared" si="370"/>
        <v>434.18</v>
      </c>
    </row>
    <row r="637" spans="1:27" ht="12.75" hidden="1" customHeight="1" outlineLevel="1" x14ac:dyDescent="0.2">
      <c r="A637" s="98" t="s">
        <v>3031</v>
      </c>
      <c r="B637" s="62" t="s">
        <v>81</v>
      </c>
      <c r="C637" s="42" t="s">
        <v>77</v>
      </c>
      <c r="D637" s="43">
        <v>6.71</v>
      </c>
      <c r="E637" s="43">
        <v>6.71</v>
      </c>
      <c r="F637" s="43">
        <v>6.71</v>
      </c>
      <c r="G637" s="43">
        <v>6.71</v>
      </c>
      <c r="H637" s="43">
        <v>6.71</v>
      </c>
      <c r="I637" s="43">
        <v>6.71</v>
      </c>
      <c r="J637" s="43">
        <v>6.71</v>
      </c>
      <c r="K637" s="43">
        <v>6.71</v>
      </c>
      <c r="L637" s="43">
        <v>6.71</v>
      </c>
      <c r="M637" s="43">
        <v>6.71</v>
      </c>
      <c r="N637" s="43">
        <v>6.71</v>
      </c>
      <c r="O637" s="43">
        <v>6.71</v>
      </c>
      <c r="P637" s="43">
        <v>6.71</v>
      </c>
      <c r="Q637" s="43">
        <v>6.71</v>
      </c>
      <c r="R637" s="43">
        <v>6.71</v>
      </c>
      <c r="S637" s="43">
        <v>6.71</v>
      </c>
      <c r="T637" s="43">
        <v>6.71</v>
      </c>
      <c r="U637" s="43">
        <v>6.71</v>
      </c>
      <c r="V637" s="43">
        <v>6.71</v>
      </c>
      <c r="W637" s="43">
        <v>6.71</v>
      </c>
      <c r="X637" s="43">
        <v>6.71</v>
      </c>
      <c r="Y637" s="43">
        <v>6.71</v>
      </c>
      <c r="Z637" s="43">
        <v>6.71</v>
      </c>
      <c r="AA637" s="43">
        <v>6.71</v>
      </c>
    </row>
    <row r="638" spans="1:27" ht="12.75" hidden="1" customHeight="1" outlineLevel="1" x14ac:dyDescent="0.2">
      <c r="A638" s="98" t="s">
        <v>3032</v>
      </c>
      <c r="B638" s="62" t="s">
        <v>79</v>
      </c>
      <c r="C638" s="42" t="s">
        <v>77</v>
      </c>
      <c r="D638" s="43">
        <f>$D$11</f>
        <v>216.36</v>
      </c>
      <c r="E638" s="43">
        <f t="shared" ref="E638:AA638" si="371">$D$11</f>
        <v>216.36</v>
      </c>
      <c r="F638" s="43">
        <f t="shared" si="371"/>
        <v>216.36</v>
      </c>
      <c r="G638" s="43">
        <f t="shared" si="371"/>
        <v>216.36</v>
      </c>
      <c r="H638" s="43">
        <f t="shared" si="371"/>
        <v>216.36</v>
      </c>
      <c r="I638" s="43">
        <f t="shared" si="371"/>
        <v>216.36</v>
      </c>
      <c r="J638" s="43">
        <f t="shared" si="371"/>
        <v>216.36</v>
      </c>
      <c r="K638" s="43">
        <f t="shared" si="371"/>
        <v>216.36</v>
      </c>
      <c r="L638" s="43">
        <f t="shared" si="371"/>
        <v>216.36</v>
      </c>
      <c r="M638" s="43">
        <f t="shared" si="371"/>
        <v>216.36</v>
      </c>
      <c r="N638" s="43">
        <f t="shared" si="371"/>
        <v>216.36</v>
      </c>
      <c r="O638" s="43">
        <f t="shared" si="371"/>
        <v>216.36</v>
      </c>
      <c r="P638" s="43">
        <f t="shared" si="371"/>
        <v>216.36</v>
      </c>
      <c r="Q638" s="43">
        <f t="shared" si="371"/>
        <v>216.36</v>
      </c>
      <c r="R638" s="43">
        <f t="shared" si="371"/>
        <v>216.36</v>
      </c>
      <c r="S638" s="43">
        <f t="shared" si="371"/>
        <v>216.36</v>
      </c>
      <c r="T638" s="43">
        <f t="shared" si="371"/>
        <v>216.36</v>
      </c>
      <c r="U638" s="43">
        <f t="shared" si="371"/>
        <v>216.36</v>
      </c>
      <c r="V638" s="43">
        <f t="shared" si="371"/>
        <v>216.36</v>
      </c>
      <c r="W638" s="43">
        <f t="shared" si="371"/>
        <v>216.36</v>
      </c>
      <c r="X638" s="43">
        <f t="shared" si="371"/>
        <v>216.36</v>
      </c>
      <c r="Y638" s="43">
        <f t="shared" si="371"/>
        <v>216.36</v>
      </c>
      <c r="Z638" s="43">
        <f t="shared" si="371"/>
        <v>216.36</v>
      </c>
      <c r="AA638" s="43">
        <f t="shared" si="371"/>
        <v>216.36</v>
      </c>
    </row>
    <row r="639" spans="1:27" collapsed="1" x14ac:dyDescent="0.2">
      <c r="B639" s="100" t="s">
        <v>390</v>
      </c>
    </row>
    <row r="640" spans="1:27" x14ac:dyDescent="0.2">
      <c r="B640" s="100" t="s">
        <v>390</v>
      </c>
    </row>
    <row r="641" spans="1:27" x14ac:dyDescent="0.2">
      <c r="A641" s="181" t="s">
        <v>2276</v>
      </c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3"/>
    </row>
    <row r="642" spans="1:27" ht="25.5" x14ac:dyDescent="0.2">
      <c r="A642" s="25" t="s">
        <v>62</v>
      </c>
      <c r="B642" s="26" t="s">
        <v>208</v>
      </c>
      <c r="C642" s="25" t="s">
        <v>209</v>
      </c>
      <c r="D642" s="26" t="s">
        <v>210</v>
      </c>
      <c r="E642" s="26" t="s">
        <v>211</v>
      </c>
      <c r="F642" s="26" t="s">
        <v>212</v>
      </c>
      <c r="G642" s="26" t="s">
        <v>213</v>
      </c>
      <c r="H642" s="26" t="s">
        <v>214</v>
      </c>
      <c r="I642" s="26" t="s">
        <v>215</v>
      </c>
      <c r="J642" s="26" t="s">
        <v>216</v>
      </c>
      <c r="K642" s="26" t="s">
        <v>217</v>
      </c>
      <c r="L642" s="26" t="s">
        <v>218</v>
      </c>
      <c r="M642" s="26" t="s">
        <v>219</v>
      </c>
      <c r="N642" s="26" t="s">
        <v>220</v>
      </c>
      <c r="O642" s="26" t="s">
        <v>221</v>
      </c>
      <c r="P642" s="26" t="s">
        <v>222</v>
      </c>
      <c r="Q642" s="26" t="s">
        <v>223</v>
      </c>
      <c r="R642" s="26" t="s">
        <v>224</v>
      </c>
      <c r="S642" s="26" t="s">
        <v>225</v>
      </c>
      <c r="T642" s="26" t="s">
        <v>226</v>
      </c>
      <c r="U642" s="26" t="s">
        <v>227</v>
      </c>
      <c r="V642" s="26" t="s">
        <v>228</v>
      </c>
      <c r="W642" s="26" t="s">
        <v>229</v>
      </c>
      <c r="X642" s="26" t="s">
        <v>230</v>
      </c>
      <c r="Y642" s="26" t="s">
        <v>231</v>
      </c>
      <c r="Z642" s="26" t="s">
        <v>232</v>
      </c>
      <c r="AA642" s="26" t="s">
        <v>233</v>
      </c>
    </row>
    <row r="643" spans="1:27" x14ac:dyDescent="0.2">
      <c r="A643" s="97" t="s">
        <v>3033</v>
      </c>
      <c r="B643" s="27" t="str">
        <f>"01"&amp;"."&amp;$B$801&amp;"."&amp;$B$802</f>
        <v>01.01.2023</v>
      </c>
      <c r="C643" s="89" t="s">
        <v>74</v>
      </c>
      <c r="D643" s="90">
        <f>ROUND((D644)/1000,5)</f>
        <v>0</v>
      </c>
      <c r="E643" s="90">
        <f t="shared" ref="E643:AA643" si="372">ROUND((E644)/1000,5)</f>
        <v>0</v>
      </c>
      <c r="F643" s="90">
        <f t="shared" si="372"/>
        <v>0</v>
      </c>
      <c r="G643" s="90">
        <f t="shared" si="372"/>
        <v>0</v>
      </c>
      <c r="H643" s="90">
        <f t="shared" si="372"/>
        <v>0</v>
      </c>
      <c r="I643" s="90">
        <f t="shared" si="372"/>
        <v>5.1000000000000004E-4</v>
      </c>
      <c r="J643" s="90">
        <f t="shared" si="372"/>
        <v>0</v>
      </c>
      <c r="K643" s="90">
        <f t="shared" si="372"/>
        <v>0</v>
      </c>
      <c r="L643" s="90">
        <f t="shared" si="372"/>
        <v>0</v>
      </c>
      <c r="M643" s="90">
        <f t="shared" si="372"/>
        <v>0</v>
      </c>
      <c r="N643" s="90">
        <f t="shared" si="372"/>
        <v>0</v>
      </c>
      <c r="O643" s="90">
        <f t="shared" si="372"/>
        <v>0</v>
      </c>
      <c r="P643" s="90">
        <f t="shared" si="372"/>
        <v>0</v>
      </c>
      <c r="Q643" s="90">
        <f t="shared" si="372"/>
        <v>0</v>
      </c>
      <c r="R643" s="90">
        <f t="shared" si="372"/>
        <v>0</v>
      </c>
      <c r="S643" s="90">
        <f t="shared" si="372"/>
        <v>0</v>
      </c>
      <c r="T643" s="90">
        <f t="shared" si="372"/>
        <v>0</v>
      </c>
      <c r="U643" s="90">
        <f t="shared" si="372"/>
        <v>0</v>
      </c>
      <c r="V643" s="90">
        <f t="shared" si="372"/>
        <v>0</v>
      </c>
      <c r="W643" s="90">
        <f t="shared" si="372"/>
        <v>0</v>
      </c>
      <c r="X643" s="90">
        <f t="shared" si="372"/>
        <v>0</v>
      </c>
      <c r="Y643" s="90">
        <f t="shared" si="372"/>
        <v>0</v>
      </c>
      <c r="Z643" s="90">
        <f t="shared" si="372"/>
        <v>0</v>
      </c>
      <c r="AA643" s="90">
        <f t="shared" si="372"/>
        <v>0</v>
      </c>
    </row>
    <row r="644" spans="1:27" ht="12.75" hidden="1" customHeight="1" outlineLevel="1" x14ac:dyDescent="0.2">
      <c r="A644" s="98" t="s">
        <v>3034</v>
      </c>
      <c r="B644" s="62" t="s">
        <v>236</v>
      </c>
      <c r="C644" s="42" t="s">
        <v>77</v>
      </c>
      <c r="D644" s="43">
        <v>0</v>
      </c>
      <c r="E644" s="43">
        <v>0</v>
      </c>
      <c r="F644" s="43">
        <v>0</v>
      </c>
      <c r="G644" s="43">
        <v>0</v>
      </c>
      <c r="H644" s="43">
        <v>0</v>
      </c>
      <c r="I644" s="43">
        <v>0.51</v>
      </c>
      <c r="J644" s="43">
        <v>0</v>
      </c>
      <c r="K644" s="43">
        <v>0</v>
      </c>
      <c r="L644" s="43">
        <v>0</v>
      </c>
      <c r="M644" s="43">
        <v>0</v>
      </c>
      <c r="N644" s="43">
        <v>0</v>
      </c>
      <c r="O644" s="43">
        <v>0</v>
      </c>
      <c r="P644" s="43">
        <v>0</v>
      </c>
      <c r="Q644" s="43">
        <v>0</v>
      </c>
      <c r="R644" s="43">
        <v>0</v>
      </c>
      <c r="S644" s="43">
        <v>0</v>
      </c>
      <c r="T644" s="43">
        <v>0</v>
      </c>
      <c r="U644" s="43">
        <v>0</v>
      </c>
      <c r="V644" s="43">
        <v>0</v>
      </c>
      <c r="W644" s="43">
        <v>0</v>
      </c>
      <c r="X644" s="43">
        <v>0</v>
      </c>
      <c r="Y644" s="43">
        <v>0</v>
      </c>
      <c r="Z644" s="43">
        <v>0</v>
      </c>
      <c r="AA644" s="43">
        <v>0</v>
      </c>
    </row>
    <row r="645" spans="1:27" collapsed="1" x14ac:dyDescent="0.2">
      <c r="A645" s="97" t="s">
        <v>3035</v>
      </c>
      <c r="B645" s="27" t="str">
        <f>"02"&amp;"."&amp;$B$801&amp;"."&amp;$B$802</f>
        <v>02.01.2023</v>
      </c>
      <c r="C645" s="89" t="s">
        <v>74</v>
      </c>
      <c r="D645" s="90">
        <f>ROUND((D646)/1000,5)</f>
        <v>0</v>
      </c>
      <c r="E645" s="90">
        <f t="shared" ref="E645:AA645" si="373">ROUND((E646)/1000,5)</f>
        <v>0</v>
      </c>
      <c r="F645" s="90">
        <f t="shared" si="373"/>
        <v>0</v>
      </c>
      <c r="G645" s="90">
        <f t="shared" si="373"/>
        <v>0</v>
      </c>
      <c r="H645" s="90">
        <f t="shared" si="373"/>
        <v>1.1E-4</v>
      </c>
      <c r="I645" s="90">
        <f t="shared" si="373"/>
        <v>2.3429999999999999E-2</v>
      </c>
      <c r="J645" s="90">
        <f t="shared" si="373"/>
        <v>8.7799999999999996E-3</v>
      </c>
      <c r="K645" s="90">
        <f t="shared" si="373"/>
        <v>0.13070000000000001</v>
      </c>
      <c r="L645" s="90">
        <f t="shared" si="373"/>
        <v>0.12407</v>
      </c>
      <c r="M645" s="90">
        <f t="shared" si="373"/>
        <v>0.15211</v>
      </c>
      <c r="N645" s="90">
        <f t="shared" si="373"/>
        <v>0</v>
      </c>
      <c r="O645" s="90">
        <f t="shared" si="373"/>
        <v>0</v>
      </c>
      <c r="P645" s="90">
        <f t="shared" si="373"/>
        <v>0</v>
      </c>
      <c r="Q645" s="90">
        <f t="shared" si="373"/>
        <v>0</v>
      </c>
      <c r="R645" s="90">
        <f t="shared" si="373"/>
        <v>0</v>
      </c>
      <c r="S645" s="90">
        <f t="shared" si="373"/>
        <v>0</v>
      </c>
      <c r="T645" s="90">
        <f t="shared" si="373"/>
        <v>0</v>
      </c>
      <c r="U645" s="90">
        <f t="shared" si="373"/>
        <v>0</v>
      </c>
      <c r="V645" s="90">
        <f t="shared" si="373"/>
        <v>0</v>
      </c>
      <c r="W645" s="90">
        <f t="shared" si="373"/>
        <v>0</v>
      </c>
      <c r="X645" s="90">
        <f t="shared" si="373"/>
        <v>0</v>
      </c>
      <c r="Y645" s="90">
        <f t="shared" si="373"/>
        <v>0</v>
      </c>
      <c r="Z645" s="90">
        <f t="shared" si="373"/>
        <v>0</v>
      </c>
      <c r="AA645" s="90">
        <f t="shared" si="373"/>
        <v>0</v>
      </c>
    </row>
    <row r="646" spans="1:27" ht="12.75" hidden="1" customHeight="1" outlineLevel="1" x14ac:dyDescent="0.2">
      <c r="A646" s="98" t="s">
        <v>3036</v>
      </c>
      <c r="B646" s="62" t="s">
        <v>236</v>
      </c>
      <c r="C646" s="42" t="s">
        <v>77</v>
      </c>
      <c r="D646" s="43">
        <v>0</v>
      </c>
      <c r="E646" s="43">
        <v>0</v>
      </c>
      <c r="F646" s="43">
        <v>0</v>
      </c>
      <c r="G646" s="43">
        <v>0</v>
      </c>
      <c r="H646" s="43">
        <v>0.11</v>
      </c>
      <c r="I646" s="43">
        <v>23.43</v>
      </c>
      <c r="J646" s="43">
        <v>8.7799999999999994</v>
      </c>
      <c r="K646" s="43">
        <v>130.69999999999999</v>
      </c>
      <c r="L646" s="43">
        <v>124.07</v>
      </c>
      <c r="M646" s="43">
        <v>152.11000000000001</v>
      </c>
      <c r="N646" s="43">
        <v>0</v>
      </c>
      <c r="O646" s="43">
        <v>0</v>
      </c>
      <c r="P646" s="43">
        <v>0</v>
      </c>
      <c r="Q646" s="43">
        <v>0</v>
      </c>
      <c r="R646" s="43">
        <v>0</v>
      </c>
      <c r="S646" s="43">
        <v>0</v>
      </c>
      <c r="T646" s="43">
        <v>0</v>
      </c>
      <c r="U646" s="43">
        <v>0</v>
      </c>
      <c r="V646" s="43">
        <v>0</v>
      </c>
      <c r="W646" s="43">
        <v>0</v>
      </c>
      <c r="X646" s="43">
        <v>0</v>
      </c>
      <c r="Y646" s="43">
        <v>0</v>
      </c>
      <c r="Z646" s="43">
        <v>0</v>
      </c>
      <c r="AA646" s="43">
        <v>0</v>
      </c>
    </row>
    <row r="647" spans="1:27" collapsed="1" x14ac:dyDescent="0.2">
      <c r="A647" s="97" t="s">
        <v>3037</v>
      </c>
      <c r="B647" s="27" t="str">
        <f>"03"&amp;"."&amp;$B$801&amp;"."&amp;$B$802</f>
        <v>03.01.2023</v>
      </c>
      <c r="C647" s="89" t="s">
        <v>74</v>
      </c>
      <c r="D647" s="90">
        <f>ROUND((D648)/1000,5)</f>
        <v>0</v>
      </c>
      <c r="E647" s="90">
        <f t="shared" ref="E647:AA647" si="374">ROUND((E648)/1000,5)</f>
        <v>0</v>
      </c>
      <c r="F647" s="90">
        <f t="shared" si="374"/>
        <v>0</v>
      </c>
      <c r="G647" s="90">
        <f t="shared" si="374"/>
        <v>0</v>
      </c>
      <c r="H647" s="90">
        <f t="shared" si="374"/>
        <v>0</v>
      </c>
      <c r="I647" s="90">
        <f t="shared" si="374"/>
        <v>3.8000000000000002E-4</v>
      </c>
      <c r="J647" s="90">
        <f t="shared" si="374"/>
        <v>3.82E-3</v>
      </c>
      <c r="K647" s="90">
        <f t="shared" si="374"/>
        <v>5.1429999999999997E-2</v>
      </c>
      <c r="L647" s="90">
        <f t="shared" si="374"/>
        <v>3.2120000000000003E-2</v>
      </c>
      <c r="M647" s="90">
        <f t="shared" si="374"/>
        <v>0</v>
      </c>
      <c r="N647" s="90">
        <f t="shared" si="374"/>
        <v>1.0279999999999999E-2</v>
      </c>
      <c r="O647" s="90">
        <f t="shared" si="374"/>
        <v>0</v>
      </c>
      <c r="P647" s="90">
        <f t="shared" si="374"/>
        <v>0</v>
      </c>
      <c r="Q647" s="90">
        <f t="shared" si="374"/>
        <v>0</v>
      </c>
      <c r="R647" s="90">
        <f t="shared" si="374"/>
        <v>0</v>
      </c>
      <c r="S647" s="90">
        <f t="shared" si="374"/>
        <v>0</v>
      </c>
      <c r="T647" s="90">
        <f t="shared" si="374"/>
        <v>0</v>
      </c>
      <c r="U647" s="90">
        <f t="shared" si="374"/>
        <v>0</v>
      </c>
      <c r="V647" s="90">
        <f t="shared" si="374"/>
        <v>0</v>
      </c>
      <c r="W647" s="90">
        <f t="shared" si="374"/>
        <v>0</v>
      </c>
      <c r="X647" s="90">
        <f t="shared" si="374"/>
        <v>0</v>
      </c>
      <c r="Y647" s="90">
        <f t="shared" si="374"/>
        <v>0</v>
      </c>
      <c r="Z647" s="90">
        <f t="shared" si="374"/>
        <v>0</v>
      </c>
      <c r="AA647" s="90">
        <f t="shared" si="374"/>
        <v>0</v>
      </c>
    </row>
    <row r="648" spans="1:27" ht="12.75" hidden="1" customHeight="1" outlineLevel="1" x14ac:dyDescent="0.2">
      <c r="A648" s="98" t="s">
        <v>3038</v>
      </c>
      <c r="B648" s="62" t="s">
        <v>236</v>
      </c>
      <c r="C648" s="42" t="s">
        <v>77</v>
      </c>
      <c r="D648" s="43">
        <v>0</v>
      </c>
      <c r="E648" s="43">
        <v>0</v>
      </c>
      <c r="F648" s="43">
        <v>0</v>
      </c>
      <c r="G648" s="43">
        <v>0</v>
      </c>
      <c r="H648" s="43">
        <v>0</v>
      </c>
      <c r="I648" s="43">
        <v>0.38</v>
      </c>
      <c r="J648" s="43">
        <v>3.82</v>
      </c>
      <c r="K648" s="43">
        <v>51.43</v>
      </c>
      <c r="L648" s="43">
        <v>32.119999999999997</v>
      </c>
      <c r="M648" s="43">
        <v>0</v>
      </c>
      <c r="N648" s="43">
        <v>10.28</v>
      </c>
      <c r="O648" s="43">
        <v>0</v>
      </c>
      <c r="P648" s="43">
        <v>0</v>
      </c>
      <c r="Q648" s="43">
        <v>0</v>
      </c>
      <c r="R648" s="43">
        <v>0</v>
      </c>
      <c r="S648" s="43">
        <v>0</v>
      </c>
      <c r="T648" s="43">
        <v>0</v>
      </c>
      <c r="U648" s="43">
        <v>0</v>
      </c>
      <c r="V648" s="43">
        <v>0</v>
      </c>
      <c r="W648" s="43">
        <v>0</v>
      </c>
      <c r="X648" s="43">
        <v>0</v>
      </c>
      <c r="Y648" s="43">
        <v>0</v>
      </c>
      <c r="Z648" s="43">
        <v>0</v>
      </c>
      <c r="AA648" s="43">
        <v>0</v>
      </c>
    </row>
    <row r="649" spans="1:27" collapsed="1" x14ac:dyDescent="0.2">
      <c r="A649" s="97" t="s">
        <v>3039</v>
      </c>
      <c r="B649" s="27" t="str">
        <f>"04"&amp;"."&amp;$B$801&amp;"."&amp;$B$802</f>
        <v>04.01.2023</v>
      </c>
      <c r="C649" s="89" t="s">
        <v>74</v>
      </c>
      <c r="D649" s="90">
        <f>ROUND((D650)/1000,5)</f>
        <v>0</v>
      </c>
      <c r="E649" s="90">
        <f t="shared" ref="E649:AA649" si="375">ROUND((E650)/1000,5)</f>
        <v>2.3000000000000001E-4</v>
      </c>
      <c r="F649" s="90">
        <f t="shared" si="375"/>
        <v>0</v>
      </c>
      <c r="G649" s="90">
        <f t="shared" si="375"/>
        <v>2.7959999999999999E-2</v>
      </c>
      <c r="H649" s="90">
        <f t="shared" si="375"/>
        <v>1.8769999999999998E-2</v>
      </c>
      <c r="I649" s="90">
        <f t="shared" si="375"/>
        <v>4.0079999999999998E-2</v>
      </c>
      <c r="J649" s="90">
        <f t="shared" si="375"/>
        <v>2.852E-2</v>
      </c>
      <c r="K649" s="90">
        <f t="shared" si="375"/>
        <v>0.12837999999999999</v>
      </c>
      <c r="L649" s="90">
        <f t="shared" si="375"/>
        <v>0.19719999999999999</v>
      </c>
      <c r="M649" s="90">
        <f t="shared" si="375"/>
        <v>7.11E-3</v>
      </c>
      <c r="N649" s="90">
        <f t="shared" si="375"/>
        <v>4.4600000000000004E-3</v>
      </c>
      <c r="O649" s="90">
        <f t="shared" si="375"/>
        <v>1.042E-2</v>
      </c>
      <c r="P649" s="90">
        <f t="shared" si="375"/>
        <v>1.464E-2</v>
      </c>
      <c r="Q649" s="90">
        <f t="shared" si="375"/>
        <v>1.9769999999999999E-2</v>
      </c>
      <c r="R649" s="90">
        <f t="shared" si="375"/>
        <v>0</v>
      </c>
      <c r="S649" s="90">
        <f t="shared" si="375"/>
        <v>0</v>
      </c>
      <c r="T649" s="90">
        <f t="shared" si="375"/>
        <v>0</v>
      </c>
      <c r="U649" s="90">
        <f t="shared" si="375"/>
        <v>0</v>
      </c>
      <c r="V649" s="90">
        <f t="shared" si="375"/>
        <v>0</v>
      </c>
      <c r="W649" s="90">
        <f t="shared" si="375"/>
        <v>0</v>
      </c>
      <c r="X649" s="90">
        <f t="shared" si="375"/>
        <v>0</v>
      </c>
      <c r="Y649" s="90">
        <f t="shared" si="375"/>
        <v>0</v>
      </c>
      <c r="Z649" s="90">
        <f t="shared" si="375"/>
        <v>0</v>
      </c>
      <c r="AA649" s="90">
        <f t="shared" si="375"/>
        <v>0</v>
      </c>
    </row>
    <row r="650" spans="1:27" ht="12.75" hidden="1" customHeight="1" outlineLevel="1" x14ac:dyDescent="0.2">
      <c r="A650" s="98" t="s">
        <v>3040</v>
      </c>
      <c r="B650" s="62" t="s">
        <v>236</v>
      </c>
      <c r="C650" s="42" t="s">
        <v>77</v>
      </c>
      <c r="D650" s="43">
        <v>0</v>
      </c>
      <c r="E650" s="43">
        <v>0.23</v>
      </c>
      <c r="F650" s="43">
        <v>0</v>
      </c>
      <c r="G650" s="43">
        <v>27.96</v>
      </c>
      <c r="H650" s="43">
        <v>18.77</v>
      </c>
      <c r="I650" s="43">
        <v>40.08</v>
      </c>
      <c r="J650" s="43">
        <v>28.52</v>
      </c>
      <c r="K650" s="43">
        <v>128.38</v>
      </c>
      <c r="L650" s="43">
        <v>197.2</v>
      </c>
      <c r="M650" s="43">
        <v>7.11</v>
      </c>
      <c r="N650" s="43">
        <v>4.46</v>
      </c>
      <c r="O650" s="43">
        <v>10.42</v>
      </c>
      <c r="P650" s="43">
        <v>14.64</v>
      </c>
      <c r="Q650" s="43">
        <v>19.77</v>
      </c>
      <c r="R650" s="43">
        <v>0</v>
      </c>
      <c r="S650" s="43">
        <v>0</v>
      </c>
      <c r="T650" s="43">
        <v>0</v>
      </c>
      <c r="U650" s="43">
        <v>0</v>
      </c>
      <c r="V650" s="43">
        <v>0</v>
      </c>
      <c r="W650" s="43">
        <v>0</v>
      </c>
      <c r="X650" s="43">
        <v>0</v>
      </c>
      <c r="Y650" s="43">
        <v>0</v>
      </c>
      <c r="Z650" s="43">
        <v>0</v>
      </c>
      <c r="AA650" s="43">
        <v>0</v>
      </c>
    </row>
    <row r="651" spans="1:27" collapsed="1" x14ac:dyDescent="0.2">
      <c r="A651" s="97" t="s">
        <v>3041</v>
      </c>
      <c r="B651" s="27" t="str">
        <f>"05"&amp;"."&amp;$B$801&amp;"."&amp;$B$802</f>
        <v>05.01.2023</v>
      </c>
      <c r="C651" s="89" t="s">
        <v>74</v>
      </c>
      <c r="D651" s="90">
        <f>ROUND((D652)/1000,5)</f>
        <v>0</v>
      </c>
      <c r="E651" s="90">
        <f t="shared" ref="E651:AA651" si="376">ROUND((E652)/1000,5)</f>
        <v>0</v>
      </c>
      <c r="F651" s="90">
        <f t="shared" si="376"/>
        <v>0</v>
      </c>
      <c r="G651" s="90">
        <f t="shared" si="376"/>
        <v>0</v>
      </c>
      <c r="H651" s="90">
        <f t="shared" si="376"/>
        <v>1.8890000000000001E-2</v>
      </c>
      <c r="I651" s="90">
        <f t="shared" si="376"/>
        <v>5.7970000000000001E-2</v>
      </c>
      <c r="J651" s="90">
        <f t="shared" si="376"/>
        <v>2.58E-2</v>
      </c>
      <c r="K651" s="90">
        <f t="shared" si="376"/>
        <v>0.20880000000000001</v>
      </c>
      <c r="L651" s="90">
        <f t="shared" si="376"/>
        <v>0.15648999999999999</v>
      </c>
      <c r="M651" s="90">
        <f t="shared" si="376"/>
        <v>5.4799999999999996E-3</v>
      </c>
      <c r="N651" s="90">
        <f t="shared" si="376"/>
        <v>2.6540000000000001E-2</v>
      </c>
      <c r="O651" s="90">
        <f t="shared" si="376"/>
        <v>5.0610000000000002E-2</v>
      </c>
      <c r="P651" s="90">
        <f t="shared" si="376"/>
        <v>3.918E-2</v>
      </c>
      <c r="Q651" s="90">
        <f t="shared" si="376"/>
        <v>3.022E-2</v>
      </c>
      <c r="R651" s="90">
        <f t="shared" si="376"/>
        <v>0</v>
      </c>
      <c r="S651" s="90">
        <f t="shared" si="376"/>
        <v>0</v>
      </c>
      <c r="T651" s="90">
        <f t="shared" si="376"/>
        <v>0</v>
      </c>
      <c r="U651" s="90">
        <f t="shared" si="376"/>
        <v>0</v>
      </c>
      <c r="V651" s="90">
        <f t="shared" si="376"/>
        <v>2.878E-2</v>
      </c>
      <c r="W651" s="90">
        <f t="shared" si="376"/>
        <v>0</v>
      </c>
      <c r="X651" s="90">
        <f t="shared" si="376"/>
        <v>0</v>
      </c>
      <c r="Y651" s="90">
        <f t="shared" si="376"/>
        <v>0</v>
      </c>
      <c r="Z651" s="90">
        <f t="shared" si="376"/>
        <v>0</v>
      </c>
      <c r="AA651" s="90">
        <f t="shared" si="376"/>
        <v>1.5879999999999998E-2</v>
      </c>
    </row>
    <row r="652" spans="1:27" ht="12.75" hidden="1" customHeight="1" outlineLevel="1" x14ac:dyDescent="0.2">
      <c r="A652" s="98" t="s">
        <v>3042</v>
      </c>
      <c r="B652" s="62" t="s">
        <v>236</v>
      </c>
      <c r="C652" s="42" t="s">
        <v>77</v>
      </c>
      <c r="D652" s="43">
        <v>0</v>
      </c>
      <c r="E652" s="43">
        <v>0</v>
      </c>
      <c r="F652" s="43">
        <v>0</v>
      </c>
      <c r="G652" s="43">
        <v>0</v>
      </c>
      <c r="H652" s="43">
        <v>18.89</v>
      </c>
      <c r="I652" s="43">
        <v>57.97</v>
      </c>
      <c r="J652" s="43">
        <v>25.8</v>
      </c>
      <c r="K652" s="43">
        <v>208.8</v>
      </c>
      <c r="L652" s="43">
        <v>156.49</v>
      </c>
      <c r="M652" s="43">
        <v>5.48</v>
      </c>
      <c r="N652" s="43">
        <v>26.54</v>
      </c>
      <c r="O652" s="43">
        <v>50.61</v>
      </c>
      <c r="P652" s="43">
        <v>39.18</v>
      </c>
      <c r="Q652" s="43">
        <v>30.22</v>
      </c>
      <c r="R652" s="43">
        <v>0</v>
      </c>
      <c r="S652" s="43">
        <v>0</v>
      </c>
      <c r="T652" s="43">
        <v>0</v>
      </c>
      <c r="U652" s="43">
        <v>0</v>
      </c>
      <c r="V652" s="43">
        <v>28.78</v>
      </c>
      <c r="W652" s="43">
        <v>0</v>
      </c>
      <c r="X652" s="43">
        <v>0</v>
      </c>
      <c r="Y652" s="43">
        <v>0</v>
      </c>
      <c r="Z652" s="43">
        <v>0</v>
      </c>
      <c r="AA652" s="43">
        <v>15.88</v>
      </c>
    </row>
    <row r="653" spans="1:27" collapsed="1" x14ac:dyDescent="0.2">
      <c r="A653" s="97" t="s">
        <v>3043</v>
      </c>
      <c r="B653" s="27" t="str">
        <f>"06"&amp;"."&amp;$B$801&amp;"."&amp;$B$802</f>
        <v>06.01.2023</v>
      </c>
      <c r="C653" s="89" t="s">
        <v>74</v>
      </c>
      <c r="D653" s="90">
        <f>ROUND((D654)/1000,5)</f>
        <v>0</v>
      </c>
      <c r="E653" s="90">
        <f t="shared" ref="E653:AA653" si="377">ROUND((E654)/1000,5)</f>
        <v>0</v>
      </c>
      <c r="F653" s="90">
        <f t="shared" si="377"/>
        <v>2.1569999999999999E-2</v>
      </c>
      <c r="G653" s="90">
        <f t="shared" si="377"/>
        <v>7.6399999999999996E-2</v>
      </c>
      <c r="H653" s="90">
        <f t="shared" si="377"/>
        <v>9.7420000000000007E-2</v>
      </c>
      <c r="I653" s="90">
        <f t="shared" si="377"/>
        <v>0.10908</v>
      </c>
      <c r="J653" s="90">
        <f t="shared" si="377"/>
        <v>0.12175999999999999</v>
      </c>
      <c r="K653" s="90">
        <f t="shared" si="377"/>
        <v>0.13768</v>
      </c>
      <c r="L653" s="90">
        <f t="shared" si="377"/>
        <v>0.19822999999999999</v>
      </c>
      <c r="M653" s="90">
        <f t="shared" si="377"/>
        <v>5.348E-2</v>
      </c>
      <c r="N653" s="90">
        <f t="shared" si="377"/>
        <v>9.1699999999999993E-3</v>
      </c>
      <c r="O653" s="90">
        <f t="shared" si="377"/>
        <v>2.427E-2</v>
      </c>
      <c r="P653" s="90">
        <f t="shared" si="377"/>
        <v>2.155E-2</v>
      </c>
      <c r="Q653" s="90">
        <f t="shared" si="377"/>
        <v>3.2059999999999998E-2</v>
      </c>
      <c r="R653" s="90">
        <f t="shared" si="377"/>
        <v>3.5119999999999998E-2</v>
      </c>
      <c r="S653" s="90">
        <f t="shared" si="377"/>
        <v>5.1299999999999998E-2</v>
      </c>
      <c r="T653" s="90">
        <f t="shared" si="377"/>
        <v>5.2380000000000003E-2</v>
      </c>
      <c r="U653" s="90">
        <f t="shared" si="377"/>
        <v>3.3709999999999997E-2</v>
      </c>
      <c r="V653" s="90">
        <f t="shared" si="377"/>
        <v>0</v>
      </c>
      <c r="W653" s="90">
        <f t="shared" si="377"/>
        <v>0</v>
      </c>
      <c r="X653" s="90">
        <f t="shared" si="377"/>
        <v>0</v>
      </c>
      <c r="Y653" s="90">
        <f t="shared" si="377"/>
        <v>0</v>
      </c>
      <c r="Z653" s="90">
        <f t="shared" si="377"/>
        <v>0</v>
      </c>
      <c r="AA653" s="90">
        <f t="shared" si="377"/>
        <v>0</v>
      </c>
    </row>
    <row r="654" spans="1:27" ht="12.75" hidden="1" customHeight="1" outlineLevel="1" x14ac:dyDescent="0.2">
      <c r="A654" s="98" t="s">
        <v>3044</v>
      </c>
      <c r="B654" s="62" t="s">
        <v>236</v>
      </c>
      <c r="C654" s="42" t="s">
        <v>77</v>
      </c>
      <c r="D654" s="43">
        <v>0</v>
      </c>
      <c r="E654" s="43">
        <v>0</v>
      </c>
      <c r="F654" s="43">
        <v>21.57</v>
      </c>
      <c r="G654" s="43">
        <v>76.400000000000006</v>
      </c>
      <c r="H654" s="43">
        <v>97.42</v>
      </c>
      <c r="I654" s="43">
        <v>109.08</v>
      </c>
      <c r="J654" s="43">
        <v>121.76</v>
      </c>
      <c r="K654" s="43">
        <v>137.68</v>
      </c>
      <c r="L654" s="43">
        <v>198.23</v>
      </c>
      <c r="M654" s="43">
        <v>53.48</v>
      </c>
      <c r="N654" s="43">
        <v>9.17</v>
      </c>
      <c r="O654" s="43">
        <v>24.27</v>
      </c>
      <c r="P654" s="43">
        <v>21.55</v>
      </c>
      <c r="Q654" s="43">
        <v>32.06</v>
      </c>
      <c r="R654" s="43">
        <v>35.119999999999997</v>
      </c>
      <c r="S654" s="43">
        <v>51.3</v>
      </c>
      <c r="T654" s="43">
        <v>52.38</v>
      </c>
      <c r="U654" s="43">
        <v>33.71</v>
      </c>
      <c r="V654" s="43">
        <v>0</v>
      </c>
      <c r="W654" s="43">
        <v>0</v>
      </c>
      <c r="X654" s="43">
        <v>0</v>
      </c>
      <c r="Y654" s="43">
        <v>0</v>
      </c>
      <c r="Z654" s="43">
        <v>0</v>
      </c>
      <c r="AA654" s="43">
        <v>0</v>
      </c>
    </row>
    <row r="655" spans="1:27" collapsed="1" x14ac:dyDescent="0.2">
      <c r="A655" s="97" t="s">
        <v>3045</v>
      </c>
      <c r="B655" s="27" t="str">
        <f>"07"&amp;"."&amp;$B$801&amp;"."&amp;$B$802</f>
        <v>07.01.2023</v>
      </c>
      <c r="C655" s="89" t="s">
        <v>74</v>
      </c>
      <c r="D655" s="90">
        <f>ROUND((D656)/1000,5)</f>
        <v>0</v>
      </c>
      <c r="E655" s="90">
        <f t="shared" ref="E655:AA655" si="378">ROUND((E656)/1000,5)</f>
        <v>6.3600000000000002E-3</v>
      </c>
      <c r="F655" s="90">
        <f t="shared" si="378"/>
        <v>0</v>
      </c>
      <c r="G655" s="90">
        <f t="shared" si="378"/>
        <v>0</v>
      </c>
      <c r="H655" s="90">
        <f t="shared" si="378"/>
        <v>0.10893</v>
      </c>
      <c r="I655" s="90">
        <f t="shared" si="378"/>
        <v>0.14430000000000001</v>
      </c>
      <c r="J655" s="90">
        <f t="shared" si="378"/>
        <v>0.16231999999999999</v>
      </c>
      <c r="K655" s="90">
        <f t="shared" si="378"/>
        <v>0.29125000000000001</v>
      </c>
      <c r="L655" s="90">
        <f t="shared" si="378"/>
        <v>0.21915000000000001</v>
      </c>
      <c r="M655" s="90">
        <f t="shared" si="378"/>
        <v>1.502E-2</v>
      </c>
      <c r="N655" s="90">
        <f t="shared" si="378"/>
        <v>0</v>
      </c>
      <c r="O655" s="90">
        <f t="shared" si="378"/>
        <v>4.4929999999999998E-2</v>
      </c>
      <c r="P655" s="90">
        <f t="shared" si="378"/>
        <v>8.5360000000000005E-2</v>
      </c>
      <c r="Q655" s="90">
        <f t="shared" si="378"/>
        <v>3.6749999999999998E-2</v>
      </c>
      <c r="R655" s="90">
        <f t="shared" si="378"/>
        <v>3.483E-2</v>
      </c>
      <c r="S655" s="90">
        <f t="shared" si="378"/>
        <v>6.9589999999999999E-2</v>
      </c>
      <c r="T655" s="90">
        <f t="shared" si="378"/>
        <v>2.3259999999999999E-2</v>
      </c>
      <c r="U655" s="90">
        <f t="shared" si="378"/>
        <v>0</v>
      </c>
      <c r="V655" s="90">
        <f t="shared" si="378"/>
        <v>0</v>
      </c>
      <c r="W655" s="90">
        <f t="shared" si="378"/>
        <v>0</v>
      </c>
      <c r="X655" s="90">
        <f t="shared" si="378"/>
        <v>0</v>
      </c>
      <c r="Y655" s="90">
        <f t="shared" si="378"/>
        <v>0</v>
      </c>
      <c r="Z655" s="90">
        <f t="shared" si="378"/>
        <v>0</v>
      </c>
      <c r="AA655" s="90">
        <f t="shared" si="378"/>
        <v>0</v>
      </c>
    </row>
    <row r="656" spans="1:27" ht="12.75" hidden="1" customHeight="1" outlineLevel="1" x14ac:dyDescent="0.2">
      <c r="A656" s="98" t="s">
        <v>3046</v>
      </c>
      <c r="B656" s="62" t="s">
        <v>236</v>
      </c>
      <c r="C656" s="42" t="s">
        <v>77</v>
      </c>
      <c r="D656" s="43">
        <v>0</v>
      </c>
      <c r="E656" s="43">
        <v>6.36</v>
      </c>
      <c r="F656" s="43">
        <v>0</v>
      </c>
      <c r="G656" s="43">
        <v>0</v>
      </c>
      <c r="H656" s="43">
        <v>108.93</v>
      </c>
      <c r="I656" s="43">
        <v>144.30000000000001</v>
      </c>
      <c r="J656" s="43">
        <v>162.32</v>
      </c>
      <c r="K656" s="43">
        <v>291.25</v>
      </c>
      <c r="L656" s="43">
        <v>219.15</v>
      </c>
      <c r="M656" s="43">
        <v>15.02</v>
      </c>
      <c r="N656" s="43">
        <v>0</v>
      </c>
      <c r="O656" s="43">
        <v>44.93</v>
      </c>
      <c r="P656" s="43">
        <v>85.36</v>
      </c>
      <c r="Q656" s="43">
        <v>36.75</v>
      </c>
      <c r="R656" s="43">
        <v>34.83</v>
      </c>
      <c r="S656" s="43">
        <v>69.59</v>
      </c>
      <c r="T656" s="43">
        <v>23.26</v>
      </c>
      <c r="U656" s="43">
        <v>0</v>
      </c>
      <c r="V656" s="43">
        <v>0</v>
      </c>
      <c r="W656" s="43">
        <v>0</v>
      </c>
      <c r="X656" s="43">
        <v>0</v>
      </c>
      <c r="Y656" s="43">
        <v>0</v>
      </c>
      <c r="Z656" s="43">
        <v>0</v>
      </c>
      <c r="AA656" s="43">
        <v>0</v>
      </c>
    </row>
    <row r="657" spans="1:27" collapsed="1" x14ac:dyDescent="0.2">
      <c r="A657" s="97" t="s">
        <v>3047</v>
      </c>
      <c r="B657" s="27" t="str">
        <f>"08"&amp;"."&amp;$B$801&amp;"."&amp;$B$802</f>
        <v>08.01.2023</v>
      </c>
      <c r="C657" s="89" t="s">
        <v>74</v>
      </c>
      <c r="D657" s="90">
        <f>ROUND((D658)/1000,5)</f>
        <v>3.721E-2</v>
      </c>
      <c r="E657" s="90">
        <f t="shared" ref="E657:AA657" si="379">ROUND((E658)/1000,5)</f>
        <v>9.4400000000000005E-3</v>
      </c>
      <c r="F657" s="90">
        <f t="shared" si="379"/>
        <v>1.8489999999999999E-2</v>
      </c>
      <c r="G657" s="90">
        <f t="shared" si="379"/>
        <v>2.8660000000000001E-2</v>
      </c>
      <c r="H657" s="90">
        <f t="shared" si="379"/>
        <v>6.8210000000000007E-2</v>
      </c>
      <c r="I657" s="90">
        <f t="shared" si="379"/>
        <v>0.13133</v>
      </c>
      <c r="J657" s="90">
        <f t="shared" si="379"/>
        <v>0.11463</v>
      </c>
      <c r="K657" s="90">
        <f t="shared" si="379"/>
        <v>0.23857999999999999</v>
      </c>
      <c r="L657" s="90">
        <f t="shared" si="379"/>
        <v>8.7510000000000004E-2</v>
      </c>
      <c r="M657" s="90">
        <f t="shared" si="379"/>
        <v>8.7389999999999995E-2</v>
      </c>
      <c r="N657" s="90">
        <f t="shared" si="379"/>
        <v>0</v>
      </c>
      <c r="O657" s="90">
        <f t="shared" si="379"/>
        <v>0</v>
      </c>
      <c r="P657" s="90">
        <f t="shared" si="379"/>
        <v>0</v>
      </c>
      <c r="Q657" s="90">
        <f t="shared" si="379"/>
        <v>0</v>
      </c>
      <c r="R657" s="90">
        <f t="shared" si="379"/>
        <v>0</v>
      </c>
      <c r="S657" s="90">
        <f t="shared" si="379"/>
        <v>0</v>
      </c>
      <c r="T657" s="90">
        <f t="shared" si="379"/>
        <v>4.301E-2</v>
      </c>
      <c r="U657" s="90">
        <f t="shared" si="379"/>
        <v>0.11377</v>
      </c>
      <c r="V657" s="90">
        <f t="shared" si="379"/>
        <v>2.691E-2</v>
      </c>
      <c r="W657" s="90">
        <f t="shared" si="379"/>
        <v>0</v>
      </c>
      <c r="X657" s="90">
        <f t="shared" si="379"/>
        <v>0</v>
      </c>
      <c r="Y657" s="90">
        <f t="shared" si="379"/>
        <v>0</v>
      </c>
      <c r="Z657" s="90">
        <f t="shared" si="379"/>
        <v>0</v>
      </c>
      <c r="AA657" s="90">
        <f t="shared" si="379"/>
        <v>3.46E-3</v>
      </c>
    </row>
    <row r="658" spans="1:27" ht="12.75" hidden="1" customHeight="1" outlineLevel="1" x14ac:dyDescent="0.2">
      <c r="A658" s="98" t="s">
        <v>3048</v>
      </c>
      <c r="B658" s="62" t="s">
        <v>236</v>
      </c>
      <c r="C658" s="42" t="s">
        <v>77</v>
      </c>
      <c r="D658" s="43">
        <v>37.21</v>
      </c>
      <c r="E658" s="43">
        <v>9.44</v>
      </c>
      <c r="F658" s="43">
        <v>18.489999999999998</v>
      </c>
      <c r="G658" s="43">
        <v>28.66</v>
      </c>
      <c r="H658" s="43">
        <v>68.209999999999994</v>
      </c>
      <c r="I658" s="43">
        <v>131.33000000000001</v>
      </c>
      <c r="J658" s="43">
        <v>114.63</v>
      </c>
      <c r="K658" s="43">
        <v>238.58</v>
      </c>
      <c r="L658" s="43">
        <v>87.51</v>
      </c>
      <c r="M658" s="43">
        <v>87.39</v>
      </c>
      <c r="N658" s="43">
        <v>0</v>
      </c>
      <c r="O658" s="43">
        <v>0</v>
      </c>
      <c r="P658" s="43">
        <v>0</v>
      </c>
      <c r="Q658" s="43">
        <v>0</v>
      </c>
      <c r="R658" s="43">
        <v>0</v>
      </c>
      <c r="S658" s="43">
        <v>0</v>
      </c>
      <c r="T658" s="43">
        <v>43.01</v>
      </c>
      <c r="U658" s="43">
        <v>113.77</v>
      </c>
      <c r="V658" s="43">
        <v>26.91</v>
      </c>
      <c r="W658" s="43">
        <v>0</v>
      </c>
      <c r="X658" s="43">
        <v>0</v>
      </c>
      <c r="Y658" s="43">
        <v>0</v>
      </c>
      <c r="Z658" s="43">
        <v>0</v>
      </c>
      <c r="AA658" s="43">
        <v>3.46</v>
      </c>
    </row>
    <row r="659" spans="1:27" collapsed="1" x14ac:dyDescent="0.2">
      <c r="A659" s="97" t="s">
        <v>3049</v>
      </c>
      <c r="B659" s="27" t="str">
        <f>"09"&amp;"."&amp;$B$801&amp;"."&amp;$B$802</f>
        <v>09.01.2023</v>
      </c>
      <c r="C659" s="89" t="s">
        <v>74</v>
      </c>
      <c r="D659" s="90">
        <f>ROUND((D660)/1000,5)</f>
        <v>0</v>
      </c>
      <c r="E659" s="90">
        <f t="shared" ref="E659:AA659" si="380">ROUND((E660)/1000,5)</f>
        <v>2.4369999999999999E-2</v>
      </c>
      <c r="F659" s="90">
        <f t="shared" si="380"/>
        <v>4.437E-2</v>
      </c>
      <c r="G659" s="90">
        <f t="shared" si="380"/>
        <v>6.225E-2</v>
      </c>
      <c r="H659" s="90">
        <f t="shared" si="380"/>
        <v>0.16882</v>
      </c>
      <c r="I659" s="90">
        <f t="shared" si="380"/>
        <v>0.25908999999999999</v>
      </c>
      <c r="J659" s="90">
        <f t="shared" si="380"/>
        <v>0.31777</v>
      </c>
      <c r="K659" s="90">
        <f t="shared" si="380"/>
        <v>0.10886</v>
      </c>
      <c r="L659" s="90">
        <f t="shared" si="380"/>
        <v>0.12828999999999999</v>
      </c>
      <c r="M659" s="90">
        <f t="shared" si="380"/>
        <v>0.10203</v>
      </c>
      <c r="N659" s="90">
        <f t="shared" si="380"/>
        <v>0.10329000000000001</v>
      </c>
      <c r="O659" s="90">
        <f t="shared" si="380"/>
        <v>0.17119000000000001</v>
      </c>
      <c r="P659" s="90">
        <f t="shared" si="380"/>
        <v>0.26312000000000002</v>
      </c>
      <c r="Q659" s="90">
        <f t="shared" si="380"/>
        <v>0.32340000000000002</v>
      </c>
      <c r="R659" s="90">
        <f t="shared" si="380"/>
        <v>1.193E-2</v>
      </c>
      <c r="S659" s="90">
        <f t="shared" si="380"/>
        <v>4.4609999999999997E-2</v>
      </c>
      <c r="T659" s="90">
        <f t="shared" si="380"/>
        <v>6.0539999999999997E-2</v>
      </c>
      <c r="U659" s="90">
        <f t="shared" si="380"/>
        <v>0.20093</v>
      </c>
      <c r="V659" s="90">
        <f t="shared" si="380"/>
        <v>0.18395</v>
      </c>
      <c r="W659" s="90">
        <f t="shared" si="380"/>
        <v>6.0159999999999998E-2</v>
      </c>
      <c r="X659" s="90">
        <f t="shared" si="380"/>
        <v>4.64E-3</v>
      </c>
      <c r="Y659" s="90">
        <f t="shared" si="380"/>
        <v>0</v>
      </c>
      <c r="Z659" s="90">
        <f t="shared" si="380"/>
        <v>0</v>
      </c>
      <c r="AA659" s="90">
        <f t="shared" si="380"/>
        <v>1.3999999999999999E-4</v>
      </c>
    </row>
    <row r="660" spans="1:27" ht="12.75" hidden="1" customHeight="1" outlineLevel="1" x14ac:dyDescent="0.2">
      <c r="A660" s="98" t="s">
        <v>3050</v>
      </c>
      <c r="B660" s="62" t="s">
        <v>236</v>
      </c>
      <c r="C660" s="42" t="s">
        <v>77</v>
      </c>
      <c r="D660" s="43">
        <v>0</v>
      </c>
      <c r="E660" s="43">
        <v>24.37</v>
      </c>
      <c r="F660" s="43">
        <v>44.37</v>
      </c>
      <c r="G660" s="43">
        <v>62.25</v>
      </c>
      <c r="H660" s="43">
        <v>168.82</v>
      </c>
      <c r="I660" s="43">
        <v>259.08999999999997</v>
      </c>
      <c r="J660" s="43">
        <v>317.77</v>
      </c>
      <c r="K660" s="43">
        <v>108.86</v>
      </c>
      <c r="L660" s="43">
        <v>128.29</v>
      </c>
      <c r="M660" s="43">
        <v>102.03</v>
      </c>
      <c r="N660" s="43">
        <v>103.29</v>
      </c>
      <c r="O660" s="43">
        <v>171.19</v>
      </c>
      <c r="P660" s="43">
        <v>263.12</v>
      </c>
      <c r="Q660" s="43">
        <v>323.39999999999998</v>
      </c>
      <c r="R660" s="43">
        <v>11.93</v>
      </c>
      <c r="S660" s="43">
        <v>44.61</v>
      </c>
      <c r="T660" s="43">
        <v>60.54</v>
      </c>
      <c r="U660" s="43">
        <v>200.93</v>
      </c>
      <c r="V660" s="43">
        <v>183.95</v>
      </c>
      <c r="W660" s="43">
        <v>60.16</v>
      </c>
      <c r="X660" s="43">
        <v>4.6399999999999997</v>
      </c>
      <c r="Y660" s="43">
        <v>0</v>
      </c>
      <c r="Z660" s="43">
        <v>0</v>
      </c>
      <c r="AA660" s="43">
        <v>0.14000000000000001</v>
      </c>
    </row>
    <row r="661" spans="1:27" collapsed="1" x14ac:dyDescent="0.2">
      <c r="A661" s="97" t="s">
        <v>3051</v>
      </c>
      <c r="B661" s="27" t="str">
        <f>"10"&amp;"."&amp;$B$801&amp;"."&amp;$B$802</f>
        <v>10.01.2023</v>
      </c>
      <c r="C661" s="89" t="s">
        <v>74</v>
      </c>
      <c r="D661" s="90">
        <f>ROUND((D662)/1000,5)</f>
        <v>0</v>
      </c>
      <c r="E661" s="90">
        <f t="shared" ref="E661:AA661" si="381">ROUND((E662)/1000,5)</f>
        <v>7.8350000000000003E-2</v>
      </c>
      <c r="F661" s="90">
        <f t="shared" si="381"/>
        <v>0.11797000000000001</v>
      </c>
      <c r="G661" s="90">
        <f t="shared" si="381"/>
        <v>0.16761000000000001</v>
      </c>
      <c r="H661" s="90">
        <f t="shared" si="381"/>
        <v>0.24915999999999999</v>
      </c>
      <c r="I661" s="90">
        <f t="shared" si="381"/>
        <v>0.41038999999999998</v>
      </c>
      <c r="J661" s="90">
        <f t="shared" si="381"/>
        <v>0.47153</v>
      </c>
      <c r="K661" s="90">
        <f t="shared" si="381"/>
        <v>0.22588</v>
      </c>
      <c r="L661" s="90">
        <f t="shared" si="381"/>
        <v>0.23219999999999999</v>
      </c>
      <c r="M661" s="90">
        <f t="shared" si="381"/>
        <v>0.18359</v>
      </c>
      <c r="N661" s="90">
        <f t="shared" si="381"/>
        <v>0.15659000000000001</v>
      </c>
      <c r="O661" s="90">
        <f t="shared" si="381"/>
        <v>0.22442999999999999</v>
      </c>
      <c r="P661" s="90">
        <f t="shared" si="381"/>
        <v>0.30613000000000001</v>
      </c>
      <c r="Q661" s="90">
        <f t="shared" si="381"/>
        <v>0.43023</v>
      </c>
      <c r="R661" s="90">
        <f t="shared" si="381"/>
        <v>0.41493000000000002</v>
      </c>
      <c r="S661" s="90">
        <f t="shared" si="381"/>
        <v>0.40825</v>
      </c>
      <c r="T661" s="90">
        <f t="shared" si="381"/>
        <v>0.38524000000000003</v>
      </c>
      <c r="U661" s="90">
        <f t="shared" si="381"/>
        <v>0.47943999999999998</v>
      </c>
      <c r="V661" s="90">
        <f t="shared" si="381"/>
        <v>0.30959999999999999</v>
      </c>
      <c r="W661" s="90">
        <f t="shared" si="381"/>
        <v>8.4610000000000005E-2</v>
      </c>
      <c r="X661" s="90">
        <f t="shared" si="381"/>
        <v>2.0379999999999999E-2</v>
      </c>
      <c r="Y661" s="90">
        <f t="shared" si="381"/>
        <v>0</v>
      </c>
      <c r="Z661" s="90">
        <f t="shared" si="381"/>
        <v>0</v>
      </c>
      <c r="AA661" s="90">
        <f t="shared" si="381"/>
        <v>0</v>
      </c>
    </row>
    <row r="662" spans="1:27" ht="12.75" hidden="1" customHeight="1" outlineLevel="1" x14ac:dyDescent="0.2">
      <c r="A662" s="98" t="s">
        <v>3052</v>
      </c>
      <c r="B662" s="62" t="s">
        <v>236</v>
      </c>
      <c r="C662" s="42" t="s">
        <v>77</v>
      </c>
      <c r="D662" s="43">
        <v>0</v>
      </c>
      <c r="E662" s="43">
        <v>78.349999999999994</v>
      </c>
      <c r="F662" s="43">
        <v>117.97</v>
      </c>
      <c r="G662" s="43">
        <v>167.61</v>
      </c>
      <c r="H662" s="43">
        <v>249.16</v>
      </c>
      <c r="I662" s="43">
        <v>410.39</v>
      </c>
      <c r="J662" s="43">
        <v>471.53</v>
      </c>
      <c r="K662" s="43">
        <v>225.88</v>
      </c>
      <c r="L662" s="43">
        <v>232.2</v>
      </c>
      <c r="M662" s="43">
        <v>183.59</v>
      </c>
      <c r="N662" s="43">
        <v>156.59</v>
      </c>
      <c r="O662" s="43">
        <v>224.43</v>
      </c>
      <c r="P662" s="43">
        <v>306.13</v>
      </c>
      <c r="Q662" s="43">
        <v>430.23</v>
      </c>
      <c r="R662" s="43">
        <v>414.93</v>
      </c>
      <c r="S662" s="43">
        <v>408.25</v>
      </c>
      <c r="T662" s="43">
        <v>385.24</v>
      </c>
      <c r="U662" s="43">
        <v>479.44</v>
      </c>
      <c r="V662" s="43">
        <v>309.60000000000002</v>
      </c>
      <c r="W662" s="43">
        <v>84.61</v>
      </c>
      <c r="X662" s="43">
        <v>20.38</v>
      </c>
      <c r="Y662" s="43">
        <v>0</v>
      </c>
      <c r="Z662" s="43">
        <v>0</v>
      </c>
      <c r="AA662" s="43">
        <v>0</v>
      </c>
    </row>
    <row r="663" spans="1:27" collapsed="1" x14ac:dyDescent="0.2">
      <c r="A663" s="97" t="s">
        <v>3053</v>
      </c>
      <c r="B663" s="27" t="str">
        <f>"11"&amp;"."&amp;$B$801&amp;"."&amp;$B$802</f>
        <v>11.01.2023</v>
      </c>
      <c r="C663" s="89" t="s">
        <v>74</v>
      </c>
      <c r="D663" s="90">
        <f>ROUND((D664)/1000,5)</f>
        <v>3.073E-2</v>
      </c>
      <c r="E663" s="90">
        <f t="shared" ref="E663:AA663" si="382">ROUND((E664)/1000,5)</f>
        <v>0</v>
      </c>
      <c r="F663" s="90">
        <f t="shared" si="382"/>
        <v>6.855E-2</v>
      </c>
      <c r="G663" s="90">
        <f t="shared" si="382"/>
        <v>8.7580000000000005E-2</v>
      </c>
      <c r="H663" s="90">
        <f t="shared" si="382"/>
        <v>0.11892999999999999</v>
      </c>
      <c r="I663" s="90">
        <f t="shared" si="382"/>
        <v>0.17691000000000001</v>
      </c>
      <c r="J663" s="90">
        <f t="shared" si="382"/>
        <v>0.30984</v>
      </c>
      <c r="K663" s="90">
        <f t="shared" si="382"/>
        <v>0.13891000000000001</v>
      </c>
      <c r="L663" s="90">
        <f t="shared" si="382"/>
        <v>0.10092</v>
      </c>
      <c r="M663" s="90">
        <f t="shared" si="382"/>
        <v>7.6170000000000002E-2</v>
      </c>
      <c r="N663" s="90">
        <f t="shared" si="382"/>
        <v>5.8700000000000002E-2</v>
      </c>
      <c r="O663" s="90">
        <f t="shared" si="382"/>
        <v>8.48E-2</v>
      </c>
      <c r="P663" s="90">
        <f t="shared" si="382"/>
        <v>0.10502</v>
      </c>
      <c r="Q663" s="90">
        <f t="shared" si="382"/>
        <v>7.5289999999999996E-2</v>
      </c>
      <c r="R663" s="90">
        <f t="shared" si="382"/>
        <v>6.2869999999999995E-2</v>
      </c>
      <c r="S663" s="90">
        <f t="shared" si="382"/>
        <v>6.6549999999999998E-2</v>
      </c>
      <c r="T663" s="90">
        <f t="shared" si="382"/>
        <v>6.1219999999999997E-2</v>
      </c>
      <c r="U663" s="90">
        <f t="shared" si="382"/>
        <v>7.9030000000000003E-2</v>
      </c>
      <c r="V663" s="90">
        <f t="shared" si="382"/>
        <v>3.0159999999999999E-2</v>
      </c>
      <c r="W663" s="90">
        <f t="shared" si="382"/>
        <v>0</v>
      </c>
      <c r="X663" s="90">
        <f t="shared" si="382"/>
        <v>0</v>
      </c>
      <c r="Y663" s="90">
        <f t="shared" si="382"/>
        <v>0</v>
      </c>
      <c r="Z663" s="90">
        <f t="shared" si="382"/>
        <v>0</v>
      </c>
      <c r="AA663" s="90">
        <f t="shared" si="382"/>
        <v>0</v>
      </c>
    </row>
    <row r="664" spans="1:27" ht="12.75" hidden="1" customHeight="1" outlineLevel="1" x14ac:dyDescent="0.2">
      <c r="A664" s="98" t="s">
        <v>3054</v>
      </c>
      <c r="B664" s="62" t="s">
        <v>236</v>
      </c>
      <c r="C664" s="42" t="s">
        <v>77</v>
      </c>
      <c r="D664" s="43">
        <v>30.73</v>
      </c>
      <c r="E664" s="43">
        <v>0</v>
      </c>
      <c r="F664" s="43">
        <v>68.55</v>
      </c>
      <c r="G664" s="43">
        <v>87.58</v>
      </c>
      <c r="H664" s="43">
        <v>118.93</v>
      </c>
      <c r="I664" s="43">
        <v>176.91</v>
      </c>
      <c r="J664" s="43">
        <v>309.83999999999997</v>
      </c>
      <c r="K664" s="43">
        <v>138.91</v>
      </c>
      <c r="L664" s="43">
        <v>100.92</v>
      </c>
      <c r="M664" s="43">
        <v>76.17</v>
      </c>
      <c r="N664" s="43">
        <v>58.7</v>
      </c>
      <c r="O664" s="43">
        <v>84.8</v>
      </c>
      <c r="P664" s="43">
        <v>105.02</v>
      </c>
      <c r="Q664" s="43">
        <v>75.290000000000006</v>
      </c>
      <c r="R664" s="43">
        <v>62.87</v>
      </c>
      <c r="S664" s="43">
        <v>66.55</v>
      </c>
      <c r="T664" s="43">
        <v>61.22</v>
      </c>
      <c r="U664" s="43">
        <v>79.03</v>
      </c>
      <c r="V664" s="43">
        <v>30.16</v>
      </c>
      <c r="W664" s="43">
        <v>0</v>
      </c>
      <c r="X664" s="43">
        <v>0</v>
      </c>
      <c r="Y664" s="43">
        <v>0</v>
      </c>
      <c r="Z664" s="43">
        <v>0</v>
      </c>
      <c r="AA664" s="43">
        <v>0</v>
      </c>
    </row>
    <row r="665" spans="1:27" collapsed="1" x14ac:dyDescent="0.2">
      <c r="A665" s="97" t="s">
        <v>3055</v>
      </c>
      <c r="B665" s="27" t="str">
        <f>"12"&amp;"."&amp;$B$801&amp;"."&amp;$B$802</f>
        <v>12.01.2023</v>
      </c>
      <c r="C665" s="89" t="s">
        <v>74</v>
      </c>
      <c r="D665" s="90">
        <f>ROUND((D666)/1000,5)</f>
        <v>0</v>
      </c>
      <c r="E665" s="90">
        <f t="shared" ref="E665:AA665" si="383">ROUND((E666)/1000,5)</f>
        <v>0</v>
      </c>
      <c r="F665" s="90">
        <f t="shared" si="383"/>
        <v>3.5599999999999998E-3</v>
      </c>
      <c r="G665" s="90">
        <f t="shared" si="383"/>
        <v>2.283E-2</v>
      </c>
      <c r="H665" s="90">
        <f t="shared" si="383"/>
        <v>0.10662000000000001</v>
      </c>
      <c r="I665" s="90">
        <f t="shared" si="383"/>
        <v>0.12034</v>
      </c>
      <c r="J665" s="90">
        <f t="shared" si="383"/>
        <v>0.28926000000000002</v>
      </c>
      <c r="K665" s="90">
        <f t="shared" si="383"/>
        <v>6.9180000000000005E-2</v>
      </c>
      <c r="L665" s="90">
        <f t="shared" si="383"/>
        <v>0.12052</v>
      </c>
      <c r="M665" s="90">
        <f t="shared" si="383"/>
        <v>0.11217000000000001</v>
      </c>
      <c r="N665" s="90">
        <f t="shared" si="383"/>
        <v>9.9110000000000004E-2</v>
      </c>
      <c r="O665" s="90">
        <f t="shared" si="383"/>
        <v>3.601E-2</v>
      </c>
      <c r="P665" s="90">
        <f t="shared" si="383"/>
        <v>4.1669999999999999E-2</v>
      </c>
      <c r="Q665" s="90">
        <f t="shared" si="383"/>
        <v>6.0339999999999998E-2</v>
      </c>
      <c r="R665" s="90">
        <f t="shared" si="383"/>
        <v>7.5670000000000001E-2</v>
      </c>
      <c r="S665" s="90">
        <f t="shared" si="383"/>
        <v>5.2979999999999999E-2</v>
      </c>
      <c r="T665" s="90">
        <f t="shared" si="383"/>
        <v>0.12202</v>
      </c>
      <c r="U665" s="90">
        <f t="shared" si="383"/>
        <v>6.4560000000000006E-2</v>
      </c>
      <c r="V665" s="90">
        <f t="shared" si="383"/>
        <v>8.3470000000000003E-2</v>
      </c>
      <c r="W665" s="90">
        <f t="shared" si="383"/>
        <v>5.0000000000000001E-4</v>
      </c>
      <c r="X665" s="90">
        <f t="shared" si="383"/>
        <v>0</v>
      </c>
      <c r="Y665" s="90">
        <f t="shared" si="383"/>
        <v>0</v>
      </c>
      <c r="Z665" s="90">
        <f t="shared" si="383"/>
        <v>0</v>
      </c>
      <c r="AA665" s="90">
        <f t="shared" si="383"/>
        <v>0</v>
      </c>
    </row>
    <row r="666" spans="1:27" ht="12.75" hidden="1" customHeight="1" outlineLevel="1" x14ac:dyDescent="0.2">
      <c r="A666" s="98" t="s">
        <v>3056</v>
      </c>
      <c r="B666" s="62" t="s">
        <v>236</v>
      </c>
      <c r="C666" s="42" t="s">
        <v>77</v>
      </c>
      <c r="D666" s="43">
        <v>0</v>
      </c>
      <c r="E666" s="43">
        <v>0</v>
      </c>
      <c r="F666" s="43">
        <v>3.56</v>
      </c>
      <c r="G666" s="43">
        <v>22.83</v>
      </c>
      <c r="H666" s="43">
        <v>106.62</v>
      </c>
      <c r="I666" s="43">
        <v>120.34</v>
      </c>
      <c r="J666" s="43">
        <v>289.26</v>
      </c>
      <c r="K666" s="43">
        <v>69.180000000000007</v>
      </c>
      <c r="L666" s="43">
        <v>120.52</v>
      </c>
      <c r="M666" s="43">
        <v>112.17</v>
      </c>
      <c r="N666" s="43">
        <v>99.11</v>
      </c>
      <c r="O666" s="43">
        <v>36.01</v>
      </c>
      <c r="P666" s="43">
        <v>41.67</v>
      </c>
      <c r="Q666" s="43">
        <v>60.34</v>
      </c>
      <c r="R666" s="43">
        <v>75.67</v>
      </c>
      <c r="S666" s="43">
        <v>52.98</v>
      </c>
      <c r="T666" s="43">
        <v>122.02</v>
      </c>
      <c r="U666" s="43">
        <v>64.56</v>
      </c>
      <c r="V666" s="43">
        <v>83.47</v>
      </c>
      <c r="W666" s="43">
        <v>0.5</v>
      </c>
      <c r="X666" s="43">
        <v>0</v>
      </c>
      <c r="Y666" s="43">
        <v>0</v>
      </c>
      <c r="Z666" s="43">
        <v>0</v>
      </c>
      <c r="AA666" s="43">
        <v>0</v>
      </c>
    </row>
    <row r="667" spans="1:27" collapsed="1" x14ac:dyDescent="0.2">
      <c r="A667" s="97" t="s">
        <v>3057</v>
      </c>
      <c r="B667" s="27" t="str">
        <f>"13"&amp;"."&amp;$B$801&amp;"."&amp;$B$802</f>
        <v>13.01.2023</v>
      </c>
      <c r="C667" s="89" t="s">
        <v>74</v>
      </c>
      <c r="D667" s="90">
        <f>ROUND((D668)/1000,5)</f>
        <v>0</v>
      </c>
      <c r="E667" s="90">
        <f t="shared" ref="E667:AA667" si="384">ROUND((E668)/1000,5)</f>
        <v>0</v>
      </c>
      <c r="F667" s="90">
        <f t="shared" si="384"/>
        <v>0</v>
      </c>
      <c r="G667" s="90">
        <f t="shared" si="384"/>
        <v>0</v>
      </c>
      <c r="H667" s="90">
        <f t="shared" si="384"/>
        <v>8.3729999999999999E-2</v>
      </c>
      <c r="I667" s="90">
        <f t="shared" si="384"/>
        <v>0.24525</v>
      </c>
      <c r="J667" s="90">
        <f t="shared" si="384"/>
        <v>6.2770000000000006E-2</v>
      </c>
      <c r="K667" s="90">
        <f t="shared" si="384"/>
        <v>0.10712000000000001</v>
      </c>
      <c r="L667" s="90">
        <f t="shared" si="384"/>
        <v>6.0670000000000002E-2</v>
      </c>
      <c r="M667" s="90">
        <f t="shared" si="384"/>
        <v>4.2790000000000002E-2</v>
      </c>
      <c r="N667" s="90">
        <f t="shared" si="384"/>
        <v>2.5000000000000001E-4</v>
      </c>
      <c r="O667" s="90">
        <f t="shared" si="384"/>
        <v>0</v>
      </c>
      <c r="P667" s="90">
        <f t="shared" si="384"/>
        <v>2.7000000000000001E-3</v>
      </c>
      <c r="Q667" s="90">
        <f t="shared" si="384"/>
        <v>4.8599999999999997E-3</v>
      </c>
      <c r="R667" s="90">
        <f t="shared" si="384"/>
        <v>2.529E-2</v>
      </c>
      <c r="S667" s="90">
        <f t="shared" si="384"/>
        <v>3.9609999999999999E-2</v>
      </c>
      <c r="T667" s="90">
        <f t="shared" si="384"/>
        <v>6.8989999999999996E-2</v>
      </c>
      <c r="U667" s="90">
        <f t="shared" si="384"/>
        <v>4.3839999999999997E-2</v>
      </c>
      <c r="V667" s="90">
        <f t="shared" si="384"/>
        <v>1.9449999999999999E-2</v>
      </c>
      <c r="W667" s="90">
        <f t="shared" si="384"/>
        <v>0</v>
      </c>
      <c r="X667" s="90">
        <f t="shared" si="384"/>
        <v>0</v>
      </c>
      <c r="Y667" s="90">
        <f t="shared" si="384"/>
        <v>0</v>
      </c>
      <c r="Z667" s="90">
        <f t="shared" si="384"/>
        <v>0</v>
      </c>
      <c r="AA667" s="90">
        <f t="shared" si="384"/>
        <v>0</v>
      </c>
    </row>
    <row r="668" spans="1:27" ht="12.75" hidden="1" customHeight="1" outlineLevel="1" x14ac:dyDescent="0.2">
      <c r="A668" s="98" t="s">
        <v>3058</v>
      </c>
      <c r="B668" s="62" t="s">
        <v>236</v>
      </c>
      <c r="C668" s="42" t="s">
        <v>77</v>
      </c>
      <c r="D668" s="43">
        <v>0</v>
      </c>
      <c r="E668" s="43">
        <v>0</v>
      </c>
      <c r="F668" s="43">
        <v>0</v>
      </c>
      <c r="G668" s="43">
        <v>0</v>
      </c>
      <c r="H668" s="43">
        <v>83.73</v>
      </c>
      <c r="I668" s="43">
        <v>245.25</v>
      </c>
      <c r="J668" s="43">
        <v>62.77</v>
      </c>
      <c r="K668" s="43">
        <v>107.12</v>
      </c>
      <c r="L668" s="43">
        <v>60.67</v>
      </c>
      <c r="M668" s="43">
        <v>42.79</v>
      </c>
      <c r="N668" s="43">
        <v>0.25</v>
      </c>
      <c r="O668" s="43">
        <v>0</v>
      </c>
      <c r="P668" s="43">
        <v>2.7</v>
      </c>
      <c r="Q668" s="43">
        <v>4.8600000000000003</v>
      </c>
      <c r="R668" s="43">
        <v>25.29</v>
      </c>
      <c r="S668" s="43">
        <v>39.61</v>
      </c>
      <c r="T668" s="43">
        <v>68.989999999999995</v>
      </c>
      <c r="U668" s="43">
        <v>43.84</v>
      </c>
      <c r="V668" s="43">
        <v>19.45</v>
      </c>
      <c r="W668" s="43">
        <v>0</v>
      </c>
      <c r="X668" s="43">
        <v>0</v>
      </c>
      <c r="Y668" s="43">
        <v>0</v>
      </c>
      <c r="Z668" s="43">
        <v>0</v>
      </c>
      <c r="AA668" s="43">
        <v>0</v>
      </c>
    </row>
    <row r="669" spans="1:27" collapsed="1" x14ac:dyDescent="0.2">
      <c r="A669" s="97" t="s">
        <v>3059</v>
      </c>
      <c r="B669" s="27" t="str">
        <f>"14"&amp;"."&amp;$B$801&amp;"."&amp;$B$802</f>
        <v>14.01.2023</v>
      </c>
      <c r="C669" s="89" t="s">
        <v>74</v>
      </c>
      <c r="D669" s="90">
        <f>ROUND((D670)/1000,5)</f>
        <v>0</v>
      </c>
      <c r="E669" s="90">
        <f t="shared" ref="E669:AA669" si="385">ROUND((E670)/1000,5)</f>
        <v>0</v>
      </c>
      <c r="F669" s="90">
        <f t="shared" si="385"/>
        <v>0</v>
      </c>
      <c r="G669" s="90">
        <f t="shared" si="385"/>
        <v>0</v>
      </c>
      <c r="H669" s="90">
        <f t="shared" si="385"/>
        <v>5.0950000000000002E-2</v>
      </c>
      <c r="I669" s="90">
        <f t="shared" si="385"/>
        <v>9.4539999999999999E-2</v>
      </c>
      <c r="J669" s="90">
        <f t="shared" si="385"/>
        <v>0.17594000000000001</v>
      </c>
      <c r="K669" s="90">
        <f t="shared" si="385"/>
        <v>0</v>
      </c>
      <c r="L669" s="90">
        <f t="shared" si="385"/>
        <v>6.8820000000000006E-2</v>
      </c>
      <c r="M669" s="90">
        <f t="shared" si="385"/>
        <v>2.1479999999999999E-2</v>
      </c>
      <c r="N669" s="90">
        <f t="shared" si="385"/>
        <v>1.4149999999999999E-2</v>
      </c>
      <c r="O669" s="90">
        <f t="shared" si="385"/>
        <v>4.4000000000000002E-4</v>
      </c>
      <c r="P669" s="90">
        <f t="shared" si="385"/>
        <v>0</v>
      </c>
      <c r="Q669" s="90">
        <f t="shared" si="385"/>
        <v>3.4499999999999999E-3</v>
      </c>
      <c r="R669" s="90">
        <f t="shared" si="385"/>
        <v>8.1999999999999998E-4</v>
      </c>
      <c r="S669" s="90">
        <f t="shared" si="385"/>
        <v>9.7699999999999992E-3</v>
      </c>
      <c r="T669" s="90">
        <f t="shared" si="385"/>
        <v>7.4000000000000003E-3</v>
      </c>
      <c r="U669" s="90">
        <f t="shared" si="385"/>
        <v>1.25E-3</v>
      </c>
      <c r="V669" s="90">
        <f t="shared" si="385"/>
        <v>0</v>
      </c>
      <c r="W669" s="90">
        <f t="shared" si="385"/>
        <v>0</v>
      </c>
      <c r="X669" s="90">
        <f t="shared" si="385"/>
        <v>0</v>
      </c>
      <c r="Y669" s="90">
        <f t="shared" si="385"/>
        <v>0</v>
      </c>
      <c r="Z669" s="90">
        <f t="shared" si="385"/>
        <v>0</v>
      </c>
      <c r="AA669" s="90">
        <f t="shared" si="385"/>
        <v>0</v>
      </c>
    </row>
    <row r="670" spans="1:27" ht="12.75" hidden="1" customHeight="1" outlineLevel="1" x14ac:dyDescent="0.2">
      <c r="A670" s="98" t="s">
        <v>3060</v>
      </c>
      <c r="B670" s="62" t="s">
        <v>236</v>
      </c>
      <c r="C670" s="42" t="s">
        <v>77</v>
      </c>
      <c r="D670" s="43">
        <v>0</v>
      </c>
      <c r="E670" s="43">
        <v>0</v>
      </c>
      <c r="F670" s="43">
        <v>0</v>
      </c>
      <c r="G670" s="43">
        <v>0</v>
      </c>
      <c r="H670" s="43">
        <v>50.95</v>
      </c>
      <c r="I670" s="43">
        <v>94.54</v>
      </c>
      <c r="J670" s="43">
        <v>175.94</v>
      </c>
      <c r="K670" s="43">
        <v>0</v>
      </c>
      <c r="L670" s="43">
        <v>68.819999999999993</v>
      </c>
      <c r="M670" s="43">
        <v>21.48</v>
      </c>
      <c r="N670" s="43">
        <v>14.15</v>
      </c>
      <c r="O670" s="43">
        <v>0.44</v>
      </c>
      <c r="P670" s="43">
        <v>0</v>
      </c>
      <c r="Q670" s="43">
        <v>3.45</v>
      </c>
      <c r="R670" s="43">
        <v>0.82</v>
      </c>
      <c r="S670" s="43">
        <v>9.77</v>
      </c>
      <c r="T670" s="43">
        <v>7.4</v>
      </c>
      <c r="U670" s="43">
        <v>1.25</v>
      </c>
      <c r="V670" s="43">
        <v>0</v>
      </c>
      <c r="W670" s="43">
        <v>0</v>
      </c>
      <c r="X670" s="43">
        <v>0</v>
      </c>
      <c r="Y670" s="43">
        <v>0</v>
      </c>
      <c r="Z670" s="43">
        <v>0</v>
      </c>
      <c r="AA670" s="43">
        <v>0</v>
      </c>
    </row>
    <row r="671" spans="1:27" collapsed="1" x14ac:dyDescent="0.2">
      <c r="A671" s="97" t="s">
        <v>3061</v>
      </c>
      <c r="B671" s="27" t="str">
        <f>"15"&amp;"."&amp;$B$801&amp;"."&amp;$B$802</f>
        <v>15.01.2023</v>
      </c>
      <c r="C671" s="89" t="s">
        <v>74</v>
      </c>
      <c r="D671" s="90">
        <f>ROUND((D672)/1000,5)</f>
        <v>0</v>
      </c>
      <c r="E671" s="90">
        <f t="shared" ref="E671:AA671" si="386">ROUND((E672)/1000,5)</f>
        <v>0</v>
      </c>
      <c r="F671" s="90">
        <f t="shared" si="386"/>
        <v>0</v>
      </c>
      <c r="G671" s="90">
        <f t="shared" si="386"/>
        <v>0</v>
      </c>
      <c r="H671" s="90">
        <f t="shared" si="386"/>
        <v>1.99E-3</v>
      </c>
      <c r="I671" s="90">
        <f t="shared" si="386"/>
        <v>6.1700000000000001E-3</v>
      </c>
      <c r="J671" s="90">
        <f t="shared" si="386"/>
        <v>5.5289999999999999E-2</v>
      </c>
      <c r="K671" s="90">
        <f t="shared" si="386"/>
        <v>0.10006</v>
      </c>
      <c r="L671" s="90">
        <f t="shared" si="386"/>
        <v>0</v>
      </c>
      <c r="M671" s="90">
        <f t="shared" si="386"/>
        <v>0</v>
      </c>
      <c r="N671" s="90">
        <f t="shared" si="386"/>
        <v>0</v>
      </c>
      <c r="O671" s="90">
        <f t="shared" si="386"/>
        <v>0</v>
      </c>
      <c r="P671" s="90">
        <f t="shared" si="386"/>
        <v>0</v>
      </c>
      <c r="Q671" s="90">
        <f t="shared" si="386"/>
        <v>0</v>
      </c>
      <c r="R671" s="90">
        <f t="shared" si="386"/>
        <v>0</v>
      </c>
      <c r="S671" s="90">
        <f t="shared" si="386"/>
        <v>0</v>
      </c>
      <c r="T671" s="90">
        <f t="shared" si="386"/>
        <v>2.0080000000000001E-2</v>
      </c>
      <c r="U671" s="90">
        <f t="shared" si="386"/>
        <v>4.7969999999999999E-2</v>
      </c>
      <c r="V671" s="90">
        <f t="shared" si="386"/>
        <v>3.5619999999999999E-2</v>
      </c>
      <c r="W671" s="90">
        <f t="shared" si="386"/>
        <v>0</v>
      </c>
      <c r="X671" s="90">
        <f t="shared" si="386"/>
        <v>0</v>
      </c>
      <c r="Y671" s="90">
        <f t="shared" si="386"/>
        <v>0</v>
      </c>
      <c r="Z671" s="90">
        <f t="shared" si="386"/>
        <v>0</v>
      </c>
      <c r="AA671" s="90">
        <f t="shared" si="386"/>
        <v>0</v>
      </c>
    </row>
    <row r="672" spans="1:27" ht="12.75" hidden="1" customHeight="1" outlineLevel="1" x14ac:dyDescent="0.2">
      <c r="A672" s="98" t="s">
        <v>3062</v>
      </c>
      <c r="B672" s="62" t="s">
        <v>236</v>
      </c>
      <c r="C672" s="42" t="s">
        <v>77</v>
      </c>
      <c r="D672" s="43">
        <v>0</v>
      </c>
      <c r="E672" s="43">
        <v>0</v>
      </c>
      <c r="F672" s="43">
        <v>0</v>
      </c>
      <c r="G672" s="43">
        <v>0</v>
      </c>
      <c r="H672" s="43">
        <v>1.99</v>
      </c>
      <c r="I672" s="43">
        <v>6.17</v>
      </c>
      <c r="J672" s="43">
        <v>55.29</v>
      </c>
      <c r="K672" s="43">
        <v>100.06</v>
      </c>
      <c r="L672" s="43">
        <v>0</v>
      </c>
      <c r="M672" s="43">
        <v>0</v>
      </c>
      <c r="N672" s="43">
        <v>0</v>
      </c>
      <c r="O672" s="43">
        <v>0</v>
      </c>
      <c r="P672" s="43">
        <v>0</v>
      </c>
      <c r="Q672" s="43">
        <v>0</v>
      </c>
      <c r="R672" s="43">
        <v>0</v>
      </c>
      <c r="S672" s="43">
        <v>0</v>
      </c>
      <c r="T672" s="43">
        <v>20.079999999999998</v>
      </c>
      <c r="U672" s="43">
        <v>47.97</v>
      </c>
      <c r="V672" s="43">
        <v>35.619999999999997</v>
      </c>
      <c r="W672" s="43">
        <v>0</v>
      </c>
      <c r="X672" s="43">
        <v>0</v>
      </c>
      <c r="Y672" s="43">
        <v>0</v>
      </c>
      <c r="Z672" s="43">
        <v>0</v>
      </c>
      <c r="AA672" s="43">
        <v>0</v>
      </c>
    </row>
    <row r="673" spans="1:27" collapsed="1" x14ac:dyDescent="0.2">
      <c r="A673" s="97" t="s">
        <v>3063</v>
      </c>
      <c r="B673" s="27" t="str">
        <f>"16"&amp;"."&amp;$B$801&amp;"."&amp;$B$802</f>
        <v>16.01.2023</v>
      </c>
      <c r="C673" s="89" t="s">
        <v>74</v>
      </c>
      <c r="D673" s="90">
        <f>ROUND((D674)/1000,5)</f>
        <v>0</v>
      </c>
      <c r="E673" s="90">
        <f t="shared" ref="E673:AA673" si="387">ROUND((E674)/1000,5)</f>
        <v>0</v>
      </c>
      <c r="F673" s="90">
        <f t="shared" si="387"/>
        <v>0</v>
      </c>
      <c r="G673" s="90">
        <f t="shared" si="387"/>
        <v>0</v>
      </c>
      <c r="H673" s="90">
        <f t="shared" si="387"/>
        <v>0</v>
      </c>
      <c r="I673" s="90">
        <f t="shared" si="387"/>
        <v>5.5019999999999999E-2</v>
      </c>
      <c r="J673" s="90">
        <f t="shared" si="387"/>
        <v>0</v>
      </c>
      <c r="K673" s="90">
        <f t="shared" si="387"/>
        <v>6.6570000000000004E-2</v>
      </c>
      <c r="L673" s="90">
        <f t="shared" si="387"/>
        <v>0</v>
      </c>
      <c r="M673" s="90">
        <f t="shared" si="387"/>
        <v>0</v>
      </c>
      <c r="N673" s="90">
        <f t="shared" si="387"/>
        <v>0</v>
      </c>
      <c r="O673" s="90">
        <f t="shared" si="387"/>
        <v>0</v>
      </c>
      <c r="P673" s="90">
        <f t="shared" si="387"/>
        <v>0</v>
      </c>
      <c r="Q673" s="90">
        <f t="shared" si="387"/>
        <v>0</v>
      </c>
      <c r="R673" s="90">
        <f t="shared" si="387"/>
        <v>0</v>
      </c>
      <c r="S673" s="90">
        <f t="shared" si="387"/>
        <v>0</v>
      </c>
      <c r="T673" s="90">
        <f t="shared" si="387"/>
        <v>3.7670000000000002E-2</v>
      </c>
      <c r="U673" s="90">
        <f t="shared" si="387"/>
        <v>4.3700000000000003E-2</v>
      </c>
      <c r="V673" s="90">
        <f t="shared" si="387"/>
        <v>0</v>
      </c>
      <c r="W673" s="90">
        <f t="shared" si="387"/>
        <v>0</v>
      </c>
      <c r="X673" s="90">
        <f t="shared" si="387"/>
        <v>0</v>
      </c>
      <c r="Y673" s="90">
        <f t="shared" si="387"/>
        <v>0</v>
      </c>
      <c r="Z673" s="90">
        <f t="shared" si="387"/>
        <v>0</v>
      </c>
      <c r="AA673" s="90">
        <f t="shared" si="387"/>
        <v>0</v>
      </c>
    </row>
    <row r="674" spans="1:27" ht="12.75" hidden="1" customHeight="1" outlineLevel="1" x14ac:dyDescent="0.2">
      <c r="A674" s="98" t="s">
        <v>3064</v>
      </c>
      <c r="B674" s="62" t="s">
        <v>236</v>
      </c>
      <c r="C674" s="42" t="s">
        <v>77</v>
      </c>
      <c r="D674" s="43">
        <v>0</v>
      </c>
      <c r="E674" s="43">
        <v>0</v>
      </c>
      <c r="F674" s="43">
        <v>0</v>
      </c>
      <c r="G674" s="43">
        <v>0</v>
      </c>
      <c r="H674" s="43">
        <v>0</v>
      </c>
      <c r="I674" s="43">
        <v>55.02</v>
      </c>
      <c r="J674" s="43">
        <v>0</v>
      </c>
      <c r="K674" s="43">
        <v>66.569999999999993</v>
      </c>
      <c r="L674" s="43">
        <v>0</v>
      </c>
      <c r="M674" s="43">
        <v>0</v>
      </c>
      <c r="N674" s="43">
        <v>0</v>
      </c>
      <c r="O674" s="43">
        <v>0</v>
      </c>
      <c r="P674" s="43">
        <v>0</v>
      </c>
      <c r="Q674" s="43">
        <v>0</v>
      </c>
      <c r="R674" s="43">
        <v>0</v>
      </c>
      <c r="S674" s="43">
        <v>0</v>
      </c>
      <c r="T674" s="43">
        <v>37.67</v>
      </c>
      <c r="U674" s="43">
        <v>43.7</v>
      </c>
      <c r="V674" s="43">
        <v>0</v>
      </c>
      <c r="W674" s="43">
        <v>0</v>
      </c>
      <c r="X674" s="43">
        <v>0</v>
      </c>
      <c r="Y674" s="43">
        <v>0</v>
      </c>
      <c r="Z674" s="43">
        <v>0</v>
      </c>
      <c r="AA674" s="43">
        <v>0</v>
      </c>
    </row>
    <row r="675" spans="1:27" collapsed="1" x14ac:dyDescent="0.2">
      <c r="A675" s="97" t="s">
        <v>3065</v>
      </c>
      <c r="B675" s="27" t="str">
        <f>"17"&amp;"."&amp;$B$801&amp;"."&amp;$B$802</f>
        <v>17.01.2023</v>
      </c>
      <c r="C675" s="89" t="s">
        <v>74</v>
      </c>
      <c r="D675" s="90">
        <f>ROUND((D676)/1000,5)</f>
        <v>0</v>
      </c>
      <c r="E675" s="90">
        <f t="shared" ref="E675:AA675" si="388">ROUND((E676)/1000,5)</f>
        <v>0</v>
      </c>
      <c r="F675" s="90">
        <f t="shared" si="388"/>
        <v>0</v>
      </c>
      <c r="G675" s="90">
        <f t="shared" si="388"/>
        <v>0</v>
      </c>
      <c r="H675" s="90">
        <f t="shared" si="388"/>
        <v>0</v>
      </c>
      <c r="I675" s="90">
        <f t="shared" si="388"/>
        <v>0</v>
      </c>
      <c r="J675" s="90">
        <f t="shared" si="388"/>
        <v>0.13708000000000001</v>
      </c>
      <c r="K675" s="90">
        <f t="shared" si="388"/>
        <v>0</v>
      </c>
      <c r="L675" s="90">
        <f t="shared" si="388"/>
        <v>2.9260000000000001E-2</v>
      </c>
      <c r="M675" s="90">
        <f t="shared" si="388"/>
        <v>0</v>
      </c>
      <c r="N675" s="90">
        <f t="shared" si="388"/>
        <v>0</v>
      </c>
      <c r="O675" s="90">
        <f t="shared" si="388"/>
        <v>0</v>
      </c>
      <c r="P675" s="90">
        <f t="shared" si="388"/>
        <v>0</v>
      </c>
      <c r="Q675" s="90">
        <f t="shared" si="388"/>
        <v>0</v>
      </c>
      <c r="R675" s="90">
        <f t="shared" si="388"/>
        <v>0</v>
      </c>
      <c r="S675" s="90">
        <f t="shared" si="388"/>
        <v>0</v>
      </c>
      <c r="T675" s="90">
        <f t="shared" si="388"/>
        <v>0</v>
      </c>
      <c r="U675" s="90">
        <f t="shared" si="388"/>
        <v>0</v>
      </c>
      <c r="V675" s="90">
        <f t="shared" si="388"/>
        <v>0</v>
      </c>
      <c r="W675" s="90">
        <f t="shared" si="388"/>
        <v>0</v>
      </c>
      <c r="X675" s="90">
        <f t="shared" si="388"/>
        <v>0</v>
      </c>
      <c r="Y675" s="90">
        <f t="shared" si="388"/>
        <v>0</v>
      </c>
      <c r="Z675" s="90">
        <f t="shared" si="388"/>
        <v>0</v>
      </c>
      <c r="AA675" s="90">
        <f t="shared" si="388"/>
        <v>0</v>
      </c>
    </row>
    <row r="676" spans="1:27" ht="12.75" hidden="1" customHeight="1" outlineLevel="1" x14ac:dyDescent="0.2">
      <c r="A676" s="98" t="s">
        <v>3066</v>
      </c>
      <c r="B676" s="62" t="s">
        <v>236</v>
      </c>
      <c r="C676" s="42" t="s">
        <v>77</v>
      </c>
      <c r="D676" s="43">
        <v>0</v>
      </c>
      <c r="E676" s="43">
        <v>0</v>
      </c>
      <c r="F676" s="43">
        <v>0</v>
      </c>
      <c r="G676" s="43">
        <v>0</v>
      </c>
      <c r="H676" s="43">
        <v>0</v>
      </c>
      <c r="I676" s="43">
        <v>0</v>
      </c>
      <c r="J676" s="43">
        <v>137.08000000000001</v>
      </c>
      <c r="K676" s="43">
        <v>0</v>
      </c>
      <c r="L676" s="43">
        <v>29.26</v>
      </c>
      <c r="M676" s="43">
        <v>0</v>
      </c>
      <c r="N676" s="43">
        <v>0</v>
      </c>
      <c r="O676" s="43">
        <v>0</v>
      </c>
      <c r="P676" s="43">
        <v>0</v>
      </c>
      <c r="Q676" s="43">
        <v>0</v>
      </c>
      <c r="R676" s="43">
        <v>0</v>
      </c>
      <c r="S676" s="43">
        <v>0</v>
      </c>
      <c r="T676" s="43">
        <v>0</v>
      </c>
      <c r="U676" s="43">
        <v>0</v>
      </c>
      <c r="V676" s="43">
        <v>0</v>
      </c>
      <c r="W676" s="43">
        <v>0</v>
      </c>
      <c r="X676" s="43">
        <v>0</v>
      </c>
      <c r="Y676" s="43">
        <v>0</v>
      </c>
      <c r="Z676" s="43">
        <v>0</v>
      </c>
      <c r="AA676" s="43">
        <v>0</v>
      </c>
    </row>
    <row r="677" spans="1:27" collapsed="1" x14ac:dyDescent="0.2">
      <c r="A677" s="97" t="s">
        <v>3067</v>
      </c>
      <c r="B677" s="27" t="str">
        <f>"18"&amp;"."&amp;$B$801&amp;"."&amp;$B$802</f>
        <v>18.01.2023</v>
      </c>
      <c r="C677" s="89" t="s">
        <v>74</v>
      </c>
      <c r="D677" s="90">
        <f>ROUND((D678)/1000,5)</f>
        <v>0</v>
      </c>
      <c r="E677" s="90">
        <f t="shared" ref="E677:AA677" si="389">ROUND((E678)/1000,5)</f>
        <v>0</v>
      </c>
      <c r="F677" s="90">
        <f t="shared" si="389"/>
        <v>0</v>
      </c>
      <c r="G677" s="90">
        <f t="shared" si="389"/>
        <v>0</v>
      </c>
      <c r="H677" s="90">
        <f t="shared" si="389"/>
        <v>7.7499999999999999E-3</v>
      </c>
      <c r="I677" s="90">
        <f t="shared" si="389"/>
        <v>0.10453999999999999</v>
      </c>
      <c r="J677" s="90">
        <f t="shared" si="389"/>
        <v>0.11496000000000001</v>
      </c>
      <c r="K677" s="90">
        <f t="shared" si="389"/>
        <v>6.1519999999999998E-2</v>
      </c>
      <c r="L677" s="90">
        <f t="shared" si="389"/>
        <v>3.7280000000000001E-2</v>
      </c>
      <c r="M677" s="90">
        <f t="shared" si="389"/>
        <v>1.23E-3</v>
      </c>
      <c r="N677" s="90">
        <f t="shared" si="389"/>
        <v>0</v>
      </c>
      <c r="O677" s="90">
        <f t="shared" si="389"/>
        <v>0</v>
      </c>
      <c r="P677" s="90">
        <f t="shared" si="389"/>
        <v>0</v>
      </c>
      <c r="Q677" s="90">
        <f t="shared" si="389"/>
        <v>0</v>
      </c>
      <c r="R677" s="90">
        <f t="shared" si="389"/>
        <v>0</v>
      </c>
      <c r="S677" s="90">
        <f t="shared" si="389"/>
        <v>0</v>
      </c>
      <c r="T677" s="90">
        <f t="shared" si="389"/>
        <v>2.3630000000000002E-2</v>
      </c>
      <c r="U677" s="90">
        <f t="shared" si="389"/>
        <v>4.768E-2</v>
      </c>
      <c r="V677" s="90">
        <f t="shared" si="389"/>
        <v>0</v>
      </c>
      <c r="W677" s="90">
        <f t="shared" si="389"/>
        <v>0</v>
      </c>
      <c r="X677" s="90">
        <f t="shared" si="389"/>
        <v>0</v>
      </c>
      <c r="Y677" s="90">
        <f t="shared" si="389"/>
        <v>0</v>
      </c>
      <c r="Z677" s="90">
        <f t="shared" si="389"/>
        <v>0</v>
      </c>
      <c r="AA677" s="90">
        <f t="shared" si="389"/>
        <v>0</v>
      </c>
    </row>
    <row r="678" spans="1:27" ht="12.75" hidden="1" customHeight="1" outlineLevel="1" x14ac:dyDescent="0.2">
      <c r="A678" s="98" t="s">
        <v>3068</v>
      </c>
      <c r="B678" s="62" t="s">
        <v>236</v>
      </c>
      <c r="C678" s="42" t="s">
        <v>77</v>
      </c>
      <c r="D678" s="43">
        <v>0</v>
      </c>
      <c r="E678" s="43">
        <v>0</v>
      </c>
      <c r="F678" s="43">
        <v>0</v>
      </c>
      <c r="G678" s="43">
        <v>0</v>
      </c>
      <c r="H678" s="43">
        <v>7.75</v>
      </c>
      <c r="I678" s="43">
        <v>104.54</v>
      </c>
      <c r="J678" s="43">
        <v>114.96</v>
      </c>
      <c r="K678" s="43">
        <v>61.52</v>
      </c>
      <c r="L678" s="43">
        <v>37.28</v>
      </c>
      <c r="M678" s="43">
        <v>1.23</v>
      </c>
      <c r="N678" s="43">
        <v>0</v>
      </c>
      <c r="O678" s="43">
        <v>0</v>
      </c>
      <c r="P678" s="43">
        <v>0</v>
      </c>
      <c r="Q678" s="43">
        <v>0</v>
      </c>
      <c r="R678" s="43">
        <v>0</v>
      </c>
      <c r="S678" s="43">
        <v>0</v>
      </c>
      <c r="T678" s="43">
        <v>23.63</v>
      </c>
      <c r="U678" s="43">
        <v>47.68</v>
      </c>
      <c r="V678" s="43">
        <v>0</v>
      </c>
      <c r="W678" s="43">
        <v>0</v>
      </c>
      <c r="X678" s="43">
        <v>0</v>
      </c>
      <c r="Y678" s="43">
        <v>0</v>
      </c>
      <c r="Z678" s="43">
        <v>0</v>
      </c>
      <c r="AA678" s="43">
        <v>0</v>
      </c>
    </row>
    <row r="679" spans="1:27" collapsed="1" x14ac:dyDescent="0.2">
      <c r="A679" s="97" t="s">
        <v>3069</v>
      </c>
      <c r="B679" s="27" t="str">
        <f>"19"&amp;"."&amp;$B$801&amp;"."&amp;$B$802</f>
        <v>19.01.2023</v>
      </c>
      <c r="C679" s="89" t="s">
        <v>74</v>
      </c>
      <c r="D679" s="90">
        <f>ROUND((D680)/1000,5)</f>
        <v>0</v>
      </c>
      <c r="E679" s="90">
        <f t="shared" ref="E679:AA679" si="390">ROUND((E680)/1000,5)</f>
        <v>0</v>
      </c>
      <c r="F679" s="90">
        <f t="shared" si="390"/>
        <v>0</v>
      </c>
      <c r="G679" s="90">
        <f t="shared" si="390"/>
        <v>0</v>
      </c>
      <c r="H679" s="90">
        <f t="shared" si="390"/>
        <v>3.8280000000000002E-2</v>
      </c>
      <c r="I679" s="90">
        <f t="shared" si="390"/>
        <v>0.20227000000000001</v>
      </c>
      <c r="J679" s="90">
        <f t="shared" si="390"/>
        <v>0.11932</v>
      </c>
      <c r="K679" s="90">
        <f t="shared" si="390"/>
        <v>0.13538</v>
      </c>
      <c r="L679" s="90">
        <f t="shared" si="390"/>
        <v>4.9889999999999997E-2</v>
      </c>
      <c r="M679" s="90">
        <f t="shared" si="390"/>
        <v>3.2989999999999998E-2</v>
      </c>
      <c r="N679" s="90">
        <f t="shared" si="390"/>
        <v>1.8700000000000001E-2</v>
      </c>
      <c r="O679" s="90">
        <f t="shared" si="390"/>
        <v>0</v>
      </c>
      <c r="P679" s="90">
        <f t="shared" si="390"/>
        <v>0</v>
      </c>
      <c r="Q679" s="90">
        <f t="shared" si="390"/>
        <v>0</v>
      </c>
      <c r="R679" s="90">
        <f t="shared" si="390"/>
        <v>0</v>
      </c>
      <c r="S679" s="90">
        <f t="shared" si="390"/>
        <v>0</v>
      </c>
      <c r="T679" s="90">
        <f t="shared" si="390"/>
        <v>0</v>
      </c>
      <c r="U679" s="90">
        <f t="shared" si="390"/>
        <v>6.2E-4</v>
      </c>
      <c r="V679" s="90">
        <f t="shared" si="390"/>
        <v>0</v>
      </c>
      <c r="W679" s="90">
        <f t="shared" si="390"/>
        <v>0</v>
      </c>
      <c r="X679" s="90">
        <f t="shared" si="390"/>
        <v>0</v>
      </c>
      <c r="Y679" s="90">
        <f t="shared" si="390"/>
        <v>0</v>
      </c>
      <c r="Z679" s="90">
        <f t="shared" si="390"/>
        <v>0</v>
      </c>
      <c r="AA679" s="90">
        <f t="shared" si="390"/>
        <v>0</v>
      </c>
    </row>
    <row r="680" spans="1:27" ht="12.75" hidden="1" customHeight="1" outlineLevel="1" x14ac:dyDescent="0.2">
      <c r="A680" s="98" t="s">
        <v>3070</v>
      </c>
      <c r="B680" s="62" t="s">
        <v>236</v>
      </c>
      <c r="C680" s="42" t="s">
        <v>77</v>
      </c>
      <c r="D680" s="43">
        <v>0</v>
      </c>
      <c r="E680" s="43">
        <v>0</v>
      </c>
      <c r="F680" s="43">
        <v>0</v>
      </c>
      <c r="G680" s="43">
        <v>0</v>
      </c>
      <c r="H680" s="43">
        <v>38.28</v>
      </c>
      <c r="I680" s="43">
        <v>202.27</v>
      </c>
      <c r="J680" s="43">
        <v>119.32</v>
      </c>
      <c r="K680" s="43">
        <v>135.38</v>
      </c>
      <c r="L680" s="43">
        <v>49.89</v>
      </c>
      <c r="M680" s="43">
        <v>32.99</v>
      </c>
      <c r="N680" s="43">
        <v>18.7</v>
      </c>
      <c r="O680" s="43">
        <v>0</v>
      </c>
      <c r="P680" s="43">
        <v>0</v>
      </c>
      <c r="Q680" s="43">
        <v>0</v>
      </c>
      <c r="R680" s="43">
        <v>0</v>
      </c>
      <c r="S680" s="43">
        <v>0</v>
      </c>
      <c r="T680" s="43">
        <v>0</v>
      </c>
      <c r="U680" s="43">
        <v>0.62</v>
      </c>
      <c r="V680" s="43">
        <v>0</v>
      </c>
      <c r="W680" s="43">
        <v>0</v>
      </c>
      <c r="X680" s="43">
        <v>0</v>
      </c>
      <c r="Y680" s="43">
        <v>0</v>
      </c>
      <c r="Z680" s="43">
        <v>0</v>
      </c>
      <c r="AA680" s="43">
        <v>0</v>
      </c>
    </row>
    <row r="681" spans="1:27" collapsed="1" x14ac:dyDescent="0.2">
      <c r="A681" s="97" t="s">
        <v>3071</v>
      </c>
      <c r="B681" s="27" t="str">
        <f>"20"&amp;"."&amp;$B$801&amp;"."&amp;$B$802</f>
        <v>20.01.2023</v>
      </c>
      <c r="C681" s="89" t="s">
        <v>74</v>
      </c>
      <c r="D681" s="90">
        <f>ROUND((D682)/1000,5)</f>
        <v>0</v>
      </c>
      <c r="E681" s="90">
        <f t="shared" ref="E681:AA681" si="391">ROUND((E682)/1000,5)</f>
        <v>0</v>
      </c>
      <c r="F681" s="90">
        <f t="shared" si="391"/>
        <v>0</v>
      </c>
      <c r="G681" s="90">
        <f t="shared" si="391"/>
        <v>0</v>
      </c>
      <c r="H681" s="90">
        <f t="shared" si="391"/>
        <v>2.3640000000000001E-2</v>
      </c>
      <c r="I681" s="90">
        <f t="shared" si="391"/>
        <v>0.14874000000000001</v>
      </c>
      <c r="J681" s="90">
        <f t="shared" si="391"/>
        <v>4.9140000000000003E-2</v>
      </c>
      <c r="K681" s="90">
        <f t="shared" si="391"/>
        <v>9.6579999999999999E-2</v>
      </c>
      <c r="L681" s="90">
        <f t="shared" si="391"/>
        <v>4.795E-2</v>
      </c>
      <c r="M681" s="90">
        <f t="shared" si="391"/>
        <v>2.5020000000000001E-2</v>
      </c>
      <c r="N681" s="90">
        <f t="shared" si="391"/>
        <v>2.6700000000000001E-3</v>
      </c>
      <c r="O681" s="90">
        <f t="shared" si="391"/>
        <v>0</v>
      </c>
      <c r="P681" s="90">
        <f t="shared" si="391"/>
        <v>5.3899999999999998E-3</v>
      </c>
      <c r="Q681" s="90">
        <f t="shared" si="391"/>
        <v>8.4899999999999993E-3</v>
      </c>
      <c r="R681" s="90">
        <f t="shared" si="391"/>
        <v>1.01E-2</v>
      </c>
      <c r="S681" s="90">
        <f t="shared" si="391"/>
        <v>5.62E-3</v>
      </c>
      <c r="T681" s="90">
        <f t="shared" si="391"/>
        <v>0</v>
      </c>
      <c r="U681" s="90">
        <f t="shared" si="391"/>
        <v>0</v>
      </c>
      <c r="V681" s="90">
        <f t="shared" si="391"/>
        <v>0</v>
      </c>
      <c r="W681" s="90">
        <f t="shared" si="391"/>
        <v>0</v>
      </c>
      <c r="X681" s="90">
        <f t="shared" si="391"/>
        <v>0</v>
      </c>
      <c r="Y681" s="90">
        <f t="shared" si="391"/>
        <v>0</v>
      </c>
      <c r="Z681" s="90">
        <f t="shared" si="391"/>
        <v>0</v>
      </c>
      <c r="AA681" s="90">
        <f t="shared" si="391"/>
        <v>0</v>
      </c>
    </row>
    <row r="682" spans="1:27" ht="12.75" hidden="1" customHeight="1" outlineLevel="1" x14ac:dyDescent="0.2">
      <c r="A682" s="98" t="s">
        <v>3072</v>
      </c>
      <c r="B682" s="62" t="s">
        <v>236</v>
      </c>
      <c r="C682" s="42" t="s">
        <v>77</v>
      </c>
      <c r="D682" s="43">
        <v>0</v>
      </c>
      <c r="E682" s="43">
        <v>0</v>
      </c>
      <c r="F682" s="43">
        <v>0</v>
      </c>
      <c r="G682" s="43">
        <v>0</v>
      </c>
      <c r="H682" s="43">
        <v>23.64</v>
      </c>
      <c r="I682" s="43">
        <v>148.74</v>
      </c>
      <c r="J682" s="43">
        <v>49.14</v>
      </c>
      <c r="K682" s="43">
        <v>96.58</v>
      </c>
      <c r="L682" s="43">
        <v>47.95</v>
      </c>
      <c r="M682" s="43">
        <v>25.02</v>
      </c>
      <c r="N682" s="43">
        <v>2.67</v>
      </c>
      <c r="O682" s="43">
        <v>0</v>
      </c>
      <c r="P682" s="43">
        <v>5.39</v>
      </c>
      <c r="Q682" s="43">
        <v>8.49</v>
      </c>
      <c r="R682" s="43">
        <v>10.1</v>
      </c>
      <c r="S682" s="43">
        <v>5.62</v>
      </c>
      <c r="T682" s="43">
        <v>0</v>
      </c>
      <c r="U682" s="43">
        <v>0</v>
      </c>
      <c r="V682" s="43">
        <v>0</v>
      </c>
      <c r="W682" s="43">
        <v>0</v>
      </c>
      <c r="X682" s="43">
        <v>0</v>
      </c>
      <c r="Y682" s="43">
        <v>0</v>
      </c>
      <c r="Z682" s="43">
        <v>0</v>
      </c>
      <c r="AA682" s="43">
        <v>0</v>
      </c>
    </row>
    <row r="683" spans="1:27" collapsed="1" x14ac:dyDescent="0.2">
      <c r="A683" s="97" t="s">
        <v>3073</v>
      </c>
      <c r="B683" s="27" t="str">
        <f>"21"&amp;"."&amp;$B$801&amp;"."&amp;$B$802</f>
        <v>21.01.2023</v>
      </c>
      <c r="C683" s="89" t="s">
        <v>74</v>
      </c>
      <c r="D683" s="90">
        <f>ROUND((D684)/1000,5)</f>
        <v>0</v>
      </c>
      <c r="E683" s="90">
        <f t="shared" ref="E683:AA683" si="392">ROUND((E684)/1000,5)</f>
        <v>0</v>
      </c>
      <c r="F683" s="90">
        <f t="shared" si="392"/>
        <v>0</v>
      </c>
      <c r="G683" s="90">
        <f t="shared" si="392"/>
        <v>0</v>
      </c>
      <c r="H683" s="90">
        <f t="shared" si="392"/>
        <v>0</v>
      </c>
      <c r="I683" s="90">
        <f t="shared" si="392"/>
        <v>0</v>
      </c>
      <c r="J683" s="90">
        <f t="shared" si="392"/>
        <v>3.7499999999999999E-2</v>
      </c>
      <c r="K683" s="90">
        <f t="shared" si="392"/>
        <v>0</v>
      </c>
      <c r="L683" s="90">
        <f t="shared" si="392"/>
        <v>0</v>
      </c>
      <c r="M683" s="90">
        <f t="shared" si="392"/>
        <v>5.2929999999999998E-2</v>
      </c>
      <c r="N683" s="90">
        <f t="shared" si="392"/>
        <v>2.1080000000000002E-2</v>
      </c>
      <c r="O683" s="90">
        <f t="shared" si="392"/>
        <v>1.669E-2</v>
      </c>
      <c r="P683" s="90">
        <f t="shared" si="392"/>
        <v>2.2579999999999999E-2</v>
      </c>
      <c r="Q683" s="90">
        <f t="shared" si="392"/>
        <v>3.2309999999999998E-2</v>
      </c>
      <c r="R683" s="90">
        <f t="shared" si="392"/>
        <v>4.292E-2</v>
      </c>
      <c r="S683" s="90">
        <f t="shared" si="392"/>
        <v>5.3240000000000003E-2</v>
      </c>
      <c r="T683" s="90">
        <f t="shared" si="392"/>
        <v>5.4809999999999998E-2</v>
      </c>
      <c r="U683" s="90">
        <f t="shared" si="392"/>
        <v>2.9299999999999999E-3</v>
      </c>
      <c r="V683" s="90">
        <f t="shared" si="392"/>
        <v>0</v>
      </c>
      <c r="W683" s="90">
        <f t="shared" si="392"/>
        <v>0</v>
      </c>
      <c r="X683" s="90">
        <f t="shared" si="392"/>
        <v>0</v>
      </c>
      <c r="Y683" s="90">
        <f t="shared" si="392"/>
        <v>0</v>
      </c>
      <c r="Z683" s="90">
        <f t="shared" si="392"/>
        <v>0</v>
      </c>
      <c r="AA683" s="90">
        <f t="shared" si="392"/>
        <v>0</v>
      </c>
    </row>
    <row r="684" spans="1:27" ht="12.75" hidden="1" customHeight="1" outlineLevel="1" x14ac:dyDescent="0.2">
      <c r="A684" s="98" t="s">
        <v>3074</v>
      </c>
      <c r="B684" s="62" t="s">
        <v>236</v>
      </c>
      <c r="C684" s="42" t="s">
        <v>77</v>
      </c>
      <c r="D684" s="43">
        <v>0</v>
      </c>
      <c r="E684" s="43">
        <v>0</v>
      </c>
      <c r="F684" s="43">
        <v>0</v>
      </c>
      <c r="G684" s="43">
        <v>0</v>
      </c>
      <c r="H684" s="43">
        <v>0</v>
      </c>
      <c r="I684" s="43">
        <v>0</v>
      </c>
      <c r="J684" s="43">
        <v>37.5</v>
      </c>
      <c r="K684" s="43">
        <v>0</v>
      </c>
      <c r="L684" s="43">
        <v>0</v>
      </c>
      <c r="M684" s="43">
        <v>52.93</v>
      </c>
      <c r="N684" s="43">
        <v>21.08</v>
      </c>
      <c r="O684" s="43">
        <v>16.690000000000001</v>
      </c>
      <c r="P684" s="43">
        <v>22.58</v>
      </c>
      <c r="Q684" s="43">
        <v>32.31</v>
      </c>
      <c r="R684" s="43">
        <v>42.92</v>
      </c>
      <c r="S684" s="43">
        <v>53.24</v>
      </c>
      <c r="T684" s="43">
        <v>54.81</v>
      </c>
      <c r="U684" s="43">
        <v>2.93</v>
      </c>
      <c r="V684" s="43">
        <v>0</v>
      </c>
      <c r="W684" s="43">
        <v>0</v>
      </c>
      <c r="X684" s="43">
        <v>0</v>
      </c>
      <c r="Y684" s="43">
        <v>0</v>
      </c>
      <c r="Z684" s="43">
        <v>0</v>
      </c>
      <c r="AA684" s="43">
        <v>0</v>
      </c>
    </row>
    <row r="685" spans="1:27" collapsed="1" x14ac:dyDescent="0.2">
      <c r="A685" s="97" t="s">
        <v>3075</v>
      </c>
      <c r="B685" s="27" t="str">
        <f>"22"&amp;"."&amp;$B$801&amp;"."&amp;$B$802</f>
        <v>22.01.2023</v>
      </c>
      <c r="C685" s="89" t="s">
        <v>74</v>
      </c>
      <c r="D685" s="90">
        <f>ROUND((D686)/1000,5)</f>
        <v>0</v>
      </c>
      <c r="E685" s="90">
        <f t="shared" ref="E685:AA685" si="393">ROUND((E686)/1000,5)</f>
        <v>0</v>
      </c>
      <c r="F685" s="90">
        <f t="shared" si="393"/>
        <v>0</v>
      </c>
      <c r="G685" s="90">
        <f t="shared" si="393"/>
        <v>0</v>
      </c>
      <c r="H685" s="90">
        <f t="shared" si="393"/>
        <v>0</v>
      </c>
      <c r="I685" s="90">
        <f t="shared" si="393"/>
        <v>6.2599999999999999E-3</v>
      </c>
      <c r="J685" s="90">
        <f t="shared" si="393"/>
        <v>3.7810000000000003E-2</v>
      </c>
      <c r="K685" s="90">
        <f t="shared" si="393"/>
        <v>0.14357</v>
      </c>
      <c r="L685" s="90">
        <f t="shared" si="393"/>
        <v>0</v>
      </c>
      <c r="M685" s="90">
        <f t="shared" si="393"/>
        <v>3.3550000000000003E-2</v>
      </c>
      <c r="N685" s="90">
        <f t="shared" si="393"/>
        <v>0</v>
      </c>
      <c r="O685" s="90">
        <f t="shared" si="393"/>
        <v>0</v>
      </c>
      <c r="P685" s="90">
        <f t="shared" si="393"/>
        <v>0</v>
      </c>
      <c r="Q685" s="90">
        <f t="shared" si="393"/>
        <v>1.3599999999999999E-2</v>
      </c>
      <c r="R685" s="90">
        <f t="shared" si="393"/>
        <v>5.9999999999999995E-4</v>
      </c>
      <c r="S685" s="90">
        <f t="shared" si="393"/>
        <v>1.076E-2</v>
      </c>
      <c r="T685" s="90">
        <f t="shared" si="393"/>
        <v>0</v>
      </c>
      <c r="U685" s="90">
        <f t="shared" si="393"/>
        <v>0</v>
      </c>
      <c r="V685" s="90">
        <f t="shared" si="393"/>
        <v>0</v>
      </c>
      <c r="W685" s="90">
        <f t="shared" si="393"/>
        <v>0</v>
      </c>
      <c r="X685" s="90">
        <f t="shared" si="393"/>
        <v>0</v>
      </c>
      <c r="Y685" s="90">
        <f t="shared" si="393"/>
        <v>0</v>
      </c>
      <c r="Z685" s="90">
        <f t="shared" si="393"/>
        <v>0</v>
      </c>
      <c r="AA685" s="90">
        <f t="shared" si="393"/>
        <v>0</v>
      </c>
    </row>
    <row r="686" spans="1:27" ht="12.75" hidden="1" customHeight="1" outlineLevel="1" x14ac:dyDescent="0.2">
      <c r="A686" s="98" t="s">
        <v>3076</v>
      </c>
      <c r="B686" s="62" t="s">
        <v>236</v>
      </c>
      <c r="C686" s="42" t="s">
        <v>77</v>
      </c>
      <c r="D686" s="43">
        <v>0</v>
      </c>
      <c r="E686" s="43">
        <v>0</v>
      </c>
      <c r="F686" s="43">
        <v>0</v>
      </c>
      <c r="G686" s="43">
        <v>0</v>
      </c>
      <c r="H686" s="43">
        <v>0</v>
      </c>
      <c r="I686" s="43">
        <v>6.26</v>
      </c>
      <c r="J686" s="43">
        <v>37.81</v>
      </c>
      <c r="K686" s="43">
        <v>143.57</v>
      </c>
      <c r="L686" s="43">
        <v>0</v>
      </c>
      <c r="M686" s="43">
        <v>33.549999999999997</v>
      </c>
      <c r="N686" s="43">
        <v>0</v>
      </c>
      <c r="O686" s="43">
        <v>0</v>
      </c>
      <c r="P686" s="43">
        <v>0</v>
      </c>
      <c r="Q686" s="43">
        <v>13.6</v>
      </c>
      <c r="R686" s="43">
        <v>0.6</v>
      </c>
      <c r="S686" s="43">
        <v>10.76</v>
      </c>
      <c r="T686" s="43">
        <v>0</v>
      </c>
      <c r="U686" s="43">
        <v>0</v>
      </c>
      <c r="V686" s="43">
        <v>0</v>
      </c>
      <c r="W686" s="43">
        <v>0</v>
      </c>
      <c r="X686" s="43">
        <v>0</v>
      </c>
      <c r="Y686" s="43">
        <v>0</v>
      </c>
      <c r="Z686" s="43">
        <v>0</v>
      </c>
      <c r="AA686" s="43">
        <v>0</v>
      </c>
    </row>
    <row r="687" spans="1:27" collapsed="1" x14ac:dyDescent="0.2">
      <c r="A687" s="97" t="s">
        <v>3077</v>
      </c>
      <c r="B687" s="27" t="str">
        <f>"23"&amp;"."&amp;$B$801&amp;"."&amp;$B$802</f>
        <v>23.01.2023</v>
      </c>
      <c r="C687" s="89" t="s">
        <v>74</v>
      </c>
      <c r="D687" s="90">
        <f>ROUND((D688)/1000,5)</f>
        <v>0</v>
      </c>
      <c r="E687" s="90">
        <f t="shared" ref="E687:AA687" si="394">ROUND((E688)/1000,5)</f>
        <v>0</v>
      </c>
      <c r="F687" s="90">
        <f t="shared" si="394"/>
        <v>0</v>
      </c>
      <c r="G687" s="90">
        <f t="shared" si="394"/>
        <v>0</v>
      </c>
      <c r="H687" s="90">
        <f t="shared" si="394"/>
        <v>5.518E-2</v>
      </c>
      <c r="I687" s="90">
        <f t="shared" si="394"/>
        <v>0.13458999999999999</v>
      </c>
      <c r="J687" s="90">
        <f t="shared" si="394"/>
        <v>0.14179</v>
      </c>
      <c r="K687" s="90">
        <f t="shared" si="394"/>
        <v>0.14251</v>
      </c>
      <c r="L687" s="90">
        <f t="shared" si="394"/>
        <v>7.1919999999999998E-2</v>
      </c>
      <c r="M687" s="90">
        <f t="shared" si="394"/>
        <v>3.1759999999999997E-2</v>
      </c>
      <c r="N687" s="90">
        <f t="shared" si="394"/>
        <v>1.5890000000000001E-2</v>
      </c>
      <c r="O687" s="90">
        <f t="shared" si="394"/>
        <v>6.96E-3</v>
      </c>
      <c r="P687" s="90">
        <f t="shared" si="394"/>
        <v>1.9380000000000001E-2</v>
      </c>
      <c r="Q687" s="90">
        <f t="shared" si="394"/>
        <v>1.3299999999999999E-2</v>
      </c>
      <c r="R687" s="90">
        <f t="shared" si="394"/>
        <v>5.1000000000000004E-4</v>
      </c>
      <c r="S687" s="90">
        <f t="shared" si="394"/>
        <v>3.6000000000000002E-4</v>
      </c>
      <c r="T687" s="90">
        <f t="shared" si="394"/>
        <v>0</v>
      </c>
      <c r="U687" s="90">
        <f t="shared" si="394"/>
        <v>0</v>
      </c>
      <c r="V687" s="90">
        <f t="shared" si="394"/>
        <v>0</v>
      </c>
      <c r="W687" s="90">
        <f t="shared" si="394"/>
        <v>0</v>
      </c>
      <c r="X687" s="90">
        <f t="shared" si="394"/>
        <v>0</v>
      </c>
      <c r="Y687" s="90">
        <f t="shared" si="394"/>
        <v>0</v>
      </c>
      <c r="Z687" s="90">
        <f t="shared" si="394"/>
        <v>0</v>
      </c>
      <c r="AA687" s="90">
        <f t="shared" si="394"/>
        <v>0</v>
      </c>
    </row>
    <row r="688" spans="1:27" ht="12.75" hidden="1" customHeight="1" outlineLevel="1" x14ac:dyDescent="0.2">
      <c r="A688" s="98" t="s">
        <v>3078</v>
      </c>
      <c r="B688" s="62" t="s">
        <v>236</v>
      </c>
      <c r="C688" s="42" t="s">
        <v>77</v>
      </c>
      <c r="D688" s="43">
        <v>0</v>
      </c>
      <c r="E688" s="43">
        <v>0</v>
      </c>
      <c r="F688" s="43">
        <v>0</v>
      </c>
      <c r="G688" s="43">
        <v>0</v>
      </c>
      <c r="H688" s="43">
        <v>55.18</v>
      </c>
      <c r="I688" s="43">
        <v>134.59</v>
      </c>
      <c r="J688" s="43">
        <v>141.79</v>
      </c>
      <c r="K688" s="43">
        <v>142.51</v>
      </c>
      <c r="L688" s="43">
        <v>71.92</v>
      </c>
      <c r="M688" s="43">
        <v>31.76</v>
      </c>
      <c r="N688" s="43">
        <v>15.89</v>
      </c>
      <c r="O688" s="43">
        <v>6.96</v>
      </c>
      <c r="P688" s="43">
        <v>19.38</v>
      </c>
      <c r="Q688" s="43">
        <v>13.3</v>
      </c>
      <c r="R688" s="43">
        <v>0.51</v>
      </c>
      <c r="S688" s="43">
        <v>0.36</v>
      </c>
      <c r="T688" s="43">
        <v>0</v>
      </c>
      <c r="U688" s="43">
        <v>0</v>
      </c>
      <c r="V688" s="43">
        <v>0</v>
      </c>
      <c r="W688" s="43">
        <v>0</v>
      </c>
      <c r="X688" s="43">
        <v>0</v>
      </c>
      <c r="Y688" s="43">
        <v>0</v>
      </c>
      <c r="Z688" s="43">
        <v>0</v>
      </c>
      <c r="AA688" s="43">
        <v>0</v>
      </c>
    </row>
    <row r="689" spans="1:27" collapsed="1" x14ac:dyDescent="0.2">
      <c r="A689" s="97" t="s">
        <v>3079</v>
      </c>
      <c r="B689" s="27" t="str">
        <f>"24"&amp;"."&amp;$B$801&amp;"."&amp;$B$802</f>
        <v>24.01.2023</v>
      </c>
      <c r="C689" s="89" t="s">
        <v>74</v>
      </c>
      <c r="D689" s="90">
        <f>ROUND((D690)/1000,5)</f>
        <v>0</v>
      </c>
      <c r="E689" s="90">
        <f t="shared" ref="E689:AA689" si="395">ROUND((E690)/1000,5)</f>
        <v>0</v>
      </c>
      <c r="F689" s="90">
        <f t="shared" si="395"/>
        <v>0</v>
      </c>
      <c r="G689" s="90">
        <f t="shared" si="395"/>
        <v>3.8999999999999999E-4</v>
      </c>
      <c r="H689" s="90">
        <f t="shared" si="395"/>
        <v>2.46E-2</v>
      </c>
      <c r="I689" s="90">
        <f t="shared" si="395"/>
        <v>0.17807999999999999</v>
      </c>
      <c r="J689" s="90">
        <f t="shared" si="395"/>
        <v>0.11255999999999999</v>
      </c>
      <c r="K689" s="90">
        <f t="shared" si="395"/>
        <v>0.14091999999999999</v>
      </c>
      <c r="L689" s="90">
        <f t="shared" si="395"/>
        <v>0.10663</v>
      </c>
      <c r="M689" s="90">
        <f t="shared" si="395"/>
        <v>0.10141</v>
      </c>
      <c r="N689" s="90">
        <f t="shared" si="395"/>
        <v>7.4149999999999994E-2</v>
      </c>
      <c r="O689" s="90">
        <f t="shared" si="395"/>
        <v>3.5720000000000002E-2</v>
      </c>
      <c r="P689" s="90">
        <f t="shared" si="395"/>
        <v>3.798E-2</v>
      </c>
      <c r="Q689" s="90">
        <f t="shared" si="395"/>
        <v>5.0990000000000001E-2</v>
      </c>
      <c r="R689" s="90">
        <f t="shared" si="395"/>
        <v>4.4290000000000003E-2</v>
      </c>
      <c r="S689" s="90">
        <f t="shared" si="395"/>
        <v>3.9780000000000003E-2</v>
      </c>
      <c r="T689" s="90">
        <f t="shared" si="395"/>
        <v>5.5690000000000003E-2</v>
      </c>
      <c r="U689" s="90">
        <f t="shared" si="395"/>
        <v>5.4399999999999997E-2</v>
      </c>
      <c r="V689" s="90">
        <f t="shared" si="395"/>
        <v>2.0420000000000001E-2</v>
      </c>
      <c r="W689" s="90">
        <f t="shared" si="395"/>
        <v>0</v>
      </c>
      <c r="X689" s="90">
        <f t="shared" si="395"/>
        <v>2.009E-2</v>
      </c>
      <c r="Y689" s="90">
        <f t="shared" si="395"/>
        <v>0</v>
      </c>
      <c r="Z689" s="90">
        <f t="shared" si="395"/>
        <v>0</v>
      </c>
      <c r="AA689" s="90">
        <f t="shared" si="395"/>
        <v>0</v>
      </c>
    </row>
    <row r="690" spans="1:27" ht="12.75" hidden="1" customHeight="1" outlineLevel="1" x14ac:dyDescent="0.2">
      <c r="A690" s="98" t="s">
        <v>3080</v>
      </c>
      <c r="B690" s="62" t="s">
        <v>236</v>
      </c>
      <c r="C690" s="42" t="s">
        <v>77</v>
      </c>
      <c r="D690" s="43">
        <v>0</v>
      </c>
      <c r="E690" s="43">
        <v>0</v>
      </c>
      <c r="F690" s="43">
        <v>0</v>
      </c>
      <c r="G690" s="43">
        <v>0.39</v>
      </c>
      <c r="H690" s="43">
        <v>24.6</v>
      </c>
      <c r="I690" s="43">
        <v>178.08</v>
      </c>
      <c r="J690" s="43">
        <v>112.56</v>
      </c>
      <c r="K690" s="43">
        <v>140.91999999999999</v>
      </c>
      <c r="L690" s="43">
        <v>106.63</v>
      </c>
      <c r="M690" s="43">
        <v>101.41</v>
      </c>
      <c r="N690" s="43">
        <v>74.150000000000006</v>
      </c>
      <c r="O690" s="43">
        <v>35.72</v>
      </c>
      <c r="P690" s="43">
        <v>37.979999999999997</v>
      </c>
      <c r="Q690" s="43">
        <v>50.99</v>
      </c>
      <c r="R690" s="43">
        <v>44.29</v>
      </c>
      <c r="S690" s="43">
        <v>39.78</v>
      </c>
      <c r="T690" s="43">
        <v>55.69</v>
      </c>
      <c r="U690" s="43">
        <v>54.4</v>
      </c>
      <c r="V690" s="43">
        <v>20.420000000000002</v>
      </c>
      <c r="W690" s="43">
        <v>0</v>
      </c>
      <c r="X690" s="43">
        <v>20.09</v>
      </c>
      <c r="Y690" s="43">
        <v>0</v>
      </c>
      <c r="Z690" s="43">
        <v>0</v>
      </c>
      <c r="AA690" s="43">
        <v>0</v>
      </c>
    </row>
    <row r="691" spans="1:27" collapsed="1" x14ac:dyDescent="0.2">
      <c r="A691" s="97" t="s">
        <v>3081</v>
      </c>
      <c r="B691" s="27" t="str">
        <f>"25"&amp;"."&amp;$B$801&amp;"."&amp;$B$802</f>
        <v>25.01.2023</v>
      </c>
      <c r="C691" s="89" t="s">
        <v>74</v>
      </c>
      <c r="D691" s="90">
        <f>ROUND((D692)/1000,5)</f>
        <v>0</v>
      </c>
      <c r="E691" s="90">
        <f t="shared" ref="E691:AA691" si="396">ROUND((E692)/1000,5)</f>
        <v>0</v>
      </c>
      <c r="F691" s="90">
        <f t="shared" si="396"/>
        <v>0</v>
      </c>
      <c r="G691" s="90">
        <f t="shared" si="396"/>
        <v>3.567E-2</v>
      </c>
      <c r="H691" s="90">
        <f t="shared" si="396"/>
        <v>5.1180000000000003E-2</v>
      </c>
      <c r="I691" s="90">
        <f t="shared" si="396"/>
        <v>0.1908</v>
      </c>
      <c r="J691" s="90">
        <f t="shared" si="396"/>
        <v>8.1970000000000001E-2</v>
      </c>
      <c r="K691" s="90">
        <f t="shared" si="396"/>
        <v>0.31930999999999998</v>
      </c>
      <c r="L691" s="90">
        <f t="shared" si="396"/>
        <v>0.24759999999999999</v>
      </c>
      <c r="M691" s="90">
        <f t="shared" si="396"/>
        <v>0.19311</v>
      </c>
      <c r="N691" s="90">
        <f t="shared" si="396"/>
        <v>0.16497000000000001</v>
      </c>
      <c r="O691" s="90">
        <f t="shared" si="396"/>
        <v>0.12081</v>
      </c>
      <c r="P691" s="90">
        <f t="shared" si="396"/>
        <v>8.2290000000000002E-2</v>
      </c>
      <c r="Q691" s="90">
        <f t="shared" si="396"/>
        <v>6.6409999999999997E-2</v>
      </c>
      <c r="R691" s="90">
        <f t="shared" si="396"/>
        <v>7.6789999999999997E-2</v>
      </c>
      <c r="S691" s="90">
        <f t="shared" si="396"/>
        <v>5.6279999999999997E-2</v>
      </c>
      <c r="T691" s="90">
        <f t="shared" si="396"/>
        <v>4.4630000000000003E-2</v>
      </c>
      <c r="U691" s="90">
        <f t="shared" si="396"/>
        <v>2.4979999999999999E-2</v>
      </c>
      <c r="V691" s="90">
        <f t="shared" si="396"/>
        <v>1.417E-2</v>
      </c>
      <c r="W691" s="90">
        <f t="shared" si="396"/>
        <v>0</v>
      </c>
      <c r="X691" s="90">
        <f t="shared" si="396"/>
        <v>0</v>
      </c>
      <c r="Y691" s="90">
        <f t="shared" si="396"/>
        <v>0</v>
      </c>
      <c r="Z691" s="90">
        <f t="shared" si="396"/>
        <v>0</v>
      </c>
      <c r="AA691" s="90">
        <f t="shared" si="396"/>
        <v>0</v>
      </c>
    </row>
    <row r="692" spans="1:27" ht="12.75" hidden="1" customHeight="1" outlineLevel="1" x14ac:dyDescent="0.2">
      <c r="A692" s="98" t="s">
        <v>3082</v>
      </c>
      <c r="B692" s="62" t="s">
        <v>236</v>
      </c>
      <c r="C692" s="42" t="s">
        <v>77</v>
      </c>
      <c r="D692" s="43">
        <v>0</v>
      </c>
      <c r="E692" s="43">
        <v>0</v>
      </c>
      <c r="F692" s="43">
        <v>0</v>
      </c>
      <c r="G692" s="43">
        <v>35.67</v>
      </c>
      <c r="H692" s="43">
        <v>51.18</v>
      </c>
      <c r="I692" s="43">
        <v>190.8</v>
      </c>
      <c r="J692" s="43">
        <v>81.97</v>
      </c>
      <c r="K692" s="43">
        <v>319.31</v>
      </c>
      <c r="L692" s="43">
        <v>247.6</v>
      </c>
      <c r="M692" s="43">
        <v>193.11</v>
      </c>
      <c r="N692" s="43">
        <v>164.97</v>
      </c>
      <c r="O692" s="43">
        <v>120.81</v>
      </c>
      <c r="P692" s="43">
        <v>82.29</v>
      </c>
      <c r="Q692" s="43">
        <v>66.41</v>
      </c>
      <c r="R692" s="43">
        <v>76.790000000000006</v>
      </c>
      <c r="S692" s="43">
        <v>56.28</v>
      </c>
      <c r="T692" s="43">
        <v>44.63</v>
      </c>
      <c r="U692" s="43">
        <v>24.98</v>
      </c>
      <c r="V692" s="43">
        <v>14.17</v>
      </c>
      <c r="W692" s="43">
        <v>0</v>
      </c>
      <c r="X692" s="43">
        <v>0</v>
      </c>
      <c r="Y692" s="43">
        <v>0</v>
      </c>
      <c r="Z692" s="43">
        <v>0</v>
      </c>
      <c r="AA692" s="43">
        <v>0</v>
      </c>
    </row>
    <row r="693" spans="1:27" collapsed="1" x14ac:dyDescent="0.2">
      <c r="A693" s="97" t="s">
        <v>3083</v>
      </c>
      <c r="B693" s="27" t="str">
        <f>"26"&amp;"."&amp;$B$801&amp;"."&amp;$B$802</f>
        <v>26.01.2023</v>
      </c>
      <c r="C693" s="89" t="s">
        <v>74</v>
      </c>
      <c r="D693" s="90">
        <f>ROUND((D694)/1000,5)</f>
        <v>0</v>
      </c>
      <c r="E693" s="90">
        <f t="shared" ref="E693:AA693" si="397">ROUND((E694)/1000,5)</f>
        <v>0</v>
      </c>
      <c r="F693" s="90">
        <f t="shared" si="397"/>
        <v>0</v>
      </c>
      <c r="G693" s="90">
        <f t="shared" si="397"/>
        <v>5.3800000000000002E-3</v>
      </c>
      <c r="H693" s="90">
        <f t="shared" si="397"/>
        <v>0</v>
      </c>
      <c r="I693" s="90">
        <f t="shared" si="397"/>
        <v>0.13725999999999999</v>
      </c>
      <c r="J693" s="90">
        <f t="shared" si="397"/>
        <v>6.1159999999999999E-2</v>
      </c>
      <c r="K693" s="90">
        <f t="shared" si="397"/>
        <v>4.2709999999999998E-2</v>
      </c>
      <c r="L693" s="90">
        <f t="shared" si="397"/>
        <v>0.13150000000000001</v>
      </c>
      <c r="M693" s="90">
        <f t="shared" si="397"/>
        <v>0.10832</v>
      </c>
      <c r="N693" s="90">
        <f t="shared" si="397"/>
        <v>7.6539999999999997E-2</v>
      </c>
      <c r="O693" s="90">
        <f t="shared" si="397"/>
        <v>5.586E-2</v>
      </c>
      <c r="P693" s="90">
        <f t="shared" si="397"/>
        <v>6.5379999999999994E-2</v>
      </c>
      <c r="Q693" s="90">
        <f t="shared" si="397"/>
        <v>6.4100000000000004E-2</v>
      </c>
      <c r="R693" s="90">
        <f t="shared" si="397"/>
        <v>5.3449999999999998E-2</v>
      </c>
      <c r="S693" s="90">
        <f t="shared" si="397"/>
        <v>6.3490000000000005E-2</v>
      </c>
      <c r="T693" s="90">
        <f t="shared" si="397"/>
        <v>7.4359999999999996E-2</v>
      </c>
      <c r="U693" s="90">
        <f t="shared" si="397"/>
        <v>6.8970000000000004E-2</v>
      </c>
      <c r="V693" s="90">
        <f t="shared" si="397"/>
        <v>4.0259999999999997E-2</v>
      </c>
      <c r="W693" s="90">
        <f t="shared" si="397"/>
        <v>0</v>
      </c>
      <c r="X693" s="90">
        <f t="shared" si="397"/>
        <v>0</v>
      </c>
      <c r="Y693" s="90">
        <f t="shared" si="397"/>
        <v>0</v>
      </c>
      <c r="Z693" s="90">
        <f t="shared" si="397"/>
        <v>0</v>
      </c>
      <c r="AA693" s="90">
        <f t="shared" si="397"/>
        <v>0</v>
      </c>
    </row>
    <row r="694" spans="1:27" ht="12.75" hidden="1" customHeight="1" outlineLevel="1" x14ac:dyDescent="0.2">
      <c r="A694" s="98" t="s">
        <v>3084</v>
      </c>
      <c r="B694" s="62" t="s">
        <v>236</v>
      </c>
      <c r="C694" s="42" t="s">
        <v>77</v>
      </c>
      <c r="D694" s="43">
        <v>0</v>
      </c>
      <c r="E694" s="43">
        <v>0</v>
      </c>
      <c r="F694" s="43">
        <v>0</v>
      </c>
      <c r="G694" s="43">
        <v>5.38</v>
      </c>
      <c r="H694" s="43">
        <v>0</v>
      </c>
      <c r="I694" s="43">
        <v>137.26</v>
      </c>
      <c r="J694" s="43">
        <v>61.16</v>
      </c>
      <c r="K694" s="43">
        <v>42.71</v>
      </c>
      <c r="L694" s="43">
        <v>131.5</v>
      </c>
      <c r="M694" s="43">
        <v>108.32</v>
      </c>
      <c r="N694" s="43">
        <v>76.540000000000006</v>
      </c>
      <c r="O694" s="43">
        <v>55.86</v>
      </c>
      <c r="P694" s="43">
        <v>65.38</v>
      </c>
      <c r="Q694" s="43">
        <v>64.099999999999994</v>
      </c>
      <c r="R694" s="43">
        <v>53.45</v>
      </c>
      <c r="S694" s="43">
        <v>63.49</v>
      </c>
      <c r="T694" s="43">
        <v>74.36</v>
      </c>
      <c r="U694" s="43">
        <v>68.97</v>
      </c>
      <c r="V694" s="43">
        <v>40.26</v>
      </c>
      <c r="W694" s="43">
        <v>0</v>
      </c>
      <c r="X694" s="43">
        <v>0</v>
      </c>
      <c r="Y694" s="43">
        <v>0</v>
      </c>
      <c r="Z694" s="43">
        <v>0</v>
      </c>
      <c r="AA694" s="43">
        <v>0</v>
      </c>
    </row>
    <row r="695" spans="1:27" collapsed="1" x14ac:dyDescent="0.2">
      <c r="A695" s="97" t="s">
        <v>3085</v>
      </c>
      <c r="B695" s="27" t="str">
        <f>"27"&amp;"."&amp;$B$801&amp;"."&amp;$B$802</f>
        <v>27.01.2023</v>
      </c>
      <c r="C695" s="89" t="s">
        <v>74</v>
      </c>
      <c r="D695" s="90">
        <f>ROUND((D696)/1000,5)</f>
        <v>0</v>
      </c>
      <c r="E695" s="90">
        <f t="shared" ref="E695:AA695" si="398">ROUND((E696)/1000,5)</f>
        <v>0</v>
      </c>
      <c r="F695" s="90">
        <f t="shared" si="398"/>
        <v>0</v>
      </c>
      <c r="G695" s="90">
        <f t="shared" si="398"/>
        <v>4.6249999999999999E-2</v>
      </c>
      <c r="H695" s="90">
        <f t="shared" si="398"/>
        <v>0.22203999999999999</v>
      </c>
      <c r="I695" s="90">
        <f t="shared" si="398"/>
        <v>0.15667</v>
      </c>
      <c r="J695" s="90">
        <f t="shared" si="398"/>
        <v>0.21285000000000001</v>
      </c>
      <c r="K695" s="90">
        <f t="shared" si="398"/>
        <v>0.11458</v>
      </c>
      <c r="L695" s="90">
        <f t="shared" si="398"/>
        <v>0.10323</v>
      </c>
      <c r="M695" s="90">
        <f t="shared" si="398"/>
        <v>8.0589999999999995E-2</v>
      </c>
      <c r="N695" s="90">
        <f t="shared" si="398"/>
        <v>5.4829999999999997E-2</v>
      </c>
      <c r="O695" s="90">
        <f t="shared" si="398"/>
        <v>3.2419999999999997E-2</v>
      </c>
      <c r="P695" s="90">
        <f t="shared" si="398"/>
        <v>3.9079999999999997E-2</v>
      </c>
      <c r="Q695" s="90">
        <f t="shared" si="398"/>
        <v>4.4929999999999998E-2</v>
      </c>
      <c r="R695" s="90">
        <f t="shared" si="398"/>
        <v>3.6069999999999998E-2</v>
      </c>
      <c r="S695" s="90">
        <f t="shared" si="398"/>
        <v>1.958E-2</v>
      </c>
      <c r="T695" s="90">
        <f t="shared" si="398"/>
        <v>4.2209999999999998E-2</v>
      </c>
      <c r="U695" s="90">
        <f t="shared" si="398"/>
        <v>3.3709999999999997E-2</v>
      </c>
      <c r="V695" s="90">
        <f t="shared" si="398"/>
        <v>3.4399999999999999E-3</v>
      </c>
      <c r="W695" s="90">
        <f t="shared" si="398"/>
        <v>0</v>
      </c>
      <c r="X695" s="90">
        <f t="shared" si="398"/>
        <v>0</v>
      </c>
      <c r="Y695" s="90">
        <f t="shared" si="398"/>
        <v>0</v>
      </c>
      <c r="Z695" s="90">
        <f t="shared" si="398"/>
        <v>0</v>
      </c>
      <c r="AA695" s="90">
        <f t="shared" si="398"/>
        <v>0</v>
      </c>
    </row>
    <row r="696" spans="1:27" ht="12.75" hidden="1" customHeight="1" outlineLevel="1" x14ac:dyDescent="0.2">
      <c r="A696" s="98" t="s">
        <v>3086</v>
      </c>
      <c r="B696" s="62" t="s">
        <v>236</v>
      </c>
      <c r="C696" s="42" t="s">
        <v>77</v>
      </c>
      <c r="D696" s="43">
        <v>0</v>
      </c>
      <c r="E696" s="43">
        <v>0</v>
      </c>
      <c r="F696" s="43">
        <v>0</v>
      </c>
      <c r="G696" s="43">
        <v>46.25</v>
      </c>
      <c r="H696" s="43">
        <v>222.04</v>
      </c>
      <c r="I696" s="43">
        <v>156.66999999999999</v>
      </c>
      <c r="J696" s="43">
        <v>212.85</v>
      </c>
      <c r="K696" s="43">
        <v>114.58</v>
      </c>
      <c r="L696" s="43">
        <v>103.23</v>
      </c>
      <c r="M696" s="43">
        <v>80.59</v>
      </c>
      <c r="N696" s="43">
        <v>54.83</v>
      </c>
      <c r="O696" s="43">
        <v>32.42</v>
      </c>
      <c r="P696" s="43">
        <v>39.08</v>
      </c>
      <c r="Q696" s="43">
        <v>44.93</v>
      </c>
      <c r="R696" s="43">
        <v>36.07</v>
      </c>
      <c r="S696" s="43">
        <v>19.579999999999998</v>
      </c>
      <c r="T696" s="43">
        <v>42.21</v>
      </c>
      <c r="U696" s="43">
        <v>33.71</v>
      </c>
      <c r="V696" s="43">
        <v>3.44</v>
      </c>
      <c r="W696" s="43">
        <v>0</v>
      </c>
      <c r="X696" s="43">
        <v>0</v>
      </c>
      <c r="Y696" s="43">
        <v>0</v>
      </c>
      <c r="Z696" s="43">
        <v>0</v>
      </c>
      <c r="AA696" s="43">
        <v>0</v>
      </c>
    </row>
    <row r="697" spans="1:27" collapsed="1" x14ac:dyDescent="0.2">
      <c r="A697" s="97" t="s">
        <v>3087</v>
      </c>
      <c r="B697" s="27" t="str">
        <f>"28"&amp;"."&amp;$B$801&amp;"."&amp;$B$802</f>
        <v>28.01.2023</v>
      </c>
      <c r="C697" s="89" t="s">
        <v>74</v>
      </c>
      <c r="D697" s="90">
        <f>ROUND((D698)/1000,5)</f>
        <v>0</v>
      </c>
      <c r="E697" s="90">
        <f t="shared" ref="E697:AA697" si="399">ROUND((E698)/1000,5)</f>
        <v>0</v>
      </c>
      <c r="F697" s="90">
        <f t="shared" si="399"/>
        <v>0</v>
      </c>
      <c r="G697" s="90">
        <f t="shared" si="399"/>
        <v>0</v>
      </c>
      <c r="H697" s="90">
        <f t="shared" si="399"/>
        <v>1.881E-2</v>
      </c>
      <c r="I697" s="90">
        <f t="shared" si="399"/>
        <v>8.2040000000000002E-2</v>
      </c>
      <c r="J697" s="90">
        <f t="shared" si="399"/>
        <v>9.0800000000000006E-2</v>
      </c>
      <c r="K697" s="90">
        <f t="shared" si="399"/>
        <v>3.6510000000000001E-2</v>
      </c>
      <c r="L697" s="90">
        <f t="shared" si="399"/>
        <v>0.10048</v>
      </c>
      <c r="M697" s="90">
        <f t="shared" si="399"/>
        <v>8.9209999999999998E-2</v>
      </c>
      <c r="N697" s="90">
        <f t="shared" si="399"/>
        <v>6.2030000000000002E-2</v>
      </c>
      <c r="O697" s="90">
        <f t="shared" si="399"/>
        <v>5.7500000000000002E-2</v>
      </c>
      <c r="P697" s="90">
        <f t="shared" si="399"/>
        <v>4.5589999999999999E-2</v>
      </c>
      <c r="Q697" s="90">
        <f t="shared" si="399"/>
        <v>4.9410000000000003E-2</v>
      </c>
      <c r="R697" s="90">
        <f t="shared" si="399"/>
        <v>3.3520000000000001E-2</v>
      </c>
      <c r="S697" s="90">
        <f t="shared" si="399"/>
        <v>2.4109999999999999E-2</v>
      </c>
      <c r="T697" s="90">
        <f t="shared" si="399"/>
        <v>5.8630000000000002E-2</v>
      </c>
      <c r="U697" s="90">
        <f t="shared" si="399"/>
        <v>0.1239</v>
      </c>
      <c r="V697" s="90">
        <f t="shared" si="399"/>
        <v>5.2729999999999999E-2</v>
      </c>
      <c r="W697" s="90">
        <f t="shared" si="399"/>
        <v>3.1449999999999999E-2</v>
      </c>
      <c r="X697" s="90">
        <f t="shared" si="399"/>
        <v>0</v>
      </c>
      <c r="Y697" s="90">
        <f t="shared" si="399"/>
        <v>0</v>
      </c>
      <c r="Z697" s="90">
        <f t="shared" si="399"/>
        <v>0</v>
      </c>
      <c r="AA697" s="90">
        <f t="shared" si="399"/>
        <v>0</v>
      </c>
    </row>
    <row r="698" spans="1:27" ht="12.75" hidden="1" customHeight="1" outlineLevel="1" x14ac:dyDescent="0.2">
      <c r="A698" s="98" t="s">
        <v>3088</v>
      </c>
      <c r="B698" s="62" t="s">
        <v>236</v>
      </c>
      <c r="C698" s="42" t="s">
        <v>77</v>
      </c>
      <c r="D698" s="43">
        <v>0</v>
      </c>
      <c r="E698" s="43">
        <v>0</v>
      </c>
      <c r="F698" s="43">
        <v>0</v>
      </c>
      <c r="G698" s="43">
        <v>0</v>
      </c>
      <c r="H698" s="43">
        <v>18.809999999999999</v>
      </c>
      <c r="I698" s="43">
        <v>82.04</v>
      </c>
      <c r="J698" s="43">
        <v>90.8</v>
      </c>
      <c r="K698" s="43">
        <v>36.51</v>
      </c>
      <c r="L698" s="43">
        <v>100.48</v>
      </c>
      <c r="M698" s="43">
        <v>89.21</v>
      </c>
      <c r="N698" s="43">
        <v>62.03</v>
      </c>
      <c r="O698" s="43">
        <v>57.5</v>
      </c>
      <c r="P698" s="43">
        <v>45.59</v>
      </c>
      <c r="Q698" s="43">
        <v>49.41</v>
      </c>
      <c r="R698" s="43">
        <v>33.520000000000003</v>
      </c>
      <c r="S698" s="43">
        <v>24.11</v>
      </c>
      <c r="T698" s="43">
        <v>58.63</v>
      </c>
      <c r="U698" s="43">
        <v>123.9</v>
      </c>
      <c r="V698" s="43">
        <v>52.73</v>
      </c>
      <c r="W698" s="43">
        <v>31.45</v>
      </c>
      <c r="X698" s="43">
        <v>0</v>
      </c>
      <c r="Y698" s="43">
        <v>0</v>
      </c>
      <c r="Z698" s="43">
        <v>0</v>
      </c>
      <c r="AA698" s="43">
        <v>0</v>
      </c>
    </row>
    <row r="699" spans="1:27" collapsed="1" x14ac:dyDescent="0.2">
      <c r="A699" s="97" t="s">
        <v>3089</v>
      </c>
      <c r="B699" s="27" t="str">
        <f>"29"&amp;"."&amp;$B$801&amp;"."&amp;$B$802</f>
        <v>29.01.2023</v>
      </c>
      <c r="C699" s="89" t="s">
        <v>74</v>
      </c>
      <c r="D699" s="90">
        <f>ROUND((D700)/1000,5)</f>
        <v>0</v>
      </c>
      <c r="E699" s="90">
        <f t="shared" ref="E699:AA699" si="400">ROUND((E700)/1000,5)</f>
        <v>0</v>
      </c>
      <c r="F699" s="90">
        <f t="shared" si="400"/>
        <v>0</v>
      </c>
      <c r="G699" s="90">
        <f t="shared" si="400"/>
        <v>0</v>
      </c>
      <c r="H699" s="90">
        <f t="shared" si="400"/>
        <v>9.1999999999999998E-3</v>
      </c>
      <c r="I699" s="90">
        <f t="shared" si="400"/>
        <v>0</v>
      </c>
      <c r="J699" s="90">
        <f t="shared" si="400"/>
        <v>0</v>
      </c>
      <c r="K699" s="90">
        <f t="shared" si="400"/>
        <v>0</v>
      </c>
      <c r="L699" s="90">
        <f t="shared" si="400"/>
        <v>0</v>
      </c>
      <c r="M699" s="90">
        <f t="shared" si="400"/>
        <v>0</v>
      </c>
      <c r="N699" s="90">
        <f t="shared" si="400"/>
        <v>0</v>
      </c>
      <c r="O699" s="90">
        <f t="shared" si="400"/>
        <v>0</v>
      </c>
      <c r="P699" s="90">
        <f t="shared" si="400"/>
        <v>0</v>
      </c>
      <c r="Q699" s="90">
        <f t="shared" si="400"/>
        <v>0</v>
      </c>
      <c r="R699" s="90">
        <f t="shared" si="400"/>
        <v>0</v>
      </c>
      <c r="S699" s="90">
        <f t="shared" si="400"/>
        <v>0</v>
      </c>
      <c r="T699" s="90">
        <f t="shared" si="400"/>
        <v>0</v>
      </c>
      <c r="U699" s="90">
        <f t="shared" si="400"/>
        <v>0</v>
      </c>
      <c r="V699" s="90">
        <f t="shared" si="400"/>
        <v>0</v>
      </c>
      <c r="W699" s="90">
        <f t="shared" si="400"/>
        <v>0</v>
      </c>
      <c r="X699" s="90">
        <f t="shared" si="400"/>
        <v>0</v>
      </c>
      <c r="Y699" s="90">
        <f t="shared" si="400"/>
        <v>0</v>
      </c>
      <c r="Z699" s="90">
        <f t="shared" si="400"/>
        <v>0</v>
      </c>
      <c r="AA699" s="90">
        <f t="shared" si="400"/>
        <v>0</v>
      </c>
    </row>
    <row r="700" spans="1:27" ht="12.75" hidden="1" customHeight="1" outlineLevel="1" x14ac:dyDescent="0.2">
      <c r="A700" s="98" t="s">
        <v>3090</v>
      </c>
      <c r="B700" s="62" t="s">
        <v>236</v>
      </c>
      <c r="C700" s="42" t="s">
        <v>77</v>
      </c>
      <c r="D700" s="43">
        <v>0</v>
      </c>
      <c r="E700" s="43">
        <v>0</v>
      </c>
      <c r="F700" s="43">
        <v>0</v>
      </c>
      <c r="G700" s="43">
        <v>0</v>
      </c>
      <c r="H700" s="43">
        <v>9.1999999999999993</v>
      </c>
      <c r="I700" s="43">
        <v>0</v>
      </c>
      <c r="J700" s="43">
        <v>0</v>
      </c>
      <c r="K700" s="43">
        <v>0</v>
      </c>
      <c r="L700" s="43">
        <v>0</v>
      </c>
      <c r="M700" s="43">
        <v>0</v>
      </c>
      <c r="N700" s="43">
        <v>0</v>
      </c>
      <c r="O700" s="43">
        <v>0</v>
      </c>
      <c r="P700" s="43">
        <v>0</v>
      </c>
      <c r="Q700" s="43">
        <v>0</v>
      </c>
      <c r="R700" s="43">
        <v>0</v>
      </c>
      <c r="S700" s="43">
        <v>0</v>
      </c>
      <c r="T700" s="43">
        <v>0</v>
      </c>
      <c r="U700" s="43">
        <v>0</v>
      </c>
      <c r="V700" s="43">
        <v>0</v>
      </c>
      <c r="W700" s="43">
        <v>0</v>
      </c>
      <c r="X700" s="43">
        <v>0</v>
      </c>
      <c r="Y700" s="43">
        <v>0</v>
      </c>
      <c r="Z700" s="43">
        <v>0</v>
      </c>
      <c r="AA700" s="43">
        <v>0</v>
      </c>
    </row>
    <row r="701" spans="1:27" collapsed="1" x14ac:dyDescent="0.2">
      <c r="A701" s="97" t="s">
        <v>3091</v>
      </c>
      <c r="B701" s="27" t="str">
        <f>"30"&amp;"."&amp;$B$801&amp;"."&amp;$B$802</f>
        <v>30.01.2023</v>
      </c>
      <c r="C701" s="89" t="s">
        <v>74</v>
      </c>
      <c r="D701" s="90">
        <f>ROUND((D702)/1000,5)</f>
        <v>0</v>
      </c>
      <c r="E701" s="90">
        <f t="shared" ref="E701:AA701" si="401">ROUND((E702)/1000,5)</f>
        <v>0</v>
      </c>
      <c r="F701" s="90">
        <f t="shared" si="401"/>
        <v>0</v>
      </c>
      <c r="G701" s="90">
        <f t="shared" si="401"/>
        <v>0</v>
      </c>
      <c r="H701" s="90">
        <f t="shared" si="401"/>
        <v>6.8599999999999998E-3</v>
      </c>
      <c r="I701" s="90">
        <f t="shared" si="401"/>
        <v>5.2089999999999997E-2</v>
      </c>
      <c r="J701" s="90">
        <f t="shared" si="401"/>
        <v>0</v>
      </c>
      <c r="K701" s="90">
        <f t="shared" si="401"/>
        <v>0</v>
      </c>
      <c r="L701" s="90">
        <f t="shared" si="401"/>
        <v>0</v>
      </c>
      <c r="M701" s="90">
        <f t="shared" si="401"/>
        <v>0</v>
      </c>
      <c r="N701" s="90">
        <f t="shared" si="401"/>
        <v>0</v>
      </c>
      <c r="O701" s="90">
        <f t="shared" si="401"/>
        <v>0</v>
      </c>
      <c r="P701" s="90">
        <f t="shared" si="401"/>
        <v>0</v>
      </c>
      <c r="Q701" s="90">
        <f t="shared" si="401"/>
        <v>0</v>
      </c>
      <c r="R701" s="90">
        <f t="shared" si="401"/>
        <v>0</v>
      </c>
      <c r="S701" s="90">
        <f t="shared" si="401"/>
        <v>0</v>
      </c>
      <c r="T701" s="90">
        <f t="shared" si="401"/>
        <v>0</v>
      </c>
      <c r="U701" s="90">
        <f t="shared" si="401"/>
        <v>0</v>
      </c>
      <c r="V701" s="90">
        <f t="shared" si="401"/>
        <v>0</v>
      </c>
      <c r="W701" s="90">
        <f t="shared" si="401"/>
        <v>0</v>
      </c>
      <c r="X701" s="90">
        <f t="shared" si="401"/>
        <v>0</v>
      </c>
      <c r="Y701" s="90">
        <f t="shared" si="401"/>
        <v>0</v>
      </c>
      <c r="Z701" s="90">
        <f t="shared" si="401"/>
        <v>0</v>
      </c>
      <c r="AA701" s="90">
        <f t="shared" si="401"/>
        <v>0</v>
      </c>
    </row>
    <row r="702" spans="1:27" ht="12.75" hidden="1" customHeight="1" outlineLevel="1" x14ac:dyDescent="0.2">
      <c r="A702" s="98" t="s">
        <v>3092</v>
      </c>
      <c r="B702" s="62" t="s">
        <v>236</v>
      </c>
      <c r="C702" s="42" t="s">
        <v>77</v>
      </c>
      <c r="D702" s="43">
        <v>0</v>
      </c>
      <c r="E702" s="43">
        <v>0</v>
      </c>
      <c r="F702" s="43">
        <v>0</v>
      </c>
      <c r="G702" s="43">
        <v>0</v>
      </c>
      <c r="H702" s="43">
        <v>6.86</v>
      </c>
      <c r="I702" s="43">
        <v>52.09</v>
      </c>
      <c r="J702" s="43">
        <v>0</v>
      </c>
      <c r="K702" s="43">
        <v>0</v>
      </c>
      <c r="L702" s="43">
        <v>0</v>
      </c>
      <c r="M702" s="43">
        <v>0</v>
      </c>
      <c r="N702" s="43">
        <v>0</v>
      </c>
      <c r="O702" s="43">
        <v>0</v>
      </c>
      <c r="P702" s="43">
        <v>0</v>
      </c>
      <c r="Q702" s="43">
        <v>0</v>
      </c>
      <c r="R702" s="43">
        <v>0</v>
      </c>
      <c r="S702" s="43">
        <v>0</v>
      </c>
      <c r="T702" s="43">
        <v>0</v>
      </c>
      <c r="U702" s="43">
        <v>0</v>
      </c>
      <c r="V702" s="43">
        <v>0</v>
      </c>
      <c r="W702" s="43">
        <v>0</v>
      </c>
      <c r="X702" s="43">
        <v>0</v>
      </c>
      <c r="Y702" s="43">
        <v>0</v>
      </c>
      <c r="Z702" s="43">
        <v>0</v>
      </c>
      <c r="AA702" s="43">
        <v>0</v>
      </c>
    </row>
    <row r="703" spans="1:27" collapsed="1" x14ac:dyDescent="0.2">
      <c r="A703" s="97" t="s">
        <v>3093</v>
      </c>
      <c r="B703" s="27" t="str">
        <f>"31"&amp;"."&amp;$B$801&amp;"."&amp;$B$802</f>
        <v>31.01.2023</v>
      </c>
      <c r="C703" s="89" t="s">
        <v>74</v>
      </c>
      <c r="D703" s="90">
        <f>ROUND((D704)/1000,5)</f>
        <v>0</v>
      </c>
      <c r="E703" s="90">
        <f t="shared" ref="E703:AA703" si="402">ROUND((E704)/1000,5)</f>
        <v>0</v>
      </c>
      <c r="F703" s="90">
        <f t="shared" si="402"/>
        <v>0</v>
      </c>
      <c r="G703" s="90">
        <f t="shared" si="402"/>
        <v>0</v>
      </c>
      <c r="H703" s="90">
        <f t="shared" si="402"/>
        <v>7.6429999999999998E-2</v>
      </c>
      <c r="I703" s="90">
        <f t="shared" si="402"/>
        <v>0.20507</v>
      </c>
      <c r="J703" s="90">
        <f t="shared" si="402"/>
        <v>0.18023</v>
      </c>
      <c r="K703" s="90">
        <f t="shared" si="402"/>
        <v>5.8709999999999998E-2</v>
      </c>
      <c r="L703" s="90">
        <f t="shared" si="402"/>
        <v>8.3150000000000002E-2</v>
      </c>
      <c r="M703" s="90">
        <f t="shared" si="402"/>
        <v>4.5260000000000002E-2</v>
      </c>
      <c r="N703" s="90">
        <f t="shared" si="402"/>
        <v>9.0399999999999994E-3</v>
      </c>
      <c r="O703" s="90">
        <f t="shared" si="402"/>
        <v>0</v>
      </c>
      <c r="P703" s="90">
        <f t="shared" si="402"/>
        <v>0</v>
      </c>
      <c r="Q703" s="90">
        <f t="shared" si="402"/>
        <v>0</v>
      </c>
      <c r="R703" s="90">
        <f t="shared" si="402"/>
        <v>0</v>
      </c>
      <c r="S703" s="90">
        <f t="shared" si="402"/>
        <v>0</v>
      </c>
      <c r="T703" s="90">
        <f t="shared" si="402"/>
        <v>0</v>
      </c>
      <c r="U703" s="90">
        <f t="shared" si="402"/>
        <v>0</v>
      </c>
      <c r="V703" s="90">
        <f t="shared" si="402"/>
        <v>0</v>
      </c>
      <c r="W703" s="90">
        <f t="shared" si="402"/>
        <v>0</v>
      </c>
      <c r="X703" s="90">
        <f t="shared" si="402"/>
        <v>0</v>
      </c>
      <c r="Y703" s="90">
        <f t="shared" si="402"/>
        <v>0</v>
      </c>
      <c r="Z703" s="90">
        <f t="shared" si="402"/>
        <v>0</v>
      </c>
      <c r="AA703" s="90">
        <f t="shared" si="402"/>
        <v>0</v>
      </c>
    </row>
    <row r="704" spans="1:27" ht="12.75" hidden="1" customHeight="1" outlineLevel="1" x14ac:dyDescent="0.2">
      <c r="A704" s="98" t="s">
        <v>3094</v>
      </c>
      <c r="B704" s="62" t="s">
        <v>236</v>
      </c>
      <c r="C704" s="42" t="s">
        <v>77</v>
      </c>
      <c r="D704" s="43">
        <v>0</v>
      </c>
      <c r="E704" s="43">
        <v>0</v>
      </c>
      <c r="F704" s="43">
        <v>0</v>
      </c>
      <c r="G704" s="43">
        <v>0</v>
      </c>
      <c r="H704" s="43">
        <v>76.430000000000007</v>
      </c>
      <c r="I704" s="43">
        <v>205.07</v>
      </c>
      <c r="J704" s="43">
        <v>180.23</v>
      </c>
      <c r="K704" s="43">
        <v>58.71</v>
      </c>
      <c r="L704" s="43">
        <v>83.15</v>
      </c>
      <c r="M704" s="43">
        <v>45.26</v>
      </c>
      <c r="N704" s="43">
        <v>9.0399999999999991</v>
      </c>
      <c r="O704" s="43">
        <v>0</v>
      </c>
      <c r="P704" s="43">
        <v>0</v>
      </c>
      <c r="Q704" s="43">
        <v>0</v>
      </c>
      <c r="R704" s="43">
        <v>0</v>
      </c>
      <c r="S704" s="43">
        <v>0</v>
      </c>
      <c r="T704" s="43">
        <v>0</v>
      </c>
      <c r="U704" s="43">
        <v>0</v>
      </c>
      <c r="V704" s="43">
        <v>0</v>
      </c>
      <c r="W704" s="43">
        <v>0</v>
      </c>
      <c r="X704" s="43">
        <v>0</v>
      </c>
      <c r="Y704" s="43">
        <v>0</v>
      </c>
      <c r="Z704" s="43">
        <v>0</v>
      </c>
      <c r="AA704" s="43">
        <v>0</v>
      </c>
    </row>
    <row r="705" spans="1:27" collapsed="1" x14ac:dyDescent="0.2">
      <c r="B705" s="100" t="s">
        <v>390</v>
      </c>
    </row>
    <row r="706" spans="1:27" x14ac:dyDescent="0.2">
      <c r="B706" s="100" t="s">
        <v>390</v>
      </c>
    </row>
    <row r="707" spans="1:27" x14ac:dyDescent="0.2">
      <c r="A707" s="181" t="s">
        <v>2339</v>
      </c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  <c r="Z707" s="182"/>
      <c r="AA707" s="183"/>
    </row>
    <row r="708" spans="1:27" ht="25.5" x14ac:dyDescent="0.2">
      <c r="A708" s="25" t="s">
        <v>62</v>
      </c>
      <c r="B708" s="26" t="s">
        <v>208</v>
      </c>
      <c r="C708" s="25" t="s">
        <v>209</v>
      </c>
      <c r="D708" s="26" t="s">
        <v>210</v>
      </c>
      <c r="E708" s="26" t="s">
        <v>211</v>
      </c>
      <c r="F708" s="26" t="s">
        <v>212</v>
      </c>
      <c r="G708" s="26" t="s">
        <v>213</v>
      </c>
      <c r="H708" s="26" t="s">
        <v>214</v>
      </c>
      <c r="I708" s="26" t="s">
        <v>215</v>
      </c>
      <c r="J708" s="26" t="s">
        <v>216</v>
      </c>
      <c r="K708" s="26" t="s">
        <v>217</v>
      </c>
      <c r="L708" s="26" t="s">
        <v>218</v>
      </c>
      <c r="M708" s="26" t="s">
        <v>219</v>
      </c>
      <c r="N708" s="26" t="s">
        <v>220</v>
      </c>
      <c r="O708" s="26" t="s">
        <v>221</v>
      </c>
      <c r="P708" s="26" t="s">
        <v>222</v>
      </c>
      <c r="Q708" s="26" t="s">
        <v>223</v>
      </c>
      <c r="R708" s="26" t="s">
        <v>224</v>
      </c>
      <c r="S708" s="26" t="s">
        <v>225</v>
      </c>
      <c r="T708" s="26" t="s">
        <v>226</v>
      </c>
      <c r="U708" s="26" t="s">
        <v>227</v>
      </c>
      <c r="V708" s="26" t="s">
        <v>228</v>
      </c>
      <c r="W708" s="26" t="s">
        <v>229</v>
      </c>
      <c r="X708" s="26" t="s">
        <v>230</v>
      </c>
      <c r="Y708" s="26" t="s">
        <v>231</v>
      </c>
      <c r="Z708" s="26" t="s">
        <v>232</v>
      </c>
      <c r="AA708" s="26" t="s">
        <v>233</v>
      </c>
    </row>
    <row r="709" spans="1:27" x14ac:dyDescent="0.2">
      <c r="A709" s="97" t="s">
        <v>3095</v>
      </c>
      <c r="B709" s="27" t="str">
        <f>"01"&amp;"."&amp;$B$801&amp;"."&amp;$B$802</f>
        <v>01.01.2023</v>
      </c>
      <c r="C709" s="89" t="s">
        <v>74</v>
      </c>
      <c r="D709" s="90">
        <f>ROUND((D710)/1000,5)</f>
        <v>8.8489999999999999E-2</v>
      </c>
      <c r="E709" s="90">
        <f t="shared" ref="E709:AA709" si="403">ROUND((E710)/1000,5)</f>
        <v>9.4789999999999999E-2</v>
      </c>
      <c r="F709" s="90">
        <f t="shared" si="403"/>
        <v>3.1530000000000002E-2</v>
      </c>
      <c r="G709" s="90">
        <f t="shared" si="403"/>
        <v>2.264E-2</v>
      </c>
      <c r="H709" s="90">
        <f t="shared" si="403"/>
        <v>1.0120000000000001E-2</v>
      </c>
      <c r="I709" s="90">
        <f t="shared" si="403"/>
        <v>9.0000000000000006E-5</v>
      </c>
      <c r="J709" s="90">
        <f t="shared" si="403"/>
        <v>2.2579999999999999E-2</v>
      </c>
      <c r="K709" s="90">
        <f t="shared" si="403"/>
        <v>4.2770000000000002E-2</v>
      </c>
      <c r="L709" s="90">
        <f t="shared" si="403"/>
        <v>3.9149999999999997E-2</v>
      </c>
      <c r="M709" s="90">
        <f t="shared" si="403"/>
        <v>8.7899999999999992E-3</v>
      </c>
      <c r="N709" s="90">
        <f t="shared" si="403"/>
        <v>5.04E-2</v>
      </c>
      <c r="O709" s="90">
        <f t="shared" si="403"/>
        <v>4.879E-2</v>
      </c>
      <c r="P709" s="90">
        <f t="shared" si="403"/>
        <v>2.1059999999999999E-2</v>
      </c>
      <c r="Q709" s="90">
        <f t="shared" si="403"/>
        <v>3.7260000000000001E-2</v>
      </c>
      <c r="R709" s="90">
        <f t="shared" si="403"/>
        <v>5.6590000000000001E-2</v>
      </c>
      <c r="S709" s="90">
        <f t="shared" si="403"/>
        <v>8.6169999999999997E-2</v>
      </c>
      <c r="T709" s="90">
        <f t="shared" si="403"/>
        <v>0.14247000000000001</v>
      </c>
      <c r="U709" s="90">
        <f t="shared" si="403"/>
        <v>0.18048</v>
      </c>
      <c r="V709" s="90">
        <f t="shared" si="403"/>
        <v>0.2346</v>
      </c>
      <c r="W709" s="90">
        <f t="shared" si="403"/>
        <v>0.25291000000000002</v>
      </c>
      <c r="X709" s="90">
        <f t="shared" si="403"/>
        <v>0.36831000000000003</v>
      </c>
      <c r="Y709" s="90">
        <f t="shared" si="403"/>
        <v>0.36419000000000001</v>
      </c>
      <c r="Z709" s="90">
        <f t="shared" si="403"/>
        <v>0.25039</v>
      </c>
      <c r="AA709" s="90">
        <f t="shared" si="403"/>
        <v>0.1578</v>
      </c>
    </row>
    <row r="710" spans="1:27" ht="12.75" hidden="1" customHeight="1" outlineLevel="1" x14ac:dyDescent="0.2">
      <c r="A710" s="98" t="s">
        <v>3096</v>
      </c>
      <c r="B710" s="62" t="s">
        <v>236</v>
      </c>
      <c r="C710" s="42" t="s">
        <v>77</v>
      </c>
      <c r="D710" s="43">
        <v>88.49</v>
      </c>
      <c r="E710" s="43">
        <v>94.79</v>
      </c>
      <c r="F710" s="43">
        <v>31.53</v>
      </c>
      <c r="G710" s="43">
        <v>22.64</v>
      </c>
      <c r="H710" s="43">
        <v>10.119999999999999</v>
      </c>
      <c r="I710" s="43">
        <v>0.09</v>
      </c>
      <c r="J710" s="43">
        <v>22.58</v>
      </c>
      <c r="K710" s="43">
        <v>42.77</v>
      </c>
      <c r="L710" s="43">
        <v>39.15</v>
      </c>
      <c r="M710" s="43">
        <v>8.7899999999999991</v>
      </c>
      <c r="N710" s="43">
        <v>50.4</v>
      </c>
      <c r="O710" s="43">
        <v>48.79</v>
      </c>
      <c r="P710" s="43">
        <v>21.06</v>
      </c>
      <c r="Q710" s="43">
        <v>37.26</v>
      </c>
      <c r="R710" s="43">
        <v>56.59</v>
      </c>
      <c r="S710" s="43">
        <v>86.17</v>
      </c>
      <c r="T710" s="43">
        <v>142.47</v>
      </c>
      <c r="U710" s="43">
        <v>180.48</v>
      </c>
      <c r="V710" s="43">
        <v>234.6</v>
      </c>
      <c r="W710" s="43">
        <v>252.91</v>
      </c>
      <c r="X710" s="43">
        <v>368.31</v>
      </c>
      <c r="Y710" s="43">
        <v>364.19</v>
      </c>
      <c r="Z710" s="43">
        <v>250.39</v>
      </c>
      <c r="AA710" s="43">
        <v>157.80000000000001</v>
      </c>
    </row>
    <row r="711" spans="1:27" collapsed="1" x14ac:dyDescent="0.2">
      <c r="A711" s="97" t="s">
        <v>3097</v>
      </c>
      <c r="B711" s="27" t="str">
        <f>"02"&amp;"."&amp;$B$801&amp;"."&amp;$B$802</f>
        <v>02.01.2023</v>
      </c>
      <c r="C711" s="89" t="s">
        <v>74</v>
      </c>
      <c r="D711" s="90">
        <f>ROUND((D712)/1000,5)</f>
        <v>5.1580000000000001E-2</v>
      </c>
      <c r="E711" s="90">
        <f t="shared" ref="E711:AA711" si="404">ROUND((E712)/1000,5)</f>
        <v>1.541E-2</v>
      </c>
      <c r="F711" s="90">
        <f t="shared" si="404"/>
        <v>5.3870000000000001E-2</v>
      </c>
      <c r="G711" s="90">
        <f t="shared" si="404"/>
        <v>9.8750000000000004E-2</v>
      </c>
      <c r="H711" s="90">
        <f t="shared" si="404"/>
        <v>1E-3</v>
      </c>
      <c r="I711" s="90">
        <f t="shared" si="404"/>
        <v>0</v>
      </c>
      <c r="J711" s="90">
        <f t="shared" si="404"/>
        <v>0</v>
      </c>
      <c r="K711" s="90">
        <f t="shared" si="404"/>
        <v>0</v>
      </c>
      <c r="L711" s="90">
        <f t="shared" si="404"/>
        <v>0</v>
      </c>
      <c r="M711" s="90">
        <f t="shared" si="404"/>
        <v>0</v>
      </c>
      <c r="N711" s="90">
        <f t="shared" si="404"/>
        <v>2.239E-2</v>
      </c>
      <c r="O711" s="90">
        <f t="shared" si="404"/>
        <v>3.4070000000000003E-2</v>
      </c>
      <c r="P711" s="90">
        <f t="shared" si="404"/>
        <v>3.7949999999999998E-2</v>
      </c>
      <c r="Q711" s="90">
        <f t="shared" si="404"/>
        <v>6.3229999999999995E-2</v>
      </c>
      <c r="R711" s="90">
        <f t="shared" si="404"/>
        <v>0.1138</v>
      </c>
      <c r="S711" s="90">
        <f t="shared" si="404"/>
        <v>0.12406</v>
      </c>
      <c r="T711" s="90">
        <f t="shared" si="404"/>
        <v>9.1050000000000006E-2</v>
      </c>
      <c r="U711" s="90">
        <f t="shared" si="404"/>
        <v>0.17877999999999999</v>
      </c>
      <c r="V711" s="90">
        <f t="shared" si="404"/>
        <v>0.23333999999999999</v>
      </c>
      <c r="W711" s="90">
        <f t="shared" si="404"/>
        <v>0.20785999999999999</v>
      </c>
      <c r="X711" s="90">
        <f t="shared" si="404"/>
        <v>0.28592000000000001</v>
      </c>
      <c r="Y711" s="90">
        <f t="shared" si="404"/>
        <v>0.32401999999999997</v>
      </c>
      <c r="Z711" s="90">
        <f t="shared" si="404"/>
        <v>0.33288000000000001</v>
      </c>
      <c r="AA711" s="90">
        <f t="shared" si="404"/>
        <v>0.17221</v>
      </c>
    </row>
    <row r="712" spans="1:27" ht="12.75" hidden="1" customHeight="1" outlineLevel="1" x14ac:dyDescent="0.2">
      <c r="A712" s="98" t="s">
        <v>3098</v>
      </c>
      <c r="B712" s="62" t="s">
        <v>236</v>
      </c>
      <c r="C712" s="42" t="s">
        <v>77</v>
      </c>
      <c r="D712" s="43">
        <v>51.58</v>
      </c>
      <c r="E712" s="43">
        <v>15.41</v>
      </c>
      <c r="F712" s="43">
        <v>53.87</v>
      </c>
      <c r="G712" s="43">
        <v>98.75</v>
      </c>
      <c r="H712" s="43">
        <v>1</v>
      </c>
      <c r="I712" s="43">
        <v>0</v>
      </c>
      <c r="J712" s="43">
        <v>0</v>
      </c>
      <c r="K712" s="43">
        <v>0</v>
      </c>
      <c r="L712" s="43">
        <v>0</v>
      </c>
      <c r="M712" s="43">
        <v>0</v>
      </c>
      <c r="N712" s="43">
        <v>22.39</v>
      </c>
      <c r="O712" s="43">
        <v>34.07</v>
      </c>
      <c r="P712" s="43">
        <v>37.950000000000003</v>
      </c>
      <c r="Q712" s="43">
        <v>63.23</v>
      </c>
      <c r="R712" s="43">
        <v>113.8</v>
      </c>
      <c r="S712" s="43">
        <v>124.06</v>
      </c>
      <c r="T712" s="43">
        <v>91.05</v>
      </c>
      <c r="U712" s="43">
        <v>178.78</v>
      </c>
      <c r="V712" s="43">
        <v>233.34</v>
      </c>
      <c r="W712" s="43">
        <v>207.86</v>
      </c>
      <c r="X712" s="43">
        <v>285.92</v>
      </c>
      <c r="Y712" s="43">
        <v>324.02</v>
      </c>
      <c r="Z712" s="43">
        <v>332.88</v>
      </c>
      <c r="AA712" s="43">
        <v>172.21</v>
      </c>
    </row>
    <row r="713" spans="1:27" collapsed="1" x14ac:dyDescent="0.2">
      <c r="A713" s="97" t="s">
        <v>3099</v>
      </c>
      <c r="B713" s="27" t="str">
        <f>"03"&amp;"."&amp;$B$801&amp;"."&amp;$B$802</f>
        <v>03.01.2023</v>
      </c>
      <c r="C713" s="89" t="s">
        <v>74</v>
      </c>
      <c r="D713" s="90">
        <f>ROUND((D714)/1000,5)</f>
        <v>6.4610000000000001E-2</v>
      </c>
      <c r="E713" s="90">
        <f t="shared" ref="E713:AA713" si="405">ROUND((E714)/1000,5)</f>
        <v>9.7089999999999996E-2</v>
      </c>
      <c r="F713" s="90">
        <f t="shared" si="405"/>
        <v>5.0459999999999998E-2</v>
      </c>
      <c r="G713" s="90">
        <f t="shared" si="405"/>
        <v>1.167E-2</v>
      </c>
      <c r="H713" s="90">
        <f t="shared" si="405"/>
        <v>1.125E-2</v>
      </c>
      <c r="I713" s="90">
        <f t="shared" si="405"/>
        <v>6.2E-4</v>
      </c>
      <c r="J713" s="90">
        <f t="shared" si="405"/>
        <v>3.0000000000000001E-5</v>
      </c>
      <c r="K713" s="90">
        <f t="shared" si="405"/>
        <v>0</v>
      </c>
      <c r="L713" s="90">
        <f t="shared" si="405"/>
        <v>0</v>
      </c>
      <c r="M713" s="90">
        <f t="shared" si="405"/>
        <v>1.7170000000000001E-2</v>
      </c>
      <c r="N713" s="90">
        <f t="shared" si="405"/>
        <v>4.0000000000000003E-5</v>
      </c>
      <c r="O713" s="90">
        <f t="shared" si="405"/>
        <v>7.0899999999999999E-3</v>
      </c>
      <c r="P713" s="90">
        <f t="shared" si="405"/>
        <v>2.2169999999999999E-2</v>
      </c>
      <c r="Q713" s="90">
        <f t="shared" si="405"/>
        <v>3.2169999999999997E-2</v>
      </c>
      <c r="R713" s="90">
        <f t="shared" si="405"/>
        <v>2.2200000000000001E-2</v>
      </c>
      <c r="S713" s="90">
        <f t="shared" si="405"/>
        <v>6.9400000000000003E-2</v>
      </c>
      <c r="T713" s="90">
        <f t="shared" si="405"/>
        <v>3.3360000000000001E-2</v>
      </c>
      <c r="U713" s="90">
        <f t="shared" si="405"/>
        <v>5.2600000000000001E-2</v>
      </c>
      <c r="V713" s="90">
        <f t="shared" si="405"/>
        <v>0.16294</v>
      </c>
      <c r="W713" s="90">
        <f t="shared" si="405"/>
        <v>0.23798</v>
      </c>
      <c r="X713" s="90">
        <f t="shared" si="405"/>
        <v>0.31020999999999999</v>
      </c>
      <c r="Y713" s="90">
        <f t="shared" si="405"/>
        <v>0.31092999999999998</v>
      </c>
      <c r="Z713" s="90">
        <f t="shared" si="405"/>
        <v>0.107</v>
      </c>
      <c r="AA713" s="90">
        <f t="shared" si="405"/>
        <v>0.14104</v>
      </c>
    </row>
    <row r="714" spans="1:27" ht="12.75" hidden="1" customHeight="1" outlineLevel="1" x14ac:dyDescent="0.2">
      <c r="A714" s="98" t="s">
        <v>3100</v>
      </c>
      <c r="B714" s="62" t="s">
        <v>236</v>
      </c>
      <c r="C714" s="42" t="s">
        <v>77</v>
      </c>
      <c r="D714" s="43">
        <v>64.61</v>
      </c>
      <c r="E714" s="43">
        <v>97.09</v>
      </c>
      <c r="F714" s="43">
        <v>50.46</v>
      </c>
      <c r="G714" s="43">
        <v>11.67</v>
      </c>
      <c r="H714" s="43">
        <v>11.25</v>
      </c>
      <c r="I714" s="43">
        <v>0.62</v>
      </c>
      <c r="J714" s="43">
        <v>0.03</v>
      </c>
      <c r="K714" s="43">
        <v>0</v>
      </c>
      <c r="L714" s="43">
        <v>0</v>
      </c>
      <c r="M714" s="43">
        <v>17.170000000000002</v>
      </c>
      <c r="N714" s="43">
        <v>0.04</v>
      </c>
      <c r="O714" s="43">
        <v>7.09</v>
      </c>
      <c r="P714" s="43">
        <v>22.17</v>
      </c>
      <c r="Q714" s="43">
        <v>32.17</v>
      </c>
      <c r="R714" s="43">
        <v>22.2</v>
      </c>
      <c r="S714" s="43">
        <v>69.400000000000006</v>
      </c>
      <c r="T714" s="43">
        <v>33.36</v>
      </c>
      <c r="U714" s="43">
        <v>52.6</v>
      </c>
      <c r="V714" s="43">
        <v>162.94</v>
      </c>
      <c r="W714" s="43">
        <v>237.98</v>
      </c>
      <c r="X714" s="43">
        <v>310.20999999999998</v>
      </c>
      <c r="Y714" s="43">
        <v>310.93</v>
      </c>
      <c r="Z714" s="43">
        <v>107</v>
      </c>
      <c r="AA714" s="43">
        <v>141.04</v>
      </c>
    </row>
    <row r="715" spans="1:27" collapsed="1" x14ac:dyDescent="0.2">
      <c r="A715" s="97" t="s">
        <v>3101</v>
      </c>
      <c r="B715" s="27" t="str">
        <f>"04"&amp;"."&amp;$B$801&amp;"."&amp;$B$802</f>
        <v>04.01.2023</v>
      </c>
      <c r="C715" s="89" t="s">
        <v>74</v>
      </c>
      <c r="D715" s="90">
        <f>ROUND((D716)/1000,5)</f>
        <v>6.0670000000000002E-2</v>
      </c>
      <c r="E715" s="90">
        <f t="shared" ref="E715:AA715" si="406">ROUND((E716)/1000,5)</f>
        <v>1.6800000000000001E-3</v>
      </c>
      <c r="F715" s="90">
        <f t="shared" si="406"/>
        <v>4.1700000000000001E-3</v>
      </c>
      <c r="G715" s="90">
        <f t="shared" si="406"/>
        <v>0</v>
      </c>
      <c r="H715" s="90">
        <f t="shared" si="406"/>
        <v>0</v>
      </c>
      <c r="I715" s="90">
        <f t="shared" si="406"/>
        <v>0</v>
      </c>
      <c r="J715" s="90">
        <f t="shared" si="406"/>
        <v>0</v>
      </c>
      <c r="K715" s="90">
        <f t="shared" si="406"/>
        <v>0</v>
      </c>
      <c r="L715" s="90">
        <f t="shared" si="406"/>
        <v>0</v>
      </c>
      <c r="M715" s="90">
        <f t="shared" si="406"/>
        <v>5.0000000000000002E-5</v>
      </c>
      <c r="N715" s="90">
        <f t="shared" si="406"/>
        <v>6.9999999999999994E-5</v>
      </c>
      <c r="O715" s="90">
        <f t="shared" si="406"/>
        <v>5.0000000000000002E-5</v>
      </c>
      <c r="P715" s="90">
        <f t="shared" si="406"/>
        <v>3.0000000000000001E-5</v>
      </c>
      <c r="Q715" s="90">
        <f t="shared" si="406"/>
        <v>1.0000000000000001E-5</v>
      </c>
      <c r="R715" s="90">
        <f t="shared" si="406"/>
        <v>6.5399999999999998E-3</v>
      </c>
      <c r="S715" s="90">
        <f t="shared" si="406"/>
        <v>2.0469999999999999E-2</v>
      </c>
      <c r="T715" s="90">
        <f t="shared" si="406"/>
        <v>5.1459999999999999E-2</v>
      </c>
      <c r="U715" s="90">
        <f t="shared" si="406"/>
        <v>6.1920000000000003E-2</v>
      </c>
      <c r="V715" s="90">
        <f t="shared" si="406"/>
        <v>0.15826000000000001</v>
      </c>
      <c r="W715" s="90">
        <f t="shared" si="406"/>
        <v>0.24951000000000001</v>
      </c>
      <c r="X715" s="90">
        <f t="shared" si="406"/>
        <v>0.24882000000000001</v>
      </c>
      <c r="Y715" s="90">
        <f t="shared" si="406"/>
        <v>0.33678000000000002</v>
      </c>
      <c r="Z715" s="90">
        <f t="shared" si="406"/>
        <v>0.32622000000000001</v>
      </c>
      <c r="AA715" s="90">
        <f t="shared" si="406"/>
        <v>0.19264999999999999</v>
      </c>
    </row>
    <row r="716" spans="1:27" ht="12.75" hidden="1" customHeight="1" outlineLevel="1" x14ac:dyDescent="0.2">
      <c r="A716" s="98" t="s">
        <v>3102</v>
      </c>
      <c r="B716" s="62" t="s">
        <v>236</v>
      </c>
      <c r="C716" s="42" t="s">
        <v>77</v>
      </c>
      <c r="D716" s="43">
        <v>60.67</v>
      </c>
      <c r="E716" s="43">
        <v>1.68</v>
      </c>
      <c r="F716" s="43">
        <v>4.17</v>
      </c>
      <c r="G716" s="43">
        <v>0</v>
      </c>
      <c r="H716" s="43">
        <v>0</v>
      </c>
      <c r="I716" s="43">
        <v>0</v>
      </c>
      <c r="J716" s="43">
        <v>0</v>
      </c>
      <c r="K716" s="43">
        <v>0</v>
      </c>
      <c r="L716" s="43">
        <v>0</v>
      </c>
      <c r="M716" s="43">
        <v>0.05</v>
      </c>
      <c r="N716" s="43">
        <v>7.0000000000000007E-2</v>
      </c>
      <c r="O716" s="43">
        <v>0.05</v>
      </c>
      <c r="P716" s="43">
        <v>0.03</v>
      </c>
      <c r="Q716" s="43">
        <v>0.01</v>
      </c>
      <c r="R716" s="43">
        <v>6.54</v>
      </c>
      <c r="S716" s="43">
        <v>20.47</v>
      </c>
      <c r="T716" s="43">
        <v>51.46</v>
      </c>
      <c r="U716" s="43">
        <v>61.92</v>
      </c>
      <c r="V716" s="43">
        <v>158.26</v>
      </c>
      <c r="W716" s="43">
        <v>249.51</v>
      </c>
      <c r="X716" s="43">
        <v>248.82</v>
      </c>
      <c r="Y716" s="43">
        <v>336.78</v>
      </c>
      <c r="Z716" s="43">
        <v>326.22000000000003</v>
      </c>
      <c r="AA716" s="43">
        <v>192.65</v>
      </c>
    </row>
    <row r="717" spans="1:27" collapsed="1" x14ac:dyDescent="0.2">
      <c r="A717" s="97" t="s">
        <v>3103</v>
      </c>
      <c r="B717" s="27" t="str">
        <f>"05"&amp;"."&amp;$B$801&amp;"."&amp;$B$802</f>
        <v>05.01.2023</v>
      </c>
      <c r="C717" s="89" t="s">
        <v>74</v>
      </c>
      <c r="D717" s="90">
        <f>ROUND((D718)/1000,5)</f>
        <v>0.14710000000000001</v>
      </c>
      <c r="E717" s="90">
        <f t="shared" ref="E717:AA717" si="407">ROUND((E718)/1000,5)</f>
        <v>7.5799999999999999E-3</v>
      </c>
      <c r="F717" s="90">
        <f t="shared" si="407"/>
        <v>1.8200000000000001E-2</v>
      </c>
      <c r="G717" s="90">
        <f t="shared" si="407"/>
        <v>2.8800000000000002E-3</v>
      </c>
      <c r="H717" s="90">
        <f t="shared" si="407"/>
        <v>0</v>
      </c>
      <c r="I717" s="90">
        <f t="shared" si="407"/>
        <v>0</v>
      </c>
      <c r="J717" s="90">
        <f t="shared" si="407"/>
        <v>0</v>
      </c>
      <c r="K717" s="90">
        <f t="shared" si="407"/>
        <v>0</v>
      </c>
      <c r="L717" s="90">
        <f t="shared" si="407"/>
        <v>0</v>
      </c>
      <c r="M717" s="90">
        <f t="shared" si="407"/>
        <v>0</v>
      </c>
      <c r="N717" s="90">
        <f t="shared" si="407"/>
        <v>0</v>
      </c>
      <c r="O717" s="90">
        <f t="shared" si="407"/>
        <v>0</v>
      </c>
      <c r="P717" s="90">
        <f t="shared" si="407"/>
        <v>0</v>
      </c>
      <c r="Q717" s="90">
        <f t="shared" si="407"/>
        <v>0</v>
      </c>
      <c r="R717" s="90">
        <f t="shared" si="407"/>
        <v>3.9390000000000001E-2</v>
      </c>
      <c r="S717" s="90">
        <f t="shared" si="407"/>
        <v>6.2190000000000002E-2</v>
      </c>
      <c r="T717" s="90">
        <f t="shared" si="407"/>
        <v>1.448E-2</v>
      </c>
      <c r="U717" s="90">
        <f t="shared" si="407"/>
        <v>1.9199999999999998E-2</v>
      </c>
      <c r="V717" s="90">
        <f t="shared" si="407"/>
        <v>0</v>
      </c>
      <c r="W717" s="90">
        <f t="shared" si="407"/>
        <v>2.538E-2</v>
      </c>
      <c r="X717" s="90">
        <f t="shared" si="407"/>
        <v>0.11364</v>
      </c>
      <c r="Y717" s="90">
        <f t="shared" si="407"/>
        <v>0.26035000000000003</v>
      </c>
      <c r="Z717" s="90">
        <f t="shared" si="407"/>
        <v>2.392E-2</v>
      </c>
      <c r="AA717" s="90">
        <f t="shared" si="407"/>
        <v>0</v>
      </c>
    </row>
    <row r="718" spans="1:27" ht="12.75" hidden="1" customHeight="1" outlineLevel="1" x14ac:dyDescent="0.2">
      <c r="A718" s="98" t="s">
        <v>3104</v>
      </c>
      <c r="B718" s="62" t="s">
        <v>236</v>
      </c>
      <c r="C718" s="42" t="s">
        <v>77</v>
      </c>
      <c r="D718" s="43">
        <v>147.1</v>
      </c>
      <c r="E718" s="43">
        <v>7.58</v>
      </c>
      <c r="F718" s="43">
        <v>18.2</v>
      </c>
      <c r="G718" s="43">
        <v>2.88</v>
      </c>
      <c r="H718" s="43">
        <v>0</v>
      </c>
      <c r="I718" s="43">
        <v>0</v>
      </c>
      <c r="J718" s="43">
        <v>0</v>
      </c>
      <c r="K718" s="43">
        <v>0</v>
      </c>
      <c r="L718" s="43">
        <v>0</v>
      </c>
      <c r="M718" s="43">
        <v>0</v>
      </c>
      <c r="N718" s="43">
        <v>0</v>
      </c>
      <c r="O718" s="43">
        <v>0</v>
      </c>
      <c r="P718" s="43">
        <v>0</v>
      </c>
      <c r="Q718" s="43">
        <v>0</v>
      </c>
      <c r="R718" s="43">
        <v>39.39</v>
      </c>
      <c r="S718" s="43">
        <v>62.19</v>
      </c>
      <c r="T718" s="43">
        <v>14.48</v>
      </c>
      <c r="U718" s="43">
        <v>19.2</v>
      </c>
      <c r="V718" s="43">
        <v>0</v>
      </c>
      <c r="W718" s="43">
        <v>25.38</v>
      </c>
      <c r="X718" s="43">
        <v>113.64</v>
      </c>
      <c r="Y718" s="43">
        <v>260.35000000000002</v>
      </c>
      <c r="Z718" s="43">
        <v>23.92</v>
      </c>
      <c r="AA718" s="43">
        <v>0</v>
      </c>
    </row>
    <row r="719" spans="1:27" collapsed="1" x14ac:dyDescent="0.2">
      <c r="A719" s="97" t="s">
        <v>3105</v>
      </c>
      <c r="B719" s="27" t="str">
        <f>"06"&amp;"."&amp;$B$801&amp;"."&amp;$B$802</f>
        <v>06.01.2023</v>
      </c>
      <c r="C719" s="89" t="s">
        <v>74</v>
      </c>
      <c r="D719" s="90">
        <f>ROUND((D720)/1000,5)</f>
        <v>3.4389999999999997E-2</v>
      </c>
      <c r="E719" s="90">
        <f t="shared" ref="E719:AA719" si="408">ROUND((E720)/1000,5)</f>
        <v>2.1690000000000001E-2</v>
      </c>
      <c r="F719" s="90">
        <f t="shared" si="408"/>
        <v>0</v>
      </c>
      <c r="G719" s="90">
        <f t="shared" si="408"/>
        <v>0</v>
      </c>
      <c r="H719" s="90">
        <f t="shared" si="408"/>
        <v>0</v>
      </c>
      <c r="I719" s="90">
        <f t="shared" si="408"/>
        <v>0</v>
      </c>
      <c r="J719" s="90">
        <f t="shared" si="408"/>
        <v>0</v>
      </c>
      <c r="K719" s="90">
        <f t="shared" si="408"/>
        <v>0</v>
      </c>
      <c r="L719" s="90">
        <f t="shared" si="408"/>
        <v>0</v>
      </c>
      <c r="M719" s="90">
        <f t="shared" si="408"/>
        <v>0</v>
      </c>
      <c r="N719" s="90">
        <f t="shared" si="408"/>
        <v>0</v>
      </c>
      <c r="O719" s="90">
        <f t="shared" si="408"/>
        <v>0</v>
      </c>
      <c r="P719" s="90">
        <f t="shared" si="408"/>
        <v>0</v>
      </c>
      <c r="Q719" s="90">
        <f t="shared" si="408"/>
        <v>0</v>
      </c>
      <c r="R719" s="90">
        <f t="shared" si="408"/>
        <v>0</v>
      </c>
      <c r="S719" s="90">
        <f t="shared" si="408"/>
        <v>0</v>
      </c>
      <c r="T719" s="90">
        <f t="shared" si="408"/>
        <v>0</v>
      </c>
      <c r="U719" s="90">
        <f t="shared" si="408"/>
        <v>0</v>
      </c>
      <c r="V719" s="90">
        <f t="shared" si="408"/>
        <v>4.0160000000000001E-2</v>
      </c>
      <c r="W719" s="90">
        <f t="shared" si="408"/>
        <v>2.8330000000000001E-2</v>
      </c>
      <c r="X719" s="90">
        <f t="shared" si="408"/>
        <v>6.7229999999999998E-2</v>
      </c>
      <c r="Y719" s="90">
        <f t="shared" si="408"/>
        <v>0.18812000000000001</v>
      </c>
      <c r="Z719" s="90">
        <f t="shared" si="408"/>
        <v>7.8140000000000001E-2</v>
      </c>
      <c r="AA719" s="90">
        <f t="shared" si="408"/>
        <v>2.6689999999999998E-2</v>
      </c>
    </row>
    <row r="720" spans="1:27" ht="12.75" hidden="1" customHeight="1" outlineLevel="1" x14ac:dyDescent="0.2">
      <c r="A720" s="98" t="s">
        <v>3106</v>
      </c>
      <c r="B720" s="62" t="s">
        <v>236</v>
      </c>
      <c r="C720" s="42" t="s">
        <v>77</v>
      </c>
      <c r="D720" s="43">
        <v>34.39</v>
      </c>
      <c r="E720" s="43">
        <v>21.69</v>
      </c>
      <c r="F720" s="43">
        <v>0</v>
      </c>
      <c r="G720" s="43">
        <v>0</v>
      </c>
      <c r="H720" s="43">
        <v>0</v>
      </c>
      <c r="I720" s="43">
        <v>0</v>
      </c>
      <c r="J720" s="43">
        <v>0</v>
      </c>
      <c r="K720" s="43">
        <v>0</v>
      </c>
      <c r="L720" s="43">
        <v>0</v>
      </c>
      <c r="M720" s="43">
        <v>0</v>
      </c>
      <c r="N720" s="43">
        <v>0</v>
      </c>
      <c r="O720" s="43">
        <v>0</v>
      </c>
      <c r="P720" s="43">
        <v>0</v>
      </c>
      <c r="Q720" s="43">
        <v>0</v>
      </c>
      <c r="R720" s="43">
        <v>0</v>
      </c>
      <c r="S720" s="43">
        <v>0</v>
      </c>
      <c r="T720" s="43">
        <v>0</v>
      </c>
      <c r="U720" s="43">
        <v>0</v>
      </c>
      <c r="V720" s="43">
        <v>40.159999999999997</v>
      </c>
      <c r="W720" s="43">
        <v>28.33</v>
      </c>
      <c r="X720" s="43">
        <v>67.23</v>
      </c>
      <c r="Y720" s="43">
        <v>188.12</v>
      </c>
      <c r="Z720" s="43">
        <v>78.14</v>
      </c>
      <c r="AA720" s="43">
        <v>26.69</v>
      </c>
    </row>
    <row r="721" spans="1:27" collapsed="1" x14ac:dyDescent="0.2">
      <c r="A721" s="97" t="s">
        <v>3107</v>
      </c>
      <c r="B721" s="27" t="str">
        <f>"07"&amp;"."&amp;$B$801&amp;"."&amp;$B$802</f>
        <v>07.01.2023</v>
      </c>
      <c r="C721" s="89" t="s">
        <v>74</v>
      </c>
      <c r="D721" s="90">
        <f>ROUND((D722)/1000,5)</f>
        <v>0</v>
      </c>
      <c r="E721" s="90">
        <f t="shared" ref="E721:AA721" si="409">ROUND((E722)/1000,5)</f>
        <v>0</v>
      </c>
      <c r="F721" s="90">
        <f t="shared" si="409"/>
        <v>1.8110000000000001E-2</v>
      </c>
      <c r="G721" s="90">
        <f t="shared" si="409"/>
        <v>1.15E-2</v>
      </c>
      <c r="H721" s="90">
        <f t="shared" si="409"/>
        <v>0</v>
      </c>
      <c r="I721" s="90">
        <f t="shared" si="409"/>
        <v>0</v>
      </c>
      <c r="J721" s="90">
        <f t="shared" si="409"/>
        <v>0</v>
      </c>
      <c r="K721" s="90">
        <f t="shared" si="409"/>
        <v>0</v>
      </c>
      <c r="L721" s="90">
        <f t="shared" si="409"/>
        <v>0</v>
      </c>
      <c r="M721" s="90">
        <f t="shared" si="409"/>
        <v>0</v>
      </c>
      <c r="N721" s="90">
        <f t="shared" si="409"/>
        <v>8.2629999999999995E-2</v>
      </c>
      <c r="O721" s="90">
        <f t="shared" si="409"/>
        <v>0</v>
      </c>
      <c r="P721" s="90">
        <f t="shared" si="409"/>
        <v>0</v>
      </c>
      <c r="Q721" s="90">
        <f t="shared" si="409"/>
        <v>0</v>
      </c>
      <c r="R721" s="90">
        <f t="shared" si="409"/>
        <v>0</v>
      </c>
      <c r="S721" s="90">
        <f t="shared" si="409"/>
        <v>0</v>
      </c>
      <c r="T721" s="90">
        <f t="shared" si="409"/>
        <v>0</v>
      </c>
      <c r="U721" s="90">
        <f t="shared" si="409"/>
        <v>7.2639999999999996E-2</v>
      </c>
      <c r="V721" s="90">
        <f t="shared" si="409"/>
        <v>7.9089999999999994E-2</v>
      </c>
      <c r="W721" s="90">
        <f t="shared" si="409"/>
        <v>9.8720000000000002E-2</v>
      </c>
      <c r="X721" s="90">
        <f t="shared" si="409"/>
        <v>0.16191</v>
      </c>
      <c r="Y721" s="90">
        <f t="shared" si="409"/>
        <v>0.30146000000000001</v>
      </c>
      <c r="Z721" s="90">
        <f t="shared" si="409"/>
        <v>0.21617</v>
      </c>
      <c r="AA721" s="90">
        <f t="shared" si="409"/>
        <v>1.2030000000000001E-2</v>
      </c>
    </row>
    <row r="722" spans="1:27" ht="12.75" hidden="1" customHeight="1" outlineLevel="1" x14ac:dyDescent="0.2">
      <c r="A722" s="98" t="s">
        <v>3108</v>
      </c>
      <c r="B722" s="62" t="s">
        <v>236</v>
      </c>
      <c r="C722" s="42" t="s">
        <v>77</v>
      </c>
      <c r="D722" s="43">
        <v>0</v>
      </c>
      <c r="E722" s="43">
        <v>0</v>
      </c>
      <c r="F722" s="43">
        <v>18.11</v>
      </c>
      <c r="G722" s="43">
        <v>11.5</v>
      </c>
      <c r="H722" s="43">
        <v>0</v>
      </c>
      <c r="I722" s="43">
        <v>0</v>
      </c>
      <c r="J722" s="43">
        <v>0</v>
      </c>
      <c r="K722" s="43">
        <v>0</v>
      </c>
      <c r="L722" s="43">
        <v>0</v>
      </c>
      <c r="M722" s="43">
        <v>0</v>
      </c>
      <c r="N722" s="43">
        <v>82.63</v>
      </c>
      <c r="O722" s="43">
        <v>0</v>
      </c>
      <c r="P722" s="43">
        <v>0</v>
      </c>
      <c r="Q722" s="43">
        <v>0</v>
      </c>
      <c r="R722" s="43">
        <v>0</v>
      </c>
      <c r="S722" s="43">
        <v>0</v>
      </c>
      <c r="T722" s="43">
        <v>0</v>
      </c>
      <c r="U722" s="43">
        <v>72.64</v>
      </c>
      <c r="V722" s="43">
        <v>79.09</v>
      </c>
      <c r="W722" s="43">
        <v>98.72</v>
      </c>
      <c r="X722" s="43">
        <v>161.91</v>
      </c>
      <c r="Y722" s="43">
        <v>301.45999999999998</v>
      </c>
      <c r="Z722" s="43">
        <v>216.17</v>
      </c>
      <c r="AA722" s="43">
        <v>12.03</v>
      </c>
    </row>
    <row r="723" spans="1:27" collapsed="1" x14ac:dyDescent="0.2">
      <c r="A723" s="97" t="s">
        <v>3109</v>
      </c>
      <c r="B723" s="27" t="str">
        <f>"08"&amp;"."&amp;$B$801&amp;"."&amp;$B$802</f>
        <v>08.01.2023</v>
      </c>
      <c r="C723" s="89" t="s">
        <v>74</v>
      </c>
      <c r="D723" s="90">
        <f>ROUND((D724)/1000,5)</f>
        <v>1.119E-2</v>
      </c>
      <c r="E723" s="90">
        <f t="shared" ref="E723:AA723" si="410">ROUND((E724)/1000,5)</f>
        <v>0</v>
      </c>
      <c r="F723" s="90">
        <f t="shared" si="410"/>
        <v>0</v>
      </c>
      <c r="G723" s="90">
        <f t="shared" si="410"/>
        <v>0</v>
      </c>
      <c r="H723" s="90">
        <f t="shared" si="410"/>
        <v>0</v>
      </c>
      <c r="I723" s="90">
        <f t="shared" si="410"/>
        <v>0</v>
      </c>
      <c r="J723" s="90">
        <f t="shared" si="410"/>
        <v>0</v>
      </c>
      <c r="K723" s="90">
        <f t="shared" si="410"/>
        <v>0</v>
      </c>
      <c r="L723" s="90">
        <f t="shared" si="410"/>
        <v>0</v>
      </c>
      <c r="M723" s="90">
        <f t="shared" si="410"/>
        <v>0</v>
      </c>
      <c r="N723" s="90">
        <f t="shared" si="410"/>
        <v>5.13E-3</v>
      </c>
      <c r="O723" s="90">
        <f t="shared" si="410"/>
        <v>4.2520000000000002E-2</v>
      </c>
      <c r="P723" s="90">
        <f t="shared" si="410"/>
        <v>6.5350000000000005E-2</v>
      </c>
      <c r="Q723" s="90">
        <f t="shared" si="410"/>
        <v>7.3039999999999994E-2</v>
      </c>
      <c r="R723" s="90">
        <f t="shared" si="410"/>
        <v>7.1099999999999997E-2</v>
      </c>
      <c r="S723" s="90">
        <f t="shared" si="410"/>
        <v>8.0199999999999994E-3</v>
      </c>
      <c r="T723" s="90">
        <f t="shared" si="410"/>
        <v>0</v>
      </c>
      <c r="U723" s="90">
        <f t="shared" si="410"/>
        <v>0</v>
      </c>
      <c r="V723" s="90">
        <f t="shared" si="410"/>
        <v>4.0430000000000001E-2</v>
      </c>
      <c r="W723" s="90">
        <f t="shared" si="410"/>
        <v>0.19461000000000001</v>
      </c>
      <c r="X723" s="90">
        <f t="shared" si="410"/>
        <v>0.30807000000000001</v>
      </c>
      <c r="Y723" s="90">
        <f t="shared" si="410"/>
        <v>0.26708999999999999</v>
      </c>
      <c r="Z723" s="90">
        <f t="shared" si="410"/>
        <v>4.5760000000000002E-2</v>
      </c>
      <c r="AA723" s="90">
        <f t="shared" si="410"/>
        <v>0</v>
      </c>
    </row>
    <row r="724" spans="1:27" ht="12.75" hidden="1" customHeight="1" outlineLevel="1" x14ac:dyDescent="0.2">
      <c r="A724" s="98" t="s">
        <v>3110</v>
      </c>
      <c r="B724" s="62" t="s">
        <v>236</v>
      </c>
      <c r="C724" s="42" t="s">
        <v>77</v>
      </c>
      <c r="D724" s="43">
        <v>11.19</v>
      </c>
      <c r="E724" s="43">
        <v>0</v>
      </c>
      <c r="F724" s="43">
        <v>0</v>
      </c>
      <c r="G724" s="43">
        <v>0</v>
      </c>
      <c r="H724" s="43">
        <v>0</v>
      </c>
      <c r="I724" s="43">
        <v>0</v>
      </c>
      <c r="J724" s="43">
        <v>0</v>
      </c>
      <c r="K724" s="43">
        <v>0</v>
      </c>
      <c r="L724" s="43">
        <v>0</v>
      </c>
      <c r="M724" s="43">
        <v>0</v>
      </c>
      <c r="N724" s="43">
        <v>5.13</v>
      </c>
      <c r="O724" s="43">
        <v>42.52</v>
      </c>
      <c r="P724" s="43">
        <v>65.349999999999994</v>
      </c>
      <c r="Q724" s="43">
        <v>73.040000000000006</v>
      </c>
      <c r="R724" s="43">
        <v>71.099999999999994</v>
      </c>
      <c r="S724" s="43">
        <v>8.02</v>
      </c>
      <c r="T724" s="43">
        <v>0</v>
      </c>
      <c r="U724" s="43">
        <v>0</v>
      </c>
      <c r="V724" s="43">
        <v>40.43</v>
      </c>
      <c r="W724" s="43">
        <v>194.61</v>
      </c>
      <c r="X724" s="43">
        <v>308.07</v>
      </c>
      <c r="Y724" s="43">
        <v>267.08999999999997</v>
      </c>
      <c r="Z724" s="43">
        <v>45.76</v>
      </c>
      <c r="AA724" s="43">
        <v>0</v>
      </c>
    </row>
    <row r="725" spans="1:27" collapsed="1" x14ac:dyDescent="0.2">
      <c r="A725" s="97" t="s">
        <v>3111</v>
      </c>
      <c r="B725" s="27" t="str">
        <f>"09"&amp;"."&amp;$B$801&amp;"."&amp;$B$802</f>
        <v>09.01.2023</v>
      </c>
      <c r="C725" s="89" t="s">
        <v>74</v>
      </c>
      <c r="D725" s="90">
        <f>ROUND((D726)/1000,5)</f>
        <v>3.1800000000000001E-3</v>
      </c>
      <c r="E725" s="90">
        <f t="shared" ref="E725:AA725" si="411">ROUND((E726)/1000,5)</f>
        <v>0</v>
      </c>
      <c r="F725" s="90">
        <f t="shared" si="411"/>
        <v>0</v>
      </c>
      <c r="G725" s="90">
        <f t="shared" si="411"/>
        <v>0</v>
      </c>
      <c r="H725" s="90">
        <f t="shared" si="411"/>
        <v>0</v>
      </c>
      <c r="I725" s="90">
        <f t="shared" si="411"/>
        <v>0</v>
      </c>
      <c r="J725" s="90">
        <f t="shared" si="411"/>
        <v>0</v>
      </c>
      <c r="K725" s="90">
        <f t="shared" si="411"/>
        <v>0</v>
      </c>
      <c r="L725" s="90">
        <f t="shared" si="411"/>
        <v>0</v>
      </c>
      <c r="M725" s="90">
        <f t="shared" si="411"/>
        <v>0</v>
      </c>
      <c r="N725" s="90">
        <f t="shared" si="411"/>
        <v>0</v>
      </c>
      <c r="O725" s="90">
        <f t="shared" si="411"/>
        <v>0</v>
      </c>
      <c r="P725" s="90">
        <f t="shared" si="411"/>
        <v>0</v>
      </c>
      <c r="Q725" s="90">
        <f t="shared" si="411"/>
        <v>0</v>
      </c>
      <c r="R725" s="90">
        <f t="shared" si="411"/>
        <v>1.1180000000000001E-2</v>
      </c>
      <c r="S725" s="90">
        <f t="shared" si="411"/>
        <v>3.4000000000000002E-4</v>
      </c>
      <c r="T725" s="90">
        <f t="shared" si="411"/>
        <v>1.354E-2</v>
      </c>
      <c r="U725" s="90">
        <f t="shared" si="411"/>
        <v>2.0000000000000002E-5</v>
      </c>
      <c r="V725" s="90">
        <f t="shared" si="411"/>
        <v>0</v>
      </c>
      <c r="W725" s="90">
        <f t="shared" si="411"/>
        <v>0</v>
      </c>
      <c r="X725" s="90">
        <f t="shared" si="411"/>
        <v>0</v>
      </c>
      <c r="Y725" s="90">
        <f t="shared" si="411"/>
        <v>0.16719000000000001</v>
      </c>
      <c r="Z725" s="90">
        <f t="shared" si="411"/>
        <v>5.2850000000000001E-2</v>
      </c>
      <c r="AA725" s="90">
        <f t="shared" si="411"/>
        <v>1.8000000000000001E-4</v>
      </c>
    </row>
    <row r="726" spans="1:27" ht="12.75" hidden="1" customHeight="1" outlineLevel="1" x14ac:dyDescent="0.2">
      <c r="A726" s="98" t="s">
        <v>3112</v>
      </c>
      <c r="B726" s="62" t="s">
        <v>236</v>
      </c>
      <c r="C726" s="42" t="s">
        <v>77</v>
      </c>
      <c r="D726" s="43">
        <v>3.18</v>
      </c>
      <c r="E726" s="43">
        <v>0</v>
      </c>
      <c r="F726" s="43">
        <v>0</v>
      </c>
      <c r="G726" s="43">
        <v>0</v>
      </c>
      <c r="H726" s="43">
        <v>0</v>
      </c>
      <c r="I726" s="43">
        <v>0</v>
      </c>
      <c r="J726" s="43">
        <v>0</v>
      </c>
      <c r="K726" s="43">
        <v>0</v>
      </c>
      <c r="L726" s="43">
        <v>0</v>
      </c>
      <c r="M726" s="43">
        <v>0</v>
      </c>
      <c r="N726" s="43">
        <v>0</v>
      </c>
      <c r="O726" s="43">
        <v>0</v>
      </c>
      <c r="P726" s="43">
        <v>0</v>
      </c>
      <c r="Q726" s="43">
        <v>0</v>
      </c>
      <c r="R726" s="43">
        <v>11.18</v>
      </c>
      <c r="S726" s="43">
        <v>0.34</v>
      </c>
      <c r="T726" s="43">
        <v>13.54</v>
      </c>
      <c r="U726" s="43">
        <v>0.02</v>
      </c>
      <c r="V726" s="43">
        <v>0</v>
      </c>
      <c r="W726" s="43">
        <v>0</v>
      </c>
      <c r="X726" s="43">
        <v>0</v>
      </c>
      <c r="Y726" s="43">
        <v>167.19</v>
      </c>
      <c r="Z726" s="43">
        <v>52.85</v>
      </c>
      <c r="AA726" s="43">
        <v>0.18</v>
      </c>
    </row>
    <row r="727" spans="1:27" collapsed="1" x14ac:dyDescent="0.2">
      <c r="A727" s="97" t="s">
        <v>3113</v>
      </c>
      <c r="B727" s="27" t="str">
        <f>"10"&amp;"."&amp;$B$801&amp;"."&amp;$B$802</f>
        <v>10.01.2023</v>
      </c>
      <c r="C727" s="89" t="s">
        <v>74</v>
      </c>
      <c r="D727" s="90">
        <f>ROUND((D728)/1000,5)</f>
        <v>0</v>
      </c>
      <c r="E727" s="90">
        <f t="shared" ref="E727:AA727" si="412">ROUND((E728)/1000,5)</f>
        <v>0</v>
      </c>
      <c r="F727" s="90">
        <f t="shared" si="412"/>
        <v>0</v>
      </c>
      <c r="G727" s="90">
        <f t="shared" si="412"/>
        <v>0</v>
      </c>
      <c r="H727" s="90">
        <f t="shared" si="412"/>
        <v>0</v>
      </c>
      <c r="I727" s="90">
        <f t="shared" si="412"/>
        <v>0</v>
      </c>
      <c r="J727" s="90">
        <f t="shared" si="412"/>
        <v>0</v>
      </c>
      <c r="K727" s="90">
        <f t="shared" si="412"/>
        <v>0</v>
      </c>
      <c r="L727" s="90">
        <f t="shared" si="412"/>
        <v>0</v>
      </c>
      <c r="M727" s="90">
        <f t="shared" si="412"/>
        <v>0</v>
      </c>
      <c r="N727" s="90">
        <f t="shared" si="412"/>
        <v>0</v>
      </c>
      <c r="O727" s="90">
        <f t="shared" si="412"/>
        <v>0</v>
      </c>
      <c r="P727" s="90">
        <f t="shared" si="412"/>
        <v>0</v>
      </c>
      <c r="Q727" s="90">
        <f t="shared" si="412"/>
        <v>0</v>
      </c>
      <c r="R727" s="90">
        <f t="shared" si="412"/>
        <v>0</v>
      </c>
      <c r="S727" s="90">
        <f t="shared" si="412"/>
        <v>0</v>
      </c>
      <c r="T727" s="90">
        <f t="shared" si="412"/>
        <v>0</v>
      </c>
      <c r="U727" s="90">
        <f t="shared" si="412"/>
        <v>0</v>
      </c>
      <c r="V727" s="90">
        <f t="shared" si="412"/>
        <v>0</v>
      </c>
      <c r="W727" s="90">
        <f t="shared" si="412"/>
        <v>0</v>
      </c>
      <c r="X727" s="90">
        <f t="shared" si="412"/>
        <v>0</v>
      </c>
      <c r="Y727" s="90">
        <f t="shared" si="412"/>
        <v>0.12374</v>
      </c>
      <c r="Z727" s="90">
        <f t="shared" si="412"/>
        <v>8.6700000000000006E-3</v>
      </c>
      <c r="AA727" s="90">
        <f t="shared" si="412"/>
        <v>5.4129999999999998E-2</v>
      </c>
    </row>
    <row r="728" spans="1:27" ht="12.75" hidden="1" customHeight="1" outlineLevel="1" x14ac:dyDescent="0.2">
      <c r="A728" s="98" t="s">
        <v>3114</v>
      </c>
      <c r="B728" s="62" t="s">
        <v>236</v>
      </c>
      <c r="C728" s="42" t="s">
        <v>77</v>
      </c>
      <c r="D728" s="43">
        <v>0</v>
      </c>
      <c r="E728" s="43">
        <v>0</v>
      </c>
      <c r="F728" s="43">
        <v>0</v>
      </c>
      <c r="G728" s="43">
        <v>0</v>
      </c>
      <c r="H728" s="43">
        <v>0</v>
      </c>
      <c r="I728" s="43">
        <v>0</v>
      </c>
      <c r="J728" s="43">
        <v>0</v>
      </c>
      <c r="K728" s="43">
        <v>0</v>
      </c>
      <c r="L728" s="43">
        <v>0</v>
      </c>
      <c r="M728" s="43">
        <v>0</v>
      </c>
      <c r="N728" s="43">
        <v>0</v>
      </c>
      <c r="O728" s="43">
        <v>0</v>
      </c>
      <c r="P728" s="43">
        <v>0</v>
      </c>
      <c r="Q728" s="43">
        <v>0</v>
      </c>
      <c r="R728" s="43">
        <v>0</v>
      </c>
      <c r="S728" s="43">
        <v>0</v>
      </c>
      <c r="T728" s="43">
        <v>0</v>
      </c>
      <c r="U728" s="43">
        <v>0</v>
      </c>
      <c r="V728" s="43">
        <v>0</v>
      </c>
      <c r="W728" s="43">
        <v>0</v>
      </c>
      <c r="X728" s="43">
        <v>0</v>
      </c>
      <c r="Y728" s="43">
        <v>123.74</v>
      </c>
      <c r="Z728" s="43">
        <v>8.67</v>
      </c>
      <c r="AA728" s="43">
        <v>54.13</v>
      </c>
    </row>
    <row r="729" spans="1:27" collapsed="1" x14ac:dyDescent="0.2">
      <c r="A729" s="97" t="s">
        <v>3115</v>
      </c>
      <c r="B729" s="27" t="str">
        <f>"11"&amp;"."&amp;$B$801&amp;"."&amp;$B$802</f>
        <v>11.01.2023</v>
      </c>
      <c r="C729" s="89" t="s">
        <v>74</v>
      </c>
      <c r="D729" s="90">
        <f>ROUND((D730)/1000,5)</f>
        <v>7.2899999999999996E-3</v>
      </c>
      <c r="E729" s="90">
        <f t="shared" ref="E729:AA729" si="413">ROUND((E730)/1000,5)</f>
        <v>4.0719999999999999E-2</v>
      </c>
      <c r="F729" s="90">
        <f t="shared" si="413"/>
        <v>0</v>
      </c>
      <c r="G729" s="90">
        <f t="shared" si="413"/>
        <v>0</v>
      </c>
      <c r="H729" s="90">
        <f t="shared" si="413"/>
        <v>0</v>
      </c>
      <c r="I729" s="90">
        <f t="shared" si="413"/>
        <v>0</v>
      </c>
      <c r="J729" s="90">
        <f t="shared" si="413"/>
        <v>0</v>
      </c>
      <c r="K729" s="90">
        <f t="shared" si="413"/>
        <v>0</v>
      </c>
      <c r="L729" s="90">
        <f t="shared" si="413"/>
        <v>0</v>
      </c>
      <c r="M729" s="90">
        <f t="shared" si="413"/>
        <v>0</v>
      </c>
      <c r="N729" s="90">
        <f t="shared" si="413"/>
        <v>0</v>
      </c>
      <c r="O729" s="90">
        <f t="shared" si="413"/>
        <v>0</v>
      </c>
      <c r="P729" s="90">
        <f t="shared" si="413"/>
        <v>0</v>
      </c>
      <c r="Q729" s="90">
        <f t="shared" si="413"/>
        <v>0</v>
      </c>
      <c r="R729" s="90">
        <f t="shared" si="413"/>
        <v>0</v>
      </c>
      <c r="S729" s="90">
        <f t="shared" si="413"/>
        <v>0</v>
      </c>
      <c r="T729" s="90">
        <f t="shared" si="413"/>
        <v>0</v>
      </c>
      <c r="U729" s="90">
        <f t="shared" si="413"/>
        <v>8.4600000000000005E-3</v>
      </c>
      <c r="V729" s="90">
        <f t="shared" si="413"/>
        <v>1.6639999999999999E-2</v>
      </c>
      <c r="W729" s="90">
        <f t="shared" si="413"/>
        <v>5.0779999999999999E-2</v>
      </c>
      <c r="X729" s="90">
        <f t="shared" si="413"/>
        <v>0.10943</v>
      </c>
      <c r="Y729" s="90">
        <f t="shared" si="413"/>
        <v>0.43097999999999997</v>
      </c>
      <c r="Z729" s="90">
        <f t="shared" si="413"/>
        <v>0.28673999999999999</v>
      </c>
      <c r="AA729" s="90">
        <f t="shared" si="413"/>
        <v>0.20951</v>
      </c>
    </row>
    <row r="730" spans="1:27" ht="12.75" hidden="1" customHeight="1" outlineLevel="1" x14ac:dyDescent="0.2">
      <c r="A730" s="98" t="s">
        <v>3116</v>
      </c>
      <c r="B730" s="62" t="s">
        <v>236</v>
      </c>
      <c r="C730" s="42" t="s">
        <v>77</v>
      </c>
      <c r="D730" s="43">
        <v>7.29</v>
      </c>
      <c r="E730" s="43">
        <v>40.72</v>
      </c>
      <c r="F730" s="43">
        <v>0</v>
      </c>
      <c r="G730" s="43">
        <v>0</v>
      </c>
      <c r="H730" s="43">
        <v>0</v>
      </c>
      <c r="I730" s="43">
        <v>0</v>
      </c>
      <c r="J730" s="43">
        <v>0</v>
      </c>
      <c r="K730" s="43">
        <v>0</v>
      </c>
      <c r="L730" s="43">
        <v>0</v>
      </c>
      <c r="M730" s="43">
        <v>0</v>
      </c>
      <c r="N730" s="43">
        <v>0</v>
      </c>
      <c r="O730" s="43">
        <v>0</v>
      </c>
      <c r="P730" s="43">
        <v>0</v>
      </c>
      <c r="Q730" s="43">
        <v>0</v>
      </c>
      <c r="R730" s="43">
        <v>0</v>
      </c>
      <c r="S730" s="43">
        <v>0</v>
      </c>
      <c r="T730" s="43">
        <v>0</v>
      </c>
      <c r="U730" s="43">
        <v>8.4600000000000009</v>
      </c>
      <c r="V730" s="43">
        <v>16.64</v>
      </c>
      <c r="W730" s="43">
        <v>50.78</v>
      </c>
      <c r="X730" s="43">
        <v>109.43</v>
      </c>
      <c r="Y730" s="43">
        <v>430.98</v>
      </c>
      <c r="Z730" s="43">
        <v>286.74</v>
      </c>
      <c r="AA730" s="43">
        <v>209.51</v>
      </c>
    </row>
    <row r="731" spans="1:27" collapsed="1" x14ac:dyDescent="0.2">
      <c r="A731" s="97" t="s">
        <v>3117</v>
      </c>
      <c r="B731" s="27" t="str">
        <f>"12"&amp;"."&amp;$B$801&amp;"."&amp;$B$802</f>
        <v>12.01.2023</v>
      </c>
      <c r="C731" s="89" t="s">
        <v>74</v>
      </c>
      <c r="D731" s="90">
        <f>ROUND((D732)/1000,5)</f>
        <v>5.3859999999999998E-2</v>
      </c>
      <c r="E731" s="90">
        <f t="shared" ref="E731:AA731" si="414">ROUND((E732)/1000,5)</f>
        <v>1.67E-3</v>
      </c>
      <c r="F731" s="90">
        <f t="shared" si="414"/>
        <v>0</v>
      </c>
      <c r="G731" s="90">
        <f t="shared" si="414"/>
        <v>0</v>
      </c>
      <c r="H731" s="90">
        <f t="shared" si="414"/>
        <v>0</v>
      </c>
      <c r="I731" s="90">
        <f t="shared" si="414"/>
        <v>0</v>
      </c>
      <c r="J731" s="90">
        <f t="shared" si="414"/>
        <v>0</v>
      </c>
      <c r="K731" s="90">
        <f t="shared" si="414"/>
        <v>0</v>
      </c>
      <c r="L731" s="90">
        <f t="shared" si="414"/>
        <v>0</v>
      </c>
      <c r="M731" s="90">
        <f t="shared" si="414"/>
        <v>0</v>
      </c>
      <c r="N731" s="90">
        <f t="shared" si="414"/>
        <v>1.6830000000000001E-2</v>
      </c>
      <c r="O731" s="90">
        <f t="shared" si="414"/>
        <v>0</v>
      </c>
      <c r="P731" s="90">
        <f t="shared" si="414"/>
        <v>0</v>
      </c>
      <c r="Q731" s="90">
        <f t="shared" si="414"/>
        <v>0</v>
      </c>
      <c r="R731" s="90">
        <f t="shared" si="414"/>
        <v>9.41E-3</v>
      </c>
      <c r="S731" s="90">
        <f t="shared" si="414"/>
        <v>8.9200000000000008E-3</v>
      </c>
      <c r="T731" s="90">
        <f t="shared" si="414"/>
        <v>1.353E-2</v>
      </c>
      <c r="U731" s="90">
        <f t="shared" si="414"/>
        <v>1.34E-3</v>
      </c>
      <c r="V731" s="90">
        <f t="shared" si="414"/>
        <v>1.7799999999999999E-3</v>
      </c>
      <c r="W731" s="90">
        <f t="shared" si="414"/>
        <v>1.07E-3</v>
      </c>
      <c r="X731" s="90">
        <f t="shared" si="414"/>
        <v>8.8900000000000007E-2</v>
      </c>
      <c r="Y731" s="90">
        <f t="shared" si="414"/>
        <v>0.27742</v>
      </c>
      <c r="Z731" s="90">
        <f t="shared" si="414"/>
        <v>0.16863</v>
      </c>
      <c r="AA731" s="90">
        <f t="shared" si="414"/>
        <v>0.22484999999999999</v>
      </c>
    </row>
    <row r="732" spans="1:27" ht="12.75" hidden="1" customHeight="1" outlineLevel="1" x14ac:dyDescent="0.2">
      <c r="A732" s="98" t="s">
        <v>3118</v>
      </c>
      <c r="B732" s="62" t="s">
        <v>236</v>
      </c>
      <c r="C732" s="42" t="s">
        <v>77</v>
      </c>
      <c r="D732" s="43">
        <v>53.86</v>
      </c>
      <c r="E732" s="43">
        <v>1.67</v>
      </c>
      <c r="F732" s="43">
        <v>0</v>
      </c>
      <c r="G732" s="43">
        <v>0</v>
      </c>
      <c r="H732" s="43">
        <v>0</v>
      </c>
      <c r="I732" s="43">
        <v>0</v>
      </c>
      <c r="J732" s="43">
        <v>0</v>
      </c>
      <c r="K732" s="43">
        <v>0</v>
      </c>
      <c r="L732" s="43">
        <v>0</v>
      </c>
      <c r="M732" s="43">
        <v>0</v>
      </c>
      <c r="N732" s="43">
        <v>16.829999999999998</v>
      </c>
      <c r="O732" s="43">
        <v>0</v>
      </c>
      <c r="P732" s="43">
        <v>0</v>
      </c>
      <c r="Q732" s="43">
        <v>0</v>
      </c>
      <c r="R732" s="43">
        <v>9.41</v>
      </c>
      <c r="S732" s="43">
        <v>8.92</v>
      </c>
      <c r="T732" s="43">
        <v>13.53</v>
      </c>
      <c r="U732" s="43">
        <v>1.34</v>
      </c>
      <c r="V732" s="43">
        <v>1.78</v>
      </c>
      <c r="W732" s="43">
        <v>1.07</v>
      </c>
      <c r="X732" s="43">
        <v>88.9</v>
      </c>
      <c r="Y732" s="43">
        <v>277.42</v>
      </c>
      <c r="Z732" s="43">
        <v>168.63</v>
      </c>
      <c r="AA732" s="43">
        <v>224.85</v>
      </c>
    </row>
    <row r="733" spans="1:27" collapsed="1" x14ac:dyDescent="0.2">
      <c r="A733" s="97" t="s">
        <v>3119</v>
      </c>
      <c r="B733" s="27" t="str">
        <f>"13"&amp;"."&amp;$B$801&amp;"."&amp;$B$802</f>
        <v>13.01.2023</v>
      </c>
      <c r="C733" s="89" t="s">
        <v>74</v>
      </c>
      <c r="D733" s="90">
        <f>ROUND((D734)/1000,5)</f>
        <v>5.3769999999999998E-2</v>
      </c>
      <c r="E733" s="90">
        <f t="shared" ref="E733:AA733" si="415">ROUND((E734)/1000,5)</f>
        <v>5.2850000000000001E-2</v>
      </c>
      <c r="F733" s="90">
        <f t="shared" si="415"/>
        <v>2.7830000000000001E-2</v>
      </c>
      <c r="G733" s="90">
        <f t="shared" si="415"/>
        <v>1.451E-2</v>
      </c>
      <c r="H733" s="90">
        <f t="shared" si="415"/>
        <v>0</v>
      </c>
      <c r="I733" s="90">
        <f t="shared" si="415"/>
        <v>0</v>
      </c>
      <c r="J733" s="90">
        <f t="shared" si="415"/>
        <v>0</v>
      </c>
      <c r="K733" s="90">
        <f t="shared" si="415"/>
        <v>0</v>
      </c>
      <c r="L733" s="90">
        <f t="shared" si="415"/>
        <v>0</v>
      </c>
      <c r="M733" s="90">
        <f t="shared" si="415"/>
        <v>0</v>
      </c>
      <c r="N733" s="90">
        <f t="shared" si="415"/>
        <v>2.7699999999999999E-3</v>
      </c>
      <c r="O733" s="90">
        <f t="shared" si="415"/>
        <v>7.2300000000000003E-3</v>
      </c>
      <c r="P733" s="90">
        <f t="shared" si="415"/>
        <v>0</v>
      </c>
      <c r="Q733" s="90">
        <f t="shared" si="415"/>
        <v>0</v>
      </c>
      <c r="R733" s="90">
        <f t="shared" si="415"/>
        <v>2.214E-2</v>
      </c>
      <c r="S733" s="90">
        <f t="shared" si="415"/>
        <v>2.2000000000000001E-4</v>
      </c>
      <c r="T733" s="90">
        <f t="shared" si="415"/>
        <v>7.1000000000000004E-3</v>
      </c>
      <c r="U733" s="90">
        <f t="shared" si="415"/>
        <v>6.0099999999999997E-3</v>
      </c>
      <c r="V733" s="90">
        <f t="shared" si="415"/>
        <v>9.6399999999999993E-3</v>
      </c>
      <c r="W733" s="90">
        <f t="shared" si="415"/>
        <v>6.166E-2</v>
      </c>
      <c r="X733" s="90">
        <f t="shared" si="415"/>
        <v>6.368E-2</v>
      </c>
      <c r="Y733" s="90">
        <f t="shared" si="415"/>
        <v>0.28705999999999998</v>
      </c>
      <c r="Z733" s="90">
        <f t="shared" si="415"/>
        <v>0.46072000000000002</v>
      </c>
      <c r="AA733" s="90">
        <f t="shared" si="415"/>
        <v>0.25069999999999998</v>
      </c>
    </row>
    <row r="734" spans="1:27" ht="12.75" hidden="1" customHeight="1" outlineLevel="1" x14ac:dyDescent="0.2">
      <c r="A734" s="98" t="s">
        <v>3120</v>
      </c>
      <c r="B734" s="62" t="s">
        <v>236</v>
      </c>
      <c r="C734" s="42" t="s">
        <v>77</v>
      </c>
      <c r="D734" s="43">
        <v>53.77</v>
      </c>
      <c r="E734" s="43">
        <v>52.85</v>
      </c>
      <c r="F734" s="43">
        <v>27.83</v>
      </c>
      <c r="G734" s="43">
        <v>14.51</v>
      </c>
      <c r="H734" s="43">
        <v>0</v>
      </c>
      <c r="I734" s="43">
        <v>0</v>
      </c>
      <c r="J734" s="43">
        <v>0</v>
      </c>
      <c r="K734" s="43">
        <v>0</v>
      </c>
      <c r="L734" s="43">
        <v>0</v>
      </c>
      <c r="M734" s="43">
        <v>0</v>
      </c>
      <c r="N734" s="43">
        <v>2.77</v>
      </c>
      <c r="O734" s="43">
        <v>7.23</v>
      </c>
      <c r="P734" s="43">
        <v>0</v>
      </c>
      <c r="Q734" s="43">
        <v>0</v>
      </c>
      <c r="R734" s="43">
        <v>22.14</v>
      </c>
      <c r="S734" s="43">
        <v>0.22</v>
      </c>
      <c r="T734" s="43">
        <v>7.1</v>
      </c>
      <c r="U734" s="43">
        <v>6.01</v>
      </c>
      <c r="V734" s="43">
        <v>9.64</v>
      </c>
      <c r="W734" s="43">
        <v>61.66</v>
      </c>
      <c r="X734" s="43">
        <v>63.68</v>
      </c>
      <c r="Y734" s="43">
        <v>287.06</v>
      </c>
      <c r="Z734" s="43">
        <v>460.72</v>
      </c>
      <c r="AA734" s="43">
        <v>250.7</v>
      </c>
    </row>
    <row r="735" spans="1:27" collapsed="1" x14ac:dyDescent="0.2">
      <c r="A735" s="97" t="s">
        <v>3121</v>
      </c>
      <c r="B735" s="27" t="str">
        <f>"14"&amp;"."&amp;$B$801&amp;"."&amp;$B$802</f>
        <v>14.01.2023</v>
      </c>
      <c r="C735" s="89" t="s">
        <v>74</v>
      </c>
      <c r="D735" s="90">
        <f>ROUND((D736)/1000,5)</f>
        <v>0.16597000000000001</v>
      </c>
      <c r="E735" s="90">
        <f t="shared" ref="E735:AA735" si="416">ROUND((E736)/1000,5)</f>
        <v>4.9520000000000002E-2</v>
      </c>
      <c r="F735" s="90">
        <f t="shared" si="416"/>
        <v>4.4159999999999998E-2</v>
      </c>
      <c r="G735" s="90">
        <f t="shared" si="416"/>
        <v>1.73E-3</v>
      </c>
      <c r="H735" s="90">
        <f t="shared" si="416"/>
        <v>0</v>
      </c>
      <c r="I735" s="90">
        <f t="shared" si="416"/>
        <v>0</v>
      </c>
      <c r="J735" s="90">
        <f t="shared" si="416"/>
        <v>0</v>
      </c>
      <c r="K735" s="90">
        <f t="shared" si="416"/>
        <v>9.0260000000000007E-2</v>
      </c>
      <c r="L735" s="90">
        <f t="shared" si="416"/>
        <v>0</v>
      </c>
      <c r="M735" s="90">
        <f t="shared" si="416"/>
        <v>0</v>
      </c>
      <c r="N735" s="90">
        <f t="shared" si="416"/>
        <v>0</v>
      </c>
      <c r="O735" s="90">
        <f t="shared" si="416"/>
        <v>7.1000000000000002E-4</v>
      </c>
      <c r="P735" s="90">
        <f t="shared" si="416"/>
        <v>2.97E-3</v>
      </c>
      <c r="Q735" s="90">
        <f t="shared" si="416"/>
        <v>4.4999999999999999E-4</v>
      </c>
      <c r="R735" s="90">
        <f t="shared" si="416"/>
        <v>8.3000000000000001E-4</v>
      </c>
      <c r="S735" s="90">
        <f t="shared" si="416"/>
        <v>1.1E-4</v>
      </c>
      <c r="T735" s="90">
        <f t="shared" si="416"/>
        <v>8.7000000000000001E-4</v>
      </c>
      <c r="U735" s="90">
        <f t="shared" si="416"/>
        <v>3.0960000000000001E-2</v>
      </c>
      <c r="V735" s="90">
        <f t="shared" si="416"/>
        <v>5.3699999999999998E-2</v>
      </c>
      <c r="W735" s="90">
        <f t="shared" si="416"/>
        <v>0.15382999999999999</v>
      </c>
      <c r="X735" s="90">
        <f t="shared" si="416"/>
        <v>0.29505999999999999</v>
      </c>
      <c r="Y735" s="90">
        <f t="shared" si="416"/>
        <v>0.35521999999999998</v>
      </c>
      <c r="Z735" s="90">
        <f t="shared" si="416"/>
        <v>0.27833999999999998</v>
      </c>
      <c r="AA735" s="90">
        <f t="shared" si="416"/>
        <v>0.24918000000000001</v>
      </c>
    </row>
    <row r="736" spans="1:27" ht="12.75" hidden="1" customHeight="1" outlineLevel="1" x14ac:dyDescent="0.2">
      <c r="A736" s="98" t="s">
        <v>3122</v>
      </c>
      <c r="B736" s="62" t="s">
        <v>236</v>
      </c>
      <c r="C736" s="42" t="s">
        <v>77</v>
      </c>
      <c r="D736" s="43">
        <v>165.97</v>
      </c>
      <c r="E736" s="43">
        <v>49.52</v>
      </c>
      <c r="F736" s="43">
        <v>44.16</v>
      </c>
      <c r="G736" s="43">
        <v>1.73</v>
      </c>
      <c r="H736" s="43">
        <v>0</v>
      </c>
      <c r="I736" s="43">
        <v>0</v>
      </c>
      <c r="J736" s="43">
        <v>0</v>
      </c>
      <c r="K736" s="43">
        <v>90.26</v>
      </c>
      <c r="L736" s="43">
        <v>0</v>
      </c>
      <c r="M736" s="43">
        <v>0</v>
      </c>
      <c r="N736" s="43">
        <v>0</v>
      </c>
      <c r="O736" s="43">
        <v>0.71</v>
      </c>
      <c r="P736" s="43">
        <v>2.97</v>
      </c>
      <c r="Q736" s="43">
        <v>0.45</v>
      </c>
      <c r="R736" s="43">
        <v>0.83</v>
      </c>
      <c r="S736" s="43">
        <v>0.11</v>
      </c>
      <c r="T736" s="43">
        <v>0.87</v>
      </c>
      <c r="U736" s="43">
        <v>30.96</v>
      </c>
      <c r="V736" s="43">
        <v>53.7</v>
      </c>
      <c r="W736" s="43">
        <v>153.83000000000001</v>
      </c>
      <c r="X736" s="43">
        <v>295.06</v>
      </c>
      <c r="Y736" s="43">
        <v>355.22</v>
      </c>
      <c r="Z736" s="43">
        <v>278.33999999999997</v>
      </c>
      <c r="AA736" s="43">
        <v>249.18</v>
      </c>
    </row>
    <row r="737" spans="1:27" collapsed="1" x14ac:dyDescent="0.2">
      <c r="A737" s="97" t="s">
        <v>3123</v>
      </c>
      <c r="B737" s="27" t="str">
        <f>"15"&amp;"."&amp;$B$801&amp;"."&amp;$B$802</f>
        <v>15.01.2023</v>
      </c>
      <c r="C737" s="89" t="s">
        <v>74</v>
      </c>
      <c r="D737" s="90">
        <f>ROUND((D738)/1000,5)</f>
        <v>6.7500000000000004E-2</v>
      </c>
      <c r="E737" s="90">
        <f t="shared" ref="E737:AA737" si="417">ROUND((E738)/1000,5)</f>
        <v>0.12077</v>
      </c>
      <c r="F737" s="90">
        <f t="shared" si="417"/>
        <v>5.4629999999999998E-2</v>
      </c>
      <c r="G737" s="90">
        <f t="shared" si="417"/>
        <v>7.2959999999999997E-2</v>
      </c>
      <c r="H737" s="90">
        <f t="shared" si="417"/>
        <v>0</v>
      </c>
      <c r="I737" s="90">
        <f t="shared" si="417"/>
        <v>0</v>
      </c>
      <c r="J737" s="90">
        <f t="shared" si="417"/>
        <v>0</v>
      </c>
      <c r="K737" s="90">
        <f t="shared" si="417"/>
        <v>0</v>
      </c>
      <c r="L737" s="90">
        <f t="shared" si="417"/>
        <v>9.4799999999999995E-2</v>
      </c>
      <c r="M737" s="90">
        <f t="shared" si="417"/>
        <v>0.12923999999999999</v>
      </c>
      <c r="N737" s="90">
        <f t="shared" si="417"/>
        <v>3.4130000000000001E-2</v>
      </c>
      <c r="O737" s="90">
        <f t="shared" si="417"/>
        <v>6.0339999999999998E-2</v>
      </c>
      <c r="P737" s="90">
        <f t="shared" si="417"/>
        <v>6.8809999999999996E-2</v>
      </c>
      <c r="Q737" s="90">
        <f t="shared" si="417"/>
        <v>5.772E-2</v>
      </c>
      <c r="R737" s="90">
        <f t="shared" si="417"/>
        <v>5.0709999999999998E-2</v>
      </c>
      <c r="S737" s="90">
        <f t="shared" si="417"/>
        <v>5.8090000000000003E-2</v>
      </c>
      <c r="T737" s="90">
        <f t="shared" si="417"/>
        <v>1.7100000000000001E-2</v>
      </c>
      <c r="U737" s="90">
        <f t="shared" si="417"/>
        <v>2.2370000000000001E-2</v>
      </c>
      <c r="V737" s="90">
        <f t="shared" si="417"/>
        <v>5.9839999999999997E-2</v>
      </c>
      <c r="W737" s="90">
        <f t="shared" si="417"/>
        <v>0.24218000000000001</v>
      </c>
      <c r="X737" s="90">
        <f t="shared" si="417"/>
        <v>0.16714000000000001</v>
      </c>
      <c r="Y737" s="90">
        <f t="shared" si="417"/>
        <v>0.32795000000000002</v>
      </c>
      <c r="Z737" s="90">
        <f t="shared" si="417"/>
        <v>0.26639000000000002</v>
      </c>
      <c r="AA737" s="90">
        <f t="shared" si="417"/>
        <v>0.38566</v>
      </c>
    </row>
    <row r="738" spans="1:27" ht="12.75" hidden="1" customHeight="1" outlineLevel="1" x14ac:dyDescent="0.2">
      <c r="A738" s="98" t="s">
        <v>3124</v>
      </c>
      <c r="B738" s="62" t="s">
        <v>236</v>
      </c>
      <c r="C738" s="42" t="s">
        <v>77</v>
      </c>
      <c r="D738" s="43">
        <v>67.5</v>
      </c>
      <c r="E738" s="43">
        <v>120.77</v>
      </c>
      <c r="F738" s="43">
        <v>54.63</v>
      </c>
      <c r="G738" s="43">
        <v>72.959999999999994</v>
      </c>
      <c r="H738" s="43">
        <v>0</v>
      </c>
      <c r="I738" s="43">
        <v>0</v>
      </c>
      <c r="J738" s="43">
        <v>0</v>
      </c>
      <c r="K738" s="43">
        <v>0</v>
      </c>
      <c r="L738" s="43">
        <v>94.8</v>
      </c>
      <c r="M738" s="43">
        <v>129.24</v>
      </c>
      <c r="N738" s="43">
        <v>34.130000000000003</v>
      </c>
      <c r="O738" s="43">
        <v>60.34</v>
      </c>
      <c r="P738" s="43">
        <v>68.81</v>
      </c>
      <c r="Q738" s="43">
        <v>57.72</v>
      </c>
      <c r="R738" s="43">
        <v>50.71</v>
      </c>
      <c r="S738" s="43">
        <v>58.09</v>
      </c>
      <c r="T738" s="43">
        <v>17.100000000000001</v>
      </c>
      <c r="U738" s="43">
        <v>22.37</v>
      </c>
      <c r="V738" s="43">
        <v>59.84</v>
      </c>
      <c r="W738" s="43">
        <v>242.18</v>
      </c>
      <c r="X738" s="43">
        <v>167.14</v>
      </c>
      <c r="Y738" s="43">
        <v>327.95</v>
      </c>
      <c r="Z738" s="43">
        <v>266.39</v>
      </c>
      <c r="AA738" s="43">
        <v>385.66</v>
      </c>
    </row>
    <row r="739" spans="1:27" collapsed="1" x14ac:dyDescent="0.2">
      <c r="A739" s="97" t="s">
        <v>3125</v>
      </c>
      <c r="B739" s="27" t="str">
        <f>"16"&amp;"."&amp;$B$801&amp;"."&amp;$B$802</f>
        <v>16.01.2023</v>
      </c>
      <c r="C739" s="89" t="s">
        <v>74</v>
      </c>
      <c r="D739" s="90">
        <f>ROUND((D740)/1000,5)</f>
        <v>0.19791</v>
      </c>
      <c r="E739" s="90">
        <f t="shared" ref="E739:AA739" si="418">ROUND((E740)/1000,5)</f>
        <v>0.30963000000000002</v>
      </c>
      <c r="F739" s="90">
        <f t="shared" si="418"/>
        <v>0.25327</v>
      </c>
      <c r="G739" s="90">
        <f t="shared" si="418"/>
        <v>0.16818</v>
      </c>
      <c r="H739" s="90">
        <f t="shared" si="418"/>
        <v>2.8639999999999999E-2</v>
      </c>
      <c r="I739" s="90">
        <f t="shared" si="418"/>
        <v>0</v>
      </c>
      <c r="J739" s="90">
        <f t="shared" si="418"/>
        <v>4.0629999999999999E-2</v>
      </c>
      <c r="K739" s="90">
        <f t="shared" si="418"/>
        <v>0</v>
      </c>
      <c r="L739" s="90">
        <f t="shared" si="418"/>
        <v>8.7440000000000004E-2</v>
      </c>
      <c r="M739" s="90">
        <f t="shared" si="418"/>
        <v>0.14899000000000001</v>
      </c>
      <c r="N739" s="90">
        <f t="shared" si="418"/>
        <v>0.23264000000000001</v>
      </c>
      <c r="O739" s="90">
        <f t="shared" si="418"/>
        <v>0.27727000000000002</v>
      </c>
      <c r="P739" s="90">
        <f t="shared" si="418"/>
        <v>0.28342000000000001</v>
      </c>
      <c r="Q739" s="90">
        <f t="shared" si="418"/>
        <v>0.2382</v>
      </c>
      <c r="R739" s="90">
        <f t="shared" si="418"/>
        <v>0.24290999999999999</v>
      </c>
      <c r="S739" s="90">
        <f t="shared" si="418"/>
        <v>0.31835999999999998</v>
      </c>
      <c r="T739" s="90">
        <f t="shared" si="418"/>
        <v>0.17029</v>
      </c>
      <c r="U739" s="90">
        <f t="shared" si="418"/>
        <v>0.23998</v>
      </c>
      <c r="V739" s="90">
        <f t="shared" si="418"/>
        <v>0.30175999999999997</v>
      </c>
      <c r="W739" s="90">
        <f t="shared" si="418"/>
        <v>0.51273999999999997</v>
      </c>
      <c r="X739" s="90">
        <f t="shared" si="418"/>
        <v>0.86221999999999999</v>
      </c>
      <c r="Y739" s="90">
        <f t="shared" si="418"/>
        <v>0.83813000000000004</v>
      </c>
      <c r="Z739" s="90">
        <f t="shared" si="418"/>
        <v>0.72772999999999999</v>
      </c>
      <c r="AA739" s="90">
        <f t="shared" si="418"/>
        <v>1.2826299999999999</v>
      </c>
    </row>
    <row r="740" spans="1:27" ht="12.75" hidden="1" customHeight="1" outlineLevel="1" x14ac:dyDescent="0.2">
      <c r="A740" s="98" t="s">
        <v>3126</v>
      </c>
      <c r="B740" s="62" t="s">
        <v>236</v>
      </c>
      <c r="C740" s="42" t="s">
        <v>77</v>
      </c>
      <c r="D740" s="43">
        <v>197.91</v>
      </c>
      <c r="E740" s="43">
        <v>309.63</v>
      </c>
      <c r="F740" s="43">
        <v>253.27</v>
      </c>
      <c r="G740" s="43">
        <v>168.18</v>
      </c>
      <c r="H740" s="43">
        <v>28.64</v>
      </c>
      <c r="I740" s="43">
        <v>0</v>
      </c>
      <c r="J740" s="43">
        <v>40.630000000000003</v>
      </c>
      <c r="K740" s="43">
        <v>0</v>
      </c>
      <c r="L740" s="43">
        <v>87.44</v>
      </c>
      <c r="M740" s="43">
        <v>148.99</v>
      </c>
      <c r="N740" s="43">
        <v>232.64</v>
      </c>
      <c r="O740" s="43">
        <v>277.27</v>
      </c>
      <c r="P740" s="43">
        <v>283.42</v>
      </c>
      <c r="Q740" s="43">
        <v>238.2</v>
      </c>
      <c r="R740" s="43">
        <v>242.91</v>
      </c>
      <c r="S740" s="43">
        <v>318.36</v>
      </c>
      <c r="T740" s="43">
        <v>170.29</v>
      </c>
      <c r="U740" s="43">
        <v>239.98</v>
      </c>
      <c r="V740" s="43">
        <v>301.76</v>
      </c>
      <c r="W740" s="43">
        <v>512.74</v>
      </c>
      <c r="X740" s="43">
        <v>862.22</v>
      </c>
      <c r="Y740" s="43">
        <v>838.13</v>
      </c>
      <c r="Z740" s="43">
        <v>727.73</v>
      </c>
      <c r="AA740" s="43">
        <v>1282.6300000000001</v>
      </c>
    </row>
    <row r="741" spans="1:27" collapsed="1" x14ac:dyDescent="0.2">
      <c r="A741" s="97" t="s">
        <v>3127</v>
      </c>
      <c r="B741" s="27" t="str">
        <f>"17"&amp;"."&amp;$B$801&amp;"."&amp;$B$802</f>
        <v>17.01.2023</v>
      </c>
      <c r="C741" s="89" t="s">
        <v>74</v>
      </c>
      <c r="D741" s="90">
        <f>ROUND((D742)/1000,5)</f>
        <v>0.58369000000000004</v>
      </c>
      <c r="E741" s="90">
        <f t="shared" ref="E741:AA741" si="419">ROUND((E742)/1000,5)</f>
        <v>0.27904000000000001</v>
      </c>
      <c r="F741" s="90">
        <f t="shared" si="419"/>
        <v>0.17859</v>
      </c>
      <c r="G741" s="90">
        <f t="shared" si="419"/>
        <v>0.15958</v>
      </c>
      <c r="H741" s="90">
        <f t="shared" si="419"/>
        <v>2.8649999999999998E-2</v>
      </c>
      <c r="I741" s="90">
        <f t="shared" si="419"/>
        <v>1.7770000000000001E-2</v>
      </c>
      <c r="J741" s="90">
        <f t="shared" si="419"/>
        <v>0</v>
      </c>
      <c r="K741" s="90">
        <f t="shared" si="419"/>
        <v>6.2140000000000001E-2</v>
      </c>
      <c r="L741" s="90">
        <f t="shared" si="419"/>
        <v>0</v>
      </c>
      <c r="M741" s="90">
        <f t="shared" si="419"/>
        <v>1.494E-2</v>
      </c>
      <c r="N741" s="90">
        <f t="shared" si="419"/>
        <v>9.2630000000000004E-2</v>
      </c>
      <c r="O741" s="90">
        <f t="shared" si="419"/>
        <v>0.18179999999999999</v>
      </c>
      <c r="P741" s="90">
        <f t="shared" si="419"/>
        <v>0.17161999999999999</v>
      </c>
      <c r="Q741" s="90">
        <f t="shared" si="419"/>
        <v>0.17584</v>
      </c>
      <c r="R741" s="90">
        <f t="shared" si="419"/>
        <v>0.20385</v>
      </c>
      <c r="S741" s="90">
        <f t="shared" si="419"/>
        <v>0.17743</v>
      </c>
      <c r="T741" s="90">
        <f t="shared" si="419"/>
        <v>0.15797</v>
      </c>
      <c r="U741" s="90">
        <f t="shared" si="419"/>
        <v>0.14496999999999999</v>
      </c>
      <c r="V741" s="90">
        <f t="shared" si="419"/>
        <v>0.29199000000000003</v>
      </c>
      <c r="W741" s="90">
        <f t="shared" si="419"/>
        <v>0.63537999999999994</v>
      </c>
      <c r="X741" s="90">
        <f t="shared" si="419"/>
        <v>0.41539999999999999</v>
      </c>
      <c r="Y741" s="90">
        <f t="shared" si="419"/>
        <v>0.62753000000000003</v>
      </c>
      <c r="Z741" s="90">
        <f t="shared" si="419"/>
        <v>0.63421000000000005</v>
      </c>
      <c r="AA741" s="90">
        <f t="shared" si="419"/>
        <v>1.2159800000000001</v>
      </c>
    </row>
    <row r="742" spans="1:27" ht="12.75" hidden="1" customHeight="1" outlineLevel="1" x14ac:dyDescent="0.2">
      <c r="A742" s="98" t="s">
        <v>3128</v>
      </c>
      <c r="B742" s="62" t="s">
        <v>236</v>
      </c>
      <c r="C742" s="42" t="s">
        <v>77</v>
      </c>
      <c r="D742" s="43">
        <v>583.69000000000005</v>
      </c>
      <c r="E742" s="43">
        <v>279.04000000000002</v>
      </c>
      <c r="F742" s="43">
        <v>178.59</v>
      </c>
      <c r="G742" s="43">
        <v>159.58000000000001</v>
      </c>
      <c r="H742" s="43">
        <v>28.65</v>
      </c>
      <c r="I742" s="43">
        <v>17.77</v>
      </c>
      <c r="J742" s="43">
        <v>0</v>
      </c>
      <c r="K742" s="43">
        <v>62.14</v>
      </c>
      <c r="L742" s="43">
        <v>0</v>
      </c>
      <c r="M742" s="43">
        <v>14.94</v>
      </c>
      <c r="N742" s="43">
        <v>92.63</v>
      </c>
      <c r="O742" s="43">
        <v>181.8</v>
      </c>
      <c r="P742" s="43">
        <v>171.62</v>
      </c>
      <c r="Q742" s="43">
        <v>175.84</v>
      </c>
      <c r="R742" s="43">
        <v>203.85</v>
      </c>
      <c r="S742" s="43">
        <v>177.43</v>
      </c>
      <c r="T742" s="43">
        <v>157.97</v>
      </c>
      <c r="U742" s="43">
        <v>144.97</v>
      </c>
      <c r="V742" s="43">
        <v>291.99</v>
      </c>
      <c r="W742" s="43">
        <v>635.38</v>
      </c>
      <c r="X742" s="43">
        <v>415.4</v>
      </c>
      <c r="Y742" s="43">
        <v>627.53</v>
      </c>
      <c r="Z742" s="43">
        <v>634.21</v>
      </c>
      <c r="AA742" s="43">
        <v>1215.98</v>
      </c>
    </row>
    <row r="743" spans="1:27" collapsed="1" x14ac:dyDescent="0.2">
      <c r="A743" s="97" t="s">
        <v>3129</v>
      </c>
      <c r="B743" s="27" t="str">
        <f>"18"&amp;"."&amp;$B$801&amp;"."&amp;$B$802</f>
        <v>18.01.2023</v>
      </c>
      <c r="C743" s="89" t="s">
        <v>74</v>
      </c>
      <c r="D743" s="90">
        <f>ROUND((D744)/1000,5)</f>
        <v>8.1850000000000006E-2</v>
      </c>
      <c r="E743" s="90">
        <f t="shared" ref="E743:AA743" si="420">ROUND((E744)/1000,5)</f>
        <v>4.7010000000000003E-2</v>
      </c>
      <c r="F743" s="90">
        <f t="shared" si="420"/>
        <v>8.7889999999999996E-2</v>
      </c>
      <c r="G743" s="90">
        <f t="shared" si="420"/>
        <v>3.8449999999999998E-2</v>
      </c>
      <c r="H743" s="90">
        <f t="shared" si="420"/>
        <v>0</v>
      </c>
      <c r="I743" s="90">
        <f t="shared" si="420"/>
        <v>0</v>
      </c>
      <c r="J743" s="90">
        <f t="shared" si="420"/>
        <v>0</v>
      </c>
      <c r="K743" s="90">
        <f t="shared" si="420"/>
        <v>0</v>
      </c>
      <c r="L743" s="90">
        <f t="shared" si="420"/>
        <v>0</v>
      </c>
      <c r="M743" s="90">
        <f t="shared" si="420"/>
        <v>7.4400000000000004E-3</v>
      </c>
      <c r="N743" s="90">
        <f t="shared" si="420"/>
        <v>2.988E-2</v>
      </c>
      <c r="O743" s="90">
        <f t="shared" si="420"/>
        <v>5.0410000000000003E-2</v>
      </c>
      <c r="P743" s="90">
        <f t="shared" si="420"/>
        <v>4.2889999999999998E-2</v>
      </c>
      <c r="Q743" s="90">
        <f t="shared" si="420"/>
        <v>3.832E-2</v>
      </c>
      <c r="R743" s="90">
        <f t="shared" si="420"/>
        <v>3.764E-2</v>
      </c>
      <c r="S743" s="90">
        <f t="shared" si="420"/>
        <v>3.3930000000000002E-2</v>
      </c>
      <c r="T743" s="90">
        <f t="shared" si="420"/>
        <v>5.6419999999999998E-2</v>
      </c>
      <c r="U743" s="90">
        <f t="shared" si="420"/>
        <v>4.2290000000000001E-2</v>
      </c>
      <c r="V743" s="90">
        <f t="shared" si="420"/>
        <v>9.8409999999999997E-2</v>
      </c>
      <c r="W743" s="90">
        <f t="shared" si="420"/>
        <v>0.27850999999999998</v>
      </c>
      <c r="X743" s="90">
        <f t="shared" si="420"/>
        <v>0.31856000000000001</v>
      </c>
      <c r="Y743" s="90">
        <f t="shared" si="420"/>
        <v>0.30608000000000002</v>
      </c>
      <c r="Z743" s="90">
        <f t="shared" si="420"/>
        <v>0.4738</v>
      </c>
      <c r="AA743" s="90">
        <f t="shared" si="420"/>
        <v>0.35383999999999999</v>
      </c>
    </row>
    <row r="744" spans="1:27" ht="12.75" hidden="1" customHeight="1" outlineLevel="1" x14ac:dyDescent="0.2">
      <c r="A744" s="98" t="s">
        <v>3130</v>
      </c>
      <c r="B744" s="62" t="s">
        <v>236</v>
      </c>
      <c r="C744" s="42" t="s">
        <v>77</v>
      </c>
      <c r="D744" s="43">
        <v>81.849999999999994</v>
      </c>
      <c r="E744" s="43">
        <v>47.01</v>
      </c>
      <c r="F744" s="43">
        <v>87.89</v>
      </c>
      <c r="G744" s="43">
        <v>38.450000000000003</v>
      </c>
      <c r="H744" s="43">
        <v>0</v>
      </c>
      <c r="I744" s="43">
        <v>0</v>
      </c>
      <c r="J744" s="43">
        <v>0</v>
      </c>
      <c r="K744" s="43">
        <v>0</v>
      </c>
      <c r="L744" s="43">
        <v>0</v>
      </c>
      <c r="M744" s="43">
        <v>7.44</v>
      </c>
      <c r="N744" s="43">
        <v>29.88</v>
      </c>
      <c r="O744" s="43">
        <v>50.41</v>
      </c>
      <c r="P744" s="43">
        <v>42.89</v>
      </c>
      <c r="Q744" s="43">
        <v>38.32</v>
      </c>
      <c r="R744" s="43">
        <v>37.64</v>
      </c>
      <c r="S744" s="43">
        <v>33.93</v>
      </c>
      <c r="T744" s="43">
        <v>56.42</v>
      </c>
      <c r="U744" s="43">
        <v>42.29</v>
      </c>
      <c r="V744" s="43">
        <v>98.41</v>
      </c>
      <c r="W744" s="43">
        <v>278.51</v>
      </c>
      <c r="X744" s="43">
        <v>318.56</v>
      </c>
      <c r="Y744" s="43">
        <v>306.08</v>
      </c>
      <c r="Z744" s="43">
        <v>473.8</v>
      </c>
      <c r="AA744" s="43">
        <v>353.84</v>
      </c>
    </row>
    <row r="745" spans="1:27" collapsed="1" x14ac:dyDescent="0.2">
      <c r="A745" s="97" t="s">
        <v>3131</v>
      </c>
      <c r="B745" s="27" t="str">
        <f>"19"&amp;"."&amp;$B$801&amp;"."&amp;$B$802</f>
        <v>19.01.2023</v>
      </c>
      <c r="C745" s="89" t="s">
        <v>74</v>
      </c>
      <c r="D745" s="90">
        <f>ROUND((D746)/1000,5)</f>
        <v>6.8589999999999998E-2</v>
      </c>
      <c r="E745" s="90">
        <f t="shared" ref="E745:AA745" si="421">ROUND((E746)/1000,5)</f>
        <v>5.9520000000000003E-2</v>
      </c>
      <c r="F745" s="90">
        <f t="shared" si="421"/>
        <v>2.41E-2</v>
      </c>
      <c r="G745" s="90">
        <f t="shared" si="421"/>
        <v>3.6099999999999999E-3</v>
      </c>
      <c r="H745" s="90">
        <f t="shared" si="421"/>
        <v>0</v>
      </c>
      <c r="I745" s="90">
        <f t="shared" si="421"/>
        <v>0</v>
      </c>
      <c r="J745" s="90">
        <f t="shared" si="421"/>
        <v>0</v>
      </c>
      <c r="K745" s="90">
        <f t="shared" si="421"/>
        <v>0</v>
      </c>
      <c r="L745" s="90">
        <f t="shared" si="421"/>
        <v>0</v>
      </c>
      <c r="M745" s="90">
        <f t="shared" si="421"/>
        <v>8.8199999999999997E-3</v>
      </c>
      <c r="N745" s="90">
        <f t="shared" si="421"/>
        <v>5.5329999999999997E-2</v>
      </c>
      <c r="O745" s="90">
        <f t="shared" si="421"/>
        <v>9.1300000000000006E-2</v>
      </c>
      <c r="P745" s="90">
        <f t="shared" si="421"/>
        <v>3.5200000000000002E-2</v>
      </c>
      <c r="Q745" s="90">
        <f t="shared" si="421"/>
        <v>0.11208</v>
      </c>
      <c r="R745" s="90">
        <f t="shared" si="421"/>
        <v>0.10428999999999999</v>
      </c>
      <c r="S745" s="90">
        <f t="shared" si="421"/>
        <v>0.11398</v>
      </c>
      <c r="T745" s="90">
        <f t="shared" si="421"/>
        <v>0.12828999999999999</v>
      </c>
      <c r="U745" s="90">
        <f t="shared" si="421"/>
        <v>0.13552</v>
      </c>
      <c r="V745" s="90">
        <f t="shared" si="421"/>
        <v>0.20554</v>
      </c>
      <c r="W745" s="90">
        <f t="shared" si="421"/>
        <v>0.28305999999999998</v>
      </c>
      <c r="X745" s="90">
        <f t="shared" si="421"/>
        <v>0.37646000000000002</v>
      </c>
      <c r="Y745" s="90">
        <f t="shared" si="421"/>
        <v>0.24193000000000001</v>
      </c>
      <c r="Z745" s="90">
        <f t="shared" si="421"/>
        <v>0.37796999999999997</v>
      </c>
      <c r="AA745" s="90">
        <f t="shared" si="421"/>
        <v>0.28861999999999999</v>
      </c>
    </row>
    <row r="746" spans="1:27" ht="12.75" hidden="1" customHeight="1" outlineLevel="1" x14ac:dyDescent="0.2">
      <c r="A746" s="98" t="s">
        <v>3132</v>
      </c>
      <c r="B746" s="62" t="s">
        <v>236</v>
      </c>
      <c r="C746" s="42" t="s">
        <v>77</v>
      </c>
      <c r="D746" s="43">
        <v>68.59</v>
      </c>
      <c r="E746" s="43">
        <v>59.52</v>
      </c>
      <c r="F746" s="43">
        <v>24.1</v>
      </c>
      <c r="G746" s="43">
        <v>3.61</v>
      </c>
      <c r="H746" s="43">
        <v>0</v>
      </c>
      <c r="I746" s="43">
        <v>0</v>
      </c>
      <c r="J746" s="43">
        <v>0</v>
      </c>
      <c r="K746" s="43">
        <v>0</v>
      </c>
      <c r="L746" s="43">
        <v>0</v>
      </c>
      <c r="M746" s="43">
        <v>8.82</v>
      </c>
      <c r="N746" s="43">
        <v>55.33</v>
      </c>
      <c r="O746" s="43">
        <v>91.3</v>
      </c>
      <c r="P746" s="43">
        <v>35.200000000000003</v>
      </c>
      <c r="Q746" s="43">
        <v>112.08</v>
      </c>
      <c r="R746" s="43">
        <v>104.29</v>
      </c>
      <c r="S746" s="43">
        <v>113.98</v>
      </c>
      <c r="T746" s="43">
        <v>128.29</v>
      </c>
      <c r="U746" s="43">
        <v>135.52000000000001</v>
      </c>
      <c r="V746" s="43">
        <v>205.54</v>
      </c>
      <c r="W746" s="43">
        <v>283.06</v>
      </c>
      <c r="X746" s="43">
        <v>376.46</v>
      </c>
      <c r="Y746" s="43">
        <v>241.93</v>
      </c>
      <c r="Z746" s="43">
        <v>377.97</v>
      </c>
      <c r="AA746" s="43">
        <v>288.62</v>
      </c>
    </row>
    <row r="747" spans="1:27" collapsed="1" x14ac:dyDescent="0.2">
      <c r="A747" s="97" t="s">
        <v>3133</v>
      </c>
      <c r="B747" s="27" t="str">
        <f>"20"&amp;"."&amp;$B$801&amp;"."&amp;$B$802</f>
        <v>20.01.2023</v>
      </c>
      <c r="C747" s="89" t="s">
        <v>74</v>
      </c>
      <c r="D747" s="90">
        <f>ROUND((D748)/1000,5)</f>
        <v>0.19203999999999999</v>
      </c>
      <c r="E747" s="90">
        <f t="shared" ref="E747:AA747" si="422">ROUND((E748)/1000,5)</f>
        <v>7.6160000000000005E-2</v>
      </c>
      <c r="F747" s="90">
        <f t="shared" si="422"/>
        <v>0.18623000000000001</v>
      </c>
      <c r="G747" s="90">
        <f t="shared" si="422"/>
        <v>2.018E-2</v>
      </c>
      <c r="H747" s="90">
        <f t="shared" si="422"/>
        <v>0</v>
      </c>
      <c r="I747" s="90">
        <f t="shared" si="422"/>
        <v>0</v>
      </c>
      <c r="J747" s="90">
        <f t="shared" si="422"/>
        <v>0</v>
      </c>
      <c r="K747" s="90">
        <f t="shared" si="422"/>
        <v>0</v>
      </c>
      <c r="L747" s="90">
        <f t="shared" si="422"/>
        <v>0</v>
      </c>
      <c r="M747" s="90">
        <f t="shared" si="422"/>
        <v>0</v>
      </c>
      <c r="N747" s="90">
        <f t="shared" si="422"/>
        <v>0</v>
      </c>
      <c r="O747" s="90">
        <f t="shared" si="422"/>
        <v>3.8800000000000002E-3</v>
      </c>
      <c r="P747" s="90">
        <f t="shared" si="422"/>
        <v>2.0000000000000002E-5</v>
      </c>
      <c r="Q747" s="90">
        <f t="shared" si="422"/>
        <v>0</v>
      </c>
      <c r="R747" s="90">
        <f t="shared" si="422"/>
        <v>0</v>
      </c>
      <c r="S747" s="90">
        <f t="shared" si="422"/>
        <v>0</v>
      </c>
      <c r="T747" s="90">
        <f t="shared" si="422"/>
        <v>0.17942</v>
      </c>
      <c r="U747" s="90">
        <f t="shared" si="422"/>
        <v>0.22386</v>
      </c>
      <c r="V747" s="90">
        <f t="shared" si="422"/>
        <v>0.29441000000000001</v>
      </c>
      <c r="W747" s="90">
        <f t="shared" si="422"/>
        <v>0.28667999999999999</v>
      </c>
      <c r="X747" s="90">
        <f t="shared" si="422"/>
        <v>0.33412999999999998</v>
      </c>
      <c r="Y747" s="90">
        <f t="shared" si="422"/>
        <v>0.32619999999999999</v>
      </c>
      <c r="Z747" s="90">
        <f t="shared" si="422"/>
        <v>0.19869000000000001</v>
      </c>
      <c r="AA747" s="90">
        <f t="shared" si="422"/>
        <v>0.30493999999999999</v>
      </c>
    </row>
    <row r="748" spans="1:27" ht="12.75" hidden="1" customHeight="1" outlineLevel="1" x14ac:dyDescent="0.2">
      <c r="A748" s="98" t="s">
        <v>3134</v>
      </c>
      <c r="B748" s="62" t="s">
        <v>236</v>
      </c>
      <c r="C748" s="42" t="s">
        <v>77</v>
      </c>
      <c r="D748" s="43">
        <v>192.04</v>
      </c>
      <c r="E748" s="43">
        <v>76.16</v>
      </c>
      <c r="F748" s="43">
        <v>186.23</v>
      </c>
      <c r="G748" s="43">
        <v>20.18</v>
      </c>
      <c r="H748" s="43">
        <v>0</v>
      </c>
      <c r="I748" s="43">
        <v>0</v>
      </c>
      <c r="J748" s="43">
        <v>0</v>
      </c>
      <c r="K748" s="43">
        <v>0</v>
      </c>
      <c r="L748" s="43">
        <v>0</v>
      </c>
      <c r="M748" s="43">
        <v>0</v>
      </c>
      <c r="N748" s="43">
        <v>0</v>
      </c>
      <c r="O748" s="43">
        <v>3.88</v>
      </c>
      <c r="P748" s="43">
        <v>0.02</v>
      </c>
      <c r="Q748" s="43">
        <v>0</v>
      </c>
      <c r="R748" s="43">
        <v>0</v>
      </c>
      <c r="S748" s="43">
        <v>0</v>
      </c>
      <c r="T748" s="43">
        <v>179.42</v>
      </c>
      <c r="U748" s="43">
        <v>223.86</v>
      </c>
      <c r="V748" s="43">
        <v>294.41000000000003</v>
      </c>
      <c r="W748" s="43">
        <v>286.68</v>
      </c>
      <c r="X748" s="43">
        <v>334.13</v>
      </c>
      <c r="Y748" s="43">
        <v>326.2</v>
      </c>
      <c r="Z748" s="43">
        <v>198.69</v>
      </c>
      <c r="AA748" s="43">
        <v>304.94</v>
      </c>
    </row>
    <row r="749" spans="1:27" collapsed="1" x14ac:dyDescent="0.2">
      <c r="A749" s="97" t="s">
        <v>3135</v>
      </c>
      <c r="B749" s="27" t="str">
        <f>"21"&amp;"."&amp;$B$801&amp;"."&amp;$B$802</f>
        <v>21.01.2023</v>
      </c>
      <c r="C749" s="89" t="s">
        <v>74</v>
      </c>
      <c r="D749" s="90">
        <f>ROUND((D750)/1000,5)</f>
        <v>0.18831000000000001</v>
      </c>
      <c r="E749" s="90">
        <f t="shared" ref="E749:AA749" si="423">ROUND((E750)/1000,5)</f>
        <v>0.10077</v>
      </c>
      <c r="F749" s="90">
        <f t="shared" si="423"/>
        <v>0.10606</v>
      </c>
      <c r="G749" s="90">
        <f t="shared" si="423"/>
        <v>0.21067</v>
      </c>
      <c r="H749" s="90">
        <f t="shared" si="423"/>
        <v>3.968E-2</v>
      </c>
      <c r="I749" s="90">
        <f t="shared" si="423"/>
        <v>7.9399999999999998E-2</v>
      </c>
      <c r="J749" s="90">
        <f t="shared" si="423"/>
        <v>0</v>
      </c>
      <c r="K749" s="90">
        <f t="shared" si="423"/>
        <v>0.18543999999999999</v>
      </c>
      <c r="L749" s="90">
        <f t="shared" si="423"/>
        <v>3.6470000000000002E-2</v>
      </c>
      <c r="M749" s="90">
        <f t="shared" si="423"/>
        <v>0</v>
      </c>
      <c r="N749" s="90">
        <f t="shared" si="423"/>
        <v>0</v>
      </c>
      <c r="O749" s="90">
        <f t="shared" si="423"/>
        <v>0</v>
      </c>
      <c r="P749" s="90">
        <f t="shared" si="423"/>
        <v>0</v>
      </c>
      <c r="Q749" s="90">
        <f t="shared" si="423"/>
        <v>0</v>
      </c>
      <c r="R749" s="90">
        <f t="shared" si="423"/>
        <v>0</v>
      </c>
      <c r="S749" s="90">
        <f t="shared" si="423"/>
        <v>0</v>
      </c>
      <c r="T749" s="90">
        <f t="shared" si="423"/>
        <v>0</v>
      </c>
      <c r="U749" s="90">
        <f t="shared" si="423"/>
        <v>0</v>
      </c>
      <c r="V749" s="90">
        <f t="shared" si="423"/>
        <v>2.3390000000000001E-2</v>
      </c>
      <c r="W749" s="90">
        <f t="shared" si="423"/>
        <v>6.8089999999999998E-2</v>
      </c>
      <c r="X749" s="90">
        <f t="shared" si="423"/>
        <v>0.16936000000000001</v>
      </c>
      <c r="Y749" s="90">
        <f t="shared" si="423"/>
        <v>0.34444999999999998</v>
      </c>
      <c r="Z749" s="90">
        <f t="shared" si="423"/>
        <v>0.34710999999999997</v>
      </c>
      <c r="AA749" s="90">
        <f t="shared" si="423"/>
        <v>0.30048000000000002</v>
      </c>
    </row>
    <row r="750" spans="1:27" ht="12.75" hidden="1" customHeight="1" outlineLevel="1" x14ac:dyDescent="0.2">
      <c r="A750" s="98" t="s">
        <v>3136</v>
      </c>
      <c r="B750" s="62" t="s">
        <v>236</v>
      </c>
      <c r="C750" s="42" t="s">
        <v>77</v>
      </c>
      <c r="D750" s="43">
        <v>188.31</v>
      </c>
      <c r="E750" s="43">
        <v>100.77</v>
      </c>
      <c r="F750" s="43">
        <v>106.06</v>
      </c>
      <c r="G750" s="43">
        <v>210.67</v>
      </c>
      <c r="H750" s="43">
        <v>39.68</v>
      </c>
      <c r="I750" s="43">
        <v>79.400000000000006</v>
      </c>
      <c r="J750" s="43">
        <v>0</v>
      </c>
      <c r="K750" s="43">
        <v>185.44</v>
      </c>
      <c r="L750" s="43">
        <v>36.47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23.39</v>
      </c>
      <c r="W750" s="43">
        <v>68.09</v>
      </c>
      <c r="X750" s="43">
        <v>169.36</v>
      </c>
      <c r="Y750" s="43">
        <v>344.45</v>
      </c>
      <c r="Z750" s="43">
        <v>347.11</v>
      </c>
      <c r="AA750" s="43">
        <v>300.48</v>
      </c>
    </row>
    <row r="751" spans="1:27" collapsed="1" x14ac:dyDescent="0.2">
      <c r="A751" s="97" t="s">
        <v>3137</v>
      </c>
      <c r="B751" s="27" t="str">
        <f>"22"&amp;"."&amp;$B$801&amp;"."&amp;$B$802</f>
        <v>22.01.2023</v>
      </c>
      <c r="C751" s="89" t="s">
        <v>74</v>
      </c>
      <c r="D751" s="90">
        <f>ROUND((D752)/1000,5)</f>
        <v>7.077E-2</v>
      </c>
      <c r="E751" s="90">
        <f t="shared" ref="E751:AA751" si="424">ROUND((E752)/1000,5)</f>
        <v>8.8550000000000004E-2</v>
      </c>
      <c r="F751" s="90">
        <f t="shared" si="424"/>
        <v>8.5110000000000005E-2</v>
      </c>
      <c r="G751" s="90">
        <f t="shared" si="424"/>
        <v>2.5729999999999999E-2</v>
      </c>
      <c r="H751" s="90">
        <f t="shared" si="424"/>
        <v>2.1420000000000002E-2</v>
      </c>
      <c r="I751" s="90">
        <f t="shared" si="424"/>
        <v>0</v>
      </c>
      <c r="J751" s="90">
        <f t="shared" si="424"/>
        <v>0</v>
      </c>
      <c r="K751" s="90">
        <f t="shared" si="424"/>
        <v>0</v>
      </c>
      <c r="L751" s="90">
        <f t="shared" si="424"/>
        <v>1.5570000000000001E-2</v>
      </c>
      <c r="M751" s="90">
        <f t="shared" si="424"/>
        <v>0</v>
      </c>
      <c r="N751" s="90">
        <f t="shared" si="424"/>
        <v>1.3899999999999999E-2</v>
      </c>
      <c r="O751" s="90">
        <f t="shared" si="424"/>
        <v>1.0670000000000001E-2</v>
      </c>
      <c r="P751" s="90">
        <f t="shared" si="424"/>
        <v>2.648E-2</v>
      </c>
      <c r="Q751" s="90">
        <f t="shared" si="424"/>
        <v>0</v>
      </c>
      <c r="R751" s="90">
        <f t="shared" si="424"/>
        <v>3.2000000000000003E-4</v>
      </c>
      <c r="S751" s="90">
        <f t="shared" si="424"/>
        <v>0</v>
      </c>
      <c r="T751" s="90">
        <f t="shared" si="424"/>
        <v>3.6139999999999999E-2</v>
      </c>
      <c r="U751" s="90">
        <f t="shared" si="424"/>
        <v>0.11700000000000001</v>
      </c>
      <c r="V751" s="90">
        <f t="shared" si="424"/>
        <v>0.17169000000000001</v>
      </c>
      <c r="W751" s="90">
        <f t="shared" si="424"/>
        <v>0.19843</v>
      </c>
      <c r="X751" s="90">
        <f t="shared" si="424"/>
        <v>0.22253000000000001</v>
      </c>
      <c r="Y751" s="90">
        <f t="shared" si="424"/>
        <v>0.39411000000000002</v>
      </c>
      <c r="Z751" s="90">
        <f t="shared" si="424"/>
        <v>0.26308999999999999</v>
      </c>
      <c r="AA751" s="90">
        <f t="shared" si="424"/>
        <v>0.23644000000000001</v>
      </c>
    </row>
    <row r="752" spans="1:27" ht="12.75" hidden="1" customHeight="1" outlineLevel="1" x14ac:dyDescent="0.2">
      <c r="A752" s="98" t="s">
        <v>3138</v>
      </c>
      <c r="B752" s="62" t="s">
        <v>236</v>
      </c>
      <c r="C752" s="42" t="s">
        <v>77</v>
      </c>
      <c r="D752" s="43">
        <v>70.77</v>
      </c>
      <c r="E752" s="43">
        <v>88.55</v>
      </c>
      <c r="F752" s="43">
        <v>85.11</v>
      </c>
      <c r="G752" s="43">
        <v>25.73</v>
      </c>
      <c r="H752" s="43">
        <v>21.42</v>
      </c>
      <c r="I752" s="43">
        <v>0</v>
      </c>
      <c r="J752" s="43">
        <v>0</v>
      </c>
      <c r="K752" s="43">
        <v>0</v>
      </c>
      <c r="L752" s="43">
        <v>15.57</v>
      </c>
      <c r="M752" s="43">
        <v>0</v>
      </c>
      <c r="N752" s="43">
        <v>13.9</v>
      </c>
      <c r="O752" s="43">
        <v>10.67</v>
      </c>
      <c r="P752" s="43">
        <v>26.48</v>
      </c>
      <c r="Q752" s="43">
        <v>0</v>
      </c>
      <c r="R752" s="43">
        <v>0.32</v>
      </c>
      <c r="S752" s="43">
        <v>0</v>
      </c>
      <c r="T752" s="43">
        <v>36.14</v>
      </c>
      <c r="U752" s="43">
        <v>117</v>
      </c>
      <c r="V752" s="43">
        <v>171.69</v>
      </c>
      <c r="W752" s="43">
        <v>198.43</v>
      </c>
      <c r="X752" s="43">
        <v>222.53</v>
      </c>
      <c r="Y752" s="43">
        <v>394.11</v>
      </c>
      <c r="Z752" s="43">
        <v>263.08999999999997</v>
      </c>
      <c r="AA752" s="43">
        <v>236.44</v>
      </c>
    </row>
    <row r="753" spans="1:27" collapsed="1" x14ac:dyDescent="0.2">
      <c r="A753" s="97" t="s">
        <v>3139</v>
      </c>
      <c r="B753" s="27" t="str">
        <f>"23"&amp;"."&amp;$B$801&amp;"."&amp;$B$802</f>
        <v>23.01.2023</v>
      </c>
      <c r="C753" s="89" t="s">
        <v>74</v>
      </c>
      <c r="D753" s="90">
        <f>ROUND((D754)/1000,5)</f>
        <v>4.0620000000000003E-2</v>
      </c>
      <c r="E753" s="90">
        <f t="shared" ref="E753:AA753" si="425">ROUND((E754)/1000,5)</f>
        <v>6.021E-2</v>
      </c>
      <c r="F753" s="90">
        <f t="shared" si="425"/>
        <v>4.0500000000000001E-2</v>
      </c>
      <c r="G753" s="90">
        <f t="shared" si="425"/>
        <v>3.0839999999999999E-2</v>
      </c>
      <c r="H753" s="90">
        <f t="shared" si="425"/>
        <v>0</v>
      </c>
      <c r="I753" s="90">
        <f t="shared" si="425"/>
        <v>0</v>
      </c>
      <c r="J753" s="90">
        <f t="shared" si="425"/>
        <v>0</v>
      </c>
      <c r="K753" s="90">
        <f t="shared" si="425"/>
        <v>0</v>
      </c>
      <c r="L753" s="90">
        <f t="shared" si="425"/>
        <v>0</v>
      </c>
      <c r="M753" s="90">
        <f t="shared" si="425"/>
        <v>0</v>
      </c>
      <c r="N753" s="90">
        <f t="shared" si="425"/>
        <v>0</v>
      </c>
      <c r="O753" s="90">
        <f t="shared" si="425"/>
        <v>0</v>
      </c>
      <c r="P753" s="90">
        <f t="shared" si="425"/>
        <v>0</v>
      </c>
      <c r="Q753" s="90">
        <f t="shared" si="425"/>
        <v>0</v>
      </c>
      <c r="R753" s="90">
        <f t="shared" si="425"/>
        <v>1.15E-3</v>
      </c>
      <c r="S753" s="90">
        <f t="shared" si="425"/>
        <v>2.9299999999999999E-3</v>
      </c>
      <c r="T753" s="90">
        <f t="shared" si="425"/>
        <v>7.5500000000000003E-3</v>
      </c>
      <c r="U753" s="90">
        <f t="shared" si="425"/>
        <v>2.7650000000000001E-2</v>
      </c>
      <c r="V753" s="90">
        <f t="shared" si="425"/>
        <v>0.15792</v>
      </c>
      <c r="W753" s="90">
        <f t="shared" si="425"/>
        <v>0.17116000000000001</v>
      </c>
      <c r="X753" s="90">
        <f t="shared" si="425"/>
        <v>0.32865</v>
      </c>
      <c r="Y753" s="90">
        <f t="shared" si="425"/>
        <v>0.41482000000000002</v>
      </c>
      <c r="Z753" s="90">
        <f t="shared" si="425"/>
        <v>0.24709999999999999</v>
      </c>
      <c r="AA753" s="90">
        <f t="shared" si="425"/>
        <v>0.28005999999999998</v>
      </c>
    </row>
    <row r="754" spans="1:27" ht="12.75" hidden="1" customHeight="1" outlineLevel="1" x14ac:dyDescent="0.2">
      <c r="A754" s="98" t="s">
        <v>3140</v>
      </c>
      <c r="B754" s="62" t="s">
        <v>236</v>
      </c>
      <c r="C754" s="42" t="s">
        <v>77</v>
      </c>
      <c r="D754" s="43">
        <v>40.619999999999997</v>
      </c>
      <c r="E754" s="43">
        <v>60.21</v>
      </c>
      <c r="F754" s="43">
        <v>40.5</v>
      </c>
      <c r="G754" s="43">
        <v>30.84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0</v>
      </c>
      <c r="N754" s="43">
        <v>0</v>
      </c>
      <c r="O754" s="43">
        <v>0</v>
      </c>
      <c r="P754" s="43">
        <v>0</v>
      </c>
      <c r="Q754" s="43">
        <v>0</v>
      </c>
      <c r="R754" s="43">
        <v>1.1499999999999999</v>
      </c>
      <c r="S754" s="43">
        <v>2.93</v>
      </c>
      <c r="T754" s="43">
        <v>7.55</v>
      </c>
      <c r="U754" s="43">
        <v>27.65</v>
      </c>
      <c r="V754" s="43">
        <v>157.91999999999999</v>
      </c>
      <c r="W754" s="43">
        <v>171.16</v>
      </c>
      <c r="X754" s="43">
        <v>328.65</v>
      </c>
      <c r="Y754" s="43">
        <v>414.82</v>
      </c>
      <c r="Z754" s="43">
        <v>247.1</v>
      </c>
      <c r="AA754" s="43">
        <v>280.06</v>
      </c>
    </row>
    <row r="755" spans="1:27" collapsed="1" x14ac:dyDescent="0.2">
      <c r="A755" s="97" t="s">
        <v>3141</v>
      </c>
      <c r="B755" s="27" t="str">
        <f>"24"&amp;"."&amp;$B$801&amp;"."&amp;$B$802</f>
        <v>24.01.2023</v>
      </c>
      <c r="C755" s="89" t="s">
        <v>74</v>
      </c>
      <c r="D755" s="90">
        <f>ROUND((D756)/1000,5)</f>
        <v>0.24218999999999999</v>
      </c>
      <c r="E755" s="90">
        <f t="shared" ref="E755:AA755" si="426">ROUND((E756)/1000,5)</f>
        <v>7.1550000000000002E-2</v>
      </c>
      <c r="F755" s="90">
        <f t="shared" si="426"/>
        <v>2.8479999999999998E-2</v>
      </c>
      <c r="G755" s="90">
        <f t="shared" si="426"/>
        <v>2.5000000000000001E-4</v>
      </c>
      <c r="H755" s="90">
        <f t="shared" si="426"/>
        <v>0</v>
      </c>
      <c r="I755" s="90">
        <f t="shared" si="426"/>
        <v>0</v>
      </c>
      <c r="J755" s="90">
        <f t="shared" si="426"/>
        <v>0</v>
      </c>
      <c r="K755" s="90">
        <f t="shared" si="426"/>
        <v>0</v>
      </c>
      <c r="L755" s="90">
        <f t="shared" si="426"/>
        <v>0</v>
      </c>
      <c r="M755" s="90">
        <f t="shared" si="426"/>
        <v>0</v>
      </c>
      <c r="N755" s="90">
        <f t="shared" si="426"/>
        <v>0</v>
      </c>
      <c r="O755" s="90">
        <f t="shared" si="426"/>
        <v>0</v>
      </c>
      <c r="P755" s="90">
        <f t="shared" si="426"/>
        <v>0</v>
      </c>
      <c r="Q755" s="90">
        <f t="shared" si="426"/>
        <v>0</v>
      </c>
      <c r="R755" s="90">
        <f t="shared" si="426"/>
        <v>0</v>
      </c>
      <c r="S755" s="90">
        <f t="shared" si="426"/>
        <v>0</v>
      </c>
      <c r="T755" s="90">
        <f t="shared" si="426"/>
        <v>0</v>
      </c>
      <c r="U755" s="90">
        <f t="shared" si="426"/>
        <v>0</v>
      </c>
      <c r="V755" s="90">
        <f t="shared" si="426"/>
        <v>0</v>
      </c>
      <c r="W755" s="90">
        <f t="shared" si="426"/>
        <v>5.3600000000000002E-3</v>
      </c>
      <c r="X755" s="90">
        <f t="shared" si="426"/>
        <v>0</v>
      </c>
      <c r="Y755" s="90">
        <f t="shared" si="426"/>
        <v>7.2510000000000005E-2</v>
      </c>
      <c r="Z755" s="90">
        <f t="shared" si="426"/>
        <v>0.27916000000000002</v>
      </c>
      <c r="AA755" s="90">
        <f t="shared" si="426"/>
        <v>0.10019</v>
      </c>
    </row>
    <row r="756" spans="1:27" ht="12.75" hidden="1" customHeight="1" outlineLevel="1" x14ac:dyDescent="0.2">
      <c r="A756" s="98" t="s">
        <v>3142</v>
      </c>
      <c r="B756" s="62" t="s">
        <v>236</v>
      </c>
      <c r="C756" s="42" t="s">
        <v>77</v>
      </c>
      <c r="D756" s="43">
        <v>242.19</v>
      </c>
      <c r="E756" s="43">
        <v>71.55</v>
      </c>
      <c r="F756" s="43">
        <v>28.48</v>
      </c>
      <c r="G756" s="43">
        <v>0.25</v>
      </c>
      <c r="H756" s="43">
        <v>0</v>
      </c>
      <c r="I756" s="43">
        <v>0</v>
      </c>
      <c r="J756" s="43">
        <v>0</v>
      </c>
      <c r="K756" s="43">
        <v>0</v>
      </c>
      <c r="L756" s="43">
        <v>0</v>
      </c>
      <c r="M756" s="43">
        <v>0</v>
      </c>
      <c r="N756" s="43">
        <v>0</v>
      </c>
      <c r="O756" s="43">
        <v>0</v>
      </c>
      <c r="P756" s="43">
        <v>0</v>
      </c>
      <c r="Q756" s="43">
        <v>0</v>
      </c>
      <c r="R756" s="43">
        <v>0</v>
      </c>
      <c r="S756" s="43">
        <v>0</v>
      </c>
      <c r="T756" s="43">
        <v>0</v>
      </c>
      <c r="U756" s="43">
        <v>0</v>
      </c>
      <c r="V756" s="43">
        <v>0</v>
      </c>
      <c r="W756" s="43">
        <v>5.36</v>
      </c>
      <c r="X756" s="43">
        <v>0</v>
      </c>
      <c r="Y756" s="43">
        <v>72.510000000000005</v>
      </c>
      <c r="Z756" s="43">
        <v>279.16000000000003</v>
      </c>
      <c r="AA756" s="43">
        <v>100.19</v>
      </c>
    </row>
    <row r="757" spans="1:27" collapsed="1" x14ac:dyDescent="0.2">
      <c r="A757" s="97" t="s">
        <v>3143</v>
      </c>
      <c r="B757" s="27" t="str">
        <f>"25"&amp;"."&amp;$B$801&amp;"."&amp;$B$802</f>
        <v>25.01.2023</v>
      </c>
      <c r="C757" s="89" t="s">
        <v>74</v>
      </c>
      <c r="D757" s="90">
        <f>ROUND((D758)/1000,5)</f>
        <v>5.0720000000000001E-2</v>
      </c>
      <c r="E757" s="90">
        <f t="shared" ref="E757:AA757" si="427">ROUND((E758)/1000,5)</f>
        <v>5.3749999999999999E-2</v>
      </c>
      <c r="F757" s="90">
        <f t="shared" si="427"/>
        <v>3.1379999999999998E-2</v>
      </c>
      <c r="G757" s="90">
        <f t="shared" si="427"/>
        <v>0</v>
      </c>
      <c r="H757" s="90">
        <f t="shared" si="427"/>
        <v>0</v>
      </c>
      <c r="I757" s="90">
        <f t="shared" si="427"/>
        <v>0</v>
      </c>
      <c r="J757" s="90">
        <f t="shared" si="427"/>
        <v>0</v>
      </c>
      <c r="K757" s="90">
        <f t="shared" si="427"/>
        <v>0</v>
      </c>
      <c r="L757" s="90">
        <f t="shared" si="427"/>
        <v>0</v>
      </c>
      <c r="M757" s="90">
        <f t="shared" si="427"/>
        <v>9.3600000000000003E-3</v>
      </c>
      <c r="N757" s="90">
        <f t="shared" si="427"/>
        <v>7.7600000000000004E-3</v>
      </c>
      <c r="O757" s="90">
        <f t="shared" si="427"/>
        <v>0</v>
      </c>
      <c r="P757" s="90">
        <f t="shared" si="427"/>
        <v>0</v>
      </c>
      <c r="Q757" s="90">
        <f t="shared" si="427"/>
        <v>0</v>
      </c>
      <c r="R757" s="90">
        <f t="shared" si="427"/>
        <v>0</v>
      </c>
      <c r="S757" s="90">
        <f t="shared" si="427"/>
        <v>2.9999999999999997E-4</v>
      </c>
      <c r="T757" s="90">
        <f t="shared" si="427"/>
        <v>5.1700000000000001E-3</v>
      </c>
      <c r="U757" s="90">
        <f t="shared" si="427"/>
        <v>2.8320000000000001E-2</v>
      </c>
      <c r="V757" s="90">
        <f t="shared" si="427"/>
        <v>6.0150000000000002E-2</v>
      </c>
      <c r="W757" s="90">
        <f t="shared" si="427"/>
        <v>5.8959999999999999E-2</v>
      </c>
      <c r="X757" s="90">
        <f t="shared" si="427"/>
        <v>4.5469999999999997E-2</v>
      </c>
      <c r="Y757" s="90">
        <f t="shared" si="427"/>
        <v>6.5240000000000006E-2</v>
      </c>
      <c r="Z757" s="90">
        <f t="shared" si="427"/>
        <v>0.16277</v>
      </c>
      <c r="AA757" s="90">
        <f t="shared" si="427"/>
        <v>2.717E-2</v>
      </c>
    </row>
    <row r="758" spans="1:27" ht="12.75" hidden="1" customHeight="1" outlineLevel="1" x14ac:dyDescent="0.2">
      <c r="A758" s="98" t="s">
        <v>3144</v>
      </c>
      <c r="B758" s="62" t="s">
        <v>236</v>
      </c>
      <c r="C758" s="42" t="s">
        <v>77</v>
      </c>
      <c r="D758" s="43">
        <v>50.72</v>
      </c>
      <c r="E758" s="43">
        <v>53.75</v>
      </c>
      <c r="F758" s="43">
        <v>31.38</v>
      </c>
      <c r="G758" s="43">
        <v>0</v>
      </c>
      <c r="H758" s="43">
        <v>0</v>
      </c>
      <c r="I758" s="43">
        <v>0</v>
      </c>
      <c r="J758" s="43">
        <v>0</v>
      </c>
      <c r="K758" s="43">
        <v>0</v>
      </c>
      <c r="L758" s="43">
        <v>0</v>
      </c>
      <c r="M758" s="43">
        <v>9.36</v>
      </c>
      <c r="N758" s="43">
        <v>7.76</v>
      </c>
      <c r="O758" s="43">
        <v>0</v>
      </c>
      <c r="P758" s="43">
        <v>0</v>
      </c>
      <c r="Q758" s="43">
        <v>0</v>
      </c>
      <c r="R758" s="43">
        <v>0</v>
      </c>
      <c r="S758" s="43">
        <v>0.3</v>
      </c>
      <c r="T758" s="43">
        <v>5.17</v>
      </c>
      <c r="U758" s="43">
        <v>28.32</v>
      </c>
      <c r="V758" s="43">
        <v>60.15</v>
      </c>
      <c r="W758" s="43">
        <v>58.96</v>
      </c>
      <c r="X758" s="43">
        <v>45.47</v>
      </c>
      <c r="Y758" s="43">
        <v>65.239999999999995</v>
      </c>
      <c r="Z758" s="43">
        <v>162.77000000000001</v>
      </c>
      <c r="AA758" s="43">
        <v>27.17</v>
      </c>
    </row>
    <row r="759" spans="1:27" collapsed="1" x14ac:dyDescent="0.2">
      <c r="A759" s="97" t="s">
        <v>3145</v>
      </c>
      <c r="B759" s="27" t="str">
        <f>"26"&amp;"."&amp;$B$801&amp;"."&amp;$B$802</f>
        <v>26.01.2023</v>
      </c>
      <c r="C759" s="89" t="s">
        <v>74</v>
      </c>
      <c r="D759" s="90">
        <f>ROUND((D760)/1000,5)</f>
        <v>4.0820000000000002E-2</v>
      </c>
      <c r="E759" s="90">
        <f t="shared" ref="E759:AA759" si="428">ROUND((E760)/1000,5)</f>
        <v>3.533E-2</v>
      </c>
      <c r="F759" s="90">
        <f t="shared" si="428"/>
        <v>5.9580000000000001E-2</v>
      </c>
      <c r="G759" s="90">
        <f t="shared" si="428"/>
        <v>1.0000000000000001E-5</v>
      </c>
      <c r="H759" s="90">
        <f t="shared" si="428"/>
        <v>5.0840000000000003E-2</v>
      </c>
      <c r="I759" s="90">
        <f t="shared" si="428"/>
        <v>0</v>
      </c>
      <c r="J759" s="90">
        <f t="shared" si="428"/>
        <v>0</v>
      </c>
      <c r="K759" s="90">
        <f t="shared" si="428"/>
        <v>0</v>
      </c>
      <c r="L759" s="90">
        <f t="shared" si="428"/>
        <v>0</v>
      </c>
      <c r="M759" s="90">
        <f t="shared" si="428"/>
        <v>0</v>
      </c>
      <c r="N759" s="90">
        <f t="shared" si="428"/>
        <v>0</v>
      </c>
      <c r="O759" s="90">
        <f t="shared" si="428"/>
        <v>0</v>
      </c>
      <c r="P759" s="90">
        <f t="shared" si="428"/>
        <v>0</v>
      </c>
      <c r="Q759" s="90">
        <f t="shared" si="428"/>
        <v>0</v>
      </c>
      <c r="R759" s="90">
        <f t="shared" si="428"/>
        <v>0</v>
      </c>
      <c r="S759" s="90">
        <f t="shared" si="428"/>
        <v>0</v>
      </c>
      <c r="T759" s="90">
        <f t="shared" si="428"/>
        <v>0</v>
      </c>
      <c r="U759" s="90">
        <f t="shared" si="428"/>
        <v>0</v>
      </c>
      <c r="V759" s="90">
        <f t="shared" si="428"/>
        <v>0</v>
      </c>
      <c r="W759" s="90">
        <f t="shared" si="428"/>
        <v>4.9399999999999999E-2</v>
      </c>
      <c r="X759" s="90">
        <f t="shared" si="428"/>
        <v>7.4380000000000002E-2</v>
      </c>
      <c r="Y759" s="90">
        <f t="shared" si="428"/>
        <v>0.15279000000000001</v>
      </c>
      <c r="Z759" s="90">
        <f t="shared" si="428"/>
        <v>0.28205000000000002</v>
      </c>
      <c r="AA759" s="90">
        <f t="shared" si="428"/>
        <v>6.4829999999999999E-2</v>
      </c>
    </row>
    <row r="760" spans="1:27" ht="12.75" hidden="1" customHeight="1" outlineLevel="1" x14ac:dyDescent="0.2">
      <c r="A760" s="98" t="s">
        <v>3146</v>
      </c>
      <c r="B760" s="62" t="s">
        <v>236</v>
      </c>
      <c r="C760" s="42" t="s">
        <v>77</v>
      </c>
      <c r="D760" s="43">
        <v>40.82</v>
      </c>
      <c r="E760" s="43">
        <v>35.33</v>
      </c>
      <c r="F760" s="43">
        <v>59.58</v>
      </c>
      <c r="G760" s="43">
        <v>0.01</v>
      </c>
      <c r="H760" s="43">
        <v>50.84</v>
      </c>
      <c r="I760" s="43">
        <v>0</v>
      </c>
      <c r="J760" s="43">
        <v>0</v>
      </c>
      <c r="K760" s="43">
        <v>0</v>
      </c>
      <c r="L760" s="43">
        <v>0</v>
      </c>
      <c r="M760" s="43">
        <v>0</v>
      </c>
      <c r="N760" s="43">
        <v>0</v>
      </c>
      <c r="O760" s="43">
        <v>0</v>
      </c>
      <c r="P760" s="43">
        <v>0</v>
      </c>
      <c r="Q760" s="43">
        <v>0</v>
      </c>
      <c r="R760" s="43">
        <v>0</v>
      </c>
      <c r="S760" s="43">
        <v>0</v>
      </c>
      <c r="T760" s="43">
        <v>0</v>
      </c>
      <c r="U760" s="43">
        <v>0</v>
      </c>
      <c r="V760" s="43">
        <v>0</v>
      </c>
      <c r="W760" s="43">
        <v>49.4</v>
      </c>
      <c r="X760" s="43">
        <v>74.38</v>
      </c>
      <c r="Y760" s="43">
        <v>152.79</v>
      </c>
      <c r="Z760" s="43">
        <v>282.05</v>
      </c>
      <c r="AA760" s="43">
        <v>64.83</v>
      </c>
    </row>
    <row r="761" spans="1:27" collapsed="1" x14ac:dyDescent="0.2">
      <c r="A761" s="97" t="s">
        <v>3147</v>
      </c>
      <c r="B761" s="27" t="str">
        <f>"27"&amp;"."&amp;$B$801&amp;"."&amp;$B$802</f>
        <v>27.01.2023</v>
      </c>
      <c r="C761" s="89" t="s">
        <v>74</v>
      </c>
      <c r="D761" s="90">
        <f>ROUND((D762)/1000,5)</f>
        <v>4.8300000000000003E-2</v>
      </c>
      <c r="E761" s="90">
        <f t="shared" ref="E761:AA761" si="429">ROUND((E762)/1000,5)</f>
        <v>3.3939999999999998E-2</v>
      </c>
      <c r="F761" s="90">
        <f t="shared" si="429"/>
        <v>1.788E-2</v>
      </c>
      <c r="G761" s="90">
        <f t="shared" si="429"/>
        <v>0</v>
      </c>
      <c r="H761" s="90">
        <f t="shared" si="429"/>
        <v>0</v>
      </c>
      <c r="I761" s="90">
        <f t="shared" si="429"/>
        <v>0</v>
      </c>
      <c r="J761" s="90">
        <f t="shared" si="429"/>
        <v>0</v>
      </c>
      <c r="K761" s="90">
        <f t="shared" si="429"/>
        <v>0</v>
      </c>
      <c r="L761" s="90">
        <f t="shared" si="429"/>
        <v>0</v>
      </c>
      <c r="M761" s="90">
        <f t="shared" si="429"/>
        <v>0</v>
      </c>
      <c r="N761" s="90">
        <f t="shared" si="429"/>
        <v>0</v>
      </c>
      <c r="O761" s="90">
        <f t="shared" si="429"/>
        <v>0</v>
      </c>
      <c r="P761" s="90">
        <f t="shared" si="429"/>
        <v>0</v>
      </c>
      <c r="Q761" s="90">
        <f t="shared" si="429"/>
        <v>0</v>
      </c>
      <c r="R761" s="90">
        <f t="shared" si="429"/>
        <v>0</v>
      </c>
      <c r="S761" s="90">
        <f t="shared" si="429"/>
        <v>0</v>
      </c>
      <c r="T761" s="90">
        <f t="shared" si="429"/>
        <v>0</v>
      </c>
      <c r="U761" s="90">
        <f t="shared" si="429"/>
        <v>0</v>
      </c>
      <c r="V761" s="90">
        <f t="shared" si="429"/>
        <v>0</v>
      </c>
      <c r="W761" s="90">
        <f t="shared" si="429"/>
        <v>8.072E-2</v>
      </c>
      <c r="X761" s="90">
        <f t="shared" si="429"/>
        <v>6.6900000000000001E-2</v>
      </c>
      <c r="Y761" s="90">
        <f t="shared" si="429"/>
        <v>0.58877999999999997</v>
      </c>
      <c r="Z761" s="90">
        <f t="shared" si="429"/>
        <v>0.58262999999999998</v>
      </c>
      <c r="AA761" s="90">
        <f t="shared" si="429"/>
        <v>0.32841999999999999</v>
      </c>
    </row>
    <row r="762" spans="1:27" ht="12.75" hidden="1" customHeight="1" outlineLevel="1" x14ac:dyDescent="0.2">
      <c r="A762" s="98" t="s">
        <v>3148</v>
      </c>
      <c r="B762" s="62" t="s">
        <v>236</v>
      </c>
      <c r="C762" s="42" t="s">
        <v>77</v>
      </c>
      <c r="D762" s="43">
        <v>48.3</v>
      </c>
      <c r="E762" s="43">
        <v>33.94</v>
      </c>
      <c r="F762" s="43">
        <v>17.88</v>
      </c>
      <c r="G762" s="43">
        <v>0</v>
      </c>
      <c r="H762" s="43">
        <v>0</v>
      </c>
      <c r="I762" s="43">
        <v>0</v>
      </c>
      <c r="J762" s="43">
        <v>0</v>
      </c>
      <c r="K762" s="43">
        <v>0</v>
      </c>
      <c r="L762" s="43">
        <v>0</v>
      </c>
      <c r="M762" s="43">
        <v>0</v>
      </c>
      <c r="N762" s="43">
        <v>0</v>
      </c>
      <c r="O762" s="43">
        <v>0</v>
      </c>
      <c r="P762" s="43">
        <v>0</v>
      </c>
      <c r="Q762" s="43">
        <v>0</v>
      </c>
      <c r="R762" s="43">
        <v>0</v>
      </c>
      <c r="S762" s="43">
        <v>0</v>
      </c>
      <c r="T762" s="43">
        <v>0</v>
      </c>
      <c r="U762" s="43">
        <v>0</v>
      </c>
      <c r="V762" s="43">
        <v>0</v>
      </c>
      <c r="W762" s="43">
        <v>80.72</v>
      </c>
      <c r="X762" s="43">
        <v>66.900000000000006</v>
      </c>
      <c r="Y762" s="43">
        <v>588.78</v>
      </c>
      <c r="Z762" s="43">
        <v>582.63</v>
      </c>
      <c r="AA762" s="43">
        <v>328.42</v>
      </c>
    </row>
    <row r="763" spans="1:27" collapsed="1" x14ac:dyDescent="0.2">
      <c r="A763" s="97" t="s">
        <v>3149</v>
      </c>
      <c r="B763" s="27" t="str">
        <f>"28"&amp;"."&amp;$B$801&amp;"."&amp;$B$802</f>
        <v>28.01.2023</v>
      </c>
      <c r="C763" s="89" t="s">
        <v>74</v>
      </c>
      <c r="D763" s="90">
        <f>ROUND((D764)/1000,5)</f>
        <v>0.10385</v>
      </c>
      <c r="E763" s="90">
        <f t="shared" ref="E763:AA763" si="430">ROUND((E764)/1000,5)</f>
        <v>9.2700000000000005E-3</v>
      </c>
      <c r="F763" s="90">
        <f t="shared" si="430"/>
        <v>2.7609999999999999E-2</v>
      </c>
      <c r="G763" s="90">
        <f t="shared" si="430"/>
        <v>3.755E-2</v>
      </c>
      <c r="H763" s="90">
        <f t="shared" si="430"/>
        <v>0</v>
      </c>
      <c r="I763" s="90">
        <f t="shared" si="430"/>
        <v>0</v>
      </c>
      <c r="J763" s="90">
        <f t="shared" si="430"/>
        <v>0</v>
      </c>
      <c r="K763" s="90">
        <f t="shared" si="430"/>
        <v>0</v>
      </c>
      <c r="L763" s="90">
        <f t="shared" si="430"/>
        <v>0</v>
      </c>
      <c r="M763" s="90">
        <f t="shared" si="430"/>
        <v>0</v>
      </c>
      <c r="N763" s="90">
        <f t="shared" si="430"/>
        <v>0</v>
      </c>
      <c r="O763" s="90">
        <f t="shared" si="430"/>
        <v>0</v>
      </c>
      <c r="P763" s="90">
        <f t="shared" si="430"/>
        <v>0</v>
      </c>
      <c r="Q763" s="90">
        <f t="shared" si="430"/>
        <v>0</v>
      </c>
      <c r="R763" s="90">
        <f t="shared" si="430"/>
        <v>0</v>
      </c>
      <c r="S763" s="90">
        <f t="shared" si="430"/>
        <v>0</v>
      </c>
      <c r="T763" s="90">
        <f t="shared" si="430"/>
        <v>1.295E-2</v>
      </c>
      <c r="U763" s="90">
        <f t="shared" si="430"/>
        <v>4.1709999999999997E-2</v>
      </c>
      <c r="V763" s="90">
        <f t="shared" si="430"/>
        <v>8.677E-2</v>
      </c>
      <c r="W763" s="90">
        <f t="shared" si="430"/>
        <v>0.12193</v>
      </c>
      <c r="X763" s="90">
        <f t="shared" si="430"/>
        <v>0.49680999999999997</v>
      </c>
      <c r="Y763" s="90">
        <f t="shared" si="430"/>
        <v>0.52922000000000002</v>
      </c>
      <c r="Z763" s="90">
        <f t="shared" si="430"/>
        <v>0.51907000000000003</v>
      </c>
      <c r="AA763" s="90">
        <f t="shared" si="430"/>
        <v>0.33484999999999998</v>
      </c>
    </row>
    <row r="764" spans="1:27" ht="12.75" hidden="1" customHeight="1" outlineLevel="1" x14ac:dyDescent="0.2">
      <c r="A764" s="98" t="s">
        <v>3150</v>
      </c>
      <c r="B764" s="62" t="s">
        <v>236</v>
      </c>
      <c r="C764" s="42" t="s">
        <v>77</v>
      </c>
      <c r="D764" s="43">
        <v>103.85</v>
      </c>
      <c r="E764" s="43">
        <v>9.27</v>
      </c>
      <c r="F764" s="43">
        <v>27.61</v>
      </c>
      <c r="G764" s="43">
        <v>37.549999999999997</v>
      </c>
      <c r="H764" s="43">
        <v>0</v>
      </c>
      <c r="I764" s="43">
        <v>0</v>
      </c>
      <c r="J764" s="43">
        <v>0</v>
      </c>
      <c r="K764" s="43">
        <v>0</v>
      </c>
      <c r="L764" s="43">
        <v>0</v>
      </c>
      <c r="M764" s="43">
        <v>0</v>
      </c>
      <c r="N764" s="43">
        <v>0</v>
      </c>
      <c r="O764" s="43">
        <v>0</v>
      </c>
      <c r="P764" s="43">
        <v>0</v>
      </c>
      <c r="Q764" s="43">
        <v>0</v>
      </c>
      <c r="R764" s="43">
        <v>0</v>
      </c>
      <c r="S764" s="43">
        <v>0</v>
      </c>
      <c r="T764" s="43">
        <v>12.95</v>
      </c>
      <c r="U764" s="43">
        <v>41.71</v>
      </c>
      <c r="V764" s="43">
        <v>86.77</v>
      </c>
      <c r="W764" s="43">
        <v>121.93</v>
      </c>
      <c r="X764" s="43">
        <v>496.81</v>
      </c>
      <c r="Y764" s="43">
        <v>529.22</v>
      </c>
      <c r="Z764" s="43">
        <v>519.07000000000005</v>
      </c>
      <c r="AA764" s="43">
        <v>334.85</v>
      </c>
    </row>
    <row r="765" spans="1:27" collapsed="1" x14ac:dyDescent="0.2">
      <c r="A765" s="97" t="s">
        <v>3151</v>
      </c>
      <c r="B765" s="27" t="str">
        <f>"29"&amp;"."&amp;$B$801&amp;"."&amp;$B$802</f>
        <v>29.01.2023</v>
      </c>
      <c r="C765" s="89" t="s">
        <v>74</v>
      </c>
      <c r="D765" s="90">
        <f>ROUND((D766)/1000,5)</f>
        <v>0.19394</v>
      </c>
      <c r="E765" s="90">
        <f t="shared" ref="E765:AA765" si="431">ROUND((E766)/1000,5)</f>
        <v>0.11627</v>
      </c>
      <c r="F765" s="90">
        <f t="shared" si="431"/>
        <v>4.5670000000000002E-2</v>
      </c>
      <c r="G765" s="90">
        <f t="shared" si="431"/>
        <v>3.4889999999999997E-2</v>
      </c>
      <c r="H765" s="90">
        <f t="shared" si="431"/>
        <v>0</v>
      </c>
      <c r="I765" s="90">
        <f t="shared" si="431"/>
        <v>2.1950000000000001E-2</v>
      </c>
      <c r="J765" s="90">
        <f t="shared" si="431"/>
        <v>5.1139999999999998E-2</v>
      </c>
      <c r="K765" s="90">
        <f t="shared" si="431"/>
        <v>8.2430000000000003E-2</v>
      </c>
      <c r="L765" s="90">
        <f t="shared" si="431"/>
        <v>0.14233999999999999</v>
      </c>
      <c r="M765" s="90">
        <f t="shared" si="431"/>
        <v>0.13855000000000001</v>
      </c>
      <c r="N765" s="90">
        <f t="shared" si="431"/>
        <v>0.1454</v>
      </c>
      <c r="O765" s="90">
        <f t="shared" si="431"/>
        <v>0.16464999999999999</v>
      </c>
      <c r="P765" s="90">
        <f t="shared" si="431"/>
        <v>0.23834</v>
      </c>
      <c r="Q765" s="90">
        <f t="shared" si="431"/>
        <v>0.24537</v>
      </c>
      <c r="R765" s="90">
        <f t="shared" si="431"/>
        <v>0.28982000000000002</v>
      </c>
      <c r="S765" s="90">
        <f t="shared" si="431"/>
        <v>0.30892999999999998</v>
      </c>
      <c r="T765" s="90">
        <f t="shared" si="431"/>
        <v>0.65269999999999995</v>
      </c>
      <c r="U765" s="90">
        <f t="shared" si="431"/>
        <v>0.51139999999999997</v>
      </c>
      <c r="V765" s="90">
        <f t="shared" si="431"/>
        <v>0.49235000000000001</v>
      </c>
      <c r="W765" s="90">
        <f t="shared" si="431"/>
        <v>0.61407</v>
      </c>
      <c r="X765" s="90">
        <f t="shared" si="431"/>
        <v>0.63397000000000003</v>
      </c>
      <c r="Y765" s="90">
        <f t="shared" si="431"/>
        <v>0.69821999999999995</v>
      </c>
      <c r="Z765" s="90">
        <f t="shared" si="431"/>
        <v>0.6704</v>
      </c>
      <c r="AA765" s="90">
        <f t="shared" si="431"/>
        <v>0.58126</v>
      </c>
    </row>
    <row r="766" spans="1:27" ht="12.75" hidden="1" customHeight="1" outlineLevel="1" x14ac:dyDescent="0.2">
      <c r="A766" s="98" t="s">
        <v>3152</v>
      </c>
      <c r="B766" s="62" t="s">
        <v>236</v>
      </c>
      <c r="C766" s="42" t="s">
        <v>77</v>
      </c>
      <c r="D766" s="43">
        <v>193.94</v>
      </c>
      <c r="E766" s="43">
        <v>116.27</v>
      </c>
      <c r="F766" s="43">
        <v>45.67</v>
      </c>
      <c r="G766" s="43">
        <v>34.89</v>
      </c>
      <c r="H766" s="43">
        <v>0</v>
      </c>
      <c r="I766" s="43">
        <v>21.95</v>
      </c>
      <c r="J766" s="43">
        <v>51.14</v>
      </c>
      <c r="K766" s="43">
        <v>82.43</v>
      </c>
      <c r="L766" s="43">
        <v>142.34</v>
      </c>
      <c r="M766" s="43">
        <v>138.55000000000001</v>
      </c>
      <c r="N766" s="43">
        <v>145.4</v>
      </c>
      <c r="O766" s="43">
        <v>164.65</v>
      </c>
      <c r="P766" s="43">
        <v>238.34</v>
      </c>
      <c r="Q766" s="43">
        <v>245.37</v>
      </c>
      <c r="R766" s="43">
        <v>289.82</v>
      </c>
      <c r="S766" s="43">
        <v>308.93</v>
      </c>
      <c r="T766" s="43">
        <v>652.70000000000005</v>
      </c>
      <c r="U766" s="43">
        <v>511.4</v>
      </c>
      <c r="V766" s="43">
        <v>492.35</v>
      </c>
      <c r="W766" s="43">
        <v>614.07000000000005</v>
      </c>
      <c r="X766" s="43">
        <v>633.97</v>
      </c>
      <c r="Y766" s="43">
        <v>698.22</v>
      </c>
      <c r="Z766" s="43">
        <v>670.4</v>
      </c>
      <c r="AA766" s="43">
        <v>581.26</v>
      </c>
    </row>
    <row r="767" spans="1:27" collapsed="1" x14ac:dyDescent="0.2">
      <c r="A767" s="97" t="s">
        <v>3153</v>
      </c>
      <c r="B767" s="27" t="str">
        <f>"30"&amp;"."&amp;$B$801&amp;"."&amp;$B$802</f>
        <v>30.01.2023</v>
      </c>
      <c r="C767" s="89" t="s">
        <v>74</v>
      </c>
      <c r="D767" s="90">
        <f>ROUND((D768)/1000,5)</f>
        <v>0.12006</v>
      </c>
      <c r="E767" s="90">
        <f t="shared" ref="E767:AA767" si="432">ROUND((E768)/1000,5)</f>
        <v>9.0700000000000003E-2</v>
      </c>
      <c r="F767" s="90">
        <f t="shared" si="432"/>
        <v>4.4880000000000003E-2</v>
      </c>
      <c r="G767" s="90">
        <f t="shared" si="432"/>
        <v>4.267E-2</v>
      </c>
      <c r="H767" s="90">
        <f t="shared" si="432"/>
        <v>0</v>
      </c>
      <c r="I767" s="90">
        <f t="shared" si="432"/>
        <v>0</v>
      </c>
      <c r="J767" s="90">
        <f t="shared" si="432"/>
        <v>3.9079999999999997E-2</v>
      </c>
      <c r="K767" s="90">
        <f t="shared" si="432"/>
        <v>1.8169999999999999E-2</v>
      </c>
      <c r="L767" s="90">
        <f t="shared" si="432"/>
        <v>7.0830000000000004E-2</v>
      </c>
      <c r="M767" s="90">
        <f t="shared" si="432"/>
        <v>0.12193</v>
      </c>
      <c r="N767" s="90">
        <f t="shared" si="432"/>
        <v>0.15653</v>
      </c>
      <c r="O767" s="90">
        <f t="shared" si="432"/>
        <v>0.16255</v>
      </c>
      <c r="P767" s="90">
        <f t="shared" si="432"/>
        <v>0.16888</v>
      </c>
      <c r="Q767" s="90">
        <f t="shared" si="432"/>
        <v>0.19397</v>
      </c>
      <c r="R767" s="90">
        <f t="shared" si="432"/>
        <v>0.26402999999999999</v>
      </c>
      <c r="S767" s="90">
        <f t="shared" si="432"/>
        <v>0.28687000000000001</v>
      </c>
      <c r="T767" s="90">
        <f t="shared" si="432"/>
        <v>0.3019</v>
      </c>
      <c r="U767" s="90">
        <f t="shared" si="432"/>
        <v>0.32366</v>
      </c>
      <c r="V767" s="90">
        <f t="shared" si="432"/>
        <v>0.44900000000000001</v>
      </c>
      <c r="W767" s="90">
        <f t="shared" si="432"/>
        <v>0.41842000000000001</v>
      </c>
      <c r="X767" s="90">
        <f t="shared" si="432"/>
        <v>0.40072000000000002</v>
      </c>
      <c r="Y767" s="90">
        <f t="shared" si="432"/>
        <v>0.56401000000000001</v>
      </c>
      <c r="Z767" s="90">
        <f t="shared" si="432"/>
        <v>0.41338999999999998</v>
      </c>
      <c r="AA767" s="90">
        <f t="shared" si="432"/>
        <v>0.26651999999999998</v>
      </c>
    </row>
    <row r="768" spans="1:27" ht="12.75" hidden="1" customHeight="1" outlineLevel="1" x14ac:dyDescent="0.2">
      <c r="A768" s="98" t="s">
        <v>3154</v>
      </c>
      <c r="B768" s="62" t="s">
        <v>236</v>
      </c>
      <c r="C768" s="42" t="s">
        <v>77</v>
      </c>
      <c r="D768" s="43">
        <v>120.06</v>
      </c>
      <c r="E768" s="43">
        <v>90.7</v>
      </c>
      <c r="F768" s="43">
        <v>44.88</v>
      </c>
      <c r="G768" s="43">
        <v>42.67</v>
      </c>
      <c r="H768" s="43">
        <v>0</v>
      </c>
      <c r="I768" s="43">
        <v>0</v>
      </c>
      <c r="J768" s="43">
        <v>39.08</v>
      </c>
      <c r="K768" s="43">
        <v>18.170000000000002</v>
      </c>
      <c r="L768" s="43">
        <v>70.83</v>
      </c>
      <c r="M768" s="43">
        <v>121.93</v>
      </c>
      <c r="N768" s="43">
        <v>156.53</v>
      </c>
      <c r="O768" s="43">
        <v>162.55000000000001</v>
      </c>
      <c r="P768" s="43">
        <v>168.88</v>
      </c>
      <c r="Q768" s="43">
        <v>193.97</v>
      </c>
      <c r="R768" s="43">
        <v>264.02999999999997</v>
      </c>
      <c r="S768" s="43">
        <v>286.87</v>
      </c>
      <c r="T768" s="43">
        <v>301.89999999999998</v>
      </c>
      <c r="U768" s="43">
        <v>323.66000000000003</v>
      </c>
      <c r="V768" s="43">
        <v>449</v>
      </c>
      <c r="W768" s="43">
        <v>418.42</v>
      </c>
      <c r="X768" s="43">
        <v>400.72</v>
      </c>
      <c r="Y768" s="43">
        <v>564.01</v>
      </c>
      <c r="Z768" s="43">
        <v>413.39</v>
      </c>
      <c r="AA768" s="43">
        <v>266.52</v>
      </c>
    </row>
    <row r="769" spans="1:28" collapsed="1" x14ac:dyDescent="0.2">
      <c r="A769" s="97" t="s">
        <v>3155</v>
      </c>
      <c r="B769" s="27" t="str">
        <f>"31"&amp;"."&amp;$B$801&amp;"."&amp;$B$802</f>
        <v>31.01.2023</v>
      </c>
      <c r="C769" s="89" t="s">
        <v>74</v>
      </c>
      <c r="D769" s="90">
        <f>ROUND((D770)/1000,5)</f>
        <v>2.479E-2</v>
      </c>
      <c r="E769" s="90">
        <f t="shared" ref="E769:AA769" si="433">ROUND((E770)/1000,5)</f>
        <v>3.2340000000000001E-2</v>
      </c>
      <c r="F769" s="90">
        <f t="shared" si="433"/>
        <v>5.8560000000000001E-2</v>
      </c>
      <c r="G769" s="90">
        <f t="shared" si="433"/>
        <v>2.3449999999999999E-2</v>
      </c>
      <c r="H769" s="90">
        <f t="shared" si="433"/>
        <v>0</v>
      </c>
      <c r="I769" s="90">
        <f t="shared" si="433"/>
        <v>0</v>
      </c>
      <c r="J769" s="90">
        <f t="shared" si="433"/>
        <v>0</v>
      </c>
      <c r="K769" s="90">
        <f t="shared" si="433"/>
        <v>0</v>
      </c>
      <c r="L769" s="90">
        <f t="shared" si="433"/>
        <v>0</v>
      </c>
      <c r="M769" s="90">
        <f t="shared" si="433"/>
        <v>0</v>
      </c>
      <c r="N769" s="90">
        <f t="shared" si="433"/>
        <v>0</v>
      </c>
      <c r="O769" s="90">
        <f t="shared" si="433"/>
        <v>7.6039999999999996E-2</v>
      </c>
      <c r="P769" s="90">
        <f t="shared" si="433"/>
        <v>0.13694999999999999</v>
      </c>
      <c r="Q769" s="90">
        <f t="shared" si="433"/>
        <v>0.15489</v>
      </c>
      <c r="R769" s="90">
        <f t="shared" si="433"/>
        <v>0.15265999999999999</v>
      </c>
      <c r="S769" s="90">
        <f t="shared" si="433"/>
        <v>0.18562000000000001</v>
      </c>
      <c r="T769" s="90">
        <f t="shared" si="433"/>
        <v>0.26687</v>
      </c>
      <c r="U769" s="90">
        <f t="shared" si="433"/>
        <v>0.21307999999999999</v>
      </c>
      <c r="V769" s="90">
        <f t="shared" si="433"/>
        <v>0.20699999999999999</v>
      </c>
      <c r="W769" s="90">
        <f t="shared" si="433"/>
        <v>0.32521</v>
      </c>
      <c r="X769" s="90">
        <f t="shared" si="433"/>
        <v>0.39528000000000002</v>
      </c>
      <c r="Y769" s="90">
        <f t="shared" si="433"/>
        <v>0.55735000000000001</v>
      </c>
      <c r="Z769" s="90">
        <f t="shared" si="433"/>
        <v>0.44373000000000001</v>
      </c>
      <c r="AA769" s="90">
        <f t="shared" si="433"/>
        <v>0.36065000000000003</v>
      </c>
    </row>
    <row r="770" spans="1:28" ht="12.75" hidden="1" customHeight="1" outlineLevel="1" x14ac:dyDescent="0.2">
      <c r="A770" s="98" t="s">
        <v>3156</v>
      </c>
      <c r="B770" s="62" t="s">
        <v>236</v>
      </c>
      <c r="C770" s="42" t="s">
        <v>77</v>
      </c>
      <c r="D770" s="43">
        <v>24.79</v>
      </c>
      <c r="E770" s="43">
        <v>32.340000000000003</v>
      </c>
      <c r="F770" s="43">
        <v>58.56</v>
      </c>
      <c r="G770" s="43">
        <v>23.45</v>
      </c>
      <c r="H770" s="43">
        <v>0</v>
      </c>
      <c r="I770" s="43">
        <v>0</v>
      </c>
      <c r="J770" s="43">
        <v>0</v>
      </c>
      <c r="K770" s="43">
        <v>0</v>
      </c>
      <c r="L770" s="43">
        <v>0</v>
      </c>
      <c r="M770" s="43">
        <v>0</v>
      </c>
      <c r="N770" s="43">
        <v>0</v>
      </c>
      <c r="O770" s="43">
        <v>76.040000000000006</v>
      </c>
      <c r="P770" s="43">
        <v>136.94999999999999</v>
      </c>
      <c r="Q770" s="43">
        <v>154.88999999999999</v>
      </c>
      <c r="R770" s="43">
        <v>152.66</v>
      </c>
      <c r="S770" s="43">
        <v>185.62</v>
      </c>
      <c r="T770" s="43">
        <v>266.87</v>
      </c>
      <c r="U770" s="43">
        <v>213.08</v>
      </c>
      <c r="V770" s="43">
        <v>207</v>
      </c>
      <c r="W770" s="43">
        <v>325.20999999999998</v>
      </c>
      <c r="X770" s="43">
        <v>395.28</v>
      </c>
      <c r="Y770" s="43">
        <v>557.35</v>
      </c>
      <c r="Z770" s="43">
        <v>443.73</v>
      </c>
      <c r="AA770" s="43">
        <v>360.65</v>
      </c>
    </row>
    <row r="771" spans="1:28" collapsed="1" x14ac:dyDescent="0.2"/>
    <row r="773" spans="1:28" x14ac:dyDescent="0.2">
      <c r="A773" s="181" t="s">
        <v>2402</v>
      </c>
      <c r="B773" s="182"/>
      <c r="C773" s="182"/>
      <c r="D773" s="182"/>
      <c r="E773" s="182"/>
      <c r="F773" s="182"/>
      <c r="G773" s="182"/>
      <c r="H773" s="182"/>
      <c r="I773" s="182"/>
      <c r="J773" s="182"/>
      <c r="K773" s="182"/>
      <c r="L773" s="182"/>
      <c r="M773" s="182"/>
      <c r="N773" s="182"/>
      <c r="O773" s="182"/>
      <c r="P773" s="182"/>
      <c r="Q773" s="182"/>
      <c r="R773" s="182"/>
      <c r="S773" s="182"/>
      <c r="T773" s="182"/>
      <c r="U773" s="182"/>
      <c r="V773" s="182"/>
      <c r="W773" s="182"/>
      <c r="X773" s="182"/>
      <c r="Y773" s="182"/>
      <c r="Z773" s="182"/>
      <c r="AA773" s="183"/>
    </row>
    <row r="774" spans="1:28" s="116" customFormat="1" x14ac:dyDescent="0.2">
      <c r="A774" s="27" t="s">
        <v>62</v>
      </c>
      <c r="B774" s="203" t="s">
        <v>2403</v>
      </c>
      <c r="C774" s="203"/>
      <c r="D774" s="203"/>
      <c r="E774" s="203"/>
      <c r="F774" s="203"/>
      <c r="G774" s="203"/>
      <c r="H774" s="203"/>
      <c r="I774" s="203"/>
      <c r="J774" s="203"/>
      <c r="K774" s="203"/>
      <c r="L774" s="115" t="s">
        <v>3</v>
      </c>
      <c r="M774" s="115" t="s">
        <v>2404</v>
      </c>
      <c r="AB774" s="23"/>
    </row>
    <row r="775" spans="1:28" s="116" customFormat="1" x14ac:dyDescent="0.2">
      <c r="A775" s="97" t="s">
        <v>3157</v>
      </c>
      <c r="B775" s="204" t="s">
        <v>2406</v>
      </c>
      <c r="C775" s="204"/>
      <c r="D775" s="204"/>
      <c r="E775" s="204"/>
      <c r="F775" s="204"/>
      <c r="G775" s="204"/>
      <c r="H775" s="204"/>
      <c r="I775" s="204"/>
      <c r="J775" s="204"/>
      <c r="K775" s="204"/>
      <c r="L775" s="117" t="s">
        <v>2407</v>
      </c>
      <c r="M775" s="118">
        <v>1.1310000000000001E-2</v>
      </c>
    </row>
    <row r="776" spans="1:28" s="116" customFormat="1" x14ac:dyDescent="0.2">
      <c r="A776" s="97" t="s">
        <v>3158</v>
      </c>
      <c r="B776" s="204" t="s">
        <v>2409</v>
      </c>
      <c r="C776" s="204"/>
      <c r="D776" s="204"/>
      <c r="E776" s="204"/>
      <c r="F776" s="204"/>
      <c r="G776" s="204"/>
      <c r="H776" s="204"/>
      <c r="I776" s="204"/>
      <c r="J776" s="204"/>
      <c r="K776" s="204"/>
      <c r="L776" s="117" t="s">
        <v>2407</v>
      </c>
      <c r="M776" s="118">
        <v>0.15296000000000001</v>
      </c>
    </row>
    <row r="779" spans="1:28" x14ac:dyDescent="0.2">
      <c r="A779" s="181" t="s">
        <v>859</v>
      </c>
      <c r="B779" s="182"/>
      <c r="C779" s="182"/>
      <c r="D779" s="182"/>
      <c r="E779" s="182"/>
      <c r="F779" s="182"/>
      <c r="G779" s="182"/>
      <c r="H779" s="182"/>
      <c r="I779" s="182"/>
      <c r="J779" s="182"/>
      <c r="K779" s="182"/>
      <c r="L779" s="182"/>
      <c r="M779" s="182"/>
      <c r="N779" s="182"/>
      <c r="O779" s="182"/>
      <c r="P779" s="182"/>
      <c r="Q779" s="182"/>
      <c r="R779" s="182"/>
      <c r="S779" s="182"/>
      <c r="T779" s="182"/>
      <c r="U779" s="182"/>
      <c r="V779" s="182"/>
      <c r="W779" s="182"/>
      <c r="X779" s="182"/>
      <c r="Y779" s="182"/>
      <c r="Z779" s="182"/>
      <c r="AA779" s="183"/>
    </row>
    <row r="780" spans="1:28" ht="15" customHeight="1" x14ac:dyDescent="0.2">
      <c r="A780" s="184" t="s">
        <v>3159</v>
      </c>
      <c r="B780" s="186" t="s">
        <v>861</v>
      </c>
      <c r="C780" s="188" t="s">
        <v>862</v>
      </c>
      <c r="D780" s="26" t="s">
        <v>67</v>
      </c>
      <c r="E780" s="26" t="s">
        <v>68</v>
      </c>
      <c r="F780" s="26" t="s">
        <v>863</v>
      </c>
      <c r="G780" s="26" t="s">
        <v>864</v>
      </c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</row>
    <row r="781" spans="1:28" x14ac:dyDescent="0.2">
      <c r="A781" s="185"/>
      <c r="B781" s="187"/>
      <c r="C781" s="189"/>
      <c r="D781" s="104">
        <f>SUM(D782:D783)</f>
        <v>1426245.6</v>
      </c>
      <c r="E781" s="104">
        <f>SUM(E782:E783)</f>
        <v>1862782.29</v>
      </c>
      <c r="F781" s="104">
        <f>SUM(F782:F783)</f>
        <v>1946633.79</v>
      </c>
      <c r="G781" s="104">
        <f>SUM(G782:G783)</f>
        <v>2210231.7600000002</v>
      </c>
    </row>
    <row r="782" spans="1:28" ht="12.75" hidden="1" customHeight="1" outlineLevel="1" x14ac:dyDescent="0.2">
      <c r="A782" s="105" t="s">
        <v>3160</v>
      </c>
      <c r="B782" s="106" t="s">
        <v>866</v>
      </c>
      <c r="C782" s="107" t="s">
        <v>862</v>
      </c>
      <c r="D782" s="43">
        <v>854425.14</v>
      </c>
      <c r="E782" s="43">
        <f>$D782</f>
        <v>854425.14</v>
      </c>
      <c r="F782" s="43">
        <f>$D782</f>
        <v>854425.14</v>
      </c>
      <c r="G782" s="43">
        <f>$D782</f>
        <v>854425.14</v>
      </c>
    </row>
    <row r="783" spans="1:28" ht="12.75" hidden="1" customHeight="1" outlineLevel="1" x14ac:dyDescent="0.2">
      <c r="A783" s="105" t="s">
        <v>3161</v>
      </c>
      <c r="B783" s="106" t="s">
        <v>88</v>
      </c>
      <c r="C783" s="107" t="s">
        <v>862</v>
      </c>
      <c r="D783" s="43">
        <v>571820.46</v>
      </c>
      <c r="E783" s="43">
        <v>1008357.15</v>
      </c>
      <c r="F783" s="43">
        <v>1092208.6499999999</v>
      </c>
      <c r="G783" s="43">
        <v>1355806.62</v>
      </c>
    </row>
    <row r="784" spans="1:28" collapsed="1" x14ac:dyDescent="0.2"/>
    <row r="786" spans="1:27" ht="12.75" customHeight="1" x14ac:dyDescent="0.25">
      <c r="A786" s="190" t="s">
        <v>82</v>
      </c>
      <c r="B786" s="190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74" t="s">
        <v>3162</v>
      </c>
      <c r="B787" s="174"/>
      <c r="C787" s="174"/>
      <c r="D787" s="174"/>
      <c r="E787" s="174"/>
      <c r="F787" s="174"/>
      <c r="G787" s="174"/>
      <c r="H787" s="174"/>
      <c r="I787" s="174"/>
      <c r="J787" s="174"/>
      <c r="K787" s="174"/>
      <c r="L787" s="174"/>
      <c r="M787" s="174"/>
      <c r="N787" s="174"/>
      <c r="O787" s="174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53"/>
      <c r="B789" s="54"/>
    </row>
    <row r="790" spans="1:27" x14ac:dyDescent="0.2">
      <c r="A790" s="53"/>
      <c r="B790" s="55"/>
    </row>
    <row r="801" spans="2:2" hidden="1" x14ac:dyDescent="0.2">
      <c r="B801" s="108" t="s">
        <v>3163</v>
      </c>
    </row>
    <row r="802" spans="2:2" hidden="1" x14ac:dyDescent="0.2">
      <c r="B802" s="109" t="s">
        <v>3164</v>
      </c>
    </row>
  </sheetData>
  <autoFilter ref="B6:C698" xr:uid="{00000000-0001-0000-1000-000000000000}"/>
  <mergeCells count="18"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  <mergeCell ref="A482:AA482"/>
    <mergeCell ref="A1:AA3"/>
    <mergeCell ref="A4:AA4"/>
    <mergeCell ref="A5:AA5"/>
    <mergeCell ref="A164:AA164"/>
    <mergeCell ref="A323:AA323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8F516-748A-4910-A8D6-028D8FE5BCDE}">
  <sheetPr>
    <tabColor theme="7" tint="0.59999389629810485"/>
    <pageSetUpPr fitToPage="1"/>
  </sheetPr>
  <dimension ref="A1:AB802"/>
  <sheetViews>
    <sheetView view="pageBreakPreview" zoomScale="60" zoomScaleNormal="100" workbookViewId="0">
      <selection activeCell="N16" sqref="N16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x14ac:dyDescent="0.2">
      <c r="A1" s="175" t="s">
        <v>2412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5" customHeight="1" x14ac:dyDescent="0.25">
      <c r="A4" s="178" t="s">
        <v>1030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A5" s="181" t="s">
        <v>207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5" t="s">
        <v>62</v>
      </c>
      <c r="B6" s="26" t="s">
        <v>208</v>
      </c>
      <c r="C6" s="25" t="s">
        <v>209</v>
      </c>
      <c r="D6" s="26" t="s">
        <v>210</v>
      </c>
      <c r="E6" s="26" t="s">
        <v>211</v>
      </c>
      <c r="F6" s="26" t="s">
        <v>212</v>
      </c>
      <c r="G6" s="26" t="s">
        <v>213</v>
      </c>
      <c r="H6" s="26" t="s">
        <v>214</v>
      </c>
      <c r="I6" s="26" t="s">
        <v>215</v>
      </c>
      <c r="J6" s="26" t="s">
        <v>216</v>
      </c>
      <c r="K6" s="26" t="s">
        <v>217</v>
      </c>
      <c r="L6" s="26" t="s">
        <v>218</v>
      </c>
      <c r="M6" s="26" t="s">
        <v>219</v>
      </c>
      <c r="N6" s="26" t="s">
        <v>220</v>
      </c>
      <c r="O6" s="26" t="s">
        <v>221</v>
      </c>
      <c r="P6" s="26" t="s">
        <v>222</v>
      </c>
      <c r="Q6" s="26" t="s">
        <v>223</v>
      </c>
      <c r="R6" s="26" t="s">
        <v>224</v>
      </c>
      <c r="S6" s="26" t="s">
        <v>225</v>
      </c>
      <c r="T6" s="26" t="s">
        <v>226</v>
      </c>
      <c r="U6" s="26" t="s">
        <v>227</v>
      </c>
      <c r="V6" s="26" t="s">
        <v>228</v>
      </c>
      <c r="W6" s="26" t="s">
        <v>229</v>
      </c>
      <c r="X6" s="26" t="s">
        <v>230</v>
      </c>
      <c r="Y6" s="26" t="s">
        <v>231</v>
      </c>
      <c r="Z6" s="26" t="s">
        <v>232</v>
      </c>
      <c r="AA6" s="26" t="s">
        <v>233</v>
      </c>
    </row>
    <row r="7" spans="1:27" x14ac:dyDescent="0.2">
      <c r="A7" s="97" t="s">
        <v>2413</v>
      </c>
      <c r="B7" s="27" t="str">
        <f>"01"&amp;"."&amp;$B$801&amp;"."&amp;$B$802</f>
        <v>01.01.2023</v>
      </c>
      <c r="C7" s="89" t="s">
        <v>74</v>
      </c>
      <c r="D7" s="90">
        <f>ROUND(((D8+D9+D11+D10)/1000),5)</f>
        <v>1.34457</v>
      </c>
      <c r="E7" s="90">
        <f>ROUND(((E8+E9+E11+E10)/1000),5)</f>
        <v>1.2899499999999999</v>
      </c>
      <c r="F7" s="90">
        <f>ROUND(((F8+F9+F11+F10)/1000),5)</f>
        <v>1.3366400000000001</v>
      </c>
      <c r="G7" s="90">
        <f t="shared" ref="G7:AA7" si="0">ROUND(((G8+G9+G11+G10)/1000),5)</f>
        <v>1.28657</v>
      </c>
      <c r="H7" s="90">
        <f t="shared" si="0"/>
        <v>1.26339</v>
      </c>
      <c r="I7" s="90">
        <f t="shared" si="0"/>
        <v>1.2635400000000001</v>
      </c>
      <c r="J7" s="90">
        <f t="shared" si="0"/>
        <v>1.26352</v>
      </c>
      <c r="K7" s="90">
        <f t="shared" si="0"/>
        <v>1.24631</v>
      </c>
      <c r="L7" s="90">
        <f t="shared" si="0"/>
        <v>1.2111099999999999</v>
      </c>
      <c r="M7" s="90">
        <f t="shared" si="0"/>
        <v>1.2329300000000001</v>
      </c>
      <c r="N7" s="90">
        <f t="shared" si="0"/>
        <v>1.3299099999999999</v>
      </c>
      <c r="O7" s="90">
        <f t="shared" si="0"/>
        <v>1.34633</v>
      </c>
      <c r="P7" s="90">
        <f t="shared" si="0"/>
        <v>1.4297899999999999</v>
      </c>
      <c r="Q7" s="90">
        <f t="shared" si="0"/>
        <v>1.46854</v>
      </c>
      <c r="R7" s="90">
        <f t="shared" si="0"/>
        <v>1.4411700000000001</v>
      </c>
      <c r="S7" s="90">
        <f t="shared" si="0"/>
        <v>1.53037</v>
      </c>
      <c r="T7" s="90">
        <f t="shared" si="0"/>
        <v>1.64422</v>
      </c>
      <c r="U7" s="90">
        <f t="shared" si="0"/>
        <v>1.67374</v>
      </c>
      <c r="V7" s="90">
        <f t="shared" si="0"/>
        <v>1.6742900000000001</v>
      </c>
      <c r="W7" s="90">
        <f t="shared" si="0"/>
        <v>1.67462</v>
      </c>
      <c r="X7" s="90">
        <f t="shared" si="0"/>
        <v>1.6911099999999999</v>
      </c>
      <c r="Y7" s="90">
        <f t="shared" si="0"/>
        <v>1.6729000000000001</v>
      </c>
      <c r="Z7" s="90">
        <f t="shared" si="0"/>
        <v>1.43818</v>
      </c>
      <c r="AA7" s="90">
        <f t="shared" si="0"/>
        <v>1.27074</v>
      </c>
    </row>
    <row r="8" spans="1:27" ht="12.75" hidden="1" customHeight="1" outlineLevel="1" x14ac:dyDescent="0.2">
      <c r="A8" s="98" t="s">
        <v>2414</v>
      </c>
      <c r="B8" s="62" t="s">
        <v>236</v>
      </c>
      <c r="C8" s="42" t="s">
        <v>77</v>
      </c>
      <c r="D8" s="43">
        <v>1161.45</v>
      </c>
      <c r="E8" s="43">
        <v>1106.83</v>
      </c>
      <c r="F8" s="43">
        <v>1153.52</v>
      </c>
      <c r="G8" s="43">
        <v>1103.45</v>
      </c>
      <c r="H8" s="43">
        <v>1080.27</v>
      </c>
      <c r="I8" s="43">
        <v>1080.42</v>
      </c>
      <c r="J8" s="43">
        <v>1080.4000000000001</v>
      </c>
      <c r="K8" s="43">
        <v>1063.19</v>
      </c>
      <c r="L8" s="43">
        <v>1027.99</v>
      </c>
      <c r="M8" s="43">
        <v>1049.81</v>
      </c>
      <c r="N8" s="43">
        <v>1146.79</v>
      </c>
      <c r="O8" s="43">
        <v>1163.21</v>
      </c>
      <c r="P8" s="43">
        <v>1246.67</v>
      </c>
      <c r="Q8" s="43">
        <v>1285.42</v>
      </c>
      <c r="R8" s="43">
        <v>1258.05</v>
      </c>
      <c r="S8" s="43">
        <v>1347.25</v>
      </c>
      <c r="T8" s="43">
        <v>1461.1</v>
      </c>
      <c r="U8" s="43">
        <v>1490.62</v>
      </c>
      <c r="V8" s="43">
        <v>1491.17</v>
      </c>
      <c r="W8" s="43">
        <v>1491.5</v>
      </c>
      <c r="X8" s="43">
        <v>1507.99</v>
      </c>
      <c r="Y8" s="43">
        <v>1489.78</v>
      </c>
      <c r="Z8" s="43">
        <v>1255.06</v>
      </c>
      <c r="AA8" s="43">
        <v>1087.6199999999999</v>
      </c>
    </row>
    <row r="9" spans="1:27" ht="12.75" hidden="1" customHeight="1" outlineLevel="1" x14ac:dyDescent="0.2">
      <c r="A9" s="98" t="s">
        <v>2415</v>
      </c>
      <c r="B9" s="62" t="s">
        <v>88</v>
      </c>
      <c r="C9" s="42" t="s">
        <v>77</v>
      </c>
      <c r="D9" s="43">
        <v>66.180000000000007</v>
      </c>
      <c r="E9" s="43">
        <f>$D$9</f>
        <v>66.180000000000007</v>
      </c>
      <c r="F9" s="43">
        <f t="shared" ref="F9:AA9" si="1">$D$9</f>
        <v>66.180000000000007</v>
      </c>
      <c r="G9" s="43">
        <f t="shared" si="1"/>
        <v>66.180000000000007</v>
      </c>
      <c r="H9" s="43">
        <f t="shared" si="1"/>
        <v>66.180000000000007</v>
      </c>
      <c r="I9" s="43">
        <f t="shared" si="1"/>
        <v>66.180000000000007</v>
      </c>
      <c r="J9" s="43">
        <f t="shared" si="1"/>
        <v>66.180000000000007</v>
      </c>
      <c r="K9" s="43">
        <f t="shared" si="1"/>
        <v>66.180000000000007</v>
      </c>
      <c r="L9" s="43">
        <f t="shared" si="1"/>
        <v>66.180000000000007</v>
      </c>
      <c r="M9" s="43">
        <f t="shared" si="1"/>
        <v>66.180000000000007</v>
      </c>
      <c r="N9" s="43">
        <f t="shared" si="1"/>
        <v>66.180000000000007</v>
      </c>
      <c r="O9" s="43">
        <f t="shared" si="1"/>
        <v>66.180000000000007</v>
      </c>
      <c r="P9" s="43">
        <f t="shared" si="1"/>
        <v>66.180000000000007</v>
      </c>
      <c r="Q9" s="43">
        <f t="shared" si="1"/>
        <v>66.180000000000007</v>
      </c>
      <c r="R9" s="43">
        <f t="shared" si="1"/>
        <v>66.180000000000007</v>
      </c>
      <c r="S9" s="43">
        <f t="shared" si="1"/>
        <v>66.180000000000007</v>
      </c>
      <c r="T9" s="43">
        <f t="shared" si="1"/>
        <v>66.180000000000007</v>
      </c>
      <c r="U9" s="43">
        <f t="shared" si="1"/>
        <v>66.180000000000007</v>
      </c>
      <c r="V9" s="43">
        <f t="shared" si="1"/>
        <v>66.180000000000007</v>
      </c>
      <c r="W9" s="43">
        <f t="shared" si="1"/>
        <v>66.180000000000007</v>
      </c>
      <c r="X9" s="43">
        <f t="shared" si="1"/>
        <v>66.180000000000007</v>
      </c>
      <c r="Y9" s="43">
        <f t="shared" si="1"/>
        <v>66.180000000000007</v>
      </c>
      <c r="Z9" s="43">
        <f t="shared" si="1"/>
        <v>66.180000000000007</v>
      </c>
      <c r="AA9" s="43">
        <f t="shared" si="1"/>
        <v>66.180000000000007</v>
      </c>
    </row>
    <row r="10" spans="1:27" ht="12.75" hidden="1" customHeight="1" outlineLevel="1" x14ac:dyDescent="0.2">
      <c r="A10" s="98" t="s">
        <v>2416</v>
      </c>
      <c r="B10" s="62" t="s">
        <v>81</v>
      </c>
      <c r="C10" s="42" t="s">
        <v>77</v>
      </c>
      <c r="D10" s="43">
        <v>6.71</v>
      </c>
      <c r="E10" s="43">
        <v>6.71</v>
      </c>
      <c r="F10" s="43">
        <v>6.71</v>
      </c>
      <c r="G10" s="43">
        <v>6.71</v>
      </c>
      <c r="H10" s="43">
        <v>6.71</v>
      </c>
      <c r="I10" s="43">
        <v>6.71</v>
      </c>
      <c r="J10" s="43">
        <v>6.71</v>
      </c>
      <c r="K10" s="43">
        <v>6.71</v>
      </c>
      <c r="L10" s="43">
        <v>6.71</v>
      </c>
      <c r="M10" s="43">
        <v>6.71</v>
      </c>
      <c r="N10" s="43">
        <v>6.71</v>
      </c>
      <c r="O10" s="43">
        <v>6.71</v>
      </c>
      <c r="P10" s="43">
        <v>6.71</v>
      </c>
      <c r="Q10" s="43">
        <v>6.71</v>
      </c>
      <c r="R10" s="43">
        <v>6.71</v>
      </c>
      <c r="S10" s="43">
        <v>6.71</v>
      </c>
      <c r="T10" s="43">
        <v>6.71</v>
      </c>
      <c r="U10" s="43">
        <v>6.71</v>
      </c>
      <c r="V10" s="43">
        <v>6.71</v>
      </c>
      <c r="W10" s="43">
        <v>6.71</v>
      </c>
      <c r="X10" s="43">
        <v>6.71</v>
      </c>
      <c r="Y10" s="43">
        <v>6.71</v>
      </c>
      <c r="Z10" s="43">
        <v>6.71</v>
      </c>
      <c r="AA10" s="43">
        <v>6.71</v>
      </c>
    </row>
    <row r="11" spans="1:27" ht="12.75" hidden="1" customHeight="1" outlineLevel="1" x14ac:dyDescent="0.2">
      <c r="A11" s="98" t="s">
        <v>2417</v>
      </c>
      <c r="B11" s="62" t="s">
        <v>79</v>
      </c>
      <c r="C11" s="42" t="s">
        <v>77</v>
      </c>
      <c r="D11" s="43">
        <v>110.23</v>
      </c>
      <c r="E11" s="43">
        <f>$D$11</f>
        <v>110.23</v>
      </c>
      <c r="F11" s="43">
        <f t="shared" ref="F11:AA11" si="2">$D$11</f>
        <v>110.23</v>
      </c>
      <c r="G11" s="43">
        <f t="shared" si="2"/>
        <v>110.23</v>
      </c>
      <c r="H11" s="43">
        <f t="shared" si="2"/>
        <v>110.23</v>
      </c>
      <c r="I11" s="43">
        <f t="shared" si="2"/>
        <v>110.23</v>
      </c>
      <c r="J11" s="43">
        <f t="shared" si="2"/>
        <v>110.23</v>
      </c>
      <c r="K11" s="43">
        <f t="shared" si="2"/>
        <v>110.23</v>
      </c>
      <c r="L11" s="43">
        <f t="shared" si="2"/>
        <v>110.23</v>
      </c>
      <c r="M11" s="43">
        <f t="shared" si="2"/>
        <v>110.23</v>
      </c>
      <c r="N11" s="43">
        <f t="shared" si="2"/>
        <v>110.23</v>
      </c>
      <c r="O11" s="43">
        <f t="shared" si="2"/>
        <v>110.23</v>
      </c>
      <c r="P11" s="43">
        <f t="shared" si="2"/>
        <v>110.23</v>
      </c>
      <c r="Q11" s="43">
        <f t="shared" si="2"/>
        <v>110.23</v>
      </c>
      <c r="R11" s="43">
        <f t="shared" si="2"/>
        <v>110.23</v>
      </c>
      <c r="S11" s="43">
        <f t="shared" si="2"/>
        <v>110.23</v>
      </c>
      <c r="T11" s="43">
        <f t="shared" si="2"/>
        <v>110.23</v>
      </c>
      <c r="U11" s="43">
        <f t="shared" si="2"/>
        <v>110.23</v>
      </c>
      <c r="V11" s="43">
        <f t="shared" si="2"/>
        <v>110.23</v>
      </c>
      <c r="W11" s="43">
        <f t="shared" si="2"/>
        <v>110.23</v>
      </c>
      <c r="X11" s="43">
        <f t="shared" si="2"/>
        <v>110.23</v>
      </c>
      <c r="Y11" s="43">
        <f t="shared" si="2"/>
        <v>110.23</v>
      </c>
      <c r="Z11" s="43">
        <f t="shared" si="2"/>
        <v>110.23</v>
      </c>
      <c r="AA11" s="43">
        <f t="shared" si="2"/>
        <v>110.23</v>
      </c>
    </row>
    <row r="12" spans="1:27" collapsed="1" x14ac:dyDescent="0.2">
      <c r="A12" s="97" t="s">
        <v>2418</v>
      </c>
      <c r="B12" s="27" t="str">
        <f>"02"&amp;"."&amp;$B$801&amp;"."&amp;$B$802</f>
        <v>02.01.2023</v>
      </c>
      <c r="C12" s="89" t="s">
        <v>74</v>
      </c>
      <c r="D12" s="90">
        <f>ROUND(((D13+D14+D16+D15)/1000),5)</f>
        <v>1.24396</v>
      </c>
      <c r="E12" s="90">
        <f>ROUND(((E13+E14+E16+E15)/1000),5)</f>
        <v>1.1751799999999999</v>
      </c>
      <c r="F12" s="90">
        <f>ROUND(((F13+F14+F16+F15)/1000),5)</f>
        <v>1.1335599999999999</v>
      </c>
      <c r="G12" s="90">
        <f t="shared" ref="G12:AA12" si="3">ROUND(((G13+G14+G16+G15)/1000),5)</f>
        <v>1.1166799999999999</v>
      </c>
      <c r="H12" s="90">
        <f t="shared" si="3"/>
        <v>1.13052</v>
      </c>
      <c r="I12" s="90">
        <f t="shared" si="3"/>
        <v>1.1475299999999999</v>
      </c>
      <c r="J12" s="90">
        <f t="shared" si="3"/>
        <v>1.15459</v>
      </c>
      <c r="K12" s="90">
        <f t="shared" si="3"/>
        <v>1.1802600000000001</v>
      </c>
      <c r="L12" s="90">
        <f t="shared" si="3"/>
        <v>1.2966299999999999</v>
      </c>
      <c r="M12" s="90">
        <f t="shared" si="3"/>
        <v>1.45421</v>
      </c>
      <c r="N12" s="90">
        <f t="shared" si="3"/>
        <v>1.7151099999999999</v>
      </c>
      <c r="O12" s="90">
        <f t="shared" si="3"/>
        <v>1.77973</v>
      </c>
      <c r="P12" s="90">
        <f t="shared" si="3"/>
        <v>1.7767299999999999</v>
      </c>
      <c r="Q12" s="90">
        <f t="shared" si="3"/>
        <v>1.7890900000000001</v>
      </c>
      <c r="R12" s="90">
        <f t="shared" si="3"/>
        <v>1.7432399999999999</v>
      </c>
      <c r="S12" s="90">
        <f t="shared" si="3"/>
        <v>1.7966299999999999</v>
      </c>
      <c r="T12" s="90">
        <f t="shared" si="3"/>
        <v>1.8334600000000001</v>
      </c>
      <c r="U12" s="90">
        <f t="shared" si="3"/>
        <v>1.8475699999999999</v>
      </c>
      <c r="V12" s="90">
        <f t="shared" si="3"/>
        <v>1.8469</v>
      </c>
      <c r="W12" s="90">
        <f t="shared" si="3"/>
        <v>1.8460300000000001</v>
      </c>
      <c r="X12" s="90">
        <f t="shared" si="3"/>
        <v>1.84826</v>
      </c>
      <c r="Y12" s="90">
        <f t="shared" si="3"/>
        <v>1.8305</v>
      </c>
      <c r="Z12" s="90">
        <f t="shared" si="3"/>
        <v>1.6548799999999999</v>
      </c>
      <c r="AA12" s="90">
        <f t="shared" si="3"/>
        <v>1.35917</v>
      </c>
    </row>
    <row r="13" spans="1:27" ht="12.75" hidden="1" customHeight="1" outlineLevel="1" x14ac:dyDescent="0.2">
      <c r="A13" s="98" t="s">
        <v>2419</v>
      </c>
      <c r="B13" s="62" t="s">
        <v>236</v>
      </c>
      <c r="C13" s="42" t="s">
        <v>77</v>
      </c>
      <c r="D13" s="43">
        <v>1060.8399999999999</v>
      </c>
      <c r="E13" s="43">
        <v>992.06</v>
      </c>
      <c r="F13" s="43">
        <v>950.44</v>
      </c>
      <c r="G13" s="43">
        <v>933.56</v>
      </c>
      <c r="H13" s="43">
        <v>947.4</v>
      </c>
      <c r="I13" s="43">
        <v>964.41</v>
      </c>
      <c r="J13" s="43">
        <v>971.47</v>
      </c>
      <c r="K13" s="43">
        <v>997.14</v>
      </c>
      <c r="L13" s="43">
        <v>1113.51</v>
      </c>
      <c r="M13" s="43">
        <v>1271.0899999999999</v>
      </c>
      <c r="N13" s="43">
        <v>1531.99</v>
      </c>
      <c r="O13" s="43">
        <v>1596.61</v>
      </c>
      <c r="P13" s="43">
        <v>1593.61</v>
      </c>
      <c r="Q13" s="43">
        <v>1605.97</v>
      </c>
      <c r="R13" s="43">
        <v>1560.12</v>
      </c>
      <c r="S13" s="43">
        <v>1613.51</v>
      </c>
      <c r="T13" s="43">
        <v>1650.34</v>
      </c>
      <c r="U13" s="43">
        <v>1664.45</v>
      </c>
      <c r="V13" s="43">
        <v>1663.78</v>
      </c>
      <c r="W13" s="43">
        <v>1662.91</v>
      </c>
      <c r="X13" s="43">
        <v>1665.14</v>
      </c>
      <c r="Y13" s="43">
        <v>1647.38</v>
      </c>
      <c r="Z13" s="43">
        <v>1471.76</v>
      </c>
      <c r="AA13" s="43">
        <v>1176.05</v>
      </c>
    </row>
    <row r="14" spans="1:27" ht="12.75" hidden="1" customHeight="1" outlineLevel="1" x14ac:dyDescent="0.2">
      <c r="A14" s="98" t="s">
        <v>2420</v>
      </c>
      <c r="B14" s="62" t="s">
        <v>88</v>
      </c>
      <c r="C14" s="42" t="s">
        <v>77</v>
      </c>
      <c r="D14" s="43">
        <f t="shared" ref="D14:AA14" si="4">$D$9</f>
        <v>66.180000000000007</v>
      </c>
      <c r="E14" s="43">
        <f t="shared" si="4"/>
        <v>66.180000000000007</v>
      </c>
      <c r="F14" s="43">
        <f t="shared" si="4"/>
        <v>66.180000000000007</v>
      </c>
      <c r="G14" s="43">
        <f t="shared" si="4"/>
        <v>66.180000000000007</v>
      </c>
      <c r="H14" s="43">
        <f t="shared" si="4"/>
        <v>66.180000000000007</v>
      </c>
      <c r="I14" s="43">
        <f t="shared" si="4"/>
        <v>66.180000000000007</v>
      </c>
      <c r="J14" s="43">
        <f t="shared" si="4"/>
        <v>66.180000000000007</v>
      </c>
      <c r="K14" s="43">
        <f t="shared" si="4"/>
        <v>66.180000000000007</v>
      </c>
      <c r="L14" s="43">
        <f t="shared" si="4"/>
        <v>66.180000000000007</v>
      </c>
      <c r="M14" s="43">
        <f t="shared" si="4"/>
        <v>66.180000000000007</v>
      </c>
      <c r="N14" s="43">
        <f t="shared" si="4"/>
        <v>66.180000000000007</v>
      </c>
      <c r="O14" s="43">
        <f t="shared" si="4"/>
        <v>66.180000000000007</v>
      </c>
      <c r="P14" s="43">
        <f t="shared" si="4"/>
        <v>66.180000000000007</v>
      </c>
      <c r="Q14" s="43">
        <f t="shared" si="4"/>
        <v>66.180000000000007</v>
      </c>
      <c r="R14" s="43">
        <f t="shared" si="4"/>
        <v>66.180000000000007</v>
      </c>
      <c r="S14" s="43">
        <f t="shared" si="4"/>
        <v>66.180000000000007</v>
      </c>
      <c r="T14" s="43">
        <f t="shared" si="4"/>
        <v>66.180000000000007</v>
      </c>
      <c r="U14" s="43">
        <f t="shared" si="4"/>
        <v>66.180000000000007</v>
      </c>
      <c r="V14" s="43">
        <f t="shared" si="4"/>
        <v>66.180000000000007</v>
      </c>
      <c r="W14" s="43">
        <f t="shared" si="4"/>
        <v>66.180000000000007</v>
      </c>
      <c r="X14" s="43">
        <f t="shared" si="4"/>
        <v>66.180000000000007</v>
      </c>
      <c r="Y14" s="43">
        <f t="shared" si="4"/>
        <v>66.180000000000007</v>
      </c>
      <c r="Z14" s="43">
        <f t="shared" si="4"/>
        <v>66.180000000000007</v>
      </c>
      <c r="AA14" s="43">
        <f t="shared" si="4"/>
        <v>66.180000000000007</v>
      </c>
    </row>
    <row r="15" spans="1:27" ht="12.75" hidden="1" customHeight="1" outlineLevel="1" x14ac:dyDescent="0.2">
      <c r="A15" s="98" t="s">
        <v>2421</v>
      </c>
      <c r="B15" s="62" t="s">
        <v>81</v>
      </c>
      <c r="C15" s="42" t="s">
        <v>77</v>
      </c>
      <c r="D15" s="43">
        <v>6.71</v>
      </c>
      <c r="E15" s="43">
        <v>6.71</v>
      </c>
      <c r="F15" s="43">
        <v>6.71</v>
      </c>
      <c r="G15" s="43">
        <v>6.71</v>
      </c>
      <c r="H15" s="43">
        <v>6.71</v>
      </c>
      <c r="I15" s="43">
        <v>6.71</v>
      </c>
      <c r="J15" s="43">
        <v>6.71</v>
      </c>
      <c r="K15" s="43">
        <v>6.71</v>
      </c>
      <c r="L15" s="43">
        <v>6.71</v>
      </c>
      <c r="M15" s="43">
        <v>6.71</v>
      </c>
      <c r="N15" s="43">
        <v>6.71</v>
      </c>
      <c r="O15" s="43">
        <v>6.71</v>
      </c>
      <c r="P15" s="43">
        <v>6.71</v>
      </c>
      <c r="Q15" s="43">
        <v>6.71</v>
      </c>
      <c r="R15" s="43">
        <v>6.71</v>
      </c>
      <c r="S15" s="43">
        <v>6.71</v>
      </c>
      <c r="T15" s="43">
        <v>6.71</v>
      </c>
      <c r="U15" s="43">
        <v>6.71</v>
      </c>
      <c r="V15" s="43">
        <v>6.71</v>
      </c>
      <c r="W15" s="43">
        <v>6.71</v>
      </c>
      <c r="X15" s="43">
        <v>6.71</v>
      </c>
      <c r="Y15" s="43">
        <v>6.71</v>
      </c>
      <c r="Z15" s="43">
        <v>6.71</v>
      </c>
      <c r="AA15" s="43">
        <v>6.71</v>
      </c>
    </row>
    <row r="16" spans="1:27" ht="12.75" hidden="1" customHeight="1" outlineLevel="1" x14ac:dyDescent="0.2">
      <c r="A16" s="98" t="s">
        <v>2422</v>
      </c>
      <c r="B16" s="62" t="s">
        <v>79</v>
      </c>
      <c r="C16" s="42" t="s">
        <v>77</v>
      </c>
      <c r="D16" s="43">
        <f>$D$11</f>
        <v>110.23</v>
      </c>
      <c r="E16" s="43">
        <f t="shared" ref="E16:AA16" si="5">$D$11</f>
        <v>110.23</v>
      </c>
      <c r="F16" s="43">
        <f t="shared" si="5"/>
        <v>110.23</v>
      </c>
      <c r="G16" s="43">
        <f t="shared" si="5"/>
        <v>110.23</v>
      </c>
      <c r="H16" s="43">
        <f t="shared" si="5"/>
        <v>110.23</v>
      </c>
      <c r="I16" s="43">
        <f t="shared" si="5"/>
        <v>110.23</v>
      </c>
      <c r="J16" s="43">
        <f t="shared" si="5"/>
        <v>110.23</v>
      </c>
      <c r="K16" s="43">
        <f t="shared" si="5"/>
        <v>110.23</v>
      </c>
      <c r="L16" s="43">
        <f t="shared" si="5"/>
        <v>110.23</v>
      </c>
      <c r="M16" s="43">
        <f t="shared" si="5"/>
        <v>110.23</v>
      </c>
      <c r="N16" s="43">
        <f t="shared" si="5"/>
        <v>110.23</v>
      </c>
      <c r="O16" s="43">
        <f t="shared" si="5"/>
        <v>110.23</v>
      </c>
      <c r="P16" s="43">
        <f t="shared" si="5"/>
        <v>110.23</v>
      </c>
      <c r="Q16" s="43">
        <f t="shared" si="5"/>
        <v>110.23</v>
      </c>
      <c r="R16" s="43">
        <f t="shared" si="5"/>
        <v>110.23</v>
      </c>
      <c r="S16" s="43">
        <f t="shared" si="5"/>
        <v>110.23</v>
      </c>
      <c r="T16" s="43">
        <f t="shared" si="5"/>
        <v>110.23</v>
      </c>
      <c r="U16" s="43">
        <f t="shared" si="5"/>
        <v>110.23</v>
      </c>
      <c r="V16" s="43">
        <f t="shared" si="5"/>
        <v>110.23</v>
      </c>
      <c r="W16" s="43">
        <f t="shared" si="5"/>
        <v>110.23</v>
      </c>
      <c r="X16" s="43">
        <f t="shared" si="5"/>
        <v>110.23</v>
      </c>
      <c r="Y16" s="43">
        <f t="shared" si="5"/>
        <v>110.23</v>
      </c>
      <c r="Z16" s="43">
        <f t="shared" si="5"/>
        <v>110.23</v>
      </c>
      <c r="AA16" s="43">
        <f t="shared" si="5"/>
        <v>110.23</v>
      </c>
    </row>
    <row r="17" spans="1:27" ht="12.75" customHeight="1" collapsed="1" x14ac:dyDescent="0.2">
      <c r="A17" s="97" t="s">
        <v>2423</v>
      </c>
      <c r="B17" s="27" t="str">
        <f>"03"&amp;"."&amp;$B$801&amp;"."&amp;$B$802</f>
        <v>03.01.2023</v>
      </c>
      <c r="C17" s="89" t="s">
        <v>74</v>
      </c>
      <c r="D17" s="90">
        <f>ROUND(((D18+D19+D21+D20)/1000),5)</f>
        <v>1.29545</v>
      </c>
      <c r="E17" s="90">
        <f>ROUND(((E18+E19+E21+E20)/1000),5)</f>
        <v>1.2279500000000001</v>
      </c>
      <c r="F17" s="90">
        <f>ROUND(((F18+F19+F21+F20)/1000),5)</f>
        <v>1.1796800000000001</v>
      </c>
      <c r="G17" s="90">
        <f t="shared" ref="G17:AA17" si="6">ROUND(((G18+G19+G21+G20)/1000),5)</f>
        <v>1.1411899999999999</v>
      </c>
      <c r="H17" s="90">
        <f t="shared" si="6"/>
        <v>1.18431</v>
      </c>
      <c r="I17" s="90">
        <f t="shared" si="6"/>
        <v>1.2010799999999999</v>
      </c>
      <c r="J17" s="90">
        <f t="shared" si="6"/>
        <v>1.21715</v>
      </c>
      <c r="K17" s="90">
        <f t="shared" si="6"/>
        <v>1.2566299999999999</v>
      </c>
      <c r="L17" s="90">
        <f t="shared" si="6"/>
        <v>1.48299</v>
      </c>
      <c r="M17" s="90">
        <f t="shared" si="6"/>
        <v>1.76396</v>
      </c>
      <c r="N17" s="90">
        <f t="shared" si="6"/>
        <v>1.81348</v>
      </c>
      <c r="O17" s="90">
        <f t="shared" si="6"/>
        <v>1.8325899999999999</v>
      </c>
      <c r="P17" s="90">
        <f t="shared" si="6"/>
        <v>1.83765</v>
      </c>
      <c r="Q17" s="90">
        <f t="shared" si="6"/>
        <v>1.8424799999999999</v>
      </c>
      <c r="R17" s="90">
        <f t="shared" si="6"/>
        <v>1.81016</v>
      </c>
      <c r="S17" s="90">
        <f t="shared" si="6"/>
        <v>1.81535</v>
      </c>
      <c r="T17" s="90">
        <f t="shared" si="6"/>
        <v>1.8441000000000001</v>
      </c>
      <c r="U17" s="90">
        <f t="shared" si="6"/>
        <v>1.8586499999999999</v>
      </c>
      <c r="V17" s="90">
        <f t="shared" si="6"/>
        <v>1.8616299999999999</v>
      </c>
      <c r="W17" s="90">
        <f t="shared" si="6"/>
        <v>1.8460399999999999</v>
      </c>
      <c r="X17" s="90">
        <f t="shared" si="6"/>
        <v>1.84592</v>
      </c>
      <c r="Y17" s="90">
        <f t="shared" si="6"/>
        <v>1.78891</v>
      </c>
      <c r="Z17" s="90">
        <f t="shared" si="6"/>
        <v>1.4639200000000001</v>
      </c>
      <c r="AA17" s="90">
        <f t="shared" si="6"/>
        <v>1.2389300000000001</v>
      </c>
    </row>
    <row r="18" spans="1:27" ht="12.75" hidden="1" customHeight="1" outlineLevel="1" x14ac:dyDescent="0.2">
      <c r="A18" s="98" t="s">
        <v>2424</v>
      </c>
      <c r="B18" s="62" t="s">
        <v>236</v>
      </c>
      <c r="C18" s="42" t="s">
        <v>77</v>
      </c>
      <c r="D18" s="43">
        <v>1112.33</v>
      </c>
      <c r="E18" s="43">
        <v>1044.83</v>
      </c>
      <c r="F18" s="43">
        <v>996.56</v>
      </c>
      <c r="G18" s="43">
        <v>958.07</v>
      </c>
      <c r="H18" s="43">
        <v>1001.19</v>
      </c>
      <c r="I18" s="43">
        <v>1017.96</v>
      </c>
      <c r="J18" s="43">
        <v>1034.03</v>
      </c>
      <c r="K18" s="43">
        <v>1073.51</v>
      </c>
      <c r="L18" s="43">
        <v>1299.8699999999999</v>
      </c>
      <c r="M18" s="43">
        <v>1580.84</v>
      </c>
      <c r="N18" s="43">
        <v>1630.36</v>
      </c>
      <c r="O18" s="43">
        <v>1649.47</v>
      </c>
      <c r="P18" s="43">
        <v>1654.53</v>
      </c>
      <c r="Q18" s="43">
        <v>1659.36</v>
      </c>
      <c r="R18" s="43">
        <v>1627.04</v>
      </c>
      <c r="S18" s="43">
        <v>1632.23</v>
      </c>
      <c r="T18" s="43">
        <v>1660.98</v>
      </c>
      <c r="U18" s="43">
        <v>1675.53</v>
      </c>
      <c r="V18" s="43">
        <v>1678.51</v>
      </c>
      <c r="W18" s="43">
        <v>1662.92</v>
      </c>
      <c r="X18" s="43">
        <v>1662.8</v>
      </c>
      <c r="Y18" s="43">
        <v>1605.79</v>
      </c>
      <c r="Z18" s="43">
        <v>1280.8</v>
      </c>
      <c r="AA18" s="43">
        <v>1055.81</v>
      </c>
    </row>
    <row r="19" spans="1:27" ht="12.75" hidden="1" customHeight="1" outlineLevel="1" x14ac:dyDescent="0.2">
      <c r="A19" s="98" t="s">
        <v>2425</v>
      </c>
      <c r="B19" s="62" t="s">
        <v>88</v>
      </c>
      <c r="C19" s="42" t="s">
        <v>77</v>
      </c>
      <c r="D19" s="43">
        <f t="shared" ref="D19:AA19" si="7">$D$9</f>
        <v>66.180000000000007</v>
      </c>
      <c r="E19" s="43">
        <f t="shared" si="7"/>
        <v>66.180000000000007</v>
      </c>
      <c r="F19" s="43">
        <f t="shared" si="7"/>
        <v>66.180000000000007</v>
      </c>
      <c r="G19" s="43">
        <f t="shared" si="7"/>
        <v>66.180000000000007</v>
      </c>
      <c r="H19" s="43">
        <f t="shared" si="7"/>
        <v>66.180000000000007</v>
      </c>
      <c r="I19" s="43">
        <f t="shared" si="7"/>
        <v>66.180000000000007</v>
      </c>
      <c r="J19" s="43">
        <f t="shared" si="7"/>
        <v>66.180000000000007</v>
      </c>
      <c r="K19" s="43">
        <f t="shared" si="7"/>
        <v>66.180000000000007</v>
      </c>
      <c r="L19" s="43">
        <f t="shared" si="7"/>
        <v>66.180000000000007</v>
      </c>
      <c r="M19" s="43">
        <f t="shared" si="7"/>
        <v>66.180000000000007</v>
      </c>
      <c r="N19" s="43">
        <f t="shared" si="7"/>
        <v>66.180000000000007</v>
      </c>
      <c r="O19" s="43">
        <f t="shared" si="7"/>
        <v>66.180000000000007</v>
      </c>
      <c r="P19" s="43">
        <f t="shared" si="7"/>
        <v>66.180000000000007</v>
      </c>
      <c r="Q19" s="43">
        <f t="shared" si="7"/>
        <v>66.180000000000007</v>
      </c>
      <c r="R19" s="43">
        <f t="shared" si="7"/>
        <v>66.180000000000007</v>
      </c>
      <c r="S19" s="43">
        <f t="shared" si="7"/>
        <v>66.180000000000007</v>
      </c>
      <c r="T19" s="43">
        <f t="shared" si="7"/>
        <v>66.180000000000007</v>
      </c>
      <c r="U19" s="43">
        <f t="shared" si="7"/>
        <v>66.180000000000007</v>
      </c>
      <c r="V19" s="43">
        <f t="shared" si="7"/>
        <v>66.180000000000007</v>
      </c>
      <c r="W19" s="43">
        <f t="shared" si="7"/>
        <v>66.180000000000007</v>
      </c>
      <c r="X19" s="43">
        <f t="shared" si="7"/>
        <v>66.180000000000007</v>
      </c>
      <c r="Y19" s="43">
        <f t="shared" si="7"/>
        <v>66.180000000000007</v>
      </c>
      <c r="Z19" s="43">
        <f t="shared" si="7"/>
        <v>66.180000000000007</v>
      </c>
      <c r="AA19" s="43">
        <f t="shared" si="7"/>
        <v>66.180000000000007</v>
      </c>
    </row>
    <row r="20" spans="1:27" ht="12.75" hidden="1" customHeight="1" outlineLevel="1" x14ac:dyDescent="0.2">
      <c r="A20" s="98" t="s">
        <v>2426</v>
      </c>
      <c r="B20" s="62" t="s">
        <v>81</v>
      </c>
      <c r="C20" s="42" t="s">
        <v>77</v>
      </c>
      <c r="D20" s="43">
        <v>6.71</v>
      </c>
      <c r="E20" s="43">
        <v>6.71</v>
      </c>
      <c r="F20" s="43">
        <v>6.71</v>
      </c>
      <c r="G20" s="43">
        <v>6.71</v>
      </c>
      <c r="H20" s="43">
        <v>6.71</v>
      </c>
      <c r="I20" s="43">
        <v>6.71</v>
      </c>
      <c r="J20" s="43">
        <v>6.71</v>
      </c>
      <c r="K20" s="43">
        <v>6.71</v>
      </c>
      <c r="L20" s="43">
        <v>6.71</v>
      </c>
      <c r="M20" s="43">
        <v>6.71</v>
      </c>
      <c r="N20" s="43">
        <v>6.71</v>
      </c>
      <c r="O20" s="43">
        <v>6.71</v>
      </c>
      <c r="P20" s="43">
        <v>6.71</v>
      </c>
      <c r="Q20" s="43">
        <v>6.71</v>
      </c>
      <c r="R20" s="43">
        <v>6.71</v>
      </c>
      <c r="S20" s="43">
        <v>6.71</v>
      </c>
      <c r="T20" s="43">
        <v>6.71</v>
      </c>
      <c r="U20" s="43">
        <v>6.71</v>
      </c>
      <c r="V20" s="43">
        <v>6.71</v>
      </c>
      <c r="W20" s="43">
        <v>6.71</v>
      </c>
      <c r="X20" s="43">
        <v>6.71</v>
      </c>
      <c r="Y20" s="43">
        <v>6.71</v>
      </c>
      <c r="Z20" s="43">
        <v>6.71</v>
      </c>
      <c r="AA20" s="43">
        <v>6.71</v>
      </c>
    </row>
    <row r="21" spans="1:27" ht="12.75" hidden="1" customHeight="1" outlineLevel="1" x14ac:dyDescent="0.2">
      <c r="A21" s="98" t="s">
        <v>2427</v>
      </c>
      <c r="B21" s="62" t="s">
        <v>79</v>
      </c>
      <c r="C21" s="42" t="s">
        <v>77</v>
      </c>
      <c r="D21" s="43">
        <f>$D$11</f>
        <v>110.23</v>
      </c>
      <c r="E21" s="43">
        <f t="shared" ref="E21:AA21" si="8">$D$11</f>
        <v>110.23</v>
      </c>
      <c r="F21" s="43">
        <f t="shared" si="8"/>
        <v>110.23</v>
      </c>
      <c r="G21" s="43">
        <f t="shared" si="8"/>
        <v>110.23</v>
      </c>
      <c r="H21" s="43">
        <f t="shared" si="8"/>
        <v>110.23</v>
      </c>
      <c r="I21" s="43">
        <f t="shared" si="8"/>
        <v>110.23</v>
      </c>
      <c r="J21" s="43">
        <f t="shared" si="8"/>
        <v>110.23</v>
      </c>
      <c r="K21" s="43">
        <f t="shared" si="8"/>
        <v>110.23</v>
      </c>
      <c r="L21" s="43">
        <f t="shared" si="8"/>
        <v>110.23</v>
      </c>
      <c r="M21" s="43">
        <f t="shared" si="8"/>
        <v>110.23</v>
      </c>
      <c r="N21" s="43">
        <f t="shared" si="8"/>
        <v>110.23</v>
      </c>
      <c r="O21" s="43">
        <f t="shared" si="8"/>
        <v>110.23</v>
      </c>
      <c r="P21" s="43">
        <f t="shared" si="8"/>
        <v>110.23</v>
      </c>
      <c r="Q21" s="43">
        <f t="shared" si="8"/>
        <v>110.23</v>
      </c>
      <c r="R21" s="43">
        <f t="shared" si="8"/>
        <v>110.23</v>
      </c>
      <c r="S21" s="43">
        <f t="shared" si="8"/>
        <v>110.23</v>
      </c>
      <c r="T21" s="43">
        <f t="shared" si="8"/>
        <v>110.23</v>
      </c>
      <c r="U21" s="43">
        <f t="shared" si="8"/>
        <v>110.23</v>
      </c>
      <c r="V21" s="43">
        <f t="shared" si="8"/>
        <v>110.23</v>
      </c>
      <c r="W21" s="43">
        <f t="shared" si="8"/>
        <v>110.23</v>
      </c>
      <c r="X21" s="43">
        <f t="shared" si="8"/>
        <v>110.23</v>
      </c>
      <c r="Y21" s="43">
        <f t="shared" si="8"/>
        <v>110.23</v>
      </c>
      <c r="Z21" s="43">
        <f t="shared" si="8"/>
        <v>110.23</v>
      </c>
      <c r="AA21" s="43">
        <f t="shared" si="8"/>
        <v>110.23</v>
      </c>
    </row>
    <row r="22" spans="1:27" ht="12.75" customHeight="1" collapsed="1" x14ac:dyDescent="0.2">
      <c r="A22" s="97" t="s">
        <v>2428</v>
      </c>
      <c r="B22" s="27" t="str">
        <f>"04"&amp;"."&amp;$B$801&amp;"."&amp;$B$802</f>
        <v>04.01.2023</v>
      </c>
      <c r="C22" s="89" t="s">
        <v>74</v>
      </c>
      <c r="D22" s="90">
        <f>ROUND(((D23+D24+D26+D25)/1000),5)</f>
        <v>1.21791</v>
      </c>
      <c r="E22" s="90">
        <f>ROUND(((E23+E24+E26+E25)/1000),5)</f>
        <v>1.1572</v>
      </c>
      <c r="F22" s="90">
        <f>ROUND(((F23+F24+F26+F25)/1000),5)</f>
        <v>1.1211899999999999</v>
      </c>
      <c r="G22" s="90">
        <f t="shared" ref="G22:AA22" si="9">ROUND(((G23+G24+G26+G25)/1000),5)</f>
        <v>1.0879700000000001</v>
      </c>
      <c r="H22" s="90">
        <f t="shared" si="9"/>
        <v>1.1350899999999999</v>
      </c>
      <c r="I22" s="90">
        <f t="shared" si="9"/>
        <v>1.1693100000000001</v>
      </c>
      <c r="J22" s="90">
        <f t="shared" si="9"/>
        <v>1.20695</v>
      </c>
      <c r="K22" s="90">
        <f t="shared" si="9"/>
        <v>1.3097799999999999</v>
      </c>
      <c r="L22" s="90">
        <f t="shared" si="9"/>
        <v>1.5501199999999999</v>
      </c>
      <c r="M22" s="90">
        <f t="shared" si="9"/>
        <v>1.7955099999999999</v>
      </c>
      <c r="N22" s="90">
        <f t="shared" si="9"/>
        <v>1.8451500000000001</v>
      </c>
      <c r="O22" s="90">
        <f t="shared" si="9"/>
        <v>1.86541</v>
      </c>
      <c r="P22" s="90">
        <f t="shared" si="9"/>
        <v>1.86781</v>
      </c>
      <c r="Q22" s="90">
        <f t="shared" si="9"/>
        <v>1.8726700000000001</v>
      </c>
      <c r="R22" s="90">
        <f t="shared" si="9"/>
        <v>1.84724</v>
      </c>
      <c r="S22" s="90">
        <f t="shared" si="9"/>
        <v>1.84877</v>
      </c>
      <c r="T22" s="90">
        <f t="shared" si="9"/>
        <v>1.8698300000000001</v>
      </c>
      <c r="U22" s="90">
        <f t="shared" si="9"/>
        <v>1.89195</v>
      </c>
      <c r="V22" s="90">
        <f t="shared" si="9"/>
        <v>1.88229</v>
      </c>
      <c r="W22" s="90">
        <f t="shared" si="9"/>
        <v>1.87283</v>
      </c>
      <c r="X22" s="90">
        <f t="shared" si="9"/>
        <v>1.8759999999999999</v>
      </c>
      <c r="Y22" s="90">
        <f t="shared" si="9"/>
        <v>1.83955</v>
      </c>
      <c r="Z22" s="90">
        <f t="shared" si="9"/>
        <v>1.5787199999999999</v>
      </c>
      <c r="AA22" s="90">
        <f t="shared" si="9"/>
        <v>1.3234699999999999</v>
      </c>
    </row>
    <row r="23" spans="1:27" ht="12.75" hidden="1" customHeight="1" outlineLevel="1" x14ac:dyDescent="0.2">
      <c r="A23" s="98" t="s">
        <v>2429</v>
      </c>
      <c r="B23" s="62" t="s">
        <v>236</v>
      </c>
      <c r="C23" s="42" t="s">
        <v>77</v>
      </c>
      <c r="D23" s="43">
        <v>1034.79</v>
      </c>
      <c r="E23" s="43">
        <v>974.08</v>
      </c>
      <c r="F23" s="43">
        <v>938.07</v>
      </c>
      <c r="G23" s="43">
        <v>904.85</v>
      </c>
      <c r="H23" s="43">
        <v>951.97</v>
      </c>
      <c r="I23" s="43">
        <v>986.19</v>
      </c>
      <c r="J23" s="43">
        <v>1023.83</v>
      </c>
      <c r="K23" s="43">
        <v>1126.6600000000001</v>
      </c>
      <c r="L23" s="43">
        <v>1367</v>
      </c>
      <c r="M23" s="43">
        <v>1612.39</v>
      </c>
      <c r="N23" s="43">
        <v>1662.03</v>
      </c>
      <c r="O23" s="43">
        <v>1682.29</v>
      </c>
      <c r="P23" s="43">
        <v>1684.69</v>
      </c>
      <c r="Q23" s="43">
        <v>1689.55</v>
      </c>
      <c r="R23" s="43">
        <v>1664.12</v>
      </c>
      <c r="S23" s="43">
        <v>1665.65</v>
      </c>
      <c r="T23" s="43">
        <v>1686.71</v>
      </c>
      <c r="U23" s="43">
        <v>1708.83</v>
      </c>
      <c r="V23" s="43">
        <v>1699.17</v>
      </c>
      <c r="W23" s="43">
        <v>1689.71</v>
      </c>
      <c r="X23" s="43">
        <v>1692.88</v>
      </c>
      <c r="Y23" s="43">
        <v>1656.43</v>
      </c>
      <c r="Z23" s="43">
        <v>1395.6</v>
      </c>
      <c r="AA23" s="43">
        <v>1140.3499999999999</v>
      </c>
    </row>
    <row r="24" spans="1:27" ht="12.75" hidden="1" customHeight="1" outlineLevel="1" x14ac:dyDescent="0.2">
      <c r="A24" s="98" t="s">
        <v>2430</v>
      </c>
      <c r="B24" s="62" t="s">
        <v>88</v>
      </c>
      <c r="C24" s="42" t="s">
        <v>77</v>
      </c>
      <c r="D24" s="43">
        <f t="shared" ref="D24:AA24" si="10">$D$9</f>
        <v>66.180000000000007</v>
      </c>
      <c r="E24" s="43">
        <f t="shared" si="10"/>
        <v>66.180000000000007</v>
      </c>
      <c r="F24" s="43">
        <f t="shared" si="10"/>
        <v>66.180000000000007</v>
      </c>
      <c r="G24" s="43">
        <f t="shared" si="10"/>
        <v>66.180000000000007</v>
      </c>
      <c r="H24" s="43">
        <f t="shared" si="10"/>
        <v>66.180000000000007</v>
      </c>
      <c r="I24" s="43">
        <f t="shared" si="10"/>
        <v>66.180000000000007</v>
      </c>
      <c r="J24" s="43">
        <f t="shared" si="10"/>
        <v>66.180000000000007</v>
      </c>
      <c r="K24" s="43">
        <f t="shared" si="10"/>
        <v>66.180000000000007</v>
      </c>
      <c r="L24" s="43">
        <f t="shared" si="10"/>
        <v>66.180000000000007</v>
      </c>
      <c r="M24" s="43">
        <f t="shared" si="10"/>
        <v>66.180000000000007</v>
      </c>
      <c r="N24" s="43">
        <f t="shared" si="10"/>
        <v>66.180000000000007</v>
      </c>
      <c r="O24" s="43">
        <f t="shared" si="10"/>
        <v>66.180000000000007</v>
      </c>
      <c r="P24" s="43">
        <f t="shared" si="10"/>
        <v>66.180000000000007</v>
      </c>
      <c r="Q24" s="43">
        <f t="shared" si="10"/>
        <v>66.180000000000007</v>
      </c>
      <c r="R24" s="43">
        <f t="shared" si="10"/>
        <v>66.180000000000007</v>
      </c>
      <c r="S24" s="43">
        <f t="shared" si="10"/>
        <v>66.180000000000007</v>
      </c>
      <c r="T24" s="43">
        <f t="shared" si="10"/>
        <v>66.180000000000007</v>
      </c>
      <c r="U24" s="43">
        <f t="shared" si="10"/>
        <v>66.180000000000007</v>
      </c>
      <c r="V24" s="43">
        <f t="shared" si="10"/>
        <v>66.180000000000007</v>
      </c>
      <c r="W24" s="43">
        <f t="shared" si="10"/>
        <v>66.180000000000007</v>
      </c>
      <c r="X24" s="43">
        <f t="shared" si="10"/>
        <v>66.180000000000007</v>
      </c>
      <c r="Y24" s="43">
        <f t="shared" si="10"/>
        <v>66.180000000000007</v>
      </c>
      <c r="Z24" s="43">
        <f t="shared" si="10"/>
        <v>66.180000000000007</v>
      </c>
      <c r="AA24" s="43">
        <f t="shared" si="10"/>
        <v>66.180000000000007</v>
      </c>
    </row>
    <row r="25" spans="1:27" ht="12.75" hidden="1" customHeight="1" outlineLevel="1" x14ac:dyDescent="0.2">
      <c r="A25" s="98" t="s">
        <v>2431</v>
      </c>
      <c r="B25" s="62" t="s">
        <v>81</v>
      </c>
      <c r="C25" s="42" t="s">
        <v>77</v>
      </c>
      <c r="D25" s="43">
        <v>6.71</v>
      </c>
      <c r="E25" s="43">
        <v>6.71</v>
      </c>
      <c r="F25" s="43">
        <v>6.71</v>
      </c>
      <c r="G25" s="43">
        <v>6.71</v>
      </c>
      <c r="H25" s="43">
        <v>6.71</v>
      </c>
      <c r="I25" s="43">
        <v>6.71</v>
      </c>
      <c r="J25" s="43">
        <v>6.71</v>
      </c>
      <c r="K25" s="43">
        <v>6.71</v>
      </c>
      <c r="L25" s="43">
        <v>6.71</v>
      </c>
      <c r="M25" s="43">
        <v>6.71</v>
      </c>
      <c r="N25" s="43">
        <v>6.71</v>
      </c>
      <c r="O25" s="43">
        <v>6.71</v>
      </c>
      <c r="P25" s="43">
        <v>6.71</v>
      </c>
      <c r="Q25" s="43">
        <v>6.71</v>
      </c>
      <c r="R25" s="43">
        <v>6.71</v>
      </c>
      <c r="S25" s="43">
        <v>6.71</v>
      </c>
      <c r="T25" s="43">
        <v>6.71</v>
      </c>
      <c r="U25" s="43">
        <v>6.71</v>
      </c>
      <c r="V25" s="43">
        <v>6.71</v>
      </c>
      <c r="W25" s="43">
        <v>6.71</v>
      </c>
      <c r="X25" s="43">
        <v>6.71</v>
      </c>
      <c r="Y25" s="43">
        <v>6.71</v>
      </c>
      <c r="Z25" s="43">
        <v>6.71</v>
      </c>
      <c r="AA25" s="43">
        <v>6.71</v>
      </c>
    </row>
    <row r="26" spans="1:27" ht="12.75" hidden="1" customHeight="1" outlineLevel="1" x14ac:dyDescent="0.2">
      <c r="A26" s="98" t="s">
        <v>2432</v>
      </c>
      <c r="B26" s="62" t="s">
        <v>79</v>
      </c>
      <c r="C26" s="42" t="s">
        <v>77</v>
      </c>
      <c r="D26" s="43">
        <f>$D$11</f>
        <v>110.23</v>
      </c>
      <c r="E26" s="43">
        <f t="shared" ref="E26:AA26" si="11">$D$11</f>
        <v>110.23</v>
      </c>
      <c r="F26" s="43">
        <f t="shared" si="11"/>
        <v>110.23</v>
      </c>
      <c r="G26" s="43">
        <f t="shared" si="11"/>
        <v>110.23</v>
      </c>
      <c r="H26" s="43">
        <f t="shared" si="11"/>
        <v>110.23</v>
      </c>
      <c r="I26" s="43">
        <f t="shared" si="11"/>
        <v>110.23</v>
      </c>
      <c r="J26" s="43">
        <f t="shared" si="11"/>
        <v>110.23</v>
      </c>
      <c r="K26" s="43">
        <f t="shared" si="11"/>
        <v>110.23</v>
      </c>
      <c r="L26" s="43">
        <f t="shared" si="11"/>
        <v>110.23</v>
      </c>
      <c r="M26" s="43">
        <f t="shared" si="11"/>
        <v>110.23</v>
      </c>
      <c r="N26" s="43">
        <f t="shared" si="11"/>
        <v>110.23</v>
      </c>
      <c r="O26" s="43">
        <f t="shared" si="11"/>
        <v>110.23</v>
      </c>
      <c r="P26" s="43">
        <f t="shared" si="11"/>
        <v>110.23</v>
      </c>
      <c r="Q26" s="43">
        <f t="shared" si="11"/>
        <v>110.23</v>
      </c>
      <c r="R26" s="43">
        <f t="shared" si="11"/>
        <v>110.23</v>
      </c>
      <c r="S26" s="43">
        <f t="shared" si="11"/>
        <v>110.23</v>
      </c>
      <c r="T26" s="43">
        <f t="shared" si="11"/>
        <v>110.23</v>
      </c>
      <c r="U26" s="43">
        <f t="shared" si="11"/>
        <v>110.23</v>
      </c>
      <c r="V26" s="43">
        <f t="shared" si="11"/>
        <v>110.23</v>
      </c>
      <c r="W26" s="43">
        <f t="shared" si="11"/>
        <v>110.23</v>
      </c>
      <c r="X26" s="43">
        <f t="shared" si="11"/>
        <v>110.23</v>
      </c>
      <c r="Y26" s="43">
        <f t="shared" si="11"/>
        <v>110.23</v>
      </c>
      <c r="Z26" s="43">
        <f t="shared" si="11"/>
        <v>110.23</v>
      </c>
      <c r="AA26" s="43">
        <f t="shared" si="11"/>
        <v>110.23</v>
      </c>
    </row>
    <row r="27" spans="1:27" ht="12.75" customHeight="1" collapsed="1" x14ac:dyDescent="0.2">
      <c r="A27" s="97" t="s">
        <v>2433</v>
      </c>
      <c r="B27" s="27" t="str">
        <f>"05"&amp;"."&amp;$B$801&amp;"."&amp;$B$802</f>
        <v>05.01.2023</v>
      </c>
      <c r="C27" s="89" t="s">
        <v>74</v>
      </c>
      <c r="D27" s="90">
        <f>ROUND(((D28+D29+D31+D30)/1000),5)</f>
        <v>1.2512399999999999</v>
      </c>
      <c r="E27" s="90">
        <f>ROUND(((E28+E29+E31+E30)/1000),5)</f>
        <v>1.18923</v>
      </c>
      <c r="F27" s="90">
        <f>ROUND(((F28+F29+F31+F30)/1000),5)</f>
        <v>1.1366000000000001</v>
      </c>
      <c r="G27" s="90">
        <f t="shared" ref="G27:AA27" si="12">ROUND(((G28+G29+G31+G30)/1000),5)</f>
        <v>1.1308499999999999</v>
      </c>
      <c r="H27" s="90">
        <f t="shared" si="12"/>
        <v>1.16052</v>
      </c>
      <c r="I27" s="90">
        <f t="shared" si="12"/>
        <v>1.1794</v>
      </c>
      <c r="J27" s="90">
        <f t="shared" si="12"/>
        <v>1.2306699999999999</v>
      </c>
      <c r="K27" s="90">
        <f t="shared" si="12"/>
        <v>1.2958499999999999</v>
      </c>
      <c r="L27" s="90">
        <f t="shared" si="12"/>
        <v>1.5837000000000001</v>
      </c>
      <c r="M27" s="90">
        <f t="shared" si="12"/>
        <v>1.80731</v>
      </c>
      <c r="N27" s="90">
        <f t="shared" si="12"/>
        <v>1.84093</v>
      </c>
      <c r="O27" s="90">
        <f t="shared" si="12"/>
        <v>1.84748</v>
      </c>
      <c r="P27" s="90">
        <f t="shared" si="12"/>
        <v>1.84717</v>
      </c>
      <c r="Q27" s="90">
        <f t="shared" si="12"/>
        <v>1.84928</v>
      </c>
      <c r="R27" s="90">
        <f t="shared" si="12"/>
        <v>1.83928</v>
      </c>
      <c r="S27" s="90">
        <f t="shared" si="12"/>
        <v>1.83958</v>
      </c>
      <c r="T27" s="90">
        <f t="shared" si="12"/>
        <v>1.8504</v>
      </c>
      <c r="U27" s="90">
        <f t="shared" si="12"/>
        <v>1.86948</v>
      </c>
      <c r="V27" s="90">
        <f t="shared" si="12"/>
        <v>1.8613500000000001</v>
      </c>
      <c r="W27" s="90">
        <f t="shared" si="12"/>
        <v>1.8526</v>
      </c>
      <c r="X27" s="90">
        <f t="shared" si="12"/>
        <v>1.85358</v>
      </c>
      <c r="Y27" s="90">
        <f t="shared" si="12"/>
        <v>1.8389800000000001</v>
      </c>
      <c r="Z27" s="90">
        <f t="shared" si="12"/>
        <v>1.5056799999999999</v>
      </c>
      <c r="AA27" s="90">
        <f t="shared" si="12"/>
        <v>1.2764599999999999</v>
      </c>
    </row>
    <row r="28" spans="1:27" ht="12.75" hidden="1" customHeight="1" outlineLevel="1" x14ac:dyDescent="0.2">
      <c r="A28" s="98" t="s">
        <v>2434</v>
      </c>
      <c r="B28" s="62" t="s">
        <v>236</v>
      </c>
      <c r="C28" s="42" t="s">
        <v>77</v>
      </c>
      <c r="D28" s="43">
        <v>1068.1199999999999</v>
      </c>
      <c r="E28" s="43">
        <v>1006.11</v>
      </c>
      <c r="F28" s="43">
        <v>953.48</v>
      </c>
      <c r="G28" s="43">
        <v>947.73</v>
      </c>
      <c r="H28" s="43">
        <v>977.4</v>
      </c>
      <c r="I28" s="43">
        <v>996.28</v>
      </c>
      <c r="J28" s="43">
        <v>1047.55</v>
      </c>
      <c r="K28" s="43">
        <v>1112.73</v>
      </c>
      <c r="L28" s="43">
        <v>1400.58</v>
      </c>
      <c r="M28" s="43">
        <v>1624.19</v>
      </c>
      <c r="N28" s="43">
        <v>1657.81</v>
      </c>
      <c r="O28" s="43">
        <v>1664.36</v>
      </c>
      <c r="P28" s="43">
        <v>1664.05</v>
      </c>
      <c r="Q28" s="43">
        <v>1666.16</v>
      </c>
      <c r="R28" s="43">
        <v>1656.16</v>
      </c>
      <c r="S28" s="43">
        <v>1656.46</v>
      </c>
      <c r="T28" s="43">
        <v>1667.28</v>
      </c>
      <c r="U28" s="43">
        <v>1686.36</v>
      </c>
      <c r="V28" s="43">
        <v>1678.23</v>
      </c>
      <c r="W28" s="43">
        <v>1669.48</v>
      </c>
      <c r="X28" s="43">
        <v>1670.46</v>
      </c>
      <c r="Y28" s="43">
        <v>1655.86</v>
      </c>
      <c r="Z28" s="43">
        <v>1322.56</v>
      </c>
      <c r="AA28" s="43">
        <v>1093.3399999999999</v>
      </c>
    </row>
    <row r="29" spans="1:27" ht="12.75" hidden="1" customHeight="1" outlineLevel="1" x14ac:dyDescent="0.2">
      <c r="A29" s="98" t="s">
        <v>2435</v>
      </c>
      <c r="B29" s="62" t="s">
        <v>88</v>
      </c>
      <c r="C29" s="42" t="s">
        <v>77</v>
      </c>
      <c r="D29" s="43">
        <f t="shared" ref="D29:AA29" si="13">$D$9</f>
        <v>66.180000000000007</v>
      </c>
      <c r="E29" s="43">
        <f t="shared" si="13"/>
        <v>66.180000000000007</v>
      </c>
      <c r="F29" s="43">
        <f t="shared" si="13"/>
        <v>66.180000000000007</v>
      </c>
      <c r="G29" s="43">
        <f t="shared" si="13"/>
        <v>66.180000000000007</v>
      </c>
      <c r="H29" s="43">
        <f t="shared" si="13"/>
        <v>66.180000000000007</v>
      </c>
      <c r="I29" s="43">
        <f t="shared" si="13"/>
        <v>66.180000000000007</v>
      </c>
      <c r="J29" s="43">
        <f t="shared" si="13"/>
        <v>66.180000000000007</v>
      </c>
      <c r="K29" s="43">
        <f t="shared" si="13"/>
        <v>66.180000000000007</v>
      </c>
      <c r="L29" s="43">
        <f t="shared" si="13"/>
        <v>66.180000000000007</v>
      </c>
      <c r="M29" s="43">
        <f t="shared" si="13"/>
        <v>66.180000000000007</v>
      </c>
      <c r="N29" s="43">
        <f t="shared" si="13"/>
        <v>66.180000000000007</v>
      </c>
      <c r="O29" s="43">
        <f t="shared" si="13"/>
        <v>66.180000000000007</v>
      </c>
      <c r="P29" s="43">
        <f t="shared" si="13"/>
        <v>66.180000000000007</v>
      </c>
      <c r="Q29" s="43">
        <f t="shared" si="13"/>
        <v>66.180000000000007</v>
      </c>
      <c r="R29" s="43">
        <f t="shared" si="13"/>
        <v>66.180000000000007</v>
      </c>
      <c r="S29" s="43">
        <f t="shared" si="13"/>
        <v>66.180000000000007</v>
      </c>
      <c r="T29" s="43">
        <f t="shared" si="13"/>
        <v>66.180000000000007</v>
      </c>
      <c r="U29" s="43">
        <f t="shared" si="13"/>
        <v>66.180000000000007</v>
      </c>
      <c r="V29" s="43">
        <f t="shared" si="13"/>
        <v>66.180000000000007</v>
      </c>
      <c r="W29" s="43">
        <f t="shared" si="13"/>
        <v>66.180000000000007</v>
      </c>
      <c r="X29" s="43">
        <f t="shared" si="13"/>
        <v>66.180000000000007</v>
      </c>
      <c r="Y29" s="43">
        <f t="shared" si="13"/>
        <v>66.180000000000007</v>
      </c>
      <c r="Z29" s="43">
        <f t="shared" si="13"/>
        <v>66.180000000000007</v>
      </c>
      <c r="AA29" s="43">
        <f t="shared" si="13"/>
        <v>66.180000000000007</v>
      </c>
    </row>
    <row r="30" spans="1:27" ht="12.75" hidden="1" customHeight="1" outlineLevel="1" x14ac:dyDescent="0.2">
      <c r="A30" s="98" t="s">
        <v>2436</v>
      </c>
      <c r="B30" s="62" t="s">
        <v>81</v>
      </c>
      <c r="C30" s="42" t="s">
        <v>77</v>
      </c>
      <c r="D30" s="43">
        <v>6.71</v>
      </c>
      <c r="E30" s="43">
        <v>6.71</v>
      </c>
      <c r="F30" s="43">
        <v>6.71</v>
      </c>
      <c r="G30" s="43">
        <v>6.71</v>
      </c>
      <c r="H30" s="43">
        <v>6.71</v>
      </c>
      <c r="I30" s="43">
        <v>6.71</v>
      </c>
      <c r="J30" s="43">
        <v>6.71</v>
      </c>
      <c r="K30" s="43">
        <v>6.71</v>
      </c>
      <c r="L30" s="43">
        <v>6.71</v>
      </c>
      <c r="M30" s="43">
        <v>6.71</v>
      </c>
      <c r="N30" s="43">
        <v>6.71</v>
      </c>
      <c r="O30" s="43">
        <v>6.71</v>
      </c>
      <c r="P30" s="43">
        <v>6.71</v>
      </c>
      <c r="Q30" s="43">
        <v>6.71</v>
      </c>
      <c r="R30" s="43">
        <v>6.71</v>
      </c>
      <c r="S30" s="43">
        <v>6.71</v>
      </c>
      <c r="T30" s="43">
        <v>6.71</v>
      </c>
      <c r="U30" s="43">
        <v>6.71</v>
      </c>
      <c r="V30" s="43">
        <v>6.71</v>
      </c>
      <c r="W30" s="43">
        <v>6.71</v>
      </c>
      <c r="X30" s="43">
        <v>6.71</v>
      </c>
      <c r="Y30" s="43">
        <v>6.71</v>
      </c>
      <c r="Z30" s="43">
        <v>6.71</v>
      </c>
      <c r="AA30" s="43">
        <v>6.71</v>
      </c>
    </row>
    <row r="31" spans="1:27" ht="12.75" hidden="1" customHeight="1" outlineLevel="1" x14ac:dyDescent="0.2">
      <c r="A31" s="98" t="s">
        <v>2437</v>
      </c>
      <c r="B31" s="62" t="s">
        <v>79</v>
      </c>
      <c r="C31" s="42" t="s">
        <v>77</v>
      </c>
      <c r="D31" s="43">
        <f>$D$11</f>
        <v>110.23</v>
      </c>
      <c r="E31" s="43">
        <f t="shared" ref="E31:AA31" si="14">$D$11</f>
        <v>110.23</v>
      </c>
      <c r="F31" s="43">
        <f t="shared" si="14"/>
        <v>110.23</v>
      </c>
      <c r="G31" s="43">
        <f t="shared" si="14"/>
        <v>110.23</v>
      </c>
      <c r="H31" s="43">
        <f t="shared" si="14"/>
        <v>110.23</v>
      </c>
      <c r="I31" s="43">
        <f t="shared" si="14"/>
        <v>110.23</v>
      </c>
      <c r="J31" s="43">
        <f t="shared" si="14"/>
        <v>110.23</v>
      </c>
      <c r="K31" s="43">
        <f t="shared" si="14"/>
        <v>110.23</v>
      </c>
      <c r="L31" s="43">
        <f t="shared" si="14"/>
        <v>110.23</v>
      </c>
      <c r="M31" s="43">
        <f t="shared" si="14"/>
        <v>110.23</v>
      </c>
      <c r="N31" s="43">
        <f t="shared" si="14"/>
        <v>110.23</v>
      </c>
      <c r="O31" s="43">
        <f t="shared" si="14"/>
        <v>110.23</v>
      </c>
      <c r="P31" s="43">
        <f t="shared" si="14"/>
        <v>110.23</v>
      </c>
      <c r="Q31" s="43">
        <f t="shared" si="14"/>
        <v>110.23</v>
      </c>
      <c r="R31" s="43">
        <f t="shared" si="14"/>
        <v>110.23</v>
      </c>
      <c r="S31" s="43">
        <f t="shared" si="14"/>
        <v>110.23</v>
      </c>
      <c r="T31" s="43">
        <f t="shared" si="14"/>
        <v>110.23</v>
      </c>
      <c r="U31" s="43">
        <f t="shared" si="14"/>
        <v>110.23</v>
      </c>
      <c r="V31" s="43">
        <f t="shared" si="14"/>
        <v>110.23</v>
      </c>
      <c r="W31" s="43">
        <f t="shared" si="14"/>
        <v>110.23</v>
      </c>
      <c r="X31" s="43">
        <f t="shared" si="14"/>
        <v>110.23</v>
      </c>
      <c r="Y31" s="43">
        <f t="shared" si="14"/>
        <v>110.23</v>
      </c>
      <c r="Z31" s="43">
        <f t="shared" si="14"/>
        <v>110.23</v>
      </c>
      <c r="AA31" s="43">
        <f t="shared" si="14"/>
        <v>110.23</v>
      </c>
    </row>
    <row r="32" spans="1:27" ht="12.75" customHeight="1" collapsed="1" x14ac:dyDescent="0.2">
      <c r="A32" s="97" t="s">
        <v>2438</v>
      </c>
      <c r="B32" s="27" t="str">
        <f>"06"&amp;"."&amp;$B$801&amp;"."&amp;$B$802</f>
        <v>06.01.2023</v>
      </c>
      <c r="C32" s="89" t="s">
        <v>74</v>
      </c>
      <c r="D32" s="90">
        <f>ROUND(((D33+D34+D36+D35)/1000),5)</f>
        <v>1.2202200000000001</v>
      </c>
      <c r="E32" s="90">
        <f>ROUND(((E33+E34+E36+E35)/1000),5)</f>
        <v>1.11293</v>
      </c>
      <c r="F32" s="90">
        <f>ROUND(((F33+F34+F36+F35)/1000),5)</f>
        <v>1.0300100000000001</v>
      </c>
      <c r="G32" s="90">
        <f t="shared" ref="G32:AA32" si="15">ROUND(((G33+G34+G36+G35)/1000),5)</f>
        <v>1.00299</v>
      </c>
      <c r="H32" s="90">
        <f t="shared" si="15"/>
        <v>1.0324899999999999</v>
      </c>
      <c r="I32" s="90">
        <f t="shared" si="15"/>
        <v>1.0785199999999999</v>
      </c>
      <c r="J32" s="90">
        <f t="shared" si="15"/>
        <v>1.13096</v>
      </c>
      <c r="K32" s="90">
        <f t="shared" si="15"/>
        <v>1.26552</v>
      </c>
      <c r="L32" s="90">
        <f t="shared" si="15"/>
        <v>1.49885</v>
      </c>
      <c r="M32" s="90">
        <f t="shared" si="15"/>
        <v>1.75959</v>
      </c>
      <c r="N32" s="90">
        <f t="shared" si="15"/>
        <v>1.8065199999999999</v>
      </c>
      <c r="O32" s="90">
        <f t="shared" si="15"/>
        <v>1.8260700000000001</v>
      </c>
      <c r="P32" s="90">
        <f t="shared" si="15"/>
        <v>1.8298700000000001</v>
      </c>
      <c r="Q32" s="90">
        <f t="shared" si="15"/>
        <v>1.8335600000000001</v>
      </c>
      <c r="R32" s="90">
        <f t="shared" si="15"/>
        <v>1.8078000000000001</v>
      </c>
      <c r="S32" s="90">
        <f t="shared" si="15"/>
        <v>1.8161400000000001</v>
      </c>
      <c r="T32" s="90">
        <f t="shared" si="15"/>
        <v>1.8433600000000001</v>
      </c>
      <c r="U32" s="90">
        <f t="shared" si="15"/>
        <v>1.85341</v>
      </c>
      <c r="V32" s="90">
        <f t="shared" si="15"/>
        <v>1.8476699999999999</v>
      </c>
      <c r="W32" s="90">
        <f t="shared" si="15"/>
        <v>1.8448</v>
      </c>
      <c r="X32" s="90">
        <f t="shared" si="15"/>
        <v>1.8443700000000001</v>
      </c>
      <c r="Y32" s="90">
        <f t="shared" si="15"/>
        <v>1.7948999999999999</v>
      </c>
      <c r="Z32" s="90">
        <f t="shared" si="15"/>
        <v>1.46485</v>
      </c>
      <c r="AA32" s="90">
        <f t="shared" si="15"/>
        <v>1.28274</v>
      </c>
    </row>
    <row r="33" spans="1:27" ht="12.75" hidden="1" customHeight="1" outlineLevel="1" x14ac:dyDescent="0.2">
      <c r="A33" s="98" t="s">
        <v>2439</v>
      </c>
      <c r="B33" s="62" t="s">
        <v>236</v>
      </c>
      <c r="C33" s="42" t="s">
        <v>77</v>
      </c>
      <c r="D33" s="43">
        <v>1037.0999999999999</v>
      </c>
      <c r="E33" s="43">
        <v>929.81</v>
      </c>
      <c r="F33" s="43">
        <v>846.89</v>
      </c>
      <c r="G33" s="43">
        <v>819.87</v>
      </c>
      <c r="H33" s="43">
        <v>849.37</v>
      </c>
      <c r="I33" s="43">
        <v>895.4</v>
      </c>
      <c r="J33" s="43">
        <v>947.84</v>
      </c>
      <c r="K33" s="43">
        <v>1082.4000000000001</v>
      </c>
      <c r="L33" s="43">
        <v>1315.73</v>
      </c>
      <c r="M33" s="43">
        <v>1576.47</v>
      </c>
      <c r="N33" s="43">
        <v>1623.4</v>
      </c>
      <c r="O33" s="43">
        <v>1642.95</v>
      </c>
      <c r="P33" s="43">
        <v>1646.75</v>
      </c>
      <c r="Q33" s="43">
        <v>1650.44</v>
      </c>
      <c r="R33" s="43">
        <v>1624.68</v>
      </c>
      <c r="S33" s="43">
        <v>1633.02</v>
      </c>
      <c r="T33" s="43">
        <v>1660.24</v>
      </c>
      <c r="U33" s="43">
        <v>1670.29</v>
      </c>
      <c r="V33" s="43">
        <v>1664.55</v>
      </c>
      <c r="W33" s="43">
        <v>1661.68</v>
      </c>
      <c r="X33" s="43">
        <v>1661.25</v>
      </c>
      <c r="Y33" s="43">
        <v>1611.78</v>
      </c>
      <c r="Z33" s="43">
        <v>1281.73</v>
      </c>
      <c r="AA33" s="43">
        <v>1099.6199999999999</v>
      </c>
    </row>
    <row r="34" spans="1:27" ht="12.75" hidden="1" customHeight="1" outlineLevel="1" x14ac:dyDescent="0.2">
      <c r="A34" s="98" t="s">
        <v>2440</v>
      </c>
      <c r="B34" s="62" t="s">
        <v>88</v>
      </c>
      <c r="C34" s="42" t="s">
        <v>77</v>
      </c>
      <c r="D34" s="43">
        <f t="shared" ref="D34:AA34" si="16">$D$9</f>
        <v>66.180000000000007</v>
      </c>
      <c r="E34" s="43">
        <f t="shared" si="16"/>
        <v>66.180000000000007</v>
      </c>
      <c r="F34" s="43">
        <f t="shared" si="16"/>
        <v>66.180000000000007</v>
      </c>
      <c r="G34" s="43">
        <f t="shared" si="16"/>
        <v>66.180000000000007</v>
      </c>
      <c r="H34" s="43">
        <f t="shared" si="16"/>
        <v>66.180000000000007</v>
      </c>
      <c r="I34" s="43">
        <f t="shared" si="16"/>
        <v>66.180000000000007</v>
      </c>
      <c r="J34" s="43">
        <f t="shared" si="16"/>
        <v>66.180000000000007</v>
      </c>
      <c r="K34" s="43">
        <f t="shared" si="16"/>
        <v>66.180000000000007</v>
      </c>
      <c r="L34" s="43">
        <f t="shared" si="16"/>
        <v>66.180000000000007</v>
      </c>
      <c r="M34" s="43">
        <f t="shared" si="16"/>
        <v>66.180000000000007</v>
      </c>
      <c r="N34" s="43">
        <f t="shared" si="16"/>
        <v>66.180000000000007</v>
      </c>
      <c r="O34" s="43">
        <f t="shared" si="16"/>
        <v>66.180000000000007</v>
      </c>
      <c r="P34" s="43">
        <f t="shared" si="16"/>
        <v>66.180000000000007</v>
      </c>
      <c r="Q34" s="43">
        <f t="shared" si="16"/>
        <v>66.180000000000007</v>
      </c>
      <c r="R34" s="43">
        <f t="shared" si="16"/>
        <v>66.180000000000007</v>
      </c>
      <c r="S34" s="43">
        <f t="shared" si="16"/>
        <v>66.180000000000007</v>
      </c>
      <c r="T34" s="43">
        <f t="shared" si="16"/>
        <v>66.180000000000007</v>
      </c>
      <c r="U34" s="43">
        <f t="shared" si="16"/>
        <v>66.180000000000007</v>
      </c>
      <c r="V34" s="43">
        <f t="shared" si="16"/>
        <v>66.180000000000007</v>
      </c>
      <c r="W34" s="43">
        <f t="shared" si="16"/>
        <v>66.180000000000007</v>
      </c>
      <c r="X34" s="43">
        <f t="shared" si="16"/>
        <v>66.180000000000007</v>
      </c>
      <c r="Y34" s="43">
        <f t="shared" si="16"/>
        <v>66.180000000000007</v>
      </c>
      <c r="Z34" s="43">
        <f t="shared" si="16"/>
        <v>66.180000000000007</v>
      </c>
      <c r="AA34" s="43">
        <f t="shared" si="16"/>
        <v>66.180000000000007</v>
      </c>
    </row>
    <row r="35" spans="1:27" ht="12.75" hidden="1" customHeight="1" outlineLevel="1" x14ac:dyDescent="0.2">
      <c r="A35" s="98" t="s">
        <v>2441</v>
      </c>
      <c r="B35" s="62" t="s">
        <v>81</v>
      </c>
      <c r="C35" s="42" t="s">
        <v>77</v>
      </c>
      <c r="D35" s="43">
        <v>6.71</v>
      </c>
      <c r="E35" s="43">
        <v>6.71</v>
      </c>
      <c r="F35" s="43">
        <v>6.71</v>
      </c>
      <c r="G35" s="43">
        <v>6.71</v>
      </c>
      <c r="H35" s="43">
        <v>6.71</v>
      </c>
      <c r="I35" s="43">
        <v>6.71</v>
      </c>
      <c r="J35" s="43">
        <v>6.71</v>
      </c>
      <c r="K35" s="43">
        <v>6.71</v>
      </c>
      <c r="L35" s="43">
        <v>6.71</v>
      </c>
      <c r="M35" s="43">
        <v>6.71</v>
      </c>
      <c r="N35" s="43">
        <v>6.71</v>
      </c>
      <c r="O35" s="43">
        <v>6.71</v>
      </c>
      <c r="P35" s="43">
        <v>6.71</v>
      </c>
      <c r="Q35" s="43">
        <v>6.71</v>
      </c>
      <c r="R35" s="43">
        <v>6.71</v>
      </c>
      <c r="S35" s="43">
        <v>6.71</v>
      </c>
      <c r="T35" s="43">
        <v>6.71</v>
      </c>
      <c r="U35" s="43">
        <v>6.71</v>
      </c>
      <c r="V35" s="43">
        <v>6.71</v>
      </c>
      <c r="W35" s="43">
        <v>6.71</v>
      </c>
      <c r="X35" s="43">
        <v>6.71</v>
      </c>
      <c r="Y35" s="43">
        <v>6.71</v>
      </c>
      <c r="Z35" s="43">
        <v>6.71</v>
      </c>
      <c r="AA35" s="43">
        <v>6.71</v>
      </c>
    </row>
    <row r="36" spans="1:27" ht="12.75" hidden="1" customHeight="1" outlineLevel="1" x14ac:dyDescent="0.2">
      <c r="A36" s="98" t="s">
        <v>2442</v>
      </c>
      <c r="B36" s="62" t="s">
        <v>79</v>
      </c>
      <c r="C36" s="42" t="s">
        <v>77</v>
      </c>
      <c r="D36" s="43">
        <f>$D$11</f>
        <v>110.23</v>
      </c>
      <c r="E36" s="43">
        <f t="shared" ref="E36:AA36" si="17">$D$11</f>
        <v>110.23</v>
      </c>
      <c r="F36" s="43">
        <f t="shared" si="17"/>
        <v>110.23</v>
      </c>
      <c r="G36" s="43">
        <f t="shared" si="17"/>
        <v>110.23</v>
      </c>
      <c r="H36" s="43">
        <f t="shared" si="17"/>
        <v>110.23</v>
      </c>
      <c r="I36" s="43">
        <f t="shared" si="17"/>
        <v>110.23</v>
      </c>
      <c r="J36" s="43">
        <f t="shared" si="17"/>
        <v>110.23</v>
      </c>
      <c r="K36" s="43">
        <f t="shared" si="17"/>
        <v>110.23</v>
      </c>
      <c r="L36" s="43">
        <f t="shared" si="17"/>
        <v>110.23</v>
      </c>
      <c r="M36" s="43">
        <f t="shared" si="17"/>
        <v>110.23</v>
      </c>
      <c r="N36" s="43">
        <f t="shared" si="17"/>
        <v>110.23</v>
      </c>
      <c r="O36" s="43">
        <f t="shared" si="17"/>
        <v>110.23</v>
      </c>
      <c r="P36" s="43">
        <f t="shared" si="17"/>
        <v>110.23</v>
      </c>
      <c r="Q36" s="43">
        <f t="shared" si="17"/>
        <v>110.23</v>
      </c>
      <c r="R36" s="43">
        <f t="shared" si="17"/>
        <v>110.23</v>
      </c>
      <c r="S36" s="43">
        <f t="shared" si="17"/>
        <v>110.23</v>
      </c>
      <c r="T36" s="43">
        <f t="shared" si="17"/>
        <v>110.23</v>
      </c>
      <c r="U36" s="43">
        <f t="shared" si="17"/>
        <v>110.23</v>
      </c>
      <c r="V36" s="43">
        <f t="shared" si="17"/>
        <v>110.23</v>
      </c>
      <c r="W36" s="43">
        <f t="shared" si="17"/>
        <v>110.23</v>
      </c>
      <c r="X36" s="43">
        <f t="shared" si="17"/>
        <v>110.23</v>
      </c>
      <c r="Y36" s="43">
        <f t="shared" si="17"/>
        <v>110.23</v>
      </c>
      <c r="Z36" s="43">
        <f t="shared" si="17"/>
        <v>110.23</v>
      </c>
      <c r="AA36" s="43">
        <f t="shared" si="17"/>
        <v>110.23</v>
      </c>
    </row>
    <row r="37" spans="1:27" ht="12.75" customHeight="1" collapsed="1" x14ac:dyDescent="0.2">
      <c r="A37" s="97" t="s">
        <v>2443</v>
      </c>
      <c r="B37" s="27" t="str">
        <f>"07"&amp;"."&amp;$B$801&amp;"."&amp;$B$802</f>
        <v>07.01.2023</v>
      </c>
      <c r="C37" s="89" t="s">
        <v>74</v>
      </c>
      <c r="D37" s="90">
        <f>ROUND(((D38+D39+D41+D40)/1000),5)</f>
        <v>1.22113</v>
      </c>
      <c r="E37" s="90">
        <f>ROUND(((E38+E39+E41+E40)/1000),5)</f>
        <v>1.13178</v>
      </c>
      <c r="F37" s="90">
        <f>ROUND(((F38+F39+F41+F40)/1000),5)</f>
        <v>1.05966</v>
      </c>
      <c r="G37" s="90">
        <f t="shared" ref="G37:AA37" si="18">ROUND(((G38+G39+G41+G40)/1000),5)</f>
        <v>1.0260499999999999</v>
      </c>
      <c r="H37" s="90">
        <f t="shared" si="18"/>
        <v>1.0444800000000001</v>
      </c>
      <c r="I37" s="90">
        <f t="shared" si="18"/>
        <v>1.0732200000000001</v>
      </c>
      <c r="J37" s="90">
        <f t="shared" si="18"/>
        <v>1.1044400000000001</v>
      </c>
      <c r="K37" s="90">
        <f t="shared" si="18"/>
        <v>1.2004300000000001</v>
      </c>
      <c r="L37" s="90">
        <f t="shared" si="18"/>
        <v>1.3182499999999999</v>
      </c>
      <c r="M37" s="90">
        <f t="shared" si="18"/>
        <v>1.56857</v>
      </c>
      <c r="N37" s="90">
        <f t="shared" si="18"/>
        <v>1.7283999999999999</v>
      </c>
      <c r="O37" s="90">
        <f t="shared" si="18"/>
        <v>1.75265</v>
      </c>
      <c r="P37" s="90">
        <f t="shared" si="18"/>
        <v>1.7552399999999999</v>
      </c>
      <c r="Q37" s="90">
        <f t="shared" si="18"/>
        <v>1.7567600000000001</v>
      </c>
      <c r="R37" s="90">
        <f t="shared" si="18"/>
        <v>1.72089</v>
      </c>
      <c r="S37" s="90">
        <f t="shared" si="18"/>
        <v>1.7314400000000001</v>
      </c>
      <c r="T37" s="90">
        <f t="shared" si="18"/>
        <v>1.7644599999999999</v>
      </c>
      <c r="U37" s="90">
        <f t="shared" si="18"/>
        <v>1.7892399999999999</v>
      </c>
      <c r="V37" s="90">
        <f t="shared" si="18"/>
        <v>1.7850299999999999</v>
      </c>
      <c r="W37" s="90">
        <f t="shared" si="18"/>
        <v>1.7799</v>
      </c>
      <c r="X37" s="90">
        <f t="shared" si="18"/>
        <v>1.7889999999999999</v>
      </c>
      <c r="Y37" s="90">
        <f t="shared" si="18"/>
        <v>1.76163</v>
      </c>
      <c r="Z37" s="90">
        <f t="shared" si="18"/>
        <v>1.5681499999999999</v>
      </c>
      <c r="AA37" s="90">
        <f t="shared" si="18"/>
        <v>1.31735</v>
      </c>
    </row>
    <row r="38" spans="1:27" ht="12.75" hidden="1" customHeight="1" outlineLevel="1" x14ac:dyDescent="0.2">
      <c r="A38" s="98" t="s">
        <v>2444</v>
      </c>
      <c r="B38" s="62" t="s">
        <v>236</v>
      </c>
      <c r="C38" s="42" t="s">
        <v>77</v>
      </c>
      <c r="D38" s="43">
        <v>1038.01</v>
      </c>
      <c r="E38" s="43">
        <v>948.66</v>
      </c>
      <c r="F38" s="43">
        <v>876.54</v>
      </c>
      <c r="G38" s="43">
        <v>842.93</v>
      </c>
      <c r="H38" s="43">
        <v>861.36</v>
      </c>
      <c r="I38" s="43">
        <v>890.1</v>
      </c>
      <c r="J38" s="43">
        <v>921.32</v>
      </c>
      <c r="K38" s="43">
        <v>1017.31</v>
      </c>
      <c r="L38" s="43">
        <v>1135.1300000000001</v>
      </c>
      <c r="M38" s="43">
        <v>1385.45</v>
      </c>
      <c r="N38" s="43">
        <v>1545.28</v>
      </c>
      <c r="O38" s="43">
        <v>1569.53</v>
      </c>
      <c r="P38" s="43">
        <v>1572.12</v>
      </c>
      <c r="Q38" s="43">
        <v>1573.64</v>
      </c>
      <c r="R38" s="43">
        <v>1537.77</v>
      </c>
      <c r="S38" s="43">
        <v>1548.32</v>
      </c>
      <c r="T38" s="43">
        <v>1581.34</v>
      </c>
      <c r="U38" s="43">
        <v>1606.12</v>
      </c>
      <c r="V38" s="43">
        <v>1601.91</v>
      </c>
      <c r="W38" s="43">
        <v>1596.78</v>
      </c>
      <c r="X38" s="43">
        <v>1605.88</v>
      </c>
      <c r="Y38" s="43">
        <v>1578.51</v>
      </c>
      <c r="Z38" s="43">
        <v>1385.03</v>
      </c>
      <c r="AA38" s="43">
        <v>1134.23</v>
      </c>
    </row>
    <row r="39" spans="1:27" ht="12.75" hidden="1" customHeight="1" outlineLevel="1" x14ac:dyDescent="0.2">
      <c r="A39" s="98" t="s">
        <v>2445</v>
      </c>
      <c r="B39" s="62" t="s">
        <v>88</v>
      </c>
      <c r="C39" s="42" t="s">
        <v>77</v>
      </c>
      <c r="D39" s="43">
        <f t="shared" ref="D39:AA39" si="19">$D$9</f>
        <v>66.180000000000007</v>
      </c>
      <c r="E39" s="43">
        <f t="shared" si="19"/>
        <v>66.180000000000007</v>
      </c>
      <c r="F39" s="43">
        <f t="shared" si="19"/>
        <v>66.180000000000007</v>
      </c>
      <c r="G39" s="43">
        <f t="shared" si="19"/>
        <v>66.180000000000007</v>
      </c>
      <c r="H39" s="43">
        <f t="shared" si="19"/>
        <v>66.180000000000007</v>
      </c>
      <c r="I39" s="43">
        <f t="shared" si="19"/>
        <v>66.180000000000007</v>
      </c>
      <c r="J39" s="43">
        <f t="shared" si="19"/>
        <v>66.180000000000007</v>
      </c>
      <c r="K39" s="43">
        <f t="shared" si="19"/>
        <v>66.180000000000007</v>
      </c>
      <c r="L39" s="43">
        <f t="shared" si="19"/>
        <v>66.180000000000007</v>
      </c>
      <c r="M39" s="43">
        <f t="shared" si="19"/>
        <v>66.180000000000007</v>
      </c>
      <c r="N39" s="43">
        <f t="shared" si="19"/>
        <v>66.180000000000007</v>
      </c>
      <c r="O39" s="43">
        <f t="shared" si="19"/>
        <v>66.180000000000007</v>
      </c>
      <c r="P39" s="43">
        <f t="shared" si="19"/>
        <v>66.180000000000007</v>
      </c>
      <c r="Q39" s="43">
        <f t="shared" si="19"/>
        <v>66.180000000000007</v>
      </c>
      <c r="R39" s="43">
        <f t="shared" si="19"/>
        <v>66.180000000000007</v>
      </c>
      <c r="S39" s="43">
        <f t="shared" si="19"/>
        <v>66.180000000000007</v>
      </c>
      <c r="T39" s="43">
        <f t="shared" si="19"/>
        <v>66.180000000000007</v>
      </c>
      <c r="U39" s="43">
        <f t="shared" si="19"/>
        <v>66.180000000000007</v>
      </c>
      <c r="V39" s="43">
        <f t="shared" si="19"/>
        <v>66.180000000000007</v>
      </c>
      <c r="W39" s="43">
        <f t="shared" si="19"/>
        <v>66.180000000000007</v>
      </c>
      <c r="X39" s="43">
        <f t="shared" si="19"/>
        <v>66.180000000000007</v>
      </c>
      <c r="Y39" s="43">
        <f t="shared" si="19"/>
        <v>66.180000000000007</v>
      </c>
      <c r="Z39" s="43">
        <f t="shared" si="19"/>
        <v>66.180000000000007</v>
      </c>
      <c r="AA39" s="43">
        <f t="shared" si="19"/>
        <v>66.180000000000007</v>
      </c>
    </row>
    <row r="40" spans="1:27" ht="12.75" hidden="1" customHeight="1" outlineLevel="1" x14ac:dyDescent="0.2">
      <c r="A40" s="98" t="s">
        <v>2446</v>
      </c>
      <c r="B40" s="62" t="s">
        <v>81</v>
      </c>
      <c r="C40" s="42" t="s">
        <v>77</v>
      </c>
      <c r="D40" s="43">
        <v>6.71</v>
      </c>
      <c r="E40" s="43">
        <v>6.71</v>
      </c>
      <c r="F40" s="43">
        <v>6.71</v>
      </c>
      <c r="G40" s="43">
        <v>6.71</v>
      </c>
      <c r="H40" s="43">
        <v>6.71</v>
      </c>
      <c r="I40" s="43">
        <v>6.71</v>
      </c>
      <c r="J40" s="43">
        <v>6.71</v>
      </c>
      <c r="K40" s="43">
        <v>6.71</v>
      </c>
      <c r="L40" s="43">
        <v>6.71</v>
      </c>
      <c r="M40" s="43">
        <v>6.71</v>
      </c>
      <c r="N40" s="43">
        <v>6.71</v>
      </c>
      <c r="O40" s="43">
        <v>6.71</v>
      </c>
      <c r="P40" s="43">
        <v>6.71</v>
      </c>
      <c r="Q40" s="43">
        <v>6.71</v>
      </c>
      <c r="R40" s="43">
        <v>6.71</v>
      </c>
      <c r="S40" s="43">
        <v>6.71</v>
      </c>
      <c r="T40" s="43">
        <v>6.71</v>
      </c>
      <c r="U40" s="43">
        <v>6.71</v>
      </c>
      <c r="V40" s="43">
        <v>6.71</v>
      </c>
      <c r="W40" s="43">
        <v>6.71</v>
      </c>
      <c r="X40" s="43">
        <v>6.71</v>
      </c>
      <c r="Y40" s="43">
        <v>6.71</v>
      </c>
      <c r="Z40" s="43">
        <v>6.71</v>
      </c>
      <c r="AA40" s="43">
        <v>6.71</v>
      </c>
    </row>
    <row r="41" spans="1:27" ht="12.75" hidden="1" customHeight="1" outlineLevel="1" x14ac:dyDescent="0.2">
      <c r="A41" s="98" t="s">
        <v>2447</v>
      </c>
      <c r="B41" s="62" t="s">
        <v>79</v>
      </c>
      <c r="C41" s="42" t="s">
        <v>77</v>
      </c>
      <c r="D41" s="43">
        <f>$D$11</f>
        <v>110.23</v>
      </c>
      <c r="E41" s="43">
        <f t="shared" ref="E41:AA41" si="20">$D$11</f>
        <v>110.23</v>
      </c>
      <c r="F41" s="43">
        <f t="shared" si="20"/>
        <v>110.23</v>
      </c>
      <c r="G41" s="43">
        <f t="shared" si="20"/>
        <v>110.23</v>
      </c>
      <c r="H41" s="43">
        <f t="shared" si="20"/>
        <v>110.23</v>
      </c>
      <c r="I41" s="43">
        <f t="shared" si="20"/>
        <v>110.23</v>
      </c>
      <c r="J41" s="43">
        <f t="shared" si="20"/>
        <v>110.23</v>
      </c>
      <c r="K41" s="43">
        <f t="shared" si="20"/>
        <v>110.23</v>
      </c>
      <c r="L41" s="43">
        <f t="shared" si="20"/>
        <v>110.23</v>
      </c>
      <c r="M41" s="43">
        <f t="shared" si="20"/>
        <v>110.23</v>
      </c>
      <c r="N41" s="43">
        <f t="shared" si="20"/>
        <v>110.23</v>
      </c>
      <c r="O41" s="43">
        <f t="shared" si="20"/>
        <v>110.23</v>
      </c>
      <c r="P41" s="43">
        <f t="shared" si="20"/>
        <v>110.23</v>
      </c>
      <c r="Q41" s="43">
        <f t="shared" si="20"/>
        <v>110.23</v>
      </c>
      <c r="R41" s="43">
        <f t="shared" si="20"/>
        <v>110.23</v>
      </c>
      <c r="S41" s="43">
        <f t="shared" si="20"/>
        <v>110.23</v>
      </c>
      <c r="T41" s="43">
        <f t="shared" si="20"/>
        <v>110.23</v>
      </c>
      <c r="U41" s="43">
        <f t="shared" si="20"/>
        <v>110.23</v>
      </c>
      <c r="V41" s="43">
        <f t="shared" si="20"/>
        <v>110.23</v>
      </c>
      <c r="W41" s="43">
        <f t="shared" si="20"/>
        <v>110.23</v>
      </c>
      <c r="X41" s="43">
        <f t="shared" si="20"/>
        <v>110.23</v>
      </c>
      <c r="Y41" s="43">
        <f t="shared" si="20"/>
        <v>110.23</v>
      </c>
      <c r="Z41" s="43">
        <f t="shared" si="20"/>
        <v>110.23</v>
      </c>
      <c r="AA41" s="43">
        <f t="shared" si="20"/>
        <v>110.23</v>
      </c>
    </row>
    <row r="42" spans="1:27" ht="12.75" customHeight="1" collapsed="1" x14ac:dyDescent="0.2">
      <c r="A42" s="97" t="s">
        <v>2448</v>
      </c>
      <c r="B42" s="27" t="str">
        <f>"08"&amp;"."&amp;$B$801&amp;"."&amp;$B$802</f>
        <v>08.01.2023</v>
      </c>
      <c r="C42" s="89" t="s">
        <v>74</v>
      </c>
      <c r="D42" s="90">
        <f>ROUND(((D43+D44+D46+D45)/1000),5)</f>
        <v>1.2786</v>
      </c>
      <c r="E42" s="90">
        <f>ROUND(((E43+E44+E46+E45)/1000),5)</f>
        <v>1.2003600000000001</v>
      </c>
      <c r="F42" s="90">
        <f>ROUND(((F43+F44+F46+F45)/1000),5)</f>
        <v>1.1371599999999999</v>
      </c>
      <c r="G42" s="90">
        <f t="shared" ref="G42:AA42" si="21">ROUND(((G43+G44+G46+G45)/1000),5)</f>
        <v>1.09232</v>
      </c>
      <c r="H42" s="90">
        <f t="shared" si="21"/>
        <v>1.1281600000000001</v>
      </c>
      <c r="I42" s="90">
        <f t="shared" si="21"/>
        <v>1.14693</v>
      </c>
      <c r="J42" s="90">
        <f t="shared" si="21"/>
        <v>1.16808</v>
      </c>
      <c r="K42" s="90">
        <f t="shared" si="21"/>
        <v>1.2666599999999999</v>
      </c>
      <c r="L42" s="90">
        <f t="shared" si="21"/>
        <v>1.4842500000000001</v>
      </c>
      <c r="M42" s="90">
        <f t="shared" si="21"/>
        <v>1.7435700000000001</v>
      </c>
      <c r="N42" s="90">
        <f t="shared" si="21"/>
        <v>1.8394900000000001</v>
      </c>
      <c r="O42" s="90">
        <f t="shared" si="21"/>
        <v>1.86443</v>
      </c>
      <c r="P42" s="90">
        <f t="shared" si="21"/>
        <v>1.8701000000000001</v>
      </c>
      <c r="Q42" s="90">
        <f t="shared" si="21"/>
        <v>1.87402</v>
      </c>
      <c r="R42" s="90">
        <f t="shared" si="21"/>
        <v>1.8461799999999999</v>
      </c>
      <c r="S42" s="90">
        <f t="shared" si="21"/>
        <v>1.85521</v>
      </c>
      <c r="T42" s="90">
        <f t="shared" si="21"/>
        <v>1.8861000000000001</v>
      </c>
      <c r="U42" s="90">
        <f t="shared" si="21"/>
        <v>1.9117500000000001</v>
      </c>
      <c r="V42" s="90">
        <f t="shared" si="21"/>
        <v>1.90509</v>
      </c>
      <c r="W42" s="90">
        <f t="shared" si="21"/>
        <v>1.8941699999999999</v>
      </c>
      <c r="X42" s="90">
        <f t="shared" si="21"/>
        <v>1.89497</v>
      </c>
      <c r="Y42" s="90">
        <f t="shared" si="21"/>
        <v>1.8517999999999999</v>
      </c>
      <c r="Z42" s="90">
        <f t="shared" si="21"/>
        <v>1.58535</v>
      </c>
      <c r="AA42" s="90">
        <f t="shared" si="21"/>
        <v>1.29908</v>
      </c>
    </row>
    <row r="43" spans="1:27" ht="12.75" hidden="1" customHeight="1" outlineLevel="1" x14ac:dyDescent="0.2">
      <c r="A43" s="98" t="s">
        <v>2449</v>
      </c>
      <c r="B43" s="62" t="s">
        <v>236</v>
      </c>
      <c r="C43" s="42" t="s">
        <v>77</v>
      </c>
      <c r="D43" s="43">
        <v>1095.48</v>
      </c>
      <c r="E43" s="43">
        <v>1017.24</v>
      </c>
      <c r="F43" s="43">
        <v>954.04</v>
      </c>
      <c r="G43" s="43">
        <v>909.2</v>
      </c>
      <c r="H43" s="43">
        <v>945.04</v>
      </c>
      <c r="I43" s="43">
        <v>963.81</v>
      </c>
      <c r="J43" s="43">
        <v>984.96</v>
      </c>
      <c r="K43" s="43">
        <v>1083.54</v>
      </c>
      <c r="L43" s="43">
        <v>1301.1300000000001</v>
      </c>
      <c r="M43" s="43">
        <v>1560.45</v>
      </c>
      <c r="N43" s="43">
        <v>1656.37</v>
      </c>
      <c r="O43" s="43">
        <v>1681.31</v>
      </c>
      <c r="P43" s="43">
        <v>1686.98</v>
      </c>
      <c r="Q43" s="43">
        <v>1690.9</v>
      </c>
      <c r="R43" s="43">
        <v>1663.06</v>
      </c>
      <c r="S43" s="43">
        <v>1672.09</v>
      </c>
      <c r="T43" s="43">
        <v>1702.98</v>
      </c>
      <c r="U43" s="43">
        <v>1728.63</v>
      </c>
      <c r="V43" s="43">
        <v>1721.97</v>
      </c>
      <c r="W43" s="43">
        <v>1711.05</v>
      </c>
      <c r="X43" s="43">
        <v>1711.85</v>
      </c>
      <c r="Y43" s="43">
        <v>1668.68</v>
      </c>
      <c r="Z43" s="43">
        <v>1402.23</v>
      </c>
      <c r="AA43" s="43">
        <v>1115.96</v>
      </c>
    </row>
    <row r="44" spans="1:27" ht="12.75" hidden="1" customHeight="1" outlineLevel="1" x14ac:dyDescent="0.2">
      <c r="A44" s="98" t="s">
        <v>2450</v>
      </c>
      <c r="B44" s="62" t="s">
        <v>88</v>
      </c>
      <c r="C44" s="42" t="s">
        <v>77</v>
      </c>
      <c r="D44" s="43">
        <f t="shared" ref="D44:AA44" si="22">$D$9</f>
        <v>66.180000000000007</v>
      </c>
      <c r="E44" s="43">
        <f t="shared" si="22"/>
        <v>66.180000000000007</v>
      </c>
      <c r="F44" s="43">
        <f t="shared" si="22"/>
        <v>66.180000000000007</v>
      </c>
      <c r="G44" s="43">
        <f t="shared" si="22"/>
        <v>66.180000000000007</v>
      </c>
      <c r="H44" s="43">
        <f t="shared" si="22"/>
        <v>66.180000000000007</v>
      </c>
      <c r="I44" s="43">
        <f t="shared" si="22"/>
        <v>66.180000000000007</v>
      </c>
      <c r="J44" s="43">
        <f t="shared" si="22"/>
        <v>66.180000000000007</v>
      </c>
      <c r="K44" s="43">
        <f t="shared" si="22"/>
        <v>66.180000000000007</v>
      </c>
      <c r="L44" s="43">
        <f t="shared" si="22"/>
        <v>66.180000000000007</v>
      </c>
      <c r="M44" s="43">
        <f t="shared" si="22"/>
        <v>66.180000000000007</v>
      </c>
      <c r="N44" s="43">
        <f t="shared" si="22"/>
        <v>66.180000000000007</v>
      </c>
      <c r="O44" s="43">
        <f t="shared" si="22"/>
        <v>66.180000000000007</v>
      </c>
      <c r="P44" s="43">
        <f t="shared" si="22"/>
        <v>66.180000000000007</v>
      </c>
      <c r="Q44" s="43">
        <f t="shared" si="22"/>
        <v>66.180000000000007</v>
      </c>
      <c r="R44" s="43">
        <f t="shared" si="22"/>
        <v>66.180000000000007</v>
      </c>
      <c r="S44" s="43">
        <f t="shared" si="22"/>
        <v>66.180000000000007</v>
      </c>
      <c r="T44" s="43">
        <f t="shared" si="22"/>
        <v>66.180000000000007</v>
      </c>
      <c r="U44" s="43">
        <f t="shared" si="22"/>
        <v>66.180000000000007</v>
      </c>
      <c r="V44" s="43">
        <f t="shared" si="22"/>
        <v>66.180000000000007</v>
      </c>
      <c r="W44" s="43">
        <f t="shared" si="22"/>
        <v>66.180000000000007</v>
      </c>
      <c r="X44" s="43">
        <f t="shared" si="22"/>
        <v>66.180000000000007</v>
      </c>
      <c r="Y44" s="43">
        <f t="shared" si="22"/>
        <v>66.180000000000007</v>
      </c>
      <c r="Z44" s="43">
        <f t="shared" si="22"/>
        <v>66.180000000000007</v>
      </c>
      <c r="AA44" s="43">
        <f t="shared" si="22"/>
        <v>66.180000000000007</v>
      </c>
    </row>
    <row r="45" spans="1:27" ht="12.75" hidden="1" customHeight="1" outlineLevel="1" x14ac:dyDescent="0.2">
      <c r="A45" s="98" t="s">
        <v>2451</v>
      </c>
      <c r="B45" s="62" t="s">
        <v>81</v>
      </c>
      <c r="C45" s="42" t="s">
        <v>77</v>
      </c>
      <c r="D45" s="43">
        <v>6.71</v>
      </c>
      <c r="E45" s="43">
        <v>6.71</v>
      </c>
      <c r="F45" s="43">
        <v>6.71</v>
      </c>
      <c r="G45" s="43">
        <v>6.71</v>
      </c>
      <c r="H45" s="43">
        <v>6.71</v>
      </c>
      <c r="I45" s="43">
        <v>6.71</v>
      </c>
      <c r="J45" s="43">
        <v>6.71</v>
      </c>
      <c r="K45" s="43">
        <v>6.71</v>
      </c>
      <c r="L45" s="43">
        <v>6.71</v>
      </c>
      <c r="M45" s="43">
        <v>6.71</v>
      </c>
      <c r="N45" s="43">
        <v>6.71</v>
      </c>
      <c r="O45" s="43">
        <v>6.71</v>
      </c>
      <c r="P45" s="43">
        <v>6.71</v>
      </c>
      <c r="Q45" s="43">
        <v>6.71</v>
      </c>
      <c r="R45" s="43">
        <v>6.71</v>
      </c>
      <c r="S45" s="43">
        <v>6.71</v>
      </c>
      <c r="T45" s="43">
        <v>6.71</v>
      </c>
      <c r="U45" s="43">
        <v>6.71</v>
      </c>
      <c r="V45" s="43">
        <v>6.71</v>
      </c>
      <c r="W45" s="43">
        <v>6.71</v>
      </c>
      <c r="X45" s="43">
        <v>6.71</v>
      </c>
      <c r="Y45" s="43">
        <v>6.71</v>
      </c>
      <c r="Z45" s="43">
        <v>6.71</v>
      </c>
      <c r="AA45" s="43">
        <v>6.71</v>
      </c>
    </row>
    <row r="46" spans="1:27" ht="12.75" hidden="1" customHeight="1" outlineLevel="1" x14ac:dyDescent="0.2">
      <c r="A46" s="98" t="s">
        <v>2452</v>
      </c>
      <c r="B46" s="62" t="s">
        <v>79</v>
      </c>
      <c r="C46" s="42" t="s">
        <v>77</v>
      </c>
      <c r="D46" s="43">
        <f>$D$11</f>
        <v>110.23</v>
      </c>
      <c r="E46" s="43">
        <f t="shared" ref="E46:AA46" si="23">$D$11</f>
        <v>110.23</v>
      </c>
      <c r="F46" s="43">
        <f t="shared" si="23"/>
        <v>110.23</v>
      </c>
      <c r="G46" s="43">
        <f t="shared" si="23"/>
        <v>110.23</v>
      </c>
      <c r="H46" s="43">
        <f t="shared" si="23"/>
        <v>110.23</v>
      </c>
      <c r="I46" s="43">
        <f t="shared" si="23"/>
        <v>110.23</v>
      </c>
      <c r="J46" s="43">
        <f t="shared" si="23"/>
        <v>110.23</v>
      </c>
      <c r="K46" s="43">
        <f t="shared" si="23"/>
        <v>110.23</v>
      </c>
      <c r="L46" s="43">
        <f t="shared" si="23"/>
        <v>110.23</v>
      </c>
      <c r="M46" s="43">
        <f t="shared" si="23"/>
        <v>110.23</v>
      </c>
      <c r="N46" s="43">
        <f t="shared" si="23"/>
        <v>110.23</v>
      </c>
      <c r="O46" s="43">
        <f t="shared" si="23"/>
        <v>110.23</v>
      </c>
      <c r="P46" s="43">
        <f t="shared" si="23"/>
        <v>110.23</v>
      </c>
      <c r="Q46" s="43">
        <f t="shared" si="23"/>
        <v>110.23</v>
      </c>
      <c r="R46" s="43">
        <f t="shared" si="23"/>
        <v>110.23</v>
      </c>
      <c r="S46" s="43">
        <f t="shared" si="23"/>
        <v>110.23</v>
      </c>
      <c r="T46" s="43">
        <f t="shared" si="23"/>
        <v>110.23</v>
      </c>
      <c r="U46" s="43">
        <f t="shared" si="23"/>
        <v>110.23</v>
      </c>
      <c r="V46" s="43">
        <f t="shared" si="23"/>
        <v>110.23</v>
      </c>
      <c r="W46" s="43">
        <f t="shared" si="23"/>
        <v>110.23</v>
      </c>
      <c r="X46" s="43">
        <f t="shared" si="23"/>
        <v>110.23</v>
      </c>
      <c r="Y46" s="43">
        <f t="shared" si="23"/>
        <v>110.23</v>
      </c>
      <c r="Z46" s="43">
        <f t="shared" si="23"/>
        <v>110.23</v>
      </c>
      <c r="AA46" s="43">
        <f t="shared" si="23"/>
        <v>110.23</v>
      </c>
    </row>
    <row r="47" spans="1:27" ht="12.75" customHeight="1" collapsed="1" x14ac:dyDescent="0.2">
      <c r="A47" s="97" t="s">
        <v>2453</v>
      </c>
      <c r="B47" s="27" t="str">
        <f>"09"&amp;"."&amp;$B$801&amp;"."&amp;$B$802</f>
        <v>09.01.2023</v>
      </c>
      <c r="C47" s="89" t="s">
        <v>74</v>
      </c>
      <c r="D47" s="90">
        <f>ROUND(((D48+D49+D51+D50)/1000),5)</f>
        <v>1.26433</v>
      </c>
      <c r="E47" s="90">
        <f>ROUND(((E48+E49+E51+E50)/1000),5)</f>
        <v>1.1641900000000001</v>
      </c>
      <c r="F47" s="90">
        <f>ROUND(((F48+F49+F51+F50)/1000),5)</f>
        <v>1.0911500000000001</v>
      </c>
      <c r="G47" s="90">
        <f t="shared" ref="G47:AA47" si="24">ROUND(((G48+G49+G51+G50)/1000),5)</f>
        <v>1.07002</v>
      </c>
      <c r="H47" s="90">
        <f t="shared" si="24"/>
        <v>1.1110500000000001</v>
      </c>
      <c r="I47" s="90">
        <f t="shared" si="24"/>
        <v>1.2486600000000001</v>
      </c>
      <c r="J47" s="90">
        <f t="shared" si="24"/>
        <v>1.4636100000000001</v>
      </c>
      <c r="K47" s="90">
        <f t="shared" si="24"/>
        <v>1.8514600000000001</v>
      </c>
      <c r="L47" s="90">
        <f t="shared" si="24"/>
        <v>1.95912</v>
      </c>
      <c r="M47" s="90">
        <f t="shared" si="24"/>
        <v>2.0021100000000001</v>
      </c>
      <c r="N47" s="90">
        <f t="shared" si="24"/>
        <v>2.0252400000000002</v>
      </c>
      <c r="O47" s="90">
        <f t="shared" si="24"/>
        <v>2.0386000000000002</v>
      </c>
      <c r="P47" s="90">
        <f t="shared" si="24"/>
        <v>2.0237400000000001</v>
      </c>
      <c r="Q47" s="90">
        <f t="shared" si="24"/>
        <v>2.0326200000000001</v>
      </c>
      <c r="R47" s="90">
        <f t="shared" si="24"/>
        <v>2.0039899999999999</v>
      </c>
      <c r="S47" s="90">
        <f t="shared" si="24"/>
        <v>2.01227</v>
      </c>
      <c r="T47" s="90">
        <f t="shared" si="24"/>
        <v>2.12906</v>
      </c>
      <c r="U47" s="90">
        <f t="shared" si="24"/>
        <v>2.0901999999999998</v>
      </c>
      <c r="V47" s="90">
        <f t="shared" si="24"/>
        <v>2.1244800000000001</v>
      </c>
      <c r="W47" s="90">
        <f t="shared" si="24"/>
        <v>2.01728</v>
      </c>
      <c r="X47" s="90">
        <f t="shared" si="24"/>
        <v>1.9704900000000001</v>
      </c>
      <c r="Y47" s="90">
        <f t="shared" si="24"/>
        <v>1.91899</v>
      </c>
      <c r="Z47" s="90">
        <f t="shared" si="24"/>
        <v>1.6187199999999999</v>
      </c>
      <c r="AA47" s="90">
        <f t="shared" si="24"/>
        <v>1.28247</v>
      </c>
    </row>
    <row r="48" spans="1:27" ht="12.75" hidden="1" customHeight="1" outlineLevel="1" x14ac:dyDescent="0.2">
      <c r="A48" s="98" t="s">
        <v>2454</v>
      </c>
      <c r="B48" s="62" t="s">
        <v>236</v>
      </c>
      <c r="C48" s="42" t="s">
        <v>77</v>
      </c>
      <c r="D48" s="43">
        <v>1081.21</v>
      </c>
      <c r="E48" s="43">
        <v>981.07</v>
      </c>
      <c r="F48" s="43">
        <v>908.03</v>
      </c>
      <c r="G48" s="43">
        <v>886.9</v>
      </c>
      <c r="H48" s="43">
        <v>927.93</v>
      </c>
      <c r="I48" s="43">
        <v>1065.54</v>
      </c>
      <c r="J48" s="43">
        <v>1280.49</v>
      </c>
      <c r="K48" s="43">
        <v>1668.34</v>
      </c>
      <c r="L48" s="43">
        <v>1776</v>
      </c>
      <c r="M48" s="43">
        <v>1818.99</v>
      </c>
      <c r="N48" s="43">
        <v>1842.12</v>
      </c>
      <c r="O48" s="43">
        <v>1855.48</v>
      </c>
      <c r="P48" s="43">
        <v>1840.62</v>
      </c>
      <c r="Q48" s="43">
        <v>1849.5</v>
      </c>
      <c r="R48" s="43">
        <v>1820.87</v>
      </c>
      <c r="S48" s="43">
        <v>1829.15</v>
      </c>
      <c r="T48" s="43">
        <v>1945.94</v>
      </c>
      <c r="U48" s="43">
        <v>1907.08</v>
      </c>
      <c r="V48" s="43">
        <v>1941.36</v>
      </c>
      <c r="W48" s="43">
        <v>1834.16</v>
      </c>
      <c r="X48" s="43">
        <v>1787.37</v>
      </c>
      <c r="Y48" s="43">
        <v>1735.87</v>
      </c>
      <c r="Z48" s="43">
        <v>1435.6</v>
      </c>
      <c r="AA48" s="43">
        <v>1099.3499999999999</v>
      </c>
    </row>
    <row r="49" spans="1:27" ht="12.75" hidden="1" customHeight="1" outlineLevel="1" x14ac:dyDescent="0.2">
      <c r="A49" s="98" t="s">
        <v>2455</v>
      </c>
      <c r="B49" s="62" t="s">
        <v>88</v>
      </c>
      <c r="C49" s="42" t="s">
        <v>77</v>
      </c>
      <c r="D49" s="43">
        <f t="shared" ref="D49:AA49" si="25">$D$9</f>
        <v>66.180000000000007</v>
      </c>
      <c r="E49" s="43">
        <f t="shared" si="25"/>
        <v>66.180000000000007</v>
      </c>
      <c r="F49" s="43">
        <f t="shared" si="25"/>
        <v>66.180000000000007</v>
      </c>
      <c r="G49" s="43">
        <f t="shared" si="25"/>
        <v>66.180000000000007</v>
      </c>
      <c r="H49" s="43">
        <f t="shared" si="25"/>
        <v>66.180000000000007</v>
      </c>
      <c r="I49" s="43">
        <f t="shared" si="25"/>
        <v>66.180000000000007</v>
      </c>
      <c r="J49" s="43">
        <f t="shared" si="25"/>
        <v>66.180000000000007</v>
      </c>
      <c r="K49" s="43">
        <f t="shared" si="25"/>
        <v>66.180000000000007</v>
      </c>
      <c r="L49" s="43">
        <f t="shared" si="25"/>
        <v>66.180000000000007</v>
      </c>
      <c r="M49" s="43">
        <f t="shared" si="25"/>
        <v>66.180000000000007</v>
      </c>
      <c r="N49" s="43">
        <f t="shared" si="25"/>
        <v>66.180000000000007</v>
      </c>
      <c r="O49" s="43">
        <f t="shared" si="25"/>
        <v>66.180000000000007</v>
      </c>
      <c r="P49" s="43">
        <f t="shared" si="25"/>
        <v>66.180000000000007</v>
      </c>
      <c r="Q49" s="43">
        <f t="shared" si="25"/>
        <v>66.180000000000007</v>
      </c>
      <c r="R49" s="43">
        <f t="shared" si="25"/>
        <v>66.180000000000007</v>
      </c>
      <c r="S49" s="43">
        <f t="shared" si="25"/>
        <v>66.180000000000007</v>
      </c>
      <c r="T49" s="43">
        <f t="shared" si="25"/>
        <v>66.180000000000007</v>
      </c>
      <c r="U49" s="43">
        <f t="shared" si="25"/>
        <v>66.180000000000007</v>
      </c>
      <c r="V49" s="43">
        <f t="shared" si="25"/>
        <v>66.180000000000007</v>
      </c>
      <c r="W49" s="43">
        <f t="shared" si="25"/>
        <v>66.180000000000007</v>
      </c>
      <c r="X49" s="43">
        <f t="shared" si="25"/>
        <v>66.180000000000007</v>
      </c>
      <c r="Y49" s="43">
        <f t="shared" si="25"/>
        <v>66.180000000000007</v>
      </c>
      <c r="Z49" s="43">
        <f t="shared" si="25"/>
        <v>66.180000000000007</v>
      </c>
      <c r="AA49" s="43">
        <f t="shared" si="25"/>
        <v>66.180000000000007</v>
      </c>
    </row>
    <row r="50" spans="1:27" ht="12.75" hidden="1" customHeight="1" outlineLevel="1" x14ac:dyDescent="0.2">
      <c r="A50" s="98" t="s">
        <v>2456</v>
      </c>
      <c r="B50" s="62" t="s">
        <v>81</v>
      </c>
      <c r="C50" s="42" t="s">
        <v>77</v>
      </c>
      <c r="D50" s="43">
        <v>6.71</v>
      </c>
      <c r="E50" s="43">
        <v>6.71</v>
      </c>
      <c r="F50" s="43">
        <v>6.71</v>
      </c>
      <c r="G50" s="43">
        <v>6.71</v>
      </c>
      <c r="H50" s="43">
        <v>6.71</v>
      </c>
      <c r="I50" s="43">
        <v>6.71</v>
      </c>
      <c r="J50" s="43">
        <v>6.71</v>
      </c>
      <c r="K50" s="43">
        <v>6.71</v>
      </c>
      <c r="L50" s="43">
        <v>6.71</v>
      </c>
      <c r="M50" s="43">
        <v>6.71</v>
      </c>
      <c r="N50" s="43">
        <v>6.71</v>
      </c>
      <c r="O50" s="43">
        <v>6.71</v>
      </c>
      <c r="P50" s="43">
        <v>6.71</v>
      </c>
      <c r="Q50" s="43">
        <v>6.71</v>
      </c>
      <c r="R50" s="43">
        <v>6.71</v>
      </c>
      <c r="S50" s="43">
        <v>6.71</v>
      </c>
      <c r="T50" s="43">
        <v>6.71</v>
      </c>
      <c r="U50" s="43">
        <v>6.71</v>
      </c>
      <c r="V50" s="43">
        <v>6.71</v>
      </c>
      <c r="W50" s="43">
        <v>6.71</v>
      </c>
      <c r="X50" s="43">
        <v>6.71</v>
      </c>
      <c r="Y50" s="43">
        <v>6.71</v>
      </c>
      <c r="Z50" s="43">
        <v>6.71</v>
      </c>
      <c r="AA50" s="43">
        <v>6.71</v>
      </c>
    </row>
    <row r="51" spans="1:27" ht="12.75" hidden="1" customHeight="1" outlineLevel="1" x14ac:dyDescent="0.2">
      <c r="A51" s="98" t="s">
        <v>2457</v>
      </c>
      <c r="B51" s="62" t="s">
        <v>79</v>
      </c>
      <c r="C51" s="42" t="s">
        <v>77</v>
      </c>
      <c r="D51" s="43">
        <f>$D$11</f>
        <v>110.23</v>
      </c>
      <c r="E51" s="43">
        <f t="shared" ref="E51:AA51" si="26">$D$11</f>
        <v>110.23</v>
      </c>
      <c r="F51" s="43">
        <f t="shared" si="26"/>
        <v>110.23</v>
      </c>
      <c r="G51" s="43">
        <f t="shared" si="26"/>
        <v>110.23</v>
      </c>
      <c r="H51" s="43">
        <f t="shared" si="26"/>
        <v>110.23</v>
      </c>
      <c r="I51" s="43">
        <f t="shared" si="26"/>
        <v>110.23</v>
      </c>
      <c r="J51" s="43">
        <f t="shared" si="26"/>
        <v>110.23</v>
      </c>
      <c r="K51" s="43">
        <f t="shared" si="26"/>
        <v>110.23</v>
      </c>
      <c r="L51" s="43">
        <f t="shared" si="26"/>
        <v>110.23</v>
      </c>
      <c r="M51" s="43">
        <f t="shared" si="26"/>
        <v>110.23</v>
      </c>
      <c r="N51" s="43">
        <f t="shared" si="26"/>
        <v>110.23</v>
      </c>
      <c r="O51" s="43">
        <f t="shared" si="26"/>
        <v>110.23</v>
      </c>
      <c r="P51" s="43">
        <f t="shared" si="26"/>
        <v>110.23</v>
      </c>
      <c r="Q51" s="43">
        <f t="shared" si="26"/>
        <v>110.23</v>
      </c>
      <c r="R51" s="43">
        <f t="shared" si="26"/>
        <v>110.23</v>
      </c>
      <c r="S51" s="43">
        <f t="shared" si="26"/>
        <v>110.23</v>
      </c>
      <c r="T51" s="43">
        <f t="shared" si="26"/>
        <v>110.23</v>
      </c>
      <c r="U51" s="43">
        <f t="shared" si="26"/>
        <v>110.23</v>
      </c>
      <c r="V51" s="43">
        <f t="shared" si="26"/>
        <v>110.23</v>
      </c>
      <c r="W51" s="43">
        <f t="shared" si="26"/>
        <v>110.23</v>
      </c>
      <c r="X51" s="43">
        <f t="shared" si="26"/>
        <v>110.23</v>
      </c>
      <c r="Y51" s="43">
        <f t="shared" si="26"/>
        <v>110.23</v>
      </c>
      <c r="Z51" s="43">
        <f t="shared" si="26"/>
        <v>110.23</v>
      </c>
      <c r="AA51" s="43">
        <f t="shared" si="26"/>
        <v>110.23</v>
      </c>
    </row>
    <row r="52" spans="1:27" ht="12.75" customHeight="1" collapsed="1" x14ac:dyDescent="0.2">
      <c r="A52" s="97" t="s">
        <v>2458</v>
      </c>
      <c r="B52" s="27" t="str">
        <f>"10"&amp;"."&amp;$B$801&amp;"."&amp;$B$802</f>
        <v>10.01.2023</v>
      </c>
      <c r="C52" s="89" t="s">
        <v>74</v>
      </c>
      <c r="D52" s="90">
        <f>ROUND(((D53+D54+D56+D55)/1000),5)</f>
        <v>1.26254</v>
      </c>
      <c r="E52" s="90">
        <f>ROUND(((E53+E54+E56+E55)/1000),5)</f>
        <v>1.17184</v>
      </c>
      <c r="F52" s="90">
        <f>ROUND(((F53+F54+F56+F55)/1000),5)</f>
        <v>1.1021799999999999</v>
      </c>
      <c r="G52" s="90">
        <f t="shared" ref="G52:AA52" si="27">ROUND(((G53+G54+G56+G55)/1000),5)</f>
        <v>1.10476</v>
      </c>
      <c r="H52" s="90">
        <f t="shared" si="27"/>
        <v>1.20201</v>
      </c>
      <c r="I52" s="90">
        <f t="shared" si="27"/>
        <v>1.30826</v>
      </c>
      <c r="J52" s="90">
        <f t="shared" si="27"/>
        <v>1.5166900000000001</v>
      </c>
      <c r="K52" s="90">
        <f t="shared" si="27"/>
        <v>1.9042699999999999</v>
      </c>
      <c r="L52" s="90">
        <f t="shared" si="27"/>
        <v>2.0015900000000002</v>
      </c>
      <c r="M52" s="90">
        <f t="shared" si="27"/>
        <v>2.0407999999999999</v>
      </c>
      <c r="N52" s="90">
        <f t="shared" si="27"/>
        <v>2.0559400000000001</v>
      </c>
      <c r="O52" s="90">
        <f t="shared" si="27"/>
        <v>2.0652900000000001</v>
      </c>
      <c r="P52" s="90">
        <f t="shared" si="27"/>
        <v>2.0543100000000001</v>
      </c>
      <c r="Q52" s="90">
        <f t="shared" si="27"/>
        <v>2.0575100000000002</v>
      </c>
      <c r="R52" s="90">
        <f t="shared" si="27"/>
        <v>2.0245899999999999</v>
      </c>
      <c r="S52" s="90">
        <f t="shared" si="27"/>
        <v>2.0207099999999998</v>
      </c>
      <c r="T52" s="90">
        <f t="shared" si="27"/>
        <v>2.0811199999999999</v>
      </c>
      <c r="U52" s="90">
        <f t="shared" si="27"/>
        <v>2.1011700000000002</v>
      </c>
      <c r="V52" s="90">
        <f t="shared" si="27"/>
        <v>2.0972</v>
      </c>
      <c r="W52" s="90">
        <f t="shared" si="27"/>
        <v>2.03729</v>
      </c>
      <c r="X52" s="90">
        <f t="shared" si="27"/>
        <v>2.0006499999999998</v>
      </c>
      <c r="Y52" s="90">
        <f t="shared" si="27"/>
        <v>1.93241</v>
      </c>
      <c r="Z52" s="90">
        <f t="shared" si="27"/>
        <v>1.64269</v>
      </c>
      <c r="AA52" s="90">
        <f t="shared" si="27"/>
        <v>1.3164800000000001</v>
      </c>
    </row>
    <row r="53" spans="1:27" ht="12.75" hidden="1" customHeight="1" outlineLevel="1" x14ac:dyDescent="0.2">
      <c r="A53" s="98" t="s">
        <v>2459</v>
      </c>
      <c r="B53" s="62" t="s">
        <v>236</v>
      </c>
      <c r="C53" s="42" t="s">
        <v>77</v>
      </c>
      <c r="D53" s="43">
        <v>1079.42</v>
      </c>
      <c r="E53" s="43">
        <v>988.72</v>
      </c>
      <c r="F53" s="43">
        <v>919.06</v>
      </c>
      <c r="G53" s="43">
        <v>921.64</v>
      </c>
      <c r="H53" s="43">
        <v>1018.89</v>
      </c>
      <c r="I53" s="43">
        <v>1125.1400000000001</v>
      </c>
      <c r="J53" s="43">
        <v>1333.57</v>
      </c>
      <c r="K53" s="43">
        <v>1721.15</v>
      </c>
      <c r="L53" s="43">
        <v>1818.47</v>
      </c>
      <c r="M53" s="43">
        <v>1857.68</v>
      </c>
      <c r="N53" s="43">
        <v>1872.82</v>
      </c>
      <c r="O53" s="43">
        <v>1882.17</v>
      </c>
      <c r="P53" s="43">
        <v>1871.19</v>
      </c>
      <c r="Q53" s="43">
        <v>1874.39</v>
      </c>
      <c r="R53" s="43">
        <v>1841.47</v>
      </c>
      <c r="S53" s="43">
        <v>1837.59</v>
      </c>
      <c r="T53" s="43">
        <v>1898</v>
      </c>
      <c r="U53" s="43">
        <v>1918.05</v>
      </c>
      <c r="V53" s="43">
        <v>1914.08</v>
      </c>
      <c r="W53" s="43">
        <v>1854.17</v>
      </c>
      <c r="X53" s="43">
        <v>1817.53</v>
      </c>
      <c r="Y53" s="43">
        <v>1749.29</v>
      </c>
      <c r="Z53" s="43">
        <v>1459.57</v>
      </c>
      <c r="AA53" s="43">
        <v>1133.3599999999999</v>
      </c>
    </row>
    <row r="54" spans="1:27" ht="12.75" hidden="1" customHeight="1" outlineLevel="1" x14ac:dyDescent="0.2">
      <c r="A54" s="98" t="s">
        <v>2460</v>
      </c>
      <c r="B54" s="62" t="s">
        <v>88</v>
      </c>
      <c r="C54" s="42" t="s">
        <v>77</v>
      </c>
      <c r="D54" s="43">
        <f t="shared" ref="D54:AA54" si="28">$D$9</f>
        <v>66.180000000000007</v>
      </c>
      <c r="E54" s="43">
        <f t="shared" si="28"/>
        <v>66.180000000000007</v>
      </c>
      <c r="F54" s="43">
        <f t="shared" si="28"/>
        <v>66.180000000000007</v>
      </c>
      <c r="G54" s="43">
        <f t="shared" si="28"/>
        <v>66.180000000000007</v>
      </c>
      <c r="H54" s="43">
        <f t="shared" si="28"/>
        <v>66.180000000000007</v>
      </c>
      <c r="I54" s="43">
        <f t="shared" si="28"/>
        <v>66.180000000000007</v>
      </c>
      <c r="J54" s="43">
        <f t="shared" si="28"/>
        <v>66.180000000000007</v>
      </c>
      <c r="K54" s="43">
        <f t="shared" si="28"/>
        <v>66.180000000000007</v>
      </c>
      <c r="L54" s="43">
        <f t="shared" si="28"/>
        <v>66.180000000000007</v>
      </c>
      <c r="M54" s="43">
        <f t="shared" si="28"/>
        <v>66.180000000000007</v>
      </c>
      <c r="N54" s="43">
        <f t="shared" si="28"/>
        <v>66.180000000000007</v>
      </c>
      <c r="O54" s="43">
        <f t="shared" si="28"/>
        <v>66.180000000000007</v>
      </c>
      <c r="P54" s="43">
        <f t="shared" si="28"/>
        <v>66.180000000000007</v>
      </c>
      <c r="Q54" s="43">
        <f t="shared" si="28"/>
        <v>66.180000000000007</v>
      </c>
      <c r="R54" s="43">
        <f t="shared" si="28"/>
        <v>66.180000000000007</v>
      </c>
      <c r="S54" s="43">
        <f t="shared" si="28"/>
        <v>66.180000000000007</v>
      </c>
      <c r="T54" s="43">
        <f t="shared" si="28"/>
        <v>66.180000000000007</v>
      </c>
      <c r="U54" s="43">
        <f t="shared" si="28"/>
        <v>66.180000000000007</v>
      </c>
      <c r="V54" s="43">
        <f t="shared" si="28"/>
        <v>66.180000000000007</v>
      </c>
      <c r="W54" s="43">
        <f t="shared" si="28"/>
        <v>66.180000000000007</v>
      </c>
      <c r="X54" s="43">
        <f t="shared" si="28"/>
        <v>66.180000000000007</v>
      </c>
      <c r="Y54" s="43">
        <f t="shared" si="28"/>
        <v>66.180000000000007</v>
      </c>
      <c r="Z54" s="43">
        <f t="shared" si="28"/>
        <v>66.180000000000007</v>
      </c>
      <c r="AA54" s="43">
        <f t="shared" si="28"/>
        <v>66.180000000000007</v>
      </c>
    </row>
    <row r="55" spans="1:27" ht="12.75" hidden="1" customHeight="1" outlineLevel="1" x14ac:dyDescent="0.2">
      <c r="A55" s="98" t="s">
        <v>2461</v>
      </c>
      <c r="B55" s="62" t="s">
        <v>81</v>
      </c>
      <c r="C55" s="42" t="s">
        <v>77</v>
      </c>
      <c r="D55" s="43">
        <v>6.71</v>
      </c>
      <c r="E55" s="43">
        <v>6.71</v>
      </c>
      <c r="F55" s="43">
        <v>6.71</v>
      </c>
      <c r="G55" s="43">
        <v>6.71</v>
      </c>
      <c r="H55" s="43">
        <v>6.71</v>
      </c>
      <c r="I55" s="43">
        <v>6.71</v>
      </c>
      <c r="J55" s="43">
        <v>6.71</v>
      </c>
      <c r="K55" s="43">
        <v>6.71</v>
      </c>
      <c r="L55" s="43">
        <v>6.71</v>
      </c>
      <c r="M55" s="43">
        <v>6.71</v>
      </c>
      <c r="N55" s="43">
        <v>6.71</v>
      </c>
      <c r="O55" s="43">
        <v>6.71</v>
      </c>
      <c r="P55" s="43">
        <v>6.71</v>
      </c>
      <c r="Q55" s="43">
        <v>6.71</v>
      </c>
      <c r="R55" s="43">
        <v>6.71</v>
      </c>
      <c r="S55" s="43">
        <v>6.71</v>
      </c>
      <c r="T55" s="43">
        <v>6.71</v>
      </c>
      <c r="U55" s="43">
        <v>6.71</v>
      </c>
      <c r="V55" s="43">
        <v>6.71</v>
      </c>
      <c r="W55" s="43">
        <v>6.71</v>
      </c>
      <c r="X55" s="43">
        <v>6.71</v>
      </c>
      <c r="Y55" s="43">
        <v>6.71</v>
      </c>
      <c r="Z55" s="43">
        <v>6.71</v>
      </c>
      <c r="AA55" s="43">
        <v>6.71</v>
      </c>
    </row>
    <row r="56" spans="1:27" ht="12.75" hidden="1" customHeight="1" outlineLevel="1" x14ac:dyDescent="0.2">
      <c r="A56" s="98" t="s">
        <v>2462</v>
      </c>
      <c r="B56" s="62" t="s">
        <v>79</v>
      </c>
      <c r="C56" s="42" t="s">
        <v>77</v>
      </c>
      <c r="D56" s="43">
        <f>$D$11</f>
        <v>110.23</v>
      </c>
      <c r="E56" s="43">
        <f t="shared" ref="E56:AA56" si="29">$D$11</f>
        <v>110.23</v>
      </c>
      <c r="F56" s="43">
        <f t="shared" si="29"/>
        <v>110.23</v>
      </c>
      <c r="G56" s="43">
        <f t="shared" si="29"/>
        <v>110.23</v>
      </c>
      <c r="H56" s="43">
        <f t="shared" si="29"/>
        <v>110.23</v>
      </c>
      <c r="I56" s="43">
        <f t="shared" si="29"/>
        <v>110.23</v>
      </c>
      <c r="J56" s="43">
        <f t="shared" si="29"/>
        <v>110.23</v>
      </c>
      <c r="K56" s="43">
        <f t="shared" si="29"/>
        <v>110.23</v>
      </c>
      <c r="L56" s="43">
        <f t="shared" si="29"/>
        <v>110.23</v>
      </c>
      <c r="M56" s="43">
        <f t="shared" si="29"/>
        <v>110.23</v>
      </c>
      <c r="N56" s="43">
        <f t="shared" si="29"/>
        <v>110.23</v>
      </c>
      <c r="O56" s="43">
        <f t="shared" si="29"/>
        <v>110.23</v>
      </c>
      <c r="P56" s="43">
        <f t="shared" si="29"/>
        <v>110.23</v>
      </c>
      <c r="Q56" s="43">
        <f t="shared" si="29"/>
        <v>110.23</v>
      </c>
      <c r="R56" s="43">
        <f t="shared" si="29"/>
        <v>110.23</v>
      </c>
      <c r="S56" s="43">
        <f t="shared" si="29"/>
        <v>110.23</v>
      </c>
      <c r="T56" s="43">
        <f t="shared" si="29"/>
        <v>110.23</v>
      </c>
      <c r="U56" s="43">
        <f t="shared" si="29"/>
        <v>110.23</v>
      </c>
      <c r="V56" s="43">
        <f t="shared" si="29"/>
        <v>110.23</v>
      </c>
      <c r="W56" s="43">
        <f t="shared" si="29"/>
        <v>110.23</v>
      </c>
      <c r="X56" s="43">
        <f t="shared" si="29"/>
        <v>110.23</v>
      </c>
      <c r="Y56" s="43">
        <f t="shared" si="29"/>
        <v>110.23</v>
      </c>
      <c r="Z56" s="43">
        <f t="shared" si="29"/>
        <v>110.23</v>
      </c>
      <c r="AA56" s="43">
        <f t="shared" si="29"/>
        <v>110.23</v>
      </c>
    </row>
    <row r="57" spans="1:27" ht="12.75" customHeight="1" collapsed="1" x14ac:dyDescent="0.2">
      <c r="A57" s="97" t="s">
        <v>2463</v>
      </c>
      <c r="B57" s="27" t="str">
        <f>"11"&amp;"."&amp;$B$801&amp;"."&amp;$B$802</f>
        <v>11.01.2023</v>
      </c>
      <c r="C57" s="89" t="s">
        <v>74</v>
      </c>
      <c r="D57" s="90">
        <f>ROUND(((D58+D59+D61+D60)/1000),5)</f>
        <v>1.2956000000000001</v>
      </c>
      <c r="E57" s="90">
        <f>ROUND(((E58+E59+E61+E60)/1000),5)</f>
        <v>1.24518</v>
      </c>
      <c r="F57" s="90">
        <f>ROUND(((F58+F59+F61+F60)/1000),5)</f>
        <v>1.1795599999999999</v>
      </c>
      <c r="G57" s="90">
        <f t="shared" ref="G57:AA57" si="30">ROUND(((G58+G59+G61+G60)/1000),5)</f>
        <v>1.1729400000000001</v>
      </c>
      <c r="H57" s="90">
        <f t="shared" si="30"/>
        <v>1.2476499999999999</v>
      </c>
      <c r="I57" s="90">
        <f t="shared" si="30"/>
        <v>1.3426800000000001</v>
      </c>
      <c r="J57" s="90">
        <f t="shared" si="30"/>
        <v>1.5004599999999999</v>
      </c>
      <c r="K57" s="90">
        <f t="shared" si="30"/>
        <v>1.91659</v>
      </c>
      <c r="L57" s="90">
        <f t="shared" si="30"/>
        <v>2.0297000000000001</v>
      </c>
      <c r="M57" s="90">
        <f t="shared" si="30"/>
        <v>2.0683400000000001</v>
      </c>
      <c r="N57" s="90">
        <f t="shared" si="30"/>
        <v>2.0875499999999998</v>
      </c>
      <c r="O57" s="90">
        <f t="shared" si="30"/>
        <v>2.1027800000000001</v>
      </c>
      <c r="P57" s="90">
        <f t="shared" si="30"/>
        <v>2.0895199999999998</v>
      </c>
      <c r="Q57" s="90">
        <f t="shared" si="30"/>
        <v>2.0924800000000001</v>
      </c>
      <c r="R57" s="90">
        <f t="shared" si="30"/>
        <v>2.0682200000000002</v>
      </c>
      <c r="S57" s="90">
        <f t="shared" si="30"/>
        <v>2.0666899999999999</v>
      </c>
      <c r="T57" s="90">
        <f t="shared" si="30"/>
        <v>2.18397</v>
      </c>
      <c r="U57" s="90">
        <f t="shared" si="30"/>
        <v>2.18466</v>
      </c>
      <c r="V57" s="90">
        <f t="shared" si="30"/>
        <v>2.1911999999999998</v>
      </c>
      <c r="W57" s="90">
        <f t="shared" si="30"/>
        <v>2.0692400000000002</v>
      </c>
      <c r="X57" s="90">
        <f t="shared" si="30"/>
        <v>2.04359</v>
      </c>
      <c r="Y57" s="90">
        <f t="shared" si="30"/>
        <v>2.0043899999999999</v>
      </c>
      <c r="Z57" s="90">
        <f t="shared" si="30"/>
        <v>1.84823</v>
      </c>
      <c r="AA57" s="90">
        <f t="shared" si="30"/>
        <v>1.42811</v>
      </c>
    </row>
    <row r="58" spans="1:27" ht="12.75" hidden="1" customHeight="1" outlineLevel="1" x14ac:dyDescent="0.2">
      <c r="A58" s="98" t="s">
        <v>2464</v>
      </c>
      <c r="B58" s="62" t="s">
        <v>236</v>
      </c>
      <c r="C58" s="42" t="s">
        <v>77</v>
      </c>
      <c r="D58" s="43">
        <v>1112.48</v>
      </c>
      <c r="E58" s="43">
        <v>1062.06</v>
      </c>
      <c r="F58" s="43">
        <v>996.44</v>
      </c>
      <c r="G58" s="43">
        <v>989.82</v>
      </c>
      <c r="H58" s="43">
        <v>1064.53</v>
      </c>
      <c r="I58" s="43">
        <v>1159.56</v>
      </c>
      <c r="J58" s="43">
        <v>1317.34</v>
      </c>
      <c r="K58" s="43">
        <v>1733.47</v>
      </c>
      <c r="L58" s="43">
        <v>1846.58</v>
      </c>
      <c r="M58" s="43">
        <v>1885.22</v>
      </c>
      <c r="N58" s="43">
        <v>1904.43</v>
      </c>
      <c r="O58" s="43">
        <v>1919.66</v>
      </c>
      <c r="P58" s="43">
        <v>1906.4</v>
      </c>
      <c r="Q58" s="43">
        <v>1909.36</v>
      </c>
      <c r="R58" s="43">
        <v>1885.1</v>
      </c>
      <c r="S58" s="43">
        <v>1883.57</v>
      </c>
      <c r="T58" s="43">
        <v>2000.85</v>
      </c>
      <c r="U58" s="43">
        <v>2001.54</v>
      </c>
      <c r="V58" s="43">
        <v>2008.08</v>
      </c>
      <c r="W58" s="43">
        <v>1886.12</v>
      </c>
      <c r="X58" s="43">
        <v>1860.47</v>
      </c>
      <c r="Y58" s="43">
        <v>1821.27</v>
      </c>
      <c r="Z58" s="43">
        <v>1665.11</v>
      </c>
      <c r="AA58" s="43">
        <v>1244.99</v>
      </c>
    </row>
    <row r="59" spans="1:27" ht="12.75" hidden="1" customHeight="1" outlineLevel="1" x14ac:dyDescent="0.2">
      <c r="A59" s="98" t="s">
        <v>2465</v>
      </c>
      <c r="B59" s="62" t="s">
        <v>88</v>
      </c>
      <c r="C59" s="42" t="s">
        <v>77</v>
      </c>
      <c r="D59" s="43">
        <f t="shared" ref="D59:AA59" si="31">$D$9</f>
        <v>66.180000000000007</v>
      </c>
      <c r="E59" s="43">
        <f t="shared" si="31"/>
        <v>66.180000000000007</v>
      </c>
      <c r="F59" s="43">
        <f t="shared" si="31"/>
        <v>66.180000000000007</v>
      </c>
      <c r="G59" s="43">
        <f t="shared" si="31"/>
        <v>66.180000000000007</v>
      </c>
      <c r="H59" s="43">
        <f t="shared" si="31"/>
        <v>66.180000000000007</v>
      </c>
      <c r="I59" s="43">
        <f t="shared" si="31"/>
        <v>66.180000000000007</v>
      </c>
      <c r="J59" s="43">
        <f t="shared" si="31"/>
        <v>66.180000000000007</v>
      </c>
      <c r="K59" s="43">
        <f t="shared" si="31"/>
        <v>66.180000000000007</v>
      </c>
      <c r="L59" s="43">
        <f t="shared" si="31"/>
        <v>66.180000000000007</v>
      </c>
      <c r="M59" s="43">
        <f t="shared" si="31"/>
        <v>66.180000000000007</v>
      </c>
      <c r="N59" s="43">
        <f t="shared" si="31"/>
        <v>66.180000000000007</v>
      </c>
      <c r="O59" s="43">
        <f t="shared" si="31"/>
        <v>66.180000000000007</v>
      </c>
      <c r="P59" s="43">
        <f t="shared" si="31"/>
        <v>66.180000000000007</v>
      </c>
      <c r="Q59" s="43">
        <f t="shared" si="31"/>
        <v>66.180000000000007</v>
      </c>
      <c r="R59" s="43">
        <f t="shared" si="31"/>
        <v>66.180000000000007</v>
      </c>
      <c r="S59" s="43">
        <f t="shared" si="31"/>
        <v>66.180000000000007</v>
      </c>
      <c r="T59" s="43">
        <f t="shared" si="31"/>
        <v>66.180000000000007</v>
      </c>
      <c r="U59" s="43">
        <f t="shared" si="31"/>
        <v>66.180000000000007</v>
      </c>
      <c r="V59" s="43">
        <f t="shared" si="31"/>
        <v>66.180000000000007</v>
      </c>
      <c r="W59" s="43">
        <f t="shared" si="31"/>
        <v>66.180000000000007</v>
      </c>
      <c r="X59" s="43">
        <f t="shared" si="31"/>
        <v>66.180000000000007</v>
      </c>
      <c r="Y59" s="43">
        <f t="shared" si="31"/>
        <v>66.180000000000007</v>
      </c>
      <c r="Z59" s="43">
        <f t="shared" si="31"/>
        <v>66.180000000000007</v>
      </c>
      <c r="AA59" s="43">
        <f t="shared" si="31"/>
        <v>66.180000000000007</v>
      </c>
    </row>
    <row r="60" spans="1:27" ht="12.75" hidden="1" customHeight="1" outlineLevel="1" x14ac:dyDescent="0.2">
      <c r="A60" s="98" t="s">
        <v>2466</v>
      </c>
      <c r="B60" s="62" t="s">
        <v>81</v>
      </c>
      <c r="C60" s="42" t="s">
        <v>77</v>
      </c>
      <c r="D60" s="43">
        <v>6.71</v>
      </c>
      <c r="E60" s="43">
        <v>6.71</v>
      </c>
      <c r="F60" s="43">
        <v>6.71</v>
      </c>
      <c r="G60" s="43">
        <v>6.71</v>
      </c>
      <c r="H60" s="43">
        <v>6.71</v>
      </c>
      <c r="I60" s="43">
        <v>6.71</v>
      </c>
      <c r="J60" s="43">
        <v>6.71</v>
      </c>
      <c r="K60" s="43">
        <v>6.71</v>
      </c>
      <c r="L60" s="43">
        <v>6.71</v>
      </c>
      <c r="M60" s="43">
        <v>6.71</v>
      </c>
      <c r="N60" s="43">
        <v>6.71</v>
      </c>
      <c r="O60" s="43">
        <v>6.71</v>
      </c>
      <c r="P60" s="43">
        <v>6.71</v>
      </c>
      <c r="Q60" s="43">
        <v>6.71</v>
      </c>
      <c r="R60" s="43">
        <v>6.71</v>
      </c>
      <c r="S60" s="43">
        <v>6.71</v>
      </c>
      <c r="T60" s="43">
        <v>6.71</v>
      </c>
      <c r="U60" s="43">
        <v>6.71</v>
      </c>
      <c r="V60" s="43">
        <v>6.71</v>
      </c>
      <c r="W60" s="43">
        <v>6.71</v>
      </c>
      <c r="X60" s="43">
        <v>6.71</v>
      </c>
      <c r="Y60" s="43">
        <v>6.71</v>
      </c>
      <c r="Z60" s="43">
        <v>6.71</v>
      </c>
      <c r="AA60" s="43">
        <v>6.71</v>
      </c>
    </row>
    <row r="61" spans="1:27" ht="12.75" hidden="1" customHeight="1" outlineLevel="1" x14ac:dyDescent="0.2">
      <c r="A61" s="98" t="s">
        <v>2467</v>
      </c>
      <c r="B61" s="62" t="s">
        <v>79</v>
      </c>
      <c r="C61" s="42" t="s">
        <v>77</v>
      </c>
      <c r="D61" s="43">
        <f>$D$11</f>
        <v>110.23</v>
      </c>
      <c r="E61" s="43">
        <f t="shared" ref="E61:AA61" si="32">$D$11</f>
        <v>110.23</v>
      </c>
      <c r="F61" s="43">
        <f t="shared" si="32"/>
        <v>110.23</v>
      </c>
      <c r="G61" s="43">
        <f t="shared" si="32"/>
        <v>110.23</v>
      </c>
      <c r="H61" s="43">
        <f t="shared" si="32"/>
        <v>110.23</v>
      </c>
      <c r="I61" s="43">
        <f t="shared" si="32"/>
        <v>110.23</v>
      </c>
      <c r="J61" s="43">
        <f t="shared" si="32"/>
        <v>110.23</v>
      </c>
      <c r="K61" s="43">
        <f t="shared" si="32"/>
        <v>110.23</v>
      </c>
      <c r="L61" s="43">
        <f t="shared" si="32"/>
        <v>110.23</v>
      </c>
      <c r="M61" s="43">
        <f t="shared" si="32"/>
        <v>110.23</v>
      </c>
      <c r="N61" s="43">
        <f t="shared" si="32"/>
        <v>110.23</v>
      </c>
      <c r="O61" s="43">
        <f t="shared" si="32"/>
        <v>110.23</v>
      </c>
      <c r="P61" s="43">
        <f t="shared" si="32"/>
        <v>110.23</v>
      </c>
      <c r="Q61" s="43">
        <f t="shared" si="32"/>
        <v>110.23</v>
      </c>
      <c r="R61" s="43">
        <f t="shared" si="32"/>
        <v>110.23</v>
      </c>
      <c r="S61" s="43">
        <f t="shared" si="32"/>
        <v>110.23</v>
      </c>
      <c r="T61" s="43">
        <f t="shared" si="32"/>
        <v>110.23</v>
      </c>
      <c r="U61" s="43">
        <f t="shared" si="32"/>
        <v>110.23</v>
      </c>
      <c r="V61" s="43">
        <f t="shared" si="32"/>
        <v>110.23</v>
      </c>
      <c r="W61" s="43">
        <f t="shared" si="32"/>
        <v>110.23</v>
      </c>
      <c r="X61" s="43">
        <f t="shared" si="32"/>
        <v>110.23</v>
      </c>
      <c r="Y61" s="43">
        <f t="shared" si="32"/>
        <v>110.23</v>
      </c>
      <c r="Z61" s="43">
        <f t="shared" si="32"/>
        <v>110.23</v>
      </c>
      <c r="AA61" s="43">
        <f t="shared" si="32"/>
        <v>110.23</v>
      </c>
    </row>
    <row r="62" spans="1:27" ht="12.75" customHeight="1" collapsed="1" x14ac:dyDescent="0.2">
      <c r="A62" s="97" t="s">
        <v>2468</v>
      </c>
      <c r="B62" s="27" t="str">
        <f>"12"&amp;"."&amp;$B$801&amp;"."&amp;$B$802</f>
        <v>12.01.2023</v>
      </c>
      <c r="C62" s="89" t="s">
        <v>74</v>
      </c>
      <c r="D62" s="90">
        <f>ROUND(((D63+D64+D66+D65)/1000),5)</f>
        <v>1.3243100000000001</v>
      </c>
      <c r="E62" s="90">
        <f>ROUND(((E63+E64+E66+E65)/1000),5)</f>
        <v>1.2671399999999999</v>
      </c>
      <c r="F62" s="90">
        <f>ROUND(((F63+F64+F66+F65)/1000),5)</f>
        <v>1.24472</v>
      </c>
      <c r="G62" s="90">
        <f t="shared" ref="G62:AA62" si="33">ROUND(((G63+G64+G66+G65)/1000),5)</f>
        <v>1.2426699999999999</v>
      </c>
      <c r="H62" s="90">
        <f t="shared" si="33"/>
        <v>1.2658799999999999</v>
      </c>
      <c r="I62" s="90">
        <f t="shared" si="33"/>
        <v>1.3606799999999999</v>
      </c>
      <c r="J62" s="90">
        <f t="shared" si="33"/>
        <v>1.4961500000000001</v>
      </c>
      <c r="K62" s="90">
        <f t="shared" si="33"/>
        <v>1.8940399999999999</v>
      </c>
      <c r="L62" s="90">
        <f t="shared" si="33"/>
        <v>1.9821200000000001</v>
      </c>
      <c r="M62" s="90">
        <f t="shared" si="33"/>
        <v>2.0179399999999998</v>
      </c>
      <c r="N62" s="90">
        <f t="shared" si="33"/>
        <v>2.0170599999999999</v>
      </c>
      <c r="O62" s="90">
        <f t="shared" si="33"/>
        <v>2.0470700000000002</v>
      </c>
      <c r="P62" s="90">
        <f t="shared" si="33"/>
        <v>2.03539</v>
      </c>
      <c r="Q62" s="90">
        <f t="shared" si="33"/>
        <v>2.0424799999999999</v>
      </c>
      <c r="R62" s="90">
        <f t="shared" si="33"/>
        <v>1.9978100000000001</v>
      </c>
      <c r="S62" s="90">
        <f t="shared" si="33"/>
        <v>2.0083500000000001</v>
      </c>
      <c r="T62" s="90">
        <f t="shared" si="33"/>
        <v>2.0469300000000001</v>
      </c>
      <c r="U62" s="90">
        <f t="shared" si="33"/>
        <v>2.1175799999999998</v>
      </c>
      <c r="V62" s="90">
        <f t="shared" si="33"/>
        <v>2.0790600000000001</v>
      </c>
      <c r="W62" s="90">
        <f t="shared" si="33"/>
        <v>2.0162900000000001</v>
      </c>
      <c r="X62" s="90">
        <f t="shared" si="33"/>
        <v>1.9857199999999999</v>
      </c>
      <c r="Y62" s="90">
        <f t="shared" si="33"/>
        <v>1.9416599999999999</v>
      </c>
      <c r="Z62" s="90">
        <f t="shared" si="33"/>
        <v>1.76447</v>
      </c>
      <c r="AA62" s="90">
        <f t="shared" si="33"/>
        <v>1.3909100000000001</v>
      </c>
    </row>
    <row r="63" spans="1:27" ht="12.75" hidden="1" customHeight="1" outlineLevel="1" x14ac:dyDescent="0.2">
      <c r="A63" s="98" t="s">
        <v>2469</v>
      </c>
      <c r="B63" s="62" t="s">
        <v>236</v>
      </c>
      <c r="C63" s="42" t="s">
        <v>77</v>
      </c>
      <c r="D63" s="43">
        <v>1141.19</v>
      </c>
      <c r="E63" s="43">
        <v>1084.02</v>
      </c>
      <c r="F63" s="43">
        <v>1061.5999999999999</v>
      </c>
      <c r="G63" s="43">
        <v>1059.55</v>
      </c>
      <c r="H63" s="43">
        <v>1082.76</v>
      </c>
      <c r="I63" s="43">
        <v>1177.56</v>
      </c>
      <c r="J63" s="43">
        <v>1313.03</v>
      </c>
      <c r="K63" s="43">
        <v>1710.92</v>
      </c>
      <c r="L63" s="43">
        <v>1799</v>
      </c>
      <c r="M63" s="43">
        <v>1834.82</v>
      </c>
      <c r="N63" s="43">
        <v>1833.94</v>
      </c>
      <c r="O63" s="43">
        <v>1863.95</v>
      </c>
      <c r="P63" s="43">
        <v>1852.27</v>
      </c>
      <c r="Q63" s="43">
        <v>1859.36</v>
      </c>
      <c r="R63" s="43">
        <v>1814.69</v>
      </c>
      <c r="S63" s="43">
        <v>1825.23</v>
      </c>
      <c r="T63" s="43">
        <v>1863.81</v>
      </c>
      <c r="U63" s="43">
        <v>1934.46</v>
      </c>
      <c r="V63" s="43">
        <v>1895.94</v>
      </c>
      <c r="W63" s="43">
        <v>1833.17</v>
      </c>
      <c r="X63" s="43">
        <v>1802.6</v>
      </c>
      <c r="Y63" s="43">
        <v>1758.54</v>
      </c>
      <c r="Z63" s="43">
        <v>1581.35</v>
      </c>
      <c r="AA63" s="43">
        <v>1207.79</v>
      </c>
    </row>
    <row r="64" spans="1:27" ht="12.75" hidden="1" customHeight="1" outlineLevel="1" x14ac:dyDescent="0.2">
      <c r="A64" s="98" t="s">
        <v>2470</v>
      </c>
      <c r="B64" s="62" t="s">
        <v>88</v>
      </c>
      <c r="C64" s="42" t="s">
        <v>77</v>
      </c>
      <c r="D64" s="43">
        <f t="shared" ref="D64:AA64" si="34">$D$9</f>
        <v>66.180000000000007</v>
      </c>
      <c r="E64" s="43">
        <f t="shared" si="34"/>
        <v>66.180000000000007</v>
      </c>
      <c r="F64" s="43">
        <f t="shared" si="34"/>
        <v>66.180000000000007</v>
      </c>
      <c r="G64" s="43">
        <f t="shared" si="34"/>
        <v>66.180000000000007</v>
      </c>
      <c r="H64" s="43">
        <f t="shared" si="34"/>
        <v>66.180000000000007</v>
      </c>
      <c r="I64" s="43">
        <f t="shared" si="34"/>
        <v>66.180000000000007</v>
      </c>
      <c r="J64" s="43">
        <f t="shared" si="34"/>
        <v>66.180000000000007</v>
      </c>
      <c r="K64" s="43">
        <f t="shared" si="34"/>
        <v>66.180000000000007</v>
      </c>
      <c r="L64" s="43">
        <f t="shared" si="34"/>
        <v>66.180000000000007</v>
      </c>
      <c r="M64" s="43">
        <f t="shared" si="34"/>
        <v>66.180000000000007</v>
      </c>
      <c r="N64" s="43">
        <f t="shared" si="34"/>
        <v>66.180000000000007</v>
      </c>
      <c r="O64" s="43">
        <f t="shared" si="34"/>
        <v>66.180000000000007</v>
      </c>
      <c r="P64" s="43">
        <f t="shared" si="34"/>
        <v>66.180000000000007</v>
      </c>
      <c r="Q64" s="43">
        <f t="shared" si="34"/>
        <v>66.180000000000007</v>
      </c>
      <c r="R64" s="43">
        <f t="shared" si="34"/>
        <v>66.180000000000007</v>
      </c>
      <c r="S64" s="43">
        <f t="shared" si="34"/>
        <v>66.180000000000007</v>
      </c>
      <c r="T64" s="43">
        <f t="shared" si="34"/>
        <v>66.180000000000007</v>
      </c>
      <c r="U64" s="43">
        <f t="shared" si="34"/>
        <v>66.180000000000007</v>
      </c>
      <c r="V64" s="43">
        <f t="shared" si="34"/>
        <v>66.180000000000007</v>
      </c>
      <c r="W64" s="43">
        <f t="shared" si="34"/>
        <v>66.180000000000007</v>
      </c>
      <c r="X64" s="43">
        <f t="shared" si="34"/>
        <v>66.180000000000007</v>
      </c>
      <c r="Y64" s="43">
        <f t="shared" si="34"/>
        <v>66.180000000000007</v>
      </c>
      <c r="Z64" s="43">
        <f t="shared" si="34"/>
        <v>66.180000000000007</v>
      </c>
      <c r="AA64" s="43">
        <f t="shared" si="34"/>
        <v>66.180000000000007</v>
      </c>
    </row>
    <row r="65" spans="1:27" ht="12.75" hidden="1" customHeight="1" outlineLevel="1" x14ac:dyDescent="0.2">
      <c r="A65" s="98" t="s">
        <v>2471</v>
      </c>
      <c r="B65" s="62" t="s">
        <v>81</v>
      </c>
      <c r="C65" s="42" t="s">
        <v>77</v>
      </c>
      <c r="D65" s="43">
        <v>6.71</v>
      </c>
      <c r="E65" s="43">
        <v>6.71</v>
      </c>
      <c r="F65" s="43">
        <v>6.71</v>
      </c>
      <c r="G65" s="43">
        <v>6.71</v>
      </c>
      <c r="H65" s="43">
        <v>6.71</v>
      </c>
      <c r="I65" s="43">
        <v>6.71</v>
      </c>
      <c r="J65" s="43">
        <v>6.71</v>
      </c>
      <c r="K65" s="43">
        <v>6.71</v>
      </c>
      <c r="L65" s="43">
        <v>6.71</v>
      </c>
      <c r="M65" s="43">
        <v>6.71</v>
      </c>
      <c r="N65" s="43">
        <v>6.71</v>
      </c>
      <c r="O65" s="43">
        <v>6.71</v>
      </c>
      <c r="P65" s="43">
        <v>6.71</v>
      </c>
      <c r="Q65" s="43">
        <v>6.71</v>
      </c>
      <c r="R65" s="43">
        <v>6.71</v>
      </c>
      <c r="S65" s="43">
        <v>6.71</v>
      </c>
      <c r="T65" s="43">
        <v>6.71</v>
      </c>
      <c r="U65" s="43">
        <v>6.71</v>
      </c>
      <c r="V65" s="43">
        <v>6.71</v>
      </c>
      <c r="W65" s="43">
        <v>6.71</v>
      </c>
      <c r="X65" s="43">
        <v>6.71</v>
      </c>
      <c r="Y65" s="43">
        <v>6.71</v>
      </c>
      <c r="Z65" s="43">
        <v>6.71</v>
      </c>
      <c r="AA65" s="43">
        <v>6.71</v>
      </c>
    </row>
    <row r="66" spans="1:27" ht="12.75" hidden="1" customHeight="1" outlineLevel="1" x14ac:dyDescent="0.2">
      <c r="A66" s="98" t="s">
        <v>2472</v>
      </c>
      <c r="B66" s="62" t="s">
        <v>79</v>
      </c>
      <c r="C66" s="42" t="s">
        <v>77</v>
      </c>
      <c r="D66" s="43">
        <f>$D$11</f>
        <v>110.23</v>
      </c>
      <c r="E66" s="43">
        <f t="shared" ref="E66:AA66" si="35">$D$11</f>
        <v>110.23</v>
      </c>
      <c r="F66" s="43">
        <f t="shared" si="35"/>
        <v>110.23</v>
      </c>
      <c r="G66" s="43">
        <f t="shared" si="35"/>
        <v>110.23</v>
      </c>
      <c r="H66" s="43">
        <f t="shared" si="35"/>
        <v>110.23</v>
      </c>
      <c r="I66" s="43">
        <f t="shared" si="35"/>
        <v>110.23</v>
      </c>
      <c r="J66" s="43">
        <f t="shared" si="35"/>
        <v>110.23</v>
      </c>
      <c r="K66" s="43">
        <f t="shared" si="35"/>
        <v>110.23</v>
      </c>
      <c r="L66" s="43">
        <f t="shared" si="35"/>
        <v>110.23</v>
      </c>
      <c r="M66" s="43">
        <f t="shared" si="35"/>
        <v>110.23</v>
      </c>
      <c r="N66" s="43">
        <f t="shared" si="35"/>
        <v>110.23</v>
      </c>
      <c r="O66" s="43">
        <f t="shared" si="35"/>
        <v>110.23</v>
      </c>
      <c r="P66" s="43">
        <f t="shared" si="35"/>
        <v>110.23</v>
      </c>
      <c r="Q66" s="43">
        <f t="shared" si="35"/>
        <v>110.23</v>
      </c>
      <c r="R66" s="43">
        <f t="shared" si="35"/>
        <v>110.23</v>
      </c>
      <c r="S66" s="43">
        <f t="shared" si="35"/>
        <v>110.23</v>
      </c>
      <c r="T66" s="43">
        <f t="shared" si="35"/>
        <v>110.23</v>
      </c>
      <c r="U66" s="43">
        <f t="shared" si="35"/>
        <v>110.23</v>
      </c>
      <c r="V66" s="43">
        <f t="shared" si="35"/>
        <v>110.23</v>
      </c>
      <c r="W66" s="43">
        <f t="shared" si="35"/>
        <v>110.23</v>
      </c>
      <c r="X66" s="43">
        <f t="shared" si="35"/>
        <v>110.23</v>
      </c>
      <c r="Y66" s="43">
        <f t="shared" si="35"/>
        <v>110.23</v>
      </c>
      <c r="Z66" s="43">
        <f t="shared" si="35"/>
        <v>110.23</v>
      </c>
      <c r="AA66" s="43">
        <f t="shared" si="35"/>
        <v>110.23</v>
      </c>
    </row>
    <row r="67" spans="1:27" ht="12.75" customHeight="1" collapsed="1" x14ac:dyDescent="0.2">
      <c r="A67" s="97" t="s">
        <v>2473</v>
      </c>
      <c r="B67" s="27" t="str">
        <f>"13"&amp;"."&amp;$B$801&amp;"."&amp;$B$802</f>
        <v>13.01.2023</v>
      </c>
      <c r="C67" s="89" t="s">
        <v>74</v>
      </c>
      <c r="D67" s="90">
        <f>ROUND(((D68+D69+D71+D70)/1000),5)</f>
        <v>1.3510599999999999</v>
      </c>
      <c r="E67" s="90">
        <f>ROUND(((E68+E69+E71+E70)/1000),5)</f>
        <v>1.2898700000000001</v>
      </c>
      <c r="F67" s="90">
        <f>ROUND(((F68+F69+F71+F70)/1000),5)</f>
        <v>1.2579400000000001</v>
      </c>
      <c r="G67" s="90">
        <f t="shared" ref="G67:AA67" si="36">ROUND(((G68+G69+G71+G70)/1000),5)</f>
        <v>1.2536</v>
      </c>
      <c r="H67" s="90">
        <f t="shared" si="36"/>
        <v>1.3031200000000001</v>
      </c>
      <c r="I67" s="90">
        <f t="shared" si="36"/>
        <v>1.3877999999999999</v>
      </c>
      <c r="J67" s="90">
        <f t="shared" si="36"/>
        <v>1.7252799999999999</v>
      </c>
      <c r="K67" s="90">
        <f t="shared" si="36"/>
        <v>1.9137</v>
      </c>
      <c r="L67" s="90">
        <f t="shared" si="36"/>
        <v>2.0121000000000002</v>
      </c>
      <c r="M67" s="90">
        <f t="shared" si="36"/>
        <v>2.0450300000000001</v>
      </c>
      <c r="N67" s="90">
        <f t="shared" si="36"/>
        <v>2.0609999999999999</v>
      </c>
      <c r="O67" s="90">
        <f t="shared" si="36"/>
        <v>2.0684800000000001</v>
      </c>
      <c r="P67" s="90">
        <f t="shared" si="36"/>
        <v>2.0605199999999999</v>
      </c>
      <c r="Q67" s="90">
        <f t="shared" si="36"/>
        <v>2.0632199999999998</v>
      </c>
      <c r="R67" s="90">
        <f t="shared" si="36"/>
        <v>2.0478499999999999</v>
      </c>
      <c r="S67" s="90">
        <f t="shared" si="36"/>
        <v>2.04257</v>
      </c>
      <c r="T67" s="90">
        <f t="shared" si="36"/>
        <v>2.14263</v>
      </c>
      <c r="U67" s="90">
        <f t="shared" si="36"/>
        <v>2.1695899999999999</v>
      </c>
      <c r="V67" s="90">
        <f t="shared" si="36"/>
        <v>2.1566800000000002</v>
      </c>
      <c r="W67" s="90">
        <f t="shared" si="36"/>
        <v>2.0610900000000001</v>
      </c>
      <c r="X67" s="90">
        <f t="shared" si="36"/>
        <v>2.0441600000000002</v>
      </c>
      <c r="Y67" s="90">
        <f t="shared" si="36"/>
        <v>1.98577</v>
      </c>
      <c r="Z67" s="90">
        <f t="shared" si="36"/>
        <v>1.8703399999999999</v>
      </c>
      <c r="AA67" s="90">
        <f t="shared" si="36"/>
        <v>1.5999099999999999</v>
      </c>
    </row>
    <row r="68" spans="1:27" ht="12.75" hidden="1" customHeight="1" outlineLevel="1" x14ac:dyDescent="0.2">
      <c r="A68" s="98" t="s">
        <v>2474</v>
      </c>
      <c r="B68" s="62" t="s">
        <v>236</v>
      </c>
      <c r="C68" s="42" t="s">
        <v>77</v>
      </c>
      <c r="D68" s="43">
        <v>1167.94</v>
      </c>
      <c r="E68" s="43">
        <v>1106.75</v>
      </c>
      <c r="F68" s="43">
        <v>1074.82</v>
      </c>
      <c r="G68" s="43">
        <v>1070.48</v>
      </c>
      <c r="H68" s="43">
        <v>1120</v>
      </c>
      <c r="I68" s="43">
        <v>1204.68</v>
      </c>
      <c r="J68" s="43">
        <v>1542.16</v>
      </c>
      <c r="K68" s="43">
        <v>1730.58</v>
      </c>
      <c r="L68" s="43">
        <v>1828.98</v>
      </c>
      <c r="M68" s="43">
        <v>1861.91</v>
      </c>
      <c r="N68" s="43">
        <v>1877.88</v>
      </c>
      <c r="O68" s="43">
        <v>1885.36</v>
      </c>
      <c r="P68" s="43">
        <v>1877.4</v>
      </c>
      <c r="Q68" s="43">
        <v>1880.1</v>
      </c>
      <c r="R68" s="43">
        <v>1864.73</v>
      </c>
      <c r="S68" s="43">
        <v>1859.45</v>
      </c>
      <c r="T68" s="43">
        <v>1959.51</v>
      </c>
      <c r="U68" s="43">
        <v>1986.47</v>
      </c>
      <c r="V68" s="43">
        <v>1973.56</v>
      </c>
      <c r="W68" s="43">
        <v>1877.97</v>
      </c>
      <c r="X68" s="43">
        <v>1861.04</v>
      </c>
      <c r="Y68" s="43">
        <v>1802.65</v>
      </c>
      <c r="Z68" s="43">
        <v>1687.22</v>
      </c>
      <c r="AA68" s="43">
        <v>1416.79</v>
      </c>
    </row>
    <row r="69" spans="1:27" ht="12.75" hidden="1" customHeight="1" outlineLevel="1" x14ac:dyDescent="0.2">
      <c r="A69" s="98" t="s">
        <v>2475</v>
      </c>
      <c r="B69" s="62" t="s">
        <v>88</v>
      </c>
      <c r="C69" s="42" t="s">
        <v>77</v>
      </c>
      <c r="D69" s="43">
        <f t="shared" ref="D69:AA69" si="37">$D$9</f>
        <v>66.180000000000007</v>
      </c>
      <c r="E69" s="43">
        <f t="shared" si="37"/>
        <v>66.180000000000007</v>
      </c>
      <c r="F69" s="43">
        <f t="shared" si="37"/>
        <v>66.180000000000007</v>
      </c>
      <c r="G69" s="43">
        <f t="shared" si="37"/>
        <v>66.180000000000007</v>
      </c>
      <c r="H69" s="43">
        <f t="shared" si="37"/>
        <v>66.180000000000007</v>
      </c>
      <c r="I69" s="43">
        <f t="shared" si="37"/>
        <v>66.180000000000007</v>
      </c>
      <c r="J69" s="43">
        <f t="shared" si="37"/>
        <v>66.180000000000007</v>
      </c>
      <c r="K69" s="43">
        <f t="shared" si="37"/>
        <v>66.180000000000007</v>
      </c>
      <c r="L69" s="43">
        <f t="shared" si="37"/>
        <v>66.180000000000007</v>
      </c>
      <c r="M69" s="43">
        <f t="shared" si="37"/>
        <v>66.180000000000007</v>
      </c>
      <c r="N69" s="43">
        <f t="shared" si="37"/>
        <v>66.180000000000007</v>
      </c>
      <c r="O69" s="43">
        <f t="shared" si="37"/>
        <v>66.180000000000007</v>
      </c>
      <c r="P69" s="43">
        <f t="shared" si="37"/>
        <v>66.180000000000007</v>
      </c>
      <c r="Q69" s="43">
        <f t="shared" si="37"/>
        <v>66.180000000000007</v>
      </c>
      <c r="R69" s="43">
        <f t="shared" si="37"/>
        <v>66.180000000000007</v>
      </c>
      <c r="S69" s="43">
        <f t="shared" si="37"/>
        <v>66.180000000000007</v>
      </c>
      <c r="T69" s="43">
        <f t="shared" si="37"/>
        <v>66.180000000000007</v>
      </c>
      <c r="U69" s="43">
        <f t="shared" si="37"/>
        <v>66.180000000000007</v>
      </c>
      <c r="V69" s="43">
        <f t="shared" si="37"/>
        <v>66.180000000000007</v>
      </c>
      <c r="W69" s="43">
        <f t="shared" si="37"/>
        <v>66.180000000000007</v>
      </c>
      <c r="X69" s="43">
        <f t="shared" si="37"/>
        <v>66.180000000000007</v>
      </c>
      <c r="Y69" s="43">
        <f t="shared" si="37"/>
        <v>66.180000000000007</v>
      </c>
      <c r="Z69" s="43">
        <f t="shared" si="37"/>
        <v>66.180000000000007</v>
      </c>
      <c r="AA69" s="43">
        <f t="shared" si="37"/>
        <v>66.180000000000007</v>
      </c>
    </row>
    <row r="70" spans="1:27" ht="12.75" hidden="1" customHeight="1" outlineLevel="1" x14ac:dyDescent="0.2">
      <c r="A70" s="98" t="s">
        <v>2476</v>
      </c>
      <c r="B70" s="62" t="s">
        <v>81</v>
      </c>
      <c r="C70" s="42" t="s">
        <v>77</v>
      </c>
      <c r="D70" s="43">
        <v>6.71</v>
      </c>
      <c r="E70" s="43">
        <v>6.71</v>
      </c>
      <c r="F70" s="43">
        <v>6.71</v>
      </c>
      <c r="G70" s="43">
        <v>6.71</v>
      </c>
      <c r="H70" s="43">
        <v>6.71</v>
      </c>
      <c r="I70" s="43">
        <v>6.71</v>
      </c>
      <c r="J70" s="43">
        <v>6.71</v>
      </c>
      <c r="K70" s="43">
        <v>6.71</v>
      </c>
      <c r="L70" s="43">
        <v>6.71</v>
      </c>
      <c r="M70" s="43">
        <v>6.71</v>
      </c>
      <c r="N70" s="43">
        <v>6.71</v>
      </c>
      <c r="O70" s="43">
        <v>6.71</v>
      </c>
      <c r="P70" s="43">
        <v>6.71</v>
      </c>
      <c r="Q70" s="43">
        <v>6.71</v>
      </c>
      <c r="R70" s="43">
        <v>6.71</v>
      </c>
      <c r="S70" s="43">
        <v>6.71</v>
      </c>
      <c r="T70" s="43">
        <v>6.71</v>
      </c>
      <c r="U70" s="43">
        <v>6.71</v>
      </c>
      <c r="V70" s="43">
        <v>6.71</v>
      </c>
      <c r="W70" s="43">
        <v>6.71</v>
      </c>
      <c r="X70" s="43">
        <v>6.71</v>
      </c>
      <c r="Y70" s="43">
        <v>6.71</v>
      </c>
      <c r="Z70" s="43">
        <v>6.71</v>
      </c>
      <c r="AA70" s="43">
        <v>6.71</v>
      </c>
    </row>
    <row r="71" spans="1:27" ht="12.75" hidden="1" customHeight="1" outlineLevel="1" x14ac:dyDescent="0.2">
      <c r="A71" s="98" t="s">
        <v>2477</v>
      </c>
      <c r="B71" s="62" t="s">
        <v>79</v>
      </c>
      <c r="C71" s="42" t="s">
        <v>77</v>
      </c>
      <c r="D71" s="43">
        <f>$D$11</f>
        <v>110.23</v>
      </c>
      <c r="E71" s="43">
        <f t="shared" ref="E71:AA71" si="38">$D$11</f>
        <v>110.23</v>
      </c>
      <c r="F71" s="43">
        <f t="shared" si="38"/>
        <v>110.23</v>
      </c>
      <c r="G71" s="43">
        <f t="shared" si="38"/>
        <v>110.23</v>
      </c>
      <c r="H71" s="43">
        <f t="shared" si="38"/>
        <v>110.23</v>
      </c>
      <c r="I71" s="43">
        <f t="shared" si="38"/>
        <v>110.23</v>
      </c>
      <c r="J71" s="43">
        <f t="shared" si="38"/>
        <v>110.23</v>
      </c>
      <c r="K71" s="43">
        <f t="shared" si="38"/>
        <v>110.23</v>
      </c>
      <c r="L71" s="43">
        <f t="shared" si="38"/>
        <v>110.23</v>
      </c>
      <c r="M71" s="43">
        <f t="shared" si="38"/>
        <v>110.23</v>
      </c>
      <c r="N71" s="43">
        <f t="shared" si="38"/>
        <v>110.23</v>
      </c>
      <c r="O71" s="43">
        <f t="shared" si="38"/>
        <v>110.23</v>
      </c>
      <c r="P71" s="43">
        <f t="shared" si="38"/>
        <v>110.23</v>
      </c>
      <c r="Q71" s="43">
        <f t="shared" si="38"/>
        <v>110.23</v>
      </c>
      <c r="R71" s="43">
        <f t="shared" si="38"/>
        <v>110.23</v>
      </c>
      <c r="S71" s="43">
        <f t="shared" si="38"/>
        <v>110.23</v>
      </c>
      <c r="T71" s="43">
        <f t="shared" si="38"/>
        <v>110.23</v>
      </c>
      <c r="U71" s="43">
        <f t="shared" si="38"/>
        <v>110.23</v>
      </c>
      <c r="V71" s="43">
        <f t="shared" si="38"/>
        <v>110.23</v>
      </c>
      <c r="W71" s="43">
        <f t="shared" si="38"/>
        <v>110.23</v>
      </c>
      <c r="X71" s="43">
        <f t="shared" si="38"/>
        <v>110.23</v>
      </c>
      <c r="Y71" s="43">
        <f t="shared" si="38"/>
        <v>110.23</v>
      </c>
      <c r="Z71" s="43">
        <f t="shared" si="38"/>
        <v>110.23</v>
      </c>
      <c r="AA71" s="43">
        <f t="shared" si="38"/>
        <v>110.23</v>
      </c>
    </row>
    <row r="72" spans="1:27" ht="12.75" customHeight="1" collapsed="1" x14ac:dyDescent="0.2">
      <c r="A72" s="97" t="s">
        <v>2478</v>
      </c>
      <c r="B72" s="27" t="str">
        <f>"14"&amp;"."&amp;$B$801&amp;"."&amp;$B$802</f>
        <v>14.01.2023</v>
      </c>
      <c r="C72" s="89" t="s">
        <v>74</v>
      </c>
      <c r="D72" s="90">
        <f>ROUND(((D73+D74+D76+D75)/1000),5)</f>
        <v>1.6006400000000001</v>
      </c>
      <c r="E72" s="90">
        <f>ROUND(((E73+E74+E76+E75)/1000),5)</f>
        <v>1.4258299999999999</v>
      </c>
      <c r="F72" s="90">
        <f>ROUND(((F73+F74+F76+F75)/1000),5)</f>
        <v>1.3941699999999999</v>
      </c>
      <c r="G72" s="90">
        <f t="shared" ref="G72:AA72" si="39">ROUND(((G73+G74+G76+G75)/1000),5)</f>
        <v>1.3837699999999999</v>
      </c>
      <c r="H72" s="90">
        <f t="shared" si="39"/>
        <v>1.39822</v>
      </c>
      <c r="I72" s="90">
        <f t="shared" si="39"/>
        <v>1.42778</v>
      </c>
      <c r="J72" s="90">
        <f t="shared" si="39"/>
        <v>1.5232300000000001</v>
      </c>
      <c r="K72" s="90">
        <f t="shared" si="39"/>
        <v>1.80165</v>
      </c>
      <c r="L72" s="90">
        <f t="shared" si="39"/>
        <v>1.8947400000000001</v>
      </c>
      <c r="M72" s="90">
        <f t="shared" si="39"/>
        <v>2.02183</v>
      </c>
      <c r="N72" s="90">
        <f t="shared" si="39"/>
        <v>2.0605199999999999</v>
      </c>
      <c r="O72" s="90">
        <f t="shared" si="39"/>
        <v>2.06975</v>
      </c>
      <c r="P72" s="90">
        <f t="shared" si="39"/>
        <v>2.0679799999999999</v>
      </c>
      <c r="Q72" s="90">
        <f t="shared" si="39"/>
        <v>2.0668600000000001</v>
      </c>
      <c r="R72" s="90">
        <f t="shared" si="39"/>
        <v>2.0413000000000001</v>
      </c>
      <c r="S72" s="90">
        <f t="shared" si="39"/>
        <v>2.0444300000000002</v>
      </c>
      <c r="T72" s="90">
        <f t="shared" si="39"/>
        <v>2.0625499999999999</v>
      </c>
      <c r="U72" s="90">
        <f t="shared" si="39"/>
        <v>2.10928</v>
      </c>
      <c r="V72" s="90">
        <f t="shared" si="39"/>
        <v>2.1014400000000002</v>
      </c>
      <c r="W72" s="90">
        <f t="shared" si="39"/>
        <v>2.0541399999999999</v>
      </c>
      <c r="X72" s="90">
        <f t="shared" si="39"/>
        <v>2.0578599999999998</v>
      </c>
      <c r="Y72" s="90">
        <f t="shared" si="39"/>
        <v>1.9342299999999999</v>
      </c>
      <c r="Z72" s="90">
        <f t="shared" si="39"/>
        <v>1.8607</v>
      </c>
      <c r="AA72" s="90">
        <f t="shared" si="39"/>
        <v>1.60958</v>
      </c>
    </row>
    <row r="73" spans="1:27" ht="12.75" hidden="1" customHeight="1" outlineLevel="1" x14ac:dyDescent="0.2">
      <c r="A73" s="98" t="s">
        <v>2479</v>
      </c>
      <c r="B73" s="62" t="s">
        <v>236</v>
      </c>
      <c r="C73" s="42" t="s">
        <v>77</v>
      </c>
      <c r="D73" s="43">
        <v>1417.52</v>
      </c>
      <c r="E73" s="43">
        <v>1242.71</v>
      </c>
      <c r="F73" s="43">
        <v>1211.05</v>
      </c>
      <c r="G73" s="43">
        <v>1200.6500000000001</v>
      </c>
      <c r="H73" s="43">
        <v>1215.0999999999999</v>
      </c>
      <c r="I73" s="43">
        <v>1244.6600000000001</v>
      </c>
      <c r="J73" s="43">
        <v>1340.11</v>
      </c>
      <c r="K73" s="43">
        <v>1618.53</v>
      </c>
      <c r="L73" s="43">
        <v>1711.62</v>
      </c>
      <c r="M73" s="43">
        <v>1838.71</v>
      </c>
      <c r="N73" s="43">
        <v>1877.4</v>
      </c>
      <c r="O73" s="43">
        <v>1886.63</v>
      </c>
      <c r="P73" s="43">
        <v>1884.86</v>
      </c>
      <c r="Q73" s="43">
        <v>1883.74</v>
      </c>
      <c r="R73" s="43">
        <v>1858.18</v>
      </c>
      <c r="S73" s="43">
        <v>1861.31</v>
      </c>
      <c r="T73" s="43">
        <v>1879.43</v>
      </c>
      <c r="U73" s="43">
        <v>1926.16</v>
      </c>
      <c r="V73" s="43">
        <v>1918.32</v>
      </c>
      <c r="W73" s="43">
        <v>1871.02</v>
      </c>
      <c r="X73" s="43">
        <v>1874.74</v>
      </c>
      <c r="Y73" s="43">
        <v>1751.11</v>
      </c>
      <c r="Z73" s="43">
        <v>1677.58</v>
      </c>
      <c r="AA73" s="43">
        <v>1426.46</v>
      </c>
    </row>
    <row r="74" spans="1:27" ht="12.75" hidden="1" customHeight="1" outlineLevel="1" x14ac:dyDescent="0.2">
      <c r="A74" s="98" t="s">
        <v>2480</v>
      </c>
      <c r="B74" s="62" t="s">
        <v>88</v>
      </c>
      <c r="C74" s="42" t="s">
        <v>77</v>
      </c>
      <c r="D74" s="43">
        <f t="shared" ref="D74:AA74" si="40">$D$9</f>
        <v>66.180000000000007</v>
      </c>
      <c r="E74" s="43">
        <f t="shared" si="40"/>
        <v>66.180000000000007</v>
      </c>
      <c r="F74" s="43">
        <f t="shared" si="40"/>
        <v>66.180000000000007</v>
      </c>
      <c r="G74" s="43">
        <f t="shared" si="40"/>
        <v>66.180000000000007</v>
      </c>
      <c r="H74" s="43">
        <f t="shared" si="40"/>
        <v>66.180000000000007</v>
      </c>
      <c r="I74" s="43">
        <f t="shared" si="40"/>
        <v>66.180000000000007</v>
      </c>
      <c r="J74" s="43">
        <f t="shared" si="40"/>
        <v>66.180000000000007</v>
      </c>
      <c r="K74" s="43">
        <f t="shared" si="40"/>
        <v>66.180000000000007</v>
      </c>
      <c r="L74" s="43">
        <f t="shared" si="40"/>
        <v>66.180000000000007</v>
      </c>
      <c r="M74" s="43">
        <f t="shared" si="40"/>
        <v>66.180000000000007</v>
      </c>
      <c r="N74" s="43">
        <f t="shared" si="40"/>
        <v>66.180000000000007</v>
      </c>
      <c r="O74" s="43">
        <f t="shared" si="40"/>
        <v>66.180000000000007</v>
      </c>
      <c r="P74" s="43">
        <f t="shared" si="40"/>
        <v>66.180000000000007</v>
      </c>
      <c r="Q74" s="43">
        <f t="shared" si="40"/>
        <v>66.180000000000007</v>
      </c>
      <c r="R74" s="43">
        <f t="shared" si="40"/>
        <v>66.180000000000007</v>
      </c>
      <c r="S74" s="43">
        <f t="shared" si="40"/>
        <v>66.180000000000007</v>
      </c>
      <c r="T74" s="43">
        <f t="shared" si="40"/>
        <v>66.180000000000007</v>
      </c>
      <c r="U74" s="43">
        <f t="shared" si="40"/>
        <v>66.180000000000007</v>
      </c>
      <c r="V74" s="43">
        <f t="shared" si="40"/>
        <v>66.180000000000007</v>
      </c>
      <c r="W74" s="43">
        <f t="shared" si="40"/>
        <v>66.180000000000007</v>
      </c>
      <c r="X74" s="43">
        <f t="shared" si="40"/>
        <v>66.180000000000007</v>
      </c>
      <c r="Y74" s="43">
        <f t="shared" si="40"/>
        <v>66.180000000000007</v>
      </c>
      <c r="Z74" s="43">
        <f t="shared" si="40"/>
        <v>66.180000000000007</v>
      </c>
      <c r="AA74" s="43">
        <f t="shared" si="40"/>
        <v>66.180000000000007</v>
      </c>
    </row>
    <row r="75" spans="1:27" ht="12.75" hidden="1" customHeight="1" outlineLevel="1" x14ac:dyDescent="0.2">
      <c r="A75" s="98" t="s">
        <v>2481</v>
      </c>
      <c r="B75" s="62" t="s">
        <v>81</v>
      </c>
      <c r="C75" s="42" t="s">
        <v>77</v>
      </c>
      <c r="D75" s="43">
        <v>6.71</v>
      </c>
      <c r="E75" s="43">
        <v>6.71</v>
      </c>
      <c r="F75" s="43">
        <v>6.71</v>
      </c>
      <c r="G75" s="43">
        <v>6.71</v>
      </c>
      <c r="H75" s="43">
        <v>6.71</v>
      </c>
      <c r="I75" s="43">
        <v>6.71</v>
      </c>
      <c r="J75" s="43">
        <v>6.71</v>
      </c>
      <c r="K75" s="43">
        <v>6.71</v>
      </c>
      <c r="L75" s="43">
        <v>6.71</v>
      </c>
      <c r="M75" s="43">
        <v>6.71</v>
      </c>
      <c r="N75" s="43">
        <v>6.71</v>
      </c>
      <c r="O75" s="43">
        <v>6.71</v>
      </c>
      <c r="P75" s="43">
        <v>6.71</v>
      </c>
      <c r="Q75" s="43">
        <v>6.71</v>
      </c>
      <c r="R75" s="43">
        <v>6.71</v>
      </c>
      <c r="S75" s="43">
        <v>6.71</v>
      </c>
      <c r="T75" s="43">
        <v>6.71</v>
      </c>
      <c r="U75" s="43">
        <v>6.71</v>
      </c>
      <c r="V75" s="43">
        <v>6.71</v>
      </c>
      <c r="W75" s="43">
        <v>6.71</v>
      </c>
      <c r="X75" s="43">
        <v>6.71</v>
      </c>
      <c r="Y75" s="43">
        <v>6.71</v>
      </c>
      <c r="Z75" s="43">
        <v>6.71</v>
      </c>
      <c r="AA75" s="43">
        <v>6.71</v>
      </c>
    </row>
    <row r="76" spans="1:27" ht="12.75" hidden="1" customHeight="1" outlineLevel="1" x14ac:dyDescent="0.2">
      <c r="A76" s="98" t="s">
        <v>2482</v>
      </c>
      <c r="B76" s="62" t="s">
        <v>79</v>
      </c>
      <c r="C76" s="42" t="s">
        <v>77</v>
      </c>
      <c r="D76" s="43">
        <f>$D$11</f>
        <v>110.23</v>
      </c>
      <c r="E76" s="43">
        <f t="shared" ref="E76:AA76" si="41">$D$11</f>
        <v>110.23</v>
      </c>
      <c r="F76" s="43">
        <f t="shared" si="41"/>
        <v>110.23</v>
      </c>
      <c r="G76" s="43">
        <f t="shared" si="41"/>
        <v>110.23</v>
      </c>
      <c r="H76" s="43">
        <f t="shared" si="41"/>
        <v>110.23</v>
      </c>
      <c r="I76" s="43">
        <f t="shared" si="41"/>
        <v>110.23</v>
      </c>
      <c r="J76" s="43">
        <f t="shared" si="41"/>
        <v>110.23</v>
      </c>
      <c r="K76" s="43">
        <f t="shared" si="41"/>
        <v>110.23</v>
      </c>
      <c r="L76" s="43">
        <f t="shared" si="41"/>
        <v>110.23</v>
      </c>
      <c r="M76" s="43">
        <f t="shared" si="41"/>
        <v>110.23</v>
      </c>
      <c r="N76" s="43">
        <f t="shared" si="41"/>
        <v>110.23</v>
      </c>
      <c r="O76" s="43">
        <f t="shared" si="41"/>
        <v>110.23</v>
      </c>
      <c r="P76" s="43">
        <f t="shared" si="41"/>
        <v>110.23</v>
      </c>
      <c r="Q76" s="43">
        <f t="shared" si="41"/>
        <v>110.23</v>
      </c>
      <c r="R76" s="43">
        <f t="shared" si="41"/>
        <v>110.23</v>
      </c>
      <c r="S76" s="43">
        <f t="shared" si="41"/>
        <v>110.23</v>
      </c>
      <c r="T76" s="43">
        <f t="shared" si="41"/>
        <v>110.23</v>
      </c>
      <c r="U76" s="43">
        <f t="shared" si="41"/>
        <v>110.23</v>
      </c>
      <c r="V76" s="43">
        <f t="shared" si="41"/>
        <v>110.23</v>
      </c>
      <c r="W76" s="43">
        <f t="shared" si="41"/>
        <v>110.23</v>
      </c>
      <c r="X76" s="43">
        <f t="shared" si="41"/>
        <v>110.23</v>
      </c>
      <c r="Y76" s="43">
        <f t="shared" si="41"/>
        <v>110.23</v>
      </c>
      <c r="Z76" s="43">
        <f t="shared" si="41"/>
        <v>110.23</v>
      </c>
      <c r="AA76" s="43">
        <f t="shared" si="41"/>
        <v>110.23</v>
      </c>
    </row>
    <row r="77" spans="1:27" ht="12.75" customHeight="1" collapsed="1" x14ac:dyDescent="0.2">
      <c r="A77" s="97" t="s">
        <v>2483</v>
      </c>
      <c r="B77" s="27" t="str">
        <f>"15"&amp;"."&amp;$B$801&amp;"."&amp;$B$802</f>
        <v>15.01.2023</v>
      </c>
      <c r="C77" s="89" t="s">
        <v>74</v>
      </c>
      <c r="D77" s="90">
        <f>ROUND(((D78+D79+D81+D80)/1000),5)</f>
        <v>1.4396599999999999</v>
      </c>
      <c r="E77" s="90">
        <f>ROUND(((E78+E79+E81+E80)/1000),5)</f>
        <v>1.38192</v>
      </c>
      <c r="F77" s="90">
        <f>ROUND(((F78+F79+F81+F80)/1000),5)</f>
        <v>1.3123400000000001</v>
      </c>
      <c r="G77" s="90">
        <f t="shared" ref="G77:AA77" si="42">ROUND(((G78+G79+G81+G80)/1000),5)</f>
        <v>1.3068299999999999</v>
      </c>
      <c r="H77" s="90">
        <f t="shared" si="42"/>
        <v>1.31124</v>
      </c>
      <c r="I77" s="90">
        <f t="shared" si="42"/>
        <v>1.3602399999999999</v>
      </c>
      <c r="J77" s="90">
        <f t="shared" si="42"/>
        <v>1.37262</v>
      </c>
      <c r="K77" s="90">
        <f t="shared" si="42"/>
        <v>1.57135</v>
      </c>
      <c r="L77" s="90">
        <f t="shared" si="42"/>
        <v>1.81985</v>
      </c>
      <c r="M77" s="90">
        <f t="shared" si="42"/>
        <v>1.89232</v>
      </c>
      <c r="N77" s="90">
        <f t="shared" si="42"/>
        <v>1.9611499999999999</v>
      </c>
      <c r="O77" s="90">
        <f t="shared" si="42"/>
        <v>1.9813099999999999</v>
      </c>
      <c r="P77" s="90">
        <f t="shared" si="42"/>
        <v>1.9843299999999999</v>
      </c>
      <c r="Q77" s="90">
        <f t="shared" si="42"/>
        <v>1.9864599999999999</v>
      </c>
      <c r="R77" s="90">
        <f t="shared" si="42"/>
        <v>1.9554400000000001</v>
      </c>
      <c r="S77" s="90">
        <f t="shared" si="42"/>
        <v>1.96421</v>
      </c>
      <c r="T77" s="90">
        <f t="shared" si="42"/>
        <v>2.0151699999999999</v>
      </c>
      <c r="U77" s="90">
        <f t="shared" si="42"/>
        <v>2.0770599999999999</v>
      </c>
      <c r="V77" s="90">
        <f t="shared" si="42"/>
        <v>2.08203</v>
      </c>
      <c r="W77" s="90">
        <f t="shared" si="42"/>
        <v>2.0109900000000001</v>
      </c>
      <c r="X77" s="90">
        <f t="shared" si="42"/>
        <v>2.00413</v>
      </c>
      <c r="Y77" s="90">
        <f t="shared" si="42"/>
        <v>1.9184000000000001</v>
      </c>
      <c r="Z77" s="90">
        <f t="shared" si="42"/>
        <v>1.84998</v>
      </c>
      <c r="AA77" s="90">
        <f t="shared" si="42"/>
        <v>1.58687</v>
      </c>
    </row>
    <row r="78" spans="1:27" ht="12.75" hidden="1" customHeight="1" outlineLevel="1" x14ac:dyDescent="0.2">
      <c r="A78" s="98" t="s">
        <v>2484</v>
      </c>
      <c r="B78" s="62" t="s">
        <v>236</v>
      </c>
      <c r="C78" s="42" t="s">
        <v>77</v>
      </c>
      <c r="D78" s="43">
        <v>1256.54</v>
      </c>
      <c r="E78" s="43">
        <v>1198.8</v>
      </c>
      <c r="F78" s="43">
        <v>1129.22</v>
      </c>
      <c r="G78" s="43">
        <v>1123.71</v>
      </c>
      <c r="H78" s="43">
        <v>1128.1199999999999</v>
      </c>
      <c r="I78" s="43">
        <v>1177.1199999999999</v>
      </c>
      <c r="J78" s="43">
        <v>1189.5</v>
      </c>
      <c r="K78" s="43">
        <v>1388.23</v>
      </c>
      <c r="L78" s="43">
        <v>1636.73</v>
      </c>
      <c r="M78" s="43">
        <v>1709.2</v>
      </c>
      <c r="N78" s="43">
        <v>1778.03</v>
      </c>
      <c r="O78" s="43">
        <v>1798.19</v>
      </c>
      <c r="P78" s="43">
        <v>1801.21</v>
      </c>
      <c r="Q78" s="43">
        <v>1803.34</v>
      </c>
      <c r="R78" s="43">
        <v>1772.32</v>
      </c>
      <c r="S78" s="43">
        <v>1781.09</v>
      </c>
      <c r="T78" s="43">
        <v>1832.05</v>
      </c>
      <c r="U78" s="43">
        <v>1893.94</v>
      </c>
      <c r="V78" s="43">
        <v>1898.91</v>
      </c>
      <c r="W78" s="43">
        <v>1827.87</v>
      </c>
      <c r="X78" s="43">
        <v>1821.01</v>
      </c>
      <c r="Y78" s="43">
        <v>1735.28</v>
      </c>
      <c r="Z78" s="43">
        <v>1666.86</v>
      </c>
      <c r="AA78" s="43">
        <v>1403.75</v>
      </c>
    </row>
    <row r="79" spans="1:27" ht="12.75" hidden="1" customHeight="1" outlineLevel="1" x14ac:dyDescent="0.2">
      <c r="A79" s="98" t="s">
        <v>2485</v>
      </c>
      <c r="B79" s="62" t="s">
        <v>88</v>
      </c>
      <c r="C79" s="42" t="s">
        <v>77</v>
      </c>
      <c r="D79" s="43">
        <f t="shared" ref="D79:AA79" si="43">$D$9</f>
        <v>66.180000000000007</v>
      </c>
      <c r="E79" s="43">
        <f t="shared" si="43"/>
        <v>66.180000000000007</v>
      </c>
      <c r="F79" s="43">
        <f t="shared" si="43"/>
        <v>66.180000000000007</v>
      </c>
      <c r="G79" s="43">
        <f t="shared" si="43"/>
        <v>66.180000000000007</v>
      </c>
      <c r="H79" s="43">
        <f t="shared" si="43"/>
        <v>66.180000000000007</v>
      </c>
      <c r="I79" s="43">
        <f t="shared" si="43"/>
        <v>66.180000000000007</v>
      </c>
      <c r="J79" s="43">
        <f t="shared" si="43"/>
        <v>66.180000000000007</v>
      </c>
      <c r="K79" s="43">
        <f t="shared" si="43"/>
        <v>66.180000000000007</v>
      </c>
      <c r="L79" s="43">
        <f t="shared" si="43"/>
        <v>66.180000000000007</v>
      </c>
      <c r="M79" s="43">
        <f t="shared" si="43"/>
        <v>66.180000000000007</v>
      </c>
      <c r="N79" s="43">
        <f t="shared" si="43"/>
        <v>66.180000000000007</v>
      </c>
      <c r="O79" s="43">
        <f t="shared" si="43"/>
        <v>66.180000000000007</v>
      </c>
      <c r="P79" s="43">
        <f t="shared" si="43"/>
        <v>66.180000000000007</v>
      </c>
      <c r="Q79" s="43">
        <f t="shared" si="43"/>
        <v>66.180000000000007</v>
      </c>
      <c r="R79" s="43">
        <f t="shared" si="43"/>
        <v>66.180000000000007</v>
      </c>
      <c r="S79" s="43">
        <f t="shared" si="43"/>
        <v>66.180000000000007</v>
      </c>
      <c r="T79" s="43">
        <f t="shared" si="43"/>
        <v>66.180000000000007</v>
      </c>
      <c r="U79" s="43">
        <f t="shared" si="43"/>
        <v>66.180000000000007</v>
      </c>
      <c r="V79" s="43">
        <f t="shared" si="43"/>
        <v>66.180000000000007</v>
      </c>
      <c r="W79" s="43">
        <f t="shared" si="43"/>
        <v>66.180000000000007</v>
      </c>
      <c r="X79" s="43">
        <f t="shared" si="43"/>
        <v>66.180000000000007</v>
      </c>
      <c r="Y79" s="43">
        <f t="shared" si="43"/>
        <v>66.180000000000007</v>
      </c>
      <c r="Z79" s="43">
        <f t="shared" si="43"/>
        <v>66.180000000000007</v>
      </c>
      <c r="AA79" s="43">
        <f t="shared" si="43"/>
        <v>66.180000000000007</v>
      </c>
    </row>
    <row r="80" spans="1:27" ht="12.75" hidden="1" customHeight="1" outlineLevel="1" x14ac:dyDescent="0.2">
      <c r="A80" s="98" t="s">
        <v>2486</v>
      </c>
      <c r="B80" s="62" t="s">
        <v>81</v>
      </c>
      <c r="C80" s="42" t="s">
        <v>77</v>
      </c>
      <c r="D80" s="43">
        <v>6.71</v>
      </c>
      <c r="E80" s="43">
        <v>6.71</v>
      </c>
      <c r="F80" s="43">
        <v>6.71</v>
      </c>
      <c r="G80" s="43">
        <v>6.71</v>
      </c>
      <c r="H80" s="43">
        <v>6.71</v>
      </c>
      <c r="I80" s="43">
        <v>6.71</v>
      </c>
      <c r="J80" s="43">
        <v>6.71</v>
      </c>
      <c r="K80" s="43">
        <v>6.71</v>
      </c>
      <c r="L80" s="43">
        <v>6.71</v>
      </c>
      <c r="M80" s="43">
        <v>6.71</v>
      </c>
      <c r="N80" s="43">
        <v>6.71</v>
      </c>
      <c r="O80" s="43">
        <v>6.71</v>
      </c>
      <c r="P80" s="43">
        <v>6.71</v>
      </c>
      <c r="Q80" s="43">
        <v>6.71</v>
      </c>
      <c r="R80" s="43">
        <v>6.71</v>
      </c>
      <c r="S80" s="43">
        <v>6.71</v>
      </c>
      <c r="T80" s="43">
        <v>6.71</v>
      </c>
      <c r="U80" s="43">
        <v>6.71</v>
      </c>
      <c r="V80" s="43">
        <v>6.71</v>
      </c>
      <c r="W80" s="43">
        <v>6.71</v>
      </c>
      <c r="X80" s="43">
        <v>6.71</v>
      </c>
      <c r="Y80" s="43">
        <v>6.71</v>
      </c>
      <c r="Z80" s="43">
        <v>6.71</v>
      </c>
      <c r="AA80" s="43">
        <v>6.71</v>
      </c>
    </row>
    <row r="81" spans="1:27" ht="12.75" hidden="1" customHeight="1" outlineLevel="1" x14ac:dyDescent="0.2">
      <c r="A81" s="98" t="s">
        <v>2487</v>
      </c>
      <c r="B81" s="62" t="s">
        <v>79</v>
      </c>
      <c r="C81" s="42" t="s">
        <v>77</v>
      </c>
      <c r="D81" s="43">
        <f>$D$11</f>
        <v>110.23</v>
      </c>
      <c r="E81" s="43">
        <f t="shared" ref="E81:AA81" si="44">$D$11</f>
        <v>110.23</v>
      </c>
      <c r="F81" s="43">
        <f t="shared" si="44"/>
        <v>110.23</v>
      </c>
      <c r="G81" s="43">
        <f t="shared" si="44"/>
        <v>110.23</v>
      </c>
      <c r="H81" s="43">
        <f t="shared" si="44"/>
        <v>110.23</v>
      </c>
      <c r="I81" s="43">
        <f t="shared" si="44"/>
        <v>110.23</v>
      </c>
      <c r="J81" s="43">
        <f t="shared" si="44"/>
        <v>110.23</v>
      </c>
      <c r="K81" s="43">
        <f t="shared" si="44"/>
        <v>110.23</v>
      </c>
      <c r="L81" s="43">
        <f t="shared" si="44"/>
        <v>110.23</v>
      </c>
      <c r="M81" s="43">
        <f t="shared" si="44"/>
        <v>110.23</v>
      </c>
      <c r="N81" s="43">
        <f t="shared" si="44"/>
        <v>110.23</v>
      </c>
      <c r="O81" s="43">
        <f t="shared" si="44"/>
        <v>110.23</v>
      </c>
      <c r="P81" s="43">
        <f t="shared" si="44"/>
        <v>110.23</v>
      </c>
      <c r="Q81" s="43">
        <f t="shared" si="44"/>
        <v>110.23</v>
      </c>
      <c r="R81" s="43">
        <f t="shared" si="44"/>
        <v>110.23</v>
      </c>
      <c r="S81" s="43">
        <f t="shared" si="44"/>
        <v>110.23</v>
      </c>
      <c r="T81" s="43">
        <f t="shared" si="44"/>
        <v>110.23</v>
      </c>
      <c r="U81" s="43">
        <f t="shared" si="44"/>
        <v>110.23</v>
      </c>
      <c r="V81" s="43">
        <f t="shared" si="44"/>
        <v>110.23</v>
      </c>
      <c r="W81" s="43">
        <f t="shared" si="44"/>
        <v>110.23</v>
      </c>
      <c r="X81" s="43">
        <f t="shared" si="44"/>
        <v>110.23</v>
      </c>
      <c r="Y81" s="43">
        <f t="shared" si="44"/>
        <v>110.23</v>
      </c>
      <c r="Z81" s="43">
        <f t="shared" si="44"/>
        <v>110.23</v>
      </c>
      <c r="AA81" s="43">
        <f t="shared" si="44"/>
        <v>110.23</v>
      </c>
    </row>
    <row r="82" spans="1:27" ht="12.75" customHeight="1" collapsed="1" x14ac:dyDescent="0.2">
      <c r="A82" s="97" t="s">
        <v>2488</v>
      </c>
      <c r="B82" s="27" t="str">
        <f>"16"&amp;"."&amp;$B$801&amp;"."&amp;$B$802</f>
        <v>16.01.2023</v>
      </c>
      <c r="C82" s="89" t="s">
        <v>74</v>
      </c>
      <c r="D82" s="90">
        <f>ROUND(((D83+D84+D86+D85)/1000),5)</f>
        <v>1.43533</v>
      </c>
      <c r="E82" s="90">
        <f>ROUND(((E83+E84+E86+E85)/1000),5)</f>
        <v>1.3758699999999999</v>
      </c>
      <c r="F82" s="90">
        <f>ROUND(((F83+F84+F86+F85)/1000),5)</f>
        <v>1.3136099999999999</v>
      </c>
      <c r="G82" s="90">
        <f t="shared" ref="G82:AA82" si="45">ROUND(((G83+G84+G86+G85)/1000),5)</f>
        <v>1.3046</v>
      </c>
      <c r="H82" s="90">
        <f t="shared" si="45"/>
        <v>1.3363400000000001</v>
      </c>
      <c r="I82" s="90">
        <f t="shared" si="45"/>
        <v>1.4297599999999999</v>
      </c>
      <c r="J82" s="90">
        <f t="shared" si="45"/>
        <v>1.7214</v>
      </c>
      <c r="K82" s="90">
        <f t="shared" si="45"/>
        <v>1.8922300000000001</v>
      </c>
      <c r="L82" s="90">
        <f t="shared" si="45"/>
        <v>2.09809</v>
      </c>
      <c r="M82" s="90">
        <f t="shared" si="45"/>
        <v>2.1405799999999999</v>
      </c>
      <c r="N82" s="90">
        <f t="shared" si="45"/>
        <v>2.1662400000000002</v>
      </c>
      <c r="O82" s="90">
        <f t="shared" si="45"/>
        <v>2.1779799999999998</v>
      </c>
      <c r="P82" s="90">
        <f t="shared" si="45"/>
        <v>2.1791900000000002</v>
      </c>
      <c r="Q82" s="90">
        <f t="shared" si="45"/>
        <v>2.1930900000000002</v>
      </c>
      <c r="R82" s="90">
        <f t="shared" si="45"/>
        <v>2.15022</v>
      </c>
      <c r="S82" s="90">
        <f t="shared" si="45"/>
        <v>2.1455700000000002</v>
      </c>
      <c r="T82" s="90">
        <f t="shared" si="45"/>
        <v>2.1740499999999998</v>
      </c>
      <c r="U82" s="90">
        <f t="shared" si="45"/>
        <v>2.2111499999999999</v>
      </c>
      <c r="V82" s="90">
        <f t="shared" si="45"/>
        <v>2.13083</v>
      </c>
      <c r="W82" s="90">
        <f t="shared" si="45"/>
        <v>2.15869</v>
      </c>
      <c r="X82" s="90">
        <f t="shared" si="45"/>
        <v>2.0661200000000002</v>
      </c>
      <c r="Y82" s="90">
        <f t="shared" si="45"/>
        <v>1.94872</v>
      </c>
      <c r="Z82" s="90">
        <f t="shared" si="45"/>
        <v>1.8114399999999999</v>
      </c>
      <c r="AA82" s="90">
        <f t="shared" si="45"/>
        <v>1.4415199999999999</v>
      </c>
    </row>
    <row r="83" spans="1:27" ht="12.75" hidden="1" customHeight="1" outlineLevel="1" x14ac:dyDescent="0.2">
      <c r="A83" s="98" t="s">
        <v>2489</v>
      </c>
      <c r="B83" s="62" t="s">
        <v>236</v>
      </c>
      <c r="C83" s="42" t="s">
        <v>77</v>
      </c>
      <c r="D83" s="43">
        <v>1252.21</v>
      </c>
      <c r="E83" s="43">
        <v>1192.75</v>
      </c>
      <c r="F83" s="43">
        <v>1130.49</v>
      </c>
      <c r="G83" s="43">
        <v>1121.48</v>
      </c>
      <c r="H83" s="43">
        <v>1153.22</v>
      </c>
      <c r="I83" s="43">
        <v>1246.6400000000001</v>
      </c>
      <c r="J83" s="43">
        <v>1538.28</v>
      </c>
      <c r="K83" s="43">
        <v>1709.11</v>
      </c>
      <c r="L83" s="43">
        <v>1914.97</v>
      </c>
      <c r="M83" s="43">
        <v>1957.46</v>
      </c>
      <c r="N83" s="43">
        <v>1983.12</v>
      </c>
      <c r="O83" s="43">
        <v>1994.86</v>
      </c>
      <c r="P83" s="43">
        <v>1996.07</v>
      </c>
      <c r="Q83" s="43">
        <v>2009.97</v>
      </c>
      <c r="R83" s="43">
        <v>1967.1</v>
      </c>
      <c r="S83" s="43">
        <v>1962.45</v>
      </c>
      <c r="T83" s="43">
        <v>1990.93</v>
      </c>
      <c r="U83" s="43">
        <v>2028.03</v>
      </c>
      <c r="V83" s="43">
        <v>1947.71</v>
      </c>
      <c r="W83" s="43">
        <v>1975.57</v>
      </c>
      <c r="X83" s="43">
        <v>1883</v>
      </c>
      <c r="Y83" s="43">
        <v>1765.6</v>
      </c>
      <c r="Z83" s="43">
        <v>1628.32</v>
      </c>
      <c r="AA83" s="43">
        <v>1258.4000000000001</v>
      </c>
    </row>
    <row r="84" spans="1:27" ht="12.75" hidden="1" customHeight="1" outlineLevel="1" x14ac:dyDescent="0.2">
      <c r="A84" s="98" t="s">
        <v>2490</v>
      </c>
      <c r="B84" s="62" t="s">
        <v>88</v>
      </c>
      <c r="C84" s="42" t="s">
        <v>77</v>
      </c>
      <c r="D84" s="43">
        <f t="shared" ref="D84:AA84" si="46">$D$9</f>
        <v>66.180000000000007</v>
      </c>
      <c r="E84" s="43">
        <f t="shared" si="46"/>
        <v>66.180000000000007</v>
      </c>
      <c r="F84" s="43">
        <f t="shared" si="46"/>
        <v>66.180000000000007</v>
      </c>
      <c r="G84" s="43">
        <f t="shared" si="46"/>
        <v>66.180000000000007</v>
      </c>
      <c r="H84" s="43">
        <f t="shared" si="46"/>
        <v>66.180000000000007</v>
      </c>
      <c r="I84" s="43">
        <f t="shared" si="46"/>
        <v>66.180000000000007</v>
      </c>
      <c r="J84" s="43">
        <f t="shared" si="46"/>
        <v>66.180000000000007</v>
      </c>
      <c r="K84" s="43">
        <f t="shared" si="46"/>
        <v>66.180000000000007</v>
      </c>
      <c r="L84" s="43">
        <f t="shared" si="46"/>
        <v>66.180000000000007</v>
      </c>
      <c r="M84" s="43">
        <f t="shared" si="46"/>
        <v>66.180000000000007</v>
      </c>
      <c r="N84" s="43">
        <f t="shared" si="46"/>
        <v>66.180000000000007</v>
      </c>
      <c r="O84" s="43">
        <f t="shared" si="46"/>
        <v>66.180000000000007</v>
      </c>
      <c r="P84" s="43">
        <f t="shared" si="46"/>
        <v>66.180000000000007</v>
      </c>
      <c r="Q84" s="43">
        <f t="shared" si="46"/>
        <v>66.180000000000007</v>
      </c>
      <c r="R84" s="43">
        <f t="shared" si="46"/>
        <v>66.180000000000007</v>
      </c>
      <c r="S84" s="43">
        <f t="shared" si="46"/>
        <v>66.180000000000007</v>
      </c>
      <c r="T84" s="43">
        <f t="shared" si="46"/>
        <v>66.180000000000007</v>
      </c>
      <c r="U84" s="43">
        <f t="shared" si="46"/>
        <v>66.180000000000007</v>
      </c>
      <c r="V84" s="43">
        <f t="shared" si="46"/>
        <v>66.180000000000007</v>
      </c>
      <c r="W84" s="43">
        <f t="shared" si="46"/>
        <v>66.180000000000007</v>
      </c>
      <c r="X84" s="43">
        <f t="shared" si="46"/>
        <v>66.180000000000007</v>
      </c>
      <c r="Y84" s="43">
        <f t="shared" si="46"/>
        <v>66.180000000000007</v>
      </c>
      <c r="Z84" s="43">
        <f t="shared" si="46"/>
        <v>66.180000000000007</v>
      </c>
      <c r="AA84" s="43">
        <f t="shared" si="46"/>
        <v>66.180000000000007</v>
      </c>
    </row>
    <row r="85" spans="1:27" ht="12.75" hidden="1" customHeight="1" outlineLevel="1" x14ac:dyDescent="0.2">
      <c r="A85" s="98" t="s">
        <v>2491</v>
      </c>
      <c r="B85" s="62" t="s">
        <v>81</v>
      </c>
      <c r="C85" s="42" t="s">
        <v>77</v>
      </c>
      <c r="D85" s="43">
        <v>6.71</v>
      </c>
      <c r="E85" s="43">
        <v>6.71</v>
      </c>
      <c r="F85" s="43">
        <v>6.71</v>
      </c>
      <c r="G85" s="43">
        <v>6.71</v>
      </c>
      <c r="H85" s="43">
        <v>6.71</v>
      </c>
      <c r="I85" s="43">
        <v>6.71</v>
      </c>
      <c r="J85" s="43">
        <v>6.71</v>
      </c>
      <c r="K85" s="43">
        <v>6.71</v>
      </c>
      <c r="L85" s="43">
        <v>6.71</v>
      </c>
      <c r="M85" s="43">
        <v>6.71</v>
      </c>
      <c r="N85" s="43">
        <v>6.71</v>
      </c>
      <c r="O85" s="43">
        <v>6.71</v>
      </c>
      <c r="P85" s="43">
        <v>6.71</v>
      </c>
      <c r="Q85" s="43">
        <v>6.71</v>
      </c>
      <c r="R85" s="43">
        <v>6.71</v>
      </c>
      <c r="S85" s="43">
        <v>6.71</v>
      </c>
      <c r="T85" s="43">
        <v>6.71</v>
      </c>
      <c r="U85" s="43">
        <v>6.71</v>
      </c>
      <c r="V85" s="43">
        <v>6.71</v>
      </c>
      <c r="W85" s="43">
        <v>6.71</v>
      </c>
      <c r="X85" s="43">
        <v>6.71</v>
      </c>
      <c r="Y85" s="43">
        <v>6.71</v>
      </c>
      <c r="Z85" s="43">
        <v>6.71</v>
      </c>
      <c r="AA85" s="43">
        <v>6.71</v>
      </c>
    </row>
    <row r="86" spans="1:27" ht="12.75" hidden="1" customHeight="1" outlineLevel="1" x14ac:dyDescent="0.2">
      <c r="A86" s="98" t="s">
        <v>2492</v>
      </c>
      <c r="B86" s="62" t="s">
        <v>79</v>
      </c>
      <c r="C86" s="42" t="s">
        <v>77</v>
      </c>
      <c r="D86" s="43">
        <f>$D$11</f>
        <v>110.23</v>
      </c>
      <c r="E86" s="43">
        <f t="shared" ref="E86:AA86" si="47">$D$11</f>
        <v>110.23</v>
      </c>
      <c r="F86" s="43">
        <f t="shared" si="47"/>
        <v>110.23</v>
      </c>
      <c r="G86" s="43">
        <f t="shared" si="47"/>
        <v>110.23</v>
      </c>
      <c r="H86" s="43">
        <f t="shared" si="47"/>
        <v>110.23</v>
      </c>
      <c r="I86" s="43">
        <f t="shared" si="47"/>
        <v>110.23</v>
      </c>
      <c r="J86" s="43">
        <f t="shared" si="47"/>
        <v>110.23</v>
      </c>
      <c r="K86" s="43">
        <f t="shared" si="47"/>
        <v>110.23</v>
      </c>
      <c r="L86" s="43">
        <f t="shared" si="47"/>
        <v>110.23</v>
      </c>
      <c r="M86" s="43">
        <f t="shared" si="47"/>
        <v>110.23</v>
      </c>
      <c r="N86" s="43">
        <f t="shared" si="47"/>
        <v>110.23</v>
      </c>
      <c r="O86" s="43">
        <f t="shared" si="47"/>
        <v>110.23</v>
      </c>
      <c r="P86" s="43">
        <f t="shared" si="47"/>
        <v>110.23</v>
      </c>
      <c r="Q86" s="43">
        <f t="shared" si="47"/>
        <v>110.23</v>
      </c>
      <c r="R86" s="43">
        <f t="shared" si="47"/>
        <v>110.23</v>
      </c>
      <c r="S86" s="43">
        <f t="shared" si="47"/>
        <v>110.23</v>
      </c>
      <c r="T86" s="43">
        <f t="shared" si="47"/>
        <v>110.23</v>
      </c>
      <c r="U86" s="43">
        <f t="shared" si="47"/>
        <v>110.23</v>
      </c>
      <c r="V86" s="43">
        <f t="shared" si="47"/>
        <v>110.23</v>
      </c>
      <c r="W86" s="43">
        <f t="shared" si="47"/>
        <v>110.23</v>
      </c>
      <c r="X86" s="43">
        <f t="shared" si="47"/>
        <v>110.23</v>
      </c>
      <c r="Y86" s="43">
        <f t="shared" si="47"/>
        <v>110.23</v>
      </c>
      <c r="Z86" s="43">
        <f t="shared" si="47"/>
        <v>110.23</v>
      </c>
      <c r="AA86" s="43">
        <f t="shared" si="47"/>
        <v>110.23</v>
      </c>
    </row>
    <row r="87" spans="1:27" ht="12.75" customHeight="1" collapsed="1" x14ac:dyDescent="0.2">
      <c r="A87" s="97" t="s">
        <v>2493</v>
      </c>
      <c r="B87" s="27" t="str">
        <f>"17"&amp;"."&amp;$B$801&amp;"."&amp;$B$802</f>
        <v>17.01.2023</v>
      </c>
      <c r="C87" s="89" t="s">
        <v>74</v>
      </c>
      <c r="D87" s="90">
        <f>ROUND(((D88+D89+D91+D90)/1000),5)</f>
        <v>1.2795799999999999</v>
      </c>
      <c r="E87" s="90">
        <f>ROUND(((E88+E89+E91+E90)/1000),5)</f>
        <v>1.2471099999999999</v>
      </c>
      <c r="F87" s="90">
        <f>ROUND(((F88+F89+F91+F90)/1000),5)</f>
        <v>1.23292</v>
      </c>
      <c r="G87" s="90">
        <f t="shared" ref="G87:AA87" si="48">ROUND(((G88+G89+G91+G90)/1000),5)</f>
        <v>1.23072</v>
      </c>
      <c r="H87" s="90">
        <f t="shared" si="48"/>
        <v>1.2458800000000001</v>
      </c>
      <c r="I87" s="90">
        <f t="shared" si="48"/>
        <v>1.2981499999999999</v>
      </c>
      <c r="J87" s="90">
        <f t="shared" si="48"/>
        <v>1.5075499999999999</v>
      </c>
      <c r="K87" s="90">
        <f t="shared" si="48"/>
        <v>1.84772</v>
      </c>
      <c r="L87" s="90">
        <f t="shared" si="48"/>
        <v>1.89852</v>
      </c>
      <c r="M87" s="90">
        <f t="shared" si="48"/>
        <v>1.9530000000000001</v>
      </c>
      <c r="N87" s="90">
        <f t="shared" si="48"/>
        <v>1.9757499999999999</v>
      </c>
      <c r="O87" s="90">
        <f t="shared" si="48"/>
        <v>1.9991699999999999</v>
      </c>
      <c r="P87" s="90">
        <f t="shared" si="48"/>
        <v>1.9833000000000001</v>
      </c>
      <c r="Q87" s="90">
        <f t="shared" si="48"/>
        <v>1.99082</v>
      </c>
      <c r="R87" s="90">
        <f t="shared" si="48"/>
        <v>1.9508700000000001</v>
      </c>
      <c r="S87" s="90">
        <f t="shared" si="48"/>
        <v>1.9428099999999999</v>
      </c>
      <c r="T87" s="90">
        <f t="shared" si="48"/>
        <v>1.9892300000000001</v>
      </c>
      <c r="U87" s="90">
        <f t="shared" si="48"/>
        <v>2.0305599999999999</v>
      </c>
      <c r="V87" s="90">
        <f t="shared" si="48"/>
        <v>2.0108700000000002</v>
      </c>
      <c r="W87" s="90">
        <f t="shared" si="48"/>
        <v>1.9691399999999999</v>
      </c>
      <c r="X87" s="90">
        <f t="shared" si="48"/>
        <v>1.95509</v>
      </c>
      <c r="Y87" s="90">
        <f t="shared" si="48"/>
        <v>1.9000300000000001</v>
      </c>
      <c r="Z87" s="90">
        <f t="shared" si="48"/>
        <v>1.67937</v>
      </c>
      <c r="AA87" s="90">
        <f t="shared" si="48"/>
        <v>1.37496</v>
      </c>
    </row>
    <row r="88" spans="1:27" ht="12.75" hidden="1" customHeight="1" outlineLevel="1" x14ac:dyDescent="0.2">
      <c r="A88" s="98" t="s">
        <v>2494</v>
      </c>
      <c r="B88" s="62" t="s">
        <v>236</v>
      </c>
      <c r="C88" s="42" t="s">
        <v>77</v>
      </c>
      <c r="D88" s="43">
        <v>1096.46</v>
      </c>
      <c r="E88" s="43">
        <v>1063.99</v>
      </c>
      <c r="F88" s="43">
        <v>1049.8</v>
      </c>
      <c r="G88" s="43">
        <v>1047.5999999999999</v>
      </c>
      <c r="H88" s="43">
        <v>1062.76</v>
      </c>
      <c r="I88" s="43">
        <v>1115.03</v>
      </c>
      <c r="J88" s="43">
        <v>1324.43</v>
      </c>
      <c r="K88" s="43">
        <v>1664.6</v>
      </c>
      <c r="L88" s="43">
        <v>1715.4</v>
      </c>
      <c r="M88" s="43">
        <v>1769.88</v>
      </c>
      <c r="N88" s="43">
        <v>1792.63</v>
      </c>
      <c r="O88" s="43">
        <v>1816.05</v>
      </c>
      <c r="P88" s="43">
        <v>1800.18</v>
      </c>
      <c r="Q88" s="43">
        <v>1807.7</v>
      </c>
      <c r="R88" s="43">
        <v>1767.75</v>
      </c>
      <c r="S88" s="43">
        <v>1759.69</v>
      </c>
      <c r="T88" s="43">
        <v>1806.11</v>
      </c>
      <c r="U88" s="43">
        <v>1847.44</v>
      </c>
      <c r="V88" s="43">
        <v>1827.75</v>
      </c>
      <c r="W88" s="43">
        <v>1786.02</v>
      </c>
      <c r="X88" s="43">
        <v>1771.97</v>
      </c>
      <c r="Y88" s="43">
        <v>1716.91</v>
      </c>
      <c r="Z88" s="43">
        <v>1496.25</v>
      </c>
      <c r="AA88" s="43">
        <v>1191.8399999999999</v>
      </c>
    </row>
    <row r="89" spans="1:27" ht="12.75" hidden="1" customHeight="1" outlineLevel="1" x14ac:dyDescent="0.2">
      <c r="A89" s="98" t="s">
        <v>2495</v>
      </c>
      <c r="B89" s="62" t="s">
        <v>88</v>
      </c>
      <c r="C89" s="42" t="s">
        <v>77</v>
      </c>
      <c r="D89" s="43">
        <f t="shared" ref="D89:AA89" si="49">$D$9</f>
        <v>66.180000000000007</v>
      </c>
      <c r="E89" s="43">
        <f t="shared" si="49"/>
        <v>66.180000000000007</v>
      </c>
      <c r="F89" s="43">
        <f t="shared" si="49"/>
        <v>66.180000000000007</v>
      </c>
      <c r="G89" s="43">
        <f t="shared" si="49"/>
        <v>66.180000000000007</v>
      </c>
      <c r="H89" s="43">
        <f t="shared" si="49"/>
        <v>66.180000000000007</v>
      </c>
      <c r="I89" s="43">
        <f t="shared" si="49"/>
        <v>66.180000000000007</v>
      </c>
      <c r="J89" s="43">
        <f t="shared" si="49"/>
        <v>66.180000000000007</v>
      </c>
      <c r="K89" s="43">
        <f t="shared" si="49"/>
        <v>66.180000000000007</v>
      </c>
      <c r="L89" s="43">
        <f t="shared" si="49"/>
        <v>66.180000000000007</v>
      </c>
      <c r="M89" s="43">
        <f t="shared" si="49"/>
        <v>66.180000000000007</v>
      </c>
      <c r="N89" s="43">
        <f t="shared" si="49"/>
        <v>66.180000000000007</v>
      </c>
      <c r="O89" s="43">
        <f t="shared" si="49"/>
        <v>66.180000000000007</v>
      </c>
      <c r="P89" s="43">
        <f t="shared" si="49"/>
        <v>66.180000000000007</v>
      </c>
      <c r="Q89" s="43">
        <f t="shared" si="49"/>
        <v>66.180000000000007</v>
      </c>
      <c r="R89" s="43">
        <f t="shared" si="49"/>
        <v>66.180000000000007</v>
      </c>
      <c r="S89" s="43">
        <f t="shared" si="49"/>
        <v>66.180000000000007</v>
      </c>
      <c r="T89" s="43">
        <f t="shared" si="49"/>
        <v>66.180000000000007</v>
      </c>
      <c r="U89" s="43">
        <f t="shared" si="49"/>
        <v>66.180000000000007</v>
      </c>
      <c r="V89" s="43">
        <f t="shared" si="49"/>
        <v>66.180000000000007</v>
      </c>
      <c r="W89" s="43">
        <f t="shared" si="49"/>
        <v>66.180000000000007</v>
      </c>
      <c r="X89" s="43">
        <f t="shared" si="49"/>
        <v>66.180000000000007</v>
      </c>
      <c r="Y89" s="43">
        <f t="shared" si="49"/>
        <v>66.180000000000007</v>
      </c>
      <c r="Z89" s="43">
        <f t="shared" si="49"/>
        <v>66.180000000000007</v>
      </c>
      <c r="AA89" s="43">
        <f t="shared" si="49"/>
        <v>66.180000000000007</v>
      </c>
    </row>
    <row r="90" spans="1:27" ht="12.75" hidden="1" customHeight="1" outlineLevel="1" x14ac:dyDescent="0.2">
      <c r="A90" s="98" t="s">
        <v>2496</v>
      </c>
      <c r="B90" s="62" t="s">
        <v>81</v>
      </c>
      <c r="C90" s="42" t="s">
        <v>77</v>
      </c>
      <c r="D90" s="43">
        <v>6.71</v>
      </c>
      <c r="E90" s="43">
        <v>6.71</v>
      </c>
      <c r="F90" s="43">
        <v>6.71</v>
      </c>
      <c r="G90" s="43">
        <v>6.71</v>
      </c>
      <c r="H90" s="43">
        <v>6.71</v>
      </c>
      <c r="I90" s="43">
        <v>6.71</v>
      </c>
      <c r="J90" s="43">
        <v>6.71</v>
      </c>
      <c r="K90" s="43">
        <v>6.71</v>
      </c>
      <c r="L90" s="43">
        <v>6.71</v>
      </c>
      <c r="M90" s="43">
        <v>6.71</v>
      </c>
      <c r="N90" s="43">
        <v>6.71</v>
      </c>
      <c r="O90" s="43">
        <v>6.71</v>
      </c>
      <c r="P90" s="43">
        <v>6.71</v>
      </c>
      <c r="Q90" s="43">
        <v>6.71</v>
      </c>
      <c r="R90" s="43">
        <v>6.71</v>
      </c>
      <c r="S90" s="43">
        <v>6.71</v>
      </c>
      <c r="T90" s="43">
        <v>6.71</v>
      </c>
      <c r="U90" s="43">
        <v>6.71</v>
      </c>
      <c r="V90" s="43">
        <v>6.71</v>
      </c>
      <c r="W90" s="43">
        <v>6.71</v>
      </c>
      <c r="X90" s="43">
        <v>6.71</v>
      </c>
      <c r="Y90" s="43">
        <v>6.71</v>
      </c>
      <c r="Z90" s="43">
        <v>6.71</v>
      </c>
      <c r="AA90" s="43">
        <v>6.71</v>
      </c>
    </row>
    <row r="91" spans="1:27" ht="12.75" hidden="1" customHeight="1" outlineLevel="1" x14ac:dyDescent="0.2">
      <c r="A91" s="98" t="s">
        <v>2497</v>
      </c>
      <c r="B91" s="62" t="s">
        <v>79</v>
      </c>
      <c r="C91" s="42" t="s">
        <v>77</v>
      </c>
      <c r="D91" s="43">
        <f>$D$11</f>
        <v>110.23</v>
      </c>
      <c r="E91" s="43">
        <f t="shared" ref="E91:AA91" si="50">$D$11</f>
        <v>110.23</v>
      </c>
      <c r="F91" s="43">
        <f t="shared" si="50"/>
        <v>110.23</v>
      </c>
      <c r="G91" s="43">
        <f t="shared" si="50"/>
        <v>110.23</v>
      </c>
      <c r="H91" s="43">
        <f t="shared" si="50"/>
        <v>110.23</v>
      </c>
      <c r="I91" s="43">
        <f t="shared" si="50"/>
        <v>110.23</v>
      </c>
      <c r="J91" s="43">
        <f t="shared" si="50"/>
        <v>110.23</v>
      </c>
      <c r="K91" s="43">
        <f t="shared" si="50"/>
        <v>110.23</v>
      </c>
      <c r="L91" s="43">
        <f t="shared" si="50"/>
        <v>110.23</v>
      </c>
      <c r="M91" s="43">
        <f t="shared" si="50"/>
        <v>110.23</v>
      </c>
      <c r="N91" s="43">
        <f t="shared" si="50"/>
        <v>110.23</v>
      </c>
      <c r="O91" s="43">
        <f t="shared" si="50"/>
        <v>110.23</v>
      </c>
      <c r="P91" s="43">
        <f t="shared" si="50"/>
        <v>110.23</v>
      </c>
      <c r="Q91" s="43">
        <f t="shared" si="50"/>
        <v>110.23</v>
      </c>
      <c r="R91" s="43">
        <f t="shared" si="50"/>
        <v>110.23</v>
      </c>
      <c r="S91" s="43">
        <f t="shared" si="50"/>
        <v>110.23</v>
      </c>
      <c r="T91" s="43">
        <f t="shared" si="50"/>
        <v>110.23</v>
      </c>
      <c r="U91" s="43">
        <f t="shared" si="50"/>
        <v>110.23</v>
      </c>
      <c r="V91" s="43">
        <f t="shared" si="50"/>
        <v>110.23</v>
      </c>
      <c r="W91" s="43">
        <f t="shared" si="50"/>
        <v>110.23</v>
      </c>
      <c r="X91" s="43">
        <f t="shared" si="50"/>
        <v>110.23</v>
      </c>
      <c r="Y91" s="43">
        <f t="shared" si="50"/>
        <v>110.23</v>
      </c>
      <c r="Z91" s="43">
        <f t="shared" si="50"/>
        <v>110.23</v>
      </c>
      <c r="AA91" s="43">
        <f t="shared" si="50"/>
        <v>110.23</v>
      </c>
    </row>
    <row r="92" spans="1:27" ht="12.75" customHeight="1" collapsed="1" x14ac:dyDescent="0.2">
      <c r="A92" s="97" t="s">
        <v>2498</v>
      </c>
      <c r="B92" s="27" t="str">
        <f>"18"&amp;"."&amp;$B$801&amp;"."&amp;$B$802</f>
        <v>18.01.2023</v>
      </c>
      <c r="C92" s="89" t="s">
        <v>74</v>
      </c>
      <c r="D92" s="90">
        <f>ROUND(((D93+D94+D96+D95)/1000),5)</f>
        <v>1.31728</v>
      </c>
      <c r="E92" s="90">
        <f>ROUND(((E93+E94+E96+E95)/1000),5)</f>
        <v>1.28363</v>
      </c>
      <c r="F92" s="90">
        <f>ROUND(((F93+F94+F96+F95)/1000),5)</f>
        <v>1.2627999999999999</v>
      </c>
      <c r="G92" s="90">
        <f t="shared" ref="G92:AA92" si="51">ROUND(((G93+G94+G96+G95)/1000),5)</f>
        <v>1.2616400000000001</v>
      </c>
      <c r="H92" s="90">
        <f t="shared" si="51"/>
        <v>1.2876799999999999</v>
      </c>
      <c r="I92" s="90">
        <f t="shared" si="51"/>
        <v>1.34842</v>
      </c>
      <c r="J92" s="90">
        <f t="shared" si="51"/>
        <v>1.6495599999999999</v>
      </c>
      <c r="K92" s="90">
        <f t="shared" si="51"/>
        <v>1.86381</v>
      </c>
      <c r="L92" s="90">
        <f t="shared" si="51"/>
        <v>1.97481</v>
      </c>
      <c r="M92" s="90">
        <f t="shared" si="51"/>
        <v>2.0085899999999999</v>
      </c>
      <c r="N92" s="90">
        <f t="shared" si="51"/>
        <v>2.0272600000000001</v>
      </c>
      <c r="O92" s="90">
        <f t="shared" si="51"/>
        <v>2.0594399999999999</v>
      </c>
      <c r="P92" s="90">
        <f t="shared" si="51"/>
        <v>2.0380199999999999</v>
      </c>
      <c r="Q92" s="90">
        <f t="shared" si="51"/>
        <v>2.0477099999999999</v>
      </c>
      <c r="R92" s="90">
        <f t="shared" si="51"/>
        <v>2.0508099999999998</v>
      </c>
      <c r="S92" s="90">
        <f t="shared" si="51"/>
        <v>2.01139</v>
      </c>
      <c r="T92" s="90">
        <f t="shared" si="51"/>
        <v>2.05036</v>
      </c>
      <c r="U92" s="90">
        <f t="shared" si="51"/>
        <v>2.0584899999999999</v>
      </c>
      <c r="V92" s="90">
        <f t="shared" si="51"/>
        <v>2.0531799999999998</v>
      </c>
      <c r="W92" s="90">
        <f t="shared" si="51"/>
        <v>2.0229300000000001</v>
      </c>
      <c r="X92" s="90">
        <f t="shared" si="51"/>
        <v>1.96858</v>
      </c>
      <c r="Y92" s="90">
        <f t="shared" si="51"/>
        <v>1.8838999999999999</v>
      </c>
      <c r="Z92" s="90">
        <f t="shared" si="51"/>
        <v>1.6516</v>
      </c>
      <c r="AA92" s="90">
        <f t="shared" si="51"/>
        <v>1.3279799999999999</v>
      </c>
    </row>
    <row r="93" spans="1:27" ht="12.75" hidden="1" customHeight="1" outlineLevel="1" x14ac:dyDescent="0.2">
      <c r="A93" s="98" t="s">
        <v>2499</v>
      </c>
      <c r="B93" s="62" t="s">
        <v>236</v>
      </c>
      <c r="C93" s="42" t="s">
        <v>77</v>
      </c>
      <c r="D93" s="43">
        <v>1134.1600000000001</v>
      </c>
      <c r="E93" s="43">
        <v>1100.51</v>
      </c>
      <c r="F93" s="43">
        <v>1079.68</v>
      </c>
      <c r="G93" s="43">
        <v>1078.52</v>
      </c>
      <c r="H93" s="43">
        <v>1104.56</v>
      </c>
      <c r="I93" s="43">
        <v>1165.3</v>
      </c>
      <c r="J93" s="43">
        <v>1466.44</v>
      </c>
      <c r="K93" s="43">
        <v>1680.69</v>
      </c>
      <c r="L93" s="43">
        <v>1791.69</v>
      </c>
      <c r="M93" s="43">
        <v>1825.47</v>
      </c>
      <c r="N93" s="43">
        <v>1844.14</v>
      </c>
      <c r="O93" s="43">
        <v>1876.32</v>
      </c>
      <c r="P93" s="43">
        <v>1854.9</v>
      </c>
      <c r="Q93" s="43">
        <v>1864.59</v>
      </c>
      <c r="R93" s="43">
        <v>1867.69</v>
      </c>
      <c r="S93" s="43">
        <v>1828.27</v>
      </c>
      <c r="T93" s="43">
        <v>1867.24</v>
      </c>
      <c r="U93" s="43">
        <v>1875.37</v>
      </c>
      <c r="V93" s="43">
        <v>1870.06</v>
      </c>
      <c r="W93" s="43">
        <v>1839.81</v>
      </c>
      <c r="X93" s="43">
        <v>1785.46</v>
      </c>
      <c r="Y93" s="43">
        <v>1700.78</v>
      </c>
      <c r="Z93" s="43">
        <v>1468.48</v>
      </c>
      <c r="AA93" s="43">
        <v>1144.8599999999999</v>
      </c>
    </row>
    <row r="94" spans="1:27" ht="12.75" hidden="1" customHeight="1" outlineLevel="1" x14ac:dyDescent="0.2">
      <c r="A94" s="98" t="s">
        <v>2500</v>
      </c>
      <c r="B94" s="62" t="s">
        <v>88</v>
      </c>
      <c r="C94" s="42" t="s">
        <v>77</v>
      </c>
      <c r="D94" s="43">
        <f t="shared" ref="D94:AA94" si="52">$D$9</f>
        <v>66.180000000000007</v>
      </c>
      <c r="E94" s="43">
        <f t="shared" si="52"/>
        <v>66.180000000000007</v>
      </c>
      <c r="F94" s="43">
        <f t="shared" si="52"/>
        <v>66.180000000000007</v>
      </c>
      <c r="G94" s="43">
        <f t="shared" si="52"/>
        <v>66.180000000000007</v>
      </c>
      <c r="H94" s="43">
        <f t="shared" si="52"/>
        <v>66.180000000000007</v>
      </c>
      <c r="I94" s="43">
        <f t="shared" si="52"/>
        <v>66.180000000000007</v>
      </c>
      <c r="J94" s="43">
        <f t="shared" si="52"/>
        <v>66.180000000000007</v>
      </c>
      <c r="K94" s="43">
        <f t="shared" si="52"/>
        <v>66.180000000000007</v>
      </c>
      <c r="L94" s="43">
        <f t="shared" si="52"/>
        <v>66.180000000000007</v>
      </c>
      <c r="M94" s="43">
        <f t="shared" si="52"/>
        <v>66.180000000000007</v>
      </c>
      <c r="N94" s="43">
        <f t="shared" si="52"/>
        <v>66.180000000000007</v>
      </c>
      <c r="O94" s="43">
        <f t="shared" si="52"/>
        <v>66.180000000000007</v>
      </c>
      <c r="P94" s="43">
        <f t="shared" si="52"/>
        <v>66.180000000000007</v>
      </c>
      <c r="Q94" s="43">
        <f t="shared" si="52"/>
        <v>66.180000000000007</v>
      </c>
      <c r="R94" s="43">
        <f t="shared" si="52"/>
        <v>66.180000000000007</v>
      </c>
      <c r="S94" s="43">
        <f t="shared" si="52"/>
        <v>66.180000000000007</v>
      </c>
      <c r="T94" s="43">
        <f t="shared" si="52"/>
        <v>66.180000000000007</v>
      </c>
      <c r="U94" s="43">
        <f t="shared" si="52"/>
        <v>66.180000000000007</v>
      </c>
      <c r="V94" s="43">
        <f t="shared" si="52"/>
        <v>66.180000000000007</v>
      </c>
      <c r="W94" s="43">
        <f t="shared" si="52"/>
        <v>66.180000000000007</v>
      </c>
      <c r="X94" s="43">
        <f t="shared" si="52"/>
        <v>66.180000000000007</v>
      </c>
      <c r="Y94" s="43">
        <f t="shared" si="52"/>
        <v>66.180000000000007</v>
      </c>
      <c r="Z94" s="43">
        <f t="shared" si="52"/>
        <v>66.180000000000007</v>
      </c>
      <c r="AA94" s="43">
        <f t="shared" si="52"/>
        <v>66.180000000000007</v>
      </c>
    </row>
    <row r="95" spans="1:27" ht="12.75" hidden="1" customHeight="1" outlineLevel="1" x14ac:dyDescent="0.2">
      <c r="A95" s="98" t="s">
        <v>2501</v>
      </c>
      <c r="B95" s="62" t="s">
        <v>81</v>
      </c>
      <c r="C95" s="42" t="s">
        <v>77</v>
      </c>
      <c r="D95" s="43">
        <v>6.71</v>
      </c>
      <c r="E95" s="43">
        <v>6.71</v>
      </c>
      <c r="F95" s="43">
        <v>6.71</v>
      </c>
      <c r="G95" s="43">
        <v>6.71</v>
      </c>
      <c r="H95" s="43">
        <v>6.71</v>
      </c>
      <c r="I95" s="43">
        <v>6.71</v>
      </c>
      <c r="J95" s="43">
        <v>6.71</v>
      </c>
      <c r="K95" s="43">
        <v>6.71</v>
      </c>
      <c r="L95" s="43">
        <v>6.71</v>
      </c>
      <c r="M95" s="43">
        <v>6.71</v>
      </c>
      <c r="N95" s="43">
        <v>6.71</v>
      </c>
      <c r="O95" s="43">
        <v>6.71</v>
      </c>
      <c r="P95" s="43">
        <v>6.71</v>
      </c>
      <c r="Q95" s="43">
        <v>6.71</v>
      </c>
      <c r="R95" s="43">
        <v>6.71</v>
      </c>
      <c r="S95" s="43">
        <v>6.71</v>
      </c>
      <c r="T95" s="43">
        <v>6.71</v>
      </c>
      <c r="U95" s="43">
        <v>6.71</v>
      </c>
      <c r="V95" s="43">
        <v>6.71</v>
      </c>
      <c r="W95" s="43">
        <v>6.71</v>
      </c>
      <c r="X95" s="43">
        <v>6.71</v>
      </c>
      <c r="Y95" s="43">
        <v>6.71</v>
      </c>
      <c r="Z95" s="43">
        <v>6.71</v>
      </c>
      <c r="AA95" s="43">
        <v>6.71</v>
      </c>
    </row>
    <row r="96" spans="1:27" ht="12.75" hidden="1" customHeight="1" outlineLevel="1" x14ac:dyDescent="0.2">
      <c r="A96" s="98" t="s">
        <v>2502</v>
      </c>
      <c r="B96" s="62" t="s">
        <v>79</v>
      </c>
      <c r="C96" s="42" t="s">
        <v>77</v>
      </c>
      <c r="D96" s="43">
        <f>$D$11</f>
        <v>110.23</v>
      </c>
      <c r="E96" s="43">
        <f t="shared" ref="E96:AA96" si="53">$D$11</f>
        <v>110.23</v>
      </c>
      <c r="F96" s="43">
        <f t="shared" si="53"/>
        <v>110.23</v>
      </c>
      <c r="G96" s="43">
        <f t="shared" si="53"/>
        <v>110.23</v>
      </c>
      <c r="H96" s="43">
        <f t="shared" si="53"/>
        <v>110.23</v>
      </c>
      <c r="I96" s="43">
        <f t="shared" si="53"/>
        <v>110.23</v>
      </c>
      <c r="J96" s="43">
        <f t="shared" si="53"/>
        <v>110.23</v>
      </c>
      <c r="K96" s="43">
        <f t="shared" si="53"/>
        <v>110.23</v>
      </c>
      <c r="L96" s="43">
        <f t="shared" si="53"/>
        <v>110.23</v>
      </c>
      <c r="M96" s="43">
        <f t="shared" si="53"/>
        <v>110.23</v>
      </c>
      <c r="N96" s="43">
        <f t="shared" si="53"/>
        <v>110.23</v>
      </c>
      <c r="O96" s="43">
        <f t="shared" si="53"/>
        <v>110.23</v>
      </c>
      <c r="P96" s="43">
        <f t="shared" si="53"/>
        <v>110.23</v>
      </c>
      <c r="Q96" s="43">
        <f t="shared" si="53"/>
        <v>110.23</v>
      </c>
      <c r="R96" s="43">
        <f t="shared" si="53"/>
        <v>110.23</v>
      </c>
      <c r="S96" s="43">
        <f t="shared" si="53"/>
        <v>110.23</v>
      </c>
      <c r="T96" s="43">
        <f t="shared" si="53"/>
        <v>110.23</v>
      </c>
      <c r="U96" s="43">
        <f t="shared" si="53"/>
        <v>110.23</v>
      </c>
      <c r="V96" s="43">
        <f t="shared" si="53"/>
        <v>110.23</v>
      </c>
      <c r="W96" s="43">
        <f t="shared" si="53"/>
        <v>110.23</v>
      </c>
      <c r="X96" s="43">
        <f t="shared" si="53"/>
        <v>110.23</v>
      </c>
      <c r="Y96" s="43">
        <f t="shared" si="53"/>
        <v>110.23</v>
      </c>
      <c r="Z96" s="43">
        <f t="shared" si="53"/>
        <v>110.23</v>
      </c>
      <c r="AA96" s="43">
        <f t="shared" si="53"/>
        <v>110.23</v>
      </c>
    </row>
    <row r="97" spans="1:27" ht="12.75" customHeight="1" collapsed="1" x14ac:dyDescent="0.2">
      <c r="A97" s="97" t="s">
        <v>2503</v>
      </c>
      <c r="B97" s="27" t="str">
        <f>"19"&amp;"."&amp;$B$801&amp;"."&amp;$B$802</f>
        <v>19.01.2023</v>
      </c>
      <c r="C97" s="89" t="s">
        <v>74</v>
      </c>
      <c r="D97" s="90">
        <f>ROUND(((D98+D99+D101+D100)/1000),5)</f>
        <v>1.3283199999999999</v>
      </c>
      <c r="E97" s="90">
        <f>ROUND(((E98+E99+E101+E100)/1000),5)</f>
        <v>1.2926899999999999</v>
      </c>
      <c r="F97" s="90">
        <f>ROUND(((F98+F99+F101+F100)/1000),5)</f>
        <v>1.26427</v>
      </c>
      <c r="G97" s="90">
        <f t="shared" ref="G97:AA97" si="54">ROUND(((G98+G99+G101+G100)/1000),5)</f>
        <v>1.2643800000000001</v>
      </c>
      <c r="H97" s="90">
        <f t="shared" si="54"/>
        <v>1.29714</v>
      </c>
      <c r="I97" s="90">
        <f t="shared" si="54"/>
        <v>1.35134</v>
      </c>
      <c r="J97" s="90">
        <f t="shared" si="54"/>
        <v>1.7642899999999999</v>
      </c>
      <c r="K97" s="90">
        <f t="shared" si="54"/>
        <v>1.94435</v>
      </c>
      <c r="L97" s="90">
        <f t="shared" si="54"/>
        <v>2.0415700000000001</v>
      </c>
      <c r="M97" s="90">
        <f t="shared" si="54"/>
        <v>2.0617200000000002</v>
      </c>
      <c r="N97" s="90">
        <f t="shared" si="54"/>
        <v>2.0808599999999999</v>
      </c>
      <c r="O97" s="90">
        <f t="shared" si="54"/>
        <v>2.1118299999999999</v>
      </c>
      <c r="P97" s="90">
        <f t="shared" si="54"/>
        <v>2.0912099999999998</v>
      </c>
      <c r="Q97" s="90">
        <f t="shared" si="54"/>
        <v>2.0994999999999999</v>
      </c>
      <c r="R97" s="90">
        <f t="shared" si="54"/>
        <v>2.1039300000000001</v>
      </c>
      <c r="S97" s="90">
        <f t="shared" si="54"/>
        <v>2.06263</v>
      </c>
      <c r="T97" s="90">
        <f t="shared" si="54"/>
        <v>2.1437400000000002</v>
      </c>
      <c r="U97" s="90">
        <f t="shared" si="54"/>
        <v>2.16635</v>
      </c>
      <c r="V97" s="90">
        <f t="shared" si="54"/>
        <v>2.1500900000000001</v>
      </c>
      <c r="W97" s="90">
        <f t="shared" si="54"/>
        <v>2.0785999999999998</v>
      </c>
      <c r="X97" s="90">
        <f t="shared" si="54"/>
        <v>2.0394999999999999</v>
      </c>
      <c r="Y97" s="90">
        <f t="shared" si="54"/>
        <v>1.97363</v>
      </c>
      <c r="Z97" s="90">
        <f t="shared" si="54"/>
        <v>1.7679</v>
      </c>
      <c r="AA97" s="90">
        <f t="shared" si="54"/>
        <v>1.3467800000000001</v>
      </c>
    </row>
    <row r="98" spans="1:27" ht="12.75" hidden="1" customHeight="1" outlineLevel="1" x14ac:dyDescent="0.2">
      <c r="A98" s="98" t="s">
        <v>2504</v>
      </c>
      <c r="B98" s="62" t="s">
        <v>236</v>
      </c>
      <c r="C98" s="42" t="s">
        <v>77</v>
      </c>
      <c r="D98" s="43">
        <v>1145.2</v>
      </c>
      <c r="E98" s="43">
        <v>1109.57</v>
      </c>
      <c r="F98" s="43">
        <v>1081.1500000000001</v>
      </c>
      <c r="G98" s="43">
        <v>1081.26</v>
      </c>
      <c r="H98" s="43">
        <v>1114.02</v>
      </c>
      <c r="I98" s="43">
        <v>1168.22</v>
      </c>
      <c r="J98" s="43">
        <v>1581.17</v>
      </c>
      <c r="K98" s="43">
        <v>1761.23</v>
      </c>
      <c r="L98" s="43">
        <v>1858.45</v>
      </c>
      <c r="M98" s="43">
        <v>1878.6</v>
      </c>
      <c r="N98" s="43">
        <v>1897.74</v>
      </c>
      <c r="O98" s="43">
        <v>1928.71</v>
      </c>
      <c r="P98" s="43">
        <v>1908.09</v>
      </c>
      <c r="Q98" s="43">
        <v>1916.38</v>
      </c>
      <c r="R98" s="43">
        <v>1920.81</v>
      </c>
      <c r="S98" s="43">
        <v>1879.51</v>
      </c>
      <c r="T98" s="43">
        <v>1960.62</v>
      </c>
      <c r="U98" s="43">
        <v>1983.23</v>
      </c>
      <c r="V98" s="43">
        <v>1966.97</v>
      </c>
      <c r="W98" s="43">
        <v>1895.48</v>
      </c>
      <c r="X98" s="43">
        <v>1856.38</v>
      </c>
      <c r="Y98" s="43">
        <v>1790.51</v>
      </c>
      <c r="Z98" s="43">
        <v>1584.78</v>
      </c>
      <c r="AA98" s="43">
        <v>1163.6600000000001</v>
      </c>
    </row>
    <row r="99" spans="1:27" ht="12.75" hidden="1" customHeight="1" outlineLevel="1" x14ac:dyDescent="0.2">
      <c r="A99" s="98" t="s">
        <v>2505</v>
      </c>
      <c r="B99" s="62" t="s">
        <v>88</v>
      </c>
      <c r="C99" s="42" t="s">
        <v>77</v>
      </c>
      <c r="D99" s="43">
        <f t="shared" ref="D99:AA99" si="55">$D$9</f>
        <v>66.180000000000007</v>
      </c>
      <c r="E99" s="43">
        <f t="shared" si="55"/>
        <v>66.180000000000007</v>
      </c>
      <c r="F99" s="43">
        <f t="shared" si="55"/>
        <v>66.180000000000007</v>
      </c>
      <c r="G99" s="43">
        <f t="shared" si="55"/>
        <v>66.180000000000007</v>
      </c>
      <c r="H99" s="43">
        <f t="shared" si="55"/>
        <v>66.180000000000007</v>
      </c>
      <c r="I99" s="43">
        <f t="shared" si="55"/>
        <v>66.180000000000007</v>
      </c>
      <c r="J99" s="43">
        <f t="shared" si="55"/>
        <v>66.180000000000007</v>
      </c>
      <c r="K99" s="43">
        <f t="shared" si="55"/>
        <v>66.180000000000007</v>
      </c>
      <c r="L99" s="43">
        <f t="shared" si="55"/>
        <v>66.180000000000007</v>
      </c>
      <c r="M99" s="43">
        <f t="shared" si="55"/>
        <v>66.180000000000007</v>
      </c>
      <c r="N99" s="43">
        <f t="shared" si="55"/>
        <v>66.180000000000007</v>
      </c>
      <c r="O99" s="43">
        <f t="shared" si="55"/>
        <v>66.180000000000007</v>
      </c>
      <c r="P99" s="43">
        <f t="shared" si="55"/>
        <v>66.180000000000007</v>
      </c>
      <c r="Q99" s="43">
        <f t="shared" si="55"/>
        <v>66.180000000000007</v>
      </c>
      <c r="R99" s="43">
        <f t="shared" si="55"/>
        <v>66.180000000000007</v>
      </c>
      <c r="S99" s="43">
        <f t="shared" si="55"/>
        <v>66.180000000000007</v>
      </c>
      <c r="T99" s="43">
        <f t="shared" si="55"/>
        <v>66.180000000000007</v>
      </c>
      <c r="U99" s="43">
        <f t="shared" si="55"/>
        <v>66.180000000000007</v>
      </c>
      <c r="V99" s="43">
        <f t="shared" si="55"/>
        <v>66.180000000000007</v>
      </c>
      <c r="W99" s="43">
        <f t="shared" si="55"/>
        <v>66.180000000000007</v>
      </c>
      <c r="X99" s="43">
        <f t="shared" si="55"/>
        <v>66.180000000000007</v>
      </c>
      <c r="Y99" s="43">
        <f t="shared" si="55"/>
        <v>66.180000000000007</v>
      </c>
      <c r="Z99" s="43">
        <f t="shared" si="55"/>
        <v>66.180000000000007</v>
      </c>
      <c r="AA99" s="43">
        <f t="shared" si="55"/>
        <v>66.180000000000007</v>
      </c>
    </row>
    <row r="100" spans="1:27" ht="12.75" hidden="1" customHeight="1" outlineLevel="1" x14ac:dyDescent="0.2">
      <c r="A100" s="98" t="s">
        <v>2506</v>
      </c>
      <c r="B100" s="62" t="s">
        <v>81</v>
      </c>
      <c r="C100" s="42" t="s">
        <v>77</v>
      </c>
      <c r="D100" s="43">
        <v>6.71</v>
      </c>
      <c r="E100" s="43">
        <v>6.71</v>
      </c>
      <c r="F100" s="43">
        <v>6.71</v>
      </c>
      <c r="G100" s="43">
        <v>6.71</v>
      </c>
      <c r="H100" s="43">
        <v>6.71</v>
      </c>
      <c r="I100" s="43">
        <v>6.71</v>
      </c>
      <c r="J100" s="43">
        <v>6.71</v>
      </c>
      <c r="K100" s="43">
        <v>6.71</v>
      </c>
      <c r="L100" s="43">
        <v>6.71</v>
      </c>
      <c r="M100" s="43">
        <v>6.71</v>
      </c>
      <c r="N100" s="43">
        <v>6.71</v>
      </c>
      <c r="O100" s="43">
        <v>6.71</v>
      </c>
      <c r="P100" s="43">
        <v>6.71</v>
      </c>
      <c r="Q100" s="43">
        <v>6.71</v>
      </c>
      <c r="R100" s="43">
        <v>6.71</v>
      </c>
      <c r="S100" s="43">
        <v>6.71</v>
      </c>
      <c r="T100" s="43">
        <v>6.71</v>
      </c>
      <c r="U100" s="43">
        <v>6.71</v>
      </c>
      <c r="V100" s="43">
        <v>6.71</v>
      </c>
      <c r="W100" s="43">
        <v>6.71</v>
      </c>
      <c r="X100" s="43">
        <v>6.71</v>
      </c>
      <c r="Y100" s="43">
        <v>6.71</v>
      </c>
      <c r="Z100" s="43">
        <v>6.71</v>
      </c>
      <c r="AA100" s="43">
        <v>6.71</v>
      </c>
    </row>
    <row r="101" spans="1:27" ht="12.75" hidden="1" customHeight="1" outlineLevel="1" x14ac:dyDescent="0.2">
      <c r="A101" s="98" t="s">
        <v>2507</v>
      </c>
      <c r="B101" s="62" t="s">
        <v>79</v>
      </c>
      <c r="C101" s="42" t="s">
        <v>77</v>
      </c>
      <c r="D101" s="43">
        <f>$D$11</f>
        <v>110.23</v>
      </c>
      <c r="E101" s="43">
        <f t="shared" ref="E101:AA101" si="56">$D$11</f>
        <v>110.23</v>
      </c>
      <c r="F101" s="43">
        <f t="shared" si="56"/>
        <v>110.23</v>
      </c>
      <c r="G101" s="43">
        <f t="shared" si="56"/>
        <v>110.23</v>
      </c>
      <c r="H101" s="43">
        <f t="shared" si="56"/>
        <v>110.23</v>
      </c>
      <c r="I101" s="43">
        <f t="shared" si="56"/>
        <v>110.23</v>
      </c>
      <c r="J101" s="43">
        <f t="shared" si="56"/>
        <v>110.23</v>
      </c>
      <c r="K101" s="43">
        <f t="shared" si="56"/>
        <v>110.23</v>
      </c>
      <c r="L101" s="43">
        <f t="shared" si="56"/>
        <v>110.23</v>
      </c>
      <c r="M101" s="43">
        <f t="shared" si="56"/>
        <v>110.23</v>
      </c>
      <c r="N101" s="43">
        <f t="shared" si="56"/>
        <v>110.23</v>
      </c>
      <c r="O101" s="43">
        <f t="shared" si="56"/>
        <v>110.23</v>
      </c>
      <c r="P101" s="43">
        <f t="shared" si="56"/>
        <v>110.23</v>
      </c>
      <c r="Q101" s="43">
        <f t="shared" si="56"/>
        <v>110.23</v>
      </c>
      <c r="R101" s="43">
        <f t="shared" si="56"/>
        <v>110.23</v>
      </c>
      <c r="S101" s="43">
        <f t="shared" si="56"/>
        <v>110.23</v>
      </c>
      <c r="T101" s="43">
        <f t="shared" si="56"/>
        <v>110.23</v>
      </c>
      <c r="U101" s="43">
        <f t="shared" si="56"/>
        <v>110.23</v>
      </c>
      <c r="V101" s="43">
        <f t="shared" si="56"/>
        <v>110.23</v>
      </c>
      <c r="W101" s="43">
        <f t="shared" si="56"/>
        <v>110.23</v>
      </c>
      <c r="X101" s="43">
        <f t="shared" si="56"/>
        <v>110.23</v>
      </c>
      <c r="Y101" s="43">
        <f t="shared" si="56"/>
        <v>110.23</v>
      </c>
      <c r="Z101" s="43">
        <f t="shared" si="56"/>
        <v>110.23</v>
      </c>
      <c r="AA101" s="43">
        <f t="shared" si="56"/>
        <v>110.23</v>
      </c>
    </row>
    <row r="102" spans="1:27" ht="12.75" customHeight="1" collapsed="1" x14ac:dyDescent="0.2">
      <c r="A102" s="97" t="s">
        <v>2508</v>
      </c>
      <c r="B102" s="27" t="str">
        <f>"20"&amp;"."&amp;$B$801&amp;"."&amp;$B$802</f>
        <v>20.01.2023</v>
      </c>
      <c r="C102" s="89" t="s">
        <v>74</v>
      </c>
      <c r="D102" s="90">
        <f>ROUND(((D103+D104+D106+D105)/1000),5)</f>
        <v>1.3271299999999999</v>
      </c>
      <c r="E102" s="90">
        <f>ROUND(((E103+E104+E106+E105)/1000),5)</f>
        <v>1.29382</v>
      </c>
      <c r="F102" s="90">
        <f>ROUND(((F103+F104+F106+F105)/1000),5)</f>
        <v>1.2575700000000001</v>
      </c>
      <c r="G102" s="90">
        <f t="shared" ref="G102:AA102" si="57">ROUND(((G103+G104+G106+G105)/1000),5)</f>
        <v>1.24556</v>
      </c>
      <c r="H102" s="90">
        <f t="shared" si="57"/>
        <v>1.2898000000000001</v>
      </c>
      <c r="I102" s="90">
        <f t="shared" si="57"/>
        <v>1.34162</v>
      </c>
      <c r="J102" s="90">
        <f t="shared" si="57"/>
        <v>1.71167</v>
      </c>
      <c r="K102" s="90">
        <f t="shared" si="57"/>
        <v>1.90141</v>
      </c>
      <c r="L102" s="90">
        <f t="shared" si="57"/>
        <v>2.0118</v>
      </c>
      <c r="M102" s="90">
        <f t="shared" si="57"/>
        <v>2.0225</v>
      </c>
      <c r="N102" s="90">
        <f t="shared" si="57"/>
        <v>2.0362499999999999</v>
      </c>
      <c r="O102" s="90">
        <f t="shared" si="57"/>
        <v>2.0573100000000002</v>
      </c>
      <c r="P102" s="90">
        <f t="shared" si="57"/>
        <v>2.0415999999999999</v>
      </c>
      <c r="Q102" s="90">
        <f t="shared" si="57"/>
        <v>2.0474800000000002</v>
      </c>
      <c r="R102" s="90">
        <f t="shared" si="57"/>
        <v>2.04257</v>
      </c>
      <c r="S102" s="90">
        <f t="shared" si="57"/>
        <v>2.0153799999999999</v>
      </c>
      <c r="T102" s="90">
        <f t="shared" si="57"/>
        <v>2.0162100000000001</v>
      </c>
      <c r="U102" s="90">
        <f t="shared" si="57"/>
        <v>2.02277</v>
      </c>
      <c r="V102" s="90">
        <f t="shared" si="57"/>
        <v>2.0187300000000001</v>
      </c>
      <c r="W102" s="90">
        <f t="shared" si="57"/>
        <v>2.0325899999999999</v>
      </c>
      <c r="X102" s="90">
        <f t="shared" si="57"/>
        <v>1.98969</v>
      </c>
      <c r="Y102" s="90">
        <f t="shared" si="57"/>
        <v>1.9092199999999999</v>
      </c>
      <c r="Z102" s="90">
        <f t="shared" si="57"/>
        <v>1.7269099999999999</v>
      </c>
      <c r="AA102" s="90">
        <f t="shared" si="57"/>
        <v>1.35029</v>
      </c>
    </row>
    <row r="103" spans="1:27" ht="12.75" hidden="1" customHeight="1" outlineLevel="1" x14ac:dyDescent="0.2">
      <c r="A103" s="98" t="s">
        <v>2509</v>
      </c>
      <c r="B103" s="62" t="s">
        <v>236</v>
      </c>
      <c r="C103" s="42" t="s">
        <v>77</v>
      </c>
      <c r="D103" s="43">
        <v>1144.01</v>
      </c>
      <c r="E103" s="43">
        <v>1110.7</v>
      </c>
      <c r="F103" s="43">
        <v>1074.45</v>
      </c>
      <c r="G103" s="43">
        <v>1062.44</v>
      </c>
      <c r="H103" s="43">
        <v>1106.68</v>
      </c>
      <c r="I103" s="43">
        <v>1158.5</v>
      </c>
      <c r="J103" s="43">
        <v>1528.55</v>
      </c>
      <c r="K103" s="43">
        <v>1718.29</v>
      </c>
      <c r="L103" s="43">
        <v>1828.68</v>
      </c>
      <c r="M103" s="43">
        <v>1839.38</v>
      </c>
      <c r="N103" s="43">
        <v>1853.13</v>
      </c>
      <c r="O103" s="43">
        <v>1874.19</v>
      </c>
      <c r="P103" s="43">
        <v>1858.48</v>
      </c>
      <c r="Q103" s="43">
        <v>1864.36</v>
      </c>
      <c r="R103" s="43">
        <v>1859.45</v>
      </c>
      <c r="S103" s="43">
        <v>1832.26</v>
      </c>
      <c r="T103" s="43">
        <v>1833.09</v>
      </c>
      <c r="U103" s="43">
        <v>1839.65</v>
      </c>
      <c r="V103" s="43">
        <v>1835.61</v>
      </c>
      <c r="W103" s="43">
        <v>1849.47</v>
      </c>
      <c r="X103" s="43">
        <v>1806.57</v>
      </c>
      <c r="Y103" s="43">
        <v>1726.1</v>
      </c>
      <c r="Z103" s="43">
        <v>1543.79</v>
      </c>
      <c r="AA103" s="43">
        <v>1167.17</v>
      </c>
    </row>
    <row r="104" spans="1:27" ht="12.75" hidden="1" customHeight="1" outlineLevel="1" x14ac:dyDescent="0.2">
      <c r="A104" s="98" t="s">
        <v>2510</v>
      </c>
      <c r="B104" s="62" t="s">
        <v>88</v>
      </c>
      <c r="C104" s="42" t="s">
        <v>77</v>
      </c>
      <c r="D104" s="43">
        <f t="shared" ref="D104:AA104" si="58">$D$9</f>
        <v>66.180000000000007</v>
      </c>
      <c r="E104" s="43">
        <f t="shared" si="58"/>
        <v>66.180000000000007</v>
      </c>
      <c r="F104" s="43">
        <f t="shared" si="58"/>
        <v>66.180000000000007</v>
      </c>
      <c r="G104" s="43">
        <f t="shared" si="58"/>
        <v>66.180000000000007</v>
      </c>
      <c r="H104" s="43">
        <f t="shared" si="58"/>
        <v>66.180000000000007</v>
      </c>
      <c r="I104" s="43">
        <f t="shared" si="58"/>
        <v>66.180000000000007</v>
      </c>
      <c r="J104" s="43">
        <f t="shared" si="58"/>
        <v>66.180000000000007</v>
      </c>
      <c r="K104" s="43">
        <f t="shared" si="58"/>
        <v>66.180000000000007</v>
      </c>
      <c r="L104" s="43">
        <f t="shared" si="58"/>
        <v>66.180000000000007</v>
      </c>
      <c r="M104" s="43">
        <f t="shared" si="58"/>
        <v>66.180000000000007</v>
      </c>
      <c r="N104" s="43">
        <f t="shared" si="58"/>
        <v>66.180000000000007</v>
      </c>
      <c r="O104" s="43">
        <f t="shared" si="58"/>
        <v>66.180000000000007</v>
      </c>
      <c r="P104" s="43">
        <f t="shared" si="58"/>
        <v>66.180000000000007</v>
      </c>
      <c r="Q104" s="43">
        <f t="shared" si="58"/>
        <v>66.180000000000007</v>
      </c>
      <c r="R104" s="43">
        <f t="shared" si="58"/>
        <v>66.180000000000007</v>
      </c>
      <c r="S104" s="43">
        <f t="shared" si="58"/>
        <v>66.180000000000007</v>
      </c>
      <c r="T104" s="43">
        <f t="shared" si="58"/>
        <v>66.180000000000007</v>
      </c>
      <c r="U104" s="43">
        <f t="shared" si="58"/>
        <v>66.180000000000007</v>
      </c>
      <c r="V104" s="43">
        <f t="shared" si="58"/>
        <v>66.180000000000007</v>
      </c>
      <c r="W104" s="43">
        <f t="shared" si="58"/>
        <v>66.180000000000007</v>
      </c>
      <c r="X104" s="43">
        <f t="shared" si="58"/>
        <v>66.180000000000007</v>
      </c>
      <c r="Y104" s="43">
        <f t="shared" si="58"/>
        <v>66.180000000000007</v>
      </c>
      <c r="Z104" s="43">
        <f t="shared" si="58"/>
        <v>66.180000000000007</v>
      </c>
      <c r="AA104" s="43">
        <f t="shared" si="58"/>
        <v>66.180000000000007</v>
      </c>
    </row>
    <row r="105" spans="1:27" ht="12.75" hidden="1" customHeight="1" outlineLevel="1" x14ac:dyDescent="0.2">
      <c r="A105" s="98" t="s">
        <v>2511</v>
      </c>
      <c r="B105" s="62" t="s">
        <v>81</v>
      </c>
      <c r="C105" s="42" t="s">
        <v>77</v>
      </c>
      <c r="D105" s="43">
        <v>6.71</v>
      </c>
      <c r="E105" s="43">
        <v>6.71</v>
      </c>
      <c r="F105" s="43">
        <v>6.71</v>
      </c>
      <c r="G105" s="43">
        <v>6.71</v>
      </c>
      <c r="H105" s="43">
        <v>6.71</v>
      </c>
      <c r="I105" s="43">
        <v>6.71</v>
      </c>
      <c r="J105" s="43">
        <v>6.71</v>
      </c>
      <c r="K105" s="43">
        <v>6.71</v>
      </c>
      <c r="L105" s="43">
        <v>6.71</v>
      </c>
      <c r="M105" s="43">
        <v>6.71</v>
      </c>
      <c r="N105" s="43">
        <v>6.71</v>
      </c>
      <c r="O105" s="43">
        <v>6.71</v>
      </c>
      <c r="P105" s="43">
        <v>6.71</v>
      </c>
      <c r="Q105" s="43">
        <v>6.71</v>
      </c>
      <c r="R105" s="43">
        <v>6.71</v>
      </c>
      <c r="S105" s="43">
        <v>6.71</v>
      </c>
      <c r="T105" s="43">
        <v>6.71</v>
      </c>
      <c r="U105" s="43">
        <v>6.71</v>
      </c>
      <c r="V105" s="43">
        <v>6.71</v>
      </c>
      <c r="W105" s="43">
        <v>6.71</v>
      </c>
      <c r="X105" s="43">
        <v>6.71</v>
      </c>
      <c r="Y105" s="43">
        <v>6.71</v>
      </c>
      <c r="Z105" s="43">
        <v>6.71</v>
      </c>
      <c r="AA105" s="43">
        <v>6.71</v>
      </c>
    </row>
    <row r="106" spans="1:27" ht="12.75" hidden="1" customHeight="1" outlineLevel="1" x14ac:dyDescent="0.2">
      <c r="A106" s="98" t="s">
        <v>2512</v>
      </c>
      <c r="B106" s="62" t="s">
        <v>79</v>
      </c>
      <c r="C106" s="42" t="s">
        <v>77</v>
      </c>
      <c r="D106" s="43">
        <f>$D$11</f>
        <v>110.23</v>
      </c>
      <c r="E106" s="43">
        <f t="shared" ref="E106:AA106" si="59">$D$11</f>
        <v>110.23</v>
      </c>
      <c r="F106" s="43">
        <f t="shared" si="59"/>
        <v>110.23</v>
      </c>
      <c r="G106" s="43">
        <f t="shared" si="59"/>
        <v>110.23</v>
      </c>
      <c r="H106" s="43">
        <f t="shared" si="59"/>
        <v>110.23</v>
      </c>
      <c r="I106" s="43">
        <f t="shared" si="59"/>
        <v>110.23</v>
      </c>
      <c r="J106" s="43">
        <f t="shared" si="59"/>
        <v>110.23</v>
      </c>
      <c r="K106" s="43">
        <f t="shared" si="59"/>
        <v>110.23</v>
      </c>
      <c r="L106" s="43">
        <f t="shared" si="59"/>
        <v>110.23</v>
      </c>
      <c r="M106" s="43">
        <f t="shared" si="59"/>
        <v>110.23</v>
      </c>
      <c r="N106" s="43">
        <f t="shared" si="59"/>
        <v>110.23</v>
      </c>
      <c r="O106" s="43">
        <f t="shared" si="59"/>
        <v>110.23</v>
      </c>
      <c r="P106" s="43">
        <f t="shared" si="59"/>
        <v>110.23</v>
      </c>
      <c r="Q106" s="43">
        <f t="shared" si="59"/>
        <v>110.23</v>
      </c>
      <c r="R106" s="43">
        <f t="shared" si="59"/>
        <v>110.23</v>
      </c>
      <c r="S106" s="43">
        <f t="shared" si="59"/>
        <v>110.23</v>
      </c>
      <c r="T106" s="43">
        <f t="shared" si="59"/>
        <v>110.23</v>
      </c>
      <c r="U106" s="43">
        <f t="shared" si="59"/>
        <v>110.23</v>
      </c>
      <c r="V106" s="43">
        <f t="shared" si="59"/>
        <v>110.23</v>
      </c>
      <c r="W106" s="43">
        <f t="shared" si="59"/>
        <v>110.23</v>
      </c>
      <c r="X106" s="43">
        <f t="shared" si="59"/>
        <v>110.23</v>
      </c>
      <c r="Y106" s="43">
        <f t="shared" si="59"/>
        <v>110.23</v>
      </c>
      <c r="Z106" s="43">
        <f t="shared" si="59"/>
        <v>110.23</v>
      </c>
      <c r="AA106" s="43">
        <f t="shared" si="59"/>
        <v>110.23</v>
      </c>
    </row>
    <row r="107" spans="1:27" ht="12.75" customHeight="1" collapsed="1" x14ac:dyDescent="0.2">
      <c r="A107" s="97" t="s">
        <v>2513</v>
      </c>
      <c r="B107" s="27" t="str">
        <f>"21"&amp;"."&amp;$B$801&amp;"."&amp;$B$802</f>
        <v>21.01.2023</v>
      </c>
      <c r="C107" s="89" t="s">
        <v>74</v>
      </c>
      <c r="D107" s="90">
        <f>ROUND(((D108+D109+D111+D110)/1000),5)</f>
        <v>1.4211499999999999</v>
      </c>
      <c r="E107" s="90">
        <f>ROUND(((E108+E109+E111+E110)/1000),5)</f>
        <v>1.36158</v>
      </c>
      <c r="F107" s="90">
        <f>ROUND(((F108+F109+F111+F110)/1000),5)</f>
        <v>1.3086</v>
      </c>
      <c r="G107" s="90">
        <f t="shared" ref="G107:AA107" si="60">ROUND(((G108+G109+G111+G110)/1000),5)</f>
        <v>1.2924199999999999</v>
      </c>
      <c r="H107" s="90">
        <f t="shared" si="60"/>
        <v>1.3105199999999999</v>
      </c>
      <c r="I107" s="90">
        <f t="shared" si="60"/>
        <v>1.34026</v>
      </c>
      <c r="J107" s="90">
        <f t="shared" si="60"/>
        <v>1.3976599999999999</v>
      </c>
      <c r="K107" s="90">
        <f t="shared" si="60"/>
        <v>1.7038899999999999</v>
      </c>
      <c r="L107" s="90">
        <f t="shared" si="60"/>
        <v>1.8557600000000001</v>
      </c>
      <c r="M107" s="90">
        <f t="shared" si="60"/>
        <v>1.9305099999999999</v>
      </c>
      <c r="N107" s="90">
        <f t="shared" si="60"/>
        <v>1.9805999999999999</v>
      </c>
      <c r="O107" s="90">
        <f t="shared" si="60"/>
        <v>1.99654</v>
      </c>
      <c r="P107" s="90">
        <f t="shared" si="60"/>
        <v>1.98742</v>
      </c>
      <c r="Q107" s="90">
        <f t="shared" si="60"/>
        <v>1.98902</v>
      </c>
      <c r="R107" s="90">
        <f t="shared" si="60"/>
        <v>1.9463299999999999</v>
      </c>
      <c r="S107" s="90">
        <f t="shared" si="60"/>
        <v>1.95262</v>
      </c>
      <c r="T107" s="90">
        <f t="shared" si="60"/>
        <v>1.9686399999999999</v>
      </c>
      <c r="U107" s="90">
        <f t="shared" si="60"/>
        <v>1.99675</v>
      </c>
      <c r="V107" s="90">
        <f t="shared" si="60"/>
        <v>1.99329</v>
      </c>
      <c r="W107" s="90">
        <f t="shared" si="60"/>
        <v>1.9705900000000001</v>
      </c>
      <c r="X107" s="90">
        <f t="shared" si="60"/>
        <v>1.9773400000000001</v>
      </c>
      <c r="Y107" s="90">
        <f t="shared" si="60"/>
        <v>1.8883700000000001</v>
      </c>
      <c r="Z107" s="90">
        <f t="shared" si="60"/>
        <v>1.74441</v>
      </c>
      <c r="AA107" s="90">
        <f t="shared" si="60"/>
        <v>1.3731100000000001</v>
      </c>
    </row>
    <row r="108" spans="1:27" ht="12.75" hidden="1" customHeight="1" outlineLevel="1" x14ac:dyDescent="0.2">
      <c r="A108" s="98" t="s">
        <v>2514</v>
      </c>
      <c r="B108" s="62" t="s">
        <v>236</v>
      </c>
      <c r="C108" s="42" t="s">
        <v>77</v>
      </c>
      <c r="D108" s="43">
        <v>1238.03</v>
      </c>
      <c r="E108" s="43">
        <v>1178.46</v>
      </c>
      <c r="F108" s="43">
        <v>1125.48</v>
      </c>
      <c r="G108" s="43">
        <v>1109.3</v>
      </c>
      <c r="H108" s="43">
        <v>1127.4000000000001</v>
      </c>
      <c r="I108" s="43">
        <v>1157.1400000000001</v>
      </c>
      <c r="J108" s="43">
        <v>1214.54</v>
      </c>
      <c r="K108" s="43">
        <v>1520.77</v>
      </c>
      <c r="L108" s="43">
        <v>1672.64</v>
      </c>
      <c r="M108" s="43">
        <v>1747.39</v>
      </c>
      <c r="N108" s="43">
        <v>1797.48</v>
      </c>
      <c r="O108" s="43">
        <v>1813.42</v>
      </c>
      <c r="P108" s="43">
        <v>1804.3</v>
      </c>
      <c r="Q108" s="43">
        <v>1805.9</v>
      </c>
      <c r="R108" s="43">
        <v>1763.21</v>
      </c>
      <c r="S108" s="43">
        <v>1769.5</v>
      </c>
      <c r="T108" s="43">
        <v>1785.52</v>
      </c>
      <c r="U108" s="43">
        <v>1813.63</v>
      </c>
      <c r="V108" s="43">
        <v>1810.17</v>
      </c>
      <c r="W108" s="43">
        <v>1787.47</v>
      </c>
      <c r="X108" s="43">
        <v>1794.22</v>
      </c>
      <c r="Y108" s="43">
        <v>1705.25</v>
      </c>
      <c r="Z108" s="43">
        <v>1561.29</v>
      </c>
      <c r="AA108" s="43">
        <v>1189.99</v>
      </c>
    </row>
    <row r="109" spans="1:27" ht="12.75" hidden="1" customHeight="1" outlineLevel="1" x14ac:dyDescent="0.2">
      <c r="A109" s="98" t="s">
        <v>2515</v>
      </c>
      <c r="B109" s="62" t="s">
        <v>88</v>
      </c>
      <c r="C109" s="42" t="s">
        <v>77</v>
      </c>
      <c r="D109" s="43">
        <f t="shared" ref="D109:AA109" si="61">$D$9</f>
        <v>66.180000000000007</v>
      </c>
      <c r="E109" s="43">
        <f t="shared" si="61"/>
        <v>66.180000000000007</v>
      </c>
      <c r="F109" s="43">
        <f t="shared" si="61"/>
        <v>66.180000000000007</v>
      </c>
      <c r="G109" s="43">
        <f t="shared" si="61"/>
        <v>66.180000000000007</v>
      </c>
      <c r="H109" s="43">
        <f t="shared" si="61"/>
        <v>66.180000000000007</v>
      </c>
      <c r="I109" s="43">
        <f t="shared" si="61"/>
        <v>66.180000000000007</v>
      </c>
      <c r="J109" s="43">
        <f t="shared" si="61"/>
        <v>66.180000000000007</v>
      </c>
      <c r="K109" s="43">
        <f t="shared" si="61"/>
        <v>66.180000000000007</v>
      </c>
      <c r="L109" s="43">
        <f t="shared" si="61"/>
        <v>66.180000000000007</v>
      </c>
      <c r="M109" s="43">
        <f t="shared" si="61"/>
        <v>66.180000000000007</v>
      </c>
      <c r="N109" s="43">
        <f t="shared" si="61"/>
        <v>66.180000000000007</v>
      </c>
      <c r="O109" s="43">
        <f t="shared" si="61"/>
        <v>66.180000000000007</v>
      </c>
      <c r="P109" s="43">
        <f t="shared" si="61"/>
        <v>66.180000000000007</v>
      </c>
      <c r="Q109" s="43">
        <f t="shared" si="61"/>
        <v>66.180000000000007</v>
      </c>
      <c r="R109" s="43">
        <f t="shared" si="61"/>
        <v>66.180000000000007</v>
      </c>
      <c r="S109" s="43">
        <f t="shared" si="61"/>
        <v>66.180000000000007</v>
      </c>
      <c r="T109" s="43">
        <f t="shared" si="61"/>
        <v>66.180000000000007</v>
      </c>
      <c r="U109" s="43">
        <f t="shared" si="61"/>
        <v>66.180000000000007</v>
      </c>
      <c r="V109" s="43">
        <f t="shared" si="61"/>
        <v>66.180000000000007</v>
      </c>
      <c r="W109" s="43">
        <f t="shared" si="61"/>
        <v>66.180000000000007</v>
      </c>
      <c r="X109" s="43">
        <f t="shared" si="61"/>
        <v>66.180000000000007</v>
      </c>
      <c r="Y109" s="43">
        <f t="shared" si="61"/>
        <v>66.180000000000007</v>
      </c>
      <c r="Z109" s="43">
        <f t="shared" si="61"/>
        <v>66.180000000000007</v>
      </c>
      <c r="AA109" s="43">
        <f t="shared" si="61"/>
        <v>66.180000000000007</v>
      </c>
    </row>
    <row r="110" spans="1:27" ht="12.75" hidden="1" customHeight="1" outlineLevel="1" x14ac:dyDescent="0.2">
      <c r="A110" s="98" t="s">
        <v>2516</v>
      </c>
      <c r="B110" s="62" t="s">
        <v>81</v>
      </c>
      <c r="C110" s="42" t="s">
        <v>77</v>
      </c>
      <c r="D110" s="43">
        <v>6.71</v>
      </c>
      <c r="E110" s="43">
        <v>6.71</v>
      </c>
      <c r="F110" s="43">
        <v>6.71</v>
      </c>
      <c r="G110" s="43">
        <v>6.71</v>
      </c>
      <c r="H110" s="43">
        <v>6.71</v>
      </c>
      <c r="I110" s="43">
        <v>6.71</v>
      </c>
      <c r="J110" s="43">
        <v>6.71</v>
      </c>
      <c r="K110" s="43">
        <v>6.71</v>
      </c>
      <c r="L110" s="43">
        <v>6.71</v>
      </c>
      <c r="M110" s="43">
        <v>6.71</v>
      </c>
      <c r="N110" s="43">
        <v>6.71</v>
      </c>
      <c r="O110" s="43">
        <v>6.71</v>
      </c>
      <c r="P110" s="43">
        <v>6.71</v>
      </c>
      <c r="Q110" s="43">
        <v>6.71</v>
      </c>
      <c r="R110" s="43">
        <v>6.71</v>
      </c>
      <c r="S110" s="43">
        <v>6.71</v>
      </c>
      <c r="T110" s="43">
        <v>6.71</v>
      </c>
      <c r="U110" s="43">
        <v>6.71</v>
      </c>
      <c r="V110" s="43">
        <v>6.71</v>
      </c>
      <c r="W110" s="43">
        <v>6.71</v>
      </c>
      <c r="X110" s="43">
        <v>6.71</v>
      </c>
      <c r="Y110" s="43">
        <v>6.71</v>
      </c>
      <c r="Z110" s="43">
        <v>6.71</v>
      </c>
      <c r="AA110" s="43">
        <v>6.71</v>
      </c>
    </row>
    <row r="111" spans="1:27" ht="12.75" hidden="1" customHeight="1" outlineLevel="1" x14ac:dyDescent="0.2">
      <c r="A111" s="98" t="s">
        <v>2517</v>
      </c>
      <c r="B111" s="62" t="s">
        <v>79</v>
      </c>
      <c r="C111" s="42" t="s">
        <v>77</v>
      </c>
      <c r="D111" s="43">
        <f>$D$11</f>
        <v>110.23</v>
      </c>
      <c r="E111" s="43">
        <f t="shared" ref="E111:AA111" si="62">$D$11</f>
        <v>110.23</v>
      </c>
      <c r="F111" s="43">
        <f t="shared" si="62"/>
        <v>110.23</v>
      </c>
      <c r="G111" s="43">
        <f t="shared" si="62"/>
        <v>110.23</v>
      </c>
      <c r="H111" s="43">
        <f t="shared" si="62"/>
        <v>110.23</v>
      </c>
      <c r="I111" s="43">
        <f t="shared" si="62"/>
        <v>110.23</v>
      </c>
      <c r="J111" s="43">
        <f t="shared" si="62"/>
        <v>110.23</v>
      </c>
      <c r="K111" s="43">
        <f t="shared" si="62"/>
        <v>110.23</v>
      </c>
      <c r="L111" s="43">
        <f t="shared" si="62"/>
        <v>110.23</v>
      </c>
      <c r="M111" s="43">
        <f t="shared" si="62"/>
        <v>110.23</v>
      </c>
      <c r="N111" s="43">
        <f t="shared" si="62"/>
        <v>110.23</v>
      </c>
      <c r="O111" s="43">
        <f t="shared" si="62"/>
        <v>110.23</v>
      </c>
      <c r="P111" s="43">
        <f t="shared" si="62"/>
        <v>110.23</v>
      </c>
      <c r="Q111" s="43">
        <f t="shared" si="62"/>
        <v>110.23</v>
      </c>
      <c r="R111" s="43">
        <f t="shared" si="62"/>
        <v>110.23</v>
      </c>
      <c r="S111" s="43">
        <f t="shared" si="62"/>
        <v>110.23</v>
      </c>
      <c r="T111" s="43">
        <f t="shared" si="62"/>
        <v>110.23</v>
      </c>
      <c r="U111" s="43">
        <f t="shared" si="62"/>
        <v>110.23</v>
      </c>
      <c r="V111" s="43">
        <f t="shared" si="62"/>
        <v>110.23</v>
      </c>
      <c r="W111" s="43">
        <f t="shared" si="62"/>
        <v>110.23</v>
      </c>
      <c r="X111" s="43">
        <f t="shared" si="62"/>
        <v>110.23</v>
      </c>
      <c r="Y111" s="43">
        <f t="shared" si="62"/>
        <v>110.23</v>
      </c>
      <c r="Z111" s="43">
        <f t="shared" si="62"/>
        <v>110.23</v>
      </c>
      <c r="AA111" s="43">
        <f t="shared" si="62"/>
        <v>110.23</v>
      </c>
    </row>
    <row r="112" spans="1:27" ht="12.75" customHeight="1" collapsed="1" x14ac:dyDescent="0.2">
      <c r="A112" s="97" t="s">
        <v>2518</v>
      </c>
      <c r="B112" s="27" t="str">
        <f>"22"&amp;"."&amp;$B$801&amp;"."&amp;$B$802</f>
        <v>22.01.2023</v>
      </c>
      <c r="C112" s="89" t="s">
        <v>74</v>
      </c>
      <c r="D112" s="90">
        <f>ROUND(((D113+D114+D116+D115)/1000),5)</f>
        <v>1.3677699999999999</v>
      </c>
      <c r="E112" s="90">
        <f>ROUND(((E113+E114+E116+E115)/1000),5)</f>
        <v>1.3024199999999999</v>
      </c>
      <c r="F112" s="90">
        <f>ROUND(((F113+F114+F116+F115)/1000),5)</f>
        <v>1.28254</v>
      </c>
      <c r="G112" s="90">
        <f t="shared" ref="G112:AA112" si="63">ROUND(((G113+G114+G116+G115)/1000),5)</f>
        <v>1.25203</v>
      </c>
      <c r="H112" s="90">
        <f t="shared" si="63"/>
        <v>1.28582</v>
      </c>
      <c r="I112" s="90">
        <f t="shared" si="63"/>
        <v>1.2902499999999999</v>
      </c>
      <c r="J112" s="90">
        <f t="shared" si="63"/>
        <v>1.32623</v>
      </c>
      <c r="K112" s="90">
        <f t="shared" si="63"/>
        <v>1.4285000000000001</v>
      </c>
      <c r="L112" s="90">
        <f t="shared" si="63"/>
        <v>1.69133</v>
      </c>
      <c r="M112" s="90">
        <f t="shared" si="63"/>
        <v>1.8559399999999999</v>
      </c>
      <c r="N112" s="90">
        <f t="shared" si="63"/>
        <v>1.9000699999999999</v>
      </c>
      <c r="O112" s="90">
        <f t="shared" si="63"/>
        <v>1.91778</v>
      </c>
      <c r="P112" s="90">
        <f t="shared" si="63"/>
        <v>1.91615</v>
      </c>
      <c r="Q112" s="90">
        <f t="shared" si="63"/>
        <v>1.91699</v>
      </c>
      <c r="R112" s="90">
        <f t="shared" si="63"/>
        <v>1.89174</v>
      </c>
      <c r="S112" s="90">
        <f t="shared" si="63"/>
        <v>1.9048400000000001</v>
      </c>
      <c r="T112" s="90">
        <f t="shared" si="63"/>
        <v>1.92598</v>
      </c>
      <c r="U112" s="90">
        <f t="shared" si="63"/>
        <v>1.96051</v>
      </c>
      <c r="V112" s="90">
        <f t="shared" si="63"/>
        <v>1.96258</v>
      </c>
      <c r="W112" s="90">
        <f t="shared" si="63"/>
        <v>1.95486</v>
      </c>
      <c r="X112" s="90">
        <f t="shared" si="63"/>
        <v>1.94747</v>
      </c>
      <c r="Y112" s="90">
        <f t="shared" si="63"/>
        <v>1.8957200000000001</v>
      </c>
      <c r="Z112" s="90">
        <f t="shared" si="63"/>
        <v>1.69621</v>
      </c>
      <c r="AA112" s="90">
        <f t="shared" si="63"/>
        <v>1.3636600000000001</v>
      </c>
    </row>
    <row r="113" spans="1:27" ht="12.75" hidden="1" customHeight="1" outlineLevel="1" x14ac:dyDescent="0.2">
      <c r="A113" s="98" t="s">
        <v>2519</v>
      </c>
      <c r="B113" s="62" t="s">
        <v>236</v>
      </c>
      <c r="C113" s="42" t="s">
        <v>77</v>
      </c>
      <c r="D113" s="43">
        <v>1184.6500000000001</v>
      </c>
      <c r="E113" s="43">
        <v>1119.3</v>
      </c>
      <c r="F113" s="43">
        <v>1099.42</v>
      </c>
      <c r="G113" s="43">
        <v>1068.9100000000001</v>
      </c>
      <c r="H113" s="43">
        <v>1102.7</v>
      </c>
      <c r="I113" s="43">
        <v>1107.1300000000001</v>
      </c>
      <c r="J113" s="43">
        <v>1143.1099999999999</v>
      </c>
      <c r="K113" s="43">
        <v>1245.3800000000001</v>
      </c>
      <c r="L113" s="43">
        <v>1508.21</v>
      </c>
      <c r="M113" s="43">
        <v>1672.82</v>
      </c>
      <c r="N113" s="43">
        <v>1716.95</v>
      </c>
      <c r="O113" s="43">
        <v>1734.66</v>
      </c>
      <c r="P113" s="43">
        <v>1733.03</v>
      </c>
      <c r="Q113" s="43">
        <v>1733.87</v>
      </c>
      <c r="R113" s="43">
        <v>1708.62</v>
      </c>
      <c r="S113" s="43">
        <v>1721.72</v>
      </c>
      <c r="T113" s="43">
        <v>1742.86</v>
      </c>
      <c r="U113" s="43">
        <v>1777.39</v>
      </c>
      <c r="V113" s="43">
        <v>1779.46</v>
      </c>
      <c r="W113" s="43">
        <v>1771.74</v>
      </c>
      <c r="X113" s="43">
        <v>1764.35</v>
      </c>
      <c r="Y113" s="43">
        <v>1712.6</v>
      </c>
      <c r="Z113" s="43">
        <v>1513.09</v>
      </c>
      <c r="AA113" s="43">
        <v>1180.54</v>
      </c>
    </row>
    <row r="114" spans="1:27" ht="12.75" hidden="1" customHeight="1" outlineLevel="1" x14ac:dyDescent="0.2">
      <c r="A114" s="98" t="s">
        <v>2520</v>
      </c>
      <c r="B114" s="62" t="s">
        <v>88</v>
      </c>
      <c r="C114" s="42" t="s">
        <v>77</v>
      </c>
      <c r="D114" s="43">
        <f t="shared" ref="D114:AA114" si="64">$D$9</f>
        <v>66.180000000000007</v>
      </c>
      <c r="E114" s="43">
        <f t="shared" si="64"/>
        <v>66.180000000000007</v>
      </c>
      <c r="F114" s="43">
        <f t="shared" si="64"/>
        <v>66.180000000000007</v>
      </c>
      <c r="G114" s="43">
        <f t="shared" si="64"/>
        <v>66.180000000000007</v>
      </c>
      <c r="H114" s="43">
        <f t="shared" si="64"/>
        <v>66.180000000000007</v>
      </c>
      <c r="I114" s="43">
        <f t="shared" si="64"/>
        <v>66.180000000000007</v>
      </c>
      <c r="J114" s="43">
        <f t="shared" si="64"/>
        <v>66.180000000000007</v>
      </c>
      <c r="K114" s="43">
        <f t="shared" si="64"/>
        <v>66.180000000000007</v>
      </c>
      <c r="L114" s="43">
        <f t="shared" si="64"/>
        <v>66.180000000000007</v>
      </c>
      <c r="M114" s="43">
        <f t="shared" si="64"/>
        <v>66.180000000000007</v>
      </c>
      <c r="N114" s="43">
        <f t="shared" si="64"/>
        <v>66.180000000000007</v>
      </c>
      <c r="O114" s="43">
        <f t="shared" si="64"/>
        <v>66.180000000000007</v>
      </c>
      <c r="P114" s="43">
        <f t="shared" si="64"/>
        <v>66.180000000000007</v>
      </c>
      <c r="Q114" s="43">
        <f t="shared" si="64"/>
        <v>66.180000000000007</v>
      </c>
      <c r="R114" s="43">
        <f t="shared" si="64"/>
        <v>66.180000000000007</v>
      </c>
      <c r="S114" s="43">
        <f t="shared" si="64"/>
        <v>66.180000000000007</v>
      </c>
      <c r="T114" s="43">
        <f t="shared" si="64"/>
        <v>66.180000000000007</v>
      </c>
      <c r="U114" s="43">
        <f t="shared" si="64"/>
        <v>66.180000000000007</v>
      </c>
      <c r="V114" s="43">
        <f t="shared" si="64"/>
        <v>66.180000000000007</v>
      </c>
      <c r="W114" s="43">
        <f t="shared" si="64"/>
        <v>66.180000000000007</v>
      </c>
      <c r="X114" s="43">
        <f t="shared" si="64"/>
        <v>66.180000000000007</v>
      </c>
      <c r="Y114" s="43">
        <f t="shared" si="64"/>
        <v>66.180000000000007</v>
      </c>
      <c r="Z114" s="43">
        <f t="shared" si="64"/>
        <v>66.180000000000007</v>
      </c>
      <c r="AA114" s="43">
        <f t="shared" si="64"/>
        <v>66.180000000000007</v>
      </c>
    </row>
    <row r="115" spans="1:27" ht="12.75" hidden="1" customHeight="1" outlineLevel="1" x14ac:dyDescent="0.2">
      <c r="A115" s="98" t="s">
        <v>2521</v>
      </c>
      <c r="B115" s="62" t="s">
        <v>81</v>
      </c>
      <c r="C115" s="42" t="s">
        <v>77</v>
      </c>
      <c r="D115" s="43">
        <v>6.71</v>
      </c>
      <c r="E115" s="43">
        <v>6.71</v>
      </c>
      <c r="F115" s="43">
        <v>6.71</v>
      </c>
      <c r="G115" s="43">
        <v>6.71</v>
      </c>
      <c r="H115" s="43">
        <v>6.71</v>
      </c>
      <c r="I115" s="43">
        <v>6.71</v>
      </c>
      <c r="J115" s="43">
        <v>6.71</v>
      </c>
      <c r="K115" s="43">
        <v>6.71</v>
      </c>
      <c r="L115" s="43">
        <v>6.71</v>
      </c>
      <c r="M115" s="43">
        <v>6.71</v>
      </c>
      <c r="N115" s="43">
        <v>6.71</v>
      </c>
      <c r="O115" s="43">
        <v>6.71</v>
      </c>
      <c r="P115" s="43">
        <v>6.71</v>
      </c>
      <c r="Q115" s="43">
        <v>6.71</v>
      </c>
      <c r="R115" s="43">
        <v>6.71</v>
      </c>
      <c r="S115" s="43">
        <v>6.71</v>
      </c>
      <c r="T115" s="43">
        <v>6.71</v>
      </c>
      <c r="U115" s="43">
        <v>6.71</v>
      </c>
      <c r="V115" s="43">
        <v>6.71</v>
      </c>
      <c r="W115" s="43">
        <v>6.71</v>
      </c>
      <c r="X115" s="43">
        <v>6.71</v>
      </c>
      <c r="Y115" s="43">
        <v>6.71</v>
      </c>
      <c r="Z115" s="43">
        <v>6.71</v>
      </c>
      <c r="AA115" s="43">
        <v>6.71</v>
      </c>
    </row>
    <row r="116" spans="1:27" ht="12.75" hidden="1" customHeight="1" outlineLevel="1" x14ac:dyDescent="0.2">
      <c r="A116" s="98" t="s">
        <v>2522</v>
      </c>
      <c r="B116" s="62" t="s">
        <v>79</v>
      </c>
      <c r="C116" s="42" t="s">
        <v>77</v>
      </c>
      <c r="D116" s="43">
        <f>$D$11</f>
        <v>110.23</v>
      </c>
      <c r="E116" s="43">
        <f t="shared" ref="E116:AA116" si="65">$D$11</f>
        <v>110.23</v>
      </c>
      <c r="F116" s="43">
        <f t="shared" si="65"/>
        <v>110.23</v>
      </c>
      <c r="G116" s="43">
        <f t="shared" si="65"/>
        <v>110.23</v>
      </c>
      <c r="H116" s="43">
        <f t="shared" si="65"/>
        <v>110.23</v>
      </c>
      <c r="I116" s="43">
        <f t="shared" si="65"/>
        <v>110.23</v>
      </c>
      <c r="J116" s="43">
        <f t="shared" si="65"/>
        <v>110.23</v>
      </c>
      <c r="K116" s="43">
        <f t="shared" si="65"/>
        <v>110.23</v>
      </c>
      <c r="L116" s="43">
        <f t="shared" si="65"/>
        <v>110.23</v>
      </c>
      <c r="M116" s="43">
        <f t="shared" si="65"/>
        <v>110.23</v>
      </c>
      <c r="N116" s="43">
        <f t="shared" si="65"/>
        <v>110.23</v>
      </c>
      <c r="O116" s="43">
        <f t="shared" si="65"/>
        <v>110.23</v>
      </c>
      <c r="P116" s="43">
        <f t="shared" si="65"/>
        <v>110.23</v>
      </c>
      <c r="Q116" s="43">
        <f t="shared" si="65"/>
        <v>110.23</v>
      </c>
      <c r="R116" s="43">
        <f t="shared" si="65"/>
        <v>110.23</v>
      </c>
      <c r="S116" s="43">
        <f t="shared" si="65"/>
        <v>110.23</v>
      </c>
      <c r="T116" s="43">
        <f t="shared" si="65"/>
        <v>110.23</v>
      </c>
      <c r="U116" s="43">
        <f t="shared" si="65"/>
        <v>110.23</v>
      </c>
      <c r="V116" s="43">
        <f t="shared" si="65"/>
        <v>110.23</v>
      </c>
      <c r="W116" s="43">
        <f t="shared" si="65"/>
        <v>110.23</v>
      </c>
      <c r="X116" s="43">
        <f t="shared" si="65"/>
        <v>110.23</v>
      </c>
      <c r="Y116" s="43">
        <f t="shared" si="65"/>
        <v>110.23</v>
      </c>
      <c r="Z116" s="43">
        <f t="shared" si="65"/>
        <v>110.23</v>
      </c>
      <c r="AA116" s="43">
        <f t="shared" si="65"/>
        <v>110.23</v>
      </c>
    </row>
    <row r="117" spans="1:27" ht="12.75" customHeight="1" collapsed="1" x14ac:dyDescent="0.2">
      <c r="A117" s="97" t="s">
        <v>2523</v>
      </c>
      <c r="B117" s="27" t="str">
        <f>"23"&amp;"."&amp;$B$801&amp;"."&amp;$B$802</f>
        <v>23.01.2023</v>
      </c>
      <c r="C117" s="89" t="s">
        <v>74</v>
      </c>
      <c r="D117" s="90">
        <f>ROUND(((D118+D119+D121+D120)/1000),5)</f>
        <v>1.32352</v>
      </c>
      <c r="E117" s="90">
        <f>ROUND(((E118+E119+E121+E120)/1000),5)</f>
        <v>1.2890699999999999</v>
      </c>
      <c r="F117" s="90">
        <f>ROUND(((F118+F119+F121+F120)/1000),5)</f>
        <v>1.2336</v>
      </c>
      <c r="G117" s="90">
        <f t="shared" ref="G117:AA117" si="66">ROUND(((G118+G119+G121+G120)/1000),5)</f>
        <v>1.2241899999999999</v>
      </c>
      <c r="H117" s="90">
        <f t="shared" si="66"/>
        <v>1.2611300000000001</v>
      </c>
      <c r="I117" s="90">
        <f t="shared" si="66"/>
        <v>1.32206</v>
      </c>
      <c r="J117" s="90">
        <f t="shared" si="66"/>
        <v>1.5624800000000001</v>
      </c>
      <c r="K117" s="90">
        <f t="shared" si="66"/>
        <v>1.8964300000000001</v>
      </c>
      <c r="L117" s="90">
        <f t="shared" si="66"/>
        <v>2.0431900000000001</v>
      </c>
      <c r="M117" s="90">
        <f t="shared" si="66"/>
        <v>2.0705200000000001</v>
      </c>
      <c r="N117" s="90">
        <f t="shared" si="66"/>
        <v>2.0836999999999999</v>
      </c>
      <c r="O117" s="90">
        <f t="shared" si="66"/>
        <v>2.11347</v>
      </c>
      <c r="P117" s="90">
        <f t="shared" si="66"/>
        <v>2.0942500000000002</v>
      </c>
      <c r="Q117" s="90">
        <f t="shared" si="66"/>
        <v>2.1016499999999998</v>
      </c>
      <c r="R117" s="90">
        <f t="shared" si="66"/>
        <v>2.0964200000000002</v>
      </c>
      <c r="S117" s="90">
        <f t="shared" si="66"/>
        <v>2.0646900000000001</v>
      </c>
      <c r="T117" s="90">
        <f t="shared" si="66"/>
        <v>2.06793</v>
      </c>
      <c r="U117" s="90">
        <f t="shared" si="66"/>
        <v>2.07992</v>
      </c>
      <c r="V117" s="90">
        <f t="shared" si="66"/>
        <v>2.07531</v>
      </c>
      <c r="W117" s="90">
        <f t="shared" si="66"/>
        <v>2.0904500000000001</v>
      </c>
      <c r="X117" s="90">
        <f t="shared" si="66"/>
        <v>2.0589499999999998</v>
      </c>
      <c r="Y117" s="90">
        <f t="shared" si="66"/>
        <v>1.9115800000000001</v>
      </c>
      <c r="Z117" s="90">
        <f t="shared" si="66"/>
        <v>1.6891499999999999</v>
      </c>
      <c r="AA117" s="90">
        <f t="shared" si="66"/>
        <v>1.3233699999999999</v>
      </c>
    </row>
    <row r="118" spans="1:27" ht="12.75" hidden="1" customHeight="1" outlineLevel="1" x14ac:dyDescent="0.2">
      <c r="A118" s="98" t="s">
        <v>2524</v>
      </c>
      <c r="B118" s="62" t="s">
        <v>236</v>
      </c>
      <c r="C118" s="42" t="s">
        <v>77</v>
      </c>
      <c r="D118" s="43">
        <v>1140.4000000000001</v>
      </c>
      <c r="E118" s="43">
        <v>1105.95</v>
      </c>
      <c r="F118" s="43">
        <v>1050.48</v>
      </c>
      <c r="G118" s="43">
        <v>1041.07</v>
      </c>
      <c r="H118" s="43">
        <v>1078.01</v>
      </c>
      <c r="I118" s="43">
        <v>1138.94</v>
      </c>
      <c r="J118" s="43">
        <v>1379.36</v>
      </c>
      <c r="K118" s="43">
        <v>1713.31</v>
      </c>
      <c r="L118" s="43">
        <v>1860.07</v>
      </c>
      <c r="M118" s="43">
        <v>1887.4</v>
      </c>
      <c r="N118" s="43">
        <v>1900.58</v>
      </c>
      <c r="O118" s="43">
        <v>1930.35</v>
      </c>
      <c r="P118" s="43">
        <v>1911.13</v>
      </c>
      <c r="Q118" s="43">
        <v>1918.53</v>
      </c>
      <c r="R118" s="43">
        <v>1913.3</v>
      </c>
      <c r="S118" s="43">
        <v>1881.57</v>
      </c>
      <c r="T118" s="43">
        <v>1884.81</v>
      </c>
      <c r="U118" s="43">
        <v>1896.8</v>
      </c>
      <c r="V118" s="43">
        <v>1892.19</v>
      </c>
      <c r="W118" s="43">
        <v>1907.33</v>
      </c>
      <c r="X118" s="43">
        <v>1875.83</v>
      </c>
      <c r="Y118" s="43">
        <v>1728.46</v>
      </c>
      <c r="Z118" s="43">
        <v>1506.03</v>
      </c>
      <c r="AA118" s="43">
        <v>1140.25</v>
      </c>
    </row>
    <row r="119" spans="1:27" ht="12.75" hidden="1" customHeight="1" outlineLevel="1" x14ac:dyDescent="0.2">
      <c r="A119" s="98" t="s">
        <v>2525</v>
      </c>
      <c r="B119" s="62" t="s">
        <v>88</v>
      </c>
      <c r="C119" s="42" t="s">
        <v>77</v>
      </c>
      <c r="D119" s="43">
        <f t="shared" ref="D119:AA119" si="67">$D$9</f>
        <v>66.180000000000007</v>
      </c>
      <c r="E119" s="43">
        <f t="shared" si="67"/>
        <v>66.180000000000007</v>
      </c>
      <c r="F119" s="43">
        <f t="shared" si="67"/>
        <v>66.180000000000007</v>
      </c>
      <c r="G119" s="43">
        <f t="shared" si="67"/>
        <v>66.180000000000007</v>
      </c>
      <c r="H119" s="43">
        <f t="shared" si="67"/>
        <v>66.180000000000007</v>
      </c>
      <c r="I119" s="43">
        <f t="shared" si="67"/>
        <v>66.180000000000007</v>
      </c>
      <c r="J119" s="43">
        <f t="shared" si="67"/>
        <v>66.180000000000007</v>
      </c>
      <c r="K119" s="43">
        <f t="shared" si="67"/>
        <v>66.180000000000007</v>
      </c>
      <c r="L119" s="43">
        <f t="shared" si="67"/>
        <v>66.180000000000007</v>
      </c>
      <c r="M119" s="43">
        <f t="shared" si="67"/>
        <v>66.180000000000007</v>
      </c>
      <c r="N119" s="43">
        <f t="shared" si="67"/>
        <v>66.180000000000007</v>
      </c>
      <c r="O119" s="43">
        <f t="shared" si="67"/>
        <v>66.180000000000007</v>
      </c>
      <c r="P119" s="43">
        <f t="shared" si="67"/>
        <v>66.180000000000007</v>
      </c>
      <c r="Q119" s="43">
        <f t="shared" si="67"/>
        <v>66.180000000000007</v>
      </c>
      <c r="R119" s="43">
        <f t="shared" si="67"/>
        <v>66.180000000000007</v>
      </c>
      <c r="S119" s="43">
        <f t="shared" si="67"/>
        <v>66.180000000000007</v>
      </c>
      <c r="T119" s="43">
        <f t="shared" si="67"/>
        <v>66.180000000000007</v>
      </c>
      <c r="U119" s="43">
        <f t="shared" si="67"/>
        <v>66.180000000000007</v>
      </c>
      <c r="V119" s="43">
        <f t="shared" si="67"/>
        <v>66.180000000000007</v>
      </c>
      <c r="W119" s="43">
        <f t="shared" si="67"/>
        <v>66.180000000000007</v>
      </c>
      <c r="X119" s="43">
        <f t="shared" si="67"/>
        <v>66.180000000000007</v>
      </c>
      <c r="Y119" s="43">
        <f t="shared" si="67"/>
        <v>66.180000000000007</v>
      </c>
      <c r="Z119" s="43">
        <f t="shared" si="67"/>
        <v>66.180000000000007</v>
      </c>
      <c r="AA119" s="43">
        <f t="shared" si="67"/>
        <v>66.180000000000007</v>
      </c>
    </row>
    <row r="120" spans="1:27" ht="12.75" hidden="1" customHeight="1" outlineLevel="1" x14ac:dyDescent="0.2">
      <c r="A120" s="98" t="s">
        <v>2526</v>
      </c>
      <c r="B120" s="62" t="s">
        <v>81</v>
      </c>
      <c r="C120" s="42" t="s">
        <v>77</v>
      </c>
      <c r="D120" s="43">
        <v>6.71</v>
      </c>
      <c r="E120" s="43">
        <v>6.71</v>
      </c>
      <c r="F120" s="43">
        <v>6.71</v>
      </c>
      <c r="G120" s="43">
        <v>6.71</v>
      </c>
      <c r="H120" s="43">
        <v>6.71</v>
      </c>
      <c r="I120" s="43">
        <v>6.71</v>
      </c>
      <c r="J120" s="43">
        <v>6.71</v>
      </c>
      <c r="K120" s="43">
        <v>6.71</v>
      </c>
      <c r="L120" s="43">
        <v>6.71</v>
      </c>
      <c r="M120" s="43">
        <v>6.71</v>
      </c>
      <c r="N120" s="43">
        <v>6.71</v>
      </c>
      <c r="O120" s="43">
        <v>6.71</v>
      </c>
      <c r="P120" s="43">
        <v>6.71</v>
      </c>
      <c r="Q120" s="43">
        <v>6.71</v>
      </c>
      <c r="R120" s="43">
        <v>6.71</v>
      </c>
      <c r="S120" s="43">
        <v>6.71</v>
      </c>
      <c r="T120" s="43">
        <v>6.71</v>
      </c>
      <c r="U120" s="43">
        <v>6.71</v>
      </c>
      <c r="V120" s="43">
        <v>6.71</v>
      </c>
      <c r="W120" s="43">
        <v>6.71</v>
      </c>
      <c r="X120" s="43">
        <v>6.71</v>
      </c>
      <c r="Y120" s="43">
        <v>6.71</v>
      </c>
      <c r="Z120" s="43">
        <v>6.71</v>
      </c>
      <c r="AA120" s="43">
        <v>6.71</v>
      </c>
    </row>
    <row r="121" spans="1:27" ht="12.75" hidden="1" customHeight="1" outlineLevel="1" x14ac:dyDescent="0.2">
      <c r="A121" s="98" t="s">
        <v>2527</v>
      </c>
      <c r="B121" s="62" t="s">
        <v>79</v>
      </c>
      <c r="C121" s="42" t="s">
        <v>77</v>
      </c>
      <c r="D121" s="43">
        <f>$D$11</f>
        <v>110.23</v>
      </c>
      <c r="E121" s="43">
        <f t="shared" ref="E121:AA121" si="68">$D$11</f>
        <v>110.23</v>
      </c>
      <c r="F121" s="43">
        <f t="shared" si="68"/>
        <v>110.23</v>
      </c>
      <c r="G121" s="43">
        <f t="shared" si="68"/>
        <v>110.23</v>
      </c>
      <c r="H121" s="43">
        <f t="shared" si="68"/>
        <v>110.23</v>
      </c>
      <c r="I121" s="43">
        <f t="shared" si="68"/>
        <v>110.23</v>
      </c>
      <c r="J121" s="43">
        <f t="shared" si="68"/>
        <v>110.23</v>
      </c>
      <c r="K121" s="43">
        <f t="shared" si="68"/>
        <v>110.23</v>
      </c>
      <c r="L121" s="43">
        <f t="shared" si="68"/>
        <v>110.23</v>
      </c>
      <c r="M121" s="43">
        <f t="shared" si="68"/>
        <v>110.23</v>
      </c>
      <c r="N121" s="43">
        <f t="shared" si="68"/>
        <v>110.23</v>
      </c>
      <c r="O121" s="43">
        <f t="shared" si="68"/>
        <v>110.23</v>
      </c>
      <c r="P121" s="43">
        <f t="shared" si="68"/>
        <v>110.23</v>
      </c>
      <c r="Q121" s="43">
        <f t="shared" si="68"/>
        <v>110.23</v>
      </c>
      <c r="R121" s="43">
        <f t="shared" si="68"/>
        <v>110.23</v>
      </c>
      <c r="S121" s="43">
        <f t="shared" si="68"/>
        <v>110.23</v>
      </c>
      <c r="T121" s="43">
        <f t="shared" si="68"/>
        <v>110.23</v>
      </c>
      <c r="U121" s="43">
        <f t="shared" si="68"/>
        <v>110.23</v>
      </c>
      <c r="V121" s="43">
        <f t="shared" si="68"/>
        <v>110.23</v>
      </c>
      <c r="W121" s="43">
        <f t="shared" si="68"/>
        <v>110.23</v>
      </c>
      <c r="X121" s="43">
        <f t="shared" si="68"/>
        <v>110.23</v>
      </c>
      <c r="Y121" s="43">
        <f t="shared" si="68"/>
        <v>110.23</v>
      </c>
      <c r="Z121" s="43">
        <f t="shared" si="68"/>
        <v>110.23</v>
      </c>
      <c r="AA121" s="43">
        <f t="shared" si="68"/>
        <v>110.23</v>
      </c>
    </row>
    <row r="122" spans="1:27" ht="12.75" customHeight="1" collapsed="1" x14ac:dyDescent="0.2">
      <c r="A122" s="97" t="s">
        <v>2528</v>
      </c>
      <c r="B122" s="27" t="str">
        <f>"24"&amp;"."&amp;$B$801&amp;"."&amp;$B$802</f>
        <v>24.01.2023</v>
      </c>
      <c r="C122" s="89" t="s">
        <v>74</v>
      </c>
      <c r="D122" s="90">
        <f>ROUND(((D123+D124+D126+D125)/1000),5)</f>
        <v>1.3190900000000001</v>
      </c>
      <c r="E122" s="90">
        <f>ROUND(((E123+E124+E126+E125)/1000),5)</f>
        <v>1.2617700000000001</v>
      </c>
      <c r="F122" s="90">
        <f>ROUND(((F123+F124+F126+F125)/1000),5)</f>
        <v>1.24417</v>
      </c>
      <c r="G122" s="90">
        <f t="shared" ref="G122:AA122" si="69">ROUND(((G123+G124+G126+G125)/1000),5)</f>
        <v>1.24465</v>
      </c>
      <c r="H122" s="90">
        <f t="shared" si="69"/>
        <v>1.2924</v>
      </c>
      <c r="I122" s="90">
        <f t="shared" si="69"/>
        <v>1.3635900000000001</v>
      </c>
      <c r="J122" s="90">
        <f t="shared" si="69"/>
        <v>1.72733</v>
      </c>
      <c r="K122" s="90">
        <f t="shared" si="69"/>
        <v>1.9272100000000001</v>
      </c>
      <c r="L122" s="90">
        <f t="shared" si="69"/>
        <v>2.0396700000000001</v>
      </c>
      <c r="M122" s="90">
        <f t="shared" si="69"/>
        <v>2.0565600000000002</v>
      </c>
      <c r="N122" s="90">
        <f t="shared" si="69"/>
        <v>2.06901</v>
      </c>
      <c r="O122" s="90">
        <f t="shared" si="69"/>
        <v>2.0903499999999999</v>
      </c>
      <c r="P122" s="90">
        <f t="shared" si="69"/>
        <v>2.0792899999999999</v>
      </c>
      <c r="Q122" s="90">
        <f t="shared" si="69"/>
        <v>2.0844800000000001</v>
      </c>
      <c r="R122" s="90">
        <f t="shared" si="69"/>
        <v>2.08325</v>
      </c>
      <c r="S122" s="90">
        <f t="shared" si="69"/>
        <v>2.0554600000000001</v>
      </c>
      <c r="T122" s="90">
        <f t="shared" si="69"/>
        <v>2.0552600000000001</v>
      </c>
      <c r="U122" s="90">
        <f t="shared" si="69"/>
        <v>2.06596</v>
      </c>
      <c r="V122" s="90">
        <f t="shared" si="69"/>
        <v>2.0639099999999999</v>
      </c>
      <c r="W122" s="90">
        <f t="shared" si="69"/>
        <v>2.0765600000000002</v>
      </c>
      <c r="X122" s="90">
        <f t="shared" si="69"/>
        <v>2.0309200000000001</v>
      </c>
      <c r="Y122" s="90">
        <f t="shared" si="69"/>
        <v>1.95818</v>
      </c>
      <c r="Z122" s="90">
        <f t="shared" si="69"/>
        <v>1.8032900000000001</v>
      </c>
      <c r="AA122" s="90">
        <f t="shared" si="69"/>
        <v>1.36683</v>
      </c>
    </row>
    <row r="123" spans="1:27" ht="12.75" hidden="1" customHeight="1" outlineLevel="1" x14ac:dyDescent="0.2">
      <c r="A123" s="98" t="s">
        <v>2529</v>
      </c>
      <c r="B123" s="62" t="s">
        <v>236</v>
      </c>
      <c r="C123" s="42" t="s">
        <v>77</v>
      </c>
      <c r="D123" s="43">
        <v>1135.97</v>
      </c>
      <c r="E123" s="43">
        <v>1078.6500000000001</v>
      </c>
      <c r="F123" s="43">
        <v>1061.05</v>
      </c>
      <c r="G123" s="43">
        <v>1061.53</v>
      </c>
      <c r="H123" s="43">
        <v>1109.28</v>
      </c>
      <c r="I123" s="43">
        <v>1180.47</v>
      </c>
      <c r="J123" s="43">
        <v>1544.21</v>
      </c>
      <c r="K123" s="43">
        <v>1744.09</v>
      </c>
      <c r="L123" s="43">
        <v>1856.55</v>
      </c>
      <c r="M123" s="43">
        <v>1873.44</v>
      </c>
      <c r="N123" s="43">
        <v>1885.89</v>
      </c>
      <c r="O123" s="43">
        <v>1907.23</v>
      </c>
      <c r="P123" s="43">
        <v>1896.17</v>
      </c>
      <c r="Q123" s="43">
        <v>1901.36</v>
      </c>
      <c r="R123" s="43">
        <v>1900.13</v>
      </c>
      <c r="S123" s="43">
        <v>1872.34</v>
      </c>
      <c r="T123" s="43">
        <v>1872.14</v>
      </c>
      <c r="U123" s="43">
        <v>1882.84</v>
      </c>
      <c r="V123" s="43">
        <v>1880.79</v>
      </c>
      <c r="W123" s="43">
        <v>1893.44</v>
      </c>
      <c r="X123" s="43">
        <v>1847.8</v>
      </c>
      <c r="Y123" s="43">
        <v>1775.06</v>
      </c>
      <c r="Z123" s="43">
        <v>1620.17</v>
      </c>
      <c r="AA123" s="43">
        <v>1183.71</v>
      </c>
    </row>
    <row r="124" spans="1:27" ht="12.75" hidden="1" customHeight="1" outlineLevel="1" x14ac:dyDescent="0.2">
      <c r="A124" s="98" t="s">
        <v>2530</v>
      </c>
      <c r="B124" s="62" t="s">
        <v>88</v>
      </c>
      <c r="C124" s="42" t="s">
        <v>77</v>
      </c>
      <c r="D124" s="43">
        <f t="shared" ref="D124:AA124" si="70">$D$9</f>
        <v>66.180000000000007</v>
      </c>
      <c r="E124" s="43">
        <f t="shared" si="70"/>
        <v>66.180000000000007</v>
      </c>
      <c r="F124" s="43">
        <f t="shared" si="70"/>
        <v>66.180000000000007</v>
      </c>
      <c r="G124" s="43">
        <f t="shared" si="70"/>
        <v>66.180000000000007</v>
      </c>
      <c r="H124" s="43">
        <f t="shared" si="70"/>
        <v>66.180000000000007</v>
      </c>
      <c r="I124" s="43">
        <f t="shared" si="70"/>
        <v>66.180000000000007</v>
      </c>
      <c r="J124" s="43">
        <f t="shared" si="70"/>
        <v>66.180000000000007</v>
      </c>
      <c r="K124" s="43">
        <f t="shared" si="70"/>
        <v>66.180000000000007</v>
      </c>
      <c r="L124" s="43">
        <f t="shared" si="70"/>
        <v>66.180000000000007</v>
      </c>
      <c r="M124" s="43">
        <f t="shared" si="70"/>
        <v>66.180000000000007</v>
      </c>
      <c r="N124" s="43">
        <f t="shared" si="70"/>
        <v>66.180000000000007</v>
      </c>
      <c r="O124" s="43">
        <f t="shared" si="70"/>
        <v>66.180000000000007</v>
      </c>
      <c r="P124" s="43">
        <f t="shared" si="70"/>
        <v>66.180000000000007</v>
      </c>
      <c r="Q124" s="43">
        <f t="shared" si="70"/>
        <v>66.180000000000007</v>
      </c>
      <c r="R124" s="43">
        <f t="shared" si="70"/>
        <v>66.180000000000007</v>
      </c>
      <c r="S124" s="43">
        <f t="shared" si="70"/>
        <v>66.180000000000007</v>
      </c>
      <c r="T124" s="43">
        <f t="shared" si="70"/>
        <v>66.180000000000007</v>
      </c>
      <c r="U124" s="43">
        <f t="shared" si="70"/>
        <v>66.180000000000007</v>
      </c>
      <c r="V124" s="43">
        <f t="shared" si="70"/>
        <v>66.180000000000007</v>
      </c>
      <c r="W124" s="43">
        <f t="shared" si="70"/>
        <v>66.180000000000007</v>
      </c>
      <c r="X124" s="43">
        <f t="shared" si="70"/>
        <v>66.180000000000007</v>
      </c>
      <c r="Y124" s="43">
        <f t="shared" si="70"/>
        <v>66.180000000000007</v>
      </c>
      <c r="Z124" s="43">
        <f t="shared" si="70"/>
        <v>66.180000000000007</v>
      </c>
      <c r="AA124" s="43">
        <f t="shared" si="70"/>
        <v>66.180000000000007</v>
      </c>
    </row>
    <row r="125" spans="1:27" ht="12.75" hidden="1" customHeight="1" outlineLevel="1" x14ac:dyDescent="0.2">
      <c r="A125" s="98" t="s">
        <v>2531</v>
      </c>
      <c r="B125" s="62" t="s">
        <v>81</v>
      </c>
      <c r="C125" s="42" t="s">
        <v>77</v>
      </c>
      <c r="D125" s="43">
        <v>6.71</v>
      </c>
      <c r="E125" s="43">
        <v>6.71</v>
      </c>
      <c r="F125" s="43">
        <v>6.71</v>
      </c>
      <c r="G125" s="43">
        <v>6.71</v>
      </c>
      <c r="H125" s="43">
        <v>6.71</v>
      </c>
      <c r="I125" s="43">
        <v>6.71</v>
      </c>
      <c r="J125" s="43">
        <v>6.71</v>
      </c>
      <c r="K125" s="43">
        <v>6.71</v>
      </c>
      <c r="L125" s="43">
        <v>6.71</v>
      </c>
      <c r="M125" s="43">
        <v>6.71</v>
      </c>
      <c r="N125" s="43">
        <v>6.71</v>
      </c>
      <c r="O125" s="43">
        <v>6.71</v>
      </c>
      <c r="P125" s="43">
        <v>6.71</v>
      </c>
      <c r="Q125" s="43">
        <v>6.71</v>
      </c>
      <c r="R125" s="43">
        <v>6.71</v>
      </c>
      <c r="S125" s="43">
        <v>6.71</v>
      </c>
      <c r="T125" s="43">
        <v>6.71</v>
      </c>
      <c r="U125" s="43">
        <v>6.71</v>
      </c>
      <c r="V125" s="43">
        <v>6.71</v>
      </c>
      <c r="W125" s="43">
        <v>6.71</v>
      </c>
      <c r="X125" s="43">
        <v>6.71</v>
      </c>
      <c r="Y125" s="43">
        <v>6.71</v>
      </c>
      <c r="Z125" s="43">
        <v>6.71</v>
      </c>
      <c r="AA125" s="43">
        <v>6.71</v>
      </c>
    </row>
    <row r="126" spans="1:27" ht="12.75" hidden="1" customHeight="1" outlineLevel="1" x14ac:dyDescent="0.2">
      <c r="A126" s="98" t="s">
        <v>2532</v>
      </c>
      <c r="B126" s="62" t="s">
        <v>79</v>
      </c>
      <c r="C126" s="42" t="s">
        <v>77</v>
      </c>
      <c r="D126" s="43">
        <f>$D$11</f>
        <v>110.23</v>
      </c>
      <c r="E126" s="43">
        <f t="shared" ref="E126:AA126" si="71">$D$11</f>
        <v>110.23</v>
      </c>
      <c r="F126" s="43">
        <f t="shared" si="71"/>
        <v>110.23</v>
      </c>
      <c r="G126" s="43">
        <f t="shared" si="71"/>
        <v>110.23</v>
      </c>
      <c r="H126" s="43">
        <f t="shared" si="71"/>
        <v>110.23</v>
      </c>
      <c r="I126" s="43">
        <f t="shared" si="71"/>
        <v>110.23</v>
      </c>
      <c r="J126" s="43">
        <f t="shared" si="71"/>
        <v>110.23</v>
      </c>
      <c r="K126" s="43">
        <f t="shared" si="71"/>
        <v>110.23</v>
      </c>
      <c r="L126" s="43">
        <f t="shared" si="71"/>
        <v>110.23</v>
      </c>
      <c r="M126" s="43">
        <f t="shared" si="71"/>
        <v>110.23</v>
      </c>
      <c r="N126" s="43">
        <f t="shared" si="71"/>
        <v>110.23</v>
      </c>
      <c r="O126" s="43">
        <f t="shared" si="71"/>
        <v>110.23</v>
      </c>
      <c r="P126" s="43">
        <f t="shared" si="71"/>
        <v>110.23</v>
      </c>
      <c r="Q126" s="43">
        <f t="shared" si="71"/>
        <v>110.23</v>
      </c>
      <c r="R126" s="43">
        <f t="shared" si="71"/>
        <v>110.23</v>
      </c>
      <c r="S126" s="43">
        <f t="shared" si="71"/>
        <v>110.23</v>
      </c>
      <c r="T126" s="43">
        <f t="shared" si="71"/>
        <v>110.23</v>
      </c>
      <c r="U126" s="43">
        <f t="shared" si="71"/>
        <v>110.23</v>
      </c>
      <c r="V126" s="43">
        <f t="shared" si="71"/>
        <v>110.23</v>
      </c>
      <c r="W126" s="43">
        <f t="shared" si="71"/>
        <v>110.23</v>
      </c>
      <c r="X126" s="43">
        <f t="shared" si="71"/>
        <v>110.23</v>
      </c>
      <c r="Y126" s="43">
        <f t="shared" si="71"/>
        <v>110.23</v>
      </c>
      <c r="Z126" s="43">
        <f t="shared" si="71"/>
        <v>110.23</v>
      </c>
      <c r="AA126" s="43">
        <f t="shared" si="71"/>
        <v>110.23</v>
      </c>
    </row>
    <row r="127" spans="1:27" ht="12.75" customHeight="1" collapsed="1" x14ac:dyDescent="0.2">
      <c r="A127" s="97" t="s">
        <v>2533</v>
      </c>
      <c r="B127" s="27" t="str">
        <f>"25"&amp;"."&amp;$B$801&amp;"."&amp;$B$802</f>
        <v>25.01.2023</v>
      </c>
      <c r="C127" s="89" t="s">
        <v>74</v>
      </c>
      <c r="D127" s="90">
        <f>ROUND(((D128+D129+D131+D130)/1000),5)</f>
        <v>1.3208500000000001</v>
      </c>
      <c r="E127" s="90">
        <f>ROUND(((E128+E129+E131+E130)/1000),5)</f>
        <v>1.2855300000000001</v>
      </c>
      <c r="F127" s="90">
        <f>ROUND(((F128+F129+F131+F130)/1000),5)</f>
        <v>1.2541599999999999</v>
      </c>
      <c r="G127" s="90">
        <f t="shared" ref="G127:AA127" si="72">ROUND(((G128+G129+G131+G130)/1000),5)</f>
        <v>1.2558100000000001</v>
      </c>
      <c r="H127" s="90">
        <f t="shared" si="72"/>
        <v>1.3123400000000001</v>
      </c>
      <c r="I127" s="90">
        <f t="shared" si="72"/>
        <v>1.3602300000000001</v>
      </c>
      <c r="J127" s="90">
        <f t="shared" si="72"/>
        <v>1.7297199999999999</v>
      </c>
      <c r="K127" s="90">
        <f t="shared" si="72"/>
        <v>1.98194</v>
      </c>
      <c r="L127" s="90">
        <f t="shared" si="72"/>
        <v>2.08656</v>
      </c>
      <c r="M127" s="90">
        <f t="shared" si="72"/>
        <v>2.10019</v>
      </c>
      <c r="N127" s="90">
        <f t="shared" si="72"/>
        <v>2.1157300000000001</v>
      </c>
      <c r="O127" s="90">
        <f t="shared" si="72"/>
        <v>2.13903</v>
      </c>
      <c r="P127" s="90">
        <f t="shared" si="72"/>
        <v>2.1236700000000002</v>
      </c>
      <c r="Q127" s="90">
        <f t="shared" si="72"/>
        <v>2.1287500000000001</v>
      </c>
      <c r="R127" s="90">
        <f t="shared" si="72"/>
        <v>2.1258699999999999</v>
      </c>
      <c r="S127" s="90">
        <f t="shared" si="72"/>
        <v>2.0967199999999999</v>
      </c>
      <c r="T127" s="90">
        <f t="shared" si="72"/>
        <v>2.0954000000000002</v>
      </c>
      <c r="U127" s="90">
        <f t="shared" si="72"/>
        <v>2.1092399999999998</v>
      </c>
      <c r="V127" s="90">
        <f t="shared" si="72"/>
        <v>2.10575</v>
      </c>
      <c r="W127" s="90">
        <f t="shared" si="72"/>
        <v>2.1205500000000002</v>
      </c>
      <c r="X127" s="90">
        <f t="shared" si="72"/>
        <v>2.0890599999999999</v>
      </c>
      <c r="Y127" s="90">
        <f t="shared" si="72"/>
        <v>1.9730700000000001</v>
      </c>
      <c r="Z127" s="90">
        <f t="shared" si="72"/>
        <v>1.8149</v>
      </c>
      <c r="AA127" s="90">
        <f t="shared" si="72"/>
        <v>1.3783799999999999</v>
      </c>
    </row>
    <row r="128" spans="1:27" ht="12.75" hidden="1" customHeight="1" outlineLevel="1" x14ac:dyDescent="0.2">
      <c r="A128" s="98" t="s">
        <v>2534</v>
      </c>
      <c r="B128" s="62" t="s">
        <v>236</v>
      </c>
      <c r="C128" s="42" t="s">
        <v>77</v>
      </c>
      <c r="D128" s="43">
        <v>1137.73</v>
      </c>
      <c r="E128" s="43">
        <v>1102.4100000000001</v>
      </c>
      <c r="F128" s="43">
        <v>1071.04</v>
      </c>
      <c r="G128" s="43">
        <v>1072.69</v>
      </c>
      <c r="H128" s="43">
        <v>1129.22</v>
      </c>
      <c r="I128" s="43">
        <v>1177.1099999999999</v>
      </c>
      <c r="J128" s="43">
        <v>1546.6</v>
      </c>
      <c r="K128" s="43">
        <v>1798.82</v>
      </c>
      <c r="L128" s="43">
        <v>1903.44</v>
      </c>
      <c r="M128" s="43">
        <v>1917.07</v>
      </c>
      <c r="N128" s="43">
        <v>1932.61</v>
      </c>
      <c r="O128" s="43">
        <v>1955.91</v>
      </c>
      <c r="P128" s="43">
        <v>1940.55</v>
      </c>
      <c r="Q128" s="43">
        <v>1945.63</v>
      </c>
      <c r="R128" s="43">
        <v>1942.75</v>
      </c>
      <c r="S128" s="43">
        <v>1913.6</v>
      </c>
      <c r="T128" s="43">
        <v>1912.28</v>
      </c>
      <c r="U128" s="43">
        <v>1926.12</v>
      </c>
      <c r="V128" s="43">
        <v>1922.63</v>
      </c>
      <c r="W128" s="43">
        <v>1937.43</v>
      </c>
      <c r="X128" s="43">
        <v>1905.94</v>
      </c>
      <c r="Y128" s="43">
        <v>1789.95</v>
      </c>
      <c r="Z128" s="43">
        <v>1631.78</v>
      </c>
      <c r="AA128" s="43">
        <v>1195.26</v>
      </c>
    </row>
    <row r="129" spans="1:27" ht="12.75" hidden="1" customHeight="1" outlineLevel="1" x14ac:dyDescent="0.2">
      <c r="A129" s="98" t="s">
        <v>2535</v>
      </c>
      <c r="B129" s="62" t="s">
        <v>88</v>
      </c>
      <c r="C129" s="42" t="s">
        <v>77</v>
      </c>
      <c r="D129" s="43">
        <f t="shared" ref="D129:AA129" si="73">$D$9</f>
        <v>66.180000000000007</v>
      </c>
      <c r="E129" s="43">
        <f t="shared" si="73"/>
        <v>66.180000000000007</v>
      </c>
      <c r="F129" s="43">
        <f t="shared" si="73"/>
        <v>66.180000000000007</v>
      </c>
      <c r="G129" s="43">
        <f t="shared" si="73"/>
        <v>66.180000000000007</v>
      </c>
      <c r="H129" s="43">
        <f t="shared" si="73"/>
        <v>66.180000000000007</v>
      </c>
      <c r="I129" s="43">
        <f t="shared" si="73"/>
        <v>66.180000000000007</v>
      </c>
      <c r="J129" s="43">
        <f t="shared" si="73"/>
        <v>66.180000000000007</v>
      </c>
      <c r="K129" s="43">
        <f t="shared" si="73"/>
        <v>66.180000000000007</v>
      </c>
      <c r="L129" s="43">
        <f t="shared" si="73"/>
        <v>66.180000000000007</v>
      </c>
      <c r="M129" s="43">
        <f t="shared" si="73"/>
        <v>66.180000000000007</v>
      </c>
      <c r="N129" s="43">
        <f t="shared" si="73"/>
        <v>66.180000000000007</v>
      </c>
      <c r="O129" s="43">
        <f t="shared" si="73"/>
        <v>66.180000000000007</v>
      </c>
      <c r="P129" s="43">
        <f t="shared" si="73"/>
        <v>66.180000000000007</v>
      </c>
      <c r="Q129" s="43">
        <f t="shared" si="73"/>
        <v>66.180000000000007</v>
      </c>
      <c r="R129" s="43">
        <f t="shared" si="73"/>
        <v>66.180000000000007</v>
      </c>
      <c r="S129" s="43">
        <f t="shared" si="73"/>
        <v>66.180000000000007</v>
      </c>
      <c r="T129" s="43">
        <f t="shared" si="73"/>
        <v>66.180000000000007</v>
      </c>
      <c r="U129" s="43">
        <f t="shared" si="73"/>
        <v>66.180000000000007</v>
      </c>
      <c r="V129" s="43">
        <f t="shared" si="73"/>
        <v>66.180000000000007</v>
      </c>
      <c r="W129" s="43">
        <f t="shared" si="73"/>
        <v>66.180000000000007</v>
      </c>
      <c r="X129" s="43">
        <f t="shared" si="73"/>
        <v>66.180000000000007</v>
      </c>
      <c r="Y129" s="43">
        <f t="shared" si="73"/>
        <v>66.180000000000007</v>
      </c>
      <c r="Z129" s="43">
        <f t="shared" si="73"/>
        <v>66.180000000000007</v>
      </c>
      <c r="AA129" s="43">
        <f t="shared" si="73"/>
        <v>66.180000000000007</v>
      </c>
    </row>
    <row r="130" spans="1:27" ht="12.75" hidden="1" customHeight="1" outlineLevel="1" x14ac:dyDescent="0.2">
      <c r="A130" s="98" t="s">
        <v>2536</v>
      </c>
      <c r="B130" s="62" t="s">
        <v>81</v>
      </c>
      <c r="C130" s="42" t="s">
        <v>77</v>
      </c>
      <c r="D130" s="43">
        <v>6.71</v>
      </c>
      <c r="E130" s="43">
        <v>6.71</v>
      </c>
      <c r="F130" s="43">
        <v>6.71</v>
      </c>
      <c r="G130" s="43">
        <v>6.71</v>
      </c>
      <c r="H130" s="43">
        <v>6.71</v>
      </c>
      <c r="I130" s="43">
        <v>6.71</v>
      </c>
      <c r="J130" s="43">
        <v>6.71</v>
      </c>
      <c r="K130" s="43">
        <v>6.71</v>
      </c>
      <c r="L130" s="43">
        <v>6.71</v>
      </c>
      <c r="M130" s="43">
        <v>6.71</v>
      </c>
      <c r="N130" s="43">
        <v>6.71</v>
      </c>
      <c r="O130" s="43">
        <v>6.71</v>
      </c>
      <c r="P130" s="43">
        <v>6.71</v>
      </c>
      <c r="Q130" s="43">
        <v>6.71</v>
      </c>
      <c r="R130" s="43">
        <v>6.71</v>
      </c>
      <c r="S130" s="43">
        <v>6.71</v>
      </c>
      <c r="T130" s="43">
        <v>6.71</v>
      </c>
      <c r="U130" s="43">
        <v>6.71</v>
      </c>
      <c r="V130" s="43">
        <v>6.71</v>
      </c>
      <c r="W130" s="43">
        <v>6.71</v>
      </c>
      <c r="X130" s="43">
        <v>6.71</v>
      </c>
      <c r="Y130" s="43">
        <v>6.71</v>
      </c>
      <c r="Z130" s="43">
        <v>6.71</v>
      </c>
      <c r="AA130" s="43">
        <v>6.71</v>
      </c>
    </row>
    <row r="131" spans="1:27" ht="12.75" hidden="1" customHeight="1" outlineLevel="1" x14ac:dyDescent="0.2">
      <c r="A131" s="98" t="s">
        <v>2537</v>
      </c>
      <c r="B131" s="62" t="s">
        <v>79</v>
      </c>
      <c r="C131" s="42" t="s">
        <v>77</v>
      </c>
      <c r="D131" s="43">
        <f>$D$11</f>
        <v>110.23</v>
      </c>
      <c r="E131" s="43">
        <f t="shared" ref="E131:AA131" si="74">$D$11</f>
        <v>110.23</v>
      </c>
      <c r="F131" s="43">
        <f t="shared" si="74"/>
        <v>110.23</v>
      </c>
      <c r="G131" s="43">
        <f t="shared" si="74"/>
        <v>110.23</v>
      </c>
      <c r="H131" s="43">
        <f t="shared" si="74"/>
        <v>110.23</v>
      </c>
      <c r="I131" s="43">
        <f t="shared" si="74"/>
        <v>110.23</v>
      </c>
      <c r="J131" s="43">
        <f t="shared" si="74"/>
        <v>110.23</v>
      </c>
      <c r="K131" s="43">
        <f t="shared" si="74"/>
        <v>110.23</v>
      </c>
      <c r="L131" s="43">
        <f t="shared" si="74"/>
        <v>110.23</v>
      </c>
      <c r="M131" s="43">
        <f t="shared" si="74"/>
        <v>110.23</v>
      </c>
      <c r="N131" s="43">
        <f t="shared" si="74"/>
        <v>110.23</v>
      </c>
      <c r="O131" s="43">
        <f t="shared" si="74"/>
        <v>110.23</v>
      </c>
      <c r="P131" s="43">
        <f t="shared" si="74"/>
        <v>110.23</v>
      </c>
      <c r="Q131" s="43">
        <f t="shared" si="74"/>
        <v>110.23</v>
      </c>
      <c r="R131" s="43">
        <f t="shared" si="74"/>
        <v>110.23</v>
      </c>
      <c r="S131" s="43">
        <f t="shared" si="74"/>
        <v>110.23</v>
      </c>
      <c r="T131" s="43">
        <f t="shared" si="74"/>
        <v>110.23</v>
      </c>
      <c r="U131" s="43">
        <f t="shared" si="74"/>
        <v>110.23</v>
      </c>
      <c r="V131" s="43">
        <f t="shared" si="74"/>
        <v>110.23</v>
      </c>
      <c r="W131" s="43">
        <f t="shared" si="74"/>
        <v>110.23</v>
      </c>
      <c r="X131" s="43">
        <f t="shared" si="74"/>
        <v>110.23</v>
      </c>
      <c r="Y131" s="43">
        <f t="shared" si="74"/>
        <v>110.23</v>
      </c>
      <c r="Z131" s="43">
        <f t="shared" si="74"/>
        <v>110.23</v>
      </c>
      <c r="AA131" s="43">
        <f t="shared" si="74"/>
        <v>110.23</v>
      </c>
    </row>
    <row r="132" spans="1:27" ht="12.75" customHeight="1" collapsed="1" x14ac:dyDescent="0.2">
      <c r="A132" s="97" t="s">
        <v>2538</v>
      </c>
      <c r="B132" s="27" t="str">
        <f>"26"&amp;"."&amp;$B$801&amp;"."&amp;$B$802</f>
        <v>26.01.2023</v>
      </c>
      <c r="C132" s="89" t="s">
        <v>74</v>
      </c>
      <c r="D132" s="90">
        <f>ROUND(((D133+D134+D136+D135)/1000),5)</f>
        <v>1.38313</v>
      </c>
      <c r="E132" s="90">
        <f>ROUND(((E133+E134+E136+E135)/1000),5)</f>
        <v>1.35381</v>
      </c>
      <c r="F132" s="90">
        <f>ROUND(((F133+F134+F136+F135)/1000),5)</f>
        <v>1.29938</v>
      </c>
      <c r="G132" s="90">
        <f t="shared" ref="G132:AA132" si="75">ROUND(((G133+G134+G136+G135)/1000),5)</f>
        <v>1.3212900000000001</v>
      </c>
      <c r="H132" s="90">
        <f t="shared" si="75"/>
        <v>1.37784</v>
      </c>
      <c r="I132" s="90">
        <f t="shared" si="75"/>
        <v>1.53511</v>
      </c>
      <c r="J132" s="90">
        <f t="shared" si="75"/>
        <v>1.8145800000000001</v>
      </c>
      <c r="K132" s="90">
        <f t="shared" si="75"/>
        <v>2.0127999999999999</v>
      </c>
      <c r="L132" s="90">
        <f t="shared" si="75"/>
        <v>2.1041699999999999</v>
      </c>
      <c r="M132" s="90">
        <f t="shared" si="75"/>
        <v>2.1168800000000001</v>
      </c>
      <c r="N132" s="90">
        <f t="shared" si="75"/>
        <v>2.1308699999999998</v>
      </c>
      <c r="O132" s="90">
        <f t="shared" si="75"/>
        <v>2.1531400000000001</v>
      </c>
      <c r="P132" s="90">
        <f t="shared" si="75"/>
        <v>2.13991</v>
      </c>
      <c r="Q132" s="90">
        <f t="shared" si="75"/>
        <v>2.1428500000000001</v>
      </c>
      <c r="R132" s="90">
        <f t="shared" si="75"/>
        <v>2.1404000000000001</v>
      </c>
      <c r="S132" s="90">
        <f t="shared" si="75"/>
        <v>2.1070700000000002</v>
      </c>
      <c r="T132" s="90">
        <f t="shared" si="75"/>
        <v>2.10493</v>
      </c>
      <c r="U132" s="90">
        <f t="shared" si="75"/>
        <v>2.1197499999999998</v>
      </c>
      <c r="V132" s="90">
        <f t="shared" si="75"/>
        <v>2.1174499999999998</v>
      </c>
      <c r="W132" s="90">
        <f t="shared" si="75"/>
        <v>2.1301800000000002</v>
      </c>
      <c r="X132" s="90">
        <f t="shared" si="75"/>
        <v>2.1015100000000002</v>
      </c>
      <c r="Y132" s="90">
        <f t="shared" si="75"/>
        <v>1.9537</v>
      </c>
      <c r="Z132" s="90">
        <f t="shared" si="75"/>
        <v>1.83477</v>
      </c>
      <c r="AA132" s="90">
        <f t="shared" si="75"/>
        <v>1.4062399999999999</v>
      </c>
    </row>
    <row r="133" spans="1:27" ht="12.75" hidden="1" customHeight="1" outlineLevel="1" x14ac:dyDescent="0.2">
      <c r="A133" s="98" t="s">
        <v>2539</v>
      </c>
      <c r="B133" s="62" t="s">
        <v>236</v>
      </c>
      <c r="C133" s="42" t="s">
        <v>77</v>
      </c>
      <c r="D133" s="43">
        <v>1200.01</v>
      </c>
      <c r="E133" s="43">
        <v>1170.69</v>
      </c>
      <c r="F133" s="43">
        <v>1116.26</v>
      </c>
      <c r="G133" s="43">
        <v>1138.17</v>
      </c>
      <c r="H133" s="43">
        <v>1194.72</v>
      </c>
      <c r="I133" s="43">
        <v>1351.99</v>
      </c>
      <c r="J133" s="43">
        <v>1631.46</v>
      </c>
      <c r="K133" s="43">
        <v>1829.68</v>
      </c>
      <c r="L133" s="43">
        <v>1921.05</v>
      </c>
      <c r="M133" s="43">
        <v>1933.76</v>
      </c>
      <c r="N133" s="43">
        <v>1947.75</v>
      </c>
      <c r="O133" s="43">
        <v>1970.02</v>
      </c>
      <c r="P133" s="43">
        <v>1956.79</v>
      </c>
      <c r="Q133" s="43">
        <v>1959.73</v>
      </c>
      <c r="R133" s="43">
        <v>1957.28</v>
      </c>
      <c r="S133" s="43">
        <v>1923.95</v>
      </c>
      <c r="T133" s="43">
        <v>1921.81</v>
      </c>
      <c r="U133" s="43">
        <v>1936.63</v>
      </c>
      <c r="V133" s="43">
        <v>1934.33</v>
      </c>
      <c r="W133" s="43">
        <v>1947.06</v>
      </c>
      <c r="X133" s="43">
        <v>1918.39</v>
      </c>
      <c r="Y133" s="43">
        <v>1770.58</v>
      </c>
      <c r="Z133" s="43">
        <v>1651.65</v>
      </c>
      <c r="AA133" s="43">
        <v>1223.1199999999999</v>
      </c>
    </row>
    <row r="134" spans="1:27" ht="12.75" hidden="1" customHeight="1" outlineLevel="1" x14ac:dyDescent="0.2">
      <c r="A134" s="98" t="s">
        <v>2540</v>
      </c>
      <c r="B134" s="62" t="s">
        <v>88</v>
      </c>
      <c r="C134" s="42" t="s">
        <v>77</v>
      </c>
      <c r="D134" s="43">
        <f t="shared" ref="D134:AA134" si="76">$D$9</f>
        <v>66.180000000000007</v>
      </c>
      <c r="E134" s="43">
        <f t="shared" si="76"/>
        <v>66.180000000000007</v>
      </c>
      <c r="F134" s="43">
        <f t="shared" si="76"/>
        <v>66.180000000000007</v>
      </c>
      <c r="G134" s="43">
        <f t="shared" si="76"/>
        <v>66.180000000000007</v>
      </c>
      <c r="H134" s="43">
        <f t="shared" si="76"/>
        <v>66.180000000000007</v>
      </c>
      <c r="I134" s="43">
        <f t="shared" si="76"/>
        <v>66.180000000000007</v>
      </c>
      <c r="J134" s="43">
        <f t="shared" si="76"/>
        <v>66.180000000000007</v>
      </c>
      <c r="K134" s="43">
        <f t="shared" si="76"/>
        <v>66.180000000000007</v>
      </c>
      <c r="L134" s="43">
        <f t="shared" si="76"/>
        <v>66.180000000000007</v>
      </c>
      <c r="M134" s="43">
        <f t="shared" si="76"/>
        <v>66.180000000000007</v>
      </c>
      <c r="N134" s="43">
        <f t="shared" si="76"/>
        <v>66.180000000000007</v>
      </c>
      <c r="O134" s="43">
        <f t="shared" si="76"/>
        <v>66.180000000000007</v>
      </c>
      <c r="P134" s="43">
        <f t="shared" si="76"/>
        <v>66.180000000000007</v>
      </c>
      <c r="Q134" s="43">
        <f t="shared" si="76"/>
        <v>66.180000000000007</v>
      </c>
      <c r="R134" s="43">
        <f t="shared" si="76"/>
        <v>66.180000000000007</v>
      </c>
      <c r="S134" s="43">
        <f t="shared" si="76"/>
        <v>66.180000000000007</v>
      </c>
      <c r="T134" s="43">
        <f t="shared" si="76"/>
        <v>66.180000000000007</v>
      </c>
      <c r="U134" s="43">
        <f t="shared" si="76"/>
        <v>66.180000000000007</v>
      </c>
      <c r="V134" s="43">
        <f t="shared" si="76"/>
        <v>66.180000000000007</v>
      </c>
      <c r="W134" s="43">
        <f t="shared" si="76"/>
        <v>66.180000000000007</v>
      </c>
      <c r="X134" s="43">
        <f t="shared" si="76"/>
        <v>66.180000000000007</v>
      </c>
      <c r="Y134" s="43">
        <f t="shared" si="76"/>
        <v>66.180000000000007</v>
      </c>
      <c r="Z134" s="43">
        <f t="shared" si="76"/>
        <v>66.180000000000007</v>
      </c>
      <c r="AA134" s="43">
        <f t="shared" si="76"/>
        <v>66.180000000000007</v>
      </c>
    </row>
    <row r="135" spans="1:27" ht="12.75" hidden="1" customHeight="1" outlineLevel="1" x14ac:dyDescent="0.2">
      <c r="A135" s="98" t="s">
        <v>2541</v>
      </c>
      <c r="B135" s="62" t="s">
        <v>81</v>
      </c>
      <c r="C135" s="42" t="s">
        <v>77</v>
      </c>
      <c r="D135" s="43">
        <v>6.71</v>
      </c>
      <c r="E135" s="43">
        <v>6.71</v>
      </c>
      <c r="F135" s="43">
        <v>6.71</v>
      </c>
      <c r="G135" s="43">
        <v>6.71</v>
      </c>
      <c r="H135" s="43">
        <v>6.71</v>
      </c>
      <c r="I135" s="43">
        <v>6.71</v>
      </c>
      <c r="J135" s="43">
        <v>6.71</v>
      </c>
      <c r="K135" s="43">
        <v>6.71</v>
      </c>
      <c r="L135" s="43">
        <v>6.71</v>
      </c>
      <c r="M135" s="43">
        <v>6.71</v>
      </c>
      <c r="N135" s="43">
        <v>6.71</v>
      </c>
      <c r="O135" s="43">
        <v>6.71</v>
      </c>
      <c r="P135" s="43">
        <v>6.71</v>
      </c>
      <c r="Q135" s="43">
        <v>6.71</v>
      </c>
      <c r="R135" s="43">
        <v>6.71</v>
      </c>
      <c r="S135" s="43">
        <v>6.71</v>
      </c>
      <c r="T135" s="43">
        <v>6.71</v>
      </c>
      <c r="U135" s="43">
        <v>6.71</v>
      </c>
      <c r="V135" s="43">
        <v>6.71</v>
      </c>
      <c r="W135" s="43">
        <v>6.71</v>
      </c>
      <c r="X135" s="43">
        <v>6.71</v>
      </c>
      <c r="Y135" s="43">
        <v>6.71</v>
      </c>
      <c r="Z135" s="43">
        <v>6.71</v>
      </c>
      <c r="AA135" s="43">
        <v>6.71</v>
      </c>
    </row>
    <row r="136" spans="1:27" ht="12.75" hidden="1" customHeight="1" outlineLevel="1" x14ac:dyDescent="0.2">
      <c r="A136" s="98" t="s">
        <v>2542</v>
      </c>
      <c r="B136" s="62" t="s">
        <v>79</v>
      </c>
      <c r="C136" s="42" t="s">
        <v>77</v>
      </c>
      <c r="D136" s="43">
        <f>$D$11</f>
        <v>110.23</v>
      </c>
      <c r="E136" s="43">
        <f t="shared" ref="E136:AA136" si="77">$D$11</f>
        <v>110.23</v>
      </c>
      <c r="F136" s="43">
        <f t="shared" si="77"/>
        <v>110.23</v>
      </c>
      <c r="G136" s="43">
        <f t="shared" si="77"/>
        <v>110.23</v>
      </c>
      <c r="H136" s="43">
        <f t="shared" si="77"/>
        <v>110.23</v>
      </c>
      <c r="I136" s="43">
        <f t="shared" si="77"/>
        <v>110.23</v>
      </c>
      <c r="J136" s="43">
        <f t="shared" si="77"/>
        <v>110.23</v>
      </c>
      <c r="K136" s="43">
        <f t="shared" si="77"/>
        <v>110.23</v>
      </c>
      <c r="L136" s="43">
        <f t="shared" si="77"/>
        <v>110.23</v>
      </c>
      <c r="M136" s="43">
        <f t="shared" si="77"/>
        <v>110.23</v>
      </c>
      <c r="N136" s="43">
        <f t="shared" si="77"/>
        <v>110.23</v>
      </c>
      <c r="O136" s="43">
        <f t="shared" si="77"/>
        <v>110.23</v>
      </c>
      <c r="P136" s="43">
        <f t="shared" si="77"/>
        <v>110.23</v>
      </c>
      <c r="Q136" s="43">
        <f t="shared" si="77"/>
        <v>110.23</v>
      </c>
      <c r="R136" s="43">
        <f t="shared" si="77"/>
        <v>110.23</v>
      </c>
      <c r="S136" s="43">
        <f t="shared" si="77"/>
        <v>110.23</v>
      </c>
      <c r="T136" s="43">
        <f t="shared" si="77"/>
        <v>110.23</v>
      </c>
      <c r="U136" s="43">
        <f t="shared" si="77"/>
        <v>110.23</v>
      </c>
      <c r="V136" s="43">
        <f t="shared" si="77"/>
        <v>110.23</v>
      </c>
      <c r="W136" s="43">
        <f t="shared" si="77"/>
        <v>110.23</v>
      </c>
      <c r="X136" s="43">
        <f t="shared" si="77"/>
        <v>110.23</v>
      </c>
      <c r="Y136" s="43">
        <f t="shared" si="77"/>
        <v>110.23</v>
      </c>
      <c r="Z136" s="43">
        <f t="shared" si="77"/>
        <v>110.23</v>
      </c>
      <c r="AA136" s="43">
        <f t="shared" si="77"/>
        <v>110.23</v>
      </c>
    </row>
    <row r="137" spans="1:27" ht="12.75" customHeight="1" collapsed="1" x14ac:dyDescent="0.2">
      <c r="A137" s="97" t="s">
        <v>2543</v>
      </c>
      <c r="B137" s="27" t="str">
        <f>"27"&amp;"."&amp;$B$801&amp;"."&amp;$B$802</f>
        <v>27.01.2023</v>
      </c>
      <c r="C137" s="89" t="s">
        <v>74</v>
      </c>
      <c r="D137" s="90">
        <f>ROUND(((D138+D139+D141+D140)/1000),5)</f>
        <v>1.37459</v>
      </c>
      <c r="E137" s="90">
        <f>ROUND(((E138+E139+E141+E140)/1000),5)</f>
        <v>1.35351</v>
      </c>
      <c r="F137" s="90">
        <f>ROUND(((F138+F139+F141+F140)/1000),5)</f>
        <v>1.3209500000000001</v>
      </c>
      <c r="G137" s="90">
        <f t="shared" ref="G137:AA137" si="78">ROUND(((G138+G139+G141+G140)/1000),5)</f>
        <v>1.3198000000000001</v>
      </c>
      <c r="H137" s="90">
        <f t="shared" si="78"/>
        <v>1.3911800000000001</v>
      </c>
      <c r="I137" s="90">
        <f t="shared" si="78"/>
        <v>1.4956100000000001</v>
      </c>
      <c r="J137" s="90">
        <f t="shared" si="78"/>
        <v>1.77092</v>
      </c>
      <c r="K137" s="90">
        <f t="shared" si="78"/>
        <v>2.0266000000000002</v>
      </c>
      <c r="L137" s="90">
        <f t="shared" si="78"/>
        <v>2.1135100000000002</v>
      </c>
      <c r="M137" s="90">
        <f t="shared" si="78"/>
        <v>2.1218499999999998</v>
      </c>
      <c r="N137" s="90">
        <f t="shared" si="78"/>
        <v>2.1441499999999998</v>
      </c>
      <c r="O137" s="90">
        <f t="shared" si="78"/>
        <v>2.1710799999999999</v>
      </c>
      <c r="P137" s="90">
        <f t="shared" si="78"/>
        <v>2.16167</v>
      </c>
      <c r="Q137" s="90">
        <f t="shared" si="78"/>
        <v>2.1645799999999999</v>
      </c>
      <c r="R137" s="90">
        <f t="shared" si="78"/>
        <v>2.1620499999999998</v>
      </c>
      <c r="S137" s="90">
        <f t="shared" si="78"/>
        <v>2.1547399999999999</v>
      </c>
      <c r="T137" s="90">
        <f t="shared" si="78"/>
        <v>2.1138400000000002</v>
      </c>
      <c r="U137" s="90">
        <f t="shared" si="78"/>
        <v>2.1282399999999999</v>
      </c>
      <c r="V137" s="90">
        <f t="shared" si="78"/>
        <v>2.1257899999999998</v>
      </c>
      <c r="W137" s="90">
        <f t="shared" si="78"/>
        <v>2.1405500000000002</v>
      </c>
      <c r="X137" s="90">
        <f t="shared" si="78"/>
        <v>2.1032199999999999</v>
      </c>
      <c r="Y137" s="90">
        <f t="shared" si="78"/>
        <v>1.9926699999999999</v>
      </c>
      <c r="Z137" s="90">
        <f t="shared" si="78"/>
        <v>1.8200700000000001</v>
      </c>
      <c r="AA137" s="90">
        <f t="shared" si="78"/>
        <v>1.4832700000000001</v>
      </c>
    </row>
    <row r="138" spans="1:27" ht="12.75" hidden="1" customHeight="1" outlineLevel="1" x14ac:dyDescent="0.2">
      <c r="A138" s="98" t="s">
        <v>2544</v>
      </c>
      <c r="B138" s="62" t="s">
        <v>236</v>
      </c>
      <c r="C138" s="42" t="s">
        <v>77</v>
      </c>
      <c r="D138" s="43">
        <v>1191.47</v>
      </c>
      <c r="E138" s="43">
        <v>1170.3900000000001</v>
      </c>
      <c r="F138" s="43">
        <v>1137.83</v>
      </c>
      <c r="G138" s="43">
        <v>1136.68</v>
      </c>
      <c r="H138" s="43">
        <v>1208.06</v>
      </c>
      <c r="I138" s="43">
        <v>1312.49</v>
      </c>
      <c r="J138" s="43">
        <v>1587.8</v>
      </c>
      <c r="K138" s="43">
        <v>1843.48</v>
      </c>
      <c r="L138" s="43">
        <v>1930.39</v>
      </c>
      <c r="M138" s="43">
        <v>1938.73</v>
      </c>
      <c r="N138" s="43">
        <v>1961.03</v>
      </c>
      <c r="O138" s="43">
        <v>1987.96</v>
      </c>
      <c r="P138" s="43">
        <v>1978.55</v>
      </c>
      <c r="Q138" s="43">
        <v>1981.46</v>
      </c>
      <c r="R138" s="43">
        <v>1978.93</v>
      </c>
      <c r="S138" s="43">
        <v>1971.62</v>
      </c>
      <c r="T138" s="43">
        <v>1930.72</v>
      </c>
      <c r="U138" s="43">
        <v>1945.12</v>
      </c>
      <c r="V138" s="43">
        <v>1942.67</v>
      </c>
      <c r="W138" s="43">
        <v>1957.43</v>
      </c>
      <c r="X138" s="43">
        <v>1920.1</v>
      </c>
      <c r="Y138" s="43">
        <v>1809.55</v>
      </c>
      <c r="Z138" s="43">
        <v>1636.95</v>
      </c>
      <c r="AA138" s="43">
        <v>1300.1500000000001</v>
      </c>
    </row>
    <row r="139" spans="1:27" ht="12.75" hidden="1" customHeight="1" outlineLevel="1" x14ac:dyDescent="0.2">
      <c r="A139" s="98" t="s">
        <v>2545</v>
      </c>
      <c r="B139" s="62" t="s">
        <v>88</v>
      </c>
      <c r="C139" s="42" t="s">
        <v>77</v>
      </c>
      <c r="D139" s="43">
        <f t="shared" ref="D139:AA139" si="79">$D$9</f>
        <v>66.180000000000007</v>
      </c>
      <c r="E139" s="43">
        <f t="shared" si="79"/>
        <v>66.180000000000007</v>
      </c>
      <c r="F139" s="43">
        <f t="shared" si="79"/>
        <v>66.180000000000007</v>
      </c>
      <c r="G139" s="43">
        <f t="shared" si="79"/>
        <v>66.180000000000007</v>
      </c>
      <c r="H139" s="43">
        <f t="shared" si="79"/>
        <v>66.180000000000007</v>
      </c>
      <c r="I139" s="43">
        <f t="shared" si="79"/>
        <v>66.180000000000007</v>
      </c>
      <c r="J139" s="43">
        <f t="shared" si="79"/>
        <v>66.180000000000007</v>
      </c>
      <c r="K139" s="43">
        <f t="shared" si="79"/>
        <v>66.180000000000007</v>
      </c>
      <c r="L139" s="43">
        <f t="shared" si="79"/>
        <v>66.180000000000007</v>
      </c>
      <c r="M139" s="43">
        <f t="shared" si="79"/>
        <v>66.180000000000007</v>
      </c>
      <c r="N139" s="43">
        <f t="shared" si="79"/>
        <v>66.180000000000007</v>
      </c>
      <c r="O139" s="43">
        <f t="shared" si="79"/>
        <v>66.180000000000007</v>
      </c>
      <c r="P139" s="43">
        <f t="shared" si="79"/>
        <v>66.180000000000007</v>
      </c>
      <c r="Q139" s="43">
        <f t="shared" si="79"/>
        <v>66.180000000000007</v>
      </c>
      <c r="R139" s="43">
        <f t="shared" si="79"/>
        <v>66.180000000000007</v>
      </c>
      <c r="S139" s="43">
        <f t="shared" si="79"/>
        <v>66.180000000000007</v>
      </c>
      <c r="T139" s="43">
        <f t="shared" si="79"/>
        <v>66.180000000000007</v>
      </c>
      <c r="U139" s="43">
        <f t="shared" si="79"/>
        <v>66.180000000000007</v>
      </c>
      <c r="V139" s="43">
        <f t="shared" si="79"/>
        <v>66.180000000000007</v>
      </c>
      <c r="W139" s="43">
        <f t="shared" si="79"/>
        <v>66.180000000000007</v>
      </c>
      <c r="X139" s="43">
        <f t="shared" si="79"/>
        <v>66.180000000000007</v>
      </c>
      <c r="Y139" s="43">
        <f t="shared" si="79"/>
        <v>66.180000000000007</v>
      </c>
      <c r="Z139" s="43">
        <f t="shared" si="79"/>
        <v>66.180000000000007</v>
      </c>
      <c r="AA139" s="43">
        <f t="shared" si="79"/>
        <v>66.180000000000007</v>
      </c>
    </row>
    <row r="140" spans="1:27" ht="12.75" hidden="1" customHeight="1" outlineLevel="1" x14ac:dyDescent="0.2">
      <c r="A140" s="98" t="s">
        <v>2546</v>
      </c>
      <c r="B140" s="62" t="s">
        <v>81</v>
      </c>
      <c r="C140" s="42" t="s">
        <v>77</v>
      </c>
      <c r="D140" s="43">
        <v>6.71</v>
      </c>
      <c r="E140" s="43">
        <v>6.71</v>
      </c>
      <c r="F140" s="43">
        <v>6.71</v>
      </c>
      <c r="G140" s="43">
        <v>6.71</v>
      </c>
      <c r="H140" s="43">
        <v>6.71</v>
      </c>
      <c r="I140" s="43">
        <v>6.71</v>
      </c>
      <c r="J140" s="43">
        <v>6.71</v>
      </c>
      <c r="K140" s="43">
        <v>6.71</v>
      </c>
      <c r="L140" s="43">
        <v>6.71</v>
      </c>
      <c r="M140" s="43">
        <v>6.71</v>
      </c>
      <c r="N140" s="43">
        <v>6.71</v>
      </c>
      <c r="O140" s="43">
        <v>6.71</v>
      </c>
      <c r="P140" s="43">
        <v>6.71</v>
      </c>
      <c r="Q140" s="43">
        <v>6.71</v>
      </c>
      <c r="R140" s="43">
        <v>6.71</v>
      </c>
      <c r="S140" s="43">
        <v>6.71</v>
      </c>
      <c r="T140" s="43">
        <v>6.71</v>
      </c>
      <c r="U140" s="43">
        <v>6.71</v>
      </c>
      <c r="V140" s="43">
        <v>6.71</v>
      </c>
      <c r="W140" s="43">
        <v>6.71</v>
      </c>
      <c r="X140" s="43">
        <v>6.71</v>
      </c>
      <c r="Y140" s="43">
        <v>6.71</v>
      </c>
      <c r="Z140" s="43">
        <v>6.71</v>
      </c>
      <c r="AA140" s="43">
        <v>6.71</v>
      </c>
    </row>
    <row r="141" spans="1:27" ht="12.75" hidden="1" customHeight="1" outlineLevel="1" x14ac:dyDescent="0.2">
      <c r="A141" s="98" t="s">
        <v>2547</v>
      </c>
      <c r="B141" s="62" t="s">
        <v>79</v>
      </c>
      <c r="C141" s="42" t="s">
        <v>77</v>
      </c>
      <c r="D141" s="43">
        <f>$D$11</f>
        <v>110.23</v>
      </c>
      <c r="E141" s="43">
        <f t="shared" ref="E141:AA141" si="80">$D$11</f>
        <v>110.23</v>
      </c>
      <c r="F141" s="43">
        <f t="shared" si="80"/>
        <v>110.23</v>
      </c>
      <c r="G141" s="43">
        <f t="shared" si="80"/>
        <v>110.23</v>
      </c>
      <c r="H141" s="43">
        <f t="shared" si="80"/>
        <v>110.23</v>
      </c>
      <c r="I141" s="43">
        <f t="shared" si="80"/>
        <v>110.23</v>
      </c>
      <c r="J141" s="43">
        <f t="shared" si="80"/>
        <v>110.23</v>
      </c>
      <c r="K141" s="43">
        <f t="shared" si="80"/>
        <v>110.23</v>
      </c>
      <c r="L141" s="43">
        <f t="shared" si="80"/>
        <v>110.23</v>
      </c>
      <c r="M141" s="43">
        <f t="shared" si="80"/>
        <v>110.23</v>
      </c>
      <c r="N141" s="43">
        <f t="shared" si="80"/>
        <v>110.23</v>
      </c>
      <c r="O141" s="43">
        <f t="shared" si="80"/>
        <v>110.23</v>
      </c>
      <c r="P141" s="43">
        <f t="shared" si="80"/>
        <v>110.23</v>
      </c>
      <c r="Q141" s="43">
        <f t="shared" si="80"/>
        <v>110.23</v>
      </c>
      <c r="R141" s="43">
        <f t="shared" si="80"/>
        <v>110.23</v>
      </c>
      <c r="S141" s="43">
        <f t="shared" si="80"/>
        <v>110.23</v>
      </c>
      <c r="T141" s="43">
        <f t="shared" si="80"/>
        <v>110.23</v>
      </c>
      <c r="U141" s="43">
        <f t="shared" si="80"/>
        <v>110.23</v>
      </c>
      <c r="V141" s="43">
        <f t="shared" si="80"/>
        <v>110.23</v>
      </c>
      <c r="W141" s="43">
        <f t="shared" si="80"/>
        <v>110.23</v>
      </c>
      <c r="X141" s="43">
        <f t="shared" si="80"/>
        <v>110.23</v>
      </c>
      <c r="Y141" s="43">
        <f t="shared" si="80"/>
        <v>110.23</v>
      </c>
      <c r="Z141" s="43">
        <f t="shared" si="80"/>
        <v>110.23</v>
      </c>
      <c r="AA141" s="43">
        <f t="shared" si="80"/>
        <v>110.23</v>
      </c>
    </row>
    <row r="142" spans="1:27" ht="12.75" customHeight="1" collapsed="1" x14ac:dyDescent="0.2">
      <c r="A142" s="97" t="s">
        <v>2548</v>
      </c>
      <c r="B142" s="27" t="str">
        <f>"28"&amp;"."&amp;$B$801&amp;"."&amp;$B$802</f>
        <v>28.01.2023</v>
      </c>
      <c r="C142" s="89" t="s">
        <v>74</v>
      </c>
      <c r="D142" s="90">
        <f>ROUND(((D143+D144+D146+D145)/1000),5)</f>
        <v>1.49004</v>
      </c>
      <c r="E142" s="90">
        <f>ROUND(((E143+E144+E146+E145)/1000),5)</f>
        <v>1.3793899999999999</v>
      </c>
      <c r="F142" s="90">
        <f>ROUND(((F143+F144+F146+F145)/1000),5)</f>
        <v>1.3389</v>
      </c>
      <c r="G142" s="90">
        <f t="shared" ref="G142:AA142" si="81">ROUND(((G143+G144+G146+G145)/1000),5)</f>
        <v>1.31446</v>
      </c>
      <c r="H142" s="90">
        <f t="shared" si="81"/>
        <v>1.3484</v>
      </c>
      <c r="I142" s="90">
        <f t="shared" si="81"/>
        <v>1.38028</v>
      </c>
      <c r="J142" s="90">
        <f t="shared" si="81"/>
        <v>1.4839199999999999</v>
      </c>
      <c r="K142" s="90">
        <f t="shared" si="81"/>
        <v>1.7136899999999999</v>
      </c>
      <c r="L142" s="90">
        <f t="shared" si="81"/>
        <v>1.8573599999999999</v>
      </c>
      <c r="M142" s="90">
        <f t="shared" si="81"/>
        <v>2.0112399999999999</v>
      </c>
      <c r="N142" s="90">
        <f t="shared" si="81"/>
        <v>2.0539100000000001</v>
      </c>
      <c r="O142" s="90">
        <f t="shared" si="81"/>
        <v>2.0628500000000001</v>
      </c>
      <c r="P142" s="90">
        <f t="shared" si="81"/>
        <v>2.06168</v>
      </c>
      <c r="Q142" s="90">
        <f t="shared" si="81"/>
        <v>2.0624899999999999</v>
      </c>
      <c r="R142" s="90">
        <f t="shared" si="81"/>
        <v>2.0622600000000002</v>
      </c>
      <c r="S142" s="90">
        <f t="shared" si="81"/>
        <v>2.0266299999999999</v>
      </c>
      <c r="T142" s="90">
        <f t="shared" si="81"/>
        <v>2.0406200000000001</v>
      </c>
      <c r="U142" s="90">
        <f t="shared" si="81"/>
        <v>2.0686</v>
      </c>
      <c r="V142" s="90">
        <f t="shared" si="81"/>
        <v>2.0688800000000001</v>
      </c>
      <c r="W142" s="90">
        <f t="shared" si="81"/>
        <v>2.06358</v>
      </c>
      <c r="X142" s="90">
        <f t="shared" si="81"/>
        <v>2.0609299999999999</v>
      </c>
      <c r="Y142" s="90">
        <f t="shared" si="81"/>
        <v>1.9202399999999999</v>
      </c>
      <c r="Z142" s="90">
        <f t="shared" si="81"/>
        <v>1.79626</v>
      </c>
      <c r="AA142" s="90">
        <f t="shared" si="81"/>
        <v>1.50244</v>
      </c>
    </row>
    <row r="143" spans="1:27" ht="12.75" hidden="1" customHeight="1" outlineLevel="1" x14ac:dyDescent="0.2">
      <c r="A143" s="98" t="s">
        <v>2549</v>
      </c>
      <c r="B143" s="62" t="s">
        <v>236</v>
      </c>
      <c r="C143" s="42" t="s">
        <v>77</v>
      </c>
      <c r="D143" s="43">
        <v>1306.92</v>
      </c>
      <c r="E143" s="43">
        <v>1196.27</v>
      </c>
      <c r="F143" s="43">
        <v>1155.78</v>
      </c>
      <c r="G143" s="43">
        <v>1131.3399999999999</v>
      </c>
      <c r="H143" s="43">
        <v>1165.28</v>
      </c>
      <c r="I143" s="43">
        <v>1197.1600000000001</v>
      </c>
      <c r="J143" s="43">
        <v>1300.8</v>
      </c>
      <c r="K143" s="43">
        <v>1530.57</v>
      </c>
      <c r="L143" s="43">
        <v>1674.24</v>
      </c>
      <c r="M143" s="43">
        <v>1828.12</v>
      </c>
      <c r="N143" s="43">
        <v>1870.79</v>
      </c>
      <c r="O143" s="43">
        <v>1879.73</v>
      </c>
      <c r="P143" s="43">
        <v>1878.56</v>
      </c>
      <c r="Q143" s="43">
        <v>1879.37</v>
      </c>
      <c r="R143" s="43">
        <v>1879.14</v>
      </c>
      <c r="S143" s="43">
        <v>1843.51</v>
      </c>
      <c r="T143" s="43">
        <v>1857.5</v>
      </c>
      <c r="U143" s="43">
        <v>1885.48</v>
      </c>
      <c r="V143" s="43">
        <v>1885.76</v>
      </c>
      <c r="W143" s="43">
        <v>1880.46</v>
      </c>
      <c r="X143" s="43">
        <v>1877.81</v>
      </c>
      <c r="Y143" s="43">
        <v>1737.12</v>
      </c>
      <c r="Z143" s="43">
        <v>1613.14</v>
      </c>
      <c r="AA143" s="43">
        <v>1319.32</v>
      </c>
    </row>
    <row r="144" spans="1:27" ht="12.75" hidden="1" customHeight="1" outlineLevel="1" x14ac:dyDescent="0.2">
      <c r="A144" s="98" t="s">
        <v>2550</v>
      </c>
      <c r="B144" s="62" t="s">
        <v>88</v>
      </c>
      <c r="C144" s="42" t="s">
        <v>77</v>
      </c>
      <c r="D144" s="43">
        <f t="shared" ref="D144:AA144" si="82">$D$9</f>
        <v>66.180000000000007</v>
      </c>
      <c r="E144" s="43">
        <f t="shared" si="82"/>
        <v>66.180000000000007</v>
      </c>
      <c r="F144" s="43">
        <f t="shared" si="82"/>
        <v>66.180000000000007</v>
      </c>
      <c r="G144" s="43">
        <f t="shared" si="82"/>
        <v>66.180000000000007</v>
      </c>
      <c r="H144" s="43">
        <f t="shared" si="82"/>
        <v>66.180000000000007</v>
      </c>
      <c r="I144" s="43">
        <f t="shared" si="82"/>
        <v>66.180000000000007</v>
      </c>
      <c r="J144" s="43">
        <f t="shared" si="82"/>
        <v>66.180000000000007</v>
      </c>
      <c r="K144" s="43">
        <f t="shared" si="82"/>
        <v>66.180000000000007</v>
      </c>
      <c r="L144" s="43">
        <f t="shared" si="82"/>
        <v>66.180000000000007</v>
      </c>
      <c r="M144" s="43">
        <f t="shared" si="82"/>
        <v>66.180000000000007</v>
      </c>
      <c r="N144" s="43">
        <f t="shared" si="82"/>
        <v>66.180000000000007</v>
      </c>
      <c r="O144" s="43">
        <f t="shared" si="82"/>
        <v>66.180000000000007</v>
      </c>
      <c r="P144" s="43">
        <f t="shared" si="82"/>
        <v>66.180000000000007</v>
      </c>
      <c r="Q144" s="43">
        <f t="shared" si="82"/>
        <v>66.180000000000007</v>
      </c>
      <c r="R144" s="43">
        <f t="shared" si="82"/>
        <v>66.180000000000007</v>
      </c>
      <c r="S144" s="43">
        <f t="shared" si="82"/>
        <v>66.180000000000007</v>
      </c>
      <c r="T144" s="43">
        <f t="shared" si="82"/>
        <v>66.180000000000007</v>
      </c>
      <c r="U144" s="43">
        <f t="shared" si="82"/>
        <v>66.180000000000007</v>
      </c>
      <c r="V144" s="43">
        <f t="shared" si="82"/>
        <v>66.180000000000007</v>
      </c>
      <c r="W144" s="43">
        <f t="shared" si="82"/>
        <v>66.180000000000007</v>
      </c>
      <c r="X144" s="43">
        <f t="shared" si="82"/>
        <v>66.180000000000007</v>
      </c>
      <c r="Y144" s="43">
        <f t="shared" si="82"/>
        <v>66.180000000000007</v>
      </c>
      <c r="Z144" s="43">
        <f t="shared" si="82"/>
        <v>66.180000000000007</v>
      </c>
      <c r="AA144" s="43">
        <f t="shared" si="82"/>
        <v>66.180000000000007</v>
      </c>
    </row>
    <row r="145" spans="1:27" ht="12.75" hidden="1" customHeight="1" outlineLevel="1" x14ac:dyDescent="0.2">
      <c r="A145" s="98" t="s">
        <v>2551</v>
      </c>
      <c r="B145" s="62" t="s">
        <v>81</v>
      </c>
      <c r="C145" s="42" t="s">
        <v>77</v>
      </c>
      <c r="D145" s="43">
        <v>6.71</v>
      </c>
      <c r="E145" s="43">
        <v>6.71</v>
      </c>
      <c r="F145" s="43">
        <v>6.71</v>
      </c>
      <c r="G145" s="43">
        <v>6.71</v>
      </c>
      <c r="H145" s="43">
        <v>6.71</v>
      </c>
      <c r="I145" s="43">
        <v>6.71</v>
      </c>
      <c r="J145" s="43">
        <v>6.71</v>
      </c>
      <c r="K145" s="43">
        <v>6.71</v>
      </c>
      <c r="L145" s="43">
        <v>6.71</v>
      </c>
      <c r="M145" s="43">
        <v>6.71</v>
      </c>
      <c r="N145" s="43">
        <v>6.71</v>
      </c>
      <c r="O145" s="43">
        <v>6.71</v>
      </c>
      <c r="P145" s="43">
        <v>6.71</v>
      </c>
      <c r="Q145" s="43">
        <v>6.71</v>
      </c>
      <c r="R145" s="43">
        <v>6.71</v>
      </c>
      <c r="S145" s="43">
        <v>6.71</v>
      </c>
      <c r="T145" s="43">
        <v>6.71</v>
      </c>
      <c r="U145" s="43">
        <v>6.71</v>
      </c>
      <c r="V145" s="43">
        <v>6.71</v>
      </c>
      <c r="W145" s="43">
        <v>6.71</v>
      </c>
      <c r="X145" s="43">
        <v>6.71</v>
      </c>
      <c r="Y145" s="43">
        <v>6.71</v>
      </c>
      <c r="Z145" s="43">
        <v>6.71</v>
      </c>
      <c r="AA145" s="43">
        <v>6.71</v>
      </c>
    </row>
    <row r="146" spans="1:27" ht="12.75" hidden="1" customHeight="1" outlineLevel="1" x14ac:dyDescent="0.2">
      <c r="A146" s="98" t="s">
        <v>2552</v>
      </c>
      <c r="B146" s="62" t="s">
        <v>79</v>
      </c>
      <c r="C146" s="42" t="s">
        <v>77</v>
      </c>
      <c r="D146" s="43">
        <f>$D$11</f>
        <v>110.23</v>
      </c>
      <c r="E146" s="43">
        <f t="shared" ref="E146:AA146" si="83">$D$11</f>
        <v>110.23</v>
      </c>
      <c r="F146" s="43">
        <f t="shared" si="83"/>
        <v>110.23</v>
      </c>
      <c r="G146" s="43">
        <f t="shared" si="83"/>
        <v>110.23</v>
      </c>
      <c r="H146" s="43">
        <f t="shared" si="83"/>
        <v>110.23</v>
      </c>
      <c r="I146" s="43">
        <f t="shared" si="83"/>
        <v>110.23</v>
      </c>
      <c r="J146" s="43">
        <f t="shared" si="83"/>
        <v>110.23</v>
      </c>
      <c r="K146" s="43">
        <f t="shared" si="83"/>
        <v>110.23</v>
      </c>
      <c r="L146" s="43">
        <f t="shared" si="83"/>
        <v>110.23</v>
      </c>
      <c r="M146" s="43">
        <f t="shared" si="83"/>
        <v>110.23</v>
      </c>
      <c r="N146" s="43">
        <f t="shared" si="83"/>
        <v>110.23</v>
      </c>
      <c r="O146" s="43">
        <f t="shared" si="83"/>
        <v>110.23</v>
      </c>
      <c r="P146" s="43">
        <f t="shared" si="83"/>
        <v>110.23</v>
      </c>
      <c r="Q146" s="43">
        <f t="shared" si="83"/>
        <v>110.23</v>
      </c>
      <c r="R146" s="43">
        <f t="shared" si="83"/>
        <v>110.23</v>
      </c>
      <c r="S146" s="43">
        <f t="shared" si="83"/>
        <v>110.23</v>
      </c>
      <c r="T146" s="43">
        <f t="shared" si="83"/>
        <v>110.23</v>
      </c>
      <c r="U146" s="43">
        <f t="shared" si="83"/>
        <v>110.23</v>
      </c>
      <c r="V146" s="43">
        <f t="shared" si="83"/>
        <v>110.23</v>
      </c>
      <c r="W146" s="43">
        <f t="shared" si="83"/>
        <v>110.23</v>
      </c>
      <c r="X146" s="43">
        <f t="shared" si="83"/>
        <v>110.23</v>
      </c>
      <c r="Y146" s="43">
        <f t="shared" si="83"/>
        <v>110.23</v>
      </c>
      <c r="Z146" s="43">
        <f t="shared" si="83"/>
        <v>110.23</v>
      </c>
      <c r="AA146" s="43">
        <f t="shared" si="83"/>
        <v>110.23</v>
      </c>
    </row>
    <row r="147" spans="1:27" ht="12.75" customHeight="1" collapsed="1" x14ac:dyDescent="0.2">
      <c r="A147" s="97" t="s">
        <v>2553</v>
      </c>
      <c r="B147" s="27" t="str">
        <f>"29"&amp;"."&amp;$B$801&amp;"."&amp;$B$802</f>
        <v>29.01.2023</v>
      </c>
      <c r="C147" s="89" t="s">
        <v>74</v>
      </c>
      <c r="D147" s="90">
        <f>ROUND(((D148+D149+D151+D150)/1000),5)</f>
        <v>1.45262</v>
      </c>
      <c r="E147" s="90">
        <f>ROUND(((E148+E149+E151+E150)/1000),5)</f>
        <v>1.3733200000000001</v>
      </c>
      <c r="F147" s="90">
        <f>ROUND(((F148+F149+F151+F150)/1000),5)</f>
        <v>1.3047</v>
      </c>
      <c r="G147" s="90">
        <f t="shared" ref="G147:AA147" si="84">ROUND(((G148+G149+G151+G150)/1000),5)</f>
        <v>1.30528</v>
      </c>
      <c r="H147" s="90">
        <f t="shared" si="84"/>
        <v>1.3473200000000001</v>
      </c>
      <c r="I147" s="90">
        <f t="shared" si="84"/>
        <v>1.3748800000000001</v>
      </c>
      <c r="J147" s="90">
        <f t="shared" si="84"/>
        <v>1.43971</v>
      </c>
      <c r="K147" s="90">
        <f t="shared" si="84"/>
        <v>1.57477</v>
      </c>
      <c r="L147" s="90">
        <f t="shared" si="84"/>
        <v>1.7832300000000001</v>
      </c>
      <c r="M147" s="90">
        <f t="shared" si="84"/>
        <v>1.89618</v>
      </c>
      <c r="N147" s="90">
        <f t="shared" si="84"/>
        <v>2.02129</v>
      </c>
      <c r="O147" s="90">
        <f t="shared" si="84"/>
        <v>2.04047</v>
      </c>
      <c r="P147" s="90">
        <f t="shared" si="84"/>
        <v>2.04216</v>
      </c>
      <c r="Q147" s="90">
        <f t="shared" si="84"/>
        <v>2.0429499999999998</v>
      </c>
      <c r="R147" s="90">
        <f t="shared" si="84"/>
        <v>2.0426099999999998</v>
      </c>
      <c r="S147" s="90">
        <f t="shared" si="84"/>
        <v>2.00427</v>
      </c>
      <c r="T147" s="90">
        <f t="shared" si="84"/>
        <v>2.01837</v>
      </c>
      <c r="U147" s="90">
        <f t="shared" si="84"/>
        <v>2.0524399999999998</v>
      </c>
      <c r="V147" s="90">
        <f t="shared" si="84"/>
        <v>2.0612599999999999</v>
      </c>
      <c r="W147" s="90">
        <f t="shared" si="84"/>
        <v>2.0639099999999999</v>
      </c>
      <c r="X147" s="90">
        <f t="shared" si="84"/>
        <v>2.0606800000000001</v>
      </c>
      <c r="Y147" s="90">
        <f t="shared" si="84"/>
        <v>1.9495899999999999</v>
      </c>
      <c r="Z147" s="90">
        <f t="shared" si="84"/>
        <v>1.76427</v>
      </c>
      <c r="AA147" s="90">
        <f t="shared" si="84"/>
        <v>1.46251</v>
      </c>
    </row>
    <row r="148" spans="1:27" ht="12.75" hidden="1" customHeight="1" outlineLevel="1" x14ac:dyDescent="0.2">
      <c r="A148" s="98" t="s">
        <v>2554</v>
      </c>
      <c r="B148" s="62" t="s">
        <v>236</v>
      </c>
      <c r="C148" s="42" t="s">
        <v>77</v>
      </c>
      <c r="D148" s="43">
        <v>1269.5</v>
      </c>
      <c r="E148" s="43">
        <v>1190.2</v>
      </c>
      <c r="F148" s="43">
        <v>1121.58</v>
      </c>
      <c r="G148" s="43">
        <v>1122.1600000000001</v>
      </c>
      <c r="H148" s="43">
        <v>1164.2</v>
      </c>
      <c r="I148" s="43">
        <v>1191.76</v>
      </c>
      <c r="J148" s="43">
        <v>1256.5899999999999</v>
      </c>
      <c r="K148" s="43">
        <v>1391.65</v>
      </c>
      <c r="L148" s="43">
        <v>1600.11</v>
      </c>
      <c r="M148" s="43">
        <v>1713.06</v>
      </c>
      <c r="N148" s="43">
        <v>1838.17</v>
      </c>
      <c r="O148" s="43">
        <v>1857.35</v>
      </c>
      <c r="P148" s="43">
        <v>1859.04</v>
      </c>
      <c r="Q148" s="43">
        <v>1859.83</v>
      </c>
      <c r="R148" s="43">
        <v>1859.49</v>
      </c>
      <c r="S148" s="43">
        <v>1821.15</v>
      </c>
      <c r="T148" s="43">
        <v>1835.25</v>
      </c>
      <c r="U148" s="43">
        <v>1869.32</v>
      </c>
      <c r="V148" s="43">
        <v>1878.14</v>
      </c>
      <c r="W148" s="43">
        <v>1880.79</v>
      </c>
      <c r="X148" s="43">
        <v>1877.56</v>
      </c>
      <c r="Y148" s="43">
        <v>1766.47</v>
      </c>
      <c r="Z148" s="43">
        <v>1581.15</v>
      </c>
      <c r="AA148" s="43">
        <v>1279.3900000000001</v>
      </c>
    </row>
    <row r="149" spans="1:27" ht="12.75" hidden="1" customHeight="1" outlineLevel="1" x14ac:dyDescent="0.2">
      <c r="A149" s="98" t="s">
        <v>2555</v>
      </c>
      <c r="B149" s="62" t="s">
        <v>88</v>
      </c>
      <c r="C149" s="42" t="s">
        <v>77</v>
      </c>
      <c r="D149" s="43">
        <f t="shared" ref="D149:AA149" si="85">$D$9</f>
        <v>66.180000000000007</v>
      </c>
      <c r="E149" s="43">
        <f t="shared" si="85"/>
        <v>66.180000000000007</v>
      </c>
      <c r="F149" s="43">
        <f t="shared" si="85"/>
        <v>66.180000000000007</v>
      </c>
      <c r="G149" s="43">
        <f t="shared" si="85"/>
        <v>66.180000000000007</v>
      </c>
      <c r="H149" s="43">
        <f t="shared" si="85"/>
        <v>66.180000000000007</v>
      </c>
      <c r="I149" s="43">
        <f t="shared" si="85"/>
        <v>66.180000000000007</v>
      </c>
      <c r="J149" s="43">
        <f t="shared" si="85"/>
        <v>66.180000000000007</v>
      </c>
      <c r="K149" s="43">
        <f t="shared" si="85"/>
        <v>66.180000000000007</v>
      </c>
      <c r="L149" s="43">
        <f t="shared" si="85"/>
        <v>66.180000000000007</v>
      </c>
      <c r="M149" s="43">
        <f t="shared" si="85"/>
        <v>66.180000000000007</v>
      </c>
      <c r="N149" s="43">
        <f t="shared" si="85"/>
        <v>66.180000000000007</v>
      </c>
      <c r="O149" s="43">
        <f t="shared" si="85"/>
        <v>66.180000000000007</v>
      </c>
      <c r="P149" s="43">
        <f t="shared" si="85"/>
        <v>66.180000000000007</v>
      </c>
      <c r="Q149" s="43">
        <f t="shared" si="85"/>
        <v>66.180000000000007</v>
      </c>
      <c r="R149" s="43">
        <f t="shared" si="85"/>
        <v>66.180000000000007</v>
      </c>
      <c r="S149" s="43">
        <f t="shared" si="85"/>
        <v>66.180000000000007</v>
      </c>
      <c r="T149" s="43">
        <f t="shared" si="85"/>
        <v>66.180000000000007</v>
      </c>
      <c r="U149" s="43">
        <f t="shared" si="85"/>
        <v>66.180000000000007</v>
      </c>
      <c r="V149" s="43">
        <f t="shared" si="85"/>
        <v>66.180000000000007</v>
      </c>
      <c r="W149" s="43">
        <f t="shared" si="85"/>
        <v>66.180000000000007</v>
      </c>
      <c r="X149" s="43">
        <f t="shared" si="85"/>
        <v>66.180000000000007</v>
      </c>
      <c r="Y149" s="43">
        <f t="shared" si="85"/>
        <v>66.180000000000007</v>
      </c>
      <c r="Z149" s="43">
        <f t="shared" si="85"/>
        <v>66.180000000000007</v>
      </c>
      <c r="AA149" s="43">
        <f t="shared" si="85"/>
        <v>66.180000000000007</v>
      </c>
    </row>
    <row r="150" spans="1:27" ht="12.75" hidden="1" customHeight="1" outlineLevel="1" x14ac:dyDescent="0.2">
      <c r="A150" s="98" t="s">
        <v>2556</v>
      </c>
      <c r="B150" s="62" t="s">
        <v>81</v>
      </c>
      <c r="C150" s="42" t="s">
        <v>77</v>
      </c>
      <c r="D150" s="43">
        <v>6.71</v>
      </c>
      <c r="E150" s="43">
        <v>6.71</v>
      </c>
      <c r="F150" s="43">
        <v>6.71</v>
      </c>
      <c r="G150" s="43">
        <v>6.71</v>
      </c>
      <c r="H150" s="43">
        <v>6.71</v>
      </c>
      <c r="I150" s="43">
        <v>6.71</v>
      </c>
      <c r="J150" s="43">
        <v>6.71</v>
      </c>
      <c r="K150" s="43">
        <v>6.71</v>
      </c>
      <c r="L150" s="43">
        <v>6.71</v>
      </c>
      <c r="M150" s="43">
        <v>6.71</v>
      </c>
      <c r="N150" s="43">
        <v>6.71</v>
      </c>
      <c r="O150" s="43">
        <v>6.71</v>
      </c>
      <c r="P150" s="43">
        <v>6.71</v>
      </c>
      <c r="Q150" s="43">
        <v>6.71</v>
      </c>
      <c r="R150" s="43">
        <v>6.71</v>
      </c>
      <c r="S150" s="43">
        <v>6.71</v>
      </c>
      <c r="T150" s="43">
        <v>6.71</v>
      </c>
      <c r="U150" s="43">
        <v>6.71</v>
      </c>
      <c r="V150" s="43">
        <v>6.71</v>
      </c>
      <c r="W150" s="43">
        <v>6.71</v>
      </c>
      <c r="X150" s="43">
        <v>6.71</v>
      </c>
      <c r="Y150" s="43">
        <v>6.71</v>
      </c>
      <c r="Z150" s="43">
        <v>6.71</v>
      </c>
      <c r="AA150" s="43">
        <v>6.71</v>
      </c>
    </row>
    <row r="151" spans="1:27" ht="12.75" hidden="1" customHeight="1" outlineLevel="1" x14ac:dyDescent="0.2">
      <c r="A151" s="98" t="s">
        <v>2557</v>
      </c>
      <c r="B151" s="62" t="s">
        <v>79</v>
      </c>
      <c r="C151" s="42" t="s">
        <v>77</v>
      </c>
      <c r="D151" s="43">
        <f>$D$11</f>
        <v>110.23</v>
      </c>
      <c r="E151" s="43">
        <f t="shared" ref="E151:AA151" si="86">$D$11</f>
        <v>110.23</v>
      </c>
      <c r="F151" s="43">
        <f t="shared" si="86"/>
        <v>110.23</v>
      </c>
      <c r="G151" s="43">
        <f t="shared" si="86"/>
        <v>110.23</v>
      </c>
      <c r="H151" s="43">
        <f t="shared" si="86"/>
        <v>110.23</v>
      </c>
      <c r="I151" s="43">
        <f t="shared" si="86"/>
        <v>110.23</v>
      </c>
      <c r="J151" s="43">
        <f t="shared" si="86"/>
        <v>110.23</v>
      </c>
      <c r="K151" s="43">
        <f t="shared" si="86"/>
        <v>110.23</v>
      </c>
      <c r="L151" s="43">
        <f t="shared" si="86"/>
        <v>110.23</v>
      </c>
      <c r="M151" s="43">
        <f t="shared" si="86"/>
        <v>110.23</v>
      </c>
      <c r="N151" s="43">
        <f t="shared" si="86"/>
        <v>110.23</v>
      </c>
      <c r="O151" s="43">
        <f t="shared" si="86"/>
        <v>110.23</v>
      </c>
      <c r="P151" s="43">
        <f t="shared" si="86"/>
        <v>110.23</v>
      </c>
      <c r="Q151" s="43">
        <f t="shared" si="86"/>
        <v>110.23</v>
      </c>
      <c r="R151" s="43">
        <f t="shared" si="86"/>
        <v>110.23</v>
      </c>
      <c r="S151" s="43">
        <f t="shared" si="86"/>
        <v>110.23</v>
      </c>
      <c r="T151" s="43">
        <f t="shared" si="86"/>
        <v>110.23</v>
      </c>
      <c r="U151" s="43">
        <f t="shared" si="86"/>
        <v>110.23</v>
      </c>
      <c r="V151" s="43">
        <f t="shared" si="86"/>
        <v>110.23</v>
      </c>
      <c r="W151" s="43">
        <f t="shared" si="86"/>
        <v>110.23</v>
      </c>
      <c r="X151" s="43">
        <f t="shared" si="86"/>
        <v>110.23</v>
      </c>
      <c r="Y151" s="43">
        <f t="shared" si="86"/>
        <v>110.23</v>
      </c>
      <c r="Z151" s="43">
        <f t="shared" si="86"/>
        <v>110.23</v>
      </c>
      <c r="AA151" s="43">
        <f t="shared" si="86"/>
        <v>110.23</v>
      </c>
    </row>
    <row r="152" spans="1:27" ht="12.75" customHeight="1" collapsed="1" x14ac:dyDescent="0.2">
      <c r="A152" s="97" t="s">
        <v>2558</v>
      </c>
      <c r="B152" s="27" t="str">
        <f>"30"&amp;"."&amp;$B$801&amp;"."&amp;$B$802</f>
        <v>30.01.2023</v>
      </c>
      <c r="C152" s="89" t="s">
        <v>74</v>
      </c>
      <c r="D152" s="90">
        <f>ROUND(((D153+D154+D156+D155)/1000),5)</f>
        <v>1.3776299999999999</v>
      </c>
      <c r="E152" s="90">
        <f>ROUND(((E153+E154+E156+E155)/1000),5)</f>
        <v>1.31579</v>
      </c>
      <c r="F152" s="90">
        <f>ROUND(((F153+F154+F156+F155)/1000),5)</f>
        <v>1.2658799999999999</v>
      </c>
      <c r="G152" s="90">
        <f t="shared" ref="G152:AA152" si="87">ROUND(((G153+G154+G156+G155)/1000),5)</f>
        <v>1.2636700000000001</v>
      </c>
      <c r="H152" s="90">
        <f t="shared" si="87"/>
        <v>1.30165</v>
      </c>
      <c r="I152" s="90">
        <f t="shared" si="87"/>
        <v>1.3983000000000001</v>
      </c>
      <c r="J152" s="90">
        <f t="shared" si="87"/>
        <v>1.69554</v>
      </c>
      <c r="K152" s="90">
        <f t="shared" si="87"/>
        <v>1.8755599999999999</v>
      </c>
      <c r="L152" s="90">
        <f t="shared" si="87"/>
        <v>2.0337800000000001</v>
      </c>
      <c r="M152" s="90">
        <f t="shared" si="87"/>
        <v>2.0398299999999998</v>
      </c>
      <c r="N152" s="90">
        <f t="shared" si="87"/>
        <v>2.0541800000000001</v>
      </c>
      <c r="O152" s="90">
        <f t="shared" si="87"/>
        <v>2.0832700000000002</v>
      </c>
      <c r="P152" s="90">
        <f t="shared" si="87"/>
        <v>2.07511</v>
      </c>
      <c r="Q152" s="90">
        <f t="shared" si="87"/>
        <v>2.08318</v>
      </c>
      <c r="R152" s="90">
        <f t="shared" si="87"/>
        <v>2.0781399999999999</v>
      </c>
      <c r="S152" s="90">
        <f t="shared" si="87"/>
        <v>2.0721599999999998</v>
      </c>
      <c r="T152" s="90">
        <f t="shared" si="87"/>
        <v>2.0354999999999999</v>
      </c>
      <c r="U152" s="90">
        <f t="shared" si="87"/>
        <v>2.0501900000000002</v>
      </c>
      <c r="V152" s="90">
        <f t="shared" si="87"/>
        <v>2.0591400000000002</v>
      </c>
      <c r="W152" s="90">
        <f t="shared" si="87"/>
        <v>2.0713900000000001</v>
      </c>
      <c r="X152" s="90">
        <f t="shared" si="87"/>
        <v>2.02237</v>
      </c>
      <c r="Y152" s="90">
        <f t="shared" si="87"/>
        <v>1.8468</v>
      </c>
      <c r="Z152" s="90">
        <f t="shared" si="87"/>
        <v>1.6753100000000001</v>
      </c>
      <c r="AA152" s="90">
        <f t="shared" si="87"/>
        <v>1.3719399999999999</v>
      </c>
    </row>
    <row r="153" spans="1:27" ht="12.75" hidden="1" customHeight="1" outlineLevel="1" x14ac:dyDescent="0.2">
      <c r="A153" s="98" t="s">
        <v>2559</v>
      </c>
      <c r="B153" s="62" t="s">
        <v>236</v>
      </c>
      <c r="C153" s="42" t="s">
        <v>77</v>
      </c>
      <c r="D153" s="43">
        <v>1194.51</v>
      </c>
      <c r="E153" s="43">
        <v>1132.67</v>
      </c>
      <c r="F153" s="43">
        <v>1082.76</v>
      </c>
      <c r="G153" s="43">
        <v>1080.55</v>
      </c>
      <c r="H153" s="43">
        <v>1118.53</v>
      </c>
      <c r="I153" s="43">
        <v>1215.18</v>
      </c>
      <c r="J153" s="43">
        <v>1512.42</v>
      </c>
      <c r="K153" s="43">
        <v>1692.44</v>
      </c>
      <c r="L153" s="43">
        <v>1850.66</v>
      </c>
      <c r="M153" s="43">
        <v>1856.71</v>
      </c>
      <c r="N153" s="43">
        <v>1871.06</v>
      </c>
      <c r="O153" s="43">
        <v>1900.15</v>
      </c>
      <c r="P153" s="43">
        <v>1891.99</v>
      </c>
      <c r="Q153" s="43">
        <v>1900.06</v>
      </c>
      <c r="R153" s="43">
        <v>1895.02</v>
      </c>
      <c r="S153" s="43">
        <v>1889.04</v>
      </c>
      <c r="T153" s="43">
        <v>1852.38</v>
      </c>
      <c r="U153" s="43">
        <v>1867.07</v>
      </c>
      <c r="V153" s="43">
        <v>1876.02</v>
      </c>
      <c r="W153" s="43">
        <v>1888.27</v>
      </c>
      <c r="X153" s="43">
        <v>1839.25</v>
      </c>
      <c r="Y153" s="43">
        <v>1663.68</v>
      </c>
      <c r="Z153" s="43">
        <v>1492.19</v>
      </c>
      <c r="AA153" s="43">
        <v>1188.82</v>
      </c>
    </row>
    <row r="154" spans="1:27" ht="12.75" hidden="1" customHeight="1" outlineLevel="1" x14ac:dyDescent="0.2">
      <c r="A154" s="98" t="s">
        <v>2560</v>
      </c>
      <c r="B154" s="62" t="s">
        <v>88</v>
      </c>
      <c r="C154" s="42" t="s">
        <v>77</v>
      </c>
      <c r="D154" s="43">
        <f t="shared" ref="D154:AA154" si="88">$D$9</f>
        <v>66.180000000000007</v>
      </c>
      <c r="E154" s="43">
        <f t="shared" si="88"/>
        <v>66.180000000000007</v>
      </c>
      <c r="F154" s="43">
        <f t="shared" si="88"/>
        <v>66.180000000000007</v>
      </c>
      <c r="G154" s="43">
        <f t="shared" si="88"/>
        <v>66.180000000000007</v>
      </c>
      <c r="H154" s="43">
        <f t="shared" si="88"/>
        <v>66.180000000000007</v>
      </c>
      <c r="I154" s="43">
        <f t="shared" si="88"/>
        <v>66.180000000000007</v>
      </c>
      <c r="J154" s="43">
        <f t="shared" si="88"/>
        <v>66.180000000000007</v>
      </c>
      <c r="K154" s="43">
        <f t="shared" si="88"/>
        <v>66.180000000000007</v>
      </c>
      <c r="L154" s="43">
        <f t="shared" si="88"/>
        <v>66.180000000000007</v>
      </c>
      <c r="M154" s="43">
        <f t="shared" si="88"/>
        <v>66.180000000000007</v>
      </c>
      <c r="N154" s="43">
        <f t="shared" si="88"/>
        <v>66.180000000000007</v>
      </c>
      <c r="O154" s="43">
        <f t="shared" si="88"/>
        <v>66.180000000000007</v>
      </c>
      <c r="P154" s="43">
        <f t="shared" si="88"/>
        <v>66.180000000000007</v>
      </c>
      <c r="Q154" s="43">
        <f t="shared" si="88"/>
        <v>66.180000000000007</v>
      </c>
      <c r="R154" s="43">
        <f t="shared" si="88"/>
        <v>66.180000000000007</v>
      </c>
      <c r="S154" s="43">
        <f t="shared" si="88"/>
        <v>66.180000000000007</v>
      </c>
      <c r="T154" s="43">
        <f t="shared" si="88"/>
        <v>66.180000000000007</v>
      </c>
      <c r="U154" s="43">
        <f t="shared" si="88"/>
        <v>66.180000000000007</v>
      </c>
      <c r="V154" s="43">
        <f t="shared" si="88"/>
        <v>66.180000000000007</v>
      </c>
      <c r="W154" s="43">
        <f t="shared" si="88"/>
        <v>66.180000000000007</v>
      </c>
      <c r="X154" s="43">
        <f t="shared" si="88"/>
        <v>66.180000000000007</v>
      </c>
      <c r="Y154" s="43">
        <f t="shared" si="88"/>
        <v>66.180000000000007</v>
      </c>
      <c r="Z154" s="43">
        <f t="shared" si="88"/>
        <v>66.180000000000007</v>
      </c>
      <c r="AA154" s="43">
        <f t="shared" si="88"/>
        <v>66.180000000000007</v>
      </c>
    </row>
    <row r="155" spans="1:27" ht="12.75" hidden="1" customHeight="1" outlineLevel="1" x14ac:dyDescent="0.2">
      <c r="A155" s="98" t="s">
        <v>2561</v>
      </c>
      <c r="B155" s="62" t="s">
        <v>81</v>
      </c>
      <c r="C155" s="42" t="s">
        <v>77</v>
      </c>
      <c r="D155" s="43">
        <v>6.71</v>
      </c>
      <c r="E155" s="43">
        <v>6.71</v>
      </c>
      <c r="F155" s="43">
        <v>6.71</v>
      </c>
      <c r="G155" s="43">
        <v>6.71</v>
      </c>
      <c r="H155" s="43">
        <v>6.71</v>
      </c>
      <c r="I155" s="43">
        <v>6.71</v>
      </c>
      <c r="J155" s="43">
        <v>6.71</v>
      </c>
      <c r="K155" s="43">
        <v>6.71</v>
      </c>
      <c r="L155" s="43">
        <v>6.71</v>
      </c>
      <c r="M155" s="43">
        <v>6.71</v>
      </c>
      <c r="N155" s="43">
        <v>6.71</v>
      </c>
      <c r="O155" s="43">
        <v>6.71</v>
      </c>
      <c r="P155" s="43">
        <v>6.71</v>
      </c>
      <c r="Q155" s="43">
        <v>6.71</v>
      </c>
      <c r="R155" s="43">
        <v>6.71</v>
      </c>
      <c r="S155" s="43">
        <v>6.71</v>
      </c>
      <c r="T155" s="43">
        <v>6.71</v>
      </c>
      <c r="U155" s="43">
        <v>6.71</v>
      </c>
      <c r="V155" s="43">
        <v>6.71</v>
      </c>
      <c r="W155" s="43">
        <v>6.71</v>
      </c>
      <c r="X155" s="43">
        <v>6.71</v>
      </c>
      <c r="Y155" s="43">
        <v>6.71</v>
      </c>
      <c r="Z155" s="43">
        <v>6.71</v>
      </c>
      <c r="AA155" s="43">
        <v>6.71</v>
      </c>
    </row>
    <row r="156" spans="1:27" ht="12.75" hidden="1" customHeight="1" outlineLevel="1" x14ac:dyDescent="0.2">
      <c r="A156" s="98" t="s">
        <v>2562</v>
      </c>
      <c r="B156" s="62" t="s">
        <v>79</v>
      </c>
      <c r="C156" s="42" t="s">
        <v>77</v>
      </c>
      <c r="D156" s="43">
        <f>$D$11</f>
        <v>110.23</v>
      </c>
      <c r="E156" s="43">
        <f t="shared" ref="E156:AA156" si="89">$D$11</f>
        <v>110.23</v>
      </c>
      <c r="F156" s="43">
        <f t="shared" si="89"/>
        <v>110.23</v>
      </c>
      <c r="G156" s="43">
        <f t="shared" si="89"/>
        <v>110.23</v>
      </c>
      <c r="H156" s="43">
        <f t="shared" si="89"/>
        <v>110.23</v>
      </c>
      <c r="I156" s="43">
        <f t="shared" si="89"/>
        <v>110.23</v>
      </c>
      <c r="J156" s="43">
        <f t="shared" si="89"/>
        <v>110.23</v>
      </c>
      <c r="K156" s="43">
        <f t="shared" si="89"/>
        <v>110.23</v>
      </c>
      <c r="L156" s="43">
        <f t="shared" si="89"/>
        <v>110.23</v>
      </c>
      <c r="M156" s="43">
        <f t="shared" si="89"/>
        <v>110.23</v>
      </c>
      <c r="N156" s="43">
        <f t="shared" si="89"/>
        <v>110.23</v>
      </c>
      <c r="O156" s="43">
        <f t="shared" si="89"/>
        <v>110.23</v>
      </c>
      <c r="P156" s="43">
        <f t="shared" si="89"/>
        <v>110.23</v>
      </c>
      <c r="Q156" s="43">
        <f t="shared" si="89"/>
        <v>110.23</v>
      </c>
      <c r="R156" s="43">
        <f t="shared" si="89"/>
        <v>110.23</v>
      </c>
      <c r="S156" s="43">
        <f t="shared" si="89"/>
        <v>110.23</v>
      </c>
      <c r="T156" s="43">
        <f t="shared" si="89"/>
        <v>110.23</v>
      </c>
      <c r="U156" s="43">
        <f t="shared" si="89"/>
        <v>110.23</v>
      </c>
      <c r="V156" s="43">
        <f t="shared" si="89"/>
        <v>110.23</v>
      </c>
      <c r="W156" s="43">
        <f t="shared" si="89"/>
        <v>110.23</v>
      </c>
      <c r="X156" s="43">
        <f t="shared" si="89"/>
        <v>110.23</v>
      </c>
      <c r="Y156" s="43">
        <f t="shared" si="89"/>
        <v>110.23</v>
      </c>
      <c r="Z156" s="43">
        <f t="shared" si="89"/>
        <v>110.23</v>
      </c>
      <c r="AA156" s="43">
        <f t="shared" si="89"/>
        <v>110.23</v>
      </c>
    </row>
    <row r="157" spans="1:27" ht="12.75" customHeight="1" collapsed="1" x14ac:dyDescent="0.2">
      <c r="A157" s="97" t="s">
        <v>2563</v>
      </c>
      <c r="B157" s="27" t="str">
        <f>"31"&amp;"."&amp;$B$801&amp;"."&amp;$B$802</f>
        <v>31.01.2023</v>
      </c>
      <c r="C157" s="89" t="s">
        <v>74</v>
      </c>
      <c r="D157" s="90">
        <f>ROUND(((D158+D159+D161+D160)/1000),5)</f>
        <v>1.2652000000000001</v>
      </c>
      <c r="E157" s="90">
        <f>ROUND(((E158+E159+E161+E160)/1000),5)</f>
        <v>1.2432399999999999</v>
      </c>
      <c r="F157" s="90">
        <f>ROUND(((F158+F159+F161+F160)/1000),5)</f>
        <v>1.2285299999999999</v>
      </c>
      <c r="G157" s="90">
        <f t="shared" ref="G157:AA157" si="90">ROUND(((G158+G159+G161+G160)/1000),5)</f>
        <v>1.22492</v>
      </c>
      <c r="H157" s="90">
        <f t="shared" si="90"/>
        <v>1.26006</v>
      </c>
      <c r="I157" s="90">
        <f t="shared" si="90"/>
        <v>1.26779</v>
      </c>
      <c r="J157" s="90">
        <f t="shared" si="90"/>
        <v>1.4965200000000001</v>
      </c>
      <c r="K157" s="90">
        <f t="shared" si="90"/>
        <v>1.7442599999999999</v>
      </c>
      <c r="L157" s="90">
        <f t="shared" si="90"/>
        <v>1.80959</v>
      </c>
      <c r="M157" s="90">
        <f t="shared" si="90"/>
        <v>1.8297399999999999</v>
      </c>
      <c r="N157" s="90">
        <f t="shared" si="90"/>
        <v>1.8494999999999999</v>
      </c>
      <c r="O157" s="90">
        <f t="shared" si="90"/>
        <v>1.88618</v>
      </c>
      <c r="P157" s="90">
        <f t="shared" si="90"/>
        <v>1.8660699999999999</v>
      </c>
      <c r="Q157" s="90">
        <f t="shared" si="90"/>
        <v>1.87154</v>
      </c>
      <c r="R157" s="90">
        <f t="shared" si="90"/>
        <v>1.8668</v>
      </c>
      <c r="S157" s="90">
        <f t="shared" si="90"/>
        <v>1.8587400000000001</v>
      </c>
      <c r="T157" s="90">
        <f t="shared" si="90"/>
        <v>1.81301</v>
      </c>
      <c r="U157" s="90">
        <f t="shared" si="90"/>
        <v>1.86517</v>
      </c>
      <c r="V157" s="90">
        <f t="shared" si="90"/>
        <v>1.85517</v>
      </c>
      <c r="W157" s="90">
        <f t="shared" si="90"/>
        <v>1.86541</v>
      </c>
      <c r="X157" s="90">
        <f t="shared" si="90"/>
        <v>1.8261400000000001</v>
      </c>
      <c r="Y157" s="90">
        <f t="shared" si="90"/>
        <v>1.73681</v>
      </c>
      <c r="Z157" s="90">
        <f t="shared" si="90"/>
        <v>1.50074</v>
      </c>
      <c r="AA157" s="90">
        <f t="shared" si="90"/>
        <v>1.2821199999999999</v>
      </c>
    </row>
    <row r="158" spans="1:27" ht="12.75" hidden="1" customHeight="1" outlineLevel="1" x14ac:dyDescent="0.2">
      <c r="A158" s="98" t="s">
        <v>2564</v>
      </c>
      <c r="B158" s="62" t="s">
        <v>236</v>
      </c>
      <c r="C158" s="42" t="s">
        <v>77</v>
      </c>
      <c r="D158" s="43">
        <v>1082.08</v>
      </c>
      <c r="E158" s="43">
        <v>1060.1199999999999</v>
      </c>
      <c r="F158" s="43">
        <v>1045.4100000000001</v>
      </c>
      <c r="G158" s="43">
        <v>1041.8</v>
      </c>
      <c r="H158" s="43">
        <v>1076.94</v>
      </c>
      <c r="I158" s="43">
        <v>1084.67</v>
      </c>
      <c r="J158" s="43">
        <v>1313.4</v>
      </c>
      <c r="K158" s="43">
        <v>1561.14</v>
      </c>
      <c r="L158" s="43">
        <v>1626.47</v>
      </c>
      <c r="M158" s="43">
        <v>1646.62</v>
      </c>
      <c r="N158" s="43">
        <v>1666.38</v>
      </c>
      <c r="O158" s="43">
        <v>1703.06</v>
      </c>
      <c r="P158" s="43">
        <v>1682.95</v>
      </c>
      <c r="Q158" s="43">
        <v>1688.42</v>
      </c>
      <c r="R158" s="43">
        <v>1683.68</v>
      </c>
      <c r="S158" s="43">
        <v>1675.62</v>
      </c>
      <c r="T158" s="43">
        <v>1629.89</v>
      </c>
      <c r="U158" s="43">
        <v>1682.05</v>
      </c>
      <c r="V158" s="43">
        <v>1672.05</v>
      </c>
      <c r="W158" s="43">
        <v>1682.29</v>
      </c>
      <c r="X158" s="43">
        <v>1643.02</v>
      </c>
      <c r="Y158" s="43">
        <v>1553.69</v>
      </c>
      <c r="Z158" s="43">
        <v>1317.62</v>
      </c>
      <c r="AA158" s="43">
        <v>1099</v>
      </c>
    </row>
    <row r="159" spans="1:27" ht="12.75" hidden="1" customHeight="1" outlineLevel="1" x14ac:dyDescent="0.2">
      <c r="A159" s="98" t="s">
        <v>2565</v>
      </c>
      <c r="B159" s="62" t="s">
        <v>88</v>
      </c>
      <c r="C159" s="42" t="s">
        <v>77</v>
      </c>
      <c r="D159" s="43">
        <f t="shared" ref="D159:AA159" si="91">$D$9</f>
        <v>66.180000000000007</v>
      </c>
      <c r="E159" s="43">
        <f t="shared" si="91"/>
        <v>66.180000000000007</v>
      </c>
      <c r="F159" s="43">
        <f t="shared" si="91"/>
        <v>66.180000000000007</v>
      </c>
      <c r="G159" s="43">
        <f t="shared" si="91"/>
        <v>66.180000000000007</v>
      </c>
      <c r="H159" s="43">
        <f t="shared" si="91"/>
        <v>66.180000000000007</v>
      </c>
      <c r="I159" s="43">
        <f t="shared" si="91"/>
        <v>66.180000000000007</v>
      </c>
      <c r="J159" s="43">
        <f t="shared" si="91"/>
        <v>66.180000000000007</v>
      </c>
      <c r="K159" s="43">
        <f t="shared" si="91"/>
        <v>66.180000000000007</v>
      </c>
      <c r="L159" s="43">
        <f t="shared" si="91"/>
        <v>66.180000000000007</v>
      </c>
      <c r="M159" s="43">
        <f t="shared" si="91"/>
        <v>66.180000000000007</v>
      </c>
      <c r="N159" s="43">
        <f t="shared" si="91"/>
        <v>66.180000000000007</v>
      </c>
      <c r="O159" s="43">
        <f t="shared" si="91"/>
        <v>66.180000000000007</v>
      </c>
      <c r="P159" s="43">
        <f t="shared" si="91"/>
        <v>66.180000000000007</v>
      </c>
      <c r="Q159" s="43">
        <f t="shared" si="91"/>
        <v>66.180000000000007</v>
      </c>
      <c r="R159" s="43">
        <f t="shared" si="91"/>
        <v>66.180000000000007</v>
      </c>
      <c r="S159" s="43">
        <f t="shared" si="91"/>
        <v>66.180000000000007</v>
      </c>
      <c r="T159" s="43">
        <f t="shared" si="91"/>
        <v>66.180000000000007</v>
      </c>
      <c r="U159" s="43">
        <f t="shared" si="91"/>
        <v>66.180000000000007</v>
      </c>
      <c r="V159" s="43">
        <f t="shared" si="91"/>
        <v>66.180000000000007</v>
      </c>
      <c r="W159" s="43">
        <f t="shared" si="91"/>
        <v>66.180000000000007</v>
      </c>
      <c r="X159" s="43">
        <f t="shared" si="91"/>
        <v>66.180000000000007</v>
      </c>
      <c r="Y159" s="43">
        <f t="shared" si="91"/>
        <v>66.180000000000007</v>
      </c>
      <c r="Z159" s="43">
        <f t="shared" si="91"/>
        <v>66.180000000000007</v>
      </c>
      <c r="AA159" s="43">
        <f t="shared" si="91"/>
        <v>66.180000000000007</v>
      </c>
    </row>
    <row r="160" spans="1:27" ht="12.75" hidden="1" customHeight="1" outlineLevel="1" x14ac:dyDescent="0.2">
      <c r="A160" s="98" t="s">
        <v>2566</v>
      </c>
      <c r="B160" s="62" t="s">
        <v>81</v>
      </c>
      <c r="C160" s="42" t="s">
        <v>77</v>
      </c>
      <c r="D160" s="43">
        <v>6.71</v>
      </c>
      <c r="E160" s="43">
        <v>6.71</v>
      </c>
      <c r="F160" s="43">
        <v>6.71</v>
      </c>
      <c r="G160" s="43">
        <v>6.71</v>
      </c>
      <c r="H160" s="43">
        <v>6.71</v>
      </c>
      <c r="I160" s="43">
        <v>6.71</v>
      </c>
      <c r="J160" s="43">
        <v>6.71</v>
      </c>
      <c r="K160" s="43">
        <v>6.71</v>
      </c>
      <c r="L160" s="43">
        <v>6.71</v>
      </c>
      <c r="M160" s="43">
        <v>6.71</v>
      </c>
      <c r="N160" s="43">
        <v>6.71</v>
      </c>
      <c r="O160" s="43">
        <v>6.71</v>
      </c>
      <c r="P160" s="43">
        <v>6.71</v>
      </c>
      <c r="Q160" s="43">
        <v>6.71</v>
      </c>
      <c r="R160" s="43">
        <v>6.71</v>
      </c>
      <c r="S160" s="43">
        <v>6.71</v>
      </c>
      <c r="T160" s="43">
        <v>6.71</v>
      </c>
      <c r="U160" s="43">
        <v>6.71</v>
      </c>
      <c r="V160" s="43">
        <v>6.71</v>
      </c>
      <c r="W160" s="43">
        <v>6.71</v>
      </c>
      <c r="X160" s="43">
        <v>6.71</v>
      </c>
      <c r="Y160" s="43">
        <v>6.71</v>
      </c>
      <c r="Z160" s="43">
        <v>6.71</v>
      </c>
      <c r="AA160" s="43">
        <v>6.71</v>
      </c>
    </row>
    <row r="161" spans="1:27" ht="12.75" hidden="1" customHeight="1" outlineLevel="1" x14ac:dyDescent="0.2">
      <c r="A161" s="98" t="s">
        <v>2567</v>
      </c>
      <c r="B161" s="62" t="s">
        <v>79</v>
      </c>
      <c r="C161" s="42" t="s">
        <v>77</v>
      </c>
      <c r="D161" s="43">
        <f>$D$11</f>
        <v>110.23</v>
      </c>
      <c r="E161" s="43">
        <f t="shared" ref="E161:AA161" si="92">$D$11</f>
        <v>110.23</v>
      </c>
      <c r="F161" s="43">
        <f t="shared" si="92"/>
        <v>110.23</v>
      </c>
      <c r="G161" s="43">
        <f t="shared" si="92"/>
        <v>110.23</v>
      </c>
      <c r="H161" s="43">
        <f t="shared" si="92"/>
        <v>110.23</v>
      </c>
      <c r="I161" s="43">
        <f t="shared" si="92"/>
        <v>110.23</v>
      </c>
      <c r="J161" s="43">
        <f t="shared" si="92"/>
        <v>110.23</v>
      </c>
      <c r="K161" s="43">
        <f t="shared" si="92"/>
        <v>110.23</v>
      </c>
      <c r="L161" s="43">
        <f t="shared" si="92"/>
        <v>110.23</v>
      </c>
      <c r="M161" s="43">
        <f t="shared" si="92"/>
        <v>110.23</v>
      </c>
      <c r="N161" s="43">
        <f t="shared" si="92"/>
        <v>110.23</v>
      </c>
      <c r="O161" s="43">
        <f t="shared" si="92"/>
        <v>110.23</v>
      </c>
      <c r="P161" s="43">
        <f t="shared" si="92"/>
        <v>110.23</v>
      </c>
      <c r="Q161" s="43">
        <f t="shared" si="92"/>
        <v>110.23</v>
      </c>
      <c r="R161" s="43">
        <f t="shared" si="92"/>
        <v>110.23</v>
      </c>
      <c r="S161" s="43">
        <f t="shared" si="92"/>
        <v>110.23</v>
      </c>
      <c r="T161" s="43">
        <f t="shared" si="92"/>
        <v>110.23</v>
      </c>
      <c r="U161" s="43">
        <f t="shared" si="92"/>
        <v>110.23</v>
      </c>
      <c r="V161" s="43">
        <f t="shared" si="92"/>
        <v>110.23</v>
      </c>
      <c r="W161" s="43">
        <f t="shared" si="92"/>
        <v>110.23</v>
      </c>
      <c r="X161" s="43">
        <f t="shared" si="92"/>
        <v>110.23</v>
      </c>
      <c r="Y161" s="43">
        <f t="shared" si="92"/>
        <v>110.23</v>
      </c>
      <c r="Z161" s="43">
        <f t="shared" si="92"/>
        <v>110.23</v>
      </c>
      <c r="AA161" s="43">
        <f t="shared" si="92"/>
        <v>110.23</v>
      </c>
    </row>
    <row r="162" spans="1:27" ht="12.75" customHeight="1" collapsed="1" x14ac:dyDescent="0.2">
      <c r="A162" s="99"/>
      <c r="B162" s="100" t="s">
        <v>390</v>
      </c>
      <c r="C162" s="101"/>
      <c r="D162" s="102"/>
      <c r="E162" s="102"/>
      <c r="F162" s="102"/>
      <c r="G162" s="102"/>
      <c r="I162" s="38"/>
    </row>
    <row r="163" spans="1:27" ht="12.75" customHeight="1" x14ac:dyDescent="0.2">
      <c r="A163" s="99"/>
      <c r="B163" s="100" t="s">
        <v>390</v>
      </c>
      <c r="C163" s="101"/>
      <c r="D163" s="102"/>
      <c r="E163" s="102"/>
      <c r="F163" s="102"/>
      <c r="G163" s="102"/>
      <c r="I163" s="38"/>
    </row>
    <row r="164" spans="1:27" x14ac:dyDescent="0.2">
      <c r="A164" s="181" t="s">
        <v>391</v>
      </c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3"/>
    </row>
    <row r="165" spans="1:27" ht="27" customHeight="1" x14ac:dyDescent="0.2">
      <c r="A165" s="25" t="s">
        <v>62</v>
      </c>
      <c r="B165" s="26" t="s">
        <v>208</v>
      </c>
      <c r="C165" s="25" t="s">
        <v>209</v>
      </c>
      <c r="D165" s="26" t="s">
        <v>210</v>
      </c>
      <c r="E165" s="26" t="s">
        <v>211</v>
      </c>
      <c r="F165" s="26" t="s">
        <v>212</v>
      </c>
      <c r="G165" s="26" t="s">
        <v>213</v>
      </c>
      <c r="H165" s="26" t="s">
        <v>214</v>
      </c>
      <c r="I165" s="26" t="s">
        <v>215</v>
      </c>
      <c r="J165" s="26" t="s">
        <v>216</v>
      </c>
      <c r="K165" s="26" t="s">
        <v>217</v>
      </c>
      <c r="L165" s="26" t="s">
        <v>218</v>
      </c>
      <c r="M165" s="26" t="s">
        <v>219</v>
      </c>
      <c r="N165" s="26" t="s">
        <v>220</v>
      </c>
      <c r="O165" s="26" t="s">
        <v>221</v>
      </c>
      <c r="P165" s="26" t="s">
        <v>222</v>
      </c>
      <c r="Q165" s="26" t="s">
        <v>223</v>
      </c>
      <c r="R165" s="26" t="s">
        <v>224</v>
      </c>
      <c r="S165" s="26" t="s">
        <v>225</v>
      </c>
      <c r="T165" s="26" t="s">
        <v>226</v>
      </c>
      <c r="U165" s="26" t="s">
        <v>227</v>
      </c>
      <c r="V165" s="26" t="s">
        <v>228</v>
      </c>
      <c r="W165" s="26" t="s">
        <v>229</v>
      </c>
      <c r="X165" s="26" t="s">
        <v>230</v>
      </c>
      <c r="Y165" s="26" t="s">
        <v>231</v>
      </c>
      <c r="Z165" s="26" t="s">
        <v>232</v>
      </c>
      <c r="AA165" s="26" t="s">
        <v>233</v>
      </c>
    </row>
    <row r="166" spans="1:27" x14ac:dyDescent="0.2">
      <c r="A166" s="97" t="s">
        <v>2568</v>
      </c>
      <c r="B166" s="27" t="str">
        <f>"01"&amp;"."&amp;$B$801&amp;"."&amp;$B$802</f>
        <v>01.01.2023</v>
      </c>
      <c r="C166" s="89" t="s">
        <v>74</v>
      </c>
      <c r="D166" s="90">
        <f>ROUND(((D167+D168+D170+D169)/1000),5)</f>
        <v>1.39151</v>
      </c>
      <c r="E166" s="90">
        <f>ROUND(((E167+E168+E170+E169)/1000),5)</f>
        <v>1.3368899999999999</v>
      </c>
      <c r="F166" s="90">
        <f>ROUND(((F167+F168+F170+F169)/1000),5)</f>
        <v>1.38358</v>
      </c>
      <c r="G166" s="90">
        <f t="shared" ref="G166:AA166" si="93">ROUND(((G167+G168+G170+G169)/1000),5)</f>
        <v>1.33351</v>
      </c>
      <c r="H166" s="90">
        <f t="shared" si="93"/>
        <v>1.31033</v>
      </c>
      <c r="I166" s="90">
        <f t="shared" si="93"/>
        <v>1.3104800000000001</v>
      </c>
      <c r="J166" s="90">
        <f t="shared" si="93"/>
        <v>1.31046</v>
      </c>
      <c r="K166" s="90">
        <f t="shared" si="93"/>
        <v>1.29325</v>
      </c>
      <c r="L166" s="90">
        <f t="shared" si="93"/>
        <v>1.2580499999999999</v>
      </c>
      <c r="M166" s="90">
        <f t="shared" si="93"/>
        <v>1.2798700000000001</v>
      </c>
      <c r="N166" s="90">
        <f t="shared" si="93"/>
        <v>1.3768499999999999</v>
      </c>
      <c r="O166" s="90">
        <f t="shared" si="93"/>
        <v>1.39327</v>
      </c>
      <c r="P166" s="90">
        <f t="shared" si="93"/>
        <v>1.4767300000000001</v>
      </c>
      <c r="Q166" s="90">
        <f t="shared" si="93"/>
        <v>1.5154799999999999</v>
      </c>
      <c r="R166" s="90">
        <f t="shared" si="93"/>
        <v>1.48811</v>
      </c>
      <c r="S166" s="90">
        <f t="shared" si="93"/>
        <v>1.57731</v>
      </c>
      <c r="T166" s="90">
        <f t="shared" si="93"/>
        <v>1.69116</v>
      </c>
      <c r="U166" s="90">
        <f t="shared" si="93"/>
        <v>1.72068</v>
      </c>
      <c r="V166" s="90">
        <f t="shared" si="93"/>
        <v>1.72123</v>
      </c>
      <c r="W166" s="90">
        <f t="shared" si="93"/>
        <v>1.72156</v>
      </c>
      <c r="X166" s="90">
        <f t="shared" si="93"/>
        <v>1.7380500000000001</v>
      </c>
      <c r="Y166" s="90">
        <f t="shared" si="93"/>
        <v>1.71984</v>
      </c>
      <c r="Z166" s="90">
        <f t="shared" si="93"/>
        <v>1.48512</v>
      </c>
      <c r="AA166" s="90">
        <f t="shared" si="93"/>
        <v>1.31768</v>
      </c>
    </row>
    <row r="167" spans="1:27" ht="12.75" hidden="1" customHeight="1" outlineLevel="1" x14ac:dyDescent="0.2">
      <c r="A167" s="98" t="s">
        <v>2569</v>
      </c>
      <c r="B167" s="62" t="s">
        <v>236</v>
      </c>
      <c r="C167" s="42" t="s">
        <v>77</v>
      </c>
      <c r="D167" s="43">
        <v>1161.45</v>
      </c>
      <c r="E167" s="43">
        <v>1106.83</v>
      </c>
      <c r="F167" s="43">
        <v>1153.52</v>
      </c>
      <c r="G167" s="43">
        <v>1103.45</v>
      </c>
      <c r="H167" s="43">
        <v>1080.27</v>
      </c>
      <c r="I167" s="43">
        <v>1080.42</v>
      </c>
      <c r="J167" s="43">
        <v>1080.4000000000001</v>
      </c>
      <c r="K167" s="43">
        <v>1063.19</v>
      </c>
      <c r="L167" s="43">
        <v>1027.99</v>
      </c>
      <c r="M167" s="43">
        <v>1049.81</v>
      </c>
      <c r="N167" s="43">
        <v>1146.79</v>
      </c>
      <c r="O167" s="43">
        <v>1163.21</v>
      </c>
      <c r="P167" s="43">
        <v>1246.67</v>
      </c>
      <c r="Q167" s="43">
        <v>1285.42</v>
      </c>
      <c r="R167" s="43">
        <v>1258.05</v>
      </c>
      <c r="S167" s="43">
        <v>1347.25</v>
      </c>
      <c r="T167" s="43">
        <v>1461.1</v>
      </c>
      <c r="U167" s="43">
        <v>1490.62</v>
      </c>
      <c r="V167" s="43">
        <v>1491.17</v>
      </c>
      <c r="W167" s="43">
        <v>1491.5</v>
      </c>
      <c r="X167" s="43">
        <v>1507.99</v>
      </c>
      <c r="Y167" s="43">
        <v>1489.78</v>
      </c>
      <c r="Z167" s="43">
        <v>1255.06</v>
      </c>
      <c r="AA167" s="43">
        <v>1087.6199999999999</v>
      </c>
    </row>
    <row r="168" spans="1:27" ht="12.75" hidden="1" customHeight="1" outlineLevel="1" x14ac:dyDescent="0.2">
      <c r="A168" s="98" t="s">
        <v>2570</v>
      </c>
      <c r="B168" s="62" t="s">
        <v>88</v>
      </c>
      <c r="C168" s="42" t="s">
        <v>77</v>
      </c>
      <c r="D168" s="43">
        <v>113.12</v>
      </c>
      <c r="E168" s="43">
        <f>$D$168</f>
        <v>113.12</v>
      </c>
      <c r="F168" s="43">
        <f t="shared" ref="F168:AA168" si="94">$D$168</f>
        <v>113.12</v>
      </c>
      <c r="G168" s="43">
        <f t="shared" si="94"/>
        <v>113.12</v>
      </c>
      <c r="H168" s="43">
        <f t="shared" si="94"/>
        <v>113.12</v>
      </c>
      <c r="I168" s="43">
        <f t="shared" si="94"/>
        <v>113.12</v>
      </c>
      <c r="J168" s="43">
        <f t="shared" si="94"/>
        <v>113.12</v>
      </c>
      <c r="K168" s="43">
        <f t="shared" si="94"/>
        <v>113.12</v>
      </c>
      <c r="L168" s="43">
        <f t="shared" si="94"/>
        <v>113.12</v>
      </c>
      <c r="M168" s="43">
        <f t="shared" si="94"/>
        <v>113.12</v>
      </c>
      <c r="N168" s="43">
        <f t="shared" si="94"/>
        <v>113.12</v>
      </c>
      <c r="O168" s="43">
        <f t="shared" si="94"/>
        <v>113.12</v>
      </c>
      <c r="P168" s="43">
        <f t="shared" si="94"/>
        <v>113.12</v>
      </c>
      <c r="Q168" s="43">
        <f t="shared" si="94"/>
        <v>113.12</v>
      </c>
      <c r="R168" s="43">
        <f t="shared" si="94"/>
        <v>113.12</v>
      </c>
      <c r="S168" s="43">
        <f t="shared" si="94"/>
        <v>113.12</v>
      </c>
      <c r="T168" s="43">
        <f t="shared" si="94"/>
        <v>113.12</v>
      </c>
      <c r="U168" s="43">
        <f t="shared" si="94"/>
        <v>113.12</v>
      </c>
      <c r="V168" s="43">
        <f t="shared" si="94"/>
        <v>113.12</v>
      </c>
      <c r="W168" s="43">
        <f t="shared" si="94"/>
        <v>113.12</v>
      </c>
      <c r="X168" s="43">
        <f t="shared" si="94"/>
        <v>113.12</v>
      </c>
      <c r="Y168" s="43">
        <f t="shared" si="94"/>
        <v>113.12</v>
      </c>
      <c r="Z168" s="43">
        <f t="shared" si="94"/>
        <v>113.12</v>
      </c>
      <c r="AA168" s="43">
        <f t="shared" si="94"/>
        <v>113.12</v>
      </c>
    </row>
    <row r="169" spans="1:27" ht="12.75" hidden="1" customHeight="1" outlineLevel="1" x14ac:dyDescent="0.2">
      <c r="A169" s="98" t="s">
        <v>2571</v>
      </c>
      <c r="B169" s="62" t="s">
        <v>81</v>
      </c>
      <c r="C169" s="42" t="s">
        <v>77</v>
      </c>
      <c r="D169" s="43">
        <v>6.71</v>
      </c>
      <c r="E169" s="43">
        <v>6.71</v>
      </c>
      <c r="F169" s="43">
        <v>6.71</v>
      </c>
      <c r="G169" s="43">
        <v>6.71</v>
      </c>
      <c r="H169" s="43">
        <v>6.71</v>
      </c>
      <c r="I169" s="43">
        <v>6.71</v>
      </c>
      <c r="J169" s="43">
        <v>6.71</v>
      </c>
      <c r="K169" s="43">
        <v>6.71</v>
      </c>
      <c r="L169" s="43">
        <v>6.71</v>
      </c>
      <c r="M169" s="43">
        <v>6.71</v>
      </c>
      <c r="N169" s="43">
        <v>6.71</v>
      </c>
      <c r="O169" s="43">
        <v>6.71</v>
      </c>
      <c r="P169" s="43">
        <v>6.71</v>
      </c>
      <c r="Q169" s="43">
        <v>6.71</v>
      </c>
      <c r="R169" s="43">
        <v>6.71</v>
      </c>
      <c r="S169" s="43">
        <v>6.71</v>
      </c>
      <c r="T169" s="43">
        <v>6.71</v>
      </c>
      <c r="U169" s="43">
        <v>6.71</v>
      </c>
      <c r="V169" s="43">
        <v>6.71</v>
      </c>
      <c r="W169" s="43">
        <v>6.71</v>
      </c>
      <c r="X169" s="43">
        <v>6.71</v>
      </c>
      <c r="Y169" s="43">
        <v>6.71</v>
      </c>
      <c r="Z169" s="43">
        <v>6.71</v>
      </c>
      <c r="AA169" s="43">
        <v>6.71</v>
      </c>
    </row>
    <row r="170" spans="1:27" ht="12.75" hidden="1" customHeight="1" outlineLevel="1" x14ac:dyDescent="0.2">
      <c r="A170" s="98" t="s">
        <v>2572</v>
      </c>
      <c r="B170" s="62" t="s">
        <v>79</v>
      </c>
      <c r="C170" s="42" t="s">
        <v>77</v>
      </c>
      <c r="D170" s="43">
        <f>$D$11</f>
        <v>110.23</v>
      </c>
      <c r="E170" s="43">
        <f t="shared" ref="E170:AA170" si="95">$D$11</f>
        <v>110.23</v>
      </c>
      <c r="F170" s="43">
        <f t="shared" si="95"/>
        <v>110.23</v>
      </c>
      <c r="G170" s="43">
        <f t="shared" si="95"/>
        <v>110.23</v>
      </c>
      <c r="H170" s="43">
        <f t="shared" si="95"/>
        <v>110.23</v>
      </c>
      <c r="I170" s="43">
        <f t="shared" si="95"/>
        <v>110.23</v>
      </c>
      <c r="J170" s="43">
        <f t="shared" si="95"/>
        <v>110.23</v>
      </c>
      <c r="K170" s="43">
        <f t="shared" si="95"/>
        <v>110.23</v>
      </c>
      <c r="L170" s="43">
        <f t="shared" si="95"/>
        <v>110.23</v>
      </c>
      <c r="M170" s="43">
        <f t="shared" si="95"/>
        <v>110.23</v>
      </c>
      <c r="N170" s="43">
        <f t="shared" si="95"/>
        <v>110.23</v>
      </c>
      <c r="O170" s="43">
        <f t="shared" si="95"/>
        <v>110.23</v>
      </c>
      <c r="P170" s="43">
        <f t="shared" si="95"/>
        <v>110.23</v>
      </c>
      <c r="Q170" s="43">
        <f t="shared" si="95"/>
        <v>110.23</v>
      </c>
      <c r="R170" s="43">
        <f t="shared" si="95"/>
        <v>110.23</v>
      </c>
      <c r="S170" s="43">
        <f t="shared" si="95"/>
        <v>110.23</v>
      </c>
      <c r="T170" s="43">
        <f t="shared" si="95"/>
        <v>110.23</v>
      </c>
      <c r="U170" s="43">
        <f t="shared" si="95"/>
        <v>110.23</v>
      </c>
      <c r="V170" s="43">
        <f t="shared" si="95"/>
        <v>110.23</v>
      </c>
      <c r="W170" s="43">
        <f t="shared" si="95"/>
        <v>110.23</v>
      </c>
      <c r="X170" s="43">
        <f t="shared" si="95"/>
        <v>110.23</v>
      </c>
      <c r="Y170" s="43">
        <f t="shared" si="95"/>
        <v>110.23</v>
      </c>
      <c r="Z170" s="43">
        <f t="shared" si="95"/>
        <v>110.23</v>
      </c>
      <c r="AA170" s="43">
        <f t="shared" si="95"/>
        <v>110.23</v>
      </c>
    </row>
    <row r="171" spans="1:27" collapsed="1" x14ac:dyDescent="0.2">
      <c r="A171" s="97" t="s">
        <v>2573</v>
      </c>
      <c r="B171" s="27" t="str">
        <f>"02"&amp;"."&amp;$B$801&amp;"."&amp;$B$802</f>
        <v>02.01.2023</v>
      </c>
      <c r="C171" s="89" t="s">
        <v>74</v>
      </c>
      <c r="D171" s="90">
        <f>ROUND(((D172+D173+D175+D174)/1000),5)</f>
        <v>1.2908999999999999</v>
      </c>
      <c r="E171" s="90">
        <f>ROUND(((E172+E173+E175+E174)/1000),5)</f>
        <v>1.2221200000000001</v>
      </c>
      <c r="F171" s="90">
        <f>ROUND(((F172+F173+F175+F174)/1000),5)</f>
        <v>1.1805000000000001</v>
      </c>
      <c r="G171" s="90">
        <f t="shared" ref="G171:AA171" si="96">ROUND(((G172+G173+G175+G174)/1000),5)</f>
        <v>1.1636200000000001</v>
      </c>
      <c r="H171" s="90">
        <f t="shared" si="96"/>
        <v>1.17746</v>
      </c>
      <c r="I171" s="90">
        <f t="shared" si="96"/>
        <v>1.1944699999999999</v>
      </c>
      <c r="J171" s="90">
        <f t="shared" si="96"/>
        <v>1.20153</v>
      </c>
      <c r="K171" s="90">
        <f t="shared" si="96"/>
        <v>1.2272000000000001</v>
      </c>
      <c r="L171" s="90">
        <f t="shared" si="96"/>
        <v>1.3435699999999999</v>
      </c>
      <c r="M171" s="90">
        <f t="shared" si="96"/>
        <v>1.50115</v>
      </c>
      <c r="N171" s="90">
        <f t="shared" si="96"/>
        <v>1.7620499999999999</v>
      </c>
      <c r="O171" s="90">
        <f t="shared" si="96"/>
        <v>1.82667</v>
      </c>
      <c r="P171" s="90">
        <f t="shared" si="96"/>
        <v>1.8236699999999999</v>
      </c>
      <c r="Q171" s="90">
        <f t="shared" si="96"/>
        <v>1.8360300000000001</v>
      </c>
      <c r="R171" s="90">
        <f t="shared" si="96"/>
        <v>1.7901800000000001</v>
      </c>
      <c r="S171" s="90">
        <f t="shared" si="96"/>
        <v>1.8435699999999999</v>
      </c>
      <c r="T171" s="90">
        <f t="shared" si="96"/>
        <v>1.8804000000000001</v>
      </c>
      <c r="U171" s="90">
        <f t="shared" si="96"/>
        <v>1.8945099999999999</v>
      </c>
      <c r="V171" s="90">
        <f t="shared" si="96"/>
        <v>1.89384</v>
      </c>
      <c r="W171" s="90">
        <f t="shared" si="96"/>
        <v>1.89297</v>
      </c>
      <c r="X171" s="90">
        <f t="shared" si="96"/>
        <v>1.8952</v>
      </c>
      <c r="Y171" s="90">
        <f t="shared" si="96"/>
        <v>1.87744</v>
      </c>
      <c r="Z171" s="90">
        <f t="shared" si="96"/>
        <v>1.7018200000000001</v>
      </c>
      <c r="AA171" s="90">
        <f t="shared" si="96"/>
        <v>1.40611</v>
      </c>
    </row>
    <row r="172" spans="1:27" ht="12.75" hidden="1" customHeight="1" outlineLevel="1" x14ac:dyDescent="0.2">
      <c r="A172" s="98" t="s">
        <v>2574</v>
      </c>
      <c r="B172" s="62" t="s">
        <v>236</v>
      </c>
      <c r="C172" s="42" t="s">
        <v>77</v>
      </c>
      <c r="D172" s="43">
        <v>1060.8399999999999</v>
      </c>
      <c r="E172" s="43">
        <v>992.06</v>
      </c>
      <c r="F172" s="43">
        <v>950.44</v>
      </c>
      <c r="G172" s="43">
        <v>933.56</v>
      </c>
      <c r="H172" s="43">
        <v>947.4</v>
      </c>
      <c r="I172" s="43">
        <v>964.41</v>
      </c>
      <c r="J172" s="43">
        <v>971.47</v>
      </c>
      <c r="K172" s="43">
        <v>997.14</v>
      </c>
      <c r="L172" s="43">
        <v>1113.51</v>
      </c>
      <c r="M172" s="43">
        <v>1271.0899999999999</v>
      </c>
      <c r="N172" s="43">
        <v>1531.99</v>
      </c>
      <c r="O172" s="43">
        <v>1596.61</v>
      </c>
      <c r="P172" s="43">
        <v>1593.61</v>
      </c>
      <c r="Q172" s="43">
        <v>1605.97</v>
      </c>
      <c r="R172" s="43">
        <v>1560.12</v>
      </c>
      <c r="S172" s="43">
        <v>1613.51</v>
      </c>
      <c r="T172" s="43">
        <v>1650.34</v>
      </c>
      <c r="U172" s="43">
        <v>1664.45</v>
      </c>
      <c r="V172" s="43">
        <v>1663.78</v>
      </c>
      <c r="W172" s="43">
        <v>1662.91</v>
      </c>
      <c r="X172" s="43">
        <v>1665.14</v>
      </c>
      <c r="Y172" s="43">
        <v>1647.38</v>
      </c>
      <c r="Z172" s="43">
        <v>1471.76</v>
      </c>
      <c r="AA172" s="43">
        <v>1176.05</v>
      </c>
    </row>
    <row r="173" spans="1:27" ht="12.75" hidden="1" customHeight="1" outlineLevel="1" x14ac:dyDescent="0.2">
      <c r="A173" s="98" t="s">
        <v>2575</v>
      </c>
      <c r="B173" s="62" t="s">
        <v>88</v>
      </c>
      <c r="C173" s="42" t="s">
        <v>77</v>
      </c>
      <c r="D173" s="43">
        <f>$D$168</f>
        <v>113.12</v>
      </c>
      <c r="E173" s="43">
        <f>$D$168</f>
        <v>113.12</v>
      </c>
      <c r="F173" s="43">
        <f t="shared" ref="F173:AA173" si="97">$D$168</f>
        <v>113.12</v>
      </c>
      <c r="G173" s="43">
        <f t="shared" si="97"/>
        <v>113.12</v>
      </c>
      <c r="H173" s="43">
        <f t="shared" si="97"/>
        <v>113.12</v>
      </c>
      <c r="I173" s="43">
        <f t="shared" si="97"/>
        <v>113.12</v>
      </c>
      <c r="J173" s="43">
        <f t="shared" si="97"/>
        <v>113.12</v>
      </c>
      <c r="K173" s="43">
        <f t="shared" si="97"/>
        <v>113.12</v>
      </c>
      <c r="L173" s="43">
        <f t="shared" si="97"/>
        <v>113.12</v>
      </c>
      <c r="M173" s="43">
        <f t="shared" si="97"/>
        <v>113.12</v>
      </c>
      <c r="N173" s="43">
        <f t="shared" si="97"/>
        <v>113.12</v>
      </c>
      <c r="O173" s="43">
        <f t="shared" si="97"/>
        <v>113.12</v>
      </c>
      <c r="P173" s="43">
        <f t="shared" si="97"/>
        <v>113.12</v>
      </c>
      <c r="Q173" s="43">
        <f t="shared" si="97"/>
        <v>113.12</v>
      </c>
      <c r="R173" s="43">
        <f t="shared" si="97"/>
        <v>113.12</v>
      </c>
      <c r="S173" s="43">
        <f t="shared" si="97"/>
        <v>113.12</v>
      </c>
      <c r="T173" s="43">
        <f t="shared" si="97"/>
        <v>113.12</v>
      </c>
      <c r="U173" s="43">
        <f t="shared" si="97"/>
        <v>113.12</v>
      </c>
      <c r="V173" s="43">
        <f t="shared" si="97"/>
        <v>113.12</v>
      </c>
      <c r="W173" s="43">
        <f t="shared" si="97"/>
        <v>113.12</v>
      </c>
      <c r="X173" s="43">
        <f t="shared" si="97"/>
        <v>113.12</v>
      </c>
      <c r="Y173" s="43">
        <f t="shared" si="97"/>
        <v>113.12</v>
      </c>
      <c r="Z173" s="43">
        <f t="shared" si="97"/>
        <v>113.12</v>
      </c>
      <c r="AA173" s="43">
        <f t="shared" si="97"/>
        <v>113.12</v>
      </c>
    </row>
    <row r="174" spans="1:27" ht="12.75" hidden="1" customHeight="1" outlineLevel="1" x14ac:dyDescent="0.2">
      <c r="A174" s="98" t="s">
        <v>2576</v>
      </c>
      <c r="B174" s="62" t="s">
        <v>81</v>
      </c>
      <c r="C174" s="42" t="s">
        <v>77</v>
      </c>
      <c r="D174" s="43">
        <v>6.71</v>
      </c>
      <c r="E174" s="43">
        <v>6.71</v>
      </c>
      <c r="F174" s="43">
        <v>6.71</v>
      </c>
      <c r="G174" s="43">
        <v>6.71</v>
      </c>
      <c r="H174" s="43">
        <v>6.71</v>
      </c>
      <c r="I174" s="43">
        <v>6.71</v>
      </c>
      <c r="J174" s="43">
        <v>6.71</v>
      </c>
      <c r="K174" s="43">
        <v>6.71</v>
      </c>
      <c r="L174" s="43">
        <v>6.71</v>
      </c>
      <c r="M174" s="43">
        <v>6.71</v>
      </c>
      <c r="N174" s="43">
        <v>6.71</v>
      </c>
      <c r="O174" s="43">
        <v>6.71</v>
      </c>
      <c r="P174" s="43">
        <v>6.71</v>
      </c>
      <c r="Q174" s="43">
        <v>6.71</v>
      </c>
      <c r="R174" s="43">
        <v>6.71</v>
      </c>
      <c r="S174" s="43">
        <v>6.71</v>
      </c>
      <c r="T174" s="43">
        <v>6.71</v>
      </c>
      <c r="U174" s="43">
        <v>6.71</v>
      </c>
      <c r="V174" s="43">
        <v>6.71</v>
      </c>
      <c r="W174" s="43">
        <v>6.71</v>
      </c>
      <c r="X174" s="43">
        <v>6.71</v>
      </c>
      <c r="Y174" s="43">
        <v>6.71</v>
      </c>
      <c r="Z174" s="43">
        <v>6.71</v>
      </c>
      <c r="AA174" s="43">
        <v>6.71</v>
      </c>
    </row>
    <row r="175" spans="1:27" ht="12.75" hidden="1" customHeight="1" outlineLevel="1" x14ac:dyDescent="0.2">
      <c r="A175" s="98" t="s">
        <v>2577</v>
      </c>
      <c r="B175" s="62" t="s">
        <v>79</v>
      </c>
      <c r="C175" s="42" t="s">
        <v>77</v>
      </c>
      <c r="D175" s="43">
        <f>$D$11</f>
        <v>110.23</v>
      </c>
      <c r="E175" s="43">
        <f t="shared" ref="E175:AA175" si="98">$D$11</f>
        <v>110.23</v>
      </c>
      <c r="F175" s="43">
        <f t="shared" si="98"/>
        <v>110.23</v>
      </c>
      <c r="G175" s="43">
        <f t="shared" si="98"/>
        <v>110.23</v>
      </c>
      <c r="H175" s="43">
        <f t="shared" si="98"/>
        <v>110.23</v>
      </c>
      <c r="I175" s="43">
        <f t="shared" si="98"/>
        <v>110.23</v>
      </c>
      <c r="J175" s="43">
        <f t="shared" si="98"/>
        <v>110.23</v>
      </c>
      <c r="K175" s="43">
        <f t="shared" si="98"/>
        <v>110.23</v>
      </c>
      <c r="L175" s="43">
        <f t="shared" si="98"/>
        <v>110.23</v>
      </c>
      <c r="M175" s="43">
        <f t="shared" si="98"/>
        <v>110.23</v>
      </c>
      <c r="N175" s="43">
        <f t="shared" si="98"/>
        <v>110.23</v>
      </c>
      <c r="O175" s="43">
        <f t="shared" si="98"/>
        <v>110.23</v>
      </c>
      <c r="P175" s="43">
        <f t="shared" si="98"/>
        <v>110.23</v>
      </c>
      <c r="Q175" s="43">
        <f t="shared" si="98"/>
        <v>110.23</v>
      </c>
      <c r="R175" s="43">
        <f t="shared" si="98"/>
        <v>110.23</v>
      </c>
      <c r="S175" s="43">
        <f t="shared" si="98"/>
        <v>110.23</v>
      </c>
      <c r="T175" s="43">
        <f t="shared" si="98"/>
        <v>110.23</v>
      </c>
      <c r="U175" s="43">
        <f t="shared" si="98"/>
        <v>110.23</v>
      </c>
      <c r="V175" s="43">
        <f t="shared" si="98"/>
        <v>110.23</v>
      </c>
      <c r="W175" s="43">
        <f t="shared" si="98"/>
        <v>110.23</v>
      </c>
      <c r="X175" s="43">
        <f t="shared" si="98"/>
        <v>110.23</v>
      </c>
      <c r="Y175" s="43">
        <f t="shared" si="98"/>
        <v>110.23</v>
      </c>
      <c r="Z175" s="43">
        <f t="shared" si="98"/>
        <v>110.23</v>
      </c>
      <c r="AA175" s="43">
        <f t="shared" si="98"/>
        <v>110.23</v>
      </c>
    </row>
    <row r="176" spans="1:27" ht="12.75" customHeight="1" collapsed="1" x14ac:dyDescent="0.2">
      <c r="A176" s="97" t="s">
        <v>2578</v>
      </c>
      <c r="B176" s="27" t="str">
        <f>"03"&amp;"."&amp;$B$801&amp;"."&amp;$B$802</f>
        <v>03.01.2023</v>
      </c>
      <c r="C176" s="89" t="s">
        <v>74</v>
      </c>
      <c r="D176" s="90">
        <f>ROUND(((D177+D178+D180+D179)/1000),5)</f>
        <v>1.34239</v>
      </c>
      <c r="E176" s="90">
        <f>ROUND(((E177+E178+E180+E179)/1000),5)</f>
        <v>1.2748900000000001</v>
      </c>
      <c r="F176" s="90">
        <f>ROUND(((F177+F178+F180+F179)/1000),5)</f>
        <v>1.22662</v>
      </c>
      <c r="G176" s="90">
        <f t="shared" ref="G176:AA176" si="99">ROUND(((G177+G178+G180+G179)/1000),5)</f>
        <v>1.1881299999999999</v>
      </c>
      <c r="H176" s="90">
        <f t="shared" si="99"/>
        <v>1.23125</v>
      </c>
      <c r="I176" s="90">
        <f t="shared" si="99"/>
        <v>1.2480199999999999</v>
      </c>
      <c r="J176" s="90">
        <f t="shared" si="99"/>
        <v>1.2640899999999999</v>
      </c>
      <c r="K176" s="90">
        <f t="shared" si="99"/>
        <v>1.3035699999999999</v>
      </c>
      <c r="L176" s="90">
        <f t="shared" si="99"/>
        <v>1.52993</v>
      </c>
      <c r="M176" s="90">
        <f t="shared" si="99"/>
        <v>1.8109</v>
      </c>
      <c r="N176" s="90">
        <f t="shared" si="99"/>
        <v>1.86042</v>
      </c>
      <c r="O176" s="90">
        <f t="shared" si="99"/>
        <v>1.8795299999999999</v>
      </c>
      <c r="P176" s="90">
        <f t="shared" si="99"/>
        <v>1.88459</v>
      </c>
      <c r="Q176" s="90">
        <f t="shared" si="99"/>
        <v>1.8894200000000001</v>
      </c>
      <c r="R176" s="90">
        <f t="shared" si="99"/>
        <v>1.8571</v>
      </c>
      <c r="S176" s="90">
        <f t="shared" si="99"/>
        <v>1.86229</v>
      </c>
      <c r="T176" s="90">
        <f t="shared" si="99"/>
        <v>1.8910400000000001</v>
      </c>
      <c r="U176" s="90">
        <f t="shared" si="99"/>
        <v>1.9055899999999999</v>
      </c>
      <c r="V176" s="90">
        <f t="shared" si="99"/>
        <v>1.9085700000000001</v>
      </c>
      <c r="W176" s="90">
        <f t="shared" si="99"/>
        <v>1.8929800000000001</v>
      </c>
      <c r="X176" s="90">
        <f t="shared" si="99"/>
        <v>1.89286</v>
      </c>
      <c r="Y176" s="90">
        <f t="shared" si="99"/>
        <v>1.83585</v>
      </c>
      <c r="Z176" s="90">
        <f t="shared" si="99"/>
        <v>1.5108600000000001</v>
      </c>
      <c r="AA176" s="90">
        <f t="shared" si="99"/>
        <v>1.2858700000000001</v>
      </c>
    </row>
    <row r="177" spans="1:27" ht="12.75" hidden="1" customHeight="1" outlineLevel="1" x14ac:dyDescent="0.2">
      <c r="A177" s="98" t="s">
        <v>2579</v>
      </c>
      <c r="B177" s="62" t="s">
        <v>236</v>
      </c>
      <c r="C177" s="42" t="s">
        <v>77</v>
      </c>
      <c r="D177" s="43">
        <v>1112.33</v>
      </c>
      <c r="E177" s="43">
        <v>1044.83</v>
      </c>
      <c r="F177" s="43">
        <v>996.56</v>
      </c>
      <c r="G177" s="43">
        <v>958.07</v>
      </c>
      <c r="H177" s="43">
        <v>1001.19</v>
      </c>
      <c r="I177" s="43">
        <v>1017.96</v>
      </c>
      <c r="J177" s="43">
        <v>1034.03</v>
      </c>
      <c r="K177" s="43">
        <v>1073.51</v>
      </c>
      <c r="L177" s="43">
        <v>1299.8699999999999</v>
      </c>
      <c r="M177" s="43">
        <v>1580.84</v>
      </c>
      <c r="N177" s="43">
        <v>1630.36</v>
      </c>
      <c r="O177" s="43">
        <v>1649.47</v>
      </c>
      <c r="P177" s="43">
        <v>1654.53</v>
      </c>
      <c r="Q177" s="43">
        <v>1659.36</v>
      </c>
      <c r="R177" s="43">
        <v>1627.04</v>
      </c>
      <c r="S177" s="43">
        <v>1632.23</v>
      </c>
      <c r="T177" s="43">
        <v>1660.98</v>
      </c>
      <c r="U177" s="43">
        <v>1675.53</v>
      </c>
      <c r="V177" s="43">
        <v>1678.51</v>
      </c>
      <c r="W177" s="43">
        <v>1662.92</v>
      </c>
      <c r="X177" s="43">
        <v>1662.8</v>
      </c>
      <c r="Y177" s="43">
        <v>1605.79</v>
      </c>
      <c r="Z177" s="43">
        <v>1280.8</v>
      </c>
      <c r="AA177" s="43">
        <v>1055.81</v>
      </c>
    </row>
    <row r="178" spans="1:27" ht="12.75" hidden="1" customHeight="1" outlineLevel="1" x14ac:dyDescent="0.2">
      <c r="A178" s="98" t="s">
        <v>2580</v>
      </c>
      <c r="B178" s="62" t="s">
        <v>88</v>
      </c>
      <c r="C178" s="42" t="s">
        <v>77</v>
      </c>
      <c r="D178" s="43">
        <f>$D$168</f>
        <v>113.12</v>
      </c>
      <c r="E178" s="43">
        <f>$D$168</f>
        <v>113.12</v>
      </c>
      <c r="F178" s="43">
        <f t="shared" ref="F178:AA178" si="100">$D$168</f>
        <v>113.12</v>
      </c>
      <c r="G178" s="43">
        <f t="shared" si="100"/>
        <v>113.12</v>
      </c>
      <c r="H178" s="43">
        <f t="shared" si="100"/>
        <v>113.12</v>
      </c>
      <c r="I178" s="43">
        <f t="shared" si="100"/>
        <v>113.12</v>
      </c>
      <c r="J178" s="43">
        <f t="shared" si="100"/>
        <v>113.12</v>
      </c>
      <c r="K178" s="43">
        <f t="shared" si="100"/>
        <v>113.12</v>
      </c>
      <c r="L178" s="43">
        <f t="shared" si="100"/>
        <v>113.12</v>
      </c>
      <c r="M178" s="43">
        <f t="shared" si="100"/>
        <v>113.12</v>
      </c>
      <c r="N178" s="43">
        <f t="shared" si="100"/>
        <v>113.12</v>
      </c>
      <c r="O178" s="43">
        <f t="shared" si="100"/>
        <v>113.12</v>
      </c>
      <c r="P178" s="43">
        <f t="shared" si="100"/>
        <v>113.12</v>
      </c>
      <c r="Q178" s="43">
        <f t="shared" si="100"/>
        <v>113.12</v>
      </c>
      <c r="R178" s="43">
        <f t="shared" si="100"/>
        <v>113.12</v>
      </c>
      <c r="S178" s="43">
        <f t="shared" si="100"/>
        <v>113.12</v>
      </c>
      <c r="T178" s="43">
        <f t="shared" si="100"/>
        <v>113.12</v>
      </c>
      <c r="U178" s="43">
        <f t="shared" si="100"/>
        <v>113.12</v>
      </c>
      <c r="V178" s="43">
        <f t="shared" si="100"/>
        <v>113.12</v>
      </c>
      <c r="W178" s="43">
        <f t="shared" si="100"/>
        <v>113.12</v>
      </c>
      <c r="X178" s="43">
        <f t="shared" si="100"/>
        <v>113.12</v>
      </c>
      <c r="Y178" s="43">
        <f t="shared" si="100"/>
        <v>113.12</v>
      </c>
      <c r="Z178" s="43">
        <f t="shared" si="100"/>
        <v>113.12</v>
      </c>
      <c r="AA178" s="43">
        <f t="shared" si="100"/>
        <v>113.12</v>
      </c>
    </row>
    <row r="179" spans="1:27" ht="12.75" hidden="1" customHeight="1" outlineLevel="1" x14ac:dyDescent="0.2">
      <c r="A179" s="98" t="s">
        <v>2581</v>
      </c>
      <c r="B179" s="62" t="s">
        <v>81</v>
      </c>
      <c r="C179" s="42" t="s">
        <v>77</v>
      </c>
      <c r="D179" s="43">
        <v>6.71</v>
      </c>
      <c r="E179" s="43">
        <v>6.71</v>
      </c>
      <c r="F179" s="43">
        <v>6.71</v>
      </c>
      <c r="G179" s="43">
        <v>6.71</v>
      </c>
      <c r="H179" s="43">
        <v>6.71</v>
      </c>
      <c r="I179" s="43">
        <v>6.71</v>
      </c>
      <c r="J179" s="43">
        <v>6.71</v>
      </c>
      <c r="K179" s="43">
        <v>6.71</v>
      </c>
      <c r="L179" s="43">
        <v>6.71</v>
      </c>
      <c r="M179" s="43">
        <v>6.71</v>
      </c>
      <c r="N179" s="43">
        <v>6.71</v>
      </c>
      <c r="O179" s="43">
        <v>6.71</v>
      </c>
      <c r="P179" s="43">
        <v>6.71</v>
      </c>
      <c r="Q179" s="43">
        <v>6.71</v>
      </c>
      <c r="R179" s="43">
        <v>6.71</v>
      </c>
      <c r="S179" s="43">
        <v>6.71</v>
      </c>
      <c r="T179" s="43">
        <v>6.71</v>
      </c>
      <c r="U179" s="43">
        <v>6.71</v>
      </c>
      <c r="V179" s="43">
        <v>6.71</v>
      </c>
      <c r="W179" s="43">
        <v>6.71</v>
      </c>
      <c r="X179" s="43">
        <v>6.71</v>
      </c>
      <c r="Y179" s="43">
        <v>6.71</v>
      </c>
      <c r="Z179" s="43">
        <v>6.71</v>
      </c>
      <c r="AA179" s="43">
        <v>6.71</v>
      </c>
    </row>
    <row r="180" spans="1:27" ht="12.75" hidden="1" customHeight="1" outlineLevel="1" x14ac:dyDescent="0.2">
      <c r="A180" s="98" t="s">
        <v>2582</v>
      </c>
      <c r="B180" s="62" t="s">
        <v>79</v>
      </c>
      <c r="C180" s="42" t="s">
        <v>77</v>
      </c>
      <c r="D180" s="43">
        <f>$D$11</f>
        <v>110.23</v>
      </c>
      <c r="E180" s="43">
        <f t="shared" ref="E180:AA180" si="101">$D$11</f>
        <v>110.23</v>
      </c>
      <c r="F180" s="43">
        <f t="shared" si="101"/>
        <v>110.23</v>
      </c>
      <c r="G180" s="43">
        <f t="shared" si="101"/>
        <v>110.23</v>
      </c>
      <c r="H180" s="43">
        <f t="shared" si="101"/>
        <v>110.23</v>
      </c>
      <c r="I180" s="43">
        <f t="shared" si="101"/>
        <v>110.23</v>
      </c>
      <c r="J180" s="43">
        <f t="shared" si="101"/>
        <v>110.23</v>
      </c>
      <c r="K180" s="43">
        <f t="shared" si="101"/>
        <v>110.23</v>
      </c>
      <c r="L180" s="43">
        <f t="shared" si="101"/>
        <v>110.23</v>
      </c>
      <c r="M180" s="43">
        <f t="shared" si="101"/>
        <v>110.23</v>
      </c>
      <c r="N180" s="43">
        <f t="shared" si="101"/>
        <v>110.23</v>
      </c>
      <c r="O180" s="43">
        <f t="shared" si="101"/>
        <v>110.23</v>
      </c>
      <c r="P180" s="43">
        <f t="shared" si="101"/>
        <v>110.23</v>
      </c>
      <c r="Q180" s="43">
        <f t="shared" si="101"/>
        <v>110.23</v>
      </c>
      <c r="R180" s="43">
        <f t="shared" si="101"/>
        <v>110.23</v>
      </c>
      <c r="S180" s="43">
        <f t="shared" si="101"/>
        <v>110.23</v>
      </c>
      <c r="T180" s="43">
        <f t="shared" si="101"/>
        <v>110.23</v>
      </c>
      <c r="U180" s="43">
        <f t="shared" si="101"/>
        <v>110.23</v>
      </c>
      <c r="V180" s="43">
        <f t="shared" si="101"/>
        <v>110.23</v>
      </c>
      <c r="W180" s="43">
        <f t="shared" si="101"/>
        <v>110.23</v>
      </c>
      <c r="X180" s="43">
        <f t="shared" si="101"/>
        <v>110.23</v>
      </c>
      <c r="Y180" s="43">
        <f t="shared" si="101"/>
        <v>110.23</v>
      </c>
      <c r="Z180" s="43">
        <f t="shared" si="101"/>
        <v>110.23</v>
      </c>
      <c r="AA180" s="43">
        <f t="shared" si="101"/>
        <v>110.23</v>
      </c>
    </row>
    <row r="181" spans="1:27" ht="12.75" customHeight="1" collapsed="1" x14ac:dyDescent="0.2">
      <c r="A181" s="97" t="s">
        <v>2583</v>
      </c>
      <c r="B181" s="27" t="str">
        <f>"04"&amp;"."&amp;$B$801&amp;"."&amp;$B$802</f>
        <v>04.01.2023</v>
      </c>
      <c r="C181" s="89" t="s">
        <v>74</v>
      </c>
      <c r="D181" s="90">
        <f>ROUND(((D182+D183+D185+D184)/1000),5)</f>
        <v>1.26485</v>
      </c>
      <c r="E181" s="90">
        <f>ROUND(((E182+E183+E185+E184)/1000),5)</f>
        <v>1.20414</v>
      </c>
      <c r="F181" s="90">
        <f>ROUND(((F182+F183+F185+F184)/1000),5)</f>
        <v>1.1681299999999999</v>
      </c>
      <c r="G181" s="90">
        <f t="shared" ref="G181:AA181" si="102">ROUND(((G182+G183+G185+G184)/1000),5)</f>
        <v>1.1349100000000001</v>
      </c>
      <c r="H181" s="90">
        <f t="shared" si="102"/>
        <v>1.1820299999999999</v>
      </c>
      <c r="I181" s="90">
        <f t="shared" si="102"/>
        <v>1.2162500000000001</v>
      </c>
      <c r="J181" s="90">
        <f t="shared" si="102"/>
        <v>1.2538899999999999</v>
      </c>
      <c r="K181" s="90">
        <f t="shared" si="102"/>
        <v>1.3567199999999999</v>
      </c>
      <c r="L181" s="90">
        <f t="shared" si="102"/>
        <v>1.5970599999999999</v>
      </c>
      <c r="M181" s="90">
        <f t="shared" si="102"/>
        <v>1.8424499999999999</v>
      </c>
      <c r="N181" s="90">
        <f t="shared" si="102"/>
        <v>1.89209</v>
      </c>
      <c r="O181" s="90">
        <f t="shared" si="102"/>
        <v>1.91235</v>
      </c>
      <c r="P181" s="90">
        <f t="shared" si="102"/>
        <v>1.91475</v>
      </c>
      <c r="Q181" s="90">
        <f t="shared" si="102"/>
        <v>1.91961</v>
      </c>
      <c r="R181" s="90">
        <f t="shared" si="102"/>
        <v>1.89418</v>
      </c>
      <c r="S181" s="90">
        <f t="shared" si="102"/>
        <v>1.89571</v>
      </c>
      <c r="T181" s="90">
        <f t="shared" si="102"/>
        <v>1.9167700000000001</v>
      </c>
      <c r="U181" s="90">
        <f t="shared" si="102"/>
        <v>1.93889</v>
      </c>
      <c r="V181" s="90">
        <f t="shared" si="102"/>
        <v>1.92923</v>
      </c>
      <c r="W181" s="90">
        <f t="shared" si="102"/>
        <v>1.91977</v>
      </c>
      <c r="X181" s="90">
        <f t="shared" si="102"/>
        <v>1.9229400000000001</v>
      </c>
      <c r="Y181" s="90">
        <f t="shared" si="102"/>
        <v>1.88649</v>
      </c>
      <c r="Z181" s="90">
        <f t="shared" si="102"/>
        <v>1.6256600000000001</v>
      </c>
      <c r="AA181" s="90">
        <f t="shared" si="102"/>
        <v>1.3704099999999999</v>
      </c>
    </row>
    <row r="182" spans="1:27" ht="12.75" hidden="1" customHeight="1" outlineLevel="1" x14ac:dyDescent="0.2">
      <c r="A182" s="98" t="s">
        <v>2584</v>
      </c>
      <c r="B182" s="62" t="s">
        <v>236</v>
      </c>
      <c r="C182" s="42" t="s">
        <v>77</v>
      </c>
      <c r="D182" s="43">
        <v>1034.79</v>
      </c>
      <c r="E182" s="43">
        <v>974.08</v>
      </c>
      <c r="F182" s="43">
        <v>938.07</v>
      </c>
      <c r="G182" s="43">
        <v>904.85</v>
      </c>
      <c r="H182" s="43">
        <v>951.97</v>
      </c>
      <c r="I182" s="43">
        <v>986.19</v>
      </c>
      <c r="J182" s="43">
        <v>1023.83</v>
      </c>
      <c r="K182" s="43">
        <v>1126.6600000000001</v>
      </c>
      <c r="L182" s="43">
        <v>1367</v>
      </c>
      <c r="M182" s="43">
        <v>1612.39</v>
      </c>
      <c r="N182" s="43">
        <v>1662.03</v>
      </c>
      <c r="O182" s="43">
        <v>1682.29</v>
      </c>
      <c r="P182" s="43">
        <v>1684.69</v>
      </c>
      <c r="Q182" s="43">
        <v>1689.55</v>
      </c>
      <c r="R182" s="43">
        <v>1664.12</v>
      </c>
      <c r="S182" s="43">
        <v>1665.65</v>
      </c>
      <c r="T182" s="43">
        <v>1686.71</v>
      </c>
      <c r="U182" s="43">
        <v>1708.83</v>
      </c>
      <c r="V182" s="43">
        <v>1699.17</v>
      </c>
      <c r="W182" s="43">
        <v>1689.71</v>
      </c>
      <c r="X182" s="43">
        <v>1692.88</v>
      </c>
      <c r="Y182" s="43">
        <v>1656.43</v>
      </c>
      <c r="Z182" s="43">
        <v>1395.6</v>
      </c>
      <c r="AA182" s="43">
        <v>1140.3499999999999</v>
      </c>
    </row>
    <row r="183" spans="1:27" ht="12.75" hidden="1" customHeight="1" outlineLevel="1" x14ac:dyDescent="0.2">
      <c r="A183" s="98" t="s">
        <v>2585</v>
      </c>
      <c r="B183" s="62" t="s">
        <v>88</v>
      </c>
      <c r="C183" s="42" t="s">
        <v>77</v>
      </c>
      <c r="D183" s="43">
        <f>$D$168</f>
        <v>113.12</v>
      </c>
      <c r="E183" s="43">
        <f>$D$168</f>
        <v>113.12</v>
      </c>
      <c r="F183" s="43">
        <f t="shared" ref="F183:AA183" si="103">$D$168</f>
        <v>113.12</v>
      </c>
      <c r="G183" s="43">
        <f t="shared" si="103"/>
        <v>113.12</v>
      </c>
      <c r="H183" s="43">
        <f t="shared" si="103"/>
        <v>113.12</v>
      </c>
      <c r="I183" s="43">
        <f t="shared" si="103"/>
        <v>113.12</v>
      </c>
      <c r="J183" s="43">
        <f t="shared" si="103"/>
        <v>113.12</v>
      </c>
      <c r="K183" s="43">
        <f t="shared" si="103"/>
        <v>113.12</v>
      </c>
      <c r="L183" s="43">
        <f t="shared" si="103"/>
        <v>113.12</v>
      </c>
      <c r="M183" s="43">
        <f t="shared" si="103"/>
        <v>113.12</v>
      </c>
      <c r="N183" s="43">
        <f t="shared" si="103"/>
        <v>113.12</v>
      </c>
      <c r="O183" s="43">
        <f t="shared" si="103"/>
        <v>113.12</v>
      </c>
      <c r="P183" s="43">
        <f t="shared" si="103"/>
        <v>113.12</v>
      </c>
      <c r="Q183" s="43">
        <f t="shared" si="103"/>
        <v>113.12</v>
      </c>
      <c r="R183" s="43">
        <f t="shared" si="103"/>
        <v>113.12</v>
      </c>
      <c r="S183" s="43">
        <f t="shared" si="103"/>
        <v>113.12</v>
      </c>
      <c r="T183" s="43">
        <f t="shared" si="103"/>
        <v>113.12</v>
      </c>
      <c r="U183" s="43">
        <f t="shared" si="103"/>
        <v>113.12</v>
      </c>
      <c r="V183" s="43">
        <f t="shared" si="103"/>
        <v>113.12</v>
      </c>
      <c r="W183" s="43">
        <f t="shared" si="103"/>
        <v>113.12</v>
      </c>
      <c r="X183" s="43">
        <f t="shared" si="103"/>
        <v>113.12</v>
      </c>
      <c r="Y183" s="43">
        <f t="shared" si="103"/>
        <v>113.12</v>
      </c>
      <c r="Z183" s="43">
        <f t="shared" si="103"/>
        <v>113.12</v>
      </c>
      <c r="AA183" s="43">
        <f t="shared" si="103"/>
        <v>113.12</v>
      </c>
    </row>
    <row r="184" spans="1:27" ht="12.75" hidden="1" customHeight="1" outlineLevel="1" x14ac:dyDescent="0.2">
      <c r="A184" s="98" t="s">
        <v>2586</v>
      </c>
      <c r="B184" s="62" t="s">
        <v>81</v>
      </c>
      <c r="C184" s="42" t="s">
        <v>77</v>
      </c>
      <c r="D184" s="43">
        <v>6.71</v>
      </c>
      <c r="E184" s="43">
        <v>6.71</v>
      </c>
      <c r="F184" s="43">
        <v>6.71</v>
      </c>
      <c r="G184" s="43">
        <v>6.71</v>
      </c>
      <c r="H184" s="43">
        <v>6.71</v>
      </c>
      <c r="I184" s="43">
        <v>6.71</v>
      </c>
      <c r="J184" s="43">
        <v>6.71</v>
      </c>
      <c r="K184" s="43">
        <v>6.71</v>
      </c>
      <c r="L184" s="43">
        <v>6.71</v>
      </c>
      <c r="M184" s="43">
        <v>6.71</v>
      </c>
      <c r="N184" s="43">
        <v>6.71</v>
      </c>
      <c r="O184" s="43">
        <v>6.71</v>
      </c>
      <c r="P184" s="43">
        <v>6.71</v>
      </c>
      <c r="Q184" s="43">
        <v>6.71</v>
      </c>
      <c r="R184" s="43">
        <v>6.71</v>
      </c>
      <c r="S184" s="43">
        <v>6.71</v>
      </c>
      <c r="T184" s="43">
        <v>6.71</v>
      </c>
      <c r="U184" s="43">
        <v>6.71</v>
      </c>
      <c r="V184" s="43">
        <v>6.71</v>
      </c>
      <c r="W184" s="43">
        <v>6.71</v>
      </c>
      <c r="X184" s="43">
        <v>6.71</v>
      </c>
      <c r="Y184" s="43">
        <v>6.71</v>
      </c>
      <c r="Z184" s="43">
        <v>6.71</v>
      </c>
      <c r="AA184" s="43">
        <v>6.71</v>
      </c>
    </row>
    <row r="185" spans="1:27" ht="12.75" hidden="1" customHeight="1" outlineLevel="1" x14ac:dyDescent="0.2">
      <c r="A185" s="98" t="s">
        <v>2587</v>
      </c>
      <c r="B185" s="62" t="s">
        <v>79</v>
      </c>
      <c r="C185" s="42" t="s">
        <v>77</v>
      </c>
      <c r="D185" s="43">
        <f>$D$11</f>
        <v>110.23</v>
      </c>
      <c r="E185" s="43">
        <f t="shared" ref="E185:AA185" si="104">$D$11</f>
        <v>110.23</v>
      </c>
      <c r="F185" s="43">
        <f t="shared" si="104"/>
        <v>110.23</v>
      </c>
      <c r="G185" s="43">
        <f t="shared" si="104"/>
        <v>110.23</v>
      </c>
      <c r="H185" s="43">
        <f t="shared" si="104"/>
        <v>110.23</v>
      </c>
      <c r="I185" s="43">
        <f t="shared" si="104"/>
        <v>110.23</v>
      </c>
      <c r="J185" s="43">
        <f t="shared" si="104"/>
        <v>110.23</v>
      </c>
      <c r="K185" s="43">
        <f t="shared" si="104"/>
        <v>110.23</v>
      </c>
      <c r="L185" s="43">
        <f t="shared" si="104"/>
        <v>110.23</v>
      </c>
      <c r="M185" s="43">
        <f t="shared" si="104"/>
        <v>110.23</v>
      </c>
      <c r="N185" s="43">
        <f t="shared" si="104"/>
        <v>110.23</v>
      </c>
      <c r="O185" s="43">
        <f t="shared" si="104"/>
        <v>110.23</v>
      </c>
      <c r="P185" s="43">
        <f t="shared" si="104"/>
        <v>110.23</v>
      </c>
      <c r="Q185" s="43">
        <f t="shared" si="104"/>
        <v>110.23</v>
      </c>
      <c r="R185" s="43">
        <f t="shared" si="104"/>
        <v>110.23</v>
      </c>
      <c r="S185" s="43">
        <f t="shared" si="104"/>
        <v>110.23</v>
      </c>
      <c r="T185" s="43">
        <f t="shared" si="104"/>
        <v>110.23</v>
      </c>
      <c r="U185" s="43">
        <f t="shared" si="104"/>
        <v>110.23</v>
      </c>
      <c r="V185" s="43">
        <f t="shared" si="104"/>
        <v>110.23</v>
      </c>
      <c r="W185" s="43">
        <f t="shared" si="104"/>
        <v>110.23</v>
      </c>
      <c r="X185" s="43">
        <f t="shared" si="104"/>
        <v>110.23</v>
      </c>
      <c r="Y185" s="43">
        <f t="shared" si="104"/>
        <v>110.23</v>
      </c>
      <c r="Z185" s="43">
        <f t="shared" si="104"/>
        <v>110.23</v>
      </c>
      <c r="AA185" s="43">
        <f t="shared" si="104"/>
        <v>110.23</v>
      </c>
    </row>
    <row r="186" spans="1:27" ht="12.75" customHeight="1" collapsed="1" x14ac:dyDescent="0.2">
      <c r="A186" s="97" t="s">
        <v>2588</v>
      </c>
      <c r="B186" s="27" t="str">
        <f>"05"&amp;"."&amp;$B$801&amp;"."&amp;$B$802</f>
        <v>05.01.2023</v>
      </c>
      <c r="C186" s="89" t="s">
        <v>74</v>
      </c>
      <c r="D186" s="90">
        <f>ROUND(((D187+D188+D190+D189)/1000),5)</f>
        <v>1.2981799999999999</v>
      </c>
      <c r="E186" s="90">
        <f>ROUND(((E187+E188+E190+E189)/1000),5)</f>
        <v>1.23617</v>
      </c>
      <c r="F186" s="90">
        <f>ROUND(((F187+F188+F190+F189)/1000),5)</f>
        <v>1.18354</v>
      </c>
      <c r="G186" s="90">
        <f t="shared" ref="G186:AA186" si="105">ROUND(((G187+G188+G190+G189)/1000),5)</f>
        <v>1.1777899999999999</v>
      </c>
      <c r="H186" s="90">
        <f t="shared" si="105"/>
        <v>1.20746</v>
      </c>
      <c r="I186" s="90">
        <f t="shared" si="105"/>
        <v>1.22634</v>
      </c>
      <c r="J186" s="90">
        <f t="shared" si="105"/>
        <v>1.2776099999999999</v>
      </c>
      <c r="K186" s="90">
        <f t="shared" si="105"/>
        <v>1.3427899999999999</v>
      </c>
      <c r="L186" s="90">
        <f t="shared" si="105"/>
        <v>1.6306400000000001</v>
      </c>
      <c r="M186" s="90">
        <f t="shared" si="105"/>
        <v>1.85425</v>
      </c>
      <c r="N186" s="90">
        <f t="shared" si="105"/>
        <v>1.8878699999999999</v>
      </c>
      <c r="O186" s="90">
        <f t="shared" si="105"/>
        <v>1.89442</v>
      </c>
      <c r="P186" s="90">
        <f t="shared" si="105"/>
        <v>1.89411</v>
      </c>
      <c r="Q186" s="90">
        <f t="shared" si="105"/>
        <v>1.89622</v>
      </c>
      <c r="R186" s="90">
        <f t="shared" si="105"/>
        <v>1.88622</v>
      </c>
      <c r="S186" s="90">
        <f t="shared" si="105"/>
        <v>1.88652</v>
      </c>
      <c r="T186" s="90">
        <f t="shared" si="105"/>
        <v>1.89734</v>
      </c>
      <c r="U186" s="90">
        <f t="shared" si="105"/>
        <v>1.91642</v>
      </c>
      <c r="V186" s="90">
        <f t="shared" si="105"/>
        <v>1.90829</v>
      </c>
      <c r="W186" s="90">
        <f t="shared" si="105"/>
        <v>1.89954</v>
      </c>
      <c r="X186" s="90">
        <f t="shared" si="105"/>
        <v>1.90052</v>
      </c>
      <c r="Y186" s="90">
        <f t="shared" si="105"/>
        <v>1.88592</v>
      </c>
      <c r="Z186" s="90">
        <f t="shared" si="105"/>
        <v>1.5526199999999999</v>
      </c>
      <c r="AA186" s="90">
        <f t="shared" si="105"/>
        <v>1.3233999999999999</v>
      </c>
    </row>
    <row r="187" spans="1:27" ht="12.75" hidden="1" customHeight="1" outlineLevel="1" x14ac:dyDescent="0.2">
      <c r="A187" s="98" t="s">
        <v>2589</v>
      </c>
      <c r="B187" s="62" t="s">
        <v>236</v>
      </c>
      <c r="C187" s="42" t="s">
        <v>77</v>
      </c>
      <c r="D187" s="43">
        <v>1068.1199999999999</v>
      </c>
      <c r="E187" s="43">
        <v>1006.11</v>
      </c>
      <c r="F187" s="43">
        <v>953.48</v>
      </c>
      <c r="G187" s="43">
        <v>947.73</v>
      </c>
      <c r="H187" s="43">
        <v>977.4</v>
      </c>
      <c r="I187" s="43">
        <v>996.28</v>
      </c>
      <c r="J187" s="43">
        <v>1047.55</v>
      </c>
      <c r="K187" s="43">
        <v>1112.73</v>
      </c>
      <c r="L187" s="43">
        <v>1400.58</v>
      </c>
      <c r="M187" s="43">
        <v>1624.19</v>
      </c>
      <c r="N187" s="43">
        <v>1657.81</v>
      </c>
      <c r="O187" s="43">
        <v>1664.36</v>
      </c>
      <c r="P187" s="43">
        <v>1664.05</v>
      </c>
      <c r="Q187" s="43">
        <v>1666.16</v>
      </c>
      <c r="R187" s="43">
        <v>1656.16</v>
      </c>
      <c r="S187" s="43">
        <v>1656.46</v>
      </c>
      <c r="T187" s="43">
        <v>1667.28</v>
      </c>
      <c r="U187" s="43">
        <v>1686.36</v>
      </c>
      <c r="V187" s="43">
        <v>1678.23</v>
      </c>
      <c r="W187" s="43">
        <v>1669.48</v>
      </c>
      <c r="X187" s="43">
        <v>1670.46</v>
      </c>
      <c r="Y187" s="43">
        <v>1655.86</v>
      </c>
      <c r="Z187" s="43">
        <v>1322.56</v>
      </c>
      <c r="AA187" s="43">
        <v>1093.3399999999999</v>
      </c>
    </row>
    <row r="188" spans="1:27" ht="12.75" hidden="1" customHeight="1" outlineLevel="1" x14ac:dyDescent="0.2">
      <c r="A188" s="98" t="s">
        <v>2590</v>
      </c>
      <c r="B188" s="62" t="s">
        <v>88</v>
      </c>
      <c r="C188" s="42" t="s">
        <v>77</v>
      </c>
      <c r="D188" s="43">
        <f>$D$168</f>
        <v>113.12</v>
      </c>
      <c r="E188" s="43">
        <f>$D$168</f>
        <v>113.12</v>
      </c>
      <c r="F188" s="43">
        <f t="shared" ref="F188:AA188" si="106">$D$168</f>
        <v>113.12</v>
      </c>
      <c r="G188" s="43">
        <f t="shared" si="106"/>
        <v>113.12</v>
      </c>
      <c r="H188" s="43">
        <f t="shared" si="106"/>
        <v>113.12</v>
      </c>
      <c r="I188" s="43">
        <f t="shared" si="106"/>
        <v>113.12</v>
      </c>
      <c r="J188" s="43">
        <f t="shared" si="106"/>
        <v>113.12</v>
      </c>
      <c r="K188" s="43">
        <f t="shared" si="106"/>
        <v>113.12</v>
      </c>
      <c r="L188" s="43">
        <f t="shared" si="106"/>
        <v>113.12</v>
      </c>
      <c r="M188" s="43">
        <f t="shared" si="106"/>
        <v>113.12</v>
      </c>
      <c r="N188" s="43">
        <f t="shared" si="106"/>
        <v>113.12</v>
      </c>
      <c r="O188" s="43">
        <f t="shared" si="106"/>
        <v>113.12</v>
      </c>
      <c r="P188" s="43">
        <f t="shared" si="106"/>
        <v>113.12</v>
      </c>
      <c r="Q188" s="43">
        <f t="shared" si="106"/>
        <v>113.12</v>
      </c>
      <c r="R188" s="43">
        <f t="shared" si="106"/>
        <v>113.12</v>
      </c>
      <c r="S188" s="43">
        <f t="shared" si="106"/>
        <v>113.12</v>
      </c>
      <c r="T188" s="43">
        <f t="shared" si="106"/>
        <v>113.12</v>
      </c>
      <c r="U188" s="43">
        <f t="shared" si="106"/>
        <v>113.12</v>
      </c>
      <c r="V188" s="43">
        <f t="shared" si="106"/>
        <v>113.12</v>
      </c>
      <c r="W188" s="43">
        <f t="shared" si="106"/>
        <v>113.12</v>
      </c>
      <c r="X188" s="43">
        <f t="shared" si="106"/>
        <v>113.12</v>
      </c>
      <c r="Y188" s="43">
        <f t="shared" si="106"/>
        <v>113.12</v>
      </c>
      <c r="Z188" s="43">
        <f t="shared" si="106"/>
        <v>113.12</v>
      </c>
      <c r="AA188" s="43">
        <f t="shared" si="106"/>
        <v>113.12</v>
      </c>
    </row>
    <row r="189" spans="1:27" ht="12.75" hidden="1" customHeight="1" outlineLevel="1" x14ac:dyDescent="0.2">
      <c r="A189" s="98" t="s">
        <v>2591</v>
      </c>
      <c r="B189" s="62" t="s">
        <v>81</v>
      </c>
      <c r="C189" s="42" t="s">
        <v>77</v>
      </c>
      <c r="D189" s="43">
        <v>6.71</v>
      </c>
      <c r="E189" s="43">
        <v>6.71</v>
      </c>
      <c r="F189" s="43">
        <v>6.71</v>
      </c>
      <c r="G189" s="43">
        <v>6.71</v>
      </c>
      <c r="H189" s="43">
        <v>6.71</v>
      </c>
      <c r="I189" s="43">
        <v>6.71</v>
      </c>
      <c r="J189" s="43">
        <v>6.71</v>
      </c>
      <c r="K189" s="43">
        <v>6.71</v>
      </c>
      <c r="L189" s="43">
        <v>6.71</v>
      </c>
      <c r="M189" s="43">
        <v>6.71</v>
      </c>
      <c r="N189" s="43">
        <v>6.71</v>
      </c>
      <c r="O189" s="43">
        <v>6.71</v>
      </c>
      <c r="P189" s="43">
        <v>6.71</v>
      </c>
      <c r="Q189" s="43">
        <v>6.71</v>
      </c>
      <c r="R189" s="43">
        <v>6.71</v>
      </c>
      <c r="S189" s="43">
        <v>6.71</v>
      </c>
      <c r="T189" s="43">
        <v>6.71</v>
      </c>
      <c r="U189" s="43">
        <v>6.71</v>
      </c>
      <c r="V189" s="43">
        <v>6.71</v>
      </c>
      <c r="W189" s="43">
        <v>6.71</v>
      </c>
      <c r="X189" s="43">
        <v>6.71</v>
      </c>
      <c r="Y189" s="43">
        <v>6.71</v>
      </c>
      <c r="Z189" s="43">
        <v>6.71</v>
      </c>
      <c r="AA189" s="43">
        <v>6.71</v>
      </c>
    </row>
    <row r="190" spans="1:27" ht="12.75" hidden="1" customHeight="1" outlineLevel="1" x14ac:dyDescent="0.2">
      <c r="A190" s="98" t="s">
        <v>2592</v>
      </c>
      <c r="B190" s="62" t="s">
        <v>79</v>
      </c>
      <c r="C190" s="42" t="s">
        <v>77</v>
      </c>
      <c r="D190" s="43">
        <f>$D$11</f>
        <v>110.23</v>
      </c>
      <c r="E190" s="43">
        <f t="shared" ref="E190:AA190" si="107">$D$11</f>
        <v>110.23</v>
      </c>
      <c r="F190" s="43">
        <f t="shared" si="107"/>
        <v>110.23</v>
      </c>
      <c r="G190" s="43">
        <f t="shared" si="107"/>
        <v>110.23</v>
      </c>
      <c r="H190" s="43">
        <f t="shared" si="107"/>
        <v>110.23</v>
      </c>
      <c r="I190" s="43">
        <f t="shared" si="107"/>
        <v>110.23</v>
      </c>
      <c r="J190" s="43">
        <f t="shared" si="107"/>
        <v>110.23</v>
      </c>
      <c r="K190" s="43">
        <f t="shared" si="107"/>
        <v>110.23</v>
      </c>
      <c r="L190" s="43">
        <f t="shared" si="107"/>
        <v>110.23</v>
      </c>
      <c r="M190" s="43">
        <f t="shared" si="107"/>
        <v>110.23</v>
      </c>
      <c r="N190" s="43">
        <f t="shared" si="107"/>
        <v>110.23</v>
      </c>
      <c r="O190" s="43">
        <f t="shared" si="107"/>
        <v>110.23</v>
      </c>
      <c r="P190" s="43">
        <f t="shared" si="107"/>
        <v>110.23</v>
      </c>
      <c r="Q190" s="43">
        <f t="shared" si="107"/>
        <v>110.23</v>
      </c>
      <c r="R190" s="43">
        <f t="shared" si="107"/>
        <v>110.23</v>
      </c>
      <c r="S190" s="43">
        <f t="shared" si="107"/>
        <v>110.23</v>
      </c>
      <c r="T190" s="43">
        <f t="shared" si="107"/>
        <v>110.23</v>
      </c>
      <c r="U190" s="43">
        <f t="shared" si="107"/>
        <v>110.23</v>
      </c>
      <c r="V190" s="43">
        <f t="shared" si="107"/>
        <v>110.23</v>
      </c>
      <c r="W190" s="43">
        <f t="shared" si="107"/>
        <v>110.23</v>
      </c>
      <c r="X190" s="43">
        <f t="shared" si="107"/>
        <v>110.23</v>
      </c>
      <c r="Y190" s="43">
        <f t="shared" si="107"/>
        <v>110.23</v>
      </c>
      <c r="Z190" s="43">
        <f t="shared" si="107"/>
        <v>110.23</v>
      </c>
      <c r="AA190" s="43">
        <f t="shared" si="107"/>
        <v>110.23</v>
      </c>
    </row>
    <row r="191" spans="1:27" ht="12.75" customHeight="1" collapsed="1" x14ac:dyDescent="0.2">
      <c r="A191" s="97" t="s">
        <v>2593</v>
      </c>
      <c r="B191" s="27" t="str">
        <f>"06"&amp;"."&amp;$B$801&amp;"."&amp;$B$802</f>
        <v>06.01.2023</v>
      </c>
      <c r="C191" s="89" t="s">
        <v>74</v>
      </c>
      <c r="D191" s="90">
        <f>ROUND(((D192+D193+D195+D194)/1000),5)</f>
        <v>1.2671600000000001</v>
      </c>
      <c r="E191" s="90">
        <f>ROUND(((E192+E193+E195+E194)/1000),5)</f>
        <v>1.15987</v>
      </c>
      <c r="F191" s="90">
        <f>ROUND(((F192+F193+F195+F194)/1000),5)</f>
        <v>1.0769500000000001</v>
      </c>
      <c r="G191" s="90">
        <f t="shared" ref="G191:AA191" si="108">ROUND(((G192+G193+G195+G194)/1000),5)</f>
        <v>1.04993</v>
      </c>
      <c r="H191" s="90">
        <f t="shared" si="108"/>
        <v>1.0794299999999999</v>
      </c>
      <c r="I191" s="90">
        <f t="shared" si="108"/>
        <v>1.1254599999999999</v>
      </c>
      <c r="J191" s="90">
        <f t="shared" si="108"/>
        <v>1.1778999999999999</v>
      </c>
      <c r="K191" s="90">
        <f t="shared" si="108"/>
        <v>1.31246</v>
      </c>
      <c r="L191" s="90">
        <f t="shared" si="108"/>
        <v>1.54579</v>
      </c>
      <c r="M191" s="90">
        <f t="shared" si="108"/>
        <v>1.80653</v>
      </c>
      <c r="N191" s="90">
        <f t="shared" si="108"/>
        <v>1.8534600000000001</v>
      </c>
      <c r="O191" s="90">
        <f t="shared" si="108"/>
        <v>1.8730100000000001</v>
      </c>
      <c r="P191" s="90">
        <f t="shared" si="108"/>
        <v>1.8768100000000001</v>
      </c>
      <c r="Q191" s="90">
        <f t="shared" si="108"/>
        <v>1.8805000000000001</v>
      </c>
      <c r="R191" s="90">
        <f t="shared" si="108"/>
        <v>1.8547400000000001</v>
      </c>
      <c r="S191" s="90">
        <f t="shared" si="108"/>
        <v>1.8630800000000001</v>
      </c>
      <c r="T191" s="90">
        <f t="shared" si="108"/>
        <v>1.8903000000000001</v>
      </c>
      <c r="U191" s="90">
        <f t="shared" si="108"/>
        <v>1.90035</v>
      </c>
      <c r="V191" s="90">
        <f t="shared" si="108"/>
        <v>1.8946099999999999</v>
      </c>
      <c r="W191" s="90">
        <f t="shared" si="108"/>
        <v>1.89174</v>
      </c>
      <c r="X191" s="90">
        <f t="shared" si="108"/>
        <v>1.89131</v>
      </c>
      <c r="Y191" s="90">
        <f t="shared" si="108"/>
        <v>1.8418399999999999</v>
      </c>
      <c r="Z191" s="90">
        <f t="shared" si="108"/>
        <v>1.51179</v>
      </c>
      <c r="AA191" s="90">
        <f t="shared" si="108"/>
        <v>1.32968</v>
      </c>
    </row>
    <row r="192" spans="1:27" ht="12.75" hidden="1" customHeight="1" outlineLevel="1" x14ac:dyDescent="0.2">
      <c r="A192" s="98" t="s">
        <v>2594</v>
      </c>
      <c r="B192" s="62" t="s">
        <v>236</v>
      </c>
      <c r="C192" s="42" t="s">
        <v>77</v>
      </c>
      <c r="D192" s="43">
        <v>1037.0999999999999</v>
      </c>
      <c r="E192" s="43">
        <v>929.81</v>
      </c>
      <c r="F192" s="43">
        <v>846.89</v>
      </c>
      <c r="G192" s="43">
        <v>819.87</v>
      </c>
      <c r="H192" s="43">
        <v>849.37</v>
      </c>
      <c r="I192" s="43">
        <v>895.4</v>
      </c>
      <c r="J192" s="43">
        <v>947.84</v>
      </c>
      <c r="K192" s="43">
        <v>1082.4000000000001</v>
      </c>
      <c r="L192" s="43">
        <v>1315.73</v>
      </c>
      <c r="M192" s="43">
        <v>1576.47</v>
      </c>
      <c r="N192" s="43">
        <v>1623.4</v>
      </c>
      <c r="O192" s="43">
        <v>1642.95</v>
      </c>
      <c r="P192" s="43">
        <v>1646.75</v>
      </c>
      <c r="Q192" s="43">
        <v>1650.44</v>
      </c>
      <c r="R192" s="43">
        <v>1624.68</v>
      </c>
      <c r="S192" s="43">
        <v>1633.02</v>
      </c>
      <c r="T192" s="43">
        <v>1660.24</v>
      </c>
      <c r="U192" s="43">
        <v>1670.29</v>
      </c>
      <c r="V192" s="43">
        <v>1664.55</v>
      </c>
      <c r="W192" s="43">
        <v>1661.68</v>
      </c>
      <c r="X192" s="43">
        <v>1661.25</v>
      </c>
      <c r="Y192" s="43">
        <v>1611.78</v>
      </c>
      <c r="Z192" s="43">
        <v>1281.73</v>
      </c>
      <c r="AA192" s="43">
        <v>1099.6199999999999</v>
      </c>
    </row>
    <row r="193" spans="1:27" ht="12.75" hidden="1" customHeight="1" outlineLevel="1" x14ac:dyDescent="0.2">
      <c r="A193" s="98" t="s">
        <v>2595</v>
      </c>
      <c r="B193" s="62" t="s">
        <v>88</v>
      </c>
      <c r="C193" s="42" t="s">
        <v>77</v>
      </c>
      <c r="D193" s="43">
        <f>$D$168</f>
        <v>113.12</v>
      </c>
      <c r="E193" s="43">
        <f>$D$168</f>
        <v>113.12</v>
      </c>
      <c r="F193" s="43">
        <f t="shared" ref="F193:AA193" si="109">$D$168</f>
        <v>113.12</v>
      </c>
      <c r="G193" s="43">
        <f t="shared" si="109"/>
        <v>113.12</v>
      </c>
      <c r="H193" s="43">
        <f t="shared" si="109"/>
        <v>113.12</v>
      </c>
      <c r="I193" s="43">
        <f t="shared" si="109"/>
        <v>113.12</v>
      </c>
      <c r="J193" s="43">
        <f t="shared" si="109"/>
        <v>113.12</v>
      </c>
      <c r="K193" s="43">
        <f t="shared" si="109"/>
        <v>113.12</v>
      </c>
      <c r="L193" s="43">
        <f t="shared" si="109"/>
        <v>113.12</v>
      </c>
      <c r="M193" s="43">
        <f t="shared" si="109"/>
        <v>113.12</v>
      </c>
      <c r="N193" s="43">
        <f t="shared" si="109"/>
        <v>113.12</v>
      </c>
      <c r="O193" s="43">
        <f t="shared" si="109"/>
        <v>113.12</v>
      </c>
      <c r="P193" s="43">
        <f t="shared" si="109"/>
        <v>113.12</v>
      </c>
      <c r="Q193" s="43">
        <f t="shared" si="109"/>
        <v>113.12</v>
      </c>
      <c r="R193" s="43">
        <f t="shared" si="109"/>
        <v>113.12</v>
      </c>
      <c r="S193" s="43">
        <f t="shared" si="109"/>
        <v>113.12</v>
      </c>
      <c r="T193" s="43">
        <f t="shared" si="109"/>
        <v>113.12</v>
      </c>
      <c r="U193" s="43">
        <f t="shared" si="109"/>
        <v>113.12</v>
      </c>
      <c r="V193" s="43">
        <f t="shared" si="109"/>
        <v>113.12</v>
      </c>
      <c r="W193" s="43">
        <f t="shared" si="109"/>
        <v>113.12</v>
      </c>
      <c r="X193" s="43">
        <f t="shared" si="109"/>
        <v>113.12</v>
      </c>
      <c r="Y193" s="43">
        <f t="shared" si="109"/>
        <v>113.12</v>
      </c>
      <c r="Z193" s="43">
        <f t="shared" si="109"/>
        <v>113.12</v>
      </c>
      <c r="AA193" s="43">
        <f t="shared" si="109"/>
        <v>113.12</v>
      </c>
    </row>
    <row r="194" spans="1:27" ht="12.75" hidden="1" customHeight="1" outlineLevel="1" x14ac:dyDescent="0.2">
      <c r="A194" s="98" t="s">
        <v>2596</v>
      </c>
      <c r="B194" s="62" t="s">
        <v>81</v>
      </c>
      <c r="C194" s="42" t="s">
        <v>77</v>
      </c>
      <c r="D194" s="43">
        <v>6.71</v>
      </c>
      <c r="E194" s="43">
        <v>6.71</v>
      </c>
      <c r="F194" s="43">
        <v>6.71</v>
      </c>
      <c r="G194" s="43">
        <v>6.71</v>
      </c>
      <c r="H194" s="43">
        <v>6.71</v>
      </c>
      <c r="I194" s="43">
        <v>6.71</v>
      </c>
      <c r="J194" s="43">
        <v>6.71</v>
      </c>
      <c r="K194" s="43">
        <v>6.71</v>
      </c>
      <c r="L194" s="43">
        <v>6.71</v>
      </c>
      <c r="M194" s="43">
        <v>6.71</v>
      </c>
      <c r="N194" s="43">
        <v>6.71</v>
      </c>
      <c r="O194" s="43">
        <v>6.71</v>
      </c>
      <c r="P194" s="43">
        <v>6.71</v>
      </c>
      <c r="Q194" s="43">
        <v>6.71</v>
      </c>
      <c r="R194" s="43">
        <v>6.71</v>
      </c>
      <c r="S194" s="43">
        <v>6.71</v>
      </c>
      <c r="T194" s="43">
        <v>6.71</v>
      </c>
      <c r="U194" s="43">
        <v>6.71</v>
      </c>
      <c r="V194" s="43">
        <v>6.71</v>
      </c>
      <c r="W194" s="43">
        <v>6.71</v>
      </c>
      <c r="X194" s="43">
        <v>6.71</v>
      </c>
      <c r="Y194" s="43">
        <v>6.71</v>
      </c>
      <c r="Z194" s="43">
        <v>6.71</v>
      </c>
      <c r="AA194" s="43">
        <v>6.71</v>
      </c>
    </row>
    <row r="195" spans="1:27" ht="12.75" hidden="1" customHeight="1" outlineLevel="1" x14ac:dyDescent="0.2">
      <c r="A195" s="98" t="s">
        <v>2597</v>
      </c>
      <c r="B195" s="62" t="s">
        <v>79</v>
      </c>
      <c r="C195" s="42" t="s">
        <v>77</v>
      </c>
      <c r="D195" s="43">
        <f>$D$11</f>
        <v>110.23</v>
      </c>
      <c r="E195" s="43">
        <f t="shared" ref="E195:AA195" si="110">$D$11</f>
        <v>110.23</v>
      </c>
      <c r="F195" s="43">
        <f t="shared" si="110"/>
        <v>110.23</v>
      </c>
      <c r="G195" s="43">
        <f t="shared" si="110"/>
        <v>110.23</v>
      </c>
      <c r="H195" s="43">
        <f t="shared" si="110"/>
        <v>110.23</v>
      </c>
      <c r="I195" s="43">
        <f t="shared" si="110"/>
        <v>110.23</v>
      </c>
      <c r="J195" s="43">
        <f t="shared" si="110"/>
        <v>110.23</v>
      </c>
      <c r="K195" s="43">
        <f t="shared" si="110"/>
        <v>110.23</v>
      </c>
      <c r="L195" s="43">
        <f t="shared" si="110"/>
        <v>110.23</v>
      </c>
      <c r="M195" s="43">
        <f t="shared" si="110"/>
        <v>110.23</v>
      </c>
      <c r="N195" s="43">
        <f t="shared" si="110"/>
        <v>110.23</v>
      </c>
      <c r="O195" s="43">
        <f t="shared" si="110"/>
        <v>110.23</v>
      </c>
      <c r="P195" s="43">
        <f t="shared" si="110"/>
        <v>110.23</v>
      </c>
      <c r="Q195" s="43">
        <f t="shared" si="110"/>
        <v>110.23</v>
      </c>
      <c r="R195" s="43">
        <f t="shared" si="110"/>
        <v>110.23</v>
      </c>
      <c r="S195" s="43">
        <f t="shared" si="110"/>
        <v>110.23</v>
      </c>
      <c r="T195" s="43">
        <f t="shared" si="110"/>
        <v>110.23</v>
      </c>
      <c r="U195" s="43">
        <f t="shared" si="110"/>
        <v>110.23</v>
      </c>
      <c r="V195" s="43">
        <f t="shared" si="110"/>
        <v>110.23</v>
      </c>
      <c r="W195" s="43">
        <f t="shared" si="110"/>
        <v>110.23</v>
      </c>
      <c r="X195" s="43">
        <f t="shared" si="110"/>
        <v>110.23</v>
      </c>
      <c r="Y195" s="43">
        <f t="shared" si="110"/>
        <v>110.23</v>
      </c>
      <c r="Z195" s="43">
        <f t="shared" si="110"/>
        <v>110.23</v>
      </c>
      <c r="AA195" s="43">
        <f t="shared" si="110"/>
        <v>110.23</v>
      </c>
    </row>
    <row r="196" spans="1:27" ht="12.75" customHeight="1" collapsed="1" x14ac:dyDescent="0.2">
      <c r="A196" s="97" t="s">
        <v>2598</v>
      </c>
      <c r="B196" s="27" t="str">
        <f>"07"&amp;"."&amp;$B$801&amp;"."&amp;$B$802</f>
        <v>07.01.2023</v>
      </c>
      <c r="C196" s="89" t="s">
        <v>74</v>
      </c>
      <c r="D196" s="90">
        <f>ROUND(((D197+D198+D200+D199)/1000),5)</f>
        <v>1.26807</v>
      </c>
      <c r="E196" s="90">
        <f>ROUND(((E197+E198+E200+E199)/1000),5)</f>
        <v>1.17872</v>
      </c>
      <c r="F196" s="90">
        <f>ROUND(((F197+F198+F200+F199)/1000),5)</f>
        <v>1.1066</v>
      </c>
      <c r="G196" s="90">
        <f t="shared" ref="G196:AA196" si="111">ROUND(((G197+G198+G200+G199)/1000),5)</f>
        <v>1.0729900000000001</v>
      </c>
      <c r="H196" s="90">
        <f t="shared" si="111"/>
        <v>1.0914200000000001</v>
      </c>
      <c r="I196" s="90">
        <f t="shared" si="111"/>
        <v>1.12016</v>
      </c>
      <c r="J196" s="90">
        <f t="shared" si="111"/>
        <v>1.1513800000000001</v>
      </c>
      <c r="K196" s="90">
        <f t="shared" si="111"/>
        <v>1.2473700000000001</v>
      </c>
      <c r="L196" s="90">
        <f t="shared" si="111"/>
        <v>1.3651899999999999</v>
      </c>
      <c r="M196" s="90">
        <f t="shared" si="111"/>
        <v>1.61551</v>
      </c>
      <c r="N196" s="90">
        <f t="shared" si="111"/>
        <v>1.7753399999999999</v>
      </c>
      <c r="O196" s="90">
        <f t="shared" si="111"/>
        <v>1.79959</v>
      </c>
      <c r="P196" s="90">
        <f t="shared" si="111"/>
        <v>1.8021799999999999</v>
      </c>
      <c r="Q196" s="90">
        <f t="shared" si="111"/>
        <v>1.8037000000000001</v>
      </c>
      <c r="R196" s="90">
        <f t="shared" si="111"/>
        <v>1.76783</v>
      </c>
      <c r="S196" s="90">
        <f t="shared" si="111"/>
        <v>1.7783800000000001</v>
      </c>
      <c r="T196" s="90">
        <f t="shared" si="111"/>
        <v>1.8113999999999999</v>
      </c>
      <c r="U196" s="90">
        <f t="shared" si="111"/>
        <v>1.8361799999999999</v>
      </c>
      <c r="V196" s="90">
        <f t="shared" si="111"/>
        <v>1.8319700000000001</v>
      </c>
      <c r="W196" s="90">
        <f t="shared" si="111"/>
        <v>1.82684</v>
      </c>
      <c r="X196" s="90">
        <f t="shared" si="111"/>
        <v>1.8359399999999999</v>
      </c>
      <c r="Y196" s="90">
        <f t="shared" si="111"/>
        <v>1.80857</v>
      </c>
      <c r="Z196" s="90">
        <f t="shared" si="111"/>
        <v>1.6150899999999999</v>
      </c>
      <c r="AA196" s="90">
        <f t="shared" si="111"/>
        <v>1.36429</v>
      </c>
    </row>
    <row r="197" spans="1:27" ht="12.75" hidden="1" customHeight="1" outlineLevel="1" x14ac:dyDescent="0.2">
      <c r="A197" s="98" t="s">
        <v>2599</v>
      </c>
      <c r="B197" s="62" t="s">
        <v>236</v>
      </c>
      <c r="C197" s="42" t="s">
        <v>77</v>
      </c>
      <c r="D197" s="43">
        <v>1038.01</v>
      </c>
      <c r="E197" s="43">
        <v>948.66</v>
      </c>
      <c r="F197" s="43">
        <v>876.54</v>
      </c>
      <c r="G197" s="43">
        <v>842.93</v>
      </c>
      <c r="H197" s="43">
        <v>861.36</v>
      </c>
      <c r="I197" s="43">
        <v>890.1</v>
      </c>
      <c r="J197" s="43">
        <v>921.32</v>
      </c>
      <c r="K197" s="43">
        <v>1017.31</v>
      </c>
      <c r="L197" s="43">
        <v>1135.1300000000001</v>
      </c>
      <c r="M197" s="43">
        <v>1385.45</v>
      </c>
      <c r="N197" s="43">
        <v>1545.28</v>
      </c>
      <c r="O197" s="43">
        <v>1569.53</v>
      </c>
      <c r="P197" s="43">
        <v>1572.12</v>
      </c>
      <c r="Q197" s="43">
        <v>1573.64</v>
      </c>
      <c r="R197" s="43">
        <v>1537.77</v>
      </c>
      <c r="S197" s="43">
        <v>1548.32</v>
      </c>
      <c r="T197" s="43">
        <v>1581.34</v>
      </c>
      <c r="U197" s="43">
        <v>1606.12</v>
      </c>
      <c r="V197" s="43">
        <v>1601.91</v>
      </c>
      <c r="W197" s="43">
        <v>1596.78</v>
      </c>
      <c r="X197" s="43">
        <v>1605.88</v>
      </c>
      <c r="Y197" s="43">
        <v>1578.51</v>
      </c>
      <c r="Z197" s="43">
        <v>1385.03</v>
      </c>
      <c r="AA197" s="43">
        <v>1134.23</v>
      </c>
    </row>
    <row r="198" spans="1:27" ht="12.75" hidden="1" customHeight="1" outlineLevel="1" x14ac:dyDescent="0.2">
      <c r="A198" s="98" t="s">
        <v>2600</v>
      </c>
      <c r="B198" s="62" t="s">
        <v>88</v>
      </c>
      <c r="C198" s="42" t="s">
        <v>77</v>
      </c>
      <c r="D198" s="43">
        <f>$D$168</f>
        <v>113.12</v>
      </c>
      <c r="E198" s="43">
        <f>$D$168</f>
        <v>113.12</v>
      </c>
      <c r="F198" s="43">
        <f t="shared" ref="F198:AA198" si="112">$D$168</f>
        <v>113.12</v>
      </c>
      <c r="G198" s="43">
        <f t="shared" si="112"/>
        <v>113.12</v>
      </c>
      <c r="H198" s="43">
        <f t="shared" si="112"/>
        <v>113.12</v>
      </c>
      <c r="I198" s="43">
        <f t="shared" si="112"/>
        <v>113.12</v>
      </c>
      <c r="J198" s="43">
        <f t="shared" si="112"/>
        <v>113.12</v>
      </c>
      <c r="K198" s="43">
        <f t="shared" si="112"/>
        <v>113.12</v>
      </c>
      <c r="L198" s="43">
        <f t="shared" si="112"/>
        <v>113.12</v>
      </c>
      <c r="M198" s="43">
        <f t="shared" si="112"/>
        <v>113.12</v>
      </c>
      <c r="N198" s="43">
        <f t="shared" si="112"/>
        <v>113.12</v>
      </c>
      <c r="O198" s="43">
        <f t="shared" si="112"/>
        <v>113.12</v>
      </c>
      <c r="P198" s="43">
        <f t="shared" si="112"/>
        <v>113.12</v>
      </c>
      <c r="Q198" s="43">
        <f t="shared" si="112"/>
        <v>113.12</v>
      </c>
      <c r="R198" s="43">
        <f t="shared" si="112"/>
        <v>113.12</v>
      </c>
      <c r="S198" s="43">
        <f t="shared" si="112"/>
        <v>113.12</v>
      </c>
      <c r="T198" s="43">
        <f t="shared" si="112"/>
        <v>113.12</v>
      </c>
      <c r="U198" s="43">
        <f t="shared" si="112"/>
        <v>113.12</v>
      </c>
      <c r="V198" s="43">
        <f t="shared" si="112"/>
        <v>113.12</v>
      </c>
      <c r="W198" s="43">
        <f t="shared" si="112"/>
        <v>113.12</v>
      </c>
      <c r="X198" s="43">
        <f t="shared" si="112"/>
        <v>113.12</v>
      </c>
      <c r="Y198" s="43">
        <f t="shared" si="112"/>
        <v>113.12</v>
      </c>
      <c r="Z198" s="43">
        <f t="shared" si="112"/>
        <v>113.12</v>
      </c>
      <c r="AA198" s="43">
        <f t="shared" si="112"/>
        <v>113.12</v>
      </c>
    </row>
    <row r="199" spans="1:27" ht="12.75" hidden="1" customHeight="1" outlineLevel="1" x14ac:dyDescent="0.2">
      <c r="A199" s="98" t="s">
        <v>2601</v>
      </c>
      <c r="B199" s="62" t="s">
        <v>81</v>
      </c>
      <c r="C199" s="42" t="s">
        <v>77</v>
      </c>
      <c r="D199" s="43">
        <v>6.71</v>
      </c>
      <c r="E199" s="43">
        <v>6.71</v>
      </c>
      <c r="F199" s="43">
        <v>6.71</v>
      </c>
      <c r="G199" s="43">
        <v>6.71</v>
      </c>
      <c r="H199" s="43">
        <v>6.71</v>
      </c>
      <c r="I199" s="43">
        <v>6.71</v>
      </c>
      <c r="J199" s="43">
        <v>6.71</v>
      </c>
      <c r="K199" s="43">
        <v>6.71</v>
      </c>
      <c r="L199" s="43">
        <v>6.71</v>
      </c>
      <c r="M199" s="43">
        <v>6.71</v>
      </c>
      <c r="N199" s="43">
        <v>6.71</v>
      </c>
      <c r="O199" s="43">
        <v>6.71</v>
      </c>
      <c r="P199" s="43">
        <v>6.71</v>
      </c>
      <c r="Q199" s="43">
        <v>6.71</v>
      </c>
      <c r="R199" s="43">
        <v>6.71</v>
      </c>
      <c r="S199" s="43">
        <v>6.71</v>
      </c>
      <c r="T199" s="43">
        <v>6.71</v>
      </c>
      <c r="U199" s="43">
        <v>6.71</v>
      </c>
      <c r="V199" s="43">
        <v>6.71</v>
      </c>
      <c r="W199" s="43">
        <v>6.71</v>
      </c>
      <c r="X199" s="43">
        <v>6.71</v>
      </c>
      <c r="Y199" s="43">
        <v>6.71</v>
      </c>
      <c r="Z199" s="43">
        <v>6.71</v>
      </c>
      <c r="AA199" s="43">
        <v>6.71</v>
      </c>
    </row>
    <row r="200" spans="1:27" ht="12.75" hidden="1" customHeight="1" outlineLevel="1" x14ac:dyDescent="0.2">
      <c r="A200" s="98" t="s">
        <v>2602</v>
      </c>
      <c r="B200" s="62" t="s">
        <v>79</v>
      </c>
      <c r="C200" s="42" t="s">
        <v>77</v>
      </c>
      <c r="D200" s="43">
        <f>$D$11</f>
        <v>110.23</v>
      </c>
      <c r="E200" s="43">
        <f t="shared" ref="E200:AA200" si="113">$D$11</f>
        <v>110.23</v>
      </c>
      <c r="F200" s="43">
        <f t="shared" si="113"/>
        <v>110.23</v>
      </c>
      <c r="G200" s="43">
        <f t="shared" si="113"/>
        <v>110.23</v>
      </c>
      <c r="H200" s="43">
        <f t="shared" si="113"/>
        <v>110.23</v>
      </c>
      <c r="I200" s="43">
        <f t="shared" si="113"/>
        <v>110.23</v>
      </c>
      <c r="J200" s="43">
        <f t="shared" si="113"/>
        <v>110.23</v>
      </c>
      <c r="K200" s="43">
        <f t="shared" si="113"/>
        <v>110.23</v>
      </c>
      <c r="L200" s="43">
        <f t="shared" si="113"/>
        <v>110.23</v>
      </c>
      <c r="M200" s="43">
        <f t="shared" si="113"/>
        <v>110.23</v>
      </c>
      <c r="N200" s="43">
        <f t="shared" si="113"/>
        <v>110.23</v>
      </c>
      <c r="O200" s="43">
        <f t="shared" si="113"/>
        <v>110.23</v>
      </c>
      <c r="P200" s="43">
        <f t="shared" si="113"/>
        <v>110.23</v>
      </c>
      <c r="Q200" s="43">
        <f t="shared" si="113"/>
        <v>110.23</v>
      </c>
      <c r="R200" s="43">
        <f t="shared" si="113"/>
        <v>110.23</v>
      </c>
      <c r="S200" s="43">
        <f t="shared" si="113"/>
        <v>110.23</v>
      </c>
      <c r="T200" s="43">
        <f t="shared" si="113"/>
        <v>110.23</v>
      </c>
      <c r="U200" s="43">
        <f t="shared" si="113"/>
        <v>110.23</v>
      </c>
      <c r="V200" s="43">
        <f t="shared" si="113"/>
        <v>110.23</v>
      </c>
      <c r="W200" s="43">
        <f t="shared" si="113"/>
        <v>110.23</v>
      </c>
      <c r="X200" s="43">
        <f t="shared" si="113"/>
        <v>110.23</v>
      </c>
      <c r="Y200" s="43">
        <f t="shared" si="113"/>
        <v>110.23</v>
      </c>
      <c r="Z200" s="43">
        <f t="shared" si="113"/>
        <v>110.23</v>
      </c>
      <c r="AA200" s="43">
        <f t="shared" si="113"/>
        <v>110.23</v>
      </c>
    </row>
    <row r="201" spans="1:27" ht="12.75" customHeight="1" collapsed="1" x14ac:dyDescent="0.2">
      <c r="A201" s="97" t="s">
        <v>2603</v>
      </c>
      <c r="B201" s="27" t="str">
        <f>"08"&amp;"."&amp;$B$801&amp;"."&amp;$B$802</f>
        <v>08.01.2023</v>
      </c>
      <c r="C201" s="89" t="s">
        <v>74</v>
      </c>
      <c r="D201" s="90">
        <f>ROUND(((D202+D203+D205+D204)/1000),5)</f>
        <v>1.3255399999999999</v>
      </c>
      <c r="E201" s="90">
        <f>ROUND(((E202+E203+E205+E204)/1000),5)</f>
        <v>1.2473000000000001</v>
      </c>
      <c r="F201" s="90">
        <f>ROUND(((F202+F203+F205+F204)/1000),5)</f>
        <v>1.1840999999999999</v>
      </c>
      <c r="G201" s="90">
        <f t="shared" ref="G201:AA201" si="114">ROUND(((G202+G203+G205+G204)/1000),5)</f>
        <v>1.1392599999999999</v>
      </c>
      <c r="H201" s="90">
        <f t="shared" si="114"/>
        <v>1.1751</v>
      </c>
      <c r="I201" s="90">
        <f t="shared" si="114"/>
        <v>1.19387</v>
      </c>
      <c r="J201" s="90">
        <f t="shared" si="114"/>
        <v>1.21502</v>
      </c>
      <c r="K201" s="90">
        <f t="shared" si="114"/>
        <v>1.3136000000000001</v>
      </c>
      <c r="L201" s="90">
        <f t="shared" si="114"/>
        <v>1.5311900000000001</v>
      </c>
      <c r="M201" s="90">
        <f t="shared" si="114"/>
        <v>1.79051</v>
      </c>
      <c r="N201" s="90">
        <f t="shared" si="114"/>
        <v>1.8864300000000001</v>
      </c>
      <c r="O201" s="90">
        <f t="shared" si="114"/>
        <v>1.91137</v>
      </c>
      <c r="P201" s="90">
        <f t="shared" si="114"/>
        <v>1.9170400000000001</v>
      </c>
      <c r="Q201" s="90">
        <f t="shared" si="114"/>
        <v>1.92096</v>
      </c>
      <c r="R201" s="90">
        <f t="shared" si="114"/>
        <v>1.8931199999999999</v>
      </c>
      <c r="S201" s="90">
        <f t="shared" si="114"/>
        <v>1.90215</v>
      </c>
      <c r="T201" s="90">
        <f t="shared" si="114"/>
        <v>1.9330400000000001</v>
      </c>
      <c r="U201" s="90">
        <f t="shared" si="114"/>
        <v>1.95869</v>
      </c>
      <c r="V201" s="90">
        <f t="shared" si="114"/>
        <v>1.9520299999999999</v>
      </c>
      <c r="W201" s="90">
        <f t="shared" si="114"/>
        <v>1.9411099999999999</v>
      </c>
      <c r="X201" s="90">
        <f t="shared" si="114"/>
        <v>1.94191</v>
      </c>
      <c r="Y201" s="90">
        <f t="shared" si="114"/>
        <v>1.8987400000000001</v>
      </c>
      <c r="Z201" s="90">
        <f t="shared" si="114"/>
        <v>1.63229</v>
      </c>
      <c r="AA201" s="90">
        <f t="shared" si="114"/>
        <v>1.34602</v>
      </c>
    </row>
    <row r="202" spans="1:27" ht="12.75" hidden="1" customHeight="1" outlineLevel="1" x14ac:dyDescent="0.2">
      <c r="A202" s="98" t="s">
        <v>2604</v>
      </c>
      <c r="B202" s="62" t="s">
        <v>236</v>
      </c>
      <c r="C202" s="42" t="s">
        <v>77</v>
      </c>
      <c r="D202" s="43">
        <v>1095.48</v>
      </c>
      <c r="E202" s="43">
        <v>1017.24</v>
      </c>
      <c r="F202" s="43">
        <v>954.04</v>
      </c>
      <c r="G202" s="43">
        <v>909.2</v>
      </c>
      <c r="H202" s="43">
        <v>945.04</v>
      </c>
      <c r="I202" s="43">
        <v>963.81</v>
      </c>
      <c r="J202" s="43">
        <v>984.96</v>
      </c>
      <c r="K202" s="43">
        <v>1083.54</v>
      </c>
      <c r="L202" s="43">
        <v>1301.1300000000001</v>
      </c>
      <c r="M202" s="43">
        <v>1560.45</v>
      </c>
      <c r="N202" s="43">
        <v>1656.37</v>
      </c>
      <c r="O202" s="43">
        <v>1681.31</v>
      </c>
      <c r="P202" s="43">
        <v>1686.98</v>
      </c>
      <c r="Q202" s="43">
        <v>1690.9</v>
      </c>
      <c r="R202" s="43">
        <v>1663.06</v>
      </c>
      <c r="S202" s="43">
        <v>1672.09</v>
      </c>
      <c r="T202" s="43">
        <v>1702.98</v>
      </c>
      <c r="U202" s="43">
        <v>1728.63</v>
      </c>
      <c r="V202" s="43">
        <v>1721.97</v>
      </c>
      <c r="W202" s="43">
        <v>1711.05</v>
      </c>
      <c r="X202" s="43">
        <v>1711.85</v>
      </c>
      <c r="Y202" s="43">
        <v>1668.68</v>
      </c>
      <c r="Z202" s="43">
        <v>1402.23</v>
      </c>
      <c r="AA202" s="43">
        <v>1115.96</v>
      </c>
    </row>
    <row r="203" spans="1:27" ht="12.75" hidden="1" customHeight="1" outlineLevel="1" x14ac:dyDescent="0.2">
      <c r="A203" s="98" t="s">
        <v>2605</v>
      </c>
      <c r="B203" s="62" t="s">
        <v>88</v>
      </c>
      <c r="C203" s="42" t="s">
        <v>77</v>
      </c>
      <c r="D203" s="43">
        <f>$D$168</f>
        <v>113.12</v>
      </c>
      <c r="E203" s="43">
        <f>$D$168</f>
        <v>113.12</v>
      </c>
      <c r="F203" s="43">
        <f t="shared" ref="F203:AA203" si="115">$D$168</f>
        <v>113.12</v>
      </c>
      <c r="G203" s="43">
        <f t="shared" si="115"/>
        <v>113.12</v>
      </c>
      <c r="H203" s="43">
        <f t="shared" si="115"/>
        <v>113.12</v>
      </c>
      <c r="I203" s="43">
        <f t="shared" si="115"/>
        <v>113.12</v>
      </c>
      <c r="J203" s="43">
        <f t="shared" si="115"/>
        <v>113.12</v>
      </c>
      <c r="K203" s="43">
        <f t="shared" si="115"/>
        <v>113.12</v>
      </c>
      <c r="L203" s="43">
        <f t="shared" si="115"/>
        <v>113.12</v>
      </c>
      <c r="M203" s="43">
        <f t="shared" si="115"/>
        <v>113.12</v>
      </c>
      <c r="N203" s="43">
        <f t="shared" si="115"/>
        <v>113.12</v>
      </c>
      <c r="O203" s="43">
        <f t="shared" si="115"/>
        <v>113.12</v>
      </c>
      <c r="P203" s="43">
        <f t="shared" si="115"/>
        <v>113.12</v>
      </c>
      <c r="Q203" s="43">
        <f t="shared" si="115"/>
        <v>113.12</v>
      </c>
      <c r="R203" s="43">
        <f t="shared" si="115"/>
        <v>113.12</v>
      </c>
      <c r="S203" s="43">
        <f t="shared" si="115"/>
        <v>113.12</v>
      </c>
      <c r="T203" s="43">
        <f t="shared" si="115"/>
        <v>113.12</v>
      </c>
      <c r="U203" s="43">
        <f t="shared" si="115"/>
        <v>113.12</v>
      </c>
      <c r="V203" s="43">
        <f t="shared" si="115"/>
        <v>113.12</v>
      </c>
      <c r="W203" s="43">
        <f t="shared" si="115"/>
        <v>113.12</v>
      </c>
      <c r="X203" s="43">
        <f t="shared" si="115"/>
        <v>113.12</v>
      </c>
      <c r="Y203" s="43">
        <f t="shared" si="115"/>
        <v>113.12</v>
      </c>
      <c r="Z203" s="43">
        <f t="shared" si="115"/>
        <v>113.12</v>
      </c>
      <c r="AA203" s="43">
        <f t="shared" si="115"/>
        <v>113.12</v>
      </c>
    </row>
    <row r="204" spans="1:27" ht="12.75" hidden="1" customHeight="1" outlineLevel="1" x14ac:dyDescent="0.2">
      <c r="A204" s="98" t="s">
        <v>2606</v>
      </c>
      <c r="B204" s="62" t="s">
        <v>81</v>
      </c>
      <c r="C204" s="42" t="s">
        <v>77</v>
      </c>
      <c r="D204" s="43">
        <v>6.71</v>
      </c>
      <c r="E204" s="43">
        <v>6.71</v>
      </c>
      <c r="F204" s="43">
        <v>6.71</v>
      </c>
      <c r="G204" s="43">
        <v>6.71</v>
      </c>
      <c r="H204" s="43">
        <v>6.71</v>
      </c>
      <c r="I204" s="43">
        <v>6.71</v>
      </c>
      <c r="J204" s="43">
        <v>6.71</v>
      </c>
      <c r="K204" s="43">
        <v>6.71</v>
      </c>
      <c r="L204" s="43">
        <v>6.71</v>
      </c>
      <c r="M204" s="43">
        <v>6.71</v>
      </c>
      <c r="N204" s="43">
        <v>6.71</v>
      </c>
      <c r="O204" s="43">
        <v>6.71</v>
      </c>
      <c r="P204" s="43">
        <v>6.71</v>
      </c>
      <c r="Q204" s="43">
        <v>6.71</v>
      </c>
      <c r="R204" s="43">
        <v>6.71</v>
      </c>
      <c r="S204" s="43">
        <v>6.71</v>
      </c>
      <c r="T204" s="43">
        <v>6.71</v>
      </c>
      <c r="U204" s="43">
        <v>6.71</v>
      </c>
      <c r="V204" s="43">
        <v>6.71</v>
      </c>
      <c r="W204" s="43">
        <v>6.71</v>
      </c>
      <c r="X204" s="43">
        <v>6.71</v>
      </c>
      <c r="Y204" s="43">
        <v>6.71</v>
      </c>
      <c r="Z204" s="43">
        <v>6.71</v>
      </c>
      <c r="AA204" s="43">
        <v>6.71</v>
      </c>
    </row>
    <row r="205" spans="1:27" ht="12.75" hidden="1" customHeight="1" outlineLevel="1" x14ac:dyDescent="0.2">
      <c r="A205" s="98" t="s">
        <v>2607</v>
      </c>
      <c r="B205" s="62" t="s">
        <v>79</v>
      </c>
      <c r="C205" s="42" t="s">
        <v>77</v>
      </c>
      <c r="D205" s="43">
        <f>$D$11</f>
        <v>110.23</v>
      </c>
      <c r="E205" s="43">
        <f t="shared" ref="E205:AA205" si="116">$D$11</f>
        <v>110.23</v>
      </c>
      <c r="F205" s="43">
        <f t="shared" si="116"/>
        <v>110.23</v>
      </c>
      <c r="G205" s="43">
        <f t="shared" si="116"/>
        <v>110.23</v>
      </c>
      <c r="H205" s="43">
        <f t="shared" si="116"/>
        <v>110.23</v>
      </c>
      <c r="I205" s="43">
        <f t="shared" si="116"/>
        <v>110.23</v>
      </c>
      <c r="J205" s="43">
        <f t="shared" si="116"/>
        <v>110.23</v>
      </c>
      <c r="K205" s="43">
        <f t="shared" si="116"/>
        <v>110.23</v>
      </c>
      <c r="L205" s="43">
        <f t="shared" si="116"/>
        <v>110.23</v>
      </c>
      <c r="M205" s="43">
        <f t="shared" si="116"/>
        <v>110.23</v>
      </c>
      <c r="N205" s="43">
        <f t="shared" si="116"/>
        <v>110.23</v>
      </c>
      <c r="O205" s="43">
        <f t="shared" si="116"/>
        <v>110.23</v>
      </c>
      <c r="P205" s="43">
        <f t="shared" si="116"/>
        <v>110.23</v>
      </c>
      <c r="Q205" s="43">
        <f t="shared" si="116"/>
        <v>110.23</v>
      </c>
      <c r="R205" s="43">
        <f t="shared" si="116"/>
        <v>110.23</v>
      </c>
      <c r="S205" s="43">
        <f t="shared" si="116"/>
        <v>110.23</v>
      </c>
      <c r="T205" s="43">
        <f t="shared" si="116"/>
        <v>110.23</v>
      </c>
      <c r="U205" s="43">
        <f t="shared" si="116"/>
        <v>110.23</v>
      </c>
      <c r="V205" s="43">
        <f t="shared" si="116"/>
        <v>110.23</v>
      </c>
      <c r="W205" s="43">
        <f t="shared" si="116"/>
        <v>110.23</v>
      </c>
      <c r="X205" s="43">
        <f t="shared" si="116"/>
        <v>110.23</v>
      </c>
      <c r="Y205" s="43">
        <f t="shared" si="116"/>
        <v>110.23</v>
      </c>
      <c r="Z205" s="43">
        <f t="shared" si="116"/>
        <v>110.23</v>
      </c>
      <c r="AA205" s="43">
        <f t="shared" si="116"/>
        <v>110.23</v>
      </c>
    </row>
    <row r="206" spans="1:27" ht="12.75" customHeight="1" collapsed="1" x14ac:dyDescent="0.2">
      <c r="A206" s="97" t="s">
        <v>2608</v>
      </c>
      <c r="B206" s="27" t="str">
        <f>"09"&amp;"."&amp;$B$801&amp;"."&amp;$B$802</f>
        <v>09.01.2023</v>
      </c>
      <c r="C206" s="89" t="s">
        <v>74</v>
      </c>
      <c r="D206" s="90">
        <f>ROUND(((D207+D208+D210+D209)/1000),5)</f>
        <v>1.3112699999999999</v>
      </c>
      <c r="E206" s="90">
        <f>ROUND(((E207+E208+E210+E209)/1000),5)</f>
        <v>1.21113</v>
      </c>
      <c r="F206" s="90">
        <f>ROUND(((F207+F208+F210+F209)/1000),5)</f>
        <v>1.13809</v>
      </c>
      <c r="G206" s="90">
        <f t="shared" ref="G206:AA206" si="117">ROUND(((G207+G208+G210+G209)/1000),5)</f>
        <v>1.11696</v>
      </c>
      <c r="H206" s="90">
        <f t="shared" si="117"/>
        <v>1.1579900000000001</v>
      </c>
      <c r="I206" s="90">
        <f t="shared" si="117"/>
        <v>1.2956000000000001</v>
      </c>
      <c r="J206" s="90">
        <f t="shared" si="117"/>
        <v>1.5105500000000001</v>
      </c>
      <c r="K206" s="90">
        <f t="shared" si="117"/>
        <v>1.8984000000000001</v>
      </c>
      <c r="L206" s="90">
        <f t="shared" si="117"/>
        <v>2.0060600000000002</v>
      </c>
      <c r="M206" s="90">
        <f t="shared" si="117"/>
        <v>2.0490499999999998</v>
      </c>
      <c r="N206" s="90">
        <f t="shared" si="117"/>
        <v>2.0721799999999999</v>
      </c>
      <c r="O206" s="90">
        <f t="shared" si="117"/>
        <v>2.0855399999999999</v>
      </c>
      <c r="P206" s="90">
        <f t="shared" si="117"/>
        <v>2.0706799999999999</v>
      </c>
      <c r="Q206" s="90">
        <f t="shared" si="117"/>
        <v>2.0795599999999999</v>
      </c>
      <c r="R206" s="90">
        <f t="shared" si="117"/>
        <v>2.0509300000000001</v>
      </c>
      <c r="S206" s="90">
        <f t="shared" si="117"/>
        <v>2.0592100000000002</v>
      </c>
      <c r="T206" s="90">
        <f t="shared" si="117"/>
        <v>2.1760000000000002</v>
      </c>
      <c r="U206" s="90">
        <f t="shared" si="117"/>
        <v>2.13714</v>
      </c>
      <c r="V206" s="90">
        <f t="shared" si="117"/>
        <v>2.1714199999999999</v>
      </c>
      <c r="W206" s="90">
        <f t="shared" si="117"/>
        <v>2.0642200000000002</v>
      </c>
      <c r="X206" s="90">
        <f t="shared" si="117"/>
        <v>2.0174300000000001</v>
      </c>
      <c r="Y206" s="90">
        <f t="shared" si="117"/>
        <v>1.96593</v>
      </c>
      <c r="Z206" s="90">
        <f t="shared" si="117"/>
        <v>1.6656599999999999</v>
      </c>
      <c r="AA206" s="90">
        <f t="shared" si="117"/>
        <v>1.32941</v>
      </c>
    </row>
    <row r="207" spans="1:27" ht="12.75" hidden="1" customHeight="1" outlineLevel="1" x14ac:dyDescent="0.2">
      <c r="A207" s="98" t="s">
        <v>2609</v>
      </c>
      <c r="B207" s="62" t="s">
        <v>236</v>
      </c>
      <c r="C207" s="42" t="s">
        <v>77</v>
      </c>
      <c r="D207" s="43">
        <v>1081.21</v>
      </c>
      <c r="E207" s="43">
        <v>981.07</v>
      </c>
      <c r="F207" s="43">
        <v>908.03</v>
      </c>
      <c r="G207" s="43">
        <v>886.9</v>
      </c>
      <c r="H207" s="43">
        <v>927.93</v>
      </c>
      <c r="I207" s="43">
        <v>1065.54</v>
      </c>
      <c r="J207" s="43">
        <v>1280.49</v>
      </c>
      <c r="K207" s="43">
        <v>1668.34</v>
      </c>
      <c r="L207" s="43">
        <v>1776</v>
      </c>
      <c r="M207" s="43">
        <v>1818.99</v>
      </c>
      <c r="N207" s="43">
        <v>1842.12</v>
      </c>
      <c r="O207" s="43">
        <v>1855.48</v>
      </c>
      <c r="P207" s="43">
        <v>1840.62</v>
      </c>
      <c r="Q207" s="43">
        <v>1849.5</v>
      </c>
      <c r="R207" s="43">
        <v>1820.87</v>
      </c>
      <c r="S207" s="43">
        <v>1829.15</v>
      </c>
      <c r="T207" s="43">
        <v>1945.94</v>
      </c>
      <c r="U207" s="43">
        <v>1907.08</v>
      </c>
      <c r="V207" s="43">
        <v>1941.36</v>
      </c>
      <c r="W207" s="43">
        <v>1834.16</v>
      </c>
      <c r="X207" s="43">
        <v>1787.37</v>
      </c>
      <c r="Y207" s="43">
        <v>1735.87</v>
      </c>
      <c r="Z207" s="43">
        <v>1435.6</v>
      </c>
      <c r="AA207" s="43">
        <v>1099.3499999999999</v>
      </c>
    </row>
    <row r="208" spans="1:27" ht="12.75" hidden="1" customHeight="1" outlineLevel="1" x14ac:dyDescent="0.2">
      <c r="A208" s="98" t="s">
        <v>2610</v>
      </c>
      <c r="B208" s="62" t="s">
        <v>88</v>
      </c>
      <c r="C208" s="42" t="s">
        <v>77</v>
      </c>
      <c r="D208" s="43">
        <f>$D$168</f>
        <v>113.12</v>
      </c>
      <c r="E208" s="43">
        <f>$D$168</f>
        <v>113.12</v>
      </c>
      <c r="F208" s="43">
        <f t="shared" ref="F208:AA208" si="118">$D$168</f>
        <v>113.12</v>
      </c>
      <c r="G208" s="43">
        <f t="shared" si="118"/>
        <v>113.12</v>
      </c>
      <c r="H208" s="43">
        <f t="shared" si="118"/>
        <v>113.12</v>
      </c>
      <c r="I208" s="43">
        <f t="shared" si="118"/>
        <v>113.12</v>
      </c>
      <c r="J208" s="43">
        <f t="shared" si="118"/>
        <v>113.12</v>
      </c>
      <c r="K208" s="43">
        <f t="shared" si="118"/>
        <v>113.12</v>
      </c>
      <c r="L208" s="43">
        <f t="shared" si="118"/>
        <v>113.12</v>
      </c>
      <c r="M208" s="43">
        <f t="shared" si="118"/>
        <v>113.12</v>
      </c>
      <c r="N208" s="43">
        <f t="shared" si="118"/>
        <v>113.12</v>
      </c>
      <c r="O208" s="43">
        <f t="shared" si="118"/>
        <v>113.12</v>
      </c>
      <c r="P208" s="43">
        <f t="shared" si="118"/>
        <v>113.12</v>
      </c>
      <c r="Q208" s="43">
        <f t="shared" si="118"/>
        <v>113.12</v>
      </c>
      <c r="R208" s="43">
        <f t="shared" si="118"/>
        <v>113.12</v>
      </c>
      <c r="S208" s="43">
        <f t="shared" si="118"/>
        <v>113.12</v>
      </c>
      <c r="T208" s="43">
        <f t="shared" si="118"/>
        <v>113.12</v>
      </c>
      <c r="U208" s="43">
        <f t="shared" si="118"/>
        <v>113.12</v>
      </c>
      <c r="V208" s="43">
        <f t="shared" si="118"/>
        <v>113.12</v>
      </c>
      <c r="W208" s="43">
        <f t="shared" si="118"/>
        <v>113.12</v>
      </c>
      <c r="X208" s="43">
        <f t="shared" si="118"/>
        <v>113.12</v>
      </c>
      <c r="Y208" s="43">
        <f t="shared" si="118"/>
        <v>113.12</v>
      </c>
      <c r="Z208" s="43">
        <f t="shared" si="118"/>
        <v>113.12</v>
      </c>
      <c r="AA208" s="43">
        <f t="shared" si="118"/>
        <v>113.12</v>
      </c>
    </row>
    <row r="209" spans="1:27" ht="12.75" hidden="1" customHeight="1" outlineLevel="1" x14ac:dyDescent="0.2">
      <c r="A209" s="98" t="s">
        <v>2611</v>
      </c>
      <c r="B209" s="62" t="s">
        <v>81</v>
      </c>
      <c r="C209" s="42" t="s">
        <v>77</v>
      </c>
      <c r="D209" s="43">
        <v>6.71</v>
      </c>
      <c r="E209" s="43">
        <v>6.71</v>
      </c>
      <c r="F209" s="43">
        <v>6.71</v>
      </c>
      <c r="G209" s="43">
        <v>6.71</v>
      </c>
      <c r="H209" s="43">
        <v>6.71</v>
      </c>
      <c r="I209" s="43">
        <v>6.71</v>
      </c>
      <c r="J209" s="43">
        <v>6.71</v>
      </c>
      <c r="K209" s="43">
        <v>6.71</v>
      </c>
      <c r="L209" s="43">
        <v>6.71</v>
      </c>
      <c r="M209" s="43">
        <v>6.71</v>
      </c>
      <c r="N209" s="43">
        <v>6.71</v>
      </c>
      <c r="O209" s="43">
        <v>6.71</v>
      </c>
      <c r="P209" s="43">
        <v>6.71</v>
      </c>
      <c r="Q209" s="43">
        <v>6.71</v>
      </c>
      <c r="R209" s="43">
        <v>6.71</v>
      </c>
      <c r="S209" s="43">
        <v>6.71</v>
      </c>
      <c r="T209" s="43">
        <v>6.71</v>
      </c>
      <c r="U209" s="43">
        <v>6.71</v>
      </c>
      <c r="V209" s="43">
        <v>6.71</v>
      </c>
      <c r="W209" s="43">
        <v>6.71</v>
      </c>
      <c r="X209" s="43">
        <v>6.71</v>
      </c>
      <c r="Y209" s="43">
        <v>6.71</v>
      </c>
      <c r="Z209" s="43">
        <v>6.71</v>
      </c>
      <c r="AA209" s="43">
        <v>6.71</v>
      </c>
    </row>
    <row r="210" spans="1:27" ht="12.75" hidden="1" customHeight="1" outlineLevel="1" x14ac:dyDescent="0.2">
      <c r="A210" s="98" t="s">
        <v>2612</v>
      </c>
      <c r="B210" s="62" t="s">
        <v>79</v>
      </c>
      <c r="C210" s="42" t="s">
        <v>77</v>
      </c>
      <c r="D210" s="43">
        <f>$D$11</f>
        <v>110.23</v>
      </c>
      <c r="E210" s="43">
        <f t="shared" ref="E210:AA210" si="119">$D$11</f>
        <v>110.23</v>
      </c>
      <c r="F210" s="43">
        <f t="shared" si="119"/>
        <v>110.23</v>
      </c>
      <c r="G210" s="43">
        <f t="shared" si="119"/>
        <v>110.23</v>
      </c>
      <c r="H210" s="43">
        <f t="shared" si="119"/>
        <v>110.23</v>
      </c>
      <c r="I210" s="43">
        <f t="shared" si="119"/>
        <v>110.23</v>
      </c>
      <c r="J210" s="43">
        <f t="shared" si="119"/>
        <v>110.23</v>
      </c>
      <c r="K210" s="43">
        <f t="shared" si="119"/>
        <v>110.23</v>
      </c>
      <c r="L210" s="43">
        <f t="shared" si="119"/>
        <v>110.23</v>
      </c>
      <c r="M210" s="43">
        <f t="shared" si="119"/>
        <v>110.23</v>
      </c>
      <c r="N210" s="43">
        <f t="shared" si="119"/>
        <v>110.23</v>
      </c>
      <c r="O210" s="43">
        <f t="shared" si="119"/>
        <v>110.23</v>
      </c>
      <c r="P210" s="43">
        <f t="shared" si="119"/>
        <v>110.23</v>
      </c>
      <c r="Q210" s="43">
        <f t="shared" si="119"/>
        <v>110.23</v>
      </c>
      <c r="R210" s="43">
        <f t="shared" si="119"/>
        <v>110.23</v>
      </c>
      <c r="S210" s="43">
        <f t="shared" si="119"/>
        <v>110.23</v>
      </c>
      <c r="T210" s="43">
        <f t="shared" si="119"/>
        <v>110.23</v>
      </c>
      <c r="U210" s="43">
        <f t="shared" si="119"/>
        <v>110.23</v>
      </c>
      <c r="V210" s="43">
        <f t="shared" si="119"/>
        <v>110.23</v>
      </c>
      <c r="W210" s="43">
        <f t="shared" si="119"/>
        <v>110.23</v>
      </c>
      <c r="X210" s="43">
        <f t="shared" si="119"/>
        <v>110.23</v>
      </c>
      <c r="Y210" s="43">
        <f t="shared" si="119"/>
        <v>110.23</v>
      </c>
      <c r="Z210" s="43">
        <f t="shared" si="119"/>
        <v>110.23</v>
      </c>
      <c r="AA210" s="43">
        <f t="shared" si="119"/>
        <v>110.23</v>
      </c>
    </row>
    <row r="211" spans="1:27" ht="12.75" customHeight="1" collapsed="1" x14ac:dyDescent="0.2">
      <c r="A211" s="97" t="s">
        <v>2613</v>
      </c>
      <c r="B211" s="27" t="str">
        <f>"10"&amp;"."&amp;$B$801&amp;"."&amp;$B$802</f>
        <v>10.01.2023</v>
      </c>
      <c r="C211" s="89" t="s">
        <v>74</v>
      </c>
      <c r="D211" s="90">
        <f>ROUND(((D212+D213+D215+D214)/1000),5)</f>
        <v>1.30948</v>
      </c>
      <c r="E211" s="90">
        <f>ROUND(((E212+E213+E215+E214)/1000),5)</f>
        <v>1.21878</v>
      </c>
      <c r="F211" s="90">
        <f>ROUND(((F212+F213+F215+F214)/1000),5)</f>
        <v>1.1491199999999999</v>
      </c>
      <c r="G211" s="90">
        <f t="shared" ref="G211:AA211" si="120">ROUND(((G212+G213+G215+G214)/1000),5)</f>
        <v>1.1516999999999999</v>
      </c>
      <c r="H211" s="90">
        <f t="shared" si="120"/>
        <v>1.24895</v>
      </c>
      <c r="I211" s="90">
        <f t="shared" si="120"/>
        <v>1.3552</v>
      </c>
      <c r="J211" s="90">
        <f t="shared" si="120"/>
        <v>1.5636300000000001</v>
      </c>
      <c r="K211" s="90">
        <f t="shared" si="120"/>
        <v>1.9512100000000001</v>
      </c>
      <c r="L211" s="90">
        <f t="shared" si="120"/>
        <v>2.04853</v>
      </c>
      <c r="M211" s="90">
        <f t="shared" si="120"/>
        <v>2.0877400000000002</v>
      </c>
      <c r="N211" s="90">
        <f t="shared" si="120"/>
        <v>2.1028799999999999</v>
      </c>
      <c r="O211" s="90">
        <f t="shared" si="120"/>
        <v>2.1122299999999998</v>
      </c>
      <c r="P211" s="90">
        <f t="shared" si="120"/>
        <v>2.1012499999999998</v>
      </c>
      <c r="Q211" s="90">
        <f t="shared" si="120"/>
        <v>2.1044499999999999</v>
      </c>
      <c r="R211" s="90">
        <f t="shared" si="120"/>
        <v>2.0715300000000001</v>
      </c>
      <c r="S211" s="90">
        <f t="shared" si="120"/>
        <v>2.06765</v>
      </c>
      <c r="T211" s="90">
        <f t="shared" si="120"/>
        <v>2.1280600000000001</v>
      </c>
      <c r="U211" s="90">
        <f t="shared" si="120"/>
        <v>2.14811</v>
      </c>
      <c r="V211" s="90">
        <f t="shared" si="120"/>
        <v>2.1441400000000002</v>
      </c>
      <c r="W211" s="90">
        <f t="shared" si="120"/>
        <v>2.0842299999999998</v>
      </c>
      <c r="X211" s="90">
        <f t="shared" si="120"/>
        <v>2.04759</v>
      </c>
      <c r="Y211" s="90">
        <f t="shared" si="120"/>
        <v>1.9793499999999999</v>
      </c>
      <c r="Z211" s="90">
        <f t="shared" si="120"/>
        <v>1.68963</v>
      </c>
      <c r="AA211" s="90">
        <f t="shared" si="120"/>
        <v>1.3634200000000001</v>
      </c>
    </row>
    <row r="212" spans="1:27" ht="12.75" hidden="1" customHeight="1" outlineLevel="1" x14ac:dyDescent="0.2">
      <c r="A212" s="98" t="s">
        <v>2614</v>
      </c>
      <c r="B212" s="62" t="s">
        <v>236</v>
      </c>
      <c r="C212" s="42" t="s">
        <v>77</v>
      </c>
      <c r="D212" s="43">
        <v>1079.42</v>
      </c>
      <c r="E212" s="43">
        <v>988.72</v>
      </c>
      <c r="F212" s="43">
        <v>919.06</v>
      </c>
      <c r="G212" s="43">
        <v>921.64</v>
      </c>
      <c r="H212" s="43">
        <v>1018.89</v>
      </c>
      <c r="I212" s="43">
        <v>1125.1400000000001</v>
      </c>
      <c r="J212" s="43">
        <v>1333.57</v>
      </c>
      <c r="K212" s="43">
        <v>1721.15</v>
      </c>
      <c r="L212" s="43">
        <v>1818.47</v>
      </c>
      <c r="M212" s="43">
        <v>1857.68</v>
      </c>
      <c r="N212" s="43">
        <v>1872.82</v>
      </c>
      <c r="O212" s="43">
        <v>1882.17</v>
      </c>
      <c r="P212" s="43">
        <v>1871.19</v>
      </c>
      <c r="Q212" s="43">
        <v>1874.39</v>
      </c>
      <c r="R212" s="43">
        <v>1841.47</v>
      </c>
      <c r="S212" s="43">
        <v>1837.59</v>
      </c>
      <c r="T212" s="43">
        <v>1898</v>
      </c>
      <c r="U212" s="43">
        <v>1918.05</v>
      </c>
      <c r="V212" s="43">
        <v>1914.08</v>
      </c>
      <c r="W212" s="43">
        <v>1854.17</v>
      </c>
      <c r="X212" s="43">
        <v>1817.53</v>
      </c>
      <c r="Y212" s="43">
        <v>1749.29</v>
      </c>
      <c r="Z212" s="43">
        <v>1459.57</v>
      </c>
      <c r="AA212" s="43">
        <v>1133.3599999999999</v>
      </c>
    </row>
    <row r="213" spans="1:27" ht="12.75" hidden="1" customHeight="1" outlineLevel="1" x14ac:dyDescent="0.2">
      <c r="A213" s="98" t="s">
        <v>2615</v>
      </c>
      <c r="B213" s="62" t="s">
        <v>88</v>
      </c>
      <c r="C213" s="42" t="s">
        <v>77</v>
      </c>
      <c r="D213" s="43">
        <f>$D$168</f>
        <v>113.12</v>
      </c>
      <c r="E213" s="43">
        <f>$D$168</f>
        <v>113.12</v>
      </c>
      <c r="F213" s="43">
        <f t="shared" ref="F213:AA213" si="121">$D$168</f>
        <v>113.12</v>
      </c>
      <c r="G213" s="43">
        <f t="shared" si="121"/>
        <v>113.12</v>
      </c>
      <c r="H213" s="43">
        <f t="shared" si="121"/>
        <v>113.12</v>
      </c>
      <c r="I213" s="43">
        <f t="shared" si="121"/>
        <v>113.12</v>
      </c>
      <c r="J213" s="43">
        <f t="shared" si="121"/>
        <v>113.12</v>
      </c>
      <c r="K213" s="43">
        <f t="shared" si="121"/>
        <v>113.12</v>
      </c>
      <c r="L213" s="43">
        <f t="shared" si="121"/>
        <v>113.12</v>
      </c>
      <c r="M213" s="43">
        <f t="shared" si="121"/>
        <v>113.12</v>
      </c>
      <c r="N213" s="43">
        <f t="shared" si="121"/>
        <v>113.12</v>
      </c>
      <c r="O213" s="43">
        <f t="shared" si="121"/>
        <v>113.12</v>
      </c>
      <c r="P213" s="43">
        <f t="shared" si="121"/>
        <v>113.12</v>
      </c>
      <c r="Q213" s="43">
        <f t="shared" si="121"/>
        <v>113.12</v>
      </c>
      <c r="R213" s="43">
        <f t="shared" si="121"/>
        <v>113.12</v>
      </c>
      <c r="S213" s="43">
        <f t="shared" si="121"/>
        <v>113.12</v>
      </c>
      <c r="T213" s="43">
        <f t="shared" si="121"/>
        <v>113.12</v>
      </c>
      <c r="U213" s="43">
        <f t="shared" si="121"/>
        <v>113.12</v>
      </c>
      <c r="V213" s="43">
        <f t="shared" si="121"/>
        <v>113.12</v>
      </c>
      <c r="W213" s="43">
        <f t="shared" si="121"/>
        <v>113.12</v>
      </c>
      <c r="X213" s="43">
        <f t="shared" si="121"/>
        <v>113.12</v>
      </c>
      <c r="Y213" s="43">
        <f t="shared" si="121"/>
        <v>113.12</v>
      </c>
      <c r="Z213" s="43">
        <f t="shared" si="121"/>
        <v>113.12</v>
      </c>
      <c r="AA213" s="43">
        <f t="shared" si="121"/>
        <v>113.12</v>
      </c>
    </row>
    <row r="214" spans="1:27" ht="12.75" hidden="1" customHeight="1" outlineLevel="1" x14ac:dyDescent="0.2">
      <c r="A214" s="98" t="s">
        <v>2616</v>
      </c>
      <c r="B214" s="62" t="s">
        <v>81</v>
      </c>
      <c r="C214" s="42" t="s">
        <v>77</v>
      </c>
      <c r="D214" s="43">
        <v>6.71</v>
      </c>
      <c r="E214" s="43">
        <v>6.71</v>
      </c>
      <c r="F214" s="43">
        <v>6.71</v>
      </c>
      <c r="G214" s="43">
        <v>6.71</v>
      </c>
      <c r="H214" s="43">
        <v>6.71</v>
      </c>
      <c r="I214" s="43">
        <v>6.71</v>
      </c>
      <c r="J214" s="43">
        <v>6.71</v>
      </c>
      <c r="K214" s="43">
        <v>6.71</v>
      </c>
      <c r="L214" s="43">
        <v>6.71</v>
      </c>
      <c r="M214" s="43">
        <v>6.71</v>
      </c>
      <c r="N214" s="43">
        <v>6.71</v>
      </c>
      <c r="O214" s="43">
        <v>6.71</v>
      </c>
      <c r="P214" s="43">
        <v>6.71</v>
      </c>
      <c r="Q214" s="43">
        <v>6.71</v>
      </c>
      <c r="R214" s="43">
        <v>6.71</v>
      </c>
      <c r="S214" s="43">
        <v>6.71</v>
      </c>
      <c r="T214" s="43">
        <v>6.71</v>
      </c>
      <c r="U214" s="43">
        <v>6.71</v>
      </c>
      <c r="V214" s="43">
        <v>6.71</v>
      </c>
      <c r="W214" s="43">
        <v>6.71</v>
      </c>
      <c r="X214" s="43">
        <v>6.71</v>
      </c>
      <c r="Y214" s="43">
        <v>6.71</v>
      </c>
      <c r="Z214" s="43">
        <v>6.71</v>
      </c>
      <c r="AA214" s="43">
        <v>6.71</v>
      </c>
    </row>
    <row r="215" spans="1:27" ht="12.75" hidden="1" customHeight="1" outlineLevel="1" x14ac:dyDescent="0.2">
      <c r="A215" s="98" t="s">
        <v>2617</v>
      </c>
      <c r="B215" s="62" t="s">
        <v>79</v>
      </c>
      <c r="C215" s="42" t="s">
        <v>77</v>
      </c>
      <c r="D215" s="43">
        <f>$D$11</f>
        <v>110.23</v>
      </c>
      <c r="E215" s="43">
        <f t="shared" ref="E215:AA215" si="122">$D$11</f>
        <v>110.23</v>
      </c>
      <c r="F215" s="43">
        <f t="shared" si="122"/>
        <v>110.23</v>
      </c>
      <c r="G215" s="43">
        <f t="shared" si="122"/>
        <v>110.23</v>
      </c>
      <c r="H215" s="43">
        <f t="shared" si="122"/>
        <v>110.23</v>
      </c>
      <c r="I215" s="43">
        <f t="shared" si="122"/>
        <v>110.23</v>
      </c>
      <c r="J215" s="43">
        <f t="shared" si="122"/>
        <v>110.23</v>
      </c>
      <c r="K215" s="43">
        <f t="shared" si="122"/>
        <v>110.23</v>
      </c>
      <c r="L215" s="43">
        <f t="shared" si="122"/>
        <v>110.23</v>
      </c>
      <c r="M215" s="43">
        <f t="shared" si="122"/>
        <v>110.23</v>
      </c>
      <c r="N215" s="43">
        <f t="shared" si="122"/>
        <v>110.23</v>
      </c>
      <c r="O215" s="43">
        <f t="shared" si="122"/>
        <v>110.23</v>
      </c>
      <c r="P215" s="43">
        <f t="shared" si="122"/>
        <v>110.23</v>
      </c>
      <c r="Q215" s="43">
        <f t="shared" si="122"/>
        <v>110.23</v>
      </c>
      <c r="R215" s="43">
        <f t="shared" si="122"/>
        <v>110.23</v>
      </c>
      <c r="S215" s="43">
        <f t="shared" si="122"/>
        <v>110.23</v>
      </c>
      <c r="T215" s="43">
        <f t="shared" si="122"/>
        <v>110.23</v>
      </c>
      <c r="U215" s="43">
        <f t="shared" si="122"/>
        <v>110.23</v>
      </c>
      <c r="V215" s="43">
        <f t="shared" si="122"/>
        <v>110.23</v>
      </c>
      <c r="W215" s="43">
        <f t="shared" si="122"/>
        <v>110.23</v>
      </c>
      <c r="X215" s="43">
        <f t="shared" si="122"/>
        <v>110.23</v>
      </c>
      <c r="Y215" s="43">
        <f t="shared" si="122"/>
        <v>110.23</v>
      </c>
      <c r="Z215" s="43">
        <f t="shared" si="122"/>
        <v>110.23</v>
      </c>
      <c r="AA215" s="43">
        <f t="shared" si="122"/>
        <v>110.23</v>
      </c>
    </row>
    <row r="216" spans="1:27" ht="12.75" customHeight="1" collapsed="1" x14ac:dyDescent="0.2">
      <c r="A216" s="97" t="s">
        <v>2618</v>
      </c>
      <c r="B216" s="27" t="str">
        <f>"11"&amp;"."&amp;$B$801&amp;"."&amp;$B$802</f>
        <v>11.01.2023</v>
      </c>
      <c r="C216" s="89" t="s">
        <v>74</v>
      </c>
      <c r="D216" s="90">
        <f>ROUND(((D217+D218+D220+D219)/1000),5)</f>
        <v>1.3425400000000001</v>
      </c>
      <c r="E216" s="90">
        <f>ROUND(((E217+E218+E220+E219)/1000),5)</f>
        <v>1.2921199999999999</v>
      </c>
      <c r="F216" s="90">
        <f>ROUND(((F217+F218+F220+F219)/1000),5)</f>
        <v>1.2264999999999999</v>
      </c>
      <c r="G216" s="90">
        <f t="shared" ref="G216:AA216" si="123">ROUND(((G217+G218+G220+G219)/1000),5)</f>
        <v>1.2198800000000001</v>
      </c>
      <c r="H216" s="90">
        <f t="shared" si="123"/>
        <v>1.2945899999999999</v>
      </c>
      <c r="I216" s="90">
        <f t="shared" si="123"/>
        <v>1.3896200000000001</v>
      </c>
      <c r="J216" s="90">
        <f t="shared" si="123"/>
        <v>1.5474000000000001</v>
      </c>
      <c r="K216" s="90">
        <f t="shared" si="123"/>
        <v>1.96353</v>
      </c>
      <c r="L216" s="90">
        <f t="shared" si="123"/>
        <v>2.0766399999999998</v>
      </c>
      <c r="M216" s="90">
        <f t="shared" si="123"/>
        <v>2.1152799999999998</v>
      </c>
      <c r="N216" s="90">
        <f t="shared" si="123"/>
        <v>2.13449</v>
      </c>
      <c r="O216" s="90">
        <f t="shared" si="123"/>
        <v>2.1497199999999999</v>
      </c>
      <c r="P216" s="90">
        <f t="shared" si="123"/>
        <v>2.13646</v>
      </c>
      <c r="Q216" s="90">
        <f t="shared" si="123"/>
        <v>2.1394199999999999</v>
      </c>
      <c r="R216" s="90">
        <f t="shared" si="123"/>
        <v>2.1151599999999999</v>
      </c>
      <c r="S216" s="90">
        <f t="shared" si="123"/>
        <v>2.1136300000000001</v>
      </c>
      <c r="T216" s="90">
        <f t="shared" si="123"/>
        <v>2.2309100000000002</v>
      </c>
      <c r="U216" s="90">
        <f t="shared" si="123"/>
        <v>2.2315999999999998</v>
      </c>
      <c r="V216" s="90">
        <f t="shared" si="123"/>
        <v>2.23814</v>
      </c>
      <c r="W216" s="90">
        <f t="shared" si="123"/>
        <v>2.1161799999999999</v>
      </c>
      <c r="X216" s="90">
        <f t="shared" si="123"/>
        <v>2.0905300000000002</v>
      </c>
      <c r="Y216" s="90">
        <f t="shared" si="123"/>
        <v>2.0513300000000001</v>
      </c>
      <c r="Z216" s="90">
        <f t="shared" si="123"/>
        <v>1.89517</v>
      </c>
      <c r="AA216" s="90">
        <f t="shared" si="123"/>
        <v>1.47505</v>
      </c>
    </row>
    <row r="217" spans="1:27" ht="12.75" hidden="1" customHeight="1" outlineLevel="1" x14ac:dyDescent="0.2">
      <c r="A217" s="98" t="s">
        <v>2619</v>
      </c>
      <c r="B217" s="62" t="s">
        <v>236</v>
      </c>
      <c r="C217" s="42" t="s">
        <v>77</v>
      </c>
      <c r="D217" s="43">
        <v>1112.48</v>
      </c>
      <c r="E217" s="43">
        <v>1062.06</v>
      </c>
      <c r="F217" s="43">
        <v>996.44</v>
      </c>
      <c r="G217" s="43">
        <v>989.82</v>
      </c>
      <c r="H217" s="43">
        <v>1064.53</v>
      </c>
      <c r="I217" s="43">
        <v>1159.56</v>
      </c>
      <c r="J217" s="43">
        <v>1317.34</v>
      </c>
      <c r="K217" s="43">
        <v>1733.47</v>
      </c>
      <c r="L217" s="43">
        <v>1846.58</v>
      </c>
      <c r="M217" s="43">
        <v>1885.22</v>
      </c>
      <c r="N217" s="43">
        <v>1904.43</v>
      </c>
      <c r="O217" s="43">
        <v>1919.66</v>
      </c>
      <c r="P217" s="43">
        <v>1906.4</v>
      </c>
      <c r="Q217" s="43">
        <v>1909.36</v>
      </c>
      <c r="R217" s="43">
        <v>1885.1</v>
      </c>
      <c r="S217" s="43">
        <v>1883.57</v>
      </c>
      <c r="T217" s="43">
        <v>2000.85</v>
      </c>
      <c r="U217" s="43">
        <v>2001.54</v>
      </c>
      <c r="V217" s="43">
        <v>2008.08</v>
      </c>
      <c r="W217" s="43">
        <v>1886.12</v>
      </c>
      <c r="X217" s="43">
        <v>1860.47</v>
      </c>
      <c r="Y217" s="43">
        <v>1821.27</v>
      </c>
      <c r="Z217" s="43">
        <v>1665.11</v>
      </c>
      <c r="AA217" s="43">
        <v>1244.99</v>
      </c>
    </row>
    <row r="218" spans="1:27" ht="12.75" hidden="1" customHeight="1" outlineLevel="1" x14ac:dyDescent="0.2">
      <c r="A218" s="98" t="s">
        <v>2620</v>
      </c>
      <c r="B218" s="62" t="s">
        <v>88</v>
      </c>
      <c r="C218" s="42" t="s">
        <v>77</v>
      </c>
      <c r="D218" s="43">
        <f>$D$168</f>
        <v>113.12</v>
      </c>
      <c r="E218" s="43">
        <f>$D$168</f>
        <v>113.12</v>
      </c>
      <c r="F218" s="43">
        <f t="shared" ref="F218:AA218" si="124">$D$168</f>
        <v>113.12</v>
      </c>
      <c r="G218" s="43">
        <f t="shared" si="124"/>
        <v>113.12</v>
      </c>
      <c r="H218" s="43">
        <f t="shared" si="124"/>
        <v>113.12</v>
      </c>
      <c r="I218" s="43">
        <f t="shared" si="124"/>
        <v>113.12</v>
      </c>
      <c r="J218" s="43">
        <f t="shared" si="124"/>
        <v>113.12</v>
      </c>
      <c r="K218" s="43">
        <f t="shared" si="124"/>
        <v>113.12</v>
      </c>
      <c r="L218" s="43">
        <f t="shared" si="124"/>
        <v>113.12</v>
      </c>
      <c r="M218" s="43">
        <f t="shared" si="124"/>
        <v>113.12</v>
      </c>
      <c r="N218" s="43">
        <f t="shared" si="124"/>
        <v>113.12</v>
      </c>
      <c r="O218" s="43">
        <f t="shared" si="124"/>
        <v>113.12</v>
      </c>
      <c r="P218" s="43">
        <f t="shared" si="124"/>
        <v>113.12</v>
      </c>
      <c r="Q218" s="43">
        <f t="shared" si="124"/>
        <v>113.12</v>
      </c>
      <c r="R218" s="43">
        <f t="shared" si="124"/>
        <v>113.12</v>
      </c>
      <c r="S218" s="43">
        <f t="shared" si="124"/>
        <v>113.12</v>
      </c>
      <c r="T218" s="43">
        <f t="shared" si="124"/>
        <v>113.12</v>
      </c>
      <c r="U218" s="43">
        <f t="shared" si="124"/>
        <v>113.12</v>
      </c>
      <c r="V218" s="43">
        <f t="shared" si="124"/>
        <v>113.12</v>
      </c>
      <c r="W218" s="43">
        <f t="shared" si="124"/>
        <v>113.12</v>
      </c>
      <c r="X218" s="43">
        <f t="shared" si="124"/>
        <v>113.12</v>
      </c>
      <c r="Y218" s="43">
        <f t="shared" si="124"/>
        <v>113.12</v>
      </c>
      <c r="Z218" s="43">
        <f t="shared" si="124"/>
        <v>113.12</v>
      </c>
      <c r="AA218" s="43">
        <f t="shared" si="124"/>
        <v>113.12</v>
      </c>
    </row>
    <row r="219" spans="1:27" ht="12.75" hidden="1" customHeight="1" outlineLevel="1" x14ac:dyDescent="0.2">
      <c r="A219" s="98" t="s">
        <v>2621</v>
      </c>
      <c r="B219" s="62" t="s">
        <v>81</v>
      </c>
      <c r="C219" s="42" t="s">
        <v>77</v>
      </c>
      <c r="D219" s="43">
        <v>6.71</v>
      </c>
      <c r="E219" s="43">
        <v>6.71</v>
      </c>
      <c r="F219" s="43">
        <v>6.71</v>
      </c>
      <c r="G219" s="43">
        <v>6.71</v>
      </c>
      <c r="H219" s="43">
        <v>6.71</v>
      </c>
      <c r="I219" s="43">
        <v>6.71</v>
      </c>
      <c r="J219" s="43">
        <v>6.71</v>
      </c>
      <c r="K219" s="43">
        <v>6.71</v>
      </c>
      <c r="L219" s="43">
        <v>6.71</v>
      </c>
      <c r="M219" s="43">
        <v>6.71</v>
      </c>
      <c r="N219" s="43">
        <v>6.71</v>
      </c>
      <c r="O219" s="43">
        <v>6.71</v>
      </c>
      <c r="P219" s="43">
        <v>6.71</v>
      </c>
      <c r="Q219" s="43">
        <v>6.71</v>
      </c>
      <c r="R219" s="43">
        <v>6.71</v>
      </c>
      <c r="S219" s="43">
        <v>6.71</v>
      </c>
      <c r="T219" s="43">
        <v>6.71</v>
      </c>
      <c r="U219" s="43">
        <v>6.71</v>
      </c>
      <c r="V219" s="43">
        <v>6.71</v>
      </c>
      <c r="W219" s="43">
        <v>6.71</v>
      </c>
      <c r="X219" s="43">
        <v>6.71</v>
      </c>
      <c r="Y219" s="43">
        <v>6.71</v>
      </c>
      <c r="Z219" s="43">
        <v>6.71</v>
      </c>
      <c r="AA219" s="43">
        <v>6.71</v>
      </c>
    </row>
    <row r="220" spans="1:27" ht="12.75" hidden="1" customHeight="1" outlineLevel="1" x14ac:dyDescent="0.2">
      <c r="A220" s="98" t="s">
        <v>2622</v>
      </c>
      <c r="B220" s="62" t="s">
        <v>79</v>
      </c>
      <c r="C220" s="42" t="s">
        <v>77</v>
      </c>
      <c r="D220" s="43">
        <f>$D$11</f>
        <v>110.23</v>
      </c>
      <c r="E220" s="43">
        <f t="shared" ref="E220:AA220" si="125">$D$11</f>
        <v>110.23</v>
      </c>
      <c r="F220" s="43">
        <f t="shared" si="125"/>
        <v>110.23</v>
      </c>
      <c r="G220" s="43">
        <f t="shared" si="125"/>
        <v>110.23</v>
      </c>
      <c r="H220" s="43">
        <f t="shared" si="125"/>
        <v>110.23</v>
      </c>
      <c r="I220" s="43">
        <f t="shared" si="125"/>
        <v>110.23</v>
      </c>
      <c r="J220" s="43">
        <f t="shared" si="125"/>
        <v>110.23</v>
      </c>
      <c r="K220" s="43">
        <f t="shared" si="125"/>
        <v>110.23</v>
      </c>
      <c r="L220" s="43">
        <f t="shared" si="125"/>
        <v>110.23</v>
      </c>
      <c r="M220" s="43">
        <f t="shared" si="125"/>
        <v>110.23</v>
      </c>
      <c r="N220" s="43">
        <f t="shared" si="125"/>
        <v>110.23</v>
      </c>
      <c r="O220" s="43">
        <f t="shared" si="125"/>
        <v>110.23</v>
      </c>
      <c r="P220" s="43">
        <f t="shared" si="125"/>
        <v>110.23</v>
      </c>
      <c r="Q220" s="43">
        <f t="shared" si="125"/>
        <v>110.23</v>
      </c>
      <c r="R220" s="43">
        <f t="shared" si="125"/>
        <v>110.23</v>
      </c>
      <c r="S220" s="43">
        <f t="shared" si="125"/>
        <v>110.23</v>
      </c>
      <c r="T220" s="43">
        <f t="shared" si="125"/>
        <v>110.23</v>
      </c>
      <c r="U220" s="43">
        <f t="shared" si="125"/>
        <v>110.23</v>
      </c>
      <c r="V220" s="43">
        <f t="shared" si="125"/>
        <v>110.23</v>
      </c>
      <c r="W220" s="43">
        <f t="shared" si="125"/>
        <v>110.23</v>
      </c>
      <c r="X220" s="43">
        <f t="shared" si="125"/>
        <v>110.23</v>
      </c>
      <c r="Y220" s="43">
        <f t="shared" si="125"/>
        <v>110.23</v>
      </c>
      <c r="Z220" s="43">
        <f t="shared" si="125"/>
        <v>110.23</v>
      </c>
      <c r="AA220" s="43">
        <f t="shared" si="125"/>
        <v>110.23</v>
      </c>
    </row>
    <row r="221" spans="1:27" ht="12.75" customHeight="1" collapsed="1" x14ac:dyDescent="0.2">
      <c r="A221" s="97" t="s">
        <v>2623</v>
      </c>
      <c r="B221" s="27" t="str">
        <f>"12"&amp;"."&amp;$B$801&amp;"."&amp;$B$802</f>
        <v>12.01.2023</v>
      </c>
      <c r="C221" s="89" t="s">
        <v>74</v>
      </c>
      <c r="D221" s="90">
        <f>ROUND(((D222+D223+D225+D224)/1000),5)</f>
        <v>1.3712500000000001</v>
      </c>
      <c r="E221" s="90">
        <f>ROUND(((E222+E223+E225+E224)/1000),5)</f>
        <v>1.3140799999999999</v>
      </c>
      <c r="F221" s="90">
        <f>ROUND(((F222+F223+F225+F224)/1000),5)</f>
        <v>1.29166</v>
      </c>
      <c r="G221" s="90">
        <f t="shared" ref="G221:AA221" si="126">ROUND(((G222+G223+G225+G224)/1000),5)</f>
        <v>1.2896099999999999</v>
      </c>
      <c r="H221" s="90">
        <f t="shared" si="126"/>
        <v>1.3128200000000001</v>
      </c>
      <c r="I221" s="90">
        <f t="shared" si="126"/>
        <v>1.4076200000000001</v>
      </c>
      <c r="J221" s="90">
        <f t="shared" si="126"/>
        <v>1.5430900000000001</v>
      </c>
      <c r="K221" s="90">
        <f t="shared" si="126"/>
        <v>1.9409799999999999</v>
      </c>
      <c r="L221" s="90">
        <f t="shared" si="126"/>
        <v>2.0290599999999999</v>
      </c>
      <c r="M221" s="90">
        <f t="shared" si="126"/>
        <v>2.06488</v>
      </c>
      <c r="N221" s="90">
        <f t="shared" si="126"/>
        <v>2.0640000000000001</v>
      </c>
      <c r="O221" s="90">
        <f t="shared" si="126"/>
        <v>2.0940099999999999</v>
      </c>
      <c r="P221" s="90">
        <f t="shared" si="126"/>
        <v>2.0823299999999998</v>
      </c>
      <c r="Q221" s="90">
        <f t="shared" si="126"/>
        <v>2.0894200000000001</v>
      </c>
      <c r="R221" s="90">
        <f t="shared" si="126"/>
        <v>2.0447500000000001</v>
      </c>
      <c r="S221" s="90">
        <f t="shared" si="126"/>
        <v>2.0552899999999998</v>
      </c>
      <c r="T221" s="90">
        <f t="shared" si="126"/>
        <v>2.0938699999999999</v>
      </c>
      <c r="U221" s="90">
        <f t="shared" si="126"/>
        <v>2.16452</v>
      </c>
      <c r="V221" s="90">
        <f t="shared" si="126"/>
        <v>2.1259999999999999</v>
      </c>
      <c r="W221" s="90">
        <f t="shared" si="126"/>
        <v>2.0632299999999999</v>
      </c>
      <c r="X221" s="90">
        <f t="shared" si="126"/>
        <v>2.0326599999999999</v>
      </c>
      <c r="Y221" s="90">
        <f t="shared" si="126"/>
        <v>1.9885999999999999</v>
      </c>
      <c r="Z221" s="90">
        <f t="shared" si="126"/>
        <v>1.81141</v>
      </c>
      <c r="AA221" s="90">
        <f t="shared" si="126"/>
        <v>1.4378500000000001</v>
      </c>
    </row>
    <row r="222" spans="1:27" ht="12.75" hidden="1" customHeight="1" outlineLevel="1" x14ac:dyDescent="0.2">
      <c r="A222" s="98" t="s">
        <v>2624</v>
      </c>
      <c r="B222" s="62" t="s">
        <v>236</v>
      </c>
      <c r="C222" s="42" t="s">
        <v>77</v>
      </c>
      <c r="D222" s="43">
        <v>1141.19</v>
      </c>
      <c r="E222" s="43">
        <v>1084.02</v>
      </c>
      <c r="F222" s="43">
        <v>1061.5999999999999</v>
      </c>
      <c r="G222" s="43">
        <v>1059.55</v>
      </c>
      <c r="H222" s="43">
        <v>1082.76</v>
      </c>
      <c r="I222" s="43">
        <v>1177.56</v>
      </c>
      <c r="J222" s="43">
        <v>1313.03</v>
      </c>
      <c r="K222" s="43">
        <v>1710.92</v>
      </c>
      <c r="L222" s="43">
        <v>1799</v>
      </c>
      <c r="M222" s="43">
        <v>1834.82</v>
      </c>
      <c r="N222" s="43">
        <v>1833.94</v>
      </c>
      <c r="O222" s="43">
        <v>1863.95</v>
      </c>
      <c r="P222" s="43">
        <v>1852.27</v>
      </c>
      <c r="Q222" s="43">
        <v>1859.36</v>
      </c>
      <c r="R222" s="43">
        <v>1814.69</v>
      </c>
      <c r="S222" s="43">
        <v>1825.23</v>
      </c>
      <c r="T222" s="43">
        <v>1863.81</v>
      </c>
      <c r="U222" s="43">
        <v>1934.46</v>
      </c>
      <c r="V222" s="43">
        <v>1895.94</v>
      </c>
      <c r="W222" s="43">
        <v>1833.17</v>
      </c>
      <c r="X222" s="43">
        <v>1802.6</v>
      </c>
      <c r="Y222" s="43">
        <v>1758.54</v>
      </c>
      <c r="Z222" s="43">
        <v>1581.35</v>
      </c>
      <c r="AA222" s="43">
        <v>1207.79</v>
      </c>
    </row>
    <row r="223" spans="1:27" ht="12.75" hidden="1" customHeight="1" outlineLevel="1" x14ac:dyDescent="0.2">
      <c r="A223" s="98" t="s">
        <v>2625</v>
      </c>
      <c r="B223" s="62" t="s">
        <v>88</v>
      </c>
      <c r="C223" s="42" t="s">
        <v>77</v>
      </c>
      <c r="D223" s="43">
        <f>$D$168</f>
        <v>113.12</v>
      </c>
      <c r="E223" s="43">
        <f>$D$168</f>
        <v>113.12</v>
      </c>
      <c r="F223" s="43">
        <f t="shared" ref="F223:AA223" si="127">$D$168</f>
        <v>113.12</v>
      </c>
      <c r="G223" s="43">
        <f t="shared" si="127"/>
        <v>113.12</v>
      </c>
      <c r="H223" s="43">
        <f t="shared" si="127"/>
        <v>113.12</v>
      </c>
      <c r="I223" s="43">
        <f t="shared" si="127"/>
        <v>113.12</v>
      </c>
      <c r="J223" s="43">
        <f t="shared" si="127"/>
        <v>113.12</v>
      </c>
      <c r="K223" s="43">
        <f t="shared" si="127"/>
        <v>113.12</v>
      </c>
      <c r="L223" s="43">
        <f t="shared" si="127"/>
        <v>113.12</v>
      </c>
      <c r="M223" s="43">
        <f t="shared" si="127"/>
        <v>113.12</v>
      </c>
      <c r="N223" s="43">
        <f t="shared" si="127"/>
        <v>113.12</v>
      </c>
      <c r="O223" s="43">
        <f t="shared" si="127"/>
        <v>113.12</v>
      </c>
      <c r="P223" s="43">
        <f t="shared" si="127"/>
        <v>113.12</v>
      </c>
      <c r="Q223" s="43">
        <f t="shared" si="127"/>
        <v>113.12</v>
      </c>
      <c r="R223" s="43">
        <f t="shared" si="127"/>
        <v>113.12</v>
      </c>
      <c r="S223" s="43">
        <f t="shared" si="127"/>
        <v>113.12</v>
      </c>
      <c r="T223" s="43">
        <f t="shared" si="127"/>
        <v>113.12</v>
      </c>
      <c r="U223" s="43">
        <f t="shared" si="127"/>
        <v>113.12</v>
      </c>
      <c r="V223" s="43">
        <f t="shared" si="127"/>
        <v>113.12</v>
      </c>
      <c r="W223" s="43">
        <f t="shared" si="127"/>
        <v>113.12</v>
      </c>
      <c r="X223" s="43">
        <f t="shared" si="127"/>
        <v>113.12</v>
      </c>
      <c r="Y223" s="43">
        <f t="shared" si="127"/>
        <v>113.12</v>
      </c>
      <c r="Z223" s="43">
        <f t="shared" si="127"/>
        <v>113.12</v>
      </c>
      <c r="AA223" s="43">
        <f t="shared" si="127"/>
        <v>113.12</v>
      </c>
    </row>
    <row r="224" spans="1:27" ht="12.75" hidden="1" customHeight="1" outlineLevel="1" x14ac:dyDescent="0.2">
      <c r="A224" s="98" t="s">
        <v>2626</v>
      </c>
      <c r="B224" s="62" t="s">
        <v>81</v>
      </c>
      <c r="C224" s="42" t="s">
        <v>77</v>
      </c>
      <c r="D224" s="43">
        <v>6.71</v>
      </c>
      <c r="E224" s="43">
        <v>6.71</v>
      </c>
      <c r="F224" s="43">
        <v>6.71</v>
      </c>
      <c r="G224" s="43">
        <v>6.71</v>
      </c>
      <c r="H224" s="43">
        <v>6.71</v>
      </c>
      <c r="I224" s="43">
        <v>6.71</v>
      </c>
      <c r="J224" s="43">
        <v>6.71</v>
      </c>
      <c r="K224" s="43">
        <v>6.71</v>
      </c>
      <c r="L224" s="43">
        <v>6.71</v>
      </c>
      <c r="M224" s="43">
        <v>6.71</v>
      </c>
      <c r="N224" s="43">
        <v>6.71</v>
      </c>
      <c r="O224" s="43">
        <v>6.71</v>
      </c>
      <c r="P224" s="43">
        <v>6.71</v>
      </c>
      <c r="Q224" s="43">
        <v>6.71</v>
      </c>
      <c r="R224" s="43">
        <v>6.71</v>
      </c>
      <c r="S224" s="43">
        <v>6.71</v>
      </c>
      <c r="T224" s="43">
        <v>6.71</v>
      </c>
      <c r="U224" s="43">
        <v>6.71</v>
      </c>
      <c r="V224" s="43">
        <v>6.71</v>
      </c>
      <c r="W224" s="43">
        <v>6.71</v>
      </c>
      <c r="X224" s="43">
        <v>6.71</v>
      </c>
      <c r="Y224" s="43">
        <v>6.71</v>
      </c>
      <c r="Z224" s="43">
        <v>6.71</v>
      </c>
      <c r="AA224" s="43">
        <v>6.71</v>
      </c>
    </row>
    <row r="225" spans="1:27" ht="12.75" hidden="1" customHeight="1" outlineLevel="1" x14ac:dyDescent="0.2">
      <c r="A225" s="98" t="s">
        <v>2627</v>
      </c>
      <c r="B225" s="62" t="s">
        <v>79</v>
      </c>
      <c r="C225" s="42" t="s">
        <v>77</v>
      </c>
      <c r="D225" s="43">
        <f>$D$11</f>
        <v>110.23</v>
      </c>
      <c r="E225" s="43">
        <f t="shared" ref="E225:AA225" si="128">$D$11</f>
        <v>110.23</v>
      </c>
      <c r="F225" s="43">
        <f t="shared" si="128"/>
        <v>110.23</v>
      </c>
      <c r="G225" s="43">
        <f t="shared" si="128"/>
        <v>110.23</v>
      </c>
      <c r="H225" s="43">
        <f t="shared" si="128"/>
        <v>110.23</v>
      </c>
      <c r="I225" s="43">
        <f t="shared" si="128"/>
        <v>110.23</v>
      </c>
      <c r="J225" s="43">
        <f t="shared" si="128"/>
        <v>110.23</v>
      </c>
      <c r="K225" s="43">
        <f t="shared" si="128"/>
        <v>110.23</v>
      </c>
      <c r="L225" s="43">
        <f t="shared" si="128"/>
        <v>110.23</v>
      </c>
      <c r="M225" s="43">
        <f t="shared" si="128"/>
        <v>110.23</v>
      </c>
      <c r="N225" s="43">
        <f t="shared" si="128"/>
        <v>110.23</v>
      </c>
      <c r="O225" s="43">
        <f t="shared" si="128"/>
        <v>110.23</v>
      </c>
      <c r="P225" s="43">
        <f t="shared" si="128"/>
        <v>110.23</v>
      </c>
      <c r="Q225" s="43">
        <f t="shared" si="128"/>
        <v>110.23</v>
      </c>
      <c r="R225" s="43">
        <f t="shared" si="128"/>
        <v>110.23</v>
      </c>
      <c r="S225" s="43">
        <f t="shared" si="128"/>
        <v>110.23</v>
      </c>
      <c r="T225" s="43">
        <f t="shared" si="128"/>
        <v>110.23</v>
      </c>
      <c r="U225" s="43">
        <f t="shared" si="128"/>
        <v>110.23</v>
      </c>
      <c r="V225" s="43">
        <f t="shared" si="128"/>
        <v>110.23</v>
      </c>
      <c r="W225" s="43">
        <f t="shared" si="128"/>
        <v>110.23</v>
      </c>
      <c r="X225" s="43">
        <f t="shared" si="128"/>
        <v>110.23</v>
      </c>
      <c r="Y225" s="43">
        <f t="shared" si="128"/>
        <v>110.23</v>
      </c>
      <c r="Z225" s="43">
        <f t="shared" si="128"/>
        <v>110.23</v>
      </c>
      <c r="AA225" s="43">
        <f t="shared" si="128"/>
        <v>110.23</v>
      </c>
    </row>
    <row r="226" spans="1:27" ht="12.75" customHeight="1" collapsed="1" x14ac:dyDescent="0.2">
      <c r="A226" s="97" t="s">
        <v>2628</v>
      </c>
      <c r="B226" s="27" t="str">
        <f>"13"&amp;"."&amp;$B$801&amp;"."&amp;$B$802</f>
        <v>13.01.2023</v>
      </c>
      <c r="C226" s="89" t="s">
        <v>74</v>
      </c>
      <c r="D226" s="90">
        <f>ROUND(((D227+D228+D230+D229)/1000),5)</f>
        <v>1.3979999999999999</v>
      </c>
      <c r="E226" s="90">
        <f>ROUND(((E227+E228+E230+E229)/1000),5)</f>
        <v>1.3368100000000001</v>
      </c>
      <c r="F226" s="90">
        <f>ROUND(((F227+F228+F230+F229)/1000),5)</f>
        <v>1.30488</v>
      </c>
      <c r="G226" s="90">
        <f t="shared" ref="G226:AA226" si="129">ROUND(((G227+G228+G230+G229)/1000),5)</f>
        <v>1.30054</v>
      </c>
      <c r="H226" s="90">
        <f t="shared" si="129"/>
        <v>1.35006</v>
      </c>
      <c r="I226" s="90">
        <f t="shared" si="129"/>
        <v>1.4347399999999999</v>
      </c>
      <c r="J226" s="90">
        <f t="shared" si="129"/>
        <v>1.7722199999999999</v>
      </c>
      <c r="K226" s="90">
        <f t="shared" si="129"/>
        <v>1.9606399999999999</v>
      </c>
      <c r="L226" s="90">
        <f t="shared" si="129"/>
        <v>2.05904</v>
      </c>
      <c r="M226" s="90">
        <f t="shared" si="129"/>
        <v>2.0919699999999999</v>
      </c>
      <c r="N226" s="90">
        <f t="shared" si="129"/>
        <v>2.1079400000000001</v>
      </c>
      <c r="O226" s="90">
        <f t="shared" si="129"/>
        <v>2.1154199999999999</v>
      </c>
      <c r="P226" s="90">
        <f t="shared" si="129"/>
        <v>2.1074600000000001</v>
      </c>
      <c r="Q226" s="90">
        <f t="shared" si="129"/>
        <v>2.11016</v>
      </c>
      <c r="R226" s="90">
        <f t="shared" si="129"/>
        <v>2.0947900000000002</v>
      </c>
      <c r="S226" s="90">
        <f t="shared" si="129"/>
        <v>2.0895100000000002</v>
      </c>
      <c r="T226" s="90">
        <f t="shared" si="129"/>
        <v>2.1895699999999998</v>
      </c>
      <c r="U226" s="90">
        <f t="shared" si="129"/>
        <v>2.2165300000000001</v>
      </c>
      <c r="V226" s="90">
        <f t="shared" si="129"/>
        <v>2.2036199999999999</v>
      </c>
      <c r="W226" s="90">
        <f t="shared" si="129"/>
        <v>2.1080299999999998</v>
      </c>
      <c r="X226" s="90">
        <f t="shared" si="129"/>
        <v>2.0911</v>
      </c>
      <c r="Y226" s="90">
        <f t="shared" si="129"/>
        <v>2.0327099999999998</v>
      </c>
      <c r="Z226" s="90">
        <f t="shared" si="129"/>
        <v>1.9172800000000001</v>
      </c>
      <c r="AA226" s="90">
        <f t="shared" si="129"/>
        <v>1.6468499999999999</v>
      </c>
    </row>
    <row r="227" spans="1:27" ht="12.75" hidden="1" customHeight="1" outlineLevel="1" x14ac:dyDescent="0.2">
      <c r="A227" s="98" t="s">
        <v>2629</v>
      </c>
      <c r="B227" s="62" t="s">
        <v>236</v>
      </c>
      <c r="C227" s="42" t="s">
        <v>77</v>
      </c>
      <c r="D227" s="43">
        <v>1167.94</v>
      </c>
      <c r="E227" s="43">
        <v>1106.75</v>
      </c>
      <c r="F227" s="43">
        <v>1074.82</v>
      </c>
      <c r="G227" s="43">
        <v>1070.48</v>
      </c>
      <c r="H227" s="43">
        <v>1120</v>
      </c>
      <c r="I227" s="43">
        <v>1204.68</v>
      </c>
      <c r="J227" s="43">
        <v>1542.16</v>
      </c>
      <c r="K227" s="43">
        <v>1730.58</v>
      </c>
      <c r="L227" s="43">
        <v>1828.98</v>
      </c>
      <c r="M227" s="43">
        <v>1861.91</v>
      </c>
      <c r="N227" s="43">
        <v>1877.88</v>
      </c>
      <c r="O227" s="43">
        <v>1885.36</v>
      </c>
      <c r="P227" s="43">
        <v>1877.4</v>
      </c>
      <c r="Q227" s="43">
        <v>1880.1</v>
      </c>
      <c r="R227" s="43">
        <v>1864.73</v>
      </c>
      <c r="S227" s="43">
        <v>1859.45</v>
      </c>
      <c r="T227" s="43">
        <v>1959.51</v>
      </c>
      <c r="U227" s="43">
        <v>1986.47</v>
      </c>
      <c r="V227" s="43">
        <v>1973.56</v>
      </c>
      <c r="W227" s="43">
        <v>1877.97</v>
      </c>
      <c r="X227" s="43">
        <v>1861.04</v>
      </c>
      <c r="Y227" s="43">
        <v>1802.65</v>
      </c>
      <c r="Z227" s="43">
        <v>1687.22</v>
      </c>
      <c r="AA227" s="43">
        <v>1416.79</v>
      </c>
    </row>
    <row r="228" spans="1:27" ht="12.75" hidden="1" customHeight="1" outlineLevel="1" x14ac:dyDescent="0.2">
      <c r="A228" s="98" t="s">
        <v>2630</v>
      </c>
      <c r="B228" s="62" t="s">
        <v>88</v>
      </c>
      <c r="C228" s="42" t="s">
        <v>77</v>
      </c>
      <c r="D228" s="43">
        <f>$D$168</f>
        <v>113.12</v>
      </c>
      <c r="E228" s="43">
        <f>$D$168</f>
        <v>113.12</v>
      </c>
      <c r="F228" s="43">
        <f t="shared" ref="F228:AA228" si="130">$D$168</f>
        <v>113.12</v>
      </c>
      <c r="G228" s="43">
        <f t="shared" si="130"/>
        <v>113.12</v>
      </c>
      <c r="H228" s="43">
        <f t="shared" si="130"/>
        <v>113.12</v>
      </c>
      <c r="I228" s="43">
        <f t="shared" si="130"/>
        <v>113.12</v>
      </c>
      <c r="J228" s="43">
        <f t="shared" si="130"/>
        <v>113.12</v>
      </c>
      <c r="K228" s="43">
        <f t="shared" si="130"/>
        <v>113.12</v>
      </c>
      <c r="L228" s="43">
        <f t="shared" si="130"/>
        <v>113.12</v>
      </c>
      <c r="M228" s="43">
        <f t="shared" si="130"/>
        <v>113.12</v>
      </c>
      <c r="N228" s="43">
        <f t="shared" si="130"/>
        <v>113.12</v>
      </c>
      <c r="O228" s="43">
        <f t="shared" si="130"/>
        <v>113.12</v>
      </c>
      <c r="P228" s="43">
        <f t="shared" si="130"/>
        <v>113.12</v>
      </c>
      <c r="Q228" s="43">
        <f t="shared" si="130"/>
        <v>113.12</v>
      </c>
      <c r="R228" s="43">
        <f t="shared" si="130"/>
        <v>113.12</v>
      </c>
      <c r="S228" s="43">
        <f t="shared" si="130"/>
        <v>113.12</v>
      </c>
      <c r="T228" s="43">
        <f t="shared" si="130"/>
        <v>113.12</v>
      </c>
      <c r="U228" s="43">
        <f t="shared" si="130"/>
        <v>113.12</v>
      </c>
      <c r="V228" s="43">
        <f t="shared" si="130"/>
        <v>113.12</v>
      </c>
      <c r="W228" s="43">
        <f t="shared" si="130"/>
        <v>113.12</v>
      </c>
      <c r="X228" s="43">
        <f t="shared" si="130"/>
        <v>113.12</v>
      </c>
      <c r="Y228" s="43">
        <f t="shared" si="130"/>
        <v>113.12</v>
      </c>
      <c r="Z228" s="43">
        <f t="shared" si="130"/>
        <v>113.12</v>
      </c>
      <c r="AA228" s="43">
        <f t="shared" si="130"/>
        <v>113.12</v>
      </c>
    </row>
    <row r="229" spans="1:27" ht="12.75" hidden="1" customHeight="1" outlineLevel="1" x14ac:dyDescent="0.2">
      <c r="A229" s="98" t="s">
        <v>2631</v>
      </c>
      <c r="B229" s="62" t="s">
        <v>81</v>
      </c>
      <c r="C229" s="42" t="s">
        <v>77</v>
      </c>
      <c r="D229" s="43">
        <v>6.71</v>
      </c>
      <c r="E229" s="43">
        <v>6.71</v>
      </c>
      <c r="F229" s="43">
        <v>6.71</v>
      </c>
      <c r="G229" s="43">
        <v>6.71</v>
      </c>
      <c r="H229" s="43">
        <v>6.71</v>
      </c>
      <c r="I229" s="43">
        <v>6.71</v>
      </c>
      <c r="J229" s="43">
        <v>6.71</v>
      </c>
      <c r="K229" s="43">
        <v>6.71</v>
      </c>
      <c r="L229" s="43">
        <v>6.71</v>
      </c>
      <c r="M229" s="43">
        <v>6.71</v>
      </c>
      <c r="N229" s="43">
        <v>6.71</v>
      </c>
      <c r="O229" s="43">
        <v>6.71</v>
      </c>
      <c r="P229" s="43">
        <v>6.71</v>
      </c>
      <c r="Q229" s="43">
        <v>6.71</v>
      </c>
      <c r="R229" s="43">
        <v>6.71</v>
      </c>
      <c r="S229" s="43">
        <v>6.71</v>
      </c>
      <c r="T229" s="43">
        <v>6.71</v>
      </c>
      <c r="U229" s="43">
        <v>6.71</v>
      </c>
      <c r="V229" s="43">
        <v>6.71</v>
      </c>
      <c r="W229" s="43">
        <v>6.71</v>
      </c>
      <c r="X229" s="43">
        <v>6.71</v>
      </c>
      <c r="Y229" s="43">
        <v>6.71</v>
      </c>
      <c r="Z229" s="43">
        <v>6.71</v>
      </c>
      <c r="AA229" s="43">
        <v>6.71</v>
      </c>
    </row>
    <row r="230" spans="1:27" ht="12.75" hidden="1" customHeight="1" outlineLevel="1" x14ac:dyDescent="0.2">
      <c r="A230" s="98" t="s">
        <v>2632</v>
      </c>
      <c r="B230" s="62" t="s">
        <v>79</v>
      </c>
      <c r="C230" s="42" t="s">
        <v>77</v>
      </c>
      <c r="D230" s="43">
        <f>$D$11</f>
        <v>110.23</v>
      </c>
      <c r="E230" s="43">
        <f t="shared" ref="E230:AA230" si="131">$D$11</f>
        <v>110.23</v>
      </c>
      <c r="F230" s="43">
        <f t="shared" si="131"/>
        <v>110.23</v>
      </c>
      <c r="G230" s="43">
        <f t="shared" si="131"/>
        <v>110.23</v>
      </c>
      <c r="H230" s="43">
        <f t="shared" si="131"/>
        <v>110.23</v>
      </c>
      <c r="I230" s="43">
        <f t="shared" si="131"/>
        <v>110.23</v>
      </c>
      <c r="J230" s="43">
        <f t="shared" si="131"/>
        <v>110.23</v>
      </c>
      <c r="K230" s="43">
        <f t="shared" si="131"/>
        <v>110.23</v>
      </c>
      <c r="L230" s="43">
        <f t="shared" si="131"/>
        <v>110.23</v>
      </c>
      <c r="M230" s="43">
        <f t="shared" si="131"/>
        <v>110.23</v>
      </c>
      <c r="N230" s="43">
        <f t="shared" si="131"/>
        <v>110.23</v>
      </c>
      <c r="O230" s="43">
        <f t="shared" si="131"/>
        <v>110.23</v>
      </c>
      <c r="P230" s="43">
        <f t="shared" si="131"/>
        <v>110.23</v>
      </c>
      <c r="Q230" s="43">
        <f t="shared" si="131"/>
        <v>110.23</v>
      </c>
      <c r="R230" s="43">
        <f t="shared" si="131"/>
        <v>110.23</v>
      </c>
      <c r="S230" s="43">
        <f t="shared" si="131"/>
        <v>110.23</v>
      </c>
      <c r="T230" s="43">
        <f t="shared" si="131"/>
        <v>110.23</v>
      </c>
      <c r="U230" s="43">
        <f t="shared" si="131"/>
        <v>110.23</v>
      </c>
      <c r="V230" s="43">
        <f t="shared" si="131"/>
        <v>110.23</v>
      </c>
      <c r="W230" s="43">
        <f t="shared" si="131"/>
        <v>110.23</v>
      </c>
      <c r="X230" s="43">
        <f t="shared" si="131"/>
        <v>110.23</v>
      </c>
      <c r="Y230" s="43">
        <f t="shared" si="131"/>
        <v>110.23</v>
      </c>
      <c r="Z230" s="43">
        <f t="shared" si="131"/>
        <v>110.23</v>
      </c>
      <c r="AA230" s="43">
        <f t="shared" si="131"/>
        <v>110.23</v>
      </c>
    </row>
    <row r="231" spans="1:27" ht="12.75" customHeight="1" collapsed="1" x14ac:dyDescent="0.2">
      <c r="A231" s="97" t="s">
        <v>2633</v>
      </c>
      <c r="B231" s="27" t="str">
        <f>"14"&amp;"."&amp;$B$801&amp;"."&amp;$B$802</f>
        <v>14.01.2023</v>
      </c>
      <c r="C231" s="89" t="s">
        <v>74</v>
      </c>
      <c r="D231" s="90">
        <f>ROUND(((D232+D233+D235+D234)/1000),5)</f>
        <v>1.64758</v>
      </c>
      <c r="E231" s="90">
        <f>ROUND(((E232+E233+E235+E234)/1000),5)</f>
        <v>1.4727699999999999</v>
      </c>
      <c r="F231" s="90">
        <f>ROUND(((F232+F233+F235+F234)/1000),5)</f>
        <v>1.4411099999999999</v>
      </c>
      <c r="G231" s="90">
        <f t="shared" ref="G231:AA231" si="132">ROUND(((G232+G233+G235+G234)/1000),5)</f>
        <v>1.4307099999999999</v>
      </c>
      <c r="H231" s="90">
        <f t="shared" si="132"/>
        <v>1.44516</v>
      </c>
      <c r="I231" s="90">
        <f t="shared" si="132"/>
        <v>1.47472</v>
      </c>
      <c r="J231" s="90">
        <f t="shared" si="132"/>
        <v>1.5701700000000001</v>
      </c>
      <c r="K231" s="90">
        <f t="shared" si="132"/>
        <v>1.84859</v>
      </c>
      <c r="L231" s="90">
        <f t="shared" si="132"/>
        <v>1.9416800000000001</v>
      </c>
      <c r="M231" s="90">
        <f t="shared" si="132"/>
        <v>2.0687700000000002</v>
      </c>
      <c r="N231" s="90">
        <f t="shared" si="132"/>
        <v>2.1074600000000001</v>
      </c>
      <c r="O231" s="90">
        <f t="shared" si="132"/>
        <v>2.1166900000000002</v>
      </c>
      <c r="P231" s="90">
        <f t="shared" si="132"/>
        <v>2.1149200000000001</v>
      </c>
      <c r="Q231" s="90">
        <f t="shared" si="132"/>
        <v>2.1137999999999999</v>
      </c>
      <c r="R231" s="90">
        <f t="shared" si="132"/>
        <v>2.0882399999999999</v>
      </c>
      <c r="S231" s="90">
        <f t="shared" si="132"/>
        <v>2.09137</v>
      </c>
      <c r="T231" s="90">
        <f t="shared" si="132"/>
        <v>2.1094900000000001</v>
      </c>
      <c r="U231" s="90">
        <f t="shared" si="132"/>
        <v>2.1562199999999998</v>
      </c>
      <c r="V231" s="90">
        <f t="shared" si="132"/>
        <v>2.14838</v>
      </c>
      <c r="W231" s="90">
        <f t="shared" si="132"/>
        <v>2.1010800000000001</v>
      </c>
      <c r="X231" s="90">
        <f t="shared" si="132"/>
        <v>2.1048</v>
      </c>
      <c r="Y231" s="90">
        <f t="shared" si="132"/>
        <v>1.9811700000000001</v>
      </c>
      <c r="Z231" s="90">
        <f t="shared" si="132"/>
        <v>1.90764</v>
      </c>
      <c r="AA231" s="90">
        <f t="shared" si="132"/>
        <v>1.65652</v>
      </c>
    </row>
    <row r="232" spans="1:27" ht="12.75" hidden="1" customHeight="1" outlineLevel="1" x14ac:dyDescent="0.2">
      <c r="A232" s="98" t="s">
        <v>2634</v>
      </c>
      <c r="B232" s="62" t="s">
        <v>236</v>
      </c>
      <c r="C232" s="42" t="s">
        <v>77</v>
      </c>
      <c r="D232" s="43">
        <v>1417.52</v>
      </c>
      <c r="E232" s="43">
        <v>1242.71</v>
      </c>
      <c r="F232" s="43">
        <v>1211.05</v>
      </c>
      <c r="G232" s="43">
        <v>1200.6500000000001</v>
      </c>
      <c r="H232" s="43">
        <v>1215.0999999999999</v>
      </c>
      <c r="I232" s="43">
        <v>1244.6600000000001</v>
      </c>
      <c r="J232" s="43">
        <v>1340.11</v>
      </c>
      <c r="K232" s="43">
        <v>1618.53</v>
      </c>
      <c r="L232" s="43">
        <v>1711.62</v>
      </c>
      <c r="M232" s="43">
        <v>1838.71</v>
      </c>
      <c r="N232" s="43">
        <v>1877.4</v>
      </c>
      <c r="O232" s="43">
        <v>1886.63</v>
      </c>
      <c r="P232" s="43">
        <v>1884.86</v>
      </c>
      <c r="Q232" s="43">
        <v>1883.74</v>
      </c>
      <c r="R232" s="43">
        <v>1858.18</v>
      </c>
      <c r="S232" s="43">
        <v>1861.31</v>
      </c>
      <c r="T232" s="43">
        <v>1879.43</v>
      </c>
      <c r="U232" s="43">
        <v>1926.16</v>
      </c>
      <c r="V232" s="43">
        <v>1918.32</v>
      </c>
      <c r="W232" s="43">
        <v>1871.02</v>
      </c>
      <c r="X232" s="43">
        <v>1874.74</v>
      </c>
      <c r="Y232" s="43">
        <v>1751.11</v>
      </c>
      <c r="Z232" s="43">
        <v>1677.58</v>
      </c>
      <c r="AA232" s="43">
        <v>1426.46</v>
      </c>
    </row>
    <row r="233" spans="1:27" ht="12.75" hidden="1" customHeight="1" outlineLevel="1" x14ac:dyDescent="0.2">
      <c r="A233" s="98" t="s">
        <v>2635</v>
      </c>
      <c r="B233" s="62" t="s">
        <v>88</v>
      </c>
      <c r="C233" s="42" t="s">
        <v>77</v>
      </c>
      <c r="D233" s="43">
        <f>$D$168</f>
        <v>113.12</v>
      </c>
      <c r="E233" s="43">
        <f>$D$168</f>
        <v>113.12</v>
      </c>
      <c r="F233" s="43">
        <f t="shared" ref="F233:AA233" si="133">$D$168</f>
        <v>113.12</v>
      </c>
      <c r="G233" s="43">
        <f t="shared" si="133"/>
        <v>113.12</v>
      </c>
      <c r="H233" s="43">
        <f t="shared" si="133"/>
        <v>113.12</v>
      </c>
      <c r="I233" s="43">
        <f t="shared" si="133"/>
        <v>113.12</v>
      </c>
      <c r="J233" s="43">
        <f t="shared" si="133"/>
        <v>113.12</v>
      </c>
      <c r="K233" s="43">
        <f t="shared" si="133"/>
        <v>113.12</v>
      </c>
      <c r="L233" s="43">
        <f t="shared" si="133"/>
        <v>113.12</v>
      </c>
      <c r="M233" s="43">
        <f t="shared" si="133"/>
        <v>113.12</v>
      </c>
      <c r="N233" s="43">
        <f t="shared" si="133"/>
        <v>113.12</v>
      </c>
      <c r="O233" s="43">
        <f t="shared" si="133"/>
        <v>113.12</v>
      </c>
      <c r="P233" s="43">
        <f t="shared" si="133"/>
        <v>113.12</v>
      </c>
      <c r="Q233" s="43">
        <f t="shared" si="133"/>
        <v>113.12</v>
      </c>
      <c r="R233" s="43">
        <f t="shared" si="133"/>
        <v>113.12</v>
      </c>
      <c r="S233" s="43">
        <f t="shared" si="133"/>
        <v>113.12</v>
      </c>
      <c r="T233" s="43">
        <f t="shared" si="133"/>
        <v>113.12</v>
      </c>
      <c r="U233" s="43">
        <f t="shared" si="133"/>
        <v>113.12</v>
      </c>
      <c r="V233" s="43">
        <f t="shared" si="133"/>
        <v>113.12</v>
      </c>
      <c r="W233" s="43">
        <f t="shared" si="133"/>
        <v>113.12</v>
      </c>
      <c r="X233" s="43">
        <f t="shared" si="133"/>
        <v>113.12</v>
      </c>
      <c r="Y233" s="43">
        <f t="shared" si="133"/>
        <v>113.12</v>
      </c>
      <c r="Z233" s="43">
        <f t="shared" si="133"/>
        <v>113.12</v>
      </c>
      <c r="AA233" s="43">
        <f t="shared" si="133"/>
        <v>113.12</v>
      </c>
    </row>
    <row r="234" spans="1:27" ht="12.75" hidden="1" customHeight="1" outlineLevel="1" x14ac:dyDescent="0.2">
      <c r="A234" s="98" t="s">
        <v>2636</v>
      </c>
      <c r="B234" s="62" t="s">
        <v>81</v>
      </c>
      <c r="C234" s="42" t="s">
        <v>77</v>
      </c>
      <c r="D234" s="43">
        <v>6.71</v>
      </c>
      <c r="E234" s="43">
        <v>6.71</v>
      </c>
      <c r="F234" s="43">
        <v>6.71</v>
      </c>
      <c r="G234" s="43">
        <v>6.71</v>
      </c>
      <c r="H234" s="43">
        <v>6.71</v>
      </c>
      <c r="I234" s="43">
        <v>6.71</v>
      </c>
      <c r="J234" s="43">
        <v>6.71</v>
      </c>
      <c r="K234" s="43">
        <v>6.71</v>
      </c>
      <c r="L234" s="43">
        <v>6.71</v>
      </c>
      <c r="M234" s="43">
        <v>6.71</v>
      </c>
      <c r="N234" s="43">
        <v>6.71</v>
      </c>
      <c r="O234" s="43">
        <v>6.71</v>
      </c>
      <c r="P234" s="43">
        <v>6.71</v>
      </c>
      <c r="Q234" s="43">
        <v>6.71</v>
      </c>
      <c r="R234" s="43">
        <v>6.71</v>
      </c>
      <c r="S234" s="43">
        <v>6.71</v>
      </c>
      <c r="T234" s="43">
        <v>6.71</v>
      </c>
      <c r="U234" s="43">
        <v>6.71</v>
      </c>
      <c r="V234" s="43">
        <v>6.71</v>
      </c>
      <c r="W234" s="43">
        <v>6.71</v>
      </c>
      <c r="X234" s="43">
        <v>6.71</v>
      </c>
      <c r="Y234" s="43">
        <v>6.71</v>
      </c>
      <c r="Z234" s="43">
        <v>6.71</v>
      </c>
      <c r="AA234" s="43">
        <v>6.71</v>
      </c>
    </row>
    <row r="235" spans="1:27" ht="12.75" hidden="1" customHeight="1" outlineLevel="1" x14ac:dyDescent="0.2">
      <c r="A235" s="98" t="s">
        <v>2637</v>
      </c>
      <c r="B235" s="62" t="s">
        <v>79</v>
      </c>
      <c r="C235" s="42" t="s">
        <v>77</v>
      </c>
      <c r="D235" s="43">
        <f>$D$11</f>
        <v>110.23</v>
      </c>
      <c r="E235" s="43">
        <f t="shared" ref="E235:AA235" si="134">$D$11</f>
        <v>110.23</v>
      </c>
      <c r="F235" s="43">
        <f t="shared" si="134"/>
        <v>110.23</v>
      </c>
      <c r="G235" s="43">
        <f t="shared" si="134"/>
        <v>110.23</v>
      </c>
      <c r="H235" s="43">
        <f t="shared" si="134"/>
        <v>110.23</v>
      </c>
      <c r="I235" s="43">
        <f t="shared" si="134"/>
        <v>110.23</v>
      </c>
      <c r="J235" s="43">
        <f t="shared" si="134"/>
        <v>110.23</v>
      </c>
      <c r="K235" s="43">
        <f t="shared" si="134"/>
        <v>110.23</v>
      </c>
      <c r="L235" s="43">
        <f t="shared" si="134"/>
        <v>110.23</v>
      </c>
      <c r="M235" s="43">
        <f t="shared" si="134"/>
        <v>110.23</v>
      </c>
      <c r="N235" s="43">
        <f t="shared" si="134"/>
        <v>110.23</v>
      </c>
      <c r="O235" s="43">
        <f t="shared" si="134"/>
        <v>110.23</v>
      </c>
      <c r="P235" s="43">
        <f t="shared" si="134"/>
        <v>110.23</v>
      </c>
      <c r="Q235" s="43">
        <f t="shared" si="134"/>
        <v>110.23</v>
      </c>
      <c r="R235" s="43">
        <f t="shared" si="134"/>
        <v>110.23</v>
      </c>
      <c r="S235" s="43">
        <f t="shared" si="134"/>
        <v>110.23</v>
      </c>
      <c r="T235" s="43">
        <f t="shared" si="134"/>
        <v>110.23</v>
      </c>
      <c r="U235" s="43">
        <f t="shared" si="134"/>
        <v>110.23</v>
      </c>
      <c r="V235" s="43">
        <f t="shared" si="134"/>
        <v>110.23</v>
      </c>
      <c r="W235" s="43">
        <f t="shared" si="134"/>
        <v>110.23</v>
      </c>
      <c r="X235" s="43">
        <f t="shared" si="134"/>
        <v>110.23</v>
      </c>
      <c r="Y235" s="43">
        <f t="shared" si="134"/>
        <v>110.23</v>
      </c>
      <c r="Z235" s="43">
        <f t="shared" si="134"/>
        <v>110.23</v>
      </c>
      <c r="AA235" s="43">
        <f t="shared" si="134"/>
        <v>110.23</v>
      </c>
    </row>
    <row r="236" spans="1:27" ht="12.75" customHeight="1" collapsed="1" x14ac:dyDescent="0.2">
      <c r="A236" s="97" t="s">
        <v>2638</v>
      </c>
      <c r="B236" s="27" t="str">
        <f>"15"&amp;"."&amp;$B$801&amp;"."&amp;$B$802</f>
        <v>15.01.2023</v>
      </c>
      <c r="C236" s="89" t="s">
        <v>74</v>
      </c>
      <c r="D236" s="90">
        <f>ROUND(((D237+D238+D240+D239)/1000),5)</f>
        <v>1.4865999999999999</v>
      </c>
      <c r="E236" s="90">
        <f>ROUND(((E237+E238+E240+E239)/1000),5)</f>
        <v>1.42886</v>
      </c>
      <c r="F236" s="90">
        <f>ROUND(((F237+F238+F240+F239)/1000),5)</f>
        <v>1.35928</v>
      </c>
      <c r="G236" s="90">
        <f t="shared" ref="G236:AA236" si="135">ROUND(((G237+G238+G240+G239)/1000),5)</f>
        <v>1.3537699999999999</v>
      </c>
      <c r="H236" s="90">
        <f t="shared" si="135"/>
        <v>1.3581799999999999</v>
      </c>
      <c r="I236" s="90">
        <f t="shared" si="135"/>
        <v>1.4071800000000001</v>
      </c>
      <c r="J236" s="90">
        <f t="shared" si="135"/>
        <v>1.4195599999999999</v>
      </c>
      <c r="K236" s="90">
        <f t="shared" si="135"/>
        <v>1.61829</v>
      </c>
      <c r="L236" s="90">
        <f t="shared" si="135"/>
        <v>1.8667899999999999</v>
      </c>
      <c r="M236" s="90">
        <f t="shared" si="135"/>
        <v>1.93926</v>
      </c>
      <c r="N236" s="90">
        <f t="shared" si="135"/>
        <v>2.0080900000000002</v>
      </c>
      <c r="O236" s="90">
        <f t="shared" si="135"/>
        <v>2.0282499999999999</v>
      </c>
      <c r="P236" s="90">
        <f t="shared" si="135"/>
        <v>2.0312700000000001</v>
      </c>
      <c r="Q236" s="90">
        <f t="shared" si="135"/>
        <v>2.0333999999999999</v>
      </c>
      <c r="R236" s="90">
        <f t="shared" si="135"/>
        <v>2.00238</v>
      </c>
      <c r="S236" s="90">
        <f t="shared" si="135"/>
        <v>2.0111500000000002</v>
      </c>
      <c r="T236" s="90">
        <f t="shared" si="135"/>
        <v>2.0621100000000001</v>
      </c>
      <c r="U236" s="90">
        <f t="shared" si="135"/>
        <v>2.1240000000000001</v>
      </c>
      <c r="V236" s="90">
        <f t="shared" si="135"/>
        <v>2.1289699999999998</v>
      </c>
      <c r="W236" s="90">
        <f t="shared" si="135"/>
        <v>2.0579299999999998</v>
      </c>
      <c r="X236" s="90">
        <f t="shared" si="135"/>
        <v>2.0510700000000002</v>
      </c>
      <c r="Y236" s="90">
        <f t="shared" si="135"/>
        <v>1.9653400000000001</v>
      </c>
      <c r="Z236" s="90">
        <f t="shared" si="135"/>
        <v>1.8969199999999999</v>
      </c>
      <c r="AA236" s="90">
        <f t="shared" si="135"/>
        <v>1.63381</v>
      </c>
    </row>
    <row r="237" spans="1:27" ht="12.75" hidden="1" customHeight="1" outlineLevel="1" x14ac:dyDescent="0.2">
      <c r="A237" s="98" t="s">
        <v>2639</v>
      </c>
      <c r="B237" s="62" t="s">
        <v>236</v>
      </c>
      <c r="C237" s="42" t="s">
        <v>77</v>
      </c>
      <c r="D237" s="43">
        <v>1256.54</v>
      </c>
      <c r="E237" s="43">
        <v>1198.8</v>
      </c>
      <c r="F237" s="43">
        <v>1129.22</v>
      </c>
      <c r="G237" s="43">
        <v>1123.71</v>
      </c>
      <c r="H237" s="43">
        <v>1128.1199999999999</v>
      </c>
      <c r="I237" s="43">
        <v>1177.1199999999999</v>
      </c>
      <c r="J237" s="43">
        <v>1189.5</v>
      </c>
      <c r="K237" s="43">
        <v>1388.23</v>
      </c>
      <c r="L237" s="43">
        <v>1636.73</v>
      </c>
      <c r="M237" s="43">
        <v>1709.2</v>
      </c>
      <c r="N237" s="43">
        <v>1778.03</v>
      </c>
      <c r="O237" s="43">
        <v>1798.19</v>
      </c>
      <c r="P237" s="43">
        <v>1801.21</v>
      </c>
      <c r="Q237" s="43">
        <v>1803.34</v>
      </c>
      <c r="R237" s="43">
        <v>1772.32</v>
      </c>
      <c r="S237" s="43">
        <v>1781.09</v>
      </c>
      <c r="T237" s="43">
        <v>1832.05</v>
      </c>
      <c r="U237" s="43">
        <v>1893.94</v>
      </c>
      <c r="V237" s="43">
        <v>1898.91</v>
      </c>
      <c r="W237" s="43">
        <v>1827.87</v>
      </c>
      <c r="X237" s="43">
        <v>1821.01</v>
      </c>
      <c r="Y237" s="43">
        <v>1735.28</v>
      </c>
      <c r="Z237" s="43">
        <v>1666.86</v>
      </c>
      <c r="AA237" s="43">
        <v>1403.75</v>
      </c>
    </row>
    <row r="238" spans="1:27" ht="12.75" hidden="1" customHeight="1" outlineLevel="1" x14ac:dyDescent="0.2">
      <c r="A238" s="98" t="s">
        <v>2640</v>
      </c>
      <c r="B238" s="62" t="s">
        <v>88</v>
      </c>
      <c r="C238" s="42" t="s">
        <v>77</v>
      </c>
      <c r="D238" s="43">
        <f>$D$168</f>
        <v>113.12</v>
      </c>
      <c r="E238" s="43">
        <f>$D$168</f>
        <v>113.12</v>
      </c>
      <c r="F238" s="43">
        <f t="shared" ref="F238:AA238" si="136">$D$168</f>
        <v>113.12</v>
      </c>
      <c r="G238" s="43">
        <f t="shared" si="136"/>
        <v>113.12</v>
      </c>
      <c r="H238" s="43">
        <f t="shared" si="136"/>
        <v>113.12</v>
      </c>
      <c r="I238" s="43">
        <f t="shared" si="136"/>
        <v>113.12</v>
      </c>
      <c r="J238" s="43">
        <f t="shared" si="136"/>
        <v>113.12</v>
      </c>
      <c r="K238" s="43">
        <f t="shared" si="136"/>
        <v>113.12</v>
      </c>
      <c r="L238" s="43">
        <f t="shared" si="136"/>
        <v>113.12</v>
      </c>
      <c r="M238" s="43">
        <f t="shared" si="136"/>
        <v>113.12</v>
      </c>
      <c r="N238" s="43">
        <f t="shared" si="136"/>
        <v>113.12</v>
      </c>
      <c r="O238" s="43">
        <f t="shared" si="136"/>
        <v>113.12</v>
      </c>
      <c r="P238" s="43">
        <f t="shared" si="136"/>
        <v>113.12</v>
      </c>
      <c r="Q238" s="43">
        <f t="shared" si="136"/>
        <v>113.12</v>
      </c>
      <c r="R238" s="43">
        <f t="shared" si="136"/>
        <v>113.12</v>
      </c>
      <c r="S238" s="43">
        <f t="shared" si="136"/>
        <v>113.12</v>
      </c>
      <c r="T238" s="43">
        <f t="shared" si="136"/>
        <v>113.12</v>
      </c>
      <c r="U238" s="43">
        <f t="shared" si="136"/>
        <v>113.12</v>
      </c>
      <c r="V238" s="43">
        <f t="shared" si="136"/>
        <v>113.12</v>
      </c>
      <c r="W238" s="43">
        <f t="shared" si="136"/>
        <v>113.12</v>
      </c>
      <c r="X238" s="43">
        <f t="shared" si="136"/>
        <v>113.12</v>
      </c>
      <c r="Y238" s="43">
        <f t="shared" si="136"/>
        <v>113.12</v>
      </c>
      <c r="Z238" s="43">
        <f t="shared" si="136"/>
        <v>113.12</v>
      </c>
      <c r="AA238" s="43">
        <f t="shared" si="136"/>
        <v>113.12</v>
      </c>
    </row>
    <row r="239" spans="1:27" ht="12.75" hidden="1" customHeight="1" outlineLevel="1" x14ac:dyDescent="0.2">
      <c r="A239" s="98" t="s">
        <v>2641</v>
      </c>
      <c r="B239" s="62" t="s">
        <v>81</v>
      </c>
      <c r="C239" s="42" t="s">
        <v>77</v>
      </c>
      <c r="D239" s="43">
        <v>6.71</v>
      </c>
      <c r="E239" s="43">
        <v>6.71</v>
      </c>
      <c r="F239" s="43">
        <v>6.71</v>
      </c>
      <c r="G239" s="43">
        <v>6.71</v>
      </c>
      <c r="H239" s="43">
        <v>6.71</v>
      </c>
      <c r="I239" s="43">
        <v>6.71</v>
      </c>
      <c r="J239" s="43">
        <v>6.71</v>
      </c>
      <c r="K239" s="43">
        <v>6.71</v>
      </c>
      <c r="L239" s="43">
        <v>6.71</v>
      </c>
      <c r="M239" s="43">
        <v>6.71</v>
      </c>
      <c r="N239" s="43">
        <v>6.71</v>
      </c>
      <c r="O239" s="43">
        <v>6.71</v>
      </c>
      <c r="P239" s="43">
        <v>6.71</v>
      </c>
      <c r="Q239" s="43">
        <v>6.71</v>
      </c>
      <c r="R239" s="43">
        <v>6.71</v>
      </c>
      <c r="S239" s="43">
        <v>6.71</v>
      </c>
      <c r="T239" s="43">
        <v>6.71</v>
      </c>
      <c r="U239" s="43">
        <v>6.71</v>
      </c>
      <c r="V239" s="43">
        <v>6.71</v>
      </c>
      <c r="W239" s="43">
        <v>6.71</v>
      </c>
      <c r="X239" s="43">
        <v>6.71</v>
      </c>
      <c r="Y239" s="43">
        <v>6.71</v>
      </c>
      <c r="Z239" s="43">
        <v>6.71</v>
      </c>
      <c r="AA239" s="43">
        <v>6.71</v>
      </c>
    </row>
    <row r="240" spans="1:27" ht="12.75" hidden="1" customHeight="1" outlineLevel="1" x14ac:dyDescent="0.2">
      <c r="A240" s="98" t="s">
        <v>2642</v>
      </c>
      <c r="B240" s="62" t="s">
        <v>79</v>
      </c>
      <c r="C240" s="42" t="s">
        <v>77</v>
      </c>
      <c r="D240" s="43">
        <f>$D$11</f>
        <v>110.23</v>
      </c>
      <c r="E240" s="43">
        <f t="shared" ref="E240:AA240" si="137">$D$11</f>
        <v>110.23</v>
      </c>
      <c r="F240" s="43">
        <f t="shared" si="137"/>
        <v>110.23</v>
      </c>
      <c r="G240" s="43">
        <f t="shared" si="137"/>
        <v>110.23</v>
      </c>
      <c r="H240" s="43">
        <f t="shared" si="137"/>
        <v>110.23</v>
      </c>
      <c r="I240" s="43">
        <f t="shared" si="137"/>
        <v>110.23</v>
      </c>
      <c r="J240" s="43">
        <f t="shared" si="137"/>
        <v>110.23</v>
      </c>
      <c r="K240" s="43">
        <f t="shared" si="137"/>
        <v>110.23</v>
      </c>
      <c r="L240" s="43">
        <f t="shared" si="137"/>
        <v>110.23</v>
      </c>
      <c r="M240" s="43">
        <f t="shared" si="137"/>
        <v>110.23</v>
      </c>
      <c r="N240" s="43">
        <f t="shared" si="137"/>
        <v>110.23</v>
      </c>
      <c r="O240" s="43">
        <f t="shared" si="137"/>
        <v>110.23</v>
      </c>
      <c r="P240" s="43">
        <f t="shared" si="137"/>
        <v>110.23</v>
      </c>
      <c r="Q240" s="43">
        <f t="shared" si="137"/>
        <v>110.23</v>
      </c>
      <c r="R240" s="43">
        <f t="shared" si="137"/>
        <v>110.23</v>
      </c>
      <c r="S240" s="43">
        <f t="shared" si="137"/>
        <v>110.23</v>
      </c>
      <c r="T240" s="43">
        <f t="shared" si="137"/>
        <v>110.23</v>
      </c>
      <c r="U240" s="43">
        <f t="shared" si="137"/>
        <v>110.23</v>
      </c>
      <c r="V240" s="43">
        <f t="shared" si="137"/>
        <v>110.23</v>
      </c>
      <c r="W240" s="43">
        <f t="shared" si="137"/>
        <v>110.23</v>
      </c>
      <c r="X240" s="43">
        <f t="shared" si="137"/>
        <v>110.23</v>
      </c>
      <c r="Y240" s="43">
        <f t="shared" si="137"/>
        <v>110.23</v>
      </c>
      <c r="Z240" s="43">
        <f t="shared" si="137"/>
        <v>110.23</v>
      </c>
      <c r="AA240" s="43">
        <f t="shared" si="137"/>
        <v>110.23</v>
      </c>
    </row>
    <row r="241" spans="1:27" ht="12.75" customHeight="1" collapsed="1" x14ac:dyDescent="0.2">
      <c r="A241" s="97" t="s">
        <v>2643</v>
      </c>
      <c r="B241" s="27" t="str">
        <f>"16"&amp;"."&amp;$B$801&amp;"."&amp;$B$802</f>
        <v>16.01.2023</v>
      </c>
      <c r="C241" s="89" t="s">
        <v>74</v>
      </c>
      <c r="D241" s="90">
        <f>ROUND(((D242+D243+D245+D244)/1000),5)</f>
        <v>1.48227</v>
      </c>
      <c r="E241" s="90">
        <f>ROUND(((E242+E243+E245+E244)/1000),5)</f>
        <v>1.4228099999999999</v>
      </c>
      <c r="F241" s="90">
        <f>ROUND(((F242+F243+F245+F244)/1000),5)</f>
        <v>1.3605499999999999</v>
      </c>
      <c r="G241" s="90">
        <f t="shared" ref="G241:AA241" si="138">ROUND(((G242+G243+G245+G244)/1000),5)</f>
        <v>1.35154</v>
      </c>
      <c r="H241" s="90">
        <f t="shared" si="138"/>
        <v>1.3832800000000001</v>
      </c>
      <c r="I241" s="90">
        <f t="shared" si="138"/>
        <v>1.4766999999999999</v>
      </c>
      <c r="J241" s="90">
        <f t="shared" si="138"/>
        <v>1.76834</v>
      </c>
      <c r="K241" s="90">
        <f t="shared" si="138"/>
        <v>1.9391700000000001</v>
      </c>
      <c r="L241" s="90">
        <f t="shared" si="138"/>
        <v>2.1450300000000002</v>
      </c>
      <c r="M241" s="90">
        <f t="shared" si="138"/>
        <v>2.1875200000000001</v>
      </c>
      <c r="N241" s="90">
        <f t="shared" si="138"/>
        <v>2.2131799999999999</v>
      </c>
      <c r="O241" s="90">
        <f t="shared" si="138"/>
        <v>2.22492</v>
      </c>
      <c r="P241" s="90">
        <f t="shared" si="138"/>
        <v>2.2261299999999999</v>
      </c>
      <c r="Q241" s="90">
        <f t="shared" si="138"/>
        <v>2.24003</v>
      </c>
      <c r="R241" s="90">
        <f t="shared" si="138"/>
        <v>2.1971599999999998</v>
      </c>
      <c r="S241" s="90">
        <f t="shared" si="138"/>
        <v>2.19251</v>
      </c>
      <c r="T241" s="90">
        <f t="shared" si="138"/>
        <v>2.22099</v>
      </c>
      <c r="U241" s="90">
        <f t="shared" si="138"/>
        <v>2.2580900000000002</v>
      </c>
      <c r="V241" s="90">
        <f t="shared" si="138"/>
        <v>2.1777700000000002</v>
      </c>
      <c r="W241" s="90">
        <f t="shared" si="138"/>
        <v>2.2056300000000002</v>
      </c>
      <c r="X241" s="90">
        <f t="shared" si="138"/>
        <v>2.1130599999999999</v>
      </c>
      <c r="Y241" s="90">
        <f t="shared" si="138"/>
        <v>1.99566</v>
      </c>
      <c r="Z241" s="90">
        <f t="shared" si="138"/>
        <v>1.8583799999999999</v>
      </c>
      <c r="AA241" s="90">
        <f t="shared" si="138"/>
        <v>1.4884599999999999</v>
      </c>
    </row>
    <row r="242" spans="1:27" ht="12.75" hidden="1" customHeight="1" outlineLevel="1" x14ac:dyDescent="0.2">
      <c r="A242" s="98" t="s">
        <v>2644</v>
      </c>
      <c r="B242" s="62" t="s">
        <v>236</v>
      </c>
      <c r="C242" s="42" t="s">
        <v>77</v>
      </c>
      <c r="D242" s="43">
        <v>1252.21</v>
      </c>
      <c r="E242" s="43">
        <v>1192.75</v>
      </c>
      <c r="F242" s="43">
        <v>1130.49</v>
      </c>
      <c r="G242" s="43">
        <v>1121.48</v>
      </c>
      <c r="H242" s="43">
        <v>1153.22</v>
      </c>
      <c r="I242" s="43">
        <v>1246.6400000000001</v>
      </c>
      <c r="J242" s="43">
        <v>1538.28</v>
      </c>
      <c r="K242" s="43">
        <v>1709.11</v>
      </c>
      <c r="L242" s="43">
        <v>1914.97</v>
      </c>
      <c r="M242" s="43">
        <v>1957.46</v>
      </c>
      <c r="N242" s="43">
        <v>1983.12</v>
      </c>
      <c r="O242" s="43">
        <v>1994.86</v>
      </c>
      <c r="P242" s="43">
        <v>1996.07</v>
      </c>
      <c r="Q242" s="43">
        <v>2009.97</v>
      </c>
      <c r="R242" s="43">
        <v>1967.1</v>
      </c>
      <c r="S242" s="43">
        <v>1962.45</v>
      </c>
      <c r="T242" s="43">
        <v>1990.93</v>
      </c>
      <c r="U242" s="43">
        <v>2028.03</v>
      </c>
      <c r="V242" s="43">
        <v>1947.71</v>
      </c>
      <c r="W242" s="43">
        <v>1975.57</v>
      </c>
      <c r="X242" s="43">
        <v>1883</v>
      </c>
      <c r="Y242" s="43">
        <v>1765.6</v>
      </c>
      <c r="Z242" s="43">
        <v>1628.32</v>
      </c>
      <c r="AA242" s="43">
        <v>1258.4000000000001</v>
      </c>
    </row>
    <row r="243" spans="1:27" ht="12.75" hidden="1" customHeight="1" outlineLevel="1" x14ac:dyDescent="0.2">
      <c r="A243" s="98" t="s">
        <v>2645</v>
      </c>
      <c r="B243" s="62" t="s">
        <v>88</v>
      </c>
      <c r="C243" s="42" t="s">
        <v>77</v>
      </c>
      <c r="D243" s="43">
        <f>$D$168</f>
        <v>113.12</v>
      </c>
      <c r="E243" s="43">
        <f>$D$168</f>
        <v>113.12</v>
      </c>
      <c r="F243" s="43">
        <f t="shared" ref="F243:AA243" si="139">$D$168</f>
        <v>113.12</v>
      </c>
      <c r="G243" s="43">
        <f t="shared" si="139"/>
        <v>113.12</v>
      </c>
      <c r="H243" s="43">
        <f t="shared" si="139"/>
        <v>113.12</v>
      </c>
      <c r="I243" s="43">
        <f t="shared" si="139"/>
        <v>113.12</v>
      </c>
      <c r="J243" s="43">
        <f t="shared" si="139"/>
        <v>113.12</v>
      </c>
      <c r="K243" s="43">
        <f t="shared" si="139"/>
        <v>113.12</v>
      </c>
      <c r="L243" s="43">
        <f t="shared" si="139"/>
        <v>113.12</v>
      </c>
      <c r="M243" s="43">
        <f t="shared" si="139"/>
        <v>113.12</v>
      </c>
      <c r="N243" s="43">
        <f t="shared" si="139"/>
        <v>113.12</v>
      </c>
      <c r="O243" s="43">
        <f t="shared" si="139"/>
        <v>113.12</v>
      </c>
      <c r="P243" s="43">
        <f t="shared" si="139"/>
        <v>113.12</v>
      </c>
      <c r="Q243" s="43">
        <f t="shared" si="139"/>
        <v>113.12</v>
      </c>
      <c r="R243" s="43">
        <f t="shared" si="139"/>
        <v>113.12</v>
      </c>
      <c r="S243" s="43">
        <f t="shared" si="139"/>
        <v>113.12</v>
      </c>
      <c r="T243" s="43">
        <f t="shared" si="139"/>
        <v>113.12</v>
      </c>
      <c r="U243" s="43">
        <f t="shared" si="139"/>
        <v>113.12</v>
      </c>
      <c r="V243" s="43">
        <f t="shared" si="139"/>
        <v>113.12</v>
      </c>
      <c r="W243" s="43">
        <f t="shared" si="139"/>
        <v>113.12</v>
      </c>
      <c r="X243" s="43">
        <f t="shared" si="139"/>
        <v>113.12</v>
      </c>
      <c r="Y243" s="43">
        <f t="shared" si="139"/>
        <v>113.12</v>
      </c>
      <c r="Z243" s="43">
        <f t="shared" si="139"/>
        <v>113.12</v>
      </c>
      <c r="AA243" s="43">
        <f t="shared" si="139"/>
        <v>113.12</v>
      </c>
    </row>
    <row r="244" spans="1:27" ht="12.75" hidden="1" customHeight="1" outlineLevel="1" x14ac:dyDescent="0.2">
      <c r="A244" s="98" t="s">
        <v>2646</v>
      </c>
      <c r="B244" s="62" t="s">
        <v>81</v>
      </c>
      <c r="C244" s="42" t="s">
        <v>77</v>
      </c>
      <c r="D244" s="43">
        <v>6.71</v>
      </c>
      <c r="E244" s="43">
        <v>6.71</v>
      </c>
      <c r="F244" s="43">
        <v>6.71</v>
      </c>
      <c r="G244" s="43">
        <v>6.71</v>
      </c>
      <c r="H244" s="43">
        <v>6.71</v>
      </c>
      <c r="I244" s="43">
        <v>6.71</v>
      </c>
      <c r="J244" s="43">
        <v>6.71</v>
      </c>
      <c r="K244" s="43">
        <v>6.71</v>
      </c>
      <c r="L244" s="43">
        <v>6.71</v>
      </c>
      <c r="M244" s="43">
        <v>6.71</v>
      </c>
      <c r="N244" s="43">
        <v>6.71</v>
      </c>
      <c r="O244" s="43">
        <v>6.71</v>
      </c>
      <c r="P244" s="43">
        <v>6.71</v>
      </c>
      <c r="Q244" s="43">
        <v>6.71</v>
      </c>
      <c r="R244" s="43">
        <v>6.71</v>
      </c>
      <c r="S244" s="43">
        <v>6.71</v>
      </c>
      <c r="T244" s="43">
        <v>6.71</v>
      </c>
      <c r="U244" s="43">
        <v>6.71</v>
      </c>
      <c r="V244" s="43">
        <v>6.71</v>
      </c>
      <c r="W244" s="43">
        <v>6.71</v>
      </c>
      <c r="X244" s="43">
        <v>6.71</v>
      </c>
      <c r="Y244" s="43">
        <v>6.71</v>
      </c>
      <c r="Z244" s="43">
        <v>6.71</v>
      </c>
      <c r="AA244" s="43">
        <v>6.71</v>
      </c>
    </row>
    <row r="245" spans="1:27" ht="12.75" hidden="1" customHeight="1" outlineLevel="1" x14ac:dyDescent="0.2">
      <c r="A245" s="98" t="s">
        <v>2647</v>
      </c>
      <c r="B245" s="62" t="s">
        <v>79</v>
      </c>
      <c r="C245" s="42" t="s">
        <v>77</v>
      </c>
      <c r="D245" s="43">
        <f>$D$11</f>
        <v>110.23</v>
      </c>
      <c r="E245" s="43">
        <f t="shared" ref="E245:AA245" si="140">$D$11</f>
        <v>110.23</v>
      </c>
      <c r="F245" s="43">
        <f t="shared" si="140"/>
        <v>110.23</v>
      </c>
      <c r="G245" s="43">
        <f t="shared" si="140"/>
        <v>110.23</v>
      </c>
      <c r="H245" s="43">
        <f t="shared" si="140"/>
        <v>110.23</v>
      </c>
      <c r="I245" s="43">
        <f t="shared" si="140"/>
        <v>110.23</v>
      </c>
      <c r="J245" s="43">
        <f t="shared" si="140"/>
        <v>110.23</v>
      </c>
      <c r="K245" s="43">
        <f t="shared" si="140"/>
        <v>110.23</v>
      </c>
      <c r="L245" s="43">
        <f t="shared" si="140"/>
        <v>110.23</v>
      </c>
      <c r="M245" s="43">
        <f t="shared" si="140"/>
        <v>110.23</v>
      </c>
      <c r="N245" s="43">
        <f t="shared" si="140"/>
        <v>110.23</v>
      </c>
      <c r="O245" s="43">
        <f t="shared" si="140"/>
        <v>110.23</v>
      </c>
      <c r="P245" s="43">
        <f t="shared" si="140"/>
        <v>110.23</v>
      </c>
      <c r="Q245" s="43">
        <f t="shared" si="140"/>
        <v>110.23</v>
      </c>
      <c r="R245" s="43">
        <f t="shared" si="140"/>
        <v>110.23</v>
      </c>
      <c r="S245" s="43">
        <f t="shared" si="140"/>
        <v>110.23</v>
      </c>
      <c r="T245" s="43">
        <f t="shared" si="140"/>
        <v>110.23</v>
      </c>
      <c r="U245" s="43">
        <f t="shared" si="140"/>
        <v>110.23</v>
      </c>
      <c r="V245" s="43">
        <f t="shared" si="140"/>
        <v>110.23</v>
      </c>
      <c r="W245" s="43">
        <f t="shared" si="140"/>
        <v>110.23</v>
      </c>
      <c r="X245" s="43">
        <f t="shared" si="140"/>
        <v>110.23</v>
      </c>
      <c r="Y245" s="43">
        <f t="shared" si="140"/>
        <v>110.23</v>
      </c>
      <c r="Z245" s="43">
        <f t="shared" si="140"/>
        <v>110.23</v>
      </c>
      <c r="AA245" s="43">
        <f t="shared" si="140"/>
        <v>110.23</v>
      </c>
    </row>
    <row r="246" spans="1:27" ht="12.75" customHeight="1" collapsed="1" x14ac:dyDescent="0.2">
      <c r="A246" s="97" t="s">
        <v>2648</v>
      </c>
      <c r="B246" s="27" t="str">
        <f>"17"&amp;"."&amp;$B$801&amp;"."&amp;$B$802</f>
        <v>17.01.2023</v>
      </c>
      <c r="C246" s="89" t="s">
        <v>74</v>
      </c>
      <c r="D246" s="90">
        <f>ROUND(((D247+D248+D250+D249)/1000),5)</f>
        <v>1.3265199999999999</v>
      </c>
      <c r="E246" s="90">
        <f>ROUND(((E247+E248+E250+E249)/1000),5)</f>
        <v>1.2940499999999999</v>
      </c>
      <c r="F246" s="90">
        <f>ROUND(((F247+F248+F250+F249)/1000),5)</f>
        <v>1.27986</v>
      </c>
      <c r="G246" s="90">
        <f t="shared" ref="G246:AA246" si="141">ROUND(((G247+G248+G250+G249)/1000),5)</f>
        <v>1.27766</v>
      </c>
      <c r="H246" s="90">
        <f t="shared" si="141"/>
        <v>1.2928200000000001</v>
      </c>
      <c r="I246" s="90">
        <f t="shared" si="141"/>
        <v>1.3450899999999999</v>
      </c>
      <c r="J246" s="90">
        <f t="shared" si="141"/>
        <v>1.5544899999999999</v>
      </c>
      <c r="K246" s="90">
        <f t="shared" si="141"/>
        <v>1.89466</v>
      </c>
      <c r="L246" s="90">
        <f t="shared" si="141"/>
        <v>1.94546</v>
      </c>
      <c r="M246" s="90">
        <f t="shared" si="141"/>
        <v>1.9999400000000001</v>
      </c>
      <c r="N246" s="90">
        <f t="shared" si="141"/>
        <v>2.0226899999999999</v>
      </c>
      <c r="O246" s="90">
        <f t="shared" si="141"/>
        <v>2.0461100000000001</v>
      </c>
      <c r="P246" s="90">
        <f t="shared" si="141"/>
        <v>2.03024</v>
      </c>
      <c r="Q246" s="90">
        <f t="shared" si="141"/>
        <v>2.03776</v>
      </c>
      <c r="R246" s="90">
        <f t="shared" si="141"/>
        <v>1.9978100000000001</v>
      </c>
      <c r="S246" s="90">
        <f t="shared" si="141"/>
        <v>1.9897499999999999</v>
      </c>
      <c r="T246" s="90">
        <f t="shared" si="141"/>
        <v>2.0361699999999998</v>
      </c>
      <c r="U246" s="90">
        <f t="shared" si="141"/>
        <v>2.0775000000000001</v>
      </c>
      <c r="V246" s="90">
        <f t="shared" si="141"/>
        <v>2.0578099999999999</v>
      </c>
      <c r="W246" s="90">
        <f t="shared" si="141"/>
        <v>2.0160800000000001</v>
      </c>
      <c r="X246" s="90">
        <f t="shared" si="141"/>
        <v>2.00203</v>
      </c>
      <c r="Y246" s="90">
        <f t="shared" si="141"/>
        <v>1.9469700000000001</v>
      </c>
      <c r="Z246" s="90">
        <f t="shared" si="141"/>
        <v>1.72631</v>
      </c>
      <c r="AA246" s="90">
        <f t="shared" si="141"/>
        <v>1.4218999999999999</v>
      </c>
    </row>
    <row r="247" spans="1:27" ht="12.75" hidden="1" customHeight="1" outlineLevel="1" x14ac:dyDescent="0.2">
      <c r="A247" s="98" t="s">
        <v>2649</v>
      </c>
      <c r="B247" s="62" t="s">
        <v>236</v>
      </c>
      <c r="C247" s="42" t="s">
        <v>77</v>
      </c>
      <c r="D247" s="43">
        <v>1096.46</v>
      </c>
      <c r="E247" s="43">
        <v>1063.99</v>
      </c>
      <c r="F247" s="43">
        <v>1049.8</v>
      </c>
      <c r="G247" s="43">
        <v>1047.5999999999999</v>
      </c>
      <c r="H247" s="43">
        <v>1062.76</v>
      </c>
      <c r="I247" s="43">
        <v>1115.03</v>
      </c>
      <c r="J247" s="43">
        <v>1324.43</v>
      </c>
      <c r="K247" s="43">
        <v>1664.6</v>
      </c>
      <c r="L247" s="43">
        <v>1715.4</v>
      </c>
      <c r="M247" s="43">
        <v>1769.88</v>
      </c>
      <c r="N247" s="43">
        <v>1792.63</v>
      </c>
      <c r="O247" s="43">
        <v>1816.05</v>
      </c>
      <c r="P247" s="43">
        <v>1800.18</v>
      </c>
      <c r="Q247" s="43">
        <v>1807.7</v>
      </c>
      <c r="R247" s="43">
        <v>1767.75</v>
      </c>
      <c r="S247" s="43">
        <v>1759.69</v>
      </c>
      <c r="T247" s="43">
        <v>1806.11</v>
      </c>
      <c r="U247" s="43">
        <v>1847.44</v>
      </c>
      <c r="V247" s="43">
        <v>1827.75</v>
      </c>
      <c r="W247" s="43">
        <v>1786.02</v>
      </c>
      <c r="X247" s="43">
        <v>1771.97</v>
      </c>
      <c r="Y247" s="43">
        <v>1716.91</v>
      </c>
      <c r="Z247" s="43">
        <v>1496.25</v>
      </c>
      <c r="AA247" s="43">
        <v>1191.8399999999999</v>
      </c>
    </row>
    <row r="248" spans="1:27" ht="12.75" hidden="1" customHeight="1" outlineLevel="1" x14ac:dyDescent="0.2">
      <c r="A248" s="98" t="s">
        <v>2650</v>
      </c>
      <c r="B248" s="62" t="s">
        <v>88</v>
      </c>
      <c r="C248" s="42" t="s">
        <v>77</v>
      </c>
      <c r="D248" s="43">
        <f>$D$168</f>
        <v>113.12</v>
      </c>
      <c r="E248" s="43">
        <f>$D$168</f>
        <v>113.12</v>
      </c>
      <c r="F248" s="43">
        <f t="shared" ref="F248:AA248" si="142">$D$168</f>
        <v>113.12</v>
      </c>
      <c r="G248" s="43">
        <f t="shared" si="142"/>
        <v>113.12</v>
      </c>
      <c r="H248" s="43">
        <f t="shared" si="142"/>
        <v>113.12</v>
      </c>
      <c r="I248" s="43">
        <f t="shared" si="142"/>
        <v>113.12</v>
      </c>
      <c r="J248" s="43">
        <f t="shared" si="142"/>
        <v>113.12</v>
      </c>
      <c r="K248" s="43">
        <f t="shared" si="142"/>
        <v>113.12</v>
      </c>
      <c r="L248" s="43">
        <f t="shared" si="142"/>
        <v>113.12</v>
      </c>
      <c r="M248" s="43">
        <f t="shared" si="142"/>
        <v>113.12</v>
      </c>
      <c r="N248" s="43">
        <f t="shared" si="142"/>
        <v>113.12</v>
      </c>
      <c r="O248" s="43">
        <f t="shared" si="142"/>
        <v>113.12</v>
      </c>
      <c r="P248" s="43">
        <f t="shared" si="142"/>
        <v>113.12</v>
      </c>
      <c r="Q248" s="43">
        <f t="shared" si="142"/>
        <v>113.12</v>
      </c>
      <c r="R248" s="43">
        <f t="shared" si="142"/>
        <v>113.12</v>
      </c>
      <c r="S248" s="43">
        <f t="shared" si="142"/>
        <v>113.12</v>
      </c>
      <c r="T248" s="43">
        <f t="shared" si="142"/>
        <v>113.12</v>
      </c>
      <c r="U248" s="43">
        <f t="shared" si="142"/>
        <v>113.12</v>
      </c>
      <c r="V248" s="43">
        <f t="shared" si="142"/>
        <v>113.12</v>
      </c>
      <c r="W248" s="43">
        <f t="shared" si="142"/>
        <v>113.12</v>
      </c>
      <c r="X248" s="43">
        <f t="shared" si="142"/>
        <v>113.12</v>
      </c>
      <c r="Y248" s="43">
        <f t="shared" si="142"/>
        <v>113.12</v>
      </c>
      <c r="Z248" s="43">
        <f t="shared" si="142"/>
        <v>113.12</v>
      </c>
      <c r="AA248" s="43">
        <f t="shared" si="142"/>
        <v>113.12</v>
      </c>
    </row>
    <row r="249" spans="1:27" ht="12.75" hidden="1" customHeight="1" outlineLevel="1" x14ac:dyDescent="0.2">
      <c r="A249" s="98" t="s">
        <v>2651</v>
      </c>
      <c r="B249" s="62" t="s">
        <v>81</v>
      </c>
      <c r="C249" s="42" t="s">
        <v>77</v>
      </c>
      <c r="D249" s="43">
        <v>6.71</v>
      </c>
      <c r="E249" s="43">
        <v>6.71</v>
      </c>
      <c r="F249" s="43">
        <v>6.71</v>
      </c>
      <c r="G249" s="43">
        <v>6.71</v>
      </c>
      <c r="H249" s="43">
        <v>6.71</v>
      </c>
      <c r="I249" s="43">
        <v>6.71</v>
      </c>
      <c r="J249" s="43">
        <v>6.71</v>
      </c>
      <c r="K249" s="43">
        <v>6.71</v>
      </c>
      <c r="L249" s="43">
        <v>6.71</v>
      </c>
      <c r="M249" s="43">
        <v>6.71</v>
      </c>
      <c r="N249" s="43">
        <v>6.71</v>
      </c>
      <c r="O249" s="43">
        <v>6.71</v>
      </c>
      <c r="P249" s="43">
        <v>6.71</v>
      </c>
      <c r="Q249" s="43">
        <v>6.71</v>
      </c>
      <c r="R249" s="43">
        <v>6.71</v>
      </c>
      <c r="S249" s="43">
        <v>6.71</v>
      </c>
      <c r="T249" s="43">
        <v>6.71</v>
      </c>
      <c r="U249" s="43">
        <v>6.71</v>
      </c>
      <c r="V249" s="43">
        <v>6.71</v>
      </c>
      <c r="W249" s="43">
        <v>6.71</v>
      </c>
      <c r="X249" s="43">
        <v>6.71</v>
      </c>
      <c r="Y249" s="43">
        <v>6.71</v>
      </c>
      <c r="Z249" s="43">
        <v>6.71</v>
      </c>
      <c r="AA249" s="43">
        <v>6.71</v>
      </c>
    </row>
    <row r="250" spans="1:27" ht="12.75" hidden="1" customHeight="1" outlineLevel="1" x14ac:dyDescent="0.2">
      <c r="A250" s="98" t="s">
        <v>2652</v>
      </c>
      <c r="B250" s="62" t="s">
        <v>79</v>
      </c>
      <c r="C250" s="42" t="s">
        <v>77</v>
      </c>
      <c r="D250" s="43">
        <f>$D$11</f>
        <v>110.23</v>
      </c>
      <c r="E250" s="43">
        <f t="shared" ref="E250:AA250" si="143">$D$11</f>
        <v>110.23</v>
      </c>
      <c r="F250" s="43">
        <f t="shared" si="143"/>
        <v>110.23</v>
      </c>
      <c r="G250" s="43">
        <f t="shared" si="143"/>
        <v>110.23</v>
      </c>
      <c r="H250" s="43">
        <f t="shared" si="143"/>
        <v>110.23</v>
      </c>
      <c r="I250" s="43">
        <f t="shared" si="143"/>
        <v>110.23</v>
      </c>
      <c r="J250" s="43">
        <f t="shared" si="143"/>
        <v>110.23</v>
      </c>
      <c r="K250" s="43">
        <f t="shared" si="143"/>
        <v>110.23</v>
      </c>
      <c r="L250" s="43">
        <f t="shared" si="143"/>
        <v>110.23</v>
      </c>
      <c r="M250" s="43">
        <f t="shared" si="143"/>
        <v>110.23</v>
      </c>
      <c r="N250" s="43">
        <f t="shared" si="143"/>
        <v>110.23</v>
      </c>
      <c r="O250" s="43">
        <f t="shared" si="143"/>
        <v>110.23</v>
      </c>
      <c r="P250" s="43">
        <f t="shared" si="143"/>
        <v>110.23</v>
      </c>
      <c r="Q250" s="43">
        <f t="shared" si="143"/>
        <v>110.23</v>
      </c>
      <c r="R250" s="43">
        <f t="shared" si="143"/>
        <v>110.23</v>
      </c>
      <c r="S250" s="43">
        <f t="shared" si="143"/>
        <v>110.23</v>
      </c>
      <c r="T250" s="43">
        <f t="shared" si="143"/>
        <v>110.23</v>
      </c>
      <c r="U250" s="43">
        <f t="shared" si="143"/>
        <v>110.23</v>
      </c>
      <c r="V250" s="43">
        <f t="shared" si="143"/>
        <v>110.23</v>
      </c>
      <c r="W250" s="43">
        <f t="shared" si="143"/>
        <v>110.23</v>
      </c>
      <c r="X250" s="43">
        <f t="shared" si="143"/>
        <v>110.23</v>
      </c>
      <c r="Y250" s="43">
        <f t="shared" si="143"/>
        <v>110.23</v>
      </c>
      <c r="Z250" s="43">
        <f t="shared" si="143"/>
        <v>110.23</v>
      </c>
      <c r="AA250" s="43">
        <f t="shared" si="143"/>
        <v>110.23</v>
      </c>
    </row>
    <row r="251" spans="1:27" ht="12.75" customHeight="1" collapsed="1" x14ac:dyDescent="0.2">
      <c r="A251" s="97" t="s">
        <v>2653</v>
      </c>
      <c r="B251" s="27" t="str">
        <f>"18"&amp;"."&amp;$B$801&amp;"."&amp;$B$802</f>
        <v>18.01.2023</v>
      </c>
      <c r="C251" s="89" t="s">
        <v>74</v>
      </c>
      <c r="D251" s="90">
        <f>ROUND(((D252+D253+D255+D254)/1000),5)</f>
        <v>1.36422</v>
      </c>
      <c r="E251" s="90">
        <f>ROUND(((E252+E253+E255+E254)/1000),5)</f>
        <v>1.33057</v>
      </c>
      <c r="F251" s="90">
        <f>ROUND(((F252+F253+F255+F254)/1000),5)</f>
        <v>1.3097399999999999</v>
      </c>
      <c r="G251" s="90">
        <f t="shared" ref="G251:AA251" si="144">ROUND(((G252+G253+G255+G254)/1000),5)</f>
        <v>1.3085800000000001</v>
      </c>
      <c r="H251" s="90">
        <f t="shared" si="144"/>
        <v>1.3346199999999999</v>
      </c>
      <c r="I251" s="90">
        <f t="shared" si="144"/>
        <v>1.3953599999999999</v>
      </c>
      <c r="J251" s="90">
        <f t="shared" si="144"/>
        <v>1.6964999999999999</v>
      </c>
      <c r="K251" s="90">
        <f t="shared" si="144"/>
        <v>1.9107499999999999</v>
      </c>
      <c r="L251" s="90">
        <f t="shared" si="144"/>
        <v>2.0217499999999999</v>
      </c>
      <c r="M251" s="90">
        <f t="shared" si="144"/>
        <v>2.0555300000000001</v>
      </c>
      <c r="N251" s="90">
        <f t="shared" si="144"/>
        <v>2.0741999999999998</v>
      </c>
      <c r="O251" s="90">
        <f t="shared" si="144"/>
        <v>2.1063800000000001</v>
      </c>
      <c r="P251" s="90">
        <f t="shared" si="144"/>
        <v>2.0849600000000001</v>
      </c>
      <c r="Q251" s="90">
        <f t="shared" si="144"/>
        <v>2.0946500000000001</v>
      </c>
      <c r="R251" s="90">
        <f t="shared" si="144"/>
        <v>2.09775</v>
      </c>
      <c r="S251" s="90">
        <f t="shared" si="144"/>
        <v>2.0583300000000002</v>
      </c>
      <c r="T251" s="90">
        <f t="shared" si="144"/>
        <v>2.0973000000000002</v>
      </c>
      <c r="U251" s="90">
        <f t="shared" si="144"/>
        <v>2.1054300000000001</v>
      </c>
      <c r="V251" s="90">
        <f t="shared" si="144"/>
        <v>2.10012</v>
      </c>
      <c r="W251" s="90">
        <f t="shared" si="144"/>
        <v>2.0698699999999999</v>
      </c>
      <c r="X251" s="90">
        <f t="shared" si="144"/>
        <v>2.01552</v>
      </c>
      <c r="Y251" s="90">
        <f t="shared" si="144"/>
        <v>1.9308399999999999</v>
      </c>
      <c r="Z251" s="90">
        <f t="shared" si="144"/>
        <v>1.6985399999999999</v>
      </c>
      <c r="AA251" s="90">
        <f t="shared" si="144"/>
        <v>1.3749199999999999</v>
      </c>
    </row>
    <row r="252" spans="1:27" ht="12.75" hidden="1" customHeight="1" outlineLevel="1" x14ac:dyDescent="0.2">
      <c r="A252" s="98" t="s">
        <v>2654</v>
      </c>
      <c r="B252" s="62" t="s">
        <v>236</v>
      </c>
      <c r="C252" s="42" t="s">
        <v>77</v>
      </c>
      <c r="D252" s="43">
        <v>1134.1600000000001</v>
      </c>
      <c r="E252" s="43">
        <v>1100.51</v>
      </c>
      <c r="F252" s="43">
        <v>1079.68</v>
      </c>
      <c r="G252" s="43">
        <v>1078.52</v>
      </c>
      <c r="H252" s="43">
        <v>1104.56</v>
      </c>
      <c r="I252" s="43">
        <v>1165.3</v>
      </c>
      <c r="J252" s="43">
        <v>1466.44</v>
      </c>
      <c r="K252" s="43">
        <v>1680.69</v>
      </c>
      <c r="L252" s="43">
        <v>1791.69</v>
      </c>
      <c r="M252" s="43">
        <v>1825.47</v>
      </c>
      <c r="N252" s="43">
        <v>1844.14</v>
      </c>
      <c r="O252" s="43">
        <v>1876.32</v>
      </c>
      <c r="P252" s="43">
        <v>1854.9</v>
      </c>
      <c r="Q252" s="43">
        <v>1864.59</v>
      </c>
      <c r="R252" s="43">
        <v>1867.69</v>
      </c>
      <c r="S252" s="43">
        <v>1828.27</v>
      </c>
      <c r="T252" s="43">
        <v>1867.24</v>
      </c>
      <c r="U252" s="43">
        <v>1875.37</v>
      </c>
      <c r="V252" s="43">
        <v>1870.06</v>
      </c>
      <c r="W252" s="43">
        <v>1839.81</v>
      </c>
      <c r="X252" s="43">
        <v>1785.46</v>
      </c>
      <c r="Y252" s="43">
        <v>1700.78</v>
      </c>
      <c r="Z252" s="43">
        <v>1468.48</v>
      </c>
      <c r="AA252" s="43">
        <v>1144.8599999999999</v>
      </c>
    </row>
    <row r="253" spans="1:27" ht="12.75" hidden="1" customHeight="1" outlineLevel="1" x14ac:dyDescent="0.2">
      <c r="A253" s="98" t="s">
        <v>2655</v>
      </c>
      <c r="B253" s="62" t="s">
        <v>88</v>
      </c>
      <c r="C253" s="42" t="s">
        <v>77</v>
      </c>
      <c r="D253" s="43">
        <f>$D$168</f>
        <v>113.12</v>
      </c>
      <c r="E253" s="43">
        <f>$D$168</f>
        <v>113.12</v>
      </c>
      <c r="F253" s="43">
        <f t="shared" ref="F253:AA253" si="145">$D$168</f>
        <v>113.12</v>
      </c>
      <c r="G253" s="43">
        <f t="shared" si="145"/>
        <v>113.12</v>
      </c>
      <c r="H253" s="43">
        <f t="shared" si="145"/>
        <v>113.12</v>
      </c>
      <c r="I253" s="43">
        <f t="shared" si="145"/>
        <v>113.12</v>
      </c>
      <c r="J253" s="43">
        <f t="shared" si="145"/>
        <v>113.12</v>
      </c>
      <c r="K253" s="43">
        <f t="shared" si="145"/>
        <v>113.12</v>
      </c>
      <c r="L253" s="43">
        <f t="shared" si="145"/>
        <v>113.12</v>
      </c>
      <c r="M253" s="43">
        <f t="shared" si="145"/>
        <v>113.12</v>
      </c>
      <c r="N253" s="43">
        <f t="shared" si="145"/>
        <v>113.12</v>
      </c>
      <c r="O253" s="43">
        <f t="shared" si="145"/>
        <v>113.12</v>
      </c>
      <c r="P253" s="43">
        <f t="shared" si="145"/>
        <v>113.12</v>
      </c>
      <c r="Q253" s="43">
        <f t="shared" si="145"/>
        <v>113.12</v>
      </c>
      <c r="R253" s="43">
        <f t="shared" si="145"/>
        <v>113.12</v>
      </c>
      <c r="S253" s="43">
        <f t="shared" si="145"/>
        <v>113.12</v>
      </c>
      <c r="T253" s="43">
        <f t="shared" si="145"/>
        <v>113.12</v>
      </c>
      <c r="U253" s="43">
        <f t="shared" si="145"/>
        <v>113.12</v>
      </c>
      <c r="V253" s="43">
        <f t="shared" si="145"/>
        <v>113.12</v>
      </c>
      <c r="W253" s="43">
        <f t="shared" si="145"/>
        <v>113.12</v>
      </c>
      <c r="X253" s="43">
        <f t="shared" si="145"/>
        <v>113.12</v>
      </c>
      <c r="Y253" s="43">
        <f t="shared" si="145"/>
        <v>113.12</v>
      </c>
      <c r="Z253" s="43">
        <f t="shared" si="145"/>
        <v>113.12</v>
      </c>
      <c r="AA253" s="43">
        <f t="shared" si="145"/>
        <v>113.12</v>
      </c>
    </row>
    <row r="254" spans="1:27" ht="12.75" hidden="1" customHeight="1" outlineLevel="1" x14ac:dyDescent="0.2">
      <c r="A254" s="98" t="s">
        <v>2656</v>
      </c>
      <c r="B254" s="62" t="s">
        <v>81</v>
      </c>
      <c r="C254" s="42" t="s">
        <v>77</v>
      </c>
      <c r="D254" s="43">
        <v>6.71</v>
      </c>
      <c r="E254" s="43">
        <v>6.71</v>
      </c>
      <c r="F254" s="43">
        <v>6.71</v>
      </c>
      <c r="G254" s="43">
        <v>6.71</v>
      </c>
      <c r="H254" s="43">
        <v>6.71</v>
      </c>
      <c r="I254" s="43">
        <v>6.71</v>
      </c>
      <c r="J254" s="43">
        <v>6.71</v>
      </c>
      <c r="K254" s="43">
        <v>6.71</v>
      </c>
      <c r="L254" s="43">
        <v>6.71</v>
      </c>
      <c r="M254" s="43">
        <v>6.71</v>
      </c>
      <c r="N254" s="43">
        <v>6.71</v>
      </c>
      <c r="O254" s="43">
        <v>6.71</v>
      </c>
      <c r="P254" s="43">
        <v>6.71</v>
      </c>
      <c r="Q254" s="43">
        <v>6.71</v>
      </c>
      <c r="R254" s="43">
        <v>6.71</v>
      </c>
      <c r="S254" s="43">
        <v>6.71</v>
      </c>
      <c r="T254" s="43">
        <v>6.71</v>
      </c>
      <c r="U254" s="43">
        <v>6.71</v>
      </c>
      <c r="V254" s="43">
        <v>6.71</v>
      </c>
      <c r="W254" s="43">
        <v>6.71</v>
      </c>
      <c r="X254" s="43">
        <v>6.71</v>
      </c>
      <c r="Y254" s="43">
        <v>6.71</v>
      </c>
      <c r="Z254" s="43">
        <v>6.71</v>
      </c>
      <c r="AA254" s="43">
        <v>6.71</v>
      </c>
    </row>
    <row r="255" spans="1:27" ht="12.75" hidden="1" customHeight="1" outlineLevel="1" x14ac:dyDescent="0.2">
      <c r="A255" s="98" t="s">
        <v>2657</v>
      </c>
      <c r="B255" s="62" t="s">
        <v>79</v>
      </c>
      <c r="C255" s="42" t="s">
        <v>77</v>
      </c>
      <c r="D255" s="43">
        <f>$D$11</f>
        <v>110.23</v>
      </c>
      <c r="E255" s="43">
        <f t="shared" ref="E255:AA255" si="146">$D$11</f>
        <v>110.23</v>
      </c>
      <c r="F255" s="43">
        <f t="shared" si="146"/>
        <v>110.23</v>
      </c>
      <c r="G255" s="43">
        <f t="shared" si="146"/>
        <v>110.23</v>
      </c>
      <c r="H255" s="43">
        <f t="shared" si="146"/>
        <v>110.23</v>
      </c>
      <c r="I255" s="43">
        <f t="shared" si="146"/>
        <v>110.23</v>
      </c>
      <c r="J255" s="43">
        <f t="shared" si="146"/>
        <v>110.23</v>
      </c>
      <c r="K255" s="43">
        <f t="shared" si="146"/>
        <v>110.23</v>
      </c>
      <c r="L255" s="43">
        <f t="shared" si="146"/>
        <v>110.23</v>
      </c>
      <c r="M255" s="43">
        <f t="shared" si="146"/>
        <v>110.23</v>
      </c>
      <c r="N255" s="43">
        <f t="shared" si="146"/>
        <v>110.23</v>
      </c>
      <c r="O255" s="43">
        <f t="shared" si="146"/>
        <v>110.23</v>
      </c>
      <c r="P255" s="43">
        <f t="shared" si="146"/>
        <v>110.23</v>
      </c>
      <c r="Q255" s="43">
        <f t="shared" si="146"/>
        <v>110.23</v>
      </c>
      <c r="R255" s="43">
        <f t="shared" si="146"/>
        <v>110.23</v>
      </c>
      <c r="S255" s="43">
        <f t="shared" si="146"/>
        <v>110.23</v>
      </c>
      <c r="T255" s="43">
        <f t="shared" si="146"/>
        <v>110.23</v>
      </c>
      <c r="U255" s="43">
        <f t="shared" si="146"/>
        <v>110.23</v>
      </c>
      <c r="V255" s="43">
        <f t="shared" si="146"/>
        <v>110.23</v>
      </c>
      <c r="W255" s="43">
        <f t="shared" si="146"/>
        <v>110.23</v>
      </c>
      <c r="X255" s="43">
        <f t="shared" si="146"/>
        <v>110.23</v>
      </c>
      <c r="Y255" s="43">
        <f t="shared" si="146"/>
        <v>110.23</v>
      </c>
      <c r="Z255" s="43">
        <f t="shared" si="146"/>
        <v>110.23</v>
      </c>
      <c r="AA255" s="43">
        <f t="shared" si="146"/>
        <v>110.23</v>
      </c>
    </row>
    <row r="256" spans="1:27" ht="12.75" customHeight="1" collapsed="1" x14ac:dyDescent="0.2">
      <c r="A256" s="97" t="s">
        <v>2658</v>
      </c>
      <c r="B256" s="27" t="str">
        <f>"19"&amp;"."&amp;$B$801&amp;"."&amp;$B$802</f>
        <v>19.01.2023</v>
      </c>
      <c r="C256" s="89" t="s">
        <v>74</v>
      </c>
      <c r="D256" s="90">
        <f>ROUND(((D257+D258+D260+D259)/1000),5)</f>
        <v>1.3752599999999999</v>
      </c>
      <c r="E256" s="90">
        <f>ROUND(((E257+E258+E260+E259)/1000),5)</f>
        <v>1.3396300000000001</v>
      </c>
      <c r="F256" s="90">
        <f>ROUND(((F257+F258+F260+F259)/1000),5)</f>
        <v>1.31121</v>
      </c>
      <c r="G256" s="90">
        <f t="shared" ref="G256:AA256" si="147">ROUND(((G257+G258+G260+G259)/1000),5)</f>
        <v>1.31132</v>
      </c>
      <c r="H256" s="90">
        <f t="shared" si="147"/>
        <v>1.3440799999999999</v>
      </c>
      <c r="I256" s="90">
        <f t="shared" si="147"/>
        <v>1.39828</v>
      </c>
      <c r="J256" s="90">
        <f t="shared" si="147"/>
        <v>1.8112299999999999</v>
      </c>
      <c r="K256" s="90">
        <f t="shared" si="147"/>
        <v>1.99129</v>
      </c>
      <c r="L256" s="90">
        <f t="shared" si="147"/>
        <v>2.0885099999999999</v>
      </c>
      <c r="M256" s="90">
        <f t="shared" si="147"/>
        <v>2.10866</v>
      </c>
      <c r="N256" s="90">
        <f t="shared" si="147"/>
        <v>2.1278000000000001</v>
      </c>
      <c r="O256" s="90">
        <f t="shared" si="147"/>
        <v>2.1587700000000001</v>
      </c>
      <c r="P256" s="90">
        <f t="shared" si="147"/>
        <v>2.13815</v>
      </c>
      <c r="Q256" s="90">
        <f t="shared" si="147"/>
        <v>2.1464400000000001</v>
      </c>
      <c r="R256" s="90">
        <f t="shared" si="147"/>
        <v>2.1508699999999998</v>
      </c>
      <c r="S256" s="90">
        <f t="shared" si="147"/>
        <v>2.1095700000000002</v>
      </c>
      <c r="T256" s="90">
        <f t="shared" si="147"/>
        <v>2.19068</v>
      </c>
      <c r="U256" s="90">
        <f t="shared" si="147"/>
        <v>2.2132900000000002</v>
      </c>
      <c r="V256" s="90">
        <f t="shared" si="147"/>
        <v>2.1970299999999998</v>
      </c>
      <c r="W256" s="90">
        <f t="shared" si="147"/>
        <v>2.12554</v>
      </c>
      <c r="X256" s="90">
        <f t="shared" si="147"/>
        <v>2.0864400000000001</v>
      </c>
      <c r="Y256" s="90">
        <f t="shared" si="147"/>
        <v>2.0205700000000002</v>
      </c>
      <c r="Z256" s="90">
        <f t="shared" si="147"/>
        <v>1.81484</v>
      </c>
      <c r="AA256" s="90">
        <f t="shared" si="147"/>
        <v>1.3937200000000001</v>
      </c>
    </row>
    <row r="257" spans="1:27" ht="12.75" hidden="1" customHeight="1" outlineLevel="1" x14ac:dyDescent="0.2">
      <c r="A257" s="98" t="s">
        <v>2659</v>
      </c>
      <c r="B257" s="62" t="s">
        <v>236</v>
      </c>
      <c r="C257" s="42" t="s">
        <v>77</v>
      </c>
      <c r="D257" s="43">
        <v>1145.2</v>
      </c>
      <c r="E257" s="43">
        <v>1109.57</v>
      </c>
      <c r="F257" s="43">
        <v>1081.1500000000001</v>
      </c>
      <c r="G257" s="43">
        <v>1081.26</v>
      </c>
      <c r="H257" s="43">
        <v>1114.02</v>
      </c>
      <c r="I257" s="43">
        <v>1168.22</v>
      </c>
      <c r="J257" s="43">
        <v>1581.17</v>
      </c>
      <c r="K257" s="43">
        <v>1761.23</v>
      </c>
      <c r="L257" s="43">
        <v>1858.45</v>
      </c>
      <c r="M257" s="43">
        <v>1878.6</v>
      </c>
      <c r="N257" s="43">
        <v>1897.74</v>
      </c>
      <c r="O257" s="43">
        <v>1928.71</v>
      </c>
      <c r="P257" s="43">
        <v>1908.09</v>
      </c>
      <c r="Q257" s="43">
        <v>1916.38</v>
      </c>
      <c r="R257" s="43">
        <v>1920.81</v>
      </c>
      <c r="S257" s="43">
        <v>1879.51</v>
      </c>
      <c r="T257" s="43">
        <v>1960.62</v>
      </c>
      <c r="U257" s="43">
        <v>1983.23</v>
      </c>
      <c r="V257" s="43">
        <v>1966.97</v>
      </c>
      <c r="W257" s="43">
        <v>1895.48</v>
      </c>
      <c r="X257" s="43">
        <v>1856.38</v>
      </c>
      <c r="Y257" s="43">
        <v>1790.51</v>
      </c>
      <c r="Z257" s="43">
        <v>1584.78</v>
      </c>
      <c r="AA257" s="43">
        <v>1163.6600000000001</v>
      </c>
    </row>
    <row r="258" spans="1:27" ht="12.75" hidden="1" customHeight="1" outlineLevel="1" x14ac:dyDescent="0.2">
      <c r="A258" s="98" t="s">
        <v>2660</v>
      </c>
      <c r="B258" s="62" t="s">
        <v>88</v>
      </c>
      <c r="C258" s="42" t="s">
        <v>77</v>
      </c>
      <c r="D258" s="43">
        <f>$D$168</f>
        <v>113.12</v>
      </c>
      <c r="E258" s="43">
        <f>$D$168</f>
        <v>113.12</v>
      </c>
      <c r="F258" s="43">
        <f t="shared" ref="F258:AA258" si="148">$D$168</f>
        <v>113.12</v>
      </c>
      <c r="G258" s="43">
        <f t="shared" si="148"/>
        <v>113.12</v>
      </c>
      <c r="H258" s="43">
        <f t="shared" si="148"/>
        <v>113.12</v>
      </c>
      <c r="I258" s="43">
        <f t="shared" si="148"/>
        <v>113.12</v>
      </c>
      <c r="J258" s="43">
        <f t="shared" si="148"/>
        <v>113.12</v>
      </c>
      <c r="K258" s="43">
        <f t="shared" si="148"/>
        <v>113.12</v>
      </c>
      <c r="L258" s="43">
        <f t="shared" si="148"/>
        <v>113.12</v>
      </c>
      <c r="M258" s="43">
        <f t="shared" si="148"/>
        <v>113.12</v>
      </c>
      <c r="N258" s="43">
        <f t="shared" si="148"/>
        <v>113.12</v>
      </c>
      <c r="O258" s="43">
        <f t="shared" si="148"/>
        <v>113.12</v>
      </c>
      <c r="P258" s="43">
        <f t="shared" si="148"/>
        <v>113.12</v>
      </c>
      <c r="Q258" s="43">
        <f t="shared" si="148"/>
        <v>113.12</v>
      </c>
      <c r="R258" s="43">
        <f t="shared" si="148"/>
        <v>113.12</v>
      </c>
      <c r="S258" s="43">
        <f t="shared" si="148"/>
        <v>113.12</v>
      </c>
      <c r="T258" s="43">
        <f t="shared" si="148"/>
        <v>113.12</v>
      </c>
      <c r="U258" s="43">
        <f t="shared" si="148"/>
        <v>113.12</v>
      </c>
      <c r="V258" s="43">
        <f t="shared" si="148"/>
        <v>113.12</v>
      </c>
      <c r="W258" s="43">
        <f t="shared" si="148"/>
        <v>113.12</v>
      </c>
      <c r="X258" s="43">
        <f t="shared" si="148"/>
        <v>113.12</v>
      </c>
      <c r="Y258" s="43">
        <f t="shared" si="148"/>
        <v>113.12</v>
      </c>
      <c r="Z258" s="43">
        <f t="shared" si="148"/>
        <v>113.12</v>
      </c>
      <c r="AA258" s="43">
        <f t="shared" si="148"/>
        <v>113.12</v>
      </c>
    </row>
    <row r="259" spans="1:27" ht="12.75" hidden="1" customHeight="1" outlineLevel="1" x14ac:dyDescent="0.2">
      <c r="A259" s="98" t="s">
        <v>2661</v>
      </c>
      <c r="B259" s="62" t="s">
        <v>81</v>
      </c>
      <c r="C259" s="42" t="s">
        <v>77</v>
      </c>
      <c r="D259" s="43">
        <v>6.71</v>
      </c>
      <c r="E259" s="43">
        <v>6.71</v>
      </c>
      <c r="F259" s="43">
        <v>6.71</v>
      </c>
      <c r="G259" s="43">
        <v>6.71</v>
      </c>
      <c r="H259" s="43">
        <v>6.71</v>
      </c>
      <c r="I259" s="43">
        <v>6.71</v>
      </c>
      <c r="J259" s="43">
        <v>6.71</v>
      </c>
      <c r="K259" s="43">
        <v>6.71</v>
      </c>
      <c r="L259" s="43">
        <v>6.71</v>
      </c>
      <c r="M259" s="43">
        <v>6.71</v>
      </c>
      <c r="N259" s="43">
        <v>6.71</v>
      </c>
      <c r="O259" s="43">
        <v>6.71</v>
      </c>
      <c r="P259" s="43">
        <v>6.71</v>
      </c>
      <c r="Q259" s="43">
        <v>6.71</v>
      </c>
      <c r="R259" s="43">
        <v>6.71</v>
      </c>
      <c r="S259" s="43">
        <v>6.71</v>
      </c>
      <c r="T259" s="43">
        <v>6.71</v>
      </c>
      <c r="U259" s="43">
        <v>6.71</v>
      </c>
      <c r="V259" s="43">
        <v>6.71</v>
      </c>
      <c r="W259" s="43">
        <v>6.71</v>
      </c>
      <c r="X259" s="43">
        <v>6.71</v>
      </c>
      <c r="Y259" s="43">
        <v>6.71</v>
      </c>
      <c r="Z259" s="43">
        <v>6.71</v>
      </c>
      <c r="AA259" s="43">
        <v>6.71</v>
      </c>
    </row>
    <row r="260" spans="1:27" ht="12.75" hidden="1" customHeight="1" outlineLevel="1" x14ac:dyDescent="0.2">
      <c r="A260" s="98" t="s">
        <v>2662</v>
      </c>
      <c r="B260" s="62" t="s">
        <v>79</v>
      </c>
      <c r="C260" s="42" t="s">
        <v>77</v>
      </c>
      <c r="D260" s="43">
        <f>$D$11</f>
        <v>110.23</v>
      </c>
      <c r="E260" s="43">
        <f t="shared" ref="E260:AA260" si="149">$D$11</f>
        <v>110.23</v>
      </c>
      <c r="F260" s="43">
        <f t="shared" si="149"/>
        <v>110.23</v>
      </c>
      <c r="G260" s="43">
        <f t="shared" si="149"/>
        <v>110.23</v>
      </c>
      <c r="H260" s="43">
        <f t="shared" si="149"/>
        <v>110.23</v>
      </c>
      <c r="I260" s="43">
        <f t="shared" si="149"/>
        <v>110.23</v>
      </c>
      <c r="J260" s="43">
        <f t="shared" si="149"/>
        <v>110.23</v>
      </c>
      <c r="K260" s="43">
        <f t="shared" si="149"/>
        <v>110.23</v>
      </c>
      <c r="L260" s="43">
        <f t="shared" si="149"/>
        <v>110.23</v>
      </c>
      <c r="M260" s="43">
        <f t="shared" si="149"/>
        <v>110.23</v>
      </c>
      <c r="N260" s="43">
        <f t="shared" si="149"/>
        <v>110.23</v>
      </c>
      <c r="O260" s="43">
        <f t="shared" si="149"/>
        <v>110.23</v>
      </c>
      <c r="P260" s="43">
        <f t="shared" si="149"/>
        <v>110.23</v>
      </c>
      <c r="Q260" s="43">
        <f t="shared" si="149"/>
        <v>110.23</v>
      </c>
      <c r="R260" s="43">
        <f t="shared" si="149"/>
        <v>110.23</v>
      </c>
      <c r="S260" s="43">
        <f t="shared" si="149"/>
        <v>110.23</v>
      </c>
      <c r="T260" s="43">
        <f t="shared" si="149"/>
        <v>110.23</v>
      </c>
      <c r="U260" s="43">
        <f t="shared" si="149"/>
        <v>110.23</v>
      </c>
      <c r="V260" s="43">
        <f t="shared" si="149"/>
        <v>110.23</v>
      </c>
      <c r="W260" s="43">
        <f t="shared" si="149"/>
        <v>110.23</v>
      </c>
      <c r="X260" s="43">
        <f t="shared" si="149"/>
        <v>110.23</v>
      </c>
      <c r="Y260" s="43">
        <f t="shared" si="149"/>
        <v>110.23</v>
      </c>
      <c r="Z260" s="43">
        <f t="shared" si="149"/>
        <v>110.23</v>
      </c>
      <c r="AA260" s="43">
        <f t="shared" si="149"/>
        <v>110.23</v>
      </c>
    </row>
    <row r="261" spans="1:27" ht="12.75" customHeight="1" collapsed="1" x14ac:dyDescent="0.2">
      <c r="A261" s="97" t="s">
        <v>2663</v>
      </c>
      <c r="B261" s="27" t="str">
        <f>"20"&amp;"."&amp;$B$801&amp;"."&amp;$B$802</f>
        <v>20.01.2023</v>
      </c>
      <c r="C261" s="89" t="s">
        <v>74</v>
      </c>
      <c r="D261" s="90">
        <f>ROUND(((D262+D263+D265+D264)/1000),5)</f>
        <v>1.3740699999999999</v>
      </c>
      <c r="E261" s="90">
        <f>ROUND(((E262+E263+E265+E264)/1000),5)</f>
        <v>1.34076</v>
      </c>
      <c r="F261" s="90">
        <f>ROUND(((F262+F263+F265+F264)/1000),5)</f>
        <v>1.3045100000000001</v>
      </c>
      <c r="G261" s="90">
        <f t="shared" ref="G261:AA261" si="150">ROUND(((G262+G263+G265+G264)/1000),5)</f>
        <v>1.2925</v>
      </c>
      <c r="H261" s="90">
        <f t="shared" si="150"/>
        <v>1.33674</v>
      </c>
      <c r="I261" s="90">
        <f t="shared" si="150"/>
        <v>1.38856</v>
      </c>
      <c r="J261" s="90">
        <f t="shared" si="150"/>
        <v>1.75861</v>
      </c>
      <c r="K261" s="90">
        <f t="shared" si="150"/>
        <v>1.94835</v>
      </c>
      <c r="L261" s="90">
        <f t="shared" si="150"/>
        <v>2.0587399999999998</v>
      </c>
      <c r="M261" s="90">
        <f t="shared" si="150"/>
        <v>2.0694400000000002</v>
      </c>
      <c r="N261" s="90">
        <f t="shared" si="150"/>
        <v>2.0831900000000001</v>
      </c>
      <c r="O261" s="90">
        <f t="shared" si="150"/>
        <v>2.10425</v>
      </c>
      <c r="P261" s="90">
        <f t="shared" si="150"/>
        <v>2.0885400000000001</v>
      </c>
      <c r="Q261" s="90">
        <f t="shared" si="150"/>
        <v>2.0944199999999999</v>
      </c>
      <c r="R261" s="90">
        <f t="shared" si="150"/>
        <v>2.0895100000000002</v>
      </c>
      <c r="S261" s="90">
        <f t="shared" si="150"/>
        <v>2.0623200000000002</v>
      </c>
      <c r="T261" s="90">
        <f t="shared" si="150"/>
        <v>2.0631499999999998</v>
      </c>
      <c r="U261" s="90">
        <f t="shared" si="150"/>
        <v>2.0697100000000002</v>
      </c>
      <c r="V261" s="90">
        <f t="shared" si="150"/>
        <v>2.0656699999999999</v>
      </c>
      <c r="W261" s="90">
        <f t="shared" si="150"/>
        <v>2.0795300000000001</v>
      </c>
      <c r="X261" s="90">
        <f t="shared" si="150"/>
        <v>2.0366300000000002</v>
      </c>
      <c r="Y261" s="90">
        <f t="shared" si="150"/>
        <v>1.9561599999999999</v>
      </c>
      <c r="Z261" s="90">
        <f t="shared" si="150"/>
        <v>1.7738499999999999</v>
      </c>
      <c r="AA261" s="90">
        <f t="shared" si="150"/>
        <v>1.39723</v>
      </c>
    </row>
    <row r="262" spans="1:27" ht="12.75" hidden="1" customHeight="1" outlineLevel="1" x14ac:dyDescent="0.2">
      <c r="A262" s="98" t="s">
        <v>2664</v>
      </c>
      <c r="B262" s="62" t="s">
        <v>236</v>
      </c>
      <c r="C262" s="42" t="s">
        <v>77</v>
      </c>
      <c r="D262" s="43">
        <v>1144.01</v>
      </c>
      <c r="E262" s="43">
        <v>1110.7</v>
      </c>
      <c r="F262" s="43">
        <v>1074.45</v>
      </c>
      <c r="G262" s="43">
        <v>1062.44</v>
      </c>
      <c r="H262" s="43">
        <v>1106.68</v>
      </c>
      <c r="I262" s="43">
        <v>1158.5</v>
      </c>
      <c r="J262" s="43">
        <v>1528.55</v>
      </c>
      <c r="K262" s="43">
        <v>1718.29</v>
      </c>
      <c r="L262" s="43">
        <v>1828.68</v>
      </c>
      <c r="M262" s="43">
        <v>1839.38</v>
      </c>
      <c r="N262" s="43">
        <v>1853.13</v>
      </c>
      <c r="O262" s="43">
        <v>1874.19</v>
      </c>
      <c r="P262" s="43">
        <v>1858.48</v>
      </c>
      <c r="Q262" s="43">
        <v>1864.36</v>
      </c>
      <c r="R262" s="43">
        <v>1859.45</v>
      </c>
      <c r="S262" s="43">
        <v>1832.26</v>
      </c>
      <c r="T262" s="43">
        <v>1833.09</v>
      </c>
      <c r="U262" s="43">
        <v>1839.65</v>
      </c>
      <c r="V262" s="43">
        <v>1835.61</v>
      </c>
      <c r="W262" s="43">
        <v>1849.47</v>
      </c>
      <c r="X262" s="43">
        <v>1806.57</v>
      </c>
      <c r="Y262" s="43">
        <v>1726.1</v>
      </c>
      <c r="Z262" s="43">
        <v>1543.79</v>
      </c>
      <c r="AA262" s="43">
        <v>1167.17</v>
      </c>
    </row>
    <row r="263" spans="1:27" ht="12.75" hidden="1" customHeight="1" outlineLevel="1" x14ac:dyDescent="0.2">
      <c r="A263" s="98" t="s">
        <v>2665</v>
      </c>
      <c r="B263" s="62" t="s">
        <v>88</v>
      </c>
      <c r="C263" s="42" t="s">
        <v>77</v>
      </c>
      <c r="D263" s="43">
        <f>$D$168</f>
        <v>113.12</v>
      </c>
      <c r="E263" s="43">
        <f>$D$168</f>
        <v>113.12</v>
      </c>
      <c r="F263" s="43">
        <f t="shared" ref="F263:AA263" si="151">$D$168</f>
        <v>113.12</v>
      </c>
      <c r="G263" s="43">
        <f t="shared" si="151"/>
        <v>113.12</v>
      </c>
      <c r="H263" s="43">
        <f t="shared" si="151"/>
        <v>113.12</v>
      </c>
      <c r="I263" s="43">
        <f t="shared" si="151"/>
        <v>113.12</v>
      </c>
      <c r="J263" s="43">
        <f t="shared" si="151"/>
        <v>113.12</v>
      </c>
      <c r="K263" s="43">
        <f t="shared" si="151"/>
        <v>113.12</v>
      </c>
      <c r="L263" s="43">
        <f t="shared" si="151"/>
        <v>113.12</v>
      </c>
      <c r="M263" s="43">
        <f t="shared" si="151"/>
        <v>113.12</v>
      </c>
      <c r="N263" s="43">
        <f t="shared" si="151"/>
        <v>113.12</v>
      </c>
      <c r="O263" s="43">
        <f t="shared" si="151"/>
        <v>113.12</v>
      </c>
      <c r="P263" s="43">
        <f t="shared" si="151"/>
        <v>113.12</v>
      </c>
      <c r="Q263" s="43">
        <f t="shared" si="151"/>
        <v>113.12</v>
      </c>
      <c r="R263" s="43">
        <f t="shared" si="151"/>
        <v>113.12</v>
      </c>
      <c r="S263" s="43">
        <f t="shared" si="151"/>
        <v>113.12</v>
      </c>
      <c r="T263" s="43">
        <f t="shared" si="151"/>
        <v>113.12</v>
      </c>
      <c r="U263" s="43">
        <f t="shared" si="151"/>
        <v>113.12</v>
      </c>
      <c r="V263" s="43">
        <f t="shared" si="151"/>
        <v>113.12</v>
      </c>
      <c r="W263" s="43">
        <f t="shared" si="151"/>
        <v>113.12</v>
      </c>
      <c r="X263" s="43">
        <f t="shared" si="151"/>
        <v>113.12</v>
      </c>
      <c r="Y263" s="43">
        <f t="shared" si="151"/>
        <v>113.12</v>
      </c>
      <c r="Z263" s="43">
        <f t="shared" si="151"/>
        <v>113.12</v>
      </c>
      <c r="AA263" s="43">
        <f t="shared" si="151"/>
        <v>113.12</v>
      </c>
    </row>
    <row r="264" spans="1:27" ht="12.75" hidden="1" customHeight="1" outlineLevel="1" x14ac:dyDescent="0.2">
      <c r="A264" s="98" t="s">
        <v>2666</v>
      </c>
      <c r="B264" s="62" t="s">
        <v>81</v>
      </c>
      <c r="C264" s="42" t="s">
        <v>77</v>
      </c>
      <c r="D264" s="43">
        <v>6.71</v>
      </c>
      <c r="E264" s="43">
        <v>6.71</v>
      </c>
      <c r="F264" s="43">
        <v>6.71</v>
      </c>
      <c r="G264" s="43">
        <v>6.71</v>
      </c>
      <c r="H264" s="43">
        <v>6.71</v>
      </c>
      <c r="I264" s="43">
        <v>6.71</v>
      </c>
      <c r="J264" s="43">
        <v>6.71</v>
      </c>
      <c r="K264" s="43">
        <v>6.71</v>
      </c>
      <c r="L264" s="43">
        <v>6.71</v>
      </c>
      <c r="M264" s="43">
        <v>6.71</v>
      </c>
      <c r="N264" s="43">
        <v>6.71</v>
      </c>
      <c r="O264" s="43">
        <v>6.71</v>
      </c>
      <c r="P264" s="43">
        <v>6.71</v>
      </c>
      <c r="Q264" s="43">
        <v>6.71</v>
      </c>
      <c r="R264" s="43">
        <v>6.71</v>
      </c>
      <c r="S264" s="43">
        <v>6.71</v>
      </c>
      <c r="T264" s="43">
        <v>6.71</v>
      </c>
      <c r="U264" s="43">
        <v>6.71</v>
      </c>
      <c r="V264" s="43">
        <v>6.71</v>
      </c>
      <c r="W264" s="43">
        <v>6.71</v>
      </c>
      <c r="X264" s="43">
        <v>6.71</v>
      </c>
      <c r="Y264" s="43">
        <v>6.71</v>
      </c>
      <c r="Z264" s="43">
        <v>6.71</v>
      </c>
      <c r="AA264" s="43">
        <v>6.71</v>
      </c>
    </row>
    <row r="265" spans="1:27" ht="12.75" hidden="1" customHeight="1" outlineLevel="1" x14ac:dyDescent="0.2">
      <c r="A265" s="98" t="s">
        <v>2667</v>
      </c>
      <c r="B265" s="62" t="s">
        <v>79</v>
      </c>
      <c r="C265" s="42" t="s">
        <v>77</v>
      </c>
      <c r="D265" s="43">
        <f>$D$11</f>
        <v>110.23</v>
      </c>
      <c r="E265" s="43">
        <f t="shared" ref="E265:AA265" si="152">$D$11</f>
        <v>110.23</v>
      </c>
      <c r="F265" s="43">
        <f t="shared" si="152"/>
        <v>110.23</v>
      </c>
      <c r="G265" s="43">
        <f t="shared" si="152"/>
        <v>110.23</v>
      </c>
      <c r="H265" s="43">
        <f t="shared" si="152"/>
        <v>110.23</v>
      </c>
      <c r="I265" s="43">
        <f t="shared" si="152"/>
        <v>110.23</v>
      </c>
      <c r="J265" s="43">
        <f t="shared" si="152"/>
        <v>110.23</v>
      </c>
      <c r="K265" s="43">
        <f t="shared" si="152"/>
        <v>110.23</v>
      </c>
      <c r="L265" s="43">
        <f t="shared" si="152"/>
        <v>110.23</v>
      </c>
      <c r="M265" s="43">
        <f t="shared" si="152"/>
        <v>110.23</v>
      </c>
      <c r="N265" s="43">
        <f t="shared" si="152"/>
        <v>110.23</v>
      </c>
      <c r="O265" s="43">
        <f t="shared" si="152"/>
        <v>110.23</v>
      </c>
      <c r="P265" s="43">
        <f t="shared" si="152"/>
        <v>110.23</v>
      </c>
      <c r="Q265" s="43">
        <f t="shared" si="152"/>
        <v>110.23</v>
      </c>
      <c r="R265" s="43">
        <f t="shared" si="152"/>
        <v>110.23</v>
      </c>
      <c r="S265" s="43">
        <f t="shared" si="152"/>
        <v>110.23</v>
      </c>
      <c r="T265" s="43">
        <f t="shared" si="152"/>
        <v>110.23</v>
      </c>
      <c r="U265" s="43">
        <f t="shared" si="152"/>
        <v>110.23</v>
      </c>
      <c r="V265" s="43">
        <f t="shared" si="152"/>
        <v>110.23</v>
      </c>
      <c r="W265" s="43">
        <f t="shared" si="152"/>
        <v>110.23</v>
      </c>
      <c r="X265" s="43">
        <f t="shared" si="152"/>
        <v>110.23</v>
      </c>
      <c r="Y265" s="43">
        <f t="shared" si="152"/>
        <v>110.23</v>
      </c>
      <c r="Z265" s="43">
        <f t="shared" si="152"/>
        <v>110.23</v>
      </c>
      <c r="AA265" s="43">
        <f t="shared" si="152"/>
        <v>110.23</v>
      </c>
    </row>
    <row r="266" spans="1:27" ht="12.75" customHeight="1" collapsed="1" x14ac:dyDescent="0.2">
      <c r="A266" s="97" t="s">
        <v>2668</v>
      </c>
      <c r="B266" s="27" t="str">
        <f>"21"&amp;"."&amp;$B$801&amp;"."&amp;$B$802</f>
        <v>21.01.2023</v>
      </c>
      <c r="C266" s="89" t="s">
        <v>74</v>
      </c>
      <c r="D266" s="90">
        <f>ROUND(((D267+D268+D270+D269)/1000),5)</f>
        <v>1.4680899999999999</v>
      </c>
      <c r="E266" s="90">
        <f>ROUND(((E267+E268+E270+E269)/1000),5)</f>
        <v>1.40852</v>
      </c>
      <c r="F266" s="90">
        <f>ROUND(((F267+F268+F270+F269)/1000),5)</f>
        <v>1.35554</v>
      </c>
      <c r="G266" s="90">
        <f t="shared" ref="G266:AA266" si="153">ROUND(((G267+G268+G270+G269)/1000),5)</f>
        <v>1.3393600000000001</v>
      </c>
      <c r="H266" s="90">
        <f t="shared" si="153"/>
        <v>1.3574600000000001</v>
      </c>
      <c r="I266" s="90">
        <f t="shared" si="153"/>
        <v>1.3872</v>
      </c>
      <c r="J266" s="90">
        <f t="shared" si="153"/>
        <v>1.4446000000000001</v>
      </c>
      <c r="K266" s="90">
        <f t="shared" si="153"/>
        <v>1.7508300000000001</v>
      </c>
      <c r="L266" s="90">
        <f t="shared" si="153"/>
        <v>1.9027000000000001</v>
      </c>
      <c r="M266" s="90">
        <f t="shared" si="153"/>
        <v>1.9774499999999999</v>
      </c>
      <c r="N266" s="90">
        <f t="shared" si="153"/>
        <v>2.0275400000000001</v>
      </c>
      <c r="O266" s="90">
        <f t="shared" si="153"/>
        <v>2.0434800000000002</v>
      </c>
      <c r="P266" s="90">
        <f t="shared" si="153"/>
        <v>2.0343599999999999</v>
      </c>
      <c r="Q266" s="90">
        <f t="shared" si="153"/>
        <v>2.0359600000000002</v>
      </c>
      <c r="R266" s="90">
        <f t="shared" si="153"/>
        <v>1.9932700000000001</v>
      </c>
      <c r="S266" s="90">
        <f t="shared" si="153"/>
        <v>1.99956</v>
      </c>
      <c r="T266" s="90">
        <f t="shared" si="153"/>
        <v>2.0155799999999999</v>
      </c>
      <c r="U266" s="90">
        <f t="shared" si="153"/>
        <v>2.0436899999999998</v>
      </c>
      <c r="V266" s="90">
        <f t="shared" si="153"/>
        <v>2.0402300000000002</v>
      </c>
      <c r="W266" s="90">
        <f t="shared" si="153"/>
        <v>2.0175299999999998</v>
      </c>
      <c r="X266" s="90">
        <f t="shared" si="153"/>
        <v>2.0242800000000001</v>
      </c>
      <c r="Y266" s="90">
        <f t="shared" si="153"/>
        <v>1.9353100000000001</v>
      </c>
      <c r="Z266" s="90">
        <f t="shared" si="153"/>
        <v>1.79135</v>
      </c>
      <c r="AA266" s="90">
        <f t="shared" si="153"/>
        <v>1.42005</v>
      </c>
    </row>
    <row r="267" spans="1:27" ht="12.75" hidden="1" customHeight="1" outlineLevel="1" x14ac:dyDescent="0.2">
      <c r="A267" s="98" t="s">
        <v>2669</v>
      </c>
      <c r="B267" s="62" t="s">
        <v>236</v>
      </c>
      <c r="C267" s="42" t="s">
        <v>77</v>
      </c>
      <c r="D267" s="43">
        <v>1238.03</v>
      </c>
      <c r="E267" s="43">
        <v>1178.46</v>
      </c>
      <c r="F267" s="43">
        <v>1125.48</v>
      </c>
      <c r="G267" s="43">
        <v>1109.3</v>
      </c>
      <c r="H267" s="43">
        <v>1127.4000000000001</v>
      </c>
      <c r="I267" s="43">
        <v>1157.1400000000001</v>
      </c>
      <c r="J267" s="43">
        <v>1214.54</v>
      </c>
      <c r="K267" s="43">
        <v>1520.77</v>
      </c>
      <c r="L267" s="43">
        <v>1672.64</v>
      </c>
      <c r="M267" s="43">
        <v>1747.39</v>
      </c>
      <c r="N267" s="43">
        <v>1797.48</v>
      </c>
      <c r="O267" s="43">
        <v>1813.42</v>
      </c>
      <c r="P267" s="43">
        <v>1804.3</v>
      </c>
      <c r="Q267" s="43">
        <v>1805.9</v>
      </c>
      <c r="R267" s="43">
        <v>1763.21</v>
      </c>
      <c r="S267" s="43">
        <v>1769.5</v>
      </c>
      <c r="T267" s="43">
        <v>1785.52</v>
      </c>
      <c r="U267" s="43">
        <v>1813.63</v>
      </c>
      <c r="V267" s="43">
        <v>1810.17</v>
      </c>
      <c r="W267" s="43">
        <v>1787.47</v>
      </c>
      <c r="X267" s="43">
        <v>1794.22</v>
      </c>
      <c r="Y267" s="43">
        <v>1705.25</v>
      </c>
      <c r="Z267" s="43">
        <v>1561.29</v>
      </c>
      <c r="AA267" s="43">
        <v>1189.99</v>
      </c>
    </row>
    <row r="268" spans="1:27" ht="12.75" hidden="1" customHeight="1" outlineLevel="1" x14ac:dyDescent="0.2">
      <c r="A268" s="98" t="s">
        <v>2670</v>
      </c>
      <c r="B268" s="62" t="s">
        <v>88</v>
      </c>
      <c r="C268" s="42" t="s">
        <v>77</v>
      </c>
      <c r="D268" s="43">
        <f>$D$168</f>
        <v>113.12</v>
      </c>
      <c r="E268" s="43">
        <f>$D$168</f>
        <v>113.12</v>
      </c>
      <c r="F268" s="43">
        <f t="shared" ref="F268:AA268" si="154">$D$168</f>
        <v>113.12</v>
      </c>
      <c r="G268" s="43">
        <f t="shared" si="154"/>
        <v>113.12</v>
      </c>
      <c r="H268" s="43">
        <f t="shared" si="154"/>
        <v>113.12</v>
      </c>
      <c r="I268" s="43">
        <f t="shared" si="154"/>
        <v>113.12</v>
      </c>
      <c r="J268" s="43">
        <f t="shared" si="154"/>
        <v>113.12</v>
      </c>
      <c r="K268" s="43">
        <f t="shared" si="154"/>
        <v>113.12</v>
      </c>
      <c r="L268" s="43">
        <f t="shared" si="154"/>
        <v>113.12</v>
      </c>
      <c r="M268" s="43">
        <f t="shared" si="154"/>
        <v>113.12</v>
      </c>
      <c r="N268" s="43">
        <f t="shared" si="154"/>
        <v>113.12</v>
      </c>
      <c r="O268" s="43">
        <f t="shared" si="154"/>
        <v>113.12</v>
      </c>
      <c r="P268" s="43">
        <f t="shared" si="154"/>
        <v>113.12</v>
      </c>
      <c r="Q268" s="43">
        <f t="shared" si="154"/>
        <v>113.12</v>
      </c>
      <c r="R268" s="43">
        <f t="shared" si="154"/>
        <v>113.12</v>
      </c>
      <c r="S268" s="43">
        <f t="shared" si="154"/>
        <v>113.12</v>
      </c>
      <c r="T268" s="43">
        <f t="shared" si="154"/>
        <v>113.12</v>
      </c>
      <c r="U268" s="43">
        <f t="shared" si="154"/>
        <v>113.12</v>
      </c>
      <c r="V268" s="43">
        <f t="shared" si="154"/>
        <v>113.12</v>
      </c>
      <c r="W268" s="43">
        <f t="shared" si="154"/>
        <v>113.12</v>
      </c>
      <c r="X268" s="43">
        <f t="shared" si="154"/>
        <v>113.12</v>
      </c>
      <c r="Y268" s="43">
        <f t="shared" si="154"/>
        <v>113.12</v>
      </c>
      <c r="Z268" s="43">
        <f t="shared" si="154"/>
        <v>113.12</v>
      </c>
      <c r="AA268" s="43">
        <f t="shared" si="154"/>
        <v>113.12</v>
      </c>
    </row>
    <row r="269" spans="1:27" ht="12.75" hidden="1" customHeight="1" outlineLevel="1" x14ac:dyDescent="0.2">
      <c r="A269" s="98" t="s">
        <v>2671</v>
      </c>
      <c r="B269" s="62" t="s">
        <v>81</v>
      </c>
      <c r="C269" s="42" t="s">
        <v>77</v>
      </c>
      <c r="D269" s="43">
        <v>6.71</v>
      </c>
      <c r="E269" s="43">
        <v>6.71</v>
      </c>
      <c r="F269" s="43">
        <v>6.71</v>
      </c>
      <c r="G269" s="43">
        <v>6.71</v>
      </c>
      <c r="H269" s="43">
        <v>6.71</v>
      </c>
      <c r="I269" s="43">
        <v>6.71</v>
      </c>
      <c r="J269" s="43">
        <v>6.71</v>
      </c>
      <c r="K269" s="43">
        <v>6.71</v>
      </c>
      <c r="L269" s="43">
        <v>6.71</v>
      </c>
      <c r="M269" s="43">
        <v>6.71</v>
      </c>
      <c r="N269" s="43">
        <v>6.71</v>
      </c>
      <c r="O269" s="43">
        <v>6.71</v>
      </c>
      <c r="P269" s="43">
        <v>6.71</v>
      </c>
      <c r="Q269" s="43">
        <v>6.71</v>
      </c>
      <c r="R269" s="43">
        <v>6.71</v>
      </c>
      <c r="S269" s="43">
        <v>6.71</v>
      </c>
      <c r="T269" s="43">
        <v>6.71</v>
      </c>
      <c r="U269" s="43">
        <v>6.71</v>
      </c>
      <c r="V269" s="43">
        <v>6.71</v>
      </c>
      <c r="W269" s="43">
        <v>6.71</v>
      </c>
      <c r="X269" s="43">
        <v>6.71</v>
      </c>
      <c r="Y269" s="43">
        <v>6.71</v>
      </c>
      <c r="Z269" s="43">
        <v>6.71</v>
      </c>
      <c r="AA269" s="43">
        <v>6.71</v>
      </c>
    </row>
    <row r="270" spans="1:27" ht="12.75" hidden="1" customHeight="1" outlineLevel="1" x14ac:dyDescent="0.2">
      <c r="A270" s="98" t="s">
        <v>2672</v>
      </c>
      <c r="B270" s="62" t="s">
        <v>79</v>
      </c>
      <c r="C270" s="42" t="s">
        <v>77</v>
      </c>
      <c r="D270" s="43">
        <f>$D$11</f>
        <v>110.23</v>
      </c>
      <c r="E270" s="43">
        <f t="shared" ref="E270:AA270" si="155">$D$11</f>
        <v>110.23</v>
      </c>
      <c r="F270" s="43">
        <f t="shared" si="155"/>
        <v>110.23</v>
      </c>
      <c r="G270" s="43">
        <f t="shared" si="155"/>
        <v>110.23</v>
      </c>
      <c r="H270" s="43">
        <f t="shared" si="155"/>
        <v>110.23</v>
      </c>
      <c r="I270" s="43">
        <f t="shared" si="155"/>
        <v>110.23</v>
      </c>
      <c r="J270" s="43">
        <f t="shared" si="155"/>
        <v>110.23</v>
      </c>
      <c r="K270" s="43">
        <f t="shared" si="155"/>
        <v>110.23</v>
      </c>
      <c r="L270" s="43">
        <f t="shared" si="155"/>
        <v>110.23</v>
      </c>
      <c r="M270" s="43">
        <f t="shared" si="155"/>
        <v>110.23</v>
      </c>
      <c r="N270" s="43">
        <f t="shared" si="155"/>
        <v>110.23</v>
      </c>
      <c r="O270" s="43">
        <f t="shared" si="155"/>
        <v>110.23</v>
      </c>
      <c r="P270" s="43">
        <f t="shared" si="155"/>
        <v>110.23</v>
      </c>
      <c r="Q270" s="43">
        <f t="shared" si="155"/>
        <v>110.23</v>
      </c>
      <c r="R270" s="43">
        <f t="shared" si="155"/>
        <v>110.23</v>
      </c>
      <c r="S270" s="43">
        <f t="shared" si="155"/>
        <v>110.23</v>
      </c>
      <c r="T270" s="43">
        <f t="shared" si="155"/>
        <v>110.23</v>
      </c>
      <c r="U270" s="43">
        <f t="shared" si="155"/>
        <v>110.23</v>
      </c>
      <c r="V270" s="43">
        <f t="shared" si="155"/>
        <v>110.23</v>
      </c>
      <c r="W270" s="43">
        <f t="shared" si="155"/>
        <v>110.23</v>
      </c>
      <c r="X270" s="43">
        <f t="shared" si="155"/>
        <v>110.23</v>
      </c>
      <c r="Y270" s="43">
        <f t="shared" si="155"/>
        <v>110.23</v>
      </c>
      <c r="Z270" s="43">
        <f t="shared" si="155"/>
        <v>110.23</v>
      </c>
      <c r="AA270" s="43">
        <f t="shared" si="155"/>
        <v>110.23</v>
      </c>
    </row>
    <row r="271" spans="1:27" ht="12.75" customHeight="1" collapsed="1" x14ac:dyDescent="0.2">
      <c r="A271" s="97" t="s">
        <v>2673</v>
      </c>
      <c r="B271" s="27" t="str">
        <f>"22"&amp;"."&amp;$B$801&amp;"."&amp;$B$802</f>
        <v>22.01.2023</v>
      </c>
      <c r="C271" s="89" t="s">
        <v>74</v>
      </c>
      <c r="D271" s="90">
        <f>ROUND(((D272+D273+D275+D274)/1000),5)</f>
        <v>1.4147099999999999</v>
      </c>
      <c r="E271" s="90">
        <f>ROUND(((E272+E273+E275+E274)/1000),5)</f>
        <v>1.3493599999999999</v>
      </c>
      <c r="F271" s="90">
        <f>ROUND(((F272+F273+F275+F274)/1000),5)</f>
        <v>1.32948</v>
      </c>
      <c r="G271" s="90">
        <f t="shared" ref="G271:AA271" si="156">ROUND(((G272+G273+G275+G274)/1000),5)</f>
        <v>1.29897</v>
      </c>
      <c r="H271" s="90">
        <f t="shared" si="156"/>
        <v>1.3327599999999999</v>
      </c>
      <c r="I271" s="90">
        <f t="shared" si="156"/>
        <v>1.3371900000000001</v>
      </c>
      <c r="J271" s="90">
        <f t="shared" si="156"/>
        <v>1.37317</v>
      </c>
      <c r="K271" s="90">
        <f t="shared" si="156"/>
        <v>1.4754400000000001</v>
      </c>
      <c r="L271" s="90">
        <f t="shared" si="156"/>
        <v>1.73827</v>
      </c>
      <c r="M271" s="90">
        <f t="shared" si="156"/>
        <v>1.9028799999999999</v>
      </c>
      <c r="N271" s="90">
        <f t="shared" si="156"/>
        <v>1.9470099999999999</v>
      </c>
      <c r="O271" s="90">
        <f t="shared" si="156"/>
        <v>1.96472</v>
      </c>
      <c r="P271" s="90">
        <f t="shared" si="156"/>
        <v>1.96309</v>
      </c>
      <c r="Q271" s="90">
        <f t="shared" si="156"/>
        <v>1.96393</v>
      </c>
      <c r="R271" s="90">
        <f t="shared" si="156"/>
        <v>1.93868</v>
      </c>
      <c r="S271" s="90">
        <f t="shared" si="156"/>
        <v>1.9517800000000001</v>
      </c>
      <c r="T271" s="90">
        <f t="shared" si="156"/>
        <v>1.97292</v>
      </c>
      <c r="U271" s="90">
        <f t="shared" si="156"/>
        <v>2.00745</v>
      </c>
      <c r="V271" s="90">
        <f t="shared" si="156"/>
        <v>2.0095200000000002</v>
      </c>
      <c r="W271" s="90">
        <f t="shared" si="156"/>
        <v>2.0017999999999998</v>
      </c>
      <c r="X271" s="90">
        <f t="shared" si="156"/>
        <v>1.99441</v>
      </c>
      <c r="Y271" s="90">
        <f t="shared" si="156"/>
        <v>1.9426600000000001</v>
      </c>
      <c r="Z271" s="90">
        <f t="shared" si="156"/>
        <v>1.74315</v>
      </c>
      <c r="AA271" s="90">
        <f t="shared" si="156"/>
        <v>1.4106000000000001</v>
      </c>
    </row>
    <row r="272" spans="1:27" ht="12.75" hidden="1" customHeight="1" outlineLevel="1" x14ac:dyDescent="0.2">
      <c r="A272" s="98" t="s">
        <v>2674</v>
      </c>
      <c r="B272" s="62" t="s">
        <v>236</v>
      </c>
      <c r="C272" s="42" t="s">
        <v>77</v>
      </c>
      <c r="D272" s="43">
        <v>1184.6500000000001</v>
      </c>
      <c r="E272" s="43">
        <v>1119.3</v>
      </c>
      <c r="F272" s="43">
        <v>1099.42</v>
      </c>
      <c r="G272" s="43">
        <v>1068.9100000000001</v>
      </c>
      <c r="H272" s="43">
        <v>1102.7</v>
      </c>
      <c r="I272" s="43">
        <v>1107.1300000000001</v>
      </c>
      <c r="J272" s="43">
        <v>1143.1099999999999</v>
      </c>
      <c r="K272" s="43">
        <v>1245.3800000000001</v>
      </c>
      <c r="L272" s="43">
        <v>1508.21</v>
      </c>
      <c r="M272" s="43">
        <v>1672.82</v>
      </c>
      <c r="N272" s="43">
        <v>1716.95</v>
      </c>
      <c r="O272" s="43">
        <v>1734.66</v>
      </c>
      <c r="P272" s="43">
        <v>1733.03</v>
      </c>
      <c r="Q272" s="43">
        <v>1733.87</v>
      </c>
      <c r="R272" s="43">
        <v>1708.62</v>
      </c>
      <c r="S272" s="43">
        <v>1721.72</v>
      </c>
      <c r="T272" s="43">
        <v>1742.86</v>
      </c>
      <c r="U272" s="43">
        <v>1777.39</v>
      </c>
      <c r="V272" s="43">
        <v>1779.46</v>
      </c>
      <c r="W272" s="43">
        <v>1771.74</v>
      </c>
      <c r="X272" s="43">
        <v>1764.35</v>
      </c>
      <c r="Y272" s="43">
        <v>1712.6</v>
      </c>
      <c r="Z272" s="43">
        <v>1513.09</v>
      </c>
      <c r="AA272" s="43">
        <v>1180.54</v>
      </c>
    </row>
    <row r="273" spans="1:27" ht="12.75" hidden="1" customHeight="1" outlineLevel="1" x14ac:dyDescent="0.2">
      <c r="A273" s="98" t="s">
        <v>2675</v>
      </c>
      <c r="B273" s="62" t="s">
        <v>88</v>
      </c>
      <c r="C273" s="42" t="s">
        <v>77</v>
      </c>
      <c r="D273" s="43">
        <f>$D$168</f>
        <v>113.12</v>
      </c>
      <c r="E273" s="43">
        <f>$D$168</f>
        <v>113.12</v>
      </c>
      <c r="F273" s="43">
        <f t="shared" ref="F273:AA273" si="157">$D$168</f>
        <v>113.12</v>
      </c>
      <c r="G273" s="43">
        <f t="shared" si="157"/>
        <v>113.12</v>
      </c>
      <c r="H273" s="43">
        <f t="shared" si="157"/>
        <v>113.12</v>
      </c>
      <c r="I273" s="43">
        <f t="shared" si="157"/>
        <v>113.12</v>
      </c>
      <c r="J273" s="43">
        <f t="shared" si="157"/>
        <v>113.12</v>
      </c>
      <c r="K273" s="43">
        <f t="shared" si="157"/>
        <v>113.12</v>
      </c>
      <c r="L273" s="43">
        <f t="shared" si="157"/>
        <v>113.12</v>
      </c>
      <c r="M273" s="43">
        <f t="shared" si="157"/>
        <v>113.12</v>
      </c>
      <c r="N273" s="43">
        <f t="shared" si="157"/>
        <v>113.12</v>
      </c>
      <c r="O273" s="43">
        <f t="shared" si="157"/>
        <v>113.12</v>
      </c>
      <c r="P273" s="43">
        <f t="shared" si="157"/>
        <v>113.12</v>
      </c>
      <c r="Q273" s="43">
        <f t="shared" si="157"/>
        <v>113.12</v>
      </c>
      <c r="R273" s="43">
        <f t="shared" si="157"/>
        <v>113.12</v>
      </c>
      <c r="S273" s="43">
        <f t="shared" si="157"/>
        <v>113.12</v>
      </c>
      <c r="T273" s="43">
        <f t="shared" si="157"/>
        <v>113.12</v>
      </c>
      <c r="U273" s="43">
        <f t="shared" si="157"/>
        <v>113.12</v>
      </c>
      <c r="V273" s="43">
        <f t="shared" si="157"/>
        <v>113.12</v>
      </c>
      <c r="W273" s="43">
        <f t="shared" si="157"/>
        <v>113.12</v>
      </c>
      <c r="X273" s="43">
        <f t="shared" si="157"/>
        <v>113.12</v>
      </c>
      <c r="Y273" s="43">
        <f t="shared" si="157"/>
        <v>113.12</v>
      </c>
      <c r="Z273" s="43">
        <f t="shared" si="157"/>
        <v>113.12</v>
      </c>
      <c r="AA273" s="43">
        <f t="shared" si="157"/>
        <v>113.12</v>
      </c>
    </row>
    <row r="274" spans="1:27" ht="12.75" hidden="1" customHeight="1" outlineLevel="1" x14ac:dyDescent="0.2">
      <c r="A274" s="98" t="s">
        <v>2676</v>
      </c>
      <c r="B274" s="62" t="s">
        <v>81</v>
      </c>
      <c r="C274" s="42" t="s">
        <v>77</v>
      </c>
      <c r="D274" s="43">
        <v>6.71</v>
      </c>
      <c r="E274" s="43">
        <v>6.71</v>
      </c>
      <c r="F274" s="43">
        <v>6.71</v>
      </c>
      <c r="G274" s="43">
        <v>6.71</v>
      </c>
      <c r="H274" s="43">
        <v>6.71</v>
      </c>
      <c r="I274" s="43">
        <v>6.71</v>
      </c>
      <c r="J274" s="43">
        <v>6.71</v>
      </c>
      <c r="K274" s="43">
        <v>6.71</v>
      </c>
      <c r="L274" s="43">
        <v>6.71</v>
      </c>
      <c r="M274" s="43">
        <v>6.71</v>
      </c>
      <c r="N274" s="43">
        <v>6.71</v>
      </c>
      <c r="O274" s="43">
        <v>6.71</v>
      </c>
      <c r="P274" s="43">
        <v>6.71</v>
      </c>
      <c r="Q274" s="43">
        <v>6.71</v>
      </c>
      <c r="R274" s="43">
        <v>6.71</v>
      </c>
      <c r="S274" s="43">
        <v>6.71</v>
      </c>
      <c r="T274" s="43">
        <v>6.71</v>
      </c>
      <c r="U274" s="43">
        <v>6.71</v>
      </c>
      <c r="V274" s="43">
        <v>6.71</v>
      </c>
      <c r="W274" s="43">
        <v>6.71</v>
      </c>
      <c r="X274" s="43">
        <v>6.71</v>
      </c>
      <c r="Y274" s="43">
        <v>6.71</v>
      </c>
      <c r="Z274" s="43">
        <v>6.71</v>
      </c>
      <c r="AA274" s="43">
        <v>6.71</v>
      </c>
    </row>
    <row r="275" spans="1:27" ht="12.75" hidden="1" customHeight="1" outlineLevel="1" x14ac:dyDescent="0.2">
      <c r="A275" s="98" t="s">
        <v>2677</v>
      </c>
      <c r="B275" s="62" t="s">
        <v>79</v>
      </c>
      <c r="C275" s="42" t="s">
        <v>77</v>
      </c>
      <c r="D275" s="43">
        <f>$D$11</f>
        <v>110.23</v>
      </c>
      <c r="E275" s="43">
        <f t="shared" ref="E275:AA275" si="158">$D$11</f>
        <v>110.23</v>
      </c>
      <c r="F275" s="43">
        <f t="shared" si="158"/>
        <v>110.23</v>
      </c>
      <c r="G275" s="43">
        <f t="shared" si="158"/>
        <v>110.23</v>
      </c>
      <c r="H275" s="43">
        <f t="shared" si="158"/>
        <v>110.23</v>
      </c>
      <c r="I275" s="43">
        <f t="shared" si="158"/>
        <v>110.23</v>
      </c>
      <c r="J275" s="43">
        <f t="shared" si="158"/>
        <v>110.23</v>
      </c>
      <c r="K275" s="43">
        <f t="shared" si="158"/>
        <v>110.23</v>
      </c>
      <c r="L275" s="43">
        <f t="shared" si="158"/>
        <v>110.23</v>
      </c>
      <c r="M275" s="43">
        <f t="shared" si="158"/>
        <v>110.23</v>
      </c>
      <c r="N275" s="43">
        <f t="shared" si="158"/>
        <v>110.23</v>
      </c>
      <c r="O275" s="43">
        <f t="shared" si="158"/>
        <v>110.23</v>
      </c>
      <c r="P275" s="43">
        <f t="shared" si="158"/>
        <v>110.23</v>
      </c>
      <c r="Q275" s="43">
        <f t="shared" si="158"/>
        <v>110.23</v>
      </c>
      <c r="R275" s="43">
        <f t="shared" si="158"/>
        <v>110.23</v>
      </c>
      <c r="S275" s="43">
        <f t="shared" si="158"/>
        <v>110.23</v>
      </c>
      <c r="T275" s="43">
        <f t="shared" si="158"/>
        <v>110.23</v>
      </c>
      <c r="U275" s="43">
        <f t="shared" si="158"/>
        <v>110.23</v>
      </c>
      <c r="V275" s="43">
        <f t="shared" si="158"/>
        <v>110.23</v>
      </c>
      <c r="W275" s="43">
        <f t="shared" si="158"/>
        <v>110.23</v>
      </c>
      <c r="X275" s="43">
        <f t="shared" si="158"/>
        <v>110.23</v>
      </c>
      <c r="Y275" s="43">
        <f t="shared" si="158"/>
        <v>110.23</v>
      </c>
      <c r="Z275" s="43">
        <f t="shared" si="158"/>
        <v>110.23</v>
      </c>
      <c r="AA275" s="43">
        <f t="shared" si="158"/>
        <v>110.23</v>
      </c>
    </row>
    <row r="276" spans="1:27" ht="12.75" customHeight="1" collapsed="1" x14ac:dyDescent="0.2">
      <c r="A276" s="97" t="s">
        <v>2678</v>
      </c>
      <c r="B276" s="27" t="str">
        <f>"23"&amp;"."&amp;$B$801&amp;"."&amp;$B$802</f>
        <v>23.01.2023</v>
      </c>
      <c r="C276" s="89" t="s">
        <v>74</v>
      </c>
      <c r="D276" s="90">
        <f>ROUND(((D277+D278+D280+D279)/1000),5)</f>
        <v>1.37046</v>
      </c>
      <c r="E276" s="90">
        <f>ROUND(((E277+E278+E280+E279)/1000),5)</f>
        <v>1.3360099999999999</v>
      </c>
      <c r="F276" s="90">
        <f>ROUND(((F277+F278+F280+F279)/1000),5)</f>
        <v>1.28054</v>
      </c>
      <c r="G276" s="90">
        <f t="shared" ref="G276:AA276" si="159">ROUND(((G277+G278+G280+G279)/1000),5)</f>
        <v>1.2711300000000001</v>
      </c>
      <c r="H276" s="90">
        <f t="shared" si="159"/>
        <v>1.3080700000000001</v>
      </c>
      <c r="I276" s="90">
        <f t="shared" si="159"/>
        <v>1.369</v>
      </c>
      <c r="J276" s="90">
        <f t="shared" si="159"/>
        <v>1.6094200000000001</v>
      </c>
      <c r="K276" s="90">
        <f t="shared" si="159"/>
        <v>1.94337</v>
      </c>
      <c r="L276" s="90">
        <f t="shared" si="159"/>
        <v>2.0901299999999998</v>
      </c>
      <c r="M276" s="90">
        <f t="shared" si="159"/>
        <v>2.1174599999999999</v>
      </c>
      <c r="N276" s="90">
        <f t="shared" si="159"/>
        <v>2.1306400000000001</v>
      </c>
      <c r="O276" s="90">
        <f t="shared" si="159"/>
        <v>2.1604100000000002</v>
      </c>
      <c r="P276" s="90">
        <f t="shared" si="159"/>
        <v>2.1411899999999999</v>
      </c>
      <c r="Q276" s="90">
        <f t="shared" si="159"/>
        <v>2.14859</v>
      </c>
      <c r="R276" s="90">
        <f t="shared" si="159"/>
        <v>2.1433599999999999</v>
      </c>
      <c r="S276" s="90">
        <f t="shared" si="159"/>
        <v>2.1116299999999999</v>
      </c>
      <c r="T276" s="90">
        <f t="shared" si="159"/>
        <v>2.1148699999999998</v>
      </c>
      <c r="U276" s="90">
        <f t="shared" si="159"/>
        <v>2.1268600000000002</v>
      </c>
      <c r="V276" s="90">
        <f t="shared" si="159"/>
        <v>2.1222500000000002</v>
      </c>
      <c r="W276" s="90">
        <f t="shared" si="159"/>
        <v>2.1373899999999999</v>
      </c>
      <c r="X276" s="90">
        <f t="shared" si="159"/>
        <v>2.10589</v>
      </c>
      <c r="Y276" s="90">
        <f t="shared" si="159"/>
        <v>1.95852</v>
      </c>
      <c r="Z276" s="90">
        <f t="shared" si="159"/>
        <v>1.7360899999999999</v>
      </c>
      <c r="AA276" s="90">
        <f t="shared" si="159"/>
        <v>1.3703099999999999</v>
      </c>
    </row>
    <row r="277" spans="1:27" ht="12.75" hidden="1" customHeight="1" outlineLevel="1" x14ac:dyDescent="0.2">
      <c r="A277" s="98" t="s">
        <v>2679</v>
      </c>
      <c r="B277" s="62" t="s">
        <v>236</v>
      </c>
      <c r="C277" s="42" t="s">
        <v>77</v>
      </c>
      <c r="D277" s="43">
        <v>1140.4000000000001</v>
      </c>
      <c r="E277" s="43">
        <v>1105.95</v>
      </c>
      <c r="F277" s="43">
        <v>1050.48</v>
      </c>
      <c r="G277" s="43">
        <v>1041.07</v>
      </c>
      <c r="H277" s="43">
        <v>1078.01</v>
      </c>
      <c r="I277" s="43">
        <v>1138.94</v>
      </c>
      <c r="J277" s="43">
        <v>1379.36</v>
      </c>
      <c r="K277" s="43">
        <v>1713.31</v>
      </c>
      <c r="L277" s="43">
        <v>1860.07</v>
      </c>
      <c r="M277" s="43">
        <v>1887.4</v>
      </c>
      <c r="N277" s="43">
        <v>1900.58</v>
      </c>
      <c r="O277" s="43">
        <v>1930.35</v>
      </c>
      <c r="P277" s="43">
        <v>1911.13</v>
      </c>
      <c r="Q277" s="43">
        <v>1918.53</v>
      </c>
      <c r="R277" s="43">
        <v>1913.3</v>
      </c>
      <c r="S277" s="43">
        <v>1881.57</v>
      </c>
      <c r="T277" s="43">
        <v>1884.81</v>
      </c>
      <c r="U277" s="43">
        <v>1896.8</v>
      </c>
      <c r="V277" s="43">
        <v>1892.19</v>
      </c>
      <c r="W277" s="43">
        <v>1907.33</v>
      </c>
      <c r="X277" s="43">
        <v>1875.83</v>
      </c>
      <c r="Y277" s="43">
        <v>1728.46</v>
      </c>
      <c r="Z277" s="43">
        <v>1506.03</v>
      </c>
      <c r="AA277" s="43">
        <v>1140.25</v>
      </c>
    </row>
    <row r="278" spans="1:27" ht="12.75" hidden="1" customHeight="1" outlineLevel="1" x14ac:dyDescent="0.2">
      <c r="A278" s="98" t="s">
        <v>2680</v>
      </c>
      <c r="B278" s="62" t="s">
        <v>88</v>
      </c>
      <c r="C278" s="42" t="s">
        <v>77</v>
      </c>
      <c r="D278" s="43">
        <f>$D$168</f>
        <v>113.12</v>
      </c>
      <c r="E278" s="43">
        <f>$D$168</f>
        <v>113.12</v>
      </c>
      <c r="F278" s="43">
        <f t="shared" ref="F278:AA278" si="160">$D$168</f>
        <v>113.12</v>
      </c>
      <c r="G278" s="43">
        <f t="shared" si="160"/>
        <v>113.12</v>
      </c>
      <c r="H278" s="43">
        <f t="shared" si="160"/>
        <v>113.12</v>
      </c>
      <c r="I278" s="43">
        <f t="shared" si="160"/>
        <v>113.12</v>
      </c>
      <c r="J278" s="43">
        <f t="shared" si="160"/>
        <v>113.12</v>
      </c>
      <c r="K278" s="43">
        <f t="shared" si="160"/>
        <v>113.12</v>
      </c>
      <c r="L278" s="43">
        <f t="shared" si="160"/>
        <v>113.12</v>
      </c>
      <c r="M278" s="43">
        <f t="shared" si="160"/>
        <v>113.12</v>
      </c>
      <c r="N278" s="43">
        <f t="shared" si="160"/>
        <v>113.12</v>
      </c>
      <c r="O278" s="43">
        <f t="shared" si="160"/>
        <v>113.12</v>
      </c>
      <c r="P278" s="43">
        <f t="shared" si="160"/>
        <v>113.12</v>
      </c>
      <c r="Q278" s="43">
        <f t="shared" si="160"/>
        <v>113.12</v>
      </c>
      <c r="R278" s="43">
        <f t="shared" si="160"/>
        <v>113.12</v>
      </c>
      <c r="S278" s="43">
        <f t="shared" si="160"/>
        <v>113.12</v>
      </c>
      <c r="T278" s="43">
        <f t="shared" si="160"/>
        <v>113.12</v>
      </c>
      <c r="U278" s="43">
        <f t="shared" si="160"/>
        <v>113.12</v>
      </c>
      <c r="V278" s="43">
        <f t="shared" si="160"/>
        <v>113.12</v>
      </c>
      <c r="W278" s="43">
        <f t="shared" si="160"/>
        <v>113.12</v>
      </c>
      <c r="X278" s="43">
        <f t="shared" si="160"/>
        <v>113.12</v>
      </c>
      <c r="Y278" s="43">
        <f t="shared" si="160"/>
        <v>113.12</v>
      </c>
      <c r="Z278" s="43">
        <f t="shared" si="160"/>
        <v>113.12</v>
      </c>
      <c r="AA278" s="43">
        <f t="shared" si="160"/>
        <v>113.12</v>
      </c>
    </row>
    <row r="279" spans="1:27" ht="12.75" hidden="1" customHeight="1" outlineLevel="1" x14ac:dyDescent="0.2">
      <c r="A279" s="98" t="s">
        <v>2681</v>
      </c>
      <c r="B279" s="62" t="s">
        <v>81</v>
      </c>
      <c r="C279" s="42" t="s">
        <v>77</v>
      </c>
      <c r="D279" s="43">
        <v>6.71</v>
      </c>
      <c r="E279" s="43">
        <v>6.71</v>
      </c>
      <c r="F279" s="43">
        <v>6.71</v>
      </c>
      <c r="G279" s="43">
        <v>6.71</v>
      </c>
      <c r="H279" s="43">
        <v>6.71</v>
      </c>
      <c r="I279" s="43">
        <v>6.71</v>
      </c>
      <c r="J279" s="43">
        <v>6.71</v>
      </c>
      <c r="K279" s="43">
        <v>6.71</v>
      </c>
      <c r="L279" s="43">
        <v>6.71</v>
      </c>
      <c r="M279" s="43">
        <v>6.71</v>
      </c>
      <c r="N279" s="43">
        <v>6.71</v>
      </c>
      <c r="O279" s="43">
        <v>6.71</v>
      </c>
      <c r="P279" s="43">
        <v>6.71</v>
      </c>
      <c r="Q279" s="43">
        <v>6.71</v>
      </c>
      <c r="R279" s="43">
        <v>6.71</v>
      </c>
      <c r="S279" s="43">
        <v>6.71</v>
      </c>
      <c r="T279" s="43">
        <v>6.71</v>
      </c>
      <c r="U279" s="43">
        <v>6.71</v>
      </c>
      <c r="V279" s="43">
        <v>6.71</v>
      </c>
      <c r="W279" s="43">
        <v>6.71</v>
      </c>
      <c r="X279" s="43">
        <v>6.71</v>
      </c>
      <c r="Y279" s="43">
        <v>6.71</v>
      </c>
      <c r="Z279" s="43">
        <v>6.71</v>
      </c>
      <c r="AA279" s="43">
        <v>6.71</v>
      </c>
    </row>
    <row r="280" spans="1:27" ht="12.75" hidden="1" customHeight="1" outlineLevel="1" x14ac:dyDescent="0.2">
      <c r="A280" s="98" t="s">
        <v>2682</v>
      </c>
      <c r="B280" s="62" t="s">
        <v>79</v>
      </c>
      <c r="C280" s="42" t="s">
        <v>77</v>
      </c>
      <c r="D280" s="43">
        <f>$D$11</f>
        <v>110.23</v>
      </c>
      <c r="E280" s="43">
        <f t="shared" ref="E280:AA280" si="161">$D$11</f>
        <v>110.23</v>
      </c>
      <c r="F280" s="43">
        <f t="shared" si="161"/>
        <v>110.23</v>
      </c>
      <c r="G280" s="43">
        <f t="shared" si="161"/>
        <v>110.23</v>
      </c>
      <c r="H280" s="43">
        <f t="shared" si="161"/>
        <v>110.23</v>
      </c>
      <c r="I280" s="43">
        <f t="shared" si="161"/>
        <v>110.23</v>
      </c>
      <c r="J280" s="43">
        <f t="shared" si="161"/>
        <v>110.23</v>
      </c>
      <c r="K280" s="43">
        <f t="shared" si="161"/>
        <v>110.23</v>
      </c>
      <c r="L280" s="43">
        <f t="shared" si="161"/>
        <v>110.23</v>
      </c>
      <c r="M280" s="43">
        <f t="shared" si="161"/>
        <v>110.23</v>
      </c>
      <c r="N280" s="43">
        <f t="shared" si="161"/>
        <v>110.23</v>
      </c>
      <c r="O280" s="43">
        <f t="shared" si="161"/>
        <v>110.23</v>
      </c>
      <c r="P280" s="43">
        <f t="shared" si="161"/>
        <v>110.23</v>
      </c>
      <c r="Q280" s="43">
        <f t="shared" si="161"/>
        <v>110.23</v>
      </c>
      <c r="R280" s="43">
        <f t="shared" si="161"/>
        <v>110.23</v>
      </c>
      <c r="S280" s="43">
        <f t="shared" si="161"/>
        <v>110.23</v>
      </c>
      <c r="T280" s="43">
        <f t="shared" si="161"/>
        <v>110.23</v>
      </c>
      <c r="U280" s="43">
        <f t="shared" si="161"/>
        <v>110.23</v>
      </c>
      <c r="V280" s="43">
        <f t="shared" si="161"/>
        <v>110.23</v>
      </c>
      <c r="W280" s="43">
        <f t="shared" si="161"/>
        <v>110.23</v>
      </c>
      <c r="X280" s="43">
        <f t="shared" si="161"/>
        <v>110.23</v>
      </c>
      <c r="Y280" s="43">
        <f t="shared" si="161"/>
        <v>110.23</v>
      </c>
      <c r="Z280" s="43">
        <f t="shared" si="161"/>
        <v>110.23</v>
      </c>
      <c r="AA280" s="43">
        <f t="shared" si="161"/>
        <v>110.23</v>
      </c>
    </row>
    <row r="281" spans="1:27" ht="12.75" customHeight="1" collapsed="1" x14ac:dyDescent="0.2">
      <c r="A281" s="97" t="s">
        <v>2683</v>
      </c>
      <c r="B281" s="27" t="str">
        <f>"24"&amp;"."&amp;$B$801&amp;"."&amp;$B$802</f>
        <v>24.01.2023</v>
      </c>
      <c r="C281" s="89" t="s">
        <v>74</v>
      </c>
      <c r="D281" s="90">
        <f>ROUND(((D282+D283+D285+D284)/1000),5)</f>
        <v>1.3660300000000001</v>
      </c>
      <c r="E281" s="90">
        <f>ROUND(((E282+E283+E285+E284)/1000),5)</f>
        <v>1.30871</v>
      </c>
      <c r="F281" s="90">
        <f>ROUND(((F282+F283+F285+F284)/1000),5)</f>
        <v>1.29111</v>
      </c>
      <c r="G281" s="90">
        <f t="shared" ref="G281:AA281" si="162">ROUND(((G282+G283+G285+G284)/1000),5)</f>
        <v>1.29159</v>
      </c>
      <c r="H281" s="90">
        <f t="shared" si="162"/>
        <v>1.33934</v>
      </c>
      <c r="I281" s="90">
        <f t="shared" si="162"/>
        <v>1.4105300000000001</v>
      </c>
      <c r="J281" s="90">
        <f t="shared" si="162"/>
        <v>1.77427</v>
      </c>
      <c r="K281" s="90">
        <f t="shared" si="162"/>
        <v>1.9741500000000001</v>
      </c>
      <c r="L281" s="90">
        <f t="shared" si="162"/>
        <v>2.0866099999999999</v>
      </c>
      <c r="M281" s="90">
        <f t="shared" si="162"/>
        <v>2.1034999999999999</v>
      </c>
      <c r="N281" s="90">
        <f t="shared" si="162"/>
        <v>2.1159500000000002</v>
      </c>
      <c r="O281" s="90">
        <f t="shared" si="162"/>
        <v>2.1372900000000001</v>
      </c>
      <c r="P281" s="90">
        <f t="shared" si="162"/>
        <v>2.1262300000000001</v>
      </c>
      <c r="Q281" s="90">
        <f t="shared" si="162"/>
        <v>2.1314199999999999</v>
      </c>
      <c r="R281" s="90">
        <f t="shared" si="162"/>
        <v>2.1301899999999998</v>
      </c>
      <c r="S281" s="90">
        <f t="shared" si="162"/>
        <v>2.1023999999999998</v>
      </c>
      <c r="T281" s="90">
        <f t="shared" si="162"/>
        <v>2.1021999999999998</v>
      </c>
      <c r="U281" s="90">
        <f t="shared" si="162"/>
        <v>2.1128999999999998</v>
      </c>
      <c r="V281" s="90">
        <f t="shared" si="162"/>
        <v>2.1108500000000001</v>
      </c>
      <c r="W281" s="90">
        <f t="shared" si="162"/>
        <v>2.1234999999999999</v>
      </c>
      <c r="X281" s="90">
        <f t="shared" si="162"/>
        <v>2.0778599999999998</v>
      </c>
      <c r="Y281" s="90">
        <f t="shared" si="162"/>
        <v>2.0051199999999998</v>
      </c>
      <c r="Z281" s="90">
        <f t="shared" si="162"/>
        <v>1.85023</v>
      </c>
      <c r="AA281" s="90">
        <f t="shared" si="162"/>
        <v>1.41377</v>
      </c>
    </row>
    <row r="282" spans="1:27" ht="12.75" hidden="1" customHeight="1" outlineLevel="1" x14ac:dyDescent="0.2">
      <c r="A282" s="98" t="s">
        <v>2684</v>
      </c>
      <c r="B282" s="62" t="s">
        <v>236</v>
      </c>
      <c r="C282" s="42" t="s">
        <v>77</v>
      </c>
      <c r="D282" s="43">
        <v>1135.97</v>
      </c>
      <c r="E282" s="43">
        <v>1078.6500000000001</v>
      </c>
      <c r="F282" s="43">
        <v>1061.05</v>
      </c>
      <c r="G282" s="43">
        <v>1061.53</v>
      </c>
      <c r="H282" s="43">
        <v>1109.28</v>
      </c>
      <c r="I282" s="43">
        <v>1180.47</v>
      </c>
      <c r="J282" s="43">
        <v>1544.21</v>
      </c>
      <c r="K282" s="43">
        <v>1744.09</v>
      </c>
      <c r="L282" s="43">
        <v>1856.55</v>
      </c>
      <c r="M282" s="43">
        <v>1873.44</v>
      </c>
      <c r="N282" s="43">
        <v>1885.89</v>
      </c>
      <c r="O282" s="43">
        <v>1907.23</v>
      </c>
      <c r="P282" s="43">
        <v>1896.17</v>
      </c>
      <c r="Q282" s="43">
        <v>1901.36</v>
      </c>
      <c r="R282" s="43">
        <v>1900.13</v>
      </c>
      <c r="S282" s="43">
        <v>1872.34</v>
      </c>
      <c r="T282" s="43">
        <v>1872.14</v>
      </c>
      <c r="U282" s="43">
        <v>1882.84</v>
      </c>
      <c r="V282" s="43">
        <v>1880.79</v>
      </c>
      <c r="W282" s="43">
        <v>1893.44</v>
      </c>
      <c r="X282" s="43">
        <v>1847.8</v>
      </c>
      <c r="Y282" s="43">
        <v>1775.06</v>
      </c>
      <c r="Z282" s="43">
        <v>1620.17</v>
      </c>
      <c r="AA282" s="43">
        <v>1183.71</v>
      </c>
    </row>
    <row r="283" spans="1:27" ht="12.75" hidden="1" customHeight="1" outlineLevel="1" x14ac:dyDescent="0.2">
      <c r="A283" s="98" t="s">
        <v>2685</v>
      </c>
      <c r="B283" s="62" t="s">
        <v>88</v>
      </c>
      <c r="C283" s="42" t="s">
        <v>77</v>
      </c>
      <c r="D283" s="43">
        <f>$D$168</f>
        <v>113.12</v>
      </c>
      <c r="E283" s="43">
        <f>$D$168</f>
        <v>113.12</v>
      </c>
      <c r="F283" s="43">
        <f t="shared" ref="F283:AA283" si="163">$D$168</f>
        <v>113.12</v>
      </c>
      <c r="G283" s="43">
        <f t="shared" si="163"/>
        <v>113.12</v>
      </c>
      <c r="H283" s="43">
        <f t="shared" si="163"/>
        <v>113.12</v>
      </c>
      <c r="I283" s="43">
        <f t="shared" si="163"/>
        <v>113.12</v>
      </c>
      <c r="J283" s="43">
        <f t="shared" si="163"/>
        <v>113.12</v>
      </c>
      <c r="K283" s="43">
        <f t="shared" si="163"/>
        <v>113.12</v>
      </c>
      <c r="L283" s="43">
        <f t="shared" si="163"/>
        <v>113.12</v>
      </c>
      <c r="M283" s="43">
        <f t="shared" si="163"/>
        <v>113.12</v>
      </c>
      <c r="N283" s="43">
        <f t="shared" si="163"/>
        <v>113.12</v>
      </c>
      <c r="O283" s="43">
        <f t="shared" si="163"/>
        <v>113.12</v>
      </c>
      <c r="P283" s="43">
        <f t="shared" si="163"/>
        <v>113.12</v>
      </c>
      <c r="Q283" s="43">
        <f t="shared" si="163"/>
        <v>113.12</v>
      </c>
      <c r="R283" s="43">
        <f t="shared" si="163"/>
        <v>113.12</v>
      </c>
      <c r="S283" s="43">
        <f t="shared" si="163"/>
        <v>113.12</v>
      </c>
      <c r="T283" s="43">
        <f t="shared" si="163"/>
        <v>113.12</v>
      </c>
      <c r="U283" s="43">
        <f t="shared" si="163"/>
        <v>113.12</v>
      </c>
      <c r="V283" s="43">
        <f t="shared" si="163"/>
        <v>113.12</v>
      </c>
      <c r="W283" s="43">
        <f t="shared" si="163"/>
        <v>113.12</v>
      </c>
      <c r="X283" s="43">
        <f t="shared" si="163"/>
        <v>113.12</v>
      </c>
      <c r="Y283" s="43">
        <f t="shared" si="163"/>
        <v>113.12</v>
      </c>
      <c r="Z283" s="43">
        <f t="shared" si="163"/>
        <v>113.12</v>
      </c>
      <c r="AA283" s="43">
        <f t="shared" si="163"/>
        <v>113.12</v>
      </c>
    </row>
    <row r="284" spans="1:27" ht="12.75" hidden="1" customHeight="1" outlineLevel="1" x14ac:dyDescent="0.2">
      <c r="A284" s="98" t="s">
        <v>2686</v>
      </c>
      <c r="B284" s="62" t="s">
        <v>81</v>
      </c>
      <c r="C284" s="42" t="s">
        <v>77</v>
      </c>
      <c r="D284" s="43">
        <v>6.71</v>
      </c>
      <c r="E284" s="43">
        <v>6.71</v>
      </c>
      <c r="F284" s="43">
        <v>6.71</v>
      </c>
      <c r="G284" s="43">
        <v>6.71</v>
      </c>
      <c r="H284" s="43">
        <v>6.71</v>
      </c>
      <c r="I284" s="43">
        <v>6.71</v>
      </c>
      <c r="J284" s="43">
        <v>6.71</v>
      </c>
      <c r="K284" s="43">
        <v>6.71</v>
      </c>
      <c r="L284" s="43">
        <v>6.71</v>
      </c>
      <c r="M284" s="43">
        <v>6.71</v>
      </c>
      <c r="N284" s="43">
        <v>6.71</v>
      </c>
      <c r="O284" s="43">
        <v>6.71</v>
      </c>
      <c r="P284" s="43">
        <v>6.71</v>
      </c>
      <c r="Q284" s="43">
        <v>6.71</v>
      </c>
      <c r="R284" s="43">
        <v>6.71</v>
      </c>
      <c r="S284" s="43">
        <v>6.71</v>
      </c>
      <c r="T284" s="43">
        <v>6.71</v>
      </c>
      <c r="U284" s="43">
        <v>6.71</v>
      </c>
      <c r="V284" s="43">
        <v>6.71</v>
      </c>
      <c r="W284" s="43">
        <v>6.71</v>
      </c>
      <c r="X284" s="43">
        <v>6.71</v>
      </c>
      <c r="Y284" s="43">
        <v>6.71</v>
      </c>
      <c r="Z284" s="43">
        <v>6.71</v>
      </c>
      <c r="AA284" s="43">
        <v>6.71</v>
      </c>
    </row>
    <row r="285" spans="1:27" ht="12.75" hidden="1" customHeight="1" outlineLevel="1" x14ac:dyDescent="0.2">
      <c r="A285" s="98" t="s">
        <v>2687</v>
      </c>
      <c r="B285" s="62" t="s">
        <v>79</v>
      </c>
      <c r="C285" s="42" t="s">
        <v>77</v>
      </c>
      <c r="D285" s="43">
        <f>$D$11</f>
        <v>110.23</v>
      </c>
      <c r="E285" s="43">
        <f t="shared" ref="E285:AA285" si="164">$D$11</f>
        <v>110.23</v>
      </c>
      <c r="F285" s="43">
        <f t="shared" si="164"/>
        <v>110.23</v>
      </c>
      <c r="G285" s="43">
        <f t="shared" si="164"/>
        <v>110.23</v>
      </c>
      <c r="H285" s="43">
        <f t="shared" si="164"/>
        <v>110.23</v>
      </c>
      <c r="I285" s="43">
        <f t="shared" si="164"/>
        <v>110.23</v>
      </c>
      <c r="J285" s="43">
        <f t="shared" si="164"/>
        <v>110.23</v>
      </c>
      <c r="K285" s="43">
        <f t="shared" si="164"/>
        <v>110.23</v>
      </c>
      <c r="L285" s="43">
        <f t="shared" si="164"/>
        <v>110.23</v>
      </c>
      <c r="M285" s="43">
        <f t="shared" si="164"/>
        <v>110.23</v>
      </c>
      <c r="N285" s="43">
        <f t="shared" si="164"/>
        <v>110.23</v>
      </c>
      <c r="O285" s="43">
        <f t="shared" si="164"/>
        <v>110.23</v>
      </c>
      <c r="P285" s="43">
        <f t="shared" si="164"/>
        <v>110.23</v>
      </c>
      <c r="Q285" s="43">
        <f t="shared" si="164"/>
        <v>110.23</v>
      </c>
      <c r="R285" s="43">
        <f t="shared" si="164"/>
        <v>110.23</v>
      </c>
      <c r="S285" s="43">
        <f t="shared" si="164"/>
        <v>110.23</v>
      </c>
      <c r="T285" s="43">
        <f t="shared" si="164"/>
        <v>110.23</v>
      </c>
      <c r="U285" s="43">
        <f t="shared" si="164"/>
        <v>110.23</v>
      </c>
      <c r="V285" s="43">
        <f t="shared" si="164"/>
        <v>110.23</v>
      </c>
      <c r="W285" s="43">
        <f t="shared" si="164"/>
        <v>110.23</v>
      </c>
      <c r="X285" s="43">
        <f t="shared" si="164"/>
        <v>110.23</v>
      </c>
      <c r="Y285" s="43">
        <f t="shared" si="164"/>
        <v>110.23</v>
      </c>
      <c r="Z285" s="43">
        <f t="shared" si="164"/>
        <v>110.23</v>
      </c>
      <c r="AA285" s="43">
        <f t="shared" si="164"/>
        <v>110.23</v>
      </c>
    </row>
    <row r="286" spans="1:27" ht="12.75" customHeight="1" collapsed="1" x14ac:dyDescent="0.2">
      <c r="A286" s="97" t="s">
        <v>2688</v>
      </c>
      <c r="B286" s="27" t="str">
        <f>"25"&amp;"."&amp;$B$801&amp;"."&amp;$B$802</f>
        <v>25.01.2023</v>
      </c>
      <c r="C286" s="89" t="s">
        <v>74</v>
      </c>
      <c r="D286" s="90">
        <f>ROUND(((D287+D288+D290+D289)/1000),5)</f>
        <v>1.3677900000000001</v>
      </c>
      <c r="E286" s="90">
        <f>ROUND(((E287+E288+E290+E289)/1000),5)</f>
        <v>1.33247</v>
      </c>
      <c r="F286" s="90">
        <f>ROUND(((F287+F288+F290+F289)/1000),5)</f>
        <v>1.3010999999999999</v>
      </c>
      <c r="G286" s="90">
        <f t="shared" ref="G286:AA286" si="165">ROUND(((G287+G288+G290+G289)/1000),5)</f>
        <v>1.3027500000000001</v>
      </c>
      <c r="H286" s="90">
        <f t="shared" si="165"/>
        <v>1.35928</v>
      </c>
      <c r="I286" s="90">
        <f t="shared" si="165"/>
        <v>1.40717</v>
      </c>
      <c r="J286" s="90">
        <f t="shared" si="165"/>
        <v>1.7766599999999999</v>
      </c>
      <c r="K286" s="90">
        <f t="shared" si="165"/>
        <v>2.02888</v>
      </c>
      <c r="L286" s="90">
        <f t="shared" si="165"/>
        <v>2.1335000000000002</v>
      </c>
      <c r="M286" s="90">
        <f t="shared" si="165"/>
        <v>2.1471300000000002</v>
      </c>
      <c r="N286" s="90">
        <f t="shared" si="165"/>
        <v>2.1626699999999999</v>
      </c>
      <c r="O286" s="90">
        <f t="shared" si="165"/>
        <v>2.1859700000000002</v>
      </c>
      <c r="P286" s="90">
        <f t="shared" si="165"/>
        <v>2.1706099999999999</v>
      </c>
      <c r="Q286" s="90">
        <f t="shared" si="165"/>
        <v>2.1756899999999999</v>
      </c>
      <c r="R286" s="90">
        <f t="shared" si="165"/>
        <v>2.1728100000000001</v>
      </c>
      <c r="S286" s="90">
        <f t="shared" si="165"/>
        <v>2.1436600000000001</v>
      </c>
      <c r="T286" s="90">
        <f t="shared" si="165"/>
        <v>2.1423399999999999</v>
      </c>
      <c r="U286" s="90">
        <f t="shared" si="165"/>
        <v>2.15618</v>
      </c>
      <c r="V286" s="90">
        <f t="shared" si="165"/>
        <v>2.1526900000000002</v>
      </c>
      <c r="W286" s="90">
        <f t="shared" si="165"/>
        <v>2.1674899999999999</v>
      </c>
      <c r="X286" s="90">
        <f t="shared" si="165"/>
        <v>2.1360000000000001</v>
      </c>
      <c r="Y286" s="90">
        <f t="shared" si="165"/>
        <v>2.0200100000000001</v>
      </c>
      <c r="Z286" s="90">
        <f t="shared" si="165"/>
        <v>1.8618399999999999</v>
      </c>
      <c r="AA286" s="90">
        <f t="shared" si="165"/>
        <v>1.4253199999999999</v>
      </c>
    </row>
    <row r="287" spans="1:27" ht="12.75" hidden="1" customHeight="1" outlineLevel="1" x14ac:dyDescent="0.2">
      <c r="A287" s="98" t="s">
        <v>2689</v>
      </c>
      <c r="B287" s="62" t="s">
        <v>236</v>
      </c>
      <c r="C287" s="42" t="s">
        <v>77</v>
      </c>
      <c r="D287" s="43">
        <v>1137.73</v>
      </c>
      <c r="E287" s="43">
        <v>1102.4100000000001</v>
      </c>
      <c r="F287" s="43">
        <v>1071.04</v>
      </c>
      <c r="G287" s="43">
        <v>1072.69</v>
      </c>
      <c r="H287" s="43">
        <v>1129.22</v>
      </c>
      <c r="I287" s="43">
        <v>1177.1099999999999</v>
      </c>
      <c r="J287" s="43">
        <v>1546.6</v>
      </c>
      <c r="K287" s="43">
        <v>1798.82</v>
      </c>
      <c r="L287" s="43">
        <v>1903.44</v>
      </c>
      <c r="M287" s="43">
        <v>1917.07</v>
      </c>
      <c r="N287" s="43">
        <v>1932.61</v>
      </c>
      <c r="O287" s="43">
        <v>1955.91</v>
      </c>
      <c r="P287" s="43">
        <v>1940.55</v>
      </c>
      <c r="Q287" s="43">
        <v>1945.63</v>
      </c>
      <c r="R287" s="43">
        <v>1942.75</v>
      </c>
      <c r="S287" s="43">
        <v>1913.6</v>
      </c>
      <c r="T287" s="43">
        <v>1912.28</v>
      </c>
      <c r="U287" s="43">
        <v>1926.12</v>
      </c>
      <c r="V287" s="43">
        <v>1922.63</v>
      </c>
      <c r="W287" s="43">
        <v>1937.43</v>
      </c>
      <c r="X287" s="43">
        <v>1905.94</v>
      </c>
      <c r="Y287" s="43">
        <v>1789.95</v>
      </c>
      <c r="Z287" s="43">
        <v>1631.78</v>
      </c>
      <c r="AA287" s="43">
        <v>1195.26</v>
      </c>
    </row>
    <row r="288" spans="1:27" ht="12.75" hidden="1" customHeight="1" outlineLevel="1" x14ac:dyDescent="0.2">
      <c r="A288" s="98" t="s">
        <v>2690</v>
      </c>
      <c r="B288" s="62" t="s">
        <v>88</v>
      </c>
      <c r="C288" s="42" t="s">
        <v>77</v>
      </c>
      <c r="D288" s="43">
        <f>$D$168</f>
        <v>113.12</v>
      </c>
      <c r="E288" s="43">
        <f>$D$168</f>
        <v>113.12</v>
      </c>
      <c r="F288" s="43">
        <f t="shared" ref="F288:AA288" si="166">$D$168</f>
        <v>113.12</v>
      </c>
      <c r="G288" s="43">
        <f t="shared" si="166"/>
        <v>113.12</v>
      </c>
      <c r="H288" s="43">
        <f t="shared" si="166"/>
        <v>113.12</v>
      </c>
      <c r="I288" s="43">
        <f t="shared" si="166"/>
        <v>113.12</v>
      </c>
      <c r="J288" s="43">
        <f t="shared" si="166"/>
        <v>113.12</v>
      </c>
      <c r="K288" s="43">
        <f t="shared" si="166"/>
        <v>113.12</v>
      </c>
      <c r="L288" s="43">
        <f t="shared" si="166"/>
        <v>113.12</v>
      </c>
      <c r="M288" s="43">
        <f t="shared" si="166"/>
        <v>113.12</v>
      </c>
      <c r="N288" s="43">
        <f t="shared" si="166"/>
        <v>113.12</v>
      </c>
      <c r="O288" s="43">
        <f t="shared" si="166"/>
        <v>113.12</v>
      </c>
      <c r="P288" s="43">
        <f t="shared" si="166"/>
        <v>113.12</v>
      </c>
      <c r="Q288" s="43">
        <f t="shared" si="166"/>
        <v>113.12</v>
      </c>
      <c r="R288" s="43">
        <f t="shared" si="166"/>
        <v>113.12</v>
      </c>
      <c r="S288" s="43">
        <f t="shared" si="166"/>
        <v>113.12</v>
      </c>
      <c r="T288" s="43">
        <f t="shared" si="166"/>
        <v>113.12</v>
      </c>
      <c r="U288" s="43">
        <f t="shared" si="166"/>
        <v>113.12</v>
      </c>
      <c r="V288" s="43">
        <f t="shared" si="166"/>
        <v>113.12</v>
      </c>
      <c r="W288" s="43">
        <f t="shared" si="166"/>
        <v>113.12</v>
      </c>
      <c r="X288" s="43">
        <f t="shared" si="166"/>
        <v>113.12</v>
      </c>
      <c r="Y288" s="43">
        <f t="shared" si="166"/>
        <v>113.12</v>
      </c>
      <c r="Z288" s="43">
        <f t="shared" si="166"/>
        <v>113.12</v>
      </c>
      <c r="AA288" s="43">
        <f t="shared" si="166"/>
        <v>113.12</v>
      </c>
    </row>
    <row r="289" spans="1:27" ht="12.75" hidden="1" customHeight="1" outlineLevel="1" x14ac:dyDescent="0.2">
      <c r="A289" s="98" t="s">
        <v>2691</v>
      </c>
      <c r="B289" s="62" t="s">
        <v>81</v>
      </c>
      <c r="C289" s="42" t="s">
        <v>77</v>
      </c>
      <c r="D289" s="43">
        <v>6.71</v>
      </c>
      <c r="E289" s="43">
        <v>6.71</v>
      </c>
      <c r="F289" s="43">
        <v>6.71</v>
      </c>
      <c r="G289" s="43">
        <v>6.71</v>
      </c>
      <c r="H289" s="43">
        <v>6.71</v>
      </c>
      <c r="I289" s="43">
        <v>6.71</v>
      </c>
      <c r="J289" s="43">
        <v>6.71</v>
      </c>
      <c r="K289" s="43">
        <v>6.71</v>
      </c>
      <c r="L289" s="43">
        <v>6.71</v>
      </c>
      <c r="M289" s="43">
        <v>6.71</v>
      </c>
      <c r="N289" s="43">
        <v>6.71</v>
      </c>
      <c r="O289" s="43">
        <v>6.71</v>
      </c>
      <c r="P289" s="43">
        <v>6.71</v>
      </c>
      <c r="Q289" s="43">
        <v>6.71</v>
      </c>
      <c r="R289" s="43">
        <v>6.71</v>
      </c>
      <c r="S289" s="43">
        <v>6.71</v>
      </c>
      <c r="T289" s="43">
        <v>6.71</v>
      </c>
      <c r="U289" s="43">
        <v>6.71</v>
      </c>
      <c r="V289" s="43">
        <v>6.71</v>
      </c>
      <c r="W289" s="43">
        <v>6.71</v>
      </c>
      <c r="X289" s="43">
        <v>6.71</v>
      </c>
      <c r="Y289" s="43">
        <v>6.71</v>
      </c>
      <c r="Z289" s="43">
        <v>6.71</v>
      </c>
      <c r="AA289" s="43">
        <v>6.71</v>
      </c>
    </row>
    <row r="290" spans="1:27" ht="12.75" hidden="1" customHeight="1" outlineLevel="1" x14ac:dyDescent="0.2">
      <c r="A290" s="98" t="s">
        <v>2692</v>
      </c>
      <c r="B290" s="62" t="s">
        <v>79</v>
      </c>
      <c r="C290" s="42" t="s">
        <v>77</v>
      </c>
      <c r="D290" s="43">
        <f>$D$11</f>
        <v>110.23</v>
      </c>
      <c r="E290" s="43">
        <f t="shared" ref="E290:AA290" si="167">$D$11</f>
        <v>110.23</v>
      </c>
      <c r="F290" s="43">
        <f t="shared" si="167"/>
        <v>110.23</v>
      </c>
      <c r="G290" s="43">
        <f t="shared" si="167"/>
        <v>110.23</v>
      </c>
      <c r="H290" s="43">
        <f t="shared" si="167"/>
        <v>110.23</v>
      </c>
      <c r="I290" s="43">
        <f t="shared" si="167"/>
        <v>110.23</v>
      </c>
      <c r="J290" s="43">
        <f t="shared" si="167"/>
        <v>110.23</v>
      </c>
      <c r="K290" s="43">
        <f t="shared" si="167"/>
        <v>110.23</v>
      </c>
      <c r="L290" s="43">
        <f t="shared" si="167"/>
        <v>110.23</v>
      </c>
      <c r="M290" s="43">
        <f t="shared" si="167"/>
        <v>110.23</v>
      </c>
      <c r="N290" s="43">
        <f t="shared" si="167"/>
        <v>110.23</v>
      </c>
      <c r="O290" s="43">
        <f t="shared" si="167"/>
        <v>110.23</v>
      </c>
      <c r="P290" s="43">
        <f t="shared" si="167"/>
        <v>110.23</v>
      </c>
      <c r="Q290" s="43">
        <f t="shared" si="167"/>
        <v>110.23</v>
      </c>
      <c r="R290" s="43">
        <f t="shared" si="167"/>
        <v>110.23</v>
      </c>
      <c r="S290" s="43">
        <f t="shared" si="167"/>
        <v>110.23</v>
      </c>
      <c r="T290" s="43">
        <f t="shared" si="167"/>
        <v>110.23</v>
      </c>
      <c r="U290" s="43">
        <f t="shared" si="167"/>
        <v>110.23</v>
      </c>
      <c r="V290" s="43">
        <f t="shared" si="167"/>
        <v>110.23</v>
      </c>
      <c r="W290" s="43">
        <f t="shared" si="167"/>
        <v>110.23</v>
      </c>
      <c r="X290" s="43">
        <f t="shared" si="167"/>
        <v>110.23</v>
      </c>
      <c r="Y290" s="43">
        <f t="shared" si="167"/>
        <v>110.23</v>
      </c>
      <c r="Z290" s="43">
        <f t="shared" si="167"/>
        <v>110.23</v>
      </c>
      <c r="AA290" s="43">
        <f t="shared" si="167"/>
        <v>110.23</v>
      </c>
    </row>
    <row r="291" spans="1:27" ht="12.75" customHeight="1" collapsed="1" x14ac:dyDescent="0.2">
      <c r="A291" s="97" t="s">
        <v>2693</v>
      </c>
      <c r="B291" s="27" t="str">
        <f>"26"&amp;"."&amp;$B$801&amp;"."&amp;$B$802</f>
        <v>26.01.2023</v>
      </c>
      <c r="C291" s="89" t="s">
        <v>74</v>
      </c>
      <c r="D291" s="90">
        <f>ROUND(((D292+D293+D295+D294)/1000),5)</f>
        <v>1.43007</v>
      </c>
      <c r="E291" s="90">
        <f>ROUND(((E292+E293+E295+E294)/1000),5)</f>
        <v>1.4007499999999999</v>
      </c>
      <c r="F291" s="90">
        <f>ROUND(((F292+F293+F295+F294)/1000),5)</f>
        <v>1.34632</v>
      </c>
      <c r="G291" s="90">
        <f t="shared" ref="G291:AA291" si="168">ROUND(((G292+G293+G295+G294)/1000),5)</f>
        <v>1.3682300000000001</v>
      </c>
      <c r="H291" s="90">
        <f t="shared" si="168"/>
        <v>1.4247799999999999</v>
      </c>
      <c r="I291" s="90">
        <f t="shared" si="168"/>
        <v>1.58205</v>
      </c>
      <c r="J291" s="90">
        <f t="shared" si="168"/>
        <v>1.8615200000000001</v>
      </c>
      <c r="K291" s="90">
        <f t="shared" si="168"/>
        <v>2.0597400000000001</v>
      </c>
      <c r="L291" s="90">
        <f t="shared" si="168"/>
        <v>2.1511100000000001</v>
      </c>
      <c r="M291" s="90">
        <f t="shared" si="168"/>
        <v>2.1638199999999999</v>
      </c>
      <c r="N291" s="90">
        <f t="shared" si="168"/>
        <v>2.17781</v>
      </c>
      <c r="O291" s="90">
        <f t="shared" si="168"/>
        <v>2.2000799999999998</v>
      </c>
      <c r="P291" s="90">
        <f t="shared" si="168"/>
        <v>2.1868500000000002</v>
      </c>
      <c r="Q291" s="90">
        <f t="shared" si="168"/>
        <v>2.1897899999999999</v>
      </c>
      <c r="R291" s="90">
        <f t="shared" si="168"/>
        <v>2.1873399999999998</v>
      </c>
      <c r="S291" s="90">
        <f t="shared" si="168"/>
        <v>2.15401</v>
      </c>
      <c r="T291" s="90">
        <f t="shared" si="168"/>
        <v>2.1518700000000002</v>
      </c>
      <c r="U291" s="90">
        <f t="shared" si="168"/>
        <v>2.16669</v>
      </c>
      <c r="V291" s="90">
        <f t="shared" si="168"/>
        <v>2.16439</v>
      </c>
      <c r="W291" s="90">
        <f t="shared" si="168"/>
        <v>2.1771199999999999</v>
      </c>
      <c r="X291" s="90">
        <f t="shared" si="168"/>
        <v>2.14845</v>
      </c>
      <c r="Y291" s="90">
        <f t="shared" si="168"/>
        <v>2.0006400000000002</v>
      </c>
      <c r="Z291" s="90">
        <f t="shared" si="168"/>
        <v>1.88171</v>
      </c>
      <c r="AA291" s="90">
        <f t="shared" si="168"/>
        <v>1.4531799999999999</v>
      </c>
    </row>
    <row r="292" spans="1:27" ht="12.75" hidden="1" customHeight="1" outlineLevel="1" x14ac:dyDescent="0.2">
      <c r="A292" s="98" t="s">
        <v>2694</v>
      </c>
      <c r="B292" s="62" t="s">
        <v>236</v>
      </c>
      <c r="C292" s="42" t="s">
        <v>77</v>
      </c>
      <c r="D292" s="43">
        <v>1200.01</v>
      </c>
      <c r="E292" s="43">
        <v>1170.69</v>
      </c>
      <c r="F292" s="43">
        <v>1116.26</v>
      </c>
      <c r="G292" s="43">
        <v>1138.17</v>
      </c>
      <c r="H292" s="43">
        <v>1194.72</v>
      </c>
      <c r="I292" s="43">
        <v>1351.99</v>
      </c>
      <c r="J292" s="43">
        <v>1631.46</v>
      </c>
      <c r="K292" s="43">
        <v>1829.68</v>
      </c>
      <c r="L292" s="43">
        <v>1921.05</v>
      </c>
      <c r="M292" s="43">
        <v>1933.76</v>
      </c>
      <c r="N292" s="43">
        <v>1947.75</v>
      </c>
      <c r="O292" s="43">
        <v>1970.02</v>
      </c>
      <c r="P292" s="43">
        <v>1956.79</v>
      </c>
      <c r="Q292" s="43">
        <v>1959.73</v>
      </c>
      <c r="R292" s="43">
        <v>1957.28</v>
      </c>
      <c r="S292" s="43">
        <v>1923.95</v>
      </c>
      <c r="T292" s="43">
        <v>1921.81</v>
      </c>
      <c r="U292" s="43">
        <v>1936.63</v>
      </c>
      <c r="V292" s="43">
        <v>1934.33</v>
      </c>
      <c r="W292" s="43">
        <v>1947.06</v>
      </c>
      <c r="X292" s="43">
        <v>1918.39</v>
      </c>
      <c r="Y292" s="43">
        <v>1770.58</v>
      </c>
      <c r="Z292" s="43">
        <v>1651.65</v>
      </c>
      <c r="AA292" s="43">
        <v>1223.1199999999999</v>
      </c>
    </row>
    <row r="293" spans="1:27" ht="12.75" hidden="1" customHeight="1" outlineLevel="1" x14ac:dyDescent="0.2">
      <c r="A293" s="98" t="s">
        <v>2695</v>
      </c>
      <c r="B293" s="62" t="s">
        <v>88</v>
      </c>
      <c r="C293" s="42" t="s">
        <v>77</v>
      </c>
      <c r="D293" s="43">
        <f>$D$168</f>
        <v>113.12</v>
      </c>
      <c r="E293" s="43">
        <f>$D$168</f>
        <v>113.12</v>
      </c>
      <c r="F293" s="43">
        <f t="shared" ref="F293:AA293" si="169">$D$168</f>
        <v>113.12</v>
      </c>
      <c r="G293" s="43">
        <f t="shared" si="169"/>
        <v>113.12</v>
      </c>
      <c r="H293" s="43">
        <f t="shared" si="169"/>
        <v>113.12</v>
      </c>
      <c r="I293" s="43">
        <f t="shared" si="169"/>
        <v>113.12</v>
      </c>
      <c r="J293" s="43">
        <f t="shared" si="169"/>
        <v>113.12</v>
      </c>
      <c r="K293" s="43">
        <f t="shared" si="169"/>
        <v>113.12</v>
      </c>
      <c r="L293" s="43">
        <f t="shared" si="169"/>
        <v>113.12</v>
      </c>
      <c r="M293" s="43">
        <f t="shared" si="169"/>
        <v>113.12</v>
      </c>
      <c r="N293" s="43">
        <f t="shared" si="169"/>
        <v>113.12</v>
      </c>
      <c r="O293" s="43">
        <f t="shared" si="169"/>
        <v>113.12</v>
      </c>
      <c r="P293" s="43">
        <f t="shared" si="169"/>
        <v>113.12</v>
      </c>
      <c r="Q293" s="43">
        <f t="shared" si="169"/>
        <v>113.12</v>
      </c>
      <c r="R293" s="43">
        <f t="shared" si="169"/>
        <v>113.12</v>
      </c>
      <c r="S293" s="43">
        <f t="shared" si="169"/>
        <v>113.12</v>
      </c>
      <c r="T293" s="43">
        <f t="shared" si="169"/>
        <v>113.12</v>
      </c>
      <c r="U293" s="43">
        <f t="shared" si="169"/>
        <v>113.12</v>
      </c>
      <c r="V293" s="43">
        <f t="shared" si="169"/>
        <v>113.12</v>
      </c>
      <c r="W293" s="43">
        <f t="shared" si="169"/>
        <v>113.12</v>
      </c>
      <c r="X293" s="43">
        <f t="shared" si="169"/>
        <v>113.12</v>
      </c>
      <c r="Y293" s="43">
        <f t="shared" si="169"/>
        <v>113.12</v>
      </c>
      <c r="Z293" s="43">
        <f t="shared" si="169"/>
        <v>113.12</v>
      </c>
      <c r="AA293" s="43">
        <f t="shared" si="169"/>
        <v>113.12</v>
      </c>
    </row>
    <row r="294" spans="1:27" ht="12.75" hidden="1" customHeight="1" outlineLevel="1" x14ac:dyDescent="0.2">
      <c r="A294" s="98" t="s">
        <v>2696</v>
      </c>
      <c r="B294" s="62" t="s">
        <v>81</v>
      </c>
      <c r="C294" s="42" t="s">
        <v>77</v>
      </c>
      <c r="D294" s="43">
        <v>6.71</v>
      </c>
      <c r="E294" s="43">
        <v>6.71</v>
      </c>
      <c r="F294" s="43">
        <v>6.71</v>
      </c>
      <c r="G294" s="43">
        <v>6.71</v>
      </c>
      <c r="H294" s="43">
        <v>6.71</v>
      </c>
      <c r="I294" s="43">
        <v>6.71</v>
      </c>
      <c r="J294" s="43">
        <v>6.71</v>
      </c>
      <c r="K294" s="43">
        <v>6.71</v>
      </c>
      <c r="L294" s="43">
        <v>6.71</v>
      </c>
      <c r="M294" s="43">
        <v>6.71</v>
      </c>
      <c r="N294" s="43">
        <v>6.71</v>
      </c>
      <c r="O294" s="43">
        <v>6.71</v>
      </c>
      <c r="P294" s="43">
        <v>6.71</v>
      </c>
      <c r="Q294" s="43">
        <v>6.71</v>
      </c>
      <c r="R294" s="43">
        <v>6.71</v>
      </c>
      <c r="S294" s="43">
        <v>6.71</v>
      </c>
      <c r="T294" s="43">
        <v>6.71</v>
      </c>
      <c r="U294" s="43">
        <v>6.71</v>
      </c>
      <c r="V294" s="43">
        <v>6.71</v>
      </c>
      <c r="W294" s="43">
        <v>6.71</v>
      </c>
      <c r="X294" s="43">
        <v>6.71</v>
      </c>
      <c r="Y294" s="43">
        <v>6.71</v>
      </c>
      <c r="Z294" s="43">
        <v>6.71</v>
      </c>
      <c r="AA294" s="43">
        <v>6.71</v>
      </c>
    </row>
    <row r="295" spans="1:27" ht="12.75" hidden="1" customHeight="1" outlineLevel="1" x14ac:dyDescent="0.2">
      <c r="A295" s="98" t="s">
        <v>2697</v>
      </c>
      <c r="B295" s="62" t="s">
        <v>79</v>
      </c>
      <c r="C295" s="42" t="s">
        <v>77</v>
      </c>
      <c r="D295" s="43">
        <f>$D$11</f>
        <v>110.23</v>
      </c>
      <c r="E295" s="43">
        <f t="shared" ref="E295:AA295" si="170">$D$11</f>
        <v>110.23</v>
      </c>
      <c r="F295" s="43">
        <f t="shared" si="170"/>
        <v>110.23</v>
      </c>
      <c r="G295" s="43">
        <f t="shared" si="170"/>
        <v>110.23</v>
      </c>
      <c r="H295" s="43">
        <f t="shared" si="170"/>
        <v>110.23</v>
      </c>
      <c r="I295" s="43">
        <f t="shared" si="170"/>
        <v>110.23</v>
      </c>
      <c r="J295" s="43">
        <f t="shared" si="170"/>
        <v>110.23</v>
      </c>
      <c r="K295" s="43">
        <f t="shared" si="170"/>
        <v>110.23</v>
      </c>
      <c r="L295" s="43">
        <f t="shared" si="170"/>
        <v>110.23</v>
      </c>
      <c r="M295" s="43">
        <f t="shared" si="170"/>
        <v>110.23</v>
      </c>
      <c r="N295" s="43">
        <f t="shared" si="170"/>
        <v>110.23</v>
      </c>
      <c r="O295" s="43">
        <f t="shared" si="170"/>
        <v>110.23</v>
      </c>
      <c r="P295" s="43">
        <f t="shared" si="170"/>
        <v>110.23</v>
      </c>
      <c r="Q295" s="43">
        <f t="shared" si="170"/>
        <v>110.23</v>
      </c>
      <c r="R295" s="43">
        <f t="shared" si="170"/>
        <v>110.23</v>
      </c>
      <c r="S295" s="43">
        <f t="shared" si="170"/>
        <v>110.23</v>
      </c>
      <c r="T295" s="43">
        <f t="shared" si="170"/>
        <v>110.23</v>
      </c>
      <c r="U295" s="43">
        <f t="shared" si="170"/>
        <v>110.23</v>
      </c>
      <c r="V295" s="43">
        <f t="shared" si="170"/>
        <v>110.23</v>
      </c>
      <c r="W295" s="43">
        <f t="shared" si="170"/>
        <v>110.23</v>
      </c>
      <c r="X295" s="43">
        <f t="shared" si="170"/>
        <v>110.23</v>
      </c>
      <c r="Y295" s="43">
        <f t="shared" si="170"/>
        <v>110.23</v>
      </c>
      <c r="Z295" s="43">
        <f t="shared" si="170"/>
        <v>110.23</v>
      </c>
      <c r="AA295" s="43">
        <f t="shared" si="170"/>
        <v>110.23</v>
      </c>
    </row>
    <row r="296" spans="1:27" ht="12.75" customHeight="1" collapsed="1" x14ac:dyDescent="0.2">
      <c r="A296" s="97" t="s">
        <v>2698</v>
      </c>
      <c r="B296" s="27" t="str">
        <f>"27"&amp;"."&amp;$B$801&amp;"."&amp;$B$802</f>
        <v>27.01.2023</v>
      </c>
      <c r="C296" s="89" t="s">
        <v>74</v>
      </c>
      <c r="D296" s="90">
        <f>ROUND(((D297+D298+D300+D299)/1000),5)</f>
        <v>1.42153</v>
      </c>
      <c r="E296" s="90">
        <f>ROUND(((E297+E298+E300+E299)/1000),5)</f>
        <v>1.40045</v>
      </c>
      <c r="F296" s="90">
        <f>ROUND(((F297+F298+F300+F299)/1000),5)</f>
        <v>1.3678900000000001</v>
      </c>
      <c r="G296" s="90">
        <f t="shared" ref="G296:AA296" si="171">ROUND(((G297+G298+G300+G299)/1000),5)</f>
        <v>1.3667400000000001</v>
      </c>
      <c r="H296" s="90">
        <f t="shared" si="171"/>
        <v>1.4381200000000001</v>
      </c>
      <c r="I296" s="90">
        <f t="shared" si="171"/>
        <v>1.5425500000000001</v>
      </c>
      <c r="J296" s="90">
        <f t="shared" si="171"/>
        <v>1.81786</v>
      </c>
      <c r="K296" s="90">
        <f t="shared" si="171"/>
        <v>2.0735399999999999</v>
      </c>
      <c r="L296" s="90">
        <f t="shared" si="171"/>
        <v>2.16045</v>
      </c>
      <c r="M296" s="90">
        <f t="shared" si="171"/>
        <v>2.16879</v>
      </c>
      <c r="N296" s="90">
        <f t="shared" si="171"/>
        <v>2.19109</v>
      </c>
      <c r="O296" s="90">
        <f t="shared" si="171"/>
        <v>2.2180200000000001</v>
      </c>
      <c r="P296" s="90">
        <f t="shared" si="171"/>
        <v>2.2086100000000002</v>
      </c>
      <c r="Q296" s="90">
        <f t="shared" si="171"/>
        <v>2.2115200000000002</v>
      </c>
      <c r="R296" s="90">
        <f t="shared" si="171"/>
        <v>2.20899</v>
      </c>
      <c r="S296" s="90">
        <f t="shared" si="171"/>
        <v>2.2016800000000001</v>
      </c>
      <c r="T296" s="90">
        <f t="shared" si="171"/>
        <v>2.1607799999999999</v>
      </c>
      <c r="U296" s="90">
        <f t="shared" si="171"/>
        <v>2.1751800000000001</v>
      </c>
      <c r="V296" s="90">
        <f t="shared" si="171"/>
        <v>2.1727300000000001</v>
      </c>
      <c r="W296" s="90">
        <f t="shared" si="171"/>
        <v>2.1874899999999999</v>
      </c>
      <c r="X296" s="90">
        <f t="shared" si="171"/>
        <v>2.1501600000000001</v>
      </c>
      <c r="Y296" s="90">
        <f t="shared" si="171"/>
        <v>2.0396100000000001</v>
      </c>
      <c r="Z296" s="90">
        <f t="shared" si="171"/>
        <v>1.8670100000000001</v>
      </c>
      <c r="AA296" s="90">
        <f t="shared" si="171"/>
        <v>1.5302100000000001</v>
      </c>
    </row>
    <row r="297" spans="1:27" ht="12.75" hidden="1" customHeight="1" outlineLevel="1" x14ac:dyDescent="0.2">
      <c r="A297" s="98" t="s">
        <v>2699</v>
      </c>
      <c r="B297" s="62" t="s">
        <v>236</v>
      </c>
      <c r="C297" s="42" t="s">
        <v>77</v>
      </c>
      <c r="D297" s="43">
        <v>1191.47</v>
      </c>
      <c r="E297" s="43">
        <v>1170.3900000000001</v>
      </c>
      <c r="F297" s="43">
        <v>1137.83</v>
      </c>
      <c r="G297" s="43">
        <v>1136.68</v>
      </c>
      <c r="H297" s="43">
        <v>1208.06</v>
      </c>
      <c r="I297" s="43">
        <v>1312.49</v>
      </c>
      <c r="J297" s="43">
        <v>1587.8</v>
      </c>
      <c r="K297" s="43">
        <v>1843.48</v>
      </c>
      <c r="L297" s="43">
        <v>1930.39</v>
      </c>
      <c r="M297" s="43">
        <v>1938.73</v>
      </c>
      <c r="N297" s="43">
        <v>1961.03</v>
      </c>
      <c r="O297" s="43">
        <v>1987.96</v>
      </c>
      <c r="P297" s="43">
        <v>1978.55</v>
      </c>
      <c r="Q297" s="43">
        <v>1981.46</v>
      </c>
      <c r="R297" s="43">
        <v>1978.93</v>
      </c>
      <c r="S297" s="43">
        <v>1971.62</v>
      </c>
      <c r="T297" s="43">
        <v>1930.72</v>
      </c>
      <c r="U297" s="43">
        <v>1945.12</v>
      </c>
      <c r="V297" s="43">
        <v>1942.67</v>
      </c>
      <c r="W297" s="43">
        <v>1957.43</v>
      </c>
      <c r="X297" s="43">
        <v>1920.1</v>
      </c>
      <c r="Y297" s="43">
        <v>1809.55</v>
      </c>
      <c r="Z297" s="43">
        <v>1636.95</v>
      </c>
      <c r="AA297" s="43">
        <v>1300.1500000000001</v>
      </c>
    </row>
    <row r="298" spans="1:27" ht="12.75" hidden="1" customHeight="1" outlineLevel="1" x14ac:dyDescent="0.2">
      <c r="A298" s="98" t="s">
        <v>2700</v>
      </c>
      <c r="B298" s="62" t="s">
        <v>88</v>
      </c>
      <c r="C298" s="42" t="s">
        <v>77</v>
      </c>
      <c r="D298" s="43">
        <f>$D$168</f>
        <v>113.12</v>
      </c>
      <c r="E298" s="43">
        <f>$D$168</f>
        <v>113.12</v>
      </c>
      <c r="F298" s="43">
        <f t="shared" ref="F298:AA298" si="172">$D$168</f>
        <v>113.12</v>
      </c>
      <c r="G298" s="43">
        <f t="shared" si="172"/>
        <v>113.12</v>
      </c>
      <c r="H298" s="43">
        <f t="shared" si="172"/>
        <v>113.12</v>
      </c>
      <c r="I298" s="43">
        <f t="shared" si="172"/>
        <v>113.12</v>
      </c>
      <c r="J298" s="43">
        <f t="shared" si="172"/>
        <v>113.12</v>
      </c>
      <c r="K298" s="43">
        <f t="shared" si="172"/>
        <v>113.12</v>
      </c>
      <c r="L298" s="43">
        <f t="shared" si="172"/>
        <v>113.12</v>
      </c>
      <c r="M298" s="43">
        <f t="shared" si="172"/>
        <v>113.12</v>
      </c>
      <c r="N298" s="43">
        <f t="shared" si="172"/>
        <v>113.12</v>
      </c>
      <c r="O298" s="43">
        <f t="shared" si="172"/>
        <v>113.12</v>
      </c>
      <c r="P298" s="43">
        <f t="shared" si="172"/>
        <v>113.12</v>
      </c>
      <c r="Q298" s="43">
        <f t="shared" si="172"/>
        <v>113.12</v>
      </c>
      <c r="R298" s="43">
        <f t="shared" si="172"/>
        <v>113.12</v>
      </c>
      <c r="S298" s="43">
        <f t="shared" si="172"/>
        <v>113.12</v>
      </c>
      <c r="T298" s="43">
        <f t="shared" si="172"/>
        <v>113.12</v>
      </c>
      <c r="U298" s="43">
        <f t="shared" si="172"/>
        <v>113.12</v>
      </c>
      <c r="V298" s="43">
        <f t="shared" si="172"/>
        <v>113.12</v>
      </c>
      <c r="W298" s="43">
        <f t="shared" si="172"/>
        <v>113.12</v>
      </c>
      <c r="X298" s="43">
        <f t="shared" si="172"/>
        <v>113.12</v>
      </c>
      <c r="Y298" s="43">
        <f t="shared" si="172"/>
        <v>113.12</v>
      </c>
      <c r="Z298" s="43">
        <f t="shared" si="172"/>
        <v>113.12</v>
      </c>
      <c r="AA298" s="43">
        <f t="shared" si="172"/>
        <v>113.12</v>
      </c>
    </row>
    <row r="299" spans="1:27" ht="12.75" hidden="1" customHeight="1" outlineLevel="1" x14ac:dyDescent="0.2">
      <c r="A299" s="98" t="s">
        <v>2701</v>
      </c>
      <c r="B299" s="62" t="s">
        <v>81</v>
      </c>
      <c r="C299" s="42" t="s">
        <v>77</v>
      </c>
      <c r="D299" s="43">
        <v>6.71</v>
      </c>
      <c r="E299" s="43">
        <v>6.71</v>
      </c>
      <c r="F299" s="43">
        <v>6.71</v>
      </c>
      <c r="G299" s="43">
        <v>6.71</v>
      </c>
      <c r="H299" s="43">
        <v>6.71</v>
      </c>
      <c r="I299" s="43">
        <v>6.71</v>
      </c>
      <c r="J299" s="43">
        <v>6.71</v>
      </c>
      <c r="K299" s="43">
        <v>6.71</v>
      </c>
      <c r="L299" s="43">
        <v>6.71</v>
      </c>
      <c r="M299" s="43">
        <v>6.71</v>
      </c>
      <c r="N299" s="43">
        <v>6.71</v>
      </c>
      <c r="O299" s="43">
        <v>6.71</v>
      </c>
      <c r="P299" s="43">
        <v>6.71</v>
      </c>
      <c r="Q299" s="43">
        <v>6.71</v>
      </c>
      <c r="R299" s="43">
        <v>6.71</v>
      </c>
      <c r="S299" s="43">
        <v>6.71</v>
      </c>
      <c r="T299" s="43">
        <v>6.71</v>
      </c>
      <c r="U299" s="43">
        <v>6.71</v>
      </c>
      <c r="V299" s="43">
        <v>6.71</v>
      </c>
      <c r="W299" s="43">
        <v>6.71</v>
      </c>
      <c r="X299" s="43">
        <v>6.71</v>
      </c>
      <c r="Y299" s="43">
        <v>6.71</v>
      </c>
      <c r="Z299" s="43">
        <v>6.71</v>
      </c>
      <c r="AA299" s="43">
        <v>6.71</v>
      </c>
    </row>
    <row r="300" spans="1:27" ht="12.75" hidden="1" customHeight="1" outlineLevel="1" x14ac:dyDescent="0.2">
      <c r="A300" s="98" t="s">
        <v>2702</v>
      </c>
      <c r="B300" s="62" t="s">
        <v>79</v>
      </c>
      <c r="C300" s="42" t="s">
        <v>77</v>
      </c>
      <c r="D300" s="43">
        <f>$D$11</f>
        <v>110.23</v>
      </c>
      <c r="E300" s="43">
        <f t="shared" ref="E300:AA300" si="173">$D$11</f>
        <v>110.23</v>
      </c>
      <c r="F300" s="43">
        <f t="shared" si="173"/>
        <v>110.23</v>
      </c>
      <c r="G300" s="43">
        <f t="shared" si="173"/>
        <v>110.23</v>
      </c>
      <c r="H300" s="43">
        <f t="shared" si="173"/>
        <v>110.23</v>
      </c>
      <c r="I300" s="43">
        <f t="shared" si="173"/>
        <v>110.23</v>
      </c>
      <c r="J300" s="43">
        <f t="shared" si="173"/>
        <v>110.23</v>
      </c>
      <c r="K300" s="43">
        <f t="shared" si="173"/>
        <v>110.23</v>
      </c>
      <c r="L300" s="43">
        <f t="shared" si="173"/>
        <v>110.23</v>
      </c>
      <c r="M300" s="43">
        <f t="shared" si="173"/>
        <v>110.23</v>
      </c>
      <c r="N300" s="43">
        <f t="shared" si="173"/>
        <v>110.23</v>
      </c>
      <c r="O300" s="43">
        <f t="shared" si="173"/>
        <v>110.23</v>
      </c>
      <c r="P300" s="43">
        <f t="shared" si="173"/>
        <v>110.23</v>
      </c>
      <c r="Q300" s="43">
        <f t="shared" si="173"/>
        <v>110.23</v>
      </c>
      <c r="R300" s="43">
        <f t="shared" si="173"/>
        <v>110.23</v>
      </c>
      <c r="S300" s="43">
        <f t="shared" si="173"/>
        <v>110.23</v>
      </c>
      <c r="T300" s="43">
        <f t="shared" si="173"/>
        <v>110.23</v>
      </c>
      <c r="U300" s="43">
        <f t="shared" si="173"/>
        <v>110.23</v>
      </c>
      <c r="V300" s="43">
        <f t="shared" si="173"/>
        <v>110.23</v>
      </c>
      <c r="W300" s="43">
        <f t="shared" si="173"/>
        <v>110.23</v>
      </c>
      <c r="X300" s="43">
        <f t="shared" si="173"/>
        <v>110.23</v>
      </c>
      <c r="Y300" s="43">
        <f t="shared" si="173"/>
        <v>110.23</v>
      </c>
      <c r="Z300" s="43">
        <f t="shared" si="173"/>
        <v>110.23</v>
      </c>
      <c r="AA300" s="43">
        <f t="shared" si="173"/>
        <v>110.23</v>
      </c>
    </row>
    <row r="301" spans="1:27" ht="12.75" customHeight="1" collapsed="1" x14ac:dyDescent="0.2">
      <c r="A301" s="97" t="s">
        <v>2703</v>
      </c>
      <c r="B301" s="27" t="str">
        <f>"28"&amp;"."&amp;$B$801&amp;"."&amp;$B$802</f>
        <v>28.01.2023</v>
      </c>
      <c r="C301" s="89" t="s">
        <v>74</v>
      </c>
      <c r="D301" s="90">
        <f>ROUND(((D302+D303+D305+D304)/1000),5)</f>
        <v>1.53698</v>
      </c>
      <c r="E301" s="90">
        <f>ROUND(((E302+E303+E305+E304)/1000),5)</f>
        <v>1.4263300000000001</v>
      </c>
      <c r="F301" s="90">
        <f>ROUND(((F302+F303+F305+F304)/1000),5)</f>
        <v>1.38584</v>
      </c>
      <c r="G301" s="90">
        <f t="shared" ref="G301:AA301" si="174">ROUND(((G302+G303+G305+G304)/1000),5)</f>
        <v>1.3613999999999999</v>
      </c>
      <c r="H301" s="90">
        <f t="shared" si="174"/>
        <v>1.39534</v>
      </c>
      <c r="I301" s="90">
        <f t="shared" si="174"/>
        <v>1.4272199999999999</v>
      </c>
      <c r="J301" s="90">
        <f t="shared" si="174"/>
        <v>1.5308600000000001</v>
      </c>
      <c r="K301" s="90">
        <f t="shared" si="174"/>
        <v>1.7606299999999999</v>
      </c>
      <c r="L301" s="90">
        <f t="shared" si="174"/>
        <v>1.9043000000000001</v>
      </c>
      <c r="M301" s="90">
        <f t="shared" si="174"/>
        <v>2.0581800000000001</v>
      </c>
      <c r="N301" s="90">
        <f t="shared" si="174"/>
        <v>2.1008499999999999</v>
      </c>
      <c r="O301" s="90">
        <f t="shared" si="174"/>
        <v>2.1097899999999998</v>
      </c>
      <c r="P301" s="90">
        <f t="shared" si="174"/>
        <v>2.1086200000000002</v>
      </c>
      <c r="Q301" s="90">
        <f t="shared" si="174"/>
        <v>2.1094300000000001</v>
      </c>
      <c r="R301" s="90">
        <f t="shared" si="174"/>
        <v>2.1092</v>
      </c>
      <c r="S301" s="90">
        <f t="shared" si="174"/>
        <v>2.0735700000000001</v>
      </c>
      <c r="T301" s="90">
        <f t="shared" si="174"/>
        <v>2.0875599999999999</v>
      </c>
      <c r="U301" s="90">
        <f t="shared" si="174"/>
        <v>2.1155400000000002</v>
      </c>
      <c r="V301" s="90">
        <f t="shared" si="174"/>
        <v>2.1158199999999998</v>
      </c>
      <c r="W301" s="90">
        <f t="shared" si="174"/>
        <v>2.1105200000000002</v>
      </c>
      <c r="X301" s="90">
        <f t="shared" si="174"/>
        <v>2.1078700000000001</v>
      </c>
      <c r="Y301" s="90">
        <f t="shared" si="174"/>
        <v>1.9671799999999999</v>
      </c>
      <c r="Z301" s="90">
        <f t="shared" si="174"/>
        <v>1.8431999999999999</v>
      </c>
      <c r="AA301" s="90">
        <f t="shared" si="174"/>
        <v>1.54938</v>
      </c>
    </row>
    <row r="302" spans="1:27" ht="12.75" hidden="1" customHeight="1" outlineLevel="1" x14ac:dyDescent="0.2">
      <c r="A302" s="98" t="s">
        <v>2704</v>
      </c>
      <c r="B302" s="62" t="s">
        <v>236</v>
      </c>
      <c r="C302" s="42" t="s">
        <v>77</v>
      </c>
      <c r="D302" s="43">
        <v>1306.92</v>
      </c>
      <c r="E302" s="43">
        <v>1196.27</v>
      </c>
      <c r="F302" s="43">
        <v>1155.78</v>
      </c>
      <c r="G302" s="43">
        <v>1131.3399999999999</v>
      </c>
      <c r="H302" s="43">
        <v>1165.28</v>
      </c>
      <c r="I302" s="43">
        <v>1197.1600000000001</v>
      </c>
      <c r="J302" s="43">
        <v>1300.8</v>
      </c>
      <c r="K302" s="43">
        <v>1530.57</v>
      </c>
      <c r="L302" s="43">
        <v>1674.24</v>
      </c>
      <c r="M302" s="43">
        <v>1828.12</v>
      </c>
      <c r="N302" s="43">
        <v>1870.79</v>
      </c>
      <c r="O302" s="43">
        <v>1879.73</v>
      </c>
      <c r="P302" s="43">
        <v>1878.56</v>
      </c>
      <c r="Q302" s="43">
        <v>1879.37</v>
      </c>
      <c r="R302" s="43">
        <v>1879.14</v>
      </c>
      <c r="S302" s="43">
        <v>1843.51</v>
      </c>
      <c r="T302" s="43">
        <v>1857.5</v>
      </c>
      <c r="U302" s="43">
        <v>1885.48</v>
      </c>
      <c r="V302" s="43">
        <v>1885.76</v>
      </c>
      <c r="W302" s="43">
        <v>1880.46</v>
      </c>
      <c r="X302" s="43">
        <v>1877.81</v>
      </c>
      <c r="Y302" s="43">
        <v>1737.12</v>
      </c>
      <c r="Z302" s="43">
        <v>1613.14</v>
      </c>
      <c r="AA302" s="43">
        <v>1319.32</v>
      </c>
    </row>
    <row r="303" spans="1:27" ht="12.75" hidden="1" customHeight="1" outlineLevel="1" x14ac:dyDescent="0.2">
      <c r="A303" s="98" t="s">
        <v>2705</v>
      </c>
      <c r="B303" s="62" t="s">
        <v>88</v>
      </c>
      <c r="C303" s="42" t="s">
        <v>77</v>
      </c>
      <c r="D303" s="43">
        <f>$D$168</f>
        <v>113.12</v>
      </c>
      <c r="E303" s="43">
        <f>$D$168</f>
        <v>113.12</v>
      </c>
      <c r="F303" s="43">
        <f t="shared" ref="F303:AA303" si="175">$D$168</f>
        <v>113.12</v>
      </c>
      <c r="G303" s="43">
        <f t="shared" si="175"/>
        <v>113.12</v>
      </c>
      <c r="H303" s="43">
        <f t="shared" si="175"/>
        <v>113.12</v>
      </c>
      <c r="I303" s="43">
        <f t="shared" si="175"/>
        <v>113.12</v>
      </c>
      <c r="J303" s="43">
        <f t="shared" si="175"/>
        <v>113.12</v>
      </c>
      <c r="K303" s="43">
        <f t="shared" si="175"/>
        <v>113.12</v>
      </c>
      <c r="L303" s="43">
        <f t="shared" si="175"/>
        <v>113.12</v>
      </c>
      <c r="M303" s="43">
        <f t="shared" si="175"/>
        <v>113.12</v>
      </c>
      <c r="N303" s="43">
        <f t="shared" si="175"/>
        <v>113.12</v>
      </c>
      <c r="O303" s="43">
        <f t="shared" si="175"/>
        <v>113.12</v>
      </c>
      <c r="P303" s="43">
        <f t="shared" si="175"/>
        <v>113.12</v>
      </c>
      <c r="Q303" s="43">
        <f t="shared" si="175"/>
        <v>113.12</v>
      </c>
      <c r="R303" s="43">
        <f t="shared" si="175"/>
        <v>113.12</v>
      </c>
      <c r="S303" s="43">
        <f t="shared" si="175"/>
        <v>113.12</v>
      </c>
      <c r="T303" s="43">
        <f t="shared" si="175"/>
        <v>113.12</v>
      </c>
      <c r="U303" s="43">
        <f t="shared" si="175"/>
        <v>113.12</v>
      </c>
      <c r="V303" s="43">
        <f t="shared" si="175"/>
        <v>113.12</v>
      </c>
      <c r="W303" s="43">
        <f t="shared" si="175"/>
        <v>113.12</v>
      </c>
      <c r="X303" s="43">
        <f t="shared" si="175"/>
        <v>113.12</v>
      </c>
      <c r="Y303" s="43">
        <f t="shared" si="175"/>
        <v>113.12</v>
      </c>
      <c r="Z303" s="43">
        <f t="shared" si="175"/>
        <v>113.12</v>
      </c>
      <c r="AA303" s="43">
        <f t="shared" si="175"/>
        <v>113.12</v>
      </c>
    </row>
    <row r="304" spans="1:27" ht="12.75" hidden="1" customHeight="1" outlineLevel="1" x14ac:dyDescent="0.2">
      <c r="A304" s="98" t="s">
        <v>2706</v>
      </c>
      <c r="B304" s="62" t="s">
        <v>81</v>
      </c>
      <c r="C304" s="42" t="s">
        <v>77</v>
      </c>
      <c r="D304" s="43">
        <v>6.71</v>
      </c>
      <c r="E304" s="43">
        <v>6.71</v>
      </c>
      <c r="F304" s="43">
        <v>6.71</v>
      </c>
      <c r="G304" s="43">
        <v>6.71</v>
      </c>
      <c r="H304" s="43">
        <v>6.71</v>
      </c>
      <c r="I304" s="43">
        <v>6.71</v>
      </c>
      <c r="J304" s="43">
        <v>6.71</v>
      </c>
      <c r="K304" s="43">
        <v>6.71</v>
      </c>
      <c r="L304" s="43">
        <v>6.71</v>
      </c>
      <c r="M304" s="43">
        <v>6.71</v>
      </c>
      <c r="N304" s="43">
        <v>6.71</v>
      </c>
      <c r="O304" s="43">
        <v>6.71</v>
      </c>
      <c r="P304" s="43">
        <v>6.71</v>
      </c>
      <c r="Q304" s="43">
        <v>6.71</v>
      </c>
      <c r="R304" s="43">
        <v>6.71</v>
      </c>
      <c r="S304" s="43">
        <v>6.71</v>
      </c>
      <c r="T304" s="43">
        <v>6.71</v>
      </c>
      <c r="U304" s="43">
        <v>6.71</v>
      </c>
      <c r="V304" s="43">
        <v>6.71</v>
      </c>
      <c r="W304" s="43">
        <v>6.71</v>
      </c>
      <c r="X304" s="43">
        <v>6.71</v>
      </c>
      <c r="Y304" s="43">
        <v>6.71</v>
      </c>
      <c r="Z304" s="43">
        <v>6.71</v>
      </c>
      <c r="AA304" s="43">
        <v>6.71</v>
      </c>
    </row>
    <row r="305" spans="1:27" ht="12.75" hidden="1" customHeight="1" outlineLevel="1" x14ac:dyDescent="0.2">
      <c r="A305" s="98" t="s">
        <v>2707</v>
      </c>
      <c r="B305" s="62" t="s">
        <v>79</v>
      </c>
      <c r="C305" s="42" t="s">
        <v>77</v>
      </c>
      <c r="D305" s="43">
        <f>$D$11</f>
        <v>110.23</v>
      </c>
      <c r="E305" s="43">
        <f t="shared" ref="E305:AA305" si="176">$D$11</f>
        <v>110.23</v>
      </c>
      <c r="F305" s="43">
        <f t="shared" si="176"/>
        <v>110.23</v>
      </c>
      <c r="G305" s="43">
        <f t="shared" si="176"/>
        <v>110.23</v>
      </c>
      <c r="H305" s="43">
        <f t="shared" si="176"/>
        <v>110.23</v>
      </c>
      <c r="I305" s="43">
        <f t="shared" si="176"/>
        <v>110.23</v>
      </c>
      <c r="J305" s="43">
        <f t="shared" si="176"/>
        <v>110.23</v>
      </c>
      <c r="K305" s="43">
        <f t="shared" si="176"/>
        <v>110.23</v>
      </c>
      <c r="L305" s="43">
        <f t="shared" si="176"/>
        <v>110.23</v>
      </c>
      <c r="M305" s="43">
        <f t="shared" si="176"/>
        <v>110.23</v>
      </c>
      <c r="N305" s="43">
        <f t="shared" si="176"/>
        <v>110.23</v>
      </c>
      <c r="O305" s="43">
        <f t="shared" si="176"/>
        <v>110.23</v>
      </c>
      <c r="P305" s="43">
        <f t="shared" si="176"/>
        <v>110.23</v>
      </c>
      <c r="Q305" s="43">
        <f t="shared" si="176"/>
        <v>110.23</v>
      </c>
      <c r="R305" s="43">
        <f t="shared" si="176"/>
        <v>110.23</v>
      </c>
      <c r="S305" s="43">
        <f t="shared" si="176"/>
        <v>110.23</v>
      </c>
      <c r="T305" s="43">
        <f t="shared" si="176"/>
        <v>110.23</v>
      </c>
      <c r="U305" s="43">
        <f t="shared" si="176"/>
        <v>110.23</v>
      </c>
      <c r="V305" s="43">
        <f t="shared" si="176"/>
        <v>110.23</v>
      </c>
      <c r="W305" s="43">
        <f t="shared" si="176"/>
        <v>110.23</v>
      </c>
      <c r="X305" s="43">
        <f t="shared" si="176"/>
        <v>110.23</v>
      </c>
      <c r="Y305" s="43">
        <f t="shared" si="176"/>
        <v>110.23</v>
      </c>
      <c r="Z305" s="43">
        <f t="shared" si="176"/>
        <v>110.23</v>
      </c>
      <c r="AA305" s="43">
        <f t="shared" si="176"/>
        <v>110.23</v>
      </c>
    </row>
    <row r="306" spans="1:27" ht="12.75" customHeight="1" collapsed="1" x14ac:dyDescent="0.2">
      <c r="A306" s="97" t="s">
        <v>2708</v>
      </c>
      <c r="B306" s="27" t="str">
        <f>"29"&amp;"."&amp;$B$801&amp;"."&amp;$B$802</f>
        <v>29.01.2023</v>
      </c>
      <c r="C306" s="89" t="s">
        <v>74</v>
      </c>
      <c r="D306" s="90">
        <f>ROUND(((D307+D308+D310+D309)/1000),5)</f>
        <v>1.49956</v>
      </c>
      <c r="E306" s="90">
        <f>ROUND(((E307+E308+E310+E309)/1000),5)</f>
        <v>1.4202600000000001</v>
      </c>
      <c r="F306" s="90">
        <f>ROUND(((F307+F308+F310+F309)/1000),5)</f>
        <v>1.35164</v>
      </c>
      <c r="G306" s="90">
        <f t="shared" ref="G306:AA306" si="177">ROUND(((G307+G308+G310+G309)/1000),5)</f>
        <v>1.35222</v>
      </c>
      <c r="H306" s="90">
        <f t="shared" si="177"/>
        <v>1.3942600000000001</v>
      </c>
      <c r="I306" s="90">
        <f t="shared" si="177"/>
        <v>1.4218200000000001</v>
      </c>
      <c r="J306" s="90">
        <f t="shared" si="177"/>
        <v>1.48665</v>
      </c>
      <c r="K306" s="90">
        <f t="shared" si="177"/>
        <v>1.62171</v>
      </c>
      <c r="L306" s="90">
        <f t="shared" si="177"/>
        <v>1.8301700000000001</v>
      </c>
      <c r="M306" s="90">
        <f t="shared" si="177"/>
        <v>1.94312</v>
      </c>
      <c r="N306" s="90">
        <f t="shared" si="177"/>
        <v>2.0682299999999998</v>
      </c>
      <c r="O306" s="90">
        <f t="shared" si="177"/>
        <v>2.0874100000000002</v>
      </c>
      <c r="P306" s="90">
        <f t="shared" si="177"/>
        <v>2.0891000000000002</v>
      </c>
      <c r="Q306" s="90">
        <f t="shared" si="177"/>
        <v>2.08989</v>
      </c>
      <c r="R306" s="90">
        <f t="shared" si="177"/>
        <v>2.08955</v>
      </c>
      <c r="S306" s="90">
        <f t="shared" si="177"/>
        <v>2.0512100000000002</v>
      </c>
      <c r="T306" s="90">
        <f t="shared" si="177"/>
        <v>2.0653100000000002</v>
      </c>
      <c r="U306" s="90">
        <f t="shared" si="177"/>
        <v>2.09938</v>
      </c>
      <c r="V306" s="90">
        <f t="shared" si="177"/>
        <v>2.1082000000000001</v>
      </c>
      <c r="W306" s="90">
        <f t="shared" si="177"/>
        <v>2.1108500000000001</v>
      </c>
      <c r="X306" s="90">
        <f t="shared" si="177"/>
        <v>2.1076199999999998</v>
      </c>
      <c r="Y306" s="90">
        <f t="shared" si="177"/>
        <v>1.9965299999999999</v>
      </c>
      <c r="Z306" s="90">
        <f t="shared" si="177"/>
        <v>1.81121</v>
      </c>
      <c r="AA306" s="90">
        <f t="shared" si="177"/>
        <v>1.50945</v>
      </c>
    </row>
    <row r="307" spans="1:27" ht="12.75" hidden="1" customHeight="1" outlineLevel="1" x14ac:dyDescent="0.2">
      <c r="A307" s="98" t="s">
        <v>2709</v>
      </c>
      <c r="B307" s="62" t="s">
        <v>236</v>
      </c>
      <c r="C307" s="42" t="s">
        <v>77</v>
      </c>
      <c r="D307" s="43">
        <v>1269.5</v>
      </c>
      <c r="E307" s="43">
        <v>1190.2</v>
      </c>
      <c r="F307" s="43">
        <v>1121.58</v>
      </c>
      <c r="G307" s="43">
        <v>1122.1600000000001</v>
      </c>
      <c r="H307" s="43">
        <v>1164.2</v>
      </c>
      <c r="I307" s="43">
        <v>1191.76</v>
      </c>
      <c r="J307" s="43">
        <v>1256.5899999999999</v>
      </c>
      <c r="K307" s="43">
        <v>1391.65</v>
      </c>
      <c r="L307" s="43">
        <v>1600.11</v>
      </c>
      <c r="M307" s="43">
        <v>1713.06</v>
      </c>
      <c r="N307" s="43">
        <v>1838.17</v>
      </c>
      <c r="O307" s="43">
        <v>1857.35</v>
      </c>
      <c r="P307" s="43">
        <v>1859.04</v>
      </c>
      <c r="Q307" s="43">
        <v>1859.83</v>
      </c>
      <c r="R307" s="43">
        <v>1859.49</v>
      </c>
      <c r="S307" s="43">
        <v>1821.15</v>
      </c>
      <c r="T307" s="43">
        <v>1835.25</v>
      </c>
      <c r="U307" s="43">
        <v>1869.32</v>
      </c>
      <c r="V307" s="43">
        <v>1878.14</v>
      </c>
      <c r="W307" s="43">
        <v>1880.79</v>
      </c>
      <c r="X307" s="43">
        <v>1877.56</v>
      </c>
      <c r="Y307" s="43">
        <v>1766.47</v>
      </c>
      <c r="Z307" s="43">
        <v>1581.15</v>
      </c>
      <c r="AA307" s="43">
        <v>1279.3900000000001</v>
      </c>
    </row>
    <row r="308" spans="1:27" ht="12.75" hidden="1" customHeight="1" outlineLevel="1" x14ac:dyDescent="0.2">
      <c r="A308" s="98" t="s">
        <v>2710</v>
      </c>
      <c r="B308" s="62" t="s">
        <v>88</v>
      </c>
      <c r="C308" s="42" t="s">
        <v>77</v>
      </c>
      <c r="D308" s="43">
        <f>$D$168</f>
        <v>113.12</v>
      </c>
      <c r="E308" s="43">
        <f>$D$168</f>
        <v>113.12</v>
      </c>
      <c r="F308" s="43">
        <f t="shared" ref="F308:AA308" si="178">$D$168</f>
        <v>113.12</v>
      </c>
      <c r="G308" s="43">
        <f t="shared" si="178"/>
        <v>113.12</v>
      </c>
      <c r="H308" s="43">
        <f t="shared" si="178"/>
        <v>113.12</v>
      </c>
      <c r="I308" s="43">
        <f t="shared" si="178"/>
        <v>113.12</v>
      </c>
      <c r="J308" s="43">
        <f t="shared" si="178"/>
        <v>113.12</v>
      </c>
      <c r="K308" s="43">
        <f t="shared" si="178"/>
        <v>113.12</v>
      </c>
      <c r="L308" s="43">
        <f t="shared" si="178"/>
        <v>113.12</v>
      </c>
      <c r="M308" s="43">
        <f t="shared" si="178"/>
        <v>113.12</v>
      </c>
      <c r="N308" s="43">
        <f t="shared" si="178"/>
        <v>113.12</v>
      </c>
      <c r="O308" s="43">
        <f t="shared" si="178"/>
        <v>113.12</v>
      </c>
      <c r="P308" s="43">
        <f t="shared" si="178"/>
        <v>113.12</v>
      </c>
      <c r="Q308" s="43">
        <f t="shared" si="178"/>
        <v>113.12</v>
      </c>
      <c r="R308" s="43">
        <f t="shared" si="178"/>
        <v>113.12</v>
      </c>
      <c r="S308" s="43">
        <f t="shared" si="178"/>
        <v>113.12</v>
      </c>
      <c r="T308" s="43">
        <f t="shared" si="178"/>
        <v>113.12</v>
      </c>
      <c r="U308" s="43">
        <f t="shared" si="178"/>
        <v>113.12</v>
      </c>
      <c r="V308" s="43">
        <f t="shared" si="178"/>
        <v>113.12</v>
      </c>
      <c r="W308" s="43">
        <f t="shared" si="178"/>
        <v>113.12</v>
      </c>
      <c r="X308" s="43">
        <f t="shared" si="178"/>
        <v>113.12</v>
      </c>
      <c r="Y308" s="43">
        <f t="shared" si="178"/>
        <v>113.12</v>
      </c>
      <c r="Z308" s="43">
        <f t="shared" si="178"/>
        <v>113.12</v>
      </c>
      <c r="AA308" s="43">
        <f t="shared" si="178"/>
        <v>113.12</v>
      </c>
    </row>
    <row r="309" spans="1:27" ht="12.75" hidden="1" customHeight="1" outlineLevel="1" x14ac:dyDescent="0.2">
      <c r="A309" s="98" t="s">
        <v>2711</v>
      </c>
      <c r="B309" s="62" t="s">
        <v>81</v>
      </c>
      <c r="C309" s="42" t="s">
        <v>77</v>
      </c>
      <c r="D309" s="43">
        <v>6.71</v>
      </c>
      <c r="E309" s="43">
        <v>6.71</v>
      </c>
      <c r="F309" s="43">
        <v>6.71</v>
      </c>
      <c r="G309" s="43">
        <v>6.71</v>
      </c>
      <c r="H309" s="43">
        <v>6.71</v>
      </c>
      <c r="I309" s="43">
        <v>6.71</v>
      </c>
      <c r="J309" s="43">
        <v>6.71</v>
      </c>
      <c r="K309" s="43">
        <v>6.71</v>
      </c>
      <c r="L309" s="43">
        <v>6.71</v>
      </c>
      <c r="M309" s="43">
        <v>6.71</v>
      </c>
      <c r="N309" s="43">
        <v>6.71</v>
      </c>
      <c r="O309" s="43">
        <v>6.71</v>
      </c>
      <c r="P309" s="43">
        <v>6.71</v>
      </c>
      <c r="Q309" s="43">
        <v>6.71</v>
      </c>
      <c r="R309" s="43">
        <v>6.71</v>
      </c>
      <c r="S309" s="43">
        <v>6.71</v>
      </c>
      <c r="T309" s="43">
        <v>6.71</v>
      </c>
      <c r="U309" s="43">
        <v>6.71</v>
      </c>
      <c r="V309" s="43">
        <v>6.71</v>
      </c>
      <c r="W309" s="43">
        <v>6.71</v>
      </c>
      <c r="X309" s="43">
        <v>6.71</v>
      </c>
      <c r="Y309" s="43">
        <v>6.71</v>
      </c>
      <c r="Z309" s="43">
        <v>6.71</v>
      </c>
      <c r="AA309" s="43">
        <v>6.71</v>
      </c>
    </row>
    <row r="310" spans="1:27" ht="12.75" hidden="1" customHeight="1" outlineLevel="1" x14ac:dyDescent="0.2">
      <c r="A310" s="98" t="s">
        <v>2712</v>
      </c>
      <c r="B310" s="62" t="s">
        <v>79</v>
      </c>
      <c r="C310" s="42" t="s">
        <v>77</v>
      </c>
      <c r="D310" s="43">
        <f>$D$11</f>
        <v>110.23</v>
      </c>
      <c r="E310" s="43">
        <f t="shared" ref="E310:AA310" si="179">$D$11</f>
        <v>110.23</v>
      </c>
      <c r="F310" s="43">
        <f t="shared" si="179"/>
        <v>110.23</v>
      </c>
      <c r="G310" s="43">
        <f t="shared" si="179"/>
        <v>110.23</v>
      </c>
      <c r="H310" s="43">
        <f t="shared" si="179"/>
        <v>110.23</v>
      </c>
      <c r="I310" s="43">
        <f t="shared" si="179"/>
        <v>110.23</v>
      </c>
      <c r="J310" s="43">
        <f t="shared" si="179"/>
        <v>110.23</v>
      </c>
      <c r="K310" s="43">
        <f t="shared" si="179"/>
        <v>110.23</v>
      </c>
      <c r="L310" s="43">
        <f t="shared" si="179"/>
        <v>110.23</v>
      </c>
      <c r="M310" s="43">
        <f t="shared" si="179"/>
        <v>110.23</v>
      </c>
      <c r="N310" s="43">
        <f t="shared" si="179"/>
        <v>110.23</v>
      </c>
      <c r="O310" s="43">
        <f t="shared" si="179"/>
        <v>110.23</v>
      </c>
      <c r="P310" s="43">
        <f t="shared" si="179"/>
        <v>110.23</v>
      </c>
      <c r="Q310" s="43">
        <f t="shared" si="179"/>
        <v>110.23</v>
      </c>
      <c r="R310" s="43">
        <f t="shared" si="179"/>
        <v>110.23</v>
      </c>
      <c r="S310" s="43">
        <f t="shared" si="179"/>
        <v>110.23</v>
      </c>
      <c r="T310" s="43">
        <f t="shared" si="179"/>
        <v>110.23</v>
      </c>
      <c r="U310" s="43">
        <f t="shared" si="179"/>
        <v>110.23</v>
      </c>
      <c r="V310" s="43">
        <f t="shared" si="179"/>
        <v>110.23</v>
      </c>
      <c r="W310" s="43">
        <f t="shared" si="179"/>
        <v>110.23</v>
      </c>
      <c r="X310" s="43">
        <f t="shared" si="179"/>
        <v>110.23</v>
      </c>
      <c r="Y310" s="43">
        <f t="shared" si="179"/>
        <v>110.23</v>
      </c>
      <c r="Z310" s="43">
        <f t="shared" si="179"/>
        <v>110.23</v>
      </c>
      <c r="AA310" s="43">
        <f t="shared" si="179"/>
        <v>110.23</v>
      </c>
    </row>
    <row r="311" spans="1:27" ht="12.75" customHeight="1" collapsed="1" x14ac:dyDescent="0.2">
      <c r="A311" s="97" t="s">
        <v>2713</v>
      </c>
      <c r="B311" s="27" t="str">
        <f>"30"&amp;"."&amp;$B$801&amp;"."&amp;$B$802</f>
        <v>30.01.2023</v>
      </c>
      <c r="C311" s="89" t="s">
        <v>74</v>
      </c>
      <c r="D311" s="90">
        <f>ROUND(((D312+D313+D315+D314)/1000),5)</f>
        <v>1.4245699999999999</v>
      </c>
      <c r="E311" s="90">
        <f>ROUND(((E312+E313+E315+E314)/1000),5)</f>
        <v>1.36273</v>
      </c>
      <c r="F311" s="90">
        <f>ROUND(((F312+F313+F315+F314)/1000),5)</f>
        <v>1.3128200000000001</v>
      </c>
      <c r="G311" s="90">
        <f t="shared" ref="G311:AA311" si="180">ROUND(((G312+G313+G315+G314)/1000),5)</f>
        <v>1.3106100000000001</v>
      </c>
      <c r="H311" s="90">
        <f t="shared" si="180"/>
        <v>1.34859</v>
      </c>
      <c r="I311" s="90">
        <f t="shared" si="180"/>
        <v>1.4452400000000001</v>
      </c>
      <c r="J311" s="90">
        <f t="shared" si="180"/>
        <v>1.74248</v>
      </c>
      <c r="K311" s="90">
        <f t="shared" si="180"/>
        <v>1.9225000000000001</v>
      </c>
      <c r="L311" s="90">
        <f t="shared" si="180"/>
        <v>2.0807199999999999</v>
      </c>
      <c r="M311" s="90">
        <f t="shared" si="180"/>
        <v>2.08677</v>
      </c>
      <c r="N311" s="90">
        <f t="shared" si="180"/>
        <v>2.1011199999999999</v>
      </c>
      <c r="O311" s="90">
        <f t="shared" si="180"/>
        <v>2.1302099999999999</v>
      </c>
      <c r="P311" s="90">
        <f t="shared" si="180"/>
        <v>2.1220500000000002</v>
      </c>
      <c r="Q311" s="90">
        <f t="shared" si="180"/>
        <v>2.1301199999999998</v>
      </c>
      <c r="R311" s="90">
        <f t="shared" si="180"/>
        <v>2.1250800000000001</v>
      </c>
      <c r="S311" s="90">
        <f t="shared" si="180"/>
        <v>2.1191</v>
      </c>
      <c r="T311" s="90">
        <f t="shared" si="180"/>
        <v>2.0824400000000001</v>
      </c>
      <c r="U311" s="90">
        <f t="shared" si="180"/>
        <v>2.0971299999999999</v>
      </c>
      <c r="V311" s="90">
        <f t="shared" si="180"/>
        <v>2.10608</v>
      </c>
      <c r="W311" s="90">
        <f t="shared" si="180"/>
        <v>2.1183299999999998</v>
      </c>
      <c r="X311" s="90">
        <f t="shared" si="180"/>
        <v>2.0693100000000002</v>
      </c>
      <c r="Y311" s="90">
        <f t="shared" si="180"/>
        <v>1.89374</v>
      </c>
      <c r="Z311" s="90">
        <f t="shared" si="180"/>
        <v>1.7222500000000001</v>
      </c>
      <c r="AA311" s="90">
        <f t="shared" si="180"/>
        <v>1.4188799999999999</v>
      </c>
    </row>
    <row r="312" spans="1:27" ht="12.75" hidden="1" customHeight="1" outlineLevel="1" x14ac:dyDescent="0.2">
      <c r="A312" s="98" t="s">
        <v>2714</v>
      </c>
      <c r="B312" s="62" t="s">
        <v>236</v>
      </c>
      <c r="C312" s="42" t="s">
        <v>77</v>
      </c>
      <c r="D312" s="43">
        <v>1194.51</v>
      </c>
      <c r="E312" s="43">
        <v>1132.67</v>
      </c>
      <c r="F312" s="43">
        <v>1082.76</v>
      </c>
      <c r="G312" s="43">
        <v>1080.55</v>
      </c>
      <c r="H312" s="43">
        <v>1118.53</v>
      </c>
      <c r="I312" s="43">
        <v>1215.18</v>
      </c>
      <c r="J312" s="43">
        <v>1512.42</v>
      </c>
      <c r="K312" s="43">
        <v>1692.44</v>
      </c>
      <c r="L312" s="43">
        <v>1850.66</v>
      </c>
      <c r="M312" s="43">
        <v>1856.71</v>
      </c>
      <c r="N312" s="43">
        <v>1871.06</v>
      </c>
      <c r="O312" s="43">
        <v>1900.15</v>
      </c>
      <c r="P312" s="43">
        <v>1891.99</v>
      </c>
      <c r="Q312" s="43">
        <v>1900.06</v>
      </c>
      <c r="R312" s="43">
        <v>1895.02</v>
      </c>
      <c r="S312" s="43">
        <v>1889.04</v>
      </c>
      <c r="T312" s="43">
        <v>1852.38</v>
      </c>
      <c r="U312" s="43">
        <v>1867.07</v>
      </c>
      <c r="V312" s="43">
        <v>1876.02</v>
      </c>
      <c r="W312" s="43">
        <v>1888.27</v>
      </c>
      <c r="X312" s="43">
        <v>1839.25</v>
      </c>
      <c r="Y312" s="43">
        <v>1663.68</v>
      </c>
      <c r="Z312" s="43">
        <v>1492.19</v>
      </c>
      <c r="AA312" s="43">
        <v>1188.82</v>
      </c>
    </row>
    <row r="313" spans="1:27" ht="12.75" hidden="1" customHeight="1" outlineLevel="1" x14ac:dyDescent="0.2">
      <c r="A313" s="98" t="s">
        <v>2715</v>
      </c>
      <c r="B313" s="62" t="s">
        <v>88</v>
      </c>
      <c r="C313" s="42" t="s">
        <v>77</v>
      </c>
      <c r="D313" s="43">
        <f>$D$168</f>
        <v>113.12</v>
      </c>
      <c r="E313" s="43">
        <f>$D$168</f>
        <v>113.12</v>
      </c>
      <c r="F313" s="43">
        <f t="shared" ref="F313:AA313" si="181">$D$168</f>
        <v>113.12</v>
      </c>
      <c r="G313" s="43">
        <f t="shared" si="181"/>
        <v>113.12</v>
      </c>
      <c r="H313" s="43">
        <f t="shared" si="181"/>
        <v>113.12</v>
      </c>
      <c r="I313" s="43">
        <f t="shared" si="181"/>
        <v>113.12</v>
      </c>
      <c r="J313" s="43">
        <f t="shared" si="181"/>
        <v>113.12</v>
      </c>
      <c r="K313" s="43">
        <f t="shared" si="181"/>
        <v>113.12</v>
      </c>
      <c r="L313" s="43">
        <f t="shared" si="181"/>
        <v>113.12</v>
      </c>
      <c r="M313" s="43">
        <f t="shared" si="181"/>
        <v>113.12</v>
      </c>
      <c r="N313" s="43">
        <f t="shared" si="181"/>
        <v>113.12</v>
      </c>
      <c r="O313" s="43">
        <f t="shared" si="181"/>
        <v>113.12</v>
      </c>
      <c r="P313" s="43">
        <f t="shared" si="181"/>
        <v>113.12</v>
      </c>
      <c r="Q313" s="43">
        <f t="shared" si="181"/>
        <v>113.12</v>
      </c>
      <c r="R313" s="43">
        <f t="shared" si="181"/>
        <v>113.12</v>
      </c>
      <c r="S313" s="43">
        <f t="shared" si="181"/>
        <v>113.12</v>
      </c>
      <c r="T313" s="43">
        <f t="shared" si="181"/>
        <v>113.12</v>
      </c>
      <c r="U313" s="43">
        <f t="shared" si="181"/>
        <v>113.12</v>
      </c>
      <c r="V313" s="43">
        <f t="shared" si="181"/>
        <v>113.12</v>
      </c>
      <c r="W313" s="43">
        <f t="shared" si="181"/>
        <v>113.12</v>
      </c>
      <c r="X313" s="43">
        <f t="shared" si="181"/>
        <v>113.12</v>
      </c>
      <c r="Y313" s="43">
        <f t="shared" si="181"/>
        <v>113.12</v>
      </c>
      <c r="Z313" s="43">
        <f t="shared" si="181"/>
        <v>113.12</v>
      </c>
      <c r="AA313" s="43">
        <f t="shared" si="181"/>
        <v>113.12</v>
      </c>
    </row>
    <row r="314" spans="1:27" ht="12.75" hidden="1" customHeight="1" outlineLevel="1" x14ac:dyDescent="0.2">
      <c r="A314" s="98" t="s">
        <v>2716</v>
      </c>
      <c r="B314" s="62" t="s">
        <v>81</v>
      </c>
      <c r="C314" s="42" t="s">
        <v>77</v>
      </c>
      <c r="D314" s="43">
        <v>6.71</v>
      </c>
      <c r="E314" s="43">
        <v>6.71</v>
      </c>
      <c r="F314" s="43">
        <v>6.71</v>
      </c>
      <c r="G314" s="43">
        <v>6.71</v>
      </c>
      <c r="H314" s="43">
        <v>6.71</v>
      </c>
      <c r="I314" s="43">
        <v>6.71</v>
      </c>
      <c r="J314" s="43">
        <v>6.71</v>
      </c>
      <c r="K314" s="43">
        <v>6.71</v>
      </c>
      <c r="L314" s="43">
        <v>6.71</v>
      </c>
      <c r="M314" s="43">
        <v>6.71</v>
      </c>
      <c r="N314" s="43">
        <v>6.71</v>
      </c>
      <c r="O314" s="43">
        <v>6.71</v>
      </c>
      <c r="P314" s="43">
        <v>6.71</v>
      </c>
      <c r="Q314" s="43">
        <v>6.71</v>
      </c>
      <c r="R314" s="43">
        <v>6.71</v>
      </c>
      <c r="S314" s="43">
        <v>6.71</v>
      </c>
      <c r="T314" s="43">
        <v>6.71</v>
      </c>
      <c r="U314" s="43">
        <v>6.71</v>
      </c>
      <c r="V314" s="43">
        <v>6.71</v>
      </c>
      <c r="W314" s="43">
        <v>6.71</v>
      </c>
      <c r="X314" s="43">
        <v>6.71</v>
      </c>
      <c r="Y314" s="43">
        <v>6.71</v>
      </c>
      <c r="Z314" s="43">
        <v>6.71</v>
      </c>
      <c r="AA314" s="43">
        <v>6.71</v>
      </c>
    </row>
    <row r="315" spans="1:27" ht="12.75" hidden="1" customHeight="1" outlineLevel="1" x14ac:dyDescent="0.2">
      <c r="A315" s="98" t="s">
        <v>2717</v>
      </c>
      <c r="B315" s="62" t="s">
        <v>79</v>
      </c>
      <c r="C315" s="42" t="s">
        <v>77</v>
      </c>
      <c r="D315" s="43">
        <f>$D$11</f>
        <v>110.23</v>
      </c>
      <c r="E315" s="43">
        <f t="shared" ref="E315:AA315" si="182">$D$11</f>
        <v>110.23</v>
      </c>
      <c r="F315" s="43">
        <f t="shared" si="182"/>
        <v>110.23</v>
      </c>
      <c r="G315" s="43">
        <f t="shared" si="182"/>
        <v>110.23</v>
      </c>
      <c r="H315" s="43">
        <f t="shared" si="182"/>
        <v>110.23</v>
      </c>
      <c r="I315" s="43">
        <f t="shared" si="182"/>
        <v>110.23</v>
      </c>
      <c r="J315" s="43">
        <f t="shared" si="182"/>
        <v>110.23</v>
      </c>
      <c r="K315" s="43">
        <f t="shared" si="182"/>
        <v>110.23</v>
      </c>
      <c r="L315" s="43">
        <f t="shared" si="182"/>
        <v>110.23</v>
      </c>
      <c r="M315" s="43">
        <f t="shared" si="182"/>
        <v>110.23</v>
      </c>
      <c r="N315" s="43">
        <f t="shared" si="182"/>
        <v>110.23</v>
      </c>
      <c r="O315" s="43">
        <f t="shared" si="182"/>
        <v>110.23</v>
      </c>
      <c r="P315" s="43">
        <f t="shared" si="182"/>
        <v>110.23</v>
      </c>
      <c r="Q315" s="43">
        <f t="shared" si="182"/>
        <v>110.23</v>
      </c>
      <c r="R315" s="43">
        <f t="shared" si="182"/>
        <v>110.23</v>
      </c>
      <c r="S315" s="43">
        <f t="shared" si="182"/>
        <v>110.23</v>
      </c>
      <c r="T315" s="43">
        <f t="shared" si="182"/>
        <v>110.23</v>
      </c>
      <c r="U315" s="43">
        <f t="shared" si="182"/>
        <v>110.23</v>
      </c>
      <c r="V315" s="43">
        <f t="shared" si="182"/>
        <v>110.23</v>
      </c>
      <c r="W315" s="43">
        <f t="shared" si="182"/>
        <v>110.23</v>
      </c>
      <c r="X315" s="43">
        <f t="shared" si="182"/>
        <v>110.23</v>
      </c>
      <c r="Y315" s="43">
        <f t="shared" si="182"/>
        <v>110.23</v>
      </c>
      <c r="Z315" s="43">
        <f t="shared" si="182"/>
        <v>110.23</v>
      </c>
      <c r="AA315" s="43">
        <f t="shared" si="182"/>
        <v>110.23</v>
      </c>
    </row>
    <row r="316" spans="1:27" ht="12.75" customHeight="1" collapsed="1" x14ac:dyDescent="0.2">
      <c r="A316" s="97" t="s">
        <v>2718</v>
      </c>
      <c r="B316" s="27" t="str">
        <f>"31"&amp;"."&amp;$B$801&amp;"."&amp;$B$802</f>
        <v>31.01.2023</v>
      </c>
      <c r="C316" s="89" t="s">
        <v>74</v>
      </c>
      <c r="D316" s="90">
        <f>ROUND(((D317+D318+D320+D319)/1000),5)</f>
        <v>1.3121400000000001</v>
      </c>
      <c r="E316" s="90">
        <f>ROUND(((E317+E318+E320+E319)/1000),5)</f>
        <v>1.2901800000000001</v>
      </c>
      <c r="F316" s="90">
        <f>ROUND(((F317+F318+F320+F319)/1000),5)</f>
        <v>1.2754700000000001</v>
      </c>
      <c r="G316" s="90">
        <f t="shared" ref="G316:AA316" si="183">ROUND(((G317+G318+G320+G319)/1000),5)</f>
        <v>1.27186</v>
      </c>
      <c r="H316" s="90">
        <f t="shared" si="183"/>
        <v>1.3069999999999999</v>
      </c>
      <c r="I316" s="90">
        <f t="shared" si="183"/>
        <v>1.31473</v>
      </c>
      <c r="J316" s="90">
        <f t="shared" si="183"/>
        <v>1.5434600000000001</v>
      </c>
      <c r="K316" s="90">
        <f t="shared" si="183"/>
        <v>1.7911999999999999</v>
      </c>
      <c r="L316" s="90">
        <f t="shared" si="183"/>
        <v>1.85653</v>
      </c>
      <c r="M316" s="90">
        <f t="shared" si="183"/>
        <v>1.8766799999999999</v>
      </c>
      <c r="N316" s="90">
        <f t="shared" si="183"/>
        <v>1.8964399999999999</v>
      </c>
      <c r="O316" s="90">
        <f t="shared" si="183"/>
        <v>1.9331199999999999</v>
      </c>
      <c r="P316" s="90">
        <f t="shared" si="183"/>
        <v>1.9130100000000001</v>
      </c>
      <c r="Q316" s="90">
        <f t="shared" si="183"/>
        <v>1.91848</v>
      </c>
      <c r="R316" s="90">
        <f t="shared" si="183"/>
        <v>1.91374</v>
      </c>
      <c r="S316" s="90">
        <f t="shared" si="183"/>
        <v>1.90568</v>
      </c>
      <c r="T316" s="90">
        <f t="shared" si="183"/>
        <v>1.85995</v>
      </c>
      <c r="U316" s="90">
        <f t="shared" si="183"/>
        <v>1.91211</v>
      </c>
      <c r="V316" s="90">
        <f t="shared" si="183"/>
        <v>1.90211</v>
      </c>
      <c r="W316" s="90">
        <f t="shared" si="183"/>
        <v>1.91235</v>
      </c>
      <c r="X316" s="90">
        <f t="shared" si="183"/>
        <v>1.8730800000000001</v>
      </c>
      <c r="Y316" s="90">
        <f t="shared" si="183"/>
        <v>1.7837499999999999</v>
      </c>
      <c r="Z316" s="90">
        <f t="shared" si="183"/>
        <v>1.5476799999999999</v>
      </c>
      <c r="AA316" s="90">
        <f t="shared" si="183"/>
        <v>1.3290599999999999</v>
      </c>
    </row>
    <row r="317" spans="1:27" ht="12.75" hidden="1" customHeight="1" outlineLevel="1" x14ac:dyDescent="0.2">
      <c r="A317" s="98" t="s">
        <v>2719</v>
      </c>
      <c r="B317" s="62" t="s">
        <v>236</v>
      </c>
      <c r="C317" s="42" t="s">
        <v>77</v>
      </c>
      <c r="D317" s="43">
        <v>1082.08</v>
      </c>
      <c r="E317" s="43">
        <v>1060.1199999999999</v>
      </c>
      <c r="F317" s="43">
        <v>1045.4100000000001</v>
      </c>
      <c r="G317" s="43">
        <v>1041.8</v>
      </c>
      <c r="H317" s="43">
        <v>1076.94</v>
      </c>
      <c r="I317" s="43">
        <v>1084.67</v>
      </c>
      <c r="J317" s="43">
        <v>1313.4</v>
      </c>
      <c r="K317" s="43">
        <v>1561.14</v>
      </c>
      <c r="L317" s="43">
        <v>1626.47</v>
      </c>
      <c r="M317" s="43">
        <v>1646.62</v>
      </c>
      <c r="N317" s="43">
        <v>1666.38</v>
      </c>
      <c r="O317" s="43">
        <v>1703.06</v>
      </c>
      <c r="P317" s="43">
        <v>1682.95</v>
      </c>
      <c r="Q317" s="43">
        <v>1688.42</v>
      </c>
      <c r="R317" s="43">
        <v>1683.68</v>
      </c>
      <c r="S317" s="43">
        <v>1675.62</v>
      </c>
      <c r="T317" s="43">
        <v>1629.89</v>
      </c>
      <c r="U317" s="43">
        <v>1682.05</v>
      </c>
      <c r="V317" s="43">
        <v>1672.05</v>
      </c>
      <c r="W317" s="43">
        <v>1682.29</v>
      </c>
      <c r="X317" s="43">
        <v>1643.02</v>
      </c>
      <c r="Y317" s="43">
        <v>1553.69</v>
      </c>
      <c r="Z317" s="43">
        <v>1317.62</v>
      </c>
      <c r="AA317" s="43">
        <v>1099</v>
      </c>
    </row>
    <row r="318" spans="1:27" ht="12.75" hidden="1" customHeight="1" outlineLevel="1" x14ac:dyDescent="0.2">
      <c r="A318" s="98" t="s">
        <v>2720</v>
      </c>
      <c r="B318" s="62" t="s">
        <v>88</v>
      </c>
      <c r="C318" s="42" t="s">
        <v>77</v>
      </c>
      <c r="D318" s="43">
        <f>$D$168</f>
        <v>113.12</v>
      </c>
      <c r="E318" s="43">
        <f>$D$168</f>
        <v>113.12</v>
      </c>
      <c r="F318" s="43">
        <f t="shared" ref="F318:AA318" si="184">$D$168</f>
        <v>113.12</v>
      </c>
      <c r="G318" s="43">
        <f t="shared" si="184"/>
        <v>113.12</v>
      </c>
      <c r="H318" s="43">
        <f t="shared" si="184"/>
        <v>113.12</v>
      </c>
      <c r="I318" s="43">
        <f t="shared" si="184"/>
        <v>113.12</v>
      </c>
      <c r="J318" s="43">
        <f t="shared" si="184"/>
        <v>113.12</v>
      </c>
      <c r="K318" s="43">
        <f t="shared" si="184"/>
        <v>113.12</v>
      </c>
      <c r="L318" s="43">
        <f t="shared" si="184"/>
        <v>113.12</v>
      </c>
      <c r="M318" s="43">
        <f t="shared" si="184"/>
        <v>113.12</v>
      </c>
      <c r="N318" s="43">
        <f t="shared" si="184"/>
        <v>113.12</v>
      </c>
      <c r="O318" s="43">
        <f t="shared" si="184"/>
        <v>113.12</v>
      </c>
      <c r="P318" s="43">
        <f t="shared" si="184"/>
        <v>113.12</v>
      </c>
      <c r="Q318" s="43">
        <f t="shared" si="184"/>
        <v>113.12</v>
      </c>
      <c r="R318" s="43">
        <f t="shared" si="184"/>
        <v>113.12</v>
      </c>
      <c r="S318" s="43">
        <f t="shared" si="184"/>
        <v>113.12</v>
      </c>
      <c r="T318" s="43">
        <f t="shared" si="184"/>
        <v>113.12</v>
      </c>
      <c r="U318" s="43">
        <f t="shared" si="184"/>
        <v>113.12</v>
      </c>
      <c r="V318" s="43">
        <f t="shared" si="184"/>
        <v>113.12</v>
      </c>
      <c r="W318" s="43">
        <f t="shared" si="184"/>
        <v>113.12</v>
      </c>
      <c r="X318" s="43">
        <f t="shared" si="184"/>
        <v>113.12</v>
      </c>
      <c r="Y318" s="43">
        <f t="shared" si="184"/>
        <v>113.12</v>
      </c>
      <c r="Z318" s="43">
        <f t="shared" si="184"/>
        <v>113.12</v>
      </c>
      <c r="AA318" s="43">
        <f t="shared" si="184"/>
        <v>113.12</v>
      </c>
    </row>
    <row r="319" spans="1:27" ht="12.75" hidden="1" customHeight="1" outlineLevel="1" x14ac:dyDescent="0.2">
      <c r="A319" s="98" t="s">
        <v>2721</v>
      </c>
      <c r="B319" s="62" t="s">
        <v>81</v>
      </c>
      <c r="C319" s="42" t="s">
        <v>77</v>
      </c>
      <c r="D319" s="43">
        <v>6.71</v>
      </c>
      <c r="E319" s="43">
        <v>6.71</v>
      </c>
      <c r="F319" s="43">
        <v>6.71</v>
      </c>
      <c r="G319" s="43">
        <v>6.71</v>
      </c>
      <c r="H319" s="43">
        <v>6.71</v>
      </c>
      <c r="I319" s="43">
        <v>6.71</v>
      </c>
      <c r="J319" s="43">
        <v>6.71</v>
      </c>
      <c r="K319" s="43">
        <v>6.71</v>
      </c>
      <c r="L319" s="43">
        <v>6.71</v>
      </c>
      <c r="M319" s="43">
        <v>6.71</v>
      </c>
      <c r="N319" s="43">
        <v>6.71</v>
      </c>
      <c r="O319" s="43">
        <v>6.71</v>
      </c>
      <c r="P319" s="43">
        <v>6.71</v>
      </c>
      <c r="Q319" s="43">
        <v>6.71</v>
      </c>
      <c r="R319" s="43">
        <v>6.71</v>
      </c>
      <c r="S319" s="43">
        <v>6.71</v>
      </c>
      <c r="T319" s="43">
        <v>6.71</v>
      </c>
      <c r="U319" s="43">
        <v>6.71</v>
      </c>
      <c r="V319" s="43">
        <v>6.71</v>
      </c>
      <c r="W319" s="43">
        <v>6.71</v>
      </c>
      <c r="X319" s="43">
        <v>6.71</v>
      </c>
      <c r="Y319" s="43">
        <v>6.71</v>
      </c>
      <c r="Z319" s="43">
        <v>6.71</v>
      </c>
      <c r="AA319" s="43">
        <v>6.71</v>
      </c>
    </row>
    <row r="320" spans="1:27" ht="12.75" hidden="1" customHeight="1" outlineLevel="1" x14ac:dyDescent="0.2">
      <c r="A320" s="98" t="s">
        <v>2722</v>
      </c>
      <c r="B320" s="62" t="s">
        <v>79</v>
      </c>
      <c r="C320" s="42" t="s">
        <v>77</v>
      </c>
      <c r="D320" s="43">
        <f>$D$11</f>
        <v>110.23</v>
      </c>
      <c r="E320" s="43">
        <f t="shared" ref="E320:AA320" si="185">$D$11</f>
        <v>110.23</v>
      </c>
      <c r="F320" s="43">
        <f t="shared" si="185"/>
        <v>110.23</v>
      </c>
      <c r="G320" s="43">
        <f t="shared" si="185"/>
        <v>110.23</v>
      </c>
      <c r="H320" s="43">
        <f t="shared" si="185"/>
        <v>110.23</v>
      </c>
      <c r="I320" s="43">
        <f t="shared" si="185"/>
        <v>110.23</v>
      </c>
      <c r="J320" s="43">
        <f t="shared" si="185"/>
        <v>110.23</v>
      </c>
      <c r="K320" s="43">
        <f t="shared" si="185"/>
        <v>110.23</v>
      </c>
      <c r="L320" s="43">
        <f t="shared" si="185"/>
        <v>110.23</v>
      </c>
      <c r="M320" s="43">
        <f t="shared" si="185"/>
        <v>110.23</v>
      </c>
      <c r="N320" s="43">
        <f t="shared" si="185"/>
        <v>110.23</v>
      </c>
      <c r="O320" s="43">
        <f t="shared" si="185"/>
        <v>110.23</v>
      </c>
      <c r="P320" s="43">
        <f t="shared" si="185"/>
        <v>110.23</v>
      </c>
      <c r="Q320" s="43">
        <f t="shared" si="185"/>
        <v>110.23</v>
      </c>
      <c r="R320" s="43">
        <f t="shared" si="185"/>
        <v>110.23</v>
      </c>
      <c r="S320" s="43">
        <f t="shared" si="185"/>
        <v>110.23</v>
      </c>
      <c r="T320" s="43">
        <f t="shared" si="185"/>
        <v>110.23</v>
      </c>
      <c r="U320" s="43">
        <f t="shared" si="185"/>
        <v>110.23</v>
      </c>
      <c r="V320" s="43">
        <f t="shared" si="185"/>
        <v>110.23</v>
      </c>
      <c r="W320" s="43">
        <f t="shared" si="185"/>
        <v>110.23</v>
      </c>
      <c r="X320" s="43">
        <f t="shared" si="185"/>
        <v>110.23</v>
      </c>
      <c r="Y320" s="43">
        <f t="shared" si="185"/>
        <v>110.23</v>
      </c>
      <c r="Z320" s="43">
        <f t="shared" si="185"/>
        <v>110.23</v>
      </c>
      <c r="AA320" s="43">
        <f t="shared" si="185"/>
        <v>110.23</v>
      </c>
    </row>
    <row r="321" spans="1:27" ht="12.75" customHeight="1" collapsed="1" x14ac:dyDescent="0.2">
      <c r="A321" s="99"/>
      <c r="B321" s="100" t="s">
        <v>390</v>
      </c>
      <c r="C321" s="101"/>
      <c r="D321" s="102"/>
      <c r="E321" s="102"/>
      <c r="F321" s="102"/>
      <c r="G321" s="102"/>
      <c r="I321" s="38"/>
    </row>
    <row r="322" spans="1:27" ht="12.75" customHeight="1" x14ac:dyDescent="0.2">
      <c r="A322" s="99"/>
      <c r="B322" s="100" t="s">
        <v>390</v>
      </c>
      <c r="C322" s="101"/>
      <c r="D322" s="102"/>
      <c r="E322" s="102"/>
      <c r="F322" s="102"/>
      <c r="G322" s="102"/>
      <c r="I322" s="38"/>
    </row>
    <row r="323" spans="1:27" ht="12.75" customHeight="1" x14ac:dyDescent="0.2">
      <c r="A323" s="181" t="s">
        <v>547</v>
      </c>
      <c r="B323" s="182"/>
      <c r="C323" s="182"/>
      <c r="D323" s="182"/>
      <c r="E323" s="182"/>
      <c r="F323" s="182"/>
      <c r="G323" s="182"/>
      <c r="H323" s="182"/>
      <c r="I323" s="182"/>
      <c r="J323" s="182"/>
      <c r="K323" s="182"/>
      <c r="L323" s="182"/>
      <c r="M323" s="182"/>
      <c r="N323" s="182"/>
      <c r="O323" s="182"/>
      <c r="P323" s="182"/>
      <c r="Q323" s="182"/>
      <c r="R323" s="182"/>
      <c r="S323" s="182"/>
      <c r="T323" s="182"/>
      <c r="U323" s="182"/>
      <c r="V323" s="182"/>
      <c r="W323" s="182"/>
      <c r="X323" s="182"/>
      <c r="Y323" s="182"/>
      <c r="Z323" s="182"/>
      <c r="AA323" s="183"/>
    </row>
    <row r="324" spans="1:27" ht="25.5" x14ac:dyDescent="0.2">
      <c r="A324" s="25" t="s">
        <v>62</v>
      </c>
      <c r="B324" s="26" t="s">
        <v>208</v>
      </c>
      <c r="C324" s="25" t="s">
        <v>209</v>
      </c>
      <c r="D324" s="26" t="s">
        <v>210</v>
      </c>
      <c r="E324" s="26" t="s">
        <v>211</v>
      </c>
      <c r="F324" s="26" t="s">
        <v>212</v>
      </c>
      <c r="G324" s="26" t="s">
        <v>213</v>
      </c>
      <c r="H324" s="26" t="s">
        <v>214</v>
      </c>
      <c r="I324" s="26" t="s">
        <v>215</v>
      </c>
      <c r="J324" s="26" t="s">
        <v>216</v>
      </c>
      <c r="K324" s="26" t="s">
        <v>217</v>
      </c>
      <c r="L324" s="26" t="s">
        <v>218</v>
      </c>
      <c r="M324" s="26" t="s">
        <v>219</v>
      </c>
      <c r="N324" s="26" t="s">
        <v>220</v>
      </c>
      <c r="O324" s="26" t="s">
        <v>221</v>
      </c>
      <c r="P324" s="26" t="s">
        <v>222</v>
      </c>
      <c r="Q324" s="26" t="s">
        <v>223</v>
      </c>
      <c r="R324" s="26" t="s">
        <v>224</v>
      </c>
      <c r="S324" s="26" t="s">
        <v>225</v>
      </c>
      <c r="T324" s="26" t="s">
        <v>226</v>
      </c>
      <c r="U324" s="26" t="s">
        <v>227</v>
      </c>
      <c r="V324" s="26" t="s">
        <v>228</v>
      </c>
      <c r="W324" s="26" t="s">
        <v>229</v>
      </c>
      <c r="X324" s="26" t="s">
        <v>230</v>
      </c>
      <c r="Y324" s="26" t="s">
        <v>231</v>
      </c>
      <c r="Z324" s="26" t="s">
        <v>232</v>
      </c>
      <c r="AA324" s="26" t="s">
        <v>233</v>
      </c>
    </row>
    <row r="325" spans="1:27" ht="12.75" customHeight="1" x14ac:dyDescent="0.2">
      <c r="A325" s="97" t="s">
        <v>2723</v>
      </c>
      <c r="B325" s="27" t="str">
        <f>"01"&amp;"."&amp;$B$801&amp;"."&amp;$B$802</f>
        <v>01.01.2023</v>
      </c>
      <c r="C325" s="89" t="s">
        <v>74</v>
      </c>
      <c r="D325" s="90">
        <f>ROUND(((D326+D327+D329+D328)/1000),5)</f>
        <v>1.49542</v>
      </c>
      <c r="E325" s="90">
        <f>ROUND(((E326+E327+E329+E328)/1000),5)</f>
        <v>1.4408000000000001</v>
      </c>
      <c r="F325" s="90">
        <f>ROUND(((F326+F327+F329+F328)/1000),5)</f>
        <v>1.48749</v>
      </c>
      <c r="G325" s="90">
        <f t="shared" ref="G325:AA325" si="186">ROUND(((G326+G327+G329+G328)/1000),5)</f>
        <v>1.4374199999999999</v>
      </c>
      <c r="H325" s="90">
        <f t="shared" si="186"/>
        <v>1.4142399999999999</v>
      </c>
      <c r="I325" s="90">
        <f t="shared" si="186"/>
        <v>1.41439</v>
      </c>
      <c r="J325" s="90">
        <f t="shared" si="186"/>
        <v>1.4143699999999999</v>
      </c>
      <c r="K325" s="90">
        <f t="shared" si="186"/>
        <v>1.39716</v>
      </c>
      <c r="L325" s="90">
        <f t="shared" si="186"/>
        <v>1.3619600000000001</v>
      </c>
      <c r="M325" s="90">
        <f t="shared" si="186"/>
        <v>1.38378</v>
      </c>
      <c r="N325" s="90">
        <f t="shared" si="186"/>
        <v>1.4807600000000001</v>
      </c>
      <c r="O325" s="90">
        <f t="shared" si="186"/>
        <v>1.49718</v>
      </c>
      <c r="P325" s="90">
        <f t="shared" si="186"/>
        <v>1.58064</v>
      </c>
      <c r="Q325" s="90">
        <f t="shared" si="186"/>
        <v>1.6193900000000001</v>
      </c>
      <c r="R325" s="90">
        <f t="shared" si="186"/>
        <v>1.59202</v>
      </c>
      <c r="S325" s="90">
        <f t="shared" si="186"/>
        <v>1.6812199999999999</v>
      </c>
      <c r="T325" s="90">
        <f t="shared" si="186"/>
        <v>1.7950699999999999</v>
      </c>
      <c r="U325" s="90">
        <f t="shared" si="186"/>
        <v>1.8245899999999999</v>
      </c>
      <c r="V325" s="90">
        <f t="shared" si="186"/>
        <v>1.82514</v>
      </c>
      <c r="W325" s="90">
        <f t="shared" si="186"/>
        <v>1.8254699999999999</v>
      </c>
      <c r="X325" s="90">
        <f t="shared" si="186"/>
        <v>1.84196</v>
      </c>
      <c r="Y325" s="90">
        <f t="shared" si="186"/>
        <v>1.82375</v>
      </c>
      <c r="Z325" s="90">
        <f t="shared" si="186"/>
        <v>1.5890299999999999</v>
      </c>
      <c r="AA325" s="90">
        <f t="shared" si="186"/>
        <v>1.4215899999999999</v>
      </c>
    </row>
    <row r="326" spans="1:27" ht="12.75" hidden="1" customHeight="1" outlineLevel="1" x14ac:dyDescent="0.2">
      <c r="A326" s="98" t="s">
        <v>2724</v>
      </c>
      <c r="B326" s="62" t="s">
        <v>236</v>
      </c>
      <c r="C326" s="42" t="s">
        <v>77</v>
      </c>
      <c r="D326" s="43">
        <v>1161.45</v>
      </c>
      <c r="E326" s="43">
        <v>1106.83</v>
      </c>
      <c r="F326" s="43">
        <v>1153.52</v>
      </c>
      <c r="G326" s="43">
        <v>1103.45</v>
      </c>
      <c r="H326" s="43">
        <v>1080.27</v>
      </c>
      <c r="I326" s="43">
        <v>1080.42</v>
      </c>
      <c r="J326" s="43">
        <v>1080.4000000000001</v>
      </c>
      <c r="K326" s="43">
        <v>1063.19</v>
      </c>
      <c r="L326" s="43">
        <v>1027.99</v>
      </c>
      <c r="M326" s="43">
        <v>1049.81</v>
      </c>
      <c r="N326" s="43">
        <v>1146.79</v>
      </c>
      <c r="O326" s="43">
        <v>1163.21</v>
      </c>
      <c r="P326" s="43">
        <v>1246.67</v>
      </c>
      <c r="Q326" s="43">
        <v>1285.42</v>
      </c>
      <c r="R326" s="43">
        <v>1258.05</v>
      </c>
      <c r="S326" s="43">
        <v>1347.25</v>
      </c>
      <c r="T326" s="43">
        <v>1461.1</v>
      </c>
      <c r="U326" s="43">
        <v>1490.62</v>
      </c>
      <c r="V326" s="43">
        <v>1491.17</v>
      </c>
      <c r="W326" s="43">
        <v>1491.5</v>
      </c>
      <c r="X326" s="43">
        <v>1507.99</v>
      </c>
      <c r="Y326" s="43">
        <v>1489.78</v>
      </c>
      <c r="Z326" s="43">
        <v>1255.06</v>
      </c>
      <c r="AA326" s="43">
        <v>1087.6199999999999</v>
      </c>
    </row>
    <row r="327" spans="1:27" ht="12.75" hidden="1" customHeight="1" outlineLevel="1" x14ac:dyDescent="0.2">
      <c r="A327" s="98" t="s">
        <v>2725</v>
      </c>
      <c r="B327" s="62" t="s">
        <v>88</v>
      </c>
      <c r="C327" s="42" t="s">
        <v>77</v>
      </c>
      <c r="D327" s="43">
        <v>217.03</v>
      </c>
      <c r="E327" s="43">
        <f>$D$327</f>
        <v>217.03</v>
      </c>
      <c r="F327" s="43">
        <f t="shared" ref="F327:AA327" si="187">$D$327</f>
        <v>217.03</v>
      </c>
      <c r="G327" s="43">
        <f t="shared" si="187"/>
        <v>217.03</v>
      </c>
      <c r="H327" s="43">
        <f t="shared" si="187"/>
        <v>217.03</v>
      </c>
      <c r="I327" s="43">
        <f t="shared" si="187"/>
        <v>217.03</v>
      </c>
      <c r="J327" s="43">
        <f t="shared" si="187"/>
        <v>217.03</v>
      </c>
      <c r="K327" s="43">
        <f t="shared" si="187"/>
        <v>217.03</v>
      </c>
      <c r="L327" s="43">
        <f t="shared" si="187"/>
        <v>217.03</v>
      </c>
      <c r="M327" s="43">
        <f t="shared" si="187"/>
        <v>217.03</v>
      </c>
      <c r="N327" s="43">
        <f t="shared" si="187"/>
        <v>217.03</v>
      </c>
      <c r="O327" s="43">
        <f t="shared" si="187"/>
        <v>217.03</v>
      </c>
      <c r="P327" s="43">
        <f t="shared" si="187"/>
        <v>217.03</v>
      </c>
      <c r="Q327" s="43">
        <f t="shared" si="187"/>
        <v>217.03</v>
      </c>
      <c r="R327" s="43">
        <f t="shared" si="187"/>
        <v>217.03</v>
      </c>
      <c r="S327" s="43">
        <f t="shared" si="187"/>
        <v>217.03</v>
      </c>
      <c r="T327" s="43">
        <f t="shared" si="187"/>
        <v>217.03</v>
      </c>
      <c r="U327" s="43">
        <f t="shared" si="187"/>
        <v>217.03</v>
      </c>
      <c r="V327" s="43">
        <f t="shared" si="187"/>
        <v>217.03</v>
      </c>
      <c r="W327" s="43">
        <f t="shared" si="187"/>
        <v>217.03</v>
      </c>
      <c r="X327" s="43">
        <f t="shared" si="187"/>
        <v>217.03</v>
      </c>
      <c r="Y327" s="43">
        <f t="shared" si="187"/>
        <v>217.03</v>
      </c>
      <c r="Z327" s="43">
        <f t="shared" si="187"/>
        <v>217.03</v>
      </c>
      <c r="AA327" s="43">
        <f t="shared" si="187"/>
        <v>217.03</v>
      </c>
    </row>
    <row r="328" spans="1:27" ht="12.75" hidden="1" customHeight="1" outlineLevel="1" x14ac:dyDescent="0.2">
      <c r="A328" s="98" t="s">
        <v>2726</v>
      </c>
      <c r="B328" s="62" t="s">
        <v>81</v>
      </c>
      <c r="C328" s="42" t="s">
        <v>77</v>
      </c>
      <c r="D328" s="43">
        <v>6.71</v>
      </c>
      <c r="E328" s="43">
        <v>6.71</v>
      </c>
      <c r="F328" s="43">
        <v>6.71</v>
      </c>
      <c r="G328" s="43">
        <v>6.71</v>
      </c>
      <c r="H328" s="43">
        <v>6.71</v>
      </c>
      <c r="I328" s="43">
        <v>6.71</v>
      </c>
      <c r="J328" s="43">
        <v>6.71</v>
      </c>
      <c r="K328" s="43">
        <v>6.71</v>
      </c>
      <c r="L328" s="43">
        <v>6.71</v>
      </c>
      <c r="M328" s="43">
        <v>6.71</v>
      </c>
      <c r="N328" s="43">
        <v>6.71</v>
      </c>
      <c r="O328" s="43">
        <v>6.71</v>
      </c>
      <c r="P328" s="43">
        <v>6.71</v>
      </c>
      <c r="Q328" s="43">
        <v>6.71</v>
      </c>
      <c r="R328" s="43">
        <v>6.71</v>
      </c>
      <c r="S328" s="43">
        <v>6.71</v>
      </c>
      <c r="T328" s="43">
        <v>6.71</v>
      </c>
      <c r="U328" s="43">
        <v>6.71</v>
      </c>
      <c r="V328" s="43">
        <v>6.71</v>
      </c>
      <c r="W328" s="43">
        <v>6.71</v>
      </c>
      <c r="X328" s="43">
        <v>6.71</v>
      </c>
      <c r="Y328" s="43">
        <v>6.71</v>
      </c>
      <c r="Z328" s="43">
        <v>6.71</v>
      </c>
      <c r="AA328" s="43">
        <v>6.71</v>
      </c>
    </row>
    <row r="329" spans="1:27" ht="12.75" hidden="1" customHeight="1" outlineLevel="1" x14ac:dyDescent="0.2">
      <c r="A329" s="98" t="s">
        <v>2727</v>
      </c>
      <c r="B329" s="62" t="s">
        <v>79</v>
      </c>
      <c r="C329" s="42" t="s">
        <v>77</v>
      </c>
      <c r="D329" s="43">
        <f>$D$11</f>
        <v>110.23</v>
      </c>
      <c r="E329" s="43">
        <f t="shared" ref="E329:AA329" si="188">$D$11</f>
        <v>110.23</v>
      </c>
      <c r="F329" s="43">
        <f t="shared" si="188"/>
        <v>110.23</v>
      </c>
      <c r="G329" s="43">
        <f t="shared" si="188"/>
        <v>110.23</v>
      </c>
      <c r="H329" s="43">
        <f t="shared" si="188"/>
        <v>110.23</v>
      </c>
      <c r="I329" s="43">
        <f t="shared" si="188"/>
        <v>110.23</v>
      </c>
      <c r="J329" s="43">
        <f t="shared" si="188"/>
        <v>110.23</v>
      </c>
      <c r="K329" s="43">
        <f t="shared" si="188"/>
        <v>110.23</v>
      </c>
      <c r="L329" s="43">
        <f t="shared" si="188"/>
        <v>110.23</v>
      </c>
      <c r="M329" s="43">
        <f t="shared" si="188"/>
        <v>110.23</v>
      </c>
      <c r="N329" s="43">
        <f t="shared" si="188"/>
        <v>110.23</v>
      </c>
      <c r="O329" s="43">
        <f t="shared" si="188"/>
        <v>110.23</v>
      </c>
      <c r="P329" s="43">
        <f t="shared" si="188"/>
        <v>110.23</v>
      </c>
      <c r="Q329" s="43">
        <f t="shared" si="188"/>
        <v>110.23</v>
      </c>
      <c r="R329" s="43">
        <f t="shared" si="188"/>
        <v>110.23</v>
      </c>
      <c r="S329" s="43">
        <f t="shared" si="188"/>
        <v>110.23</v>
      </c>
      <c r="T329" s="43">
        <f t="shared" si="188"/>
        <v>110.23</v>
      </c>
      <c r="U329" s="43">
        <f t="shared" si="188"/>
        <v>110.23</v>
      </c>
      <c r="V329" s="43">
        <f t="shared" si="188"/>
        <v>110.23</v>
      </c>
      <c r="W329" s="43">
        <f t="shared" si="188"/>
        <v>110.23</v>
      </c>
      <c r="X329" s="43">
        <f t="shared" si="188"/>
        <v>110.23</v>
      </c>
      <c r="Y329" s="43">
        <f t="shared" si="188"/>
        <v>110.23</v>
      </c>
      <c r="Z329" s="43">
        <f t="shared" si="188"/>
        <v>110.23</v>
      </c>
      <c r="AA329" s="43">
        <f t="shared" si="188"/>
        <v>110.23</v>
      </c>
    </row>
    <row r="330" spans="1:27" ht="12.75" customHeight="1" collapsed="1" x14ac:dyDescent="0.2">
      <c r="A330" s="97" t="s">
        <v>2728</v>
      </c>
      <c r="B330" s="27" t="str">
        <f>"02"&amp;"."&amp;$B$801&amp;"."&amp;$B$802</f>
        <v>02.01.2023</v>
      </c>
      <c r="C330" s="89" t="s">
        <v>74</v>
      </c>
      <c r="D330" s="90">
        <f>ROUND(((D331+D332+D334+D333)/1000),5)</f>
        <v>1.3948100000000001</v>
      </c>
      <c r="E330" s="90">
        <f>ROUND(((E331+E332+E334+E333)/1000),5)</f>
        <v>1.32603</v>
      </c>
      <c r="F330" s="90">
        <f>ROUND(((F331+F332+F334+F333)/1000),5)</f>
        <v>1.2844100000000001</v>
      </c>
      <c r="G330" s="90">
        <f t="shared" ref="G330:AA330" si="189">ROUND(((G331+G332+G334+G333)/1000),5)</f>
        <v>1.26753</v>
      </c>
      <c r="H330" s="90">
        <f t="shared" si="189"/>
        <v>1.2813699999999999</v>
      </c>
      <c r="I330" s="90">
        <f t="shared" si="189"/>
        <v>1.2983800000000001</v>
      </c>
      <c r="J330" s="90">
        <f t="shared" si="189"/>
        <v>1.3054399999999999</v>
      </c>
      <c r="K330" s="90">
        <f t="shared" si="189"/>
        <v>1.33111</v>
      </c>
      <c r="L330" s="90">
        <f t="shared" si="189"/>
        <v>1.4474800000000001</v>
      </c>
      <c r="M330" s="90">
        <f t="shared" si="189"/>
        <v>1.6050599999999999</v>
      </c>
      <c r="N330" s="90">
        <f t="shared" si="189"/>
        <v>1.8659600000000001</v>
      </c>
      <c r="O330" s="90">
        <f t="shared" si="189"/>
        <v>1.93058</v>
      </c>
      <c r="P330" s="90">
        <f t="shared" si="189"/>
        <v>1.9275800000000001</v>
      </c>
      <c r="Q330" s="90">
        <f t="shared" si="189"/>
        <v>1.93994</v>
      </c>
      <c r="R330" s="90">
        <f t="shared" si="189"/>
        <v>1.8940900000000001</v>
      </c>
      <c r="S330" s="90">
        <f t="shared" si="189"/>
        <v>1.9474800000000001</v>
      </c>
      <c r="T330" s="90">
        <f t="shared" si="189"/>
        <v>1.98431</v>
      </c>
      <c r="U330" s="90">
        <f t="shared" si="189"/>
        <v>1.9984200000000001</v>
      </c>
      <c r="V330" s="90">
        <f t="shared" si="189"/>
        <v>1.9977499999999999</v>
      </c>
      <c r="W330" s="90">
        <f t="shared" si="189"/>
        <v>1.99688</v>
      </c>
      <c r="X330" s="90">
        <f t="shared" si="189"/>
        <v>1.9991099999999999</v>
      </c>
      <c r="Y330" s="90">
        <f t="shared" si="189"/>
        <v>1.9813499999999999</v>
      </c>
      <c r="Z330" s="90">
        <f t="shared" si="189"/>
        <v>1.8057300000000001</v>
      </c>
      <c r="AA330" s="90">
        <f t="shared" si="189"/>
        <v>1.5100199999999999</v>
      </c>
    </row>
    <row r="331" spans="1:27" ht="12.75" hidden="1" customHeight="1" outlineLevel="1" x14ac:dyDescent="0.2">
      <c r="A331" s="98" t="s">
        <v>2729</v>
      </c>
      <c r="B331" s="62" t="s">
        <v>236</v>
      </c>
      <c r="C331" s="42" t="s">
        <v>77</v>
      </c>
      <c r="D331" s="43">
        <v>1060.8399999999999</v>
      </c>
      <c r="E331" s="43">
        <v>992.06</v>
      </c>
      <c r="F331" s="43">
        <v>950.44</v>
      </c>
      <c r="G331" s="43">
        <v>933.56</v>
      </c>
      <c r="H331" s="43">
        <v>947.4</v>
      </c>
      <c r="I331" s="43">
        <v>964.41</v>
      </c>
      <c r="J331" s="43">
        <v>971.47</v>
      </c>
      <c r="K331" s="43">
        <v>997.14</v>
      </c>
      <c r="L331" s="43">
        <v>1113.51</v>
      </c>
      <c r="M331" s="43">
        <v>1271.0899999999999</v>
      </c>
      <c r="N331" s="43">
        <v>1531.99</v>
      </c>
      <c r="O331" s="43">
        <v>1596.61</v>
      </c>
      <c r="P331" s="43">
        <v>1593.61</v>
      </c>
      <c r="Q331" s="43">
        <v>1605.97</v>
      </c>
      <c r="R331" s="43">
        <v>1560.12</v>
      </c>
      <c r="S331" s="43">
        <v>1613.51</v>
      </c>
      <c r="T331" s="43">
        <v>1650.34</v>
      </c>
      <c r="U331" s="43">
        <v>1664.45</v>
      </c>
      <c r="V331" s="43">
        <v>1663.78</v>
      </c>
      <c r="W331" s="43">
        <v>1662.91</v>
      </c>
      <c r="X331" s="43">
        <v>1665.14</v>
      </c>
      <c r="Y331" s="43">
        <v>1647.38</v>
      </c>
      <c r="Z331" s="43">
        <v>1471.76</v>
      </c>
      <c r="AA331" s="43">
        <v>1176.05</v>
      </c>
    </row>
    <row r="332" spans="1:27" ht="12.75" hidden="1" customHeight="1" outlineLevel="1" x14ac:dyDescent="0.2">
      <c r="A332" s="98" t="s">
        <v>2730</v>
      </c>
      <c r="B332" s="62" t="s">
        <v>88</v>
      </c>
      <c r="C332" s="42" t="s">
        <v>77</v>
      </c>
      <c r="D332" s="43">
        <f>$D$327</f>
        <v>217.03</v>
      </c>
      <c r="E332" s="43">
        <f t="shared" ref="E332:AA332" si="190">$D$327</f>
        <v>217.03</v>
      </c>
      <c r="F332" s="43">
        <f t="shared" si="190"/>
        <v>217.03</v>
      </c>
      <c r="G332" s="43">
        <f t="shared" si="190"/>
        <v>217.03</v>
      </c>
      <c r="H332" s="43">
        <f t="shared" si="190"/>
        <v>217.03</v>
      </c>
      <c r="I332" s="43">
        <f t="shared" si="190"/>
        <v>217.03</v>
      </c>
      <c r="J332" s="43">
        <f t="shared" si="190"/>
        <v>217.03</v>
      </c>
      <c r="K332" s="43">
        <f t="shared" si="190"/>
        <v>217.03</v>
      </c>
      <c r="L332" s="43">
        <f t="shared" si="190"/>
        <v>217.03</v>
      </c>
      <c r="M332" s="43">
        <f t="shared" si="190"/>
        <v>217.03</v>
      </c>
      <c r="N332" s="43">
        <f t="shared" si="190"/>
        <v>217.03</v>
      </c>
      <c r="O332" s="43">
        <f t="shared" si="190"/>
        <v>217.03</v>
      </c>
      <c r="P332" s="43">
        <f t="shared" si="190"/>
        <v>217.03</v>
      </c>
      <c r="Q332" s="43">
        <f t="shared" si="190"/>
        <v>217.03</v>
      </c>
      <c r="R332" s="43">
        <f t="shared" si="190"/>
        <v>217.03</v>
      </c>
      <c r="S332" s="43">
        <f t="shared" si="190"/>
        <v>217.03</v>
      </c>
      <c r="T332" s="43">
        <f t="shared" si="190"/>
        <v>217.03</v>
      </c>
      <c r="U332" s="43">
        <f t="shared" si="190"/>
        <v>217.03</v>
      </c>
      <c r="V332" s="43">
        <f t="shared" si="190"/>
        <v>217.03</v>
      </c>
      <c r="W332" s="43">
        <f t="shared" si="190"/>
        <v>217.03</v>
      </c>
      <c r="X332" s="43">
        <f t="shared" si="190"/>
        <v>217.03</v>
      </c>
      <c r="Y332" s="43">
        <f t="shared" si="190"/>
        <v>217.03</v>
      </c>
      <c r="Z332" s="43">
        <f t="shared" si="190"/>
        <v>217.03</v>
      </c>
      <c r="AA332" s="43">
        <f t="shared" si="190"/>
        <v>217.03</v>
      </c>
    </row>
    <row r="333" spans="1:27" ht="12.75" hidden="1" customHeight="1" outlineLevel="1" x14ac:dyDescent="0.2">
      <c r="A333" s="98" t="s">
        <v>2731</v>
      </c>
      <c r="B333" s="62" t="s">
        <v>81</v>
      </c>
      <c r="C333" s="42" t="s">
        <v>77</v>
      </c>
      <c r="D333" s="43">
        <v>6.71</v>
      </c>
      <c r="E333" s="43">
        <v>6.71</v>
      </c>
      <c r="F333" s="43">
        <v>6.71</v>
      </c>
      <c r="G333" s="43">
        <v>6.71</v>
      </c>
      <c r="H333" s="43">
        <v>6.71</v>
      </c>
      <c r="I333" s="43">
        <v>6.71</v>
      </c>
      <c r="J333" s="43">
        <v>6.71</v>
      </c>
      <c r="K333" s="43">
        <v>6.71</v>
      </c>
      <c r="L333" s="43">
        <v>6.71</v>
      </c>
      <c r="M333" s="43">
        <v>6.71</v>
      </c>
      <c r="N333" s="43">
        <v>6.71</v>
      </c>
      <c r="O333" s="43">
        <v>6.71</v>
      </c>
      <c r="P333" s="43">
        <v>6.71</v>
      </c>
      <c r="Q333" s="43">
        <v>6.71</v>
      </c>
      <c r="R333" s="43">
        <v>6.71</v>
      </c>
      <c r="S333" s="43">
        <v>6.71</v>
      </c>
      <c r="T333" s="43">
        <v>6.71</v>
      </c>
      <c r="U333" s="43">
        <v>6.71</v>
      </c>
      <c r="V333" s="43">
        <v>6.71</v>
      </c>
      <c r="W333" s="43">
        <v>6.71</v>
      </c>
      <c r="X333" s="43">
        <v>6.71</v>
      </c>
      <c r="Y333" s="43">
        <v>6.71</v>
      </c>
      <c r="Z333" s="43">
        <v>6.71</v>
      </c>
      <c r="AA333" s="43">
        <v>6.71</v>
      </c>
    </row>
    <row r="334" spans="1:27" ht="12.75" hidden="1" customHeight="1" outlineLevel="1" x14ac:dyDescent="0.2">
      <c r="A334" s="98" t="s">
        <v>2732</v>
      </c>
      <c r="B334" s="62" t="s">
        <v>79</v>
      </c>
      <c r="C334" s="42" t="s">
        <v>77</v>
      </c>
      <c r="D334" s="43">
        <f>$D$11</f>
        <v>110.23</v>
      </c>
      <c r="E334" s="43">
        <f t="shared" ref="E334:AA334" si="191">$D$11</f>
        <v>110.23</v>
      </c>
      <c r="F334" s="43">
        <f t="shared" si="191"/>
        <v>110.23</v>
      </c>
      <c r="G334" s="43">
        <f t="shared" si="191"/>
        <v>110.23</v>
      </c>
      <c r="H334" s="43">
        <f t="shared" si="191"/>
        <v>110.23</v>
      </c>
      <c r="I334" s="43">
        <f t="shared" si="191"/>
        <v>110.23</v>
      </c>
      <c r="J334" s="43">
        <f t="shared" si="191"/>
        <v>110.23</v>
      </c>
      <c r="K334" s="43">
        <f t="shared" si="191"/>
        <v>110.23</v>
      </c>
      <c r="L334" s="43">
        <f t="shared" si="191"/>
        <v>110.23</v>
      </c>
      <c r="M334" s="43">
        <f t="shared" si="191"/>
        <v>110.23</v>
      </c>
      <c r="N334" s="43">
        <f t="shared" si="191"/>
        <v>110.23</v>
      </c>
      <c r="O334" s="43">
        <f t="shared" si="191"/>
        <v>110.23</v>
      </c>
      <c r="P334" s="43">
        <f t="shared" si="191"/>
        <v>110.23</v>
      </c>
      <c r="Q334" s="43">
        <f t="shared" si="191"/>
        <v>110.23</v>
      </c>
      <c r="R334" s="43">
        <f t="shared" si="191"/>
        <v>110.23</v>
      </c>
      <c r="S334" s="43">
        <f t="shared" si="191"/>
        <v>110.23</v>
      </c>
      <c r="T334" s="43">
        <f t="shared" si="191"/>
        <v>110.23</v>
      </c>
      <c r="U334" s="43">
        <f t="shared" si="191"/>
        <v>110.23</v>
      </c>
      <c r="V334" s="43">
        <f t="shared" si="191"/>
        <v>110.23</v>
      </c>
      <c r="W334" s="43">
        <f t="shared" si="191"/>
        <v>110.23</v>
      </c>
      <c r="X334" s="43">
        <f t="shared" si="191"/>
        <v>110.23</v>
      </c>
      <c r="Y334" s="43">
        <f t="shared" si="191"/>
        <v>110.23</v>
      </c>
      <c r="Z334" s="43">
        <f t="shared" si="191"/>
        <v>110.23</v>
      </c>
      <c r="AA334" s="43">
        <f t="shared" si="191"/>
        <v>110.23</v>
      </c>
    </row>
    <row r="335" spans="1:27" ht="12.75" customHeight="1" collapsed="1" x14ac:dyDescent="0.2">
      <c r="A335" s="97" t="s">
        <v>2733</v>
      </c>
      <c r="B335" s="27" t="str">
        <f>"03"&amp;"."&amp;$B$801&amp;"."&amp;$B$802</f>
        <v>03.01.2023</v>
      </c>
      <c r="C335" s="89" t="s">
        <v>74</v>
      </c>
      <c r="D335" s="90">
        <f>ROUND(((D336+D337+D339+D338)/1000),5)</f>
        <v>1.4462999999999999</v>
      </c>
      <c r="E335" s="90">
        <f>ROUND(((E336+E337+E339+E338)/1000),5)</f>
        <v>1.3788</v>
      </c>
      <c r="F335" s="90">
        <f>ROUND(((F336+F337+F339+F338)/1000),5)</f>
        <v>1.33053</v>
      </c>
      <c r="G335" s="90">
        <f t="shared" ref="G335:AA335" si="192">ROUND(((G336+G337+G339+G338)/1000),5)</f>
        <v>1.2920400000000001</v>
      </c>
      <c r="H335" s="90">
        <f t="shared" si="192"/>
        <v>1.3351599999999999</v>
      </c>
      <c r="I335" s="90">
        <f t="shared" si="192"/>
        <v>1.3519300000000001</v>
      </c>
      <c r="J335" s="90">
        <f t="shared" si="192"/>
        <v>1.3680000000000001</v>
      </c>
      <c r="K335" s="90">
        <f t="shared" si="192"/>
        <v>1.4074800000000001</v>
      </c>
      <c r="L335" s="90">
        <f t="shared" si="192"/>
        <v>1.63384</v>
      </c>
      <c r="M335" s="90">
        <f t="shared" si="192"/>
        <v>1.9148099999999999</v>
      </c>
      <c r="N335" s="90">
        <f t="shared" si="192"/>
        <v>1.9643299999999999</v>
      </c>
      <c r="O335" s="90">
        <f t="shared" si="192"/>
        <v>1.9834400000000001</v>
      </c>
      <c r="P335" s="90">
        <f t="shared" si="192"/>
        <v>1.9884999999999999</v>
      </c>
      <c r="Q335" s="90">
        <f t="shared" si="192"/>
        <v>1.99333</v>
      </c>
      <c r="R335" s="90">
        <f t="shared" si="192"/>
        <v>1.9610099999999999</v>
      </c>
      <c r="S335" s="90">
        <f t="shared" si="192"/>
        <v>1.9661999999999999</v>
      </c>
      <c r="T335" s="90">
        <f t="shared" si="192"/>
        <v>1.99495</v>
      </c>
      <c r="U335" s="90">
        <f t="shared" si="192"/>
        <v>2.0095000000000001</v>
      </c>
      <c r="V335" s="90">
        <f t="shared" si="192"/>
        <v>2.01248</v>
      </c>
      <c r="W335" s="90">
        <f t="shared" si="192"/>
        <v>1.9968900000000001</v>
      </c>
      <c r="X335" s="90">
        <f t="shared" si="192"/>
        <v>1.9967699999999999</v>
      </c>
      <c r="Y335" s="90">
        <f t="shared" si="192"/>
        <v>1.9397599999999999</v>
      </c>
      <c r="Z335" s="90">
        <f t="shared" si="192"/>
        <v>1.61477</v>
      </c>
      <c r="AA335" s="90">
        <f t="shared" si="192"/>
        <v>1.38978</v>
      </c>
    </row>
    <row r="336" spans="1:27" ht="12.75" hidden="1" customHeight="1" outlineLevel="1" x14ac:dyDescent="0.2">
      <c r="A336" s="98" t="s">
        <v>2734</v>
      </c>
      <c r="B336" s="62" t="s">
        <v>236</v>
      </c>
      <c r="C336" s="42" t="s">
        <v>77</v>
      </c>
      <c r="D336" s="43">
        <v>1112.33</v>
      </c>
      <c r="E336" s="43">
        <v>1044.83</v>
      </c>
      <c r="F336" s="43">
        <v>996.56</v>
      </c>
      <c r="G336" s="43">
        <v>958.07</v>
      </c>
      <c r="H336" s="43">
        <v>1001.19</v>
      </c>
      <c r="I336" s="43">
        <v>1017.96</v>
      </c>
      <c r="J336" s="43">
        <v>1034.03</v>
      </c>
      <c r="K336" s="43">
        <v>1073.51</v>
      </c>
      <c r="L336" s="43">
        <v>1299.8699999999999</v>
      </c>
      <c r="M336" s="43">
        <v>1580.84</v>
      </c>
      <c r="N336" s="43">
        <v>1630.36</v>
      </c>
      <c r="O336" s="43">
        <v>1649.47</v>
      </c>
      <c r="P336" s="43">
        <v>1654.53</v>
      </c>
      <c r="Q336" s="43">
        <v>1659.36</v>
      </c>
      <c r="R336" s="43">
        <v>1627.04</v>
      </c>
      <c r="S336" s="43">
        <v>1632.23</v>
      </c>
      <c r="T336" s="43">
        <v>1660.98</v>
      </c>
      <c r="U336" s="43">
        <v>1675.53</v>
      </c>
      <c r="V336" s="43">
        <v>1678.51</v>
      </c>
      <c r="W336" s="43">
        <v>1662.92</v>
      </c>
      <c r="X336" s="43">
        <v>1662.8</v>
      </c>
      <c r="Y336" s="43">
        <v>1605.79</v>
      </c>
      <c r="Z336" s="43">
        <v>1280.8</v>
      </c>
      <c r="AA336" s="43">
        <v>1055.81</v>
      </c>
    </row>
    <row r="337" spans="1:27" ht="12.75" hidden="1" customHeight="1" outlineLevel="1" x14ac:dyDescent="0.2">
      <c r="A337" s="98" t="s">
        <v>2735</v>
      </c>
      <c r="B337" s="62" t="s">
        <v>88</v>
      </c>
      <c r="C337" s="42" t="s">
        <v>77</v>
      </c>
      <c r="D337" s="43">
        <f>$D$327</f>
        <v>217.03</v>
      </c>
      <c r="E337" s="43">
        <f t="shared" ref="E337:AA337" si="193">$D$327</f>
        <v>217.03</v>
      </c>
      <c r="F337" s="43">
        <f t="shared" si="193"/>
        <v>217.03</v>
      </c>
      <c r="G337" s="43">
        <f t="shared" si="193"/>
        <v>217.03</v>
      </c>
      <c r="H337" s="43">
        <f t="shared" si="193"/>
        <v>217.03</v>
      </c>
      <c r="I337" s="43">
        <f t="shared" si="193"/>
        <v>217.03</v>
      </c>
      <c r="J337" s="43">
        <f t="shared" si="193"/>
        <v>217.03</v>
      </c>
      <c r="K337" s="43">
        <f t="shared" si="193"/>
        <v>217.03</v>
      </c>
      <c r="L337" s="43">
        <f t="shared" si="193"/>
        <v>217.03</v>
      </c>
      <c r="M337" s="43">
        <f t="shared" si="193"/>
        <v>217.03</v>
      </c>
      <c r="N337" s="43">
        <f t="shared" si="193"/>
        <v>217.03</v>
      </c>
      <c r="O337" s="43">
        <f t="shared" si="193"/>
        <v>217.03</v>
      </c>
      <c r="P337" s="43">
        <f t="shared" si="193"/>
        <v>217.03</v>
      </c>
      <c r="Q337" s="43">
        <f t="shared" si="193"/>
        <v>217.03</v>
      </c>
      <c r="R337" s="43">
        <f t="shared" si="193"/>
        <v>217.03</v>
      </c>
      <c r="S337" s="43">
        <f t="shared" si="193"/>
        <v>217.03</v>
      </c>
      <c r="T337" s="43">
        <f t="shared" si="193"/>
        <v>217.03</v>
      </c>
      <c r="U337" s="43">
        <f t="shared" si="193"/>
        <v>217.03</v>
      </c>
      <c r="V337" s="43">
        <f t="shared" si="193"/>
        <v>217.03</v>
      </c>
      <c r="W337" s="43">
        <f t="shared" si="193"/>
        <v>217.03</v>
      </c>
      <c r="X337" s="43">
        <f t="shared" si="193"/>
        <v>217.03</v>
      </c>
      <c r="Y337" s="43">
        <f t="shared" si="193"/>
        <v>217.03</v>
      </c>
      <c r="Z337" s="43">
        <f t="shared" si="193"/>
        <v>217.03</v>
      </c>
      <c r="AA337" s="43">
        <f t="shared" si="193"/>
        <v>217.03</v>
      </c>
    </row>
    <row r="338" spans="1:27" ht="12.75" hidden="1" customHeight="1" outlineLevel="1" x14ac:dyDescent="0.2">
      <c r="A338" s="98" t="s">
        <v>2736</v>
      </c>
      <c r="B338" s="62" t="s">
        <v>81</v>
      </c>
      <c r="C338" s="42" t="s">
        <v>77</v>
      </c>
      <c r="D338" s="43">
        <v>6.71</v>
      </c>
      <c r="E338" s="43">
        <v>6.71</v>
      </c>
      <c r="F338" s="43">
        <v>6.71</v>
      </c>
      <c r="G338" s="43">
        <v>6.71</v>
      </c>
      <c r="H338" s="43">
        <v>6.71</v>
      </c>
      <c r="I338" s="43">
        <v>6.71</v>
      </c>
      <c r="J338" s="43">
        <v>6.71</v>
      </c>
      <c r="K338" s="43">
        <v>6.71</v>
      </c>
      <c r="L338" s="43">
        <v>6.71</v>
      </c>
      <c r="M338" s="43">
        <v>6.71</v>
      </c>
      <c r="N338" s="43">
        <v>6.71</v>
      </c>
      <c r="O338" s="43">
        <v>6.71</v>
      </c>
      <c r="P338" s="43">
        <v>6.71</v>
      </c>
      <c r="Q338" s="43">
        <v>6.71</v>
      </c>
      <c r="R338" s="43">
        <v>6.71</v>
      </c>
      <c r="S338" s="43">
        <v>6.71</v>
      </c>
      <c r="T338" s="43">
        <v>6.71</v>
      </c>
      <c r="U338" s="43">
        <v>6.71</v>
      </c>
      <c r="V338" s="43">
        <v>6.71</v>
      </c>
      <c r="W338" s="43">
        <v>6.71</v>
      </c>
      <c r="X338" s="43">
        <v>6.71</v>
      </c>
      <c r="Y338" s="43">
        <v>6.71</v>
      </c>
      <c r="Z338" s="43">
        <v>6.71</v>
      </c>
      <c r="AA338" s="43">
        <v>6.71</v>
      </c>
    </row>
    <row r="339" spans="1:27" ht="12.75" hidden="1" customHeight="1" outlineLevel="1" x14ac:dyDescent="0.2">
      <c r="A339" s="98" t="s">
        <v>2737</v>
      </c>
      <c r="B339" s="62" t="s">
        <v>79</v>
      </c>
      <c r="C339" s="42" t="s">
        <v>77</v>
      </c>
      <c r="D339" s="43">
        <f>$D$11</f>
        <v>110.23</v>
      </c>
      <c r="E339" s="43">
        <f t="shared" ref="E339:AA339" si="194">$D$11</f>
        <v>110.23</v>
      </c>
      <c r="F339" s="43">
        <f t="shared" si="194"/>
        <v>110.23</v>
      </c>
      <c r="G339" s="43">
        <f t="shared" si="194"/>
        <v>110.23</v>
      </c>
      <c r="H339" s="43">
        <f t="shared" si="194"/>
        <v>110.23</v>
      </c>
      <c r="I339" s="43">
        <f t="shared" si="194"/>
        <v>110.23</v>
      </c>
      <c r="J339" s="43">
        <f t="shared" si="194"/>
        <v>110.23</v>
      </c>
      <c r="K339" s="43">
        <f t="shared" si="194"/>
        <v>110.23</v>
      </c>
      <c r="L339" s="43">
        <f t="shared" si="194"/>
        <v>110.23</v>
      </c>
      <c r="M339" s="43">
        <f t="shared" si="194"/>
        <v>110.23</v>
      </c>
      <c r="N339" s="43">
        <f t="shared" si="194"/>
        <v>110.23</v>
      </c>
      <c r="O339" s="43">
        <f t="shared" si="194"/>
        <v>110.23</v>
      </c>
      <c r="P339" s="43">
        <f t="shared" si="194"/>
        <v>110.23</v>
      </c>
      <c r="Q339" s="43">
        <f t="shared" si="194"/>
        <v>110.23</v>
      </c>
      <c r="R339" s="43">
        <f t="shared" si="194"/>
        <v>110.23</v>
      </c>
      <c r="S339" s="43">
        <f t="shared" si="194"/>
        <v>110.23</v>
      </c>
      <c r="T339" s="43">
        <f t="shared" si="194"/>
        <v>110.23</v>
      </c>
      <c r="U339" s="43">
        <f t="shared" si="194"/>
        <v>110.23</v>
      </c>
      <c r="V339" s="43">
        <f t="shared" si="194"/>
        <v>110.23</v>
      </c>
      <c r="W339" s="43">
        <f t="shared" si="194"/>
        <v>110.23</v>
      </c>
      <c r="X339" s="43">
        <f t="shared" si="194"/>
        <v>110.23</v>
      </c>
      <c r="Y339" s="43">
        <f t="shared" si="194"/>
        <v>110.23</v>
      </c>
      <c r="Z339" s="43">
        <f t="shared" si="194"/>
        <v>110.23</v>
      </c>
      <c r="AA339" s="43">
        <f t="shared" si="194"/>
        <v>110.23</v>
      </c>
    </row>
    <row r="340" spans="1:27" ht="12.75" customHeight="1" collapsed="1" x14ac:dyDescent="0.2">
      <c r="A340" s="97" t="s">
        <v>2738</v>
      </c>
      <c r="B340" s="27" t="str">
        <f>"04"&amp;"."&amp;$B$801&amp;"."&amp;$B$802</f>
        <v>04.01.2023</v>
      </c>
      <c r="C340" s="89" t="s">
        <v>74</v>
      </c>
      <c r="D340" s="90">
        <f>ROUND(((D341+D342+D344+D343)/1000),5)</f>
        <v>1.36876</v>
      </c>
      <c r="E340" s="90">
        <f>ROUND(((E341+E342+E344+E343)/1000),5)</f>
        <v>1.3080499999999999</v>
      </c>
      <c r="F340" s="90">
        <f>ROUND(((F341+F342+F344+F343)/1000),5)</f>
        <v>1.2720400000000001</v>
      </c>
      <c r="G340" s="90">
        <f t="shared" ref="G340:AA340" si="195">ROUND(((G341+G342+G344+G343)/1000),5)</f>
        <v>1.23882</v>
      </c>
      <c r="H340" s="90">
        <f t="shared" si="195"/>
        <v>1.2859400000000001</v>
      </c>
      <c r="I340" s="90">
        <f t="shared" si="195"/>
        <v>1.32016</v>
      </c>
      <c r="J340" s="90">
        <f t="shared" si="195"/>
        <v>1.3577999999999999</v>
      </c>
      <c r="K340" s="90">
        <f t="shared" si="195"/>
        <v>1.4606300000000001</v>
      </c>
      <c r="L340" s="90">
        <f t="shared" si="195"/>
        <v>1.7009700000000001</v>
      </c>
      <c r="M340" s="90">
        <f t="shared" si="195"/>
        <v>1.9463600000000001</v>
      </c>
      <c r="N340" s="90">
        <f t="shared" si="195"/>
        <v>1.996</v>
      </c>
      <c r="O340" s="90">
        <f t="shared" si="195"/>
        <v>2.0162599999999999</v>
      </c>
      <c r="P340" s="90">
        <f t="shared" si="195"/>
        <v>2.0186600000000001</v>
      </c>
      <c r="Q340" s="90">
        <f t="shared" si="195"/>
        <v>2.02352</v>
      </c>
      <c r="R340" s="90">
        <f t="shared" si="195"/>
        <v>1.9980899999999999</v>
      </c>
      <c r="S340" s="90">
        <f t="shared" si="195"/>
        <v>1.99962</v>
      </c>
      <c r="T340" s="90">
        <f t="shared" si="195"/>
        <v>2.02068</v>
      </c>
      <c r="U340" s="90">
        <f t="shared" si="195"/>
        <v>2.0428000000000002</v>
      </c>
      <c r="V340" s="90">
        <f t="shared" si="195"/>
        <v>2.0331399999999999</v>
      </c>
      <c r="W340" s="90">
        <f t="shared" si="195"/>
        <v>2.0236800000000001</v>
      </c>
      <c r="X340" s="90">
        <f t="shared" si="195"/>
        <v>2.02685</v>
      </c>
      <c r="Y340" s="90">
        <f t="shared" si="195"/>
        <v>1.9903999999999999</v>
      </c>
      <c r="Z340" s="90">
        <f t="shared" si="195"/>
        <v>1.7295700000000001</v>
      </c>
      <c r="AA340" s="90">
        <f t="shared" si="195"/>
        <v>1.4743200000000001</v>
      </c>
    </row>
    <row r="341" spans="1:27" ht="12.75" hidden="1" customHeight="1" outlineLevel="1" x14ac:dyDescent="0.2">
      <c r="A341" s="98" t="s">
        <v>2739</v>
      </c>
      <c r="B341" s="62" t="s">
        <v>236</v>
      </c>
      <c r="C341" s="42" t="s">
        <v>77</v>
      </c>
      <c r="D341" s="43">
        <v>1034.79</v>
      </c>
      <c r="E341" s="43">
        <v>974.08</v>
      </c>
      <c r="F341" s="43">
        <v>938.07</v>
      </c>
      <c r="G341" s="43">
        <v>904.85</v>
      </c>
      <c r="H341" s="43">
        <v>951.97</v>
      </c>
      <c r="I341" s="43">
        <v>986.19</v>
      </c>
      <c r="J341" s="43">
        <v>1023.83</v>
      </c>
      <c r="K341" s="43">
        <v>1126.6600000000001</v>
      </c>
      <c r="L341" s="43">
        <v>1367</v>
      </c>
      <c r="M341" s="43">
        <v>1612.39</v>
      </c>
      <c r="N341" s="43">
        <v>1662.03</v>
      </c>
      <c r="O341" s="43">
        <v>1682.29</v>
      </c>
      <c r="P341" s="43">
        <v>1684.69</v>
      </c>
      <c r="Q341" s="43">
        <v>1689.55</v>
      </c>
      <c r="R341" s="43">
        <v>1664.12</v>
      </c>
      <c r="S341" s="43">
        <v>1665.65</v>
      </c>
      <c r="T341" s="43">
        <v>1686.71</v>
      </c>
      <c r="U341" s="43">
        <v>1708.83</v>
      </c>
      <c r="V341" s="43">
        <v>1699.17</v>
      </c>
      <c r="W341" s="43">
        <v>1689.71</v>
      </c>
      <c r="X341" s="43">
        <v>1692.88</v>
      </c>
      <c r="Y341" s="43">
        <v>1656.43</v>
      </c>
      <c r="Z341" s="43">
        <v>1395.6</v>
      </c>
      <c r="AA341" s="43">
        <v>1140.3499999999999</v>
      </c>
    </row>
    <row r="342" spans="1:27" ht="12.75" hidden="1" customHeight="1" outlineLevel="1" x14ac:dyDescent="0.2">
      <c r="A342" s="98" t="s">
        <v>2740</v>
      </c>
      <c r="B342" s="62" t="s">
        <v>88</v>
      </c>
      <c r="C342" s="42" t="s">
        <v>77</v>
      </c>
      <c r="D342" s="43">
        <f>$D$327</f>
        <v>217.03</v>
      </c>
      <c r="E342" s="43">
        <f t="shared" ref="E342:AA342" si="196">$D$327</f>
        <v>217.03</v>
      </c>
      <c r="F342" s="43">
        <f t="shared" si="196"/>
        <v>217.03</v>
      </c>
      <c r="G342" s="43">
        <f t="shared" si="196"/>
        <v>217.03</v>
      </c>
      <c r="H342" s="43">
        <f t="shared" si="196"/>
        <v>217.03</v>
      </c>
      <c r="I342" s="43">
        <f t="shared" si="196"/>
        <v>217.03</v>
      </c>
      <c r="J342" s="43">
        <f t="shared" si="196"/>
        <v>217.03</v>
      </c>
      <c r="K342" s="43">
        <f t="shared" si="196"/>
        <v>217.03</v>
      </c>
      <c r="L342" s="43">
        <f t="shared" si="196"/>
        <v>217.03</v>
      </c>
      <c r="M342" s="43">
        <f t="shared" si="196"/>
        <v>217.03</v>
      </c>
      <c r="N342" s="43">
        <f t="shared" si="196"/>
        <v>217.03</v>
      </c>
      <c r="O342" s="43">
        <f t="shared" si="196"/>
        <v>217.03</v>
      </c>
      <c r="P342" s="43">
        <f t="shared" si="196"/>
        <v>217.03</v>
      </c>
      <c r="Q342" s="43">
        <f t="shared" si="196"/>
        <v>217.03</v>
      </c>
      <c r="R342" s="43">
        <f t="shared" si="196"/>
        <v>217.03</v>
      </c>
      <c r="S342" s="43">
        <f t="shared" si="196"/>
        <v>217.03</v>
      </c>
      <c r="T342" s="43">
        <f t="shared" si="196"/>
        <v>217.03</v>
      </c>
      <c r="U342" s="43">
        <f t="shared" si="196"/>
        <v>217.03</v>
      </c>
      <c r="V342" s="43">
        <f t="shared" si="196"/>
        <v>217.03</v>
      </c>
      <c r="W342" s="43">
        <f t="shared" si="196"/>
        <v>217.03</v>
      </c>
      <c r="X342" s="43">
        <f t="shared" si="196"/>
        <v>217.03</v>
      </c>
      <c r="Y342" s="43">
        <f t="shared" si="196"/>
        <v>217.03</v>
      </c>
      <c r="Z342" s="43">
        <f t="shared" si="196"/>
        <v>217.03</v>
      </c>
      <c r="AA342" s="43">
        <f t="shared" si="196"/>
        <v>217.03</v>
      </c>
    </row>
    <row r="343" spans="1:27" ht="12.75" hidden="1" customHeight="1" outlineLevel="1" x14ac:dyDescent="0.2">
      <c r="A343" s="98" t="s">
        <v>2741</v>
      </c>
      <c r="B343" s="62" t="s">
        <v>81</v>
      </c>
      <c r="C343" s="42" t="s">
        <v>77</v>
      </c>
      <c r="D343" s="43">
        <v>6.71</v>
      </c>
      <c r="E343" s="43">
        <v>6.71</v>
      </c>
      <c r="F343" s="43">
        <v>6.71</v>
      </c>
      <c r="G343" s="43">
        <v>6.71</v>
      </c>
      <c r="H343" s="43">
        <v>6.71</v>
      </c>
      <c r="I343" s="43">
        <v>6.71</v>
      </c>
      <c r="J343" s="43">
        <v>6.71</v>
      </c>
      <c r="K343" s="43">
        <v>6.71</v>
      </c>
      <c r="L343" s="43">
        <v>6.71</v>
      </c>
      <c r="M343" s="43">
        <v>6.71</v>
      </c>
      <c r="N343" s="43">
        <v>6.71</v>
      </c>
      <c r="O343" s="43">
        <v>6.71</v>
      </c>
      <c r="P343" s="43">
        <v>6.71</v>
      </c>
      <c r="Q343" s="43">
        <v>6.71</v>
      </c>
      <c r="R343" s="43">
        <v>6.71</v>
      </c>
      <c r="S343" s="43">
        <v>6.71</v>
      </c>
      <c r="T343" s="43">
        <v>6.71</v>
      </c>
      <c r="U343" s="43">
        <v>6.71</v>
      </c>
      <c r="V343" s="43">
        <v>6.71</v>
      </c>
      <c r="W343" s="43">
        <v>6.71</v>
      </c>
      <c r="X343" s="43">
        <v>6.71</v>
      </c>
      <c r="Y343" s="43">
        <v>6.71</v>
      </c>
      <c r="Z343" s="43">
        <v>6.71</v>
      </c>
      <c r="AA343" s="43">
        <v>6.71</v>
      </c>
    </row>
    <row r="344" spans="1:27" ht="12.75" hidden="1" customHeight="1" outlineLevel="1" x14ac:dyDescent="0.2">
      <c r="A344" s="98" t="s">
        <v>2742</v>
      </c>
      <c r="B344" s="62" t="s">
        <v>79</v>
      </c>
      <c r="C344" s="42" t="s">
        <v>77</v>
      </c>
      <c r="D344" s="43">
        <f>$D$11</f>
        <v>110.23</v>
      </c>
      <c r="E344" s="43">
        <f t="shared" ref="E344:AA344" si="197">$D$11</f>
        <v>110.23</v>
      </c>
      <c r="F344" s="43">
        <f t="shared" si="197"/>
        <v>110.23</v>
      </c>
      <c r="G344" s="43">
        <f t="shared" si="197"/>
        <v>110.23</v>
      </c>
      <c r="H344" s="43">
        <f t="shared" si="197"/>
        <v>110.23</v>
      </c>
      <c r="I344" s="43">
        <f t="shared" si="197"/>
        <v>110.23</v>
      </c>
      <c r="J344" s="43">
        <f t="shared" si="197"/>
        <v>110.23</v>
      </c>
      <c r="K344" s="43">
        <f t="shared" si="197"/>
        <v>110.23</v>
      </c>
      <c r="L344" s="43">
        <f t="shared" si="197"/>
        <v>110.23</v>
      </c>
      <c r="M344" s="43">
        <f t="shared" si="197"/>
        <v>110.23</v>
      </c>
      <c r="N344" s="43">
        <f t="shared" si="197"/>
        <v>110.23</v>
      </c>
      <c r="O344" s="43">
        <f t="shared" si="197"/>
        <v>110.23</v>
      </c>
      <c r="P344" s="43">
        <f t="shared" si="197"/>
        <v>110.23</v>
      </c>
      <c r="Q344" s="43">
        <f t="shared" si="197"/>
        <v>110.23</v>
      </c>
      <c r="R344" s="43">
        <f t="shared" si="197"/>
        <v>110.23</v>
      </c>
      <c r="S344" s="43">
        <f t="shared" si="197"/>
        <v>110.23</v>
      </c>
      <c r="T344" s="43">
        <f t="shared" si="197"/>
        <v>110.23</v>
      </c>
      <c r="U344" s="43">
        <f t="shared" si="197"/>
        <v>110.23</v>
      </c>
      <c r="V344" s="43">
        <f t="shared" si="197"/>
        <v>110.23</v>
      </c>
      <c r="W344" s="43">
        <f t="shared" si="197"/>
        <v>110.23</v>
      </c>
      <c r="X344" s="43">
        <f t="shared" si="197"/>
        <v>110.23</v>
      </c>
      <c r="Y344" s="43">
        <f t="shared" si="197"/>
        <v>110.23</v>
      </c>
      <c r="Z344" s="43">
        <f t="shared" si="197"/>
        <v>110.23</v>
      </c>
      <c r="AA344" s="43">
        <f t="shared" si="197"/>
        <v>110.23</v>
      </c>
    </row>
    <row r="345" spans="1:27" ht="12.75" customHeight="1" collapsed="1" x14ac:dyDescent="0.2">
      <c r="A345" s="97" t="s">
        <v>2743</v>
      </c>
      <c r="B345" s="27" t="str">
        <f>"05"&amp;"."&amp;$B$801&amp;"."&amp;$B$802</f>
        <v>05.01.2023</v>
      </c>
      <c r="C345" s="89" t="s">
        <v>74</v>
      </c>
      <c r="D345" s="90">
        <f>ROUND(((D346+D347+D349+D348)/1000),5)</f>
        <v>1.4020900000000001</v>
      </c>
      <c r="E345" s="90">
        <f>ROUND(((E346+E347+E349+E348)/1000),5)</f>
        <v>1.3400799999999999</v>
      </c>
      <c r="F345" s="90">
        <f>ROUND(((F346+F347+F349+F348)/1000),5)</f>
        <v>1.28745</v>
      </c>
      <c r="G345" s="90">
        <f t="shared" ref="G345:AA345" si="198">ROUND(((G346+G347+G349+G348)/1000),5)</f>
        <v>1.2817000000000001</v>
      </c>
      <c r="H345" s="90">
        <f t="shared" si="198"/>
        <v>1.3113699999999999</v>
      </c>
      <c r="I345" s="90">
        <f t="shared" si="198"/>
        <v>1.3302499999999999</v>
      </c>
      <c r="J345" s="90">
        <f t="shared" si="198"/>
        <v>1.3815200000000001</v>
      </c>
      <c r="K345" s="90">
        <f t="shared" si="198"/>
        <v>1.4467000000000001</v>
      </c>
      <c r="L345" s="90">
        <f t="shared" si="198"/>
        <v>1.73455</v>
      </c>
      <c r="M345" s="90">
        <f t="shared" si="198"/>
        <v>1.9581599999999999</v>
      </c>
      <c r="N345" s="90">
        <f t="shared" si="198"/>
        <v>1.9917800000000001</v>
      </c>
      <c r="O345" s="90">
        <f t="shared" si="198"/>
        <v>1.9983299999999999</v>
      </c>
      <c r="P345" s="90">
        <f t="shared" si="198"/>
        <v>1.9980199999999999</v>
      </c>
      <c r="Q345" s="90">
        <f t="shared" si="198"/>
        <v>2.00013</v>
      </c>
      <c r="R345" s="90">
        <f t="shared" si="198"/>
        <v>1.99013</v>
      </c>
      <c r="S345" s="90">
        <f t="shared" si="198"/>
        <v>1.9904299999999999</v>
      </c>
      <c r="T345" s="90">
        <f t="shared" si="198"/>
        <v>2.0012500000000002</v>
      </c>
      <c r="U345" s="90">
        <f t="shared" si="198"/>
        <v>2.02033</v>
      </c>
      <c r="V345" s="90">
        <f t="shared" si="198"/>
        <v>2.0122</v>
      </c>
      <c r="W345" s="90">
        <f t="shared" si="198"/>
        <v>2.00345</v>
      </c>
      <c r="X345" s="90">
        <f t="shared" si="198"/>
        <v>2.0044300000000002</v>
      </c>
      <c r="Y345" s="90">
        <f t="shared" si="198"/>
        <v>1.98983</v>
      </c>
      <c r="Z345" s="90">
        <f t="shared" si="198"/>
        <v>1.6565300000000001</v>
      </c>
      <c r="AA345" s="90">
        <f t="shared" si="198"/>
        <v>1.4273100000000001</v>
      </c>
    </row>
    <row r="346" spans="1:27" ht="12.75" hidden="1" customHeight="1" outlineLevel="1" x14ac:dyDescent="0.2">
      <c r="A346" s="98" t="s">
        <v>2744</v>
      </c>
      <c r="B346" s="62" t="s">
        <v>236</v>
      </c>
      <c r="C346" s="42" t="s">
        <v>77</v>
      </c>
      <c r="D346" s="43">
        <v>1068.1199999999999</v>
      </c>
      <c r="E346" s="43">
        <v>1006.11</v>
      </c>
      <c r="F346" s="43">
        <v>953.48</v>
      </c>
      <c r="G346" s="43">
        <v>947.73</v>
      </c>
      <c r="H346" s="43">
        <v>977.4</v>
      </c>
      <c r="I346" s="43">
        <v>996.28</v>
      </c>
      <c r="J346" s="43">
        <v>1047.55</v>
      </c>
      <c r="K346" s="43">
        <v>1112.73</v>
      </c>
      <c r="L346" s="43">
        <v>1400.58</v>
      </c>
      <c r="M346" s="43">
        <v>1624.19</v>
      </c>
      <c r="N346" s="43">
        <v>1657.81</v>
      </c>
      <c r="O346" s="43">
        <v>1664.36</v>
      </c>
      <c r="P346" s="43">
        <v>1664.05</v>
      </c>
      <c r="Q346" s="43">
        <v>1666.16</v>
      </c>
      <c r="R346" s="43">
        <v>1656.16</v>
      </c>
      <c r="S346" s="43">
        <v>1656.46</v>
      </c>
      <c r="T346" s="43">
        <v>1667.28</v>
      </c>
      <c r="U346" s="43">
        <v>1686.36</v>
      </c>
      <c r="V346" s="43">
        <v>1678.23</v>
      </c>
      <c r="W346" s="43">
        <v>1669.48</v>
      </c>
      <c r="X346" s="43">
        <v>1670.46</v>
      </c>
      <c r="Y346" s="43">
        <v>1655.86</v>
      </c>
      <c r="Z346" s="43">
        <v>1322.56</v>
      </c>
      <c r="AA346" s="43">
        <v>1093.3399999999999</v>
      </c>
    </row>
    <row r="347" spans="1:27" ht="12.75" hidden="1" customHeight="1" outlineLevel="1" x14ac:dyDescent="0.2">
      <c r="A347" s="98" t="s">
        <v>2745</v>
      </c>
      <c r="B347" s="62" t="s">
        <v>88</v>
      </c>
      <c r="C347" s="42" t="s">
        <v>77</v>
      </c>
      <c r="D347" s="43">
        <f>$D$327</f>
        <v>217.03</v>
      </c>
      <c r="E347" s="43">
        <f t="shared" ref="E347:AA347" si="199">$D$327</f>
        <v>217.03</v>
      </c>
      <c r="F347" s="43">
        <f t="shared" si="199"/>
        <v>217.03</v>
      </c>
      <c r="G347" s="43">
        <f t="shared" si="199"/>
        <v>217.03</v>
      </c>
      <c r="H347" s="43">
        <f t="shared" si="199"/>
        <v>217.03</v>
      </c>
      <c r="I347" s="43">
        <f t="shared" si="199"/>
        <v>217.03</v>
      </c>
      <c r="J347" s="43">
        <f t="shared" si="199"/>
        <v>217.03</v>
      </c>
      <c r="K347" s="43">
        <f t="shared" si="199"/>
        <v>217.03</v>
      </c>
      <c r="L347" s="43">
        <f t="shared" si="199"/>
        <v>217.03</v>
      </c>
      <c r="M347" s="43">
        <f t="shared" si="199"/>
        <v>217.03</v>
      </c>
      <c r="N347" s="43">
        <f t="shared" si="199"/>
        <v>217.03</v>
      </c>
      <c r="O347" s="43">
        <f t="shared" si="199"/>
        <v>217.03</v>
      </c>
      <c r="P347" s="43">
        <f t="shared" si="199"/>
        <v>217.03</v>
      </c>
      <c r="Q347" s="43">
        <f t="shared" si="199"/>
        <v>217.03</v>
      </c>
      <c r="R347" s="43">
        <f t="shared" si="199"/>
        <v>217.03</v>
      </c>
      <c r="S347" s="43">
        <f t="shared" si="199"/>
        <v>217.03</v>
      </c>
      <c r="T347" s="43">
        <f t="shared" si="199"/>
        <v>217.03</v>
      </c>
      <c r="U347" s="43">
        <f t="shared" si="199"/>
        <v>217.03</v>
      </c>
      <c r="V347" s="43">
        <f t="shared" si="199"/>
        <v>217.03</v>
      </c>
      <c r="W347" s="43">
        <f t="shared" si="199"/>
        <v>217.03</v>
      </c>
      <c r="X347" s="43">
        <f t="shared" si="199"/>
        <v>217.03</v>
      </c>
      <c r="Y347" s="43">
        <f t="shared" si="199"/>
        <v>217.03</v>
      </c>
      <c r="Z347" s="43">
        <f t="shared" si="199"/>
        <v>217.03</v>
      </c>
      <c r="AA347" s="43">
        <f t="shared" si="199"/>
        <v>217.03</v>
      </c>
    </row>
    <row r="348" spans="1:27" ht="12.75" hidden="1" customHeight="1" outlineLevel="1" x14ac:dyDescent="0.2">
      <c r="A348" s="98" t="s">
        <v>2746</v>
      </c>
      <c r="B348" s="62" t="s">
        <v>81</v>
      </c>
      <c r="C348" s="42" t="s">
        <v>77</v>
      </c>
      <c r="D348" s="43">
        <v>6.71</v>
      </c>
      <c r="E348" s="43">
        <v>6.71</v>
      </c>
      <c r="F348" s="43">
        <v>6.71</v>
      </c>
      <c r="G348" s="43">
        <v>6.71</v>
      </c>
      <c r="H348" s="43">
        <v>6.71</v>
      </c>
      <c r="I348" s="43">
        <v>6.71</v>
      </c>
      <c r="J348" s="43">
        <v>6.71</v>
      </c>
      <c r="K348" s="43">
        <v>6.71</v>
      </c>
      <c r="L348" s="43">
        <v>6.71</v>
      </c>
      <c r="M348" s="43">
        <v>6.71</v>
      </c>
      <c r="N348" s="43">
        <v>6.71</v>
      </c>
      <c r="O348" s="43">
        <v>6.71</v>
      </c>
      <c r="P348" s="43">
        <v>6.71</v>
      </c>
      <c r="Q348" s="43">
        <v>6.71</v>
      </c>
      <c r="R348" s="43">
        <v>6.71</v>
      </c>
      <c r="S348" s="43">
        <v>6.71</v>
      </c>
      <c r="T348" s="43">
        <v>6.71</v>
      </c>
      <c r="U348" s="43">
        <v>6.71</v>
      </c>
      <c r="V348" s="43">
        <v>6.71</v>
      </c>
      <c r="W348" s="43">
        <v>6.71</v>
      </c>
      <c r="X348" s="43">
        <v>6.71</v>
      </c>
      <c r="Y348" s="43">
        <v>6.71</v>
      </c>
      <c r="Z348" s="43">
        <v>6.71</v>
      </c>
      <c r="AA348" s="43">
        <v>6.71</v>
      </c>
    </row>
    <row r="349" spans="1:27" ht="12.75" hidden="1" customHeight="1" outlineLevel="1" x14ac:dyDescent="0.2">
      <c r="A349" s="98" t="s">
        <v>2747</v>
      </c>
      <c r="B349" s="62" t="s">
        <v>79</v>
      </c>
      <c r="C349" s="42" t="s">
        <v>77</v>
      </c>
      <c r="D349" s="43">
        <f>$D$11</f>
        <v>110.23</v>
      </c>
      <c r="E349" s="43">
        <f t="shared" ref="E349:AA349" si="200">$D$11</f>
        <v>110.23</v>
      </c>
      <c r="F349" s="43">
        <f t="shared" si="200"/>
        <v>110.23</v>
      </c>
      <c r="G349" s="43">
        <f t="shared" si="200"/>
        <v>110.23</v>
      </c>
      <c r="H349" s="43">
        <f t="shared" si="200"/>
        <v>110.23</v>
      </c>
      <c r="I349" s="43">
        <f t="shared" si="200"/>
        <v>110.23</v>
      </c>
      <c r="J349" s="43">
        <f t="shared" si="200"/>
        <v>110.23</v>
      </c>
      <c r="K349" s="43">
        <f t="shared" si="200"/>
        <v>110.23</v>
      </c>
      <c r="L349" s="43">
        <f t="shared" si="200"/>
        <v>110.23</v>
      </c>
      <c r="M349" s="43">
        <f t="shared" si="200"/>
        <v>110.23</v>
      </c>
      <c r="N349" s="43">
        <f t="shared" si="200"/>
        <v>110.23</v>
      </c>
      <c r="O349" s="43">
        <f t="shared" si="200"/>
        <v>110.23</v>
      </c>
      <c r="P349" s="43">
        <f t="shared" si="200"/>
        <v>110.23</v>
      </c>
      <c r="Q349" s="43">
        <f t="shared" si="200"/>
        <v>110.23</v>
      </c>
      <c r="R349" s="43">
        <f t="shared" si="200"/>
        <v>110.23</v>
      </c>
      <c r="S349" s="43">
        <f t="shared" si="200"/>
        <v>110.23</v>
      </c>
      <c r="T349" s="43">
        <f t="shared" si="200"/>
        <v>110.23</v>
      </c>
      <c r="U349" s="43">
        <f t="shared" si="200"/>
        <v>110.23</v>
      </c>
      <c r="V349" s="43">
        <f t="shared" si="200"/>
        <v>110.23</v>
      </c>
      <c r="W349" s="43">
        <f t="shared" si="200"/>
        <v>110.23</v>
      </c>
      <c r="X349" s="43">
        <f t="shared" si="200"/>
        <v>110.23</v>
      </c>
      <c r="Y349" s="43">
        <f t="shared" si="200"/>
        <v>110.23</v>
      </c>
      <c r="Z349" s="43">
        <f t="shared" si="200"/>
        <v>110.23</v>
      </c>
      <c r="AA349" s="43">
        <f t="shared" si="200"/>
        <v>110.23</v>
      </c>
    </row>
    <row r="350" spans="1:27" ht="12.75" customHeight="1" collapsed="1" x14ac:dyDescent="0.2">
      <c r="A350" s="97" t="s">
        <v>2748</v>
      </c>
      <c r="B350" s="27" t="str">
        <f>"06"&amp;"."&amp;$B$801&amp;"."&amp;$B$802</f>
        <v>06.01.2023</v>
      </c>
      <c r="C350" s="89" t="s">
        <v>74</v>
      </c>
      <c r="D350" s="90">
        <f>ROUND(((D351+D352+D354+D353)/1000),5)</f>
        <v>1.37107</v>
      </c>
      <c r="E350" s="90">
        <f>ROUND(((E351+E352+E354+E353)/1000),5)</f>
        <v>1.2637799999999999</v>
      </c>
      <c r="F350" s="90">
        <f>ROUND(((F351+F352+F354+F353)/1000),5)</f>
        <v>1.18086</v>
      </c>
      <c r="G350" s="90">
        <f t="shared" ref="G350:AA350" si="201">ROUND(((G351+G352+G354+G353)/1000),5)</f>
        <v>1.15384</v>
      </c>
      <c r="H350" s="90">
        <f t="shared" si="201"/>
        <v>1.1833400000000001</v>
      </c>
      <c r="I350" s="90">
        <f t="shared" si="201"/>
        <v>1.2293700000000001</v>
      </c>
      <c r="J350" s="90">
        <f t="shared" si="201"/>
        <v>1.2818099999999999</v>
      </c>
      <c r="K350" s="90">
        <f t="shared" si="201"/>
        <v>1.4163699999999999</v>
      </c>
      <c r="L350" s="90">
        <f t="shared" si="201"/>
        <v>1.6496999999999999</v>
      </c>
      <c r="M350" s="90">
        <f t="shared" si="201"/>
        <v>1.9104399999999999</v>
      </c>
      <c r="N350" s="90">
        <f t="shared" si="201"/>
        <v>1.9573700000000001</v>
      </c>
      <c r="O350" s="90">
        <f t="shared" si="201"/>
        <v>1.97692</v>
      </c>
      <c r="P350" s="90">
        <f t="shared" si="201"/>
        <v>1.98072</v>
      </c>
      <c r="Q350" s="90">
        <f t="shared" si="201"/>
        <v>1.98441</v>
      </c>
      <c r="R350" s="90">
        <f t="shared" si="201"/>
        <v>1.95865</v>
      </c>
      <c r="S350" s="90">
        <f t="shared" si="201"/>
        <v>1.96699</v>
      </c>
      <c r="T350" s="90">
        <f t="shared" si="201"/>
        <v>1.99421</v>
      </c>
      <c r="U350" s="90">
        <f t="shared" si="201"/>
        <v>2.0042599999999999</v>
      </c>
      <c r="V350" s="90">
        <f t="shared" si="201"/>
        <v>1.9985200000000001</v>
      </c>
      <c r="W350" s="90">
        <f t="shared" si="201"/>
        <v>1.9956499999999999</v>
      </c>
      <c r="X350" s="90">
        <f t="shared" si="201"/>
        <v>1.99522</v>
      </c>
      <c r="Y350" s="90">
        <f t="shared" si="201"/>
        <v>1.9457500000000001</v>
      </c>
      <c r="Z350" s="90">
        <f t="shared" si="201"/>
        <v>1.6156999999999999</v>
      </c>
      <c r="AA350" s="90">
        <f t="shared" si="201"/>
        <v>1.4335899999999999</v>
      </c>
    </row>
    <row r="351" spans="1:27" ht="12.75" hidden="1" customHeight="1" outlineLevel="1" x14ac:dyDescent="0.2">
      <c r="A351" s="98" t="s">
        <v>2749</v>
      </c>
      <c r="B351" s="62" t="s">
        <v>236</v>
      </c>
      <c r="C351" s="42" t="s">
        <v>77</v>
      </c>
      <c r="D351" s="43">
        <v>1037.0999999999999</v>
      </c>
      <c r="E351" s="43">
        <v>929.81</v>
      </c>
      <c r="F351" s="43">
        <v>846.89</v>
      </c>
      <c r="G351" s="43">
        <v>819.87</v>
      </c>
      <c r="H351" s="43">
        <v>849.37</v>
      </c>
      <c r="I351" s="43">
        <v>895.4</v>
      </c>
      <c r="J351" s="43">
        <v>947.84</v>
      </c>
      <c r="K351" s="43">
        <v>1082.4000000000001</v>
      </c>
      <c r="L351" s="43">
        <v>1315.73</v>
      </c>
      <c r="M351" s="43">
        <v>1576.47</v>
      </c>
      <c r="N351" s="43">
        <v>1623.4</v>
      </c>
      <c r="O351" s="43">
        <v>1642.95</v>
      </c>
      <c r="P351" s="43">
        <v>1646.75</v>
      </c>
      <c r="Q351" s="43">
        <v>1650.44</v>
      </c>
      <c r="R351" s="43">
        <v>1624.68</v>
      </c>
      <c r="S351" s="43">
        <v>1633.02</v>
      </c>
      <c r="T351" s="43">
        <v>1660.24</v>
      </c>
      <c r="U351" s="43">
        <v>1670.29</v>
      </c>
      <c r="V351" s="43">
        <v>1664.55</v>
      </c>
      <c r="W351" s="43">
        <v>1661.68</v>
      </c>
      <c r="X351" s="43">
        <v>1661.25</v>
      </c>
      <c r="Y351" s="43">
        <v>1611.78</v>
      </c>
      <c r="Z351" s="43">
        <v>1281.73</v>
      </c>
      <c r="AA351" s="43">
        <v>1099.6199999999999</v>
      </c>
    </row>
    <row r="352" spans="1:27" ht="12.75" hidden="1" customHeight="1" outlineLevel="1" x14ac:dyDescent="0.2">
      <c r="A352" s="98" t="s">
        <v>2750</v>
      </c>
      <c r="B352" s="62" t="s">
        <v>88</v>
      </c>
      <c r="C352" s="42" t="s">
        <v>77</v>
      </c>
      <c r="D352" s="43">
        <f>$D$327</f>
        <v>217.03</v>
      </c>
      <c r="E352" s="43">
        <f t="shared" ref="E352:AA352" si="202">$D$327</f>
        <v>217.03</v>
      </c>
      <c r="F352" s="43">
        <f t="shared" si="202"/>
        <v>217.03</v>
      </c>
      <c r="G352" s="43">
        <f t="shared" si="202"/>
        <v>217.03</v>
      </c>
      <c r="H352" s="43">
        <f t="shared" si="202"/>
        <v>217.03</v>
      </c>
      <c r="I352" s="43">
        <f t="shared" si="202"/>
        <v>217.03</v>
      </c>
      <c r="J352" s="43">
        <f t="shared" si="202"/>
        <v>217.03</v>
      </c>
      <c r="K352" s="43">
        <f t="shared" si="202"/>
        <v>217.03</v>
      </c>
      <c r="L352" s="43">
        <f t="shared" si="202"/>
        <v>217.03</v>
      </c>
      <c r="M352" s="43">
        <f t="shared" si="202"/>
        <v>217.03</v>
      </c>
      <c r="N352" s="43">
        <f t="shared" si="202"/>
        <v>217.03</v>
      </c>
      <c r="O352" s="43">
        <f t="shared" si="202"/>
        <v>217.03</v>
      </c>
      <c r="P352" s="43">
        <f t="shared" si="202"/>
        <v>217.03</v>
      </c>
      <c r="Q352" s="43">
        <f t="shared" si="202"/>
        <v>217.03</v>
      </c>
      <c r="R352" s="43">
        <f t="shared" si="202"/>
        <v>217.03</v>
      </c>
      <c r="S352" s="43">
        <f t="shared" si="202"/>
        <v>217.03</v>
      </c>
      <c r="T352" s="43">
        <f t="shared" si="202"/>
        <v>217.03</v>
      </c>
      <c r="U352" s="43">
        <f t="shared" si="202"/>
        <v>217.03</v>
      </c>
      <c r="V352" s="43">
        <f t="shared" si="202"/>
        <v>217.03</v>
      </c>
      <c r="W352" s="43">
        <f t="shared" si="202"/>
        <v>217.03</v>
      </c>
      <c r="X352" s="43">
        <f t="shared" si="202"/>
        <v>217.03</v>
      </c>
      <c r="Y352" s="43">
        <f t="shared" si="202"/>
        <v>217.03</v>
      </c>
      <c r="Z352" s="43">
        <f t="shared" si="202"/>
        <v>217.03</v>
      </c>
      <c r="AA352" s="43">
        <f t="shared" si="202"/>
        <v>217.03</v>
      </c>
    </row>
    <row r="353" spans="1:27" ht="12.75" hidden="1" customHeight="1" outlineLevel="1" x14ac:dyDescent="0.2">
      <c r="A353" s="98" t="s">
        <v>2751</v>
      </c>
      <c r="B353" s="62" t="s">
        <v>81</v>
      </c>
      <c r="C353" s="42" t="s">
        <v>77</v>
      </c>
      <c r="D353" s="43">
        <v>6.71</v>
      </c>
      <c r="E353" s="43">
        <v>6.71</v>
      </c>
      <c r="F353" s="43">
        <v>6.71</v>
      </c>
      <c r="G353" s="43">
        <v>6.71</v>
      </c>
      <c r="H353" s="43">
        <v>6.71</v>
      </c>
      <c r="I353" s="43">
        <v>6.71</v>
      </c>
      <c r="J353" s="43">
        <v>6.71</v>
      </c>
      <c r="K353" s="43">
        <v>6.71</v>
      </c>
      <c r="L353" s="43">
        <v>6.71</v>
      </c>
      <c r="M353" s="43">
        <v>6.71</v>
      </c>
      <c r="N353" s="43">
        <v>6.71</v>
      </c>
      <c r="O353" s="43">
        <v>6.71</v>
      </c>
      <c r="P353" s="43">
        <v>6.71</v>
      </c>
      <c r="Q353" s="43">
        <v>6.71</v>
      </c>
      <c r="R353" s="43">
        <v>6.71</v>
      </c>
      <c r="S353" s="43">
        <v>6.71</v>
      </c>
      <c r="T353" s="43">
        <v>6.71</v>
      </c>
      <c r="U353" s="43">
        <v>6.71</v>
      </c>
      <c r="V353" s="43">
        <v>6.71</v>
      </c>
      <c r="W353" s="43">
        <v>6.71</v>
      </c>
      <c r="X353" s="43">
        <v>6.71</v>
      </c>
      <c r="Y353" s="43">
        <v>6.71</v>
      </c>
      <c r="Z353" s="43">
        <v>6.71</v>
      </c>
      <c r="AA353" s="43">
        <v>6.71</v>
      </c>
    </row>
    <row r="354" spans="1:27" ht="12.75" hidden="1" customHeight="1" outlineLevel="1" x14ac:dyDescent="0.2">
      <c r="A354" s="98" t="s">
        <v>2752</v>
      </c>
      <c r="B354" s="62" t="s">
        <v>79</v>
      </c>
      <c r="C354" s="42" t="s">
        <v>77</v>
      </c>
      <c r="D354" s="43">
        <f>$D$11</f>
        <v>110.23</v>
      </c>
      <c r="E354" s="43">
        <f t="shared" ref="E354:AA354" si="203">$D$11</f>
        <v>110.23</v>
      </c>
      <c r="F354" s="43">
        <f t="shared" si="203"/>
        <v>110.23</v>
      </c>
      <c r="G354" s="43">
        <f t="shared" si="203"/>
        <v>110.23</v>
      </c>
      <c r="H354" s="43">
        <f t="shared" si="203"/>
        <v>110.23</v>
      </c>
      <c r="I354" s="43">
        <f t="shared" si="203"/>
        <v>110.23</v>
      </c>
      <c r="J354" s="43">
        <f t="shared" si="203"/>
        <v>110.23</v>
      </c>
      <c r="K354" s="43">
        <f t="shared" si="203"/>
        <v>110.23</v>
      </c>
      <c r="L354" s="43">
        <f t="shared" si="203"/>
        <v>110.23</v>
      </c>
      <c r="M354" s="43">
        <f t="shared" si="203"/>
        <v>110.23</v>
      </c>
      <c r="N354" s="43">
        <f t="shared" si="203"/>
        <v>110.23</v>
      </c>
      <c r="O354" s="43">
        <f t="shared" si="203"/>
        <v>110.23</v>
      </c>
      <c r="P354" s="43">
        <f t="shared" si="203"/>
        <v>110.23</v>
      </c>
      <c r="Q354" s="43">
        <f t="shared" si="203"/>
        <v>110.23</v>
      </c>
      <c r="R354" s="43">
        <f t="shared" si="203"/>
        <v>110.23</v>
      </c>
      <c r="S354" s="43">
        <f t="shared" si="203"/>
        <v>110.23</v>
      </c>
      <c r="T354" s="43">
        <f t="shared" si="203"/>
        <v>110.23</v>
      </c>
      <c r="U354" s="43">
        <f t="shared" si="203"/>
        <v>110.23</v>
      </c>
      <c r="V354" s="43">
        <f t="shared" si="203"/>
        <v>110.23</v>
      </c>
      <c r="W354" s="43">
        <f t="shared" si="203"/>
        <v>110.23</v>
      </c>
      <c r="X354" s="43">
        <f t="shared" si="203"/>
        <v>110.23</v>
      </c>
      <c r="Y354" s="43">
        <f t="shared" si="203"/>
        <v>110.23</v>
      </c>
      <c r="Z354" s="43">
        <f t="shared" si="203"/>
        <v>110.23</v>
      </c>
      <c r="AA354" s="43">
        <f t="shared" si="203"/>
        <v>110.23</v>
      </c>
    </row>
    <row r="355" spans="1:27" ht="12.75" customHeight="1" collapsed="1" x14ac:dyDescent="0.2">
      <c r="A355" s="97" t="s">
        <v>2753</v>
      </c>
      <c r="B355" s="27" t="str">
        <f>"07"&amp;"."&amp;$B$801&amp;"."&amp;$B$802</f>
        <v>07.01.2023</v>
      </c>
      <c r="C355" s="89" t="s">
        <v>74</v>
      </c>
      <c r="D355" s="90">
        <f>ROUND(((D356+D357+D359+D358)/1000),5)</f>
        <v>1.37198</v>
      </c>
      <c r="E355" s="90">
        <f>ROUND(((E356+E357+E359+E358)/1000),5)</f>
        <v>1.2826299999999999</v>
      </c>
      <c r="F355" s="90">
        <f>ROUND(((F356+F357+F359+F358)/1000),5)</f>
        <v>1.21051</v>
      </c>
      <c r="G355" s="90">
        <f t="shared" ref="G355:AA355" si="204">ROUND(((G356+G357+G359+G358)/1000),5)</f>
        <v>1.1769000000000001</v>
      </c>
      <c r="H355" s="90">
        <f t="shared" si="204"/>
        <v>1.19533</v>
      </c>
      <c r="I355" s="90">
        <f t="shared" si="204"/>
        <v>1.22407</v>
      </c>
      <c r="J355" s="90">
        <f t="shared" si="204"/>
        <v>1.25529</v>
      </c>
      <c r="K355" s="90">
        <f t="shared" si="204"/>
        <v>1.35128</v>
      </c>
      <c r="L355" s="90">
        <f t="shared" si="204"/>
        <v>1.4691000000000001</v>
      </c>
      <c r="M355" s="90">
        <f t="shared" si="204"/>
        <v>1.7194199999999999</v>
      </c>
      <c r="N355" s="90">
        <f t="shared" si="204"/>
        <v>1.8792500000000001</v>
      </c>
      <c r="O355" s="90">
        <f t="shared" si="204"/>
        <v>1.9035</v>
      </c>
      <c r="P355" s="90">
        <f t="shared" si="204"/>
        <v>1.9060900000000001</v>
      </c>
      <c r="Q355" s="90">
        <f t="shared" si="204"/>
        <v>1.90761</v>
      </c>
      <c r="R355" s="90">
        <f t="shared" si="204"/>
        <v>1.87174</v>
      </c>
      <c r="S355" s="90">
        <f t="shared" si="204"/>
        <v>1.88229</v>
      </c>
      <c r="T355" s="90">
        <f t="shared" si="204"/>
        <v>1.9153100000000001</v>
      </c>
      <c r="U355" s="90">
        <f t="shared" si="204"/>
        <v>1.9400900000000001</v>
      </c>
      <c r="V355" s="90">
        <f t="shared" si="204"/>
        <v>1.93588</v>
      </c>
      <c r="W355" s="90">
        <f t="shared" si="204"/>
        <v>1.93075</v>
      </c>
      <c r="X355" s="90">
        <f t="shared" si="204"/>
        <v>1.9398500000000001</v>
      </c>
      <c r="Y355" s="90">
        <f t="shared" si="204"/>
        <v>1.91248</v>
      </c>
      <c r="Z355" s="90">
        <f t="shared" si="204"/>
        <v>1.7190000000000001</v>
      </c>
      <c r="AA355" s="90">
        <f t="shared" si="204"/>
        <v>1.4681999999999999</v>
      </c>
    </row>
    <row r="356" spans="1:27" ht="12.75" hidden="1" customHeight="1" outlineLevel="1" x14ac:dyDescent="0.2">
      <c r="A356" s="98" t="s">
        <v>2754</v>
      </c>
      <c r="B356" s="62" t="s">
        <v>236</v>
      </c>
      <c r="C356" s="42" t="s">
        <v>77</v>
      </c>
      <c r="D356" s="43">
        <v>1038.01</v>
      </c>
      <c r="E356" s="43">
        <v>948.66</v>
      </c>
      <c r="F356" s="43">
        <v>876.54</v>
      </c>
      <c r="G356" s="43">
        <v>842.93</v>
      </c>
      <c r="H356" s="43">
        <v>861.36</v>
      </c>
      <c r="I356" s="43">
        <v>890.1</v>
      </c>
      <c r="J356" s="43">
        <v>921.32</v>
      </c>
      <c r="K356" s="43">
        <v>1017.31</v>
      </c>
      <c r="L356" s="43">
        <v>1135.1300000000001</v>
      </c>
      <c r="M356" s="43">
        <v>1385.45</v>
      </c>
      <c r="N356" s="43">
        <v>1545.28</v>
      </c>
      <c r="O356" s="43">
        <v>1569.53</v>
      </c>
      <c r="P356" s="43">
        <v>1572.12</v>
      </c>
      <c r="Q356" s="43">
        <v>1573.64</v>
      </c>
      <c r="R356" s="43">
        <v>1537.77</v>
      </c>
      <c r="S356" s="43">
        <v>1548.32</v>
      </c>
      <c r="T356" s="43">
        <v>1581.34</v>
      </c>
      <c r="U356" s="43">
        <v>1606.12</v>
      </c>
      <c r="V356" s="43">
        <v>1601.91</v>
      </c>
      <c r="W356" s="43">
        <v>1596.78</v>
      </c>
      <c r="X356" s="43">
        <v>1605.88</v>
      </c>
      <c r="Y356" s="43">
        <v>1578.51</v>
      </c>
      <c r="Z356" s="43">
        <v>1385.03</v>
      </c>
      <c r="AA356" s="43">
        <v>1134.23</v>
      </c>
    </row>
    <row r="357" spans="1:27" ht="12.75" hidden="1" customHeight="1" outlineLevel="1" x14ac:dyDescent="0.2">
      <c r="A357" s="98" t="s">
        <v>2755</v>
      </c>
      <c r="B357" s="62" t="s">
        <v>88</v>
      </c>
      <c r="C357" s="42" t="s">
        <v>77</v>
      </c>
      <c r="D357" s="43">
        <f>$D$327</f>
        <v>217.03</v>
      </c>
      <c r="E357" s="43">
        <f t="shared" ref="E357:AA357" si="205">$D$327</f>
        <v>217.03</v>
      </c>
      <c r="F357" s="43">
        <f t="shared" si="205"/>
        <v>217.03</v>
      </c>
      <c r="G357" s="43">
        <f t="shared" si="205"/>
        <v>217.03</v>
      </c>
      <c r="H357" s="43">
        <f t="shared" si="205"/>
        <v>217.03</v>
      </c>
      <c r="I357" s="43">
        <f t="shared" si="205"/>
        <v>217.03</v>
      </c>
      <c r="J357" s="43">
        <f t="shared" si="205"/>
        <v>217.03</v>
      </c>
      <c r="K357" s="43">
        <f t="shared" si="205"/>
        <v>217.03</v>
      </c>
      <c r="L357" s="43">
        <f t="shared" si="205"/>
        <v>217.03</v>
      </c>
      <c r="M357" s="43">
        <f t="shared" si="205"/>
        <v>217.03</v>
      </c>
      <c r="N357" s="43">
        <f t="shared" si="205"/>
        <v>217.03</v>
      </c>
      <c r="O357" s="43">
        <f t="shared" si="205"/>
        <v>217.03</v>
      </c>
      <c r="P357" s="43">
        <f t="shared" si="205"/>
        <v>217.03</v>
      </c>
      <c r="Q357" s="43">
        <f t="shared" si="205"/>
        <v>217.03</v>
      </c>
      <c r="R357" s="43">
        <f t="shared" si="205"/>
        <v>217.03</v>
      </c>
      <c r="S357" s="43">
        <f t="shared" si="205"/>
        <v>217.03</v>
      </c>
      <c r="T357" s="43">
        <f t="shared" si="205"/>
        <v>217.03</v>
      </c>
      <c r="U357" s="43">
        <f t="shared" si="205"/>
        <v>217.03</v>
      </c>
      <c r="V357" s="43">
        <f t="shared" si="205"/>
        <v>217.03</v>
      </c>
      <c r="W357" s="43">
        <f t="shared" si="205"/>
        <v>217.03</v>
      </c>
      <c r="X357" s="43">
        <f t="shared" si="205"/>
        <v>217.03</v>
      </c>
      <c r="Y357" s="43">
        <f t="shared" si="205"/>
        <v>217.03</v>
      </c>
      <c r="Z357" s="43">
        <f t="shared" si="205"/>
        <v>217.03</v>
      </c>
      <c r="AA357" s="43">
        <f t="shared" si="205"/>
        <v>217.03</v>
      </c>
    </row>
    <row r="358" spans="1:27" ht="12.75" hidden="1" customHeight="1" outlineLevel="1" x14ac:dyDescent="0.2">
      <c r="A358" s="98" t="s">
        <v>2756</v>
      </c>
      <c r="B358" s="62" t="s">
        <v>81</v>
      </c>
      <c r="C358" s="42" t="s">
        <v>77</v>
      </c>
      <c r="D358" s="43">
        <v>6.71</v>
      </c>
      <c r="E358" s="43">
        <v>6.71</v>
      </c>
      <c r="F358" s="43">
        <v>6.71</v>
      </c>
      <c r="G358" s="43">
        <v>6.71</v>
      </c>
      <c r="H358" s="43">
        <v>6.71</v>
      </c>
      <c r="I358" s="43">
        <v>6.71</v>
      </c>
      <c r="J358" s="43">
        <v>6.71</v>
      </c>
      <c r="K358" s="43">
        <v>6.71</v>
      </c>
      <c r="L358" s="43">
        <v>6.71</v>
      </c>
      <c r="M358" s="43">
        <v>6.71</v>
      </c>
      <c r="N358" s="43">
        <v>6.71</v>
      </c>
      <c r="O358" s="43">
        <v>6.71</v>
      </c>
      <c r="P358" s="43">
        <v>6.71</v>
      </c>
      <c r="Q358" s="43">
        <v>6.71</v>
      </c>
      <c r="R358" s="43">
        <v>6.71</v>
      </c>
      <c r="S358" s="43">
        <v>6.71</v>
      </c>
      <c r="T358" s="43">
        <v>6.71</v>
      </c>
      <c r="U358" s="43">
        <v>6.71</v>
      </c>
      <c r="V358" s="43">
        <v>6.71</v>
      </c>
      <c r="W358" s="43">
        <v>6.71</v>
      </c>
      <c r="X358" s="43">
        <v>6.71</v>
      </c>
      <c r="Y358" s="43">
        <v>6.71</v>
      </c>
      <c r="Z358" s="43">
        <v>6.71</v>
      </c>
      <c r="AA358" s="43">
        <v>6.71</v>
      </c>
    </row>
    <row r="359" spans="1:27" ht="12.75" hidden="1" customHeight="1" outlineLevel="1" x14ac:dyDescent="0.2">
      <c r="A359" s="98" t="s">
        <v>2757</v>
      </c>
      <c r="B359" s="62" t="s">
        <v>79</v>
      </c>
      <c r="C359" s="42" t="s">
        <v>77</v>
      </c>
      <c r="D359" s="43">
        <f>$D$11</f>
        <v>110.23</v>
      </c>
      <c r="E359" s="43">
        <f t="shared" ref="E359:AA359" si="206">$D$11</f>
        <v>110.23</v>
      </c>
      <c r="F359" s="43">
        <f t="shared" si="206"/>
        <v>110.23</v>
      </c>
      <c r="G359" s="43">
        <f t="shared" si="206"/>
        <v>110.23</v>
      </c>
      <c r="H359" s="43">
        <f t="shared" si="206"/>
        <v>110.23</v>
      </c>
      <c r="I359" s="43">
        <f t="shared" si="206"/>
        <v>110.23</v>
      </c>
      <c r="J359" s="43">
        <f t="shared" si="206"/>
        <v>110.23</v>
      </c>
      <c r="K359" s="43">
        <f t="shared" si="206"/>
        <v>110.23</v>
      </c>
      <c r="L359" s="43">
        <f t="shared" si="206"/>
        <v>110.23</v>
      </c>
      <c r="M359" s="43">
        <f t="shared" si="206"/>
        <v>110.23</v>
      </c>
      <c r="N359" s="43">
        <f t="shared" si="206"/>
        <v>110.23</v>
      </c>
      <c r="O359" s="43">
        <f t="shared" si="206"/>
        <v>110.23</v>
      </c>
      <c r="P359" s="43">
        <f t="shared" si="206"/>
        <v>110.23</v>
      </c>
      <c r="Q359" s="43">
        <f t="shared" si="206"/>
        <v>110.23</v>
      </c>
      <c r="R359" s="43">
        <f t="shared" si="206"/>
        <v>110.23</v>
      </c>
      <c r="S359" s="43">
        <f t="shared" si="206"/>
        <v>110.23</v>
      </c>
      <c r="T359" s="43">
        <f t="shared" si="206"/>
        <v>110.23</v>
      </c>
      <c r="U359" s="43">
        <f t="shared" si="206"/>
        <v>110.23</v>
      </c>
      <c r="V359" s="43">
        <f t="shared" si="206"/>
        <v>110.23</v>
      </c>
      <c r="W359" s="43">
        <f t="shared" si="206"/>
        <v>110.23</v>
      </c>
      <c r="X359" s="43">
        <f t="shared" si="206"/>
        <v>110.23</v>
      </c>
      <c r="Y359" s="43">
        <f t="shared" si="206"/>
        <v>110.23</v>
      </c>
      <c r="Z359" s="43">
        <f t="shared" si="206"/>
        <v>110.23</v>
      </c>
      <c r="AA359" s="43">
        <f t="shared" si="206"/>
        <v>110.23</v>
      </c>
    </row>
    <row r="360" spans="1:27" ht="12.75" customHeight="1" collapsed="1" x14ac:dyDescent="0.2">
      <c r="A360" s="97" t="s">
        <v>2758</v>
      </c>
      <c r="B360" s="27" t="str">
        <f>"08"&amp;"."&amp;$B$801&amp;"."&amp;$B$802</f>
        <v>08.01.2023</v>
      </c>
      <c r="C360" s="89" t="s">
        <v>74</v>
      </c>
      <c r="D360" s="90">
        <f>ROUND(((D361+D362+D364+D363)/1000),5)</f>
        <v>1.4294500000000001</v>
      </c>
      <c r="E360" s="90">
        <f>ROUND(((E361+E362+E364+E363)/1000),5)</f>
        <v>1.35121</v>
      </c>
      <c r="F360" s="90">
        <f>ROUND(((F361+F362+F364+F363)/1000),5)</f>
        <v>1.2880100000000001</v>
      </c>
      <c r="G360" s="90">
        <f t="shared" ref="G360:AA360" si="207">ROUND(((G361+G362+G364+G363)/1000),5)</f>
        <v>1.2431700000000001</v>
      </c>
      <c r="H360" s="90">
        <f t="shared" si="207"/>
        <v>1.27901</v>
      </c>
      <c r="I360" s="90">
        <f t="shared" si="207"/>
        <v>1.2977799999999999</v>
      </c>
      <c r="J360" s="90">
        <f t="shared" si="207"/>
        <v>1.3189299999999999</v>
      </c>
      <c r="K360" s="90">
        <f t="shared" si="207"/>
        <v>1.41751</v>
      </c>
      <c r="L360" s="90">
        <f t="shared" si="207"/>
        <v>1.6351</v>
      </c>
      <c r="M360" s="90">
        <f t="shared" si="207"/>
        <v>1.89442</v>
      </c>
      <c r="N360" s="90">
        <f t="shared" si="207"/>
        <v>1.99034</v>
      </c>
      <c r="O360" s="90">
        <f t="shared" si="207"/>
        <v>2.0152800000000002</v>
      </c>
      <c r="P360" s="90">
        <f t="shared" si="207"/>
        <v>2.02095</v>
      </c>
      <c r="Q360" s="90">
        <f t="shared" si="207"/>
        <v>2.0248699999999999</v>
      </c>
      <c r="R360" s="90">
        <f t="shared" si="207"/>
        <v>1.9970300000000001</v>
      </c>
      <c r="S360" s="90">
        <f t="shared" si="207"/>
        <v>2.0060600000000002</v>
      </c>
      <c r="T360" s="90">
        <f t="shared" si="207"/>
        <v>2.03695</v>
      </c>
      <c r="U360" s="90">
        <f t="shared" si="207"/>
        <v>2.0626000000000002</v>
      </c>
      <c r="V360" s="90">
        <f t="shared" si="207"/>
        <v>2.0559400000000001</v>
      </c>
      <c r="W360" s="90">
        <f t="shared" si="207"/>
        <v>2.0450200000000001</v>
      </c>
      <c r="X360" s="90">
        <f t="shared" si="207"/>
        <v>2.04582</v>
      </c>
      <c r="Y360" s="90">
        <f t="shared" si="207"/>
        <v>2.00265</v>
      </c>
      <c r="Z360" s="90">
        <f t="shared" si="207"/>
        <v>1.7362</v>
      </c>
      <c r="AA360" s="90">
        <f t="shared" si="207"/>
        <v>1.4499299999999999</v>
      </c>
    </row>
    <row r="361" spans="1:27" ht="12.75" hidden="1" customHeight="1" outlineLevel="1" x14ac:dyDescent="0.2">
      <c r="A361" s="98" t="s">
        <v>2759</v>
      </c>
      <c r="B361" s="62" t="s">
        <v>236</v>
      </c>
      <c r="C361" s="42" t="s">
        <v>77</v>
      </c>
      <c r="D361" s="43">
        <v>1095.48</v>
      </c>
      <c r="E361" s="43">
        <v>1017.24</v>
      </c>
      <c r="F361" s="43">
        <v>954.04</v>
      </c>
      <c r="G361" s="43">
        <v>909.2</v>
      </c>
      <c r="H361" s="43">
        <v>945.04</v>
      </c>
      <c r="I361" s="43">
        <v>963.81</v>
      </c>
      <c r="J361" s="43">
        <v>984.96</v>
      </c>
      <c r="K361" s="43">
        <v>1083.54</v>
      </c>
      <c r="L361" s="43">
        <v>1301.1300000000001</v>
      </c>
      <c r="M361" s="43">
        <v>1560.45</v>
      </c>
      <c r="N361" s="43">
        <v>1656.37</v>
      </c>
      <c r="O361" s="43">
        <v>1681.31</v>
      </c>
      <c r="P361" s="43">
        <v>1686.98</v>
      </c>
      <c r="Q361" s="43">
        <v>1690.9</v>
      </c>
      <c r="R361" s="43">
        <v>1663.06</v>
      </c>
      <c r="S361" s="43">
        <v>1672.09</v>
      </c>
      <c r="T361" s="43">
        <v>1702.98</v>
      </c>
      <c r="U361" s="43">
        <v>1728.63</v>
      </c>
      <c r="V361" s="43">
        <v>1721.97</v>
      </c>
      <c r="W361" s="43">
        <v>1711.05</v>
      </c>
      <c r="X361" s="43">
        <v>1711.85</v>
      </c>
      <c r="Y361" s="43">
        <v>1668.68</v>
      </c>
      <c r="Z361" s="43">
        <v>1402.23</v>
      </c>
      <c r="AA361" s="43">
        <v>1115.96</v>
      </c>
    </row>
    <row r="362" spans="1:27" ht="12.75" hidden="1" customHeight="1" outlineLevel="1" x14ac:dyDescent="0.2">
      <c r="A362" s="98" t="s">
        <v>2760</v>
      </c>
      <c r="B362" s="62" t="s">
        <v>88</v>
      </c>
      <c r="C362" s="42" t="s">
        <v>77</v>
      </c>
      <c r="D362" s="43">
        <f>$D$327</f>
        <v>217.03</v>
      </c>
      <c r="E362" s="43">
        <f t="shared" ref="E362:AA362" si="208">$D$327</f>
        <v>217.03</v>
      </c>
      <c r="F362" s="43">
        <f t="shared" si="208"/>
        <v>217.03</v>
      </c>
      <c r="G362" s="43">
        <f t="shared" si="208"/>
        <v>217.03</v>
      </c>
      <c r="H362" s="43">
        <f t="shared" si="208"/>
        <v>217.03</v>
      </c>
      <c r="I362" s="43">
        <f t="shared" si="208"/>
        <v>217.03</v>
      </c>
      <c r="J362" s="43">
        <f t="shared" si="208"/>
        <v>217.03</v>
      </c>
      <c r="K362" s="43">
        <f t="shared" si="208"/>
        <v>217.03</v>
      </c>
      <c r="L362" s="43">
        <f t="shared" si="208"/>
        <v>217.03</v>
      </c>
      <c r="M362" s="43">
        <f t="shared" si="208"/>
        <v>217.03</v>
      </c>
      <c r="N362" s="43">
        <f t="shared" si="208"/>
        <v>217.03</v>
      </c>
      <c r="O362" s="43">
        <f t="shared" si="208"/>
        <v>217.03</v>
      </c>
      <c r="P362" s="43">
        <f t="shared" si="208"/>
        <v>217.03</v>
      </c>
      <c r="Q362" s="43">
        <f t="shared" si="208"/>
        <v>217.03</v>
      </c>
      <c r="R362" s="43">
        <f t="shared" si="208"/>
        <v>217.03</v>
      </c>
      <c r="S362" s="43">
        <f t="shared" si="208"/>
        <v>217.03</v>
      </c>
      <c r="T362" s="43">
        <f t="shared" si="208"/>
        <v>217.03</v>
      </c>
      <c r="U362" s="43">
        <f t="shared" si="208"/>
        <v>217.03</v>
      </c>
      <c r="V362" s="43">
        <f t="shared" si="208"/>
        <v>217.03</v>
      </c>
      <c r="W362" s="43">
        <f t="shared" si="208"/>
        <v>217.03</v>
      </c>
      <c r="X362" s="43">
        <f t="shared" si="208"/>
        <v>217.03</v>
      </c>
      <c r="Y362" s="43">
        <f t="shared" si="208"/>
        <v>217.03</v>
      </c>
      <c r="Z362" s="43">
        <f t="shared" si="208"/>
        <v>217.03</v>
      </c>
      <c r="AA362" s="43">
        <f t="shared" si="208"/>
        <v>217.03</v>
      </c>
    </row>
    <row r="363" spans="1:27" ht="12.75" hidden="1" customHeight="1" outlineLevel="1" x14ac:dyDescent="0.2">
      <c r="A363" s="98" t="s">
        <v>2761</v>
      </c>
      <c r="B363" s="62" t="s">
        <v>81</v>
      </c>
      <c r="C363" s="42" t="s">
        <v>77</v>
      </c>
      <c r="D363" s="43">
        <v>6.71</v>
      </c>
      <c r="E363" s="43">
        <v>6.71</v>
      </c>
      <c r="F363" s="43">
        <v>6.71</v>
      </c>
      <c r="G363" s="43">
        <v>6.71</v>
      </c>
      <c r="H363" s="43">
        <v>6.71</v>
      </c>
      <c r="I363" s="43">
        <v>6.71</v>
      </c>
      <c r="J363" s="43">
        <v>6.71</v>
      </c>
      <c r="K363" s="43">
        <v>6.71</v>
      </c>
      <c r="L363" s="43">
        <v>6.71</v>
      </c>
      <c r="M363" s="43">
        <v>6.71</v>
      </c>
      <c r="N363" s="43">
        <v>6.71</v>
      </c>
      <c r="O363" s="43">
        <v>6.71</v>
      </c>
      <c r="P363" s="43">
        <v>6.71</v>
      </c>
      <c r="Q363" s="43">
        <v>6.71</v>
      </c>
      <c r="R363" s="43">
        <v>6.71</v>
      </c>
      <c r="S363" s="43">
        <v>6.71</v>
      </c>
      <c r="T363" s="43">
        <v>6.71</v>
      </c>
      <c r="U363" s="43">
        <v>6.71</v>
      </c>
      <c r="V363" s="43">
        <v>6.71</v>
      </c>
      <c r="W363" s="43">
        <v>6.71</v>
      </c>
      <c r="X363" s="43">
        <v>6.71</v>
      </c>
      <c r="Y363" s="43">
        <v>6.71</v>
      </c>
      <c r="Z363" s="43">
        <v>6.71</v>
      </c>
      <c r="AA363" s="43">
        <v>6.71</v>
      </c>
    </row>
    <row r="364" spans="1:27" ht="12.75" hidden="1" customHeight="1" outlineLevel="1" x14ac:dyDescent="0.2">
      <c r="A364" s="98" t="s">
        <v>2762</v>
      </c>
      <c r="B364" s="62" t="s">
        <v>79</v>
      </c>
      <c r="C364" s="42" t="s">
        <v>77</v>
      </c>
      <c r="D364" s="43">
        <f>$D$11</f>
        <v>110.23</v>
      </c>
      <c r="E364" s="43">
        <f t="shared" ref="E364:AA364" si="209">$D$11</f>
        <v>110.23</v>
      </c>
      <c r="F364" s="43">
        <f t="shared" si="209"/>
        <v>110.23</v>
      </c>
      <c r="G364" s="43">
        <f t="shared" si="209"/>
        <v>110.23</v>
      </c>
      <c r="H364" s="43">
        <f t="shared" si="209"/>
        <v>110.23</v>
      </c>
      <c r="I364" s="43">
        <f t="shared" si="209"/>
        <v>110.23</v>
      </c>
      <c r="J364" s="43">
        <f t="shared" si="209"/>
        <v>110.23</v>
      </c>
      <c r="K364" s="43">
        <f t="shared" si="209"/>
        <v>110.23</v>
      </c>
      <c r="L364" s="43">
        <f t="shared" si="209"/>
        <v>110.23</v>
      </c>
      <c r="M364" s="43">
        <f t="shared" si="209"/>
        <v>110.23</v>
      </c>
      <c r="N364" s="43">
        <f t="shared" si="209"/>
        <v>110.23</v>
      </c>
      <c r="O364" s="43">
        <f t="shared" si="209"/>
        <v>110.23</v>
      </c>
      <c r="P364" s="43">
        <f t="shared" si="209"/>
        <v>110.23</v>
      </c>
      <c r="Q364" s="43">
        <f t="shared" si="209"/>
        <v>110.23</v>
      </c>
      <c r="R364" s="43">
        <f t="shared" si="209"/>
        <v>110.23</v>
      </c>
      <c r="S364" s="43">
        <f t="shared" si="209"/>
        <v>110.23</v>
      </c>
      <c r="T364" s="43">
        <f t="shared" si="209"/>
        <v>110.23</v>
      </c>
      <c r="U364" s="43">
        <f t="shared" si="209"/>
        <v>110.23</v>
      </c>
      <c r="V364" s="43">
        <f t="shared" si="209"/>
        <v>110.23</v>
      </c>
      <c r="W364" s="43">
        <f t="shared" si="209"/>
        <v>110.23</v>
      </c>
      <c r="X364" s="43">
        <f t="shared" si="209"/>
        <v>110.23</v>
      </c>
      <c r="Y364" s="43">
        <f t="shared" si="209"/>
        <v>110.23</v>
      </c>
      <c r="Z364" s="43">
        <f t="shared" si="209"/>
        <v>110.23</v>
      </c>
      <c r="AA364" s="43">
        <f t="shared" si="209"/>
        <v>110.23</v>
      </c>
    </row>
    <row r="365" spans="1:27" ht="12.75" customHeight="1" collapsed="1" x14ac:dyDescent="0.2">
      <c r="A365" s="97" t="s">
        <v>2763</v>
      </c>
      <c r="B365" s="27" t="str">
        <f>"09"&amp;"."&amp;$B$801&amp;"."&amp;$B$802</f>
        <v>09.01.2023</v>
      </c>
      <c r="C365" s="89" t="s">
        <v>74</v>
      </c>
      <c r="D365" s="90">
        <f>ROUND(((D366+D367+D369+D368)/1000),5)</f>
        <v>1.4151800000000001</v>
      </c>
      <c r="E365" s="90">
        <f>ROUND(((E366+E367+E369+E368)/1000),5)</f>
        <v>1.31504</v>
      </c>
      <c r="F365" s="90">
        <f>ROUND(((F366+F367+F369+F368)/1000),5)</f>
        <v>1.242</v>
      </c>
      <c r="G365" s="90">
        <f t="shared" ref="G365:AA365" si="210">ROUND(((G366+G367+G369+G368)/1000),5)</f>
        <v>1.2208699999999999</v>
      </c>
      <c r="H365" s="90">
        <f t="shared" si="210"/>
        <v>1.2619</v>
      </c>
      <c r="I365" s="90">
        <f t="shared" si="210"/>
        <v>1.39951</v>
      </c>
      <c r="J365" s="90">
        <f t="shared" si="210"/>
        <v>1.61446</v>
      </c>
      <c r="K365" s="90">
        <f t="shared" si="210"/>
        <v>2.00231</v>
      </c>
      <c r="L365" s="90">
        <f t="shared" si="210"/>
        <v>2.1099700000000001</v>
      </c>
      <c r="M365" s="90">
        <f t="shared" si="210"/>
        <v>2.1529600000000002</v>
      </c>
      <c r="N365" s="90">
        <f t="shared" si="210"/>
        <v>2.1760899999999999</v>
      </c>
      <c r="O365" s="90">
        <f t="shared" si="210"/>
        <v>2.1894499999999999</v>
      </c>
      <c r="P365" s="90">
        <f t="shared" si="210"/>
        <v>2.1745899999999998</v>
      </c>
      <c r="Q365" s="90">
        <f t="shared" si="210"/>
        <v>2.1834699999999998</v>
      </c>
      <c r="R365" s="90">
        <f t="shared" si="210"/>
        <v>2.1548400000000001</v>
      </c>
      <c r="S365" s="90">
        <f t="shared" si="210"/>
        <v>2.1631200000000002</v>
      </c>
      <c r="T365" s="90">
        <f t="shared" si="210"/>
        <v>2.2799100000000001</v>
      </c>
      <c r="U365" s="90">
        <f t="shared" si="210"/>
        <v>2.24105</v>
      </c>
      <c r="V365" s="90">
        <f t="shared" si="210"/>
        <v>2.2753299999999999</v>
      </c>
      <c r="W365" s="90">
        <f t="shared" si="210"/>
        <v>2.1681300000000001</v>
      </c>
      <c r="X365" s="90">
        <f t="shared" si="210"/>
        <v>2.12134</v>
      </c>
      <c r="Y365" s="90">
        <f t="shared" si="210"/>
        <v>2.0698400000000001</v>
      </c>
      <c r="Z365" s="90">
        <f t="shared" si="210"/>
        <v>1.7695700000000001</v>
      </c>
      <c r="AA365" s="90">
        <f t="shared" si="210"/>
        <v>1.4333199999999999</v>
      </c>
    </row>
    <row r="366" spans="1:27" ht="12.75" hidden="1" customHeight="1" outlineLevel="1" x14ac:dyDescent="0.2">
      <c r="A366" s="98" t="s">
        <v>2764</v>
      </c>
      <c r="B366" s="62" t="s">
        <v>236</v>
      </c>
      <c r="C366" s="42" t="s">
        <v>77</v>
      </c>
      <c r="D366" s="43">
        <v>1081.21</v>
      </c>
      <c r="E366" s="43">
        <v>981.07</v>
      </c>
      <c r="F366" s="43">
        <v>908.03</v>
      </c>
      <c r="G366" s="43">
        <v>886.9</v>
      </c>
      <c r="H366" s="43">
        <v>927.93</v>
      </c>
      <c r="I366" s="43">
        <v>1065.54</v>
      </c>
      <c r="J366" s="43">
        <v>1280.49</v>
      </c>
      <c r="K366" s="43">
        <v>1668.34</v>
      </c>
      <c r="L366" s="43">
        <v>1776</v>
      </c>
      <c r="M366" s="43">
        <v>1818.99</v>
      </c>
      <c r="N366" s="43">
        <v>1842.12</v>
      </c>
      <c r="O366" s="43">
        <v>1855.48</v>
      </c>
      <c r="P366" s="43">
        <v>1840.62</v>
      </c>
      <c r="Q366" s="43">
        <v>1849.5</v>
      </c>
      <c r="R366" s="43">
        <v>1820.87</v>
      </c>
      <c r="S366" s="43">
        <v>1829.15</v>
      </c>
      <c r="T366" s="43">
        <v>1945.94</v>
      </c>
      <c r="U366" s="43">
        <v>1907.08</v>
      </c>
      <c r="V366" s="43">
        <v>1941.36</v>
      </c>
      <c r="W366" s="43">
        <v>1834.16</v>
      </c>
      <c r="X366" s="43">
        <v>1787.37</v>
      </c>
      <c r="Y366" s="43">
        <v>1735.87</v>
      </c>
      <c r="Z366" s="43">
        <v>1435.6</v>
      </c>
      <c r="AA366" s="43">
        <v>1099.3499999999999</v>
      </c>
    </row>
    <row r="367" spans="1:27" ht="12.75" hidden="1" customHeight="1" outlineLevel="1" x14ac:dyDescent="0.2">
      <c r="A367" s="98" t="s">
        <v>2765</v>
      </c>
      <c r="B367" s="62" t="s">
        <v>88</v>
      </c>
      <c r="C367" s="42" t="s">
        <v>77</v>
      </c>
      <c r="D367" s="43">
        <f>$D$327</f>
        <v>217.03</v>
      </c>
      <c r="E367" s="43">
        <f t="shared" ref="E367:AA367" si="211">$D$327</f>
        <v>217.03</v>
      </c>
      <c r="F367" s="43">
        <f t="shared" si="211"/>
        <v>217.03</v>
      </c>
      <c r="G367" s="43">
        <f t="shared" si="211"/>
        <v>217.03</v>
      </c>
      <c r="H367" s="43">
        <f t="shared" si="211"/>
        <v>217.03</v>
      </c>
      <c r="I367" s="43">
        <f t="shared" si="211"/>
        <v>217.03</v>
      </c>
      <c r="J367" s="43">
        <f t="shared" si="211"/>
        <v>217.03</v>
      </c>
      <c r="K367" s="43">
        <f t="shared" si="211"/>
        <v>217.03</v>
      </c>
      <c r="L367" s="43">
        <f t="shared" si="211"/>
        <v>217.03</v>
      </c>
      <c r="M367" s="43">
        <f t="shared" si="211"/>
        <v>217.03</v>
      </c>
      <c r="N367" s="43">
        <f t="shared" si="211"/>
        <v>217.03</v>
      </c>
      <c r="O367" s="43">
        <f t="shared" si="211"/>
        <v>217.03</v>
      </c>
      <c r="P367" s="43">
        <f t="shared" si="211"/>
        <v>217.03</v>
      </c>
      <c r="Q367" s="43">
        <f t="shared" si="211"/>
        <v>217.03</v>
      </c>
      <c r="R367" s="43">
        <f t="shared" si="211"/>
        <v>217.03</v>
      </c>
      <c r="S367" s="43">
        <f t="shared" si="211"/>
        <v>217.03</v>
      </c>
      <c r="T367" s="43">
        <f t="shared" si="211"/>
        <v>217.03</v>
      </c>
      <c r="U367" s="43">
        <f t="shared" si="211"/>
        <v>217.03</v>
      </c>
      <c r="V367" s="43">
        <f t="shared" si="211"/>
        <v>217.03</v>
      </c>
      <c r="W367" s="43">
        <f t="shared" si="211"/>
        <v>217.03</v>
      </c>
      <c r="X367" s="43">
        <f t="shared" si="211"/>
        <v>217.03</v>
      </c>
      <c r="Y367" s="43">
        <f t="shared" si="211"/>
        <v>217.03</v>
      </c>
      <c r="Z367" s="43">
        <f t="shared" si="211"/>
        <v>217.03</v>
      </c>
      <c r="AA367" s="43">
        <f t="shared" si="211"/>
        <v>217.03</v>
      </c>
    </row>
    <row r="368" spans="1:27" ht="12.75" hidden="1" customHeight="1" outlineLevel="1" x14ac:dyDescent="0.2">
      <c r="A368" s="98" t="s">
        <v>2766</v>
      </c>
      <c r="B368" s="62" t="s">
        <v>81</v>
      </c>
      <c r="C368" s="42" t="s">
        <v>77</v>
      </c>
      <c r="D368" s="43">
        <v>6.71</v>
      </c>
      <c r="E368" s="43">
        <v>6.71</v>
      </c>
      <c r="F368" s="43">
        <v>6.71</v>
      </c>
      <c r="G368" s="43">
        <v>6.71</v>
      </c>
      <c r="H368" s="43">
        <v>6.71</v>
      </c>
      <c r="I368" s="43">
        <v>6.71</v>
      </c>
      <c r="J368" s="43">
        <v>6.71</v>
      </c>
      <c r="K368" s="43">
        <v>6.71</v>
      </c>
      <c r="L368" s="43">
        <v>6.71</v>
      </c>
      <c r="M368" s="43">
        <v>6.71</v>
      </c>
      <c r="N368" s="43">
        <v>6.71</v>
      </c>
      <c r="O368" s="43">
        <v>6.71</v>
      </c>
      <c r="P368" s="43">
        <v>6.71</v>
      </c>
      <c r="Q368" s="43">
        <v>6.71</v>
      </c>
      <c r="R368" s="43">
        <v>6.71</v>
      </c>
      <c r="S368" s="43">
        <v>6.71</v>
      </c>
      <c r="T368" s="43">
        <v>6.71</v>
      </c>
      <c r="U368" s="43">
        <v>6.71</v>
      </c>
      <c r="V368" s="43">
        <v>6.71</v>
      </c>
      <c r="W368" s="43">
        <v>6.71</v>
      </c>
      <c r="X368" s="43">
        <v>6.71</v>
      </c>
      <c r="Y368" s="43">
        <v>6.71</v>
      </c>
      <c r="Z368" s="43">
        <v>6.71</v>
      </c>
      <c r="AA368" s="43">
        <v>6.71</v>
      </c>
    </row>
    <row r="369" spans="1:27" ht="12.75" hidden="1" customHeight="1" outlineLevel="1" x14ac:dyDescent="0.2">
      <c r="A369" s="98" t="s">
        <v>2767</v>
      </c>
      <c r="B369" s="62" t="s">
        <v>79</v>
      </c>
      <c r="C369" s="42" t="s">
        <v>77</v>
      </c>
      <c r="D369" s="43">
        <f>$D$11</f>
        <v>110.23</v>
      </c>
      <c r="E369" s="43">
        <f t="shared" ref="E369:AA369" si="212">$D$11</f>
        <v>110.23</v>
      </c>
      <c r="F369" s="43">
        <f t="shared" si="212"/>
        <v>110.23</v>
      </c>
      <c r="G369" s="43">
        <f t="shared" si="212"/>
        <v>110.23</v>
      </c>
      <c r="H369" s="43">
        <f t="shared" si="212"/>
        <v>110.23</v>
      </c>
      <c r="I369" s="43">
        <f t="shared" si="212"/>
        <v>110.23</v>
      </c>
      <c r="J369" s="43">
        <f t="shared" si="212"/>
        <v>110.23</v>
      </c>
      <c r="K369" s="43">
        <f t="shared" si="212"/>
        <v>110.23</v>
      </c>
      <c r="L369" s="43">
        <f t="shared" si="212"/>
        <v>110.23</v>
      </c>
      <c r="M369" s="43">
        <f t="shared" si="212"/>
        <v>110.23</v>
      </c>
      <c r="N369" s="43">
        <f t="shared" si="212"/>
        <v>110.23</v>
      </c>
      <c r="O369" s="43">
        <f t="shared" si="212"/>
        <v>110.23</v>
      </c>
      <c r="P369" s="43">
        <f t="shared" si="212"/>
        <v>110.23</v>
      </c>
      <c r="Q369" s="43">
        <f t="shared" si="212"/>
        <v>110.23</v>
      </c>
      <c r="R369" s="43">
        <f t="shared" si="212"/>
        <v>110.23</v>
      </c>
      <c r="S369" s="43">
        <f t="shared" si="212"/>
        <v>110.23</v>
      </c>
      <c r="T369" s="43">
        <f t="shared" si="212"/>
        <v>110.23</v>
      </c>
      <c r="U369" s="43">
        <f t="shared" si="212"/>
        <v>110.23</v>
      </c>
      <c r="V369" s="43">
        <f t="shared" si="212"/>
        <v>110.23</v>
      </c>
      <c r="W369" s="43">
        <f t="shared" si="212"/>
        <v>110.23</v>
      </c>
      <c r="X369" s="43">
        <f t="shared" si="212"/>
        <v>110.23</v>
      </c>
      <c r="Y369" s="43">
        <f t="shared" si="212"/>
        <v>110.23</v>
      </c>
      <c r="Z369" s="43">
        <f t="shared" si="212"/>
        <v>110.23</v>
      </c>
      <c r="AA369" s="43">
        <f t="shared" si="212"/>
        <v>110.23</v>
      </c>
    </row>
    <row r="370" spans="1:27" ht="12.75" customHeight="1" collapsed="1" x14ac:dyDescent="0.2">
      <c r="A370" s="97" t="s">
        <v>2768</v>
      </c>
      <c r="B370" s="27" t="str">
        <f>"10"&amp;"."&amp;$B$801&amp;"."&amp;$B$802</f>
        <v>10.01.2023</v>
      </c>
      <c r="C370" s="89" t="s">
        <v>74</v>
      </c>
      <c r="D370" s="90">
        <f>ROUND(((D371+D372+D374+D373)/1000),5)</f>
        <v>1.4133899999999999</v>
      </c>
      <c r="E370" s="90">
        <f>ROUND(((E371+E372+E374+E373)/1000),5)</f>
        <v>1.3226899999999999</v>
      </c>
      <c r="F370" s="90">
        <f>ROUND(((F371+F372+F374+F373)/1000),5)</f>
        <v>1.2530300000000001</v>
      </c>
      <c r="G370" s="90">
        <f t="shared" ref="G370:AA370" si="213">ROUND(((G371+G372+G374+G373)/1000),5)</f>
        <v>1.2556099999999999</v>
      </c>
      <c r="H370" s="90">
        <f t="shared" si="213"/>
        <v>1.35286</v>
      </c>
      <c r="I370" s="90">
        <f t="shared" si="213"/>
        <v>1.4591099999999999</v>
      </c>
      <c r="J370" s="90">
        <f t="shared" si="213"/>
        <v>1.66754</v>
      </c>
      <c r="K370" s="90">
        <f t="shared" si="213"/>
        <v>2.0551200000000001</v>
      </c>
      <c r="L370" s="90">
        <f t="shared" si="213"/>
        <v>2.1524399999999999</v>
      </c>
      <c r="M370" s="90">
        <f t="shared" si="213"/>
        <v>2.1916500000000001</v>
      </c>
      <c r="N370" s="90">
        <f t="shared" si="213"/>
        <v>2.2067899999999998</v>
      </c>
      <c r="O370" s="90">
        <f t="shared" si="213"/>
        <v>2.2161400000000002</v>
      </c>
      <c r="P370" s="90">
        <f t="shared" si="213"/>
        <v>2.2051599999999998</v>
      </c>
      <c r="Q370" s="90">
        <f t="shared" si="213"/>
        <v>2.2083599999999999</v>
      </c>
      <c r="R370" s="90">
        <f t="shared" si="213"/>
        <v>2.17544</v>
      </c>
      <c r="S370" s="90">
        <f t="shared" si="213"/>
        <v>2.1715599999999999</v>
      </c>
      <c r="T370" s="90">
        <f t="shared" si="213"/>
        <v>2.23197</v>
      </c>
      <c r="U370" s="90">
        <f t="shared" si="213"/>
        <v>2.2520199999999999</v>
      </c>
      <c r="V370" s="90">
        <f t="shared" si="213"/>
        <v>2.2480500000000001</v>
      </c>
      <c r="W370" s="90">
        <f t="shared" si="213"/>
        <v>2.1881400000000002</v>
      </c>
      <c r="X370" s="90">
        <f t="shared" si="213"/>
        <v>2.1515</v>
      </c>
      <c r="Y370" s="90">
        <f t="shared" si="213"/>
        <v>2.0832600000000001</v>
      </c>
      <c r="Z370" s="90">
        <f t="shared" si="213"/>
        <v>1.7935399999999999</v>
      </c>
      <c r="AA370" s="90">
        <f t="shared" si="213"/>
        <v>1.46733</v>
      </c>
    </row>
    <row r="371" spans="1:27" ht="12.75" hidden="1" customHeight="1" outlineLevel="1" x14ac:dyDescent="0.2">
      <c r="A371" s="98" t="s">
        <v>2769</v>
      </c>
      <c r="B371" s="62" t="s">
        <v>236</v>
      </c>
      <c r="C371" s="42" t="s">
        <v>77</v>
      </c>
      <c r="D371" s="43">
        <v>1079.42</v>
      </c>
      <c r="E371" s="43">
        <v>988.72</v>
      </c>
      <c r="F371" s="43">
        <v>919.06</v>
      </c>
      <c r="G371" s="43">
        <v>921.64</v>
      </c>
      <c r="H371" s="43">
        <v>1018.89</v>
      </c>
      <c r="I371" s="43">
        <v>1125.1400000000001</v>
      </c>
      <c r="J371" s="43">
        <v>1333.57</v>
      </c>
      <c r="K371" s="43">
        <v>1721.15</v>
      </c>
      <c r="L371" s="43">
        <v>1818.47</v>
      </c>
      <c r="M371" s="43">
        <v>1857.68</v>
      </c>
      <c r="N371" s="43">
        <v>1872.82</v>
      </c>
      <c r="O371" s="43">
        <v>1882.17</v>
      </c>
      <c r="P371" s="43">
        <v>1871.19</v>
      </c>
      <c r="Q371" s="43">
        <v>1874.39</v>
      </c>
      <c r="R371" s="43">
        <v>1841.47</v>
      </c>
      <c r="S371" s="43">
        <v>1837.59</v>
      </c>
      <c r="T371" s="43">
        <v>1898</v>
      </c>
      <c r="U371" s="43">
        <v>1918.05</v>
      </c>
      <c r="V371" s="43">
        <v>1914.08</v>
      </c>
      <c r="W371" s="43">
        <v>1854.17</v>
      </c>
      <c r="X371" s="43">
        <v>1817.53</v>
      </c>
      <c r="Y371" s="43">
        <v>1749.29</v>
      </c>
      <c r="Z371" s="43">
        <v>1459.57</v>
      </c>
      <c r="AA371" s="43">
        <v>1133.3599999999999</v>
      </c>
    </row>
    <row r="372" spans="1:27" ht="12.75" hidden="1" customHeight="1" outlineLevel="1" x14ac:dyDescent="0.2">
      <c r="A372" s="98" t="s">
        <v>2770</v>
      </c>
      <c r="B372" s="62" t="s">
        <v>88</v>
      </c>
      <c r="C372" s="42" t="s">
        <v>77</v>
      </c>
      <c r="D372" s="43">
        <f>$D$327</f>
        <v>217.03</v>
      </c>
      <c r="E372" s="43">
        <f t="shared" ref="E372:AA372" si="214">$D$327</f>
        <v>217.03</v>
      </c>
      <c r="F372" s="43">
        <f t="shared" si="214"/>
        <v>217.03</v>
      </c>
      <c r="G372" s="43">
        <f t="shared" si="214"/>
        <v>217.03</v>
      </c>
      <c r="H372" s="43">
        <f t="shared" si="214"/>
        <v>217.03</v>
      </c>
      <c r="I372" s="43">
        <f t="shared" si="214"/>
        <v>217.03</v>
      </c>
      <c r="J372" s="43">
        <f t="shared" si="214"/>
        <v>217.03</v>
      </c>
      <c r="K372" s="43">
        <f t="shared" si="214"/>
        <v>217.03</v>
      </c>
      <c r="L372" s="43">
        <f t="shared" si="214"/>
        <v>217.03</v>
      </c>
      <c r="M372" s="43">
        <f t="shared" si="214"/>
        <v>217.03</v>
      </c>
      <c r="N372" s="43">
        <f t="shared" si="214"/>
        <v>217.03</v>
      </c>
      <c r="O372" s="43">
        <f t="shared" si="214"/>
        <v>217.03</v>
      </c>
      <c r="P372" s="43">
        <f t="shared" si="214"/>
        <v>217.03</v>
      </c>
      <c r="Q372" s="43">
        <f t="shared" si="214"/>
        <v>217.03</v>
      </c>
      <c r="R372" s="43">
        <f t="shared" si="214"/>
        <v>217.03</v>
      </c>
      <c r="S372" s="43">
        <f t="shared" si="214"/>
        <v>217.03</v>
      </c>
      <c r="T372" s="43">
        <f t="shared" si="214"/>
        <v>217.03</v>
      </c>
      <c r="U372" s="43">
        <f t="shared" si="214"/>
        <v>217.03</v>
      </c>
      <c r="V372" s="43">
        <f t="shared" si="214"/>
        <v>217.03</v>
      </c>
      <c r="W372" s="43">
        <f t="shared" si="214"/>
        <v>217.03</v>
      </c>
      <c r="X372" s="43">
        <f t="shared" si="214"/>
        <v>217.03</v>
      </c>
      <c r="Y372" s="43">
        <f t="shared" si="214"/>
        <v>217.03</v>
      </c>
      <c r="Z372" s="43">
        <f t="shared" si="214"/>
        <v>217.03</v>
      </c>
      <c r="AA372" s="43">
        <f t="shared" si="214"/>
        <v>217.03</v>
      </c>
    </row>
    <row r="373" spans="1:27" ht="12.75" hidden="1" customHeight="1" outlineLevel="1" x14ac:dyDescent="0.2">
      <c r="A373" s="98" t="s">
        <v>2771</v>
      </c>
      <c r="B373" s="62" t="s">
        <v>81</v>
      </c>
      <c r="C373" s="42" t="s">
        <v>77</v>
      </c>
      <c r="D373" s="43">
        <v>6.71</v>
      </c>
      <c r="E373" s="43">
        <v>6.71</v>
      </c>
      <c r="F373" s="43">
        <v>6.71</v>
      </c>
      <c r="G373" s="43">
        <v>6.71</v>
      </c>
      <c r="H373" s="43">
        <v>6.71</v>
      </c>
      <c r="I373" s="43">
        <v>6.71</v>
      </c>
      <c r="J373" s="43">
        <v>6.71</v>
      </c>
      <c r="K373" s="43">
        <v>6.71</v>
      </c>
      <c r="L373" s="43">
        <v>6.71</v>
      </c>
      <c r="M373" s="43">
        <v>6.71</v>
      </c>
      <c r="N373" s="43">
        <v>6.71</v>
      </c>
      <c r="O373" s="43">
        <v>6.71</v>
      </c>
      <c r="P373" s="43">
        <v>6.71</v>
      </c>
      <c r="Q373" s="43">
        <v>6.71</v>
      </c>
      <c r="R373" s="43">
        <v>6.71</v>
      </c>
      <c r="S373" s="43">
        <v>6.71</v>
      </c>
      <c r="T373" s="43">
        <v>6.71</v>
      </c>
      <c r="U373" s="43">
        <v>6.71</v>
      </c>
      <c r="V373" s="43">
        <v>6.71</v>
      </c>
      <c r="W373" s="43">
        <v>6.71</v>
      </c>
      <c r="X373" s="43">
        <v>6.71</v>
      </c>
      <c r="Y373" s="43">
        <v>6.71</v>
      </c>
      <c r="Z373" s="43">
        <v>6.71</v>
      </c>
      <c r="AA373" s="43">
        <v>6.71</v>
      </c>
    </row>
    <row r="374" spans="1:27" ht="12.75" hidden="1" customHeight="1" outlineLevel="1" x14ac:dyDescent="0.2">
      <c r="A374" s="98" t="s">
        <v>2772</v>
      </c>
      <c r="B374" s="62" t="s">
        <v>79</v>
      </c>
      <c r="C374" s="42" t="s">
        <v>77</v>
      </c>
      <c r="D374" s="43">
        <f>$D$11</f>
        <v>110.23</v>
      </c>
      <c r="E374" s="43">
        <f t="shared" ref="E374:AA374" si="215">$D$11</f>
        <v>110.23</v>
      </c>
      <c r="F374" s="43">
        <f t="shared" si="215"/>
        <v>110.23</v>
      </c>
      <c r="G374" s="43">
        <f t="shared" si="215"/>
        <v>110.23</v>
      </c>
      <c r="H374" s="43">
        <f t="shared" si="215"/>
        <v>110.23</v>
      </c>
      <c r="I374" s="43">
        <f t="shared" si="215"/>
        <v>110.23</v>
      </c>
      <c r="J374" s="43">
        <f t="shared" si="215"/>
        <v>110.23</v>
      </c>
      <c r="K374" s="43">
        <f t="shared" si="215"/>
        <v>110.23</v>
      </c>
      <c r="L374" s="43">
        <f t="shared" si="215"/>
        <v>110.23</v>
      </c>
      <c r="M374" s="43">
        <f t="shared" si="215"/>
        <v>110.23</v>
      </c>
      <c r="N374" s="43">
        <f t="shared" si="215"/>
        <v>110.23</v>
      </c>
      <c r="O374" s="43">
        <f t="shared" si="215"/>
        <v>110.23</v>
      </c>
      <c r="P374" s="43">
        <f t="shared" si="215"/>
        <v>110.23</v>
      </c>
      <c r="Q374" s="43">
        <f t="shared" si="215"/>
        <v>110.23</v>
      </c>
      <c r="R374" s="43">
        <f t="shared" si="215"/>
        <v>110.23</v>
      </c>
      <c r="S374" s="43">
        <f t="shared" si="215"/>
        <v>110.23</v>
      </c>
      <c r="T374" s="43">
        <f t="shared" si="215"/>
        <v>110.23</v>
      </c>
      <c r="U374" s="43">
        <f t="shared" si="215"/>
        <v>110.23</v>
      </c>
      <c r="V374" s="43">
        <f t="shared" si="215"/>
        <v>110.23</v>
      </c>
      <c r="W374" s="43">
        <f t="shared" si="215"/>
        <v>110.23</v>
      </c>
      <c r="X374" s="43">
        <f t="shared" si="215"/>
        <v>110.23</v>
      </c>
      <c r="Y374" s="43">
        <f t="shared" si="215"/>
        <v>110.23</v>
      </c>
      <c r="Z374" s="43">
        <f t="shared" si="215"/>
        <v>110.23</v>
      </c>
      <c r="AA374" s="43">
        <f t="shared" si="215"/>
        <v>110.23</v>
      </c>
    </row>
    <row r="375" spans="1:27" ht="12.75" customHeight="1" collapsed="1" x14ac:dyDescent="0.2">
      <c r="A375" s="97" t="s">
        <v>2773</v>
      </c>
      <c r="B375" s="27" t="str">
        <f>"11"&amp;"."&amp;$B$801&amp;"."&amp;$B$802</f>
        <v>11.01.2023</v>
      </c>
      <c r="C375" s="89" t="s">
        <v>74</v>
      </c>
      <c r="D375" s="90">
        <f>ROUND(((D376+D377+D379+D378)/1000),5)</f>
        <v>1.44645</v>
      </c>
      <c r="E375" s="90">
        <f>ROUND(((E376+E377+E379+E378)/1000),5)</f>
        <v>1.3960300000000001</v>
      </c>
      <c r="F375" s="90">
        <f>ROUND(((F376+F377+F379+F378)/1000),5)</f>
        <v>1.3304100000000001</v>
      </c>
      <c r="G375" s="90">
        <f t="shared" ref="G375:AA375" si="216">ROUND(((G376+G377+G379+G378)/1000),5)</f>
        <v>1.32379</v>
      </c>
      <c r="H375" s="90">
        <f t="shared" si="216"/>
        <v>1.3985000000000001</v>
      </c>
      <c r="I375" s="90">
        <f t="shared" si="216"/>
        <v>1.49353</v>
      </c>
      <c r="J375" s="90">
        <f t="shared" si="216"/>
        <v>1.6513100000000001</v>
      </c>
      <c r="K375" s="90">
        <f t="shared" si="216"/>
        <v>2.0674399999999999</v>
      </c>
      <c r="L375" s="90">
        <f t="shared" si="216"/>
        <v>2.1805500000000002</v>
      </c>
      <c r="M375" s="90">
        <f t="shared" si="216"/>
        <v>2.2191900000000002</v>
      </c>
      <c r="N375" s="90">
        <f t="shared" si="216"/>
        <v>2.2383999999999999</v>
      </c>
      <c r="O375" s="90">
        <f t="shared" si="216"/>
        <v>2.2536299999999998</v>
      </c>
      <c r="P375" s="90">
        <f t="shared" si="216"/>
        <v>2.24037</v>
      </c>
      <c r="Q375" s="90">
        <f t="shared" si="216"/>
        <v>2.2433299999999998</v>
      </c>
      <c r="R375" s="90">
        <f t="shared" si="216"/>
        <v>2.2190699999999999</v>
      </c>
      <c r="S375" s="90">
        <f t="shared" si="216"/>
        <v>2.2175400000000001</v>
      </c>
      <c r="T375" s="90">
        <f t="shared" si="216"/>
        <v>2.3348200000000001</v>
      </c>
      <c r="U375" s="90">
        <f t="shared" si="216"/>
        <v>2.3355100000000002</v>
      </c>
      <c r="V375" s="90">
        <f t="shared" si="216"/>
        <v>2.34205</v>
      </c>
      <c r="W375" s="90">
        <f t="shared" si="216"/>
        <v>2.2200899999999999</v>
      </c>
      <c r="X375" s="90">
        <f t="shared" si="216"/>
        <v>2.1944400000000002</v>
      </c>
      <c r="Y375" s="90">
        <f t="shared" si="216"/>
        <v>2.15524</v>
      </c>
      <c r="Z375" s="90">
        <f t="shared" si="216"/>
        <v>1.99908</v>
      </c>
      <c r="AA375" s="90">
        <f t="shared" si="216"/>
        <v>1.5789599999999999</v>
      </c>
    </row>
    <row r="376" spans="1:27" ht="12.75" hidden="1" customHeight="1" outlineLevel="1" x14ac:dyDescent="0.2">
      <c r="A376" s="98" t="s">
        <v>2774</v>
      </c>
      <c r="B376" s="62" t="s">
        <v>236</v>
      </c>
      <c r="C376" s="42" t="s">
        <v>77</v>
      </c>
      <c r="D376" s="43">
        <v>1112.48</v>
      </c>
      <c r="E376" s="43">
        <v>1062.06</v>
      </c>
      <c r="F376" s="43">
        <v>996.44</v>
      </c>
      <c r="G376" s="43">
        <v>989.82</v>
      </c>
      <c r="H376" s="43">
        <v>1064.53</v>
      </c>
      <c r="I376" s="43">
        <v>1159.56</v>
      </c>
      <c r="J376" s="43">
        <v>1317.34</v>
      </c>
      <c r="K376" s="43">
        <v>1733.47</v>
      </c>
      <c r="L376" s="43">
        <v>1846.58</v>
      </c>
      <c r="M376" s="43">
        <v>1885.22</v>
      </c>
      <c r="N376" s="43">
        <v>1904.43</v>
      </c>
      <c r="O376" s="43">
        <v>1919.66</v>
      </c>
      <c r="P376" s="43">
        <v>1906.4</v>
      </c>
      <c r="Q376" s="43">
        <v>1909.36</v>
      </c>
      <c r="R376" s="43">
        <v>1885.1</v>
      </c>
      <c r="S376" s="43">
        <v>1883.57</v>
      </c>
      <c r="T376" s="43">
        <v>2000.85</v>
      </c>
      <c r="U376" s="43">
        <v>2001.54</v>
      </c>
      <c r="V376" s="43">
        <v>2008.08</v>
      </c>
      <c r="W376" s="43">
        <v>1886.12</v>
      </c>
      <c r="X376" s="43">
        <v>1860.47</v>
      </c>
      <c r="Y376" s="43">
        <v>1821.27</v>
      </c>
      <c r="Z376" s="43">
        <v>1665.11</v>
      </c>
      <c r="AA376" s="43">
        <v>1244.99</v>
      </c>
    </row>
    <row r="377" spans="1:27" ht="12.75" hidden="1" customHeight="1" outlineLevel="1" x14ac:dyDescent="0.2">
      <c r="A377" s="98" t="s">
        <v>2775</v>
      </c>
      <c r="B377" s="62" t="s">
        <v>88</v>
      </c>
      <c r="C377" s="42" t="s">
        <v>77</v>
      </c>
      <c r="D377" s="43">
        <f>$D$327</f>
        <v>217.03</v>
      </c>
      <c r="E377" s="43">
        <f t="shared" ref="E377:AA377" si="217">$D$327</f>
        <v>217.03</v>
      </c>
      <c r="F377" s="43">
        <f t="shared" si="217"/>
        <v>217.03</v>
      </c>
      <c r="G377" s="43">
        <f t="shared" si="217"/>
        <v>217.03</v>
      </c>
      <c r="H377" s="43">
        <f t="shared" si="217"/>
        <v>217.03</v>
      </c>
      <c r="I377" s="43">
        <f t="shared" si="217"/>
        <v>217.03</v>
      </c>
      <c r="J377" s="43">
        <f t="shared" si="217"/>
        <v>217.03</v>
      </c>
      <c r="K377" s="43">
        <f t="shared" si="217"/>
        <v>217.03</v>
      </c>
      <c r="L377" s="43">
        <f t="shared" si="217"/>
        <v>217.03</v>
      </c>
      <c r="M377" s="43">
        <f t="shared" si="217"/>
        <v>217.03</v>
      </c>
      <c r="N377" s="43">
        <f t="shared" si="217"/>
        <v>217.03</v>
      </c>
      <c r="O377" s="43">
        <f t="shared" si="217"/>
        <v>217.03</v>
      </c>
      <c r="P377" s="43">
        <f t="shared" si="217"/>
        <v>217.03</v>
      </c>
      <c r="Q377" s="43">
        <f t="shared" si="217"/>
        <v>217.03</v>
      </c>
      <c r="R377" s="43">
        <f t="shared" si="217"/>
        <v>217.03</v>
      </c>
      <c r="S377" s="43">
        <f t="shared" si="217"/>
        <v>217.03</v>
      </c>
      <c r="T377" s="43">
        <f t="shared" si="217"/>
        <v>217.03</v>
      </c>
      <c r="U377" s="43">
        <f t="shared" si="217"/>
        <v>217.03</v>
      </c>
      <c r="V377" s="43">
        <f t="shared" si="217"/>
        <v>217.03</v>
      </c>
      <c r="W377" s="43">
        <f t="shared" si="217"/>
        <v>217.03</v>
      </c>
      <c r="X377" s="43">
        <f t="shared" si="217"/>
        <v>217.03</v>
      </c>
      <c r="Y377" s="43">
        <f t="shared" si="217"/>
        <v>217.03</v>
      </c>
      <c r="Z377" s="43">
        <f t="shared" si="217"/>
        <v>217.03</v>
      </c>
      <c r="AA377" s="43">
        <f t="shared" si="217"/>
        <v>217.03</v>
      </c>
    </row>
    <row r="378" spans="1:27" ht="12.75" hidden="1" customHeight="1" outlineLevel="1" x14ac:dyDescent="0.2">
      <c r="A378" s="98" t="s">
        <v>2776</v>
      </c>
      <c r="B378" s="62" t="s">
        <v>81</v>
      </c>
      <c r="C378" s="42" t="s">
        <v>77</v>
      </c>
      <c r="D378" s="43">
        <v>6.71</v>
      </c>
      <c r="E378" s="43">
        <v>6.71</v>
      </c>
      <c r="F378" s="43">
        <v>6.71</v>
      </c>
      <c r="G378" s="43">
        <v>6.71</v>
      </c>
      <c r="H378" s="43">
        <v>6.71</v>
      </c>
      <c r="I378" s="43">
        <v>6.71</v>
      </c>
      <c r="J378" s="43">
        <v>6.71</v>
      </c>
      <c r="K378" s="43">
        <v>6.71</v>
      </c>
      <c r="L378" s="43">
        <v>6.71</v>
      </c>
      <c r="M378" s="43">
        <v>6.71</v>
      </c>
      <c r="N378" s="43">
        <v>6.71</v>
      </c>
      <c r="O378" s="43">
        <v>6.71</v>
      </c>
      <c r="P378" s="43">
        <v>6.71</v>
      </c>
      <c r="Q378" s="43">
        <v>6.71</v>
      </c>
      <c r="R378" s="43">
        <v>6.71</v>
      </c>
      <c r="S378" s="43">
        <v>6.71</v>
      </c>
      <c r="T378" s="43">
        <v>6.71</v>
      </c>
      <c r="U378" s="43">
        <v>6.71</v>
      </c>
      <c r="V378" s="43">
        <v>6.71</v>
      </c>
      <c r="W378" s="43">
        <v>6.71</v>
      </c>
      <c r="X378" s="43">
        <v>6.71</v>
      </c>
      <c r="Y378" s="43">
        <v>6.71</v>
      </c>
      <c r="Z378" s="43">
        <v>6.71</v>
      </c>
      <c r="AA378" s="43">
        <v>6.71</v>
      </c>
    </row>
    <row r="379" spans="1:27" ht="12.75" hidden="1" customHeight="1" outlineLevel="1" x14ac:dyDescent="0.2">
      <c r="A379" s="98" t="s">
        <v>2777</v>
      </c>
      <c r="B379" s="62" t="s">
        <v>79</v>
      </c>
      <c r="C379" s="42" t="s">
        <v>77</v>
      </c>
      <c r="D379" s="43">
        <f>$D$11</f>
        <v>110.23</v>
      </c>
      <c r="E379" s="43">
        <f t="shared" ref="E379:AA379" si="218">$D$11</f>
        <v>110.23</v>
      </c>
      <c r="F379" s="43">
        <f t="shared" si="218"/>
        <v>110.23</v>
      </c>
      <c r="G379" s="43">
        <f t="shared" si="218"/>
        <v>110.23</v>
      </c>
      <c r="H379" s="43">
        <f t="shared" si="218"/>
        <v>110.23</v>
      </c>
      <c r="I379" s="43">
        <f t="shared" si="218"/>
        <v>110.23</v>
      </c>
      <c r="J379" s="43">
        <f t="shared" si="218"/>
        <v>110.23</v>
      </c>
      <c r="K379" s="43">
        <f t="shared" si="218"/>
        <v>110.23</v>
      </c>
      <c r="L379" s="43">
        <f t="shared" si="218"/>
        <v>110.23</v>
      </c>
      <c r="M379" s="43">
        <f t="shared" si="218"/>
        <v>110.23</v>
      </c>
      <c r="N379" s="43">
        <f t="shared" si="218"/>
        <v>110.23</v>
      </c>
      <c r="O379" s="43">
        <f t="shared" si="218"/>
        <v>110.23</v>
      </c>
      <c r="P379" s="43">
        <f t="shared" si="218"/>
        <v>110.23</v>
      </c>
      <c r="Q379" s="43">
        <f t="shared" si="218"/>
        <v>110.23</v>
      </c>
      <c r="R379" s="43">
        <f t="shared" si="218"/>
        <v>110.23</v>
      </c>
      <c r="S379" s="43">
        <f t="shared" si="218"/>
        <v>110.23</v>
      </c>
      <c r="T379" s="43">
        <f t="shared" si="218"/>
        <v>110.23</v>
      </c>
      <c r="U379" s="43">
        <f t="shared" si="218"/>
        <v>110.23</v>
      </c>
      <c r="V379" s="43">
        <f t="shared" si="218"/>
        <v>110.23</v>
      </c>
      <c r="W379" s="43">
        <f t="shared" si="218"/>
        <v>110.23</v>
      </c>
      <c r="X379" s="43">
        <f t="shared" si="218"/>
        <v>110.23</v>
      </c>
      <c r="Y379" s="43">
        <f t="shared" si="218"/>
        <v>110.23</v>
      </c>
      <c r="Z379" s="43">
        <f t="shared" si="218"/>
        <v>110.23</v>
      </c>
      <c r="AA379" s="43">
        <f t="shared" si="218"/>
        <v>110.23</v>
      </c>
    </row>
    <row r="380" spans="1:27" ht="12.75" customHeight="1" collapsed="1" x14ac:dyDescent="0.2">
      <c r="A380" s="97" t="s">
        <v>2778</v>
      </c>
      <c r="B380" s="27" t="str">
        <f>"12"&amp;"."&amp;$B$801&amp;"."&amp;$B$802</f>
        <v>12.01.2023</v>
      </c>
      <c r="C380" s="89" t="s">
        <v>74</v>
      </c>
      <c r="D380" s="90">
        <f>ROUND(((D381+D382+D384+D383)/1000),5)</f>
        <v>1.47516</v>
      </c>
      <c r="E380" s="90">
        <f>ROUND(((E381+E382+E384+E383)/1000),5)</f>
        <v>1.4179900000000001</v>
      </c>
      <c r="F380" s="90">
        <f>ROUND(((F381+F382+F384+F383)/1000),5)</f>
        <v>1.39557</v>
      </c>
      <c r="G380" s="90">
        <f t="shared" ref="G380:AA380" si="219">ROUND(((G381+G382+G384+G383)/1000),5)</f>
        <v>1.3935200000000001</v>
      </c>
      <c r="H380" s="90">
        <f t="shared" si="219"/>
        <v>1.41673</v>
      </c>
      <c r="I380" s="90">
        <f t="shared" si="219"/>
        <v>1.51153</v>
      </c>
      <c r="J380" s="90">
        <f t="shared" si="219"/>
        <v>1.647</v>
      </c>
      <c r="K380" s="90">
        <f t="shared" si="219"/>
        <v>2.0448900000000001</v>
      </c>
      <c r="L380" s="90">
        <f t="shared" si="219"/>
        <v>2.1329699999999998</v>
      </c>
      <c r="M380" s="90">
        <f t="shared" si="219"/>
        <v>2.16879</v>
      </c>
      <c r="N380" s="90">
        <f t="shared" si="219"/>
        <v>2.16791</v>
      </c>
      <c r="O380" s="90">
        <f t="shared" si="219"/>
        <v>2.1979199999999999</v>
      </c>
      <c r="P380" s="90">
        <f t="shared" si="219"/>
        <v>2.1862400000000002</v>
      </c>
      <c r="Q380" s="90">
        <f t="shared" si="219"/>
        <v>2.19333</v>
      </c>
      <c r="R380" s="90">
        <f t="shared" si="219"/>
        <v>2.14866</v>
      </c>
      <c r="S380" s="90">
        <f t="shared" si="219"/>
        <v>2.1591999999999998</v>
      </c>
      <c r="T380" s="90">
        <f t="shared" si="219"/>
        <v>2.1977799999999998</v>
      </c>
      <c r="U380" s="90">
        <f t="shared" si="219"/>
        <v>2.2684299999999999</v>
      </c>
      <c r="V380" s="90">
        <f t="shared" si="219"/>
        <v>2.2299099999999998</v>
      </c>
      <c r="W380" s="90">
        <f t="shared" si="219"/>
        <v>2.1671399999999998</v>
      </c>
      <c r="X380" s="90">
        <f t="shared" si="219"/>
        <v>2.1365699999999999</v>
      </c>
      <c r="Y380" s="90">
        <f t="shared" si="219"/>
        <v>2.0925099999999999</v>
      </c>
      <c r="Z380" s="90">
        <f t="shared" si="219"/>
        <v>1.9153199999999999</v>
      </c>
      <c r="AA380" s="90">
        <f t="shared" si="219"/>
        <v>1.54176</v>
      </c>
    </row>
    <row r="381" spans="1:27" ht="12.75" hidden="1" customHeight="1" outlineLevel="1" x14ac:dyDescent="0.2">
      <c r="A381" s="98" t="s">
        <v>2779</v>
      </c>
      <c r="B381" s="62" t="s">
        <v>236</v>
      </c>
      <c r="C381" s="42" t="s">
        <v>77</v>
      </c>
      <c r="D381" s="43">
        <v>1141.19</v>
      </c>
      <c r="E381" s="43">
        <v>1084.02</v>
      </c>
      <c r="F381" s="43">
        <v>1061.5999999999999</v>
      </c>
      <c r="G381" s="43">
        <v>1059.55</v>
      </c>
      <c r="H381" s="43">
        <v>1082.76</v>
      </c>
      <c r="I381" s="43">
        <v>1177.56</v>
      </c>
      <c r="J381" s="43">
        <v>1313.03</v>
      </c>
      <c r="K381" s="43">
        <v>1710.92</v>
      </c>
      <c r="L381" s="43">
        <v>1799</v>
      </c>
      <c r="M381" s="43">
        <v>1834.82</v>
      </c>
      <c r="N381" s="43">
        <v>1833.94</v>
      </c>
      <c r="O381" s="43">
        <v>1863.95</v>
      </c>
      <c r="P381" s="43">
        <v>1852.27</v>
      </c>
      <c r="Q381" s="43">
        <v>1859.36</v>
      </c>
      <c r="R381" s="43">
        <v>1814.69</v>
      </c>
      <c r="S381" s="43">
        <v>1825.23</v>
      </c>
      <c r="T381" s="43">
        <v>1863.81</v>
      </c>
      <c r="U381" s="43">
        <v>1934.46</v>
      </c>
      <c r="V381" s="43">
        <v>1895.94</v>
      </c>
      <c r="W381" s="43">
        <v>1833.17</v>
      </c>
      <c r="X381" s="43">
        <v>1802.6</v>
      </c>
      <c r="Y381" s="43">
        <v>1758.54</v>
      </c>
      <c r="Z381" s="43">
        <v>1581.35</v>
      </c>
      <c r="AA381" s="43">
        <v>1207.79</v>
      </c>
    </row>
    <row r="382" spans="1:27" ht="12.75" hidden="1" customHeight="1" outlineLevel="1" x14ac:dyDescent="0.2">
      <c r="A382" s="98" t="s">
        <v>2780</v>
      </c>
      <c r="B382" s="62" t="s">
        <v>88</v>
      </c>
      <c r="C382" s="42" t="s">
        <v>77</v>
      </c>
      <c r="D382" s="43">
        <f>$D$327</f>
        <v>217.03</v>
      </c>
      <c r="E382" s="43">
        <f t="shared" ref="E382:AA382" si="220">$D$327</f>
        <v>217.03</v>
      </c>
      <c r="F382" s="43">
        <f t="shared" si="220"/>
        <v>217.03</v>
      </c>
      <c r="G382" s="43">
        <f t="shared" si="220"/>
        <v>217.03</v>
      </c>
      <c r="H382" s="43">
        <f t="shared" si="220"/>
        <v>217.03</v>
      </c>
      <c r="I382" s="43">
        <f t="shared" si="220"/>
        <v>217.03</v>
      </c>
      <c r="J382" s="43">
        <f t="shared" si="220"/>
        <v>217.03</v>
      </c>
      <c r="K382" s="43">
        <f t="shared" si="220"/>
        <v>217.03</v>
      </c>
      <c r="L382" s="43">
        <f t="shared" si="220"/>
        <v>217.03</v>
      </c>
      <c r="M382" s="43">
        <f t="shared" si="220"/>
        <v>217.03</v>
      </c>
      <c r="N382" s="43">
        <f t="shared" si="220"/>
        <v>217.03</v>
      </c>
      <c r="O382" s="43">
        <f t="shared" si="220"/>
        <v>217.03</v>
      </c>
      <c r="P382" s="43">
        <f t="shared" si="220"/>
        <v>217.03</v>
      </c>
      <c r="Q382" s="43">
        <f t="shared" si="220"/>
        <v>217.03</v>
      </c>
      <c r="R382" s="43">
        <f t="shared" si="220"/>
        <v>217.03</v>
      </c>
      <c r="S382" s="43">
        <f t="shared" si="220"/>
        <v>217.03</v>
      </c>
      <c r="T382" s="43">
        <f t="shared" si="220"/>
        <v>217.03</v>
      </c>
      <c r="U382" s="43">
        <f t="shared" si="220"/>
        <v>217.03</v>
      </c>
      <c r="V382" s="43">
        <f t="shared" si="220"/>
        <v>217.03</v>
      </c>
      <c r="W382" s="43">
        <f t="shared" si="220"/>
        <v>217.03</v>
      </c>
      <c r="X382" s="43">
        <f t="shared" si="220"/>
        <v>217.03</v>
      </c>
      <c r="Y382" s="43">
        <f t="shared" si="220"/>
        <v>217.03</v>
      </c>
      <c r="Z382" s="43">
        <f t="shared" si="220"/>
        <v>217.03</v>
      </c>
      <c r="AA382" s="43">
        <f t="shared" si="220"/>
        <v>217.03</v>
      </c>
    </row>
    <row r="383" spans="1:27" ht="12.75" hidden="1" customHeight="1" outlineLevel="1" x14ac:dyDescent="0.2">
      <c r="A383" s="98" t="s">
        <v>2781</v>
      </c>
      <c r="B383" s="62" t="s">
        <v>81</v>
      </c>
      <c r="C383" s="42" t="s">
        <v>77</v>
      </c>
      <c r="D383" s="43">
        <v>6.71</v>
      </c>
      <c r="E383" s="43">
        <v>6.71</v>
      </c>
      <c r="F383" s="43">
        <v>6.71</v>
      </c>
      <c r="G383" s="43">
        <v>6.71</v>
      </c>
      <c r="H383" s="43">
        <v>6.71</v>
      </c>
      <c r="I383" s="43">
        <v>6.71</v>
      </c>
      <c r="J383" s="43">
        <v>6.71</v>
      </c>
      <c r="K383" s="43">
        <v>6.71</v>
      </c>
      <c r="L383" s="43">
        <v>6.71</v>
      </c>
      <c r="M383" s="43">
        <v>6.71</v>
      </c>
      <c r="N383" s="43">
        <v>6.71</v>
      </c>
      <c r="O383" s="43">
        <v>6.71</v>
      </c>
      <c r="P383" s="43">
        <v>6.71</v>
      </c>
      <c r="Q383" s="43">
        <v>6.71</v>
      </c>
      <c r="R383" s="43">
        <v>6.71</v>
      </c>
      <c r="S383" s="43">
        <v>6.71</v>
      </c>
      <c r="T383" s="43">
        <v>6.71</v>
      </c>
      <c r="U383" s="43">
        <v>6.71</v>
      </c>
      <c r="V383" s="43">
        <v>6.71</v>
      </c>
      <c r="W383" s="43">
        <v>6.71</v>
      </c>
      <c r="X383" s="43">
        <v>6.71</v>
      </c>
      <c r="Y383" s="43">
        <v>6.71</v>
      </c>
      <c r="Z383" s="43">
        <v>6.71</v>
      </c>
      <c r="AA383" s="43">
        <v>6.71</v>
      </c>
    </row>
    <row r="384" spans="1:27" ht="12.75" hidden="1" customHeight="1" outlineLevel="1" x14ac:dyDescent="0.2">
      <c r="A384" s="98" t="s">
        <v>2782</v>
      </c>
      <c r="B384" s="62" t="s">
        <v>79</v>
      </c>
      <c r="C384" s="42" t="s">
        <v>77</v>
      </c>
      <c r="D384" s="43">
        <f>$D$11</f>
        <v>110.23</v>
      </c>
      <c r="E384" s="43">
        <f t="shared" ref="E384:AA384" si="221">$D$11</f>
        <v>110.23</v>
      </c>
      <c r="F384" s="43">
        <f t="shared" si="221"/>
        <v>110.23</v>
      </c>
      <c r="G384" s="43">
        <f t="shared" si="221"/>
        <v>110.23</v>
      </c>
      <c r="H384" s="43">
        <f t="shared" si="221"/>
        <v>110.23</v>
      </c>
      <c r="I384" s="43">
        <f t="shared" si="221"/>
        <v>110.23</v>
      </c>
      <c r="J384" s="43">
        <f t="shared" si="221"/>
        <v>110.23</v>
      </c>
      <c r="K384" s="43">
        <f t="shared" si="221"/>
        <v>110.23</v>
      </c>
      <c r="L384" s="43">
        <f t="shared" si="221"/>
        <v>110.23</v>
      </c>
      <c r="M384" s="43">
        <f t="shared" si="221"/>
        <v>110.23</v>
      </c>
      <c r="N384" s="43">
        <f t="shared" si="221"/>
        <v>110.23</v>
      </c>
      <c r="O384" s="43">
        <f t="shared" si="221"/>
        <v>110.23</v>
      </c>
      <c r="P384" s="43">
        <f t="shared" si="221"/>
        <v>110.23</v>
      </c>
      <c r="Q384" s="43">
        <f t="shared" si="221"/>
        <v>110.23</v>
      </c>
      <c r="R384" s="43">
        <f t="shared" si="221"/>
        <v>110.23</v>
      </c>
      <c r="S384" s="43">
        <f t="shared" si="221"/>
        <v>110.23</v>
      </c>
      <c r="T384" s="43">
        <f t="shared" si="221"/>
        <v>110.23</v>
      </c>
      <c r="U384" s="43">
        <f t="shared" si="221"/>
        <v>110.23</v>
      </c>
      <c r="V384" s="43">
        <f t="shared" si="221"/>
        <v>110.23</v>
      </c>
      <c r="W384" s="43">
        <f t="shared" si="221"/>
        <v>110.23</v>
      </c>
      <c r="X384" s="43">
        <f t="shared" si="221"/>
        <v>110.23</v>
      </c>
      <c r="Y384" s="43">
        <f t="shared" si="221"/>
        <v>110.23</v>
      </c>
      <c r="Z384" s="43">
        <f t="shared" si="221"/>
        <v>110.23</v>
      </c>
      <c r="AA384" s="43">
        <f t="shared" si="221"/>
        <v>110.23</v>
      </c>
    </row>
    <row r="385" spans="1:27" ht="12.75" customHeight="1" collapsed="1" x14ac:dyDescent="0.2">
      <c r="A385" s="97" t="s">
        <v>2783</v>
      </c>
      <c r="B385" s="27" t="str">
        <f>"13"&amp;"."&amp;$B$801&amp;"."&amp;$B$802</f>
        <v>13.01.2023</v>
      </c>
      <c r="C385" s="89" t="s">
        <v>74</v>
      </c>
      <c r="D385" s="90">
        <f>ROUND(((D386+D387+D389+D388)/1000),5)</f>
        <v>1.5019100000000001</v>
      </c>
      <c r="E385" s="90">
        <f>ROUND(((E386+E387+E389+E388)/1000),5)</f>
        <v>1.44072</v>
      </c>
      <c r="F385" s="90">
        <f>ROUND(((F386+F387+F389+F388)/1000),5)</f>
        <v>1.40879</v>
      </c>
      <c r="G385" s="90">
        <f t="shared" ref="G385:AA385" si="222">ROUND(((G386+G387+G389+G388)/1000),5)</f>
        <v>1.40445</v>
      </c>
      <c r="H385" s="90">
        <f t="shared" si="222"/>
        <v>1.45397</v>
      </c>
      <c r="I385" s="90">
        <f t="shared" si="222"/>
        <v>1.5386500000000001</v>
      </c>
      <c r="J385" s="90">
        <f t="shared" si="222"/>
        <v>1.8761300000000001</v>
      </c>
      <c r="K385" s="90">
        <f t="shared" si="222"/>
        <v>2.0645500000000001</v>
      </c>
      <c r="L385" s="90">
        <f t="shared" si="222"/>
        <v>2.1629499999999999</v>
      </c>
      <c r="M385" s="90">
        <f t="shared" si="222"/>
        <v>2.1958799999999998</v>
      </c>
      <c r="N385" s="90">
        <f t="shared" si="222"/>
        <v>2.2118500000000001</v>
      </c>
      <c r="O385" s="90">
        <f t="shared" si="222"/>
        <v>2.2193299999999998</v>
      </c>
      <c r="P385" s="90">
        <f t="shared" si="222"/>
        <v>2.2113700000000001</v>
      </c>
      <c r="Q385" s="90">
        <f t="shared" si="222"/>
        <v>2.21407</v>
      </c>
      <c r="R385" s="90">
        <f t="shared" si="222"/>
        <v>2.1987000000000001</v>
      </c>
      <c r="S385" s="90">
        <f t="shared" si="222"/>
        <v>2.1934200000000001</v>
      </c>
      <c r="T385" s="90">
        <f t="shared" si="222"/>
        <v>2.2934800000000002</v>
      </c>
      <c r="U385" s="90">
        <f t="shared" si="222"/>
        <v>2.3204400000000001</v>
      </c>
      <c r="V385" s="90">
        <f t="shared" si="222"/>
        <v>2.3075299999999999</v>
      </c>
      <c r="W385" s="90">
        <f t="shared" si="222"/>
        <v>2.2119399999999998</v>
      </c>
      <c r="X385" s="90">
        <f t="shared" si="222"/>
        <v>2.1950099999999999</v>
      </c>
      <c r="Y385" s="90">
        <f t="shared" si="222"/>
        <v>2.1366200000000002</v>
      </c>
      <c r="Z385" s="90">
        <f t="shared" si="222"/>
        <v>2.0211899999999998</v>
      </c>
      <c r="AA385" s="90">
        <f t="shared" si="222"/>
        <v>1.7507600000000001</v>
      </c>
    </row>
    <row r="386" spans="1:27" ht="12.75" hidden="1" customHeight="1" outlineLevel="1" x14ac:dyDescent="0.2">
      <c r="A386" s="98" t="s">
        <v>2784</v>
      </c>
      <c r="B386" s="62" t="s">
        <v>236</v>
      </c>
      <c r="C386" s="42" t="s">
        <v>77</v>
      </c>
      <c r="D386" s="43">
        <v>1167.94</v>
      </c>
      <c r="E386" s="43">
        <v>1106.75</v>
      </c>
      <c r="F386" s="43">
        <v>1074.82</v>
      </c>
      <c r="G386" s="43">
        <v>1070.48</v>
      </c>
      <c r="H386" s="43">
        <v>1120</v>
      </c>
      <c r="I386" s="43">
        <v>1204.68</v>
      </c>
      <c r="J386" s="43">
        <v>1542.16</v>
      </c>
      <c r="K386" s="43">
        <v>1730.58</v>
      </c>
      <c r="L386" s="43">
        <v>1828.98</v>
      </c>
      <c r="M386" s="43">
        <v>1861.91</v>
      </c>
      <c r="N386" s="43">
        <v>1877.88</v>
      </c>
      <c r="O386" s="43">
        <v>1885.36</v>
      </c>
      <c r="P386" s="43">
        <v>1877.4</v>
      </c>
      <c r="Q386" s="43">
        <v>1880.1</v>
      </c>
      <c r="R386" s="43">
        <v>1864.73</v>
      </c>
      <c r="S386" s="43">
        <v>1859.45</v>
      </c>
      <c r="T386" s="43">
        <v>1959.51</v>
      </c>
      <c r="U386" s="43">
        <v>1986.47</v>
      </c>
      <c r="V386" s="43">
        <v>1973.56</v>
      </c>
      <c r="W386" s="43">
        <v>1877.97</v>
      </c>
      <c r="X386" s="43">
        <v>1861.04</v>
      </c>
      <c r="Y386" s="43">
        <v>1802.65</v>
      </c>
      <c r="Z386" s="43">
        <v>1687.22</v>
      </c>
      <c r="AA386" s="43">
        <v>1416.79</v>
      </c>
    </row>
    <row r="387" spans="1:27" ht="12.75" hidden="1" customHeight="1" outlineLevel="1" x14ac:dyDescent="0.2">
      <c r="A387" s="98" t="s">
        <v>2785</v>
      </c>
      <c r="B387" s="62" t="s">
        <v>88</v>
      </c>
      <c r="C387" s="42" t="s">
        <v>77</v>
      </c>
      <c r="D387" s="43">
        <f>$D$327</f>
        <v>217.03</v>
      </c>
      <c r="E387" s="43">
        <f t="shared" ref="E387:AA387" si="223">$D$327</f>
        <v>217.03</v>
      </c>
      <c r="F387" s="43">
        <f t="shared" si="223"/>
        <v>217.03</v>
      </c>
      <c r="G387" s="43">
        <f t="shared" si="223"/>
        <v>217.03</v>
      </c>
      <c r="H387" s="43">
        <f t="shared" si="223"/>
        <v>217.03</v>
      </c>
      <c r="I387" s="43">
        <f t="shared" si="223"/>
        <v>217.03</v>
      </c>
      <c r="J387" s="43">
        <f t="shared" si="223"/>
        <v>217.03</v>
      </c>
      <c r="K387" s="43">
        <f t="shared" si="223"/>
        <v>217.03</v>
      </c>
      <c r="L387" s="43">
        <f t="shared" si="223"/>
        <v>217.03</v>
      </c>
      <c r="M387" s="43">
        <f t="shared" si="223"/>
        <v>217.03</v>
      </c>
      <c r="N387" s="43">
        <f t="shared" si="223"/>
        <v>217.03</v>
      </c>
      <c r="O387" s="43">
        <f t="shared" si="223"/>
        <v>217.03</v>
      </c>
      <c r="P387" s="43">
        <f t="shared" si="223"/>
        <v>217.03</v>
      </c>
      <c r="Q387" s="43">
        <f t="shared" si="223"/>
        <v>217.03</v>
      </c>
      <c r="R387" s="43">
        <f t="shared" si="223"/>
        <v>217.03</v>
      </c>
      <c r="S387" s="43">
        <f t="shared" si="223"/>
        <v>217.03</v>
      </c>
      <c r="T387" s="43">
        <f t="shared" si="223"/>
        <v>217.03</v>
      </c>
      <c r="U387" s="43">
        <f t="shared" si="223"/>
        <v>217.03</v>
      </c>
      <c r="V387" s="43">
        <f t="shared" si="223"/>
        <v>217.03</v>
      </c>
      <c r="W387" s="43">
        <f t="shared" si="223"/>
        <v>217.03</v>
      </c>
      <c r="X387" s="43">
        <f t="shared" si="223"/>
        <v>217.03</v>
      </c>
      <c r="Y387" s="43">
        <f t="shared" si="223"/>
        <v>217.03</v>
      </c>
      <c r="Z387" s="43">
        <f t="shared" si="223"/>
        <v>217.03</v>
      </c>
      <c r="AA387" s="43">
        <f t="shared" si="223"/>
        <v>217.03</v>
      </c>
    </row>
    <row r="388" spans="1:27" ht="12.75" hidden="1" customHeight="1" outlineLevel="1" x14ac:dyDescent="0.2">
      <c r="A388" s="98" t="s">
        <v>2786</v>
      </c>
      <c r="B388" s="62" t="s">
        <v>81</v>
      </c>
      <c r="C388" s="42" t="s">
        <v>77</v>
      </c>
      <c r="D388" s="43">
        <v>6.71</v>
      </c>
      <c r="E388" s="43">
        <v>6.71</v>
      </c>
      <c r="F388" s="43">
        <v>6.71</v>
      </c>
      <c r="G388" s="43">
        <v>6.71</v>
      </c>
      <c r="H388" s="43">
        <v>6.71</v>
      </c>
      <c r="I388" s="43">
        <v>6.71</v>
      </c>
      <c r="J388" s="43">
        <v>6.71</v>
      </c>
      <c r="K388" s="43">
        <v>6.71</v>
      </c>
      <c r="L388" s="43">
        <v>6.71</v>
      </c>
      <c r="M388" s="43">
        <v>6.71</v>
      </c>
      <c r="N388" s="43">
        <v>6.71</v>
      </c>
      <c r="O388" s="43">
        <v>6.71</v>
      </c>
      <c r="P388" s="43">
        <v>6.71</v>
      </c>
      <c r="Q388" s="43">
        <v>6.71</v>
      </c>
      <c r="R388" s="43">
        <v>6.71</v>
      </c>
      <c r="S388" s="43">
        <v>6.71</v>
      </c>
      <c r="T388" s="43">
        <v>6.71</v>
      </c>
      <c r="U388" s="43">
        <v>6.71</v>
      </c>
      <c r="V388" s="43">
        <v>6.71</v>
      </c>
      <c r="W388" s="43">
        <v>6.71</v>
      </c>
      <c r="X388" s="43">
        <v>6.71</v>
      </c>
      <c r="Y388" s="43">
        <v>6.71</v>
      </c>
      <c r="Z388" s="43">
        <v>6.71</v>
      </c>
      <c r="AA388" s="43">
        <v>6.71</v>
      </c>
    </row>
    <row r="389" spans="1:27" ht="12.75" hidden="1" customHeight="1" outlineLevel="1" x14ac:dyDescent="0.2">
      <c r="A389" s="98" t="s">
        <v>2787</v>
      </c>
      <c r="B389" s="62" t="s">
        <v>79</v>
      </c>
      <c r="C389" s="42" t="s">
        <v>77</v>
      </c>
      <c r="D389" s="43">
        <f>$D$11</f>
        <v>110.23</v>
      </c>
      <c r="E389" s="43">
        <f t="shared" ref="E389:AA389" si="224">$D$11</f>
        <v>110.23</v>
      </c>
      <c r="F389" s="43">
        <f t="shared" si="224"/>
        <v>110.23</v>
      </c>
      <c r="G389" s="43">
        <f t="shared" si="224"/>
        <v>110.23</v>
      </c>
      <c r="H389" s="43">
        <f t="shared" si="224"/>
        <v>110.23</v>
      </c>
      <c r="I389" s="43">
        <f t="shared" si="224"/>
        <v>110.23</v>
      </c>
      <c r="J389" s="43">
        <f t="shared" si="224"/>
        <v>110.23</v>
      </c>
      <c r="K389" s="43">
        <f t="shared" si="224"/>
        <v>110.23</v>
      </c>
      <c r="L389" s="43">
        <f t="shared" si="224"/>
        <v>110.23</v>
      </c>
      <c r="M389" s="43">
        <f t="shared" si="224"/>
        <v>110.23</v>
      </c>
      <c r="N389" s="43">
        <f t="shared" si="224"/>
        <v>110.23</v>
      </c>
      <c r="O389" s="43">
        <f t="shared" si="224"/>
        <v>110.23</v>
      </c>
      <c r="P389" s="43">
        <f t="shared" si="224"/>
        <v>110.23</v>
      </c>
      <c r="Q389" s="43">
        <f t="shared" si="224"/>
        <v>110.23</v>
      </c>
      <c r="R389" s="43">
        <f t="shared" si="224"/>
        <v>110.23</v>
      </c>
      <c r="S389" s="43">
        <f t="shared" si="224"/>
        <v>110.23</v>
      </c>
      <c r="T389" s="43">
        <f t="shared" si="224"/>
        <v>110.23</v>
      </c>
      <c r="U389" s="43">
        <f t="shared" si="224"/>
        <v>110.23</v>
      </c>
      <c r="V389" s="43">
        <f t="shared" si="224"/>
        <v>110.23</v>
      </c>
      <c r="W389" s="43">
        <f t="shared" si="224"/>
        <v>110.23</v>
      </c>
      <c r="X389" s="43">
        <f t="shared" si="224"/>
        <v>110.23</v>
      </c>
      <c r="Y389" s="43">
        <f t="shared" si="224"/>
        <v>110.23</v>
      </c>
      <c r="Z389" s="43">
        <f t="shared" si="224"/>
        <v>110.23</v>
      </c>
      <c r="AA389" s="43">
        <f t="shared" si="224"/>
        <v>110.23</v>
      </c>
    </row>
    <row r="390" spans="1:27" ht="12.75" customHeight="1" collapsed="1" x14ac:dyDescent="0.2">
      <c r="A390" s="97" t="s">
        <v>2788</v>
      </c>
      <c r="B390" s="27" t="str">
        <f>"14"&amp;"."&amp;$B$801&amp;"."&amp;$B$802</f>
        <v>14.01.2023</v>
      </c>
      <c r="C390" s="89" t="s">
        <v>74</v>
      </c>
      <c r="D390" s="90">
        <f>ROUND(((D391+D392+D394+D393)/1000),5)</f>
        <v>1.75149</v>
      </c>
      <c r="E390" s="90">
        <f>ROUND(((E391+E392+E394+E393)/1000),5)</f>
        <v>1.5766800000000001</v>
      </c>
      <c r="F390" s="90">
        <f>ROUND(((F391+F392+F394+F393)/1000),5)</f>
        <v>1.5450200000000001</v>
      </c>
      <c r="G390" s="90">
        <f t="shared" ref="G390:AA390" si="225">ROUND(((G391+G392+G394+G393)/1000),5)</f>
        <v>1.5346200000000001</v>
      </c>
      <c r="H390" s="90">
        <f t="shared" si="225"/>
        <v>1.5490699999999999</v>
      </c>
      <c r="I390" s="90">
        <f t="shared" si="225"/>
        <v>1.57863</v>
      </c>
      <c r="J390" s="90">
        <f t="shared" si="225"/>
        <v>1.67408</v>
      </c>
      <c r="K390" s="90">
        <f t="shared" si="225"/>
        <v>1.9524999999999999</v>
      </c>
      <c r="L390" s="90">
        <f t="shared" si="225"/>
        <v>2.0455899999999998</v>
      </c>
      <c r="M390" s="90">
        <f t="shared" si="225"/>
        <v>2.1726800000000002</v>
      </c>
      <c r="N390" s="90">
        <f t="shared" si="225"/>
        <v>2.2113700000000001</v>
      </c>
      <c r="O390" s="90">
        <f t="shared" si="225"/>
        <v>2.2206000000000001</v>
      </c>
      <c r="P390" s="90">
        <f t="shared" si="225"/>
        <v>2.2188300000000001</v>
      </c>
      <c r="Q390" s="90">
        <f t="shared" si="225"/>
        <v>2.2177099999999998</v>
      </c>
      <c r="R390" s="90">
        <f t="shared" si="225"/>
        <v>2.1921499999999998</v>
      </c>
      <c r="S390" s="90">
        <f t="shared" si="225"/>
        <v>2.1952799999999999</v>
      </c>
      <c r="T390" s="90">
        <f t="shared" si="225"/>
        <v>2.2134</v>
      </c>
      <c r="U390" s="90">
        <f t="shared" si="225"/>
        <v>2.2601300000000002</v>
      </c>
      <c r="V390" s="90">
        <f t="shared" si="225"/>
        <v>2.2522899999999999</v>
      </c>
      <c r="W390" s="90">
        <f t="shared" si="225"/>
        <v>2.20499</v>
      </c>
      <c r="X390" s="90">
        <f t="shared" si="225"/>
        <v>2.20871</v>
      </c>
      <c r="Y390" s="90">
        <f t="shared" si="225"/>
        <v>2.08508</v>
      </c>
      <c r="Z390" s="90">
        <f t="shared" si="225"/>
        <v>2.0115500000000002</v>
      </c>
      <c r="AA390" s="90">
        <f t="shared" si="225"/>
        <v>1.7604299999999999</v>
      </c>
    </row>
    <row r="391" spans="1:27" ht="12.75" hidden="1" customHeight="1" outlineLevel="1" x14ac:dyDescent="0.2">
      <c r="A391" s="98" t="s">
        <v>2789</v>
      </c>
      <c r="B391" s="62" t="s">
        <v>236</v>
      </c>
      <c r="C391" s="42" t="s">
        <v>77</v>
      </c>
      <c r="D391" s="43">
        <v>1417.52</v>
      </c>
      <c r="E391" s="43">
        <v>1242.71</v>
      </c>
      <c r="F391" s="43">
        <v>1211.05</v>
      </c>
      <c r="G391" s="43">
        <v>1200.6500000000001</v>
      </c>
      <c r="H391" s="43">
        <v>1215.0999999999999</v>
      </c>
      <c r="I391" s="43">
        <v>1244.6600000000001</v>
      </c>
      <c r="J391" s="43">
        <v>1340.11</v>
      </c>
      <c r="K391" s="43">
        <v>1618.53</v>
      </c>
      <c r="L391" s="43">
        <v>1711.62</v>
      </c>
      <c r="M391" s="43">
        <v>1838.71</v>
      </c>
      <c r="N391" s="43">
        <v>1877.4</v>
      </c>
      <c r="O391" s="43">
        <v>1886.63</v>
      </c>
      <c r="P391" s="43">
        <v>1884.86</v>
      </c>
      <c r="Q391" s="43">
        <v>1883.74</v>
      </c>
      <c r="R391" s="43">
        <v>1858.18</v>
      </c>
      <c r="S391" s="43">
        <v>1861.31</v>
      </c>
      <c r="T391" s="43">
        <v>1879.43</v>
      </c>
      <c r="U391" s="43">
        <v>1926.16</v>
      </c>
      <c r="V391" s="43">
        <v>1918.32</v>
      </c>
      <c r="W391" s="43">
        <v>1871.02</v>
      </c>
      <c r="X391" s="43">
        <v>1874.74</v>
      </c>
      <c r="Y391" s="43">
        <v>1751.11</v>
      </c>
      <c r="Z391" s="43">
        <v>1677.58</v>
      </c>
      <c r="AA391" s="43">
        <v>1426.46</v>
      </c>
    </row>
    <row r="392" spans="1:27" ht="12.75" hidden="1" customHeight="1" outlineLevel="1" x14ac:dyDescent="0.2">
      <c r="A392" s="98" t="s">
        <v>2790</v>
      </c>
      <c r="B392" s="62" t="s">
        <v>88</v>
      </c>
      <c r="C392" s="42" t="s">
        <v>77</v>
      </c>
      <c r="D392" s="43">
        <f>$D$327</f>
        <v>217.03</v>
      </c>
      <c r="E392" s="43">
        <f t="shared" ref="E392:AA392" si="226">$D$327</f>
        <v>217.03</v>
      </c>
      <c r="F392" s="43">
        <f t="shared" si="226"/>
        <v>217.03</v>
      </c>
      <c r="G392" s="43">
        <f t="shared" si="226"/>
        <v>217.03</v>
      </c>
      <c r="H392" s="43">
        <f t="shared" si="226"/>
        <v>217.03</v>
      </c>
      <c r="I392" s="43">
        <f t="shared" si="226"/>
        <v>217.03</v>
      </c>
      <c r="J392" s="43">
        <f t="shared" si="226"/>
        <v>217.03</v>
      </c>
      <c r="K392" s="43">
        <f t="shared" si="226"/>
        <v>217.03</v>
      </c>
      <c r="L392" s="43">
        <f t="shared" si="226"/>
        <v>217.03</v>
      </c>
      <c r="M392" s="43">
        <f t="shared" si="226"/>
        <v>217.03</v>
      </c>
      <c r="N392" s="43">
        <f t="shared" si="226"/>
        <v>217.03</v>
      </c>
      <c r="O392" s="43">
        <f t="shared" si="226"/>
        <v>217.03</v>
      </c>
      <c r="P392" s="43">
        <f t="shared" si="226"/>
        <v>217.03</v>
      </c>
      <c r="Q392" s="43">
        <f t="shared" si="226"/>
        <v>217.03</v>
      </c>
      <c r="R392" s="43">
        <f t="shared" si="226"/>
        <v>217.03</v>
      </c>
      <c r="S392" s="43">
        <f t="shared" si="226"/>
        <v>217.03</v>
      </c>
      <c r="T392" s="43">
        <f t="shared" si="226"/>
        <v>217.03</v>
      </c>
      <c r="U392" s="43">
        <f t="shared" si="226"/>
        <v>217.03</v>
      </c>
      <c r="V392" s="43">
        <f t="shared" si="226"/>
        <v>217.03</v>
      </c>
      <c r="W392" s="43">
        <f t="shared" si="226"/>
        <v>217.03</v>
      </c>
      <c r="X392" s="43">
        <f t="shared" si="226"/>
        <v>217.03</v>
      </c>
      <c r="Y392" s="43">
        <f t="shared" si="226"/>
        <v>217.03</v>
      </c>
      <c r="Z392" s="43">
        <f t="shared" si="226"/>
        <v>217.03</v>
      </c>
      <c r="AA392" s="43">
        <f t="shared" si="226"/>
        <v>217.03</v>
      </c>
    </row>
    <row r="393" spans="1:27" ht="12.75" hidden="1" customHeight="1" outlineLevel="1" x14ac:dyDescent="0.2">
      <c r="A393" s="98" t="s">
        <v>2791</v>
      </c>
      <c r="B393" s="62" t="s">
        <v>81</v>
      </c>
      <c r="C393" s="42" t="s">
        <v>77</v>
      </c>
      <c r="D393" s="43">
        <v>6.71</v>
      </c>
      <c r="E393" s="43">
        <v>6.71</v>
      </c>
      <c r="F393" s="43">
        <v>6.71</v>
      </c>
      <c r="G393" s="43">
        <v>6.71</v>
      </c>
      <c r="H393" s="43">
        <v>6.71</v>
      </c>
      <c r="I393" s="43">
        <v>6.71</v>
      </c>
      <c r="J393" s="43">
        <v>6.71</v>
      </c>
      <c r="K393" s="43">
        <v>6.71</v>
      </c>
      <c r="L393" s="43">
        <v>6.71</v>
      </c>
      <c r="M393" s="43">
        <v>6.71</v>
      </c>
      <c r="N393" s="43">
        <v>6.71</v>
      </c>
      <c r="O393" s="43">
        <v>6.71</v>
      </c>
      <c r="P393" s="43">
        <v>6.71</v>
      </c>
      <c r="Q393" s="43">
        <v>6.71</v>
      </c>
      <c r="R393" s="43">
        <v>6.71</v>
      </c>
      <c r="S393" s="43">
        <v>6.71</v>
      </c>
      <c r="T393" s="43">
        <v>6.71</v>
      </c>
      <c r="U393" s="43">
        <v>6.71</v>
      </c>
      <c r="V393" s="43">
        <v>6.71</v>
      </c>
      <c r="W393" s="43">
        <v>6.71</v>
      </c>
      <c r="X393" s="43">
        <v>6.71</v>
      </c>
      <c r="Y393" s="43">
        <v>6.71</v>
      </c>
      <c r="Z393" s="43">
        <v>6.71</v>
      </c>
      <c r="AA393" s="43">
        <v>6.71</v>
      </c>
    </row>
    <row r="394" spans="1:27" ht="12.75" hidden="1" customHeight="1" outlineLevel="1" x14ac:dyDescent="0.2">
      <c r="A394" s="98" t="s">
        <v>2792</v>
      </c>
      <c r="B394" s="62" t="s">
        <v>79</v>
      </c>
      <c r="C394" s="42" t="s">
        <v>77</v>
      </c>
      <c r="D394" s="43">
        <f>$D$11</f>
        <v>110.23</v>
      </c>
      <c r="E394" s="43">
        <f t="shared" ref="E394:AA394" si="227">$D$11</f>
        <v>110.23</v>
      </c>
      <c r="F394" s="43">
        <f t="shared" si="227"/>
        <v>110.23</v>
      </c>
      <c r="G394" s="43">
        <f t="shared" si="227"/>
        <v>110.23</v>
      </c>
      <c r="H394" s="43">
        <f t="shared" si="227"/>
        <v>110.23</v>
      </c>
      <c r="I394" s="43">
        <f t="shared" si="227"/>
        <v>110.23</v>
      </c>
      <c r="J394" s="43">
        <f t="shared" si="227"/>
        <v>110.23</v>
      </c>
      <c r="K394" s="43">
        <f t="shared" si="227"/>
        <v>110.23</v>
      </c>
      <c r="L394" s="43">
        <f t="shared" si="227"/>
        <v>110.23</v>
      </c>
      <c r="M394" s="43">
        <f t="shared" si="227"/>
        <v>110.23</v>
      </c>
      <c r="N394" s="43">
        <f t="shared" si="227"/>
        <v>110.23</v>
      </c>
      <c r="O394" s="43">
        <f t="shared" si="227"/>
        <v>110.23</v>
      </c>
      <c r="P394" s="43">
        <f t="shared" si="227"/>
        <v>110.23</v>
      </c>
      <c r="Q394" s="43">
        <f t="shared" si="227"/>
        <v>110.23</v>
      </c>
      <c r="R394" s="43">
        <f t="shared" si="227"/>
        <v>110.23</v>
      </c>
      <c r="S394" s="43">
        <f t="shared" si="227"/>
        <v>110.23</v>
      </c>
      <c r="T394" s="43">
        <f t="shared" si="227"/>
        <v>110.23</v>
      </c>
      <c r="U394" s="43">
        <f t="shared" si="227"/>
        <v>110.23</v>
      </c>
      <c r="V394" s="43">
        <f t="shared" si="227"/>
        <v>110.23</v>
      </c>
      <c r="W394" s="43">
        <f t="shared" si="227"/>
        <v>110.23</v>
      </c>
      <c r="X394" s="43">
        <f t="shared" si="227"/>
        <v>110.23</v>
      </c>
      <c r="Y394" s="43">
        <f t="shared" si="227"/>
        <v>110.23</v>
      </c>
      <c r="Z394" s="43">
        <f t="shared" si="227"/>
        <v>110.23</v>
      </c>
      <c r="AA394" s="43">
        <f t="shared" si="227"/>
        <v>110.23</v>
      </c>
    </row>
    <row r="395" spans="1:27" ht="12.75" customHeight="1" collapsed="1" x14ac:dyDescent="0.2">
      <c r="A395" s="97" t="s">
        <v>2793</v>
      </c>
      <c r="B395" s="27" t="str">
        <f>"15"&amp;"."&amp;$B$801&amp;"."&amp;$B$802</f>
        <v>15.01.2023</v>
      </c>
      <c r="C395" s="89" t="s">
        <v>74</v>
      </c>
      <c r="D395" s="90">
        <f>ROUND(((D396+D397+D399+D398)/1000),5)</f>
        <v>1.5905100000000001</v>
      </c>
      <c r="E395" s="90">
        <f>ROUND(((E396+E397+E399+E398)/1000),5)</f>
        <v>1.53277</v>
      </c>
      <c r="F395" s="90">
        <f>ROUND(((F396+F397+F399+F398)/1000),5)</f>
        <v>1.46319</v>
      </c>
      <c r="G395" s="90">
        <f t="shared" ref="G395:AA395" si="228">ROUND(((G396+G397+G399+G398)/1000),5)</f>
        <v>1.4576800000000001</v>
      </c>
      <c r="H395" s="90">
        <f t="shared" si="228"/>
        <v>1.4620899999999999</v>
      </c>
      <c r="I395" s="90">
        <f t="shared" si="228"/>
        <v>1.51109</v>
      </c>
      <c r="J395" s="90">
        <f t="shared" si="228"/>
        <v>1.5234700000000001</v>
      </c>
      <c r="K395" s="90">
        <f t="shared" si="228"/>
        <v>1.7222</v>
      </c>
      <c r="L395" s="90">
        <f t="shared" si="228"/>
        <v>1.9706999999999999</v>
      </c>
      <c r="M395" s="90">
        <f t="shared" si="228"/>
        <v>2.0431699999999999</v>
      </c>
      <c r="N395" s="90">
        <f t="shared" si="228"/>
        <v>2.1120000000000001</v>
      </c>
      <c r="O395" s="90">
        <f t="shared" si="228"/>
        <v>2.1321599999999998</v>
      </c>
      <c r="P395" s="90">
        <f t="shared" si="228"/>
        <v>2.1351800000000001</v>
      </c>
      <c r="Q395" s="90">
        <f t="shared" si="228"/>
        <v>2.1373099999999998</v>
      </c>
      <c r="R395" s="90">
        <f t="shared" si="228"/>
        <v>2.10629</v>
      </c>
      <c r="S395" s="90">
        <f t="shared" si="228"/>
        <v>2.1150600000000002</v>
      </c>
      <c r="T395" s="90">
        <f t="shared" si="228"/>
        <v>2.1660200000000001</v>
      </c>
      <c r="U395" s="90">
        <f t="shared" si="228"/>
        <v>2.2279100000000001</v>
      </c>
      <c r="V395" s="90">
        <f t="shared" si="228"/>
        <v>2.2328800000000002</v>
      </c>
      <c r="W395" s="90">
        <f t="shared" si="228"/>
        <v>2.1618400000000002</v>
      </c>
      <c r="X395" s="90">
        <f t="shared" si="228"/>
        <v>2.1549800000000001</v>
      </c>
      <c r="Y395" s="90">
        <f t="shared" si="228"/>
        <v>2.0692499999999998</v>
      </c>
      <c r="Z395" s="90">
        <f t="shared" si="228"/>
        <v>2.0008300000000001</v>
      </c>
      <c r="AA395" s="90">
        <f t="shared" si="228"/>
        <v>1.7377199999999999</v>
      </c>
    </row>
    <row r="396" spans="1:27" ht="12.75" hidden="1" customHeight="1" outlineLevel="1" x14ac:dyDescent="0.2">
      <c r="A396" s="98" t="s">
        <v>2794</v>
      </c>
      <c r="B396" s="62" t="s">
        <v>236</v>
      </c>
      <c r="C396" s="42" t="s">
        <v>77</v>
      </c>
      <c r="D396" s="43">
        <v>1256.54</v>
      </c>
      <c r="E396" s="43">
        <v>1198.8</v>
      </c>
      <c r="F396" s="43">
        <v>1129.22</v>
      </c>
      <c r="G396" s="43">
        <v>1123.71</v>
      </c>
      <c r="H396" s="43">
        <v>1128.1199999999999</v>
      </c>
      <c r="I396" s="43">
        <v>1177.1199999999999</v>
      </c>
      <c r="J396" s="43">
        <v>1189.5</v>
      </c>
      <c r="K396" s="43">
        <v>1388.23</v>
      </c>
      <c r="L396" s="43">
        <v>1636.73</v>
      </c>
      <c r="M396" s="43">
        <v>1709.2</v>
      </c>
      <c r="N396" s="43">
        <v>1778.03</v>
      </c>
      <c r="O396" s="43">
        <v>1798.19</v>
      </c>
      <c r="P396" s="43">
        <v>1801.21</v>
      </c>
      <c r="Q396" s="43">
        <v>1803.34</v>
      </c>
      <c r="R396" s="43">
        <v>1772.32</v>
      </c>
      <c r="S396" s="43">
        <v>1781.09</v>
      </c>
      <c r="T396" s="43">
        <v>1832.05</v>
      </c>
      <c r="U396" s="43">
        <v>1893.94</v>
      </c>
      <c r="V396" s="43">
        <v>1898.91</v>
      </c>
      <c r="W396" s="43">
        <v>1827.87</v>
      </c>
      <c r="X396" s="43">
        <v>1821.01</v>
      </c>
      <c r="Y396" s="43">
        <v>1735.28</v>
      </c>
      <c r="Z396" s="43">
        <v>1666.86</v>
      </c>
      <c r="AA396" s="43">
        <v>1403.75</v>
      </c>
    </row>
    <row r="397" spans="1:27" ht="12.75" hidden="1" customHeight="1" outlineLevel="1" x14ac:dyDescent="0.2">
      <c r="A397" s="98" t="s">
        <v>2795</v>
      </c>
      <c r="B397" s="62" t="s">
        <v>88</v>
      </c>
      <c r="C397" s="42" t="s">
        <v>77</v>
      </c>
      <c r="D397" s="43">
        <f>$D$327</f>
        <v>217.03</v>
      </c>
      <c r="E397" s="43">
        <f t="shared" ref="E397:AA397" si="229">$D$327</f>
        <v>217.03</v>
      </c>
      <c r="F397" s="43">
        <f t="shared" si="229"/>
        <v>217.03</v>
      </c>
      <c r="G397" s="43">
        <f t="shared" si="229"/>
        <v>217.03</v>
      </c>
      <c r="H397" s="43">
        <f t="shared" si="229"/>
        <v>217.03</v>
      </c>
      <c r="I397" s="43">
        <f t="shared" si="229"/>
        <v>217.03</v>
      </c>
      <c r="J397" s="43">
        <f t="shared" si="229"/>
        <v>217.03</v>
      </c>
      <c r="K397" s="43">
        <f t="shared" si="229"/>
        <v>217.03</v>
      </c>
      <c r="L397" s="43">
        <f t="shared" si="229"/>
        <v>217.03</v>
      </c>
      <c r="M397" s="43">
        <f t="shared" si="229"/>
        <v>217.03</v>
      </c>
      <c r="N397" s="43">
        <f t="shared" si="229"/>
        <v>217.03</v>
      </c>
      <c r="O397" s="43">
        <f t="shared" si="229"/>
        <v>217.03</v>
      </c>
      <c r="P397" s="43">
        <f t="shared" si="229"/>
        <v>217.03</v>
      </c>
      <c r="Q397" s="43">
        <f t="shared" si="229"/>
        <v>217.03</v>
      </c>
      <c r="R397" s="43">
        <f t="shared" si="229"/>
        <v>217.03</v>
      </c>
      <c r="S397" s="43">
        <f t="shared" si="229"/>
        <v>217.03</v>
      </c>
      <c r="T397" s="43">
        <f t="shared" si="229"/>
        <v>217.03</v>
      </c>
      <c r="U397" s="43">
        <f t="shared" si="229"/>
        <v>217.03</v>
      </c>
      <c r="V397" s="43">
        <f t="shared" si="229"/>
        <v>217.03</v>
      </c>
      <c r="W397" s="43">
        <f t="shared" si="229"/>
        <v>217.03</v>
      </c>
      <c r="X397" s="43">
        <f t="shared" si="229"/>
        <v>217.03</v>
      </c>
      <c r="Y397" s="43">
        <f t="shared" si="229"/>
        <v>217.03</v>
      </c>
      <c r="Z397" s="43">
        <f t="shared" si="229"/>
        <v>217.03</v>
      </c>
      <c r="AA397" s="43">
        <f t="shared" si="229"/>
        <v>217.03</v>
      </c>
    </row>
    <row r="398" spans="1:27" ht="12.75" hidden="1" customHeight="1" outlineLevel="1" x14ac:dyDescent="0.2">
      <c r="A398" s="98" t="s">
        <v>2796</v>
      </c>
      <c r="B398" s="62" t="s">
        <v>81</v>
      </c>
      <c r="C398" s="42" t="s">
        <v>77</v>
      </c>
      <c r="D398" s="43">
        <v>6.71</v>
      </c>
      <c r="E398" s="43">
        <v>6.71</v>
      </c>
      <c r="F398" s="43">
        <v>6.71</v>
      </c>
      <c r="G398" s="43">
        <v>6.71</v>
      </c>
      <c r="H398" s="43">
        <v>6.71</v>
      </c>
      <c r="I398" s="43">
        <v>6.71</v>
      </c>
      <c r="J398" s="43">
        <v>6.71</v>
      </c>
      <c r="K398" s="43">
        <v>6.71</v>
      </c>
      <c r="L398" s="43">
        <v>6.71</v>
      </c>
      <c r="M398" s="43">
        <v>6.71</v>
      </c>
      <c r="N398" s="43">
        <v>6.71</v>
      </c>
      <c r="O398" s="43">
        <v>6.71</v>
      </c>
      <c r="P398" s="43">
        <v>6.71</v>
      </c>
      <c r="Q398" s="43">
        <v>6.71</v>
      </c>
      <c r="R398" s="43">
        <v>6.71</v>
      </c>
      <c r="S398" s="43">
        <v>6.71</v>
      </c>
      <c r="T398" s="43">
        <v>6.71</v>
      </c>
      <c r="U398" s="43">
        <v>6.71</v>
      </c>
      <c r="V398" s="43">
        <v>6.71</v>
      </c>
      <c r="W398" s="43">
        <v>6.71</v>
      </c>
      <c r="X398" s="43">
        <v>6.71</v>
      </c>
      <c r="Y398" s="43">
        <v>6.71</v>
      </c>
      <c r="Z398" s="43">
        <v>6.71</v>
      </c>
      <c r="AA398" s="43">
        <v>6.71</v>
      </c>
    </row>
    <row r="399" spans="1:27" ht="12.75" hidden="1" customHeight="1" outlineLevel="1" x14ac:dyDescent="0.2">
      <c r="A399" s="98" t="s">
        <v>2797</v>
      </c>
      <c r="B399" s="62" t="s">
        <v>79</v>
      </c>
      <c r="C399" s="42" t="s">
        <v>77</v>
      </c>
      <c r="D399" s="43">
        <f>$D$11</f>
        <v>110.23</v>
      </c>
      <c r="E399" s="43">
        <f t="shared" ref="E399:AA399" si="230">$D$11</f>
        <v>110.23</v>
      </c>
      <c r="F399" s="43">
        <f t="shared" si="230"/>
        <v>110.23</v>
      </c>
      <c r="G399" s="43">
        <f t="shared" si="230"/>
        <v>110.23</v>
      </c>
      <c r="H399" s="43">
        <f t="shared" si="230"/>
        <v>110.23</v>
      </c>
      <c r="I399" s="43">
        <f t="shared" si="230"/>
        <v>110.23</v>
      </c>
      <c r="J399" s="43">
        <f t="shared" si="230"/>
        <v>110.23</v>
      </c>
      <c r="K399" s="43">
        <f t="shared" si="230"/>
        <v>110.23</v>
      </c>
      <c r="L399" s="43">
        <f t="shared" si="230"/>
        <v>110.23</v>
      </c>
      <c r="M399" s="43">
        <f t="shared" si="230"/>
        <v>110.23</v>
      </c>
      <c r="N399" s="43">
        <f t="shared" si="230"/>
        <v>110.23</v>
      </c>
      <c r="O399" s="43">
        <f t="shared" si="230"/>
        <v>110.23</v>
      </c>
      <c r="P399" s="43">
        <f t="shared" si="230"/>
        <v>110.23</v>
      </c>
      <c r="Q399" s="43">
        <f t="shared" si="230"/>
        <v>110.23</v>
      </c>
      <c r="R399" s="43">
        <f t="shared" si="230"/>
        <v>110.23</v>
      </c>
      <c r="S399" s="43">
        <f t="shared" si="230"/>
        <v>110.23</v>
      </c>
      <c r="T399" s="43">
        <f t="shared" si="230"/>
        <v>110.23</v>
      </c>
      <c r="U399" s="43">
        <f t="shared" si="230"/>
        <v>110.23</v>
      </c>
      <c r="V399" s="43">
        <f t="shared" si="230"/>
        <v>110.23</v>
      </c>
      <c r="W399" s="43">
        <f t="shared" si="230"/>
        <v>110.23</v>
      </c>
      <c r="X399" s="43">
        <f t="shared" si="230"/>
        <v>110.23</v>
      </c>
      <c r="Y399" s="43">
        <f t="shared" si="230"/>
        <v>110.23</v>
      </c>
      <c r="Z399" s="43">
        <f t="shared" si="230"/>
        <v>110.23</v>
      </c>
      <c r="AA399" s="43">
        <f t="shared" si="230"/>
        <v>110.23</v>
      </c>
    </row>
    <row r="400" spans="1:27" ht="12.75" customHeight="1" collapsed="1" x14ac:dyDescent="0.2">
      <c r="A400" s="97" t="s">
        <v>2798</v>
      </c>
      <c r="B400" s="27" t="str">
        <f>"16"&amp;"."&amp;$B$801&amp;"."&amp;$B$802</f>
        <v>16.01.2023</v>
      </c>
      <c r="C400" s="89" t="s">
        <v>74</v>
      </c>
      <c r="D400" s="90">
        <f>ROUND(((D401+D402+D404+D403)/1000),5)</f>
        <v>1.5861799999999999</v>
      </c>
      <c r="E400" s="90">
        <f>ROUND(((E401+E402+E404+E403)/1000),5)</f>
        <v>1.5267200000000001</v>
      </c>
      <c r="F400" s="90">
        <f>ROUND(((F401+F402+F404+F403)/1000),5)</f>
        <v>1.4644600000000001</v>
      </c>
      <c r="G400" s="90">
        <f t="shared" ref="G400:AA400" si="231">ROUND(((G401+G402+G404+G403)/1000),5)</f>
        <v>1.4554499999999999</v>
      </c>
      <c r="H400" s="90">
        <f t="shared" si="231"/>
        <v>1.48719</v>
      </c>
      <c r="I400" s="90">
        <f t="shared" si="231"/>
        <v>1.5806100000000001</v>
      </c>
      <c r="J400" s="90">
        <f t="shared" si="231"/>
        <v>1.87225</v>
      </c>
      <c r="K400" s="90">
        <f t="shared" si="231"/>
        <v>2.0430799999999998</v>
      </c>
      <c r="L400" s="90">
        <f t="shared" si="231"/>
        <v>2.2489400000000002</v>
      </c>
      <c r="M400" s="90">
        <f t="shared" si="231"/>
        <v>2.2914300000000001</v>
      </c>
      <c r="N400" s="90">
        <f t="shared" si="231"/>
        <v>2.3170899999999999</v>
      </c>
      <c r="O400" s="90">
        <f t="shared" si="231"/>
        <v>2.32883</v>
      </c>
      <c r="P400" s="90">
        <f t="shared" si="231"/>
        <v>2.3300399999999999</v>
      </c>
      <c r="Q400" s="90">
        <f t="shared" si="231"/>
        <v>2.3439399999999999</v>
      </c>
      <c r="R400" s="90">
        <f t="shared" si="231"/>
        <v>2.3010700000000002</v>
      </c>
      <c r="S400" s="90">
        <f t="shared" si="231"/>
        <v>2.2964199999999999</v>
      </c>
      <c r="T400" s="90">
        <f t="shared" si="231"/>
        <v>2.3249</v>
      </c>
      <c r="U400" s="90">
        <f t="shared" si="231"/>
        <v>2.3620000000000001</v>
      </c>
      <c r="V400" s="90">
        <f t="shared" si="231"/>
        <v>2.2816800000000002</v>
      </c>
      <c r="W400" s="90">
        <f t="shared" si="231"/>
        <v>2.3095400000000001</v>
      </c>
      <c r="X400" s="90">
        <f t="shared" si="231"/>
        <v>2.2169699999999999</v>
      </c>
      <c r="Y400" s="90">
        <f t="shared" si="231"/>
        <v>2.0995699999999999</v>
      </c>
      <c r="Z400" s="90">
        <f t="shared" si="231"/>
        <v>1.9622900000000001</v>
      </c>
      <c r="AA400" s="90">
        <f t="shared" si="231"/>
        <v>1.5923700000000001</v>
      </c>
    </row>
    <row r="401" spans="1:27" ht="12.75" hidden="1" customHeight="1" outlineLevel="1" x14ac:dyDescent="0.2">
      <c r="A401" s="98" t="s">
        <v>2799</v>
      </c>
      <c r="B401" s="62" t="s">
        <v>236</v>
      </c>
      <c r="C401" s="42" t="s">
        <v>77</v>
      </c>
      <c r="D401" s="43">
        <v>1252.21</v>
      </c>
      <c r="E401" s="43">
        <v>1192.75</v>
      </c>
      <c r="F401" s="43">
        <v>1130.49</v>
      </c>
      <c r="G401" s="43">
        <v>1121.48</v>
      </c>
      <c r="H401" s="43">
        <v>1153.22</v>
      </c>
      <c r="I401" s="43">
        <v>1246.6400000000001</v>
      </c>
      <c r="J401" s="43">
        <v>1538.28</v>
      </c>
      <c r="K401" s="43">
        <v>1709.11</v>
      </c>
      <c r="L401" s="43">
        <v>1914.97</v>
      </c>
      <c r="M401" s="43">
        <v>1957.46</v>
      </c>
      <c r="N401" s="43">
        <v>1983.12</v>
      </c>
      <c r="O401" s="43">
        <v>1994.86</v>
      </c>
      <c r="P401" s="43">
        <v>1996.07</v>
      </c>
      <c r="Q401" s="43">
        <v>2009.97</v>
      </c>
      <c r="R401" s="43">
        <v>1967.1</v>
      </c>
      <c r="S401" s="43">
        <v>1962.45</v>
      </c>
      <c r="T401" s="43">
        <v>1990.93</v>
      </c>
      <c r="U401" s="43">
        <v>2028.03</v>
      </c>
      <c r="V401" s="43">
        <v>1947.71</v>
      </c>
      <c r="W401" s="43">
        <v>1975.57</v>
      </c>
      <c r="X401" s="43">
        <v>1883</v>
      </c>
      <c r="Y401" s="43">
        <v>1765.6</v>
      </c>
      <c r="Z401" s="43">
        <v>1628.32</v>
      </c>
      <c r="AA401" s="43">
        <v>1258.4000000000001</v>
      </c>
    </row>
    <row r="402" spans="1:27" ht="12.75" hidden="1" customHeight="1" outlineLevel="1" x14ac:dyDescent="0.2">
      <c r="A402" s="98" t="s">
        <v>2800</v>
      </c>
      <c r="B402" s="62" t="s">
        <v>88</v>
      </c>
      <c r="C402" s="42" t="s">
        <v>77</v>
      </c>
      <c r="D402" s="43">
        <f>$D$327</f>
        <v>217.03</v>
      </c>
      <c r="E402" s="43">
        <f t="shared" ref="E402:AA402" si="232">$D$327</f>
        <v>217.03</v>
      </c>
      <c r="F402" s="43">
        <f t="shared" si="232"/>
        <v>217.03</v>
      </c>
      <c r="G402" s="43">
        <f t="shared" si="232"/>
        <v>217.03</v>
      </c>
      <c r="H402" s="43">
        <f t="shared" si="232"/>
        <v>217.03</v>
      </c>
      <c r="I402" s="43">
        <f t="shared" si="232"/>
        <v>217.03</v>
      </c>
      <c r="J402" s="43">
        <f t="shared" si="232"/>
        <v>217.03</v>
      </c>
      <c r="K402" s="43">
        <f t="shared" si="232"/>
        <v>217.03</v>
      </c>
      <c r="L402" s="43">
        <f t="shared" si="232"/>
        <v>217.03</v>
      </c>
      <c r="M402" s="43">
        <f t="shared" si="232"/>
        <v>217.03</v>
      </c>
      <c r="N402" s="43">
        <f t="shared" si="232"/>
        <v>217.03</v>
      </c>
      <c r="O402" s="43">
        <f t="shared" si="232"/>
        <v>217.03</v>
      </c>
      <c r="P402" s="43">
        <f t="shared" si="232"/>
        <v>217.03</v>
      </c>
      <c r="Q402" s="43">
        <f t="shared" si="232"/>
        <v>217.03</v>
      </c>
      <c r="R402" s="43">
        <f t="shared" si="232"/>
        <v>217.03</v>
      </c>
      <c r="S402" s="43">
        <f t="shared" si="232"/>
        <v>217.03</v>
      </c>
      <c r="T402" s="43">
        <f t="shared" si="232"/>
        <v>217.03</v>
      </c>
      <c r="U402" s="43">
        <f t="shared" si="232"/>
        <v>217.03</v>
      </c>
      <c r="V402" s="43">
        <f t="shared" si="232"/>
        <v>217.03</v>
      </c>
      <c r="W402" s="43">
        <f t="shared" si="232"/>
        <v>217.03</v>
      </c>
      <c r="X402" s="43">
        <f t="shared" si="232"/>
        <v>217.03</v>
      </c>
      <c r="Y402" s="43">
        <f t="shared" si="232"/>
        <v>217.03</v>
      </c>
      <c r="Z402" s="43">
        <f t="shared" si="232"/>
        <v>217.03</v>
      </c>
      <c r="AA402" s="43">
        <f t="shared" si="232"/>
        <v>217.03</v>
      </c>
    </row>
    <row r="403" spans="1:27" ht="12.75" hidden="1" customHeight="1" outlineLevel="1" x14ac:dyDescent="0.2">
      <c r="A403" s="98" t="s">
        <v>2801</v>
      </c>
      <c r="B403" s="62" t="s">
        <v>81</v>
      </c>
      <c r="C403" s="42" t="s">
        <v>77</v>
      </c>
      <c r="D403" s="43">
        <v>6.71</v>
      </c>
      <c r="E403" s="43">
        <v>6.71</v>
      </c>
      <c r="F403" s="43">
        <v>6.71</v>
      </c>
      <c r="G403" s="43">
        <v>6.71</v>
      </c>
      <c r="H403" s="43">
        <v>6.71</v>
      </c>
      <c r="I403" s="43">
        <v>6.71</v>
      </c>
      <c r="J403" s="43">
        <v>6.71</v>
      </c>
      <c r="K403" s="43">
        <v>6.71</v>
      </c>
      <c r="L403" s="43">
        <v>6.71</v>
      </c>
      <c r="M403" s="43">
        <v>6.71</v>
      </c>
      <c r="N403" s="43">
        <v>6.71</v>
      </c>
      <c r="O403" s="43">
        <v>6.71</v>
      </c>
      <c r="P403" s="43">
        <v>6.71</v>
      </c>
      <c r="Q403" s="43">
        <v>6.71</v>
      </c>
      <c r="R403" s="43">
        <v>6.71</v>
      </c>
      <c r="S403" s="43">
        <v>6.71</v>
      </c>
      <c r="T403" s="43">
        <v>6.71</v>
      </c>
      <c r="U403" s="43">
        <v>6.71</v>
      </c>
      <c r="V403" s="43">
        <v>6.71</v>
      </c>
      <c r="W403" s="43">
        <v>6.71</v>
      </c>
      <c r="X403" s="43">
        <v>6.71</v>
      </c>
      <c r="Y403" s="43">
        <v>6.71</v>
      </c>
      <c r="Z403" s="43">
        <v>6.71</v>
      </c>
      <c r="AA403" s="43">
        <v>6.71</v>
      </c>
    </row>
    <row r="404" spans="1:27" ht="12.75" hidden="1" customHeight="1" outlineLevel="1" x14ac:dyDescent="0.2">
      <c r="A404" s="98" t="s">
        <v>2802</v>
      </c>
      <c r="B404" s="62" t="s">
        <v>79</v>
      </c>
      <c r="C404" s="42" t="s">
        <v>77</v>
      </c>
      <c r="D404" s="43">
        <f>$D$11</f>
        <v>110.23</v>
      </c>
      <c r="E404" s="43">
        <f t="shared" ref="E404:AA404" si="233">$D$11</f>
        <v>110.23</v>
      </c>
      <c r="F404" s="43">
        <f t="shared" si="233"/>
        <v>110.23</v>
      </c>
      <c r="G404" s="43">
        <f t="shared" si="233"/>
        <v>110.23</v>
      </c>
      <c r="H404" s="43">
        <f t="shared" si="233"/>
        <v>110.23</v>
      </c>
      <c r="I404" s="43">
        <f t="shared" si="233"/>
        <v>110.23</v>
      </c>
      <c r="J404" s="43">
        <f t="shared" si="233"/>
        <v>110.23</v>
      </c>
      <c r="K404" s="43">
        <f t="shared" si="233"/>
        <v>110.23</v>
      </c>
      <c r="L404" s="43">
        <f t="shared" si="233"/>
        <v>110.23</v>
      </c>
      <c r="M404" s="43">
        <f t="shared" si="233"/>
        <v>110.23</v>
      </c>
      <c r="N404" s="43">
        <f t="shared" si="233"/>
        <v>110.23</v>
      </c>
      <c r="O404" s="43">
        <f t="shared" si="233"/>
        <v>110.23</v>
      </c>
      <c r="P404" s="43">
        <f t="shared" si="233"/>
        <v>110.23</v>
      </c>
      <c r="Q404" s="43">
        <f t="shared" si="233"/>
        <v>110.23</v>
      </c>
      <c r="R404" s="43">
        <f t="shared" si="233"/>
        <v>110.23</v>
      </c>
      <c r="S404" s="43">
        <f t="shared" si="233"/>
        <v>110.23</v>
      </c>
      <c r="T404" s="43">
        <f t="shared" si="233"/>
        <v>110.23</v>
      </c>
      <c r="U404" s="43">
        <f t="shared" si="233"/>
        <v>110.23</v>
      </c>
      <c r="V404" s="43">
        <f t="shared" si="233"/>
        <v>110.23</v>
      </c>
      <c r="W404" s="43">
        <f t="shared" si="233"/>
        <v>110.23</v>
      </c>
      <c r="X404" s="43">
        <f t="shared" si="233"/>
        <v>110.23</v>
      </c>
      <c r="Y404" s="43">
        <f t="shared" si="233"/>
        <v>110.23</v>
      </c>
      <c r="Z404" s="43">
        <f t="shared" si="233"/>
        <v>110.23</v>
      </c>
      <c r="AA404" s="43">
        <f t="shared" si="233"/>
        <v>110.23</v>
      </c>
    </row>
    <row r="405" spans="1:27" ht="12.75" customHeight="1" collapsed="1" x14ac:dyDescent="0.2">
      <c r="A405" s="97" t="s">
        <v>2803</v>
      </c>
      <c r="B405" s="27" t="str">
        <f>"17"&amp;"."&amp;$B$801&amp;"."&amp;$B$802</f>
        <v>17.01.2023</v>
      </c>
      <c r="C405" s="89" t="s">
        <v>74</v>
      </c>
      <c r="D405" s="90">
        <f>ROUND(((D406+D407+D409+D408)/1000),5)</f>
        <v>1.4304300000000001</v>
      </c>
      <c r="E405" s="90">
        <f>ROUND(((E406+E407+E409+E408)/1000),5)</f>
        <v>1.3979600000000001</v>
      </c>
      <c r="F405" s="90">
        <f>ROUND(((F406+F407+F409+F408)/1000),5)</f>
        <v>1.3837699999999999</v>
      </c>
      <c r="G405" s="90">
        <f t="shared" ref="G405:AA405" si="234">ROUND(((G406+G407+G409+G408)/1000),5)</f>
        <v>1.38157</v>
      </c>
      <c r="H405" s="90">
        <f t="shared" si="234"/>
        <v>1.39673</v>
      </c>
      <c r="I405" s="90">
        <f t="shared" si="234"/>
        <v>1.4490000000000001</v>
      </c>
      <c r="J405" s="90">
        <f t="shared" si="234"/>
        <v>1.6584000000000001</v>
      </c>
      <c r="K405" s="90">
        <f t="shared" si="234"/>
        <v>1.99857</v>
      </c>
      <c r="L405" s="90">
        <f t="shared" si="234"/>
        <v>2.0493700000000001</v>
      </c>
      <c r="M405" s="90">
        <f t="shared" si="234"/>
        <v>2.10385</v>
      </c>
      <c r="N405" s="90">
        <f t="shared" si="234"/>
        <v>2.1265999999999998</v>
      </c>
      <c r="O405" s="90">
        <f t="shared" si="234"/>
        <v>2.15002</v>
      </c>
      <c r="P405" s="90">
        <f t="shared" si="234"/>
        <v>2.13415</v>
      </c>
      <c r="Q405" s="90">
        <f t="shared" si="234"/>
        <v>2.14167</v>
      </c>
      <c r="R405" s="90">
        <f t="shared" si="234"/>
        <v>2.1017199999999998</v>
      </c>
      <c r="S405" s="90">
        <f t="shared" si="234"/>
        <v>2.0936599999999999</v>
      </c>
      <c r="T405" s="90">
        <f t="shared" si="234"/>
        <v>2.1400800000000002</v>
      </c>
      <c r="U405" s="90">
        <f t="shared" si="234"/>
        <v>2.1814100000000001</v>
      </c>
      <c r="V405" s="90">
        <f t="shared" si="234"/>
        <v>2.1617199999999999</v>
      </c>
      <c r="W405" s="90">
        <f t="shared" si="234"/>
        <v>2.11999</v>
      </c>
      <c r="X405" s="90">
        <f t="shared" si="234"/>
        <v>2.1059399999999999</v>
      </c>
      <c r="Y405" s="90">
        <f t="shared" si="234"/>
        <v>2.0508799999999998</v>
      </c>
      <c r="Z405" s="90">
        <f t="shared" si="234"/>
        <v>1.83022</v>
      </c>
      <c r="AA405" s="90">
        <f t="shared" si="234"/>
        <v>1.5258100000000001</v>
      </c>
    </row>
    <row r="406" spans="1:27" ht="12.75" hidden="1" customHeight="1" outlineLevel="1" x14ac:dyDescent="0.2">
      <c r="A406" s="98" t="s">
        <v>2804</v>
      </c>
      <c r="B406" s="62" t="s">
        <v>236</v>
      </c>
      <c r="C406" s="42" t="s">
        <v>77</v>
      </c>
      <c r="D406" s="43">
        <v>1096.46</v>
      </c>
      <c r="E406" s="43">
        <v>1063.99</v>
      </c>
      <c r="F406" s="43">
        <v>1049.8</v>
      </c>
      <c r="G406" s="43">
        <v>1047.5999999999999</v>
      </c>
      <c r="H406" s="43">
        <v>1062.76</v>
      </c>
      <c r="I406" s="43">
        <v>1115.03</v>
      </c>
      <c r="J406" s="43">
        <v>1324.43</v>
      </c>
      <c r="K406" s="43">
        <v>1664.6</v>
      </c>
      <c r="L406" s="43">
        <v>1715.4</v>
      </c>
      <c r="M406" s="43">
        <v>1769.88</v>
      </c>
      <c r="N406" s="43">
        <v>1792.63</v>
      </c>
      <c r="O406" s="43">
        <v>1816.05</v>
      </c>
      <c r="P406" s="43">
        <v>1800.18</v>
      </c>
      <c r="Q406" s="43">
        <v>1807.7</v>
      </c>
      <c r="R406" s="43">
        <v>1767.75</v>
      </c>
      <c r="S406" s="43">
        <v>1759.69</v>
      </c>
      <c r="T406" s="43">
        <v>1806.11</v>
      </c>
      <c r="U406" s="43">
        <v>1847.44</v>
      </c>
      <c r="V406" s="43">
        <v>1827.75</v>
      </c>
      <c r="W406" s="43">
        <v>1786.02</v>
      </c>
      <c r="X406" s="43">
        <v>1771.97</v>
      </c>
      <c r="Y406" s="43">
        <v>1716.91</v>
      </c>
      <c r="Z406" s="43">
        <v>1496.25</v>
      </c>
      <c r="AA406" s="43">
        <v>1191.8399999999999</v>
      </c>
    </row>
    <row r="407" spans="1:27" ht="12.75" hidden="1" customHeight="1" outlineLevel="1" x14ac:dyDescent="0.2">
      <c r="A407" s="98" t="s">
        <v>2805</v>
      </c>
      <c r="B407" s="62" t="s">
        <v>88</v>
      </c>
      <c r="C407" s="42" t="s">
        <v>77</v>
      </c>
      <c r="D407" s="43">
        <f>$D$327</f>
        <v>217.03</v>
      </c>
      <c r="E407" s="43">
        <f t="shared" ref="E407:AA407" si="235">$D$327</f>
        <v>217.03</v>
      </c>
      <c r="F407" s="43">
        <f t="shared" si="235"/>
        <v>217.03</v>
      </c>
      <c r="G407" s="43">
        <f t="shared" si="235"/>
        <v>217.03</v>
      </c>
      <c r="H407" s="43">
        <f t="shared" si="235"/>
        <v>217.03</v>
      </c>
      <c r="I407" s="43">
        <f t="shared" si="235"/>
        <v>217.03</v>
      </c>
      <c r="J407" s="43">
        <f t="shared" si="235"/>
        <v>217.03</v>
      </c>
      <c r="K407" s="43">
        <f t="shared" si="235"/>
        <v>217.03</v>
      </c>
      <c r="L407" s="43">
        <f t="shared" si="235"/>
        <v>217.03</v>
      </c>
      <c r="M407" s="43">
        <f t="shared" si="235"/>
        <v>217.03</v>
      </c>
      <c r="N407" s="43">
        <f t="shared" si="235"/>
        <v>217.03</v>
      </c>
      <c r="O407" s="43">
        <f t="shared" si="235"/>
        <v>217.03</v>
      </c>
      <c r="P407" s="43">
        <f t="shared" si="235"/>
        <v>217.03</v>
      </c>
      <c r="Q407" s="43">
        <f t="shared" si="235"/>
        <v>217.03</v>
      </c>
      <c r="R407" s="43">
        <f t="shared" si="235"/>
        <v>217.03</v>
      </c>
      <c r="S407" s="43">
        <f t="shared" si="235"/>
        <v>217.03</v>
      </c>
      <c r="T407" s="43">
        <f t="shared" si="235"/>
        <v>217.03</v>
      </c>
      <c r="U407" s="43">
        <f t="shared" si="235"/>
        <v>217.03</v>
      </c>
      <c r="V407" s="43">
        <f t="shared" si="235"/>
        <v>217.03</v>
      </c>
      <c r="W407" s="43">
        <f t="shared" si="235"/>
        <v>217.03</v>
      </c>
      <c r="X407" s="43">
        <f t="shared" si="235"/>
        <v>217.03</v>
      </c>
      <c r="Y407" s="43">
        <f t="shared" si="235"/>
        <v>217.03</v>
      </c>
      <c r="Z407" s="43">
        <f t="shared" si="235"/>
        <v>217.03</v>
      </c>
      <c r="AA407" s="43">
        <f t="shared" si="235"/>
        <v>217.03</v>
      </c>
    </row>
    <row r="408" spans="1:27" ht="12.75" hidden="1" customHeight="1" outlineLevel="1" x14ac:dyDescent="0.2">
      <c r="A408" s="98" t="s">
        <v>2806</v>
      </c>
      <c r="B408" s="62" t="s">
        <v>81</v>
      </c>
      <c r="C408" s="42" t="s">
        <v>77</v>
      </c>
      <c r="D408" s="43">
        <v>6.71</v>
      </c>
      <c r="E408" s="43">
        <v>6.71</v>
      </c>
      <c r="F408" s="43">
        <v>6.71</v>
      </c>
      <c r="G408" s="43">
        <v>6.71</v>
      </c>
      <c r="H408" s="43">
        <v>6.71</v>
      </c>
      <c r="I408" s="43">
        <v>6.71</v>
      </c>
      <c r="J408" s="43">
        <v>6.71</v>
      </c>
      <c r="K408" s="43">
        <v>6.71</v>
      </c>
      <c r="L408" s="43">
        <v>6.71</v>
      </c>
      <c r="M408" s="43">
        <v>6.71</v>
      </c>
      <c r="N408" s="43">
        <v>6.71</v>
      </c>
      <c r="O408" s="43">
        <v>6.71</v>
      </c>
      <c r="P408" s="43">
        <v>6.71</v>
      </c>
      <c r="Q408" s="43">
        <v>6.71</v>
      </c>
      <c r="R408" s="43">
        <v>6.71</v>
      </c>
      <c r="S408" s="43">
        <v>6.71</v>
      </c>
      <c r="T408" s="43">
        <v>6.71</v>
      </c>
      <c r="U408" s="43">
        <v>6.71</v>
      </c>
      <c r="V408" s="43">
        <v>6.71</v>
      </c>
      <c r="W408" s="43">
        <v>6.71</v>
      </c>
      <c r="X408" s="43">
        <v>6.71</v>
      </c>
      <c r="Y408" s="43">
        <v>6.71</v>
      </c>
      <c r="Z408" s="43">
        <v>6.71</v>
      </c>
      <c r="AA408" s="43">
        <v>6.71</v>
      </c>
    </row>
    <row r="409" spans="1:27" ht="12.75" hidden="1" customHeight="1" outlineLevel="1" x14ac:dyDescent="0.2">
      <c r="A409" s="98" t="s">
        <v>2807</v>
      </c>
      <c r="B409" s="62" t="s">
        <v>79</v>
      </c>
      <c r="C409" s="42" t="s">
        <v>77</v>
      </c>
      <c r="D409" s="43">
        <f>$D$11</f>
        <v>110.23</v>
      </c>
      <c r="E409" s="43">
        <f t="shared" ref="E409:AA409" si="236">$D$11</f>
        <v>110.23</v>
      </c>
      <c r="F409" s="43">
        <f t="shared" si="236"/>
        <v>110.23</v>
      </c>
      <c r="G409" s="43">
        <f t="shared" si="236"/>
        <v>110.23</v>
      </c>
      <c r="H409" s="43">
        <f t="shared" si="236"/>
        <v>110.23</v>
      </c>
      <c r="I409" s="43">
        <f t="shared" si="236"/>
        <v>110.23</v>
      </c>
      <c r="J409" s="43">
        <f t="shared" si="236"/>
        <v>110.23</v>
      </c>
      <c r="K409" s="43">
        <f t="shared" si="236"/>
        <v>110.23</v>
      </c>
      <c r="L409" s="43">
        <f t="shared" si="236"/>
        <v>110.23</v>
      </c>
      <c r="M409" s="43">
        <f t="shared" si="236"/>
        <v>110.23</v>
      </c>
      <c r="N409" s="43">
        <f t="shared" si="236"/>
        <v>110.23</v>
      </c>
      <c r="O409" s="43">
        <f t="shared" si="236"/>
        <v>110.23</v>
      </c>
      <c r="P409" s="43">
        <f t="shared" si="236"/>
        <v>110.23</v>
      </c>
      <c r="Q409" s="43">
        <f t="shared" si="236"/>
        <v>110.23</v>
      </c>
      <c r="R409" s="43">
        <f t="shared" si="236"/>
        <v>110.23</v>
      </c>
      <c r="S409" s="43">
        <f t="shared" si="236"/>
        <v>110.23</v>
      </c>
      <c r="T409" s="43">
        <f t="shared" si="236"/>
        <v>110.23</v>
      </c>
      <c r="U409" s="43">
        <f t="shared" si="236"/>
        <v>110.23</v>
      </c>
      <c r="V409" s="43">
        <f t="shared" si="236"/>
        <v>110.23</v>
      </c>
      <c r="W409" s="43">
        <f t="shared" si="236"/>
        <v>110.23</v>
      </c>
      <c r="X409" s="43">
        <f t="shared" si="236"/>
        <v>110.23</v>
      </c>
      <c r="Y409" s="43">
        <f t="shared" si="236"/>
        <v>110.23</v>
      </c>
      <c r="Z409" s="43">
        <f t="shared" si="236"/>
        <v>110.23</v>
      </c>
      <c r="AA409" s="43">
        <f t="shared" si="236"/>
        <v>110.23</v>
      </c>
    </row>
    <row r="410" spans="1:27" ht="12.75" customHeight="1" collapsed="1" x14ac:dyDescent="0.2">
      <c r="A410" s="97" t="s">
        <v>2808</v>
      </c>
      <c r="B410" s="27" t="str">
        <f>"18"&amp;"."&amp;$B$801&amp;"."&amp;$B$802</f>
        <v>18.01.2023</v>
      </c>
      <c r="C410" s="89" t="s">
        <v>74</v>
      </c>
      <c r="D410" s="90">
        <f>ROUND(((D411+D412+D414+D413)/1000),5)</f>
        <v>1.4681299999999999</v>
      </c>
      <c r="E410" s="90">
        <f>ROUND(((E411+E412+E414+E413)/1000),5)</f>
        <v>1.43448</v>
      </c>
      <c r="F410" s="90">
        <f>ROUND(((F411+F412+F414+F413)/1000),5)</f>
        <v>1.4136500000000001</v>
      </c>
      <c r="G410" s="90">
        <f t="shared" ref="G410:AA410" si="237">ROUND(((G411+G412+G414+G413)/1000),5)</f>
        <v>1.41249</v>
      </c>
      <c r="H410" s="90">
        <f t="shared" si="237"/>
        <v>1.4385300000000001</v>
      </c>
      <c r="I410" s="90">
        <f t="shared" si="237"/>
        <v>1.4992700000000001</v>
      </c>
      <c r="J410" s="90">
        <f t="shared" si="237"/>
        <v>1.8004100000000001</v>
      </c>
      <c r="K410" s="90">
        <f t="shared" si="237"/>
        <v>2.0146600000000001</v>
      </c>
      <c r="L410" s="90">
        <f t="shared" si="237"/>
        <v>2.1256599999999999</v>
      </c>
      <c r="M410" s="90">
        <f t="shared" si="237"/>
        <v>2.15944</v>
      </c>
      <c r="N410" s="90">
        <f t="shared" si="237"/>
        <v>2.1781100000000002</v>
      </c>
      <c r="O410" s="90">
        <f t="shared" si="237"/>
        <v>2.2102900000000001</v>
      </c>
      <c r="P410" s="90">
        <f t="shared" si="237"/>
        <v>2.1888700000000001</v>
      </c>
      <c r="Q410" s="90">
        <f t="shared" si="237"/>
        <v>2.1985600000000001</v>
      </c>
      <c r="R410" s="90">
        <f t="shared" si="237"/>
        <v>2.20166</v>
      </c>
      <c r="S410" s="90">
        <f t="shared" si="237"/>
        <v>2.1622400000000002</v>
      </c>
      <c r="T410" s="90">
        <f t="shared" si="237"/>
        <v>2.2012100000000001</v>
      </c>
      <c r="U410" s="90">
        <f t="shared" si="237"/>
        <v>2.2093400000000001</v>
      </c>
      <c r="V410" s="90">
        <f t="shared" si="237"/>
        <v>2.2040299999999999</v>
      </c>
      <c r="W410" s="90">
        <f t="shared" si="237"/>
        <v>2.1737799999999998</v>
      </c>
      <c r="X410" s="90">
        <f t="shared" si="237"/>
        <v>2.1194299999999999</v>
      </c>
      <c r="Y410" s="90">
        <f t="shared" si="237"/>
        <v>2.0347499999999998</v>
      </c>
      <c r="Z410" s="90">
        <f t="shared" si="237"/>
        <v>1.8024500000000001</v>
      </c>
      <c r="AA410" s="90">
        <f t="shared" si="237"/>
        <v>1.4788300000000001</v>
      </c>
    </row>
    <row r="411" spans="1:27" ht="12.75" hidden="1" customHeight="1" outlineLevel="1" x14ac:dyDescent="0.2">
      <c r="A411" s="98" t="s">
        <v>2809</v>
      </c>
      <c r="B411" s="62" t="s">
        <v>236</v>
      </c>
      <c r="C411" s="42" t="s">
        <v>77</v>
      </c>
      <c r="D411" s="43">
        <v>1134.1600000000001</v>
      </c>
      <c r="E411" s="43">
        <v>1100.51</v>
      </c>
      <c r="F411" s="43">
        <v>1079.68</v>
      </c>
      <c r="G411" s="43">
        <v>1078.52</v>
      </c>
      <c r="H411" s="43">
        <v>1104.56</v>
      </c>
      <c r="I411" s="43">
        <v>1165.3</v>
      </c>
      <c r="J411" s="43">
        <v>1466.44</v>
      </c>
      <c r="K411" s="43">
        <v>1680.69</v>
      </c>
      <c r="L411" s="43">
        <v>1791.69</v>
      </c>
      <c r="M411" s="43">
        <v>1825.47</v>
      </c>
      <c r="N411" s="43">
        <v>1844.14</v>
      </c>
      <c r="O411" s="43">
        <v>1876.32</v>
      </c>
      <c r="P411" s="43">
        <v>1854.9</v>
      </c>
      <c r="Q411" s="43">
        <v>1864.59</v>
      </c>
      <c r="R411" s="43">
        <v>1867.69</v>
      </c>
      <c r="S411" s="43">
        <v>1828.27</v>
      </c>
      <c r="T411" s="43">
        <v>1867.24</v>
      </c>
      <c r="U411" s="43">
        <v>1875.37</v>
      </c>
      <c r="V411" s="43">
        <v>1870.06</v>
      </c>
      <c r="W411" s="43">
        <v>1839.81</v>
      </c>
      <c r="X411" s="43">
        <v>1785.46</v>
      </c>
      <c r="Y411" s="43">
        <v>1700.78</v>
      </c>
      <c r="Z411" s="43">
        <v>1468.48</v>
      </c>
      <c r="AA411" s="43">
        <v>1144.8599999999999</v>
      </c>
    </row>
    <row r="412" spans="1:27" ht="12.75" hidden="1" customHeight="1" outlineLevel="1" x14ac:dyDescent="0.2">
      <c r="A412" s="98" t="s">
        <v>2810</v>
      </c>
      <c r="B412" s="62" t="s">
        <v>88</v>
      </c>
      <c r="C412" s="42" t="s">
        <v>77</v>
      </c>
      <c r="D412" s="43">
        <f>$D$327</f>
        <v>217.03</v>
      </c>
      <c r="E412" s="43">
        <f t="shared" ref="E412:AA412" si="238">$D$327</f>
        <v>217.03</v>
      </c>
      <c r="F412" s="43">
        <f t="shared" si="238"/>
        <v>217.03</v>
      </c>
      <c r="G412" s="43">
        <f t="shared" si="238"/>
        <v>217.03</v>
      </c>
      <c r="H412" s="43">
        <f t="shared" si="238"/>
        <v>217.03</v>
      </c>
      <c r="I412" s="43">
        <f t="shared" si="238"/>
        <v>217.03</v>
      </c>
      <c r="J412" s="43">
        <f t="shared" si="238"/>
        <v>217.03</v>
      </c>
      <c r="K412" s="43">
        <f t="shared" si="238"/>
        <v>217.03</v>
      </c>
      <c r="L412" s="43">
        <f t="shared" si="238"/>
        <v>217.03</v>
      </c>
      <c r="M412" s="43">
        <f t="shared" si="238"/>
        <v>217.03</v>
      </c>
      <c r="N412" s="43">
        <f t="shared" si="238"/>
        <v>217.03</v>
      </c>
      <c r="O412" s="43">
        <f t="shared" si="238"/>
        <v>217.03</v>
      </c>
      <c r="P412" s="43">
        <f t="shared" si="238"/>
        <v>217.03</v>
      </c>
      <c r="Q412" s="43">
        <f t="shared" si="238"/>
        <v>217.03</v>
      </c>
      <c r="R412" s="43">
        <f t="shared" si="238"/>
        <v>217.03</v>
      </c>
      <c r="S412" s="43">
        <f t="shared" si="238"/>
        <v>217.03</v>
      </c>
      <c r="T412" s="43">
        <f t="shared" si="238"/>
        <v>217.03</v>
      </c>
      <c r="U412" s="43">
        <f t="shared" si="238"/>
        <v>217.03</v>
      </c>
      <c r="V412" s="43">
        <f t="shared" si="238"/>
        <v>217.03</v>
      </c>
      <c r="W412" s="43">
        <f t="shared" si="238"/>
        <v>217.03</v>
      </c>
      <c r="X412" s="43">
        <f t="shared" si="238"/>
        <v>217.03</v>
      </c>
      <c r="Y412" s="43">
        <f t="shared" si="238"/>
        <v>217.03</v>
      </c>
      <c r="Z412" s="43">
        <f t="shared" si="238"/>
        <v>217.03</v>
      </c>
      <c r="AA412" s="43">
        <f t="shared" si="238"/>
        <v>217.03</v>
      </c>
    </row>
    <row r="413" spans="1:27" ht="12.75" hidden="1" customHeight="1" outlineLevel="1" x14ac:dyDescent="0.2">
      <c r="A413" s="98" t="s">
        <v>2811</v>
      </c>
      <c r="B413" s="62" t="s">
        <v>81</v>
      </c>
      <c r="C413" s="42" t="s">
        <v>77</v>
      </c>
      <c r="D413" s="43">
        <v>6.71</v>
      </c>
      <c r="E413" s="43">
        <v>6.71</v>
      </c>
      <c r="F413" s="43">
        <v>6.71</v>
      </c>
      <c r="G413" s="43">
        <v>6.71</v>
      </c>
      <c r="H413" s="43">
        <v>6.71</v>
      </c>
      <c r="I413" s="43">
        <v>6.71</v>
      </c>
      <c r="J413" s="43">
        <v>6.71</v>
      </c>
      <c r="K413" s="43">
        <v>6.71</v>
      </c>
      <c r="L413" s="43">
        <v>6.71</v>
      </c>
      <c r="M413" s="43">
        <v>6.71</v>
      </c>
      <c r="N413" s="43">
        <v>6.71</v>
      </c>
      <c r="O413" s="43">
        <v>6.71</v>
      </c>
      <c r="P413" s="43">
        <v>6.71</v>
      </c>
      <c r="Q413" s="43">
        <v>6.71</v>
      </c>
      <c r="R413" s="43">
        <v>6.71</v>
      </c>
      <c r="S413" s="43">
        <v>6.71</v>
      </c>
      <c r="T413" s="43">
        <v>6.71</v>
      </c>
      <c r="U413" s="43">
        <v>6.71</v>
      </c>
      <c r="V413" s="43">
        <v>6.71</v>
      </c>
      <c r="W413" s="43">
        <v>6.71</v>
      </c>
      <c r="X413" s="43">
        <v>6.71</v>
      </c>
      <c r="Y413" s="43">
        <v>6.71</v>
      </c>
      <c r="Z413" s="43">
        <v>6.71</v>
      </c>
      <c r="AA413" s="43">
        <v>6.71</v>
      </c>
    </row>
    <row r="414" spans="1:27" ht="12.75" hidden="1" customHeight="1" outlineLevel="1" x14ac:dyDescent="0.2">
      <c r="A414" s="98" t="s">
        <v>2812</v>
      </c>
      <c r="B414" s="62" t="s">
        <v>79</v>
      </c>
      <c r="C414" s="42" t="s">
        <v>77</v>
      </c>
      <c r="D414" s="43">
        <f>$D$11</f>
        <v>110.23</v>
      </c>
      <c r="E414" s="43">
        <f t="shared" ref="E414:AA414" si="239">$D$11</f>
        <v>110.23</v>
      </c>
      <c r="F414" s="43">
        <f t="shared" si="239"/>
        <v>110.23</v>
      </c>
      <c r="G414" s="43">
        <f t="shared" si="239"/>
        <v>110.23</v>
      </c>
      <c r="H414" s="43">
        <f t="shared" si="239"/>
        <v>110.23</v>
      </c>
      <c r="I414" s="43">
        <f t="shared" si="239"/>
        <v>110.23</v>
      </c>
      <c r="J414" s="43">
        <f t="shared" si="239"/>
        <v>110.23</v>
      </c>
      <c r="K414" s="43">
        <f t="shared" si="239"/>
        <v>110.23</v>
      </c>
      <c r="L414" s="43">
        <f t="shared" si="239"/>
        <v>110.23</v>
      </c>
      <c r="M414" s="43">
        <f t="shared" si="239"/>
        <v>110.23</v>
      </c>
      <c r="N414" s="43">
        <f t="shared" si="239"/>
        <v>110.23</v>
      </c>
      <c r="O414" s="43">
        <f t="shared" si="239"/>
        <v>110.23</v>
      </c>
      <c r="P414" s="43">
        <f t="shared" si="239"/>
        <v>110.23</v>
      </c>
      <c r="Q414" s="43">
        <f t="shared" si="239"/>
        <v>110.23</v>
      </c>
      <c r="R414" s="43">
        <f t="shared" si="239"/>
        <v>110.23</v>
      </c>
      <c r="S414" s="43">
        <f t="shared" si="239"/>
        <v>110.23</v>
      </c>
      <c r="T414" s="43">
        <f t="shared" si="239"/>
        <v>110.23</v>
      </c>
      <c r="U414" s="43">
        <f t="shared" si="239"/>
        <v>110.23</v>
      </c>
      <c r="V414" s="43">
        <f t="shared" si="239"/>
        <v>110.23</v>
      </c>
      <c r="W414" s="43">
        <f t="shared" si="239"/>
        <v>110.23</v>
      </c>
      <c r="X414" s="43">
        <f t="shared" si="239"/>
        <v>110.23</v>
      </c>
      <c r="Y414" s="43">
        <f t="shared" si="239"/>
        <v>110.23</v>
      </c>
      <c r="Z414" s="43">
        <f t="shared" si="239"/>
        <v>110.23</v>
      </c>
      <c r="AA414" s="43">
        <f t="shared" si="239"/>
        <v>110.23</v>
      </c>
    </row>
    <row r="415" spans="1:27" ht="12.75" customHeight="1" collapsed="1" x14ac:dyDescent="0.2">
      <c r="A415" s="97" t="s">
        <v>2813</v>
      </c>
      <c r="B415" s="27" t="str">
        <f>"19"&amp;"."&amp;$B$801&amp;"."&amp;$B$802</f>
        <v>19.01.2023</v>
      </c>
      <c r="C415" s="89" t="s">
        <v>74</v>
      </c>
      <c r="D415" s="90">
        <f>ROUND(((D416+D417+D419+D418)/1000),5)</f>
        <v>1.4791700000000001</v>
      </c>
      <c r="E415" s="90">
        <f>ROUND(((E416+E417+E419+E418)/1000),5)</f>
        <v>1.44354</v>
      </c>
      <c r="F415" s="90">
        <f>ROUND(((F416+F417+F419+F418)/1000),5)</f>
        <v>1.4151199999999999</v>
      </c>
      <c r="G415" s="90">
        <f t="shared" ref="G415:AA415" si="240">ROUND(((G416+G417+G419+G418)/1000),5)</f>
        <v>1.41523</v>
      </c>
      <c r="H415" s="90">
        <f t="shared" si="240"/>
        <v>1.4479900000000001</v>
      </c>
      <c r="I415" s="90">
        <f t="shared" si="240"/>
        <v>1.5021899999999999</v>
      </c>
      <c r="J415" s="90">
        <f t="shared" si="240"/>
        <v>1.9151400000000001</v>
      </c>
      <c r="K415" s="90">
        <f t="shared" si="240"/>
        <v>2.0952000000000002</v>
      </c>
      <c r="L415" s="90">
        <f t="shared" si="240"/>
        <v>2.1924199999999998</v>
      </c>
      <c r="M415" s="90">
        <f t="shared" si="240"/>
        <v>2.2125699999999999</v>
      </c>
      <c r="N415" s="90">
        <f t="shared" si="240"/>
        <v>2.2317100000000001</v>
      </c>
      <c r="O415" s="90">
        <f t="shared" si="240"/>
        <v>2.26268</v>
      </c>
      <c r="P415" s="90">
        <f t="shared" si="240"/>
        <v>2.2420599999999999</v>
      </c>
      <c r="Q415" s="90">
        <f t="shared" si="240"/>
        <v>2.2503500000000001</v>
      </c>
      <c r="R415" s="90">
        <f t="shared" si="240"/>
        <v>2.2547799999999998</v>
      </c>
      <c r="S415" s="90">
        <f t="shared" si="240"/>
        <v>2.2134800000000001</v>
      </c>
      <c r="T415" s="90">
        <f t="shared" si="240"/>
        <v>2.2945899999999999</v>
      </c>
      <c r="U415" s="90">
        <f t="shared" si="240"/>
        <v>2.3172000000000001</v>
      </c>
      <c r="V415" s="90">
        <f t="shared" si="240"/>
        <v>2.3009400000000002</v>
      </c>
      <c r="W415" s="90">
        <f t="shared" si="240"/>
        <v>2.2294499999999999</v>
      </c>
      <c r="X415" s="90">
        <f t="shared" si="240"/>
        <v>2.19035</v>
      </c>
      <c r="Y415" s="90">
        <f t="shared" si="240"/>
        <v>2.1244800000000001</v>
      </c>
      <c r="Z415" s="90">
        <f t="shared" si="240"/>
        <v>1.91875</v>
      </c>
      <c r="AA415" s="90">
        <f t="shared" si="240"/>
        <v>1.49763</v>
      </c>
    </row>
    <row r="416" spans="1:27" ht="12.75" hidden="1" customHeight="1" outlineLevel="1" x14ac:dyDescent="0.2">
      <c r="A416" s="98" t="s">
        <v>2814</v>
      </c>
      <c r="B416" s="62" t="s">
        <v>236</v>
      </c>
      <c r="C416" s="42" t="s">
        <v>77</v>
      </c>
      <c r="D416" s="43">
        <v>1145.2</v>
      </c>
      <c r="E416" s="43">
        <v>1109.57</v>
      </c>
      <c r="F416" s="43">
        <v>1081.1500000000001</v>
      </c>
      <c r="G416" s="43">
        <v>1081.26</v>
      </c>
      <c r="H416" s="43">
        <v>1114.02</v>
      </c>
      <c r="I416" s="43">
        <v>1168.22</v>
      </c>
      <c r="J416" s="43">
        <v>1581.17</v>
      </c>
      <c r="K416" s="43">
        <v>1761.23</v>
      </c>
      <c r="L416" s="43">
        <v>1858.45</v>
      </c>
      <c r="M416" s="43">
        <v>1878.6</v>
      </c>
      <c r="N416" s="43">
        <v>1897.74</v>
      </c>
      <c r="O416" s="43">
        <v>1928.71</v>
      </c>
      <c r="P416" s="43">
        <v>1908.09</v>
      </c>
      <c r="Q416" s="43">
        <v>1916.38</v>
      </c>
      <c r="R416" s="43">
        <v>1920.81</v>
      </c>
      <c r="S416" s="43">
        <v>1879.51</v>
      </c>
      <c r="T416" s="43">
        <v>1960.62</v>
      </c>
      <c r="U416" s="43">
        <v>1983.23</v>
      </c>
      <c r="V416" s="43">
        <v>1966.97</v>
      </c>
      <c r="W416" s="43">
        <v>1895.48</v>
      </c>
      <c r="X416" s="43">
        <v>1856.38</v>
      </c>
      <c r="Y416" s="43">
        <v>1790.51</v>
      </c>
      <c r="Z416" s="43">
        <v>1584.78</v>
      </c>
      <c r="AA416" s="43">
        <v>1163.6600000000001</v>
      </c>
    </row>
    <row r="417" spans="1:27" ht="12.75" hidden="1" customHeight="1" outlineLevel="1" x14ac:dyDescent="0.2">
      <c r="A417" s="98" t="s">
        <v>2815</v>
      </c>
      <c r="B417" s="62" t="s">
        <v>88</v>
      </c>
      <c r="C417" s="42" t="s">
        <v>77</v>
      </c>
      <c r="D417" s="43">
        <f>$D$327</f>
        <v>217.03</v>
      </c>
      <c r="E417" s="43">
        <f t="shared" ref="E417:AA417" si="241">$D$327</f>
        <v>217.03</v>
      </c>
      <c r="F417" s="43">
        <f t="shared" si="241"/>
        <v>217.03</v>
      </c>
      <c r="G417" s="43">
        <f t="shared" si="241"/>
        <v>217.03</v>
      </c>
      <c r="H417" s="43">
        <f t="shared" si="241"/>
        <v>217.03</v>
      </c>
      <c r="I417" s="43">
        <f t="shared" si="241"/>
        <v>217.03</v>
      </c>
      <c r="J417" s="43">
        <f t="shared" si="241"/>
        <v>217.03</v>
      </c>
      <c r="K417" s="43">
        <f t="shared" si="241"/>
        <v>217.03</v>
      </c>
      <c r="L417" s="43">
        <f t="shared" si="241"/>
        <v>217.03</v>
      </c>
      <c r="M417" s="43">
        <f t="shared" si="241"/>
        <v>217.03</v>
      </c>
      <c r="N417" s="43">
        <f t="shared" si="241"/>
        <v>217.03</v>
      </c>
      <c r="O417" s="43">
        <f t="shared" si="241"/>
        <v>217.03</v>
      </c>
      <c r="P417" s="43">
        <f t="shared" si="241"/>
        <v>217.03</v>
      </c>
      <c r="Q417" s="43">
        <f t="shared" si="241"/>
        <v>217.03</v>
      </c>
      <c r="R417" s="43">
        <f t="shared" si="241"/>
        <v>217.03</v>
      </c>
      <c r="S417" s="43">
        <f t="shared" si="241"/>
        <v>217.03</v>
      </c>
      <c r="T417" s="43">
        <f t="shared" si="241"/>
        <v>217.03</v>
      </c>
      <c r="U417" s="43">
        <f t="shared" si="241"/>
        <v>217.03</v>
      </c>
      <c r="V417" s="43">
        <f t="shared" si="241"/>
        <v>217.03</v>
      </c>
      <c r="W417" s="43">
        <f t="shared" si="241"/>
        <v>217.03</v>
      </c>
      <c r="X417" s="43">
        <f t="shared" si="241"/>
        <v>217.03</v>
      </c>
      <c r="Y417" s="43">
        <f t="shared" si="241"/>
        <v>217.03</v>
      </c>
      <c r="Z417" s="43">
        <f t="shared" si="241"/>
        <v>217.03</v>
      </c>
      <c r="AA417" s="43">
        <f t="shared" si="241"/>
        <v>217.03</v>
      </c>
    </row>
    <row r="418" spans="1:27" ht="12.75" hidden="1" customHeight="1" outlineLevel="1" x14ac:dyDescent="0.2">
      <c r="A418" s="98" t="s">
        <v>2816</v>
      </c>
      <c r="B418" s="62" t="s">
        <v>81</v>
      </c>
      <c r="C418" s="42" t="s">
        <v>77</v>
      </c>
      <c r="D418" s="110">
        <v>6.71</v>
      </c>
      <c r="E418" s="110">
        <v>6.71</v>
      </c>
      <c r="F418" s="110">
        <v>6.71</v>
      </c>
      <c r="G418" s="110">
        <v>6.71</v>
      </c>
      <c r="H418" s="110">
        <v>6.71</v>
      </c>
      <c r="I418" s="110">
        <v>6.71</v>
      </c>
      <c r="J418" s="110">
        <v>6.71</v>
      </c>
      <c r="K418" s="110">
        <v>6.71</v>
      </c>
      <c r="L418" s="110">
        <v>6.71</v>
      </c>
      <c r="M418" s="110">
        <v>6.71</v>
      </c>
      <c r="N418" s="110">
        <v>6.71</v>
      </c>
      <c r="O418" s="110">
        <v>6.71</v>
      </c>
      <c r="P418" s="110">
        <v>6.71</v>
      </c>
      <c r="Q418" s="110">
        <v>6.71</v>
      </c>
      <c r="R418" s="110">
        <v>6.71</v>
      </c>
      <c r="S418" s="110">
        <v>6.71</v>
      </c>
      <c r="T418" s="110">
        <v>6.71</v>
      </c>
      <c r="U418" s="110">
        <v>6.71</v>
      </c>
      <c r="V418" s="110">
        <v>6.71</v>
      </c>
      <c r="W418" s="110">
        <v>6.71</v>
      </c>
      <c r="X418" s="110">
        <v>6.71</v>
      </c>
      <c r="Y418" s="110">
        <v>6.71</v>
      </c>
      <c r="Z418" s="110">
        <v>6.71</v>
      </c>
      <c r="AA418" s="110">
        <v>6.71</v>
      </c>
    </row>
    <row r="419" spans="1:27" ht="12.75" hidden="1" customHeight="1" outlineLevel="1" x14ac:dyDescent="0.2">
      <c r="A419" s="98" t="s">
        <v>2817</v>
      </c>
      <c r="B419" s="62" t="s">
        <v>79</v>
      </c>
      <c r="C419" s="42" t="s">
        <v>77</v>
      </c>
      <c r="D419" s="43">
        <f>$D$11</f>
        <v>110.23</v>
      </c>
      <c r="E419" s="43">
        <f t="shared" ref="E419:AA419" si="242">$D$11</f>
        <v>110.23</v>
      </c>
      <c r="F419" s="43">
        <f t="shared" si="242"/>
        <v>110.23</v>
      </c>
      <c r="G419" s="43">
        <f t="shared" si="242"/>
        <v>110.23</v>
      </c>
      <c r="H419" s="43">
        <f t="shared" si="242"/>
        <v>110.23</v>
      </c>
      <c r="I419" s="43">
        <f t="shared" si="242"/>
        <v>110.23</v>
      </c>
      <c r="J419" s="43">
        <f t="shared" si="242"/>
        <v>110.23</v>
      </c>
      <c r="K419" s="43">
        <f t="shared" si="242"/>
        <v>110.23</v>
      </c>
      <c r="L419" s="43">
        <f t="shared" si="242"/>
        <v>110.23</v>
      </c>
      <c r="M419" s="43">
        <f t="shared" si="242"/>
        <v>110.23</v>
      </c>
      <c r="N419" s="43">
        <f t="shared" si="242"/>
        <v>110.23</v>
      </c>
      <c r="O419" s="43">
        <f t="shared" si="242"/>
        <v>110.23</v>
      </c>
      <c r="P419" s="43">
        <f t="shared" si="242"/>
        <v>110.23</v>
      </c>
      <c r="Q419" s="43">
        <f t="shared" si="242"/>
        <v>110.23</v>
      </c>
      <c r="R419" s="43">
        <f t="shared" si="242"/>
        <v>110.23</v>
      </c>
      <c r="S419" s="43">
        <f t="shared" si="242"/>
        <v>110.23</v>
      </c>
      <c r="T419" s="43">
        <f t="shared" si="242"/>
        <v>110.23</v>
      </c>
      <c r="U419" s="43">
        <f t="shared" si="242"/>
        <v>110.23</v>
      </c>
      <c r="V419" s="43">
        <f t="shared" si="242"/>
        <v>110.23</v>
      </c>
      <c r="W419" s="43">
        <f t="shared" si="242"/>
        <v>110.23</v>
      </c>
      <c r="X419" s="43">
        <f t="shared" si="242"/>
        <v>110.23</v>
      </c>
      <c r="Y419" s="43">
        <f t="shared" si="242"/>
        <v>110.23</v>
      </c>
      <c r="Z419" s="43">
        <f t="shared" si="242"/>
        <v>110.23</v>
      </c>
      <c r="AA419" s="43">
        <f t="shared" si="242"/>
        <v>110.23</v>
      </c>
    </row>
    <row r="420" spans="1:27" ht="12.75" customHeight="1" collapsed="1" x14ac:dyDescent="0.2">
      <c r="A420" s="97" t="s">
        <v>2818</v>
      </c>
      <c r="B420" s="27" t="str">
        <f>"20"&amp;"."&amp;$B$801&amp;"."&amp;$B$802</f>
        <v>20.01.2023</v>
      </c>
      <c r="C420" s="89" t="s">
        <v>74</v>
      </c>
      <c r="D420" s="90">
        <f>ROUND(((D421+D422+D424+D423)/1000),5)</f>
        <v>1.4779800000000001</v>
      </c>
      <c r="E420" s="90">
        <f>ROUND(((E421+E422+E424+E423)/1000),5)</f>
        <v>1.4446699999999999</v>
      </c>
      <c r="F420" s="90">
        <f>ROUND(((F421+F422+F424+F423)/1000),5)</f>
        <v>1.40842</v>
      </c>
      <c r="G420" s="90">
        <f t="shared" ref="G420:AA420" si="243">ROUND(((G421+G422+G424+G423)/1000),5)</f>
        <v>1.3964099999999999</v>
      </c>
      <c r="H420" s="90">
        <f t="shared" si="243"/>
        <v>1.44065</v>
      </c>
      <c r="I420" s="90">
        <f t="shared" si="243"/>
        <v>1.49247</v>
      </c>
      <c r="J420" s="90">
        <f t="shared" si="243"/>
        <v>1.86252</v>
      </c>
      <c r="K420" s="90">
        <f t="shared" si="243"/>
        <v>2.05226</v>
      </c>
      <c r="L420" s="90">
        <f t="shared" si="243"/>
        <v>2.1626500000000002</v>
      </c>
      <c r="M420" s="90">
        <f t="shared" si="243"/>
        <v>2.1733500000000001</v>
      </c>
      <c r="N420" s="90">
        <f t="shared" si="243"/>
        <v>2.1871</v>
      </c>
      <c r="O420" s="90">
        <f t="shared" si="243"/>
        <v>2.2081599999999999</v>
      </c>
      <c r="P420" s="90">
        <f t="shared" si="243"/>
        <v>2.19245</v>
      </c>
      <c r="Q420" s="90">
        <f t="shared" si="243"/>
        <v>2.1983299999999999</v>
      </c>
      <c r="R420" s="90">
        <f t="shared" si="243"/>
        <v>2.1934200000000001</v>
      </c>
      <c r="S420" s="90">
        <f t="shared" si="243"/>
        <v>2.1662300000000001</v>
      </c>
      <c r="T420" s="90">
        <f t="shared" si="243"/>
        <v>2.1670600000000002</v>
      </c>
      <c r="U420" s="90">
        <f t="shared" si="243"/>
        <v>2.1736200000000001</v>
      </c>
      <c r="V420" s="90">
        <f t="shared" si="243"/>
        <v>2.1695799999999998</v>
      </c>
      <c r="W420" s="90">
        <f t="shared" si="243"/>
        <v>2.18344</v>
      </c>
      <c r="X420" s="90">
        <f t="shared" si="243"/>
        <v>2.1405400000000001</v>
      </c>
      <c r="Y420" s="90">
        <f t="shared" si="243"/>
        <v>2.0600700000000001</v>
      </c>
      <c r="Z420" s="90">
        <f t="shared" si="243"/>
        <v>1.8777600000000001</v>
      </c>
      <c r="AA420" s="90">
        <f t="shared" si="243"/>
        <v>1.5011399999999999</v>
      </c>
    </row>
    <row r="421" spans="1:27" ht="12.75" hidden="1" customHeight="1" outlineLevel="1" x14ac:dyDescent="0.2">
      <c r="A421" s="98" t="s">
        <v>2819</v>
      </c>
      <c r="B421" s="62" t="s">
        <v>236</v>
      </c>
      <c r="C421" s="42" t="s">
        <v>77</v>
      </c>
      <c r="D421" s="43">
        <v>1144.01</v>
      </c>
      <c r="E421" s="43">
        <v>1110.7</v>
      </c>
      <c r="F421" s="43">
        <v>1074.45</v>
      </c>
      <c r="G421" s="43">
        <v>1062.44</v>
      </c>
      <c r="H421" s="43">
        <v>1106.68</v>
      </c>
      <c r="I421" s="43">
        <v>1158.5</v>
      </c>
      <c r="J421" s="43">
        <v>1528.55</v>
      </c>
      <c r="K421" s="43">
        <v>1718.29</v>
      </c>
      <c r="L421" s="43">
        <v>1828.68</v>
      </c>
      <c r="M421" s="43">
        <v>1839.38</v>
      </c>
      <c r="N421" s="43">
        <v>1853.13</v>
      </c>
      <c r="O421" s="43">
        <v>1874.19</v>
      </c>
      <c r="P421" s="43">
        <v>1858.48</v>
      </c>
      <c r="Q421" s="43">
        <v>1864.36</v>
      </c>
      <c r="R421" s="43">
        <v>1859.45</v>
      </c>
      <c r="S421" s="43">
        <v>1832.26</v>
      </c>
      <c r="T421" s="43">
        <v>1833.09</v>
      </c>
      <c r="U421" s="43">
        <v>1839.65</v>
      </c>
      <c r="V421" s="43">
        <v>1835.61</v>
      </c>
      <c r="W421" s="43">
        <v>1849.47</v>
      </c>
      <c r="X421" s="43">
        <v>1806.57</v>
      </c>
      <c r="Y421" s="43">
        <v>1726.1</v>
      </c>
      <c r="Z421" s="43">
        <v>1543.79</v>
      </c>
      <c r="AA421" s="43">
        <v>1167.17</v>
      </c>
    </row>
    <row r="422" spans="1:27" ht="12.75" hidden="1" customHeight="1" outlineLevel="1" x14ac:dyDescent="0.2">
      <c r="A422" s="98" t="s">
        <v>2820</v>
      </c>
      <c r="B422" s="62" t="s">
        <v>88</v>
      </c>
      <c r="C422" s="42" t="s">
        <v>77</v>
      </c>
      <c r="D422" s="43">
        <f>$D$327</f>
        <v>217.03</v>
      </c>
      <c r="E422" s="43">
        <f t="shared" ref="E422:AA422" si="244">$D$327</f>
        <v>217.03</v>
      </c>
      <c r="F422" s="43">
        <f t="shared" si="244"/>
        <v>217.03</v>
      </c>
      <c r="G422" s="43">
        <f t="shared" si="244"/>
        <v>217.03</v>
      </c>
      <c r="H422" s="43">
        <f t="shared" si="244"/>
        <v>217.03</v>
      </c>
      <c r="I422" s="43">
        <f t="shared" si="244"/>
        <v>217.03</v>
      </c>
      <c r="J422" s="43">
        <f t="shared" si="244"/>
        <v>217.03</v>
      </c>
      <c r="K422" s="43">
        <f t="shared" si="244"/>
        <v>217.03</v>
      </c>
      <c r="L422" s="43">
        <f t="shared" si="244"/>
        <v>217.03</v>
      </c>
      <c r="M422" s="43">
        <f t="shared" si="244"/>
        <v>217.03</v>
      </c>
      <c r="N422" s="43">
        <f t="shared" si="244"/>
        <v>217.03</v>
      </c>
      <c r="O422" s="43">
        <f t="shared" si="244"/>
        <v>217.03</v>
      </c>
      <c r="P422" s="43">
        <f t="shared" si="244"/>
        <v>217.03</v>
      </c>
      <c r="Q422" s="43">
        <f t="shared" si="244"/>
        <v>217.03</v>
      </c>
      <c r="R422" s="43">
        <f t="shared" si="244"/>
        <v>217.03</v>
      </c>
      <c r="S422" s="43">
        <f t="shared" si="244"/>
        <v>217.03</v>
      </c>
      <c r="T422" s="43">
        <f t="shared" si="244"/>
        <v>217.03</v>
      </c>
      <c r="U422" s="43">
        <f t="shared" si="244"/>
        <v>217.03</v>
      </c>
      <c r="V422" s="43">
        <f t="shared" si="244"/>
        <v>217.03</v>
      </c>
      <c r="W422" s="43">
        <f t="shared" si="244"/>
        <v>217.03</v>
      </c>
      <c r="X422" s="43">
        <f t="shared" si="244"/>
        <v>217.03</v>
      </c>
      <c r="Y422" s="43">
        <f t="shared" si="244"/>
        <v>217.03</v>
      </c>
      <c r="Z422" s="43">
        <f t="shared" si="244"/>
        <v>217.03</v>
      </c>
      <c r="AA422" s="43">
        <f t="shared" si="244"/>
        <v>217.03</v>
      </c>
    </row>
    <row r="423" spans="1:27" ht="12.75" hidden="1" customHeight="1" outlineLevel="1" x14ac:dyDescent="0.2">
      <c r="A423" s="98" t="s">
        <v>2821</v>
      </c>
      <c r="B423" s="62" t="s">
        <v>81</v>
      </c>
      <c r="C423" s="42" t="s">
        <v>77</v>
      </c>
      <c r="D423" s="43">
        <v>6.71</v>
      </c>
      <c r="E423" s="43">
        <v>6.71</v>
      </c>
      <c r="F423" s="43">
        <v>6.71</v>
      </c>
      <c r="G423" s="43">
        <v>6.71</v>
      </c>
      <c r="H423" s="43">
        <v>6.71</v>
      </c>
      <c r="I423" s="43">
        <v>6.71</v>
      </c>
      <c r="J423" s="43">
        <v>6.71</v>
      </c>
      <c r="K423" s="43">
        <v>6.71</v>
      </c>
      <c r="L423" s="43">
        <v>6.71</v>
      </c>
      <c r="M423" s="43">
        <v>6.71</v>
      </c>
      <c r="N423" s="43">
        <v>6.71</v>
      </c>
      <c r="O423" s="43">
        <v>6.71</v>
      </c>
      <c r="P423" s="43">
        <v>6.71</v>
      </c>
      <c r="Q423" s="43">
        <v>6.71</v>
      </c>
      <c r="R423" s="43">
        <v>6.71</v>
      </c>
      <c r="S423" s="43">
        <v>6.71</v>
      </c>
      <c r="T423" s="43">
        <v>6.71</v>
      </c>
      <c r="U423" s="43">
        <v>6.71</v>
      </c>
      <c r="V423" s="43">
        <v>6.71</v>
      </c>
      <c r="W423" s="43">
        <v>6.71</v>
      </c>
      <c r="X423" s="43">
        <v>6.71</v>
      </c>
      <c r="Y423" s="43">
        <v>6.71</v>
      </c>
      <c r="Z423" s="43">
        <v>6.71</v>
      </c>
      <c r="AA423" s="43">
        <v>6.71</v>
      </c>
    </row>
    <row r="424" spans="1:27" ht="12.75" hidden="1" customHeight="1" outlineLevel="1" x14ac:dyDescent="0.2">
      <c r="A424" s="98" t="s">
        <v>2822</v>
      </c>
      <c r="B424" s="62" t="s">
        <v>79</v>
      </c>
      <c r="C424" s="42" t="s">
        <v>77</v>
      </c>
      <c r="D424" s="43">
        <f>$D$11</f>
        <v>110.23</v>
      </c>
      <c r="E424" s="43">
        <f t="shared" ref="E424:AA424" si="245">$D$11</f>
        <v>110.23</v>
      </c>
      <c r="F424" s="43">
        <f t="shared" si="245"/>
        <v>110.23</v>
      </c>
      <c r="G424" s="43">
        <f t="shared" si="245"/>
        <v>110.23</v>
      </c>
      <c r="H424" s="43">
        <f t="shared" si="245"/>
        <v>110.23</v>
      </c>
      <c r="I424" s="43">
        <f t="shared" si="245"/>
        <v>110.23</v>
      </c>
      <c r="J424" s="43">
        <f t="shared" si="245"/>
        <v>110.23</v>
      </c>
      <c r="K424" s="43">
        <f t="shared" si="245"/>
        <v>110.23</v>
      </c>
      <c r="L424" s="43">
        <f t="shared" si="245"/>
        <v>110.23</v>
      </c>
      <c r="M424" s="43">
        <f t="shared" si="245"/>
        <v>110.23</v>
      </c>
      <c r="N424" s="43">
        <f t="shared" si="245"/>
        <v>110.23</v>
      </c>
      <c r="O424" s="43">
        <f t="shared" si="245"/>
        <v>110.23</v>
      </c>
      <c r="P424" s="43">
        <f t="shared" si="245"/>
        <v>110.23</v>
      </c>
      <c r="Q424" s="43">
        <f t="shared" si="245"/>
        <v>110.23</v>
      </c>
      <c r="R424" s="43">
        <f t="shared" si="245"/>
        <v>110.23</v>
      </c>
      <c r="S424" s="43">
        <f t="shared" si="245"/>
        <v>110.23</v>
      </c>
      <c r="T424" s="43">
        <f t="shared" si="245"/>
        <v>110.23</v>
      </c>
      <c r="U424" s="43">
        <f t="shared" si="245"/>
        <v>110.23</v>
      </c>
      <c r="V424" s="43">
        <f t="shared" si="245"/>
        <v>110.23</v>
      </c>
      <c r="W424" s="43">
        <f t="shared" si="245"/>
        <v>110.23</v>
      </c>
      <c r="X424" s="43">
        <f t="shared" si="245"/>
        <v>110.23</v>
      </c>
      <c r="Y424" s="43">
        <f t="shared" si="245"/>
        <v>110.23</v>
      </c>
      <c r="Z424" s="43">
        <f t="shared" si="245"/>
        <v>110.23</v>
      </c>
      <c r="AA424" s="43">
        <f t="shared" si="245"/>
        <v>110.23</v>
      </c>
    </row>
    <row r="425" spans="1:27" ht="12.75" customHeight="1" collapsed="1" x14ac:dyDescent="0.2">
      <c r="A425" s="97" t="s">
        <v>2823</v>
      </c>
      <c r="B425" s="27" t="str">
        <f>"21"&amp;"."&amp;$B$801&amp;"."&amp;$B$802</f>
        <v>21.01.2023</v>
      </c>
      <c r="C425" s="89" t="s">
        <v>74</v>
      </c>
      <c r="D425" s="90">
        <f>ROUND(((D426+D427+D429+D428)/1000),5)</f>
        <v>1.5720000000000001</v>
      </c>
      <c r="E425" s="90">
        <f>ROUND(((E426+E427+E429+E428)/1000),5)</f>
        <v>1.5124299999999999</v>
      </c>
      <c r="F425" s="90">
        <f>ROUND(((F426+F427+F429+F428)/1000),5)</f>
        <v>1.4594499999999999</v>
      </c>
      <c r="G425" s="90">
        <f t="shared" ref="G425:AA425" si="246">ROUND(((G426+G427+G429+G428)/1000),5)</f>
        <v>1.4432700000000001</v>
      </c>
      <c r="H425" s="90">
        <f t="shared" si="246"/>
        <v>1.4613700000000001</v>
      </c>
      <c r="I425" s="90">
        <f t="shared" si="246"/>
        <v>1.4911099999999999</v>
      </c>
      <c r="J425" s="90">
        <f t="shared" si="246"/>
        <v>1.5485100000000001</v>
      </c>
      <c r="K425" s="90">
        <f t="shared" si="246"/>
        <v>1.8547400000000001</v>
      </c>
      <c r="L425" s="90">
        <f t="shared" si="246"/>
        <v>2.0066099999999998</v>
      </c>
      <c r="M425" s="90">
        <f t="shared" si="246"/>
        <v>2.0813600000000001</v>
      </c>
      <c r="N425" s="90">
        <f t="shared" si="246"/>
        <v>2.1314500000000001</v>
      </c>
      <c r="O425" s="90">
        <f t="shared" si="246"/>
        <v>2.1473900000000001</v>
      </c>
      <c r="P425" s="90">
        <f t="shared" si="246"/>
        <v>2.1382699999999999</v>
      </c>
      <c r="Q425" s="90">
        <f t="shared" si="246"/>
        <v>2.1398700000000002</v>
      </c>
      <c r="R425" s="90">
        <f t="shared" si="246"/>
        <v>2.0971799999999998</v>
      </c>
      <c r="S425" s="90">
        <f t="shared" si="246"/>
        <v>2.1034700000000002</v>
      </c>
      <c r="T425" s="90">
        <f t="shared" si="246"/>
        <v>2.1194899999999999</v>
      </c>
      <c r="U425" s="90">
        <f t="shared" si="246"/>
        <v>2.1476000000000002</v>
      </c>
      <c r="V425" s="90">
        <f t="shared" si="246"/>
        <v>2.1441400000000002</v>
      </c>
      <c r="W425" s="90">
        <f t="shared" si="246"/>
        <v>2.1214400000000002</v>
      </c>
      <c r="X425" s="90">
        <f t="shared" si="246"/>
        <v>2.12819</v>
      </c>
      <c r="Y425" s="90">
        <f t="shared" si="246"/>
        <v>2.0392199999999998</v>
      </c>
      <c r="Z425" s="90">
        <f t="shared" si="246"/>
        <v>1.8952599999999999</v>
      </c>
      <c r="AA425" s="90">
        <f t="shared" si="246"/>
        <v>1.52396</v>
      </c>
    </row>
    <row r="426" spans="1:27" ht="12.75" hidden="1" customHeight="1" outlineLevel="1" x14ac:dyDescent="0.2">
      <c r="A426" s="98" t="s">
        <v>2824</v>
      </c>
      <c r="B426" s="62" t="s">
        <v>236</v>
      </c>
      <c r="C426" s="42" t="s">
        <v>77</v>
      </c>
      <c r="D426" s="43">
        <v>1238.03</v>
      </c>
      <c r="E426" s="43">
        <v>1178.46</v>
      </c>
      <c r="F426" s="43">
        <v>1125.48</v>
      </c>
      <c r="G426" s="43">
        <v>1109.3</v>
      </c>
      <c r="H426" s="43">
        <v>1127.4000000000001</v>
      </c>
      <c r="I426" s="43">
        <v>1157.1400000000001</v>
      </c>
      <c r="J426" s="43">
        <v>1214.54</v>
      </c>
      <c r="K426" s="43">
        <v>1520.77</v>
      </c>
      <c r="L426" s="43">
        <v>1672.64</v>
      </c>
      <c r="M426" s="43">
        <v>1747.39</v>
      </c>
      <c r="N426" s="43">
        <v>1797.48</v>
      </c>
      <c r="O426" s="43">
        <v>1813.42</v>
      </c>
      <c r="P426" s="43">
        <v>1804.3</v>
      </c>
      <c r="Q426" s="43">
        <v>1805.9</v>
      </c>
      <c r="R426" s="43">
        <v>1763.21</v>
      </c>
      <c r="S426" s="43">
        <v>1769.5</v>
      </c>
      <c r="T426" s="43">
        <v>1785.52</v>
      </c>
      <c r="U426" s="43">
        <v>1813.63</v>
      </c>
      <c r="V426" s="43">
        <v>1810.17</v>
      </c>
      <c r="W426" s="43">
        <v>1787.47</v>
      </c>
      <c r="X426" s="43">
        <v>1794.22</v>
      </c>
      <c r="Y426" s="43">
        <v>1705.25</v>
      </c>
      <c r="Z426" s="43">
        <v>1561.29</v>
      </c>
      <c r="AA426" s="43">
        <v>1189.99</v>
      </c>
    </row>
    <row r="427" spans="1:27" ht="12.75" hidden="1" customHeight="1" outlineLevel="1" x14ac:dyDescent="0.2">
      <c r="A427" s="98" t="s">
        <v>2825</v>
      </c>
      <c r="B427" s="62" t="s">
        <v>88</v>
      </c>
      <c r="C427" s="42" t="s">
        <v>77</v>
      </c>
      <c r="D427" s="43">
        <f>$D$327</f>
        <v>217.03</v>
      </c>
      <c r="E427" s="43">
        <f t="shared" ref="E427:AA427" si="247">$D$327</f>
        <v>217.03</v>
      </c>
      <c r="F427" s="43">
        <f t="shared" si="247"/>
        <v>217.03</v>
      </c>
      <c r="G427" s="43">
        <f t="shared" si="247"/>
        <v>217.03</v>
      </c>
      <c r="H427" s="43">
        <f t="shared" si="247"/>
        <v>217.03</v>
      </c>
      <c r="I427" s="43">
        <f t="shared" si="247"/>
        <v>217.03</v>
      </c>
      <c r="J427" s="43">
        <f t="shared" si="247"/>
        <v>217.03</v>
      </c>
      <c r="K427" s="43">
        <f t="shared" si="247"/>
        <v>217.03</v>
      </c>
      <c r="L427" s="43">
        <f t="shared" si="247"/>
        <v>217.03</v>
      </c>
      <c r="M427" s="43">
        <f t="shared" si="247"/>
        <v>217.03</v>
      </c>
      <c r="N427" s="43">
        <f t="shared" si="247"/>
        <v>217.03</v>
      </c>
      <c r="O427" s="43">
        <f t="shared" si="247"/>
        <v>217.03</v>
      </c>
      <c r="P427" s="43">
        <f t="shared" si="247"/>
        <v>217.03</v>
      </c>
      <c r="Q427" s="43">
        <f t="shared" si="247"/>
        <v>217.03</v>
      </c>
      <c r="R427" s="43">
        <f t="shared" si="247"/>
        <v>217.03</v>
      </c>
      <c r="S427" s="43">
        <f t="shared" si="247"/>
        <v>217.03</v>
      </c>
      <c r="T427" s="43">
        <f t="shared" si="247"/>
        <v>217.03</v>
      </c>
      <c r="U427" s="43">
        <f t="shared" si="247"/>
        <v>217.03</v>
      </c>
      <c r="V427" s="43">
        <f t="shared" si="247"/>
        <v>217.03</v>
      </c>
      <c r="W427" s="43">
        <f t="shared" si="247"/>
        <v>217.03</v>
      </c>
      <c r="X427" s="43">
        <f t="shared" si="247"/>
        <v>217.03</v>
      </c>
      <c r="Y427" s="43">
        <f t="shared" si="247"/>
        <v>217.03</v>
      </c>
      <c r="Z427" s="43">
        <f t="shared" si="247"/>
        <v>217.03</v>
      </c>
      <c r="AA427" s="43">
        <f t="shared" si="247"/>
        <v>217.03</v>
      </c>
    </row>
    <row r="428" spans="1:27" ht="12.75" hidden="1" customHeight="1" outlineLevel="1" x14ac:dyDescent="0.2">
      <c r="A428" s="98" t="s">
        <v>2826</v>
      </c>
      <c r="B428" s="62" t="s">
        <v>81</v>
      </c>
      <c r="C428" s="42" t="s">
        <v>77</v>
      </c>
      <c r="D428" s="43">
        <v>6.71</v>
      </c>
      <c r="E428" s="43">
        <v>6.71</v>
      </c>
      <c r="F428" s="43">
        <v>6.71</v>
      </c>
      <c r="G428" s="43">
        <v>6.71</v>
      </c>
      <c r="H428" s="43">
        <v>6.71</v>
      </c>
      <c r="I428" s="43">
        <v>6.71</v>
      </c>
      <c r="J428" s="43">
        <v>6.71</v>
      </c>
      <c r="K428" s="43">
        <v>6.71</v>
      </c>
      <c r="L428" s="43">
        <v>6.71</v>
      </c>
      <c r="M428" s="43">
        <v>6.71</v>
      </c>
      <c r="N428" s="43">
        <v>6.71</v>
      </c>
      <c r="O428" s="43">
        <v>6.71</v>
      </c>
      <c r="P428" s="43">
        <v>6.71</v>
      </c>
      <c r="Q428" s="43">
        <v>6.71</v>
      </c>
      <c r="R428" s="43">
        <v>6.71</v>
      </c>
      <c r="S428" s="43">
        <v>6.71</v>
      </c>
      <c r="T428" s="43">
        <v>6.71</v>
      </c>
      <c r="U428" s="43">
        <v>6.71</v>
      </c>
      <c r="V428" s="43">
        <v>6.71</v>
      </c>
      <c r="W428" s="43">
        <v>6.71</v>
      </c>
      <c r="X428" s="43">
        <v>6.71</v>
      </c>
      <c r="Y428" s="43">
        <v>6.71</v>
      </c>
      <c r="Z428" s="43">
        <v>6.71</v>
      </c>
      <c r="AA428" s="43">
        <v>6.71</v>
      </c>
    </row>
    <row r="429" spans="1:27" ht="12.75" hidden="1" customHeight="1" outlineLevel="1" x14ac:dyDescent="0.2">
      <c r="A429" s="98" t="s">
        <v>2827</v>
      </c>
      <c r="B429" s="62" t="s">
        <v>79</v>
      </c>
      <c r="C429" s="42" t="s">
        <v>77</v>
      </c>
      <c r="D429" s="43">
        <f>$D$11</f>
        <v>110.23</v>
      </c>
      <c r="E429" s="43">
        <f t="shared" ref="E429:AA429" si="248">$D$11</f>
        <v>110.23</v>
      </c>
      <c r="F429" s="43">
        <f t="shared" si="248"/>
        <v>110.23</v>
      </c>
      <c r="G429" s="43">
        <f t="shared" si="248"/>
        <v>110.23</v>
      </c>
      <c r="H429" s="43">
        <f t="shared" si="248"/>
        <v>110.23</v>
      </c>
      <c r="I429" s="43">
        <f t="shared" si="248"/>
        <v>110.23</v>
      </c>
      <c r="J429" s="43">
        <f t="shared" si="248"/>
        <v>110.23</v>
      </c>
      <c r="K429" s="43">
        <f t="shared" si="248"/>
        <v>110.23</v>
      </c>
      <c r="L429" s="43">
        <f t="shared" si="248"/>
        <v>110.23</v>
      </c>
      <c r="M429" s="43">
        <f t="shared" si="248"/>
        <v>110.23</v>
      </c>
      <c r="N429" s="43">
        <f t="shared" si="248"/>
        <v>110.23</v>
      </c>
      <c r="O429" s="43">
        <f t="shared" si="248"/>
        <v>110.23</v>
      </c>
      <c r="P429" s="43">
        <f t="shared" si="248"/>
        <v>110.23</v>
      </c>
      <c r="Q429" s="43">
        <f t="shared" si="248"/>
        <v>110.23</v>
      </c>
      <c r="R429" s="43">
        <f t="shared" si="248"/>
        <v>110.23</v>
      </c>
      <c r="S429" s="43">
        <f t="shared" si="248"/>
        <v>110.23</v>
      </c>
      <c r="T429" s="43">
        <f t="shared" si="248"/>
        <v>110.23</v>
      </c>
      <c r="U429" s="43">
        <f t="shared" si="248"/>
        <v>110.23</v>
      </c>
      <c r="V429" s="43">
        <f t="shared" si="248"/>
        <v>110.23</v>
      </c>
      <c r="W429" s="43">
        <f t="shared" si="248"/>
        <v>110.23</v>
      </c>
      <c r="X429" s="43">
        <f t="shared" si="248"/>
        <v>110.23</v>
      </c>
      <c r="Y429" s="43">
        <f t="shared" si="248"/>
        <v>110.23</v>
      </c>
      <c r="Z429" s="43">
        <f t="shared" si="248"/>
        <v>110.23</v>
      </c>
      <c r="AA429" s="43">
        <f t="shared" si="248"/>
        <v>110.23</v>
      </c>
    </row>
    <row r="430" spans="1:27" ht="12.75" customHeight="1" collapsed="1" x14ac:dyDescent="0.2">
      <c r="A430" s="97" t="s">
        <v>2828</v>
      </c>
      <c r="B430" s="27" t="str">
        <f>"22"&amp;"."&amp;$B$801&amp;"."&amp;$B$802</f>
        <v>22.01.2023</v>
      </c>
      <c r="C430" s="89" t="s">
        <v>74</v>
      </c>
      <c r="D430" s="90">
        <f>ROUND(((D431+D432+D434+D433)/1000),5)</f>
        <v>1.5186200000000001</v>
      </c>
      <c r="E430" s="90">
        <f>ROUND(((E431+E432+E434+E433)/1000),5)</f>
        <v>1.4532700000000001</v>
      </c>
      <c r="F430" s="90">
        <f>ROUND(((F431+F432+F434+F433)/1000),5)</f>
        <v>1.4333899999999999</v>
      </c>
      <c r="G430" s="90">
        <f t="shared" ref="G430:AA430" si="249">ROUND(((G431+G432+G434+G433)/1000),5)</f>
        <v>1.4028799999999999</v>
      </c>
      <c r="H430" s="90">
        <f t="shared" si="249"/>
        <v>1.4366699999999999</v>
      </c>
      <c r="I430" s="90">
        <f t="shared" si="249"/>
        <v>1.4411</v>
      </c>
      <c r="J430" s="90">
        <f t="shared" si="249"/>
        <v>1.4770799999999999</v>
      </c>
      <c r="K430" s="90">
        <f t="shared" si="249"/>
        <v>1.57935</v>
      </c>
      <c r="L430" s="90">
        <f t="shared" si="249"/>
        <v>1.8421799999999999</v>
      </c>
      <c r="M430" s="90">
        <f t="shared" si="249"/>
        <v>2.0067900000000001</v>
      </c>
      <c r="N430" s="90">
        <f t="shared" si="249"/>
        <v>2.0509200000000001</v>
      </c>
      <c r="O430" s="90">
        <f t="shared" si="249"/>
        <v>2.0686300000000002</v>
      </c>
      <c r="P430" s="90">
        <f t="shared" si="249"/>
        <v>2.0670000000000002</v>
      </c>
      <c r="Q430" s="90">
        <f t="shared" si="249"/>
        <v>2.0678399999999999</v>
      </c>
      <c r="R430" s="90">
        <f t="shared" si="249"/>
        <v>2.0425900000000001</v>
      </c>
      <c r="S430" s="90">
        <f t="shared" si="249"/>
        <v>2.0556899999999998</v>
      </c>
      <c r="T430" s="90">
        <f t="shared" si="249"/>
        <v>2.0768300000000002</v>
      </c>
      <c r="U430" s="90">
        <f t="shared" si="249"/>
        <v>2.1113599999999999</v>
      </c>
      <c r="V430" s="90">
        <f t="shared" si="249"/>
        <v>2.1134300000000001</v>
      </c>
      <c r="W430" s="90">
        <f t="shared" si="249"/>
        <v>2.1057100000000002</v>
      </c>
      <c r="X430" s="90">
        <f t="shared" si="249"/>
        <v>2.0983200000000002</v>
      </c>
      <c r="Y430" s="90">
        <f t="shared" si="249"/>
        <v>2.04657</v>
      </c>
      <c r="Z430" s="90">
        <f t="shared" si="249"/>
        <v>1.8470599999999999</v>
      </c>
      <c r="AA430" s="90">
        <f t="shared" si="249"/>
        <v>1.51451</v>
      </c>
    </row>
    <row r="431" spans="1:27" ht="12.75" hidden="1" customHeight="1" outlineLevel="1" x14ac:dyDescent="0.2">
      <c r="A431" s="98" t="s">
        <v>2829</v>
      </c>
      <c r="B431" s="62" t="s">
        <v>236</v>
      </c>
      <c r="C431" s="42" t="s">
        <v>77</v>
      </c>
      <c r="D431" s="43">
        <v>1184.6500000000001</v>
      </c>
      <c r="E431" s="43">
        <v>1119.3</v>
      </c>
      <c r="F431" s="43">
        <v>1099.42</v>
      </c>
      <c r="G431" s="43">
        <v>1068.9100000000001</v>
      </c>
      <c r="H431" s="43">
        <v>1102.7</v>
      </c>
      <c r="I431" s="43">
        <v>1107.1300000000001</v>
      </c>
      <c r="J431" s="43">
        <v>1143.1099999999999</v>
      </c>
      <c r="K431" s="43">
        <v>1245.3800000000001</v>
      </c>
      <c r="L431" s="43">
        <v>1508.21</v>
      </c>
      <c r="M431" s="43">
        <v>1672.82</v>
      </c>
      <c r="N431" s="43">
        <v>1716.95</v>
      </c>
      <c r="O431" s="43">
        <v>1734.66</v>
      </c>
      <c r="P431" s="43">
        <v>1733.03</v>
      </c>
      <c r="Q431" s="43">
        <v>1733.87</v>
      </c>
      <c r="R431" s="43">
        <v>1708.62</v>
      </c>
      <c r="S431" s="43">
        <v>1721.72</v>
      </c>
      <c r="T431" s="43">
        <v>1742.86</v>
      </c>
      <c r="U431" s="43">
        <v>1777.39</v>
      </c>
      <c r="V431" s="43">
        <v>1779.46</v>
      </c>
      <c r="W431" s="43">
        <v>1771.74</v>
      </c>
      <c r="X431" s="43">
        <v>1764.35</v>
      </c>
      <c r="Y431" s="43">
        <v>1712.6</v>
      </c>
      <c r="Z431" s="43">
        <v>1513.09</v>
      </c>
      <c r="AA431" s="43">
        <v>1180.54</v>
      </c>
    </row>
    <row r="432" spans="1:27" ht="12.75" hidden="1" customHeight="1" outlineLevel="1" x14ac:dyDescent="0.2">
      <c r="A432" s="98" t="s">
        <v>2830</v>
      </c>
      <c r="B432" s="62" t="s">
        <v>88</v>
      </c>
      <c r="C432" s="42" t="s">
        <v>77</v>
      </c>
      <c r="D432" s="43">
        <f>$D$327</f>
        <v>217.03</v>
      </c>
      <c r="E432" s="43">
        <f t="shared" ref="E432:AA432" si="250">$D$327</f>
        <v>217.03</v>
      </c>
      <c r="F432" s="43">
        <f t="shared" si="250"/>
        <v>217.03</v>
      </c>
      <c r="G432" s="43">
        <f t="shared" si="250"/>
        <v>217.03</v>
      </c>
      <c r="H432" s="43">
        <f t="shared" si="250"/>
        <v>217.03</v>
      </c>
      <c r="I432" s="43">
        <f t="shared" si="250"/>
        <v>217.03</v>
      </c>
      <c r="J432" s="43">
        <f t="shared" si="250"/>
        <v>217.03</v>
      </c>
      <c r="K432" s="43">
        <f t="shared" si="250"/>
        <v>217.03</v>
      </c>
      <c r="L432" s="43">
        <f t="shared" si="250"/>
        <v>217.03</v>
      </c>
      <c r="M432" s="43">
        <f t="shared" si="250"/>
        <v>217.03</v>
      </c>
      <c r="N432" s="43">
        <f t="shared" si="250"/>
        <v>217.03</v>
      </c>
      <c r="O432" s="43">
        <f t="shared" si="250"/>
        <v>217.03</v>
      </c>
      <c r="P432" s="43">
        <f t="shared" si="250"/>
        <v>217.03</v>
      </c>
      <c r="Q432" s="43">
        <f t="shared" si="250"/>
        <v>217.03</v>
      </c>
      <c r="R432" s="43">
        <f t="shared" si="250"/>
        <v>217.03</v>
      </c>
      <c r="S432" s="43">
        <f t="shared" si="250"/>
        <v>217.03</v>
      </c>
      <c r="T432" s="43">
        <f t="shared" si="250"/>
        <v>217.03</v>
      </c>
      <c r="U432" s="43">
        <f t="shared" si="250"/>
        <v>217.03</v>
      </c>
      <c r="V432" s="43">
        <f t="shared" si="250"/>
        <v>217.03</v>
      </c>
      <c r="W432" s="43">
        <f t="shared" si="250"/>
        <v>217.03</v>
      </c>
      <c r="X432" s="43">
        <f t="shared" si="250"/>
        <v>217.03</v>
      </c>
      <c r="Y432" s="43">
        <f t="shared" si="250"/>
        <v>217.03</v>
      </c>
      <c r="Z432" s="43">
        <f t="shared" si="250"/>
        <v>217.03</v>
      </c>
      <c r="AA432" s="43">
        <f t="shared" si="250"/>
        <v>217.03</v>
      </c>
    </row>
    <row r="433" spans="1:27" ht="12.75" hidden="1" customHeight="1" outlineLevel="1" x14ac:dyDescent="0.2">
      <c r="A433" s="98" t="s">
        <v>2831</v>
      </c>
      <c r="B433" s="62" t="s">
        <v>81</v>
      </c>
      <c r="C433" s="42" t="s">
        <v>77</v>
      </c>
      <c r="D433" s="43">
        <v>6.71</v>
      </c>
      <c r="E433" s="43">
        <v>6.71</v>
      </c>
      <c r="F433" s="43">
        <v>6.71</v>
      </c>
      <c r="G433" s="43">
        <v>6.71</v>
      </c>
      <c r="H433" s="43">
        <v>6.71</v>
      </c>
      <c r="I433" s="43">
        <v>6.71</v>
      </c>
      <c r="J433" s="43">
        <v>6.71</v>
      </c>
      <c r="K433" s="43">
        <v>6.71</v>
      </c>
      <c r="L433" s="43">
        <v>6.71</v>
      </c>
      <c r="M433" s="43">
        <v>6.71</v>
      </c>
      <c r="N433" s="43">
        <v>6.71</v>
      </c>
      <c r="O433" s="43">
        <v>6.71</v>
      </c>
      <c r="P433" s="43">
        <v>6.71</v>
      </c>
      <c r="Q433" s="43">
        <v>6.71</v>
      </c>
      <c r="R433" s="43">
        <v>6.71</v>
      </c>
      <c r="S433" s="43">
        <v>6.71</v>
      </c>
      <c r="T433" s="43">
        <v>6.71</v>
      </c>
      <c r="U433" s="43">
        <v>6.71</v>
      </c>
      <c r="V433" s="43">
        <v>6.71</v>
      </c>
      <c r="W433" s="43">
        <v>6.71</v>
      </c>
      <c r="X433" s="43">
        <v>6.71</v>
      </c>
      <c r="Y433" s="43">
        <v>6.71</v>
      </c>
      <c r="Z433" s="43">
        <v>6.71</v>
      </c>
      <c r="AA433" s="43">
        <v>6.71</v>
      </c>
    </row>
    <row r="434" spans="1:27" ht="12.75" hidden="1" customHeight="1" outlineLevel="1" x14ac:dyDescent="0.2">
      <c r="A434" s="98" t="s">
        <v>2832</v>
      </c>
      <c r="B434" s="62" t="s">
        <v>79</v>
      </c>
      <c r="C434" s="42" t="s">
        <v>77</v>
      </c>
      <c r="D434" s="43">
        <f>$D$11</f>
        <v>110.23</v>
      </c>
      <c r="E434" s="43">
        <f t="shared" ref="E434:AA434" si="251">$D$11</f>
        <v>110.23</v>
      </c>
      <c r="F434" s="43">
        <f t="shared" si="251"/>
        <v>110.23</v>
      </c>
      <c r="G434" s="43">
        <f t="shared" si="251"/>
        <v>110.23</v>
      </c>
      <c r="H434" s="43">
        <f t="shared" si="251"/>
        <v>110.23</v>
      </c>
      <c r="I434" s="43">
        <f t="shared" si="251"/>
        <v>110.23</v>
      </c>
      <c r="J434" s="43">
        <f t="shared" si="251"/>
        <v>110.23</v>
      </c>
      <c r="K434" s="43">
        <f t="shared" si="251"/>
        <v>110.23</v>
      </c>
      <c r="L434" s="43">
        <f t="shared" si="251"/>
        <v>110.23</v>
      </c>
      <c r="M434" s="43">
        <f t="shared" si="251"/>
        <v>110.23</v>
      </c>
      <c r="N434" s="43">
        <f t="shared" si="251"/>
        <v>110.23</v>
      </c>
      <c r="O434" s="43">
        <f t="shared" si="251"/>
        <v>110.23</v>
      </c>
      <c r="P434" s="43">
        <f t="shared" si="251"/>
        <v>110.23</v>
      </c>
      <c r="Q434" s="43">
        <f t="shared" si="251"/>
        <v>110.23</v>
      </c>
      <c r="R434" s="43">
        <f t="shared" si="251"/>
        <v>110.23</v>
      </c>
      <c r="S434" s="43">
        <f t="shared" si="251"/>
        <v>110.23</v>
      </c>
      <c r="T434" s="43">
        <f t="shared" si="251"/>
        <v>110.23</v>
      </c>
      <c r="U434" s="43">
        <f t="shared" si="251"/>
        <v>110.23</v>
      </c>
      <c r="V434" s="43">
        <f t="shared" si="251"/>
        <v>110.23</v>
      </c>
      <c r="W434" s="43">
        <f t="shared" si="251"/>
        <v>110.23</v>
      </c>
      <c r="X434" s="43">
        <f t="shared" si="251"/>
        <v>110.23</v>
      </c>
      <c r="Y434" s="43">
        <f t="shared" si="251"/>
        <v>110.23</v>
      </c>
      <c r="Z434" s="43">
        <f t="shared" si="251"/>
        <v>110.23</v>
      </c>
      <c r="AA434" s="43">
        <f t="shared" si="251"/>
        <v>110.23</v>
      </c>
    </row>
    <row r="435" spans="1:27" ht="12.75" customHeight="1" collapsed="1" x14ac:dyDescent="0.2">
      <c r="A435" s="97" t="s">
        <v>2833</v>
      </c>
      <c r="B435" s="27" t="str">
        <f>"23"&amp;"."&amp;$B$801&amp;"."&amp;$B$802</f>
        <v>23.01.2023</v>
      </c>
      <c r="C435" s="89" t="s">
        <v>74</v>
      </c>
      <c r="D435" s="90">
        <f>ROUND(((D436+D437+D439+D438)/1000),5)</f>
        <v>1.47437</v>
      </c>
      <c r="E435" s="90">
        <f>ROUND(((E436+E437+E439+E438)/1000),5)</f>
        <v>1.4399200000000001</v>
      </c>
      <c r="F435" s="90">
        <f>ROUND(((F436+F437+F439+F438)/1000),5)</f>
        <v>1.38445</v>
      </c>
      <c r="G435" s="90">
        <f t="shared" ref="G435:AA435" si="252">ROUND(((G436+G437+G439+G438)/1000),5)</f>
        <v>1.37504</v>
      </c>
      <c r="H435" s="90">
        <f t="shared" si="252"/>
        <v>1.41198</v>
      </c>
      <c r="I435" s="90">
        <f t="shared" si="252"/>
        <v>1.4729099999999999</v>
      </c>
      <c r="J435" s="90">
        <f t="shared" si="252"/>
        <v>1.71333</v>
      </c>
      <c r="K435" s="90">
        <f t="shared" si="252"/>
        <v>2.0472800000000002</v>
      </c>
      <c r="L435" s="90">
        <f t="shared" si="252"/>
        <v>2.1940400000000002</v>
      </c>
      <c r="M435" s="90">
        <f t="shared" si="252"/>
        <v>2.2213699999999998</v>
      </c>
      <c r="N435" s="90">
        <f t="shared" si="252"/>
        <v>2.23455</v>
      </c>
      <c r="O435" s="90">
        <f t="shared" si="252"/>
        <v>2.2643200000000001</v>
      </c>
      <c r="P435" s="90">
        <f t="shared" si="252"/>
        <v>2.2450999999999999</v>
      </c>
      <c r="Q435" s="90">
        <f t="shared" si="252"/>
        <v>2.2524999999999999</v>
      </c>
      <c r="R435" s="90">
        <f t="shared" si="252"/>
        <v>2.2472699999999999</v>
      </c>
      <c r="S435" s="90">
        <f t="shared" si="252"/>
        <v>2.2155399999999998</v>
      </c>
      <c r="T435" s="90">
        <f t="shared" si="252"/>
        <v>2.2187800000000002</v>
      </c>
      <c r="U435" s="90">
        <f t="shared" si="252"/>
        <v>2.2307700000000001</v>
      </c>
      <c r="V435" s="90">
        <f t="shared" si="252"/>
        <v>2.2261600000000001</v>
      </c>
      <c r="W435" s="90">
        <f t="shared" si="252"/>
        <v>2.2412999999999998</v>
      </c>
      <c r="X435" s="90">
        <f t="shared" si="252"/>
        <v>2.2098</v>
      </c>
      <c r="Y435" s="90">
        <f t="shared" si="252"/>
        <v>2.06243</v>
      </c>
      <c r="Z435" s="90">
        <f t="shared" si="252"/>
        <v>1.84</v>
      </c>
      <c r="AA435" s="90">
        <f t="shared" si="252"/>
        <v>1.4742200000000001</v>
      </c>
    </row>
    <row r="436" spans="1:27" ht="12.75" hidden="1" customHeight="1" outlineLevel="1" x14ac:dyDescent="0.2">
      <c r="A436" s="98" t="s">
        <v>2834</v>
      </c>
      <c r="B436" s="62" t="s">
        <v>236</v>
      </c>
      <c r="C436" s="42" t="s">
        <v>77</v>
      </c>
      <c r="D436" s="43">
        <v>1140.4000000000001</v>
      </c>
      <c r="E436" s="43">
        <v>1105.95</v>
      </c>
      <c r="F436" s="43">
        <v>1050.48</v>
      </c>
      <c r="G436" s="43">
        <v>1041.07</v>
      </c>
      <c r="H436" s="43">
        <v>1078.01</v>
      </c>
      <c r="I436" s="43">
        <v>1138.94</v>
      </c>
      <c r="J436" s="43">
        <v>1379.36</v>
      </c>
      <c r="K436" s="43">
        <v>1713.31</v>
      </c>
      <c r="L436" s="43">
        <v>1860.07</v>
      </c>
      <c r="M436" s="43">
        <v>1887.4</v>
      </c>
      <c r="N436" s="43">
        <v>1900.58</v>
      </c>
      <c r="O436" s="43">
        <v>1930.35</v>
      </c>
      <c r="P436" s="43">
        <v>1911.13</v>
      </c>
      <c r="Q436" s="43">
        <v>1918.53</v>
      </c>
      <c r="R436" s="43">
        <v>1913.3</v>
      </c>
      <c r="S436" s="43">
        <v>1881.57</v>
      </c>
      <c r="T436" s="43">
        <v>1884.81</v>
      </c>
      <c r="U436" s="43">
        <v>1896.8</v>
      </c>
      <c r="V436" s="43">
        <v>1892.19</v>
      </c>
      <c r="W436" s="43">
        <v>1907.33</v>
      </c>
      <c r="X436" s="43">
        <v>1875.83</v>
      </c>
      <c r="Y436" s="43">
        <v>1728.46</v>
      </c>
      <c r="Z436" s="43">
        <v>1506.03</v>
      </c>
      <c r="AA436" s="43">
        <v>1140.25</v>
      </c>
    </row>
    <row r="437" spans="1:27" ht="12.75" hidden="1" customHeight="1" outlineLevel="1" x14ac:dyDescent="0.2">
      <c r="A437" s="98" t="s">
        <v>2835</v>
      </c>
      <c r="B437" s="62" t="s">
        <v>88</v>
      </c>
      <c r="C437" s="42" t="s">
        <v>77</v>
      </c>
      <c r="D437" s="43">
        <f>$D$327</f>
        <v>217.03</v>
      </c>
      <c r="E437" s="43">
        <f t="shared" ref="E437:AA437" si="253">$D$327</f>
        <v>217.03</v>
      </c>
      <c r="F437" s="43">
        <f t="shared" si="253"/>
        <v>217.03</v>
      </c>
      <c r="G437" s="43">
        <f t="shared" si="253"/>
        <v>217.03</v>
      </c>
      <c r="H437" s="43">
        <f t="shared" si="253"/>
        <v>217.03</v>
      </c>
      <c r="I437" s="43">
        <f t="shared" si="253"/>
        <v>217.03</v>
      </c>
      <c r="J437" s="43">
        <f t="shared" si="253"/>
        <v>217.03</v>
      </c>
      <c r="K437" s="43">
        <f t="shared" si="253"/>
        <v>217.03</v>
      </c>
      <c r="L437" s="43">
        <f t="shared" si="253"/>
        <v>217.03</v>
      </c>
      <c r="M437" s="43">
        <f t="shared" si="253"/>
        <v>217.03</v>
      </c>
      <c r="N437" s="43">
        <f t="shared" si="253"/>
        <v>217.03</v>
      </c>
      <c r="O437" s="43">
        <f t="shared" si="253"/>
        <v>217.03</v>
      </c>
      <c r="P437" s="43">
        <f t="shared" si="253"/>
        <v>217.03</v>
      </c>
      <c r="Q437" s="43">
        <f t="shared" si="253"/>
        <v>217.03</v>
      </c>
      <c r="R437" s="43">
        <f t="shared" si="253"/>
        <v>217.03</v>
      </c>
      <c r="S437" s="43">
        <f t="shared" si="253"/>
        <v>217.03</v>
      </c>
      <c r="T437" s="43">
        <f t="shared" si="253"/>
        <v>217.03</v>
      </c>
      <c r="U437" s="43">
        <f t="shared" si="253"/>
        <v>217.03</v>
      </c>
      <c r="V437" s="43">
        <f t="shared" si="253"/>
        <v>217.03</v>
      </c>
      <c r="W437" s="43">
        <f t="shared" si="253"/>
        <v>217.03</v>
      </c>
      <c r="X437" s="43">
        <f t="shared" si="253"/>
        <v>217.03</v>
      </c>
      <c r="Y437" s="43">
        <f t="shared" si="253"/>
        <v>217.03</v>
      </c>
      <c r="Z437" s="43">
        <f t="shared" si="253"/>
        <v>217.03</v>
      </c>
      <c r="AA437" s="43">
        <f t="shared" si="253"/>
        <v>217.03</v>
      </c>
    </row>
    <row r="438" spans="1:27" ht="12.75" hidden="1" customHeight="1" outlineLevel="1" x14ac:dyDescent="0.2">
      <c r="A438" s="98" t="s">
        <v>2836</v>
      </c>
      <c r="B438" s="62" t="s">
        <v>81</v>
      </c>
      <c r="C438" s="42" t="s">
        <v>77</v>
      </c>
      <c r="D438" s="43">
        <v>6.71</v>
      </c>
      <c r="E438" s="43">
        <v>6.71</v>
      </c>
      <c r="F438" s="43">
        <v>6.71</v>
      </c>
      <c r="G438" s="43">
        <v>6.71</v>
      </c>
      <c r="H438" s="43">
        <v>6.71</v>
      </c>
      <c r="I438" s="43">
        <v>6.71</v>
      </c>
      <c r="J438" s="43">
        <v>6.71</v>
      </c>
      <c r="K438" s="43">
        <v>6.71</v>
      </c>
      <c r="L438" s="43">
        <v>6.71</v>
      </c>
      <c r="M438" s="43">
        <v>6.71</v>
      </c>
      <c r="N438" s="43">
        <v>6.71</v>
      </c>
      <c r="O438" s="43">
        <v>6.71</v>
      </c>
      <c r="P438" s="43">
        <v>6.71</v>
      </c>
      <c r="Q438" s="43">
        <v>6.71</v>
      </c>
      <c r="R438" s="43">
        <v>6.71</v>
      </c>
      <c r="S438" s="43">
        <v>6.71</v>
      </c>
      <c r="T438" s="43">
        <v>6.71</v>
      </c>
      <c r="U438" s="43">
        <v>6.71</v>
      </c>
      <c r="V438" s="43">
        <v>6.71</v>
      </c>
      <c r="W438" s="43">
        <v>6.71</v>
      </c>
      <c r="X438" s="43">
        <v>6.71</v>
      </c>
      <c r="Y438" s="43">
        <v>6.71</v>
      </c>
      <c r="Z438" s="43">
        <v>6.71</v>
      </c>
      <c r="AA438" s="43">
        <v>6.71</v>
      </c>
    </row>
    <row r="439" spans="1:27" ht="12.75" hidden="1" customHeight="1" outlineLevel="1" x14ac:dyDescent="0.2">
      <c r="A439" s="98" t="s">
        <v>2837</v>
      </c>
      <c r="B439" s="62" t="s">
        <v>79</v>
      </c>
      <c r="C439" s="42" t="s">
        <v>77</v>
      </c>
      <c r="D439" s="43">
        <f>$D$11</f>
        <v>110.23</v>
      </c>
      <c r="E439" s="43">
        <f t="shared" ref="E439:AA439" si="254">$D$11</f>
        <v>110.23</v>
      </c>
      <c r="F439" s="43">
        <f t="shared" si="254"/>
        <v>110.23</v>
      </c>
      <c r="G439" s="43">
        <f t="shared" si="254"/>
        <v>110.23</v>
      </c>
      <c r="H439" s="43">
        <f t="shared" si="254"/>
        <v>110.23</v>
      </c>
      <c r="I439" s="43">
        <f t="shared" si="254"/>
        <v>110.23</v>
      </c>
      <c r="J439" s="43">
        <f t="shared" si="254"/>
        <v>110.23</v>
      </c>
      <c r="K439" s="43">
        <f t="shared" si="254"/>
        <v>110.23</v>
      </c>
      <c r="L439" s="43">
        <f t="shared" si="254"/>
        <v>110.23</v>
      </c>
      <c r="M439" s="43">
        <f t="shared" si="254"/>
        <v>110.23</v>
      </c>
      <c r="N439" s="43">
        <f t="shared" si="254"/>
        <v>110.23</v>
      </c>
      <c r="O439" s="43">
        <f t="shared" si="254"/>
        <v>110.23</v>
      </c>
      <c r="P439" s="43">
        <f t="shared" si="254"/>
        <v>110.23</v>
      </c>
      <c r="Q439" s="43">
        <f t="shared" si="254"/>
        <v>110.23</v>
      </c>
      <c r="R439" s="43">
        <f t="shared" si="254"/>
        <v>110.23</v>
      </c>
      <c r="S439" s="43">
        <f t="shared" si="254"/>
        <v>110.23</v>
      </c>
      <c r="T439" s="43">
        <f t="shared" si="254"/>
        <v>110.23</v>
      </c>
      <c r="U439" s="43">
        <f t="shared" si="254"/>
        <v>110.23</v>
      </c>
      <c r="V439" s="43">
        <f t="shared" si="254"/>
        <v>110.23</v>
      </c>
      <c r="W439" s="43">
        <f t="shared" si="254"/>
        <v>110.23</v>
      </c>
      <c r="X439" s="43">
        <f t="shared" si="254"/>
        <v>110.23</v>
      </c>
      <c r="Y439" s="43">
        <f t="shared" si="254"/>
        <v>110.23</v>
      </c>
      <c r="Z439" s="43">
        <f t="shared" si="254"/>
        <v>110.23</v>
      </c>
      <c r="AA439" s="43">
        <f t="shared" si="254"/>
        <v>110.23</v>
      </c>
    </row>
    <row r="440" spans="1:27" ht="12.75" customHeight="1" collapsed="1" x14ac:dyDescent="0.2">
      <c r="A440" s="97" t="s">
        <v>2838</v>
      </c>
      <c r="B440" s="27" t="str">
        <f>"24"&amp;"."&amp;$B$801&amp;"."&amp;$B$802</f>
        <v>24.01.2023</v>
      </c>
      <c r="C440" s="89" t="s">
        <v>74</v>
      </c>
      <c r="D440" s="90">
        <f>ROUND(((D441+D442+D444+D443)/1000),5)</f>
        <v>1.46994</v>
      </c>
      <c r="E440" s="90">
        <f>ROUND(((E441+E442+E444+E443)/1000),5)</f>
        <v>1.41262</v>
      </c>
      <c r="F440" s="90">
        <f>ROUND(((F441+F442+F444+F443)/1000),5)</f>
        <v>1.3950199999999999</v>
      </c>
      <c r="G440" s="90">
        <f t="shared" ref="G440:AA440" si="255">ROUND(((G441+G442+G444+G443)/1000),5)</f>
        <v>1.3955</v>
      </c>
      <c r="H440" s="90">
        <f t="shared" si="255"/>
        <v>1.4432499999999999</v>
      </c>
      <c r="I440" s="90">
        <f t="shared" si="255"/>
        <v>1.51444</v>
      </c>
      <c r="J440" s="90">
        <f t="shared" si="255"/>
        <v>1.87818</v>
      </c>
      <c r="K440" s="90">
        <f t="shared" si="255"/>
        <v>2.0780599999999998</v>
      </c>
      <c r="L440" s="90">
        <f t="shared" si="255"/>
        <v>2.1905199999999998</v>
      </c>
      <c r="M440" s="90">
        <f t="shared" si="255"/>
        <v>2.2074099999999999</v>
      </c>
      <c r="N440" s="90">
        <f t="shared" si="255"/>
        <v>2.2198600000000002</v>
      </c>
      <c r="O440" s="90">
        <f t="shared" si="255"/>
        <v>2.2412000000000001</v>
      </c>
      <c r="P440" s="90">
        <f t="shared" si="255"/>
        <v>2.23014</v>
      </c>
      <c r="Q440" s="90">
        <f t="shared" si="255"/>
        <v>2.2353299999999998</v>
      </c>
      <c r="R440" s="90">
        <f t="shared" si="255"/>
        <v>2.2341000000000002</v>
      </c>
      <c r="S440" s="90">
        <f t="shared" si="255"/>
        <v>2.2063100000000002</v>
      </c>
      <c r="T440" s="90">
        <f t="shared" si="255"/>
        <v>2.2061099999999998</v>
      </c>
      <c r="U440" s="90">
        <f t="shared" si="255"/>
        <v>2.2168100000000002</v>
      </c>
      <c r="V440" s="90">
        <f t="shared" si="255"/>
        <v>2.2147600000000001</v>
      </c>
      <c r="W440" s="90">
        <f t="shared" si="255"/>
        <v>2.2274099999999999</v>
      </c>
      <c r="X440" s="90">
        <f t="shared" si="255"/>
        <v>2.1817700000000002</v>
      </c>
      <c r="Y440" s="90">
        <f t="shared" si="255"/>
        <v>2.1090300000000002</v>
      </c>
      <c r="Z440" s="90">
        <f t="shared" si="255"/>
        <v>1.95414</v>
      </c>
      <c r="AA440" s="90">
        <f t="shared" si="255"/>
        <v>1.5176799999999999</v>
      </c>
    </row>
    <row r="441" spans="1:27" ht="12.75" hidden="1" customHeight="1" outlineLevel="1" x14ac:dyDescent="0.2">
      <c r="A441" s="98" t="s">
        <v>2839</v>
      </c>
      <c r="B441" s="62" t="s">
        <v>236</v>
      </c>
      <c r="C441" s="42" t="s">
        <v>77</v>
      </c>
      <c r="D441" s="43">
        <v>1135.97</v>
      </c>
      <c r="E441" s="43">
        <v>1078.6500000000001</v>
      </c>
      <c r="F441" s="43">
        <v>1061.05</v>
      </c>
      <c r="G441" s="43">
        <v>1061.53</v>
      </c>
      <c r="H441" s="43">
        <v>1109.28</v>
      </c>
      <c r="I441" s="43">
        <v>1180.47</v>
      </c>
      <c r="J441" s="43">
        <v>1544.21</v>
      </c>
      <c r="K441" s="43">
        <v>1744.09</v>
      </c>
      <c r="L441" s="43">
        <v>1856.55</v>
      </c>
      <c r="M441" s="43">
        <v>1873.44</v>
      </c>
      <c r="N441" s="43">
        <v>1885.89</v>
      </c>
      <c r="O441" s="43">
        <v>1907.23</v>
      </c>
      <c r="P441" s="43">
        <v>1896.17</v>
      </c>
      <c r="Q441" s="43">
        <v>1901.36</v>
      </c>
      <c r="R441" s="43">
        <v>1900.13</v>
      </c>
      <c r="S441" s="43">
        <v>1872.34</v>
      </c>
      <c r="T441" s="43">
        <v>1872.14</v>
      </c>
      <c r="U441" s="43">
        <v>1882.84</v>
      </c>
      <c r="V441" s="43">
        <v>1880.79</v>
      </c>
      <c r="W441" s="43">
        <v>1893.44</v>
      </c>
      <c r="X441" s="43">
        <v>1847.8</v>
      </c>
      <c r="Y441" s="43">
        <v>1775.06</v>
      </c>
      <c r="Z441" s="43">
        <v>1620.17</v>
      </c>
      <c r="AA441" s="43">
        <v>1183.71</v>
      </c>
    </row>
    <row r="442" spans="1:27" ht="12.75" hidden="1" customHeight="1" outlineLevel="1" x14ac:dyDescent="0.2">
      <c r="A442" s="98" t="s">
        <v>2840</v>
      </c>
      <c r="B442" s="62" t="s">
        <v>88</v>
      </c>
      <c r="C442" s="42" t="s">
        <v>77</v>
      </c>
      <c r="D442" s="43">
        <f>$D$327</f>
        <v>217.03</v>
      </c>
      <c r="E442" s="43">
        <f t="shared" ref="E442:AA442" si="256">$D$327</f>
        <v>217.03</v>
      </c>
      <c r="F442" s="43">
        <f t="shared" si="256"/>
        <v>217.03</v>
      </c>
      <c r="G442" s="43">
        <f t="shared" si="256"/>
        <v>217.03</v>
      </c>
      <c r="H442" s="43">
        <f t="shared" si="256"/>
        <v>217.03</v>
      </c>
      <c r="I442" s="43">
        <f t="shared" si="256"/>
        <v>217.03</v>
      </c>
      <c r="J442" s="43">
        <f t="shared" si="256"/>
        <v>217.03</v>
      </c>
      <c r="K442" s="43">
        <f t="shared" si="256"/>
        <v>217.03</v>
      </c>
      <c r="L442" s="43">
        <f t="shared" si="256"/>
        <v>217.03</v>
      </c>
      <c r="M442" s="43">
        <f t="shared" si="256"/>
        <v>217.03</v>
      </c>
      <c r="N442" s="43">
        <f t="shared" si="256"/>
        <v>217.03</v>
      </c>
      <c r="O442" s="43">
        <f t="shared" si="256"/>
        <v>217.03</v>
      </c>
      <c r="P442" s="43">
        <f t="shared" si="256"/>
        <v>217.03</v>
      </c>
      <c r="Q442" s="43">
        <f t="shared" si="256"/>
        <v>217.03</v>
      </c>
      <c r="R442" s="43">
        <f t="shared" si="256"/>
        <v>217.03</v>
      </c>
      <c r="S442" s="43">
        <f t="shared" si="256"/>
        <v>217.03</v>
      </c>
      <c r="T442" s="43">
        <f t="shared" si="256"/>
        <v>217.03</v>
      </c>
      <c r="U442" s="43">
        <f t="shared" si="256"/>
        <v>217.03</v>
      </c>
      <c r="V442" s="43">
        <f t="shared" si="256"/>
        <v>217.03</v>
      </c>
      <c r="W442" s="43">
        <f t="shared" si="256"/>
        <v>217.03</v>
      </c>
      <c r="X442" s="43">
        <f t="shared" si="256"/>
        <v>217.03</v>
      </c>
      <c r="Y442" s="43">
        <f t="shared" si="256"/>
        <v>217.03</v>
      </c>
      <c r="Z442" s="43">
        <f t="shared" si="256"/>
        <v>217.03</v>
      </c>
      <c r="AA442" s="43">
        <f t="shared" si="256"/>
        <v>217.03</v>
      </c>
    </row>
    <row r="443" spans="1:27" ht="12.75" hidden="1" customHeight="1" outlineLevel="1" x14ac:dyDescent="0.2">
      <c r="A443" s="98" t="s">
        <v>2841</v>
      </c>
      <c r="B443" s="62" t="s">
        <v>81</v>
      </c>
      <c r="C443" s="42" t="s">
        <v>77</v>
      </c>
      <c r="D443" s="43">
        <v>6.71</v>
      </c>
      <c r="E443" s="43">
        <v>6.71</v>
      </c>
      <c r="F443" s="43">
        <v>6.71</v>
      </c>
      <c r="G443" s="43">
        <v>6.71</v>
      </c>
      <c r="H443" s="43">
        <v>6.71</v>
      </c>
      <c r="I443" s="43">
        <v>6.71</v>
      </c>
      <c r="J443" s="43">
        <v>6.71</v>
      </c>
      <c r="K443" s="43">
        <v>6.71</v>
      </c>
      <c r="L443" s="43">
        <v>6.71</v>
      </c>
      <c r="M443" s="43">
        <v>6.71</v>
      </c>
      <c r="N443" s="43">
        <v>6.71</v>
      </c>
      <c r="O443" s="43">
        <v>6.71</v>
      </c>
      <c r="P443" s="43">
        <v>6.71</v>
      </c>
      <c r="Q443" s="43">
        <v>6.71</v>
      </c>
      <c r="R443" s="43">
        <v>6.71</v>
      </c>
      <c r="S443" s="43">
        <v>6.71</v>
      </c>
      <c r="T443" s="43">
        <v>6.71</v>
      </c>
      <c r="U443" s="43">
        <v>6.71</v>
      </c>
      <c r="V443" s="43">
        <v>6.71</v>
      </c>
      <c r="W443" s="43">
        <v>6.71</v>
      </c>
      <c r="X443" s="43">
        <v>6.71</v>
      </c>
      <c r="Y443" s="43">
        <v>6.71</v>
      </c>
      <c r="Z443" s="43">
        <v>6.71</v>
      </c>
      <c r="AA443" s="43">
        <v>6.71</v>
      </c>
    </row>
    <row r="444" spans="1:27" ht="12.75" hidden="1" customHeight="1" outlineLevel="1" x14ac:dyDescent="0.2">
      <c r="A444" s="98" t="s">
        <v>2842</v>
      </c>
      <c r="B444" s="62" t="s">
        <v>79</v>
      </c>
      <c r="C444" s="42" t="s">
        <v>77</v>
      </c>
      <c r="D444" s="43">
        <f>$D$11</f>
        <v>110.23</v>
      </c>
      <c r="E444" s="43">
        <f t="shared" ref="E444:AA444" si="257">$D$11</f>
        <v>110.23</v>
      </c>
      <c r="F444" s="43">
        <f t="shared" si="257"/>
        <v>110.23</v>
      </c>
      <c r="G444" s="43">
        <f t="shared" si="257"/>
        <v>110.23</v>
      </c>
      <c r="H444" s="43">
        <f t="shared" si="257"/>
        <v>110.23</v>
      </c>
      <c r="I444" s="43">
        <f t="shared" si="257"/>
        <v>110.23</v>
      </c>
      <c r="J444" s="43">
        <f t="shared" si="257"/>
        <v>110.23</v>
      </c>
      <c r="K444" s="43">
        <f t="shared" si="257"/>
        <v>110.23</v>
      </c>
      <c r="L444" s="43">
        <f t="shared" si="257"/>
        <v>110.23</v>
      </c>
      <c r="M444" s="43">
        <f t="shared" si="257"/>
        <v>110.23</v>
      </c>
      <c r="N444" s="43">
        <f t="shared" si="257"/>
        <v>110.23</v>
      </c>
      <c r="O444" s="43">
        <f t="shared" si="257"/>
        <v>110.23</v>
      </c>
      <c r="P444" s="43">
        <f t="shared" si="257"/>
        <v>110.23</v>
      </c>
      <c r="Q444" s="43">
        <f t="shared" si="257"/>
        <v>110.23</v>
      </c>
      <c r="R444" s="43">
        <f t="shared" si="257"/>
        <v>110.23</v>
      </c>
      <c r="S444" s="43">
        <f t="shared" si="257"/>
        <v>110.23</v>
      </c>
      <c r="T444" s="43">
        <f t="shared" si="257"/>
        <v>110.23</v>
      </c>
      <c r="U444" s="43">
        <f t="shared" si="257"/>
        <v>110.23</v>
      </c>
      <c r="V444" s="43">
        <f t="shared" si="257"/>
        <v>110.23</v>
      </c>
      <c r="W444" s="43">
        <f t="shared" si="257"/>
        <v>110.23</v>
      </c>
      <c r="X444" s="43">
        <f t="shared" si="257"/>
        <v>110.23</v>
      </c>
      <c r="Y444" s="43">
        <f t="shared" si="257"/>
        <v>110.23</v>
      </c>
      <c r="Z444" s="43">
        <f t="shared" si="257"/>
        <v>110.23</v>
      </c>
      <c r="AA444" s="43">
        <f t="shared" si="257"/>
        <v>110.23</v>
      </c>
    </row>
    <row r="445" spans="1:27" collapsed="1" x14ac:dyDescent="0.2">
      <c r="A445" s="97" t="s">
        <v>2843</v>
      </c>
      <c r="B445" s="27" t="str">
        <f>"25"&amp;"."&amp;$B$801&amp;"."&amp;$B$802</f>
        <v>25.01.2023</v>
      </c>
      <c r="C445" s="89" t="s">
        <v>74</v>
      </c>
      <c r="D445" s="90">
        <f>ROUND(((D446+D447+D449+D448)/1000),5)</f>
        <v>1.4717</v>
      </c>
      <c r="E445" s="90">
        <f>ROUND(((E446+E447+E449+E448)/1000),5)</f>
        <v>1.43638</v>
      </c>
      <c r="F445" s="90">
        <f>ROUND(((F446+F447+F449+F448)/1000),5)</f>
        <v>1.4050100000000001</v>
      </c>
      <c r="G445" s="90">
        <f t="shared" ref="G445:AA445" si="258">ROUND(((G446+G447+G449+G448)/1000),5)</f>
        <v>1.40666</v>
      </c>
      <c r="H445" s="90">
        <f t="shared" si="258"/>
        <v>1.46319</v>
      </c>
      <c r="I445" s="90">
        <f t="shared" si="258"/>
        <v>1.51108</v>
      </c>
      <c r="J445" s="90">
        <f t="shared" si="258"/>
        <v>1.8805700000000001</v>
      </c>
      <c r="K445" s="90">
        <f t="shared" si="258"/>
        <v>2.13279</v>
      </c>
      <c r="L445" s="90">
        <f t="shared" si="258"/>
        <v>2.2374100000000001</v>
      </c>
      <c r="M445" s="90">
        <f t="shared" si="258"/>
        <v>2.2510400000000002</v>
      </c>
      <c r="N445" s="90">
        <f t="shared" si="258"/>
        <v>2.2665799999999998</v>
      </c>
      <c r="O445" s="90">
        <f t="shared" si="258"/>
        <v>2.2898800000000001</v>
      </c>
      <c r="P445" s="90">
        <f t="shared" si="258"/>
        <v>2.2745199999999999</v>
      </c>
      <c r="Q445" s="90">
        <f t="shared" si="258"/>
        <v>2.2795999999999998</v>
      </c>
      <c r="R445" s="90">
        <f t="shared" si="258"/>
        <v>2.2767200000000001</v>
      </c>
      <c r="S445" s="90">
        <f t="shared" si="258"/>
        <v>2.2475700000000001</v>
      </c>
      <c r="T445" s="90">
        <f t="shared" si="258"/>
        <v>2.2462499999999999</v>
      </c>
      <c r="U445" s="90">
        <f t="shared" si="258"/>
        <v>2.2600899999999999</v>
      </c>
      <c r="V445" s="90">
        <f t="shared" si="258"/>
        <v>2.2566000000000002</v>
      </c>
      <c r="W445" s="90">
        <f t="shared" si="258"/>
        <v>2.2713999999999999</v>
      </c>
      <c r="X445" s="90">
        <f t="shared" si="258"/>
        <v>2.2399100000000001</v>
      </c>
      <c r="Y445" s="90">
        <f t="shared" si="258"/>
        <v>2.12392</v>
      </c>
      <c r="Z445" s="90">
        <f t="shared" si="258"/>
        <v>1.9657500000000001</v>
      </c>
      <c r="AA445" s="90">
        <f t="shared" si="258"/>
        <v>1.5292300000000001</v>
      </c>
    </row>
    <row r="446" spans="1:27" ht="12.75" hidden="1" customHeight="1" outlineLevel="1" x14ac:dyDescent="0.2">
      <c r="A446" s="98" t="s">
        <v>2844</v>
      </c>
      <c r="B446" s="62" t="s">
        <v>236</v>
      </c>
      <c r="C446" s="42" t="s">
        <v>77</v>
      </c>
      <c r="D446" s="43">
        <v>1137.73</v>
      </c>
      <c r="E446" s="43">
        <v>1102.4100000000001</v>
      </c>
      <c r="F446" s="43">
        <v>1071.04</v>
      </c>
      <c r="G446" s="43">
        <v>1072.69</v>
      </c>
      <c r="H446" s="43">
        <v>1129.22</v>
      </c>
      <c r="I446" s="43">
        <v>1177.1099999999999</v>
      </c>
      <c r="J446" s="43">
        <v>1546.6</v>
      </c>
      <c r="K446" s="43">
        <v>1798.82</v>
      </c>
      <c r="L446" s="43">
        <v>1903.44</v>
      </c>
      <c r="M446" s="43">
        <v>1917.07</v>
      </c>
      <c r="N446" s="43">
        <v>1932.61</v>
      </c>
      <c r="O446" s="43">
        <v>1955.91</v>
      </c>
      <c r="P446" s="43">
        <v>1940.55</v>
      </c>
      <c r="Q446" s="43">
        <v>1945.63</v>
      </c>
      <c r="R446" s="43">
        <v>1942.75</v>
      </c>
      <c r="S446" s="43">
        <v>1913.6</v>
      </c>
      <c r="T446" s="43">
        <v>1912.28</v>
      </c>
      <c r="U446" s="43">
        <v>1926.12</v>
      </c>
      <c r="V446" s="43">
        <v>1922.63</v>
      </c>
      <c r="W446" s="43">
        <v>1937.43</v>
      </c>
      <c r="X446" s="43">
        <v>1905.94</v>
      </c>
      <c r="Y446" s="43">
        <v>1789.95</v>
      </c>
      <c r="Z446" s="43">
        <v>1631.78</v>
      </c>
      <c r="AA446" s="43">
        <v>1195.26</v>
      </c>
    </row>
    <row r="447" spans="1:27" ht="12.75" hidden="1" customHeight="1" outlineLevel="1" x14ac:dyDescent="0.2">
      <c r="A447" s="98" t="s">
        <v>2845</v>
      </c>
      <c r="B447" s="62" t="s">
        <v>88</v>
      </c>
      <c r="C447" s="42" t="s">
        <v>77</v>
      </c>
      <c r="D447" s="43">
        <f>$D$327</f>
        <v>217.03</v>
      </c>
      <c r="E447" s="43">
        <f t="shared" ref="E447:AA447" si="259">$D$327</f>
        <v>217.03</v>
      </c>
      <c r="F447" s="43">
        <f t="shared" si="259"/>
        <v>217.03</v>
      </c>
      <c r="G447" s="43">
        <f t="shared" si="259"/>
        <v>217.03</v>
      </c>
      <c r="H447" s="43">
        <f t="shared" si="259"/>
        <v>217.03</v>
      </c>
      <c r="I447" s="43">
        <f t="shared" si="259"/>
        <v>217.03</v>
      </c>
      <c r="J447" s="43">
        <f t="shared" si="259"/>
        <v>217.03</v>
      </c>
      <c r="K447" s="43">
        <f t="shared" si="259"/>
        <v>217.03</v>
      </c>
      <c r="L447" s="43">
        <f t="shared" si="259"/>
        <v>217.03</v>
      </c>
      <c r="M447" s="43">
        <f t="shared" si="259"/>
        <v>217.03</v>
      </c>
      <c r="N447" s="43">
        <f t="shared" si="259"/>
        <v>217.03</v>
      </c>
      <c r="O447" s="43">
        <f t="shared" si="259"/>
        <v>217.03</v>
      </c>
      <c r="P447" s="43">
        <f t="shared" si="259"/>
        <v>217.03</v>
      </c>
      <c r="Q447" s="43">
        <f t="shared" si="259"/>
        <v>217.03</v>
      </c>
      <c r="R447" s="43">
        <f t="shared" si="259"/>
        <v>217.03</v>
      </c>
      <c r="S447" s="43">
        <f t="shared" si="259"/>
        <v>217.03</v>
      </c>
      <c r="T447" s="43">
        <f t="shared" si="259"/>
        <v>217.03</v>
      </c>
      <c r="U447" s="43">
        <f t="shared" si="259"/>
        <v>217.03</v>
      </c>
      <c r="V447" s="43">
        <f t="shared" si="259"/>
        <v>217.03</v>
      </c>
      <c r="W447" s="43">
        <f t="shared" si="259"/>
        <v>217.03</v>
      </c>
      <c r="X447" s="43">
        <f t="shared" si="259"/>
        <v>217.03</v>
      </c>
      <c r="Y447" s="43">
        <f t="shared" si="259"/>
        <v>217.03</v>
      </c>
      <c r="Z447" s="43">
        <f t="shared" si="259"/>
        <v>217.03</v>
      </c>
      <c r="AA447" s="43">
        <f t="shared" si="259"/>
        <v>217.03</v>
      </c>
    </row>
    <row r="448" spans="1:27" ht="12.75" hidden="1" customHeight="1" outlineLevel="1" x14ac:dyDescent="0.2">
      <c r="A448" s="98" t="s">
        <v>2846</v>
      </c>
      <c r="B448" s="62" t="s">
        <v>81</v>
      </c>
      <c r="C448" s="42" t="s">
        <v>77</v>
      </c>
      <c r="D448" s="43">
        <v>6.71</v>
      </c>
      <c r="E448" s="43">
        <v>6.71</v>
      </c>
      <c r="F448" s="43">
        <v>6.71</v>
      </c>
      <c r="G448" s="43">
        <v>6.71</v>
      </c>
      <c r="H448" s="43">
        <v>6.71</v>
      </c>
      <c r="I448" s="43">
        <v>6.71</v>
      </c>
      <c r="J448" s="43">
        <v>6.71</v>
      </c>
      <c r="K448" s="43">
        <v>6.71</v>
      </c>
      <c r="L448" s="43">
        <v>6.71</v>
      </c>
      <c r="M448" s="43">
        <v>6.71</v>
      </c>
      <c r="N448" s="43">
        <v>6.71</v>
      </c>
      <c r="O448" s="43">
        <v>6.71</v>
      </c>
      <c r="P448" s="43">
        <v>6.71</v>
      </c>
      <c r="Q448" s="43">
        <v>6.71</v>
      </c>
      <c r="R448" s="43">
        <v>6.71</v>
      </c>
      <c r="S448" s="43">
        <v>6.71</v>
      </c>
      <c r="T448" s="43">
        <v>6.71</v>
      </c>
      <c r="U448" s="43">
        <v>6.71</v>
      </c>
      <c r="V448" s="43">
        <v>6.71</v>
      </c>
      <c r="W448" s="43">
        <v>6.71</v>
      </c>
      <c r="X448" s="43">
        <v>6.71</v>
      </c>
      <c r="Y448" s="43">
        <v>6.71</v>
      </c>
      <c r="Z448" s="43">
        <v>6.71</v>
      </c>
      <c r="AA448" s="43">
        <v>6.71</v>
      </c>
    </row>
    <row r="449" spans="1:27" ht="12.75" hidden="1" customHeight="1" outlineLevel="1" x14ac:dyDescent="0.2">
      <c r="A449" s="98" t="s">
        <v>2847</v>
      </c>
      <c r="B449" s="62" t="s">
        <v>79</v>
      </c>
      <c r="C449" s="42" t="s">
        <v>77</v>
      </c>
      <c r="D449" s="43">
        <f>$D$11</f>
        <v>110.23</v>
      </c>
      <c r="E449" s="43">
        <f t="shared" ref="E449:AA449" si="260">$D$11</f>
        <v>110.23</v>
      </c>
      <c r="F449" s="43">
        <f t="shared" si="260"/>
        <v>110.23</v>
      </c>
      <c r="G449" s="43">
        <f t="shared" si="260"/>
        <v>110.23</v>
      </c>
      <c r="H449" s="43">
        <f t="shared" si="260"/>
        <v>110.23</v>
      </c>
      <c r="I449" s="43">
        <f t="shared" si="260"/>
        <v>110.23</v>
      </c>
      <c r="J449" s="43">
        <f t="shared" si="260"/>
        <v>110.23</v>
      </c>
      <c r="K449" s="43">
        <f t="shared" si="260"/>
        <v>110.23</v>
      </c>
      <c r="L449" s="43">
        <f t="shared" si="260"/>
        <v>110.23</v>
      </c>
      <c r="M449" s="43">
        <f t="shared" si="260"/>
        <v>110.23</v>
      </c>
      <c r="N449" s="43">
        <f t="shared" si="260"/>
        <v>110.23</v>
      </c>
      <c r="O449" s="43">
        <f t="shared" si="260"/>
        <v>110.23</v>
      </c>
      <c r="P449" s="43">
        <f t="shared" si="260"/>
        <v>110.23</v>
      </c>
      <c r="Q449" s="43">
        <f t="shared" si="260"/>
        <v>110.23</v>
      </c>
      <c r="R449" s="43">
        <f t="shared" si="260"/>
        <v>110.23</v>
      </c>
      <c r="S449" s="43">
        <f t="shared" si="260"/>
        <v>110.23</v>
      </c>
      <c r="T449" s="43">
        <f t="shared" si="260"/>
        <v>110.23</v>
      </c>
      <c r="U449" s="43">
        <f t="shared" si="260"/>
        <v>110.23</v>
      </c>
      <c r="V449" s="43">
        <f t="shared" si="260"/>
        <v>110.23</v>
      </c>
      <c r="W449" s="43">
        <f t="shared" si="260"/>
        <v>110.23</v>
      </c>
      <c r="X449" s="43">
        <f t="shared" si="260"/>
        <v>110.23</v>
      </c>
      <c r="Y449" s="43">
        <f t="shared" si="260"/>
        <v>110.23</v>
      </c>
      <c r="Z449" s="43">
        <f t="shared" si="260"/>
        <v>110.23</v>
      </c>
      <c r="AA449" s="43">
        <f t="shared" si="260"/>
        <v>110.23</v>
      </c>
    </row>
    <row r="450" spans="1:27" collapsed="1" x14ac:dyDescent="0.2">
      <c r="A450" s="97" t="s">
        <v>2848</v>
      </c>
      <c r="B450" s="27" t="str">
        <f>"26"&amp;"."&amp;$B$801&amp;"."&amp;$B$802</f>
        <v>26.01.2023</v>
      </c>
      <c r="C450" s="89" t="s">
        <v>74</v>
      </c>
      <c r="D450" s="90">
        <f>ROUND(((D451+D452+D454+D453)/1000),5)</f>
        <v>1.5339799999999999</v>
      </c>
      <c r="E450" s="90">
        <f>ROUND(((E451+E452+E454+E453)/1000),5)</f>
        <v>1.5046600000000001</v>
      </c>
      <c r="F450" s="90">
        <f>ROUND(((F451+F452+F454+F453)/1000),5)</f>
        <v>1.4502299999999999</v>
      </c>
      <c r="G450" s="90">
        <f t="shared" ref="G450:AA450" si="261">ROUND(((G451+G452+G454+G453)/1000),5)</f>
        <v>1.47214</v>
      </c>
      <c r="H450" s="90">
        <f t="shared" si="261"/>
        <v>1.5286900000000001</v>
      </c>
      <c r="I450" s="90">
        <f t="shared" si="261"/>
        <v>1.6859599999999999</v>
      </c>
      <c r="J450" s="90">
        <f t="shared" si="261"/>
        <v>1.96543</v>
      </c>
      <c r="K450" s="90">
        <f t="shared" si="261"/>
        <v>2.1636500000000001</v>
      </c>
      <c r="L450" s="90">
        <f t="shared" si="261"/>
        <v>2.25502</v>
      </c>
      <c r="M450" s="90">
        <f t="shared" si="261"/>
        <v>2.2677299999999998</v>
      </c>
      <c r="N450" s="90">
        <f t="shared" si="261"/>
        <v>2.28172</v>
      </c>
      <c r="O450" s="90">
        <f t="shared" si="261"/>
        <v>2.3039900000000002</v>
      </c>
      <c r="P450" s="90">
        <f t="shared" si="261"/>
        <v>2.2907600000000001</v>
      </c>
      <c r="Q450" s="90">
        <f t="shared" si="261"/>
        <v>2.2936999999999999</v>
      </c>
      <c r="R450" s="90">
        <f t="shared" si="261"/>
        <v>2.2912499999999998</v>
      </c>
      <c r="S450" s="90">
        <f t="shared" si="261"/>
        <v>2.2579199999999999</v>
      </c>
      <c r="T450" s="90">
        <f t="shared" si="261"/>
        <v>2.2557800000000001</v>
      </c>
      <c r="U450" s="90">
        <f t="shared" si="261"/>
        <v>2.2706</v>
      </c>
      <c r="V450" s="90">
        <f t="shared" si="261"/>
        <v>2.2683</v>
      </c>
      <c r="W450" s="90">
        <f t="shared" si="261"/>
        <v>2.2810299999999999</v>
      </c>
      <c r="X450" s="90">
        <f t="shared" si="261"/>
        <v>2.2523599999999999</v>
      </c>
      <c r="Y450" s="90">
        <f t="shared" si="261"/>
        <v>2.1045500000000001</v>
      </c>
      <c r="Z450" s="90">
        <f t="shared" si="261"/>
        <v>1.9856199999999999</v>
      </c>
      <c r="AA450" s="90">
        <f t="shared" si="261"/>
        <v>1.5570900000000001</v>
      </c>
    </row>
    <row r="451" spans="1:27" ht="12.75" hidden="1" customHeight="1" outlineLevel="1" x14ac:dyDescent="0.2">
      <c r="A451" s="98" t="s">
        <v>2849</v>
      </c>
      <c r="B451" s="62" t="s">
        <v>236</v>
      </c>
      <c r="C451" s="42" t="s">
        <v>77</v>
      </c>
      <c r="D451" s="43">
        <v>1200.01</v>
      </c>
      <c r="E451" s="43">
        <v>1170.69</v>
      </c>
      <c r="F451" s="43">
        <v>1116.26</v>
      </c>
      <c r="G451" s="43">
        <v>1138.17</v>
      </c>
      <c r="H451" s="43">
        <v>1194.72</v>
      </c>
      <c r="I451" s="43">
        <v>1351.99</v>
      </c>
      <c r="J451" s="43">
        <v>1631.46</v>
      </c>
      <c r="K451" s="43">
        <v>1829.68</v>
      </c>
      <c r="L451" s="43">
        <v>1921.05</v>
      </c>
      <c r="M451" s="43">
        <v>1933.76</v>
      </c>
      <c r="N451" s="43">
        <v>1947.75</v>
      </c>
      <c r="O451" s="43">
        <v>1970.02</v>
      </c>
      <c r="P451" s="43">
        <v>1956.79</v>
      </c>
      <c r="Q451" s="43">
        <v>1959.73</v>
      </c>
      <c r="R451" s="43">
        <v>1957.28</v>
      </c>
      <c r="S451" s="43">
        <v>1923.95</v>
      </c>
      <c r="T451" s="43">
        <v>1921.81</v>
      </c>
      <c r="U451" s="43">
        <v>1936.63</v>
      </c>
      <c r="V451" s="43">
        <v>1934.33</v>
      </c>
      <c r="W451" s="43">
        <v>1947.06</v>
      </c>
      <c r="X451" s="43">
        <v>1918.39</v>
      </c>
      <c r="Y451" s="43">
        <v>1770.58</v>
      </c>
      <c r="Z451" s="43">
        <v>1651.65</v>
      </c>
      <c r="AA451" s="43">
        <v>1223.1199999999999</v>
      </c>
    </row>
    <row r="452" spans="1:27" ht="12.75" hidden="1" customHeight="1" outlineLevel="1" x14ac:dyDescent="0.2">
      <c r="A452" s="98" t="s">
        <v>2850</v>
      </c>
      <c r="B452" s="62" t="s">
        <v>88</v>
      </c>
      <c r="C452" s="42" t="s">
        <v>77</v>
      </c>
      <c r="D452" s="43">
        <f>$D$327</f>
        <v>217.03</v>
      </c>
      <c r="E452" s="43">
        <f t="shared" ref="E452:AA452" si="262">$D$327</f>
        <v>217.03</v>
      </c>
      <c r="F452" s="43">
        <f t="shared" si="262"/>
        <v>217.03</v>
      </c>
      <c r="G452" s="43">
        <f t="shared" si="262"/>
        <v>217.03</v>
      </c>
      <c r="H452" s="43">
        <f t="shared" si="262"/>
        <v>217.03</v>
      </c>
      <c r="I452" s="43">
        <f t="shared" si="262"/>
        <v>217.03</v>
      </c>
      <c r="J452" s="43">
        <f t="shared" si="262"/>
        <v>217.03</v>
      </c>
      <c r="K452" s="43">
        <f t="shared" si="262"/>
        <v>217.03</v>
      </c>
      <c r="L452" s="43">
        <f t="shared" si="262"/>
        <v>217.03</v>
      </c>
      <c r="M452" s="43">
        <f t="shared" si="262"/>
        <v>217.03</v>
      </c>
      <c r="N452" s="43">
        <f t="shared" si="262"/>
        <v>217.03</v>
      </c>
      <c r="O452" s="43">
        <f t="shared" si="262"/>
        <v>217.03</v>
      </c>
      <c r="P452" s="43">
        <f t="shared" si="262"/>
        <v>217.03</v>
      </c>
      <c r="Q452" s="43">
        <f t="shared" si="262"/>
        <v>217.03</v>
      </c>
      <c r="R452" s="43">
        <f t="shared" si="262"/>
        <v>217.03</v>
      </c>
      <c r="S452" s="43">
        <f t="shared" si="262"/>
        <v>217.03</v>
      </c>
      <c r="T452" s="43">
        <f t="shared" si="262"/>
        <v>217.03</v>
      </c>
      <c r="U452" s="43">
        <f t="shared" si="262"/>
        <v>217.03</v>
      </c>
      <c r="V452" s="43">
        <f t="shared" si="262"/>
        <v>217.03</v>
      </c>
      <c r="W452" s="43">
        <f t="shared" si="262"/>
        <v>217.03</v>
      </c>
      <c r="X452" s="43">
        <f t="shared" si="262"/>
        <v>217.03</v>
      </c>
      <c r="Y452" s="43">
        <f t="shared" si="262"/>
        <v>217.03</v>
      </c>
      <c r="Z452" s="43">
        <f t="shared" si="262"/>
        <v>217.03</v>
      </c>
      <c r="AA452" s="43">
        <f t="shared" si="262"/>
        <v>217.03</v>
      </c>
    </row>
    <row r="453" spans="1:27" ht="12.75" hidden="1" customHeight="1" outlineLevel="1" x14ac:dyDescent="0.2">
      <c r="A453" s="98" t="s">
        <v>2851</v>
      </c>
      <c r="B453" s="62" t="s">
        <v>81</v>
      </c>
      <c r="C453" s="42" t="s">
        <v>77</v>
      </c>
      <c r="D453" s="43">
        <v>6.71</v>
      </c>
      <c r="E453" s="43">
        <v>6.71</v>
      </c>
      <c r="F453" s="43">
        <v>6.71</v>
      </c>
      <c r="G453" s="43">
        <v>6.71</v>
      </c>
      <c r="H453" s="43">
        <v>6.71</v>
      </c>
      <c r="I453" s="43">
        <v>6.71</v>
      </c>
      <c r="J453" s="43">
        <v>6.71</v>
      </c>
      <c r="K453" s="43">
        <v>6.71</v>
      </c>
      <c r="L453" s="43">
        <v>6.71</v>
      </c>
      <c r="M453" s="43">
        <v>6.71</v>
      </c>
      <c r="N453" s="43">
        <v>6.71</v>
      </c>
      <c r="O453" s="43">
        <v>6.71</v>
      </c>
      <c r="P453" s="43">
        <v>6.71</v>
      </c>
      <c r="Q453" s="43">
        <v>6.71</v>
      </c>
      <c r="R453" s="43">
        <v>6.71</v>
      </c>
      <c r="S453" s="43">
        <v>6.71</v>
      </c>
      <c r="T453" s="43">
        <v>6.71</v>
      </c>
      <c r="U453" s="43">
        <v>6.71</v>
      </c>
      <c r="V453" s="43">
        <v>6.71</v>
      </c>
      <c r="W453" s="43">
        <v>6.71</v>
      </c>
      <c r="X453" s="43">
        <v>6.71</v>
      </c>
      <c r="Y453" s="43">
        <v>6.71</v>
      </c>
      <c r="Z453" s="43">
        <v>6.71</v>
      </c>
      <c r="AA453" s="43">
        <v>6.71</v>
      </c>
    </row>
    <row r="454" spans="1:27" ht="12.75" hidden="1" customHeight="1" outlineLevel="1" x14ac:dyDescent="0.2">
      <c r="A454" s="98" t="s">
        <v>2852</v>
      </c>
      <c r="B454" s="62" t="s">
        <v>79</v>
      </c>
      <c r="C454" s="42" t="s">
        <v>77</v>
      </c>
      <c r="D454" s="43">
        <f>$D$11</f>
        <v>110.23</v>
      </c>
      <c r="E454" s="43">
        <f t="shared" ref="E454:AA454" si="263">$D$11</f>
        <v>110.23</v>
      </c>
      <c r="F454" s="43">
        <f t="shared" si="263"/>
        <v>110.23</v>
      </c>
      <c r="G454" s="43">
        <f t="shared" si="263"/>
        <v>110.23</v>
      </c>
      <c r="H454" s="43">
        <f t="shared" si="263"/>
        <v>110.23</v>
      </c>
      <c r="I454" s="43">
        <f t="shared" si="263"/>
        <v>110.23</v>
      </c>
      <c r="J454" s="43">
        <f t="shared" si="263"/>
        <v>110.23</v>
      </c>
      <c r="K454" s="43">
        <f t="shared" si="263"/>
        <v>110.23</v>
      </c>
      <c r="L454" s="43">
        <f t="shared" si="263"/>
        <v>110.23</v>
      </c>
      <c r="M454" s="43">
        <f t="shared" si="263"/>
        <v>110.23</v>
      </c>
      <c r="N454" s="43">
        <f t="shared" si="263"/>
        <v>110.23</v>
      </c>
      <c r="O454" s="43">
        <f t="shared" si="263"/>
        <v>110.23</v>
      </c>
      <c r="P454" s="43">
        <f t="shared" si="263"/>
        <v>110.23</v>
      </c>
      <c r="Q454" s="43">
        <f t="shared" si="263"/>
        <v>110.23</v>
      </c>
      <c r="R454" s="43">
        <f t="shared" si="263"/>
        <v>110.23</v>
      </c>
      <c r="S454" s="43">
        <f t="shared" si="263"/>
        <v>110.23</v>
      </c>
      <c r="T454" s="43">
        <f t="shared" si="263"/>
        <v>110.23</v>
      </c>
      <c r="U454" s="43">
        <f t="shared" si="263"/>
        <v>110.23</v>
      </c>
      <c r="V454" s="43">
        <f t="shared" si="263"/>
        <v>110.23</v>
      </c>
      <c r="W454" s="43">
        <f t="shared" si="263"/>
        <v>110.23</v>
      </c>
      <c r="X454" s="43">
        <f t="shared" si="263"/>
        <v>110.23</v>
      </c>
      <c r="Y454" s="43">
        <f t="shared" si="263"/>
        <v>110.23</v>
      </c>
      <c r="Z454" s="43">
        <f t="shared" si="263"/>
        <v>110.23</v>
      </c>
      <c r="AA454" s="43">
        <f t="shared" si="263"/>
        <v>110.23</v>
      </c>
    </row>
    <row r="455" spans="1:27" collapsed="1" x14ac:dyDescent="0.2">
      <c r="A455" s="97" t="s">
        <v>2853</v>
      </c>
      <c r="B455" s="27" t="str">
        <f>"27"&amp;"."&amp;$B$801&amp;"."&amp;$B$802</f>
        <v>27.01.2023</v>
      </c>
      <c r="C455" s="89" t="s">
        <v>74</v>
      </c>
      <c r="D455" s="90">
        <f>ROUND(((D456+D457+D459+D458)/1000),5)</f>
        <v>1.5254399999999999</v>
      </c>
      <c r="E455" s="90">
        <f>ROUND(((E456+E457+E459+E458)/1000),5)</f>
        <v>1.5043599999999999</v>
      </c>
      <c r="F455" s="90">
        <f>ROUND(((F456+F457+F459+F458)/1000),5)</f>
        <v>1.4718</v>
      </c>
      <c r="G455" s="90">
        <f t="shared" ref="G455:AA455" si="264">ROUND(((G456+G457+G459+G458)/1000),5)</f>
        <v>1.47065</v>
      </c>
      <c r="H455" s="90">
        <f t="shared" si="264"/>
        <v>1.54203</v>
      </c>
      <c r="I455" s="90">
        <f t="shared" si="264"/>
        <v>1.64646</v>
      </c>
      <c r="J455" s="90">
        <f t="shared" si="264"/>
        <v>1.92177</v>
      </c>
      <c r="K455" s="90">
        <f t="shared" si="264"/>
        <v>2.1774499999999999</v>
      </c>
      <c r="L455" s="90">
        <f t="shared" si="264"/>
        <v>2.2643599999999999</v>
      </c>
      <c r="M455" s="90">
        <f t="shared" si="264"/>
        <v>2.2726999999999999</v>
      </c>
      <c r="N455" s="90">
        <f t="shared" si="264"/>
        <v>2.2949999999999999</v>
      </c>
      <c r="O455" s="90">
        <f t="shared" si="264"/>
        <v>2.32193</v>
      </c>
      <c r="P455" s="90">
        <f t="shared" si="264"/>
        <v>2.3125200000000001</v>
      </c>
      <c r="Q455" s="90">
        <f t="shared" si="264"/>
        <v>2.3154300000000001</v>
      </c>
      <c r="R455" s="90">
        <f t="shared" si="264"/>
        <v>2.3129</v>
      </c>
      <c r="S455" s="90">
        <f t="shared" si="264"/>
        <v>2.30559</v>
      </c>
      <c r="T455" s="90">
        <f t="shared" si="264"/>
        <v>2.2646899999999999</v>
      </c>
      <c r="U455" s="90">
        <f t="shared" si="264"/>
        <v>2.2790900000000001</v>
      </c>
      <c r="V455" s="90">
        <f t="shared" si="264"/>
        <v>2.27664</v>
      </c>
      <c r="W455" s="90">
        <f t="shared" si="264"/>
        <v>2.2913999999999999</v>
      </c>
      <c r="X455" s="90">
        <f t="shared" si="264"/>
        <v>2.25407</v>
      </c>
      <c r="Y455" s="90">
        <f t="shared" si="264"/>
        <v>2.1435200000000001</v>
      </c>
      <c r="Z455" s="90">
        <f t="shared" si="264"/>
        <v>1.97092</v>
      </c>
      <c r="AA455" s="90">
        <f t="shared" si="264"/>
        <v>1.63412</v>
      </c>
    </row>
    <row r="456" spans="1:27" ht="12.75" hidden="1" customHeight="1" outlineLevel="1" x14ac:dyDescent="0.2">
      <c r="A456" s="98" t="s">
        <v>2854</v>
      </c>
      <c r="B456" s="62" t="s">
        <v>236</v>
      </c>
      <c r="C456" s="42" t="s">
        <v>77</v>
      </c>
      <c r="D456" s="43">
        <v>1191.47</v>
      </c>
      <c r="E456" s="43">
        <v>1170.3900000000001</v>
      </c>
      <c r="F456" s="43">
        <v>1137.83</v>
      </c>
      <c r="G456" s="43">
        <v>1136.68</v>
      </c>
      <c r="H456" s="43">
        <v>1208.06</v>
      </c>
      <c r="I456" s="43">
        <v>1312.49</v>
      </c>
      <c r="J456" s="43">
        <v>1587.8</v>
      </c>
      <c r="K456" s="43">
        <v>1843.48</v>
      </c>
      <c r="L456" s="43">
        <v>1930.39</v>
      </c>
      <c r="M456" s="43">
        <v>1938.73</v>
      </c>
      <c r="N456" s="43">
        <v>1961.03</v>
      </c>
      <c r="O456" s="43">
        <v>1987.96</v>
      </c>
      <c r="P456" s="43">
        <v>1978.55</v>
      </c>
      <c r="Q456" s="43">
        <v>1981.46</v>
      </c>
      <c r="R456" s="43">
        <v>1978.93</v>
      </c>
      <c r="S456" s="43">
        <v>1971.62</v>
      </c>
      <c r="T456" s="43">
        <v>1930.72</v>
      </c>
      <c r="U456" s="43">
        <v>1945.12</v>
      </c>
      <c r="V456" s="43">
        <v>1942.67</v>
      </c>
      <c r="W456" s="43">
        <v>1957.43</v>
      </c>
      <c r="X456" s="43">
        <v>1920.1</v>
      </c>
      <c r="Y456" s="43">
        <v>1809.55</v>
      </c>
      <c r="Z456" s="43">
        <v>1636.95</v>
      </c>
      <c r="AA456" s="43">
        <v>1300.1500000000001</v>
      </c>
    </row>
    <row r="457" spans="1:27" ht="12.75" hidden="1" customHeight="1" outlineLevel="1" x14ac:dyDescent="0.2">
      <c r="A457" s="98" t="s">
        <v>2855</v>
      </c>
      <c r="B457" s="62" t="s">
        <v>88</v>
      </c>
      <c r="C457" s="42" t="s">
        <v>77</v>
      </c>
      <c r="D457" s="43">
        <f>$D$327</f>
        <v>217.03</v>
      </c>
      <c r="E457" s="43">
        <f t="shared" ref="E457:AA457" si="265">$D$327</f>
        <v>217.03</v>
      </c>
      <c r="F457" s="43">
        <f t="shared" si="265"/>
        <v>217.03</v>
      </c>
      <c r="G457" s="43">
        <f t="shared" si="265"/>
        <v>217.03</v>
      </c>
      <c r="H457" s="43">
        <f t="shared" si="265"/>
        <v>217.03</v>
      </c>
      <c r="I457" s="43">
        <f t="shared" si="265"/>
        <v>217.03</v>
      </c>
      <c r="J457" s="43">
        <f t="shared" si="265"/>
        <v>217.03</v>
      </c>
      <c r="K457" s="43">
        <f t="shared" si="265"/>
        <v>217.03</v>
      </c>
      <c r="L457" s="43">
        <f t="shared" si="265"/>
        <v>217.03</v>
      </c>
      <c r="M457" s="43">
        <f t="shared" si="265"/>
        <v>217.03</v>
      </c>
      <c r="N457" s="43">
        <f t="shared" si="265"/>
        <v>217.03</v>
      </c>
      <c r="O457" s="43">
        <f t="shared" si="265"/>
        <v>217.03</v>
      </c>
      <c r="P457" s="43">
        <f t="shared" si="265"/>
        <v>217.03</v>
      </c>
      <c r="Q457" s="43">
        <f t="shared" si="265"/>
        <v>217.03</v>
      </c>
      <c r="R457" s="43">
        <f t="shared" si="265"/>
        <v>217.03</v>
      </c>
      <c r="S457" s="43">
        <f t="shared" si="265"/>
        <v>217.03</v>
      </c>
      <c r="T457" s="43">
        <f t="shared" si="265"/>
        <v>217.03</v>
      </c>
      <c r="U457" s="43">
        <f t="shared" si="265"/>
        <v>217.03</v>
      </c>
      <c r="V457" s="43">
        <f t="shared" si="265"/>
        <v>217.03</v>
      </c>
      <c r="W457" s="43">
        <f t="shared" si="265"/>
        <v>217.03</v>
      </c>
      <c r="X457" s="43">
        <f t="shared" si="265"/>
        <v>217.03</v>
      </c>
      <c r="Y457" s="43">
        <f t="shared" si="265"/>
        <v>217.03</v>
      </c>
      <c r="Z457" s="43">
        <f t="shared" si="265"/>
        <v>217.03</v>
      </c>
      <c r="AA457" s="43">
        <f t="shared" si="265"/>
        <v>217.03</v>
      </c>
    </row>
    <row r="458" spans="1:27" ht="12.75" hidden="1" customHeight="1" outlineLevel="1" x14ac:dyDescent="0.2">
      <c r="A458" s="98" t="s">
        <v>2856</v>
      </c>
      <c r="B458" s="62" t="s">
        <v>81</v>
      </c>
      <c r="C458" s="42" t="s">
        <v>77</v>
      </c>
      <c r="D458" s="43">
        <v>6.71</v>
      </c>
      <c r="E458" s="43">
        <v>6.71</v>
      </c>
      <c r="F458" s="43">
        <v>6.71</v>
      </c>
      <c r="G458" s="43">
        <v>6.71</v>
      </c>
      <c r="H458" s="43">
        <v>6.71</v>
      </c>
      <c r="I458" s="43">
        <v>6.71</v>
      </c>
      <c r="J458" s="43">
        <v>6.71</v>
      </c>
      <c r="K458" s="43">
        <v>6.71</v>
      </c>
      <c r="L458" s="43">
        <v>6.71</v>
      </c>
      <c r="M458" s="43">
        <v>6.71</v>
      </c>
      <c r="N458" s="43">
        <v>6.71</v>
      </c>
      <c r="O458" s="43">
        <v>6.71</v>
      </c>
      <c r="P458" s="43">
        <v>6.71</v>
      </c>
      <c r="Q458" s="43">
        <v>6.71</v>
      </c>
      <c r="R458" s="43">
        <v>6.71</v>
      </c>
      <c r="S458" s="43">
        <v>6.71</v>
      </c>
      <c r="T458" s="43">
        <v>6.71</v>
      </c>
      <c r="U458" s="43">
        <v>6.71</v>
      </c>
      <c r="V458" s="43">
        <v>6.71</v>
      </c>
      <c r="W458" s="43">
        <v>6.71</v>
      </c>
      <c r="X458" s="43">
        <v>6.71</v>
      </c>
      <c r="Y458" s="43">
        <v>6.71</v>
      </c>
      <c r="Z458" s="43">
        <v>6.71</v>
      </c>
      <c r="AA458" s="43">
        <v>6.71</v>
      </c>
    </row>
    <row r="459" spans="1:27" ht="12.75" hidden="1" customHeight="1" outlineLevel="1" x14ac:dyDescent="0.2">
      <c r="A459" s="98" t="s">
        <v>2857</v>
      </c>
      <c r="B459" s="62" t="s">
        <v>79</v>
      </c>
      <c r="C459" s="42" t="s">
        <v>77</v>
      </c>
      <c r="D459" s="43">
        <f>$D$11</f>
        <v>110.23</v>
      </c>
      <c r="E459" s="43">
        <f t="shared" ref="E459:AA459" si="266">$D$11</f>
        <v>110.23</v>
      </c>
      <c r="F459" s="43">
        <f t="shared" si="266"/>
        <v>110.23</v>
      </c>
      <c r="G459" s="43">
        <f t="shared" si="266"/>
        <v>110.23</v>
      </c>
      <c r="H459" s="43">
        <f t="shared" si="266"/>
        <v>110.23</v>
      </c>
      <c r="I459" s="43">
        <f t="shared" si="266"/>
        <v>110.23</v>
      </c>
      <c r="J459" s="43">
        <f t="shared" si="266"/>
        <v>110.23</v>
      </c>
      <c r="K459" s="43">
        <f t="shared" si="266"/>
        <v>110.23</v>
      </c>
      <c r="L459" s="43">
        <f t="shared" si="266"/>
        <v>110.23</v>
      </c>
      <c r="M459" s="43">
        <f t="shared" si="266"/>
        <v>110.23</v>
      </c>
      <c r="N459" s="43">
        <f t="shared" si="266"/>
        <v>110.23</v>
      </c>
      <c r="O459" s="43">
        <f t="shared" si="266"/>
        <v>110.23</v>
      </c>
      <c r="P459" s="43">
        <f t="shared" si="266"/>
        <v>110.23</v>
      </c>
      <c r="Q459" s="43">
        <f t="shared" si="266"/>
        <v>110.23</v>
      </c>
      <c r="R459" s="43">
        <f t="shared" si="266"/>
        <v>110.23</v>
      </c>
      <c r="S459" s="43">
        <f t="shared" si="266"/>
        <v>110.23</v>
      </c>
      <c r="T459" s="43">
        <f t="shared" si="266"/>
        <v>110.23</v>
      </c>
      <c r="U459" s="43">
        <f t="shared" si="266"/>
        <v>110.23</v>
      </c>
      <c r="V459" s="43">
        <f t="shared" si="266"/>
        <v>110.23</v>
      </c>
      <c r="W459" s="43">
        <f t="shared" si="266"/>
        <v>110.23</v>
      </c>
      <c r="X459" s="43">
        <f t="shared" si="266"/>
        <v>110.23</v>
      </c>
      <c r="Y459" s="43">
        <f t="shared" si="266"/>
        <v>110.23</v>
      </c>
      <c r="Z459" s="43">
        <f t="shared" si="266"/>
        <v>110.23</v>
      </c>
      <c r="AA459" s="43">
        <f t="shared" si="266"/>
        <v>110.23</v>
      </c>
    </row>
    <row r="460" spans="1:27" collapsed="1" x14ac:dyDescent="0.2">
      <c r="A460" s="97" t="s">
        <v>2858</v>
      </c>
      <c r="B460" s="27" t="str">
        <f>"28"&amp;"."&amp;$B$801&amp;"."&amp;$B$802</f>
        <v>28.01.2023</v>
      </c>
      <c r="C460" s="89" t="s">
        <v>74</v>
      </c>
      <c r="D460" s="90">
        <f>ROUND(((D461+D462+D464+D463)/1000),5)</f>
        <v>1.64089</v>
      </c>
      <c r="E460" s="90">
        <f>ROUND(((E461+E462+E464+E463)/1000),5)</f>
        <v>1.53024</v>
      </c>
      <c r="F460" s="90">
        <f>ROUND(((F461+F462+F464+F463)/1000),5)</f>
        <v>1.4897499999999999</v>
      </c>
      <c r="G460" s="90">
        <f t="shared" ref="G460:AA460" si="267">ROUND(((G461+G462+G464+G463)/1000),5)</f>
        <v>1.4653099999999999</v>
      </c>
      <c r="H460" s="90">
        <f t="shared" si="267"/>
        <v>1.49925</v>
      </c>
      <c r="I460" s="90">
        <f t="shared" si="267"/>
        <v>1.5311300000000001</v>
      </c>
      <c r="J460" s="90">
        <f t="shared" si="267"/>
        <v>1.6347700000000001</v>
      </c>
      <c r="K460" s="90">
        <f t="shared" si="267"/>
        <v>1.8645400000000001</v>
      </c>
      <c r="L460" s="90">
        <f t="shared" si="267"/>
        <v>2.0082100000000001</v>
      </c>
      <c r="M460" s="90">
        <f t="shared" si="267"/>
        <v>2.1620900000000001</v>
      </c>
      <c r="N460" s="90">
        <f t="shared" si="267"/>
        <v>2.2047599999999998</v>
      </c>
      <c r="O460" s="90">
        <f t="shared" si="267"/>
        <v>2.2136999999999998</v>
      </c>
      <c r="P460" s="90">
        <f t="shared" si="267"/>
        <v>2.2125300000000001</v>
      </c>
      <c r="Q460" s="90">
        <f t="shared" si="267"/>
        <v>2.2133400000000001</v>
      </c>
      <c r="R460" s="90">
        <f t="shared" si="267"/>
        <v>2.2131099999999999</v>
      </c>
      <c r="S460" s="90">
        <f t="shared" si="267"/>
        <v>2.1774800000000001</v>
      </c>
      <c r="T460" s="90">
        <f t="shared" si="267"/>
        <v>2.1914699999999998</v>
      </c>
      <c r="U460" s="90">
        <f t="shared" si="267"/>
        <v>2.2194500000000001</v>
      </c>
      <c r="V460" s="90">
        <f t="shared" si="267"/>
        <v>2.2197300000000002</v>
      </c>
      <c r="W460" s="90">
        <f t="shared" si="267"/>
        <v>2.2144300000000001</v>
      </c>
      <c r="X460" s="90">
        <f t="shared" si="267"/>
        <v>2.2117800000000001</v>
      </c>
      <c r="Y460" s="90">
        <f t="shared" si="267"/>
        <v>2.0710899999999999</v>
      </c>
      <c r="Z460" s="90">
        <f t="shared" si="267"/>
        <v>1.9471099999999999</v>
      </c>
      <c r="AA460" s="90">
        <f t="shared" si="267"/>
        <v>1.6532899999999999</v>
      </c>
    </row>
    <row r="461" spans="1:27" ht="12.75" hidden="1" customHeight="1" outlineLevel="1" x14ac:dyDescent="0.2">
      <c r="A461" s="98" t="s">
        <v>2859</v>
      </c>
      <c r="B461" s="62" t="s">
        <v>236</v>
      </c>
      <c r="C461" s="42" t="s">
        <v>77</v>
      </c>
      <c r="D461" s="43">
        <v>1306.92</v>
      </c>
      <c r="E461" s="43">
        <v>1196.27</v>
      </c>
      <c r="F461" s="43">
        <v>1155.78</v>
      </c>
      <c r="G461" s="43">
        <v>1131.3399999999999</v>
      </c>
      <c r="H461" s="43">
        <v>1165.28</v>
      </c>
      <c r="I461" s="43">
        <v>1197.1600000000001</v>
      </c>
      <c r="J461" s="43">
        <v>1300.8</v>
      </c>
      <c r="K461" s="43">
        <v>1530.57</v>
      </c>
      <c r="L461" s="43">
        <v>1674.24</v>
      </c>
      <c r="M461" s="43">
        <v>1828.12</v>
      </c>
      <c r="N461" s="43">
        <v>1870.79</v>
      </c>
      <c r="O461" s="43">
        <v>1879.73</v>
      </c>
      <c r="P461" s="43">
        <v>1878.56</v>
      </c>
      <c r="Q461" s="43">
        <v>1879.37</v>
      </c>
      <c r="R461" s="43">
        <v>1879.14</v>
      </c>
      <c r="S461" s="43">
        <v>1843.51</v>
      </c>
      <c r="T461" s="43">
        <v>1857.5</v>
      </c>
      <c r="U461" s="43">
        <v>1885.48</v>
      </c>
      <c r="V461" s="43">
        <v>1885.76</v>
      </c>
      <c r="W461" s="43">
        <v>1880.46</v>
      </c>
      <c r="X461" s="43">
        <v>1877.81</v>
      </c>
      <c r="Y461" s="43">
        <v>1737.12</v>
      </c>
      <c r="Z461" s="43">
        <v>1613.14</v>
      </c>
      <c r="AA461" s="43">
        <v>1319.32</v>
      </c>
    </row>
    <row r="462" spans="1:27" ht="12.75" hidden="1" customHeight="1" outlineLevel="1" x14ac:dyDescent="0.2">
      <c r="A462" s="98" t="s">
        <v>2860</v>
      </c>
      <c r="B462" s="62" t="s">
        <v>88</v>
      </c>
      <c r="C462" s="42" t="s">
        <v>77</v>
      </c>
      <c r="D462" s="43">
        <f>$D$327</f>
        <v>217.03</v>
      </c>
      <c r="E462" s="43">
        <f t="shared" ref="E462:AA462" si="268">$D$327</f>
        <v>217.03</v>
      </c>
      <c r="F462" s="43">
        <f t="shared" si="268"/>
        <v>217.03</v>
      </c>
      <c r="G462" s="43">
        <f t="shared" si="268"/>
        <v>217.03</v>
      </c>
      <c r="H462" s="43">
        <f t="shared" si="268"/>
        <v>217.03</v>
      </c>
      <c r="I462" s="43">
        <f t="shared" si="268"/>
        <v>217.03</v>
      </c>
      <c r="J462" s="43">
        <f t="shared" si="268"/>
        <v>217.03</v>
      </c>
      <c r="K462" s="43">
        <f t="shared" si="268"/>
        <v>217.03</v>
      </c>
      <c r="L462" s="43">
        <f t="shared" si="268"/>
        <v>217.03</v>
      </c>
      <c r="M462" s="43">
        <f t="shared" si="268"/>
        <v>217.03</v>
      </c>
      <c r="N462" s="43">
        <f t="shared" si="268"/>
        <v>217.03</v>
      </c>
      <c r="O462" s="43">
        <f t="shared" si="268"/>
        <v>217.03</v>
      </c>
      <c r="P462" s="43">
        <f t="shared" si="268"/>
        <v>217.03</v>
      </c>
      <c r="Q462" s="43">
        <f t="shared" si="268"/>
        <v>217.03</v>
      </c>
      <c r="R462" s="43">
        <f t="shared" si="268"/>
        <v>217.03</v>
      </c>
      <c r="S462" s="43">
        <f t="shared" si="268"/>
        <v>217.03</v>
      </c>
      <c r="T462" s="43">
        <f t="shared" si="268"/>
        <v>217.03</v>
      </c>
      <c r="U462" s="43">
        <f t="shared" si="268"/>
        <v>217.03</v>
      </c>
      <c r="V462" s="43">
        <f t="shared" si="268"/>
        <v>217.03</v>
      </c>
      <c r="W462" s="43">
        <f t="shared" si="268"/>
        <v>217.03</v>
      </c>
      <c r="X462" s="43">
        <f t="shared" si="268"/>
        <v>217.03</v>
      </c>
      <c r="Y462" s="43">
        <f t="shared" si="268"/>
        <v>217.03</v>
      </c>
      <c r="Z462" s="43">
        <f t="shared" si="268"/>
        <v>217.03</v>
      </c>
      <c r="AA462" s="43">
        <f t="shared" si="268"/>
        <v>217.03</v>
      </c>
    </row>
    <row r="463" spans="1:27" ht="12.75" hidden="1" customHeight="1" outlineLevel="1" x14ac:dyDescent="0.2">
      <c r="A463" s="98" t="s">
        <v>2861</v>
      </c>
      <c r="B463" s="62" t="s">
        <v>81</v>
      </c>
      <c r="C463" s="42" t="s">
        <v>77</v>
      </c>
      <c r="D463" s="43">
        <v>6.71</v>
      </c>
      <c r="E463" s="43">
        <v>6.71</v>
      </c>
      <c r="F463" s="43">
        <v>6.71</v>
      </c>
      <c r="G463" s="43">
        <v>6.71</v>
      </c>
      <c r="H463" s="43">
        <v>6.71</v>
      </c>
      <c r="I463" s="43">
        <v>6.71</v>
      </c>
      <c r="J463" s="43">
        <v>6.71</v>
      </c>
      <c r="K463" s="43">
        <v>6.71</v>
      </c>
      <c r="L463" s="43">
        <v>6.71</v>
      </c>
      <c r="M463" s="43">
        <v>6.71</v>
      </c>
      <c r="N463" s="43">
        <v>6.71</v>
      </c>
      <c r="O463" s="43">
        <v>6.71</v>
      </c>
      <c r="P463" s="43">
        <v>6.71</v>
      </c>
      <c r="Q463" s="43">
        <v>6.71</v>
      </c>
      <c r="R463" s="43">
        <v>6.71</v>
      </c>
      <c r="S463" s="43">
        <v>6.71</v>
      </c>
      <c r="T463" s="43">
        <v>6.71</v>
      </c>
      <c r="U463" s="43">
        <v>6.71</v>
      </c>
      <c r="V463" s="43">
        <v>6.71</v>
      </c>
      <c r="W463" s="43">
        <v>6.71</v>
      </c>
      <c r="X463" s="43">
        <v>6.71</v>
      </c>
      <c r="Y463" s="43">
        <v>6.71</v>
      </c>
      <c r="Z463" s="43">
        <v>6.71</v>
      </c>
      <c r="AA463" s="43">
        <v>6.71</v>
      </c>
    </row>
    <row r="464" spans="1:27" ht="12.75" hidden="1" customHeight="1" outlineLevel="1" x14ac:dyDescent="0.2">
      <c r="A464" s="98" t="s">
        <v>2862</v>
      </c>
      <c r="B464" s="62" t="s">
        <v>79</v>
      </c>
      <c r="C464" s="42" t="s">
        <v>77</v>
      </c>
      <c r="D464" s="43">
        <f>$D$11</f>
        <v>110.23</v>
      </c>
      <c r="E464" s="43">
        <f t="shared" ref="E464:AA464" si="269">$D$11</f>
        <v>110.23</v>
      </c>
      <c r="F464" s="43">
        <f t="shared" si="269"/>
        <v>110.23</v>
      </c>
      <c r="G464" s="43">
        <f t="shared" si="269"/>
        <v>110.23</v>
      </c>
      <c r="H464" s="43">
        <f t="shared" si="269"/>
        <v>110.23</v>
      </c>
      <c r="I464" s="43">
        <f t="shared" si="269"/>
        <v>110.23</v>
      </c>
      <c r="J464" s="43">
        <f t="shared" si="269"/>
        <v>110.23</v>
      </c>
      <c r="K464" s="43">
        <f t="shared" si="269"/>
        <v>110.23</v>
      </c>
      <c r="L464" s="43">
        <f t="shared" si="269"/>
        <v>110.23</v>
      </c>
      <c r="M464" s="43">
        <f t="shared" si="269"/>
        <v>110.23</v>
      </c>
      <c r="N464" s="43">
        <f t="shared" si="269"/>
        <v>110.23</v>
      </c>
      <c r="O464" s="43">
        <f t="shared" si="269"/>
        <v>110.23</v>
      </c>
      <c r="P464" s="43">
        <f t="shared" si="269"/>
        <v>110.23</v>
      </c>
      <c r="Q464" s="43">
        <f t="shared" si="269"/>
        <v>110.23</v>
      </c>
      <c r="R464" s="43">
        <f t="shared" si="269"/>
        <v>110.23</v>
      </c>
      <c r="S464" s="43">
        <f t="shared" si="269"/>
        <v>110.23</v>
      </c>
      <c r="T464" s="43">
        <f t="shared" si="269"/>
        <v>110.23</v>
      </c>
      <c r="U464" s="43">
        <f t="shared" si="269"/>
        <v>110.23</v>
      </c>
      <c r="V464" s="43">
        <f t="shared" si="269"/>
        <v>110.23</v>
      </c>
      <c r="W464" s="43">
        <f t="shared" si="269"/>
        <v>110.23</v>
      </c>
      <c r="X464" s="43">
        <f t="shared" si="269"/>
        <v>110.23</v>
      </c>
      <c r="Y464" s="43">
        <f t="shared" si="269"/>
        <v>110.23</v>
      </c>
      <c r="Z464" s="43">
        <f t="shared" si="269"/>
        <v>110.23</v>
      </c>
      <c r="AA464" s="43">
        <f t="shared" si="269"/>
        <v>110.23</v>
      </c>
    </row>
    <row r="465" spans="1:27" collapsed="1" x14ac:dyDescent="0.2">
      <c r="A465" s="97" t="s">
        <v>2863</v>
      </c>
      <c r="B465" s="27" t="str">
        <f>"29"&amp;"."&amp;$B$801&amp;"."&amp;$B$802</f>
        <v>29.01.2023</v>
      </c>
      <c r="C465" s="89" t="s">
        <v>74</v>
      </c>
      <c r="D465" s="90">
        <f>ROUND(((D466+D467+D469+D468)/1000),5)</f>
        <v>1.60347</v>
      </c>
      <c r="E465" s="90">
        <f>ROUND(((E466+E467+E469+E468)/1000),5)</f>
        <v>1.52417</v>
      </c>
      <c r="F465" s="90">
        <f>ROUND(((F466+F467+F469+F468)/1000),5)</f>
        <v>1.4555499999999999</v>
      </c>
      <c r="G465" s="90">
        <f t="shared" ref="G465:AA465" si="270">ROUND(((G466+G467+G469+G468)/1000),5)</f>
        <v>1.4561299999999999</v>
      </c>
      <c r="H465" s="90">
        <f t="shared" si="270"/>
        <v>1.49817</v>
      </c>
      <c r="I465" s="90">
        <f t="shared" si="270"/>
        <v>1.52573</v>
      </c>
      <c r="J465" s="90">
        <f t="shared" si="270"/>
        <v>1.59056</v>
      </c>
      <c r="K465" s="90">
        <f t="shared" si="270"/>
        <v>1.7256199999999999</v>
      </c>
      <c r="L465" s="90">
        <f t="shared" si="270"/>
        <v>1.93408</v>
      </c>
      <c r="M465" s="90">
        <f t="shared" si="270"/>
        <v>2.0470299999999999</v>
      </c>
      <c r="N465" s="90">
        <f t="shared" si="270"/>
        <v>2.1721400000000002</v>
      </c>
      <c r="O465" s="90">
        <f t="shared" si="270"/>
        <v>2.1913200000000002</v>
      </c>
      <c r="P465" s="90">
        <f t="shared" si="270"/>
        <v>2.1930100000000001</v>
      </c>
      <c r="Q465" s="90">
        <f t="shared" si="270"/>
        <v>2.1938</v>
      </c>
      <c r="R465" s="90">
        <f t="shared" si="270"/>
        <v>2.19346</v>
      </c>
      <c r="S465" s="90">
        <f t="shared" si="270"/>
        <v>2.1551200000000001</v>
      </c>
      <c r="T465" s="90">
        <f t="shared" si="270"/>
        <v>2.1692200000000001</v>
      </c>
      <c r="U465" s="90">
        <f t="shared" si="270"/>
        <v>2.20329</v>
      </c>
      <c r="V465" s="90">
        <f t="shared" si="270"/>
        <v>2.21211</v>
      </c>
      <c r="W465" s="90">
        <f t="shared" si="270"/>
        <v>2.2147600000000001</v>
      </c>
      <c r="X465" s="90">
        <f t="shared" si="270"/>
        <v>2.2115300000000002</v>
      </c>
      <c r="Y465" s="90">
        <f t="shared" si="270"/>
        <v>2.1004399999999999</v>
      </c>
      <c r="Z465" s="90">
        <f t="shared" si="270"/>
        <v>1.9151199999999999</v>
      </c>
      <c r="AA465" s="90">
        <f t="shared" si="270"/>
        <v>1.6133599999999999</v>
      </c>
    </row>
    <row r="466" spans="1:27" ht="12.75" hidden="1" customHeight="1" outlineLevel="1" x14ac:dyDescent="0.2">
      <c r="A466" s="98" t="s">
        <v>2864</v>
      </c>
      <c r="B466" s="62" t="s">
        <v>236</v>
      </c>
      <c r="C466" s="42" t="s">
        <v>77</v>
      </c>
      <c r="D466" s="43">
        <v>1269.5</v>
      </c>
      <c r="E466" s="43">
        <v>1190.2</v>
      </c>
      <c r="F466" s="43">
        <v>1121.58</v>
      </c>
      <c r="G466" s="43">
        <v>1122.1600000000001</v>
      </c>
      <c r="H466" s="43">
        <v>1164.2</v>
      </c>
      <c r="I466" s="43">
        <v>1191.76</v>
      </c>
      <c r="J466" s="43">
        <v>1256.5899999999999</v>
      </c>
      <c r="K466" s="43">
        <v>1391.65</v>
      </c>
      <c r="L466" s="43">
        <v>1600.11</v>
      </c>
      <c r="M466" s="43">
        <v>1713.06</v>
      </c>
      <c r="N466" s="43">
        <v>1838.17</v>
      </c>
      <c r="O466" s="43">
        <v>1857.35</v>
      </c>
      <c r="P466" s="43">
        <v>1859.04</v>
      </c>
      <c r="Q466" s="43">
        <v>1859.83</v>
      </c>
      <c r="R466" s="43">
        <v>1859.49</v>
      </c>
      <c r="S466" s="43">
        <v>1821.15</v>
      </c>
      <c r="T466" s="43">
        <v>1835.25</v>
      </c>
      <c r="U466" s="43">
        <v>1869.32</v>
      </c>
      <c r="V466" s="43">
        <v>1878.14</v>
      </c>
      <c r="W466" s="43">
        <v>1880.79</v>
      </c>
      <c r="X466" s="43">
        <v>1877.56</v>
      </c>
      <c r="Y466" s="43">
        <v>1766.47</v>
      </c>
      <c r="Z466" s="43">
        <v>1581.15</v>
      </c>
      <c r="AA466" s="43">
        <v>1279.3900000000001</v>
      </c>
    </row>
    <row r="467" spans="1:27" ht="12.75" hidden="1" customHeight="1" outlineLevel="1" x14ac:dyDescent="0.2">
      <c r="A467" s="98" t="s">
        <v>2865</v>
      </c>
      <c r="B467" s="62" t="s">
        <v>88</v>
      </c>
      <c r="C467" s="42" t="s">
        <v>77</v>
      </c>
      <c r="D467" s="43">
        <f>$D$327</f>
        <v>217.03</v>
      </c>
      <c r="E467" s="43">
        <f t="shared" ref="E467:AA467" si="271">$D$327</f>
        <v>217.03</v>
      </c>
      <c r="F467" s="43">
        <f t="shared" si="271"/>
        <v>217.03</v>
      </c>
      <c r="G467" s="43">
        <f t="shared" si="271"/>
        <v>217.03</v>
      </c>
      <c r="H467" s="43">
        <f t="shared" si="271"/>
        <v>217.03</v>
      </c>
      <c r="I467" s="43">
        <f t="shared" si="271"/>
        <v>217.03</v>
      </c>
      <c r="J467" s="43">
        <f t="shared" si="271"/>
        <v>217.03</v>
      </c>
      <c r="K467" s="43">
        <f t="shared" si="271"/>
        <v>217.03</v>
      </c>
      <c r="L467" s="43">
        <f t="shared" si="271"/>
        <v>217.03</v>
      </c>
      <c r="M467" s="43">
        <f t="shared" si="271"/>
        <v>217.03</v>
      </c>
      <c r="N467" s="43">
        <f t="shared" si="271"/>
        <v>217.03</v>
      </c>
      <c r="O467" s="43">
        <f t="shared" si="271"/>
        <v>217.03</v>
      </c>
      <c r="P467" s="43">
        <f t="shared" si="271"/>
        <v>217.03</v>
      </c>
      <c r="Q467" s="43">
        <f t="shared" si="271"/>
        <v>217.03</v>
      </c>
      <c r="R467" s="43">
        <f t="shared" si="271"/>
        <v>217.03</v>
      </c>
      <c r="S467" s="43">
        <f t="shared" si="271"/>
        <v>217.03</v>
      </c>
      <c r="T467" s="43">
        <f t="shared" si="271"/>
        <v>217.03</v>
      </c>
      <c r="U467" s="43">
        <f t="shared" si="271"/>
        <v>217.03</v>
      </c>
      <c r="V467" s="43">
        <f t="shared" si="271"/>
        <v>217.03</v>
      </c>
      <c r="W467" s="43">
        <f t="shared" si="271"/>
        <v>217.03</v>
      </c>
      <c r="X467" s="43">
        <f t="shared" si="271"/>
        <v>217.03</v>
      </c>
      <c r="Y467" s="43">
        <f t="shared" si="271"/>
        <v>217.03</v>
      </c>
      <c r="Z467" s="43">
        <f t="shared" si="271"/>
        <v>217.03</v>
      </c>
      <c r="AA467" s="43">
        <f t="shared" si="271"/>
        <v>217.03</v>
      </c>
    </row>
    <row r="468" spans="1:27" ht="12.75" hidden="1" customHeight="1" outlineLevel="1" x14ac:dyDescent="0.2">
      <c r="A468" s="98" t="s">
        <v>2866</v>
      </c>
      <c r="B468" s="62" t="s">
        <v>81</v>
      </c>
      <c r="C468" s="42" t="s">
        <v>77</v>
      </c>
      <c r="D468" s="43">
        <v>6.71</v>
      </c>
      <c r="E468" s="43">
        <v>6.71</v>
      </c>
      <c r="F468" s="43">
        <v>6.71</v>
      </c>
      <c r="G468" s="43">
        <v>6.71</v>
      </c>
      <c r="H468" s="43">
        <v>6.71</v>
      </c>
      <c r="I468" s="43">
        <v>6.71</v>
      </c>
      <c r="J468" s="43">
        <v>6.71</v>
      </c>
      <c r="K468" s="43">
        <v>6.71</v>
      </c>
      <c r="L468" s="43">
        <v>6.71</v>
      </c>
      <c r="M468" s="43">
        <v>6.71</v>
      </c>
      <c r="N468" s="43">
        <v>6.71</v>
      </c>
      <c r="O468" s="43">
        <v>6.71</v>
      </c>
      <c r="P468" s="43">
        <v>6.71</v>
      </c>
      <c r="Q468" s="43">
        <v>6.71</v>
      </c>
      <c r="R468" s="43">
        <v>6.71</v>
      </c>
      <c r="S468" s="43">
        <v>6.71</v>
      </c>
      <c r="T468" s="43">
        <v>6.71</v>
      </c>
      <c r="U468" s="43">
        <v>6.71</v>
      </c>
      <c r="V468" s="43">
        <v>6.71</v>
      </c>
      <c r="W468" s="43">
        <v>6.71</v>
      </c>
      <c r="X468" s="43">
        <v>6.71</v>
      </c>
      <c r="Y468" s="43">
        <v>6.71</v>
      </c>
      <c r="Z468" s="43">
        <v>6.71</v>
      </c>
      <c r="AA468" s="43">
        <v>6.71</v>
      </c>
    </row>
    <row r="469" spans="1:27" ht="12.75" hidden="1" customHeight="1" outlineLevel="1" x14ac:dyDescent="0.2">
      <c r="A469" s="98" t="s">
        <v>2867</v>
      </c>
      <c r="B469" s="62" t="s">
        <v>79</v>
      </c>
      <c r="C469" s="42" t="s">
        <v>77</v>
      </c>
      <c r="D469" s="43">
        <f>$D$11</f>
        <v>110.23</v>
      </c>
      <c r="E469" s="43">
        <f t="shared" ref="E469:AA469" si="272">$D$11</f>
        <v>110.23</v>
      </c>
      <c r="F469" s="43">
        <f t="shared" si="272"/>
        <v>110.23</v>
      </c>
      <c r="G469" s="43">
        <f t="shared" si="272"/>
        <v>110.23</v>
      </c>
      <c r="H469" s="43">
        <f t="shared" si="272"/>
        <v>110.23</v>
      </c>
      <c r="I469" s="43">
        <f t="shared" si="272"/>
        <v>110.23</v>
      </c>
      <c r="J469" s="43">
        <f t="shared" si="272"/>
        <v>110.23</v>
      </c>
      <c r="K469" s="43">
        <f t="shared" si="272"/>
        <v>110.23</v>
      </c>
      <c r="L469" s="43">
        <f t="shared" si="272"/>
        <v>110.23</v>
      </c>
      <c r="M469" s="43">
        <f t="shared" si="272"/>
        <v>110.23</v>
      </c>
      <c r="N469" s="43">
        <f t="shared" si="272"/>
        <v>110.23</v>
      </c>
      <c r="O469" s="43">
        <f t="shared" si="272"/>
        <v>110.23</v>
      </c>
      <c r="P469" s="43">
        <f t="shared" si="272"/>
        <v>110.23</v>
      </c>
      <c r="Q469" s="43">
        <f t="shared" si="272"/>
        <v>110.23</v>
      </c>
      <c r="R469" s="43">
        <f t="shared" si="272"/>
        <v>110.23</v>
      </c>
      <c r="S469" s="43">
        <f t="shared" si="272"/>
        <v>110.23</v>
      </c>
      <c r="T469" s="43">
        <f t="shared" si="272"/>
        <v>110.23</v>
      </c>
      <c r="U469" s="43">
        <f t="shared" si="272"/>
        <v>110.23</v>
      </c>
      <c r="V469" s="43">
        <f t="shared" si="272"/>
        <v>110.23</v>
      </c>
      <c r="W469" s="43">
        <f t="shared" si="272"/>
        <v>110.23</v>
      </c>
      <c r="X469" s="43">
        <f t="shared" si="272"/>
        <v>110.23</v>
      </c>
      <c r="Y469" s="43">
        <f t="shared" si="272"/>
        <v>110.23</v>
      </c>
      <c r="Z469" s="43">
        <f t="shared" si="272"/>
        <v>110.23</v>
      </c>
      <c r="AA469" s="43">
        <f t="shared" si="272"/>
        <v>110.23</v>
      </c>
    </row>
    <row r="470" spans="1:27" collapsed="1" x14ac:dyDescent="0.2">
      <c r="A470" s="97" t="s">
        <v>2868</v>
      </c>
      <c r="B470" s="27" t="str">
        <f>"30"&amp;"."&amp;$B$801&amp;"."&amp;$B$802</f>
        <v>30.01.2023</v>
      </c>
      <c r="C470" s="89" t="s">
        <v>74</v>
      </c>
      <c r="D470" s="90">
        <f>ROUND(((D471+D472+D474+D473)/1000),5)</f>
        <v>1.5284800000000001</v>
      </c>
      <c r="E470" s="90">
        <f>ROUND(((E471+E472+E474+E473)/1000),5)</f>
        <v>1.4666399999999999</v>
      </c>
      <c r="F470" s="90">
        <f>ROUND(((F471+F472+F474+F473)/1000),5)</f>
        <v>1.41673</v>
      </c>
      <c r="G470" s="90">
        <f t="shared" ref="G470:AA470" si="273">ROUND(((G471+G472+G474+G473)/1000),5)</f>
        <v>1.41452</v>
      </c>
      <c r="H470" s="90">
        <f t="shared" si="273"/>
        <v>1.4524999999999999</v>
      </c>
      <c r="I470" s="90">
        <f t="shared" si="273"/>
        <v>1.54915</v>
      </c>
      <c r="J470" s="90">
        <f t="shared" si="273"/>
        <v>1.84639</v>
      </c>
      <c r="K470" s="90">
        <f t="shared" si="273"/>
        <v>2.0264099999999998</v>
      </c>
      <c r="L470" s="90">
        <f t="shared" si="273"/>
        <v>2.1846299999999998</v>
      </c>
      <c r="M470" s="90">
        <f t="shared" si="273"/>
        <v>2.19068</v>
      </c>
      <c r="N470" s="90">
        <f t="shared" si="273"/>
        <v>2.2050299999999998</v>
      </c>
      <c r="O470" s="90">
        <f t="shared" si="273"/>
        <v>2.2341199999999999</v>
      </c>
      <c r="P470" s="90">
        <f t="shared" si="273"/>
        <v>2.2259600000000002</v>
      </c>
      <c r="Q470" s="90">
        <f t="shared" si="273"/>
        <v>2.2340300000000002</v>
      </c>
      <c r="R470" s="90">
        <f t="shared" si="273"/>
        <v>2.22899</v>
      </c>
      <c r="S470" s="90">
        <f t="shared" si="273"/>
        <v>2.2230099999999999</v>
      </c>
      <c r="T470" s="90">
        <f t="shared" si="273"/>
        <v>2.18635</v>
      </c>
      <c r="U470" s="90">
        <f t="shared" si="273"/>
        <v>2.2010399999999999</v>
      </c>
      <c r="V470" s="90">
        <f t="shared" si="273"/>
        <v>2.2099899999999999</v>
      </c>
      <c r="W470" s="90">
        <f t="shared" si="273"/>
        <v>2.2222400000000002</v>
      </c>
      <c r="X470" s="90">
        <f t="shared" si="273"/>
        <v>2.1732200000000002</v>
      </c>
      <c r="Y470" s="90">
        <f t="shared" si="273"/>
        <v>1.9976499999999999</v>
      </c>
      <c r="Z470" s="90">
        <f t="shared" si="273"/>
        <v>1.82616</v>
      </c>
      <c r="AA470" s="90">
        <f t="shared" si="273"/>
        <v>1.5227900000000001</v>
      </c>
    </row>
    <row r="471" spans="1:27" ht="12.75" hidden="1" customHeight="1" outlineLevel="1" x14ac:dyDescent="0.2">
      <c r="A471" s="98" t="s">
        <v>2869</v>
      </c>
      <c r="B471" s="62" t="s">
        <v>236</v>
      </c>
      <c r="C471" s="42" t="s">
        <v>77</v>
      </c>
      <c r="D471" s="43">
        <v>1194.51</v>
      </c>
      <c r="E471" s="43">
        <v>1132.67</v>
      </c>
      <c r="F471" s="43">
        <v>1082.76</v>
      </c>
      <c r="G471" s="43">
        <v>1080.55</v>
      </c>
      <c r="H471" s="43">
        <v>1118.53</v>
      </c>
      <c r="I471" s="43">
        <v>1215.18</v>
      </c>
      <c r="J471" s="43">
        <v>1512.42</v>
      </c>
      <c r="K471" s="43">
        <v>1692.44</v>
      </c>
      <c r="L471" s="43">
        <v>1850.66</v>
      </c>
      <c r="M471" s="43">
        <v>1856.71</v>
      </c>
      <c r="N471" s="43">
        <v>1871.06</v>
      </c>
      <c r="O471" s="43">
        <v>1900.15</v>
      </c>
      <c r="P471" s="43">
        <v>1891.99</v>
      </c>
      <c r="Q471" s="43">
        <v>1900.06</v>
      </c>
      <c r="R471" s="43">
        <v>1895.02</v>
      </c>
      <c r="S471" s="43">
        <v>1889.04</v>
      </c>
      <c r="T471" s="43">
        <v>1852.38</v>
      </c>
      <c r="U471" s="43">
        <v>1867.07</v>
      </c>
      <c r="V471" s="43">
        <v>1876.02</v>
      </c>
      <c r="W471" s="43">
        <v>1888.27</v>
      </c>
      <c r="X471" s="43">
        <v>1839.25</v>
      </c>
      <c r="Y471" s="43">
        <v>1663.68</v>
      </c>
      <c r="Z471" s="43">
        <v>1492.19</v>
      </c>
      <c r="AA471" s="43">
        <v>1188.82</v>
      </c>
    </row>
    <row r="472" spans="1:27" ht="12.75" hidden="1" customHeight="1" outlineLevel="1" x14ac:dyDescent="0.2">
      <c r="A472" s="98" t="s">
        <v>2870</v>
      </c>
      <c r="B472" s="62" t="s">
        <v>88</v>
      </c>
      <c r="C472" s="42" t="s">
        <v>77</v>
      </c>
      <c r="D472" s="43">
        <f>$D$327</f>
        <v>217.03</v>
      </c>
      <c r="E472" s="43">
        <f t="shared" ref="E472:AA472" si="274">$D$327</f>
        <v>217.03</v>
      </c>
      <c r="F472" s="43">
        <f t="shared" si="274"/>
        <v>217.03</v>
      </c>
      <c r="G472" s="43">
        <f t="shared" si="274"/>
        <v>217.03</v>
      </c>
      <c r="H472" s="43">
        <f t="shared" si="274"/>
        <v>217.03</v>
      </c>
      <c r="I472" s="43">
        <f t="shared" si="274"/>
        <v>217.03</v>
      </c>
      <c r="J472" s="43">
        <f t="shared" si="274"/>
        <v>217.03</v>
      </c>
      <c r="K472" s="43">
        <f t="shared" si="274"/>
        <v>217.03</v>
      </c>
      <c r="L472" s="43">
        <f t="shared" si="274"/>
        <v>217.03</v>
      </c>
      <c r="M472" s="43">
        <f t="shared" si="274"/>
        <v>217.03</v>
      </c>
      <c r="N472" s="43">
        <f t="shared" si="274"/>
        <v>217.03</v>
      </c>
      <c r="O472" s="43">
        <f t="shared" si="274"/>
        <v>217.03</v>
      </c>
      <c r="P472" s="43">
        <f t="shared" si="274"/>
        <v>217.03</v>
      </c>
      <c r="Q472" s="43">
        <f t="shared" si="274"/>
        <v>217.03</v>
      </c>
      <c r="R472" s="43">
        <f t="shared" si="274"/>
        <v>217.03</v>
      </c>
      <c r="S472" s="43">
        <f t="shared" si="274"/>
        <v>217.03</v>
      </c>
      <c r="T472" s="43">
        <f t="shared" si="274"/>
        <v>217.03</v>
      </c>
      <c r="U472" s="43">
        <f t="shared" si="274"/>
        <v>217.03</v>
      </c>
      <c r="V472" s="43">
        <f t="shared" si="274"/>
        <v>217.03</v>
      </c>
      <c r="W472" s="43">
        <f t="shared" si="274"/>
        <v>217.03</v>
      </c>
      <c r="X472" s="43">
        <f t="shared" si="274"/>
        <v>217.03</v>
      </c>
      <c r="Y472" s="43">
        <f t="shared" si="274"/>
        <v>217.03</v>
      </c>
      <c r="Z472" s="43">
        <f t="shared" si="274"/>
        <v>217.03</v>
      </c>
      <c r="AA472" s="43">
        <f t="shared" si="274"/>
        <v>217.03</v>
      </c>
    </row>
    <row r="473" spans="1:27" ht="12.75" hidden="1" customHeight="1" outlineLevel="1" x14ac:dyDescent="0.2">
      <c r="A473" s="98" t="s">
        <v>2871</v>
      </c>
      <c r="B473" s="62" t="s">
        <v>81</v>
      </c>
      <c r="C473" s="42" t="s">
        <v>77</v>
      </c>
      <c r="D473" s="43">
        <v>6.71</v>
      </c>
      <c r="E473" s="43">
        <v>6.71</v>
      </c>
      <c r="F473" s="43">
        <v>6.71</v>
      </c>
      <c r="G473" s="43">
        <v>6.71</v>
      </c>
      <c r="H473" s="43">
        <v>6.71</v>
      </c>
      <c r="I473" s="43">
        <v>6.71</v>
      </c>
      <c r="J473" s="43">
        <v>6.71</v>
      </c>
      <c r="K473" s="43">
        <v>6.71</v>
      </c>
      <c r="L473" s="43">
        <v>6.71</v>
      </c>
      <c r="M473" s="43">
        <v>6.71</v>
      </c>
      <c r="N473" s="43">
        <v>6.71</v>
      </c>
      <c r="O473" s="43">
        <v>6.71</v>
      </c>
      <c r="P473" s="43">
        <v>6.71</v>
      </c>
      <c r="Q473" s="43">
        <v>6.71</v>
      </c>
      <c r="R473" s="43">
        <v>6.71</v>
      </c>
      <c r="S473" s="43">
        <v>6.71</v>
      </c>
      <c r="T473" s="43">
        <v>6.71</v>
      </c>
      <c r="U473" s="43">
        <v>6.71</v>
      </c>
      <c r="V473" s="43">
        <v>6.71</v>
      </c>
      <c r="W473" s="43">
        <v>6.71</v>
      </c>
      <c r="X473" s="43">
        <v>6.71</v>
      </c>
      <c r="Y473" s="43">
        <v>6.71</v>
      </c>
      <c r="Z473" s="43">
        <v>6.71</v>
      </c>
      <c r="AA473" s="43">
        <v>6.71</v>
      </c>
    </row>
    <row r="474" spans="1:27" ht="12.75" hidden="1" customHeight="1" outlineLevel="1" x14ac:dyDescent="0.2">
      <c r="A474" s="98" t="s">
        <v>2872</v>
      </c>
      <c r="B474" s="62" t="s">
        <v>79</v>
      </c>
      <c r="C474" s="42" t="s">
        <v>77</v>
      </c>
      <c r="D474" s="43">
        <f>$D$11</f>
        <v>110.23</v>
      </c>
      <c r="E474" s="43">
        <f t="shared" ref="E474:AA474" si="275">$D$11</f>
        <v>110.23</v>
      </c>
      <c r="F474" s="43">
        <f t="shared" si="275"/>
        <v>110.23</v>
      </c>
      <c r="G474" s="43">
        <f t="shared" si="275"/>
        <v>110.23</v>
      </c>
      <c r="H474" s="43">
        <f t="shared" si="275"/>
        <v>110.23</v>
      </c>
      <c r="I474" s="43">
        <f t="shared" si="275"/>
        <v>110.23</v>
      </c>
      <c r="J474" s="43">
        <f t="shared" si="275"/>
        <v>110.23</v>
      </c>
      <c r="K474" s="43">
        <f t="shared" si="275"/>
        <v>110.23</v>
      </c>
      <c r="L474" s="43">
        <f t="shared" si="275"/>
        <v>110.23</v>
      </c>
      <c r="M474" s="43">
        <f t="shared" si="275"/>
        <v>110.23</v>
      </c>
      <c r="N474" s="43">
        <f t="shared" si="275"/>
        <v>110.23</v>
      </c>
      <c r="O474" s="43">
        <f t="shared" si="275"/>
        <v>110.23</v>
      </c>
      <c r="P474" s="43">
        <f t="shared" si="275"/>
        <v>110.23</v>
      </c>
      <c r="Q474" s="43">
        <f t="shared" si="275"/>
        <v>110.23</v>
      </c>
      <c r="R474" s="43">
        <f t="shared" si="275"/>
        <v>110.23</v>
      </c>
      <c r="S474" s="43">
        <f t="shared" si="275"/>
        <v>110.23</v>
      </c>
      <c r="T474" s="43">
        <f t="shared" si="275"/>
        <v>110.23</v>
      </c>
      <c r="U474" s="43">
        <f t="shared" si="275"/>
        <v>110.23</v>
      </c>
      <c r="V474" s="43">
        <f t="shared" si="275"/>
        <v>110.23</v>
      </c>
      <c r="W474" s="43">
        <f t="shared" si="275"/>
        <v>110.23</v>
      </c>
      <c r="X474" s="43">
        <f t="shared" si="275"/>
        <v>110.23</v>
      </c>
      <c r="Y474" s="43">
        <f t="shared" si="275"/>
        <v>110.23</v>
      </c>
      <c r="Z474" s="43">
        <f t="shared" si="275"/>
        <v>110.23</v>
      </c>
      <c r="AA474" s="43">
        <f t="shared" si="275"/>
        <v>110.23</v>
      </c>
    </row>
    <row r="475" spans="1:27" collapsed="1" x14ac:dyDescent="0.2">
      <c r="A475" s="97" t="s">
        <v>2873</v>
      </c>
      <c r="B475" s="27" t="str">
        <f>"31"&amp;"."&amp;$B$801&amp;"."&amp;$B$802</f>
        <v>31.01.2023</v>
      </c>
      <c r="C475" s="89" t="s">
        <v>74</v>
      </c>
      <c r="D475" s="90">
        <f>ROUND(((D476+D477+D479+D478)/1000),5)</f>
        <v>1.41605</v>
      </c>
      <c r="E475" s="90">
        <f>ROUND(((E476+E477+E479+E478)/1000),5)</f>
        <v>1.3940900000000001</v>
      </c>
      <c r="F475" s="90">
        <f>ROUND(((F476+F477+F479+F478)/1000),5)</f>
        <v>1.3793800000000001</v>
      </c>
      <c r="G475" s="90">
        <f t="shared" ref="G475:AA475" si="276">ROUND(((G476+G477+G479+G478)/1000),5)</f>
        <v>1.3757699999999999</v>
      </c>
      <c r="H475" s="90">
        <f t="shared" si="276"/>
        <v>1.4109100000000001</v>
      </c>
      <c r="I475" s="90">
        <f t="shared" si="276"/>
        <v>1.4186399999999999</v>
      </c>
      <c r="J475" s="90">
        <f t="shared" si="276"/>
        <v>1.64737</v>
      </c>
      <c r="K475" s="90">
        <f t="shared" si="276"/>
        <v>1.8951100000000001</v>
      </c>
      <c r="L475" s="90">
        <f t="shared" si="276"/>
        <v>1.96044</v>
      </c>
      <c r="M475" s="90">
        <f t="shared" si="276"/>
        <v>1.9805900000000001</v>
      </c>
      <c r="N475" s="90">
        <f t="shared" si="276"/>
        <v>2.0003500000000001</v>
      </c>
      <c r="O475" s="90">
        <f t="shared" si="276"/>
        <v>2.0370300000000001</v>
      </c>
      <c r="P475" s="90">
        <f t="shared" si="276"/>
        <v>2.0169199999999998</v>
      </c>
      <c r="Q475" s="90">
        <f t="shared" si="276"/>
        <v>2.0223900000000001</v>
      </c>
      <c r="R475" s="90">
        <f t="shared" si="276"/>
        <v>2.0176500000000002</v>
      </c>
      <c r="S475" s="90">
        <f t="shared" si="276"/>
        <v>2.0095900000000002</v>
      </c>
      <c r="T475" s="90">
        <f t="shared" si="276"/>
        <v>1.9638599999999999</v>
      </c>
      <c r="U475" s="90">
        <f t="shared" si="276"/>
        <v>2.0160200000000001</v>
      </c>
      <c r="V475" s="90">
        <f t="shared" si="276"/>
        <v>2.0060199999999999</v>
      </c>
      <c r="W475" s="90">
        <f t="shared" si="276"/>
        <v>2.0162599999999999</v>
      </c>
      <c r="X475" s="90">
        <f t="shared" si="276"/>
        <v>1.97699</v>
      </c>
      <c r="Y475" s="90">
        <f t="shared" si="276"/>
        <v>1.8876599999999999</v>
      </c>
      <c r="Z475" s="90">
        <f t="shared" si="276"/>
        <v>1.6515899999999999</v>
      </c>
      <c r="AA475" s="90">
        <f t="shared" si="276"/>
        <v>1.4329700000000001</v>
      </c>
    </row>
    <row r="476" spans="1:27" ht="12.75" hidden="1" customHeight="1" outlineLevel="1" x14ac:dyDescent="0.2">
      <c r="A476" s="98" t="s">
        <v>2874</v>
      </c>
      <c r="B476" s="62" t="s">
        <v>236</v>
      </c>
      <c r="C476" s="42" t="s">
        <v>77</v>
      </c>
      <c r="D476" s="43">
        <v>1082.08</v>
      </c>
      <c r="E476" s="43">
        <v>1060.1199999999999</v>
      </c>
      <c r="F476" s="43">
        <v>1045.4100000000001</v>
      </c>
      <c r="G476" s="43">
        <v>1041.8</v>
      </c>
      <c r="H476" s="43">
        <v>1076.94</v>
      </c>
      <c r="I476" s="43">
        <v>1084.67</v>
      </c>
      <c r="J476" s="43">
        <v>1313.4</v>
      </c>
      <c r="K476" s="43">
        <v>1561.14</v>
      </c>
      <c r="L476" s="43">
        <v>1626.47</v>
      </c>
      <c r="M476" s="43">
        <v>1646.62</v>
      </c>
      <c r="N476" s="43">
        <v>1666.38</v>
      </c>
      <c r="O476" s="43">
        <v>1703.06</v>
      </c>
      <c r="P476" s="43">
        <v>1682.95</v>
      </c>
      <c r="Q476" s="43">
        <v>1688.42</v>
      </c>
      <c r="R476" s="43">
        <v>1683.68</v>
      </c>
      <c r="S476" s="43">
        <v>1675.62</v>
      </c>
      <c r="T476" s="43">
        <v>1629.89</v>
      </c>
      <c r="U476" s="43">
        <v>1682.05</v>
      </c>
      <c r="V476" s="43">
        <v>1672.05</v>
      </c>
      <c r="W476" s="43">
        <v>1682.29</v>
      </c>
      <c r="X476" s="43">
        <v>1643.02</v>
      </c>
      <c r="Y476" s="43">
        <v>1553.69</v>
      </c>
      <c r="Z476" s="43">
        <v>1317.62</v>
      </c>
      <c r="AA476" s="43">
        <v>1099</v>
      </c>
    </row>
    <row r="477" spans="1:27" ht="12.75" hidden="1" customHeight="1" outlineLevel="1" x14ac:dyDescent="0.2">
      <c r="A477" s="98" t="s">
        <v>2875</v>
      </c>
      <c r="B477" s="62" t="s">
        <v>88</v>
      </c>
      <c r="C477" s="42" t="s">
        <v>77</v>
      </c>
      <c r="D477" s="43">
        <f>$D$327</f>
        <v>217.03</v>
      </c>
      <c r="E477" s="43">
        <f t="shared" ref="E477:AA477" si="277">$D$327</f>
        <v>217.03</v>
      </c>
      <c r="F477" s="43">
        <f t="shared" si="277"/>
        <v>217.03</v>
      </c>
      <c r="G477" s="43">
        <f t="shared" si="277"/>
        <v>217.03</v>
      </c>
      <c r="H477" s="43">
        <f t="shared" si="277"/>
        <v>217.03</v>
      </c>
      <c r="I477" s="43">
        <f t="shared" si="277"/>
        <v>217.03</v>
      </c>
      <c r="J477" s="43">
        <f t="shared" si="277"/>
        <v>217.03</v>
      </c>
      <c r="K477" s="43">
        <f t="shared" si="277"/>
        <v>217.03</v>
      </c>
      <c r="L477" s="43">
        <f t="shared" si="277"/>
        <v>217.03</v>
      </c>
      <c r="M477" s="43">
        <f t="shared" si="277"/>
        <v>217.03</v>
      </c>
      <c r="N477" s="43">
        <f t="shared" si="277"/>
        <v>217.03</v>
      </c>
      <c r="O477" s="43">
        <f t="shared" si="277"/>
        <v>217.03</v>
      </c>
      <c r="P477" s="43">
        <f t="shared" si="277"/>
        <v>217.03</v>
      </c>
      <c r="Q477" s="43">
        <f t="shared" si="277"/>
        <v>217.03</v>
      </c>
      <c r="R477" s="43">
        <f t="shared" si="277"/>
        <v>217.03</v>
      </c>
      <c r="S477" s="43">
        <f t="shared" si="277"/>
        <v>217.03</v>
      </c>
      <c r="T477" s="43">
        <f t="shared" si="277"/>
        <v>217.03</v>
      </c>
      <c r="U477" s="43">
        <f t="shared" si="277"/>
        <v>217.03</v>
      </c>
      <c r="V477" s="43">
        <f t="shared" si="277"/>
        <v>217.03</v>
      </c>
      <c r="W477" s="43">
        <f t="shared" si="277"/>
        <v>217.03</v>
      </c>
      <c r="X477" s="43">
        <f t="shared" si="277"/>
        <v>217.03</v>
      </c>
      <c r="Y477" s="43">
        <f t="shared" si="277"/>
        <v>217.03</v>
      </c>
      <c r="Z477" s="43">
        <f t="shared" si="277"/>
        <v>217.03</v>
      </c>
      <c r="AA477" s="43">
        <f t="shared" si="277"/>
        <v>217.03</v>
      </c>
    </row>
    <row r="478" spans="1:27" ht="12.75" hidden="1" customHeight="1" outlineLevel="1" x14ac:dyDescent="0.2">
      <c r="A478" s="98" t="s">
        <v>2876</v>
      </c>
      <c r="B478" s="62" t="s">
        <v>81</v>
      </c>
      <c r="C478" s="42" t="s">
        <v>77</v>
      </c>
      <c r="D478" s="43">
        <v>6.71</v>
      </c>
      <c r="E478" s="43">
        <v>6.71</v>
      </c>
      <c r="F478" s="43">
        <v>6.71</v>
      </c>
      <c r="G478" s="43">
        <v>6.71</v>
      </c>
      <c r="H478" s="43">
        <v>6.71</v>
      </c>
      <c r="I478" s="43">
        <v>6.71</v>
      </c>
      <c r="J478" s="43">
        <v>6.71</v>
      </c>
      <c r="K478" s="43">
        <v>6.71</v>
      </c>
      <c r="L478" s="43">
        <v>6.71</v>
      </c>
      <c r="M478" s="43">
        <v>6.71</v>
      </c>
      <c r="N478" s="43">
        <v>6.71</v>
      </c>
      <c r="O478" s="43">
        <v>6.71</v>
      </c>
      <c r="P478" s="43">
        <v>6.71</v>
      </c>
      <c r="Q478" s="43">
        <v>6.71</v>
      </c>
      <c r="R478" s="43">
        <v>6.71</v>
      </c>
      <c r="S478" s="43">
        <v>6.71</v>
      </c>
      <c r="T478" s="43">
        <v>6.71</v>
      </c>
      <c r="U478" s="43">
        <v>6.71</v>
      </c>
      <c r="V478" s="43">
        <v>6.71</v>
      </c>
      <c r="W478" s="43">
        <v>6.71</v>
      </c>
      <c r="X478" s="43">
        <v>6.71</v>
      </c>
      <c r="Y478" s="43">
        <v>6.71</v>
      </c>
      <c r="Z478" s="43">
        <v>6.71</v>
      </c>
      <c r="AA478" s="43">
        <v>6.71</v>
      </c>
    </row>
    <row r="479" spans="1:27" ht="12.75" hidden="1" customHeight="1" outlineLevel="1" x14ac:dyDescent="0.2">
      <c r="A479" s="98" t="s">
        <v>2877</v>
      </c>
      <c r="B479" s="62" t="s">
        <v>79</v>
      </c>
      <c r="C479" s="42" t="s">
        <v>77</v>
      </c>
      <c r="D479" s="43">
        <f>$D$11</f>
        <v>110.23</v>
      </c>
      <c r="E479" s="43">
        <f t="shared" ref="E479:AA479" si="278">$D$11</f>
        <v>110.23</v>
      </c>
      <c r="F479" s="43">
        <f t="shared" si="278"/>
        <v>110.23</v>
      </c>
      <c r="G479" s="43">
        <f t="shared" si="278"/>
        <v>110.23</v>
      </c>
      <c r="H479" s="43">
        <f t="shared" si="278"/>
        <v>110.23</v>
      </c>
      <c r="I479" s="43">
        <f t="shared" si="278"/>
        <v>110.23</v>
      </c>
      <c r="J479" s="43">
        <f t="shared" si="278"/>
        <v>110.23</v>
      </c>
      <c r="K479" s="43">
        <f t="shared" si="278"/>
        <v>110.23</v>
      </c>
      <c r="L479" s="43">
        <f t="shared" si="278"/>
        <v>110.23</v>
      </c>
      <c r="M479" s="43">
        <f t="shared" si="278"/>
        <v>110.23</v>
      </c>
      <c r="N479" s="43">
        <f t="shared" si="278"/>
        <v>110.23</v>
      </c>
      <c r="O479" s="43">
        <f t="shared" si="278"/>
        <v>110.23</v>
      </c>
      <c r="P479" s="43">
        <f t="shared" si="278"/>
        <v>110.23</v>
      </c>
      <c r="Q479" s="43">
        <f t="shared" si="278"/>
        <v>110.23</v>
      </c>
      <c r="R479" s="43">
        <f t="shared" si="278"/>
        <v>110.23</v>
      </c>
      <c r="S479" s="43">
        <f t="shared" si="278"/>
        <v>110.23</v>
      </c>
      <c r="T479" s="43">
        <f t="shared" si="278"/>
        <v>110.23</v>
      </c>
      <c r="U479" s="43">
        <f t="shared" si="278"/>
        <v>110.23</v>
      </c>
      <c r="V479" s="43">
        <f t="shared" si="278"/>
        <v>110.23</v>
      </c>
      <c r="W479" s="43">
        <f t="shared" si="278"/>
        <v>110.23</v>
      </c>
      <c r="X479" s="43">
        <f t="shared" si="278"/>
        <v>110.23</v>
      </c>
      <c r="Y479" s="43">
        <f t="shared" si="278"/>
        <v>110.23</v>
      </c>
      <c r="Z479" s="43">
        <f t="shared" si="278"/>
        <v>110.23</v>
      </c>
      <c r="AA479" s="43">
        <f t="shared" si="278"/>
        <v>110.23</v>
      </c>
    </row>
    <row r="480" spans="1:27" collapsed="1" x14ac:dyDescent="0.2">
      <c r="B480" s="100" t="s">
        <v>390</v>
      </c>
    </row>
    <row r="481" spans="1:27" x14ac:dyDescent="0.2">
      <c r="B481" s="100" t="s">
        <v>390</v>
      </c>
    </row>
    <row r="482" spans="1:27" x14ac:dyDescent="0.2">
      <c r="A482" s="181" t="s">
        <v>703</v>
      </c>
      <c r="B482" s="182"/>
      <c r="C482" s="182"/>
      <c r="D482" s="182"/>
      <c r="E482" s="182"/>
      <c r="F482" s="182"/>
      <c r="G482" s="182"/>
      <c r="H482" s="182"/>
      <c r="I482" s="182"/>
      <c r="J482" s="182"/>
      <c r="K482" s="182"/>
      <c r="L482" s="182"/>
      <c r="M482" s="182"/>
      <c r="N482" s="182"/>
      <c r="O482" s="182"/>
      <c r="P482" s="182"/>
      <c r="Q482" s="182"/>
      <c r="R482" s="182"/>
      <c r="S482" s="182"/>
      <c r="T482" s="182"/>
      <c r="U482" s="182"/>
      <c r="V482" s="182"/>
      <c r="W482" s="182"/>
      <c r="X482" s="182"/>
      <c r="Y482" s="182"/>
      <c r="Z482" s="182"/>
      <c r="AA482" s="183"/>
    </row>
    <row r="483" spans="1:27" ht="25.5" x14ac:dyDescent="0.2">
      <c r="A483" s="25" t="s">
        <v>62</v>
      </c>
      <c r="B483" s="26" t="s">
        <v>208</v>
      </c>
      <c r="C483" s="25" t="s">
        <v>209</v>
      </c>
      <c r="D483" s="26" t="s">
        <v>210</v>
      </c>
      <c r="E483" s="26" t="s">
        <v>211</v>
      </c>
      <c r="F483" s="26" t="s">
        <v>212</v>
      </c>
      <c r="G483" s="26" t="s">
        <v>213</v>
      </c>
      <c r="H483" s="26" t="s">
        <v>214</v>
      </c>
      <c r="I483" s="26" t="s">
        <v>215</v>
      </c>
      <c r="J483" s="26" t="s">
        <v>216</v>
      </c>
      <c r="K483" s="26" t="s">
        <v>217</v>
      </c>
      <c r="L483" s="26" t="s">
        <v>218</v>
      </c>
      <c r="M483" s="26" t="s">
        <v>219</v>
      </c>
      <c r="N483" s="26" t="s">
        <v>220</v>
      </c>
      <c r="O483" s="26" t="s">
        <v>221</v>
      </c>
      <c r="P483" s="26" t="s">
        <v>222</v>
      </c>
      <c r="Q483" s="26" t="s">
        <v>223</v>
      </c>
      <c r="R483" s="26" t="s">
        <v>224</v>
      </c>
      <c r="S483" s="26" t="s">
        <v>225</v>
      </c>
      <c r="T483" s="26" t="s">
        <v>226</v>
      </c>
      <c r="U483" s="26" t="s">
        <v>227</v>
      </c>
      <c r="V483" s="26" t="s">
        <v>228</v>
      </c>
      <c r="W483" s="26" t="s">
        <v>229</v>
      </c>
      <c r="X483" s="26" t="s">
        <v>230</v>
      </c>
      <c r="Y483" s="26" t="s">
        <v>231</v>
      </c>
      <c r="Z483" s="26" t="s">
        <v>232</v>
      </c>
      <c r="AA483" s="26" t="s">
        <v>233</v>
      </c>
    </row>
    <row r="484" spans="1:27" x14ac:dyDescent="0.2">
      <c r="A484" s="97" t="s">
        <v>2878</v>
      </c>
      <c r="B484" s="27" t="str">
        <f>"01"&amp;"."&amp;$B$801&amp;"."&amp;$B$802</f>
        <v>01.01.2023</v>
      </c>
      <c r="C484" s="89" t="s">
        <v>74</v>
      </c>
      <c r="D484" s="90">
        <f>ROUND(((D485+D486+D488+D487)/1000),5)</f>
        <v>1.7125699999999999</v>
      </c>
      <c r="E484" s="90">
        <f>ROUND(((E485+E486+E488+E487)/1000),5)</f>
        <v>1.65795</v>
      </c>
      <c r="F484" s="90">
        <f>ROUND(((F485+F486+F488+F487)/1000),5)</f>
        <v>1.7046399999999999</v>
      </c>
      <c r="G484" s="90">
        <f t="shared" ref="G484:AA484" si="279">ROUND(((G485+G486+G488+G487)/1000),5)</f>
        <v>1.6545700000000001</v>
      </c>
      <c r="H484" s="90">
        <f t="shared" si="279"/>
        <v>1.6313899999999999</v>
      </c>
      <c r="I484" s="90">
        <f t="shared" si="279"/>
        <v>1.63154</v>
      </c>
      <c r="J484" s="90">
        <f t="shared" si="279"/>
        <v>1.6315200000000001</v>
      </c>
      <c r="K484" s="90">
        <f t="shared" si="279"/>
        <v>1.6143099999999999</v>
      </c>
      <c r="L484" s="90">
        <f t="shared" si="279"/>
        <v>1.57911</v>
      </c>
      <c r="M484" s="90">
        <f t="shared" si="279"/>
        <v>1.60093</v>
      </c>
      <c r="N484" s="90">
        <f t="shared" si="279"/>
        <v>1.69791</v>
      </c>
      <c r="O484" s="90">
        <f t="shared" si="279"/>
        <v>1.7143299999999999</v>
      </c>
      <c r="P484" s="90">
        <f t="shared" si="279"/>
        <v>1.79779</v>
      </c>
      <c r="Q484" s="90">
        <f t="shared" si="279"/>
        <v>1.8365400000000001</v>
      </c>
      <c r="R484" s="90">
        <f t="shared" si="279"/>
        <v>1.8091699999999999</v>
      </c>
      <c r="S484" s="90">
        <f t="shared" si="279"/>
        <v>1.8983699999999999</v>
      </c>
      <c r="T484" s="90">
        <f t="shared" si="279"/>
        <v>2.0122200000000001</v>
      </c>
      <c r="U484" s="90">
        <f t="shared" si="279"/>
        <v>2.0417399999999999</v>
      </c>
      <c r="V484" s="90">
        <f t="shared" si="279"/>
        <v>2.0422899999999999</v>
      </c>
      <c r="W484" s="90">
        <f t="shared" si="279"/>
        <v>2.0426199999999999</v>
      </c>
      <c r="X484" s="90">
        <f t="shared" si="279"/>
        <v>2.05911</v>
      </c>
      <c r="Y484" s="90">
        <f t="shared" si="279"/>
        <v>2.0409000000000002</v>
      </c>
      <c r="Z484" s="90">
        <f t="shared" si="279"/>
        <v>1.8061799999999999</v>
      </c>
      <c r="AA484" s="90">
        <f t="shared" si="279"/>
        <v>1.6387400000000001</v>
      </c>
    </row>
    <row r="485" spans="1:27" ht="12.75" hidden="1" customHeight="1" outlineLevel="1" x14ac:dyDescent="0.2">
      <c r="A485" s="98" t="s">
        <v>2879</v>
      </c>
      <c r="B485" s="62" t="s">
        <v>236</v>
      </c>
      <c r="C485" s="42" t="s">
        <v>77</v>
      </c>
      <c r="D485" s="43">
        <v>1161.45</v>
      </c>
      <c r="E485" s="43">
        <v>1106.83</v>
      </c>
      <c r="F485" s="43">
        <v>1153.52</v>
      </c>
      <c r="G485" s="43">
        <v>1103.45</v>
      </c>
      <c r="H485" s="43">
        <v>1080.27</v>
      </c>
      <c r="I485" s="43">
        <v>1080.42</v>
      </c>
      <c r="J485" s="43">
        <v>1080.4000000000001</v>
      </c>
      <c r="K485" s="43">
        <v>1063.19</v>
      </c>
      <c r="L485" s="43">
        <v>1027.99</v>
      </c>
      <c r="M485" s="43">
        <v>1049.81</v>
      </c>
      <c r="N485" s="43">
        <v>1146.79</v>
      </c>
      <c r="O485" s="43">
        <v>1163.21</v>
      </c>
      <c r="P485" s="43">
        <v>1246.67</v>
      </c>
      <c r="Q485" s="43">
        <v>1285.42</v>
      </c>
      <c r="R485" s="43">
        <v>1258.05</v>
      </c>
      <c r="S485" s="43">
        <v>1347.25</v>
      </c>
      <c r="T485" s="43">
        <v>1461.1</v>
      </c>
      <c r="U485" s="43">
        <v>1490.62</v>
      </c>
      <c r="V485" s="43">
        <v>1491.17</v>
      </c>
      <c r="W485" s="43">
        <v>1491.5</v>
      </c>
      <c r="X485" s="43">
        <v>1507.99</v>
      </c>
      <c r="Y485" s="43">
        <v>1489.78</v>
      </c>
      <c r="Z485" s="43">
        <v>1255.06</v>
      </c>
      <c r="AA485" s="43">
        <v>1087.6199999999999</v>
      </c>
    </row>
    <row r="486" spans="1:27" ht="12.75" hidden="1" customHeight="1" outlineLevel="1" x14ac:dyDescent="0.2">
      <c r="A486" s="98" t="s">
        <v>2880</v>
      </c>
      <c r="B486" s="62" t="s">
        <v>88</v>
      </c>
      <c r="C486" s="42" t="s">
        <v>77</v>
      </c>
      <c r="D486" s="43">
        <v>434.18</v>
      </c>
      <c r="E486" s="43">
        <f>$D$486</f>
        <v>434.18</v>
      </c>
      <c r="F486" s="43">
        <f t="shared" ref="F486:AA486" si="280">$D$486</f>
        <v>434.18</v>
      </c>
      <c r="G486" s="43">
        <f t="shared" si="280"/>
        <v>434.18</v>
      </c>
      <c r="H486" s="43">
        <f t="shared" si="280"/>
        <v>434.18</v>
      </c>
      <c r="I486" s="43">
        <f t="shared" si="280"/>
        <v>434.18</v>
      </c>
      <c r="J486" s="43">
        <f t="shared" si="280"/>
        <v>434.18</v>
      </c>
      <c r="K486" s="43">
        <f t="shared" si="280"/>
        <v>434.18</v>
      </c>
      <c r="L486" s="43">
        <f t="shared" si="280"/>
        <v>434.18</v>
      </c>
      <c r="M486" s="43">
        <f t="shared" si="280"/>
        <v>434.18</v>
      </c>
      <c r="N486" s="43">
        <f t="shared" si="280"/>
        <v>434.18</v>
      </c>
      <c r="O486" s="43">
        <f t="shared" si="280"/>
        <v>434.18</v>
      </c>
      <c r="P486" s="43">
        <f t="shared" si="280"/>
        <v>434.18</v>
      </c>
      <c r="Q486" s="43">
        <f t="shared" si="280"/>
        <v>434.18</v>
      </c>
      <c r="R486" s="43">
        <f t="shared" si="280"/>
        <v>434.18</v>
      </c>
      <c r="S486" s="43">
        <f t="shared" si="280"/>
        <v>434.18</v>
      </c>
      <c r="T486" s="43">
        <f t="shared" si="280"/>
        <v>434.18</v>
      </c>
      <c r="U486" s="43">
        <f t="shared" si="280"/>
        <v>434.18</v>
      </c>
      <c r="V486" s="43">
        <f t="shared" si="280"/>
        <v>434.18</v>
      </c>
      <c r="W486" s="43">
        <f t="shared" si="280"/>
        <v>434.18</v>
      </c>
      <c r="X486" s="43">
        <f t="shared" si="280"/>
        <v>434.18</v>
      </c>
      <c r="Y486" s="43">
        <f t="shared" si="280"/>
        <v>434.18</v>
      </c>
      <c r="Z486" s="43">
        <f t="shared" si="280"/>
        <v>434.18</v>
      </c>
      <c r="AA486" s="43">
        <f t="shared" si="280"/>
        <v>434.18</v>
      </c>
    </row>
    <row r="487" spans="1:27" ht="12.75" hidden="1" customHeight="1" outlineLevel="1" x14ac:dyDescent="0.2">
      <c r="A487" s="98" t="s">
        <v>2881</v>
      </c>
      <c r="B487" s="62" t="s">
        <v>81</v>
      </c>
      <c r="C487" s="42" t="s">
        <v>77</v>
      </c>
      <c r="D487" s="43">
        <v>6.71</v>
      </c>
      <c r="E487" s="43">
        <v>6.71</v>
      </c>
      <c r="F487" s="43">
        <v>6.71</v>
      </c>
      <c r="G487" s="43">
        <v>6.71</v>
      </c>
      <c r="H487" s="43">
        <v>6.71</v>
      </c>
      <c r="I487" s="43">
        <v>6.71</v>
      </c>
      <c r="J487" s="43">
        <v>6.71</v>
      </c>
      <c r="K487" s="43">
        <v>6.71</v>
      </c>
      <c r="L487" s="43">
        <v>6.71</v>
      </c>
      <c r="M487" s="43">
        <v>6.71</v>
      </c>
      <c r="N487" s="43">
        <v>6.71</v>
      </c>
      <c r="O487" s="43">
        <v>6.71</v>
      </c>
      <c r="P487" s="43">
        <v>6.71</v>
      </c>
      <c r="Q487" s="43">
        <v>6.71</v>
      </c>
      <c r="R487" s="43">
        <v>6.71</v>
      </c>
      <c r="S487" s="43">
        <v>6.71</v>
      </c>
      <c r="T487" s="43">
        <v>6.71</v>
      </c>
      <c r="U487" s="43">
        <v>6.71</v>
      </c>
      <c r="V487" s="43">
        <v>6.71</v>
      </c>
      <c r="W487" s="43">
        <v>6.71</v>
      </c>
      <c r="X487" s="43">
        <v>6.71</v>
      </c>
      <c r="Y487" s="43">
        <v>6.71</v>
      </c>
      <c r="Z487" s="43">
        <v>6.71</v>
      </c>
      <c r="AA487" s="43">
        <v>6.71</v>
      </c>
    </row>
    <row r="488" spans="1:27" ht="12.75" hidden="1" customHeight="1" outlineLevel="1" x14ac:dyDescent="0.2">
      <c r="A488" s="98" t="s">
        <v>2882</v>
      </c>
      <c r="B488" s="62" t="s">
        <v>79</v>
      </c>
      <c r="C488" s="42" t="s">
        <v>77</v>
      </c>
      <c r="D488" s="43">
        <f>$D$11</f>
        <v>110.23</v>
      </c>
      <c r="E488" s="43">
        <f t="shared" ref="E488:AA488" si="281">$D$11</f>
        <v>110.23</v>
      </c>
      <c r="F488" s="43">
        <f t="shared" si="281"/>
        <v>110.23</v>
      </c>
      <c r="G488" s="43">
        <f t="shared" si="281"/>
        <v>110.23</v>
      </c>
      <c r="H488" s="43">
        <f t="shared" si="281"/>
        <v>110.23</v>
      </c>
      <c r="I488" s="43">
        <f t="shared" si="281"/>
        <v>110.23</v>
      </c>
      <c r="J488" s="43">
        <f t="shared" si="281"/>
        <v>110.23</v>
      </c>
      <c r="K488" s="43">
        <f t="shared" si="281"/>
        <v>110.23</v>
      </c>
      <c r="L488" s="43">
        <f t="shared" si="281"/>
        <v>110.23</v>
      </c>
      <c r="M488" s="43">
        <f t="shared" si="281"/>
        <v>110.23</v>
      </c>
      <c r="N488" s="43">
        <f t="shared" si="281"/>
        <v>110.23</v>
      </c>
      <c r="O488" s="43">
        <f t="shared" si="281"/>
        <v>110.23</v>
      </c>
      <c r="P488" s="43">
        <f t="shared" si="281"/>
        <v>110.23</v>
      </c>
      <c r="Q488" s="43">
        <f t="shared" si="281"/>
        <v>110.23</v>
      </c>
      <c r="R488" s="43">
        <f t="shared" si="281"/>
        <v>110.23</v>
      </c>
      <c r="S488" s="43">
        <f t="shared" si="281"/>
        <v>110.23</v>
      </c>
      <c r="T488" s="43">
        <f t="shared" si="281"/>
        <v>110.23</v>
      </c>
      <c r="U488" s="43">
        <f t="shared" si="281"/>
        <v>110.23</v>
      </c>
      <c r="V488" s="43">
        <f t="shared" si="281"/>
        <v>110.23</v>
      </c>
      <c r="W488" s="43">
        <f t="shared" si="281"/>
        <v>110.23</v>
      </c>
      <c r="X488" s="43">
        <f t="shared" si="281"/>
        <v>110.23</v>
      </c>
      <c r="Y488" s="43">
        <f t="shared" si="281"/>
        <v>110.23</v>
      </c>
      <c r="Z488" s="43">
        <f t="shared" si="281"/>
        <v>110.23</v>
      </c>
      <c r="AA488" s="43">
        <f t="shared" si="281"/>
        <v>110.23</v>
      </c>
    </row>
    <row r="489" spans="1:27" collapsed="1" x14ac:dyDescent="0.2">
      <c r="A489" s="97" t="s">
        <v>2883</v>
      </c>
      <c r="B489" s="27" t="str">
        <f>"02"&amp;"."&amp;$B$801&amp;"."&amp;$B$802</f>
        <v>02.01.2023</v>
      </c>
      <c r="C489" s="89" t="s">
        <v>74</v>
      </c>
      <c r="D489" s="90">
        <f>ROUND(((D490+D491+D493+D492)/1000),5)</f>
        <v>1.6119600000000001</v>
      </c>
      <c r="E489" s="90">
        <f>ROUND(((E490+E491+E493+E492)/1000),5)</f>
        <v>1.54318</v>
      </c>
      <c r="F489" s="90">
        <f>ROUND(((F490+F491+F493+F492)/1000),5)</f>
        <v>1.50156</v>
      </c>
      <c r="G489" s="90">
        <f t="shared" ref="G489:AA489" si="282">ROUND(((G490+G491+G493+G492)/1000),5)</f>
        <v>1.48468</v>
      </c>
      <c r="H489" s="90">
        <f t="shared" si="282"/>
        <v>1.4985200000000001</v>
      </c>
      <c r="I489" s="90">
        <f t="shared" si="282"/>
        <v>1.51553</v>
      </c>
      <c r="J489" s="90">
        <f t="shared" si="282"/>
        <v>1.5225900000000001</v>
      </c>
      <c r="K489" s="90">
        <f t="shared" si="282"/>
        <v>1.54826</v>
      </c>
      <c r="L489" s="90">
        <f t="shared" si="282"/>
        <v>1.6646300000000001</v>
      </c>
      <c r="M489" s="90">
        <f t="shared" si="282"/>
        <v>1.8222100000000001</v>
      </c>
      <c r="N489" s="90">
        <f t="shared" si="282"/>
        <v>2.08311</v>
      </c>
      <c r="O489" s="90">
        <f t="shared" si="282"/>
        <v>2.1477300000000001</v>
      </c>
      <c r="P489" s="90">
        <f t="shared" si="282"/>
        <v>2.14473</v>
      </c>
      <c r="Q489" s="90">
        <f t="shared" si="282"/>
        <v>2.1570900000000002</v>
      </c>
      <c r="R489" s="90">
        <f t="shared" si="282"/>
        <v>2.11124</v>
      </c>
      <c r="S489" s="90">
        <f t="shared" si="282"/>
        <v>2.1646299999999998</v>
      </c>
      <c r="T489" s="90">
        <f t="shared" si="282"/>
        <v>2.20146</v>
      </c>
      <c r="U489" s="90">
        <f t="shared" si="282"/>
        <v>2.21557</v>
      </c>
      <c r="V489" s="90">
        <f t="shared" si="282"/>
        <v>2.2149000000000001</v>
      </c>
      <c r="W489" s="90">
        <f t="shared" si="282"/>
        <v>2.2140300000000002</v>
      </c>
      <c r="X489" s="90">
        <f t="shared" si="282"/>
        <v>2.2162600000000001</v>
      </c>
      <c r="Y489" s="90">
        <f t="shared" si="282"/>
        <v>2.1985000000000001</v>
      </c>
      <c r="Z489" s="90">
        <f t="shared" si="282"/>
        <v>2.0228799999999998</v>
      </c>
      <c r="AA489" s="90">
        <f t="shared" si="282"/>
        <v>1.7271700000000001</v>
      </c>
    </row>
    <row r="490" spans="1:27" ht="12.75" hidden="1" customHeight="1" outlineLevel="1" x14ac:dyDescent="0.2">
      <c r="A490" s="98" t="s">
        <v>2884</v>
      </c>
      <c r="B490" s="62" t="s">
        <v>236</v>
      </c>
      <c r="C490" s="42" t="s">
        <v>77</v>
      </c>
      <c r="D490" s="43">
        <v>1060.8399999999999</v>
      </c>
      <c r="E490" s="43">
        <v>992.06</v>
      </c>
      <c r="F490" s="43">
        <v>950.44</v>
      </c>
      <c r="G490" s="43">
        <v>933.56</v>
      </c>
      <c r="H490" s="43">
        <v>947.4</v>
      </c>
      <c r="I490" s="43">
        <v>964.41</v>
      </c>
      <c r="J490" s="43">
        <v>971.47</v>
      </c>
      <c r="K490" s="43">
        <v>997.14</v>
      </c>
      <c r="L490" s="43">
        <v>1113.51</v>
      </c>
      <c r="M490" s="43">
        <v>1271.0899999999999</v>
      </c>
      <c r="N490" s="43">
        <v>1531.99</v>
      </c>
      <c r="O490" s="43">
        <v>1596.61</v>
      </c>
      <c r="P490" s="43">
        <v>1593.61</v>
      </c>
      <c r="Q490" s="43">
        <v>1605.97</v>
      </c>
      <c r="R490" s="43">
        <v>1560.12</v>
      </c>
      <c r="S490" s="43">
        <v>1613.51</v>
      </c>
      <c r="T490" s="43">
        <v>1650.34</v>
      </c>
      <c r="U490" s="43">
        <v>1664.45</v>
      </c>
      <c r="V490" s="43">
        <v>1663.78</v>
      </c>
      <c r="W490" s="43">
        <v>1662.91</v>
      </c>
      <c r="X490" s="43">
        <v>1665.14</v>
      </c>
      <c r="Y490" s="43">
        <v>1647.38</v>
      </c>
      <c r="Z490" s="43">
        <v>1471.76</v>
      </c>
      <c r="AA490" s="43">
        <v>1176.05</v>
      </c>
    </row>
    <row r="491" spans="1:27" ht="12.75" hidden="1" customHeight="1" outlineLevel="1" x14ac:dyDescent="0.2">
      <c r="A491" s="98" t="s">
        <v>2885</v>
      </c>
      <c r="B491" s="62" t="s">
        <v>88</v>
      </c>
      <c r="C491" s="42" t="s">
        <v>77</v>
      </c>
      <c r="D491" s="43">
        <f>$D$486</f>
        <v>434.18</v>
      </c>
      <c r="E491" s="43">
        <f t="shared" ref="E491:AA491" si="283">$D$486</f>
        <v>434.18</v>
      </c>
      <c r="F491" s="43">
        <f t="shared" si="283"/>
        <v>434.18</v>
      </c>
      <c r="G491" s="43">
        <f t="shared" si="283"/>
        <v>434.18</v>
      </c>
      <c r="H491" s="43">
        <f t="shared" si="283"/>
        <v>434.18</v>
      </c>
      <c r="I491" s="43">
        <f t="shared" si="283"/>
        <v>434.18</v>
      </c>
      <c r="J491" s="43">
        <f t="shared" si="283"/>
        <v>434.18</v>
      </c>
      <c r="K491" s="43">
        <f t="shared" si="283"/>
        <v>434.18</v>
      </c>
      <c r="L491" s="43">
        <f t="shared" si="283"/>
        <v>434.18</v>
      </c>
      <c r="M491" s="43">
        <f t="shared" si="283"/>
        <v>434.18</v>
      </c>
      <c r="N491" s="43">
        <f t="shared" si="283"/>
        <v>434.18</v>
      </c>
      <c r="O491" s="43">
        <f t="shared" si="283"/>
        <v>434.18</v>
      </c>
      <c r="P491" s="43">
        <f t="shared" si="283"/>
        <v>434.18</v>
      </c>
      <c r="Q491" s="43">
        <f t="shared" si="283"/>
        <v>434.18</v>
      </c>
      <c r="R491" s="43">
        <f t="shared" si="283"/>
        <v>434.18</v>
      </c>
      <c r="S491" s="43">
        <f t="shared" si="283"/>
        <v>434.18</v>
      </c>
      <c r="T491" s="43">
        <f t="shared" si="283"/>
        <v>434.18</v>
      </c>
      <c r="U491" s="43">
        <f t="shared" si="283"/>
        <v>434.18</v>
      </c>
      <c r="V491" s="43">
        <f t="shared" si="283"/>
        <v>434.18</v>
      </c>
      <c r="W491" s="43">
        <f t="shared" si="283"/>
        <v>434.18</v>
      </c>
      <c r="X491" s="43">
        <f t="shared" si="283"/>
        <v>434.18</v>
      </c>
      <c r="Y491" s="43">
        <f t="shared" si="283"/>
        <v>434.18</v>
      </c>
      <c r="Z491" s="43">
        <f t="shared" si="283"/>
        <v>434.18</v>
      </c>
      <c r="AA491" s="43">
        <f t="shared" si="283"/>
        <v>434.18</v>
      </c>
    </row>
    <row r="492" spans="1:27" ht="12.75" hidden="1" customHeight="1" outlineLevel="1" x14ac:dyDescent="0.2">
      <c r="A492" s="98" t="s">
        <v>2886</v>
      </c>
      <c r="B492" s="62" t="s">
        <v>81</v>
      </c>
      <c r="C492" s="42" t="s">
        <v>77</v>
      </c>
      <c r="D492" s="43">
        <v>6.71</v>
      </c>
      <c r="E492" s="43">
        <v>6.71</v>
      </c>
      <c r="F492" s="43">
        <v>6.71</v>
      </c>
      <c r="G492" s="43">
        <v>6.71</v>
      </c>
      <c r="H492" s="43">
        <v>6.71</v>
      </c>
      <c r="I492" s="43">
        <v>6.71</v>
      </c>
      <c r="J492" s="43">
        <v>6.71</v>
      </c>
      <c r="K492" s="43">
        <v>6.71</v>
      </c>
      <c r="L492" s="43">
        <v>6.71</v>
      </c>
      <c r="M492" s="43">
        <v>6.71</v>
      </c>
      <c r="N492" s="43">
        <v>6.71</v>
      </c>
      <c r="O492" s="43">
        <v>6.71</v>
      </c>
      <c r="P492" s="43">
        <v>6.71</v>
      </c>
      <c r="Q492" s="43">
        <v>6.71</v>
      </c>
      <c r="R492" s="43">
        <v>6.71</v>
      </c>
      <c r="S492" s="43">
        <v>6.71</v>
      </c>
      <c r="T492" s="43">
        <v>6.71</v>
      </c>
      <c r="U492" s="43">
        <v>6.71</v>
      </c>
      <c r="V492" s="43">
        <v>6.71</v>
      </c>
      <c r="W492" s="43">
        <v>6.71</v>
      </c>
      <c r="X492" s="43">
        <v>6.71</v>
      </c>
      <c r="Y492" s="43">
        <v>6.71</v>
      </c>
      <c r="Z492" s="43">
        <v>6.71</v>
      </c>
      <c r="AA492" s="43">
        <v>6.71</v>
      </c>
    </row>
    <row r="493" spans="1:27" ht="12.75" hidden="1" customHeight="1" outlineLevel="1" x14ac:dyDescent="0.2">
      <c r="A493" s="98" t="s">
        <v>2887</v>
      </c>
      <c r="B493" s="62" t="s">
        <v>79</v>
      </c>
      <c r="C493" s="42" t="s">
        <v>77</v>
      </c>
      <c r="D493" s="43">
        <f>$D$11</f>
        <v>110.23</v>
      </c>
      <c r="E493" s="43">
        <f t="shared" ref="E493:AA493" si="284">$D$11</f>
        <v>110.23</v>
      </c>
      <c r="F493" s="43">
        <f t="shared" si="284"/>
        <v>110.23</v>
      </c>
      <c r="G493" s="43">
        <f t="shared" si="284"/>
        <v>110.23</v>
      </c>
      <c r="H493" s="43">
        <f t="shared" si="284"/>
        <v>110.23</v>
      </c>
      <c r="I493" s="43">
        <f t="shared" si="284"/>
        <v>110.23</v>
      </c>
      <c r="J493" s="43">
        <f t="shared" si="284"/>
        <v>110.23</v>
      </c>
      <c r="K493" s="43">
        <f t="shared" si="284"/>
        <v>110.23</v>
      </c>
      <c r="L493" s="43">
        <f t="shared" si="284"/>
        <v>110.23</v>
      </c>
      <c r="M493" s="43">
        <f t="shared" si="284"/>
        <v>110.23</v>
      </c>
      <c r="N493" s="43">
        <f t="shared" si="284"/>
        <v>110.23</v>
      </c>
      <c r="O493" s="43">
        <f t="shared" si="284"/>
        <v>110.23</v>
      </c>
      <c r="P493" s="43">
        <f t="shared" si="284"/>
        <v>110.23</v>
      </c>
      <c r="Q493" s="43">
        <f t="shared" si="284"/>
        <v>110.23</v>
      </c>
      <c r="R493" s="43">
        <f t="shared" si="284"/>
        <v>110.23</v>
      </c>
      <c r="S493" s="43">
        <f t="shared" si="284"/>
        <v>110.23</v>
      </c>
      <c r="T493" s="43">
        <f t="shared" si="284"/>
        <v>110.23</v>
      </c>
      <c r="U493" s="43">
        <f t="shared" si="284"/>
        <v>110.23</v>
      </c>
      <c r="V493" s="43">
        <f t="shared" si="284"/>
        <v>110.23</v>
      </c>
      <c r="W493" s="43">
        <f t="shared" si="284"/>
        <v>110.23</v>
      </c>
      <c r="X493" s="43">
        <f t="shared" si="284"/>
        <v>110.23</v>
      </c>
      <c r="Y493" s="43">
        <f t="shared" si="284"/>
        <v>110.23</v>
      </c>
      <c r="Z493" s="43">
        <f t="shared" si="284"/>
        <v>110.23</v>
      </c>
      <c r="AA493" s="43">
        <f t="shared" si="284"/>
        <v>110.23</v>
      </c>
    </row>
    <row r="494" spans="1:27" collapsed="1" x14ac:dyDescent="0.2">
      <c r="A494" s="97" t="s">
        <v>2888</v>
      </c>
      <c r="B494" s="27" t="str">
        <f>"03"&amp;"."&amp;$B$801&amp;"."&amp;$B$802</f>
        <v>03.01.2023</v>
      </c>
      <c r="C494" s="89" t="s">
        <v>74</v>
      </c>
      <c r="D494" s="90">
        <f>ROUND(((D495+D496+D498+D497)/1000),5)</f>
        <v>1.6634500000000001</v>
      </c>
      <c r="E494" s="90">
        <f>ROUND(((E495+E496+E498+E497)/1000),5)</f>
        <v>1.59595</v>
      </c>
      <c r="F494" s="90">
        <f>ROUND(((F495+F496+F498+F497)/1000),5)</f>
        <v>1.5476799999999999</v>
      </c>
      <c r="G494" s="90">
        <f t="shared" ref="G494:AA494" si="285">ROUND(((G495+G496+G498+G497)/1000),5)</f>
        <v>1.50919</v>
      </c>
      <c r="H494" s="90">
        <f t="shared" si="285"/>
        <v>1.5523100000000001</v>
      </c>
      <c r="I494" s="90">
        <f t="shared" si="285"/>
        <v>1.56908</v>
      </c>
      <c r="J494" s="90">
        <f t="shared" si="285"/>
        <v>1.5851500000000001</v>
      </c>
      <c r="K494" s="90">
        <f t="shared" si="285"/>
        <v>1.62463</v>
      </c>
      <c r="L494" s="90">
        <f t="shared" si="285"/>
        <v>1.8509899999999999</v>
      </c>
      <c r="M494" s="90">
        <f t="shared" si="285"/>
        <v>2.1319599999999999</v>
      </c>
      <c r="N494" s="90">
        <f t="shared" si="285"/>
        <v>2.1814800000000001</v>
      </c>
      <c r="O494" s="90">
        <f t="shared" si="285"/>
        <v>2.20059</v>
      </c>
      <c r="P494" s="90">
        <f t="shared" si="285"/>
        <v>2.2056499999999999</v>
      </c>
      <c r="Q494" s="90">
        <f t="shared" si="285"/>
        <v>2.21048</v>
      </c>
      <c r="R494" s="90">
        <f t="shared" si="285"/>
        <v>2.1781600000000001</v>
      </c>
      <c r="S494" s="90">
        <f t="shared" si="285"/>
        <v>2.1833499999999999</v>
      </c>
      <c r="T494" s="90">
        <f t="shared" si="285"/>
        <v>2.2121</v>
      </c>
      <c r="U494" s="90">
        <f t="shared" si="285"/>
        <v>2.2266499999999998</v>
      </c>
      <c r="V494" s="90">
        <f t="shared" si="285"/>
        <v>2.2296299999999998</v>
      </c>
      <c r="W494" s="90">
        <f t="shared" si="285"/>
        <v>2.2140399999999998</v>
      </c>
      <c r="X494" s="90">
        <f t="shared" si="285"/>
        <v>2.2139199999999999</v>
      </c>
      <c r="Y494" s="90">
        <f t="shared" si="285"/>
        <v>2.1569099999999999</v>
      </c>
      <c r="Z494" s="90">
        <f t="shared" si="285"/>
        <v>1.83192</v>
      </c>
      <c r="AA494" s="90">
        <f t="shared" si="285"/>
        <v>1.60693</v>
      </c>
    </row>
    <row r="495" spans="1:27" ht="12.75" hidden="1" customHeight="1" outlineLevel="1" x14ac:dyDescent="0.2">
      <c r="A495" s="98" t="s">
        <v>2889</v>
      </c>
      <c r="B495" s="62" t="s">
        <v>236</v>
      </c>
      <c r="C495" s="42" t="s">
        <v>77</v>
      </c>
      <c r="D495" s="43">
        <v>1112.33</v>
      </c>
      <c r="E495" s="43">
        <v>1044.83</v>
      </c>
      <c r="F495" s="43">
        <v>996.56</v>
      </c>
      <c r="G495" s="43">
        <v>958.07</v>
      </c>
      <c r="H495" s="43">
        <v>1001.19</v>
      </c>
      <c r="I495" s="43">
        <v>1017.96</v>
      </c>
      <c r="J495" s="43">
        <v>1034.03</v>
      </c>
      <c r="K495" s="43">
        <v>1073.51</v>
      </c>
      <c r="L495" s="43">
        <v>1299.8699999999999</v>
      </c>
      <c r="M495" s="43">
        <v>1580.84</v>
      </c>
      <c r="N495" s="43">
        <v>1630.36</v>
      </c>
      <c r="O495" s="43">
        <v>1649.47</v>
      </c>
      <c r="P495" s="43">
        <v>1654.53</v>
      </c>
      <c r="Q495" s="43">
        <v>1659.36</v>
      </c>
      <c r="R495" s="43">
        <v>1627.04</v>
      </c>
      <c r="S495" s="43">
        <v>1632.23</v>
      </c>
      <c r="T495" s="43">
        <v>1660.98</v>
      </c>
      <c r="U495" s="43">
        <v>1675.53</v>
      </c>
      <c r="V495" s="43">
        <v>1678.51</v>
      </c>
      <c r="W495" s="43">
        <v>1662.92</v>
      </c>
      <c r="X495" s="43">
        <v>1662.8</v>
      </c>
      <c r="Y495" s="43">
        <v>1605.79</v>
      </c>
      <c r="Z495" s="43">
        <v>1280.8</v>
      </c>
      <c r="AA495" s="43">
        <v>1055.81</v>
      </c>
    </row>
    <row r="496" spans="1:27" ht="12.75" hidden="1" customHeight="1" outlineLevel="1" x14ac:dyDescent="0.2">
      <c r="A496" s="98" t="s">
        <v>2890</v>
      </c>
      <c r="B496" s="62" t="s">
        <v>88</v>
      </c>
      <c r="C496" s="42" t="s">
        <v>77</v>
      </c>
      <c r="D496" s="43">
        <f>$D$486</f>
        <v>434.18</v>
      </c>
      <c r="E496" s="43">
        <f t="shared" ref="E496:AA496" si="286">$D$486</f>
        <v>434.18</v>
      </c>
      <c r="F496" s="43">
        <f t="shared" si="286"/>
        <v>434.18</v>
      </c>
      <c r="G496" s="43">
        <f t="shared" si="286"/>
        <v>434.18</v>
      </c>
      <c r="H496" s="43">
        <f t="shared" si="286"/>
        <v>434.18</v>
      </c>
      <c r="I496" s="43">
        <f t="shared" si="286"/>
        <v>434.18</v>
      </c>
      <c r="J496" s="43">
        <f t="shared" si="286"/>
        <v>434.18</v>
      </c>
      <c r="K496" s="43">
        <f t="shared" si="286"/>
        <v>434.18</v>
      </c>
      <c r="L496" s="43">
        <f t="shared" si="286"/>
        <v>434.18</v>
      </c>
      <c r="M496" s="43">
        <f t="shared" si="286"/>
        <v>434.18</v>
      </c>
      <c r="N496" s="43">
        <f t="shared" si="286"/>
        <v>434.18</v>
      </c>
      <c r="O496" s="43">
        <f t="shared" si="286"/>
        <v>434.18</v>
      </c>
      <c r="P496" s="43">
        <f t="shared" si="286"/>
        <v>434.18</v>
      </c>
      <c r="Q496" s="43">
        <f t="shared" si="286"/>
        <v>434.18</v>
      </c>
      <c r="R496" s="43">
        <f t="shared" si="286"/>
        <v>434.18</v>
      </c>
      <c r="S496" s="43">
        <f t="shared" si="286"/>
        <v>434.18</v>
      </c>
      <c r="T496" s="43">
        <f t="shared" si="286"/>
        <v>434.18</v>
      </c>
      <c r="U496" s="43">
        <f t="shared" si="286"/>
        <v>434.18</v>
      </c>
      <c r="V496" s="43">
        <f t="shared" si="286"/>
        <v>434.18</v>
      </c>
      <c r="W496" s="43">
        <f t="shared" si="286"/>
        <v>434.18</v>
      </c>
      <c r="X496" s="43">
        <f t="shared" si="286"/>
        <v>434.18</v>
      </c>
      <c r="Y496" s="43">
        <f t="shared" si="286"/>
        <v>434.18</v>
      </c>
      <c r="Z496" s="43">
        <f t="shared" si="286"/>
        <v>434.18</v>
      </c>
      <c r="AA496" s="43">
        <f t="shared" si="286"/>
        <v>434.18</v>
      </c>
    </row>
    <row r="497" spans="1:27" ht="12.75" hidden="1" customHeight="1" outlineLevel="1" x14ac:dyDescent="0.2">
      <c r="A497" s="98" t="s">
        <v>2891</v>
      </c>
      <c r="B497" s="62" t="s">
        <v>81</v>
      </c>
      <c r="C497" s="42" t="s">
        <v>77</v>
      </c>
      <c r="D497" s="43">
        <v>6.71</v>
      </c>
      <c r="E497" s="43">
        <v>6.71</v>
      </c>
      <c r="F497" s="43">
        <v>6.71</v>
      </c>
      <c r="G497" s="43">
        <v>6.71</v>
      </c>
      <c r="H497" s="43">
        <v>6.71</v>
      </c>
      <c r="I497" s="43">
        <v>6.71</v>
      </c>
      <c r="J497" s="43">
        <v>6.71</v>
      </c>
      <c r="K497" s="43">
        <v>6.71</v>
      </c>
      <c r="L497" s="43">
        <v>6.71</v>
      </c>
      <c r="M497" s="43">
        <v>6.71</v>
      </c>
      <c r="N497" s="43">
        <v>6.71</v>
      </c>
      <c r="O497" s="43">
        <v>6.71</v>
      </c>
      <c r="P497" s="43">
        <v>6.71</v>
      </c>
      <c r="Q497" s="43">
        <v>6.71</v>
      </c>
      <c r="R497" s="43">
        <v>6.71</v>
      </c>
      <c r="S497" s="43">
        <v>6.71</v>
      </c>
      <c r="T497" s="43">
        <v>6.71</v>
      </c>
      <c r="U497" s="43">
        <v>6.71</v>
      </c>
      <c r="V497" s="43">
        <v>6.71</v>
      </c>
      <c r="W497" s="43">
        <v>6.71</v>
      </c>
      <c r="X497" s="43">
        <v>6.71</v>
      </c>
      <c r="Y497" s="43">
        <v>6.71</v>
      </c>
      <c r="Z497" s="43">
        <v>6.71</v>
      </c>
      <c r="AA497" s="43">
        <v>6.71</v>
      </c>
    </row>
    <row r="498" spans="1:27" ht="12.75" hidden="1" customHeight="1" outlineLevel="1" x14ac:dyDescent="0.2">
      <c r="A498" s="98" t="s">
        <v>2892</v>
      </c>
      <c r="B498" s="62" t="s">
        <v>79</v>
      </c>
      <c r="C498" s="42" t="s">
        <v>77</v>
      </c>
      <c r="D498" s="43">
        <f>$D$11</f>
        <v>110.23</v>
      </c>
      <c r="E498" s="43">
        <f t="shared" ref="E498:AA498" si="287">$D$11</f>
        <v>110.23</v>
      </c>
      <c r="F498" s="43">
        <f t="shared" si="287"/>
        <v>110.23</v>
      </c>
      <c r="G498" s="43">
        <f t="shared" si="287"/>
        <v>110.23</v>
      </c>
      <c r="H498" s="43">
        <f t="shared" si="287"/>
        <v>110.23</v>
      </c>
      <c r="I498" s="43">
        <f t="shared" si="287"/>
        <v>110.23</v>
      </c>
      <c r="J498" s="43">
        <f t="shared" si="287"/>
        <v>110.23</v>
      </c>
      <c r="K498" s="43">
        <f t="shared" si="287"/>
        <v>110.23</v>
      </c>
      <c r="L498" s="43">
        <f t="shared" si="287"/>
        <v>110.23</v>
      </c>
      <c r="M498" s="43">
        <f t="shared" si="287"/>
        <v>110.23</v>
      </c>
      <c r="N498" s="43">
        <f t="shared" si="287"/>
        <v>110.23</v>
      </c>
      <c r="O498" s="43">
        <f t="shared" si="287"/>
        <v>110.23</v>
      </c>
      <c r="P498" s="43">
        <f t="shared" si="287"/>
        <v>110.23</v>
      </c>
      <c r="Q498" s="43">
        <f t="shared" si="287"/>
        <v>110.23</v>
      </c>
      <c r="R498" s="43">
        <f t="shared" si="287"/>
        <v>110.23</v>
      </c>
      <c r="S498" s="43">
        <f t="shared" si="287"/>
        <v>110.23</v>
      </c>
      <c r="T498" s="43">
        <f t="shared" si="287"/>
        <v>110.23</v>
      </c>
      <c r="U498" s="43">
        <f t="shared" si="287"/>
        <v>110.23</v>
      </c>
      <c r="V498" s="43">
        <f t="shared" si="287"/>
        <v>110.23</v>
      </c>
      <c r="W498" s="43">
        <f t="shared" si="287"/>
        <v>110.23</v>
      </c>
      <c r="X498" s="43">
        <f t="shared" si="287"/>
        <v>110.23</v>
      </c>
      <c r="Y498" s="43">
        <f t="shared" si="287"/>
        <v>110.23</v>
      </c>
      <c r="Z498" s="43">
        <f t="shared" si="287"/>
        <v>110.23</v>
      </c>
      <c r="AA498" s="43">
        <f t="shared" si="287"/>
        <v>110.23</v>
      </c>
    </row>
    <row r="499" spans="1:27" collapsed="1" x14ac:dyDescent="0.2">
      <c r="A499" s="97" t="s">
        <v>2893</v>
      </c>
      <c r="B499" s="27" t="str">
        <f>"04"&amp;"."&amp;$B$801&amp;"."&amp;$B$802</f>
        <v>04.01.2023</v>
      </c>
      <c r="C499" s="89" t="s">
        <v>74</v>
      </c>
      <c r="D499" s="90">
        <f>ROUND(((D500+D501+D503+D502)/1000),5)</f>
        <v>1.5859099999999999</v>
      </c>
      <c r="E499" s="90">
        <f>ROUND(((E500+E501+E503+E502)/1000),5)</f>
        <v>1.5251999999999999</v>
      </c>
      <c r="F499" s="90">
        <f>ROUND(((F500+F501+F503+F502)/1000),5)</f>
        <v>1.48919</v>
      </c>
      <c r="G499" s="90">
        <f t="shared" ref="G499:AA499" si="288">ROUND(((G500+G501+G503+G502)/1000),5)</f>
        <v>1.45597</v>
      </c>
      <c r="H499" s="90">
        <f t="shared" si="288"/>
        <v>1.50309</v>
      </c>
      <c r="I499" s="90">
        <f t="shared" si="288"/>
        <v>1.53731</v>
      </c>
      <c r="J499" s="90">
        <f t="shared" si="288"/>
        <v>1.5749500000000001</v>
      </c>
      <c r="K499" s="90">
        <f t="shared" si="288"/>
        <v>1.67778</v>
      </c>
      <c r="L499" s="90">
        <f t="shared" si="288"/>
        <v>1.91812</v>
      </c>
      <c r="M499" s="90">
        <f t="shared" si="288"/>
        <v>2.16351</v>
      </c>
      <c r="N499" s="90">
        <f t="shared" si="288"/>
        <v>2.2131500000000002</v>
      </c>
      <c r="O499" s="90">
        <f t="shared" si="288"/>
        <v>2.2334100000000001</v>
      </c>
      <c r="P499" s="90">
        <f t="shared" si="288"/>
        <v>2.2358099999999999</v>
      </c>
      <c r="Q499" s="90">
        <f t="shared" si="288"/>
        <v>2.2406700000000002</v>
      </c>
      <c r="R499" s="90">
        <f t="shared" si="288"/>
        <v>2.2152400000000001</v>
      </c>
      <c r="S499" s="90">
        <f t="shared" si="288"/>
        <v>2.2167699999999999</v>
      </c>
      <c r="T499" s="90">
        <f t="shared" si="288"/>
        <v>2.2378300000000002</v>
      </c>
      <c r="U499" s="90">
        <f t="shared" si="288"/>
        <v>2.2599499999999999</v>
      </c>
      <c r="V499" s="90">
        <f t="shared" si="288"/>
        <v>2.2502900000000001</v>
      </c>
      <c r="W499" s="90">
        <f t="shared" si="288"/>
        <v>2.2408299999999999</v>
      </c>
      <c r="X499" s="90">
        <f t="shared" si="288"/>
        <v>2.2440000000000002</v>
      </c>
      <c r="Y499" s="90">
        <f t="shared" si="288"/>
        <v>2.2075499999999999</v>
      </c>
      <c r="Z499" s="90">
        <f t="shared" si="288"/>
        <v>1.94672</v>
      </c>
      <c r="AA499" s="90">
        <f t="shared" si="288"/>
        <v>1.69147</v>
      </c>
    </row>
    <row r="500" spans="1:27" ht="12.75" hidden="1" customHeight="1" outlineLevel="1" x14ac:dyDescent="0.2">
      <c r="A500" s="98" t="s">
        <v>2894</v>
      </c>
      <c r="B500" s="62" t="s">
        <v>236</v>
      </c>
      <c r="C500" s="42" t="s">
        <v>77</v>
      </c>
      <c r="D500" s="43">
        <v>1034.79</v>
      </c>
      <c r="E500" s="43">
        <v>974.08</v>
      </c>
      <c r="F500" s="43">
        <v>938.07</v>
      </c>
      <c r="G500" s="43">
        <v>904.85</v>
      </c>
      <c r="H500" s="43">
        <v>951.97</v>
      </c>
      <c r="I500" s="43">
        <v>986.19</v>
      </c>
      <c r="J500" s="43">
        <v>1023.83</v>
      </c>
      <c r="K500" s="43">
        <v>1126.6600000000001</v>
      </c>
      <c r="L500" s="43">
        <v>1367</v>
      </c>
      <c r="M500" s="43">
        <v>1612.39</v>
      </c>
      <c r="N500" s="43">
        <v>1662.03</v>
      </c>
      <c r="O500" s="43">
        <v>1682.29</v>
      </c>
      <c r="P500" s="43">
        <v>1684.69</v>
      </c>
      <c r="Q500" s="43">
        <v>1689.55</v>
      </c>
      <c r="R500" s="43">
        <v>1664.12</v>
      </c>
      <c r="S500" s="43">
        <v>1665.65</v>
      </c>
      <c r="T500" s="43">
        <v>1686.71</v>
      </c>
      <c r="U500" s="43">
        <v>1708.83</v>
      </c>
      <c r="V500" s="43">
        <v>1699.17</v>
      </c>
      <c r="W500" s="43">
        <v>1689.71</v>
      </c>
      <c r="X500" s="43">
        <v>1692.88</v>
      </c>
      <c r="Y500" s="43">
        <v>1656.43</v>
      </c>
      <c r="Z500" s="43">
        <v>1395.6</v>
      </c>
      <c r="AA500" s="43">
        <v>1140.3499999999999</v>
      </c>
    </row>
    <row r="501" spans="1:27" ht="12.75" hidden="1" customHeight="1" outlineLevel="1" x14ac:dyDescent="0.2">
      <c r="A501" s="98" t="s">
        <v>2895</v>
      </c>
      <c r="B501" s="62" t="s">
        <v>88</v>
      </c>
      <c r="C501" s="42" t="s">
        <v>77</v>
      </c>
      <c r="D501" s="43">
        <f>$D$486</f>
        <v>434.18</v>
      </c>
      <c r="E501" s="43">
        <f t="shared" ref="E501:AA501" si="289">$D$486</f>
        <v>434.18</v>
      </c>
      <c r="F501" s="43">
        <f t="shared" si="289"/>
        <v>434.18</v>
      </c>
      <c r="G501" s="43">
        <f t="shared" si="289"/>
        <v>434.18</v>
      </c>
      <c r="H501" s="43">
        <f t="shared" si="289"/>
        <v>434.18</v>
      </c>
      <c r="I501" s="43">
        <f t="shared" si="289"/>
        <v>434.18</v>
      </c>
      <c r="J501" s="43">
        <f t="shared" si="289"/>
        <v>434.18</v>
      </c>
      <c r="K501" s="43">
        <f t="shared" si="289"/>
        <v>434.18</v>
      </c>
      <c r="L501" s="43">
        <f t="shared" si="289"/>
        <v>434.18</v>
      </c>
      <c r="M501" s="43">
        <f t="shared" si="289"/>
        <v>434.18</v>
      </c>
      <c r="N501" s="43">
        <f t="shared" si="289"/>
        <v>434.18</v>
      </c>
      <c r="O501" s="43">
        <f t="shared" si="289"/>
        <v>434.18</v>
      </c>
      <c r="P501" s="43">
        <f t="shared" si="289"/>
        <v>434.18</v>
      </c>
      <c r="Q501" s="43">
        <f t="shared" si="289"/>
        <v>434.18</v>
      </c>
      <c r="R501" s="43">
        <f t="shared" si="289"/>
        <v>434.18</v>
      </c>
      <c r="S501" s="43">
        <f t="shared" si="289"/>
        <v>434.18</v>
      </c>
      <c r="T501" s="43">
        <f t="shared" si="289"/>
        <v>434.18</v>
      </c>
      <c r="U501" s="43">
        <f t="shared" si="289"/>
        <v>434.18</v>
      </c>
      <c r="V501" s="43">
        <f t="shared" si="289"/>
        <v>434.18</v>
      </c>
      <c r="W501" s="43">
        <f t="shared" si="289"/>
        <v>434.18</v>
      </c>
      <c r="X501" s="43">
        <f t="shared" si="289"/>
        <v>434.18</v>
      </c>
      <c r="Y501" s="43">
        <f t="shared" si="289"/>
        <v>434.18</v>
      </c>
      <c r="Z501" s="43">
        <f t="shared" si="289"/>
        <v>434.18</v>
      </c>
      <c r="AA501" s="43">
        <f t="shared" si="289"/>
        <v>434.18</v>
      </c>
    </row>
    <row r="502" spans="1:27" ht="12.75" hidden="1" customHeight="1" outlineLevel="1" x14ac:dyDescent="0.2">
      <c r="A502" s="98" t="s">
        <v>2896</v>
      </c>
      <c r="B502" s="62" t="s">
        <v>81</v>
      </c>
      <c r="C502" s="42" t="s">
        <v>77</v>
      </c>
      <c r="D502" s="43">
        <v>6.71</v>
      </c>
      <c r="E502" s="43">
        <v>6.71</v>
      </c>
      <c r="F502" s="43">
        <v>6.71</v>
      </c>
      <c r="G502" s="43">
        <v>6.71</v>
      </c>
      <c r="H502" s="43">
        <v>6.71</v>
      </c>
      <c r="I502" s="43">
        <v>6.71</v>
      </c>
      <c r="J502" s="43">
        <v>6.71</v>
      </c>
      <c r="K502" s="43">
        <v>6.71</v>
      </c>
      <c r="L502" s="43">
        <v>6.71</v>
      </c>
      <c r="M502" s="43">
        <v>6.71</v>
      </c>
      <c r="N502" s="43">
        <v>6.71</v>
      </c>
      <c r="O502" s="43">
        <v>6.71</v>
      </c>
      <c r="P502" s="43">
        <v>6.71</v>
      </c>
      <c r="Q502" s="43">
        <v>6.71</v>
      </c>
      <c r="R502" s="43">
        <v>6.71</v>
      </c>
      <c r="S502" s="43">
        <v>6.71</v>
      </c>
      <c r="T502" s="43">
        <v>6.71</v>
      </c>
      <c r="U502" s="43">
        <v>6.71</v>
      </c>
      <c r="V502" s="43">
        <v>6.71</v>
      </c>
      <c r="W502" s="43">
        <v>6.71</v>
      </c>
      <c r="X502" s="43">
        <v>6.71</v>
      </c>
      <c r="Y502" s="43">
        <v>6.71</v>
      </c>
      <c r="Z502" s="43">
        <v>6.71</v>
      </c>
      <c r="AA502" s="43">
        <v>6.71</v>
      </c>
    </row>
    <row r="503" spans="1:27" ht="12.75" hidden="1" customHeight="1" outlineLevel="1" x14ac:dyDescent="0.2">
      <c r="A503" s="98" t="s">
        <v>2897</v>
      </c>
      <c r="B503" s="62" t="s">
        <v>79</v>
      </c>
      <c r="C503" s="42" t="s">
        <v>77</v>
      </c>
      <c r="D503" s="43">
        <f>$D$11</f>
        <v>110.23</v>
      </c>
      <c r="E503" s="43">
        <f t="shared" ref="E503:AA503" si="290">$D$11</f>
        <v>110.23</v>
      </c>
      <c r="F503" s="43">
        <f t="shared" si="290"/>
        <v>110.23</v>
      </c>
      <c r="G503" s="43">
        <f t="shared" si="290"/>
        <v>110.23</v>
      </c>
      <c r="H503" s="43">
        <f t="shared" si="290"/>
        <v>110.23</v>
      </c>
      <c r="I503" s="43">
        <f t="shared" si="290"/>
        <v>110.23</v>
      </c>
      <c r="J503" s="43">
        <f t="shared" si="290"/>
        <v>110.23</v>
      </c>
      <c r="K503" s="43">
        <f t="shared" si="290"/>
        <v>110.23</v>
      </c>
      <c r="L503" s="43">
        <f t="shared" si="290"/>
        <v>110.23</v>
      </c>
      <c r="M503" s="43">
        <f t="shared" si="290"/>
        <v>110.23</v>
      </c>
      <c r="N503" s="43">
        <f t="shared" si="290"/>
        <v>110.23</v>
      </c>
      <c r="O503" s="43">
        <f t="shared" si="290"/>
        <v>110.23</v>
      </c>
      <c r="P503" s="43">
        <f t="shared" si="290"/>
        <v>110.23</v>
      </c>
      <c r="Q503" s="43">
        <f t="shared" si="290"/>
        <v>110.23</v>
      </c>
      <c r="R503" s="43">
        <f t="shared" si="290"/>
        <v>110.23</v>
      </c>
      <c r="S503" s="43">
        <f t="shared" si="290"/>
        <v>110.23</v>
      </c>
      <c r="T503" s="43">
        <f t="shared" si="290"/>
        <v>110.23</v>
      </c>
      <c r="U503" s="43">
        <f t="shared" si="290"/>
        <v>110.23</v>
      </c>
      <c r="V503" s="43">
        <f t="shared" si="290"/>
        <v>110.23</v>
      </c>
      <c r="W503" s="43">
        <f t="shared" si="290"/>
        <v>110.23</v>
      </c>
      <c r="X503" s="43">
        <f t="shared" si="290"/>
        <v>110.23</v>
      </c>
      <c r="Y503" s="43">
        <f t="shared" si="290"/>
        <v>110.23</v>
      </c>
      <c r="Z503" s="43">
        <f t="shared" si="290"/>
        <v>110.23</v>
      </c>
      <c r="AA503" s="43">
        <f t="shared" si="290"/>
        <v>110.23</v>
      </c>
    </row>
    <row r="504" spans="1:27" collapsed="1" x14ac:dyDescent="0.2">
      <c r="A504" s="97" t="s">
        <v>2898</v>
      </c>
      <c r="B504" s="27" t="str">
        <f>"05"&amp;"."&amp;$B$801&amp;"."&amp;$B$802</f>
        <v>05.01.2023</v>
      </c>
      <c r="C504" s="89" t="s">
        <v>74</v>
      </c>
      <c r="D504" s="90">
        <f>ROUND(((D505+D506+D508+D507)/1000),5)</f>
        <v>1.61924</v>
      </c>
      <c r="E504" s="90">
        <f>ROUND(((E505+E506+E508+E507)/1000),5)</f>
        <v>1.5572299999999999</v>
      </c>
      <c r="F504" s="90">
        <f>ROUND(((F505+F506+F508+F507)/1000),5)</f>
        <v>1.5045999999999999</v>
      </c>
      <c r="G504" s="90">
        <f t="shared" ref="G504:AA504" si="291">ROUND(((G505+G506+G508+G507)/1000),5)</f>
        <v>1.49885</v>
      </c>
      <c r="H504" s="90">
        <f t="shared" si="291"/>
        <v>1.5285200000000001</v>
      </c>
      <c r="I504" s="90">
        <f t="shared" si="291"/>
        <v>1.5474000000000001</v>
      </c>
      <c r="J504" s="90">
        <f t="shared" si="291"/>
        <v>1.59867</v>
      </c>
      <c r="K504" s="90">
        <f t="shared" si="291"/>
        <v>1.6638500000000001</v>
      </c>
      <c r="L504" s="90">
        <f t="shared" si="291"/>
        <v>1.9517</v>
      </c>
      <c r="M504" s="90">
        <f t="shared" si="291"/>
        <v>2.1753100000000001</v>
      </c>
      <c r="N504" s="90">
        <f t="shared" si="291"/>
        <v>2.2089300000000001</v>
      </c>
      <c r="O504" s="90">
        <f t="shared" si="291"/>
        <v>2.2154799999999999</v>
      </c>
      <c r="P504" s="90">
        <f t="shared" si="291"/>
        <v>2.2151700000000001</v>
      </c>
      <c r="Q504" s="90">
        <f t="shared" si="291"/>
        <v>2.2172800000000001</v>
      </c>
      <c r="R504" s="90">
        <f t="shared" si="291"/>
        <v>2.2072799999999999</v>
      </c>
      <c r="S504" s="90">
        <f t="shared" si="291"/>
        <v>2.2075800000000001</v>
      </c>
      <c r="T504" s="90">
        <f t="shared" si="291"/>
        <v>2.2183999999999999</v>
      </c>
      <c r="U504" s="90">
        <f t="shared" si="291"/>
        <v>2.2374800000000001</v>
      </c>
      <c r="V504" s="90">
        <f t="shared" si="291"/>
        <v>2.2293500000000002</v>
      </c>
      <c r="W504" s="90">
        <f t="shared" si="291"/>
        <v>2.2206000000000001</v>
      </c>
      <c r="X504" s="90">
        <f t="shared" si="291"/>
        <v>2.2215799999999999</v>
      </c>
      <c r="Y504" s="90">
        <f t="shared" si="291"/>
        <v>2.2069800000000002</v>
      </c>
      <c r="Z504" s="90">
        <f t="shared" si="291"/>
        <v>1.87368</v>
      </c>
      <c r="AA504" s="90">
        <f t="shared" si="291"/>
        <v>1.64446</v>
      </c>
    </row>
    <row r="505" spans="1:27" ht="12.75" hidden="1" customHeight="1" outlineLevel="1" x14ac:dyDescent="0.2">
      <c r="A505" s="98" t="s">
        <v>2899</v>
      </c>
      <c r="B505" s="62" t="s">
        <v>236</v>
      </c>
      <c r="C505" s="42" t="s">
        <v>77</v>
      </c>
      <c r="D505" s="43">
        <v>1068.1199999999999</v>
      </c>
      <c r="E505" s="43">
        <v>1006.11</v>
      </c>
      <c r="F505" s="43">
        <v>953.48</v>
      </c>
      <c r="G505" s="43">
        <v>947.73</v>
      </c>
      <c r="H505" s="43">
        <v>977.4</v>
      </c>
      <c r="I505" s="43">
        <v>996.28</v>
      </c>
      <c r="J505" s="43">
        <v>1047.55</v>
      </c>
      <c r="K505" s="43">
        <v>1112.73</v>
      </c>
      <c r="L505" s="43">
        <v>1400.58</v>
      </c>
      <c r="M505" s="43">
        <v>1624.19</v>
      </c>
      <c r="N505" s="43">
        <v>1657.81</v>
      </c>
      <c r="O505" s="43">
        <v>1664.36</v>
      </c>
      <c r="P505" s="43">
        <v>1664.05</v>
      </c>
      <c r="Q505" s="43">
        <v>1666.16</v>
      </c>
      <c r="R505" s="43">
        <v>1656.16</v>
      </c>
      <c r="S505" s="43">
        <v>1656.46</v>
      </c>
      <c r="T505" s="43">
        <v>1667.28</v>
      </c>
      <c r="U505" s="43">
        <v>1686.36</v>
      </c>
      <c r="V505" s="43">
        <v>1678.23</v>
      </c>
      <c r="W505" s="43">
        <v>1669.48</v>
      </c>
      <c r="X505" s="43">
        <v>1670.46</v>
      </c>
      <c r="Y505" s="43">
        <v>1655.86</v>
      </c>
      <c r="Z505" s="43">
        <v>1322.56</v>
      </c>
      <c r="AA505" s="43">
        <v>1093.3399999999999</v>
      </c>
    </row>
    <row r="506" spans="1:27" ht="12.75" hidden="1" customHeight="1" outlineLevel="1" x14ac:dyDescent="0.2">
      <c r="A506" s="98" t="s">
        <v>2900</v>
      </c>
      <c r="B506" s="62" t="s">
        <v>88</v>
      </c>
      <c r="C506" s="42" t="s">
        <v>77</v>
      </c>
      <c r="D506" s="43">
        <f>$D$486</f>
        <v>434.18</v>
      </c>
      <c r="E506" s="43">
        <f t="shared" ref="E506:AA506" si="292">$D$486</f>
        <v>434.18</v>
      </c>
      <c r="F506" s="43">
        <f t="shared" si="292"/>
        <v>434.18</v>
      </c>
      <c r="G506" s="43">
        <f t="shared" si="292"/>
        <v>434.18</v>
      </c>
      <c r="H506" s="43">
        <f t="shared" si="292"/>
        <v>434.18</v>
      </c>
      <c r="I506" s="43">
        <f t="shared" si="292"/>
        <v>434.18</v>
      </c>
      <c r="J506" s="43">
        <f t="shared" si="292"/>
        <v>434.18</v>
      </c>
      <c r="K506" s="43">
        <f t="shared" si="292"/>
        <v>434.18</v>
      </c>
      <c r="L506" s="43">
        <f t="shared" si="292"/>
        <v>434.18</v>
      </c>
      <c r="M506" s="43">
        <f t="shared" si="292"/>
        <v>434.18</v>
      </c>
      <c r="N506" s="43">
        <f t="shared" si="292"/>
        <v>434.18</v>
      </c>
      <c r="O506" s="43">
        <f t="shared" si="292"/>
        <v>434.18</v>
      </c>
      <c r="P506" s="43">
        <f t="shared" si="292"/>
        <v>434.18</v>
      </c>
      <c r="Q506" s="43">
        <f t="shared" si="292"/>
        <v>434.18</v>
      </c>
      <c r="R506" s="43">
        <f t="shared" si="292"/>
        <v>434.18</v>
      </c>
      <c r="S506" s="43">
        <f t="shared" si="292"/>
        <v>434.18</v>
      </c>
      <c r="T506" s="43">
        <f t="shared" si="292"/>
        <v>434.18</v>
      </c>
      <c r="U506" s="43">
        <f t="shared" si="292"/>
        <v>434.18</v>
      </c>
      <c r="V506" s="43">
        <f t="shared" si="292"/>
        <v>434.18</v>
      </c>
      <c r="W506" s="43">
        <f t="shared" si="292"/>
        <v>434.18</v>
      </c>
      <c r="X506" s="43">
        <f t="shared" si="292"/>
        <v>434.18</v>
      </c>
      <c r="Y506" s="43">
        <f t="shared" si="292"/>
        <v>434.18</v>
      </c>
      <c r="Z506" s="43">
        <f t="shared" si="292"/>
        <v>434.18</v>
      </c>
      <c r="AA506" s="43">
        <f t="shared" si="292"/>
        <v>434.18</v>
      </c>
    </row>
    <row r="507" spans="1:27" ht="12.75" hidden="1" customHeight="1" outlineLevel="1" x14ac:dyDescent="0.2">
      <c r="A507" s="98" t="s">
        <v>2901</v>
      </c>
      <c r="B507" s="62" t="s">
        <v>81</v>
      </c>
      <c r="C507" s="42" t="s">
        <v>77</v>
      </c>
      <c r="D507" s="43">
        <v>6.71</v>
      </c>
      <c r="E507" s="43">
        <v>6.71</v>
      </c>
      <c r="F507" s="43">
        <v>6.71</v>
      </c>
      <c r="G507" s="43">
        <v>6.71</v>
      </c>
      <c r="H507" s="43">
        <v>6.71</v>
      </c>
      <c r="I507" s="43">
        <v>6.71</v>
      </c>
      <c r="J507" s="43">
        <v>6.71</v>
      </c>
      <c r="K507" s="43">
        <v>6.71</v>
      </c>
      <c r="L507" s="43">
        <v>6.71</v>
      </c>
      <c r="M507" s="43">
        <v>6.71</v>
      </c>
      <c r="N507" s="43">
        <v>6.71</v>
      </c>
      <c r="O507" s="43">
        <v>6.71</v>
      </c>
      <c r="P507" s="43">
        <v>6.71</v>
      </c>
      <c r="Q507" s="43">
        <v>6.71</v>
      </c>
      <c r="R507" s="43">
        <v>6.71</v>
      </c>
      <c r="S507" s="43">
        <v>6.71</v>
      </c>
      <c r="T507" s="43">
        <v>6.71</v>
      </c>
      <c r="U507" s="43">
        <v>6.71</v>
      </c>
      <c r="V507" s="43">
        <v>6.71</v>
      </c>
      <c r="W507" s="43">
        <v>6.71</v>
      </c>
      <c r="X507" s="43">
        <v>6.71</v>
      </c>
      <c r="Y507" s="43">
        <v>6.71</v>
      </c>
      <c r="Z507" s="43">
        <v>6.71</v>
      </c>
      <c r="AA507" s="43">
        <v>6.71</v>
      </c>
    </row>
    <row r="508" spans="1:27" ht="12.75" hidden="1" customHeight="1" outlineLevel="1" x14ac:dyDescent="0.2">
      <c r="A508" s="98" t="s">
        <v>2902</v>
      </c>
      <c r="B508" s="62" t="s">
        <v>79</v>
      </c>
      <c r="C508" s="42" t="s">
        <v>77</v>
      </c>
      <c r="D508" s="43">
        <f>$D$11</f>
        <v>110.23</v>
      </c>
      <c r="E508" s="43">
        <f t="shared" ref="E508:AA508" si="293">$D$11</f>
        <v>110.23</v>
      </c>
      <c r="F508" s="43">
        <f t="shared" si="293"/>
        <v>110.23</v>
      </c>
      <c r="G508" s="43">
        <f t="shared" si="293"/>
        <v>110.23</v>
      </c>
      <c r="H508" s="43">
        <f t="shared" si="293"/>
        <v>110.23</v>
      </c>
      <c r="I508" s="43">
        <f t="shared" si="293"/>
        <v>110.23</v>
      </c>
      <c r="J508" s="43">
        <f t="shared" si="293"/>
        <v>110.23</v>
      </c>
      <c r="K508" s="43">
        <f t="shared" si="293"/>
        <v>110.23</v>
      </c>
      <c r="L508" s="43">
        <f t="shared" si="293"/>
        <v>110.23</v>
      </c>
      <c r="M508" s="43">
        <f t="shared" si="293"/>
        <v>110.23</v>
      </c>
      <c r="N508" s="43">
        <f t="shared" si="293"/>
        <v>110.23</v>
      </c>
      <c r="O508" s="43">
        <f t="shared" si="293"/>
        <v>110.23</v>
      </c>
      <c r="P508" s="43">
        <f t="shared" si="293"/>
        <v>110.23</v>
      </c>
      <c r="Q508" s="43">
        <f t="shared" si="293"/>
        <v>110.23</v>
      </c>
      <c r="R508" s="43">
        <f t="shared" si="293"/>
        <v>110.23</v>
      </c>
      <c r="S508" s="43">
        <f t="shared" si="293"/>
        <v>110.23</v>
      </c>
      <c r="T508" s="43">
        <f t="shared" si="293"/>
        <v>110.23</v>
      </c>
      <c r="U508" s="43">
        <f t="shared" si="293"/>
        <v>110.23</v>
      </c>
      <c r="V508" s="43">
        <f t="shared" si="293"/>
        <v>110.23</v>
      </c>
      <c r="W508" s="43">
        <f t="shared" si="293"/>
        <v>110.23</v>
      </c>
      <c r="X508" s="43">
        <f t="shared" si="293"/>
        <v>110.23</v>
      </c>
      <c r="Y508" s="43">
        <f t="shared" si="293"/>
        <v>110.23</v>
      </c>
      <c r="Z508" s="43">
        <f t="shared" si="293"/>
        <v>110.23</v>
      </c>
      <c r="AA508" s="43">
        <f t="shared" si="293"/>
        <v>110.23</v>
      </c>
    </row>
    <row r="509" spans="1:27" collapsed="1" x14ac:dyDescent="0.2">
      <c r="A509" s="97" t="s">
        <v>2903</v>
      </c>
      <c r="B509" s="27" t="str">
        <f>"06"&amp;"."&amp;$B$801&amp;"."&amp;$B$802</f>
        <v>06.01.2023</v>
      </c>
      <c r="C509" s="89" t="s">
        <v>74</v>
      </c>
      <c r="D509" s="90">
        <f>ROUND(((D510+D511+D513+D512)/1000),5)</f>
        <v>1.58822</v>
      </c>
      <c r="E509" s="90">
        <f>ROUND(((E510+E511+E513+E512)/1000),5)</f>
        <v>1.4809300000000001</v>
      </c>
      <c r="F509" s="90">
        <f>ROUND(((F510+F511+F513+F512)/1000),5)</f>
        <v>1.39801</v>
      </c>
      <c r="G509" s="90">
        <f t="shared" ref="G509:AA509" si="294">ROUND(((G510+G511+G513+G512)/1000),5)</f>
        <v>1.3709899999999999</v>
      </c>
      <c r="H509" s="90">
        <f t="shared" si="294"/>
        <v>1.40049</v>
      </c>
      <c r="I509" s="90">
        <f t="shared" si="294"/>
        <v>1.44652</v>
      </c>
      <c r="J509" s="90">
        <f t="shared" si="294"/>
        <v>1.4989600000000001</v>
      </c>
      <c r="K509" s="90">
        <f t="shared" si="294"/>
        <v>1.6335200000000001</v>
      </c>
      <c r="L509" s="90">
        <f t="shared" si="294"/>
        <v>1.8668499999999999</v>
      </c>
      <c r="M509" s="90">
        <f t="shared" si="294"/>
        <v>2.1275900000000001</v>
      </c>
      <c r="N509" s="90">
        <f t="shared" si="294"/>
        <v>2.1745199999999998</v>
      </c>
      <c r="O509" s="90">
        <f t="shared" si="294"/>
        <v>2.19407</v>
      </c>
      <c r="P509" s="90">
        <f t="shared" si="294"/>
        <v>2.19787</v>
      </c>
      <c r="Q509" s="90">
        <f t="shared" si="294"/>
        <v>2.2015600000000002</v>
      </c>
      <c r="R509" s="90">
        <f t="shared" si="294"/>
        <v>2.1758000000000002</v>
      </c>
      <c r="S509" s="90">
        <f t="shared" si="294"/>
        <v>2.1841400000000002</v>
      </c>
      <c r="T509" s="90">
        <f t="shared" si="294"/>
        <v>2.21136</v>
      </c>
      <c r="U509" s="90">
        <f t="shared" si="294"/>
        <v>2.2214100000000001</v>
      </c>
      <c r="V509" s="90">
        <f t="shared" si="294"/>
        <v>2.2156699999999998</v>
      </c>
      <c r="W509" s="90">
        <f t="shared" si="294"/>
        <v>2.2128000000000001</v>
      </c>
      <c r="X509" s="90">
        <f t="shared" si="294"/>
        <v>2.2123699999999999</v>
      </c>
      <c r="Y509" s="90">
        <f t="shared" si="294"/>
        <v>2.1629</v>
      </c>
      <c r="Z509" s="90">
        <f t="shared" si="294"/>
        <v>1.8328500000000001</v>
      </c>
      <c r="AA509" s="90">
        <f t="shared" si="294"/>
        <v>1.6507400000000001</v>
      </c>
    </row>
    <row r="510" spans="1:27" ht="12.75" hidden="1" customHeight="1" outlineLevel="1" x14ac:dyDescent="0.2">
      <c r="A510" s="98" t="s">
        <v>2904</v>
      </c>
      <c r="B510" s="62" t="s">
        <v>236</v>
      </c>
      <c r="C510" s="42" t="s">
        <v>77</v>
      </c>
      <c r="D510" s="43">
        <v>1037.0999999999999</v>
      </c>
      <c r="E510" s="43">
        <v>929.81</v>
      </c>
      <c r="F510" s="43">
        <v>846.89</v>
      </c>
      <c r="G510" s="43">
        <v>819.87</v>
      </c>
      <c r="H510" s="43">
        <v>849.37</v>
      </c>
      <c r="I510" s="43">
        <v>895.4</v>
      </c>
      <c r="J510" s="43">
        <v>947.84</v>
      </c>
      <c r="K510" s="43">
        <v>1082.4000000000001</v>
      </c>
      <c r="L510" s="43">
        <v>1315.73</v>
      </c>
      <c r="M510" s="43">
        <v>1576.47</v>
      </c>
      <c r="N510" s="43">
        <v>1623.4</v>
      </c>
      <c r="O510" s="43">
        <v>1642.95</v>
      </c>
      <c r="P510" s="43">
        <v>1646.75</v>
      </c>
      <c r="Q510" s="43">
        <v>1650.44</v>
      </c>
      <c r="R510" s="43">
        <v>1624.68</v>
      </c>
      <c r="S510" s="43">
        <v>1633.02</v>
      </c>
      <c r="T510" s="43">
        <v>1660.24</v>
      </c>
      <c r="U510" s="43">
        <v>1670.29</v>
      </c>
      <c r="V510" s="43">
        <v>1664.55</v>
      </c>
      <c r="W510" s="43">
        <v>1661.68</v>
      </c>
      <c r="X510" s="43">
        <v>1661.25</v>
      </c>
      <c r="Y510" s="43">
        <v>1611.78</v>
      </c>
      <c r="Z510" s="43">
        <v>1281.73</v>
      </c>
      <c r="AA510" s="43">
        <v>1099.6199999999999</v>
      </c>
    </row>
    <row r="511" spans="1:27" ht="12.75" hidden="1" customHeight="1" outlineLevel="1" x14ac:dyDescent="0.2">
      <c r="A511" s="98" t="s">
        <v>2905</v>
      </c>
      <c r="B511" s="62" t="s">
        <v>88</v>
      </c>
      <c r="C511" s="42" t="s">
        <v>77</v>
      </c>
      <c r="D511" s="43">
        <f>$D$486</f>
        <v>434.18</v>
      </c>
      <c r="E511" s="43">
        <f t="shared" ref="E511:AA511" si="295">$D$486</f>
        <v>434.18</v>
      </c>
      <c r="F511" s="43">
        <f t="shared" si="295"/>
        <v>434.18</v>
      </c>
      <c r="G511" s="43">
        <f t="shared" si="295"/>
        <v>434.18</v>
      </c>
      <c r="H511" s="43">
        <f t="shared" si="295"/>
        <v>434.18</v>
      </c>
      <c r="I511" s="43">
        <f t="shared" si="295"/>
        <v>434.18</v>
      </c>
      <c r="J511" s="43">
        <f t="shared" si="295"/>
        <v>434.18</v>
      </c>
      <c r="K511" s="43">
        <f t="shared" si="295"/>
        <v>434.18</v>
      </c>
      <c r="L511" s="43">
        <f t="shared" si="295"/>
        <v>434.18</v>
      </c>
      <c r="M511" s="43">
        <f t="shared" si="295"/>
        <v>434.18</v>
      </c>
      <c r="N511" s="43">
        <f t="shared" si="295"/>
        <v>434.18</v>
      </c>
      <c r="O511" s="43">
        <f t="shared" si="295"/>
        <v>434.18</v>
      </c>
      <c r="P511" s="43">
        <f t="shared" si="295"/>
        <v>434.18</v>
      </c>
      <c r="Q511" s="43">
        <f t="shared" si="295"/>
        <v>434.18</v>
      </c>
      <c r="R511" s="43">
        <f t="shared" si="295"/>
        <v>434.18</v>
      </c>
      <c r="S511" s="43">
        <f t="shared" si="295"/>
        <v>434.18</v>
      </c>
      <c r="T511" s="43">
        <f t="shared" si="295"/>
        <v>434.18</v>
      </c>
      <c r="U511" s="43">
        <f t="shared" si="295"/>
        <v>434.18</v>
      </c>
      <c r="V511" s="43">
        <f t="shared" si="295"/>
        <v>434.18</v>
      </c>
      <c r="W511" s="43">
        <f t="shared" si="295"/>
        <v>434.18</v>
      </c>
      <c r="X511" s="43">
        <f t="shared" si="295"/>
        <v>434.18</v>
      </c>
      <c r="Y511" s="43">
        <f t="shared" si="295"/>
        <v>434.18</v>
      </c>
      <c r="Z511" s="43">
        <f t="shared" si="295"/>
        <v>434.18</v>
      </c>
      <c r="AA511" s="43">
        <f t="shared" si="295"/>
        <v>434.18</v>
      </c>
    </row>
    <row r="512" spans="1:27" ht="12.75" hidden="1" customHeight="1" outlineLevel="1" x14ac:dyDescent="0.2">
      <c r="A512" s="98" t="s">
        <v>2906</v>
      </c>
      <c r="B512" s="62" t="s">
        <v>81</v>
      </c>
      <c r="C512" s="42" t="s">
        <v>77</v>
      </c>
      <c r="D512" s="43">
        <v>6.71</v>
      </c>
      <c r="E512" s="43">
        <v>6.71</v>
      </c>
      <c r="F512" s="43">
        <v>6.71</v>
      </c>
      <c r="G512" s="43">
        <v>6.71</v>
      </c>
      <c r="H512" s="43">
        <v>6.71</v>
      </c>
      <c r="I512" s="43">
        <v>6.71</v>
      </c>
      <c r="J512" s="43">
        <v>6.71</v>
      </c>
      <c r="K512" s="43">
        <v>6.71</v>
      </c>
      <c r="L512" s="43">
        <v>6.71</v>
      </c>
      <c r="M512" s="43">
        <v>6.71</v>
      </c>
      <c r="N512" s="43">
        <v>6.71</v>
      </c>
      <c r="O512" s="43">
        <v>6.71</v>
      </c>
      <c r="P512" s="43">
        <v>6.71</v>
      </c>
      <c r="Q512" s="43">
        <v>6.71</v>
      </c>
      <c r="R512" s="43">
        <v>6.71</v>
      </c>
      <c r="S512" s="43">
        <v>6.71</v>
      </c>
      <c r="T512" s="43">
        <v>6.71</v>
      </c>
      <c r="U512" s="43">
        <v>6.71</v>
      </c>
      <c r="V512" s="43">
        <v>6.71</v>
      </c>
      <c r="W512" s="43">
        <v>6.71</v>
      </c>
      <c r="X512" s="43">
        <v>6.71</v>
      </c>
      <c r="Y512" s="43">
        <v>6.71</v>
      </c>
      <c r="Z512" s="43">
        <v>6.71</v>
      </c>
      <c r="AA512" s="43">
        <v>6.71</v>
      </c>
    </row>
    <row r="513" spans="1:27" ht="12.75" hidden="1" customHeight="1" outlineLevel="1" x14ac:dyDescent="0.2">
      <c r="A513" s="98" t="s">
        <v>2907</v>
      </c>
      <c r="B513" s="62" t="s">
        <v>79</v>
      </c>
      <c r="C513" s="42" t="s">
        <v>77</v>
      </c>
      <c r="D513" s="43">
        <f>$D$11</f>
        <v>110.23</v>
      </c>
      <c r="E513" s="43">
        <f t="shared" ref="E513:AA513" si="296">$D$11</f>
        <v>110.23</v>
      </c>
      <c r="F513" s="43">
        <f t="shared" si="296"/>
        <v>110.23</v>
      </c>
      <c r="G513" s="43">
        <f t="shared" si="296"/>
        <v>110.23</v>
      </c>
      <c r="H513" s="43">
        <f t="shared" si="296"/>
        <v>110.23</v>
      </c>
      <c r="I513" s="43">
        <f t="shared" si="296"/>
        <v>110.23</v>
      </c>
      <c r="J513" s="43">
        <f t="shared" si="296"/>
        <v>110.23</v>
      </c>
      <c r="K513" s="43">
        <f t="shared" si="296"/>
        <v>110.23</v>
      </c>
      <c r="L513" s="43">
        <f t="shared" si="296"/>
        <v>110.23</v>
      </c>
      <c r="M513" s="43">
        <f t="shared" si="296"/>
        <v>110.23</v>
      </c>
      <c r="N513" s="43">
        <f t="shared" si="296"/>
        <v>110.23</v>
      </c>
      <c r="O513" s="43">
        <f t="shared" si="296"/>
        <v>110.23</v>
      </c>
      <c r="P513" s="43">
        <f t="shared" si="296"/>
        <v>110.23</v>
      </c>
      <c r="Q513" s="43">
        <f t="shared" si="296"/>
        <v>110.23</v>
      </c>
      <c r="R513" s="43">
        <f t="shared" si="296"/>
        <v>110.23</v>
      </c>
      <c r="S513" s="43">
        <f t="shared" si="296"/>
        <v>110.23</v>
      </c>
      <c r="T513" s="43">
        <f t="shared" si="296"/>
        <v>110.23</v>
      </c>
      <c r="U513" s="43">
        <f t="shared" si="296"/>
        <v>110.23</v>
      </c>
      <c r="V513" s="43">
        <f t="shared" si="296"/>
        <v>110.23</v>
      </c>
      <c r="W513" s="43">
        <f t="shared" si="296"/>
        <v>110.23</v>
      </c>
      <c r="X513" s="43">
        <f t="shared" si="296"/>
        <v>110.23</v>
      </c>
      <c r="Y513" s="43">
        <f t="shared" si="296"/>
        <v>110.23</v>
      </c>
      <c r="Z513" s="43">
        <f t="shared" si="296"/>
        <v>110.23</v>
      </c>
      <c r="AA513" s="43">
        <f t="shared" si="296"/>
        <v>110.23</v>
      </c>
    </row>
    <row r="514" spans="1:27" collapsed="1" x14ac:dyDescent="0.2">
      <c r="A514" s="97" t="s">
        <v>2908</v>
      </c>
      <c r="B514" s="27" t="str">
        <f>"07"&amp;"."&amp;$B$801&amp;"."&amp;$B$802</f>
        <v>07.01.2023</v>
      </c>
      <c r="C514" s="89" t="s">
        <v>74</v>
      </c>
      <c r="D514" s="90">
        <f>ROUND(((D515+D516+D518+D517)/1000),5)</f>
        <v>1.5891299999999999</v>
      </c>
      <c r="E514" s="90">
        <f>ROUND(((E515+E516+E518+E517)/1000),5)</f>
        <v>1.4997799999999999</v>
      </c>
      <c r="F514" s="90">
        <f>ROUND(((F515+F516+F518+F517)/1000),5)</f>
        <v>1.4276599999999999</v>
      </c>
      <c r="G514" s="90">
        <f t="shared" ref="G514:AA514" si="297">ROUND(((G515+G516+G518+G517)/1000),5)</f>
        <v>1.39405</v>
      </c>
      <c r="H514" s="90">
        <f t="shared" si="297"/>
        <v>1.41248</v>
      </c>
      <c r="I514" s="90">
        <f t="shared" si="297"/>
        <v>1.4412199999999999</v>
      </c>
      <c r="J514" s="90">
        <f t="shared" si="297"/>
        <v>1.47244</v>
      </c>
      <c r="K514" s="90">
        <f t="shared" si="297"/>
        <v>1.56843</v>
      </c>
      <c r="L514" s="90">
        <f t="shared" si="297"/>
        <v>1.68625</v>
      </c>
      <c r="M514" s="90">
        <f t="shared" si="297"/>
        <v>1.9365699999999999</v>
      </c>
      <c r="N514" s="90">
        <f t="shared" si="297"/>
        <v>2.0964</v>
      </c>
      <c r="O514" s="90">
        <f t="shared" si="297"/>
        <v>2.1206499999999999</v>
      </c>
      <c r="P514" s="90">
        <f t="shared" si="297"/>
        <v>2.12324</v>
      </c>
      <c r="Q514" s="90">
        <f t="shared" si="297"/>
        <v>2.1247600000000002</v>
      </c>
      <c r="R514" s="90">
        <f t="shared" si="297"/>
        <v>2.0888900000000001</v>
      </c>
      <c r="S514" s="90">
        <f t="shared" si="297"/>
        <v>2.09944</v>
      </c>
      <c r="T514" s="90">
        <f t="shared" si="297"/>
        <v>2.13246</v>
      </c>
      <c r="U514" s="90">
        <f t="shared" si="297"/>
        <v>2.1572399999999998</v>
      </c>
      <c r="V514" s="90">
        <f t="shared" si="297"/>
        <v>2.1530300000000002</v>
      </c>
      <c r="W514" s="90">
        <f t="shared" si="297"/>
        <v>2.1478999999999999</v>
      </c>
      <c r="X514" s="90">
        <f t="shared" si="297"/>
        <v>2.157</v>
      </c>
      <c r="Y514" s="90">
        <f t="shared" si="297"/>
        <v>2.1296300000000001</v>
      </c>
      <c r="Z514" s="90">
        <f t="shared" si="297"/>
        <v>1.93615</v>
      </c>
      <c r="AA514" s="90">
        <f t="shared" si="297"/>
        <v>1.6853499999999999</v>
      </c>
    </row>
    <row r="515" spans="1:27" ht="12.75" hidden="1" customHeight="1" outlineLevel="1" x14ac:dyDescent="0.2">
      <c r="A515" s="98" t="s">
        <v>2909</v>
      </c>
      <c r="B515" s="62" t="s">
        <v>236</v>
      </c>
      <c r="C515" s="42" t="s">
        <v>77</v>
      </c>
      <c r="D515" s="43">
        <v>1038.01</v>
      </c>
      <c r="E515" s="43">
        <v>948.66</v>
      </c>
      <c r="F515" s="43">
        <v>876.54</v>
      </c>
      <c r="G515" s="43">
        <v>842.93</v>
      </c>
      <c r="H515" s="43">
        <v>861.36</v>
      </c>
      <c r="I515" s="43">
        <v>890.1</v>
      </c>
      <c r="J515" s="43">
        <v>921.32</v>
      </c>
      <c r="K515" s="43">
        <v>1017.31</v>
      </c>
      <c r="L515" s="43">
        <v>1135.1300000000001</v>
      </c>
      <c r="M515" s="43">
        <v>1385.45</v>
      </c>
      <c r="N515" s="43">
        <v>1545.28</v>
      </c>
      <c r="O515" s="43">
        <v>1569.53</v>
      </c>
      <c r="P515" s="43">
        <v>1572.12</v>
      </c>
      <c r="Q515" s="43">
        <v>1573.64</v>
      </c>
      <c r="R515" s="43">
        <v>1537.77</v>
      </c>
      <c r="S515" s="43">
        <v>1548.32</v>
      </c>
      <c r="T515" s="43">
        <v>1581.34</v>
      </c>
      <c r="U515" s="43">
        <v>1606.12</v>
      </c>
      <c r="V515" s="43">
        <v>1601.91</v>
      </c>
      <c r="W515" s="43">
        <v>1596.78</v>
      </c>
      <c r="X515" s="43">
        <v>1605.88</v>
      </c>
      <c r="Y515" s="43">
        <v>1578.51</v>
      </c>
      <c r="Z515" s="43">
        <v>1385.03</v>
      </c>
      <c r="AA515" s="43">
        <v>1134.23</v>
      </c>
    </row>
    <row r="516" spans="1:27" ht="12.75" hidden="1" customHeight="1" outlineLevel="1" x14ac:dyDescent="0.2">
      <c r="A516" s="98" t="s">
        <v>2910</v>
      </c>
      <c r="B516" s="62" t="s">
        <v>88</v>
      </c>
      <c r="C516" s="42" t="s">
        <v>77</v>
      </c>
      <c r="D516" s="43">
        <f>$D$486</f>
        <v>434.18</v>
      </c>
      <c r="E516" s="43">
        <f t="shared" ref="E516:AA516" si="298">$D$486</f>
        <v>434.18</v>
      </c>
      <c r="F516" s="43">
        <f t="shared" si="298"/>
        <v>434.18</v>
      </c>
      <c r="G516" s="43">
        <f t="shared" si="298"/>
        <v>434.18</v>
      </c>
      <c r="H516" s="43">
        <f t="shared" si="298"/>
        <v>434.18</v>
      </c>
      <c r="I516" s="43">
        <f t="shared" si="298"/>
        <v>434.18</v>
      </c>
      <c r="J516" s="43">
        <f t="shared" si="298"/>
        <v>434.18</v>
      </c>
      <c r="K516" s="43">
        <f t="shared" si="298"/>
        <v>434.18</v>
      </c>
      <c r="L516" s="43">
        <f t="shared" si="298"/>
        <v>434.18</v>
      </c>
      <c r="M516" s="43">
        <f t="shared" si="298"/>
        <v>434.18</v>
      </c>
      <c r="N516" s="43">
        <f t="shared" si="298"/>
        <v>434.18</v>
      </c>
      <c r="O516" s="43">
        <f t="shared" si="298"/>
        <v>434.18</v>
      </c>
      <c r="P516" s="43">
        <f t="shared" si="298"/>
        <v>434.18</v>
      </c>
      <c r="Q516" s="43">
        <f t="shared" si="298"/>
        <v>434.18</v>
      </c>
      <c r="R516" s="43">
        <f t="shared" si="298"/>
        <v>434.18</v>
      </c>
      <c r="S516" s="43">
        <f t="shared" si="298"/>
        <v>434.18</v>
      </c>
      <c r="T516" s="43">
        <f t="shared" si="298"/>
        <v>434.18</v>
      </c>
      <c r="U516" s="43">
        <f t="shared" si="298"/>
        <v>434.18</v>
      </c>
      <c r="V516" s="43">
        <f t="shared" si="298"/>
        <v>434.18</v>
      </c>
      <c r="W516" s="43">
        <f t="shared" si="298"/>
        <v>434.18</v>
      </c>
      <c r="X516" s="43">
        <f t="shared" si="298"/>
        <v>434.18</v>
      </c>
      <c r="Y516" s="43">
        <f t="shared" si="298"/>
        <v>434.18</v>
      </c>
      <c r="Z516" s="43">
        <f t="shared" si="298"/>
        <v>434.18</v>
      </c>
      <c r="AA516" s="43">
        <f t="shared" si="298"/>
        <v>434.18</v>
      </c>
    </row>
    <row r="517" spans="1:27" ht="12.75" hidden="1" customHeight="1" outlineLevel="1" x14ac:dyDescent="0.2">
      <c r="A517" s="98" t="s">
        <v>2911</v>
      </c>
      <c r="B517" s="62" t="s">
        <v>81</v>
      </c>
      <c r="C517" s="42" t="s">
        <v>77</v>
      </c>
      <c r="D517" s="43">
        <v>6.71</v>
      </c>
      <c r="E517" s="43">
        <v>6.71</v>
      </c>
      <c r="F517" s="43">
        <v>6.71</v>
      </c>
      <c r="G517" s="43">
        <v>6.71</v>
      </c>
      <c r="H517" s="43">
        <v>6.71</v>
      </c>
      <c r="I517" s="43">
        <v>6.71</v>
      </c>
      <c r="J517" s="43">
        <v>6.71</v>
      </c>
      <c r="K517" s="43">
        <v>6.71</v>
      </c>
      <c r="L517" s="43">
        <v>6.71</v>
      </c>
      <c r="M517" s="43">
        <v>6.71</v>
      </c>
      <c r="N517" s="43">
        <v>6.71</v>
      </c>
      <c r="O517" s="43">
        <v>6.71</v>
      </c>
      <c r="P517" s="43">
        <v>6.71</v>
      </c>
      <c r="Q517" s="43">
        <v>6.71</v>
      </c>
      <c r="R517" s="43">
        <v>6.71</v>
      </c>
      <c r="S517" s="43">
        <v>6.71</v>
      </c>
      <c r="T517" s="43">
        <v>6.71</v>
      </c>
      <c r="U517" s="43">
        <v>6.71</v>
      </c>
      <c r="V517" s="43">
        <v>6.71</v>
      </c>
      <c r="W517" s="43">
        <v>6.71</v>
      </c>
      <c r="X517" s="43">
        <v>6.71</v>
      </c>
      <c r="Y517" s="43">
        <v>6.71</v>
      </c>
      <c r="Z517" s="43">
        <v>6.71</v>
      </c>
      <c r="AA517" s="43">
        <v>6.71</v>
      </c>
    </row>
    <row r="518" spans="1:27" ht="12.75" hidden="1" customHeight="1" outlineLevel="1" x14ac:dyDescent="0.2">
      <c r="A518" s="98" t="s">
        <v>2912</v>
      </c>
      <c r="B518" s="62" t="s">
        <v>79</v>
      </c>
      <c r="C518" s="42" t="s">
        <v>77</v>
      </c>
      <c r="D518" s="43">
        <f>$D$11</f>
        <v>110.23</v>
      </c>
      <c r="E518" s="43">
        <f t="shared" ref="E518:AA518" si="299">$D$11</f>
        <v>110.23</v>
      </c>
      <c r="F518" s="43">
        <f t="shared" si="299"/>
        <v>110.23</v>
      </c>
      <c r="G518" s="43">
        <f t="shared" si="299"/>
        <v>110.23</v>
      </c>
      <c r="H518" s="43">
        <f t="shared" si="299"/>
        <v>110.23</v>
      </c>
      <c r="I518" s="43">
        <f t="shared" si="299"/>
        <v>110.23</v>
      </c>
      <c r="J518" s="43">
        <f t="shared" si="299"/>
        <v>110.23</v>
      </c>
      <c r="K518" s="43">
        <f t="shared" si="299"/>
        <v>110.23</v>
      </c>
      <c r="L518" s="43">
        <f t="shared" si="299"/>
        <v>110.23</v>
      </c>
      <c r="M518" s="43">
        <f t="shared" si="299"/>
        <v>110.23</v>
      </c>
      <c r="N518" s="43">
        <f t="shared" si="299"/>
        <v>110.23</v>
      </c>
      <c r="O518" s="43">
        <f t="shared" si="299"/>
        <v>110.23</v>
      </c>
      <c r="P518" s="43">
        <f t="shared" si="299"/>
        <v>110.23</v>
      </c>
      <c r="Q518" s="43">
        <f t="shared" si="299"/>
        <v>110.23</v>
      </c>
      <c r="R518" s="43">
        <f t="shared" si="299"/>
        <v>110.23</v>
      </c>
      <c r="S518" s="43">
        <f t="shared" si="299"/>
        <v>110.23</v>
      </c>
      <c r="T518" s="43">
        <f t="shared" si="299"/>
        <v>110.23</v>
      </c>
      <c r="U518" s="43">
        <f t="shared" si="299"/>
        <v>110.23</v>
      </c>
      <c r="V518" s="43">
        <f t="shared" si="299"/>
        <v>110.23</v>
      </c>
      <c r="W518" s="43">
        <f t="shared" si="299"/>
        <v>110.23</v>
      </c>
      <c r="X518" s="43">
        <f t="shared" si="299"/>
        <v>110.23</v>
      </c>
      <c r="Y518" s="43">
        <f t="shared" si="299"/>
        <v>110.23</v>
      </c>
      <c r="Z518" s="43">
        <f t="shared" si="299"/>
        <v>110.23</v>
      </c>
      <c r="AA518" s="43">
        <f t="shared" si="299"/>
        <v>110.23</v>
      </c>
    </row>
    <row r="519" spans="1:27" collapsed="1" x14ac:dyDescent="0.2">
      <c r="A519" s="97" t="s">
        <v>2913</v>
      </c>
      <c r="B519" s="27" t="str">
        <f>"08"&amp;"."&amp;$B$801&amp;"."&amp;$B$802</f>
        <v>08.01.2023</v>
      </c>
      <c r="C519" s="89" t="s">
        <v>74</v>
      </c>
      <c r="D519" s="90">
        <f>ROUND(((D520+D521+D523+D522)/1000),5)</f>
        <v>1.6466000000000001</v>
      </c>
      <c r="E519" s="90">
        <f>ROUND(((E520+E521+E523+E522)/1000),5)</f>
        <v>1.56836</v>
      </c>
      <c r="F519" s="90">
        <f>ROUND(((F520+F521+F523+F522)/1000),5)</f>
        <v>1.5051600000000001</v>
      </c>
      <c r="G519" s="90">
        <f t="shared" ref="G519:AA519" si="300">ROUND(((G520+G521+G523+G522)/1000),5)</f>
        <v>1.4603200000000001</v>
      </c>
      <c r="H519" s="90">
        <f t="shared" si="300"/>
        <v>1.4961599999999999</v>
      </c>
      <c r="I519" s="90">
        <f t="shared" si="300"/>
        <v>1.5149300000000001</v>
      </c>
      <c r="J519" s="90">
        <f t="shared" si="300"/>
        <v>1.5360799999999999</v>
      </c>
      <c r="K519" s="90">
        <f t="shared" si="300"/>
        <v>1.63466</v>
      </c>
      <c r="L519" s="90">
        <f t="shared" si="300"/>
        <v>1.85225</v>
      </c>
      <c r="M519" s="90">
        <f t="shared" si="300"/>
        <v>2.1115699999999999</v>
      </c>
      <c r="N519" s="90">
        <f t="shared" si="300"/>
        <v>2.20749</v>
      </c>
      <c r="O519" s="90">
        <f t="shared" si="300"/>
        <v>2.2324299999999999</v>
      </c>
      <c r="P519" s="90">
        <f t="shared" si="300"/>
        <v>2.2381000000000002</v>
      </c>
      <c r="Q519" s="90">
        <f t="shared" si="300"/>
        <v>2.2420200000000001</v>
      </c>
      <c r="R519" s="90">
        <f t="shared" si="300"/>
        <v>2.2141799999999998</v>
      </c>
      <c r="S519" s="90">
        <f t="shared" si="300"/>
        <v>2.2232099999999999</v>
      </c>
      <c r="T519" s="90">
        <f t="shared" si="300"/>
        <v>2.2541000000000002</v>
      </c>
      <c r="U519" s="90">
        <f t="shared" si="300"/>
        <v>2.2797499999999999</v>
      </c>
      <c r="V519" s="90">
        <f t="shared" si="300"/>
        <v>2.2730899999999998</v>
      </c>
      <c r="W519" s="90">
        <f t="shared" si="300"/>
        <v>2.2621699999999998</v>
      </c>
      <c r="X519" s="90">
        <f t="shared" si="300"/>
        <v>2.2629700000000001</v>
      </c>
      <c r="Y519" s="90">
        <f t="shared" si="300"/>
        <v>2.2198000000000002</v>
      </c>
      <c r="Z519" s="90">
        <f t="shared" si="300"/>
        <v>1.9533499999999999</v>
      </c>
      <c r="AA519" s="90">
        <f t="shared" si="300"/>
        <v>1.6670799999999999</v>
      </c>
    </row>
    <row r="520" spans="1:27" ht="12.75" hidden="1" customHeight="1" outlineLevel="1" x14ac:dyDescent="0.2">
      <c r="A520" s="98" t="s">
        <v>2914</v>
      </c>
      <c r="B520" s="62" t="s">
        <v>236</v>
      </c>
      <c r="C520" s="42" t="s">
        <v>77</v>
      </c>
      <c r="D520" s="43">
        <v>1095.48</v>
      </c>
      <c r="E520" s="43">
        <v>1017.24</v>
      </c>
      <c r="F520" s="43">
        <v>954.04</v>
      </c>
      <c r="G520" s="43">
        <v>909.2</v>
      </c>
      <c r="H520" s="43">
        <v>945.04</v>
      </c>
      <c r="I520" s="43">
        <v>963.81</v>
      </c>
      <c r="J520" s="43">
        <v>984.96</v>
      </c>
      <c r="K520" s="43">
        <v>1083.54</v>
      </c>
      <c r="L520" s="43">
        <v>1301.1300000000001</v>
      </c>
      <c r="M520" s="43">
        <v>1560.45</v>
      </c>
      <c r="N520" s="43">
        <v>1656.37</v>
      </c>
      <c r="O520" s="43">
        <v>1681.31</v>
      </c>
      <c r="P520" s="43">
        <v>1686.98</v>
      </c>
      <c r="Q520" s="43">
        <v>1690.9</v>
      </c>
      <c r="R520" s="43">
        <v>1663.06</v>
      </c>
      <c r="S520" s="43">
        <v>1672.09</v>
      </c>
      <c r="T520" s="43">
        <v>1702.98</v>
      </c>
      <c r="U520" s="43">
        <v>1728.63</v>
      </c>
      <c r="V520" s="43">
        <v>1721.97</v>
      </c>
      <c r="W520" s="43">
        <v>1711.05</v>
      </c>
      <c r="X520" s="43">
        <v>1711.85</v>
      </c>
      <c r="Y520" s="43">
        <v>1668.68</v>
      </c>
      <c r="Z520" s="43">
        <v>1402.23</v>
      </c>
      <c r="AA520" s="43">
        <v>1115.96</v>
      </c>
    </row>
    <row r="521" spans="1:27" ht="12.75" hidden="1" customHeight="1" outlineLevel="1" x14ac:dyDescent="0.2">
      <c r="A521" s="98" t="s">
        <v>2915</v>
      </c>
      <c r="B521" s="62" t="s">
        <v>88</v>
      </c>
      <c r="C521" s="42" t="s">
        <v>77</v>
      </c>
      <c r="D521" s="43">
        <f>$D$486</f>
        <v>434.18</v>
      </c>
      <c r="E521" s="43">
        <f t="shared" ref="E521:AA521" si="301">$D$486</f>
        <v>434.18</v>
      </c>
      <c r="F521" s="43">
        <f t="shared" si="301"/>
        <v>434.18</v>
      </c>
      <c r="G521" s="43">
        <f t="shared" si="301"/>
        <v>434.18</v>
      </c>
      <c r="H521" s="43">
        <f t="shared" si="301"/>
        <v>434.18</v>
      </c>
      <c r="I521" s="43">
        <f t="shared" si="301"/>
        <v>434.18</v>
      </c>
      <c r="J521" s="43">
        <f t="shared" si="301"/>
        <v>434.18</v>
      </c>
      <c r="K521" s="43">
        <f t="shared" si="301"/>
        <v>434.18</v>
      </c>
      <c r="L521" s="43">
        <f t="shared" si="301"/>
        <v>434.18</v>
      </c>
      <c r="M521" s="43">
        <f t="shared" si="301"/>
        <v>434.18</v>
      </c>
      <c r="N521" s="43">
        <f t="shared" si="301"/>
        <v>434.18</v>
      </c>
      <c r="O521" s="43">
        <f t="shared" si="301"/>
        <v>434.18</v>
      </c>
      <c r="P521" s="43">
        <f t="shared" si="301"/>
        <v>434.18</v>
      </c>
      <c r="Q521" s="43">
        <f t="shared" si="301"/>
        <v>434.18</v>
      </c>
      <c r="R521" s="43">
        <f t="shared" si="301"/>
        <v>434.18</v>
      </c>
      <c r="S521" s="43">
        <f t="shared" si="301"/>
        <v>434.18</v>
      </c>
      <c r="T521" s="43">
        <f t="shared" si="301"/>
        <v>434.18</v>
      </c>
      <c r="U521" s="43">
        <f t="shared" si="301"/>
        <v>434.18</v>
      </c>
      <c r="V521" s="43">
        <f t="shared" si="301"/>
        <v>434.18</v>
      </c>
      <c r="W521" s="43">
        <f t="shared" si="301"/>
        <v>434.18</v>
      </c>
      <c r="X521" s="43">
        <f t="shared" si="301"/>
        <v>434.18</v>
      </c>
      <c r="Y521" s="43">
        <f t="shared" si="301"/>
        <v>434.18</v>
      </c>
      <c r="Z521" s="43">
        <f t="shared" si="301"/>
        <v>434.18</v>
      </c>
      <c r="AA521" s="43">
        <f t="shared" si="301"/>
        <v>434.18</v>
      </c>
    </row>
    <row r="522" spans="1:27" ht="12.75" hidden="1" customHeight="1" outlineLevel="1" x14ac:dyDescent="0.2">
      <c r="A522" s="98" t="s">
        <v>2916</v>
      </c>
      <c r="B522" s="62" t="s">
        <v>81</v>
      </c>
      <c r="C522" s="42" t="s">
        <v>77</v>
      </c>
      <c r="D522" s="43">
        <v>6.71</v>
      </c>
      <c r="E522" s="43">
        <v>6.71</v>
      </c>
      <c r="F522" s="43">
        <v>6.71</v>
      </c>
      <c r="G522" s="43">
        <v>6.71</v>
      </c>
      <c r="H522" s="43">
        <v>6.71</v>
      </c>
      <c r="I522" s="43">
        <v>6.71</v>
      </c>
      <c r="J522" s="43">
        <v>6.71</v>
      </c>
      <c r="K522" s="43">
        <v>6.71</v>
      </c>
      <c r="L522" s="43">
        <v>6.71</v>
      </c>
      <c r="M522" s="43">
        <v>6.71</v>
      </c>
      <c r="N522" s="43">
        <v>6.71</v>
      </c>
      <c r="O522" s="43">
        <v>6.71</v>
      </c>
      <c r="P522" s="43">
        <v>6.71</v>
      </c>
      <c r="Q522" s="43">
        <v>6.71</v>
      </c>
      <c r="R522" s="43">
        <v>6.71</v>
      </c>
      <c r="S522" s="43">
        <v>6.71</v>
      </c>
      <c r="T522" s="43">
        <v>6.71</v>
      </c>
      <c r="U522" s="43">
        <v>6.71</v>
      </c>
      <c r="V522" s="43">
        <v>6.71</v>
      </c>
      <c r="W522" s="43">
        <v>6.71</v>
      </c>
      <c r="X522" s="43">
        <v>6.71</v>
      </c>
      <c r="Y522" s="43">
        <v>6.71</v>
      </c>
      <c r="Z522" s="43">
        <v>6.71</v>
      </c>
      <c r="AA522" s="43">
        <v>6.71</v>
      </c>
    </row>
    <row r="523" spans="1:27" ht="12.75" hidden="1" customHeight="1" outlineLevel="1" x14ac:dyDescent="0.2">
      <c r="A523" s="98" t="s">
        <v>2917</v>
      </c>
      <c r="B523" s="62" t="s">
        <v>79</v>
      </c>
      <c r="C523" s="42" t="s">
        <v>77</v>
      </c>
      <c r="D523" s="43">
        <f>$D$11</f>
        <v>110.23</v>
      </c>
      <c r="E523" s="43">
        <f t="shared" ref="E523:AA523" si="302">$D$11</f>
        <v>110.23</v>
      </c>
      <c r="F523" s="43">
        <f t="shared" si="302"/>
        <v>110.23</v>
      </c>
      <c r="G523" s="43">
        <f t="shared" si="302"/>
        <v>110.23</v>
      </c>
      <c r="H523" s="43">
        <f t="shared" si="302"/>
        <v>110.23</v>
      </c>
      <c r="I523" s="43">
        <f t="shared" si="302"/>
        <v>110.23</v>
      </c>
      <c r="J523" s="43">
        <f t="shared" si="302"/>
        <v>110.23</v>
      </c>
      <c r="K523" s="43">
        <f t="shared" si="302"/>
        <v>110.23</v>
      </c>
      <c r="L523" s="43">
        <f t="shared" si="302"/>
        <v>110.23</v>
      </c>
      <c r="M523" s="43">
        <f t="shared" si="302"/>
        <v>110.23</v>
      </c>
      <c r="N523" s="43">
        <f t="shared" si="302"/>
        <v>110.23</v>
      </c>
      <c r="O523" s="43">
        <f t="shared" si="302"/>
        <v>110.23</v>
      </c>
      <c r="P523" s="43">
        <f t="shared" si="302"/>
        <v>110.23</v>
      </c>
      <c r="Q523" s="43">
        <f t="shared" si="302"/>
        <v>110.23</v>
      </c>
      <c r="R523" s="43">
        <f t="shared" si="302"/>
        <v>110.23</v>
      </c>
      <c r="S523" s="43">
        <f t="shared" si="302"/>
        <v>110.23</v>
      </c>
      <c r="T523" s="43">
        <f t="shared" si="302"/>
        <v>110.23</v>
      </c>
      <c r="U523" s="43">
        <f t="shared" si="302"/>
        <v>110.23</v>
      </c>
      <c r="V523" s="43">
        <f t="shared" si="302"/>
        <v>110.23</v>
      </c>
      <c r="W523" s="43">
        <f t="shared" si="302"/>
        <v>110.23</v>
      </c>
      <c r="X523" s="43">
        <f t="shared" si="302"/>
        <v>110.23</v>
      </c>
      <c r="Y523" s="43">
        <f t="shared" si="302"/>
        <v>110.23</v>
      </c>
      <c r="Z523" s="43">
        <f t="shared" si="302"/>
        <v>110.23</v>
      </c>
      <c r="AA523" s="43">
        <f t="shared" si="302"/>
        <v>110.23</v>
      </c>
    </row>
    <row r="524" spans="1:27" collapsed="1" x14ac:dyDescent="0.2">
      <c r="A524" s="97" t="s">
        <v>2918</v>
      </c>
      <c r="B524" s="27" t="str">
        <f>"09"&amp;"."&amp;$B$801&amp;"."&amp;$B$802</f>
        <v>09.01.2023</v>
      </c>
      <c r="C524" s="89" t="s">
        <v>74</v>
      </c>
      <c r="D524" s="90">
        <f>ROUND(((D525+D526+D528+D527)/1000),5)</f>
        <v>1.6323300000000001</v>
      </c>
      <c r="E524" s="90">
        <f>ROUND(((E525+E526+E528+E527)/1000),5)</f>
        <v>1.5321899999999999</v>
      </c>
      <c r="F524" s="90">
        <f>ROUND(((F525+F526+F528+F527)/1000),5)</f>
        <v>1.4591499999999999</v>
      </c>
      <c r="G524" s="90">
        <f t="shared" ref="G524:AA524" si="303">ROUND(((G525+G526+G528+G527)/1000),5)</f>
        <v>1.4380200000000001</v>
      </c>
      <c r="H524" s="90">
        <f t="shared" si="303"/>
        <v>1.47905</v>
      </c>
      <c r="I524" s="90">
        <f t="shared" si="303"/>
        <v>1.61666</v>
      </c>
      <c r="J524" s="90">
        <f t="shared" si="303"/>
        <v>1.83161</v>
      </c>
      <c r="K524" s="90">
        <f t="shared" si="303"/>
        <v>2.2194600000000002</v>
      </c>
      <c r="L524" s="90">
        <f t="shared" si="303"/>
        <v>2.3271199999999999</v>
      </c>
      <c r="M524" s="90">
        <f t="shared" si="303"/>
        <v>2.3701099999999999</v>
      </c>
      <c r="N524" s="90">
        <f t="shared" si="303"/>
        <v>2.39324</v>
      </c>
      <c r="O524" s="90">
        <f t="shared" si="303"/>
        <v>2.4066000000000001</v>
      </c>
      <c r="P524" s="90">
        <f t="shared" si="303"/>
        <v>2.39174</v>
      </c>
      <c r="Q524" s="90">
        <f t="shared" si="303"/>
        <v>2.40062</v>
      </c>
      <c r="R524" s="90">
        <f t="shared" si="303"/>
        <v>2.3719899999999998</v>
      </c>
      <c r="S524" s="90">
        <f t="shared" si="303"/>
        <v>2.3802699999999999</v>
      </c>
      <c r="T524" s="90">
        <f t="shared" si="303"/>
        <v>2.4970599999999998</v>
      </c>
      <c r="U524" s="90">
        <f t="shared" si="303"/>
        <v>2.4582000000000002</v>
      </c>
      <c r="V524" s="90">
        <f t="shared" si="303"/>
        <v>2.49248</v>
      </c>
      <c r="W524" s="90">
        <f t="shared" si="303"/>
        <v>2.3852799999999998</v>
      </c>
      <c r="X524" s="90">
        <f t="shared" si="303"/>
        <v>2.3384900000000002</v>
      </c>
      <c r="Y524" s="90">
        <f t="shared" si="303"/>
        <v>2.2869899999999999</v>
      </c>
      <c r="Z524" s="90">
        <f t="shared" si="303"/>
        <v>1.98672</v>
      </c>
      <c r="AA524" s="90">
        <f t="shared" si="303"/>
        <v>1.6504700000000001</v>
      </c>
    </row>
    <row r="525" spans="1:27" ht="12.75" hidden="1" customHeight="1" outlineLevel="1" x14ac:dyDescent="0.2">
      <c r="A525" s="98" t="s">
        <v>2919</v>
      </c>
      <c r="B525" s="62" t="s">
        <v>236</v>
      </c>
      <c r="C525" s="42" t="s">
        <v>77</v>
      </c>
      <c r="D525" s="43">
        <v>1081.21</v>
      </c>
      <c r="E525" s="43">
        <v>981.07</v>
      </c>
      <c r="F525" s="43">
        <v>908.03</v>
      </c>
      <c r="G525" s="43">
        <v>886.9</v>
      </c>
      <c r="H525" s="43">
        <v>927.93</v>
      </c>
      <c r="I525" s="43">
        <v>1065.54</v>
      </c>
      <c r="J525" s="43">
        <v>1280.49</v>
      </c>
      <c r="K525" s="43">
        <v>1668.34</v>
      </c>
      <c r="L525" s="43">
        <v>1776</v>
      </c>
      <c r="M525" s="43">
        <v>1818.99</v>
      </c>
      <c r="N525" s="43">
        <v>1842.12</v>
      </c>
      <c r="O525" s="43">
        <v>1855.48</v>
      </c>
      <c r="P525" s="43">
        <v>1840.62</v>
      </c>
      <c r="Q525" s="43">
        <v>1849.5</v>
      </c>
      <c r="R525" s="43">
        <v>1820.87</v>
      </c>
      <c r="S525" s="43">
        <v>1829.15</v>
      </c>
      <c r="T525" s="43">
        <v>1945.94</v>
      </c>
      <c r="U525" s="43">
        <v>1907.08</v>
      </c>
      <c r="V525" s="43">
        <v>1941.36</v>
      </c>
      <c r="W525" s="43">
        <v>1834.16</v>
      </c>
      <c r="X525" s="43">
        <v>1787.37</v>
      </c>
      <c r="Y525" s="43">
        <v>1735.87</v>
      </c>
      <c r="Z525" s="43">
        <v>1435.6</v>
      </c>
      <c r="AA525" s="43">
        <v>1099.3499999999999</v>
      </c>
    </row>
    <row r="526" spans="1:27" ht="12.75" hidden="1" customHeight="1" outlineLevel="1" x14ac:dyDescent="0.2">
      <c r="A526" s="98" t="s">
        <v>2920</v>
      </c>
      <c r="B526" s="62" t="s">
        <v>88</v>
      </c>
      <c r="C526" s="42" t="s">
        <v>77</v>
      </c>
      <c r="D526" s="43">
        <f>$D$486</f>
        <v>434.18</v>
      </c>
      <c r="E526" s="43">
        <f t="shared" ref="E526:AA526" si="304">$D$486</f>
        <v>434.18</v>
      </c>
      <c r="F526" s="43">
        <f t="shared" si="304"/>
        <v>434.18</v>
      </c>
      <c r="G526" s="43">
        <f t="shared" si="304"/>
        <v>434.18</v>
      </c>
      <c r="H526" s="43">
        <f t="shared" si="304"/>
        <v>434.18</v>
      </c>
      <c r="I526" s="43">
        <f t="shared" si="304"/>
        <v>434.18</v>
      </c>
      <c r="J526" s="43">
        <f t="shared" si="304"/>
        <v>434.18</v>
      </c>
      <c r="K526" s="43">
        <f t="shared" si="304"/>
        <v>434.18</v>
      </c>
      <c r="L526" s="43">
        <f t="shared" si="304"/>
        <v>434.18</v>
      </c>
      <c r="M526" s="43">
        <f t="shared" si="304"/>
        <v>434.18</v>
      </c>
      <c r="N526" s="43">
        <f t="shared" si="304"/>
        <v>434.18</v>
      </c>
      <c r="O526" s="43">
        <f t="shared" si="304"/>
        <v>434.18</v>
      </c>
      <c r="P526" s="43">
        <f t="shared" si="304"/>
        <v>434.18</v>
      </c>
      <c r="Q526" s="43">
        <f t="shared" si="304"/>
        <v>434.18</v>
      </c>
      <c r="R526" s="43">
        <f t="shared" si="304"/>
        <v>434.18</v>
      </c>
      <c r="S526" s="43">
        <f t="shared" si="304"/>
        <v>434.18</v>
      </c>
      <c r="T526" s="43">
        <f t="shared" si="304"/>
        <v>434.18</v>
      </c>
      <c r="U526" s="43">
        <f t="shared" si="304"/>
        <v>434.18</v>
      </c>
      <c r="V526" s="43">
        <f t="shared" si="304"/>
        <v>434.18</v>
      </c>
      <c r="W526" s="43">
        <f t="shared" si="304"/>
        <v>434.18</v>
      </c>
      <c r="X526" s="43">
        <f t="shared" si="304"/>
        <v>434.18</v>
      </c>
      <c r="Y526" s="43">
        <f t="shared" si="304"/>
        <v>434.18</v>
      </c>
      <c r="Z526" s="43">
        <f t="shared" si="304"/>
        <v>434.18</v>
      </c>
      <c r="AA526" s="43">
        <f t="shared" si="304"/>
        <v>434.18</v>
      </c>
    </row>
    <row r="527" spans="1:27" ht="12.75" hidden="1" customHeight="1" outlineLevel="1" x14ac:dyDescent="0.2">
      <c r="A527" s="98" t="s">
        <v>2921</v>
      </c>
      <c r="B527" s="62" t="s">
        <v>81</v>
      </c>
      <c r="C527" s="42" t="s">
        <v>77</v>
      </c>
      <c r="D527" s="43">
        <v>6.71</v>
      </c>
      <c r="E527" s="43">
        <v>6.71</v>
      </c>
      <c r="F527" s="43">
        <v>6.71</v>
      </c>
      <c r="G527" s="43">
        <v>6.71</v>
      </c>
      <c r="H527" s="43">
        <v>6.71</v>
      </c>
      <c r="I527" s="43">
        <v>6.71</v>
      </c>
      <c r="J527" s="43">
        <v>6.71</v>
      </c>
      <c r="K527" s="43">
        <v>6.71</v>
      </c>
      <c r="L527" s="43">
        <v>6.71</v>
      </c>
      <c r="M527" s="43">
        <v>6.71</v>
      </c>
      <c r="N527" s="43">
        <v>6.71</v>
      </c>
      <c r="O527" s="43">
        <v>6.71</v>
      </c>
      <c r="P527" s="43">
        <v>6.71</v>
      </c>
      <c r="Q527" s="43">
        <v>6.71</v>
      </c>
      <c r="R527" s="43">
        <v>6.71</v>
      </c>
      <c r="S527" s="43">
        <v>6.71</v>
      </c>
      <c r="T527" s="43">
        <v>6.71</v>
      </c>
      <c r="U527" s="43">
        <v>6.71</v>
      </c>
      <c r="V527" s="43">
        <v>6.71</v>
      </c>
      <c r="W527" s="43">
        <v>6.71</v>
      </c>
      <c r="X527" s="43">
        <v>6.71</v>
      </c>
      <c r="Y527" s="43">
        <v>6.71</v>
      </c>
      <c r="Z527" s="43">
        <v>6.71</v>
      </c>
      <c r="AA527" s="43">
        <v>6.71</v>
      </c>
    </row>
    <row r="528" spans="1:27" ht="12.75" hidden="1" customHeight="1" outlineLevel="1" x14ac:dyDescent="0.2">
      <c r="A528" s="98" t="s">
        <v>2922</v>
      </c>
      <c r="B528" s="62" t="s">
        <v>79</v>
      </c>
      <c r="C528" s="42" t="s">
        <v>77</v>
      </c>
      <c r="D528" s="43">
        <f>$D$11</f>
        <v>110.23</v>
      </c>
      <c r="E528" s="43">
        <f t="shared" ref="E528:AA528" si="305">$D$11</f>
        <v>110.23</v>
      </c>
      <c r="F528" s="43">
        <f t="shared" si="305"/>
        <v>110.23</v>
      </c>
      <c r="G528" s="43">
        <f t="shared" si="305"/>
        <v>110.23</v>
      </c>
      <c r="H528" s="43">
        <f t="shared" si="305"/>
        <v>110.23</v>
      </c>
      <c r="I528" s="43">
        <f t="shared" si="305"/>
        <v>110.23</v>
      </c>
      <c r="J528" s="43">
        <f t="shared" si="305"/>
        <v>110.23</v>
      </c>
      <c r="K528" s="43">
        <f t="shared" si="305"/>
        <v>110.23</v>
      </c>
      <c r="L528" s="43">
        <f t="shared" si="305"/>
        <v>110.23</v>
      </c>
      <c r="M528" s="43">
        <f t="shared" si="305"/>
        <v>110.23</v>
      </c>
      <c r="N528" s="43">
        <f t="shared" si="305"/>
        <v>110.23</v>
      </c>
      <c r="O528" s="43">
        <f t="shared" si="305"/>
        <v>110.23</v>
      </c>
      <c r="P528" s="43">
        <f t="shared" si="305"/>
        <v>110.23</v>
      </c>
      <c r="Q528" s="43">
        <f t="shared" si="305"/>
        <v>110.23</v>
      </c>
      <c r="R528" s="43">
        <f t="shared" si="305"/>
        <v>110.23</v>
      </c>
      <c r="S528" s="43">
        <f t="shared" si="305"/>
        <v>110.23</v>
      </c>
      <c r="T528" s="43">
        <f t="shared" si="305"/>
        <v>110.23</v>
      </c>
      <c r="U528" s="43">
        <f t="shared" si="305"/>
        <v>110.23</v>
      </c>
      <c r="V528" s="43">
        <f t="shared" si="305"/>
        <v>110.23</v>
      </c>
      <c r="W528" s="43">
        <f t="shared" si="305"/>
        <v>110.23</v>
      </c>
      <c r="X528" s="43">
        <f t="shared" si="305"/>
        <v>110.23</v>
      </c>
      <c r="Y528" s="43">
        <f t="shared" si="305"/>
        <v>110.23</v>
      </c>
      <c r="Z528" s="43">
        <f t="shared" si="305"/>
        <v>110.23</v>
      </c>
      <c r="AA528" s="43">
        <f t="shared" si="305"/>
        <v>110.23</v>
      </c>
    </row>
    <row r="529" spans="1:27" collapsed="1" x14ac:dyDescent="0.2">
      <c r="A529" s="97" t="s">
        <v>2923</v>
      </c>
      <c r="B529" s="27" t="str">
        <f>"10"&amp;"."&amp;$B$801&amp;"."&amp;$B$802</f>
        <v>10.01.2023</v>
      </c>
      <c r="C529" s="89" t="s">
        <v>74</v>
      </c>
      <c r="D529" s="90">
        <f>ROUND(((D530+D531+D533+D532)/1000),5)</f>
        <v>1.6305400000000001</v>
      </c>
      <c r="E529" s="90">
        <f>ROUND(((E530+E531+E533+E532)/1000),5)</f>
        <v>1.5398400000000001</v>
      </c>
      <c r="F529" s="90">
        <f>ROUND(((F530+F531+F533+F532)/1000),5)</f>
        <v>1.47018</v>
      </c>
      <c r="G529" s="90">
        <f t="shared" ref="G529:AA529" si="306">ROUND(((G530+G531+G533+G532)/1000),5)</f>
        <v>1.4727600000000001</v>
      </c>
      <c r="H529" s="90">
        <f t="shared" si="306"/>
        <v>1.5700099999999999</v>
      </c>
      <c r="I529" s="90">
        <f t="shared" si="306"/>
        <v>1.6762600000000001</v>
      </c>
      <c r="J529" s="90">
        <f t="shared" si="306"/>
        <v>1.88469</v>
      </c>
      <c r="K529" s="90">
        <f t="shared" si="306"/>
        <v>2.2722699999999998</v>
      </c>
      <c r="L529" s="90">
        <f t="shared" si="306"/>
        <v>2.3695900000000001</v>
      </c>
      <c r="M529" s="90">
        <f t="shared" si="306"/>
        <v>2.4087999999999998</v>
      </c>
      <c r="N529" s="90">
        <f t="shared" si="306"/>
        <v>2.42394</v>
      </c>
      <c r="O529" s="90">
        <f t="shared" si="306"/>
        <v>2.43329</v>
      </c>
      <c r="P529" s="90">
        <f t="shared" si="306"/>
        <v>2.42231</v>
      </c>
      <c r="Q529" s="90">
        <f t="shared" si="306"/>
        <v>2.4255100000000001</v>
      </c>
      <c r="R529" s="90">
        <f t="shared" si="306"/>
        <v>2.3925900000000002</v>
      </c>
      <c r="S529" s="90">
        <f t="shared" si="306"/>
        <v>2.3887100000000001</v>
      </c>
      <c r="T529" s="90">
        <f t="shared" si="306"/>
        <v>2.4491200000000002</v>
      </c>
      <c r="U529" s="90">
        <f t="shared" si="306"/>
        <v>2.4691700000000001</v>
      </c>
      <c r="V529" s="90">
        <f t="shared" si="306"/>
        <v>2.4651999999999998</v>
      </c>
      <c r="W529" s="90">
        <f t="shared" si="306"/>
        <v>2.4052899999999999</v>
      </c>
      <c r="X529" s="90">
        <f t="shared" si="306"/>
        <v>2.3686500000000001</v>
      </c>
      <c r="Y529" s="90">
        <f t="shared" si="306"/>
        <v>2.3004099999999998</v>
      </c>
      <c r="Z529" s="90">
        <f t="shared" si="306"/>
        <v>2.0106899999999999</v>
      </c>
      <c r="AA529" s="90">
        <f t="shared" si="306"/>
        <v>1.68448</v>
      </c>
    </row>
    <row r="530" spans="1:27" ht="12.75" hidden="1" customHeight="1" outlineLevel="1" x14ac:dyDescent="0.2">
      <c r="A530" s="98" t="s">
        <v>2924</v>
      </c>
      <c r="B530" s="62" t="s">
        <v>236</v>
      </c>
      <c r="C530" s="42" t="s">
        <v>77</v>
      </c>
      <c r="D530" s="43">
        <v>1079.42</v>
      </c>
      <c r="E530" s="43">
        <v>988.72</v>
      </c>
      <c r="F530" s="43">
        <v>919.06</v>
      </c>
      <c r="G530" s="43">
        <v>921.64</v>
      </c>
      <c r="H530" s="43">
        <v>1018.89</v>
      </c>
      <c r="I530" s="43">
        <v>1125.1400000000001</v>
      </c>
      <c r="J530" s="43">
        <v>1333.57</v>
      </c>
      <c r="K530" s="43">
        <v>1721.15</v>
      </c>
      <c r="L530" s="43">
        <v>1818.47</v>
      </c>
      <c r="M530" s="43">
        <v>1857.68</v>
      </c>
      <c r="N530" s="43">
        <v>1872.82</v>
      </c>
      <c r="O530" s="43">
        <v>1882.17</v>
      </c>
      <c r="P530" s="43">
        <v>1871.19</v>
      </c>
      <c r="Q530" s="43">
        <v>1874.39</v>
      </c>
      <c r="R530" s="43">
        <v>1841.47</v>
      </c>
      <c r="S530" s="43">
        <v>1837.59</v>
      </c>
      <c r="T530" s="43">
        <v>1898</v>
      </c>
      <c r="U530" s="43">
        <v>1918.05</v>
      </c>
      <c r="V530" s="43">
        <v>1914.08</v>
      </c>
      <c r="W530" s="43">
        <v>1854.17</v>
      </c>
      <c r="X530" s="43">
        <v>1817.53</v>
      </c>
      <c r="Y530" s="43">
        <v>1749.29</v>
      </c>
      <c r="Z530" s="43">
        <v>1459.57</v>
      </c>
      <c r="AA530" s="43">
        <v>1133.3599999999999</v>
      </c>
    </row>
    <row r="531" spans="1:27" ht="12.75" hidden="1" customHeight="1" outlineLevel="1" x14ac:dyDescent="0.2">
      <c r="A531" s="98" t="s">
        <v>2925</v>
      </c>
      <c r="B531" s="62" t="s">
        <v>88</v>
      </c>
      <c r="C531" s="42" t="s">
        <v>77</v>
      </c>
      <c r="D531" s="43">
        <f>$D$486</f>
        <v>434.18</v>
      </c>
      <c r="E531" s="43">
        <f t="shared" ref="E531:AA531" si="307">$D$486</f>
        <v>434.18</v>
      </c>
      <c r="F531" s="43">
        <f t="shared" si="307"/>
        <v>434.18</v>
      </c>
      <c r="G531" s="43">
        <f t="shared" si="307"/>
        <v>434.18</v>
      </c>
      <c r="H531" s="43">
        <f t="shared" si="307"/>
        <v>434.18</v>
      </c>
      <c r="I531" s="43">
        <f t="shared" si="307"/>
        <v>434.18</v>
      </c>
      <c r="J531" s="43">
        <f t="shared" si="307"/>
        <v>434.18</v>
      </c>
      <c r="K531" s="43">
        <f t="shared" si="307"/>
        <v>434.18</v>
      </c>
      <c r="L531" s="43">
        <f t="shared" si="307"/>
        <v>434.18</v>
      </c>
      <c r="M531" s="43">
        <f t="shared" si="307"/>
        <v>434.18</v>
      </c>
      <c r="N531" s="43">
        <f t="shared" si="307"/>
        <v>434.18</v>
      </c>
      <c r="O531" s="43">
        <f t="shared" si="307"/>
        <v>434.18</v>
      </c>
      <c r="P531" s="43">
        <f t="shared" si="307"/>
        <v>434.18</v>
      </c>
      <c r="Q531" s="43">
        <f t="shared" si="307"/>
        <v>434.18</v>
      </c>
      <c r="R531" s="43">
        <f t="shared" si="307"/>
        <v>434.18</v>
      </c>
      <c r="S531" s="43">
        <f t="shared" si="307"/>
        <v>434.18</v>
      </c>
      <c r="T531" s="43">
        <f t="shared" si="307"/>
        <v>434.18</v>
      </c>
      <c r="U531" s="43">
        <f t="shared" si="307"/>
        <v>434.18</v>
      </c>
      <c r="V531" s="43">
        <f t="shared" si="307"/>
        <v>434.18</v>
      </c>
      <c r="W531" s="43">
        <f t="shared" si="307"/>
        <v>434.18</v>
      </c>
      <c r="X531" s="43">
        <f t="shared" si="307"/>
        <v>434.18</v>
      </c>
      <c r="Y531" s="43">
        <f t="shared" si="307"/>
        <v>434.18</v>
      </c>
      <c r="Z531" s="43">
        <f t="shared" si="307"/>
        <v>434.18</v>
      </c>
      <c r="AA531" s="43">
        <f t="shared" si="307"/>
        <v>434.18</v>
      </c>
    </row>
    <row r="532" spans="1:27" ht="12.75" hidden="1" customHeight="1" outlineLevel="1" x14ac:dyDescent="0.2">
      <c r="A532" s="98" t="s">
        <v>2926</v>
      </c>
      <c r="B532" s="62" t="s">
        <v>81</v>
      </c>
      <c r="C532" s="42" t="s">
        <v>77</v>
      </c>
      <c r="D532" s="43">
        <v>6.71</v>
      </c>
      <c r="E532" s="43">
        <v>6.71</v>
      </c>
      <c r="F532" s="43">
        <v>6.71</v>
      </c>
      <c r="G532" s="43">
        <v>6.71</v>
      </c>
      <c r="H532" s="43">
        <v>6.71</v>
      </c>
      <c r="I532" s="43">
        <v>6.71</v>
      </c>
      <c r="J532" s="43">
        <v>6.71</v>
      </c>
      <c r="K532" s="43">
        <v>6.71</v>
      </c>
      <c r="L532" s="43">
        <v>6.71</v>
      </c>
      <c r="M532" s="43">
        <v>6.71</v>
      </c>
      <c r="N532" s="43">
        <v>6.71</v>
      </c>
      <c r="O532" s="43">
        <v>6.71</v>
      </c>
      <c r="P532" s="43">
        <v>6.71</v>
      </c>
      <c r="Q532" s="43">
        <v>6.71</v>
      </c>
      <c r="R532" s="43">
        <v>6.71</v>
      </c>
      <c r="S532" s="43">
        <v>6.71</v>
      </c>
      <c r="T532" s="43">
        <v>6.71</v>
      </c>
      <c r="U532" s="43">
        <v>6.71</v>
      </c>
      <c r="V532" s="43">
        <v>6.71</v>
      </c>
      <c r="W532" s="43">
        <v>6.71</v>
      </c>
      <c r="X532" s="43">
        <v>6.71</v>
      </c>
      <c r="Y532" s="43">
        <v>6.71</v>
      </c>
      <c r="Z532" s="43">
        <v>6.71</v>
      </c>
      <c r="AA532" s="43">
        <v>6.71</v>
      </c>
    </row>
    <row r="533" spans="1:27" ht="12.75" hidden="1" customHeight="1" outlineLevel="1" x14ac:dyDescent="0.2">
      <c r="A533" s="98" t="s">
        <v>2927</v>
      </c>
      <c r="B533" s="62" t="s">
        <v>79</v>
      </c>
      <c r="C533" s="42" t="s">
        <v>77</v>
      </c>
      <c r="D533" s="43">
        <f>$D$11</f>
        <v>110.23</v>
      </c>
      <c r="E533" s="43">
        <f t="shared" ref="E533:AA533" si="308">$D$11</f>
        <v>110.23</v>
      </c>
      <c r="F533" s="43">
        <f t="shared" si="308"/>
        <v>110.23</v>
      </c>
      <c r="G533" s="43">
        <f t="shared" si="308"/>
        <v>110.23</v>
      </c>
      <c r="H533" s="43">
        <f t="shared" si="308"/>
        <v>110.23</v>
      </c>
      <c r="I533" s="43">
        <f t="shared" si="308"/>
        <v>110.23</v>
      </c>
      <c r="J533" s="43">
        <f t="shared" si="308"/>
        <v>110.23</v>
      </c>
      <c r="K533" s="43">
        <f t="shared" si="308"/>
        <v>110.23</v>
      </c>
      <c r="L533" s="43">
        <f t="shared" si="308"/>
        <v>110.23</v>
      </c>
      <c r="M533" s="43">
        <f t="shared" si="308"/>
        <v>110.23</v>
      </c>
      <c r="N533" s="43">
        <f t="shared" si="308"/>
        <v>110.23</v>
      </c>
      <c r="O533" s="43">
        <f t="shared" si="308"/>
        <v>110.23</v>
      </c>
      <c r="P533" s="43">
        <f t="shared" si="308"/>
        <v>110.23</v>
      </c>
      <c r="Q533" s="43">
        <f t="shared" si="308"/>
        <v>110.23</v>
      </c>
      <c r="R533" s="43">
        <f t="shared" si="308"/>
        <v>110.23</v>
      </c>
      <c r="S533" s="43">
        <f t="shared" si="308"/>
        <v>110.23</v>
      </c>
      <c r="T533" s="43">
        <f t="shared" si="308"/>
        <v>110.23</v>
      </c>
      <c r="U533" s="43">
        <f t="shared" si="308"/>
        <v>110.23</v>
      </c>
      <c r="V533" s="43">
        <f t="shared" si="308"/>
        <v>110.23</v>
      </c>
      <c r="W533" s="43">
        <f t="shared" si="308"/>
        <v>110.23</v>
      </c>
      <c r="X533" s="43">
        <f t="shared" si="308"/>
        <v>110.23</v>
      </c>
      <c r="Y533" s="43">
        <f t="shared" si="308"/>
        <v>110.23</v>
      </c>
      <c r="Z533" s="43">
        <f t="shared" si="308"/>
        <v>110.23</v>
      </c>
      <c r="AA533" s="43">
        <f t="shared" si="308"/>
        <v>110.23</v>
      </c>
    </row>
    <row r="534" spans="1:27" collapsed="1" x14ac:dyDescent="0.2">
      <c r="A534" s="97" t="s">
        <v>2928</v>
      </c>
      <c r="B534" s="27" t="str">
        <f>"11"&amp;"."&amp;$B$801&amp;"."&amp;$B$802</f>
        <v>11.01.2023</v>
      </c>
      <c r="C534" s="89" t="s">
        <v>74</v>
      </c>
      <c r="D534" s="90">
        <f>ROUND(((D535+D536+D538+D537)/1000),5)</f>
        <v>1.6636</v>
      </c>
      <c r="E534" s="90">
        <f>ROUND(((E535+E536+E538+E537)/1000),5)</f>
        <v>1.6131800000000001</v>
      </c>
      <c r="F534" s="90">
        <f>ROUND(((F535+F536+F538+F537)/1000),5)</f>
        <v>1.54756</v>
      </c>
      <c r="G534" s="90">
        <f t="shared" ref="G534:AA534" si="309">ROUND(((G535+G536+G538+G537)/1000),5)</f>
        <v>1.54094</v>
      </c>
      <c r="H534" s="90">
        <f t="shared" si="309"/>
        <v>1.61565</v>
      </c>
      <c r="I534" s="90">
        <f t="shared" si="309"/>
        <v>1.71068</v>
      </c>
      <c r="J534" s="90">
        <f t="shared" si="309"/>
        <v>1.86846</v>
      </c>
      <c r="K534" s="90">
        <f t="shared" si="309"/>
        <v>2.2845900000000001</v>
      </c>
      <c r="L534" s="90">
        <f t="shared" si="309"/>
        <v>2.3976999999999999</v>
      </c>
      <c r="M534" s="90">
        <f t="shared" si="309"/>
        <v>2.43634</v>
      </c>
      <c r="N534" s="90">
        <f t="shared" si="309"/>
        <v>2.4555500000000001</v>
      </c>
      <c r="O534" s="90">
        <f t="shared" si="309"/>
        <v>2.47078</v>
      </c>
      <c r="P534" s="90">
        <f t="shared" si="309"/>
        <v>2.4575200000000001</v>
      </c>
      <c r="Q534" s="90">
        <f t="shared" si="309"/>
        <v>2.46048</v>
      </c>
      <c r="R534" s="90">
        <f t="shared" si="309"/>
        <v>2.4362200000000001</v>
      </c>
      <c r="S534" s="90">
        <f t="shared" si="309"/>
        <v>2.4346899999999998</v>
      </c>
      <c r="T534" s="90">
        <f t="shared" si="309"/>
        <v>2.5519699999999998</v>
      </c>
      <c r="U534" s="90">
        <f t="shared" si="309"/>
        <v>2.5526599999999999</v>
      </c>
      <c r="V534" s="90">
        <f t="shared" si="309"/>
        <v>2.5592000000000001</v>
      </c>
      <c r="W534" s="90">
        <f t="shared" si="309"/>
        <v>2.4372400000000001</v>
      </c>
      <c r="X534" s="90">
        <f t="shared" si="309"/>
        <v>2.4115899999999999</v>
      </c>
      <c r="Y534" s="90">
        <f t="shared" si="309"/>
        <v>2.3723900000000002</v>
      </c>
      <c r="Z534" s="90">
        <f t="shared" si="309"/>
        <v>2.2162299999999999</v>
      </c>
      <c r="AA534" s="90">
        <f t="shared" si="309"/>
        <v>1.7961100000000001</v>
      </c>
    </row>
    <row r="535" spans="1:27" ht="12.75" hidden="1" customHeight="1" outlineLevel="1" x14ac:dyDescent="0.2">
      <c r="A535" s="98" t="s">
        <v>2929</v>
      </c>
      <c r="B535" s="62" t="s">
        <v>236</v>
      </c>
      <c r="C535" s="42" t="s">
        <v>77</v>
      </c>
      <c r="D535" s="43">
        <v>1112.48</v>
      </c>
      <c r="E535" s="43">
        <v>1062.06</v>
      </c>
      <c r="F535" s="43">
        <v>996.44</v>
      </c>
      <c r="G535" s="43">
        <v>989.82</v>
      </c>
      <c r="H535" s="43">
        <v>1064.53</v>
      </c>
      <c r="I535" s="43">
        <v>1159.56</v>
      </c>
      <c r="J535" s="43">
        <v>1317.34</v>
      </c>
      <c r="K535" s="43">
        <v>1733.47</v>
      </c>
      <c r="L535" s="43">
        <v>1846.58</v>
      </c>
      <c r="M535" s="43">
        <v>1885.22</v>
      </c>
      <c r="N535" s="43">
        <v>1904.43</v>
      </c>
      <c r="O535" s="43">
        <v>1919.66</v>
      </c>
      <c r="P535" s="43">
        <v>1906.4</v>
      </c>
      <c r="Q535" s="43">
        <v>1909.36</v>
      </c>
      <c r="R535" s="43">
        <v>1885.1</v>
      </c>
      <c r="S535" s="43">
        <v>1883.57</v>
      </c>
      <c r="T535" s="43">
        <v>2000.85</v>
      </c>
      <c r="U535" s="43">
        <v>2001.54</v>
      </c>
      <c r="V535" s="43">
        <v>2008.08</v>
      </c>
      <c r="W535" s="43">
        <v>1886.12</v>
      </c>
      <c r="X535" s="43">
        <v>1860.47</v>
      </c>
      <c r="Y535" s="43">
        <v>1821.27</v>
      </c>
      <c r="Z535" s="43">
        <v>1665.11</v>
      </c>
      <c r="AA535" s="43">
        <v>1244.99</v>
      </c>
    </row>
    <row r="536" spans="1:27" ht="12.75" hidden="1" customHeight="1" outlineLevel="1" x14ac:dyDescent="0.2">
      <c r="A536" s="98" t="s">
        <v>2930</v>
      </c>
      <c r="B536" s="62" t="s">
        <v>88</v>
      </c>
      <c r="C536" s="42" t="s">
        <v>77</v>
      </c>
      <c r="D536" s="43">
        <f>$D$486</f>
        <v>434.18</v>
      </c>
      <c r="E536" s="43">
        <f t="shared" ref="E536:AA536" si="310">$D$486</f>
        <v>434.18</v>
      </c>
      <c r="F536" s="43">
        <f t="shared" si="310"/>
        <v>434.18</v>
      </c>
      <c r="G536" s="43">
        <f t="shared" si="310"/>
        <v>434.18</v>
      </c>
      <c r="H536" s="43">
        <f t="shared" si="310"/>
        <v>434.18</v>
      </c>
      <c r="I536" s="43">
        <f t="shared" si="310"/>
        <v>434.18</v>
      </c>
      <c r="J536" s="43">
        <f t="shared" si="310"/>
        <v>434.18</v>
      </c>
      <c r="K536" s="43">
        <f t="shared" si="310"/>
        <v>434.18</v>
      </c>
      <c r="L536" s="43">
        <f t="shared" si="310"/>
        <v>434.18</v>
      </c>
      <c r="M536" s="43">
        <f t="shared" si="310"/>
        <v>434.18</v>
      </c>
      <c r="N536" s="43">
        <f t="shared" si="310"/>
        <v>434.18</v>
      </c>
      <c r="O536" s="43">
        <f t="shared" si="310"/>
        <v>434.18</v>
      </c>
      <c r="P536" s="43">
        <f t="shared" si="310"/>
        <v>434.18</v>
      </c>
      <c r="Q536" s="43">
        <f t="shared" si="310"/>
        <v>434.18</v>
      </c>
      <c r="R536" s="43">
        <f t="shared" si="310"/>
        <v>434.18</v>
      </c>
      <c r="S536" s="43">
        <f t="shared" si="310"/>
        <v>434.18</v>
      </c>
      <c r="T536" s="43">
        <f t="shared" si="310"/>
        <v>434.18</v>
      </c>
      <c r="U536" s="43">
        <f t="shared" si="310"/>
        <v>434.18</v>
      </c>
      <c r="V536" s="43">
        <f t="shared" si="310"/>
        <v>434.18</v>
      </c>
      <c r="W536" s="43">
        <f t="shared" si="310"/>
        <v>434.18</v>
      </c>
      <c r="X536" s="43">
        <f t="shared" si="310"/>
        <v>434.18</v>
      </c>
      <c r="Y536" s="43">
        <f t="shared" si="310"/>
        <v>434.18</v>
      </c>
      <c r="Z536" s="43">
        <f t="shared" si="310"/>
        <v>434.18</v>
      </c>
      <c r="AA536" s="43">
        <f t="shared" si="310"/>
        <v>434.18</v>
      </c>
    </row>
    <row r="537" spans="1:27" ht="12.75" hidden="1" customHeight="1" outlineLevel="1" x14ac:dyDescent="0.2">
      <c r="A537" s="98" t="s">
        <v>2931</v>
      </c>
      <c r="B537" s="62" t="s">
        <v>81</v>
      </c>
      <c r="C537" s="42" t="s">
        <v>77</v>
      </c>
      <c r="D537" s="43">
        <v>6.71</v>
      </c>
      <c r="E537" s="43">
        <v>6.71</v>
      </c>
      <c r="F537" s="43">
        <v>6.71</v>
      </c>
      <c r="G537" s="43">
        <v>6.71</v>
      </c>
      <c r="H537" s="43">
        <v>6.71</v>
      </c>
      <c r="I537" s="43">
        <v>6.71</v>
      </c>
      <c r="J537" s="43">
        <v>6.71</v>
      </c>
      <c r="K537" s="43">
        <v>6.71</v>
      </c>
      <c r="L537" s="43">
        <v>6.71</v>
      </c>
      <c r="M537" s="43">
        <v>6.71</v>
      </c>
      <c r="N537" s="43">
        <v>6.71</v>
      </c>
      <c r="O537" s="43">
        <v>6.71</v>
      </c>
      <c r="P537" s="43">
        <v>6.71</v>
      </c>
      <c r="Q537" s="43">
        <v>6.71</v>
      </c>
      <c r="R537" s="43">
        <v>6.71</v>
      </c>
      <c r="S537" s="43">
        <v>6.71</v>
      </c>
      <c r="T537" s="43">
        <v>6.71</v>
      </c>
      <c r="U537" s="43">
        <v>6.71</v>
      </c>
      <c r="V537" s="43">
        <v>6.71</v>
      </c>
      <c r="W537" s="43">
        <v>6.71</v>
      </c>
      <c r="X537" s="43">
        <v>6.71</v>
      </c>
      <c r="Y537" s="43">
        <v>6.71</v>
      </c>
      <c r="Z537" s="43">
        <v>6.71</v>
      </c>
      <c r="AA537" s="43">
        <v>6.71</v>
      </c>
    </row>
    <row r="538" spans="1:27" ht="12.75" hidden="1" customHeight="1" outlineLevel="1" x14ac:dyDescent="0.2">
      <c r="A538" s="98" t="s">
        <v>2932</v>
      </c>
      <c r="B538" s="62" t="s">
        <v>79</v>
      </c>
      <c r="C538" s="42" t="s">
        <v>77</v>
      </c>
      <c r="D538" s="43">
        <f>$D$11</f>
        <v>110.23</v>
      </c>
      <c r="E538" s="43">
        <f t="shared" ref="E538:AA538" si="311">$D$11</f>
        <v>110.23</v>
      </c>
      <c r="F538" s="43">
        <f t="shared" si="311"/>
        <v>110.23</v>
      </c>
      <c r="G538" s="43">
        <f t="shared" si="311"/>
        <v>110.23</v>
      </c>
      <c r="H538" s="43">
        <f t="shared" si="311"/>
        <v>110.23</v>
      </c>
      <c r="I538" s="43">
        <f t="shared" si="311"/>
        <v>110.23</v>
      </c>
      <c r="J538" s="43">
        <f t="shared" si="311"/>
        <v>110.23</v>
      </c>
      <c r="K538" s="43">
        <f t="shared" si="311"/>
        <v>110.23</v>
      </c>
      <c r="L538" s="43">
        <f t="shared" si="311"/>
        <v>110.23</v>
      </c>
      <c r="M538" s="43">
        <f t="shared" si="311"/>
        <v>110.23</v>
      </c>
      <c r="N538" s="43">
        <f t="shared" si="311"/>
        <v>110.23</v>
      </c>
      <c r="O538" s="43">
        <f t="shared" si="311"/>
        <v>110.23</v>
      </c>
      <c r="P538" s="43">
        <f t="shared" si="311"/>
        <v>110.23</v>
      </c>
      <c r="Q538" s="43">
        <f t="shared" si="311"/>
        <v>110.23</v>
      </c>
      <c r="R538" s="43">
        <f t="shared" si="311"/>
        <v>110.23</v>
      </c>
      <c r="S538" s="43">
        <f t="shared" si="311"/>
        <v>110.23</v>
      </c>
      <c r="T538" s="43">
        <f t="shared" si="311"/>
        <v>110.23</v>
      </c>
      <c r="U538" s="43">
        <f t="shared" si="311"/>
        <v>110.23</v>
      </c>
      <c r="V538" s="43">
        <f t="shared" si="311"/>
        <v>110.23</v>
      </c>
      <c r="W538" s="43">
        <f t="shared" si="311"/>
        <v>110.23</v>
      </c>
      <c r="X538" s="43">
        <f t="shared" si="311"/>
        <v>110.23</v>
      </c>
      <c r="Y538" s="43">
        <f t="shared" si="311"/>
        <v>110.23</v>
      </c>
      <c r="Z538" s="43">
        <f t="shared" si="311"/>
        <v>110.23</v>
      </c>
      <c r="AA538" s="43">
        <f t="shared" si="311"/>
        <v>110.23</v>
      </c>
    </row>
    <row r="539" spans="1:27" collapsed="1" x14ac:dyDescent="0.2">
      <c r="A539" s="97" t="s">
        <v>2933</v>
      </c>
      <c r="B539" s="27" t="str">
        <f>"12"&amp;"."&amp;$B$801&amp;"."&amp;$B$802</f>
        <v>12.01.2023</v>
      </c>
      <c r="C539" s="89" t="s">
        <v>74</v>
      </c>
      <c r="D539" s="90">
        <f>ROUND(((D540+D541+D543+D542)/1000),5)</f>
        <v>1.69231</v>
      </c>
      <c r="E539" s="90">
        <f>ROUND(((E540+E541+E543+E542)/1000),5)</f>
        <v>1.63514</v>
      </c>
      <c r="F539" s="90">
        <f>ROUND(((F540+F541+F543+F542)/1000),5)</f>
        <v>1.6127199999999999</v>
      </c>
      <c r="G539" s="90">
        <f t="shared" ref="G539:AA539" si="312">ROUND(((G540+G541+G543+G542)/1000),5)</f>
        <v>1.61067</v>
      </c>
      <c r="H539" s="90">
        <f t="shared" si="312"/>
        <v>1.63388</v>
      </c>
      <c r="I539" s="90">
        <f t="shared" si="312"/>
        <v>1.72868</v>
      </c>
      <c r="J539" s="90">
        <f t="shared" si="312"/>
        <v>1.86415</v>
      </c>
      <c r="K539" s="90">
        <f t="shared" si="312"/>
        <v>2.2620399999999998</v>
      </c>
      <c r="L539" s="90">
        <f t="shared" si="312"/>
        <v>2.35012</v>
      </c>
      <c r="M539" s="90">
        <f t="shared" si="312"/>
        <v>2.3859400000000002</v>
      </c>
      <c r="N539" s="90">
        <f t="shared" si="312"/>
        <v>2.3850600000000002</v>
      </c>
      <c r="O539" s="90">
        <f t="shared" si="312"/>
        <v>2.4150700000000001</v>
      </c>
      <c r="P539" s="90">
        <f t="shared" si="312"/>
        <v>2.4033899999999999</v>
      </c>
      <c r="Q539" s="90">
        <f t="shared" si="312"/>
        <v>2.4104800000000002</v>
      </c>
      <c r="R539" s="90">
        <f t="shared" si="312"/>
        <v>2.3658100000000002</v>
      </c>
      <c r="S539" s="90">
        <f t="shared" si="312"/>
        <v>2.37635</v>
      </c>
      <c r="T539" s="90">
        <f t="shared" si="312"/>
        <v>2.41493</v>
      </c>
      <c r="U539" s="90">
        <f t="shared" si="312"/>
        <v>2.4855800000000001</v>
      </c>
      <c r="V539" s="90">
        <f t="shared" si="312"/>
        <v>2.44706</v>
      </c>
      <c r="W539" s="90">
        <f t="shared" si="312"/>
        <v>2.38429</v>
      </c>
      <c r="X539" s="90">
        <f t="shared" si="312"/>
        <v>2.35372</v>
      </c>
      <c r="Y539" s="90">
        <f t="shared" si="312"/>
        <v>2.30966</v>
      </c>
      <c r="Z539" s="90">
        <f t="shared" si="312"/>
        <v>2.1324700000000001</v>
      </c>
      <c r="AA539" s="90">
        <f t="shared" si="312"/>
        <v>1.75891</v>
      </c>
    </row>
    <row r="540" spans="1:27" ht="12.75" hidden="1" customHeight="1" outlineLevel="1" x14ac:dyDescent="0.2">
      <c r="A540" s="98" t="s">
        <v>2934</v>
      </c>
      <c r="B540" s="62" t="s">
        <v>236</v>
      </c>
      <c r="C540" s="42" t="s">
        <v>77</v>
      </c>
      <c r="D540" s="43">
        <v>1141.19</v>
      </c>
      <c r="E540" s="43">
        <v>1084.02</v>
      </c>
      <c r="F540" s="43">
        <v>1061.5999999999999</v>
      </c>
      <c r="G540" s="43">
        <v>1059.55</v>
      </c>
      <c r="H540" s="43">
        <v>1082.76</v>
      </c>
      <c r="I540" s="43">
        <v>1177.56</v>
      </c>
      <c r="J540" s="43">
        <v>1313.03</v>
      </c>
      <c r="K540" s="43">
        <v>1710.92</v>
      </c>
      <c r="L540" s="43">
        <v>1799</v>
      </c>
      <c r="M540" s="43">
        <v>1834.82</v>
      </c>
      <c r="N540" s="43">
        <v>1833.94</v>
      </c>
      <c r="O540" s="43">
        <v>1863.95</v>
      </c>
      <c r="P540" s="43">
        <v>1852.27</v>
      </c>
      <c r="Q540" s="43">
        <v>1859.36</v>
      </c>
      <c r="R540" s="43">
        <v>1814.69</v>
      </c>
      <c r="S540" s="43">
        <v>1825.23</v>
      </c>
      <c r="T540" s="43">
        <v>1863.81</v>
      </c>
      <c r="U540" s="43">
        <v>1934.46</v>
      </c>
      <c r="V540" s="43">
        <v>1895.94</v>
      </c>
      <c r="W540" s="43">
        <v>1833.17</v>
      </c>
      <c r="X540" s="43">
        <v>1802.6</v>
      </c>
      <c r="Y540" s="43">
        <v>1758.54</v>
      </c>
      <c r="Z540" s="43">
        <v>1581.35</v>
      </c>
      <c r="AA540" s="43">
        <v>1207.79</v>
      </c>
    </row>
    <row r="541" spans="1:27" ht="12.75" hidden="1" customHeight="1" outlineLevel="1" x14ac:dyDescent="0.2">
      <c r="A541" s="98" t="s">
        <v>2935</v>
      </c>
      <c r="B541" s="62" t="s">
        <v>88</v>
      </c>
      <c r="C541" s="42" t="s">
        <v>77</v>
      </c>
      <c r="D541" s="43">
        <f>$D$486</f>
        <v>434.18</v>
      </c>
      <c r="E541" s="43">
        <f t="shared" ref="E541:AA541" si="313">$D$486</f>
        <v>434.18</v>
      </c>
      <c r="F541" s="43">
        <f t="shared" si="313"/>
        <v>434.18</v>
      </c>
      <c r="G541" s="43">
        <f t="shared" si="313"/>
        <v>434.18</v>
      </c>
      <c r="H541" s="43">
        <f t="shared" si="313"/>
        <v>434.18</v>
      </c>
      <c r="I541" s="43">
        <f t="shared" si="313"/>
        <v>434.18</v>
      </c>
      <c r="J541" s="43">
        <f t="shared" si="313"/>
        <v>434.18</v>
      </c>
      <c r="K541" s="43">
        <f t="shared" si="313"/>
        <v>434.18</v>
      </c>
      <c r="L541" s="43">
        <f t="shared" si="313"/>
        <v>434.18</v>
      </c>
      <c r="M541" s="43">
        <f t="shared" si="313"/>
        <v>434.18</v>
      </c>
      <c r="N541" s="43">
        <f t="shared" si="313"/>
        <v>434.18</v>
      </c>
      <c r="O541" s="43">
        <f t="shared" si="313"/>
        <v>434.18</v>
      </c>
      <c r="P541" s="43">
        <f t="shared" si="313"/>
        <v>434.18</v>
      </c>
      <c r="Q541" s="43">
        <f t="shared" si="313"/>
        <v>434.18</v>
      </c>
      <c r="R541" s="43">
        <f t="shared" si="313"/>
        <v>434.18</v>
      </c>
      <c r="S541" s="43">
        <f t="shared" si="313"/>
        <v>434.18</v>
      </c>
      <c r="T541" s="43">
        <f t="shared" si="313"/>
        <v>434.18</v>
      </c>
      <c r="U541" s="43">
        <f t="shared" si="313"/>
        <v>434.18</v>
      </c>
      <c r="V541" s="43">
        <f t="shared" si="313"/>
        <v>434.18</v>
      </c>
      <c r="W541" s="43">
        <f t="shared" si="313"/>
        <v>434.18</v>
      </c>
      <c r="X541" s="43">
        <f t="shared" si="313"/>
        <v>434.18</v>
      </c>
      <c r="Y541" s="43">
        <f t="shared" si="313"/>
        <v>434.18</v>
      </c>
      <c r="Z541" s="43">
        <f t="shared" si="313"/>
        <v>434.18</v>
      </c>
      <c r="AA541" s="43">
        <f t="shared" si="313"/>
        <v>434.18</v>
      </c>
    </row>
    <row r="542" spans="1:27" ht="12.75" hidden="1" customHeight="1" outlineLevel="1" x14ac:dyDescent="0.2">
      <c r="A542" s="98" t="s">
        <v>2936</v>
      </c>
      <c r="B542" s="62" t="s">
        <v>81</v>
      </c>
      <c r="C542" s="42" t="s">
        <v>77</v>
      </c>
      <c r="D542" s="43">
        <v>6.71</v>
      </c>
      <c r="E542" s="43">
        <v>6.71</v>
      </c>
      <c r="F542" s="43">
        <v>6.71</v>
      </c>
      <c r="G542" s="43">
        <v>6.71</v>
      </c>
      <c r="H542" s="43">
        <v>6.71</v>
      </c>
      <c r="I542" s="43">
        <v>6.71</v>
      </c>
      <c r="J542" s="43">
        <v>6.71</v>
      </c>
      <c r="K542" s="43">
        <v>6.71</v>
      </c>
      <c r="L542" s="43">
        <v>6.71</v>
      </c>
      <c r="M542" s="43">
        <v>6.71</v>
      </c>
      <c r="N542" s="43">
        <v>6.71</v>
      </c>
      <c r="O542" s="43">
        <v>6.71</v>
      </c>
      <c r="P542" s="43">
        <v>6.71</v>
      </c>
      <c r="Q542" s="43">
        <v>6.71</v>
      </c>
      <c r="R542" s="43">
        <v>6.71</v>
      </c>
      <c r="S542" s="43">
        <v>6.71</v>
      </c>
      <c r="T542" s="43">
        <v>6.71</v>
      </c>
      <c r="U542" s="43">
        <v>6.71</v>
      </c>
      <c r="V542" s="43">
        <v>6.71</v>
      </c>
      <c r="W542" s="43">
        <v>6.71</v>
      </c>
      <c r="X542" s="43">
        <v>6.71</v>
      </c>
      <c r="Y542" s="43">
        <v>6.71</v>
      </c>
      <c r="Z542" s="43">
        <v>6.71</v>
      </c>
      <c r="AA542" s="43">
        <v>6.71</v>
      </c>
    </row>
    <row r="543" spans="1:27" ht="12.75" hidden="1" customHeight="1" outlineLevel="1" x14ac:dyDescent="0.2">
      <c r="A543" s="98" t="s">
        <v>2937</v>
      </c>
      <c r="B543" s="62" t="s">
        <v>79</v>
      </c>
      <c r="C543" s="42" t="s">
        <v>77</v>
      </c>
      <c r="D543" s="43">
        <f>$D$11</f>
        <v>110.23</v>
      </c>
      <c r="E543" s="43">
        <f t="shared" ref="E543:AA543" si="314">$D$11</f>
        <v>110.23</v>
      </c>
      <c r="F543" s="43">
        <f t="shared" si="314"/>
        <v>110.23</v>
      </c>
      <c r="G543" s="43">
        <f t="shared" si="314"/>
        <v>110.23</v>
      </c>
      <c r="H543" s="43">
        <f t="shared" si="314"/>
        <v>110.23</v>
      </c>
      <c r="I543" s="43">
        <f t="shared" si="314"/>
        <v>110.23</v>
      </c>
      <c r="J543" s="43">
        <f t="shared" si="314"/>
        <v>110.23</v>
      </c>
      <c r="K543" s="43">
        <f t="shared" si="314"/>
        <v>110.23</v>
      </c>
      <c r="L543" s="43">
        <f t="shared" si="314"/>
        <v>110.23</v>
      </c>
      <c r="M543" s="43">
        <f t="shared" si="314"/>
        <v>110.23</v>
      </c>
      <c r="N543" s="43">
        <f t="shared" si="314"/>
        <v>110.23</v>
      </c>
      <c r="O543" s="43">
        <f t="shared" si="314"/>
        <v>110.23</v>
      </c>
      <c r="P543" s="43">
        <f t="shared" si="314"/>
        <v>110.23</v>
      </c>
      <c r="Q543" s="43">
        <f t="shared" si="314"/>
        <v>110.23</v>
      </c>
      <c r="R543" s="43">
        <f t="shared" si="314"/>
        <v>110.23</v>
      </c>
      <c r="S543" s="43">
        <f t="shared" si="314"/>
        <v>110.23</v>
      </c>
      <c r="T543" s="43">
        <f t="shared" si="314"/>
        <v>110.23</v>
      </c>
      <c r="U543" s="43">
        <f t="shared" si="314"/>
        <v>110.23</v>
      </c>
      <c r="V543" s="43">
        <f t="shared" si="314"/>
        <v>110.23</v>
      </c>
      <c r="W543" s="43">
        <f t="shared" si="314"/>
        <v>110.23</v>
      </c>
      <c r="X543" s="43">
        <f t="shared" si="314"/>
        <v>110.23</v>
      </c>
      <c r="Y543" s="43">
        <f t="shared" si="314"/>
        <v>110.23</v>
      </c>
      <c r="Z543" s="43">
        <f t="shared" si="314"/>
        <v>110.23</v>
      </c>
      <c r="AA543" s="43">
        <f t="shared" si="314"/>
        <v>110.23</v>
      </c>
    </row>
    <row r="544" spans="1:27" collapsed="1" x14ac:dyDescent="0.2">
      <c r="A544" s="97" t="s">
        <v>2938</v>
      </c>
      <c r="B544" s="27" t="str">
        <f>"13"&amp;"."&amp;$B$801&amp;"."&amp;$B$802</f>
        <v>13.01.2023</v>
      </c>
      <c r="C544" s="89" t="s">
        <v>74</v>
      </c>
      <c r="D544" s="90">
        <f>ROUND(((D545+D546+D548+D547)/1000),5)</f>
        <v>1.71906</v>
      </c>
      <c r="E544" s="90">
        <f>ROUND(((E545+E546+E548+E547)/1000),5)</f>
        <v>1.65787</v>
      </c>
      <c r="F544" s="90">
        <f>ROUND(((F545+F546+F548+F547)/1000),5)</f>
        <v>1.6259399999999999</v>
      </c>
      <c r="G544" s="90">
        <f t="shared" ref="G544:AA544" si="315">ROUND(((G545+G546+G548+G547)/1000),5)</f>
        <v>1.6215999999999999</v>
      </c>
      <c r="H544" s="90">
        <f t="shared" si="315"/>
        <v>1.6711199999999999</v>
      </c>
      <c r="I544" s="90">
        <f t="shared" si="315"/>
        <v>1.7558</v>
      </c>
      <c r="J544" s="90">
        <f t="shared" si="315"/>
        <v>2.09328</v>
      </c>
      <c r="K544" s="90">
        <f t="shared" si="315"/>
        <v>2.2816999999999998</v>
      </c>
      <c r="L544" s="90">
        <f t="shared" si="315"/>
        <v>2.3801000000000001</v>
      </c>
      <c r="M544" s="90">
        <f t="shared" si="315"/>
        <v>2.41303</v>
      </c>
      <c r="N544" s="90">
        <f t="shared" si="315"/>
        <v>2.4289999999999998</v>
      </c>
      <c r="O544" s="90">
        <f t="shared" si="315"/>
        <v>2.43648</v>
      </c>
      <c r="P544" s="90">
        <f t="shared" si="315"/>
        <v>2.4285199999999998</v>
      </c>
      <c r="Q544" s="90">
        <f t="shared" si="315"/>
        <v>2.4312200000000002</v>
      </c>
      <c r="R544" s="90">
        <f t="shared" si="315"/>
        <v>2.4158499999999998</v>
      </c>
      <c r="S544" s="90">
        <f t="shared" si="315"/>
        <v>2.4105699999999999</v>
      </c>
      <c r="T544" s="90">
        <f t="shared" si="315"/>
        <v>2.5106299999999999</v>
      </c>
      <c r="U544" s="90">
        <f t="shared" si="315"/>
        <v>2.5375899999999998</v>
      </c>
      <c r="V544" s="90">
        <f t="shared" si="315"/>
        <v>2.52468</v>
      </c>
      <c r="W544" s="90">
        <f t="shared" si="315"/>
        <v>2.42909</v>
      </c>
      <c r="X544" s="90">
        <f t="shared" si="315"/>
        <v>2.4121600000000001</v>
      </c>
      <c r="Y544" s="90">
        <f t="shared" si="315"/>
        <v>2.3537699999999999</v>
      </c>
      <c r="Z544" s="90">
        <f t="shared" si="315"/>
        <v>2.23834</v>
      </c>
      <c r="AA544" s="90">
        <f t="shared" si="315"/>
        <v>1.96791</v>
      </c>
    </row>
    <row r="545" spans="1:27" ht="12.75" hidden="1" customHeight="1" outlineLevel="1" x14ac:dyDescent="0.2">
      <c r="A545" s="98" t="s">
        <v>2939</v>
      </c>
      <c r="B545" s="62" t="s">
        <v>236</v>
      </c>
      <c r="C545" s="42" t="s">
        <v>77</v>
      </c>
      <c r="D545" s="43">
        <v>1167.94</v>
      </c>
      <c r="E545" s="43">
        <v>1106.75</v>
      </c>
      <c r="F545" s="43">
        <v>1074.82</v>
      </c>
      <c r="G545" s="43">
        <v>1070.48</v>
      </c>
      <c r="H545" s="43">
        <v>1120</v>
      </c>
      <c r="I545" s="43">
        <v>1204.68</v>
      </c>
      <c r="J545" s="43">
        <v>1542.16</v>
      </c>
      <c r="K545" s="43">
        <v>1730.58</v>
      </c>
      <c r="L545" s="43">
        <v>1828.98</v>
      </c>
      <c r="M545" s="43">
        <v>1861.91</v>
      </c>
      <c r="N545" s="43">
        <v>1877.88</v>
      </c>
      <c r="O545" s="43">
        <v>1885.36</v>
      </c>
      <c r="P545" s="43">
        <v>1877.4</v>
      </c>
      <c r="Q545" s="43">
        <v>1880.1</v>
      </c>
      <c r="R545" s="43">
        <v>1864.73</v>
      </c>
      <c r="S545" s="43">
        <v>1859.45</v>
      </c>
      <c r="T545" s="43">
        <v>1959.51</v>
      </c>
      <c r="U545" s="43">
        <v>1986.47</v>
      </c>
      <c r="V545" s="43">
        <v>1973.56</v>
      </c>
      <c r="W545" s="43">
        <v>1877.97</v>
      </c>
      <c r="X545" s="43">
        <v>1861.04</v>
      </c>
      <c r="Y545" s="43">
        <v>1802.65</v>
      </c>
      <c r="Z545" s="43">
        <v>1687.22</v>
      </c>
      <c r="AA545" s="43">
        <v>1416.79</v>
      </c>
    </row>
    <row r="546" spans="1:27" ht="12.75" hidden="1" customHeight="1" outlineLevel="1" x14ac:dyDescent="0.2">
      <c r="A546" s="98" t="s">
        <v>2940</v>
      </c>
      <c r="B546" s="62" t="s">
        <v>88</v>
      </c>
      <c r="C546" s="42" t="s">
        <v>77</v>
      </c>
      <c r="D546" s="43">
        <f>$D$486</f>
        <v>434.18</v>
      </c>
      <c r="E546" s="43">
        <f t="shared" ref="E546:AA546" si="316">$D$486</f>
        <v>434.18</v>
      </c>
      <c r="F546" s="43">
        <f t="shared" si="316"/>
        <v>434.18</v>
      </c>
      <c r="G546" s="43">
        <f t="shared" si="316"/>
        <v>434.18</v>
      </c>
      <c r="H546" s="43">
        <f t="shared" si="316"/>
        <v>434.18</v>
      </c>
      <c r="I546" s="43">
        <f t="shared" si="316"/>
        <v>434.18</v>
      </c>
      <c r="J546" s="43">
        <f t="shared" si="316"/>
        <v>434.18</v>
      </c>
      <c r="K546" s="43">
        <f t="shared" si="316"/>
        <v>434.18</v>
      </c>
      <c r="L546" s="43">
        <f t="shared" si="316"/>
        <v>434.18</v>
      </c>
      <c r="M546" s="43">
        <f t="shared" si="316"/>
        <v>434.18</v>
      </c>
      <c r="N546" s="43">
        <f t="shared" si="316"/>
        <v>434.18</v>
      </c>
      <c r="O546" s="43">
        <f t="shared" si="316"/>
        <v>434.18</v>
      </c>
      <c r="P546" s="43">
        <f t="shared" si="316"/>
        <v>434.18</v>
      </c>
      <c r="Q546" s="43">
        <f t="shared" si="316"/>
        <v>434.18</v>
      </c>
      <c r="R546" s="43">
        <f t="shared" si="316"/>
        <v>434.18</v>
      </c>
      <c r="S546" s="43">
        <f t="shared" si="316"/>
        <v>434.18</v>
      </c>
      <c r="T546" s="43">
        <f t="shared" si="316"/>
        <v>434.18</v>
      </c>
      <c r="U546" s="43">
        <f t="shared" si="316"/>
        <v>434.18</v>
      </c>
      <c r="V546" s="43">
        <f t="shared" si="316"/>
        <v>434.18</v>
      </c>
      <c r="W546" s="43">
        <f t="shared" si="316"/>
        <v>434.18</v>
      </c>
      <c r="X546" s="43">
        <f t="shared" si="316"/>
        <v>434.18</v>
      </c>
      <c r="Y546" s="43">
        <f t="shared" si="316"/>
        <v>434.18</v>
      </c>
      <c r="Z546" s="43">
        <f t="shared" si="316"/>
        <v>434.18</v>
      </c>
      <c r="AA546" s="43">
        <f t="shared" si="316"/>
        <v>434.18</v>
      </c>
    </row>
    <row r="547" spans="1:27" ht="12.75" hidden="1" customHeight="1" outlineLevel="1" x14ac:dyDescent="0.2">
      <c r="A547" s="98" t="s">
        <v>2941</v>
      </c>
      <c r="B547" s="62" t="s">
        <v>81</v>
      </c>
      <c r="C547" s="42" t="s">
        <v>77</v>
      </c>
      <c r="D547" s="43">
        <v>6.71</v>
      </c>
      <c r="E547" s="43">
        <v>6.71</v>
      </c>
      <c r="F547" s="43">
        <v>6.71</v>
      </c>
      <c r="G547" s="43">
        <v>6.71</v>
      </c>
      <c r="H547" s="43">
        <v>6.71</v>
      </c>
      <c r="I547" s="43">
        <v>6.71</v>
      </c>
      <c r="J547" s="43">
        <v>6.71</v>
      </c>
      <c r="K547" s="43">
        <v>6.71</v>
      </c>
      <c r="L547" s="43">
        <v>6.71</v>
      </c>
      <c r="M547" s="43">
        <v>6.71</v>
      </c>
      <c r="N547" s="43">
        <v>6.71</v>
      </c>
      <c r="O547" s="43">
        <v>6.71</v>
      </c>
      <c r="P547" s="43">
        <v>6.71</v>
      </c>
      <c r="Q547" s="43">
        <v>6.71</v>
      </c>
      <c r="R547" s="43">
        <v>6.71</v>
      </c>
      <c r="S547" s="43">
        <v>6.71</v>
      </c>
      <c r="T547" s="43">
        <v>6.71</v>
      </c>
      <c r="U547" s="43">
        <v>6.71</v>
      </c>
      <c r="V547" s="43">
        <v>6.71</v>
      </c>
      <c r="W547" s="43">
        <v>6.71</v>
      </c>
      <c r="X547" s="43">
        <v>6.71</v>
      </c>
      <c r="Y547" s="43">
        <v>6.71</v>
      </c>
      <c r="Z547" s="43">
        <v>6.71</v>
      </c>
      <c r="AA547" s="43">
        <v>6.71</v>
      </c>
    </row>
    <row r="548" spans="1:27" ht="12.75" hidden="1" customHeight="1" outlineLevel="1" x14ac:dyDescent="0.2">
      <c r="A548" s="98" t="s">
        <v>2942</v>
      </c>
      <c r="B548" s="62" t="s">
        <v>79</v>
      </c>
      <c r="C548" s="42" t="s">
        <v>77</v>
      </c>
      <c r="D548" s="43">
        <f>$D$11</f>
        <v>110.23</v>
      </c>
      <c r="E548" s="43">
        <f t="shared" ref="E548:AA548" si="317">$D$11</f>
        <v>110.23</v>
      </c>
      <c r="F548" s="43">
        <f t="shared" si="317"/>
        <v>110.23</v>
      </c>
      <c r="G548" s="43">
        <f t="shared" si="317"/>
        <v>110.23</v>
      </c>
      <c r="H548" s="43">
        <f t="shared" si="317"/>
        <v>110.23</v>
      </c>
      <c r="I548" s="43">
        <f t="shared" si="317"/>
        <v>110.23</v>
      </c>
      <c r="J548" s="43">
        <f t="shared" si="317"/>
        <v>110.23</v>
      </c>
      <c r="K548" s="43">
        <f t="shared" si="317"/>
        <v>110.23</v>
      </c>
      <c r="L548" s="43">
        <f t="shared" si="317"/>
        <v>110.23</v>
      </c>
      <c r="M548" s="43">
        <f t="shared" si="317"/>
        <v>110.23</v>
      </c>
      <c r="N548" s="43">
        <f t="shared" si="317"/>
        <v>110.23</v>
      </c>
      <c r="O548" s="43">
        <f t="shared" si="317"/>
        <v>110.23</v>
      </c>
      <c r="P548" s="43">
        <f t="shared" si="317"/>
        <v>110.23</v>
      </c>
      <c r="Q548" s="43">
        <f t="shared" si="317"/>
        <v>110.23</v>
      </c>
      <c r="R548" s="43">
        <f t="shared" si="317"/>
        <v>110.23</v>
      </c>
      <c r="S548" s="43">
        <f t="shared" si="317"/>
        <v>110.23</v>
      </c>
      <c r="T548" s="43">
        <f t="shared" si="317"/>
        <v>110.23</v>
      </c>
      <c r="U548" s="43">
        <f t="shared" si="317"/>
        <v>110.23</v>
      </c>
      <c r="V548" s="43">
        <f t="shared" si="317"/>
        <v>110.23</v>
      </c>
      <c r="W548" s="43">
        <f t="shared" si="317"/>
        <v>110.23</v>
      </c>
      <c r="X548" s="43">
        <f t="shared" si="317"/>
        <v>110.23</v>
      </c>
      <c r="Y548" s="43">
        <f t="shared" si="317"/>
        <v>110.23</v>
      </c>
      <c r="Z548" s="43">
        <f t="shared" si="317"/>
        <v>110.23</v>
      </c>
      <c r="AA548" s="43">
        <f t="shared" si="317"/>
        <v>110.23</v>
      </c>
    </row>
    <row r="549" spans="1:27" collapsed="1" x14ac:dyDescent="0.2">
      <c r="A549" s="97" t="s">
        <v>2943</v>
      </c>
      <c r="B549" s="27" t="str">
        <f>"14"&amp;"."&amp;$B$801&amp;"."&amp;$B$802</f>
        <v>14.01.2023</v>
      </c>
      <c r="C549" s="89" t="s">
        <v>74</v>
      </c>
      <c r="D549" s="90">
        <f>ROUND(((D550+D551+D553+D552)/1000),5)</f>
        <v>1.9686399999999999</v>
      </c>
      <c r="E549" s="90">
        <f>ROUND(((E550+E551+E553+E552)/1000),5)</f>
        <v>1.79383</v>
      </c>
      <c r="F549" s="90">
        <f>ROUND(((F550+F551+F553+F552)/1000),5)</f>
        <v>1.76217</v>
      </c>
      <c r="G549" s="90">
        <f t="shared" ref="G549:AA549" si="318">ROUND(((G550+G551+G553+G552)/1000),5)</f>
        <v>1.75177</v>
      </c>
      <c r="H549" s="90">
        <f t="shared" si="318"/>
        <v>1.7662199999999999</v>
      </c>
      <c r="I549" s="90">
        <f t="shared" si="318"/>
        <v>1.7957799999999999</v>
      </c>
      <c r="J549" s="90">
        <f t="shared" si="318"/>
        <v>1.89123</v>
      </c>
      <c r="K549" s="90">
        <f t="shared" si="318"/>
        <v>2.1696499999999999</v>
      </c>
      <c r="L549" s="90">
        <f t="shared" si="318"/>
        <v>2.26274</v>
      </c>
      <c r="M549" s="90">
        <f t="shared" si="318"/>
        <v>2.3898299999999999</v>
      </c>
      <c r="N549" s="90">
        <f t="shared" si="318"/>
        <v>2.4285199999999998</v>
      </c>
      <c r="O549" s="90">
        <f t="shared" si="318"/>
        <v>2.4377499999999999</v>
      </c>
      <c r="P549" s="90">
        <f t="shared" si="318"/>
        <v>2.4359799999999998</v>
      </c>
      <c r="Q549" s="90">
        <f t="shared" si="318"/>
        <v>2.43486</v>
      </c>
      <c r="R549" s="90">
        <f t="shared" si="318"/>
        <v>2.4093</v>
      </c>
      <c r="S549" s="90">
        <f t="shared" si="318"/>
        <v>2.4124300000000001</v>
      </c>
      <c r="T549" s="90">
        <f t="shared" si="318"/>
        <v>2.4305500000000002</v>
      </c>
      <c r="U549" s="90">
        <f t="shared" si="318"/>
        <v>2.4772799999999999</v>
      </c>
      <c r="V549" s="90">
        <f t="shared" si="318"/>
        <v>2.4694400000000001</v>
      </c>
      <c r="W549" s="90">
        <f t="shared" si="318"/>
        <v>2.4221400000000002</v>
      </c>
      <c r="X549" s="90">
        <f t="shared" si="318"/>
        <v>2.4258600000000001</v>
      </c>
      <c r="Y549" s="90">
        <f t="shared" si="318"/>
        <v>2.3022300000000002</v>
      </c>
      <c r="Z549" s="90">
        <f t="shared" si="318"/>
        <v>2.2286999999999999</v>
      </c>
      <c r="AA549" s="90">
        <f t="shared" si="318"/>
        <v>1.9775799999999999</v>
      </c>
    </row>
    <row r="550" spans="1:27" ht="12.75" hidden="1" customHeight="1" outlineLevel="1" x14ac:dyDescent="0.2">
      <c r="A550" s="98" t="s">
        <v>2944</v>
      </c>
      <c r="B550" s="62" t="s">
        <v>236</v>
      </c>
      <c r="C550" s="42" t="s">
        <v>77</v>
      </c>
      <c r="D550" s="43">
        <v>1417.52</v>
      </c>
      <c r="E550" s="43">
        <v>1242.71</v>
      </c>
      <c r="F550" s="43">
        <v>1211.05</v>
      </c>
      <c r="G550" s="43">
        <v>1200.6500000000001</v>
      </c>
      <c r="H550" s="43">
        <v>1215.0999999999999</v>
      </c>
      <c r="I550" s="43">
        <v>1244.6600000000001</v>
      </c>
      <c r="J550" s="43">
        <v>1340.11</v>
      </c>
      <c r="K550" s="43">
        <v>1618.53</v>
      </c>
      <c r="L550" s="43">
        <v>1711.62</v>
      </c>
      <c r="M550" s="43">
        <v>1838.71</v>
      </c>
      <c r="N550" s="43">
        <v>1877.4</v>
      </c>
      <c r="O550" s="43">
        <v>1886.63</v>
      </c>
      <c r="P550" s="43">
        <v>1884.86</v>
      </c>
      <c r="Q550" s="43">
        <v>1883.74</v>
      </c>
      <c r="R550" s="43">
        <v>1858.18</v>
      </c>
      <c r="S550" s="43">
        <v>1861.31</v>
      </c>
      <c r="T550" s="43">
        <v>1879.43</v>
      </c>
      <c r="U550" s="43">
        <v>1926.16</v>
      </c>
      <c r="V550" s="43">
        <v>1918.32</v>
      </c>
      <c r="W550" s="43">
        <v>1871.02</v>
      </c>
      <c r="X550" s="43">
        <v>1874.74</v>
      </c>
      <c r="Y550" s="43">
        <v>1751.11</v>
      </c>
      <c r="Z550" s="43">
        <v>1677.58</v>
      </c>
      <c r="AA550" s="43">
        <v>1426.46</v>
      </c>
    </row>
    <row r="551" spans="1:27" ht="12.75" hidden="1" customHeight="1" outlineLevel="1" x14ac:dyDescent="0.2">
      <c r="A551" s="98" t="s">
        <v>2945</v>
      </c>
      <c r="B551" s="62" t="s">
        <v>88</v>
      </c>
      <c r="C551" s="42" t="s">
        <v>77</v>
      </c>
      <c r="D551" s="43">
        <f>$D$486</f>
        <v>434.18</v>
      </c>
      <c r="E551" s="43">
        <f t="shared" ref="E551:AA551" si="319">$D$486</f>
        <v>434.18</v>
      </c>
      <c r="F551" s="43">
        <f t="shared" si="319"/>
        <v>434.18</v>
      </c>
      <c r="G551" s="43">
        <f t="shared" si="319"/>
        <v>434.18</v>
      </c>
      <c r="H551" s="43">
        <f t="shared" si="319"/>
        <v>434.18</v>
      </c>
      <c r="I551" s="43">
        <f t="shared" si="319"/>
        <v>434.18</v>
      </c>
      <c r="J551" s="43">
        <f t="shared" si="319"/>
        <v>434.18</v>
      </c>
      <c r="K551" s="43">
        <f t="shared" si="319"/>
        <v>434.18</v>
      </c>
      <c r="L551" s="43">
        <f t="shared" si="319"/>
        <v>434.18</v>
      </c>
      <c r="M551" s="43">
        <f t="shared" si="319"/>
        <v>434.18</v>
      </c>
      <c r="N551" s="43">
        <f t="shared" si="319"/>
        <v>434.18</v>
      </c>
      <c r="O551" s="43">
        <f t="shared" si="319"/>
        <v>434.18</v>
      </c>
      <c r="P551" s="43">
        <f t="shared" si="319"/>
        <v>434.18</v>
      </c>
      <c r="Q551" s="43">
        <f t="shared" si="319"/>
        <v>434.18</v>
      </c>
      <c r="R551" s="43">
        <f t="shared" si="319"/>
        <v>434.18</v>
      </c>
      <c r="S551" s="43">
        <f t="shared" si="319"/>
        <v>434.18</v>
      </c>
      <c r="T551" s="43">
        <f t="shared" si="319"/>
        <v>434.18</v>
      </c>
      <c r="U551" s="43">
        <f t="shared" si="319"/>
        <v>434.18</v>
      </c>
      <c r="V551" s="43">
        <f t="shared" si="319"/>
        <v>434.18</v>
      </c>
      <c r="W551" s="43">
        <f t="shared" si="319"/>
        <v>434.18</v>
      </c>
      <c r="X551" s="43">
        <f t="shared" si="319"/>
        <v>434.18</v>
      </c>
      <c r="Y551" s="43">
        <f t="shared" si="319"/>
        <v>434.18</v>
      </c>
      <c r="Z551" s="43">
        <f t="shared" si="319"/>
        <v>434.18</v>
      </c>
      <c r="AA551" s="43">
        <f t="shared" si="319"/>
        <v>434.18</v>
      </c>
    </row>
    <row r="552" spans="1:27" ht="12.75" hidden="1" customHeight="1" outlineLevel="1" x14ac:dyDescent="0.2">
      <c r="A552" s="98" t="s">
        <v>2946</v>
      </c>
      <c r="B552" s="62" t="s">
        <v>81</v>
      </c>
      <c r="C552" s="42" t="s">
        <v>77</v>
      </c>
      <c r="D552" s="43">
        <v>6.71</v>
      </c>
      <c r="E552" s="43">
        <v>6.71</v>
      </c>
      <c r="F552" s="43">
        <v>6.71</v>
      </c>
      <c r="G552" s="43">
        <v>6.71</v>
      </c>
      <c r="H552" s="43">
        <v>6.71</v>
      </c>
      <c r="I552" s="43">
        <v>6.71</v>
      </c>
      <c r="J552" s="43">
        <v>6.71</v>
      </c>
      <c r="K552" s="43">
        <v>6.71</v>
      </c>
      <c r="L552" s="43">
        <v>6.71</v>
      </c>
      <c r="M552" s="43">
        <v>6.71</v>
      </c>
      <c r="N552" s="43">
        <v>6.71</v>
      </c>
      <c r="O552" s="43">
        <v>6.71</v>
      </c>
      <c r="P552" s="43">
        <v>6.71</v>
      </c>
      <c r="Q552" s="43">
        <v>6.71</v>
      </c>
      <c r="R552" s="43">
        <v>6.71</v>
      </c>
      <c r="S552" s="43">
        <v>6.71</v>
      </c>
      <c r="T552" s="43">
        <v>6.71</v>
      </c>
      <c r="U552" s="43">
        <v>6.71</v>
      </c>
      <c r="V552" s="43">
        <v>6.71</v>
      </c>
      <c r="W552" s="43">
        <v>6.71</v>
      </c>
      <c r="X552" s="43">
        <v>6.71</v>
      </c>
      <c r="Y552" s="43">
        <v>6.71</v>
      </c>
      <c r="Z552" s="43">
        <v>6.71</v>
      </c>
      <c r="AA552" s="43">
        <v>6.71</v>
      </c>
    </row>
    <row r="553" spans="1:27" ht="12.75" hidden="1" customHeight="1" outlineLevel="1" x14ac:dyDescent="0.2">
      <c r="A553" s="98" t="s">
        <v>2947</v>
      </c>
      <c r="B553" s="62" t="s">
        <v>79</v>
      </c>
      <c r="C553" s="42" t="s">
        <v>77</v>
      </c>
      <c r="D553" s="43">
        <f>$D$11</f>
        <v>110.23</v>
      </c>
      <c r="E553" s="43">
        <f t="shared" ref="E553:AA553" si="320">$D$11</f>
        <v>110.23</v>
      </c>
      <c r="F553" s="43">
        <f t="shared" si="320"/>
        <v>110.23</v>
      </c>
      <c r="G553" s="43">
        <f t="shared" si="320"/>
        <v>110.23</v>
      </c>
      <c r="H553" s="43">
        <f t="shared" si="320"/>
        <v>110.23</v>
      </c>
      <c r="I553" s="43">
        <f t="shared" si="320"/>
        <v>110.23</v>
      </c>
      <c r="J553" s="43">
        <f t="shared" si="320"/>
        <v>110.23</v>
      </c>
      <c r="K553" s="43">
        <f t="shared" si="320"/>
        <v>110.23</v>
      </c>
      <c r="L553" s="43">
        <f t="shared" si="320"/>
        <v>110.23</v>
      </c>
      <c r="M553" s="43">
        <f t="shared" si="320"/>
        <v>110.23</v>
      </c>
      <c r="N553" s="43">
        <f t="shared" si="320"/>
        <v>110.23</v>
      </c>
      <c r="O553" s="43">
        <f t="shared" si="320"/>
        <v>110.23</v>
      </c>
      <c r="P553" s="43">
        <f t="shared" si="320"/>
        <v>110.23</v>
      </c>
      <c r="Q553" s="43">
        <f t="shared" si="320"/>
        <v>110.23</v>
      </c>
      <c r="R553" s="43">
        <f t="shared" si="320"/>
        <v>110.23</v>
      </c>
      <c r="S553" s="43">
        <f t="shared" si="320"/>
        <v>110.23</v>
      </c>
      <c r="T553" s="43">
        <f t="shared" si="320"/>
        <v>110.23</v>
      </c>
      <c r="U553" s="43">
        <f t="shared" si="320"/>
        <v>110.23</v>
      </c>
      <c r="V553" s="43">
        <f t="shared" si="320"/>
        <v>110.23</v>
      </c>
      <c r="W553" s="43">
        <f t="shared" si="320"/>
        <v>110.23</v>
      </c>
      <c r="X553" s="43">
        <f t="shared" si="320"/>
        <v>110.23</v>
      </c>
      <c r="Y553" s="43">
        <f t="shared" si="320"/>
        <v>110.23</v>
      </c>
      <c r="Z553" s="43">
        <f t="shared" si="320"/>
        <v>110.23</v>
      </c>
      <c r="AA553" s="43">
        <f t="shared" si="320"/>
        <v>110.23</v>
      </c>
    </row>
    <row r="554" spans="1:27" collapsed="1" x14ac:dyDescent="0.2">
      <c r="A554" s="97" t="s">
        <v>2948</v>
      </c>
      <c r="B554" s="27" t="str">
        <f>"15"&amp;"."&amp;$B$801&amp;"."&amp;$B$802</f>
        <v>15.01.2023</v>
      </c>
      <c r="C554" s="89" t="s">
        <v>74</v>
      </c>
      <c r="D554" s="90">
        <f>ROUND(((D555+D556+D558+D557)/1000),5)</f>
        <v>1.80766</v>
      </c>
      <c r="E554" s="90">
        <f>ROUND(((E555+E556+E558+E557)/1000),5)</f>
        <v>1.7499199999999999</v>
      </c>
      <c r="F554" s="90">
        <f>ROUND(((F555+F556+F558+F557)/1000),5)</f>
        <v>1.6803399999999999</v>
      </c>
      <c r="G554" s="90">
        <f t="shared" ref="G554:AA554" si="321">ROUND(((G555+G556+G558+G557)/1000),5)</f>
        <v>1.67483</v>
      </c>
      <c r="H554" s="90">
        <f t="shared" si="321"/>
        <v>1.6792400000000001</v>
      </c>
      <c r="I554" s="90">
        <f t="shared" si="321"/>
        <v>1.72824</v>
      </c>
      <c r="J554" s="90">
        <f t="shared" si="321"/>
        <v>1.7406200000000001</v>
      </c>
      <c r="K554" s="90">
        <f t="shared" si="321"/>
        <v>1.9393499999999999</v>
      </c>
      <c r="L554" s="90">
        <f t="shared" si="321"/>
        <v>2.1878500000000001</v>
      </c>
      <c r="M554" s="90">
        <f t="shared" si="321"/>
        <v>2.2603200000000001</v>
      </c>
      <c r="N554" s="90">
        <f t="shared" si="321"/>
        <v>2.3291499999999998</v>
      </c>
      <c r="O554" s="90">
        <f t="shared" si="321"/>
        <v>2.34931</v>
      </c>
      <c r="P554" s="90">
        <f t="shared" si="321"/>
        <v>2.3523299999999998</v>
      </c>
      <c r="Q554" s="90">
        <f t="shared" si="321"/>
        <v>2.35446</v>
      </c>
      <c r="R554" s="90">
        <f t="shared" si="321"/>
        <v>2.3234400000000002</v>
      </c>
      <c r="S554" s="90">
        <f t="shared" si="321"/>
        <v>2.3322099999999999</v>
      </c>
      <c r="T554" s="90">
        <f t="shared" si="321"/>
        <v>2.3831699999999998</v>
      </c>
      <c r="U554" s="90">
        <f t="shared" si="321"/>
        <v>2.4450599999999998</v>
      </c>
      <c r="V554" s="90">
        <f t="shared" si="321"/>
        <v>2.4500299999999999</v>
      </c>
      <c r="W554" s="90">
        <f t="shared" si="321"/>
        <v>2.3789899999999999</v>
      </c>
      <c r="X554" s="90">
        <f t="shared" si="321"/>
        <v>2.3721299999999998</v>
      </c>
      <c r="Y554" s="90">
        <f t="shared" si="321"/>
        <v>2.2864</v>
      </c>
      <c r="Z554" s="90">
        <f t="shared" si="321"/>
        <v>2.2179799999999998</v>
      </c>
      <c r="AA554" s="90">
        <f t="shared" si="321"/>
        <v>1.9548700000000001</v>
      </c>
    </row>
    <row r="555" spans="1:27" ht="12.75" hidden="1" customHeight="1" outlineLevel="1" x14ac:dyDescent="0.2">
      <c r="A555" s="98" t="s">
        <v>2949</v>
      </c>
      <c r="B555" s="62" t="s">
        <v>236</v>
      </c>
      <c r="C555" s="42" t="s">
        <v>77</v>
      </c>
      <c r="D555" s="43">
        <v>1256.54</v>
      </c>
      <c r="E555" s="43">
        <v>1198.8</v>
      </c>
      <c r="F555" s="43">
        <v>1129.22</v>
      </c>
      <c r="G555" s="43">
        <v>1123.71</v>
      </c>
      <c r="H555" s="43">
        <v>1128.1199999999999</v>
      </c>
      <c r="I555" s="43">
        <v>1177.1199999999999</v>
      </c>
      <c r="J555" s="43">
        <v>1189.5</v>
      </c>
      <c r="K555" s="43">
        <v>1388.23</v>
      </c>
      <c r="L555" s="43">
        <v>1636.73</v>
      </c>
      <c r="M555" s="43">
        <v>1709.2</v>
      </c>
      <c r="N555" s="43">
        <v>1778.03</v>
      </c>
      <c r="O555" s="43">
        <v>1798.19</v>
      </c>
      <c r="P555" s="43">
        <v>1801.21</v>
      </c>
      <c r="Q555" s="43">
        <v>1803.34</v>
      </c>
      <c r="R555" s="43">
        <v>1772.32</v>
      </c>
      <c r="S555" s="43">
        <v>1781.09</v>
      </c>
      <c r="T555" s="43">
        <v>1832.05</v>
      </c>
      <c r="U555" s="43">
        <v>1893.94</v>
      </c>
      <c r="V555" s="43">
        <v>1898.91</v>
      </c>
      <c r="W555" s="43">
        <v>1827.87</v>
      </c>
      <c r="X555" s="43">
        <v>1821.01</v>
      </c>
      <c r="Y555" s="43">
        <v>1735.28</v>
      </c>
      <c r="Z555" s="43">
        <v>1666.86</v>
      </c>
      <c r="AA555" s="43">
        <v>1403.75</v>
      </c>
    </row>
    <row r="556" spans="1:27" ht="12.75" hidden="1" customHeight="1" outlineLevel="1" x14ac:dyDescent="0.2">
      <c r="A556" s="98" t="s">
        <v>2950</v>
      </c>
      <c r="B556" s="62" t="s">
        <v>88</v>
      </c>
      <c r="C556" s="42" t="s">
        <v>77</v>
      </c>
      <c r="D556" s="43">
        <f>$D$486</f>
        <v>434.18</v>
      </c>
      <c r="E556" s="43">
        <f t="shared" ref="E556:AA556" si="322">$D$486</f>
        <v>434.18</v>
      </c>
      <c r="F556" s="43">
        <f t="shared" si="322"/>
        <v>434.18</v>
      </c>
      <c r="G556" s="43">
        <f t="shared" si="322"/>
        <v>434.18</v>
      </c>
      <c r="H556" s="43">
        <f t="shared" si="322"/>
        <v>434.18</v>
      </c>
      <c r="I556" s="43">
        <f t="shared" si="322"/>
        <v>434.18</v>
      </c>
      <c r="J556" s="43">
        <f t="shared" si="322"/>
        <v>434.18</v>
      </c>
      <c r="K556" s="43">
        <f t="shared" si="322"/>
        <v>434.18</v>
      </c>
      <c r="L556" s="43">
        <f t="shared" si="322"/>
        <v>434.18</v>
      </c>
      <c r="M556" s="43">
        <f t="shared" si="322"/>
        <v>434.18</v>
      </c>
      <c r="N556" s="43">
        <f t="shared" si="322"/>
        <v>434.18</v>
      </c>
      <c r="O556" s="43">
        <f t="shared" si="322"/>
        <v>434.18</v>
      </c>
      <c r="P556" s="43">
        <f t="shared" si="322"/>
        <v>434.18</v>
      </c>
      <c r="Q556" s="43">
        <f t="shared" si="322"/>
        <v>434.18</v>
      </c>
      <c r="R556" s="43">
        <f t="shared" si="322"/>
        <v>434.18</v>
      </c>
      <c r="S556" s="43">
        <f t="shared" si="322"/>
        <v>434.18</v>
      </c>
      <c r="T556" s="43">
        <f t="shared" si="322"/>
        <v>434.18</v>
      </c>
      <c r="U556" s="43">
        <f t="shared" si="322"/>
        <v>434.18</v>
      </c>
      <c r="V556" s="43">
        <f t="shared" si="322"/>
        <v>434.18</v>
      </c>
      <c r="W556" s="43">
        <f t="shared" si="322"/>
        <v>434.18</v>
      </c>
      <c r="X556" s="43">
        <f t="shared" si="322"/>
        <v>434.18</v>
      </c>
      <c r="Y556" s="43">
        <f t="shared" si="322"/>
        <v>434.18</v>
      </c>
      <c r="Z556" s="43">
        <f t="shared" si="322"/>
        <v>434.18</v>
      </c>
      <c r="AA556" s="43">
        <f t="shared" si="322"/>
        <v>434.18</v>
      </c>
    </row>
    <row r="557" spans="1:27" ht="12.75" hidden="1" customHeight="1" outlineLevel="1" x14ac:dyDescent="0.2">
      <c r="A557" s="98" t="s">
        <v>2951</v>
      </c>
      <c r="B557" s="62" t="s">
        <v>81</v>
      </c>
      <c r="C557" s="42" t="s">
        <v>77</v>
      </c>
      <c r="D557" s="43">
        <v>6.71</v>
      </c>
      <c r="E557" s="43">
        <v>6.71</v>
      </c>
      <c r="F557" s="43">
        <v>6.71</v>
      </c>
      <c r="G557" s="43">
        <v>6.71</v>
      </c>
      <c r="H557" s="43">
        <v>6.71</v>
      </c>
      <c r="I557" s="43">
        <v>6.71</v>
      </c>
      <c r="J557" s="43">
        <v>6.71</v>
      </c>
      <c r="K557" s="43">
        <v>6.71</v>
      </c>
      <c r="L557" s="43">
        <v>6.71</v>
      </c>
      <c r="M557" s="43">
        <v>6.71</v>
      </c>
      <c r="N557" s="43">
        <v>6.71</v>
      </c>
      <c r="O557" s="43">
        <v>6.71</v>
      </c>
      <c r="P557" s="43">
        <v>6.71</v>
      </c>
      <c r="Q557" s="43">
        <v>6.71</v>
      </c>
      <c r="R557" s="43">
        <v>6.71</v>
      </c>
      <c r="S557" s="43">
        <v>6.71</v>
      </c>
      <c r="T557" s="43">
        <v>6.71</v>
      </c>
      <c r="U557" s="43">
        <v>6.71</v>
      </c>
      <c r="V557" s="43">
        <v>6.71</v>
      </c>
      <c r="W557" s="43">
        <v>6.71</v>
      </c>
      <c r="X557" s="43">
        <v>6.71</v>
      </c>
      <c r="Y557" s="43">
        <v>6.71</v>
      </c>
      <c r="Z557" s="43">
        <v>6.71</v>
      </c>
      <c r="AA557" s="43">
        <v>6.71</v>
      </c>
    </row>
    <row r="558" spans="1:27" ht="12.75" hidden="1" customHeight="1" outlineLevel="1" x14ac:dyDescent="0.2">
      <c r="A558" s="98" t="s">
        <v>2952</v>
      </c>
      <c r="B558" s="62" t="s">
        <v>79</v>
      </c>
      <c r="C558" s="42" t="s">
        <v>77</v>
      </c>
      <c r="D558" s="43">
        <f>$D$11</f>
        <v>110.23</v>
      </c>
      <c r="E558" s="43">
        <f t="shared" ref="E558:AA558" si="323">$D$11</f>
        <v>110.23</v>
      </c>
      <c r="F558" s="43">
        <f t="shared" si="323"/>
        <v>110.23</v>
      </c>
      <c r="G558" s="43">
        <f t="shared" si="323"/>
        <v>110.23</v>
      </c>
      <c r="H558" s="43">
        <f t="shared" si="323"/>
        <v>110.23</v>
      </c>
      <c r="I558" s="43">
        <f t="shared" si="323"/>
        <v>110.23</v>
      </c>
      <c r="J558" s="43">
        <f t="shared" si="323"/>
        <v>110.23</v>
      </c>
      <c r="K558" s="43">
        <f t="shared" si="323"/>
        <v>110.23</v>
      </c>
      <c r="L558" s="43">
        <f t="shared" si="323"/>
        <v>110.23</v>
      </c>
      <c r="M558" s="43">
        <f t="shared" si="323"/>
        <v>110.23</v>
      </c>
      <c r="N558" s="43">
        <f t="shared" si="323"/>
        <v>110.23</v>
      </c>
      <c r="O558" s="43">
        <f t="shared" si="323"/>
        <v>110.23</v>
      </c>
      <c r="P558" s="43">
        <f t="shared" si="323"/>
        <v>110.23</v>
      </c>
      <c r="Q558" s="43">
        <f t="shared" si="323"/>
        <v>110.23</v>
      </c>
      <c r="R558" s="43">
        <f t="shared" si="323"/>
        <v>110.23</v>
      </c>
      <c r="S558" s="43">
        <f t="shared" si="323"/>
        <v>110.23</v>
      </c>
      <c r="T558" s="43">
        <f t="shared" si="323"/>
        <v>110.23</v>
      </c>
      <c r="U558" s="43">
        <f t="shared" si="323"/>
        <v>110.23</v>
      </c>
      <c r="V558" s="43">
        <f t="shared" si="323"/>
        <v>110.23</v>
      </c>
      <c r="W558" s="43">
        <f t="shared" si="323"/>
        <v>110.23</v>
      </c>
      <c r="X558" s="43">
        <f t="shared" si="323"/>
        <v>110.23</v>
      </c>
      <c r="Y558" s="43">
        <f t="shared" si="323"/>
        <v>110.23</v>
      </c>
      <c r="Z558" s="43">
        <f t="shared" si="323"/>
        <v>110.23</v>
      </c>
      <c r="AA558" s="43">
        <f t="shared" si="323"/>
        <v>110.23</v>
      </c>
    </row>
    <row r="559" spans="1:27" collapsed="1" x14ac:dyDescent="0.2">
      <c r="A559" s="97" t="s">
        <v>2953</v>
      </c>
      <c r="B559" s="27" t="str">
        <f>"16"&amp;"."&amp;$B$801&amp;"."&amp;$B$802</f>
        <v>16.01.2023</v>
      </c>
      <c r="C559" s="89" t="s">
        <v>74</v>
      </c>
      <c r="D559" s="90">
        <f>ROUND(((D560+D561+D563+D562)/1000),5)</f>
        <v>1.8033300000000001</v>
      </c>
      <c r="E559" s="90">
        <f>ROUND(((E560+E561+E563+E562)/1000),5)</f>
        <v>1.74387</v>
      </c>
      <c r="F559" s="90">
        <f>ROUND(((F560+F561+F563+F562)/1000),5)</f>
        <v>1.68161</v>
      </c>
      <c r="G559" s="90">
        <f t="shared" ref="G559:AA559" si="324">ROUND(((G560+G561+G563+G562)/1000),5)</f>
        <v>1.6726000000000001</v>
      </c>
      <c r="H559" s="90">
        <f t="shared" si="324"/>
        <v>1.70434</v>
      </c>
      <c r="I559" s="90">
        <f t="shared" si="324"/>
        <v>1.79776</v>
      </c>
      <c r="J559" s="90">
        <f t="shared" si="324"/>
        <v>2.0893999999999999</v>
      </c>
      <c r="K559" s="90">
        <f t="shared" si="324"/>
        <v>2.26023</v>
      </c>
      <c r="L559" s="90">
        <f t="shared" si="324"/>
        <v>2.4660899999999999</v>
      </c>
      <c r="M559" s="90">
        <f t="shared" si="324"/>
        <v>2.5085799999999998</v>
      </c>
      <c r="N559" s="90">
        <f t="shared" si="324"/>
        <v>2.53424</v>
      </c>
      <c r="O559" s="90">
        <f t="shared" si="324"/>
        <v>2.5459800000000001</v>
      </c>
      <c r="P559" s="90">
        <f t="shared" si="324"/>
        <v>2.5471900000000001</v>
      </c>
      <c r="Q559" s="90">
        <f t="shared" si="324"/>
        <v>2.5610900000000001</v>
      </c>
      <c r="R559" s="90">
        <f t="shared" si="324"/>
        <v>2.5182199999999999</v>
      </c>
      <c r="S559" s="90">
        <f t="shared" si="324"/>
        <v>2.5135700000000001</v>
      </c>
      <c r="T559" s="90">
        <f t="shared" si="324"/>
        <v>2.5420500000000001</v>
      </c>
      <c r="U559" s="90">
        <f t="shared" si="324"/>
        <v>2.5791499999999998</v>
      </c>
      <c r="V559" s="90">
        <f t="shared" si="324"/>
        <v>2.4988299999999999</v>
      </c>
      <c r="W559" s="90">
        <f t="shared" si="324"/>
        <v>2.5266899999999999</v>
      </c>
      <c r="X559" s="90">
        <f t="shared" si="324"/>
        <v>2.4341200000000001</v>
      </c>
      <c r="Y559" s="90">
        <f t="shared" si="324"/>
        <v>2.3167200000000001</v>
      </c>
      <c r="Z559" s="90">
        <f t="shared" si="324"/>
        <v>2.17944</v>
      </c>
      <c r="AA559" s="90">
        <f t="shared" si="324"/>
        <v>1.80952</v>
      </c>
    </row>
    <row r="560" spans="1:27" ht="12.75" hidden="1" customHeight="1" outlineLevel="1" x14ac:dyDescent="0.2">
      <c r="A560" s="98" t="s">
        <v>2954</v>
      </c>
      <c r="B560" s="62" t="s">
        <v>236</v>
      </c>
      <c r="C560" s="42" t="s">
        <v>77</v>
      </c>
      <c r="D560" s="43">
        <v>1252.21</v>
      </c>
      <c r="E560" s="43">
        <v>1192.75</v>
      </c>
      <c r="F560" s="43">
        <v>1130.49</v>
      </c>
      <c r="G560" s="43">
        <v>1121.48</v>
      </c>
      <c r="H560" s="43">
        <v>1153.22</v>
      </c>
      <c r="I560" s="43">
        <v>1246.6400000000001</v>
      </c>
      <c r="J560" s="43">
        <v>1538.28</v>
      </c>
      <c r="K560" s="43">
        <v>1709.11</v>
      </c>
      <c r="L560" s="43">
        <v>1914.97</v>
      </c>
      <c r="M560" s="43">
        <v>1957.46</v>
      </c>
      <c r="N560" s="43">
        <v>1983.12</v>
      </c>
      <c r="O560" s="43">
        <v>1994.86</v>
      </c>
      <c r="P560" s="43">
        <v>1996.07</v>
      </c>
      <c r="Q560" s="43">
        <v>2009.97</v>
      </c>
      <c r="R560" s="43">
        <v>1967.1</v>
      </c>
      <c r="S560" s="43">
        <v>1962.45</v>
      </c>
      <c r="T560" s="43">
        <v>1990.93</v>
      </c>
      <c r="U560" s="43">
        <v>2028.03</v>
      </c>
      <c r="V560" s="43">
        <v>1947.71</v>
      </c>
      <c r="W560" s="43">
        <v>1975.57</v>
      </c>
      <c r="X560" s="43">
        <v>1883</v>
      </c>
      <c r="Y560" s="43">
        <v>1765.6</v>
      </c>
      <c r="Z560" s="43">
        <v>1628.32</v>
      </c>
      <c r="AA560" s="43">
        <v>1258.4000000000001</v>
      </c>
    </row>
    <row r="561" spans="1:27" ht="12.75" hidden="1" customHeight="1" outlineLevel="1" x14ac:dyDescent="0.2">
      <c r="A561" s="98" t="s">
        <v>2955</v>
      </c>
      <c r="B561" s="62" t="s">
        <v>88</v>
      </c>
      <c r="C561" s="42" t="s">
        <v>77</v>
      </c>
      <c r="D561" s="43">
        <f>$D$486</f>
        <v>434.18</v>
      </c>
      <c r="E561" s="43">
        <f t="shared" ref="E561:AA561" si="325">$D$486</f>
        <v>434.18</v>
      </c>
      <c r="F561" s="43">
        <f t="shared" si="325"/>
        <v>434.18</v>
      </c>
      <c r="G561" s="43">
        <f t="shared" si="325"/>
        <v>434.18</v>
      </c>
      <c r="H561" s="43">
        <f t="shared" si="325"/>
        <v>434.18</v>
      </c>
      <c r="I561" s="43">
        <f t="shared" si="325"/>
        <v>434.18</v>
      </c>
      <c r="J561" s="43">
        <f t="shared" si="325"/>
        <v>434.18</v>
      </c>
      <c r="K561" s="43">
        <f t="shared" si="325"/>
        <v>434.18</v>
      </c>
      <c r="L561" s="43">
        <f t="shared" si="325"/>
        <v>434.18</v>
      </c>
      <c r="M561" s="43">
        <f t="shared" si="325"/>
        <v>434.18</v>
      </c>
      <c r="N561" s="43">
        <f t="shared" si="325"/>
        <v>434.18</v>
      </c>
      <c r="O561" s="43">
        <f t="shared" si="325"/>
        <v>434.18</v>
      </c>
      <c r="P561" s="43">
        <f t="shared" si="325"/>
        <v>434.18</v>
      </c>
      <c r="Q561" s="43">
        <f t="shared" si="325"/>
        <v>434.18</v>
      </c>
      <c r="R561" s="43">
        <f t="shared" si="325"/>
        <v>434.18</v>
      </c>
      <c r="S561" s="43">
        <f t="shared" si="325"/>
        <v>434.18</v>
      </c>
      <c r="T561" s="43">
        <f t="shared" si="325"/>
        <v>434.18</v>
      </c>
      <c r="U561" s="43">
        <f t="shared" si="325"/>
        <v>434.18</v>
      </c>
      <c r="V561" s="43">
        <f t="shared" si="325"/>
        <v>434.18</v>
      </c>
      <c r="W561" s="43">
        <f t="shared" si="325"/>
        <v>434.18</v>
      </c>
      <c r="X561" s="43">
        <f t="shared" si="325"/>
        <v>434.18</v>
      </c>
      <c r="Y561" s="43">
        <f t="shared" si="325"/>
        <v>434.18</v>
      </c>
      <c r="Z561" s="43">
        <f t="shared" si="325"/>
        <v>434.18</v>
      </c>
      <c r="AA561" s="43">
        <f t="shared" si="325"/>
        <v>434.18</v>
      </c>
    </row>
    <row r="562" spans="1:27" ht="12.75" hidden="1" customHeight="1" outlineLevel="1" x14ac:dyDescent="0.2">
      <c r="A562" s="98" t="s">
        <v>2956</v>
      </c>
      <c r="B562" s="62" t="s">
        <v>81</v>
      </c>
      <c r="C562" s="42" t="s">
        <v>77</v>
      </c>
      <c r="D562" s="43">
        <v>6.71</v>
      </c>
      <c r="E562" s="43">
        <v>6.71</v>
      </c>
      <c r="F562" s="43">
        <v>6.71</v>
      </c>
      <c r="G562" s="43">
        <v>6.71</v>
      </c>
      <c r="H562" s="43">
        <v>6.71</v>
      </c>
      <c r="I562" s="43">
        <v>6.71</v>
      </c>
      <c r="J562" s="43">
        <v>6.71</v>
      </c>
      <c r="K562" s="43">
        <v>6.71</v>
      </c>
      <c r="L562" s="43">
        <v>6.71</v>
      </c>
      <c r="M562" s="43">
        <v>6.71</v>
      </c>
      <c r="N562" s="43">
        <v>6.71</v>
      </c>
      <c r="O562" s="43">
        <v>6.71</v>
      </c>
      <c r="P562" s="43">
        <v>6.71</v>
      </c>
      <c r="Q562" s="43">
        <v>6.71</v>
      </c>
      <c r="R562" s="43">
        <v>6.71</v>
      </c>
      <c r="S562" s="43">
        <v>6.71</v>
      </c>
      <c r="T562" s="43">
        <v>6.71</v>
      </c>
      <c r="U562" s="43">
        <v>6.71</v>
      </c>
      <c r="V562" s="43">
        <v>6.71</v>
      </c>
      <c r="W562" s="43">
        <v>6.71</v>
      </c>
      <c r="X562" s="43">
        <v>6.71</v>
      </c>
      <c r="Y562" s="43">
        <v>6.71</v>
      </c>
      <c r="Z562" s="43">
        <v>6.71</v>
      </c>
      <c r="AA562" s="43">
        <v>6.71</v>
      </c>
    </row>
    <row r="563" spans="1:27" ht="12.75" hidden="1" customHeight="1" outlineLevel="1" x14ac:dyDescent="0.2">
      <c r="A563" s="98" t="s">
        <v>2957</v>
      </c>
      <c r="B563" s="62" t="s">
        <v>79</v>
      </c>
      <c r="C563" s="42" t="s">
        <v>77</v>
      </c>
      <c r="D563" s="43">
        <f>$D$11</f>
        <v>110.23</v>
      </c>
      <c r="E563" s="43">
        <f t="shared" ref="E563:AA563" si="326">$D$11</f>
        <v>110.23</v>
      </c>
      <c r="F563" s="43">
        <f t="shared" si="326"/>
        <v>110.23</v>
      </c>
      <c r="G563" s="43">
        <f t="shared" si="326"/>
        <v>110.23</v>
      </c>
      <c r="H563" s="43">
        <f t="shared" si="326"/>
        <v>110.23</v>
      </c>
      <c r="I563" s="43">
        <f t="shared" si="326"/>
        <v>110.23</v>
      </c>
      <c r="J563" s="43">
        <f t="shared" si="326"/>
        <v>110.23</v>
      </c>
      <c r="K563" s="43">
        <f t="shared" si="326"/>
        <v>110.23</v>
      </c>
      <c r="L563" s="43">
        <f t="shared" si="326"/>
        <v>110.23</v>
      </c>
      <c r="M563" s="43">
        <f t="shared" si="326"/>
        <v>110.23</v>
      </c>
      <c r="N563" s="43">
        <f t="shared" si="326"/>
        <v>110.23</v>
      </c>
      <c r="O563" s="43">
        <f t="shared" si="326"/>
        <v>110.23</v>
      </c>
      <c r="P563" s="43">
        <f t="shared" si="326"/>
        <v>110.23</v>
      </c>
      <c r="Q563" s="43">
        <f t="shared" si="326"/>
        <v>110.23</v>
      </c>
      <c r="R563" s="43">
        <f t="shared" si="326"/>
        <v>110.23</v>
      </c>
      <c r="S563" s="43">
        <f t="shared" si="326"/>
        <v>110.23</v>
      </c>
      <c r="T563" s="43">
        <f t="shared" si="326"/>
        <v>110.23</v>
      </c>
      <c r="U563" s="43">
        <f t="shared" si="326"/>
        <v>110.23</v>
      </c>
      <c r="V563" s="43">
        <f t="shared" si="326"/>
        <v>110.23</v>
      </c>
      <c r="W563" s="43">
        <f t="shared" si="326"/>
        <v>110.23</v>
      </c>
      <c r="X563" s="43">
        <f t="shared" si="326"/>
        <v>110.23</v>
      </c>
      <c r="Y563" s="43">
        <f t="shared" si="326"/>
        <v>110.23</v>
      </c>
      <c r="Z563" s="43">
        <f t="shared" si="326"/>
        <v>110.23</v>
      </c>
      <c r="AA563" s="43">
        <f t="shared" si="326"/>
        <v>110.23</v>
      </c>
    </row>
    <row r="564" spans="1:27" collapsed="1" x14ac:dyDescent="0.2">
      <c r="A564" s="97" t="s">
        <v>2958</v>
      </c>
      <c r="B564" s="27" t="str">
        <f>"17"&amp;"."&amp;$B$801&amp;"."&amp;$B$802</f>
        <v>17.01.2023</v>
      </c>
      <c r="C564" s="89" t="s">
        <v>74</v>
      </c>
      <c r="D564" s="90">
        <f>ROUND(((D565+D566+D568+D567)/1000),5)</f>
        <v>1.64758</v>
      </c>
      <c r="E564" s="90">
        <f>ROUND(((E565+E566+E568+E567)/1000),5)</f>
        <v>1.61511</v>
      </c>
      <c r="F564" s="90">
        <f>ROUND(((F565+F566+F568+F567)/1000),5)</f>
        <v>1.6009199999999999</v>
      </c>
      <c r="G564" s="90">
        <f t="shared" ref="G564:AA564" si="327">ROUND(((G565+G566+G568+G567)/1000),5)</f>
        <v>1.5987199999999999</v>
      </c>
      <c r="H564" s="90">
        <f t="shared" si="327"/>
        <v>1.61388</v>
      </c>
      <c r="I564" s="90">
        <f t="shared" si="327"/>
        <v>1.66615</v>
      </c>
      <c r="J564" s="90">
        <f t="shared" si="327"/>
        <v>1.8755500000000001</v>
      </c>
      <c r="K564" s="90">
        <f t="shared" si="327"/>
        <v>2.2157200000000001</v>
      </c>
      <c r="L564" s="90">
        <f t="shared" si="327"/>
        <v>2.2665199999999999</v>
      </c>
      <c r="M564" s="90">
        <f t="shared" si="327"/>
        <v>2.3210000000000002</v>
      </c>
      <c r="N564" s="90">
        <f t="shared" si="327"/>
        <v>2.34375</v>
      </c>
      <c r="O564" s="90">
        <f t="shared" si="327"/>
        <v>2.3671700000000002</v>
      </c>
      <c r="P564" s="90">
        <f t="shared" si="327"/>
        <v>2.3513000000000002</v>
      </c>
      <c r="Q564" s="90">
        <f t="shared" si="327"/>
        <v>2.3588200000000001</v>
      </c>
      <c r="R564" s="90">
        <f t="shared" si="327"/>
        <v>2.31887</v>
      </c>
      <c r="S564" s="90">
        <f t="shared" si="327"/>
        <v>2.31081</v>
      </c>
      <c r="T564" s="90">
        <f t="shared" si="327"/>
        <v>2.3572299999999999</v>
      </c>
      <c r="U564" s="90">
        <f t="shared" si="327"/>
        <v>2.3985599999999998</v>
      </c>
      <c r="V564" s="90">
        <f t="shared" si="327"/>
        <v>2.37887</v>
      </c>
      <c r="W564" s="90">
        <f t="shared" si="327"/>
        <v>2.3371400000000002</v>
      </c>
      <c r="X564" s="90">
        <f t="shared" si="327"/>
        <v>2.3230900000000001</v>
      </c>
      <c r="Y564" s="90">
        <f t="shared" si="327"/>
        <v>2.26803</v>
      </c>
      <c r="Z564" s="90">
        <f t="shared" si="327"/>
        <v>2.0473699999999999</v>
      </c>
      <c r="AA564" s="90">
        <f t="shared" si="327"/>
        <v>1.7429600000000001</v>
      </c>
    </row>
    <row r="565" spans="1:27" ht="12.75" hidden="1" customHeight="1" outlineLevel="1" x14ac:dyDescent="0.2">
      <c r="A565" s="98" t="s">
        <v>2959</v>
      </c>
      <c r="B565" s="62" t="s">
        <v>236</v>
      </c>
      <c r="C565" s="42" t="s">
        <v>77</v>
      </c>
      <c r="D565" s="43">
        <v>1096.46</v>
      </c>
      <c r="E565" s="43">
        <v>1063.99</v>
      </c>
      <c r="F565" s="43">
        <v>1049.8</v>
      </c>
      <c r="G565" s="43">
        <v>1047.5999999999999</v>
      </c>
      <c r="H565" s="43">
        <v>1062.76</v>
      </c>
      <c r="I565" s="43">
        <v>1115.03</v>
      </c>
      <c r="J565" s="43">
        <v>1324.43</v>
      </c>
      <c r="K565" s="43">
        <v>1664.6</v>
      </c>
      <c r="L565" s="43">
        <v>1715.4</v>
      </c>
      <c r="M565" s="43">
        <v>1769.88</v>
      </c>
      <c r="N565" s="43">
        <v>1792.63</v>
      </c>
      <c r="O565" s="43">
        <v>1816.05</v>
      </c>
      <c r="P565" s="43">
        <v>1800.18</v>
      </c>
      <c r="Q565" s="43">
        <v>1807.7</v>
      </c>
      <c r="R565" s="43">
        <v>1767.75</v>
      </c>
      <c r="S565" s="43">
        <v>1759.69</v>
      </c>
      <c r="T565" s="43">
        <v>1806.11</v>
      </c>
      <c r="U565" s="43">
        <v>1847.44</v>
      </c>
      <c r="V565" s="43">
        <v>1827.75</v>
      </c>
      <c r="W565" s="43">
        <v>1786.02</v>
      </c>
      <c r="X565" s="43">
        <v>1771.97</v>
      </c>
      <c r="Y565" s="43">
        <v>1716.91</v>
      </c>
      <c r="Z565" s="43">
        <v>1496.25</v>
      </c>
      <c r="AA565" s="43">
        <v>1191.8399999999999</v>
      </c>
    </row>
    <row r="566" spans="1:27" ht="12.75" hidden="1" customHeight="1" outlineLevel="1" x14ac:dyDescent="0.2">
      <c r="A566" s="98" t="s">
        <v>2960</v>
      </c>
      <c r="B566" s="62" t="s">
        <v>88</v>
      </c>
      <c r="C566" s="42" t="s">
        <v>77</v>
      </c>
      <c r="D566" s="43">
        <f>$D$486</f>
        <v>434.18</v>
      </c>
      <c r="E566" s="43">
        <f t="shared" ref="E566:AA566" si="328">$D$486</f>
        <v>434.18</v>
      </c>
      <c r="F566" s="43">
        <f t="shared" si="328"/>
        <v>434.18</v>
      </c>
      <c r="G566" s="43">
        <f t="shared" si="328"/>
        <v>434.18</v>
      </c>
      <c r="H566" s="43">
        <f t="shared" si="328"/>
        <v>434.18</v>
      </c>
      <c r="I566" s="43">
        <f t="shared" si="328"/>
        <v>434.18</v>
      </c>
      <c r="J566" s="43">
        <f t="shared" si="328"/>
        <v>434.18</v>
      </c>
      <c r="K566" s="43">
        <f t="shared" si="328"/>
        <v>434.18</v>
      </c>
      <c r="L566" s="43">
        <f t="shared" si="328"/>
        <v>434.18</v>
      </c>
      <c r="M566" s="43">
        <f t="shared" si="328"/>
        <v>434.18</v>
      </c>
      <c r="N566" s="43">
        <f t="shared" si="328"/>
        <v>434.18</v>
      </c>
      <c r="O566" s="43">
        <f t="shared" si="328"/>
        <v>434.18</v>
      </c>
      <c r="P566" s="43">
        <f t="shared" si="328"/>
        <v>434.18</v>
      </c>
      <c r="Q566" s="43">
        <f t="shared" si="328"/>
        <v>434.18</v>
      </c>
      <c r="R566" s="43">
        <f t="shared" si="328"/>
        <v>434.18</v>
      </c>
      <c r="S566" s="43">
        <f t="shared" si="328"/>
        <v>434.18</v>
      </c>
      <c r="T566" s="43">
        <f t="shared" si="328"/>
        <v>434.18</v>
      </c>
      <c r="U566" s="43">
        <f t="shared" si="328"/>
        <v>434.18</v>
      </c>
      <c r="V566" s="43">
        <f t="shared" si="328"/>
        <v>434.18</v>
      </c>
      <c r="W566" s="43">
        <f t="shared" si="328"/>
        <v>434.18</v>
      </c>
      <c r="X566" s="43">
        <f t="shared" si="328"/>
        <v>434.18</v>
      </c>
      <c r="Y566" s="43">
        <f t="shared" si="328"/>
        <v>434.18</v>
      </c>
      <c r="Z566" s="43">
        <f t="shared" si="328"/>
        <v>434.18</v>
      </c>
      <c r="AA566" s="43">
        <f t="shared" si="328"/>
        <v>434.18</v>
      </c>
    </row>
    <row r="567" spans="1:27" ht="12.75" hidden="1" customHeight="1" outlineLevel="1" x14ac:dyDescent="0.2">
      <c r="A567" s="98" t="s">
        <v>2961</v>
      </c>
      <c r="B567" s="62" t="s">
        <v>81</v>
      </c>
      <c r="C567" s="42" t="s">
        <v>77</v>
      </c>
      <c r="D567" s="43">
        <v>6.71</v>
      </c>
      <c r="E567" s="43">
        <v>6.71</v>
      </c>
      <c r="F567" s="43">
        <v>6.71</v>
      </c>
      <c r="G567" s="43">
        <v>6.71</v>
      </c>
      <c r="H567" s="43">
        <v>6.71</v>
      </c>
      <c r="I567" s="43">
        <v>6.71</v>
      </c>
      <c r="J567" s="43">
        <v>6.71</v>
      </c>
      <c r="K567" s="43">
        <v>6.71</v>
      </c>
      <c r="L567" s="43">
        <v>6.71</v>
      </c>
      <c r="M567" s="43">
        <v>6.71</v>
      </c>
      <c r="N567" s="43">
        <v>6.71</v>
      </c>
      <c r="O567" s="43">
        <v>6.71</v>
      </c>
      <c r="P567" s="43">
        <v>6.71</v>
      </c>
      <c r="Q567" s="43">
        <v>6.71</v>
      </c>
      <c r="R567" s="43">
        <v>6.71</v>
      </c>
      <c r="S567" s="43">
        <v>6.71</v>
      </c>
      <c r="T567" s="43">
        <v>6.71</v>
      </c>
      <c r="U567" s="43">
        <v>6.71</v>
      </c>
      <c r="V567" s="43">
        <v>6.71</v>
      </c>
      <c r="W567" s="43">
        <v>6.71</v>
      </c>
      <c r="X567" s="43">
        <v>6.71</v>
      </c>
      <c r="Y567" s="43">
        <v>6.71</v>
      </c>
      <c r="Z567" s="43">
        <v>6.71</v>
      </c>
      <c r="AA567" s="43">
        <v>6.71</v>
      </c>
    </row>
    <row r="568" spans="1:27" ht="12.75" hidden="1" customHeight="1" outlineLevel="1" x14ac:dyDescent="0.2">
      <c r="A568" s="98" t="s">
        <v>2962</v>
      </c>
      <c r="B568" s="62" t="s">
        <v>79</v>
      </c>
      <c r="C568" s="42" t="s">
        <v>77</v>
      </c>
      <c r="D568" s="43">
        <f>$D$11</f>
        <v>110.23</v>
      </c>
      <c r="E568" s="43">
        <f t="shared" ref="E568:AA568" si="329">$D$11</f>
        <v>110.23</v>
      </c>
      <c r="F568" s="43">
        <f t="shared" si="329"/>
        <v>110.23</v>
      </c>
      <c r="G568" s="43">
        <f t="shared" si="329"/>
        <v>110.23</v>
      </c>
      <c r="H568" s="43">
        <f t="shared" si="329"/>
        <v>110.23</v>
      </c>
      <c r="I568" s="43">
        <f t="shared" si="329"/>
        <v>110.23</v>
      </c>
      <c r="J568" s="43">
        <f t="shared" si="329"/>
        <v>110.23</v>
      </c>
      <c r="K568" s="43">
        <f t="shared" si="329"/>
        <v>110.23</v>
      </c>
      <c r="L568" s="43">
        <f t="shared" si="329"/>
        <v>110.23</v>
      </c>
      <c r="M568" s="43">
        <f t="shared" si="329"/>
        <v>110.23</v>
      </c>
      <c r="N568" s="43">
        <f t="shared" si="329"/>
        <v>110.23</v>
      </c>
      <c r="O568" s="43">
        <f t="shared" si="329"/>
        <v>110.23</v>
      </c>
      <c r="P568" s="43">
        <f t="shared" si="329"/>
        <v>110.23</v>
      </c>
      <c r="Q568" s="43">
        <f t="shared" si="329"/>
        <v>110.23</v>
      </c>
      <c r="R568" s="43">
        <f t="shared" si="329"/>
        <v>110.23</v>
      </c>
      <c r="S568" s="43">
        <f t="shared" si="329"/>
        <v>110.23</v>
      </c>
      <c r="T568" s="43">
        <f t="shared" si="329"/>
        <v>110.23</v>
      </c>
      <c r="U568" s="43">
        <f t="shared" si="329"/>
        <v>110.23</v>
      </c>
      <c r="V568" s="43">
        <f t="shared" si="329"/>
        <v>110.23</v>
      </c>
      <c r="W568" s="43">
        <f t="shared" si="329"/>
        <v>110.23</v>
      </c>
      <c r="X568" s="43">
        <f t="shared" si="329"/>
        <v>110.23</v>
      </c>
      <c r="Y568" s="43">
        <f t="shared" si="329"/>
        <v>110.23</v>
      </c>
      <c r="Z568" s="43">
        <f t="shared" si="329"/>
        <v>110.23</v>
      </c>
      <c r="AA568" s="43">
        <f t="shared" si="329"/>
        <v>110.23</v>
      </c>
    </row>
    <row r="569" spans="1:27" collapsed="1" x14ac:dyDescent="0.2">
      <c r="A569" s="97" t="s">
        <v>2963</v>
      </c>
      <c r="B569" s="27" t="str">
        <f>"18"&amp;"."&amp;$B$801&amp;"."&amp;$B$802</f>
        <v>18.01.2023</v>
      </c>
      <c r="C569" s="89" t="s">
        <v>74</v>
      </c>
      <c r="D569" s="90">
        <f>ROUND(((D570+D571+D573+D572)/1000),5)</f>
        <v>1.6852799999999999</v>
      </c>
      <c r="E569" s="90">
        <f>ROUND(((E570+E571+E573+E572)/1000),5)</f>
        <v>1.6516299999999999</v>
      </c>
      <c r="F569" s="90">
        <f>ROUND(((F570+F571+F573+F572)/1000),5)</f>
        <v>1.6308</v>
      </c>
      <c r="G569" s="90">
        <f t="shared" ref="G569:AA569" si="330">ROUND(((G570+G571+G573+G572)/1000),5)</f>
        <v>1.62964</v>
      </c>
      <c r="H569" s="90">
        <f t="shared" si="330"/>
        <v>1.65568</v>
      </c>
      <c r="I569" s="90">
        <f t="shared" si="330"/>
        <v>1.7164200000000001</v>
      </c>
      <c r="J569" s="90">
        <f t="shared" si="330"/>
        <v>2.01756</v>
      </c>
      <c r="K569" s="90">
        <f t="shared" si="330"/>
        <v>2.2318099999999998</v>
      </c>
      <c r="L569" s="90">
        <f t="shared" si="330"/>
        <v>2.3428100000000001</v>
      </c>
      <c r="M569" s="90">
        <f t="shared" si="330"/>
        <v>2.3765900000000002</v>
      </c>
      <c r="N569" s="90">
        <f t="shared" si="330"/>
        <v>2.3952599999999999</v>
      </c>
      <c r="O569" s="90">
        <f t="shared" si="330"/>
        <v>2.4274399999999998</v>
      </c>
      <c r="P569" s="90">
        <f t="shared" si="330"/>
        <v>2.4060199999999998</v>
      </c>
      <c r="Q569" s="90">
        <f t="shared" si="330"/>
        <v>2.4157099999999998</v>
      </c>
      <c r="R569" s="90">
        <f t="shared" si="330"/>
        <v>2.4188100000000001</v>
      </c>
      <c r="S569" s="90">
        <f t="shared" si="330"/>
        <v>2.3793899999999999</v>
      </c>
      <c r="T569" s="90">
        <f t="shared" si="330"/>
        <v>2.4183599999999998</v>
      </c>
      <c r="U569" s="90">
        <f t="shared" si="330"/>
        <v>2.4264899999999998</v>
      </c>
      <c r="V569" s="90">
        <f t="shared" si="330"/>
        <v>2.4211800000000001</v>
      </c>
      <c r="W569" s="90">
        <f t="shared" si="330"/>
        <v>2.39093</v>
      </c>
      <c r="X569" s="90">
        <f t="shared" si="330"/>
        <v>2.3365800000000001</v>
      </c>
      <c r="Y569" s="90">
        <f t="shared" si="330"/>
        <v>2.2519</v>
      </c>
      <c r="Z569" s="90">
        <f t="shared" si="330"/>
        <v>2.0196000000000001</v>
      </c>
      <c r="AA569" s="90">
        <f t="shared" si="330"/>
        <v>1.69598</v>
      </c>
    </row>
    <row r="570" spans="1:27" ht="12.75" hidden="1" customHeight="1" outlineLevel="1" x14ac:dyDescent="0.2">
      <c r="A570" s="98" t="s">
        <v>2964</v>
      </c>
      <c r="B570" s="62" t="s">
        <v>236</v>
      </c>
      <c r="C570" s="42" t="s">
        <v>77</v>
      </c>
      <c r="D570" s="43">
        <v>1134.1600000000001</v>
      </c>
      <c r="E570" s="43">
        <v>1100.51</v>
      </c>
      <c r="F570" s="43">
        <v>1079.68</v>
      </c>
      <c r="G570" s="43">
        <v>1078.52</v>
      </c>
      <c r="H570" s="43">
        <v>1104.56</v>
      </c>
      <c r="I570" s="43">
        <v>1165.3</v>
      </c>
      <c r="J570" s="43">
        <v>1466.44</v>
      </c>
      <c r="K570" s="43">
        <v>1680.69</v>
      </c>
      <c r="L570" s="43">
        <v>1791.69</v>
      </c>
      <c r="M570" s="43">
        <v>1825.47</v>
      </c>
      <c r="N570" s="43">
        <v>1844.14</v>
      </c>
      <c r="O570" s="43">
        <v>1876.32</v>
      </c>
      <c r="P570" s="43">
        <v>1854.9</v>
      </c>
      <c r="Q570" s="43">
        <v>1864.59</v>
      </c>
      <c r="R570" s="43">
        <v>1867.69</v>
      </c>
      <c r="S570" s="43">
        <v>1828.27</v>
      </c>
      <c r="T570" s="43">
        <v>1867.24</v>
      </c>
      <c r="U570" s="43">
        <v>1875.37</v>
      </c>
      <c r="V570" s="43">
        <v>1870.06</v>
      </c>
      <c r="W570" s="43">
        <v>1839.81</v>
      </c>
      <c r="X570" s="43">
        <v>1785.46</v>
      </c>
      <c r="Y570" s="43">
        <v>1700.78</v>
      </c>
      <c r="Z570" s="43">
        <v>1468.48</v>
      </c>
      <c r="AA570" s="43">
        <v>1144.8599999999999</v>
      </c>
    </row>
    <row r="571" spans="1:27" ht="12.75" hidden="1" customHeight="1" outlineLevel="1" x14ac:dyDescent="0.2">
      <c r="A571" s="98" t="s">
        <v>2965</v>
      </c>
      <c r="B571" s="62" t="s">
        <v>88</v>
      </c>
      <c r="C571" s="42" t="s">
        <v>77</v>
      </c>
      <c r="D571" s="43">
        <f>$D$486</f>
        <v>434.18</v>
      </c>
      <c r="E571" s="43">
        <f t="shared" ref="E571:AA571" si="331">$D$486</f>
        <v>434.18</v>
      </c>
      <c r="F571" s="43">
        <f t="shared" si="331"/>
        <v>434.18</v>
      </c>
      <c r="G571" s="43">
        <f t="shared" si="331"/>
        <v>434.18</v>
      </c>
      <c r="H571" s="43">
        <f t="shared" si="331"/>
        <v>434.18</v>
      </c>
      <c r="I571" s="43">
        <f t="shared" si="331"/>
        <v>434.18</v>
      </c>
      <c r="J571" s="43">
        <f t="shared" si="331"/>
        <v>434.18</v>
      </c>
      <c r="K571" s="43">
        <f t="shared" si="331"/>
        <v>434.18</v>
      </c>
      <c r="L571" s="43">
        <f t="shared" si="331"/>
        <v>434.18</v>
      </c>
      <c r="M571" s="43">
        <f t="shared" si="331"/>
        <v>434.18</v>
      </c>
      <c r="N571" s="43">
        <f t="shared" si="331"/>
        <v>434.18</v>
      </c>
      <c r="O571" s="43">
        <f t="shared" si="331"/>
        <v>434.18</v>
      </c>
      <c r="P571" s="43">
        <f t="shared" si="331"/>
        <v>434.18</v>
      </c>
      <c r="Q571" s="43">
        <f t="shared" si="331"/>
        <v>434.18</v>
      </c>
      <c r="R571" s="43">
        <f t="shared" si="331"/>
        <v>434.18</v>
      </c>
      <c r="S571" s="43">
        <f t="shared" si="331"/>
        <v>434.18</v>
      </c>
      <c r="T571" s="43">
        <f t="shared" si="331"/>
        <v>434.18</v>
      </c>
      <c r="U571" s="43">
        <f t="shared" si="331"/>
        <v>434.18</v>
      </c>
      <c r="V571" s="43">
        <f t="shared" si="331"/>
        <v>434.18</v>
      </c>
      <c r="W571" s="43">
        <f t="shared" si="331"/>
        <v>434.18</v>
      </c>
      <c r="X571" s="43">
        <f t="shared" si="331"/>
        <v>434.18</v>
      </c>
      <c r="Y571" s="43">
        <f t="shared" si="331"/>
        <v>434.18</v>
      </c>
      <c r="Z571" s="43">
        <f t="shared" si="331"/>
        <v>434.18</v>
      </c>
      <c r="AA571" s="43">
        <f t="shared" si="331"/>
        <v>434.18</v>
      </c>
    </row>
    <row r="572" spans="1:27" ht="12.75" hidden="1" customHeight="1" outlineLevel="1" x14ac:dyDescent="0.2">
      <c r="A572" s="98" t="s">
        <v>2966</v>
      </c>
      <c r="B572" s="62" t="s">
        <v>81</v>
      </c>
      <c r="C572" s="42" t="s">
        <v>77</v>
      </c>
      <c r="D572" s="43">
        <v>6.71</v>
      </c>
      <c r="E572" s="43">
        <v>6.71</v>
      </c>
      <c r="F572" s="43">
        <v>6.71</v>
      </c>
      <c r="G572" s="43">
        <v>6.71</v>
      </c>
      <c r="H572" s="43">
        <v>6.71</v>
      </c>
      <c r="I572" s="43">
        <v>6.71</v>
      </c>
      <c r="J572" s="43">
        <v>6.71</v>
      </c>
      <c r="K572" s="43">
        <v>6.71</v>
      </c>
      <c r="L572" s="43">
        <v>6.71</v>
      </c>
      <c r="M572" s="43">
        <v>6.71</v>
      </c>
      <c r="N572" s="43">
        <v>6.71</v>
      </c>
      <c r="O572" s="43">
        <v>6.71</v>
      </c>
      <c r="P572" s="43">
        <v>6.71</v>
      </c>
      <c r="Q572" s="43">
        <v>6.71</v>
      </c>
      <c r="R572" s="43">
        <v>6.71</v>
      </c>
      <c r="S572" s="43">
        <v>6.71</v>
      </c>
      <c r="T572" s="43">
        <v>6.71</v>
      </c>
      <c r="U572" s="43">
        <v>6.71</v>
      </c>
      <c r="V572" s="43">
        <v>6.71</v>
      </c>
      <c r="W572" s="43">
        <v>6.71</v>
      </c>
      <c r="X572" s="43">
        <v>6.71</v>
      </c>
      <c r="Y572" s="43">
        <v>6.71</v>
      </c>
      <c r="Z572" s="43">
        <v>6.71</v>
      </c>
      <c r="AA572" s="43">
        <v>6.71</v>
      </c>
    </row>
    <row r="573" spans="1:27" ht="12.75" hidden="1" customHeight="1" outlineLevel="1" x14ac:dyDescent="0.2">
      <c r="A573" s="98" t="s">
        <v>2967</v>
      </c>
      <c r="B573" s="62" t="s">
        <v>79</v>
      </c>
      <c r="C573" s="42" t="s">
        <v>77</v>
      </c>
      <c r="D573" s="43">
        <f>$D$11</f>
        <v>110.23</v>
      </c>
      <c r="E573" s="43">
        <f t="shared" ref="E573:AA573" si="332">$D$11</f>
        <v>110.23</v>
      </c>
      <c r="F573" s="43">
        <f t="shared" si="332"/>
        <v>110.23</v>
      </c>
      <c r="G573" s="43">
        <f t="shared" si="332"/>
        <v>110.23</v>
      </c>
      <c r="H573" s="43">
        <f t="shared" si="332"/>
        <v>110.23</v>
      </c>
      <c r="I573" s="43">
        <f t="shared" si="332"/>
        <v>110.23</v>
      </c>
      <c r="J573" s="43">
        <f t="shared" si="332"/>
        <v>110.23</v>
      </c>
      <c r="K573" s="43">
        <f t="shared" si="332"/>
        <v>110.23</v>
      </c>
      <c r="L573" s="43">
        <f t="shared" si="332"/>
        <v>110.23</v>
      </c>
      <c r="M573" s="43">
        <f t="shared" si="332"/>
        <v>110.23</v>
      </c>
      <c r="N573" s="43">
        <f t="shared" si="332"/>
        <v>110.23</v>
      </c>
      <c r="O573" s="43">
        <f t="shared" si="332"/>
        <v>110.23</v>
      </c>
      <c r="P573" s="43">
        <f t="shared" si="332"/>
        <v>110.23</v>
      </c>
      <c r="Q573" s="43">
        <f t="shared" si="332"/>
        <v>110.23</v>
      </c>
      <c r="R573" s="43">
        <f t="shared" si="332"/>
        <v>110.23</v>
      </c>
      <c r="S573" s="43">
        <f t="shared" si="332"/>
        <v>110.23</v>
      </c>
      <c r="T573" s="43">
        <f t="shared" si="332"/>
        <v>110.23</v>
      </c>
      <c r="U573" s="43">
        <f t="shared" si="332"/>
        <v>110.23</v>
      </c>
      <c r="V573" s="43">
        <f t="shared" si="332"/>
        <v>110.23</v>
      </c>
      <c r="W573" s="43">
        <f t="shared" si="332"/>
        <v>110.23</v>
      </c>
      <c r="X573" s="43">
        <f t="shared" si="332"/>
        <v>110.23</v>
      </c>
      <c r="Y573" s="43">
        <f t="shared" si="332"/>
        <v>110.23</v>
      </c>
      <c r="Z573" s="43">
        <f t="shared" si="332"/>
        <v>110.23</v>
      </c>
      <c r="AA573" s="43">
        <f t="shared" si="332"/>
        <v>110.23</v>
      </c>
    </row>
    <row r="574" spans="1:27" collapsed="1" x14ac:dyDescent="0.2">
      <c r="A574" s="97" t="s">
        <v>2968</v>
      </c>
      <c r="B574" s="27" t="str">
        <f>"19"&amp;"."&amp;$B$801&amp;"."&amp;$B$802</f>
        <v>19.01.2023</v>
      </c>
      <c r="C574" s="89" t="s">
        <v>74</v>
      </c>
      <c r="D574" s="90">
        <f>ROUND(((D575+D576+D578+D577)/1000),5)</f>
        <v>1.6963200000000001</v>
      </c>
      <c r="E574" s="90">
        <f>ROUND(((E575+E576+E578+E577)/1000),5)</f>
        <v>1.66069</v>
      </c>
      <c r="F574" s="90">
        <f>ROUND(((F575+F576+F578+F577)/1000),5)</f>
        <v>1.6322700000000001</v>
      </c>
      <c r="G574" s="90">
        <f t="shared" ref="G574:AA574" si="333">ROUND(((G575+G576+G578+G577)/1000),5)</f>
        <v>1.6323799999999999</v>
      </c>
      <c r="H574" s="90">
        <f t="shared" si="333"/>
        <v>1.6651400000000001</v>
      </c>
      <c r="I574" s="90">
        <f t="shared" si="333"/>
        <v>1.7193400000000001</v>
      </c>
      <c r="J574" s="90">
        <f t="shared" si="333"/>
        <v>2.1322899999999998</v>
      </c>
      <c r="K574" s="90">
        <f t="shared" si="333"/>
        <v>2.3123499999999999</v>
      </c>
      <c r="L574" s="90">
        <f t="shared" si="333"/>
        <v>2.40957</v>
      </c>
      <c r="M574" s="90">
        <f t="shared" si="333"/>
        <v>2.4297200000000001</v>
      </c>
      <c r="N574" s="90">
        <f t="shared" si="333"/>
        <v>2.4488599999999998</v>
      </c>
      <c r="O574" s="90">
        <f t="shared" si="333"/>
        <v>2.4798300000000002</v>
      </c>
      <c r="P574" s="90">
        <f t="shared" si="333"/>
        <v>2.4592100000000001</v>
      </c>
      <c r="Q574" s="90">
        <f t="shared" si="333"/>
        <v>2.4674999999999998</v>
      </c>
      <c r="R574" s="90">
        <f t="shared" si="333"/>
        <v>2.47193</v>
      </c>
      <c r="S574" s="90">
        <f t="shared" si="333"/>
        <v>2.4306299999999998</v>
      </c>
      <c r="T574" s="90">
        <f t="shared" si="333"/>
        <v>2.5117400000000001</v>
      </c>
      <c r="U574" s="90">
        <f t="shared" si="333"/>
        <v>2.5343499999999999</v>
      </c>
      <c r="V574" s="90">
        <f t="shared" si="333"/>
        <v>2.5180899999999999</v>
      </c>
      <c r="W574" s="90">
        <f t="shared" si="333"/>
        <v>2.4466000000000001</v>
      </c>
      <c r="X574" s="90">
        <f t="shared" si="333"/>
        <v>2.4075000000000002</v>
      </c>
      <c r="Y574" s="90">
        <f t="shared" si="333"/>
        <v>2.3416299999999999</v>
      </c>
      <c r="Z574" s="90">
        <f t="shared" si="333"/>
        <v>2.1358999999999999</v>
      </c>
      <c r="AA574" s="90">
        <f t="shared" si="333"/>
        <v>1.71478</v>
      </c>
    </row>
    <row r="575" spans="1:27" ht="12.75" hidden="1" customHeight="1" outlineLevel="1" x14ac:dyDescent="0.2">
      <c r="A575" s="98" t="s">
        <v>2969</v>
      </c>
      <c r="B575" s="62" t="s">
        <v>236</v>
      </c>
      <c r="C575" s="42" t="s">
        <v>77</v>
      </c>
      <c r="D575" s="43">
        <v>1145.2</v>
      </c>
      <c r="E575" s="43">
        <v>1109.57</v>
      </c>
      <c r="F575" s="43">
        <v>1081.1500000000001</v>
      </c>
      <c r="G575" s="43">
        <v>1081.26</v>
      </c>
      <c r="H575" s="43">
        <v>1114.02</v>
      </c>
      <c r="I575" s="43">
        <v>1168.22</v>
      </c>
      <c r="J575" s="43">
        <v>1581.17</v>
      </c>
      <c r="K575" s="43">
        <v>1761.23</v>
      </c>
      <c r="L575" s="43">
        <v>1858.45</v>
      </c>
      <c r="M575" s="43">
        <v>1878.6</v>
      </c>
      <c r="N575" s="43">
        <v>1897.74</v>
      </c>
      <c r="O575" s="43">
        <v>1928.71</v>
      </c>
      <c r="P575" s="43">
        <v>1908.09</v>
      </c>
      <c r="Q575" s="43">
        <v>1916.38</v>
      </c>
      <c r="R575" s="43">
        <v>1920.81</v>
      </c>
      <c r="S575" s="43">
        <v>1879.51</v>
      </c>
      <c r="T575" s="43">
        <v>1960.62</v>
      </c>
      <c r="U575" s="43">
        <v>1983.23</v>
      </c>
      <c r="V575" s="43">
        <v>1966.97</v>
      </c>
      <c r="W575" s="43">
        <v>1895.48</v>
      </c>
      <c r="X575" s="43">
        <v>1856.38</v>
      </c>
      <c r="Y575" s="43">
        <v>1790.51</v>
      </c>
      <c r="Z575" s="43">
        <v>1584.78</v>
      </c>
      <c r="AA575" s="43">
        <v>1163.6600000000001</v>
      </c>
    </row>
    <row r="576" spans="1:27" ht="12.75" hidden="1" customHeight="1" outlineLevel="1" x14ac:dyDescent="0.2">
      <c r="A576" s="98" t="s">
        <v>2970</v>
      </c>
      <c r="B576" s="62" t="s">
        <v>88</v>
      </c>
      <c r="C576" s="42" t="s">
        <v>77</v>
      </c>
      <c r="D576" s="43">
        <f>$D$486</f>
        <v>434.18</v>
      </c>
      <c r="E576" s="43">
        <f t="shared" ref="E576:AA576" si="334">$D$486</f>
        <v>434.18</v>
      </c>
      <c r="F576" s="43">
        <f t="shared" si="334"/>
        <v>434.18</v>
      </c>
      <c r="G576" s="43">
        <f t="shared" si="334"/>
        <v>434.18</v>
      </c>
      <c r="H576" s="43">
        <f t="shared" si="334"/>
        <v>434.18</v>
      </c>
      <c r="I576" s="43">
        <f t="shared" si="334"/>
        <v>434.18</v>
      </c>
      <c r="J576" s="43">
        <f t="shared" si="334"/>
        <v>434.18</v>
      </c>
      <c r="K576" s="43">
        <f t="shared" si="334"/>
        <v>434.18</v>
      </c>
      <c r="L576" s="43">
        <f t="shared" si="334"/>
        <v>434.18</v>
      </c>
      <c r="M576" s="43">
        <f t="shared" si="334"/>
        <v>434.18</v>
      </c>
      <c r="N576" s="43">
        <f t="shared" si="334"/>
        <v>434.18</v>
      </c>
      <c r="O576" s="43">
        <f t="shared" si="334"/>
        <v>434.18</v>
      </c>
      <c r="P576" s="43">
        <f t="shared" si="334"/>
        <v>434.18</v>
      </c>
      <c r="Q576" s="43">
        <f t="shared" si="334"/>
        <v>434.18</v>
      </c>
      <c r="R576" s="43">
        <f t="shared" si="334"/>
        <v>434.18</v>
      </c>
      <c r="S576" s="43">
        <f t="shared" si="334"/>
        <v>434.18</v>
      </c>
      <c r="T576" s="43">
        <f t="shared" si="334"/>
        <v>434.18</v>
      </c>
      <c r="U576" s="43">
        <f t="shared" si="334"/>
        <v>434.18</v>
      </c>
      <c r="V576" s="43">
        <f t="shared" si="334"/>
        <v>434.18</v>
      </c>
      <c r="W576" s="43">
        <f t="shared" si="334"/>
        <v>434.18</v>
      </c>
      <c r="X576" s="43">
        <f t="shared" si="334"/>
        <v>434.18</v>
      </c>
      <c r="Y576" s="43">
        <f t="shared" si="334"/>
        <v>434.18</v>
      </c>
      <c r="Z576" s="43">
        <f t="shared" si="334"/>
        <v>434.18</v>
      </c>
      <c r="AA576" s="43">
        <f t="shared" si="334"/>
        <v>434.18</v>
      </c>
    </row>
    <row r="577" spans="1:27" ht="12.75" hidden="1" customHeight="1" outlineLevel="1" x14ac:dyDescent="0.2">
      <c r="A577" s="98" t="s">
        <v>2971</v>
      </c>
      <c r="B577" s="62" t="s">
        <v>81</v>
      </c>
      <c r="C577" s="42" t="s">
        <v>77</v>
      </c>
      <c r="D577" s="43">
        <v>6.71</v>
      </c>
      <c r="E577" s="43">
        <v>6.71</v>
      </c>
      <c r="F577" s="43">
        <v>6.71</v>
      </c>
      <c r="G577" s="43">
        <v>6.71</v>
      </c>
      <c r="H577" s="43">
        <v>6.71</v>
      </c>
      <c r="I577" s="43">
        <v>6.71</v>
      </c>
      <c r="J577" s="43">
        <v>6.71</v>
      </c>
      <c r="K577" s="43">
        <v>6.71</v>
      </c>
      <c r="L577" s="43">
        <v>6.71</v>
      </c>
      <c r="M577" s="43">
        <v>6.71</v>
      </c>
      <c r="N577" s="43">
        <v>6.71</v>
      </c>
      <c r="O577" s="43">
        <v>6.71</v>
      </c>
      <c r="P577" s="43">
        <v>6.71</v>
      </c>
      <c r="Q577" s="43">
        <v>6.71</v>
      </c>
      <c r="R577" s="43">
        <v>6.71</v>
      </c>
      <c r="S577" s="43">
        <v>6.71</v>
      </c>
      <c r="T577" s="43">
        <v>6.71</v>
      </c>
      <c r="U577" s="43">
        <v>6.71</v>
      </c>
      <c r="V577" s="43">
        <v>6.71</v>
      </c>
      <c r="W577" s="43">
        <v>6.71</v>
      </c>
      <c r="X577" s="43">
        <v>6.71</v>
      </c>
      <c r="Y577" s="43">
        <v>6.71</v>
      </c>
      <c r="Z577" s="43">
        <v>6.71</v>
      </c>
      <c r="AA577" s="43">
        <v>6.71</v>
      </c>
    </row>
    <row r="578" spans="1:27" ht="12.75" hidden="1" customHeight="1" outlineLevel="1" x14ac:dyDescent="0.2">
      <c r="A578" s="98" t="s">
        <v>2972</v>
      </c>
      <c r="B578" s="62" t="s">
        <v>79</v>
      </c>
      <c r="C578" s="42" t="s">
        <v>77</v>
      </c>
      <c r="D578" s="43">
        <f>$D$11</f>
        <v>110.23</v>
      </c>
      <c r="E578" s="43">
        <f t="shared" ref="E578:AA578" si="335">$D$11</f>
        <v>110.23</v>
      </c>
      <c r="F578" s="43">
        <f t="shared" si="335"/>
        <v>110.23</v>
      </c>
      <c r="G578" s="43">
        <f t="shared" si="335"/>
        <v>110.23</v>
      </c>
      <c r="H578" s="43">
        <f t="shared" si="335"/>
        <v>110.23</v>
      </c>
      <c r="I578" s="43">
        <f t="shared" si="335"/>
        <v>110.23</v>
      </c>
      <c r="J578" s="43">
        <f t="shared" si="335"/>
        <v>110.23</v>
      </c>
      <c r="K578" s="43">
        <f t="shared" si="335"/>
        <v>110.23</v>
      </c>
      <c r="L578" s="43">
        <f t="shared" si="335"/>
        <v>110.23</v>
      </c>
      <c r="M578" s="43">
        <f t="shared" si="335"/>
        <v>110.23</v>
      </c>
      <c r="N578" s="43">
        <f t="shared" si="335"/>
        <v>110.23</v>
      </c>
      <c r="O578" s="43">
        <f t="shared" si="335"/>
        <v>110.23</v>
      </c>
      <c r="P578" s="43">
        <f t="shared" si="335"/>
        <v>110.23</v>
      </c>
      <c r="Q578" s="43">
        <f t="shared" si="335"/>
        <v>110.23</v>
      </c>
      <c r="R578" s="43">
        <f t="shared" si="335"/>
        <v>110.23</v>
      </c>
      <c r="S578" s="43">
        <f t="shared" si="335"/>
        <v>110.23</v>
      </c>
      <c r="T578" s="43">
        <f t="shared" si="335"/>
        <v>110.23</v>
      </c>
      <c r="U578" s="43">
        <f t="shared" si="335"/>
        <v>110.23</v>
      </c>
      <c r="V578" s="43">
        <f t="shared" si="335"/>
        <v>110.23</v>
      </c>
      <c r="W578" s="43">
        <f t="shared" si="335"/>
        <v>110.23</v>
      </c>
      <c r="X578" s="43">
        <f t="shared" si="335"/>
        <v>110.23</v>
      </c>
      <c r="Y578" s="43">
        <f t="shared" si="335"/>
        <v>110.23</v>
      </c>
      <c r="Z578" s="43">
        <f t="shared" si="335"/>
        <v>110.23</v>
      </c>
      <c r="AA578" s="43">
        <f t="shared" si="335"/>
        <v>110.23</v>
      </c>
    </row>
    <row r="579" spans="1:27" collapsed="1" x14ac:dyDescent="0.2">
      <c r="A579" s="97" t="s">
        <v>2973</v>
      </c>
      <c r="B579" s="27" t="str">
        <f>"20"&amp;"."&amp;$B$801&amp;"."&amp;$B$802</f>
        <v>20.01.2023</v>
      </c>
      <c r="C579" s="89" t="s">
        <v>74</v>
      </c>
      <c r="D579" s="90">
        <f>ROUND(((D580+D581+D583+D582)/1000),5)</f>
        <v>1.69513</v>
      </c>
      <c r="E579" s="90">
        <f>ROUND(((E580+E581+E583+E582)/1000),5)</f>
        <v>1.6618200000000001</v>
      </c>
      <c r="F579" s="90">
        <f>ROUND(((F580+F581+F583+F582)/1000),5)</f>
        <v>1.62557</v>
      </c>
      <c r="G579" s="90">
        <f t="shared" ref="G579:AA579" si="336">ROUND(((G580+G581+G583+G582)/1000),5)</f>
        <v>1.6135600000000001</v>
      </c>
      <c r="H579" s="90">
        <f t="shared" si="336"/>
        <v>1.6577999999999999</v>
      </c>
      <c r="I579" s="90">
        <f t="shared" si="336"/>
        <v>1.7096199999999999</v>
      </c>
      <c r="J579" s="90">
        <f t="shared" si="336"/>
        <v>2.0796700000000001</v>
      </c>
      <c r="K579" s="90">
        <f t="shared" si="336"/>
        <v>2.2694100000000001</v>
      </c>
      <c r="L579" s="90">
        <f t="shared" si="336"/>
        <v>2.3797999999999999</v>
      </c>
      <c r="M579" s="90">
        <f t="shared" si="336"/>
        <v>2.3904999999999998</v>
      </c>
      <c r="N579" s="90">
        <f t="shared" si="336"/>
        <v>2.4042500000000002</v>
      </c>
      <c r="O579" s="90">
        <f t="shared" si="336"/>
        <v>2.4253100000000001</v>
      </c>
      <c r="P579" s="90">
        <f t="shared" si="336"/>
        <v>2.4096000000000002</v>
      </c>
      <c r="Q579" s="90">
        <f t="shared" si="336"/>
        <v>2.4154800000000001</v>
      </c>
      <c r="R579" s="90">
        <f t="shared" si="336"/>
        <v>2.4105699999999999</v>
      </c>
      <c r="S579" s="90">
        <f t="shared" si="336"/>
        <v>2.3833799999999998</v>
      </c>
      <c r="T579" s="90">
        <f t="shared" si="336"/>
        <v>2.3842099999999999</v>
      </c>
      <c r="U579" s="90">
        <f t="shared" si="336"/>
        <v>2.3907699999999998</v>
      </c>
      <c r="V579" s="90">
        <f t="shared" si="336"/>
        <v>2.38673</v>
      </c>
      <c r="W579" s="90">
        <f t="shared" si="336"/>
        <v>2.4005899999999998</v>
      </c>
      <c r="X579" s="90">
        <f t="shared" si="336"/>
        <v>2.3576899999999998</v>
      </c>
      <c r="Y579" s="90">
        <f t="shared" si="336"/>
        <v>2.2772199999999998</v>
      </c>
      <c r="Z579" s="90">
        <f t="shared" si="336"/>
        <v>2.09491</v>
      </c>
      <c r="AA579" s="90">
        <f t="shared" si="336"/>
        <v>1.7182900000000001</v>
      </c>
    </row>
    <row r="580" spans="1:27" ht="12.75" hidden="1" customHeight="1" outlineLevel="1" x14ac:dyDescent="0.2">
      <c r="A580" s="98" t="s">
        <v>2974</v>
      </c>
      <c r="B580" s="62" t="s">
        <v>236</v>
      </c>
      <c r="C580" s="42" t="s">
        <v>77</v>
      </c>
      <c r="D580" s="43">
        <v>1144.01</v>
      </c>
      <c r="E580" s="43">
        <v>1110.7</v>
      </c>
      <c r="F580" s="43">
        <v>1074.45</v>
      </c>
      <c r="G580" s="43">
        <v>1062.44</v>
      </c>
      <c r="H580" s="43">
        <v>1106.68</v>
      </c>
      <c r="I580" s="43">
        <v>1158.5</v>
      </c>
      <c r="J580" s="43">
        <v>1528.55</v>
      </c>
      <c r="K580" s="43">
        <v>1718.29</v>
      </c>
      <c r="L580" s="43">
        <v>1828.68</v>
      </c>
      <c r="M580" s="43">
        <v>1839.38</v>
      </c>
      <c r="N580" s="43">
        <v>1853.13</v>
      </c>
      <c r="O580" s="43">
        <v>1874.19</v>
      </c>
      <c r="P580" s="43">
        <v>1858.48</v>
      </c>
      <c r="Q580" s="43">
        <v>1864.36</v>
      </c>
      <c r="R580" s="43">
        <v>1859.45</v>
      </c>
      <c r="S580" s="43">
        <v>1832.26</v>
      </c>
      <c r="T580" s="43">
        <v>1833.09</v>
      </c>
      <c r="U580" s="43">
        <v>1839.65</v>
      </c>
      <c r="V580" s="43">
        <v>1835.61</v>
      </c>
      <c r="W580" s="43">
        <v>1849.47</v>
      </c>
      <c r="X580" s="43">
        <v>1806.57</v>
      </c>
      <c r="Y580" s="43">
        <v>1726.1</v>
      </c>
      <c r="Z580" s="43">
        <v>1543.79</v>
      </c>
      <c r="AA580" s="43">
        <v>1167.17</v>
      </c>
    </row>
    <row r="581" spans="1:27" ht="12.75" hidden="1" customHeight="1" outlineLevel="1" x14ac:dyDescent="0.2">
      <c r="A581" s="98" t="s">
        <v>2975</v>
      </c>
      <c r="B581" s="62" t="s">
        <v>88</v>
      </c>
      <c r="C581" s="42" t="s">
        <v>77</v>
      </c>
      <c r="D581" s="43">
        <f>$D$486</f>
        <v>434.18</v>
      </c>
      <c r="E581" s="43">
        <f t="shared" ref="E581:AA581" si="337">$D$486</f>
        <v>434.18</v>
      </c>
      <c r="F581" s="43">
        <f t="shared" si="337"/>
        <v>434.18</v>
      </c>
      <c r="G581" s="43">
        <f t="shared" si="337"/>
        <v>434.18</v>
      </c>
      <c r="H581" s="43">
        <f t="shared" si="337"/>
        <v>434.18</v>
      </c>
      <c r="I581" s="43">
        <f t="shared" si="337"/>
        <v>434.18</v>
      </c>
      <c r="J581" s="43">
        <f t="shared" si="337"/>
        <v>434.18</v>
      </c>
      <c r="K581" s="43">
        <f t="shared" si="337"/>
        <v>434.18</v>
      </c>
      <c r="L581" s="43">
        <f t="shared" si="337"/>
        <v>434.18</v>
      </c>
      <c r="M581" s="43">
        <f t="shared" si="337"/>
        <v>434.18</v>
      </c>
      <c r="N581" s="43">
        <f t="shared" si="337"/>
        <v>434.18</v>
      </c>
      <c r="O581" s="43">
        <f t="shared" si="337"/>
        <v>434.18</v>
      </c>
      <c r="P581" s="43">
        <f t="shared" si="337"/>
        <v>434.18</v>
      </c>
      <c r="Q581" s="43">
        <f t="shared" si="337"/>
        <v>434.18</v>
      </c>
      <c r="R581" s="43">
        <f t="shared" si="337"/>
        <v>434.18</v>
      </c>
      <c r="S581" s="43">
        <f t="shared" si="337"/>
        <v>434.18</v>
      </c>
      <c r="T581" s="43">
        <f t="shared" si="337"/>
        <v>434.18</v>
      </c>
      <c r="U581" s="43">
        <f t="shared" si="337"/>
        <v>434.18</v>
      </c>
      <c r="V581" s="43">
        <f t="shared" si="337"/>
        <v>434.18</v>
      </c>
      <c r="W581" s="43">
        <f t="shared" si="337"/>
        <v>434.18</v>
      </c>
      <c r="X581" s="43">
        <f t="shared" si="337"/>
        <v>434.18</v>
      </c>
      <c r="Y581" s="43">
        <f t="shared" si="337"/>
        <v>434.18</v>
      </c>
      <c r="Z581" s="43">
        <f t="shared" si="337"/>
        <v>434.18</v>
      </c>
      <c r="AA581" s="43">
        <f t="shared" si="337"/>
        <v>434.18</v>
      </c>
    </row>
    <row r="582" spans="1:27" ht="12.75" hidden="1" customHeight="1" outlineLevel="1" x14ac:dyDescent="0.2">
      <c r="A582" s="98" t="s">
        <v>2976</v>
      </c>
      <c r="B582" s="62" t="s">
        <v>81</v>
      </c>
      <c r="C582" s="42" t="s">
        <v>77</v>
      </c>
      <c r="D582" s="43">
        <v>6.71</v>
      </c>
      <c r="E582" s="43">
        <v>6.71</v>
      </c>
      <c r="F582" s="43">
        <v>6.71</v>
      </c>
      <c r="G582" s="43">
        <v>6.71</v>
      </c>
      <c r="H582" s="43">
        <v>6.71</v>
      </c>
      <c r="I582" s="43">
        <v>6.71</v>
      </c>
      <c r="J582" s="43">
        <v>6.71</v>
      </c>
      <c r="K582" s="43">
        <v>6.71</v>
      </c>
      <c r="L582" s="43">
        <v>6.71</v>
      </c>
      <c r="M582" s="43">
        <v>6.71</v>
      </c>
      <c r="N582" s="43">
        <v>6.71</v>
      </c>
      <c r="O582" s="43">
        <v>6.71</v>
      </c>
      <c r="P582" s="43">
        <v>6.71</v>
      </c>
      <c r="Q582" s="43">
        <v>6.71</v>
      </c>
      <c r="R582" s="43">
        <v>6.71</v>
      </c>
      <c r="S582" s="43">
        <v>6.71</v>
      </c>
      <c r="T582" s="43">
        <v>6.71</v>
      </c>
      <c r="U582" s="43">
        <v>6.71</v>
      </c>
      <c r="V582" s="43">
        <v>6.71</v>
      </c>
      <c r="W582" s="43">
        <v>6.71</v>
      </c>
      <c r="X582" s="43">
        <v>6.71</v>
      </c>
      <c r="Y582" s="43">
        <v>6.71</v>
      </c>
      <c r="Z582" s="43">
        <v>6.71</v>
      </c>
      <c r="AA582" s="43">
        <v>6.71</v>
      </c>
    </row>
    <row r="583" spans="1:27" ht="12.75" hidden="1" customHeight="1" outlineLevel="1" x14ac:dyDescent="0.2">
      <c r="A583" s="98" t="s">
        <v>2977</v>
      </c>
      <c r="B583" s="62" t="s">
        <v>79</v>
      </c>
      <c r="C583" s="42" t="s">
        <v>77</v>
      </c>
      <c r="D583" s="43">
        <f>$D$11</f>
        <v>110.23</v>
      </c>
      <c r="E583" s="43">
        <f t="shared" ref="E583:AA583" si="338">$D$11</f>
        <v>110.23</v>
      </c>
      <c r="F583" s="43">
        <f t="shared" si="338"/>
        <v>110.23</v>
      </c>
      <c r="G583" s="43">
        <f t="shared" si="338"/>
        <v>110.23</v>
      </c>
      <c r="H583" s="43">
        <f t="shared" si="338"/>
        <v>110.23</v>
      </c>
      <c r="I583" s="43">
        <f t="shared" si="338"/>
        <v>110.23</v>
      </c>
      <c r="J583" s="43">
        <f t="shared" si="338"/>
        <v>110.23</v>
      </c>
      <c r="K583" s="43">
        <f t="shared" si="338"/>
        <v>110.23</v>
      </c>
      <c r="L583" s="43">
        <f t="shared" si="338"/>
        <v>110.23</v>
      </c>
      <c r="M583" s="43">
        <f t="shared" si="338"/>
        <v>110.23</v>
      </c>
      <c r="N583" s="43">
        <f t="shared" si="338"/>
        <v>110.23</v>
      </c>
      <c r="O583" s="43">
        <f t="shared" si="338"/>
        <v>110.23</v>
      </c>
      <c r="P583" s="43">
        <f t="shared" si="338"/>
        <v>110.23</v>
      </c>
      <c r="Q583" s="43">
        <f t="shared" si="338"/>
        <v>110.23</v>
      </c>
      <c r="R583" s="43">
        <f t="shared" si="338"/>
        <v>110.23</v>
      </c>
      <c r="S583" s="43">
        <f t="shared" si="338"/>
        <v>110.23</v>
      </c>
      <c r="T583" s="43">
        <f t="shared" si="338"/>
        <v>110.23</v>
      </c>
      <c r="U583" s="43">
        <f t="shared" si="338"/>
        <v>110.23</v>
      </c>
      <c r="V583" s="43">
        <f t="shared" si="338"/>
        <v>110.23</v>
      </c>
      <c r="W583" s="43">
        <f t="shared" si="338"/>
        <v>110.23</v>
      </c>
      <c r="X583" s="43">
        <f t="shared" si="338"/>
        <v>110.23</v>
      </c>
      <c r="Y583" s="43">
        <f t="shared" si="338"/>
        <v>110.23</v>
      </c>
      <c r="Z583" s="43">
        <f t="shared" si="338"/>
        <v>110.23</v>
      </c>
      <c r="AA583" s="43">
        <f t="shared" si="338"/>
        <v>110.23</v>
      </c>
    </row>
    <row r="584" spans="1:27" collapsed="1" x14ac:dyDescent="0.2">
      <c r="A584" s="97" t="s">
        <v>2978</v>
      </c>
      <c r="B584" s="27" t="str">
        <f>"21"&amp;"."&amp;$B$801&amp;"."&amp;$B$802</f>
        <v>21.01.2023</v>
      </c>
      <c r="C584" s="89" t="s">
        <v>74</v>
      </c>
      <c r="D584" s="90">
        <f>ROUND(((D585+D586+D588+D587)/1000),5)</f>
        <v>1.78915</v>
      </c>
      <c r="E584" s="90">
        <f>ROUND(((E585+E586+E588+E587)/1000),5)</f>
        <v>1.7295799999999999</v>
      </c>
      <c r="F584" s="90">
        <f>ROUND(((F585+F586+F588+F587)/1000),5)</f>
        <v>1.6766000000000001</v>
      </c>
      <c r="G584" s="90">
        <f t="shared" ref="G584:AA584" si="339">ROUND(((G585+G586+G588+G587)/1000),5)</f>
        <v>1.66042</v>
      </c>
      <c r="H584" s="90">
        <f t="shared" si="339"/>
        <v>1.67852</v>
      </c>
      <c r="I584" s="90">
        <f t="shared" si="339"/>
        <v>1.7082599999999999</v>
      </c>
      <c r="J584" s="90">
        <f t="shared" si="339"/>
        <v>1.76566</v>
      </c>
      <c r="K584" s="90">
        <f t="shared" si="339"/>
        <v>2.0718899999999998</v>
      </c>
      <c r="L584" s="90">
        <f t="shared" si="339"/>
        <v>2.22376</v>
      </c>
      <c r="M584" s="90">
        <f t="shared" si="339"/>
        <v>2.2985099999999998</v>
      </c>
      <c r="N584" s="90">
        <f t="shared" si="339"/>
        <v>2.3485999999999998</v>
      </c>
      <c r="O584" s="90">
        <f t="shared" si="339"/>
        <v>2.3645399999999999</v>
      </c>
      <c r="P584" s="90">
        <f t="shared" si="339"/>
        <v>2.3554200000000001</v>
      </c>
      <c r="Q584" s="90">
        <f t="shared" si="339"/>
        <v>2.3570199999999999</v>
      </c>
      <c r="R584" s="90">
        <f t="shared" si="339"/>
        <v>2.31433</v>
      </c>
      <c r="S584" s="90">
        <f t="shared" si="339"/>
        <v>2.3206199999999999</v>
      </c>
      <c r="T584" s="90">
        <f t="shared" si="339"/>
        <v>2.3366400000000001</v>
      </c>
      <c r="U584" s="90">
        <f t="shared" si="339"/>
        <v>2.3647499999999999</v>
      </c>
      <c r="V584" s="90">
        <f t="shared" si="339"/>
        <v>2.3612899999999999</v>
      </c>
      <c r="W584" s="90">
        <f t="shared" si="339"/>
        <v>2.3385899999999999</v>
      </c>
      <c r="X584" s="90">
        <f t="shared" si="339"/>
        <v>2.3453400000000002</v>
      </c>
      <c r="Y584" s="90">
        <f t="shared" si="339"/>
        <v>2.25637</v>
      </c>
      <c r="Z584" s="90">
        <f t="shared" si="339"/>
        <v>2.1124100000000001</v>
      </c>
      <c r="AA584" s="90">
        <f t="shared" si="339"/>
        <v>1.7411099999999999</v>
      </c>
    </row>
    <row r="585" spans="1:27" ht="12.75" hidden="1" customHeight="1" outlineLevel="1" x14ac:dyDescent="0.2">
      <c r="A585" s="98" t="s">
        <v>2979</v>
      </c>
      <c r="B585" s="62" t="s">
        <v>236</v>
      </c>
      <c r="C585" s="42" t="s">
        <v>77</v>
      </c>
      <c r="D585" s="43">
        <v>1238.03</v>
      </c>
      <c r="E585" s="43">
        <v>1178.46</v>
      </c>
      <c r="F585" s="43">
        <v>1125.48</v>
      </c>
      <c r="G585" s="43">
        <v>1109.3</v>
      </c>
      <c r="H585" s="43">
        <v>1127.4000000000001</v>
      </c>
      <c r="I585" s="43">
        <v>1157.1400000000001</v>
      </c>
      <c r="J585" s="43">
        <v>1214.54</v>
      </c>
      <c r="K585" s="43">
        <v>1520.77</v>
      </c>
      <c r="L585" s="43">
        <v>1672.64</v>
      </c>
      <c r="M585" s="43">
        <v>1747.39</v>
      </c>
      <c r="N585" s="43">
        <v>1797.48</v>
      </c>
      <c r="O585" s="43">
        <v>1813.42</v>
      </c>
      <c r="P585" s="43">
        <v>1804.3</v>
      </c>
      <c r="Q585" s="43">
        <v>1805.9</v>
      </c>
      <c r="R585" s="43">
        <v>1763.21</v>
      </c>
      <c r="S585" s="43">
        <v>1769.5</v>
      </c>
      <c r="T585" s="43">
        <v>1785.52</v>
      </c>
      <c r="U585" s="43">
        <v>1813.63</v>
      </c>
      <c r="V585" s="43">
        <v>1810.17</v>
      </c>
      <c r="W585" s="43">
        <v>1787.47</v>
      </c>
      <c r="X585" s="43">
        <v>1794.22</v>
      </c>
      <c r="Y585" s="43">
        <v>1705.25</v>
      </c>
      <c r="Z585" s="43">
        <v>1561.29</v>
      </c>
      <c r="AA585" s="43">
        <v>1189.99</v>
      </c>
    </row>
    <row r="586" spans="1:27" ht="12.75" hidden="1" customHeight="1" outlineLevel="1" x14ac:dyDescent="0.2">
      <c r="A586" s="98" t="s">
        <v>2980</v>
      </c>
      <c r="B586" s="62" t="s">
        <v>88</v>
      </c>
      <c r="C586" s="42" t="s">
        <v>77</v>
      </c>
      <c r="D586" s="43">
        <f>$D$486</f>
        <v>434.18</v>
      </c>
      <c r="E586" s="43">
        <f t="shared" ref="E586:AA586" si="340">$D$486</f>
        <v>434.18</v>
      </c>
      <c r="F586" s="43">
        <f t="shared" si="340"/>
        <v>434.18</v>
      </c>
      <c r="G586" s="43">
        <f t="shared" si="340"/>
        <v>434.18</v>
      </c>
      <c r="H586" s="43">
        <f t="shared" si="340"/>
        <v>434.18</v>
      </c>
      <c r="I586" s="43">
        <f t="shared" si="340"/>
        <v>434.18</v>
      </c>
      <c r="J586" s="43">
        <f t="shared" si="340"/>
        <v>434.18</v>
      </c>
      <c r="K586" s="43">
        <f t="shared" si="340"/>
        <v>434.18</v>
      </c>
      <c r="L586" s="43">
        <f t="shared" si="340"/>
        <v>434.18</v>
      </c>
      <c r="M586" s="43">
        <f t="shared" si="340"/>
        <v>434.18</v>
      </c>
      <c r="N586" s="43">
        <f t="shared" si="340"/>
        <v>434.18</v>
      </c>
      <c r="O586" s="43">
        <f t="shared" si="340"/>
        <v>434.18</v>
      </c>
      <c r="P586" s="43">
        <f t="shared" si="340"/>
        <v>434.18</v>
      </c>
      <c r="Q586" s="43">
        <f t="shared" si="340"/>
        <v>434.18</v>
      </c>
      <c r="R586" s="43">
        <f t="shared" si="340"/>
        <v>434.18</v>
      </c>
      <c r="S586" s="43">
        <f t="shared" si="340"/>
        <v>434.18</v>
      </c>
      <c r="T586" s="43">
        <f t="shared" si="340"/>
        <v>434.18</v>
      </c>
      <c r="U586" s="43">
        <f t="shared" si="340"/>
        <v>434.18</v>
      </c>
      <c r="V586" s="43">
        <f t="shared" si="340"/>
        <v>434.18</v>
      </c>
      <c r="W586" s="43">
        <f t="shared" si="340"/>
        <v>434.18</v>
      </c>
      <c r="X586" s="43">
        <f t="shared" si="340"/>
        <v>434.18</v>
      </c>
      <c r="Y586" s="43">
        <f t="shared" si="340"/>
        <v>434.18</v>
      </c>
      <c r="Z586" s="43">
        <f t="shared" si="340"/>
        <v>434.18</v>
      </c>
      <c r="AA586" s="43">
        <f t="shared" si="340"/>
        <v>434.18</v>
      </c>
    </row>
    <row r="587" spans="1:27" ht="12.75" hidden="1" customHeight="1" outlineLevel="1" x14ac:dyDescent="0.2">
      <c r="A587" s="98" t="s">
        <v>2981</v>
      </c>
      <c r="B587" s="62" t="s">
        <v>81</v>
      </c>
      <c r="C587" s="42" t="s">
        <v>77</v>
      </c>
      <c r="D587" s="43">
        <v>6.71</v>
      </c>
      <c r="E587" s="43">
        <v>6.71</v>
      </c>
      <c r="F587" s="43">
        <v>6.71</v>
      </c>
      <c r="G587" s="43">
        <v>6.71</v>
      </c>
      <c r="H587" s="43">
        <v>6.71</v>
      </c>
      <c r="I587" s="43">
        <v>6.71</v>
      </c>
      <c r="J587" s="43">
        <v>6.71</v>
      </c>
      <c r="K587" s="43">
        <v>6.71</v>
      </c>
      <c r="L587" s="43">
        <v>6.71</v>
      </c>
      <c r="M587" s="43">
        <v>6.71</v>
      </c>
      <c r="N587" s="43">
        <v>6.71</v>
      </c>
      <c r="O587" s="43">
        <v>6.71</v>
      </c>
      <c r="P587" s="43">
        <v>6.71</v>
      </c>
      <c r="Q587" s="43">
        <v>6.71</v>
      </c>
      <c r="R587" s="43">
        <v>6.71</v>
      </c>
      <c r="S587" s="43">
        <v>6.71</v>
      </c>
      <c r="T587" s="43">
        <v>6.71</v>
      </c>
      <c r="U587" s="43">
        <v>6.71</v>
      </c>
      <c r="V587" s="43">
        <v>6.71</v>
      </c>
      <c r="W587" s="43">
        <v>6.71</v>
      </c>
      <c r="X587" s="43">
        <v>6.71</v>
      </c>
      <c r="Y587" s="43">
        <v>6.71</v>
      </c>
      <c r="Z587" s="43">
        <v>6.71</v>
      </c>
      <c r="AA587" s="43">
        <v>6.71</v>
      </c>
    </row>
    <row r="588" spans="1:27" ht="12.75" hidden="1" customHeight="1" outlineLevel="1" x14ac:dyDescent="0.2">
      <c r="A588" s="98" t="s">
        <v>2982</v>
      </c>
      <c r="B588" s="62" t="s">
        <v>79</v>
      </c>
      <c r="C588" s="42" t="s">
        <v>77</v>
      </c>
      <c r="D588" s="43">
        <f>$D$11</f>
        <v>110.23</v>
      </c>
      <c r="E588" s="43">
        <f t="shared" ref="E588:AA588" si="341">$D$11</f>
        <v>110.23</v>
      </c>
      <c r="F588" s="43">
        <f t="shared" si="341"/>
        <v>110.23</v>
      </c>
      <c r="G588" s="43">
        <f t="shared" si="341"/>
        <v>110.23</v>
      </c>
      <c r="H588" s="43">
        <f t="shared" si="341"/>
        <v>110.23</v>
      </c>
      <c r="I588" s="43">
        <f t="shared" si="341"/>
        <v>110.23</v>
      </c>
      <c r="J588" s="43">
        <f t="shared" si="341"/>
        <v>110.23</v>
      </c>
      <c r="K588" s="43">
        <f t="shared" si="341"/>
        <v>110.23</v>
      </c>
      <c r="L588" s="43">
        <f t="shared" si="341"/>
        <v>110.23</v>
      </c>
      <c r="M588" s="43">
        <f t="shared" si="341"/>
        <v>110.23</v>
      </c>
      <c r="N588" s="43">
        <f t="shared" si="341"/>
        <v>110.23</v>
      </c>
      <c r="O588" s="43">
        <f t="shared" si="341"/>
        <v>110.23</v>
      </c>
      <c r="P588" s="43">
        <f t="shared" si="341"/>
        <v>110.23</v>
      </c>
      <c r="Q588" s="43">
        <f t="shared" si="341"/>
        <v>110.23</v>
      </c>
      <c r="R588" s="43">
        <f t="shared" si="341"/>
        <v>110.23</v>
      </c>
      <c r="S588" s="43">
        <f t="shared" si="341"/>
        <v>110.23</v>
      </c>
      <c r="T588" s="43">
        <f t="shared" si="341"/>
        <v>110.23</v>
      </c>
      <c r="U588" s="43">
        <f t="shared" si="341"/>
        <v>110.23</v>
      </c>
      <c r="V588" s="43">
        <f t="shared" si="341"/>
        <v>110.23</v>
      </c>
      <c r="W588" s="43">
        <f t="shared" si="341"/>
        <v>110.23</v>
      </c>
      <c r="X588" s="43">
        <f t="shared" si="341"/>
        <v>110.23</v>
      </c>
      <c r="Y588" s="43">
        <f t="shared" si="341"/>
        <v>110.23</v>
      </c>
      <c r="Z588" s="43">
        <f t="shared" si="341"/>
        <v>110.23</v>
      </c>
      <c r="AA588" s="43">
        <f t="shared" si="341"/>
        <v>110.23</v>
      </c>
    </row>
    <row r="589" spans="1:27" collapsed="1" x14ac:dyDescent="0.2">
      <c r="A589" s="97" t="s">
        <v>2983</v>
      </c>
      <c r="B589" s="27" t="str">
        <f>"22"&amp;"."&amp;$B$801&amp;"."&amp;$B$802</f>
        <v>22.01.2023</v>
      </c>
      <c r="C589" s="89" t="s">
        <v>74</v>
      </c>
      <c r="D589" s="90">
        <f>ROUND(((D590+D591+D593+D592)/1000),5)</f>
        <v>1.73577</v>
      </c>
      <c r="E589" s="90">
        <f>ROUND(((E590+E591+E593+E592)/1000),5)</f>
        <v>1.67042</v>
      </c>
      <c r="F589" s="90">
        <f>ROUND(((F590+F591+F593+F592)/1000),5)</f>
        <v>1.6505399999999999</v>
      </c>
      <c r="G589" s="90">
        <f t="shared" ref="G589:AA589" si="342">ROUND(((G590+G591+G593+G592)/1000),5)</f>
        <v>1.6200300000000001</v>
      </c>
      <c r="H589" s="90">
        <f t="shared" si="342"/>
        <v>1.6538200000000001</v>
      </c>
      <c r="I589" s="90">
        <f t="shared" si="342"/>
        <v>1.65825</v>
      </c>
      <c r="J589" s="90">
        <f t="shared" si="342"/>
        <v>1.6942299999999999</v>
      </c>
      <c r="K589" s="90">
        <f t="shared" si="342"/>
        <v>1.7965</v>
      </c>
      <c r="L589" s="90">
        <f t="shared" si="342"/>
        <v>2.0593300000000001</v>
      </c>
      <c r="M589" s="90">
        <f t="shared" si="342"/>
        <v>2.2239399999999998</v>
      </c>
      <c r="N589" s="90">
        <f t="shared" si="342"/>
        <v>2.2680699999999998</v>
      </c>
      <c r="O589" s="90">
        <f t="shared" si="342"/>
        <v>2.2857799999999999</v>
      </c>
      <c r="P589" s="90">
        <f t="shared" si="342"/>
        <v>2.2841499999999999</v>
      </c>
      <c r="Q589" s="90">
        <f t="shared" si="342"/>
        <v>2.2849900000000001</v>
      </c>
      <c r="R589" s="90">
        <f t="shared" si="342"/>
        <v>2.2597399999999999</v>
      </c>
      <c r="S589" s="90">
        <f t="shared" si="342"/>
        <v>2.27284</v>
      </c>
      <c r="T589" s="90">
        <f t="shared" si="342"/>
        <v>2.2939799999999999</v>
      </c>
      <c r="U589" s="90">
        <f t="shared" si="342"/>
        <v>2.3285100000000001</v>
      </c>
      <c r="V589" s="90">
        <f t="shared" si="342"/>
        <v>2.3305799999999999</v>
      </c>
      <c r="W589" s="90">
        <f t="shared" si="342"/>
        <v>2.3228599999999999</v>
      </c>
      <c r="X589" s="90">
        <f t="shared" si="342"/>
        <v>2.3154699999999999</v>
      </c>
      <c r="Y589" s="90">
        <f t="shared" si="342"/>
        <v>2.2637200000000002</v>
      </c>
      <c r="Z589" s="90">
        <f t="shared" si="342"/>
        <v>2.0642100000000001</v>
      </c>
      <c r="AA589" s="90">
        <f t="shared" si="342"/>
        <v>1.73166</v>
      </c>
    </row>
    <row r="590" spans="1:27" ht="12.75" hidden="1" customHeight="1" outlineLevel="1" x14ac:dyDescent="0.2">
      <c r="A590" s="98" t="s">
        <v>2984</v>
      </c>
      <c r="B590" s="62" t="s">
        <v>236</v>
      </c>
      <c r="C590" s="42" t="s">
        <v>77</v>
      </c>
      <c r="D590" s="43">
        <v>1184.6500000000001</v>
      </c>
      <c r="E590" s="43">
        <v>1119.3</v>
      </c>
      <c r="F590" s="43">
        <v>1099.42</v>
      </c>
      <c r="G590" s="43">
        <v>1068.9100000000001</v>
      </c>
      <c r="H590" s="43">
        <v>1102.7</v>
      </c>
      <c r="I590" s="43">
        <v>1107.1300000000001</v>
      </c>
      <c r="J590" s="43">
        <v>1143.1099999999999</v>
      </c>
      <c r="K590" s="43">
        <v>1245.3800000000001</v>
      </c>
      <c r="L590" s="43">
        <v>1508.21</v>
      </c>
      <c r="M590" s="43">
        <v>1672.82</v>
      </c>
      <c r="N590" s="43">
        <v>1716.95</v>
      </c>
      <c r="O590" s="43">
        <v>1734.66</v>
      </c>
      <c r="P590" s="43">
        <v>1733.03</v>
      </c>
      <c r="Q590" s="43">
        <v>1733.87</v>
      </c>
      <c r="R590" s="43">
        <v>1708.62</v>
      </c>
      <c r="S590" s="43">
        <v>1721.72</v>
      </c>
      <c r="T590" s="43">
        <v>1742.86</v>
      </c>
      <c r="U590" s="43">
        <v>1777.39</v>
      </c>
      <c r="V590" s="43">
        <v>1779.46</v>
      </c>
      <c r="W590" s="43">
        <v>1771.74</v>
      </c>
      <c r="X590" s="43">
        <v>1764.35</v>
      </c>
      <c r="Y590" s="43">
        <v>1712.6</v>
      </c>
      <c r="Z590" s="43">
        <v>1513.09</v>
      </c>
      <c r="AA590" s="43">
        <v>1180.54</v>
      </c>
    </row>
    <row r="591" spans="1:27" ht="12.75" hidden="1" customHeight="1" outlineLevel="1" x14ac:dyDescent="0.2">
      <c r="A591" s="98" t="s">
        <v>2985</v>
      </c>
      <c r="B591" s="62" t="s">
        <v>88</v>
      </c>
      <c r="C591" s="42" t="s">
        <v>77</v>
      </c>
      <c r="D591" s="43">
        <f>$D$486</f>
        <v>434.18</v>
      </c>
      <c r="E591" s="43">
        <f t="shared" ref="E591:AA591" si="343">$D$486</f>
        <v>434.18</v>
      </c>
      <c r="F591" s="43">
        <f t="shared" si="343"/>
        <v>434.18</v>
      </c>
      <c r="G591" s="43">
        <f t="shared" si="343"/>
        <v>434.18</v>
      </c>
      <c r="H591" s="43">
        <f t="shared" si="343"/>
        <v>434.18</v>
      </c>
      <c r="I591" s="43">
        <f t="shared" si="343"/>
        <v>434.18</v>
      </c>
      <c r="J591" s="43">
        <f t="shared" si="343"/>
        <v>434.18</v>
      </c>
      <c r="K591" s="43">
        <f t="shared" si="343"/>
        <v>434.18</v>
      </c>
      <c r="L591" s="43">
        <f t="shared" si="343"/>
        <v>434.18</v>
      </c>
      <c r="M591" s="43">
        <f t="shared" si="343"/>
        <v>434.18</v>
      </c>
      <c r="N591" s="43">
        <f t="shared" si="343"/>
        <v>434.18</v>
      </c>
      <c r="O591" s="43">
        <f t="shared" si="343"/>
        <v>434.18</v>
      </c>
      <c r="P591" s="43">
        <f t="shared" si="343"/>
        <v>434.18</v>
      </c>
      <c r="Q591" s="43">
        <f t="shared" si="343"/>
        <v>434.18</v>
      </c>
      <c r="R591" s="43">
        <f t="shared" si="343"/>
        <v>434.18</v>
      </c>
      <c r="S591" s="43">
        <f t="shared" si="343"/>
        <v>434.18</v>
      </c>
      <c r="T591" s="43">
        <f t="shared" si="343"/>
        <v>434.18</v>
      </c>
      <c r="U591" s="43">
        <f t="shared" si="343"/>
        <v>434.18</v>
      </c>
      <c r="V591" s="43">
        <f t="shared" si="343"/>
        <v>434.18</v>
      </c>
      <c r="W591" s="43">
        <f t="shared" si="343"/>
        <v>434.18</v>
      </c>
      <c r="X591" s="43">
        <f t="shared" si="343"/>
        <v>434.18</v>
      </c>
      <c r="Y591" s="43">
        <f t="shared" si="343"/>
        <v>434.18</v>
      </c>
      <c r="Z591" s="43">
        <f t="shared" si="343"/>
        <v>434.18</v>
      </c>
      <c r="AA591" s="43">
        <f t="shared" si="343"/>
        <v>434.18</v>
      </c>
    </row>
    <row r="592" spans="1:27" ht="12.75" hidden="1" customHeight="1" outlineLevel="1" x14ac:dyDescent="0.2">
      <c r="A592" s="98" t="s">
        <v>2986</v>
      </c>
      <c r="B592" s="62" t="s">
        <v>81</v>
      </c>
      <c r="C592" s="42" t="s">
        <v>77</v>
      </c>
      <c r="D592" s="43">
        <v>6.71</v>
      </c>
      <c r="E592" s="43">
        <v>6.71</v>
      </c>
      <c r="F592" s="43">
        <v>6.71</v>
      </c>
      <c r="G592" s="43">
        <v>6.71</v>
      </c>
      <c r="H592" s="43">
        <v>6.71</v>
      </c>
      <c r="I592" s="43">
        <v>6.71</v>
      </c>
      <c r="J592" s="43">
        <v>6.71</v>
      </c>
      <c r="K592" s="43">
        <v>6.71</v>
      </c>
      <c r="L592" s="43">
        <v>6.71</v>
      </c>
      <c r="M592" s="43">
        <v>6.71</v>
      </c>
      <c r="N592" s="43">
        <v>6.71</v>
      </c>
      <c r="O592" s="43">
        <v>6.71</v>
      </c>
      <c r="P592" s="43">
        <v>6.71</v>
      </c>
      <c r="Q592" s="43">
        <v>6.71</v>
      </c>
      <c r="R592" s="43">
        <v>6.71</v>
      </c>
      <c r="S592" s="43">
        <v>6.71</v>
      </c>
      <c r="T592" s="43">
        <v>6.71</v>
      </c>
      <c r="U592" s="43">
        <v>6.71</v>
      </c>
      <c r="V592" s="43">
        <v>6.71</v>
      </c>
      <c r="W592" s="43">
        <v>6.71</v>
      </c>
      <c r="X592" s="43">
        <v>6.71</v>
      </c>
      <c r="Y592" s="43">
        <v>6.71</v>
      </c>
      <c r="Z592" s="43">
        <v>6.71</v>
      </c>
      <c r="AA592" s="43">
        <v>6.71</v>
      </c>
    </row>
    <row r="593" spans="1:27" ht="12.75" hidden="1" customHeight="1" outlineLevel="1" x14ac:dyDescent="0.2">
      <c r="A593" s="98" t="s">
        <v>2987</v>
      </c>
      <c r="B593" s="62" t="s">
        <v>79</v>
      </c>
      <c r="C593" s="42" t="s">
        <v>77</v>
      </c>
      <c r="D593" s="43">
        <f>$D$11</f>
        <v>110.23</v>
      </c>
      <c r="E593" s="43">
        <f t="shared" ref="E593:AA593" si="344">$D$11</f>
        <v>110.23</v>
      </c>
      <c r="F593" s="43">
        <f t="shared" si="344"/>
        <v>110.23</v>
      </c>
      <c r="G593" s="43">
        <f t="shared" si="344"/>
        <v>110.23</v>
      </c>
      <c r="H593" s="43">
        <f t="shared" si="344"/>
        <v>110.23</v>
      </c>
      <c r="I593" s="43">
        <f t="shared" si="344"/>
        <v>110.23</v>
      </c>
      <c r="J593" s="43">
        <f t="shared" si="344"/>
        <v>110.23</v>
      </c>
      <c r="K593" s="43">
        <f t="shared" si="344"/>
        <v>110.23</v>
      </c>
      <c r="L593" s="43">
        <f t="shared" si="344"/>
        <v>110.23</v>
      </c>
      <c r="M593" s="43">
        <f t="shared" si="344"/>
        <v>110.23</v>
      </c>
      <c r="N593" s="43">
        <f t="shared" si="344"/>
        <v>110.23</v>
      </c>
      <c r="O593" s="43">
        <f t="shared" si="344"/>
        <v>110.23</v>
      </c>
      <c r="P593" s="43">
        <f t="shared" si="344"/>
        <v>110.23</v>
      </c>
      <c r="Q593" s="43">
        <f t="shared" si="344"/>
        <v>110.23</v>
      </c>
      <c r="R593" s="43">
        <f t="shared" si="344"/>
        <v>110.23</v>
      </c>
      <c r="S593" s="43">
        <f t="shared" si="344"/>
        <v>110.23</v>
      </c>
      <c r="T593" s="43">
        <f t="shared" si="344"/>
        <v>110.23</v>
      </c>
      <c r="U593" s="43">
        <f t="shared" si="344"/>
        <v>110.23</v>
      </c>
      <c r="V593" s="43">
        <f t="shared" si="344"/>
        <v>110.23</v>
      </c>
      <c r="W593" s="43">
        <f t="shared" si="344"/>
        <v>110.23</v>
      </c>
      <c r="X593" s="43">
        <f t="shared" si="344"/>
        <v>110.23</v>
      </c>
      <c r="Y593" s="43">
        <f t="shared" si="344"/>
        <v>110.23</v>
      </c>
      <c r="Z593" s="43">
        <f t="shared" si="344"/>
        <v>110.23</v>
      </c>
      <c r="AA593" s="43">
        <f t="shared" si="344"/>
        <v>110.23</v>
      </c>
    </row>
    <row r="594" spans="1:27" collapsed="1" x14ac:dyDescent="0.2">
      <c r="A594" s="97" t="s">
        <v>2988</v>
      </c>
      <c r="B594" s="27" t="str">
        <f>"23"&amp;"."&amp;$B$801&amp;"."&amp;$B$802</f>
        <v>23.01.2023</v>
      </c>
      <c r="C594" s="89" t="s">
        <v>74</v>
      </c>
      <c r="D594" s="90">
        <f>ROUND(((D595+D596+D598+D597)/1000),5)</f>
        <v>1.6915199999999999</v>
      </c>
      <c r="E594" s="90">
        <f>ROUND(((E595+E596+E598+E597)/1000),5)</f>
        <v>1.65707</v>
      </c>
      <c r="F594" s="90">
        <f>ROUND(((F595+F596+F598+F597)/1000),5)</f>
        <v>1.6015999999999999</v>
      </c>
      <c r="G594" s="90">
        <f t="shared" ref="G594:AA594" si="345">ROUND(((G595+G596+G598+G597)/1000),5)</f>
        <v>1.59219</v>
      </c>
      <c r="H594" s="90">
        <f t="shared" si="345"/>
        <v>1.62913</v>
      </c>
      <c r="I594" s="90">
        <f t="shared" si="345"/>
        <v>1.6900599999999999</v>
      </c>
      <c r="J594" s="90">
        <f t="shared" si="345"/>
        <v>1.93048</v>
      </c>
      <c r="K594" s="90">
        <f t="shared" si="345"/>
        <v>2.2644299999999999</v>
      </c>
      <c r="L594" s="90">
        <f t="shared" si="345"/>
        <v>2.4111899999999999</v>
      </c>
      <c r="M594" s="90">
        <f t="shared" si="345"/>
        <v>2.43852</v>
      </c>
      <c r="N594" s="90">
        <f t="shared" si="345"/>
        <v>2.4517000000000002</v>
      </c>
      <c r="O594" s="90">
        <f t="shared" si="345"/>
        <v>2.4814699999999998</v>
      </c>
      <c r="P594" s="90">
        <f t="shared" si="345"/>
        <v>2.46225</v>
      </c>
      <c r="Q594" s="90">
        <f t="shared" si="345"/>
        <v>2.4696500000000001</v>
      </c>
      <c r="R594" s="90">
        <f t="shared" si="345"/>
        <v>2.4644200000000001</v>
      </c>
      <c r="S594" s="90">
        <f t="shared" si="345"/>
        <v>2.43269</v>
      </c>
      <c r="T594" s="90">
        <f t="shared" si="345"/>
        <v>2.4359299999999999</v>
      </c>
      <c r="U594" s="90">
        <f t="shared" si="345"/>
        <v>2.4479199999999999</v>
      </c>
      <c r="V594" s="90">
        <f t="shared" si="345"/>
        <v>2.4433099999999999</v>
      </c>
      <c r="W594" s="90">
        <f t="shared" si="345"/>
        <v>2.45845</v>
      </c>
      <c r="X594" s="90">
        <f t="shared" si="345"/>
        <v>2.4269500000000002</v>
      </c>
      <c r="Y594" s="90">
        <f t="shared" si="345"/>
        <v>2.2795800000000002</v>
      </c>
      <c r="Z594" s="90">
        <f t="shared" si="345"/>
        <v>2.05715</v>
      </c>
      <c r="AA594" s="90">
        <f t="shared" si="345"/>
        <v>1.69137</v>
      </c>
    </row>
    <row r="595" spans="1:27" ht="12.75" hidden="1" customHeight="1" outlineLevel="1" x14ac:dyDescent="0.2">
      <c r="A595" s="98" t="s">
        <v>2989</v>
      </c>
      <c r="B595" s="62" t="s">
        <v>236</v>
      </c>
      <c r="C595" s="42" t="s">
        <v>77</v>
      </c>
      <c r="D595" s="43">
        <v>1140.4000000000001</v>
      </c>
      <c r="E595" s="43">
        <v>1105.95</v>
      </c>
      <c r="F595" s="43">
        <v>1050.48</v>
      </c>
      <c r="G595" s="43">
        <v>1041.07</v>
      </c>
      <c r="H595" s="43">
        <v>1078.01</v>
      </c>
      <c r="I595" s="43">
        <v>1138.94</v>
      </c>
      <c r="J595" s="43">
        <v>1379.36</v>
      </c>
      <c r="K595" s="43">
        <v>1713.31</v>
      </c>
      <c r="L595" s="43">
        <v>1860.07</v>
      </c>
      <c r="M595" s="43">
        <v>1887.4</v>
      </c>
      <c r="N595" s="43">
        <v>1900.58</v>
      </c>
      <c r="O595" s="43">
        <v>1930.35</v>
      </c>
      <c r="P595" s="43">
        <v>1911.13</v>
      </c>
      <c r="Q595" s="43">
        <v>1918.53</v>
      </c>
      <c r="R595" s="43">
        <v>1913.3</v>
      </c>
      <c r="S595" s="43">
        <v>1881.57</v>
      </c>
      <c r="T595" s="43">
        <v>1884.81</v>
      </c>
      <c r="U595" s="43">
        <v>1896.8</v>
      </c>
      <c r="V595" s="43">
        <v>1892.19</v>
      </c>
      <c r="W595" s="43">
        <v>1907.33</v>
      </c>
      <c r="X595" s="43">
        <v>1875.83</v>
      </c>
      <c r="Y595" s="43">
        <v>1728.46</v>
      </c>
      <c r="Z595" s="43">
        <v>1506.03</v>
      </c>
      <c r="AA595" s="43">
        <v>1140.25</v>
      </c>
    </row>
    <row r="596" spans="1:27" ht="12.75" hidden="1" customHeight="1" outlineLevel="1" x14ac:dyDescent="0.2">
      <c r="A596" s="98" t="s">
        <v>2990</v>
      </c>
      <c r="B596" s="62" t="s">
        <v>88</v>
      </c>
      <c r="C596" s="42" t="s">
        <v>77</v>
      </c>
      <c r="D596" s="43">
        <f>$D$486</f>
        <v>434.18</v>
      </c>
      <c r="E596" s="43">
        <f t="shared" ref="E596:AA596" si="346">$D$486</f>
        <v>434.18</v>
      </c>
      <c r="F596" s="43">
        <f t="shared" si="346"/>
        <v>434.18</v>
      </c>
      <c r="G596" s="43">
        <f t="shared" si="346"/>
        <v>434.18</v>
      </c>
      <c r="H596" s="43">
        <f t="shared" si="346"/>
        <v>434.18</v>
      </c>
      <c r="I596" s="43">
        <f t="shared" si="346"/>
        <v>434.18</v>
      </c>
      <c r="J596" s="43">
        <f t="shared" si="346"/>
        <v>434.18</v>
      </c>
      <c r="K596" s="43">
        <f t="shared" si="346"/>
        <v>434.18</v>
      </c>
      <c r="L596" s="43">
        <f t="shared" si="346"/>
        <v>434.18</v>
      </c>
      <c r="M596" s="43">
        <f t="shared" si="346"/>
        <v>434.18</v>
      </c>
      <c r="N596" s="43">
        <f t="shared" si="346"/>
        <v>434.18</v>
      </c>
      <c r="O596" s="43">
        <f t="shared" si="346"/>
        <v>434.18</v>
      </c>
      <c r="P596" s="43">
        <f t="shared" si="346"/>
        <v>434.18</v>
      </c>
      <c r="Q596" s="43">
        <f t="shared" si="346"/>
        <v>434.18</v>
      </c>
      <c r="R596" s="43">
        <f t="shared" si="346"/>
        <v>434.18</v>
      </c>
      <c r="S596" s="43">
        <f t="shared" si="346"/>
        <v>434.18</v>
      </c>
      <c r="T596" s="43">
        <f t="shared" si="346"/>
        <v>434.18</v>
      </c>
      <c r="U596" s="43">
        <f t="shared" si="346"/>
        <v>434.18</v>
      </c>
      <c r="V596" s="43">
        <f t="shared" si="346"/>
        <v>434.18</v>
      </c>
      <c r="W596" s="43">
        <f t="shared" si="346"/>
        <v>434.18</v>
      </c>
      <c r="X596" s="43">
        <f t="shared" si="346"/>
        <v>434.18</v>
      </c>
      <c r="Y596" s="43">
        <f t="shared" si="346"/>
        <v>434.18</v>
      </c>
      <c r="Z596" s="43">
        <f t="shared" si="346"/>
        <v>434.18</v>
      </c>
      <c r="AA596" s="43">
        <f t="shared" si="346"/>
        <v>434.18</v>
      </c>
    </row>
    <row r="597" spans="1:27" ht="12.75" hidden="1" customHeight="1" outlineLevel="1" x14ac:dyDescent="0.2">
      <c r="A597" s="98" t="s">
        <v>2991</v>
      </c>
      <c r="B597" s="62" t="s">
        <v>81</v>
      </c>
      <c r="C597" s="42" t="s">
        <v>77</v>
      </c>
      <c r="D597" s="43">
        <v>6.71</v>
      </c>
      <c r="E597" s="43">
        <v>6.71</v>
      </c>
      <c r="F597" s="43">
        <v>6.71</v>
      </c>
      <c r="G597" s="43">
        <v>6.71</v>
      </c>
      <c r="H597" s="43">
        <v>6.71</v>
      </c>
      <c r="I597" s="43">
        <v>6.71</v>
      </c>
      <c r="J597" s="43">
        <v>6.71</v>
      </c>
      <c r="K597" s="43">
        <v>6.71</v>
      </c>
      <c r="L597" s="43">
        <v>6.71</v>
      </c>
      <c r="M597" s="43">
        <v>6.71</v>
      </c>
      <c r="N597" s="43">
        <v>6.71</v>
      </c>
      <c r="O597" s="43">
        <v>6.71</v>
      </c>
      <c r="P597" s="43">
        <v>6.71</v>
      </c>
      <c r="Q597" s="43">
        <v>6.71</v>
      </c>
      <c r="R597" s="43">
        <v>6.71</v>
      </c>
      <c r="S597" s="43">
        <v>6.71</v>
      </c>
      <c r="T597" s="43">
        <v>6.71</v>
      </c>
      <c r="U597" s="43">
        <v>6.71</v>
      </c>
      <c r="V597" s="43">
        <v>6.71</v>
      </c>
      <c r="W597" s="43">
        <v>6.71</v>
      </c>
      <c r="X597" s="43">
        <v>6.71</v>
      </c>
      <c r="Y597" s="43">
        <v>6.71</v>
      </c>
      <c r="Z597" s="43">
        <v>6.71</v>
      </c>
      <c r="AA597" s="43">
        <v>6.71</v>
      </c>
    </row>
    <row r="598" spans="1:27" ht="12.75" hidden="1" customHeight="1" outlineLevel="1" x14ac:dyDescent="0.2">
      <c r="A598" s="98" t="s">
        <v>2992</v>
      </c>
      <c r="B598" s="62" t="s">
        <v>79</v>
      </c>
      <c r="C598" s="42" t="s">
        <v>77</v>
      </c>
      <c r="D598" s="43">
        <f>$D$11</f>
        <v>110.23</v>
      </c>
      <c r="E598" s="43">
        <f t="shared" ref="E598:AA598" si="347">$D$11</f>
        <v>110.23</v>
      </c>
      <c r="F598" s="43">
        <f t="shared" si="347"/>
        <v>110.23</v>
      </c>
      <c r="G598" s="43">
        <f t="shared" si="347"/>
        <v>110.23</v>
      </c>
      <c r="H598" s="43">
        <f t="shared" si="347"/>
        <v>110.23</v>
      </c>
      <c r="I598" s="43">
        <f t="shared" si="347"/>
        <v>110.23</v>
      </c>
      <c r="J598" s="43">
        <f t="shared" si="347"/>
        <v>110.23</v>
      </c>
      <c r="K598" s="43">
        <f t="shared" si="347"/>
        <v>110.23</v>
      </c>
      <c r="L598" s="43">
        <f t="shared" si="347"/>
        <v>110.23</v>
      </c>
      <c r="M598" s="43">
        <f t="shared" si="347"/>
        <v>110.23</v>
      </c>
      <c r="N598" s="43">
        <f t="shared" si="347"/>
        <v>110.23</v>
      </c>
      <c r="O598" s="43">
        <f t="shared" si="347"/>
        <v>110.23</v>
      </c>
      <c r="P598" s="43">
        <f t="shared" si="347"/>
        <v>110.23</v>
      </c>
      <c r="Q598" s="43">
        <f t="shared" si="347"/>
        <v>110.23</v>
      </c>
      <c r="R598" s="43">
        <f t="shared" si="347"/>
        <v>110.23</v>
      </c>
      <c r="S598" s="43">
        <f t="shared" si="347"/>
        <v>110.23</v>
      </c>
      <c r="T598" s="43">
        <f t="shared" si="347"/>
        <v>110.23</v>
      </c>
      <c r="U598" s="43">
        <f t="shared" si="347"/>
        <v>110.23</v>
      </c>
      <c r="V598" s="43">
        <f t="shared" si="347"/>
        <v>110.23</v>
      </c>
      <c r="W598" s="43">
        <f t="shared" si="347"/>
        <v>110.23</v>
      </c>
      <c r="X598" s="43">
        <f t="shared" si="347"/>
        <v>110.23</v>
      </c>
      <c r="Y598" s="43">
        <f t="shared" si="347"/>
        <v>110.23</v>
      </c>
      <c r="Z598" s="43">
        <f t="shared" si="347"/>
        <v>110.23</v>
      </c>
      <c r="AA598" s="43">
        <f t="shared" si="347"/>
        <v>110.23</v>
      </c>
    </row>
    <row r="599" spans="1:27" collapsed="1" x14ac:dyDescent="0.2">
      <c r="A599" s="97" t="s">
        <v>2993</v>
      </c>
      <c r="B599" s="27" t="str">
        <f>"24"&amp;"."&amp;$B$801&amp;"."&amp;$B$802</f>
        <v>24.01.2023</v>
      </c>
      <c r="C599" s="89" t="s">
        <v>74</v>
      </c>
      <c r="D599" s="90">
        <f>ROUND(((D600+D601+D603+D602)/1000),5)</f>
        <v>1.68709</v>
      </c>
      <c r="E599" s="90">
        <f>ROUND(((E600+E601+E603+E602)/1000),5)</f>
        <v>1.6297699999999999</v>
      </c>
      <c r="F599" s="90">
        <f>ROUND(((F600+F601+F603+F602)/1000),5)</f>
        <v>1.6121700000000001</v>
      </c>
      <c r="G599" s="90">
        <f t="shared" ref="G599:AA599" si="348">ROUND(((G600+G601+G603+G602)/1000),5)</f>
        <v>1.6126499999999999</v>
      </c>
      <c r="H599" s="90">
        <f t="shared" si="348"/>
        <v>1.6604000000000001</v>
      </c>
      <c r="I599" s="90">
        <f t="shared" si="348"/>
        <v>1.73159</v>
      </c>
      <c r="J599" s="90">
        <f t="shared" si="348"/>
        <v>2.0953300000000001</v>
      </c>
      <c r="K599" s="90">
        <f t="shared" si="348"/>
        <v>2.29521</v>
      </c>
      <c r="L599" s="90">
        <f t="shared" si="348"/>
        <v>2.40767</v>
      </c>
      <c r="M599" s="90">
        <f t="shared" si="348"/>
        <v>2.42456</v>
      </c>
      <c r="N599" s="90">
        <f t="shared" si="348"/>
        <v>2.4370099999999999</v>
      </c>
      <c r="O599" s="90">
        <f t="shared" si="348"/>
        <v>2.4583499999999998</v>
      </c>
      <c r="P599" s="90">
        <f t="shared" si="348"/>
        <v>2.4472900000000002</v>
      </c>
      <c r="Q599" s="90">
        <f t="shared" si="348"/>
        <v>2.45248</v>
      </c>
      <c r="R599" s="90">
        <f t="shared" si="348"/>
        <v>2.4512499999999999</v>
      </c>
      <c r="S599" s="90">
        <f t="shared" si="348"/>
        <v>2.4234599999999999</v>
      </c>
      <c r="T599" s="90">
        <f t="shared" si="348"/>
        <v>2.42326</v>
      </c>
      <c r="U599" s="90">
        <f t="shared" si="348"/>
        <v>2.4339599999999999</v>
      </c>
      <c r="V599" s="90">
        <f t="shared" si="348"/>
        <v>2.4319099999999998</v>
      </c>
      <c r="W599" s="90">
        <f t="shared" si="348"/>
        <v>2.4445600000000001</v>
      </c>
      <c r="X599" s="90">
        <f t="shared" si="348"/>
        <v>2.3989199999999999</v>
      </c>
      <c r="Y599" s="90">
        <f t="shared" si="348"/>
        <v>2.3261799999999999</v>
      </c>
      <c r="Z599" s="90">
        <f t="shared" si="348"/>
        <v>2.1712899999999999</v>
      </c>
      <c r="AA599" s="90">
        <f t="shared" si="348"/>
        <v>1.7348300000000001</v>
      </c>
    </row>
    <row r="600" spans="1:27" ht="12.75" hidden="1" customHeight="1" outlineLevel="1" x14ac:dyDescent="0.2">
      <c r="A600" s="98" t="s">
        <v>2994</v>
      </c>
      <c r="B600" s="62" t="s">
        <v>236</v>
      </c>
      <c r="C600" s="42" t="s">
        <v>77</v>
      </c>
      <c r="D600" s="43">
        <v>1135.97</v>
      </c>
      <c r="E600" s="43">
        <v>1078.6500000000001</v>
      </c>
      <c r="F600" s="43">
        <v>1061.05</v>
      </c>
      <c r="G600" s="43">
        <v>1061.53</v>
      </c>
      <c r="H600" s="43">
        <v>1109.28</v>
      </c>
      <c r="I600" s="43">
        <v>1180.47</v>
      </c>
      <c r="J600" s="43">
        <v>1544.21</v>
      </c>
      <c r="K600" s="43">
        <v>1744.09</v>
      </c>
      <c r="L600" s="43">
        <v>1856.55</v>
      </c>
      <c r="M600" s="43">
        <v>1873.44</v>
      </c>
      <c r="N600" s="43">
        <v>1885.89</v>
      </c>
      <c r="O600" s="43">
        <v>1907.23</v>
      </c>
      <c r="P600" s="43">
        <v>1896.17</v>
      </c>
      <c r="Q600" s="43">
        <v>1901.36</v>
      </c>
      <c r="R600" s="43">
        <v>1900.13</v>
      </c>
      <c r="S600" s="43">
        <v>1872.34</v>
      </c>
      <c r="T600" s="43">
        <v>1872.14</v>
      </c>
      <c r="U600" s="43">
        <v>1882.84</v>
      </c>
      <c r="V600" s="43">
        <v>1880.79</v>
      </c>
      <c r="W600" s="43">
        <v>1893.44</v>
      </c>
      <c r="X600" s="43">
        <v>1847.8</v>
      </c>
      <c r="Y600" s="43">
        <v>1775.06</v>
      </c>
      <c r="Z600" s="43">
        <v>1620.17</v>
      </c>
      <c r="AA600" s="43">
        <v>1183.71</v>
      </c>
    </row>
    <row r="601" spans="1:27" ht="12.75" hidden="1" customHeight="1" outlineLevel="1" x14ac:dyDescent="0.2">
      <c r="A601" s="98" t="s">
        <v>2995</v>
      </c>
      <c r="B601" s="62" t="s">
        <v>88</v>
      </c>
      <c r="C601" s="42" t="s">
        <v>77</v>
      </c>
      <c r="D601" s="43">
        <f>$D$486</f>
        <v>434.18</v>
      </c>
      <c r="E601" s="43">
        <f t="shared" ref="E601:AA601" si="349">$D$486</f>
        <v>434.18</v>
      </c>
      <c r="F601" s="43">
        <f t="shared" si="349"/>
        <v>434.18</v>
      </c>
      <c r="G601" s="43">
        <f t="shared" si="349"/>
        <v>434.18</v>
      </c>
      <c r="H601" s="43">
        <f t="shared" si="349"/>
        <v>434.18</v>
      </c>
      <c r="I601" s="43">
        <f t="shared" si="349"/>
        <v>434.18</v>
      </c>
      <c r="J601" s="43">
        <f t="shared" si="349"/>
        <v>434.18</v>
      </c>
      <c r="K601" s="43">
        <f t="shared" si="349"/>
        <v>434.18</v>
      </c>
      <c r="L601" s="43">
        <f t="shared" si="349"/>
        <v>434.18</v>
      </c>
      <c r="M601" s="43">
        <f t="shared" si="349"/>
        <v>434.18</v>
      </c>
      <c r="N601" s="43">
        <f t="shared" si="349"/>
        <v>434.18</v>
      </c>
      <c r="O601" s="43">
        <f t="shared" si="349"/>
        <v>434.18</v>
      </c>
      <c r="P601" s="43">
        <f t="shared" si="349"/>
        <v>434.18</v>
      </c>
      <c r="Q601" s="43">
        <f t="shared" si="349"/>
        <v>434.18</v>
      </c>
      <c r="R601" s="43">
        <f t="shared" si="349"/>
        <v>434.18</v>
      </c>
      <c r="S601" s="43">
        <f t="shared" si="349"/>
        <v>434.18</v>
      </c>
      <c r="T601" s="43">
        <f t="shared" si="349"/>
        <v>434.18</v>
      </c>
      <c r="U601" s="43">
        <f t="shared" si="349"/>
        <v>434.18</v>
      </c>
      <c r="V601" s="43">
        <f t="shared" si="349"/>
        <v>434.18</v>
      </c>
      <c r="W601" s="43">
        <f t="shared" si="349"/>
        <v>434.18</v>
      </c>
      <c r="X601" s="43">
        <f t="shared" si="349"/>
        <v>434.18</v>
      </c>
      <c r="Y601" s="43">
        <f t="shared" si="349"/>
        <v>434.18</v>
      </c>
      <c r="Z601" s="43">
        <f t="shared" si="349"/>
        <v>434.18</v>
      </c>
      <c r="AA601" s="43">
        <f t="shared" si="349"/>
        <v>434.18</v>
      </c>
    </row>
    <row r="602" spans="1:27" ht="12.75" hidden="1" customHeight="1" outlineLevel="1" x14ac:dyDescent="0.2">
      <c r="A602" s="98" t="s">
        <v>2996</v>
      </c>
      <c r="B602" s="62" t="s">
        <v>81</v>
      </c>
      <c r="C602" s="42" t="s">
        <v>77</v>
      </c>
      <c r="D602" s="43">
        <v>6.71</v>
      </c>
      <c r="E602" s="43">
        <v>6.71</v>
      </c>
      <c r="F602" s="43">
        <v>6.71</v>
      </c>
      <c r="G602" s="43">
        <v>6.71</v>
      </c>
      <c r="H602" s="43">
        <v>6.71</v>
      </c>
      <c r="I602" s="43">
        <v>6.71</v>
      </c>
      <c r="J602" s="43">
        <v>6.71</v>
      </c>
      <c r="K602" s="43">
        <v>6.71</v>
      </c>
      <c r="L602" s="43">
        <v>6.71</v>
      </c>
      <c r="M602" s="43">
        <v>6.71</v>
      </c>
      <c r="N602" s="43">
        <v>6.71</v>
      </c>
      <c r="O602" s="43">
        <v>6.71</v>
      </c>
      <c r="P602" s="43">
        <v>6.71</v>
      </c>
      <c r="Q602" s="43">
        <v>6.71</v>
      </c>
      <c r="R602" s="43">
        <v>6.71</v>
      </c>
      <c r="S602" s="43">
        <v>6.71</v>
      </c>
      <c r="T602" s="43">
        <v>6.71</v>
      </c>
      <c r="U602" s="43">
        <v>6.71</v>
      </c>
      <c r="V602" s="43">
        <v>6.71</v>
      </c>
      <c r="W602" s="43">
        <v>6.71</v>
      </c>
      <c r="X602" s="43">
        <v>6.71</v>
      </c>
      <c r="Y602" s="43">
        <v>6.71</v>
      </c>
      <c r="Z602" s="43">
        <v>6.71</v>
      </c>
      <c r="AA602" s="43">
        <v>6.71</v>
      </c>
    </row>
    <row r="603" spans="1:27" ht="12.75" hidden="1" customHeight="1" outlineLevel="1" x14ac:dyDescent="0.2">
      <c r="A603" s="98" t="s">
        <v>2997</v>
      </c>
      <c r="B603" s="62" t="s">
        <v>79</v>
      </c>
      <c r="C603" s="42" t="s">
        <v>77</v>
      </c>
      <c r="D603" s="43">
        <f>$D$11</f>
        <v>110.23</v>
      </c>
      <c r="E603" s="43">
        <f t="shared" ref="E603:AA603" si="350">$D$11</f>
        <v>110.23</v>
      </c>
      <c r="F603" s="43">
        <f t="shared" si="350"/>
        <v>110.23</v>
      </c>
      <c r="G603" s="43">
        <f t="shared" si="350"/>
        <v>110.23</v>
      </c>
      <c r="H603" s="43">
        <f t="shared" si="350"/>
        <v>110.23</v>
      </c>
      <c r="I603" s="43">
        <f t="shared" si="350"/>
        <v>110.23</v>
      </c>
      <c r="J603" s="43">
        <f t="shared" si="350"/>
        <v>110.23</v>
      </c>
      <c r="K603" s="43">
        <f t="shared" si="350"/>
        <v>110.23</v>
      </c>
      <c r="L603" s="43">
        <f t="shared" si="350"/>
        <v>110.23</v>
      </c>
      <c r="M603" s="43">
        <f t="shared" si="350"/>
        <v>110.23</v>
      </c>
      <c r="N603" s="43">
        <f t="shared" si="350"/>
        <v>110.23</v>
      </c>
      <c r="O603" s="43">
        <f t="shared" si="350"/>
        <v>110.23</v>
      </c>
      <c r="P603" s="43">
        <f t="shared" si="350"/>
        <v>110.23</v>
      </c>
      <c r="Q603" s="43">
        <f t="shared" si="350"/>
        <v>110.23</v>
      </c>
      <c r="R603" s="43">
        <f t="shared" si="350"/>
        <v>110.23</v>
      </c>
      <c r="S603" s="43">
        <f t="shared" si="350"/>
        <v>110.23</v>
      </c>
      <c r="T603" s="43">
        <f t="shared" si="350"/>
        <v>110.23</v>
      </c>
      <c r="U603" s="43">
        <f t="shared" si="350"/>
        <v>110.23</v>
      </c>
      <c r="V603" s="43">
        <f t="shared" si="350"/>
        <v>110.23</v>
      </c>
      <c r="W603" s="43">
        <f t="shared" si="350"/>
        <v>110.23</v>
      </c>
      <c r="X603" s="43">
        <f t="shared" si="350"/>
        <v>110.23</v>
      </c>
      <c r="Y603" s="43">
        <f t="shared" si="350"/>
        <v>110.23</v>
      </c>
      <c r="Z603" s="43">
        <f t="shared" si="350"/>
        <v>110.23</v>
      </c>
      <c r="AA603" s="43">
        <f t="shared" si="350"/>
        <v>110.23</v>
      </c>
    </row>
    <row r="604" spans="1:27" collapsed="1" x14ac:dyDescent="0.2">
      <c r="A604" s="97" t="s">
        <v>2998</v>
      </c>
      <c r="B604" s="27" t="str">
        <f>"25"&amp;"."&amp;$B$801&amp;"."&amp;$B$802</f>
        <v>25.01.2023</v>
      </c>
      <c r="C604" s="89" t="s">
        <v>74</v>
      </c>
      <c r="D604" s="90">
        <f>ROUND(((D605+D606+D608+D607)/1000),5)</f>
        <v>1.68885</v>
      </c>
      <c r="E604" s="90">
        <f>ROUND(((E605+E606+E608+E607)/1000),5)</f>
        <v>1.6535299999999999</v>
      </c>
      <c r="F604" s="90">
        <f>ROUND(((F605+F606+F608+F607)/1000),5)</f>
        <v>1.62216</v>
      </c>
      <c r="G604" s="90">
        <f t="shared" ref="G604:AA604" si="351">ROUND(((G605+G606+G608+G607)/1000),5)</f>
        <v>1.62381</v>
      </c>
      <c r="H604" s="90">
        <f t="shared" si="351"/>
        <v>1.6803399999999999</v>
      </c>
      <c r="I604" s="90">
        <f t="shared" si="351"/>
        <v>1.7282299999999999</v>
      </c>
      <c r="J604" s="90">
        <f t="shared" si="351"/>
        <v>2.0977199999999998</v>
      </c>
      <c r="K604" s="90">
        <f t="shared" si="351"/>
        <v>2.3499400000000001</v>
      </c>
      <c r="L604" s="90">
        <f t="shared" si="351"/>
        <v>2.4545599999999999</v>
      </c>
      <c r="M604" s="90">
        <f t="shared" si="351"/>
        <v>2.4681899999999999</v>
      </c>
      <c r="N604" s="90">
        <f t="shared" si="351"/>
        <v>2.48373</v>
      </c>
      <c r="O604" s="90">
        <f t="shared" si="351"/>
        <v>2.5070299999999999</v>
      </c>
      <c r="P604" s="90">
        <f t="shared" si="351"/>
        <v>2.4916700000000001</v>
      </c>
      <c r="Q604" s="90">
        <f t="shared" si="351"/>
        <v>2.49675</v>
      </c>
      <c r="R604" s="90">
        <f t="shared" si="351"/>
        <v>2.4938699999999998</v>
      </c>
      <c r="S604" s="90">
        <f t="shared" si="351"/>
        <v>2.4647199999999998</v>
      </c>
      <c r="T604" s="90">
        <f t="shared" si="351"/>
        <v>2.4634</v>
      </c>
      <c r="U604" s="90">
        <f t="shared" si="351"/>
        <v>2.4772400000000001</v>
      </c>
      <c r="V604" s="90">
        <f t="shared" si="351"/>
        <v>2.4737499999999999</v>
      </c>
      <c r="W604" s="90">
        <f t="shared" si="351"/>
        <v>2.48855</v>
      </c>
      <c r="X604" s="90">
        <f t="shared" si="351"/>
        <v>2.4570599999999998</v>
      </c>
      <c r="Y604" s="90">
        <f t="shared" si="351"/>
        <v>2.3410700000000002</v>
      </c>
      <c r="Z604" s="90">
        <f t="shared" si="351"/>
        <v>2.1829000000000001</v>
      </c>
      <c r="AA604" s="90">
        <f t="shared" si="351"/>
        <v>1.74638</v>
      </c>
    </row>
    <row r="605" spans="1:27" ht="12.75" hidden="1" customHeight="1" outlineLevel="1" x14ac:dyDescent="0.2">
      <c r="A605" s="98" t="s">
        <v>2999</v>
      </c>
      <c r="B605" s="62" t="s">
        <v>236</v>
      </c>
      <c r="C605" s="42" t="s">
        <v>77</v>
      </c>
      <c r="D605" s="43">
        <v>1137.73</v>
      </c>
      <c r="E605" s="43">
        <v>1102.4100000000001</v>
      </c>
      <c r="F605" s="43">
        <v>1071.04</v>
      </c>
      <c r="G605" s="43">
        <v>1072.69</v>
      </c>
      <c r="H605" s="43">
        <v>1129.22</v>
      </c>
      <c r="I605" s="43">
        <v>1177.1099999999999</v>
      </c>
      <c r="J605" s="43">
        <v>1546.6</v>
      </c>
      <c r="K605" s="43">
        <v>1798.82</v>
      </c>
      <c r="L605" s="43">
        <v>1903.44</v>
      </c>
      <c r="M605" s="43">
        <v>1917.07</v>
      </c>
      <c r="N605" s="43">
        <v>1932.61</v>
      </c>
      <c r="O605" s="43">
        <v>1955.91</v>
      </c>
      <c r="P605" s="43">
        <v>1940.55</v>
      </c>
      <c r="Q605" s="43">
        <v>1945.63</v>
      </c>
      <c r="R605" s="43">
        <v>1942.75</v>
      </c>
      <c r="S605" s="43">
        <v>1913.6</v>
      </c>
      <c r="T605" s="43">
        <v>1912.28</v>
      </c>
      <c r="U605" s="43">
        <v>1926.12</v>
      </c>
      <c r="V605" s="43">
        <v>1922.63</v>
      </c>
      <c r="W605" s="43">
        <v>1937.43</v>
      </c>
      <c r="X605" s="43">
        <v>1905.94</v>
      </c>
      <c r="Y605" s="43">
        <v>1789.95</v>
      </c>
      <c r="Z605" s="43">
        <v>1631.78</v>
      </c>
      <c r="AA605" s="43">
        <v>1195.26</v>
      </c>
    </row>
    <row r="606" spans="1:27" ht="12.75" hidden="1" customHeight="1" outlineLevel="1" x14ac:dyDescent="0.2">
      <c r="A606" s="98" t="s">
        <v>3000</v>
      </c>
      <c r="B606" s="62" t="s">
        <v>88</v>
      </c>
      <c r="C606" s="42" t="s">
        <v>77</v>
      </c>
      <c r="D606" s="43">
        <f>$D$486</f>
        <v>434.18</v>
      </c>
      <c r="E606" s="43">
        <f t="shared" ref="E606:AA606" si="352">$D$486</f>
        <v>434.18</v>
      </c>
      <c r="F606" s="43">
        <f t="shared" si="352"/>
        <v>434.18</v>
      </c>
      <c r="G606" s="43">
        <f t="shared" si="352"/>
        <v>434.18</v>
      </c>
      <c r="H606" s="43">
        <f t="shared" si="352"/>
        <v>434.18</v>
      </c>
      <c r="I606" s="43">
        <f t="shared" si="352"/>
        <v>434.18</v>
      </c>
      <c r="J606" s="43">
        <f t="shared" si="352"/>
        <v>434.18</v>
      </c>
      <c r="K606" s="43">
        <f t="shared" si="352"/>
        <v>434.18</v>
      </c>
      <c r="L606" s="43">
        <f t="shared" si="352"/>
        <v>434.18</v>
      </c>
      <c r="M606" s="43">
        <f t="shared" si="352"/>
        <v>434.18</v>
      </c>
      <c r="N606" s="43">
        <f t="shared" si="352"/>
        <v>434.18</v>
      </c>
      <c r="O606" s="43">
        <f t="shared" si="352"/>
        <v>434.18</v>
      </c>
      <c r="P606" s="43">
        <f t="shared" si="352"/>
        <v>434.18</v>
      </c>
      <c r="Q606" s="43">
        <f t="shared" si="352"/>
        <v>434.18</v>
      </c>
      <c r="R606" s="43">
        <f t="shared" si="352"/>
        <v>434.18</v>
      </c>
      <c r="S606" s="43">
        <f t="shared" si="352"/>
        <v>434.18</v>
      </c>
      <c r="T606" s="43">
        <f t="shared" si="352"/>
        <v>434.18</v>
      </c>
      <c r="U606" s="43">
        <f t="shared" si="352"/>
        <v>434.18</v>
      </c>
      <c r="V606" s="43">
        <f t="shared" si="352"/>
        <v>434.18</v>
      </c>
      <c r="W606" s="43">
        <f t="shared" si="352"/>
        <v>434.18</v>
      </c>
      <c r="X606" s="43">
        <f t="shared" si="352"/>
        <v>434.18</v>
      </c>
      <c r="Y606" s="43">
        <f t="shared" si="352"/>
        <v>434.18</v>
      </c>
      <c r="Z606" s="43">
        <f t="shared" si="352"/>
        <v>434.18</v>
      </c>
      <c r="AA606" s="43">
        <f t="shared" si="352"/>
        <v>434.18</v>
      </c>
    </row>
    <row r="607" spans="1:27" ht="12.75" hidden="1" customHeight="1" outlineLevel="1" x14ac:dyDescent="0.2">
      <c r="A607" s="98" t="s">
        <v>3001</v>
      </c>
      <c r="B607" s="62" t="s">
        <v>81</v>
      </c>
      <c r="C607" s="42" t="s">
        <v>77</v>
      </c>
      <c r="D607" s="43">
        <v>6.71</v>
      </c>
      <c r="E607" s="43">
        <v>6.71</v>
      </c>
      <c r="F607" s="43">
        <v>6.71</v>
      </c>
      <c r="G607" s="43">
        <v>6.71</v>
      </c>
      <c r="H607" s="43">
        <v>6.71</v>
      </c>
      <c r="I607" s="43">
        <v>6.71</v>
      </c>
      <c r="J607" s="43">
        <v>6.71</v>
      </c>
      <c r="K607" s="43">
        <v>6.71</v>
      </c>
      <c r="L607" s="43">
        <v>6.71</v>
      </c>
      <c r="M607" s="43">
        <v>6.71</v>
      </c>
      <c r="N607" s="43">
        <v>6.71</v>
      </c>
      <c r="O607" s="43">
        <v>6.71</v>
      </c>
      <c r="P607" s="43">
        <v>6.71</v>
      </c>
      <c r="Q607" s="43">
        <v>6.71</v>
      </c>
      <c r="R607" s="43">
        <v>6.71</v>
      </c>
      <c r="S607" s="43">
        <v>6.71</v>
      </c>
      <c r="T607" s="43">
        <v>6.71</v>
      </c>
      <c r="U607" s="43">
        <v>6.71</v>
      </c>
      <c r="V607" s="43">
        <v>6.71</v>
      </c>
      <c r="W607" s="43">
        <v>6.71</v>
      </c>
      <c r="X607" s="43">
        <v>6.71</v>
      </c>
      <c r="Y607" s="43">
        <v>6.71</v>
      </c>
      <c r="Z607" s="43">
        <v>6.71</v>
      </c>
      <c r="AA607" s="43">
        <v>6.71</v>
      </c>
    </row>
    <row r="608" spans="1:27" ht="12.75" hidden="1" customHeight="1" outlineLevel="1" x14ac:dyDescent="0.2">
      <c r="A608" s="98" t="s">
        <v>3002</v>
      </c>
      <c r="B608" s="62" t="s">
        <v>79</v>
      </c>
      <c r="C608" s="42" t="s">
        <v>77</v>
      </c>
      <c r="D608" s="43">
        <f>$D$11</f>
        <v>110.23</v>
      </c>
      <c r="E608" s="43">
        <f t="shared" ref="E608:AA608" si="353">$D$11</f>
        <v>110.23</v>
      </c>
      <c r="F608" s="43">
        <f t="shared" si="353"/>
        <v>110.23</v>
      </c>
      <c r="G608" s="43">
        <f t="shared" si="353"/>
        <v>110.23</v>
      </c>
      <c r="H608" s="43">
        <f t="shared" si="353"/>
        <v>110.23</v>
      </c>
      <c r="I608" s="43">
        <f t="shared" si="353"/>
        <v>110.23</v>
      </c>
      <c r="J608" s="43">
        <f t="shared" si="353"/>
        <v>110.23</v>
      </c>
      <c r="K608" s="43">
        <f t="shared" si="353"/>
        <v>110.23</v>
      </c>
      <c r="L608" s="43">
        <f t="shared" si="353"/>
        <v>110.23</v>
      </c>
      <c r="M608" s="43">
        <f t="shared" si="353"/>
        <v>110.23</v>
      </c>
      <c r="N608" s="43">
        <f t="shared" si="353"/>
        <v>110.23</v>
      </c>
      <c r="O608" s="43">
        <f t="shared" si="353"/>
        <v>110.23</v>
      </c>
      <c r="P608" s="43">
        <f t="shared" si="353"/>
        <v>110.23</v>
      </c>
      <c r="Q608" s="43">
        <f t="shared" si="353"/>
        <v>110.23</v>
      </c>
      <c r="R608" s="43">
        <f t="shared" si="353"/>
        <v>110.23</v>
      </c>
      <c r="S608" s="43">
        <f t="shared" si="353"/>
        <v>110.23</v>
      </c>
      <c r="T608" s="43">
        <f t="shared" si="353"/>
        <v>110.23</v>
      </c>
      <c r="U608" s="43">
        <f t="shared" si="353"/>
        <v>110.23</v>
      </c>
      <c r="V608" s="43">
        <f t="shared" si="353"/>
        <v>110.23</v>
      </c>
      <c r="W608" s="43">
        <f t="shared" si="353"/>
        <v>110.23</v>
      </c>
      <c r="X608" s="43">
        <f t="shared" si="353"/>
        <v>110.23</v>
      </c>
      <c r="Y608" s="43">
        <f t="shared" si="353"/>
        <v>110.23</v>
      </c>
      <c r="Z608" s="43">
        <f t="shared" si="353"/>
        <v>110.23</v>
      </c>
      <c r="AA608" s="43">
        <f t="shared" si="353"/>
        <v>110.23</v>
      </c>
    </row>
    <row r="609" spans="1:27" collapsed="1" x14ac:dyDescent="0.2">
      <c r="A609" s="97" t="s">
        <v>3003</v>
      </c>
      <c r="B609" s="27" t="str">
        <f>"26"&amp;"."&amp;$B$801&amp;"."&amp;$B$802</f>
        <v>26.01.2023</v>
      </c>
      <c r="C609" s="89" t="s">
        <v>74</v>
      </c>
      <c r="D609" s="90">
        <f>ROUND(((D610+D611+D613+D612)/1000),5)</f>
        <v>1.7511300000000001</v>
      </c>
      <c r="E609" s="90">
        <f>ROUND(((E610+E611+E613+E612)/1000),5)</f>
        <v>1.7218100000000001</v>
      </c>
      <c r="F609" s="90">
        <f>ROUND(((F610+F611+F613+F612)/1000),5)</f>
        <v>1.6673800000000001</v>
      </c>
      <c r="G609" s="90">
        <f t="shared" ref="G609:AA609" si="354">ROUND(((G610+G611+G613+G612)/1000),5)</f>
        <v>1.68929</v>
      </c>
      <c r="H609" s="90">
        <f t="shared" si="354"/>
        <v>1.7458400000000001</v>
      </c>
      <c r="I609" s="90">
        <f t="shared" si="354"/>
        <v>1.9031100000000001</v>
      </c>
      <c r="J609" s="90">
        <f t="shared" si="354"/>
        <v>2.1825800000000002</v>
      </c>
      <c r="K609" s="90">
        <f t="shared" si="354"/>
        <v>2.3807999999999998</v>
      </c>
      <c r="L609" s="90">
        <f t="shared" si="354"/>
        <v>2.4721700000000002</v>
      </c>
      <c r="M609" s="90">
        <f t="shared" si="354"/>
        <v>2.48488</v>
      </c>
      <c r="N609" s="90">
        <f t="shared" si="354"/>
        <v>2.4988700000000001</v>
      </c>
      <c r="O609" s="90">
        <f t="shared" si="354"/>
        <v>2.5211399999999999</v>
      </c>
      <c r="P609" s="90">
        <f t="shared" si="354"/>
        <v>2.5079099999999999</v>
      </c>
      <c r="Q609" s="90">
        <f t="shared" si="354"/>
        <v>2.51085</v>
      </c>
      <c r="R609" s="90">
        <f t="shared" si="354"/>
        <v>2.5084</v>
      </c>
      <c r="S609" s="90">
        <f t="shared" si="354"/>
        <v>2.4750700000000001</v>
      </c>
      <c r="T609" s="90">
        <f t="shared" si="354"/>
        <v>2.4729299999999999</v>
      </c>
      <c r="U609" s="90">
        <f t="shared" si="354"/>
        <v>2.4877500000000001</v>
      </c>
      <c r="V609" s="90">
        <f t="shared" si="354"/>
        <v>2.4854500000000002</v>
      </c>
      <c r="W609" s="90">
        <f t="shared" si="354"/>
        <v>2.4981800000000001</v>
      </c>
      <c r="X609" s="90">
        <f t="shared" si="354"/>
        <v>2.4695100000000001</v>
      </c>
      <c r="Y609" s="90">
        <f t="shared" si="354"/>
        <v>2.3216999999999999</v>
      </c>
      <c r="Z609" s="90">
        <f t="shared" si="354"/>
        <v>2.2027700000000001</v>
      </c>
      <c r="AA609" s="90">
        <f t="shared" si="354"/>
        <v>1.77424</v>
      </c>
    </row>
    <row r="610" spans="1:27" ht="12.75" hidden="1" customHeight="1" outlineLevel="1" x14ac:dyDescent="0.2">
      <c r="A610" s="98" t="s">
        <v>3004</v>
      </c>
      <c r="B610" s="62" t="s">
        <v>236</v>
      </c>
      <c r="C610" s="42" t="s">
        <v>77</v>
      </c>
      <c r="D610" s="43">
        <v>1200.01</v>
      </c>
      <c r="E610" s="43">
        <v>1170.69</v>
      </c>
      <c r="F610" s="43">
        <v>1116.26</v>
      </c>
      <c r="G610" s="43">
        <v>1138.17</v>
      </c>
      <c r="H610" s="43">
        <v>1194.72</v>
      </c>
      <c r="I610" s="43">
        <v>1351.99</v>
      </c>
      <c r="J610" s="43">
        <v>1631.46</v>
      </c>
      <c r="K610" s="43">
        <v>1829.68</v>
      </c>
      <c r="L610" s="43">
        <v>1921.05</v>
      </c>
      <c r="M610" s="43">
        <v>1933.76</v>
      </c>
      <c r="N610" s="43">
        <v>1947.75</v>
      </c>
      <c r="O610" s="43">
        <v>1970.02</v>
      </c>
      <c r="P610" s="43">
        <v>1956.79</v>
      </c>
      <c r="Q610" s="43">
        <v>1959.73</v>
      </c>
      <c r="R610" s="43">
        <v>1957.28</v>
      </c>
      <c r="S610" s="43">
        <v>1923.95</v>
      </c>
      <c r="T610" s="43">
        <v>1921.81</v>
      </c>
      <c r="U610" s="43">
        <v>1936.63</v>
      </c>
      <c r="V610" s="43">
        <v>1934.33</v>
      </c>
      <c r="W610" s="43">
        <v>1947.06</v>
      </c>
      <c r="X610" s="43">
        <v>1918.39</v>
      </c>
      <c r="Y610" s="43">
        <v>1770.58</v>
      </c>
      <c r="Z610" s="43">
        <v>1651.65</v>
      </c>
      <c r="AA610" s="43">
        <v>1223.1199999999999</v>
      </c>
    </row>
    <row r="611" spans="1:27" ht="12.75" hidden="1" customHeight="1" outlineLevel="1" x14ac:dyDescent="0.2">
      <c r="A611" s="98" t="s">
        <v>3005</v>
      </c>
      <c r="B611" s="62" t="s">
        <v>88</v>
      </c>
      <c r="C611" s="42" t="s">
        <v>77</v>
      </c>
      <c r="D611" s="43">
        <f>$D$486</f>
        <v>434.18</v>
      </c>
      <c r="E611" s="43">
        <f t="shared" ref="E611:AA611" si="355">$D$486</f>
        <v>434.18</v>
      </c>
      <c r="F611" s="43">
        <f t="shared" si="355"/>
        <v>434.18</v>
      </c>
      <c r="G611" s="43">
        <f t="shared" si="355"/>
        <v>434.18</v>
      </c>
      <c r="H611" s="43">
        <f t="shared" si="355"/>
        <v>434.18</v>
      </c>
      <c r="I611" s="43">
        <f t="shared" si="355"/>
        <v>434.18</v>
      </c>
      <c r="J611" s="43">
        <f t="shared" si="355"/>
        <v>434.18</v>
      </c>
      <c r="K611" s="43">
        <f t="shared" si="355"/>
        <v>434.18</v>
      </c>
      <c r="L611" s="43">
        <f t="shared" si="355"/>
        <v>434.18</v>
      </c>
      <c r="M611" s="43">
        <f t="shared" si="355"/>
        <v>434.18</v>
      </c>
      <c r="N611" s="43">
        <f t="shared" si="355"/>
        <v>434.18</v>
      </c>
      <c r="O611" s="43">
        <f t="shared" si="355"/>
        <v>434.18</v>
      </c>
      <c r="P611" s="43">
        <f t="shared" si="355"/>
        <v>434.18</v>
      </c>
      <c r="Q611" s="43">
        <f t="shared" si="355"/>
        <v>434.18</v>
      </c>
      <c r="R611" s="43">
        <f t="shared" si="355"/>
        <v>434.18</v>
      </c>
      <c r="S611" s="43">
        <f t="shared" si="355"/>
        <v>434.18</v>
      </c>
      <c r="T611" s="43">
        <f t="shared" si="355"/>
        <v>434.18</v>
      </c>
      <c r="U611" s="43">
        <f t="shared" si="355"/>
        <v>434.18</v>
      </c>
      <c r="V611" s="43">
        <f t="shared" si="355"/>
        <v>434.18</v>
      </c>
      <c r="W611" s="43">
        <f t="shared" si="355"/>
        <v>434.18</v>
      </c>
      <c r="X611" s="43">
        <f t="shared" si="355"/>
        <v>434.18</v>
      </c>
      <c r="Y611" s="43">
        <f t="shared" si="355"/>
        <v>434.18</v>
      </c>
      <c r="Z611" s="43">
        <f t="shared" si="355"/>
        <v>434.18</v>
      </c>
      <c r="AA611" s="43">
        <f t="shared" si="355"/>
        <v>434.18</v>
      </c>
    </row>
    <row r="612" spans="1:27" ht="12.75" hidden="1" customHeight="1" outlineLevel="1" x14ac:dyDescent="0.2">
      <c r="A612" s="98" t="s">
        <v>3006</v>
      </c>
      <c r="B612" s="62" t="s">
        <v>81</v>
      </c>
      <c r="C612" s="42" t="s">
        <v>77</v>
      </c>
      <c r="D612" s="43">
        <v>6.71</v>
      </c>
      <c r="E612" s="43">
        <v>6.71</v>
      </c>
      <c r="F612" s="43">
        <v>6.71</v>
      </c>
      <c r="G612" s="43">
        <v>6.71</v>
      </c>
      <c r="H612" s="43">
        <v>6.71</v>
      </c>
      <c r="I612" s="43">
        <v>6.71</v>
      </c>
      <c r="J612" s="43">
        <v>6.71</v>
      </c>
      <c r="K612" s="43">
        <v>6.71</v>
      </c>
      <c r="L612" s="43">
        <v>6.71</v>
      </c>
      <c r="M612" s="43">
        <v>6.71</v>
      </c>
      <c r="N612" s="43">
        <v>6.71</v>
      </c>
      <c r="O612" s="43">
        <v>6.71</v>
      </c>
      <c r="P612" s="43">
        <v>6.71</v>
      </c>
      <c r="Q612" s="43">
        <v>6.71</v>
      </c>
      <c r="R612" s="43">
        <v>6.71</v>
      </c>
      <c r="S612" s="43">
        <v>6.71</v>
      </c>
      <c r="T612" s="43">
        <v>6.71</v>
      </c>
      <c r="U612" s="43">
        <v>6.71</v>
      </c>
      <c r="V612" s="43">
        <v>6.71</v>
      </c>
      <c r="W612" s="43">
        <v>6.71</v>
      </c>
      <c r="X612" s="43">
        <v>6.71</v>
      </c>
      <c r="Y612" s="43">
        <v>6.71</v>
      </c>
      <c r="Z612" s="43">
        <v>6.71</v>
      </c>
      <c r="AA612" s="43">
        <v>6.71</v>
      </c>
    </row>
    <row r="613" spans="1:27" ht="12.75" hidden="1" customHeight="1" outlineLevel="1" x14ac:dyDescent="0.2">
      <c r="A613" s="98" t="s">
        <v>3007</v>
      </c>
      <c r="B613" s="62" t="s">
        <v>79</v>
      </c>
      <c r="C613" s="42" t="s">
        <v>77</v>
      </c>
      <c r="D613" s="43">
        <f>$D$11</f>
        <v>110.23</v>
      </c>
      <c r="E613" s="43">
        <f t="shared" ref="E613:AA613" si="356">$D$11</f>
        <v>110.23</v>
      </c>
      <c r="F613" s="43">
        <f t="shared" si="356"/>
        <v>110.23</v>
      </c>
      <c r="G613" s="43">
        <f t="shared" si="356"/>
        <v>110.23</v>
      </c>
      <c r="H613" s="43">
        <f t="shared" si="356"/>
        <v>110.23</v>
      </c>
      <c r="I613" s="43">
        <f t="shared" si="356"/>
        <v>110.23</v>
      </c>
      <c r="J613" s="43">
        <f t="shared" si="356"/>
        <v>110.23</v>
      </c>
      <c r="K613" s="43">
        <f t="shared" si="356"/>
        <v>110.23</v>
      </c>
      <c r="L613" s="43">
        <f t="shared" si="356"/>
        <v>110.23</v>
      </c>
      <c r="M613" s="43">
        <f t="shared" si="356"/>
        <v>110.23</v>
      </c>
      <c r="N613" s="43">
        <f t="shared" si="356"/>
        <v>110.23</v>
      </c>
      <c r="O613" s="43">
        <f t="shared" si="356"/>
        <v>110.23</v>
      </c>
      <c r="P613" s="43">
        <f t="shared" si="356"/>
        <v>110.23</v>
      </c>
      <c r="Q613" s="43">
        <f t="shared" si="356"/>
        <v>110.23</v>
      </c>
      <c r="R613" s="43">
        <f t="shared" si="356"/>
        <v>110.23</v>
      </c>
      <c r="S613" s="43">
        <f t="shared" si="356"/>
        <v>110.23</v>
      </c>
      <c r="T613" s="43">
        <f t="shared" si="356"/>
        <v>110.23</v>
      </c>
      <c r="U613" s="43">
        <f t="shared" si="356"/>
        <v>110.23</v>
      </c>
      <c r="V613" s="43">
        <f t="shared" si="356"/>
        <v>110.23</v>
      </c>
      <c r="W613" s="43">
        <f t="shared" si="356"/>
        <v>110.23</v>
      </c>
      <c r="X613" s="43">
        <f t="shared" si="356"/>
        <v>110.23</v>
      </c>
      <c r="Y613" s="43">
        <f t="shared" si="356"/>
        <v>110.23</v>
      </c>
      <c r="Z613" s="43">
        <f t="shared" si="356"/>
        <v>110.23</v>
      </c>
      <c r="AA613" s="43">
        <f t="shared" si="356"/>
        <v>110.23</v>
      </c>
    </row>
    <row r="614" spans="1:27" collapsed="1" x14ac:dyDescent="0.2">
      <c r="A614" s="97" t="s">
        <v>3008</v>
      </c>
      <c r="B614" s="27" t="str">
        <f>"27"&amp;"."&amp;$B$801&amp;"."&amp;$B$802</f>
        <v>27.01.2023</v>
      </c>
      <c r="C614" s="89" t="s">
        <v>74</v>
      </c>
      <c r="D614" s="90">
        <f>ROUND(((D615+D616+D618+D617)/1000),5)</f>
        <v>1.7425900000000001</v>
      </c>
      <c r="E614" s="90">
        <f>ROUND(((E615+E616+E618+E617)/1000),5)</f>
        <v>1.7215100000000001</v>
      </c>
      <c r="F614" s="90">
        <f>ROUND(((F615+F616+F618+F617)/1000),5)</f>
        <v>1.68895</v>
      </c>
      <c r="G614" s="90">
        <f t="shared" ref="G614:AA614" si="357">ROUND(((G615+G616+G618+G617)/1000),5)</f>
        <v>1.6878</v>
      </c>
      <c r="H614" s="90">
        <f t="shared" si="357"/>
        <v>1.75918</v>
      </c>
      <c r="I614" s="90">
        <f t="shared" si="357"/>
        <v>1.86361</v>
      </c>
      <c r="J614" s="90">
        <f t="shared" si="357"/>
        <v>2.1389200000000002</v>
      </c>
      <c r="K614" s="90">
        <f t="shared" si="357"/>
        <v>2.3946000000000001</v>
      </c>
      <c r="L614" s="90">
        <f t="shared" si="357"/>
        <v>2.4815100000000001</v>
      </c>
      <c r="M614" s="90">
        <f t="shared" si="357"/>
        <v>2.4898500000000001</v>
      </c>
      <c r="N614" s="90">
        <f t="shared" si="357"/>
        <v>2.5121500000000001</v>
      </c>
      <c r="O614" s="90">
        <f t="shared" si="357"/>
        <v>2.5390799999999998</v>
      </c>
      <c r="P614" s="90">
        <f t="shared" si="357"/>
        <v>2.5296699999999999</v>
      </c>
      <c r="Q614" s="90">
        <f t="shared" si="357"/>
        <v>2.5325799999999998</v>
      </c>
      <c r="R614" s="90">
        <f t="shared" si="357"/>
        <v>2.5300500000000001</v>
      </c>
      <c r="S614" s="90">
        <f t="shared" si="357"/>
        <v>2.5227400000000002</v>
      </c>
      <c r="T614" s="90">
        <f t="shared" si="357"/>
        <v>2.48184</v>
      </c>
      <c r="U614" s="90">
        <f t="shared" si="357"/>
        <v>2.4962399999999998</v>
      </c>
      <c r="V614" s="90">
        <f t="shared" si="357"/>
        <v>2.4937900000000002</v>
      </c>
      <c r="W614" s="90">
        <f t="shared" si="357"/>
        <v>2.5085500000000001</v>
      </c>
      <c r="X614" s="90">
        <f t="shared" si="357"/>
        <v>2.4712200000000002</v>
      </c>
      <c r="Y614" s="90">
        <f t="shared" si="357"/>
        <v>2.3606699999999998</v>
      </c>
      <c r="Z614" s="90">
        <f t="shared" si="357"/>
        <v>2.1880700000000002</v>
      </c>
      <c r="AA614" s="90">
        <f t="shared" si="357"/>
        <v>1.85127</v>
      </c>
    </row>
    <row r="615" spans="1:27" ht="12.75" hidden="1" customHeight="1" outlineLevel="1" x14ac:dyDescent="0.2">
      <c r="A615" s="98" t="s">
        <v>3009</v>
      </c>
      <c r="B615" s="62" t="s">
        <v>236</v>
      </c>
      <c r="C615" s="42" t="s">
        <v>77</v>
      </c>
      <c r="D615" s="43">
        <v>1191.47</v>
      </c>
      <c r="E615" s="43">
        <v>1170.3900000000001</v>
      </c>
      <c r="F615" s="43">
        <v>1137.83</v>
      </c>
      <c r="G615" s="43">
        <v>1136.68</v>
      </c>
      <c r="H615" s="43">
        <v>1208.06</v>
      </c>
      <c r="I615" s="43">
        <v>1312.49</v>
      </c>
      <c r="J615" s="43">
        <v>1587.8</v>
      </c>
      <c r="K615" s="43">
        <v>1843.48</v>
      </c>
      <c r="L615" s="43">
        <v>1930.39</v>
      </c>
      <c r="M615" s="43">
        <v>1938.73</v>
      </c>
      <c r="N615" s="43">
        <v>1961.03</v>
      </c>
      <c r="O615" s="43">
        <v>1987.96</v>
      </c>
      <c r="P615" s="43">
        <v>1978.55</v>
      </c>
      <c r="Q615" s="43">
        <v>1981.46</v>
      </c>
      <c r="R615" s="43">
        <v>1978.93</v>
      </c>
      <c r="S615" s="43">
        <v>1971.62</v>
      </c>
      <c r="T615" s="43">
        <v>1930.72</v>
      </c>
      <c r="U615" s="43">
        <v>1945.12</v>
      </c>
      <c r="V615" s="43">
        <v>1942.67</v>
      </c>
      <c r="W615" s="43">
        <v>1957.43</v>
      </c>
      <c r="X615" s="43">
        <v>1920.1</v>
      </c>
      <c r="Y615" s="43">
        <v>1809.55</v>
      </c>
      <c r="Z615" s="43">
        <v>1636.95</v>
      </c>
      <c r="AA615" s="43">
        <v>1300.1500000000001</v>
      </c>
    </row>
    <row r="616" spans="1:27" ht="12.75" hidden="1" customHeight="1" outlineLevel="1" x14ac:dyDescent="0.2">
      <c r="A616" s="98" t="s">
        <v>3010</v>
      </c>
      <c r="B616" s="62" t="s">
        <v>88</v>
      </c>
      <c r="C616" s="42" t="s">
        <v>77</v>
      </c>
      <c r="D616" s="43">
        <f>$D$486</f>
        <v>434.18</v>
      </c>
      <c r="E616" s="43">
        <f t="shared" ref="E616:AA616" si="358">$D$486</f>
        <v>434.18</v>
      </c>
      <c r="F616" s="43">
        <f t="shared" si="358"/>
        <v>434.18</v>
      </c>
      <c r="G616" s="43">
        <f t="shared" si="358"/>
        <v>434.18</v>
      </c>
      <c r="H616" s="43">
        <f t="shared" si="358"/>
        <v>434.18</v>
      </c>
      <c r="I616" s="43">
        <f t="shared" si="358"/>
        <v>434.18</v>
      </c>
      <c r="J616" s="43">
        <f t="shared" si="358"/>
        <v>434.18</v>
      </c>
      <c r="K616" s="43">
        <f t="shared" si="358"/>
        <v>434.18</v>
      </c>
      <c r="L616" s="43">
        <f t="shared" si="358"/>
        <v>434.18</v>
      </c>
      <c r="M616" s="43">
        <f t="shared" si="358"/>
        <v>434.18</v>
      </c>
      <c r="N616" s="43">
        <f t="shared" si="358"/>
        <v>434.18</v>
      </c>
      <c r="O616" s="43">
        <f t="shared" si="358"/>
        <v>434.18</v>
      </c>
      <c r="P616" s="43">
        <f t="shared" si="358"/>
        <v>434.18</v>
      </c>
      <c r="Q616" s="43">
        <f t="shared" si="358"/>
        <v>434.18</v>
      </c>
      <c r="R616" s="43">
        <f t="shared" si="358"/>
        <v>434.18</v>
      </c>
      <c r="S616" s="43">
        <f t="shared" si="358"/>
        <v>434.18</v>
      </c>
      <c r="T616" s="43">
        <f t="shared" si="358"/>
        <v>434.18</v>
      </c>
      <c r="U616" s="43">
        <f t="shared" si="358"/>
        <v>434.18</v>
      </c>
      <c r="V616" s="43">
        <f t="shared" si="358"/>
        <v>434.18</v>
      </c>
      <c r="W616" s="43">
        <f t="shared" si="358"/>
        <v>434.18</v>
      </c>
      <c r="X616" s="43">
        <f t="shared" si="358"/>
        <v>434.18</v>
      </c>
      <c r="Y616" s="43">
        <f t="shared" si="358"/>
        <v>434.18</v>
      </c>
      <c r="Z616" s="43">
        <f t="shared" si="358"/>
        <v>434.18</v>
      </c>
      <c r="AA616" s="43">
        <f t="shared" si="358"/>
        <v>434.18</v>
      </c>
    </row>
    <row r="617" spans="1:27" ht="12.75" hidden="1" customHeight="1" outlineLevel="1" x14ac:dyDescent="0.2">
      <c r="A617" s="98" t="s">
        <v>3011</v>
      </c>
      <c r="B617" s="62" t="s">
        <v>81</v>
      </c>
      <c r="C617" s="42" t="s">
        <v>77</v>
      </c>
      <c r="D617" s="43">
        <v>6.71</v>
      </c>
      <c r="E617" s="43">
        <v>6.71</v>
      </c>
      <c r="F617" s="43">
        <v>6.71</v>
      </c>
      <c r="G617" s="43">
        <v>6.71</v>
      </c>
      <c r="H617" s="43">
        <v>6.71</v>
      </c>
      <c r="I617" s="43">
        <v>6.71</v>
      </c>
      <c r="J617" s="43">
        <v>6.71</v>
      </c>
      <c r="K617" s="43">
        <v>6.71</v>
      </c>
      <c r="L617" s="43">
        <v>6.71</v>
      </c>
      <c r="M617" s="43">
        <v>6.71</v>
      </c>
      <c r="N617" s="43">
        <v>6.71</v>
      </c>
      <c r="O617" s="43">
        <v>6.71</v>
      </c>
      <c r="P617" s="43">
        <v>6.71</v>
      </c>
      <c r="Q617" s="43">
        <v>6.71</v>
      </c>
      <c r="R617" s="43">
        <v>6.71</v>
      </c>
      <c r="S617" s="43">
        <v>6.71</v>
      </c>
      <c r="T617" s="43">
        <v>6.71</v>
      </c>
      <c r="U617" s="43">
        <v>6.71</v>
      </c>
      <c r="V617" s="43">
        <v>6.71</v>
      </c>
      <c r="W617" s="43">
        <v>6.71</v>
      </c>
      <c r="X617" s="43">
        <v>6.71</v>
      </c>
      <c r="Y617" s="43">
        <v>6.71</v>
      </c>
      <c r="Z617" s="43">
        <v>6.71</v>
      </c>
      <c r="AA617" s="43">
        <v>6.71</v>
      </c>
    </row>
    <row r="618" spans="1:27" ht="12.75" hidden="1" customHeight="1" outlineLevel="1" x14ac:dyDescent="0.2">
      <c r="A618" s="98" t="s">
        <v>3012</v>
      </c>
      <c r="B618" s="62" t="s">
        <v>79</v>
      </c>
      <c r="C618" s="42" t="s">
        <v>77</v>
      </c>
      <c r="D618" s="43">
        <f>$D$11</f>
        <v>110.23</v>
      </c>
      <c r="E618" s="43">
        <f t="shared" ref="E618:AA618" si="359">$D$11</f>
        <v>110.23</v>
      </c>
      <c r="F618" s="43">
        <f t="shared" si="359"/>
        <v>110.23</v>
      </c>
      <c r="G618" s="43">
        <f t="shared" si="359"/>
        <v>110.23</v>
      </c>
      <c r="H618" s="43">
        <f t="shared" si="359"/>
        <v>110.23</v>
      </c>
      <c r="I618" s="43">
        <f t="shared" si="359"/>
        <v>110.23</v>
      </c>
      <c r="J618" s="43">
        <f t="shared" si="359"/>
        <v>110.23</v>
      </c>
      <c r="K618" s="43">
        <f t="shared" si="359"/>
        <v>110.23</v>
      </c>
      <c r="L618" s="43">
        <f t="shared" si="359"/>
        <v>110.23</v>
      </c>
      <c r="M618" s="43">
        <f t="shared" si="359"/>
        <v>110.23</v>
      </c>
      <c r="N618" s="43">
        <f t="shared" si="359"/>
        <v>110.23</v>
      </c>
      <c r="O618" s="43">
        <f t="shared" si="359"/>
        <v>110.23</v>
      </c>
      <c r="P618" s="43">
        <f t="shared" si="359"/>
        <v>110.23</v>
      </c>
      <c r="Q618" s="43">
        <f t="shared" si="359"/>
        <v>110.23</v>
      </c>
      <c r="R618" s="43">
        <f t="shared" si="359"/>
        <v>110.23</v>
      </c>
      <c r="S618" s="43">
        <f t="shared" si="359"/>
        <v>110.23</v>
      </c>
      <c r="T618" s="43">
        <f t="shared" si="359"/>
        <v>110.23</v>
      </c>
      <c r="U618" s="43">
        <f t="shared" si="359"/>
        <v>110.23</v>
      </c>
      <c r="V618" s="43">
        <f t="shared" si="359"/>
        <v>110.23</v>
      </c>
      <c r="W618" s="43">
        <f t="shared" si="359"/>
        <v>110.23</v>
      </c>
      <c r="X618" s="43">
        <f t="shared" si="359"/>
        <v>110.23</v>
      </c>
      <c r="Y618" s="43">
        <f t="shared" si="359"/>
        <v>110.23</v>
      </c>
      <c r="Z618" s="43">
        <f t="shared" si="359"/>
        <v>110.23</v>
      </c>
      <c r="AA618" s="43">
        <f t="shared" si="359"/>
        <v>110.23</v>
      </c>
    </row>
    <row r="619" spans="1:27" collapsed="1" x14ac:dyDescent="0.2">
      <c r="A619" s="97" t="s">
        <v>3013</v>
      </c>
      <c r="B619" s="27" t="str">
        <f>"28"&amp;"."&amp;$B$801&amp;"."&amp;$B$802</f>
        <v>28.01.2023</v>
      </c>
      <c r="C619" s="89" t="s">
        <v>74</v>
      </c>
      <c r="D619" s="90">
        <f>ROUND(((D620+D621+D623+D622)/1000),5)</f>
        <v>1.8580399999999999</v>
      </c>
      <c r="E619" s="90">
        <f>ROUND(((E620+E621+E623+E622)/1000),5)</f>
        <v>1.74739</v>
      </c>
      <c r="F619" s="90">
        <f>ROUND(((F620+F621+F623+F622)/1000),5)</f>
        <v>1.7069000000000001</v>
      </c>
      <c r="G619" s="90">
        <f t="shared" ref="G619:AA619" si="360">ROUND(((G620+G621+G623+G622)/1000),5)</f>
        <v>1.6824600000000001</v>
      </c>
      <c r="H619" s="90">
        <f t="shared" si="360"/>
        <v>1.7163999999999999</v>
      </c>
      <c r="I619" s="90">
        <f t="shared" si="360"/>
        <v>1.7482800000000001</v>
      </c>
      <c r="J619" s="90">
        <f t="shared" si="360"/>
        <v>1.85192</v>
      </c>
      <c r="K619" s="90">
        <f t="shared" si="360"/>
        <v>2.08169</v>
      </c>
      <c r="L619" s="90">
        <f t="shared" si="360"/>
        <v>2.2253599999999998</v>
      </c>
      <c r="M619" s="90">
        <f t="shared" si="360"/>
        <v>2.3792399999999998</v>
      </c>
      <c r="N619" s="90">
        <f t="shared" si="360"/>
        <v>2.42191</v>
      </c>
      <c r="O619" s="90">
        <f t="shared" si="360"/>
        <v>2.43085</v>
      </c>
      <c r="P619" s="90">
        <f t="shared" si="360"/>
        <v>2.4296799999999998</v>
      </c>
      <c r="Q619" s="90">
        <f t="shared" si="360"/>
        <v>2.4304899999999998</v>
      </c>
      <c r="R619" s="90">
        <f t="shared" si="360"/>
        <v>2.4302600000000001</v>
      </c>
      <c r="S619" s="90">
        <f t="shared" si="360"/>
        <v>2.3946299999999998</v>
      </c>
      <c r="T619" s="90">
        <f t="shared" si="360"/>
        <v>2.40862</v>
      </c>
      <c r="U619" s="90">
        <f t="shared" si="360"/>
        <v>2.4365999999999999</v>
      </c>
      <c r="V619" s="90">
        <f t="shared" si="360"/>
        <v>2.4368799999999999</v>
      </c>
      <c r="W619" s="90">
        <f t="shared" si="360"/>
        <v>2.4315799999999999</v>
      </c>
      <c r="X619" s="90">
        <f t="shared" si="360"/>
        <v>2.4289299999999998</v>
      </c>
      <c r="Y619" s="90">
        <f t="shared" si="360"/>
        <v>2.2882400000000001</v>
      </c>
      <c r="Z619" s="90">
        <f t="shared" si="360"/>
        <v>2.1642600000000001</v>
      </c>
      <c r="AA619" s="90">
        <f t="shared" si="360"/>
        <v>1.8704400000000001</v>
      </c>
    </row>
    <row r="620" spans="1:27" ht="12.75" hidden="1" customHeight="1" outlineLevel="1" x14ac:dyDescent="0.2">
      <c r="A620" s="98" t="s">
        <v>3014</v>
      </c>
      <c r="B620" s="62" t="s">
        <v>236</v>
      </c>
      <c r="C620" s="42" t="s">
        <v>77</v>
      </c>
      <c r="D620" s="43">
        <v>1306.92</v>
      </c>
      <c r="E620" s="43">
        <v>1196.27</v>
      </c>
      <c r="F620" s="43">
        <v>1155.78</v>
      </c>
      <c r="G620" s="43">
        <v>1131.3399999999999</v>
      </c>
      <c r="H620" s="43">
        <v>1165.28</v>
      </c>
      <c r="I620" s="43">
        <v>1197.1600000000001</v>
      </c>
      <c r="J620" s="43">
        <v>1300.8</v>
      </c>
      <c r="K620" s="43">
        <v>1530.57</v>
      </c>
      <c r="L620" s="43">
        <v>1674.24</v>
      </c>
      <c r="M620" s="43">
        <v>1828.12</v>
      </c>
      <c r="N620" s="43">
        <v>1870.79</v>
      </c>
      <c r="O620" s="43">
        <v>1879.73</v>
      </c>
      <c r="P620" s="43">
        <v>1878.56</v>
      </c>
      <c r="Q620" s="43">
        <v>1879.37</v>
      </c>
      <c r="R620" s="43">
        <v>1879.14</v>
      </c>
      <c r="S620" s="43">
        <v>1843.51</v>
      </c>
      <c r="T620" s="43">
        <v>1857.5</v>
      </c>
      <c r="U620" s="43">
        <v>1885.48</v>
      </c>
      <c r="V620" s="43">
        <v>1885.76</v>
      </c>
      <c r="W620" s="43">
        <v>1880.46</v>
      </c>
      <c r="X620" s="43">
        <v>1877.81</v>
      </c>
      <c r="Y620" s="43">
        <v>1737.12</v>
      </c>
      <c r="Z620" s="43">
        <v>1613.14</v>
      </c>
      <c r="AA620" s="43">
        <v>1319.32</v>
      </c>
    </row>
    <row r="621" spans="1:27" ht="12.75" hidden="1" customHeight="1" outlineLevel="1" x14ac:dyDescent="0.2">
      <c r="A621" s="98" t="s">
        <v>3015</v>
      </c>
      <c r="B621" s="62" t="s">
        <v>88</v>
      </c>
      <c r="C621" s="42" t="s">
        <v>77</v>
      </c>
      <c r="D621" s="43">
        <f>$D$486</f>
        <v>434.18</v>
      </c>
      <c r="E621" s="43">
        <f t="shared" ref="E621:AA621" si="361">$D$486</f>
        <v>434.18</v>
      </c>
      <c r="F621" s="43">
        <f t="shared" si="361"/>
        <v>434.18</v>
      </c>
      <c r="G621" s="43">
        <f t="shared" si="361"/>
        <v>434.18</v>
      </c>
      <c r="H621" s="43">
        <f t="shared" si="361"/>
        <v>434.18</v>
      </c>
      <c r="I621" s="43">
        <f t="shared" si="361"/>
        <v>434.18</v>
      </c>
      <c r="J621" s="43">
        <f t="shared" si="361"/>
        <v>434.18</v>
      </c>
      <c r="K621" s="43">
        <f t="shared" si="361"/>
        <v>434.18</v>
      </c>
      <c r="L621" s="43">
        <f t="shared" si="361"/>
        <v>434.18</v>
      </c>
      <c r="M621" s="43">
        <f t="shared" si="361"/>
        <v>434.18</v>
      </c>
      <c r="N621" s="43">
        <f t="shared" si="361"/>
        <v>434.18</v>
      </c>
      <c r="O621" s="43">
        <f t="shared" si="361"/>
        <v>434.18</v>
      </c>
      <c r="P621" s="43">
        <f t="shared" si="361"/>
        <v>434.18</v>
      </c>
      <c r="Q621" s="43">
        <f t="shared" si="361"/>
        <v>434.18</v>
      </c>
      <c r="R621" s="43">
        <f t="shared" si="361"/>
        <v>434.18</v>
      </c>
      <c r="S621" s="43">
        <f t="shared" si="361"/>
        <v>434.18</v>
      </c>
      <c r="T621" s="43">
        <f t="shared" si="361"/>
        <v>434.18</v>
      </c>
      <c r="U621" s="43">
        <f t="shared" si="361"/>
        <v>434.18</v>
      </c>
      <c r="V621" s="43">
        <f t="shared" si="361"/>
        <v>434.18</v>
      </c>
      <c r="W621" s="43">
        <f t="shared" si="361"/>
        <v>434.18</v>
      </c>
      <c r="X621" s="43">
        <f t="shared" si="361"/>
        <v>434.18</v>
      </c>
      <c r="Y621" s="43">
        <f t="shared" si="361"/>
        <v>434.18</v>
      </c>
      <c r="Z621" s="43">
        <f t="shared" si="361"/>
        <v>434.18</v>
      </c>
      <c r="AA621" s="43">
        <f t="shared" si="361"/>
        <v>434.18</v>
      </c>
    </row>
    <row r="622" spans="1:27" ht="12.75" hidden="1" customHeight="1" outlineLevel="1" x14ac:dyDescent="0.2">
      <c r="A622" s="98" t="s">
        <v>3016</v>
      </c>
      <c r="B622" s="62" t="s">
        <v>81</v>
      </c>
      <c r="C622" s="42" t="s">
        <v>77</v>
      </c>
      <c r="D622" s="43">
        <v>6.71</v>
      </c>
      <c r="E622" s="43">
        <v>6.71</v>
      </c>
      <c r="F622" s="43">
        <v>6.71</v>
      </c>
      <c r="G622" s="43">
        <v>6.71</v>
      </c>
      <c r="H622" s="43">
        <v>6.71</v>
      </c>
      <c r="I622" s="43">
        <v>6.71</v>
      </c>
      <c r="J622" s="43">
        <v>6.71</v>
      </c>
      <c r="K622" s="43">
        <v>6.71</v>
      </c>
      <c r="L622" s="43">
        <v>6.71</v>
      </c>
      <c r="M622" s="43">
        <v>6.71</v>
      </c>
      <c r="N622" s="43">
        <v>6.71</v>
      </c>
      <c r="O622" s="43">
        <v>6.71</v>
      </c>
      <c r="P622" s="43">
        <v>6.71</v>
      </c>
      <c r="Q622" s="43">
        <v>6.71</v>
      </c>
      <c r="R622" s="43">
        <v>6.71</v>
      </c>
      <c r="S622" s="43">
        <v>6.71</v>
      </c>
      <c r="T622" s="43">
        <v>6.71</v>
      </c>
      <c r="U622" s="43">
        <v>6.71</v>
      </c>
      <c r="V622" s="43">
        <v>6.71</v>
      </c>
      <c r="W622" s="43">
        <v>6.71</v>
      </c>
      <c r="X622" s="43">
        <v>6.71</v>
      </c>
      <c r="Y622" s="43">
        <v>6.71</v>
      </c>
      <c r="Z622" s="43">
        <v>6.71</v>
      </c>
      <c r="AA622" s="43">
        <v>6.71</v>
      </c>
    </row>
    <row r="623" spans="1:27" ht="12.75" hidden="1" customHeight="1" outlineLevel="1" x14ac:dyDescent="0.2">
      <c r="A623" s="98" t="s">
        <v>3017</v>
      </c>
      <c r="B623" s="62" t="s">
        <v>79</v>
      </c>
      <c r="C623" s="42" t="s">
        <v>77</v>
      </c>
      <c r="D623" s="43">
        <f>$D$11</f>
        <v>110.23</v>
      </c>
      <c r="E623" s="43">
        <f t="shared" ref="E623:AA623" si="362">$D$11</f>
        <v>110.23</v>
      </c>
      <c r="F623" s="43">
        <f t="shared" si="362"/>
        <v>110.23</v>
      </c>
      <c r="G623" s="43">
        <f t="shared" si="362"/>
        <v>110.23</v>
      </c>
      <c r="H623" s="43">
        <f t="shared" si="362"/>
        <v>110.23</v>
      </c>
      <c r="I623" s="43">
        <f t="shared" si="362"/>
        <v>110.23</v>
      </c>
      <c r="J623" s="43">
        <f t="shared" si="362"/>
        <v>110.23</v>
      </c>
      <c r="K623" s="43">
        <f t="shared" si="362"/>
        <v>110.23</v>
      </c>
      <c r="L623" s="43">
        <f t="shared" si="362"/>
        <v>110.23</v>
      </c>
      <c r="M623" s="43">
        <f t="shared" si="362"/>
        <v>110.23</v>
      </c>
      <c r="N623" s="43">
        <f t="shared" si="362"/>
        <v>110.23</v>
      </c>
      <c r="O623" s="43">
        <f t="shared" si="362"/>
        <v>110.23</v>
      </c>
      <c r="P623" s="43">
        <f t="shared" si="362"/>
        <v>110.23</v>
      </c>
      <c r="Q623" s="43">
        <f t="shared" si="362"/>
        <v>110.23</v>
      </c>
      <c r="R623" s="43">
        <f t="shared" si="362"/>
        <v>110.23</v>
      </c>
      <c r="S623" s="43">
        <f t="shared" si="362"/>
        <v>110.23</v>
      </c>
      <c r="T623" s="43">
        <f t="shared" si="362"/>
        <v>110.23</v>
      </c>
      <c r="U623" s="43">
        <f t="shared" si="362"/>
        <v>110.23</v>
      </c>
      <c r="V623" s="43">
        <f t="shared" si="362"/>
        <v>110.23</v>
      </c>
      <c r="W623" s="43">
        <f t="shared" si="362"/>
        <v>110.23</v>
      </c>
      <c r="X623" s="43">
        <f t="shared" si="362"/>
        <v>110.23</v>
      </c>
      <c r="Y623" s="43">
        <f t="shared" si="362"/>
        <v>110.23</v>
      </c>
      <c r="Z623" s="43">
        <f t="shared" si="362"/>
        <v>110.23</v>
      </c>
      <c r="AA623" s="43">
        <f t="shared" si="362"/>
        <v>110.23</v>
      </c>
    </row>
    <row r="624" spans="1:27" collapsed="1" x14ac:dyDescent="0.2">
      <c r="A624" s="97" t="s">
        <v>3018</v>
      </c>
      <c r="B624" s="27" t="str">
        <f>"29"&amp;"."&amp;$B$801&amp;"."&amp;$B$802</f>
        <v>29.01.2023</v>
      </c>
      <c r="C624" s="89" t="s">
        <v>74</v>
      </c>
      <c r="D624" s="90">
        <f>ROUND(((D625+D626+D628+D627)/1000),5)</f>
        <v>1.8206199999999999</v>
      </c>
      <c r="E624" s="90">
        <f>ROUND(((E625+E626+E628+E627)/1000),5)</f>
        <v>1.74132</v>
      </c>
      <c r="F624" s="90">
        <f>ROUND(((F625+F626+F628+F627)/1000),5)</f>
        <v>1.6727000000000001</v>
      </c>
      <c r="G624" s="90">
        <f t="shared" ref="G624:AA624" si="363">ROUND(((G625+G626+G628+G627)/1000),5)</f>
        <v>1.6732800000000001</v>
      </c>
      <c r="H624" s="90">
        <f t="shared" si="363"/>
        <v>1.71532</v>
      </c>
      <c r="I624" s="90">
        <f t="shared" si="363"/>
        <v>1.74288</v>
      </c>
      <c r="J624" s="90">
        <f t="shared" si="363"/>
        <v>1.8077099999999999</v>
      </c>
      <c r="K624" s="90">
        <f t="shared" si="363"/>
        <v>1.9427700000000001</v>
      </c>
      <c r="L624" s="90">
        <f t="shared" si="363"/>
        <v>2.15123</v>
      </c>
      <c r="M624" s="90">
        <f t="shared" si="363"/>
        <v>2.2641800000000001</v>
      </c>
      <c r="N624" s="90">
        <f t="shared" si="363"/>
        <v>2.3892899999999999</v>
      </c>
      <c r="O624" s="90">
        <f t="shared" si="363"/>
        <v>2.4084699999999999</v>
      </c>
      <c r="P624" s="90">
        <f t="shared" si="363"/>
        <v>2.4101599999999999</v>
      </c>
      <c r="Q624" s="90">
        <f t="shared" si="363"/>
        <v>2.4109500000000001</v>
      </c>
      <c r="R624" s="90">
        <f t="shared" si="363"/>
        <v>2.4106100000000001</v>
      </c>
      <c r="S624" s="90">
        <f t="shared" si="363"/>
        <v>2.3722699999999999</v>
      </c>
      <c r="T624" s="90">
        <f t="shared" si="363"/>
        <v>2.3863699999999999</v>
      </c>
      <c r="U624" s="90">
        <f t="shared" si="363"/>
        <v>2.4204400000000001</v>
      </c>
      <c r="V624" s="90">
        <f t="shared" si="363"/>
        <v>2.4292600000000002</v>
      </c>
      <c r="W624" s="90">
        <f t="shared" si="363"/>
        <v>2.4319099999999998</v>
      </c>
      <c r="X624" s="90">
        <f t="shared" si="363"/>
        <v>2.4286799999999999</v>
      </c>
      <c r="Y624" s="90">
        <f t="shared" si="363"/>
        <v>2.31759</v>
      </c>
      <c r="Z624" s="90">
        <f t="shared" si="363"/>
        <v>2.1322700000000001</v>
      </c>
      <c r="AA624" s="90">
        <f t="shared" si="363"/>
        <v>1.8305100000000001</v>
      </c>
    </row>
    <row r="625" spans="1:27" ht="12.75" hidden="1" customHeight="1" outlineLevel="1" x14ac:dyDescent="0.2">
      <c r="A625" s="98" t="s">
        <v>3019</v>
      </c>
      <c r="B625" s="62" t="s">
        <v>236</v>
      </c>
      <c r="C625" s="42" t="s">
        <v>77</v>
      </c>
      <c r="D625" s="43">
        <v>1269.5</v>
      </c>
      <c r="E625" s="43">
        <v>1190.2</v>
      </c>
      <c r="F625" s="43">
        <v>1121.58</v>
      </c>
      <c r="G625" s="43">
        <v>1122.1600000000001</v>
      </c>
      <c r="H625" s="43">
        <v>1164.2</v>
      </c>
      <c r="I625" s="43">
        <v>1191.76</v>
      </c>
      <c r="J625" s="43">
        <v>1256.5899999999999</v>
      </c>
      <c r="K625" s="43">
        <v>1391.65</v>
      </c>
      <c r="L625" s="43">
        <v>1600.11</v>
      </c>
      <c r="M625" s="43">
        <v>1713.06</v>
      </c>
      <c r="N625" s="43">
        <v>1838.17</v>
      </c>
      <c r="O625" s="43">
        <v>1857.35</v>
      </c>
      <c r="P625" s="43">
        <v>1859.04</v>
      </c>
      <c r="Q625" s="43">
        <v>1859.83</v>
      </c>
      <c r="R625" s="43">
        <v>1859.49</v>
      </c>
      <c r="S625" s="43">
        <v>1821.15</v>
      </c>
      <c r="T625" s="43">
        <v>1835.25</v>
      </c>
      <c r="U625" s="43">
        <v>1869.32</v>
      </c>
      <c r="V625" s="43">
        <v>1878.14</v>
      </c>
      <c r="W625" s="43">
        <v>1880.79</v>
      </c>
      <c r="X625" s="43">
        <v>1877.56</v>
      </c>
      <c r="Y625" s="43">
        <v>1766.47</v>
      </c>
      <c r="Z625" s="43">
        <v>1581.15</v>
      </c>
      <c r="AA625" s="43">
        <v>1279.3900000000001</v>
      </c>
    </row>
    <row r="626" spans="1:27" ht="12.75" hidden="1" customHeight="1" outlineLevel="1" x14ac:dyDescent="0.2">
      <c r="A626" s="98" t="s">
        <v>3020</v>
      </c>
      <c r="B626" s="62" t="s">
        <v>88</v>
      </c>
      <c r="C626" s="42" t="s">
        <v>77</v>
      </c>
      <c r="D626" s="43">
        <f>$D$486</f>
        <v>434.18</v>
      </c>
      <c r="E626" s="43">
        <f t="shared" ref="E626:AA626" si="364">$D$486</f>
        <v>434.18</v>
      </c>
      <c r="F626" s="43">
        <f t="shared" si="364"/>
        <v>434.18</v>
      </c>
      <c r="G626" s="43">
        <f t="shared" si="364"/>
        <v>434.18</v>
      </c>
      <c r="H626" s="43">
        <f t="shared" si="364"/>
        <v>434.18</v>
      </c>
      <c r="I626" s="43">
        <f t="shared" si="364"/>
        <v>434.18</v>
      </c>
      <c r="J626" s="43">
        <f t="shared" si="364"/>
        <v>434.18</v>
      </c>
      <c r="K626" s="43">
        <f t="shared" si="364"/>
        <v>434.18</v>
      </c>
      <c r="L626" s="43">
        <f t="shared" si="364"/>
        <v>434.18</v>
      </c>
      <c r="M626" s="43">
        <f t="shared" si="364"/>
        <v>434.18</v>
      </c>
      <c r="N626" s="43">
        <f t="shared" si="364"/>
        <v>434.18</v>
      </c>
      <c r="O626" s="43">
        <f t="shared" si="364"/>
        <v>434.18</v>
      </c>
      <c r="P626" s="43">
        <f t="shared" si="364"/>
        <v>434.18</v>
      </c>
      <c r="Q626" s="43">
        <f t="shared" si="364"/>
        <v>434.18</v>
      </c>
      <c r="R626" s="43">
        <f t="shared" si="364"/>
        <v>434.18</v>
      </c>
      <c r="S626" s="43">
        <f t="shared" si="364"/>
        <v>434.18</v>
      </c>
      <c r="T626" s="43">
        <f t="shared" si="364"/>
        <v>434.18</v>
      </c>
      <c r="U626" s="43">
        <f t="shared" si="364"/>
        <v>434.18</v>
      </c>
      <c r="V626" s="43">
        <f t="shared" si="364"/>
        <v>434.18</v>
      </c>
      <c r="W626" s="43">
        <f t="shared" si="364"/>
        <v>434.18</v>
      </c>
      <c r="X626" s="43">
        <f t="shared" si="364"/>
        <v>434.18</v>
      </c>
      <c r="Y626" s="43">
        <f t="shared" si="364"/>
        <v>434.18</v>
      </c>
      <c r="Z626" s="43">
        <f t="shared" si="364"/>
        <v>434.18</v>
      </c>
      <c r="AA626" s="43">
        <f t="shared" si="364"/>
        <v>434.18</v>
      </c>
    </row>
    <row r="627" spans="1:27" ht="12.75" hidden="1" customHeight="1" outlineLevel="1" x14ac:dyDescent="0.2">
      <c r="A627" s="98" t="s">
        <v>3021</v>
      </c>
      <c r="B627" s="62" t="s">
        <v>81</v>
      </c>
      <c r="C627" s="42" t="s">
        <v>77</v>
      </c>
      <c r="D627" s="43">
        <v>6.71</v>
      </c>
      <c r="E627" s="43">
        <v>6.71</v>
      </c>
      <c r="F627" s="43">
        <v>6.71</v>
      </c>
      <c r="G627" s="43">
        <v>6.71</v>
      </c>
      <c r="H627" s="43">
        <v>6.71</v>
      </c>
      <c r="I627" s="43">
        <v>6.71</v>
      </c>
      <c r="J627" s="43">
        <v>6.71</v>
      </c>
      <c r="K627" s="43">
        <v>6.71</v>
      </c>
      <c r="L627" s="43">
        <v>6.71</v>
      </c>
      <c r="M627" s="43">
        <v>6.71</v>
      </c>
      <c r="N627" s="43">
        <v>6.71</v>
      </c>
      <c r="O627" s="43">
        <v>6.71</v>
      </c>
      <c r="P627" s="43">
        <v>6.71</v>
      </c>
      <c r="Q627" s="43">
        <v>6.71</v>
      </c>
      <c r="R627" s="43">
        <v>6.71</v>
      </c>
      <c r="S627" s="43">
        <v>6.71</v>
      </c>
      <c r="T627" s="43">
        <v>6.71</v>
      </c>
      <c r="U627" s="43">
        <v>6.71</v>
      </c>
      <c r="V627" s="43">
        <v>6.71</v>
      </c>
      <c r="W627" s="43">
        <v>6.71</v>
      </c>
      <c r="X627" s="43">
        <v>6.71</v>
      </c>
      <c r="Y627" s="43">
        <v>6.71</v>
      </c>
      <c r="Z627" s="43">
        <v>6.71</v>
      </c>
      <c r="AA627" s="43">
        <v>6.71</v>
      </c>
    </row>
    <row r="628" spans="1:27" ht="12.75" hidden="1" customHeight="1" outlineLevel="1" x14ac:dyDescent="0.2">
      <c r="A628" s="98" t="s">
        <v>3022</v>
      </c>
      <c r="B628" s="62" t="s">
        <v>79</v>
      </c>
      <c r="C628" s="42" t="s">
        <v>77</v>
      </c>
      <c r="D628" s="43">
        <f>$D$11</f>
        <v>110.23</v>
      </c>
      <c r="E628" s="43">
        <f t="shared" ref="E628:AA628" si="365">$D$11</f>
        <v>110.23</v>
      </c>
      <c r="F628" s="43">
        <f t="shared" si="365"/>
        <v>110.23</v>
      </c>
      <c r="G628" s="43">
        <f t="shared" si="365"/>
        <v>110.23</v>
      </c>
      <c r="H628" s="43">
        <f t="shared" si="365"/>
        <v>110.23</v>
      </c>
      <c r="I628" s="43">
        <f t="shared" si="365"/>
        <v>110.23</v>
      </c>
      <c r="J628" s="43">
        <f t="shared" si="365"/>
        <v>110.23</v>
      </c>
      <c r="K628" s="43">
        <f t="shared" si="365"/>
        <v>110.23</v>
      </c>
      <c r="L628" s="43">
        <f t="shared" si="365"/>
        <v>110.23</v>
      </c>
      <c r="M628" s="43">
        <f t="shared" si="365"/>
        <v>110.23</v>
      </c>
      <c r="N628" s="43">
        <f t="shared" si="365"/>
        <v>110.23</v>
      </c>
      <c r="O628" s="43">
        <f t="shared" si="365"/>
        <v>110.23</v>
      </c>
      <c r="P628" s="43">
        <f t="shared" si="365"/>
        <v>110.23</v>
      </c>
      <c r="Q628" s="43">
        <f t="shared" si="365"/>
        <v>110.23</v>
      </c>
      <c r="R628" s="43">
        <f t="shared" si="365"/>
        <v>110.23</v>
      </c>
      <c r="S628" s="43">
        <f t="shared" si="365"/>
        <v>110.23</v>
      </c>
      <c r="T628" s="43">
        <f t="shared" si="365"/>
        <v>110.23</v>
      </c>
      <c r="U628" s="43">
        <f t="shared" si="365"/>
        <v>110.23</v>
      </c>
      <c r="V628" s="43">
        <f t="shared" si="365"/>
        <v>110.23</v>
      </c>
      <c r="W628" s="43">
        <f t="shared" si="365"/>
        <v>110.23</v>
      </c>
      <c r="X628" s="43">
        <f t="shared" si="365"/>
        <v>110.23</v>
      </c>
      <c r="Y628" s="43">
        <f t="shared" si="365"/>
        <v>110.23</v>
      </c>
      <c r="Z628" s="43">
        <f t="shared" si="365"/>
        <v>110.23</v>
      </c>
      <c r="AA628" s="43">
        <f t="shared" si="365"/>
        <v>110.23</v>
      </c>
    </row>
    <row r="629" spans="1:27" collapsed="1" x14ac:dyDescent="0.2">
      <c r="A629" s="97" t="s">
        <v>3023</v>
      </c>
      <c r="B629" s="27" t="str">
        <f>"30"&amp;"."&amp;$B$801&amp;"."&amp;$B$802</f>
        <v>30.01.2023</v>
      </c>
      <c r="C629" s="89" t="s">
        <v>74</v>
      </c>
      <c r="D629" s="90">
        <f>ROUND(((D630+D631+D633+D632)/1000),5)</f>
        <v>1.74563</v>
      </c>
      <c r="E629" s="90">
        <f>ROUND(((E630+E631+E633+E632)/1000),5)</f>
        <v>1.6837899999999999</v>
      </c>
      <c r="F629" s="90">
        <f>ROUND(((F630+F631+F633+F632)/1000),5)</f>
        <v>1.63388</v>
      </c>
      <c r="G629" s="90">
        <f t="shared" ref="G629:AA629" si="366">ROUND(((G630+G631+G633+G632)/1000),5)</f>
        <v>1.63167</v>
      </c>
      <c r="H629" s="90">
        <f t="shared" si="366"/>
        <v>1.6696500000000001</v>
      </c>
      <c r="I629" s="90">
        <f t="shared" si="366"/>
        <v>1.7663</v>
      </c>
      <c r="J629" s="90">
        <f t="shared" si="366"/>
        <v>2.0635400000000002</v>
      </c>
      <c r="K629" s="90">
        <f t="shared" si="366"/>
        <v>2.24356</v>
      </c>
      <c r="L629" s="90">
        <f t="shared" si="366"/>
        <v>2.40178</v>
      </c>
      <c r="M629" s="90">
        <f t="shared" si="366"/>
        <v>2.4078300000000001</v>
      </c>
      <c r="N629" s="90">
        <f t="shared" si="366"/>
        <v>2.42218</v>
      </c>
      <c r="O629" s="90">
        <f t="shared" si="366"/>
        <v>2.4512700000000001</v>
      </c>
      <c r="P629" s="90">
        <f t="shared" si="366"/>
        <v>2.4431099999999999</v>
      </c>
      <c r="Q629" s="90">
        <f t="shared" si="366"/>
        <v>2.4511799999999999</v>
      </c>
      <c r="R629" s="90">
        <f t="shared" si="366"/>
        <v>2.4461400000000002</v>
      </c>
      <c r="S629" s="90">
        <f t="shared" si="366"/>
        <v>2.4401600000000001</v>
      </c>
      <c r="T629" s="90">
        <f t="shared" si="366"/>
        <v>2.4035000000000002</v>
      </c>
      <c r="U629" s="90">
        <f t="shared" si="366"/>
        <v>2.4181900000000001</v>
      </c>
      <c r="V629" s="90">
        <f t="shared" si="366"/>
        <v>2.4271400000000001</v>
      </c>
      <c r="W629" s="90">
        <f t="shared" si="366"/>
        <v>2.4393899999999999</v>
      </c>
      <c r="X629" s="90">
        <f t="shared" si="366"/>
        <v>2.3903699999999999</v>
      </c>
      <c r="Y629" s="90">
        <f t="shared" si="366"/>
        <v>2.2147999999999999</v>
      </c>
      <c r="Z629" s="90">
        <f t="shared" si="366"/>
        <v>2.04331</v>
      </c>
      <c r="AA629" s="90">
        <f t="shared" si="366"/>
        <v>1.73994</v>
      </c>
    </row>
    <row r="630" spans="1:27" ht="12.75" hidden="1" customHeight="1" outlineLevel="1" x14ac:dyDescent="0.2">
      <c r="A630" s="98" t="s">
        <v>3024</v>
      </c>
      <c r="B630" s="62" t="s">
        <v>236</v>
      </c>
      <c r="C630" s="42" t="s">
        <v>77</v>
      </c>
      <c r="D630" s="43">
        <v>1194.51</v>
      </c>
      <c r="E630" s="43">
        <v>1132.67</v>
      </c>
      <c r="F630" s="43">
        <v>1082.76</v>
      </c>
      <c r="G630" s="43">
        <v>1080.55</v>
      </c>
      <c r="H630" s="43">
        <v>1118.53</v>
      </c>
      <c r="I630" s="43">
        <v>1215.18</v>
      </c>
      <c r="J630" s="43">
        <v>1512.42</v>
      </c>
      <c r="K630" s="43">
        <v>1692.44</v>
      </c>
      <c r="L630" s="43">
        <v>1850.66</v>
      </c>
      <c r="M630" s="43">
        <v>1856.71</v>
      </c>
      <c r="N630" s="43">
        <v>1871.06</v>
      </c>
      <c r="O630" s="43">
        <v>1900.15</v>
      </c>
      <c r="P630" s="43">
        <v>1891.99</v>
      </c>
      <c r="Q630" s="43">
        <v>1900.06</v>
      </c>
      <c r="R630" s="43">
        <v>1895.02</v>
      </c>
      <c r="S630" s="43">
        <v>1889.04</v>
      </c>
      <c r="T630" s="43">
        <v>1852.38</v>
      </c>
      <c r="U630" s="43">
        <v>1867.07</v>
      </c>
      <c r="V630" s="43">
        <v>1876.02</v>
      </c>
      <c r="W630" s="43">
        <v>1888.27</v>
      </c>
      <c r="X630" s="43">
        <v>1839.25</v>
      </c>
      <c r="Y630" s="43">
        <v>1663.68</v>
      </c>
      <c r="Z630" s="43">
        <v>1492.19</v>
      </c>
      <c r="AA630" s="43">
        <v>1188.82</v>
      </c>
    </row>
    <row r="631" spans="1:27" ht="12.75" hidden="1" customHeight="1" outlineLevel="1" x14ac:dyDescent="0.2">
      <c r="A631" s="98" t="s">
        <v>3025</v>
      </c>
      <c r="B631" s="62" t="s">
        <v>88</v>
      </c>
      <c r="C631" s="42" t="s">
        <v>77</v>
      </c>
      <c r="D631" s="43">
        <f>$D$486</f>
        <v>434.18</v>
      </c>
      <c r="E631" s="43">
        <f t="shared" ref="E631:AA631" si="367">$D$486</f>
        <v>434.18</v>
      </c>
      <c r="F631" s="43">
        <f t="shared" si="367"/>
        <v>434.18</v>
      </c>
      <c r="G631" s="43">
        <f t="shared" si="367"/>
        <v>434.18</v>
      </c>
      <c r="H631" s="43">
        <f t="shared" si="367"/>
        <v>434.18</v>
      </c>
      <c r="I631" s="43">
        <f t="shared" si="367"/>
        <v>434.18</v>
      </c>
      <c r="J631" s="43">
        <f t="shared" si="367"/>
        <v>434.18</v>
      </c>
      <c r="K631" s="43">
        <f t="shared" si="367"/>
        <v>434.18</v>
      </c>
      <c r="L631" s="43">
        <f t="shared" si="367"/>
        <v>434.18</v>
      </c>
      <c r="M631" s="43">
        <f t="shared" si="367"/>
        <v>434.18</v>
      </c>
      <c r="N631" s="43">
        <f t="shared" si="367"/>
        <v>434.18</v>
      </c>
      <c r="O631" s="43">
        <f t="shared" si="367"/>
        <v>434.18</v>
      </c>
      <c r="P631" s="43">
        <f t="shared" si="367"/>
        <v>434.18</v>
      </c>
      <c r="Q631" s="43">
        <f t="shared" si="367"/>
        <v>434.18</v>
      </c>
      <c r="R631" s="43">
        <f t="shared" si="367"/>
        <v>434.18</v>
      </c>
      <c r="S631" s="43">
        <f t="shared" si="367"/>
        <v>434.18</v>
      </c>
      <c r="T631" s="43">
        <f t="shared" si="367"/>
        <v>434.18</v>
      </c>
      <c r="U631" s="43">
        <f t="shared" si="367"/>
        <v>434.18</v>
      </c>
      <c r="V631" s="43">
        <f t="shared" si="367"/>
        <v>434.18</v>
      </c>
      <c r="W631" s="43">
        <f t="shared" si="367"/>
        <v>434.18</v>
      </c>
      <c r="X631" s="43">
        <f t="shared" si="367"/>
        <v>434.18</v>
      </c>
      <c r="Y631" s="43">
        <f t="shared" si="367"/>
        <v>434.18</v>
      </c>
      <c r="Z631" s="43">
        <f t="shared" si="367"/>
        <v>434.18</v>
      </c>
      <c r="AA631" s="43">
        <f t="shared" si="367"/>
        <v>434.18</v>
      </c>
    </row>
    <row r="632" spans="1:27" ht="12.75" hidden="1" customHeight="1" outlineLevel="1" x14ac:dyDescent="0.2">
      <c r="A632" s="98" t="s">
        <v>3026</v>
      </c>
      <c r="B632" s="62" t="s">
        <v>81</v>
      </c>
      <c r="C632" s="42" t="s">
        <v>77</v>
      </c>
      <c r="D632" s="43">
        <v>6.71</v>
      </c>
      <c r="E632" s="43">
        <v>6.71</v>
      </c>
      <c r="F632" s="43">
        <v>6.71</v>
      </c>
      <c r="G632" s="43">
        <v>6.71</v>
      </c>
      <c r="H632" s="43">
        <v>6.71</v>
      </c>
      <c r="I632" s="43">
        <v>6.71</v>
      </c>
      <c r="J632" s="43">
        <v>6.71</v>
      </c>
      <c r="K632" s="43">
        <v>6.71</v>
      </c>
      <c r="L632" s="43">
        <v>6.71</v>
      </c>
      <c r="M632" s="43">
        <v>6.71</v>
      </c>
      <c r="N632" s="43">
        <v>6.71</v>
      </c>
      <c r="O632" s="43">
        <v>6.71</v>
      </c>
      <c r="P632" s="43">
        <v>6.71</v>
      </c>
      <c r="Q632" s="43">
        <v>6.71</v>
      </c>
      <c r="R632" s="43">
        <v>6.71</v>
      </c>
      <c r="S632" s="43">
        <v>6.71</v>
      </c>
      <c r="T632" s="43">
        <v>6.71</v>
      </c>
      <c r="U632" s="43">
        <v>6.71</v>
      </c>
      <c r="V632" s="43">
        <v>6.71</v>
      </c>
      <c r="W632" s="43">
        <v>6.71</v>
      </c>
      <c r="X632" s="43">
        <v>6.71</v>
      </c>
      <c r="Y632" s="43">
        <v>6.71</v>
      </c>
      <c r="Z632" s="43">
        <v>6.71</v>
      </c>
      <c r="AA632" s="43">
        <v>6.71</v>
      </c>
    </row>
    <row r="633" spans="1:27" ht="12.75" hidden="1" customHeight="1" outlineLevel="1" x14ac:dyDescent="0.2">
      <c r="A633" s="98" t="s">
        <v>3027</v>
      </c>
      <c r="B633" s="62" t="s">
        <v>79</v>
      </c>
      <c r="C633" s="42" t="s">
        <v>77</v>
      </c>
      <c r="D633" s="43">
        <f>$D$11</f>
        <v>110.23</v>
      </c>
      <c r="E633" s="43">
        <f t="shared" ref="E633:AA633" si="368">$D$11</f>
        <v>110.23</v>
      </c>
      <c r="F633" s="43">
        <f t="shared" si="368"/>
        <v>110.23</v>
      </c>
      <c r="G633" s="43">
        <f t="shared" si="368"/>
        <v>110.23</v>
      </c>
      <c r="H633" s="43">
        <f t="shared" si="368"/>
        <v>110.23</v>
      </c>
      <c r="I633" s="43">
        <f t="shared" si="368"/>
        <v>110.23</v>
      </c>
      <c r="J633" s="43">
        <f t="shared" si="368"/>
        <v>110.23</v>
      </c>
      <c r="K633" s="43">
        <f t="shared" si="368"/>
        <v>110.23</v>
      </c>
      <c r="L633" s="43">
        <f t="shared" si="368"/>
        <v>110.23</v>
      </c>
      <c r="M633" s="43">
        <f t="shared" si="368"/>
        <v>110.23</v>
      </c>
      <c r="N633" s="43">
        <f t="shared" si="368"/>
        <v>110.23</v>
      </c>
      <c r="O633" s="43">
        <f t="shared" si="368"/>
        <v>110.23</v>
      </c>
      <c r="P633" s="43">
        <f t="shared" si="368"/>
        <v>110.23</v>
      </c>
      <c r="Q633" s="43">
        <f t="shared" si="368"/>
        <v>110.23</v>
      </c>
      <c r="R633" s="43">
        <f t="shared" si="368"/>
        <v>110.23</v>
      </c>
      <c r="S633" s="43">
        <f t="shared" si="368"/>
        <v>110.23</v>
      </c>
      <c r="T633" s="43">
        <f t="shared" si="368"/>
        <v>110.23</v>
      </c>
      <c r="U633" s="43">
        <f t="shared" si="368"/>
        <v>110.23</v>
      </c>
      <c r="V633" s="43">
        <f t="shared" si="368"/>
        <v>110.23</v>
      </c>
      <c r="W633" s="43">
        <f t="shared" si="368"/>
        <v>110.23</v>
      </c>
      <c r="X633" s="43">
        <f t="shared" si="368"/>
        <v>110.23</v>
      </c>
      <c r="Y633" s="43">
        <f t="shared" si="368"/>
        <v>110.23</v>
      </c>
      <c r="Z633" s="43">
        <f t="shared" si="368"/>
        <v>110.23</v>
      </c>
      <c r="AA633" s="43">
        <f t="shared" si="368"/>
        <v>110.23</v>
      </c>
    </row>
    <row r="634" spans="1:27" collapsed="1" x14ac:dyDescent="0.2">
      <c r="A634" s="97" t="s">
        <v>3028</v>
      </c>
      <c r="B634" s="27" t="str">
        <f>"31"&amp;"."&amp;$B$801&amp;"."&amp;$B$802</f>
        <v>31.01.2023</v>
      </c>
      <c r="C634" s="89" t="s">
        <v>74</v>
      </c>
      <c r="D634" s="90">
        <f>ROUND(((D635+D636+D638+D637)/1000),5)</f>
        <v>1.6332</v>
      </c>
      <c r="E634" s="90">
        <f>ROUND(((E635+E636+E638+E637)/1000),5)</f>
        <v>1.61124</v>
      </c>
      <c r="F634" s="90">
        <f>ROUND(((F635+F636+F638+F637)/1000),5)</f>
        <v>1.59653</v>
      </c>
      <c r="G634" s="90">
        <f t="shared" ref="G634:AA634" si="369">ROUND(((G635+G636+G638+G637)/1000),5)</f>
        <v>1.5929199999999999</v>
      </c>
      <c r="H634" s="90">
        <f t="shared" si="369"/>
        <v>1.6280600000000001</v>
      </c>
      <c r="I634" s="90">
        <f t="shared" si="369"/>
        <v>1.6357900000000001</v>
      </c>
      <c r="J634" s="90">
        <f t="shared" si="369"/>
        <v>1.86452</v>
      </c>
      <c r="K634" s="90">
        <f t="shared" si="369"/>
        <v>2.11226</v>
      </c>
      <c r="L634" s="90">
        <f t="shared" si="369"/>
        <v>2.1775899999999999</v>
      </c>
      <c r="M634" s="90">
        <f t="shared" si="369"/>
        <v>2.19774</v>
      </c>
      <c r="N634" s="90">
        <f t="shared" si="369"/>
        <v>2.2174999999999998</v>
      </c>
      <c r="O634" s="90">
        <f t="shared" si="369"/>
        <v>2.2541799999999999</v>
      </c>
      <c r="P634" s="90">
        <f t="shared" si="369"/>
        <v>2.23407</v>
      </c>
      <c r="Q634" s="90">
        <f t="shared" si="369"/>
        <v>2.2395399999999999</v>
      </c>
      <c r="R634" s="90">
        <f t="shared" si="369"/>
        <v>2.2347999999999999</v>
      </c>
      <c r="S634" s="90">
        <f t="shared" si="369"/>
        <v>2.2267399999999999</v>
      </c>
      <c r="T634" s="90">
        <f t="shared" si="369"/>
        <v>2.1810100000000001</v>
      </c>
      <c r="U634" s="90">
        <f t="shared" si="369"/>
        <v>2.2331699999999999</v>
      </c>
      <c r="V634" s="90">
        <f t="shared" si="369"/>
        <v>2.2231700000000001</v>
      </c>
      <c r="W634" s="90">
        <f t="shared" si="369"/>
        <v>2.2334100000000001</v>
      </c>
      <c r="X634" s="90">
        <f t="shared" si="369"/>
        <v>2.19414</v>
      </c>
      <c r="Y634" s="90">
        <f t="shared" si="369"/>
        <v>2.1048100000000001</v>
      </c>
      <c r="Z634" s="90">
        <f t="shared" si="369"/>
        <v>1.8687400000000001</v>
      </c>
      <c r="AA634" s="90">
        <f t="shared" si="369"/>
        <v>1.65012</v>
      </c>
    </row>
    <row r="635" spans="1:27" ht="12.75" hidden="1" customHeight="1" outlineLevel="1" x14ac:dyDescent="0.2">
      <c r="A635" s="98" t="s">
        <v>3029</v>
      </c>
      <c r="B635" s="62" t="s">
        <v>236</v>
      </c>
      <c r="C635" s="42" t="s">
        <v>77</v>
      </c>
      <c r="D635" s="43">
        <v>1082.08</v>
      </c>
      <c r="E635" s="43">
        <v>1060.1199999999999</v>
      </c>
      <c r="F635" s="43">
        <v>1045.4100000000001</v>
      </c>
      <c r="G635" s="43">
        <v>1041.8</v>
      </c>
      <c r="H635" s="43">
        <v>1076.94</v>
      </c>
      <c r="I635" s="43">
        <v>1084.67</v>
      </c>
      <c r="J635" s="43">
        <v>1313.4</v>
      </c>
      <c r="K635" s="43">
        <v>1561.14</v>
      </c>
      <c r="L635" s="43">
        <v>1626.47</v>
      </c>
      <c r="M635" s="43">
        <v>1646.62</v>
      </c>
      <c r="N635" s="43">
        <v>1666.38</v>
      </c>
      <c r="O635" s="43">
        <v>1703.06</v>
      </c>
      <c r="P635" s="43">
        <v>1682.95</v>
      </c>
      <c r="Q635" s="43">
        <v>1688.42</v>
      </c>
      <c r="R635" s="43">
        <v>1683.68</v>
      </c>
      <c r="S635" s="43">
        <v>1675.62</v>
      </c>
      <c r="T635" s="43">
        <v>1629.89</v>
      </c>
      <c r="U635" s="43">
        <v>1682.05</v>
      </c>
      <c r="V635" s="43">
        <v>1672.05</v>
      </c>
      <c r="W635" s="43">
        <v>1682.29</v>
      </c>
      <c r="X635" s="43">
        <v>1643.02</v>
      </c>
      <c r="Y635" s="43">
        <v>1553.69</v>
      </c>
      <c r="Z635" s="43">
        <v>1317.62</v>
      </c>
      <c r="AA635" s="43">
        <v>1099</v>
      </c>
    </row>
    <row r="636" spans="1:27" ht="12.75" hidden="1" customHeight="1" outlineLevel="1" x14ac:dyDescent="0.2">
      <c r="A636" s="98" t="s">
        <v>3030</v>
      </c>
      <c r="B636" s="62" t="s">
        <v>88</v>
      </c>
      <c r="C636" s="42" t="s">
        <v>77</v>
      </c>
      <c r="D636" s="43">
        <f>$D$486</f>
        <v>434.18</v>
      </c>
      <c r="E636" s="43">
        <f t="shared" ref="E636:AA636" si="370">$D$486</f>
        <v>434.18</v>
      </c>
      <c r="F636" s="43">
        <f t="shared" si="370"/>
        <v>434.18</v>
      </c>
      <c r="G636" s="43">
        <f t="shared" si="370"/>
        <v>434.18</v>
      </c>
      <c r="H636" s="43">
        <f t="shared" si="370"/>
        <v>434.18</v>
      </c>
      <c r="I636" s="43">
        <f t="shared" si="370"/>
        <v>434.18</v>
      </c>
      <c r="J636" s="43">
        <f t="shared" si="370"/>
        <v>434.18</v>
      </c>
      <c r="K636" s="43">
        <f t="shared" si="370"/>
        <v>434.18</v>
      </c>
      <c r="L636" s="43">
        <f t="shared" si="370"/>
        <v>434.18</v>
      </c>
      <c r="M636" s="43">
        <f t="shared" si="370"/>
        <v>434.18</v>
      </c>
      <c r="N636" s="43">
        <f t="shared" si="370"/>
        <v>434.18</v>
      </c>
      <c r="O636" s="43">
        <f t="shared" si="370"/>
        <v>434.18</v>
      </c>
      <c r="P636" s="43">
        <f t="shared" si="370"/>
        <v>434.18</v>
      </c>
      <c r="Q636" s="43">
        <f t="shared" si="370"/>
        <v>434.18</v>
      </c>
      <c r="R636" s="43">
        <f t="shared" si="370"/>
        <v>434.18</v>
      </c>
      <c r="S636" s="43">
        <f t="shared" si="370"/>
        <v>434.18</v>
      </c>
      <c r="T636" s="43">
        <f t="shared" si="370"/>
        <v>434.18</v>
      </c>
      <c r="U636" s="43">
        <f t="shared" si="370"/>
        <v>434.18</v>
      </c>
      <c r="V636" s="43">
        <f t="shared" si="370"/>
        <v>434.18</v>
      </c>
      <c r="W636" s="43">
        <f t="shared" si="370"/>
        <v>434.18</v>
      </c>
      <c r="X636" s="43">
        <f t="shared" si="370"/>
        <v>434.18</v>
      </c>
      <c r="Y636" s="43">
        <f t="shared" si="370"/>
        <v>434.18</v>
      </c>
      <c r="Z636" s="43">
        <f t="shared" si="370"/>
        <v>434.18</v>
      </c>
      <c r="AA636" s="43">
        <f t="shared" si="370"/>
        <v>434.18</v>
      </c>
    </row>
    <row r="637" spans="1:27" ht="12.75" hidden="1" customHeight="1" outlineLevel="1" x14ac:dyDescent="0.2">
      <c r="A637" s="98" t="s">
        <v>3031</v>
      </c>
      <c r="B637" s="62" t="s">
        <v>81</v>
      </c>
      <c r="C637" s="42" t="s">
        <v>77</v>
      </c>
      <c r="D637" s="43">
        <v>6.71</v>
      </c>
      <c r="E637" s="43">
        <v>6.71</v>
      </c>
      <c r="F637" s="43">
        <v>6.71</v>
      </c>
      <c r="G637" s="43">
        <v>6.71</v>
      </c>
      <c r="H637" s="43">
        <v>6.71</v>
      </c>
      <c r="I637" s="43">
        <v>6.71</v>
      </c>
      <c r="J637" s="43">
        <v>6.71</v>
      </c>
      <c r="K637" s="43">
        <v>6.71</v>
      </c>
      <c r="L637" s="43">
        <v>6.71</v>
      </c>
      <c r="M637" s="43">
        <v>6.71</v>
      </c>
      <c r="N637" s="43">
        <v>6.71</v>
      </c>
      <c r="O637" s="43">
        <v>6.71</v>
      </c>
      <c r="P637" s="43">
        <v>6.71</v>
      </c>
      <c r="Q637" s="43">
        <v>6.71</v>
      </c>
      <c r="R637" s="43">
        <v>6.71</v>
      </c>
      <c r="S637" s="43">
        <v>6.71</v>
      </c>
      <c r="T637" s="43">
        <v>6.71</v>
      </c>
      <c r="U637" s="43">
        <v>6.71</v>
      </c>
      <c r="V637" s="43">
        <v>6.71</v>
      </c>
      <c r="W637" s="43">
        <v>6.71</v>
      </c>
      <c r="X637" s="43">
        <v>6.71</v>
      </c>
      <c r="Y637" s="43">
        <v>6.71</v>
      </c>
      <c r="Z637" s="43">
        <v>6.71</v>
      </c>
      <c r="AA637" s="43">
        <v>6.71</v>
      </c>
    </row>
    <row r="638" spans="1:27" ht="12.75" hidden="1" customHeight="1" outlineLevel="1" x14ac:dyDescent="0.2">
      <c r="A638" s="98" t="s">
        <v>3032</v>
      </c>
      <c r="B638" s="62" t="s">
        <v>79</v>
      </c>
      <c r="C638" s="42" t="s">
        <v>77</v>
      </c>
      <c r="D638" s="43">
        <f>$D$11</f>
        <v>110.23</v>
      </c>
      <c r="E638" s="43">
        <f t="shared" ref="E638:AA638" si="371">$D$11</f>
        <v>110.23</v>
      </c>
      <c r="F638" s="43">
        <f t="shared" si="371"/>
        <v>110.23</v>
      </c>
      <c r="G638" s="43">
        <f t="shared" si="371"/>
        <v>110.23</v>
      </c>
      <c r="H638" s="43">
        <f t="shared" si="371"/>
        <v>110.23</v>
      </c>
      <c r="I638" s="43">
        <f t="shared" si="371"/>
        <v>110.23</v>
      </c>
      <c r="J638" s="43">
        <f t="shared" si="371"/>
        <v>110.23</v>
      </c>
      <c r="K638" s="43">
        <f t="shared" si="371"/>
        <v>110.23</v>
      </c>
      <c r="L638" s="43">
        <f t="shared" si="371"/>
        <v>110.23</v>
      </c>
      <c r="M638" s="43">
        <f t="shared" si="371"/>
        <v>110.23</v>
      </c>
      <c r="N638" s="43">
        <f t="shared" si="371"/>
        <v>110.23</v>
      </c>
      <c r="O638" s="43">
        <f t="shared" si="371"/>
        <v>110.23</v>
      </c>
      <c r="P638" s="43">
        <f t="shared" si="371"/>
        <v>110.23</v>
      </c>
      <c r="Q638" s="43">
        <f t="shared" si="371"/>
        <v>110.23</v>
      </c>
      <c r="R638" s="43">
        <f t="shared" si="371"/>
        <v>110.23</v>
      </c>
      <c r="S638" s="43">
        <f t="shared" si="371"/>
        <v>110.23</v>
      </c>
      <c r="T638" s="43">
        <f t="shared" si="371"/>
        <v>110.23</v>
      </c>
      <c r="U638" s="43">
        <f t="shared" si="371"/>
        <v>110.23</v>
      </c>
      <c r="V638" s="43">
        <f t="shared" si="371"/>
        <v>110.23</v>
      </c>
      <c r="W638" s="43">
        <f t="shared" si="371"/>
        <v>110.23</v>
      </c>
      <c r="X638" s="43">
        <f t="shared" si="371"/>
        <v>110.23</v>
      </c>
      <c r="Y638" s="43">
        <f t="shared" si="371"/>
        <v>110.23</v>
      </c>
      <c r="Z638" s="43">
        <f t="shared" si="371"/>
        <v>110.23</v>
      </c>
      <c r="AA638" s="43">
        <f t="shared" si="371"/>
        <v>110.23</v>
      </c>
    </row>
    <row r="639" spans="1:27" collapsed="1" x14ac:dyDescent="0.2">
      <c r="B639" s="100" t="s">
        <v>390</v>
      </c>
    </row>
    <row r="640" spans="1:27" x14ac:dyDescent="0.2">
      <c r="B640" s="100" t="s">
        <v>390</v>
      </c>
    </row>
    <row r="641" spans="1:27" x14ac:dyDescent="0.2">
      <c r="A641" s="181" t="s">
        <v>2276</v>
      </c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3"/>
    </row>
    <row r="642" spans="1:27" ht="25.5" x14ac:dyDescent="0.2">
      <c r="A642" s="25" t="s">
        <v>62</v>
      </c>
      <c r="B642" s="26" t="s">
        <v>208</v>
      </c>
      <c r="C642" s="25" t="s">
        <v>209</v>
      </c>
      <c r="D642" s="26" t="s">
        <v>210</v>
      </c>
      <c r="E642" s="26" t="s">
        <v>211</v>
      </c>
      <c r="F642" s="26" t="s">
        <v>212</v>
      </c>
      <c r="G642" s="26" t="s">
        <v>213</v>
      </c>
      <c r="H642" s="26" t="s">
        <v>214</v>
      </c>
      <c r="I642" s="26" t="s">
        <v>215</v>
      </c>
      <c r="J642" s="26" t="s">
        <v>216</v>
      </c>
      <c r="K642" s="26" t="s">
        <v>217</v>
      </c>
      <c r="L642" s="26" t="s">
        <v>218</v>
      </c>
      <c r="M642" s="26" t="s">
        <v>219</v>
      </c>
      <c r="N642" s="26" t="s">
        <v>220</v>
      </c>
      <c r="O642" s="26" t="s">
        <v>221</v>
      </c>
      <c r="P642" s="26" t="s">
        <v>222</v>
      </c>
      <c r="Q642" s="26" t="s">
        <v>223</v>
      </c>
      <c r="R642" s="26" t="s">
        <v>224</v>
      </c>
      <c r="S642" s="26" t="s">
        <v>225</v>
      </c>
      <c r="T642" s="26" t="s">
        <v>226</v>
      </c>
      <c r="U642" s="26" t="s">
        <v>227</v>
      </c>
      <c r="V642" s="26" t="s">
        <v>228</v>
      </c>
      <c r="W642" s="26" t="s">
        <v>229</v>
      </c>
      <c r="X642" s="26" t="s">
        <v>230</v>
      </c>
      <c r="Y642" s="26" t="s">
        <v>231</v>
      </c>
      <c r="Z642" s="26" t="s">
        <v>232</v>
      </c>
      <c r="AA642" s="26" t="s">
        <v>233</v>
      </c>
    </row>
    <row r="643" spans="1:27" x14ac:dyDescent="0.2">
      <c r="A643" s="97" t="s">
        <v>3033</v>
      </c>
      <c r="B643" s="27" t="str">
        <f>"01"&amp;"."&amp;$B$801&amp;"."&amp;$B$802</f>
        <v>01.01.2023</v>
      </c>
      <c r="C643" s="89" t="s">
        <v>74</v>
      </c>
      <c r="D643" s="90">
        <f>ROUND((D644)/1000,5)</f>
        <v>0</v>
      </c>
      <c r="E643" s="90">
        <f t="shared" ref="E643:AA643" si="372">ROUND((E644)/1000,5)</f>
        <v>0</v>
      </c>
      <c r="F643" s="90">
        <f t="shared" si="372"/>
        <v>0</v>
      </c>
      <c r="G643" s="90">
        <f t="shared" si="372"/>
        <v>0</v>
      </c>
      <c r="H643" s="90">
        <f t="shared" si="372"/>
        <v>0</v>
      </c>
      <c r="I643" s="90">
        <f t="shared" si="372"/>
        <v>5.1000000000000004E-4</v>
      </c>
      <c r="J643" s="90">
        <f t="shared" si="372"/>
        <v>0</v>
      </c>
      <c r="K643" s="90">
        <f t="shared" si="372"/>
        <v>0</v>
      </c>
      <c r="L643" s="90">
        <f t="shared" si="372"/>
        <v>0</v>
      </c>
      <c r="M643" s="90">
        <f t="shared" si="372"/>
        <v>0</v>
      </c>
      <c r="N643" s="90">
        <f t="shared" si="372"/>
        <v>0</v>
      </c>
      <c r="O643" s="90">
        <f t="shared" si="372"/>
        <v>0</v>
      </c>
      <c r="P643" s="90">
        <f t="shared" si="372"/>
        <v>0</v>
      </c>
      <c r="Q643" s="90">
        <f t="shared" si="372"/>
        <v>0</v>
      </c>
      <c r="R643" s="90">
        <f t="shared" si="372"/>
        <v>0</v>
      </c>
      <c r="S643" s="90">
        <f t="shared" si="372"/>
        <v>0</v>
      </c>
      <c r="T643" s="90">
        <f t="shared" si="372"/>
        <v>0</v>
      </c>
      <c r="U643" s="90">
        <f t="shared" si="372"/>
        <v>0</v>
      </c>
      <c r="V643" s="90">
        <f t="shared" si="372"/>
        <v>0</v>
      </c>
      <c r="W643" s="90">
        <f t="shared" si="372"/>
        <v>0</v>
      </c>
      <c r="X643" s="90">
        <f t="shared" si="372"/>
        <v>0</v>
      </c>
      <c r="Y643" s="90">
        <f t="shared" si="372"/>
        <v>0</v>
      </c>
      <c r="Z643" s="90">
        <f t="shared" si="372"/>
        <v>0</v>
      </c>
      <c r="AA643" s="90">
        <f t="shared" si="372"/>
        <v>0</v>
      </c>
    </row>
    <row r="644" spans="1:27" ht="12.75" hidden="1" customHeight="1" outlineLevel="1" x14ac:dyDescent="0.2">
      <c r="A644" s="98" t="s">
        <v>3034</v>
      </c>
      <c r="B644" s="62" t="s">
        <v>236</v>
      </c>
      <c r="C644" s="42" t="s">
        <v>77</v>
      </c>
      <c r="D644" s="43">
        <v>0</v>
      </c>
      <c r="E644" s="43">
        <v>0</v>
      </c>
      <c r="F644" s="43">
        <v>0</v>
      </c>
      <c r="G644" s="43">
        <v>0</v>
      </c>
      <c r="H644" s="43">
        <v>0</v>
      </c>
      <c r="I644" s="43">
        <v>0.51</v>
      </c>
      <c r="J644" s="43">
        <v>0</v>
      </c>
      <c r="K644" s="43">
        <v>0</v>
      </c>
      <c r="L644" s="43">
        <v>0</v>
      </c>
      <c r="M644" s="43">
        <v>0</v>
      </c>
      <c r="N644" s="43">
        <v>0</v>
      </c>
      <c r="O644" s="43">
        <v>0</v>
      </c>
      <c r="P644" s="43">
        <v>0</v>
      </c>
      <c r="Q644" s="43">
        <v>0</v>
      </c>
      <c r="R644" s="43">
        <v>0</v>
      </c>
      <c r="S644" s="43">
        <v>0</v>
      </c>
      <c r="T644" s="43">
        <v>0</v>
      </c>
      <c r="U644" s="43">
        <v>0</v>
      </c>
      <c r="V644" s="43">
        <v>0</v>
      </c>
      <c r="W644" s="43">
        <v>0</v>
      </c>
      <c r="X644" s="43">
        <v>0</v>
      </c>
      <c r="Y644" s="43">
        <v>0</v>
      </c>
      <c r="Z644" s="43">
        <v>0</v>
      </c>
      <c r="AA644" s="43">
        <v>0</v>
      </c>
    </row>
    <row r="645" spans="1:27" collapsed="1" x14ac:dyDescent="0.2">
      <c r="A645" s="97" t="s">
        <v>3035</v>
      </c>
      <c r="B645" s="27" t="str">
        <f>"02"&amp;"."&amp;$B$801&amp;"."&amp;$B$802</f>
        <v>02.01.2023</v>
      </c>
      <c r="C645" s="89" t="s">
        <v>74</v>
      </c>
      <c r="D645" s="90">
        <f>ROUND((D646)/1000,5)</f>
        <v>0</v>
      </c>
      <c r="E645" s="90">
        <f t="shared" ref="E645:AA645" si="373">ROUND((E646)/1000,5)</f>
        <v>0</v>
      </c>
      <c r="F645" s="90">
        <f t="shared" si="373"/>
        <v>0</v>
      </c>
      <c r="G645" s="90">
        <f t="shared" si="373"/>
        <v>0</v>
      </c>
      <c r="H645" s="90">
        <f t="shared" si="373"/>
        <v>1.1E-4</v>
      </c>
      <c r="I645" s="90">
        <f t="shared" si="373"/>
        <v>2.3429999999999999E-2</v>
      </c>
      <c r="J645" s="90">
        <f t="shared" si="373"/>
        <v>8.7799999999999996E-3</v>
      </c>
      <c r="K645" s="90">
        <f t="shared" si="373"/>
        <v>0.13070000000000001</v>
      </c>
      <c r="L645" s="90">
        <f t="shared" si="373"/>
        <v>0.12407</v>
      </c>
      <c r="M645" s="90">
        <f t="shared" si="373"/>
        <v>0.15211</v>
      </c>
      <c r="N645" s="90">
        <f t="shared" si="373"/>
        <v>0</v>
      </c>
      <c r="O645" s="90">
        <f t="shared" si="373"/>
        <v>0</v>
      </c>
      <c r="P645" s="90">
        <f t="shared" si="373"/>
        <v>0</v>
      </c>
      <c r="Q645" s="90">
        <f t="shared" si="373"/>
        <v>0</v>
      </c>
      <c r="R645" s="90">
        <f t="shared" si="373"/>
        <v>0</v>
      </c>
      <c r="S645" s="90">
        <f t="shared" si="373"/>
        <v>0</v>
      </c>
      <c r="T645" s="90">
        <f t="shared" si="373"/>
        <v>0</v>
      </c>
      <c r="U645" s="90">
        <f t="shared" si="373"/>
        <v>0</v>
      </c>
      <c r="V645" s="90">
        <f t="shared" si="373"/>
        <v>0</v>
      </c>
      <c r="W645" s="90">
        <f t="shared" si="373"/>
        <v>0</v>
      </c>
      <c r="X645" s="90">
        <f t="shared" si="373"/>
        <v>0</v>
      </c>
      <c r="Y645" s="90">
        <f t="shared" si="373"/>
        <v>0</v>
      </c>
      <c r="Z645" s="90">
        <f t="shared" si="373"/>
        <v>0</v>
      </c>
      <c r="AA645" s="90">
        <f t="shared" si="373"/>
        <v>0</v>
      </c>
    </row>
    <row r="646" spans="1:27" ht="12.75" hidden="1" customHeight="1" outlineLevel="1" x14ac:dyDescent="0.2">
      <c r="A646" s="98" t="s">
        <v>3036</v>
      </c>
      <c r="B646" s="62" t="s">
        <v>236</v>
      </c>
      <c r="C646" s="42" t="s">
        <v>77</v>
      </c>
      <c r="D646" s="43">
        <v>0</v>
      </c>
      <c r="E646" s="43">
        <v>0</v>
      </c>
      <c r="F646" s="43">
        <v>0</v>
      </c>
      <c r="G646" s="43">
        <v>0</v>
      </c>
      <c r="H646" s="43">
        <v>0.11</v>
      </c>
      <c r="I646" s="43">
        <v>23.43</v>
      </c>
      <c r="J646" s="43">
        <v>8.7799999999999994</v>
      </c>
      <c r="K646" s="43">
        <v>130.69999999999999</v>
      </c>
      <c r="L646" s="43">
        <v>124.07</v>
      </c>
      <c r="M646" s="43">
        <v>152.11000000000001</v>
      </c>
      <c r="N646" s="43">
        <v>0</v>
      </c>
      <c r="O646" s="43">
        <v>0</v>
      </c>
      <c r="P646" s="43">
        <v>0</v>
      </c>
      <c r="Q646" s="43">
        <v>0</v>
      </c>
      <c r="R646" s="43">
        <v>0</v>
      </c>
      <c r="S646" s="43">
        <v>0</v>
      </c>
      <c r="T646" s="43">
        <v>0</v>
      </c>
      <c r="U646" s="43">
        <v>0</v>
      </c>
      <c r="V646" s="43">
        <v>0</v>
      </c>
      <c r="W646" s="43">
        <v>0</v>
      </c>
      <c r="X646" s="43">
        <v>0</v>
      </c>
      <c r="Y646" s="43">
        <v>0</v>
      </c>
      <c r="Z646" s="43">
        <v>0</v>
      </c>
      <c r="AA646" s="43">
        <v>0</v>
      </c>
    </row>
    <row r="647" spans="1:27" collapsed="1" x14ac:dyDescent="0.2">
      <c r="A647" s="97" t="s">
        <v>3037</v>
      </c>
      <c r="B647" s="27" t="str">
        <f>"03"&amp;"."&amp;$B$801&amp;"."&amp;$B$802</f>
        <v>03.01.2023</v>
      </c>
      <c r="C647" s="89" t="s">
        <v>74</v>
      </c>
      <c r="D647" s="90">
        <f>ROUND((D648)/1000,5)</f>
        <v>0</v>
      </c>
      <c r="E647" s="90">
        <f t="shared" ref="E647:AA647" si="374">ROUND((E648)/1000,5)</f>
        <v>0</v>
      </c>
      <c r="F647" s="90">
        <f t="shared" si="374"/>
        <v>0</v>
      </c>
      <c r="G647" s="90">
        <f t="shared" si="374"/>
        <v>0</v>
      </c>
      <c r="H647" s="90">
        <f t="shared" si="374"/>
        <v>0</v>
      </c>
      <c r="I647" s="90">
        <f t="shared" si="374"/>
        <v>3.8000000000000002E-4</v>
      </c>
      <c r="J647" s="90">
        <f t="shared" si="374"/>
        <v>3.82E-3</v>
      </c>
      <c r="K647" s="90">
        <f t="shared" si="374"/>
        <v>5.1429999999999997E-2</v>
      </c>
      <c r="L647" s="90">
        <f t="shared" si="374"/>
        <v>3.2120000000000003E-2</v>
      </c>
      <c r="M647" s="90">
        <f t="shared" si="374"/>
        <v>0</v>
      </c>
      <c r="N647" s="90">
        <f t="shared" si="374"/>
        <v>1.0279999999999999E-2</v>
      </c>
      <c r="O647" s="90">
        <f t="shared" si="374"/>
        <v>0</v>
      </c>
      <c r="P647" s="90">
        <f t="shared" si="374"/>
        <v>0</v>
      </c>
      <c r="Q647" s="90">
        <f t="shared" si="374"/>
        <v>0</v>
      </c>
      <c r="R647" s="90">
        <f t="shared" si="374"/>
        <v>0</v>
      </c>
      <c r="S647" s="90">
        <f t="shared" si="374"/>
        <v>0</v>
      </c>
      <c r="T647" s="90">
        <f t="shared" si="374"/>
        <v>0</v>
      </c>
      <c r="U647" s="90">
        <f t="shared" si="374"/>
        <v>0</v>
      </c>
      <c r="V647" s="90">
        <f t="shared" si="374"/>
        <v>0</v>
      </c>
      <c r="W647" s="90">
        <f t="shared" si="374"/>
        <v>0</v>
      </c>
      <c r="X647" s="90">
        <f t="shared" si="374"/>
        <v>0</v>
      </c>
      <c r="Y647" s="90">
        <f t="shared" si="374"/>
        <v>0</v>
      </c>
      <c r="Z647" s="90">
        <f t="shared" si="374"/>
        <v>0</v>
      </c>
      <c r="AA647" s="90">
        <f t="shared" si="374"/>
        <v>0</v>
      </c>
    </row>
    <row r="648" spans="1:27" ht="12.75" hidden="1" customHeight="1" outlineLevel="1" x14ac:dyDescent="0.2">
      <c r="A648" s="98" t="s">
        <v>3038</v>
      </c>
      <c r="B648" s="62" t="s">
        <v>236</v>
      </c>
      <c r="C648" s="42" t="s">
        <v>77</v>
      </c>
      <c r="D648" s="43">
        <v>0</v>
      </c>
      <c r="E648" s="43">
        <v>0</v>
      </c>
      <c r="F648" s="43">
        <v>0</v>
      </c>
      <c r="G648" s="43">
        <v>0</v>
      </c>
      <c r="H648" s="43">
        <v>0</v>
      </c>
      <c r="I648" s="43">
        <v>0.38</v>
      </c>
      <c r="J648" s="43">
        <v>3.82</v>
      </c>
      <c r="K648" s="43">
        <v>51.43</v>
      </c>
      <c r="L648" s="43">
        <v>32.119999999999997</v>
      </c>
      <c r="M648" s="43">
        <v>0</v>
      </c>
      <c r="N648" s="43">
        <v>10.28</v>
      </c>
      <c r="O648" s="43">
        <v>0</v>
      </c>
      <c r="P648" s="43">
        <v>0</v>
      </c>
      <c r="Q648" s="43">
        <v>0</v>
      </c>
      <c r="R648" s="43">
        <v>0</v>
      </c>
      <c r="S648" s="43">
        <v>0</v>
      </c>
      <c r="T648" s="43">
        <v>0</v>
      </c>
      <c r="U648" s="43">
        <v>0</v>
      </c>
      <c r="V648" s="43">
        <v>0</v>
      </c>
      <c r="W648" s="43">
        <v>0</v>
      </c>
      <c r="X648" s="43">
        <v>0</v>
      </c>
      <c r="Y648" s="43">
        <v>0</v>
      </c>
      <c r="Z648" s="43">
        <v>0</v>
      </c>
      <c r="AA648" s="43">
        <v>0</v>
      </c>
    </row>
    <row r="649" spans="1:27" collapsed="1" x14ac:dyDescent="0.2">
      <c r="A649" s="97" t="s">
        <v>3039</v>
      </c>
      <c r="B649" s="27" t="str">
        <f>"04"&amp;"."&amp;$B$801&amp;"."&amp;$B$802</f>
        <v>04.01.2023</v>
      </c>
      <c r="C649" s="89" t="s">
        <v>74</v>
      </c>
      <c r="D649" s="90">
        <f>ROUND((D650)/1000,5)</f>
        <v>0</v>
      </c>
      <c r="E649" s="90">
        <f t="shared" ref="E649:AA649" si="375">ROUND((E650)/1000,5)</f>
        <v>2.3000000000000001E-4</v>
      </c>
      <c r="F649" s="90">
        <f t="shared" si="375"/>
        <v>0</v>
      </c>
      <c r="G649" s="90">
        <f t="shared" si="375"/>
        <v>2.7959999999999999E-2</v>
      </c>
      <c r="H649" s="90">
        <f t="shared" si="375"/>
        <v>1.8769999999999998E-2</v>
      </c>
      <c r="I649" s="90">
        <f t="shared" si="375"/>
        <v>4.0079999999999998E-2</v>
      </c>
      <c r="J649" s="90">
        <f t="shared" si="375"/>
        <v>2.852E-2</v>
      </c>
      <c r="K649" s="90">
        <f t="shared" si="375"/>
        <v>0.12837999999999999</v>
      </c>
      <c r="L649" s="90">
        <f t="shared" si="375"/>
        <v>0.19719999999999999</v>
      </c>
      <c r="M649" s="90">
        <f t="shared" si="375"/>
        <v>7.11E-3</v>
      </c>
      <c r="N649" s="90">
        <f t="shared" si="375"/>
        <v>4.4600000000000004E-3</v>
      </c>
      <c r="O649" s="90">
        <f t="shared" si="375"/>
        <v>1.042E-2</v>
      </c>
      <c r="P649" s="90">
        <f t="shared" si="375"/>
        <v>1.464E-2</v>
      </c>
      <c r="Q649" s="90">
        <f t="shared" si="375"/>
        <v>1.9769999999999999E-2</v>
      </c>
      <c r="R649" s="90">
        <f t="shared" si="375"/>
        <v>0</v>
      </c>
      <c r="S649" s="90">
        <f t="shared" si="375"/>
        <v>0</v>
      </c>
      <c r="T649" s="90">
        <f t="shared" si="375"/>
        <v>0</v>
      </c>
      <c r="U649" s="90">
        <f t="shared" si="375"/>
        <v>0</v>
      </c>
      <c r="V649" s="90">
        <f t="shared" si="375"/>
        <v>0</v>
      </c>
      <c r="W649" s="90">
        <f t="shared" si="375"/>
        <v>0</v>
      </c>
      <c r="X649" s="90">
        <f t="shared" si="375"/>
        <v>0</v>
      </c>
      <c r="Y649" s="90">
        <f t="shared" si="375"/>
        <v>0</v>
      </c>
      <c r="Z649" s="90">
        <f t="shared" si="375"/>
        <v>0</v>
      </c>
      <c r="AA649" s="90">
        <f t="shared" si="375"/>
        <v>0</v>
      </c>
    </row>
    <row r="650" spans="1:27" ht="12.75" hidden="1" customHeight="1" outlineLevel="1" x14ac:dyDescent="0.2">
      <c r="A650" s="98" t="s">
        <v>3040</v>
      </c>
      <c r="B650" s="62" t="s">
        <v>236</v>
      </c>
      <c r="C650" s="42" t="s">
        <v>77</v>
      </c>
      <c r="D650" s="43">
        <v>0</v>
      </c>
      <c r="E650" s="43">
        <v>0.23</v>
      </c>
      <c r="F650" s="43">
        <v>0</v>
      </c>
      <c r="G650" s="43">
        <v>27.96</v>
      </c>
      <c r="H650" s="43">
        <v>18.77</v>
      </c>
      <c r="I650" s="43">
        <v>40.08</v>
      </c>
      <c r="J650" s="43">
        <v>28.52</v>
      </c>
      <c r="K650" s="43">
        <v>128.38</v>
      </c>
      <c r="L650" s="43">
        <v>197.2</v>
      </c>
      <c r="M650" s="43">
        <v>7.11</v>
      </c>
      <c r="N650" s="43">
        <v>4.46</v>
      </c>
      <c r="O650" s="43">
        <v>10.42</v>
      </c>
      <c r="P650" s="43">
        <v>14.64</v>
      </c>
      <c r="Q650" s="43">
        <v>19.77</v>
      </c>
      <c r="R650" s="43">
        <v>0</v>
      </c>
      <c r="S650" s="43">
        <v>0</v>
      </c>
      <c r="T650" s="43">
        <v>0</v>
      </c>
      <c r="U650" s="43">
        <v>0</v>
      </c>
      <c r="V650" s="43">
        <v>0</v>
      </c>
      <c r="W650" s="43">
        <v>0</v>
      </c>
      <c r="X650" s="43">
        <v>0</v>
      </c>
      <c r="Y650" s="43">
        <v>0</v>
      </c>
      <c r="Z650" s="43">
        <v>0</v>
      </c>
      <c r="AA650" s="43">
        <v>0</v>
      </c>
    </row>
    <row r="651" spans="1:27" collapsed="1" x14ac:dyDescent="0.2">
      <c r="A651" s="97" t="s">
        <v>3041</v>
      </c>
      <c r="B651" s="27" t="str">
        <f>"05"&amp;"."&amp;$B$801&amp;"."&amp;$B$802</f>
        <v>05.01.2023</v>
      </c>
      <c r="C651" s="89" t="s">
        <v>74</v>
      </c>
      <c r="D651" s="90">
        <f>ROUND((D652)/1000,5)</f>
        <v>0</v>
      </c>
      <c r="E651" s="90">
        <f t="shared" ref="E651:AA651" si="376">ROUND((E652)/1000,5)</f>
        <v>0</v>
      </c>
      <c r="F651" s="90">
        <f t="shared" si="376"/>
        <v>0</v>
      </c>
      <c r="G651" s="90">
        <f t="shared" si="376"/>
        <v>0</v>
      </c>
      <c r="H651" s="90">
        <f t="shared" si="376"/>
        <v>1.8890000000000001E-2</v>
      </c>
      <c r="I651" s="90">
        <f t="shared" si="376"/>
        <v>5.7970000000000001E-2</v>
      </c>
      <c r="J651" s="90">
        <f t="shared" si="376"/>
        <v>2.58E-2</v>
      </c>
      <c r="K651" s="90">
        <f t="shared" si="376"/>
        <v>0.20880000000000001</v>
      </c>
      <c r="L651" s="90">
        <f t="shared" si="376"/>
        <v>0.15648999999999999</v>
      </c>
      <c r="M651" s="90">
        <f t="shared" si="376"/>
        <v>5.4799999999999996E-3</v>
      </c>
      <c r="N651" s="90">
        <f t="shared" si="376"/>
        <v>2.6540000000000001E-2</v>
      </c>
      <c r="O651" s="90">
        <f t="shared" si="376"/>
        <v>5.0610000000000002E-2</v>
      </c>
      <c r="P651" s="90">
        <f t="shared" si="376"/>
        <v>3.918E-2</v>
      </c>
      <c r="Q651" s="90">
        <f t="shared" si="376"/>
        <v>3.022E-2</v>
      </c>
      <c r="R651" s="90">
        <f t="shared" si="376"/>
        <v>0</v>
      </c>
      <c r="S651" s="90">
        <f t="shared" si="376"/>
        <v>0</v>
      </c>
      <c r="T651" s="90">
        <f t="shared" si="376"/>
        <v>0</v>
      </c>
      <c r="U651" s="90">
        <f t="shared" si="376"/>
        <v>0</v>
      </c>
      <c r="V651" s="90">
        <f t="shared" si="376"/>
        <v>2.878E-2</v>
      </c>
      <c r="W651" s="90">
        <f t="shared" si="376"/>
        <v>0</v>
      </c>
      <c r="X651" s="90">
        <f t="shared" si="376"/>
        <v>0</v>
      </c>
      <c r="Y651" s="90">
        <f t="shared" si="376"/>
        <v>0</v>
      </c>
      <c r="Z651" s="90">
        <f t="shared" si="376"/>
        <v>0</v>
      </c>
      <c r="AA651" s="90">
        <f t="shared" si="376"/>
        <v>1.5879999999999998E-2</v>
      </c>
    </row>
    <row r="652" spans="1:27" ht="12.75" hidden="1" customHeight="1" outlineLevel="1" x14ac:dyDescent="0.2">
      <c r="A652" s="98" t="s">
        <v>3042</v>
      </c>
      <c r="B652" s="62" t="s">
        <v>236</v>
      </c>
      <c r="C652" s="42" t="s">
        <v>77</v>
      </c>
      <c r="D652" s="43">
        <v>0</v>
      </c>
      <c r="E652" s="43">
        <v>0</v>
      </c>
      <c r="F652" s="43">
        <v>0</v>
      </c>
      <c r="G652" s="43">
        <v>0</v>
      </c>
      <c r="H652" s="43">
        <v>18.89</v>
      </c>
      <c r="I652" s="43">
        <v>57.97</v>
      </c>
      <c r="J652" s="43">
        <v>25.8</v>
      </c>
      <c r="K652" s="43">
        <v>208.8</v>
      </c>
      <c r="L652" s="43">
        <v>156.49</v>
      </c>
      <c r="M652" s="43">
        <v>5.48</v>
      </c>
      <c r="N652" s="43">
        <v>26.54</v>
      </c>
      <c r="O652" s="43">
        <v>50.61</v>
      </c>
      <c r="P652" s="43">
        <v>39.18</v>
      </c>
      <c r="Q652" s="43">
        <v>30.22</v>
      </c>
      <c r="R652" s="43">
        <v>0</v>
      </c>
      <c r="S652" s="43">
        <v>0</v>
      </c>
      <c r="T652" s="43">
        <v>0</v>
      </c>
      <c r="U652" s="43">
        <v>0</v>
      </c>
      <c r="V652" s="43">
        <v>28.78</v>
      </c>
      <c r="W652" s="43">
        <v>0</v>
      </c>
      <c r="X652" s="43">
        <v>0</v>
      </c>
      <c r="Y652" s="43">
        <v>0</v>
      </c>
      <c r="Z652" s="43">
        <v>0</v>
      </c>
      <c r="AA652" s="43">
        <v>15.88</v>
      </c>
    </row>
    <row r="653" spans="1:27" collapsed="1" x14ac:dyDescent="0.2">
      <c r="A653" s="97" t="s">
        <v>3043</v>
      </c>
      <c r="B653" s="27" t="str">
        <f>"06"&amp;"."&amp;$B$801&amp;"."&amp;$B$802</f>
        <v>06.01.2023</v>
      </c>
      <c r="C653" s="89" t="s">
        <v>74</v>
      </c>
      <c r="D653" s="90">
        <f>ROUND((D654)/1000,5)</f>
        <v>0</v>
      </c>
      <c r="E653" s="90">
        <f t="shared" ref="E653:AA653" si="377">ROUND((E654)/1000,5)</f>
        <v>0</v>
      </c>
      <c r="F653" s="90">
        <f t="shared" si="377"/>
        <v>2.1569999999999999E-2</v>
      </c>
      <c r="G653" s="90">
        <f t="shared" si="377"/>
        <v>7.6399999999999996E-2</v>
      </c>
      <c r="H653" s="90">
        <f t="shared" si="377"/>
        <v>9.7420000000000007E-2</v>
      </c>
      <c r="I653" s="90">
        <f t="shared" si="377"/>
        <v>0.10908</v>
      </c>
      <c r="J653" s="90">
        <f t="shared" si="377"/>
        <v>0.12175999999999999</v>
      </c>
      <c r="K653" s="90">
        <f t="shared" si="377"/>
        <v>0.13768</v>
      </c>
      <c r="L653" s="90">
        <f t="shared" si="377"/>
        <v>0.19822999999999999</v>
      </c>
      <c r="M653" s="90">
        <f t="shared" si="377"/>
        <v>5.348E-2</v>
      </c>
      <c r="N653" s="90">
        <f t="shared" si="377"/>
        <v>9.1699999999999993E-3</v>
      </c>
      <c r="O653" s="90">
        <f t="shared" si="377"/>
        <v>2.427E-2</v>
      </c>
      <c r="P653" s="90">
        <f t="shared" si="377"/>
        <v>2.155E-2</v>
      </c>
      <c r="Q653" s="90">
        <f t="shared" si="377"/>
        <v>3.2059999999999998E-2</v>
      </c>
      <c r="R653" s="90">
        <f t="shared" si="377"/>
        <v>3.5119999999999998E-2</v>
      </c>
      <c r="S653" s="90">
        <f t="shared" si="377"/>
        <v>5.1299999999999998E-2</v>
      </c>
      <c r="T653" s="90">
        <f t="shared" si="377"/>
        <v>5.2380000000000003E-2</v>
      </c>
      <c r="U653" s="90">
        <f t="shared" si="377"/>
        <v>3.3709999999999997E-2</v>
      </c>
      <c r="V653" s="90">
        <f t="shared" si="377"/>
        <v>0</v>
      </c>
      <c r="W653" s="90">
        <f t="shared" si="377"/>
        <v>0</v>
      </c>
      <c r="X653" s="90">
        <f t="shared" si="377"/>
        <v>0</v>
      </c>
      <c r="Y653" s="90">
        <f t="shared" si="377"/>
        <v>0</v>
      </c>
      <c r="Z653" s="90">
        <f t="shared" si="377"/>
        <v>0</v>
      </c>
      <c r="AA653" s="90">
        <f t="shared" si="377"/>
        <v>0</v>
      </c>
    </row>
    <row r="654" spans="1:27" ht="12.75" hidden="1" customHeight="1" outlineLevel="1" x14ac:dyDescent="0.2">
      <c r="A654" s="98" t="s">
        <v>3044</v>
      </c>
      <c r="B654" s="62" t="s">
        <v>236</v>
      </c>
      <c r="C654" s="42" t="s">
        <v>77</v>
      </c>
      <c r="D654" s="43">
        <v>0</v>
      </c>
      <c r="E654" s="43">
        <v>0</v>
      </c>
      <c r="F654" s="43">
        <v>21.57</v>
      </c>
      <c r="G654" s="43">
        <v>76.400000000000006</v>
      </c>
      <c r="H654" s="43">
        <v>97.42</v>
      </c>
      <c r="I654" s="43">
        <v>109.08</v>
      </c>
      <c r="J654" s="43">
        <v>121.76</v>
      </c>
      <c r="K654" s="43">
        <v>137.68</v>
      </c>
      <c r="L654" s="43">
        <v>198.23</v>
      </c>
      <c r="M654" s="43">
        <v>53.48</v>
      </c>
      <c r="N654" s="43">
        <v>9.17</v>
      </c>
      <c r="O654" s="43">
        <v>24.27</v>
      </c>
      <c r="P654" s="43">
        <v>21.55</v>
      </c>
      <c r="Q654" s="43">
        <v>32.06</v>
      </c>
      <c r="R654" s="43">
        <v>35.119999999999997</v>
      </c>
      <c r="S654" s="43">
        <v>51.3</v>
      </c>
      <c r="T654" s="43">
        <v>52.38</v>
      </c>
      <c r="U654" s="43">
        <v>33.71</v>
      </c>
      <c r="V654" s="43">
        <v>0</v>
      </c>
      <c r="W654" s="43">
        <v>0</v>
      </c>
      <c r="X654" s="43">
        <v>0</v>
      </c>
      <c r="Y654" s="43">
        <v>0</v>
      </c>
      <c r="Z654" s="43">
        <v>0</v>
      </c>
      <c r="AA654" s="43">
        <v>0</v>
      </c>
    </row>
    <row r="655" spans="1:27" collapsed="1" x14ac:dyDescent="0.2">
      <c r="A655" s="97" t="s">
        <v>3045</v>
      </c>
      <c r="B655" s="27" t="str">
        <f>"07"&amp;"."&amp;$B$801&amp;"."&amp;$B$802</f>
        <v>07.01.2023</v>
      </c>
      <c r="C655" s="89" t="s">
        <v>74</v>
      </c>
      <c r="D655" s="90">
        <f>ROUND((D656)/1000,5)</f>
        <v>0</v>
      </c>
      <c r="E655" s="90">
        <f t="shared" ref="E655:AA655" si="378">ROUND((E656)/1000,5)</f>
        <v>6.3600000000000002E-3</v>
      </c>
      <c r="F655" s="90">
        <f t="shared" si="378"/>
        <v>0</v>
      </c>
      <c r="G655" s="90">
        <f t="shared" si="378"/>
        <v>0</v>
      </c>
      <c r="H655" s="90">
        <f t="shared" si="378"/>
        <v>0.10893</v>
      </c>
      <c r="I655" s="90">
        <f t="shared" si="378"/>
        <v>0.14430000000000001</v>
      </c>
      <c r="J655" s="90">
        <f t="shared" si="378"/>
        <v>0.16231999999999999</v>
      </c>
      <c r="K655" s="90">
        <f t="shared" si="378"/>
        <v>0.29125000000000001</v>
      </c>
      <c r="L655" s="90">
        <f t="shared" si="378"/>
        <v>0.21915000000000001</v>
      </c>
      <c r="M655" s="90">
        <f t="shared" si="378"/>
        <v>1.502E-2</v>
      </c>
      <c r="N655" s="90">
        <f t="shared" si="378"/>
        <v>0</v>
      </c>
      <c r="O655" s="90">
        <f t="shared" si="378"/>
        <v>4.4929999999999998E-2</v>
      </c>
      <c r="P655" s="90">
        <f t="shared" si="378"/>
        <v>8.5360000000000005E-2</v>
      </c>
      <c r="Q655" s="90">
        <f t="shared" si="378"/>
        <v>3.6749999999999998E-2</v>
      </c>
      <c r="R655" s="90">
        <f t="shared" si="378"/>
        <v>3.483E-2</v>
      </c>
      <c r="S655" s="90">
        <f t="shared" si="378"/>
        <v>6.9589999999999999E-2</v>
      </c>
      <c r="T655" s="90">
        <f t="shared" si="378"/>
        <v>2.3259999999999999E-2</v>
      </c>
      <c r="U655" s="90">
        <f t="shared" si="378"/>
        <v>0</v>
      </c>
      <c r="V655" s="90">
        <f t="shared" si="378"/>
        <v>0</v>
      </c>
      <c r="W655" s="90">
        <f t="shared" si="378"/>
        <v>0</v>
      </c>
      <c r="X655" s="90">
        <f t="shared" si="378"/>
        <v>0</v>
      </c>
      <c r="Y655" s="90">
        <f t="shared" si="378"/>
        <v>0</v>
      </c>
      <c r="Z655" s="90">
        <f t="shared" si="378"/>
        <v>0</v>
      </c>
      <c r="AA655" s="90">
        <f t="shared" si="378"/>
        <v>0</v>
      </c>
    </row>
    <row r="656" spans="1:27" ht="12.75" hidden="1" customHeight="1" outlineLevel="1" x14ac:dyDescent="0.2">
      <c r="A656" s="98" t="s">
        <v>3046</v>
      </c>
      <c r="B656" s="62" t="s">
        <v>236</v>
      </c>
      <c r="C656" s="42" t="s">
        <v>77</v>
      </c>
      <c r="D656" s="43">
        <v>0</v>
      </c>
      <c r="E656" s="43">
        <v>6.36</v>
      </c>
      <c r="F656" s="43">
        <v>0</v>
      </c>
      <c r="G656" s="43">
        <v>0</v>
      </c>
      <c r="H656" s="43">
        <v>108.93</v>
      </c>
      <c r="I656" s="43">
        <v>144.30000000000001</v>
      </c>
      <c r="J656" s="43">
        <v>162.32</v>
      </c>
      <c r="K656" s="43">
        <v>291.25</v>
      </c>
      <c r="L656" s="43">
        <v>219.15</v>
      </c>
      <c r="M656" s="43">
        <v>15.02</v>
      </c>
      <c r="N656" s="43">
        <v>0</v>
      </c>
      <c r="O656" s="43">
        <v>44.93</v>
      </c>
      <c r="P656" s="43">
        <v>85.36</v>
      </c>
      <c r="Q656" s="43">
        <v>36.75</v>
      </c>
      <c r="R656" s="43">
        <v>34.83</v>
      </c>
      <c r="S656" s="43">
        <v>69.59</v>
      </c>
      <c r="T656" s="43">
        <v>23.26</v>
      </c>
      <c r="U656" s="43">
        <v>0</v>
      </c>
      <c r="V656" s="43">
        <v>0</v>
      </c>
      <c r="W656" s="43">
        <v>0</v>
      </c>
      <c r="X656" s="43">
        <v>0</v>
      </c>
      <c r="Y656" s="43">
        <v>0</v>
      </c>
      <c r="Z656" s="43">
        <v>0</v>
      </c>
      <c r="AA656" s="43">
        <v>0</v>
      </c>
    </row>
    <row r="657" spans="1:27" collapsed="1" x14ac:dyDescent="0.2">
      <c r="A657" s="97" t="s">
        <v>3047</v>
      </c>
      <c r="B657" s="27" t="str">
        <f>"08"&amp;"."&amp;$B$801&amp;"."&amp;$B$802</f>
        <v>08.01.2023</v>
      </c>
      <c r="C657" s="89" t="s">
        <v>74</v>
      </c>
      <c r="D657" s="90">
        <f>ROUND((D658)/1000,5)</f>
        <v>3.721E-2</v>
      </c>
      <c r="E657" s="90">
        <f t="shared" ref="E657:AA657" si="379">ROUND((E658)/1000,5)</f>
        <v>9.4400000000000005E-3</v>
      </c>
      <c r="F657" s="90">
        <f t="shared" si="379"/>
        <v>1.8489999999999999E-2</v>
      </c>
      <c r="G657" s="90">
        <f t="shared" si="379"/>
        <v>2.8660000000000001E-2</v>
      </c>
      <c r="H657" s="90">
        <f t="shared" si="379"/>
        <v>6.8210000000000007E-2</v>
      </c>
      <c r="I657" s="90">
        <f t="shared" si="379"/>
        <v>0.13133</v>
      </c>
      <c r="J657" s="90">
        <f t="shared" si="379"/>
        <v>0.11463</v>
      </c>
      <c r="K657" s="90">
        <f t="shared" si="379"/>
        <v>0.23857999999999999</v>
      </c>
      <c r="L657" s="90">
        <f t="shared" si="379"/>
        <v>8.7510000000000004E-2</v>
      </c>
      <c r="M657" s="90">
        <f t="shared" si="379"/>
        <v>8.7389999999999995E-2</v>
      </c>
      <c r="N657" s="90">
        <f t="shared" si="379"/>
        <v>0</v>
      </c>
      <c r="O657" s="90">
        <f t="shared" si="379"/>
        <v>0</v>
      </c>
      <c r="P657" s="90">
        <f t="shared" si="379"/>
        <v>0</v>
      </c>
      <c r="Q657" s="90">
        <f t="shared" si="379"/>
        <v>0</v>
      </c>
      <c r="R657" s="90">
        <f t="shared" si="379"/>
        <v>0</v>
      </c>
      <c r="S657" s="90">
        <f t="shared" si="379"/>
        <v>0</v>
      </c>
      <c r="T657" s="90">
        <f t="shared" si="379"/>
        <v>4.301E-2</v>
      </c>
      <c r="U657" s="90">
        <f t="shared" si="379"/>
        <v>0.11377</v>
      </c>
      <c r="V657" s="90">
        <f t="shared" si="379"/>
        <v>2.691E-2</v>
      </c>
      <c r="W657" s="90">
        <f t="shared" si="379"/>
        <v>0</v>
      </c>
      <c r="X657" s="90">
        <f t="shared" si="379"/>
        <v>0</v>
      </c>
      <c r="Y657" s="90">
        <f t="shared" si="379"/>
        <v>0</v>
      </c>
      <c r="Z657" s="90">
        <f t="shared" si="379"/>
        <v>0</v>
      </c>
      <c r="AA657" s="90">
        <f t="shared" si="379"/>
        <v>3.46E-3</v>
      </c>
    </row>
    <row r="658" spans="1:27" ht="12.75" hidden="1" customHeight="1" outlineLevel="1" x14ac:dyDescent="0.2">
      <c r="A658" s="98" t="s">
        <v>3048</v>
      </c>
      <c r="B658" s="62" t="s">
        <v>236</v>
      </c>
      <c r="C658" s="42" t="s">
        <v>77</v>
      </c>
      <c r="D658" s="43">
        <v>37.21</v>
      </c>
      <c r="E658" s="43">
        <v>9.44</v>
      </c>
      <c r="F658" s="43">
        <v>18.489999999999998</v>
      </c>
      <c r="G658" s="43">
        <v>28.66</v>
      </c>
      <c r="H658" s="43">
        <v>68.209999999999994</v>
      </c>
      <c r="I658" s="43">
        <v>131.33000000000001</v>
      </c>
      <c r="J658" s="43">
        <v>114.63</v>
      </c>
      <c r="K658" s="43">
        <v>238.58</v>
      </c>
      <c r="L658" s="43">
        <v>87.51</v>
      </c>
      <c r="M658" s="43">
        <v>87.39</v>
      </c>
      <c r="N658" s="43">
        <v>0</v>
      </c>
      <c r="O658" s="43">
        <v>0</v>
      </c>
      <c r="P658" s="43">
        <v>0</v>
      </c>
      <c r="Q658" s="43">
        <v>0</v>
      </c>
      <c r="R658" s="43">
        <v>0</v>
      </c>
      <c r="S658" s="43">
        <v>0</v>
      </c>
      <c r="T658" s="43">
        <v>43.01</v>
      </c>
      <c r="U658" s="43">
        <v>113.77</v>
      </c>
      <c r="V658" s="43">
        <v>26.91</v>
      </c>
      <c r="W658" s="43">
        <v>0</v>
      </c>
      <c r="X658" s="43">
        <v>0</v>
      </c>
      <c r="Y658" s="43">
        <v>0</v>
      </c>
      <c r="Z658" s="43">
        <v>0</v>
      </c>
      <c r="AA658" s="43">
        <v>3.46</v>
      </c>
    </row>
    <row r="659" spans="1:27" collapsed="1" x14ac:dyDescent="0.2">
      <c r="A659" s="97" t="s">
        <v>3049</v>
      </c>
      <c r="B659" s="27" t="str">
        <f>"09"&amp;"."&amp;$B$801&amp;"."&amp;$B$802</f>
        <v>09.01.2023</v>
      </c>
      <c r="C659" s="89" t="s">
        <v>74</v>
      </c>
      <c r="D659" s="90">
        <f>ROUND((D660)/1000,5)</f>
        <v>0</v>
      </c>
      <c r="E659" s="90">
        <f t="shared" ref="E659:AA659" si="380">ROUND((E660)/1000,5)</f>
        <v>2.4369999999999999E-2</v>
      </c>
      <c r="F659" s="90">
        <f t="shared" si="380"/>
        <v>4.437E-2</v>
      </c>
      <c r="G659" s="90">
        <f t="shared" si="380"/>
        <v>6.225E-2</v>
      </c>
      <c r="H659" s="90">
        <f t="shared" si="380"/>
        <v>0.16882</v>
      </c>
      <c r="I659" s="90">
        <f t="shared" si="380"/>
        <v>0.25908999999999999</v>
      </c>
      <c r="J659" s="90">
        <f t="shared" si="380"/>
        <v>0.31777</v>
      </c>
      <c r="K659" s="90">
        <f t="shared" si="380"/>
        <v>0.10886</v>
      </c>
      <c r="L659" s="90">
        <f t="shared" si="380"/>
        <v>0.12828999999999999</v>
      </c>
      <c r="M659" s="90">
        <f t="shared" si="380"/>
        <v>0.10203</v>
      </c>
      <c r="N659" s="90">
        <f t="shared" si="380"/>
        <v>0.10329000000000001</v>
      </c>
      <c r="O659" s="90">
        <f t="shared" si="380"/>
        <v>0.17119000000000001</v>
      </c>
      <c r="P659" s="90">
        <f t="shared" si="380"/>
        <v>0.26312000000000002</v>
      </c>
      <c r="Q659" s="90">
        <f t="shared" si="380"/>
        <v>0.32340000000000002</v>
      </c>
      <c r="R659" s="90">
        <f t="shared" si="380"/>
        <v>1.193E-2</v>
      </c>
      <c r="S659" s="90">
        <f t="shared" si="380"/>
        <v>4.4609999999999997E-2</v>
      </c>
      <c r="T659" s="90">
        <f t="shared" si="380"/>
        <v>6.0539999999999997E-2</v>
      </c>
      <c r="U659" s="90">
        <f t="shared" si="380"/>
        <v>0.20093</v>
      </c>
      <c r="V659" s="90">
        <f t="shared" si="380"/>
        <v>0.18395</v>
      </c>
      <c r="W659" s="90">
        <f t="shared" si="380"/>
        <v>6.0159999999999998E-2</v>
      </c>
      <c r="X659" s="90">
        <f t="shared" si="380"/>
        <v>4.64E-3</v>
      </c>
      <c r="Y659" s="90">
        <f t="shared" si="380"/>
        <v>0</v>
      </c>
      <c r="Z659" s="90">
        <f t="shared" si="380"/>
        <v>0</v>
      </c>
      <c r="AA659" s="90">
        <f t="shared" si="380"/>
        <v>1.3999999999999999E-4</v>
      </c>
    </row>
    <row r="660" spans="1:27" ht="12.75" hidden="1" customHeight="1" outlineLevel="1" x14ac:dyDescent="0.2">
      <c r="A660" s="98" t="s">
        <v>3050</v>
      </c>
      <c r="B660" s="62" t="s">
        <v>236</v>
      </c>
      <c r="C660" s="42" t="s">
        <v>77</v>
      </c>
      <c r="D660" s="43">
        <v>0</v>
      </c>
      <c r="E660" s="43">
        <v>24.37</v>
      </c>
      <c r="F660" s="43">
        <v>44.37</v>
      </c>
      <c r="G660" s="43">
        <v>62.25</v>
      </c>
      <c r="H660" s="43">
        <v>168.82</v>
      </c>
      <c r="I660" s="43">
        <v>259.08999999999997</v>
      </c>
      <c r="J660" s="43">
        <v>317.77</v>
      </c>
      <c r="K660" s="43">
        <v>108.86</v>
      </c>
      <c r="L660" s="43">
        <v>128.29</v>
      </c>
      <c r="M660" s="43">
        <v>102.03</v>
      </c>
      <c r="N660" s="43">
        <v>103.29</v>
      </c>
      <c r="O660" s="43">
        <v>171.19</v>
      </c>
      <c r="P660" s="43">
        <v>263.12</v>
      </c>
      <c r="Q660" s="43">
        <v>323.39999999999998</v>
      </c>
      <c r="R660" s="43">
        <v>11.93</v>
      </c>
      <c r="S660" s="43">
        <v>44.61</v>
      </c>
      <c r="T660" s="43">
        <v>60.54</v>
      </c>
      <c r="U660" s="43">
        <v>200.93</v>
      </c>
      <c r="V660" s="43">
        <v>183.95</v>
      </c>
      <c r="W660" s="43">
        <v>60.16</v>
      </c>
      <c r="X660" s="43">
        <v>4.6399999999999997</v>
      </c>
      <c r="Y660" s="43">
        <v>0</v>
      </c>
      <c r="Z660" s="43">
        <v>0</v>
      </c>
      <c r="AA660" s="43">
        <v>0.14000000000000001</v>
      </c>
    </row>
    <row r="661" spans="1:27" collapsed="1" x14ac:dyDescent="0.2">
      <c r="A661" s="97" t="s">
        <v>3051</v>
      </c>
      <c r="B661" s="27" t="str">
        <f>"10"&amp;"."&amp;$B$801&amp;"."&amp;$B$802</f>
        <v>10.01.2023</v>
      </c>
      <c r="C661" s="89" t="s">
        <v>74</v>
      </c>
      <c r="D661" s="90">
        <f>ROUND((D662)/1000,5)</f>
        <v>0</v>
      </c>
      <c r="E661" s="90">
        <f t="shared" ref="E661:AA661" si="381">ROUND((E662)/1000,5)</f>
        <v>7.8350000000000003E-2</v>
      </c>
      <c r="F661" s="90">
        <f t="shared" si="381"/>
        <v>0.11797000000000001</v>
      </c>
      <c r="G661" s="90">
        <f t="shared" si="381"/>
        <v>0.16761000000000001</v>
      </c>
      <c r="H661" s="90">
        <f t="shared" si="381"/>
        <v>0.24915999999999999</v>
      </c>
      <c r="I661" s="90">
        <f t="shared" si="381"/>
        <v>0.41038999999999998</v>
      </c>
      <c r="J661" s="90">
        <f t="shared" si="381"/>
        <v>0.47153</v>
      </c>
      <c r="K661" s="90">
        <f t="shared" si="381"/>
        <v>0.22588</v>
      </c>
      <c r="L661" s="90">
        <f t="shared" si="381"/>
        <v>0.23219999999999999</v>
      </c>
      <c r="M661" s="90">
        <f t="shared" si="381"/>
        <v>0.18359</v>
      </c>
      <c r="N661" s="90">
        <f t="shared" si="381"/>
        <v>0.15659000000000001</v>
      </c>
      <c r="O661" s="90">
        <f t="shared" si="381"/>
        <v>0.22442999999999999</v>
      </c>
      <c r="P661" s="90">
        <f t="shared" si="381"/>
        <v>0.30613000000000001</v>
      </c>
      <c r="Q661" s="90">
        <f t="shared" si="381"/>
        <v>0.43023</v>
      </c>
      <c r="R661" s="90">
        <f t="shared" si="381"/>
        <v>0.41493000000000002</v>
      </c>
      <c r="S661" s="90">
        <f t="shared" si="381"/>
        <v>0.40825</v>
      </c>
      <c r="T661" s="90">
        <f t="shared" si="381"/>
        <v>0.38524000000000003</v>
      </c>
      <c r="U661" s="90">
        <f t="shared" si="381"/>
        <v>0.47943999999999998</v>
      </c>
      <c r="V661" s="90">
        <f t="shared" si="381"/>
        <v>0.30959999999999999</v>
      </c>
      <c r="W661" s="90">
        <f t="shared" si="381"/>
        <v>8.4610000000000005E-2</v>
      </c>
      <c r="X661" s="90">
        <f t="shared" si="381"/>
        <v>2.0379999999999999E-2</v>
      </c>
      <c r="Y661" s="90">
        <f t="shared" si="381"/>
        <v>0</v>
      </c>
      <c r="Z661" s="90">
        <f t="shared" si="381"/>
        <v>0</v>
      </c>
      <c r="AA661" s="90">
        <f t="shared" si="381"/>
        <v>0</v>
      </c>
    </row>
    <row r="662" spans="1:27" ht="12.75" hidden="1" customHeight="1" outlineLevel="1" x14ac:dyDescent="0.2">
      <c r="A662" s="98" t="s">
        <v>3052</v>
      </c>
      <c r="B662" s="62" t="s">
        <v>236</v>
      </c>
      <c r="C662" s="42" t="s">
        <v>77</v>
      </c>
      <c r="D662" s="43">
        <v>0</v>
      </c>
      <c r="E662" s="43">
        <v>78.349999999999994</v>
      </c>
      <c r="F662" s="43">
        <v>117.97</v>
      </c>
      <c r="G662" s="43">
        <v>167.61</v>
      </c>
      <c r="H662" s="43">
        <v>249.16</v>
      </c>
      <c r="I662" s="43">
        <v>410.39</v>
      </c>
      <c r="J662" s="43">
        <v>471.53</v>
      </c>
      <c r="K662" s="43">
        <v>225.88</v>
      </c>
      <c r="L662" s="43">
        <v>232.2</v>
      </c>
      <c r="M662" s="43">
        <v>183.59</v>
      </c>
      <c r="N662" s="43">
        <v>156.59</v>
      </c>
      <c r="O662" s="43">
        <v>224.43</v>
      </c>
      <c r="P662" s="43">
        <v>306.13</v>
      </c>
      <c r="Q662" s="43">
        <v>430.23</v>
      </c>
      <c r="R662" s="43">
        <v>414.93</v>
      </c>
      <c r="S662" s="43">
        <v>408.25</v>
      </c>
      <c r="T662" s="43">
        <v>385.24</v>
      </c>
      <c r="U662" s="43">
        <v>479.44</v>
      </c>
      <c r="V662" s="43">
        <v>309.60000000000002</v>
      </c>
      <c r="W662" s="43">
        <v>84.61</v>
      </c>
      <c r="X662" s="43">
        <v>20.38</v>
      </c>
      <c r="Y662" s="43">
        <v>0</v>
      </c>
      <c r="Z662" s="43">
        <v>0</v>
      </c>
      <c r="AA662" s="43">
        <v>0</v>
      </c>
    </row>
    <row r="663" spans="1:27" collapsed="1" x14ac:dyDescent="0.2">
      <c r="A663" s="97" t="s">
        <v>3053</v>
      </c>
      <c r="B663" s="27" t="str">
        <f>"11"&amp;"."&amp;$B$801&amp;"."&amp;$B$802</f>
        <v>11.01.2023</v>
      </c>
      <c r="C663" s="89" t="s">
        <v>74</v>
      </c>
      <c r="D663" s="90">
        <f>ROUND((D664)/1000,5)</f>
        <v>3.073E-2</v>
      </c>
      <c r="E663" s="90">
        <f t="shared" ref="E663:AA663" si="382">ROUND((E664)/1000,5)</f>
        <v>0</v>
      </c>
      <c r="F663" s="90">
        <f t="shared" si="382"/>
        <v>6.855E-2</v>
      </c>
      <c r="G663" s="90">
        <f t="shared" si="382"/>
        <v>8.7580000000000005E-2</v>
      </c>
      <c r="H663" s="90">
        <f t="shared" si="382"/>
        <v>0.11892999999999999</v>
      </c>
      <c r="I663" s="90">
        <f t="shared" si="382"/>
        <v>0.17691000000000001</v>
      </c>
      <c r="J663" s="90">
        <f t="shared" si="382"/>
        <v>0.30984</v>
      </c>
      <c r="K663" s="90">
        <f t="shared" si="382"/>
        <v>0.13891000000000001</v>
      </c>
      <c r="L663" s="90">
        <f t="shared" si="382"/>
        <v>0.10092</v>
      </c>
      <c r="M663" s="90">
        <f t="shared" si="382"/>
        <v>7.6170000000000002E-2</v>
      </c>
      <c r="N663" s="90">
        <f t="shared" si="382"/>
        <v>5.8700000000000002E-2</v>
      </c>
      <c r="O663" s="90">
        <f t="shared" si="382"/>
        <v>8.48E-2</v>
      </c>
      <c r="P663" s="90">
        <f t="shared" si="382"/>
        <v>0.10502</v>
      </c>
      <c r="Q663" s="90">
        <f t="shared" si="382"/>
        <v>7.5289999999999996E-2</v>
      </c>
      <c r="R663" s="90">
        <f t="shared" si="382"/>
        <v>6.2869999999999995E-2</v>
      </c>
      <c r="S663" s="90">
        <f t="shared" si="382"/>
        <v>6.6549999999999998E-2</v>
      </c>
      <c r="T663" s="90">
        <f t="shared" si="382"/>
        <v>6.1219999999999997E-2</v>
      </c>
      <c r="U663" s="90">
        <f t="shared" si="382"/>
        <v>7.9030000000000003E-2</v>
      </c>
      <c r="V663" s="90">
        <f t="shared" si="382"/>
        <v>3.0159999999999999E-2</v>
      </c>
      <c r="W663" s="90">
        <f t="shared" si="382"/>
        <v>0</v>
      </c>
      <c r="X663" s="90">
        <f t="shared" si="382"/>
        <v>0</v>
      </c>
      <c r="Y663" s="90">
        <f t="shared" si="382"/>
        <v>0</v>
      </c>
      <c r="Z663" s="90">
        <f t="shared" si="382"/>
        <v>0</v>
      </c>
      <c r="AA663" s="90">
        <f t="shared" si="382"/>
        <v>0</v>
      </c>
    </row>
    <row r="664" spans="1:27" ht="12.75" hidden="1" customHeight="1" outlineLevel="1" x14ac:dyDescent="0.2">
      <c r="A664" s="98" t="s">
        <v>3054</v>
      </c>
      <c r="B664" s="62" t="s">
        <v>236</v>
      </c>
      <c r="C664" s="42" t="s">
        <v>77</v>
      </c>
      <c r="D664" s="43">
        <v>30.73</v>
      </c>
      <c r="E664" s="43">
        <v>0</v>
      </c>
      <c r="F664" s="43">
        <v>68.55</v>
      </c>
      <c r="G664" s="43">
        <v>87.58</v>
      </c>
      <c r="H664" s="43">
        <v>118.93</v>
      </c>
      <c r="I664" s="43">
        <v>176.91</v>
      </c>
      <c r="J664" s="43">
        <v>309.83999999999997</v>
      </c>
      <c r="K664" s="43">
        <v>138.91</v>
      </c>
      <c r="L664" s="43">
        <v>100.92</v>
      </c>
      <c r="M664" s="43">
        <v>76.17</v>
      </c>
      <c r="N664" s="43">
        <v>58.7</v>
      </c>
      <c r="O664" s="43">
        <v>84.8</v>
      </c>
      <c r="P664" s="43">
        <v>105.02</v>
      </c>
      <c r="Q664" s="43">
        <v>75.290000000000006</v>
      </c>
      <c r="R664" s="43">
        <v>62.87</v>
      </c>
      <c r="S664" s="43">
        <v>66.55</v>
      </c>
      <c r="T664" s="43">
        <v>61.22</v>
      </c>
      <c r="U664" s="43">
        <v>79.03</v>
      </c>
      <c r="V664" s="43">
        <v>30.16</v>
      </c>
      <c r="W664" s="43">
        <v>0</v>
      </c>
      <c r="X664" s="43">
        <v>0</v>
      </c>
      <c r="Y664" s="43">
        <v>0</v>
      </c>
      <c r="Z664" s="43">
        <v>0</v>
      </c>
      <c r="AA664" s="43">
        <v>0</v>
      </c>
    </row>
    <row r="665" spans="1:27" collapsed="1" x14ac:dyDescent="0.2">
      <c r="A665" s="97" t="s">
        <v>3055</v>
      </c>
      <c r="B665" s="27" t="str">
        <f>"12"&amp;"."&amp;$B$801&amp;"."&amp;$B$802</f>
        <v>12.01.2023</v>
      </c>
      <c r="C665" s="89" t="s">
        <v>74</v>
      </c>
      <c r="D665" s="90">
        <f>ROUND((D666)/1000,5)</f>
        <v>0</v>
      </c>
      <c r="E665" s="90">
        <f t="shared" ref="E665:AA665" si="383">ROUND((E666)/1000,5)</f>
        <v>0</v>
      </c>
      <c r="F665" s="90">
        <f t="shared" si="383"/>
        <v>3.5599999999999998E-3</v>
      </c>
      <c r="G665" s="90">
        <f t="shared" si="383"/>
        <v>2.283E-2</v>
      </c>
      <c r="H665" s="90">
        <f t="shared" si="383"/>
        <v>0.10662000000000001</v>
      </c>
      <c r="I665" s="90">
        <f t="shared" si="383"/>
        <v>0.12034</v>
      </c>
      <c r="J665" s="90">
        <f t="shared" si="383"/>
        <v>0.28926000000000002</v>
      </c>
      <c r="K665" s="90">
        <f t="shared" si="383"/>
        <v>6.9180000000000005E-2</v>
      </c>
      <c r="L665" s="90">
        <f t="shared" si="383"/>
        <v>0.12052</v>
      </c>
      <c r="M665" s="90">
        <f t="shared" si="383"/>
        <v>0.11217000000000001</v>
      </c>
      <c r="N665" s="90">
        <f t="shared" si="383"/>
        <v>9.9110000000000004E-2</v>
      </c>
      <c r="O665" s="90">
        <f t="shared" si="383"/>
        <v>3.601E-2</v>
      </c>
      <c r="P665" s="90">
        <f t="shared" si="383"/>
        <v>4.1669999999999999E-2</v>
      </c>
      <c r="Q665" s="90">
        <f t="shared" si="383"/>
        <v>6.0339999999999998E-2</v>
      </c>
      <c r="R665" s="90">
        <f t="shared" si="383"/>
        <v>7.5670000000000001E-2</v>
      </c>
      <c r="S665" s="90">
        <f t="shared" si="383"/>
        <v>5.2979999999999999E-2</v>
      </c>
      <c r="T665" s="90">
        <f t="shared" si="383"/>
        <v>0.12202</v>
      </c>
      <c r="U665" s="90">
        <f t="shared" si="383"/>
        <v>6.4560000000000006E-2</v>
      </c>
      <c r="V665" s="90">
        <f t="shared" si="383"/>
        <v>8.3470000000000003E-2</v>
      </c>
      <c r="W665" s="90">
        <f t="shared" si="383"/>
        <v>5.0000000000000001E-4</v>
      </c>
      <c r="X665" s="90">
        <f t="shared" si="383"/>
        <v>0</v>
      </c>
      <c r="Y665" s="90">
        <f t="shared" si="383"/>
        <v>0</v>
      </c>
      <c r="Z665" s="90">
        <f t="shared" si="383"/>
        <v>0</v>
      </c>
      <c r="AA665" s="90">
        <f t="shared" si="383"/>
        <v>0</v>
      </c>
    </row>
    <row r="666" spans="1:27" ht="12.75" hidden="1" customHeight="1" outlineLevel="1" x14ac:dyDescent="0.2">
      <c r="A666" s="98" t="s">
        <v>3056</v>
      </c>
      <c r="B666" s="62" t="s">
        <v>236</v>
      </c>
      <c r="C666" s="42" t="s">
        <v>77</v>
      </c>
      <c r="D666" s="43">
        <v>0</v>
      </c>
      <c r="E666" s="43">
        <v>0</v>
      </c>
      <c r="F666" s="43">
        <v>3.56</v>
      </c>
      <c r="G666" s="43">
        <v>22.83</v>
      </c>
      <c r="H666" s="43">
        <v>106.62</v>
      </c>
      <c r="I666" s="43">
        <v>120.34</v>
      </c>
      <c r="J666" s="43">
        <v>289.26</v>
      </c>
      <c r="K666" s="43">
        <v>69.180000000000007</v>
      </c>
      <c r="L666" s="43">
        <v>120.52</v>
      </c>
      <c r="M666" s="43">
        <v>112.17</v>
      </c>
      <c r="N666" s="43">
        <v>99.11</v>
      </c>
      <c r="O666" s="43">
        <v>36.01</v>
      </c>
      <c r="P666" s="43">
        <v>41.67</v>
      </c>
      <c r="Q666" s="43">
        <v>60.34</v>
      </c>
      <c r="R666" s="43">
        <v>75.67</v>
      </c>
      <c r="S666" s="43">
        <v>52.98</v>
      </c>
      <c r="T666" s="43">
        <v>122.02</v>
      </c>
      <c r="U666" s="43">
        <v>64.56</v>
      </c>
      <c r="V666" s="43">
        <v>83.47</v>
      </c>
      <c r="W666" s="43">
        <v>0.5</v>
      </c>
      <c r="X666" s="43">
        <v>0</v>
      </c>
      <c r="Y666" s="43">
        <v>0</v>
      </c>
      <c r="Z666" s="43">
        <v>0</v>
      </c>
      <c r="AA666" s="43">
        <v>0</v>
      </c>
    </row>
    <row r="667" spans="1:27" collapsed="1" x14ac:dyDescent="0.2">
      <c r="A667" s="97" t="s">
        <v>3057</v>
      </c>
      <c r="B667" s="27" t="str">
        <f>"13"&amp;"."&amp;$B$801&amp;"."&amp;$B$802</f>
        <v>13.01.2023</v>
      </c>
      <c r="C667" s="89" t="s">
        <v>74</v>
      </c>
      <c r="D667" s="90">
        <f>ROUND((D668)/1000,5)</f>
        <v>0</v>
      </c>
      <c r="E667" s="90">
        <f t="shared" ref="E667:AA667" si="384">ROUND((E668)/1000,5)</f>
        <v>0</v>
      </c>
      <c r="F667" s="90">
        <f t="shared" si="384"/>
        <v>0</v>
      </c>
      <c r="G667" s="90">
        <f t="shared" si="384"/>
        <v>0</v>
      </c>
      <c r="H667" s="90">
        <f t="shared" si="384"/>
        <v>8.3729999999999999E-2</v>
      </c>
      <c r="I667" s="90">
        <f t="shared" si="384"/>
        <v>0.24525</v>
      </c>
      <c r="J667" s="90">
        <f t="shared" si="384"/>
        <v>6.2770000000000006E-2</v>
      </c>
      <c r="K667" s="90">
        <f t="shared" si="384"/>
        <v>0.10712000000000001</v>
      </c>
      <c r="L667" s="90">
        <f t="shared" si="384"/>
        <v>6.0670000000000002E-2</v>
      </c>
      <c r="M667" s="90">
        <f t="shared" si="384"/>
        <v>4.2790000000000002E-2</v>
      </c>
      <c r="N667" s="90">
        <f t="shared" si="384"/>
        <v>2.5000000000000001E-4</v>
      </c>
      <c r="O667" s="90">
        <f t="shared" si="384"/>
        <v>0</v>
      </c>
      <c r="P667" s="90">
        <f t="shared" si="384"/>
        <v>2.7000000000000001E-3</v>
      </c>
      <c r="Q667" s="90">
        <f t="shared" si="384"/>
        <v>4.8599999999999997E-3</v>
      </c>
      <c r="R667" s="90">
        <f t="shared" si="384"/>
        <v>2.529E-2</v>
      </c>
      <c r="S667" s="90">
        <f t="shared" si="384"/>
        <v>3.9609999999999999E-2</v>
      </c>
      <c r="T667" s="90">
        <f t="shared" si="384"/>
        <v>6.8989999999999996E-2</v>
      </c>
      <c r="U667" s="90">
        <f t="shared" si="384"/>
        <v>4.3839999999999997E-2</v>
      </c>
      <c r="V667" s="90">
        <f t="shared" si="384"/>
        <v>1.9449999999999999E-2</v>
      </c>
      <c r="W667" s="90">
        <f t="shared" si="384"/>
        <v>0</v>
      </c>
      <c r="X667" s="90">
        <f t="shared" si="384"/>
        <v>0</v>
      </c>
      <c r="Y667" s="90">
        <f t="shared" si="384"/>
        <v>0</v>
      </c>
      <c r="Z667" s="90">
        <f t="shared" si="384"/>
        <v>0</v>
      </c>
      <c r="AA667" s="90">
        <f t="shared" si="384"/>
        <v>0</v>
      </c>
    </row>
    <row r="668" spans="1:27" ht="12.75" hidden="1" customHeight="1" outlineLevel="1" x14ac:dyDescent="0.2">
      <c r="A668" s="98" t="s">
        <v>3058</v>
      </c>
      <c r="B668" s="62" t="s">
        <v>236</v>
      </c>
      <c r="C668" s="42" t="s">
        <v>77</v>
      </c>
      <c r="D668" s="43">
        <v>0</v>
      </c>
      <c r="E668" s="43">
        <v>0</v>
      </c>
      <c r="F668" s="43">
        <v>0</v>
      </c>
      <c r="G668" s="43">
        <v>0</v>
      </c>
      <c r="H668" s="43">
        <v>83.73</v>
      </c>
      <c r="I668" s="43">
        <v>245.25</v>
      </c>
      <c r="J668" s="43">
        <v>62.77</v>
      </c>
      <c r="K668" s="43">
        <v>107.12</v>
      </c>
      <c r="L668" s="43">
        <v>60.67</v>
      </c>
      <c r="M668" s="43">
        <v>42.79</v>
      </c>
      <c r="N668" s="43">
        <v>0.25</v>
      </c>
      <c r="O668" s="43">
        <v>0</v>
      </c>
      <c r="P668" s="43">
        <v>2.7</v>
      </c>
      <c r="Q668" s="43">
        <v>4.8600000000000003</v>
      </c>
      <c r="R668" s="43">
        <v>25.29</v>
      </c>
      <c r="S668" s="43">
        <v>39.61</v>
      </c>
      <c r="T668" s="43">
        <v>68.989999999999995</v>
      </c>
      <c r="U668" s="43">
        <v>43.84</v>
      </c>
      <c r="V668" s="43">
        <v>19.45</v>
      </c>
      <c r="W668" s="43">
        <v>0</v>
      </c>
      <c r="X668" s="43">
        <v>0</v>
      </c>
      <c r="Y668" s="43">
        <v>0</v>
      </c>
      <c r="Z668" s="43">
        <v>0</v>
      </c>
      <c r="AA668" s="43">
        <v>0</v>
      </c>
    </row>
    <row r="669" spans="1:27" collapsed="1" x14ac:dyDescent="0.2">
      <c r="A669" s="97" t="s">
        <v>3059</v>
      </c>
      <c r="B669" s="27" t="str">
        <f>"14"&amp;"."&amp;$B$801&amp;"."&amp;$B$802</f>
        <v>14.01.2023</v>
      </c>
      <c r="C669" s="89" t="s">
        <v>74</v>
      </c>
      <c r="D669" s="90">
        <f>ROUND((D670)/1000,5)</f>
        <v>0</v>
      </c>
      <c r="E669" s="90">
        <f t="shared" ref="E669:AA669" si="385">ROUND((E670)/1000,5)</f>
        <v>0</v>
      </c>
      <c r="F669" s="90">
        <f t="shared" si="385"/>
        <v>0</v>
      </c>
      <c r="G669" s="90">
        <f t="shared" si="385"/>
        <v>0</v>
      </c>
      <c r="H669" s="90">
        <f t="shared" si="385"/>
        <v>5.0950000000000002E-2</v>
      </c>
      <c r="I669" s="90">
        <f t="shared" si="385"/>
        <v>9.4539999999999999E-2</v>
      </c>
      <c r="J669" s="90">
        <f t="shared" si="385"/>
        <v>0.17594000000000001</v>
      </c>
      <c r="K669" s="90">
        <f t="shared" si="385"/>
        <v>0</v>
      </c>
      <c r="L669" s="90">
        <f t="shared" si="385"/>
        <v>6.8820000000000006E-2</v>
      </c>
      <c r="M669" s="90">
        <f t="shared" si="385"/>
        <v>2.1479999999999999E-2</v>
      </c>
      <c r="N669" s="90">
        <f t="shared" si="385"/>
        <v>1.4149999999999999E-2</v>
      </c>
      <c r="O669" s="90">
        <f t="shared" si="385"/>
        <v>4.4000000000000002E-4</v>
      </c>
      <c r="P669" s="90">
        <f t="shared" si="385"/>
        <v>0</v>
      </c>
      <c r="Q669" s="90">
        <f t="shared" si="385"/>
        <v>3.4499999999999999E-3</v>
      </c>
      <c r="R669" s="90">
        <f t="shared" si="385"/>
        <v>8.1999999999999998E-4</v>
      </c>
      <c r="S669" s="90">
        <f t="shared" si="385"/>
        <v>9.7699999999999992E-3</v>
      </c>
      <c r="T669" s="90">
        <f t="shared" si="385"/>
        <v>7.4000000000000003E-3</v>
      </c>
      <c r="U669" s="90">
        <f t="shared" si="385"/>
        <v>1.25E-3</v>
      </c>
      <c r="V669" s="90">
        <f t="shared" si="385"/>
        <v>0</v>
      </c>
      <c r="W669" s="90">
        <f t="shared" si="385"/>
        <v>0</v>
      </c>
      <c r="X669" s="90">
        <f t="shared" si="385"/>
        <v>0</v>
      </c>
      <c r="Y669" s="90">
        <f t="shared" si="385"/>
        <v>0</v>
      </c>
      <c r="Z669" s="90">
        <f t="shared" si="385"/>
        <v>0</v>
      </c>
      <c r="AA669" s="90">
        <f t="shared" si="385"/>
        <v>0</v>
      </c>
    </row>
    <row r="670" spans="1:27" ht="12.75" hidden="1" customHeight="1" outlineLevel="1" x14ac:dyDescent="0.2">
      <c r="A670" s="98" t="s">
        <v>3060</v>
      </c>
      <c r="B670" s="62" t="s">
        <v>236</v>
      </c>
      <c r="C670" s="42" t="s">
        <v>77</v>
      </c>
      <c r="D670" s="43">
        <v>0</v>
      </c>
      <c r="E670" s="43">
        <v>0</v>
      </c>
      <c r="F670" s="43">
        <v>0</v>
      </c>
      <c r="G670" s="43">
        <v>0</v>
      </c>
      <c r="H670" s="43">
        <v>50.95</v>
      </c>
      <c r="I670" s="43">
        <v>94.54</v>
      </c>
      <c r="J670" s="43">
        <v>175.94</v>
      </c>
      <c r="K670" s="43">
        <v>0</v>
      </c>
      <c r="L670" s="43">
        <v>68.819999999999993</v>
      </c>
      <c r="M670" s="43">
        <v>21.48</v>
      </c>
      <c r="N670" s="43">
        <v>14.15</v>
      </c>
      <c r="O670" s="43">
        <v>0.44</v>
      </c>
      <c r="P670" s="43">
        <v>0</v>
      </c>
      <c r="Q670" s="43">
        <v>3.45</v>
      </c>
      <c r="R670" s="43">
        <v>0.82</v>
      </c>
      <c r="S670" s="43">
        <v>9.77</v>
      </c>
      <c r="T670" s="43">
        <v>7.4</v>
      </c>
      <c r="U670" s="43">
        <v>1.25</v>
      </c>
      <c r="V670" s="43">
        <v>0</v>
      </c>
      <c r="W670" s="43">
        <v>0</v>
      </c>
      <c r="X670" s="43">
        <v>0</v>
      </c>
      <c r="Y670" s="43">
        <v>0</v>
      </c>
      <c r="Z670" s="43">
        <v>0</v>
      </c>
      <c r="AA670" s="43">
        <v>0</v>
      </c>
    </row>
    <row r="671" spans="1:27" collapsed="1" x14ac:dyDescent="0.2">
      <c r="A671" s="97" t="s">
        <v>3061</v>
      </c>
      <c r="B671" s="27" t="str">
        <f>"15"&amp;"."&amp;$B$801&amp;"."&amp;$B$802</f>
        <v>15.01.2023</v>
      </c>
      <c r="C671" s="89" t="s">
        <v>74</v>
      </c>
      <c r="D671" s="90">
        <f>ROUND((D672)/1000,5)</f>
        <v>0</v>
      </c>
      <c r="E671" s="90">
        <f t="shared" ref="E671:AA671" si="386">ROUND((E672)/1000,5)</f>
        <v>0</v>
      </c>
      <c r="F671" s="90">
        <f t="shared" si="386"/>
        <v>0</v>
      </c>
      <c r="G671" s="90">
        <f t="shared" si="386"/>
        <v>0</v>
      </c>
      <c r="H671" s="90">
        <f t="shared" si="386"/>
        <v>1.99E-3</v>
      </c>
      <c r="I671" s="90">
        <f t="shared" si="386"/>
        <v>6.1700000000000001E-3</v>
      </c>
      <c r="J671" s="90">
        <f t="shared" si="386"/>
        <v>5.5289999999999999E-2</v>
      </c>
      <c r="K671" s="90">
        <f t="shared" si="386"/>
        <v>0.10006</v>
      </c>
      <c r="L671" s="90">
        <f t="shared" si="386"/>
        <v>0</v>
      </c>
      <c r="M671" s="90">
        <f t="shared" si="386"/>
        <v>0</v>
      </c>
      <c r="N671" s="90">
        <f t="shared" si="386"/>
        <v>0</v>
      </c>
      <c r="O671" s="90">
        <f t="shared" si="386"/>
        <v>0</v>
      </c>
      <c r="P671" s="90">
        <f t="shared" si="386"/>
        <v>0</v>
      </c>
      <c r="Q671" s="90">
        <f t="shared" si="386"/>
        <v>0</v>
      </c>
      <c r="R671" s="90">
        <f t="shared" si="386"/>
        <v>0</v>
      </c>
      <c r="S671" s="90">
        <f t="shared" si="386"/>
        <v>0</v>
      </c>
      <c r="T671" s="90">
        <f t="shared" si="386"/>
        <v>2.0080000000000001E-2</v>
      </c>
      <c r="U671" s="90">
        <f t="shared" si="386"/>
        <v>4.7969999999999999E-2</v>
      </c>
      <c r="V671" s="90">
        <f t="shared" si="386"/>
        <v>3.5619999999999999E-2</v>
      </c>
      <c r="W671" s="90">
        <f t="shared" si="386"/>
        <v>0</v>
      </c>
      <c r="X671" s="90">
        <f t="shared" si="386"/>
        <v>0</v>
      </c>
      <c r="Y671" s="90">
        <f t="shared" si="386"/>
        <v>0</v>
      </c>
      <c r="Z671" s="90">
        <f t="shared" si="386"/>
        <v>0</v>
      </c>
      <c r="AA671" s="90">
        <f t="shared" si="386"/>
        <v>0</v>
      </c>
    </row>
    <row r="672" spans="1:27" ht="12.75" hidden="1" customHeight="1" outlineLevel="1" x14ac:dyDescent="0.2">
      <c r="A672" s="98" t="s">
        <v>3062</v>
      </c>
      <c r="B672" s="62" t="s">
        <v>236</v>
      </c>
      <c r="C672" s="42" t="s">
        <v>77</v>
      </c>
      <c r="D672" s="43">
        <v>0</v>
      </c>
      <c r="E672" s="43">
        <v>0</v>
      </c>
      <c r="F672" s="43">
        <v>0</v>
      </c>
      <c r="G672" s="43">
        <v>0</v>
      </c>
      <c r="H672" s="43">
        <v>1.99</v>
      </c>
      <c r="I672" s="43">
        <v>6.17</v>
      </c>
      <c r="J672" s="43">
        <v>55.29</v>
      </c>
      <c r="K672" s="43">
        <v>100.06</v>
      </c>
      <c r="L672" s="43">
        <v>0</v>
      </c>
      <c r="M672" s="43">
        <v>0</v>
      </c>
      <c r="N672" s="43">
        <v>0</v>
      </c>
      <c r="O672" s="43">
        <v>0</v>
      </c>
      <c r="P672" s="43">
        <v>0</v>
      </c>
      <c r="Q672" s="43">
        <v>0</v>
      </c>
      <c r="R672" s="43">
        <v>0</v>
      </c>
      <c r="S672" s="43">
        <v>0</v>
      </c>
      <c r="T672" s="43">
        <v>20.079999999999998</v>
      </c>
      <c r="U672" s="43">
        <v>47.97</v>
      </c>
      <c r="V672" s="43">
        <v>35.619999999999997</v>
      </c>
      <c r="W672" s="43">
        <v>0</v>
      </c>
      <c r="X672" s="43">
        <v>0</v>
      </c>
      <c r="Y672" s="43">
        <v>0</v>
      </c>
      <c r="Z672" s="43">
        <v>0</v>
      </c>
      <c r="AA672" s="43">
        <v>0</v>
      </c>
    </row>
    <row r="673" spans="1:27" collapsed="1" x14ac:dyDescent="0.2">
      <c r="A673" s="97" t="s">
        <v>3063</v>
      </c>
      <c r="B673" s="27" t="str">
        <f>"16"&amp;"."&amp;$B$801&amp;"."&amp;$B$802</f>
        <v>16.01.2023</v>
      </c>
      <c r="C673" s="89" t="s">
        <v>74</v>
      </c>
      <c r="D673" s="90">
        <f>ROUND((D674)/1000,5)</f>
        <v>0</v>
      </c>
      <c r="E673" s="90">
        <f t="shared" ref="E673:AA673" si="387">ROUND((E674)/1000,5)</f>
        <v>0</v>
      </c>
      <c r="F673" s="90">
        <f t="shared" si="387"/>
        <v>0</v>
      </c>
      <c r="G673" s="90">
        <f t="shared" si="387"/>
        <v>0</v>
      </c>
      <c r="H673" s="90">
        <f t="shared" si="387"/>
        <v>0</v>
      </c>
      <c r="I673" s="90">
        <f t="shared" si="387"/>
        <v>5.5019999999999999E-2</v>
      </c>
      <c r="J673" s="90">
        <f t="shared" si="387"/>
        <v>0</v>
      </c>
      <c r="K673" s="90">
        <f t="shared" si="387"/>
        <v>6.6570000000000004E-2</v>
      </c>
      <c r="L673" s="90">
        <f t="shared" si="387"/>
        <v>0</v>
      </c>
      <c r="M673" s="90">
        <f t="shared" si="387"/>
        <v>0</v>
      </c>
      <c r="N673" s="90">
        <f t="shared" si="387"/>
        <v>0</v>
      </c>
      <c r="O673" s="90">
        <f t="shared" si="387"/>
        <v>0</v>
      </c>
      <c r="P673" s="90">
        <f t="shared" si="387"/>
        <v>0</v>
      </c>
      <c r="Q673" s="90">
        <f t="shared" si="387"/>
        <v>0</v>
      </c>
      <c r="R673" s="90">
        <f t="shared" si="387"/>
        <v>0</v>
      </c>
      <c r="S673" s="90">
        <f t="shared" si="387"/>
        <v>0</v>
      </c>
      <c r="T673" s="90">
        <f t="shared" si="387"/>
        <v>3.7670000000000002E-2</v>
      </c>
      <c r="U673" s="90">
        <f t="shared" si="387"/>
        <v>4.3700000000000003E-2</v>
      </c>
      <c r="V673" s="90">
        <f t="shared" si="387"/>
        <v>0</v>
      </c>
      <c r="W673" s="90">
        <f t="shared" si="387"/>
        <v>0</v>
      </c>
      <c r="X673" s="90">
        <f t="shared" si="387"/>
        <v>0</v>
      </c>
      <c r="Y673" s="90">
        <f t="shared" si="387"/>
        <v>0</v>
      </c>
      <c r="Z673" s="90">
        <f t="shared" si="387"/>
        <v>0</v>
      </c>
      <c r="AA673" s="90">
        <f t="shared" si="387"/>
        <v>0</v>
      </c>
    </row>
    <row r="674" spans="1:27" ht="12.75" hidden="1" customHeight="1" outlineLevel="1" x14ac:dyDescent="0.2">
      <c r="A674" s="98" t="s">
        <v>3064</v>
      </c>
      <c r="B674" s="62" t="s">
        <v>236</v>
      </c>
      <c r="C674" s="42" t="s">
        <v>77</v>
      </c>
      <c r="D674" s="43">
        <v>0</v>
      </c>
      <c r="E674" s="43">
        <v>0</v>
      </c>
      <c r="F674" s="43">
        <v>0</v>
      </c>
      <c r="G674" s="43">
        <v>0</v>
      </c>
      <c r="H674" s="43">
        <v>0</v>
      </c>
      <c r="I674" s="43">
        <v>55.02</v>
      </c>
      <c r="J674" s="43">
        <v>0</v>
      </c>
      <c r="K674" s="43">
        <v>66.569999999999993</v>
      </c>
      <c r="L674" s="43">
        <v>0</v>
      </c>
      <c r="M674" s="43">
        <v>0</v>
      </c>
      <c r="N674" s="43">
        <v>0</v>
      </c>
      <c r="O674" s="43">
        <v>0</v>
      </c>
      <c r="P674" s="43">
        <v>0</v>
      </c>
      <c r="Q674" s="43">
        <v>0</v>
      </c>
      <c r="R674" s="43">
        <v>0</v>
      </c>
      <c r="S674" s="43">
        <v>0</v>
      </c>
      <c r="T674" s="43">
        <v>37.67</v>
      </c>
      <c r="U674" s="43">
        <v>43.7</v>
      </c>
      <c r="V674" s="43">
        <v>0</v>
      </c>
      <c r="W674" s="43">
        <v>0</v>
      </c>
      <c r="X674" s="43">
        <v>0</v>
      </c>
      <c r="Y674" s="43">
        <v>0</v>
      </c>
      <c r="Z674" s="43">
        <v>0</v>
      </c>
      <c r="AA674" s="43">
        <v>0</v>
      </c>
    </row>
    <row r="675" spans="1:27" collapsed="1" x14ac:dyDescent="0.2">
      <c r="A675" s="97" t="s">
        <v>3065</v>
      </c>
      <c r="B675" s="27" t="str">
        <f>"17"&amp;"."&amp;$B$801&amp;"."&amp;$B$802</f>
        <v>17.01.2023</v>
      </c>
      <c r="C675" s="89" t="s">
        <v>74</v>
      </c>
      <c r="D675" s="90">
        <f>ROUND((D676)/1000,5)</f>
        <v>0</v>
      </c>
      <c r="E675" s="90">
        <f t="shared" ref="E675:AA675" si="388">ROUND((E676)/1000,5)</f>
        <v>0</v>
      </c>
      <c r="F675" s="90">
        <f t="shared" si="388"/>
        <v>0</v>
      </c>
      <c r="G675" s="90">
        <f t="shared" si="388"/>
        <v>0</v>
      </c>
      <c r="H675" s="90">
        <f t="shared" si="388"/>
        <v>0</v>
      </c>
      <c r="I675" s="90">
        <f t="shared" si="388"/>
        <v>0</v>
      </c>
      <c r="J675" s="90">
        <f t="shared" si="388"/>
        <v>0.13708000000000001</v>
      </c>
      <c r="K675" s="90">
        <f t="shared" si="388"/>
        <v>0</v>
      </c>
      <c r="L675" s="90">
        <f t="shared" si="388"/>
        <v>2.9260000000000001E-2</v>
      </c>
      <c r="M675" s="90">
        <f t="shared" si="388"/>
        <v>0</v>
      </c>
      <c r="N675" s="90">
        <f t="shared" si="388"/>
        <v>0</v>
      </c>
      <c r="O675" s="90">
        <f t="shared" si="388"/>
        <v>0</v>
      </c>
      <c r="P675" s="90">
        <f t="shared" si="388"/>
        <v>0</v>
      </c>
      <c r="Q675" s="90">
        <f t="shared" si="388"/>
        <v>0</v>
      </c>
      <c r="R675" s="90">
        <f t="shared" si="388"/>
        <v>0</v>
      </c>
      <c r="S675" s="90">
        <f t="shared" si="388"/>
        <v>0</v>
      </c>
      <c r="T675" s="90">
        <f t="shared" si="388"/>
        <v>0</v>
      </c>
      <c r="U675" s="90">
        <f t="shared" si="388"/>
        <v>0</v>
      </c>
      <c r="V675" s="90">
        <f t="shared" si="388"/>
        <v>0</v>
      </c>
      <c r="W675" s="90">
        <f t="shared" si="388"/>
        <v>0</v>
      </c>
      <c r="X675" s="90">
        <f t="shared" si="388"/>
        <v>0</v>
      </c>
      <c r="Y675" s="90">
        <f t="shared" si="388"/>
        <v>0</v>
      </c>
      <c r="Z675" s="90">
        <f t="shared" si="388"/>
        <v>0</v>
      </c>
      <c r="AA675" s="90">
        <f t="shared" si="388"/>
        <v>0</v>
      </c>
    </row>
    <row r="676" spans="1:27" ht="12.75" hidden="1" customHeight="1" outlineLevel="1" x14ac:dyDescent="0.2">
      <c r="A676" s="98" t="s">
        <v>3066</v>
      </c>
      <c r="B676" s="62" t="s">
        <v>236</v>
      </c>
      <c r="C676" s="42" t="s">
        <v>77</v>
      </c>
      <c r="D676" s="43">
        <v>0</v>
      </c>
      <c r="E676" s="43">
        <v>0</v>
      </c>
      <c r="F676" s="43">
        <v>0</v>
      </c>
      <c r="G676" s="43">
        <v>0</v>
      </c>
      <c r="H676" s="43">
        <v>0</v>
      </c>
      <c r="I676" s="43">
        <v>0</v>
      </c>
      <c r="J676" s="43">
        <v>137.08000000000001</v>
      </c>
      <c r="K676" s="43">
        <v>0</v>
      </c>
      <c r="L676" s="43">
        <v>29.26</v>
      </c>
      <c r="M676" s="43">
        <v>0</v>
      </c>
      <c r="N676" s="43">
        <v>0</v>
      </c>
      <c r="O676" s="43">
        <v>0</v>
      </c>
      <c r="P676" s="43">
        <v>0</v>
      </c>
      <c r="Q676" s="43">
        <v>0</v>
      </c>
      <c r="R676" s="43">
        <v>0</v>
      </c>
      <c r="S676" s="43">
        <v>0</v>
      </c>
      <c r="T676" s="43">
        <v>0</v>
      </c>
      <c r="U676" s="43">
        <v>0</v>
      </c>
      <c r="V676" s="43">
        <v>0</v>
      </c>
      <c r="W676" s="43">
        <v>0</v>
      </c>
      <c r="X676" s="43">
        <v>0</v>
      </c>
      <c r="Y676" s="43">
        <v>0</v>
      </c>
      <c r="Z676" s="43">
        <v>0</v>
      </c>
      <c r="AA676" s="43">
        <v>0</v>
      </c>
    </row>
    <row r="677" spans="1:27" collapsed="1" x14ac:dyDescent="0.2">
      <c r="A677" s="97" t="s">
        <v>3067</v>
      </c>
      <c r="B677" s="27" t="str">
        <f>"18"&amp;"."&amp;$B$801&amp;"."&amp;$B$802</f>
        <v>18.01.2023</v>
      </c>
      <c r="C677" s="89" t="s">
        <v>74</v>
      </c>
      <c r="D677" s="90">
        <f>ROUND((D678)/1000,5)</f>
        <v>0</v>
      </c>
      <c r="E677" s="90">
        <f t="shared" ref="E677:AA677" si="389">ROUND((E678)/1000,5)</f>
        <v>0</v>
      </c>
      <c r="F677" s="90">
        <f t="shared" si="389"/>
        <v>0</v>
      </c>
      <c r="G677" s="90">
        <f t="shared" si="389"/>
        <v>0</v>
      </c>
      <c r="H677" s="90">
        <f t="shared" si="389"/>
        <v>7.7499999999999999E-3</v>
      </c>
      <c r="I677" s="90">
        <f t="shared" si="389"/>
        <v>0.10453999999999999</v>
      </c>
      <c r="J677" s="90">
        <f t="shared" si="389"/>
        <v>0.11496000000000001</v>
      </c>
      <c r="K677" s="90">
        <f t="shared" si="389"/>
        <v>6.1519999999999998E-2</v>
      </c>
      <c r="L677" s="90">
        <f t="shared" si="389"/>
        <v>3.7280000000000001E-2</v>
      </c>
      <c r="M677" s="90">
        <f t="shared" si="389"/>
        <v>1.23E-3</v>
      </c>
      <c r="N677" s="90">
        <f t="shared" si="389"/>
        <v>0</v>
      </c>
      <c r="O677" s="90">
        <f t="shared" si="389"/>
        <v>0</v>
      </c>
      <c r="P677" s="90">
        <f t="shared" si="389"/>
        <v>0</v>
      </c>
      <c r="Q677" s="90">
        <f t="shared" si="389"/>
        <v>0</v>
      </c>
      <c r="R677" s="90">
        <f t="shared" si="389"/>
        <v>0</v>
      </c>
      <c r="S677" s="90">
        <f t="shared" si="389"/>
        <v>0</v>
      </c>
      <c r="T677" s="90">
        <f t="shared" si="389"/>
        <v>2.3630000000000002E-2</v>
      </c>
      <c r="U677" s="90">
        <f t="shared" si="389"/>
        <v>4.768E-2</v>
      </c>
      <c r="V677" s="90">
        <f t="shared" si="389"/>
        <v>0</v>
      </c>
      <c r="W677" s="90">
        <f t="shared" si="389"/>
        <v>0</v>
      </c>
      <c r="X677" s="90">
        <f t="shared" si="389"/>
        <v>0</v>
      </c>
      <c r="Y677" s="90">
        <f t="shared" si="389"/>
        <v>0</v>
      </c>
      <c r="Z677" s="90">
        <f t="shared" si="389"/>
        <v>0</v>
      </c>
      <c r="AA677" s="90">
        <f t="shared" si="389"/>
        <v>0</v>
      </c>
    </row>
    <row r="678" spans="1:27" ht="12.75" hidden="1" customHeight="1" outlineLevel="1" x14ac:dyDescent="0.2">
      <c r="A678" s="98" t="s">
        <v>3068</v>
      </c>
      <c r="B678" s="62" t="s">
        <v>236</v>
      </c>
      <c r="C678" s="42" t="s">
        <v>77</v>
      </c>
      <c r="D678" s="43">
        <v>0</v>
      </c>
      <c r="E678" s="43">
        <v>0</v>
      </c>
      <c r="F678" s="43">
        <v>0</v>
      </c>
      <c r="G678" s="43">
        <v>0</v>
      </c>
      <c r="H678" s="43">
        <v>7.75</v>
      </c>
      <c r="I678" s="43">
        <v>104.54</v>
      </c>
      <c r="J678" s="43">
        <v>114.96</v>
      </c>
      <c r="K678" s="43">
        <v>61.52</v>
      </c>
      <c r="L678" s="43">
        <v>37.28</v>
      </c>
      <c r="M678" s="43">
        <v>1.23</v>
      </c>
      <c r="N678" s="43">
        <v>0</v>
      </c>
      <c r="O678" s="43">
        <v>0</v>
      </c>
      <c r="P678" s="43">
        <v>0</v>
      </c>
      <c r="Q678" s="43">
        <v>0</v>
      </c>
      <c r="R678" s="43">
        <v>0</v>
      </c>
      <c r="S678" s="43">
        <v>0</v>
      </c>
      <c r="T678" s="43">
        <v>23.63</v>
      </c>
      <c r="U678" s="43">
        <v>47.68</v>
      </c>
      <c r="V678" s="43">
        <v>0</v>
      </c>
      <c r="W678" s="43">
        <v>0</v>
      </c>
      <c r="X678" s="43">
        <v>0</v>
      </c>
      <c r="Y678" s="43">
        <v>0</v>
      </c>
      <c r="Z678" s="43">
        <v>0</v>
      </c>
      <c r="AA678" s="43">
        <v>0</v>
      </c>
    </row>
    <row r="679" spans="1:27" collapsed="1" x14ac:dyDescent="0.2">
      <c r="A679" s="97" t="s">
        <v>3069</v>
      </c>
      <c r="B679" s="27" t="str">
        <f>"19"&amp;"."&amp;$B$801&amp;"."&amp;$B$802</f>
        <v>19.01.2023</v>
      </c>
      <c r="C679" s="89" t="s">
        <v>74</v>
      </c>
      <c r="D679" s="90">
        <f>ROUND((D680)/1000,5)</f>
        <v>0</v>
      </c>
      <c r="E679" s="90">
        <f t="shared" ref="E679:AA679" si="390">ROUND((E680)/1000,5)</f>
        <v>0</v>
      </c>
      <c r="F679" s="90">
        <f t="shared" si="390"/>
        <v>0</v>
      </c>
      <c r="G679" s="90">
        <f t="shared" si="390"/>
        <v>0</v>
      </c>
      <c r="H679" s="90">
        <f t="shared" si="390"/>
        <v>3.8280000000000002E-2</v>
      </c>
      <c r="I679" s="90">
        <f t="shared" si="390"/>
        <v>0.20227000000000001</v>
      </c>
      <c r="J679" s="90">
        <f t="shared" si="390"/>
        <v>0.11932</v>
      </c>
      <c r="K679" s="90">
        <f t="shared" si="390"/>
        <v>0.13538</v>
      </c>
      <c r="L679" s="90">
        <f t="shared" si="390"/>
        <v>4.9889999999999997E-2</v>
      </c>
      <c r="M679" s="90">
        <f t="shared" si="390"/>
        <v>3.2989999999999998E-2</v>
      </c>
      <c r="N679" s="90">
        <f t="shared" si="390"/>
        <v>1.8700000000000001E-2</v>
      </c>
      <c r="O679" s="90">
        <f t="shared" si="390"/>
        <v>0</v>
      </c>
      <c r="P679" s="90">
        <f t="shared" si="390"/>
        <v>0</v>
      </c>
      <c r="Q679" s="90">
        <f t="shared" si="390"/>
        <v>0</v>
      </c>
      <c r="R679" s="90">
        <f t="shared" si="390"/>
        <v>0</v>
      </c>
      <c r="S679" s="90">
        <f t="shared" si="390"/>
        <v>0</v>
      </c>
      <c r="T679" s="90">
        <f t="shared" si="390"/>
        <v>0</v>
      </c>
      <c r="U679" s="90">
        <f t="shared" si="390"/>
        <v>6.2E-4</v>
      </c>
      <c r="V679" s="90">
        <f t="shared" si="390"/>
        <v>0</v>
      </c>
      <c r="W679" s="90">
        <f t="shared" si="390"/>
        <v>0</v>
      </c>
      <c r="X679" s="90">
        <f t="shared" si="390"/>
        <v>0</v>
      </c>
      <c r="Y679" s="90">
        <f t="shared" si="390"/>
        <v>0</v>
      </c>
      <c r="Z679" s="90">
        <f t="shared" si="390"/>
        <v>0</v>
      </c>
      <c r="AA679" s="90">
        <f t="shared" si="390"/>
        <v>0</v>
      </c>
    </row>
    <row r="680" spans="1:27" ht="12.75" hidden="1" customHeight="1" outlineLevel="1" x14ac:dyDescent="0.2">
      <c r="A680" s="98" t="s">
        <v>3070</v>
      </c>
      <c r="B680" s="62" t="s">
        <v>236</v>
      </c>
      <c r="C680" s="42" t="s">
        <v>77</v>
      </c>
      <c r="D680" s="43">
        <v>0</v>
      </c>
      <c r="E680" s="43">
        <v>0</v>
      </c>
      <c r="F680" s="43">
        <v>0</v>
      </c>
      <c r="G680" s="43">
        <v>0</v>
      </c>
      <c r="H680" s="43">
        <v>38.28</v>
      </c>
      <c r="I680" s="43">
        <v>202.27</v>
      </c>
      <c r="J680" s="43">
        <v>119.32</v>
      </c>
      <c r="K680" s="43">
        <v>135.38</v>
      </c>
      <c r="L680" s="43">
        <v>49.89</v>
      </c>
      <c r="M680" s="43">
        <v>32.99</v>
      </c>
      <c r="N680" s="43">
        <v>18.7</v>
      </c>
      <c r="O680" s="43">
        <v>0</v>
      </c>
      <c r="P680" s="43">
        <v>0</v>
      </c>
      <c r="Q680" s="43">
        <v>0</v>
      </c>
      <c r="R680" s="43">
        <v>0</v>
      </c>
      <c r="S680" s="43">
        <v>0</v>
      </c>
      <c r="T680" s="43">
        <v>0</v>
      </c>
      <c r="U680" s="43">
        <v>0.62</v>
      </c>
      <c r="V680" s="43">
        <v>0</v>
      </c>
      <c r="W680" s="43">
        <v>0</v>
      </c>
      <c r="X680" s="43">
        <v>0</v>
      </c>
      <c r="Y680" s="43">
        <v>0</v>
      </c>
      <c r="Z680" s="43">
        <v>0</v>
      </c>
      <c r="AA680" s="43">
        <v>0</v>
      </c>
    </row>
    <row r="681" spans="1:27" collapsed="1" x14ac:dyDescent="0.2">
      <c r="A681" s="97" t="s">
        <v>3071</v>
      </c>
      <c r="B681" s="27" t="str">
        <f>"20"&amp;"."&amp;$B$801&amp;"."&amp;$B$802</f>
        <v>20.01.2023</v>
      </c>
      <c r="C681" s="89" t="s">
        <v>74</v>
      </c>
      <c r="D681" s="90">
        <f>ROUND((D682)/1000,5)</f>
        <v>0</v>
      </c>
      <c r="E681" s="90">
        <f t="shared" ref="E681:AA681" si="391">ROUND((E682)/1000,5)</f>
        <v>0</v>
      </c>
      <c r="F681" s="90">
        <f t="shared" si="391"/>
        <v>0</v>
      </c>
      <c r="G681" s="90">
        <f t="shared" si="391"/>
        <v>0</v>
      </c>
      <c r="H681" s="90">
        <f t="shared" si="391"/>
        <v>2.3640000000000001E-2</v>
      </c>
      <c r="I681" s="90">
        <f t="shared" si="391"/>
        <v>0.14874000000000001</v>
      </c>
      <c r="J681" s="90">
        <f t="shared" si="391"/>
        <v>4.9140000000000003E-2</v>
      </c>
      <c r="K681" s="90">
        <f t="shared" si="391"/>
        <v>9.6579999999999999E-2</v>
      </c>
      <c r="L681" s="90">
        <f t="shared" si="391"/>
        <v>4.795E-2</v>
      </c>
      <c r="M681" s="90">
        <f t="shared" si="391"/>
        <v>2.5020000000000001E-2</v>
      </c>
      <c r="N681" s="90">
        <f t="shared" si="391"/>
        <v>2.6700000000000001E-3</v>
      </c>
      <c r="O681" s="90">
        <f t="shared" si="391"/>
        <v>0</v>
      </c>
      <c r="P681" s="90">
        <f t="shared" si="391"/>
        <v>5.3899999999999998E-3</v>
      </c>
      <c r="Q681" s="90">
        <f t="shared" si="391"/>
        <v>8.4899999999999993E-3</v>
      </c>
      <c r="R681" s="90">
        <f t="shared" si="391"/>
        <v>1.01E-2</v>
      </c>
      <c r="S681" s="90">
        <f t="shared" si="391"/>
        <v>5.62E-3</v>
      </c>
      <c r="T681" s="90">
        <f t="shared" si="391"/>
        <v>0</v>
      </c>
      <c r="U681" s="90">
        <f t="shared" si="391"/>
        <v>0</v>
      </c>
      <c r="V681" s="90">
        <f t="shared" si="391"/>
        <v>0</v>
      </c>
      <c r="W681" s="90">
        <f t="shared" si="391"/>
        <v>0</v>
      </c>
      <c r="X681" s="90">
        <f t="shared" si="391"/>
        <v>0</v>
      </c>
      <c r="Y681" s="90">
        <f t="shared" si="391"/>
        <v>0</v>
      </c>
      <c r="Z681" s="90">
        <f t="shared" si="391"/>
        <v>0</v>
      </c>
      <c r="AA681" s="90">
        <f t="shared" si="391"/>
        <v>0</v>
      </c>
    </row>
    <row r="682" spans="1:27" ht="12.75" hidden="1" customHeight="1" outlineLevel="1" x14ac:dyDescent="0.2">
      <c r="A682" s="98" t="s">
        <v>3072</v>
      </c>
      <c r="B682" s="62" t="s">
        <v>236</v>
      </c>
      <c r="C682" s="42" t="s">
        <v>77</v>
      </c>
      <c r="D682" s="43">
        <v>0</v>
      </c>
      <c r="E682" s="43">
        <v>0</v>
      </c>
      <c r="F682" s="43">
        <v>0</v>
      </c>
      <c r="G682" s="43">
        <v>0</v>
      </c>
      <c r="H682" s="43">
        <v>23.64</v>
      </c>
      <c r="I682" s="43">
        <v>148.74</v>
      </c>
      <c r="J682" s="43">
        <v>49.14</v>
      </c>
      <c r="K682" s="43">
        <v>96.58</v>
      </c>
      <c r="L682" s="43">
        <v>47.95</v>
      </c>
      <c r="M682" s="43">
        <v>25.02</v>
      </c>
      <c r="N682" s="43">
        <v>2.67</v>
      </c>
      <c r="O682" s="43">
        <v>0</v>
      </c>
      <c r="P682" s="43">
        <v>5.39</v>
      </c>
      <c r="Q682" s="43">
        <v>8.49</v>
      </c>
      <c r="R682" s="43">
        <v>10.1</v>
      </c>
      <c r="S682" s="43">
        <v>5.62</v>
      </c>
      <c r="T682" s="43">
        <v>0</v>
      </c>
      <c r="U682" s="43">
        <v>0</v>
      </c>
      <c r="V682" s="43">
        <v>0</v>
      </c>
      <c r="W682" s="43">
        <v>0</v>
      </c>
      <c r="X682" s="43">
        <v>0</v>
      </c>
      <c r="Y682" s="43">
        <v>0</v>
      </c>
      <c r="Z682" s="43">
        <v>0</v>
      </c>
      <c r="AA682" s="43">
        <v>0</v>
      </c>
    </row>
    <row r="683" spans="1:27" collapsed="1" x14ac:dyDescent="0.2">
      <c r="A683" s="97" t="s">
        <v>3073</v>
      </c>
      <c r="B683" s="27" t="str">
        <f>"21"&amp;"."&amp;$B$801&amp;"."&amp;$B$802</f>
        <v>21.01.2023</v>
      </c>
      <c r="C683" s="89" t="s">
        <v>74</v>
      </c>
      <c r="D683" s="90">
        <f>ROUND((D684)/1000,5)</f>
        <v>0</v>
      </c>
      <c r="E683" s="90">
        <f t="shared" ref="E683:AA683" si="392">ROUND((E684)/1000,5)</f>
        <v>0</v>
      </c>
      <c r="F683" s="90">
        <f t="shared" si="392"/>
        <v>0</v>
      </c>
      <c r="G683" s="90">
        <f t="shared" si="392"/>
        <v>0</v>
      </c>
      <c r="H683" s="90">
        <f t="shared" si="392"/>
        <v>0</v>
      </c>
      <c r="I683" s="90">
        <f t="shared" si="392"/>
        <v>0</v>
      </c>
      <c r="J683" s="90">
        <f t="shared" si="392"/>
        <v>3.7499999999999999E-2</v>
      </c>
      <c r="K683" s="90">
        <f t="shared" si="392"/>
        <v>0</v>
      </c>
      <c r="L683" s="90">
        <f t="shared" si="392"/>
        <v>0</v>
      </c>
      <c r="M683" s="90">
        <f t="shared" si="392"/>
        <v>5.2929999999999998E-2</v>
      </c>
      <c r="N683" s="90">
        <f t="shared" si="392"/>
        <v>2.1080000000000002E-2</v>
      </c>
      <c r="O683" s="90">
        <f t="shared" si="392"/>
        <v>1.669E-2</v>
      </c>
      <c r="P683" s="90">
        <f t="shared" si="392"/>
        <v>2.2579999999999999E-2</v>
      </c>
      <c r="Q683" s="90">
        <f t="shared" si="392"/>
        <v>3.2309999999999998E-2</v>
      </c>
      <c r="R683" s="90">
        <f t="shared" si="392"/>
        <v>4.292E-2</v>
      </c>
      <c r="S683" s="90">
        <f t="shared" si="392"/>
        <v>5.3240000000000003E-2</v>
      </c>
      <c r="T683" s="90">
        <f t="shared" si="392"/>
        <v>5.4809999999999998E-2</v>
      </c>
      <c r="U683" s="90">
        <f t="shared" si="392"/>
        <v>2.9299999999999999E-3</v>
      </c>
      <c r="V683" s="90">
        <f t="shared" si="392"/>
        <v>0</v>
      </c>
      <c r="W683" s="90">
        <f t="shared" si="392"/>
        <v>0</v>
      </c>
      <c r="X683" s="90">
        <f t="shared" si="392"/>
        <v>0</v>
      </c>
      <c r="Y683" s="90">
        <f t="shared" si="392"/>
        <v>0</v>
      </c>
      <c r="Z683" s="90">
        <f t="shared" si="392"/>
        <v>0</v>
      </c>
      <c r="AA683" s="90">
        <f t="shared" si="392"/>
        <v>0</v>
      </c>
    </row>
    <row r="684" spans="1:27" ht="12.75" hidden="1" customHeight="1" outlineLevel="1" x14ac:dyDescent="0.2">
      <c r="A684" s="98" t="s">
        <v>3074</v>
      </c>
      <c r="B684" s="62" t="s">
        <v>236</v>
      </c>
      <c r="C684" s="42" t="s">
        <v>77</v>
      </c>
      <c r="D684" s="43">
        <v>0</v>
      </c>
      <c r="E684" s="43">
        <v>0</v>
      </c>
      <c r="F684" s="43">
        <v>0</v>
      </c>
      <c r="G684" s="43">
        <v>0</v>
      </c>
      <c r="H684" s="43">
        <v>0</v>
      </c>
      <c r="I684" s="43">
        <v>0</v>
      </c>
      <c r="J684" s="43">
        <v>37.5</v>
      </c>
      <c r="K684" s="43">
        <v>0</v>
      </c>
      <c r="L684" s="43">
        <v>0</v>
      </c>
      <c r="M684" s="43">
        <v>52.93</v>
      </c>
      <c r="N684" s="43">
        <v>21.08</v>
      </c>
      <c r="O684" s="43">
        <v>16.690000000000001</v>
      </c>
      <c r="P684" s="43">
        <v>22.58</v>
      </c>
      <c r="Q684" s="43">
        <v>32.31</v>
      </c>
      <c r="R684" s="43">
        <v>42.92</v>
      </c>
      <c r="S684" s="43">
        <v>53.24</v>
      </c>
      <c r="T684" s="43">
        <v>54.81</v>
      </c>
      <c r="U684" s="43">
        <v>2.93</v>
      </c>
      <c r="V684" s="43">
        <v>0</v>
      </c>
      <c r="W684" s="43">
        <v>0</v>
      </c>
      <c r="X684" s="43">
        <v>0</v>
      </c>
      <c r="Y684" s="43">
        <v>0</v>
      </c>
      <c r="Z684" s="43">
        <v>0</v>
      </c>
      <c r="AA684" s="43">
        <v>0</v>
      </c>
    </row>
    <row r="685" spans="1:27" collapsed="1" x14ac:dyDescent="0.2">
      <c r="A685" s="97" t="s">
        <v>3075</v>
      </c>
      <c r="B685" s="27" t="str">
        <f>"22"&amp;"."&amp;$B$801&amp;"."&amp;$B$802</f>
        <v>22.01.2023</v>
      </c>
      <c r="C685" s="89" t="s">
        <v>74</v>
      </c>
      <c r="D685" s="90">
        <f>ROUND((D686)/1000,5)</f>
        <v>0</v>
      </c>
      <c r="E685" s="90">
        <f t="shared" ref="E685:AA685" si="393">ROUND((E686)/1000,5)</f>
        <v>0</v>
      </c>
      <c r="F685" s="90">
        <f t="shared" si="393"/>
        <v>0</v>
      </c>
      <c r="G685" s="90">
        <f t="shared" si="393"/>
        <v>0</v>
      </c>
      <c r="H685" s="90">
        <f t="shared" si="393"/>
        <v>0</v>
      </c>
      <c r="I685" s="90">
        <f t="shared" si="393"/>
        <v>6.2599999999999999E-3</v>
      </c>
      <c r="J685" s="90">
        <f t="shared" si="393"/>
        <v>3.7810000000000003E-2</v>
      </c>
      <c r="K685" s="90">
        <f t="shared" si="393"/>
        <v>0.14357</v>
      </c>
      <c r="L685" s="90">
        <f t="shared" si="393"/>
        <v>0</v>
      </c>
      <c r="M685" s="90">
        <f t="shared" si="393"/>
        <v>3.3550000000000003E-2</v>
      </c>
      <c r="N685" s="90">
        <f t="shared" si="393"/>
        <v>0</v>
      </c>
      <c r="O685" s="90">
        <f t="shared" si="393"/>
        <v>0</v>
      </c>
      <c r="P685" s="90">
        <f t="shared" si="393"/>
        <v>0</v>
      </c>
      <c r="Q685" s="90">
        <f t="shared" si="393"/>
        <v>1.3599999999999999E-2</v>
      </c>
      <c r="R685" s="90">
        <f t="shared" si="393"/>
        <v>5.9999999999999995E-4</v>
      </c>
      <c r="S685" s="90">
        <f t="shared" si="393"/>
        <v>1.076E-2</v>
      </c>
      <c r="T685" s="90">
        <f t="shared" si="393"/>
        <v>0</v>
      </c>
      <c r="U685" s="90">
        <f t="shared" si="393"/>
        <v>0</v>
      </c>
      <c r="V685" s="90">
        <f t="shared" si="393"/>
        <v>0</v>
      </c>
      <c r="W685" s="90">
        <f t="shared" si="393"/>
        <v>0</v>
      </c>
      <c r="X685" s="90">
        <f t="shared" si="393"/>
        <v>0</v>
      </c>
      <c r="Y685" s="90">
        <f t="shared" si="393"/>
        <v>0</v>
      </c>
      <c r="Z685" s="90">
        <f t="shared" si="393"/>
        <v>0</v>
      </c>
      <c r="AA685" s="90">
        <f t="shared" si="393"/>
        <v>0</v>
      </c>
    </row>
    <row r="686" spans="1:27" ht="12.75" hidden="1" customHeight="1" outlineLevel="1" x14ac:dyDescent="0.2">
      <c r="A686" s="98" t="s">
        <v>3076</v>
      </c>
      <c r="B686" s="62" t="s">
        <v>236</v>
      </c>
      <c r="C686" s="42" t="s">
        <v>77</v>
      </c>
      <c r="D686" s="43">
        <v>0</v>
      </c>
      <c r="E686" s="43">
        <v>0</v>
      </c>
      <c r="F686" s="43">
        <v>0</v>
      </c>
      <c r="G686" s="43">
        <v>0</v>
      </c>
      <c r="H686" s="43">
        <v>0</v>
      </c>
      <c r="I686" s="43">
        <v>6.26</v>
      </c>
      <c r="J686" s="43">
        <v>37.81</v>
      </c>
      <c r="K686" s="43">
        <v>143.57</v>
      </c>
      <c r="L686" s="43">
        <v>0</v>
      </c>
      <c r="M686" s="43">
        <v>33.549999999999997</v>
      </c>
      <c r="N686" s="43">
        <v>0</v>
      </c>
      <c r="O686" s="43">
        <v>0</v>
      </c>
      <c r="P686" s="43">
        <v>0</v>
      </c>
      <c r="Q686" s="43">
        <v>13.6</v>
      </c>
      <c r="R686" s="43">
        <v>0.6</v>
      </c>
      <c r="S686" s="43">
        <v>10.76</v>
      </c>
      <c r="T686" s="43">
        <v>0</v>
      </c>
      <c r="U686" s="43">
        <v>0</v>
      </c>
      <c r="V686" s="43">
        <v>0</v>
      </c>
      <c r="W686" s="43">
        <v>0</v>
      </c>
      <c r="X686" s="43">
        <v>0</v>
      </c>
      <c r="Y686" s="43">
        <v>0</v>
      </c>
      <c r="Z686" s="43">
        <v>0</v>
      </c>
      <c r="AA686" s="43">
        <v>0</v>
      </c>
    </row>
    <row r="687" spans="1:27" collapsed="1" x14ac:dyDescent="0.2">
      <c r="A687" s="97" t="s">
        <v>3077</v>
      </c>
      <c r="B687" s="27" t="str">
        <f>"23"&amp;"."&amp;$B$801&amp;"."&amp;$B$802</f>
        <v>23.01.2023</v>
      </c>
      <c r="C687" s="89" t="s">
        <v>74</v>
      </c>
      <c r="D687" s="90">
        <f>ROUND((D688)/1000,5)</f>
        <v>0</v>
      </c>
      <c r="E687" s="90">
        <f t="shared" ref="E687:AA687" si="394">ROUND((E688)/1000,5)</f>
        <v>0</v>
      </c>
      <c r="F687" s="90">
        <f t="shared" si="394"/>
        <v>0</v>
      </c>
      <c r="G687" s="90">
        <f t="shared" si="394"/>
        <v>0</v>
      </c>
      <c r="H687" s="90">
        <f t="shared" si="394"/>
        <v>5.518E-2</v>
      </c>
      <c r="I687" s="90">
        <f t="shared" si="394"/>
        <v>0.13458999999999999</v>
      </c>
      <c r="J687" s="90">
        <f t="shared" si="394"/>
        <v>0.14179</v>
      </c>
      <c r="K687" s="90">
        <f t="shared" si="394"/>
        <v>0.14251</v>
      </c>
      <c r="L687" s="90">
        <f t="shared" si="394"/>
        <v>7.1919999999999998E-2</v>
      </c>
      <c r="M687" s="90">
        <f t="shared" si="394"/>
        <v>3.1759999999999997E-2</v>
      </c>
      <c r="N687" s="90">
        <f t="shared" si="394"/>
        <v>1.5890000000000001E-2</v>
      </c>
      <c r="O687" s="90">
        <f t="shared" si="394"/>
        <v>6.96E-3</v>
      </c>
      <c r="P687" s="90">
        <f t="shared" si="394"/>
        <v>1.9380000000000001E-2</v>
      </c>
      <c r="Q687" s="90">
        <f t="shared" si="394"/>
        <v>1.3299999999999999E-2</v>
      </c>
      <c r="R687" s="90">
        <f t="shared" si="394"/>
        <v>5.1000000000000004E-4</v>
      </c>
      <c r="S687" s="90">
        <f t="shared" si="394"/>
        <v>3.6000000000000002E-4</v>
      </c>
      <c r="T687" s="90">
        <f t="shared" si="394"/>
        <v>0</v>
      </c>
      <c r="U687" s="90">
        <f t="shared" si="394"/>
        <v>0</v>
      </c>
      <c r="V687" s="90">
        <f t="shared" si="394"/>
        <v>0</v>
      </c>
      <c r="W687" s="90">
        <f t="shared" si="394"/>
        <v>0</v>
      </c>
      <c r="X687" s="90">
        <f t="shared" si="394"/>
        <v>0</v>
      </c>
      <c r="Y687" s="90">
        <f t="shared" si="394"/>
        <v>0</v>
      </c>
      <c r="Z687" s="90">
        <f t="shared" si="394"/>
        <v>0</v>
      </c>
      <c r="AA687" s="90">
        <f t="shared" si="394"/>
        <v>0</v>
      </c>
    </row>
    <row r="688" spans="1:27" ht="12.75" hidden="1" customHeight="1" outlineLevel="1" x14ac:dyDescent="0.2">
      <c r="A688" s="98" t="s">
        <v>3078</v>
      </c>
      <c r="B688" s="62" t="s">
        <v>236</v>
      </c>
      <c r="C688" s="42" t="s">
        <v>77</v>
      </c>
      <c r="D688" s="43">
        <v>0</v>
      </c>
      <c r="E688" s="43">
        <v>0</v>
      </c>
      <c r="F688" s="43">
        <v>0</v>
      </c>
      <c r="G688" s="43">
        <v>0</v>
      </c>
      <c r="H688" s="43">
        <v>55.18</v>
      </c>
      <c r="I688" s="43">
        <v>134.59</v>
      </c>
      <c r="J688" s="43">
        <v>141.79</v>
      </c>
      <c r="K688" s="43">
        <v>142.51</v>
      </c>
      <c r="L688" s="43">
        <v>71.92</v>
      </c>
      <c r="M688" s="43">
        <v>31.76</v>
      </c>
      <c r="N688" s="43">
        <v>15.89</v>
      </c>
      <c r="O688" s="43">
        <v>6.96</v>
      </c>
      <c r="P688" s="43">
        <v>19.38</v>
      </c>
      <c r="Q688" s="43">
        <v>13.3</v>
      </c>
      <c r="R688" s="43">
        <v>0.51</v>
      </c>
      <c r="S688" s="43">
        <v>0.36</v>
      </c>
      <c r="T688" s="43">
        <v>0</v>
      </c>
      <c r="U688" s="43">
        <v>0</v>
      </c>
      <c r="V688" s="43">
        <v>0</v>
      </c>
      <c r="W688" s="43">
        <v>0</v>
      </c>
      <c r="X688" s="43">
        <v>0</v>
      </c>
      <c r="Y688" s="43">
        <v>0</v>
      </c>
      <c r="Z688" s="43">
        <v>0</v>
      </c>
      <c r="AA688" s="43">
        <v>0</v>
      </c>
    </row>
    <row r="689" spans="1:27" collapsed="1" x14ac:dyDescent="0.2">
      <c r="A689" s="97" t="s">
        <v>3079</v>
      </c>
      <c r="B689" s="27" t="str">
        <f>"24"&amp;"."&amp;$B$801&amp;"."&amp;$B$802</f>
        <v>24.01.2023</v>
      </c>
      <c r="C689" s="89" t="s">
        <v>74</v>
      </c>
      <c r="D689" s="90">
        <f>ROUND((D690)/1000,5)</f>
        <v>0</v>
      </c>
      <c r="E689" s="90">
        <f t="shared" ref="E689:AA689" si="395">ROUND((E690)/1000,5)</f>
        <v>0</v>
      </c>
      <c r="F689" s="90">
        <f t="shared" si="395"/>
        <v>0</v>
      </c>
      <c r="G689" s="90">
        <f t="shared" si="395"/>
        <v>3.8999999999999999E-4</v>
      </c>
      <c r="H689" s="90">
        <f t="shared" si="395"/>
        <v>2.46E-2</v>
      </c>
      <c r="I689" s="90">
        <f t="shared" si="395"/>
        <v>0.17807999999999999</v>
      </c>
      <c r="J689" s="90">
        <f t="shared" si="395"/>
        <v>0.11255999999999999</v>
      </c>
      <c r="K689" s="90">
        <f t="shared" si="395"/>
        <v>0.14091999999999999</v>
      </c>
      <c r="L689" s="90">
        <f t="shared" si="395"/>
        <v>0.10663</v>
      </c>
      <c r="M689" s="90">
        <f t="shared" si="395"/>
        <v>0.10141</v>
      </c>
      <c r="N689" s="90">
        <f t="shared" si="395"/>
        <v>7.4149999999999994E-2</v>
      </c>
      <c r="O689" s="90">
        <f t="shared" si="395"/>
        <v>3.5720000000000002E-2</v>
      </c>
      <c r="P689" s="90">
        <f t="shared" si="395"/>
        <v>3.798E-2</v>
      </c>
      <c r="Q689" s="90">
        <f t="shared" si="395"/>
        <v>5.0990000000000001E-2</v>
      </c>
      <c r="R689" s="90">
        <f t="shared" si="395"/>
        <v>4.4290000000000003E-2</v>
      </c>
      <c r="S689" s="90">
        <f t="shared" si="395"/>
        <v>3.9780000000000003E-2</v>
      </c>
      <c r="T689" s="90">
        <f t="shared" si="395"/>
        <v>5.5690000000000003E-2</v>
      </c>
      <c r="U689" s="90">
        <f t="shared" si="395"/>
        <v>5.4399999999999997E-2</v>
      </c>
      <c r="V689" s="90">
        <f t="shared" si="395"/>
        <v>2.0420000000000001E-2</v>
      </c>
      <c r="W689" s="90">
        <f t="shared" si="395"/>
        <v>0</v>
      </c>
      <c r="X689" s="90">
        <f t="shared" si="395"/>
        <v>2.009E-2</v>
      </c>
      <c r="Y689" s="90">
        <f t="shared" si="395"/>
        <v>0</v>
      </c>
      <c r="Z689" s="90">
        <f t="shared" si="395"/>
        <v>0</v>
      </c>
      <c r="AA689" s="90">
        <f t="shared" si="395"/>
        <v>0</v>
      </c>
    </row>
    <row r="690" spans="1:27" ht="12.75" hidden="1" customHeight="1" outlineLevel="1" x14ac:dyDescent="0.2">
      <c r="A690" s="98" t="s">
        <v>3080</v>
      </c>
      <c r="B690" s="62" t="s">
        <v>236</v>
      </c>
      <c r="C690" s="42" t="s">
        <v>77</v>
      </c>
      <c r="D690" s="43">
        <v>0</v>
      </c>
      <c r="E690" s="43">
        <v>0</v>
      </c>
      <c r="F690" s="43">
        <v>0</v>
      </c>
      <c r="G690" s="43">
        <v>0.39</v>
      </c>
      <c r="H690" s="43">
        <v>24.6</v>
      </c>
      <c r="I690" s="43">
        <v>178.08</v>
      </c>
      <c r="J690" s="43">
        <v>112.56</v>
      </c>
      <c r="K690" s="43">
        <v>140.91999999999999</v>
      </c>
      <c r="L690" s="43">
        <v>106.63</v>
      </c>
      <c r="M690" s="43">
        <v>101.41</v>
      </c>
      <c r="N690" s="43">
        <v>74.150000000000006</v>
      </c>
      <c r="O690" s="43">
        <v>35.72</v>
      </c>
      <c r="P690" s="43">
        <v>37.979999999999997</v>
      </c>
      <c r="Q690" s="43">
        <v>50.99</v>
      </c>
      <c r="R690" s="43">
        <v>44.29</v>
      </c>
      <c r="S690" s="43">
        <v>39.78</v>
      </c>
      <c r="T690" s="43">
        <v>55.69</v>
      </c>
      <c r="U690" s="43">
        <v>54.4</v>
      </c>
      <c r="V690" s="43">
        <v>20.420000000000002</v>
      </c>
      <c r="W690" s="43">
        <v>0</v>
      </c>
      <c r="X690" s="43">
        <v>20.09</v>
      </c>
      <c r="Y690" s="43">
        <v>0</v>
      </c>
      <c r="Z690" s="43">
        <v>0</v>
      </c>
      <c r="AA690" s="43">
        <v>0</v>
      </c>
    </row>
    <row r="691" spans="1:27" collapsed="1" x14ac:dyDescent="0.2">
      <c r="A691" s="97" t="s">
        <v>3081</v>
      </c>
      <c r="B691" s="27" t="str">
        <f>"25"&amp;"."&amp;$B$801&amp;"."&amp;$B$802</f>
        <v>25.01.2023</v>
      </c>
      <c r="C691" s="89" t="s">
        <v>74</v>
      </c>
      <c r="D691" s="90">
        <f>ROUND((D692)/1000,5)</f>
        <v>0</v>
      </c>
      <c r="E691" s="90">
        <f t="shared" ref="E691:AA691" si="396">ROUND((E692)/1000,5)</f>
        <v>0</v>
      </c>
      <c r="F691" s="90">
        <f t="shared" si="396"/>
        <v>0</v>
      </c>
      <c r="G691" s="90">
        <f t="shared" si="396"/>
        <v>3.567E-2</v>
      </c>
      <c r="H691" s="90">
        <f t="shared" si="396"/>
        <v>5.1180000000000003E-2</v>
      </c>
      <c r="I691" s="90">
        <f t="shared" si="396"/>
        <v>0.1908</v>
      </c>
      <c r="J691" s="90">
        <f t="shared" si="396"/>
        <v>8.1970000000000001E-2</v>
      </c>
      <c r="K691" s="90">
        <f t="shared" si="396"/>
        <v>0.31930999999999998</v>
      </c>
      <c r="L691" s="90">
        <f t="shared" si="396"/>
        <v>0.24759999999999999</v>
      </c>
      <c r="M691" s="90">
        <f t="shared" si="396"/>
        <v>0.19311</v>
      </c>
      <c r="N691" s="90">
        <f t="shared" si="396"/>
        <v>0.16497000000000001</v>
      </c>
      <c r="O691" s="90">
        <f t="shared" si="396"/>
        <v>0.12081</v>
      </c>
      <c r="P691" s="90">
        <f t="shared" si="396"/>
        <v>8.2290000000000002E-2</v>
      </c>
      <c r="Q691" s="90">
        <f t="shared" si="396"/>
        <v>6.6409999999999997E-2</v>
      </c>
      <c r="R691" s="90">
        <f t="shared" si="396"/>
        <v>7.6789999999999997E-2</v>
      </c>
      <c r="S691" s="90">
        <f t="shared" si="396"/>
        <v>5.6279999999999997E-2</v>
      </c>
      <c r="T691" s="90">
        <f t="shared" si="396"/>
        <v>4.4630000000000003E-2</v>
      </c>
      <c r="U691" s="90">
        <f t="shared" si="396"/>
        <v>2.4979999999999999E-2</v>
      </c>
      <c r="V691" s="90">
        <f t="shared" si="396"/>
        <v>1.417E-2</v>
      </c>
      <c r="W691" s="90">
        <f t="shared" si="396"/>
        <v>0</v>
      </c>
      <c r="X691" s="90">
        <f t="shared" si="396"/>
        <v>0</v>
      </c>
      <c r="Y691" s="90">
        <f t="shared" si="396"/>
        <v>0</v>
      </c>
      <c r="Z691" s="90">
        <f t="shared" si="396"/>
        <v>0</v>
      </c>
      <c r="AA691" s="90">
        <f t="shared" si="396"/>
        <v>0</v>
      </c>
    </row>
    <row r="692" spans="1:27" ht="12.75" hidden="1" customHeight="1" outlineLevel="1" x14ac:dyDescent="0.2">
      <c r="A692" s="98" t="s">
        <v>3082</v>
      </c>
      <c r="B692" s="62" t="s">
        <v>236</v>
      </c>
      <c r="C692" s="42" t="s">
        <v>77</v>
      </c>
      <c r="D692" s="43">
        <v>0</v>
      </c>
      <c r="E692" s="43">
        <v>0</v>
      </c>
      <c r="F692" s="43">
        <v>0</v>
      </c>
      <c r="G692" s="43">
        <v>35.67</v>
      </c>
      <c r="H692" s="43">
        <v>51.18</v>
      </c>
      <c r="I692" s="43">
        <v>190.8</v>
      </c>
      <c r="J692" s="43">
        <v>81.97</v>
      </c>
      <c r="K692" s="43">
        <v>319.31</v>
      </c>
      <c r="L692" s="43">
        <v>247.6</v>
      </c>
      <c r="M692" s="43">
        <v>193.11</v>
      </c>
      <c r="N692" s="43">
        <v>164.97</v>
      </c>
      <c r="O692" s="43">
        <v>120.81</v>
      </c>
      <c r="P692" s="43">
        <v>82.29</v>
      </c>
      <c r="Q692" s="43">
        <v>66.41</v>
      </c>
      <c r="R692" s="43">
        <v>76.790000000000006</v>
      </c>
      <c r="S692" s="43">
        <v>56.28</v>
      </c>
      <c r="T692" s="43">
        <v>44.63</v>
      </c>
      <c r="U692" s="43">
        <v>24.98</v>
      </c>
      <c r="V692" s="43">
        <v>14.17</v>
      </c>
      <c r="W692" s="43">
        <v>0</v>
      </c>
      <c r="X692" s="43">
        <v>0</v>
      </c>
      <c r="Y692" s="43">
        <v>0</v>
      </c>
      <c r="Z692" s="43">
        <v>0</v>
      </c>
      <c r="AA692" s="43">
        <v>0</v>
      </c>
    </row>
    <row r="693" spans="1:27" collapsed="1" x14ac:dyDescent="0.2">
      <c r="A693" s="97" t="s">
        <v>3083</v>
      </c>
      <c r="B693" s="27" t="str">
        <f>"26"&amp;"."&amp;$B$801&amp;"."&amp;$B$802</f>
        <v>26.01.2023</v>
      </c>
      <c r="C693" s="89" t="s">
        <v>74</v>
      </c>
      <c r="D693" s="90">
        <f>ROUND((D694)/1000,5)</f>
        <v>0</v>
      </c>
      <c r="E693" s="90">
        <f t="shared" ref="E693:AA693" si="397">ROUND((E694)/1000,5)</f>
        <v>0</v>
      </c>
      <c r="F693" s="90">
        <f t="shared" si="397"/>
        <v>0</v>
      </c>
      <c r="G693" s="90">
        <f t="shared" si="397"/>
        <v>5.3800000000000002E-3</v>
      </c>
      <c r="H693" s="90">
        <f t="shared" si="397"/>
        <v>0</v>
      </c>
      <c r="I693" s="90">
        <f t="shared" si="397"/>
        <v>0.13725999999999999</v>
      </c>
      <c r="J693" s="90">
        <f t="shared" si="397"/>
        <v>6.1159999999999999E-2</v>
      </c>
      <c r="K693" s="90">
        <f t="shared" si="397"/>
        <v>4.2709999999999998E-2</v>
      </c>
      <c r="L693" s="90">
        <f t="shared" si="397"/>
        <v>0.13150000000000001</v>
      </c>
      <c r="M693" s="90">
        <f t="shared" si="397"/>
        <v>0.10832</v>
      </c>
      <c r="N693" s="90">
        <f t="shared" si="397"/>
        <v>7.6539999999999997E-2</v>
      </c>
      <c r="O693" s="90">
        <f t="shared" si="397"/>
        <v>5.586E-2</v>
      </c>
      <c r="P693" s="90">
        <f t="shared" si="397"/>
        <v>6.5379999999999994E-2</v>
      </c>
      <c r="Q693" s="90">
        <f t="shared" si="397"/>
        <v>6.4100000000000004E-2</v>
      </c>
      <c r="R693" s="90">
        <f t="shared" si="397"/>
        <v>5.3449999999999998E-2</v>
      </c>
      <c r="S693" s="90">
        <f t="shared" si="397"/>
        <v>6.3490000000000005E-2</v>
      </c>
      <c r="T693" s="90">
        <f t="shared" si="397"/>
        <v>7.4359999999999996E-2</v>
      </c>
      <c r="U693" s="90">
        <f t="shared" si="397"/>
        <v>6.8970000000000004E-2</v>
      </c>
      <c r="V693" s="90">
        <f t="shared" si="397"/>
        <v>4.0259999999999997E-2</v>
      </c>
      <c r="W693" s="90">
        <f t="shared" si="397"/>
        <v>0</v>
      </c>
      <c r="X693" s="90">
        <f t="shared" si="397"/>
        <v>0</v>
      </c>
      <c r="Y693" s="90">
        <f t="shared" si="397"/>
        <v>0</v>
      </c>
      <c r="Z693" s="90">
        <f t="shared" si="397"/>
        <v>0</v>
      </c>
      <c r="AA693" s="90">
        <f t="shared" si="397"/>
        <v>0</v>
      </c>
    </row>
    <row r="694" spans="1:27" ht="12.75" hidden="1" customHeight="1" outlineLevel="1" x14ac:dyDescent="0.2">
      <c r="A694" s="98" t="s">
        <v>3084</v>
      </c>
      <c r="B694" s="62" t="s">
        <v>236</v>
      </c>
      <c r="C694" s="42" t="s">
        <v>77</v>
      </c>
      <c r="D694" s="43">
        <v>0</v>
      </c>
      <c r="E694" s="43">
        <v>0</v>
      </c>
      <c r="F694" s="43">
        <v>0</v>
      </c>
      <c r="G694" s="43">
        <v>5.38</v>
      </c>
      <c r="H694" s="43">
        <v>0</v>
      </c>
      <c r="I694" s="43">
        <v>137.26</v>
      </c>
      <c r="J694" s="43">
        <v>61.16</v>
      </c>
      <c r="K694" s="43">
        <v>42.71</v>
      </c>
      <c r="L694" s="43">
        <v>131.5</v>
      </c>
      <c r="M694" s="43">
        <v>108.32</v>
      </c>
      <c r="N694" s="43">
        <v>76.540000000000006</v>
      </c>
      <c r="O694" s="43">
        <v>55.86</v>
      </c>
      <c r="P694" s="43">
        <v>65.38</v>
      </c>
      <c r="Q694" s="43">
        <v>64.099999999999994</v>
      </c>
      <c r="R694" s="43">
        <v>53.45</v>
      </c>
      <c r="S694" s="43">
        <v>63.49</v>
      </c>
      <c r="T694" s="43">
        <v>74.36</v>
      </c>
      <c r="U694" s="43">
        <v>68.97</v>
      </c>
      <c r="V694" s="43">
        <v>40.26</v>
      </c>
      <c r="W694" s="43">
        <v>0</v>
      </c>
      <c r="X694" s="43">
        <v>0</v>
      </c>
      <c r="Y694" s="43">
        <v>0</v>
      </c>
      <c r="Z694" s="43">
        <v>0</v>
      </c>
      <c r="AA694" s="43">
        <v>0</v>
      </c>
    </row>
    <row r="695" spans="1:27" collapsed="1" x14ac:dyDescent="0.2">
      <c r="A695" s="97" t="s">
        <v>3085</v>
      </c>
      <c r="B695" s="27" t="str">
        <f>"27"&amp;"."&amp;$B$801&amp;"."&amp;$B$802</f>
        <v>27.01.2023</v>
      </c>
      <c r="C695" s="89" t="s">
        <v>74</v>
      </c>
      <c r="D695" s="90">
        <f>ROUND((D696)/1000,5)</f>
        <v>0</v>
      </c>
      <c r="E695" s="90">
        <f t="shared" ref="E695:AA695" si="398">ROUND((E696)/1000,5)</f>
        <v>0</v>
      </c>
      <c r="F695" s="90">
        <f t="shared" si="398"/>
        <v>0</v>
      </c>
      <c r="G695" s="90">
        <f t="shared" si="398"/>
        <v>4.6249999999999999E-2</v>
      </c>
      <c r="H695" s="90">
        <f t="shared" si="398"/>
        <v>0.22203999999999999</v>
      </c>
      <c r="I695" s="90">
        <f t="shared" si="398"/>
        <v>0.15667</v>
      </c>
      <c r="J695" s="90">
        <f t="shared" si="398"/>
        <v>0.21285000000000001</v>
      </c>
      <c r="K695" s="90">
        <f t="shared" si="398"/>
        <v>0.11458</v>
      </c>
      <c r="L695" s="90">
        <f t="shared" si="398"/>
        <v>0.10323</v>
      </c>
      <c r="M695" s="90">
        <f t="shared" si="398"/>
        <v>8.0589999999999995E-2</v>
      </c>
      <c r="N695" s="90">
        <f t="shared" si="398"/>
        <v>5.4829999999999997E-2</v>
      </c>
      <c r="O695" s="90">
        <f t="shared" si="398"/>
        <v>3.2419999999999997E-2</v>
      </c>
      <c r="P695" s="90">
        <f t="shared" si="398"/>
        <v>3.9079999999999997E-2</v>
      </c>
      <c r="Q695" s="90">
        <f t="shared" si="398"/>
        <v>4.4929999999999998E-2</v>
      </c>
      <c r="R695" s="90">
        <f t="shared" si="398"/>
        <v>3.6069999999999998E-2</v>
      </c>
      <c r="S695" s="90">
        <f t="shared" si="398"/>
        <v>1.958E-2</v>
      </c>
      <c r="T695" s="90">
        <f t="shared" si="398"/>
        <v>4.2209999999999998E-2</v>
      </c>
      <c r="U695" s="90">
        <f t="shared" si="398"/>
        <v>3.3709999999999997E-2</v>
      </c>
      <c r="V695" s="90">
        <f t="shared" si="398"/>
        <v>3.4399999999999999E-3</v>
      </c>
      <c r="W695" s="90">
        <f t="shared" si="398"/>
        <v>0</v>
      </c>
      <c r="X695" s="90">
        <f t="shared" si="398"/>
        <v>0</v>
      </c>
      <c r="Y695" s="90">
        <f t="shared" si="398"/>
        <v>0</v>
      </c>
      <c r="Z695" s="90">
        <f t="shared" si="398"/>
        <v>0</v>
      </c>
      <c r="AA695" s="90">
        <f t="shared" si="398"/>
        <v>0</v>
      </c>
    </row>
    <row r="696" spans="1:27" ht="12.75" hidden="1" customHeight="1" outlineLevel="1" x14ac:dyDescent="0.2">
      <c r="A696" s="98" t="s">
        <v>3086</v>
      </c>
      <c r="B696" s="62" t="s">
        <v>236</v>
      </c>
      <c r="C696" s="42" t="s">
        <v>77</v>
      </c>
      <c r="D696" s="43">
        <v>0</v>
      </c>
      <c r="E696" s="43">
        <v>0</v>
      </c>
      <c r="F696" s="43">
        <v>0</v>
      </c>
      <c r="G696" s="43">
        <v>46.25</v>
      </c>
      <c r="H696" s="43">
        <v>222.04</v>
      </c>
      <c r="I696" s="43">
        <v>156.66999999999999</v>
      </c>
      <c r="J696" s="43">
        <v>212.85</v>
      </c>
      <c r="K696" s="43">
        <v>114.58</v>
      </c>
      <c r="L696" s="43">
        <v>103.23</v>
      </c>
      <c r="M696" s="43">
        <v>80.59</v>
      </c>
      <c r="N696" s="43">
        <v>54.83</v>
      </c>
      <c r="O696" s="43">
        <v>32.42</v>
      </c>
      <c r="P696" s="43">
        <v>39.08</v>
      </c>
      <c r="Q696" s="43">
        <v>44.93</v>
      </c>
      <c r="R696" s="43">
        <v>36.07</v>
      </c>
      <c r="S696" s="43">
        <v>19.579999999999998</v>
      </c>
      <c r="T696" s="43">
        <v>42.21</v>
      </c>
      <c r="U696" s="43">
        <v>33.71</v>
      </c>
      <c r="V696" s="43">
        <v>3.44</v>
      </c>
      <c r="W696" s="43">
        <v>0</v>
      </c>
      <c r="X696" s="43">
        <v>0</v>
      </c>
      <c r="Y696" s="43">
        <v>0</v>
      </c>
      <c r="Z696" s="43">
        <v>0</v>
      </c>
      <c r="AA696" s="43">
        <v>0</v>
      </c>
    </row>
    <row r="697" spans="1:27" collapsed="1" x14ac:dyDescent="0.2">
      <c r="A697" s="97" t="s">
        <v>3087</v>
      </c>
      <c r="B697" s="27" t="str">
        <f>"28"&amp;"."&amp;$B$801&amp;"."&amp;$B$802</f>
        <v>28.01.2023</v>
      </c>
      <c r="C697" s="89" t="s">
        <v>74</v>
      </c>
      <c r="D697" s="90">
        <f>ROUND((D698)/1000,5)</f>
        <v>0</v>
      </c>
      <c r="E697" s="90">
        <f t="shared" ref="E697:AA697" si="399">ROUND((E698)/1000,5)</f>
        <v>0</v>
      </c>
      <c r="F697" s="90">
        <f t="shared" si="399"/>
        <v>0</v>
      </c>
      <c r="G697" s="90">
        <f t="shared" si="399"/>
        <v>0</v>
      </c>
      <c r="H697" s="90">
        <f t="shared" si="399"/>
        <v>1.881E-2</v>
      </c>
      <c r="I697" s="90">
        <f t="shared" si="399"/>
        <v>8.2040000000000002E-2</v>
      </c>
      <c r="J697" s="90">
        <f t="shared" si="399"/>
        <v>9.0800000000000006E-2</v>
      </c>
      <c r="K697" s="90">
        <f t="shared" si="399"/>
        <v>3.6510000000000001E-2</v>
      </c>
      <c r="L697" s="90">
        <f t="shared" si="399"/>
        <v>0.10048</v>
      </c>
      <c r="M697" s="90">
        <f t="shared" si="399"/>
        <v>8.9209999999999998E-2</v>
      </c>
      <c r="N697" s="90">
        <f t="shared" si="399"/>
        <v>6.2030000000000002E-2</v>
      </c>
      <c r="O697" s="90">
        <f t="shared" si="399"/>
        <v>5.7500000000000002E-2</v>
      </c>
      <c r="P697" s="90">
        <f t="shared" si="399"/>
        <v>4.5589999999999999E-2</v>
      </c>
      <c r="Q697" s="90">
        <f t="shared" si="399"/>
        <v>4.9410000000000003E-2</v>
      </c>
      <c r="R697" s="90">
        <f t="shared" si="399"/>
        <v>3.3520000000000001E-2</v>
      </c>
      <c r="S697" s="90">
        <f t="shared" si="399"/>
        <v>2.4109999999999999E-2</v>
      </c>
      <c r="T697" s="90">
        <f t="shared" si="399"/>
        <v>5.8630000000000002E-2</v>
      </c>
      <c r="U697" s="90">
        <f t="shared" si="399"/>
        <v>0.1239</v>
      </c>
      <c r="V697" s="90">
        <f t="shared" si="399"/>
        <v>5.2729999999999999E-2</v>
      </c>
      <c r="W697" s="90">
        <f t="shared" si="399"/>
        <v>3.1449999999999999E-2</v>
      </c>
      <c r="X697" s="90">
        <f t="shared" si="399"/>
        <v>0</v>
      </c>
      <c r="Y697" s="90">
        <f t="shared" si="399"/>
        <v>0</v>
      </c>
      <c r="Z697" s="90">
        <f t="shared" si="399"/>
        <v>0</v>
      </c>
      <c r="AA697" s="90">
        <f t="shared" si="399"/>
        <v>0</v>
      </c>
    </row>
    <row r="698" spans="1:27" ht="12.75" hidden="1" customHeight="1" outlineLevel="1" x14ac:dyDescent="0.2">
      <c r="A698" s="98" t="s">
        <v>3088</v>
      </c>
      <c r="B698" s="62" t="s">
        <v>236</v>
      </c>
      <c r="C698" s="42" t="s">
        <v>77</v>
      </c>
      <c r="D698" s="43">
        <v>0</v>
      </c>
      <c r="E698" s="43">
        <v>0</v>
      </c>
      <c r="F698" s="43">
        <v>0</v>
      </c>
      <c r="G698" s="43">
        <v>0</v>
      </c>
      <c r="H698" s="43">
        <v>18.809999999999999</v>
      </c>
      <c r="I698" s="43">
        <v>82.04</v>
      </c>
      <c r="J698" s="43">
        <v>90.8</v>
      </c>
      <c r="K698" s="43">
        <v>36.51</v>
      </c>
      <c r="L698" s="43">
        <v>100.48</v>
      </c>
      <c r="M698" s="43">
        <v>89.21</v>
      </c>
      <c r="N698" s="43">
        <v>62.03</v>
      </c>
      <c r="O698" s="43">
        <v>57.5</v>
      </c>
      <c r="P698" s="43">
        <v>45.59</v>
      </c>
      <c r="Q698" s="43">
        <v>49.41</v>
      </c>
      <c r="R698" s="43">
        <v>33.520000000000003</v>
      </c>
      <c r="S698" s="43">
        <v>24.11</v>
      </c>
      <c r="T698" s="43">
        <v>58.63</v>
      </c>
      <c r="U698" s="43">
        <v>123.9</v>
      </c>
      <c r="V698" s="43">
        <v>52.73</v>
      </c>
      <c r="W698" s="43">
        <v>31.45</v>
      </c>
      <c r="X698" s="43">
        <v>0</v>
      </c>
      <c r="Y698" s="43">
        <v>0</v>
      </c>
      <c r="Z698" s="43">
        <v>0</v>
      </c>
      <c r="AA698" s="43">
        <v>0</v>
      </c>
    </row>
    <row r="699" spans="1:27" collapsed="1" x14ac:dyDescent="0.2">
      <c r="A699" s="97" t="s">
        <v>3089</v>
      </c>
      <c r="B699" s="27" t="str">
        <f>"29"&amp;"."&amp;$B$801&amp;"."&amp;$B$802</f>
        <v>29.01.2023</v>
      </c>
      <c r="C699" s="89" t="s">
        <v>74</v>
      </c>
      <c r="D699" s="90">
        <f>ROUND((D700)/1000,5)</f>
        <v>0</v>
      </c>
      <c r="E699" s="90">
        <f t="shared" ref="E699:AA699" si="400">ROUND((E700)/1000,5)</f>
        <v>0</v>
      </c>
      <c r="F699" s="90">
        <f t="shared" si="400"/>
        <v>0</v>
      </c>
      <c r="G699" s="90">
        <f t="shared" si="400"/>
        <v>0</v>
      </c>
      <c r="H699" s="90">
        <f t="shared" si="400"/>
        <v>9.1999999999999998E-3</v>
      </c>
      <c r="I699" s="90">
        <f t="shared" si="400"/>
        <v>0</v>
      </c>
      <c r="J699" s="90">
        <f t="shared" si="400"/>
        <v>0</v>
      </c>
      <c r="K699" s="90">
        <f t="shared" si="400"/>
        <v>0</v>
      </c>
      <c r="L699" s="90">
        <f t="shared" si="400"/>
        <v>0</v>
      </c>
      <c r="M699" s="90">
        <f t="shared" si="400"/>
        <v>0</v>
      </c>
      <c r="N699" s="90">
        <f t="shared" si="400"/>
        <v>0</v>
      </c>
      <c r="O699" s="90">
        <f t="shared" si="400"/>
        <v>0</v>
      </c>
      <c r="P699" s="90">
        <f t="shared" si="400"/>
        <v>0</v>
      </c>
      <c r="Q699" s="90">
        <f t="shared" si="400"/>
        <v>0</v>
      </c>
      <c r="R699" s="90">
        <f t="shared" si="400"/>
        <v>0</v>
      </c>
      <c r="S699" s="90">
        <f t="shared" si="400"/>
        <v>0</v>
      </c>
      <c r="T699" s="90">
        <f t="shared" si="400"/>
        <v>0</v>
      </c>
      <c r="U699" s="90">
        <f t="shared" si="400"/>
        <v>0</v>
      </c>
      <c r="V699" s="90">
        <f t="shared" si="400"/>
        <v>0</v>
      </c>
      <c r="W699" s="90">
        <f t="shared" si="400"/>
        <v>0</v>
      </c>
      <c r="X699" s="90">
        <f t="shared" si="400"/>
        <v>0</v>
      </c>
      <c r="Y699" s="90">
        <f t="shared" si="400"/>
        <v>0</v>
      </c>
      <c r="Z699" s="90">
        <f t="shared" si="400"/>
        <v>0</v>
      </c>
      <c r="AA699" s="90">
        <f t="shared" si="400"/>
        <v>0</v>
      </c>
    </row>
    <row r="700" spans="1:27" ht="12.75" hidden="1" customHeight="1" outlineLevel="1" x14ac:dyDescent="0.2">
      <c r="A700" s="98" t="s">
        <v>3090</v>
      </c>
      <c r="B700" s="62" t="s">
        <v>236</v>
      </c>
      <c r="C700" s="42" t="s">
        <v>77</v>
      </c>
      <c r="D700" s="43">
        <v>0</v>
      </c>
      <c r="E700" s="43">
        <v>0</v>
      </c>
      <c r="F700" s="43">
        <v>0</v>
      </c>
      <c r="G700" s="43">
        <v>0</v>
      </c>
      <c r="H700" s="43">
        <v>9.1999999999999993</v>
      </c>
      <c r="I700" s="43">
        <v>0</v>
      </c>
      <c r="J700" s="43">
        <v>0</v>
      </c>
      <c r="K700" s="43">
        <v>0</v>
      </c>
      <c r="L700" s="43">
        <v>0</v>
      </c>
      <c r="M700" s="43">
        <v>0</v>
      </c>
      <c r="N700" s="43">
        <v>0</v>
      </c>
      <c r="O700" s="43">
        <v>0</v>
      </c>
      <c r="P700" s="43">
        <v>0</v>
      </c>
      <c r="Q700" s="43">
        <v>0</v>
      </c>
      <c r="R700" s="43">
        <v>0</v>
      </c>
      <c r="S700" s="43">
        <v>0</v>
      </c>
      <c r="T700" s="43">
        <v>0</v>
      </c>
      <c r="U700" s="43">
        <v>0</v>
      </c>
      <c r="V700" s="43">
        <v>0</v>
      </c>
      <c r="W700" s="43">
        <v>0</v>
      </c>
      <c r="X700" s="43">
        <v>0</v>
      </c>
      <c r="Y700" s="43">
        <v>0</v>
      </c>
      <c r="Z700" s="43">
        <v>0</v>
      </c>
      <c r="AA700" s="43">
        <v>0</v>
      </c>
    </row>
    <row r="701" spans="1:27" collapsed="1" x14ac:dyDescent="0.2">
      <c r="A701" s="97" t="s">
        <v>3091</v>
      </c>
      <c r="B701" s="27" t="str">
        <f>"30"&amp;"."&amp;$B$801&amp;"."&amp;$B$802</f>
        <v>30.01.2023</v>
      </c>
      <c r="C701" s="89" t="s">
        <v>74</v>
      </c>
      <c r="D701" s="90">
        <f>ROUND((D702)/1000,5)</f>
        <v>0</v>
      </c>
      <c r="E701" s="90">
        <f t="shared" ref="E701:AA701" si="401">ROUND((E702)/1000,5)</f>
        <v>0</v>
      </c>
      <c r="F701" s="90">
        <f t="shared" si="401"/>
        <v>0</v>
      </c>
      <c r="G701" s="90">
        <f t="shared" si="401"/>
        <v>0</v>
      </c>
      <c r="H701" s="90">
        <f t="shared" si="401"/>
        <v>6.8599999999999998E-3</v>
      </c>
      <c r="I701" s="90">
        <f t="shared" si="401"/>
        <v>5.2089999999999997E-2</v>
      </c>
      <c r="J701" s="90">
        <f t="shared" si="401"/>
        <v>0</v>
      </c>
      <c r="K701" s="90">
        <f t="shared" si="401"/>
        <v>0</v>
      </c>
      <c r="L701" s="90">
        <f t="shared" si="401"/>
        <v>0</v>
      </c>
      <c r="M701" s="90">
        <f t="shared" si="401"/>
        <v>0</v>
      </c>
      <c r="N701" s="90">
        <f t="shared" si="401"/>
        <v>0</v>
      </c>
      <c r="O701" s="90">
        <f t="shared" si="401"/>
        <v>0</v>
      </c>
      <c r="P701" s="90">
        <f t="shared" si="401"/>
        <v>0</v>
      </c>
      <c r="Q701" s="90">
        <f t="shared" si="401"/>
        <v>0</v>
      </c>
      <c r="R701" s="90">
        <f t="shared" si="401"/>
        <v>0</v>
      </c>
      <c r="S701" s="90">
        <f t="shared" si="401"/>
        <v>0</v>
      </c>
      <c r="T701" s="90">
        <f t="shared" si="401"/>
        <v>0</v>
      </c>
      <c r="U701" s="90">
        <f t="shared" si="401"/>
        <v>0</v>
      </c>
      <c r="V701" s="90">
        <f t="shared" si="401"/>
        <v>0</v>
      </c>
      <c r="W701" s="90">
        <f t="shared" si="401"/>
        <v>0</v>
      </c>
      <c r="X701" s="90">
        <f t="shared" si="401"/>
        <v>0</v>
      </c>
      <c r="Y701" s="90">
        <f t="shared" si="401"/>
        <v>0</v>
      </c>
      <c r="Z701" s="90">
        <f t="shared" si="401"/>
        <v>0</v>
      </c>
      <c r="AA701" s="90">
        <f t="shared" si="401"/>
        <v>0</v>
      </c>
    </row>
    <row r="702" spans="1:27" ht="12.75" hidden="1" customHeight="1" outlineLevel="1" x14ac:dyDescent="0.2">
      <c r="A702" s="98" t="s">
        <v>3092</v>
      </c>
      <c r="B702" s="62" t="s">
        <v>236</v>
      </c>
      <c r="C702" s="42" t="s">
        <v>77</v>
      </c>
      <c r="D702" s="43">
        <v>0</v>
      </c>
      <c r="E702" s="43">
        <v>0</v>
      </c>
      <c r="F702" s="43">
        <v>0</v>
      </c>
      <c r="G702" s="43">
        <v>0</v>
      </c>
      <c r="H702" s="43">
        <v>6.86</v>
      </c>
      <c r="I702" s="43">
        <v>52.09</v>
      </c>
      <c r="J702" s="43">
        <v>0</v>
      </c>
      <c r="K702" s="43">
        <v>0</v>
      </c>
      <c r="L702" s="43">
        <v>0</v>
      </c>
      <c r="M702" s="43">
        <v>0</v>
      </c>
      <c r="N702" s="43">
        <v>0</v>
      </c>
      <c r="O702" s="43">
        <v>0</v>
      </c>
      <c r="P702" s="43">
        <v>0</v>
      </c>
      <c r="Q702" s="43">
        <v>0</v>
      </c>
      <c r="R702" s="43">
        <v>0</v>
      </c>
      <c r="S702" s="43">
        <v>0</v>
      </c>
      <c r="T702" s="43">
        <v>0</v>
      </c>
      <c r="U702" s="43">
        <v>0</v>
      </c>
      <c r="V702" s="43">
        <v>0</v>
      </c>
      <c r="W702" s="43">
        <v>0</v>
      </c>
      <c r="X702" s="43">
        <v>0</v>
      </c>
      <c r="Y702" s="43">
        <v>0</v>
      </c>
      <c r="Z702" s="43">
        <v>0</v>
      </c>
      <c r="AA702" s="43">
        <v>0</v>
      </c>
    </row>
    <row r="703" spans="1:27" collapsed="1" x14ac:dyDescent="0.2">
      <c r="A703" s="97" t="s">
        <v>3093</v>
      </c>
      <c r="B703" s="27" t="str">
        <f>"31"&amp;"."&amp;$B$801&amp;"."&amp;$B$802</f>
        <v>31.01.2023</v>
      </c>
      <c r="C703" s="89" t="s">
        <v>74</v>
      </c>
      <c r="D703" s="90">
        <f>ROUND((D704)/1000,5)</f>
        <v>0</v>
      </c>
      <c r="E703" s="90">
        <f t="shared" ref="E703:AA703" si="402">ROUND((E704)/1000,5)</f>
        <v>0</v>
      </c>
      <c r="F703" s="90">
        <f t="shared" si="402"/>
        <v>0</v>
      </c>
      <c r="G703" s="90">
        <f t="shared" si="402"/>
        <v>0</v>
      </c>
      <c r="H703" s="90">
        <f t="shared" si="402"/>
        <v>7.6429999999999998E-2</v>
      </c>
      <c r="I703" s="90">
        <f t="shared" si="402"/>
        <v>0.20507</v>
      </c>
      <c r="J703" s="90">
        <f t="shared" si="402"/>
        <v>0.18023</v>
      </c>
      <c r="K703" s="90">
        <f t="shared" si="402"/>
        <v>5.8709999999999998E-2</v>
      </c>
      <c r="L703" s="90">
        <f t="shared" si="402"/>
        <v>8.3150000000000002E-2</v>
      </c>
      <c r="M703" s="90">
        <f t="shared" si="402"/>
        <v>4.5260000000000002E-2</v>
      </c>
      <c r="N703" s="90">
        <f t="shared" si="402"/>
        <v>9.0399999999999994E-3</v>
      </c>
      <c r="O703" s="90">
        <f t="shared" si="402"/>
        <v>0</v>
      </c>
      <c r="P703" s="90">
        <f t="shared" si="402"/>
        <v>0</v>
      </c>
      <c r="Q703" s="90">
        <f t="shared" si="402"/>
        <v>0</v>
      </c>
      <c r="R703" s="90">
        <f t="shared" si="402"/>
        <v>0</v>
      </c>
      <c r="S703" s="90">
        <f t="shared" si="402"/>
        <v>0</v>
      </c>
      <c r="T703" s="90">
        <f t="shared" si="402"/>
        <v>0</v>
      </c>
      <c r="U703" s="90">
        <f t="shared" si="402"/>
        <v>0</v>
      </c>
      <c r="V703" s="90">
        <f t="shared" si="402"/>
        <v>0</v>
      </c>
      <c r="W703" s="90">
        <f t="shared" si="402"/>
        <v>0</v>
      </c>
      <c r="X703" s="90">
        <f t="shared" si="402"/>
        <v>0</v>
      </c>
      <c r="Y703" s="90">
        <f t="shared" si="402"/>
        <v>0</v>
      </c>
      <c r="Z703" s="90">
        <f t="shared" si="402"/>
        <v>0</v>
      </c>
      <c r="AA703" s="90">
        <f t="shared" si="402"/>
        <v>0</v>
      </c>
    </row>
    <row r="704" spans="1:27" ht="12.75" hidden="1" customHeight="1" outlineLevel="1" x14ac:dyDescent="0.2">
      <c r="A704" s="98" t="s">
        <v>3094</v>
      </c>
      <c r="B704" s="62" t="s">
        <v>236</v>
      </c>
      <c r="C704" s="42" t="s">
        <v>77</v>
      </c>
      <c r="D704" s="43">
        <v>0</v>
      </c>
      <c r="E704" s="43">
        <v>0</v>
      </c>
      <c r="F704" s="43">
        <v>0</v>
      </c>
      <c r="G704" s="43">
        <v>0</v>
      </c>
      <c r="H704" s="43">
        <v>76.430000000000007</v>
      </c>
      <c r="I704" s="43">
        <v>205.07</v>
      </c>
      <c r="J704" s="43">
        <v>180.23</v>
      </c>
      <c r="K704" s="43">
        <v>58.71</v>
      </c>
      <c r="L704" s="43">
        <v>83.15</v>
      </c>
      <c r="M704" s="43">
        <v>45.26</v>
      </c>
      <c r="N704" s="43">
        <v>9.0399999999999991</v>
      </c>
      <c r="O704" s="43">
        <v>0</v>
      </c>
      <c r="P704" s="43">
        <v>0</v>
      </c>
      <c r="Q704" s="43">
        <v>0</v>
      </c>
      <c r="R704" s="43">
        <v>0</v>
      </c>
      <c r="S704" s="43">
        <v>0</v>
      </c>
      <c r="T704" s="43">
        <v>0</v>
      </c>
      <c r="U704" s="43">
        <v>0</v>
      </c>
      <c r="V704" s="43">
        <v>0</v>
      </c>
      <c r="W704" s="43">
        <v>0</v>
      </c>
      <c r="X704" s="43">
        <v>0</v>
      </c>
      <c r="Y704" s="43">
        <v>0</v>
      </c>
      <c r="Z704" s="43">
        <v>0</v>
      </c>
      <c r="AA704" s="43">
        <v>0</v>
      </c>
    </row>
    <row r="705" spans="1:27" collapsed="1" x14ac:dyDescent="0.2">
      <c r="B705" s="100" t="s">
        <v>390</v>
      </c>
    </row>
    <row r="706" spans="1:27" x14ac:dyDescent="0.2">
      <c r="B706" s="100" t="s">
        <v>390</v>
      </c>
    </row>
    <row r="707" spans="1:27" x14ac:dyDescent="0.2">
      <c r="A707" s="181" t="s">
        <v>2339</v>
      </c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  <c r="Z707" s="182"/>
      <c r="AA707" s="183"/>
    </row>
    <row r="708" spans="1:27" ht="25.5" x14ac:dyDescent="0.2">
      <c r="A708" s="25" t="s">
        <v>62</v>
      </c>
      <c r="B708" s="26" t="s">
        <v>208</v>
      </c>
      <c r="C708" s="25" t="s">
        <v>209</v>
      </c>
      <c r="D708" s="26" t="s">
        <v>210</v>
      </c>
      <c r="E708" s="26" t="s">
        <v>211</v>
      </c>
      <c r="F708" s="26" t="s">
        <v>212</v>
      </c>
      <c r="G708" s="26" t="s">
        <v>213</v>
      </c>
      <c r="H708" s="26" t="s">
        <v>214</v>
      </c>
      <c r="I708" s="26" t="s">
        <v>215</v>
      </c>
      <c r="J708" s="26" t="s">
        <v>216</v>
      </c>
      <c r="K708" s="26" t="s">
        <v>217</v>
      </c>
      <c r="L708" s="26" t="s">
        <v>218</v>
      </c>
      <c r="M708" s="26" t="s">
        <v>219</v>
      </c>
      <c r="N708" s="26" t="s">
        <v>220</v>
      </c>
      <c r="O708" s="26" t="s">
        <v>221</v>
      </c>
      <c r="P708" s="26" t="s">
        <v>222</v>
      </c>
      <c r="Q708" s="26" t="s">
        <v>223</v>
      </c>
      <c r="R708" s="26" t="s">
        <v>224</v>
      </c>
      <c r="S708" s="26" t="s">
        <v>225</v>
      </c>
      <c r="T708" s="26" t="s">
        <v>226</v>
      </c>
      <c r="U708" s="26" t="s">
        <v>227</v>
      </c>
      <c r="V708" s="26" t="s">
        <v>228</v>
      </c>
      <c r="W708" s="26" t="s">
        <v>229</v>
      </c>
      <c r="X708" s="26" t="s">
        <v>230</v>
      </c>
      <c r="Y708" s="26" t="s">
        <v>231</v>
      </c>
      <c r="Z708" s="26" t="s">
        <v>232</v>
      </c>
      <c r="AA708" s="26" t="s">
        <v>233</v>
      </c>
    </row>
    <row r="709" spans="1:27" x14ac:dyDescent="0.2">
      <c r="A709" s="97" t="s">
        <v>3095</v>
      </c>
      <c r="B709" s="27" t="str">
        <f>"01"&amp;"."&amp;$B$801&amp;"."&amp;$B$802</f>
        <v>01.01.2023</v>
      </c>
      <c r="C709" s="89" t="s">
        <v>74</v>
      </c>
      <c r="D709" s="90">
        <f>ROUND((D710)/1000,5)</f>
        <v>8.8489999999999999E-2</v>
      </c>
      <c r="E709" s="90">
        <f t="shared" ref="E709:AA709" si="403">ROUND((E710)/1000,5)</f>
        <v>9.4789999999999999E-2</v>
      </c>
      <c r="F709" s="90">
        <f t="shared" si="403"/>
        <v>3.1530000000000002E-2</v>
      </c>
      <c r="G709" s="90">
        <f t="shared" si="403"/>
        <v>2.264E-2</v>
      </c>
      <c r="H709" s="90">
        <f t="shared" si="403"/>
        <v>1.0120000000000001E-2</v>
      </c>
      <c r="I709" s="90">
        <f t="shared" si="403"/>
        <v>9.0000000000000006E-5</v>
      </c>
      <c r="J709" s="90">
        <f t="shared" si="403"/>
        <v>2.2579999999999999E-2</v>
      </c>
      <c r="K709" s="90">
        <f t="shared" si="403"/>
        <v>4.2770000000000002E-2</v>
      </c>
      <c r="L709" s="90">
        <f t="shared" si="403"/>
        <v>3.9149999999999997E-2</v>
      </c>
      <c r="M709" s="90">
        <f t="shared" si="403"/>
        <v>8.7899999999999992E-3</v>
      </c>
      <c r="N709" s="90">
        <f t="shared" si="403"/>
        <v>5.04E-2</v>
      </c>
      <c r="O709" s="90">
        <f t="shared" si="403"/>
        <v>4.879E-2</v>
      </c>
      <c r="P709" s="90">
        <f t="shared" si="403"/>
        <v>2.1059999999999999E-2</v>
      </c>
      <c r="Q709" s="90">
        <f t="shared" si="403"/>
        <v>3.7260000000000001E-2</v>
      </c>
      <c r="R709" s="90">
        <f t="shared" si="403"/>
        <v>5.6590000000000001E-2</v>
      </c>
      <c r="S709" s="90">
        <f t="shared" si="403"/>
        <v>8.6169999999999997E-2</v>
      </c>
      <c r="T709" s="90">
        <f t="shared" si="403"/>
        <v>0.14247000000000001</v>
      </c>
      <c r="U709" s="90">
        <f t="shared" si="403"/>
        <v>0.18048</v>
      </c>
      <c r="V709" s="90">
        <f t="shared" si="403"/>
        <v>0.2346</v>
      </c>
      <c r="W709" s="90">
        <f t="shared" si="403"/>
        <v>0.25291000000000002</v>
      </c>
      <c r="X709" s="90">
        <f t="shared" si="403"/>
        <v>0.36831000000000003</v>
      </c>
      <c r="Y709" s="90">
        <f t="shared" si="403"/>
        <v>0.36419000000000001</v>
      </c>
      <c r="Z709" s="90">
        <f t="shared" si="403"/>
        <v>0.25039</v>
      </c>
      <c r="AA709" s="90">
        <f t="shared" si="403"/>
        <v>0.1578</v>
      </c>
    </row>
    <row r="710" spans="1:27" ht="12.75" hidden="1" customHeight="1" outlineLevel="1" x14ac:dyDescent="0.2">
      <c r="A710" s="98" t="s">
        <v>3096</v>
      </c>
      <c r="B710" s="62" t="s">
        <v>236</v>
      </c>
      <c r="C710" s="42" t="s">
        <v>77</v>
      </c>
      <c r="D710" s="43">
        <v>88.49</v>
      </c>
      <c r="E710" s="43">
        <v>94.79</v>
      </c>
      <c r="F710" s="43">
        <v>31.53</v>
      </c>
      <c r="G710" s="43">
        <v>22.64</v>
      </c>
      <c r="H710" s="43">
        <v>10.119999999999999</v>
      </c>
      <c r="I710" s="43">
        <v>0.09</v>
      </c>
      <c r="J710" s="43">
        <v>22.58</v>
      </c>
      <c r="K710" s="43">
        <v>42.77</v>
      </c>
      <c r="L710" s="43">
        <v>39.15</v>
      </c>
      <c r="M710" s="43">
        <v>8.7899999999999991</v>
      </c>
      <c r="N710" s="43">
        <v>50.4</v>
      </c>
      <c r="O710" s="43">
        <v>48.79</v>
      </c>
      <c r="P710" s="43">
        <v>21.06</v>
      </c>
      <c r="Q710" s="43">
        <v>37.26</v>
      </c>
      <c r="R710" s="43">
        <v>56.59</v>
      </c>
      <c r="S710" s="43">
        <v>86.17</v>
      </c>
      <c r="T710" s="43">
        <v>142.47</v>
      </c>
      <c r="U710" s="43">
        <v>180.48</v>
      </c>
      <c r="V710" s="43">
        <v>234.6</v>
      </c>
      <c r="W710" s="43">
        <v>252.91</v>
      </c>
      <c r="X710" s="43">
        <v>368.31</v>
      </c>
      <c r="Y710" s="43">
        <v>364.19</v>
      </c>
      <c r="Z710" s="43">
        <v>250.39</v>
      </c>
      <c r="AA710" s="43">
        <v>157.80000000000001</v>
      </c>
    </row>
    <row r="711" spans="1:27" collapsed="1" x14ac:dyDescent="0.2">
      <c r="A711" s="97" t="s">
        <v>3097</v>
      </c>
      <c r="B711" s="27" t="str">
        <f>"02"&amp;"."&amp;$B$801&amp;"."&amp;$B$802</f>
        <v>02.01.2023</v>
      </c>
      <c r="C711" s="89" t="s">
        <v>74</v>
      </c>
      <c r="D711" s="90">
        <f>ROUND((D712)/1000,5)</f>
        <v>5.1580000000000001E-2</v>
      </c>
      <c r="E711" s="90">
        <f t="shared" ref="E711:AA711" si="404">ROUND((E712)/1000,5)</f>
        <v>1.541E-2</v>
      </c>
      <c r="F711" s="90">
        <f t="shared" si="404"/>
        <v>5.3870000000000001E-2</v>
      </c>
      <c r="G711" s="90">
        <f t="shared" si="404"/>
        <v>9.8750000000000004E-2</v>
      </c>
      <c r="H711" s="90">
        <f t="shared" si="404"/>
        <v>1E-3</v>
      </c>
      <c r="I711" s="90">
        <f t="shared" si="404"/>
        <v>0</v>
      </c>
      <c r="J711" s="90">
        <f t="shared" si="404"/>
        <v>0</v>
      </c>
      <c r="K711" s="90">
        <f t="shared" si="404"/>
        <v>0</v>
      </c>
      <c r="L711" s="90">
        <f t="shared" si="404"/>
        <v>0</v>
      </c>
      <c r="M711" s="90">
        <f t="shared" si="404"/>
        <v>0</v>
      </c>
      <c r="N711" s="90">
        <f t="shared" si="404"/>
        <v>2.239E-2</v>
      </c>
      <c r="O711" s="90">
        <f t="shared" si="404"/>
        <v>3.4070000000000003E-2</v>
      </c>
      <c r="P711" s="90">
        <f t="shared" si="404"/>
        <v>3.7949999999999998E-2</v>
      </c>
      <c r="Q711" s="90">
        <f t="shared" si="404"/>
        <v>6.3229999999999995E-2</v>
      </c>
      <c r="R711" s="90">
        <f t="shared" si="404"/>
        <v>0.1138</v>
      </c>
      <c r="S711" s="90">
        <f t="shared" si="404"/>
        <v>0.12406</v>
      </c>
      <c r="T711" s="90">
        <f t="shared" si="404"/>
        <v>9.1050000000000006E-2</v>
      </c>
      <c r="U711" s="90">
        <f t="shared" si="404"/>
        <v>0.17877999999999999</v>
      </c>
      <c r="V711" s="90">
        <f t="shared" si="404"/>
        <v>0.23333999999999999</v>
      </c>
      <c r="W711" s="90">
        <f t="shared" si="404"/>
        <v>0.20785999999999999</v>
      </c>
      <c r="X711" s="90">
        <f t="shared" si="404"/>
        <v>0.28592000000000001</v>
      </c>
      <c r="Y711" s="90">
        <f t="shared" si="404"/>
        <v>0.32401999999999997</v>
      </c>
      <c r="Z711" s="90">
        <f t="shared" si="404"/>
        <v>0.33288000000000001</v>
      </c>
      <c r="AA711" s="90">
        <f t="shared" si="404"/>
        <v>0.17221</v>
      </c>
    </row>
    <row r="712" spans="1:27" ht="12.75" hidden="1" customHeight="1" outlineLevel="1" x14ac:dyDescent="0.2">
      <c r="A712" s="98" t="s">
        <v>3098</v>
      </c>
      <c r="B712" s="62" t="s">
        <v>236</v>
      </c>
      <c r="C712" s="42" t="s">
        <v>77</v>
      </c>
      <c r="D712" s="43">
        <v>51.58</v>
      </c>
      <c r="E712" s="43">
        <v>15.41</v>
      </c>
      <c r="F712" s="43">
        <v>53.87</v>
      </c>
      <c r="G712" s="43">
        <v>98.75</v>
      </c>
      <c r="H712" s="43">
        <v>1</v>
      </c>
      <c r="I712" s="43">
        <v>0</v>
      </c>
      <c r="J712" s="43">
        <v>0</v>
      </c>
      <c r="K712" s="43">
        <v>0</v>
      </c>
      <c r="L712" s="43">
        <v>0</v>
      </c>
      <c r="M712" s="43">
        <v>0</v>
      </c>
      <c r="N712" s="43">
        <v>22.39</v>
      </c>
      <c r="O712" s="43">
        <v>34.07</v>
      </c>
      <c r="P712" s="43">
        <v>37.950000000000003</v>
      </c>
      <c r="Q712" s="43">
        <v>63.23</v>
      </c>
      <c r="R712" s="43">
        <v>113.8</v>
      </c>
      <c r="S712" s="43">
        <v>124.06</v>
      </c>
      <c r="T712" s="43">
        <v>91.05</v>
      </c>
      <c r="U712" s="43">
        <v>178.78</v>
      </c>
      <c r="V712" s="43">
        <v>233.34</v>
      </c>
      <c r="W712" s="43">
        <v>207.86</v>
      </c>
      <c r="X712" s="43">
        <v>285.92</v>
      </c>
      <c r="Y712" s="43">
        <v>324.02</v>
      </c>
      <c r="Z712" s="43">
        <v>332.88</v>
      </c>
      <c r="AA712" s="43">
        <v>172.21</v>
      </c>
    </row>
    <row r="713" spans="1:27" collapsed="1" x14ac:dyDescent="0.2">
      <c r="A713" s="97" t="s">
        <v>3099</v>
      </c>
      <c r="B713" s="27" t="str">
        <f>"03"&amp;"."&amp;$B$801&amp;"."&amp;$B$802</f>
        <v>03.01.2023</v>
      </c>
      <c r="C713" s="89" t="s">
        <v>74</v>
      </c>
      <c r="D713" s="90">
        <f>ROUND((D714)/1000,5)</f>
        <v>6.4610000000000001E-2</v>
      </c>
      <c r="E713" s="90">
        <f t="shared" ref="E713:AA713" si="405">ROUND((E714)/1000,5)</f>
        <v>9.7089999999999996E-2</v>
      </c>
      <c r="F713" s="90">
        <f t="shared" si="405"/>
        <v>5.0459999999999998E-2</v>
      </c>
      <c r="G713" s="90">
        <f t="shared" si="405"/>
        <v>1.167E-2</v>
      </c>
      <c r="H713" s="90">
        <f t="shared" si="405"/>
        <v>1.125E-2</v>
      </c>
      <c r="I713" s="90">
        <f t="shared" si="405"/>
        <v>6.2E-4</v>
      </c>
      <c r="J713" s="90">
        <f t="shared" si="405"/>
        <v>3.0000000000000001E-5</v>
      </c>
      <c r="K713" s="90">
        <f t="shared" si="405"/>
        <v>0</v>
      </c>
      <c r="L713" s="90">
        <f t="shared" si="405"/>
        <v>0</v>
      </c>
      <c r="M713" s="90">
        <f t="shared" si="405"/>
        <v>1.7170000000000001E-2</v>
      </c>
      <c r="N713" s="90">
        <f t="shared" si="405"/>
        <v>4.0000000000000003E-5</v>
      </c>
      <c r="O713" s="90">
        <f t="shared" si="405"/>
        <v>7.0899999999999999E-3</v>
      </c>
      <c r="P713" s="90">
        <f t="shared" si="405"/>
        <v>2.2169999999999999E-2</v>
      </c>
      <c r="Q713" s="90">
        <f t="shared" si="405"/>
        <v>3.2169999999999997E-2</v>
      </c>
      <c r="R713" s="90">
        <f t="shared" si="405"/>
        <v>2.2200000000000001E-2</v>
      </c>
      <c r="S713" s="90">
        <f t="shared" si="405"/>
        <v>6.9400000000000003E-2</v>
      </c>
      <c r="T713" s="90">
        <f t="shared" si="405"/>
        <v>3.3360000000000001E-2</v>
      </c>
      <c r="U713" s="90">
        <f t="shared" si="405"/>
        <v>5.2600000000000001E-2</v>
      </c>
      <c r="V713" s="90">
        <f t="shared" si="405"/>
        <v>0.16294</v>
      </c>
      <c r="W713" s="90">
        <f t="shared" si="405"/>
        <v>0.23798</v>
      </c>
      <c r="X713" s="90">
        <f t="shared" si="405"/>
        <v>0.31020999999999999</v>
      </c>
      <c r="Y713" s="90">
        <f t="shared" si="405"/>
        <v>0.31092999999999998</v>
      </c>
      <c r="Z713" s="90">
        <f t="shared" si="405"/>
        <v>0.107</v>
      </c>
      <c r="AA713" s="90">
        <f t="shared" si="405"/>
        <v>0.14104</v>
      </c>
    </row>
    <row r="714" spans="1:27" ht="12.75" hidden="1" customHeight="1" outlineLevel="1" x14ac:dyDescent="0.2">
      <c r="A714" s="98" t="s">
        <v>3100</v>
      </c>
      <c r="B714" s="62" t="s">
        <v>236</v>
      </c>
      <c r="C714" s="42" t="s">
        <v>77</v>
      </c>
      <c r="D714" s="43">
        <v>64.61</v>
      </c>
      <c r="E714" s="43">
        <v>97.09</v>
      </c>
      <c r="F714" s="43">
        <v>50.46</v>
      </c>
      <c r="G714" s="43">
        <v>11.67</v>
      </c>
      <c r="H714" s="43">
        <v>11.25</v>
      </c>
      <c r="I714" s="43">
        <v>0.62</v>
      </c>
      <c r="J714" s="43">
        <v>0.03</v>
      </c>
      <c r="K714" s="43">
        <v>0</v>
      </c>
      <c r="L714" s="43">
        <v>0</v>
      </c>
      <c r="M714" s="43">
        <v>17.170000000000002</v>
      </c>
      <c r="N714" s="43">
        <v>0.04</v>
      </c>
      <c r="O714" s="43">
        <v>7.09</v>
      </c>
      <c r="P714" s="43">
        <v>22.17</v>
      </c>
      <c r="Q714" s="43">
        <v>32.17</v>
      </c>
      <c r="R714" s="43">
        <v>22.2</v>
      </c>
      <c r="S714" s="43">
        <v>69.400000000000006</v>
      </c>
      <c r="T714" s="43">
        <v>33.36</v>
      </c>
      <c r="U714" s="43">
        <v>52.6</v>
      </c>
      <c r="V714" s="43">
        <v>162.94</v>
      </c>
      <c r="W714" s="43">
        <v>237.98</v>
      </c>
      <c r="X714" s="43">
        <v>310.20999999999998</v>
      </c>
      <c r="Y714" s="43">
        <v>310.93</v>
      </c>
      <c r="Z714" s="43">
        <v>107</v>
      </c>
      <c r="AA714" s="43">
        <v>141.04</v>
      </c>
    </row>
    <row r="715" spans="1:27" collapsed="1" x14ac:dyDescent="0.2">
      <c r="A715" s="97" t="s">
        <v>3101</v>
      </c>
      <c r="B715" s="27" t="str">
        <f>"04"&amp;"."&amp;$B$801&amp;"."&amp;$B$802</f>
        <v>04.01.2023</v>
      </c>
      <c r="C715" s="89" t="s">
        <v>74</v>
      </c>
      <c r="D715" s="90">
        <f>ROUND((D716)/1000,5)</f>
        <v>6.0670000000000002E-2</v>
      </c>
      <c r="E715" s="90">
        <f t="shared" ref="E715:AA715" si="406">ROUND((E716)/1000,5)</f>
        <v>1.6800000000000001E-3</v>
      </c>
      <c r="F715" s="90">
        <f t="shared" si="406"/>
        <v>4.1700000000000001E-3</v>
      </c>
      <c r="G715" s="90">
        <f t="shared" si="406"/>
        <v>0</v>
      </c>
      <c r="H715" s="90">
        <f t="shared" si="406"/>
        <v>0</v>
      </c>
      <c r="I715" s="90">
        <f t="shared" si="406"/>
        <v>0</v>
      </c>
      <c r="J715" s="90">
        <f t="shared" si="406"/>
        <v>0</v>
      </c>
      <c r="K715" s="90">
        <f t="shared" si="406"/>
        <v>0</v>
      </c>
      <c r="L715" s="90">
        <f t="shared" si="406"/>
        <v>0</v>
      </c>
      <c r="M715" s="90">
        <f t="shared" si="406"/>
        <v>5.0000000000000002E-5</v>
      </c>
      <c r="N715" s="90">
        <f t="shared" si="406"/>
        <v>6.9999999999999994E-5</v>
      </c>
      <c r="O715" s="90">
        <f t="shared" si="406"/>
        <v>5.0000000000000002E-5</v>
      </c>
      <c r="P715" s="90">
        <f t="shared" si="406"/>
        <v>3.0000000000000001E-5</v>
      </c>
      <c r="Q715" s="90">
        <f t="shared" si="406"/>
        <v>1.0000000000000001E-5</v>
      </c>
      <c r="R715" s="90">
        <f t="shared" si="406"/>
        <v>6.5399999999999998E-3</v>
      </c>
      <c r="S715" s="90">
        <f t="shared" si="406"/>
        <v>2.0469999999999999E-2</v>
      </c>
      <c r="T715" s="90">
        <f t="shared" si="406"/>
        <v>5.1459999999999999E-2</v>
      </c>
      <c r="U715" s="90">
        <f t="shared" si="406"/>
        <v>6.1920000000000003E-2</v>
      </c>
      <c r="V715" s="90">
        <f t="shared" si="406"/>
        <v>0.15826000000000001</v>
      </c>
      <c r="W715" s="90">
        <f t="shared" si="406"/>
        <v>0.24951000000000001</v>
      </c>
      <c r="X715" s="90">
        <f t="shared" si="406"/>
        <v>0.24882000000000001</v>
      </c>
      <c r="Y715" s="90">
        <f t="shared" si="406"/>
        <v>0.33678000000000002</v>
      </c>
      <c r="Z715" s="90">
        <f t="shared" si="406"/>
        <v>0.32622000000000001</v>
      </c>
      <c r="AA715" s="90">
        <f t="shared" si="406"/>
        <v>0.19264999999999999</v>
      </c>
    </row>
    <row r="716" spans="1:27" ht="12.75" hidden="1" customHeight="1" outlineLevel="1" x14ac:dyDescent="0.2">
      <c r="A716" s="98" t="s">
        <v>3102</v>
      </c>
      <c r="B716" s="62" t="s">
        <v>236</v>
      </c>
      <c r="C716" s="42" t="s">
        <v>77</v>
      </c>
      <c r="D716" s="43">
        <v>60.67</v>
      </c>
      <c r="E716" s="43">
        <v>1.68</v>
      </c>
      <c r="F716" s="43">
        <v>4.17</v>
      </c>
      <c r="G716" s="43">
        <v>0</v>
      </c>
      <c r="H716" s="43">
        <v>0</v>
      </c>
      <c r="I716" s="43">
        <v>0</v>
      </c>
      <c r="J716" s="43">
        <v>0</v>
      </c>
      <c r="K716" s="43">
        <v>0</v>
      </c>
      <c r="L716" s="43">
        <v>0</v>
      </c>
      <c r="M716" s="43">
        <v>0.05</v>
      </c>
      <c r="N716" s="43">
        <v>7.0000000000000007E-2</v>
      </c>
      <c r="O716" s="43">
        <v>0.05</v>
      </c>
      <c r="P716" s="43">
        <v>0.03</v>
      </c>
      <c r="Q716" s="43">
        <v>0.01</v>
      </c>
      <c r="R716" s="43">
        <v>6.54</v>
      </c>
      <c r="S716" s="43">
        <v>20.47</v>
      </c>
      <c r="T716" s="43">
        <v>51.46</v>
      </c>
      <c r="U716" s="43">
        <v>61.92</v>
      </c>
      <c r="V716" s="43">
        <v>158.26</v>
      </c>
      <c r="W716" s="43">
        <v>249.51</v>
      </c>
      <c r="X716" s="43">
        <v>248.82</v>
      </c>
      <c r="Y716" s="43">
        <v>336.78</v>
      </c>
      <c r="Z716" s="43">
        <v>326.22000000000003</v>
      </c>
      <c r="AA716" s="43">
        <v>192.65</v>
      </c>
    </row>
    <row r="717" spans="1:27" collapsed="1" x14ac:dyDescent="0.2">
      <c r="A717" s="97" t="s">
        <v>3103</v>
      </c>
      <c r="B717" s="27" t="str">
        <f>"05"&amp;"."&amp;$B$801&amp;"."&amp;$B$802</f>
        <v>05.01.2023</v>
      </c>
      <c r="C717" s="89" t="s">
        <v>74</v>
      </c>
      <c r="D717" s="90">
        <f>ROUND((D718)/1000,5)</f>
        <v>0.14710000000000001</v>
      </c>
      <c r="E717" s="90">
        <f t="shared" ref="E717:AA717" si="407">ROUND((E718)/1000,5)</f>
        <v>7.5799999999999999E-3</v>
      </c>
      <c r="F717" s="90">
        <f t="shared" si="407"/>
        <v>1.8200000000000001E-2</v>
      </c>
      <c r="G717" s="90">
        <f t="shared" si="407"/>
        <v>2.8800000000000002E-3</v>
      </c>
      <c r="H717" s="90">
        <f t="shared" si="407"/>
        <v>0</v>
      </c>
      <c r="I717" s="90">
        <f t="shared" si="407"/>
        <v>0</v>
      </c>
      <c r="J717" s="90">
        <f t="shared" si="407"/>
        <v>0</v>
      </c>
      <c r="K717" s="90">
        <f t="shared" si="407"/>
        <v>0</v>
      </c>
      <c r="L717" s="90">
        <f t="shared" si="407"/>
        <v>0</v>
      </c>
      <c r="M717" s="90">
        <f t="shared" si="407"/>
        <v>0</v>
      </c>
      <c r="N717" s="90">
        <f t="shared" si="407"/>
        <v>0</v>
      </c>
      <c r="O717" s="90">
        <f t="shared" si="407"/>
        <v>0</v>
      </c>
      <c r="P717" s="90">
        <f t="shared" si="407"/>
        <v>0</v>
      </c>
      <c r="Q717" s="90">
        <f t="shared" si="407"/>
        <v>0</v>
      </c>
      <c r="R717" s="90">
        <f t="shared" si="407"/>
        <v>3.9390000000000001E-2</v>
      </c>
      <c r="S717" s="90">
        <f t="shared" si="407"/>
        <v>6.2190000000000002E-2</v>
      </c>
      <c r="T717" s="90">
        <f t="shared" si="407"/>
        <v>1.448E-2</v>
      </c>
      <c r="U717" s="90">
        <f t="shared" si="407"/>
        <v>1.9199999999999998E-2</v>
      </c>
      <c r="V717" s="90">
        <f t="shared" si="407"/>
        <v>0</v>
      </c>
      <c r="W717" s="90">
        <f t="shared" si="407"/>
        <v>2.538E-2</v>
      </c>
      <c r="X717" s="90">
        <f t="shared" si="407"/>
        <v>0.11364</v>
      </c>
      <c r="Y717" s="90">
        <f t="shared" si="407"/>
        <v>0.26035000000000003</v>
      </c>
      <c r="Z717" s="90">
        <f t="shared" si="407"/>
        <v>2.392E-2</v>
      </c>
      <c r="AA717" s="90">
        <f t="shared" si="407"/>
        <v>0</v>
      </c>
    </row>
    <row r="718" spans="1:27" ht="12.75" hidden="1" customHeight="1" outlineLevel="1" x14ac:dyDescent="0.2">
      <c r="A718" s="98" t="s">
        <v>3104</v>
      </c>
      <c r="B718" s="62" t="s">
        <v>236</v>
      </c>
      <c r="C718" s="42" t="s">
        <v>77</v>
      </c>
      <c r="D718" s="43">
        <v>147.1</v>
      </c>
      <c r="E718" s="43">
        <v>7.58</v>
      </c>
      <c r="F718" s="43">
        <v>18.2</v>
      </c>
      <c r="G718" s="43">
        <v>2.88</v>
      </c>
      <c r="H718" s="43">
        <v>0</v>
      </c>
      <c r="I718" s="43">
        <v>0</v>
      </c>
      <c r="J718" s="43">
        <v>0</v>
      </c>
      <c r="K718" s="43">
        <v>0</v>
      </c>
      <c r="L718" s="43">
        <v>0</v>
      </c>
      <c r="M718" s="43">
        <v>0</v>
      </c>
      <c r="N718" s="43">
        <v>0</v>
      </c>
      <c r="O718" s="43">
        <v>0</v>
      </c>
      <c r="P718" s="43">
        <v>0</v>
      </c>
      <c r="Q718" s="43">
        <v>0</v>
      </c>
      <c r="R718" s="43">
        <v>39.39</v>
      </c>
      <c r="S718" s="43">
        <v>62.19</v>
      </c>
      <c r="T718" s="43">
        <v>14.48</v>
      </c>
      <c r="U718" s="43">
        <v>19.2</v>
      </c>
      <c r="V718" s="43">
        <v>0</v>
      </c>
      <c r="W718" s="43">
        <v>25.38</v>
      </c>
      <c r="X718" s="43">
        <v>113.64</v>
      </c>
      <c r="Y718" s="43">
        <v>260.35000000000002</v>
      </c>
      <c r="Z718" s="43">
        <v>23.92</v>
      </c>
      <c r="AA718" s="43">
        <v>0</v>
      </c>
    </row>
    <row r="719" spans="1:27" collapsed="1" x14ac:dyDescent="0.2">
      <c r="A719" s="97" t="s">
        <v>3105</v>
      </c>
      <c r="B719" s="27" t="str">
        <f>"06"&amp;"."&amp;$B$801&amp;"."&amp;$B$802</f>
        <v>06.01.2023</v>
      </c>
      <c r="C719" s="89" t="s">
        <v>74</v>
      </c>
      <c r="D719" s="90">
        <f>ROUND((D720)/1000,5)</f>
        <v>3.4389999999999997E-2</v>
      </c>
      <c r="E719" s="90">
        <f t="shared" ref="E719:AA719" si="408">ROUND((E720)/1000,5)</f>
        <v>2.1690000000000001E-2</v>
      </c>
      <c r="F719" s="90">
        <f t="shared" si="408"/>
        <v>0</v>
      </c>
      <c r="G719" s="90">
        <f t="shared" si="408"/>
        <v>0</v>
      </c>
      <c r="H719" s="90">
        <f t="shared" si="408"/>
        <v>0</v>
      </c>
      <c r="I719" s="90">
        <f t="shared" si="408"/>
        <v>0</v>
      </c>
      <c r="J719" s="90">
        <f t="shared" si="408"/>
        <v>0</v>
      </c>
      <c r="K719" s="90">
        <f t="shared" si="408"/>
        <v>0</v>
      </c>
      <c r="L719" s="90">
        <f t="shared" si="408"/>
        <v>0</v>
      </c>
      <c r="M719" s="90">
        <f t="shared" si="408"/>
        <v>0</v>
      </c>
      <c r="N719" s="90">
        <f t="shared" si="408"/>
        <v>0</v>
      </c>
      <c r="O719" s="90">
        <f t="shared" si="408"/>
        <v>0</v>
      </c>
      <c r="P719" s="90">
        <f t="shared" si="408"/>
        <v>0</v>
      </c>
      <c r="Q719" s="90">
        <f t="shared" si="408"/>
        <v>0</v>
      </c>
      <c r="R719" s="90">
        <f t="shared" si="408"/>
        <v>0</v>
      </c>
      <c r="S719" s="90">
        <f t="shared" si="408"/>
        <v>0</v>
      </c>
      <c r="T719" s="90">
        <f t="shared" si="408"/>
        <v>0</v>
      </c>
      <c r="U719" s="90">
        <f t="shared" si="408"/>
        <v>0</v>
      </c>
      <c r="V719" s="90">
        <f t="shared" si="408"/>
        <v>4.0160000000000001E-2</v>
      </c>
      <c r="W719" s="90">
        <f t="shared" si="408"/>
        <v>2.8330000000000001E-2</v>
      </c>
      <c r="X719" s="90">
        <f t="shared" si="408"/>
        <v>6.7229999999999998E-2</v>
      </c>
      <c r="Y719" s="90">
        <f t="shared" si="408"/>
        <v>0.18812000000000001</v>
      </c>
      <c r="Z719" s="90">
        <f t="shared" si="408"/>
        <v>7.8140000000000001E-2</v>
      </c>
      <c r="AA719" s="90">
        <f t="shared" si="408"/>
        <v>2.6689999999999998E-2</v>
      </c>
    </row>
    <row r="720" spans="1:27" ht="12.75" hidden="1" customHeight="1" outlineLevel="1" x14ac:dyDescent="0.2">
      <c r="A720" s="98" t="s">
        <v>3106</v>
      </c>
      <c r="B720" s="62" t="s">
        <v>236</v>
      </c>
      <c r="C720" s="42" t="s">
        <v>77</v>
      </c>
      <c r="D720" s="43">
        <v>34.39</v>
      </c>
      <c r="E720" s="43">
        <v>21.69</v>
      </c>
      <c r="F720" s="43">
        <v>0</v>
      </c>
      <c r="G720" s="43">
        <v>0</v>
      </c>
      <c r="H720" s="43">
        <v>0</v>
      </c>
      <c r="I720" s="43">
        <v>0</v>
      </c>
      <c r="J720" s="43">
        <v>0</v>
      </c>
      <c r="K720" s="43">
        <v>0</v>
      </c>
      <c r="L720" s="43">
        <v>0</v>
      </c>
      <c r="M720" s="43">
        <v>0</v>
      </c>
      <c r="N720" s="43">
        <v>0</v>
      </c>
      <c r="O720" s="43">
        <v>0</v>
      </c>
      <c r="P720" s="43">
        <v>0</v>
      </c>
      <c r="Q720" s="43">
        <v>0</v>
      </c>
      <c r="R720" s="43">
        <v>0</v>
      </c>
      <c r="S720" s="43">
        <v>0</v>
      </c>
      <c r="T720" s="43">
        <v>0</v>
      </c>
      <c r="U720" s="43">
        <v>0</v>
      </c>
      <c r="V720" s="43">
        <v>40.159999999999997</v>
      </c>
      <c r="W720" s="43">
        <v>28.33</v>
      </c>
      <c r="X720" s="43">
        <v>67.23</v>
      </c>
      <c r="Y720" s="43">
        <v>188.12</v>
      </c>
      <c r="Z720" s="43">
        <v>78.14</v>
      </c>
      <c r="AA720" s="43">
        <v>26.69</v>
      </c>
    </row>
    <row r="721" spans="1:27" collapsed="1" x14ac:dyDescent="0.2">
      <c r="A721" s="97" t="s">
        <v>3107</v>
      </c>
      <c r="B721" s="27" t="str">
        <f>"07"&amp;"."&amp;$B$801&amp;"."&amp;$B$802</f>
        <v>07.01.2023</v>
      </c>
      <c r="C721" s="89" t="s">
        <v>74</v>
      </c>
      <c r="D721" s="90">
        <f>ROUND((D722)/1000,5)</f>
        <v>0</v>
      </c>
      <c r="E721" s="90">
        <f t="shared" ref="E721:AA721" si="409">ROUND((E722)/1000,5)</f>
        <v>0</v>
      </c>
      <c r="F721" s="90">
        <f t="shared" si="409"/>
        <v>1.8110000000000001E-2</v>
      </c>
      <c r="G721" s="90">
        <f t="shared" si="409"/>
        <v>1.15E-2</v>
      </c>
      <c r="H721" s="90">
        <f t="shared" si="409"/>
        <v>0</v>
      </c>
      <c r="I721" s="90">
        <f t="shared" si="409"/>
        <v>0</v>
      </c>
      <c r="J721" s="90">
        <f t="shared" si="409"/>
        <v>0</v>
      </c>
      <c r="K721" s="90">
        <f t="shared" si="409"/>
        <v>0</v>
      </c>
      <c r="L721" s="90">
        <f t="shared" si="409"/>
        <v>0</v>
      </c>
      <c r="M721" s="90">
        <f t="shared" si="409"/>
        <v>0</v>
      </c>
      <c r="N721" s="90">
        <f t="shared" si="409"/>
        <v>8.2629999999999995E-2</v>
      </c>
      <c r="O721" s="90">
        <f t="shared" si="409"/>
        <v>0</v>
      </c>
      <c r="P721" s="90">
        <f t="shared" si="409"/>
        <v>0</v>
      </c>
      <c r="Q721" s="90">
        <f t="shared" si="409"/>
        <v>0</v>
      </c>
      <c r="R721" s="90">
        <f t="shared" si="409"/>
        <v>0</v>
      </c>
      <c r="S721" s="90">
        <f t="shared" si="409"/>
        <v>0</v>
      </c>
      <c r="T721" s="90">
        <f t="shared" si="409"/>
        <v>0</v>
      </c>
      <c r="U721" s="90">
        <f t="shared" si="409"/>
        <v>7.2639999999999996E-2</v>
      </c>
      <c r="V721" s="90">
        <f t="shared" si="409"/>
        <v>7.9089999999999994E-2</v>
      </c>
      <c r="W721" s="90">
        <f t="shared" si="409"/>
        <v>9.8720000000000002E-2</v>
      </c>
      <c r="X721" s="90">
        <f t="shared" si="409"/>
        <v>0.16191</v>
      </c>
      <c r="Y721" s="90">
        <f t="shared" si="409"/>
        <v>0.30146000000000001</v>
      </c>
      <c r="Z721" s="90">
        <f t="shared" si="409"/>
        <v>0.21617</v>
      </c>
      <c r="AA721" s="90">
        <f t="shared" si="409"/>
        <v>1.2030000000000001E-2</v>
      </c>
    </row>
    <row r="722" spans="1:27" ht="12.75" hidden="1" customHeight="1" outlineLevel="1" x14ac:dyDescent="0.2">
      <c r="A722" s="98" t="s">
        <v>3108</v>
      </c>
      <c r="B722" s="62" t="s">
        <v>236</v>
      </c>
      <c r="C722" s="42" t="s">
        <v>77</v>
      </c>
      <c r="D722" s="43">
        <v>0</v>
      </c>
      <c r="E722" s="43">
        <v>0</v>
      </c>
      <c r="F722" s="43">
        <v>18.11</v>
      </c>
      <c r="G722" s="43">
        <v>11.5</v>
      </c>
      <c r="H722" s="43">
        <v>0</v>
      </c>
      <c r="I722" s="43">
        <v>0</v>
      </c>
      <c r="J722" s="43">
        <v>0</v>
      </c>
      <c r="K722" s="43">
        <v>0</v>
      </c>
      <c r="L722" s="43">
        <v>0</v>
      </c>
      <c r="M722" s="43">
        <v>0</v>
      </c>
      <c r="N722" s="43">
        <v>82.63</v>
      </c>
      <c r="O722" s="43">
        <v>0</v>
      </c>
      <c r="P722" s="43">
        <v>0</v>
      </c>
      <c r="Q722" s="43">
        <v>0</v>
      </c>
      <c r="R722" s="43">
        <v>0</v>
      </c>
      <c r="S722" s="43">
        <v>0</v>
      </c>
      <c r="T722" s="43">
        <v>0</v>
      </c>
      <c r="U722" s="43">
        <v>72.64</v>
      </c>
      <c r="V722" s="43">
        <v>79.09</v>
      </c>
      <c r="W722" s="43">
        <v>98.72</v>
      </c>
      <c r="X722" s="43">
        <v>161.91</v>
      </c>
      <c r="Y722" s="43">
        <v>301.45999999999998</v>
      </c>
      <c r="Z722" s="43">
        <v>216.17</v>
      </c>
      <c r="AA722" s="43">
        <v>12.03</v>
      </c>
    </row>
    <row r="723" spans="1:27" collapsed="1" x14ac:dyDescent="0.2">
      <c r="A723" s="97" t="s">
        <v>3109</v>
      </c>
      <c r="B723" s="27" t="str">
        <f>"08"&amp;"."&amp;$B$801&amp;"."&amp;$B$802</f>
        <v>08.01.2023</v>
      </c>
      <c r="C723" s="89" t="s">
        <v>74</v>
      </c>
      <c r="D723" s="90">
        <f>ROUND((D724)/1000,5)</f>
        <v>1.119E-2</v>
      </c>
      <c r="E723" s="90">
        <f t="shared" ref="E723:AA723" si="410">ROUND((E724)/1000,5)</f>
        <v>0</v>
      </c>
      <c r="F723" s="90">
        <f t="shared" si="410"/>
        <v>0</v>
      </c>
      <c r="G723" s="90">
        <f t="shared" si="410"/>
        <v>0</v>
      </c>
      <c r="H723" s="90">
        <f t="shared" si="410"/>
        <v>0</v>
      </c>
      <c r="I723" s="90">
        <f t="shared" si="410"/>
        <v>0</v>
      </c>
      <c r="J723" s="90">
        <f t="shared" si="410"/>
        <v>0</v>
      </c>
      <c r="K723" s="90">
        <f t="shared" si="410"/>
        <v>0</v>
      </c>
      <c r="L723" s="90">
        <f t="shared" si="410"/>
        <v>0</v>
      </c>
      <c r="M723" s="90">
        <f t="shared" si="410"/>
        <v>0</v>
      </c>
      <c r="N723" s="90">
        <f t="shared" si="410"/>
        <v>5.13E-3</v>
      </c>
      <c r="O723" s="90">
        <f t="shared" si="410"/>
        <v>4.2520000000000002E-2</v>
      </c>
      <c r="P723" s="90">
        <f t="shared" si="410"/>
        <v>6.5350000000000005E-2</v>
      </c>
      <c r="Q723" s="90">
        <f t="shared" si="410"/>
        <v>7.3039999999999994E-2</v>
      </c>
      <c r="R723" s="90">
        <f t="shared" si="410"/>
        <v>7.1099999999999997E-2</v>
      </c>
      <c r="S723" s="90">
        <f t="shared" si="410"/>
        <v>8.0199999999999994E-3</v>
      </c>
      <c r="T723" s="90">
        <f t="shared" si="410"/>
        <v>0</v>
      </c>
      <c r="U723" s="90">
        <f t="shared" si="410"/>
        <v>0</v>
      </c>
      <c r="V723" s="90">
        <f t="shared" si="410"/>
        <v>4.0430000000000001E-2</v>
      </c>
      <c r="W723" s="90">
        <f t="shared" si="410"/>
        <v>0.19461000000000001</v>
      </c>
      <c r="X723" s="90">
        <f t="shared" si="410"/>
        <v>0.30807000000000001</v>
      </c>
      <c r="Y723" s="90">
        <f t="shared" si="410"/>
        <v>0.26708999999999999</v>
      </c>
      <c r="Z723" s="90">
        <f t="shared" si="410"/>
        <v>4.5760000000000002E-2</v>
      </c>
      <c r="AA723" s="90">
        <f t="shared" si="410"/>
        <v>0</v>
      </c>
    </row>
    <row r="724" spans="1:27" ht="12.75" hidden="1" customHeight="1" outlineLevel="1" x14ac:dyDescent="0.2">
      <c r="A724" s="98" t="s">
        <v>3110</v>
      </c>
      <c r="B724" s="62" t="s">
        <v>236</v>
      </c>
      <c r="C724" s="42" t="s">
        <v>77</v>
      </c>
      <c r="D724" s="43">
        <v>11.19</v>
      </c>
      <c r="E724" s="43">
        <v>0</v>
      </c>
      <c r="F724" s="43">
        <v>0</v>
      </c>
      <c r="G724" s="43">
        <v>0</v>
      </c>
      <c r="H724" s="43">
        <v>0</v>
      </c>
      <c r="I724" s="43">
        <v>0</v>
      </c>
      <c r="J724" s="43">
        <v>0</v>
      </c>
      <c r="K724" s="43">
        <v>0</v>
      </c>
      <c r="L724" s="43">
        <v>0</v>
      </c>
      <c r="M724" s="43">
        <v>0</v>
      </c>
      <c r="N724" s="43">
        <v>5.13</v>
      </c>
      <c r="O724" s="43">
        <v>42.52</v>
      </c>
      <c r="P724" s="43">
        <v>65.349999999999994</v>
      </c>
      <c r="Q724" s="43">
        <v>73.040000000000006</v>
      </c>
      <c r="R724" s="43">
        <v>71.099999999999994</v>
      </c>
      <c r="S724" s="43">
        <v>8.02</v>
      </c>
      <c r="T724" s="43">
        <v>0</v>
      </c>
      <c r="U724" s="43">
        <v>0</v>
      </c>
      <c r="V724" s="43">
        <v>40.43</v>
      </c>
      <c r="W724" s="43">
        <v>194.61</v>
      </c>
      <c r="X724" s="43">
        <v>308.07</v>
      </c>
      <c r="Y724" s="43">
        <v>267.08999999999997</v>
      </c>
      <c r="Z724" s="43">
        <v>45.76</v>
      </c>
      <c r="AA724" s="43">
        <v>0</v>
      </c>
    </row>
    <row r="725" spans="1:27" collapsed="1" x14ac:dyDescent="0.2">
      <c r="A725" s="97" t="s">
        <v>3111</v>
      </c>
      <c r="B725" s="27" t="str">
        <f>"09"&amp;"."&amp;$B$801&amp;"."&amp;$B$802</f>
        <v>09.01.2023</v>
      </c>
      <c r="C725" s="89" t="s">
        <v>74</v>
      </c>
      <c r="D725" s="90">
        <f>ROUND((D726)/1000,5)</f>
        <v>3.1800000000000001E-3</v>
      </c>
      <c r="E725" s="90">
        <f t="shared" ref="E725:AA725" si="411">ROUND((E726)/1000,5)</f>
        <v>0</v>
      </c>
      <c r="F725" s="90">
        <f t="shared" si="411"/>
        <v>0</v>
      </c>
      <c r="G725" s="90">
        <f t="shared" si="411"/>
        <v>0</v>
      </c>
      <c r="H725" s="90">
        <f t="shared" si="411"/>
        <v>0</v>
      </c>
      <c r="I725" s="90">
        <f t="shared" si="411"/>
        <v>0</v>
      </c>
      <c r="J725" s="90">
        <f t="shared" si="411"/>
        <v>0</v>
      </c>
      <c r="K725" s="90">
        <f t="shared" si="411"/>
        <v>0</v>
      </c>
      <c r="L725" s="90">
        <f t="shared" si="411"/>
        <v>0</v>
      </c>
      <c r="M725" s="90">
        <f t="shared" si="411"/>
        <v>0</v>
      </c>
      <c r="N725" s="90">
        <f t="shared" si="411"/>
        <v>0</v>
      </c>
      <c r="O725" s="90">
        <f t="shared" si="411"/>
        <v>0</v>
      </c>
      <c r="P725" s="90">
        <f t="shared" si="411"/>
        <v>0</v>
      </c>
      <c r="Q725" s="90">
        <f t="shared" si="411"/>
        <v>0</v>
      </c>
      <c r="R725" s="90">
        <f t="shared" si="411"/>
        <v>1.1180000000000001E-2</v>
      </c>
      <c r="S725" s="90">
        <f t="shared" si="411"/>
        <v>3.4000000000000002E-4</v>
      </c>
      <c r="T725" s="90">
        <f t="shared" si="411"/>
        <v>1.354E-2</v>
      </c>
      <c r="U725" s="90">
        <f t="shared" si="411"/>
        <v>2.0000000000000002E-5</v>
      </c>
      <c r="V725" s="90">
        <f t="shared" si="411"/>
        <v>0</v>
      </c>
      <c r="W725" s="90">
        <f t="shared" si="411"/>
        <v>0</v>
      </c>
      <c r="X725" s="90">
        <f t="shared" si="411"/>
        <v>0</v>
      </c>
      <c r="Y725" s="90">
        <f t="shared" si="411"/>
        <v>0.16719000000000001</v>
      </c>
      <c r="Z725" s="90">
        <f t="shared" si="411"/>
        <v>5.2850000000000001E-2</v>
      </c>
      <c r="AA725" s="90">
        <f t="shared" si="411"/>
        <v>1.8000000000000001E-4</v>
      </c>
    </row>
    <row r="726" spans="1:27" ht="12.75" hidden="1" customHeight="1" outlineLevel="1" x14ac:dyDescent="0.2">
      <c r="A726" s="98" t="s">
        <v>3112</v>
      </c>
      <c r="B726" s="62" t="s">
        <v>236</v>
      </c>
      <c r="C726" s="42" t="s">
        <v>77</v>
      </c>
      <c r="D726" s="43">
        <v>3.18</v>
      </c>
      <c r="E726" s="43">
        <v>0</v>
      </c>
      <c r="F726" s="43">
        <v>0</v>
      </c>
      <c r="G726" s="43">
        <v>0</v>
      </c>
      <c r="H726" s="43">
        <v>0</v>
      </c>
      <c r="I726" s="43">
        <v>0</v>
      </c>
      <c r="J726" s="43">
        <v>0</v>
      </c>
      <c r="K726" s="43">
        <v>0</v>
      </c>
      <c r="L726" s="43">
        <v>0</v>
      </c>
      <c r="M726" s="43">
        <v>0</v>
      </c>
      <c r="N726" s="43">
        <v>0</v>
      </c>
      <c r="O726" s="43">
        <v>0</v>
      </c>
      <c r="P726" s="43">
        <v>0</v>
      </c>
      <c r="Q726" s="43">
        <v>0</v>
      </c>
      <c r="R726" s="43">
        <v>11.18</v>
      </c>
      <c r="S726" s="43">
        <v>0.34</v>
      </c>
      <c r="T726" s="43">
        <v>13.54</v>
      </c>
      <c r="U726" s="43">
        <v>0.02</v>
      </c>
      <c r="V726" s="43">
        <v>0</v>
      </c>
      <c r="W726" s="43">
        <v>0</v>
      </c>
      <c r="X726" s="43">
        <v>0</v>
      </c>
      <c r="Y726" s="43">
        <v>167.19</v>
      </c>
      <c r="Z726" s="43">
        <v>52.85</v>
      </c>
      <c r="AA726" s="43">
        <v>0.18</v>
      </c>
    </row>
    <row r="727" spans="1:27" collapsed="1" x14ac:dyDescent="0.2">
      <c r="A727" s="97" t="s">
        <v>3113</v>
      </c>
      <c r="B727" s="27" t="str">
        <f>"10"&amp;"."&amp;$B$801&amp;"."&amp;$B$802</f>
        <v>10.01.2023</v>
      </c>
      <c r="C727" s="89" t="s">
        <v>74</v>
      </c>
      <c r="D727" s="90">
        <f>ROUND((D728)/1000,5)</f>
        <v>0</v>
      </c>
      <c r="E727" s="90">
        <f t="shared" ref="E727:AA727" si="412">ROUND((E728)/1000,5)</f>
        <v>0</v>
      </c>
      <c r="F727" s="90">
        <f t="shared" si="412"/>
        <v>0</v>
      </c>
      <c r="G727" s="90">
        <f t="shared" si="412"/>
        <v>0</v>
      </c>
      <c r="H727" s="90">
        <f t="shared" si="412"/>
        <v>0</v>
      </c>
      <c r="I727" s="90">
        <f t="shared" si="412"/>
        <v>0</v>
      </c>
      <c r="J727" s="90">
        <f t="shared" si="412"/>
        <v>0</v>
      </c>
      <c r="K727" s="90">
        <f t="shared" si="412"/>
        <v>0</v>
      </c>
      <c r="L727" s="90">
        <f t="shared" si="412"/>
        <v>0</v>
      </c>
      <c r="M727" s="90">
        <f t="shared" si="412"/>
        <v>0</v>
      </c>
      <c r="N727" s="90">
        <f t="shared" si="412"/>
        <v>0</v>
      </c>
      <c r="O727" s="90">
        <f t="shared" si="412"/>
        <v>0</v>
      </c>
      <c r="P727" s="90">
        <f t="shared" si="412"/>
        <v>0</v>
      </c>
      <c r="Q727" s="90">
        <f t="shared" si="412"/>
        <v>0</v>
      </c>
      <c r="R727" s="90">
        <f t="shared" si="412"/>
        <v>0</v>
      </c>
      <c r="S727" s="90">
        <f t="shared" si="412"/>
        <v>0</v>
      </c>
      <c r="T727" s="90">
        <f t="shared" si="412"/>
        <v>0</v>
      </c>
      <c r="U727" s="90">
        <f t="shared" si="412"/>
        <v>0</v>
      </c>
      <c r="V727" s="90">
        <f t="shared" si="412"/>
        <v>0</v>
      </c>
      <c r="W727" s="90">
        <f t="shared" si="412"/>
        <v>0</v>
      </c>
      <c r="X727" s="90">
        <f t="shared" si="412"/>
        <v>0</v>
      </c>
      <c r="Y727" s="90">
        <f t="shared" si="412"/>
        <v>0.12374</v>
      </c>
      <c r="Z727" s="90">
        <f t="shared" si="412"/>
        <v>8.6700000000000006E-3</v>
      </c>
      <c r="AA727" s="90">
        <f t="shared" si="412"/>
        <v>5.4129999999999998E-2</v>
      </c>
    </row>
    <row r="728" spans="1:27" ht="12.75" hidden="1" customHeight="1" outlineLevel="1" x14ac:dyDescent="0.2">
      <c r="A728" s="98" t="s">
        <v>3114</v>
      </c>
      <c r="B728" s="62" t="s">
        <v>236</v>
      </c>
      <c r="C728" s="42" t="s">
        <v>77</v>
      </c>
      <c r="D728" s="43">
        <v>0</v>
      </c>
      <c r="E728" s="43">
        <v>0</v>
      </c>
      <c r="F728" s="43">
        <v>0</v>
      </c>
      <c r="G728" s="43">
        <v>0</v>
      </c>
      <c r="H728" s="43">
        <v>0</v>
      </c>
      <c r="I728" s="43">
        <v>0</v>
      </c>
      <c r="J728" s="43">
        <v>0</v>
      </c>
      <c r="K728" s="43">
        <v>0</v>
      </c>
      <c r="L728" s="43">
        <v>0</v>
      </c>
      <c r="M728" s="43">
        <v>0</v>
      </c>
      <c r="N728" s="43">
        <v>0</v>
      </c>
      <c r="O728" s="43">
        <v>0</v>
      </c>
      <c r="P728" s="43">
        <v>0</v>
      </c>
      <c r="Q728" s="43">
        <v>0</v>
      </c>
      <c r="R728" s="43">
        <v>0</v>
      </c>
      <c r="S728" s="43">
        <v>0</v>
      </c>
      <c r="T728" s="43">
        <v>0</v>
      </c>
      <c r="U728" s="43">
        <v>0</v>
      </c>
      <c r="V728" s="43">
        <v>0</v>
      </c>
      <c r="W728" s="43">
        <v>0</v>
      </c>
      <c r="X728" s="43">
        <v>0</v>
      </c>
      <c r="Y728" s="43">
        <v>123.74</v>
      </c>
      <c r="Z728" s="43">
        <v>8.67</v>
      </c>
      <c r="AA728" s="43">
        <v>54.13</v>
      </c>
    </row>
    <row r="729" spans="1:27" collapsed="1" x14ac:dyDescent="0.2">
      <c r="A729" s="97" t="s">
        <v>3115</v>
      </c>
      <c r="B729" s="27" t="str">
        <f>"11"&amp;"."&amp;$B$801&amp;"."&amp;$B$802</f>
        <v>11.01.2023</v>
      </c>
      <c r="C729" s="89" t="s">
        <v>74</v>
      </c>
      <c r="D729" s="90">
        <f>ROUND((D730)/1000,5)</f>
        <v>7.2899999999999996E-3</v>
      </c>
      <c r="E729" s="90">
        <f t="shared" ref="E729:AA729" si="413">ROUND((E730)/1000,5)</f>
        <v>4.0719999999999999E-2</v>
      </c>
      <c r="F729" s="90">
        <f t="shared" si="413"/>
        <v>0</v>
      </c>
      <c r="G729" s="90">
        <f t="shared" si="413"/>
        <v>0</v>
      </c>
      <c r="H729" s="90">
        <f t="shared" si="413"/>
        <v>0</v>
      </c>
      <c r="I729" s="90">
        <f t="shared" si="413"/>
        <v>0</v>
      </c>
      <c r="J729" s="90">
        <f t="shared" si="413"/>
        <v>0</v>
      </c>
      <c r="K729" s="90">
        <f t="shared" si="413"/>
        <v>0</v>
      </c>
      <c r="L729" s="90">
        <f t="shared" si="413"/>
        <v>0</v>
      </c>
      <c r="M729" s="90">
        <f t="shared" si="413"/>
        <v>0</v>
      </c>
      <c r="N729" s="90">
        <f t="shared" si="413"/>
        <v>0</v>
      </c>
      <c r="O729" s="90">
        <f t="shared" si="413"/>
        <v>0</v>
      </c>
      <c r="P729" s="90">
        <f t="shared" si="413"/>
        <v>0</v>
      </c>
      <c r="Q729" s="90">
        <f t="shared" si="413"/>
        <v>0</v>
      </c>
      <c r="R729" s="90">
        <f t="shared" si="413"/>
        <v>0</v>
      </c>
      <c r="S729" s="90">
        <f t="shared" si="413"/>
        <v>0</v>
      </c>
      <c r="T729" s="90">
        <f t="shared" si="413"/>
        <v>0</v>
      </c>
      <c r="U729" s="90">
        <f t="shared" si="413"/>
        <v>8.4600000000000005E-3</v>
      </c>
      <c r="V729" s="90">
        <f t="shared" si="413"/>
        <v>1.6639999999999999E-2</v>
      </c>
      <c r="W729" s="90">
        <f t="shared" si="413"/>
        <v>5.0779999999999999E-2</v>
      </c>
      <c r="X729" s="90">
        <f t="shared" si="413"/>
        <v>0.10943</v>
      </c>
      <c r="Y729" s="90">
        <f t="shared" si="413"/>
        <v>0.43097999999999997</v>
      </c>
      <c r="Z729" s="90">
        <f t="shared" si="413"/>
        <v>0.28673999999999999</v>
      </c>
      <c r="AA729" s="90">
        <f t="shared" si="413"/>
        <v>0.20951</v>
      </c>
    </row>
    <row r="730" spans="1:27" ht="12.75" hidden="1" customHeight="1" outlineLevel="1" x14ac:dyDescent="0.2">
      <c r="A730" s="98" t="s">
        <v>3116</v>
      </c>
      <c r="B730" s="62" t="s">
        <v>236</v>
      </c>
      <c r="C730" s="42" t="s">
        <v>77</v>
      </c>
      <c r="D730" s="43">
        <v>7.29</v>
      </c>
      <c r="E730" s="43">
        <v>40.72</v>
      </c>
      <c r="F730" s="43">
        <v>0</v>
      </c>
      <c r="G730" s="43">
        <v>0</v>
      </c>
      <c r="H730" s="43">
        <v>0</v>
      </c>
      <c r="I730" s="43">
        <v>0</v>
      </c>
      <c r="J730" s="43">
        <v>0</v>
      </c>
      <c r="K730" s="43">
        <v>0</v>
      </c>
      <c r="L730" s="43">
        <v>0</v>
      </c>
      <c r="M730" s="43">
        <v>0</v>
      </c>
      <c r="N730" s="43">
        <v>0</v>
      </c>
      <c r="O730" s="43">
        <v>0</v>
      </c>
      <c r="P730" s="43">
        <v>0</v>
      </c>
      <c r="Q730" s="43">
        <v>0</v>
      </c>
      <c r="R730" s="43">
        <v>0</v>
      </c>
      <c r="S730" s="43">
        <v>0</v>
      </c>
      <c r="T730" s="43">
        <v>0</v>
      </c>
      <c r="U730" s="43">
        <v>8.4600000000000009</v>
      </c>
      <c r="V730" s="43">
        <v>16.64</v>
      </c>
      <c r="W730" s="43">
        <v>50.78</v>
      </c>
      <c r="X730" s="43">
        <v>109.43</v>
      </c>
      <c r="Y730" s="43">
        <v>430.98</v>
      </c>
      <c r="Z730" s="43">
        <v>286.74</v>
      </c>
      <c r="AA730" s="43">
        <v>209.51</v>
      </c>
    </row>
    <row r="731" spans="1:27" collapsed="1" x14ac:dyDescent="0.2">
      <c r="A731" s="97" t="s">
        <v>3117</v>
      </c>
      <c r="B731" s="27" t="str">
        <f>"12"&amp;"."&amp;$B$801&amp;"."&amp;$B$802</f>
        <v>12.01.2023</v>
      </c>
      <c r="C731" s="89" t="s">
        <v>74</v>
      </c>
      <c r="D731" s="90">
        <f>ROUND((D732)/1000,5)</f>
        <v>5.3859999999999998E-2</v>
      </c>
      <c r="E731" s="90">
        <f t="shared" ref="E731:AA731" si="414">ROUND((E732)/1000,5)</f>
        <v>1.67E-3</v>
      </c>
      <c r="F731" s="90">
        <f t="shared" si="414"/>
        <v>0</v>
      </c>
      <c r="G731" s="90">
        <f t="shared" si="414"/>
        <v>0</v>
      </c>
      <c r="H731" s="90">
        <f t="shared" si="414"/>
        <v>0</v>
      </c>
      <c r="I731" s="90">
        <f t="shared" si="414"/>
        <v>0</v>
      </c>
      <c r="J731" s="90">
        <f t="shared" si="414"/>
        <v>0</v>
      </c>
      <c r="K731" s="90">
        <f t="shared" si="414"/>
        <v>0</v>
      </c>
      <c r="L731" s="90">
        <f t="shared" si="414"/>
        <v>0</v>
      </c>
      <c r="M731" s="90">
        <f t="shared" si="414"/>
        <v>0</v>
      </c>
      <c r="N731" s="90">
        <f t="shared" si="414"/>
        <v>1.6830000000000001E-2</v>
      </c>
      <c r="O731" s="90">
        <f t="shared" si="414"/>
        <v>0</v>
      </c>
      <c r="P731" s="90">
        <f t="shared" si="414"/>
        <v>0</v>
      </c>
      <c r="Q731" s="90">
        <f t="shared" si="414"/>
        <v>0</v>
      </c>
      <c r="R731" s="90">
        <f t="shared" si="414"/>
        <v>9.41E-3</v>
      </c>
      <c r="S731" s="90">
        <f t="shared" si="414"/>
        <v>8.9200000000000008E-3</v>
      </c>
      <c r="T731" s="90">
        <f t="shared" si="414"/>
        <v>1.353E-2</v>
      </c>
      <c r="U731" s="90">
        <f t="shared" si="414"/>
        <v>1.34E-3</v>
      </c>
      <c r="V731" s="90">
        <f t="shared" si="414"/>
        <v>1.7799999999999999E-3</v>
      </c>
      <c r="W731" s="90">
        <f t="shared" si="414"/>
        <v>1.07E-3</v>
      </c>
      <c r="X731" s="90">
        <f t="shared" si="414"/>
        <v>8.8900000000000007E-2</v>
      </c>
      <c r="Y731" s="90">
        <f t="shared" si="414"/>
        <v>0.27742</v>
      </c>
      <c r="Z731" s="90">
        <f t="shared" si="414"/>
        <v>0.16863</v>
      </c>
      <c r="AA731" s="90">
        <f t="shared" si="414"/>
        <v>0.22484999999999999</v>
      </c>
    </row>
    <row r="732" spans="1:27" ht="12.75" hidden="1" customHeight="1" outlineLevel="1" x14ac:dyDescent="0.2">
      <c r="A732" s="98" t="s">
        <v>3118</v>
      </c>
      <c r="B732" s="62" t="s">
        <v>236</v>
      </c>
      <c r="C732" s="42" t="s">
        <v>77</v>
      </c>
      <c r="D732" s="43">
        <v>53.86</v>
      </c>
      <c r="E732" s="43">
        <v>1.67</v>
      </c>
      <c r="F732" s="43">
        <v>0</v>
      </c>
      <c r="G732" s="43">
        <v>0</v>
      </c>
      <c r="H732" s="43">
        <v>0</v>
      </c>
      <c r="I732" s="43">
        <v>0</v>
      </c>
      <c r="J732" s="43">
        <v>0</v>
      </c>
      <c r="K732" s="43">
        <v>0</v>
      </c>
      <c r="L732" s="43">
        <v>0</v>
      </c>
      <c r="M732" s="43">
        <v>0</v>
      </c>
      <c r="N732" s="43">
        <v>16.829999999999998</v>
      </c>
      <c r="O732" s="43">
        <v>0</v>
      </c>
      <c r="P732" s="43">
        <v>0</v>
      </c>
      <c r="Q732" s="43">
        <v>0</v>
      </c>
      <c r="R732" s="43">
        <v>9.41</v>
      </c>
      <c r="S732" s="43">
        <v>8.92</v>
      </c>
      <c r="T732" s="43">
        <v>13.53</v>
      </c>
      <c r="U732" s="43">
        <v>1.34</v>
      </c>
      <c r="V732" s="43">
        <v>1.78</v>
      </c>
      <c r="W732" s="43">
        <v>1.07</v>
      </c>
      <c r="X732" s="43">
        <v>88.9</v>
      </c>
      <c r="Y732" s="43">
        <v>277.42</v>
      </c>
      <c r="Z732" s="43">
        <v>168.63</v>
      </c>
      <c r="AA732" s="43">
        <v>224.85</v>
      </c>
    </row>
    <row r="733" spans="1:27" collapsed="1" x14ac:dyDescent="0.2">
      <c r="A733" s="97" t="s">
        <v>3119</v>
      </c>
      <c r="B733" s="27" t="str">
        <f>"13"&amp;"."&amp;$B$801&amp;"."&amp;$B$802</f>
        <v>13.01.2023</v>
      </c>
      <c r="C733" s="89" t="s">
        <v>74</v>
      </c>
      <c r="D733" s="90">
        <f>ROUND((D734)/1000,5)</f>
        <v>5.3769999999999998E-2</v>
      </c>
      <c r="E733" s="90">
        <f t="shared" ref="E733:AA733" si="415">ROUND((E734)/1000,5)</f>
        <v>5.2850000000000001E-2</v>
      </c>
      <c r="F733" s="90">
        <f t="shared" si="415"/>
        <v>2.7830000000000001E-2</v>
      </c>
      <c r="G733" s="90">
        <f t="shared" si="415"/>
        <v>1.451E-2</v>
      </c>
      <c r="H733" s="90">
        <f t="shared" si="415"/>
        <v>0</v>
      </c>
      <c r="I733" s="90">
        <f t="shared" si="415"/>
        <v>0</v>
      </c>
      <c r="J733" s="90">
        <f t="shared" si="415"/>
        <v>0</v>
      </c>
      <c r="K733" s="90">
        <f t="shared" si="415"/>
        <v>0</v>
      </c>
      <c r="L733" s="90">
        <f t="shared" si="415"/>
        <v>0</v>
      </c>
      <c r="M733" s="90">
        <f t="shared" si="415"/>
        <v>0</v>
      </c>
      <c r="N733" s="90">
        <f t="shared" si="415"/>
        <v>2.7699999999999999E-3</v>
      </c>
      <c r="O733" s="90">
        <f t="shared" si="415"/>
        <v>7.2300000000000003E-3</v>
      </c>
      <c r="P733" s="90">
        <f t="shared" si="415"/>
        <v>0</v>
      </c>
      <c r="Q733" s="90">
        <f t="shared" si="415"/>
        <v>0</v>
      </c>
      <c r="R733" s="90">
        <f t="shared" si="415"/>
        <v>2.214E-2</v>
      </c>
      <c r="S733" s="90">
        <f t="shared" si="415"/>
        <v>2.2000000000000001E-4</v>
      </c>
      <c r="T733" s="90">
        <f t="shared" si="415"/>
        <v>7.1000000000000004E-3</v>
      </c>
      <c r="U733" s="90">
        <f t="shared" si="415"/>
        <v>6.0099999999999997E-3</v>
      </c>
      <c r="V733" s="90">
        <f t="shared" si="415"/>
        <v>9.6399999999999993E-3</v>
      </c>
      <c r="W733" s="90">
        <f t="shared" si="415"/>
        <v>6.166E-2</v>
      </c>
      <c r="X733" s="90">
        <f t="shared" si="415"/>
        <v>6.368E-2</v>
      </c>
      <c r="Y733" s="90">
        <f t="shared" si="415"/>
        <v>0.28705999999999998</v>
      </c>
      <c r="Z733" s="90">
        <f t="shared" si="415"/>
        <v>0.46072000000000002</v>
      </c>
      <c r="AA733" s="90">
        <f t="shared" si="415"/>
        <v>0.25069999999999998</v>
      </c>
    </row>
    <row r="734" spans="1:27" ht="12.75" hidden="1" customHeight="1" outlineLevel="1" x14ac:dyDescent="0.2">
      <c r="A734" s="98" t="s">
        <v>3120</v>
      </c>
      <c r="B734" s="62" t="s">
        <v>236</v>
      </c>
      <c r="C734" s="42" t="s">
        <v>77</v>
      </c>
      <c r="D734" s="43">
        <v>53.77</v>
      </c>
      <c r="E734" s="43">
        <v>52.85</v>
      </c>
      <c r="F734" s="43">
        <v>27.83</v>
      </c>
      <c r="G734" s="43">
        <v>14.51</v>
      </c>
      <c r="H734" s="43">
        <v>0</v>
      </c>
      <c r="I734" s="43">
        <v>0</v>
      </c>
      <c r="J734" s="43">
        <v>0</v>
      </c>
      <c r="K734" s="43">
        <v>0</v>
      </c>
      <c r="L734" s="43">
        <v>0</v>
      </c>
      <c r="M734" s="43">
        <v>0</v>
      </c>
      <c r="N734" s="43">
        <v>2.77</v>
      </c>
      <c r="O734" s="43">
        <v>7.23</v>
      </c>
      <c r="P734" s="43">
        <v>0</v>
      </c>
      <c r="Q734" s="43">
        <v>0</v>
      </c>
      <c r="R734" s="43">
        <v>22.14</v>
      </c>
      <c r="S734" s="43">
        <v>0.22</v>
      </c>
      <c r="T734" s="43">
        <v>7.1</v>
      </c>
      <c r="U734" s="43">
        <v>6.01</v>
      </c>
      <c r="V734" s="43">
        <v>9.64</v>
      </c>
      <c r="W734" s="43">
        <v>61.66</v>
      </c>
      <c r="X734" s="43">
        <v>63.68</v>
      </c>
      <c r="Y734" s="43">
        <v>287.06</v>
      </c>
      <c r="Z734" s="43">
        <v>460.72</v>
      </c>
      <c r="AA734" s="43">
        <v>250.7</v>
      </c>
    </row>
    <row r="735" spans="1:27" collapsed="1" x14ac:dyDescent="0.2">
      <c r="A735" s="97" t="s">
        <v>3121</v>
      </c>
      <c r="B735" s="27" t="str">
        <f>"14"&amp;"."&amp;$B$801&amp;"."&amp;$B$802</f>
        <v>14.01.2023</v>
      </c>
      <c r="C735" s="89" t="s">
        <v>74</v>
      </c>
      <c r="D735" s="90">
        <f>ROUND((D736)/1000,5)</f>
        <v>0.16597000000000001</v>
      </c>
      <c r="E735" s="90">
        <f t="shared" ref="E735:AA735" si="416">ROUND((E736)/1000,5)</f>
        <v>4.9520000000000002E-2</v>
      </c>
      <c r="F735" s="90">
        <f t="shared" si="416"/>
        <v>4.4159999999999998E-2</v>
      </c>
      <c r="G735" s="90">
        <f t="shared" si="416"/>
        <v>1.73E-3</v>
      </c>
      <c r="H735" s="90">
        <f t="shared" si="416"/>
        <v>0</v>
      </c>
      <c r="I735" s="90">
        <f t="shared" si="416"/>
        <v>0</v>
      </c>
      <c r="J735" s="90">
        <f t="shared" si="416"/>
        <v>0</v>
      </c>
      <c r="K735" s="90">
        <f t="shared" si="416"/>
        <v>9.0260000000000007E-2</v>
      </c>
      <c r="L735" s="90">
        <f t="shared" si="416"/>
        <v>0</v>
      </c>
      <c r="M735" s="90">
        <f t="shared" si="416"/>
        <v>0</v>
      </c>
      <c r="N735" s="90">
        <f t="shared" si="416"/>
        <v>0</v>
      </c>
      <c r="O735" s="90">
        <f t="shared" si="416"/>
        <v>7.1000000000000002E-4</v>
      </c>
      <c r="P735" s="90">
        <f t="shared" si="416"/>
        <v>2.97E-3</v>
      </c>
      <c r="Q735" s="90">
        <f t="shared" si="416"/>
        <v>4.4999999999999999E-4</v>
      </c>
      <c r="R735" s="90">
        <f t="shared" si="416"/>
        <v>8.3000000000000001E-4</v>
      </c>
      <c r="S735" s="90">
        <f t="shared" si="416"/>
        <v>1.1E-4</v>
      </c>
      <c r="T735" s="90">
        <f t="shared" si="416"/>
        <v>8.7000000000000001E-4</v>
      </c>
      <c r="U735" s="90">
        <f t="shared" si="416"/>
        <v>3.0960000000000001E-2</v>
      </c>
      <c r="V735" s="90">
        <f t="shared" si="416"/>
        <v>5.3699999999999998E-2</v>
      </c>
      <c r="W735" s="90">
        <f t="shared" si="416"/>
        <v>0.15382999999999999</v>
      </c>
      <c r="X735" s="90">
        <f t="shared" si="416"/>
        <v>0.29505999999999999</v>
      </c>
      <c r="Y735" s="90">
        <f t="shared" si="416"/>
        <v>0.35521999999999998</v>
      </c>
      <c r="Z735" s="90">
        <f t="shared" si="416"/>
        <v>0.27833999999999998</v>
      </c>
      <c r="AA735" s="90">
        <f t="shared" si="416"/>
        <v>0.24918000000000001</v>
      </c>
    </row>
    <row r="736" spans="1:27" ht="12.75" hidden="1" customHeight="1" outlineLevel="1" x14ac:dyDescent="0.2">
      <c r="A736" s="98" t="s">
        <v>3122</v>
      </c>
      <c r="B736" s="62" t="s">
        <v>236</v>
      </c>
      <c r="C736" s="42" t="s">
        <v>77</v>
      </c>
      <c r="D736" s="43">
        <v>165.97</v>
      </c>
      <c r="E736" s="43">
        <v>49.52</v>
      </c>
      <c r="F736" s="43">
        <v>44.16</v>
      </c>
      <c r="G736" s="43">
        <v>1.73</v>
      </c>
      <c r="H736" s="43">
        <v>0</v>
      </c>
      <c r="I736" s="43">
        <v>0</v>
      </c>
      <c r="J736" s="43">
        <v>0</v>
      </c>
      <c r="K736" s="43">
        <v>90.26</v>
      </c>
      <c r="L736" s="43">
        <v>0</v>
      </c>
      <c r="M736" s="43">
        <v>0</v>
      </c>
      <c r="N736" s="43">
        <v>0</v>
      </c>
      <c r="O736" s="43">
        <v>0.71</v>
      </c>
      <c r="P736" s="43">
        <v>2.97</v>
      </c>
      <c r="Q736" s="43">
        <v>0.45</v>
      </c>
      <c r="R736" s="43">
        <v>0.83</v>
      </c>
      <c r="S736" s="43">
        <v>0.11</v>
      </c>
      <c r="T736" s="43">
        <v>0.87</v>
      </c>
      <c r="U736" s="43">
        <v>30.96</v>
      </c>
      <c r="V736" s="43">
        <v>53.7</v>
      </c>
      <c r="W736" s="43">
        <v>153.83000000000001</v>
      </c>
      <c r="X736" s="43">
        <v>295.06</v>
      </c>
      <c r="Y736" s="43">
        <v>355.22</v>
      </c>
      <c r="Z736" s="43">
        <v>278.33999999999997</v>
      </c>
      <c r="AA736" s="43">
        <v>249.18</v>
      </c>
    </row>
    <row r="737" spans="1:27" collapsed="1" x14ac:dyDescent="0.2">
      <c r="A737" s="97" t="s">
        <v>3123</v>
      </c>
      <c r="B737" s="27" t="str">
        <f>"15"&amp;"."&amp;$B$801&amp;"."&amp;$B$802</f>
        <v>15.01.2023</v>
      </c>
      <c r="C737" s="89" t="s">
        <v>74</v>
      </c>
      <c r="D737" s="90">
        <f>ROUND((D738)/1000,5)</f>
        <v>6.7500000000000004E-2</v>
      </c>
      <c r="E737" s="90">
        <f t="shared" ref="E737:AA737" si="417">ROUND((E738)/1000,5)</f>
        <v>0.12077</v>
      </c>
      <c r="F737" s="90">
        <f t="shared" si="417"/>
        <v>5.4629999999999998E-2</v>
      </c>
      <c r="G737" s="90">
        <f t="shared" si="417"/>
        <v>7.2959999999999997E-2</v>
      </c>
      <c r="H737" s="90">
        <f t="shared" si="417"/>
        <v>0</v>
      </c>
      <c r="I737" s="90">
        <f t="shared" si="417"/>
        <v>0</v>
      </c>
      <c r="J737" s="90">
        <f t="shared" si="417"/>
        <v>0</v>
      </c>
      <c r="K737" s="90">
        <f t="shared" si="417"/>
        <v>0</v>
      </c>
      <c r="L737" s="90">
        <f t="shared" si="417"/>
        <v>9.4799999999999995E-2</v>
      </c>
      <c r="M737" s="90">
        <f t="shared" si="417"/>
        <v>0.12923999999999999</v>
      </c>
      <c r="N737" s="90">
        <f t="shared" si="417"/>
        <v>3.4130000000000001E-2</v>
      </c>
      <c r="O737" s="90">
        <f t="shared" si="417"/>
        <v>6.0339999999999998E-2</v>
      </c>
      <c r="P737" s="90">
        <f t="shared" si="417"/>
        <v>6.8809999999999996E-2</v>
      </c>
      <c r="Q737" s="90">
        <f t="shared" si="417"/>
        <v>5.772E-2</v>
      </c>
      <c r="R737" s="90">
        <f t="shared" si="417"/>
        <v>5.0709999999999998E-2</v>
      </c>
      <c r="S737" s="90">
        <f t="shared" si="417"/>
        <v>5.8090000000000003E-2</v>
      </c>
      <c r="T737" s="90">
        <f t="shared" si="417"/>
        <v>1.7100000000000001E-2</v>
      </c>
      <c r="U737" s="90">
        <f t="shared" si="417"/>
        <v>2.2370000000000001E-2</v>
      </c>
      <c r="V737" s="90">
        <f t="shared" si="417"/>
        <v>5.9839999999999997E-2</v>
      </c>
      <c r="W737" s="90">
        <f t="shared" si="417"/>
        <v>0.24218000000000001</v>
      </c>
      <c r="X737" s="90">
        <f t="shared" si="417"/>
        <v>0.16714000000000001</v>
      </c>
      <c r="Y737" s="90">
        <f t="shared" si="417"/>
        <v>0.32795000000000002</v>
      </c>
      <c r="Z737" s="90">
        <f t="shared" si="417"/>
        <v>0.26639000000000002</v>
      </c>
      <c r="AA737" s="90">
        <f t="shared" si="417"/>
        <v>0.38566</v>
      </c>
    </row>
    <row r="738" spans="1:27" ht="12.75" hidden="1" customHeight="1" outlineLevel="1" x14ac:dyDescent="0.2">
      <c r="A738" s="98" t="s">
        <v>3124</v>
      </c>
      <c r="B738" s="62" t="s">
        <v>236</v>
      </c>
      <c r="C738" s="42" t="s">
        <v>77</v>
      </c>
      <c r="D738" s="43">
        <v>67.5</v>
      </c>
      <c r="E738" s="43">
        <v>120.77</v>
      </c>
      <c r="F738" s="43">
        <v>54.63</v>
      </c>
      <c r="G738" s="43">
        <v>72.959999999999994</v>
      </c>
      <c r="H738" s="43">
        <v>0</v>
      </c>
      <c r="I738" s="43">
        <v>0</v>
      </c>
      <c r="J738" s="43">
        <v>0</v>
      </c>
      <c r="K738" s="43">
        <v>0</v>
      </c>
      <c r="L738" s="43">
        <v>94.8</v>
      </c>
      <c r="M738" s="43">
        <v>129.24</v>
      </c>
      <c r="N738" s="43">
        <v>34.130000000000003</v>
      </c>
      <c r="O738" s="43">
        <v>60.34</v>
      </c>
      <c r="P738" s="43">
        <v>68.81</v>
      </c>
      <c r="Q738" s="43">
        <v>57.72</v>
      </c>
      <c r="R738" s="43">
        <v>50.71</v>
      </c>
      <c r="S738" s="43">
        <v>58.09</v>
      </c>
      <c r="T738" s="43">
        <v>17.100000000000001</v>
      </c>
      <c r="U738" s="43">
        <v>22.37</v>
      </c>
      <c r="V738" s="43">
        <v>59.84</v>
      </c>
      <c r="W738" s="43">
        <v>242.18</v>
      </c>
      <c r="X738" s="43">
        <v>167.14</v>
      </c>
      <c r="Y738" s="43">
        <v>327.95</v>
      </c>
      <c r="Z738" s="43">
        <v>266.39</v>
      </c>
      <c r="AA738" s="43">
        <v>385.66</v>
      </c>
    </row>
    <row r="739" spans="1:27" collapsed="1" x14ac:dyDescent="0.2">
      <c r="A739" s="97" t="s">
        <v>3125</v>
      </c>
      <c r="B739" s="27" t="str">
        <f>"16"&amp;"."&amp;$B$801&amp;"."&amp;$B$802</f>
        <v>16.01.2023</v>
      </c>
      <c r="C739" s="89" t="s">
        <v>74</v>
      </c>
      <c r="D739" s="90">
        <f>ROUND((D740)/1000,5)</f>
        <v>0.19791</v>
      </c>
      <c r="E739" s="90">
        <f t="shared" ref="E739:AA739" si="418">ROUND((E740)/1000,5)</f>
        <v>0.30963000000000002</v>
      </c>
      <c r="F739" s="90">
        <f t="shared" si="418"/>
        <v>0.25327</v>
      </c>
      <c r="G739" s="90">
        <f t="shared" si="418"/>
        <v>0.16818</v>
      </c>
      <c r="H739" s="90">
        <f t="shared" si="418"/>
        <v>2.8639999999999999E-2</v>
      </c>
      <c r="I739" s="90">
        <f t="shared" si="418"/>
        <v>0</v>
      </c>
      <c r="J739" s="90">
        <f t="shared" si="418"/>
        <v>4.0629999999999999E-2</v>
      </c>
      <c r="K739" s="90">
        <f t="shared" si="418"/>
        <v>0</v>
      </c>
      <c r="L739" s="90">
        <f t="shared" si="418"/>
        <v>8.7440000000000004E-2</v>
      </c>
      <c r="M739" s="90">
        <f t="shared" si="418"/>
        <v>0.14899000000000001</v>
      </c>
      <c r="N739" s="90">
        <f t="shared" si="418"/>
        <v>0.23264000000000001</v>
      </c>
      <c r="O739" s="90">
        <f t="shared" si="418"/>
        <v>0.27727000000000002</v>
      </c>
      <c r="P739" s="90">
        <f t="shared" si="418"/>
        <v>0.28342000000000001</v>
      </c>
      <c r="Q739" s="90">
        <f t="shared" si="418"/>
        <v>0.2382</v>
      </c>
      <c r="R739" s="90">
        <f t="shared" si="418"/>
        <v>0.24290999999999999</v>
      </c>
      <c r="S739" s="90">
        <f t="shared" si="418"/>
        <v>0.31835999999999998</v>
      </c>
      <c r="T739" s="90">
        <f t="shared" si="418"/>
        <v>0.17029</v>
      </c>
      <c r="U739" s="90">
        <f t="shared" si="418"/>
        <v>0.23998</v>
      </c>
      <c r="V739" s="90">
        <f t="shared" si="418"/>
        <v>0.30175999999999997</v>
      </c>
      <c r="W739" s="90">
        <f t="shared" si="418"/>
        <v>0.51273999999999997</v>
      </c>
      <c r="X739" s="90">
        <f t="shared" si="418"/>
        <v>0.86221999999999999</v>
      </c>
      <c r="Y739" s="90">
        <f t="shared" si="418"/>
        <v>0.83813000000000004</v>
      </c>
      <c r="Z739" s="90">
        <f t="shared" si="418"/>
        <v>0.72772999999999999</v>
      </c>
      <c r="AA739" s="90">
        <f t="shared" si="418"/>
        <v>1.2826299999999999</v>
      </c>
    </row>
    <row r="740" spans="1:27" ht="12.75" hidden="1" customHeight="1" outlineLevel="1" x14ac:dyDescent="0.2">
      <c r="A740" s="98" t="s">
        <v>3126</v>
      </c>
      <c r="B740" s="62" t="s">
        <v>236</v>
      </c>
      <c r="C740" s="42" t="s">
        <v>77</v>
      </c>
      <c r="D740" s="43">
        <v>197.91</v>
      </c>
      <c r="E740" s="43">
        <v>309.63</v>
      </c>
      <c r="F740" s="43">
        <v>253.27</v>
      </c>
      <c r="G740" s="43">
        <v>168.18</v>
      </c>
      <c r="H740" s="43">
        <v>28.64</v>
      </c>
      <c r="I740" s="43">
        <v>0</v>
      </c>
      <c r="J740" s="43">
        <v>40.630000000000003</v>
      </c>
      <c r="K740" s="43">
        <v>0</v>
      </c>
      <c r="L740" s="43">
        <v>87.44</v>
      </c>
      <c r="M740" s="43">
        <v>148.99</v>
      </c>
      <c r="N740" s="43">
        <v>232.64</v>
      </c>
      <c r="O740" s="43">
        <v>277.27</v>
      </c>
      <c r="P740" s="43">
        <v>283.42</v>
      </c>
      <c r="Q740" s="43">
        <v>238.2</v>
      </c>
      <c r="R740" s="43">
        <v>242.91</v>
      </c>
      <c r="S740" s="43">
        <v>318.36</v>
      </c>
      <c r="T740" s="43">
        <v>170.29</v>
      </c>
      <c r="U740" s="43">
        <v>239.98</v>
      </c>
      <c r="V740" s="43">
        <v>301.76</v>
      </c>
      <c r="W740" s="43">
        <v>512.74</v>
      </c>
      <c r="X740" s="43">
        <v>862.22</v>
      </c>
      <c r="Y740" s="43">
        <v>838.13</v>
      </c>
      <c r="Z740" s="43">
        <v>727.73</v>
      </c>
      <c r="AA740" s="43">
        <v>1282.6300000000001</v>
      </c>
    </row>
    <row r="741" spans="1:27" collapsed="1" x14ac:dyDescent="0.2">
      <c r="A741" s="97" t="s">
        <v>3127</v>
      </c>
      <c r="B741" s="27" t="str">
        <f>"17"&amp;"."&amp;$B$801&amp;"."&amp;$B$802</f>
        <v>17.01.2023</v>
      </c>
      <c r="C741" s="89" t="s">
        <v>74</v>
      </c>
      <c r="D741" s="90">
        <f>ROUND((D742)/1000,5)</f>
        <v>0.58369000000000004</v>
      </c>
      <c r="E741" s="90">
        <f t="shared" ref="E741:AA741" si="419">ROUND((E742)/1000,5)</f>
        <v>0.27904000000000001</v>
      </c>
      <c r="F741" s="90">
        <f t="shared" si="419"/>
        <v>0.17859</v>
      </c>
      <c r="G741" s="90">
        <f t="shared" si="419"/>
        <v>0.15958</v>
      </c>
      <c r="H741" s="90">
        <f t="shared" si="419"/>
        <v>2.8649999999999998E-2</v>
      </c>
      <c r="I741" s="90">
        <f t="shared" si="419"/>
        <v>1.7770000000000001E-2</v>
      </c>
      <c r="J741" s="90">
        <f t="shared" si="419"/>
        <v>0</v>
      </c>
      <c r="K741" s="90">
        <f t="shared" si="419"/>
        <v>6.2140000000000001E-2</v>
      </c>
      <c r="L741" s="90">
        <f t="shared" si="419"/>
        <v>0</v>
      </c>
      <c r="M741" s="90">
        <f t="shared" si="419"/>
        <v>1.494E-2</v>
      </c>
      <c r="N741" s="90">
        <f t="shared" si="419"/>
        <v>9.2630000000000004E-2</v>
      </c>
      <c r="O741" s="90">
        <f t="shared" si="419"/>
        <v>0.18179999999999999</v>
      </c>
      <c r="P741" s="90">
        <f t="shared" si="419"/>
        <v>0.17161999999999999</v>
      </c>
      <c r="Q741" s="90">
        <f t="shared" si="419"/>
        <v>0.17584</v>
      </c>
      <c r="R741" s="90">
        <f t="shared" si="419"/>
        <v>0.20385</v>
      </c>
      <c r="S741" s="90">
        <f t="shared" si="419"/>
        <v>0.17743</v>
      </c>
      <c r="T741" s="90">
        <f t="shared" si="419"/>
        <v>0.15797</v>
      </c>
      <c r="U741" s="90">
        <f t="shared" si="419"/>
        <v>0.14496999999999999</v>
      </c>
      <c r="V741" s="90">
        <f t="shared" si="419"/>
        <v>0.29199000000000003</v>
      </c>
      <c r="W741" s="90">
        <f t="shared" si="419"/>
        <v>0.63537999999999994</v>
      </c>
      <c r="X741" s="90">
        <f t="shared" si="419"/>
        <v>0.41539999999999999</v>
      </c>
      <c r="Y741" s="90">
        <f t="shared" si="419"/>
        <v>0.62753000000000003</v>
      </c>
      <c r="Z741" s="90">
        <f t="shared" si="419"/>
        <v>0.63421000000000005</v>
      </c>
      <c r="AA741" s="90">
        <f t="shared" si="419"/>
        <v>1.2159800000000001</v>
      </c>
    </row>
    <row r="742" spans="1:27" ht="12.75" hidden="1" customHeight="1" outlineLevel="1" x14ac:dyDescent="0.2">
      <c r="A742" s="98" t="s">
        <v>3128</v>
      </c>
      <c r="B742" s="62" t="s">
        <v>236</v>
      </c>
      <c r="C742" s="42" t="s">
        <v>77</v>
      </c>
      <c r="D742" s="43">
        <v>583.69000000000005</v>
      </c>
      <c r="E742" s="43">
        <v>279.04000000000002</v>
      </c>
      <c r="F742" s="43">
        <v>178.59</v>
      </c>
      <c r="G742" s="43">
        <v>159.58000000000001</v>
      </c>
      <c r="H742" s="43">
        <v>28.65</v>
      </c>
      <c r="I742" s="43">
        <v>17.77</v>
      </c>
      <c r="J742" s="43">
        <v>0</v>
      </c>
      <c r="K742" s="43">
        <v>62.14</v>
      </c>
      <c r="L742" s="43">
        <v>0</v>
      </c>
      <c r="M742" s="43">
        <v>14.94</v>
      </c>
      <c r="N742" s="43">
        <v>92.63</v>
      </c>
      <c r="O742" s="43">
        <v>181.8</v>
      </c>
      <c r="P742" s="43">
        <v>171.62</v>
      </c>
      <c r="Q742" s="43">
        <v>175.84</v>
      </c>
      <c r="R742" s="43">
        <v>203.85</v>
      </c>
      <c r="S742" s="43">
        <v>177.43</v>
      </c>
      <c r="T742" s="43">
        <v>157.97</v>
      </c>
      <c r="U742" s="43">
        <v>144.97</v>
      </c>
      <c r="V742" s="43">
        <v>291.99</v>
      </c>
      <c r="W742" s="43">
        <v>635.38</v>
      </c>
      <c r="X742" s="43">
        <v>415.4</v>
      </c>
      <c r="Y742" s="43">
        <v>627.53</v>
      </c>
      <c r="Z742" s="43">
        <v>634.21</v>
      </c>
      <c r="AA742" s="43">
        <v>1215.98</v>
      </c>
    </row>
    <row r="743" spans="1:27" collapsed="1" x14ac:dyDescent="0.2">
      <c r="A743" s="97" t="s">
        <v>3129</v>
      </c>
      <c r="B743" s="27" t="str">
        <f>"18"&amp;"."&amp;$B$801&amp;"."&amp;$B$802</f>
        <v>18.01.2023</v>
      </c>
      <c r="C743" s="89" t="s">
        <v>74</v>
      </c>
      <c r="D743" s="90">
        <f>ROUND((D744)/1000,5)</f>
        <v>8.1850000000000006E-2</v>
      </c>
      <c r="E743" s="90">
        <f t="shared" ref="E743:AA743" si="420">ROUND((E744)/1000,5)</f>
        <v>4.7010000000000003E-2</v>
      </c>
      <c r="F743" s="90">
        <f t="shared" si="420"/>
        <v>8.7889999999999996E-2</v>
      </c>
      <c r="G743" s="90">
        <f t="shared" si="420"/>
        <v>3.8449999999999998E-2</v>
      </c>
      <c r="H743" s="90">
        <f t="shared" si="420"/>
        <v>0</v>
      </c>
      <c r="I743" s="90">
        <f t="shared" si="420"/>
        <v>0</v>
      </c>
      <c r="J743" s="90">
        <f t="shared" si="420"/>
        <v>0</v>
      </c>
      <c r="K743" s="90">
        <f t="shared" si="420"/>
        <v>0</v>
      </c>
      <c r="L743" s="90">
        <f t="shared" si="420"/>
        <v>0</v>
      </c>
      <c r="M743" s="90">
        <f t="shared" si="420"/>
        <v>7.4400000000000004E-3</v>
      </c>
      <c r="N743" s="90">
        <f t="shared" si="420"/>
        <v>2.988E-2</v>
      </c>
      <c r="O743" s="90">
        <f t="shared" si="420"/>
        <v>5.0410000000000003E-2</v>
      </c>
      <c r="P743" s="90">
        <f t="shared" si="420"/>
        <v>4.2889999999999998E-2</v>
      </c>
      <c r="Q743" s="90">
        <f t="shared" si="420"/>
        <v>3.832E-2</v>
      </c>
      <c r="R743" s="90">
        <f t="shared" si="420"/>
        <v>3.764E-2</v>
      </c>
      <c r="S743" s="90">
        <f t="shared" si="420"/>
        <v>3.3930000000000002E-2</v>
      </c>
      <c r="T743" s="90">
        <f t="shared" si="420"/>
        <v>5.6419999999999998E-2</v>
      </c>
      <c r="U743" s="90">
        <f t="shared" si="420"/>
        <v>4.2290000000000001E-2</v>
      </c>
      <c r="V743" s="90">
        <f t="shared" si="420"/>
        <v>9.8409999999999997E-2</v>
      </c>
      <c r="W743" s="90">
        <f t="shared" si="420"/>
        <v>0.27850999999999998</v>
      </c>
      <c r="X743" s="90">
        <f t="shared" si="420"/>
        <v>0.31856000000000001</v>
      </c>
      <c r="Y743" s="90">
        <f t="shared" si="420"/>
        <v>0.30608000000000002</v>
      </c>
      <c r="Z743" s="90">
        <f t="shared" si="420"/>
        <v>0.4738</v>
      </c>
      <c r="AA743" s="90">
        <f t="shared" si="420"/>
        <v>0.35383999999999999</v>
      </c>
    </row>
    <row r="744" spans="1:27" ht="12.75" hidden="1" customHeight="1" outlineLevel="1" x14ac:dyDescent="0.2">
      <c r="A744" s="98" t="s">
        <v>3130</v>
      </c>
      <c r="B744" s="62" t="s">
        <v>236</v>
      </c>
      <c r="C744" s="42" t="s">
        <v>77</v>
      </c>
      <c r="D744" s="43">
        <v>81.849999999999994</v>
      </c>
      <c r="E744" s="43">
        <v>47.01</v>
      </c>
      <c r="F744" s="43">
        <v>87.89</v>
      </c>
      <c r="G744" s="43">
        <v>38.450000000000003</v>
      </c>
      <c r="H744" s="43">
        <v>0</v>
      </c>
      <c r="I744" s="43">
        <v>0</v>
      </c>
      <c r="J744" s="43">
        <v>0</v>
      </c>
      <c r="K744" s="43">
        <v>0</v>
      </c>
      <c r="L744" s="43">
        <v>0</v>
      </c>
      <c r="M744" s="43">
        <v>7.44</v>
      </c>
      <c r="N744" s="43">
        <v>29.88</v>
      </c>
      <c r="O744" s="43">
        <v>50.41</v>
      </c>
      <c r="P744" s="43">
        <v>42.89</v>
      </c>
      <c r="Q744" s="43">
        <v>38.32</v>
      </c>
      <c r="R744" s="43">
        <v>37.64</v>
      </c>
      <c r="S744" s="43">
        <v>33.93</v>
      </c>
      <c r="T744" s="43">
        <v>56.42</v>
      </c>
      <c r="U744" s="43">
        <v>42.29</v>
      </c>
      <c r="V744" s="43">
        <v>98.41</v>
      </c>
      <c r="W744" s="43">
        <v>278.51</v>
      </c>
      <c r="X744" s="43">
        <v>318.56</v>
      </c>
      <c r="Y744" s="43">
        <v>306.08</v>
      </c>
      <c r="Z744" s="43">
        <v>473.8</v>
      </c>
      <c r="AA744" s="43">
        <v>353.84</v>
      </c>
    </row>
    <row r="745" spans="1:27" collapsed="1" x14ac:dyDescent="0.2">
      <c r="A745" s="97" t="s">
        <v>3131</v>
      </c>
      <c r="B745" s="27" t="str">
        <f>"19"&amp;"."&amp;$B$801&amp;"."&amp;$B$802</f>
        <v>19.01.2023</v>
      </c>
      <c r="C745" s="89" t="s">
        <v>74</v>
      </c>
      <c r="D745" s="90">
        <f>ROUND((D746)/1000,5)</f>
        <v>6.8589999999999998E-2</v>
      </c>
      <c r="E745" s="90">
        <f t="shared" ref="E745:AA745" si="421">ROUND((E746)/1000,5)</f>
        <v>5.9520000000000003E-2</v>
      </c>
      <c r="F745" s="90">
        <f t="shared" si="421"/>
        <v>2.41E-2</v>
      </c>
      <c r="G745" s="90">
        <f t="shared" si="421"/>
        <v>3.6099999999999999E-3</v>
      </c>
      <c r="H745" s="90">
        <f t="shared" si="421"/>
        <v>0</v>
      </c>
      <c r="I745" s="90">
        <f t="shared" si="421"/>
        <v>0</v>
      </c>
      <c r="J745" s="90">
        <f t="shared" si="421"/>
        <v>0</v>
      </c>
      <c r="K745" s="90">
        <f t="shared" si="421"/>
        <v>0</v>
      </c>
      <c r="L745" s="90">
        <f t="shared" si="421"/>
        <v>0</v>
      </c>
      <c r="M745" s="90">
        <f t="shared" si="421"/>
        <v>8.8199999999999997E-3</v>
      </c>
      <c r="N745" s="90">
        <f t="shared" si="421"/>
        <v>5.5329999999999997E-2</v>
      </c>
      <c r="O745" s="90">
        <f t="shared" si="421"/>
        <v>9.1300000000000006E-2</v>
      </c>
      <c r="P745" s="90">
        <f t="shared" si="421"/>
        <v>3.5200000000000002E-2</v>
      </c>
      <c r="Q745" s="90">
        <f t="shared" si="421"/>
        <v>0.11208</v>
      </c>
      <c r="R745" s="90">
        <f t="shared" si="421"/>
        <v>0.10428999999999999</v>
      </c>
      <c r="S745" s="90">
        <f t="shared" si="421"/>
        <v>0.11398</v>
      </c>
      <c r="T745" s="90">
        <f t="shared" si="421"/>
        <v>0.12828999999999999</v>
      </c>
      <c r="U745" s="90">
        <f t="shared" si="421"/>
        <v>0.13552</v>
      </c>
      <c r="V745" s="90">
        <f t="shared" si="421"/>
        <v>0.20554</v>
      </c>
      <c r="W745" s="90">
        <f t="shared" si="421"/>
        <v>0.28305999999999998</v>
      </c>
      <c r="X745" s="90">
        <f t="shared" si="421"/>
        <v>0.37646000000000002</v>
      </c>
      <c r="Y745" s="90">
        <f t="shared" si="421"/>
        <v>0.24193000000000001</v>
      </c>
      <c r="Z745" s="90">
        <f t="shared" si="421"/>
        <v>0.37796999999999997</v>
      </c>
      <c r="AA745" s="90">
        <f t="shared" si="421"/>
        <v>0.28861999999999999</v>
      </c>
    </row>
    <row r="746" spans="1:27" ht="12.75" hidden="1" customHeight="1" outlineLevel="1" x14ac:dyDescent="0.2">
      <c r="A746" s="98" t="s">
        <v>3132</v>
      </c>
      <c r="B746" s="62" t="s">
        <v>236</v>
      </c>
      <c r="C746" s="42" t="s">
        <v>77</v>
      </c>
      <c r="D746" s="43">
        <v>68.59</v>
      </c>
      <c r="E746" s="43">
        <v>59.52</v>
      </c>
      <c r="F746" s="43">
        <v>24.1</v>
      </c>
      <c r="G746" s="43">
        <v>3.61</v>
      </c>
      <c r="H746" s="43">
        <v>0</v>
      </c>
      <c r="I746" s="43">
        <v>0</v>
      </c>
      <c r="J746" s="43">
        <v>0</v>
      </c>
      <c r="K746" s="43">
        <v>0</v>
      </c>
      <c r="L746" s="43">
        <v>0</v>
      </c>
      <c r="M746" s="43">
        <v>8.82</v>
      </c>
      <c r="N746" s="43">
        <v>55.33</v>
      </c>
      <c r="O746" s="43">
        <v>91.3</v>
      </c>
      <c r="P746" s="43">
        <v>35.200000000000003</v>
      </c>
      <c r="Q746" s="43">
        <v>112.08</v>
      </c>
      <c r="R746" s="43">
        <v>104.29</v>
      </c>
      <c r="S746" s="43">
        <v>113.98</v>
      </c>
      <c r="T746" s="43">
        <v>128.29</v>
      </c>
      <c r="U746" s="43">
        <v>135.52000000000001</v>
      </c>
      <c r="V746" s="43">
        <v>205.54</v>
      </c>
      <c r="W746" s="43">
        <v>283.06</v>
      </c>
      <c r="X746" s="43">
        <v>376.46</v>
      </c>
      <c r="Y746" s="43">
        <v>241.93</v>
      </c>
      <c r="Z746" s="43">
        <v>377.97</v>
      </c>
      <c r="AA746" s="43">
        <v>288.62</v>
      </c>
    </row>
    <row r="747" spans="1:27" collapsed="1" x14ac:dyDescent="0.2">
      <c r="A747" s="97" t="s">
        <v>3133</v>
      </c>
      <c r="B747" s="27" t="str">
        <f>"20"&amp;"."&amp;$B$801&amp;"."&amp;$B$802</f>
        <v>20.01.2023</v>
      </c>
      <c r="C747" s="89" t="s">
        <v>74</v>
      </c>
      <c r="D747" s="90">
        <f>ROUND((D748)/1000,5)</f>
        <v>0.19203999999999999</v>
      </c>
      <c r="E747" s="90">
        <f t="shared" ref="E747:AA747" si="422">ROUND((E748)/1000,5)</f>
        <v>7.6160000000000005E-2</v>
      </c>
      <c r="F747" s="90">
        <f t="shared" si="422"/>
        <v>0.18623000000000001</v>
      </c>
      <c r="G747" s="90">
        <f t="shared" si="422"/>
        <v>2.018E-2</v>
      </c>
      <c r="H747" s="90">
        <f t="shared" si="422"/>
        <v>0</v>
      </c>
      <c r="I747" s="90">
        <f t="shared" si="422"/>
        <v>0</v>
      </c>
      <c r="J747" s="90">
        <f t="shared" si="422"/>
        <v>0</v>
      </c>
      <c r="K747" s="90">
        <f t="shared" si="422"/>
        <v>0</v>
      </c>
      <c r="L747" s="90">
        <f t="shared" si="422"/>
        <v>0</v>
      </c>
      <c r="M747" s="90">
        <f t="shared" si="422"/>
        <v>0</v>
      </c>
      <c r="N747" s="90">
        <f t="shared" si="422"/>
        <v>0</v>
      </c>
      <c r="O747" s="90">
        <f t="shared" si="422"/>
        <v>3.8800000000000002E-3</v>
      </c>
      <c r="P747" s="90">
        <f t="shared" si="422"/>
        <v>2.0000000000000002E-5</v>
      </c>
      <c r="Q747" s="90">
        <f t="shared" si="422"/>
        <v>0</v>
      </c>
      <c r="R747" s="90">
        <f t="shared" si="422"/>
        <v>0</v>
      </c>
      <c r="S747" s="90">
        <f t="shared" si="422"/>
        <v>0</v>
      </c>
      <c r="T747" s="90">
        <f t="shared" si="422"/>
        <v>0.17942</v>
      </c>
      <c r="U747" s="90">
        <f t="shared" si="422"/>
        <v>0.22386</v>
      </c>
      <c r="V747" s="90">
        <f t="shared" si="422"/>
        <v>0.29441000000000001</v>
      </c>
      <c r="W747" s="90">
        <f t="shared" si="422"/>
        <v>0.28667999999999999</v>
      </c>
      <c r="X747" s="90">
        <f t="shared" si="422"/>
        <v>0.33412999999999998</v>
      </c>
      <c r="Y747" s="90">
        <f t="shared" si="422"/>
        <v>0.32619999999999999</v>
      </c>
      <c r="Z747" s="90">
        <f t="shared" si="422"/>
        <v>0.19869000000000001</v>
      </c>
      <c r="AA747" s="90">
        <f t="shared" si="422"/>
        <v>0.30493999999999999</v>
      </c>
    </row>
    <row r="748" spans="1:27" ht="12.75" hidden="1" customHeight="1" outlineLevel="1" x14ac:dyDescent="0.2">
      <c r="A748" s="98" t="s">
        <v>3134</v>
      </c>
      <c r="B748" s="62" t="s">
        <v>236</v>
      </c>
      <c r="C748" s="42" t="s">
        <v>77</v>
      </c>
      <c r="D748" s="43">
        <v>192.04</v>
      </c>
      <c r="E748" s="43">
        <v>76.16</v>
      </c>
      <c r="F748" s="43">
        <v>186.23</v>
      </c>
      <c r="G748" s="43">
        <v>20.18</v>
      </c>
      <c r="H748" s="43">
        <v>0</v>
      </c>
      <c r="I748" s="43">
        <v>0</v>
      </c>
      <c r="J748" s="43">
        <v>0</v>
      </c>
      <c r="K748" s="43">
        <v>0</v>
      </c>
      <c r="L748" s="43">
        <v>0</v>
      </c>
      <c r="M748" s="43">
        <v>0</v>
      </c>
      <c r="N748" s="43">
        <v>0</v>
      </c>
      <c r="O748" s="43">
        <v>3.88</v>
      </c>
      <c r="P748" s="43">
        <v>0.02</v>
      </c>
      <c r="Q748" s="43">
        <v>0</v>
      </c>
      <c r="R748" s="43">
        <v>0</v>
      </c>
      <c r="S748" s="43">
        <v>0</v>
      </c>
      <c r="T748" s="43">
        <v>179.42</v>
      </c>
      <c r="U748" s="43">
        <v>223.86</v>
      </c>
      <c r="V748" s="43">
        <v>294.41000000000003</v>
      </c>
      <c r="W748" s="43">
        <v>286.68</v>
      </c>
      <c r="X748" s="43">
        <v>334.13</v>
      </c>
      <c r="Y748" s="43">
        <v>326.2</v>
      </c>
      <c r="Z748" s="43">
        <v>198.69</v>
      </c>
      <c r="AA748" s="43">
        <v>304.94</v>
      </c>
    </row>
    <row r="749" spans="1:27" collapsed="1" x14ac:dyDescent="0.2">
      <c r="A749" s="97" t="s">
        <v>3135</v>
      </c>
      <c r="B749" s="27" t="str">
        <f>"21"&amp;"."&amp;$B$801&amp;"."&amp;$B$802</f>
        <v>21.01.2023</v>
      </c>
      <c r="C749" s="89" t="s">
        <v>74</v>
      </c>
      <c r="D749" s="90">
        <f>ROUND((D750)/1000,5)</f>
        <v>0.18831000000000001</v>
      </c>
      <c r="E749" s="90">
        <f t="shared" ref="E749:AA749" si="423">ROUND((E750)/1000,5)</f>
        <v>0.10077</v>
      </c>
      <c r="F749" s="90">
        <f t="shared" si="423"/>
        <v>0.10606</v>
      </c>
      <c r="G749" s="90">
        <f t="shared" si="423"/>
        <v>0.21067</v>
      </c>
      <c r="H749" s="90">
        <f t="shared" si="423"/>
        <v>3.968E-2</v>
      </c>
      <c r="I749" s="90">
        <f t="shared" si="423"/>
        <v>7.9399999999999998E-2</v>
      </c>
      <c r="J749" s="90">
        <f t="shared" si="423"/>
        <v>0</v>
      </c>
      <c r="K749" s="90">
        <f t="shared" si="423"/>
        <v>0.18543999999999999</v>
      </c>
      <c r="L749" s="90">
        <f t="shared" si="423"/>
        <v>3.6470000000000002E-2</v>
      </c>
      <c r="M749" s="90">
        <f t="shared" si="423"/>
        <v>0</v>
      </c>
      <c r="N749" s="90">
        <f t="shared" si="423"/>
        <v>0</v>
      </c>
      <c r="O749" s="90">
        <f t="shared" si="423"/>
        <v>0</v>
      </c>
      <c r="P749" s="90">
        <f t="shared" si="423"/>
        <v>0</v>
      </c>
      <c r="Q749" s="90">
        <f t="shared" si="423"/>
        <v>0</v>
      </c>
      <c r="R749" s="90">
        <f t="shared" si="423"/>
        <v>0</v>
      </c>
      <c r="S749" s="90">
        <f t="shared" si="423"/>
        <v>0</v>
      </c>
      <c r="T749" s="90">
        <f t="shared" si="423"/>
        <v>0</v>
      </c>
      <c r="U749" s="90">
        <f t="shared" si="423"/>
        <v>0</v>
      </c>
      <c r="V749" s="90">
        <f t="shared" si="423"/>
        <v>2.3390000000000001E-2</v>
      </c>
      <c r="W749" s="90">
        <f t="shared" si="423"/>
        <v>6.8089999999999998E-2</v>
      </c>
      <c r="X749" s="90">
        <f t="shared" si="423"/>
        <v>0.16936000000000001</v>
      </c>
      <c r="Y749" s="90">
        <f t="shared" si="423"/>
        <v>0.34444999999999998</v>
      </c>
      <c r="Z749" s="90">
        <f t="shared" si="423"/>
        <v>0.34710999999999997</v>
      </c>
      <c r="AA749" s="90">
        <f t="shared" si="423"/>
        <v>0.30048000000000002</v>
      </c>
    </row>
    <row r="750" spans="1:27" ht="12.75" hidden="1" customHeight="1" outlineLevel="1" x14ac:dyDescent="0.2">
      <c r="A750" s="98" t="s">
        <v>3136</v>
      </c>
      <c r="B750" s="62" t="s">
        <v>236</v>
      </c>
      <c r="C750" s="42" t="s">
        <v>77</v>
      </c>
      <c r="D750" s="43">
        <v>188.31</v>
      </c>
      <c r="E750" s="43">
        <v>100.77</v>
      </c>
      <c r="F750" s="43">
        <v>106.06</v>
      </c>
      <c r="G750" s="43">
        <v>210.67</v>
      </c>
      <c r="H750" s="43">
        <v>39.68</v>
      </c>
      <c r="I750" s="43">
        <v>79.400000000000006</v>
      </c>
      <c r="J750" s="43">
        <v>0</v>
      </c>
      <c r="K750" s="43">
        <v>185.44</v>
      </c>
      <c r="L750" s="43">
        <v>36.47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23.39</v>
      </c>
      <c r="W750" s="43">
        <v>68.09</v>
      </c>
      <c r="X750" s="43">
        <v>169.36</v>
      </c>
      <c r="Y750" s="43">
        <v>344.45</v>
      </c>
      <c r="Z750" s="43">
        <v>347.11</v>
      </c>
      <c r="AA750" s="43">
        <v>300.48</v>
      </c>
    </row>
    <row r="751" spans="1:27" collapsed="1" x14ac:dyDescent="0.2">
      <c r="A751" s="97" t="s">
        <v>3137</v>
      </c>
      <c r="B751" s="27" t="str">
        <f>"22"&amp;"."&amp;$B$801&amp;"."&amp;$B$802</f>
        <v>22.01.2023</v>
      </c>
      <c r="C751" s="89" t="s">
        <v>74</v>
      </c>
      <c r="D751" s="90">
        <f>ROUND((D752)/1000,5)</f>
        <v>7.077E-2</v>
      </c>
      <c r="E751" s="90">
        <f t="shared" ref="E751:AA751" si="424">ROUND((E752)/1000,5)</f>
        <v>8.8550000000000004E-2</v>
      </c>
      <c r="F751" s="90">
        <f t="shared" si="424"/>
        <v>8.5110000000000005E-2</v>
      </c>
      <c r="G751" s="90">
        <f t="shared" si="424"/>
        <v>2.5729999999999999E-2</v>
      </c>
      <c r="H751" s="90">
        <f t="shared" si="424"/>
        <v>2.1420000000000002E-2</v>
      </c>
      <c r="I751" s="90">
        <f t="shared" si="424"/>
        <v>0</v>
      </c>
      <c r="J751" s="90">
        <f t="shared" si="424"/>
        <v>0</v>
      </c>
      <c r="K751" s="90">
        <f t="shared" si="424"/>
        <v>0</v>
      </c>
      <c r="L751" s="90">
        <f t="shared" si="424"/>
        <v>1.5570000000000001E-2</v>
      </c>
      <c r="M751" s="90">
        <f t="shared" si="424"/>
        <v>0</v>
      </c>
      <c r="N751" s="90">
        <f t="shared" si="424"/>
        <v>1.3899999999999999E-2</v>
      </c>
      <c r="O751" s="90">
        <f t="shared" si="424"/>
        <v>1.0670000000000001E-2</v>
      </c>
      <c r="P751" s="90">
        <f t="shared" si="424"/>
        <v>2.648E-2</v>
      </c>
      <c r="Q751" s="90">
        <f t="shared" si="424"/>
        <v>0</v>
      </c>
      <c r="R751" s="90">
        <f t="shared" si="424"/>
        <v>3.2000000000000003E-4</v>
      </c>
      <c r="S751" s="90">
        <f t="shared" si="424"/>
        <v>0</v>
      </c>
      <c r="T751" s="90">
        <f t="shared" si="424"/>
        <v>3.6139999999999999E-2</v>
      </c>
      <c r="U751" s="90">
        <f t="shared" si="424"/>
        <v>0.11700000000000001</v>
      </c>
      <c r="V751" s="90">
        <f t="shared" si="424"/>
        <v>0.17169000000000001</v>
      </c>
      <c r="W751" s="90">
        <f t="shared" si="424"/>
        <v>0.19843</v>
      </c>
      <c r="X751" s="90">
        <f t="shared" si="424"/>
        <v>0.22253000000000001</v>
      </c>
      <c r="Y751" s="90">
        <f t="shared" si="424"/>
        <v>0.39411000000000002</v>
      </c>
      <c r="Z751" s="90">
        <f t="shared" si="424"/>
        <v>0.26308999999999999</v>
      </c>
      <c r="AA751" s="90">
        <f t="shared" si="424"/>
        <v>0.23644000000000001</v>
      </c>
    </row>
    <row r="752" spans="1:27" ht="12.75" hidden="1" customHeight="1" outlineLevel="1" x14ac:dyDescent="0.2">
      <c r="A752" s="98" t="s">
        <v>3138</v>
      </c>
      <c r="B752" s="62" t="s">
        <v>236</v>
      </c>
      <c r="C752" s="42" t="s">
        <v>77</v>
      </c>
      <c r="D752" s="43">
        <v>70.77</v>
      </c>
      <c r="E752" s="43">
        <v>88.55</v>
      </c>
      <c r="F752" s="43">
        <v>85.11</v>
      </c>
      <c r="G752" s="43">
        <v>25.73</v>
      </c>
      <c r="H752" s="43">
        <v>21.42</v>
      </c>
      <c r="I752" s="43">
        <v>0</v>
      </c>
      <c r="J752" s="43">
        <v>0</v>
      </c>
      <c r="K752" s="43">
        <v>0</v>
      </c>
      <c r="L752" s="43">
        <v>15.57</v>
      </c>
      <c r="M752" s="43">
        <v>0</v>
      </c>
      <c r="N752" s="43">
        <v>13.9</v>
      </c>
      <c r="O752" s="43">
        <v>10.67</v>
      </c>
      <c r="P752" s="43">
        <v>26.48</v>
      </c>
      <c r="Q752" s="43">
        <v>0</v>
      </c>
      <c r="R752" s="43">
        <v>0.32</v>
      </c>
      <c r="S752" s="43">
        <v>0</v>
      </c>
      <c r="T752" s="43">
        <v>36.14</v>
      </c>
      <c r="U752" s="43">
        <v>117</v>
      </c>
      <c r="V752" s="43">
        <v>171.69</v>
      </c>
      <c r="W752" s="43">
        <v>198.43</v>
      </c>
      <c r="X752" s="43">
        <v>222.53</v>
      </c>
      <c r="Y752" s="43">
        <v>394.11</v>
      </c>
      <c r="Z752" s="43">
        <v>263.08999999999997</v>
      </c>
      <c r="AA752" s="43">
        <v>236.44</v>
      </c>
    </row>
    <row r="753" spans="1:27" collapsed="1" x14ac:dyDescent="0.2">
      <c r="A753" s="97" t="s">
        <v>3139</v>
      </c>
      <c r="B753" s="27" t="str">
        <f>"23"&amp;"."&amp;$B$801&amp;"."&amp;$B$802</f>
        <v>23.01.2023</v>
      </c>
      <c r="C753" s="89" t="s">
        <v>74</v>
      </c>
      <c r="D753" s="90">
        <f>ROUND((D754)/1000,5)</f>
        <v>4.0620000000000003E-2</v>
      </c>
      <c r="E753" s="90">
        <f t="shared" ref="E753:AA753" si="425">ROUND((E754)/1000,5)</f>
        <v>6.021E-2</v>
      </c>
      <c r="F753" s="90">
        <f t="shared" si="425"/>
        <v>4.0500000000000001E-2</v>
      </c>
      <c r="G753" s="90">
        <f t="shared" si="425"/>
        <v>3.0839999999999999E-2</v>
      </c>
      <c r="H753" s="90">
        <f t="shared" si="425"/>
        <v>0</v>
      </c>
      <c r="I753" s="90">
        <f t="shared" si="425"/>
        <v>0</v>
      </c>
      <c r="J753" s="90">
        <f t="shared" si="425"/>
        <v>0</v>
      </c>
      <c r="K753" s="90">
        <f t="shared" si="425"/>
        <v>0</v>
      </c>
      <c r="L753" s="90">
        <f t="shared" si="425"/>
        <v>0</v>
      </c>
      <c r="M753" s="90">
        <f t="shared" si="425"/>
        <v>0</v>
      </c>
      <c r="N753" s="90">
        <f t="shared" si="425"/>
        <v>0</v>
      </c>
      <c r="O753" s="90">
        <f t="shared" si="425"/>
        <v>0</v>
      </c>
      <c r="P753" s="90">
        <f t="shared" si="425"/>
        <v>0</v>
      </c>
      <c r="Q753" s="90">
        <f t="shared" si="425"/>
        <v>0</v>
      </c>
      <c r="R753" s="90">
        <f t="shared" si="425"/>
        <v>1.15E-3</v>
      </c>
      <c r="S753" s="90">
        <f t="shared" si="425"/>
        <v>2.9299999999999999E-3</v>
      </c>
      <c r="T753" s="90">
        <f t="shared" si="425"/>
        <v>7.5500000000000003E-3</v>
      </c>
      <c r="U753" s="90">
        <f t="shared" si="425"/>
        <v>2.7650000000000001E-2</v>
      </c>
      <c r="V753" s="90">
        <f t="shared" si="425"/>
        <v>0.15792</v>
      </c>
      <c r="W753" s="90">
        <f t="shared" si="425"/>
        <v>0.17116000000000001</v>
      </c>
      <c r="X753" s="90">
        <f t="shared" si="425"/>
        <v>0.32865</v>
      </c>
      <c r="Y753" s="90">
        <f t="shared" si="425"/>
        <v>0.41482000000000002</v>
      </c>
      <c r="Z753" s="90">
        <f t="shared" si="425"/>
        <v>0.24709999999999999</v>
      </c>
      <c r="AA753" s="90">
        <f t="shared" si="425"/>
        <v>0.28005999999999998</v>
      </c>
    </row>
    <row r="754" spans="1:27" ht="12.75" hidden="1" customHeight="1" outlineLevel="1" x14ac:dyDescent="0.2">
      <c r="A754" s="98" t="s">
        <v>3140</v>
      </c>
      <c r="B754" s="62" t="s">
        <v>236</v>
      </c>
      <c r="C754" s="42" t="s">
        <v>77</v>
      </c>
      <c r="D754" s="43">
        <v>40.619999999999997</v>
      </c>
      <c r="E754" s="43">
        <v>60.21</v>
      </c>
      <c r="F754" s="43">
        <v>40.5</v>
      </c>
      <c r="G754" s="43">
        <v>30.84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0</v>
      </c>
      <c r="N754" s="43">
        <v>0</v>
      </c>
      <c r="O754" s="43">
        <v>0</v>
      </c>
      <c r="P754" s="43">
        <v>0</v>
      </c>
      <c r="Q754" s="43">
        <v>0</v>
      </c>
      <c r="R754" s="43">
        <v>1.1499999999999999</v>
      </c>
      <c r="S754" s="43">
        <v>2.93</v>
      </c>
      <c r="T754" s="43">
        <v>7.55</v>
      </c>
      <c r="U754" s="43">
        <v>27.65</v>
      </c>
      <c r="V754" s="43">
        <v>157.91999999999999</v>
      </c>
      <c r="W754" s="43">
        <v>171.16</v>
      </c>
      <c r="X754" s="43">
        <v>328.65</v>
      </c>
      <c r="Y754" s="43">
        <v>414.82</v>
      </c>
      <c r="Z754" s="43">
        <v>247.1</v>
      </c>
      <c r="AA754" s="43">
        <v>280.06</v>
      </c>
    </row>
    <row r="755" spans="1:27" collapsed="1" x14ac:dyDescent="0.2">
      <c r="A755" s="97" t="s">
        <v>3141</v>
      </c>
      <c r="B755" s="27" t="str">
        <f>"24"&amp;"."&amp;$B$801&amp;"."&amp;$B$802</f>
        <v>24.01.2023</v>
      </c>
      <c r="C755" s="89" t="s">
        <v>74</v>
      </c>
      <c r="D755" s="90">
        <f>ROUND((D756)/1000,5)</f>
        <v>0.24218999999999999</v>
      </c>
      <c r="E755" s="90">
        <f t="shared" ref="E755:AA755" si="426">ROUND((E756)/1000,5)</f>
        <v>7.1550000000000002E-2</v>
      </c>
      <c r="F755" s="90">
        <f t="shared" si="426"/>
        <v>2.8479999999999998E-2</v>
      </c>
      <c r="G755" s="90">
        <f t="shared" si="426"/>
        <v>2.5000000000000001E-4</v>
      </c>
      <c r="H755" s="90">
        <f t="shared" si="426"/>
        <v>0</v>
      </c>
      <c r="I755" s="90">
        <f t="shared" si="426"/>
        <v>0</v>
      </c>
      <c r="J755" s="90">
        <f t="shared" si="426"/>
        <v>0</v>
      </c>
      <c r="K755" s="90">
        <f t="shared" si="426"/>
        <v>0</v>
      </c>
      <c r="L755" s="90">
        <f t="shared" si="426"/>
        <v>0</v>
      </c>
      <c r="M755" s="90">
        <f t="shared" si="426"/>
        <v>0</v>
      </c>
      <c r="N755" s="90">
        <f t="shared" si="426"/>
        <v>0</v>
      </c>
      <c r="O755" s="90">
        <f t="shared" si="426"/>
        <v>0</v>
      </c>
      <c r="P755" s="90">
        <f t="shared" si="426"/>
        <v>0</v>
      </c>
      <c r="Q755" s="90">
        <f t="shared" si="426"/>
        <v>0</v>
      </c>
      <c r="R755" s="90">
        <f t="shared" si="426"/>
        <v>0</v>
      </c>
      <c r="S755" s="90">
        <f t="shared" si="426"/>
        <v>0</v>
      </c>
      <c r="T755" s="90">
        <f t="shared" si="426"/>
        <v>0</v>
      </c>
      <c r="U755" s="90">
        <f t="shared" si="426"/>
        <v>0</v>
      </c>
      <c r="V755" s="90">
        <f t="shared" si="426"/>
        <v>0</v>
      </c>
      <c r="W755" s="90">
        <f t="shared" si="426"/>
        <v>5.3600000000000002E-3</v>
      </c>
      <c r="X755" s="90">
        <f t="shared" si="426"/>
        <v>0</v>
      </c>
      <c r="Y755" s="90">
        <f t="shared" si="426"/>
        <v>7.2510000000000005E-2</v>
      </c>
      <c r="Z755" s="90">
        <f t="shared" si="426"/>
        <v>0.27916000000000002</v>
      </c>
      <c r="AA755" s="90">
        <f t="shared" si="426"/>
        <v>0.10019</v>
      </c>
    </row>
    <row r="756" spans="1:27" ht="12.75" hidden="1" customHeight="1" outlineLevel="1" x14ac:dyDescent="0.2">
      <c r="A756" s="98" t="s">
        <v>3142</v>
      </c>
      <c r="B756" s="62" t="s">
        <v>236</v>
      </c>
      <c r="C756" s="42" t="s">
        <v>77</v>
      </c>
      <c r="D756" s="43">
        <v>242.19</v>
      </c>
      <c r="E756" s="43">
        <v>71.55</v>
      </c>
      <c r="F756" s="43">
        <v>28.48</v>
      </c>
      <c r="G756" s="43">
        <v>0.25</v>
      </c>
      <c r="H756" s="43">
        <v>0</v>
      </c>
      <c r="I756" s="43">
        <v>0</v>
      </c>
      <c r="J756" s="43">
        <v>0</v>
      </c>
      <c r="K756" s="43">
        <v>0</v>
      </c>
      <c r="L756" s="43">
        <v>0</v>
      </c>
      <c r="M756" s="43">
        <v>0</v>
      </c>
      <c r="N756" s="43">
        <v>0</v>
      </c>
      <c r="O756" s="43">
        <v>0</v>
      </c>
      <c r="P756" s="43">
        <v>0</v>
      </c>
      <c r="Q756" s="43">
        <v>0</v>
      </c>
      <c r="R756" s="43">
        <v>0</v>
      </c>
      <c r="S756" s="43">
        <v>0</v>
      </c>
      <c r="T756" s="43">
        <v>0</v>
      </c>
      <c r="U756" s="43">
        <v>0</v>
      </c>
      <c r="V756" s="43">
        <v>0</v>
      </c>
      <c r="W756" s="43">
        <v>5.36</v>
      </c>
      <c r="X756" s="43">
        <v>0</v>
      </c>
      <c r="Y756" s="43">
        <v>72.510000000000005</v>
      </c>
      <c r="Z756" s="43">
        <v>279.16000000000003</v>
      </c>
      <c r="AA756" s="43">
        <v>100.19</v>
      </c>
    </row>
    <row r="757" spans="1:27" collapsed="1" x14ac:dyDescent="0.2">
      <c r="A757" s="97" t="s">
        <v>3143</v>
      </c>
      <c r="B757" s="27" t="str">
        <f>"25"&amp;"."&amp;$B$801&amp;"."&amp;$B$802</f>
        <v>25.01.2023</v>
      </c>
      <c r="C757" s="89" t="s">
        <v>74</v>
      </c>
      <c r="D757" s="90">
        <f>ROUND((D758)/1000,5)</f>
        <v>5.0720000000000001E-2</v>
      </c>
      <c r="E757" s="90">
        <f t="shared" ref="E757:AA757" si="427">ROUND((E758)/1000,5)</f>
        <v>5.3749999999999999E-2</v>
      </c>
      <c r="F757" s="90">
        <f t="shared" si="427"/>
        <v>3.1379999999999998E-2</v>
      </c>
      <c r="G757" s="90">
        <f t="shared" si="427"/>
        <v>0</v>
      </c>
      <c r="H757" s="90">
        <f t="shared" si="427"/>
        <v>0</v>
      </c>
      <c r="I757" s="90">
        <f t="shared" si="427"/>
        <v>0</v>
      </c>
      <c r="J757" s="90">
        <f t="shared" si="427"/>
        <v>0</v>
      </c>
      <c r="K757" s="90">
        <f t="shared" si="427"/>
        <v>0</v>
      </c>
      <c r="L757" s="90">
        <f t="shared" si="427"/>
        <v>0</v>
      </c>
      <c r="M757" s="90">
        <f t="shared" si="427"/>
        <v>9.3600000000000003E-3</v>
      </c>
      <c r="N757" s="90">
        <f t="shared" si="427"/>
        <v>7.7600000000000004E-3</v>
      </c>
      <c r="O757" s="90">
        <f t="shared" si="427"/>
        <v>0</v>
      </c>
      <c r="P757" s="90">
        <f t="shared" si="427"/>
        <v>0</v>
      </c>
      <c r="Q757" s="90">
        <f t="shared" si="427"/>
        <v>0</v>
      </c>
      <c r="R757" s="90">
        <f t="shared" si="427"/>
        <v>0</v>
      </c>
      <c r="S757" s="90">
        <f t="shared" si="427"/>
        <v>2.9999999999999997E-4</v>
      </c>
      <c r="T757" s="90">
        <f t="shared" si="427"/>
        <v>5.1700000000000001E-3</v>
      </c>
      <c r="U757" s="90">
        <f t="shared" si="427"/>
        <v>2.8320000000000001E-2</v>
      </c>
      <c r="V757" s="90">
        <f t="shared" si="427"/>
        <v>6.0150000000000002E-2</v>
      </c>
      <c r="W757" s="90">
        <f t="shared" si="427"/>
        <v>5.8959999999999999E-2</v>
      </c>
      <c r="X757" s="90">
        <f t="shared" si="427"/>
        <v>4.5469999999999997E-2</v>
      </c>
      <c r="Y757" s="90">
        <f t="shared" si="427"/>
        <v>6.5240000000000006E-2</v>
      </c>
      <c r="Z757" s="90">
        <f t="shared" si="427"/>
        <v>0.16277</v>
      </c>
      <c r="AA757" s="90">
        <f t="shared" si="427"/>
        <v>2.717E-2</v>
      </c>
    </row>
    <row r="758" spans="1:27" ht="12.75" hidden="1" customHeight="1" outlineLevel="1" x14ac:dyDescent="0.2">
      <c r="A758" s="98" t="s">
        <v>3144</v>
      </c>
      <c r="B758" s="62" t="s">
        <v>236</v>
      </c>
      <c r="C758" s="42" t="s">
        <v>77</v>
      </c>
      <c r="D758" s="43">
        <v>50.72</v>
      </c>
      <c r="E758" s="43">
        <v>53.75</v>
      </c>
      <c r="F758" s="43">
        <v>31.38</v>
      </c>
      <c r="G758" s="43">
        <v>0</v>
      </c>
      <c r="H758" s="43">
        <v>0</v>
      </c>
      <c r="I758" s="43">
        <v>0</v>
      </c>
      <c r="J758" s="43">
        <v>0</v>
      </c>
      <c r="K758" s="43">
        <v>0</v>
      </c>
      <c r="L758" s="43">
        <v>0</v>
      </c>
      <c r="M758" s="43">
        <v>9.36</v>
      </c>
      <c r="N758" s="43">
        <v>7.76</v>
      </c>
      <c r="O758" s="43">
        <v>0</v>
      </c>
      <c r="P758" s="43">
        <v>0</v>
      </c>
      <c r="Q758" s="43">
        <v>0</v>
      </c>
      <c r="R758" s="43">
        <v>0</v>
      </c>
      <c r="S758" s="43">
        <v>0.3</v>
      </c>
      <c r="T758" s="43">
        <v>5.17</v>
      </c>
      <c r="U758" s="43">
        <v>28.32</v>
      </c>
      <c r="V758" s="43">
        <v>60.15</v>
      </c>
      <c r="W758" s="43">
        <v>58.96</v>
      </c>
      <c r="X758" s="43">
        <v>45.47</v>
      </c>
      <c r="Y758" s="43">
        <v>65.239999999999995</v>
      </c>
      <c r="Z758" s="43">
        <v>162.77000000000001</v>
      </c>
      <c r="AA758" s="43">
        <v>27.17</v>
      </c>
    </row>
    <row r="759" spans="1:27" collapsed="1" x14ac:dyDescent="0.2">
      <c r="A759" s="97" t="s">
        <v>3145</v>
      </c>
      <c r="B759" s="27" t="str">
        <f>"26"&amp;"."&amp;$B$801&amp;"."&amp;$B$802</f>
        <v>26.01.2023</v>
      </c>
      <c r="C759" s="89" t="s">
        <v>74</v>
      </c>
      <c r="D759" s="90">
        <f>ROUND((D760)/1000,5)</f>
        <v>4.0820000000000002E-2</v>
      </c>
      <c r="E759" s="90">
        <f t="shared" ref="E759:AA759" si="428">ROUND((E760)/1000,5)</f>
        <v>3.533E-2</v>
      </c>
      <c r="F759" s="90">
        <f t="shared" si="428"/>
        <v>5.9580000000000001E-2</v>
      </c>
      <c r="G759" s="90">
        <f t="shared" si="428"/>
        <v>1.0000000000000001E-5</v>
      </c>
      <c r="H759" s="90">
        <f t="shared" si="428"/>
        <v>5.0840000000000003E-2</v>
      </c>
      <c r="I759" s="90">
        <f t="shared" si="428"/>
        <v>0</v>
      </c>
      <c r="J759" s="90">
        <f t="shared" si="428"/>
        <v>0</v>
      </c>
      <c r="K759" s="90">
        <f t="shared" si="428"/>
        <v>0</v>
      </c>
      <c r="L759" s="90">
        <f t="shared" si="428"/>
        <v>0</v>
      </c>
      <c r="M759" s="90">
        <f t="shared" si="428"/>
        <v>0</v>
      </c>
      <c r="N759" s="90">
        <f t="shared" si="428"/>
        <v>0</v>
      </c>
      <c r="O759" s="90">
        <f t="shared" si="428"/>
        <v>0</v>
      </c>
      <c r="P759" s="90">
        <f t="shared" si="428"/>
        <v>0</v>
      </c>
      <c r="Q759" s="90">
        <f t="shared" si="428"/>
        <v>0</v>
      </c>
      <c r="R759" s="90">
        <f t="shared" si="428"/>
        <v>0</v>
      </c>
      <c r="S759" s="90">
        <f t="shared" si="428"/>
        <v>0</v>
      </c>
      <c r="T759" s="90">
        <f t="shared" si="428"/>
        <v>0</v>
      </c>
      <c r="U759" s="90">
        <f t="shared" si="428"/>
        <v>0</v>
      </c>
      <c r="V759" s="90">
        <f t="shared" si="428"/>
        <v>0</v>
      </c>
      <c r="W759" s="90">
        <f t="shared" si="428"/>
        <v>4.9399999999999999E-2</v>
      </c>
      <c r="X759" s="90">
        <f t="shared" si="428"/>
        <v>7.4380000000000002E-2</v>
      </c>
      <c r="Y759" s="90">
        <f t="shared" si="428"/>
        <v>0.15279000000000001</v>
      </c>
      <c r="Z759" s="90">
        <f t="shared" si="428"/>
        <v>0.28205000000000002</v>
      </c>
      <c r="AA759" s="90">
        <f t="shared" si="428"/>
        <v>6.4829999999999999E-2</v>
      </c>
    </row>
    <row r="760" spans="1:27" ht="12.75" hidden="1" customHeight="1" outlineLevel="1" x14ac:dyDescent="0.2">
      <c r="A760" s="98" t="s">
        <v>3146</v>
      </c>
      <c r="B760" s="62" t="s">
        <v>236</v>
      </c>
      <c r="C760" s="42" t="s">
        <v>77</v>
      </c>
      <c r="D760" s="43">
        <v>40.82</v>
      </c>
      <c r="E760" s="43">
        <v>35.33</v>
      </c>
      <c r="F760" s="43">
        <v>59.58</v>
      </c>
      <c r="G760" s="43">
        <v>0.01</v>
      </c>
      <c r="H760" s="43">
        <v>50.84</v>
      </c>
      <c r="I760" s="43">
        <v>0</v>
      </c>
      <c r="J760" s="43">
        <v>0</v>
      </c>
      <c r="K760" s="43">
        <v>0</v>
      </c>
      <c r="L760" s="43">
        <v>0</v>
      </c>
      <c r="M760" s="43">
        <v>0</v>
      </c>
      <c r="N760" s="43">
        <v>0</v>
      </c>
      <c r="O760" s="43">
        <v>0</v>
      </c>
      <c r="P760" s="43">
        <v>0</v>
      </c>
      <c r="Q760" s="43">
        <v>0</v>
      </c>
      <c r="R760" s="43">
        <v>0</v>
      </c>
      <c r="S760" s="43">
        <v>0</v>
      </c>
      <c r="T760" s="43">
        <v>0</v>
      </c>
      <c r="U760" s="43">
        <v>0</v>
      </c>
      <c r="V760" s="43">
        <v>0</v>
      </c>
      <c r="W760" s="43">
        <v>49.4</v>
      </c>
      <c r="X760" s="43">
        <v>74.38</v>
      </c>
      <c r="Y760" s="43">
        <v>152.79</v>
      </c>
      <c r="Z760" s="43">
        <v>282.05</v>
      </c>
      <c r="AA760" s="43">
        <v>64.83</v>
      </c>
    </row>
    <row r="761" spans="1:27" collapsed="1" x14ac:dyDescent="0.2">
      <c r="A761" s="97" t="s">
        <v>3147</v>
      </c>
      <c r="B761" s="27" t="str">
        <f>"27"&amp;"."&amp;$B$801&amp;"."&amp;$B$802</f>
        <v>27.01.2023</v>
      </c>
      <c r="C761" s="89" t="s">
        <v>74</v>
      </c>
      <c r="D761" s="90">
        <f>ROUND((D762)/1000,5)</f>
        <v>4.8300000000000003E-2</v>
      </c>
      <c r="E761" s="90">
        <f t="shared" ref="E761:AA761" si="429">ROUND((E762)/1000,5)</f>
        <v>3.3939999999999998E-2</v>
      </c>
      <c r="F761" s="90">
        <f t="shared" si="429"/>
        <v>1.788E-2</v>
      </c>
      <c r="G761" s="90">
        <f t="shared" si="429"/>
        <v>0</v>
      </c>
      <c r="H761" s="90">
        <f t="shared" si="429"/>
        <v>0</v>
      </c>
      <c r="I761" s="90">
        <f t="shared" si="429"/>
        <v>0</v>
      </c>
      <c r="J761" s="90">
        <f t="shared" si="429"/>
        <v>0</v>
      </c>
      <c r="K761" s="90">
        <f t="shared" si="429"/>
        <v>0</v>
      </c>
      <c r="L761" s="90">
        <f t="shared" si="429"/>
        <v>0</v>
      </c>
      <c r="M761" s="90">
        <f t="shared" si="429"/>
        <v>0</v>
      </c>
      <c r="N761" s="90">
        <f t="shared" si="429"/>
        <v>0</v>
      </c>
      <c r="O761" s="90">
        <f t="shared" si="429"/>
        <v>0</v>
      </c>
      <c r="P761" s="90">
        <f t="shared" si="429"/>
        <v>0</v>
      </c>
      <c r="Q761" s="90">
        <f t="shared" si="429"/>
        <v>0</v>
      </c>
      <c r="R761" s="90">
        <f t="shared" si="429"/>
        <v>0</v>
      </c>
      <c r="S761" s="90">
        <f t="shared" si="429"/>
        <v>0</v>
      </c>
      <c r="T761" s="90">
        <f t="shared" si="429"/>
        <v>0</v>
      </c>
      <c r="U761" s="90">
        <f t="shared" si="429"/>
        <v>0</v>
      </c>
      <c r="V761" s="90">
        <f t="shared" si="429"/>
        <v>0</v>
      </c>
      <c r="W761" s="90">
        <f t="shared" si="429"/>
        <v>8.072E-2</v>
      </c>
      <c r="X761" s="90">
        <f t="shared" si="429"/>
        <v>6.6900000000000001E-2</v>
      </c>
      <c r="Y761" s="90">
        <f t="shared" si="429"/>
        <v>0.58877999999999997</v>
      </c>
      <c r="Z761" s="90">
        <f t="shared" si="429"/>
        <v>0.58262999999999998</v>
      </c>
      <c r="AA761" s="90">
        <f t="shared" si="429"/>
        <v>0.32841999999999999</v>
      </c>
    </row>
    <row r="762" spans="1:27" ht="12.75" hidden="1" customHeight="1" outlineLevel="1" x14ac:dyDescent="0.2">
      <c r="A762" s="98" t="s">
        <v>3148</v>
      </c>
      <c r="B762" s="62" t="s">
        <v>236</v>
      </c>
      <c r="C762" s="42" t="s">
        <v>77</v>
      </c>
      <c r="D762" s="43">
        <v>48.3</v>
      </c>
      <c r="E762" s="43">
        <v>33.94</v>
      </c>
      <c r="F762" s="43">
        <v>17.88</v>
      </c>
      <c r="G762" s="43">
        <v>0</v>
      </c>
      <c r="H762" s="43">
        <v>0</v>
      </c>
      <c r="I762" s="43">
        <v>0</v>
      </c>
      <c r="J762" s="43">
        <v>0</v>
      </c>
      <c r="K762" s="43">
        <v>0</v>
      </c>
      <c r="L762" s="43">
        <v>0</v>
      </c>
      <c r="M762" s="43">
        <v>0</v>
      </c>
      <c r="N762" s="43">
        <v>0</v>
      </c>
      <c r="O762" s="43">
        <v>0</v>
      </c>
      <c r="P762" s="43">
        <v>0</v>
      </c>
      <c r="Q762" s="43">
        <v>0</v>
      </c>
      <c r="R762" s="43">
        <v>0</v>
      </c>
      <c r="S762" s="43">
        <v>0</v>
      </c>
      <c r="T762" s="43">
        <v>0</v>
      </c>
      <c r="U762" s="43">
        <v>0</v>
      </c>
      <c r="V762" s="43">
        <v>0</v>
      </c>
      <c r="W762" s="43">
        <v>80.72</v>
      </c>
      <c r="X762" s="43">
        <v>66.900000000000006</v>
      </c>
      <c r="Y762" s="43">
        <v>588.78</v>
      </c>
      <c r="Z762" s="43">
        <v>582.63</v>
      </c>
      <c r="AA762" s="43">
        <v>328.42</v>
      </c>
    </row>
    <row r="763" spans="1:27" collapsed="1" x14ac:dyDescent="0.2">
      <c r="A763" s="97" t="s">
        <v>3149</v>
      </c>
      <c r="B763" s="27" t="str">
        <f>"28"&amp;"."&amp;$B$801&amp;"."&amp;$B$802</f>
        <v>28.01.2023</v>
      </c>
      <c r="C763" s="89" t="s">
        <v>74</v>
      </c>
      <c r="D763" s="90">
        <f>ROUND((D764)/1000,5)</f>
        <v>0.10385</v>
      </c>
      <c r="E763" s="90">
        <f t="shared" ref="E763:AA763" si="430">ROUND((E764)/1000,5)</f>
        <v>9.2700000000000005E-3</v>
      </c>
      <c r="F763" s="90">
        <f t="shared" si="430"/>
        <v>2.7609999999999999E-2</v>
      </c>
      <c r="G763" s="90">
        <f t="shared" si="430"/>
        <v>3.755E-2</v>
      </c>
      <c r="H763" s="90">
        <f t="shared" si="430"/>
        <v>0</v>
      </c>
      <c r="I763" s="90">
        <f t="shared" si="430"/>
        <v>0</v>
      </c>
      <c r="J763" s="90">
        <f t="shared" si="430"/>
        <v>0</v>
      </c>
      <c r="K763" s="90">
        <f t="shared" si="430"/>
        <v>0</v>
      </c>
      <c r="L763" s="90">
        <f t="shared" si="430"/>
        <v>0</v>
      </c>
      <c r="M763" s="90">
        <f t="shared" si="430"/>
        <v>0</v>
      </c>
      <c r="N763" s="90">
        <f t="shared" si="430"/>
        <v>0</v>
      </c>
      <c r="O763" s="90">
        <f t="shared" si="430"/>
        <v>0</v>
      </c>
      <c r="P763" s="90">
        <f t="shared" si="430"/>
        <v>0</v>
      </c>
      <c r="Q763" s="90">
        <f t="shared" si="430"/>
        <v>0</v>
      </c>
      <c r="R763" s="90">
        <f t="shared" si="430"/>
        <v>0</v>
      </c>
      <c r="S763" s="90">
        <f t="shared" si="430"/>
        <v>0</v>
      </c>
      <c r="T763" s="90">
        <f t="shared" si="430"/>
        <v>1.295E-2</v>
      </c>
      <c r="U763" s="90">
        <f t="shared" si="430"/>
        <v>4.1709999999999997E-2</v>
      </c>
      <c r="V763" s="90">
        <f t="shared" si="430"/>
        <v>8.677E-2</v>
      </c>
      <c r="W763" s="90">
        <f t="shared" si="430"/>
        <v>0.12193</v>
      </c>
      <c r="X763" s="90">
        <f t="shared" si="430"/>
        <v>0.49680999999999997</v>
      </c>
      <c r="Y763" s="90">
        <f t="shared" si="430"/>
        <v>0.52922000000000002</v>
      </c>
      <c r="Z763" s="90">
        <f t="shared" si="430"/>
        <v>0.51907000000000003</v>
      </c>
      <c r="AA763" s="90">
        <f t="shared" si="430"/>
        <v>0.33484999999999998</v>
      </c>
    </row>
    <row r="764" spans="1:27" ht="12.75" hidden="1" customHeight="1" outlineLevel="1" x14ac:dyDescent="0.2">
      <c r="A764" s="98" t="s">
        <v>3150</v>
      </c>
      <c r="B764" s="62" t="s">
        <v>236</v>
      </c>
      <c r="C764" s="42" t="s">
        <v>77</v>
      </c>
      <c r="D764" s="43">
        <v>103.85</v>
      </c>
      <c r="E764" s="43">
        <v>9.27</v>
      </c>
      <c r="F764" s="43">
        <v>27.61</v>
      </c>
      <c r="G764" s="43">
        <v>37.549999999999997</v>
      </c>
      <c r="H764" s="43">
        <v>0</v>
      </c>
      <c r="I764" s="43">
        <v>0</v>
      </c>
      <c r="J764" s="43">
        <v>0</v>
      </c>
      <c r="K764" s="43">
        <v>0</v>
      </c>
      <c r="L764" s="43">
        <v>0</v>
      </c>
      <c r="M764" s="43">
        <v>0</v>
      </c>
      <c r="N764" s="43">
        <v>0</v>
      </c>
      <c r="O764" s="43">
        <v>0</v>
      </c>
      <c r="P764" s="43">
        <v>0</v>
      </c>
      <c r="Q764" s="43">
        <v>0</v>
      </c>
      <c r="R764" s="43">
        <v>0</v>
      </c>
      <c r="S764" s="43">
        <v>0</v>
      </c>
      <c r="T764" s="43">
        <v>12.95</v>
      </c>
      <c r="U764" s="43">
        <v>41.71</v>
      </c>
      <c r="V764" s="43">
        <v>86.77</v>
      </c>
      <c r="W764" s="43">
        <v>121.93</v>
      </c>
      <c r="X764" s="43">
        <v>496.81</v>
      </c>
      <c r="Y764" s="43">
        <v>529.22</v>
      </c>
      <c r="Z764" s="43">
        <v>519.07000000000005</v>
      </c>
      <c r="AA764" s="43">
        <v>334.85</v>
      </c>
    </row>
    <row r="765" spans="1:27" collapsed="1" x14ac:dyDescent="0.2">
      <c r="A765" s="97" t="s">
        <v>3151</v>
      </c>
      <c r="B765" s="27" t="str">
        <f>"29"&amp;"."&amp;$B$801&amp;"."&amp;$B$802</f>
        <v>29.01.2023</v>
      </c>
      <c r="C765" s="89" t="s">
        <v>74</v>
      </c>
      <c r="D765" s="90">
        <f>ROUND((D766)/1000,5)</f>
        <v>0.19394</v>
      </c>
      <c r="E765" s="90">
        <f t="shared" ref="E765:AA765" si="431">ROUND((E766)/1000,5)</f>
        <v>0.11627</v>
      </c>
      <c r="F765" s="90">
        <f t="shared" si="431"/>
        <v>4.5670000000000002E-2</v>
      </c>
      <c r="G765" s="90">
        <f t="shared" si="431"/>
        <v>3.4889999999999997E-2</v>
      </c>
      <c r="H765" s="90">
        <f t="shared" si="431"/>
        <v>0</v>
      </c>
      <c r="I765" s="90">
        <f t="shared" si="431"/>
        <v>2.1950000000000001E-2</v>
      </c>
      <c r="J765" s="90">
        <f t="shared" si="431"/>
        <v>5.1139999999999998E-2</v>
      </c>
      <c r="K765" s="90">
        <f t="shared" si="431"/>
        <v>8.2430000000000003E-2</v>
      </c>
      <c r="L765" s="90">
        <f t="shared" si="431"/>
        <v>0.14233999999999999</v>
      </c>
      <c r="M765" s="90">
        <f t="shared" si="431"/>
        <v>0.13855000000000001</v>
      </c>
      <c r="N765" s="90">
        <f t="shared" si="431"/>
        <v>0.1454</v>
      </c>
      <c r="O765" s="90">
        <f t="shared" si="431"/>
        <v>0.16464999999999999</v>
      </c>
      <c r="P765" s="90">
        <f t="shared" si="431"/>
        <v>0.23834</v>
      </c>
      <c r="Q765" s="90">
        <f t="shared" si="431"/>
        <v>0.24537</v>
      </c>
      <c r="R765" s="90">
        <f t="shared" si="431"/>
        <v>0.28982000000000002</v>
      </c>
      <c r="S765" s="90">
        <f t="shared" si="431"/>
        <v>0.30892999999999998</v>
      </c>
      <c r="T765" s="90">
        <f t="shared" si="431"/>
        <v>0.65269999999999995</v>
      </c>
      <c r="U765" s="90">
        <f t="shared" si="431"/>
        <v>0.51139999999999997</v>
      </c>
      <c r="V765" s="90">
        <f t="shared" si="431"/>
        <v>0.49235000000000001</v>
      </c>
      <c r="W765" s="90">
        <f t="shared" si="431"/>
        <v>0.61407</v>
      </c>
      <c r="X765" s="90">
        <f t="shared" si="431"/>
        <v>0.63397000000000003</v>
      </c>
      <c r="Y765" s="90">
        <f t="shared" si="431"/>
        <v>0.69821999999999995</v>
      </c>
      <c r="Z765" s="90">
        <f t="shared" si="431"/>
        <v>0.6704</v>
      </c>
      <c r="AA765" s="90">
        <f t="shared" si="431"/>
        <v>0.58126</v>
      </c>
    </row>
    <row r="766" spans="1:27" ht="12.75" hidden="1" customHeight="1" outlineLevel="1" x14ac:dyDescent="0.2">
      <c r="A766" s="98" t="s">
        <v>3152</v>
      </c>
      <c r="B766" s="62" t="s">
        <v>236</v>
      </c>
      <c r="C766" s="42" t="s">
        <v>77</v>
      </c>
      <c r="D766" s="43">
        <v>193.94</v>
      </c>
      <c r="E766" s="43">
        <v>116.27</v>
      </c>
      <c r="F766" s="43">
        <v>45.67</v>
      </c>
      <c r="G766" s="43">
        <v>34.89</v>
      </c>
      <c r="H766" s="43">
        <v>0</v>
      </c>
      <c r="I766" s="43">
        <v>21.95</v>
      </c>
      <c r="J766" s="43">
        <v>51.14</v>
      </c>
      <c r="K766" s="43">
        <v>82.43</v>
      </c>
      <c r="L766" s="43">
        <v>142.34</v>
      </c>
      <c r="M766" s="43">
        <v>138.55000000000001</v>
      </c>
      <c r="N766" s="43">
        <v>145.4</v>
      </c>
      <c r="O766" s="43">
        <v>164.65</v>
      </c>
      <c r="P766" s="43">
        <v>238.34</v>
      </c>
      <c r="Q766" s="43">
        <v>245.37</v>
      </c>
      <c r="R766" s="43">
        <v>289.82</v>
      </c>
      <c r="S766" s="43">
        <v>308.93</v>
      </c>
      <c r="T766" s="43">
        <v>652.70000000000005</v>
      </c>
      <c r="U766" s="43">
        <v>511.4</v>
      </c>
      <c r="V766" s="43">
        <v>492.35</v>
      </c>
      <c r="W766" s="43">
        <v>614.07000000000005</v>
      </c>
      <c r="X766" s="43">
        <v>633.97</v>
      </c>
      <c r="Y766" s="43">
        <v>698.22</v>
      </c>
      <c r="Z766" s="43">
        <v>670.4</v>
      </c>
      <c r="AA766" s="43">
        <v>581.26</v>
      </c>
    </row>
    <row r="767" spans="1:27" collapsed="1" x14ac:dyDescent="0.2">
      <c r="A767" s="97" t="s">
        <v>3153</v>
      </c>
      <c r="B767" s="27" t="str">
        <f>"30"&amp;"."&amp;$B$801&amp;"."&amp;$B$802</f>
        <v>30.01.2023</v>
      </c>
      <c r="C767" s="89" t="s">
        <v>74</v>
      </c>
      <c r="D767" s="90">
        <f>ROUND((D768)/1000,5)</f>
        <v>0.12006</v>
      </c>
      <c r="E767" s="90">
        <f t="shared" ref="E767:AA767" si="432">ROUND((E768)/1000,5)</f>
        <v>9.0700000000000003E-2</v>
      </c>
      <c r="F767" s="90">
        <f t="shared" si="432"/>
        <v>4.4880000000000003E-2</v>
      </c>
      <c r="G767" s="90">
        <f t="shared" si="432"/>
        <v>4.267E-2</v>
      </c>
      <c r="H767" s="90">
        <f t="shared" si="432"/>
        <v>0</v>
      </c>
      <c r="I767" s="90">
        <f t="shared" si="432"/>
        <v>0</v>
      </c>
      <c r="J767" s="90">
        <f t="shared" si="432"/>
        <v>3.9079999999999997E-2</v>
      </c>
      <c r="K767" s="90">
        <f t="shared" si="432"/>
        <v>1.8169999999999999E-2</v>
      </c>
      <c r="L767" s="90">
        <f t="shared" si="432"/>
        <v>7.0830000000000004E-2</v>
      </c>
      <c r="M767" s="90">
        <f t="shared" si="432"/>
        <v>0.12193</v>
      </c>
      <c r="N767" s="90">
        <f t="shared" si="432"/>
        <v>0.15653</v>
      </c>
      <c r="O767" s="90">
        <f t="shared" si="432"/>
        <v>0.16255</v>
      </c>
      <c r="P767" s="90">
        <f t="shared" si="432"/>
        <v>0.16888</v>
      </c>
      <c r="Q767" s="90">
        <f t="shared" si="432"/>
        <v>0.19397</v>
      </c>
      <c r="R767" s="90">
        <f t="shared" si="432"/>
        <v>0.26402999999999999</v>
      </c>
      <c r="S767" s="90">
        <f t="shared" si="432"/>
        <v>0.28687000000000001</v>
      </c>
      <c r="T767" s="90">
        <f t="shared" si="432"/>
        <v>0.3019</v>
      </c>
      <c r="U767" s="90">
        <f t="shared" si="432"/>
        <v>0.32366</v>
      </c>
      <c r="V767" s="90">
        <f t="shared" si="432"/>
        <v>0.44900000000000001</v>
      </c>
      <c r="W767" s="90">
        <f t="shared" si="432"/>
        <v>0.41842000000000001</v>
      </c>
      <c r="X767" s="90">
        <f t="shared" si="432"/>
        <v>0.40072000000000002</v>
      </c>
      <c r="Y767" s="90">
        <f t="shared" si="432"/>
        <v>0.56401000000000001</v>
      </c>
      <c r="Z767" s="90">
        <f t="shared" si="432"/>
        <v>0.41338999999999998</v>
      </c>
      <c r="AA767" s="90">
        <f t="shared" si="432"/>
        <v>0.26651999999999998</v>
      </c>
    </row>
    <row r="768" spans="1:27" ht="12.75" hidden="1" customHeight="1" outlineLevel="1" x14ac:dyDescent="0.2">
      <c r="A768" s="98" t="s">
        <v>3154</v>
      </c>
      <c r="B768" s="62" t="s">
        <v>236</v>
      </c>
      <c r="C768" s="42" t="s">
        <v>77</v>
      </c>
      <c r="D768" s="43">
        <v>120.06</v>
      </c>
      <c r="E768" s="43">
        <v>90.7</v>
      </c>
      <c r="F768" s="43">
        <v>44.88</v>
      </c>
      <c r="G768" s="43">
        <v>42.67</v>
      </c>
      <c r="H768" s="43">
        <v>0</v>
      </c>
      <c r="I768" s="43">
        <v>0</v>
      </c>
      <c r="J768" s="43">
        <v>39.08</v>
      </c>
      <c r="K768" s="43">
        <v>18.170000000000002</v>
      </c>
      <c r="L768" s="43">
        <v>70.83</v>
      </c>
      <c r="M768" s="43">
        <v>121.93</v>
      </c>
      <c r="N768" s="43">
        <v>156.53</v>
      </c>
      <c r="O768" s="43">
        <v>162.55000000000001</v>
      </c>
      <c r="P768" s="43">
        <v>168.88</v>
      </c>
      <c r="Q768" s="43">
        <v>193.97</v>
      </c>
      <c r="R768" s="43">
        <v>264.02999999999997</v>
      </c>
      <c r="S768" s="43">
        <v>286.87</v>
      </c>
      <c r="T768" s="43">
        <v>301.89999999999998</v>
      </c>
      <c r="U768" s="43">
        <v>323.66000000000003</v>
      </c>
      <c r="V768" s="43">
        <v>449</v>
      </c>
      <c r="W768" s="43">
        <v>418.42</v>
      </c>
      <c r="X768" s="43">
        <v>400.72</v>
      </c>
      <c r="Y768" s="43">
        <v>564.01</v>
      </c>
      <c r="Z768" s="43">
        <v>413.39</v>
      </c>
      <c r="AA768" s="43">
        <v>266.52</v>
      </c>
    </row>
    <row r="769" spans="1:28" collapsed="1" x14ac:dyDescent="0.2">
      <c r="A769" s="97" t="s">
        <v>3155</v>
      </c>
      <c r="B769" s="27" t="str">
        <f>"31"&amp;"."&amp;$B$801&amp;"."&amp;$B$802</f>
        <v>31.01.2023</v>
      </c>
      <c r="C769" s="89" t="s">
        <v>74</v>
      </c>
      <c r="D769" s="90">
        <f>ROUND((D770)/1000,5)</f>
        <v>2.479E-2</v>
      </c>
      <c r="E769" s="90">
        <f t="shared" ref="E769:AA769" si="433">ROUND((E770)/1000,5)</f>
        <v>3.2340000000000001E-2</v>
      </c>
      <c r="F769" s="90">
        <f t="shared" si="433"/>
        <v>5.8560000000000001E-2</v>
      </c>
      <c r="G769" s="90">
        <f t="shared" si="433"/>
        <v>2.3449999999999999E-2</v>
      </c>
      <c r="H769" s="90">
        <f t="shared" si="433"/>
        <v>0</v>
      </c>
      <c r="I769" s="90">
        <f t="shared" si="433"/>
        <v>0</v>
      </c>
      <c r="J769" s="90">
        <f t="shared" si="433"/>
        <v>0</v>
      </c>
      <c r="K769" s="90">
        <f t="shared" si="433"/>
        <v>0</v>
      </c>
      <c r="L769" s="90">
        <f t="shared" si="433"/>
        <v>0</v>
      </c>
      <c r="M769" s="90">
        <f t="shared" si="433"/>
        <v>0</v>
      </c>
      <c r="N769" s="90">
        <f t="shared" si="433"/>
        <v>0</v>
      </c>
      <c r="O769" s="90">
        <f t="shared" si="433"/>
        <v>7.6039999999999996E-2</v>
      </c>
      <c r="P769" s="90">
        <f t="shared" si="433"/>
        <v>0.13694999999999999</v>
      </c>
      <c r="Q769" s="90">
        <f t="shared" si="433"/>
        <v>0.15489</v>
      </c>
      <c r="R769" s="90">
        <f t="shared" si="433"/>
        <v>0.15265999999999999</v>
      </c>
      <c r="S769" s="90">
        <f t="shared" si="433"/>
        <v>0.18562000000000001</v>
      </c>
      <c r="T769" s="90">
        <f t="shared" si="433"/>
        <v>0.26687</v>
      </c>
      <c r="U769" s="90">
        <f t="shared" si="433"/>
        <v>0.21307999999999999</v>
      </c>
      <c r="V769" s="90">
        <f t="shared" si="433"/>
        <v>0.20699999999999999</v>
      </c>
      <c r="W769" s="90">
        <f t="shared" si="433"/>
        <v>0.32521</v>
      </c>
      <c r="X769" s="90">
        <f t="shared" si="433"/>
        <v>0.39528000000000002</v>
      </c>
      <c r="Y769" s="90">
        <f t="shared" si="433"/>
        <v>0.55735000000000001</v>
      </c>
      <c r="Z769" s="90">
        <f t="shared" si="433"/>
        <v>0.44373000000000001</v>
      </c>
      <c r="AA769" s="90">
        <f t="shared" si="433"/>
        <v>0.36065000000000003</v>
      </c>
    </row>
    <row r="770" spans="1:28" ht="12.75" hidden="1" customHeight="1" outlineLevel="1" x14ac:dyDescent="0.2">
      <c r="A770" s="98" t="s">
        <v>3156</v>
      </c>
      <c r="B770" s="62" t="s">
        <v>236</v>
      </c>
      <c r="C770" s="42" t="s">
        <v>77</v>
      </c>
      <c r="D770" s="43">
        <v>24.79</v>
      </c>
      <c r="E770" s="43">
        <v>32.340000000000003</v>
      </c>
      <c r="F770" s="43">
        <v>58.56</v>
      </c>
      <c r="G770" s="43">
        <v>23.45</v>
      </c>
      <c r="H770" s="43">
        <v>0</v>
      </c>
      <c r="I770" s="43">
        <v>0</v>
      </c>
      <c r="J770" s="43">
        <v>0</v>
      </c>
      <c r="K770" s="43">
        <v>0</v>
      </c>
      <c r="L770" s="43">
        <v>0</v>
      </c>
      <c r="M770" s="43">
        <v>0</v>
      </c>
      <c r="N770" s="43">
        <v>0</v>
      </c>
      <c r="O770" s="43">
        <v>76.040000000000006</v>
      </c>
      <c r="P770" s="43">
        <v>136.94999999999999</v>
      </c>
      <c r="Q770" s="43">
        <v>154.88999999999999</v>
      </c>
      <c r="R770" s="43">
        <v>152.66</v>
      </c>
      <c r="S770" s="43">
        <v>185.62</v>
      </c>
      <c r="T770" s="43">
        <v>266.87</v>
      </c>
      <c r="U770" s="43">
        <v>213.08</v>
      </c>
      <c r="V770" s="43">
        <v>207</v>
      </c>
      <c r="W770" s="43">
        <v>325.20999999999998</v>
      </c>
      <c r="X770" s="43">
        <v>395.28</v>
      </c>
      <c r="Y770" s="43">
        <v>557.35</v>
      </c>
      <c r="Z770" s="43">
        <v>443.73</v>
      </c>
      <c r="AA770" s="43">
        <v>360.65</v>
      </c>
    </row>
    <row r="771" spans="1:28" collapsed="1" x14ac:dyDescent="0.2"/>
    <row r="773" spans="1:28" x14ac:dyDescent="0.2">
      <c r="A773" s="181" t="s">
        <v>2402</v>
      </c>
      <c r="B773" s="182"/>
      <c r="C773" s="182"/>
      <c r="D773" s="182"/>
      <c r="E773" s="182"/>
      <c r="F773" s="182"/>
      <c r="G773" s="182"/>
      <c r="H773" s="182"/>
      <c r="I773" s="182"/>
      <c r="J773" s="182"/>
      <c r="K773" s="182"/>
      <c r="L773" s="182"/>
      <c r="M773" s="182"/>
      <c r="N773" s="182"/>
      <c r="O773" s="182"/>
      <c r="P773" s="182"/>
      <c r="Q773" s="182"/>
      <c r="R773" s="182"/>
      <c r="S773" s="182"/>
      <c r="T773" s="182"/>
      <c r="U773" s="182"/>
      <c r="V773" s="182"/>
      <c r="W773" s="182"/>
      <c r="X773" s="182"/>
      <c r="Y773" s="182"/>
      <c r="Z773" s="182"/>
      <c r="AA773" s="183"/>
    </row>
    <row r="774" spans="1:28" s="116" customFormat="1" x14ac:dyDescent="0.2">
      <c r="A774" s="27" t="s">
        <v>62</v>
      </c>
      <c r="B774" s="203" t="s">
        <v>2403</v>
      </c>
      <c r="C774" s="203"/>
      <c r="D774" s="203"/>
      <c r="E774" s="203"/>
      <c r="F774" s="203"/>
      <c r="G774" s="203"/>
      <c r="H774" s="203"/>
      <c r="I774" s="203"/>
      <c r="J774" s="203"/>
      <c r="K774" s="203"/>
      <c r="L774" s="115" t="s">
        <v>3</v>
      </c>
      <c r="M774" s="115" t="s">
        <v>2404</v>
      </c>
      <c r="AB774" s="23"/>
    </row>
    <row r="775" spans="1:28" s="116" customFormat="1" x14ac:dyDescent="0.2">
      <c r="A775" s="97" t="s">
        <v>3157</v>
      </c>
      <c r="B775" s="204" t="s">
        <v>2406</v>
      </c>
      <c r="C775" s="204"/>
      <c r="D775" s="204"/>
      <c r="E775" s="204"/>
      <c r="F775" s="204"/>
      <c r="G775" s="204"/>
      <c r="H775" s="204"/>
      <c r="I775" s="204"/>
      <c r="J775" s="204"/>
      <c r="K775" s="204"/>
      <c r="L775" s="117" t="s">
        <v>2407</v>
      </c>
      <c r="M775" s="118">
        <v>1.1310000000000001E-2</v>
      </c>
    </row>
    <row r="776" spans="1:28" s="116" customFormat="1" x14ac:dyDescent="0.2">
      <c r="A776" s="97" t="s">
        <v>3158</v>
      </c>
      <c r="B776" s="204" t="s">
        <v>2409</v>
      </c>
      <c r="C776" s="204"/>
      <c r="D776" s="204"/>
      <c r="E776" s="204"/>
      <c r="F776" s="204"/>
      <c r="G776" s="204"/>
      <c r="H776" s="204"/>
      <c r="I776" s="204"/>
      <c r="J776" s="204"/>
      <c r="K776" s="204"/>
      <c r="L776" s="117" t="s">
        <v>2407</v>
      </c>
      <c r="M776" s="118">
        <v>0.15296000000000001</v>
      </c>
    </row>
    <row r="779" spans="1:28" x14ac:dyDescent="0.2">
      <c r="A779" s="181" t="s">
        <v>859</v>
      </c>
      <c r="B779" s="182"/>
      <c r="C779" s="182"/>
      <c r="D779" s="182"/>
      <c r="E779" s="182"/>
      <c r="F779" s="182"/>
      <c r="G779" s="182"/>
      <c r="H779" s="182"/>
      <c r="I779" s="182"/>
      <c r="J779" s="182"/>
      <c r="K779" s="182"/>
      <c r="L779" s="182"/>
      <c r="M779" s="182"/>
      <c r="N779" s="182"/>
      <c r="O779" s="182"/>
      <c r="P779" s="182"/>
      <c r="Q779" s="182"/>
      <c r="R779" s="182"/>
      <c r="S779" s="182"/>
      <c r="T779" s="182"/>
      <c r="U779" s="182"/>
      <c r="V779" s="182"/>
      <c r="W779" s="182"/>
      <c r="X779" s="182"/>
      <c r="Y779" s="182"/>
      <c r="Z779" s="182"/>
      <c r="AA779" s="183"/>
    </row>
    <row r="780" spans="1:28" ht="15" customHeight="1" x14ac:dyDescent="0.2">
      <c r="A780" s="184" t="s">
        <v>3159</v>
      </c>
      <c r="B780" s="186" t="s">
        <v>861</v>
      </c>
      <c r="C780" s="188" t="s">
        <v>862</v>
      </c>
      <c r="D780" s="26" t="s">
        <v>67</v>
      </c>
      <c r="E780" s="26" t="s">
        <v>68</v>
      </c>
      <c r="F780" s="26" t="s">
        <v>863</v>
      </c>
      <c r="G780" s="26" t="s">
        <v>864</v>
      </c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</row>
    <row r="781" spans="1:28" x14ac:dyDescent="0.2">
      <c r="A781" s="185"/>
      <c r="B781" s="187"/>
      <c r="C781" s="189"/>
      <c r="D781" s="104">
        <f>SUM(D782:D783)</f>
        <v>1426245.6</v>
      </c>
      <c r="E781" s="104">
        <f>SUM(E782:E783)</f>
        <v>1862782.29</v>
      </c>
      <c r="F781" s="104">
        <f>SUM(F782:F783)</f>
        <v>1946633.79</v>
      </c>
      <c r="G781" s="104">
        <f>SUM(G782:G783)</f>
        <v>2210231.7600000002</v>
      </c>
    </row>
    <row r="782" spans="1:28" ht="12.75" hidden="1" customHeight="1" outlineLevel="1" x14ac:dyDescent="0.2">
      <c r="A782" s="105" t="s">
        <v>3160</v>
      </c>
      <c r="B782" s="106" t="s">
        <v>866</v>
      </c>
      <c r="C782" s="107" t="s">
        <v>862</v>
      </c>
      <c r="D782" s="43">
        <v>854425.14</v>
      </c>
      <c r="E782" s="43">
        <f>$D782</f>
        <v>854425.14</v>
      </c>
      <c r="F782" s="43">
        <f>$D782</f>
        <v>854425.14</v>
      </c>
      <c r="G782" s="43">
        <f>$D782</f>
        <v>854425.14</v>
      </c>
    </row>
    <row r="783" spans="1:28" ht="12.75" hidden="1" customHeight="1" outlineLevel="1" x14ac:dyDescent="0.2">
      <c r="A783" s="105" t="s">
        <v>3161</v>
      </c>
      <c r="B783" s="106" t="s">
        <v>88</v>
      </c>
      <c r="C783" s="107" t="s">
        <v>862</v>
      </c>
      <c r="D783" s="43">
        <v>571820.46</v>
      </c>
      <c r="E783" s="43">
        <v>1008357.15</v>
      </c>
      <c r="F783" s="43">
        <v>1092208.6499999999</v>
      </c>
      <c r="G783" s="43">
        <v>1355806.62</v>
      </c>
    </row>
    <row r="784" spans="1:28" collapsed="1" x14ac:dyDescent="0.2"/>
    <row r="786" spans="1:27" ht="12.75" customHeight="1" x14ac:dyDescent="0.25">
      <c r="A786" s="190" t="s">
        <v>82</v>
      </c>
      <c r="B786" s="190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74" t="s">
        <v>3162</v>
      </c>
      <c r="B787" s="174"/>
      <c r="C787" s="174"/>
      <c r="D787" s="174"/>
      <c r="E787" s="174"/>
      <c r="F787" s="174"/>
      <c r="G787" s="174"/>
      <c r="H787" s="174"/>
      <c r="I787" s="174"/>
      <c r="J787" s="174"/>
      <c r="K787" s="174"/>
      <c r="L787" s="174"/>
      <c r="M787" s="174"/>
      <c r="N787" s="174"/>
      <c r="O787" s="174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53"/>
      <c r="B789" s="54"/>
    </row>
    <row r="790" spans="1:27" x14ac:dyDescent="0.2">
      <c r="A790" s="53"/>
      <c r="B790" s="55"/>
    </row>
    <row r="801" spans="2:2" hidden="1" x14ac:dyDescent="0.2">
      <c r="B801" s="108" t="s">
        <v>3163</v>
      </c>
    </row>
    <row r="802" spans="2:2" hidden="1" x14ac:dyDescent="0.2">
      <c r="B802" s="109" t="s">
        <v>3164</v>
      </c>
    </row>
  </sheetData>
  <autoFilter ref="B6:C698" xr:uid="{00000000-0001-0000-1100-000000000000}"/>
  <mergeCells count="18"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  <mergeCell ref="A482:AA482"/>
    <mergeCell ref="A1:AA3"/>
    <mergeCell ref="A4:AA4"/>
    <mergeCell ref="A5:AA5"/>
    <mergeCell ref="A164:AA164"/>
    <mergeCell ref="A323:AA323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299B8-03B3-4FCF-B2D0-0E6B796CA543}">
  <sheetPr>
    <tabColor rgb="FF92D050"/>
  </sheetPr>
  <dimension ref="A1:N21"/>
  <sheetViews>
    <sheetView view="pageBreakPreview" zoomScaleNormal="100" zoomScaleSheetLayoutView="100" workbookViewId="0">
      <selection activeCell="N16" sqref="N16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0.28515625" customWidth="1"/>
    <col min="9" max="9" width="14.5703125" customWidth="1"/>
    <col min="10" max="10" width="13.140625" bestFit="1" customWidth="1"/>
  </cols>
  <sheetData>
    <row r="1" spans="1:14" ht="15.75" thickBot="1" x14ac:dyDescent="0.3">
      <c r="A1" s="142">
        <f>'C1'!A1:N1</f>
        <v>44927</v>
      </c>
      <c r="B1" s="142"/>
      <c r="C1" s="142"/>
      <c r="D1" s="142"/>
      <c r="E1" s="142"/>
      <c r="F1" s="142"/>
      <c r="G1" s="142"/>
      <c r="H1" s="23"/>
      <c r="I1" s="23"/>
    </row>
    <row r="2" spans="1:14" x14ac:dyDescent="0.25">
      <c r="A2" s="143" t="s">
        <v>62</v>
      </c>
      <c r="B2" s="145" t="s">
        <v>63</v>
      </c>
      <c r="C2" s="145" t="s">
        <v>64</v>
      </c>
      <c r="D2" s="147" t="s">
        <v>65</v>
      </c>
      <c r="E2" s="147"/>
      <c r="F2" s="147"/>
      <c r="G2" s="148"/>
      <c r="H2" s="23"/>
      <c r="I2" s="23"/>
    </row>
    <row r="3" spans="1:14" ht="36.75" customHeight="1" x14ac:dyDescent="0.25">
      <c r="A3" s="144"/>
      <c r="B3" s="146"/>
      <c r="C3" s="146"/>
      <c r="D3" s="149" t="s">
        <v>66</v>
      </c>
      <c r="E3" s="149"/>
      <c r="F3" s="149"/>
      <c r="G3" s="150"/>
      <c r="H3" s="23"/>
      <c r="I3" s="23"/>
    </row>
    <row r="4" spans="1:14" x14ac:dyDescent="0.25">
      <c r="A4" s="144"/>
      <c r="B4" s="146"/>
      <c r="C4" s="146"/>
      <c r="D4" s="27" t="s">
        <v>67</v>
      </c>
      <c r="E4" s="27" t="s">
        <v>68</v>
      </c>
      <c r="F4" s="27" t="s">
        <v>69</v>
      </c>
      <c r="G4" s="28" t="s">
        <v>70</v>
      </c>
      <c r="H4" s="23"/>
      <c r="I4" s="23"/>
    </row>
    <row r="5" spans="1:14" x14ac:dyDescent="0.25">
      <c r="A5" s="29">
        <v>1</v>
      </c>
      <c r="B5" s="30">
        <v>2</v>
      </c>
      <c r="C5" s="30">
        <v>3</v>
      </c>
      <c r="D5" s="30">
        <v>4</v>
      </c>
      <c r="E5" s="30">
        <v>5</v>
      </c>
      <c r="F5" s="30">
        <v>6</v>
      </c>
      <c r="G5" s="31">
        <v>7</v>
      </c>
      <c r="H5" s="23"/>
      <c r="I5" s="23"/>
    </row>
    <row r="6" spans="1:14" ht="30" customHeight="1" x14ac:dyDescent="0.25">
      <c r="A6" s="32" t="s">
        <v>5</v>
      </c>
      <c r="B6" s="139" t="s">
        <v>71</v>
      </c>
      <c r="C6" s="139"/>
      <c r="D6" s="139"/>
      <c r="E6" s="139"/>
      <c r="F6" s="139"/>
      <c r="G6" s="139"/>
      <c r="H6" s="23"/>
      <c r="I6" s="23"/>
    </row>
    <row r="7" spans="1:14" ht="25.5" x14ac:dyDescent="0.25">
      <c r="A7" s="33" t="s">
        <v>72</v>
      </c>
      <c r="B7" s="34" t="s">
        <v>73</v>
      </c>
      <c r="C7" s="35" t="s">
        <v>74</v>
      </c>
      <c r="D7" s="36">
        <f>ROUND((D8+D9+D10)/1000,5)</f>
        <v>4.1660300000000001</v>
      </c>
      <c r="E7" s="36">
        <f t="shared" ref="E7:G7" si="0">ROUND((E8+E9+E10)/1000,5)</f>
        <v>4.1660300000000001</v>
      </c>
      <c r="F7" s="36">
        <f>ROUND((F8+F9+F10)/1000,5)</f>
        <v>4.1660300000000001</v>
      </c>
      <c r="G7" s="37">
        <f t="shared" si="0"/>
        <v>4.1660300000000001</v>
      </c>
      <c r="H7" s="23"/>
      <c r="I7" s="38"/>
      <c r="J7" s="39"/>
    </row>
    <row r="8" spans="1:14" ht="12.75" customHeight="1" outlineLevel="1" x14ac:dyDescent="0.25">
      <c r="A8" s="40" t="s">
        <v>75</v>
      </c>
      <c r="B8" s="41" t="s">
        <v>76</v>
      </c>
      <c r="C8" s="42" t="s">
        <v>77</v>
      </c>
      <c r="D8" s="43">
        <f>ROUND('C1'!N5+'C1'!N6*'C1'!N7,2)</f>
        <v>3274.06</v>
      </c>
      <c r="E8" s="43">
        <f>$D8</f>
        <v>3274.06</v>
      </c>
      <c r="F8" s="43">
        <f t="shared" ref="F8:G8" si="1">$D8</f>
        <v>3274.06</v>
      </c>
      <c r="G8" s="44">
        <f t="shared" si="1"/>
        <v>3274.06</v>
      </c>
      <c r="H8" s="23"/>
      <c r="I8" s="23"/>
      <c r="J8" s="45"/>
    </row>
    <row r="9" spans="1:14" ht="12.75" customHeight="1" outlineLevel="1" x14ac:dyDescent="0.25">
      <c r="A9" s="40" t="s">
        <v>78</v>
      </c>
      <c r="B9" s="41" t="s">
        <v>79</v>
      </c>
      <c r="C9" s="42" t="s">
        <v>77</v>
      </c>
      <c r="D9" s="43">
        <v>885.26</v>
      </c>
      <c r="E9" s="43">
        <f>$D9</f>
        <v>885.26</v>
      </c>
      <c r="F9" s="43">
        <f>$D9</f>
        <v>885.26</v>
      </c>
      <c r="G9" s="44">
        <f>$D9</f>
        <v>885.26</v>
      </c>
      <c r="H9" s="23"/>
      <c r="I9" s="23"/>
    </row>
    <row r="10" spans="1:14" ht="12.75" customHeight="1" outlineLevel="1" thickBot="1" x14ac:dyDescent="0.3">
      <c r="A10" s="46" t="s">
        <v>80</v>
      </c>
      <c r="B10" s="47" t="s">
        <v>81</v>
      </c>
      <c r="C10" s="48" t="s">
        <v>77</v>
      </c>
      <c r="D10" s="49">
        <v>6.71</v>
      </c>
      <c r="E10" s="49">
        <f>ROUND(D10,2)</f>
        <v>6.71</v>
      </c>
      <c r="F10" s="49">
        <f>ROUND(D10,2)</f>
        <v>6.71</v>
      </c>
      <c r="G10" s="50">
        <f>ROUND(D10,2)</f>
        <v>6.71</v>
      </c>
      <c r="H10" s="23"/>
      <c r="I10" s="23"/>
    </row>
    <row r="11" spans="1:14" ht="12.75" customHeight="1" x14ac:dyDescent="0.25">
      <c r="A11" s="140" t="s">
        <v>82</v>
      </c>
      <c r="B11" s="140"/>
      <c r="C11" s="51"/>
      <c r="D11" s="51"/>
      <c r="E11" s="51"/>
      <c r="F11" s="51"/>
      <c r="G11" s="51"/>
      <c r="H11" s="23"/>
      <c r="I11" s="38"/>
    </row>
    <row r="12" spans="1:14" ht="13.5" customHeight="1" x14ac:dyDescent="0.25">
      <c r="A12" s="141" t="s">
        <v>3162</v>
      </c>
      <c r="B12" s="141"/>
      <c r="C12" s="141"/>
      <c r="D12" s="141"/>
      <c r="E12" s="141"/>
      <c r="F12" s="141"/>
      <c r="G12" s="141"/>
      <c r="H12" s="23"/>
      <c r="I12" s="38"/>
    </row>
    <row r="13" spans="1:14" x14ac:dyDescent="0.25">
      <c r="A13" s="141"/>
      <c r="B13" s="141"/>
      <c r="C13" s="141"/>
      <c r="D13" s="141"/>
      <c r="E13" s="141"/>
      <c r="F13" s="141"/>
      <c r="G13" s="141"/>
      <c r="H13" s="23"/>
      <c r="I13" s="23"/>
      <c r="J13" s="23"/>
      <c r="K13" s="23"/>
      <c r="L13" s="23"/>
      <c r="M13" s="23"/>
      <c r="N13" s="23"/>
    </row>
    <row r="14" spans="1:14" x14ac:dyDescent="0.25">
      <c r="A14" s="52"/>
      <c r="B14" s="52"/>
      <c r="C14" s="52"/>
      <c r="D14" s="52"/>
      <c r="E14" s="52"/>
      <c r="F14" s="52"/>
      <c r="G14" s="52"/>
      <c r="H14" s="23"/>
      <c r="I14" s="23"/>
      <c r="J14" s="23"/>
      <c r="K14" s="23"/>
      <c r="L14" s="23"/>
      <c r="M14" s="23"/>
      <c r="N14" s="23"/>
    </row>
    <row r="15" spans="1:14" x14ac:dyDescent="0.25">
      <c r="A15" s="53"/>
      <c r="B15" s="54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</row>
    <row r="16" spans="1:14" x14ac:dyDescent="0.25">
      <c r="A16" s="53"/>
      <c r="B16" s="55"/>
      <c r="C16" s="23"/>
      <c r="D16" s="56"/>
      <c r="E16" s="23"/>
      <c r="F16" s="23"/>
      <c r="G16" s="23"/>
      <c r="H16" s="23"/>
      <c r="I16" s="23"/>
      <c r="J16" s="23"/>
      <c r="K16" s="23"/>
      <c r="L16" s="23"/>
      <c r="M16" s="23"/>
      <c r="N16" s="23"/>
    </row>
    <row r="18" spans="1:14" x14ac:dyDescent="0.25">
      <c r="A18" s="23"/>
      <c r="B18" s="23"/>
      <c r="C18" s="23"/>
      <c r="H18" s="57"/>
      <c r="J18" s="58"/>
      <c r="K18" s="58"/>
      <c r="L18" s="58"/>
      <c r="M18" s="58"/>
      <c r="N18" s="23"/>
    </row>
    <row r="19" spans="1:14" x14ac:dyDescent="0.25">
      <c r="A19" s="23"/>
      <c r="B19" s="23"/>
      <c r="C19" s="23"/>
      <c r="H19" s="57"/>
      <c r="J19" s="59"/>
      <c r="K19" s="59"/>
      <c r="L19" s="59"/>
      <c r="M19" s="59"/>
      <c r="N19" s="58"/>
    </row>
    <row r="20" spans="1:14" x14ac:dyDescent="0.25">
      <c r="A20" s="23"/>
      <c r="B20" s="23"/>
      <c r="C20" s="23"/>
      <c r="H20" s="57"/>
      <c r="J20" s="60"/>
      <c r="K20" s="60"/>
      <c r="L20" s="60"/>
      <c r="M20" s="60"/>
      <c r="N20" s="58"/>
    </row>
    <row r="21" spans="1:14" x14ac:dyDescent="0.25">
      <c r="A21" s="23"/>
      <c r="C21" s="23"/>
      <c r="H21" s="57"/>
      <c r="J21" s="23"/>
      <c r="K21" s="23"/>
      <c r="L21" s="23"/>
      <c r="M21" s="23"/>
      <c r="N21" s="23"/>
    </row>
  </sheetData>
  <mergeCells count="9">
    <mergeCell ref="B6:G6"/>
    <mergeCell ref="A11:B11"/>
    <mergeCell ref="A12:G13"/>
    <mergeCell ref="A1:G1"/>
    <mergeCell ref="A2:A4"/>
    <mergeCell ref="B2:B4"/>
    <mergeCell ref="C2:C4"/>
    <mergeCell ref="D2:G2"/>
    <mergeCell ref="D3:G3"/>
  </mergeCells>
  <pageMargins left="0.7" right="0.7" top="0.75" bottom="0.75" header="0.3" footer="0.3"/>
  <pageSetup paperSize="9" scale="76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D1078-FEFC-4C06-AC70-F3EFFA71890D}">
  <sheetPr>
    <tabColor rgb="FF92D050"/>
  </sheetPr>
  <dimension ref="A1:N48"/>
  <sheetViews>
    <sheetView tabSelected="1" view="pageBreakPreview" topLeftCell="A4" zoomScaleNormal="100" zoomScaleSheetLayoutView="100" workbookViewId="0">
      <selection activeCell="D12" sqref="D12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4.5703125" customWidth="1"/>
    <col min="10" max="10" width="13.140625" bestFit="1" customWidth="1"/>
  </cols>
  <sheetData>
    <row r="1" spans="1:10" x14ac:dyDescent="0.25">
      <c r="A1" s="142">
        <f>'C1'!A1:N1</f>
        <v>44927</v>
      </c>
      <c r="B1" s="142"/>
      <c r="C1" s="142"/>
      <c r="D1" s="142"/>
      <c r="E1" s="142"/>
      <c r="F1" s="142"/>
      <c r="G1" s="142"/>
      <c r="H1" s="23"/>
      <c r="I1" s="23"/>
    </row>
    <row r="2" spans="1:10" ht="13.5" customHeight="1" x14ac:dyDescent="0.25">
      <c r="A2" s="155" t="s">
        <v>83</v>
      </c>
      <c r="B2" s="155"/>
      <c r="C2" s="155"/>
      <c r="D2" s="155"/>
      <c r="E2" s="155"/>
      <c r="F2" s="155"/>
      <c r="G2" s="155"/>
      <c r="H2" s="23"/>
      <c r="I2" s="23"/>
    </row>
    <row r="3" spans="1:10" x14ac:dyDescent="0.25">
      <c r="A3" s="155"/>
      <c r="B3" s="155"/>
      <c r="C3" s="155"/>
      <c r="D3" s="155"/>
      <c r="E3" s="155"/>
      <c r="F3" s="155"/>
      <c r="G3" s="155"/>
      <c r="H3" s="23"/>
      <c r="I3" s="23"/>
    </row>
    <row r="4" spans="1:10" ht="15.75" thickBot="1" x14ac:dyDescent="0.3">
      <c r="A4" s="156"/>
      <c r="B4" s="156"/>
      <c r="C4" s="156"/>
      <c r="D4" s="156"/>
      <c r="E4" s="156"/>
      <c r="F4" s="156"/>
      <c r="G4" s="156"/>
      <c r="H4" s="23"/>
      <c r="I4" s="23"/>
    </row>
    <row r="5" spans="1:10" x14ac:dyDescent="0.25">
      <c r="A5" s="143" t="s">
        <v>62</v>
      </c>
      <c r="B5" s="145" t="s">
        <v>63</v>
      </c>
      <c r="C5" s="145" t="s">
        <v>64</v>
      </c>
      <c r="D5" s="147" t="s">
        <v>65</v>
      </c>
      <c r="E5" s="147"/>
      <c r="F5" s="147"/>
      <c r="G5" s="148"/>
      <c r="H5" s="23"/>
      <c r="I5" s="23"/>
    </row>
    <row r="6" spans="1:10" ht="36.75" customHeight="1" x14ac:dyDescent="0.25">
      <c r="A6" s="144"/>
      <c r="B6" s="146"/>
      <c r="C6" s="146"/>
      <c r="D6" s="149" t="s">
        <v>66</v>
      </c>
      <c r="E6" s="149"/>
      <c r="F6" s="149"/>
      <c r="G6" s="150"/>
      <c r="H6" s="23"/>
      <c r="I6" s="23"/>
    </row>
    <row r="7" spans="1:10" x14ac:dyDescent="0.25">
      <c r="A7" s="144"/>
      <c r="B7" s="146"/>
      <c r="C7" s="146"/>
      <c r="D7" s="27" t="s">
        <v>67</v>
      </c>
      <c r="E7" s="27" t="s">
        <v>68</v>
      </c>
      <c r="F7" s="27" t="s">
        <v>69</v>
      </c>
      <c r="G7" s="28" t="s">
        <v>70</v>
      </c>
      <c r="H7" s="23"/>
      <c r="I7" s="23"/>
    </row>
    <row r="8" spans="1:10" x14ac:dyDescent="0.25">
      <c r="A8" s="61">
        <v>1</v>
      </c>
      <c r="B8" s="62">
        <v>2</v>
      </c>
      <c r="C8" s="62">
        <v>3</v>
      </c>
      <c r="D8" s="62">
        <v>4</v>
      </c>
      <c r="E8" s="62">
        <v>5</v>
      </c>
      <c r="F8" s="62">
        <v>6</v>
      </c>
      <c r="G8" s="63">
        <v>7</v>
      </c>
      <c r="H8" s="23"/>
      <c r="I8" s="23"/>
    </row>
    <row r="9" spans="1:10" x14ac:dyDescent="0.25">
      <c r="A9" s="64" t="s">
        <v>5</v>
      </c>
      <c r="B9" s="151" t="s">
        <v>84</v>
      </c>
      <c r="C9" s="151"/>
      <c r="D9" s="151"/>
      <c r="E9" s="151"/>
      <c r="F9" s="151"/>
      <c r="G9" s="152"/>
      <c r="H9" s="23"/>
      <c r="I9" s="23"/>
    </row>
    <row r="10" spans="1:10" ht="15.75" thickBot="1" x14ac:dyDescent="0.3">
      <c r="A10" s="65" t="s">
        <v>85</v>
      </c>
      <c r="B10" s="153" t="s">
        <v>86</v>
      </c>
      <c r="C10" s="153"/>
      <c r="D10" s="153"/>
      <c r="E10" s="153"/>
      <c r="F10" s="153"/>
      <c r="G10" s="154"/>
      <c r="H10" s="23"/>
      <c r="I10" s="23"/>
    </row>
    <row r="11" spans="1:10" ht="38.25" x14ac:dyDescent="0.25">
      <c r="A11" s="66" t="s">
        <v>72</v>
      </c>
      <c r="B11" s="24" t="s">
        <v>87</v>
      </c>
      <c r="C11" s="67" t="s">
        <v>74</v>
      </c>
      <c r="D11" s="68">
        <f>ROUND((D12+D13+D15+D14)/1000,5)</f>
        <v>4.6828799999999999</v>
      </c>
      <c r="E11" s="68">
        <f t="shared" ref="E11:G11" si="0">ROUND((E12+E13+E15+E14)/1000,5)</f>
        <v>5.32843</v>
      </c>
      <c r="F11" s="68">
        <f t="shared" si="0"/>
        <v>5.8343499999999997</v>
      </c>
      <c r="G11" s="69">
        <f t="shared" si="0"/>
        <v>7.1712300000000004</v>
      </c>
      <c r="H11" s="23"/>
      <c r="I11" s="38"/>
      <c r="J11" s="39"/>
    </row>
    <row r="12" spans="1:10" ht="12.75" customHeight="1" outlineLevel="1" x14ac:dyDescent="0.25">
      <c r="A12" s="70" t="s">
        <v>75</v>
      </c>
      <c r="B12" s="71" t="s">
        <v>76</v>
      </c>
      <c r="C12" s="72" t="s">
        <v>77</v>
      </c>
      <c r="D12" s="73">
        <f>ROUND('C1'!N5+'C1'!N6*'C1'!N7,2)</f>
        <v>3274.06</v>
      </c>
      <c r="E12" s="73">
        <f>$D12</f>
        <v>3274.06</v>
      </c>
      <c r="F12" s="73">
        <f t="shared" ref="F12:G12" si="1">$D12</f>
        <v>3274.06</v>
      </c>
      <c r="G12" s="74">
        <f t="shared" si="1"/>
        <v>3274.06</v>
      </c>
      <c r="H12" s="23"/>
      <c r="I12" s="23"/>
    </row>
    <row r="13" spans="1:10" ht="12.75" customHeight="1" outlineLevel="1" x14ac:dyDescent="0.25">
      <c r="A13" s="40" t="s">
        <v>78</v>
      </c>
      <c r="B13" s="41" t="s">
        <v>88</v>
      </c>
      <c r="C13" s="42" t="s">
        <v>77</v>
      </c>
      <c r="D13" s="43">
        <v>1071.42</v>
      </c>
      <c r="E13" s="43">
        <v>1716.97</v>
      </c>
      <c r="F13" s="43">
        <v>2222.89</v>
      </c>
      <c r="G13" s="44">
        <v>3559.77</v>
      </c>
      <c r="H13" s="23"/>
      <c r="I13" s="23"/>
    </row>
    <row r="14" spans="1:10" ht="12.75" customHeight="1" outlineLevel="1" x14ac:dyDescent="0.25">
      <c r="A14" s="40" t="s">
        <v>80</v>
      </c>
      <c r="B14" s="41" t="s">
        <v>81</v>
      </c>
      <c r="C14" s="42" t="s">
        <v>77</v>
      </c>
      <c r="D14" s="43">
        <v>6.71</v>
      </c>
      <c r="E14" s="43">
        <f>ROUND(D14,2)</f>
        <v>6.71</v>
      </c>
      <c r="F14" s="43">
        <f>ROUND(D14,2)</f>
        <v>6.71</v>
      </c>
      <c r="G14" s="44">
        <f>ROUND(D14,2)</f>
        <v>6.71</v>
      </c>
      <c r="H14" s="23"/>
      <c r="I14" s="23"/>
    </row>
    <row r="15" spans="1:10" ht="12.75" customHeight="1" outlineLevel="1" thickBot="1" x14ac:dyDescent="0.3">
      <c r="A15" s="46" t="s">
        <v>89</v>
      </c>
      <c r="B15" s="47" t="s">
        <v>79</v>
      </c>
      <c r="C15" s="48" t="s">
        <v>77</v>
      </c>
      <c r="D15" s="49">
        <v>330.69</v>
      </c>
      <c r="E15" s="49">
        <f>$D15</f>
        <v>330.69</v>
      </c>
      <c r="F15" s="49">
        <f t="shared" ref="F15:G15" si="2">$D15</f>
        <v>330.69</v>
      </c>
      <c r="G15" s="50">
        <f t="shared" si="2"/>
        <v>330.69</v>
      </c>
      <c r="H15" s="23"/>
      <c r="I15" s="23"/>
    </row>
    <row r="16" spans="1:10" ht="38.25" x14ac:dyDescent="0.25">
      <c r="A16" s="66" t="s">
        <v>90</v>
      </c>
      <c r="B16" s="24" t="s">
        <v>91</v>
      </c>
      <c r="C16" s="67" t="s">
        <v>74</v>
      </c>
      <c r="D16" s="68">
        <f>ROUND((D17+D18+D20+D19)/1000,5)</f>
        <v>4.5685500000000001</v>
      </c>
      <c r="E16" s="68">
        <f t="shared" ref="E16:G16" si="3">ROUND((E17+E18+E20+E19)/1000,5)</f>
        <v>5.2141000000000002</v>
      </c>
      <c r="F16" s="68">
        <f t="shared" si="3"/>
        <v>5.7200199999999999</v>
      </c>
      <c r="G16" s="69">
        <f t="shared" si="3"/>
        <v>7.0568999999999997</v>
      </c>
      <c r="H16" s="23"/>
      <c r="I16" s="23"/>
    </row>
    <row r="17" spans="1:14" ht="12.75" customHeight="1" outlineLevel="1" x14ac:dyDescent="0.25">
      <c r="A17" s="70" t="s">
        <v>92</v>
      </c>
      <c r="B17" s="71" t="s">
        <v>76</v>
      </c>
      <c r="C17" s="72" t="s">
        <v>77</v>
      </c>
      <c r="D17" s="73">
        <f t="shared" ref="D17:G17" si="4">$D$12</f>
        <v>3274.06</v>
      </c>
      <c r="E17" s="73">
        <f t="shared" si="4"/>
        <v>3274.06</v>
      </c>
      <c r="F17" s="73">
        <f t="shared" si="4"/>
        <v>3274.06</v>
      </c>
      <c r="G17" s="74">
        <f t="shared" si="4"/>
        <v>3274.06</v>
      </c>
      <c r="H17" s="23"/>
      <c r="I17" s="23"/>
    </row>
    <row r="18" spans="1:14" ht="12.75" customHeight="1" outlineLevel="1" x14ac:dyDescent="0.25">
      <c r="A18" s="40" t="s">
        <v>93</v>
      </c>
      <c r="B18" s="41" t="s">
        <v>88</v>
      </c>
      <c r="C18" s="42" t="s">
        <v>77</v>
      </c>
      <c r="D18" s="43">
        <f>D$13</f>
        <v>1071.42</v>
      </c>
      <c r="E18" s="43">
        <f t="shared" ref="E18:G18" si="5">E$13</f>
        <v>1716.97</v>
      </c>
      <c r="F18" s="43">
        <f t="shared" si="5"/>
        <v>2222.89</v>
      </c>
      <c r="G18" s="44">
        <f t="shared" si="5"/>
        <v>3559.77</v>
      </c>
      <c r="H18" s="23"/>
      <c r="I18" s="23"/>
    </row>
    <row r="19" spans="1:14" ht="12.75" customHeight="1" outlineLevel="1" x14ac:dyDescent="0.25">
      <c r="A19" s="40" t="s">
        <v>94</v>
      </c>
      <c r="B19" s="41" t="s">
        <v>81</v>
      </c>
      <c r="C19" s="42" t="s">
        <v>77</v>
      </c>
      <c r="D19" s="43">
        <f>ROUND(D$14,2)</f>
        <v>6.71</v>
      </c>
      <c r="E19" s="43">
        <f>ROUND(D19,2)</f>
        <v>6.71</v>
      </c>
      <c r="F19" s="43">
        <f>ROUND(D19,2)</f>
        <v>6.71</v>
      </c>
      <c r="G19" s="44">
        <f>ROUND(D19,2)</f>
        <v>6.71</v>
      </c>
      <c r="H19" s="23"/>
      <c r="I19" s="23"/>
    </row>
    <row r="20" spans="1:14" ht="12.75" customHeight="1" outlineLevel="1" thickBot="1" x14ac:dyDescent="0.3">
      <c r="A20" s="46" t="s">
        <v>95</v>
      </c>
      <c r="B20" s="47" t="s">
        <v>79</v>
      </c>
      <c r="C20" s="48" t="s">
        <v>77</v>
      </c>
      <c r="D20" s="49">
        <v>216.36</v>
      </c>
      <c r="E20" s="49">
        <f>$D20</f>
        <v>216.36</v>
      </c>
      <c r="F20" s="49">
        <f t="shared" ref="F20:G20" si="6">$D20</f>
        <v>216.36</v>
      </c>
      <c r="G20" s="50">
        <f t="shared" si="6"/>
        <v>216.36</v>
      </c>
      <c r="H20" s="23"/>
      <c r="I20" s="23"/>
    </row>
    <row r="21" spans="1:14" ht="38.25" x14ac:dyDescent="0.25">
      <c r="A21" s="66" t="s">
        <v>96</v>
      </c>
      <c r="B21" s="24" t="s">
        <v>97</v>
      </c>
      <c r="C21" s="67" t="s">
        <v>74</v>
      </c>
      <c r="D21" s="68">
        <f>ROUND((D22+D23+D25+D24)/1000,5)</f>
        <v>4.4624199999999998</v>
      </c>
      <c r="E21" s="68">
        <f t="shared" ref="E21:G21" si="7">ROUND((E22+E23+E25+E24)/1000,5)</f>
        <v>5.1079699999999999</v>
      </c>
      <c r="F21" s="68">
        <f t="shared" si="7"/>
        <v>5.6138899999999996</v>
      </c>
      <c r="G21" s="69">
        <f t="shared" si="7"/>
        <v>6.9507700000000003</v>
      </c>
      <c r="H21" s="23"/>
      <c r="I21" s="23"/>
    </row>
    <row r="22" spans="1:14" ht="12.75" customHeight="1" outlineLevel="1" x14ac:dyDescent="0.25">
      <c r="A22" s="40" t="s">
        <v>98</v>
      </c>
      <c r="B22" s="41" t="s">
        <v>76</v>
      </c>
      <c r="C22" s="42" t="s">
        <v>77</v>
      </c>
      <c r="D22" s="43">
        <f t="shared" ref="D22:G22" si="8">$D$12</f>
        <v>3274.06</v>
      </c>
      <c r="E22" s="43">
        <f t="shared" si="8"/>
        <v>3274.06</v>
      </c>
      <c r="F22" s="43">
        <f t="shared" si="8"/>
        <v>3274.06</v>
      </c>
      <c r="G22" s="44">
        <f t="shared" si="8"/>
        <v>3274.06</v>
      </c>
      <c r="H22" s="23"/>
      <c r="I22" s="23"/>
    </row>
    <row r="23" spans="1:14" ht="12.75" customHeight="1" outlineLevel="1" x14ac:dyDescent="0.25">
      <c r="A23" s="40" t="s">
        <v>99</v>
      </c>
      <c r="B23" s="41" t="s">
        <v>88</v>
      </c>
      <c r="C23" s="42" t="s">
        <v>77</v>
      </c>
      <c r="D23" s="43">
        <f>D$13</f>
        <v>1071.42</v>
      </c>
      <c r="E23" s="43">
        <f t="shared" ref="E23:G23" si="9">E$13</f>
        <v>1716.97</v>
      </c>
      <c r="F23" s="43">
        <f t="shared" si="9"/>
        <v>2222.89</v>
      </c>
      <c r="G23" s="44">
        <f t="shared" si="9"/>
        <v>3559.77</v>
      </c>
      <c r="H23" s="23"/>
      <c r="I23" s="23"/>
    </row>
    <row r="24" spans="1:14" ht="12.75" customHeight="1" outlineLevel="1" x14ac:dyDescent="0.25">
      <c r="A24" s="40" t="s">
        <v>100</v>
      </c>
      <c r="B24" s="41" t="s">
        <v>81</v>
      </c>
      <c r="C24" s="42" t="s">
        <v>77</v>
      </c>
      <c r="D24" s="43">
        <f>ROUND(D$14,2)</f>
        <v>6.71</v>
      </c>
      <c r="E24" s="43">
        <f>ROUND(D24,2)</f>
        <v>6.71</v>
      </c>
      <c r="F24" s="43">
        <f>ROUND(D24,2)</f>
        <v>6.71</v>
      </c>
      <c r="G24" s="44">
        <f>ROUND(D24,2)</f>
        <v>6.71</v>
      </c>
      <c r="H24" s="23"/>
      <c r="I24" s="23"/>
    </row>
    <row r="25" spans="1:14" ht="12.75" customHeight="1" outlineLevel="1" thickBot="1" x14ac:dyDescent="0.3">
      <c r="A25" s="46" t="s">
        <v>101</v>
      </c>
      <c r="B25" s="47" t="s">
        <v>79</v>
      </c>
      <c r="C25" s="48" t="s">
        <v>77</v>
      </c>
      <c r="D25" s="49">
        <v>110.23</v>
      </c>
      <c r="E25" s="49">
        <f>$D25</f>
        <v>110.23</v>
      </c>
      <c r="F25" s="49">
        <f t="shared" ref="F25:G25" si="10">$D25</f>
        <v>110.23</v>
      </c>
      <c r="G25" s="50">
        <f t="shared" si="10"/>
        <v>110.23</v>
      </c>
      <c r="H25" s="23"/>
      <c r="I25" s="23"/>
    </row>
    <row r="26" spans="1:14" ht="12.75" customHeight="1" x14ac:dyDescent="0.25">
      <c r="A26" s="140" t="s">
        <v>82</v>
      </c>
      <c r="B26" s="140"/>
      <c r="C26" s="75"/>
      <c r="D26" s="75"/>
      <c r="E26" s="75"/>
      <c r="F26" s="75"/>
      <c r="G26" s="75"/>
      <c r="H26" s="23"/>
      <c r="I26" s="38"/>
    </row>
    <row r="27" spans="1:14" ht="13.5" customHeight="1" x14ac:dyDescent="0.25">
      <c r="A27" s="141" t="s">
        <v>3162</v>
      </c>
      <c r="B27" s="141"/>
      <c r="C27" s="141"/>
      <c r="D27" s="141"/>
      <c r="E27" s="141"/>
      <c r="F27" s="141"/>
      <c r="G27" s="141"/>
      <c r="H27" s="23"/>
      <c r="I27" s="38"/>
    </row>
    <row r="28" spans="1:14" x14ac:dyDescent="0.25">
      <c r="A28" s="141"/>
      <c r="B28" s="141"/>
      <c r="C28" s="141"/>
      <c r="D28" s="141"/>
      <c r="E28" s="141"/>
      <c r="F28" s="141"/>
      <c r="G28" s="141"/>
      <c r="H28" s="23"/>
      <c r="I28" s="23"/>
      <c r="J28" s="23"/>
      <c r="K28" s="23"/>
      <c r="L28" s="23"/>
      <c r="M28" s="23"/>
      <c r="N28" s="23"/>
    </row>
    <row r="29" spans="1:14" x14ac:dyDescent="0.25">
      <c r="A29" s="52"/>
      <c r="B29" s="52"/>
      <c r="C29" s="52"/>
      <c r="D29" s="52"/>
      <c r="E29" s="52"/>
      <c r="F29" s="52"/>
      <c r="G29" s="52"/>
      <c r="H29" s="23"/>
      <c r="I29" s="23"/>
      <c r="J29" s="23"/>
      <c r="K29" s="23"/>
      <c r="L29" s="23"/>
      <c r="M29" s="23"/>
      <c r="N29" s="23"/>
    </row>
    <row r="30" spans="1:14" x14ac:dyDescent="0.25">
      <c r="A30" s="53"/>
      <c r="B30" s="54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</row>
    <row r="31" spans="1:14" x14ac:dyDescent="0.25">
      <c r="A31" s="53"/>
      <c r="B31" s="55"/>
      <c r="C31" s="23"/>
      <c r="D31" s="56"/>
      <c r="E31" s="23"/>
      <c r="F31" s="23"/>
      <c r="G31" s="23"/>
      <c r="H31" s="23"/>
      <c r="I31" s="23"/>
      <c r="J31" s="23"/>
      <c r="K31" s="23"/>
      <c r="L31" s="23"/>
      <c r="M31" s="23"/>
      <c r="N31" s="23"/>
    </row>
    <row r="32" spans="1:14" x14ac:dyDescent="0.25">
      <c r="C32" s="76"/>
      <c r="D32" s="27" t="s">
        <v>67</v>
      </c>
      <c r="E32" s="27" t="s">
        <v>68</v>
      </c>
      <c r="F32" s="27" t="s">
        <v>69</v>
      </c>
      <c r="G32" s="27" t="s">
        <v>70</v>
      </c>
    </row>
    <row r="33" spans="1:14" x14ac:dyDescent="0.25">
      <c r="A33" s="23"/>
      <c r="B33" s="23"/>
      <c r="C33" s="77" t="s">
        <v>102</v>
      </c>
      <c r="D33" s="76">
        <f>D11*1000</f>
        <v>4682.88</v>
      </c>
      <c r="E33" s="76">
        <f>E11*1000</f>
        <v>5328.43</v>
      </c>
      <c r="F33" s="76">
        <f>F11*1000</f>
        <v>5834.3499999999995</v>
      </c>
      <c r="G33" s="76">
        <f>G11*1000</f>
        <v>7171.2300000000005</v>
      </c>
      <c r="H33" s="57"/>
      <c r="J33" s="58"/>
      <c r="K33" s="58"/>
      <c r="L33" s="58"/>
      <c r="M33" s="58"/>
      <c r="N33" s="23"/>
    </row>
    <row r="34" spans="1:14" x14ac:dyDescent="0.25">
      <c r="A34" s="23"/>
      <c r="B34" s="23"/>
      <c r="C34" s="77"/>
      <c r="D34" s="76"/>
      <c r="E34" s="76"/>
      <c r="F34" s="76"/>
      <c r="G34" s="76"/>
      <c r="H34" s="57"/>
      <c r="J34" s="59"/>
      <c r="K34" s="59"/>
      <c r="L34" s="59"/>
      <c r="M34" s="59"/>
      <c r="N34" s="58"/>
    </row>
    <row r="35" spans="1:14" x14ac:dyDescent="0.25">
      <c r="A35" s="23"/>
      <c r="B35" s="23"/>
      <c r="C35" s="77" t="s">
        <v>103</v>
      </c>
      <c r="D35" s="76">
        <f>D16*1000</f>
        <v>4568.55</v>
      </c>
      <c r="E35" s="76">
        <f t="shared" ref="E35:G35" si="11">E16*1000</f>
        <v>5214.1000000000004</v>
      </c>
      <c r="F35" s="76">
        <f t="shared" si="11"/>
        <v>5720.0199999999995</v>
      </c>
      <c r="G35" s="76">
        <f t="shared" si="11"/>
        <v>7056.9</v>
      </c>
      <c r="H35" s="57"/>
      <c r="J35" s="60"/>
      <c r="K35" s="60"/>
      <c r="L35" s="60"/>
      <c r="M35" s="60"/>
      <c r="N35" s="58"/>
    </row>
    <row r="36" spans="1:14" x14ac:dyDescent="0.25">
      <c r="A36" s="23"/>
      <c r="C36" s="77" t="s">
        <v>104</v>
      </c>
      <c r="D36" s="76">
        <f>D21*1000</f>
        <v>4462.42</v>
      </c>
      <c r="E36" s="76">
        <f t="shared" ref="E36:G36" si="12">E21*1000</f>
        <v>5107.97</v>
      </c>
      <c r="F36" s="76">
        <f t="shared" si="12"/>
        <v>5613.8899999999994</v>
      </c>
      <c r="G36" s="76">
        <f t="shared" si="12"/>
        <v>6950.77</v>
      </c>
      <c r="H36" s="57"/>
      <c r="J36" s="23"/>
      <c r="K36" s="23"/>
      <c r="L36" s="23"/>
      <c r="M36" s="23"/>
      <c r="N36" s="23"/>
    </row>
    <row r="37" spans="1:14" x14ac:dyDescent="0.25">
      <c r="H37" s="57"/>
    </row>
    <row r="38" spans="1:14" x14ac:dyDescent="0.25">
      <c r="H38" s="57"/>
    </row>
    <row r="39" spans="1:14" x14ac:dyDescent="0.25">
      <c r="H39" s="57"/>
    </row>
    <row r="40" spans="1:14" x14ac:dyDescent="0.25">
      <c r="H40" s="57"/>
    </row>
    <row r="41" spans="1:14" x14ac:dyDescent="0.25">
      <c r="H41" s="57"/>
    </row>
    <row r="42" spans="1:14" x14ac:dyDescent="0.25">
      <c r="H42" s="57"/>
    </row>
    <row r="43" spans="1:14" x14ac:dyDescent="0.25">
      <c r="H43" s="57"/>
    </row>
    <row r="44" spans="1:14" x14ac:dyDescent="0.25">
      <c r="H44" s="57"/>
    </row>
    <row r="45" spans="1:14" x14ac:dyDescent="0.25">
      <c r="H45" s="57"/>
    </row>
    <row r="46" spans="1:14" x14ac:dyDescent="0.25">
      <c r="H46" s="57"/>
    </row>
    <row r="47" spans="1:14" x14ac:dyDescent="0.25">
      <c r="H47" s="57"/>
    </row>
    <row r="48" spans="1:14" x14ac:dyDescent="0.25">
      <c r="H48" s="57"/>
    </row>
  </sheetData>
  <mergeCells count="11">
    <mergeCell ref="B9:G9"/>
    <mergeCell ref="B10:G10"/>
    <mergeCell ref="A26:B26"/>
    <mergeCell ref="A27:G28"/>
    <mergeCell ref="A1:G1"/>
    <mergeCell ref="A2:G4"/>
    <mergeCell ref="A5:A7"/>
    <mergeCell ref="B5:B7"/>
    <mergeCell ref="C5:C7"/>
    <mergeCell ref="D5:G5"/>
    <mergeCell ref="D6:G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EE505-FB18-49A2-BFA8-D0765AFF9C92}">
  <sheetPr>
    <tabColor rgb="FF92D050"/>
    <pageSetUpPr fitToPage="1"/>
  </sheetPr>
  <dimension ref="A1:N51"/>
  <sheetViews>
    <sheetView view="pageBreakPreview" zoomScaleNormal="100" zoomScaleSheetLayoutView="100" workbookViewId="0">
      <selection activeCell="L17" sqref="L17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6.28515625" customWidth="1"/>
  </cols>
  <sheetData>
    <row r="1" spans="1:9" x14ac:dyDescent="0.25">
      <c r="A1" s="142">
        <v>44927</v>
      </c>
      <c r="B1" s="142"/>
      <c r="C1" s="142"/>
      <c r="D1" s="142"/>
      <c r="E1" s="142"/>
      <c r="F1" s="142"/>
      <c r="G1" s="142"/>
      <c r="H1" s="23"/>
      <c r="I1" s="23"/>
    </row>
    <row r="2" spans="1:9" ht="13.5" customHeight="1" x14ac:dyDescent="0.25">
      <c r="A2" s="155" t="s">
        <v>105</v>
      </c>
      <c r="B2" s="155"/>
      <c r="C2" s="155"/>
      <c r="D2" s="155"/>
      <c r="E2" s="155"/>
      <c r="F2" s="155"/>
      <c r="G2" s="155"/>
      <c r="H2" s="23"/>
      <c r="I2" s="23"/>
    </row>
    <row r="3" spans="1:9" x14ac:dyDescent="0.25">
      <c r="A3" s="155"/>
      <c r="B3" s="155"/>
      <c r="C3" s="155"/>
      <c r="D3" s="155"/>
      <c r="E3" s="155"/>
      <c r="F3" s="155"/>
      <c r="G3" s="155"/>
      <c r="H3" s="23"/>
      <c r="I3" s="23"/>
    </row>
    <row r="4" spans="1:9" ht="15.75" thickBot="1" x14ac:dyDescent="0.3">
      <c r="A4" s="156"/>
      <c r="B4" s="156"/>
      <c r="C4" s="156"/>
      <c r="D4" s="156"/>
      <c r="E4" s="156"/>
      <c r="F4" s="156"/>
      <c r="G4" s="156"/>
      <c r="H4" s="23"/>
      <c r="I4" s="23"/>
    </row>
    <row r="5" spans="1:9" x14ac:dyDescent="0.25">
      <c r="A5" s="143" t="s">
        <v>62</v>
      </c>
      <c r="B5" s="145" t="s">
        <v>63</v>
      </c>
      <c r="C5" s="145" t="s">
        <v>64</v>
      </c>
      <c r="D5" s="147" t="s">
        <v>65</v>
      </c>
      <c r="E5" s="147"/>
      <c r="F5" s="147"/>
      <c r="G5" s="148"/>
      <c r="H5" s="23"/>
      <c r="I5" s="23"/>
    </row>
    <row r="6" spans="1:9" ht="36.75" customHeight="1" x14ac:dyDescent="0.25">
      <c r="A6" s="144"/>
      <c r="B6" s="146"/>
      <c r="C6" s="146"/>
      <c r="D6" s="149" t="s">
        <v>66</v>
      </c>
      <c r="E6" s="149"/>
      <c r="F6" s="149"/>
      <c r="G6" s="150"/>
      <c r="H6" s="23"/>
      <c r="I6" s="23"/>
    </row>
    <row r="7" spans="1:9" x14ac:dyDescent="0.25">
      <c r="A7" s="144"/>
      <c r="B7" s="146"/>
      <c r="C7" s="146"/>
      <c r="D7" s="27" t="s">
        <v>67</v>
      </c>
      <c r="E7" s="27" t="s">
        <v>68</v>
      </c>
      <c r="F7" s="27" t="s">
        <v>69</v>
      </c>
      <c r="G7" s="28" t="s">
        <v>70</v>
      </c>
      <c r="H7" s="23"/>
      <c r="I7" s="23"/>
    </row>
    <row r="8" spans="1:9" x14ac:dyDescent="0.25">
      <c r="A8" s="61">
        <v>1</v>
      </c>
      <c r="B8" s="62">
        <v>2</v>
      </c>
      <c r="C8" s="62">
        <v>3</v>
      </c>
      <c r="D8" s="62">
        <v>4</v>
      </c>
      <c r="E8" s="62">
        <v>5</v>
      </c>
      <c r="F8" s="62">
        <v>6</v>
      </c>
      <c r="G8" s="63">
        <v>7</v>
      </c>
      <c r="H8" s="23"/>
      <c r="I8" s="23"/>
    </row>
    <row r="9" spans="1:9" x14ac:dyDescent="0.25">
      <c r="A9" s="64" t="s">
        <v>5</v>
      </c>
      <c r="B9" s="151" t="s">
        <v>84</v>
      </c>
      <c r="C9" s="151"/>
      <c r="D9" s="151"/>
      <c r="E9" s="151"/>
      <c r="F9" s="151"/>
      <c r="G9" s="152"/>
      <c r="H9" s="23"/>
      <c r="I9" s="23"/>
    </row>
    <row r="10" spans="1:9" ht="15.75" thickBot="1" x14ac:dyDescent="0.3">
      <c r="A10" s="65" t="s">
        <v>85</v>
      </c>
      <c r="B10" s="153" t="s">
        <v>86</v>
      </c>
      <c r="C10" s="153"/>
      <c r="D10" s="153"/>
      <c r="E10" s="153"/>
      <c r="F10" s="153"/>
      <c r="G10" s="154"/>
      <c r="H10" s="23"/>
      <c r="I10" s="23"/>
    </row>
    <row r="11" spans="1:9" ht="39" thickBot="1" x14ac:dyDescent="0.3">
      <c r="A11" s="66" t="s">
        <v>72</v>
      </c>
      <c r="B11" s="24" t="s">
        <v>87</v>
      </c>
      <c r="C11" s="67" t="s">
        <v>74</v>
      </c>
      <c r="D11" s="68">
        <f>ROUND((SUM(D12:D16))/1000,5)</f>
        <v>4.3667800000000003</v>
      </c>
      <c r="E11" s="68">
        <f>ROUND((SUM(E12:E16))/1000,5)</f>
        <v>5.0123300000000004</v>
      </c>
      <c r="F11" s="68">
        <f>ROUND((SUM(F12:F16))/1000,5)</f>
        <v>5.5182500000000001</v>
      </c>
      <c r="G11" s="69">
        <f>ROUND((SUM(G12:G16))/1000,5)</f>
        <v>6.8551299999999999</v>
      </c>
      <c r="H11" s="23"/>
      <c r="I11" s="38"/>
    </row>
    <row r="12" spans="1:9" ht="12.75" hidden="1" customHeight="1" outlineLevel="1" x14ac:dyDescent="0.25">
      <c r="A12" s="70" t="s">
        <v>75</v>
      </c>
      <c r="B12" s="71" t="s">
        <v>76</v>
      </c>
      <c r="C12" s="72" t="s">
        <v>77</v>
      </c>
      <c r="D12" s="73">
        <v>2735.71</v>
      </c>
      <c r="E12" s="73">
        <f>D12</f>
        <v>2735.71</v>
      </c>
      <c r="F12" s="73">
        <f t="shared" ref="F12:G12" si="0">E12</f>
        <v>2735.71</v>
      </c>
      <c r="G12" s="74">
        <f t="shared" si="0"/>
        <v>2735.71</v>
      </c>
      <c r="H12" s="23"/>
      <c r="I12" s="78"/>
    </row>
    <row r="13" spans="1:9" ht="12.75" hidden="1" customHeight="1" outlineLevel="1" x14ac:dyDescent="0.25">
      <c r="A13" s="40" t="s">
        <v>78</v>
      </c>
      <c r="B13" s="41" t="s">
        <v>88</v>
      </c>
      <c r="C13" s="42" t="s">
        <v>77</v>
      </c>
      <c r="D13" s="43">
        <v>1071.42</v>
      </c>
      <c r="E13" s="43">
        <v>1716.97</v>
      </c>
      <c r="F13" s="43">
        <v>2222.89</v>
      </c>
      <c r="G13" s="44">
        <v>3559.77</v>
      </c>
      <c r="H13" s="23"/>
      <c r="I13" s="78"/>
    </row>
    <row r="14" spans="1:9" ht="12.75" hidden="1" customHeight="1" outlineLevel="1" x14ac:dyDescent="0.25">
      <c r="A14" s="40" t="s">
        <v>80</v>
      </c>
      <c r="B14" s="41" t="s">
        <v>81</v>
      </c>
      <c r="C14" s="42" t="s">
        <v>77</v>
      </c>
      <c r="D14" s="43">
        <v>6.99</v>
      </c>
      <c r="E14" s="43">
        <f>D14</f>
        <v>6.99</v>
      </c>
      <c r="F14" s="43">
        <f>D14</f>
        <v>6.99</v>
      </c>
      <c r="G14" s="44">
        <f>D14</f>
        <v>6.99</v>
      </c>
      <c r="H14" s="23"/>
      <c r="I14" s="78"/>
    </row>
    <row r="15" spans="1:9" ht="12.75" hidden="1" customHeight="1" outlineLevel="1" x14ac:dyDescent="0.25">
      <c r="A15" s="40" t="s">
        <v>89</v>
      </c>
      <c r="B15" s="41" t="s">
        <v>106</v>
      </c>
      <c r="C15" s="42" t="s">
        <v>77</v>
      </c>
      <c r="D15" s="43">
        <v>221.97</v>
      </c>
      <c r="E15" s="43">
        <f>$D15</f>
        <v>221.97</v>
      </c>
      <c r="F15" s="43">
        <f t="shared" ref="F15:G16" si="1">$D15</f>
        <v>221.97</v>
      </c>
      <c r="G15" s="44">
        <f t="shared" si="1"/>
        <v>221.97</v>
      </c>
      <c r="H15" s="23"/>
      <c r="I15" s="78"/>
    </row>
    <row r="16" spans="1:9" ht="12.75" hidden="1" customHeight="1" outlineLevel="1" thickBot="1" x14ac:dyDescent="0.3">
      <c r="A16" s="79" t="s">
        <v>107</v>
      </c>
      <c r="B16" s="80" t="s">
        <v>79</v>
      </c>
      <c r="C16" s="81" t="s">
        <v>77</v>
      </c>
      <c r="D16" s="82">
        <v>330.69</v>
      </c>
      <c r="E16" s="82">
        <f>$D16</f>
        <v>330.69</v>
      </c>
      <c r="F16" s="82">
        <f t="shared" si="1"/>
        <v>330.69</v>
      </c>
      <c r="G16" s="83">
        <f t="shared" si="1"/>
        <v>330.69</v>
      </c>
      <c r="H16" s="23"/>
      <c r="I16" s="78"/>
    </row>
    <row r="17" spans="1:14" ht="39" collapsed="1" thickBot="1" x14ac:dyDescent="0.3">
      <c r="A17" s="66" t="s">
        <v>90</v>
      </c>
      <c r="B17" s="24" t="s">
        <v>91</v>
      </c>
      <c r="C17" s="67" t="s">
        <v>74</v>
      </c>
      <c r="D17" s="68">
        <f>ROUND((SUM(D18:D22))/1000,5)</f>
        <v>4.2058400000000002</v>
      </c>
      <c r="E17" s="68">
        <f>ROUND((SUM(E18:E22))/1000,5)</f>
        <v>4.8513900000000003</v>
      </c>
      <c r="F17" s="68">
        <f>ROUND((SUM(F18:F22))/1000,5)</f>
        <v>5.35731</v>
      </c>
      <c r="G17" s="69">
        <f>ROUND((SUM(G18:G22))/1000,5)</f>
        <v>6.6941899999999999</v>
      </c>
      <c r="H17" s="23"/>
      <c r="I17" s="23"/>
    </row>
    <row r="18" spans="1:14" ht="12.75" hidden="1" customHeight="1" outlineLevel="1" x14ac:dyDescent="0.25">
      <c r="A18" s="40" t="s">
        <v>92</v>
      </c>
      <c r="B18" s="41" t="s">
        <v>76</v>
      </c>
      <c r="C18" s="42" t="s">
        <v>77</v>
      </c>
      <c r="D18" s="43">
        <f t="shared" ref="D18:G18" si="2">$D$12</f>
        <v>2735.71</v>
      </c>
      <c r="E18" s="43">
        <f t="shared" si="2"/>
        <v>2735.71</v>
      </c>
      <c r="F18" s="43">
        <f t="shared" si="2"/>
        <v>2735.71</v>
      </c>
      <c r="G18" s="44">
        <f t="shared" si="2"/>
        <v>2735.71</v>
      </c>
      <c r="H18" s="23"/>
      <c r="I18" s="23"/>
    </row>
    <row r="19" spans="1:14" ht="12.75" hidden="1" customHeight="1" outlineLevel="1" x14ac:dyDescent="0.25">
      <c r="A19" s="40" t="s">
        <v>93</v>
      </c>
      <c r="B19" s="41" t="s">
        <v>88</v>
      </c>
      <c r="C19" s="42" t="s">
        <v>77</v>
      </c>
      <c r="D19" s="43">
        <f>D$13</f>
        <v>1071.42</v>
      </c>
      <c r="E19" s="43">
        <f t="shared" ref="E19:G19" si="3">E$13</f>
        <v>1716.97</v>
      </c>
      <c r="F19" s="43">
        <f t="shared" si="3"/>
        <v>2222.89</v>
      </c>
      <c r="G19" s="44">
        <f t="shared" si="3"/>
        <v>3559.77</v>
      </c>
      <c r="H19" s="23"/>
      <c r="I19" s="23"/>
    </row>
    <row r="20" spans="1:14" ht="12.75" hidden="1" customHeight="1" outlineLevel="1" x14ac:dyDescent="0.25">
      <c r="A20" s="40" t="s">
        <v>94</v>
      </c>
      <c r="B20" s="41" t="s">
        <v>81</v>
      </c>
      <c r="C20" s="42" t="s">
        <v>77</v>
      </c>
      <c r="D20" s="43">
        <f>D$14</f>
        <v>6.99</v>
      </c>
      <c r="E20" s="43">
        <f>D20</f>
        <v>6.99</v>
      </c>
      <c r="F20" s="43">
        <f>D20</f>
        <v>6.99</v>
      </c>
      <c r="G20" s="44">
        <f>D20</f>
        <v>6.99</v>
      </c>
      <c r="H20" s="23"/>
      <c r="I20" s="23"/>
    </row>
    <row r="21" spans="1:14" ht="12.75" hidden="1" customHeight="1" outlineLevel="1" x14ac:dyDescent="0.25">
      <c r="A21" s="40" t="s">
        <v>95</v>
      </c>
      <c r="B21" s="41" t="s">
        <v>106</v>
      </c>
      <c r="C21" s="42" t="s">
        <v>77</v>
      </c>
      <c r="D21" s="43">
        <v>175.36</v>
      </c>
      <c r="E21" s="43">
        <f>$D21</f>
        <v>175.36</v>
      </c>
      <c r="F21" s="43">
        <f t="shared" ref="F21:G22" si="4">$D21</f>
        <v>175.36</v>
      </c>
      <c r="G21" s="44">
        <f t="shared" si="4"/>
        <v>175.36</v>
      </c>
      <c r="H21" s="23"/>
      <c r="I21" s="78"/>
    </row>
    <row r="22" spans="1:14" ht="12.75" hidden="1" customHeight="1" outlineLevel="1" thickBot="1" x14ac:dyDescent="0.3">
      <c r="A22" s="46" t="s">
        <v>108</v>
      </c>
      <c r="B22" s="47" t="s">
        <v>79</v>
      </c>
      <c r="C22" s="48" t="s">
        <v>77</v>
      </c>
      <c r="D22" s="49">
        <v>216.36</v>
      </c>
      <c r="E22" s="49">
        <f>$D22</f>
        <v>216.36</v>
      </c>
      <c r="F22" s="49">
        <f t="shared" si="4"/>
        <v>216.36</v>
      </c>
      <c r="G22" s="50">
        <f t="shared" si="4"/>
        <v>216.36</v>
      </c>
      <c r="H22" s="23"/>
      <c r="I22" s="23"/>
    </row>
    <row r="23" spans="1:14" ht="39" collapsed="1" thickBot="1" x14ac:dyDescent="0.3">
      <c r="A23" s="66" t="s">
        <v>96</v>
      </c>
      <c r="B23" s="24" t="s">
        <v>97</v>
      </c>
      <c r="C23" s="67" t="s">
        <v>74</v>
      </c>
      <c r="D23" s="68">
        <f>ROUND((SUM(D24:D28))/1000,5)</f>
        <v>3.9983399999999998</v>
      </c>
      <c r="E23" s="68">
        <f>ROUND((SUM(E24:E28))/1000,5)</f>
        <v>4.6438899999999999</v>
      </c>
      <c r="F23" s="68">
        <f>ROUND((SUM(F24:F28))/1000,5)</f>
        <v>5.1498100000000004</v>
      </c>
      <c r="G23" s="69">
        <f>ROUND((SUM(G24:G28))/1000,5)</f>
        <v>6.4866900000000003</v>
      </c>
      <c r="H23" s="23"/>
      <c r="I23" s="23"/>
    </row>
    <row r="24" spans="1:14" ht="12.75" hidden="1" customHeight="1" outlineLevel="1" x14ac:dyDescent="0.25">
      <c r="A24" s="40" t="s">
        <v>98</v>
      </c>
      <c r="B24" s="41" t="s">
        <v>76</v>
      </c>
      <c r="C24" s="42" t="s">
        <v>77</v>
      </c>
      <c r="D24" s="43">
        <f t="shared" ref="D24:G24" si="5">$D$12</f>
        <v>2735.71</v>
      </c>
      <c r="E24" s="43">
        <f t="shared" si="5"/>
        <v>2735.71</v>
      </c>
      <c r="F24" s="43">
        <f t="shared" si="5"/>
        <v>2735.71</v>
      </c>
      <c r="G24" s="44">
        <f t="shared" si="5"/>
        <v>2735.71</v>
      </c>
      <c r="H24" s="23"/>
      <c r="I24" s="23"/>
    </row>
    <row r="25" spans="1:14" ht="12.75" hidden="1" customHeight="1" outlineLevel="1" x14ac:dyDescent="0.25">
      <c r="A25" s="40" t="s">
        <v>99</v>
      </c>
      <c r="B25" s="41" t="s">
        <v>88</v>
      </c>
      <c r="C25" s="42" t="s">
        <v>77</v>
      </c>
      <c r="D25" s="43">
        <f>D$13</f>
        <v>1071.42</v>
      </c>
      <c r="E25" s="43">
        <f t="shared" ref="E25:G25" si="6">E$13</f>
        <v>1716.97</v>
      </c>
      <c r="F25" s="43">
        <f t="shared" si="6"/>
        <v>2222.89</v>
      </c>
      <c r="G25" s="44">
        <f t="shared" si="6"/>
        <v>3559.77</v>
      </c>
      <c r="H25" s="23"/>
      <c r="I25" s="23"/>
    </row>
    <row r="26" spans="1:14" ht="12.75" hidden="1" customHeight="1" outlineLevel="1" x14ac:dyDescent="0.25">
      <c r="A26" s="40" t="s">
        <v>100</v>
      </c>
      <c r="B26" s="41" t="s">
        <v>81</v>
      </c>
      <c r="C26" s="42" t="s">
        <v>77</v>
      </c>
      <c r="D26" s="43">
        <f>D$14</f>
        <v>6.99</v>
      </c>
      <c r="E26" s="43">
        <f>D26</f>
        <v>6.99</v>
      </c>
      <c r="F26" s="43">
        <f>D26</f>
        <v>6.99</v>
      </c>
      <c r="G26" s="44">
        <f>D26</f>
        <v>6.99</v>
      </c>
      <c r="H26" s="23"/>
      <c r="I26" s="23"/>
    </row>
    <row r="27" spans="1:14" ht="12.75" hidden="1" customHeight="1" outlineLevel="1" x14ac:dyDescent="0.25">
      <c r="A27" s="40" t="s">
        <v>101</v>
      </c>
      <c r="B27" s="41" t="s">
        <v>106</v>
      </c>
      <c r="C27" s="42" t="s">
        <v>77</v>
      </c>
      <c r="D27" s="43">
        <v>73.989999999999995</v>
      </c>
      <c r="E27" s="43">
        <f>$D27</f>
        <v>73.989999999999995</v>
      </c>
      <c r="F27" s="43">
        <f t="shared" ref="F27:G28" si="7">$D27</f>
        <v>73.989999999999995</v>
      </c>
      <c r="G27" s="44">
        <f t="shared" si="7"/>
        <v>73.989999999999995</v>
      </c>
      <c r="H27" s="23"/>
      <c r="I27" s="78"/>
    </row>
    <row r="28" spans="1:14" ht="12.75" hidden="1" customHeight="1" outlineLevel="1" thickBot="1" x14ac:dyDescent="0.3">
      <c r="A28" s="46" t="s">
        <v>109</v>
      </c>
      <c r="B28" s="47" t="s">
        <v>79</v>
      </c>
      <c r="C28" s="48" t="s">
        <v>77</v>
      </c>
      <c r="D28" s="49">
        <v>110.23</v>
      </c>
      <c r="E28" s="49">
        <f>$D28</f>
        <v>110.23</v>
      </c>
      <c r="F28" s="49">
        <f t="shared" si="7"/>
        <v>110.23</v>
      </c>
      <c r="G28" s="50">
        <f t="shared" si="7"/>
        <v>110.23</v>
      </c>
      <c r="H28" s="23"/>
      <c r="I28" s="23"/>
    </row>
    <row r="29" spans="1:14" ht="12.75" customHeight="1" collapsed="1" x14ac:dyDescent="0.25">
      <c r="A29" s="140" t="s">
        <v>82</v>
      </c>
      <c r="B29" s="140"/>
      <c r="C29" s="75"/>
      <c r="D29" s="75"/>
      <c r="E29" s="75"/>
      <c r="F29" s="75"/>
      <c r="G29" s="75"/>
      <c r="H29" s="23"/>
      <c r="I29" s="38"/>
    </row>
    <row r="30" spans="1:14" ht="13.5" customHeight="1" x14ac:dyDescent="0.25">
      <c r="A30" s="141" t="s">
        <v>3162</v>
      </c>
      <c r="B30" s="141"/>
      <c r="C30" s="141"/>
      <c r="D30" s="141"/>
      <c r="E30" s="141"/>
      <c r="F30" s="141"/>
      <c r="G30" s="141"/>
      <c r="H30" s="23"/>
      <c r="I30" s="38"/>
    </row>
    <row r="31" spans="1:14" x14ac:dyDescent="0.25">
      <c r="A31" s="141"/>
      <c r="B31" s="141"/>
      <c r="C31" s="141"/>
      <c r="D31" s="141"/>
      <c r="E31" s="141"/>
      <c r="F31" s="141"/>
      <c r="G31" s="141"/>
      <c r="H31" s="23"/>
      <c r="I31" s="23"/>
      <c r="J31" s="23"/>
      <c r="K31" s="23"/>
      <c r="L31" s="23"/>
      <c r="M31" s="23"/>
      <c r="N31" s="23"/>
    </row>
    <row r="32" spans="1:14" x14ac:dyDescent="0.25">
      <c r="A32" s="52"/>
      <c r="B32" s="52"/>
      <c r="C32" s="52"/>
      <c r="D32" s="52"/>
      <c r="E32" s="52"/>
      <c r="F32" s="52"/>
      <c r="G32" s="52"/>
      <c r="H32" s="23"/>
      <c r="I32" s="23"/>
      <c r="J32" s="23"/>
      <c r="K32" s="23"/>
      <c r="L32" s="23"/>
      <c r="M32" s="23"/>
      <c r="N32" s="23"/>
    </row>
    <row r="33" spans="1:14" x14ac:dyDescent="0.25">
      <c r="A33" s="53"/>
      <c r="B33" s="54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</row>
    <row r="34" spans="1:14" x14ac:dyDescent="0.25">
      <c r="A34" s="53"/>
      <c r="B34" s="55"/>
      <c r="C34" s="23"/>
      <c r="D34" s="56"/>
      <c r="E34" s="23"/>
      <c r="F34" s="23"/>
      <c r="G34" s="23"/>
      <c r="H34" s="23"/>
      <c r="I34" s="23"/>
      <c r="J34" s="23"/>
      <c r="K34" s="23"/>
      <c r="L34" s="23"/>
      <c r="M34" s="23"/>
      <c r="N34" s="23"/>
    </row>
    <row r="36" spans="1:14" hidden="1" x14ac:dyDescent="0.25">
      <c r="A36" s="23"/>
      <c r="B36" s="23"/>
      <c r="C36" s="23"/>
      <c r="D36" s="58">
        <f>D11*1000</f>
        <v>4366.7800000000007</v>
      </c>
      <c r="E36" s="58">
        <f>E11*1000</f>
        <v>5012.3300000000008</v>
      </c>
      <c r="F36" s="58">
        <f>F11*1000</f>
        <v>5518.25</v>
      </c>
      <c r="G36" s="58">
        <f>G11*1000</f>
        <v>6855.13</v>
      </c>
      <c r="H36" s="58" t="s">
        <v>67</v>
      </c>
      <c r="I36">
        <f>D36</f>
        <v>4366.7800000000007</v>
      </c>
      <c r="J36" s="58"/>
      <c r="K36" s="58"/>
      <c r="L36" s="58"/>
      <c r="M36" s="58"/>
      <c r="N36" s="23"/>
    </row>
    <row r="37" spans="1:14" hidden="1" x14ac:dyDescent="0.25">
      <c r="A37" s="23"/>
      <c r="B37" s="23"/>
      <c r="C37" s="23"/>
      <c r="D37" s="58"/>
      <c r="E37" s="58"/>
      <c r="F37" s="58"/>
      <c r="G37" s="58"/>
      <c r="H37" s="58" t="s">
        <v>68</v>
      </c>
      <c r="I37">
        <f>E36</f>
        <v>5012.3300000000008</v>
      </c>
      <c r="J37" s="59"/>
      <c r="K37" s="59"/>
      <c r="L37" s="59"/>
      <c r="M37" s="59"/>
      <c r="N37" s="58"/>
    </row>
    <row r="38" spans="1:14" hidden="1" x14ac:dyDescent="0.25">
      <c r="A38" s="23"/>
      <c r="B38" s="23"/>
      <c r="C38" s="23"/>
      <c r="D38" s="58">
        <f>D17*1000</f>
        <v>4205.84</v>
      </c>
      <c r="E38" s="58">
        <f t="shared" ref="E38:G38" si="8">E17*1000</f>
        <v>4851.3900000000003</v>
      </c>
      <c r="F38" s="58">
        <f t="shared" si="8"/>
        <v>5357.31</v>
      </c>
      <c r="G38" s="58">
        <f t="shared" si="8"/>
        <v>6694.19</v>
      </c>
      <c r="H38" s="58" t="s">
        <v>69</v>
      </c>
      <c r="I38">
        <f>F36</f>
        <v>5518.25</v>
      </c>
      <c r="J38" s="60"/>
      <c r="K38" s="60"/>
      <c r="L38" s="60"/>
      <c r="M38" s="60"/>
      <c r="N38" s="58"/>
    </row>
    <row r="39" spans="1:14" hidden="1" x14ac:dyDescent="0.25">
      <c r="A39" s="23"/>
      <c r="B39" s="23"/>
      <c r="C39" s="23"/>
      <c r="D39" s="23">
        <f>D23*1000</f>
        <v>3998.3399999999997</v>
      </c>
      <c r="E39" s="23">
        <f t="shared" ref="E39:G39" si="9">E23*1000</f>
        <v>4643.8899999999994</v>
      </c>
      <c r="F39" s="23">
        <f t="shared" si="9"/>
        <v>5149.8100000000004</v>
      </c>
      <c r="G39" s="23">
        <f t="shared" si="9"/>
        <v>6486.6900000000005</v>
      </c>
      <c r="H39" s="23" t="s">
        <v>70</v>
      </c>
      <c r="I39">
        <f>G36</f>
        <v>6855.13</v>
      </c>
      <c r="J39" s="23"/>
      <c r="K39" s="23"/>
      <c r="L39" s="23"/>
      <c r="M39" s="23"/>
      <c r="N39" s="23"/>
    </row>
    <row r="40" spans="1:14" hidden="1" x14ac:dyDescent="0.25">
      <c r="H40" t="s">
        <v>67</v>
      </c>
      <c r="I40">
        <f>D37</f>
        <v>0</v>
      </c>
    </row>
    <row r="41" spans="1:14" hidden="1" x14ac:dyDescent="0.25">
      <c r="H41" t="s">
        <v>68</v>
      </c>
      <c r="I41">
        <f>E37</f>
        <v>0</v>
      </c>
    </row>
    <row r="42" spans="1:14" hidden="1" x14ac:dyDescent="0.25">
      <c r="H42" t="s">
        <v>69</v>
      </c>
      <c r="I42">
        <f>F37</f>
        <v>0</v>
      </c>
    </row>
    <row r="43" spans="1:14" hidden="1" x14ac:dyDescent="0.25">
      <c r="H43" t="s">
        <v>70</v>
      </c>
      <c r="I43">
        <f>G37</f>
        <v>0</v>
      </c>
    </row>
    <row r="44" spans="1:14" hidden="1" x14ac:dyDescent="0.25">
      <c r="H44" t="s">
        <v>67</v>
      </c>
      <c r="I44">
        <f>D38</f>
        <v>4205.84</v>
      </c>
    </row>
    <row r="45" spans="1:14" hidden="1" x14ac:dyDescent="0.25">
      <c r="H45" t="s">
        <v>68</v>
      </c>
      <c r="I45">
        <f>E38</f>
        <v>4851.3900000000003</v>
      </c>
    </row>
    <row r="46" spans="1:14" hidden="1" x14ac:dyDescent="0.25">
      <c r="H46" t="s">
        <v>69</v>
      </c>
      <c r="I46">
        <f>F38</f>
        <v>5357.31</v>
      </c>
    </row>
    <row r="47" spans="1:14" hidden="1" x14ac:dyDescent="0.25">
      <c r="H47" t="s">
        <v>70</v>
      </c>
      <c r="I47">
        <f>G38</f>
        <v>6694.19</v>
      </c>
    </row>
    <row r="48" spans="1:14" hidden="1" x14ac:dyDescent="0.25">
      <c r="H48" t="s">
        <v>67</v>
      </c>
      <c r="I48">
        <f>D39</f>
        <v>3998.3399999999997</v>
      </c>
    </row>
    <row r="49" spans="8:9" hidden="1" x14ac:dyDescent="0.25">
      <c r="H49" t="s">
        <v>68</v>
      </c>
      <c r="I49">
        <f>E39</f>
        <v>4643.8899999999994</v>
      </c>
    </row>
    <row r="50" spans="8:9" hidden="1" x14ac:dyDescent="0.25">
      <c r="H50" t="s">
        <v>69</v>
      </c>
      <c r="I50">
        <f>F39</f>
        <v>5149.8100000000004</v>
      </c>
    </row>
    <row r="51" spans="8:9" hidden="1" x14ac:dyDescent="0.25">
      <c r="H51" t="s">
        <v>70</v>
      </c>
      <c r="I51">
        <f>G39</f>
        <v>6486.6900000000005</v>
      </c>
    </row>
  </sheetData>
  <mergeCells count="11">
    <mergeCell ref="B9:G9"/>
    <mergeCell ref="B10:G10"/>
    <mergeCell ref="A29:B29"/>
    <mergeCell ref="A30:G31"/>
    <mergeCell ref="A1:G1"/>
    <mergeCell ref="A2:G4"/>
    <mergeCell ref="A5:A7"/>
    <mergeCell ref="B5:B7"/>
    <mergeCell ref="C5:C7"/>
    <mergeCell ref="D5:G5"/>
    <mergeCell ref="D6:G6"/>
  </mergeCells>
  <printOptions gridLines="1"/>
  <pageMargins left="0.7" right="0.7" top="0.75" bottom="0.75" header="0.3" footer="0.3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B4E2E-65CE-4D62-9530-F9173446EB42}">
  <sheetPr>
    <tabColor rgb="FF002060"/>
  </sheetPr>
  <dimension ref="A1:N104"/>
  <sheetViews>
    <sheetView view="pageBreakPreview" topLeftCell="A4" zoomScaleNormal="100" zoomScaleSheetLayoutView="100" workbookViewId="0">
      <selection activeCell="N16" sqref="N16"/>
    </sheetView>
  </sheetViews>
  <sheetFormatPr defaultRowHeight="15" outlineLevelRow="1" x14ac:dyDescent="0.25"/>
  <cols>
    <col min="1" max="1" width="9.7109375" bestFit="1" customWidth="1"/>
    <col min="2" max="2" width="46.7109375" customWidth="1"/>
    <col min="3" max="3" width="13.42578125" customWidth="1"/>
    <col min="4" max="7" width="12" customWidth="1"/>
    <col min="9" max="9" width="10" bestFit="1" customWidth="1"/>
  </cols>
  <sheetData>
    <row r="1" spans="1:10" x14ac:dyDescent="0.25">
      <c r="A1" s="142">
        <f>'1'!A1:G1</f>
        <v>44927</v>
      </c>
      <c r="B1" s="142"/>
      <c r="C1" s="142"/>
      <c r="D1" s="142"/>
      <c r="E1" s="142"/>
      <c r="F1" s="142"/>
      <c r="G1" s="142"/>
      <c r="H1" s="23"/>
      <c r="I1" s="23"/>
      <c r="J1" s="23"/>
    </row>
    <row r="2" spans="1:10" ht="15" customHeight="1" x14ac:dyDescent="0.25">
      <c r="A2" s="155" t="s">
        <v>110</v>
      </c>
      <c r="B2" s="155"/>
      <c r="C2" s="155"/>
      <c r="D2" s="155"/>
      <c r="E2" s="155"/>
      <c r="F2" s="155"/>
      <c r="G2" s="155"/>
      <c r="H2" s="23"/>
      <c r="I2" s="23"/>
      <c r="J2" s="23"/>
    </row>
    <row r="3" spans="1:10" x14ac:dyDescent="0.25">
      <c r="A3" s="155"/>
      <c r="B3" s="155"/>
      <c r="C3" s="155"/>
      <c r="D3" s="155"/>
      <c r="E3" s="155"/>
      <c r="F3" s="155"/>
      <c r="G3" s="155"/>
      <c r="H3" s="23"/>
      <c r="I3" s="23"/>
      <c r="J3" s="23"/>
    </row>
    <row r="4" spans="1:10" ht="15.75" thickBot="1" x14ac:dyDescent="0.3">
      <c r="A4" s="156"/>
      <c r="B4" s="156"/>
      <c r="C4" s="156"/>
      <c r="D4" s="156"/>
      <c r="E4" s="156"/>
      <c r="F4" s="156"/>
      <c r="G4" s="156"/>
      <c r="H4" s="23"/>
      <c r="I4" s="23"/>
      <c r="J4" s="23"/>
    </row>
    <row r="5" spans="1:10" ht="15" customHeight="1" x14ac:dyDescent="0.25">
      <c r="A5" s="143" t="s">
        <v>62</v>
      </c>
      <c r="B5" s="145" t="s">
        <v>63</v>
      </c>
      <c r="C5" s="145" t="s">
        <v>64</v>
      </c>
      <c r="D5" s="147" t="s">
        <v>65</v>
      </c>
      <c r="E5" s="147"/>
      <c r="F5" s="147"/>
      <c r="G5" s="148"/>
      <c r="H5" s="23"/>
      <c r="I5" s="23"/>
      <c r="J5" s="23"/>
    </row>
    <row r="6" spans="1:10" x14ac:dyDescent="0.25">
      <c r="A6" s="144"/>
      <c r="B6" s="146"/>
      <c r="C6" s="146"/>
      <c r="D6" s="149" t="s">
        <v>66</v>
      </c>
      <c r="E6" s="149"/>
      <c r="F6" s="149"/>
      <c r="G6" s="150"/>
      <c r="H6" s="23"/>
      <c r="I6" s="23"/>
      <c r="J6" s="23"/>
    </row>
    <row r="7" spans="1:10" x14ac:dyDescent="0.25">
      <c r="A7" s="144"/>
      <c r="B7" s="146"/>
      <c r="C7" s="146"/>
      <c r="D7" s="27" t="s">
        <v>67</v>
      </c>
      <c r="E7" s="27" t="s">
        <v>68</v>
      </c>
      <c r="F7" s="27" t="s">
        <v>69</v>
      </c>
      <c r="G7" s="28" t="s">
        <v>70</v>
      </c>
      <c r="H7" s="23"/>
      <c r="I7" s="23"/>
      <c r="J7" s="23"/>
    </row>
    <row r="8" spans="1:10" x14ac:dyDescent="0.25">
      <c r="A8" s="61">
        <v>1</v>
      </c>
      <c r="B8" s="62">
        <v>2</v>
      </c>
      <c r="C8" s="62">
        <v>3</v>
      </c>
      <c r="D8" s="62">
        <v>4</v>
      </c>
      <c r="E8" s="62">
        <v>5</v>
      </c>
      <c r="F8" s="62">
        <v>6</v>
      </c>
      <c r="G8" s="63">
        <v>7</v>
      </c>
      <c r="H8" s="23"/>
      <c r="I8" s="23"/>
      <c r="J8" s="23"/>
    </row>
    <row r="9" spans="1:10" x14ac:dyDescent="0.25">
      <c r="A9" s="64" t="s">
        <v>8</v>
      </c>
      <c r="B9" s="151" t="s">
        <v>84</v>
      </c>
      <c r="C9" s="151"/>
      <c r="D9" s="151"/>
      <c r="E9" s="151"/>
      <c r="F9" s="151"/>
      <c r="G9" s="152"/>
      <c r="H9" s="23"/>
      <c r="I9" s="23"/>
      <c r="J9" s="23"/>
    </row>
    <row r="10" spans="1:10" x14ac:dyDescent="0.25">
      <c r="A10" s="84" t="s">
        <v>111</v>
      </c>
      <c r="B10" s="160" t="s">
        <v>86</v>
      </c>
      <c r="C10" s="160"/>
      <c r="D10" s="160"/>
      <c r="E10" s="160"/>
      <c r="F10" s="160"/>
      <c r="G10" s="161"/>
      <c r="H10" s="23"/>
      <c r="I10" s="38"/>
      <c r="J10" s="23"/>
    </row>
    <row r="11" spans="1:10" ht="30" customHeight="1" x14ac:dyDescent="0.25">
      <c r="A11" s="85" t="s">
        <v>112</v>
      </c>
      <c r="B11" s="162" t="s">
        <v>113</v>
      </c>
      <c r="C11" s="163"/>
      <c r="D11" s="163"/>
      <c r="E11" s="163"/>
      <c r="F11" s="163"/>
      <c r="G11" s="164"/>
      <c r="H11" s="23"/>
      <c r="I11" s="38"/>
      <c r="J11" s="23"/>
    </row>
    <row r="12" spans="1:10" ht="15" customHeight="1" x14ac:dyDescent="0.25">
      <c r="A12" s="86" t="s">
        <v>114</v>
      </c>
      <c r="B12" s="165" t="s">
        <v>115</v>
      </c>
      <c r="C12" s="166"/>
      <c r="D12" s="166"/>
      <c r="E12" s="166"/>
      <c r="F12" s="166"/>
      <c r="G12" s="167"/>
      <c r="H12" s="23"/>
      <c r="I12" s="38"/>
      <c r="J12" s="23"/>
    </row>
    <row r="13" spans="1:10" x14ac:dyDescent="0.25">
      <c r="A13" s="87" t="s">
        <v>116</v>
      </c>
      <c r="B13" s="88" t="s">
        <v>117</v>
      </c>
      <c r="C13" s="89" t="s">
        <v>74</v>
      </c>
      <c r="D13" s="90">
        <f>ROUND(((D14+D15+D17+D16)/1000),5)</f>
        <v>2.5926399999999998</v>
      </c>
      <c r="E13" s="90">
        <f t="shared" ref="E13:G13" si="0">ROUND(((E14+E15+E17+E16)/1000),5)</f>
        <v>3.2381899999999999</v>
      </c>
      <c r="F13" s="90">
        <f t="shared" si="0"/>
        <v>3.74411</v>
      </c>
      <c r="G13" s="91">
        <f t="shared" si="0"/>
        <v>5.0809899999999999</v>
      </c>
      <c r="H13" s="23"/>
      <c r="I13" s="38"/>
      <c r="J13" s="23"/>
    </row>
    <row r="14" spans="1:10" ht="12.75" hidden="1" customHeight="1" outlineLevel="1" x14ac:dyDescent="0.25">
      <c r="A14" s="40" t="s">
        <v>118</v>
      </c>
      <c r="B14" s="41" t="s">
        <v>76</v>
      </c>
      <c r="C14" s="42" t="s">
        <v>77</v>
      </c>
      <c r="D14" s="43">
        <v>1183.82</v>
      </c>
      <c r="E14" s="43">
        <f>$D14</f>
        <v>1183.82</v>
      </c>
      <c r="F14" s="43">
        <f t="shared" ref="F14:G14" si="1">$D14</f>
        <v>1183.82</v>
      </c>
      <c r="G14" s="44">
        <f t="shared" si="1"/>
        <v>1183.82</v>
      </c>
      <c r="H14" s="23"/>
      <c r="J14" s="23"/>
    </row>
    <row r="15" spans="1:10" ht="12.75" hidden="1" customHeight="1" outlineLevel="1" x14ac:dyDescent="0.25">
      <c r="A15" s="40" t="s">
        <v>119</v>
      </c>
      <c r="B15" s="41" t="s">
        <v>88</v>
      </c>
      <c r="C15" s="42" t="s">
        <v>77</v>
      </c>
      <c r="D15" s="43">
        <v>1071.42</v>
      </c>
      <c r="E15" s="43">
        <v>1716.97</v>
      </c>
      <c r="F15" s="43">
        <v>2222.89</v>
      </c>
      <c r="G15" s="43">
        <v>3559.77</v>
      </c>
      <c r="H15" s="23"/>
      <c r="I15" s="38"/>
      <c r="J15" s="23"/>
    </row>
    <row r="16" spans="1:10" ht="12.75" hidden="1" customHeight="1" outlineLevel="1" x14ac:dyDescent="0.25">
      <c r="A16" s="40" t="s">
        <v>120</v>
      </c>
      <c r="B16" s="41" t="s">
        <v>81</v>
      </c>
      <c r="C16" s="42" t="s">
        <v>77</v>
      </c>
      <c r="D16" s="43">
        <f>'1'!D14</f>
        <v>6.71</v>
      </c>
      <c r="E16" s="43">
        <f>D16</f>
        <v>6.71</v>
      </c>
      <c r="F16" s="43">
        <f>D16</f>
        <v>6.71</v>
      </c>
      <c r="G16" s="44">
        <f>D16</f>
        <v>6.71</v>
      </c>
      <c r="H16" s="23"/>
      <c r="I16" s="38"/>
      <c r="J16" s="23"/>
    </row>
    <row r="17" spans="1:10" ht="12.75" hidden="1" customHeight="1" outlineLevel="1" x14ac:dyDescent="0.25">
      <c r="A17" s="40" t="s">
        <v>121</v>
      </c>
      <c r="B17" s="41" t="s">
        <v>79</v>
      </c>
      <c r="C17" s="42" t="s">
        <v>77</v>
      </c>
      <c r="D17" s="43">
        <v>330.69</v>
      </c>
      <c r="E17" s="43">
        <f>D17</f>
        <v>330.69</v>
      </c>
      <c r="F17" s="43">
        <f>D17</f>
        <v>330.69</v>
      </c>
      <c r="G17" s="44">
        <f>D17</f>
        <v>330.69</v>
      </c>
      <c r="H17" s="23"/>
      <c r="I17" s="38"/>
      <c r="J17" s="23"/>
    </row>
    <row r="18" spans="1:10" collapsed="1" x14ac:dyDescent="0.25">
      <c r="A18" s="87" t="s">
        <v>122</v>
      </c>
      <c r="B18" s="88" t="s">
        <v>123</v>
      </c>
      <c r="C18" s="89" t="s">
        <v>74</v>
      </c>
      <c r="D18" s="90">
        <f>ROUND(((D19+D20+D22+D21)/1000),5)</f>
        <v>4.7592299999999996</v>
      </c>
      <c r="E18" s="90">
        <f t="shared" ref="E18:G18" si="2">ROUND(((E19+E20+E22+E21)/1000),5)</f>
        <v>5.4047799999999997</v>
      </c>
      <c r="F18" s="90">
        <f t="shared" si="2"/>
        <v>5.9107000000000003</v>
      </c>
      <c r="G18" s="91">
        <f t="shared" si="2"/>
        <v>7.2475800000000001</v>
      </c>
      <c r="H18" s="23"/>
      <c r="I18" s="38"/>
    </row>
    <row r="19" spans="1:10" ht="12.75" hidden="1" customHeight="1" outlineLevel="1" x14ac:dyDescent="0.25">
      <c r="A19" s="40" t="s">
        <v>124</v>
      </c>
      <c r="B19" s="41" t="s">
        <v>76</v>
      </c>
      <c r="C19" s="42" t="s">
        <v>77</v>
      </c>
      <c r="D19" s="43">
        <v>3350.41</v>
      </c>
      <c r="E19" s="43">
        <f>$D19</f>
        <v>3350.41</v>
      </c>
      <c r="F19" s="43">
        <f t="shared" ref="F19:G19" si="3">$D19</f>
        <v>3350.41</v>
      </c>
      <c r="G19" s="44">
        <f t="shared" si="3"/>
        <v>3350.41</v>
      </c>
      <c r="H19" s="23"/>
      <c r="I19" s="38"/>
    </row>
    <row r="20" spans="1:10" ht="12.75" hidden="1" customHeight="1" outlineLevel="1" x14ac:dyDescent="0.25">
      <c r="A20" s="40" t="s">
        <v>125</v>
      </c>
      <c r="B20" s="41" t="s">
        <v>88</v>
      </c>
      <c r="C20" s="42" t="s">
        <v>77</v>
      </c>
      <c r="D20" s="43">
        <f>D$15</f>
        <v>1071.42</v>
      </c>
      <c r="E20" s="43">
        <f t="shared" ref="E20:G20" si="4">E$15</f>
        <v>1716.97</v>
      </c>
      <c r="F20" s="43">
        <f t="shared" si="4"/>
        <v>2222.89</v>
      </c>
      <c r="G20" s="44">
        <f t="shared" si="4"/>
        <v>3559.77</v>
      </c>
      <c r="H20" s="23"/>
      <c r="I20" s="38"/>
    </row>
    <row r="21" spans="1:10" ht="12.75" hidden="1" customHeight="1" outlineLevel="1" x14ac:dyDescent="0.25">
      <c r="A21" s="40" t="s">
        <v>126</v>
      </c>
      <c r="B21" s="41" t="s">
        <v>81</v>
      </c>
      <c r="C21" s="42" t="s">
        <v>77</v>
      </c>
      <c r="D21" s="43">
        <f>$D$16</f>
        <v>6.71</v>
      </c>
      <c r="E21" s="43">
        <f>$E$16</f>
        <v>6.71</v>
      </c>
      <c r="F21" s="43">
        <f>$F$16</f>
        <v>6.71</v>
      </c>
      <c r="G21" s="44">
        <f>$G$16</f>
        <v>6.71</v>
      </c>
      <c r="H21" s="23"/>
      <c r="I21" s="38"/>
    </row>
    <row r="22" spans="1:10" ht="12.75" hidden="1" customHeight="1" outlineLevel="1" x14ac:dyDescent="0.25">
      <c r="A22" s="40" t="s">
        <v>127</v>
      </c>
      <c r="B22" s="41" t="s">
        <v>79</v>
      </c>
      <c r="C22" s="42" t="s">
        <v>77</v>
      </c>
      <c r="D22" s="43">
        <v>330.69</v>
      </c>
      <c r="E22" s="43">
        <f>D22</f>
        <v>330.69</v>
      </c>
      <c r="F22" s="43">
        <f>D22</f>
        <v>330.69</v>
      </c>
      <c r="G22" s="44">
        <f>D22</f>
        <v>330.69</v>
      </c>
      <c r="H22" s="23"/>
      <c r="I22" s="38"/>
    </row>
    <row r="23" spans="1:10" ht="12.75" customHeight="1" collapsed="1" thickBot="1" x14ac:dyDescent="0.3">
      <c r="A23" s="87" t="s">
        <v>128</v>
      </c>
      <c r="B23" s="88" t="s">
        <v>129</v>
      </c>
      <c r="C23" s="89" t="s">
        <v>74</v>
      </c>
      <c r="D23" s="92">
        <f>ROUND(((D24+D25+D27+D26)/1000),5)</f>
        <v>7.3729100000000001</v>
      </c>
      <c r="E23" s="92">
        <f t="shared" ref="E23:G23" si="5">ROUND(((E24+E25+E27+E26)/1000),5)</f>
        <v>8.0184599999999993</v>
      </c>
      <c r="F23" s="92">
        <f t="shared" si="5"/>
        <v>8.5243800000000007</v>
      </c>
      <c r="G23" s="93">
        <f t="shared" si="5"/>
        <v>9.8612599999999997</v>
      </c>
      <c r="H23" s="23"/>
      <c r="I23" s="38"/>
    </row>
    <row r="24" spans="1:10" ht="12.75" hidden="1" customHeight="1" outlineLevel="1" x14ac:dyDescent="0.25">
      <c r="A24" s="40" t="s">
        <v>130</v>
      </c>
      <c r="B24" s="41" t="s">
        <v>76</v>
      </c>
      <c r="C24" s="42" t="s">
        <v>77</v>
      </c>
      <c r="D24" s="43">
        <v>5964.09</v>
      </c>
      <c r="E24" s="43">
        <f>$D24</f>
        <v>5964.09</v>
      </c>
      <c r="F24" s="43">
        <f t="shared" ref="F24:G24" si="6">$D24</f>
        <v>5964.09</v>
      </c>
      <c r="G24" s="44">
        <f t="shared" si="6"/>
        <v>5964.09</v>
      </c>
      <c r="H24" s="23"/>
      <c r="I24" s="38"/>
    </row>
    <row r="25" spans="1:10" ht="12.75" hidden="1" customHeight="1" outlineLevel="1" x14ac:dyDescent="0.25">
      <c r="A25" s="40" t="s">
        <v>131</v>
      </c>
      <c r="B25" s="41" t="s">
        <v>88</v>
      </c>
      <c r="C25" s="42" t="s">
        <v>77</v>
      </c>
      <c r="D25" s="43">
        <f>D$15</f>
        <v>1071.42</v>
      </c>
      <c r="E25" s="43">
        <f t="shared" ref="E25:G25" si="7">E$15</f>
        <v>1716.97</v>
      </c>
      <c r="F25" s="43">
        <f t="shared" si="7"/>
        <v>2222.89</v>
      </c>
      <c r="G25" s="44">
        <f t="shared" si="7"/>
        <v>3559.77</v>
      </c>
      <c r="H25" s="23"/>
      <c r="I25" s="38"/>
    </row>
    <row r="26" spans="1:10" ht="12.75" hidden="1" customHeight="1" outlineLevel="1" x14ac:dyDescent="0.25">
      <c r="A26" s="40" t="s">
        <v>132</v>
      </c>
      <c r="B26" s="41" t="s">
        <v>81</v>
      </c>
      <c r="C26" s="42" t="s">
        <v>77</v>
      </c>
      <c r="D26" s="43">
        <f>$D$16</f>
        <v>6.71</v>
      </c>
      <c r="E26" s="43">
        <f>$E$16</f>
        <v>6.71</v>
      </c>
      <c r="F26" s="43">
        <f>$F$16</f>
        <v>6.71</v>
      </c>
      <c r="G26" s="44">
        <f>$G$16</f>
        <v>6.71</v>
      </c>
      <c r="H26" s="23"/>
      <c r="I26" s="38"/>
    </row>
    <row r="27" spans="1:10" ht="12.75" hidden="1" customHeight="1" outlineLevel="1" thickBot="1" x14ac:dyDescent="0.3">
      <c r="A27" s="46" t="s">
        <v>133</v>
      </c>
      <c r="B27" s="47" t="s">
        <v>79</v>
      </c>
      <c r="C27" s="48" t="s">
        <v>77</v>
      </c>
      <c r="D27" s="49">
        <v>330.69</v>
      </c>
      <c r="E27" s="43">
        <f>D27</f>
        <v>330.69</v>
      </c>
      <c r="F27" s="43">
        <f>D27</f>
        <v>330.69</v>
      </c>
      <c r="G27" s="44">
        <f>D27</f>
        <v>330.69</v>
      </c>
      <c r="H27" s="23"/>
      <c r="I27" s="38"/>
    </row>
    <row r="28" spans="1:10" ht="12.75" customHeight="1" collapsed="1" x14ac:dyDescent="0.25">
      <c r="A28" s="94" t="s">
        <v>134</v>
      </c>
      <c r="B28" s="168" t="s">
        <v>135</v>
      </c>
      <c r="C28" s="169"/>
      <c r="D28" s="169"/>
      <c r="E28" s="169"/>
      <c r="F28" s="169"/>
      <c r="G28" s="170"/>
      <c r="H28" s="23"/>
      <c r="I28" s="38"/>
    </row>
    <row r="29" spans="1:10" ht="12.75" customHeight="1" x14ac:dyDescent="0.25">
      <c r="A29" s="87" t="s">
        <v>136</v>
      </c>
      <c r="B29" s="88" t="s">
        <v>117</v>
      </c>
      <c r="C29" s="89" t="s">
        <v>74</v>
      </c>
      <c r="D29" s="90">
        <f>ROUND(((D30+D31+D33+D32)/1000),5)</f>
        <v>2.5926399999999998</v>
      </c>
      <c r="E29" s="90">
        <f t="shared" ref="E29:G29" si="8">ROUND(((E30+E31+E33+E32)/1000),5)</f>
        <v>3.2381899999999999</v>
      </c>
      <c r="F29" s="90">
        <f t="shared" si="8"/>
        <v>3.74411</v>
      </c>
      <c r="G29" s="91">
        <f t="shared" si="8"/>
        <v>5.0809899999999999</v>
      </c>
      <c r="H29" s="23"/>
      <c r="I29" s="38"/>
    </row>
    <row r="30" spans="1:10" ht="12.75" hidden="1" customHeight="1" outlineLevel="1" x14ac:dyDescent="0.25">
      <c r="A30" s="40" t="s">
        <v>137</v>
      </c>
      <c r="B30" s="41" t="s">
        <v>76</v>
      </c>
      <c r="C30" s="42" t="s">
        <v>77</v>
      </c>
      <c r="D30" s="43">
        <v>1183.82</v>
      </c>
      <c r="E30" s="43">
        <f>$D30</f>
        <v>1183.82</v>
      </c>
      <c r="F30" s="43">
        <f t="shared" ref="F30:G30" si="9">$D30</f>
        <v>1183.82</v>
      </c>
      <c r="G30" s="44">
        <f t="shared" si="9"/>
        <v>1183.82</v>
      </c>
      <c r="H30" s="23"/>
      <c r="I30" s="38"/>
    </row>
    <row r="31" spans="1:10" ht="12.75" hidden="1" customHeight="1" outlineLevel="1" x14ac:dyDescent="0.25">
      <c r="A31" s="40" t="s">
        <v>138</v>
      </c>
      <c r="B31" s="41" t="s">
        <v>88</v>
      </c>
      <c r="C31" s="42" t="s">
        <v>77</v>
      </c>
      <c r="D31" s="43">
        <f>D$15</f>
        <v>1071.42</v>
      </c>
      <c r="E31" s="43">
        <f t="shared" ref="E31:G31" si="10">E$15</f>
        <v>1716.97</v>
      </c>
      <c r="F31" s="43">
        <f t="shared" si="10"/>
        <v>2222.89</v>
      </c>
      <c r="G31" s="44">
        <f t="shared" si="10"/>
        <v>3559.77</v>
      </c>
      <c r="H31" s="23"/>
      <c r="I31" s="38"/>
    </row>
    <row r="32" spans="1:10" ht="12.75" hidden="1" customHeight="1" outlineLevel="1" x14ac:dyDescent="0.25">
      <c r="A32" s="40" t="s">
        <v>139</v>
      </c>
      <c r="B32" s="41" t="s">
        <v>81</v>
      </c>
      <c r="C32" s="42" t="s">
        <v>77</v>
      </c>
      <c r="D32" s="43">
        <f>$D$16</f>
        <v>6.71</v>
      </c>
      <c r="E32" s="43">
        <f>$E$16</f>
        <v>6.71</v>
      </c>
      <c r="F32" s="43">
        <f>$F$16</f>
        <v>6.71</v>
      </c>
      <c r="G32" s="44">
        <f>$G$16</f>
        <v>6.71</v>
      </c>
      <c r="H32" s="23"/>
      <c r="I32" s="38"/>
    </row>
    <row r="33" spans="1:14" ht="12.75" hidden="1" customHeight="1" outlineLevel="1" x14ac:dyDescent="0.25">
      <c r="A33" s="40" t="s">
        <v>140</v>
      </c>
      <c r="B33" s="41" t="s">
        <v>79</v>
      </c>
      <c r="C33" s="42" t="s">
        <v>77</v>
      </c>
      <c r="D33" s="43">
        <v>330.69</v>
      </c>
      <c r="E33" s="43">
        <f>D33</f>
        <v>330.69</v>
      </c>
      <c r="F33" s="43">
        <f>D33</f>
        <v>330.69</v>
      </c>
      <c r="G33" s="44">
        <f>D33</f>
        <v>330.69</v>
      </c>
      <c r="H33" s="23"/>
      <c r="I33" s="38"/>
    </row>
    <row r="34" spans="1:14" ht="12.75" customHeight="1" collapsed="1" thickBot="1" x14ac:dyDescent="0.3">
      <c r="A34" s="87" t="s">
        <v>141</v>
      </c>
      <c r="B34" s="88" t="s">
        <v>142</v>
      </c>
      <c r="C34" s="89" t="s">
        <v>74</v>
      </c>
      <c r="D34" s="90">
        <f>ROUND(((D35+D36+D38+D37)/1000),5)</f>
        <v>6.1421900000000003</v>
      </c>
      <c r="E34" s="90">
        <f t="shared" ref="E34:G34" si="11">ROUND(((E35+E36+E38+E37)/1000),5)</f>
        <v>6.7877400000000003</v>
      </c>
      <c r="F34" s="90">
        <f t="shared" si="11"/>
        <v>7.29366</v>
      </c>
      <c r="G34" s="91">
        <f t="shared" si="11"/>
        <v>8.6305399999999999</v>
      </c>
      <c r="H34" s="23"/>
      <c r="I34" s="38"/>
      <c r="J34" s="23"/>
      <c r="K34" s="23"/>
      <c r="L34" s="23"/>
      <c r="M34" s="23"/>
      <c r="N34" s="23"/>
    </row>
    <row r="35" spans="1:14" ht="12.75" hidden="1" customHeight="1" outlineLevel="1" x14ac:dyDescent="0.25">
      <c r="A35" s="40" t="s">
        <v>143</v>
      </c>
      <c r="B35" s="41" t="s">
        <v>76</v>
      </c>
      <c r="C35" s="42" t="s">
        <v>77</v>
      </c>
      <c r="D35" s="43">
        <v>4733.37</v>
      </c>
      <c r="E35" s="43">
        <f>$D35</f>
        <v>4733.37</v>
      </c>
      <c r="F35" s="43">
        <f t="shared" ref="F35:G35" si="12">$D35</f>
        <v>4733.37</v>
      </c>
      <c r="G35" s="44">
        <f t="shared" si="12"/>
        <v>4733.37</v>
      </c>
      <c r="H35" s="23"/>
      <c r="I35" s="38"/>
      <c r="J35" s="23"/>
      <c r="K35" s="23"/>
      <c r="L35" s="23"/>
      <c r="M35" s="23"/>
      <c r="N35" s="23"/>
    </row>
    <row r="36" spans="1:14" ht="12.75" hidden="1" customHeight="1" outlineLevel="1" x14ac:dyDescent="0.25">
      <c r="A36" s="40" t="s">
        <v>144</v>
      </c>
      <c r="B36" s="41" t="s">
        <v>88</v>
      </c>
      <c r="C36" s="42" t="s">
        <v>77</v>
      </c>
      <c r="D36" s="43">
        <f>D$15</f>
        <v>1071.42</v>
      </c>
      <c r="E36" s="43">
        <f t="shared" ref="E36:G36" si="13">E$15</f>
        <v>1716.97</v>
      </c>
      <c r="F36" s="43">
        <f t="shared" si="13"/>
        <v>2222.89</v>
      </c>
      <c r="G36" s="44">
        <f t="shared" si="13"/>
        <v>3559.77</v>
      </c>
      <c r="H36" s="23"/>
      <c r="I36" s="38"/>
      <c r="J36" s="23"/>
      <c r="K36" s="23"/>
      <c r="L36" s="23"/>
      <c r="M36" s="23"/>
      <c r="N36" s="23"/>
    </row>
    <row r="37" spans="1:14" ht="12.75" hidden="1" customHeight="1" outlineLevel="1" x14ac:dyDescent="0.25">
      <c r="A37" s="40" t="s">
        <v>145</v>
      </c>
      <c r="B37" s="41" t="s">
        <v>81</v>
      </c>
      <c r="C37" s="42" t="s">
        <v>77</v>
      </c>
      <c r="D37" s="43">
        <f>$D$16</f>
        <v>6.71</v>
      </c>
      <c r="E37" s="43">
        <f>$E$16</f>
        <v>6.71</v>
      </c>
      <c r="F37" s="43">
        <f>$F$16</f>
        <v>6.71</v>
      </c>
      <c r="G37" s="44">
        <f>$G$16</f>
        <v>6.71</v>
      </c>
      <c r="H37" s="23"/>
      <c r="I37" s="38"/>
      <c r="J37" s="23"/>
      <c r="K37" s="23"/>
      <c r="L37" s="23"/>
      <c r="M37" s="23"/>
      <c r="N37" s="23"/>
    </row>
    <row r="38" spans="1:14" ht="12.75" hidden="1" customHeight="1" outlineLevel="1" thickBot="1" x14ac:dyDescent="0.3">
      <c r="A38" s="46" t="s">
        <v>146</v>
      </c>
      <c r="B38" s="47" t="s">
        <v>79</v>
      </c>
      <c r="C38" s="48" t="s">
        <v>77</v>
      </c>
      <c r="D38" s="49">
        <v>330.69</v>
      </c>
      <c r="E38" s="43">
        <f>D38</f>
        <v>330.69</v>
      </c>
      <c r="F38" s="43">
        <f>D38</f>
        <v>330.69</v>
      </c>
      <c r="G38" s="44">
        <f>D38</f>
        <v>330.69</v>
      </c>
      <c r="H38" s="23"/>
      <c r="I38" s="38"/>
      <c r="J38" s="23"/>
      <c r="K38" s="23"/>
      <c r="L38" s="23"/>
      <c r="M38" s="23"/>
      <c r="N38" s="23"/>
    </row>
    <row r="39" spans="1:14" ht="30" customHeight="1" collapsed="1" thickBot="1" x14ac:dyDescent="0.3">
      <c r="A39" s="95" t="s">
        <v>147</v>
      </c>
      <c r="B39" s="157" t="s">
        <v>148</v>
      </c>
      <c r="C39" s="158"/>
      <c r="D39" s="158"/>
      <c r="E39" s="158"/>
      <c r="F39" s="158"/>
      <c r="G39" s="159"/>
      <c r="H39" s="23"/>
      <c r="I39" s="38"/>
      <c r="J39" s="23"/>
      <c r="K39" s="23"/>
      <c r="L39" s="23"/>
      <c r="M39" s="23"/>
      <c r="N39" s="23"/>
    </row>
    <row r="40" spans="1:14" x14ac:dyDescent="0.25">
      <c r="A40" s="96" t="s">
        <v>149</v>
      </c>
      <c r="B40" s="171" t="s">
        <v>115</v>
      </c>
      <c r="C40" s="172"/>
      <c r="D40" s="172"/>
      <c r="E40" s="172"/>
      <c r="F40" s="172"/>
      <c r="G40" s="173"/>
      <c r="H40" s="23"/>
      <c r="I40" s="38"/>
      <c r="J40" s="23"/>
      <c r="K40" s="23"/>
      <c r="L40" s="23"/>
      <c r="M40" s="23"/>
      <c r="N40" s="23"/>
    </row>
    <row r="41" spans="1:14" ht="12.75" customHeight="1" x14ac:dyDescent="0.25">
      <c r="A41" s="87" t="s">
        <v>150</v>
      </c>
      <c r="B41" s="88" t="s">
        <v>117</v>
      </c>
      <c r="C41" s="89" t="s">
        <v>74</v>
      </c>
      <c r="D41" s="90">
        <f>ROUND(((D42+D43+D45+D44)/1000),5)</f>
        <v>2.47831</v>
      </c>
      <c r="E41" s="90">
        <f t="shared" ref="E41:G41" si="14">ROUND(((E42+E43+E45+E44)/1000),5)</f>
        <v>3.1238600000000001</v>
      </c>
      <c r="F41" s="90">
        <f t="shared" si="14"/>
        <v>3.6297799999999998</v>
      </c>
      <c r="G41" s="91">
        <f t="shared" si="14"/>
        <v>4.9666600000000001</v>
      </c>
      <c r="H41" s="23"/>
      <c r="I41" s="38"/>
      <c r="J41" s="23"/>
      <c r="K41" s="23"/>
      <c r="L41" s="23"/>
      <c r="M41" s="23"/>
      <c r="N41" s="23"/>
    </row>
    <row r="42" spans="1:14" ht="12.75" hidden="1" customHeight="1" outlineLevel="1" x14ac:dyDescent="0.25">
      <c r="A42" s="40" t="s">
        <v>151</v>
      </c>
      <c r="B42" s="41" t="s">
        <v>76</v>
      </c>
      <c r="C42" s="42" t="s">
        <v>77</v>
      </c>
      <c r="D42" s="43">
        <f t="shared" ref="D42:F42" si="15">D$14</f>
        <v>1183.82</v>
      </c>
      <c r="E42" s="43">
        <f t="shared" si="15"/>
        <v>1183.82</v>
      </c>
      <c r="F42" s="43">
        <f t="shared" si="15"/>
        <v>1183.82</v>
      </c>
      <c r="G42" s="44">
        <f>G$14</f>
        <v>1183.82</v>
      </c>
      <c r="H42" s="23"/>
      <c r="I42" s="38"/>
      <c r="J42" s="23"/>
      <c r="K42" s="23"/>
      <c r="L42" s="23"/>
      <c r="M42" s="23"/>
      <c r="N42" s="23"/>
    </row>
    <row r="43" spans="1:14" ht="12.75" hidden="1" customHeight="1" outlineLevel="1" x14ac:dyDescent="0.25">
      <c r="A43" s="40" t="s">
        <v>152</v>
      </c>
      <c r="B43" s="41" t="s">
        <v>88</v>
      </c>
      <c r="C43" s="42" t="s">
        <v>77</v>
      </c>
      <c r="D43" s="43">
        <f>D$15</f>
        <v>1071.42</v>
      </c>
      <c r="E43" s="43">
        <f t="shared" ref="E43:G43" si="16">E$15</f>
        <v>1716.97</v>
      </c>
      <c r="F43" s="43">
        <f t="shared" si="16"/>
        <v>2222.89</v>
      </c>
      <c r="G43" s="44">
        <f t="shared" si="16"/>
        <v>3559.77</v>
      </c>
      <c r="H43" s="23"/>
      <c r="I43" s="38"/>
      <c r="J43" s="23"/>
      <c r="K43" s="23"/>
      <c r="L43" s="23"/>
      <c r="M43" s="23"/>
      <c r="N43" s="23"/>
    </row>
    <row r="44" spans="1:14" ht="12.75" hidden="1" customHeight="1" outlineLevel="1" x14ac:dyDescent="0.25">
      <c r="A44" s="40" t="s">
        <v>153</v>
      </c>
      <c r="B44" s="41" t="s">
        <v>81</v>
      </c>
      <c r="C44" s="42" t="s">
        <v>77</v>
      </c>
      <c r="D44" s="43">
        <f>$D$16</f>
        <v>6.71</v>
      </c>
      <c r="E44" s="43">
        <f>$E$16</f>
        <v>6.71</v>
      </c>
      <c r="F44" s="43">
        <f>$F$16</f>
        <v>6.71</v>
      </c>
      <c r="G44" s="44">
        <f>$G$16</f>
        <v>6.71</v>
      </c>
      <c r="H44" s="23"/>
      <c r="I44" s="38"/>
      <c r="J44" s="23"/>
      <c r="K44" s="23"/>
      <c r="L44" s="23"/>
      <c r="M44" s="23"/>
      <c r="N44" s="23"/>
    </row>
    <row r="45" spans="1:14" ht="12.75" hidden="1" customHeight="1" outlineLevel="1" x14ac:dyDescent="0.25">
      <c r="A45" s="40" t="s">
        <v>154</v>
      </c>
      <c r="B45" s="41" t="s">
        <v>79</v>
      </c>
      <c r="C45" s="42" t="s">
        <v>77</v>
      </c>
      <c r="D45" s="43">
        <v>216.36</v>
      </c>
      <c r="E45" s="43">
        <f>D45</f>
        <v>216.36</v>
      </c>
      <c r="F45" s="43">
        <f>D45</f>
        <v>216.36</v>
      </c>
      <c r="G45" s="44">
        <f>D45</f>
        <v>216.36</v>
      </c>
      <c r="H45" s="23"/>
      <c r="I45" s="38"/>
      <c r="J45" s="23"/>
      <c r="K45" s="23"/>
      <c r="L45" s="23"/>
      <c r="M45" s="23"/>
      <c r="N45" s="23"/>
    </row>
    <row r="46" spans="1:14" ht="12.75" customHeight="1" collapsed="1" x14ac:dyDescent="0.25">
      <c r="A46" s="87" t="s">
        <v>155</v>
      </c>
      <c r="B46" s="88" t="s">
        <v>123</v>
      </c>
      <c r="C46" s="89" t="s">
        <v>74</v>
      </c>
      <c r="D46" s="90">
        <f>ROUND(((D47+D48+D50+D49)/1000),5)</f>
        <v>4.6448999999999998</v>
      </c>
      <c r="E46" s="90">
        <f t="shared" ref="E46:G46" si="17">ROUND(((E47+E48+E50+E49)/1000),5)</f>
        <v>5.2904499999999999</v>
      </c>
      <c r="F46" s="90">
        <f t="shared" si="17"/>
        <v>5.7963699999999996</v>
      </c>
      <c r="G46" s="91">
        <f t="shared" si="17"/>
        <v>7.1332500000000003</v>
      </c>
      <c r="H46" s="23"/>
      <c r="I46" s="38"/>
      <c r="J46" s="23"/>
      <c r="K46" s="23"/>
      <c r="L46" s="23"/>
      <c r="M46" s="23"/>
      <c r="N46" s="23"/>
    </row>
    <row r="47" spans="1:14" ht="12.75" hidden="1" customHeight="1" outlineLevel="1" x14ac:dyDescent="0.25">
      <c r="A47" s="40" t="s">
        <v>156</v>
      </c>
      <c r="B47" s="41" t="s">
        <v>76</v>
      </c>
      <c r="C47" s="42" t="s">
        <v>77</v>
      </c>
      <c r="D47" s="43">
        <f>D$19</f>
        <v>3350.41</v>
      </c>
      <c r="E47" s="43">
        <f t="shared" ref="E47:G47" si="18">E$19</f>
        <v>3350.41</v>
      </c>
      <c r="F47" s="43">
        <f t="shared" si="18"/>
        <v>3350.41</v>
      </c>
      <c r="G47" s="44">
        <f t="shared" si="18"/>
        <v>3350.41</v>
      </c>
      <c r="H47" s="23"/>
      <c r="I47" s="38"/>
      <c r="J47" s="23"/>
      <c r="K47" s="23"/>
      <c r="L47" s="23"/>
      <c r="M47" s="23"/>
      <c r="N47" s="23"/>
    </row>
    <row r="48" spans="1:14" ht="12.75" hidden="1" customHeight="1" outlineLevel="1" x14ac:dyDescent="0.25">
      <c r="A48" s="40" t="s">
        <v>157</v>
      </c>
      <c r="B48" s="41" t="s">
        <v>88</v>
      </c>
      <c r="C48" s="42" t="s">
        <v>77</v>
      </c>
      <c r="D48" s="43">
        <f>D$15</f>
        <v>1071.42</v>
      </c>
      <c r="E48" s="43">
        <f t="shared" ref="E48:G48" si="19">E$15</f>
        <v>1716.97</v>
      </c>
      <c r="F48" s="43">
        <f t="shared" si="19"/>
        <v>2222.89</v>
      </c>
      <c r="G48" s="44">
        <f t="shared" si="19"/>
        <v>3559.77</v>
      </c>
      <c r="H48" s="23"/>
      <c r="I48" s="38"/>
      <c r="J48" s="23"/>
      <c r="K48" s="23"/>
      <c r="L48" s="23"/>
      <c r="M48" s="23"/>
      <c r="N48" s="23"/>
    </row>
    <row r="49" spans="1:14" ht="12.75" hidden="1" customHeight="1" outlineLevel="1" x14ac:dyDescent="0.25">
      <c r="A49" s="40" t="s">
        <v>158</v>
      </c>
      <c r="B49" s="41" t="s">
        <v>81</v>
      </c>
      <c r="C49" s="42" t="s">
        <v>77</v>
      </c>
      <c r="D49" s="43">
        <f>$D$16</f>
        <v>6.71</v>
      </c>
      <c r="E49" s="43">
        <f>$E$16</f>
        <v>6.71</v>
      </c>
      <c r="F49" s="43">
        <f>$F$16</f>
        <v>6.71</v>
      </c>
      <c r="G49" s="44">
        <f>$G$16</f>
        <v>6.71</v>
      </c>
      <c r="H49" s="23"/>
      <c r="I49" s="38"/>
      <c r="J49" s="23"/>
      <c r="K49" s="23"/>
      <c r="L49" s="23"/>
      <c r="M49" s="23"/>
      <c r="N49" s="23"/>
    </row>
    <row r="50" spans="1:14" ht="12.75" hidden="1" customHeight="1" outlineLevel="1" x14ac:dyDescent="0.25">
      <c r="A50" s="40" t="s">
        <v>159</v>
      </c>
      <c r="B50" s="41" t="s">
        <v>79</v>
      </c>
      <c r="C50" s="42" t="s">
        <v>77</v>
      </c>
      <c r="D50" s="43">
        <v>216.36</v>
      </c>
      <c r="E50" s="43">
        <f>D50</f>
        <v>216.36</v>
      </c>
      <c r="F50" s="43">
        <f>D50</f>
        <v>216.36</v>
      </c>
      <c r="G50" s="44">
        <f>D50</f>
        <v>216.36</v>
      </c>
      <c r="H50" s="23"/>
      <c r="I50" s="38"/>
      <c r="J50" s="23"/>
      <c r="K50" s="23"/>
      <c r="L50" s="23"/>
      <c r="M50" s="23"/>
      <c r="N50" s="23"/>
    </row>
    <row r="51" spans="1:14" ht="12.75" customHeight="1" collapsed="1" thickBot="1" x14ac:dyDescent="0.3">
      <c r="A51" s="87" t="s">
        <v>160</v>
      </c>
      <c r="B51" s="88" t="s">
        <v>129</v>
      </c>
      <c r="C51" s="89" t="s">
        <v>74</v>
      </c>
      <c r="D51" s="92">
        <f>ROUND(((D52+D53+D55+D54)/1000),5)</f>
        <v>7.2585800000000003</v>
      </c>
      <c r="E51" s="92">
        <f t="shared" ref="E51:G51" si="20">ROUND(((E52+E53+E55+E54)/1000),5)</f>
        <v>7.9041300000000003</v>
      </c>
      <c r="F51" s="92">
        <f t="shared" si="20"/>
        <v>8.41005</v>
      </c>
      <c r="G51" s="93">
        <f t="shared" si="20"/>
        <v>9.7469300000000008</v>
      </c>
      <c r="H51" s="23"/>
      <c r="I51" s="38"/>
      <c r="J51" s="23"/>
      <c r="K51" s="23"/>
      <c r="L51" s="23"/>
      <c r="M51" s="23"/>
      <c r="N51" s="23"/>
    </row>
    <row r="52" spans="1:14" ht="12.75" hidden="1" customHeight="1" outlineLevel="1" x14ac:dyDescent="0.25">
      <c r="A52" s="40" t="s">
        <v>161</v>
      </c>
      <c r="B52" s="41" t="s">
        <v>76</v>
      </c>
      <c r="C52" s="42" t="s">
        <v>77</v>
      </c>
      <c r="D52" s="43">
        <f>D$24</f>
        <v>5964.09</v>
      </c>
      <c r="E52" s="43">
        <f t="shared" ref="E52:G52" si="21">E$24</f>
        <v>5964.09</v>
      </c>
      <c r="F52" s="43">
        <f t="shared" si="21"/>
        <v>5964.09</v>
      </c>
      <c r="G52" s="44">
        <f t="shared" si="21"/>
        <v>5964.09</v>
      </c>
      <c r="H52" s="23"/>
      <c r="I52" s="38"/>
      <c r="J52" s="23"/>
      <c r="K52" s="23"/>
      <c r="L52" s="23"/>
      <c r="M52" s="23"/>
      <c r="N52" s="23"/>
    </row>
    <row r="53" spans="1:14" ht="12.75" hidden="1" customHeight="1" outlineLevel="1" x14ac:dyDescent="0.25">
      <c r="A53" s="40" t="s">
        <v>162</v>
      </c>
      <c r="B53" s="41" t="s">
        <v>88</v>
      </c>
      <c r="C53" s="42" t="s">
        <v>77</v>
      </c>
      <c r="D53" s="43">
        <f>D$15</f>
        <v>1071.42</v>
      </c>
      <c r="E53" s="43">
        <f t="shared" ref="E53:G53" si="22">E$15</f>
        <v>1716.97</v>
      </c>
      <c r="F53" s="43">
        <f t="shared" si="22"/>
        <v>2222.89</v>
      </c>
      <c r="G53" s="44">
        <f t="shared" si="22"/>
        <v>3559.77</v>
      </c>
      <c r="H53" s="23"/>
      <c r="I53" s="38"/>
      <c r="J53" s="23"/>
      <c r="K53" s="23"/>
      <c r="L53" s="23"/>
      <c r="M53" s="23"/>
      <c r="N53" s="23"/>
    </row>
    <row r="54" spans="1:14" ht="12.75" hidden="1" customHeight="1" outlineLevel="1" x14ac:dyDescent="0.25">
      <c r="A54" s="40" t="s">
        <v>163</v>
      </c>
      <c r="B54" s="41" t="s">
        <v>81</v>
      </c>
      <c r="C54" s="42" t="s">
        <v>77</v>
      </c>
      <c r="D54" s="43">
        <f>$D$16</f>
        <v>6.71</v>
      </c>
      <c r="E54" s="43">
        <f>$E$16</f>
        <v>6.71</v>
      </c>
      <c r="F54" s="43">
        <f>$F$16</f>
        <v>6.71</v>
      </c>
      <c r="G54" s="44">
        <f>$G$16</f>
        <v>6.71</v>
      </c>
      <c r="H54" s="23"/>
      <c r="I54" s="38"/>
      <c r="J54" s="23"/>
      <c r="K54" s="23"/>
      <c r="L54" s="23"/>
      <c r="M54" s="23"/>
      <c r="N54" s="23"/>
    </row>
    <row r="55" spans="1:14" ht="12.75" hidden="1" customHeight="1" outlineLevel="1" thickBot="1" x14ac:dyDescent="0.3">
      <c r="A55" s="46" t="s">
        <v>164</v>
      </c>
      <c r="B55" s="47" t="s">
        <v>79</v>
      </c>
      <c r="C55" s="48" t="s">
        <v>77</v>
      </c>
      <c r="D55" s="49">
        <v>216.36</v>
      </c>
      <c r="E55" s="43">
        <f>D55</f>
        <v>216.36</v>
      </c>
      <c r="F55" s="43">
        <f>D55</f>
        <v>216.36</v>
      </c>
      <c r="G55" s="44">
        <f>D55</f>
        <v>216.36</v>
      </c>
      <c r="H55" s="23"/>
      <c r="I55" s="38"/>
      <c r="J55" s="23"/>
      <c r="K55" s="23"/>
      <c r="L55" s="23"/>
      <c r="M55" s="23"/>
      <c r="N55" s="23"/>
    </row>
    <row r="56" spans="1:14" ht="12.75" customHeight="1" collapsed="1" x14ac:dyDescent="0.25">
      <c r="A56" s="94" t="s">
        <v>165</v>
      </c>
      <c r="B56" s="168" t="s">
        <v>135</v>
      </c>
      <c r="C56" s="169"/>
      <c r="D56" s="169"/>
      <c r="E56" s="169"/>
      <c r="F56" s="169"/>
      <c r="G56" s="170"/>
      <c r="H56" s="23"/>
      <c r="I56" s="38"/>
      <c r="J56" s="23"/>
      <c r="K56" s="23"/>
      <c r="L56" s="23"/>
      <c r="M56" s="23"/>
      <c r="N56" s="23"/>
    </row>
    <row r="57" spans="1:14" ht="12.75" customHeight="1" x14ac:dyDescent="0.25">
      <c r="A57" s="87" t="s">
        <v>166</v>
      </c>
      <c r="B57" s="88" t="s">
        <v>117</v>
      </c>
      <c r="C57" s="89" t="s">
        <v>74</v>
      </c>
      <c r="D57" s="90">
        <f>ROUND(((D58+D59+D61+D60)/1000),5)</f>
        <v>2.47831</v>
      </c>
      <c r="E57" s="90">
        <f t="shared" ref="E57:G57" si="23">ROUND(((E58+E59+E61+E60)/1000),5)</f>
        <v>3.1238600000000001</v>
      </c>
      <c r="F57" s="90">
        <f t="shared" si="23"/>
        <v>3.6297799999999998</v>
      </c>
      <c r="G57" s="91">
        <f t="shared" si="23"/>
        <v>4.9666600000000001</v>
      </c>
      <c r="H57" s="23"/>
      <c r="I57" s="38"/>
      <c r="J57" s="23"/>
      <c r="K57" s="23"/>
      <c r="L57" s="23"/>
      <c r="M57" s="23"/>
      <c r="N57" s="23"/>
    </row>
    <row r="58" spans="1:14" ht="12.75" hidden="1" customHeight="1" outlineLevel="1" x14ac:dyDescent="0.25">
      <c r="A58" s="40" t="s">
        <v>167</v>
      </c>
      <c r="B58" s="41" t="s">
        <v>76</v>
      </c>
      <c r="C58" s="42" t="s">
        <v>77</v>
      </c>
      <c r="D58" s="43">
        <f>D$30</f>
        <v>1183.82</v>
      </c>
      <c r="E58" s="43">
        <f t="shared" ref="E58:G58" si="24">E$30</f>
        <v>1183.82</v>
      </c>
      <c r="F58" s="43">
        <f t="shared" si="24"/>
        <v>1183.82</v>
      </c>
      <c r="G58" s="44">
        <f t="shared" si="24"/>
        <v>1183.82</v>
      </c>
      <c r="H58" s="23"/>
      <c r="I58" s="38"/>
      <c r="J58" s="23"/>
      <c r="K58" s="23"/>
      <c r="L58" s="23"/>
      <c r="M58" s="23"/>
      <c r="N58" s="23"/>
    </row>
    <row r="59" spans="1:14" ht="12.75" hidden="1" customHeight="1" outlineLevel="1" x14ac:dyDescent="0.25">
      <c r="A59" s="40" t="s">
        <v>168</v>
      </c>
      <c r="B59" s="41" t="s">
        <v>88</v>
      </c>
      <c r="C59" s="42" t="s">
        <v>77</v>
      </c>
      <c r="D59" s="43">
        <f>D$15</f>
        <v>1071.42</v>
      </c>
      <c r="E59" s="43">
        <f t="shared" ref="E59:G59" si="25">E$15</f>
        <v>1716.97</v>
      </c>
      <c r="F59" s="43">
        <f t="shared" si="25"/>
        <v>2222.89</v>
      </c>
      <c r="G59" s="44">
        <f t="shared" si="25"/>
        <v>3559.77</v>
      </c>
      <c r="H59" s="23"/>
      <c r="I59" s="38"/>
      <c r="J59" s="23"/>
      <c r="K59" s="23"/>
      <c r="L59" s="23"/>
      <c r="M59" s="23"/>
      <c r="N59" s="23"/>
    </row>
    <row r="60" spans="1:14" ht="12.75" hidden="1" customHeight="1" outlineLevel="1" x14ac:dyDescent="0.25">
      <c r="A60" s="40" t="s">
        <v>169</v>
      </c>
      <c r="B60" s="41" t="s">
        <v>81</v>
      </c>
      <c r="C60" s="42" t="s">
        <v>77</v>
      </c>
      <c r="D60" s="43">
        <f>$D$16</f>
        <v>6.71</v>
      </c>
      <c r="E60" s="43">
        <f>$E$16</f>
        <v>6.71</v>
      </c>
      <c r="F60" s="43">
        <f>$F$16</f>
        <v>6.71</v>
      </c>
      <c r="G60" s="44">
        <f>$G$16</f>
        <v>6.71</v>
      </c>
      <c r="H60" s="23"/>
      <c r="I60" s="38"/>
      <c r="J60" s="23"/>
      <c r="K60" s="23"/>
      <c r="L60" s="23"/>
      <c r="M60" s="23"/>
      <c r="N60" s="23"/>
    </row>
    <row r="61" spans="1:14" ht="12.75" hidden="1" customHeight="1" outlineLevel="1" x14ac:dyDescent="0.25">
      <c r="A61" s="40" t="s">
        <v>170</v>
      </c>
      <c r="B61" s="41" t="s">
        <v>79</v>
      </c>
      <c r="C61" s="42" t="s">
        <v>77</v>
      </c>
      <c r="D61" s="43">
        <v>216.36</v>
      </c>
      <c r="E61" s="43">
        <f>D61</f>
        <v>216.36</v>
      </c>
      <c r="F61" s="43">
        <f>D61</f>
        <v>216.36</v>
      </c>
      <c r="G61" s="44">
        <f>D61</f>
        <v>216.36</v>
      </c>
      <c r="H61" s="23"/>
      <c r="I61" s="38"/>
      <c r="J61" s="23"/>
      <c r="K61" s="23"/>
      <c r="L61" s="23"/>
      <c r="M61" s="23"/>
      <c r="N61" s="23"/>
    </row>
    <row r="62" spans="1:14" ht="12.75" customHeight="1" collapsed="1" thickBot="1" x14ac:dyDescent="0.3">
      <c r="A62" s="87" t="s">
        <v>171</v>
      </c>
      <c r="B62" s="88" t="s">
        <v>142</v>
      </c>
      <c r="C62" s="89" t="s">
        <v>74</v>
      </c>
      <c r="D62" s="90">
        <f>ROUND(((D63+D64+D66+D65)/1000),5)</f>
        <v>6.0278600000000004</v>
      </c>
      <c r="E62" s="90">
        <f t="shared" ref="E62:G62" si="26">ROUND(((E63+E64+E66+E65)/1000),5)</f>
        <v>6.6734099999999996</v>
      </c>
      <c r="F62" s="90">
        <f t="shared" si="26"/>
        <v>7.1793300000000002</v>
      </c>
      <c r="G62" s="91">
        <f t="shared" si="26"/>
        <v>8.5162099999999992</v>
      </c>
      <c r="H62" s="23"/>
      <c r="I62" s="38"/>
      <c r="J62" s="23"/>
      <c r="K62" s="23"/>
      <c r="L62" s="23"/>
      <c r="M62" s="23"/>
      <c r="N62" s="23"/>
    </row>
    <row r="63" spans="1:14" ht="12.75" hidden="1" customHeight="1" outlineLevel="1" x14ac:dyDescent="0.25">
      <c r="A63" s="40" t="s">
        <v>172</v>
      </c>
      <c r="B63" s="41" t="s">
        <v>76</v>
      </c>
      <c r="C63" s="42" t="s">
        <v>77</v>
      </c>
      <c r="D63" s="43">
        <f>D$35</f>
        <v>4733.37</v>
      </c>
      <c r="E63" s="43">
        <f t="shared" ref="E63:G63" si="27">E$35</f>
        <v>4733.37</v>
      </c>
      <c r="F63" s="43">
        <f t="shared" si="27"/>
        <v>4733.37</v>
      </c>
      <c r="G63" s="44">
        <f t="shared" si="27"/>
        <v>4733.37</v>
      </c>
      <c r="H63" s="23"/>
      <c r="I63" s="38"/>
      <c r="J63" s="23"/>
      <c r="K63" s="23"/>
      <c r="L63" s="23"/>
      <c r="M63" s="23"/>
      <c r="N63" s="23"/>
    </row>
    <row r="64" spans="1:14" ht="12.75" hidden="1" customHeight="1" outlineLevel="1" x14ac:dyDescent="0.25">
      <c r="A64" s="40" t="s">
        <v>173</v>
      </c>
      <c r="B64" s="41" t="s">
        <v>88</v>
      </c>
      <c r="C64" s="42" t="s">
        <v>77</v>
      </c>
      <c r="D64" s="43">
        <f>D$15</f>
        <v>1071.42</v>
      </c>
      <c r="E64" s="43">
        <f t="shared" ref="E64:G64" si="28">E$15</f>
        <v>1716.97</v>
      </c>
      <c r="F64" s="43">
        <f t="shared" si="28"/>
        <v>2222.89</v>
      </c>
      <c r="G64" s="44">
        <f t="shared" si="28"/>
        <v>3559.77</v>
      </c>
      <c r="H64" s="23"/>
      <c r="I64" s="38"/>
      <c r="J64" s="23"/>
      <c r="K64" s="23"/>
      <c r="L64" s="23"/>
      <c r="M64" s="23"/>
      <c r="N64" s="23"/>
    </row>
    <row r="65" spans="1:14" ht="12.75" hidden="1" customHeight="1" outlineLevel="1" x14ac:dyDescent="0.25">
      <c r="A65" s="40" t="s">
        <v>174</v>
      </c>
      <c r="B65" s="41" t="s">
        <v>81</v>
      </c>
      <c r="C65" s="42" t="s">
        <v>77</v>
      </c>
      <c r="D65" s="43">
        <f>$D$16</f>
        <v>6.71</v>
      </c>
      <c r="E65" s="43">
        <f>$E$16</f>
        <v>6.71</v>
      </c>
      <c r="F65" s="43">
        <f>$F$16</f>
        <v>6.71</v>
      </c>
      <c r="G65" s="44">
        <f>$G$16</f>
        <v>6.71</v>
      </c>
      <c r="H65" s="23"/>
      <c r="I65" s="38"/>
      <c r="J65" s="23"/>
      <c r="K65" s="23"/>
      <c r="L65" s="23"/>
      <c r="M65" s="23"/>
      <c r="N65" s="23"/>
    </row>
    <row r="66" spans="1:14" ht="12.75" hidden="1" customHeight="1" outlineLevel="1" thickBot="1" x14ac:dyDescent="0.3">
      <c r="A66" s="46" t="s">
        <v>175</v>
      </c>
      <c r="B66" s="47" t="s">
        <v>79</v>
      </c>
      <c r="C66" s="48" t="s">
        <v>77</v>
      </c>
      <c r="D66" s="49">
        <v>216.36</v>
      </c>
      <c r="E66" s="43">
        <f>D66</f>
        <v>216.36</v>
      </c>
      <c r="F66" s="43">
        <f>D66</f>
        <v>216.36</v>
      </c>
      <c r="G66" s="44">
        <f>D66</f>
        <v>216.36</v>
      </c>
      <c r="H66" s="23"/>
      <c r="I66" s="38"/>
      <c r="J66" s="23"/>
      <c r="K66" s="23"/>
      <c r="L66" s="23"/>
      <c r="M66" s="23"/>
      <c r="N66" s="23"/>
    </row>
    <row r="67" spans="1:14" ht="30" customHeight="1" collapsed="1" thickBot="1" x14ac:dyDescent="0.3">
      <c r="A67" s="95" t="s">
        <v>176</v>
      </c>
      <c r="B67" s="157" t="s">
        <v>177</v>
      </c>
      <c r="C67" s="158"/>
      <c r="D67" s="158"/>
      <c r="E67" s="158"/>
      <c r="F67" s="158"/>
      <c r="G67" s="159"/>
      <c r="H67" s="23"/>
      <c r="I67" s="38"/>
      <c r="J67" s="23"/>
      <c r="K67" s="23"/>
      <c r="L67" s="23"/>
      <c r="M67" s="23"/>
      <c r="N67" s="23"/>
    </row>
    <row r="68" spans="1:14" x14ac:dyDescent="0.25">
      <c r="A68" s="96" t="s">
        <v>178</v>
      </c>
      <c r="B68" s="171" t="s">
        <v>115</v>
      </c>
      <c r="C68" s="172"/>
      <c r="D68" s="172"/>
      <c r="E68" s="172"/>
      <c r="F68" s="172"/>
      <c r="G68" s="173"/>
      <c r="H68" s="23"/>
      <c r="I68" s="38"/>
      <c r="J68" s="23"/>
      <c r="K68" s="23"/>
      <c r="L68" s="23"/>
      <c r="M68" s="23"/>
      <c r="N68" s="23"/>
    </row>
    <row r="69" spans="1:14" ht="12.75" customHeight="1" x14ac:dyDescent="0.25">
      <c r="A69" s="87" t="s">
        <v>179</v>
      </c>
      <c r="B69" s="88" t="s">
        <v>117</v>
      </c>
      <c r="C69" s="89" t="s">
        <v>74</v>
      </c>
      <c r="D69" s="90">
        <f>ROUND(((D70+D71+D73+D72)/1000),5)</f>
        <v>2.3721800000000002</v>
      </c>
      <c r="E69" s="90">
        <f t="shared" ref="E69:G69" si="29">ROUND(((E70+E71+E73+E72)/1000),5)</f>
        <v>3.0177299999999998</v>
      </c>
      <c r="F69" s="90">
        <f t="shared" si="29"/>
        <v>3.5236499999999999</v>
      </c>
      <c r="G69" s="91">
        <f t="shared" si="29"/>
        <v>4.8605299999999998</v>
      </c>
      <c r="H69" s="23"/>
      <c r="I69" s="38"/>
      <c r="J69" s="23"/>
      <c r="K69" s="23"/>
      <c r="L69" s="23"/>
      <c r="M69" s="23"/>
      <c r="N69" s="23"/>
    </row>
    <row r="70" spans="1:14" ht="12.75" hidden="1" customHeight="1" outlineLevel="1" x14ac:dyDescent="0.25">
      <c r="A70" s="40" t="s">
        <v>180</v>
      </c>
      <c r="B70" s="41" t="s">
        <v>76</v>
      </c>
      <c r="C70" s="42" t="s">
        <v>77</v>
      </c>
      <c r="D70" s="43">
        <f t="shared" ref="D70:F70" si="30">D$14</f>
        <v>1183.82</v>
      </c>
      <c r="E70" s="43">
        <f t="shared" si="30"/>
        <v>1183.82</v>
      </c>
      <c r="F70" s="43">
        <f t="shared" si="30"/>
        <v>1183.82</v>
      </c>
      <c r="G70" s="44">
        <f>G$14</f>
        <v>1183.82</v>
      </c>
      <c r="H70" s="23"/>
      <c r="I70" s="38"/>
      <c r="J70" s="23"/>
      <c r="K70" s="23"/>
      <c r="L70" s="23"/>
      <c r="M70" s="23"/>
      <c r="N70" s="23"/>
    </row>
    <row r="71" spans="1:14" ht="12.75" hidden="1" customHeight="1" outlineLevel="1" x14ac:dyDescent="0.25">
      <c r="A71" s="40" t="s">
        <v>181</v>
      </c>
      <c r="B71" s="41" t="s">
        <v>88</v>
      </c>
      <c r="C71" s="42" t="s">
        <v>77</v>
      </c>
      <c r="D71" s="43">
        <f>D$15</f>
        <v>1071.42</v>
      </c>
      <c r="E71" s="43">
        <f t="shared" ref="E71:G71" si="31">E$15</f>
        <v>1716.97</v>
      </c>
      <c r="F71" s="43">
        <f t="shared" si="31"/>
        <v>2222.89</v>
      </c>
      <c r="G71" s="44">
        <f t="shared" si="31"/>
        <v>3559.77</v>
      </c>
      <c r="H71" s="23"/>
      <c r="I71" s="38"/>
      <c r="J71" s="23"/>
      <c r="K71" s="23"/>
      <c r="L71" s="23"/>
      <c r="M71" s="23"/>
      <c r="N71" s="23"/>
    </row>
    <row r="72" spans="1:14" ht="12.75" hidden="1" customHeight="1" outlineLevel="1" x14ac:dyDescent="0.25">
      <c r="A72" s="40" t="s">
        <v>182</v>
      </c>
      <c r="B72" s="41" t="s">
        <v>81</v>
      </c>
      <c r="C72" s="42" t="s">
        <v>77</v>
      </c>
      <c r="D72" s="43">
        <f>$D$16</f>
        <v>6.71</v>
      </c>
      <c r="E72" s="43">
        <f>$E$16</f>
        <v>6.71</v>
      </c>
      <c r="F72" s="43">
        <f>$F$16</f>
        <v>6.71</v>
      </c>
      <c r="G72" s="44">
        <f>$G$16</f>
        <v>6.71</v>
      </c>
      <c r="H72" s="23"/>
      <c r="I72" s="38"/>
      <c r="J72" s="23"/>
      <c r="K72" s="23"/>
      <c r="L72" s="23"/>
      <c r="M72" s="23"/>
      <c r="N72" s="23"/>
    </row>
    <row r="73" spans="1:14" ht="12.75" hidden="1" customHeight="1" outlineLevel="1" x14ac:dyDescent="0.25">
      <c r="A73" s="40" t="s">
        <v>183</v>
      </c>
      <c r="B73" s="41" t="s">
        <v>79</v>
      </c>
      <c r="C73" s="42" t="s">
        <v>77</v>
      </c>
      <c r="D73" s="43">
        <v>110.23</v>
      </c>
      <c r="E73" s="43">
        <f>D73</f>
        <v>110.23</v>
      </c>
      <c r="F73" s="43">
        <f>D73</f>
        <v>110.23</v>
      </c>
      <c r="G73" s="44">
        <f>D73</f>
        <v>110.23</v>
      </c>
      <c r="H73" s="23"/>
      <c r="I73" s="38"/>
      <c r="J73" s="23"/>
      <c r="K73" s="23"/>
      <c r="L73" s="23"/>
      <c r="M73" s="23"/>
      <c r="N73" s="23"/>
    </row>
    <row r="74" spans="1:14" ht="12.75" customHeight="1" collapsed="1" x14ac:dyDescent="0.25">
      <c r="A74" s="87" t="s">
        <v>184</v>
      </c>
      <c r="B74" s="88" t="s">
        <v>123</v>
      </c>
      <c r="C74" s="89" t="s">
        <v>74</v>
      </c>
      <c r="D74" s="90">
        <f>ROUND(((D75+D76+D78+D77)/1000),5)</f>
        <v>4.5387700000000004</v>
      </c>
      <c r="E74" s="90">
        <f t="shared" ref="E74:G74" si="32">ROUND(((E75+E76+E78+E77)/1000),5)</f>
        <v>5.1843199999999996</v>
      </c>
      <c r="F74" s="90">
        <f t="shared" si="32"/>
        <v>5.6902400000000002</v>
      </c>
      <c r="G74" s="91">
        <f t="shared" si="32"/>
        <v>7.02712</v>
      </c>
      <c r="H74" s="23"/>
      <c r="I74" s="38"/>
      <c r="J74" s="23"/>
      <c r="K74" s="23"/>
      <c r="L74" s="23"/>
      <c r="M74" s="23"/>
      <c r="N74" s="23"/>
    </row>
    <row r="75" spans="1:14" ht="12.75" hidden="1" customHeight="1" outlineLevel="1" x14ac:dyDescent="0.25">
      <c r="A75" s="40" t="s">
        <v>185</v>
      </c>
      <c r="B75" s="41" t="s">
        <v>76</v>
      </c>
      <c r="C75" s="42" t="s">
        <v>77</v>
      </c>
      <c r="D75" s="43">
        <f>D$19</f>
        <v>3350.41</v>
      </c>
      <c r="E75" s="43">
        <f t="shared" ref="E75:G75" si="33">E$19</f>
        <v>3350.41</v>
      </c>
      <c r="F75" s="43">
        <f t="shared" si="33"/>
        <v>3350.41</v>
      </c>
      <c r="G75" s="44">
        <f t="shared" si="33"/>
        <v>3350.41</v>
      </c>
      <c r="H75" s="23"/>
      <c r="I75" s="38"/>
      <c r="J75" s="23"/>
      <c r="K75" s="23"/>
      <c r="L75" s="23"/>
      <c r="M75" s="23"/>
      <c r="N75" s="23"/>
    </row>
    <row r="76" spans="1:14" ht="12.75" hidden="1" customHeight="1" outlineLevel="1" x14ac:dyDescent="0.25">
      <c r="A76" s="40" t="s">
        <v>186</v>
      </c>
      <c r="B76" s="41" t="s">
        <v>88</v>
      </c>
      <c r="C76" s="42" t="s">
        <v>77</v>
      </c>
      <c r="D76" s="43">
        <f>D$15</f>
        <v>1071.42</v>
      </c>
      <c r="E76" s="43">
        <f t="shared" ref="E76:G76" si="34">E$15</f>
        <v>1716.97</v>
      </c>
      <c r="F76" s="43">
        <f t="shared" si="34"/>
        <v>2222.89</v>
      </c>
      <c r="G76" s="44">
        <f t="shared" si="34"/>
        <v>3559.77</v>
      </c>
      <c r="H76" s="23"/>
      <c r="I76" s="38"/>
      <c r="J76" s="23"/>
      <c r="K76" s="23"/>
      <c r="L76" s="23"/>
      <c r="M76" s="23"/>
      <c r="N76" s="23"/>
    </row>
    <row r="77" spans="1:14" ht="12.75" hidden="1" customHeight="1" outlineLevel="1" x14ac:dyDescent="0.25">
      <c r="A77" s="40" t="s">
        <v>187</v>
      </c>
      <c r="B77" s="41" t="s">
        <v>81</v>
      </c>
      <c r="C77" s="42" t="s">
        <v>77</v>
      </c>
      <c r="D77" s="43">
        <f>$D$16</f>
        <v>6.71</v>
      </c>
      <c r="E77" s="43">
        <f>$E$16</f>
        <v>6.71</v>
      </c>
      <c r="F77" s="43">
        <f>$F$16</f>
        <v>6.71</v>
      </c>
      <c r="G77" s="44">
        <f>$G$16</f>
        <v>6.71</v>
      </c>
      <c r="H77" s="23"/>
      <c r="I77" s="38"/>
      <c r="J77" s="23"/>
      <c r="K77" s="23"/>
      <c r="L77" s="23"/>
      <c r="M77" s="23"/>
      <c r="N77" s="23"/>
    </row>
    <row r="78" spans="1:14" ht="12.75" hidden="1" customHeight="1" outlineLevel="1" x14ac:dyDescent="0.25">
      <c r="A78" s="40" t="s">
        <v>188</v>
      </c>
      <c r="B78" s="41" t="s">
        <v>79</v>
      </c>
      <c r="C78" s="42" t="s">
        <v>77</v>
      </c>
      <c r="D78" s="43">
        <v>110.23</v>
      </c>
      <c r="E78" s="43">
        <f>D78</f>
        <v>110.23</v>
      </c>
      <c r="F78" s="43">
        <f>D78</f>
        <v>110.23</v>
      </c>
      <c r="G78" s="44">
        <f>D78</f>
        <v>110.23</v>
      </c>
      <c r="H78" s="23"/>
      <c r="I78" s="38"/>
      <c r="J78" s="23"/>
      <c r="K78" s="23"/>
      <c r="L78" s="23"/>
      <c r="M78" s="23"/>
      <c r="N78" s="23"/>
    </row>
    <row r="79" spans="1:14" ht="12.75" customHeight="1" collapsed="1" thickBot="1" x14ac:dyDescent="0.3">
      <c r="A79" s="87" t="s">
        <v>189</v>
      </c>
      <c r="B79" s="88" t="s">
        <v>129</v>
      </c>
      <c r="C79" s="89" t="s">
        <v>74</v>
      </c>
      <c r="D79" s="92">
        <f>ROUND(((D80+D81+D83+D82)/1000),5)</f>
        <v>7.15245</v>
      </c>
      <c r="E79" s="92">
        <f t="shared" ref="E79:G79" si="35">ROUND(((E80+E81+E83+E82)/1000),5)</f>
        <v>7.798</v>
      </c>
      <c r="F79" s="92">
        <f t="shared" si="35"/>
        <v>8.3039199999999997</v>
      </c>
      <c r="G79" s="93">
        <f t="shared" si="35"/>
        <v>9.6408000000000005</v>
      </c>
      <c r="H79" s="23"/>
      <c r="I79" s="38"/>
      <c r="J79" s="23"/>
      <c r="K79" s="23"/>
      <c r="L79" s="23"/>
      <c r="M79" s="23"/>
      <c r="N79" s="23"/>
    </row>
    <row r="80" spans="1:14" ht="12.75" hidden="1" customHeight="1" outlineLevel="1" x14ac:dyDescent="0.25">
      <c r="A80" s="40" t="s">
        <v>190</v>
      </c>
      <c r="B80" s="41" t="s">
        <v>76</v>
      </c>
      <c r="C80" s="42" t="s">
        <v>77</v>
      </c>
      <c r="D80" s="43">
        <f>D$24</f>
        <v>5964.09</v>
      </c>
      <c r="E80" s="43">
        <f t="shared" ref="E80:G80" si="36">E$24</f>
        <v>5964.09</v>
      </c>
      <c r="F80" s="43">
        <f t="shared" si="36"/>
        <v>5964.09</v>
      </c>
      <c r="G80" s="44">
        <f t="shared" si="36"/>
        <v>5964.09</v>
      </c>
      <c r="H80" s="23"/>
      <c r="I80" s="38"/>
      <c r="J80" s="23"/>
      <c r="K80" s="23"/>
      <c r="L80" s="23"/>
      <c r="M80" s="23"/>
      <c r="N80" s="23"/>
    </row>
    <row r="81" spans="1:14" ht="12.75" hidden="1" customHeight="1" outlineLevel="1" x14ac:dyDescent="0.25">
      <c r="A81" s="40" t="s">
        <v>191</v>
      </c>
      <c r="B81" s="41" t="s">
        <v>88</v>
      </c>
      <c r="C81" s="42" t="s">
        <v>77</v>
      </c>
      <c r="D81" s="43">
        <f>D$15</f>
        <v>1071.42</v>
      </c>
      <c r="E81" s="43">
        <f t="shared" ref="E81:G81" si="37">E$15</f>
        <v>1716.97</v>
      </c>
      <c r="F81" s="43">
        <f t="shared" si="37"/>
        <v>2222.89</v>
      </c>
      <c r="G81" s="44">
        <f t="shared" si="37"/>
        <v>3559.77</v>
      </c>
      <c r="H81" s="23"/>
      <c r="I81" s="38"/>
      <c r="J81" s="23"/>
      <c r="K81" s="23"/>
      <c r="L81" s="23"/>
      <c r="M81" s="23"/>
      <c r="N81" s="23"/>
    </row>
    <row r="82" spans="1:14" ht="12.75" hidden="1" customHeight="1" outlineLevel="1" x14ac:dyDescent="0.25">
      <c r="A82" s="40" t="s">
        <v>192</v>
      </c>
      <c r="B82" s="41" t="s">
        <v>81</v>
      </c>
      <c r="C82" s="42" t="s">
        <v>77</v>
      </c>
      <c r="D82" s="43">
        <f>$D$16</f>
        <v>6.71</v>
      </c>
      <c r="E82" s="43">
        <f>$E$16</f>
        <v>6.71</v>
      </c>
      <c r="F82" s="43">
        <f>$F$16</f>
        <v>6.71</v>
      </c>
      <c r="G82" s="44">
        <f>$G$16</f>
        <v>6.71</v>
      </c>
      <c r="H82" s="23"/>
      <c r="I82" s="38"/>
      <c r="J82" s="23"/>
      <c r="K82" s="23"/>
      <c r="L82" s="23"/>
      <c r="M82" s="23"/>
      <c r="N82" s="23"/>
    </row>
    <row r="83" spans="1:14" ht="12.75" hidden="1" customHeight="1" outlineLevel="1" thickBot="1" x14ac:dyDescent="0.3">
      <c r="A83" s="46" t="s">
        <v>193</v>
      </c>
      <c r="B83" s="47" t="s">
        <v>79</v>
      </c>
      <c r="C83" s="48" t="s">
        <v>77</v>
      </c>
      <c r="D83" s="49">
        <v>110.23</v>
      </c>
      <c r="E83" s="43">
        <f>D83</f>
        <v>110.23</v>
      </c>
      <c r="F83" s="43">
        <f>D83</f>
        <v>110.23</v>
      </c>
      <c r="G83" s="44">
        <f>D83</f>
        <v>110.23</v>
      </c>
      <c r="H83" s="23"/>
      <c r="I83" s="38"/>
      <c r="J83" s="23"/>
      <c r="K83" s="23"/>
      <c r="L83" s="23"/>
      <c r="M83" s="23"/>
      <c r="N83" s="23"/>
    </row>
    <row r="84" spans="1:14" ht="12.75" customHeight="1" collapsed="1" x14ac:dyDescent="0.25">
      <c r="A84" s="94" t="s">
        <v>194</v>
      </c>
      <c r="B84" s="168" t="s">
        <v>135</v>
      </c>
      <c r="C84" s="169"/>
      <c r="D84" s="169"/>
      <c r="E84" s="169"/>
      <c r="F84" s="169"/>
      <c r="G84" s="170"/>
      <c r="H84" s="23"/>
      <c r="I84" s="38"/>
      <c r="J84" s="23"/>
      <c r="K84" s="23"/>
      <c r="L84" s="23"/>
      <c r="M84" s="23"/>
      <c r="N84" s="23"/>
    </row>
    <row r="85" spans="1:14" ht="12.75" customHeight="1" x14ac:dyDescent="0.25">
      <c r="A85" s="87" t="s">
        <v>195</v>
      </c>
      <c r="B85" s="88" t="s">
        <v>117</v>
      </c>
      <c r="C85" s="89" t="s">
        <v>74</v>
      </c>
      <c r="D85" s="90">
        <f>ROUND(((D86+D87+D89+D88)/1000),5)</f>
        <v>2.3721800000000002</v>
      </c>
      <c r="E85" s="90">
        <f t="shared" ref="E85:G85" si="38">ROUND(((E86+E87+E89+E88)/1000),5)</f>
        <v>3.0177299999999998</v>
      </c>
      <c r="F85" s="90">
        <f t="shared" si="38"/>
        <v>3.5236499999999999</v>
      </c>
      <c r="G85" s="91">
        <f t="shared" si="38"/>
        <v>4.8605299999999998</v>
      </c>
      <c r="H85" s="23"/>
      <c r="I85" s="38"/>
      <c r="J85" s="23"/>
      <c r="K85" s="23"/>
      <c r="L85" s="23"/>
      <c r="M85" s="23"/>
      <c r="N85" s="23"/>
    </row>
    <row r="86" spans="1:14" ht="12.75" hidden="1" customHeight="1" outlineLevel="1" x14ac:dyDescent="0.25">
      <c r="A86" s="40" t="s">
        <v>196</v>
      </c>
      <c r="B86" s="41" t="s">
        <v>76</v>
      </c>
      <c r="C86" s="42" t="s">
        <v>77</v>
      </c>
      <c r="D86" s="43">
        <f>D$30</f>
        <v>1183.82</v>
      </c>
      <c r="E86" s="43">
        <f t="shared" ref="E86:G86" si="39">E$30</f>
        <v>1183.82</v>
      </c>
      <c r="F86" s="43">
        <f t="shared" si="39"/>
        <v>1183.82</v>
      </c>
      <c r="G86" s="44">
        <f t="shared" si="39"/>
        <v>1183.82</v>
      </c>
      <c r="H86" s="23"/>
      <c r="I86" s="38"/>
      <c r="J86" s="23"/>
      <c r="K86" s="23"/>
      <c r="L86" s="23"/>
      <c r="M86" s="23"/>
      <c r="N86" s="23"/>
    </row>
    <row r="87" spans="1:14" ht="12.75" hidden="1" customHeight="1" outlineLevel="1" x14ac:dyDescent="0.25">
      <c r="A87" s="40" t="s">
        <v>197</v>
      </c>
      <c r="B87" s="41" t="s">
        <v>88</v>
      </c>
      <c r="C87" s="42" t="s">
        <v>77</v>
      </c>
      <c r="D87" s="43">
        <f>D$15</f>
        <v>1071.42</v>
      </c>
      <c r="E87" s="43">
        <f t="shared" ref="E87:G87" si="40">E$15</f>
        <v>1716.97</v>
      </c>
      <c r="F87" s="43">
        <f t="shared" si="40"/>
        <v>2222.89</v>
      </c>
      <c r="G87" s="44">
        <f t="shared" si="40"/>
        <v>3559.77</v>
      </c>
      <c r="H87" s="23"/>
      <c r="I87" s="38"/>
      <c r="J87" s="23"/>
      <c r="K87" s="23"/>
      <c r="L87" s="23"/>
      <c r="M87" s="23"/>
      <c r="N87" s="23"/>
    </row>
    <row r="88" spans="1:14" ht="12.75" hidden="1" customHeight="1" outlineLevel="1" x14ac:dyDescent="0.25">
      <c r="A88" s="40" t="s">
        <v>198</v>
      </c>
      <c r="B88" s="41" t="s">
        <v>81</v>
      </c>
      <c r="C88" s="42" t="s">
        <v>77</v>
      </c>
      <c r="D88" s="43">
        <f>$D$16</f>
        <v>6.71</v>
      </c>
      <c r="E88" s="43">
        <f>$E$16</f>
        <v>6.71</v>
      </c>
      <c r="F88" s="43">
        <f>$F$16</f>
        <v>6.71</v>
      </c>
      <c r="G88" s="44">
        <f>$G$16</f>
        <v>6.71</v>
      </c>
      <c r="H88" s="23"/>
      <c r="I88" s="38"/>
      <c r="J88" s="23"/>
      <c r="K88" s="23"/>
      <c r="L88" s="23"/>
      <c r="M88" s="23"/>
      <c r="N88" s="23"/>
    </row>
    <row r="89" spans="1:14" ht="12.75" hidden="1" customHeight="1" outlineLevel="1" x14ac:dyDescent="0.25">
      <c r="A89" s="40" t="s">
        <v>199</v>
      </c>
      <c r="B89" s="41" t="s">
        <v>79</v>
      </c>
      <c r="C89" s="42" t="s">
        <v>77</v>
      </c>
      <c r="D89" s="43">
        <v>110.23</v>
      </c>
      <c r="E89" s="43">
        <f>D89</f>
        <v>110.23</v>
      </c>
      <c r="F89" s="43">
        <f>D89</f>
        <v>110.23</v>
      </c>
      <c r="G89" s="44">
        <f>D89</f>
        <v>110.23</v>
      </c>
      <c r="H89" s="23"/>
      <c r="I89" s="38"/>
      <c r="J89" s="23"/>
      <c r="K89" s="23"/>
      <c r="L89" s="23"/>
      <c r="M89" s="23"/>
      <c r="N89" s="23"/>
    </row>
    <row r="90" spans="1:14" ht="12.75" customHeight="1" collapsed="1" thickBot="1" x14ac:dyDescent="0.3">
      <c r="A90" s="87" t="s">
        <v>200</v>
      </c>
      <c r="B90" s="88" t="s">
        <v>142</v>
      </c>
      <c r="C90" s="89" t="s">
        <v>74</v>
      </c>
      <c r="D90" s="90">
        <f>ROUND(((D91+D92+D94+D93)/1000),5)</f>
        <v>5.9217300000000002</v>
      </c>
      <c r="E90" s="90">
        <f t="shared" ref="E90:G90" si="41">ROUND(((E91+E92+E94+E93)/1000),5)</f>
        <v>6.5672800000000002</v>
      </c>
      <c r="F90" s="90">
        <f t="shared" si="41"/>
        <v>7.0731999999999999</v>
      </c>
      <c r="G90" s="91">
        <f t="shared" si="41"/>
        <v>8.4100800000000007</v>
      </c>
      <c r="H90" s="23"/>
      <c r="I90" s="38"/>
      <c r="J90" s="23"/>
      <c r="K90" s="23"/>
      <c r="L90" s="23"/>
      <c r="M90" s="23"/>
      <c r="N90" s="23"/>
    </row>
    <row r="91" spans="1:14" ht="12.75" hidden="1" customHeight="1" outlineLevel="1" x14ac:dyDescent="0.25">
      <c r="A91" s="40" t="s">
        <v>201</v>
      </c>
      <c r="B91" s="41" t="s">
        <v>76</v>
      </c>
      <c r="C91" s="42" t="s">
        <v>77</v>
      </c>
      <c r="D91" s="43">
        <f>D$35</f>
        <v>4733.37</v>
      </c>
      <c r="E91" s="43">
        <f t="shared" ref="E91:G91" si="42">E$35</f>
        <v>4733.37</v>
      </c>
      <c r="F91" s="43">
        <f t="shared" si="42"/>
        <v>4733.37</v>
      </c>
      <c r="G91" s="44">
        <f t="shared" si="42"/>
        <v>4733.37</v>
      </c>
      <c r="H91" s="23"/>
      <c r="I91" s="38"/>
      <c r="J91" s="23"/>
      <c r="K91" s="23"/>
      <c r="L91" s="23"/>
      <c r="M91" s="23"/>
      <c r="N91" s="23"/>
    </row>
    <row r="92" spans="1:14" ht="12.75" hidden="1" customHeight="1" outlineLevel="1" x14ac:dyDescent="0.25">
      <c r="A92" s="40" t="s">
        <v>202</v>
      </c>
      <c r="B92" s="41" t="s">
        <v>88</v>
      </c>
      <c r="C92" s="42" t="s">
        <v>77</v>
      </c>
      <c r="D92" s="43">
        <f>D$15</f>
        <v>1071.42</v>
      </c>
      <c r="E92" s="43">
        <f t="shared" ref="E92:G92" si="43">E$15</f>
        <v>1716.97</v>
      </c>
      <c r="F92" s="43">
        <f t="shared" si="43"/>
        <v>2222.89</v>
      </c>
      <c r="G92" s="44">
        <f t="shared" si="43"/>
        <v>3559.77</v>
      </c>
      <c r="H92" s="23"/>
      <c r="I92" s="38"/>
      <c r="J92" s="23"/>
      <c r="K92" s="23"/>
      <c r="L92" s="23"/>
      <c r="M92" s="23"/>
      <c r="N92" s="23"/>
    </row>
    <row r="93" spans="1:14" ht="12.75" hidden="1" customHeight="1" outlineLevel="1" x14ac:dyDescent="0.25">
      <c r="A93" s="40" t="s">
        <v>203</v>
      </c>
      <c r="B93" s="41" t="s">
        <v>81</v>
      </c>
      <c r="C93" s="42" t="s">
        <v>77</v>
      </c>
      <c r="D93" s="43">
        <f>$D$16</f>
        <v>6.71</v>
      </c>
      <c r="E93" s="43">
        <f>$E$16</f>
        <v>6.71</v>
      </c>
      <c r="F93" s="43">
        <f>$F$16</f>
        <v>6.71</v>
      </c>
      <c r="G93" s="44">
        <f>$G$16</f>
        <v>6.71</v>
      </c>
      <c r="H93" s="23"/>
      <c r="I93" s="38"/>
      <c r="J93" s="23"/>
      <c r="K93" s="23"/>
      <c r="L93" s="23"/>
      <c r="M93" s="23"/>
      <c r="N93" s="23"/>
    </row>
    <row r="94" spans="1:14" ht="12.75" hidden="1" customHeight="1" outlineLevel="1" thickBot="1" x14ac:dyDescent="0.3">
      <c r="A94" s="46" t="s">
        <v>204</v>
      </c>
      <c r="B94" s="47" t="s">
        <v>79</v>
      </c>
      <c r="C94" s="48" t="s">
        <v>77</v>
      </c>
      <c r="D94" s="49">
        <v>110.23</v>
      </c>
      <c r="E94" s="49">
        <f>D94</f>
        <v>110.23</v>
      </c>
      <c r="F94" s="49">
        <f>D94</f>
        <v>110.23</v>
      </c>
      <c r="G94" s="50">
        <f>D94</f>
        <v>110.23</v>
      </c>
      <c r="H94" s="23"/>
      <c r="I94" s="38"/>
      <c r="J94" s="23"/>
      <c r="K94" s="23"/>
      <c r="L94" s="23"/>
      <c r="M94" s="23"/>
      <c r="N94" s="23"/>
    </row>
    <row r="95" spans="1:14" ht="12.75" customHeight="1" collapsed="1" x14ac:dyDescent="0.25">
      <c r="A95" s="140" t="s">
        <v>82</v>
      </c>
      <c r="B95" s="140"/>
      <c r="C95" s="51"/>
      <c r="D95" s="51"/>
      <c r="E95" s="51"/>
      <c r="F95" s="51"/>
      <c r="G95" s="51"/>
      <c r="H95" s="23"/>
      <c r="I95" s="38"/>
    </row>
    <row r="96" spans="1:14" ht="13.5" customHeight="1" x14ac:dyDescent="0.25">
      <c r="A96" s="141" t="s">
        <v>3162</v>
      </c>
      <c r="B96" s="141"/>
      <c r="C96" s="141"/>
      <c r="D96" s="141"/>
      <c r="E96" s="141"/>
      <c r="F96" s="141"/>
      <c r="G96" s="141"/>
      <c r="H96" s="23"/>
      <c r="I96" s="38"/>
    </row>
    <row r="97" spans="1:14" x14ac:dyDescent="0.25">
      <c r="A97" s="141"/>
      <c r="B97" s="141"/>
      <c r="C97" s="141"/>
      <c r="D97" s="141"/>
      <c r="E97" s="141"/>
      <c r="F97" s="141"/>
      <c r="G97" s="141"/>
      <c r="H97" s="23"/>
      <c r="I97" s="23"/>
      <c r="J97" s="23"/>
      <c r="K97" s="23"/>
      <c r="L97" s="23"/>
      <c r="M97" s="23"/>
      <c r="N97" s="23"/>
    </row>
    <row r="98" spans="1:14" x14ac:dyDescent="0.25">
      <c r="A98" s="53"/>
      <c r="B98" s="54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</row>
    <row r="99" spans="1:14" x14ac:dyDescent="0.25">
      <c r="A99" s="53"/>
      <c r="B99" s="55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</row>
    <row r="100" spans="1:14" ht="16.5" customHeight="1" x14ac:dyDescent="0.25"/>
    <row r="101" spans="1:14" x14ac:dyDescent="0.25">
      <c r="A101" s="23"/>
      <c r="B101" s="23"/>
      <c r="C101" s="23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23"/>
    </row>
    <row r="102" spans="1:14" x14ac:dyDescent="0.25">
      <c r="A102" s="23"/>
      <c r="B102" s="23"/>
      <c r="C102" s="23"/>
      <c r="D102" s="58"/>
      <c r="E102" s="58"/>
      <c r="F102" s="58"/>
      <c r="G102" s="58"/>
      <c r="H102" s="58"/>
      <c r="I102" s="59"/>
      <c r="J102" s="59"/>
      <c r="K102" s="59"/>
      <c r="L102" s="59"/>
      <c r="M102" s="59"/>
      <c r="N102" s="58"/>
    </row>
    <row r="103" spans="1:14" x14ac:dyDescent="0.25">
      <c r="A103" s="23"/>
      <c r="B103" s="23"/>
      <c r="C103" s="23"/>
      <c r="D103" s="58"/>
      <c r="E103" s="58"/>
      <c r="F103" s="58"/>
      <c r="G103" s="58"/>
      <c r="H103" s="58"/>
      <c r="I103" s="58"/>
      <c r="J103" s="60"/>
      <c r="K103" s="60"/>
      <c r="L103" s="60"/>
      <c r="M103" s="60"/>
      <c r="N103" s="58"/>
    </row>
    <row r="104" spans="1:14" x14ac:dyDescent="0.25">
      <c r="A104" s="23"/>
      <c r="B104" s="23"/>
      <c r="C104" s="23"/>
      <c r="D104" s="23"/>
      <c r="E104" s="23"/>
      <c r="F104" s="23"/>
      <c r="G104" s="23"/>
      <c r="H104" s="23"/>
      <c r="I104" s="23"/>
    </row>
  </sheetData>
  <mergeCells count="20">
    <mergeCell ref="A96:G97"/>
    <mergeCell ref="B40:G40"/>
    <mergeCell ref="B56:G56"/>
    <mergeCell ref="B67:G67"/>
    <mergeCell ref="B68:G68"/>
    <mergeCell ref="B84:G84"/>
    <mergeCell ref="A95:B95"/>
    <mergeCell ref="B39:G39"/>
    <mergeCell ref="A1:G1"/>
    <mergeCell ref="A2:G4"/>
    <mergeCell ref="A5:A7"/>
    <mergeCell ref="B5:B7"/>
    <mergeCell ref="C5:C7"/>
    <mergeCell ref="D5:G5"/>
    <mergeCell ref="D6:G6"/>
    <mergeCell ref="B9:G9"/>
    <mergeCell ref="B10:G10"/>
    <mergeCell ref="B11:G11"/>
    <mergeCell ref="B12:G12"/>
    <mergeCell ref="B28:G28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Страница 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D15FD-0EC6-43C4-B836-028211C05181}">
  <sheetPr>
    <tabColor rgb="FF00B0F0"/>
    <pageSetUpPr fitToPage="1"/>
  </sheetPr>
  <dimension ref="A1:AA663"/>
  <sheetViews>
    <sheetView view="pageBreakPreview" zoomScale="76" zoomScaleNormal="100" zoomScaleSheetLayoutView="76" workbookViewId="0">
      <pane ySplit="4" topLeftCell="A5" activePane="bottomLeft" state="frozen"/>
      <selection activeCell="N16" sqref="N16"/>
      <selection pane="bottomLeft" activeCell="N16" sqref="N16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x14ac:dyDescent="0.2">
      <c r="A1" s="175" t="s">
        <v>205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5" x14ac:dyDescent="0.25">
      <c r="A4" s="178" t="s">
        <v>206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A5" s="181" t="s">
        <v>207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5" t="s">
        <v>62</v>
      </c>
      <c r="B6" s="26" t="s">
        <v>208</v>
      </c>
      <c r="C6" s="25" t="s">
        <v>209</v>
      </c>
      <c r="D6" s="26" t="s">
        <v>210</v>
      </c>
      <c r="E6" s="26" t="s">
        <v>211</v>
      </c>
      <c r="F6" s="26" t="s">
        <v>212</v>
      </c>
      <c r="G6" s="26" t="s">
        <v>213</v>
      </c>
      <c r="H6" s="26" t="s">
        <v>214</v>
      </c>
      <c r="I6" s="26" t="s">
        <v>215</v>
      </c>
      <c r="J6" s="26" t="s">
        <v>216</v>
      </c>
      <c r="K6" s="26" t="s">
        <v>217</v>
      </c>
      <c r="L6" s="26" t="s">
        <v>218</v>
      </c>
      <c r="M6" s="26" t="s">
        <v>219</v>
      </c>
      <c r="N6" s="26" t="s">
        <v>220</v>
      </c>
      <c r="O6" s="26" t="s">
        <v>221</v>
      </c>
      <c r="P6" s="26" t="s">
        <v>222</v>
      </c>
      <c r="Q6" s="26" t="s">
        <v>223</v>
      </c>
      <c r="R6" s="26" t="s">
        <v>224</v>
      </c>
      <c r="S6" s="26" t="s">
        <v>225</v>
      </c>
      <c r="T6" s="26" t="s">
        <v>226</v>
      </c>
      <c r="U6" s="26" t="s">
        <v>227</v>
      </c>
      <c r="V6" s="26" t="s">
        <v>228</v>
      </c>
      <c r="W6" s="26" t="s">
        <v>229</v>
      </c>
      <c r="X6" s="26" t="s">
        <v>230</v>
      </c>
      <c r="Y6" s="26" t="s">
        <v>231</v>
      </c>
      <c r="Z6" s="26" t="s">
        <v>232</v>
      </c>
      <c r="AA6" s="26" t="s">
        <v>233</v>
      </c>
    </row>
    <row r="7" spans="1:27" x14ac:dyDescent="0.2">
      <c r="A7" s="97" t="s">
        <v>234</v>
      </c>
      <c r="B7" s="27" t="str">
        <f>"01"&amp;"."&amp;$B$662&amp;"."&amp;$B$663</f>
        <v>01.01.2023</v>
      </c>
      <c r="C7" s="89" t="s">
        <v>74</v>
      </c>
      <c r="D7" s="90">
        <f>ROUND(((D8+D9+D11+D10)/1000),5)</f>
        <v>2.6044499999999999</v>
      </c>
      <c r="E7" s="90">
        <f>ROUND(((E8+E9+E11+E10)/1000),5)</f>
        <v>2.54983</v>
      </c>
      <c r="F7" s="90">
        <f>ROUND(((F8+F9+F11+F10)/1000),5)</f>
        <v>2.5965199999999999</v>
      </c>
      <c r="G7" s="90">
        <f t="shared" ref="G7:AA7" si="0">ROUND(((G8+G9+G11+G10)/1000),5)</f>
        <v>2.5464500000000001</v>
      </c>
      <c r="H7" s="90">
        <f t="shared" si="0"/>
        <v>2.5232700000000001</v>
      </c>
      <c r="I7" s="90">
        <f t="shared" si="0"/>
        <v>2.5234200000000002</v>
      </c>
      <c r="J7" s="90">
        <f t="shared" si="0"/>
        <v>2.5234000000000001</v>
      </c>
      <c r="K7" s="90">
        <f t="shared" si="0"/>
        <v>2.5061900000000001</v>
      </c>
      <c r="L7" s="90">
        <f t="shared" si="0"/>
        <v>2.47099</v>
      </c>
      <c r="M7" s="90">
        <f t="shared" si="0"/>
        <v>2.49281</v>
      </c>
      <c r="N7" s="90">
        <f t="shared" si="0"/>
        <v>2.5897899999999998</v>
      </c>
      <c r="O7" s="90">
        <f t="shared" si="0"/>
        <v>2.6062099999999999</v>
      </c>
      <c r="P7" s="90">
        <f t="shared" si="0"/>
        <v>2.68967</v>
      </c>
      <c r="Q7" s="90">
        <f t="shared" si="0"/>
        <v>2.7284199999999998</v>
      </c>
      <c r="R7" s="90">
        <f t="shared" si="0"/>
        <v>2.70105</v>
      </c>
      <c r="S7" s="90">
        <f t="shared" si="0"/>
        <v>2.7902499999999999</v>
      </c>
      <c r="T7" s="90">
        <f t="shared" si="0"/>
        <v>2.9041000000000001</v>
      </c>
      <c r="U7" s="90">
        <f t="shared" si="0"/>
        <v>2.9336199999999999</v>
      </c>
      <c r="V7" s="90">
        <f t="shared" si="0"/>
        <v>2.9341699999999999</v>
      </c>
      <c r="W7" s="90">
        <f t="shared" si="0"/>
        <v>2.9344999999999999</v>
      </c>
      <c r="X7" s="90">
        <f t="shared" si="0"/>
        <v>2.95099</v>
      </c>
      <c r="Y7" s="90">
        <f t="shared" si="0"/>
        <v>2.9327800000000002</v>
      </c>
      <c r="Z7" s="90">
        <f t="shared" si="0"/>
        <v>2.6980599999999999</v>
      </c>
      <c r="AA7" s="90">
        <f t="shared" si="0"/>
        <v>2.5306199999999999</v>
      </c>
    </row>
    <row r="8" spans="1:27" ht="12.75" hidden="1" customHeight="1" outlineLevel="1" x14ac:dyDescent="0.2">
      <c r="A8" s="98" t="s">
        <v>235</v>
      </c>
      <c r="B8" s="62" t="s">
        <v>236</v>
      </c>
      <c r="C8" s="42" t="s">
        <v>77</v>
      </c>
      <c r="D8" s="43">
        <v>1195.6300000000001</v>
      </c>
      <c r="E8" s="43">
        <v>1141.01</v>
      </c>
      <c r="F8" s="43">
        <v>1187.7</v>
      </c>
      <c r="G8" s="43">
        <v>1137.6300000000001</v>
      </c>
      <c r="H8" s="43">
        <v>1114.45</v>
      </c>
      <c r="I8" s="43">
        <v>1114.5999999999999</v>
      </c>
      <c r="J8" s="43">
        <v>1114.58</v>
      </c>
      <c r="K8" s="43">
        <v>1097.3699999999999</v>
      </c>
      <c r="L8" s="43">
        <v>1062.17</v>
      </c>
      <c r="M8" s="43">
        <v>1083.99</v>
      </c>
      <c r="N8" s="43">
        <v>1180.97</v>
      </c>
      <c r="O8" s="43">
        <v>1197.3900000000001</v>
      </c>
      <c r="P8" s="43">
        <v>1280.8499999999999</v>
      </c>
      <c r="Q8" s="43">
        <v>1319.6</v>
      </c>
      <c r="R8" s="43">
        <v>1292.23</v>
      </c>
      <c r="S8" s="43">
        <v>1381.43</v>
      </c>
      <c r="T8" s="43">
        <v>1495.28</v>
      </c>
      <c r="U8" s="43">
        <v>1524.8</v>
      </c>
      <c r="V8" s="43">
        <v>1525.35</v>
      </c>
      <c r="W8" s="43">
        <v>1525.68</v>
      </c>
      <c r="X8" s="43">
        <v>1542.17</v>
      </c>
      <c r="Y8" s="43">
        <v>1523.96</v>
      </c>
      <c r="Z8" s="43">
        <v>1289.24</v>
      </c>
      <c r="AA8" s="43">
        <v>1121.8</v>
      </c>
    </row>
    <row r="9" spans="1:27" ht="12.75" hidden="1" customHeight="1" outlineLevel="1" x14ac:dyDescent="0.2">
      <c r="A9" s="98" t="s">
        <v>237</v>
      </c>
      <c r="B9" s="62" t="s">
        <v>88</v>
      </c>
      <c r="C9" s="42" t="s">
        <v>77</v>
      </c>
      <c r="D9" s="43">
        <v>1071.42</v>
      </c>
      <c r="E9" s="43">
        <f>$D$9</f>
        <v>1071.42</v>
      </c>
      <c r="F9" s="43">
        <f t="shared" ref="F9:AA9" si="1">$D$9</f>
        <v>1071.42</v>
      </c>
      <c r="G9" s="43">
        <f t="shared" si="1"/>
        <v>1071.42</v>
      </c>
      <c r="H9" s="43">
        <f t="shared" si="1"/>
        <v>1071.42</v>
      </c>
      <c r="I9" s="43">
        <f t="shared" si="1"/>
        <v>1071.42</v>
      </c>
      <c r="J9" s="43">
        <f t="shared" si="1"/>
        <v>1071.42</v>
      </c>
      <c r="K9" s="43">
        <f t="shared" si="1"/>
        <v>1071.42</v>
      </c>
      <c r="L9" s="43">
        <f t="shared" si="1"/>
        <v>1071.42</v>
      </c>
      <c r="M9" s="43">
        <f t="shared" si="1"/>
        <v>1071.42</v>
      </c>
      <c r="N9" s="43">
        <f t="shared" si="1"/>
        <v>1071.42</v>
      </c>
      <c r="O9" s="43">
        <f t="shared" si="1"/>
        <v>1071.42</v>
      </c>
      <c r="P9" s="43">
        <f t="shared" si="1"/>
        <v>1071.42</v>
      </c>
      <c r="Q9" s="43">
        <f t="shared" si="1"/>
        <v>1071.42</v>
      </c>
      <c r="R9" s="43">
        <f t="shared" si="1"/>
        <v>1071.42</v>
      </c>
      <c r="S9" s="43">
        <f t="shared" si="1"/>
        <v>1071.42</v>
      </c>
      <c r="T9" s="43">
        <f t="shared" si="1"/>
        <v>1071.42</v>
      </c>
      <c r="U9" s="43">
        <f t="shared" si="1"/>
        <v>1071.42</v>
      </c>
      <c r="V9" s="43">
        <f t="shared" si="1"/>
        <v>1071.42</v>
      </c>
      <c r="W9" s="43">
        <f t="shared" si="1"/>
        <v>1071.42</v>
      </c>
      <c r="X9" s="43">
        <f t="shared" si="1"/>
        <v>1071.42</v>
      </c>
      <c r="Y9" s="43">
        <f t="shared" si="1"/>
        <v>1071.42</v>
      </c>
      <c r="Z9" s="43">
        <f t="shared" si="1"/>
        <v>1071.42</v>
      </c>
      <c r="AA9" s="43">
        <f t="shared" si="1"/>
        <v>1071.42</v>
      </c>
    </row>
    <row r="10" spans="1:27" ht="12.75" hidden="1" customHeight="1" outlineLevel="1" x14ac:dyDescent="0.2">
      <c r="A10" s="98" t="s">
        <v>238</v>
      </c>
      <c r="B10" s="62" t="s">
        <v>81</v>
      </c>
      <c r="C10" s="42" t="s">
        <v>77</v>
      </c>
      <c r="D10" s="43">
        <v>6.71</v>
      </c>
      <c r="E10" s="43">
        <v>6.71</v>
      </c>
      <c r="F10" s="43">
        <v>6.71</v>
      </c>
      <c r="G10" s="43">
        <v>6.71</v>
      </c>
      <c r="H10" s="43">
        <v>6.71</v>
      </c>
      <c r="I10" s="43">
        <v>6.71</v>
      </c>
      <c r="J10" s="43">
        <v>6.71</v>
      </c>
      <c r="K10" s="43">
        <v>6.71</v>
      </c>
      <c r="L10" s="43">
        <v>6.71</v>
      </c>
      <c r="M10" s="43">
        <v>6.71</v>
      </c>
      <c r="N10" s="43">
        <v>6.71</v>
      </c>
      <c r="O10" s="43">
        <v>6.71</v>
      </c>
      <c r="P10" s="43">
        <v>6.71</v>
      </c>
      <c r="Q10" s="43">
        <v>6.71</v>
      </c>
      <c r="R10" s="43">
        <v>6.71</v>
      </c>
      <c r="S10" s="43">
        <v>6.71</v>
      </c>
      <c r="T10" s="43">
        <v>6.71</v>
      </c>
      <c r="U10" s="43">
        <v>6.71</v>
      </c>
      <c r="V10" s="43">
        <v>6.71</v>
      </c>
      <c r="W10" s="43">
        <v>6.71</v>
      </c>
      <c r="X10" s="43">
        <v>6.71</v>
      </c>
      <c r="Y10" s="43">
        <v>6.71</v>
      </c>
      <c r="Z10" s="43">
        <v>6.71</v>
      </c>
      <c r="AA10" s="43">
        <v>6.71</v>
      </c>
    </row>
    <row r="11" spans="1:27" ht="12.75" hidden="1" customHeight="1" outlineLevel="1" x14ac:dyDescent="0.2">
      <c r="A11" s="98" t="s">
        <v>239</v>
      </c>
      <c r="B11" s="62" t="s">
        <v>79</v>
      </c>
      <c r="C11" s="42" t="s">
        <v>77</v>
      </c>
      <c r="D11" s="43">
        <v>330.69</v>
      </c>
      <c r="E11" s="43">
        <f>$D$11</f>
        <v>330.69</v>
      </c>
      <c r="F11" s="43">
        <f t="shared" ref="F11:AA11" si="2">$D$11</f>
        <v>330.69</v>
      </c>
      <c r="G11" s="43">
        <f t="shared" si="2"/>
        <v>330.69</v>
      </c>
      <c r="H11" s="43">
        <f t="shared" si="2"/>
        <v>330.69</v>
      </c>
      <c r="I11" s="43">
        <f t="shared" si="2"/>
        <v>330.69</v>
      </c>
      <c r="J11" s="43">
        <f t="shared" si="2"/>
        <v>330.69</v>
      </c>
      <c r="K11" s="43">
        <f t="shared" si="2"/>
        <v>330.69</v>
      </c>
      <c r="L11" s="43">
        <f t="shared" si="2"/>
        <v>330.69</v>
      </c>
      <c r="M11" s="43">
        <f t="shared" si="2"/>
        <v>330.69</v>
      </c>
      <c r="N11" s="43">
        <f t="shared" si="2"/>
        <v>330.69</v>
      </c>
      <c r="O11" s="43">
        <f t="shared" si="2"/>
        <v>330.69</v>
      </c>
      <c r="P11" s="43">
        <f t="shared" si="2"/>
        <v>330.69</v>
      </c>
      <c r="Q11" s="43">
        <f t="shared" si="2"/>
        <v>330.69</v>
      </c>
      <c r="R11" s="43">
        <f t="shared" si="2"/>
        <v>330.69</v>
      </c>
      <c r="S11" s="43">
        <f t="shared" si="2"/>
        <v>330.69</v>
      </c>
      <c r="T11" s="43">
        <f t="shared" si="2"/>
        <v>330.69</v>
      </c>
      <c r="U11" s="43">
        <f t="shared" si="2"/>
        <v>330.69</v>
      </c>
      <c r="V11" s="43">
        <f t="shared" si="2"/>
        <v>330.69</v>
      </c>
      <c r="W11" s="43">
        <f t="shared" si="2"/>
        <v>330.69</v>
      </c>
      <c r="X11" s="43">
        <f t="shared" si="2"/>
        <v>330.69</v>
      </c>
      <c r="Y11" s="43">
        <f t="shared" si="2"/>
        <v>330.69</v>
      </c>
      <c r="Z11" s="43">
        <f t="shared" si="2"/>
        <v>330.69</v>
      </c>
      <c r="AA11" s="43">
        <f t="shared" si="2"/>
        <v>330.69</v>
      </c>
    </row>
    <row r="12" spans="1:27" collapsed="1" x14ac:dyDescent="0.2">
      <c r="A12" s="97" t="s">
        <v>240</v>
      </c>
      <c r="B12" s="27" t="str">
        <f>"02"&amp;"."&amp;$B$662&amp;"."&amp;$B$663</f>
        <v>02.01.2023</v>
      </c>
      <c r="C12" s="89" t="s">
        <v>74</v>
      </c>
      <c r="D12" s="90">
        <f>ROUND(((D13+D14+D16+D15)/1000),5)</f>
        <v>2.5038399999999998</v>
      </c>
      <c r="E12" s="90">
        <f>ROUND(((E13+E14+E16+E15)/1000),5)</f>
        <v>2.43506</v>
      </c>
      <c r="F12" s="90">
        <f>ROUND(((F13+F14+F16+F15)/1000),5)</f>
        <v>2.39344</v>
      </c>
      <c r="G12" s="90">
        <f t="shared" ref="G12:AA12" si="3">ROUND(((G13+G14+G16+G15)/1000),5)</f>
        <v>2.37656</v>
      </c>
      <c r="H12" s="90">
        <f t="shared" si="3"/>
        <v>2.3904000000000001</v>
      </c>
      <c r="I12" s="90">
        <f t="shared" si="3"/>
        <v>2.40741</v>
      </c>
      <c r="J12" s="90">
        <f t="shared" si="3"/>
        <v>2.4144700000000001</v>
      </c>
      <c r="K12" s="90">
        <f t="shared" si="3"/>
        <v>2.44014</v>
      </c>
      <c r="L12" s="90">
        <f t="shared" si="3"/>
        <v>2.5565099999999998</v>
      </c>
      <c r="M12" s="90">
        <f t="shared" si="3"/>
        <v>2.7140900000000001</v>
      </c>
      <c r="N12" s="90">
        <f t="shared" si="3"/>
        <v>2.97499</v>
      </c>
      <c r="O12" s="90">
        <f t="shared" si="3"/>
        <v>3.0396100000000001</v>
      </c>
      <c r="P12" s="90">
        <f t="shared" si="3"/>
        <v>3.03661</v>
      </c>
      <c r="Q12" s="90">
        <f t="shared" si="3"/>
        <v>3.0489700000000002</v>
      </c>
      <c r="R12" s="90">
        <f t="shared" si="3"/>
        <v>3.00312</v>
      </c>
      <c r="S12" s="90">
        <f t="shared" si="3"/>
        <v>3.0565099999999998</v>
      </c>
      <c r="T12" s="90">
        <f t="shared" si="3"/>
        <v>3.09334</v>
      </c>
      <c r="U12" s="90">
        <f t="shared" si="3"/>
        <v>3.10745</v>
      </c>
      <c r="V12" s="90">
        <f t="shared" si="3"/>
        <v>3.1067800000000001</v>
      </c>
      <c r="W12" s="90">
        <f t="shared" si="3"/>
        <v>3.1059100000000002</v>
      </c>
      <c r="X12" s="90">
        <f t="shared" si="3"/>
        <v>3.1081400000000001</v>
      </c>
      <c r="Y12" s="90">
        <f t="shared" si="3"/>
        <v>3.0903800000000001</v>
      </c>
      <c r="Z12" s="90">
        <f t="shared" si="3"/>
        <v>2.9147599999999998</v>
      </c>
      <c r="AA12" s="90">
        <f t="shared" si="3"/>
        <v>2.6190500000000001</v>
      </c>
    </row>
    <row r="13" spans="1:27" ht="12.75" hidden="1" customHeight="1" outlineLevel="1" x14ac:dyDescent="0.2">
      <c r="A13" s="98" t="s">
        <v>241</v>
      </c>
      <c r="B13" s="62" t="s">
        <v>236</v>
      </c>
      <c r="C13" s="42" t="s">
        <v>77</v>
      </c>
      <c r="D13" s="43">
        <v>1095.02</v>
      </c>
      <c r="E13" s="43">
        <v>1026.24</v>
      </c>
      <c r="F13" s="43">
        <v>984.62</v>
      </c>
      <c r="G13" s="43">
        <v>967.74</v>
      </c>
      <c r="H13" s="43">
        <v>981.58</v>
      </c>
      <c r="I13" s="43">
        <v>998.59</v>
      </c>
      <c r="J13" s="43">
        <v>1005.65</v>
      </c>
      <c r="K13" s="43">
        <v>1031.32</v>
      </c>
      <c r="L13" s="43">
        <v>1147.69</v>
      </c>
      <c r="M13" s="43">
        <v>1305.27</v>
      </c>
      <c r="N13" s="43">
        <v>1566.17</v>
      </c>
      <c r="O13" s="43">
        <v>1630.79</v>
      </c>
      <c r="P13" s="43">
        <v>1627.79</v>
      </c>
      <c r="Q13" s="43">
        <v>1640.15</v>
      </c>
      <c r="R13" s="43">
        <v>1594.3</v>
      </c>
      <c r="S13" s="43">
        <v>1647.69</v>
      </c>
      <c r="T13" s="43">
        <v>1684.52</v>
      </c>
      <c r="U13" s="43">
        <v>1698.63</v>
      </c>
      <c r="V13" s="43">
        <v>1697.96</v>
      </c>
      <c r="W13" s="43">
        <v>1697.09</v>
      </c>
      <c r="X13" s="43">
        <v>1699.32</v>
      </c>
      <c r="Y13" s="43">
        <v>1681.56</v>
      </c>
      <c r="Z13" s="43">
        <v>1505.94</v>
      </c>
      <c r="AA13" s="43">
        <v>1210.23</v>
      </c>
    </row>
    <row r="14" spans="1:27" ht="12.75" hidden="1" customHeight="1" outlineLevel="1" x14ac:dyDescent="0.2">
      <c r="A14" s="98" t="s">
        <v>242</v>
      </c>
      <c r="B14" s="62" t="s">
        <v>88</v>
      </c>
      <c r="C14" s="42" t="s">
        <v>77</v>
      </c>
      <c r="D14" s="43">
        <f t="shared" ref="D14:AA14" si="4">$D$9</f>
        <v>1071.42</v>
      </c>
      <c r="E14" s="43">
        <f t="shared" si="4"/>
        <v>1071.42</v>
      </c>
      <c r="F14" s="43">
        <f t="shared" si="4"/>
        <v>1071.42</v>
      </c>
      <c r="G14" s="43">
        <f t="shared" si="4"/>
        <v>1071.42</v>
      </c>
      <c r="H14" s="43">
        <f t="shared" si="4"/>
        <v>1071.42</v>
      </c>
      <c r="I14" s="43">
        <f t="shared" si="4"/>
        <v>1071.42</v>
      </c>
      <c r="J14" s="43">
        <f t="shared" si="4"/>
        <v>1071.42</v>
      </c>
      <c r="K14" s="43">
        <f t="shared" si="4"/>
        <v>1071.42</v>
      </c>
      <c r="L14" s="43">
        <f t="shared" si="4"/>
        <v>1071.42</v>
      </c>
      <c r="M14" s="43">
        <f t="shared" si="4"/>
        <v>1071.42</v>
      </c>
      <c r="N14" s="43">
        <f t="shared" si="4"/>
        <v>1071.42</v>
      </c>
      <c r="O14" s="43">
        <f t="shared" si="4"/>
        <v>1071.42</v>
      </c>
      <c r="P14" s="43">
        <f t="shared" si="4"/>
        <v>1071.42</v>
      </c>
      <c r="Q14" s="43">
        <f t="shared" si="4"/>
        <v>1071.42</v>
      </c>
      <c r="R14" s="43">
        <f t="shared" si="4"/>
        <v>1071.42</v>
      </c>
      <c r="S14" s="43">
        <f t="shared" si="4"/>
        <v>1071.42</v>
      </c>
      <c r="T14" s="43">
        <f t="shared" si="4"/>
        <v>1071.42</v>
      </c>
      <c r="U14" s="43">
        <f t="shared" si="4"/>
        <v>1071.42</v>
      </c>
      <c r="V14" s="43">
        <f t="shared" si="4"/>
        <v>1071.42</v>
      </c>
      <c r="W14" s="43">
        <f t="shared" si="4"/>
        <v>1071.42</v>
      </c>
      <c r="X14" s="43">
        <f t="shared" si="4"/>
        <v>1071.42</v>
      </c>
      <c r="Y14" s="43">
        <f t="shared" si="4"/>
        <v>1071.42</v>
      </c>
      <c r="Z14" s="43">
        <f t="shared" si="4"/>
        <v>1071.42</v>
      </c>
      <c r="AA14" s="43">
        <f t="shared" si="4"/>
        <v>1071.42</v>
      </c>
    </row>
    <row r="15" spans="1:27" ht="12.75" hidden="1" customHeight="1" outlineLevel="1" x14ac:dyDescent="0.2">
      <c r="A15" s="98" t="s">
        <v>243</v>
      </c>
      <c r="B15" s="62" t="s">
        <v>81</v>
      </c>
      <c r="C15" s="42" t="s">
        <v>77</v>
      </c>
      <c r="D15" s="43">
        <v>6.71</v>
      </c>
      <c r="E15" s="43">
        <v>6.71</v>
      </c>
      <c r="F15" s="43">
        <v>6.71</v>
      </c>
      <c r="G15" s="43">
        <v>6.71</v>
      </c>
      <c r="H15" s="43">
        <v>6.71</v>
      </c>
      <c r="I15" s="43">
        <v>6.71</v>
      </c>
      <c r="J15" s="43">
        <v>6.71</v>
      </c>
      <c r="K15" s="43">
        <v>6.71</v>
      </c>
      <c r="L15" s="43">
        <v>6.71</v>
      </c>
      <c r="M15" s="43">
        <v>6.71</v>
      </c>
      <c r="N15" s="43">
        <v>6.71</v>
      </c>
      <c r="O15" s="43">
        <v>6.71</v>
      </c>
      <c r="P15" s="43">
        <v>6.71</v>
      </c>
      <c r="Q15" s="43">
        <v>6.71</v>
      </c>
      <c r="R15" s="43">
        <v>6.71</v>
      </c>
      <c r="S15" s="43">
        <v>6.71</v>
      </c>
      <c r="T15" s="43">
        <v>6.71</v>
      </c>
      <c r="U15" s="43">
        <v>6.71</v>
      </c>
      <c r="V15" s="43">
        <v>6.71</v>
      </c>
      <c r="W15" s="43">
        <v>6.71</v>
      </c>
      <c r="X15" s="43">
        <v>6.71</v>
      </c>
      <c r="Y15" s="43">
        <v>6.71</v>
      </c>
      <c r="Z15" s="43">
        <v>6.71</v>
      </c>
      <c r="AA15" s="43">
        <v>6.71</v>
      </c>
    </row>
    <row r="16" spans="1:27" ht="12.75" hidden="1" customHeight="1" outlineLevel="1" x14ac:dyDescent="0.2">
      <c r="A16" s="98" t="s">
        <v>244</v>
      </c>
      <c r="B16" s="62" t="s">
        <v>79</v>
      </c>
      <c r="C16" s="42" t="s">
        <v>77</v>
      </c>
      <c r="D16" s="43">
        <f>$D$11</f>
        <v>330.69</v>
      </c>
      <c r="E16" s="43">
        <f t="shared" ref="E16:AA16" si="5">$D$11</f>
        <v>330.69</v>
      </c>
      <c r="F16" s="43">
        <f t="shared" si="5"/>
        <v>330.69</v>
      </c>
      <c r="G16" s="43">
        <f t="shared" si="5"/>
        <v>330.69</v>
      </c>
      <c r="H16" s="43">
        <f t="shared" si="5"/>
        <v>330.69</v>
      </c>
      <c r="I16" s="43">
        <f t="shared" si="5"/>
        <v>330.69</v>
      </c>
      <c r="J16" s="43">
        <f t="shared" si="5"/>
        <v>330.69</v>
      </c>
      <c r="K16" s="43">
        <f t="shared" si="5"/>
        <v>330.69</v>
      </c>
      <c r="L16" s="43">
        <f t="shared" si="5"/>
        <v>330.69</v>
      </c>
      <c r="M16" s="43">
        <f t="shared" si="5"/>
        <v>330.69</v>
      </c>
      <c r="N16" s="43">
        <f t="shared" si="5"/>
        <v>330.69</v>
      </c>
      <c r="O16" s="43">
        <f t="shared" si="5"/>
        <v>330.69</v>
      </c>
      <c r="P16" s="43">
        <f t="shared" si="5"/>
        <v>330.69</v>
      </c>
      <c r="Q16" s="43">
        <f t="shared" si="5"/>
        <v>330.69</v>
      </c>
      <c r="R16" s="43">
        <f t="shared" si="5"/>
        <v>330.69</v>
      </c>
      <c r="S16" s="43">
        <f t="shared" si="5"/>
        <v>330.69</v>
      </c>
      <c r="T16" s="43">
        <f t="shared" si="5"/>
        <v>330.69</v>
      </c>
      <c r="U16" s="43">
        <f t="shared" si="5"/>
        <v>330.69</v>
      </c>
      <c r="V16" s="43">
        <f t="shared" si="5"/>
        <v>330.69</v>
      </c>
      <c r="W16" s="43">
        <f t="shared" si="5"/>
        <v>330.69</v>
      </c>
      <c r="X16" s="43">
        <f t="shared" si="5"/>
        <v>330.69</v>
      </c>
      <c r="Y16" s="43">
        <f t="shared" si="5"/>
        <v>330.69</v>
      </c>
      <c r="Z16" s="43">
        <f t="shared" si="5"/>
        <v>330.69</v>
      </c>
      <c r="AA16" s="43">
        <f t="shared" si="5"/>
        <v>330.69</v>
      </c>
    </row>
    <row r="17" spans="1:27" ht="12.75" customHeight="1" collapsed="1" x14ac:dyDescent="0.2">
      <c r="A17" s="97" t="s">
        <v>245</v>
      </c>
      <c r="B17" s="27" t="str">
        <f>"03"&amp;"."&amp;$B$662&amp;"."&amp;$B$663</f>
        <v>03.01.2023</v>
      </c>
      <c r="C17" s="89" t="s">
        <v>74</v>
      </c>
      <c r="D17" s="90">
        <f>ROUND(((D18+D19+D21+D20)/1000),5)</f>
        <v>2.5553300000000001</v>
      </c>
      <c r="E17" s="90">
        <f>ROUND(((E18+E19+E21+E20)/1000),5)</f>
        <v>2.4878300000000002</v>
      </c>
      <c r="F17" s="90">
        <f>ROUND(((F18+F19+F21+F20)/1000),5)</f>
        <v>2.4395600000000002</v>
      </c>
      <c r="G17" s="90">
        <f t="shared" ref="G17:AA17" si="6">ROUND(((G18+G19+G21+G20)/1000),5)</f>
        <v>2.4010699999999998</v>
      </c>
      <c r="H17" s="90">
        <f t="shared" si="6"/>
        <v>2.4441899999999999</v>
      </c>
      <c r="I17" s="90">
        <f t="shared" si="6"/>
        <v>2.46096</v>
      </c>
      <c r="J17" s="90">
        <f t="shared" si="6"/>
        <v>2.4770300000000001</v>
      </c>
      <c r="K17" s="90">
        <f t="shared" si="6"/>
        <v>2.5165099999999998</v>
      </c>
      <c r="L17" s="90">
        <f t="shared" si="6"/>
        <v>2.7428699999999999</v>
      </c>
      <c r="M17" s="90">
        <f t="shared" si="6"/>
        <v>3.0238399999999999</v>
      </c>
      <c r="N17" s="90">
        <f t="shared" si="6"/>
        <v>3.0733600000000001</v>
      </c>
      <c r="O17" s="90">
        <f t="shared" si="6"/>
        <v>3.0924700000000001</v>
      </c>
      <c r="P17" s="90">
        <f t="shared" si="6"/>
        <v>3.0975299999999999</v>
      </c>
      <c r="Q17" s="90">
        <f t="shared" si="6"/>
        <v>3.10236</v>
      </c>
      <c r="R17" s="90">
        <f t="shared" si="6"/>
        <v>3.0700400000000001</v>
      </c>
      <c r="S17" s="90">
        <f t="shared" si="6"/>
        <v>3.0752299999999999</v>
      </c>
      <c r="T17" s="90">
        <f t="shared" si="6"/>
        <v>3.10398</v>
      </c>
      <c r="U17" s="90">
        <f t="shared" si="6"/>
        <v>3.1185299999999998</v>
      </c>
      <c r="V17" s="90">
        <f t="shared" si="6"/>
        <v>3.1215099999999998</v>
      </c>
      <c r="W17" s="90">
        <f t="shared" si="6"/>
        <v>3.1059199999999998</v>
      </c>
      <c r="X17" s="90">
        <f t="shared" si="6"/>
        <v>3.1057999999999999</v>
      </c>
      <c r="Y17" s="90">
        <f t="shared" si="6"/>
        <v>3.0487899999999999</v>
      </c>
      <c r="Z17" s="90">
        <f t="shared" si="6"/>
        <v>2.7238000000000002</v>
      </c>
      <c r="AA17" s="90">
        <f t="shared" si="6"/>
        <v>2.4988100000000002</v>
      </c>
    </row>
    <row r="18" spans="1:27" ht="12.75" hidden="1" customHeight="1" outlineLevel="1" x14ac:dyDescent="0.2">
      <c r="A18" s="98" t="s">
        <v>246</v>
      </c>
      <c r="B18" s="62" t="s">
        <v>236</v>
      </c>
      <c r="C18" s="42" t="s">
        <v>77</v>
      </c>
      <c r="D18" s="43">
        <v>1146.51</v>
      </c>
      <c r="E18" s="43">
        <v>1079.01</v>
      </c>
      <c r="F18" s="43">
        <v>1030.74</v>
      </c>
      <c r="G18" s="43">
        <v>992.25</v>
      </c>
      <c r="H18" s="43">
        <v>1035.3699999999999</v>
      </c>
      <c r="I18" s="43">
        <v>1052.1400000000001</v>
      </c>
      <c r="J18" s="43">
        <v>1068.21</v>
      </c>
      <c r="K18" s="43">
        <v>1107.69</v>
      </c>
      <c r="L18" s="43">
        <v>1334.05</v>
      </c>
      <c r="M18" s="43">
        <v>1615.02</v>
      </c>
      <c r="N18" s="43">
        <v>1664.54</v>
      </c>
      <c r="O18" s="43">
        <v>1683.65</v>
      </c>
      <c r="P18" s="43">
        <v>1688.71</v>
      </c>
      <c r="Q18" s="43">
        <v>1693.54</v>
      </c>
      <c r="R18" s="43">
        <v>1661.22</v>
      </c>
      <c r="S18" s="43">
        <v>1666.41</v>
      </c>
      <c r="T18" s="43">
        <v>1695.16</v>
      </c>
      <c r="U18" s="43">
        <v>1709.71</v>
      </c>
      <c r="V18" s="43">
        <v>1712.69</v>
      </c>
      <c r="W18" s="43">
        <v>1697.1</v>
      </c>
      <c r="X18" s="43">
        <v>1696.98</v>
      </c>
      <c r="Y18" s="43">
        <v>1639.97</v>
      </c>
      <c r="Z18" s="43">
        <v>1314.98</v>
      </c>
      <c r="AA18" s="43">
        <v>1089.99</v>
      </c>
    </row>
    <row r="19" spans="1:27" ht="12.75" hidden="1" customHeight="1" outlineLevel="1" x14ac:dyDescent="0.2">
      <c r="A19" s="98" t="s">
        <v>247</v>
      </c>
      <c r="B19" s="62" t="s">
        <v>88</v>
      </c>
      <c r="C19" s="42" t="s">
        <v>77</v>
      </c>
      <c r="D19" s="43">
        <f t="shared" ref="D19:AA19" si="7">$D$9</f>
        <v>1071.42</v>
      </c>
      <c r="E19" s="43">
        <f t="shared" si="7"/>
        <v>1071.42</v>
      </c>
      <c r="F19" s="43">
        <f t="shared" si="7"/>
        <v>1071.42</v>
      </c>
      <c r="G19" s="43">
        <f t="shared" si="7"/>
        <v>1071.42</v>
      </c>
      <c r="H19" s="43">
        <f t="shared" si="7"/>
        <v>1071.42</v>
      </c>
      <c r="I19" s="43">
        <f t="shared" si="7"/>
        <v>1071.42</v>
      </c>
      <c r="J19" s="43">
        <f t="shared" si="7"/>
        <v>1071.42</v>
      </c>
      <c r="K19" s="43">
        <f t="shared" si="7"/>
        <v>1071.42</v>
      </c>
      <c r="L19" s="43">
        <f t="shared" si="7"/>
        <v>1071.42</v>
      </c>
      <c r="M19" s="43">
        <f t="shared" si="7"/>
        <v>1071.42</v>
      </c>
      <c r="N19" s="43">
        <f t="shared" si="7"/>
        <v>1071.42</v>
      </c>
      <c r="O19" s="43">
        <f t="shared" si="7"/>
        <v>1071.42</v>
      </c>
      <c r="P19" s="43">
        <f t="shared" si="7"/>
        <v>1071.42</v>
      </c>
      <c r="Q19" s="43">
        <f t="shared" si="7"/>
        <v>1071.42</v>
      </c>
      <c r="R19" s="43">
        <f t="shared" si="7"/>
        <v>1071.42</v>
      </c>
      <c r="S19" s="43">
        <f t="shared" si="7"/>
        <v>1071.42</v>
      </c>
      <c r="T19" s="43">
        <f t="shared" si="7"/>
        <v>1071.42</v>
      </c>
      <c r="U19" s="43">
        <f t="shared" si="7"/>
        <v>1071.42</v>
      </c>
      <c r="V19" s="43">
        <f t="shared" si="7"/>
        <v>1071.42</v>
      </c>
      <c r="W19" s="43">
        <f t="shared" si="7"/>
        <v>1071.42</v>
      </c>
      <c r="X19" s="43">
        <f t="shared" si="7"/>
        <v>1071.42</v>
      </c>
      <c r="Y19" s="43">
        <f t="shared" si="7"/>
        <v>1071.42</v>
      </c>
      <c r="Z19" s="43">
        <f t="shared" si="7"/>
        <v>1071.42</v>
      </c>
      <c r="AA19" s="43">
        <f t="shared" si="7"/>
        <v>1071.42</v>
      </c>
    </row>
    <row r="20" spans="1:27" ht="12.75" hidden="1" customHeight="1" outlineLevel="1" x14ac:dyDescent="0.2">
      <c r="A20" s="98" t="s">
        <v>248</v>
      </c>
      <c r="B20" s="62" t="s">
        <v>81</v>
      </c>
      <c r="C20" s="42" t="s">
        <v>77</v>
      </c>
      <c r="D20" s="43">
        <v>6.71</v>
      </c>
      <c r="E20" s="43">
        <v>6.71</v>
      </c>
      <c r="F20" s="43">
        <v>6.71</v>
      </c>
      <c r="G20" s="43">
        <v>6.71</v>
      </c>
      <c r="H20" s="43">
        <v>6.71</v>
      </c>
      <c r="I20" s="43">
        <v>6.71</v>
      </c>
      <c r="J20" s="43">
        <v>6.71</v>
      </c>
      <c r="K20" s="43">
        <v>6.71</v>
      </c>
      <c r="L20" s="43">
        <v>6.71</v>
      </c>
      <c r="M20" s="43">
        <v>6.71</v>
      </c>
      <c r="N20" s="43">
        <v>6.71</v>
      </c>
      <c r="O20" s="43">
        <v>6.71</v>
      </c>
      <c r="P20" s="43">
        <v>6.71</v>
      </c>
      <c r="Q20" s="43">
        <v>6.71</v>
      </c>
      <c r="R20" s="43">
        <v>6.71</v>
      </c>
      <c r="S20" s="43">
        <v>6.71</v>
      </c>
      <c r="T20" s="43">
        <v>6.71</v>
      </c>
      <c r="U20" s="43">
        <v>6.71</v>
      </c>
      <c r="V20" s="43">
        <v>6.71</v>
      </c>
      <c r="W20" s="43">
        <v>6.71</v>
      </c>
      <c r="X20" s="43">
        <v>6.71</v>
      </c>
      <c r="Y20" s="43">
        <v>6.71</v>
      </c>
      <c r="Z20" s="43">
        <v>6.71</v>
      </c>
      <c r="AA20" s="43">
        <v>6.71</v>
      </c>
    </row>
    <row r="21" spans="1:27" ht="12.75" hidden="1" customHeight="1" outlineLevel="1" x14ac:dyDescent="0.2">
      <c r="A21" s="98" t="s">
        <v>249</v>
      </c>
      <c r="B21" s="62" t="s">
        <v>79</v>
      </c>
      <c r="C21" s="42" t="s">
        <v>77</v>
      </c>
      <c r="D21" s="43">
        <f>$D$11</f>
        <v>330.69</v>
      </c>
      <c r="E21" s="43">
        <f t="shared" ref="E21:AA21" si="8">$D$11</f>
        <v>330.69</v>
      </c>
      <c r="F21" s="43">
        <f t="shared" si="8"/>
        <v>330.69</v>
      </c>
      <c r="G21" s="43">
        <f t="shared" si="8"/>
        <v>330.69</v>
      </c>
      <c r="H21" s="43">
        <f t="shared" si="8"/>
        <v>330.69</v>
      </c>
      <c r="I21" s="43">
        <f t="shared" si="8"/>
        <v>330.69</v>
      </c>
      <c r="J21" s="43">
        <f t="shared" si="8"/>
        <v>330.69</v>
      </c>
      <c r="K21" s="43">
        <f t="shared" si="8"/>
        <v>330.69</v>
      </c>
      <c r="L21" s="43">
        <f t="shared" si="8"/>
        <v>330.69</v>
      </c>
      <c r="M21" s="43">
        <f t="shared" si="8"/>
        <v>330.69</v>
      </c>
      <c r="N21" s="43">
        <f t="shared" si="8"/>
        <v>330.69</v>
      </c>
      <c r="O21" s="43">
        <f t="shared" si="8"/>
        <v>330.69</v>
      </c>
      <c r="P21" s="43">
        <f t="shared" si="8"/>
        <v>330.69</v>
      </c>
      <c r="Q21" s="43">
        <f t="shared" si="8"/>
        <v>330.69</v>
      </c>
      <c r="R21" s="43">
        <f t="shared" si="8"/>
        <v>330.69</v>
      </c>
      <c r="S21" s="43">
        <f t="shared" si="8"/>
        <v>330.69</v>
      </c>
      <c r="T21" s="43">
        <f t="shared" si="8"/>
        <v>330.69</v>
      </c>
      <c r="U21" s="43">
        <f t="shared" si="8"/>
        <v>330.69</v>
      </c>
      <c r="V21" s="43">
        <f t="shared" si="8"/>
        <v>330.69</v>
      </c>
      <c r="W21" s="43">
        <f t="shared" si="8"/>
        <v>330.69</v>
      </c>
      <c r="X21" s="43">
        <f t="shared" si="8"/>
        <v>330.69</v>
      </c>
      <c r="Y21" s="43">
        <f t="shared" si="8"/>
        <v>330.69</v>
      </c>
      <c r="Z21" s="43">
        <f t="shared" si="8"/>
        <v>330.69</v>
      </c>
      <c r="AA21" s="43">
        <f t="shared" si="8"/>
        <v>330.69</v>
      </c>
    </row>
    <row r="22" spans="1:27" ht="12.75" customHeight="1" collapsed="1" x14ac:dyDescent="0.2">
      <c r="A22" s="97" t="s">
        <v>250</v>
      </c>
      <c r="B22" s="27" t="str">
        <f>"04"&amp;"."&amp;$B$662&amp;"."&amp;$B$663</f>
        <v>04.01.2023</v>
      </c>
      <c r="C22" s="89" t="s">
        <v>74</v>
      </c>
      <c r="D22" s="90">
        <f>ROUND(((D23+D24+D26+D25)/1000),5)</f>
        <v>2.4777900000000002</v>
      </c>
      <c r="E22" s="90">
        <f>ROUND(((E23+E24+E26+E25)/1000),5)</f>
        <v>2.4170799999999999</v>
      </c>
      <c r="F22" s="90">
        <f>ROUND(((F23+F24+F26+F25)/1000),5)</f>
        <v>2.3810699999999998</v>
      </c>
      <c r="G22" s="90">
        <f t="shared" ref="G22:AA22" si="9">ROUND(((G23+G24+G26+G25)/1000),5)</f>
        <v>2.3478500000000002</v>
      </c>
      <c r="H22" s="90">
        <f t="shared" si="9"/>
        <v>2.3949699999999998</v>
      </c>
      <c r="I22" s="90">
        <f t="shared" si="9"/>
        <v>2.4291900000000002</v>
      </c>
      <c r="J22" s="90">
        <f t="shared" si="9"/>
        <v>2.4668299999999999</v>
      </c>
      <c r="K22" s="90">
        <f t="shared" si="9"/>
        <v>2.5696599999999998</v>
      </c>
      <c r="L22" s="90">
        <f t="shared" si="9"/>
        <v>2.81</v>
      </c>
      <c r="M22" s="90">
        <f t="shared" si="9"/>
        <v>3.0553900000000001</v>
      </c>
      <c r="N22" s="90">
        <f t="shared" si="9"/>
        <v>3.1050300000000002</v>
      </c>
      <c r="O22" s="90">
        <f t="shared" si="9"/>
        <v>3.1252900000000001</v>
      </c>
      <c r="P22" s="90">
        <f t="shared" si="9"/>
        <v>3.1276899999999999</v>
      </c>
      <c r="Q22" s="90">
        <f t="shared" si="9"/>
        <v>3.1325500000000002</v>
      </c>
      <c r="R22" s="90">
        <f t="shared" si="9"/>
        <v>3.1071200000000001</v>
      </c>
      <c r="S22" s="90">
        <f t="shared" si="9"/>
        <v>3.1086499999999999</v>
      </c>
      <c r="T22" s="90">
        <f t="shared" si="9"/>
        <v>3.1297100000000002</v>
      </c>
      <c r="U22" s="90">
        <f t="shared" si="9"/>
        <v>3.1518299999999999</v>
      </c>
      <c r="V22" s="90">
        <f t="shared" si="9"/>
        <v>3.1421700000000001</v>
      </c>
      <c r="W22" s="90">
        <f t="shared" si="9"/>
        <v>3.1327099999999999</v>
      </c>
      <c r="X22" s="90">
        <f t="shared" si="9"/>
        <v>3.1358799999999998</v>
      </c>
      <c r="Y22" s="90">
        <f t="shared" si="9"/>
        <v>3.0994299999999999</v>
      </c>
      <c r="Z22" s="90">
        <f t="shared" si="9"/>
        <v>2.8386</v>
      </c>
      <c r="AA22" s="90">
        <f t="shared" si="9"/>
        <v>2.5833499999999998</v>
      </c>
    </row>
    <row r="23" spans="1:27" ht="12.75" hidden="1" customHeight="1" outlineLevel="1" x14ac:dyDescent="0.2">
      <c r="A23" s="98" t="s">
        <v>251</v>
      </c>
      <c r="B23" s="62" t="s">
        <v>236</v>
      </c>
      <c r="C23" s="42" t="s">
        <v>77</v>
      </c>
      <c r="D23" s="43">
        <v>1068.97</v>
      </c>
      <c r="E23" s="43">
        <v>1008.26</v>
      </c>
      <c r="F23" s="43">
        <v>972.25</v>
      </c>
      <c r="G23" s="43">
        <v>939.03</v>
      </c>
      <c r="H23" s="43">
        <v>986.15</v>
      </c>
      <c r="I23" s="43">
        <v>1020.37</v>
      </c>
      <c r="J23" s="43">
        <v>1058.01</v>
      </c>
      <c r="K23" s="43">
        <v>1160.8399999999999</v>
      </c>
      <c r="L23" s="43">
        <v>1401.18</v>
      </c>
      <c r="M23" s="43">
        <v>1646.57</v>
      </c>
      <c r="N23" s="43">
        <v>1696.21</v>
      </c>
      <c r="O23" s="43">
        <v>1716.47</v>
      </c>
      <c r="P23" s="43">
        <v>1718.87</v>
      </c>
      <c r="Q23" s="43">
        <v>1723.73</v>
      </c>
      <c r="R23" s="43">
        <v>1698.3</v>
      </c>
      <c r="S23" s="43">
        <v>1699.83</v>
      </c>
      <c r="T23" s="43">
        <v>1720.89</v>
      </c>
      <c r="U23" s="43">
        <v>1743.01</v>
      </c>
      <c r="V23" s="43">
        <v>1733.35</v>
      </c>
      <c r="W23" s="43">
        <v>1723.89</v>
      </c>
      <c r="X23" s="43">
        <v>1727.06</v>
      </c>
      <c r="Y23" s="43">
        <v>1690.61</v>
      </c>
      <c r="Z23" s="43">
        <v>1429.78</v>
      </c>
      <c r="AA23" s="43">
        <v>1174.53</v>
      </c>
    </row>
    <row r="24" spans="1:27" ht="12.75" hidden="1" customHeight="1" outlineLevel="1" x14ac:dyDescent="0.2">
      <c r="A24" s="98" t="s">
        <v>252</v>
      </c>
      <c r="B24" s="62" t="s">
        <v>88</v>
      </c>
      <c r="C24" s="42" t="s">
        <v>77</v>
      </c>
      <c r="D24" s="43">
        <f t="shared" ref="D24:AA24" si="10">$D$9</f>
        <v>1071.42</v>
      </c>
      <c r="E24" s="43">
        <f>$D$9</f>
        <v>1071.42</v>
      </c>
      <c r="F24" s="43">
        <f t="shared" si="10"/>
        <v>1071.42</v>
      </c>
      <c r="G24" s="43">
        <f t="shared" si="10"/>
        <v>1071.42</v>
      </c>
      <c r="H24" s="43">
        <f t="shared" si="10"/>
        <v>1071.42</v>
      </c>
      <c r="I24" s="43">
        <f t="shared" si="10"/>
        <v>1071.42</v>
      </c>
      <c r="J24" s="43">
        <f t="shared" si="10"/>
        <v>1071.42</v>
      </c>
      <c r="K24" s="43">
        <f t="shared" si="10"/>
        <v>1071.42</v>
      </c>
      <c r="L24" s="43">
        <f t="shared" si="10"/>
        <v>1071.42</v>
      </c>
      <c r="M24" s="43">
        <f t="shared" si="10"/>
        <v>1071.42</v>
      </c>
      <c r="N24" s="43">
        <f t="shared" si="10"/>
        <v>1071.42</v>
      </c>
      <c r="O24" s="43">
        <f t="shared" si="10"/>
        <v>1071.42</v>
      </c>
      <c r="P24" s="43">
        <f t="shared" si="10"/>
        <v>1071.42</v>
      </c>
      <c r="Q24" s="43">
        <f t="shared" si="10"/>
        <v>1071.42</v>
      </c>
      <c r="R24" s="43">
        <f t="shared" si="10"/>
        <v>1071.42</v>
      </c>
      <c r="S24" s="43">
        <f t="shared" si="10"/>
        <v>1071.42</v>
      </c>
      <c r="T24" s="43">
        <f t="shared" si="10"/>
        <v>1071.42</v>
      </c>
      <c r="U24" s="43">
        <f t="shared" si="10"/>
        <v>1071.42</v>
      </c>
      <c r="V24" s="43">
        <f t="shared" si="10"/>
        <v>1071.42</v>
      </c>
      <c r="W24" s="43">
        <f t="shared" si="10"/>
        <v>1071.42</v>
      </c>
      <c r="X24" s="43">
        <f t="shared" si="10"/>
        <v>1071.42</v>
      </c>
      <c r="Y24" s="43">
        <f t="shared" si="10"/>
        <v>1071.42</v>
      </c>
      <c r="Z24" s="43">
        <f t="shared" si="10"/>
        <v>1071.42</v>
      </c>
      <c r="AA24" s="43">
        <f t="shared" si="10"/>
        <v>1071.42</v>
      </c>
    </row>
    <row r="25" spans="1:27" ht="12.75" hidden="1" customHeight="1" outlineLevel="1" x14ac:dyDescent="0.2">
      <c r="A25" s="98" t="s">
        <v>253</v>
      </c>
      <c r="B25" s="62" t="s">
        <v>81</v>
      </c>
      <c r="C25" s="42" t="s">
        <v>77</v>
      </c>
      <c r="D25" s="43">
        <v>6.71</v>
      </c>
      <c r="E25" s="43">
        <v>6.71</v>
      </c>
      <c r="F25" s="43">
        <v>6.71</v>
      </c>
      <c r="G25" s="43">
        <v>6.71</v>
      </c>
      <c r="H25" s="43">
        <v>6.71</v>
      </c>
      <c r="I25" s="43">
        <v>6.71</v>
      </c>
      <c r="J25" s="43">
        <v>6.71</v>
      </c>
      <c r="K25" s="43">
        <v>6.71</v>
      </c>
      <c r="L25" s="43">
        <v>6.71</v>
      </c>
      <c r="M25" s="43">
        <v>6.71</v>
      </c>
      <c r="N25" s="43">
        <v>6.71</v>
      </c>
      <c r="O25" s="43">
        <v>6.71</v>
      </c>
      <c r="P25" s="43">
        <v>6.71</v>
      </c>
      <c r="Q25" s="43">
        <v>6.71</v>
      </c>
      <c r="R25" s="43">
        <v>6.71</v>
      </c>
      <c r="S25" s="43">
        <v>6.71</v>
      </c>
      <c r="T25" s="43">
        <v>6.71</v>
      </c>
      <c r="U25" s="43">
        <v>6.71</v>
      </c>
      <c r="V25" s="43">
        <v>6.71</v>
      </c>
      <c r="W25" s="43">
        <v>6.71</v>
      </c>
      <c r="X25" s="43">
        <v>6.71</v>
      </c>
      <c r="Y25" s="43">
        <v>6.71</v>
      </c>
      <c r="Z25" s="43">
        <v>6.71</v>
      </c>
      <c r="AA25" s="43">
        <v>6.71</v>
      </c>
    </row>
    <row r="26" spans="1:27" ht="12.75" hidden="1" customHeight="1" outlineLevel="1" x14ac:dyDescent="0.2">
      <c r="A26" s="98" t="s">
        <v>254</v>
      </c>
      <c r="B26" s="62" t="s">
        <v>79</v>
      </c>
      <c r="C26" s="42" t="s">
        <v>77</v>
      </c>
      <c r="D26" s="43">
        <f>$D$11</f>
        <v>330.69</v>
      </c>
      <c r="E26" s="43">
        <f t="shared" ref="E26:AA26" si="11">$D$11</f>
        <v>330.69</v>
      </c>
      <c r="F26" s="43">
        <f t="shared" si="11"/>
        <v>330.69</v>
      </c>
      <c r="G26" s="43">
        <f t="shared" si="11"/>
        <v>330.69</v>
      </c>
      <c r="H26" s="43">
        <f t="shared" si="11"/>
        <v>330.69</v>
      </c>
      <c r="I26" s="43">
        <f t="shared" si="11"/>
        <v>330.69</v>
      </c>
      <c r="J26" s="43">
        <f t="shared" si="11"/>
        <v>330.69</v>
      </c>
      <c r="K26" s="43">
        <f t="shared" si="11"/>
        <v>330.69</v>
      </c>
      <c r="L26" s="43">
        <f t="shared" si="11"/>
        <v>330.69</v>
      </c>
      <c r="M26" s="43">
        <f t="shared" si="11"/>
        <v>330.69</v>
      </c>
      <c r="N26" s="43">
        <f t="shared" si="11"/>
        <v>330.69</v>
      </c>
      <c r="O26" s="43">
        <f t="shared" si="11"/>
        <v>330.69</v>
      </c>
      <c r="P26" s="43">
        <f t="shared" si="11"/>
        <v>330.69</v>
      </c>
      <c r="Q26" s="43">
        <f t="shared" si="11"/>
        <v>330.69</v>
      </c>
      <c r="R26" s="43">
        <f t="shared" si="11"/>
        <v>330.69</v>
      </c>
      <c r="S26" s="43">
        <f t="shared" si="11"/>
        <v>330.69</v>
      </c>
      <c r="T26" s="43">
        <f t="shared" si="11"/>
        <v>330.69</v>
      </c>
      <c r="U26" s="43">
        <f t="shared" si="11"/>
        <v>330.69</v>
      </c>
      <c r="V26" s="43">
        <f t="shared" si="11"/>
        <v>330.69</v>
      </c>
      <c r="W26" s="43">
        <f t="shared" si="11"/>
        <v>330.69</v>
      </c>
      <c r="X26" s="43">
        <f t="shared" si="11"/>
        <v>330.69</v>
      </c>
      <c r="Y26" s="43">
        <f t="shared" si="11"/>
        <v>330.69</v>
      </c>
      <c r="Z26" s="43">
        <f t="shared" si="11"/>
        <v>330.69</v>
      </c>
      <c r="AA26" s="43">
        <f t="shared" si="11"/>
        <v>330.69</v>
      </c>
    </row>
    <row r="27" spans="1:27" ht="12.75" customHeight="1" collapsed="1" x14ac:dyDescent="0.2">
      <c r="A27" s="97" t="s">
        <v>255</v>
      </c>
      <c r="B27" s="27" t="str">
        <f>"05"&amp;"."&amp;$B$662&amp;"."&amp;$B$663</f>
        <v>05.01.2023</v>
      </c>
      <c r="C27" s="89" t="s">
        <v>74</v>
      </c>
      <c r="D27" s="90">
        <f>ROUND(((D28+D29+D31+D30)/1000),5)</f>
        <v>2.51112</v>
      </c>
      <c r="E27" s="90">
        <f>ROUND(((E28+E29+E31+E30)/1000),5)</f>
        <v>2.4491100000000001</v>
      </c>
      <c r="F27" s="90">
        <f>ROUND(((F28+F29+F31+F30)/1000),5)</f>
        <v>2.3964799999999999</v>
      </c>
      <c r="G27" s="90">
        <f t="shared" ref="G27:AA27" si="12">ROUND(((G28+G29+G31+G30)/1000),5)</f>
        <v>2.39073</v>
      </c>
      <c r="H27" s="90">
        <f t="shared" si="12"/>
        <v>2.4203999999999999</v>
      </c>
      <c r="I27" s="90">
        <f t="shared" si="12"/>
        <v>2.4392800000000001</v>
      </c>
      <c r="J27" s="90">
        <f t="shared" si="12"/>
        <v>2.4905499999999998</v>
      </c>
      <c r="K27" s="90">
        <f t="shared" si="12"/>
        <v>2.5557300000000001</v>
      </c>
      <c r="L27" s="90">
        <f t="shared" si="12"/>
        <v>2.8435800000000002</v>
      </c>
      <c r="M27" s="90">
        <f t="shared" si="12"/>
        <v>3.0671900000000001</v>
      </c>
      <c r="N27" s="90">
        <f t="shared" si="12"/>
        <v>3.1008100000000001</v>
      </c>
      <c r="O27" s="90">
        <f t="shared" si="12"/>
        <v>3.1073599999999999</v>
      </c>
      <c r="P27" s="90">
        <f t="shared" si="12"/>
        <v>3.1070500000000001</v>
      </c>
      <c r="Q27" s="90">
        <f t="shared" si="12"/>
        <v>3.1091600000000001</v>
      </c>
      <c r="R27" s="90">
        <f t="shared" si="12"/>
        <v>3.0991599999999999</v>
      </c>
      <c r="S27" s="90">
        <f t="shared" si="12"/>
        <v>3.0994600000000001</v>
      </c>
      <c r="T27" s="90">
        <f t="shared" si="12"/>
        <v>3.1102799999999999</v>
      </c>
      <c r="U27" s="90">
        <f t="shared" si="12"/>
        <v>3.1293600000000001</v>
      </c>
      <c r="V27" s="90">
        <f t="shared" si="12"/>
        <v>3.1212300000000002</v>
      </c>
      <c r="W27" s="90">
        <f t="shared" si="12"/>
        <v>3.1124800000000001</v>
      </c>
      <c r="X27" s="90">
        <f t="shared" si="12"/>
        <v>3.1134599999999999</v>
      </c>
      <c r="Y27" s="90">
        <f t="shared" si="12"/>
        <v>3.0988600000000002</v>
      </c>
      <c r="Z27" s="90">
        <f t="shared" si="12"/>
        <v>2.7655599999999998</v>
      </c>
      <c r="AA27" s="90">
        <f t="shared" si="12"/>
        <v>2.53634</v>
      </c>
    </row>
    <row r="28" spans="1:27" ht="12.75" hidden="1" customHeight="1" outlineLevel="1" x14ac:dyDescent="0.2">
      <c r="A28" s="98" t="s">
        <v>256</v>
      </c>
      <c r="B28" s="62" t="s">
        <v>236</v>
      </c>
      <c r="C28" s="42" t="s">
        <v>77</v>
      </c>
      <c r="D28" s="43">
        <v>1102.3</v>
      </c>
      <c r="E28" s="43">
        <v>1040.29</v>
      </c>
      <c r="F28" s="43">
        <v>987.66</v>
      </c>
      <c r="G28" s="43">
        <v>981.91</v>
      </c>
      <c r="H28" s="43">
        <v>1011.58</v>
      </c>
      <c r="I28" s="43">
        <v>1030.46</v>
      </c>
      <c r="J28" s="43">
        <v>1081.73</v>
      </c>
      <c r="K28" s="43">
        <v>1146.9100000000001</v>
      </c>
      <c r="L28" s="43">
        <v>1434.76</v>
      </c>
      <c r="M28" s="43">
        <v>1658.37</v>
      </c>
      <c r="N28" s="43">
        <v>1691.99</v>
      </c>
      <c r="O28" s="43">
        <v>1698.54</v>
      </c>
      <c r="P28" s="43">
        <v>1698.23</v>
      </c>
      <c r="Q28" s="43">
        <v>1700.34</v>
      </c>
      <c r="R28" s="43">
        <v>1690.34</v>
      </c>
      <c r="S28" s="43">
        <v>1690.64</v>
      </c>
      <c r="T28" s="43">
        <v>1701.46</v>
      </c>
      <c r="U28" s="43">
        <v>1720.54</v>
      </c>
      <c r="V28" s="43">
        <v>1712.41</v>
      </c>
      <c r="W28" s="43">
        <v>1703.66</v>
      </c>
      <c r="X28" s="43">
        <v>1704.64</v>
      </c>
      <c r="Y28" s="43">
        <v>1690.04</v>
      </c>
      <c r="Z28" s="43">
        <v>1356.74</v>
      </c>
      <c r="AA28" s="43">
        <v>1127.52</v>
      </c>
    </row>
    <row r="29" spans="1:27" ht="12.75" hidden="1" customHeight="1" outlineLevel="1" x14ac:dyDescent="0.2">
      <c r="A29" s="98" t="s">
        <v>257</v>
      </c>
      <c r="B29" s="62" t="s">
        <v>88</v>
      </c>
      <c r="C29" s="42" t="s">
        <v>77</v>
      </c>
      <c r="D29" s="43">
        <f t="shared" ref="D29:AA29" si="13">$D$9</f>
        <v>1071.42</v>
      </c>
      <c r="E29" s="43">
        <f t="shared" si="13"/>
        <v>1071.42</v>
      </c>
      <c r="F29" s="43">
        <f t="shared" si="13"/>
        <v>1071.42</v>
      </c>
      <c r="G29" s="43">
        <f t="shared" si="13"/>
        <v>1071.42</v>
      </c>
      <c r="H29" s="43">
        <f t="shared" si="13"/>
        <v>1071.42</v>
      </c>
      <c r="I29" s="43">
        <f t="shared" si="13"/>
        <v>1071.42</v>
      </c>
      <c r="J29" s="43">
        <f t="shared" si="13"/>
        <v>1071.42</v>
      </c>
      <c r="K29" s="43">
        <f t="shared" si="13"/>
        <v>1071.42</v>
      </c>
      <c r="L29" s="43">
        <f t="shared" si="13"/>
        <v>1071.42</v>
      </c>
      <c r="M29" s="43">
        <f t="shared" si="13"/>
        <v>1071.42</v>
      </c>
      <c r="N29" s="43">
        <f t="shared" si="13"/>
        <v>1071.42</v>
      </c>
      <c r="O29" s="43">
        <f t="shared" si="13"/>
        <v>1071.42</v>
      </c>
      <c r="P29" s="43">
        <f t="shared" si="13"/>
        <v>1071.42</v>
      </c>
      <c r="Q29" s="43">
        <f t="shared" si="13"/>
        <v>1071.42</v>
      </c>
      <c r="R29" s="43">
        <f t="shared" si="13"/>
        <v>1071.42</v>
      </c>
      <c r="S29" s="43">
        <f t="shared" si="13"/>
        <v>1071.42</v>
      </c>
      <c r="T29" s="43">
        <f t="shared" si="13"/>
        <v>1071.42</v>
      </c>
      <c r="U29" s="43">
        <f t="shared" si="13"/>
        <v>1071.42</v>
      </c>
      <c r="V29" s="43">
        <f t="shared" si="13"/>
        <v>1071.42</v>
      </c>
      <c r="W29" s="43">
        <f t="shared" si="13"/>
        <v>1071.42</v>
      </c>
      <c r="X29" s="43">
        <f t="shared" si="13"/>
        <v>1071.42</v>
      </c>
      <c r="Y29" s="43">
        <f t="shared" si="13"/>
        <v>1071.42</v>
      </c>
      <c r="Z29" s="43">
        <f t="shared" si="13"/>
        <v>1071.42</v>
      </c>
      <c r="AA29" s="43">
        <f t="shared" si="13"/>
        <v>1071.42</v>
      </c>
    </row>
    <row r="30" spans="1:27" ht="12.75" hidden="1" customHeight="1" outlineLevel="1" x14ac:dyDescent="0.2">
      <c r="A30" s="98" t="s">
        <v>258</v>
      </c>
      <c r="B30" s="62" t="s">
        <v>81</v>
      </c>
      <c r="C30" s="42" t="s">
        <v>77</v>
      </c>
      <c r="D30" s="43">
        <v>6.71</v>
      </c>
      <c r="E30" s="43">
        <v>6.71</v>
      </c>
      <c r="F30" s="43">
        <v>6.71</v>
      </c>
      <c r="G30" s="43">
        <v>6.71</v>
      </c>
      <c r="H30" s="43">
        <v>6.71</v>
      </c>
      <c r="I30" s="43">
        <v>6.71</v>
      </c>
      <c r="J30" s="43">
        <v>6.71</v>
      </c>
      <c r="K30" s="43">
        <v>6.71</v>
      </c>
      <c r="L30" s="43">
        <v>6.71</v>
      </c>
      <c r="M30" s="43">
        <v>6.71</v>
      </c>
      <c r="N30" s="43">
        <v>6.71</v>
      </c>
      <c r="O30" s="43">
        <v>6.71</v>
      </c>
      <c r="P30" s="43">
        <v>6.71</v>
      </c>
      <c r="Q30" s="43">
        <v>6.71</v>
      </c>
      <c r="R30" s="43">
        <v>6.71</v>
      </c>
      <c r="S30" s="43">
        <v>6.71</v>
      </c>
      <c r="T30" s="43">
        <v>6.71</v>
      </c>
      <c r="U30" s="43">
        <v>6.71</v>
      </c>
      <c r="V30" s="43">
        <v>6.71</v>
      </c>
      <c r="W30" s="43">
        <v>6.71</v>
      </c>
      <c r="X30" s="43">
        <v>6.71</v>
      </c>
      <c r="Y30" s="43">
        <v>6.71</v>
      </c>
      <c r="Z30" s="43">
        <v>6.71</v>
      </c>
      <c r="AA30" s="43">
        <v>6.71</v>
      </c>
    </row>
    <row r="31" spans="1:27" ht="12.75" hidden="1" customHeight="1" outlineLevel="1" x14ac:dyDescent="0.2">
      <c r="A31" s="98" t="s">
        <v>259</v>
      </c>
      <c r="B31" s="62" t="s">
        <v>79</v>
      </c>
      <c r="C31" s="42" t="s">
        <v>77</v>
      </c>
      <c r="D31" s="43">
        <f>$D$11</f>
        <v>330.69</v>
      </c>
      <c r="E31" s="43">
        <f t="shared" ref="E31:AA31" si="14">$D$11</f>
        <v>330.69</v>
      </c>
      <c r="F31" s="43">
        <f t="shared" si="14"/>
        <v>330.69</v>
      </c>
      <c r="G31" s="43">
        <f t="shared" si="14"/>
        <v>330.69</v>
      </c>
      <c r="H31" s="43">
        <f t="shared" si="14"/>
        <v>330.69</v>
      </c>
      <c r="I31" s="43">
        <f t="shared" si="14"/>
        <v>330.69</v>
      </c>
      <c r="J31" s="43">
        <f t="shared" si="14"/>
        <v>330.69</v>
      </c>
      <c r="K31" s="43">
        <f t="shared" si="14"/>
        <v>330.69</v>
      </c>
      <c r="L31" s="43">
        <f t="shared" si="14"/>
        <v>330.69</v>
      </c>
      <c r="M31" s="43">
        <f t="shared" si="14"/>
        <v>330.69</v>
      </c>
      <c r="N31" s="43">
        <f t="shared" si="14"/>
        <v>330.69</v>
      </c>
      <c r="O31" s="43">
        <f t="shared" si="14"/>
        <v>330.69</v>
      </c>
      <c r="P31" s="43">
        <f t="shared" si="14"/>
        <v>330.69</v>
      </c>
      <c r="Q31" s="43">
        <f t="shared" si="14"/>
        <v>330.69</v>
      </c>
      <c r="R31" s="43">
        <f t="shared" si="14"/>
        <v>330.69</v>
      </c>
      <c r="S31" s="43">
        <f t="shared" si="14"/>
        <v>330.69</v>
      </c>
      <c r="T31" s="43">
        <f t="shared" si="14"/>
        <v>330.69</v>
      </c>
      <c r="U31" s="43">
        <f t="shared" si="14"/>
        <v>330.69</v>
      </c>
      <c r="V31" s="43">
        <f t="shared" si="14"/>
        <v>330.69</v>
      </c>
      <c r="W31" s="43">
        <f t="shared" si="14"/>
        <v>330.69</v>
      </c>
      <c r="X31" s="43">
        <f t="shared" si="14"/>
        <v>330.69</v>
      </c>
      <c r="Y31" s="43">
        <f t="shared" si="14"/>
        <v>330.69</v>
      </c>
      <c r="Z31" s="43">
        <f t="shared" si="14"/>
        <v>330.69</v>
      </c>
      <c r="AA31" s="43">
        <f t="shared" si="14"/>
        <v>330.69</v>
      </c>
    </row>
    <row r="32" spans="1:27" ht="12.75" customHeight="1" collapsed="1" x14ac:dyDescent="0.2">
      <c r="A32" s="97" t="s">
        <v>260</v>
      </c>
      <c r="B32" s="27" t="str">
        <f>"06"&amp;"."&amp;$B$662&amp;"."&amp;$B$663</f>
        <v>06.01.2023</v>
      </c>
      <c r="C32" s="89" t="s">
        <v>74</v>
      </c>
      <c r="D32" s="90">
        <f>ROUND(((D33+D34+D36+D35)/1000),5)</f>
        <v>2.4801000000000002</v>
      </c>
      <c r="E32" s="90">
        <f>ROUND(((E33+E34+E36+E35)/1000),5)</f>
        <v>2.3728099999999999</v>
      </c>
      <c r="F32" s="90">
        <f>ROUND(((F33+F34+F36+F35)/1000),5)</f>
        <v>2.2898900000000002</v>
      </c>
      <c r="G32" s="90">
        <f t="shared" ref="G32:AA32" si="15">ROUND(((G33+G34+G36+G35)/1000),5)</f>
        <v>2.2628699999999999</v>
      </c>
      <c r="H32" s="90">
        <f t="shared" si="15"/>
        <v>2.29237</v>
      </c>
      <c r="I32" s="90">
        <f t="shared" si="15"/>
        <v>2.3384</v>
      </c>
      <c r="J32" s="90">
        <f t="shared" si="15"/>
        <v>2.3908399999999999</v>
      </c>
      <c r="K32" s="90">
        <f t="shared" si="15"/>
        <v>2.5253999999999999</v>
      </c>
      <c r="L32" s="90">
        <f t="shared" si="15"/>
        <v>2.7587299999999999</v>
      </c>
      <c r="M32" s="90">
        <f t="shared" si="15"/>
        <v>3.0194700000000001</v>
      </c>
      <c r="N32" s="90">
        <f t="shared" si="15"/>
        <v>3.0663999999999998</v>
      </c>
      <c r="O32" s="90">
        <f t="shared" si="15"/>
        <v>3.08595</v>
      </c>
      <c r="P32" s="90">
        <f t="shared" si="15"/>
        <v>3.08975</v>
      </c>
      <c r="Q32" s="90">
        <f t="shared" si="15"/>
        <v>3.0934400000000002</v>
      </c>
      <c r="R32" s="90">
        <f t="shared" si="15"/>
        <v>3.0676800000000002</v>
      </c>
      <c r="S32" s="90">
        <f t="shared" si="15"/>
        <v>3.0760200000000002</v>
      </c>
      <c r="T32" s="90">
        <f t="shared" si="15"/>
        <v>3.10324</v>
      </c>
      <c r="U32" s="90">
        <f t="shared" si="15"/>
        <v>3.1132900000000001</v>
      </c>
      <c r="V32" s="90">
        <f t="shared" si="15"/>
        <v>3.1075499999999998</v>
      </c>
      <c r="W32" s="90">
        <f t="shared" si="15"/>
        <v>3.1046800000000001</v>
      </c>
      <c r="X32" s="90">
        <f t="shared" si="15"/>
        <v>3.10425</v>
      </c>
      <c r="Y32" s="90">
        <f t="shared" si="15"/>
        <v>3.0547800000000001</v>
      </c>
      <c r="Z32" s="90">
        <f t="shared" si="15"/>
        <v>2.7247300000000001</v>
      </c>
      <c r="AA32" s="90">
        <f t="shared" si="15"/>
        <v>2.5426199999999999</v>
      </c>
    </row>
    <row r="33" spans="1:27" ht="12.75" hidden="1" customHeight="1" outlineLevel="1" x14ac:dyDescent="0.2">
      <c r="A33" s="98" t="s">
        <v>261</v>
      </c>
      <c r="B33" s="62" t="s">
        <v>236</v>
      </c>
      <c r="C33" s="42" t="s">
        <v>77</v>
      </c>
      <c r="D33" s="43">
        <v>1071.28</v>
      </c>
      <c r="E33" s="43">
        <v>963.99</v>
      </c>
      <c r="F33" s="43">
        <v>881.07</v>
      </c>
      <c r="G33" s="43">
        <v>854.05</v>
      </c>
      <c r="H33" s="43">
        <v>883.55</v>
      </c>
      <c r="I33" s="43">
        <v>929.58</v>
      </c>
      <c r="J33" s="43">
        <v>982.02</v>
      </c>
      <c r="K33" s="43">
        <v>1116.58</v>
      </c>
      <c r="L33" s="43">
        <v>1349.91</v>
      </c>
      <c r="M33" s="43">
        <v>1610.65</v>
      </c>
      <c r="N33" s="43">
        <v>1657.58</v>
      </c>
      <c r="O33" s="43">
        <v>1677.13</v>
      </c>
      <c r="P33" s="43">
        <v>1680.93</v>
      </c>
      <c r="Q33" s="43">
        <v>1684.62</v>
      </c>
      <c r="R33" s="43">
        <v>1658.86</v>
      </c>
      <c r="S33" s="43">
        <v>1667.2</v>
      </c>
      <c r="T33" s="43">
        <v>1694.42</v>
      </c>
      <c r="U33" s="43">
        <v>1704.47</v>
      </c>
      <c r="V33" s="43">
        <v>1698.73</v>
      </c>
      <c r="W33" s="43">
        <v>1695.86</v>
      </c>
      <c r="X33" s="43">
        <v>1695.43</v>
      </c>
      <c r="Y33" s="43">
        <v>1645.96</v>
      </c>
      <c r="Z33" s="43">
        <v>1315.91</v>
      </c>
      <c r="AA33" s="43">
        <v>1133.8</v>
      </c>
    </row>
    <row r="34" spans="1:27" ht="12.75" hidden="1" customHeight="1" outlineLevel="1" x14ac:dyDescent="0.2">
      <c r="A34" s="98" t="s">
        <v>262</v>
      </c>
      <c r="B34" s="62" t="s">
        <v>88</v>
      </c>
      <c r="C34" s="42" t="s">
        <v>77</v>
      </c>
      <c r="D34" s="43">
        <f t="shared" ref="D34:AA34" si="16">$D$9</f>
        <v>1071.42</v>
      </c>
      <c r="E34" s="43">
        <f t="shared" si="16"/>
        <v>1071.42</v>
      </c>
      <c r="F34" s="43">
        <f t="shared" si="16"/>
        <v>1071.42</v>
      </c>
      <c r="G34" s="43">
        <f t="shared" si="16"/>
        <v>1071.42</v>
      </c>
      <c r="H34" s="43">
        <f t="shared" si="16"/>
        <v>1071.42</v>
      </c>
      <c r="I34" s="43">
        <f t="shared" si="16"/>
        <v>1071.42</v>
      </c>
      <c r="J34" s="43">
        <f t="shared" si="16"/>
        <v>1071.42</v>
      </c>
      <c r="K34" s="43">
        <f t="shared" si="16"/>
        <v>1071.42</v>
      </c>
      <c r="L34" s="43">
        <f t="shared" si="16"/>
        <v>1071.42</v>
      </c>
      <c r="M34" s="43">
        <f t="shared" si="16"/>
        <v>1071.42</v>
      </c>
      <c r="N34" s="43">
        <f t="shared" si="16"/>
        <v>1071.42</v>
      </c>
      <c r="O34" s="43">
        <f t="shared" si="16"/>
        <v>1071.42</v>
      </c>
      <c r="P34" s="43">
        <f t="shared" si="16"/>
        <v>1071.42</v>
      </c>
      <c r="Q34" s="43">
        <f t="shared" si="16"/>
        <v>1071.42</v>
      </c>
      <c r="R34" s="43">
        <f t="shared" si="16"/>
        <v>1071.42</v>
      </c>
      <c r="S34" s="43">
        <f t="shared" si="16"/>
        <v>1071.42</v>
      </c>
      <c r="T34" s="43">
        <f t="shared" si="16"/>
        <v>1071.42</v>
      </c>
      <c r="U34" s="43">
        <f t="shared" si="16"/>
        <v>1071.42</v>
      </c>
      <c r="V34" s="43">
        <f t="shared" si="16"/>
        <v>1071.42</v>
      </c>
      <c r="W34" s="43">
        <f t="shared" si="16"/>
        <v>1071.42</v>
      </c>
      <c r="X34" s="43">
        <f t="shared" si="16"/>
        <v>1071.42</v>
      </c>
      <c r="Y34" s="43">
        <f t="shared" si="16"/>
        <v>1071.42</v>
      </c>
      <c r="Z34" s="43">
        <f t="shared" si="16"/>
        <v>1071.42</v>
      </c>
      <c r="AA34" s="43">
        <f t="shared" si="16"/>
        <v>1071.42</v>
      </c>
    </row>
    <row r="35" spans="1:27" ht="12.75" hidden="1" customHeight="1" outlineLevel="1" x14ac:dyDescent="0.2">
      <c r="A35" s="98" t="s">
        <v>263</v>
      </c>
      <c r="B35" s="62" t="s">
        <v>81</v>
      </c>
      <c r="C35" s="42" t="s">
        <v>77</v>
      </c>
      <c r="D35" s="43">
        <v>6.71</v>
      </c>
      <c r="E35" s="43">
        <v>6.71</v>
      </c>
      <c r="F35" s="43">
        <v>6.71</v>
      </c>
      <c r="G35" s="43">
        <v>6.71</v>
      </c>
      <c r="H35" s="43">
        <v>6.71</v>
      </c>
      <c r="I35" s="43">
        <v>6.71</v>
      </c>
      <c r="J35" s="43">
        <v>6.71</v>
      </c>
      <c r="K35" s="43">
        <v>6.71</v>
      </c>
      <c r="L35" s="43">
        <v>6.71</v>
      </c>
      <c r="M35" s="43">
        <v>6.71</v>
      </c>
      <c r="N35" s="43">
        <v>6.71</v>
      </c>
      <c r="O35" s="43">
        <v>6.71</v>
      </c>
      <c r="P35" s="43">
        <v>6.71</v>
      </c>
      <c r="Q35" s="43">
        <v>6.71</v>
      </c>
      <c r="R35" s="43">
        <v>6.71</v>
      </c>
      <c r="S35" s="43">
        <v>6.71</v>
      </c>
      <c r="T35" s="43">
        <v>6.71</v>
      </c>
      <c r="U35" s="43">
        <v>6.71</v>
      </c>
      <c r="V35" s="43">
        <v>6.71</v>
      </c>
      <c r="W35" s="43">
        <v>6.71</v>
      </c>
      <c r="X35" s="43">
        <v>6.71</v>
      </c>
      <c r="Y35" s="43">
        <v>6.71</v>
      </c>
      <c r="Z35" s="43">
        <v>6.71</v>
      </c>
      <c r="AA35" s="43">
        <v>6.71</v>
      </c>
    </row>
    <row r="36" spans="1:27" ht="12.75" hidden="1" customHeight="1" outlineLevel="1" x14ac:dyDescent="0.2">
      <c r="A36" s="98" t="s">
        <v>264</v>
      </c>
      <c r="B36" s="62" t="s">
        <v>79</v>
      </c>
      <c r="C36" s="42" t="s">
        <v>77</v>
      </c>
      <c r="D36" s="43">
        <f>$D$11</f>
        <v>330.69</v>
      </c>
      <c r="E36" s="43">
        <f t="shared" ref="E36:AA36" si="17">$D$11</f>
        <v>330.69</v>
      </c>
      <c r="F36" s="43">
        <f t="shared" si="17"/>
        <v>330.69</v>
      </c>
      <c r="G36" s="43">
        <f t="shared" si="17"/>
        <v>330.69</v>
      </c>
      <c r="H36" s="43">
        <f t="shared" si="17"/>
        <v>330.69</v>
      </c>
      <c r="I36" s="43">
        <f t="shared" si="17"/>
        <v>330.69</v>
      </c>
      <c r="J36" s="43">
        <f t="shared" si="17"/>
        <v>330.69</v>
      </c>
      <c r="K36" s="43">
        <f t="shared" si="17"/>
        <v>330.69</v>
      </c>
      <c r="L36" s="43">
        <f t="shared" si="17"/>
        <v>330.69</v>
      </c>
      <c r="M36" s="43">
        <f t="shared" si="17"/>
        <v>330.69</v>
      </c>
      <c r="N36" s="43">
        <f t="shared" si="17"/>
        <v>330.69</v>
      </c>
      <c r="O36" s="43">
        <f t="shared" si="17"/>
        <v>330.69</v>
      </c>
      <c r="P36" s="43">
        <f t="shared" si="17"/>
        <v>330.69</v>
      </c>
      <c r="Q36" s="43">
        <f t="shared" si="17"/>
        <v>330.69</v>
      </c>
      <c r="R36" s="43">
        <f t="shared" si="17"/>
        <v>330.69</v>
      </c>
      <c r="S36" s="43">
        <f t="shared" si="17"/>
        <v>330.69</v>
      </c>
      <c r="T36" s="43">
        <f t="shared" si="17"/>
        <v>330.69</v>
      </c>
      <c r="U36" s="43">
        <f t="shared" si="17"/>
        <v>330.69</v>
      </c>
      <c r="V36" s="43">
        <f t="shared" si="17"/>
        <v>330.69</v>
      </c>
      <c r="W36" s="43">
        <f t="shared" si="17"/>
        <v>330.69</v>
      </c>
      <c r="X36" s="43">
        <f t="shared" si="17"/>
        <v>330.69</v>
      </c>
      <c r="Y36" s="43">
        <f t="shared" si="17"/>
        <v>330.69</v>
      </c>
      <c r="Z36" s="43">
        <f t="shared" si="17"/>
        <v>330.69</v>
      </c>
      <c r="AA36" s="43">
        <f t="shared" si="17"/>
        <v>330.69</v>
      </c>
    </row>
    <row r="37" spans="1:27" ht="12.75" customHeight="1" collapsed="1" x14ac:dyDescent="0.2">
      <c r="A37" s="97" t="s">
        <v>265</v>
      </c>
      <c r="B37" s="27" t="str">
        <f>"07"&amp;"."&amp;$B$662&amp;"."&amp;$B$663</f>
        <v>07.01.2023</v>
      </c>
      <c r="C37" s="89" t="s">
        <v>74</v>
      </c>
      <c r="D37" s="90">
        <f>ROUND(((D38+D39+D41+D40)/1000),5)</f>
        <v>2.4810099999999999</v>
      </c>
      <c r="E37" s="90">
        <f>ROUND(((E38+E39+E41+E40)/1000),5)</f>
        <v>2.3916599999999999</v>
      </c>
      <c r="F37" s="90">
        <f>ROUND(((F38+F39+F41+F40)/1000),5)</f>
        <v>2.3195399999999999</v>
      </c>
      <c r="G37" s="90">
        <f t="shared" ref="G37:AA37" si="18">ROUND(((G38+G39+G41+G40)/1000),5)</f>
        <v>2.28593</v>
      </c>
      <c r="H37" s="90">
        <f t="shared" si="18"/>
        <v>2.30436</v>
      </c>
      <c r="I37" s="90">
        <f t="shared" si="18"/>
        <v>2.3331</v>
      </c>
      <c r="J37" s="90">
        <f t="shared" si="18"/>
        <v>2.3643200000000002</v>
      </c>
      <c r="K37" s="90">
        <f t="shared" si="18"/>
        <v>2.4603100000000002</v>
      </c>
      <c r="L37" s="90">
        <f t="shared" si="18"/>
        <v>2.5781299999999998</v>
      </c>
      <c r="M37" s="90">
        <f t="shared" si="18"/>
        <v>2.8284500000000001</v>
      </c>
      <c r="N37" s="90">
        <f t="shared" si="18"/>
        <v>2.98828</v>
      </c>
      <c r="O37" s="90">
        <f t="shared" si="18"/>
        <v>3.0125299999999999</v>
      </c>
      <c r="P37" s="90">
        <f t="shared" si="18"/>
        <v>3.01512</v>
      </c>
      <c r="Q37" s="90">
        <f t="shared" si="18"/>
        <v>3.0166400000000002</v>
      </c>
      <c r="R37" s="90">
        <f t="shared" si="18"/>
        <v>2.9807700000000001</v>
      </c>
      <c r="S37" s="90">
        <f t="shared" si="18"/>
        <v>2.99132</v>
      </c>
      <c r="T37" s="90">
        <f t="shared" si="18"/>
        <v>3.02434</v>
      </c>
      <c r="U37" s="90">
        <f t="shared" si="18"/>
        <v>3.0491199999999998</v>
      </c>
      <c r="V37" s="90">
        <f t="shared" si="18"/>
        <v>3.0449099999999998</v>
      </c>
      <c r="W37" s="90">
        <f t="shared" si="18"/>
        <v>3.0397799999999999</v>
      </c>
      <c r="X37" s="90">
        <f t="shared" si="18"/>
        <v>3.04888</v>
      </c>
      <c r="Y37" s="90">
        <f t="shared" si="18"/>
        <v>3.0215100000000001</v>
      </c>
      <c r="Z37" s="90">
        <f t="shared" si="18"/>
        <v>2.82803</v>
      </c>
      <c r="AA37" s="90">
        <f t="shared" si="18"/>
        <v>2.5772300000000001</v>
      </c>
    </row>
    <row r="38" spans="1:27" ht="12.75" hidden="1" customHeight="1" outlineLevel="1" x14ac:dyDescent="0.2">
      <c r="A38" s="98" t="s">
        <v>266</v>
      </c>
      <c r="B38" s="62" t="s">
        <v>236</v>
      </c>
      <c r="C38" s="42" t="s">
        <v>77</v>
      </c>
      <c r="D38" s="43">
        <v>1072.19</v>
      </c>
      <c r="E38" s="43">
        <v>982.84</v>
      </c>
      <c r="F38" s="43">
        <v>910.72</v>
      </c>
      <c r="G38" s="43">
        <v>877.11</v>
      </c>
      <c r="H38" s="43">
        <v>895.54</v>
      </c>
      <c r="I38" s="43">
        <v>924.28</v>
      </c>
      <c r="J38" s="43">
        <v>955.5</v>
      </c>
      <c r="K38" s="43">
        <v>1051.49</v>
      </c>
      <c r="L38" s="43">
        <v>1169.31</v>
      </c>
      <c r="M38" s="43">
        <v>1419.63</v>
      </c>
      <c r="N38" s="43">
        <v>1579.46</v>
      </c>
      <c r="O38" s="43">
        <v>1603.71</v>
      </c>
      <c r="P38" s="43">
        <v>1606.3</v>
      </c>
      <c r="Q38" s="43">
        <v>1607.82</v>
      </c>
      <c r="R38" s="43">
        <v>1571.95</v>
      </c>
      <c r="S38" s="43">
        <v>1582.5</v>
      </c>
      <c r="T38" s="43">
        <v>1615.52</v>
      </c>
      <c r="U38" s="43">
        <v>1640.3</v>
      </c>
      <c r="V38" s="43">
        <v>1636.09</v>
      </c>
      <c r="W38" s="43">
        <v>1630.96</v>
      </c>
      <c r="X38" s="43">
        <v>1640.06</v>
      </c>
      <c r="Y38" s="43">
        <v>1612.69</v>
      </c>
      <c r="Z38" s="43">
        <v>1419.21</v>
      </c>
      <c r="AA38" s="43">
        <v>1168.4100000000001</v>
      </c>
    </row>
    <row r="39" spans="1:27" ht="12.75" hidden="1" customHeight="1" outlineLevel="1" x14ac:dyDescent="0.2">
      <c r="A39" s="98" t="s">
        <v>267</v>
      </c>
      <c r="B39" s="62" t="s">
        <v>88</v>
      </c>
      <c r="C39" s="42" t="s">
        <v>77</v>
      </c>
      <c r="D39" s="43">
        <f t="shared" ref="D39:AA39" si="19">$D$9</f>
        <v>1071.42</v>
      </c>
      <c r="E39" s="43">
        <f t="shared" si="19"/>
        <v>1071.42</v>
      </c>
      <c r="F39" s="43">
        <f t="shared" si="19"/>
        <v>1071.42</v>
      </c>
      <c r="G39" s="43">
        <f t="shared" si="19"/>
        <v>1071.42</v>
      </c>
      <c r="H39" s="43">
        <f t="shared" si="19"/>
        <v>1071.42</v>
      </c>
      <c r="I39" s="43">
        <f t="shared" si="19"/>
        <v>1071.42</v>
      </c>
      <c r="J39" s="43">
        <f t="shared" si="19"/>
        <v>1071.42</v>
      </c>
      <c r="K39" s="43">
        <f t="shared" si="19"/>
        <v>1071.42</v>
      </c>
      <c r="L39" s="43">
        <f t="shared" si="19"/>
        <v>1071.42</v>
      </c>
      <c r="M39" s="43">
        <f t="shared" si="19"/>
        <v>1071.42</v>
      </c>
      <c r="N39" s="43">
        <f t="shared" si="19"/>
        <v>1071.42</v>
      </c>
      <c r="O39" s="43">
        <f t="shared" si="19"/>
        <v>1071.42</v>
      </c>
      <c r="P39" s="43">
        <f t="shared" si="19"/>
        <v>1071.42</v>
      </c>
      <c r="Q39" s="43">
        <f t="shared" si="19"/>
        <v>1071.42</v>
      </c>
      <c r="R39" s="43">
        <f t="shared" si="19"/>
        <v>1071.42</v>
      </c>
      <c r="S39" s="43">
        <f t="shared" si="19"/>
        <v>1071.42</v>
      </c>
      <c r="T39" s="43">
        <f t="shared" si="19"/>
        <v>1071.42</v>
      </c>
      <c r="U39" s="43">
        <f t="shared" si="19"/>
        <v>1071.42</v>
      </c>
      <c r="V39" s="43">
        <f t="shared" si="19"/>
        <v>1071.42</v>
      </c>
      <c r="W39" s="43">
        <f t="shared" si="19"/>
        <v>1071.42</v>
      </c>
      <c r="X39" s="43">
        <f t="shared" si="19"/>
        <v>1071.42</v>
      </c>
      <c r="Y39" s="43">
        <f t="shared" si="19"/>
        <v>1071.42</v>
      </c>
      <c r="Z39" s="43">
        <f t="shared" si="19"/>
        <v>1071.42</v>
      </c>
      <c r="AA39" s="43">
        <f t="shared" si="19"/>
        <v>1071.42</v>
      </c>
    </row>
    <row r="40" spans="1:27" ht="12.75" hidden="1" customHeight="1" outlineLevel="1" x14ac:dyDescent="0.2">
      <c r="A40" s="98" t="s">
        <v>268</v>
      </c>
      <c r="B40" s="62" t="s">
        <v>81</v>
      </c>
      <c r="C40" s="42" t="s">
        <v>77</v>
      </c>
      <c r="D40" s="43">
        <v>6.71</v>
      </c>
      <c r="E40" s="43">
        <v>6.71</v>
      </c>
      <c r="F40" s="43">
        <v>6.71</v>
      </c>
      <c r="G40" s="43">
        <v>6.71</v>
      </c>
      <c r="H40" s="43">
        <v>6.71</v>
      </c>
      <c r="I40" s="43">
        <v>6.71</v>
      </c>
      <c r="J40" s="43">
        <v>6.71</v>
      </c>
      <c r="K40" s="43">
        <v>6.71</v>
      </c>
      <c r="L40" s="43">
        <v>6.71</v>
      </c>
      <c r="M40" s="43">
        <v>6.71</v>
      </c>
      <c r="N40" s="43">
        <v>6.71</v>
      </c>
      <c r="O40" s="43">
        <v>6.71</v>
      </c>
      <c r="P40" s="43">
        <v>6.71</v>
      </c>
      <c r="Q40" s="43">
        <v>6.71</v>
      </c>
      <c r="R40" s="43">
        <v>6.71</v>
      </c>
      <c r="S40" s="43">
        <v>6.71</v>
      </c>
      <c r="T40" s="43">
        <v>6.71</v>
      </c>
      <c r="U40" s="43">
        <v>6.71</v>
      </c>
      <c r="V40" s="43">
        <v>6.71</v>
      </c>
      <c r="W40" s="43">
        <v>6.71</v>
      </c>
      <c r="X40" s="43">
        <v>6.71</v>
      </c>
      <c r="Y40" s="43">
        <v>6.71</v>
      </c>
      <c r="Z40" s="43">
        <v>6.71</v>
      </c>
      <c r="AA40" s="43">
        <v>6.71</v>
      </c>
    </row>
    <row r="41" spans="1:27" ht="12.75" hidden="1" customHeight="1" outlineLevel="1" x14ac:dyDescent="0.2">
      <c r="A41" s="98" t="s">
        <v>269</v>
      </c>
      <c r="B41" s="62" t="s">
        <v>79</v>
      </c>
      <c r="C41" s="42" t="s">
        <v>77</v>
      </c>
      <c r="D41" s="43">
        <f>$D$11</f>
        <v>330.69</v>
      </c>
      <c r="E41" s="43">
        <f t="shared" ref="E41:AA41" si="20">$D$11</f>
        <v>330.69</v>
      </c>
      <c r="F41" s="43">
        <f t="shared" si="20"/>
        <v>330.69</v>
      </c>
      <c r="G41" s="43">
        <f t="shared" si="20"/>
        <v>330.69</v>
      </c>
      <c r="H41" s="43">
        <f t="shared" si="20"/>
        <v>330.69</v>
      </c>
      <c r="I41" s="43">
        <f t="shared" si="20"/>
        <v>330.69</v>
      </c>
      <c r="J41" s="43">
        <f t="shared" si="20"/>
        <v>330.69</v>
      </c>
      <c r="K41" s="43">
        <f t="shared" si="20"/>
        <v>330.69</v>
      </c>
      <c r="L41" s="43">
        <f t="shared" si="20"/>
        <v>330.69</v>
      </c>
      <c r="M41" s="43">
        <f t="shared" si="20"/>
        <v>330.69</v>
      </c>
      <c r="N41" s="43">
        <f t="shared" si="20"/>
        <v>330.69</v>
      </c>
      <c r="O41" s="43">
        <f t="shared" si="20"/>
        <v>330.69</v>
      </c>
      <c r="P41" s="43">
        <f t="shared" si="20"/>
        <v>330.69</v>
      </c>
      <c r="Q41" s="43">
        <f t="shared" si="20"/>
        <v>330.69</v>
      </c>
      <c r="R41" s="43">
        <f t="shared" si="20"/>
        <v>330.69</v>
      </c>
      <c r="S41" s="43">
        <f t="shared" si="20"/>
        <v>330.69</v>
      </c>
      <c r="T41" s="43">
        <f t="shared" si="20"/>
        <v>330.69</v>
      </c>
      <c r="U41" s="43">
        <f t="shared" si="20"/>
        <v>330.69</v>
      </c>
      <c r="V41" s="43">
        <f t="shared" si="20"/>
        <v>330.69</v>
      </c>
      <c r="W41" s="43">
        <f t="shared" si="20"/>
        <v>330.69</v>
      </c>
      <c r="X41" s="43">
        <f t="shared" si="20"/>
        <v>330.69</v>
      </c>
      <c r="Y41" s="43">
        <f t="shared" si="20"/>
        <v>330.69</v>
      </c>
      <c r="Z41" s="43">
        <f t="shared" si="20"/>
        <v>330.69</v>
      </c>
      <c r="AA41" s="43">
        <f t="shared" si="20"/>
        <v>330.69</v>
      </c>
    </row>
    <row r="42" spans="1:27" ht="12.75" customHeight="1" collapsed="1" x14ac:dyDescent="0.2">
      <c r="A42" s="97" t="s">
        <v>270</v>
      </c>
      <c r="B42" s="27" t="str">
        <f>"08"&amp;"."&amp;$B$662&amp;"."&amp;$B$663</f>
        <v>08.01.2023</v>
      </c>
      <c r="C42" s="89" t="s">
        <v>74</v>
      </c>
      <c r="D42" s="90">
        <f>ROUND(((D43+D44+D46+D45)/1000),5)</f>
        <v>2.5384799999999998</v>
      </c>
      <c r="E42" s="90">
        <f>ROUND(((E43+E44+E46+E45)/1000),5)</f>
        <v>2.4602400000000002</v>
      </c>
      <c r="F42" s="90">
        <f>ROUND(((F43+F44+F46+F45)/1000),5)</f>
        <v>2.3970400000000001</v>
      </c>
      <c r="G42" s="90">
        <f t="shared" ref="G42:AA42" si="21">ROUND(((G43+G44+G46+G45)/1000),5)</f>
        <v>2.3521999999999998</v>
      </c>
      <c r="H42" s="90">
        <f t="shared" si="21"/>
        <v>2.3880400000000002</v>
      </c>
      <c r="I42" s="90">
        <f t="shared" si="21"/>
        <v>2.4068100000000001</v>
      </c>
      <c r="J42" s="90">
        <f t="shared" si="21"/>
        <v>2.4279600000000001</v>
      </c>
      <c r="K42" s="90">
        <f t="shared" si="21"/>
        <v>2.5265399999999998</v>
      </c>
      <c r="L42" s="90">
        <f t="shared" si="21"/>
        <v>2.7441300000000002</v>
      </c>
      <c r="M42" s="90">
        <f t="shared" si="21"/>
        <v>3.00345</v>
      </c>
      <c r="N42" s="90">
        <f t="shared" si="21"/>
        <v>3.09937</v>
      </c>
      <c r="O42" s="90">
        <f t="shared" si="21"/>
        <v>3.1243099999999999</v>
      </c>
      <c r="P42" s="90">
        <f t="shared" si="21"/>
        <v>3.1299800000000002</v>
      </c>
      <c r="Q42" s="90">
        <f t="shared" si="21"/>
        <v>3.1339000000000001</v>
      </c>
      <c r="R42" s="90">
        <f t="shared" si="21"/>
        <v>3.1060599999999998</v>
      </c>
      <c r="S42" s="90">
        <f t="shared" si="21"/>
        <v>3.1150899999999999</v>
      </c>
      <c r="T42" s="90">
        <f t="shared" si="21"/>
        <v>3.1459800000000002</v>
      </c>
      <c r="U42" s="90">
        <f t="shared" si="21"/>
        <v>3.1716299999999999</v>
      </c>
      <c r="V42" s="90">
        <f t="shared" si="21"/>
        <v>3.1649699999999998</v>
      </c>
      <c r="W42" s="90">
        <f t="shared" si="21"/>
        <v>3.1540499999999998</v>
      </c>
      <c r="X42" s="90">
        <f t="shared" si="21"/>
        <v>3.1548500000000002</v>
      </c>
      <c r="Y42" s="90">
        <f t="shared" si="21"/>
        <v>3.1116799999999998</v>
      </c>
      <c r="Z42" s="90">
        <f t="shared" si="21"/>
        <v>2.8452299999999999</v>
      </c>
      <c r="AA42" s="90">
        <f t="shared" si="21"/>
        <v>2.5589599999999999</v>
      </c>
    </row>
    <row r="43" spans="1:27" ht="12.75" hidden="1" customHeight="1" outlineLevel="1" x14ac:dyDescent="0.2">
      <c r="A43" s="98" t="s">
        <v>271</v>
      </c>
      <c r="B43" s="62" t="s">
        <v>236</v>
      </c>
      <c r="C43" s="42" t="s">
        <v>77</v>
      </c>
      <c r="D43" s="43">
        <v>1129.6600000000001</v>
      </c>
      <c r="E43" s="43">
        <v>1051.42</v>
      </c>
      <c r="F43" s="43">
        <v>988.22</v>
      </c>
      <c r="G43" s="43">
        <v>943.38</v>
      </c>
      <c r="H43" s="43">
        <v>979.22</v>
      </c>
      <c r="I43" s="43">
        <v>997.99</v>
      </c>
      <c r="J43" s="43">
        <v>1019.14</v>
      </c>
      <c r="K43" s="43">
        <v>1117.72</v>
      </c>
      <c r="L43" s="43">
        <v>1335.31</v>
      </c>
      <c r="M43" s="43">
        <v>1594.63</v>
      </c>
      <c r="N43" s="43">
        <v>1690.55</v>
      </c>
      <c r="O43" s="43">
        <v>1715.49</v>
      </c>
      <c r="P43" s="43">
        <v>1721.16</v>
      </c>
      <c r="Q43" s="43">
        <v>1725.08</v>
      </c>
      <c r="R43" s="43">
        <v>1697.24</v>
      </c>
      <c r="S43" s="43">
        <v>1706.27</v>
      </c>
      <c r="T43" s="43">
        <v>1737.16</v>
      </c>
      <c r="U43" s="43">
        <v>1762.81</v>
      </c>
      <c r="V43" s="43">
        <v>1756.15</v>
      </c>
      <c r="W43" s="43">
        <v>1745.23</v>
      </c>
      <c r="X43" s="43">
        <v>1746.03</v>
      </c>
      <c r="Y43" s="43">
        <v>1702.86</v>
      </c>
      <c r="Z43" s="43">
        <v>1436.41</v>
      </c>
      <c r="AA43" s="43">
        <v>1150.1400000000001</v>
      </c>
    </row>
    <row r="44" spans="1:27" ht="12.75" hidden="1" customHeight="1" outlineLevel="1" x14ac:dyDescent="0.2">
      <c r="A44" s="98" t="s">
        <v>272</v>
      </c>
      <c r="B44" s="62" t="s">
        <v>88</v>
      </c>
      <c r="C44" s="42" t="s">
        <v>77</v>
      </c>
      <c r="D44" s="43">
        <f t="shared" ref="D44:AA44" si="22">$D$9</f>
        <v>1071.42</v>
      </c>
      <c r="E44" s="43">
        <f t="shared" si="22"/>
        <v>1071.42</v>
      </c>
      <c r="F44" s="43">
        <f t="shared" si="22"/>
        <v>1071.42</v>
      </c>
      <c r="G44" s="43">
        <f t="shared" si="22"/>
        <v>1071.42</v>
      </c>
      <c r="H44" s="43">
        <f t="shared" si="22"/>
        <v>1071.42</v>
      </c>
      <c r="I44" s="43">
        <f t="shared" si="22"/>
        <v>1071.42</v>
      </c>
      <c r="J44" s="43">
        <f t="shared" si="22"/>
        <v>1071.42</v>
      </c>
      <c r="K44" s="43">
        <f t="shared" si="22"/>
        <v>1071.42</v>
      </c>
      <c r="L44" s="43">
        <f t="shared" si="22"/>
        <v>1071.42</v>
      </c>
      <c r="M44" s="43">
        <f t="shared" si="22"/>
        <v>1071.42</v>
      </c>
      <c r="N44" s="43">
        <f t="shared" si="22"/>
        <v>1071.42</v>
      </c>
      <c r="O44" s="43">
        <f t="shared" si="22"/>
        <v>1071.42</v>
      </c>
      <c r="P44" s="43">
        <f t="shared" si="22"/>
        <v>1071.42</v>
      </c>
      <c r="Q44" s="43">
        <f t="shared" si="22"/>
        <v>1071.42</v>
      </c>
      <c r="R44" s="43">
        <f t="shared" si="22"/>
        <v>1071.42</v>
      </c>
      <c r="S44" s="43">
        <f t="shared" si="22"/>
        <v>1071.42</v>
      </c>
      <c r="T44" s="43">
        <f t="shared" si="22"/>
        <v>1071.42</v>
      </c>
      <c r="U44" s="43">
        <f t="shared" si="22"/>
        <v>1071.42</v>
      </c>
      <c r="V44" s="43">
        <f t="shared" si="22"/>
        <v>1071.42</v>
      </c>
      <c r="W44" s="43">
        <f t="shared" si="22"/>
        <v>1071.42</v>
      </c>
      <c r="X44" s="43">
        <f t="shared" si="22"/>
        <v>1071.42</v>
      </c>
      <c r="Y44" s="43">
        <f t="shared" si="22"/>
        <v>1071.42</v>
      </c>
      <c r="Z44" s="43">
        <f t="shared" si="22"/>
        <v>1071.42</v>
      </c>
      <c r="AA44" s="43">
        <f t="shared" si="22"/>
        <v>1071.42</v>
      </c>
    </row>
    <row r="45" spans="1:27" ht="12.75" hidden="1" customHeight="1" outlineLevel="1" x14ac:dyDescent="0.2">
      <c r="A45" s="98" t="s">
        <v>273</v>
      </c>
      <c r="B45" s="62" t="s">
        <v>81</v>
      </c>
      <c r="C45" s="42" t="s">
        <v>77</v>
      </c>
      <c r="D45" s="43">
        <v>6.71</v>
      </c>
      <c r="E45" s="43">
        <v>6.71</v>
      </c>
      <c r="F45" s="43">
        <v>6.71</v>
      </c>
      <c r="G45" s="43">
        <v>6.71</v>
      </c>
      <c r="H45" s="43">
        <v>6.71</v>
      </c>
      <c r="I45" s="43">
        <v>6.71</v>
      </c>
      <c r="J45" s="43">
        <v>6.71</v>
      </c>
      <c r="K45" s="43">
        <v>6.71</v>
      </c>
      <c r="L45" s="43">
        <v>6.71</v>
      </c>
      <c r="M45" s="43">
        <v>6.71</v>
      </c>
      <c r="N45" s="43">
        <v>6.71</v>
      </c>
      <c r="O45" s="43">
        <v>6.71</v>
      </c>
      <c r="P45" s="43">
        <v>6.71</v>
      </c>
      <c r="Q45" s="43">
        <v>6.71</v>
      </c>
      <c r="R45" s="43">
        <v>6.71</v>
      </c>
      <c r="S45" s="43">
        <v>6.71</v>
      </c>
      <c r="T45" s="43">
        <v>6.71</v>
      </c>
      <c r="U45" s="43">
        <v>6.71</v>
      </c>
      <c r="V45" s="43">
        <v>6.71</v>
      </c>
      <c r="W45" s="43">
        <v>6.71</v>
      </c>
      <c r="X45" s="43">
        <v>6.71</v>
      </c>
      <c r="Y45" s="43">
        <v>6.71</v>
      </c>
      <c r="Z45" s="43">
        <v>6.71</v>
      </c>
      <c r="AA45" s="43">
        <v>6.71</v>
      </c>
    </row>
    <row r="46" spans="1:27" ht="12.75" hidden="1" customHeight="1" outlineLevel="1" x14ac:dyDescent="0.2">
      <c r="A46" s="98" t="s">
        <v>274</v>
      </c>
      <c r="B46" s="62" t="s">
        <v>79</v>
      </c>
      <c r="C46" s="42" t="s">
        <v>77</v>
      </c>
      <c r="D46" s="43">
        <f>$D$11</f>
        <v>330.69</v>
      </c>
      <c r="E46" s="43">
        <f t="shared" ref="E46:AA46" si="23">$D$11</f>
        <v>330.69</v>
      </c>
      <c r="F46" s="43">
        <f t="shared" si="23"/>
        <v>330.69</v>
      </c>
      <c r="G46" s="43">
        <f t="shared" si="23"/>
        <v>330.69</v>
      </c>
      <c r="H46" s="43">
        <f t="shared" si="23"/>
        <v>330.69</v>
      </c>
      <c r="I46" s="43">
        <f t="shared" si="23"/>
        <v>330.69</v>
      </c>
      <c r="J46" s="43">
        <f t="shared" si="23"/>
        <v>330.69</v>
      </c>
      <c r="K46" s="43">
        <f t="shared" si="23"/>
        <v>330.69</v>
      </c>
      <c r="L46" s="43">
        <f t="shared" si="23"/>
        <v>330.69</v>
      </c>
      <c r="M46" s="43">
        <f t="shared" si="23"/>
        <v>330.69</v>
      </c>
      <c r="N46" s="43">
        <f t="shared" si="23"/>
        <v>330.69</v>
      </c>
      <c r="O46" s="43">
        <f t="shared" si="23"/>
        <v>330.69</v>
      </c>
      <c r="P46" s="43">
        <f t="shared" si="23"/>
        <v>330.69</v>
      </c>
      <c r="Q46" s="43">
        <f t="shared" si="23"/>
        <v>330.69</v>
      </c>
      <c r="R46" s="43">
        <f t="shared" si="23"/>
        <v>330.69</v>
      </c>
      <c r="S46" s="43">
        <f t="shared" si="23"/>
        <v>330.69</v>
      </c>
      <c r="T46" s="43">
        <f t="shared" si="23"/>
        <v>330.69</v>
      </c>
      <c r="U46" s="43">
        <f t="shared" si="23"/>
        <v>330.69</v>
      </c>
      <c r="V46" s="43">
        <f t="shared" si="23"/>
        <v>330.69</v>
      </c>
      <c r="W46" s="43">
        <f t="shared" si="23"/>
        <v>330.69</v>
      </c>
      <c r="X46" s="43">
        <f t="shared" si="23"/>
        <v>330.69</v>
      </c>
      <c r="Y46" s="43">
        <f t="shared" si="23"/>
        <v>330.69</v>
      </c>
      <c r="Z46" s="43">
        <f t="shared" si="23"/>
        <v>330.69</v>
      </c>
      <c r="AA46" s="43">
        <f t="shared" si="23"/>
        <v>330.69</v>
      </c>
    </row>
    <row r="47" spans="1:27" ht="12.75" customHeight="1" collapsed="1" x14ac:dyDescent="0.2">
      <c r="A47" s="97" t="s">
        <v>275</v>
      </c>
      <c r="B47" s="27" t="str">
        <f>"09"&amp;"."&amp;$B$662&amp;"."&amp;$B$663</f>
        <v>09.01.2023</v>
      </c>
      <c r="C47" s="89" t="s">
        <v>74</v>
      </c>
      <c r="D47" s="90">
        <f>ROUND(((D48+D49+D51+D50)/1000),5)</f>
        <v>2.5242100000000001</v>
      </c>
      <c r="E47" s="90">
        <f>ROUND(((E48+E49+E51+E50)/1000),5)</f>
        <v>2.4240699999999999</v>
      </c>
      <c r="F47" s="90">
        <f>ROUND(((F48+F49+F51+F50)/1000),5)</f>
        <v>2.3510300000000002</v>
      </c>
      <c r="G47" s="90">
        <f t="shared" ref="G47:AA47" si="24">ROUND(((G48+G49+G51+G50)/1000),5)</f>
        <v>2.3298999999999999</v>
      </c>
      <c r="H47" s="90">
        <f t="shared" si="24"/>
        <v>2.37093</v>
      </c>
      <c r="I47" s="90">
        <f t="shared" si="24"/>
        <v>2.50854</v>
      </c>
      <c r="J47" s="90">
        <f t="shared" si="24"/>
        <v>2.72349</v>
      </c>
      <c r="K47" s="90">
        <f t="shared" si="24"/>
        <v>3.1113400000000002</v>
      </c>
      <c r="L47" s="90">
        <f t="shared" si="24"/>
        <v>3.2189999999999999</v>
      </c>
      <c r="M47" s="90">
        <f t="shared" si="24"/>
        <v>3.2619899999999999</v>
      </c>
      <c r="N47" s="90">
        <f t="shared" si="24"/>
        <v>3.28512</v>
      </c>
      <c r="O47" s="90">
        <f t="shared" si="24"/>
        <v>3.2984800000000001</v>
      </c>
      <c r="P47" s="90">
        <f t="shared" si="24"/>
        <v>3.28362</v>
      </c>
      <c r="Q47" s="90">
        <f t="shared" si="24"/>
        <v>3.2925</v>
      </c>
      <c r="R47" s="90">
        <f t="shared" si="24"/>
        <v>3.2638699999999998</v>
      </c>
      <c r="S47" s="90">
        <f t="shared" si="24"/>
        <v>3.2721499999999999</v>
      </c>
      <c r="T47" s="90">
        <f t="shared" si="24"/>
        <v>3.3889399999999998</v>
      </c>
      <c r="U47" s="90">
        <f t="shared" si="24"/>
        <v>3.3500800000000002</v>
      </c>
      <c r="V47" s="90">
        <f t="shared" si="24"/>
        <v>3.38436</v>
      </c>
      <c r="W47" s="90">
        <f t="shared" si="24"/>
        <v>3.2771599999999999</v>
      </c>
      <c r="X47" s="90">
        <f t="shared" si="24"/>
        <v>3.2303700000000002</v>
      </c>
      <c r="Y47" s="90">
        <f t="shared" si="24"/>
        <v>3.1788699999999999</v>
      </c>
      <c r="Z47" s="90">
        <f t="shared" si="24"/>
        <v>2.8786</v>
      </c>
      <c r="AA47" s="90">
        <f t="shared" si="24"/>
        <v>2.5423499999999999</v>
      </c>
    </row>
    <row r="48" spans="1:27" ht="12.75" hidden="1" customHeight="1" outlineLevel="1" x14ac:dyDescent="0.2">
      <c r="A48" s="98" t="s">
        <v>276</v>
      </c>
      <c r="B48" s="62" t="s">
        <v>236</v>
      </c>
      <c r="C48" s="42" t="s">
        <v>77</v>
      </c>
      <c r="D48" s="43">
        <v>1115.3900000000001</v>
      </c>
      <c r="E48" s="43">
        <v>1015.25</v>
      </c>
      <c r="F48" s="43">
        <v>942.21</v>
      </c>
      <c r="G48" s="43">
        <v>921.08</v>
      </c>
      <c r="H48" s="43">
        <v>962.11</v>
      </c>
      <c r="I48" s="43">
        <v>1099.72</v>
      </c>
      <c r="J48" s="43">
        <v>1314.67</v>
      </c>
      <c r="K48" s="43">
        <v>1702.52</v>
      </c>
      <c r="L48" s="43">
        <v>1810.18</v>
      </c>
      <c r="M48" s="43">
        <v>1853.17</v>
      </c>
      <c r="N48" s="43">
        <v>1876.3</v>
      </c>
      <c r="O48" s="43">
        <v>1889.66</v>
      </c>
      <c r="P48" s="43">
        <v>1874.8</v>
      </c>
      <c r="Q48" s="43">
        <v>1883.68</v>
      </c>
      <c r="R48" s="43">
        <v>1855.05</v>
      </c>
      <c r="S48" s="43">
        <v>1863.33</v>
      </c>
      <c r="T48" s="43">
        <v>1980.12</v>
      </c>
      <c r="U48" s="43">
        <v>1941.26</v>
      </c>
      <c r="V48" s="43">
        <v>1975.54</v>
      </c>
      <c r="W48" s="43">
        <v>1868.34</v>
      </c>
      <c r="X48" s="43">
        <v>1821.55</v>
      </c>
      <c r="Y48" s="43">
        <v>1770.05</v>
      </c>
      <c r="Z48" s="43">
        <v>1469.78</v>
      </c>
      <c r="AA48" s="43">
        <v>1133.53</v>
      </c>
    </row>
    <row r="49" spans="1:27" ht="12.75" hidden="1" customHeight="1" outlineLevel="1" x14ac:dyDescent="0.2">
      <c r="A49" s="98" t="s">
        <v>277</v>
      </c>
      <c r="B49" s="62" t="s">
        <v>88</v>
      </c>
      <c r="C49" s="42" t="s">
        <v>77</v>
      </c>
      <c r="D49" s="43">
        <f t="shared" ref="D49:AA49" si="25">$D$9</f>
        <v>1071.42</v>
      </c>
      <c r="E49" s="43">
        <f t="shared" si="25"/>
        <v>1071.42</v>
      </c>
      <c r="F49" s="43">
        <f t="shared" si="25"/>
        <v>1071.42</v>
      </c>
      <c r="G49" s="43">
        <f t="shared" si="25"/>
        <v>1071.42</v>
      </c>
      <c r="H49" s="43">
        <f t="shared" si="25"/>
        <v>1071.42</v>
      </c>
      <c r="I49" s="43">
        <f t="shared" si="25"/>
        <v>1071.42</v>
      </c>
      <c r="J49" s="43">
        <f t="shared" si="25"/>
        <v>1071.42</v>
      </c>
      <c r="K49" s="43">
        <f t="shared" si="25"/>
        <v>1071.42</v>
      </c>
      <c r="L49" s="43">
        <f t="shared" si="25"/>
        <v>1071.42</v>
      </c>
      <c r="M49" s="43">
        <f t="shared" si="25"/>
        <v>1071.42</v>
      </c>
      <c r="N49" s="43">
        <f t="shared" si="25"/>
        <v>1071.42</v>
      </c>
      <c r="O49" s="43">
        <f t="shared" si="25"/>
        <v>1071.42</v>
      </c>
      <c r="P49" s="43">
        <f t="shared" si="25"/>
        <v>1071.42</v>
      </c>
      <c r="Q49" s="43">
        <f t="shared" si="25"/>
        <v>1071.42</v>
      </c>
      <c r="R49" s="43">
        <f t="shared" si="25"/>
        <v>1071.42</v>
      </c>
      <c r="S49" s="43">
        <f t="shared" si="25"/>
        <v>1071.42</v>
      </c>
      <c r="T49" s="43">
        <f t="shared" si="25"/>
        <v>1071.42</v>
      </c>
      <c r="U49" s="43">
        <f t="shared" si="25"/>
        <v>1071.42</v>
      </c>
      <c r="V49" s="43">
        <f t="shared" si="25"/>
        <v>1071.42</v>
      </c>
      <c r="W49" s="43">
        <f t="shared" si="25"/>
        <v>1071.42</v>
      </c>
      <c r="X49" s="43">
        <f t="shared" si="25"/>
        <v>1071.42</v>
      </c>
      <c r="Y49" s="43">
        <f t="shared" si="25"/>
        <v>1071.42</v>
      </c>
      <c r="Z49" s="43">
        <f t="shared" si="25"/>
        <v>1071.42</v>
      </c>
      <c r="AA49" s="43">
        <f t="shared" si="25"/>
        <v>1071.42</v>
      </c>
    </row>
    <row r="50" spans="1:27" ht="12.75" hidden="1" customHeight="1" outlineLevel="1" x14ac:dyDescent="0.2">
      <c r="A50" s="98" t="s">
        <v>278</v>
      </c>
      <c r="B50" s="62" t="s">
        <v>81</v>
      </c>
      <c r="C50" s="42" t="s">
        <v>77</v>
      </c>
      <c r="D50" s="43">
        <v>6.71</v>
      </c>
      <c r="E50" s="43">
        <v>6.71</v>
      </c>
      <c r="F50" s="43">
        <v>6.71</v>
      </c>
      <c r="G50" s="43">
        <v>6.71</v>
      </c>
      <c r="H50" s="43">
        <v>6.71</v>
      </c>
      <c r="I50" s="43">
        <v>6.71</v>
      </c>
      <c r="J50" s="43">
        <v>6.71</v>
      </c>
      <c r="K50" s="43">
        <v>6.71</v>
      </c>
      <c r="L50" s="43">
        <v>6.71</v>
      </c>
      <c r="M50" s="43">
        <v>6.71</v>
      </c>
      <c r="N50" s="43">
        <v>6.71</v>
      </c>
      <c r="O50" s="43">
        <v>6.71</v>
      </c>
      <c r="P50" s="43">
        <v>6.71</v>
      </c>
      <c r="Q50" s="43">
        <v>6.71</v>
      </c>
      <c r="R50" s="43">
        <v>6.71</v>
      </c>
      <c r="S50" s="43">
        <v>6.71</v>
      </c>
      <c r="T50" s="43">
        <v>6.71</v>
      </c>
      <c r="U50" s="43">
        <v>6.71</v>
      </c>
      <c r="V50" s="43">
        <v>6.71</v>
      </c>
      <c r="W50" s="43">
        <v>6.71</v>
      </c>
      <c r="X50" s="43">
        <v>6.71</v>
      </c>
      <c r="Y50" s="43">
        <v>6.71</v>
      </c>
      <c r="Z50" s="43">
        <v>6.71</v>
      </c>
      <c r="AA50" s="43">
        <v>6.71</v>
      </c>
    </row>
    <row r="51" spans="1:27" ht="12.75" hidden="1" customHeight="1" outlineLevel="1" x14ac:dyDescent="0.2">
      <c r="A51" s="98" t="s">
        <v>279</v>
      </c>
      <c r="B51" s="62" t="s">
        <v>79</v>
      </c>
      <c r="C51" s="42" t="s">
        <v>77</v>
      </c>
      <c r="D51" s="43">
        <f>$D$11</f>
        <v>330.69</v>
      </c>
      <c r="E51" s="43">
        <f t="shared" ref="E51:AA51" si="26">$D$11</f>
        <v>330.69</v>
      </c>
      <c r="F51" s="43">
        <f t="shared" si="26"/>
        <v>330.69</v>
      </c>
      <c r="G51" s="43">
        <f t="shared" si="26"/>
        <v>330.69</v>
      </c>
      <c r="H51" s="43">
        <f t="shared" si="26"/>
        <v>330.69</v>
      </c>
      <c r="I51" s="43">
        <f t="shared" si="26"/>
        <v>330.69</v>
      </c>
      <c r="J51" s="43">
        <f t="shared" si="26"/>
        <v>330.69</v>
      </c>
      <c r="K51" s="43">
        <f t="shared" si="26"/>
        <v>330.69</v>
      </c>
      <c r="L51" s="43">
        <f t="shared" si="26"/>
        <v>330.69</v>
      </c>
      <c r="M51" s="43">
        <f t="shared" si="26"/>
        <v>330.69</v>
      </c>
      <c r="N51" s="43">
        <f t="shared" si="26"/>
        <v>330.69</v>
      </c>
      <c r="O51" s="43">
        <f t="shared" si="26"/>
        <v>330.69</v>
      </c>
      <c r="P51" s="43">
        <f t="shared" si="26"/>
        <v>330.69</v>
      </c>
      <c r="Q51" s="43">
        <f t="shared" si="26"/>
        <v>330.69</v>
      </c>
      <c r="R51" s="43">
        <f t="shared" si="26"/>
        <v>330.69</v>
      </c>
      <c r="S51" s="43">
        <f t="shared" si="26"/>
        <v>330.69</v>
      </c>
      <c r="T51" s="43">
        <f t="shared" si="26"/>
        <v>330.69</v>
      </c>
      <c r="U51" s="43">
        <f t="shared" si="26"/>
        <v>330.69</v>
      </c>
      <c r="V51" s="43">
        <f t="shared" si="26"/>
        <v>330.69</v>
      </c>
      <c r="W51" s="43">
        <f t="shared" si="26"/>
        <v>330.69</v>
      </c>
      <c r="X51" s="43">
        <f t="shared" si="26"/>
        <v>330.69</v>
      </c>
      <c r="Y51" s="43">
        <f t="shared" si="26"/>
        <v>330.69</v>
      </c>
      <c r="Z51" s="43">
        <f t="shared" si="26"/>
        <v>330.69</v>
      </c>
      <c r="AA51" s="43">
        <f t="shared" si="26"/>
        <v>330.69</v>
      </c>
    </row>
    <row r="52" spans="1:27" ht="12.75" customHeight="1" collapsed="1" x14ac:dyDescent="0.2">
      <c r="A52" s="97" t="s">
        <v>280</v>
      </c>
      <c r="B52" s="27" t="str">
        <f>"10"&amp;"."&amp;$B$662&amp;"."&amp;$B$663</f>
        <v>10.01.2023</v>
      </c>
      <c r="C52" s="89" t="s">
        <v>74</v>
      </c>
      <c r="D52" s="90">
        <f>ROUND(((D53+D54+D56+D55)/1000),5)</f>
        <v>2.5224199999999999</v>
      </c>
      <c r="E52" s="90">
        <f>ROUND(((E53+E54+E56+E55)/1000),5)</f>
        <v>2.4317199999999999</v>
      </c>
      <c r="F52" s="90">
        <f>ROUND(((F53+F54+F56+F55)/1000),5)</f>
        <v>2.36206</v>
      </c>
      <c r="G52" s="90">
        <f t="shared" ref="G52:AA52" si="27">ROUND(((G53+G54+G56+G55)/1000),5)</f>
        <v>2.3646400000000001</v>
      </c>
      <c r="H52" s="90">
        <f t="shared" si="27"/>
        <v>2.4618899999999999</v>
      </c>
      <c r="I52" s="90">
        <f t="shared" si="27"/>
        <v>2.5681400000000001</v>
      </c>
      <c r="J52" s="90">
        <f t="shared" si="27"/>
        <v>2.77657</v>
      </c>
      <c r="K52" s="90">
        <f t="shared" si="27"/>
        <v>3.1641499999999998</v>
      </c>
      <c r="L52" s="90">
        <f t="shared" si="27"/>
        <v>3.2614700000000001</v>
      </c>
      <c r="M52" s="90">
        <f t="shared" si="27"/>
        <v>3.3006799999999998</v>
      </c>
      <c r="N52" s="90">
        <f t="shared" si="27"/>
        <v>3.31582</v>
      </c>
      <c r="O52" s="90">
        <f t="shared" si="27"/>
        <v>3.32517</v>
      </c>
      <c r="P52" s="90">
        <f t="shared" si="27"/>
        <v>3.31419</v>
      </c>
      <c r="Q52" s="90">
        <f t="shared" si="27"/>
        <v>3.3173900000000001</v>
      </c>
      <c r="R52" s="90">
        <f t="shared" si="27"/>
        <v>3.2844699999999998</v>
      </c>
      <c r="S52" s="90">
        <f t="shared" si="27"/>
        <v>3.2805900000000001</v>
      </c>
      <c r="T52" s="90">
        <f t="shared" si="27"/>
        <v>3.3410000000000002</v>
      </c>
      <c r="U52" s="90">
        <f t="shared" si="27"/>
        <v>3.3610500000000001</v>
      </c>
      <c r="V52" s="90">
        <f t="shared" si="27"/>
        <v>3.3570799999999998</v>
      </c>
      <c r="W52" s="90">
        <f t="shared" si="27"/>
        <v>3.2971699999999999</v>
      </c>
      <c r="X52" s="90">
        <f t="shared" si="27"/>
        <v>3.2605300000000002</v>
      </c>
      <c r="Y52" s="90">
        <f t="shared" si="27"/>
        <v>3.1922899999999998</v>
      </c>
      <c r="Z52" s="90">
        <f t="shared" si="27"/>
        <v>2.9025699999999999</v>
      </c>
      <c r="AA52" s="90">
        <f t="shared" si="27"/>
        <v>2.5763600000000002</v>
      </c>
    </row>
    <row r="53" spans="1:27" ht="12.75" hidden="1" customHeight="1" outlineLevel="1" x14ac:dyDescent="0.2">
      <c r="A53" s="98" t="s">
        <v>281</v>
      </c>
      <c r="B53" s="62" t="s">
        <v>236</v>
      </c>
      <c r="C53" s="42" t="s">
        <v>77</v>
      </c>
      <c r="D53" s="43">
        <v>1113.5999999999999</v>
      </c>
      <c r="E53" s="43">
        <v>1022.9</v>
      </c>
      <c r="F53" s="43">
        <v>953.24</v>
      </c>
      <c r="G53" s="43">
        <v>955.82</v>
      </c>
      <c r="H53" s="43">
        <v>1053.07</v>
      </c>
      <c r="I53" s="43">
        <v>1159.32</v>
      </c>
      <c r="J53" s="43">
        <v>1367.75</v>
      </c>
      <c r="K53" s="43">
        <v>1755.33</v>
      </c>
      <c r="L53" s="43">
        <v>1852.65</v>
      </c>
      <c r="M53" s="43">
        <v>1891.86</v>
      </c>
      <c r="N53" s="43">
        <v>1907</v>
      </c>
      <c r="O53" s="43">
        <v>1916.35</v>
      </c>
      <c r="P53" s="43">
        <v>1905.37</v>
      </c>
      <c r="Q53" s="43">
        <v>1908.57</v>
      </c>
      <c r="R53" s="43">
        <v>1875.65</v>
      </c>
      <c r="S53" s="43">
        <v>1871.77</v>
      </c>
      <c r="T53" s="43">
        <v>1932.18</v>
      </c>
      <c r="U53" s="43">
        <v>1952.23</v>
      </c>
      <c r="V53" s="43">
        <v>1948.26</v>
      </c>
      <c r="W53" s="43">
        <v>1888.35</v>
      </c>
      <c r="X53" s="43">
        <v>1851.71</v>
      </c>
      <c r="Y53" s="43">
        <v>1783.47</v>
      </c>
      <c r="Z53" s="43">
        <v>1493.75</v>
      </c>
      <c r="AA53" s="43">
        <v>1167.54</v>
      </c>
    </row>
    <row r="54" spans="1:27" ht="12.75" hidden="1" customHeight="1" outlineLevel="1" x14ac:dyDescent="0.2">
      <c r="A54" s="98" t="s">
        <v>282</v>
      </c>
      <c r="B54" s="62" t="s">
        <v>88</v>
      </c>
      <c r="C54" s="42" t="s">
        <v>77</v>
      </c>
      <c r="D54" s="43">
        <f t="shared" ref="D54:AA54" si="28">$D$9</f>
        <v>1071.42</v>
      </c>
      <c r="E54" s="43">
        <f t="shared" si="28"/>
        <v>1071.42</v>
      </c>
      <c r="F54" s="43">
        <f t="shared" si="28"/>
        <v>1071.42</v>
      </c>
      <c r="G54" s="43">
        <f t="shared" si="28"/>
        <v>1071.42</v>
      </c>
      <c r="H54" s="43">
        <f t="shared" si="28"/>
        <v>1071.42</v>
      </c>
      <c r="I54" s="43">
        <f t="shared" si="28"/>
        <v>1071.42</v>
      </c>
      <c r="J54" s="43">
        <f t="shared" si="28"/>
        <v>1071.42</v>
      </c>
      <c r="K54" s="43">
        <f t="shared" si="28"/>
        <v>1071.42</v>
      </c>
      <c r="L54" s="43">
        <f t="shared" si="28"/>
        <v>1071.42</v>
      </c>
      <c r="M54" s="43">
        <f t="shared" si="28"/>
        <v>1071.42</v>
      </c>
      <c r="N54" s="43">
        <f t="shared" si="28"/>
        <v>1071.42</v>
      </c>
      <c r="O54" s="43">
        <f t="shared" si="28"/>
        <v>1071.42</v>
      </c>
      <c r="P54" s="43">
        <f t="shared" si="28"/>
        <v>1071.42</v>
      </c>
      <c r="Q54" s="43">
        <f t="shared" si="28"/>
        <v>1071.42</v>
      </c>
      <c r="R54" s="43">
        <f t="shared" si="28"/>
        <v>1071.42</v>
      </c>
      <c r="S54" s="43">
        <f t="shared" si="28"/>
        <v>1071.42</v>
      </c>
      <c r="T54" s="43">
        <f t="shared" si="28"/>
        <v>1071.42</v>
      </c>
      <c r="U54" s="43">
        <f t="shared" si="28"/>
        <v>1071.42</v>
      </c>
      <c r="V54" s="43">
        <f t="shared" si="28"/>
        <v>1071.42</v>
      </c>
      <c r="W54" s="43">
        <f t="shared" si="28"/>
        <v>1071.42</v>
      </c>
      <c r="X54" s="43">
        <f t="shared" si="28"/>
        <v>1071.42</v>
      </c>
      <c r="Y54" s="43">
        <f t="shared" si="28"/>
        <v>1071.42</v>
      </c>
      <c r="Z54" s="43">
        <f t="shared" si="28"/>
        <v>1071.42</v>
      </c>
      <c r="AA54" s="43">
        <f t="shared" si="28"/>
        <v>1071.42</v>
      </c>
    </row>
    <row r="55" spans="1:27" ht="12.75" hidden="1" customHeight="1" outlineLevel="1" x14ac:dyDescent="0.2">
      <c r="A55" s="98" t="s">
        <v>283</v>
      </c>
      <c r="B55" s="62" t="s">
        <v>81</v>
      </c>
      <c r="C55" s="42" t="s">
        <v>77</v>
      </c>
      <c r="D55" s="43">
        <v>6.71</v>
      </c>
      <c r="E55" s="43">
        <v>6.71</v>
      </c>
      <c r="F55" s="43">
        <v>6.71</v>
      </c>
      <c r="G55" s="43">
        <v>6.71</v>
      </c>
      <c r="H55" s="43">
        <v>6.71</v>
      </c>
      <c r="I55" s="43">
        <v>6.71</v>
      </c>
      <c r="J55" s="43">
        <v>6.71</v>
      </c>
      <c r="K55" s="43">
        <v>6.71</v>
      </c>
      <c r="L55" s="43">
        <v>6.71</v>
      </c>
      <c r="M55" s="43">
        <v>6.71</v>
      </c>
      <c r="N55" s="43">
        <v>6.71</v>
      </c>
      <c r="O55" s="43">
        <v>6.71</v>
      </c>
      <c r="P55" s="43">
        <v>6.71</v>
      </c>
      <c r="Q55" s="43">
        <v>6.71</v>
      </c>
      <c r="R55" s="43">
        <v>6.71</v>
      </c>
      <c r="S55" s="43">
        <v>6.71</v>
      </c>
      <c r="T55" s="43">
        <v>6.71</v>
      </c>
      <c r="U55" s="43">
        <v>6.71</v>
      </c>
      <c r="V55" s="43">
        <v>6.71</v>
      </c>
      <c r="W55" s="43">
        <v>6.71</v>
      </c>
      <c r="X55" s="43">
        <v>6.71</v>
      </c>
      <c r="Y55" s="43">
        <v>6.71</v>
      </c>
      <c r="Z55" s="43">
        <v>6.71</v>
      </c>
      <c r="AA55" s="43">
        <v>6.71</v>
      </c>
    </row>
    <row r="56" spans="1:27" ht="12.75" hidden="1" customHeight="1" outlineLevel="1" x14ac:dyDescent="0.2">
      <c r="A56" s="98" t="s">
        <v>284</v>
      </c>
      <c r="B56" s="62" t="s">
        <v>79</v>
      </c>
      <c r="C56" s="42" t="s">
        <v>77</v>
      </c>
      <c r="D56" s="43">
        <f>$D$11</f>
        <v>330.69</v>
      </c>
      <c r="E56" s="43">
        <f t="shared" ref="E56:AA56" si="29">$D$11</f>
        <v>330.69</v>
      </c>
      <c r="F56" s="43">
        <f t="shared" si="29"/>
        <v>330.69</v>
      </c>
      <c r="G56" s="43">
        <f t="shared" si="29"/>
        <v>330.69</v>
      </c>
      <c r="H56" s="43">
        <f t="shared" si="29"/>
        <v>330.69</v>
      </c>
      <c r="I56" s="43">
        <f t="shared" si="29"/>
        <v>330.69</v>
      </c>
      <c r="J56" s="43">
        <f t="shared" si="29"/>
        <v>330.69</v>
      </c>
      <c r="K56" s="43">
        <f t="shared" si="29"/>
        <v>330.69</v>
      </c>
      <c r="L56" s="43">
        <f t="shared" si="29"/>
        <v>330.69</v>
      </c>
      <c r="M56" s="43">
        <f t="shared" si="29"/>
        <v>330.69</v>
      </c>
      <c r="N56" s="43">
        <f t="shared" si="29"/>
        <v>330.69</v>
      </c>
      <c r="O56" s="43">
        <f t="shared" si="29"/>
        <v>330.69</v>
      </c>
      <c r="P56" s="43">
        <f t="shared" si="29"/>
        <v>330.69</v>
      </c>
      <c r="Q56" s="43">
        <f t="shared" si="29"/>
        <v>330.69</v>
      </c>
      <c r="R56" s="43">
        <f t="shared" si="29"/>
        <v>330.69</v>
      </c>
      <c r="S56" s="43">
        <f t="shared" si="29"/>
        <v>330.69</v>
      </c>
      <c r="T56" s="43">
        <f t="shared" si="29"/>
        <v>330.69</v>
      </c>
      <c r="U56" s="43">
        <f t="shared" si="29"/>
        <v>330.69</v>
      </c>
      <c r="V56" s="43">
        <f t="shared" si="29"/>
        <v>330.69</v>
      </c>
      <c r="W56" s="43">
        <f t="shared" si="29"/>
        <v>330.69</v>
      </c>
      <c r="X56" s="43">
        <f t="shared" si="29"/>
        <v>330.69</v>
      </c>
      <c r="Y56" s="43">
        <f t="shared" si="29"/>
        <v>330.69</v>
      </c>
      <c r="Z56" s="43">
        <f t="shared" si="29"/>
        <v>330.69</v>
      </c>
      <c r="AA56" s="43">
        <f t="shared" si="29"/>
        <v>330.69</v>
      </c>
    </row>
    <row r="57" spans="1:27" ht="12.75" customHeight="1" collapsed="1" x14ac:dyDescent="0.2">
      <c r="A57" s="97" t="s">
        <v>285</v>
      </c>
      <c r="B57" s="27" t="str">
        <f>"11"&amp;"."&amp;$B$662&amp;"."&amp;$B$663</f>
        <v>11.01.2023</v>
      </c>
      <c r="C57" s="89" t="s">
        <v>74</v>
      </c>
      <c r="D57" s="90">
        <f>ROUND(((D58+D59+D61+D60)/1000),5)</f>
        <v>2.5554800000000002</v>
      </c>
      <c r="E57" s="90">
        <f>ROUND(((E58+E59+E61+E60)/1000),5)</f>
        <v>2.5050599999999998</v>
      </c>
      <c r="F57" s="90">
        <f>ROUND(((F58+F59+F61+F60)/1000),5)</f>
        <v>2.4394399999999998</v>
      </c>
      <c r="G57" s="90">
        <f t="shared" ref="G57:AA57" si="30">ROUND(((G58+G59+G61+G60)/1000),5)</f>
        <v>2.43282</v>
      </c>
      <c r="H57" s="90">
        <f t="shared" si="30"/>
        <v>2.50753</v>
      </c>
      <c r="I57" s="90">
        <f t="shared" si="30"/>
        <v>2.60256</v>
      </c>
      <c r="J57" s="90">
        <f t="shared" si="30"/>
        <v>2.7603399999999998</v>
      </c>
      <c r="K57" s="90">
        <f t="shared" si="30"/>
        <v>3.1764700000000001</v>
      </c>
      <c r="L57" s="90">
        <f t="shared" si="30"/>
        <v>3.2895799999999999</v>
      </c>
      <c r="M57" s="90">
        <f t="shared" si="30"/>
        <v>3.32822</v>
      </c>
      <c r="N57" s="90">
        <f t="shared" si="30"/>
        <v>3.3474300000000001</v>
      </c>
      <c r="O57" s="90">
        <f t="shared" si="30"/>
        <v>3.36266</v>
      </c>
      <c r="P57" s="90">
        <f t="shared" si="30"/>
        <v>3.3494000000000002</v>
      </c>
      <c r="Q57" s="90">
        <f t="shared" si="30"/>
        <v>3.35236</v>
      </c>
      <c r="R57" s="90">
        <f t="shared" si="30"/>
        <v>3.3281000000000001</v>
      </c>
      <c r="S57" s="90">
        <f t="shared" si="30"/>
        <v>3.3265699999999998</v>
      </c>
      <c r="T57" s="90">
        <f t="shared" si="30"/>
        <v>3.4438499999999999</v>
      </c>
      <c r="U57" s="90">
        <f t="shared" si="30"/>
        <v>3.4445399999999999</v>
      </c>
      <c r="V57" s="90">
        <f t="shared" si="30"/>
        <v>3.4510800000000001</v>
      </c>
      <c r="W57" s="90">
        <f t="shared" si="30"/>
        <v>3.3291200000000001</v>
      </c>
      <c r="X57" s="90">
        <f t="shared" si="30"/>
        <v>3.3034699999999999</v>
      </c>
      <c r="Y57" s="90">
        <f t="shared" si="30"/>
        <v>3.2642699999999998</v>
      </c>
      <c r="Z57" s="90">
        <f t="shared" si="30"/>
        <v>3.1081099999999999</v>
      </c>
      <c r="AA57" s="90">
        <f t="shared" si="30"/>
        <v>2.6879900000000001</v>
      </c>
    </row>
    <row r="58" spans="1:27" ht="12.75" hidden="1" customHeight="1" outlineLevel="1" x14ac:dyDescent="0.2">
      <c r="A58" s="98" t="s">
        <v>286</v>
      </c>
      <c r="B58" s="62" t="s">
        <v>236</v>
      </c>
      <c r="C58" s="42" t="s">
        <v>77</v>
      </c>
      <c r="D58" s="43">
        <v>1146.6600000000001</v>
      </c>
      <c r="E58" s="43">
        <v>1096.24</v>
      </c>
      <c r="F58" s="43">
        <v>1030.6199999999999</v>
      </c>
      <c r="G58" s="43">
        <v>1024</v>
      </c>
      <c r="H58" s="43">
        <v>1098.71</v>
      </c>
      <c r="I58" s="43">
        <v>1193.74</v>
      </c>
      <c r="J58" s="43">
        <v>1351.52</v>
      </c>
      <c r="K58" s="43">
        <v>1767.65</v>
      </c>
      <c r="L58" s="43">
        <v>1880.76</v>
      </c>
      <c r="M58" s="43">
        <v>1919.4</v>
      </c>
      <c r="N58" s="43">
        <v>1938.61</v>
      </c>
      <c r="O58" s="43">
        <v>1953.84</v>
      </c>
      <c r="P58" s="43">
        <v>1940.58</v>
      </c>
      <c r="Q58" s="43">
        <v>1943.54</v>
      </c>
      <c r="R58" s="43">
        <v>1919.28</v>
      </c>
      <c r="S58" s="43">
        <v>1917.75</v>
      </c>
      <c r="T58" s="43">
        <v>2035.03</v>
      </c>
      <c r="U58" s="43">
        <v>2035.72</v>
      </c>
      <c r="V58" s="43">
        <v>2042.26</v>
      </c>
      <c r="W58" s="43">
        <v>1920.3</v>
      </c>
      <c r="X58" s="43">
        <v>1894.65</v>
      </c>
      <c r="Y58" s="43">
        <v>1855.45</v>
      </c>
      <c r="Z58" s="43">
        <v>1699.29</v>
      </c>
      <c r="AA58" s="43">
        <v>1279.17</v>
      </c>
    </row>
    <row r="59" spans="1:27" ht="12.75" hidden="1" customHeight="1" outlineLevel="1" x14ac:dyDescent="0.2">
      <c r="A59" s="98" t="s">
        <v>287</v>
      </c>
      <c r="B59" s="62" t="s">
        <v>88</v>
      </c>
      <c r="C59" s="42" t="s">
        <v>77</v>
      </c>
      <c r="D59" s="43">
        <f t="shared" ref="D59:AA59" si="31">$D$9</f>
        <v>1071.42</v>
      </c>
      <c r="E59" s="43">
        <f t="shared" si="31"/>
        <v>1071.42</v>
      </c>
      <c r="F59" s="43">
        <f t="shared" si="31"/>
        <v>1071.42</v>
      </c>
      <c r="G59" s="43">
        <f t="shared" si="31"/>
        <v>1071.42</v>
      </c>
      <c r="H59" s="43">
        <f t="shared" si="31"/>
        <v>1071.42</v>
      </c>
      <c r="I59" s="43">
        <f t="shared" si="31"/>
        <v>1071.42</v>
      </c>
      <c r="J59" s="43">
        <f t="shared" si="31"/>
        <v>1071.42</v>
      </c>
      <c r="K59" s="43">
        <f t="shared" si="31"/>
        <v>1071.42</v>
      </c>
      <c r="L59" s="43">
        <f t="shared" si="31"/>
        <v>1071.42</v>
      </c>
      <c r="M59" s="43">
        <f t="shared" si="31"/>
        <v>1071.42</v>
      </c>
      <c r="N59" s="43">
        <f t="shared" si="31"/>
        <v>1071.42</v>
      </c>
      <c r="O59" s="43">
        <f t="shared" si="31"/>
        <v>1071.42</v>
      </c>
      <c r="P59" s="43">
        <f t="shared" si="31"/>
        <v>1071.42</v>
      </c>
      <c r="Q59" s="43">
        <f t="shared" si="31"/>
        <v>1071.42</v>
      </c>
      <c r="R59" s="43">
        <f t="shared" si="31"/>
        <v>1071.42</v>
      </c>
      <c r="S59" s="43">
        <f t="shared" si="31"/>
        <v>1071.42</v>
      </c>
      <c r="T59" s="43">
        <f t="shared" si="31"/>
        <v>1071.42</v>
      </c>
      <c r="U59" s="43">
        <f t="shared" si="31"/>
        <v>1071.42</v>
      </c>
      <c r="V59" s="43">
        <f t="shared" si="31"/>
        <v>1071.42</v>
      </c>
      <c r="W59" s="43">
        <f t="shared" si="31"/>
        <v>1071.42</v>
      </c>
      <c r="X59" s="43">
        <f t="shared" si="31"/>
        <v>1071.42</v>
      </c>
      <c r="Y59" s="43">
        <f t="shared" si="31"/>
        <v>1071.42</v>
      </c>
      <c r="Z59" s="43">
        <f t="shared" si="31"/>
        <v>1071.42</v>
      </c>
      <c r="AA59" s="43">
        <f t="shared" si="31"/>
        <v>1071.42</v>
      </c>
    </row>
    <row r="60" spans="1:27" ht="12.75" hidden="1" customHeight="1" outlineLevel="1" x14ac:dyDescent="0.2">
      <c r="A60" s="98" t="s">
        <v>288</v>
      </c>
      <c r="B60" s="62" t="s">
        <v>81</v>
      </c>
      <c r="C60" s="42" t="s">
        <v>77</v>
      </c>
      <c r="D60" s="43">
        <v>6.71</v>
      </c>
      <c r="E60" s="43">
        <v>6.71</v>
      </c>
      <c r="F60" s="43">
        <v>6.71</v>
      </c>
      <c r="G60" s="43">
        <v>6.71</v>
      </c>
      <c r="H60" s="43">
        <v>6.71</v>
      </c>
      <c r="I60" s="43">
        <v>6.71</v>
      </c>
      <c r="J60" s="43">
        <v>6.71</v>
      </c>
      <c r="K60" s="43">
        <v>6.71</v>
      </c>
      <c r="L60" s="43">
        <v>6.71</v>
      </c>
      <c r="M60" s="43">
        <v>6.71</v>
      </c>
      <c r="N60" s="43">
        <v>6.71</v>
      </c>
      <c r="O60" s="43">
        <v>6.71</v>
      </c>
      <c r="P60" s="43">
        <v>6.71</v>
      </c>
      <c r="Q60" s="43">
        <v>6.71</v>
      </c>
      <c r="R60" s="43">
        <v>6.71</v>
      </c>
      <c r="S60" s="43">
        <v>6.71</v>
      </c>
      <c r="T60" s="43">
        <v>6.71</v>
      </c>
      <c r="U60" s="43">
        <v>6.71</v>
      </c>
      <c r="V60" s="43">
        <v>6.71</v>
      </c>
      <c r="W60" s="43">
        <v>6.71</v>
      </c>
      <c r="X60" s="43">
        <v>6.71</v>
      </c>
      <c r="Y60" s="43">
        <v>6.71</v>
      </c>
      <c r="Z60" s="43">
        <v>6.71</v>
      </c>
      <c r="AA60" s="43">
        <v>6.71</v>
      </c>
    </row>
    <row r="61" spans="1:27" ht="12.75" hidden="1" customHeight="1" outlineLevel="1" x14ac:dyDescent="0.2">
      <c r="A61" s="98" t="s">
        <v>289</v>
      </c>
      <c r="B61" s="62" t="s">
        <v>79</v>
      </c>
      <c r="C61" s="42" t="s">
        <v>77</v>
      </c>
      <c r="D61" s="43">
        <f>$D$11</f>
        <v>330.69</v>
      </c>
      <c r="E61" s="43">
        <f t="shared" ref="E61:AA61" si="32">$D$11</f>
        <v>330.69</v>
      </c>
      <c r="F61" s="43">
        <f t="shared" si="32"/>
        <v>330.69</v>
      </c>
      <c r="G61" s="43">
        <f t="shared" si="32"/>
        <v>330.69</v>
      </c>
      <c r="H61" s="43">
        <f t="shared" si="32"/>
        <v>330.69</v>
      </c>
      <c r="I61" s="43">
        <f t="shared" si="32"/>
        <v>330.69</v>
      </c>
      <c r="J61" s="43">
        <f t="shared" si="32"/>
        <v>330.69</v>
      </c>
      <c r="K61" s="43">
        <f t="shared" si="32"/>
        <v>330.69</v>
      </c>
      <c r="L61" s="43">
        <f t="shared" si="32"/>
        <v>330.69</v>
      </c>
      <c r="M61" s="43">
        <f t="shared" si="32"/>
        <v>330.69</v>
      </c>
      <c r="N61" s="43">
        <f t="shared" si="32"/>
        <v>330.69</v>
      </c>
      <c r="O61" s="43">
        <f t="shared" si="32"/>
        <v>330.69</v>
      </c>
      <c r="P61" s="43">
        <f t="shared" si="32"/>
        <v>330.69</v>
      </c>
      <c r="Q61" s="43">
        <f t="shared" si="32"/>
        <v>330.69</v>
      </c>
      <c r="R61" s="43">
        <f t="shared" si="32"/>
        <v>330.69</v>
      </c>
      <c r="S61" s="43">
        <f t="shared" si="32"/>
        <v>330.69</v>
      </c>
      <c r="T61" s="43">
        <f t="shared" si="32"/>
        <v>330.69</v>
      </c>
      <c r="U61" s="43">
        <f t="shared" si="32"/>
        <v>330.69</v>
      </c>
      <c r="V61" s="43">
        <f t="shared" si="32"/>
        <v>330.69</v>
      </c>
      <c r="W61" s="43">
        <f t="shared" si="32"/>
        <v>330.69</v>
      </c>
      <c r="X61" s="43">
        <f t="shared" si="32"/>
        <v>330.69</v>
      </c>
      <c r="Y61" s="43">
        <f t="shared" si="32"/>
        <v>330.69</v>
      </c>
      <c r="Z61" s="43">
        <f t="shared" si="32"/>
        <v>330.69</v>
      </c>
      <c r="AA61" s="43">
        <f t="shared" si="32"/>
        <v>330.69</v>
      </c>
    </row>
    <row r="62" spans="1:27" ht="12.75" customHeight="1" collapsed="1" x14ac:dyDescent="0.2">
      <c r="A62" s="97" t="s">
        <v>290</v>
      </c>
      <c r="B62" s="27" t="str">
        <f>"12"&amp;"."&amp;$B$662&amp;"."&amp;$B$663</f>
        <v>12.01.2023</v>
      </c>
      <c r="C62" s="89" t="s">
        <v>74</v>
      </c>
      <c r="D62" s="90">
        <f>ROUND(((D63+D64+D66+D65)/1000),5)</f>
        <v>2.58419</v>
      </c>
      <c r="E62" s="90">
        <f>ROUND(((E63+E64+E66+E65)/1000),5)</f>
        <v>2.5270199999999998</v>
      </c>
      <c r="F62" s="90">
        <f>ROUND(((F63+F64+F66+F65)/1000),5)</f>
        <v>2.5045999999999999</v>
      </c>
      <c r="G62" s="90">
        <f t="shared" ref="G62:AA62" si="33">ROUND(((G63+G64+G66+G65)/1000),5)</f>
        <v>2.5025499999999998</v>
      </c>
      <c r="H62" s="90">
        <f t="shared" si="33"/>
        <v>2.52576</v>
      </c>
      <c r="I62" s="90">
        <f t="shared" si="33"/>
        <v>2.6205599999999998</v>
      </c>
      <c r="J62" s="90">
        <f t="shared" si="33"/>
        <v>2.75603</v>
      </c>
      <c r="K62" s="90">
        <f t="shared" si="33"/>
        <v>3.1539199999999998</v>
      </c>
      <c r="L62" s="90">
        <f t="shared" si="33"/>
        <v>3.242</v>
      </c>
      <c r="M62" s="90">
        <f t="shared" si="33"/>
        <v>3.2778200000000002</v>
      </c>
      <c r="N62" s="90">
        <f t="shared" si="33"/>
        <v>3.2769400000000002</v>
      </c>
      <c r="O62" s="90">
        <f t="shared" si="33"/>
        <v>3.3069500000000001</v>
      </c>
      <c r="P62" s="90">
        <f t="shared" si="33"/>
        <v>3.2952699999999999</v>
      </c>
      <c r="Q62" s="90">
        <f t="shared" si="33"/>
        <v>3.3023600000000002</v>
      </c>
      <c r="R62" s="90">
        <f t="shared" si="33"/>
        <v>3.2576900000000002</v>
      </c>
      <c r="S62" s="90">
        <f t="shared" si="33"/>
        <v>3.26823</v>
      </c>
      <c r="T62" s="90">
        <f t="shared" si="33"/>
        <v>3.30681</v>
      </c>
      <c r="U62" s="90">
        <f t="shared" si="33"/>
        <v>3.3774600000000001</v>
      </c>
      <c r="V62" s="90">
        <f t="shared" si="33"/>
        <v>3.33894</v>
      </c>
      <c r="W62" s="90">
        <f t="shared" si="33"/>
        <v>3.27617</v>
      </c>
      <c r="X62" s="90">
        <f t="shared" si="33"/>
        <v>3.2456</v>
      </c>
      <c r="Y62" s="90">
        <f t="shared" si="33"/>
        <v>3.2015400000000001</v>
      </c>
      <c r="Z62" s="90">
        <f t="shared" si="33"/>
        <v>3.0243500000000001</v>
      </c>
      <c r="AA62" s="90">
        <f t="shared" si="33"/>
        <v>2.6507900000000002</v>
      </c>
    </row>
    <row r="63" spans="1:27" ht="12.75" hidden="1" customHeight="1" outlineLevel="1" x14ac:dyDescent="0.2">
      <c r="A63" s="98" t="s">
        <v>291</v>
      </c>
      <c r="B63" s="62" t="s">
        <v>236</v>
      </c>
      <c r="C63" s="42" t="s">
        <v>77</v>
      </c>
      <c r="D63" s="43">
        <v>1175.3699999999999</v>
      </c>
      <c r="E63" s="43">
        <v>1118.2</v>
      </c>
      <c r="F63" s="43">
        <v>1095.78</v>
      </c>
      <c r="G63" s="43">
        <v>1093.73</v>
      </c>
      <c r="H63" s="43">
        <v>1116.94</v>
      </c>
      <c r="I63" s="43">
        <v>1211.74</v>
      </c>
      <c r="J63" s="43">
        <v>1347.21</v>
      </c>
      <c r="K63" s="43">
        <v>1745.1</v>
      </c>
      <c r="L63" s="43">
        <v>1833.18</v>
      </c>
      <c r="M63" s="43">
        <v>1869</v>
      </c>
      <c r="N63" s="43">
        <v>1868.12</v>
      </c>
      <c r="O63" s="43">
        <v>1898.13</v>
      </c>
      <c r="P63" s="43">
        <v>1886.45</v>
      </c>
      <c r="Q63" s="43">
        <v>1893.54</v>
      </c>
      <c r="R63" s="43">
        <v>1848.87</v>
      </c>
      <c r="S63" s="43">
        <v>1859.41</v>
      </c>
      <c r="T63" s="43">
        <v>1897.99</v>
      </c>
      <c r="U63" s="43">
        <v>1968.64</v>
      </c>
      <c r="V63" s="43">
        <v>1930.12</v>
      </c>
      <c r="W63" s="43">
        <v>1867.35</v>
      </c>
      <c r="X63" s="43">
        <v>1836.78</v>
      </c>
      <c r="Y63" s="43">
        <v>1792.72</v>
      </c>
      <c r="Z63" s="43">
        <v>1615.53</v>
      </c>
      <c r="AA63" s="43">
        <v>1241.97</v>
      </c>
    </row>
    <row r="64" spans="1:27" ht="12.75" hidden="1" customHeight="1" outlineLevel="1" x14ac:dyDescent="0.2">
      <c r="A64" s="98" t="s">
        <v>292</v>
      </c>
      <c r="B64" s="62" t="s">
        <v>88</v>
      </c>
      <c r="C64" s="42" t="s">
        <v>77</v>
      </c>
      <c r="D64" s="43">
        <f t="shared" ref="D64:AA64" si="34">$D$9</f>
        <v>1071.42</v>
      </c>
      <c r="E64" s="43">
        <f t="shared" si="34"/>
        <v>1071.42</v>
      </c>
      <c r="F64" s="43">
        <f t="shared" si="34"/>
        <v>1071.42</v>
      </c>
      <c r="G64" s="43">
        <f t="shared" si="34"/>
        <v>1071.42</v>
      </c>
      <c r="H64" s="43">
        <f t="shared" si="34"/>
        <v>1071.42</v>
      </c>
      <c r="I64" s="43">
        <f t="shared" si="34"/>
        <v>1071.42</v>
      </c>
      <c r="J64" s="43">
        <f t="shared" si="34"/>
        <v>1071.42</v>
      </c>
      <c r="K64" s="43">
        <f t="shared" si="34"/>
        <v>1071.42</v>
      </c>
      <c r="L64" s="43">
        <f t="shared" si="34"/>
        <v>1071.42</v>
      </c>
      <c r="M64" s="43">
        <f t="shared" si="34"/>
        <v>1071.42</v>
      </c>
      <c r="N64" s="43">
        <f t="shared" si="34"/>
        <v>1071.42</v>
      </c>
      <c r="O64" s="43">
        <f t="shared" si="34"/>
        <v>1071.42</v>
      </c>
      <c r="P64" s="43">
        <f t="shared" si="34"/>
        <v>1071.42</v>
      </c>
      <c r="Q64" s="43">
        <f t="shared" si="34"/>
        <v>1071.42</v>
      </c>
      <c r="R64" s="43">
        <f t="shared" si="34"/>
        <v>1071.42</v>
      </c>
      <c r="S64" s="43">
        <f t="shared" si="34"/>
        <v>1071.42</v>
      </c>
      <c r="T64" s="43">
        <f t="shared" si="34"/>
        <v>1071.42</v>
      </c>
      <c r="U64" s="43">
        <f t="shared" si="34"/>
        <v>1071.42</v>
      </c>
      <c r="V64" s="43">
        <f t="shared" si="34"/>
        <v>1071.42</v>
      </c>
      <c r="W64" s="43">
        <f t="shared" si="34"/>
        <v>1071.42</v>
      </c>
      <c r="X64" s="43">
        <f t="shared" si="34"/>
        <v>1071.42</v>
      </c>
      <c r="Y64" s="43">
        <f t="shared" si="34"/>
        <v>1071.42</v>
      </c>
      <c r="Z64" s="43">
        <f t="shared" si="34"/>
        <v>1071.42</v>
      </c>
      <c r="AA64" s="43">
        <f t="shared" si="34"/>
        <v>1071.42</v>
      </c>
    </row>
    <row r="65" spans="1:27" ht="12.75" hidden="1" customHeight="1" outlineLevel="1" x14ac:dyDescent="0.2">
      <c r="A65" s="98" t="s">
        <v>293</v>
      </c>
      <c r="B65" s="62" t="s">
        <v>81</v>
      </c>
      <c r="C65" s="42" t="s">
        <v>77</v>
      </c>
      <c r="D65" s="43">
        <v>6.71</v>
      </c>
      <c r="E65" s="43">
        <v>6.71</v>
      </c>
      <c r="F65" s="43">
        <v>6.71</v>
      </c>
      <c r="G65" s="43">
        <v>6.71</v>
      </c>
      <c r="H65" s="43">
        <v>6.71</v>
      </c>
      <c r="I65" s="43">
        <v>6.71</v>
      </c>
      <c r="J65" s="43">
        <v>6.71</v>
      </c>
      <c r="K65" s="43">
        <v>6.71</v>
      </c>
      <c r="L65" s="43">
        <v>6.71</v>
      </c>
      <c r="M65" s="43">
        <v>6.71</v>
      </c>
      <c r="N65" s="43">
        <v>6.71</v>
      </c>
      <c r="O65" s="43">
        <v>6.71</v>
      </c>
      <c r="P65" s="43">
        <v>6.71</v>
      </c>
      <c r="Q65" s="43">
        <v>6.71</v>
      </c>
      <c r="R65" s="43">
        <v>6.71</v>
      </c>
      <c r="S65" s="43">
        <v>6.71</v>
      </c>
      <c r="T65" s="43">
        <v>6.71</v>
      </c>
      <c r="U65" s="43">
        <v>6.71</v>
      </c>
      <c r="V65" s="43">
        <v>6.71</v>
      </c>
      <c r="W65" s="43">
        <v>6.71</v>
      </c>
      <c r="X65" s="43">
        <v>6.71</v>
      </c>
      <c r="Y65" s="43">
        <v>6.71</v>
      </c>
      <c r="Z65" s="43">
        <v>6.71</v>
      </c>
      <c r="AA65" s="43">
        <v>6.71</v>
      </c>
    </row>
    <row r="66" spans="1:27" ht="12.75" hidden="1" customHeight="1" outlineLevel="1" x14ac:dyDescent="0.2">
      <c r="A66" s="98" t="s">
        <v>294</v>
      </c>
      <c r="B66" s="62" t="s">
        <v>79</v>
      </c>
      <c r="C66" s="42" t="s">
        <v>77</v>
      </c>
      <c r="D66" s="43">
        <f>$D$11</f>
        <v>330.69</v>
      </c>
      <c r="E66" s="43">
        <f t="shared" ref="E66:AA66" si="35">$D$11</f>
        <v>330.69</v>
      </c>
      <c r="F66" s="43">
        <f t="shared" si="35"/>
        <v>330.69</v>
      </c>
      <c r="G66" s="43">
        <f t="shared" si="35"/>
        <v>330.69</v>
      </c>
      <c r="H66" s="43">
        <f t="shared" si="35"/>
        <v>330.69</v>
      </c>
      <c r="I66" s="43">
        <f t="shared" si="35"/>
        <v>330.69</v>
      </c>
      <c r="J66" s="43">
        <f t="shared" si="35"/>
        <v>330.69</v>
      </c>
      <c r="K66" s="43">
        <f t="shared" si="35"/>
        <v>330.69</v>
      </c>
      <c r="L66" s="43">
        <f t="shared" si="35"/>
        <v>330.69</v>
      </c>
      <c r="M66" s="43">
        <f t="shared" si="35"/>
        <v>330.69</v>
      </c>
      <c r="N66" s="43">
        <f t="shared" si="35"/>
        <v>330.69</v>
      </c>
      <c r="O66" s="43">
        <f t="shared" si="35"/>
        <v>330.69</v>
      </c>
      <c r="P66" s="43">
        <f t="shared" si="35"/>
        <v>330.69</v>
      </c>
      <c r="Q66" s="43">
        <f t="shared" si="35"/>
        <v>330.69</v>
      </c>
      <c r="R66" s="43">
        <f t="shared" si="35"/>
        <v>330.69</v>
      </c>
      <c r="S66" s="43">
        <f t="shared" si="35"/>
        <v>330.69</v>
      </c>
      <c r="T66" s="43">
        <f t="shared" si="35"/>
        <v>330.69</v>
      </c>
      <c r="U66" s="43">
        <f t="shared" si="35"/>
        <v>330.69</v>
      </c>
      <c r="V66" s="43">
        <f t="shared" si="35"/>
        <v>330.69</v>
      </c>
      <c r="W66" s="43">
        <f t="shared" si="35"/>
        <v>330.69</v>
      </c>
      <c r="X66" s="43">
        <f t="shared" si="35"/>
        <v>330.69</v>
      </c>
      <c r="Y66" s="43">
        <f t="shared" si="35"/>
        <v>330.69</v>
      </c>
      <c r="Z66" s="43">
        <f t="shared" si="35"/>
        <v>330.69</v>
      </c>
      <c r="AA66" s="43">
        <f t="shared" si="35"/>
        <v>330.69</v>
      </c>
    </row>
    <row r="67" spans="1:27" ht="12.75" customHeight="1" collapsed="1" x14ac:dyDescent="0.2">
      <c r="A67" s="97" t="s">
        <v>295</v>
      </c>
      <c r="B67" s="27" t="str">
        <f>"13"&amp;"."&amp;$B$662&amp;"."&amp;$B$663</f>
        <v>13.01.2023</v>
      </c>
      <c r="C67" s="89" t="s">
        <v>74</v>
      </c>
      <c r="D67" s="90">
        <f>ROUND(((D68+D69+D71+D70)/1000),5)</f>
        <v>2.6109399999999998</v>
      </c>
      <c r="E67" s="90">
        <f>ROUND(((E68+E69+E71+E70)/1000),5)</f>
        <v>2.54975</v>
      </c>
      <c r="F67" s="90">
        <f>ROUND(((F68+F69+F71+F70)/1000),5)</f>
        <v>2.5178199999999999</v>
      </c>
      <c r="G67" s="90">
        <f t="shared" ref="G67:AA67" si="36">ROUND(((G68+G69+G71+G70)/1000),5)</f>
        <v>2.5134799999999999</v>
      </c>
      <c r="H67" s="90">
        <f t="shared" si="36"/>
        <v>2.5630000000000002</v>
      </c>
      <c r="I67" s="90">
        <f t="shared" si="36"/>
        <v>2.6476799999999998</v>
      </c>
      <c r="J67" s="90">
        <f t="shared" si="36"/>
        <v>2.98516</v>
      </c>
      <c r="K67" s="90">
        <f t="shared" si="36"/>
        <v>3.1735799999999998</v>
      </c>
      <c r="L67" s="90">
        <f t="shared" si="36"/>
        <v>3.2719800000000001</v>
      </c>
      <c r="M67" s="90">
        <f t="shared" si="36"/>
        <v>3.30491</v>
      </c>
      <c r="N67" s="90">
        <f t="shared" si="36"/>
        <v>3.3208799999999998</v>
      </c>
      <c r="O67" s="90">
        <f t="shared" si="36"/>
        <v>3.32836</v>
      </c>
      <c r="P67" s="90">
        <f t="shared" si="36"/>
        <v>3.3203999999999998</v>
      </c>
      <c r="Q67" s="90">
        <f t="shared" si="36"/>
        <v>3.3231000000000002</v>
      </c>
      <c r="R67" s="90">
        <f t="shared" si="36"/>
        <v>3.3077299999999998</v>
      </c>
      <c r="S67" s="90">
        <f t="shared" si="36"/>
        <v>3.3024499999999999</v>
      </c>
      <c r="T67" s="90">
        <f t="shared" si="36"/>
        <v>3.4025099999999999</v>
      </c>
      <c r="U67" s="90">
        <f t="shared" si="36"/>
        <v>3.4294699999999998</v>
      </c>
      <c r="V67" s="90">
        <f t="shared" si="36"/>
        <v>3.41656</v>
      </c>
      <c r="W67" s="90">
        <f t="shared" si="36"/>
        <v>3.32097</v>
      </c>
      <c r="X67" s="90">
        <f t="shared" si="36"/>
        <v>3.3040400000000001</v>
      </c>
      <c r="Y67" s="90">
        <f t="shared" si="36"/>
        <v>3.2456499999999999</v>
      </c>
      <c r="Z67" s="90">
        <f t="shared" si="36"/>
        <v>3.13022</v>
      </c>
      <c r="AA67" s="90">
        <f t="shared" si="36"/>
        <v>2.8597899999999998</v>
      </c>
    </row>
    <row r="68" spans="1:27" ht="12.75" hidden="1" customHeight="1" outlineLevel="1" x14ac:dyDescent="0.2">
      <c r="A68" s="98" t="s">
        <v>296</v>
      </c>
      <c r="B68" s="62" t="s">
        <v>236</v>
      </c>
      <c r="C68" s="42" t="s">
        <v>77</v>
      </c>
      <c r="D68" s="43">
        <v>1202.1199999999999</v>
      </c>
      <c r="E68" s="43">
        <v>1140.93</v>
      </c>
      <c r="F68" s="43">
        <v>1109</v>
      </c>
      <c r="G68" s="43">
        <v>1104.6600000000001</v>
      </c>
      <c r="H68" s="43">
        <v>1154.18</v>
      </c>
      <c r="I68" s="43">
        <v>1238.8599999999999</v>
      </c>
      <c r="J68" s="43">
        <v>1576.34</v>
      </c>
      <c r="K68" s="43">
        <v>1764.76</v>
      </c>
      <c r="L68" s="43">
        <v>1863.16</v>
      </c>
      <c r="M68" s="43">
        <v>1896.09</v>
      </c>
      <c r="N68" s="43">
        <v>1912.06</v>
      </c>
      <c r="O68" s="43">
        <v>1919.54</v>
      </c>
      <c r="P68" s="43">
        <v>1911.58</v>
      </c>
      <c r="Q68" s="43">
        <v>1914.28</v>
      </c>
      <c r="R68" s="43">
        <v>1898.91</v>
      </c>
      <c r="S68" s="43">
        <v>1893.63</v>
      </c>
      <c r="T68" s="43">
        <v>1993.69</v>
      </c>
      <c r="U68" s="43">
        <v>2020.65</v>
      </c>
      <c r="V68" s="43">
        <v>2007.74</v>
      </c>
      <c r="W68" s="43">
        <v>1912.15</v>
      </c>
      <c r="X68" s="43">
        <v>1895.22</v>
      </c>
      <c r="Y68" s="43">
        <v>1836.83</v>
      </c>
      <c r="Z68" s="43">
        <v>1721.4</v>
      </c>
      <c r="AA68" s="43">
        <v>1450.97</v>
      </c>
    </row>
    <row r="69" spans="1:27" ht="12.75" hidden="1" customHeight="1" outlineLevel="1" x14ac:dyDescent="0.2">
      <c r="A69" s="98" t="s">
        <v>297</v>
      </c>
      <c r="B69" s="62" t="s">
        <v>88</v>
      </c>
      <c r="C69" s="42" t="s">
        <v>77</v>
      </c>
      <c r="D69" s="43">
        <f t="shared" ref="D69:AA69" si="37">$D$9</f>
        <v>1071.42</v>
      </c>
      <c r="E69" s="43">
        <f t="shared" si="37"/>
        <v>1071.42</v>
      </c>
      <c r="F69" s="43">
        <f t="shared" si="37"/>
        <v>1071.42</v>
      </c>
      <c r="G69" s="43">
        <f t="shared" si="37"/>
        <v>1071.42</v>
      </c>
      <c r="H69" s="43">
        <f t="shared" si="37"/>
        <v>1071.42</v>
      </c>
      <c r="I69" s="43">
        <f t="shared" si="37"/>
        <v>1071.42</v>
      </c>
      <c r="J69" s="43">
        <f t="shared" si="37"/>
        <v>1071.42</v>
      </c>
      <c r="K69" s="43">
        <f t="shared" si="37"/>
        <v>1071.42</v>
      </c>
      <c r="L69" s="43">
        <f t="shared" si="37"/>
        <v>1071.42</v>
      </c>
      <c r="M69" s="43">
        <f t="shared" si="37"/>
        <v>1071.42</v>
      </c>
      <c r="N69" s="43">
        <f t="shared" si="37"/>
        <v>1071.42</v>
      </c>
      <c r="O69" s="43">
        <f t="shared" si="37"/>
        <v>1071.42</v>
      </c>
      <c r="P69" s="43">
        <f t="shared" si="37"/>
        <v>1071.42</v>
      </c>
      <c r="Q69" s="43">
        <f t="shared" si="37"/>
        <v>1071.42</v>
      </c>
      <c r="R69" s="43">
        <f t="shared" si="37"/>
        <v>1071.42</v>
      </c>
      <c r="S69" s="43">
        <f t="shared" si="37"/>
        <v>1071.42</v>
      </c>
      <c r="T69" s="43">
        <f t="shared" si="37"/>
        <v>1071.42</v>
      </c>
      <c r="U69" s="43">
        <f t="shared" si="37"/>
        <v>1071.42</v>
      </c>
      <c r="V69" s="43">
        <f t="shared" si="37"/>
        <v>1071.42</v>
      </c>
      <c r="W69" s="43">
        <f t="shared" si="37"/>
        <v>1071.42</v>
      </c>
      <c r="X69" s="43">
        <f t="shared" si="37"/>
        <v>1071.42</v>
      </c>
      <c r="Y69" s="43">
        <f t="shared" si="37"/>
        <v>1071.42</v>
      </c>
      <c r="Z69" s="43">
        <f t="shared" si="37"/>
        <v>1071.42</v>
      </c>
      <c r="AA69" s="43">
        <f t="shared" si="37"/>
        <v>1071.42</v>
      </c>
    </row>
    <row r="70" spans="1:27" ht="12.75" hidden="1" customHeight="1" outlineLevel="1" x14ac:dyDescent="0.2">
      <c r="A70" s="98" t="s">
        <v>298</v>
      </c>
      <c r="B70" s="62" t="s">
        <v>81</v>
      </c>
      <c r="C70" s="42" t="s">
        <v>77</v>
      </c>
      <c r="D70" s="43">
        <v>6.71</v>
      </c>
      <c r="E70" s="43">
        <v>6.71</v>
      </c>
      <c r="F70" s="43">
        <v>6.71</v>
      </c>
      <c r="G70" s="43">
        <v>6.71</v>
      </c>
      <c r="H70" s="43">
        <v>6.71</v>
      </c>
      <c r="I70" s="43">
        <v>6.71</v>
      </c>
      <c r="J70" s="43">
        <v>6.71</v>
      </c>
      <c r="K70" s="43">
        <v>6.71</v>
      </c>
      <c r="L70" s="43">
        <v>6.71</v>
      </c>
      <c r="M70" s="43">
        <v>6.71</v>
      </c>
      <c r="N70" s="43">
        <v>6.71</v>
      </c>
      <c r="O70" s="43">
        <v>6.71</v>
      </c>
      <c r="P70" s="43">
        <v>6.71</v>
      </c>
      <c r="Q70" s="43">
        <v>6.71</v>
      </c>
      <c r="R70" s="43">
        <v>6.71</v>
      </c>
      <c r="S70" s="43">
        <v>6.71</v>
      </c>
      <c r="T70" s="43">
        <v>6.71</v>
      </c>
      <c r="U70" s="43">
        <v>6.71</v>
      </c>
      <c r="V70" s="43">
        <v>6.71</v>
      </c>
      <c r="W70" s="43">
        <v>6.71</v>
      </c>
      <c r="X70" s="43">
        <v>6.71</v>
      </c>
      <c r="Y70" s="43">
        <v>6.71</v>
      </c>
      <c r="Z70" s="43">
        <v>6.71</v>
      </c>
      <c r="AA70" s="43">
        <v>6.71</v>
      </c>
    </row>
    <row r="71" spans="1:27" ht="12.75" hidden="1" customHeight="1" outlineLevel="1" x14ac:dyDescent="0.2">
      <c r="A71" s="98" t="s">
        <v>299</v>
      </c>
      <c r="B71" s="62" t="s">
        <v>79</v>
      </c>
      <c r="C71" s="42" t="s">
        <v>77</v>
      </c>
      <c r="D71" s="43">
        <f>$D$11</f>
        <v>330.69</v>
      </c>
      <c r="E71" s="43">
        <f t="shared" ref="E71:AA71" si="38">$D$11</f>
        <v>330.69</v>
      </c>
      <c r="F71" s="43">
        <f t="shared" si="38"/>
        <v>330.69</v>
      </c>
      <c r="G71" s="43">
        <f t="shared" si="38"/>
        <v>330.69</v>
      </c>
      <c r="H71" s="43">
        <f t="shared" si="38"/>
        <v>330.69</v>
      </c>
      <c r="I71" s="43">
        <f t="shared" si="38"/>
        <v>330.69</v>
      </c>
      <c r="J71" s="43">
        <f t="shared" si="38"/>
        <v>330.69</v>
      </c>
      <c r="K71" s="43">
        <f t="shared" si="38"/>
        <v>330.69</v>
      </c>
      <c r="L71" s="43">
        <f t="shared" si="38"/>
        <v>330.69</v>
      </c>
      <c r="M71" s="43">
        <f t="shared" si="38"/>
        <v>330.69</v>
      </c>
      <c r="N71" s="43">
        <f t="shared" si="38"/>
        <v>330.69</v>
      </c>
      <c r="O71" s="43">
        <f t="shared" si="38"/>
        <v>330.69</v>
      </c>
      <c r="P71" s="43">
        <f t="shared" si="38"/>
        <v>330.69</v>
      </c>
      <c r="Q71" s="43">
        <f t="shared" si="38"/>
        <v>330.69</v>
      </c>
      <c r="R71" s="43">
        <f t="shared" si="38"/>
        <v>330.69</v>
      </c>
      <c r="S71" s="43">
        <f t="shared" si="38"/>
        <v>330.69</v>
      </c>
      <c r="T71" s="43">
        <f t="shared" si="38"/>
        <v>330.69</v>
      </c>
      <c r="U71" s="43">
        <f t="shared" si="38"/>
        <v>330.69</v>
      </c>
      <c r="V71" s="43">
        <f t="shared" si="38"/>
        <v>330.69</v>
      </c>
      <c r="W71" s="43">
        <f t="shared" si="38"/>
        <v>330.69</v>
      </c>
      <c r="X71" s="43">
        <f t="shared" si="38"/>
        <v>330.69</v>
      </c>
      <c r="Y71" s="43">
        <f t="shared" si="38"/>
        <v>330.69</v>
      </c>
      <c r="Z71" s="43">
        <f t="shared" si="38"/>
        <v>330.69</v>
      </c>
      <c r="AA71" s="43">
        <f t="shared" si="38"/>
        <v>330.69</v>
      </c>
    </row>
    <row r="72" spans="1:27" ht="12.75" customHeight="1" collapsed="1" x14ac:dyDescent="0.2">
      <c r="A72" s="97" t="s">
        <v>300</v>
      </c>
      <c r="B72" s="27" t="str">
        <f>"14"&amp;"."&amp;$B$662&amp;"."&amp;$B$663</f>
        <v>14.01.2023</v>
      </c>
      <c r="C72" s="89" t="s">
        <v>74</v>
      </c>
      <c r="D72" s="90">
        <f>ROUND(((D73+D74+D76+D75)/1000),5)</f>
        <v>2.8605200000000002</v>
      </c>
      <c r="E72" s="90">
        <f>ROUND(((E73+E74+E76+E75)/1000),5)</f>
        <v>2.6857099999999998</v>
      </c>
      <c r="F72" s="90">
        <f>ROUND(((F73+F74+F76+F75)/1000),5)</f>
        <v>2.6540499999999998</v>
      </c>
      <c r="G72" s="90">
        <f t="shared" ref="G72:AA72" si="39">ROUND(((G73+G74+G76+G75)/1000),5)</f>
        <v>2.6436500000000001</v>
      </c>
      <c r="H72" s="90">
        <f t="shared" si="39"/>
        <v>2.6581000000000001</v>
      </c>
      <c r="I72" s="90">
        <f t="shared" si="39"/>
        <v>2.6876600000000002</v>
      </c>
      <c r="J72" s="90">
        <f t="shared" si="39"/>
        <v>2.7831100000000002</v>
      </c>
      <c r="K72" s="90">
        <f t="shared" si="39"/>
        <v>3.0615299999999999</v>
      </c>
      <c r="L72" s="90">
        <f t="shared" si="39"/>
        <v>3.15462</v>
      </c>
      <c r="M72" s="90">
        <f t="shared" si="39"/>
        <v>3.2817099999999999</v>
      </c>
      <c r="N72" s="90">
        <f t="shared" si="39"/>
        <v>3.3203999999999998</v>
      </c>
      <c r="O72" s="90">
        <f t="shared" si="39"/>
        <v>3.3296299999999999</v>
      </c>
      <c r="P72" s="90">
        <f t="shared" si="39"/>
        <v>3.3278599999999998</v>
      </c>
      <c r="Q72" s="90">
        <f t="shared" si="39"/>
        <v>3.32674</v>
      </c>
      <c r="R72" s="90">
        <f t="shared" si="39"/>
        <v>3.30118</v>
      </c>
      <c r="S72" s="90">
        <f t="shared" si="39"/>
        <v>3.3043100000000001</v>
      </c>
      <c r="T72" s="90">
        <f t="shared" si="39"/>
        <v>3.3224300000000002</v>
      </c>
      <c r="U72" s="90">
        <f t="shared" si="39"/>
        <v>3.3691599999999999</v>
      </c>
      <c r="V72" s="90">
        <f t="shared" si="39"/>
        <v>3.3613200000000001</v>
      </c>
      <c r="W72" s="90">
        <f t="shared" si="39"/>
        <v>3.3140200000000002</v>
      </c>
      <c r="X72" s="90">
        <f t="shared" si="39"/>
        <v>3.3177400000000001</v>
      </c>
      <c r="Y72" s="90">
        <f t="shared" si="39"/>
        <v>3.1941099999999998</v>
      </c>
      <c r="Z72" s="90">
        <f t="shared" si="39"/>
        <v>3.1205799999999999</v>
      </c>
      <c r="AA72" s="90">
        <f t="shared" si="39"/>
        <v>2.8694600000000001</v>
      </c>
    </row>
    <row r="73" spans="1:27" ht="12.75" hidden="1" customHeight="1" outlineLevel="1" x14ac:dyDescent="0.2">
      <c r="A73" s="98" t="s">
        <v>301</v>
      </c>
      <c r="B73" s="62" t="s">
        <v>236</v>
      </c>
      <c r="C73" s="42" t="s">
        <v>77</v>
      </c>
      <c r="D73" s="43">
        <v>1451.7</v>
      </c>
      <c r="E73" s="43">
        <v>1276.8900000000001</v>
      </c>
      <c r="F73" s="43">
        <v>1245.23</v>
      </c>
      <c r="G73" s="43">
        <v>1234.83</v>
      </c>
      <c r="H73" s="43">
        <v>1249.28</v>
      </c>
      <c r="I73" s="43">
        <v>1278.8399999999999</v>
      </c>
      <c r="J73" s="43">
        <v>1374.29</v>
      </c>
      <c r="K73" s="43">
        <v>1652.71</v>
      </c>
      <c r="L73" s="43">
        <v>1745.8</v>
      </c>
      <c r="M73" s="43">
        <v>1872.89</v>
      </c>
      <c r="N73" s="43">
        <v>1911.58</v>
      </c>
      <c r="O73" s="43">
        <v>1920.81</v>
      </c>
      <c r="P73" s="43">
        <v>1919.04</v>
      </c>
      <c r="Q73" s="43">
        <v>1917.92</v>
      </c>
      <c r="R73" s="43">
        <v>1892.36</v>
      </c>
      <c r="S73" s="43">
        <v>1895.49</v>
      </c>
      <c r="T73" s="43">
        <v>1913.61</v>
      </c>
      <c r="U73" s="43">
        <v>1960.34</v>
      </c>
      <c r="V73" s="43">
        <v>1952.5</v>
      </c>
      <c r="W73" s="43">
        <v>1905.2</v>
      </c>
      <c r="X73" s="43">
        <v>1908.92</v>
      </c>
      <c r="Y73" s="43">
        <v>1785.29</v>
      </c>
      <c r="Z73" s="43">
        <v>1711.76</v>
      </c>
      <c r="AA73" s="43">
        <v>1460.64</v>
      </c>
    </row>
    <row r="74" spans="1:27" ht="12.75" hidden="1" customHeight="1" outlineLevel="1" x14ac:dyDescent="0.2">
      <c r="A74" s="98" t="s">
        <v>302</v>
      </c>
      <c r="B74" s="62" t="s">
        <v>88</v>
      </c>
      <c r="C74" s="42" t="s">
        <v>77</v>
      </c>
      <c r="D74" s="43">
        <f t="shared" ref="D74:AA74" si="40">$D$9</f>
        <v>1071.42</v>
      </c>
      <c r="E74" s="43">
        <f t="shared" si="40"/>
        <v>1071.42</v>
      </c>
      <c r="F74" s="43">
        <f t="shared" si="40"/>
        <v>1071.42</v>
      </c>
      <c r="G74" s="43">
        <f t="shared" si="40"/>
        <v>1071.42</v>
      </c>
      <c r="H74" s="43">
        <f t="shared" si="40"/>
        <v>1071.42</v>
      </c>
      <c r="I74" s="43">
        <f t="shared" si="40"/>
        <v>1071.42</v>
      </c>
      <c r="J74" s="43">
        <f t="shared" si="40"/>
        <v>1071.42</v>
      </c>
      <c r="K74" s="43">
        <f t="shared" si="40"/>
        <v>1071.42</v>
      </c>
      <c r="L74" s="43">
        <f t="shared" si="40"/>
        <v>1071.42</v>
      </c>
      <c r="M74" s="43">
        <f t="shared" si="40"/>
        <v>1071.42</v>
      </c>
      <c r="N74" s="43">
        <f t="shared" si="40"/>
        <v>1071.42</v>
      </c>
      <c r="O74" s="43">
        <f t="shared" si="40"/>
        <v>1071.42</v>
      </c>
      <c r="P74" s="43">
        <f t="shared" si="40"/>
        <v>1071.42</v>
      </c>
      <c r="Q74" s="43">
        <f t="shared" si="40"/>
        <v>1071.42</v>
      </c>
      <c r="R74" s="43">
        <f t="shared" si="40"/>
        <v>1071.42</v>
      </c>
      <c r="S74" s="43">
        <f t="shared" si="40"/>
        <v>1071.42</v>
      </c>
      <c r="T74" s="43">
        <f t="shared" si="40"/>
        <v>1071.42</v>
      </c>
      <c r="U74" s="43">
        <f t="shared" si="40"/>
        <v>1071.42</v>
      </c>
      <c r="V74" s="43">
        <f t="shared" si="40"/>
        <v>1071.42</v>
      </c>
      <c r="W74" s="43">
        <f t="shared" si="40"/>
        <v>1071.42</v>
      </c>
      <c r="X74" s="43">
        <f t="shared" si="40"/>
        <v>1071.42</v>
      </c>
      <c r="Y74" s="43">
        <f t="shared" si="40"/>
        <v>1071.42</v>
      </c>
      <c r="Z74" s="43">
        <f t="shared" si="40"/>
        <v>1071.42</v>
      </c>
      <c r="AA74" s="43">
        <f t="shared" si="40"/>
        <v>1071.42</v>
      </c>
    </row>
    <row r="75" spans="1:27" ht="12.75" hidden="1" customHeight="1" outlineLevel="1" x14ac:dyDescent="0.2">
      <c r="A75" s="98" t="s">
        <v>303</v>
      </c>
      <c r="B75" s="62" t="s">
        <v>81</v>
      </c>
      <c r="C75" s="42" t="s">
        <v>77</v>
      </c>
      <c r="D75" s="43">
        <v>6.71</v>
      </c>
      <c r="E75" s="43">
        <v>6.71</v>
      </c>
      <c r="F75" s="43">
        <v>6.71</v>
      </c>
      <c r="G75" s="43">
        <v>6.71</v>
      </c>
      <c r="H75" s="43">
        <v>6.71</v>
      </c>
      <c r="I75" s="43">
        <v>6.71</v>
      </c>
      <c r="J75" s="43">
        <v>6.71</v>
      </c>
      <c r="K75" s="43">
        <v>6.71</v>
      </c>
      <c r="L75" s="43">
        <v>6.71</v>
      </c>
      <c r="M75" s="43">
        <v>6.71</v>
      </c>
      <c r="N75" s="43">
        <v>6.71</v>
      </c>
      <c r="O75" s="43">
        <v>6.71</v>
      </c>
      <c r="P75" s="43">
        <v>6.71</v>
      </c>
      <c r="Q75" s="43">
        <v>6.71</v>
      </c>
      <c r="R75" s="43">
        <v>6.71</v>
      </c>
      <c r="S75" s="43">
        <v>6.71</v>
      </c>
      <c r="T75" s="43">
        <v>6.71</v>
      </c>
      <c r="U75" s="43">
        <v>6.71</v>
      </c>
      <c r="V75" s="43">
        <v>6.71</v>
      </c>
      <c r="W75" s="43">
        <v>6.71</v>
      </c>
      <c r="X75" s="43">
        <v>6.71</v>
      </c>
      <c r="Y75" s="43">
        <v>6.71</v>
      </c>
      <c r="Z75" s="43">
        <v>6.71</v>
      </c>
      <c r="AA75" s="43">
        <v>6.71</v>
      </c>
    </row>
    <row r="76" spans="1:27" ht="12.75" hidden="1" customHeight="1" outlineLevel="1" x14ac:dyDescent="0.2">
      <c r="A76" s="98" t="s">
        <v>304</v>
      </c>
      <c r="B76" s="62" t="s">
        <v>79</v>
      </c>
      <c r="C76" s="42" t="s">
        <v>77</v>
      </c>
      <c r="D76" s="43">
        <f>$D$11</f>
        <v>330.69</v>
      </c>
      <c r="E76" s="43">
        <f t="shared" ref="E76:AA76" si="41">$D$11</f>
        <v>330.69</v>
      </c>
      <c r="F76" s="43">
        <f t="shared" si="41"/>
        <v>330.69</v>
      </c>
      <c r="G76" s="43">
        <f t="shared" si="41"/>
        <v>330.69</v>
      </c>
      <c r="H76" s="43">
        <f t="shared" si="41"/>
        <v>330.69</v>
      </c>
      <c r="I76" s="43">
        <f t="shared" si="41"/>
        <v>330.69</v>
      </c>
      <c r="J76" s="43">
        <f t="shared" si="41"/>
        <v>330.69</v>
      </c>
      <c r="K76" s="43">
        <f t="shared" si="41"/>
        <v>330.69</v>
      </c>
      <c r="L76" s="43">
        <f t="shared" si="41"/>
        <v>330.69</v>
      </c>
      <c r="M76" s="43">
        <f t="shared" si="41"/>
        <v>330.69</v>
      </c>
      <c r="N76" s="43">
        <f t="shared" si="41"/>
        <v>330.69</v>
      </c>
      <c r="O76" s="43">
        <f t="shared" si="41"/>
        <v>330.69</v>
      </c>
      <c r="P76" s="43">
        <f t="shared" si="41"/>
        <v>330.69</v>
      </c>
      <c r="Q76" s="43">
        <f t="shared" si="41"/>
        <v>330.69</v>
      </c>
      <c r="R76" s="43">
        <f t="shared" si="41"/>
        <v>330.69</v>
      </c>
      <c r="S76" s="43">
        <f t="shared" si="41"/>
        <v>330.69</v>
      </c>
      <c r="T76" s="43">
        <f t="shared" si="41"/>
        <v>330.69</v>
      </c>
      <c r="U76" s="43">
        <f t="shared" si="41"/>
        <v>330.69</v>
      </c>
      <c r="V76" s="43">
        <f t="shared" si="41"/>
        <v>330.69</v>
      </c>
      <c r="W76" s="43">
        <f t="shared" si="41"/>
        <v>330.69</v>
      </c>
      <c r="X76" s="43">
        <f t="shared" si="41"/>
        <v>330.69</v>
      </c>
      <c r="Y76" s="43">
        <f t="shared" si="41"/>
        <v>330.69</v>
      </c>
      <c r="Z76" s="43">
        <f t="shared" si="41"/>
        <v>330.69</v>
      </c>
      <c r="AA76" s="43">
        <f t="shared" si="41"/>
        <v>330.69</v>
      </c>
    </row>
    <row r="77" spans="1:27" ht="12.75" customHeight="1" collapsed="1" x14ac:dyDescent="0.2">
      <c r="A77" s="97" t="s">
        <v>305</v>
      </c>
      <c r="B77" s="27" t="str">
        <f>"15"&amp;"."&amp;$B$662&amp;"."&amp;$B$663</f>
        <v>15.01.2023</v>
      </c>
      <c r="C77" s="89" t="s">
        <v>74</v>
      </c>
      <c r="D77" s="90">
        <f>ROUND(((D78+D79+D81+D80)/1000),5)</f>
        <v>2.6995399999999998</v>
      </c>
      <c r="E77" s="90">
        <f>ROUND(((E78+E79+E81+E80)/1000),5)</f>
        <v>2.6417999999999999</v>
      </c>
      <c r="F77" s="90">
        <f>ROUND(((F78+F79+F81+F80)/1000),5)</f>
        <v>2.5722200000000002</v>
      </c>
      <c r="G77" s="90">
        <f t="shared" ref="G77:AA77" si="42">ROUND(((G78+G79+G81+G80)/1000),5)</f>
        <v>2.56671</v>
      </c>
      <c r="H77" s="90">
        <f t="shared" si="42"/>
        <v>2.5711200000000001</v>
      </c>
      <c r="I77" s="90">
        <f t="shared" si="42"/>
        <v>2.62012</v>
      </c>
      <c r="J77" s="90">
        <f t="shared" si="42"/>
        <v>2.6324999999999998</v>
      </c>
      <c r="K77" s="90">
        <f t="shared" si="42"/>
        <v>2.8312300000000001</v>
      </c>
      <c r="L77" s="90">
        <f t="shared" si="42"/>
        <v>3.0797300000000001</v>
      </c>
      <c r="M77" s="90">
        <f t="shared" si="42"/>
        <v>3.1522000000000001</v>
      </c>
      <c r="N77" s="90">
        <f t="shared" si="42"/>
        <v>3.2210299999999998</v>
      </c>
      <c r="O77" s="90">
        <f t="shared" si="42"/>
        <v>3.24119</v>
      </c>
      <c r="P77" s="90">
        <f t="shared" si="42"/>
        <v>3.2442099999999998</v>
      </c>
      <c r="Q77" s="90">
        <f t="shared" si="42"/>
        <v>3.24634</v>
      </c>
      <c r="R77" s="90">
        <f t="shared" si="42"/>
        <v>3.2153200000000002</v>
      </c>
      <c r="S77" s="90">
        <f t="shared" si="42"/>
        <v>3.2240899999999999</v>
      </c>
      <c r="T77" s="90">
        <f t="shared" si="42"/>
        <v>3.2750499999999998</v>
      </c>
      <c r="U77" s="90">
        <f t="shared" si="42"/>
        <v>3.3369399999999998</v>
      </c>
      <c r="V77" s="90">
        <f t="shared" si="42"/>
        <v>3.3419099999999999</v>
      </c>
      <c r="W77" s="90">
        <f t="shared" si="42"/>
        <v>3.2708699999999999</v>
      </c>
      <c r="X77" s="90">
        <f t="shared" si="42"/>
        <v>3.2640099999999999</v>
      </c>
      <c r="Y77" s="90">
        <f t="shared" si="42"/>
        <v>3.17828</v>
      </c>
      <c r="Z77" s="90">
        <f t="shared" si="42"/>
        <v>3.1098599999999998</v>
      </c>
      <c r="AA77" s="90">
        <f t="shared" si="42"/>
        <v>2.8467500000000001</v>
      </c>
    </row>
    <row r="78" spans="1:27" ht="12.75" hidden="1" customHeight="1" outlineLevel="1" x14ac:dyDescent="0.2">
      <c r="A78" s="98" t="s">
        <v>306</v>
      </c>
      <c r="B78" s="62" t="s">
        <v>236</v>
      </c>
      <c r="C78" s="42" t="s">
        <v>77</v>
      </c>
      <c r="D78" s="43">
        <v>1290.72</v>
      </c>
      <c r="E78" s="43">
        <v>1232.98</v>
      </c>
      <c r="F78" s="43">
        <v>1163.4000000000001</v>
      </c>
      <c r="G78" s="43">
        <v>1157.8900000000001</v>
      </c>
      <c r="H78" s="43">
        <v>1162.3</v>
      </c>
      <c r="I78" s="43">
        <v>1211.3</v>
      </c>
      <c r="J78" s="43">
        <v>1223.68</v>
      </c>
      <c r="K78" s="43">
        <v>1422.41</v>
      </c>
      <c r="L78" s="43">
        <v>1670.91</v>
      </c>
      <c r="M78" s="43">
        <v>1743.38</v>
      </c>
      <c r="N78" s="43">
        <v>1812.21</v>
      </c>
      <c r="O78" s="43">
        <v>1832.37</v>
      </c>
      <c r="P78" s="43">
        <v>1835.39</v>
      </c>
      <c r="Q78" s="43">
        <v>1837.52</v>
      </c>
      <c r="R78" s="43">
        <v>1806.5</v>
      </c>
      <c r="S78" s="43">
        <v>1815.27</v>
      </c>
      <c r="T78" s="43">
        <v>1866.23</v>
      </c>
      <c r="U78" s="43">
        <v>1928.12</v>
      </c>
      <c r="V78" s="43">
        <v>1933.09</v>
      </c>
      <c r="W78" s="43">
        <v>1862.05</v>
      </c>
      <c r="X78" s="43">
        <v>1855.19</v>
      </c>
      <c r="Y78" s="43">
        <v>1769.46</v>
      </c>
      <c r="Z78" s="43">
        <v>1701.04</v>
      </c>
      <c r="AA78" s="43">
        <v>1437.93</v>
      </c>
    </row>
    <row r="79" spans="1:27" ht="12.75" hidden="1" customHeight="1" outlineLevel="1" x14ac:dyDescent="0.2">
      <c r="A79" s="98" t="s">
        <v>307</v>
      </c>
      <c r="B79" s="62" t="s">
        <v>88</v>
      </c>
      <c r="C79" s="42" t="s">
        <v>77</v>
      </c>
      <c r="D79" s="43">
        <f t="shared" ref="D79:AA79" si="43">$D$9</f>
        <v>1071.42</v>
      </c>
      <c r="E79" s="43">
        <f t="shared" si="43"/>
        <v>1071.42</v>
      </c>
      <c r="F79" s="43">
        <f t="shared" si="43"/>
        <v>1071.42</v>
      </c>
      <c r="G79" s="43">
        <f t="shared" si="43"/>
        <v>1071.42</v>
      </c>
      <c r="H79" s="43">
        <f t="shared" si="43"/>
        <v>1071.42</v>
      </c>
      <c r="I79" s="43">
        <f t="shared" si="43"/>
        <v>1071.42</v>
      </c>
      <c r="J79" s="43">
        <f t="shared" si="43"/>
        <v>1071.42</v>
      </c>
      <c r="K79" s="43">
        <f t="shared" si="43"/>
        <v>1071.42</v>
      </c>
      <c r="L79" s="43">
        <f t="shared" si="43"/>
        <v>1071.42</v>
      </c>
      <c r="M79" s="43">
        <f t="shared" si="43"/>
        <v>1071.42</v>
      </c>
      <c r="N79" s="43">
        <f t="shared" si="43"/>
        <v>1071.42</v>
      </c>
      <c r="O79" s="43">
        <f t="shared" si="43"/>
        <v>1071.42</v>
      </c>
      <c r="P79" s="43">
        <f t="shared" si="43"/>
        <v>1071.42</v>
      </c>
      <c r="Q79" s="43">
        <f t="shared" si="43"/>
        <v>1071.42</v>
      </c>
      <c r="R79" s="43">
        <f t="shared" si="43"/>
        <v>1071.42</v>
      </c>
      <c r="S79" s="43">
        <f t="shared" si="43"/>
        <v>1071.42</v>
      </c>
      <c r="T79" s="43">
        <f t="shared" si="43"/>
        <v>1071.42</v>
      </c>
      <c r="U79" s="43">
        <f t="shared" si="43"/>
        <v>1071.42</v>
      </c>
      <c r="V79" s="43">
        <f t="shared" si="43"/>
        <v>1071.42</v>
      </c>
      <c r="W79" s="43">
        <f t="shared" si="43"/>
        <v>1071.42</v>
      </c>
      <c r="X79" s="43">
        <f t="shared" si="43"/>
        <v>1071.42</v>
      </c>
      <c r="Y79" s="43">
        <f t="shared" si="43"/>
        <v>1071.42</v>
      </c>
      <c r="Z79" s="43">
        <f t="shared" si="43"/>
        <v>1071.42</v>
      </c>
      <c r="AA79" s="43">
        <f t="shared" si="43"/>
        <v>1071.42</v>
      </c>
    </row>
    <row r="80" spans="1:27" ht="12.75" hidden="1" customHeight="1" outlineLevel="1" x14ac:dyDescent="0.2">
      <c r="A80" s="98" t="s">
        <v>308</v>
      </c>
      <c r="B80" s="62" t="s">
        <v>81</v>
      </c>
      <c r="C80" s="42" t="s">
        <v>77</v>
      </c>
      <c r="D80" s="43">
        <v>6.71</v>
      </c>
      <c r="E80" s="43">
        <v>6.71</v>
      </c>
      <c r="F80" s="43">
        <v>6.71</v>
      </c>
      <c r="G80" s="43">
        <v>6.71</v>
      </c>
      <c r="H80" s="43">
        <v>6.71</v>
      </c>
      <c r="I80" s="43">
        <v>6.71</v>
      </c>
      <c r="J80" s="43">
        <v>6.71</v>
      </c>
      <c r="K80" s="43">
        <v>6.71</v>
      </c>
      <c r="L80" s="43">
        <v>6.71</v>
      </c>
      <c r="M80" s="43">
        <v>6.71</v>
      </c>
      <c r="N80" s="43">
        <v>6.71</v>
      </c>
      <c r="O80" s="43">
        <v>6.71</v>
      </c>
      <c r="P80" s="43">
        <v>6.71</v>
      </c>
      <c r="Q80" s="43">
        <v>6.71</v>
      </c>
      <c r="R80" s="43">
        <v>6.71</v>
      </c>
      <c r="S80" s="43">
        <v>6.71</v>
      </c>
      <c r="T80" s="43">
        <v>6.71</v>
      </c>
      <c r="U80" s="43">
        <v>6.71</v>
      </c>
      <c r="V80" s="43">
        <v>6.71</v>
      </c>
      <c r="W80" s="43">
        <v>6.71</v>
      </c>
      <c r="X80" s="43">
        <v>6.71</v>
      </c>
      <c r="Y80" s="43">
        <v>6.71</v>
      </c>
      <c r="Z80" s="43">
        <v>6.71</v>
      </c>
      <c r="AA80" s="43">
        <v>6.71</v>
      </c>
    </row>
    <row r="81" spans="1:27" ht="12.75" hidden="1" customHeight="1" outlineLevel="1" x14ac:dyDescent="0.2">
      <c r="A81" s="98" t="s">
        <v>309</v>
      </c>
      <c r="B81" s="62" t="s">
        <v>79</v>
      </c>
      <c r="C81" s="42" t="s">
        <v>77</v>
      </c>
      <c r="D81" s="43">
        <f>$D$11</f>
        <v>330.69</v>
      </c>
      <c r="E81" s="43">
        <f t="shared" ref="E81:AA81" si="44">$D$11</f>
        <v>330.69</v>
      </c>
      <c r="F81" s="43">
        <f t="shared" si="44"/>
        <v>330.69</v>
      </c>
      <c r="G81" s="43">
        <f t="shared" si="44"/>
        <v>330.69</v>
      </c>
      <c r="H81" s="43">
        <f t="shared" si="44"/>
        <v>330.69</v>
      </c>
      <c r="I81" s="43">
        <f t="shared" si="44"/>
        <v>330.69</v>
      </c>
      <c r="J81" s="43">
        <f t="shared" si="44"/>
        <v>330.69</v>
      </c>
      <c r="K81" s="43">
        <f t="shared" si="44"/>
        <v>330.69</v>
      </c>
      <c r="L81" s="43">
        <f t="shared" si="44"/>
        <v>330.69</v>
      </c>
      <c r="M81" s="43">
        <f t="shared" si="44"/>
        <v>330.69</v>
      </c>
      <c r="N81" s="43">
        <f t="shared" si="44"/>
        <v>330.69</v>
      </c>
      <c r="O81" s="43">
        <f t="shared" si="44"/>
        <v>330.69</v>
      </c>
      <c r="P81" s="43">
        <f t="shared" si="44"/>
        <v>330.69</v>
      </c>
      <c r="Q81" s="43">
        <f t="shared" si="44"/>
        <v>330.69</v>
      </c>
      <c r="R81" s="43">
        <f t="shared" si="44"/>
        <v>330.69</v>
      </c>
      <c r="S81" s="43">
        <f t="shared" si="44"/>
        <v>330.69</v>
      </c>
      <c r="T81" s="43">
        <f t="shared" si="44"/>
        <v>330.69</v>
      </c>
      <c r="U81" s="43">
        <f t="shared" si="44"/>
        <v>330.69</v>
      </c>
      <c r="V81" s="43">
        <f t="shared" si="44"/>
        <v>330.69</v>
      </c>
      <c r="W81" s="43">
        <f t="shared" si="44"/>
        <v>330.69</v>
      </c>
      <c r="X81" s="43">
        <f t="shared" si="44"/>
        <v>330.69</v>
      </c>
      <c r="Y81" s="43">
        <f t="shared" si="44"/>
        <v>330.69</v>
      </c>
      <c r="Z81" s="43">
        <f t="shared" si="44"/>
        <v>330.69</v>
      </c>
      <c r="AA81" s="43">
        <f t="shared" si="44"/>
        <v>330.69</v>
      </c>
    </row>
    <row r="82" spans="1:27" ht="12.75" customHeight="1" collapsed="1" x14ac:dyDescent="0.2">
      <c r="A82" s="97" t="s">
        <v>310</v>
      </c>
      <c r="B82" s="27" t="str">
        <f>"16"&amp;"."&amp;$B$662&amp;"."&amp;$B$663</f>
        <v>16.01.2023</v>
      </c>
      <c r="C82" s="89" t="s">
        <v>74</v>
      </c>
      <c r="D82" s="90">
        <f>ROUND(((D83+D84+D86+D85)/1000),5)</f>
        <v>2.6952099999999999</v>
      </c>
      <c r="E82" s="90">
        <f>ROUND(((E83+E84+E86+E85)/1000),5)</f>
        <v>2.6357499999999998</v>
      </c>
      <c r="F82" s="90">
        <f>ROUND(((F83+F84+F86+F85)/1000),5)</f>
        <v>2.5734900000000001</v>
      </c>
      <c r="G82" s="90">
        <f t="shared" ref="G82:AA82" si="45">ROUND(((G83+G84+G86+G85)/1000),5)</f>
        <v>2.5644800000000001</v>
      </c>
      <c r="H82" s="90">
        <f t="shared" si="45"/>
        <v>2.5962200000000002</v>
      </c>
      <c r="I82" s="90">
        <f t="shared" si="45"/>
        <v>2.6896399999999998</v>
      </c>
      <c r="J82" s="90">
        <f t="shared" si="45"/>
        <v>2.9812799999999999</v>
      </c>
      <c r="K82" s="90">
        <f t="shared" si="45"/>
        <v>3.15211</v>
      </c>
      <c r="L82" s="90">
        <f t="shared" si="45"/>
        <v>3.3579699999999999</v>
      </c>
      <c r="M82" s="90">
        <f t="shared" si="45"/>
        <v>3.4004599999999998</v>
      </c>
      <c r="N82" s="90">
        <f t="shared" si="45"/>
        <v>3.4261200000000001</v>
      </c>
      <c r="O82" s="90">
        <f t="shared" si="45"/>
        <v>3.4378600000000001</v>
      </c>
      <c r="P82" s="90">
        <f t="shared" si="45"/>
        <v>3.4390700000000001</v>
      </c>
      <c r="Q82" s="90">
        <f t="shared" si="45"/>
        <v>3.4529700000000001</v>
      </c>
      <c r="R82" s="90">
        <f t="shared" si="45"/>
        <v>3.4100999999999999</v>
      </c>
      <c r="S82" s="90">
        <f t="shared" si="45"/>
        <v>3.4054500000000001</v>
      </c>
      <c r="T82" s="90">
        <f t="shared" si="45"/>
        <v>3.4339300000000001</v>
      </c>
      <c r="U82" s="90">
        <f t="shared" si="45"/>
        <v>3.4710299999999998</v>
      </c>
      <c r="V82" s="90">
        <f t="shared" si="45"/>
        <v>3.3907099999999999</v>
      </c>
      <c r="W82" s="90">
        <f t="shared" si="45"/>
        <v>3.4185699999999999</v>
      </c>
      <c r="X82" s="90">
        <f t="shared" si="45"/>
        <v>3.3260000000000001</v>
      </c>
      <c r="Y82" s="90">
        <f t="shared" si="45"/>
        <v>3.2086000000000001</v>
      </c>
      <c r="Z82" s="90">
        <f t="shared" si="45"/>
        <v>3.0713200000000001</v>
      </c>
      <c r="AA82" s="90">
        <f t="shared" si="45"/>
        <v>2.7014</v>
      </c>
    </row>
    <row r="83" spans="1:27" ht="12.75" hidden="1" customHeight="1" outlineLevel="1" x14ac:dyDescent="0.2">
      <c r="A83" s="98" t="s">
        <v>311</v>
      </c>
      <c r="B83" s="62" t="s">
        <v>236</v>
      </c>
      <c r="C83" s="42" t="s">
        <v>77</v>
      </c>
      <c r="D83" s="43">
        <v>1286.3900000000001</v>
      </c>
      <c r="E83" s="43">
        <v>1226.93</v>
      </c>
      <c r="F83" s="43">
        <v>1164.67</v>
      </c>
      <c r="G83" s="43">
        <v>1155.6600000000001</v>
      </c>
      <c r="H83" s="43">
        <v>1187.4000000000001</v>
      </c>
      <c r="I83" s="43">
        <v>1280.82</v>
      </c>
      <c r="J83" s="43">
        <v>1572.46</v>
      </c>
      <c r="K83" s="43">
        <v>1743.29</v>
      </c>
      <c r="L83" s="43">
        <v>1949.15</v>
      </c>
      <c r="M83" s="43">
        <v>1991.64</v>
      </c>
      <c r="N83" s="43">
        <v>2017.3</v>
      </c>
      <c r="O83" s="43">
        <v>2029.04</v>
      </c>
      <c r="P83" s="43">
        <v>2030.25</v>
      </c>
      <c r="Q83" s="43">
        <v>2044.15</v>
      </c>
      <c r="R83" s="43">
        <v>2001.28</v>
      </c>
      <c r="S83" s="43">
        <v>1996.63</v>
      </c>
      <c r="T83" s="43">
        <v>2025.11</v>
      </c>
      <c r="U83" s="43">
        <v>2062.21</v>
      </c>
      <c r="V83" s="43">
        <v>1981.89</v>
      </c>
      <c r="W83" s="43">
        <v>2009.75</v>
      </c>
      <c r="X83" s="43">
        <v>1917.18</v>
      </c>
      <c r="Y83" s="43">
        <v>1799.78</v>
      </c>
      <c r="Z83" s="43">
        <v>1662.5</v>
      </c>
      <c r="AA83" s="43">
        <v>1292.58</v>
      </c>
    </row>
    <row r="84" spans="1:27" ht="12.75" hidden="1" customHeight="1" outlineLevel="1" x14ac:dyDescent="0.2">
      <c r="A84" s="98" t="s">
        <v>312</v>
      </c>
      <c r="B84" s="62" t="s">
        <v>88</v>
      </c>
      <c r="C84" s="42" t="s">
        <v>77</v>
      </c>
      <c r="D84" s="43">
        <f t="shared" ref="D84:AA84" si="46">$D$9</f>
        <v>1071.42</v>
      </c>
      <c r="E84" s="43">
        <f t="shared" si="46"/>
        <v>1071.42</v>
      </c>
      <c r="F84" s="43">
        <f t="shared" si="46"/>
        <v>1071.42</v>
      </c>
      <c r="G84" s="43">
        <f t="shared" si="46"/>
        <v>1071.42</v>
      </c>
      <c r="H84" s="43">
        <f t="shared" si="46"/>
        <v>1071.42</v>
      </c>
      <c r="I84" s="43">
        <f t="shared" si="46"/>
        <v>1071.42</v>
      </c>
      <c r="J84" s="43">
        <f t="shared" si="46"/>
        <v>1071.42</v>
      </c>
      <c r="K84" s="43">
        <f t="shared" si="46"/>
        <v>1071.42</v>
      </c>
      <c r="L84" s="43">
        <f t="shared" si="46"/>
        <v>1071.42</v>
      </c>
      <c r="M84" s="43">
        <f t="shared" si="46"/>
        <v>1071.42</v>
      </c>
      <c r="N84" s="43">
        <f t="shared" si="46"/>
        <v>1071.42</v>
      </c>
      <c r="O84" s="43">
        <f t="shared" si="46"/>
        <v>1071.42</v>
      </c>
      <c r="P84" s="43">
        <f t="shared" si="46"/>
        <v>1071.42</v>
      </c>
      <c r="Q84" s="43">
        <f t="shared" si="46"/>
        <v>1071.42</v>
      </c>
      <c r="R84" s="43">
        <f t="shared" si="46"/>
        <v>1071.42</v>
      </c>
      <c r="S84" s="43">
        <f t="shared" si="46"/>
        <v>1071.42</v>
      </c>
      <c r="T84" s="43">
        <f t="shared" si="46"/>
        <v>1071.42</v>
      </c>
      <c r="U84" s="43">
        <f t="shared" si="46"/>
        <v>1071.42</v>
      </c>
      <c r="V84" s="43">
        <f t="shared" si="46"/>
        <v>1071.42</v>
      </c>
      <c r="W84" s="43">
        <f t="shared" si="46"/>
        <v>1071.42</v>
      </c>
      <c r="X84" s="43">
        <f t="shared" si="46"/>
        <v>1071.42</v>
      </c>
      <c r="Y84" s="43">
        <f t="shared" si="46"/>
        <v>1071.42</v>
      </c>
      <c r="Z84" s="43">
        <f t="shared" si="46"/>
        <v>1071.42</v>
      </c>
      <c r="AA84" s="43">
        <f t="shared" si="46"/>
        <v>1071.42</v>
      </c>
    </row>
    <row r="85" spans="1:27" ht="12.75" hidden="1" customHeight="1" outlineLevel="1" x14ac:dyDescent="0.2">
      <c r="A85" s="98" t="s">
        <v>313</v>
      </c>
      <c r="B85" s="62" t="s">
        <v>81</v>
      </c>
      <c r="C85" s="42" t="s">
        <v>77</v>
      </c>
      <c r="D85" s="43">
        <v>6.71</v>
      </c>
      <c r="E85" s="43">
        <v>6.71</v>
      </c>
      <c r="F85" s="43">
        <v>6.71</v>
      </c>
      <c r="G85" s="43">
        <v>6.71</v>
      </c>
      <c r="H85" s="43">
        <v>6.71</v>
      </c>
      <c r="I85" s="43">
        <v>6.71</v>
      </c>
      <c r="J85" s="43">
        <v>6.71</v>
      </c>
      <c r="K85" s="43">
        <v>6.71</v>
      </c>
      <c r="L85" s="43">
        <v>6.71</v>
      </c>
      <c r="M85" s="43">
        <v>6.71</v>
      </c>
      <c r="N85" s="43">
        <v>6.71</v>
      </c>
      <c r="O85" s="43">
        <v>6.71</v>
      </c>
      <c r="P85" s="43">
        <v>6.71</v>
      </c>
      <c r="Q85" s="43">
        <v>6.71</v>
      </c>
      <c r="R85" s="43">
        <v>6.71</v>
      </c>
      <c r="S85" s="43">
        <v>6.71</v>
      </c>
      <c r="T85" s="43">
        <v>6.71</v>
      </c>
      <c r="U85" s="43">
        <v>6.71</v>
      </c>
      <c r="V85" s="43">
        <v>6.71</v>
      </c>
      <c r="W85" s="43">
        <v>6.71</v>
      </c>
      <c r="X85" s="43">
        <v>6.71</v>
      </c>
      <c r="Y85" s="43">
        <v>6.71</v>
      </c>
      <c r="Z85" s="43">
        <v>6.71</v>
      </c>
      <c r="AA85" s="43">
        <v>6.71</v>
      </c>
    </row>
    <row r="86" spans="1:27" ht="12.75" hidden="1" customHeight="1" outlineLevel="1" x14ac:dyDescent="0.2">
      <c r="A86" s="98" t="s">
        <v>314</v>
      </c>
      <c r="B86" s="62" t="s">
        <v>79</v>
      </c>
      <c r="C86" s="42" t="s">
        <v>77</v>
      </c>
      <c r="D86" s="43">
        <f>$D$11</f>
        <v>330.69</v>
      </c>
      <c r="E86" s="43">
        <f t="shared" ref="E86:AA86" si="47">$D$11</f>
        <v>330.69</v>
      </c>
      <c r="F86" s="43">
        <f t="shared" si="47"/>
        <v>330.69</v>
      </c>
      <c r="G86" s="43">
        <f t="shared" si="47"/>
        <v>330.69</v>
      </c>
      <c r="H86" s="43">
        <f t="shared" si="47"/>
        <v>330.69</v>
      </c>
      <c r="I86" s="43">
        <f t="shared" si="47"/>
        <v>330.69</v>
      </c>
      <c r="J86" s="43">
        <f t="shared" si="47"/>
        <v>330.69</v>
      </c>
      <c r="K86" s="43">
        <f t="shared" si="47"/>
        <v>330.69</v>
      </c>
      <c r="L86" s="43">
        <f t="shared" si="47"/>
        <v>330.69</v>
      </c>
      <c r="M86" s="43">
        <f t="shared" si="47"/>
        <v>330.69</v>
      </c>
      <c r="N86" s="43">
        <f t="shared" si="47"/>
        <v>330.69</v>
      </c>
      <c r="O86" s="43">
        <f t="shared" si="47"/>
        <v>330.69</v>
      </c>
      <c r="P86" s="43">
        <f t="shared" si="47"/>
        <v>330.69</v>
      </c>
      <c r="Q86" s="43">
        <f t="shared" si="47"/>
        <v>330.69</v>
      </c>
      <c r="R86" s="43">
        <f t="shared" si="47"/>
        <v>330.69</v>
      </c>
      <c r="S86" s="43">
        <f t="shared" si="47"/>
        <v>330.69</v>
      </c>
      <c r="T86" s="43">
        <f t="shared" si="47"/>
        <v>330.69</v>
      </c>
      <c r="U86" s="43">
        <f t="shared" si="47"/>
        <v>330.69</v>
      </c>
      <c r="V86" s="43">
        <f t="shared" si="47"/>
        <v>330.69</v>
      </c>
      <c r="W86" s="43">
        <f t="shared" si="47"/>
        <v>330.69</v>
      </c>
      <c r="X86" s="43">
        <f t="shared" si="47"/>
        <v>330.69</v>
      </c>
      <c r="Y86" s="43">
        <f t="shared" si="47"/>
        <v>330.69</v>
      </c>
      <c r="Z86" s="43">
        <f t="shared" si="47"/>
        <v>330.69</v>
      </c>
      <c r="AA86" s="43">
        <f t="shared" si="47"/>
        <v>330.69</v>
      </c>
    </row>
    <row r="87" spans="1:27" ht="12.75" customHeight="1" collapsed="1" x14ac:dyDescent="0.2">
      <c r="A87" s="97" t="s">
        <v>315</v>
      </c>
      <c r="B87" s="27" t="str">
        <f>"17"&amp;"."&amp;$B$662&amp;"."&amp;$B$663</f>
        <v>17.01.2023</v>
      </c>
      <c r="C87" s="89" t="s">
        <v>74</v>
      </c>
      <c r="D87" s="90">
        <f>ROUND(((D88+D89+D91+D90)/1000),5)</f>
        <v>2.5394600000000001</v>
      </c>
      <c r="E87" s="90">
        <f>ROUND(((E88+E89+E91+E90)/1000),5)</f>
        <v>2.5069900000000001</v>
      </c>
      <c r="F87" s="90">
        <f>ROUND(((F88+F89+F91+F90)/1000),5)</f>
        <v>2.4927999999999999</v>
      </c>
      <c r="G87" s="90">
        <f t="shared" ref="G87:AA87" si="48">ROUND(((G88+G89+G91+G90)/1000),5)</f>
        <v>2.4906000000000001</v>
      </c>
      <c r="H87" s="90">
        <f t="shared" si="48"/>
        <v>2.50576</v>
      </c>
      <c r="I87" s="90">
        <f t="shared" si="48"/>
        <v>2.55803</v>
      </c>
      <c r="J87" s="90">
        <f t="shared" si="48"/>
        <v>2.7674300000000001</v>
      </c>
      <c r="K87" s="90">
        <f t="shared" si="48"/>
        <v>3.1076000000000001</v>
      </c>
      <c r="L87" s="90">
        <f t="shared" si="48"/>
        <v>3.1583999999999999</v>
      </c>
      <c r="M87" s="90">
        <f t="shared" si="48"/>
        <v>3.2128800000000002</v>
      </c>
      <c r="N87" s="90">
        <f t="shared" si="48"/>
        <v>3.23563</v>
      </c>
      <c r="O87" s="90">
        <f t="shared" si="48"/>
        <v>3.2590499999999998</v>
      </c>
      <c r="P87" s="90">
        <f t="shared" si="48"/>
        <v>3.2431800000000002</v>
      </c>
      <c r="Q87" s="90">
        <f t="shared" si="48"/>
        <v>3.2507000000000001</v>
      </c>
      <c r="R87" s="90">
        <f t="shared" si="48"/>
        <v>3.21075</v>
      </c>
      <c r="S87" s="90">
        <f t="shared" si="48"/>
        <v>3.20269</v>
      </c>
      <c r="T87" s="90">
        <f t="shared" si="48"/>
        <v>3.2491099999999999</v>
      </c>
      <c r="U87" s="90">
        <f t="shared" si="48"/>
        <v>3.2904399999999998</v>
      </c>
      <c r="V87" s="90">
        <f t="shared" si="48"/>
        <v>3.27075</v>
      </c>
      <c r="W87" s="90">
        <f t="shared" si="48"/>
        <v>3.2290199999999998</v>
      </c>
      <c r="X87" s="90">
        <f t="shared" si="48"/>
        <v>3.2149700000000001</v>
      </c>
      <c r="Y87" s="90">
        <f t="shared" si="48"/>
        <v>3.15991</v>
      </c>
      <c r="Z87" s="90">
        <f t="shared" si="48"/>
        <v>2.9392499999999999</v>
      </c>
      <c r="AA87" s="90">
        <f t="shared" si="48"/>
        <v>2.6348400000000001</v>
      </c>
    </row>
    <row r="88" spans="1:27" ht="12.75" hidden="1" customHeight="1" outlineLevel="1" x14ac:dyDescent="0.2">
      <c r="A88" s="98" t="s">
        <v>316</v>
      </c>
      <c r="B88" s="62" t="s">
        <v>236</v>
      </c>
      <c r="C88" s="42" t="s">
        <v>77</v>
      </c>
      <c r="D88" s="43">
        <v>1130.6400000000001</v>
      </c>
      <c r="E88" s="43">
        <v>1098.17</v>
      </c>
      <c r="F88" s="43">
        <v>1083.98</v>
      </c>
      <c r="G88" s="43">
        <v>1081.78</v>
      </c>
      <c r="H88" s="43">
        <v>1096.94</v>
      </c>
      <c r="I88" s="43">
        <v>1149.21</v>
      </c>
      <c r="J88" s="43">
        <v>1358.61</v>
      </c>
      <c r="K88" s="43">
        <v>1698.78</v>
      </c>
      <c r="L88" s="43">
        <v>1749.58</v>
      </c>
      <c r="M88" s="43">
        <v>1804.06</v>
      </c>
      <c r="N88" s="43">
        <v>1826.81</v>
      </c>
      <c r="O88" s="43">
        <v>1850.23</v>
      </c>
      <c r="P88" s="43">
        <v>1834.36</v>
      </c>
      <c r="Q88" s="43">
        <v>1841.88</v>
      </c>
      <c r="R88" s="43">
        <v>1801.93</v>
      </c>
      <c r="S88" s="43">
        <v>1793.87</v>
      </c>
      <c r="T88" s="43">
        <v>1840.29</v>
      </c>
      <c r="U88" s="43">
        <v>1881.62</v>
      </c>
      <c r="V88" s="43">
        <v>1861.93</v>
      </c>
      <c r="W88" s="43">
        <v>1820.2</v>
      </c>
      <c r="X88" s="43">
        <v>1806.15</v>
      </c>
      <c r="Y88" s="43">
        <v>1751.09</v>
      </c>
      <c r="Z88" s="43">
        <v>1530.43</v>
      </c>
      <c r="AA88" s="43">
        <v>1226.02</v>
      </c>
    </row>
    <row r="89" spans="1:27" ht="12.75" hidden="1" customHeight="1" outlineLevel="1" x14ac:dyDescent="0.2">
      <c r="A89" s="98" t="s">
        <v>317</v>
      </c>
      <c r="B89" s="62" t="s">
        <v>88</v>
      </c>
      <c r="C89" s="42" t="s">
        <v>77</v>
      </c>
      <c r="D89" s="43">
        <f t="shared" ref="D89:AA89" si="49">$D$9</f>
        <v>1071.42</v>
      </c>
      <c r="E89" s="43">
        <f t="shared" si="49"/>
        <v>1071.42</v>
      </c>
      <c r="F89" s="43">
        <f t="shared" si="49"/>
        <v>1071.42</v>
      </c>
      <c r="G89" s="43">
        <f t="shared" si="49"/>
        <v>1071.42</v>
      </c>
      <c r="H89" s="43">
        <f t="shared" si="49"/>
        <v>1071.42</v>
      </c>
      <c r="I89" s="43">
        <f t="shared" si="49"/>
        <v>1071.42</v>
      </c>
      <c r="J89" s="43">
        <f t="shared" si="49"/>
        <v>1071.42</v>
      </c>
      <c r="K89" s="43">
        <f t="shared" si="49"/>
        <v>1071.42</v>
      </c>
      <c r="L89" s="43">
        <f t="shared" si="49"/>
        <v>1071.42</v>
      </c>
      <c r="M89" s="43">
        <f t="shared" si="49"/>
        <v>1071.42</v>
      </c>
      <c r="N89" s="43">
        <f t="shared" si="49"/>
        <v>1071.42</v>
      </c>
      <c r="O89" s="43">
        <f t="shared" si="49"/>
        <v>1071.42</v>
      </c>
      <c r="P89" s="43">
        <f t="shared" si="49"/>
        <v>1071.42</v>
      </c>
      <c r="Q89" s="43">
        <f t="shared" si="49"/>
        <v>1071.42</v>
      </c>
      <c r="R89" s="43">
        <f t="shared" si="49"/>
        <v>1071.42</v>
      </c>
      <c r="S89" s="43">
        <f t="shared" si="49"/>
        <v>1071.42</v>
      </c>
      <c r="T89" s="43">
        <f t="shared" si="49"/>
        <v>1071.42</v>
      </c>
      <c r="U89" s="43">
        <f t="shared" si="49"/>
        <v>1071.42</v>
      </c>
      <c r="V89" s="43">
        <f t="shared" si="49"/>
        <v>1071.42</v>
      </c>
      <c r="W89" s="43">
        <f t="shared" si="49"/>
        <v>1071.42</v>
      </c>
      <c r="X89" s="43">
        <f t="shared" si="49"/>
        <v>1071.42</v>
      </c>
      <c r="Y89" s="43">
        <f t="shared" si="49"/>
        <v>1071.42</v>
      </c>
      <c r="Z89" s="43">
        <f t="shared" si="49"/>
        <v>1071.42</v>
      </c>
      <c r="AA89" s="43">
        <f t="shared" si="49"/>
        <v>1071.42</v>
      </c>
    </row>
    <row r="90" spans="1:27" ht="12.75" hidden="1" customHeight="1" outlineLevel="1" x14ac:dyDescent="0.2">
      <c r="A90" s="98" t="s">
        <v>318</v>
      </c>
      <c r="B90" s="62" t="s">
        <v>81</v>
      </c>
      <c r="C90" s="42" t="s">
        <v>77</v>
      </c>
      <c r="D90" s="43">
        <v>6.71</v>
      </c>
      <c r="E90" s="43">
        <v>6.71</v>
      </c>
      <c r="F90" s="43">
        <v>6.71</v>
      </c>
      <c r="G90" s="43">
        <v>6.71</v>
      </c>
      <c r="H90" s="43">
        <v>6.71</v>
      </c>
      <c r="I90" s="43">
        <v>6.71</v>
      </c>
      <c r="J90" s="43">
        <v>6.71</v>
      </c>
      <c r="K90" s="43">
        <v>6.71</v>
      </c>
      <c r="L90" s="43">
        <v>6.71</v>
      </c>
      <c r="M90" s="43">
        <v>6.71</v>
      </c>
      <c r="N90" s="43">
        <v>6.71</v>
      </c>
      <c r="O90" s="43">
        <v>6.71</v>
      </c>
      <c r="P90" s="43">
        <v>6.71</v>
      </c>
      <c r="Q90" s="43">
        <v>6.71</v>
      </c>
      <c r="R90" s="43">
        <v>6.71</v>
      </c>
      <c r="S90" s="43">
        <v>6.71</v>
      </c>
      <c r="T90" s="43">
        <v>6.71</v>
      </c>
      <c r="U90" s="43">
        <v>6.71</v>
      </c>
      <c r="V90" s="43">
        <v>6.71</v>
      </c>
      <c r="W90" s="43">
        <v>6.71</v>
      </c>
      <c r="X90" s="43">
        <v>6.71</v>
      </c>
      <c r="Y90" s="43">
        <v>6.71</v>
      </c>
      <c r="Z90" s="43">
        <v>6.71</v>
      </c>
      <c r="AA90" s="43">
        <v>6.71</v>
      </c>
    </row>
    <row r="91" spans="1:27" ht="12.75" hidden="1" customHeight="1" outlineLevel="1" x14ac:dyDescent="0.2">
      <c r="A91" s="98" t="s">
        <v>319</v>
      </c>
      <c r="B91" s="62" t="s">
        <v>79</v>
      </c>
      <c r="C91" s="42" t="s">
        <v>77</v>
      </c>
      <c r="D91" s="43">
        <f>$D$11</f>
        <v>330.69</v>
      </c>
      <c r="E91" s="43">
        <f t="shared" ref="E91:AA91" si="50">$D$11</f>
        <v>330.69</v>
      </c>
      <c r="F91" s="43">
        <f t="shared" si="50"/>
        <v>330.69</v>
      </c>
      <c r="G91" s="43">
        <f t="shared" si="50"/>
        <v>330.69</v>
      </c>
      <c r="H91" s="43">
        <f t="shared" si="50"/>
        <v>330.69</v>
      </c>
      <c r="I91" s="43">
        <f t="shared" si="50"/>
        <v>330.69</v>
      </c>
      <c r="J91" s="43">
        <f t="shared" si="50"/>
        <v>330.69</v>
      </c>
      <c r="K91" s="43">
        <f t="shared" si="50"/>
        <v>330.69</v>
      </c>
      <c r="L91" s="43">
        <f t="shared" si="50"/>
        <v>330.69</v>
      </c>
      <c r="M91" s="43">
        <f t="shared" si="50"/>
        <v>330.69</v>
      </c>
      <c r="N91" s="43">
        <f t="shared" si="50"/>
        <v>330.69</v>
      </c>
      <c r="O91" s="43">
        <f t="shared" si="50"/>
        <v>330.69</v>
      </c>
      <c r="P91" s="43">
        <f t="shared" si="50"/>
        <v>330.69</v>
      </c>
      <c r="Q91" s="43">
        <f t="shared" si="50"/>
        <v>330.69</v>
      </c>
      <c r="R91" s="43">
        <f t="shared" si="50"/>
        <v>330.69</v>
      </c>
      <c r="S91" s="43">
        <f t="shared" si="50"/>
        <v>330.69</v>
      </c>
      <c r="T91" s="43">
        <f t="shared" si="50"/>
        <v>330.69</v>
      </c>
      <c r="U91" s="43">
        <f t="shared" si="50"/>
        <v>330.69</v>
      </c>
      <c r="V91" s="43">
        <f t="shared" si="50"/>
        <v>330.69</v>
      </c>
      <c r="W91" s="43">
        <f t="shared" si="50"/>
        <v>330.69</v>
      </c>
      <c r="X91" s="43">
        <f t="shared" si="50"/>
        <v>330.69</v>
      </c>
      <c r="Y91" s="43">
        <f t="shared" si="50"/>
        <v>330.69</v>
      </c>
      <c r="Z91" s="43">
        <f t="shared" si="50"/>
        <v>330.69</v>
      </c>
      <c r="AA91" s="43">
        <f t="shared" si="50"/>
        <v>330.69</v>
      </c>
    </row>
    <row r="92" spans="1:27" ht="12.75" customHeight="1" collapsed="1" x14ac:dyDescent="0.2">
      <c r="A92" s="97" t="s">
        <v>320</v>
      </c>
      <c r="B92" s="27" t="str">
        <f>"18"&amp;"."&amp;$B$662&amp;"."&amp;$B$663</f>
        <v>18.01.2023</v>
      </c>
      <c r="C92" s="89" t="s">
        <v>74</v>
      </c>
      <c r="D92" s="90">
        <f>ROUND(((D93+D94+D96+D95)/1000),5)</f>
        <v>2.5771600000000001</v>
      </c>
      <c r="E92" s="90">
        <f>ROUND(((E93+E94+E96+E95)/1000),5)</f>
        <v>2.5435099999999999</v>
      </c>
      <c r="F92" s="90">
        <f>ROUND(((F93+F94+F96+F95)/1000),5)</f>
        <v>2.5226799999999998</v>
      </c>
      <c r="G92" s="90">
        <f t="shared" ref="G92:AA92" si="51">ROUND(((G93+G94+G96+G95)/1000),5)</f>
        <v>2.5215200000000002</v>
      </c>
      <c r="H92" s="90">
        <f t="shared" si="51"/>
        <v>2.5475599999999998</v>
      </c>
      <c r="I92" s="90">
        <f t="shared" si="51"/>
        <v>2.6082999999999998</v>
      </c>
      <c r="J92" s="90">
        <f t="shared" si="51"/>
        <v>2.90944</v>
      </c>
      <c r="K92" s="90">
        <f t="shared" si="51"/>
        <v>3.1236899999999999</v>
      </c>
      <c r="L92" s="90">
        <f t="shared" si="51"/>
        <v>3.2346900000000001</v>
      </c>
      <c r="M92" s="90">
        <f t="shared" si="51"/>
        <v>3.2684700000000002</v>
      </c>
      <c r="N92" s="90">
        <f t="shared" si="51"/>
        <v>3.28714</v>
      </c>
      <c r="O92" s="90">
        <f t="shared" si="51"/>
        <v>3.3193199999999998</v>
      </c>
      <c r="P92" s="90">
        <f t="shared" si="51"/>
        <v>3.2978999999999998</v>
      </c>
      <c r="Q92" s="90">
        <f t="shared" si="51"/>
        <v>3.3075899999999998</v>
      </c>
      <c r="R92" s="90">
        <f t="shared" si="51"/>
        <v>3.3106900000000001</v>
      </c>
      <c r="S92" s="90">
        <f t="shared" si="51"/>
        <v>3.2712699999999999</v>
      </c>
      <c r="T92" s="90">
        <f t="shared" si="51"/>
        <v>3.3102399999999998</v>
      </c>
      <c r="U92" s="90">
        <f t="shared" si="51"/>
        <v>3.3183699999999998</v>
      </c>
      <c r="V92" s="90">
        <f t="shared" si="51"/>
        <v>3.3130600000000001</v>
      </c>
      <c r="W92" s="90">
        <f t="shared" si="51"/>
        <v>3.28281</v>
      </c>
      <c r="X92" s="90">
        <f t="shared" si="51"/>
        <v>3.2284600000000001</v>
      </c>
      <c r="Y92" s="90">
        <f t="shared" si="51"/>
        <v>3.14378</v>
      </c>
      <c r="Z92" s="90">
        <f t="shared" si="51"/>
        <v>2.9114800000000001</v>
      </c>
      <c r="AA92" s="90">
        <f t="shared" si="51"/>
        <v>2.58786</v>
      </c>
    </row>
    <row r="93" spans="1:27" ht="12.75" hidden="1" customHeight="1" outlineLevel="1" x14ac:dyDescent="0.2">
      <c r="A93" s="98" t="s">
        <v>321</v>
      </c>
      <c r="B93" s="62" t="s">
        <v>236</v>
      </c>
      <c r="C93" s="42" t="s">
        <v>77</v>
      </c>
      <c r="D93" s="43">
        <v>1168.3399999999999</v>
      </c>
      <c r="E93" s="43">
        <v>1134.69</v>
      </c>
      <c r="F93" s="43">
        <v>1113.8599999999999</v>
      </c>
      <c r="G93" s="43">
        <v>1112.7</v>
      </c>
      <c r="H93" s="43">
        <v>1138.74</v>
      </c>
      <c r="I93" s="43">
        <v>1199.48</v>
      </c>
      <c r="J93" s="43">
        <v>1500.62</v>
      </c>
      <c r="K93" s="43">
        <v>1714.87</v>
      </c>
      <c r="L93" s="43">
        <v>1825.87</v>
      </c>
      <c r="M93" s="43">
        <v>1859.65</v>
      </c>
      <c r="N93" s="43">
        <v>1878.32</v>
      </c>
      <c r="O93" s="43">
        <v>1910.5</v>
      </c>
      <c r="P93" s="43">
        <v>1889.08</v>
      </c>
      <c r="Q93" s="43">
        <v>1898.77</v>
      </c>
      <c r="R93" s="43">
        <v>1901.87</v>
      </c>
      <c r="S93" s="43">
        <v>1862.45</v>
      </c>
      <c r="T93" s="43">
        <v>1901.42</v>
      </c>
      <c r="U93" s="43">
        <v>1909.55</v>
      </c>
      <c r="V93" s="43">
        <v>1904.24</v>
      </c>
      <c r="W93" s="43">
        <v>1873.99</v>
      </c>
      <c r="X93" s="43">
        <v>1819.64</v>
      </c>
      <c r="Y93" s="43">
        <v>1734.96</v>
      </c>
      <c r="Z93" s="43">
        <v>1502.66</v>
      </c>
      <c r="AA93" s="43">
        <v>1179.04</v>
      </c>
    </row>
    <row r="94" spans="1:27" ht="12.75" hidden="1" customHeight="1" outlineLevel="1" x14ac:dyDescent="0.2">
      <c r="A94" s="98" t="s">
        <v>322</v>
      </c>
      <c r="B94" s="62" t="s">
        <v>88</v>
      </c>
      <c r="C94" s="42" t="s">
        <v>77</v>
      </c>
      <c r="D94" s="43">
        <f t="shared" ref="D94:AA94" si="52">$D$9</f>
        <v>1071.42</v>
      </c>
      <c r="E94" s="43">
        <f t="shared" si="52"/>
        <v>1071.42</v>
      </c>
      <c r="F94" s="43">
        <f t="shared" si="52"/>
        <v>1071.42</v>
      </c>
      <c r="G94" s="43">
        <f t="shared" si="52"/>
        <v>1071.42</v>
      </c>
      <c r="H94" s="43">
        <f t="shared" si="52"/>
        <v>1071.42</v>
      </c>
      <c r="I94" s="43">
        <f t="shared" si="52"/>
        <v>1071.42</v>
      </c>
      <c r="J94" s="43">
        <f t="shared" si="52"/>
        <v>1071.42</v>
      </c>
      <c r="K94" s="43">
        <f t="shared" si="52"/>
        <v>1071.42</v>
      </c>
      <c r="L94" s="43">
        <f t="shared" si="52"/>
        <v>1071.42</v>
      </c>
      <c r="M94" s="43">
        <f t="shared" si="52"/>
        <v>1071.42</v>
      </c>
      <c r="N94" s="43">
        <f t="shared" si="52"/>
        <v>1071.42</v>
      </c>
      <c r="O94" s="43">
        <f t="shared" si="52"/>
        <v>1071.42</v>
      </c>
      <c r="P94" s="43">
        <f t="shared" si="52"/>
        <v>1071.42</v>
      </c>
      <c r="Q94" s="43">
        <f t="shared" si="52"/>
        <v>1071.42</v>
      </c>
      <c r="R94" s="43">
        <f t="shared" si="52"/>
        <v>1071.42</v>
      </c>
      <c r="S94" s="43">
        <f t="shared" si="52"/>
        <v>1071.42</v>
      </c>
      <c r="T94" s="43">
        <f t="shared" si="52"/>
        <v>1071.42</v>
      </c>
      <c r="U94" s="43">
        <f t="shared" si="52"/>
        <v>1071.42</v>
      </c>
      <c r="V94" s="43">
        <f t="shared" si="52"/>
        <v>1071.42</v>
      </c>
      <c r="W94" s="43">
        <f t="shared" si="52"/>
        <v>1071.42</v>
      </c>
      <c r="X94" s="43">
        <f t="shared" si="52"/>
        <v>1071.42</v>
      </c>
      <c r="Y94" s="43">
        <f t="shared" si="52"/>
        <v>1071.42</v>
      </c>
      <c r="Z94" s="43">
        <f t="shared" si="52"/>
        <v>1071.42</v>
      </c>
      <c r="AA94" s="43">
        <f t="shared" si="52"/>
        <v>1071.42</v>
      </c>
    </row>
    <row r="95" spans="1:27" ht="12.75" hidden="1" customHeight="1" outlineLevel="1" x14ac:dyDescent="0.2">
      <c r="A95" s="98" t="s">
        <v>323</v>
      </c>
      <c r="B95" s="62" t="s">
        <v>81</v>
      </c>
      <c r="C95" s="42" t="s">
        <v>77</v>
      </c>
      <c r="D95" s="43">
        <v>6.71</v>
      </c>
      <c r="E95" s="43">
        <v>6.71</v>
      </c>
      <c r="F95" s="43">
        <v>6.71</v>
      </c>
      <c r="G95" s="43">
        <v>6.71</v>
      </c>
      <c r="H95" s="43">
        <v>6.71</v>
      </c>
      <c r="I95" s="43">
        <v>6.71</v>
      </c>
      <c r="J95" s="43">
        <v>6.71</v>
      </c>
      <c r="K95" s="43">
        <v>6.71</v>
      </c>
      <c r="L95" s="43">
        <v>6.71</v>
      </c>
      <c r="M95" s="43">
        <v>6.71</v>
      </c>
      <c r="N95" s="43">
        <v>6.71</v>
      </c>
      <c r="O95" s="43">
        <v>6.71</v>
      </c>
      <c r="P95" s="43">
        <v>6.71</v>
      </c>
      <c r="Q95" s="43">
        <v>6.71</v>
      </c>
      <c r="R95" s="43">
        <v>6.71</v>
      </c>
      <c r="S95" s="43">
        <v>6.71</v>
      </c>
      <c r="T95" s="43">
        <v>6.71</v>
      </c>
      <c r="U95" s="43">
        <v>6.71</v>
      </c>
      <c r="V95" s="43">
        <v>6.71</v>
      </c>
      <c r="W95" s="43">
        <v>6.71</v>
      </c>
      <c r="X95" s="43">
        <v>6.71</v>
      </c>
      <c r="Y95" s="43">
        <v>6.71</v>
      </c>
      <c r="Z95" s="43">
        <v>6.71</v>
      </c>
      <c r="AA95" s="43">
        <v>6.71</v>
      </c>
    </row>
    <row r="96" spans="1:27" ht="12.75" hidden="1" customHeight="1" outlineLevel="1" x14ac:dyDescent="0.2">
      <c r="A96" s="98" t="s">
        <v>324</v>
      </c>
      <c r="B96" s="62" t="s">
        <v>79</v>
      </c>
      <c r="C96" s="42" t="s">
        <v>77</v>
      </c>
      <c r="D96" s="43">
        <f>$D$11</f>
        <v>330.69</v>
      </c>
      <c r="E96" s="43">
        <f t="shared" ref="E96:AA96" si="53">$D$11</f>
        <v>330.69</v>
      </c>
      <c r="F96" s="43">
        <f t="shared" si="53"/>
        <v>330.69</v>
      </c>
      <c r="G96" s="43">
        <f t="shared" si="53"/>
        <v>330.69</v>
      </c>
      <c r="H96" s="43">
        <f t="shared" si="53"/>
        <v>330.69</v>
      </c>
      <c r="I96" s="43">
        <f t="shared" si="53"/>
        <v>330.69</v>
      </c>
      <c r="J96" s="43">
        <f t="shared" si="53"/>
        <v>330.69</v>
      </c>
      <c r="K96" s="43">
        <f t="shared" si="53"/>
        <v>330.69</v>
      </c>
      <c r="L96" s="43">
        <f t="shared" si="53"/>
        <v>330.69</v>
      </c>
      <c r="M96" s="43">
        <f t="shared" si="53"/>
        <v>330.69</v>
      </c>
      <c r="N96" s="43">
        <f t="shared" si="53"/>
        <v>330.69</v>
      </c>
      <c r="O96" s="43">
        <f t="shared" si="53"/>
        <v>330.69</v>
      </c>
      <c r="P96" s="43">
        <f t="shared" si="53"/>
        <v>330.69</v>
      </c>
      <c r="Q96" s="43">
        <f t="shared" si="53"/>
        <v>330.69</v>
      </c>
      <c r="R96" s="43">
        <f t="shared" si="53"/>
        <v>330.69</v>
      </c>
      <c r="S96" s="43">
        <f t="shared" si="53"/>
        <v>330.69</v>
      </c>
      <c r="T96" s="43">
        <f t="shared" si="53"/>
        <v>330.69</v>
      </c>
      <c r="U96" s="43">
        <f t="shared" si="53"/>
        <v>330.69</v>
      </c>
      <c r="V96" s="43">
        <f t="shared" si="53"/>
        <v>330.69</v>
      </c>
      <c r="W96" s="43">
        <f t="shared" si="53"/>
        <v>330.69</v>
      </c>
      <c r="X96" s="43">
        <f t="shared" si="53"/>
        <v>330.69</v>
      </c>
      <c r="Y96" s="43">
        <f t="shared" si="53"/>
        <v>330.69</v>
      </c>
      <c r="Z96" s="43">
        <f t="shared" si="53"/>
        <v>330.69</v>
      </c>
      <c r="AA96" s="43">
        <f t="shared" si="53"/>
        <v>330.69</v>
      </c>
    </row>
    <row r="97" spans="1:27" ht="12.75" customHeight="1" collapsed="1" x14ac:dyDescent="0.2">
      <c r="A97" s="97" t="s">
        <v>325</v>
      </c>
      <c r="B97" s="27" t="str">
        <f>"19"&amp;"."&amp;$B$662&amp;"."&amp;$B$663</f>
        <v>19.01.2023</v>
      </c>
      <c r="C97" s="89" t="s">
        <v>74</v>
      </c>
      <c r="D97" s="90">
        <f>ROUND(((D98+D99+D101+D100)/1000),5)</f>
        <v>2.5882000000000001</v>
      </c>
      <c r="E97" s="90">
        <f>ROUND(((E98+E99+E101+E100)/1000),5)</f>
        <v>2.5525699999999998</v>
      </c>
      <c r="F97" s="90">
        <f>ROUND(((F98+F99+F101+F100)/1000),5)</f>
        <v>2.5241500000000001</v>
      </c>
      <c r="G97" s="90">
        <f t="shared" ref="G97:AA97" si="54">ROUND(((G98+G99+G101+G100)/1000),5)</f>
        <v>2.5242599999999999</v>
      </c>
      <c r="H97" s="90">
        <f t="shared" si="54"/>
        <v>2.5570200000000001</v>
      </c>
      <c r="I97" s="90">
        <f t="shared" si="54"/>
        <v>2.6112199999999999</v>
      </c>
      <c r="J97" s="90">
        <f t="shared" si="54"/>
        <v>3.0241699999999998</v>
      </c>
      <c r="K97" s="90">
        <f t="shared" si="54"/>
        <v>3.2042299999999999</v>
      </c>
      <c r="L97" s="90">
        <f t="shared" si="54"/>
        <v>3.30145</v>
      </c>
      <c r="M97" s="90">
        <f t="shared" si="54"/>
        <v>3.3216000000000001</v>
      </c>
      <c r="N97" s="90">
        <f t="shared" si="54"/>
        <v>3.3407399999999998</v>
      </c>
      <c r="O97" s="90">
        <f t="shared" si="54"/>
        <v>3.3717100000000002</v>
      </c>
      <c r="P97" s="90">
        <f t="shared" si="54"/>
        <v>3.3510900000000001</v>
      </c>
      <c r="Q97" s="90">
        <f t="shared" si="54"/>
        <v>3.3593799999999998</v>
      </c>
      <c r="R97" s="90">
        <f t="shared" si="54"/>
        <v>3.36381</v>
      </c>
      <c r="S97" s="90">
        <f t="shared" si="54"/>
        <v>3.3225099999999999</v>
      </c>
      <c r="T97" s="90">
        <f t="shared" si="54"/>
        <v>3.4036200000000001</v>
      </c>
      <c r="U97" s="90">
        <f t="shared" si="54"/>
        <v>3.4262299999999999</v>
      </c>
      <c r="V97" s="90">
        <f t="shared" si="54"/>
        <v>3.4099699999999999</v>
      </c>
      <c r="W97" s="90">
        <f t="shared" si="54"/>
        <v>3.3384800000000001</v>
      </c>
      <c r="X97" s="90">
        <f t="shared" si="54"/>
        <v>3.2993800000000002</v>
      </c>
      <c r="Y97" s="90">
        <f t="shared" si="54"/>
        <v>3.2335099999999999</v>
      </c>
      <c r="Z97" s="90">
        <f t="shared" si="54"/>
        <v>3.0277799999999999</v>
      </c>
      <c r="AA97" s="90">
        <f t="shared" si="54"/>
        <v>2.6066600000000002</v>
      </c>
    </row>
    <row r="98" spans="1:27" ht="12.75" hidden="1" customHeight="1" outlineLevel="1" x14ac:dyDescent="0.2">
      <c r="A98" s="98" t="s">
        <v>326</v>
      </c>
      <c r="B98" s="62" t="s">
        <v>236</v>
      </c>
      <c r="C98" s="42" t="s">
        <v>77</v>
      </c>
      <c r="D98" s="43">
        <v>1179.3800000000001</v>
      </c>
      <c r="E98" s="43">
        <v>1143.75</v>
      </c>
      <c r="F98" s="43">
        <v>1115.33</v>
      </c>
      <c r="G98" s="43">
        <v>1115.44</v>
      </c>
      <c r="H98" s="43">
        <v>1148.2</v>
      </c>
      <c r="I98" s="43">
        <v>1202.4000000000001</v>
      </c>
      <c r="J98" s="43">
        <v>1615.35</v>
      </c>
      <c r="K98" s="43">
        <v>1795.41</v>
      </c>
      <c r="L98" s="43">
        <v>1892.63</v>
      </c>
      <c r="M98" s="43">
        <v>1912.78</v>
      </c>
      <c r="N98" s="43">
        <v>1931.92</v>
      </c>
      <c r="O98" s="43">
        <v>1962.89</v>
      </c>
      <c r="P98" s="43">
        <v>1942.27</v>
      </c>
      <c r="Q98" s="43">
        <v>1950.56</v>
      </c>
      <c r="R98" s="43">
        <v>1954.99</v>
      </c>
      <c r="S98" s="43">
        <v>1913.69</v>
      </c>
      <c r="T98" s="43">
        <v>1994.8</v>
      </c>
      <c r="U98" s="43">
        <v>2017.41</v>
      </c>
      <c r="V98" s="43">
        <v>2001.15</v>
      </c>
      <c r="W98" s="43">
        <v>1929.66</v>
      </c>
      <c r="X98" s="43">
        <v>1890.56</v>
      </c>
      <c r="Y98" s="43">
        <v>1824.69</v>
      </c>
      <c r="Z98" s="43">
        <v>1618.96</v>
      </c>
      <c r="AA98" s="43">
        <v>1197.8399999999999</v>
      </c>
    </row>
    <row r="99" spans="1:27" ht="12.75" hidden="1" customHeight="1" outlineLevel="1" x14ac:dyDescent="0.2">
      <c r="A99" s="98" t="s">
        <v>327</v>
      </c>
      <c r="B99" s="62" t="s">
        <v>88</v>
      </c>
      <c r="C99" s="42" t="s">
        <v>77</v>
      </c>
      <c r="D99" s="43">
        <f t="shared" ref="D99:AA99" si="55">$D$9</f>
        <v>1071.42</v>
      </c>
      <c r="E99" s="43">
        <f t="shared" si="55"/>
        <v>1071.42</v>
      </c>
      <c r="F99" s="43">
        <f t="shared" si="55"/>
        <v>1071.42</v>
      </c>
      <c r="G99" s="43">
        <f t="shared" si="55"/>
        <v>1071.42</v>
      </c>
      <c r="H99" s="43">
        <f t="shared" si="55"/>
        <v>1071.42</v>
      </c>
      <c r="I99" s="43">
        <f t="shared" si="55"/>
        <v>1071.42</v>
      </c>
      <c r="J99" s="43">
        <f t="shared" si="55"/>
        <v>1071.42</v>
      </c>
      <c r="K99" s="43">
        <f t="shared" si="55"/>
        <v>1071.42</v>
      </c>
      <c r="L99" s="43">
        <f t="shared" si="55"/>
        <v>1071.42</v>
      </c>
      <c r="M99" s="43">
        <f t="shared" si="55"/>
        <v>1071.42</v>
      </c>
      <c r="N99" s="43">
        <f t="shared" si="55"/>
        <v>1071.42</v>
      </c>
      <c r="O99" s="43">
        <f t="shared" si="55"/>
        <v>1071.42</v>
      </c>
      <c r="P99" s="43">
        <f t="shared" si="55"/>
        <v>1071.42</v>
      </c>
      <c r="Q99" s="43">
        <f t="shared" si="55"/>
        <v>1071.42</v>
      </c>
      <c r="R99" s="43">
        <f t="shared" si="55"/>
        <v>1071.42</v>
      </c>
      <c r="S99" s="43">
        <f t="shared" si="55"/>
        <v>1071.42</v>
      </c>
      <c r="T99" s="43">
        <f t="shared" si="55"/>
        <v>1071.42</v>
      </c>
      <c r="U99" s="43">
        <f t="shared" si="55"/>
        <v>1071.42</v>
      </c>
      <c r="V99" s="43">
        <f t="shared" si="55"/>
        <v>1071.42</v>
      </c>
      <c r="W99" s="43">
        <f t="shared" si="55"/>
        <v>1071.42</v>
      </c>
      <c r="X99" s="43">
        <f t="shared" si="55"/>
        <v>1071.42</v>
      </c>
      <c r="Y99" s="43">
        <f t="shared" si="55"/>
        <v>1071.42</v>
      </c>
      <c r="Z99" s="43">
        <f t="shared" si="55"/>
        <v>1071.42</v>
      </c>
      <c r="AA99" s="43">
        <f t="shared" si="55"/>
        <v>1071.42</v>
      </c>
    </row>
    <row r="100" spans="1:27" ht="12.75" hidden="1" customHeight="1" outlineLevel="1" x14ac:dyDescent="0.2">
      <c r="A100" s="98" t="s">
        <v>328</v>
      </c>
      <c r="B100" s="62" t="s">
        <v>81</v>
      </c>
      <c r="C100" s="42" t="s">
        <v>77</v>
      </c>
      <c r="D100" s="43">
        <v>6.71</v>
      </c>
      <c r="E100" s="43">
        <v>6.71</v>
      </c>
      <c r="F100" s="43">
        <v>6.71</v>
      </c>
      <c r="G100" s="43">
        <v>6.71</v>
      </c>
      <c r="H100" s="43">
        <v>6.71</v>
      </c>
      <c r="I100" s="43">
        <v>6.71</v>
      </c>
      <c r="J100" s="43">
        <v>6.71</v>
      </c>
      <c r="K100" s="43">
        <v>6.71</v>
      </c>
      <c r="L100" s="43">
        <v>6.71</v>
      </c>
      <c r="M100" s="43">
        <v>6.71</v>
      </c>
      <c r="N100" s="43">
        <v>6.71</v>
      </c>
      <c r="O100" s="43">
        <v>6.71</v>
      </c>
      <c r="P100" s="43">
        <v>6.71</v>
      </c>
      <c r="Q100" s="43">
        <v>6.71</v>
      </c>
      <c r="R100" s="43">
        <v>6.71</v>
      </c>
      <c r="S100" s="43">
        <v>6.71</v>
      </c>
      <c r="T100" s="43">
        <v>6.71</v>
      </c>
      <c r="U100" s="43">
        <v>6.71</v>
      </c>
      <c r="V100" s="43">
        <v>6.71</v>
      </c>
      <c r="W100" s="43">
        <v>6.71</v>
      </c>
      <c r="X100" s="43">
        <v>6.71</v>
      </c>
      <c r="Y100" s="43">
        <v>6.71</v>
      </c>
      <c r="Z100" s="43">
        <v>6.71</v>
      </c>
      <c r="AA100" s="43">
        <v>6.71</v>
      </c>
    </row>
    <row r="101" spans="1:27" ht="12.75" hidden="1" customHeight="1" outlineLevel="1" x14ac:dyDescent="0.2">
      <c r="A101" s="98" t="s">
        <v>329</v>
      </c>
      <c r="B101" s="62" t="s">
        <v>79</v>
      </c>
      <c r="C101" s="42" t="s">
        <v>77</v>
      </c>
      <c r="D101" s="43">
        <f>$D$11</f>
        <v>330.69</v>
      </c>
      <c r="E101" s="43">
        <f t="shared" ref="E101:AA101" si="56">$D$11</f>
        <v>330.69</v>
      </c>
      <c r="F101" s="43">
        <f t="shared" si="56"/>
        <v>330.69</v>
      </c>
      <c r="G101" s="43">
        <f t="shared" si="56"/>
        <v>330.69</v>
      </c>
      <c r="H101" s="43">
        <f t="shared" si="56"/>
        <v>330.69</v>
      </c>
      <c r="I101" s="43">
        <f t="shared" si="56"/>
        <v>330.69</v>
      </c>
      <c r="J101" s="43">
        <f t="shared" si="56"/>
        <v>330.69</v>
      </c>
      <c r="K101" s="43">
        <f t="shared" si="56"/>
        <v>330.69</v>
      </c>
      <c r="L101" s="43">
        <f t="shared" si="56"/>
        <v>330.69</v>
      </c>
      <c r="M101" s="43">
        <f t="shared" si="56"/>
        <v>330.69</v>
      </c>
      <c r="N101" s="43">
        <f t="shared" si="56"/>
        <v>330.69</v>
      </c>
      <c r="O101" s="43">
        <f t="shared" si="56"/>
        <v>330.69</v>
      </c>
      <c r="P101" s="43">
        <f t="shared" si="56"/>
        <v>330.69</v>
      </c>
      <c r="Q101" s="43">
        <f t="shared" si="56"/>
        <v>330.69</v>
      </c>
      <c r="R101" s="43">
        <f t="shared" si="56"/>
        <v>330.69</v>
      </c>
      <c r="S101" s="43">
        <f t="shared" si="56"/>
        <v>330.69</v>
      </c>
      <c r="T101" s="43">
        <f t="shared" si="56"/>
        <v>330.69</v>
      </c>
      <c r="U101" s="43">
        <f t="shared" si="56"/>
        <v>330.69</v>
      </c>
      <c r="V101" s="43">
        <f t="shared" si="56"/>
        <v>330.69</v>
      </c>
      <c r="W101" s="43">
        <f t="shared" si="56"/>
        <v>330.69</v>
      </c>
      <c r="X101" s="43">
        <f t="shared" si="56"/>
        <v>330.69</v>
      </c>
      <c r="Y101" s="43">
        <f t="shared" si="56"/>
        <v>330.69</v>
      </c>
      <c r="Z101" s="43">
        <f t="shared" si="56"/>
        <v>330.69</v>
      </c>
      <c r="AA101" s="43">
        <f t="shared" si="56"/>
        <v>330.69</v>
      </c>
    </row>
    <row r="102" spans="1:27" ht="12.75" customHeight="1" collapsed="1" x14ac:dyDescent="0.2">
      <c r="A102" s="97" t="s">
        <v>330</v>
      </c>
      <c r="B102" s="27" t="str">
        <f>"20"&amp;"."&amp;$B$662&amp;"."&amp;$B$663</f>
        <v>20.01.2023</v>
      </c>
      <c r="C102" s="89" t="s">
        <v>74</v>
      </c>
      <c r="D102" s="90">
        <f>ROUND(((D103+D104+D106+D105)/1000),5)</f>
        <v>2.5870099999999998</v>
      </c>
      <c r="E102" s="90">
        <f>ROUND(((E103+E104+E106+E105)/1000),5)</f>
        <v>2.5537000000000001</v>
      </c>
      <c r="F102" s="90">
        <f>ROUND(((F103+F104+F106+F105)/1000),5)</f>
        <v>2.5174500000000002</v>
      </c>
      <c r="G102" s="90">
        <f t="shared" ref="G102:AA102" si="57">ROUND(((G103+G104+G106+G105)/1000),5)</f>
        <v>2.5054400000000001</v>
      </c>
      <c r="H102" s="90">
        <f t="shared" si="57"/>
        <v>2.5496799999999999</v>
      </c>
      <c r="I102" s="90">
        <f t="shared" si="57"/>
        <v>2.6015000000000001</v>
      </c>
      <c r="J102" s="90">
        <f t="shared" si="57"/>
        <v>2.9715500000000001</v>
      </c>
      <c r="K102" s="90">
        <f t="shared" si="57"/>
        <v>3.1612900000000002</v>
      </c>
      <c r="L102" s="90">
        <f t="shared" si="57"/>
        <v>3.2716799999999999</v>
      </c>
      <c r="M102" s="90">
        <f t="shared" si="57"/>
        <v>3.2823799999999999</v>
      </c>
      <c r="N102" s="90">
        <f t="shared" si="57"/>
        <v>3.2961299999999998</v>
      </c>
      <c r="O102" s="90">
        <f t="shared" si="57"/>
        <v>3.3171900000000001</v>
      </c>
      <c r="P102" s="90">
        <f t="shared" si="57"/>
        <v>3.3014800000000002</v>
      </c>
      <c r="Q102" s="90">
        <f t="shared" si="57"/>
        <v>3.3073600000000001</v>
      </c>
      <c r="R102" s="90">
        <f t="shared" si="57"/>
        <v>3.3024499999999999</v>
      </c>
      <c r="S102" s="90">
        <f t="shared" si="57"/>
        <v>3.2752599999999998</v>
      </c>
      <c r="T102" s="90">
        <f t="shared" si="57"/>
        <v>3.2760899999999999</v>
      </c>
      <c r="U102" s="90">
        <f t="shared" si="57"/>
        <v>3.2826499999999998</v>
      </c>
      <c r="V102" s="90">
        <f t="shared" si="57"/>
        <v>3.27861</v>
      </c>
      <c r="W102" s="90">
        <f t="shared" si="57"/>
        <v>3.2924699999999998</v>
      </c>
      <c r="X102" s="90">
        <f t="shared" si="57"/>
        <v>3.2495699999999998</v>
      </c>
      <c r="Y102" s="90">
        <f t="shared" si="57"/>
        <v>3.1690999999999998</v>
      </c>
      <c r="Z102" s="90">
        <f t="shared" si="57"/>
        <v>2.9867900000000001</v>
      </c>
      <c r="AA102" s="90">
        <f t="shared" si="57"/>
        <v>2.6101700000000001</v>
      </c>
    </row>
    <row r="103" spans="1:27" ht="12.75" hidden="1" customHeight="1" outlineLevel="1" x14ac:dyDescent="0.2">
      <c r="A103" s="98" t="s">
        <v>331</v>
      </c>
      <c r="B103" s="62" t="s">
        <v>236</v>
      </c>
      <c r="C103" s="42" t="s">
        <v>77</v>
      </c>
      <c r="D103" s="43">
        <v>1178.19</v>
      </c>
      <c r="E103" s="43">
        <v>1144.8800000000001</v>
      </c>
      <c r="F103" s="43">
        <v>1108.6300000000001</v>
      </c>
      <c r="G103" s="43">
        <v>1096.6199999999999</v>
      </c>
      <c r="H103" s="43">
        <v>1140.8599999999999</v>
      </c>
      <c r="I103" s="43">
        <v>1192.68</v>
      </c>
      <c r="J103" s="43">
        <v>1562.73</v>
      </c>
      <c r="K103" s="43">
        <v>1752.47</v>
      </c>
      <c r="L103" s="43">
        <v>1862.86</v>
      </c>
      <c r="M103" s="43">
        <v>1873.56</v>
      </c>
      <c r="N103" s="43">
        <v>1887.31</v>
      </c>
      <c r="O103" s="43">
        <v>1908.37</v>
      </c>
      <c r="P103" s="43">
        <v>1892.66</v>
      </c>
      <c r="Q103" s="43">
        <v>1898.54</v>
      </c>
      <c r="R103" s="43">
        <v>1893.63</v>
      </c>
      <c r="S103" s="43">
        <v>1866.44</v>
      </c>
      <c r="T103" s="43">
        <v>1867.27</v>
      </c>
      <c r="U103" s="43">
        <v>1873.83</v>
      </c>
      <c r="V103" s="43">
        <v>1869.79</v>
      </c>
      <c r="W103" s="43">
        <v>1883.65</v>
      </c>
      <c r="X103" s="43">
        <v>1840.75</v>
      </c>
      <c r="Y103" s="43">
        <v>1760.28</v>
      </c>
      <c r="Z103" s="43">
        <v>1577.97</v>
      </c>
      <c r="AA103" s="43">
        <v>1201.3499999999999</v>
      </c>
    </row>
    <row r="104" spans="1:27" ht="12.75" hidden="1" customHeight="1" outlineLevel="1" x14ac:dyDescent="0.2">
      <c r="A104" s="98" t="s">
        <v>332</v>
      </c>
      <c r="B104" s="62" t="s">
        <v>88</v>
      </c>
      <c r="C104" s="42" t="s">
        <v>77</v>
      </c>
      <c r="D104" s="43">
        <f t="shared" ref="D104:AA104" si="58">$D$9</f>
        <v>1071.42</v>
      </c>
      <c r="E104" s="43">
        <f t="shared" si="58"/>
        <v>1071.42</v>
      </c>
      <c r="F104" s="43">
        <f t="shared" si="58"/>
        <v>1071.42</v>
      </c>
      <c r="G104" s="43">
        <f t="shared" si="58"/>
        <v>1071.42</v>
      </c>
      <c r="H104" s="43">
        <f t="shared" si="58"/>
        <v>1071.42</v>
      </c>
      <c r="I104" s="43">
        <f t="shared" si="58"/>
        <v>1071.42</v>
      </c>
      <c r="J104" s="43">
        <f t="shared" si="58"/>
        <v>1071.42</v>
      </c>
      <c r="K104" s="43">
        <f t="shared" si="58"/>
        <v>1071.42</v>
      </c>
      <c r="L104" s="43">
        <f t="shared" si="58"/>
        <v>1071.42</v>
      </c>
      <c r="M104" s="43">
        <f t="shared" si="58"/>
        <v>1071.42</v>
      </c>
      <c r="N104" s="43">
        <f t="shared" si="58"/>
        <v>1071.42</v>
      </c>
      <c r="O104" s="43">
        <f t="shared" si="58"/>
        <v>1071.42</v>
      </c>
      <c r="P104" s="43">
        <f t="shared" si="58"/>
        <v>1071.42</v>
      </c>
      <c r="Q104" s="43">
        <f t="shared" si="58"/>
        <v>1071.42</v>
      </c>
      <c r="R104" s="43">
        <f t="shared" si="58"/>
        <v>1071.42</v>
      </c>
      <c r="S104" s="43">
        <f t="shared" si="58"/>
        <v>1071.42</v>
      </c>
      <c r="T104" s="43">
        <f t="shared" si="58"/>
        <v>1071.42</v>
      </c>
      <c r="U104" s="43">
        <f t="shared" si="58"/>
        <v>1071.42</v>
      </c>
      <c r="V104" s="43">
        <f t="shared" si="58"/>
        <v>1071.42</v>
      </c>
      <c r="W104" s="43">
        <f t="shared" si="58"/>
        <v>1071.42</v>
      </c>
      <c r="X104" s="43">
        <f t="shared" si="58"/>
        <v>1071.42</v>
      </c>
      <c r="Y104" s="43">
        <f t="shared" si="58"/>
        <v>1071.42</v>
      </c>
      <c r="Z104" s="43">
        <f t="shared" si="58"/>
        <v>1071.42</v>
      </c>
      <c r="AA104" s="43">
        <f t="shared" si="58"/>
        <v>1071.42</v>
      </c>
    </row>
    <row r="105" spans="1:27" ht="12.75" hidden="1" customHeight="1" outlineLevel="1" x14ac:dyDescent="0.2">
      <c r="A105" s="98" t="s">
        <v>333</v>
      </c>
      <c r="B105" s="62" t="s">
        <v>81</v>
      </c>
      <c r="C105" s="42" t="s">
        <v>77</v>
      </c>
      <c r="D105" s="43">
        <v>6.71</v>
      </c>
      <c r="E105" s="43">
        <v>6.71</v>
      </c>
      <c r="F105" s="43">
        <v>6.71</v>
      </c>
      <c r="G105" s="43">
        <v>6.71</v>
      </c>
      <c r="H105" s="43">
        <v>6.71</v>
      </c>
      <c r="I105" s="43">
        <v>6.71</v>
      </c>
      <c r="J105" s="43">
        <v>6.71</v>
      </c>
      <c r="K105" s="43">
        <v>6.71</v>
      </c>
      <c r="L105" s="43">
        <v>6.71</v>
      </c>
      <c r="M105" s="43">
        <v>6.71</v>
      </c>
      <c r="N105" s="43">
        <v>6.71</v>
      </c>
      <c r="O105" s="43">
        <v>6.71</v>
      </c>
      <c r="P105" s="43">
        <v>6.71</v>
      </c>
      <c r="Q105" s="43">
        <v>6.71</v>
      </c>
      <c r="R105" s="43">
        <v>6.71</v>
      </c>
      <c r="S105" s="43">
        <v>6.71</v>
      </c>
      <c r="T105" s="43">
        <v>6.71</v>
      </c>
      <c r="U105" s="43">
        <v>6.71</v>
      </c>
      <c r="V105" s="43">
        <v>6.71</v>
      </c>
      <c r="W105" s="43">
        <v>6.71</v>
      </c>
      <c r="X105" s="43">
        <v>6.71</v>
      </c>
      <c r="Y105" s="43">
        <v>6.71</v>
      </c>
      <c r="Z105" s="43">
        <v>6.71</v>
      </c>
      <c r="AA105" s="43">
        <v>6.71</v>
      </c>
    </row>
    <row r="106" spans="1:27" ht="12.75" hidden="1" customHeight="1" outlineLevel="1" x14ac:dyDescent="0.2">
      <c r="A106" s="98" t="s">
        <v>334</v>
      </c>
      <c r="B106" s="62" t="s">
        <v>79</v>
      </c>
      <c r="C106" s="42" t="s">
        <v>77</v>
      </c>
      <c r="D106" s="43">
        <f>$D$11</f>
        <v>330.69</v>
      </c>
      <c r="E106" s="43">
        <f t="shared" ref="E106:AA106" si="59">$D$11</f>
        <v>330.69</v>
      </c>
      <c r="F106" s="43">
        <f t="shared" si="59"/>
        <v>330.69</v>
      </c>
      <c r="G106" s="43">
        <f t="shared" si="59"/>
        <v>330.69</v>
      </c>
      <c r="H106" s="43">
        <f t="shared" si="59"/>
        <v>330.69</v>
      </c>
      <c r="I106" s="43">
        <f t="shared" si="59"/>
        <v>330.69</v>
      </c>
      <c r="J106" s="43">
        <f t="shared" si="59"/>
        <v>330.69</v>
      </c>
      <c r="K106" s="43">
        <f t="shared" si="59"/>
        <v>330.69</v>
      </c>
      <c r="L106" s="43">
        <f t="shared" si="59"/>
        <v>330.69</v>
      </c>
      <c r="M106" s="43">
        <f t="shared" si="59"/>
        <v>330.69</v>
      </c>
      <c r="N106" s="43">
        <f t="shared" si="59"/>
        <v>330.69</v>
      </c>
      <c r="O106" s="43">
        <f t="shared" si="59"/>
        <v>330.69</v>
      </c>
      <c r="P106" s="43">
        <f t="shared" si="59"/>
        <v>330.69</v>
      </c>
      <c r="Q106" s="43">
        <f t="shared" si="59"/>
        <v>330.69</v>
      </c>
      <c r="R106" s="43">
        <f t="shared" si="59"/>
        <v>330.69</v>
      </c>
      <c r="S106" s="43">
        <f t="shared" si="59"/>
        <v>330.69</v>
      </c>
      <c r="T106" s="43">
        <f t="shared" si="59"/>
        <v>330.69</v>
      </c>
      <c r="U106" s="43">
        <f t="shared" si="59"/>
        <v>330.69</v>
      </c>
      <c r="V106" s="43">
        <f t="shared" si="59"/>
        <v>330.69</v>
      </c>
      <c r="W106" s="43">
        <f t="shared" si="59"/>
        <v>330.69</v>
      </c>
      <c r="X106" s="43">
        <f t="shared" si="59"/>
        <v>330.69</v>
      </c>
      <c r="Y106" s="43">
        <f t="shared" si="59"/>
        <v>330.69</v>
      </c>
      <c r="Z106" s="43">
        <f t="shared" si="59"/>
        <v>330.69</v>
      </c>
      <c r="AA106" s="43">
        <f t="shared" si="59"/>
        <v>330.69</v>
      </c>
    </row>
    <row r="107" spans="1:27" ht="12.75" customHeight="1" collapsed="1" x14ac:dyDescent="0.2">
      <c r="A107" s="97" t="s">
        <v>335</v>
      </c>
      <c r="B107" s="27" t="str">
        <f>"21"&amp;"."&amp;$B$662&amp;"."&amp;$B$663</f>
        <v>21.01.2023</v>
      </c>
      <c r="C107" s="89" t="s">
        <v>74</v>
      </c>
      <c r="D107" s="90">
        <f>ROUND(((D108+D109+D111+D110)/1000),5)</f>
        <v>2.6810299999999998</v>
      </c>
      <c r="E107" s="90">
        <f>ROUND(((E108+E109+E111+E110)/1000),5)</f>
        <v>2.6214599999999999</v>
      </c>
      <c r="F107" s="90">
        <f>ROUND(((F108+F109+F111+F110)/1000),5)</f>
        <v>2.5684800000000001</v>
      </c>
      <c r="G107" s="90">
        <f t="shared" ref="G107:AA107" si="60">ROUND(((G108+G109+G111+G110)/1000),5)</f>
        <v>2.5522999999999998</v>
      </c>
      <c r="H107" s="90">
        <f t="shared" si="60"/>
        <v>2.5703999999999998</v>
      </c>
      <c r="I107" s="90">
        <f t="shared" si="60"/>
        <v>2.6001400000000001</v>
      </c>
      <c r="J107" s="90">
        <f t="shared" si="60"/>
        <v>2.65754</v>
      </c>
      <c r="K107" s="90">
        <f t="shared" si="60"/>
        <v>2.9637699999999998</v>
      </c>
      <c r="L107" s="90">
        <f t="shared" si="60"/>
        <v>3.11564</v>
      </c>
      <c r="M107" s="90">
        <f t="shared" si="60"/>
        <v>3.1903899999999998</v>
      </c>
      <c r="N107" s="90">
        <f t="shared" si="60"/>
        <v>3.2404799999999998</v>
      </c>
      <c r="O107" s="90">
        <f t="shared" si="60"/>
        <v>3.2564199999999999</v>
      </c>
      <c r="P107" s="90">
        <f t="shared" si="60"/>
        <v>3.2473000000000001</v>
      </c>
      <c r="Q107" s="90">
        <f t="shared" si="60"/>
        <v>3.2488999999999999</v>
      </c>
      <c r="R107" s="90">
        <f t="shared" si="60"/>
        <v>3.20621</v>
      </c>
      <c r="S107" s="90">
        <f t="shared" si="60"/>
        <v>3.2124999999999999</v>
      </c>
      <c r="T107" s="90">
        <f t="shared" si="60"/>
        <v>3.2285200000000001</v>
      </c>
      <c r="U107" s="90">
        <f t="shared" si="60"/>
        <v>3.2566299999999999</v>
      </c>
      <c r="V107" s="90">
        <f t="shared" si="60"/>
        <v>3.2531699999999999</v>
      </c>
      <c r="W107" s="90">
        <f t="shared" si="60"/>
        <v>3.23047</v>
      </c>
      <c r="X107" s="90">
        <f t="shared" si="60"/>
        <v>3.2372200000000002</v>
      </c>
      <c r="Y107" s="90">
        <f t="shared" si="60"/>
        <v>3.14825</v>
      </c>
      <c r="Z107" s="90">
        <f t="shared" si="60"/>
        <v>3.0042900000000001</v>
      </c>
      <c r="AA107" s="90">
        <f t="shared" si="60"/>
        <v>2.6329899999999999</v>
      </c>
    </row>
    <row r="108" spans="1:27" ht="12.75" hidden="1" customHeight="1" outlineLevel="1" x14ac:dyDescent="0.2">
      <c r="A108" s="98" t="s">
        <v>336</v>
      </c>
      <c r="B108" s="62" t="s">
        <v>236</v>
      </c>
      <c r="C108" s="42" t="s">
        <v>77</v>
      </c>
      <c r="D108" s="43">
        <v>1272.21</v>
      </c>
      <c r="E108" s="43">
        <v>1212.6400000000001</v>
      </c>
      <c r="F108" s="43">
        <v>1159.6600000000001</v>
      </c>
      <c r="G108" s="43">
        <v>1143.48</v>
      </c>
      <c r="H108" s="43">
        <v>1161.58</v>
      </c>
      <c r="I108" s="43">
        <v>1191.32</v>
      </c>
      <c r="J108" s="43">
        <v>1248.72</v>
      </c>
      <c r="K108" s="43">
        <v>1554.95</v>
      </c>
      <c r="L108" s="43">
        <v>1706.82</v>
      </c>
      <c r="M108" s="43">
        <v>1781.57</v>
      </c>
      <c r="N108" s="43">
        <v>1831.66</v>
      </c>
      <c r="O108" s="43">
        <v>1847.6</v>
      </c>
      <c r="P108" s="43">
        <v>1838.48</v>
      </c>
      <c r="Q108" s="43">
        <v>1840.08</v>
      </c>
      <c r="R108" s="43">
        <v>1797.39</v>
      </c>
      <c r="S108" s="43">
        <v>1803.68</v>
      </c>
      <c r="T108" s="43">
        <v>1819.7</v>
      </c>
      <c r="U108" s="43">
        <v>1847.81</v>
      </c>
      <c r="V108" s="43">
        <v>1844.35</v>
      </c>
      <c r="W108" s="43">
        <v>1821.65</v>
      </c>
      <c r="X108" s="43">
        <v>1828.4</v>
      </c>
      <c r="Y108" s="43">
        <v>1739.43</v>
      </c>
      <c r="Z108" s="43">
        <v>1595.47</v>
      </c>
      <c r="AA108" s="43">
        <v>1224.17</v>
      </c>
    </row>
    <row r="109" spans="1:27" ht="12.75" hidden="1" customHeight="1" outlineLevel="1" x14ac:dyDescent="0.2">
      <c r="A109" s="98" t="s">
        <v>337</v>
      </c>
      <c r="B109" s="62" t="s">
        <v>88</v>
      </c>
      <c r="C109" s="42" t="s">
        <v>77</v>
      </c>
      <c r="D109" s="43">
        <f t="shared" ref="D109:AA109" si="61">$D$9</f>
        <v>1071.42</v>
      </c>
      <c r="E109" s="43">
        <f t="shared" si="61"/>
        <v>1071.42</v>
      </c>
      <c r="F109" s="43">
        <f t="shared" si="61"/>
        <v>1071.42</v>
      </c>
      <c r="G109" s="43">
        <f t="shared" si="61"/>
        <v>1071.42</v>
      </c>
      <c r="H109" s="43">
        <f t="shared" si="61"/>
        <v>1071.42</v>
      </c>
      <c r="I109" s="43">
        <f t="shared" si="61"/>
        <v>1071.42</v>
      </c>
      <c r="J109" s="43">
        <f t="shared" si="61"/>
        <v>1071.42</v>
      </c>
      <c r="K109" s="43">
        <f t="shared" si="61"/>
        <v>1071.42</v>
      </c>
      <c r="L109" s="43">
        <f t="shared" si="61"/>
        <v>1071.42</v>
      </c>
      <c r="M109" s="43">
        <f t="shared" si="61"/>
        <v>1071.42</v>
      </c>
      <c r="N109" s="43">
        <f t="shared" si="61"/>
        <v>1071.42</v>
      </c>
      <c r="O109" s="43">
        <f t="shared" si="61"/>
        <v>1071.42</v>
      </c>
      <c r="P109" s="43">
        <f t="shared" si="61"/>
        <v>1071.42</v>
      </c>
      <c r="Q109" s="43">
        <f t="shared" si="61"/>
        <v>1071.42</v>
      </c>
      <c r="R109" s="43">
        <f t="shared" si="61"/>
        <v>1071.42</v>
      </c>
      <c r="S109" s="43">
        <f t="shared" si="61"/>
        <v>1071.42</v>
      </c>
      <c r="T109" s="43">
        <f t="shared" si="61"/>
        <v>1071.42</v>
      </c>
      <c r="U109" s="43">
        <f t="shared" si="61"/>
        <v>1071.42</v>
      </c>
      <c r="V109" s="43">
        <f t="shared" si="61"/>
        <v>1071.42</v>
      </c>
      <c r="W109" s="43">
        <f t="shared" si="61"/>
        <v>1071.42</v>
      </c>
      <c r="X109" s="43">
        <f t="shared" si="61"/>
        <v>1071.42</v>
      </c>
      <c r="Y109" s="43">
        <f t="shared" si="61"/>
        <v>1071.42</v>
      </c>
      <c r="Z109" s="43">
        <f t="shared" si="61"/>
        <v>1071.42</v>
      </c>
      <c r="AA109" s="43">
        <f t="shared" si="61"/>
        <v>1071.42</v>
      </c>
    </row>
    <row r="110" spans="1:27" ht="12.75" hidden="1" customHeight="1" outlineLevel="1" x14ac:dyDescent="0.2">
      <c r="A110" s="98" t="s">
        <v>338</v>
      </c>
      <c r="B110" s="62" t="s">
        <v>81</v>
      </c>
      <c r="C110" s="42" t="s">
        <v>77</v>
      </c>
      <c r="D110" s="43">
        <v>6.71</v>
      </c>
      <c r="E110" s="43">
        <v>6.71</v>
      </c>
      <c r="F110" s="43">
        <v>6.71</v>
      </c>
      <c r="G110" s="43">
        <v>6.71</v>
      </c>
      <c r="H110" s="43">
        <v>6.71</v>
      </c>
      <c r="I110" s="43">
        <v>6.71</v>
      </c>
      <c r="J110" s="43">
        <v>6.71</v>
      </c>
      <c r="K110" s="43">
        <v>6.71</v>
      </c>
      <c r="L110" s="43">
        <v>6.71</v>
      </c>
      <c r="M110" s="43">
        <v>6.71</v>
      </c>
      <c r="N110" s="43">
        <v>6.71</v>
      </c>
      <c r="O110" s="43">
        <v>6.71</v>
      </c>
      <c r="P110" s="43">
        <v>6.71</v>
      </c>
      <c r="Q110" s="43">
        <v>6.71</v>
      </c>
      <c r="R110" s="43">
        <v>6.71</v>
      </c>
      <c r="S110" s="43">
        <v>6.71</v>
      </c>
      <c r="T110" s="43">
        <v>6.71</v>
      </c>
      <c r="U110" s="43">
        <v>6.71</v>
      </c>
      <c r="V110" s="43">
        <v>6.71</v>
      </c>
      <c r="W110" s="43">
        <v>6.71</v>
      </c>
      <c r="X110" s="43">
        <v>6.71</v>
      </c>
      <c r="Y110" s="43">
        <v>6.71</v>
      </c>
      <c r="Z110" s="43">
        <v>6.71</v>
      </c>
      <c r="AA110" s="43">
        <v>6.71</v>
      </c>
    </row>
    <row r="111" spans="1:27" ht="12.75" hidden="1" customHeight="1" outlineLevel="1" x14ac:dyDescent="0.2">
      <c r="A111" s="98" t="s">
        <v>339</v>
      </c>
      <c r="B111" s="62" t="s">
        <v>79</v>
      </c>
      <c r="C111" s="42" t="s">
        <v>77</v>
      </c>
      <c r="D111" s="43">
        <f>$D$11</f>
        <v>330.69</v>
      </c>
      <c r="E111" s="43">
        <f t="shared" ref="E111:AA111" si="62">$D$11</f>
        <v>330.69</v>
      </c>
      <c r="F111" s="43">
        <f t="shared" si="62"/>
        <v>330.69</v>
      </c>
      <c r="G111" s="43">
        <f t="shared" si="62"/>
        <v>330.69</v>
      </c>
      <c r="H111" s="43">
        <f t="shared" si="62"/>
        <v>330.69</v>
      </c>
      <c r="I111" s="43">
        <f t="shared" si="62"/>
        <v>330.69</v>
      </c>
      <c r="J111" s="43">
        <f t="shared" si="62"/>
        <v>330.69</v>
      </c>
      <c r="K111" s="43">
        <f t="shared" si="62"/>
        <v>330.69</v>
      </c>
      <c r="L111" s="43">
        <f t="shared" si="62"/>
        <v>330.69</v>
      </c>
      <c r="M111" s="43">
        <f t="shared" si="62"/>
        <v>330.69</v>
      </c>
      <c r="N111" s="43">
        <f t="shared" si="62"/>
        <v>330.69</v>
      </c>
      <c r="O111" s="43">
        <f t="shared" si="62"/>
        <v>330.69</v>
      </c>
      <c r="P111" s="43">
        <f t="shared" si="62"/>
        <v>330.69</v>
      </c>
      <c r="Q111" s="43">
        <f t="shared" si="62"/>
        <v>330.69</v>
      </c>
      <c r="R111" s="43">
        <f t="shared" si="62"/>
        <v>330.69</v>
      </c>
      <c r="S111" s="43">
        <f t="shared" si="62"/>
        <v>330.69</v>
      </c>
      <c r="T111" s="43">
        <f t="shared" si="62"/>
        <v>330.69</v>
      </c>
      <c r="U111" s="43">
        <f t="shared" si="62"/>
        <v>330.69</v>
      </c>
      <c r="V111" s="43">
        <f t="shared" si="62"/>
        <v>330.69</v>
      </c>
      <c r="W111" s="43">
        <f t="shared" si="62"/>
        <v>330.69</v>
      </c>
      <c r="X111" s="43">
        <f t="shared" si="62"/>
        <v>330.69</v>
      </c>
      <c r="Y111" s="43">
        <f t="shared" si="62"/>
        <v>330.69</v>
      </c>
      <c r="Z111" s="43">
        <f t="shared" si="62"/>
        <v>330.69</v>
      </c>
      <c r="AA111" s="43">
        <f t="shared" si="62"/>
        <v>330.69</v>
      </c>
    </row>
    <row r="112" spans="1:27" ht="12.75" customHeight="1" collapsed="1" x14ac:dyDescent="0.2">
      <c r="A112" s="97" t="s">
        <v>340</v>
      </c>
      <c r="B112" s="27" t="str">
        <f>"22"&amp;"."&amp;$B$662&amp;"."&amp;$B$663</f>
        <v>22.01.2023</v>
      </c>
      <c r="C112" s="89" t="s">
        <v>74</v>
      </c>
      <c r="D112" s="90">
        <f>ROUND(((D113+D114+D116+D115)/1000),5)</f>
        <v>2.62765</v>
      </c>
      <c r="E112" s="90">
        <f>ROUND(((E113+E114+E116+E115)/1000),5)</f>
        <v>2.5623</v>
      </c>
      <c r="F112" s="90">
        <f>ROUND(((F113+F114+F116+F115)/1000),5)</f>
        <v>2.5424199999999999</v>
      </c>
      <c r="G112" s="90">
        <f t="shared" ref="G112:AA112" si="63">ROUND(((G113+G114+G116+G115)/1000),5)</f>
        <v>2.5119099999999999</v>
      </c>
      <c r="H112" s="90">
        <f t="shared" si="63"/>
        <v>2.5457000000000001</v>
      </c>
      <c r="I112" s="90">
        <f t="shared" si="63"/>
        <v>2.5501299999999998</v>
      </c>
      <c r="J112" s="90">
        <f t="shared" si="63"/>
        <v>2.5861100000000001</v>
      </c>
      <c r="K112" s="90">
        <f t="shared" si="63"/>
        <v>2.68838</v>
      </c>
      <c r="L112" s="90">
        <f t="shared" si="63"/>
        <v>2.9512100000000001</v>
      </c>
      <c r="M112" s="90">
        <f t="shared" si="63"/>
        <v>3.1158199999999998</v>
      </c>
      <c r="N112" s="90">
        <f t="shared" si="63"/>
        <v>3.1599499999999998</v>
      </c>
      <c r="O112" s="90">
        <f t="shared" si="63"/>
        <v>3.1776599999999999</v>
      </c>
      <c r="P112" s="90">
        <f t="shared" si="63"/>
        <v>3.1760299999999999</v>
      </c>
      <c r="Q112" s="90">
        <f t="shared" si="63"/>
        <v>3.1768700000000001</v>
      </c>
      <c r="R112" s="90">
        <f t="shared" si="63"/>
        <v>3.1516199999999999</v>
      </c>
      <c r="S112" s="90">
        <f t="shared" si="63"/>
        <v>3.16472</v>
      </c>
      <c r="T112" s="90">
        <f t="shared" si="63"/>
        <v>3.1858599999999999</v>
      </c>
      <c r="U112" s="90">
        <f t="shared" si="63"/>
        <v>3.2203900000000001</v>
      </c>
      <c r="V112" s="90">
        <f t="shared" si="63"/>
        <v>3.2224599999999999</v>
      </c>
      <c r="W112" s="90">
        <f t="shared" si="63"/>
        <v>3.2147399999999999</v>
      </c>
      <c r="X112" s="90">
        <f t="shared" si="63"/>
        <v>3.2073499999999999</v>
      </c>
      <c r="Y112" s="90">
        <f t="shared" si="63"/>
        <v>3.1556000000000002</v>
      </c>
      <c r="Z112" s="90">
        <f t="shared" si="63"/>
        <v>2.9560900000000001</v>
      </c>
      <c r="AA112" s="90">
        <f t="shared" si="63"/>
        <v>2.6235400000000002</v>
      </c>
    </row>
    <row r="113" spans="1:27" ht="12.75" hidden="1" customHeight="1" outlineLevel="1" x14ac:dyDescent="0.2">
      <c r="A113" s="98" t="s">
        <v>341</v>
      </c>
      <c r="B113" s="62" t="s">
        <v>236</v>
      </c>
      <c r="C113" s="42" t="s">
        <v>77</v>
      </c>
      <c r="D113" s="43">
        <v>1218.83</v>
      </c>
      <c r="E113" s="43">
        <v>1153.48</v>
      </c>
      <c r="F113" s="43">
        <v>1133.5999999999999</v>
      </c>
      <c r="G113" s="43">
        <v>1103.0899999999999</v>
      </c>
      <c r="H113" s="43">
        <v>1136.8800000000001</v>
      </c>
      <c r="I113" s="43">
        <v>1141.31</v>
      </c>
      <c r="J113" s="43">
        <v>1177.29</v>
      </c>
      <c r="K113" s="43">
        <v>1279.56</v>
      </c>
      <c r="L113" s="43">
        <v>1542.39</v>
      </c>
      <c r="M113" s="43">
        <v>1707</v>
      </c>
      <c r="N113" s="43">
        <v>1751.13</v>
      </c>
      <c r="O113" s="43">
        <v>1768.84</v>
      </c>
      <c r="P113" s="43">
        <v>1767.21</v>
      </c>
      <c r="Q113" s="43">
        <v>1768.05</v>
      </c>
      <c r="R113" s="43">
        <v>1742.8</v>
      </c>
      <c r="S113" s="43">
        <v>1755.9</v>
      </c>
      <c r="T113" s="43">
        <v>1777.04</v>
      </c>
      <c r="U113" s="43">
        <v>1811.57</v>
      </c>
      <c r="V113" s="43">
        <v>1813.64</v>
      </c>
      <c r="W113" s="43">
        <v>1805.92</v>
      </c>
      <c r="X113" s="43">
        <v>1798.53</v>
      </c>
      <c r="Y113" s="43">
        <v>1746.78</v>
      </c>
      <c r="Z113" s="43">
        <v>1547.27</v>
      </c>
      <c r="AA113" s="43">
        <v>1214.72</v>
      </c>
    </row>
    <row r="114" spans="1:27" ht="12.75" hidden="1" customHeight="1" outlineLevel="1" x14ac:dyDescent="0.2">
      <c r="A114" s="98" t="s">
        <v>342</v>
      </c>
      <c r="B114" s="62" t="s">
        <v>88</v>
      </c>
      <c r="C114" s="42" t="s">
        <v>77</v>
      </c>
      <c r="D114" s="43">
        <f t="shared" ref="D114:AA114" si="64">$D$9</f>
        <v>1071.42</v>
      </c>
      <c r="E114" s="43">
        <f t="shared" si="64"/>
        <v>1071.42</v>
      </c>
      <c r="F114" s="43">
        <f t="shared" si="64"/>
        <v>1071.42</v>
      </c>
      <c r="G114" s="43">
        <f t="shared" si="64"/>
        <v>1071.42</v>
      </c>
      <c r="H114" s="43">
        <f t="shared" si="64"/>
        <v>1071.42</v>
      </c>
      <c r="I114" s="43">
        <f t="shared" si="64"/>
        <v>1071.42</v>
      </c>
      <c r="J114" s="43">
        <f t="shared" si="64"/>
        <v>1071.42</v>
      </c>
      <c r="K114" s="43">
        <f t="shared" si="64"/>
        <v>1071.42</v>
      </c>
      <c r="L114" s="43">
        <f t="shared" si="64"/>
        <v>1071.42</v>
      </c>
      <c r="M114" s="43">
        <f t="shared" si="64"/>
        <v>1071.42</v>
      </c>
      <c r="N114" s="43">
        <f t="shared" si="64"/>
        <v>1071.42</v>
      </c>
      <c r="O114" s="43">
        <f t="shared" si="64"/>
        <v>1071.42</v>
      </c>
      <c r="P114" s="43">
        <f t="shared" si="64"/>
        <v>1071.42</v>
      </c>
      <c r="Q114" s="43">
        <f t="shared" si="64"/>
        <v>1071.42</v>
      </c>
      <c r="R114" s="43">
        <f t="shared" si="64"/>
        <v>1071.42</v>
      </c>
      <c r="S114" s="43">
        <f t="shared" si="64"/>
        <v>1071.42</v>
      </c>
      <c r="T114" s="43">
        <f t="shared" si="64"/>
        <v>1071.42</v>
      </c>
      <c r="U114" s="43">
        <f t="shared" si="64"/>
        <v>1071.42</v>
      </c>
      <c r="V114" s="43">
        <f t="shared" si="64"/>
        <v>1071.42</v>
      </c>
      <c r="W114" s="43">
        <f t="shared" si="64"/>
        <v>1071.42</v>
      </c>
      <c r="X114" s="43">
        <f t="shared" si="64"/>
        <v>1071.42</v>
      </c>
      <c r="Y114" s="43">
        <f t="shared" si="64"/>
        <v>1071.42</v>
      </c>
      <c r="Z114" s="43">
        <f t="shared" si="64"/>
        <v>1071.42</v>
      </c>
      <c r="AA114" s="43">
        <f t="shared" si="64"/>
        <v>1071.42</v>
      </c>
    </row>
    <row r="115" spans="1:27" ht="12.75" hidden="1" customHeight="1" outlineLevel="1" x14ac:dyDescent="0.2">
      <c r="A115" s="98" t="s">
        <v>343</v>
      </c>
      <c r="B115" s="62" t="s">
        <v>81</v>
      </c>
      <c r="C115" s="42" t="s">
        <v>77</v>
      </c>
      <c r="D115" s="43">
        <v>6.71</v>
      </c>
      <c r="E115" s="43">
        <v>6.71</v>
      </c>
      <c r="F115" s="43">
        <v>6.71</v>
      </c>
      <c r="G115" s="43">
        <v>6.71</v>
      </c>
      <c r="H115" s="43">
        <v>6.71</v>
      </c>
      <c r="I115" s="43">
        <v>6.71</v>
      </c>
      <c r="J115" s="43">
        <v>6.71</v>
      </c>
      <c r="K115" s="43">
        <v>6.71</v>
      </c>
      <c r="L115" s="43">
        <v>6.71</v>
      </c>
      <c r="M115" s="43">
        <v>6.71</v>
      </c>
      <c r="N115" s="43">
        <v>6.71</v>
      </c>
      <c r="O115" s="43">
        <v>6.71</v>
      </c>
      <c r="P115" s="43">
        <v>6.71</v>
      </c>
      <c r="Q115" s="43">
        <v>6.71</v>
      </c>
      <c r="R115" s="43">
        <v>6.71</v>
      </c>
      <c r="S115" s="43">
        <v>6.71</v>
      </c>
      <c r="T115" s="43">
        <v>6.71</v>
      </c>
      <c r="U115" s="43">
        <v>6.71</v>
      </c>
      <c r="V115" s="43">
        <v>6.71</v>
      </c>
      <c r="W115" s="43">
        <v>6.71</v>
      </c>
      <c r="X115" s="43">
        <v>6.71</v>
      </c>
      <c r="Y115" s="43">
        <v>6.71</v>
      </c>
      <c r="Z115" s="43">
        <v>6.71</v>
      </c>
      <c r="AA115" s="43">
        <v>6.71</v>
      </c>
    </row>
    <row r="116" spans="1:27" ht="12.75" hidden="1" customHeight="1" outlineLevel="1" x14ac:dyDescent="0.2">
      <c r="A116" s="98" t="s">
        <v>344</v>
      </c>
      <c r="B116" s="62" t="s">
        <v>79</v>
      </c>
      <c r="C116" s="42" t="s">
        <v>77</v>
      </c>
      <c r="D116" s="43">
        <f>$D$11</f>
        <v>330.69</v>
      </c>
      <c r="E116" s="43">
        <f t="shared" ref="E116:AA116" si="65">$D$11</f>
        <v>330.69</v>
      </c>
      <c r="F116" s="43">
        <f t="shared" si="65"/>
        <v>330.69</v>
      </c>
      <c r="G116" s="43">
        <f t="shared" si="65"/>
        <v>330.69</v>
      </c>
      <c r="H116" s="43">
        <f t="shared" si="65"/>
        <v>330.69</v>
      </c>
      <c r="I116" s="43">
        <f t="shared" si="65"/>
        <v>330.69</v>
      </c>
      <c r="J116" s="43">
        <f t="shared" si="65"/>
        <v>330.69</v>
      </c>
      <c r="K116" s="43">
        <f t="shared" si="65"/>
        <v>330.69</v>
      </c>
      <c r="L116" s="43">
        <f t="shared" si="65"/>
        <v>330.69</v>
      </c>
      <c r="M116" s="43">
        <f t="shared" si="65"/>
        <v>330.69</v>
      </c>
      <c r="N116" s="43">
        <f t="shared" si="65"/>
        <v>330.69</v>
      </c>
      <c r="O116" s="43">
        <f t="shared" si="65"/>
        <v>330.69</v>
      </c>
      <c r="P116" s="43">
        <f t="shared" si="65"/>
        <v>330.69</v>
      </c>
      <c r="Q116" s="43">
        <f t="shared" si="65"/>
        <v>330.69</v>
      </c>
      <c r="R116" s="43">
        <f t="shared" si="65"/>
        <v>330.69</v>
      </c>
      <c r="S116" s="43">
        <f t="shared" si="65"/>
        <v>330.69</v>
      </c>
      <c r="T116" s="43">
        <f t="shared" si="65"/>
        <v>330.69</v>
      </c>
      <c r="U116" s="43">
        <f t="shared" si="65"/>
        <v>330.69</v>
      </c>
      <c r="V116" s="43">
        <f t="shared" si="65"/>
        <v>330.69</v>
      </c>
      <c r="W116" s="43">
        <f t="shared" si="65"/>
        <v>330.69</v>
      </c>
      <c r="X116" s="43">
        <f t="shared" si="65"/>
        <v>330.69</v>
      </c>
      <c r="Y116" s="43">
        <f t="shared" si="65"/>
        <v>330.69</v>
      </c>
      <c r="Z116" s="43">
        <f t="shared" si="65"/>
        <v>330.69</v>
      </c>
      <c r="AA116" s="43">
        <f t="shared" si="65"/>
        <v>330.69</v>
      </c>
    </row>
    <row r="117" spans="1:27" ht="12.75" customHeight="1" collapsed="1" x14ac:dyDescent="0.2">
      <c r="A117" s="97" t="s">
        <v>345</v>
      </c>
      <c r="B117" s="27" t="str">
        <f>"23"&amp;"."&amp;$B$662&amp;"."&amp;$B$663</f>
        <v>23.01.2023</v>
      </c>
      <c r="C117" s="89" t="s">
        <v>74</v>
      </c>
      <c r="D117" s="90">
        <f>ROUND(((D118+D119+D121+D120)/1000),5)</f>
        <v>2.5834000000000001</v>
      </c>
      <c r="E117" s="90">
        <f>ROUND(((E118+E119+E121+E120)/1000),5)</f>
        <v>2.54895</v>
      </c>
      <c r="F117" s="90">
        <f>ROUND(((F118+F119+F121+F120)/1000),5)</f>
        <v>2.4934799999999999</v>
      </c>
      <c r="G117" s="90">
        <f t="shared" ref="G117:AA117" si="66">ROUND(((G118+G119+G121+G120)/1000),5)</f>
        <v>2.48407</v>
      </c>
      <c r="H117" s="90">
        <f t="shared" si="66"/>
        <v>2.52101</v>
      </c>
      <c r="I117" s="90">
        <f t="shared" si="66"/>
        <v>2.5819399999999999</v>
      </c>
      <c r="J117" s="90">
        <f t="shared" si="66"/>
        <v>2.8223600000000002</v>
      </c>
      <c r="K117" s="90">
        <f t="shared" si="66"/>
        <v>3.1563099999999999</v>
      </c>
      <c r="L117" s="90">
        <f t="shared" si="66"/>
        <v>3.30307</v>
      </c>
      <c r="M117" s="90">
        <f t="shared" si="66"/>
        <v>3.3304</v>
      </c>
      <c r="N117" s="90">
        <f t="shared" si="66"/>
        <v>3.3435800000000002</v>
      </c>
      <c r="O117" s="90">
        <f t="shared" si="66"/>
        <v>3.3733499999999998</v>
      </c>
      <c r="P117" s="90">
        <f t="shared" si="66"/>
        <v>3.3541300000000001</v>
      </c>
      <c r="Q117" s="90">
        <f t="shared" si="66"/>
        <v>3.3615300000000001</v>
      </c>
      <c r="R117" s="90">
        <f t="shared" si="66"/>
        <v>3.3563000000000001</v>
      </c>
      <c r="S117" s="90">
        <f t="shared" si="66"/>
        <v>3.32457</v>
      </c>
      <c r="T117" s="90">
        <f t="shared" si="66"/>
        <v>3.3278099999999999</v>
      </c>
      <c r="U117" s="90">
        <f t="shared" si="66"/>
        <v>3.3397999999999999</v>
      </c>
      <c r="V117" s="90">
        <f t="shared" si="66"/>
        <v>3.3351899999999999</v>
      </c>
      <c r="W117" s="90">
        <f t="shared" si="66"/>
        <v>3.35033</v>
      </c>
      <c r="X117" s="90">
        <f t="shared" si="66"/>
        <v>3.3188300000000002</v>
      </c>
      <c r="Y117" s="90">
        <f t="shared" si="66"/>
        <v>3.1714600000000002</v>
      </c>
      <c r="Z117" s="90">
        <f t="shared" si="66"/>
        <v>2.94903</v>
      </c>
      <c r="AA117" s="90">
        <f t="shared" si="66"/>
        <v>2.58325</v>
      </c>
    </row>
    <row r="118" spans="1:27" ht="12.75" hidden="1" customHeight="1" outlineLevel="1" x14ac:dyDescent="0.2">
      <c r="A118" s="98" t="s">
        <v>346</v>
      </c>
      <c r="B118" s="62" t="s">
        <v>236</v>
      </c>
      <c r="C118" s="42" t="s">
        <v>77</v>
      </c>
      <c r="D118" s="43">
        <v>1174.58</v>
      </c>
      <c r="E118" s="43">
        <v>1140.1300000000001</v>
      </c>
      <c r="F118" s="43">
        <v>1084.6600000000001</v>
      </c>
      <c r="G118" s="43">
        <v>1075.25</v>
      </c>
      <c r="H118" s="43">
        <v>1112.19</v>
      </c>
      <c r="I118" s="43">
        <v>1173.1199999999999</v>
      </c>
      <c r="J118" s="43">
        <v>1413.54</v>
      </c>
      <c r="K118" s="43">
        <v>1747.49</v>
      </c>
      <c r="L118" s="43">
        <v>1894.25</v>
      </c>
      <c r="M118" s="43">
        <v>1921.58</v>
      </c>
      <c r="N118" s="43">
        <v>1934.76</v>
      </c>
      <c r="O118" s="43">
        <v>1964.53</v>
      </c>
      <c r="P118" s="43">
        <v>1945.31</v>
      </c>
      <c r="Q118" s="43">
        <v>1952.71</v>
      </c>
      <c r="R118" s="43">
        <v>1947.48</v>
      </c>
      <c r="S118" s="43">
        <v>1915.75</v>
      </c>
      <c r="T118" s="43">
        <v>1918.99</v>
      </c>
      <c r="U118" s="43">
        <v>1930.98</v>
      </c>
      <c r="V118" s="43">
        <v>1926.37</v>
      </c>
      <c r="W118" s="43">
        <v>1941.51</v>
      </c>
      <c r="X118" s="43">
        <v>1910.01</v>
      </c>
      <c r="Y118" s="43">
        <v>1762.64</v>
      </c>
      <c r="Z118" s="43">
        <v>1540.21</v>
      </c>
      <c r="AA118" s="43">
        <v>1174.43</v>
      </c>
    </row>
    <row r="119" spans="1:27" ht="12.75" hidden="1" customHeight="1" outlineLevel="1" x14ac:dyDescent="0.2">
      <c r="A119" s="98" t="s">
        <v>347</v>
      </c>
      <c r="B119" s="62" t="s">
        <v>88</v>
      </c>
      <c r="C119" s="42" t="s">
        <v>77</v>
      </c>
      <c r="D119" s="43">
        <f t="shared" ref="D119:AA119" si="67">$D$9</f>
        <v>1071.42</v>
      </c>
      <c r="E119" s="43">
        <f t="shared" si="67"/>
        <v>1071.42</v>
      </c>
      <c r="F119" s="43">
        <f t="shared" si="67"/>
        <v>1071.42</v>
      </c>
      <c r="G119" s="43">
        <f t="shared" si="67"/>
        <v>1071.42</v>
      </c>
      <c r="H119" s="43">
        <f t="shared" si="67"/>
        <v>1071.42</v>
      </c>
      <c r="I119" s="43">
        <f t="shared" si="67"/>
        <v>1071.42</v>
      </c>
      <c r="J119" s="43">
        <f t="shared" si="67"/>
        <v>1071.42</v>
      </c>
      <c r="K119" s="43">
        <f t="shared" si="67"/>
        <v>1071.42</v>
      </c>
      <c r="L119" s="43">
        <f t="shared" si="67"/>
        <v>1071.42</v>
      </c>
      <c r="M119" s="43">
        <f t="shared" si="67"/>
        <v>1071.42</v>
      </c>
      <c r="N119" s="43">
        <f t="shared" si="67"/>
        <v>1071.42</v>
      </c>
      <c r="O119" s="43">
        <f t="shared" si="67"/>
        <v>1071.42</v>
      </c>
      <c r="P119" s="43">
        <f t="shared" si="67"/>
        <v>1071.42</v>
      </c>
      <c r="Q119" s="43">
        <f t="shared" si="67"/>
        <v>1071.42</v>
      </c>
      <c r="R119" s="43">
        <f t="shared" si="67"/>
        <v>1071.42</v>
      </c>
      <c r="S119" s="43">
        <f t="shared" si="67"/>
        <v>1071.42</v>
      </c>
      <c r="T119" s="43">
        <f t="shared" si="67"/>
        <v>1071.42</v>
      </c>
      <c r="U119" s="43">
        <f t="shared" si="67"/>
        <v>1071.42</v>
      </c>
      <c r="V119" s="43">
        <f t="shared" si="67"/>
        <v>1071.42</v>
      </c>
      <c r="W119" s="43">
        <f t="shared" si="67"/>
        <v>1071.42</v>
      </c>
      <c r="X119" s="43">
        <f t="shared" si="67"/>
        <v>1071.42</v>
      </c>
      <c r="Y119" s="43">
        <f t="shared" si="67"/>
        <v>1071.42</v>
      </c>
      <c r="Z119" s="43">
        <f t="shared" si="67"/>
        <v>1071.42</v>
      </c>
      <c r="AA119" s="43">
        <f t="shared" si="67"/>
        <v>1071.42</v>
      </c>
    </row>
    <row r="120" spans="1:27" ht="12.75" hidden="1" customHeight="1" outlineLevel="1" x14ac:dyDescent="0.2">
      <c r="A120" s="98" t="s">
        <v>348</v>
      </c>
      <c r="B120" s="62" t="s">
        <v>81</v>
      </c>
      <c r="C120" s="42" t="s">
        <v>77</v>
      </c>
      <c r="D120" s="43">
        <v>6.71</v>
      </c>
      <c r="E120" s="43">
        <v>6.71</v>
      </c>
      <c r="F120" s="43">
        <v>6.71</v>
      </c>
      <c r="G120" s="43">
        <v>6.71</v>
      </c>
      <c r="H120" s="43">
        <v>6.71</v>
      </c>
      <c r="I120" s="43">
        <v>6.71</v>
      </c>
      <c r="J120" s="43">
        <v>6.71</v>
      </c>
      <c r="K120" s="43">
        <v>6.71</v>
      </c>
      <c r="L120" s="43">
        <v>6.71</v>
      </c>
      <c r="M120" s="43">
        <v>6.71</v>
      </c>
      <c r="N120" s="43">
        <v>6.71</v>
      </c>
      <c r="O120" s="43">
        <v>6.71</v>
      </c>
      <c r="P120" s="43">
        <v>6.71</v>
      </c>
      <c r="Q120" s="43">
        <v>6.71</v>
      </c>
      <c r="R120" s="43">
        <v>6.71</v>
      </c>
      <c r="S120" s="43">
        <v>6.71</v>
      </c>
      <c r="T120" s="43">
        <v>6.71</v>
      </c>
      <c r="U120" s="43">
        <v>6.71</v>
      </c>
      <c r="V120" s="43">
        <v>6.71</v>
      </c>
      <c r="W120" s="43">
        <v>6.71</v>
      </c>
      <c r="X120" s="43">
        <v>6.71</v>
      </c>
      <c r="Y120" s="43">
        <v>6.71</v>
      </c>
      <c r="Z120" s="43">
        <v>6.71</v>
      </c>
      <c r="AA120" s="43">
        <v>6.71</v>
      </c>
    </row>
    <row r="121" spans="1:27" ht="12.75" hidden="1" customHeight="1" outlineLevel="1" x14ac:dyDescent="0.2">
      <c r="A121" s="98" t="s">
        <v>349</v>
      </c>
      <c r="B121" s="62" t="s">
        <v>79</v>
      </c>
      <c r="C121" s="42" t="s">
        <v>77</v>
      </c>
      <c r="D121" s="43">
        <f>$D$11</f>
        <v>330.69</v>
      </c>
      <c r="E121" s="43">
        <f t="shared" ref="E121:AA121" si="68">$D$11</f>
        <v>330.69</v>
      </c>
      <c r="F121" s="43">
        <f t="shared" si="68"/>
        <v>330.69</v>
      </c>
      <c r="G121" s="43">
        <f t="shared" si="68"/>
        <v>330.69</v>
      </c>
      <c r="H121" s="43">
        <f t="shared" si="68"/>
        <v>330.69</v>
      </c>
      <c r="I121" s="43">
        <f t="shared" si="68"/>
        <v>330.69</v>
      </c>
      <c r="J121" s="43">
        <f t="shared" si="68"/>
        <v>330.69</v>
      </c>
      <c r="K121" s="43">
        <f t="shared" si="68"/>
        <v>330.69</v>
      </c>
      <c r="L121" s="43">
        <f t="shared" si="68"/>
        <v>330.69</v>
      </c>
      <c r="M121" s="43">
        <f t="shared" si="68"/>
        <v>330.69</v>
      </c>
      <c r="N121" s="43">
        <f t="shared" si="68"/>
        <v>330.69</v>
      </c>
      <c r="O121" s="43">
        <f t="shared" si="68"/>
        <v>330.69</v>
      </c>
      <c r="P121" s="43">
        <f t="shared" si="68"/>
        <v>330.69</v>
      </c>
      <c r="Q121" s="43">
        <f t="shared" si="68"/>
        <v>330.69</v>
      </c>
      <c r="R121" s="43">
        <f t="shared" si="68"/>
        <v>330.69</v>
      </c>
      <c r="S121" s="43">
        <f t="shared" si="68"/>
        <v>330.69</v>
      </c>
      <c r="T121" s="43">
        <f t="shared" si="68"/>
        <v>330.69</v>
      </c>
      <c r="U121" s="43">
        <f t="shared" si="68"/>
        <v>330.69</v>
      </c>
      <c r="V121" s="43">
        <f t="shared" si="68"/>
        <v>330.69</v>
      </c>
      <c r="W121" s="43">
        <f t="shared" si="68"/>
        <v>330.69</v>
      </c>
      <c r="X121" s="43">
        <f t="shared" si="68"/>
        <v>330.69</v>
      </c>
      <c r="Y121" s="43">
        <f t="shared" si="68"/>
        <v>330.69</v>
      </c>
      <c r="Z121" s="43">
        <f t="shared" si="68"/>
        <v>330.69</v>
      </c>
      <c r="AA121" s="43">
        <f t="shared" si="68"/>
        <v>330.69</v>
      </c>
    </row>
    <row r="122" spans="1:27" ht="12.75" customHeight="1" collapsed="1" x14ac:dyDescent="0.2">
      <c r="A122" s="97" t="s">
        <v>350</v>
      </c>
      <c r="B122" s="27" t="str">
        <f>"24"&amp;"."&amp;$B$662&amp;"."&amp;$B$663</f>
        <v>24.01.2023</v>
      </c>
      <c r="C122" s="89" t="s">
        <v>74</v>
      </c>
      <c r="D122" s="90">
        <f>ROUND(((D123+D124+D126+D125)/1000),5)</f>
        <v>2.57897</v>
      </c>
      <c r="E122" s="90">
        <f>ROUND(((E123+E124+E126+E125)/1000),5)</f>
        <v>2.5216500000000002</v>
      </c>
      <c r="F122" s="90">
        <f>ROUND(((F123+F124+F126+F125)/1000),5)</f>
        <v>2.5040499999999999</v>
      </c>
      <c r="G122" s="90">
        <f t="shared" ref="G122:AA122" si="69">ROUND(((G123+G124+G126+G125)/1000),5)</f>
        <v>2.5045299999999999</v>
      </c>
      <c r="H122" s="90">
        <f t="shared" si="69"/>
        <v>2.5522800000000001</v>
      </c>
      <c r="I122" s="90">
        <f t="shared" si="69"/>
        <v>2.6234700000000002</v>
      </c>
      <c r="J122" s="90">
        <f t="shared" si="69"/>
        <v>2.9872100000000001</v>
      </c>
      <c r="K122" s="90">
        <f t="shared" si="69"/>
        <v>3.18709</v>
      </c>
      <c r="L122" s="90">
        <f t="shared" si="69"/>
        <v>3.29955</v>
      </c>
      <c r="M122" s="90">
        <f t="shared" si="69"/>
        <v>3.3164400000000001</v>
      </c>
      <c r="N122" s="90">
        <f t="shared" si="69"/>
        <v>3.3288899999999999</v>
      </c>
      <c r="O122" s="90">
        <f t="shared" si="69"/>
        <v>3.3502299999999998</v>
      </c>
      <c r="P122" s="90">
        <f t="shared" si="69"/>
        <v>3.3391700000000002</v>
      </c>
      <c r="Q122" s="90">
        <f t="shared" si="69"/>
        <v>3.34436</v>
      </c>
      <c r="R122" s="90">
        <f t="shared" si="69"/>
        <v>3.3431299999999999</v>
      </c>
      <c r="S122" s="90">
        <f t="shared" si="69"/>
        <v>3.31534</v>
      </c>
      <c r="T122" s="90">
        <f t="shared" si="69"/>
        <v>3.31514</v>
      </c>
      <c r="U122" s="90">
        <f t="shared" si="69"/>
        <v>3.3258399999999999</v>
      </c>
      <c r="V122" s="90">
        <f t="shared" si="69"/>
        <v>3.3237899999999998</v>
      </c>
      <c r="W122" s="90">
        <f t="shared" si="69"/>
        <v>3.3364400000000001</v>
      </c>
      <c r="X122" s="90">
        <f t="shared" si="69"/>
        <v>3.2907999999999999</v>
      </c>
      <c r="Y122" s="90">
        <f t="shared" si="69"/>
        <v>3.2180599999999999</v>
      </c>
      <c r="Z122" s="90">
        <f t="shared" si="69"/>
        <v>3.0631699999999999</v>
      </c>
      <c r="AA122" s="90">
        <f t="shared" si="69"/>
        <v>2.6267100000000001</v>
      </c>
    </row>
    <row r="123" spans="1:27" ht="12.75" hidden="1" customHeight="1" outlineLevel="1" x14ac:dyDescent="0.2">
      <c r="A123" s="98" t="s">
        <v>351</v>
      </c>
      <c r="B123" s="62" t="s">
        <v>236</v>
      </c>
      <c r="C123" s="42" t="s">
        <v>77</v>
      </c>
      <c r="D123" s="43">
        <v>1170.1500000000001</v>
      </c>
      <c r="E123" s="43">
        <v>1112.83</v>
      </c>
      <c r="F123" s="43">
        <v>1095.23</v>
      </c>
      <c r="G123" s="43">
        <v>1095.71</v>
      </c>
      <c r="H123" s="43">
        <v>1143.46</v>
      </c>
      <c r="I123" s="43">
        <v>1214.6500000000001</v>
      </c>
      <c r="J123" s="43">
        <v>1578.39</v>
      </c>
      <c r="K123" s="43">
        <v>1778.27</v>
      </c>
      <c r="L123" s="43">
        <v>1890.73</v>
      </c>
      <c r="M123" s="43">
        <v>1907.62</v>
      </c>
      <c r="N123" s="43">
        <v>1920.07</v>
      </c>
      <c r="O123" s="43">
        <v>1941.41</v>
      </c>
      <c r="P123" s="43">
        <v>1930.35</v>
      </c>
      <c r="Q123" s="43">
        <v>1935.54</v>
      </c>
      <c r="R123" s="43">
        <v>1934.31</v>
      </c>
      <c r="S123" s="43">
        <v>1906.52</v>
      </c>
      <c r="T123" s="43">
        <v>1906.32</v>
      </c>
      <c r="U123" s="43">
        <v>1917.02</v>
      </c>
      <c r="V123" s="43">
        <v>1914.97</v>
      </c>
      <c r="W123" s="43">
        <v>1927.62</v>
      </c>
      <c r="X123" s="43">
        <v>1881.98</v>
      </c>
      <c r="Y123" s="43">
        <v>1809.24</v>
      </c>
      <c r="Z123" s="43">
        <v>1654.35</v>
      </c>
      <c r="AA123" s="43">
        <v>1217.8900000000001</v>
      </c>
    </row>
    <row r="124" spans="1:27" ht="12.75" hidden="1" customHeight="1" outlineLevel="1" x14ac:dyDescent="0.2">
      <c r="A124" s="98" t="s">
        <v>352</v>
      </c>
      <c r="B124" s="62" t="s">
        <v>88</v>
      </c>
      <c r="C124" s="42" t="s">
        <v>77</v>
      </c>
      <c r="D124" s="43">
        <f t="shared" ref="D124:AA124" si="70">$D$9</f>
        <v>1071.42</v>
      </c>
      <c r="E124" s="43">
        <f t="shared" si="70"/>
        <v>1071.42</v>
      </c>
      <c r="F124" s="43">
        <f t="shared" si="70"/>
        <v>1071.42</v>
      </c>
      <c r="G124" s="43">
        <f t="shared" si="70"/>
        <v>1071.42</v>
      </c>
      <c r="H124" s="43">
        <f t="shared" si="70"/>
        <v>1071.42</v>
      </c>
      <c r="I124" s="43">
        <f t="shared" si="70"/>
        <v>1071.42</v>
      </c>
      <c r="J124" s="43">
        <f t="shared" si="70"/>
        <v>1071.42</v>
      </c>
      <c r="K124" s="43">
        <f t="shared" si="70"/>
        <v>1071.42</v>
      </c>
      <c r="L124" s="43">
        <f t="shared" si="70"/>
        <v>1071.42</v>
      </c>
      <c r="M124" s="43">
        <f t="shared" si="70"/>
        <v>1071.42</v>
      </c>
      <c r="N124" s="43">
        <f t="shared" si="70"/>
        <v>1071.42</v>
      </c>
      <c r="O124" s="43">
        <f t="shared" si="70"/>
        <v>1071.42</v>
      </c>
      <c r="P124" s="43">
        <f t="shared" si="70"/>
        <v>1071.42</v>
      </c>
      <c r="Q124" s="43">
        <f t="shared" si="70"/>
        <v>1071.42</v>
      </c>
      <c r="R124" s="43">
        <f t="shared" si="70"/>
        <v>1071.42</v>
      </c>
      <c r="S124" s="43">
        <f t="shared" si="70"/>
        <v>1071.42</v>
      </c>
      <c r="T124" s="43">
        <f t="shared" si="70"/>
        <v>1071.42</v>
      </c>
      <c r="U124" s="43">
        <f t="shared" si="70"/>
        <v>1071.42</v>
      </c>
      <c r="V124" s="43">
        <f t="shared" si="70"/>
        <v>1071.42</v>
      </c>
      <c r="W124" s="43">
        <f t="shared" si="70"/>
        <v>1071.42</v>
      </c>
      <c r="X124" s="43">
        <f t="shared" si="70"/>
        <v>1071.42</v>
      </c>
      <c r="Y124" s="43">
        <f t="shared" si="70"/>
        <v>1071.42</v>
      </c>
      <c r="Z124" s="43">
        <f t="shared" si="70"/>
        <v>1071.42</v>
      </c>
      <c r="AA124" s="43">
        <f t="shared" si="70"/>
        <v>1071.42</v>
      </c>
    </row>
    <row r="125" spans="1:27" ht="12.75" hidden="1" customHeight="1" outlineLevel="1" x14ac:dyDescent="0.2">
      <c r="A125" s="98" t="s">
        <v>353</v>
      </c>
      <c r="B125" s="62" t="s">
        <v>81</v>
      </c>
      <c r="C125" s="42" t="s">
        <v>77</v>
      </c>
      <c r="D125" s="43">
        <v>6.71</v>
      </c>
      <c r="E125" s="43">
        <v>6.71</v>
      </c>
      <c r="F125" s="43">
        <v>6.71</v>
      </c>
      <c r="G125" s="43">
        <v>6.71</v>
      </c>
      <c r="H125" s="43">
        <v>6.71</v>
      </c>
      <c r="I125" s="43">
        <v>6.71</v>
      </c>
      <c r="J125" s="43">
        <v>6.71</v>
      </c>
      <c r="K125" s="43">
        <v>6.71</v>
      </c>
      <c r="L125" s="43">
        <v>6.71</v>
      </c>
      <c r="M125" s="43">
        <v>6.71</v>
      </c>
      <c r="N125" s="43">
        <v>6.71</v>
      </c>
      <c r="O125" s="43">
        <v>6.71</v>
      </c>
      <c r="P125" s="43">
        <v>6.71</v>
      </c>
      <c r="Q125" s="43">
        <v>6.71</v>
      </c>
      <c r="R125" s="43">
        <v>6.71</v>
      </c>
      <c r="S125" s="43">
        <v>6.71</v>
      </c>
      <c r="T125" s="43">
        <v>6.71</v>
      </c>
      <c r="U125" s="43">
        <v>6.71</v>
      </c>
      <c r="V125" s="43">
        <v>6.71</v>
      </c>
      <c r="W125" s="43">
        <v>6.71</v>
      </c>
      <c r="X125" s="43">
        <v>6.71</v>
      </c>
      <c r="Y125" s="43">
        <v>6.71</v>
      </c>
      <c r="Z125" s="43">
        <v>6.71</v>
      </c>
      <c r="AA125" s="43">
        <v>6.71</v>
      </c>
    </row>
    <row r="126" spans="1:27" ht="12.75" hidden="1" customHeight="1" outlineLevel="1" x14ac:dyDescent="0.2">
      <c r="A126" s="98" t="s">
        <v>354</v>
      </c>
      <c r="B126" s="62" t="s">
        <v>79</v>
      </c>
      <c r="C126" s="42" t="s">
        <v>77</v>
      </c>
      <c r="D126" s="43">
        <f>$D$11</f>
        <v>330.69</v>
      </c>
      <c r="E126" s="43">
        <f t="shared" ref="E126:AA126" si="71">$D$11</f>
        <v>330.69</v>
      </c>
      <c r="F126" s="43">
        <f t="shared" si="71"/>
        <v>330.69</v>
      </c>
      <c r="G126" s="43">
        <f t="shared" si="71"/>
        <v>330.69</v>
      </c>
      <c r="H126" s="43">
        <f t="shared" si="71"/>
        <v>330.69</v>
      </c>
      <c r="I126" s="43">
        <f t="shared" si="71"/>
        <v>330.69</v>
      </c>
      <c r="J126" s="43">
        <f t="shared" si="71"/>
        <v>330.69</v>
      </c>
      <c r="K126" s="43">
        <f t="shared" si="71"/>
        <v>330.69</v>
      </c>
      <c r="L126" s="43">
        <f t="shared" si="71"/>
        <v>330.69</v>
      </c>
      <c r="M126" s="43">
        <f t="shared" si="71"/>
        <v>330.69</v>
      </c>
      <c r="N126" s="43">
        <f t="shared" si="71"/>
        <v>330.69</v>
      </c>
      <c r="O126" s="43">
        <f t="shared" si="71"/>
        <v>330.69</v>
      </c>
      <c r="P126" s="43">
        <f t="shared" si="71"/>
        <v>330.69</v>
      </c>
      <c r="Q126" s="43">
        <f t="shared" si="71"/>
        <v>330.69</v>
      </c>
      <c r="R126" s="43">
        <f t="shared" si="71"/>
        <v>330.69</v>
      </c>
      <c r="S126" s="43">
        <f t="shared" si="71"/>
        <v>330.69</v>
      </c>
      <c r="T126" s="43">
        <f t="shared" si="71"/>
        <v>330.69</v>
      </c>
      <c r="U126" s="43">
        <f t="shared" si="71"/>
        <v>330.69</v>
      </c>
      <c r="V126" s="43">
        <f t="shared" si="71"/>
        <v>330.69</v>
      </c>
      <c r="W126" s="43">
        <f t="shared" si="71"/>
        <v>330.69</v>
      </c>
      <c r="X126" s="43">
        <f t="shared" si="71"/>
        <v>330.69</v>
      </c>
      <c r="Y126" s="43">
        <f t="shared" si="71"/>
        <v>330.69</v>
      </c>
      <c r="Z126" s="43">
        <f t="shared" si="71"/>
        <v>330.69</v>
      </c>
      <c r="AA126" s="43">
        <f t="shared" si="71"/>
        <v>330.69</v>
      </c>
    </row>
    <row r="127" spans="1:27" ht="12.75" customHeight="1" collapsed="1" x14ac:dyDescent="0.2">
      <c r="A127" s="97" t="s">
        <v>355</v>
      </c>
      <c r="B127" s="27" t="str">
        <f>"25"&amp;"."&amp;$B$662&amp;"."&amp;$B$663</f>
        <v>25.01.2023</v>
      </c>
      <c r="C127" s="89" t="s">
        <v>74</v>
      </c>
      <c r="D127" s="90">
        <f>ROUND(((D128+D129+D131+D130)/1000),5)</f>
        <v>2.58073</v>
      </c>
      <c r="E127" s="90">
        <f>ROUND(((E128+E129+E131+E130)/1000),5)</f>
        <v>2.54541</v>
      </c>
      <c r="F127" s="90">
        <f>ROUND(((F128+F129+F131+F130)/1000),5)</f>
        <v>2.5140400000000001</v>
      </c>
      <c r="G127" s="90">
        <f t="shared" ref="G127:AA127" si="72">ROUND(((G128+G129+G131+G130)/1000),5)</f>
        <v>2.5156900000000002</v>
      </c>
      <c r="H127" s="90">
        <f t="shared" si="72"/>
        <v>2.5722200000000002</v>
      </c>
      <c r="I127" s="90">
        <f t="shared" si="72"/>
        <v>2.6201099999999999</v>
      </c>
      <c r="J127" s="90">
        <f t="shared" si="72"/>
        <v>2.9895999999999998</v>
      </c>
      <c r="K127" s="90">
        <f t="shared" si="72"/>
        <v>3.2418200000000001</v>
      </c>
      <c r="L127" s="90">
        <f t="shared" si="72"/>
        <v>3.3464399999999999</v>
      </c>
      <c r="M127" s="90">
        <f t="shared" si="72"/>
        <v>3.3600699999999999</v>
      </c>
      <c r="N127" s="90">
        <f t="shared" si="72"/>
        <v>3.37561</v>
      </c>
      <c r="O127" s="90">
        <f t="shared" si="72"/>
        <v>3.3989099999999999</v>
      </c>
      <c r="P127" s="90">
        <f t="shared" si="72"/>
        <v>3.3835500000000001</v>
      </c>
      <c r="Q127" s="90">
        <f t="shared" si="72"/>
        <v>3.38863</v>
      </c>
      <c r="R127" s="90">
        <f t="shared" si="72"/>
        <v>3.3857499999999998</v>
      </c>
      <c r="S127" s="90">
        <f t="shared" si="72"/>
        <v>3.3565999999999998</v>
      </c>
      <c r="T127" s="90">
        <f t="shared" si="72"/>
        <v>3.35528</v>
      </c>
      <c r="U127" s="90">
        <f t="shared" si="72"/>
        <v>3.3691200000000001</v>
      </c>
      <c r="V127" s="90">
        <f t="shared" si="72"/>
        <v>3.3656299999999999</v>
      </c>
      <c r="W127" s="90">
        <f t="shared" si="72"/>
        <v>3.38043</v>
      </c>
      <c r="X127" s="90">
        <f t="shared" si="72"/>
        <v>3.3489399999999998</v>
      </c>
      <c r="Y127" s="90">
        <f t="shared" si="72"/>
        <v>3.2329500000000002</v>
      </c>
      <c r="Z127" s="90">
        <f t="shared" si="72"/>
        <v>3.0747800000000001</v>
      </c>
      <c r="AA127" s="90">
        <f t="shared" si="72"/>
        <v>2.6382599999999998</v>
      </c>
    </row>
    <row r="128" spans="1:27" ht="12.75" hidden="1" customHeight="1" outlineLevel="1" x14ac:dyDescent="0.2">
      <c r="A128" s="98" t="s">
        <v>356</v>
      </c>
      <c r="B128" s="62" t="s">
        <v>236</v>
      </c>
      <c r="C128" s="42" t="s">
        <v>77</v>
      </c>
      <c r="D128" s="43">
        <v>1171.9100000000001</v>
      </c>
      <c r="E128" s="43">
        <v>1136.5899999999999</v>
      </c>
      <c r="F128" s="43">
        <v>1105.22</v>
      </c>
      <c r="G128" s="43">
        <v>1106.8699999999999</v>
      </c>
      <c r="H128" s="43">
        <v>1163.4000000000001</v>
      </c>
      <c r="I128" s="43">
        <v>1211.29</v>
      </c>
      <c r="J128" s="43">
        <v>1580.78</v>
      </c>
      <c r="K128" s="43">
        <v>1833</v>
      </c>
      <c r="L128" s="43">
        <v>1937.62</v>
      </c>
      <c r="M128" s="43">
        <v>1951.25</v>
      </c>
      <c r="N128" s="43">
        <v>1966.79</v>
      </c>
      <c r="O128" s="43">
        <v>1990.09</v>
      </c>
      <c r="P128" s="43">
        <v>1974.73</v>
      </c>
      <c r="Q128" s="43">
        <v>1979.81</v>
      </c>
      <c r="R128" s="43">
        <v>1976.93</v>
      </c>
      <c r="S128" s="43">
        <v>1947.78</v>
      </c>
      <c r="T128" s="43">
        <v>1946.46</v>
      </c>
      <c r="U128" s="43">
        <v>1960.3</v>
      </c>
      <c r="V128" s="43">
        <v>1956.81</v>
      </c>
      <c r="W128" s="43">
        <v>1971.61</v>
      </c>
      <c r="X128" s="43">
        <v>1940.12</v>
      </c>
      <c r="Y128" s="43">
        <v>1824.13</v>
      </c>
      <c r="Z128" s="43">
        <v>1665.96</v>
      </c>
      <c r="AA128" s="43">
        <v>1229.44</v>
      </c>
    </row>
    <row r="129" spans="1:27" ht="12.75" hidden="1" customHeight="1" outlineLevel="1" x14ac:dyDescent="0.2">
      <c r="A129" s="98" t="s">
        <v>357</v>
      </c>
      <c r="B129" s="62" t="s">
        <v>88</v>
      </c>
      <c r="C129" s="42" t="s">
        <v>77</v>
      </c>
      <c r="D129" s="43">
        <f t="shared" ref="D129:AA129" si="73">$D$9</f>
        <v>1071.42</v>
      </c>
      <c r="E129" s="43">
        <f t="shared" si="73"/>
        <v>1071.42</v>
      </c>
      <c r="F129" s="43">
        <f t="shared" si="73"/>
        <v>1071.42</v>
      </c>
      <c r="G129" s="43">
        <f t="shared" si="73"/>
        <v>1071.42</v>
      </c>
      <c r="H129" s="43">
        <f t="shared" si="73"/>
        <v>1071.42</v>
      </c>
      <c r="I129" s="43">
        <f t="shared" si="73"/>
        <v>1071.42</v>
      </c>
      <c r="J129" s="43">
        <f t="shared" si="73"/>
        <v>1071.42</v>
      </c>
      <c r="K129" s="43">
        <f t="shared" si="73"/>
        <v>1071.42</v>
      </c>
      <c r="L129" s="43">
        <f t="shared" si="73"/>
        <v>1071.42</v>
      </c>
      <c r="M129" s="43">
        <f t="shared" si="73"/>
        <v>1071.42</v>
      </c>
      <c r="N129" s="43">
        <f t="shared" si="73"/>
        <v>1071.42</v>
      </c>
      <c r="O129" s="43">
        <f t="shared" si="73"/>
        <v>1071.42</v>
      </c>
      <c r="P129" s="43">
        <f t="shared" si="73"/>
        <v>1071.42</v>
      </c>
      <c r="Q129" s="43">
        <f t="shared" si="73"/>
        <v>1071.42</v>
      </c>
      <c r="R129" s="43">
        <f t="shared" si="73"/>
        <v>1071.42</v>
      </c>
      <c r="S129" s="43">
        <f t="shared" si="73"/>
        <v>1071.42</v>
      </c>
      <c r="T129" s="43">
        <f t="shared" si="73"/>
        <v>1071.42</v>
      </c>
      <c r="U129" s="43">
        <f t="shared" si="73"/>
        <v>1071.42</v>
      </c>
      <c r="V129" s="43">
        <f t="shared" si="73"/>
        <v>1071.42</v>
      </c>
      <c r="W129" s="43">
        <f t="shared" si="73"/>
        <v>1071.42</v>
      </c>
      <c r="X129" s="43">
        <f t="shared" si="73"/>
        <v>1071.42</v>
      </c>
      <c r="Y129" s="43">
        <f t="shared" si="73"/>
        <v>1071.42</v>
      </c>
      <c r="Z129" s="43">
        <f t="shared" si="73"/>
        <v>1071.42</v>
      </c>
      <c r="AA129" s="43">
        <f t="shared" si="73"/>
        <v>1071.42</v>
      </c>
    </row>
    <row r="130" spans="1:27" ht="12.75" hidden="1" customHeight="1" outlineLevel="1" x14ac:dyDescent="0.2">
      <c r="A130" s="98" t="s">
        <v>358</v>
      </c>
      <c r="B130" s="62" t="s">
        <v>81</v>
      </c>
      <c r="C130" s="42" t="s">
        <v>77</v>
      </c>
      <c r="D130" s="43">
        <v>6.71</v>
      </c>
      <c r="E130" s="43">
        <v>6.71</v>
      </c>
      <c r="F130" s="43">
        <v>6.71</v>
      </c>
      <c r="G130" s="43">
        <v>6.71</v>
      </c>
      <c r="H130" s="43">
        <v>6.71</v>
      </c>
      <c r="I130" s="43">
        <v>6.71</v>
      </c>
      <c r="J130" s="43">
        <v>6.71</v>
      </c>
      <c r="K130" s="43">
        <v>6.71</v>
      </c>
      <c r="L130" s="43">
        <v>6.71</v>
      </c>
      <c r="M130" s="43">
        <v>6.71</v>
      </c>
      <c r="N130" s="43">
        <v>6.71</v>
      </c>
      <c r="O130" s="43">
        <v>6.71</v>
      </c>
      <c r="P130" s="43">
        <v>6.71</v>
      </c>
      <c r="Q130" s="43">
        <v>6.71</v>
      </c>
      <c r="R130" s="43">
        <v>6.71</v>
      </c>
      <c r="S130" s="43">
        <v>6.71</v>
      </c>
      <c r="T130" s="43">
        <v>6.71</v>
      </c>
      <c r="U130" s="43">
        <v>6.71</v>
      </c>
      <c r="V130" s="43">
        <v>6.71</v>
      </c>
      <c r="W130" s="43">
        <v>6.71</v>
      </c>
      <c r="X130" s="43">
        <v>6.71</v>
      </c>
      <c r="Y130" s="43">
        <v>6.71</v>
      </c>
      <c r="Z130" s="43">
        <v>6.71</v>
      </c>
      <c r="AA130" s="43">
        <v>6.71</v>
      </c>
    </row>
    <row r="131" spans="1:27" ht="12.75" hidden="1" customHeight="1" outlineLevel="1" x14ac:dyDescent="0.2">
      <c r="A131" s="98" t="s">
        <v>359</v>
      </c>
      <c r="B131" s="62" t="s">
        <v>79</v>
      </c>
      <c r="C131" s="42" t="s">
        <v>77</v>
      </c>
      <c r="D131" s="43">
        <f>$D$11</f>
        <v>330.69</v>
      </c>
      <c r="E131" s="43">
        <f t="shared" ref="E131:AA131" si="74">$D$11</f>
        <v>330.69</v>
      </c>
      <c r="F131" s="43">
        <f t="shared" si="74"/>
        <v>330.69</v>
      </c>
      <c r="G131" s="43">
        <f t="shared" si="74"/>
        <v>330.69</v>
      </c>
      <c r="H131" s="43">
        <f t="shared" si="74"/>
        <v>330.69</v>
      </c>
      <c r="I131" s="43">
        <f t="shared" si="74"/>
        <v>330.69</v>
      </c>
      <c r="J131" s="43">
        <f t="shared" si="74"/>
        <v>330.69</v>
      </c>
      <c r="K131" s="43">
        <f t="shared" si="74"/>
        <v>330.69</v>
      </c>
      <c r="L131" s="43">
        <f t="shared" si="74"/>
        <v>330.69</v>
      </c>
      <c r="M131" s="43">
        <f t="shared" si="74"/>
        <v>330.69</v>
      </c>
      <c r="N131" s="43">
        <f t="shared" si="74"/>
        <v>330.69</v>
      </c>
      <c r="O131" s="43">
        <f t="shared" si="74"/>
        <v>330.69</v>
      </c>
      <c r="P131" s="43">
        <f t="shared" si="74"/>
        <v>330.69</v>
      </c>
      <c r="Q131" s="43">
        <f t="shared" si="74"/>
        <v>330.69</v>
      </c>
      <c r="R131" s="43">
        <f t="shared" si="74"/>
        <v>330.69</v>
      </c>
      <c r="S131" s="43">
        <f t="shared" si="74"/>
        <v>330.69</v>
      </c>
      <c r="T131" s="43">
        <f t="shared" si="74"/>
        <v>330.69</v>
      </c>
      <c r="U131" s="43">
        <f t="shared" si="74"/>
        <v>330.69</v>
      </c>
      <c r="V131" s="43">
        <f t="shared" si="74"/>
        <v>330.69</v>
      </c>
      <c r="W131" s="43">
        <f t="shared" si="74"/>
        <v>330.69</v>
      </c>
      <c r="X131" s="43">
        <f t="shared" si="74"/>
        <v>330.69</v>
      </c>
      <c r="Y131" s="43">
        <f t="shared" si="74"/>
        <v>330.69</v>
      </c>
      <c r="Z131" s="43">
        <f t="shared" si="74"/>
        <v>330.69</v>
      </c>
      <c r="AA131" s="43">
        <f t="shared" si="74"/>
        <v>330.69</v>
      </c>
    </row>
    <row r="132" spans="1:27" ht="12.75" customHeight="1" collapsed="1" x14ac:dyDescent="0.2">
      <c r="A132" s="97" t="s">
        <v>360</v>
      </c>
      <c r="B132" s="27" t="str">
        <f>"26"&amp;"."&amp;$B$662&amp;"."&amp;$B$663</f>
        <v>26.01.2023</v>
      </c>
      <c r="C132" s="89" t="s">
        <v>74</v>
      </c>
      <c r="D132" s="90">
        <f>ROUND(((D133+D134+D136+D135)/1000),5)</f>
        <v>2.6430099999999999</v>
      </c>
      <c r="E132" s="90">
        <f>ROUND(((E133+E134+E136+E135)/1000),5)</f>
        <v>2.6136900000000001</v>
      </c>
      <c r="F132" s="90">
        <f>ROUND(((F133+F134+F136+F135)/1000),5)</f>
        <v>2.5592600000000001</v>
      </c>
      <c r="G132" s="90">
        <f t="shared" ref="G132:AA132" si="75">ROUND(((G133+G134+G136+G135)/1000),5)</f>
        <v>2.5811700000000002</v>
      </c>
      <c r="H132" s="90">
        <f t="shared" si="75"/>
        <v>2.6377199999999998</v>
      </c>
      <c r="I132" s="90">
        <f t="shared" si="75"/>
        <v>2.7949899999999999</v>
      </c>
      <c r="J132" s="90">
        <f t="shared" si="75"/>
        <v>3.0744600000000002</v>
      </c>
      <c r="K132" s="90">
        <f t="shared" si="75"/>
        <v>3.2726799999999998</v>
      </c>
      <c r="L132" s="90">
        <f t="shared" si="75"/>
        <v>3.3640500000000002</v>
      </c>
      <c r="M132" s="90">
        <f t="shared" si="75"/>
        <v>3.37676</v>
      </c>
      <c r="N132" s="90">
        <f t="shared" si="75"/>
        <v>3.3907500000000002</v>
      </c>
      <c r="O132" s="90">
        <f t="shared" si="75"/>
        <v>3.4130199999999999</v>
      </c>
      <c r="P132" s="90">
        <f t="shared" si="75"/>
        <v>3.3997899999999999</v>
      </c>
      <c r="Q132" s="90">
        <f t="shared" si="75"/>
        <v>3.40273</v>
      </c>
      <c r="R132" s="90">
        <f t="shared" si="75"/>
        <v>3.40028</v>
      </c>
      <c r="S132" s="90">
        <f t="shared" si="75"/>
        <v>3.3669500000000001</v>
      </c>
      <c r="T132" s="90">
        <f t="shared" si="75"/>
        <v>3.3648099999999999</v>
      </c>
      <c r="U132" s="90">
        <f t="shared" si="75"/>
        <v>3.3796300000000001</v>
      </c>
      <c r="V132" s="90">
        <f t="shared" si="75"/>
        <v>3.3773300000000002</v>
      </c>
      <c r="W132" s="90">
        <f t="shared" si="75"/>
        <v>3.3900600000000001</v>
      </c>
      <c r="X132" s="90">
        <f t="shared" si="75"/>
        <v>3.3613900000000001</v>
      </c>
      <c r="Y132" s="90">
        <f t="shared" si="75"/>
        <v>3.2135799999999999</v>
      </c>
      <c r="Z132" s="90">
        <f t="shared" si="75"/>
        <v>3.0946500000000001</v>
      </c>
      <c r="AA132" s="90">
        <f t="shared" si="75"/>
        <v>2.6661199999999998</v>
      </c>
    </row>
    <row r="133" spans="1:27" ht="12.75" hidden="1" customHeight="1" outlineLevel="1" x14ac:dyDescent="0.2">
      <c r="A133" s="98" t="s">
        <v>361</v>
      </c>
      <c r="B133" s="62" t="s">
        <v>236</v>
      </c>
      <c r="C133" s="42" t="s">
        <v>77</v>
      </c>
      <c r="D133" s="43">
        <v>1234.19</v>
      </c>
      <c r="E133" s="43">
        <v>1204.8699999999999</v>
      </c>
      <c r="F133" s="43">
        <v>1150.44</v>
      </c>
      <c r="G133" s="43">
        <v>1172.3499999999999</v>
      </c>
      <c r="H133" s="43">
        <v>1228.9000000000001</v>
      </c>
      <c r="I133" s="43">
        <v>1386.17</v>
      </c>
      <c r="J133" s="43">
        <v>1665.64</v>
      </c>
      <c r="K133" s="43">
        <v>1863.86</v>
      </c>
      <c r="L133" s="43">
        <v>1955.23</v>
      </c>
      <c r="M133" s="43">
        <v>1967.94</v>
      </c>
      <c r="N133" s="43">
        <v>1981.93</v>
      </c>
      <c r="O133" s="43">
        <v>2004.2</v>
      </c>
      <c r="P133" s="43">
        <v>1990.97</v>
      </c>
      <c r="Q133" s="43">
        <v>1993.91</v>
      </c>
      <c r="R133" s="43">
        <v>1991.46</v>
      </c>
      <c r="S133" s="43">
        <v>1958.13</v>
      </c>
      <c r="T133" s="43">
        <v>1955.99</v>
      </c>
      <c r="U133" s="43">
        <v>1970.81</v>
      </c>
      <c r="V133" s="43">
        <v>1968.51</v>
      </c>
      <c r="W133" s="43">
        <v>1981.24</v>
      </c>
      <c r="X133" s="43">
        <v>1952.57</v>
      </c>
      <c r="Y133" s="43">
        <v>1804.76</v>
      </c>
      <c r="Z133" s="43">
        <v>1685.83</v>
      </c>
      <c r="AA133" s="43">
        <v>1257.3</v>
      </c>
    </row>
    <row r="134" spans="1:27" ht="12.75" hidden="1" customHeight="1" outlineLevel="1" x14ac:dyDescent="0.2">
      <c r="A134" s="98" t="s">
        <v>362</v>
      </c>
      <c r="B134" s="62" t="s">
        <v>88</v>
      </c>
      <c r="C134" s="42" t="s">
        <v>77</v>
      </c>
      <c r="D134" s="43">
        <f t="shared" ref="D134:AA134" si="76">$D$9</f>
        <v>1071.42</v>
      </c>
      <c r="E134" s="43">
        <f t="shared" si="76"/>
        <v>1071.42</v>
      </c>
      <c r="F134" s="43">
        <f t="shared" si="76"/>
        <v>1071.42</v>
      </c>
      <c r="G134" s="43">
        <f t="shared" si="76"/>
        <v>1071.42</v>
      </c>
      <c r="H134" s="43">
        <f t="shared" si="76"/>
        <v>1071.42</v>
      </c>
      <c r="I134" s="43">
        <f t="shared" si="76"/>
        <v>1071.42</v>
      </c>
      <c r="J134" s="43">
        <f t="shared" si="76"/>
        <v>1071.42</v>
      </c>
      <c r="K134" s="43">
        <f t="shared" si="76"/>
        <v>1071.42</v>
      </c>
      <c r="L134" s="43">
        <f t="shared" si="76"/>
        <v>1071.42</v>
      </c>
      <c r="M134" s="43">
        <f t="shared" si="76"/>
        <v>1071.42</v>
      </c>
      <c r="N134" s="43">
        <f t="shared" si="76"/>
        <v>1071.42</v>
      </c>
      <c r="O134" s="43">
        <f t="shared" si="76"/>
        <v>1071.42</v>
      </c>
      <c r="P134" s="43">
        <f t="shared" si="76"/>
        <v>1071.42</v>
      </c>
      <c r="Q134" s="43">
        <f t="shared" si="76"/>
        <v>1071.42</v>
      </c>
      <c r="R134" s="43">
        <f t="shared" si="76"/>
        <v>1071.42</v>
      </c>
      <c r="S134" s="43">
        <f t="shared" si="76"/>
        <v>1071.42</v>
      </c>
      <c r="T134" s="43">
        <f t="shared" si="76"/>
        <v>1071.42</v>
      </c>
      <c r="U134" s="43">
        <f t="shared" si="76"/>
        <v>1071.42</v>
      </c>
      <c r="V134" s="43">
        <f t="shared" si="76"/>
        <v>1071.42</v>
      </c>
      <c r="W134" s="43">
        <f t="shared" si="76"/>
        <v>1071.42</v>
      </c>
      <c r="X134" s="43">
        <f t="shared" si="76"/>
        <v>1071.42</v>
      </c>
      <c r="Y134" s="43">
        <f t="shared" si="76"/>
        <v>1071.42</v>
      </c>
      <c r="Z134" s="43">
        <f t="shared" si="76"/>
        <v>1071.42</v>
      </c>
      <c r="AA134" s="43">
        <f t="shared" si="76"/>
        <v>1071.42</v>
      </c>
    </row>
    <row r="135" spans="1:27" ht="12.75" hidden="1" customHeight="1" outlineLevel="1" x14ac:dyDescent="0.2">
      <c r="A135" s="98" t="s">
        <v>363</v>
      </c>
      <c r="B135" s="62" t="s">
        <v>81</v>
      </c>
      <c r="C135" s="42" t="s">
        <v>77</v>
      </c>
      <c r="D135" s="43">
        <v>6.71</v>
      </c>
      <c r="E135" s="43">
        <v>6.71</v>
      </c>
      <c r="F135" s="43">
        <v>6.71</v>
      </c>
      <c r="G135" s="43">
        <v>6.71</v>
      </c>
      <c r="H135" s="43">
        <v>6.71</v>
      </c>
      <c r="I135" s="43">
        <v>6.71</v>
      </c>
      <c r="J135" s="43">
        <v>6.71</v>
      </c>
      <c r="K135" s="43">
        <v>6.71</v>
      </c>
      <c r="L135" s="43">
        <v>6.71</v>
      </c>
      <c r="M135" s="43">
        <v>6.71</v>
      </c>
      <c r="N135" s="43">
        <v>6.71</v>
      </c>
      <c r="O135" s="43">
        <v>6.71</v>
      </c>
      <c r="P135" s="43">
        <v>6.71</v>
      </c>
      <c r="Q135" s="43">
        <v>6.71</v>
      </c>
      <c r="R135" s="43">
        <v>6.71</v>
      </c>
      <c r="S135" s="43">
        <v>6.71</v>
      </c>
      <c r="T135" s="43">
        <v>6.71</v>
      </c>
      <c r="U135" s="43">
        <v>6.71</v>
      </c>
      <c r="V135" s="43">
        <v>6.71</v>
      </c>
      <c r="W135" s="43">
        <v>6.71</v>
      </c>
      <c r="X135" s="43">
        <v>6.71</v>
      </c>
      <c r="Y135" s="43">
        <v>6.71</v>
      </c>
      <c r="Z135" s="43">
        <v>6.71</v>
      </c>
      <c r="AA135" s="43">
        <v>6.71</v>
      </c>
    </row>
    <row r="136" spans="1:27" ht="12.75" hidden="1" customHeight="1" outlineLevel="1" x14ac:dyDescent="0.2">
      <c r="A136" s="98" t="s">
        <v>364</v>
      </c>
      <c r="B136" s="62" t="s">
        <v>79</v>
      </c>
      <c r="C136" s="42" t="s">
        <v>77</v>
      </c>
      <c r="D136" s="43">
        <f>$D$11</f>
        <v>330.69</v>
      </c>
      <c r="E136" s="43">
        <f t="shared" ref="E136:AA136" si="77">$D$11</f>
        <v>330.69</v>
      </c>
      <c r="F136" s="43">
        <f t="shared" si="77"/>
        <v>330.69</v>
      </c>
      <c r="G136" s="43">
        <f t="shared" si="77"/>
        <v>330.69</v>
      </c>
      <c r="H136" s="43">
        <f t="shared" si="77"/>
        <v>330.69</v>
      </c>
      <c r="I136" s="43">
        <f t="shared" si="77"/>
        <v>330.69</v>
      </c>
      <c r="J136" s="43">
        <f t="shared" si="77"/>
        <v>330.69</v>
      </c>
      <c r="K136" s="43">
        <f t="shared" si="77"/>
        <v>330.69</v>
      </c>
      <c r="L136" s="43">
        <f t="shared" si="77"/>
        <v>330.69</v>
      </c>
      <c r="M136" s="43">
        <f t="shared" si="77"/>
        <v>330.69</v>
      </c>
      <c r="N136" s="43">
        <f t="shared" si="77"/>
        <v>330.69</v>
      </c>
      <c r="O136" s="43">
        <f t="shared" si="77"/>
        <v>330.69</v>
      </c>
      <c r="P136" s="43">
        <f t="shared" si="77"/>
        <v>330.69</v>
      </c>
      <c r="Q136" s="43">
        <f t="shared" si="77"/>
        <v>330.69</v>
      </c>
      <c r="R136" s="43">
        <f t="shared" si="77"/>
        <v>330.69</v>
      </c>
      <c r="S136" s="43">
        <f t="shared" si="77"/>
        <v>330.69</v>
      </c>
      <c r="T136" s="43">
        <f t="shared" si="77"/>
        <v>330.69</v>
      </c>
      <c r="U136" s="43">
        <f t="shared" si="77"/>
        <v>330.69</v>
      </c>
      <c r="V136" s="43">
        <f t="shared" si="77"/>
        <v>330.69</v>
      </c>
      <c r="W136" s="43">
        <f t="shared" si="77"/>
        <v>330.69</v>
      </c>
      <c r="X136" s="43">
        <f t="shared" si="77"/>
        <v>330.69</v>
      </c>
      <c r="Y136" s="43">
        <f t="shared" si="77"/>
        <v>330.69</v>
      </c>
      <c r="Z136" s="43">
        <f t="shared" si="77"/>
        <v>330.69</v>
      </c>
      <c r="AA136" s="43">
        <f t="shared" si="77"/>
        <v>330.69</v>
      </c>
    </row>
    <row r="137" spans="1:27" ht="12.75" customHeight="1" collapsed="1" x14ac:dyDescent="0.2">
      <c r="A137" s="97" t="s">
        <v>365</v>
      </c>
      <c r="B137" s="27" t="str">
        <f>"27"&amp;"."&amp;$B$662&amp;"."&amp;$B$663</f>
        <v>27.01.2023</v>
      </c>
      <c r="C137" s="89" t="s">
        <v>74</v>
      </c>
      <c r="D137" s="90">
        <f>ROUND(((D138+D139+D141+D140)/1000),5)</f>
        <v>2.6344699999999999</v>
      </c>
      <c r="E137" s="90">
        <f>ROUND(((E138+E139+E141+E140)/1000),5)</f>
        <v>2.6133899999999999</v>
      </c>
      <c r="F137" s="90">
        <f>ROUND(((F138+F139+F141+F140)/1000),5)</f>
        <v>2.5808300000000002</v>
      </c>
      <c r="G137" s="90">
        <f t="shared" ref="G137:AA137" si="78">ROUND(((G138+G139+G141+G140)/1000),5)</f>
        <v>2.5796800000000002</v>
      </c>
      <c r="H137" s="90">
        <f t="shared" si="78"/>
        <v>2.6510600000000002</v>
      </c>
      <c r="I137" s="90">
        <f t="shared" si="78"/>
        <v>2.75549</v>
      </c>
      <c r="J137" s="90">
        <f t="shared" si="78"/>
        <v>3.0308000000000002</v>
      </c>
      <c r="K137" s="90">
        <f t="shared" si="78"/>
        <v>3.2864800000000001</v>
      </c>
      <c r="L137" s="90">
        <f t="shared" si="78"/>
        <v>3.3733900000000001</v>
      </c>
      <c r="M137" s="90">
        <f t="shared" si="78"/>
        <v>3.3817300000000001</v>
      </c>
      <c r="N137" s="90">
        <f t="shared" si="78"/>
        <v>3.4040300000000001</v>
      </c>
      <c r="O137" s="90">
        <f t="shared" si="78"/>
        <v>3.4309599999999998</v>
      </c>
      <c r="P137" s="90">
        <f t="shared" si="78"/>
        <v>3.4215499999999999</v>
      </c>
      <c r="Q137" s="90">
        <f t="shared" si="78"/>
        <v>3.4244599999999998</v>
      </c>
      <c r="R137" s="90">
        <f t="shared" si="78"/>
        <v>3.4219300000000001</v>
      </c>
      <c r="S137" s="90">
        <f t="shared" si="78"/>
        <v>3.4146200000000002</v>
      </c>
      <c r="T137" s="90">
        <f t="shared" si="78"/>
        <v>3.3737200000000001</v>
      </c>
      <c r="U137" s="90">
        <f t="shared" si="78"/>
        <v>3.3881199999999998</v>
      </c>
      <c r="V137" s="90">
        <f t="shared" si="78"/>
        <v>3.3856700000000002</v>
      </c>
      <c r="W137" s="90">
        <f t="shared" si="78"/>
        <v>3.4004300000000001</v>
      </c>
      <c r="X137" s="90">
        <f t="shared" si="78"/>
        <v>3.3631000000000002</v>
      </c>
      <c r="Y137" s="90">
        <f t="shared" si="78"/>
        <v>3.2525499999999998</v>
      </c>
      <c r="Z137" s="90">
        <f t="shared" si="78"/>
        <v>3.0799500000000002</v>
      </c>
      <c r="AA137" s="90">
        <f t="shared" si="78"/>
        <v>2.74315</v>
      </c>
    </row>
    <row r="138" spans="1:27" ht="12.75" hidden="1" customHeight="1" outlineLevel="1" x14ac:dyDescent="0.2">
      <c r="A138" s="98" t="s">
        <v>366</v>
      </c>
      <c r="B138" s="62" t="s">
        <v>236</v>
      </c>
      <c r="C138" s="42" t="s">
        <v>77</v>
      </c>
      <c r="D138" s="43">
        <v>1225.6500000000001</v>
      </c>
      <c r="E138" s="43">
        <v>1204.57</v>
      </c>
      <c r="F138" s="43">
        <v>1172.01</v>
      </c>
      <c r="G138" s="43">
        <v>1170.8599999999999</v>
      </c>
      <c r="H138" s="43">
        <v>1242.24</v>
      </c>
      <c r="I138" s="43">
        <v>1346.67</v>
      </c>
      <c r="J138" s="43">
        <v>1621.98</v>
      </c>
      <c r="K138" s="43">
        <v>1877.66</v>
      </c>
      <c r="L138" s="43">
        <v>1964.57</v>
      </c>
      <c r="M138" s="43">
        <v>1972.91</v>
      </c>
      <c r="N138" s="43">
        <v>1995.21</v>
      </c>
      <c r="O138" s="43">
        <v>2022.14</v>
      </c>
      <c r="P138" s="43">
        <v>2012.73</v>
      </c>
      <c r="Q138" s="43">
        <v>2015.64</v>
      </c>
      <c r="R138" s="43">
        <v>2013.11</v>
      </c>
      <c r="S138" s="43">
        <v>2005.8</v>
      </c>
      <c r="T138" s="43">
        <v>1964.9</v>
      </c>
      <c r="U138" s="43">
        <v>1979.3</v>
      </c>
      <c r="V138" s="43">
        <v>1976.85</v>
      </c>
      <c r="W138" s="43">
        <v>1991.61</v>
      </c>
      <c r="X138" s="43">
        <v>1954.28</v>
      </c>
      <c r="Y138" s="43">
        <v>1843.73</v>
      </c>
      <c r="Z138" s="43">
        <v>1671.13</v>
      </c>
      <c r="AA138" s="43">
        <v>1334.33</v>
      </c>
    </row>
    <row r="139" spans="1:27" ht="12.75" hidden="1" customHeight="1" outlineLevel="1" x14ac:dyDescent="0.2">
      <c r="A139" s="98" t="s">
        <v>367</v>
      </c>
      <c r="B139" s="62" t="s">
        <v>88</v>
      </c>
      <c r="C139" s="42" t="s">
        <v>77</v>
      </c>
      <c r="D139" s="43">
        <f t="shared" ref="D139:AA139" si="79">$D$9</f>
        <v>1071.42</v>
      </c>
      <c r="E139" s="43">
        <f t="shared" si="79"/>
        <v>1071.42</v>
      </c>
      <c r="F139" s="43">
        <f t="shared" si="79"/>
        <v>1071.42</v>
      </c>
      <c r="G139" s="43">
        <f t="shared" si="79"/>
        <v>1071.42</v>
      </c>
      <c r="H139" s="43">
        <f t="shared" si="79"/>
        <v>1071.42</v>
      </c>
      <c r="I139" s="43">
        <f t="shared" si="79"/>
        <v>1071.42</v>
      </c>
      <c r="J139" s="43">
        <f t="shared" si="79"/>
        <v>1071.42</v>
      </c>
      <c r="K139" s="43">
        <f t="shared" si="79"/>
        <v>1071.42</v>
      </c>
      <c r="L139" s="43">
        <f t="shared" si="79"/>
        <v>1071.42</v>
      </c>
      <c r="M139" s="43">
        <f t="shared" si="79"/>
        <v>1071.42</v>
      </c>
      <c r="N139" s="43">
        <f t="shared" si="79"/>
        <v>1071.42</v>
      </c>
      <c r="O139" s="43">
        <f t="shared" si="79"/>
        <v>1071.42</v>
      </c>
      <c r="P139" s="43">
        <f t="shared" si="79"/>
        <v>1071.42</v>
      </c>
      <c r="Q139" s="43">
        <f t="shared" si="79"/>
        <v>1071.42</v>
      </c>
      <c r="R139" s="43">
        <f t="shared" si="79"/>
        <v>1071.42</v>
      </c>
      <c r="S139" s="43">
        <f t="shared" si="79"/>
        <v>1071.42</v>
      </c>
      <c r="T139" s="43">
        <f t="shared" si="79"/>
        <v>1071.42</v>
      </c>
      <c r="U139" s="43">
        <f t="shared" si="79"/>
        <v>1071.42</v>
      </c>
      <c r="V139" s="43">
        <f t="shared" si="79"/>
        <v>1071.42</v>
      </c>
      <c r="W139" s="43">
        <f t="shared" si="79"/>
        <v>1071.42</v>
      </c>
      <c r="X139" s="43">
        <f t="shared" si="79"/>
        <v>1071.42</v>
      </c>
      <c r="Y139" s="43">
        <f t="shared" si="79"/>
        <v>1071.42</v>
      </c>
      <c r="Z139" s="43">
        <f t="shared" si="79"/>
        <v>1071.42</v>
      </c>
      <c r="AA139" s="43">
        <f t="shared" si="79"/>
        <v>1071.42</v>
      </c>
    </row>
    <row r="140" spans="1:27" ht="12.75" hidden="1" customHeight="1" outlineLevel="1" x14ac:dyDescent="0.2">
      <c r="A140" s="98" t="s">
        <v>368</v>
      </c>
      <c r="B140" s="62" t="s">
        <v>81</v>
      </c>
      <c r="C140" s="42" t="s">
        <v>77</v>
      </c>
      <c r="D140" s="43">
        <v>6.71</v>
      </c>
      <c r="E140" s="43">
        <v>6.71</v>
      </c>
      <c r="F140" s="43">
        <v>6.71</v>
      </c>
      <c r="G140" s="43">
        <v>6.71</v>
      </c>
      <c r="H140" s="43">
        <v>6.71</v>
      </c>
      <c r="I140" s="43">
        <v>6.71</v>
      </c>
      <c r="J140" s="43">
        <v>6.71</v>
      </c>
      <c r="K140" s="43">
        <v>6.71</v>
      </c>
      <c r="L140" s="43">
        <v>6.71</v>
      </c>
      <c r="M140" s="43">
        <v>6.71</v>
      </c>
      <c r="N140" s="43">
        <v>6.71</v>
      </c>
      <c r="O140" s="43">
        <v>6.71</v>
      </c>
      <c r="P140" s="43">
        <v>6.71</v>
      </c>
      <c r="Q140" s="43">
        <v>6.71</v>
      </c>
      <c r="R140" s="43">
        <v>6.71</v>
      </c>
      <c r="S140" s="43">
        <v>6.71</v>
      </c>
      <c r="T140" s="43">
        <v>6.71</v>
      </c>
      <c r="U140" s="43">
        <v>6.71</v>
      </c>
      <c r="V140" s="43">
        <v>6.71</v>
      </c>
      <c r="W140" s="43">
        <v>6.71</v>
      </c>
      <c r="X140" s="43">
        <v>6.71</v>
      </c>
      <c r="Y140" s="43">
        <v>6.71</v>
      </c>
      <c r="Z140" s="43">
        <v>6.71</v>
      </c>
      <c r="AA140" s="43">
        <v>6.71</v>
      </c>
    </row>
    <row r="141" spans="1:27" ht="12.75" hidden="1" customHeight="1" outlineLevel="1" x14ac:dyDescent="0.2">
      <c r="A141" s="98" t="s">
        <v>369</v>
      </c>
      <c r="B141" s="62" t="s">
        <v>79</v>
      </c>
      <c r="C141" s="42" t="s">
        <v>77</v>
      </c>
      <c r="D141" s="43">
        <f>$D$11</f>
        <v>330.69</v>
      </c>
      <c r="E141" s="43">
        <f t="shared" ref="E141:AA141" si="80">$D$11</f>
        <v>330.69</v>
      </c>
      <c r="F141" s="43">
        <f t="shared" si="80"/>
        <v>330.69</v>
      </c>
      <c r="G141" s="43">
        <f t="shared" si="80"/>
        <v>330.69</v>
      </c>
      <c r="H141" s="43">
        <f t="shared" si="80"/>
        <v>330.69</v>
      </c>
      <c r="I141" s="43">
        <f t="shared" si="80"/>
        <v>330.69</v>
      </c>
      <c r="J141" s="43">
        <f t="shared" si="80"/>
        <v>330.69</v>
      </c>
      <c r="K141" s="43">
        <f t="shared" si="80"/>
        <v>330.69</v>
      </c>
      <c r="L141" s="43">
        <f t="shared" si="80"/>
        <v>330.69</v>
      </c>
      <c r="M141" s="43">
        <f t="shared" si="80"/>
        <v>330.69</v>
      </c>
      <c r="N141" s="43">
        <f t="shared" si="80"/>
        <v>330.69</v>
      </c>
      <c r="O141" s="43">
        <f t="shared" si="80"/>
        <v>330.69</v>
      </c>
      <c r="P141" s="43">
        <f t="shared" si="80"/>
        <v>330.69</v>
      </c>
      <c r="Q141" s="43">
        <f t="shared" si="80"/>
        <v>330.69</v>
      </c>
      <c r="R141" s="43">
        <f t="shared" si="80"/>
        <v>330.69</v>
      </c>
      <c r="S141" s="43">
        <f t="shared" si="80"/>
        <v>330.69</v>
      </c>
      <c r="T141" s="43">
        <f t="shared" si="80"/>
        <v>330.69</v>
      </c>
      <c r="U141" s="43">
        <f t="shared" si="80"/>
        <v>330.69</v>
      </c>
      <c r="V141" s="43">
        <f t="shared" si="80"/>
        <v>330.69</v>
      </c>
      <c r="W141" s="43">
        <f t="shared" si="80"/>
        <v>330.69</v>
      </c>
      <c r="X141" s="43">
        <f t="shared" si="80"/>
        <v>330.69</v>
      </c>
      <c r="Y141" s="43">
        <f t="shared" si="80"/>
        <v>330.69</v>
      </c>
      <c r="Z141" s="43">
        <f t="shared" si="80"/>
        <v>330.69</v>
      </c>
      <c r="AA141" s="43">
        <f t="shared" si="80"/>
        <v>330.69</v>
      </c>
    </row>
    <row r="142" spans="1:27" ht="12.75" customHeight="1" collapsed="1" x14ac:dyDescent="0.2">
      <c r="A142" s="97" t="s">
        <v>370</v>
      </c>
      <c r="B142" s="27" t="str">
        <f>"28"&amp;"."&amp;$B$662&amp;"."&amp;$B$663</f>
        <v>28.01.2023</v>
      </c>
      <c r="C142" s="89" t="s">
        <v>74</v>
      </c>
      <c r="D142" s="90">
        <f>ROUND(((D143+D144+D146+D145)/1000),5)</f>
        <v>2.7499199999999999</v>
      </c>
      <c r="E142" s="90">
        <f>ROUND(((E143+E144+E146+E145)/1000),5)</f>
        <v>2.6392699999999998</v>
      </c>
      <c r="F142" s="90">
        <f>ROUND(((F143+F144+F146+F145)/1000),5)</f>
        <v>2.5987800000000001</v>
      </c>
      <c r="G142" s="90">
        <f t="shared" ref="G142:AA142" si="81">ROUND(((G143+G144+G146+G145)/1000),5)</f>
        <v>2.5743399999999999</v>
      </c>
      <c r="H142" s="90">
        <f t="shared" si="81"/>
        <v>2.6082800000000002</v>
      </c>
      <c r="I142" s="90">
        <f t="shared" si="81"/>
        <v>2.6401599999999998</v>
      </c>
      <c r="J142" s="90">
        <f t="shared" si="81"/>
        <v>2.7437999999999998</v>
      </c>
      <c r="K142" s="90">
        <f t="shared" si="81"/>
        <v>2.97357</v>
      </c>
      <c r="L142" s="90">
        <f t="shared" si="81"/>
        <v>3.1172399999999998</v>
      </c>
      <c r="M142" s="90">
        <f t="shared" si="81"/>
        <v>3.2711199999999998</v>
      </c>
      <c r="N142" s="90">
        <f t="shared" si="81"/>
        <v>3.31379</v>
      </c>
      <c r="O142" s="90">
        <f t="shared" si="81"/>
        <v>3.32273</v>
      </c>
      <c r="P142" s="90">
        <f t="shared" si="81"/>
        <v>3.3215599999999998</v>
      </c>
      <c r="Q142" s="90">
        <f t="shared" si="81"/>
        <v>3.3223699999999998</v>
      </c>
      <c r="R142" s="90">
        <f t="shared" si="81"/>
        <v>3.3221400000000001</v>
      </c>
      <c r="S142" s="90">
        <f t="shared" si="81"/>
        <v>3.2865099999999998</v>
      </c>
      <c r="T142" s="90">
        <f t="shared" si="81"/>
        <v>3.3005</v>
      </c>
      <c r="U142" s="90">
        <f t="shared" si="81"/>
        <v>3.3284799999999999</v>
      </c>
      <c r="V142" s="90">
        <f t="shared" si="81"/>
        <v>3.3287599999999999</v>
      </c>
      <c r="W142" s="90">
        <f t="shared" si="81"/>
        <v>3.3234599999999999</v>
      </c>
      <c r="X142" s="90">
        <f t="shared" si="81"/>
        <v>3.3208099999999998</v>
      </c>
      <c r="Y142" s="90">
        <f t="shared" si="81"/>
        <v>3.1801200000000001</v>
      </c>
      <c r="Z142" s="90">
        <f t="shared" si="81"/>
        <v>3.0561400000000001</v>
      </c>
      <c r="AA142" s="90">
        <f t="shared" si="81"/>
        <v>2.7623199999999999</v>
      </c>
    </row>
    <row r="143" spans="1:27" ht="12.75" hidden="1" customHeight="1" outlineLevel="1" x14ac:dyDescent="0.2">
      <c r="A143" s="98" t="s">
        <v>371</v>
      </c>
      <c r="B143" s="62" t="s">
        <v>236</v>
      </c>
      <c r="C143" s="42" t="s">
        <v>77</v>
      </c>
      <c r="D143" s="43">
        <v>1341.1</v>
      </c>
      <c r="E143" s="43">
        <v>1230.45</v>
      </c>
      <c r="F143" s="43">
        <v>1189.96</v>
      </c>
      <c r="G143" s="43">
        <v>1165.52</v>
      </c>
      <c r="H143" s="43">
        <v>1199.46</v>
      </c>
      <c r="I143" s="43">
        <v>1231.3399999999999</v>
      </c>
      <c r="J143" s="43">
        <v>1334.98</v>
      </c>
      <c r="K143" s="43">
        <v>1564.75</v>
      </c>
      <c r="L143" s="43">
        <v>1708.42</v>
      </c>
      <c r="M143" s="43">
        <v>1862.3</v>
      </c>
      <c r="N143" s="43">
        <v>1904.97</v>
      </c>
      <c r="O143" s="43">
        <v>1913.91</v>
      </c>
      <c r="P143" s="43">
        <v>1912.74</v>
      </c>
      <c r="Q143" s="43">
        <v>1913.55</v>
      </c>
      <c r="R143" s="43">
        <v>1913.32</v>
      </c>
      <c r="S143" s="43">
        <v>1877.69</v>
      </c>
      <c r="T143" s="43">
        <v>1891.68</v>
      </c>
      <c r="U143" s="43">
        <v>1919.66</v>
      </c>
      <c r="V143" s="43">
        <v>1919.94</v>
      </c>
      <c r="W143" s="43">
        <v>1914.64</v>
      </c>
      <c r="X143" s="43">
        <v>1911.99</v>
      </c>
      <c r="Y143" s="43">
        <v>1771.3</v>
      </c>
      <c r="Z143" s="43">
        <v>1647.32</v>
      </c>
      <c r="AA143" s="43">
        <v>1353.5</v>
      </c>
    </row>
    <row r="144" spans="1:27" ht="12.75" hidden="1" customHeight="1" outlineLevel="1" x14ac:dyDescent="0.2">
      <c r="A144" s="98" t="s">
        <v>372</v>
      </c>
      <c r="B144" s="62" t="s">
        <v>88</v>
      </c>
      <c r="C144" s="42" t="s">
        <v>77</v>
      </c>
      <c r="D144" s="43">
        <f t="shared" ref="D144:AA144" si="82">$D$9</f>
        <v>1071.42</v>
      </c>
      <c r="E144" s="43">
        <f t="shared" si="82"/>
        <v>1071.42</v>
      </c>
      <c r="F144" s="43">
        <f t="shared" si="82"/>
        <v>1071.42</v>
      </c>
      <c r="G144" s="43">
        <f t="shared" si="82"/>
        <v>1071.42</v>
      </c>
      <c r="H144" s="43">
        <f t="shared" si="82"/>
        <v>1071.42</v>
      </c>
      <c r="I144" s="43">
        <f t="shared" si="82"/>
        <v>1071.42</v>
      </c>
      <c r="J144" s="43">
        <f t="shared" si="82"/>
        <v>1071.42</v>
      </c>
      <c r="K144" s="43">
        <f t="shared" si="82"/>
        <v>1071.42</v>
      </c>
      <c r="L144" s="43">
        <f t="shared" si="82"/>
        <v>1071.42</v>
      </c>
      <c r="M144" s="43">
        <f t="shared" si="82"/>
        <v>1071.42</v>
      </c>
      <c r="N144" s="43">
        <f t="shared" si="82"/>
        <v>1071.42</v>
      </c>
      <c r="O144" s="43">
        <f t="shared" si="82"/>
        <v>1071.42</v>
      </c>
      <c r="P144" s="43">
        <f t="shared" si="82"/>
        <v>1071.42</v>
      </c>
      <c r="Q144" s="43">
        <f t="shared" si="82"/>
        <v>1071.42</v>
      </c>
      <c r="R144" s="43">
        <f t="shared" si="82"/>
        <v>1071.42</v>
      </c>
      <c r="S144" s="43">
        <f t="shared" si="82"/>
        <v>1071.42</v>
      </c>
      <c r="T144" s="43">
        <f t="shared" si="82"/>
        <v>1071.42</v>
      </c>
      <c r="U144" s="43">
        <f t="shared" si="82"/>
        <v>1071.42</v>
      </c>
      <c r="V144" s="43">
        <f t="shared" si="82"/>
        <v>1071.42</v>
      </c>
      <c r="W144" s="43">
        <f t="shared" si="82"/>
        <v>1071.42</v>
      </c>
      <c r="X144" s="43">
        <f t="shared" si="82"/>
        <v>1071.42</v>
      </c>
      <c r="Y144" s="43">
        <f t="shared" si="82"/>
        <v>1071.42</v>
      </c>
      <c r="Z144" s="43">
        <f t="shared" si="82"/>
        <v>1071.42</v>
      </c>
      <c r="AA144" s="43">
        <f t="shared" si="82"/>
        <v>1071.42</v>
      </c>
    </row>
    <row r="145" spans="1:27" ht="12.75" hidden="1" customHeight="1" outlineLevel="1" x14ac:dyDescent="0.2">
      <c r="A145" s="98" t="s">
        <v>373</v>
      </c>
      <c r="B145" s="62" t="s">
        <v>81</v>
      </c>
      <c r="C145" s="42" t="s">
        <v>77</v>
      </c>
      <c r="D145" s="43">
        <v>6.71</v>
      </c>
      <c r="E145" s="43">
        <v>6.71</v>
      </c>
      <c r="F145" s="43">
        <v>6.71</v>
      </c>
      <c r="G145" s="43">
        <v>6.71</v>
      </c>
      <c r="H145" s="43">
        <v>6.71</v>
      </c>
      <c r="I145" s="43">
        <v>6.71</v>
      </c>
      <c r="J145" s="43">
        <v>6.71</v>
      </c>
      <c r="K145" s="43">
        <v>6.71</v>
      </c>
      <c r="L145" s="43">
        <v>6.71</v>
      </c>
      <c r="M145" s="43">
        <v>6.71</v>
      </c>
      <c r="N145" s="43">
        <v>6.71</v>
      </c>
      <c r="O145" s="43">
        <v>6.71</v>
      </c>
      <c r="P145" s="43">
        <v>6.71</v>
      </c>
      <c r="Q145" s="43">
        <v>6.71</v>
      </c>
      <c r="R145" s="43">
        <v>6.71</v>
      </c>
      <c r="S145" s="43">
        <v>6.71</v>
      </c>
      <c r="T145" s="43">
        <v>6.71</v>
      </c>
      <c r="U145" s="43">
        <v>6.71</v>
      </c>
      <c r="V145" s="43">
        <v>6.71</v>
      </c>
      <c r="W145" s="43">
        <v>6.71</v>
      </c>
      <c r="X145" s="43">
        <v>6.71</v>
      </c>
      <c r="Y145" s="43">
        <v>6.71</v>
      </c>
      <c r="Z145" s="43">
        <v>6.71</v>
      </c>
      <c r="AA145" s="43">
        <v>6.71</v>
      </c>
    </row>
    <row r="146" spans="1:27" ht="12.75" hidden="1" customHeight="1" outlineLevel="1" x14ac:dyDescent="0.2">
      <c r="A146" s="98" t="s">
        <v>374</v>
      </c>
      <c r="B146" s="62" t="s">
        <v>79</v>
      </c>
      <c r="C146" s="42" t="s">
        <v>77</v>
      </c>
      <c r="D146" s="43">
        <f>$D$11</f>
        <v>330.69</v>
      </c>
      <c r="E146" s="43">
        <f t="shared" ref="E146:AA146" si="83">$D$11</f>
        <v>330.69</v>
      </c>
      <c r="F146" s="43">
        <f t="shared" si="83"/>
        <v>330.69</v>
      </c>
      <c r="G146" s="43">
        <f t="shared" si="83"/>
        <v>330.69</v>
      </c>
      <c r="H146" s="43">
        <f t="shared" si="83"/>
        <v>330.69</v>
      </c>
      <c r="I146" s="43">
        <f t="shared" si="83"/>
        <v>330.69</v>
      </c>
      <c r="J146" s="43">
        <f t="shared" si="83"/>
        <v>330.69</v>
      </c>
      <c r="K146" s="43">
        <f t="shared" si="83"/>
        <v>330.69</v>
      </c>
      <c r="L146" s="43">
        <f t="shared" si="83"/>
        <v>330.69</v>
      </c>
      <c r="M146" s="43">
        <f t="shared" si="83"/>
        <v>330.69</v>
      </c>
      <c r="N146" s="43">
        <f t="shared" si="83"/>
        <v>330.69</v>
      </c>
      <c r="O146" s="43">
        <f t="shared" si="83"/>
        <v>330.69</v>
      </c>
      <c r="P146" s="43">
        <f t="shared" si="83"/>
        <v>330.69</v>
      </c>
      <c r="Q146" s="43">
        <f t="shared" si="83"/>
        <v>330.69</v>
      </c>
      <c r="R146" s="43">
        <f t="shared" si="83"/>
        <v>330.69</v>
      </c>
      <c r="S146" s="43">
        <f t="shared" si="83"/>
        <v>330.69</v>
      </c>
      <c r="T146" s="43">
        <f t="shared" si="83"/>
        <v>330.69</v>
      </c>
      <c r="U146" s="43">
        <f t="shared" si="83"/>
        <v>330.69</v>
      </c>
      <c r="V146" s="43">
        <f t="shared" si="83"/>
        <v>330.69</v>
      </c>
      <c r="W146" s="43">
        <f t="shared" si="83"/>
        <v>330.69</v>
      </c>
      <c r="X146" s="43">
        <f t="shared" si="83"/>
        <v>330.69</v>
      </c>
      <c r="Y146" s="43">
        <f t="shared" si="83"/>
        <v>330.69</v>
      </c>
      <c r="Z146" s="43">
        <f t="shared" si="83"/>
        <v>330.69</v>
      </c>
      <c r="AA146" s="43">
        <f t="shared" si="83"/>
        <v>330.69</v>
      </c>
    </row>
    <row r="147" spans="1:27" ht="12.75" customHeight="1" collapsed="1" x14ac:dyDescent="0.2">
      <c r="A147" s="97" t="s">
        <v>375</v>
      </c>
      <c r="B147" s="27" t="str">
        <f>"29"&amp;"."&amp;$B$662&amp;"."&amp;$B$663</f>
        <v>29.01.2023</v>
      </c>
      <c r="C147" s="89" t="s">
        <v>74</v>
      </c>
      <c r="D147" s="90">
        <f>ROUND(((D148+D149+D151+D150)/1000),5)</f>
        <v>2.7124999999999999</v>
      </c>
      <c r="E147" s="90">
        <f>ROUND(((E148+E149+E151+E150)/1000),5)</f>
        <v>2.6332</v>
      </c>
      <c r="F147" s="90">
        <f>ROUND(((F148+F149+F151+F150)/1000),5)</f>
        <v>2.5645799999999999</v>
      </c>
      <c r="G147" s="90">
        <f t="shared" ref="G147:AA147" si="84">ROUND(((G148+G149+G151+G150)/1000),5)</f>
        <v>2.5651600000000001</v>
      </c>
      <c r="H147" s="90">
        <f t="shared" si="84"/>
        <v>2.6072000000000002</v>
      </c>
      <c r="I147" s="90">
        <f t="shared" si="84"/>
        <v>2.63476</v>
      </c>
      <c r="J147" s="90">
        <f t="shared" si="84"/>
        <v>2.6995900000000002</v>
      </c>
      <c r="K147" s="90">
        <f t="shared" si="84"/>
        <v>2.8346499999999999</v>
      </c>
      <c r="L147" s="90">
        <f t="shared" si="84"/>
        <v>3.04311</v>
      </c>
      <c r="M147" s="90">
        <f t="shared" si="84"/>
        <v>3.1560600000000001</v>
      </c>
      <c r="N147" s="90">
        <f t="shared" si="84"/>
        <v>3.2811699999999999</v>
      </c>
      <c r="O147" s="90">
        <f t="shared" si="84"/>
        <v>3.3003499999999999</v>
      </c>
      <c r="P147" s="90">
        <f t="shared" si="84"/>
        <v>3.3020399999999999</v>
      </c>
      <c r="Q147" s="90">
        <f t="shared" si="84"/>
        <v>3.3028300000000002</v>
      </c>
      <c r="R147" s="90">
        <f t="shared" si="84"/>
        <v>3.3024900000000001</v>
      </c>
      <c r="S147" s="90">
        <f t="shared" si="84"/>
        <v>3.2641499999999999</v>
      </c>
      <c r="T147" s="90">
        <f t="shared" si="84"/>
        <v>3.2782499999999999</v>
      </c>
      <c r="U147" s="90">
        <f t="shared" si="84"/>
        <v>3.3123200000000002</v>
      </c>
      <c r="V147" s="90">
        <f t="shared" si="84"/>
        <v>3.3211400000000002</v>
      </c>
      <c r="W147" s="90">
        <f t="shared" si="84"/>
        <v>3.3237899999999998</v>
      </c>
      <c r="X147" s="90">
        <f t="shared" si="84"/>
        <v>3.32056</v>
      </c>
      <c r="Y147" s="90">
        <f t="shared" si="84"/>
        <v>3.20947</v>
      </c>
      <c r="Z147" s="90">
        <f t="shared" si="84"/>
        <v>3.0241500000000001</v>
      </c>
      <c r="AA147" s="90">
        <f t="shared" si="84"/>
        <v>2.7223899999999999</v>
      </c>
    </row>
    <row r="148" spans="1:27" ht="12.75" hidden="1" customHeight="1" outlineLevel="1" x14ac:dyDescent="0.2">
      <c r="A148" s="98" t="s">
        <v>376</v>
      </c>
      <c r="B148" s="62" t="s">
        <v>236</v>
      </c>
      <c r="C148" s="42" t="s">
        <v>77</v>
      </c>
      <c r="D148" s="43">
        <v>1303.68</v>
      </c>
      <c r="E148" s="43">
        <v>1224.3800000000001</v>
      </c>
      <c r="F148" s="43">
        <v>1155.76</v>
      </c>
      <c r="G148" s="43">
        <v>1156.3399999999999</v>
      </c>
      <c r="H148" s="43">
        <v>1198.3800000000001</v>
      </c>
      <c r="I148" s="43">
        <v>1225.94</v>
      </c>
      <c r="J148" s="43">
        <v>1290.77</v>
      </c>
      <c r="K148" s="43">
        <v>1425.83</v>
      </c>
      <c r="L148" s="43">
        <v>1634.29</v>
      </c>
      <c r="M148" s="43">
        <v>1747.24</v>
      </c>
      <c r="N148" s="43">
        <v>1872.35</v>
      </c>
      <c r="O148" s="43">
        <v>1891.53</v>
      </c>
      <c r="P148" s="43">
        <v>1893.22</v>
      </c>
      <c r="Q148" s="43">
        <v>1894.01</v>
      </c>
      <c r="R148" s="43">
        <v>1893.67</v>
      </c>
      <c r="S148" s="43">
        <v>1855.33</v>
      </c>
      <c r="T148" s="43">
        <v>1869.43</v>
      </c>
      <c r="U148" s="43">
        <v>1903.5</v>
      </c>
      <c r="V148" s="43">
        <v>1912.32</v>
      </c>
      <c r="W148" s="43">
        <v>1914.97</v>
      </c>
      <c r="X148" s="43">
        <v>1911.74</v>
      </c>
      <c r="Y148" s="43">
        <v>1800.65</v>
      </c>
      <c r="Z148" s="43">
        <v>1615.33</v>
      </c>
      <c r="AA148" s="43">
        <v>1313.57</v>
      </c>
    </row>
    <row r="149" spans="1:27" ht="12.75" hidden="1" customHeight="1" outlineLevel="1" x14ac:dyDescent="0.2">
      <c r="A149" s="98" t="s">
        <v>377</v>
      </c>
      <c r="B149" s="62" t="s">
        <v>88</v>
      </c>
      <c r="C149" s="42" t="s">
        <v>77</v>
      </c>
      <c r="D149" s="43">
        <f t="shared" ref="D149:AA149" si="85">$D$9</f>
        <v>1071.42</v>
      </c>
      <c r="E149" s="43">
        <f t="shared" si="85"/>
        <v>1071.42</v>
      </c>
      <c r="F149" s="43">
        <f t="shared" si="85"/>
        <v>1071.42</v>
      </c>
      <c r="G149" s="43">
        <f t="shared" si="85"/>
        <v>1071.42</v>
      </c>
      <c r="H149" s="43">
        <f t="shared" si="85"/>
        <v>1071.42</v>
      </c>
      <c r="I149" s="43">
        <f t="shared" si="85"/>
        <v>1071.42</v>
      </c>
      <c r="J149" s="43">
        <f t="shared" si="85"/>
        <v>1071.42</v>
      </c>
      <c r="K149" s="43">
        <f t="shared" si="85"/>
        <v>1071.42</v>
      </c>
      <c r="L149" s="43">
        <f t="shared" si="85"/>
        <v>1071.42</v>
      </c>
      <c r="M149" s="43">
        <f t="shared" si="85"/>
        <v>1071.42</v>
      </c>
      <c r="N149" s="43">
        <f t="shared" si="85"/>
        <v>1071.42</v>
      </c>
      <c r="O149" s="43">
        <f t="shared" si="85"/>
        <v>1071.42</v>
      </c>
      <c r="P149" s="43">
        <f t="shared" si="85"/>
        <v>1071.42</v>
      </c>
      <c r="Q149" s="43">
        <f t="shared" si="85"/>
        <v>1071.42</v>
      </c>
      <c r="R149" s="43">
        <f t="shared" si="85"/>
        <v>1071.42</v>
      </c>
      <c r="S149" s="43">
        <f t="shared" si="85"/>
        <v>1071.42</v>
      </c>
      <c r="T149" s="43">
        <f t="shared" si="85"/>
        <v>1071.42</v>
      </c>
      <c r="U149" s="43">
        <f t="shared" si="85"/>
        <v>1071.42</v>
      </c>
      <c r="V149" s="43">
        <f t="shared" si="85"/>
        <v>1071.42</v>
      </c>
      <c r="W149" s="43">
        <f t="shared" si="85"/>
        <v>1071.42</v>
      </c>
      <c r="X149" s="43">
        <f t="shared" si="85"/>
        <v>1071.42</v>
      </c>
      <c r="Y149" s="43">
        <f t="shared" si="85"/>
        <v>1071.42</v>
      </c>
      <c r="Z149" s="43">
        <f t="shared" si="85"/>
        <v>1071.42</v>
      </c>
      <c r="AA149" s="43">
        <f t="shared" si="85"/>
        <v>1071.42</v>
      </c>
    </row>
    <row r="150" spans="1:27" ht="12.75" hidden="1" customHeight="1" outlineLevel="1" x14ac:dyDescent="0.2">
      <c r="A150" s="98" t="s">
        <v>378</v>
      </c>
      <c r="B150" s="62" t="s">
        <v>81</v>
      </c>
      <c r="C150" s="42" t="s">
        <v>77</v>
      </c>
      <c r="D150" s="43">
        <v>6.71</v>
      </c>
      <c r="E150" s="43">
        <v>6.71</v>
      </c>
      <c r="F150" s="43">
        <v>6.71</v>
      </c>
      <c r="G150" s="43">
        <v>6.71</v>
      </c>
      <c r="H150" s="43">
        <v>6.71</v>
      </c>
      <c r="I150" s="43">
        <v>6.71</v>
      </c>
      <c r="J150" s="43">
        <v>6.71</v>
      </c>
      <c r="K150" s="43">
        <v>6.71</v>
      </c>
      <c r="L150" s="43">
        <v>6.71</v>
      </c>
      <c r="M150" s="43">
        <v>6.71</v>
      </c>
      <c r="N150" s="43">
        <v>6.71</v>
      </c>
      <c r="O150" s="43">
        <v>6.71</v>
      </c>
      <c r="P150" s="43">
        <v>6.71</v>
      </c>
      <c r="Q150" s="43">
        <v>6.71</v>
      </c>
      <c r="R150" s="43">
        <v>6.71</v>
      </c>
      <c r="S150" s="43">
        <v>6.71</v>
      </c>
      <c r="T150" s="43">
        <v>6.71</v>
      </c>
      <c r="U150" s="43">
        <v>6.71</v>
      </c>
      <c r="V150" s="43">
        <v>6.71</v>
      </c>
      <c r="W150" s="43">
        <v>6.71</v>
      </c>
      <c r="X150" s="43">
        <v>6.71</v>
      </c>
      <c r="Y150" s="43">
        <v>6.71</v>
      </c>
      <c r="Z150" s="43">
        <v>6.71</v>
      </c>
      <c r="AA150" s="43">
        <v>6.71</v>
      </c>
    </row>
    <row r="151" spans="1:27" ht="12.75" hidden="1" customHeight="1" outlineLevel="1" x14ac:dyDescent="0.2">
      <c r="A151" s="98" t="s">
        <v>379</v>
      </c>
      <c r="B151" s="62" t="s">
        <v>79</v>
      </c>
      <c r="C151" s="42" t="s">
        <v>77</v>
      </c>
      <c r="D151" s="43">
        <f>$D$11</f>
        <v>330.69</v>
      </c>
      <c r="E151" s="43">
        <f t="shared" ref="E151:AA151" si="86">$D$11</f>
        <v>330.69</v>
      </c>
      <c r="F151" s="43">
        <f t="shared" si="86"/>
        <v>330.69</v>
      </c>
      <c r="G151" s="43">
        <f t="shared" si="86"/>
        <v>330.69</v>
      </c>
      <c r="H151" s="43">
        <f t="shared" si="86"/>
        <v>330.69</v>
      </c>
      <c r="I151" s="43">
        <f t="shared" si="86"/>
        <v>330.69</v>
      </c>
      <c r="J151" s="43">
        <f t="shared" si="86"/>
        <v>330.69</v>
      </c>
      <c r="K151" s="43">
        <f t="shared" si="86"/>
        <v>330.69</v>
      </c>
      <c r="L151" s="43">
        <f t="shared" si="86"/>
        <v>330.69</v>
      </c>
      <c r="M151" s="43">
        <f t="shared" si="86"/>
        <v>330.69</v>
      </c>
      <c r="N151" s="43">
        <f t="shared" si="86"/>
        <v>330.69</v>
      </c>
      <c r="O151" s="43">
        <f t="shared" si="86"/>
        <v>330.69</v>
      </c>
      <c r="P151" s="43">
        <f t="shared" si="86"/>
        <v>330.69</v>
      </c>
      <c r="Q151" s="43">
        <f t="shared" si="86"/>
        <v>330.69</v>
      </c>
      <c r="R151" s="43">
        <f t="shared" si="86"/>
        <v>330.69</v>
      </c>
      <c r="S151" s="43">
        <f t="shared" si="86"/>
        <v>330.69</v>
      </c>
      <c r="T151" s="43">
        <f t="shared" si="86"/>
        <v>330.69</v>
      </c>
      <c r="U151" s="43">
        <f t="shared" si="86"/>
        <v>330.69</v>
      </c>
      <c r="V151" s="43">
        <f t="shared" si="86"/>
        <v>330.69</v>
      </c>
      <c r="W151" s="43">
        <f t="shared" si="86"/>
        <v>330.69</v>
      </c>
      <c r="X151" s="43">
        <f t="shared" si="86"/>
        <v>330.69</v>
      </c>
      <c r="Y151" s="43">
        <f t="shared" si="86"/>
        <v>330.69</v>
      </c>
      <c r="Z151" s="43">
        <f t="shared" si="86"/>
        <v>330.69</v>
      </c>
      <c r="AA151" s="43">
        <f t="shared" si="86"/>
        <v>330.69</v>
      </c>
    </row>
    <row r="152" spans="1:27" ht="12.75" customHeight="1" collapsed="1" x14ac:dyDescent="0.2">
      <c r="A152" s="97" t="s">
        <v>380</v>
      </c>
      <c r="B152" s="27" t="str">
        <f>"30"&amp;"."&amp;$B$662&amp;"."&amp;$B$663</f>
        <v>30.01.2023</v>
      </c>
      <c r="C152" s="89" t="s">
        <v>74</v>
      </c>
      <c r="D152" s="90">
        <f>ROUND(((D153+D154+D156+D155)/1000),5)</f>
        <v>2.6375099999999998</v>
      </c>
      <c r="E152" s="90">
        <f>ROUND(((E153+E154+E156+E155)/1000),5)</f>
        <v>2.5756700000000001</v>
      </c>
      <c r="F152" s="90">
        <f>ROUND(((F153+F154+F156+F155)/1000),5)</f>
        <v>2.52576</v>
      </c>
      <c r="G152" s="90">
        <f t="shared" ref="G152:AA152" si="87">ROUND(((G153+G154+G156+G155)/1000),5)</f>
        <v>2.5235500000000002</v>
      </c>
      <c r="H152" s="90">
        <f t="shared" si="87"/>
        <v>2.5615299999999999</v>
      </c>
      <c r="I152" s="90">
        <f t="shared" si="87"/>
        <v>2.6581800000000002</v>
      </c>
      <c r="J152" s="90">
        <f t="shared" si="87"/>
        <v>2.9554200000000002</v>
      </c>
      <c r="K152" s="90">
        <f t="shared" si="87"/>
        <v>3.13544</v>
      </c>
      <c r="L152" s="90">
        <f t="shared" si="87"/>
        <v>3.29366</v>
      </c>
      <c r="M152" s="90">
        <f t="shared" si="87"/>
        <v>3.2997100000000001</v>
      </c>
      <c r="N152" s="90">
        <f t="shared" si="87"/>
        <v>3.31406</v>
      </c>
      <c r="O152" s="90">
        <f t="shared" si="87"/>
        <v>3.3431500000000001</v>
      </c>
      <c r="P152" s="90">
        <f t="shared" si="87"/>
        <v>3.3349899999999999</v>
      </c>
      <c r="Q152" s="90">
        <f t="shared" si="87"/>
        <v>3.3430599999999999</v>
      </c>
      <c r="R152" s="90">
        <f t="shared" si="87"/>
        <v>3.3380200000000002</v>
      </c>
      <c r="S152" s="90">
        <f t="shared" si="87"/>
        <v>3.3320400000000001</v>
      </c>
      <c r="T152" s="90">
        <f t="shared" si="87"/>
        <v>3.2953800000000002</v>
      </c>
      <c r="U152" s="90">
        <f t="shared" si="87"/>
        <v>3.3100700000000001</v>
      </c>
      <c r="V152" s="90">
        <f t="shared" si="87"/>
        <v>3.3190200000000001</v>
      </c>
      <c r="W152" s="90">
        <f t="shared" si="87"/>
        <v>3.33127</v>
      </c>
      <c r="X152" s="90">
        <f t="shared" si="87"/>
        <v>3.2822499999999999</v>
      </c>
      <c r="Y152" s="90">
        <f t="shared" si="87"/>
        <v>3.1066799999999999</v>
      </c>
      <c r="Z152" s="90">
        <f t="shared" si="87"/>
        <v>2.93519</v>
      </c>
      <c r="AA152" s="90">
        <f t="shared" si="87"/>
        <v>2.6318199999999998</v>
      </c>
    </row>
    <row r="153" spans="1:27" ht="12.75" hidden="1" customHeight="1" outlineLevel="1" x14ac:dyDescent="0.2">
      <c r="A153" s="98" t="s">
        <v>381</v>
      </c>
      <c r="B153" s="62" t="s">
        <v>236</v>
      </c>
      <c r="C153" s="42" t="s">
        <v>77</v>
      </c>
      <c r="D153" s="43">
        <v>1228.69</v>
      </c>
      <c r="E153" s="43">
        <v>1166.8499999999999</v>
      </c>
      <c r="F153" s="43">
        <v>1116.94</v>
      </c>
      <c r="G153" s="43">
        <v>1114.73</v>
      </c>
      <c r="H153" s="43">
        <v>1152.71</v>
      </c>
      <c r="I153" s="43">
        <v>1249.3599999999999</v>
      </c>
      <c r="J153" s="43">
        <v>1546.6</v>
      </c>
      <c r="K153" s="43">
        <v>1726.62</v>
      </c>
      <c r="L153" s="43">
        <v>1884.84</v>
      </c>
      <c r="M153" s="43">
        <v>1890.89</v>
      </c>
      <c r="N153" s="43">
        <v>1905.24</v>
      </c>
      <c r="O153" s="43">
        <v>1934.33</v>
      </c>
      <c r="P153" s="43">
        <v>1926.17</v>
      </c>
      <c r="Q153" s="43">
        <v>1934.24</v>
      </c>
      <c r="R153" s="43">
        <v>1929.2</v>
      </c>
      <c r="S153" s="43">
        <v>1923.22</v>
      </c>
      <c r="T153" s="43">
        <v>1886.56</v>
      </c>
      <c r="U153" s="43">
        <v>1901.25</v>
      </c>
      <c r="V153" s="43">
        <v>1910.2</v>
      </c>
      <c r="W153" s="43">
        <v>1922.45</v>
      </c>
      <c r="X153" s="43">
        <v>1873.43</v>
      </c>
      <c r="Y153" s="43">
        <v>1697.86</v>
      </c>
      <c r="Z153" s="43">
        <v>1526.37</v>
      </c>
      <c r="AA153" s="43">
        <v>1223</v>
      </c>
    </row>
    <row r="154" spans="1:27" ht="12.75" hidden="1" customHeight="1" outlineLevel="1" x14ac:dyDescent="0.2">
      <c r="A154" s="98" t="s">
        <v>382</v>
      </c>
      <c r="B154" s="62" t="s">
        <v>88</v>
      </c>
      <c r="C154" s="42" t="s">
        <v>77</v>
      </c>
      <c r="D154" s="43">
        <f t="shared" ref="D154:AA154" si="88">$D$9</f>
        <v>1071.42</v>
      </c>
      <c r="E154" s="43">
        <f t="shared" si="88"/>
        <v>1071.42</v>
      </c>
      <c r="F154" s="43">
        <f t="shared" si="88"/>
        <v>1071.42</v>
      </c>
      <c r="G154" s="43">
        <f t="shared" si="88"/>
        <v>1071.42</v>
      </c>
      <c r="H154" s="43">
        <f t="shared" si="88"/>
        <v>1071.42</v>
      </c>
      <c r="I154" s="43">
        <f t="shared" si="88"/>
        <v>1071.42</v>
      </c>
      <c r="J154" s="43">
        <f t="shared" si="88"/>
        <v>1071.42</v>
      </c>
      <c r="K154" s="43">
        <f t="shared" si="88"/>
        <v>1071.42</v>
      </c>
      <c r="L154" s="43">
        <f t="shared" si="88"/>
        <v>1071.42</v>
      </c>
      <c r="M154" s="43">
        <f t="shared" si="88"/>
        <v>1071.42</v>
      </c>
      <c r="N154" s="43">
        <f t="shared" si="88"/>
        <v>1071.42</v>
      </c>
      <c r="O154" s="43">
        <f t="shared" si="88"/>
        <v>1071.42</v>
      </c>
      <c r="P154" s="43">
        <f t="shared" si="88"/>
        <v>1071.42</v>
      </c>
      <c r="Q154" s="43">
        <f t="shared" si="88"/>
        <v>1071.42</v>
      </c>
      <c r="R154" s="43">
        <f t="shared" si="88"/>
        <v>1071.42</v>
      </c>
      <c r="S154" s="43">
        <f t="shared" si="88"/>
        <v>1071.42</v>
      </c>
      <c r="T154" s="43">
        <f t="shared" si="88"/>
        <v>1071.42</v>
      </c>
      <c r="U154" s="43">
        <f t="shared" si="88"/>
        <v>1071.42</v>
      </c>
      <c r="V154" s="43">
        <f t="shared" si="88"/>
        <v>1071.42</v>
      </c>
      <c r="W154" s="43">
        <f t="shared" si="88"/>
        <v>1071.42</v>
      </c>
      <c r="X154" s="43">
        <f t="shared" si="88"/>
        <v>1071.42</v>
      </c>
      <c r="Y154" s="43">
        <f t="shared" si="88"/>
        <v>1071.42</v>
      </c>
      <c r="Z154" s="43">
        <f t="shared" si="88"/>
        <v>1071.42</v>
      </c>
      <c r="AA154" s="43">
        <f t="shared" si="88"/>
        <v>1071.42</v>
      </c>
    </row>
    <row r="155" spans="1:27" ht="12.75" hidden="1" customHeight="1" outlineLevel="1" x14ac:dyDescent="0.2">
      <c r="A155" s="98" t="s">
        <v>383</v>
      </c>
      <c r="B155" s="62" t="s">
        <v>81</v>
      </c>
      <c r="C155" s="42" t="s">
        <v>77</v>
      </c>
      <c r="D155" s="43">
        <v>6.71</v>
      </c>
      <c r="E155" s="43">
        <v>6.71</v>
      </c>
      <c r="F155" s="43">
        <v>6.71</v>
      </c>
      <c r="G155" s="43">
        <v>6.71</v>
      </c>
      <c r="H155" s="43">
        <v>6.71</v>
      </c>
      <c r="I155" s="43">
        <v>6.71</v>
      </c>
      <c r="J155" s="43">
        <v>6.71</v>
      </c>
      <c r="K155" s="43">
        <v>6.71</v>
      </c>
      <c r="L155" s="43">
        <v>6.71</v>
      </c>
      <c r="M155" s="43">
        <v>6.71</v>
      </c>
      <c r="N155" s="43">
        <v>6.71</v>
      </c>
      <c r="O155" s="43">
        <v>6.71</v>
      </c>
      <c r="P155" s="43">
        <v>6.71</v>
      </c>
      <c r="Q155" s="43">
        <v>6.71</v>
      </c>
      <c r="R155" s="43">
        <v>6.71</v>
      </c>
      <c r="S155" s="43">
        <v>6.71</v>
      </c>
      <c r="T155" s="43">
        <v>6.71</v>
      </c>
      <c r="U155" s="43">
        <v>6.71</v>
      </c>
      <c r="V155" s="43">
        <v>6.71</v>
      </c>
      <c r="W155" s="43">
        <v>6.71</v>
      </c>
      <c r="X155" s="43">
        <v>6.71</v>
      </c>
      <c r="Y155" s="43">
        <v>6.71</v>
      </c>
      <c r="Z155" s="43">
        <v>6.71</v>
      </c>
      <c r="AA155" s="43">
        <v>6.71</v>
      </c>
    </row>
    <row r="156" spans="1:27" ht="12.75" hidden="1" customHeight="1" outlineLevel="1" x14ac:dyDescent="0.2">
      <c r="A156" s="98" t="s">
        <v>384</v>
      </c>
      <c r="B156" s="62" t="s">
        <v>79</v>
      </c>
      <c r="C156" s="42" t="s">
        <v>77</v>
      </c>
      <c r="D156" s="43">
        <f>$D$11</f>
        <v>330.69</v>
      </c>
      <c r="E156" s="43">
        <f t="shared" ref="E156:AA156" si="89">$D$11</f>
        <v>330.69</v>
      </c>
      <c r="F156" s="43">
        <f t="shared" si="89"/>
        <v>330.69</v>
      </c>
      <c r="G156" s="43">
        <f t="shared" si="89"/>
        <v>330.69</v>
      </c>
      <c r="H156" s="43">
        <f t="shared" si="89"/>
        <v>330.69</v>
      </c>
      <c r="I156" s="43">
        <f t="shared" si="89"/>
        <v>330.69</v>
      </c>
      <c r="J156" s="43">
        <f t="shared" si="89"/>
        <v>330.69</v>
      </c>
      <c r="K156" s="43">
        <f t="shared" si="89"/>
        <v>330.69</v>
      </c>
      <c r="L156" s="43">
        <f t="shared" si="89"/>
        <v>330.69</v>
      </c>
      <c r="M156" s="43">
        <f t="shared" si="89"/>
        <v>330.69</v>
      </c>
      <c r="N156" s="43">
        <f t="shared" si="89"/>
        <v>330.69</v>
      </c>
      <c r="O156" s="43">
        <f t="shared" si="89"/>
        <v>330.69</v>
      </c>
      <c r="P156" s="43">
        <f t="shared" si="89"/>
        <v>330.69</v>
      </c>
      <c r="Q156" s="43">
        <f t="shared" si="89"/>
        <v>330.69</v>
      </c>
      <c r="R156" s="43">
        <f t="shared" si="89"/>
        <v>330.69</v>
      </c>
      <c r="S156" s="43">
        <f t="shared" si="89"/>
        <v>330.69</v>
      </c>
      <c r="T156" s="43">
        <f t="shared" si="89"/>
        <v>330.69</v>
      </c>
      <c r="U156" s="43">
        <f t="shared" si="89"/>
        <v>330.69</v>
      </c>
      <c r="V156" s="43">
        <f t="shared" si="89"/>
        <v>330.69</v>
      </c>
      <c r="W156" s="43">
        <f t="shared" si="89"/>
        <v>330.69</v>
      </c>
      <c r="X156" s="43">
        <f t="shared" si="89"/>
        <v>330.69</v>
      </c>
      <c r="Y156" s="43">
        <f t="shared" si="89"/>
        <v>330.69</v>
      </c>
      <c r="Z156" s="43">
        <f t="shared" si="89"/>
        <v>330.69</v>
      </c>
      <c r="AA156" s="43">
        <f t="shared" si="89"/>
        <v>330.69</v>
      </c>
    </row>
    <row r="157" spans="1:27" ht="12.75" customHeight="1" collapsed="1" x14ac:dyDescent="0.2">
      <c r="A157" s="97" t="s">
        <v>385</v>
      </c>
      <c r="B157" s="27" t="str">
        <f>"31"&amp;"."&amp;$B$662&amp;"."&amp;$B$663</f>
        <v>31.01.2023</v>
      </c>
      <c r="C157" s="89" t="s">
        <v>74</v>
      </c>
      <c r="D157" s="90">
        <f>ROUND(((D158+D159+D161+D160)/1000),5)</f>
        <v>2.52508</v>
      </c>
      <c r="E157" s="90">
        <f>ROUND(((E158+E159+E161+E160)/1000),5)</f>
        <v>2.50312</v>
      </c>
      <c r="F157" s="90">
        <f>ROUND(((F158+F159+F161+F160)/1000),5)</f>
        <v>2.48841</v>
      </c>
      <c r="G157" s="90">
        <f t="shared" ref="G157:AA157" si="90">ROUND(((G158+G159+G161+G160)/1000),5)</f>
        <v>2.4847999999999999</v>
      </c>
      <c r="H157" s="90">
        <f t="shared" si="90"/>
        <v>2.5199400000000001</v>
      </c>
      <c r="I157" s="90">
        <f t="shared" si="90"/>
        <v>2.5276700000000001</v>
      </c>
      <c r="J157" s="90">
        <f t="shared" si="90"/>
        <v>2.7564000000000002</v>
      </c>
      <c r="K157" s="90">
        <f t="shared" si="90"/>
        <v>3.00414</v>
      </c>
      <c r="L157" s="90">
        <f t="shared" si="90"/>
        <v>3.0694699999999999</v>
      </c>
      <c r="M157" s="90">
        <f t="shared" si="90"/>
        <v>3.08962</v>
      </c>
      <c r="N157" s="90">
        <f t="shared" si="90"/>
        <v>3.1093799999999998</v>
      </c>
      <c r="O157" s="90">
        <f t="shared" si="90"/>
        <v>3.1460599999999999</v>
      </c>
      <c r="P157" s="90">
        <f t="shared" si="90"/>
        <v>3.12595</v>
      </c>
      <c r="Q157" s="90">
        <f t="shared" si="90"/>
        <v>3.1314199999999999</v>
      </c>
      <c r="R157" s="90">
        <f t="shared" si="90"/>
        <v>3.1266799999999999</v>
      </c>
      <c r="S157" s="90">
        <f t="shared" si="90"/>
        <v>3.1186199999999999</v>
      </c>
      <c r="T157" s="90">
        <f t="shared" si="90"/>
        <v>3.0728900000000001</v>
      </c>
      <c r="U157" s="90">
        <f t="shared" si="90"/>
        <v>3.1250499999999999</v>
      </c>
      <c r="V157" s="90">
        <f t="shared" si="90"/>
        <v>3.1150500000000001</v>
      </c>
      <c r="W157" s="90">
        <f t="shared" si="90"/>
        <v>3.1252900000000001</v>
      </c>
      <c r="X157" s="90">
        <f t="shared" si="90"/>
        <v>3.08602</v>
      </c>
      <c r="Y157" s="90">
        <f t="shared" si="90"/>
        <v>2.9966900000000001</v>
      </c>
      <c r="Z157" s="90">
        <f t="shared" si="90"/>
        <v>2.7606199999999999</v>
      </c>
      <c r="AA157" s="90">
        <f t="shared" si="90"/>
        <v>2.5419999999999998</v>
      </c>
    </row>
    <row r="158" spans="1:27" ht="12.75" hidden="1" customHeight="1" outlineLevel="1" x14ac:dyDescent="0.2">
      <c r="A158" s="98" t="s">
        <v>386</v>
      </c>
      <c r="B158" s="62" t="s">
        <v>236</v>
      </c>
      <c r="C158" s="42" t="s">
        <v>77</v>
      </c>
      <c r="D158" s="43">
        <v>1116.26</v>
      </c>
      <c r="E158" s="43">
        <v>1094.3</v>
      </c>
      <c r="F158" s="43">
        <v>1079.5899999999999</v>
      </c>
      <c r="G158" s="43">
        <v>1075.98</v>
      </c>
      <c r="H158" s="43">
        <v>1111.1199999999999</v>
      </c>
      <c r="I158" s="43">
        <v>1118.8499999999999</v>
      </c>
      <c r="J158" s="43">
        <v>1347.58</v>
      </c>
      <c r="K158" s="43">
        <v>1595.32</v>
      </c>
      <c r="L158" s="43">
        <v>1660.65</v>
      </c>
      <c r="M158" s="43">
        <v>1680.8</v>
      </c>
      <c r="N158" s="43">
        <v>1700.56</v>
      </c>
      <c r="O158" s="43">
        <v>1737.24</v>
      </c>
      <c r="P158" s="43">
        <v>1717.13</v>
      </c>
      <c r="Q158" s="43">
        <v>1722.6</v>
      </c>
      <c r="R158" s="43">
        <v>1717.86</v>
      </c>
      <c r="S158" s="43">
        <v>1709.8</v>
      </c>
      <c r="T158" s="43">
        <v>1664.07</v>
      </c>
      <c r="U158" s="43">
        <v>1716.23</v>
      </c>
      <c r="V158" s="43">
        <v>1706.23</v>
      </c>
      <c r="W158" s="43">
        <v>1716.47</v>
      </c>
      <c r="X158" s="43">
        <v>1677.2</v>
      </c>
      <c r="Y158" s="43">
        <v>1587.87</v>
      </c>
      <c r="Z158" s="43">
        <v>1351.8</v>
      </c>
      <c r="AA158" s="43">
        <v>1133.18</v>
      </c>
    </row>
    <row r="159" spans="1:27" ht="12.75" hidden="1" customHeight="1" outlineLevel="1" x14ac:dyDescent="0.2">
      <c r="A159" s="98" t="s">
        <v>387</v>
      </c>
      <c r="B159" s="62" t="s">
        <v>88</v>
      </c>
      <c r="C159" s="42" t="s">
        <v>77</v>
      </c>
      <c r="D159" s="43">
        <f t="shared" ref="D159:AA159" si="91">$D$9</f>
        <v>1071.42</v>
      </c>
      <c r="E159" s="43">
        <f t="shared" si="91"/>
        <v>1071.42</v>
      </c>
      <c r="F159" s="43">
        <f t="shared" si="91"/>
        <v>1071.42</v>
      </c>
      <c r="G159" s="43">
        <f t="shared" si="91"/>
        <v>1071.42</v>
      </c>
      <c r="H159" s="43">
        <f t="shared" si="91"/>
        <v>1071.42</v>
      </c>
      <c r="I159" s="43">
        <f t="shared" si="91"/>
        <v>1071.42</v>
      </c>
      <c r="J159" s="43">
        <f t="shared" si="91"/>
        <v>1071.42</v>
      </c>
      <c r="K159" s="43">
        <f t="shared" si="91"/>
        <v>1071.42</v>
      </c>
      <c r="L159" s="43">
        <f t="shared" si="91"/>
        <v>1071.42</v>
      </c>
      <c r="M159" s="43">
        <f t="shared" si="91"/>
        <v>1071.42</v>
      </c>
      <c r="N159" s="43">
        <f t="shared" si="91"/>
        <v>1071.42</v>
      </c>
      <c r="O159" s="43">
        <f t="shared" si="91"/>
        <v>1071.42</v>
      </c>
      <c r="P159" s="43">
        <f t="shared" si="91"/>
        <v>1071.42</v>
      </c>
      <c r="Q159" s="43">
        <f t="shared" si="91"/>
        <v>1071.42</v>
      </c>
      <c r="R159" s="43">
        <f t="shared" si="91"/>
        <v>1071.42</v>
      </c>
      <c r="S159" s="43">
        <f t="shared" si="91"/>
        <v>1071.42</v>
      </c>
      <c r="T159" s="43">
        <f t="shared" si="91"/>
        <v>1071.42</v>
      </c>
      <c r="U159" s="43">
        <f t="shared" si="91"/>
        <v>1071.42</v>
      </c>
      <c r="V159" s="43">
        <f t="shared" si="91"/>
        <v>1071.42</v>
      </c>
      <c r="W159" s="43">
        <f t="shared" si="91"/>
        <v>1071.42</v>
      </c>
      <c r="X159" s="43">
        <f t="shared" si="91"/>
        <v>1071.42</v>
      </c>
      <c r="Y159" s="43">
        <f t="shared" si="91"/>
        <v>1071.42</v>
      </c>
      <c r="Z159" s="43">
        <f t="shared" si="91"/>
        <v>1071.42</v>
      </c>
      <c r="AA159" s="43">
        <f t="shared" si="91"/>
        <v>1071.42</v>
      </c>
    </row>
    <row r="160" spans="1:27" ht="12.75" hidden="1" customHeight="1" outlineLevel="1" x14ac:dyDescent="0.2">
      <c r="A160" s="98" t="s">
        <v>388</v>
      </c>
      <c r="B160" s="62" t="s">
        <v>81</v>
      </c>
      <c r="C160" s="42" t="s">
        <v>77</v>
      </c>
      <c r="D160" s="43">
        <v>6.71</v>
      </c>
      <c r="E160" s="43">
        <v>6.71</v>
      </c>
      <c r="F160" s="43">
        <v>6.71</v>
      </c>
      <c r="G160" s="43">
        <v>6.71</v>
      </c>
      <c r="H160" s="43">
        <v>6.71</v>
      </c>
      <c r="I160" s="43">
        <v>6.71</v>
      </c>
      <c r="J160" s="43">
        <v>6.71</v>
      </c>
      <c r="K160" s="43">
        <v>6.71</v>
      </c>
      <c r="L160" s="43">
        <v>6.71</v>
      </c>
      <c r="M160" s="43">
        <v>6.71</v>
      </c>
      <c r="N160" s="43">
        <v>6.71</v>
      </c>
      <c r="O160" s="43">
        <v>6.71</v>
      </c>
      <c r="P160" s="43">
        <v>6.71</v>
      </c>
      <c r="Q160" s="43">
        <v>6.71</v>
      </c>
      <c r="R160" s="43">
        <v>6.71</v>
      </c>
      <c r="S160" s="43">
        <v>6.71</v>
      </c>
      <c r="T160" s="43">
        <v>6.71</v>
      </c>
      <c r="U160" s="43">
        <v>6.71</v>
      </c>
      <c r="V160" s="43">
        <v>6.71</v>
      </c>
      <c r="W160" s="43">
        <v>6.71</v>
      </c>
      <c r="X160" s="43">
        <v>6.71</v>
      </c>
      <c r="Y160" s="43">
        <v>6.71</v>
      </c>
      <c r="Z160" s="43">
        <v>6.71</v>
      </c>
      <c r="AA160" s="43">
        <v>6.71</v>
      </c>
    </row>
    <row r="161" spans="1:27" ht="12.75" hidden="1" customHeight="1" outlineLevel="1" x14ac:dyDescent="0.2">
      <c r="A161" s="98" t="s">
        <v>389</v>
      </c>
      <c r="B161" s="62" t="s">
        <v>79</v>
      </c>
      <c r="C161" s="42" t="s">
        <v>77</v>
      </c>
      <c r="D161" s="43">
        <f>$D$11</f>
        <v>330.69</v>
      </c>
      <c r="E161" s="43">
        <f t="shared" ref="E161:AA161" si="92">$D$11</f>
        <v>330.69</v>
      </c>
      <c r="F161" s="43">
        <f t="shared" si="92"/>
        <v>330.69</v>
      </c>
      <c r="G161" s="43">
        <f t="shared" si="92"/>
        <v>330.69</v>
      </c>
      <c r="H161" s="43">
        <f t="shared" si="92"/>
        <v>330.69</v>
      </c>
      <c r="I161" s="43">
        <f t="shared" si="92"/>
        <v>330.69</v>
      </c>
      <c r="J161" s="43">
        <f t="shared" si="92"/>
        <v>330.69</v>
      </c>
      <c r="K161" s="43">
        <f t="shared" si="92"/>
        <v>330.69</v>
      </c>
      <c r="L161" s="43">
        <f t="shared" si="92"/>
        <v>330.69</v>
      </c>
      <c r="M161" s="43">
        <f t="shared" si="92"/>
        <v>330.69</v>
      </c>
      <c r="N161" s="43">
        <f t="shared" si="92"/>
        <v>330.69</v>
      </c>
      <c r="O161" s="43">
        <f t="shared" si="92"/>
        <v>330.69</v>
      </c>
      <c r="P161" s="43">
        <f t="shared" si="92"/>
        <v>330.69</v>
      </c>
      <c r="Q161" s="43">
        <f t="shared" si="92"/>
        <v>330.69</v>
      </c>
      <c r="R161" s="43">
        <f t="shared" si="92"/>
        <v>330.69</v>
      </c>
      <c r="S161" s="43">
        <f t="shared" si="92"/>
        <v>330.69</v>
      </c>
      <c r="T161" s="43">
        <f t="shared" si="92"/>
        <v>330.69</v>
      </c>
      <c r="U161" s="43">
        <f t="shared" si="92"/>
        <v>330.69</v>
      </c>
      <c r="V161" s="43">
        <f t="shared" si="92"/>
        <v>330.69</v>
      </c>
      <c r="W161" s="43">
        <f t="shared" si="92"/>
        <v>330.69</v>
      </c>
      <c r="X161" s="43">
        <f t="shared" si="92"/>
        <v>330.69</v>
      </c>
      <c r="Y161" s="43">
        <f t="shared" si="92"/>
        <v>330.69</v>
      </c>
      <c r="Z161" s="43">
        <f t="shared" si="92"/>
        <v>330.69</v>
      </c>
      <c r="AA161" s="43">
        <f t="shared" si="92"/>
        <v>330.69</v>
      </c>
    </row>
    <row r="162" spans="1:27" ht="12.75" customHeight="1" collapsed="1" x14ac:dyDescent="0.2">
      <c r="A162" s="99"/>
      <c r="B162" s="100" t="s">
        <v>390</v>
      </c>
      <c r="C162" s="101"/>
      <c r="D162" s="102"/>
      <c r="E162" s="102"/>
      <c r="F162" s="102"/>
      <c r="G162" s="102"/>
      <c r="I162" s="38"/>
    </row>
    <row r="163" spans="1:27" ht="12.75" customHeight="1" x14ac:dyDescent="0.2">
      <c r="A163" s="99"/>
      <c r="B163" s="100" t="s">
        <v>390</v>
      </c>
      <c r="C163" s="101"/>
      <c r="D163" s="102"/>
      <c r="E163" s="102"/>
      <c r="F163" s="102"/>
      <c r="G163" s="102"/>
      <c r="I163" s="38"/>
    </row>
    <row r="164" spans="1:27" x14ac:dyDescent="0.2">
      <c r="A164" s="181" t="s">
        <v>391</v>
      </c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3"/>
    </row>
    <row r="165" spans="1:27" ht="27" customHeight="1" x14ac:dyDescent="0.2">
      <c r="A165" s="25" t="s">
        <v>62</v>
      </c>
      <c r="B165" s="26" t="s">
        <v>208</v>
      </c>
      <c r="C165" s="25" t="s">
        <v>209</v>
      </c>
      <c r="D165" s="26" t="s">
        <v>210</v>
      </c>
      <c r="E165" s="26" t="s">
        <v>211</v>
      </c>
      <c r="F165" s="26" t="s">
        <v>212</v>
      </c>
      <c r="G165" s="26" t="s">
        <v>213</v>
      </c>
      <c r="H165" s="26" t="s">
        <v>214</v>
      </c>
      <c r="I165" s="26" t="s">
        <v>215</v>
      </c>
      <c r="J165" s="26" t="s">
        <v>216</v>
      </c>
      <c r="K165" s="26" t="s">
        <v>217</v>
      </c>
      <c r="L165" s="26" t="s">
        <v>218</v>
      </c>
      <c r="M165" s="26" t="s">
        <v>219</v>
      </c>
      <c r="N165" s="26" t="s">
        <v>220</v>
      </c>
      <c r="O165" s="26" t="s">
        <v>221</v>
      </c>
      <c r="P165" s="26" t="s">
        <v>222</v>
      </c>
      <c r="Q165" s="26" t="s">
        <v>223</v>
      </c>
      <c r="R165" s="26" t="s">
        <v>224</v>
      </c>
      <c r="S165" s="26" t="s">
        <v>225</v>
      </c>
      <c r="T165" s="26" t="s">
        <v>226</v>
      </c>
      <c r="U165" s="26" t="s">
        <v>227</v>
      </c>
      <c r="V165" s="26" t="s">
        <v>228</v>
      </c>
      <c r="W165" s="26" t="s">
        <v>229</v>
      </c>
      <c r="X165" s="26" t="s">
        <v>230</v>
      </c>
      <c r="Y165" s="26" t="s">
        <v>231</v>
      </c>
      <c r="Z165" s="26" t="s">
        <v>232</v>
      </c>
      <c r="AA165" s="26" t="s">
        <v>233</v>
      </c>
    </row>
    <row r="166" spans="1:27" x14ac:dyDescent="0.2">
      <c r="A166" s="97" t="s">
        <v>392</v>
      </c>
      <c r="B166" s="27" t="str">
        <f>"01"&amp;"."&amp;$B$662&amp;"."&amp;$B$663</f>
        <v>01.01.2023</v>
      </c>
      <c r="C166" s="89" t="s">
        <v>74</v>
      </c>
      <c r="D166" s="90">
        <f>ROUND(((D167+D168+D170+D169)/1000),5)</f>
        <v>3.25</v>
      </c>
      <c r="E166" s="90">
        <f>ROUND(((E167+E168+E170+E169)/1000),5)</f>
        <v>3.1953800000000001</v>
      </c>
      <c r="F166" s="90">
        <f>ROUND(((F167+F168+F170+F169)/1000),5)</f>
        <v>3.24207</v>
      </c>
      <c r="G166" s="90">
        <f t="shared" ref="G166:AA166" si="93">ROUND(((G167+G168+G170+G169)/1000),5)</f>
        <v>3.1920000000000002</v>
      </c>
      <c r="H166" s="90">
        <f t="shared" si="93"/>
        <v>3.1688200000000002</v>
      </c>
      <c r="I166" s="90">
        <f t="shared" si="93"/>
        <v>3.1689699999999998</v>
      </c>
      <c r="J166" s="90">
        <f t="shared" si="93"/>
        <v>3.1689500000000002</v>
      </c>
      <c r="K166" s="90">
        <f t="shared" si="93"/>
        <v>3.1517400000000002</v>
      </c>
      <c r="L166" s="90">
        <f t="shared" si="93"/>
        <v>3.1165400000000001</v>
      </c>
      <c r="M166" s="90">
        <f t="shared" si="93"/>
        <v>3.13836</v>
      </c>
      <c r="N166" s="90">
        <f t="shared" si="93"/>
        <v>3.2353399999999999</v>
      </c>
      <c r="O166" s="90">
        <f t="shared" si="93"/>
        <v>3.25176</v>
      </c>
      <c r="P166" s="90">
        <f t="shared" si="93"/>
        <v>3.3352200000000001</v>
      </c>
      <c r="Q166" s="90">
        <f t="shared" si="93"/>
        <v>3.3739699999999999</v>
      </c>
      <c r="R166" s="90">
        <f t="shared" si="93"/>
        <v>3.3466</v>
      </c>
      <c r="S166" s="90">
        <f t="shared" si="93"/>
        <v>3.4358</v>
      </c>
      <c r="T166" s="90">
        <f t="shared" si="93"/>
        <v>3.5496500000000002</v>
      </c>
      <c r="U166" s="90">
        <f t="shared" si="93"/>
        <v>3.57917</v>
      </c>
      <c r="V166" s="90">
        <f t="shared" si="93"/>
        <v>3.57972</v>
      </c>
      <c r="W166" s="90">
        <f t="shared" si="93"/>
        <v>3.58005</v>
      </c>
      <c r="X166" s="90">
        <f t="shared" si="93"/>
        <v>3.5965400000000001</v>
      </c>
      <c r="Y166" s="90">
        <f t="shared" si="93"/>
        <v>3.5783299999999998</v>
      </c>
      <c r="Z166" s="90">
        <f t="shared" si="93"/>
        <v>3.34361</v>
      </c>
      <c r="AA166" s="90">
        <f t="shared" si="93"/>
        <v>3.1761699999999999</v>
      </c>
    </row>
    <row r="167" spans="1:27" ht="12.75" hidden="1" customHeight="1" outlineLevel="1" x14ac:dyDescent="0.2">
      <c r="A167" s="98" t="s">
        <v>393</v>
      </c>
      <c r="B167" s="62" t="s">
        <v>236</v>
      </c>
      <c r="C167" s="42" t="s">
        <v>77</v>
      </c>
      <c r="D167" s="43">
        <v>1195.6300000000001</v>
      </c>
      <c r="E167" s="43">
        <v>1141.01</v>
      </c>
      <c r="F167" s="43">
        <v>1187.7</v>
      </c>
      <c r="G167" s="43">
        <v>1137.6300000000001</v>
      </c>
      <c r="H167" s="43">
        <v>1114.45</v>
      </c>
      <c r="I167" s="43">
        <v>1114.5999999999999</v>
      </c>
      <c r="J167" s="43">
        <v>1114.58</v>
      </c>
      <c r="K167" s="43">
        <v>1097.3699999999999</v>
      </c>
      <c r="L167" s="43">
        <v>1062.17</v>
      </c>
      <c r="M167" s="43">
        <v>1083.99</v>
      </c>
      <c r="N167" s="43">
        <v>1180.97</v>
      </c>
      <c r="O167" s="43">
        <v>1197.3900000000001</v>
      </c>
      <c r="P167" s="43">
        <v>1280.8499999999999</v>
      </c>
      <c r="Q167" s="43">
        <v>1319.6</v>
      </c>
      <c r="R167" s="43">
        <v>1292.23</v>
      </c>
      <c r="S167" s="43">
        <v>1381.43</v>
      </c>
      <c r="T167" s="43">
        <v>1495.28</v>
      </c>
      <c r="U167" s="43">
        <v>1524.8</v>
      </c>
      <c r="V167" s="43">
        <v>1525.35</v>
      </c>
      <c r="W167" s="43">
        <v>1525.68</v>
      </c>
      <c r="X167" s="43">
        <v>1542.17</v>
      </c>
      <c r="Y167" s="43">
        <v>1523.96</v>
      </c>
      <c r="Z167" s="43">
        <v>1289.24</v>
      </c>
      <c r="AA167" s="43">
        <v>1121.8</v>
      </c>
    </row>
    <row r="168" spans="1:27" ht="12.75" hidden="1" customHeight="1" outlineLevel="1" x14ac:dyDescent="0.2">
      <c r="A168" s="98" t="s">
        <v>394</v>
      </c>
      <c r="B168" s="62" t="s">
        <v>88</v>
      </c>
      <c r="C168" s="42" t="s">
        <v>77</v>
      </c>
      <c r="D168" s="43">
        <v>1716.97</v>
      </c>
      <c r="E168" s="43">
        <f>$D$168</f>
        <v>1716.97</v>
      </c>
      <c r="F168" s="43">
        <f t="shared" ref="F168:AA168" si="94">$D$168</f>
        <v>1716.97</v>
      </c>
      <c r="G168" s="43">
        <f t="shared" si="94"/>
        <v>1716.97</v>
      </c>
      <c r="H168" s="43">
        <f t="shared" si="94"/>
        <v>1716.97</v>
      </c>
      <c r="I168" s="43">
        <f t="shared" si="94"/>
        <v>1716.97</v>
      </c>
      <c r="J168" s="43">
        <f t="shared" si="94"/>
        <v>1716.97</v>
      </c>
      <c r="K168" s="43">
        <f t="shared" si="94"/>
        <v>1716.97</v>
      </c>
      <c r="L168" s="43">
        <f t="shared" si="94"/>
        <v>1716.97</v>
      </c>
      <c r="M168" s="43">
        <f t="shared" si="94"/>
        <v>1716.97</v>
      </c>
      <c r="N168" s="43">
        <f t="shared" si="94"/>
        <v>1716.97</v>
      </c>
      <c r="O168" s="43">
        <f t="shared" si="94"/>
        <v>1716.97</v>
      </c>
      <c r="P168" s="43">
        <f t="shared" si="94"/>
        <v>1716.97</v>
      </c>
      <c r="Q168" s="43">
        <f t="shared" si="94"/>
        <v>1716.97</v>
      </c>
      <c r="R168" s="43">
        <f t="shared" si="94"/>
        <v>1716.97</v>
      </c>
      <c r="S168" s="43">
        <f t="shared" si="94"/>
        <v>1716.97</v>
      </c>
      <c r="T168" s="43">
        <f t="shared" si="94"/>
        <v>1716.97</v>
      </c>
      <c r="U168" s="43">
        <f t="shared" si="94"/>
        <v>1716.97</v>
      </c>
      <c r="V168" s="43">
        <f t="shared" si="94"/>
        <v>1716.97</v>
      </c>
      <c r="W168" s="43">
        <f t="shared" si="94"/>
        <v>1716.97</v>
      </c>
      <c r="X168" s="43">
        <f t="shared" si="94"/>
        <v>1716.97</v>
      </c>
      <c r="Y168" s="43">
        <f t="shared" si="94"/>
        <v>1716.97</v>
      </c>
      <c r="Z168" s="43">
        <f t="shared" si="94"/>
        <v>1716.97</v>
      </c>
      <c r="AA168" s="43">
        <f t="shared" si="94"/>
        <v>1716.97</v>
      </c>
    </row>
    <row r="169" spans="1:27" ht="12.75" hidden="1" customHeight="1" outlineLevel="1" x14ac:dyDescent="0.2">
      <c r="A169" s="98" t="s">
        <v>395</v>
      </c>
      <c r="B169" s="62" t="s">
        <v>81</v>
      </c>
      <c r="C169" s="42" t="s">
        <v>77</v>
      </c>
      <c r="D169" s="43">
        <v>6.71</v>
      </c>
      <c r="E169" s="43">
        <v>6.71</v>
      </c>
      <c r="F169" s="43">
        <v>6.71</v>
      </c>
      <c r="G169" s="43">
        <v>6.71</v>
      </c>
      <c r="H169" s="43">
        <v>6.71</v>
      </c>
      <c r="I169" s="43">
        <v>6.71</v>
      </c>
      <c r="J169" s="43">
        <v>6.71</v>
      </c>
      <c r="K169" s="43">
        <v>6.71</v>
      </c>
      <c r="L169" s="43">
        <v>6.71</v>
      </c>
      <c r="M169" s="43">
        <v>6.71</v>
      </c>
      <c r="N169" s="43">
        <v>6.71</v>
      </c>
      <c r="O169" s="43">
        <v>6.71</v>
      </c>
      <c r="P169" s="43">
        <v>6.71</v>
      </c>
      <c r="Q169" s="43">
        <v>6.71</v>
      </c>
      <c r="R169" s="43">
        <v>6.71</v>
      </c>
      <c r="S169" s="43">
        <v>6.71</v>
      </c>
      <c r="T169" s="43">
        <v>6.71</v>
      </c>
      <c r="U169" s="43">
        <v>6.71</v>
      </c>
      <c r="V169" s="43">
        <v>6.71</v>
      </c>
      <c r="W169" s="43">
        <v>6.71</v>
      </c>
      <c r="X169" s="43">
        <v>6.71</v>
      </c>
      <c r="Y169" s="43">
        <v>6.71</v>
      </c>
      <c r="Z169" s="43">
        <v>6.71</v>
      </c>
      <c r="AA169" s="43">
        <v>6.71</v>
      </c>
    </row>
    <row r="170" spans="1:27" ht="12.75" hidden="1" customHeight="1" outlineLevel="1" x14ac:dyDescent="0.2">
      <c r="A170" s="98" t="s">
        <v>396</v>
      </c>
      <c r="B170" s="62" t="s">
        <v>79</v>
      </c>
      <c r="C170" s="42" t="s">
        <v>77</v>
      </c>
      <c r="D170" s="43">
        <f>$D$11</f>
        <v>330.69</v>
      </c>
      <c r="E170" s="43">
        <f t="shared" ref="E170:AA170" si="95">$D$11</f>
        <v>330.69</v>
      </c>
      <c r="F170" s="43">
        <f t="shared" si="95"/>
        <v>330.69</v>
      </c>
      <c r="G170" s="43">
        <f t="shared" si="95"/>
        <v>330.69</v>
      </c>
      <c r="H170" s="43">
        <f t="shared" si="95"/>
        <v>330.69</v>
      </c>
      <c r="I170" s="43">
        <f t="shared" si="95"/>
        <v>330.69</v>
      </c>
      <c r="J170" s="43">
        <f t="shared" si="95"/>
        <v>330.69</v>
      </c>
      <c r="K170" s="43">
        <f t="shared" si="95"/>
        <v>330.69</v>
      </c>
      <c r="L170" s="43">
        <f t="shared" si="95"/>
        <v>330.69</v>
      </c>
      <c r="M170" s="43">
        <f t="shared" si="95"/>
        <v>330.69</v>
      </c>
      <c r="N170" s="43">
        <f t="shared" si="95"/>
        <v>330.69</v>
      </c>
      <c r="O170" s="43">
        <f t="shared" si="95"/>
        <v>330.69</v>
      </c>
      <c r="P170" s="43">
        <f t="shared" si="95"/>
        <v>330.69</v>
      </c>
      <c r="Q170" s="43">
        <f t="shared" si="95"/>
        <v>330.69</v>
      </c>
      <c r="R170" s="43">
        <f t="shared" si="95"/>
        <v>330.69</v>
      </c>
      <c r="S170" s="43">
        <f t="shared" si="95"/>
        <v>330.69</v>
      </c>
      <c r="T170" s="43">
        <f t="shared" si="95"/>
        <v>330.69</v>
      </c>
      <c r="U170" s="43">
        <f t="shared" si="95"/>
        <v>330.69</v>
      </c>
      <c r="V170" s="43">
        <f t="shared" si="95"/>
        <v>330.69</v>
      </c>
      <c r="W170" s="43">
        <f t="shared" si="95"/>
        <v>330.69</v>
      </c>
      <c r="X170" s="43">
        <f t="shared" si="95"/>
        <v>330.69</v>
      </c>
      <c r="Y170" s="43">
        <f t="shared" si="95"/>
        <v>330.69</v>
      </c>
      <c r="Z170" s="43">
        <f t="shared" si="95"/>
        <v>330.69</v>
      </c>
      <c r="AA170" s="43">
        <f t="shared" si="95"/>
        <v>330.69</v>
      </c>
    </row>
    <row r="171" spans="1:27" collapsed="1" x14ac:dyDescent="0.2">
      <c r="A171" s="97" t="s">
        <v>397</v>
      </c>
      <c r="B171" s="27" t="str">
        <f>"02"&amp;"."&amp;$B$662&amp;"."&amp;$B$663</f>
        <v>02.01.2023</v>
      </c>
      <c r="C171" s="89" t="s">
        <v>74</v>
      </c>
      <c r="D171" s="90">
        <f>ROUND(((D172+D173+D175+D174)/1000),5)</f>
        <v>3.1493899999999999</v>
      </c>
      <c r="E171" s="90">
        <f>ROUND(((E172+E173+E175+E174)/1000),5)</f>
        <v>3.0806100000000001</v>
      </c>
      <c r="F171" s="90">
        <f>ROUND(((F172+F173+F175+F174)/1000),5)</f>
        <v>3.0389900000000001</v>
      </c>
      <c r="G171" s="90">
        <f t="shared" ref="G171:AA171" si="96">ROUND(((G172+G173+G175+G174)/1000),5)</f>
        <v>3.0221100000000001</v>
      </c>
      <c r="H171" s="90">
        <f t="shared" si="96"/>
        <v>3.0359500000000001</v>
      </c>
      <c r="I171" s="90">
        <f t="shared" si="96"/>
        <v>3.0529600000000001</v>
      </c>
      <c r="J171" s="90">
        <f t="shared" si="96"/>
        <v>3.0600200000000002</v>
      </c>
      <c r="K171" s="90">
        <f t="shared" si="96"/>
        <v>3.08569</v>
      </c>
      <c r="L171" s="90">
        <f t="shared" si="96"/>
        <v>3.2020599999999999</v>
      </c>
      <c r="M171" s="90">
        <f t="shared" si="96"/>
        <v>3.3596400000000002</v>
      </c>
      <c r="N171" s="90">
        <f t="shared" si="96"/>
        <v>3.6205400000000001</v>
      </c>
      <c r="O171" s="90">
        <f t="shared" si="96"/>
        <v>3.6851600000000002</v>
      </c>
      <c r="P171" s="90">
        <f t="shared" si="96"/>
        <v>3.6821600000000001</v>
      </c>
      <c r="Q171" s="90">
        <f t="shared" si="96"/>
        <v>3.6945199999999998</v>
      </c>
      <c r="R171" s="90">
        <f t="shared" si="96"/>
        <v>3.6486700000000001</v>
      </c>
      <c r="S171" s="90">
        <f t="shared" si="96"/>
        <v>3.7020599999999999</v>
      </c>
      <c r="T171" s="90">
        <f t="shared" si="96"/>
        <v>3.73889</v>
      </c>
      <c r="U171" s="90">
        <f t="shared" si="96"/>
        <v>3.7530000000000001</v>
      </c>
      <c r="V171" s="90">
        <f t="shared" si="96"/>
        <v>3.7523300000000002</v>
      </c>
      <c r="W171" s="90">
        <f t="shared" si="96"/>
        <v>3.7514599999999998</v>
      </c>
      <c r="X171" s="90">
        <f t="shared" si="96"/>
        <v>3.7536900000000002</v>
      </c>
      <c r="Y171" s="90">
        <f t="shared" si="96"/>
        <v>3.7359300000000002</v>
      </c>
      <c r="Z171" s="90">
        <f t="shared" si="96"/>
        <v>3.5603099999999999</v>
      </c>
      <c r="AA171" s="90">
        <f t="shared" si="96"/>
        <v>3.2646000000000002</v>
      </c>
    </row>
    <row r="172" spans="1:27" ht="12.75" hidden="1" customHeight="1" outlineLevel="1" x14ac:dyDescent="0.2">
      <c r="A172" s="98" t="s">
        <v>398</v>
      </c>
      <c r="B172" s="62" t="s">
        <v>236</v>
      </c>
      <c r="C172" s="42" t="s">
        <v>77</v>
      </c>
      <c r="D172" s="43">
        <v>1095.02</v>
      </c>
      <c r="E172" s="43">
        <v>1026.24</v>
      </c>
      <c r="F172" s="43">
        <v>984.62</v>
      </c>
      <c r="G172" s="43">
        <v>967.74</v>
      </c>
      <c r="H172" s="43">
        <v>981.58</v>
      </c>
      <c r="I172" s="43">
        <v>998.59</v>
      </c>
      <c r="J172" s="43">
        <v>1005.65</v>
      </c>
      <c r="K172" s="43">
        <v>1031.32</v>
      </c>
      <c r="L172" s="43">
        <v>1147.69</v>
      </c>
      <c r="M172" s="43">
        <v>1305.27</v>
      </c>
      <c r="N172" s="43">
        <v>1566.17</v>
      </c>
      <c r="O172" s="43">
        <v>1630.79</v>
      </c>
      <c r="P172" s="43">
        <v>1627.79</v>
      </c>
      <c r="Q172" s="43">
        <v>1640.15</v>
      </c>
      <c r="R172" s="43">
        <v>1594.3</v>
      </c>
      <c r="S172" s="43">
        <v>1647.69</v>
      </c>
      <c r="T172" s="43">
        <v>1684.52</v>
      </c>
      <c r="U172" s="43">
        <v>1698.63</v>
      </c>
      <c r="V172" s="43">
        <v>1697.96</v>
      </c>
      <c r="W172" s="43">
        <v>1697.09</v>
      </c>
      <c r="X172" s="43">
        <v>1699.32</v>
      </c>
      <c r="Y172" s="43">
        <v>1681.56</v>
      </c>
      <c r="Z172" s="43">
        <v>1505.94</v>
      </c>
      <c r="AA172" s="43">
        <v>1210.23</v>
      </c>
    </row>
    <row r="173" spans="1:27" ht="12.75" hidden="1" customHeight="1" outlineLevel="1" x14ac:dyDescent="0.2">
      <c r="A173" s="98" t="s">
        <v>399</v>
      </c>
      <c r="B173" s="62" t="s">
        <v>88</v>
      </c>
      <c r="C173" s="42" t="s">
        <v>77</v>
      </c>
      <c r="D173" s="43">
        <f>$D$168</f>
        <v>1716.97</v>
      </c>
      <c r="E173" s="43">
        <f>$D$168</f>
        <v>1716.97</v>
      </c>
      <c r="F173" s="43">
        <f t="shared" ref="F173:AA173" si="97">$D$168</f>
        <v>1716.97</v>
      </c>
      <c r="G173" s="43">
        <f t="shared" si="97"/>
        <v>1716.97</v>
      </c>
      <c r="H173" s="43">
        <f t="shared" si="97"/>
        <v>1716.97</v>
      </c>
      <c r="I173" s="43">
        <f t="shared" si="97"/>
        <v>1716.97</v>
      </c>
      <c r="J173" s="43">
        <f t="shared" si="97"/>
        <v>1716.97</v>
      </c>
      <c r="K173" s="43">
        <f t="shared" si="97"/>
        <v>1716.97</v>
      </c>
      <c r="L173" s="43">
        <f t="shared" si="97"/>
        <v>1716.97</v>
      </c>
      <c r="M173" s="43">
        <f t="shared" si="97"/>
        <v>1716.97</v>
      </c>
      <c r="N173" s="43">
        <f t="shared" si="97"/>
        <v>1716.97</v>
      </c>
      <c r="O173" s="43">
        <f t="shared" si="97"/>
        <v>1716.97</v>
      </c>
      <c r="P173" s="43">
        <f t="shared" si="97"/>
        <v>1716.97</v>
      </c>
      <c r="Q173" s="43">
        <f t="shared" si="97"/>
        <v>1716.97</v>
      </c>
      <c r="R173" s="43">
        <f t="shared" si="97"/>
        <v>1716.97</v>
      </c>
      <c r="S173" s="43">
        <f t="shared" si="97"/>
        <v>1716.97</v>
      </c>
      <c r="T173" s="43">
        <f t="shared" si="97"/>
        <v>1716.97</v>
      </c>
      <c r="U173" s="43">
        <f t="shared" si="97"/>
        <v>1716.97</v>
      </c>
      <c r="V173" s="43">
        <f t="shared" si="97"/>
        <v>1716.97</v>
      </c>
      <c r="W173" s="43">
        <f t="shared" si="97"/>
        <v>1716.97</v>
      </c>
      <c r="X173" s="43">
        <f t="shared" si="97"/>
        <v>1716.97</v>
      </c>
      <c r="Y173" s="43">
        <f t="shared" si="97"/>
        <v>1716.97</v>
      </c>
      <c r="Z173" s="43">
        <f t="shared" si="97"/>
        <v>1716.97</v>
      </c>
      <c r="AA173" s="43">
        <f t="shared" si="97"/>
        <v>1716.97</v>
      </c>
    </row>
    <row r="174" spans="1:27" ht="12.75" hidden="1" customHeight="1" outlineLevel="1" x14ac:dyDescent="0.2">
      <c r="A174" s="98" t="s">
        <v>400</v>
      </c>
      <c r="B174" s="62" t="s">
        <v>81</v>
      </c>
      <c r="C174" s="42" t="s">
        <v>77</v>
      </c>
      <c r="D174" s="43">
        <v>6.71</v>
      </c>
      <c r="E174" s="43">
        <v>6.71</v>
      </c>
      <c r="F174" s="43">
        <v>6.71</v>
      </c>
      <c r="G174" s="43">
        <v>6.71</v>
      </c>
      <c r="H174" s="43">
        <v>6.71</v>
      </c>
      <c r="I174" s="43">
        <v>6.71</v>
      </c>
      <c r="J174" s="43">
        <v>6.71</v>
      </c>
      <c r="K174" s="43">
        <v>6.71</v>
      </c>
      <c r="L174" s="43">
        <v>6.71</v>
      </c>
      <c r="M174" s="43">
        <v>6.71</v>
      </c>
      <c r="N174" s="43">
        <v>6.71</v>
      </c>
      <c r="O174" s="43">
        <v>6.71</v>
      </c>
      <c r="P174" s="43">
        <v>6.71</v>
      </c>
      <c r="Q174" s="43">
        <v>6.71</v>
      </c>
      <c r="R174" s="43">
        <v>6.71</v>
      </c>
      <c r="S174" s="43">
        <v>6.71</v>
      </c>
      <c r="T174" s="43">
        <v>6.71</v>
      </c>
      <c r="U174" s="43">
        <v>6.71</v>
      </c>
      <c r="V174" s="43">
        <v>6.71</v>
      </c>
      <c r="W174" s="43">
        <v>6.71</v>
      </c>
      <c r="X174" s="43">
        <v>6.71</v>
      </c>
      <c r="Y174" s="43">
        <v>6.71</v>
      </c>
      <c r="Z174" s="43">
        <v>6.71</v>
      </c>
      <c r="AA174" s="43">
        <v>6.71</v>
      </c>
    </row>
    <row r="175" spans="1:27" ht="12.75" hidden="1" customHeight="1" outlineLevel="1" x14ac:dyDescent="0.2">
      <c r="A175" s="98" t="s">
        <v>401</v>
      </c>
      <c r="B175" s="62" t="s">
        <v>79</v>
      </c>
      <c r="C175" s="42" t="s">
        <v>77</v>
      </c>
      <c r="D175" s="43">
        <f>$D$11</f>
        <v>330.69</v>
      </c>
      <c r="E175" s="43">
        <f t="shared" ref="E175:AA175" si="98">$D$11</f>
        <v>330.69</v>
      </c>
      <c r="F175" s="43">
        <f t="shared" si="98"/>
        <v>330.69</v>
      </c>
      <c r="G175" s="43">
        <f t="shared" si="98"/>
        <v>330.69</v>
      </c>
      <c r="H175" s="43">
        <f t="shared" si="98"/>
        <v>330.69</v>
      </c>
      <c r="I175" s="43">
        <f t="shared" si="98"/>
        <v>330.69</v>
      </c>
      <c r="J175" s="43">
        <f t="shared" si="98"/>
        <v>330.69</v>
      </c>
      <c r="K175" s="43">
        <f t="shared" si="98"/>
        <v>330.69</v>
      </c>
      <c r="L175" s="43">
        <f t="shared" si="98"/>
        <v>330.69</v>
      </c>
      <c r="M175" s="43">
        <f t="shared" si="98"/>
        <v>330.69</v>
      </c>
      <c r="N175" s="43">
        <f t="shared" si="98"/>
        <v>330.69</v>
      </c>
      <c r="O175" s="43">
        <f t="shared" si="98"/>
        <v>330.69</v>
      </c>
      <c r="P175" s="43">
        <f t="shared" si="98"/>
        <v>330.69</v>
      </c>
      <c r="Q175" s="43">
        <f t="shared" si="98"/>
        <v>330.69</v>
      </c>
      <c r="R175" s="43">
        <f t="shared" si="98"/>
        <v>330.69</v>
      </c>
      <c r="S175" s="43">
        <f t="shared" si="98"/>
        <v>330.69</v>
      </c>
      <c r="T175" s="43">
        <f t="shared" si="98"/>
        <v>330.69</v>
      </c>
      <c r="U175" s="43">
        <f t="shared" si="98"/>
        <v>330.69</v>
      </c>
      <c r="V175" s="43">
        <f t="shared" si="98"/>
        <v>330.69</v>
      </c>
      <c r="W175" s="43">
        <f t="shared" si="98"/>
        <v>330.69</v>
      </c>
      <c r="X175" s="43">
        <f t="shared" si="98"/>
        <v>330.69</v>
      </c>
      <c r="Y175" s="43">
        <f t="shared" si="98"/>
        <v>330.69</v>
      </c>
      <c r="Z175" s="43">
        <f t="shared" si="98"/>
        <v>330.69</v>
      </c>
      <c r="AA175" s="43">
        <f t="shared" si="98"/>
        <v>330.69</v>
      </c>
    </row>
    <row r="176" spans="1:27" ht="12.75" customHeight="1" collapsed="1" x14ac:dyDescent="0.2">
      <c r="A176" s="97" t="s">
        <v>402</v>
      </c>
      <c r="B176" s="27" t="str">
        <f>"03"&amp;"."&amp;$B$662&amp;"."&amp;$B$663</f>
        <v>03.01.2023</v>
      </c>
      <c r="C176" s="89" t="s">
        <v>74</v>
      </c>
      <c r="D176" s="90">
        <f>ROUND(((D177+D178+D180+D179)/1000),5)</f>
        <v>3.2008800000000002</v>
      </c>
      <c r="E176" s="90">
        <f>ROUND(((E177+E178+E180+E179)/1000),5)</f>
        <v>3.1333799999999998</v>
      </c>
      <c r="F176" s="90">
        <f>ROUND(((F177+F178+F180+F179)/1000),5)</f>
        <v>3.0851099999999998</v>
      </c>
      <c r="G176" s="90">
        <f t="shared" ref="G176:AA176" si="99">ROUND(((G177+G178+G180+G179)/1000),5)</f>
        <v>3.0466199999999999</v>
      </c>
      <c r="H176" s="90">
        <f t="shared" si="99"/>
        <v>3.0897399999999999</v>
      </c>
      <c r="I176" s="90">
        <f t="shared" si="99"/>
        <v>3.1065100000000001</v>
      </c>
      <c r="J176" s="90">
        <f t="shared" si="99"/>
        <v>3.1225800000000001</v>
      </c>
      <c r="K176" s="90">
        <f t="shared" si="99"/>
        <v>3.1620599999999999</v>
      </c>
      <c r="L176" s="90">
        <f t="shared" si="99"/>
        <v>3.38842</v>
      </c>
      <c r="M176" s="90">
        <f t="shared" si="99"/>
        <v>3.6693899999999999</v>
      </c>
      <c r="N176" s="90">
        <f t="shared" si="99"/>
        <v>3.7189100000000002</v>
      </c>
      <c r="O176" s="90">
        <f t="shared" si="99"/>
        <v>3.7380200000000001</v>
      </c>
      <c r="P176" s="90">
        <f t="shared" si="99"/>
        <v>3.74308</v>
      </c>
      <c r="Q176" s="90">
        <f t="shared" si="99"/>
        <v>3.7479100000000001</v>
      </c>
      <c r="R176" s="90">
        <f t="shared" si="99"/>
        <v>3.7155900000000002</v>
      </c>
      <c r="S176" s="90">
        <f t="shared" si="99"/>
        <v>3.72078</v>
      </c>
      <c r="T176" s="90">
        <f t="shared" si="99"/>
        <v>3.74953</v>
      </c>
      <c r="U176" s="90">
        <f t="shared" si="99"/>
        <v>3.7640799999999999</v>
      </c>
      <c r="V176" s="90">
        <f t="shared" si="99"/>
        <v>3.7670599999999999</v>
      </c>
      <c r="W176" s="90">
        <f t="shared" si="99"/>
        <v>3.7514699999999999</v>
      </c>
      <c r="X176" s="90">
        <f t="shared" si="99"/>
        <v>3.75135</v>
      </c>
      <c r="Y176" s="90">
        <f t="shared" si="99"/>
        <v>3.69434</v>
      </c>
      <c r="Z176" s="90">
        <f t="shared" si="99"/>
        <v>3.3693499999999998</v>
      </c>
      <c r="AA176" s="90">
        <f t="shared" si="99"/>
        <v>3.1443599999999998</v>
      </c>
    </row>
    <row r="177" spans="1:27" ht="12.75" hidden="1" customHeight="1" outlineLevel="1" x14ac:dyDescent="0.2">
      <c r="A177" s="98" t="s">
        <v>403</v>
      </c>
      <c r="B177" s="62" t="s">
        <v>236</v>
      </c>
      <c r="C177" s="42" t="s">
        <v>77</v>
      </c>
      <c r="D177" s="43">
        <v>1146.51</v>
      </c>
      <c r="E177" s="43">
        <v>1079.01</v>
      </c>
      <c r="F177" s="43">
        <v>1030.74</v>
      </c>
      <c r="G177" s="43">
        <v>992.25</v>
      </c>
      <c r="H177" s="43">
        <v>1035.3699999999999</v>
      </c>
      <c r="I177" s="43">
        <v>1052.1400000000001</v>
      </c>
      <c r="J177" s="43">
        <v>1068.21</v>
      </c>
      <c r="K177" s="43">
        <v>1107.69</v>
      </c>
      <c r="L177" s="43">
        <v>1334.05</v>
      </c>
      <c r="M177" s="43">
        <v>1615.02</v>
      </c>
      <c r="N177" s="43">
        <v>1664.54</v>
      </c>
      <c r="O177" s="43">
        <v>1683.65</v>
      </c>
      <c r="P177" s="43">
        <v>1688.71</v>
      </c>
      <c r="Q177" s="43">
        <v>1693.54</v>
      </c>
      <c r="R177" s="43">
        <v>1661.22</v>
      </c>
      <c r="S177" s="43">
        <v>1666.41</v>
      </c>
      <c r="T177" s="43">
        <v>1695.16</v>
      </c>
      <c r="U177" s="43">
        <v>1709.71</v>
      </c>
      <c r="V177" s="43">
        <v>1712.69</v>
      </c>
      <c r="W177" s="43">
        <v>1697.1</v>
      </c>
      <c r="X177" s="43">
        <v>1696.98</v>
      </c>
      <c r="Y177" s="43">
        <v>1639.97</v>
      </c>
      <c r="Z177" s="43">
        <v>1314.98</v>
      </c>
      <c r="AA177" s="43">
        <v>1089.99</v>
      </c>
    </row>
    <row r="178" spans="1:27" ht="12.75" hidden="1" customHeight="1" outlineLevel="1" x14ac:dyDescent="0.2">
      <c r="A178" s="98" t="s">
        <v>404</v>
      </c>
      <c r="B178" s="62" t="s">
        <v>88</v>
      </c>
      <c r="C178" s="42" t="s">
        <v>77</v>
      </c>
      <c r="D178" s="43">
        <f>$D$168</f>
        <v>1716.97</v>
      </c>
      <c r="E178" s="43">
        <f>$D$168</f>
        <v>1716.97</v>
      </c>
      <c r="F178" s="43">
        <f t="shared" ref="F178:AA178" si="100">$D$168</f>
        <v>1716.97</v>
      </c>
      <c r="G178" s="43">
        <f t="shared" si="100"/>
        <v>1716.97</v>
      </c>
      <c r="H178" s="43">
        <f t="shared" si="100"/>
        <v>1716.97</v>
      </c>
      <c r="I178" s="43">
        <f t="shared" si="100"/>
        <v>1716.97</v>
      </c>
      <c r="J178" s="43">
        <f t="shared" si="100"/>
        <v>1716.97</v>
      </c>
      <c r="K178" s="43">
        <f t="shared" si="100"/>
        <v>1716.97</v>
      </c>
      <c r="L178" s="43">
        <f t="shared" si="100"/>
        <v>1716.97</v>
      </c>
      <c r="M178" s="43">
        <f t="shared" si="100"/>
        <v>1716.97</v>
      </c>
      <c r="N178" s="43">
        <f t="shared" si="100"/>
        <v>1716.97</v>
      </c>
      <c r="O178" s="43">
        <f t="shared" si="100"/>
        <v>1716.97</v>
      </c>
      <c r="P178" s="43">
        <f t="shared" si="100"/>
        <v>1716.97</v>
      </c>
      <c r="Q178" s="43">
        <f t="shared" si="100"/>
        <v>1716.97</v>
      </c>
      <c r="R178" s="43">
        <f t="shared" si="100"/>
        <v>1716.97</v>
      </c>
      <c r="S178" s="43">
        <f t="shared" si="100"/>
        <v>1716.97</v>
      </c>
      <c r="T178" s="43">
        <f t="shared" si="100"/>
        <v>1716.97</v>
      </c>
      <c r="U178" s="43">
        <f t="shared" si="100"/>
        <v>1716.97</v>
      </c>
      <c r="V178" s="43">
        <f t="shared" si="100"/>
        <v>1716.97</v>
      </c>
      <c r="W178" s="43">
        <f t="shared" si="100"/>
        <v>1716.97</v>
      </c>
      <c r="X178" s="43">
        <f t="shared" si="100"/>
        <v>1716.97</v>
      </c>
      <c r="Y178" s="43">
        <f t="shared" si="100"/>
        <v>1716.97</v>
      </c>
      <c r="Z178" s="43">
        <f t="shared" si="100"/>
        <v>1716.97</v>
      </c>
      <c r="AA178" s="43">
        <f t="shared" si="100"/>
        <v>1716.97</v>
      </c>
    </row>
    <row r="179" spans="1:27" ht="12.75" hidden="1" customHeight="1" outlineLevel="1" x14ac:dyDescent="0.2">
      <c r="A179" s="98" t="s">
        <v>405</v>
      </c>
      <c r="B179" s="62" t="s">
        <v>81</v>
      </c>
      <c r="C179" s="42" t="s">
        <v>77</v>
      </c>
      <c r="D179" s="43">
        <v>6.71</v>
      </c>
      <c r="E179" s="43">
        <v>6.71</v>
      </c>
      <c r="F179" s="43">
        <v>6.71</v>
      </c>
      <c r="G179" s="43">
        <v>6.71</v>
      </c>
      <c r="H179" s="43">
        <v>6.71</v>
      </c>
      <c r="I179" s="43">
        <v>6.71</v>
      </c>
      <c r="J179" s="43">
        <v>6.71</v>
      </c>
      <c r="K179" s="43">
        <v>6.71</v>
      </c>
      <c r="L179" s="43">
        <v>6.71</v>
      </c>
      <c r="M179" s="43">
        <v>6.71</v>
      </c>
      <c r="N179" s="43">
        <v>6.71</v>
      </c>
      <c r="O179" s="43">
        <v>6.71</v>
      </c>
      <c r="P179" s="43">
        <v>6.71</v>
      </c>
      <c r="Q179" s="43">
        <v>6.71</v>
      </c>
      <c r="R179" s="43">
        <v>6.71</v>
      </c>
      <c r="S179" s="43">
        <v>6.71</v>
      </c>
      <c r="T179" s="43">
        <v>6.71</v>
      </c>
      <c r="U179" s="43">
        <v>6.71</v>
      </c>
      <c r="V179" s="43">
        <v>6.71</v>
      </c>
      <c r="W179" s="43">
        <v>6.71</v>
      </c>
      <c r="X179" s="43">
        <v>6.71</v>
      </c>
      <c r="Y179" s="43">
        <v>6.71</v>
      </c>
      <c r="Z179" s="43">
        <v>6.71</v>
      </c>
      <c r="AA179" s="43">
        <v>6.71</v>
      </c>
    </row>
    <row r="180" spans="1:27" ht="12.75" hidden="1" customHeight="1" outlineLevel="1" x14ac:dyDescent="0.2">
      <c r="A180" s="98" t="s">
        <v>406</v>
      </c>
      <c r="B180" s="62" t="s">
        <v>79</v>
      </c>
      <c r="C180" s="42" t="s">
        <v>77</v>
      </c>
      <c r="D180" s="43">
        <f>$D$11</f>
        <v>330.69</v>
      </c>
      <c r="E180" s="43">
        <f t="shared" ref="E180:AA180" si="101">$D$11</f>
        <v>330.69</v>
      </c>
      <c r="F180" s="43">
        <f t="shared" si="101"/>
        <v>330.69</v>
      </c>
      <c r="G180" s="43">
        <f t="shared" si="101"/>
        <v>330.69</v>
      </c>
      <c r="H180" s="43">
        <f t="shared" si="101"/>
        <v>330.69</v>
      </c>
      <c r="I180" s="43">
        <f t="shared" si="101"/>
        <v>330.69</v>
      </c>
      <c r="J180" s="43">
        <f t="shared" si="101"/>
        <v>330.69</v>
      </c>
      <c r="K180" s="43">
        <f t="shared" si="101"/>
        <v>330.69</v>
      </c>
      <c r="L180" s="43">
        <f t="shared" si="101"/>
        <v>330.69</v>
      </c>
      <c r="M180" s="43">
        <f t="shared" si="101"/>
        <v>330.69</v>
      </c>
      <c r="N180" s="43">
        <f t="shared" si="101"/>
        <v>330.69</v>
      </c>
      <c r="O180" s="43">
        <f t="shared" si="101"/>
        <v>330.69</v>
      </c>
      <c r="P180" s="43">
        <f t="shared" si="101"/>
        <v>330.69</v>
      </c>
      <c r="Q180" s="43">
        <f t="shared" si="101"/>
        <v>330.69</v>
      </c>
      <c r="R180" s="43">
        <f t="shared" si="101"/>
        <v>330.69</v>
      </c>
      <c r="S180" s="43">
        <f t="shared" si="101"/>
        <v>330.69</v>
      </c>
      <c r="T180" s="43">
        <f t="shared" si="101"/>
        <v>330.69</v>
      </c>
      <c r="U180" s="43">
        <f t="shared" si="101"/>
        <v>330.69</v>
      </c>
      <c r="V180" s="43">
        <f t="shared" si="101"/>
        <v>330.69</v>
      </c>
      <c r="W180" s="43">
        <f t="shared" si="101"/>
        <v>330.69</v>
      </c>
      <c r="X180" s="43">
        <f t="shared" si="101"/>
        <v>330.69</v>
      </c>
      <c r="Y180" s="43">
        <f t="shared" si="101"/>
        <v>330.69</v>
      </c>
      <c r="Z180" s="43">
        <f t="shared" si="101"/>
        <v>330.69</v>
      </c>
      <c r="AA180" s="43">
        <f t="shared" si="101"/>
        <v>330.69</v>
      </c>
    </row>
    <row r="181" spans="1:27" ht="12.75" customHeight="1" collapsed="1" x14ac:dyDescent="0.2">
      <c r="A181" s="97" t="s">
        <v>407</v>
      </c>
      <c r="B181" s="27" t="str">
        <f>"04"&amp;"."&amp;$B$662&amp;"."&amp;$B$663</f>
        <v>04.01.2023</v>
      </c>
      <c r="C181" s="89" t="s">
        <v>74</v>
      </c>
      <c r="D181" s="90">
        <f>ROUND(((D182+D183+D185+D184)/1000),5)</f>
        <v>3.1233399999999998</v>
      </c>
      <c r="E181" s="90">
        <f>ROUND(((E182+E183+E185+E184)/1000),5)</f>
        <v>3.06263</v>
      </c>
      <c r="F181" s="90">
        <f>ROUND(((F182+F183+F185+F184)/1000),5)</f>
        <v>3.0266199999999999</v>
      </c>
      <c r="G181" s="90">
        <f t="shared" ref="G181:AA181" si="102">ROUND(((G182+G183+G185+G184)/1000),5)</f>
        <v>2.9933999999999998</v>
      </c>
      <c r="H181" s="90">
        <f t="shared" si="102"/>
        <v>3.0405199999999999</v>
      </c>
      <c r="I181" s="90">
        <f t="shared" si="102"/>
        <v>3.0747399999999998</v>
      </c>
      <c r="J181" s="90">
        <f t="shared" si="102"/>
        <v>3.1123799999999999</v>
      </c>
      <c r="K181" s="90">
        <f t="shared" si="102"/>
        <v>3.2152099999999999</v>
      </c>
      <c r="L181" s="90">
        <f t="shared" si="102"/>
        <v>3.4555500000000001</v>
      </c>
      <c r="M181" s="90">
        <f t="shared" si="102"/>
        <v>3.7009400000000001</v>
      </c>
      <c r="N181" s="90">
        <f t="shared" si="102"/>
        <v>3.7505799999999998</v>
      </c>
      <c r="O181" s="90">
        <f t="shared" si="102"/>
        <v>3.7708400000000002</v>
      </c>
      <c r="P181" s="90">
        <f t="shared" si="102"/>
        <v>3.7732399999999999</v>
      </c>
      <c r="Q181" s="90">
        <f t="shared" si="102"/>
        <v>3.7780999999999998</v>
      </c>
      <c r="R181" s="90">
        <f t="shared" si="102"/>
        <v>3.7526700000000002</v>
      </c>
      <c r="S181" s="90">
        <f t="shared" si="102"/>
        <v>3.7542</v>
      </c>
      <c r="T181" s="90">
        <f t="shared" si="102"/>
        <v>3.7752599999999998</v>
      </c>
      <c r="U181" s="90">
        <f t="shared" si="102"/>
        <v>3.79738</v>
      </c>
      <c r="V181" s="90">
        <f t="shared" si="102"/>
        <v>3.7877200000000002</v>
      </c>
      <c r="W181" s="90">
        <f t="shared" si="102"/>
        <v>3.77826</v>
      </c>
      <c r="X181" s="90">
        <f t="shared" si="102"/>
        <v>3.7814299999999998</v>
      </c>
      <c r="Y181" s="90">
        <f t="shared" si="102"/>
        <v>3.74498</v>
      </c>
      <c r="Z181" s="90">
        <f t="shared" si="102"/>
        <v>3.4841500000000001</v>
      </c>
      <c r="AA181" s="90">
        <f t="shared" si="102"/>
        <v>3.2288999999999999</v>
      </c>
    </row>
    <row r="182" spans="1:27" ht="12.75" hidden="1" customHeight="1" outlineLevel="1" x14ac:dyDescent="0.2">
      <c r="A182" s="98" t="s">
        <v>408</v>
      </c>
      <c r="B182" s="62" t="s">
        <v>236</v>
      </c>
      <c r="C182" s="42" t="s">
        <v>77</v>
      </c>
      <c r="D182" s="43">
        <v>1068.97</v>
      </c>
      <c r="E182" s="43">
        <v>1008.26</v>
      </c>
      <c r="F182" s="43">
        <v>972.25</v>
      </c>
      <c r="G182" s="43">
        <v>939.03</v>
      </c>
      <c r="H182" s="43">
        <v>986.15</v>
      </c>
      <c r="I182" s="43">
        <v>1020.37</v>
      </c>
      <c r="J182" s="43">
        <v>1058.01</v>
      </c>
      <c r="K182" s="43">
        <v>1160.8399999999999</v>
      </c>
      <c r="L182" s="43">
        <v>1401.18</v>
      </c>
      <c r="M182" s="43">
        <v>1646.57</v>
      </c>
      <c r="N182" s="43">
        <v>1696.21</v>
      </c>
      <c r="O182" s="43">
        <v>1716.47</v>
      </c>
      <c r="P182" s="43">
        <v>1718.87</v>
      </c>
      <c r="Q182" s="43">
        <v>1723.73</v>
      </c>
      <c r="R182" s="43">
        <v>1698.3</v>
      </c>
      <c r="S182" s="43">
        <v>1699.83</v>
      </c>
      <c r="T182" s="43">
        <v>1720.89</v>
      </c>
      <c r="U182" s="43">
        <v>1743.01</v>
      </c>
      <c r="V182" s="43">
        <v>1733.35</v>
      </c>
      <c r="W182" s="43">
        <v>1723.89</v>
      </c>
      <c r="X182" s="43">
        <v>1727.06</v>
      </c>
      <c r="Y182" s="43">
        <v>1690.61</v>
      </c>
      <c r="Z182" s="43">
        <v>1429.78</v>
      </c>
      <c r="AA182" s="43">
        <v>1174.53</v>
      </c>
    </row>
    <row r="183" spans="1:27" ht="12.75" hidden="1" customHeight="1" outlineLevel="1" x14ac:dyDescent="0.2">
      <c r="A183" s="98" t="s">
        <v>409</v>
      </c>
      <c r="B183" s="62" t="s">
        <v>88</v>
      </c>
      <c r="C183" s="42" t="s">
        <v>77</v>
      </c>
      <c r="D183" s="43">
        <f>$D$168</f>
        <v>1716.97</v>
      </c>
      <c r="E183" s="43">
        <f>$D$168</f>
        <v>1716.97</v>
      </c>
      <c r="F183" s="43">
        <f t="shared" ref="F183:AA183" si="103">$D$168</f>
        <v>1716.97</v>
      </c>
      <c r="G183" s="43">
        <f t="shared" si="103"/>
        <v>1716.97</v>
      </c>
      <c r="H183" s="43">
        <f t="shared" si="103"/>
        <v>1716.97</v>
      </c>
      <c r="I183" s="43">
        <f t="shared" si="103"/>
        <v>1716.97</v>
      </c>
      <c r="J183" s="43">
        <f t="shared" si="103"/>
        <v>1716.97</v>
      </c>
      <c r="K183" s="43">
        <f t="shared" si="103"/>
        <v>1716.97</v>
      </c>
      <c r="L183" s="43">
        <f t="shared" si="103"/>
        <v>1716.97</v>
      </c>
      <c r="M183" s="43">
        <f t="shared" si="103"/>
        <v>1716.97</v>
      </c>
      <c r="N183" s="43">
        <f t="shared" si="103"/>
        <v>1716.97</v>
      </c>
      <c r="O183" s="43">
        <f t="shared" si="103"/>
        <v>1716.97</v>
      </c>
      <c r="P183" s="43">
        <f t="shared" si="103"/>
        <v>1716.97</v>
      </c>
      <c r="Q183" s="43">
        <f t="shared" si="103"/>
        <v>1716.97</v>
      </c>
      <c r="R183" s="43">
        <f t="shared" si="103"/>
        <v>1716.97</v>
      </c>
      <c r="S183" s="43">
        <f t="shared" si="103"/>
        <v>1716.97</v>
      </c>
      <c r="T183" s="43">
        <f t="shared" si="103"/>
        <v>1716.97</v>
      </c>
      <c r="U183" s="43">
        <f t="shared" si="103"/>
        <v>1716.97</v>
      </c>
      <c r="V183" s="43">
        <f t="shared" si="103"/>
        <v>1716.97</v>
      </c>
      <c r="W183" s="43">
        <f t="shared" si="103"/>
        <v>1716.97</v>
      </c>
      <c r="X183" s="43">
        <f t="shared" si="103"/>
        <v>1716.97</v>
      </c>
      <c r="Y183" s="43">
        <f t="shared" si="103"/>
        <v>1716.97</v>
      </c>
      <c r="Z183" s="43">
        <f t="shared" si="103"/>
        <v>1716.97</v>
      </c>
      <c r="AA183" s="43">
        <f t="shared" si="103"/>
        <v>1716.97</v>
      </c>
    </row>
    <row r="184" spans="1:27" ht="12.75" hidden="1" customHeight="1" outlineLevel="1" x14ac:dyDescent="0.2">
      <c r="A184" s="98" t="s">
        <v>410</v>
      </c>
      <c r="B184" s="62" t="s">
        <v>81</v>
      </c>
      <c r="C184" s="42" t="s">
        <v>77</v>
      </c>
      <c r="D184" s="43">
        <v>6.71</v>
      </c>
      <c r="E184" s="43">
        <v>6.71</v>
      </c>
      <c r="F184" s="43">
        <v>6.71</v>
      </c>
      <c r="G184" s="43">
        <v>6.71</v>
      </c>
      <c r="H184" s="43">
        <v>6.71</v>
      </c>
      <c r="I184" s="43">
        <v>6.71</v>
      </c>
      <c r="J184" s="43">
        <v>6.71</v>
      </c>
      <c r="K184" s="43">
        <v>6.71</v>
      </c>
      <c r="L184" s="43">
        <v>6.71</v>
      </c>
      <c r="M184" s="43">
        <v>6.71</v>
      </c>
      <c r="N184" s="43">
        <v>6.71</v>
      </c>
      <c r="O184" s="43">
        <v>6.71</v>
      </c>
      <c r="P184" s="43">
        <v>6.71</v>
      </c>
      <c r="Q184" s="43">
        <v>6.71</v>
      </c>
      <c r="R184" s="43">
        <v>6.71</v>
      </c>
      <c r="S184" s="43">
        <v>6.71</v>
      </c>
      <c r="T184" s="43">
        <v>6.71</v>
      </c>
      <c r="U184" s="43">
        <v>6.71</v>
      </c>
      <c r="V184" s="43">
        <v>6.71</v>
      </c>
      <c r="W184" s="43">
        <v>6.71</v>
      </c>
      <c r="X184" s="43">
        <v>6.71</v>
      </c>
      <c r="Y184" s="43">
        <v>6.71</v>
      </c>
      <c r="Z184" s="43">
        <v>6.71</v>
      </c>
      <c r="AA184" s="43">
        <v>6.71</v>
      </c>
    </row>
    <row r="185" spans="1:27" ht="12.75" hidden="1" customHeight="1" outlineLevel="1" x14ac:dyDescent="0.2">
      <c r="A185" s="98" t="s">
        <v>411</v>
      </c>
      <c r="B185" s="62" t="s">
        <v>79</v>
      </c>
      <c r="C185" s="42" t="s">
        <v>77</v>
      </c>
      <c r="D185" s="43">
        <f>$D$11</f>
        <v>330.69</v>
      </c>
      <c r="E185" s="43">
        <f t="shared" ref="E185:AA185" si="104">$D$11</f>
        <v>330.69</v>
      </c>
      <c r="F185" s="43">
        <f t="shared" si="104"/>
        <v>330.69</v>
      </c>
      <c r="G185" s="43">
        <f t="shared" si="104"/>
        <v>330.69</v>
      </c>
      <c r="H185" s="43">
        <f t="shared" si="104"/>
        <v>330.69</v>
      </c>
      <c r="I185" s="43">
        <f t="shared" si="104"/>
        <v>330.69</v>
      </c>
      <c r="J185" s="43">
        <f t="shared" si="104"/>
        <v>330.69</v>
      </c>
      <c r="K185" s="43">
        <f t="shared" si="104"/>
        <v>330.69</v>
      </c>
      <c r="L185" s="43">
        <f t="shared" si="104"/>
        <v>330.69</v>
      </c>
      <c r="M185" s="43">
        <f t="shared" si="104"/>
        <v>330.69</v>
      </c>
      <c r="N185" s="43">
        <f t="shared" si="104"/>
        <v>330.69</v>
      </c>
      <c r="O185" s="43">
        <f t="shared" si="104"/>
        <v>330.69</v>
      </c>
      <c r="P185" s="43">
        <f t="shared" si="104"/>
        <v>330.69</v>
      </c>
      <c r="Q185" s="43">
        <f t="shared" si="104"/>
        <v>330.69</v>
      </c>
      <c r="R185" s="43">
        <f t="shared" si="104"/>
        <v>330.69</v>
      </c>
      <c r="S185" s="43">
        <f t="shared" si="104"/>
        <v>330.69</v>
      </c>
      <c r="T185" s="43">
        <f t="shared" si="104"/>
        <v>330.69</v>
      </c>
      <c r="U185" s="43">
        <f t="shared" si="104"/>
        <v>330.69</v>
      </c>
      <c r="V185" s="43">
        <f t="shared" si="104"/>
        <v>330.69</v>
      </c>
      <c r="W185" s="43">
        <f t="shared" si="104"/>
        <v>330.69</v>
      </c>
      <c r="X185" s="43">
        <f t="shared" si="104"/>
        <v>330.69</v>
      </c>
      <c r="Y185" s="43">
        <f t="shared" si="104"/>
        <v>330.69</v>
      </c>
      <c r="Z185" s="43">
        <f t="shared" si="104"/>
        <v>330.69</v>
      </c>
      <c r="AA185" s="43">
        <f t="shared" si="104"/>
        <v>330.69</v>
      </c>
    </row>
    <row r="186" spans="1:27" ht="12.75" customHeight="1" collapsed="1" x14ac:dyDescent="0.2">
      <c r="A186" s="97" t="s">
        <v>412</v>
      </c>
      <c r="B186" s="27" t="str">
        <f>"05"&amp;"."&amp;$B$662&amp;"."&amp;$B$663</f>
        <v>05.01.2023</v>
      </c>
      <c r="C186" s="89" t="s">
        <v>74</v>
      </c>
      <c r="D186" s="90">
        <f>ROUND(((D187+D188+D190+D189)/1000),5)</f>
        <v>3.1566700000000001</v>
      </c>
      <c r="E186" s="90">
        <f>ROUND(((E187+E188+E190+E189)/1000),5)</f>
        <v>3.0946600000000002</v>
      </c>
      <c r="F186" s="90">
        <f>ROUND(((F187+F188+F190+F189)/1000),5)</f>
        <v>3.04203</v>
      </c>
      <c r="G186" s="90">
        <f t="shared" ref="G186:AA186" si="105">ROUND(((G187+G188+G190+G189)/1000),5)</f>
        <v>3.0362800000000001</v>
      </c>
      <c r="H186" s="90">
        <f t="shared" si="105"/>
        <v>3.06595</v>
      </c>
      <c r="I186" s="90">
        <f t="shared" si="105"/>
        <v>3.0848300000000002</v>
      </c>
      <c r="J186" s="90">
        <f t="shared" si="105"/>
        <v>3.1360999999999999</v>
      </c>
      <c r="K186" s="90">
        <f t="shared" si="105"/>
        <v>3.2012800000000001</v>
      </c>
      <c r="L186" s="90">
        <f t="shared" si="105"/>
        <v>3.4891299999999998</v>
      </c>
      <c r="M186" s="90">
        <f t="shared" si="105"/>
        <v>3.7127400000000002</v>
      </c>
      <c r="N186" s="90">
        <f t="shared" si="105"/>
        <v>3.7463600000000001</v>
      </c>
      <c r="O186" s="90">
        <f t="shared" si="105"/>
        <v>3.75291</v>
      </c>
      <c r="P186" s="90">
        <f t="shared" si="105"/>
        <v>3.7526000000000002</v>
      </c>
      <c r="Q186" s="90">
        <f t="shared" si="105"/>
        <v>3.7547100000000002</v>
      </c>
      <c r="R186" s="90">
        <f t="shared" si="105"/>
        <v>3.74471</v>
      </c>
      <c r="S186" s="90">
        <f t="shared" si="105"/>
        <v>3.7450100000000002</v>
      </c>
      <c r="T186" s="90">
        <f t="shared" si="105"/>
        <v>3.75583</v>
      </c>
      <c r="U186" s="90">
        <f t="shared" si="105"/>
        <v>3.7749100000000002</v>
      </c>
      <c r="V186" s="90">
        <f t="shared" si="105"/>
        <v>3.7667799999999998</v>
      </c>
      <c r="W186" s="90">
        <f t="shared" si="105"/>
        <v>3.7580300000000002</v>
      </c>
      <c r="X186" s="90">
        <f t="shared" si="105"/>
        <v>3.75901</v>
      </c>
      <c r="Y186" s="90">
        <f t="shared" si="105"/>
        <v>3.7444099999999998</v>
      </c>
      <c r="Z186" s="90">
        <f t="shared" si="105"/>
        <v>3.4111099999999999</v>
      </c>
      <c r="AA186" s="90">
        <f t="shared" si="105"/>
        <v>3.1818900000000001</v>
      </c>
    </row>
    <row r="187" spans="1:27" ht="12.75" hidden="1" customHeight="1" outlineLevel="1" x14ac:dyDescent="0.2">
      <c r="A187" s="98" t="s">
        <v>413</v>
      </c>
      <c r="B187" s="62" t="s">
        <v>236</v>
      </c>
      <c r="C187" s="42" t="s">
        <v>77</v>
      </c>
      <c r="D187" s="43">
        <v>1102.3</v>
      </c>
      <c r="E187" s="43">
        <v>1040.29</v>
      </c>
      <c r="F187" s="43">
        <v>987.66</v>
      </c>
      <c r="G187" s="43">
        <v>981.91</v>
      </c>
      <c r="H187" s="43">
        <v>1011.58</v>
      </c>
      <c r="I187" s="43">
        <v>1030.46</v>
      </c>
      <c r="J187" s="43">
        <v>1081.73</v>
      </c>
      <c r="K187" s="43">
        <v>1146.9100000000001</v>
      </c>
      <c r="L187" s="43">
        <v>1434.76</v>
      </c>
      <c r="M187" s="43">
        <v>1658.37</v>
      </c>
      <c r="N187" s="43">
        <v>1691.99</v>
      </c>
      <c r="O187" s="43">
        <v>1698.54</v>
      </c>
      <c r="P187" s="43">
        <v>1698.23</v>
      </c>
      <c r="Q187" s="43">
        <v>1700.34</v>
      </c>
      <c r="R187" s="43">
        <v>1690.34</v>
      </c>
      <c r="S187" s="43">
        <v>1690.64</v>
      </c>
      <c r="T187" s="43">
        <v>1701.46</v>
      </c>
      <c r="U187" s="43">
        <v>1720.54</v>
      </c>
      <c r="V187" s="43">
        <v>1712.41</v>
      </c>
      <c r="W187" s="43">
        <v>1703.66</v>
      </c>
      <c r="X187" s="43">
        <v>1704.64</v>
      </c>
      <c r="Y187" s="43">
        <v>1690.04</v>
      </c>
      <c r="Z187" s="43">
        <v>1356.74</v>
      </c>
      <c r="AA187" s="43">
        <v>1127.52</v>
      </c>
    </row>
    <row r="188" spans="1:27" ht="12.75" hidden="1" customHeight="1" outlineLevel="1" x14ac:dyDescent="0.2">
      <c r="A188" s="98" t="s">
        <v>414</v>
      </c>
      <c r="B188" s="62" t="s">
        <v>88</v>
      </c>
      <c r="C188" s="42" t="s">
        <v>77</v>
      </c>
      <c r="D188" s="43">
        <f>$D$168</f>
        <v>1716.97</v>
      </c>
      <c r="E188" s="43">
        <f>$D$168</f>
        <v>1716.97</v>
      </c>
      <c r="F188" s="43">
        <f t="shared" ref="F188:AA188" si="106">$D$168</f>
        <v>1716.97</v>
      </c>
      <c r="G188" s="43">
        <f t="shared" si="106"/>
        <v>1716.97</v>
      </c>
      <c r="H188" s="43">
        <f t="shared" si="106"/>
        <v>1716.97</v>
      </c>
      <c r="I188" s="43">
        <f t="shared" si="106"/>
        <v>1716.97</v>
      </c>
      <c r="J188" s="43">
        <f t="shared" si="106"/>
        <v>1716.97</v>
      </c>
      <c r="K188" s="43">
        <f t="shared" si="106"/>
        <v>1716.97</v>
      </c>
      <c r="L188" s="43">
        <f t="shared" si="106"/>
        <v>1716.97</v>
      </c>
      <c r="M188" s="43">
        <f t="shared" si="106"/>
        <v>1716.97</v>
      </c>
      <c r="N188" s="43">
        <f t="shared" si="106"/>
        <v>1716.97</v>
      </c>
      <c r="O188" s="43">
        <f t="shared" si="106"/>
        <v>1716.97</v>
      </c>
      <c r="P188" s="43">
        <f t="shared" si="106"/>
        <v>1716.97</v>
      </c>
      <c r="Q188" s="43">
        <f t="shared" si="106"/>
        <v>1716.97</v>
      </c>
      <c r="R188" s="43">
        <f t="shared" si="106"/>
        <v>1716.97</v>
      </c>
      <c r="S188" s="43">
        <f t="shared" si="106"/>
        <v>1716.97</v>
      </c>
      <c r="T188" s="43">
        <f t="shared" si="106"/>
        <v>1716.97</v>
      </c>
      <c r="U188" s="43">
        <f t="shared" si="106"/>
        <v>1716.97</v>
      </c>
      <c r="V188" s="43">
        <f t="shared" si="106"/>
        <v>1716.97</v>
      </c>
      <c r="W188" s="43">
        <f t="shared" si="106"/>
        <v>1716.97</v>
      </c>
      <c r="X188" s="43">
        <f t="shared" si="106"/>
        <v>1716.97</v>
      </c>
      <c r="Y188" s="43">
        <f t="shared" si="106"/>
        <v>1716.97</v>
      </c>
      <c r="Z188" s="43">
        <f t="shared" si="106"/>
        <v>1716.97</v>
      </c>
      <c r="AA188" s="43">
        <f t="shared" si="106"/>
        <v>1716.97</v>
      </c>
    </row>
    <row r="189" spans="1:27" ht="12.75" hidden="1" customHeight="1" outlineLevel="1" x14ac:dyDescent="0.2">
      <c r="A189" s="98" t="s">
        <v>415</v>
      </c>
      <c r="B189" s="62" t="s">
        <v>81</v>
      </c>
      <c r="C189" s="42" t="s">
        <v>77</v>
      </c>
      <c r="D189" s="43">
        <v>6.71</v>
      </c>
      <c r="E189" s="43">
        <v>6.71</v>
      </c>
      <c r="F189" s="43">
        <v>6.71</v>
      </c>
      <c r="G189" s="43">
        <v>6.71</v>
      </c>
      <c r="H189" s="43">
        <v>6.71</v>
      </c>
      <c r="I189" s="43">
        <v>6.71</v>
      </c>
      <c r="J189" s="43">
        <v>6.71</v>
      </c>
      <c r="K189" s="43">
        <v>6.71</v>
      </c>
      <c r="L189" s="43">
        <v>6.71</v>
      </c>
      <c r="M189" s="43">
        <v>6.71</v>
      </c>
      <c r="N189" s="43">
        <v>6.71</v>
      </c>
      <c r="O189" s="43">
        <v>6.71</v>
      </c>
      <c r="P189" s="43">
        <v>6.71</v>
      </c>
      <c r="Q189" s="43">
        <v>6.71</v>
      </c>
      <c r="R189" s="43">
        <v>6.71</v>
      </c>
      <c r="S189" s="43">
        <v>6.71</v>
      </c>
      <c r="T189" s="43">
        <v>6.71</v>
      </c>
      <c r="U189" s="43">
        <v>6.71</v>
      </c>
      <c r="V189" s="43">
        <v>6.71</v>
      </c>
      <c r="W189" s="43">
        <v>6.71</v>
      </c>
      <c r="X189" s="43">
        <v>6.71</v>
      </c>
      <c r="Y189" s="43">
        <v>6.71</v>
      </c>
      <c r="Z189" s="43">
        <v>6.71</v>
      </c>
      <c r="AA189" s="43">
        <v>6.71</v>
      </c>
    </row>
    <row r="190" spans="1:27" ht="12.75" hidden="1" customHeight="1" outlineLevel="1" x14ac:dyDescent="0.2">
      <c r="A190" s="98" t="s">
        <v>416</v>
      </c>
      <c r="B190" s="62" t="s">
        <v>79</v>
      </c>
      <c r="C190" s="42" t="s">
        <v>77</v>
      </c>
      <c r="D190" s="43">
        <f>$D$11</f>
        <v>330.69</v>
      </c>
      <c r="E190" s="43">
        <f t="shared" ref="E190:AA190" si="107">$D$11</f>
        <v>330.69</v>
      </c>
      <c r="F190" s="43">
        <f t="shared" si="107"/>
        <v>330.69</v>
      </c>
      <c r="G190" s="43">
        <f t="shared" si="107"/>
        <v>330.69</v>
      </c>
      <c r="H190" s="43">
        <f t="shared" si="107"/>
        <v>330.69</v>
      </c>
      <c r="I190" s="43">
        <f t="shared" si="107"/>
        <v>330.69</v>
      </c>
      <c r="J190" s="43">
        <f t="shared" si="107"/>
        <v>330.69</v>
      </c>
      <c r="K190" s="43">
        <f t="shared" si="107"/>
        <v>330.69</v>
      </c>
      <c r="L190" s="43">
        <f t="shared" si="107"/>
        <v>330.69</v>
      </c>
      <c r="M190" s="43">
        <f t="shared" si="107"/>
        <v>330.69</v>
      </c>
      <c r="N190" s="43">
        <f t="shared" si="107"/>
        <v>330.69</v>
      </c>
      <c r="O190" s="43">
        <f t="shared" si="107"/>
        <v>330.69</v>
      </c>
      <c r="P190" s="43">
        <f t="shared" si="107"/>
        <v>330.69</v>
      </c>
      <c r="Q190" s="43">
        <f t="shared" si="107"/>
        <v>330.69</v>
      </c>
      <c r="R190" s="43">
        <f t="shared" si="107"/>
        <v>330.69</v>
      </c>
      <c r="S190" s="43">
        <f t="shared" si="107"/>
        <v>330.69</v>
      </c>
      <c r="T190" s="43">
        <f t="shared" si="107"/>
        <v>330.69</v>
      </c>
      <c r="U190" s="43">
        <f t="shared" si="107"/>
        <v>330.69</v>
      </c>
      <c r="V190" s="43">
        <f t="shared" si="107"/>
        <v>330.69</v>
      </c>
      <c r="W190" s="43">
        <f t="shared" si="107"/>
        <v>330.69</v>
      </c>
      <c r="X190" s="43">
        <f t="shared" si="107"/>
        <v>330.69</v>
      </c>
      <c r="Y190" s="43">
        <f t="shared" si="107"/>
        <v>330.69</v>
      </c>
      <c r="Z190" s="43">
        <f t="shared" si="107"/>
        <v>330.69</v>
      </c>
      <c r="AA190" s="43">
        <f t="shared" si="107"/>
        <v>330.69</v>
      </c>
    </row>
    <row r="191" spans="1:27" ht="12.75" customHeight="1" collapsed="1" x14ac:dyDescent="0.2">
      <c r="A191" s="97" t="s">
        <v>417</v>
      </c>
      <c r="B191" s="27" t="str">
        <f>"06"&amp;"."&amp;$B$662&amp;"."&amp;$B$663</f>
        <v>06.01.2023</v>
      </c>
      <c r="C191" s="89" t="s">
        <v>74</v>
      </c>
      <c r="D191" s="90">
        <f>ROUND(((D192+D193+D195+D194)/1000),5)</f>
        <v>3.1256499999999998</v>
      </c>
      <c r="E191" s="90">
        <f>ROUND(((E192+E193+E195+E194)/1000),5)</f>
        <v>3.0183599999999999</v>
      </c>
      <c r="F191" s="90">
        <f>ROUND(((F192+F193+F195+F194)/1000),5)</f>
        <v>2.9354399999999998</v>
      </c>
      <c r="G191" s="90">
        <f t="shared" ref="G191:AA191" si="108">ROUND(((G192+G193+G195+G194)/1000),5)</f>
        <v>2.90842</v>
      </c>
      <c r="H191" s="90">
        <f t="shared" si="108"/>
        <v>2.9379200000000001</v>
      </c>
      <c r="I191" s="90">
        <f t="shared" si="108"/>
        <v>2.9839500000000001</v>
      </c>
      <c r="J191" s="90">
        <f t="shared" si="108"/>
        <v>3.0363899999999999</v>
      </c>
      <c r="K191" s="90">
        <f t="shared" si="108"/>
        <v>3.1709499999999999</v>
      </c>
      <c r="L191" s="90">
        <f t="shared" si="108"/>
        <v>3.40428</v>
      </c>
      <c r="M191" s="90">
        <f t="shared" si="108"/>
        <v>3.6650200000000002</v>
      </c>
      <c r="N191" s="90">
        <f t="shared" si="108"/>
        <v>3.7119499999999999</v>
      </c>
      <c r="O191" s="90">
        <f t="shared" si="108"/>
        <v>3.7315</v>
      </c>
      <c r="P191" s="90">
        <f t="shared" si="108"/>
        <v>3.7353000000000001</v>
      </c>
      <c r="Q191" s="90">
        <f t="shared" si="108"/>
        <v>3.7389899999999998</v>
      </c>
      <c r="R191" s="90">
        <f t="shared" si="108"/>
        <v>3.7132299999999998</v>
      </c>
      <c r="S191" s="90">
        <f t="shared" si="108"/>
        <v>3.7215699999999998</v>
      </c>
      <c r="T191" s="90">
        <f t="shared" si="108"/>
        <v>3.7487900000000001</v>
      </c>
      <c r="U191" s="90">
        <f t="shared" si="108"/>
        <v>3.7588400000000002</v>
      </c>
      <c r="V191" s="90">
        <f t="shared" si="108"/>
        <v>3.7530999999999999</v>
      </c>
      <c r="W191" s="90">
        <f t="shared" si="108"/>
        <v>3.7502300000000002</v>
      </c>
      <c r="X191" s="90">
        <f t="shared" si="108"/>
        <v>3.7498</v>
      </c>
      <c r="Y191" s="90">
        <f t="shared" si="108"/>
        <v>3.7003300000000001</v>
      </c>
      <c r="Z191" s="90">
        <f t="shared" si="108"/>
        <v>3.3702800000000002</v>
      </c>
      <c r="AA191" s="90">
        <f t="shared" si="108"/>
        <v>3.1881699999999999</v>
      </c>
    </row>
    <row r="192" spans="1:27" ht="12.75" hidden="1" customHeight="1" outlineLevel="1" x14ac:dyDescent="0.2">
      <c r="A192" s="98" t="s">
        <v>418</v>
      </c>
      <c r="B192" s="62" t="s">
        <v>236</v>
      </c>
      <c r="C192" s="42" t="s">
        <v>77</v>
      </c>
      <c r="D192" s="43">
        <v>1071.28</v>
      </c>
      <c r="E192" s="43">
        <v>963.99</v>
      </c>
      <c r="F192" s="43">
        <v>881.07</v>
      </c>
      <c r="G192" s="43">
        <v>854.05</v>
      </c>
      <c r="H192" s="43">
        <v>883.55</v>
      </c>
      <c r="I192" s="43">
        <v>929.58</v>
      </c>
      <c r="J192" s="43">
        <v>982.02</v>
      </c>
      <c r="K192" s="43">
        <v>1116.58</v>
      </c>
      <c r="L192" s="43">
        <v>1349.91</v>
      </c>
      <c r="M192" s="43">
        <v>1610.65</v>
      </c>
      <c r="N192" s="43">
        <v>1657.58</v>
      </c>
      <c r="O192" s="43">
        <v>1677.13</v>
      </c>
      <c r="P192" s="43">
        <v>1680.93</v>
      </c>
      <c r="Q192" s="43">
        <v>1684.62</v>
      </c>
      <c r="R192" s="43">
        <v>1658.86</v>
      </c>
      <c r="S192" s="43">
        <v>1667.2</v>
      </c>
      <c r="T192" s="43">
        <v>1694.42</v>
      </c>
      <c r="U192" s="43">
        <v>1704.47</v>
      </c>
      <c r="V192" s="43">
        <v>1698.73</v>
      </c>
      <c r="W192" s="43">
        <v>1695.86</v>
      </c>
      <c r="X192" s="43">
        <v>1695.43</v>
      </c>
      <c r="Y192" s="43">
        <v>1645.96</v>
      </c>
      <c r="Z192" s="43">
        <v>1315.91</v>
      </c>
      <c r="AA192" s="43">
        <v>1133.8</v>
      </c>
    </row>
    <row r="193" spans="1:27" ht="12.75" hidden="1" customHeight="1" outlineLevel="1" x14ac:dyDescent="0.2">
      <c r="A193" s="98" t="s">
        <v>419</v>
      </c>
      <c r="B193" s="62" t="s">
        <v>88</v>
      </c>
      <c r="C193" s="42" t="s">
        <v>77</v>
      </c>
      <c r="D193" s="43">
        <f>$D$168</f>
        <v>1716.97</v>
      </c>
      <c r="E193" s="43">
        <f>$D$168</f>
        <v>1716.97</v>
      </c>
      <c r="F193" s="43">
        <f t="shared" ref="F193:AA193" si="109">$D$168</f>
        <v>1716.97</v>
      </c>
      <c r="G193" s="43">
        <f t="shared" si="109"/>
        <v>1716.97</v>
      </c>
      <c r="H193" s="43">
        <f t="shared" si="109"/>
        <v>1716.97</v>
      </c>
      <c r="I193" s="43">
        <f t="shared" si="109"/>
        <v>1716.97</v>
      </c>
      <c r="J193" s="43">
        <f t="shared" si="109"/>
        <v>1716.97</v>
      </c>
      <c r="K193" s="43">
        <f t="shared" si="109"/>
        <v>1716.97</v>
      </c>
      <c r="L193" s="43">
        <f t="shared" si="109"/>
        <v>1716.97</v>
      </c>
      <c r="M193" s="43">
        <f t="shared" si="109"/>
        <v>1716.97</v>
      </c>
      <c r="N193" s="43">
        <f t="shared" si="109"/>
        <v>1716.97</v>
      </c>
      <c r="O193" s="43">
        <f t="shared" si="109"/>
        <v>1716.97</v>
      </c>
      <c r="P193" s="43">
        <f t="shared" si="109"/>
        <v>1716.97</v>
      </c>
      <c r="Q193" s="43">
        <f t="shared" si="109"/>
        <v>1716.97</v>
      </c>
      <c r="R193" s="43">
        <f t="shared" si="109"/>
        <v>1716.97</v>
      </c>
      <c r="S193" s="43">
        <f t="shared" si="109"/>
        <v>1716.97</v>
      </c>
      <c r="T193" s="43">
        <f t="shared" si="109"/>
        <v>1716.97</v>
      </c>
      <c r="U193" s="43">
        <f t="shared" si="109"/>
        <v>1716.97</v>
      </c>
      <c r="V193" s="43">
        <f t="shared" si="109"/>
        <v>1716.97</v>
      </c>
      <c r="W193" s="43">
        <f t="shared" si="109"/>
        <v>1716.97</v>
      </c>
      <c r="X193" s="43">
        <f t="shared" si="109"/>
        <v>1716.97</v>
      </c>
      <c r="Y193" s="43">
        <f t="shared" si="109"/>
        <v>1716.97</v>
      </c>
      <c r="Z193" s="43">
        <f t="shared" si="109"/>
        <v>1716.97</v>
      </c>
      <c r="AA193" s="43">
        <f t="shared" si="109"/>
        <v>1716.97</v>
      </c>
    </row>
    <row r="194" spans="1:27" ht="12.75" hidden="1" customHeight="1" outlineLevel="1" x14ac:dyDescent="0.2">
      <c r="A194" s="98" t="s">
        <v>420</v>
      </c>
      <c r="B194" s="62" t="s">
        <v>81</v>
      </c>
      <c r="C194" s="42" t="s">
        <v>77</v>
      </c>
      <c r="D194" s="43">
        <v>6.71</v>
      </c>
      <c r="E194" s="43">
        <v>6.71</v>
      </c>
      <c r="F194" s="43">
        <v>6.71</v>
      </c>
      <c r="G194" s="43">
        <v>6.71</v>
      </c>
      <c r="H194" s="43">
        <v>6.71</v>
      </c>
      <c r="I194" s="43">
        <v>6.71</v>
      </c>
      <c r="J194" s="43">
        <v>6.71</v>
      </c>
      <c r="K194" s="43">
        <v>6.71</v>
      </c>
      <c r="L194" s="43">
        <v>6.71</v>
      </c>
      <c r="M194" s="43">
        <v>6.71</v>
      </c>
      <c r="N194" s="43">
        <v>6.71</v>
      </c>
      <c r="O194" s="43">
        <v>6.71</v>
      </c>
      <c r="P194" s="43">
        <v>6.71</v>
      </c>
      <c r="Q194" s="43">
        <v>6.71</v>
      </c>
      <c r="R194" s="43">
        <v>6.71</v>
      </c>
      <c r="S194" s="43">
        <v>6.71</v>
      </c>
      <c r="T194" s="43">
        <v>6.71</v>
      </c>
      <c r="U194" s="43">
        <v>6.71</v>
      </c>
      <c r="V194" s="43">
        <v>6.71</v>
      </c>
      <c r="W194" s="43">
        <v>6.71</v>
      </c>
      <c r="X194" s="43">
        <v>6.71</v>
      </c>
      <c r="Y194" s="43">
        <v>6.71</v>
      </c>
      <c r="Z194" s="43">
        <v>6.71</v>
      </c>
      <c r="AA194" s="43">
        <v>6.71</v>
      </c>
    </row>
    <row r="195" spans="1:27" ht="12.75" hidden="1" customHeight="1" outlineLevel="1" x14ac:dyDescent="0.2">
      <c r="A195" s="98" t="s">
        <v>421</v>
      </c>
      <c r="B195" s="62" t="s">
        <v>79</v>
      </c>
      <c r="C195" s="42" t="s">
        <v>77</v>
      </c>
      <c r="D195" s="43">
        <f>$D$11</f>
        <v>330.69</v>
      </c>
      <c r="E195" s="43">
        <f t="shared" ref="E195:AA195" si="110">$D$11</f>
        <v>330.69</v>
      </c>
      <c r="F195" s="43">
        <f t="shared" si="110"/>
        <v>330.69</v>
      </c>
      <c r="G195" s="43">
        <f t="shared" si="110"/>
        <v>330.69</v>
      </c>
      <c r="H195" s="43">
        <f t="shared" si="110"/>
        <v>330.69</v>
      </c>
      <c r="I195" s="43">
        <f t="shared" si="110"/>
        <v>330.69</v>
      </c>
      <c r="J195" s="43">
        <f t="shared" si="110"/>
        <v>330.69</v>
      </c>
      <c r="K195" s="43">
        <f t="shared" si="110"/>
        <v>330.69</v>
      </c>
      <c r="L195" s="43">
        <f t="shared" si="110"/>
        <v>330.69</v>
      </c>
      <c r="M195" s="43">
        <f t="shared" si="110"/>
        <v>330.69</v>
      </c>
      <c r="N195" s="43">
        <f t="shared" si="110"/>
        <v>330.69</v>
      </c>
      <c r="O195" s="43">
        <f t="shared" si="110"/>
        <v>330.69</v>
      </c>
      <c r="P195" s="43">
        <f t="shared" si="110"/>
        <v>330.69</v>
      </c>
      <c r="Q195" s="43">
        <f t="shared" si="110"/>
        <v>330.69</v>
      </c>
      <c r="R195" s="43">
        <f t="shared" si="110"/>
        <v>330.69</v>
      </c>
      <c r="S195" s="43">
        <f t="shared" si="110"/>
        <v>330.69</v>
      </c>
      <c r="T195" s="43">
        <f t="shared" si="110"/>
        <v>330.69</v>
      </c>
      <c r="U195" s="43">
        <f t="shared" si="110"/>
        <v>330.69</v>
      </c>
      <c r="V195" s="43">
        <f t="shared" si="110"/>
        <v>330.69</v>
      </c>
      <c r="W195" s="43">
        <f t="shared" si="110"/>
        <v>330.69</v>
      </c>
      <c r="X195" s="43">
        <f t="shared" si="110"/>
        <v>330.69</v>
      </c>
      <c r="Y195" s="43">
        <f t="shared" si="110"/>
        <v>330.69</v>
      </c>
      <c r="Z195" s="43">
        <f t="shared" si="110"/>
        <v>330.69</v>
      </c>
      <c r="AA195" s="43">
        <f t="shared" si="110"/>
        <v>330.69</v>
      </c>
    </row>
    <row r="196" spans="1:27" ht="12.75" customHeight="1" collapsed="1" x14ac:dyDescent="0.2">
      <c r="A196" s="97" t="s">
        <v>422</v>
      </c>
      <c r="B196" s="27" t="str">
        <f>"07"&amp;"."&amp;$B$662&amp;"."&amp;$B$663</f>
        <v>07.01.2023</v>
      </c>
      <c r="C196" s="89" t="s">
        <v>74</v>
      </c>
      <c r="D196" s="90">
        <f>ROUND(((D197+D198+D200+D199)/1000),5)</f>
        <v>3.12656</v>
      </c>
      <c r="E196" s="90">
        <f>ROUND(((E197+E198+E200+E199)/1000),5)</f>
        <v>3.03721</v>
      </c>
      <c r="F196" s="90">
        <f>ROUND(((F197+F198+F200+F199)/1000),5)</f>
        <v>2.96509</v>
      </c>
      <c r="G196" s="90">
        <f t="shared" ref="G196:AA196" si="111">ROUND(((G197+G198+G200+G199)/1000),5)</f>
        <v>2.9314800000000001</v>
      </c>
      <c r="H196" s="90">
        <f t="shared" si="111"/>
        <v>2.94991</v>
      </c>
      <c r="I196" s="90">
        <f t="shared" si="111"/>
        <v>2.97865</v>
      </c>
      <c r="J196" s="90">
        <f t="shared" si="111"/>
        <v>3.0098699999999998</v>
      </c>
      <c r="K196" s="90">
        <f t="shared" si="111"/>
        <v>3.1058599999999998</v>
      </c>
      <c r="L196" s="90">
        <f t="shared" si="111"/>
        <v>3.2236799999999999</v>
      </c>
      <c r="M196" s="90">
        <f t="shared" si="111"/>
        <v>3.4740000000000002</v>
      </c>
      <c r="N196" s="90">
        <f t="shared" si="111"/>
        <v>3.6338300000000001</v>
      </c>
      <c r="O196" s="90">
        <f t="shared" si="111"/>
        <v>3.65808</v>
      </c>
      <c r="P196" s="90">
        <f t="shared" si="111"/>
        <v>3.6606700000000001</v>
      </c>
      <c r="Q196" s="90">
        <f t="shared" si="111"/>
        <v>3.6621899999999998</v>
      </c>
      <c r="R196" s="90">
        <f t="shared" si="111"/>
        <v>3.6263200000000002</v>
      </c>
      <c r="S196" s="90">
        <f t="shared" si="111"/>
        <v>3.63687</v>
      </c>
      <c r="T196" s="90">
        <f t="shared" si="111"/>
        <v>3.6698900000000001</v>
      </c>
      <c r="U196" s="90">
        <f t="shared" si="111"/>
        <v>3.6946699999999999</v>
      </c>
      <c r="V196" s="90">
        <f t="shared" si="111"/>
        <v>3.6904599999999999</v>
      </c>
      <c r="W196" s="90">
        <f t="shared" si="111"/>
        <v>3.68533</v>
      </c>
      <c r="X196" s="90">
        <f t="shared" si="111"/>
        <v>3.6944300000000001</v>
      </c>
      <c r="Y196" s="90">
        <f t="shared" si="111"/>
        <v>3.6670600000000002</v>
      </c>
      <c r="Z196" s="90">
        <f t="shared" si="111"/>
        <v>3.4735800000000001</v>
      </c>
      <c r="AA196" s="90">
        <f t="shared" si="111"/>
        <v>3.2227800000000002</v>
      </c>
    </row>
    <row r="197" spans="1:27" ht="12.75" hidden="1" customHeight="1" outlineLevel="1" x14ac:dyDescent="0.2">
      <c r="A197" s="98" t="s">
        <v>423</v>
      </c>
      <c r="B197" s="62" t="s">
        <v>236</v>
      </c>
      <c r="C197" s="42" t="s">
        <v>77</v>
      </c>
      <c r="D197" s="43">
        <v>1072.19</v>
      </c>
      <c r="E197" s="43">
        <v>982.84</v>
      </c>
      <c r="F197" s="43">
        <v>910.72</v>
      </c>
      <c r="G197" s="43">
        <v>877.11</v>
      </c>
      <c r="H197" s="43">
        <v>895.54</v>
      </c>
      <c r="I197" s="43">
        <v>924.28</v>
      </c>
      <c r="J197" s="43">
        <v>955.5</v>
      </c>
      <c r="K197" s="43">
        <v>1051.49</v>
      </c>
      <c r="L197" s="43">
        <v>1169.31</v>
      </c>
      <c r="M197" s="43">
        <v>1419.63</v>
      </c>
      <c r="N197" s="43">
        <v>1579.46</v>
      </c>
      <c r="O197" s="43">
        <v>1603.71</v>
      </c>
      <c r="P197" s="43">
        <v>1606.3</v>
      </c>
      <c r="Q197" s="43">
        <v>1607.82</v>
      </c>
      <c r="R197" s="43">
        <v>1571.95</v>
      </c>
      <c r="S197" s="43">
        <v>1582.5</v>
      </c>
      <c r="T197" s="43">
        <v>1615.52</v>
      </c>
      <c r="U197" s="43">
        <v>1640.3</v>
      </c>
      <c r="V197" s="43">
        <v>1636.09</v>
      </c>
      <c r="W197" s="43">
        <v>1630.96</v>
      </c>
      <c r="X197" s="43">
        <v>1640.06</v>
      </c>
      <c r="Y197" s="43">
        <v>1612.69</v>
      </c>
      <c r="Z197" s="43">
        <v>1419.21</v>
      </c>
      <c r="AA197" s="43">
        <v>1168.4100000000001</v>
      </c>
    </row>
    <row r="198" spans="1:27" ht="12.75" hidden="1" customHeight="1" outlineLevel="1" x14ac:dyDescent="0.2">
      <c r="A198" s="98" t="s">
        <v>424</v>
      </c>
      <c r="B198" s="62" t="s">
        <v>88</v>
      </c>
      <c r="C198" s="42" t="s">
        <v>77</v>
      </c>
      <c r="D198" s="43">
        <f>$D$168</f>
        <v>1716.97</v>
      </c>
      <c r="E198" s="43">
        <f>$D$168</f>
        <v>1716.97</v>
      </c>
      <c r="F198" s="43">
        <f t="shared" ref="F198:AA198" si="112">$D$168</f>
        <v>1716.97</v>
      </c>
      <c r="G198" s="43">
        <f t="shared" si="112"/>
        <v>1716.97</v>
      </c>
      <c r="H198" s="43">
        <f t="shared" si="112"/>
        <v>1716.97</v>
      </c>
      <c r="I198" s="43">
        <f t="shared" si="112"/>
        <v>1716.97</v>
      </c>
      <c r="J198" s="43">
        <f t="shared" si="112"/>
        <v>1716.97</v>
      </c>
      <c r="K198" s="43">
        <f t="shared" si="112"/>
        <v>1716.97</v>
      </c>
      <c r="L198" s="43">
        <f t="shared" si="112"/>
        <v>1716.97</v>
      </c>
      <c r="M198" s="43">
        <f t="shared" si="112"/>
        <v>1716.97</v>
      </c>
      <c r="N198" s="43">
        <f t="shared" si="112"/>
        <v>1716.97</v>
      </c>
      <c r="O198" s="43">
        <f t="shared" si="112"/>
        <v>1716.97</v>
      </c>
      <c r="P198" s="43">
        <f t="shared" si="112"/>
        <v>1716.97</v>
      </c>
      <c r="Q198" s="43">
        <f t="shared" si="112"/>
        <v>1716.97</v>
      </c>
      <c r="R198" s="43">
        <f t="shared" si="112"/>
        <v>1716.97</v>
      </c>
      <c r="S198" s="43">
        <f t="shared" si="112"/>
        <v>1716.97</v>
      </c>
      <c r="T198" s="43">
        <f t="shared" si="112"/>
        <v>1716.97</v>
      </c>
      <c r="U198" s="43">
        <f t="shared" si="112"/>
        <v>1716.97</v>
      </c>
      <c r="V198" s="43">
        <f t="shared" si="112"/>
        <v>1716.97</v>
      </c>
      <c r="W198" s="43">
        <f t="shared" si="112"/>
        <v>1716.97</v>
      </c>
      <c r="X198" s="43">
        <f t="shared" si="112"/>
        <v>1716.97</v>
      </c>
      <c r="Y198" s="43">
        <f t="shared" si="112"/>
        <v>1716.97</v>
      </c>
      <c r="Z198" s="43">
        <f t="shared" si="112"/>
        <v>1716.97</v>
      </c>
      <c r="AA198" s="43">
        <f t="shared" si="112"/>
        <v>1716.97</v>
      </c>
    </row>
    <row r="199" spans="1:27" ht="12.75" hidden="1" customHeight="1" outlineLevel="1" x14ac:dyDescent="0.2">
      <c r="A199" s="98" t="s">
        <v>425</v>
      </c>
      <c r="B199" s="62" t="s">
        <v>81</v>
      </c>
      <c r="C199" s="42" t="s">
        <v>77</v>
      </c>
      <c r="D199" s="43">
        <v>6.71</v>
      </c>
      <c r="E199" s="43">
        <v>6.71</v>
      </c>
      <c r="F199" s="43">
        <v>6.71</v>
      </c>
      <c r="G199" s="43">
        <v>6.71</v>
      </c>
      <c r="H199" s="43">
        <v>6.71</v>
      </c>
      <c r="I199" s="43">
        <v>6.71</v>
      </c>
      <c r="J199" s="43">
        <v>6.71</v>
      </c>
      <c r="K199" s="43">
        <v>6.71</v>
      </c>
      <c r="L199" s="43">
        <v>6.71</v>
      </c>
      <c r="M199" s="43">
        <v>6.71</v>
      </c>
      <c r="N199" s="43">
        <v>6.71</v>
      </c>
      <c r="O199" s="43">
        <v>6.71</v>
      </c>
      <c r="P199" s="43">
        <v>6.71</v>
      </c>
      <c r="Q199" s="43">
        <v>6.71</v>
      </c>
      <c r="R199" s="43">
        <v>6.71</v>
      </c>
      <c r="S199" s="43">
        <v>6.71</v>
      </c>
      <c r="T199" s="43">
        <v>6.71</v>
      </c>
      <c r="U199" s="43">
        <v>6.71</v>
      </c>
      <c r="V199" s="43">
        <v>6.71</v>
      </c>
      <c r="W199" s="43">
        <v>6.71</v>
      </c>
      <c r="X199" s="43">
        <v>6.71</v>
      </c>
      <c r="Y199" s="43">
        <v>6.71</v>
      </c>
      <c r="Z199" s="43">
        <v>6.71</v>
      </c>
      <c r="AA199" s="43">
        <v>6.71</v>
      </c>
    </row>
    <row r="200" spans="1:27" ht="12.75" hidden="1" customHeight="1" outlineLevel="1" x14ac:dyDescent="0.2">
      <c r="A200" s="98" t="s">
        <v>426</v>
      </c>
      <c r="B200" s="62" t="s">
        <v>79</v>
      </c>
      <c r="C200" s="42" t="s">
        <v>77</v>
      </c>
      <c r="D200" s="43">
        <f>$D$11</f>
        <v>330.69</v>
      </c>
      <c r="E200" s="43">
        <f t="shared" ref="E200:AA200" si="113">$D$11</f>
        <v>330.69</v>
      </c>
      <c r="F200" s="43">
        <f t="shared" si="113"/>
        <v>330.69</v>
      </c>
      <c r="G200" s="43">
        <f t="shared" si="113"/>
        <v>330.69</v>
      </c>
      <c r="H200" s="43">
        <f t="shared" si="113"/>
        <v>330.69</v>
      </c>
      <c r="I200" s="43">
        <f t="shared" si="113"/>
        <v>330.69</v>
      </c>
      <c r="J200" s="43">
        <f t="shared" si="113"/>
        <v>330.69</v>
      </c>
      <c r="K200" s="43">
        <f t="shared" si="113"/>
        <v>330.69</v>
      </c>
      <c r="L200" s="43">
        <f t="shared" si="113"/>
        <v>330.69</v>
      </c>
      <c r="M200" s="43">
        <f t="shared" si="113"/>
        <v>330.69</v>
      </c>
      <c r="N200" s="43">
        <f t="shared" si="113"/>
        <v>330.69</v>
      </c>
      <c r="O200" s="43">
        <f t="shared" si="113"/>
        <v>330.69</v>
      </c>
      <c r="P200" s="43">
        <f t="shared" si="113"/>
        <v>330.69</v>
      </c>
      <c r="Q200" s="43">
        <f t="shared" si="113"/>
        <v>330.69</v>
      </c>
      <c r="R200" s="43">
        <f t="shared" si="113"/>
        <v>330.69</v>
      </c>
      <c r="S200" s="43">
        <f t="shared" si="113"/>
        <v>330.69</v>
      </c>
      <c r="T200" s="43">
        <f t="shared" si="113"/>
        <v>330.69</v>
      </c>
      <c r="U200" s="43">
        <f t="shared" si="113"/>
        <v>330.69</v>
      </c>
      <c r="V200" s="43">
        <f t="shared" si="113"/>
        <v>330.69</v>
      </c>
      <c r="W200" s="43">
        <f t="shared" si="113"/>
        <v>330.69</v>
      </c>
      <c r="X200" s="43">
        <f t="shared" si="113"/>
        <v>330.69</v>
      </c>
      <c r="Y200" s="43">
        <f t="shared" si="113"/>
        <v>330.69</v>
      </c>
      <c r="Z200" s="43">
        <f t="shared" si="113"/>
        <v>330.69</v>
      </c>
      <c r="AA200" s="43">
        <f t="shared" si="113"/>
        <v>330.69</v>
      </c>
    </row>
    <row r="201" spans="1:27" ht="12.75" customHeight="1" collapsed="1" x14ac:dyDescent="0.2">
      <c r="A201" s="97" t="s">
        <v>427</v>
      </c>
      <c r="B201" s="27" t="str">
        <f>"08"&amp;"."&amp;$B$662&amp;"."&amp;$B$663</f>
        <v>08.01.2023</v>
      </c>
      <c r="C201" s="89" t="s">
        <v>74</v>
      </c>
      <c r="D201" s="90">
        <f>ROUND(((D202+D203+D205+D204)/1000),5)</f>
        <v>3.1840299999999999</v>
      </c>
      <c r="E201" s="90">
        <f>ROUND(((E202+E203+E205+E204)/1000),5)</f>
        <v>3.1057899999999998</v>
      </c>
      <c r="F201" s="90">
        <f>ROUND(((F202+F203+F205+F204)/1000),5)</f>
        <v>3.0425900000000001</v>
      </c>
      <c r="G201" s="90">
        <f t="shared" ref="G201:AA201" si="114">ROUND(((G202+G203+G205+G204)/1000),5)</f>
        <v>2.9977499999999999</v>
      </c>
      <c r="H201" s="90">
        <f t="shared" si="114"/>
        <v>3.0335899999999998</v>
      </c>
      <c r="I201" s="90">
        <f t="shared" si="114"/>
        <v>3.0523600000000002</v>
      </c>
      <c r="J201" s="90">
        <f t="shared" si="114"/>
        <v>3.0735100000000002</v>
      </c>
      <c r="K201" s="90">
        <f t="shared" si="114"/>
        <v>3.1720899999999999</v>
      </c>
      <c r="L201" s="90">
        <f t="shared" si="114"/>
        <v>3.3896799999999998</v>
      </c>
      <c r="M201" s="90">
        <f t="shared" si="114"/>
        <v>3.649</v>
      </c>
      <c r="N201" s="90">
        <f t="shared" si="114"/>
        <v>3.74492</v>
      </c>
      <c r="O201" s="90">
        <f t="shared" si="114"/>
        <v>3.76986</v>
      </c>
      <c r="P201" s="90">
        <f t="shared" si="114"/>
        <v>3.7755299999999998</v>
      </c>
      <c r="Q201" s="90">
        <f t="shared" si="114"/>
        <v>3.7794500000000002</v>
      </c>
      <c r="R201" s="90">
        <f t="shared" si="114"/>
        <v>3.7516099999999999</v>
      </c>
      <c r="S201" s="90">
        <f t="shared" si="114"/>
        <v>3.76064</v>
      </c>
      <c r="T201" s="90">
        <f t="shared" si="114"/>
        <v>3.7915299999999998</v>
      </c>
      <c r="U201" s="90">
        <f t="shared" si="114"/>
        <v>3.81718</v>
      </c>
      <c r="V201" s="90">
        <f t="shared" si="114"/>
        <v>3.8105199999999999</v>
      </c>
      <c r="W201" s="90">
        <f t="shared" si="114"/>
        <v>3.7995999999999999</v>
      </c>
      <c r="X201" s="90">
        <f t="shared" si="114"/>
        <v>3.8003999999999998</v>
      </c>
      <c r="Y201" s="90">
        <f t="shared" si="114"/>
        <v>3.7572299999999998</v>
      </c>
      <c r="Z201" s="90">
        <f t="shared" si="114"/>
        <v>3.49078</v>
      </c>
      <c r="AA201" s="90">
        <f t="shared" si="114"/>
        <v>3.20451</v>
      </c>
    </row>
    <row r="202" spans="1:27" ht="12.75" hidden="1" customHeight="1" outlineLevel="1" x14ac:dyDescent="0.2">
      <c r="A202" s="98" t="s">
        <v>428</v>
      </c>
      <c r="B202" s="62" t="s">
        <v>236</v>
      </c>
      <c r="C202" s="42" t="s">
        <v>77</v>
      </c>
      <c r="D202" s="43">
        <v>1129.6600000000001</v>
      </c>
      <c r="E202" s="43">
        <v>1051.42</v>
      </c>
      <c r="F202" s="43">
        <v>988.22</v>
      </c>
      <c r="G202" s="43">
        <v>943.38</v>
      </c>
      <c r="H202" s="43">
        <v>979.22</v>
      </c>
      <c r="I202" s="43">
        <v>997.99</v>
      </c>
      <c r="J202" s="43">
        <v>1019.14</v>
      </c>
      <c r="K202" s="43">
        <v>1117.72</v>
      </c>
      <c r="L202" s="43">
        <v>1335.31</v>
      </c>
      <c r="M202" s="43">
        <v>1594.63</v>
      </c>
      <c r="N202" s="43">
        <v>1690.55</v>
      </c>
      <c r="O202" s="43">
        <v>1715.49</v>
      </c>
      <c r="P202" s="43">
        <v>1721.16</v>
      </c>
      <c r="Q202" s="43">
        <v>1725.08</v>
      </c>
      <c r="R202" s="43">
        <v>1697.24</v>
      </c>
      <c r="S202" s="43">
        <v>1706.27</v>
      </c>
      <c r="T202" s="43">
        <v>1737.16</v>
      </c>
      <c r="U202" s="43">
        <v>1762.81</v>
      </c>
      <c r="V202" s="43">
        <v>1756.15</v>
      </c>
      <c r="W202" s="43">
        <v>1745.23</v>
      </c>
      <c r="X202" s="43">
        <v>1746.03</v>
      </c>
      <c r="Y202" s="43">
        <v>1702.86</v>
      </c>
      <c r="Z202" s="43">
        <v>1436.41</v>
      </c>
      <c r="AA202" s="43">
        <v>1150.1400000000001</v>
      </c>
    </row>
    <row r="203" spans="1:27" ht="12.75" hidden="1" customHeight="1" outlineLevel="1" x14ac:dyDescent="0.2">
      <c r="A203" s="98" t="s">
        <v>429</v>
      </c>
      <c r="B203" s="62" t="s">
        <v>88</v>
      </c>
      <c r="C203" s="42" t="s">
        <v>77</v>
      </c>
      <c r="D203" s="43">
        <f>$D$168</f>
        <v>1716.97</v>
      </c>
      <c r="E203" s="43">
        <f>$D$168</f>
        <v>1716.97</v>
      </c>
      <c r="F203" s="43">
        <f t="shared" ref="F203:AA203" si="115">$D$168</f>
        <v>1716.97</v>
      </c>
      <c r="G203" s="43">
        <f t="shared" si="115"/>
        <v>1716.97</v>
      </c>
      <c r="H203" s="43">
        <f t="shared" si="115"/>
        <v>1716.97</v>
      </c>
      <c r="I203" s="43">
        <f t="shared" si="115"/>
        <v>1716.97</v>
      </c>
      <c r="J203" s="43">
        <f t="shared" si="115"/>
        <v>1716.97</v>
      </c>
      <c r="K203" s="43">
        <f t="shared" si="115"/>
        <v>1716.97</v>
      </c>
      <c r="L203" s="43">
        <f t="shared" si="115"/>
        <v>1716.97</v>
      </c>
      <c r="M203" s="43">
        <f t="shared" si="115"/>
        <v>1716.97</v>
      </c>
      <c r="N203" s="43">
        <f t="shared" si="115"/>
        <v>1716.97</v>
      </c>
      <c r="O203" s="43">
        <f t="shared" si="115"/>
        <v>1716.97</v>
      </c>
      <c r="P203" s="43">
        <f t="shared" si="115"/>
        <v>1716.97</v>
      </c>
      <c r="Q203" s="43">
        <f t="shared" si="115"/>
        <v>1716.97</v>
      </c>
      <c r="R203" s="43">
        <f t="shared" si="115"/>
        <v>1716.97</v>
      </c>
      <c r="S203" s="43">
        <f t="shared" si="115"/>
        <v>1716.97</v>
      </c>
      <c r="T203" s="43">
        <f t="shared" si="115"/>
        <v>1716.97</v>
      </c>
      <c r="U203" s="43">
        <f t="shared" si="115"/>
        <v>1716.97</v>
      </c>
      <c r="V203" s="43">
        <f t="shared" si="115"/>
        <v>1716.97</v>
      </c>
      <c r="W203" s="43">
        <f t="shared" si="115"/>
        <v>1716.97</v>
      </c>
      <c r="X203" s="43">
        <f t="shared" si="115"/>
        <v>1716.97</v>
      </c>
      <c r="Y203" s="43">
        <f t="shared" si="115"/>
        <v>1716.97</v>
      </c>
      <c r="Z203" s="43">
        <f t="shared" si="115"/>
        <v>1716.97</v>
      </c>
      <c r="AA203" s="43">
        <f t="shared" si="115"/>
        <v>1716.97</v>
      </c>
    </row>
    <row r="204" spans="1:27" ht="12.75" hidden="1" customHeight="1" outlineLevel="1" x14ac:dyDescent="0.2">
      <c r="A204" s="98" t="s">
        <v>430</v>
      </c>
      <c r="B204" s="62" t="s">
        <v>81</v>
      </c>
      <c r="C204" s="42" t="s">
        <v>77</v>
      </c>
      <c r="D204" s="43">
        <v>6.71</v>
      </c>
      <c r="E204" s="43">
        <v>6.71</v>
      </c>
      <c r="F204" s="43">
        <v>6.71</v>
      </c>
      <c r="G204" s="43">
        <v>6.71</v>
      </c>
      <c r="H204" s="43">
        <v>6.71</v>
      </c>
      <c r="I204" s="43">
        <v>6.71</v>
      </c>
      <c r="J204" s="43">
        <v>6.71</v>
      </c>
      <c r="K204" s="43">
        <v>6.71</v>
      </c>
      <c r="L204" s="43">
        <v>6.71</v>
      </c>
      <c r="M204" s="43">
        <v>6.71</v>
      </c>
      <c r="N204" s="43">
        <v>6.71</v>
      </c>
      <c r="O204" s="43">
        <v>6.71</v>
      </c>
      <c r="P204" s="43">
        <v>6.71</v>
      </c>
      <c r="Q204" s="43">
        <v>6.71</v>
      </c>
      <c r="R204" s="43">
        <v>6.71</v>
      </c>
      <c r="S204" s="43">
        <v>6.71</v>
      </c>
      <c r="T204" s="43">
        <v>6.71</v>
      </c>
      <c r="U204" s="43">
        <v>6.71</v>
      </c>
      <c r="V204" s="43">
        <v>6.71</v>
      </c>
      <c r="W204" s="43">
        <v>6.71</v>
      </c>
      <c r="X204" s="43">
        <v>6.71</v>
      </c>
      <c r="Y204" s="43">
        <v>6.71</v>
      </c>
      <c r="Z204" s="43">
        <v>6.71</v>
      </c>
      <c r="AA204" s="43">
        <v>6.71</v>
      </c>
    </row>
    <row r="205" spans="1:27" ht="12.75" hidden="1" customHeight="1" outlineLevel="1" x14ac:dyDescent="0.2">
      <c r="A205" s="98" t="s">
        <v>431</v>
      </c>
      <c r="B205" s="62" t="s">
        <v>79</v>
      </c>
      <c r="C205" s="42" t="s">
        <v>77</v>
      </c>
      <c r="D205" s="43">
        <f>$D$11</f>
        <v>330.69</v>
      </c>
      <c r="E205" s="43">
        <f t="shared" ref="E205:AA205" si="116">$D$11</f>
        <v>330.69</v>
      </c>
      <c r="F205" s="43">
        <f t="shared" si="116"/>
        <v>330.69</v>
      </c>
      <c r="G205" s="43">
        <f t="shared" si="116"/>
        <v>330.69</v>
      </c>
      <c r="H205" s="43">
        <f t="shared" si="116"/>
        <v>330.69</v>
      </c>
      <c r="I205" s="43">
        <f t="shared" si="116"/>
        <v>330.69</v>
      </c>
      <c r="J205" s="43">
        <f t="shared" si="116"/>
        <v>330.69</v>
      </c>
      <c r="K205" s="43">
        <f t="shared" si="116"/>
        <v>330.69</v>
      </c>
      <c r="L205" s="43">
        <f t="shared" si="116"/>
        <v>330.69</v>
      </c>
      <c r="M205" s="43">
        <f t="shared" si="116"/>
        <v>330.69</v>
      </c>
      <c r="N205" s="43">
        <f t="shared" si="116"/>
        <v>330.69</v>
      </c>
      <c r="O205" s="43">
        <f t="shared" si="116"/>
        <v>330.69</v>
      </c>
      <c r="P205" s="43">
        <f t="shared" si="116"/>
        <v>330.69</v>
      </c>
      <c r="Q205" s="43">
        <f t="shared" si="116"/>
        <v>330.69</v>
      </c>
      <c r="R205" s="43">
        <f t="shared" si="116"/>
        <v>330.69</v>
      </c>
      <c r="S205" s="43">
        <f t="shared" si="116"/>
        <v>330.69</v>
      </c>
      <c r="T205" s="43">
        <f t="shared" si="116"/>
        <v>330.69</v>
      </c>
      <c r="U205" s="43">
        <f t="shared" si="116"/>
        <v>330.69</v>
      </c>
      <c r="V205" s="43">
        <f t="shared" si="116"/>
        <v>330.69</v>
      </c>
      <c r="W205" s="43">
        <f t="shared" si="116"/>
        <v>330.69</v>
      </c>
      <c r="X205" s="43">
        <f t="shared" si="116"/>
        <v>330.69</v>
      </c>
      <c r="Y205" s="43">
        <f t="shared" si="116"/>
        <v>330.69</v>
      </c>
      <c r="Z205" s="43">
        <f t="shared" si="116"/>
        <v>330.69</v>
      </c>
      <c r="AA205" s="43">
        <f t="shared" si="116"/>
        <v>330.69</v>
      </c>
    </row>
    <row r="206" spans="1:27" ht="12.75" customHeight="1" collapsed="1" x14ac:dyDescent="0.2">
      <c r="A206" s="97" t="s">
        <v>432</v>
      </c>
      <c r="B206" s="27" t="str">
        <f>"09"&amp;"."&amp;$B$662&amp;"."&amp;$B$663</f>
        <v>09.01.2023</v>
      </c>
      <c r="C206" s="89" t="s">
        <v>74</v>
      </c>
      <c r="D206" s="90">
        <f>ROUND(((D207+D208+D210+D209)/1000),5)</f>
        <v>3.1697600000000001</v>
      </c>
      <c r="E206" s="90">
        <f>ROUND(((E207+E208+E210+E209)/1000),5)</f>
        <v>3.06962</v>
      </c>
      <c r="F206" s="90">
        <f>ROUND(((F207+F208+F210+F209)/1000),5)</f>
        <v>2.9965799999999998</v>
      </c>
      <c r="G206" s="90">
        <f t="shared" ref="G206:AA206" si="117">ROUND(((G207+G208+G210+G209)/1000),5)</f>
        <v>2.9754499999999999</v>
      </c>
      <c r="H206" s="90">
        <f t="shared" si="117"/>
        <v>3.0164800000000001</v>
      </c>
      <c r="I206" s="90">
        <f t="shared" si="117"/>
        <v>3.1540900000000001</v>
      </c>
      <c r="J206" s="90">
        <f t="shared" si="117"/>
        <v>3.36904</v>
      </c>
      <c r="K206" s="90">
        <f t="shared" si="117"/>
        <v>3.7568899999999998</v>
      </c>
      <c r="L206" s="90">
        <f t="shared" si="117"/>
        <v>3.8645499999999999</v>
      </c>
      <c r="M206" s="90">
        <f t="shared" si="117"/>
        <v>3.90754</v>
      </c>
      <c r="N206" s="90">
        <f t="shared" si="117"/>
        <v>3.9306700000000001</v>
      </c>
      <c r="O206" s="90">
        <f t="shared" si="117"/>
        <v>3.9440300000000001</v>
      </c>
      <c r="P206" s="90">
        <f t="shared" si="117"/>
        <v>3.9291700000000001</v>
      </c>
      <c r="Q206" s="90">
        <f t="shared" si="117"/>
        <v>3.9380500000000001</v>
      </c>
      <c r="R206" s="90">
        <f t="shared" si="117"/>
        <v>3.9094199999999999</v>
      </c>
      <c r="S206" s="90">
        <f t="shared" si="117"/>
        <v>3.9177</v>
      </c>
      <c r="T206" s="90">
        <f t="shared" si="117"/>
        <v>4.0344899999999999</v>
      </c>
      <c r="U206" s="90">
        <f t="shared" si="117"/>
        <v>3.9956299999999998</v>
      </c>
      <c r="V206" s="90">
        <f t="shared" si="117"/>
        <v>4.0299100000000001</v>
      </c>
      <c r="W206" s="90">
        <f t="shared" si="117"/>
        <v>3.9227099999999999</v>
      </c>
      <c r="X206" s="90">
        <f t="shared" si="117"/>
        <v>3.8759199999999998</v>
      </c>
      <c r="Y206" s="90">
        <f t="shared" si="117"/>
        <v>3.8244199999999999</v>
      </c>
      <c r="Z206" s="90">
        <f t="shared" si="117"/>
        <v>3.5241500000000001</v>
      </c>
      <c r="AA206" s="90">
        <f t="shared" si="117"/>
        <v>3.1879</v>
      </c>
    </row>
    <row r="207" spans="1:27" ht="12.75" hidden="1" customHeight="1" outlineLevel="1" x14ac:dyDescent="0.2">
      <c r="A207" s="98" t="s">
        <v>433</v>
      </c>
      <c r="B207" s="62" t="s">
        <v>236</v>
      </c>
      <c r="C207" s="42" t="s">
        <v>77</v>
      </c>
      <c r="D207" s="43">
        <v>1115.3900000000001</v>
      </c>
      <c r="E207" s="43">
        <v>1015.25</v>
      </c>
      <c r="F207" s="43">
        <v>942.21</v>
      </c>
      <c r="G207" s="43">
        <v>921.08</v>
      </c>
      <c r="H207" s="43">
        <v>962.11</v>
      </c>
      <c r="I207" s="43">
        <v>1099.72</v>
      </c>
      <c r="J207" s="43">
        <v>1314.67</v>
      </c>
      <c r="K207" s="43">
        <v>1702.52</v>
      </c>
      <c r="L207" s="43">
        <v>1810.18</v>
      </c>
      <c r="M207" s="43">
        <v>1853.17</v>
      </c>
      <c r="N207" s="43">
        <v>1876.3</v>
      </c>
      <c r="O207" s="43">
        <v>1889.66</v>
      </c>
      <c r="P207" s="43">
        <v>1874.8</v>
      </c>
      <c r="Q207" s="43">
        <v>1883.68</v>
      </c>
      <c r="R207" s="43">
        <v>1855.05</v>
      </c>
      <c r="S207" s="43">
        <v>1863.33</v>
      </c>
      <c r="T207" s="43">
        <v>1980.12</v>
      </c>
      <c r="U207" s="43">
        <v>1941.26</v>
      </c>
      <c r="V207" s="43">
        <v>1975.54</v>
      </c>
      <c r="W207" s="43">
        <v>1868.34</v>
      </c>
      <c r="X207" s="43">
        <v>1821.55</v>
      </c>
      <c r="Y207" s="43">
        <v>1770.05</v>
      </c>
      <c r="Z207" s="43">
        <v>1469.78</v>
      </c>
      <c r="AA207" s="43">
        <v>1133.53</v>
      </c>
    </row>
    <row r="208" spans="1:27" ht="12.75" hidden="1" customHeight="1" outlineLevel="1" x14ac:dyDescent="0.2">
      <c r="A208" s="98" t="s">
        <v>434</v>
      </c>
      <c r="B208" s="62" t="s">
        <v>88</v>
      </c>
      <c r="C208" s="42" t="s">
        <v>77</v>
      </c>
      <c r="D208" s="43">
        <f>$D$168</f>
        <v>1716.97</v>
      </c>
      <c r="E208" s="43">
        <f>$D$168</f>
        <v>1716.97</v>
      </c>
      <c r="F208" s="43">
        <f t="shared" ref="F208:AA208" si="118">$D$168</f>
        <v>1716.97</v>
      </c>
      <c r="G208" s="43">
        <f t="shared" si="118"/>
        <v>1716.97</v>
      </c>
      <c r="H208" s="43">
        <f t="shared" si="118"/>
        <v>1716.97</v>
      </c>
      <c r="I208" s="43">
        <f t="shared" si="118"/>
        <v>1716.97</v>
      </c>
      <c r="J208" s="43">
        <f t="shared" si="118"/>
        <v>1716.97</v>
      </c>
      <c r="K208" s="43">
        <f t="shared" si="118"/>
        <v>1716.97</v>
      </c>
      <c r="L208" s="43">
        <f t="shared" si="118"/>
        <v>1716.97</v>
      </c>
      <c r="M208" s="43">
        <f t="shared" si="118"/>
        <v>1716.97</v>
      </c>
      <c r="N208" s="43">
        <f t="shared" si="118"/>
        <v>1716.97</v>
      </c>
      <c r="O208" s="43">
        <f t="shared" si="118"/>
        <v>1716.97</v>
      </c>
      <c r="P208" s="43">
        <f t="shared" si="118"/>
        <v>1716.97</v>
      </c>
      <c r="Q208" s="43">
        <f t="shared" si="118"/>
        <v>1716.97</v>
      </c>
      <c r="R208" s="43">
        <f t="shared" si="118"/>
        <v>1716.97</v>
      </c>
      <c r="S208" s="43">
        <f t="shared" si="118"/>
        <v>1716.97</v>
      </c>
      <c r="T208" s="43">
        <f t="shared" si="118"/>
        <v>1716.97</v>
      </c>
      <c r="U208" s="43">
        <f t="shared" si="118"/>
        <v>1716.97</v>
      </c>
      <c r="V208" s="43">
        <f t="shared" si="118"/>
        <v>1716.97</v>
      </c>
      <c r="W208" s="43">
        <f t="shared" si="118"/>
        <v>1716.97</v>
      </c>
      <c r="X208" s="43">
        <f t="shared" si="118"/>
        <v>1716.97</v>
      </c>
      <c r="Y208" s="43">
        <f t="shared" si="118"/>
        <v>1716.97</v>
      </c>
      <c r="Z208" s="43">
        <f t="shared" si="118"/>
        <v>1716.97</v>
      </c>
      <c r="AA208" s="43">
        <f t="shared" si="118"/>
        <v>1716.97</v>
      </c>
    </row>
    <row r="209" spans="1:27" ht="12.75" hidden="1" customHeight="1" outlineLevel="1" x14ac:dyDescent="0.2">
      <c r="A209" s="98" t="s">
        <v>435</v>
      </c>
      <c r="B209" s="62" t="s">
        <v>81</v>
      </c>
      <c r="C209" s="42" t="s">
        <v>77</v>
      </c>
      <c r="D209" s="43">
        <v>6.71</v>
      </c>
      <c r="E209" s="43">
        <v>6.71</v>
      </c>
      <c r="F209" s="43">
        <v>6.71</v>
      </c>
      <c r="G209" s="43">
        <v>6.71</v>
      </c>
      <c r="H209" s="43">
        <v>6.71</v>
      </c>
      <c r="I209" s="43">
        <v>6.71</v>
      </c>
      <c r="J209" s="43">
        <v>6.71</v>
      </c>
      <c r="K209" s="43">
        <v>6.71</v>
      </c>
      <c r="L209" s="43">
        <v>6.71</v>
      </c>
      <c r="M209" s="43">
        <v>6.71</v>
      </c>
      <c r="N209" s="43">
        <v>6.71</v>
      </c>
      <c r="O209" s="43">
        <v>6.71</v>
      </c>
      <c r="P209" s="43">
        <v>6.71</v>
      </c>
      <c r="Q209" s="43">
        <v>6.71</v>
      </c>
      <c r="R209" s="43">
        <v>6.71</v>
      </c>
      <c r="S209" s="43">
        <v>6.71</v>
      </c>
      <c r="T209" s="43">
        <v>6.71</v>
      </c>
      <c r="U209" s="43">
        <v>6.71</v>
      </c>
      <c r="V209" s="43">
        <v>6.71</v>
      </c>
      <c r="W209" s="43">
        <v>6.71</v>
      </c>
      <c r="X209" s="43">
        <v>6.71</v>
      </c>
      <c r="Y209" s="43">
        <v>6.71</v>
      </c>
      <c r="Z209" s="43">
        <v>6.71</v>
      </c>
      <c r="AA209" s="43">
        <v>6.71</v>
      </c>
    </row>
    <row r="210" spans="1:27" ht="12.75" hidden="1" customHeight="1" outlineLevel="1" x14ac:dyDescent="0.2">
      <c r="A210" s="98" t="s">
        <v>436</v>
      </c>
      <c r="B210" s="62" t="s">
        <v>79</v>
      </c>
      <c r="C210" s="42" t="s">
        <v>77</v>
      </c>
      <c r="D210" s="43">
        <f>$D$11</f>
        <v>330.69</v>
      </c>
      <c r="E210" s="43">
        <f t="shared" ref="E210:AA210" si="119">$D$11</f>
        <v>330.69</v>
      </c>
      <c r="F210" s="43">
        <f t="shared" si="119"/>
        <v>330.69</v>
      </c>
      <c r="G210" s="43">
        <f t="shared" si="119"/>
        <v>330.69</v>
      </c>
      <c r="H210" s="43">
        <f t="shared" si="119"/>
        <v>330.69</v>
      </c>
      <c r="I210" s="43">
        <f t="shared" si="119"/>
        <v>330.69</v>
      </c>
      <c r="J210" s="43">
        <f t="shared" si="119"/>
        <v>330.69</v>
      </c>
      <c r="K210" s="43">
        <f t="shared" si="119"/>
        <v>330.69</v>
      </c>
      <c r="L210" s="43">
        <f t="shared" si="119"/>
        <v>330.69</v>
      </c>
      <c r="M210" s="43">
        <f t="shared" si="119"/>
        <v>330.69</v>
      </c>
      <c r="N210" s="43">
        <f t="shared" si="119"/>
        <v>330.69</v>
      </c>
      <c r="O210" s="43">
        <f t="shared" si="119"/>
        <v>330.69</v>
      </c>
      <c r="P210" s="43">
        <f t="shared" si="119"/>
        <v>330.69</v>
      </c>
      <c r="Q210" s="43">
        <f t="shared" si="119"/>
        <v>330.69</v>
      </c>
      <c r="R210" s="43">
        <f t="shared" si="119"/>
        <v>330.69</v>
      </c>
      <c r="S210" s="43">
        <f t="shared" si="119"/>
        <v>330.69</v>
      </c>
      <c r="T210" s="43">
        <f t="shared" si="119"/>
        <v>330.69</v>
      </c>
      <c r="U210" s="43">
        <f t="shared" si="119"/>
        <v>330.69</v>
      </c>
      <c r="V210" s="43">
        <f t="shared" si="119"/>
        <v>330.69</v>
      </c>
      <c r="W210" s="43">
        <f t="shared" si="119"/>
        <v>330.69</v>
      </c>
      <c r="X210" s="43">
        <f t="shared" si="119"/>
        <v>330.69</v>
      </c>
      <c r="Y210" s="43">
        <f t="shared" si="119"/>
        <v>330.69</v>
      </c>
      <c r="Z210" s="43">
        <f t="shared" si="119"/>
        <v>330.69</v>
      </c>
      <c r="AA210" s="43">
        <f t="shared" si="119"/>
        <v>330.69</v>
      </c>
    </row>
    <row r="211" spans="1:27" ht="12.75" customHeight="1" collapsed="1" x14ac:dyDescent="0.2">
      <c r="A211" s="97" t="s">
        <v>437</v>
      </c>
      <c r="B211" s="27" t="str">
        <f>"10"&amp;"."&amp;$B$662&amp;"."&amp;$B$663</f>
        <v>10.01.2023</v>
      </c>
      <c r="C211" s="89" t="s">
        <v>74</v>
      </c>
      <c r="D211" s="90">
        <f>ROUND(((D212+D213+D215+D214)/1000),5)</f>
        <v>3.16797</v>
      </c>
      <c r="E211" s="90">
        <f>ROUND(((E212+E213+E215+E214)/1000),5)</f>
        <v>3.0772699999999999</v>
      </c>
      <c r="F211" s="90">
        <f>ROUND(((F212+F213+F215+F214)/1000),5)</f>
        <v>3.0076100000000001</v>
      </c>
      <c r="G211" s="90">
        <f t="shared" ref="G211:AA211" si="120">ROUND(((G212+G213+G215+G214)/1000),5)</f>
        <v>3.0101900000000001</v>
      </c>
      <c r="H211" s="90">
        <f t="shared" si="120"/>
        <v>3.10744</v>
      </c>
      <c r="I211" s="90">
        <f t="shared" si="120"/>
        <v>3.2136900000000002</v>
      </c>
      <c r="J211" s="90">
        <f t="shared" si="120"/>
        <v>3.4221200000000001</v>
      </c>
      <c r="K211" s="90">
        <f t="shared" si="120"/>
        <v>3.8096999999999999</v>
      </c>
      <c r="L211" s="90">
        <f t="shared" si="120"/>
        <v>3.9070200000000002</v>
      </c>
      <c r="M211" s="90">
        <f t="shared" si="120"/>
        <v>3.9462299999999999</v>
      </c>
      <c r="N211" s="90">
        <f t="shared" si="120"/>
        <v>3.9613700000000001</v>
      </c>
      <c r="O211" s="90">
        <f t="shared" si="120"/>
        <v>3.97072</v>
      </c>
      <c r="P211" s="90">
        <f t="shared" si="120"/>
        <v>3.95974</v>
      </c>
      <c r="Q211" s="90">
        <f t="shared" si="120"/>
        <v>3.9629400000000001</v>
      </c>
      <c r="R211" s="90">
        <f t="shared" si="120"/>
        <v>3.9300199999999998</v>
      </c>
      <c r="S211" s="90">
        <f t="shared" si="120"/>
        <v>3.9261400000000002</v>
      </c>
      <c r="T211" s="90">
        <f t="shared" si="120"/>
        <v>3.9865499999999998</v>
      </c>
      <c r="U211" s="90">
        <f t="shared" si="120"/>
        <v>4.0065999999999997</v>
      </c>
      <c r="V211" s="90">
        <f t="shared" si="120"/>
        <v>4.0026299999999999</v>
      </c>
      <c r="W211" s="90">
        <f t="shared" si="120"/>
        <v>3.94272</v>
      </c>
      <c r="X211" s="90">
        <f t="shared" si="120"/>
        <v>3.9060800000000002</v>
      </c>
      <c r="Y211" s="90">
        <f t="shared" si="120"/>
        <v>3.8378399999999999</v>
      </c>
      <c r="Z211" s="90">
        <f t="shared" si="120"/>
        <v>3.5481199999999999</v>
      </c>
      <c r="AA211" s="90">
        <f t="shared" si="120"/>
        <v>3.2219099999999998</v>
      </c>
    </row>
    <row r="212" spans="1:27" ht="12.75" hidden="1" customHeight="1" outlineLevel="1" x14ac:dyDescent="0.2">
      <c r="A212" s="98" t="s">
        <v>438</v>
      </c>
      <c r="B212" s="62" t="s">
        <v>236</v>
      </c>
      <c r="C212" s="42" t="s">
        <v>77</v>
      </c>
      <c r="D212" s="43">
        <v>1113.5999999999999</v>
      </c>
      <c r="E212" s="43">
        <v>1022.9</v>
      </c>
      <c r="F212" s="43">
        <v>953.24</v>
      </c>
      <c r="G212" s="43">
        <v>955.82</v>
      </c>
      <c r="H212" s="43">
        <v>1053.07</v>
      </c>
      <c r="I212" s="43">
        <v>1159.32</v>
      </c>
      <c r="J212" s="43">
        <v>1367.75</v>
      </c>
      <c r="K212" s="43">
        <v>1755.33</v>
      </c>
      <c r="L212" s="43">
        <v>1852.65</v>
      </c>
      <c r="M212" s="43">
        <v>1891.86</v>
      </c>
      <c r="N212" s="43">
        <v>1907</v>
      </c>
      <c r="O212" s="43">
        <v>1916.35</v>
      </c>
      <c r="P212" s="43">
        <v>1905.37</v>
      </c>
      <c r="Q212" s="43">
        <v>1908.57</v>
      </c>
      <c r="R212" s="43">
        <v>1875.65</v>
      </c>
      <c r="S212" s="43">
        <v>1871.77</v>
      </c>
      <c r="T212" s="43">
        <v>1932.18</v>
      </c>
      <c r="U212" s="43">
        <v>1952.23</v>
      </c>
      <c r="V212" s="43">
        <v>1948.26</v>
      </c>
      <c r="W212" s="43">
        <v>1888.35</v>
      </c>
      <c r="X212" s="43">
        <v>1851.71</v>
      </c>
      <c r="Y212" s="43">
        <v>1783.47</v>
      </c>
      <c r="Z212" s="43">
        <v>1493.75</v>
      </c>
      <c r="AA212" s="43">
        <v>1167.54</v>
      </c>
    </row>
    <row r="213" spans="1:27" ht="12.75" hidden="1" customHeight="1" outlineLevel="1" x14ac:dyDescent="0.2">
      <c r="A213" s="98" t="s">
        <v>439</v>
      </c>
      <c r="B213" s="62" t="s">
        <v>88</v>
      </c>
      <c r="C213" s="42" t="s">
        <v>77</v>
      </c>
      <c r="D213" s="43">
        <f>$D$168</f>
        <v>1716.97</v>
      </c>
      <c r="E213" s="43">
        <f>$D$168</f>
        <v>1716.97</v>
      </c>
      <c r="F213" s="43">
        <f t="shared" ref="F213:AA213" si="121">$D$168</f>
        <v>1716.97</v>
      </c>
      <c r="G213" s="43">
        <f t="shared" si="121"/>
        <v>1716.97</v>
      </c>
      <c r="H213" s="43">
        <f t="shared" si="121"/>
        <v>1716.97</v>
      </c>
      <c r="I213" s="43">
        <f t="shared" si="121"/>
        <v>1716.97</v>
      </c>
      <c r="J213" s="43">
        <f t="shared" si="121"/>
        <v>1716.97</v>
      </c>
      <c r="K213" s="43">
        <f t="shared" si="121"/>
        <v>1716.97</v>
      </c>
      <c r="L213" s="43">
        <f t="shared" si="121"/>
        <v>1716.97</v>
      </c>
      <c r="M213" s="43">
        <f t="shared" si="121"/>
        <v>1716.97</v>
      </c>
      <c r="N213" s="43">
        <f t="shared" si="121"/>
        <v>1716.97</v>
      </c>
      <c r="O213" s="43">
        <f t="shared" si="121"/>
        <v>1716.97</v>
      </c>
      <c r="P213" s="43">
        <f t="shared" si="121"/>
        <v>1716.97</v>
      </c>
      <c r="Q213" s="43">
        <f t="shared" si="121"/>
        <v>1716.97</v>
      </c>
      <c r="R213" s="43">
        <f t="shared" si="121"/>
        <v>1716.97</v>
      </c>
      <c r="S213" s="43">
        <f t="shared" si="121"/>
        <v>1716.97</v>
      </c>
      <c r="T213" s="43">
        <f t="shared" si="121"/>
        <v>1716.97</v>
      </c>
      <c r="U213" s="43">
        <f t="shared" si="121"/>
        <v>1716.97</v>
      </c>
      <c r="V213" s="43">
        <f t="shared" si="121"/>
        <v>1716.97</v>
      </c>
      <c r="W213" s="43">
        <f t="shared" si="121"/>
        <v>1716.97</v>
      </c>
      <c r="X213" s="43">
        <f t="shared" si="121"/>
        <v>1716.97</v>
      </c>
      <c r="Y213" s="43">
        <f t="shared" si="121"/>
        <v>1716.97</v>
      </c>
      <c r="Z213" s="43">
        <f t="shared" si="121"/>
        <v>1716.97</v>
      </c>
      <c r="AA213" s="43">
        <f t="shared" si="121"/>
        <v>1716.97</v>
      </c>
    </row>
    <row r="214" spans="1:27" ht="12.75" hidden="1" customHeight="1" outlineLevel="1" x14ac:dyDescent="0.2">
      <c r="A214" s="98" t="s">
        <v>440</v>
      </c>
      <c r="B214" s="62" t="s">
        <v>81</v>
      </c>
      <c r="C214" s="42" t="s">
        <v>77</v>
      </c>
      <c r="D214" s="43">
        <v>6.71</v>
      </c>
      <c r="E214" s="43">
        <v>6.71</v>
      </c>
      <c r="F214" s="43">
        <v>6.71</v>
      </c>
      <c r="G214" s="43">
        <v>6.71</v>
      </c>
      <c r="H214" s="43">
        <v>6.71</v>
      </c>
      <c r="I214" s="43">
        <v>6.71</v>
      </c>
      <c r="J214" s="43">
        <v>6.71</v>
      </c>
      <c r="K214" s="43">
        <v>6.71</v>
      </c>
      <c r="L214" s="43">
        <v>6.71</v>
      </c>
      <c r="M214" s="43">
        <v>6.71</v>
      </c>
      <c r="N214" s="43">
        <v>6.71</v>
      </c>
      <c r="O214" s="43">
        <v>6.71</v>
      </c>
      <c r="P214" s="43">
        <v>6.71</v>
      </c>
      <c r="Q214" s="43">
        <v>6.71</v>
      </c>
      <c r="R214" s="43">
        <v>6.71</v>
      </c>
      <c r="S214" s="43">
        <v>6.71</v>
      </c>
      <c r="T214" s="43">
        <v>6.71</v>
      </c>
      <c r="U214" s="43">
        <v>6.71</v>
      </c>
      <c r="V214" s="43">
        <v>6.71</v>
      </c>
      <c r="W214" s="43">
        <v>6.71</v>
      </c>
      <c r="X214" s="43">
        <v>6.71</v>
      </c>
      <c r="Y214" s="43">
        <v>6.71</v>
      </c>
      <c r="Z214" s="43">
        <v>6.71</v>
      </c>
      <c r="AA214" s="43">
        <v>6.71</v>
      </c>
    </row>
    <row r="215" spans="1:27" ht="12.75" hidden="1" customHeight="1" outlineLevel="1" x14ac:dyDescent="0.2">
      <c r="A215" s="98" t="s">
        <v>441</v>
      </c>
      <c r="B215" s="62" t="s">
        <v>79</v>
      </c>
      <c r="C215" s="42" t="s">
        <v>77</v>
      </c>
      <c r="D215" s="43">
        <f>$D$11</f>
        <v>330.69</v>
      </c>
      <c r="E215" s="43">
        <f t="shared" ref="E215:AA215" si="122">$D$11</f>
        <v>330.69</v>
      </c>
      <c r="F215" s="43">
        <f t="shared" si="122"/>
        <v>330.69</v>
      </c>
      <c r="G215" s="43">
        <f t="shared" si="122"/>
        <v>330.69</v>
      </c>
      <c r="H215" s="43">
        <f t="shared" si="122"/>
        <v>330.69</v>
      </c>
      <c r="I215" s="43">
        <f t="shared" si="122"/>
        <v>330.69</v>
      </c>
      <c r="J215" s="43">
        <f t="shared" si="122"/>
        <v>330.69</v>
      </c>
      <c r="K215" s="43">
        <f t="shared" si="122"/>
        <v>330.69</v>
      </c>
      <c r="L215" s="43">
        <f t="shared" si="122"/>
        <v>330.69</v>
      </c>
      <c r="M215" s="43">
        <f t="shared" si="122"/>
        <v>330.69</v>
      </c>
      <c r="N215" s="43">
        <f t="shared" si="122"/>
        <v>330.69</v>
      </c>
      <c r="O215" s="43">
        <f t="shared" si="122"/>
        <v>330.69</v>
      </c>
      <c r="P215" s="43">
        <f t="shared" si="122"/>
        <v>330.69</v>
      </c>
      <c r="Q215" s="43">
        <f t="shared" si="122"/>
        <v>330.69</v>
      </c>
      <c r="R215" s="43">
        <f t="shared" si="122"/>
        <v>330.69</v>
      </c>
      <c r="S215" s="43">
        <f t="shared" si="122"/>
        <v>330.69</v>
      </c>
      <c r="T215" s="43">
        <f t="shared" si="122"/>
        <v>330.69</v>
      </c>
      <c r="U215" s="43">
        <f t="shared" si="122"/>
        <v>330.69</v>
      </c>
      <c r="V215" s="43">
        <f t="shared" si="122"/>
        <v>330.69</v>
      </c>
      <c r="W215" s="43">
        <f t="shared" si="122"/>
        <v>330.69</v>
      </c>
      <c r="X215" s="43">
        <f t="shared" si="122"/>
        <v>330.69</v>
      </c>
      <c r="Y215" s="43">
        <f t="shared" si="122"/>
        <v>330.69</v>
      </c>
      <c r="Z215" s="43">
        <f t="shared" si="122"/>
        <v>330.69</v>
      </c>
      <c r="AA215" s="43">
        <f t="shared" si="122"/>
        <v>330.69</v>
      </c>
    </row>
    <row r="216" spans="1:27" ht="12.75" customHeight="1" collapsed="1" x14ac:dyDescent="0.2">
      <c r="A216" s="97" t="s">
        <v>442</v>
      </c>
      <c r="B216" s="27" t="str">
        <f>"11"&amp;"."&amp;$B$662&amp;"."&amp;$B$663</f>
        <v>11.01.2023</v>
      </c>
      <c r="C216" s="89" t="s">
        <v>74</v>
      </c>
      <c r="D216" s="90">
        <f>ROUND(((D217+D218+D220+D219)/1000),5)</f>
        <v>3.2010299999999998</v>
      </c>
      <c r="E216" s="90">
        <f>ROUND(((E217+E218+E220+E219)/1000),5)</f>
        <v>3.1506099999999999</v>
      </c>
      <c r="F216" s="90">
        <f>ROUND(((F217+F218+F220+F219)/1000),5)</f>
        <v>3.0849899999999999</v>
      </c>
      <c r="G216" s="90">
        <f t="shared" ref="G216:AA216" si="123">ROUND(((G217+G218+G220+G219)/1000),5)</f>
        <v>3.0783700000000001</v>
      </c>
      <c r="H216" s="90">
        <f t="shared" si="123"/>
        <v>3.1530800000000001</v>
      </c>
      <c r="I216" s="90">
        <f t="shared" si="123"/>
        <v>3.2481100000000001</v>
      </c>
      <c r="J216" s="90">
        <f t="shared" si="123"/>
        <v>3.4058899999999999</v>
      </c>
      <c r="K216" s="90">
        <f t="shared" si="123"/>
        <v>3.8220200000000002</v>
      </c>
      <c r="L216" s="90">
        <f t="shared" si="123"/>
        <v>3.93513</v>
      </c>
      <c r="M216" s="90">
        <f t="shared" si="123"/>
        <v>3.97377</v>
      </c>
      <c r="N216" s="90">
        <f t="shared" si="123"/>
        <v>3.9929800000000002</v>
      </c>
      <c r="O216" s="90">
        <f t="shared" si="123"/>
        <v>4.0082100000000001</v>
      </c>
      <c r="P216" s="90">
        <f t="shared" si="123"/>
        <v>3.9949499999999998</v>
      </c>
      <c r="Q216" s="90">
        <f t="shared" si="123"/>
        <v>3.9979100000000001</v>
      </c>
      <c r="R216" s="90">
        <f t="shared" si="123"/>
        <v>3.9736500000000001</v>
      </c>
      <c r="S216" s="90">
        <f t="shared" si="123"/>
        <v>3.9721199999999999</v>
      </c>
      <c r="T216" s="90">
        <f t="shared" si="123"/>
        <v>4.0894000000000004</v>
      </c>
      <c r="U216" s="90">
        <f t="shared" si="123"/>
        <v>4.09009</v>
      </c>
      <c r="V216" s="90">
        <f t="shared" si="123"/>
        <v>4.0966300000000002</v>
      </c>
      <c r="W216" s="90">
        <f t="shared" si="123"/>
        <v>3.9746700000000001</v>
      </c>
      <c r="X216" s="90">
        <f t="shared" si="123"/>
        <v>3.94902</v>
      </c>
      <c r="Y216" s="90">
        <f t="shared" si="123"/>
        <v>3.9098199999999999</v>
      </c>
      <c r="Z216" s="90">
        <f t="shared" si="123"/>
        <v>3.75366</v>
      </c>
      <c r="AA216" s="90">
        <f t="shared" si="123"/>
        <v>3.3335400000000002</v>
      </c>
    </row>
    <row r="217" spans="1:27" ht="12.75" hidden="1" customHeight="1" outlineLevel="1" x14ac:dyDescent="0.2">
      <c r="A217" s="98" t="s">
        <v>443</v>
      </c>
      <c r="B217" s="62" t="s">
        <v>236</v>
      </c>
      <c r="C217" s="42" t="s">
        <v>77</v>
      </c>
      <c r="D217" s="43">
        <v>1146.6600000000001</v>
      </c>
      <c r="E217" s="43">
        <v>1096.24</v>
      </c>
      <c r="F217" s="43">
        <v>1030.6199999999999</v>
      </c>
      <c r="G217" s="43">
        <v>1024</v>
      </c>
      <c r="H217" s="43">
        <v>1098.71</v>
      </c>
      <c r="I217" s="43">
        <v>1193.74</v>
      </c>
      <c r="J217" s="43">
        <v>1351.52</v>
      </c>
      <c r="K217" s="43">
        <v>1767.65</v>
      </c>
      <c r="L217" s="43">
        <v>1880.76</v>
      </c>
      <c r="M217" s="43">
        <v>1919.4</v>
      </c>
      <c r="N217" s="43">
        <v>1938.61</v>
      </c>
      <c r="O217" s="43">
        <v>1953.84</v>
      </c>
      <c r="P217" s="43">
        <v>1940.58</v>
      </c>
      <c r="Q217" s="43">
        <v>1943.54</v>
      </c>
      <c r="R217" s="43">
        <v>1919.28</v>
      </c>
      <c r="S217" s="43">
        <v>1917.75</v>
      </c>
      <c r="T217" s="43">
        <v>2035.03</v>
      </c>
      <c r="U217" s="43">
        <v>2035.72</v>
      </c>
      <c r="V217" s="43">
        <v>2042.26</v>
      </c>
      <c r="W217" s="43">
        <v>1920.3</v>
      </c>
      <c r="X217" s="43">
        <v>1894.65</v>
      </c>
      <c r="Y217" s="43">
        <v>1855.45</v>
      </c>
      <c r="Z217" s="43">
        <v>1699.29</v>
      </c>
      <c r="AA217" s="43">
        <v>1279.17</v>
      </c>
    </row>
    <row r="218" spans="1:27" ht="12.75" hidden="1" customHeight="1" outlineLevel="1" x14ac:dyDescent="0.2">
      <c r="A218" s="98" t="s">
        <v>444</v>
      </c>
      <c r="B218" s="62" t="s">
        <v>88</v>
      </c>
      <c r="C218" s="42" t="s">
        <v>77</v>
      </c>
      <c r="D218" s="43">
        <f>$D$168</f>
        <v>1716.97</v>
      </c>
      <c r="E218" s="43">
        <f>$D$168</f>
        <v>1716.97</v>
      </c>
      <c r="F218" s="43">
        <f t="shared" ref="F218:AA218" si="124">$D$168</f>
        <v>1716.97</v>
      </c>
      <c r="G218" s="43">
        <f t="shared" si="124"/>
        <v>1716.97</v>
      </c>
      <c r="H218" s="43">
        <f t="shared" si="124"/>
        <v>1716.97</v>
      </c>
      <c r="I218" s="43">
        <f t="shared" si="124"/>
        <v>1716.97</v>
      </c>
      <c r="J218" s="43">
        <f t="shared" si="124"/>
        <v>1716.97</v>
      </c>
      <c r="K218" s="43">
        <f t="shared" si="124"/>
        <v>1716.97</v>
      </c>
      <c r="L218" s="43">
        <f t="shared" si="124"/>
        <v>1716.97</v>
      </c>
      <c r="M218" s="43">
        <f t="shared" si="124"/>
        <v>1716.97</v>
      </c>
      <c r="N218" s="43">
        <f t="shared" si="124"/>
        <v>1716.97</v>
      </c>
      <c r="O218" s="43">
        <f t="shared" si="124"/>
        <v>1716.97</v>
      </c>
      <c r="P218" s="43">
        <f t="shared" si="124"/>
        <v>1716.97</v>
      </c>
      <c r="Q218" s="43">
        <f t="shared" si="124"/>
        <v>1716.97</v>
      </c>
      <c r="R218" s="43">
        <f t="shared" si="124"/>
        <v>1716.97</v>
      </c>
      <c r="S218" s="43">
        <f t="shared" si="124"/>
        <v>1716.97</v>
      </c>
      <c r="T218" s="43">
        <f t="shared" si="124"/>
        <v>1716.97</v>
      </c>
      <c r="U218" s="43">
        <f t="shared" si="124"/>
        <v>1716.97</v>
      </c>
      <c r="V218" s="43">
        <f t="shared" si="124"/>
        <v>1716.97</v>
      </c>
      <c r="W218" s="43">
        <f t="shared" si="124"/>
        <v>1716.97</v>
      </c>
      <c r="X218" s="43">
        <f t="shared" si="124"/>
        <v>1716.97</v>
      </c>
      <c r="Y218" s="43">
        <f t="shared" si="124"/>
        <v>1716.97</v>
      </c>
      <c r="Z218" s="43">
        <f t="shared" si="124"/>
        <v>1716.97</v>
      </c>
      <c r="AA218" s="43">
        <f t="shared" si="124"/>
        <v>1716.97</v>
      </c>
    </row>
    <row r="219" spans="1:27" ht="12.75" hidden="1" customHeight="1" outlineLevel="1" x14ac:dyDescent="0.2">
      <c r="A219" s="98" t="s">
        <v>445</v>
      </c>
      <c r="B219" s="62" t="s">
        <v>81</v>
      </c>
      <c r="C219" s="42" t="s">
        <v>77</v>
      </c>
      <c r="D219" s="43">
        <v>6.71</v>
      </c>
      <c r="E219" s="43">
        <v>6.71</v>
      </c>
      <c r="F219" s="43">
        <v>6.71</v>
      </c>
      <c r="G219" s="43">
        <v>6.71</v>
      </c>
      <c r="H219" s="43">
        <v>6.71</v>
      </c>
      <c r="I219" s="43">
        <v>6.71</v>
      </c>
      <c r="J219" s="43">
        <v>6.71</v>
      </c>
      <c r="K219" s="43">
        <v>6.71</v>
      </c>
      <c r="L219" s="43">
        <v>6.71</v>
      </c>
      <c r="M219" s="43">
        <v>6.71</v>
      </c>
      <c r="N219" s="43">
        <v>6.71</v>
      </c>
      <c r="O219" s="43">
        <v>6.71</v>
      </c>
      <c r="P219" s="43">
        <v>6.71</v>
      </c>
      <c r="Q219" s="43">
        <v>6.71</v>
      </c>
      <c r="R219" s="43">
        <v>6.71</v>
      </c>
      <c r="S219" s="43">
        <v>6.71</v>
      </c>
      <c r="T219" s="43">
        <v>6.71</v>
      </c>
      <c r="U219" s="43">
        <v>6.71</v>
      </c>
      <c r="V219" s="43">
        <v>6.71</v>
      </c>
      <c r="W219" s="43">
        <v>6.71</v>
      </c>
      <c r="X219" s="43">
        <v>6.71</v>
      </c>
      <c r="Y219" s="43">
        <v>6.71</v>
      </c>
      <c r="Z219" s="43">
        <v>6.71</v>
      </c>
      <c r="AA219" s="43">
        <v>6.71</v>
      </c>
    </row>
    <row r="220" spans="1:27" ht="12.75" hidden="1" customHeight="1" outlineLevel="1" x14ac:dyDescent="0.2">
      <c r="A220" s="98" t="s">
        <v>446</v>
      </c>
      <c r="B220" s="62" t="s">
        <v>79</v>
      </c>
      <c r="C220" s="42" t="s">
        <v>77</v>
      </c>
      <c r="D220" s="43">
        <f>$D$11</f>
        <v>330.69</v>
      </c>
      <c r="E220" s="43">
        <f t="shared" ref="E220:AA220" si="125">$D$11</f>
        <v>330.69</v>
      </c>
      <c r="F220" s="43">
        <f t="shared" si="125"/>
        <v>330.69</v>
      </c>
      <c r="G220" s="43">
        <f t="shared" si="125"/>
        <v>330.69</v>
      </c>
      <c r="H220" s="43">
        <f t="shared" si="125"/>
        <v>330.69</v>
      </c>
      <c r="I220" s="43">
        <f t="shared" si="125"/>
        <v>330.69</v>
      </c>
      <c r="J220" s="43">
        <f t="shared" si="125"/>
        <v>330.69</v>
      </c>
      <c r="K220" s="43">
        <f t="shared" si="125"/>
        <v>330.69</v>
      </c>
      <c r="L220" s="43">
        <f t="shared" si="125"/>
        <v>330.69</v>
      </c>
      <c r="M220" s="43">
        <f t="shared" si="125"/>
        <v>330.69</v>
      </c>
      <c r="N220" s="43">
        <f t="shared" si="125"/>
        <v>330.69</v>
      </c>
      <c r="O220" s="43">
        <f t="shared" si="125"/>
        <v>330.69</v>
      </c>
      <c r="P220" s="43">
        <f t="shared" si="125"/>
        <v>330.69</v>
      </c>
      <c r="Q220" s="43">
        <f t="shared" si="125"/>
        <v>330.69</v>
      </c>
      <c r="R220" s="43">
        <f t="shared" si="125"/>
        <v>330.69</v>
      </c>
      <c r="S220" s="43">
        <f t="shared" si="125"/>
        <v>330.69</v>
      </c>
      <c r="T220" s="43">
        <f t="shared" si="125"/>
        <v>330.69</v>
      </c>
      <c r="U220" s="43">
        <f t="shared" si="125"/>
        <v>330.69</v>
      </c>
      <c r="V220" s="43">
        <f t="shared" si="125"/>
        <v>330.69</v>
      </c>
      <c r="W220" s="43">
        <f t="shared" si="125"/>
        <v>330.69</v>
      </c>
      <c r="X220" s="43">
        <f t="shared" si="125"/>
        <v>330.69</v>
      </c>
      <c r="Y220" s="43">
        <f t="shared" si="125"/>
        <v>330.69</v>
      </c>
      <c r="Z220" s="43">
        <f t="shared" si="125"/>
        <v>330.69</v>
      </c>
      <c r="AA220" s="43">
        <f t="shared" si="125"/>
        <v>330.69</v>
      </c>
    </row>
    <row r="221" spans="1:27" ht="12.75" customHeight="1" collapsed="1" x14ac:dyDescent="0.2">
      <c r="A221" s="97" t="s">
        <v>447</v>
      </c>
      <c r="B221" s="27" t="str">
        <f>"12"&amp;"."&amp;$B$662&amp;"."&amp;$B$663</f>
        <v>12.01.2023</v>
      </c>
      <c r="C221" s="89" t="s">
        <v>74</v>
      </c>
      <c r="D221" s="90">
        <f>ROUND(((D222+D223+D225+D224)/1000),5)</f>
        <v>3.2297400000000001</v>
      </c>
      <c r="E221" s="90">
        <f>ROUND(((E222+E223+E225+E224)/1000),5)</f>
        <v>3.1725699999999999</v>
      </c>
      <c r="F221" s="90">
        <f>ROUND(((F222+F223+F225+F224)/1000),5)</f>
        <v>3.15015</v>
      </c>
      <c r="G221" s="90">
        <f t="shared" ref="G221:AA221" si="126">ROUND(((G222+G223+G225+G224)/1000),5)</f>
        <v>3.1480999999999999</v>
      </c>
      <c r="H221" s="90">
        <f t="shared" si="126"/>
        <v>3.1713100000000001</v>
      </c>
      <c r="I221" s="90">
        <f t="shared" si="126"/>
        <v>3.2661099999999998</v>
      </c>
      <c r="J221" s="90">
        <f t="shared" si="126"/>
        <v>3.40158</v>
      </c>
      <c r="K221" s="90">
        <f t="shared" si="126"/>
        <v>3.7994699999999999</v>
      </c>
      <c r="L221" s="90">
        <f t="shared" si="126"/>
        <v>3.8875500000000001</v>
      </c>
      <c r="M221" s="90">
        <f t="shared" si="126"/>
        <v>3.9233699999999998</v>
      </c>
      <c r="N221" s="90">
        <f t="shared" si="126"/>
        <v>3.9224899999999998</v>
      </c>
      <c r="O221" s="90">
        <f t="shared" si="126"/>
        <v>3.9525000000000001</v>
      </c>
      <c r="P221" s="90">
        <f t="shared" si="126"/>
        <v>3.94082</v>
      </c>
      <c r="Q221" s="90">
        <f t="shared" si="126"/>
        <v>3.9479099999999998</v>
      </c>
      <c r="R221" s="90">
        <f t="shared" si="126"/>
        <v>3.9032399999999998</v>
      </c>
      <c r="S221" s="90">
        <f t="shared" si="126"/>
        <v>3.91378</v>
      </c>
      <c r="T221" s="90">
        <f t="shared" si="126"/>
        <v>3.9523600000000001</v>
      </c>
      <c r="U221" s="90">
        <f t="shared" si="126"/>
        <v>4.0230100000000002</v>
      </c>
      <c r="V221" s="90">
        <f t="shared" si="126"/>
        <v>3.9844900000000001</v>
      </c>
      <c r="W221" s="90">
        <f t="shared" si="126"/>
        <v>3.9217200000000001</v>
      </c>
      <c r="X221" s="90">
        <f t="shared" si="126"/>
        <v>3.8911500000000001</v>
      </c>
      <c r="Y221" s="90">
        <f t="shared" si="126"/>
        <v>3.8470900000000001</v>
      </c>
      <c r="Z221" s="90">
        <f t="shared" si="126"/>
        <v>3.6699000000000002</v>
      </c>
      <c r="AA221" s="90">
        <f t="shared" si="126"/>
        <v>3.2963399999999998</v>
      </c>
    </row>
    <row r="222" spans="1:27" ht="12.75" hidden="1" customHeight="1" outlineLevel="1" x14ac:dyDescent="0.2">
      <c r="A222" s="98" t="s">
        <v>448</v>
      </c>
      <c r="B222" s="62" t="s">
        <v>236</v>
      </c>
      <c r="C222" s="42" t="s">
        <v>77</v>
      </c>
      <c r="D222" s="43">
        <v>1175.3699999999999</v>
      </c>
      <c r="E222" s="43">
        <v>1118.2</v>
      </c>
      <c r="F222" s="43">
        <v>1095.78</v>
      </c>
      <c r="G222" s="43">
        <v>1093.73</v>
      </c>
      <c r="H222" s="43">
        <v>1116.94</v>
      </c>
      <c r="I222" s="43">
        <v>1211.74</v>
      </c>
      <c r="J222" s="43">
        <v>1347.21</v>
      </c>
      <c r="K222" s="43">
        <v>1745.1</v>
      </c>
      <c r="L222" s="43">
        <v>1833.18</v>
      </c>
      <c r="M222" s="43">
        <v>1869</v>
      </c>
      <c r="N222" s="43">
        <v>1868.12</v>
      </c>
      <c r="O222" s="43">
        <v>1898.13</v>
      </c>
      <c r="P222" s="43">
        <v>1886.45</v>
      </c>
      <c r="Q222" s="43">
        <v>1893.54</v>
      </c>
      <c r="R222" s="43">
        <v>1848.87</v>
      </c>
      <c r="S222" s="43">
        <v>1859.41</v>
      </c>
      <c r="T222" s="43">
        <v>1897.99</v>
      </c>
      <c r="U222" s="43">
        <v>1968.64</v>
      </c>
      <c r="V222" s="43">
        <v>1930.12</v>
      </c>
      <c r="W222" s="43">
        <v>1867.35</v>
      </c>
      <c r="X222" s="43">
        <v>1836.78</v>
      </c>
      <c r="Y222" s="43">
        <v>1792.72</v>
      </c>
      <c r="Z222" s="43">
        <v>1615.53</v>
      </c>
      <c r="AA222" s="43">
        <v>1241.97</v>
      </c>
    </row>
    <row r="223" spans="1:27" ht="12.75" hidden="1" customHeight="1" outlineLevel="1" x14ac:dyDescent="0.2">
      <c r="A223" s="98" t="s">
        <v>449</v>
      </c>
      <c r="B223" s="62" t="s">
        <v>88</v>
      </c>
      <c r="C223" s="42" t="s">
        <v>77</v>
      </c>
      <c r="D223" s="43">
        <f>$D$168</f>
        <v>1716.97</v>
      </c>
      <c r="E223" s="43">
        <f>$D$168</f>
        <v>1716.97</v>
      </c>
      <c r="F223" s="43">
        <f t="shared" ref="F223:AA223" si="127">$D$168</f>
        <v>1716.97</v>
      </c>
      <c r="G223" s="43">
        <f t="shared" si="127"/>
        <v>1716.97</v>
      </c>
      <c r="H223" s="43">
        <f t="shared" si="127"/>
        <v>1716.97</v>
      </c>
      <c r="I223" s="43">
        <f t="shared" si="127"/>
        <v>1716.97</v>
      </c>
      <c r="J223" s="43">
        <f t="shared" si="127"/>
        <v>1716.97</v>
      </c>
      <c r="K223" s="43">
        <f t="shared" si="127"/>
        <v>1716.97</v>
      </c>
      <c r="L223" s="43">
        <f t="shared" si="127"/>
        <v>1716.97</v>
      </c>
      <c r="M223" s="43">
        <f t="shared" si="127"/>
        <v>1716.97</v>
      </c>
      <c r="N223" s="43">
        <f t="shared" si="127"/>
        <v>1716.97</v>
      </c>
      <c r="O223" s="43">
        <f t="shared" si="127"/>
        <v>1716.97</v>
      </c>
      <c r="P223" s="43">
        <f t="shared" si="127"/>
        <v>1716.97</v>
      </c>
      <c r="Q223" s="43">
        <f t="shared" si="127"/>
        <v>1716.97</v>
      </c>
      <c r="R223" s="43">
        <f t="shared" si="127"/>
        <v>1716.97</v>
      </c>
      <c r="S223" s="43">
        <f t="shared" si="127"/>
        <v>1716.97</v>
      </c>
      <c r="T223" s="43">
        <f t="shared" si="127"/>
        <v>1716.97</v>
      </c>
      <c r="U223" s="43">
        <f t="shared" si="127"/>
        <v>1716.97</v>
      </c>
      <c r="V223" s="43">
        <f t="shared" si="127"/>
        <v>1716.97</v>
      </c>
      <c r="W223" s="43">
        <f t="shared" si="127"/>
        <v>1716.97</v>
      </c>
      <c r="X223" s="43">
        <f t="shared" si="127"/>
        <v>1716.97</v>
      </c>
      <c r="Y223" s="43">
        <f t="shared" si="127"/>
        <v>1716.97</v>
      </c>
      <c r="Z223" s="43">
        <f t="shared" si="127"/>
        <v>1716.97</v>
      </c>
      <c r="AA223" s="43">
        <f t="shared" si="127"/>
        <v>1716.97</v>
      </c>
    </row>
    <row r="224" spans="1:27" ht="12.75" hidden="1" customHeight="1" outlineLevel="1" x14ac:dyDescent="0.2">
      <c r="A224" s="98" t="s">
        <v>450</v>
      </c>
      <c r="B224" s="62" t="s">
        <v>81</v>
      </c>
      <c r="C224" s="42" t="s">
        <v>77</v>
      </c>
      <c r="D224" s="43">
        <v>6.71</v>
      </c>
      <c r="E224" s="43">
        <v>6.71</v>
      </c>
      <c r="F224" s="43">
        <v>6.71</v>
      </c>
      <c r="G224" s="43">
        <v>6.71</v>
      </c>
      <c r="H224" s="43">
        <v>6.71</v>
      </c>
      <c r="I224" s="43">
        <v>6.71</v>
      </c>
      <c r="J224" s="43">
        <v>6.71</v>
      </c>
      <c r="K224" s="43">
        <v>6.71</v>
      </c>
      <c r="L224" s="43">
        <v>6.71</v>
      </c>
      <c r="M224" s="43">
        <v>6.71</v>
      </c>
      <c r="N224" s="43">
        <v>6.71</v>
      </c>
      <c r="O224" s="43">
        <v>6.71</v>
      </c>
      <c r="P224" s="43">
        <v>6.71</v>
      </c>
      <c r="Q224" s="43">
        <v>6.71</v>
      </c>
      <c r="R224" s="43">
        <v>6.71</v>
      </c>
      <c r="S224" s="43">
        <v>6.71</v>
      </c>
      <c r="T224" s="43">
        <v>6.71</v>
      </c>
      <c r="U224" s="43">
        <v>6.71</v>
      </c>
      <c r="V224" s="43">
        <v>6.71</v>
      </c>
      <c r="W224" s="43">
        <v>6.71</v>
      </c>
      <c r="X224" s="43">
        <v>6.71</v>
      </c>
      <c r="Y224" s="43">
        <v>6.71</v>
      </c>
      <c r="Z224" s="43">
        <v>6.71</v>
      </c>
      <c r="AA224" s="43">
        <v>6.71</v>
      </c>
    </row>
    <row r="225" spans="1:27" ht="12.75" hidden="1" customHeight="1" outlineLevel="1" x14ac:dyDescent="0.2">
      <c r="A225" s="98" t="s">
        <v>451</v>
      </c>
      <c r="B225" s="62" t="s">
        <v>79</v>
      </c>
      <c r="C225" s="42" t="s">
        <v>77</v>
      </c>
      <c r="D225" s="43">
        <f>$D$11</f>
        <v>330.69</v>
      </c>
      <c r="E225" s="43">
        <f t="shared" ref="E225:AA225" si="128">$D$11</f>
        <v>330.69</v>
      </c>
      <c r="F225" s="43">
        <f t="shared" si="128"/>
        <v>330.69</v>
      </c>
      <c r="G225" s="43">
        <f t="shared" si="128"/>
        <v>330.69</v>
      </c>
      <c r="H225" s="43">
        <f t="shared" si="128"/>
        <v>330.69</v>
      </c>
      <c r="I225" s="43">
        <f t="shared" si="128"/>
        <v>330.69</v>
      </c>
      <c r="J225" s="43">
        <f t="shared" si="128"/>
        <v>330.69</v>
      </c>
      <c r="K225" s="43">
        <f t="shared" si="128"/>
        <v>330.69</v>
      </c>
      <c r="L225" s="43">
        <f t="shared" si="128"/>
        <v>330.69</v>
      </c>
      <c r="M225" s="43">
        <f t="shared" si="128"/>
        <v>330.69</v>
      </c>
      <c r="N225" s="43">
        <f t="shared" si="128"/>
        <v>330.69</v>
      </c>
      <c r="O225" s="43">
        <f t="shared" si="128"/>
        <v>330.69</v>
      </c>
      <c r="P225" s="43">
        <f t="shared" si="128"/>
        <v>330.69</v>
      </c>
      <c r="Q225" s="43">
        <f t="shared" si="128"/>
        <v>330.69</v>
      </c>
      <c r="R225" s="43">
        <f t="shared" si="128"/>
        <v>330.69</v>
      </c>
      <c r="S225" s="43">
        <f t="shared" si="128"/>
        <v>330.69</v>
      </c>
      <c r="T225" s="43">
        <f t="shared" si="128"/>
        <v>330.69</v>
      </c>
      <c r="U225" s="43">
        <f t="shared" si="128"/>
        <v>330.69</v>
      </c>
      <c r="V225" s="43">
        <f t="shared" si="128"/>
        <v>330.69</v>
      </c>
      <c r="W225" s="43">
        <f t="shared" si="128"/>
        <v>330.69</v>
      </c>
      <c r="X225" s="43">
        <f t="shared" si="128"/>
        <v>330.69</v>
      </c>
      <c r="Y225" s="43">
        <f t="shared" si="128"/>
        <v>330.69</v>
      </c>
      <c r="Z225" s="43">
        <f t="shared" si="128"/>
        <v>330.69</v>
      </c>
      <c r="AA225" s="43">
        <f t="shared" si="128"/>
        <v>330.69</v>
      </c>
    </row>
    <row r="226" spans="1:27" ht="12.75" customHeight="1" collapsed="1" x14ac:dyDescent="0.2">
      <c r="A226" s="97" t="s">
        <v>452</v>
      </c>
      <c r="B226" s="27" t="str">
        <f>"13"&amp;"."&amp;$B$662&amp;"."&amp;$B$663</f>
        <v>13.01.2023</v>
      </c>
      <c r="C226" s="89" t="s">
        <v>74</v>
      </c>
      <c r="D226" s="90">
        <f>ROUND(((D227+D228+D230+D229)/1000),5)</f>
        <v>3.2564899999999999</v>
      </c>
      <c r="E226" s="90">
        <f>ROUND(((E227+E228+E230+E229)/1000),5)</f>
        <v>3.1953</v>
      </c>
      <c r="F226" s="90">
        <f>ROUND(((F227+F228+F230+F229)/1000),5)</f>
        <v>3.16337</v>
      </c>
      <c r="G226" s="90">
        <f t="shared" ref="G226:AA226" si="129">ROUND(((G227+G228+G230+G229)/1000),5)</f>
        <v>3.15903</v>
      </c>
      <c r="H226" s="90">
        <f t="shared" si="129"/>
        <v>3.2085499999999998</v>
      </c>
      <c r="I226" s="90">
        <f t="shared" si="129"/>
        <v>3.2932299999999999</v>
      </c>
      <c r="J226" s="90">
        <f t="shared" si="129"/>
        <v>3.6307100000000001</v>
      </c>
      <c r="K226" s="90">
        <f t="shared" si="129"/>
        <v>3.8191299999999999</v>
      </c>
      <c r="L226" s="90">
        <f t="shared" si="129"/>
        <v>3.9175300000000002</v>
      </c>
      <c r="M226" s="90">
        <f t="shared" si="129"/>
        <v>3.9504600000000001</v>
      </c>
      <c r="N226" s="90">
        <f t="shared" si="129"/>
        <v>3.9664299999999999</v>
      </c>
      <c r="O226" s="90">
        <f t="shared" si="129"/>
        <v>3.9739100000000001</v>
      </c>
      <c r="P226" s="90">
        <f t="shared" si="129"/>
        <v>3.9659499999999999</v>
      </c>
      <c r="Q226" s="90">
        <f t="shared" si="129"/>
        <v>3.9686499999999998</v>
      </c>
      <c r="R226" s="90">
        <f t="shared" si="129"/>
        <v>3.9532799999999999</v>
      </c>
      <c r="S226" s="90">
        <f t="shared" si="129"/>
        <v>3.948</v>
      </c>
      <c r="T226" s="90">
        <f t="shared" si="129"/>
        <v>4.0480600000000004</v>
      </c>
      <c r="U226" s="90">
        <f t="shared" si="129"/>
        <v>4.0750200000000003</v>
      </c>
      <c r="V226" s="90">
        <f t="shared" si="129"/>
        <v>4.0621099999999997</v>
      </c>
      <c r="W226" s="90">
        <f t="shared" si="129"/>
        <v>3.96652</v>
      </c>
      <c r="X226" s="90">
        <f t="shared" si="129"/>
        <v>3.9495900000000002</v>
      </c>
      <c r="Y226" s="90">
        <f t="shared" si="129"/>
        <v>3.8912</v>
      </c>
      <c r="Z226" s="90">
        <f t="shared" si="129"/>
        <v>3.7757700000000001</v>
      </c>
      <c r="AA226" s="90">
        <f t="shared" si="129"/>
        <v>3.5053399999999999</v>
      </c>
    </row>
    <row r="227" spans="1:27" ht="12.75" hidden="1" customHeight="1" outlineLevel="1" x14ac:dyDescent="0.2">
      <c r="A227" s="98" t="s">
        <v>453</v>
      </c>
      <c r="B227" s="62" t="s">
        <v>236</v>
      </c>
      <c r="C227" s="42" t="s">
        <v>77</v>
      </c>
      <c r="D227" s="43">
        <v>1202.1199999999999</v>
      </c>
      <c r="E227" s="43">
        <v>1140.93</v>
      </c>
      <c r="F227" s="43">
        <v>1109</v>
      </c>
      <c r="G227" s="43">
        <v>1104.6600000000001</v>
      </c>
      <c r="H227" s="43">
        <v>1154.18</v>
      </c>
      <c r="I227" s="43">
        <v>1238.8599999999999</v>
      </c>
      <c r="J227" s="43">
        <v>1576.34</v>
      </c>
      <c r="K227" s="43">
        <v>1764.76</v>
      </c>
      <c r="L227" s="43">
        <v>1863.16</v>
      </c>
      <c r="M227" s="43">
        <v>1896.09</v>
      </c>
      <c r="N227" s="43">
        <v>1912.06</v>
      </c>
      <c r="O227" s="43">
        <v>1919.54</v>
      </c>
      <c r="P227" s="43">
        <v>1911.58</v>
      </c>
      <c r="Q227" s="43">
        <v>1914.28</v>
      </c>
      <c r="R227" s="43">
        <v>1898.91</v>
      </c>
      <c r="S227" s="43">
        <v>1893.63</v>
      </c>
      <c r="T227" s="43">
        <v>1993.69</v>
      </c>
      <c r="U227" s="43">
        <v>2020.65</v>
      </c>
      <c r="V227" s="43">
        <v>2007.74</v>
      </c>
      <c r="W227" s="43">
        <v>1912.15</v>
      </c>
      <c r="X227" s="43">
        <v>1895.22</v>
      </c>
      <c r="Y227" s="43">
        <v>1836.83</v>
      </c>
      <c r="Z227" s="43">
        <v>1721.4</v>
      </c>
      <c r="AA227" s="43">
        <v>1450.97</v>
      </c>
    </row>
    <row r="228" spans="1:27" ht="12.75" hidden="1" customHeight="1" outlineLevel="1" x14ac:dyDescent="0.2">
      <c r="A228" s="98" t="s">
        <v>454</v>
      </c>
      <c r="B228" s="62" t="s">
        <v>88</v>
      </c>
      <c r="C228" s="42" t="s">
        <v>77</v>
      </c>
      <c r="D228" s="43">
        <f>$D$168</f>
        <v>1716.97</v>
      </c>
      <c r="E228" s="43">
        <f>$D$168</f>
        <v>1716.97</v>
      </c>
      <c r="F228" s="43">
        <f t="shared" ref="F228:AA228" si="130">$D$168</f>
        <v>1716.97</v>
      </c>
      <c r="G228" s="43">
        <f t="shared" si="130"/>
        <v>1716.97</v>
      </c>
      <c r="H228" s="43">
        <f t="shared" si="130"/>
        <v>1716.97</v>
      </c>
      <c r="I228" s="43">
        <f t="shared" si="130"/>
        <v>1716.97</v>
      </c>
      <c r="J228" s="43">
        <f t="shared" si="130"/>
        <v>1716.97</v>
      </c>
      <c r="K228" s="43">
        <f t="shared" si="130"/>
        <v>1716.97</v>
      </c>
      <c r="L228" s="43">
        <f t="shared" si="130"/>
        <v>1716.97</v>
      </c>
      <c r="M228" s="43">
        <f t="shared" si="130"/>
        <v>1716.97</v>
      </c>
      <c r="N228" s="43">
        <f t="shared" si="130"/>
        <v>1716.97</v>
      </c>
      <c r="O228" s="43">
        <f t="shared" si="130"/>
        <v>1716.97</v>
      </c>
      <c r="P228" s="43">
        <f t="shared" si="130"/>
        <v>1716.97</v>
      </c>
      <c r="Q228" s="43">
        <f t="shared" si="130"/>
        <v>1716.97</v>
      </c>
      <c r="R228" s="43">
        <f t="shared" si="130"/>
        <v>1716.97</v>
      </c>
      <c r="S228" s="43">
        <f t="shared" si="130"/>
        <v>1716.97</v>
      </c>
      <c r="T228" s="43">
        <f t="shared" si="130"/>
        <v>1716.97</v>
      </c>
      <c r="U228" s="43">
        <f t="shared" si="130"/>
        <v>1716.97</v>
      </c>
      <c r="V228" s="43">
        <f t="shared" si="130"/>
        <v>1716.97</v>
      </c>
      <c r="W228" s="43">
        <f t="shared" si="130"/>
        <v>1716.97</v>
      </c>
      <c r="X228" s="43">
        <f t="shared" si="130"/>
        <v>1716.97</v>
      </c>
      <c r="Y228" s="43">
        <f t="shared" si="130"/>
        <v>1716.97</v>
      </c>
      <c r="Z228" s="43">
        <f t="shared" si="130"/>
        <v>1716.97</v>
      </c>
      <c r="AA228" s="43">
        <f t="shared" si="130"/>
        <v>1716.97</v>
      </c>
    </row>
    <row r="229" spans="1:27" ht="12.75" hidden="1" customHeight="1" outlineLevel="1" x14ac:dyDescent="0.2">
      <c r="A229" s="98" t="s">
        <v>455</v>
      </c>
      <c r="B229" s="62" t="s">
        <v>81</v>
      </c>
      <c r="C229" s="42" t="s">
        <v>77</v>
      </c>
      <c r="D229" s="43">
        <v>6.71</v>
      </c>
      <c r="E229" s="43">
        <v>6.71</v>
      </c>
      <c r="F229" s="43">
        <v>6.71</v>
      </c>
      <c r="G229" s="43">
        <v>6.71</v>
      </c>
      <c r="H229" s="43">
        <v>6.71</v>
      </c>
      <c r="I229" s="43">
        <v>6.71</v>
      </c>
      <c r="J229" s="43">
        <v>6.71</v>
      </c>
      <c r="K229" s="43">
        <v>6.71</v>
      </c>
      <c r="L229" s="43">
        <v>6.71</v>
      </c>
      <c r="M229" s="43">
        <v>6.71</v>
      </c>
      <c r="N229" s="43">
        <v>6.71</v>
      </c>
      <c r="O229" s="43">
        <v>6.71</v>
      </c>
      <c r="P229" s="43">
        <v>6.71</v>
      </c>
      <c r="Q229" s="43">
        <v>6.71</v>
      </c>
      <c r="R229" s="43">
        <v>6.71</v>
      </c>
      <c r="S229" s="43">
        <v>6.71</v>
      </c>
      <c r="T229" s="43">
        <v>6.71</v>
      </c>
      <c r="U229" s="43">
        <v>6.71</v>
      </c>
      <c r="V229" s="43">
        <v>6.71</v>
      </c>
      <c r="W229" s="43">
        <v>6.71</v>
      </c>
      <c r="X229" s="43">
        <v>6.71</v>
      </c>
      <c r="Y229" s="43">
        <v>6.71</v>
      </c>
      <c r="Z229" s="43">
        <v>6.71</v>
      </c>
      <c r="AA229" s="43">
        <v>6.71</v>
      </c>
    </row>
    <row r="230" spans="1:27" ht="12.75" hidden="1" customHeight="1" outlineLevel="1" x14ac:dyDescent="0.2">
      <c r="A230" s="98" t="s">
        <v>456</v>
      </c>
      <c r="B230" s="62" t="s">
        <v>79</v>
      </c>
      <c r="C230" s="42" t="s">
        <v>77</v>
      </c>
      <c r="D230" s="43">
        <f>$D$11</f>
        <v>330.69</v>
      </c>
      <c r="E230" s="43">
        <f t="shared" ref="E230:AA230" si="131">$D$11</f>
        <v>330.69</v>
      </c>
      <c r="F230" s="43">
        <f t="shared" si="131"/>
        <v>330.69</v>
      </c>
      <c r="G230" s="43">
        <f t="shared" si="131"/>
        <v>330.69</v>
      </c>
      <c r="H230" s="43">
        <f t="shared" si="131"/>
        <v>330.69</v>
      </c>
      <c r="I230" s="43">
        <f t="shared" si="131"/>
        <v>330.69</v>
      </c>
      <c r="J230" s="43">
        <f t="shared" si="131"/>
        <v>330.69</v>
      </c>
      <c r="K230" s="43">
        <f t="shared" si="131"/>
        <v>330.69</v>
      </c>
      <c r="L230" s="43">
        <f t="shared" si="131"/>
        <v>330.69</v>
      </c>
      <c r="M230" s="43">
        <f t="shared" si="131"/>
        <v>330.69</v>
      </c>
      <c r="N230" s="43">
        <f t="shared" si="131"/>
        <v>330.69</v>
      </c>
      <c r="O230" s="43">
        <f t="shared" si="131"/>
        <v>330.69</v>
      </c>
      <c r="P230" s="43">
        <f t="shared" si="131"/>
        <v>330.69</v>
      </c>
      <c r="Q230" s="43">
        <f t="shared" si="131"/>
        <v>330.69</v>
      </c>
      <c r="R230" s="43">
        <f t="shared" si="131"/>
        <v>330.69</v>
      </c>
      <c r="S230" s="43">
        <f t="shared" si="131"/>
        <v>330.69</v>
      </c>
      <c r="T230" s="43">
        <f t="shared" si="131"/>
        <v>330.69</v>
      </c>
      <c r="U230" s="43">
        <f t="shared" si="131"/>
        <v>330.69</v>
      </c>
      <c r="V230" s="43">
        <f t="shared" si="131"/>
        <v>330.69</v>
      </c>
      <c r="W230" s="43">
        <f t="shared" si="131"/>
        <v>330.69</v>
      </c>
      <c r="X230" s="43">
        <f t="shared" si="131"/>
        <v>330.69</v>
      </c>
      <c r="Y230" s="43">
        <f t="shared" si="131"/>
        <v>330.69</v>
      </c>
      <c r="Z230" s="43">
        <f t="shared" si="131"/>
        <v>330.69</v>
      </c>
      <c r="AA230" s="43">
        <f t="shared" si="131"/>
        <v>330.69</v>
      </c>
    </row>
    <row r="231" spans="1:27" ht="12.75" customHeight="1" collapsed="1" x14ac:dyDescent="0.2">
      <c r="A231" s="97" t="s">
        <v>457</v>
      </c>
      <c r="B231" s="27" t="str">
        <f>"14"&amp;"."&amp;$B$662&amp;"."&amp;$B$663</f>
        <v>14.01.2023</v>
      </c>
      <c r="C231" s="89" t="s">
        <v>74</v>
      </c>
      <c r="D231" s="90">
        <f>ROUND(((D232+D233+D235+D234)/1000),5)</f>
        <v>3.5060699999999998</v>
      </c>
      <c r="E231" s="90">
        <f>ROUND(((E232+E233+E235+E234)/1000),5)</f>
        <v>3.3312599999999999</v>
      </c>
      <c r="F231" s="90">
        <f>ROUND(((F232+F233+F235+F234)/1000),5)</f>
        <v>3.2995999999999999</v>
      </c>
      <c r="G231" s="90">
        <f t="shared" ref="G231:AA231" si="132">ROUND(((G232+G233+G235+G234)/1000),5)</f>
        <v>3.2892000000000001</v>
      </c>
      <c r="H231" s="90">
        <f t="shared" si="132"/>
        <v>3.3036500000000002</v>
      </c>
      <c r="I231" s="90">
        <f t="shared" si="132"/>
        <v>3.3332099999999998</v>
      </c>
      <c r="J231" s="90">
        <f t="shared" si="132"/>
        <v>3.4286599999999998</v>
      </c>
      <c r="K231" s="90">
        <f t="shared" si="132"/>
        <v>3.7070799999999999</v>
      </c>
      <c r="L231" s="90">
        <f t="shared" si="132"/>
        <v>3.80017</v>
      </c>
      <c r="M231" s="90">
        <f t="shared" si="132"/>
        <v>3.92726</v>
      </c>
      <c r="N231" s="90">
        <f t="shared" si="132"/>
        <v>3.9659499999999999</v>
      </c>
      <c r="O231" s="90">
        <f t="shared" si="132"/>
        <v>3.9751799999999999</v>
      </c>
      <c r="P231" s="90">
        <f t="shared" si="132"/>
        <v>3.9734099999999999</v>
      </c>
      <c r="Q231" s="90">
        <f t="shared" si="132"/>
        <v>3.9722900000000001</v>
      </c>
      <c r="R231" s="90">
        <f t="shared" si="132"/>
        <v>3.9467300000000001</v>
      </c>
      <c r="S231" s="90">
        <f t="shared" si="132"/>
        <v>3.9498600000000001</v>
      </c>
      <c r="T231" s="90">
        <f t="shared" si="132"/>
        <v>3.9679799999999998</v>
      </c>
      <c r="U231" s="90">
        <f t="shared" si="132"/>
        <v>4.01471</v>
      </c>
      <c r="V231" s="90">
        <f t="shared" si="132"/>
        <v>4.0068700000000002</v>
      </c>
      <c r="W231" s="90">
        <f t="shared" si="132"/>
        <v>3.9595699999999998</v>
      </c>
      <c r="X231" s="90">
        <f t="shared" si="132"/>
        <v>3.9632900000000002</v>
      </c>
      <c r="Y231" s="90">
        <f t="shared" si="132"/>
        <v>3.8396599999999999</v>
      </c>
      <c r="Z231" s="90">
        <f t="shared" si="132"/>
        <v>3.76613</v>
      </c>
      <c r="AA231" s="90">
        <f t="shared" si="132"/>
        <v>3.5150100000000002</v>
      </c>
    </row>
    <row r="232" spans="1:27" ht="12.75" hidden="1" customHeight="1" outlineLevel="1" x14ac:dyDescent="0.2">
      <c r="A232" s="98" t="s">
        <v>458</v>
      </c>
      <c r="B232" s="62" t="s">
        <v>236</v>
      </c>
      <c r="C232" s="42" t="s">
        <v>77</v>
      </c>
      <c r="D232" s="43">
        <v>1451.7</v>
      </c>
      <c r="E232" s="43">
        <v>1276.8900000000001</v>
      </c>
      <c r="F232" s="43">
        <v>1245.23</v>
      </c>
      <c r="G232" s="43">
        <v>1234.83</v>
      </c>
      <c r="H232" s="43">
        <v>1249.28</v>
      </c>
      <c r="I232" s="43">
        <v>1278.8399999999999</v>
      </c>
      <c r="J232" s="43">
        <v>1374.29</v>
      </c>
      <c r="K232" s="43">
        <v>1652.71</v>
      </c>
      <c r="L232" s="43">
        <v>1745.8</v>
      </c>
      <c r="M232" s="43">
        <v>1872.89</v>
      </c>
      <c r="N232" s="43">
        <v>1911.58</v>
      </c>
      <c r="O232" s="43">
        <v>1920.81</v>
      </c>
      <c r="P232" s="43">
        <v>1919.04</v>
      </c>
      <c r="Q232" s="43">
        <v>1917.92</v>
      </c>
      <c r="R232" s="43">
        <v>1892.36</v>
      </c>
      <c r="S232" s="43">
        <v>1895.49</v>
      </c>
      <c r="T232" s="43">
        <v>1913.61</v>
      </c>
      <c r="U232" s="43">
        <v>1960.34</v>
      </c>
      <c r="V232" s="43">
        <v>1952.5</v>
      </c>
      <c r="W232" s="43">
        <v>1905.2</v>
      </c>
      <c r="X232" s="43">
        <v>1908.92</v>
      </c>
      <c r="Y232" s="43">
        <v>1785.29</v>
      </c>
      <c r="Z232" s="43">
        <v>1711.76</v>
      </c>
      <c r="AA232" s="43">
        <v>1460.64</v>
      </c>
    </row>
    <row r="233" spans="1:27" ht="12.75" hidden="1" customHeight="1" outlineLevel="1" x14ac:dyDescent="0.2">
      <c r="A233" s="98" t="s">
        <v>459</v>
      </c>
      <c r="B233" s="62" t="s">
        <v>88</v>
      </c>
      <c r="C233" s="42" t="s">
        <v>77</v>
      </c>
      <c r="D233" s="43">
        <f>$D$168</f>
        <v>1716.97</v>
      </c>
      <c r="E233" s="43">
        <f>$D$168</f>
        <v>1716.97</v>
      </c>
      <c r="F233" s="43">
        <f t="shared" ref="F233:AA233" si="133">$D$168</f>
        <v>1716.97</v>
      </c>
      <c r="G233" s="43">
        <f t="shared" si="133"/>
        <v>1716.97</v>
      </c>
      <c r="H233" s="43">
        <f t="shared" si="133"/>
        <v>1716.97</v>
      </c>
      <c r="I233" s="43">
        <f t="shared" si="133"/>
        <v>1716.97</v>
      </c>
      <c r="J233" s="43">
        <f t="shared" si="133"/>
        <v>1716.97</v>
      </c>
      <c r="K233" s="43">
        <f t="shared" si="133"/>
        <v>1716.97</v>
      </c>
      <c r="L233" s="43">
        <f t="shared" si="133"/>
        <v>1716.97</v>
      </c>
      <c r="M233" s="43">
        <f t="shared" si="133"/>
        <v>1716.97</v>
      </c>
      <c r="N233" s="43">
        <f t="shared" si="133"/>
        <v>1716.97</v>
      </c>
      <c r="O233" s="43">
        <f t="shared" si="133"/>
        <v>1716.97</v>
      </c>
      <c r="P233" s="43">
        <f t="shared" si="133"/>
        <v>1716.97</v>
      </c>
      <c r="Q233" s="43">
        <f t="shared" si="133"/>
        <v>1716.97</v>
      </c>
      <c r="R233" s="43">
        <f t="shared" si="133"/>
        <v>1716.97</v>
      </c>
      <c r="S233" s="43">
        <f t="shared" si="133"/>
        <v>1716.97</v>
      </c>
      <c r="T233" s="43">
        <f t="shared" si="133"/>
        <v>1716.97</v>
      </c>
      <c r="U233" s="43">
        <f t="shared" si="133"/>
        <v>1716.97</v>
      </c>
      <c r="V233" s="43">
        <f t="shared" si="133"/>
        <v>1716.97</v>
      </c>
      <c r="W233" s="43">
        <f t="shared" si="133"/>
        <v>1716.97</v>
      </c>
      <c r="X233" s="43">
        <f t="shared" si="133"/>
        <v>1716.97</v>
      </c>
      <c r="Y233" s="43">
        <f t="shared" si="133"/>
        <v>1716.97</v>
      </c>
      <c r="Z233" s="43">
        <f t="shared" si="133"/>
        <v>1716.97</v>
      </c>
      <c r="AA233" s="43">
        <f t="shared" si="133"/>
        <v>1716.97</v>
      </c>
    </row>
    <row r="234" spans="1:27" ht="12.75" hidden="1" customHeight="1" outlineLevel="1" x14ac:dyDescent="0.2">
      <c r="A234" s="98" t="s">
        <v>460</v>
      </c>
      <c r="B234" s="62" t="s">
        <v>81</v>
      </c>
      <c r="C234" s="42" t="s">
        <v>77</v>
      </c>
      <c r="D234" s="43">
        <v>6.71</v>
      </c>
      <c r="E234" s="43">
        <v>6.71</v>
      </c>
      <c r="F234" s="43">
        <v>6.71</v>
      </c>
      <c r="G234" s="43">
        <v>6.71</v>
      </c>
      <c r="H234" s="43">
        <v>6.71</v>
      </c>
      <c r="I234" s="43">
        <v>6.71</v>
      </c>
      <c r="J234" s="43">
        <v>6.71</v>
      </c>
      <c r="K234" s="43">
        <v>6.71</v>
      </c>
      <c r="L234" s="43">
        <v>6.71</v>
      </c>
      <c r="M234" s="43">
        <v>6.71</v>
      </c>
      <c r="N234" s="43">
        <v>6.71</v>
      </c>
      <c r="O234" s="43">
        <v>6.71</v>
      </c>
      <c r="P234" s="43">
        <v>6.71</v>
      </c>
      <c r="Q234" s="43">
        <v>6.71</v>
      </c>
      <c r="R234" s="43">
        <v>6.71</v>
      </c>
      <c r="S234" s="43">
        <v>6.71</v>
      </c>
      <c r="T234" s="43">
        <v>6.71</v>
      </c>
      <c r="U234" s="43">
        <v>6.71</v>
      </c>
      <c r="V234" s="43">
        <v>6.71</v>
      </c>
      <c r="W234" s="43">
        <v>6.71</v>
      </c>
      <c r="X234" s="43">
        <v>6.71</v>
      </c>
      <c r="Y234" s="43">
        <v>6.71</v>
      </c>
      <c r="Z234" s="43">
        <v>6.71</v>
      </c>
      <c r="AA234" s="43">
        <v>6.71</v>
      </c>
    </row>
    <row r="235" spans="1:27" ht="12.75" hidden="1" customHeight="1" outlineLevel="1" x14ac:dyDescent="0.2">
      <c r="A235" s="98" t="s">
        <v>461</v>
      </c>
      <c r="B235" s="62" t="s">
        <v>79</v>
      </c>
      <c r="C235" s="42" t="s">
        <v>77</v>
      </c>
      <c r="D235" s="43">
        <f>$D$11</f>
        <v>330.69</v>
      </c>
      <c r="E235" s="43">
        <f t="shared" ref="E235:AA235" si="134">$D$11</f>
        <v>330.69</v>
      </c>
      <c r="F235" s="43">
        <f t="shared" si="134"/>
        <v>330.69</v>
      </c>
      <c r="G235" s="43">
        <f t="shared" si="134"/>
        <v>330.69</v>
      </c>
      <c r="H235" s="43">
        <f t="shared" si="134"/>
        <v>330.69</v>
      </c>
      <c r="I235" s="43">
        <f t="shared" si="134"/>
        <v>330.69</v>
      </c>
      <c r="J235" s="43">
        <f t="shared" si="134"/>
        <v>330.69</v>
      </c>
      <c r="K235" s="43">
        <f t="shared" si="134"/>
        <v>330.69</v>
      </c>
      <c r="L235" s="43">
        <f t="shared" si="134"/>
        <v>330.69</v>
      </c>
      <c r="M235" s="43">
        <f t="shared" si="134"/>
        <v>330.69</v>
      </c>
      <c r="N235" s="43">
        <f t="shared" si="134"/>
        <v>330.69</v>
      </c>
      <c r="O235" s="43">
        <f t="shared" si="134"/>
        <v>330.69</v>
      </c>
      <c r="P235" s="43">
        <f t="shared" si="134"/>
        <v>330.69</v>
      </c>
      <c r="Q235" s="43">
        <f t="shared" si="134"/>
        <v>330.69</v>
      </c>
      <c r="R235" s="43">
        <f t="shared" si="134"/>
        <v>330.69</v>
      </c>
      <c r="S235" s="43">
        <f t="shared" si="134"/>
        <v>330.69</v>
      </c>
      <c r="T235" s="43">
        <f t="shared" si="134"/>
        <v>330.69</v>
      </c>
      <c r="U235" s="43">
        <f t="shared" si="134"/>
        <v>330.69</v>
      </c>
      <c r="V235" s="43">
        <f t="shared" si="134"/>
        <v>330.69</v>
      </c>
      <c r="W235" s="43">
        <f t="shared" si="134"/>
        <v>330.69</v>
      </c>
      <c r="X235" s="43">
        <f t="shared" si="134"/>
        <v>330.69</v>
      </c>
      <c r="Y235" s="43">
        <f t="shared" si="134"/>
        <v>330.69</v>
      </c>
      <c r="Z235" s="43">
        <f t="shared" si="134"/>
        <v>330.69</v>
      </c>
      <c r="AA235" s="43">
        <f t="shared" si="134"/>
        <v>330.69</v>
      </c>
    </row>
    <row r="236" spans="1:27" ht="12.75" customHeight="1" collapsed="1" x14ac:dyDescent="0.2">
      <c r="A236" s="97" t="s">
        <v>462</v>
      </c>
      <c r="B236" s="27" t="str">
        <f>"15"&amp;"."&amp;$B$662&amp;"."&amp;$B$663</f>
        <v>15.01.2023</v>
      </c>
      <c r="C236" s="89" t="s">
        <v>74</v>
      </c>
      <c r="D236" s="90">
        <f>ROUND(((D237+D238+D240+D239)/1000),5)</f>
        <v>3.3450899999999999</v>
      </c>
      <c r="E236" s="90">
        <f>ROUND(((E237+E238+E240+E239)/1000),5)</f>
        <v>3.28735</v>
      </c>
      <c r="F236" s="90">
        <f>ROUND(((F237+F238+F240+F239)/1000),5)</f>
        <v>3.2177699999999998</v>
      </c>
      <c r="G236" s="90">
        <f t="shared" ref="G236:AA236" si="135">ROUND(((G237+G238+G240+G239)/1000),5)</f>
        <v>3.2122600000000001</v>
      </c>
      <c r="H236" s="90">
        <f t="shared" si="135"/>
        <v>3.2166700000000001</v>
      </c>
      <c r="I236" s="90">
        <f t="shared" si="135"/>
        <v>3.2656700000000001</v>
      </c>
      <c r="J236" s="90">
        <f t="shared" si="135"/>
        <v>3.2780499999999999</v>
      </c>
      <c r="K236" s="90">
        <f t="shared" si="135"/>
        <v>3.4767800000000002</v>
      </c>
      <c r="L236" s="90">
        <f t="shared" si="135"/>
        <v>3.7252800000000001</v>
      </c>
      <c r="M236" s="90">
        <f t="shared" si="135"/>
        <v>3.7977500000000002</v>
      </c>
      <c r="N236" s="90">
        <f t="shared" si="135"/>
        <v>3.8665799999999999</v>
      </c>
      <c r="O236" s="90">
        <f t="shared" si="135"/>
        <v>3.8867400000000001</v>
      </c>
      <c r="P236" s="90">
        <f t="shared" si="135"/>
        <v>3.8897599999999999</v>
      </c>
      <c r="Q236" s="90">
        <f t="shared" si="135"/>
        <v>3.8918900000000001</v>
      </c>
      <c r="R236" s="90">
        <f t="shared" si="135"/>
        <v>3.8608699999999998</v>
      </c>
      <c r="S236" s="90">
        <f t="shared" si="135"/>
        <v>3.86964</v>
      </c>
      <c r="T236" s="90">
        <f t="shared" si="135"/>
        <v>3.9205999999999999</v>
      </c>
      <c r="U236" s="90">
        <f t="shared" si="135"/>
        <v>3.9824899999999999</v>
      </c>
      <c r="V236" s="90">
        <f t="shared" si="135"/>
        <v>3.98746</v>
      </c>
      <c r="W236" s="90">
        <f t="shared" si="135"/>
        <v>3.91642</v>
      </c>
      <c r="X236" s="90">
        <f t="shared" si="135"/>
        <v>3.9095599999999999</v>
      </c>
      <c r="Y236" s="90">
        <f t="shared" si="135"/>
        <v>3.8238300000000001</v>
      </c>
      <c r="Z236" s="90">
        <f t="shared" si="135"/>
        <v>3.7554099999999999</v>
      </c>
      <c r="AA236" s="90">
        <f t="shared" si="135"/>
        <v>3.4923000000000002</v>
      </c>
    </row>
    <row r="237" spans="1:27" ht="12.75" hidden="1" customHeight="1" outlineLevel="1" x14ac:dyDescent="0.2">
      <c r="A237" s="98" t="s">
        <v>463</v>
      </c>
      <c r="B237" s="62" t="s">
        <v>236</v>
      </c>
      <c r="C237" s="42" t="s">
        <v>77</v>
      </c>
      <c r="D237" s="43">
        <v>1290.72</v>
      </c>
      <c r="E237" s="43">
        <v>1232.98</v>
      </c>
      <c r="F237" s="43">
        <v>1163.4000000000001</v>
      </c>
      <c r="G237" s="43">
        <v>1157.8900000000001</v>
      </c>
      <c r="H237" s="43">
        <v>1162.3</v>
      </c>
      <c r="I237" s="43">
        <v>1211.3</v>
      </c>
      <c r="J237" s="43">
        <v>1223.68</v>
      </c>
      <c r="K237" s="43">
        <v>1422.41</v>
      </c>
      <c r="L237" s="43">
        <v>1670.91</v>
      </c>
      <c r="M237" s="43">
        <v>1743.38</v>
      </c>
      <c r="N237" s="43">
        <v>1812.21</v>
      </c>
      <c r="O237" s="43">
        <v>1832.37</v>
      </c>
      <c r="P237" s="43">
        <v>1835.39</v>
      </c>
      <c r="Q237" s="43">
        <v>1837.52</v>
      </c>
      <c r="R237" s="43">
        <v>1806.5</v>
      </c>
      <c r="S237" s="43">
        <v>1815.27</v>
      </c>
      <c r="T237" s="43">
        <v>1866.23</v>
      </c>
      <c r="U237" s="43">
        <v>1928.12</v>
      </c>
      <c r="V237" s="43">
        <v>1933.09</v>
      </c>
      <c r="W237" s="43">
        <v>1862.05</v>
      </c>
      <c r="X237" s="43">
        <v>1855.19</v>
      </c>
      <c r="Y237" s="43">
        <v>1769.46</v>
      </c>
      <c r="Z237" s="43">
        <v>1701.04</v>
      </c>
      <c r="AA237" s="43">
        <v>1437.93</v>
      </c>
    </row>
    <row r="238" spans="1:27" ht="12.75" hidden="1" customHeight="1" outlineLevel="1" x14ac:dyDescent="0.2">
      <c r="A238" s="98" t="s">
        <v>464</v>
      </c>
      <c r="B238" s="62" t="s">
        <v>88</v>
      </c>
      <c r="C238" s="42" t="s">
        <v>77</v>
      </c>
      <c r="D238" s="43">
        <f>$D$168</f>
        <v>1716.97</v>
      </c>
      <c r="E238" s="43">
        <f>$D$168</f>
        <v>1716.97</v>
      </c>
      <c r="F238" s="43">
        <f t="shared" ref="F238:AA238" si="136">$D$168</f>
        <v>1716.97</v>
      </c>
      <c r="G238" s="43">
        <f t="shared" si="136"/>
        <v>1716.97</v>
      </c>
      <c r="H238" s="43">
        <f t="shared" si="136"/>
        <v>1716.97</v>
      </c>
      <c r="I238" s="43">
        <f t="shared" si="136"/>
        <v>1716.97</v>
      </c>
      <c r="J238" s="43">
        <f t="shared" si="136"/>
        <v>1716.97</v>
      </c>
      <c r="K238" s="43">
        <f t="shared" si="136"/>
        <v>1716.97</v>
      </c>
      <c r="L238" s="43">
        <f t="shared" si="136"/>
        <v>1716.97</v>
      </c>
      <c r="M238" s="43">
        <f t="shared" si="136"/>
        <v>1716.97</v>
      </c>
      <c r="N238" s="43">
        <f t="shared" si="136"/>
        <v>1716.97</v>
      </c>
      <c r="O238" s="43">
        <f t="shared" si="136"/>
        <v>1716.97</v>
      </c>
      <c r="P238" s="43">
        <f t="shared" si="136"/>
        <v>1716.97</v>
      </c>
      <c r="Q238" s="43">
        <f t="shared" si="136"/>
        <v>1716.97</v>
      </c>
      <c r="R238" s="43">
        <f t="shared" si="136"/>
        <v>1716.97</v>
      </c>
      <c r="S238" s="43">
        <f t="shared" si="136"/>
        <v>1716.97</v>
      </c>
      <c r="T238" s="43">
        <f t="shared" si="136"/>
        <v>1716.97</v>
      </c>
      <c r="U238" s="43">
        <f t="shared" si="136"/>
        <v>1716.97</v>
      </c>
      <c r="V238" s="43">
        <f t="shared" si="136"/>
        <v>1716.97</v>
      </c>
      <c r="W238" s="43">
        <f t="shared" si="136"/>
        <v>1716.97</v>
      </c>
      <c r="X238" s="43">
        <f t="shared" si="136"/>
        <v>1716.97</v>
      </c>
      <c r="Y238" s="43">
        <f t="shared" si="136"/>
        <v>1716.97</v>
      </c>
      <c r="Z238" s="43">
        <f t="shared" si="136"/>
        <v>1716.97</v>
      </c>
      <c r="AA238" s="43">
        <f t="shared" si="136"/>
        <v>1716.97</v>
      </c>
    </row>
    <row r="239" spans="1:27" ht="12.75" hidden="1" customHeight="1" outlineLevel="1" x14ac:dyDescent="0.2">
      <c r="A239" s="98" t="s">
        <v>465</v>
      </c>
      <c r="B239" s="62" t="s">
        <v>81</v>
      </c>
      <c r="C239" s="42" t="s">
        <v>77</v>
      </c>
      <c r="D239" s="43">
        <v>6.71</v>
      </c>
      <c r="E239" s="43">
        <v>6.71</v>
      </c>
      <c r="F239" s="43">
        <v>6.71</v>
      </c>
      <c r="G239" s="43">
        <v>6.71</v>
      </c>
      <c r="H239" s="43">
        <v>6.71</v>
      </c>
      <c r="I239" s="43">
        <v>6.71</v>
      </c>
      <c r="J239" s="43">
        <v>6.71</v>
      </c>
      <c r="K239" s="43">
        <v>6.71</v>
      </c>
      <c r="L239" s="43">
        <v>6.71</v>
      </c>
      <c r="M239" s="43">
        <v>6.71</v>
      </c>
      <c r="N239" s="43">
        <v>6.71</v>
      </c>
      <c r="O239" s="43">
        <v>6.71</v>
      </c>
      <c r="P239" s="43">
        <v>6.71</v>
      </c>
      <c r="Q239" s="43">
        <v>6.71</v>
      </c>
      <c r="R239" s="43">
        <v>6.71</v>
      </c>
      <c r="S239" s="43">
        <v>6.71</v>
      </c>
      <c r="T239" s="43">
        <v>6.71</v>
      </c>
      <c r="U239" s="43">
        <v>6.71</v>
      </c>
      <c r="V239" s="43">
        <v>6.71</v>
      </c>
      <c r="W239" s="43">
        <v>6.71</v>
      </c>
      <c r="X239" s="43">
        <v>6.71</v>
      </c>
      <c r="Y239" s="43">
        <v>6.71</v>
      </c>
      <c r="Z239" s="43">
        <v>6.71</v>
      </c>
      <c r="AA239" s="43">
        <v>6.71</v>
      </c>
    </row>
    <row r="240" spans="1:27" ht="12.75" hidden="1" customHeight="1" outlineLevel="1" x14ac:dyDescent="0.2">
      <c r="A240" s="98" t="s">
        <v>466</v>
      </c>
      <c r="B240" s="62" t="s">
        <v>79</v>
      </c>
      <c r="C240" s="42" t="s">
        <v>77</v>
      </c>
      <c r="D240" s="43">
        <f>$D$11</f>
        <v>330.69</v>
      </c>
      <c r="E240" s="43">
        <f t="shared" ref="E240:AA240" si="137">$D$11</f>
        <v>330.69</v>
      </c>
      <c r="F240" s="43">
        <f t="shared" si="137"/>
        <v>330.69</v>
      </c>
      <c r="G240" s="43">
        <f t="shared" si="137"/>
        <v>330.69</v>
      </c>
      <c r="H240" s="43">
        <f t="shared" si="137"/>
        <v>330.69</v>
      </c>
      <c r="I240" s="43">
        <f t="shared" si="137"/>
        <v>330.69</v>
      </c>
      <c r="J240" s="43">
        <f t="shared" si="137"/>
        <v>330.69</v>
      </c>
      <c r="K240" s="43">
        <f t="shared" si="137"/>
        <v>330.69</v>
      </c>
      <c r="L240" s="43">
        <f t="shared" si="137"/>
        <v>330.69</v>
      </c>
      <c r="M240" s="43">
        <f t="shared" si="137"/>
        <v>330.69</v>
      </c>
      <c r="N240" s="43">
        <f t="shared" si="137"/>
        <v>330.69</v>
      </c>
      <c r="O240" s="43">
        <f t="shared" si="137"/>
        <v>330.69</v>
      </c>
      <c r="P240" s="43">
        <f t="shared" si="137"/>
        <v>330.69</v>
      </c>
      <c r="Q240" s="43">
        <f t="shared" si="137"/>
        <v>330.69</v>
      </c>
      <c r="R240" s="43">
        <f t="shared" si="137"/>
        <v>330.69</v>
      </c>
      <c r="S240" s="43">
        <f t="shared" si="137"/>
        <v>330.69</v>
      </c>
      <c r="T240" s="43">
        <f t="shared" si="137"/>
        <v>330.69</v>
      </c>
      <c r="U240" s="43">
        <f t="shared" si="137"/>
        <v>330.69</v>
      </c>
      <c r="V240" s="43">
        <f t="shared" si="137"/>
        <v>330.69</v>
      </c>
      <c r="W240" s="43">
        <f t="shared" si="137"/>
        <v>330.69</v>
      </c>
      <c r="X240" s="43">
        <f t="shared" si="137"/>
        <v>330.69</v>
      </c>
      <c r="Y240" s="43">
        <f t="shared" si="137"/>
        <v>330.69</v>
      </c>
      <c r="Z240" s="43">
        <f t="shared" si="137"/>
        <v>330.69</v>
      </c>
      <c r="AA240" s="43">
        <f t="shared" si="137"/>
        <v>330.69</v>
      </c>
    </row>
    <row r="241" spans="1:27" ht="12.75" customHeight="1" collapsed="1" x14ac:dyDescent="0.2">
      <c r="A241" s="97" t="s">
        <v>467</v>
      </c>
      <c r="B241" s="27" t="str">
        <f>"16"&amp;"."&amp;$B$662&amp;"."&amp;$B$663</f>
        <v>16.01.2023</v>
      </c>
      <c r="C241" s="89" t="s">
        <v>74</v>
      </c>
      <c r="D241" s="90">
        <f>ROUND(((D242+D243+D245+D244)/1000),5)</f>
        <v>3.34076</v>
      </c>
      <c r="E241" s="90">
        <f>ROUND(((E242+E243+E245+E244)/1000),5)</f>
        <v>3.2812999999999999</v>
      </c>
      <c r="F241" s="90">
        <f>ROUND(((F242+F243+F245+F244)/1000),5)</f>
        <v>3.2190400000000001</v>
      </c>
      <c r="G241" s="90">
        <f t="shared" ref="G241:AA241" si="138">ROUND(((G242+G243+G245+G244)/1000),5)</f>
        <v>3.2100300000000002</v>
      </c>
      <c r="H241" s="90">
        <f t="shared" si="138"/>
        <v>3.2417699999999998</v>
      </c>
      <c r="I241" s="90">
        <f t="shared" si="138"/>
        <v>3.3351899999999999</v>
      </c>
      <c r="J241" s="90">
        <f t="shared" si="138"/>
        <v>3.62683</v>
      </c>
      <c r="K241" s="90">
        <f t="shared" si="138"/>
        <v>3.79766</v>
      </c>
      <c r="L241" s="90">
        <f t="shared" si="138"/>
        <v>4.00352</v>
      </c>
      <c r="M241" s="90">
        <f t="shared" si="138"/>
        <v>4.0460099999999999</v>
      </c>
      <c r="N241" s="90">
        <f t="shared" si="138"/>
        <v>4.0716700000000001</v>
      </c>
      <c r="O241" s="90">
        <f t="shared" si="138"/>
        <v>4.0834099999999998</v>
      </c>
      <c r="P241" s="90">
        <f t="shared" si="138"/>
        <v>4.0846200000000001</v>
      </c>
      <c r="Q241" s="90">
        <f t="shared" si="138"/>
        <v>4.0985199999999997</v>
      </c>
      <c r="R241" s="90">
        <f t="shared" si="138"/>
        <v>4.05565</v>
      </c>
      <c r="S241" s="90">
        <f t="shared" si="138"/>
        <v>4.0510000000000002</v>
      </c>
      <c r="T241" s="90">
        <f t="shared" si="138"/>
        <v>4.0794800000000002</v>
      </c>
      <c r="U241" s="90">
        <f t="shared" si="138"/>
        <v>4.1165799999999999</v>
      </c>
      <c r="V241" s="90">
        <f t="shared" si="138"/>
        <v>4.0362600000000004</v>
      </c>
      <c r="W241" s="90">
        <f t="shared" si="138"/>
        <v>4.06412</v>
      </c>
      <c r="X241" s="90">
        <f t="shared" si="138"/>
        <v>3.9715500000000001</v>
      </c>
      <c r="Y241" s="90">
        <f t="shared" si="138"/>
        <v>3.8541500000000002</v>
      </c>
      <c r="Z241" s="90">
        <f t="shared" si="138"/>
        <v>3.7168700000000001</v>
      </c>
      <c r="AA241" s="90">
        <f t="shared" si="138"/>
        <v>3.3469500000000001</v>
      </c>
    </row>
    <row r="242" spans="1:27" ht="12.75" hidden="1" customHeight="1" outlineLevel="1" x14ac:dyDescent="0.2">
      <c r="A242" s="98" t="s">
        <v>468</v>
      </c>
      <c r="B242" s="62" t="s">
        <v>236</v>
      </c>
      <c r="C242" s="42" t="s">
        <v>77</v>
      </c>
      <c r="D242" s="43">
        <v>1286.3900000000001</v>
      </c>
      <c r="E242" s="43">
        <v>1226.93</v>
      </c>
      <c r="F242" s="43">
        <v>1164.67</v>
      </c>
      <c r="G242" s="43">
        <v>1155.6600000000001</v>
      </c>
      <c r="H242" s="43">
        <v>1187.4000000000001</v>
      </c>
      <c r="I242" s="43">
        <v>1280.82</v>
      </c>
      <c r="J242" s="43">
        <v>1572.46</v>
      </c>
      <c r="K242" s="43">
        <v>1743.29</v>
      </c>
      <c r="L242" s="43">
        <v>1949.15</v>
      </c>
      <c r="M242" s="43">
        <v>1991.64</v>
      </c>
      <c r="N242" s="43">
        <v>2017.3</v>
      </c>
      <c r="O242" s="43">
        <v>2029.04</v>
      </c>
      <c r="P242" s="43">
        <v>2030.25</v>
      </c>
      <c r="Q242" s="43">
        <v>2044.15</v>
      </c>
      <c r="R242" s="43">
        <v>2001.28</v>
      </c>
      <c r="S242" s="43">
        <v>1996.63</v>
      </c>
      <c r="T242" s="43">
        <v>2025.11</v>
      </c>
      <c r="U242" s="43">
        <v>2062.21</v>
      </c>
      <c r="V242" s="43">
        <v>1981.89</v>
      </c>
      <c r="W242" s="43">
        <v>2009.75</v>
      </c>
      <c r="X242" s="43">
        <v>1917.18</v>
      </c>
      <c r="Y242" s="43">
        <v>1799.78</v>
      </c>
      <c r="Z242" s="43">
        <v>1662.5</v>
      </c>
      <c r="AA242" s="43">
        <v>1292.58</v>
      </c>
    </row>
    <row r="243" spans="1:27" ht="12.75" hidden="1" customHeight="1" outlineLevel="1" x14ac:dyDescent="0.2">
      <c r="A243" s="98" t="s">
        <v>469</v>
      </c>
      <c r="B243" s="62" t="s">
        <v>88</v>
      </c>
      <c r="C243" s="42" t="s">
        <v>77</v>
      </c>
      <c r="D243" s="43">
        <f>$D$168</f>
        <v>1716.97</v>
      </c>
      <c r="E243" s="43">
        <f>$D$168</f>
        <v>1716.97</v>
      </c>
      <c r="F243" s="43">
        <f t="shared" ref="F243:AA243" si="139">$D$168</f>
        <v>1716.97</v>
      </c>
      <c r="G243" s="43">
        <f t="shared" si="139"/>
        <v>1716.97</v>
      </c>
      <c r="H243" s="43">
        <f t="shared" si="139"/>
        <v>1716.97</v>
      </c>
      <c r="I243" s="43">
        <f t="shared" si="139"/>
        <v>1716.97</v>
      </c>
      <c r="J243" s="43">
        <f t="shared" si="139"/>
        <v>1716.97</v>
      </c>
      <c r="K243" s="43">
        <f t="shared" si="139"/>
        <v>1716.97</v>
      </c>
      <c r="L243" s="43">
        <f t="shared" si="139"/>
        <v>1716.97</v>
      </c>
      <c r="M243" s="43">
        <f t="shared" si="139"/>
        <v>1716.97</v>
      </c>
      <c r="N243" s="43">
        <f t="shared" si="139"/>
        <v>1716.97</v>
      </c>
      <c r="O243" s="43">
        <f t="shared" si="139"/>
        <v>1716.97</v>
      </c>
      <c r="P243" s="43">
        <f t="shared" si="139"/>
        <v>1716.97</v>
      </c>
      <c r="Q243" s="43">
        <f t="shared" si="139"/>
        <v>1716.97</v>
      </c>
      <c r="R243" s="43">
        <f t="shared" si="139"/>
        <v>1716.97</v>
      </c>
      <c r="S243" s="43">
        <f t="shared" si="139"/>
        <v>1716.97</v>
      </c>
      <c r="T243" s="43">
        <f t="shared" si="139"/>
        <v>1716.97</v>
      </c>
      <c r="U243" s="43">
        <f t="shared" si="139"/>
        <v>1716.97</v>
      </c>
      <c r="V243" s="43">
        <f t="shared" si="139"/>
        <v>1716.97</v>
      </c>
      <c r="W243" s="43">
        <f t="shared" si="139"/>
        <v>1716.97</v>
      </c>
      <c r="X243" s="43">
        <f t="shared" si="139"/>
        <v>1716.97</v>
      </c>
      <c r="Y243" s="43">
        <f t="shared" si="139"/>
        <v>1716.97</v>
      </c>
      <c r="Z243" s="43">
        <f t="shared" si="139"/>
        <v>1716.97</v>
      </c>
      <c r="AA243" s="43">
        <f t="shared" si="139"/>
        <v>1716.97</v>
      </c>
    </row>
    <row r="244" spans="1:27" ht="12.75" hidden="1" customHeight="1" outlineLevel="1" x14ac:dyDescent="0.2">
      <c r="A244" s="98" t="s">
        <v>470</v>
      </c>
      <c r="B244" s="62" t="s">
        <v>81</v>
      </c>
      <c r="C244" s="42" t="s">
        <v>77</v>
      </c>
      <c r="D244" s="43">
        <v>6.71</v>
      </c>
      <c r="E244" s="43">
        <v>6.71</v>
      </c>
      <c r="F244" s="43">
        <v>6.71</v>
      </c>
      <c r="G244" s="43">
        <v>6.71</v>
      </c>
      <c r="H244" s="43">
        <v>6.71</v>
      </c>
      <c r="I244" s="43">
        <v>6.71</v>
      </c>
      <c r="J244" s="43">
        <v>6.71</v>
      </c>
      <c r="K244" s="43">
        <v>6.71</v>
      </c>
      <c r="L244" s="43">
        <v>6.71</v>
      </c>
      <c r="M244" s="43">
        <v>6.71</v>
      </c>
      <c r="N244" s="43">
        <v>6.71</v>
      </c>
      <c r="O244" s="43">
        <v>6.71</v>
      </c>
      <c r="P244" s="43">
        <v>6.71</v>
      </c>
      <c r="Q244" s="43">
        <v>6.71</v>
      </c>
      <c r="R244" s="43">
        <v>6.71</v>
      </c>
      <c r="S244" s="43">
        <v>6.71</v>
      </c>
      <c r="T244" s="43">
        <v>6.71</v>
      </c>
      <c r="U244" s="43">
        <v>6.71</v>
      </c>
      <c r="V244" s="43">
        <v>6.71</v>
      </c>
      <c r="W244" s="43">
        <v>6.71</v>
      </c>
      <c r="X244" s="43">
        <v>6.71</v>
      </c>
      <c r="Y244" s="43">
        <v>6.71</v>
      </c>
      <c r="Z244" s="43">
        <v>6.71</v>
      </c>
      <c r="AA244" s="43">
        <v>6.71</v>
      </c>
    </row>
    <row r="245" spans="1:27" ht="12.75" hidden="1" customHeight="1" outlineLevel="1" x14ac:dyDescent="0.2">
      <c r="A245" s="98" t="s">
        <v>471</v>
      </c>
      <c r="B245" s="62" t="s">
        <v>79</v>
      </c>
      <c r="C245" s="42" t="s">
        <v>77</v>
      </c>
      <c r="D245" s="43">
        <f>$D$11</f>
        <v>330.69</v>
      </c>
      <c r="E245" s="43">
        <f t="shared" ref="E245:AA245" si="140">$D$11</f>
        <v>330.69</v>
      </c>
      <c r="F245" s="43">
        <f t="shared" si="140"/>
        <v>330.69</v>
      </c>
      <c r="G245" s="43">
        <f t="shared" si="140"/>
        <v>330.69</v>
      </c>
      <c r="H245" s="43">
        <f t="shared" si="140"/>
        <v>330.69</v>
      </c>
      <c r="I245" s="43">
        <f t="shared" si="140"/>
        <v>330.69</v>
      </c>
      <c r="J245" s="43">
        <f t="shared" si="140"/>
        <v>330.69</v>
      </c>
      <c r="K245" s="43">
        <f t="shared" si="140"/>
        <v>330.69</v>
      </c>
      <c r="L245" s="43">
        <f t="shared" si="140"/>
        <v>330.69</v>
      </c>
      <c r="M245" s="43">
        <f t="shared" si="140"/>
        <v>330.69</v>
      </c>
      <c r="N245" s="43">
        <f t="shared" si="140"/>
        <v>330.69</v>
      </c>
      <c r="O245" s="43">
        <f t="shared" si="140"/>
        <v>330.69</v>
      </c>
      <c r="P245" s="43">
        <f t="shared" si="140"/>
        <v>330.69</v>
      </c>
      <c r="Q245" s="43">
        <f t="shared" si="140"/>
        <v>330.69</v>
      </c>
      <c r="R245" s="43">
        <f t="shared" si="140"/>
        <v>330.69</v>
      </c>
      <c r="S245" s="43">
        <f t="shared" si="140"/>
        <v>330.69</v>
      </c>
      <c r="T245" s="43">
        <f t="shared" si="140"/>
        <v>330.69</v>
      </c>
      <c r="U245" s="43">
        <f t="shared" si="140"/>
        <v>330.69</v>
      </c>
      <c r="V245" s="43">
        <f t="shared" si="140"/>
        <v>330.69</v>
      </c>
      <c r="W245" s="43">
        <f t="shared" si="140"/>
        <v>330.69</v>
      </c>
      <c r="X245" s="43">
        <f t="shared" si="140"/>
        <v>330.69</v>
      </c>
      <c r="Y245" s="43">
        <f t="shared" si="140"/>
        <v>330.69</v>
      </c>
      <c r="Z245" s="43">
        <f t="shared" si="140"/>
        <v>330.69</v>
      </c>
      <c r="AA245" s="43">
        <f t="shared" si="140"/>
        <v>330.69</v>
      </c>
    </row>
    <row r="246" spans="1:27" ht="12.75" customHeight="1" collapsed="1" x14ac:dyDescent="0.2">
      <c r="A246" s="97" t="s">
        <v>472</v>
      </c>
      <c r="B246" s="27" t="str">
        <f>"17"&amp;"."&amp;$B$662&amp;"."&amp;$B$663</f>
        <v>17.01.2023</v>
      </c>
      <c r="C246" s="89" t="s">
        <v>74</v>
      </c>
      <c r="D246" s="90">
        <f>ROUND(((D247+D248+D250+D249)/1000),5)</f>
        <v>3.1850100000000001</v>
      </c>
      <c r="E246" s="90">
        <f>ROUND(((E247+E248+E250+E249)/1000),5)</f>
        <v>3.1525400000000001</v>
      </c>
      <c r="F246" s="90">
        <f>ROUND(((F247+F248+F250+F249)/1000),5)</f>
        <v>3.13835</v>
      </c>
      <c r="G246" s="90">
        <f t="shared" ref="G246:AA246" si="141">ROUND(((G247+G248+G250+G249)/1000),5)</f>
        <v>3.1361500000000002</v>
      </c>
      <c r="H246" s="90">
        <f t="shared" si="141"/>
        <v>3.1513100000000001</v>
      </c>
      <c r="I246" s="90">
        <f t="shared" si="141"/>
        <v>3.2035800000000001</v>
      </c>
      <c r="J246" s="90">
        <f t="shared" si="141"/>
        <v>3.4129800000000001</v>
      </c>
      <c r="K246" s="90">
        <f t="shared" si="141"/>
        <v>3.7531500000000002</v>
      </c>
      <c r="L246" s="90">
        <f t="shared" si="141"/>
        <v>3.8039499999999999</v>
      </c>
      <c r="M246" s="90">
        <f t="shared" si="141"/>
        <v>3.8584299999999998</v>
      </c>
      <c r="N246" s="90">
        <f t="shared" si="141"/>
        <v>3.8811800000000001</v>
      </c>
      <c r="O246" s="90">
        <f t="shared" si="141"/>
        <v>3.9045999999999998</v>
      </c>
      <c r="P246" s="90">
        <f t="shared" si="141"/>
        <v>3.8887299999999998</v>
      </c>
      <c r="Q246" s="90">
        <f t="shared" si="141"/>
        <v>3.8962500000000002</v>
      </c>
      <c r="R246" s="90">
        <f t="shared" si="141"/>
        <v>3.8563000000000001</v>
      </c>
      <c r="S246" s="90">
        <f t="shared" si="141"/>
        <v>3.8482400000000001</v>
      </c>
      <c r="T246" s="90">
        <f t="shared" si="141"/>
        <v>3.89466</v>
      </c>
      <c r="U246" s="90">
        <f t="shared" si="141"/>
        <v>3.9359899999999999</v>
      </c>
      <c r="V246" s="90">
        <f t="shared" si="141"/>
        <v>3.9163000000000001</v>
      </c>
      <c r="W246" s="90">
        <f t="shared" si="141"/>
        <v>3.8745699999999998</v>
      </c>
      <c r="X246" s="90">
        <f t="shared" si="141"/>
        <v>3.8605200000000002</v>
      </c>
      <c r="Y246" s="90">
        <f t="shared" si="141"/>
        <v>3.8054600000000001</v>
      </c>
      <c r="Z246" s="90">
        <f t="shared" si="141"/>
        <v>3.5848</v>
      </c>
      <c r="AA246" s="90">
        <f t="shared" si="141"/>
        <v>3.2803900000000001</v>
      </c>
    </row>
    <row r="247" spans="1:27" ht="12.75" hidden="1" customHeight="1" outlineLevel="1" x14ac:dyDescent="0.2">
      <c r="A247" s="98" t="s">
        <v>473</v>
      </c>
      <c r="B247" s="62" t="s">
        <v>236</v>
      </c>
      <c r="C247" s="42" t="s">
        <v>77</v>
      </c>
      <c r="D247" s="43">
        <v>1130.6400000000001</v>
      </c>
      <c r="E247" s="43">
        <v>1098.17</v>
      </c>
      <c r="F247" s="43">
        <v>1083.98</v>
      </c>
      <c r="G247" s="43">
        <v>1081.78</v>
      </c>
      <c r="H247" s="43">
        <v>1096.94</v>
      </c>
      <c r="I247" s="43">
        <v>1149.21</v>
      </c>
      <c r="J247" s="43">
        <v>1358.61</v>
      </c>
      <c r="K247" s="43">
        <v>1698.78</v>
      </c>
      <c r="L247" s="43">
        <v>1749.58</v>
      </c>
      <c r="M247" s="43">
        <v>1804.06</v>
      </c>
      <c r="N247" s="43">
        <v>1826.81</v>
      </c>
      <c r="O247" s="43">
        <v>1850.23</v>
      </c>
      <c r="P247" s="43">
        <v>1834.36</v>
      </c>
      <c r="Q247" s="43">
        <v>1841.88</v>
      </c>
      <c r="R247" s="43">
        <v>1801.93</v>
      </c>
      <c r="S247" s="43">
        <v>1793.87</v>
      </c>
      <c r="T247" s="43">
        <v>1840.29</v>
      </c>
      <c r="U247" s="43">
        <v>1881.62</v>
      </c>
      <c r="V247" s="43">
        <v>1861.93</v>
      </c>
      <c r="W247" s="43">
        <v>1820.2</v>
      </c>
      <c r="X247" s="43">
        <v>1806.15</v>
      </c>
      <c r="Y247" s="43">
        <v>1751.09</v>
      </c>
      <c r="Z247" s="43">
        <v>1530.43</v>
      </c>
      <c r="AA247" s="43">
        <v>1226.02</v>
      </c>
    </row>
    <row r="248" spans="1:27" ht="12.75" hidden="1" customHeight="1" outlineLevel="1" x14ac:dyDescent="0.2">
      <c r="A248" s="98" t="s">
        <v>474</v>
      </c>
      <c r="B248" s="62" t="s">
        <v>88</v>
      </c>
      <c r="C248" s="42" t="s">
        <v>77</v>
      </c>
      <c r="D248" s="43">
        <f>$D$168</f>
        <v>1716.97</v>
      </c>
      <c r="E248" s="43">
        <f>$D$168</f>
        <v>1716.97</v>
      </c>
      <c r="F248" s="43">
        <f t="shared" ref="F248:AA248" si="142">$D$168</f>
        <v>1716.97</v>
      </c>
      <c r="G248" s="43">
        <f t="shared" si="142"/>
        <v>1716.97</v>
      </c>
      <c r="H248" s="43">
        <f t="shared" si="142"/>
        <v>1716.97</v>
      </c>
      <c r="I248" s="43">
        <f t="shared" si="142"/>
        <v>1716.97</v>
      </c>
      <c r="J248" s="43">
        <f t="shared" si="142"/>
        <v>1716.97</v>
      </c>
      <c r="K248" s="43">
        <f t="shared" si="142"/>
        <v>1716.97</v>
      </c>
      <c r="L248" s="43">
        <f t="shared" si="142"/>
        <v>1716.97</v>
      </c>
      <c r="M248" s="43">
        <f t="shared" si="142"/>
        <v>1716.97</v>
      </c>
      <c r="N248" s="43">
        <f t="shared" si="142"/>
        <v>1716.97</v>
      </c>
      <c r="O248" s="43">
        <f t="shared" si="142"/>
        <v>1716.97</v>
      </c>
      <c r="P248" s="43">
        <f t="shared" si="142"/>
        <v>1716.97</v>
      </c>
      <c r="Q248" s="43">
        <f t="shared" si="142"/>
        <v>1716.97</v>
      </c>
      <c r="R248" s="43">
        <f t="shared" si="142"/>
        <v>1716.97</v>
      </c>
      <c r="S248" s="43">
        <f t="shared" si="142"/>
        <v>1716.97</v>
      </c>
      <c r="T248" s="43">
        <f t="shared" si="142"/>
        <v>1716.97</v>
      </c>
      <c r="U248" s="43">
        <f t="shared" si="142"/>
        <v>1716.97</v>
      </c>
      <c r="V248" s="43">
        <f t="shared" si="142"/>
        <v>1716.97</v>
      </c>
      <c r="W248" s="43">
        <f t="shared" si="142"/>
        <v>1716.97</v>
      </c>
      <c r="X248" s="43">
        <f t="shared" si="142"/>
        <v>1716.97</v>
      </c>
      <c r="Y248" s="43">
        <f t="shared" si="142"/>
        <v>1716.97</v>
      </c>
      <c r="Z248" s="43">
        <f t="shared" si="142"/>
        <v>1716.97</v>
      </c>
      <c r="AA248" s="43">
        <f t="shared" si="142"/>
        <v>1716.97</v>
      </c>
    </row>
    <row r="249" spans="1:27" ht="12.75" hidden="1" customHeight="1" outlineLevel="1" x14ac:dyDescent="0.2">
      <c r="A249" s="98" t="s">
        <v>475</v>
      </c>
      <c r="B249" s="62" t="s">
        <v>81</v>
      </c>
      <c r="C249" s="42" t="s">
        <v>77</v>
      </c>
      <c r="D249" s="43">
        <v>6.71</v>
      </c>
      <c r="E249" s="43">
        <v>6.71</v>
      </c>
      <c r="F249" s="43">
        <v>6.71</v>
      </c>
      <c r="G249" s="43">
        <v>6.71</v>
      </c>
      <c r="H249" s="43">
        <v>6.71</v>
      </c>
      <c r="I249" s="43">
        <v>6.71</v>
      </c>
      <c r="J249" s="43">
        <v>6.71</v>
      </c>
      <c r="K249" s="43">
        <v>6.71</v>
      </c>
      <c r="L249" s="43">
        <v>6.71</v>
      </c>
      <c r="M249" s="43">
        <v>6.71</v>
      </c>
      <c r="N249" s="43">
        <v>6.71</v>
      </c>
      <c r="O249" s="43">
        <v>6.71</v>
      </c>
      <c r="P249" s="43">
        <v>6.71</v>
      </c>
      <c r="Q249" s="43">
        <v>6.71</v>
      </c>
      <c r="R249" s="43">
        <v>6.71</v>
      </c>
      <c r="S249" s="43">
        <v>6.71</v>
      </c>
      <c r="T249" s="43">
        <v>6.71</v>
      </c>
      <c r="U249" s="43">
        <v>6.71</v>
      </c>
      <c r="V249" s="43">
        <v>6.71</v>
      </c>
      <c r="W249" s="43">
        <v>6.71</v>
      </c>
      <c r="X249" s="43">
        <v>6.71</v>
      </c>
      <c r="Y249" s="43">
        <v>6.71</v>
      </c>
      <c r="Z249" s="43">
        <v>6.71</v>
      </c>
      <c r="AA249" s="43">
        <v>6.71</v>
      </c>
    </row>
    <row r="250" spans="1:27" ht="12.75" hidden="1" customHeight="1" outlineLevel="1" x14ac:dyDescent="0.2">
      <c r="A250" s="98" t="s">
        <v>476</v>
      </c>
      <c r="B250" s="62" t="s">
        <v>79</v>
      </c>
      <c r="C250" s="42" t="s">
        <v>77</v>
      </c>
      <c r="D250" s="43">
        <f>$D$11</f>
        <v>330.69</v>
      </c>
      <c r="E250" s="43">
        <f t="shared" ref="E250:AA250" si="143">$D$11</f>
        <v>330.69</v>
      </c>
      <c r="F250" s="43">
        <f t="shared" si="143"/>
        <v>330.69</v>
      </c>
      <c r="G250" s="43">
        <f t="shared" si="143"/>
        <v>330.69</v>
      </c>
      <c r="H250" s="43">
        <f t="shared" si="143"/>
        <v>330.69</v>
      </c>
      <c r="I250" s="43">
        <f t="shared" si="143"/>
        <v>330.69</v>
      </c>
      <c r="J250" s="43">
        <f t="shared" si="143"/>
        <v>330.69</v>
      </c>
      <c r="K250" s="43">
        <f t="shared" si="143"/>
        <v>330.69</v>
      </c>
      <c r="L250" s="43">
        <f t="shared" si="143"/>
        <v>330.69</v>
      </c>
      <c r="M250" s="43">
        <f t="shared" si="143"/>
        <v>330.69</v>
      </c>
      <c r="N250" s="43">
        <f t="shared" si="143"/>
        <v>330.69</v>
      </c>
      <c r="O250" s="43">
        <f t="shared" si="143"/>
        <v>330.69</v>
      </c>
      <c r="P250" s="43">
        <f t="shared" si="143"/>
        <v>330.69</v>
      </c>
      <c r="Q250" s="43">
        <f t="shared" si="143"/>
        <v>330.69</v>
      </c>
      <c r="R250" s="43">
        <f t="shared" si="143"/>
        <v>330.69</v>
      </c>
      <c r="S250" s="43">
        <f t="shared" si="143"/>
        <v>330.69</v>
      </c>
      <c r="T250" s="43">
        <f t="shared" si="143"/>
        <v>330.69</v>
      </c>
      <c r="U250" s="43">
        <f t="shared" si="143"/>
        <v>330.69</v>
      </c>
      <c r="V250" s="43">
        <f t="shared" si="143"/>
        <v>330.69</v>
      </c>
      <c r="W250" s="43">
        <f t="shared" si="143"/>
        <v>330.69</v>
      </c>
      <c r="X250" s="43">
        <f t="shared" si="143"/>
        <v>330.69</v>
      </c>
      <c r="Y250" s="43">
        <f t="shared" si="143"/>
        <v>330.69</v>
      </c>
      <c r="Z250" s="43">
        <f t="shared" si="143"/>
        <v>330.69</v>
      </c>
      <c r="AA250" s="43">
        <f t="shared" si="143"/>
        <v>330.69</v>
      </c>
    </row>
    <row r="251" spans="1:27" ht="12.75" customHeight="1" collapsed="1" x14ac:dyDescent="0.2">
      <c r="A251" s="97" t="s">
        <v>477</v>
      </c>
      <c r="B251" s="27" t="str">
        <f>"18"&amp;"."&amp;$B$662&amp;"."&amp;$B$663</f>
        <v>18.01.2023</v>
      </c>
      <c r="C251" s="89" t="s">
        <v>74</v>
      </c>
      <c r="D251" s="90">
        <f>ROUND(((D252+D253+D255+D254)/1000),5)</f>
        <v>3.2227100000000002</v>
      </c>
      <c r="E251" s="90">
        <f>ROUND(((E252+E253+E255+E254)/1000),5)</f>
        <v>3.18906</v>
      </c>
      <c r="F251" s="90">
        <f>ROUND(((F252+F253+F255+F254)/1000),5)</f>
        <v>3.1682299999999999</v>
      </c>
      <c r="G251" s="90">
        <f t="shared" ref="G251:AA251" si="144">ROUND(((G252+G253+G255+G254)/1000),5)</f>
        <v>3.1670699999999998</v>
      </c>
      <c r="H251" s="90">
        <f t="shared" si="144"/>
        <v>3.1931099999999999</v>
      </c>
      <c r="I251" s="90">
        <f t="shared" si="144"/>
        <v>3.2538499999999999</v>
      </c>
      <c r="J251" s="90">
        <f t="shared" si="144"/>
        <v>3.5549900000000001</v>
      </c>
      <c r="K251" s="90">
        <f t="shared" si="144"/>
        <v>3.7692399999999999</v>
      </c>
      <c r="L251" s="90">
        <f t="shared" si="144"/>
        <v>3.8802400000000001</v>
      </c>
      <c r="M251" s="90">
        <f t="shared" si="144"/>
        <v>3.9140199999999998</v>
      </c>
      <c r="N251" s="90">
        <f t="shared" si="144"/>
        <v>3.93269</v>
      </c>
      <c r="O251" s="90">
        <f t="shared" si="144"/>
        <v>3.9648699999999999</v>
      </c>
      <c r="P251" s="90">
        <f t="shared" si="144"/>
        <v>3.9434499999999999</v>
      </c>
      <c r="Q251" s="90">
        <f t="shared" si="144"/>
        <v>3.9531399999999999</v>
      </c>
      <c r="R251" s="90">
        <f t="shared" si="144"/>
        <v>3.9562400000000002</v>
      </c>
      <c r="S251" s="90">
        <f t="shared" si="144"/>
        <v>3.91682</v>
      </c>
      <c r="T251" s="90">
        <f t="shared" si="144"/>
        <v>3.9557899999999999</v>
      </c>
      <c r="U251" s="90">
        <f t="shared" si="144"/>
        <v>3.9639199999999999</v>
      </c>
      <c r="V251" s="90">
        <f t="shared" si="144"/>
        <v>3.9586100000000002</v>
      </c>
      <c r="W251" s="90">
        <f t="shared" si="144"/>
        <v>3.9283600000000001</v>
      </c>
      <c r="X251" s="90">
        <f t="shared" si="144"/>
        <v>3.8740100000000002</v>
      </c>
      <c r="Y251" s="90">
        <f t="shared" si="144"/>
        <v>3.7893300000000001</v>
      </c>
      <c r="Z251" s="90">
        <f t="shared" si="144"/>
        <v>3.5570300000000001</v>
      </c>
      <c r="AA251" s="90">
        <f t="shared" si="144"/>
        <v>3.2334100000000001</v>
      </c>
    </row>
    <row r="252" spans="1:27" ht="12.75" hidden="1" customHeight="1" outlineLevel="1" x14ac:dyDescent="0.2">
      <c r="A252" s="98" t="s">
        <v>478</v>
      </c>
      <c r="B252" s="62" t="s">
        <v>236</v>
      </c>
      <c r="C252" s="42" t="s">
        <v>77</v>
      </c>
      <c r="D252" s="43">
        <v>1168.3399999999999</v>
      </c>
      <c r="E252" s="43">
        <v>1134.69</v>
      </c>
      <c r="F252" s="43">
        <v>1113.8599999999999</v>
      </c>
      <c r="G252" s="43">
        <v>1112.7</v>
      </c>
      <c r="H252" s="43">
        <v>1138.74</v>
      </c>
      <c r="I252" s="43">
        <v>1199.48</v>
      </c>
      <c r="J252" s="43">
        <v>1500.62</v>
      </c>
      <c r="K252" s="43">
        <v>1714.87</v>
      </c>
      <c r="L252" s="43">
        <v>1825.87</v>
      </c>
      <c r="M252" s="43">
        <v>1859.65</v>
      </c>
      <c r="N252" s="43">
        <v>1878.32</v>
      </c>
      <c r="O252" s="43">
        <v>1910.5</v>
      </c>
      <c r="P252" s="43">
        <v>1889.08</v>
      </c>
      <c r="Q252" s="43">
        <v>1898.77</v>
      </c>
      <c r="R252" s="43">
        <v>1901.87</v>
      </c>
      <c r="S252" s="43">
        <v>1862.45</v>
      </c>
      <c r="T252" s="43">
        <v>1901.42</v>
      </c>
      <c r="U252" s="43">
        <v>1909.55</v>
      </c>
      <c r="V252" s="43">
        <v>1904.24</v>
      </c>
      <c r="W252" s="43">
        <v>1873.99</v>
      </c>
      <c r="X252" s="43">
        <v>1819.64</v>
      </c>
      <c r="Y252" s="43">
        <v>1734.96</v>
      </c>
      <c r="Z252" s="43">
        <v>1502.66</v>
      </c>
      <c r="AA252" s="43">
        <v>1179.04</v>
      </c>
    </row>
    <row r="253" spans="1:27" ht="12.75" hidden="1" customHeight="1" outlineLevel="1" x14ac:dyDescent="0.2">
      <c r="A253" s="98" t="s">
        <v>479</v>
      </c>
      <c r="B253" s="62" t="s">
        <v>88</v>
      </c>
      <c r="C253" s="42" t="s">
        <v>77</v>
      </c>
      <c r="D253" s="43">
        <f>$D$168</f>
        <v>1716.97</v>
      </c>
      <c r="E253" s="43">
        <f>$D$168</f>
        <v>1716.97</v>
      </c>
      <c r="F253" s="43">
        <f t="shared" ref="F253:AA253" si="145">$D$168</f>
        <v>1716.97</v>
      </c>
      <c r="G253" s="43">
        <f t="shared" si="145"/>
        <v>1716.97</v>
      </c>
      <c r="H253" s="43">
        <f t="shared" si="145"/>
        <v>1716.97</v>
      </c>
      <c r="I253" s="43">
        <f t="shared" si="145"/>
        <v>1716.97</v>
      </c>
      <c r="J253" s="43">
        <f t="shared" si="145"/>
        <v>1716.97</v>
      </c>
      <c r="K253" s="43">
        <f t="shared" si="145"/>
        <v>1716.97</v>
      </c>
      <c r="L253" s="43">
        <f t="shared" si="145"/>
        <v>1716.97</v>
      </c>
      <c r="M253" s="43">
        <f t="shared" si="145"/>
        <v>1716.97</v>
      </c>
      <c r="N253" s="43">
        <f t="shared" si="145"/>
        <v>1716.97</v>
      </c>
      <c r="O253" s="43">
        <f t="shared" si="145"/>
        <v>1716.97</v>
      </c>
      <c r="P253" s="43">
        <f t="shared" si="145"/>
        <v>1716.97</v>
      </c>
      <c r="Q253" s="43">
        <f t="shared" si="145"/>
        <v>1716.97</v>
      </c>
      <c r="R253" s="43">
        <f t="shared" si="145"/>
        <v>1716.97</v>
      </c>
      <c r="S253" s="43">
        <f t="shared" si="145"/>
        <v>1716.97</v>
      </c>
      <c r="T253" s="43">
        <f t="shared" si="145"/>
        <v>1716.97</v>
      </c>
      <c r="U253" s="43">
        <f t="shared" si="145"/>
        <v>1716.97</v>
      </c>
      <c r="V253" s="43">
        <f t="shared" si="145"/>
        <v>1716.97</v>
      </c>
      <c r="W253" s="43">
        <f t="shared" si="145"/>
        <v>1716.97</v>
      </c>
      <c r="X253" s="43">
        <f t="shared" si="145"/>
        <v>1716.97</v>
      </c>
      <c r="Y253" s="43">
        <f t="shared" si="145"/>
        <v>1716.97</v>
      </c>
      <c r="Z253" s="43">
        <f t="shared" si="145"/>
        <v>1716.97</v>
      </c>
      <c r="AA253" s="43">
        <f t="shared" si="145"/>
        <v>1716.97</v>
      </c>
    </row>
    <row r="254" spans="1:27" ht="12.75" hidden="1" customHeight="1" outlineLevel="1" x14ac:dyDescent="0.2">
      <c r="A254" s="98" t="s">
        <v>480</v>
      </c>
      <c r="B254" s="62" t="s">
        <v>81</v>
      </c>
      <c r="C254" s="42" t="s">
        <v>77</v>
      </c>
      <c r="D254" s="43">
        <v>6.71</v>
      </c>
      <c r="E254" s="43">
        <v>6.71</v>
      </c>
      <c r="F254" s="43">
        <v>6.71</v>
      </c>
      <c r="G254" s="43">
        <v>6.71</v>
      </c>
      <c r="H254" s="43">
        <v>6.71</v>
      </c>
      <c r="I254" s="43">
        <v>6.71</v>
      </c>
      <c r="J254" s="43">
        <v>6.71</v>
      </c>
      <c r="K254" s="43">
        <v>6.71</v>
      </c>
      <c r="L254" s="43">
        <v>6.71</v>
      </c>
      <c r="M254" s="43">
        <v>6.71</v>
      </c>
      <c r="N254" s="43">
        <v>6.71</v>
      </c>
      <c r="O254" s="43">
        <v>6.71</v>
      </c>
      <c r="P254" s="43">
        <v>6.71</v>
      </c>
      <c r="Q254" s="43">
        <v>6.71</v>
      </c>
      <c r="R254" s="43">
        <v>6.71</v>
      </c>
      <c r="S254" s="43">
        <v>6.71</v>
      </c>
      <c r="T254" s="43">
        <v>6.71</v>
      </c>
      <c r="U254" s="43">
        <v>6.71</v>
      </c>
      <c r="V254" s="43">
        <v>6.71</v>
      </c>
      <c r="W254" s="43">
        <v>6.71</v>
      </c>
      <c r="X254" s="43">
        <v>6.71</v>
      </c>
      <c r="Y254" s="43">
        <v>6.71</v>
      </c>
      <c r="Z254" s="43">
        <v>6.71</v>
      </c>
      <c r="AA254" s="43">
        <v>6.71</v>
      </c>
    </row>
    <row r="255" spans="1:27" ht="12.75" hidden="1" customHeight="1" outlineLevel="1" x14ac:dyDescent="0.2">
      <c r="A255" s="98" t="s">
        <v>481</v>
      </c>
      <c r="B255" s="62" t="s">
        <v>79</v>
      </c>
      <c r="C255" s="42" t="s">
        <v>77</v>
      </c>
      <c r="D255" s="43">
        <f>$D$11</f>
        <v>330.69</v>
      </c>
      <c r="E255" s="43">
        <f t="shared" ref="E255:AA255" si="146">$D$11</f>
        <v>330.69</v>
      </c>
      <c r="F255" s="43">
        <f t="shared" si="146"/>
        <v>330.69</v>
      </c>
      <c r="G255" s="43">
        <f t="shared" si="146"/>
        <v>330.69</v>
      </c>
      <c r="H255" s="43">
        <f t="shared" si="146"/>
        <v>330.69</v>
      </c>
      <c r="I255" s="43">
        <f t="shared" si="146"/>
        <v>330.69</v>
      </c>
      <c r="J255" s="43">
        <f t="shared" si="146"/>
        <v>330.69</v>
      </c>
      <c r="K255" s="43">
        <f t="shared" si="146"/>
        <v>330.69</v>
      </c>
      <c r="L255" s="43">
        <f t="shared" si="146"/>
        <v>330.69</v>
      </c>
      <c r="M255" s="43">
        <f t="shared" si="146"/>
        <v>330.69</v>
      </c>
      <c r="N255" s="43">
        <f t="shared" si="146"/>
        <v>330.69</v>
      </c>
      <c r="O255" s="43">
        <f t="shared" si="146"/>
        <v>330.69</v>
      </c>
      <c r="P255" s="43">
        <f t="shared" si="146"/>
        <v>330.69</v>
      </c>
      <c r="Q255" s="43">
        <f t="shared" si="146"/>
        <v>330.69</v>
      </c>
      <c r="R255" s="43">
        <f t="shared" si="146"/>
        <v>330.69</v>
      </c>
      <c r="S255" s="43">
        <f t="shared" si="146"/>
        <v>330.69</v>
      </c>
      <c r="T255" s="43">
        <f t="shared" si="146"/>
        <v>330.69</v>
      </c>
      <c r="U255" s="43">
        <f t="shared" si="146"/>
        <v>330.69</v>
      </c>
      <c r="V255" s="43">
        <f t="shared" si="146"/>
        <v>330.69</v>
      </c>
      <c r="W255" s="43">
        <f t="shared" si="146"/>
        <v>330.69</v>
      </c>
      <c r="X255" s="43">
        <f t="shared" si="146"/>
        <v>330.69</v>
      </c>
      <c r="Y255" s="43">
        <f t="shared" si="146"/>
        <v>330.69</v>
      </c>
      <c r="Z255" s="43">
        <f t="shared" si="146"/>
        <v>330.69</v>
      </c>
      <c r="AA255" s="43">
        <f t="shared" si="146"/>
        <v>330.69</v>
      </c>
    </row>
    <row r="256" spans="1:27" ht="12.75" customHeight="1" collapsed="1" x14ac:dyDescent="0.2">
      <c r="A256" s="97" t="s">
        <v>482</v>
      </c>
      <c r="B256" s="27" t="str">
        <f>"19"&amp;"."&amp;$B$662&amp;"."&amp;$B$663</f>
        <v>19.01.2023</v>
      </c>
      <c r="C256" s="89" t="s">
        <v>74</v>
      </c>
      <c r="D256" s="90">
        <f>ROUND(((D257+D258+D260+D259)/1000),5)</f>
        <v>3.2337500000000001</v>
      </c>
      <c r="E256" s="90">
        <f>ROUND(((E257+E258+E260+E259)/1000),5)</f>
        <v>3.1981199999999999</v>
      </c>
      <c r="F256" s="90">
        <f>ROUND(((F257+F258+F260+F259)/1000),5)</f>
        <v>3.1697000000000002</v>
      </c>
      <c r="G256" s="90">
        <f t="shared" ref="G256:AA256" si="147">ROUND(((G257+G258+G260+G259)/1000),5)</f>
        <v>3.16981</v>
      </c>
      <c r="H256" s="90">
        <f t="shared" si="147"/>
        <v>3.2025700000000001</v>
      </c>
      <c r="I256" s="90">
        <f t="shared" si="147"/>
        <v>3.2567699999999999</v>
      </c>
      <c r="J256" s="90">
        <f t="shared" si="147"/>
        <v>3.6697199999999999</v>
      </c>
      <c r="K256" s="90">
        <f t="shared" si="147"/>
        <v>3.84978</v>
      </c>
      <c r="L256" s="90">
        <f t="shared" si="147"/>
        <v>3.9470000000000001</v>
      </c>
      <c r="M256" s="90">
        <f t="shared" si="147"/>
        <v>3.9671500000000002</v>
      </c>
      <c r="N256" s="90">
        <f t="shared" si="147"/>
        <v>3.9862899999999999</v>
      </c>
      <c r="O256" s="90">
        <f t="shared" si="147"/>
        <v>4.0172600000000003</v>
      </c>
      <c r="P256" s="90">
        <f t="shared" si="147"/>
        <v>3.9966400000000002</v>
      </c>
      <c r="Q256" s="90">
        <f t="shared" si="147"/>
        <v>4.0049299999999999</v>
      </c>
      <c r="R256" s="90">
        <f t="shared" si="147"/>
        <v>4.00936</v>
      </c>
      <c r="S256" s="90">
        <f t="shared" si="147"/>
        <v>3.9680599999999999</v>
      </c>
      <c r="T256" s="90">
        <f t="shared" si="147"/>
        <v>4.0491700000000002</v>
      </c>
      <c r="U256" s="90">
        <f t="shared" si="147"/>
        <v>4.0717800000000004</v>
      </c>
      <c r="V256" s="90">
        <f t="shared" si="147"/>
        <v>4.0555199999999996</v>
      </c>
      <c r="W256" s="90">
        <f t="shared" si="147"/>
        <v>3.9840300000000002</v>
      </c>
      <c r="X256" s="90">
        <f t="shared" si="147"/>
        <v>3.9449299999999998</v>
      </c>
      <c r="Y256" s="90">
        <f t="shared" si="147"/>
        <v>3.87906</v>
      </c>
      <c r="Z256" s="90">
        <f t="shared" si="147"/>
        <v>3.67333</v>
      </c>
      <c r="AA256" s="90">
        <f t="shared" si="147"/>
        <v>3.2522099999999998</v>
      </c>
    </row>
    <row r="257" spans="1:27" ht="12.75" hidden="1" customHeight="1" outlineLevel="1" x14ac:dyDescent="0.2">
      <c r="A257" s="98" t="s">
        <v>483</v>
      </c>
      <c r="B257" s="62" t="s">
        <v>236</v>
      </c>
      <c r="C257" s="42" t="s">
        <v>77</v>
      </c>
      <c r="D257" s="43">
        <v>1179.3800000000001</v>
      </c>
      <c r="E257" s="43">
        <v>1143.75</v>
      </c>
      <c r="F257" s="43">
        <v>1115.33</v>
      </c>
      <c r="G257" s="43">
        <v>1115.44</v>
      </c>
      <c r="H257" s="43">
        <v>1148.2</v>
      </c>
      <c r="I257" s="43">
        <v>1202.4000000000001</v>
      </c>
      <c r="J257" s="43">
        <v>1615.35</v>
      </c>
      <c r="K257" s="43">
        <v>1795.41</v>
      </c>
      <c r="L257" s="43">
        <v>1892.63</v>
      </c>
      <c r="M257" s="43">
        <v>1912.78</v>
      </c>
      <c r="N257" s="43">
        <v>1931.92</v>
      </c>
      <c r="O257" s="43">
        <v>1962.89</v>
      </c>
      <c r="P257" s="43">
        <v>1942.27</v>
      </c>
      <c r="Q257" s="43">
        <v>1950.56</v>
      </c>
      <c r="R257" s="43">
        <v>1954.99</v>
      </c>
      <c r="S257" s="43">
        <v>1913.69</v>
      </c>
      <c r="T257" s="43">
        <v>1994.8</v>
      </c>
      <c r="U257" s="43">
        <v>2017.41</v>
      </c>
      <c r="V257" s="43">
        <v>2001.15</v>
      </c>
      <c r="W257" s="43">
        <v>1929.66</v>
      </c>
      <c r="X257" s="43">
        <v>1890.56</v>
      </c>
      <c r="Y257" s="43">
        <v>1824.69</v>
      </c>
      <c r="Z257" s="43">
        <v>1618.96</v>
      </c>
      <c r="AA257" s="43">
        <v>1197.8399999999999</v>
      </c>
    </row>
    <row r="258" spans="1:27" ht="12.75" hidden="1" customHeight="1" outlineLevel="1" x14ac:dyDescent="0.2">
      <c r="A258" s="98" t="s">
        <v>484</v>
      </c>
      <c r="B258" s="62" t="s">
        <v>88</v>
      </c>
      <c r="C258" s="42" t="s">
        <v>77</v>
      </c>
      <c r="D258" s="43">
        <f>$D$168</f>
        <v>1716.97</v>
      </c>
      <c r="E258" s="43">
        <f>$D$168</f>
        <v>1716.97</v>
      </c>
      <c r="F258" s="43">
        <f t="shared" ref="F258:AA258" si="148">$D$168</f>
        <v>1716.97</v>
      </c>
      <c r="G258" s="43">
        <f t="shared" si="148"/>
        <v>1716.97</v>
      </c>
      <c r="H258" s="43">
        <f t="shared" si="148"/>
        <v>1716.97</v>
      </c>
      <c r="I258" s="43">
        <f t="shared" si="148"/>
        <v>1716.97</v>
      </c>
      <c r="J258" s="43">
        <f t="shared" si="148"/>
        <v>1716.97</v>
      </c>
      <c r="K258" s="43">
        <f t="shared" si="148"/>
        <v>1716.97</v>
      </c>
      <c r="L258" s="43">
        <f t="shared" si="148"/>
        <v>1716.97</v>
      </c>
      <c r="M258" s="43">
        <f t="shared" si="148"/>
        <v>1716.97</v>
      </c>
      <c r="N258" s="43">
        <f t="shared" si="148"/>
        <v>1716.97</v>
      </c>
      <c r="O258" s="43">
        <f t="shared" si="148"/>
        <v>1716.97</v>
      </c>
      <c r="P258" s="43">
        <f t="shared" si="148"/>
        <v>1716.97</v>
      </c>
      <c r="Q258" s="43">
        <f t="shared" si="148"/>
        <v>1716.97</v>
      </c>
      <c r="R258" s="43">
        <f t="shared" si="148"/>
        <v>1716.97</v>
      </c>
      <c r="S258" s="43">
        <f t="shared" si="148"/>
        <v>1716.97</v>
      </c>
      <c r="T258" s="43">
        <f t="shared" si="148"/>
        <v>1716.97</v>
      </c>
      <c r="U258" s="43">
        <f t="shared" si="148"/>
        <v>1716.97</v>
      </c>
      <c r="V258" s="43">
        <f t="shared" si="148"/>
        <v>1716.97</v>
      </c>
      <c r="W258" s="43">
        <f t="shared" si="148"/>
        <v>1716.97</v>
      </c>
      <c r="X258" s="43">
        <f t="shared" si="148"/>
        <v>1716.97</v>
      </c>
      <c r="Y258" s="43">
        <f t="shared" si="148"/>
        <v>1716.97</v>
      </c>
      <c r="Z258" s="43">
        <f t="shared" si="148"/>
        <v>1716.97</v>
      </c>
      <c r="AA258" s="43">
        <f t="shared" si="148"/>
        <v>1716.97</v>
      </c>
    </row>
    <row r="259" spans="1:27" ht="12.75" hidden="1" customHeight="1" outlineLevel="1" x14ac:dyDescent="0.2">
      <c r="A259" s="98" t="s">
        <v>485</v>
      </c>
      <c r="B259" s="62" t="s">
        <v>81</v>
      </c>
      <c r="C259" s="42" t="s">
        <v>77</v>
      </c>
      <c r="D259" s="43">
        <v>6.71</v>
      </c>
      <c r="E259" s="43">
        <v>6.71</v>
      </c>
      <c r="F259" s="43">
        <v>6.71</v>
      </c>
      <c r="G259" s="43">
        <v>6.71</v>
      </c>
      <c r="H259" s="43">
        <v>6.71</v>
      </c>
      <c r="I259" s="43">
        <v>6.71</v>
      </c>
      <c r="J259" s="43">
        <v>6.71</v>
      </c>
      <c r="K259" s="43">
        <v>6.71</v>
      </c>
      <c r="L259" s="43">
        <v>6.71</v>
      </c>
      <c r="M259" s="43">
        <v>6.71</v>
      </c>
      <c r="N259" s="43">
        <v>6.71</v>
      </c>
      <c r="O259" s="43">
        <v>6.71</v>
      </c>
      <c r="P259" s="43">
        <v>6.71</v>
      </c>
      <c r="Q259" s="43">
        <v>6.71</v>
      </c>
      <c r="R259" s="43">
        <v>6.71</v>
      </c>
      <c r="S259" s="43">
        <v>6.71</v>
      </c>
      <c r="T259" s="43">
        <v>6.71</v>
      </c>
      <c r="U259" s="43">
        <v>6.71</v>
      </c>
      <c r="V259" s="43">
        <v>6.71</v>
      </c>
      <c r="W259" s="43">
        <v>6.71</v>
      </c>
      <c r="X259" s="43">
        <v>6.71</v>
      </c>
      <c r="Y259" s="43">
        <v>6.71</v>
      </c>
      <c r="Z259" s="43">
        <v>6.71</v>
      </c>
      <c r="AA259" s="43">
        <v>6.71</v>
      </c>
    </row>
    <row r="260" spans="1:27" ht="12.75" hidden="1" customHeight="1" outlineLevel="1" x14ac:dyDescent="0.2">
      <c r="A260" s="98" t="s">
        <v>486</v>
      </c>
      <c r="B260" s="62" t="s">
        <v>79</v>
      </c>
      <c r="C260" s="42" t="s">
        <v>77</v>
      </c>
      <c r="D260" s="43">
        <f>$D$11</f>
        <v>330.69</v>
      </c>
      <c r="E260" s="43">
        <f t="shared" ref="E260:AA260" si="149">$D$11</f>
        <v>330.69</v>
      </c>
      <c r="F260" s="43">
        <f t="shared" si="149"/>
        <v>330.69</v>
      </c>
      <c r="G260" s="43">
        <f t="shared" si="149"/>
        <v>330.69</v>
      </c>
      <c r="H260" s="43">
        <f t="shared" si="149"/>
        <v>330.69</v>
      </c>
      <c r="I260" s="43">
        <f t="shared" si="149"/>
        <v>330.69</v>
      </c>
      <c r="J260" s="43">
        <f t="shared" si="149"/>
        <v>330.69</v>
      </c>
      <c r="K260" s="43">
        <f t="shared" si="149"/>
        <v>330.69</v>
      </c>
      <c r="L260" s="43">
        <f t="shared" si="149"/>
        <v>330.69</v>
      </c>
      <c r="M260" s="43">
        <f t="shared" si="149"/>
        <v>330.69</v>
      </c>
      <c r="N260" s="43">
        <f t="shared" si="149"/>
        <v>330.69</v>
      </c>
      <c r="O260" s="43">
        <f t="shared" si="149"/>
        <v>330.69</v>
      </c>
      <c r="P260" s="43">
        <f t="shared" si="149"/>
        <v>330.69</v>
      </c>
      <c r="Q260" s="43">
        <f t="shared" si="149"/>
        <v>330.69</v>
      </c>
      <c r="R260" s="43">
        <f t="shared" si="149"/>
        <v>330.69</v>
      </c>
      <c r="S260" s="43">
        <f t="shared" si="149"/>
        <v>330.69</v>
      </c>
      <c r="T260" s="43">
        <f t="shared" si="149"/>
        <v>330.69</v>
      </c>
      <c r="U260" s="43">
        <f t="shared" si="149"/>
        <v>330.69</v>
      </c>
      <c r="V260" s="43">
        <f t="shared" si="149"/>
        <v>330.69</v>
      </c>
      <c r="W260" s="43">
        <f t="shared" si="149"/>
        <v>330.69</v>
      </c>
      <c r="X260" s="43">
        <f t="shared" si="149"/>
        <v>330.69</v>
      </c>
      <c r="Y260" s="43">
        <f t="shared" si="149"/>
        <v>330.69</v>
      </c>
      <c r="Z260" s="43">
        <f t="shared" si="149"/>
        <v>330.69</v>
      </c>
      <c r="AA260" s="43">
        <f t="shared" si="149"/>
        <v>330.69</v>
      </c>
    </row>
    <row r="261" spans="1:27" ht="12.75" customHeight="1" collapsed="1" x14ac:dyDescent="0.2">
      <c r="A261" s="97" t="s">
        <v>487</v>
      </c>
      <c r="B261" s="27" t="str">
        <f>"20"&amp;"."&amp;$B$662&amp;"."&amp;$B$663</f>
        <v>20.01.2023</v>
      </c>
      <c r="C261" s="89" t="s">
        <v>74</v>
      </c>
      <c r="D261" s="90">
        <f>ROUND(((D262+D263+D265+D264)/1000),5)</f>
        <v>3.2325599999999999</v>
      </c>
      <c r="E261" s="90">
        <f>ROUND(((E262+E263+E265+E264)/1000),5)</f>
        <v>3.1992500000000001</v>
      </c>
      <c r="F261" s="90">
        <f>ROUND(((F262+F263+F265+F264)/1000),5)</f>
        <v>3.1629999999999998</v>
      </c>
      <c r="G261" s="90">
        <f t="shared" ref="G261:AA261" si="150">ROUND(((G262+G263+G265+G264)/1000),5)</f>
        <v>3.1509900000000002</v>
      </c>
      <c r="H261" s="90">
        <f t="shared" si="150"/>
        <v>3.19523</v>
      </c>
      <c r="I261" s="90">
        <f t="shared" si="150"/>
        <v>3.2470500000000002</v>
      </c>
      <c r="J261" s="90">
        <f t="shared" si="150"/>
        <v>3.6171000000000002</v>
      </c>
      <c r="K261" s="90">
        <f t="shared" si="150"/>
        <v>3.8068399999999998</v>
      </c>
      <c r="L261" s="90">
        <f t="shared" si="150"/>
        <v>3.91723</v>
      </c>
      <c r="M261" s="90">
        <f t="shared" si="150"/>
        <v>3.9279299999999999</v>
      </c>
      <c r="N261" s="90">
        <f t="shared" si="150"/>
        <v>3.9416799999999999</v>
      </c>
      <c r="O261" s="90">
        <f t="shared" si="150"/>
        <v>3.9627400000000002</v>
      </c>
      <c r="P261" s="90">
        <f t="shared" si="150"/>
        <v>3.9470299999999998</v>
      </c>
      <c r="Q261" s="90">
        <f t="shared" si="150"/>
        <v>3.9529100000000001</v>
      </c>
      <c r="R261" s="90">
        <f t="shared" si="150"/>
        <v>3.948</v>
      </c>
      <c r="S261" s="90">
        <f t="shared" si="150"/>
        <v>3.9208099999999999</v>
      </c>
      <c r="T261" s="90">
        <f t="shared" si="150"/>
        <v>3.92164</v>
      </c>
      <c r="U261" s="90">
        <f t="shared" si="150"/>
        <v>3.9281999999999999</v>
      </c>
      <c r="V261" s="90">
        <f t="shared" si="150"/>
        <v>3.9241600000000001</v>
      </c>
      <c r="W261" s="90">
        <f t="shared" si="150"/>
        <v>3.9380199999999999</v>
      </c>
      <c r="X261" s="90">
        <f t="shared" si="150"/>
        <v>3.8951199999999999</v>
      </c>
      <c r="Y261" s="90">
        <f t="shared" si="150"/>
        <v>3.8146499999999999</v>
      </c>
      <c r="Z261" s="90">
        <f t="shared" si="150"/>
        <v>3.6323400000000001</v>
      </c>
      <c r="AA261" s="90">
        <f t="shared" si="150"/>
        <v>3.2557200000000002</v>
      </c>
    </row>
    <row r="262" spans="1:27" ht="12.75" hidden="1" customHeight="1" outlineLevel="1" x14ac:dyDescent="0.2">
      <c r="A262" s="98" t="s">
        <v>488</v>
      </c>
      <c r="B262" s="62" t="s">
        <v>236</v>
      </c>
      <c r="C262" s="42" t="s">
        <v>77</v>
      </c>
      <c r="D262" s="43">
        <v>1178.19</v>
      </c>
      <c r="E262" s="43">
        <v>1144.8800000000001</v>
      </c>
      <c r="F262" s="43">
        <v>1108.6300000000001</v>
      </c>
      <c r="G262" s="43">
        <v>1096.6199999999999</v>
      </c>
      <c r="H262" s="43">
        <v>1140.8599999999999</v>
      </c>
      <c r="I262" s="43">
        <v>1192.68</v>
      </c>
      <c r="J262" s="43">
        <v>1562.73</v>
      </c>
      <c r="K262" s="43">
        <v>1752.47</v>
      </c>
      <c r="L262" s="43">
        <v>1862.86</v>
      </c>
      <c r="M262" s="43">
        <v>1873.56</v>
      </c>
      <c r="N262" s="43">
        <v>1887.31</v>
      </c>
      <c r="O262" s="43">
        <v>1908.37</v>
      </c>
      <c r="P262" s="43">
        <v>1892.66</v>
      </c>
      <c r="Q262" s="43">
        <v>1898.54</v>
      </c>
      <c r="R262" s="43">
        <v>1893.63</v>
      </c>
      <c r="S262" s="43">
        <v>1866.44</v>
      </c>
      <c r="T262" s="43">
        <v>1867.27</v>
      </c>
      <c r="U262" s="43">
        <v>1873.83</v>
      </c>
      <c r="V262" s="43">
        <v>1869.79</v>
      </c>
      <c r="W262" s="43">
        <v>1883.65</v>
      </c>
      <c r="X262" s="43">
        <v>1840.75</v>
      </c>
      <c r="Y262" s="43">
        <v>1760.28</v>
      </c>
      <c r="Z262" s="43">
        <v>1577.97</v>
      </c>
      <c r="AA262" s="43">
        <v>1201.3499999999999</v>
      </c>
    </row>
    <row r="263" spans="1:27" ht="12.75" hidden="1" customHeight="1" outlineLevel="1" x14ac:dyDescent="0.2">
      <c r="A263" s="98" t="s">
        <v>489</v>
      </c>
      <c r="B263" s="62" t="s">
        <v>88</v>
      </c>
      <c r="C263" s="42" t="s">
        <v>77</v>
      </c>
      <c r="D263" s="43">
        <f>$D$168</f>
        <v>1716.97</v>
      </c>
      <c r="E263" s="43">
        <f>$D$168</f>
        <v>1716.97</v>
      </c>
      <c r="F263" s="43">
        <f t="shared" ref="F263:AA263" si="151">$D$168</f>
        <v>1716.97</v>
      </c>
      <c r="G263" s="43">
        <f t="shared" si="151"/>
        <v>1716.97</v>
      </c>
      <c r="H263" s="43">
        <f t="shared" si="151"/>
        <v>1716.97</v>
      </c>
      <c r="I263" s="43">
        <f t="shared" si="151"/>
        <v>1716.97</v>
      </c>
      <c r="J263" s="43">
        <f t="shared" si="151"/>
        <v>1716.97</v>
      </c>
      <c r="K263" s="43">
        <f t="shared" si="151"/>
        <v>1716.97</v>
      </c>
      <c r="L263" s="43">
        <f t="shared" si="151"/>
        <v>1716.97</v>
      </c>
      <c r="M263" s="43">
        <f t="shared" si="151"/>
        <v>1716.97</v>
      </c>
      <c r="N263" s="43">
        <f t="shared" si="151"/>
        <v>1716.97</v>
      </c>
      <c r="O263" s="43">
        <f t="shared" si="151"/>
        <v>1716.97</v>
      </c>
      <c r="P263" s="43">
        <f t="shared" si="151"/>
        <v>1716.97</v>
      </c>
      <c r="Q263" s="43">
        <f t="shared" si="151"/>
        <v>1716.97</v>
      </c>
      <c r="R263" s="43">
        <f t="shared" si="151"/>
        <v>1716.97</v>
      </c>
      <c r="S263" s="43">
        <f t="shared" si="151"/>
        <v>1716.97</v>
      </c>
      <c r="T263" s="43">
        <f t="shared" si="151"/>
        <v>1716.97</v>
      </c>
      <c r="U263" s="43">
        <f t="shared" si="151"/>
        <v>1716.97</v>
      </c>
      <c r="V263" s="43">
        <f t="shared" si="151"/>
        <v>1716.97</v>
      </c>
      <c r="W263" s="43">
        <f t="shared" si="151"/>
        <v>1716.97</v>
      </c>
      <c r="X263" s="43">
        <f t="shared" si="151"/>
        <v>1716.97</v>
      </c>
      <c r="Y263" s="43">
        <f t="shared" si="151"/>
        <v>1716.97</v>
      </c>
      <c r="Z263" s="43">
        <f t="shared" si="151"/>
        <v>1716.97</v>
      </c>
      <c r="AA263" s="43">
        <f t="shared" si="151"/>
        <v>1716.97</v>
      </c>
    </row>
    <row r="264" spans="1:27" ht="12.75" hidden="1" customHeight="1" outlineLevel="1" x14ac:dyDescent="0.2">
      <c r="A264" s="98" t="s">
        <v>490</v>
      </c>
      <c r="B264" s="62" t="s">
        <v>81</v>
      </c>
      <c r="C264" s="42" t="s">
        <v>77</v>
      </c>
      <c r="D264" s="43">
        <v>6.71</v>
      </c>
      <c r="E264" s="43">
        <v>6.71</v>
      </c>
      <c r="F264" s="43">
        <v>6.71</v>
      </c>
      <c r="G264" s="43">
        <v>6.71</v>
      </c>
      <c r="H264" s="43">
        <v>6.71</v>
      </c>
      <c r="I264" s="43">
        <v>6.71</v>
      </c>
      <c r="J264" s="43">
        <v>6.71</v>
      </c>
      <c r="K264" s="43">
        <v>6.71</v>
      </c>
      <c r="L264" s="43">
        <v>6.71</v>
      </c>
      <c r="M264" s="43">
        <v>6.71</v>
      </c>
      <c r="N264" s="43">
        <v>6.71</v>
      </c>
      <c r="O264" s="43">
        <v>6.71</v>
      </c>
      <c r="P264" s="43">
        <v>6.71</v>
      </c>
      <c r="Q264" s="43">
        <v>6.71</v>
      </c>
      <c r="R264" s="43">
        <v>6.71</v>
      </c>
      <c r="S264" s="43">
        <v>6.71</v>
      </c>
      <c r="T264" s="43">
        <v>6.71</v>
      </c>
      <c r="U264" s="43">
        <v>6.71</v>
      </c>
      <c r="V264" s="43">
        <v>6.71</v>
      </c>
      <c r="W264" s="43">
        <v>6.71</v>
      </c>
      <c r="X264" s="43">
        <v>6.71</v>
      </c>
      <c r="Y264" s="43">
        <v>6.71</v>
      </c>
      <c r="Z264" s="43">
        <v>6.71</v>
      </c>
      <c r="AA264" s="43">
        <v>6.71</v>
      </c>
    </row>
    <row r="265" spans="1:27" ht="12.75" hidden="1" customHeight="1" outlineLevel="1" x14ac:dyDescent="0.2">
      <c r="A265" s="98" t="s">
        <v>491</v>
      </c>
      <c r="B265" s="62" t="s">
        <v>79</v>
      </c>
      <c r="C265" s="42" t="s">
        <v>77</v>
      </c>
      <c r="D265" s="43">
        <f>$D$11</f>
        <v>330.69</v>
      </c>
      <c r="E265" s="43">
        <f t="shared" ref="E265:AA265" si="152">$D$11</f>
        <v>330.69</v>
      </c>
      <c r="F265" s="43">
        <f t="shared" si="152"/>
        <v>330.69</v>
      </c>
      <c r="G265" s="43">
        <f t="shared" si="152"/>
        <v>330.69</v>
      </c>
      <c r="H265" s="43">
        <f t="shared" si="152"/>
        <v>330.69</v>
      </c>
      <c r="I265" s="43">
        <f t="shared" si="152"/>
        <v>330.69</v>
      </c>
      <c r="J265" s="43">
        <f t="shared" si="152"/>
        <v>330.69</v>
      </c>
      <c r="K265" s="43">
        <f t="shared" si="152"/>
        <v>330.69</v>
      </c>
      <c r="L265" s="43">
        <f t="shared" si="152"/>
        <v>330.69</v>
      </c>
      <c r="M265" s="43">
        <f t="shared" si="152"/>
        <v>330.69</v>
      </c>
      <c r="N265" s="43">
        <f t="shared" si="152"/>
        <v>330.69</v>
      </c>
      <c r="O265" s="43">
        <f t="shared" si="152"/>
        <v>330.69</v>
      </c>
      <c r="P265" s="43">
        <f t="shared" si="152"/>
        <v>330.69</v>
      </c>
      <c r="Q265" s="43">
        <f t="shared" si="152"/>
        <v>330.69</v>
      </c>
      <c r="R265" s="43">
        <f t="shared" si="152"/>
        <v>330.69</v>
      </c>
      <c r="S265" s="43">
        <f t="shared" si="152"/>
        <v>330.69</v>
      </c>
      <c r="T265" s="43">
        <f t="shared" si="152"/>
        <v>330.69</v>
      </c>
      <c r="U265" s="43">
        <f t="shared" si="152"/>
        <v>330.69</v>
      </c>
      <c r="V265" s="43">
        <f t="shared" si="152"/>
        <v>330.69</v>
      </c>
      <c r="W265" s="43">
        <f t="shared" si="152"/>
        <v>330.69</v>
      </c>
      <c r="X265" s="43">
        <f t="shared" si="152"/>
        <v>330.69</v>
      </c>
      <c r="Y265" s="43">
        <f t="shared" si="152"/>
        <v>330.69</v>
      </c>
      <c r="Z265" s="43">
        <f t="shared" si="152"/>
        <v>330.69</v>
      </c>
      <c r="AA265" s="43">
        <f t="shared" si="152"/>
        <v>330.69</v>
      </c>
    </row>
    <row r="266" spans="1:27" ht="12.75" customHeight="1" collapsed="1" x14ac:dyDescent="0.2">
      <c r="A266" s="97" t="s">
        <v>492</v>
      </c>
      <c r="B266" s="27" t="str">
        <f>"21"&amp;"."&amp;$B$662&amp;"."&amp;$B$663</f>
        <v>21.01.2023</v>
      </c>
      <c r="C266" s="89" t="s">
        <v>74</v>
      </c>
      <c r="D266" s="90">
        <f>ROUND(((D267+D268+D270+D269)/1000),5)</f>
        <v>3.3265799999999999</v>
      </c>
      <c r="E266" s="90">
        <f>ROUND(((E267+E268+E270+E269)/1000),5)</f>
        <v>3.26701</v>
      </c>
      <c r="F266" s="90">
        <f>ROUND(((F267+F268+F270+F269)/1000),5)</f>
        <v>3.2140300000000002</v>
      </c>
      <c r="G266" s="90">
        <f t="shared" ref="G266:AA266" si="153">ROUND(((G267+G268+G270+G269)/1000),5)</f>
        <v>3.1978499999999999</v>
      </c>
      <c r="H266" s="90">
        <f t="shared" si="153"/>
        <v>3.2159499999999999</v>
      </c>
      <c r="I266" s="90">
        <f t="shared" si="153"/>
        <v>3.2456900000000002</v>
      </c>
      <c r="J266" s="90">
        <f t="shared" si="153"/>
        <v>3.3030900000000001</v>
      </c>
      <c r="K266" s="90">
        <f t="shared" si="153"/>
        <v>3.6093199999999999</v>
      </c>
      <c r="L266" s="90">
        <f t="shared" si="153"/>
        <v>3.76119</v>
      </c>
      <c r="M266" s="90">
        <f t="shared" si="153"/>
        <v>3.8359399999999999</v>
      </c>
      <c r="N266" s="90">
        <f t="shared" si="153"/>
        <v>3.8860299999999999</v>
      </c>
      <c r="O266" s="90">
        <f t="shared" si="153"/>
        <v>3.9019699999999999</v>
      </c>
      <c r="P266" s="90">
        <f t="shared" si="153"/>
        <v>3.8928500000000001</v>
      </c>
      <c r="Q266" s="90">
        <f t="shared" si="153"/>
        <v>3.89445</v>
      </c>
      <c r="R266" s="90">
        <f t="shared" si="153"/>
        <v>3.8517600000000001</v>
      </c>
      <c r="S266" s="90">
        <f t="shared" si="153"/>
        <v>3.85805</v>
      </c>
      <c r="T266" s="90">
        <f t="shared" si="153"/>
        <v>3.8740700000000001</v>
      </c>
      <c r="U266" s="90">
        <f t="shared" si="153"/>
        <v>3.90218</v>
      </c>
      <c r="V266" s="90">
        <f t="shared" si="153"/>
        <v>3.89872</v>
      </c>
      <c r="W266" s="90">
        <f t="shared" si="153"/>
        <v>3.87602</v>
      </c>
      <c r="X266" s="90">
        <f t="shared" si="153"/>
        <v>3.8827699999999998</v>
      </c>
      <c r="Y266" s="90">
        <f t="shared" si="153"/>
        <v>3.7938000000000001</v>
      </c>
      <c r="Z266" s="90">
        <f t="shared" si="153"/>
        <v>3.6498400000000002</v>
      </c>
      <c r="AA266" s="90">
        <f t="shared" si="153"/>
        <v>3.27854</v>
      </c>
    </row>
    <row r="267" spans="1:27" ht="12.75" hidden="1" customHeight="1" outlineLevel="1" x14ac:dyDescent="0.2">
      <c r="A267" s="98" t="s">
        <v>493</v>
      </c>
      <c r="B267" s="62" t="s">
        <v>236</v>
      </c>
      <c r="C267" s="42" t="s">
        <v>77</v>
      </c>
      <c r="D267" s="43">
        <v>1272.21</v>
      </c>
      <c r="E267" s="43">
        <v>1212.6400000000001</v>
      </c>
      <c r="F267" s="43">
        <v>1159.6600000000001</v>
      </c>
      <c r="G267" s="43">
        <v>1143.48</v>
      </c>
      <c r="H267" s="43">
        <v>1161.58</v>
      </c>
      <c r="I267" s="43">
        <v>1191.32</v>
      </c>
      <c r="J267" s="43">
        <v>1248.72</v>
      </c>
      <c r="K267" s="43">
        <v>1554.95</v>
      </c>
      <c r="L267" s="43">
        <v>1706.82</v>
      </c>
      <c r="M267" s="43">
        <v>1781.57</v>
      </c>
      <c r="N267" s="43">
        <v>1831.66</v>
      </c>
      <c r="O267" s="43">
        <v>1847.6</v>
      </c>
      <c r="P267" s="43">
        <v>1838.48</v>
      </c>
      <c r="Q267" s="43">
        <v>1840.08</v>
      </c>
      <c r="R267" s="43">
        <v>1797.39</v>
      </c>
      <c r="S267" s="43">
        <v>1803.68</v>
      </c>
      <c r="T267" s="43">
        <v>1819.7</v>
      </c>
      <c r="U267" s="43">
        <v>1847.81</v>
      </c>
      <c r="V267" s="43">
        <v>1844.35</v>
      </c>
      <c r="W267" s="43">
        <v>1821.65</v>
      </c>
      <c r="X267" s="43">
        <v>1828.4</v>
      </c>
      <c r="Y267" s="43">
        <v>1739.43</v>
      </c>
      <c r="Z267" s="43">
        <v>1595.47</v>
      </c>
      <c r="AA267" s="43">
        <v>1224.17</v>
      </c>
    </row>
    <row r="268" spans="1:27" ht="12.75" hidden="1" customHeight="1" outlineLevel="1" x14ac:dyDescent="0.2">
      <c r="A268" s="98" t="s">
        <v>494</v>
      </c>
      <c r="B268" s="62" t="s">
        <v>88</v>
      </c>
      <c r="C268" s="42" t="s">
        <v>77</v>
      </c>
      <c r="D268" s="43">
        <f>$D$168</f>
        <v>1716.97</v>
      </c>
      <c r="E268" s="43">
        <f>$D$168</f>
        <v>1716.97</v>
      </c>
      <c r="F268" s="43">
        <f t="shared" ref="F268:AA268" si="154">$D$168</f>
        <v>1716.97</v>
      </c>
      <c r="G268" s="43">
        <f t="shared" si="154"/>
        <v>1716.97</v>
      </c>
      <c r="H268" s="43">
        <f t="shared" si="154"/>
        <v>1716.97</v>
      </c>
      <c r="I268" s="43">
        <f t="shared" si="154"/>
        <v>1716.97</v>
      </c>
      <c r="J268" s="43">
        <f t="shared" si="154"/>
        <v>1716.97</v>
      </c>
      <c r="K268" s="43">
        <f t="shared" si="154"/>
        <v>1716.97</v>
      </c>
      <c r="L268" s="43">
        <f t="shared" si="154"/>
        <v>1716.97</v>
      </c>
      <c r="M268" s="43">
        <f t="shared" si="154"/>
        <v>1716.97</v>
      </c>
      <c r="N268" s="43">
        <f t="shared" si="154"/>
        <v>1716.97</v>
      </c>
      <c r="O268" s="43">
        <f t="shared" si="154"/>
        <v>1716.97</v>
      </c>
      <c r="P268" s="43">
        <f t="shared" si="154"/>
        <v>1716.97</v>
      </c>
      <c r="Q268" s="43">
        <f t="shared" si="154"/>
        <v>1716.97</v>
      </c>
      <c r="R268" s="43">
        <f t="shared" si="154"/>
        <v>1716.97</v>
      </c>
      <c r="S268" s="43">
        <f t="shared" si="154"/>
        <v>1716.97</v>
      </c>
      <c r="T268" s="43">
        <f t="shared" si="154"/>
        <v>1716.97</v>
      </c>
      <c r="U268" s="43">
        <f t="shared" si="154"/>
        <v>1716.97</v>
      </c>
      <c r="V268" s="43">
        <f t="shared" si="154"/>
        <v>1716.97</v>
      </c>
      <c r="W268" s="43">
        <f t="shared" si="154"/>
        <v>1716.97</v>
      </c>
      <c r="X268" s="43">
        <f t="shared" si="154"/>
        <v>1716.97</v>
      </c>
      <c r="Y268" s="43">
        <f t="shared" si="154"/>
        <v>1716.97</v>
      </c>
      <c r="Z268" s="43">
        <f t="shared" si="154"/>
        <v>1716.97</v>
      </c>
      <c r="AA268" s="43">
        <f t="shared" si="154"/>
        <v>1716.97</v>
      </c>
    </row>
    <row r="269" spans="1:27" ht="12.75" hidden="1" customHeight="1" outlineLevel="1" x14ac:dyDescent="0.2">
      <c r="A269" s="98" t="s">
        <v>495</v>
      </c>
      <c r="B269" s="62" t="s">
        <v>81</v>
      </c>
      <c r="C269" s="42" t="s">
        <v>77</v>
      </c>
      <c r="D269" s="43">
        <v>6.71</v>
      </c>
      <c r="E269" s="43">
        <v>6.71</v>
      </c>
      <c r="F269" s="43">
        <v>6.71</v>
      </c>
      <c r="G269" s="43">
        <v>6.71</v>
      </c>
      <c r="H269" s="43">
        <v>6.71</v>
      </c>
      <c r="I269" s="43">
        <v>6.71</v>
      </c>
      <c r="J269" s="43">
        <v>6.71</v>
      </c>
      <c r="K269" s="43">
        <v>6.71</v>
      </c>
      <c r="L269" s="43">
        <v>6.71</v>
      </c>
      <c r="M269" s="43">
        <v>6.71</v>
      </c>
      <c r="N269" s="43">
        <v>6.71</v>
      </c>
      <c r="O269" s="43">
        <v>6.71</v>
      </c>
      <c r="P269" s="43">
        <v>6.71</v>
      </c>
      <c r="Q269" s="43">
        <v>6.71</v>
      </c>
      <c r="R269" s="43">
        <v>6.71</v>
      </c>
      <c r="S269" s="43">
        <v>6.71</v>
      </c>
      <c r="T269" s="43">
        <v>6.71</v>
      </c>
      <c r="U269" s="43">
        <v>6.71</v>
      </c>
      <c r="V269" s="43">
        <v>6.71</v>
      </c>
      <c r="W269" s="43">
        <v>6.71</v>
      </c>
      <c r="X269" s="43">
        <v>6.71</v>
      </c>
      <c r="Y269" s="43">
        <v>6.71</v>
      </c>
      <c r="Z269" s="43">
        <v>6.71</v>
      </c>
      <c r="AA269" s="43">
        <v>6.71</v>
      </c>
    </row>
    <row r="270" spans="1:27" ht="12.75" hidden="1" customHeight="1" outlineLevel="1" x14ac:dyDescent="0.2">
      <c r="A270" s="98" t="s">
        <v>496</v>
      </c>
      <c r="B270" s="62" t="s">
        <v>79</v>
      </c>
      <c r="C270" s="42" t="s">
        <v>77</v>
      </c>
      <c r="D270" s="43">
        <f>$D$11</f>
        <v>330.69</v>
      </c>
      <c r="E270" s="43">
        <f t="shared" ref="E270:AA270" si="155">$D$11</f>
        <v>330.69</v>
      </c>
      <c r="F270" s="43">
        <f t="shared" si="155"/>
        <v>330.69</v>
      </c>
      <c r="G270" s="43">
        <f t="shared" si="155"/>
        <v>330.69</v>
      </c>
      <c r="H270" s="43">
        <f t="shared" si="155"/>
        <v>330.69</v>
      </c>
      <c r="I270" s="43">
        <f t="shared" si="155"/>
        <v>330.69</v>
      </c>
      <c r="J270" s="43">
        <f t="shared" si="155"/>
        <v>330.69</v>
      </c>
      <c r="K270" s="43">
        <f t="shared" si="155"/>
        <v>330.69</v>
      </c>
      <c r="L270" s="43">
        <f t="shared" si="155"/>
        <v>330.69</v>
      </c>
      <c r="M270" s="43">
        <f t="shared" si="155"/>
        <v>330.69</v>
      </c>
      <c r="N270" s="43">
        <f t="shared" si="155"/>
        <v>330.69</v>
      </c>
      <c r="O270" s="43">
        <f t="shared" si="155"/>
        <v>330.69</v>
      </c>
      <c r="P270" s="43">
        <f t="shared" si="155"/>
        <v>330.69</v>
      </c>
      <c r="Q270" s="43">
        <f t="shared" si="155"/>
        <v>330.69</v>
      </c>
      <c r="R270" s="43">
        <f t="shared" si="155"/>
        <v>330.69</v>
      </c>
      <c r="S270" s="43">
        <f t="shared" si="155"/>
        <v>330.69</v>
      </c>
      <c r="T270" s="43">
        <f t="shared" si="155"/>
        <v>330.69</v>
      </c>
      <c r="U270" s="43">
        <f t="shared" si="155"/>
        <v>330.69</v>
      </c>
      <c r="V270" s="43">
        <f t="shared" si="155"/>
        <v>330.69</v>
      </c>
      <c r="W270" s="43">
        <f t="shared" si="155"/>
        <v>330.69</v>
      </c>
      <c r="X270" s="43">
        <f t="shared" si="155"/>
        <v>330.69</v>
      </c>
      <c r="Y270" s="43">
        <f t="shared" si="155"/>
        <v>330.69</v>
      </c>
      <c r="Z270" s="43">
        <f t="shared" si="155"/>
        <v>330.69</v>
      </c>
      <c r="AA270" s="43">
        <f t="shared" si="155"/>
        <v>330.69</v>
      </c>
    </row>
    <row r="271" spans="1:27" ht="12.75" customHeight="1" collapsed="1" x14ac:dyDescent="0.2">
      <c r="A271" s="97" t="s">
        <v>497</v>
      </c>
      <c r="B271" s="27" t="str">
        <f>"22"&amp;"."&amp;$B$662&amp;"."&amp;$B$663</f>
        <v>22.01.2023</v>
      </c>
      <c r="C271" s="89" t="s">
        <v>74</v>
      </c>
      <c r="D271" s="90">
        <f>ROUND(((D272+D273+D275+D274)/1000),5)</f>
        <v>3.2732000000000001</v>
      </c>
      <c r="E271" s="90">
        <f>ROUND(((E272+E273+E275+E274)/1000),5)</f>
        <v>3.2078500000000001</v>
      </c>
      <c r="F271" s="90">
        <f>ROUND(((F272+F273+F275+F274)/1000),5)</f>
        <v>3.18797</v>
      </c>
      <c r="G271" s="90">
        <f t="shared" ref="G271:AA271" si="156">ROUND(((G272+G273+G275+G274)/1000),5)</f>
        <v>3.1574599999999999</v>
      </c>
      <c r="H271" s="90">
        <f t="shared" si="156"/>
        <v>3.1912500000000001</v>
      </c>
      <c r="I271" s="90">
        <f t="shared" si="156"/>
        <v>3.1956799999999999</v>
      </c>
      <c r="J271" s="90">
        <f t="shared" si="156"/>
        <v>3.2316600000000002</v>
      </c>
      <c r="K271" s="90">
        <f t="shared" si="156"/>
        <v>3.3339300000000001</v>
      </c>
      <c r="L271" s="90">
        <f t="shared" si="156"/>
        <v>3.5967600000000002</v>
      </c>
      <c r="M271" s="90">
        <f t="shared" si="156"/>
        <v>3.7613699999999999</v>
      </c>
      <c r="N271" s="90">
        <f t="shared" si="156"/>
        <v>3.8054999999999999</v>
      </c>
      <c r="O271" s="90">
        <f t="shared" si="156"/>
        <v>3.82321</v>
      </c>
      <c r="P271" s="90">
        <f t="shared" si="156"/>
        <v>3.82158</v>
      </c>
      <c r="Q271" s="90">
        <f t="shared" si="156"/>
        <v>3.8224200000000002</v>
      </c>
      <c r="R271" s="90">
        <f t="shared" si="156"/>
        <v>3.7971699999999999</v>
      </c>
      <c r="S271" s="90">
        <f t="shared" si="156"/>
        <v>3.81027</v>
      </c>
      <c r="T271" s="90">
        <f t="shared" si="156"/>
        <v>3.83141</v>
      </c>
      <c r="U271" s="90">
        <f t="shared" si="156"/>
        <v>3.8659400000000002</v>
      </c>
      <c r="V271" s="90">
        <f t="shared" si="156"/>
        <v>3.8680099999999999</v>
      </c>
      <c r="W271" s="90">
        <f t="shared" si="156"/>
        <v>3.86029</v>
      </c>
      <c r="X271" s="90">
        <f t="shared" si="156"/>
        <v>3.8529</v>
      </c>
      <c r="Y271" s="90">
        <f t="shared" si="156"/>
        <v>3.8011499999999998</v>
      </c>
      <c r="Z271" s="90">
        <f t="shared" si="156"/>
        <v>3.6016400000000002</v>
      </c>
      <c r="AA271" s="90">
        <f t="shared" si="156"/>
        <v>3.2690899999999998</v>
      </c>
    </row>
    <row r="272" spans="1:27" ht="12.75" hidden="1" customHeight="1" outlineLevel="1" x14ac:dyDescent="0.2">
      <c r="A272" s="98" t="s">
        <v>498</v>
      </c>
      <c r="B272" s="62" t="s">
        <v>236</v>
      </c>
      <c r="C272" s="42" t="s">
        <v>77</v>
      </c>
      <c r="D272" s="43">
        <v>1218.83</v>
      </c>
      <c r="E272" s="43">
        <v>1153.48</v>
      </c>
      <c r="F272" s="43">
        <v>1133.5999999999999</v>
      </c>
      <c r="G272" s="43">
        <v>1103.0899999999999</v>
      </c>
      <c r="H272" s="43">
        <v>1136.8800000000001</v>
      </c>
      <c r="I272" s="43">
        <v>1141.31</v>
      </c>
      <c r="J272" s="43">
        <v>1177.29</v>
      </c>
      <c r="K272" s="43">
        <v>1279.56</v>
      </c>
      <c r="L272" s="43">
        <v>1542.39</v>
      </c>
      <c r="M272" s="43">
        <v>1707</v>
      </c>
      <c r="N272" s="43">
        <v>1751.13</v>
      </c>
      <c r="O272" s="43">
        <v>1768.84</v>
      </c>
      <c r="P272" s="43">
        <v>1767.21</v>
      </c>
      <c r="Q272" s="43">
        <v>1768.05</v>
      </c>
      <c r="R272" s="43">
        <v>1742.8</v>
      </c>
      <c r="S272" s="43">
        <v>1755.9</v>
      </c>
      <c r="T272" s="43">
        <v>1777.04</v>
      </c>
      <c r="U272" s="43">
        <v>1811.57</v>
      </c>
      <c r="V272" s="43">
        <v>1813.64</v>
      </c>
      <c r="W272" s="43">
        <v>1805.92</v>
      </c>
      <c r="X272" s="43">
        <v>1798.53</v>
      </c>
      <c r="Y272" s="43">
        <v>1746.78</v>
      </c>
      <c r="Z272" s="43">
        <v>1547.27</v>
      </c>
      <c r="AA272" s="43">
        <v>1214.72</v>
      </c>
    </row>
    <row r="273" spans="1:27" ht="12.75" hidden="1" customHeight="1" outlineLevel="1" x14ac:dyDescent="0.2">
      <c r="A273" s="98" t="s">
        <v>499</v>
      </c>
      <c r="B273" s="62" t="s">
        <v>88</v>
      </c>
      <c r="C273" s="42" t="s">
        <v>77</v>
      </c>
      <c r="D273" s="43">
        <f>$D$168</f>
        <v>1716.97</v>
      </c>
      <c r="E273" s="43">
        <f>$D$168</f>
        <v>1716.97</v>
      </c>
      <c r="F273" s="43">
        <f t="shared" ref="F273:AA273" si="157">$D$168</f>
        <v>1716.97</v>
      </c>
      <c r="G273" s="43">
        <f t="shared" si="157"/>
        <v>1716.97</v>
      </c>
      <c r="H273" s="43">
        <f t="shared" si="157"/>
        <v>1716.97</v>
      </c>
      <c r="I273" s="43">
        <f t="shared" si="157"/>
        <v>1716.97</v>
      </c>
      <c r="J273" s="43">
        <f t="shared" si="157"/>
        <v>1716.97</v>
      </c>
      <c r="K273" s="43">
        <f t="shared" si="157"/>
        <v>1716.97</v>
      </c>
      <c r="L273" s="43">
        <f t="shared" si="157"/>
        <v>1716.97</v>
      </c>
      <c r="M273" s="43">
        <f t="shared" si="157"/>
        <v>1716.97</v>
      </c>
      <c r="N273" s="43">
        <f t="shared" si="157"/>
        <v>1716.97</v>
      </c>
      <c r="O273" s="43">
        <f t="shared" si="157"/>
        <v>1716.97</v>
      </c>
      <c r="P273" s="43">
        <f t="shared" si="157"/>
        <v>1716.97</v>
      </c>
      <c r="Q273" s="43">
        <f t="shared" si="157"/>
        <v>1716.97</v>
      </c>
      <c r="R273" s="43">
        <f t="shared" si="157"/>
        <v>1716.97</v>
      </c>
      <c r="S273" s="43">
        <f t="shared" si="157"/>
        <v>1716.97</v>
      </c>
      <c r="T273" s="43">
        <f t="shared" si="157"/>
        <v>1716.97</v>
      </c>
      <c r="U273" s="43">
        <f t="shared" si="157"/>
        <v>1716.97</v>
      </c>
      <c r="V273" s="43">
        <f t="shared" si="157"/>
        <v>1716.97</v>
      </c>
      <c r="W273" s="43">
        <f t="shared" si="157"/>
        <v>1716.97</v>
      </c>
      <c r="X273" s="43">
        <f t="shared" si="157"/>
        <v>1716.97</v>
      </c>
      <c r="Y273" s="43">
        <f t="shared" si="157"/>
        <v>1716.97</v>
      </c>
      <c r="Z273" s="43">
        <f t="shared" si="157"/>
        <v>1716.97</v>
      </c>
      <c r="AA273" s="43">
        <f t="shared" si="157"/>
        <v>1716.97</v>
      </c>
    </row>
    <row r="274" spans="1:27" ht="12.75" hidden="1" customHeight="1" outlineLevel="1" x14ac:dyDescent="0.2">
      <c r="A274" s="98" t="s">
        <v>500</v>
      </c>
      <c r="B274" s="62" t="s">
        <v>81</v>
      </c>
      <c r="C274" s="42" t="s">
        <v>77</v>
      </c>
      <c r="D274" s="43">
        <v>6.71</v>
      </c>
      <c r="E274" s="43">
        <v>6.71</v>
      </c>
      <c r="F274" s="43">
        <v>6.71</v>
      </c>
      <c r="G274" s="43">
        <v>6.71</v>
      </c>
      <c r="H274" s="43">
        <v>6.71</v>
      </c>
      <c r="I274" s="43">
        <v>6.71</v>
      </c>
      <c r="J274" s="43">
        <v>6.71</v>
      </c>
      <c r="K274" s="43">
        <v>6.71</v>
      </c>
      <c r="L274" s="43">
        <v>6.71</v>
      </c>
      <c r="M274" s="43">
        <v>6.71</v>
      </c>
      <c r="N274" s="43">
        <v>6.71</v>
      </c>
      <c r="O274" s="43">
        <v>6.71</v>
      </c>
      <c r="P274" s="43">
        <v>6.71</v>
      </c>
      <c r="Q274" s="43">
        <v>6.71</v>
      </c>
      <c r="R274" s="43">
        <v>6.71</v>
      </c>
      <c r="S274" s="43">
        <v>6.71</v>
      </c>
      <c r="T274" s="43">
        <v>6.71</v>
      </c>
      <c r="U274" s="43">
        <v>6.71</v>
      </c>
      <c r="V274" s="43">
        <v>6.71</v>
      </c>
      <c r="W274" s="43">
        <v>6.71</v>
      </c>
      <c r="X274" s="43">
        <v>6.71</v>
      </c>
      <c r="Y274" s="43">
        <v>6.71</v>
      </c>
      <c r="Z274" s="43">
        <v>6.71</v>
      </c>
      <c r="AA274" s="43">
        <v>6.71</v>
      </c>
    </row>
    <row r="275" spans="1:27" ht="12.75" hidden="1" customHeight="1" outlineLevel="1" x14ac:dyDescent="0.2">
      <c r="A275" s="98" t="s">
        <v>501</v>
      </c>
      <c r="B275" s="62" t="s">
        <v>79</v>
      </c>
      <c r="C275" s="42" t="s">
        <v>77</v>
      </c>
      <c r="D275" s="43">
        <f>$D$11</f>
        <v>330.69</v>
      </c>
      <c r="E275" s="43">
        <f t="shared" ref="E275:AA275" si="158">$D$11</f>
        <v>330.69</v>
      </c>
      <c r="F275" s="43">
        <f t="shared" si="158"/>
        <v>330.69</v>
      </c>
      <c r="G275" s="43">
        <f t="shared" si="158"/>
        <v>330.69</v>
      </c>
      <c r="H275" s="43">
        <f t="shared" si="158"/>
        <v>330.69</v>
      </c>
      <c r="I275" s="43">
        <f t="shared" si="158"/>
        <v>330.69</v>
      </c>
      <c r="J275" s="43">
        <f t="shared" si="158"/>
        <v>330.69</v>
      </c>
      <c r="K275" s="43">
        <f t="shared" si="158"/>
        <v>330.69</v>
      </c>
      <c r="L275" s="43">
        <f t="shared" si="158"/>
        <v>330.69</v>
      </c>
      <c r="M275" s="43">
        <f t="shared" si="158"/>
        <v>330.69</v>
      </c>
      <c r="N275" s="43">
        <f t="shared" si="158"/>
        <v>330.69</v>
      </c>
      <c r="O275" s="43">
        <f t="shared" si="158"/>
        <v>330.69</v>
      </c>
      <c r="P275" s="43">
        <f t="shared" si="158"/>
        <v>330.69</v>
      </c>
      <c r="Q275" s="43">
        <f t="shared" si="158"/>
        <v>330.69</v>
      </c>
      <c r="R275" s="43">
        <f t="shared" si="158"/>
        <v>330.69</v>
      </c>
      <c r="S275" s="43">
        <f t="shared" si="158"/>
        <v>330.69</v>
      </c>
      <c r="T275" s="43">
        <f t="shared" si="158"/>
        <v>330.69</v>
      </c>
      <c r="U275" s="43">
        <f t="shared" si="158"/>
        <v>330.69</v>
      </c>
      <c r="V275" s="43">
        <f t="shared" si="158"/>
        <v>330.69</v>
      </c>
      <c r="W275" s="43">
        <f t="shared" si="158"/>
        <v>330.69</v>
      </c>
      <c r="X275" s="43">
        <f t="shared" si="158"/>
        <v>330.69</v>
      </c>
      <c r="Y275" s="43">
        <f t="shared" si="158"/>
        <v>330.69</v>
      </c>
      <c r="Z275" s="43">
        <f t="shared" si="158"/>
        <v>330.69</v>
      </c>
      <c r="AA275" s="43">
        <f t="shared" si="158"/>
        <v>330.69</v>
      </c>
    </row>
    <row r="276" spans="1:27" ht="12.75" customHeight="1" collapsed="1" x14ac:dyDescent="0.2">
      <c r="A276" s="97" t="s">
        <v>502</v>
      </c>
      <c r="B276" s="27" t="str">
        <f>"23"&amp;"."&amp;$B$662&amp;"."&amp;$B$663</f>
        <v>23.01.2023</v>
      </c>
      <c r="C276" s="89" t="s">
        <v>74</v>
      </c>
      <c r="D276" s="90">
        <f>ROUND(((D277+D278+D280+D279)/1000),5)</f>
        <v>3.2289500000000002</v>
      </c>
      <c r="E276" s="90">
        <f>ROUND(((E277+E278+E280+E279)/1000),5)</f>
        <v>3.1945000000000001</v>
      </c>
      <c r="F276" s="90">
        <f>ROUND(((F277+F278+F280+F279)/1000),5)</f>
        <v>3.13903</v>
      </c>
      <c r="G276" s="90">
        <f t="shared" ref="G276:AA276" si="159">ROUND(((G277+G278+G280+G279)/1000),5)</f>
        <v>3.1296200000000001</v>
      </c>
      <c r="H276" s="90">
        <f t="shared" si="159"/>
        <v>3.16656</v>
      </c>
      <c r="I276" s="90">
        <f t="shared" si="159"/>
        <v>3.22749</v>
      </c>
      <c r="J276" s="90">
        <f t="shared" si="159"/>
        <v>3.4679099999999998</v>
      </c>
      <c r="K276" s="90">
        <f t="shared" si="159"/>
        <v>3.80186</v>
      </c>
      <c r="L276" s="90">
        <f t="shared" si="159"/>
        <v>3.94862</v>
      </c>
      <c r="M276" s="90">
        <f t="shared" si="159"/>
        <v>3.9759500000000001</v>
      </c>
      <c r="N276" s="90">
        <f t="shared" si="159"/>
        <v>3.9891299999999998</v>
      </c>
      <c r="O276" s="90">
        <f t="shared" si="159"/>
        <v>4.0189000000000004</v>
      </c>
      <c r="P276" s="90">
        <f t="shared" si="159"/>
        <v>3.9996800000000001</v>
      </c>
      <c r="Q276" s="90">
        <f t="shared" si="159"/>
        <v>4.0070800000000002</v>
      </c>
      <c r="R276" s="90">
        <f t="shared" si="159"/>
        <v>4.0018500000000001</v>
      </c>
      <c r="S276" s="90">
        <f t="shared" si="159"/>
        <v>3.9701200000000001</v>
      </c>
      <c r="T276" s="90">
        <f t="shared" si="159"/>
        <v>3.97336</v>
      </c>
      <c r="U276" s="90">
        <f t="shared" si="159"/>
        <v>3.9853499999999999</v>
      </c>
      <c r="V276" s="90">
        <f t="shared" si="159"/>
        <v>3.9807399999999999</v>
      </c>
      <c r="W276" s="90">
        <f t="shared" si="159"/>
        <v>3.9958800000000001</v>
      </c>
      <c r="X276" s="90">
        <f t="shared" si="159"/>
        <v>3.9643799999999998</v>
      </c>
      <c r="Y276" s="90">
        <f t="shared" si="159"/>
        <v>3.8170099999999998</v>
      </c>
      <c r="Z276" s="90">
        <f t="shared" si="159"/>
        <v>3.5945800000000001</v>
      </c>
      <c r="AA276" s="90">
        <f t="shared" si="159"/>
        <v>3.2288000000000001</v>
      </c>
    </row>
    <row r="277" spans="1:27" ht="12.75" hidden="1" customHeight="1" outlineLevel="1" x14ac:dyDescent="0.2">
      <c r="A277" s="98" t="s">
        <v>503</v>
      </c>
      <c r="B277" s="62" t="s">
        <v>236</v>
      </c>
      <c r="C277" s="42" t="s">
        <v>77</v>
      </c>
      <c r="D277" s="43">
        <v>1174.58</v>
      </c>
      <c r="E277" s="43">
        <v>1140.1300000000001</v>
      </c>
      <c r="F277" s="43">
        <v>1084.6600000000001</v>
      </c>
      <c r="G277" s="43">
        <v>1075.25</v>
      </c>
      <c r="H277" s="43">
        <v>1112.19</v>
      </c>
      <c r="I277" s="43">
        <v>1173.1199999999999</v>
      </c>
      <c r="J277" s="43">
        <v>1413.54</v>
      </c>
      <c r="K277" s="43">
        <v>1747.49</v>
      </c>
      <c r="L277" s="43">
        <v>1894.25</v>
      </c>
      <c r="M277" s="43">
        <v>1921.58</v>
      </c>
      <c r="N277" s="43">
        <v>1934.76</v>
      </c>
      <c r="O277" s="43">
        <v>1964.53</v>
      </c>
      <c r="P277" s="43">
        <v>1945.31</v>
      </c>
      <c r="Q277" s="43">
        <v>1952.71</v>
      </c>
      <c r="R277" s="43">
        <v>1947.48</v>
      </c>
      <c r="S277" s="43">
        <v>1915.75</v>
      </c>
      <c r="T277" s="43">
        <v>1918.99</v>
      </c>
      <c r="U277" s="43">
        <v>1930.98</v>
      </c>
      <c r="V277" s="43">
        <v>1926.37</v>
      </c>
      <c r="W277" s="43">
        <v>1941.51</v>
      </c>
      <c r="X277" s="43">
        <v>1910.01</v>
      </c>
      <c r="Y277" s="43">
        <v>1762.64</v>
      </c>
      <c r="Z277" s="43">
        <v>1540.21</v>
      </c>
      <c r="AA277" s="43">
        <v>1174.43</v>
      </c>
    </row>
    <row r="278" spans="1:27" ht="12.75" hidden="1" customHeight="1" outlineLevel="1" x14ac:dyDescent="0.2">
      <c r="A278" s="98" t="s">
        <v>504</v>
      </c>
      <c r="B278" s="62" t="s">
        <v>88</v>
      </c>
      <c r="C278" s="42" t="s">
        <v>77</v>
      </c>
      <c r="D278" s="43">
        <f>$D$168</f>
        <v>1716.97</v>
      </c>
      <c r="E278" s="43">
        <f>$D$168</f>
        <v>1716.97</v>
      </c>
      <c r="F278" s="43">
        <f t="shared" ref="F278:AA278" si="160">$D$168</f>
        <v>1716.97</v>
      </c>
      <c r="G278" s="43">
        <f t="shared" si="160"/>
        <v>1716.97</v>
      </c>
      <c r="H278" s="43">
        <f t="shared" si="160"/>
        <v>1716.97</v>
      </c>
      <c r="I278" s="43">
        <f t="shared" si="160"/>
        <v>1716.97</v>
      </c>
      <c r="J278" s="43">
        <f t="shared" si="160"/>
        <v>1716.97</v>
      </c>
      <c r="K278" s="43">
        <f t="shared" si="160"/>
        <v>1716.97</v>
      </c>
      <c r="L278" s="43">
        <f t="shared" si="160"/>
        <v>1716.97</v>
      </c>
      <c r="M278" s="43">
        <f t="shared" si="160"/>
        <v>1716.97</v>
      </c>
      <c r="N278" s="43">
        <f t="shared" si="160"/>
        <v>1716.97</v>
      </c>
      <c r="O278" s="43">
        <f t="shared" si="160"/>
        <v>1716.97</v>
      </c>
      <c r="P278" s="43">
        <f t="shared" si="160"/>
        <v>1716.97</v>
      </c>
      <c r="Q278" s="43">
        <f t="shared" si="160"/>
        <v>1716.97</v>
      </c>
      <c r="R278" s="43">
        <f t="shared" si="160"/>
        <v>1716.97</v>
      </c>
      <c r="S278" s="43">
        <f t="shared" si="160"/>
        <v>1716.97</v>
      </c>
      <c r="T278" s="43">
        <f t="shared" si="160"/>
        <v>1716.97</v>
      </c>
      <c r="U278" s="43">
        <f t="shared" si="160"/>
        <v>1716.97</v>
      </c>
      <c r="V278" s="43">
        <f t="shared" si="160"/>
        <v>1716.97</v>
      </c>
      <c r="W278" s="43">
        <f t="shared" si="160"/>
        <v>1716.97</v>
      </c>
      <c r="X278" s="43">
        <f t="shared" si="160"/>
        <v>1716.97</v>
      </c>
      <c r="Y278" s="43">
        <f t="shared" si="160"/>
        <v>1716.97</v>
      </c>
      <c r="Z278" s="43">
        <f t="shared" si="160"/>
        <v>1716.97</v>
      </c>
      <c r="AA278" s="43">
        <f t="shared" si="160"/>
        <v>1716.97</v>
      </c>
    </row>
    <row r="279" spans="1:27" ht="12.75" hidden="1" customHeight="1" outlineLevel="1" x14ac:dyDescent="0.2">
      <c r="A279" s="98" t="s">
        <v>505</v>
      </c>
      <c r="B279" s="62" t="s">
        <v>81</v>
      </c>
      <c r="C279" s="42" t="s">
        <v>77</v>
      </c>
      <c r="D279" s="43">
        <v>6.71</v>
      </c>
      <c r="E279" s="43">
        <v>6.71</v>
      </c>
      <c r="F279" s="43">
        <v>6.71</v>
      </c>
      <c r="G279" s="43">
        <v>6.71</v>
      </c>
      <c r="H279" s="43">
        <v>6.71</v>
      </c>
      <c r="I279" s="43">
        <v>6.71</v>
      </c>
      <c r="J279" s="43">
        <v>6.71</v>
      </c>
      <c r="K279" s="43">
        <v>6.71</v>
      </c>
      <c r="L279" s="43">
        <v>6.71</v>
      </c>
      <c r="M279" s="43">
        <v>6.71</v>
      </c>
      <c r="N279" s="43">
        <v>6.71</v>
      </c>
      <c r="O279" s="43">
        <v>6.71</v>
      </c>
      <c r="P279" s="43">
        <v>6.71</v>
      </c>
      <c r="Q279" s="43">
        <v>6.71</v>
      </c>
      <c r="R279" s="43">
        <v>6.71</v>
      </c>
      <c r="S279" s="43">
        <v>6.71</v>
      </c>
      <c r="T279" s="43">
        <v>6.71</v>
      </c>
      <c r="U279" s="43">
        <v>6.71</v>
      </c>
      <c r="V279" s="43">
        <v>6.71</v>
      </c>
      <c r="W279" s="43">
        <v>6.71</v>
      </c>
      <c r="X279" s="43">
        <v>6.71</v>
      </c>
      <c r="Y279" s="43">
        <v>6.71</v>
      </c>
      <c r="Z279" s="43">
        <v>6.71</v>
      </c>
      <c r="AA279" s="43">
        <v>6.71</v>
      </c>
    </row>
    <row r="280" spans="1:27" ht="12.75" hidden="1" customHeight="1" outlineLevel="1" x14ac:dyDescent="0.2">
      <c r="A280" s="98" t="s">
        <v>506</v>
      </c>
      <c r="B280" s="62" t="s">
        <v>79</v>
      </c>
      <c r="C280" s="42" t="s">
        <v>77</v>
      </c>
      <c r="D280" s="43">
        <f>$D$11</f>
        <v>330.69</v>
      </c>
      <c r="E280" s="43">
        <f t="shared" ref="E280:AA280" si="161">$D$11</f>
        <v>330.69</v>
      </c>
      <c r="F280" s="43">
        <f t="shared" si="161"/>
        <v>330.69</v>
      </c>
      <c r="G280" s="43">
        <f t="shared" si="161"/>
        <v>330.69</v>
      </c>
      <c r="H280" s="43">
        <f t="shared" si="161"/>
        <v>330.69</v>
      </c>
      <c r="I280" s="43">
        <f t="shared" si="161"/>
        <v>330.69</v>
      </c>
      <c r="J280" s="43">
        <f t="shared" si="161"/>
        <v>330.69</v>
      </c>
      <c r="K280" s="43">
        <f t="shared" si="161"/>
        <v>330.69</v>
      </c>
      <c r="L280" s="43">
        <f t="shared" si="161"/>
        <v>330.69</v>
      </c>
      <c r="M280" s="43">
        <f t="shared" si="161"/>
        <v>330.69</v>
      </c>
      <c r="N280" s="43">
        <f t="shared" si="161"/>
        <v>330.69</v>
      </c>
      <c r="O280" s="43">
        <f t="shared" si="161"/>
        <v>330.69</v>
      </c>
      <c r="P280" s="43">
        <f t="shared" si="161"/>
        <v>330.69</v>
      </c>
      <c r="Q280" s="43">
        <f t="shared" si="161"/>
        <v>330.69</v>
      </c>
      <c r="R280" s="43">
        <f t="shared" si="161"/>
        <v>330.69</v>
      </c>
      <c r="S280" s="43">
        <f t="shared" si="161"/>
        <v>330.69</v>
      </c>
      <c r="T280" s="43">
        <f t="shared" si="161"/>
        <v>330.69</v>
      </c>
      <c r="U280" s="43">
        <f t="shared" si="161"/>
        <v>330.69</v>
      </c>
      <c r="V280" s="43">
        <f t="shared" si="161"/>
        <v>330.69</v>
      </c>
      <c r="W280" s="43">
        <f t="shared" si="161"/>
        <v>330.69</v>
      </c>
      <c r="X280" s="43">
        <f t="shared" si="161"/>
        <v>330.69</v>
      </c>
      <c r="Y280" s="43">
        <f t="shared" si="161"/>
        <v>330.69</v>
      </c>
      <c r="Z280" s="43">
        <f t="shared" si="161"/>
        <v>330.69</v>
      </c>
      <c r="AA280" s="43">
        <f t="shared" si="161"/>
        <v>330.69</v>
      </c>
    </row>
    <row r="281" spans="1:27" ht="12.75" customHeight="1" collapsed="1" x14ac:dyDescent="0.2">
      <c r="A281" s="97" t="s">
        <v>507</v>
      </c>
      <c r="B281" s="27" t="str">
        <f>"24"&amp;"."&amp;$B$662&amp;"."&amp;$B$663</f>
        <v>24.01.2023</v>
      </c>
      <c r="C281" s="89" t="s">
        <v>74</v>
      </c>
      <c r="D281" s="90">
        <f>ROUND(((D282+D283+D285+D284)/1000),5)</f>
        <v>3.2245200000000001</v>
      </c>
      <c r="E281" s="90">
        <f>ROUND(((E282+E283+E285+E284)/1000),5)</f>
        <v>3.1671999999999998</v>
      </c>
      <c r="F281" s="90">
        <f>ROUND(((F282+F283+F285+F284)/1000),5)</f>
        <v>3.1496</v>
      </c>
      <c r="G281" s="90">
        <f t="shared" ref="G281:AA281" si="162">ROUND(((G282+G283+G285+G284)/1000),5)</f>
        <v>3.15008</v>
      </c>
      <c r="H281" s="90">
        <f t="shared" si="162"/>
        <v>3.1978300000000002</v>
      </c>
      <c r="I281" s="90">
        <f t="shared" si="162"/>
        <v>3.2690199999999998</v>
      </c>
      <c r="J281" s="90">
        <f t="shared" si="162"/>
        <v>3.6327600000000002</v>
      </c>
      <c r="K281" s="90">
        <f t="shared" si="162"/>
        <v>3.83264</v>
      </c>
      <c r="L281" s="90">
        <f t="shared" si="162"/>
        <v>3.9451000000000001</v>
      </c>
      <c r="M281" s="90">
        <f t="shared" si="162"/>
        <v>3.9619900000000001</v>
      </c>
      <c r="N281" s="90">
        <f t="shared" si="162"/>
        <v>3.97444</v>
      </c>
      <c r="O281" s="90">
        <f t="shared" si="162"/>
        <v>3.9957799999999999</v>
      </c>
      <c r="P281" s="90">
        <f t="shared" si="162"/>
        <v>3.9847199999999998</v>
      </c>
      <c r="Q281" s="90">
        <f t="shared" si="162"/>
        <v>3.9899100000000001</v>
      </c>
      <c r="R281" s="90">
        <f t="shared" si="162"/>
        <v>3.98868</v>
      </c>
      <c r="S281" s="90">
        <f t="shared" si="162"/>
        <v>3.96089</v>
      </c>
      <c r="T281" s="90">
        <f t="shared" si="162"/>
        <v>3.96069</v>
      </c>
      <c r="U281" s="90">
        <f t="shared" si="162"/>
        <v>3.97139</v>
      </c>
      <c r="V281" s="90">
        <f t="shared" si="162"/>
        <v>3.9693399999999999</v>
      </c>
      <c r="W281" s="90">
        <f t="shared" si="162"/>
        <v>3.9819900000000001</v>
      </c>
      <c r="X281" s="90">
        <f t="shared" si="162"/>
        <v>3.93635</v>
      </c>
      <c r="Y281" s="90">
        <f t="shared" si="162"/>
        <v>3.86361</v>
      </c>
      <c r="Z281" s="90">
        <f t="shared" si="162"/>
        <v>3.70872</v>
      </c>
      <c r="AA281" s="90">
        <f t="shared" si="162"/>
        <v>3.2722600000000002</v>
      </c>
    </row>
    <row r="282" spans="1:27" ht="12.75" hidden="1" customHeight="1" outlineLevel="1" x14ac:dyDescent="0.2">
      <c r="A282" s="98" t="s">
        <v>508</v>
      </c>
      <c r="B282" s="62" t="s">
        <v>236</v>
      </c>
      <c r="C282" s="42" t="s">
        <v>77</v>
      </c>
      <c r="D282" s="43">
        <v>1170.1500000000001</v>
      </c>
      <c r="E282" s="43">
        <v>1112.83</v>
      </c>
      <c r="F282" s="43">
        <v>1095.23</v>
      </c>
      <c r="G282" s="43">
        <v>1095.71</v>
      </c>
      <c r="H282" s="43">
        <v>1143.46</v>
      </c>
      <c r="I282" s="43">
        <v>1214.6500000000001</v>
      </c>
      <c r="J282" s="43">
        <v>1578.39</v>
      </c>
      <c r="K282" s="43">
        <v>1778.27</v>
      </c>
      <c r="L282" s="43">
        <v>1890.73</v>
      </c>
      <c r="M282" s="43">
        <v>1907.62</v>
      </c>
      <c r="N282" s="43">
        <v>1920.07</v>
      </c>
      <c r="O282" s="43">
        <v>1941.41</v>
      </c>
      <c r="P282" s="43">
        <v>1930.35</v>
      </c>
      <c r="Q282" s="43">
        <v>1935.54</v>
      </c>
      <c r="R282" s="43">
        <v>1934.31</v>
      </c>
      <c r="S282" s="43">
        <v>1906.52</v>
      </c>
      <c r="T282" s="43">
        <v>1906.32</v>
      </c>
      <c r="U282" s="43">
        <v>1917.02</v>
      </c>
      <c r="V282" s="43">
        <v>1914.97</v>
      </c>
      <c r="W282" s="43">
        <v>1927.62</v>
      </c>
      <c r="X282" s="43">
        <v>1881.98</v>
      </c>
      <c r="Y282" s="43">
        <v>1809.24</v>
      </c>
      <c r="Z282" s="43">
        <v>1654.35</v>
      </c>
      <c r="AA282" s="43">
        <v>1217.8900000000001</v>
      </c>
    </row>
    <row r="283" spans="1:27" ht="12.75" hidden="1" customHeight="1" outlineLevel="1" x14ac:dyDescent="0.2">
      <c r="A283" s="98" t="s">
        <v>509</v>
      </c>
      <c r="B283" s="62" t="s">
        <v>88</v>
      </c>
      <c r="C283" s="42" t="s">
        <v>77</v>
      </c>
      <c r="D283" s="43">
        <f>$D$168</f>
        <v>1716.97</v>
      </c>
      <c r="E283" s="43">
        <f>$D$168</f>
        <v>1716.97</v>
      </c>
      <c r="F283" s="43">
        <f t="shared" ref="F283:AA283" si="163">$D$168</f>
        <v>1716.97</v>
      </c>
      <c r="G283" s="43">
        <f t="shared" si="163"/>
        <v>1716.97</v>
      </c>
      <c r="H283" s="43">
        <f t="shared" si="163"/>
        <v>1716.97</v>
      </c>
      <c r="I283" s="43">
        <f t="shared" si="163"/>
        <v>1716.97</v>
      </c>
      <c r="J283" s="43">
        <f t="shared" si="163"/>
        <v>1716.97</v>
      </c>
      <c r="K283" s="43">
        <f t="shared" si="163"/>
        <v>1716.97</v>
      </c>
      <c r="L283" s="43">
        <f t="shared" si="163"/>
        <v>1716.97</v>
      </c>
      <c r="M283" s="43">
        <f t="shared" si="163"/>
        <v>1716.97</v>
      </c>
      <c r="N283" s="43">
        <f t="shared" si="163"/>
        <v>1716.97</v>
      </c>
      <c r="O283" s="43">
        <f t="shared" si="163"/>
        <v>1716.97</v>
      </c>
      <c r="P283" s="43">
        <f t="shared" si="163"/>
        <v>1716.97</v>
      </c>
      <c r="Q283" s="43">
        <f t="shared" si="163"/>
        <v>1716.97</v>
      </c>
      <c r="R283" s="43">
        <f t="shared" si="163"/>
        <v>1716.97</v>
      </c>
      <c r="S283" s="43">
        <f t="shared" si="163"/>
        <v>1716.97</v>
      </c>
      <c r="T283" s="43">
        <f t="shared" si="163"/>
        <v>1716.97</v>
      </c>
      <c r="U283" s="43">
        <f t="shared" si="163"/>
        <v>1716.97</v>
      </c>
      <c r="V283" s="43">
        <f t="shared" si="163"/>
        <v>1716.97</v>
      </c>
      <c r="W283" s="43">
        <f t="shared" si="163"/>
        <v>1716.97</v>
      </c>
      <c r="X283" s="43">
        <f t="shared" si="163"/>
        <v>1716.97</v>
      </c>
      <c r="Y283" s="43">
        <f t="shared" si="163"/>
        <v>1716.97</v>
      </c>
      <c r="Z283" s="43">
        <f t="shared" si="163"/>
        <v>1716.97</v>
      </c>
      <c r="AA283" s="43">
        <f t="shared" si="163"/>
        <v>1716.97</v>
      </c>
    </row>
    <row r="284" spans="1:27" ht="12.75" hidden="1" customHeight="1" outlineLevel="1" x14ac:dyDescent="0.2">
      <c r="A284" s="98" t="s">
        <v>510</v>
      </c>
      <c r="B284" s="62" t="s">
        <v>81</v>
      </c>
      <c r="C284" s="42" t="s">
        <v>77</v>
      </c>
      <c r="D284" s="43">
        <v>6.71</v>
      </c>
      <c r="E284" s="43">
        <v>6.71</v>
      </c>
      <c r="F284" s="43">
        <v>6.71</v>
      </c>
      <c r="G284" s="43">
        <v>6.71</v>
      </c>
      <c r="H284" s="43">
        <v>6.71</v>
      </c>
      <c r="I284" s="43">
        <v>6.71</v>
      </c>
      <c r="J284" s="43">
        <v>6.71</v>
      </c>
      <c r="K284" s="43">
        <v>6.71</v>
      </c>
      <c r="L284" s="43">
        <v>6.71</v>
      </c>
      <c r="M284" s="43">
        <v>6.71</v>
      </c>
      <c r="N284" s="43">
        <v>6.71</v>
      </c>
      <c r="O284" s="43">
        <v>6.71</v>
      </c>
      <c r="P284" s="43">
        <v>6.71</v>
      </c>
      <c r="Q284" s="43">
        <v>6.71</v>
      </c>
      <c r="R284" s="43">
        <v>6.71</v>
      </c>
      <c r="S284" s="43">
        <v>6.71</v>
      </c>
      <c r="T284" s="43">
        <v>6.71</v>
      </c>
      <c r="U284" s="43">
        <v>6.71</v>
      </c>
      <c r="V284" s="43">
        <v>6.71</v>
      </c>
      <c r="W284" s="43">
        <v>6.71</v>
      </c>
      <c r="X284" s="43">
        <v>6.71</v>
      </c>
      <c r="Y284" s="43">
        <v>6.71</v>
      </c>
      <c r="Z284" s="43">
        <v>6.71</v>
      </c>
      <c r="AA284" s="43">
        <v>6.71</v>
      </c>
    </row>
    <row r="285" spans="1:27" ht="12.75" hidden="1" customHeight="1" outlineLevel="1" x14ac:dyDescent="0.2">
      <c r="A285" s="98" t="s">
        <v>511</v>
      </c>
      <c r="B285" s="62" t="s">
        <v>79</v>
      </c>
      <c r="C285" s="42" t="s">
        <v>77</v>
      </c>
      <c r="D285" s="43">
        <f>$D$11</f>
        <v>330.69</v>
      </c>
      <c r="E285" s="43">
        <f t="shared" ref="E285:AA285" si="164">$D$11</f>
        <v>330.69</v>
      </c>
      <c r="F285" s="43">
        <f t="shared" si="164"/>
        <v>330.69</v>
      </c>
      <c r="G285" s="43">
        <f t="shared" si="164"/>
        <v>330.69</v>
      </c>
      <c r="H285" s="43">
        <f t="shared" si="164"/>
        <v>330.69</v>
      </c>
      <c r="I285" s="43">
        <f t="shared" si="164"/>
        <v>330.69</v>
      </c>
      <c r="J285" s="43">
        <f t="shared" si="164"/>
        <v>330.69</v>
      </c>
      <c r="K285" s="43">
        <f t="shared" si="164"/>
        <v>330.69</v>
      </c>
      <c r="L285" s="43">
        <f t="shared" si="164"/>
        <v>330.69</v>
      </c>
      <c r="M285" s="43">
        <f t="shared" si="164"/>
        <v>330.69</v>
      </c>
      <c r="N285" s="43">
        <f t="shared" si="164"/>
        <v>330.69</v>
      </c>
      <c r="O285" s="43">
        <f t="shared" si="164"/>
        <v>330.69</v>
      </c>
      <c r="P285" s="43">
        <f t="shared" si="164"/>
        <v>330.69</v>
      </c>
      <c r="Q285" s="43">
        <f t="shared" si="164"/>
        <v>330.69</v>
      </c>
      <c r="R285" s="43">
        <f t="shared" si="164"/>
        <v>330.69</v>
      </c>
      <c r="S285" s="43">
        <f t="shared" si="164"/>
        <v>330.69</v>
      </c>
      <c r="T285" s="43">
        <f t="shared" si="164"/>
        <v>330.69</v>
      </c>
      <c r="U285" s="43">
        <f t="shared" si="164"/>
        <v>330.69</v>
      </c>
      <c r="V285" s="43">
        <f t="shared" si="164"/>
        <v>330.69</v>
      </c>
      <c r="W285" s="43">
        <f t="shared" si="164"/>
        <v>330.69</v>
      </c>
      <c r="X285" s="43">
        <f t="shared" si="164"/>
        <v>330.69</v>
      </c>
      <c r="Y285" s="43">
        <f t="shared" si="164"/>
        <v>330.69</v>
      </c>
      <c r="Z285" s="43">
        <f t="shared" si="164"/>
        <v>330.69</v>
      </c>
      <c r="AA285" s="43">
        <f t="shared" si="164"/>
        <v>330.69</v>
      </c>
    </row>
    <row r="286" spans="1:27" ht="12.75" customHeight="1" collapsed="1" x14ac:dyDescent="0.2">
      <c r="A286" s="97" t="s">
        <v>512</v>
      </c>
      <c r="B286" s="27" t="str">
        <f>"25"&amp;"."&amp;$B$662&amp;"."&amp;$B$663</f>
        <v>25.01.2023</v>
      </c>
      <c r="C286" s="89" t="s">
        <v>74</v>
      </c>
      <c r="D286" s="90">
        <f>ROUND(((D287+D288+D290+D289)/1000),5)</f>
        <v>3.22628</v>
      </c>
      <c r="E286" s="90">
        <f>ROUND(((E287+E288+E290+E289)/1000),5)</f>
        <v>3.19096</v>
      </c>
      <c r="F286" s="90">
        <f>ROUND(((F287+F288+F290+F289)/1000),5)</f>
        <v>3.1595900000000001</v>
      </c>
      <c r="G286" s="90">
        <f t="shared" ref="G286:AA286" si="165">ROUND(((G287+G288+G290+G289)/1000),5)</f>
        <v>3.1612399999999998</v>
      </c>
      <c r="H286" s="90">
        <f t="shared" si="165"/>
        <v>3.2177699999999998</v>
      </c>
      <c r="I286" s="90">
        <f t="shared" si="165"/>
        <v>3.26566</v>
      </c>
      <c r="J286" s="90">
        <f t="shared" si="165"/>
        <v>3.6351499999999999</v>
      </c>
      <c r="K286" s="90">
        <f t="shared" si="165"/>
        <v>3.8873700000000002</v>
      </c>
      <c r="L286" s="90">
        <f t="shared" si="165"/>
        <v>3.9919899999999999</v>
      </c>
      <c r="M286" s="90">
        <f t="shared" si="165"/>
        <v>4.0056200000000004</v>
      </c>
      <c r="N286" s="90">
        <f t="shared" si="165"/>
        <v>4.0211600000000001</v>
      </c>
      <c r="O286" s="90">
        <f t="shared" si="165"/>
        <v>4.0444599999999999</v>
      </c>
      <c r="P286" s="90">
        <f t="shared" si="165"/>
        <v>4.0290999999999997</v>
      </c>
      <c r="Q286" s="90">
        <f t="shared" si="165"/>
        <v>4.0341800000000001</v>
      </c>
      <c r="R286" s="90">
        <f t="shared" si="165"/>
        <v>4.0312999999999999</v>
      </c>
      <c r="S286" s="90">
        <f t="shared" si="165"/>
        <v>4.0021500000000003</v>
      </c>
      <c r="T286" s="90">
        <f t="shared" si="165"/>
        <v>4.0008299999999997</v>
      </c>
      <c r="U286" s="90">
        <f t="shared" si="165"/>
        <v>4.0146699999999997</v>
      </c>
      <c r="V286" s="90">
        <f t="shared" si="165"/>
        <v>4.0111800000000004</v>
      </c>
      <c r="W286" s="90">
        <f t="shared" si="165"/>
        <v>4.0259799999999997</v>
      </c>
      <c r="X286" s="90">
        <f t="shared" si="165"/>
        <v>3.9944899999999999</v>
      </c>
      <c r="Y286" s="90">
        <f t="shared" si="165"/>
        <v>3.8784999999999998</v>
      </c>
      <c r="Z286" s="90">
        <f t="shared" si="165"/>
        <v>3.7203300000000001</v>
      </c>
      <c r="AA286" s="90">
        <f t="shared" si="165"/>
        <v>3.2838099999999999</v>
      </c>
    </row>
    <row r="287" spans="1:27" ht="12.75" hidden="1" customHeight="1" outlineLevel="1" x14ac:dyDescent="0.2">
      <c r="A287" s="98" t="s">
        <v>513</v>
      </c>
      <c r="B287" s="62" t="s">
        <v>236</v>
      </c>
      <c r="C287" s="42" t="s">
        <v>77</v>
      </c>
      <c r="D287" s="43">
        <v>1171.9100000000001</v>
      </c>
      <c r="E287" s="43">
        <v>1136.5899999999999</v>
      </c>
      <c r="F287" s="43">
        <v>1105.22</v>
      </c>
      <c r="G287" s="43">
        <v>1106.8699999999999</v>
      </c>
      <c r="H287" s="43">
        <v>1163.4000000000001</v>
      </c>
      <c r="I287" s="43">
        <v>1211.29</v>
      </c>
      <c r="J287" s="43">
        <v>1580.78</v>
      </c>
      <c r="K287" s="43">
        <v>1833</v>
      </c>
      <c r="L287" s="43">
        <v>1937.62</v>
      </c>
      <c r="M287" s="43">
        <v>1951.25</v>
      </c>
      <c r="N287" s="43">
        <v>1966.79</v>
      </c>
      <c r="O287" s="43">
        <v>1990.09</v>
      </c>
      <c r="P287" s="43">
        <v>1974.73</v>
      </c>
      <c r="Q287" s="43">
        <v>1979.81</v>
      </c>
      <c r="R287" s="43">
        <v>1976.93</v>
      </c>
      <c r="S287" s="43">
        <v>1947.78</v>
      </c>
      <c r="T287" s="43">
        <v>1946.46</v>
      </c>
      <c r="U287" s="43">
        <v>1960.3</v>
      </c>
      <c r="V287" s="43">
        <v>1956.81</v>
      </c>
      <c r="W287" s="43">
        <v>1971.61</v>
      </c>
      <c r="X287" s="43">
        <v>1940.12</v>
      </c>
      <c r="Y287" s="43">
        <v>1824.13</v>
      </c>
      <c r="Z287" s="43">
        <v>1665.96</v>
      </c>
      <c r="AA287" s="43">
        <v>1229.44</v>
      </c>
    </row>
    <row r="288" spans="1:27" ht="12.75" hidden="1" customHeight="1" outlineLevel="1" x14ac:dyDescent="0.2">
      <c r="A288" s="98" t="s">
        <v>514</v>
      </c>
      <c r="B288" s="62" t="s">
        <v>88</v>
      </c>
      <c r="C288" s="42" t="s">
        <v>77</v>
      </c>
      <c r="D288" s="43">
        <f>$D$168</f>
        <v>1716.97</v>
      </c>
      <c r="E288" s="43">
        <f>$D$168</f>
        <v>1716.97</v>
      </c>
      <c r="F288" s="43">
        <f t="shared" ref="F288:AA288" si="166">$D$168</f>
        <v>1716.97</v>
      </c>
      <c r="G288" s="43">
        <f t="shared" si="166"/>
        <v>1716.97</v>
      </c>
      <c r="H288" s="43">
        <f t="shared" si="166"/>
        <v>1716.97</v>
      </c>
      <c r="I288" s="43">
        <f t="shared" si="166"/>
        <v>1716.97</v>
      </c>
      <c r="J288" s="43">
        <f t="shared" si="166"/>
        <v>1716.97</v>
      </c>
      <c r="K288" s="43">
        <f t="shared" si="166"/>
        <v>1716.97</v>
      </c>
      <c r="L288" s="43">
        <f t="shared" si="166"/>
        <v>1716.97</v>
      </c>
      <c r="M288" s="43">
        <f t="shared" si="166"/>
        <v>1716.97</v>
      </c>
      <c r="N288" s="43">
        <f t="shared" si="166"/>
        <v>1716.97</v>
      </c>
      <c r="O288" s="43">
        <f t="shared" si="166"/>
        <v>1716.97</v>
      </c>
      <c r="P288" s="43">
        <f t="shared" si="166"/>
        <v>1716.97</v>
      </c>
      <c r="Q288" s="43">
        <f t="shared" si="166"/>
        <v>1716.97</v>
      </c>
      <c r="R288" s="43">
        <f t="shared" si="166"/>
        <v>1716.97</v>
      </c>
      <c r="S288" s="43">
        <f t="shared" si="166"/>
        <v>1716.97</v>
      </c>
      <c r="T288" s="43">
        <f t="shared" si="166"/>
        <v>1716.97</v>
      </c>
      <c r="U288" s="43">
        <f t="shared" si="166"/>
        <v>1716.97</v>
      </c>
      <c r="V288" s="43">
        <f t="shared" si="166"/>
        <v>1716.97</v>
      </c>
      <c r="W288" s="43">
        <f t="shared" si="166"/>
        <v>1716.97</v>
      </c>
      <c r="X288" s="43">
        <f t="shared" si="166"/>
        <v>1716.97</v>
      </c>
      <c r="Y288" s="43">
        <f t="shared" si="166"/>
        <v>1716.97</v>
      </c>
      <c r="Z288" s="43">
        <f t="shared" si="166"/>
        <v>1716.97</v>
      </c>
      <c r="AA288" s="43">
        <f t="shared" si="166"/>
        <v>1716.97</v>
      </c>
    </row>
    <row r="289" spans="1:27" ht="12.75" hidden="1" customHeight="1" outlineLevel="1" x14ac:dyDescent="0.2">
      <c r="A289" s="98" t="s">
        <v>515</v>
      </c>
      <c r="B289" s="62" t="s">
        <v>81</v>
      </c>
      <c r="C289" s="42" t="s">
        <v>77</v>
      </c>
      <c r="D289" s="43">
        <v>6.71</v>
      </c>
      <c r="E289" s="43">
        <v>6.71</v>
      </c>
      <c r="F289" s="43">
        <v>6.71</v>
      </c>
      <c r="G289" s="43">
        <v>6.71</v>
      </c>
      <c r="H289" s="43">
        <v>6.71</v>
      </c>
      <c r="I289" s="43">
        <v>6.71</v>
      </c>
      <c r="J289" s="43">
        <v>6.71</v>
      </c>
      <c r="K289" s="43">
        <v>6.71</v>
      </c>
      <c r="L289" s="43">
        <v>6.71</v>
      </c>
      <c r="M289" s="43">
        <v>6.71</v>
      </c>
      <c r="N289" s="43">
        <v>6.71</v>
      </c>
      <c r="O289" s="43">
        <v>6.71</v>
      </c>
      <c r="P289" s="43">
        <v>6.71</v>
      </c>
      <c r="Q289" s="43">
        <v>6.71</v>
      </c>
      <c r="R289" s="43">
        <v>6.71</v>
      </c>
      <c r="S289" s="43">
        <v>6.71</v>
      </c>
      <c r="T289" s="43">
        <v>6.71</v>
      </c>
      <c r="U289" s="43">
        <v>6.71</v>
      </c>
      <c r="V289" s="43">
        <v>6.71</v>
      </c>
      <c r="W289" s="43">
        <v>6.71</v>
      </c>
      <c r="X289" s="43">
        <v>6.71</v>
      </c>
      <c r="Y289" s="43">
        <v>6.71</v>
      </c>
      <c r="Z289" s="43">
        <v>6.71</v>
      </c>
      <c r="AA289" s="43">
        <v>6.71</v>
      </c>
    </row>
    <row r="290" spans="1:27" ht="12.75" hidden="1" customHeight="1" outlineLevel="1" x14ac:dyDescent="0.2">
      <c r="A290" s="98" t="s">
        <v>516</v>
      </c>
      <c r="B290" s="62" t="s">
        <v>79</v>
      </c>
      <c r="C290" s="42" t="s">
        <v>77</v>
      </c>
      <c r="D290" s="43">
        <f>$D$11</f>
        <v>330.69</v>
      </c>
      <c r="E290" s="43">
        <f t="shared" ref="E290:AA290" si="167">$D$11</f>
        <v>330.69</v>
      </c>
      <c r="F290" s="43">
        <f t="shared" si="167"/>
        <v>330.69</v>
      </c>
      <c r="G290" s="43">
        <f t="shared" si="167"/>
        <v>330.69</v>
      </c>
      <c r="H290" s="43">
        <f t="shared" si="167"/>
        <v>330.69</v>
      </c>
      <c r="I290" s="43">
        <f t="shared" si="167"/>
        <v>330.69</v>
      </c>
      <c r="J290" s="43">
        <f t="shared" si="167"/>
        <v>330.69</v>
      </c>
      <c r="K290" s="43">
        <f t="shared" si="167"/>
        <v>330.69</v>
      </c>
      <c r="L290" s="43">
        <f t="shared" si="167"/>
        <v>330.69</v>
      </c>
      <c r="M290" s="43">
        <f t="shared" si="167"/>
        <v>330.69</v>
      </c>
      <c r="N290" s="43">
        <f t="shared" si="167"/>
        <v>330.69</v>
      </c>
      <c r="O290" s="43">
        <f t="shared" si="167"/>
        <v>330.69</v>
      </c>
      <c r="P290" s="43">
        <f t="shared" si="167"/>
        <v>330.69</v>
      </c>
      <c r="Q290" s="43">
        <f t="shared" si="167"/>
        <v>330.69</v>
      </c>
      <c r="R290" s="43">
        <f t="shared" si="167"/>
        <v>330.69</v>
      </c>
      <c r="S290" s="43">
        <f t="shared" si="167"/>
        <v>330.69</v>
      </c>
      <c r="T290" s="43">
        <f t="shared" si="167"/>
        <v>330.69</v>
      </c>
      <c r="U290" s="43">
        <f t="shared" si="167"/>
        <v>330.69</v>
      </c>
      <c r="V290" s="43">
        <f t="shared" si="167"/>
        <v>330.69</v>
      </c>
      <c r="W290" s="43">
        <f t="shared" si="167"/>
        <v>330.69</v>
      </c>
      <c r="X290" s="43">
        <f t="shared" si="167"/>
        <v>330.69</v>
      </c>
      <c r="Y290" s="43">
        <f t="shared" si="167"/>
        <v>330.69</v>
      </c>
      <c r="Z290" s="43">
        <f t="shared" si="167"/>
        <v>330.69</v>
      </c>
      <c r="AA290" s="43">
        <f t="shared" si="167"/>
        <v>330.69</v>
      </c>
    </row>
    <row r="291" spans="1:27" ht="12.75" customHeight="1" collapsed="1" x14ac:dyDescent="0.2">
      <c r="A291" s="97" t="s">
        <v>517</v>
      </c>
      <c r="B291" s="27" t="str">
        <f>"26"&amp;"."&amp;$B$662&amp;"."&amp;$B$663</f>
        <v>26.01.2023</v>
      </c>
      <c r="C291" s="89" t="s">
        <v>74</v>
      </c>
      <c r="D291" s="90">
        <f>ROUND(((D292+D293+D295+D294)/1000),5)</f>
        <v>3.2885599999999999</v>
      </c>
      <c r="E291" s="90">
        <f>ROUND(((E292+E293+E295+E294)/1000),5)</f>
        <v>3.2592400000000001</v>
      </c>
      <c r="F291" s="90">
        <f>ROUND(((F292+F293+F295+F294)/1000),5)</f>
        <v>3.2048100000000002</v>
      </c>
      <c r="G291" s="90">
        <f t="shared" ref="G291:AA291" si="168">ROUND(((G292+G293+G295+G294)/1000),5)</f>
        <v>3.2267199999999998</v>
      </c>
      <c r="H291" s="90">
        <f t="shared" si="168"/>
        <v>3.2832699999999999</v>
      </c>
      <c r="I291" s="90">
        <f t="shared" si="168"/>
        <v>3.4405399999999999</v>
      </c>
      <c r="J291" s="90">
        <f t="shared" si="168"/>
        <v>3.7200099999999998</v>
      </c>
      <c r="K291" s="90">
        <f t="shared" si="168"/>
        <v>3.9182299999999999</v>
      </c>
      <c r="L291" s="90">
        <f t="shared" si="168"/>
        <v>4.0095999999999998</v>
      </c>
      <c r="M291" s="90">
        <f t="shared" si="168"/>
        <v>4.0223100000000001</v>
      </c>
      <c r="N291" s="90">
        <f t="shared" si="168"/>
        <v>4.0362999999999998</v>
      </c>
      <c r="O291" s="90">
        <f t="shared" si="168"/>
        <v>4.0585699999999996</v>
      </c>
      <c r="P291" s="90">
        <f t="shared" si="168"/>
        <v>4.0453400000000004</v>
      </c>
      <c r="Q291" s="90">
        <f t="shared" si="168"/>
        <v>4.0482800000000001</v>
      </c>
      <c r="R291" s="90">
        <f t="shared" si="168"/>
        <v>4.0458299999999996</v>
      </c>
      <c r="S291" s="90">
        <f t="shared" si="168"/>
        <v>4.0125000000000002</v>
      </c>
      <c r="T291" s="90">
        <f t="shared" si="168"/>
        <v>4.0103600000000004</v>
      </c>
      <c r="U291" s="90">
        <f t="shared" si="168"/>
        <v>4.0251799999999998</v>
      </c>
      <c r="V291" s="90">
        <f t="shared" si="168"/>
        <v>4.0228799999999998</v>
      </c>
      <c r="W291" s="90">
        <f t="shared" si="168"/>
        <v>4.0356100000000001</v>
      </c>
      <c r="X291" s="90">
        <f t="shared" si="168"/>
        <v>4.0069400000000002</v>
      </c>
      <c r="Y291" s="90">
        <f t="shared" si="168"/>
        <v>3.8591299999999999</v>
      </c>
      <c r="Z291" s="90">
        <f t="shared" si="168"/>
        <v>3.7402000000000002</v>
      </c>
      <c r="AA291" s="90">
        <f t="shared" si="168"/>
        <v>3.3116699999999999</v>
      </c>
    </row>
    <row r="292" spans="1:27" ht="12.75" hidden="1" customHeight="1" outlineLevel="1" x14ac:dyDescent="0.2">
      <c r="A292" s="98" t="s">
        <v>518</v>
      </c>
      <c r="B292" s="62" t="s">
        <v>236</v>
      </c>
      <c r="C292" s="42" t="s">
        <v>77</v>
      </c>
      <c r="D292" s="43">
        <v>1234.19</v>
      </c>
      <c r="E292" s="43">
        <v>1204.8699999999999</v>
      </c>
      <c r="F292" s="43">
        <v>1150.44</v>
      </c>
      <c r="G292" s="43">
        <v>1172.3499999999999</v>
      </c>
      <c r="H292" s="43">
        <v>1228.9000000000001</v>
      </c>
      <c r="I292" s="43">
        <v>1386.17</v>
      </c>
      <c r="J292" s="43">
        <v>1665.64</v>
      </c>
      <c r="K292" s="43">
        <v>1863.86</v>
      </c>
      <c r="L292" s="43">
        <v>1955.23</v>
      </c>
      <c r="M292" s="43">
        <v>1967.94</v>
      </c>
      <c r="N292" s="43">
        <v>1981.93</v>
      </c>
      <c r="O292" s="43">
        <v>2004.2</v>
      </c>
      <c r="P292" s="43">
        <v>1990.97</v>
      </c>
      <c r="Q292" s="43">
        <v>1993.91</v>
      </c>
      <c r="R292" s="43">
        <v>1991.46</v>
      </c>
      <c r="S292" s="43">
        <v>1958.13</v>
      </c>
      <c r="T292" s="43">
        <v>1955.99</v>
      </c>
      <c r="U292" s="43">
        <v>1970.81</v>
      </c>
      <c r="V292" s="43">
        <v>1968.51</v>
      </c>
      <c r="W292" s="43">
        <v>1981.24</v>
      </c>
      <c r="X292" s="43">
        <v>1952.57</v>
      </c>
      <c r="Y292" s="43">
        <v>1804.76</v>
      </c>
      <c r="Z292" s="43">
        <v>1685.83</v>
      </c>
      <c r="AA292" s="43">
        <v>1257.3</v>
      </c>
    </row>
    <row r="293" spans="1:27" ht="12.75" hidden="1" customHeight="1" outlineLevel="1" x14ac:dyDescent="0.2">
      <c r="A293" s="98" t="s">
        <v>519</v>
      </c>
      <c r="B293" s="62" t="s">
        <v>88</v>
      </c>
      <c r="C293" s="42" t="s">
        <v>77</v>
      </c>
      <c r="D293" s="43">
        <f>$D$168</f>
        <v>1716.97</v>
      </c>
      <c r="E293" s="43">
        <f>$D$168</f>
        <v>1716.97</v>
      </c>
      <c r="F293" s="43">
        <f t="shared" ref="F293:AA293" si="169">$D$168</f>
        <v>1716.97</v>
      </c>
      <c r="G293" s="43">
        <f t="shared" si="169"/>
        <v>1716.97</v>
      </c>
      <c r="H293" s="43">
        <f t="shared" si="169"/>
        <v>1716.97</v>
      </c>
      <c r="I293" s="43">
        <f t="shared" si="169"/>
        <v>1716.97</v>
      </c>
      <c r="J293" s="43">
        <f t="shared" si="169"/>
        <v>1716.97</v>
      </c>
      <c r="K293" s="43">
        <f t="shared" si="169"/>
        <v>1716.97</v>
      </c>
      <c r="L293" s="43">
        <f t="shared" si="169"/>
        <v>1716.97</v>
      </c>
      <c r="M293" s="43">
        <f t="shared" si="169"/>
        <v>1716.97</v>
      </c>
      <c r="N293" s="43">
        <f t="shared" si="169"/>
        <v>1716.97</v>
      </c>
      <c r="O293" s="43">
        <f t="shared" si="169"/>
        <v>1716.97</v>
      </c>
      <c r="P293" s="43">
        <f t="shared" si="169"/>
        <v>1716.97</v>
      </c>
      <c r="Q293" s="43">
        <f t="shared" si="169"/>
        <v>1716.97</v>
      </c>
      <c r="R293" s="43">
        <f t="shared" si="169"/>
        <v>1716.97</v>
      </c>
      <c r="S293" s="43">
        <f t="shared" si="169"/>
        <v>1716.97</v>
      </c>
      <c r="T293" s="43">
        <f t="shared" si="169"/>
        <v>1716.97</v>
      </c>
      <c r="U293" s="43">
        <f t="shared" si="169"/>
        <v>1716.97</v>
      </c>
      <c r="V293" s="43">
        <f t="shared" si="169"/>
        <v>1716.97</v>
      </c>
      <c r="W293" s="43">
        <f t="shared" si="169"/>
        <v>1716.97</v>
      </c>
      <c r="X293" s="43">
        <f t="shared" si="169"/>
        <v>1716.97</v>
      </c>
      <c r="Y293" s="43">
        <f t="shared" si="169"/>
        <v>1716.97</v>
      </c>
      <c r="Z293" s="43">
        <f t="shared" si="169"/>
        <v>1716.97</v>
      </c>
      <c r="AA293" s="43">
        <f t="shared" si="169"/>
        <v>1716.97</v>
      </c>
    </row>
    <row r="294" spans="1:27" ht="12.75" hidden="1" customHeight="1" outlineLevel="1" x14ac:dyDescent="0.2">
      <c r="A294" s="98" t="s">
        <v>520</v>
      </c>
      <c r="B294" s="62" t="s">
        <v>81</v>
      </c>
      <c r="C294" s="42" t="s">
        <v>77</v>
      </c>
      <c r="D294" s="43">
        <v>6.71</v>
      </c>
      <c r="E294" s="43">
        <v>6.71</v>
      </c>
      <c r="F294" s="43">
        <v>6.71</v>
      </c>
      <c r="G294" s="43">
        <v>6.71</v>
      </c>
      <c r="H294" s="43">
        <v>6.71</v>
      </c>
      <c r="I294" s="43">
        <v>6.71</v>
      </c>
      <c r="J294" s="43">
        <v>6.71</v>
      </c>
      <c r="K294" s="43">
        <v>6.71</v>
      </c>
      <c r="L294" s="43">
        <v>6.71</v>
      </c>
      <c r="M294" s="43">
        <v>6.71</v>
      </c>
      <c r="N294" s="43">
        <v>6.71</v>
      </c>
      <c r="O294" s="43">
        <v>6.71</v>
      </c>
      <c r="P294" s="43">
        <v>6.71</v>
      </c>
      <c r="Q294" s="43">
        <v>6.71</v>
      </c>
      <c r="R294" s="43">
        <v>6.71</v>
      </c>
      <c r="S294" s="43">
        <v>6.71</v>
      </c>
      <c r="T294" s="43">
        <v>6.71</v>
      </c>
      <c r="U294" s="43">
        <v>6.71</v>
      </c>
      <c r="V294" s="43">
        <v>6.71</v>
      </c>
      <c r="W294" s="43">
        <v>6.71</v>
      </c>
      <c r="X294" s="43">
        <v>6.71</v>
      </c>
      <c r="Y294" s="43">
        <v>6.71</v>
      </c>
      <c r="Z294" s="43">
        <v>6.71</v>
      </c>
      <c r="AA294" s="43">
        <v>6.71</v>
      </c>
    </row>
    <row r="295" spans="1:27" ht="12.75" hidden="1" customHeight="1" outlineLevel="1" x14ac:dyDescent="0.2">
      <c r="A295" s="98" t="s">
        <v>521</v>
      </c>
      <c r="B295" s="62" t="s">
        <v>79</v>
      </c>
      <c r="C295" s="42" t="s">
        <v>77</v>
      </c>
      <c r="D295" s="43">
        <f>$D$11</f>
        <v>330.69</v>
      </c>
      <c r="E295" s="43">
        <f t="shared" ref="E295:AA295" si="170">$D$11</f>
        <v>330.69</v>
      </c>
      <c r="F295" s="43">
        <f t="shared" si="170"/>
        <v>330.69</v>
      </c>
      <c r="G295" s="43">
        <f t="shared" si="170"/>
        <v>330.69</v>
      </c>
      <c r="H295" s="43">
        <f t="shared" si="170"/>
        <v>330.69</v>
      </c>
      <c r="I295" s="43">
        <f t="shared" si="170"/>
        <v>330.69</v>
      </c>
      <c r="J295" s="43">
        <f t="shared" si="170"/>
        <v>330.69</v>
      </c>
      <c r="K295" s="43">
        <f t="shared" si="170"/>
        <v>330.69</v>
      </c>
      <c r="L295" s="43">
        <f t="shared" si="170"/>
        <v>330.69</v>
      </c>
      <c r="M295" s="43">
        <f t="shared" si="170"/>
        <v>330.69</v>
      </c>
      <c r="N295" s="43">
        <f t="shared" si="170"/>
        <v>330.69</v>
      </c>
      <c r="O295" s="43">
        <f t="shared" si="170"/>
        <v>330.69</v>
      </c>
      <c r="P295" s="43">
        <f t="shared" si="170"/>
        <v>330.69</v>
      </c>
      <c r="Q295" s="43">
        <f t="shared" si="170"/>
        <v>330.69</v>
      </c>
      <c r="R295" s="43">
        <f t="shared" si="170"/>
        <v>330.69</v>
      </c>
      <c r="S295" s="43">
        <f t="shared" si="170"/>
        <v>330.69</v>
      </c>
      <c r="T295" s="43">
        <f t="shared" si="170"/>
        <v>330.69</v>
      </c>
      <c r="U295" s="43">
        <f t="shared" si="170"/>
        <v>330.69</v>
      </c>
      <c r="V295" s="43">
        <f t="shared" si="170"/>
        <v>330.69</v>
      </c>
      <c r="W295" s="43">
        <f t="shared" si="170"/>
        <v>330.69</v>
      </c>
      <c r="X295" s="43">
        <f t="shared" si="170"/>
        <v>330.69</v>
      </c>
      <c r="Y295" s="43">
        <f t="shared" si="170"/>
        <v>330.69</v>
      </c>
      <c r="Z295" s="43">
        <f t="shared" si="170"/>
        <v>330.69</v>
      </c>
      <c r="AA295" s="43">
        <f t="shared" si="170"/>
        <v>330.69</v>
      </c>
    </row>
    <row r="296" spans="1:27" ht="12.75" customHeight="1" collapsed="1" x14ac:dyDescent="0.2">
      <c r="A296" s="97" t="s">
        <v>522</v>
      </c>
      <c r="B296" s="27" t="str">
        <f>"27"&amp;"."&amp;$B$662&amp;"."&amp;$B$663</f>
        <v>27.01.2023</v>
      </c>
      <c r="C296" s="89" t="s">
        <v>74</v>
      </c>
      <c r="D296" s="90">
        <f>ROUND(((D297+D298+D300+D299)/1000),5)</f>
        <v>3.2800199999999999</v>
      </c>
      <c r="E296" s="90">
        <f>ROUND(((E297+E298+E300+E299)/1000),5)</f>
        <v>3.2589399999999999</v>
      </c>
      <c r="F296" s="90">
        <f>ROUND(((F297+F298+F300+F299)/1000),5)</f>
        <v>3.2263799999999998</v>
      </c>
      <c r="G296" s="90">
        <f t="shared" ref="G296:AA296" si="171">ROUND(((G297+G298+G300+G299)/1000),5)</f>
        <v>3.2252299999999998</v>
      </c>
      <c r="H296" s="90">
        <f t="shared" si="171"/>
        <v>3.2966099999999998</v>
      </c>
      <c r="I296" s="90">
        <f t="shared" si="171"/>
        <v>3.4010400000000001</v>
      </c>
      <c r="J296" s="90">
        <f t="shared" si="171"/>
        <v>3.6763499999999998</v>
      </c>
      <c r="K296" s="90">
        <f t="shared" si="171"/>
        <v>3.9320300000000001</v>
      </c>
      <c r="L296" s="90">
        <f t="shared" si="171"/>
        <v>4.0189399999999997</v>
      </c>
      <c r="M296" s="90">
        <f t="shared" si="171"/>
        <v>4.0272800000000002</v>
      </c>
      <c r="N296" s="90">
        <f t="shared" si="171"/>
        <v>4.0495799999999997</v>
      </c>
      <c r="O296" s="90">
        <f t="shared" si="171"/>
        <v>4.0765099999999999</v>
      </c>
      <c r="P296" s="90">
        <f t="shared" si="171"/>
        <v>4.0670999999999999</v>
      </c>
      <c r="Q296" s="90">
        <f t="shared" si="171"/>
        <v>4.0700099999999999</v>
      </c>
      <c r="R296" s="90">
        <f t="shared" si="171"/>
        <v>4.0674799999999998</v>
      </c>
      <c r="S296" s="90">
        <f t="shared" si="171"/>
        <v>4.0601700000000003</v>
      </c>
      <c r="T296" s="90">
        <f t="shared" si="171"/>
        <v>4.0192699999999997</v>
      </c>
      <c r="U296" s="90">
        <f t="shared" si="171"/>
        <v>4.0336699999999999</v>
      </c>
      <c r="V296" s="90">
        <f t="shared" si="171"/>
        <v>4.0312200000000002</v>
      </c>
      <c r="W296" s="90">
        <f t="shared" si="171"/>
        <v>4.0459800000000001</v>
      </c>
      <c r="X296" s="90">
        <f t="shared" si="171"/>
        <v>4.0086500000000003</v>
      </c>
      <c r="Y296" s="90">
        <f t="shared" si="171"/>
        <v>3.8980999999999999</v>
      </c>
      <c r="Z296" s="90">
        <f t="shared" si="171"/>
        <v>3.7254999999999998</v>
      </c>
      <c r="AA296" s="90">
        <f t="shared" si="171"/>
        <v>3.3887</v>
      </c>
    </row>
    <row r="297" spans="1:27" ht="12.75" hidden="1" customHeight="1" outlineLevel="1" x14ac:dyDescent="0.2">
      <c r="A297" s="98" t="s">
        <v>523</v>
      </c>
      <c r="B297" s="62" t="s">
        <v>236</v>
      </c>
      <c r="C297" s="42" t="s">
        <v>77</v>
      </c>
      <c r="D297" s="43">
        <v>1225.6500000000001</v>
      </c>
      <c r="E297" s="43">
        <v>1204.57</v>
      </c>
      <c r="F297" s="43">
        <v>1172.01</v>
      </c>
      <c r="G297" s="43">
        <v>1170.8599999999999</v>
      </c>
      <c r="H297" s="43">
        <v>1242.24</v>
      </c>
      <c r="I297" s="43">
        <v>1346.67</v>
      </c>
      <c r="J297" s="43">
        <v>1621.98</v>
      </c>
      <c r="K297" s="43">
        <v>1877.66</v>
      </c>
      <c r="L297" s="43">
        <v>1964.57</v>
      </c>
      <c r="M297" s="43">
        <v>1972.91</v>
      </c>
      <c r="N297" s="43">
        <v>1995.21</v>
      </c>
      <c r="O297" s="43">
        <v>2022.14</v>
      </c>
      <c r="P297" s="43">
        <v>2012.73</v>
      </c>
      <c r="Q297" s="43">
        <v>2015.64</v>
      </c>
      <c r="R297" s="43">
        <v>2013.11</v>
      </c>
      <c r="S297" s="43">
        <v>2005.8</v>
      </c>
      <c r="T297" s="43">
        <v>1964.9</v>
      </c>
      <c r="U297" s="43">
        <v>1979.3</v>
      </c>
      <c r="V297" s="43">
        <v>1976.85</v>
      </c>
      <c r="W297" s="43">
        <v>1991.61</v>
      </c>
      <c r="X297" s="43">
        <v>1954.28</v>
      </c>
      <c r="Y297" s="43">
        <v>1843.73</v>
      </c>
      <c r="Z297" s="43">
        <v>1671.13</v>
      </c>
      <c r="AA297" s="43">
        <v>1334.33</v>
      </c>
    </row>
    <row r="298" spans="1:27" ht="12.75" hidden="1" customHeight="1" outlineLevel="1" x14ac:dyDescent="0.2">
      <c r="A298" s="98" t="s">
        <v>524</v>
      </c>
      <c r="B298" s="62" t="s">
        <v>88</v>
      </c>
      <c r="C298" s="42" t="s">
        <v>77</v>
      </c>
      <c r="D298" s="43">
        <f>$D$168</f>
        <v>1716.97</v>
      </c>
      <c r="E298" s="43">
        <f>$D$168</f>
        <v>1716.97</v>
      </c>
      <c r="F298" s="43">
        <f t="shared" ref="F298:AA298" si="172">$D$168</f>
        <v>1716.97</v>
      </c>
      <c r="G298" s="43">
        <f t="shared" si="172"/>
        <v>1716.97</v>
      </c>
      <c r="H298" s="43">
        <f t="shared" si="172"/>
        <v>1716.97</v>
      </c>
      <c r="I298" s="43">
        <f t="shared" si="172"/>
        <v>1716.97</v>
      </c>
      <c r="J298" s="43">
        <f t="shared" si="172"/>
        <v>1716.97</v>
      </c>
      <c r="K298" s="43">
        <f t="shared" si="172"/>
        <v>1716.97</v>
      </c>
      <c r="L298" s="43">
        <f t="shared" si="172"/>
        <v>1716.97</v>
      </c>
      <c r="M298" s="43">
        <f t="shared" si="172"/>
        <v>1716.97</v>
      </c>
      <c r="N298" s="43">
        <f t="shared" si="172"/>
        <v>1716.97</v>
      </c>
      <c r="O298" s="43">
        <f t="shared" si="172"/>
        <v>1716.97</v>
      </c>
      <c r="P298" s="43">
        <f t="shared" si="172"/>
        <v>1716.97</v>
      </c>
      <c r="Q298" s="43">
        <f t="shared" si="172"/>
        <v>1716.97</v>
      </c>
      <c r="R298" s="43">
        <f t="shared" si="172"/>
        <v>1716.97</v>
      </c>
      <c r="S298" s="43">
        <f t="shared" si="172"/>
        <v>1716.97</v>
      </c>
      <c r="T298" s="43">
        <f t="shared" si="172"/>
        <v>1716.97</v>
      </c>
      <c r="U298" s="43">
        <f t="shared" si="172"/>
        <v>1716.97</v>
      </c>
      <c r="V298" s="43">
        <f t="shared" si="172"/>
        <v>1716.97</v>
      </c>
      <c r="W298" s="43">
        <f t="shared" si="172"/>
        <v>1716.97</v>
      </c>
      <c r="X298" s="43">
        <f t="shared" si="172"/>
        <v>1716.97</v>
      </c>
      <c r="Y298" s="43">
        <f t="shared" si="172"/>
        <v>1716.97</v>
      </c>
      <c r="Z298" s="43">
        <f t="shared" si="172"/>
        <v>1716.97</v>
      </c>
      <c r="AA298" s="43">
        <f t="shared" si="172"/>
        <v>1716.97</v>
      </c>
    </row>
    <row r="299" spans="1:27" ht="12.75" hidden="1" customHeight="1" outlineLevel="1" x14ac:dyDescent="0.2">
      <c r="A299" s="98" t="s">
        <v>525</v>
      </c>
      <c r="B299" s="62" t="s">
        <v>81</v>
      </c>
      <c r="C299" s="42" t="s">
        <v>77</v>
      </c>
      <c r="D299" s="43">
        <v>6.71</v>
      </c>
      <c r="E299" s="43">
        <v>6.71</v>
      </c>
      <c r="F299" s="43">
        <v>6.71</v>
      </c>
      <c r="G299" s="43">
        <v>6.71</v>
      </c>
      <c r="H299" s="43">
        <v>6.71</v>
      </c>
      <c r="I299" s="43">
        <v>6.71</v>
      </c>
      <c r="J299" s="43">
        <v>6.71</v>
      </c>
      <c r="K299" s="43">
        <v>6.71</v>
      </c>
      <c r="L299" s="43">
        <v>6.71</v>
      </c>
      <c r="M299" s="43">
        <v>6.71</v>
      </c>
      <c r="N299" s="43">
        <v>6.71</v>
      </c>
      <c r="O299" s="43">
        <v>6.71</v>
      </c>
      <c r="P299" s="43">
        <v>6.71</v>
      </c>
      <c r="Q299" s="43">
        <v>6.71</v>
      </c>
      <c r="R299" s="43">
        <v>6.71</v>
      </c>
      <c r="S299" s="43">
        <v>6.71</v>
      </c>
      <c r="T299" s="43">
        <v>6.71</v>
      </c>
      <c r="U299" s="43">
        <v>6.71</v>
      </c>
      <c r="V299" s="43">
        <v>6.71</v>
      </c>
      <c r="W299" s="43">
        <v>6.71</v>
      </c>
      <c r="X299" s="43">
        <v>6.71</v>
      </c>
      <c r="Y299" s="43">
        <v>6.71</v>
      </c>
      <c r="Z299" s="43">
        <v>6.71</v>
      </c>
      <c r="AA299" s="43">
        <v>6.71</v>
      </c>
    </row>
    <row r="300" spans="1:27" ht="12.75" hidden="1" customHeight="1" outlineLevel="1" x14ac:dyDescent="0.2">
      <c r="A300" s="98" t="s">
        <v>526</v>
      </c>
      <c r="B300" s="62" t="s">
        <v>79</v>
      </c>
      <c r="C300" s="42" t="s">
        <v>77</v>
      </c>
      <c r="D300" s="43">
        <f>$D$11</f>
        <v>330.69</v>
      </c>
      <c r="E300" s="43">
        <f t="shared" ref="E300:AA300" si="173">$D$11</f>
        <v>330.69</v>
      </c>
      <c r="F300" s="43">
        <f t="shared" si="173"/>
        <v>330.69</v>
      </c>
      <c r="G300" s="43">
        <f t="shared" si="173"/>
        <v>330.69</v>
      </c>
      <c r="H300" s="43">
        <f t="shared" si="173"/>
        <v>330.69</v>
      </c>
      <c r="I300" s="43">
        <f t="shared" si="173"/>
        <v>330.69</v>
      </c>
      <c r="J300" s="43">
        <f t="shared" si="173"/>
        <v>330.69</v>
      </c>
      <c r="K300" s="43">
        <f t="shared" si="173"/>
        <v>330.69</v>
      </c>
      <c r="L300" s="43">
        <f t="shared" si="173"/>
        <v>330.69</v>
      </c>
      <c r="M300" s="43">
        <f t="shared" si="173"/>
        <v>330.69</v>
      </c>
      <c r="N300" s="43">
        <f t="shared" si="173"/>
        <v>330.69</v>
      </c>
      <c r="O300" s="43">
        <f t="shared" si="173"/>
        <v>330.69</v>
      </c>
      <c r="P300" s="43">
        <f t="shared" si="173"/>
        <v>330.69</v>
      </c>
      <c r="Q300" s="43">
        <f t="shared" si="173"/>
        <v>330.69</v>
      </c>
      <c r="R300" s="43">
        <f t="shared" si="173"/>
        <v>330.69</v>
      </c>
      <c r="S300" s="43">
        <f t="shared" si="173"/>
        <v>330.69</v>
      </c>
      <c r="T300" s="43">
        <f t="shared" si="173"/>
        <v>330.69</v>
      </c>
      <c r="U300" s="43">
        <f t="shared" si="173"/>
        <v>330.69</v>
      </c>
      <c r="V300" s="43">
        <f t="shared" si="173"/>
        <v>330.69</v>
      </c>
      <c r="W300" s="43">
        <f t="shared" si="173"/>
        <v>330.69</v>
      </c>
      <c r="X300" s="43">
        <f t="shared" si="173"/>
        <v>330.69</v>
      </c>
      <c r="Y300" s="43">
        <f t="shared" si="173"/>
        <v>330.69</v>
      </c>
      <c r="Z300" s="43">
        <f t="shared" si="173"/>
        <v>330.69</v>
      </c>
      <c r="AA300" s="43">
        <f t="shared" si="173"/>
        <v>330.69</v>
      </c>
    </row>
    <row r="301" spans="1:27" ht="12.75" customHeight="1" collapsed="1" x14ac:dyDescent="0.2">
      <c r="A301" s="97" t="s">
        <v>527</v>
      </c>
      <c r="B301" s="27" t="str">
        <f>"28"&amp;"."&amp;$B$662&amp;"."&amp;$B$663</f>
        <v>28.01.2023</v>
      </c>
      <c r="C301" s="89" t="s">
        <v>74</v>
      </c>
      <c r="D301" s="90">
        <f>ROUND(((D302+D303+D305+D304)/1000),5)</f>
        <v>3.39547</v>
      </c>
      <c r="E301" s="90">
        <f>ROUND(((E302+E303+E305+E304)/1000),5)</f>
        <v>3.2848199999999999</v>
      </c>
      <c r="F301" s="90">
        <f>ROUND(((F302+F303+F305+F304)/1000),5)</f>
        <v>3.2443300000000002</v>
      </c>
      <c r="G301" s="90">
        <f t="shared" ref="G301:AA301" si="174">ROUND(((G302+G303+G305+G304)/1000),5)</f>
        <v>3.2198899999999999</v>
      </c>
      <c r="H301" s="90">
        <f t="shared" si="174"/>
        <v>3.2538299999999998</v>
      </c>
      <c r="I301" s="90">
        <f t="shared" si="174"/>
        <v>3.2857099999999999</v>
      </c>
      <c r="J301" s="90">
        <f t="shared" si="174"/>
        <v>3.3893499999999999</v>
      </c>
      <c r="K301" s="90">
        <f t="shared" si="174"/>
        <v>3.6191200000000001</v>
      </c>
      <c r="L301" s="90">
        <f t="shared" si="174"/>
        <v>3.7627899999999999</v>
      </c>
      <c r="M301" s="90">
        <f t="shared" si="174"/>
        <v>3.9166699999999999</v>
      </c>
      <c r="N301" s="90">
        <f t="shared" si="174"/>
        <v>3.9593400000000001</v>
      </c>
      <c r="O301" s="90">
        <f t="shared" si="174"/>
        <v>3.96828</v>
      </c>
      <c r="P301" s="90">
        <f t="shared" si="174"/>
        <v>3.9671099999999999</v>
      </c>
      <c r="Q301" s="90">
        <f t="shared" si="174"/>
        <v>3.9679199999999999</v>
      </c>
      <c r="R301" s="90">
        <f t="shared" si="174"/>
        <v>3.9676900000000002</v>
      </c>
      <c r="S301" s="90">
        <f t="shared" si="174"/>
        <v>3.9320599999999999</v>
      </c>
      <c r="T301" s="90">
        <f t="shared" si="174"/>
        <v>3.9460500000000001</v>
      </c>
      <c r="U301" s="90">
        <f t="shared" si="174"/>
        <v>3.97403</v>
      </c>
      <c r="V301" s="90">
        <f t="shared" si="174"/>
        <v>3.97431</v>
      </c>
      <c r="W301" s="90">
        <f t="shared" si="174"/>
        <v>3.9690099999999999</v>
      </c>
      <c r="X301" s="90">
        <f t="shared" si="174"/>
        <v>3.9663599999999999</v>
      </c>
      <c r="Y301" s="90">
        <f t="shared" si="174"/>
        <v>3.8256700000000001</v>
      </c>
      <c r="Z301" s="90">
        <f t="shared" si="174"/>
        <v>3.7016900000000001</v>
      </c>
      <c r="AA301" s="90">
        <f t="shared" si="174"/>
        <v>3.40787</v>
      </c>
    </row>
    <row r="302" spans="1:27" ht="12.75" hidden="1" customHeight="1" outlineLevel="1" x14ac:dyDescent="0.2">
      <c r="A302" s="98" t="s">
        <v>528</v>
      </c>
      <c r="B302" s="62" t="s">
        <v>236</v>
      </c>
      <c r="C302" s="42" t="s">
        <v>77</v>
      </c>
      <c r="D302" s="43">
        <v>1341.1</v>
      </c>
      <c r="E302" s="43">
        <v>1230.45</v>
      </c>
      <c r="F302" s="43">
        <v>1189.96</v>
      </c>
      <c r="G302" s="43">
        <v>1165.52</v>
      </c>
      <c r="H302" s="43">
        <v>1199.46</v>
      </c>
      <c r="I302" s="43">
        <v>1231.3399999999999</v>
      </c>
      <c r="J302" s="43">
        <v>1334.98</v>
      </c>
      <c r="K302" s="43">
        <v>1564.75</v>
      </c>
      <c r="L302" s="43">
        <v>1708.42</v>
      </c>
      <c r="M302" s="43">
        <v>1862.3</v>
      </c>
      <c r="N302" s="43">
        <v>1904.97</v>
      </c>
      <c r="O302" s="43">
        <v>1913.91</v>
      </c>
      <c r="P302" s="43">
        <v>1912.74</v>
      </c>
      <c r="Q302" s="43">
        <v>1913.55</v>
      </c>
      <c r="R302" s="43">
        <v>1913.32</v>
      </c>
      <c r="S302" s="43">
        <v>1877.69</v>
      </c>
      <c r="T302" s="43">
        <v>1891.68</v>
      </c>
      <c r="U302" s="43">
        <v>1919.66</v>
      </c>
      <c r="V302" s="43">
        <v>1919.94</v>
      </c>
      <c r="W302" s="43">
        <v>1914.64</v>
      </c>
      <c r="X302" s="43">
        <v>1911.99</v>
      </c>
      <c r="Y302" s="43">
        <v>1771.3</v>
      </c>
      <c r="Z302" s="43">
        <v>1647.32</v>
      </c>
      <c r="AA302" s="43">
        <v>1353.5</v>
      </c>
    </row>
    <row r="303" spans="1:27" ht="12.75" hidden="1" customHeight="1" outlineLevel="1" x14ac:dyDescent="0.2">
      <c r="A303" s="98" t="s">
        <v>529</v>
      </c>
      <c r="B303" s="62" t="s">
        <v>88</v>
      </c>
      <c r="C303" s="42" t="s">
        <v>77</v>
      </c>
      <c r="D303" s="43">
        <f>$D$168</f>
        <v>1716.97</v>
      </c>
      <c r="E303" s="43">
        <f>$D$168</f>
        <v>1716.97</v>
      </c>
      <c r="F303" s="43">
        <f t="shared" ref="F303:AA303" si="175">$D$168</f>
        <v>1716.97</v>
      </c>
      <c r="G303" s="43">
        <f t="shared" si="175"/>
        <v>1716.97</v>
      </c>
      <c r="H303" s="43">
        <f t="shared" si="175"/>
        <v>1716.97</v>
      </c>
      <c r="I303" s="43">
        <f t="shared" si="175"/>
        <v>1716.97</v>
      </c>
      <c r="J303" s="43">
        <f t="shared" si="175"/>
        <v>1716.97</v>
      </c>
      <c r="K303" s="43">
        <f t="shared" si="175"/>
        <v>1716.97</v>
      </c>
      <c r="L303" s="43">
        <f t="shared" si="175"/>
        <v>1716.97</v>
      </c>
      <c r="M303" s="43">
        <f t="shared" si="175"/>
        <v>1716.97</v>
      </c>
      <c r="N303" s="43">
        <f t="shared" si="175"/>
        <v>1716.97</v>
      </c>
      <c r="O303" s="43">
        <f t="shared" si="175"/>
        <v>1716.97</v>
      </c>
      <c r="P303" s="43">
        <f t="shared" si="175"/>
        <v>1716.97</v>
      </c>
      <c r="Q303" s="43">
        <f t="shared" si="175"/>
        <v>1716.97</v>
      </c>
      <c r="R303" s="43">
        <f t="shared" si="175"/>
        <v>1716.97</v>
      </c>
      <c r="S303" s="43">
        <f t="shared" si="175"/>
        <v>1716.97</v>
      </c>
      <c r="T303" s="43">
        <f t="shared" si="175"/>
        <v>1716.97</v>
      </c>
      <c r="U303" s="43">
        <f t="shared" si="175"/>
        <v>1716.97</v>
      </c>
      <c r="V303" s="43">
        <f t="shared" si="175"/>
        <v>1716.97</v>
      </c>
      <c r="W303" s="43">
        <f t="shared" si="175"/>
        <v>1716.97</v>
      </c>
      <c r="X303" s="43">
        <f t="shared" si="175"/>
        <v>1716.97</v>
      </c>
      <c r="Y303" s="43">
        <f t="shared" si="175"/>
        <v>1716.97</v>
      </c>
      <c r="Z303" s="43">
        <f t="shared" si="175"/>
        <v>1716.97</v>
      </c>
      <c r="AA303" s="43">
        <f t="shared" si="175"/>
        <v>1716.97</v>
      </c>
    </row>
    <row r="304" spans="1:27" ht="12.75" hidden="1" customHeight="1" outlineLevel="1" x14ac:dyDescent="0.2">
      <c r="A304" s="98" t="s">
        <v>530</v>
      </c>
      <c r="B304" s="62" t="s">
        <v>81</v>
      </c>
      <c r="C304" s="42" t="s">
        <v>77</v>
      </c>
      <c r="D304" s="43">
        <v>6.71</v>
      </c>
      <c r="E304" s="43">
        <v>6.71</v>
      </c>
      <c r="F304" s="43">
        <v>6.71</v>
      </c>
      <c r="G304" s="43">
        <v>6.71</v>
      </c>
      <c r="H304" s="43">
        <v>6.71</v>
      </c>
      <c r="I304" s="43">
        <v>6.71</v>
      </c>
      <c r="J304" s="43">
        <v>6.71</v>
      </c>
      <c r="K304" s="43">
        <v>6.71</v>
      </c>
      <c r="L304" s="43">
        <v>6.71</v>
      </c>
      <c r="M304" s="43">
        <v>6.71</v>
      </c>
      <c r="N304" s="43">
        <v>6.71</v>
      </c>
      <c r="O304" s="43">
        <v>6.71</v>
      </c>
      <c r="P304" s="43">
        <v>6.71</v>
      </c>
      <c r="Q304" s="43">
        <v>6.71</v>
      </c>
      <c r="R304" s="43">
        <v>6.71</v>
      </c>
      <c r="S304" s="43">
        <v>6.71</v>
      </c>
      <c r="T304" s="43">
        <v>6.71</v>
      </c>
      <c r="U304" s="43">
        <v>6.71</v>
      </c>
      <c r="V304" s="43">
        <v>6.71</v>
      </c>
      <c r="W304" s="43">
        <v>6.71</v>
      </c>
      <c r="X304" s="43">
        <v>6.71</v>
      </c>
      <c r="Y304" s="43">
        <v>6.71</v>
      </c>
      <c r="Z304" s="43">
        <v>6.71</v>
      </c>
      <c r="AA304" s="43">
        <v>6.71</v>
      </c>
    </row>
    <row r="305" spans="1:27" ht="12.75" hidden="1" customHeight="1" outlineLevel="1" x14ac:dyDescent="0.2">
      <c r="A305" s="98" t="s">
        <v>531</v>
      </c>
      <c r="B305" s="62" t="s">
        <v>79</v>
      </c>
      <c r="C305" s="42" t="s">
        <v>77</v>
      </c>
      <c r="D305" s="43">
        <f>$D$11</f>
        <v>330.69</v>
      </c>
      <c r="E305" s="43">
        <f t="shared" ref="E305:AA305" si="176">$D$11</f>
        <v>330.69</v>
      </c>
      <c r="F305" s="43">
        <f t="shared" si="176"/>
        <v>330.69</v>
      </c>
      <c r="G305" s="43">
        <f t="shared" si="176"/>
        <v>330.69</v>
      </c>
      <c r="H305" s="43">
        <f t="shared" si="176"/>
        <v>330.69</v>
      </c>
      <c r="I305" s="43">
        <f t="shared" si="176"/>
        <v>330.69</v>
      </c>
      <c r="J305" s="43">
        <f t="shared" si="176"/>
        <v>330.69</v>
      </c>
      <c r="K305" s="43">
        <f t="shared" si="176"/>
        <v>330.69</v>
      </c>
      <c r="L305" s="43">
        <f t="shared" si="176"/>
        <v>330.69</v>
      </c>
      <c r="M305" s="43">
        <f t="shared" si="176"/>
        <v>330.69</v>
      </c>
      <c r="N305" s="43">
        <f t="shared" si="176"/>
        <v>330.69</v>
      </c>
      <c r="O305" s="43">
        <f t="shared" si="176"/>
        <v>330.69</v>
      </c>
      <c r="P305" s="43">
        <f t="shared" si="176"/>
        <v>330.69</v>
      </c>
      <c r="Q305" s="43">
        <f t="shared" si="176"/>
        <v>330.69</v>
      </c>
      <c r="R305" s="43">
        <f t="shared" si="176"/>
        <v>330.69</v>
      </c>
      <c r="S305" s="43">
        <f t="shared" si="176"/>
        <v>330.69</v>
      </c>
      <c r="T305" s="43">
        <f t="shared" si="176"/>
        <v>330.69</v>
      </c>
      <c r="U305" s="43">
        <f t="shared" si="176"/>
        <v>330.69</v>
      </c>
      <c r="V305" s="43">
        <f t="shared" si="176"/>
        <v>330.69</v>
      </c>
      <c r="W305" s="43">
        <f t="shared" si="176"/>
        <v>330.69</v>
      </c>
      <c r="X305" s="43">
        <f t="shared" si="176"/>
        <v>330.69</v>
      </c>
      <c r="Y305" s="43">
        <f t="shared" si="176"/>
        <v>330.69</v>
      </c>
      <c r="Z305" s="43">
        <f t="shared" si="176"/>
        <v>330.69</v>
      </c>
      <c r="AA305" s="43">
        <f t="shared" si="176"/>
        <v>330.69</v>
      </c>
    </row>
    <row r="306" spans="1:27" ht="12.75" customHeight="1" collapsed="1" x14ac:dyDescent="0.2">
      <c r="A306" s="97" t="s">
        <v>532</v>
      </c>
      <c r="B306" s="27" t="str">
        <f>"29"&amp;"."&amp;$B$662&amp;"."&amp;$B$663</f>
        <v>29.01.2023</v>
      </c>
      <c r="C306" s="89" t="s">
        <v>74</v>
      </c>
      <c r="D306" s="90">
        <f>ROUND(((D307+D308+D310+D309)/1000),5)</f>
        <v>3.35805</v>
      </c>
      <c r="E306" s="90">
        <f>ROUND(((E307+E308+E310+E309)/1000),5)</f>
        <v>3.2787500000000001</v>
      </c>
      <c r="F306" s="90">
        <f>ROUND(((F307+F308+F310+F309)/1000),5)</f>
        <v>3.2101299999999999</v>
      </c>
      <c r="G306" s="90">
        <f t="shared" ref="G306:AA306" si="177">ROUND(((G307+G308+G310+G309)/1000),5)</f>
        <v>3.2107100000000002</v>
      </c>
      <c r="H306" s="90">
        <f t="shared" si="177"/>
        <v>3.2527499999999998</v>
      </c>
      <c r="I306" s="90">
        <f t="shared" si="177"/>
        <v>3.2803100000000001</v>
      </c>
      <c r="J306" s="90">
        <f t="shared" si="177"/>
        <v>3.3451399999999998</v>
      </c>
      <c r="K306" s="90">
        <f t="shared" si="177"/>
        <v>3.4802</v>
      </c>
      <c r="L306" s="90">
        <f t="shared" si="177"/>
        <v>3.68866</v>
      </c>
      <c r="M306" s="90">
        <f t="shared" si="177"/>
        <v>3.8016100000000002</v>
      </c>
      <c r="N306" s="90">
        <f t="shared" si="177"/>
        <v>3.92672</v>
      </c>
      <c r="O306" s="90">
        <f t="shared" si="177"/>
        <v>3.9459</v>
      </c>
      <c r="P306" s="90">
        <f t="shared" si="177"/>
        <v>3.9475899999999999</v>
      </c>
      <c r="Q306" s="90">
        <f t="shared" si="177"/>
        <v>3.9483799999999998</v>
      </c>
      <c r="R306" s="90">
        <f t="shared" si="177"/>
        <v>3.9480400000000002</v>
      </c>
      <c r="S306" s="90">
        <f t="shared" si="177"/>
        <v>3.9097</v>
      </c>
      <c r="T306" s="90">
        <f t="shared" si="177"/>
        <v>3.9238</v>
      </c>
      <c r="U306" s="90">
        <f t="shared" si="177"/>
        <v>3.9578700000000002</v>
      </c>
      <c r="V306" s="90">
        <f t="shared" si="177"/>
        <v>3.9666899999999998</v>
      </c>
      <c r="W306" s="90">
        <f t="shared" si="177"/>
        <v>3.9693399999999999</v>
      </c>
      <c r="X306" s="90">
        <f t="shared" si="177"/>
        <v>3.96611</v>
      </c>
      <c r="Y306" s="90">
        <f t="shared" si="177"/>
        <v>3.8550200000000001</v>
      </c>
      <c r="Z306" s="90">
        <f t="shared" si="177"/>
        <v>3.6697000000000002</v>
      </c>
      <c r="AA306" s="90">
        <f t="shared" si="177"/>
        <v>3.3679399999999999</v>
      </c>
    </row>
    <row r="307" spans="1:27" ht="12.75" hidden="1" customHeight="1" outlineLevel="1" x14ac:dyDescent="0.2">
      <c r="A307" s="98" t="s">
        <v>533</v>
      </c>
      <c r="B307" s="62" t="s">
        <v>236</v>
      </c>
      <c r="C307" s="42" t="s">
        <v>77</v>
      </c>
      <c r="D307" s="43">
        <v>1303.68</v>
      </c>
      <c r="E307" s="43">
        <v>1224.3800000000001</v>
      </c>
      <c r="F307" s="43">
        <v>1155.76</v>
      </c>
      <c r="G307" s="43">
        <v>1156.3399999999999</v>
      </c>
      <c r="H307" s="43">
        <v>1198.3800000000001</v>
      </c>
      <c r="I307" s="43">
        <v>1225.94</v>
      </c>
      <c r="J307" s="43">
        <v>1290.77</v>
      </c>
      <c r="K307" s="43">
        <v>1425.83</v>
      </c>
      <c r="L307" s="43">
        <v>1634.29</v>
      </c>
      <c r="M307" s="43">
        <v>1747.24</v>
      </c>
      <c r="N307" s="43">
        <v>1872.35</v>
      </c>
      <c r="O307" s="43">
        <v>1891.53</v>
      </c>
      <c r="P307" s="43">
        <v>1893.22</v>
      </c>
      <c r="Q307" s="43">
        <v>1894.01</v>
      </c>
      <c r="R307" s="43">
        <v>1893.67</v>
      </c>
      <c r="S307" s="43">
        <v>1855.33</v>
      </c>
      <c r="T307" s="43">
        <v>1869.43</v>
      </c>
      <c r="U307" s="43">
        <v>1903.5</v>
      </c>
      <c r="V307" s="43">
        <v>1912.32</v>
      </c>
      <c r="W307" s="43">
        <v>1914.97</v>
      </c>
      <c r="X307" s="43">
        <v>1911.74</v>
      </c>
      <c r="Y307" s="43">
        <v>1800.65</v>
      </c>
      <c r="Z307" s="43">
        <v>1615.33</v>
      </c>
      <c r="AA307" s="43">
        <v>1313.57</v>
      </c>
    </row>
    <row r="308" spans="1:27" ht="12.75" hidden="1" customHeight="1" outlineLevel="1" x14ac:dyDescent="0.2">
      <c r="A308" s="98" t="s">
        <v>534</v>
      </c>
      <c r="B308" s="62" t="s">
        <v>88</v>
      </c>
      <c r="C308" s="42" t="s">
        <v>77</v>
      </c>
      <c r="D308" s="43">
        <f>$D$168</f>
        <v>1716.97</v>
      </c>
      <c r="E308" s="43">
        <f>$D$168</f>
        <v>1716.97</v>
      </c>
      <c r="F308" s="43">
        <f t="shared" ref="F308:AA308" si="178">$D$168</f>
        <v>1716.97</v>
      </c>
      <c r="G308" s="43">
        <f t="shared" si="178"/>
        <v>1716.97</v>
      </c>
      <c r="H308" s="43">
        <f t="shared" si="178"/>
        <v>1716.97</v>
      </c>
      <c r="I308" s="43">
        <f t="shared" si="178"/>
        <v>1716.97</v>
      </c>
      <c r="J308" s="43">
        <f t="shared" si="178"/>
        <v>1716.97</v>
      </c>
      <c r="K308" s="43">
        <f t="shared" si="178"/>
        <v>1716.97</v>
      </c>
      <c r="L308" s="43">
        <f t="shared" si="178"/>
        <v>1716.97</v>
      </c>
      <c r="M308" s="43">
        <f t="shared" si="178"/>
        <v>1716.97</v>
      </c>
      <c r="N308" s="43">
        <f t="shared" si="178"/>
        <v>1716.97</v>
      </c>
      <c r="O308" s="43">
        <f t="shared" si="178"/>
        <v>1716.97</v>
      </c>
      <c r="P308" s="43">
        <f t="shared" si="178"/>
        <v>1716.97</v>
      </c>
      <c r="Q308" s="43">
        <f t="shared" si="178"/>
        <v>1716.97</v>
      </c>
      <c r="R308" s="43">
        <f t="shared" si="178"/>
        <v>1716.97</v>
      </c>
      <c r="S308" s="43">
        <f t="shared" si="178"/>
        <v>1716.97</v>
      </c>
      <c r="T308" s="43">
        <f t="shared" si="178"/>
        <v>1716.97</v>
      </c>
      <c r="U308" s="43">
        <f t="shared" si="178"/>
        <v>1716.97</v>
      </c>
      <c r="V308" s="43">
        <f t="shared" si="178"/>
        <v>1716.97</v>
      </c>
      <c r="W308" s="43">
        <f t="shared" si="178"/>
        <v>1716.97</v>
      </c>
      <c r="X308" s="43">
        <f t="shared" si="178"/>
        <v>1716.97</v>
      </c>
      <c r="Y308" s="43">
        <f t="shared" si="178"/>
        <v>1716.97</v>
      </c>
      <c r="Z308" s="43">
        <f t="shared" si="178"/>
        <v>1716.97</v>
      </c>
      <c r="AA308" s="43">
        <f t="shared" si="178"/>
        <v>1716.97</v>
      </c>
    </row>
    <row r="309" spans="1:27" ht="12.75" hidden="1" customHeight="1" outlineLevel="1" x14ac:dyDescent="0.2">
      <c r="A309" s="98" t="s">
        <v>535</v>
      </c>
      <c r="B309" s="62" t="s">
        <v>81</v>
      </c>
      <c r="C309" s="42" t="s">
        <v>77</v>
      </c>
      <c r="D309" s="43">
        <v>6.71</v>
      </c>
      <c r="E309" s="43">
        <v>6.71</v>
      </c>
      <c r="F309" s="43">
        <v>6.71</v>
      </c>
      <c r="G309" s="43">
        <v>6.71</v>
      </c>
      <c r="H309" s="43">
        <v>6.71</v>
      </c>
      <c r="I309" s="43">
        <v>6.71</v>
      </c>
      <c r="J309" s="43">
        <v>6.71</v>
      </c>
      <c r="K309" s="43">
        <v>6.71</v>
      </c>
      <c r="L309" s="43">
        <v>6.71</v>
      </c>
      <c r="M309" s="43">
        <v>6.71</v>
      </c>
      <c r="N309" s="43">
        <v>6.71</v>
      </c>
      <c r="O309" s="43">
        <v>6.71</v>
      </c>
      <c r="P309" s="43">
        <v>6.71</v>
      </c>
      <c r="Q309" s="43">
        <v>6.71</v>
      </c>
      <c r="R309" s="43">
        <v>6.71</v>
      </c>
      <c r="S309" s="43">
        <v>6.71</v>
      </c>
      <c r="T309" s="43">
        <v>6.71</v>
      </c>
      <c r="U309" s="43">
        <v>6.71</v>
      </c>
      <c r="V309" s="43">
        <v>6.71</v>
      </c>
      <c r="W309" s="43">
        <v>6.71</v>
      </c>
      <c r="X309" s="43">
        <v>6.71</v>
      </c>
      <c r="Y309" s="43">
        <v>6.71</v>
      </c>
      <c r="Z309" s="43">
        <v>6.71</v>
      </c>
      <c r="AA309" s="43">
        <v>6.71</v>
      </c>
    </row>
    <row r="310" spans="1:27" ht="12.75" hidden="1" customHeight="1" outlineLevel="1" x14ac:dyDescent="0.2">
      <c r="A310" s="98" t="s">
        <v>536</v>
      </c>
      <c r="B310" s="62" t="s">
        <v>79</v>
      </c>
      <c r="C310" s="42" t="s">
        <v>77</v>
      </c>
      <c r="D310" s="43">
        <f>$D$11</f>
        <v>330.69</v>
      </c>
      <c r="E310" s="43">
        <f t="shared" ref="E310:AA310" si="179">$D$11</f>
        <v>330.69</v>
      </c>
      <c r="F310" s="43">
        <f t="shared" si="179"/>
        <v>330.69</v>
      </c>
      <c r="G310" s="43">
        <f t="shared" si="179"/>
        <v>330.69</v>
      </c>
      <c r="H310" s="43">
        <f t="shared" si="179"/>
        <v>330.69</v>
      </c>
      <c r="I310" s="43">
        <f t="shared" si="179"/>
        <v>330.69</v>
      </c>
      <c r="J310" s="43">
        <f t="shared" si="179"/>
        <v>330.69</v>
      </c>
      <c r="K310" s="43">
        <f t="shared" si="179"/>
        <v>330.69</v>
      </c>
      <c r="L310" s="43">
        <f t="shared" si="179"/>
        <v>330.69</v>
      </c>
      <c r="M310" s="43">
        <f t="shared" si="179"/>
        <v>330.69</v>
      </c>
      <c r="N310" s="43">
        <f t="shared" si="179"/>
        <v>330.69</v>
      </c>
      <c r="O310" s="43">
        <f t="shared" si="179"/>
        <v>330.69</v>
      </c>
      <c r="P310" s="43">
        <f t="shared" si="179"/>
        <v>330.69</v>
      </c>
      <c r="Q310" s="43">
        <f t="shared" si="179"/>
        <v>330.69</v>
      </c>
      <c r="R310" s="43">
        <f t="shared" si="179"/>
        <v>330.69</v>
      </c>
      <c r="S310" s="43">
        <f t="shared" si="179"/>
        <v>330.69</v>
      </c>
      <c r="T310" s="43">
        <f t="shared" si="179"/>
        <v>330.69</v>
      </c>
      <c r="U310" s="43">
        <f t="shared" si="179"/>
        <v>330.69</v>
      </c>
      <c r="V310" s="43">
        <f t="shared" si="179"/>
        <v>330.69</v>
      </c>
      <c r="W310" s="43">
        <f t="shared" si="179"/>
        <v>330.69</v>
      </c>
      <c r="X310" s="43">
        <f t="shared" si="179"/>
        <v>330.69</v>
      </c>
      <c r="Y310" s="43">
        <f t="shared" si="179"/>
        <v>330.69</v>
      </c>
      <c r="Z310" s="43">
        <f t="shared" si="179"/>
        <v>330.69</v>
      </c>
      <c r="AA310" s="43">
        <f t="shared" si="179"/>
        <v>330.69</v>
      </c>
    </row>
    <row r="311" spans="1:27" ht="12.75" customHeight="1" collapsed="1" x14ac:dyDescent="0.2">
      <c r="A311" s="97" t="s">
        <v>537</v>
      </c>
      <c r="B311" s="27" t="str">
        <f>"30"&amp;"."&amp;$B$662&amp;"."&amp;$B$663</f>
        <v>30.01.2023</v>
      </c>
      <c r="C311" s="89" t="s">
        <v>74</v>
      </c>
      <c r="D311" s="90">
        <f>ROUND(((D312+D313+D315+D314)/1000),5)</f>
        <v>3.2830599999999999</v>
      </c>
      <c r="E311" s="90">
        <f>ROUND(((E312+E313+E315+E314)/1000),5)</f>
        <v>3.2212200000000002</v>
      </c>
      <c r="F311" s="90">
        <f>ROUND(((F312+F313+F315+F314)/1000),5)</f>
        <v>3.1713100000000001</v>
      </c>
      <c r="G311" s="90">
        <f t="shared" ref="G311:AA311" si="180">ROUND(((G312+G313+G315+G314)/1000),5)</f>
        <v>3.1690999999999998</v>
      </c>
      <c r="H311" s="90">
        <f t="shared" si="180"/>
        <v>3.2070799999999999</v>
      </c>
      <c r="I311" s="90">
        <f t="shared" si="180"/>
        <v>3.3037299999999998</v>
      </c>
      <c r="J311" s="90">
        <f t="shared" si="180"/>
        <v>3.6009699999999998</v>
      </c>
      <c r="K311" s="90">
        <f t="shared" si="180"/>
        <v>3.7809900000000001</v>
      </c>
      <c r="L311" s="90">
        <f t="shared" si="180"/>
        <v>3.9392100000000001</v>
      </c>
      <c r="M311" s="90">
        <f t="shared" si="180"/>
        <v>3.9452600000000002</v>
      </c>
      <c r="N311" s="90">
        <f t="shared" si="180"/>
        <v>3.9596100000000001</v>
      </c>
      <c r="O311" s="90">
        <f t="shared" si="180"/>
        <v>3.9887000000000001</v>
      </c>
      <c r="P311" s="90">
        <f t="shared" si="180"/>
        <v>3.98054</v>
      </c>
      <c r="Q311" s="90">
        <f t="shared" si="180"/>
        <v>3.98861</v>
      </c>
      <c r="R311" s="90">
        <f t="shared" si="180"/>
        <v>3.9835699999999998</v>
      </c>
      <c r="S311" s="90">
        <f t="shared" si="180"/>
        <v>3.9775900000000002</v>
      </c>
      <c r="T311" s="90">
        <f t="shared" si="180"/>
        <v>3.9409299999999998</v>
      </c>
      <c r="U311" s="90">
        <f t="shared" si="180"/>
        <v>3.9556200000000001</v>
      </c>
      <c r="V311" s="90">
        <f t="shared" si="180"/>
        <v>3.9645700000000001</v>
      </c>
      <c r="W311" s="90">
        <f t="shared" si="180"/>
        <v>3.97682</v>
      </c>
      <c r="X311" s="90">
        <f t="shared" si="180"/>
        <v>3.9278</v>
      </c>
      <c r="Y311" s="90">
        <f t="shared" si="180"/>
        <v>3.75223</v>
      </c>
      <c r="Z311" s="90">
        <f t="shared" si="180"/>
        <v>3.58074</v>
      </c>
      <c r="AA311" s="90">
        <f t="shared" si="180"/>
        <v>3.2773699999999999</v>
      </c>
    </row>
    <row r="312" spans="1:27" ht="12.75" hidden="1" customHeight="1" outlineLevel="1" x14ac:dyDescent="0.2">
      <c r="A312" s="98" t="s">
        <v>538</v>
      </c>
      <c r="B312" s="62" t="s">
        <v>236</v>
      </c>
      <c r="C312" s="42" t="s">
        <v>77</v>
      </c>
      <c r="D312" s="43">
        <v>1228.69</v>
      </c>
      <c r="E312" s="43">
        <v>1166.8499999999999</v>
      </c>
      <c r="F312" s="43">
        <v>1116.94</v>
      </c>
      <c r="G312" s="43">
        <v>1114.73</v>
      </c>
      <c r="H312" s="43">
        <v>1152.71</v>
      </c>
      <c r="I312" s="43">
        <v>1249.3599999999999</v>
      </c>
      <c r="J312" s="43">
        <v>1546.6</v>
      </c>
      <c r="K312" s="43">
        <v>1726.62</v>
      </c>
      <c r="L312" s="43">
        <v>1884.84</v>
      </c>
      <c r="M312" s="43">
        <v>1890.89</v>
      </c>
      <c r="N312" s="43">
        <v>1905.24</v>
      </c>
      <c r="O312" s="43">
        <v>1934.33</v>
      </c>
      <c r="P312" s="43">
        <v>1926.17</v>
      </c>
      <c r="Q312" s="43">
        <v>1934.24</v>
      </c>
      <c r="R312" s="43">
        <v>1929.2</v>
      </c>
      <c r="S312" s="43">
        <v>1923.22</v>
      </c>
      <c r="T312" s="43">
        <v>1886.56</v>
      </c>
      <c r="U312" s="43">
        <v>1901.25</v>
      </c>
      <c r="V312" s="43">
        <v>1910.2</v>
      </c>
      <c r="W312" s="43">
        <v>1922.45</v>
      </c>
      <c r="X312" s="43">
        <v>1873.43</v>
      </c>
      <c r="Y312" s="43">
        <v>1697.86</v>
      </c>
      <c r="Z312" s="43">
        <v>1526.37</v>
      </c>
      <c r="AA312" s="43">
        <v>1223</v>
      </c>
    </row>
    <row r="313" spans="1:27" ht="12.75" hidden="1" customHeight="1" outlineLevel="1" x14ac:dyDescent="0.2">
      <c r="A313" s="98" t="s">
        <v>539</v>
      </c>
      <c r="B313" s="62" t="s">
        <v>88</v>
      </c>
      <c r="C313" s="42" t="s">
        <v>77</v>
      </c>
      <c r="D313" s="43">
        <f>$D$168</f>
        <v>1716.97</v>
      </c>
      <c r="E313" s="43">
        <f>$D$168</f>
        <v>1716.97</v>
      </c>
      <c r="F313" s="43">
        <f t="shared" ref="F313:AA313" si="181">$D$168</f>
        <v>1716.97</v>
      </c>
      <c r="G313" s="43">
        <f t="shared" si="181"/>
        <v>1716.97</v>
      </c>
      <c r="H313" s="43">
        <f t="shared" si="181"/>
        <v>1716.97</v>
      </c>
      <c r="I313" s="43">
        <f t="shared" si="181"/>
        <v>1716.97</v>
      </c>
      <c r="J313" s="43">
        <f t="shared" si="181"/>
        <v>1716.97</v>
      </c>
      <c r="K313" s="43">
        <f t="shared" si="181"/>
        <v>1716.97</v>
      </c>
      <c r="L313" s="43">
        <f t="shared" si="181"/>
        <v>1716.97</v>
      </c>
      <c r="M313" s="43">
        <f t="shared" si="181"/>
        <v>1716.97</v>
      </c>
      <c r="N313" s="43">
        <f t="shared" si="181"/>
        <v>1716.97</v>
      </c>
      <c r="O313" s="43">
        <f t="shared" si="181"/>
        <v>1716.97</v>
      </c>
      <c r="P313" s="43">
        <f t="shared" si="181"/>
        <v>1716.97</v>
      </c>
      <c r="Q313" s="43">
        <f t="shared" si="181"/>
        <v>1716.97</v>
      </c>
      <c r="R313" s="43">
        <f t="shared" si="181"/>
        <v>1716.97</v>
      </c>
      <c r="S313" s="43">
        <f t="shared" si="181"/>
        <v>1716.97</v>
      </c>
      <c r="T313" s="43">
        <f t="shared" si="181"/>
        <v>1716.97</v>
      </c>
      <c r="U313" s="43">
        <f t="shared" si="181"/>
        <v>1716.97</v>
      </c>
      <c r="V313" s="43">
        <f t="shared" si="181"/>
        <v>1716.97</v>
      </c>
      <c r="W313" s="43">
        <f t="shared" si="181"/>
        <v>1716.97</v>
      </c>
      <c r="X313" s="43">
        <f t="shared" si="181"/>
        <v>1716.97</v>
      </c>
      <c r="Y313" s="43">
        <f t="shared" si="181"/>
        <v>1716.97</v>
      </c>
      <c r="Z313" s="43">
        <f t="shared" si="181"/>
        <v>1716.97</v>
      </c>
      <c r="AA313" s="43">
        <f t="shared" si="181"/>
        <v>1716.97</v>
      </c>
    </row>
    <row r="314" spans="1:27" ht="12.75" hidden="1" customHeight="1" outlineLevel="1" x14ac:dyDescent="0.2">
      <c r="A314" s="98" t="s">
        <v>540</v>
      </c>
      <c r="B314" s="62" t="s">
        <v>81</v>
      </c>
      <c r="C314" s="42" t="s">
        <v>77</v>
      </c>
      <c r="D314" s="43">
        <v>6.71</v>
      </c>
      <c r="E314" s="43">
        <v>6.71</v>
      </c>
      <c r="F314" s="43">
        <v>6.71</v>
      </c>
      <c r="G314" s="43">
        <v>6.71</v>
      </c>
      <c r="H314" s="43">
        <v>6.71</v>
      </c>
      <c r="I314" s="43">
        <v>6.71</v>
      </c>
      <c r="J314" s="43">
        <v>6.71</v>
      </c>
      <c r="K314" s="43">
        <v>6.71</v>
      </c>
      <c r="L314" s="43">
        <v>6.71</v>
      </c>
      <c r="M314" s="43">
        <v>6.71</v>
      </c>
      <c r="N314" s="43">
        <v>6.71</v>
      </c>
      <c r="O314" s="43">
        <v>6.71</v>
      </c>
      <c r="P314" s="43">
        <v>6.71</v>
      </c>
      <c r="Q314" s="43">
        <v>6.71</v>
      </c>
      <c r="R314" s="43">
        <v>6.71</v>
      </c>
      <c r="S314" s="43">
        <v>6.71</v>
      </c>
      <c r="T314" s="43">
        <v>6.71</v>
      </c>
      <c r="U314" s="43">
        <v>6.71</v>
      </c>
      <c r="V314" s="43">
        <v>6.71</v>
      </c>
      <c r="W314" s="43">
        <v>6.71</v>
      </c>
      <c r="X314" s="43">
        <v>6.71</v>
      </c>
      <c r="Y314" s="43">
        <v>6.71</v>
      </c>
      <c r="Z314" s="43">
        <v>6.71</v>
      </c>
      <c r="AA314" s="43">
        <v>6.71</v>
      </c>
    </row>
    <row r="315" spans="1:27" ht="12.75" hidden="1" customHeight="1" outlineLevel="1" x14ac:dyDescent="0.2">
      <c r="A315" s="98" t="s">
        <v>541</v>
      </c>
      <c r="B315" s="62" t="s">
        <v>79</v>
      </c>
      <c r="C315" s="42" t="s">
        <v>77</v>
      </c>
      <c r="D315" s="43">
        <f>$D$11</f>
        <v>330.69</v>
      </c>
      <c r="E315" s="43">
        <f t="shared" ref="E315:AA315" si="182">$D$11</f>
        <v>330.69</v>
      </c>
      <c r="F315" s="43">
        <f t="shared" si="182"/>
        <v>330.69</v>
      </c>
      <c r="G315" s="43">
        <f t="shared" si="182"/>
        <v>330.69</v>
      </c>
      <c r="H315" s="43">
        <f t="shared" si="182"/>
        <v>330.69</v>
      </c>
      <c r="I315" s="43">
        <f t="shared" si="182"/>
        <v>330.69</v>
      </c>
      <c r="J315" s="43">
        <f t="shared" si="182"/>
        <v>330.69</v>
      </c>
      <c r="K315" s="43">
        <f t="shared" si="182"/>
        <v>330.69</v>
      </c>
      <c r="L315" s="43">
        <f t="shared" si="182"/>
        <v>330.69</v>
      </c>
      <c r="M315" s="43">
        <f t="shared" si="182"/>
        <v>330.69</v>
      </c>
      <c r="N315" s="43">
        <f t="shared" si="182"/>
        <v>330.69</v>
      </c>
      <c r="O315" s="43">
        <f t="shared" si="182"/>
        <v>330.69</v>
      </c>
      <c r="P315" s="43">
        <f t="shared" si="182"/>
        <v>330.69</v>
      </c>
      <c r="Q315" s="43">
        <f t="shared" si="182"/>
        <v>330.69</v>
      </c>
      <c r="R315" s="43">
        <f t="shared" si="182"/>
        <v>330.69</v>
      </c>
      <c r="S315" s="43">
        <f t="shared" si="182"/>
        <v>330.69</v>
      </c>
      <c r="T315" s="43">
        <f t="shared" si="182"/>
        <v>330.69</v>
      </c>
      <c r="U315" s="43">
        <f t="shared" si="182"/>
        <v>330.69</v>
      </c>
      <c r="V315" s="43">
        <f t="shared" si="182"/>
        <v>330.69</v>
      </c>
      <c r="W315" s="43">
        <f t="shared" si="182"/>
        <v>330.69</v>
      </c>
      <c r="X315" s="43">
        <f t="shared" si="182"/>
        <v>330.69</v>
      </c>
      <c r="Y315" s="43">
        <f t="shared" si="182"/>
        <v>330.69</v>
      </c>
      <c r="Z315" s="43">
        <f t="shared" si="182"/>
        <v>330.69</v>
      </c>
      <c r="AA315" s="43">
        <f t="shared" si="182"/>
        <v>330.69</v>
      </c>
    </row>
    <row r="316" spans="1:27" ht="12.75" customHeight="1" collapsed="1" x14ac:dyDescent="0.2">
      <c r="A316" s="97" t="s">
        <v>542</v>
      </c>
      <c r="B316" s="27" t="str">
        <f>"31"&amp;"."&amp;$B$662&amp;"."&amp;$B$663</f>
        <v>31.01.2023</v>
      </c>
      <c r="C316" s="89" t="s">
        <v>74</v>
      </c>
      <c r="D316" s="90">
        <f>ROUND(((D317+D318+D320+D319)/1000),5)</f>
        <v>3.1706300000000001</v>
      </c>
      <c r="E316" s="90">
        <f>ROUND(((E317+E318+E320+E319)/1000),5)</f>
        <v>3.1486700000000001</v>
      </c>
      <c r="F316" s="90">
        <f>ROUND(((F317+F318+F320+F319)/1000),5)</f>
        <v>3.1339600000000001</v>
      </c>
      <c r="G316" s="90">
        <f t="shared" ref="G316:AA316" si="183">ROUND(((G317+G318+G320+G319)/1000),5)</f>
        <v>3.13035</v>
      </c>
      <c r="H316" s="90">
        <f t="shared" si="183"/>
        <v>3.1654900000000001</v>
      </c>
      <c r="I316" s="90">
        <f t="shared" si="183"/>
        <v>3.1732200000000002</v>
      </c>
      <c r="J316" s="90">
        <f t="shared" si="183"/>
        <v>3.4019499999999998</v>
      </c>
      <c r="K316" s="90">
        <f t="shared" si="183"/>
        <v>3.6496900000000001</v>
      </c>
      <c r="L316" s="90">
        <f t="shared" si="183"/>
        <v>3.71502</v>
      </c>
      <c r="M316" s="90">
        <f t="shared" si="183"/>
        <v>3.7351700000000001</v>
      </c>
      <c r="N316" s="90">
        <f t="shared" si="183"/>
        <v>3.7549299999999999</v>
      </c>
      <c r="O316" s="90">
        <f t="shared" si="183"/>
        <v>3.7916099999999999</v>
      </c>
      <c r="P316" s="90">
        <f t="shared" si="183"/>
        <v>3.7715000000000001</v>
      </c>
      <c r="Q316" s="90">
        <f t="shared" si="183"/>
        <v>3.7769699999999999</v>
      </c>
      <c r="R316" s="90">
        <f t="shared" si="183"/>
        <v>3.77223</v>
      </c>
      <c r="S316" s="90">
        <f t="shared" si="183"/>
        <v>3.76417</v>
      </c>
      <c r="T316" s="90">
        <f t="shared" si="183"/>
        <v>3.7184400000000002</v>
      </c>
      <c r="U316" s="90">
        <f t="shared" si="183"/>
        <v>3.7706</v>
      </c>
      <c r="V316" s="90">
        <f t="shared" si="183"/>
        <v>3.7606000000000002</v>
      </c>
      <c r="W316" s="90">
        <f t="shared" si="183"/>
        <v>3.7708400000000002</v>
      </c>
      <c r="X316" s="90">
        <f t="shared" si="183"/>
        <v>3.7315700000000001</v>
      </c>
      <c r="Y316" s="90">
        <f t="shared" si="183"/>
        <v>3.6422400000000001</v>
      </c>
      <c r="Z316" s="90">
        <f t="shared" si="183"/>
        <v>3.4061699999999999</v>
      </c>
      <c r="AA316" s="90">
        <f t="shared" si="183"/>
        <v>3.1875499999999999</v>
      </c>
    </row>
    <row r="317" spans="1:27" ht="12.75" hidden="1" customHeight="1" outlineLevel="1" x14ac:dyDescent="0.2">
      <c r="A317" s="98" t="s">
        <v>543</v>
      </c>
      <c r="B317" s="62" t="s">
        <v>236</v>
      </c>
      <c r="C317" s="42" t="s">
        <v>77</v>
      </c>
      <c r="D317" s="43">
        <v>1116.26</v>
      </c>
      <c r="E317" s="43">
        <v>1094.3</v>
      </c>
      <c r="F317" s="43">
        <v>1079.5899999999999</v>
      </c>
      <c r="G317" s="43">
        <v>1075.98</v>
      </c>
      <c r="H317" s="43">
        <v>1111.1199999999999</v>
      </c>
      <c r="I317" s="43">
        <v>1118.8499999999999</v>
      </c>
      <c r="J317" s="43">
        <v>1347.58</v>
      </c>
      <c r="K317" s="43">
        <v>1595.32</v>
      </c>
      <c r="L317" s="43">
        <v>1660.65</v>
      </c>
      <c r="M317" s="43">
        <v>1680.8</v>
      </c>
      <c r="N317" s="43">
        <v>1700.56</v>
      </c>
      <c r="O317" s="43">
        <v>1737.24</v>
      </c>
      <c r="P317" s="43">
        <v>1717.13</v>
      </c>
      <c r="Q317" s="43">
        <v>1722.6</v>
      </c>
      <c r="R317" s="43">
        <v>1717.86</v>
      </c>
      <c r="S317" s="43">
        <v>1709.8</v>
      </c>
      <c r="T317" s="43">
        <v>1664.07</v>
      </c>
      <c r="U317" s="43">
        <v>1716.23</v>
      </c>
      <c r="V317" s="43">
        <v>1706.23</v>
      </c>
      <c r="W317" s="43">
        <v>1716.47</v>
      </c>
      <c r="X317" s="43">
        <v>1677.2</v>
      </c>
      <c r="Y317" s="43">
        <v>1587.87</v>
      </c>
      <c r="Z317" s="43">
        <v>1351.8</v>
      </c>
      <c r="AA317" s="43">
        <v>1133.18</v>
      </c>
    </row>
    <row r="318" spans="1:27" ht="12.75" hidden="1" customHeight="1" outlineLevel="1" x14ac:dyDescent="0.2">
      <c r="A318" s="98" t="s">
        <v>544</v>
      </c>
      <c r="B318" s="62" t="s">
        <v>88</v>
      </c>
      <c r="C318" s="42" t="s">
        <v>77</v>
      </c>
      <c r="D318" s="43">
        <f>$D$168</f>
        <v>1716.97</v>
      </c>
      <c r="E318" s="43">
        <f>$D$168</f>
        <v>1716.97</v>
      </c>
      <c r="F318" s="43">
        <f t="shared" ref="F318:AA318" si="184">$D$168</f>
        <v>1716.97</v>
      </c>
      <c r="G318" s="43">
        <f t="shared" si="184"/>
        <v>1716.97</v>
      </c>
      <c r="H318" s="43">
        <f t="shared" si="184"/>
        <v>1716.97</v>
      </c>
      <c r="I318" s="43">
        <f t="shared" si="184"/>
        <v>1716.97</v>
      </c>
      <c r="J318" s="43">
        <f t="shared" si="184"/>
        <v>1716.97</v>
      </c>
      <c r="K318" s="43">
        <f t="shared" si="184"/>
        <v>1716.97</v>
      </c>
      <c r="L318" s="43">
        <f t="shared" si="184"/>
        <v>1716.97</v>
      </c>
      <c r="M318" s="43">
        <f t="shared" si="184"/>
        <v>1716.97</v>
      </c>
      <c r="N318" s="43">
        <f t="shared" si="184"/>
        <v>1716.97</v>
      </c>
      <c r="O318" s="43">
        <f t="shared" si="184"/>
        <v>1716.97</v>
      </c>
      <c r="P318" s="43">
        <f t="shared" si="184"/>
        <v>1716.97</v>
      </c>
      <c r="Q318" s="43">
        <f t="shared" si="184"/>
        <v>1716.97</v>
      </c>
      <c r="R318" s="43">
        <f t="shared" si="184"/>
        <v>1716.97</v>
      </c>
      <c r="S318" s="43">
        <f t="shared" si="184"/>
        <v>1716.97</v>
      </c>
      <c r="T318" s="43">
        <f t="shared" si="184"/>
        <v>1716.97</v>
      </c>
      <c r="U318" s="43">
        <f t="shared" si="184"/>
        <v>1716.97</v>
      </c>
      <c r="V318" s="43">
        <f t="shared" si="184"/>
        <v>1716.97</v>
      </c>
      <c r="W318" s="43">
        <f t="shared" si="184"/>
        <v>1716.97</v>
      </c>
      <c r="X318" s="43">
        <f t="shared" si="184"/>
        <v>1716.97</v>
      </c>
      <c r="Y318" s="43">
        <f t="shared" si="184"/>
        <v>1716.97</v>
      </c>
      <c r="Z318" s="43">
        <f t="shared" si="184"/>
        <v>1716.97</v>
      </c>
      <c r="AA318" s="43">
        <f t="shared" si="184"/>
        <v>1716.97</v>
      </c>
    </row>
    <row r="319" spans="1:27" ht="12.75" hidden="1" customHeight="1" outlineLevel="1" x14ac:dyDescent="0.2">
      <c r="A319" s="98" t="s">
        <v>545</v>
      </c>
      <c r="B319" s="62" t="s">
        <v>81</v>
      </c>
      <c r="C319" s="42" t="s">
        <v>77</v>
      </c>
      <c r="D319" s="43">
        <v>6.71</v>
      </c>
      <c r="E319" s="43">
        <v>6.71</v>
      </c>
      <c r="F319" s="43">
        <v>6.71</v>
      </c>
      <c r="G319" s="43">
        <v>6.71</v>
      </c>
      <c r="H319" s="43">
        <v>6.71</v>
      </c>
      <c r="I319" s="43">
        <v>6.71</v>
      </c>
      <c r="J319" s="43">
        <v>6.71</v>
      </c>
      <c r="K319" s="43">
        <v>6.71</v>
      </c>
      <c r="L319" s="43">
        <v>6.71</v>
      </c>
      <c r="M319" s="43">
        <v>6.71</v>
      </c>
      <c r="N319" s="43">
        <v>6.71</v>
      </c>
      <c r="O319" s="43">
        <v>6.71</v>
      </c>
      <c r="P319" s="43">
        <v>6.71</v>
      </c>
      <c r="Q319" s="43">
        <v>6.71</v>
      </c>
      <c r="R319" s="43">
        <v>6.71</v>
      </c>
      <c r="S319" s="43">
        <v>6.71</v>
      </c>
      <c r="T319" s="43">
        <v>6.71</v>
      </c>
      <c r="U319" s="43">
        <v>6.71</v>
      </c>
      <c r="V319" s="43">
        <v>6.71</v>
      </c>
      <c r="W319" s="43">
        <v>6.71</v>
      </c>
      <c r="X319" s="43">
        <v>6.71</v>
      </c>
      <c r="Y319" s="43">
        <v>6.71</v>
      </c>
      <c r="Z319" s="43">
        <v>6.71</v>
      </c>
      <c r="AA319" s="43">
        <v>6.71</v>
      </c>
    </row>
    <row r="320" spans="1:27" ht="12.75" hidden="1" customHeight="1" outlineLevel="1" x14ac:dyDescent="0.2">
      <c r="A320" s="98" t="s">
        <v>546</v>
      </c>
      <c r="B320" s="62" t="s">
        <v>79</v>
      </c>
      <c r="C320" s="42" t="s">
        <v>77</v>
      </c>
      <c r="D320" s="43">
        <f>$D$11</f>
        <v>330.69</v>
      </c>
      <c r="E320" s="43">
        <f t="shared" ref="E320:AA320" si="185">$D$11</f>
        <v>330.69</v>
      </c>
      <c r="F320" s="43">
        <f t="shared" si="185"/>
        <v>330.69</v>
      </c>
      <c r="G320" s="43">
        <f t="shared" si="185"/>
        <v>330.69</v>
      </c>
      <c r="H320" s="43">
        <f t="shared" si="185"/>
        <v>330.69</v>
      </c>
      <c r="I320" s="43">
        <f t="shared" si="185"/>
        <v>330.69</v>
      </c>
      <c r="J320" s="43">
        <f t="shared" si="185"/>
        <v>330.69</v>
      </c>
      <c r="K320" s="43">
        <f t="shared" si="185"/>
        <v>330.69</v>
      </c>
      <c r="L320" s="43">
        <f t="shared" si="185"/>
        <v>330.69</v>
      </c>
      <c r="M320" s="43">
        <f t="shared" si="185"/>
        <v>330.69</v>
      </c>
      <c r="N320" s="43">
        <f t="shared" si="185"/>
        <v>330.69</v>
      </c>
      <c r="O320" s="43">
        <f t="shared" si="185"/>
        <v>330.69</v>
      </c>
      <c r="P320" s="43">
        <f t="shared" si="185"/>
        <v>330.69</v>
      </c>
      <c r="Q320" s="43">
        <f t="shared" si="185"/>
        <v>330.69</v>
      </c>
      <c r="R320" s="43">
        <f t="shared" si="185"/>
        <v>330.69</v>
      </c>
      <c r="S320" s="43">
        <f t="shared" si="185"/>
        <v>330.69</v>
      </c>
      <c r="T320" s="43">
        <f t="shared" si="185"/>
        <v>330.69</v>
      </c>
      <c r="U320" s="43">
        <f t="shared" si="185"/>
        <v>330.69</v>
      </c>
      <c r="V320" s="43">
        <f t="shared" si="185"/>
        <v>330.69</v>
      </c>
      <c r="W320" s="43">
        <f t="shared" si="185"/>
        <v>330.69</v>
      </c>
      <c r="X320" s="43">
        <f t="shared" si="185"/>
        <v>330.69</v>
      </c>
      <c r="Y320" s="43">
        <f t="shared" si="185"/>
        <v>330.69</v>
      </c>
      <c r="Z320" s="43">
        <f t="shared" si="185"/>
        <v>330.69</v>
      </c>
      <c r="AA320" s="43">
        <f t="shared" si="185"/>
        <v>330.69</v>
      </c>
    </row>
    <row r="321" spans="1:27" ht="12.75" customHeight="1" collapsed="1" x14ac:dyDescent="0.2">
      <c r="A321" s="99"/>
      <c r="B321" s="100" t="s">
        <v>390</v>
      </c>
      <c r="C321" s="101"/>
      <c r="D321" s="102"/>
      <c r="E321" s="102"/>
      <c r="F321" s="102"/>
      <c r="G321" s="102"/>
      <c r="I321" s="38"/>
    </row>
    <row r="322" spans="1:27" ht="12.75" customHeight="1" x14ac:dyDescent="0.2">
      <c r="A322" s="99"/>
      <c r="B322" s="100" t="s">
        <v>390</v>
      </c>
      <c r="C322" s="101"/>
      <c r="D322" s="102"/>
      <c r="E322" s="102"/>
      <c r="F322" s="102"/>
      <c r="G322" s="102"/>
      <c r="I322" s="38"/>
    </row>
    <row r="323" spans="1:27" ht="12.75" customHeight="1" x14ac:dyDescent="0.2">
      <c r="A323" s="181" t="s">
        <v>547</v>
      </c>
      <c r="B323" s="182"/>
      <c r="C323" s="182"/>
      <c r="D323" s="182"/>
      <c r="E323" s="182"/>
      <c r="F323" s="182"/>
      <c r="G323" s="182"/>
      <c r="H323" s="182"/>
      <c r="I323" s="182"/>
      <c r="J323" s="182"/>
      <c r="K323" s="182"/>
      <c r="L323" s="182"/>
      <c r="M323" s="182"/>
      <c r="N323" s="182"/>
      <c r="O323" s="182"/>
      <c r="P323" s="182"/>
      <c r="Q323" s="182"/>
      <c r="R323" s="182"/>
      <c r="S323" s="182"/>
      <c r="T323" s="182"/>
      <c r="U323" s="182"/>
      <c r="V323" s="182"/>
      <c r="W323" s="182"/>
      <c r="X323" s="182"/>
      <c r="Y323" s="182"/>
      <c r="Z323" s="182"/>
      <c r="AA323" s="183"/>
    </row>
    <row r="324" spans="1:27" ht="25.5" x14ac:dyDescent="0.2">
      <c r="A324" s="25" t="s">
        <v>62</v>
      </c>
      <c r="B324" s="26" t="s">
        <v>208</v>
      </c>
      <c r="C324" s="25" t="s">
        <v>209</v>
      </c>
      <c r="D324" s="26" t="s">
        <v>210</v>
      </c>
      <c r="E324" s="26" t="s">
        <v>211</v>
      </c>
      <c r="F324" s="26" t="s">
        <v>212</v>
      </c>
      <c r="G324" s="26" t="s">
        <v>213</v>
      </c>
      <c r="H324" s="26" t="s">
        <v>214</v>
      </c>
      <c r="I324" s="26" t="s">
        <v>215</v>
      </c>
      <c r="J324" s="26" t="s">
        <v>216</v>
      </c>
      <c r="K324" s="26" t="s">
        <v>217</v>
      </c>
      <c r="L324" s="26" t="s">
        <v>218</v>
      </c>
      <c r="M324" s="26" t="s">
        <v>219</v>
      </c>
      <c r="N324" s="26" t="s">
        <v>220</v>
      </c>
      <c r="O324" s="26" t="s">
        <v>221</v>
      </c>
      <c r="P324" s="26" t="s">
        <v>222</v>
      </c>
      <c r="Q324" s="26" t="s">
        <v>223</v>
      </c>
      <c r="R324" s="26" t="s">
        <v>224</v>
      </c>
      <c r="S324" s="26" t="s">
        <v>225</v>
      </c>
      <c r="T324" s="26" t="s">
        <v>226</v>
      </c>
      <c r="U324" s="26" t="s">
        <v>227</v>
      </c>
      <c r="V324" s="26" t="s">
        <v>228</v>
      </c>
      <c r="W324" s="26" t="s">
        <v>229</v>
      </c>
      <c r="X324" s="26" t="s">
        <v>230</v>
      </c>
      <c r="Y324" s="26" t="s">
        <v>231</v>
      </c>
      <c r="Z324" s="26" t="s">
        <v>232</v>
      </c>
      <c r="AA324" s="26" t="s">
        <v>233</v>
      </c>
    </row>
    <row r="325" spans="1:27" ht="12.75" customHeight="1" x14ac:dyDescent="0.2">
      <c r="A325" s="97" t="s">
        <v>548</v>
      </c>
      <c r="B325" s="27" t="str">
        <f>"01"&amp;"."&amp;$B$662&amp;"."&amp;$B$663</f>
        <v>01.01.2023</v>
      </c>
      <c r="C325" s="89" t="s">
        <v>74</v>
      </c>
      <c r="D325" s="90">
        <f>ROUND(((D326+D327+D329+D328)/1000),5)</f>
        <v>3.7559200000000001</v>
      </c>
      <c r="E325" s="90">
        <f>ROUND(((E326+E327+E329+E328)/1000),5)</f>
        <v>3.7012999999999998</v>
      </c>
      <c r="F325" s="90">
        <f>ROUND(((F326+F327+F329+F328)/1000),5)</f>
        <v>3.7479900000000002</v>
      </c>
      <c r="G325" s="90">
        <f t="shared" ref="G325:AA325" si="186">ROUND(((G326+G327+G329+G328)/1000),5)</f>
        <v>3.6979199999999999</v>
      </c>
      <c r="H325" s="90">
        <f t="shared" si="186"/>
        <v>3.6747399999999999</v>
      </c>
      <c r="I325" s="90">
        <f t="shared" si="186"/>
        <v>3.67489</v>
      </c>
      <c r="J325" s="90">
        <f t="shared" si="186"/>
        <v>3.6748699999999999</v>
      </c>
      <c r="K325" s="90">
        <f t="shared" si="186"/>
        <v>3.6576599999999999</v>
      </c>
      <c r="L325" s="90">
        <f t="shared" si="186"/>
        <v>3.6224599999999998</v>
      </c>
      <c r="M325" s="90">
        <f t="shared" si="186"/>
        <v>3.6442800000000002</v>
      </c>
      <c r="N325" s="90">
        <f t="shared" si="186"/>
        <v>3.74126</v>
      </c>
      <c r="O325" s="90">
        <f t="shared" si="186"/>
        <v>3.7576800000000001</v>
      </c>
      <c r="P325" s="90">
        <f t="shared" si="186"/>
        <v>3.8411400000000002</v>
      </c>
      <c r="Q325" s="90">
        <f t="shared" si="186"/>
        <v>3.8798900000000001</v>
      </c>
      <c r="R325" s="90">
        <f t="shared" si="186"/>
        <v>3.8525200000000002</v>
      </c>
      <c r="S325" s="90">
        <f t="shared" si="186"/>
        <v>3.9417200000000001</v>
      </c>
      <c r="T325" s="90">
        <f t="shared" si="186"/>
        <v>4.0555700000000003</v>
      </c>
      <c r="U325" s="90">
        <f t="shared" si="186"/>
        <v>4.0850900000000001</v>
      </c>
      <c r="V325" s="90">
        <f t="shared" si="186"/>
        <v>4.0856399999999997</v>
      </c>
      <c r="W325" s="90">
        <f t="shared" si="186"/>
        <v>4.0859699999999997</v>
      </c>
      <c r="X325" s="90">
        <f t="shared" si="186"/>
        <v>4.1024599999999998</v>
      </c>
      <c r="Y325" s="90">
        <f t="shared" si="186"/>
        <v>4.0842499999999999</v>
      </c>
      <c r="Z325" s="90">
        <f t="shared" si="186"/>
        <v>3.8495300000000001</v>
      </c>
      <c r="AA325" s="90">
        <f t="shared" si="186"/>
        <v>3.6820900000000001</v>
      </c>
    </row>
    <row r="326" spans="1:27" ht="12.75" hidden="1" customHeight="1" outlineLevel="1" x14ac:dyDescent="0.2">
      <c r="A326" s="98" t="s">
        <v>549</v>
      </c>
      <c r="B326" s="62" t="s">
        <v>236</v>
      </c>
      <c r="C326" s="42" t="s">
        <v>77</v>
      </c>
      <c r="D326" s="43">
        <v>1195.6300000000001</v>
      </c>
      <c r="E326" s="43">
        <v>1141.01</v>
      </c>
      <c r="F326" s="43">
        <v>1187.7</v>
      </c>
      <c r="G326" s="43">
        <v>1137.6300000000001</v>
      </c>
      <c r="H326" s="43">
        <v>1114.45</v>
      </c>
      <c r="I326" s="43">
        <v>1114.5999999999999</v>
      </c>
      <c r="J326" s="43">
        <v>1114.58</v>
      </c>
      <c r="K326" s="43">
        <v>1097.3699999999999</v>
      </c>
      <c r="L326" s="43">
        <v>1062.17</v>
      </c>
      <c r="M326" s="43">
        <v>1083.99</v>
      </c>
      <c r="N326" s="43">
        <v>1180.97</v>
      </c>
      <c r="O326" s="43">
        <v>1197.3900000000001</v>
      </c>
      <c r="P326" s="43">
        <v>1280.8499999999999</v>
      </c>
      <c r="Q326" s="43">
        <v>1319.6</v>
      </c>
      <c r="R326" s="43">
        <v>1292.23</v>
      </c>
      <c r="S326" s="43">
        <v>1381.43</v>
      </c>
      <c r="T326" s="43">
        <v>1495.28</v>
      </c>
      <c r="U326" s="43">
        <v>1524.8</v>
      </c>
      <c r="V326" s="43">
        <v>1525.35</v>
      </c>
      <c r="W326" s="43">
        <v>1525.68</v>
      </c>
      <c r="X326" s="43">
        <v>1542.17</v>
      </c>
      <c r="Y326" s="43">
        <v>1523.96</v>
      </c>
      <c r="Z326" s="43">
        <v>1289.24</v>
      </c>
      <c r="AA326" s="43">
        <v>1121.8</v>
      </c>
    </row>
    <row r="327" spans="1:27" ht="12.75" hidden="1" customHeight="1" outlineLevel="1" x14ac:dyDescent="0.2">
      <c r="A327" s="98" t="s">
        <v>550</v>
      </c>
      <c r="B327" s="62" t="s">
        <v>88</v>
      </c>
      <c r="C327" s="42" t="s">
        <v>77</v>
      </c>
      <c r="D327" s="43">
        <v>2222.89</v>
      </c>
      <c r="E327" s="43">
        <f>$D$327</f>
        <v>2222.89</v>
      </c>
      <c r="F327" s="43">
        <f t="shared" ref="F327:AA327" si="187">$D$327</f>
        <v>2222.89</v>
      </c>
      <c r="G327" s="43">
        <f t="shared" si="187"/>
        <v>2222.89</v>
      </c>
      <c r="H327" s="43">
        <f t="shared" si="187"/>
        <v>2222.89</v>
      </c>
      <c r="I327" s="43">
        <f t="shared" si="187"/>
        <v>2222.89</v>
      </c>
      <c r="J327" s="43">
        <f t="shared" si="187"/>
        <v>2222.89</v>
      </c>
      <c r="K327" s="43">
        <f t="shared" si="187"/>
        <v>2222.89</v>
      </c>
      <c r="L327" s="43">
        <f t="shared" si="187"/>
        <v>2222.89</v>
      </c>
      <c r="M327" s="43">
        <f t="shared" si="187"/>
        <v>2222.89</v>
      </c>
      <c r="N327" s="43">
        <f t="shared" si="187"/>
        <v>2222.89</v>
      </c>
      <c r="O327" s="43">
        <f t="shared" si="187"/>
        <v>2222.89</v>
      </c>
      <c r="P327" s="43">
        <f t="shared" si="187"/>
        <v>2222.89</v>
      </c>
      <c r="Q327" s="43">
        <f t="shared" si="187"/>
        <v>2222.89</v>
      </c>
      <c r="R327" s="43">
        <f t="shared" si="187"/>
        <v>2222.89</v>
      </c>
      <c r="S327" s="43">
        <f t="shared" si="187"/>
        <v>2222.89</v>
      </c>
      <c r="T327" s="43">
        <f t="shared" si="187"/>
        <v>2222.89</v>
      </c>
      <c r="U327" s="43">
        <f t="shared" si="187"/>
        <v>2222.89</v>
      </c>
      <c r="V327" s="43">
        <f t="shared" si="187"/>
        <v>2222.89</v>
      </c>
      <c r="W327" s="43">
        <f t="shared" si="187"/>
        <v>2222.89</v>
      </c>
      <c r="X327" s="43">
        <f t="shared" si="187"/>
        <v>2222.89</v>
      </c>
      <c r="Y327" s="43">
        <f t="shared" si="187"/>
        <v>2222.89</v>
      </c>
      <c r="Z327" s="43">
        <f t="shared" si="187"/>
        <v>2222.89</v>
      </c>
      <c r="AA327" s="43">
        <f t="shared" si="187"/>
        <v>2222.89</v>
      </c>
    </row>
    <row r="328" spans="1:27" ht="12.75" hidden="1" customHeight="1" outlineLevel="1" x14ac:dyDescent="0.2">
      <c r="A328" s="98" t="s">
        <v>551</v>
      </c>
      <c r="B328" s="62" t="s">
        <v>81</v>
      </c>
      <c r="C328" s="42" t="s">
        <v>77</v>
      </c>
      <c r="D328" s="43">
        <v>6.71</v>
      </c>
      <c r="E328" s="43">
        <v>6.71</v>
      </c>
      <c r="F328" s="43">
        <v>6.71</v>
      </c>
      <c r="G328" s="43">
        <v>6.71</v>
      </c>
      <c r="H328" s="43">
        <v>6.71</v>
      </c>
      <c r="I328" s="43">
        <v>6.71</v>
      </c>
      <c r="J328" s="43">
        <v>6.71</v>
      </c>
      <c r="K328" s="43">
        <v>6.71</v>
      </c>
      <c r="L328" s="43">
        <v>6.71</v>
      </c>
      <c r="M328" s="43">
        <v>6.71</v>
      </c>
      <c r="N328" s="43">
        <v>6.71</v>
      </c>
      <c r="O328" s="43">
        <v>6.71</v>
      </c>
      <c r="P328" s="43">
        <v>6.71</v>
      </c>
      <c r="Q328" s="43">
        <v>6.71</v>
      </c>
      <c r="R328" s="43">
        <v>6.71</v>
      </c>
      <c r="S328" s="43">
        <v>6.71</v>
      </c>
      <c r="T328" s="43">
        <v>6.71</v>
      </c>
      <c r="U328" s="43">
        <v>6.71</v>
      </c>
      <c r="V328" s="43">
        <v>6.71</v>
      </c>
      <c r="W328" s="43">
        <v>6.71</v>
      </c>
      <c r="X328" s="43">
        <v>6.71</v>
      </c>
      <c r="Y328" s="43">
        <v>6.71</v>
      </c>
      <c r="Z328" s="43">
        <v>6.71</v>
      </c>
      <c r="AA328" s="43">
        <v>6.71</v>
      </c>
    </row>
    <row r="329" spans="1:27" ht="12.75" hidden="1" customHeight="1" outlineLevel="1" x14ac:dyDescent="0.2">
      <c r="A329" s="98" t="s">
        <v>552</v>
      </c>
      <c r="B329" s="62" t="s">
        <v>79</v>
      </c>
      <c r="C329" s="42" t="s">
        <v>77</v>
      </c>
      <c r="D329" s="43">
        <f>$D$11</f>
        <v>330.69</v>
      </c>
      <c r="E329" s="43">
        <f t="shared" ref="E329:AA329" si="188">$D$11</f>
        <v>330.69</v>
      </c>
      <c r="F329" s="43">
        <f t="shared" si="188"/>
        <v>330.69</v>
      </c>
      <c r="G329" s="43">
        <f t="shared" si="188"/>
        <v>330.69</v>
      </c>
      <c r="H329" s="43">
        <f t="shared" si="188"/>
        <v>330.69</v>
      </c>
      <c r="I329" s="43">
        <f t="shared" si="188"/>
        <v>330.69</v>
      </c>
      <c r="J329" s="43">
        <f t="shared" si="188"/>
        <v>330.69</v>
      </c>
      <c r="K329" s="43">
        <f t="shared" si="188"/>
        <v>330.69</v>
      </c>
      <c r="L329" s="43">
        <f t="shared" si="188"/>
        <v>330.69</v>
      </c>
      <c r="M329" s="43">
        <f t="shared" si="188"/>
        <v>330.69</v>
      </c>
      <c r="N329" s="43">
        <f t="shared" si="188"/>
        <v>330.69</v>
      </c>
      <c r="O329" s="43">
        <f t="shared" si="188"/>
        <v>330.69</v>
      </c>
      <c r="P329" s="43">
        <f t="shared" si="188"/>
        <v>330.69</v>
      </c>
      <c r="Q329" s="43">
        <f t="shared" si="188"/>
        <v>330.69</v>
      </c>
      <c r="R329" s="43">
        <f t="shared" si="188"/>
        <v>330.69</v>
      </c>
      <c r="S329" s="43">
        <f t="shared" si="188"/>
        <v>330.69</v>
      </c>
      <c r="T329" s="43">
        <f t="shared" si="188"/>
        <v>330.69</v>
      </c>
      <c r="U329" s="43">
        <f t="shared" si="188"/>
        <v>330.69</v>
      </c>
      <c r="V329" s="43">
        <f t="shared" si="188"/>
        <v>330.69</v>
      </c>
      <c r="W329" s="43">
        <f t="shared" si="188"/>
        <v>330.69</v>
      </c>
      <c r="X329" s="43">
        <f t="shared" si="188"/>
        <v>330.69</v>
      </c>
      <c r="Y329" s="43">
        <f t="shared" si="188"/>
        <v>330.69</v>
      </c>
      <c r="Z329" s="43">
        <f t="shared" si="188"/>
        <v>330.69</v>
      </c>
      <c r="AA329" s="43">
        <f t="shared" si="188"/>
        <v>330.69</v>
      </c>
    </row>
    <row r="330" spans="1:27" ht="12.75" customHeight="1" collapsed="1" x14ac:dyDescent="0.2">
      <c r="A330" s="97" t="s">
        <v>553</v>
      </c>
      <c r="B330" s="27" t="str">
        <f>"02"&amp;"."&amp;$B$662&amp;"."&amp;$B$663</f>
        <v>02.01.2023</v>
      </c>
      <c r="C330" s="89" t="s">
        <v>74</v>
      </c>
      <c r="D330" s="90">
        <f>ROUND(((D331+D332+D334+D333)/1000),5)</f>
        <v>3.6553100000000001</v>
      </c>
      <c r="E330" s="90">
        <f>ROUND(((E331+E332+E334+E333)/1000),5)</f>
        <v>3.5865300000000002</v>
      </c>
      <c r="F330" s="90">
        <f>ROUND(((F331+F332+F334+F333)/1000),5)</f>
        <v>3.5449099999999998</v>
      </c>
      <c r="G330" s="90">
        <f t="shared" ref="G330:AA330" si="189">ROUND(((G331+G332+G334+G333)/1000),5)</f>
        <v>3.5280300000000002</v>
      </c>
      <c r="H330" s="90">
        <f t="shared" si="189"/>
        <v>3.5418699999999999</v>
      </c>
      <c r="I330" s="90">
        <f t="shared" si="189"/>
        <v>3.5588799999999998</v>
      </c>
      <c r="J330" s="90">
        <f t="shared" si="189"/>
        <v>3.5659399999999999</v>
      </c>
      <c r="K330" s="90">
        <f t="shared" si="189"/>
        <v>3.5916100000000002</v>
      </c>
      <c r="L330" s="90">
        <f t="shared" si="189"/>
        <v>3.7079800000000001</v>
      </c>
      <c r="M330" s="90">
        <f t="shared" si="189"/>
        <v>3.8655599999999999</v>
      </c>
      <c r="N330" s="90">
        <f t="shared" si="189"/>
        <v>4.1264599999999998</v>
      </c>
      <c r="O330" s="90">
        <f t="shared" si="189"/>
        <v>4.1910800000000004</v>
      </c>
      <c r="P330" s="90">
        <f t="shared" si="189"/>
        <v>4.1880800000000002</v>
      </c>
      <c r="Q330" s="90">
        <f t="shared" si="189"/>
        <v>4.2004400000000004</v>
      </c>
      <c r="R330" s="90">
        <f t="shared" si="189"/>
        <v>4.1545899999999998</v>
      </c>
      <c r="S330" s="90">
        <f t="shared" si="189"/>
        <v>4.2079800000000001</v>
      </c>
      <c r="T330" s="90">
        <f t="shared" si="189"/>
        <v>4.2448100000000002</v>
      </c>
      <c r="U330" s="90">
        <f t="shared" si="189"/>
        <v>4.2589199999999998</v>
      </c>
      <c r="V330" s="90">
        <f t="shared" si="189"/>
        <v>4.2582500000000003</v>
      </c>
      <c r="W330" s="90">
        <f t="shared" si="189"/>
        <v>4.2573800000000004</v>
      </c>
      <c r="X330" s="90">
        <f t="shared" si="189"/>
        <v>4.2596100000000003</v>
      </c>
      <c r="Y330" s="90">
        <f t="shared" si="189"/>
        <v>4.2418500000000003</v>
      </c>
      <c r="Z330" s="90">
        <f t="shared" si="189"/>
        <v>4.06623</v>
      </c>
      <c r="AA330" s="90">
        <f t="shared" si="189"/>
        <v>3.7705199999999999</v>
      </c>
    </row>
    <row r="331" spans="1:27" ht="12.75" hidden="1" customHeight="1" outlineLevel="1" x14ac:dyDescent="0.2">
      <c r="A331" s="98" t="s">
        <v>554</v>
      </c>
      <c r="B331" s="62" t="s">
        <v>236</v>
      </c>
      <c r="C331" s="42" t="s">
        <v>77</v>
      </c>
      <c r="D331" s="43">
        <v>1095.02</v>
      </c>
      <c r="E331" s="43">
        <v>1026.24</v>
      </c>
      <c r="F331" s="43">
        <v>984.62</v>
      </c>
      <c r="G331" s="43">
        <v>967.74</v>
      </c>
      <c r="H331" s="43">
        <v>981.58</v>
      </c>
      <c r="I331" s="43">
        <v>998.59</v>
      </c>
      <c r="J331" s="43">
        <v>1005.65</v>
      </c>
      <c r="K331" s="43">
        <v>1031.32</v>
      </c>
      <c r="L331" s="43">
        <v>1147.69</v>
      </c>
      <c r="M331" s="43">
        <v>1305.27</v>
      </c>
      <c r="N331" s="43">
        <v>1566.17</v>
      </c>
      <c r="O331" s="43">
        <v>1630.79</v>
      </c>
      <c r="P331" s="43">
        <v>1627.79</v>
      </c>
      <c r="Q331" s="43">
        <v>1640.15</v>
      </c>
      <c r="R331" s="43">
        <v>1594.3</v>
      </c>
      <c r="S331" s="43">
        <v>1647.69</v>
      </c>
      <c r="T331" s="43">
        <v>1684.52</v>
      </c>
      <c r="U331" s="43">
        <v>1698.63</v>
      </c>
      <c r="V331" s="43">
        <v>1697.96</v>
      </c>
      <c r="W331" s="43">
        <v>1697.09</v>
      </c>
      <c r="X331" s="43">
        <v>1699.32</v>
      </c>
      <c r="Y331" s="43">
        <v>1681.56</v>
      </c>
      <c r="Z331" s="43">
        <v>1505.94</v>
      </c>
      <c r="AA331" s="43">
        <v>1210.23</v>
      </c>
    </row>
    <row r="332" spans="1:27" ht="12.75" hidden="1" customHeight="1" outlineLevel="1" x14ac:dyDescent="0.2">
      <c r="A332" s="98" t="s">
        <v>555</v>
      </c>
      <c r="B332" s="62" t="s">
        <v>88</v>
      </c>
      <c r="C332" s="42" t="s">
        <v>77</v>
      </c>
      <c r="D332" s="43">
        <f>$D$327</f>
        <v>2222.89</v>
      </c>
      <c r="E332" s="43">
        <f t="shared" ref="E332:AA332" si="190">$D$327</f>
        <v>2222.89</v>
      </c>
      <c r="F332" s="43">
        <f t="shared" si="190"/>
        <v>2222.89</v>
      </c>
      <c r="G332" s="43">
        <f t="shared" si="190"/>
        <v>2222.89</v>
      </c>
      <c r="H332" s="43">
        <f t="shared" si="190"/>
        <v>2222.89</v>
      </c>
      <c r="I332" s="43">
        <f t="shared" si="190"/>
        <v>2222.89</v>
      </c>
      <c r="J332" s="43">
        <f t="shared" si="190"/>
        <v>2222.89</v>
      </c>
      <c r="K332" s="43">
        <f t="shared" si="190"/>
        <v>2222.89</v>
      </c>
      <c r="L332" s="43">
        <f t="shared" si="190"/>
        <v>2222.89</v>
      </c>
      <c r="M332" s="43">
        <f t="shared" si="190"/>
        <v>2222.89</v>
      </c>
      <c r="N332" s="43">
        <f t="shared" si="190"/>
        <v>2222.89</v>
      </c>
      <c r="O332" s="43">
        <f t="shared" si="190"/>
        <v>2222.89</v>
      </c>
      <c r="P332" s="43">
        <f t="shared" si="190"/>
        <v>2222.89</v>
      </c>
      <c r="Q332" s="43">
        <f t="shared" si="190"/>
        <v>2222.89</v>
      </c>
      <c r="R332" s="43">
        <f t="shared" si="190"/>
        <v>2222.89</v>
      </c>
      <c r="S332" s="43">
        <f t="shared" si="190"/>
        <v>2222.89</v>
      </c>
      <c r="T332" s="43">
        <f t="shared" si="190"/>
        <v>2222.89</v>
      </c>
      <c r="U332" s="43">
        <f t="shared" si="190"/>
        <v>2222.89</v>
      </c>
      <c r="V332" s="43">
        <f t="shared" si="190"/>
        <v>2222.89</v>
      </c>
      <c r="W332" s="43">
        <f t="shared" si="190"/>
        <v>2222.89</v>
      </c>
      <c r="X332" s="43">
        <f t="shared" si="190"/>
        <v>2222.89</v>
      </c>
      <c r="Y332" s="43">
        <f t="shared" si="190"/>
        <v>2222.89</v>
      </c>
      <c r="Z332" s="43">
        <f t="shared" si="190"/>
        <v>2222.89</v>
      </c>
      <c r="AA332" s="43">
        <f t="shared" si="190"/>
        <v>2222.89</v>
      </c>
    </row>
    <row r="333" spans="1:27" ht="12.75" hidden="1" customHeight="1" outlineLevel="1" x14ac:dyDescent="0.2">
      <c r="A333" s="98" t="s">
        <v>556</v>
      </c>
      <c r="B333" s="62" t="s">
        <v>81</v>
      </c>
      <c r="C333" s="42" t="s">
        <v>77</v>
      </c>
      <c r="D333" s="43">
        <v>6.71</v>
      </c>
      <c r="E333" s="43">
        <v>6.71</v>
      </c>
      <c r="F333" s="43">
        <v>6.71</v>
      </c>
      <c r="G333" s="43">
        <v>6.71</v>
      </c>
      <c r="H333" s="43">
        <v>6.71</v>
      </c>
      <c r="I333" s="43">
        <v>6.71</v>
      </c>
      <c r="J333" s="43">
        <v>6.71</v>
      </c>
      <c r="K333" s="43">
        <v>6.71</v>
      </c>
      <c r="L333" s="43">
        <v>6.71</v>
      </c>
      <c r="M333" s="43">
        <v>6.71</v>
      </c>
      <c r="N333" s="43">
        <v>6.71</v>
      </c>
      <c r="O333" s="43">
        <v>6.71</v>
      </c>
      <c r="P333" s="43">
        <v>6.71</v>
      </c>
      <c r="Q333" s="43">
        <v>6.71</v>
      </c>
      <c r="R333" s="43">
        <v>6.71</v>
      </c>
      <c r="S333" s="43">
        <v>6.71</v>
      </c>
      <c r="T333" s="43">
        <v>6.71</v>
      </c>
      <c r="U333" s="43">
        <v>6.71</v>
      </c>
      <c r="V333" s="43">
        <v>6.71</v>
      </c>
      <c r="W333" s="43">
        <v>6.71</v>
      </c>
      <c r="X333" s="43">
        <v>6.71</v>
      </c>
      <c r="Y333" s="43">
        <v>6.71</v>
      </c>
      <c r="Z333" s="43">
        <v>6.71</v>
      </c>
      <c r="AA333" s="43">
        <v>6.71</v>
      </c>
    </row>
    <row r="334" spans="1:27" ht="12.75" hidden="1" customHeight="1" outlineLevel="1" x14ac:dyDescent="0.2">
      <c r="A334" s="98" t="s">
        <v>557</v>
      </c>
      <c r="B334" s="62" t="s">
        <v>79</v>
      </c>
      <c r="C334" s="42" t="s">
        <v>77</v>
      </c>
      <c r="D334" s="43">
        <f>$D$11</f>
        <v>330.69</v>
      </c>
      <c r="E334" s="43">
        <f t="shared" ref="E334:AA334" si="191">$D$11</f>
        <v>330.69</v>
      </c>
      <c r="F334" s="43">
        <f t="shared" si="191"/>
        <v>330.69</v>
      </c>
      <c r="G334" s="43">
        <f t="shared" si="191"/>
        <v>330.69</v>
      </c>
      <c r="H334" s="43">
        <f t="shared" si="191"/>
        <v>330.69</v>
      </c>
      <c r="I334" s="43">
        <f t="shared" si="191"/>
        <v>330.69</v>
      </c>
      <c r="J334" s="43">
        <f t="shared" si="191"/>
        <v>330.69</v>
      </c>
      <c r="K334" s="43">
        <f t="shared" si="191"/>
        <v>330.69</v>
      </c>
      <c r="L334" s="43">
        <f t="shared" si="191"/>
        <v>330.69</v>
      </c>
      <c r="M334" s="43">
        <f t="shared" si="191"/>
        <v>330.69</v>
      </c>
      <c r="N334" s="43">
        <f t="shared" si="191"/>
        <v>330.69</v>
      </c>
      <c r="O334" s="43">
        <f t="shared" si="191"/>
        <v>330.69</v>
      </c>
      <c r="P334" s="43">
        <f t="shared" si="191"/>
        <v>330.69</v>
      </c>
      <c r="Q334" s="43">
        <f t="shared" si="191"/>
        <v>330.69</v>
      </c>
      <c r="R334" s="43">
        <f t="shared" si="191"/>
        <v>330.69</v>
      </c>
      <c r="S334" s="43">
        <f t="shared" si="191"/>
        <v>330.69</v>
      </c>
      <c r="T334" s="43">
        <f t="shared" si="191"/>
        <v>330.69</v>
      </c>
      <c r="U334" s="43">
        <f t="shared" si="191"/>
        <v>330.69</v>
      </c>
      <c r="V334" s="43">
        <f t="shared" si="191"/>
        <v>330.69</v>
      </c>
      <c r="W334" s="43">
        <f t="shared" si="191"/>
        <v>330.69</v>
      </c>
      <c r="X334" s="43">
        <f t="shared" si="191"/>
        <v>330.69</v>
      </c>
      <c r="Y334" s="43">
        <f t="shared" si="191"/>
        <v>330.69</v>
      </c>
      <c r="Z334" s="43">
        <f t="shared" si="191"/>
        <v>330.69</v>
      </c>
      <c r="AA334" s="43">
        <f t="shared" si="191"/>
        <v>330.69</v>
      </c>
    </row>
    <row r="335" spans="1:27" ht="12.75" customHeight="1" collapsed="1" x14ac:dyDescent="0.2">
      <c r="A335" s="97" t="s">
        <v>558</v>
      </c>
      <c r="B335" s="27" t="str">
        <f>"03"&amp;"."&amp;$B$662&amp;"."&amp;$B$663</f>
        <v>03.01.2023</v>
      </c>
      <c r="C335" s="89" t="s">
        <v>74</v>
      </c>
      <c r="D335" s="90">
        <f>ROUND(((D336+D337+D339+D338)/1000),5)</f>
        <v>3.7067999999999999</v>
      </c>
      <c r="E335" s="90">
        <f>ROUND(((E336+E337+E339+E338)/1000),5)</f>
        <v>3.6393</v>
      </c>
      <c r="F335" s="90">
        <f>ROUND(((F336+F337+F339+F338)/1000),5)</f>
        <v>3.5910299999999999</v>
      </c>
      <c r="G335" s="90">
        <f t="shared" ref="G335:AA335" si="192">ROUND(((G336+G337+G339+G338)/1000),5)</f>
        <v>3.55254</v>
      </c>
      <c r="H335" s="90">
        <f t="shared" si="192"/>
        <v>3.5956600000000001</v>
      </c>
      <c r="I335" s="90">
        <f t="shared" si="192"/>
        <v>3.6124299999999998</v>
      </c>
      <c r="J335" s="90">
        <f t="shared" si="192"/>
        <v>3.6284999999999998</v>
      </c>
      <c r="K335" s="90">
        <f t="shared" si="192"/>
        <v>3.66798</v>
      </c>
      <c r="L335" s="90">
        <f t="shared" si="192"/>
        <v>3.8943400000000001</v>
      </c>
      <c r="M335" s="90">
        <f t="shared" si="192"/>
        <v>4.1753099999999996</v>
      </c>
      <c r="N335" s="90">
        <f t="shared" si="192"/>
        <v>4.2248299999999999</v>
      </c>
      <c r="O335" s="90">
        <f t="shared" si="192"/>
        <v>4.2439400000000003</v>
      </c>
      <c r="P335" s="90">
        <f t="shared" si="192"/>
        <v>4.2489999999999997</v>
      </c>
      <c r="Q335" s="90">
        <f t="shared" si="192"/>
        <v>4.2538299999999998</v>
      </c>
      <c r="R335" s="90">
        <f t="shared" si="192"/>
        <v>4.2215100000000003</v>
      </c>
      <c r="S335" s="90">
        <f t="shared" si="192"/>
        <v>4.2267000000000001</v>
      </c>
      <c r="T335" s="90">
        <f t="shared" si="192"/>
        <v>4.2554499999999997</v>
      </c>
      <c r="U335" s="90">
        <f t="shared" si="192"/>
        <v>4.2699999999999996</v>
      </c>
      <c r="V335" s="90">
        <f t="shared" si="192"/>
        <v>4.2729799999999996</v>
      </c>
      <c r="W335" s="90">
        <f t="shared" si="192"/>
        <v>4.25739</v>
      </c>
      <c r="X335" s="90">
        <f t="shared" si="192"/>
        <v>4.2572700000000001</v>
      </c>
      <c r="Y335" s="90">
        <f t="shared" si="192"/>
        <v>4.2002600000000001</v>
      </c>
      <c r="Z335" s="90">
        <f t="shared" si="192"/>
        <v>3.87527</v>
      </c>
      <c r="AA335" s="90">
        <f t="shared" si="192"/>
        <v>3.65028</v>
      </c>
    </row>
    <row r="336" spans="1:27" ht="12.75" hidden="1" customHeight="1" outlineLevel="1" x14ac:dyDescent="0.2">
      <c r="A336" s="98" t="s">
        <v>559</v>
      </c>
      <c r="B336" s="62" t="s">
        <v>236</v>
      </c>
      <c r="C336" s="42" t="s">
        <v>77</v>
      </c>
      <c r="D336" s="43">
        <v>1146.51</v>
      </c>
      <c r="E336" s="43">
        <v>1079.01</v>
      </c>
      <c r="F336" s="43">
        <v>1030.74</v>
      </c>
      <c r="G336" s="43">
        <v>992.25</v>
      </c>
      <c r="H336" s="43">
        <v>1035.3699999999999</v>
      </c>
      <c r="I336" s="43">
        <v>1052.1400000000001</v>
      </c>
      <c r="J336" s="43">
        <v>1068.21</v>
      </c>
      <c r="K336" s="43">
        <v>1107.69</v>
      </c>
      <c r="L336" s="43">
        <v>1334.05</v>
      </c>
      <c r="M336" s="43">
        <v>1615.02</v>
      </c>
      <c r="N336" s="43">
        <v>1664.54</v>
      </c>
      <c r="O336" s="43">
        <v>1683.65</v>
      </c>
      <c r="P336" s="43">
        <v>1688.71</v>
      </c>
      <c r="Q336" s="43">
        <v>1693.54</v>
      </c>
      <c r="R336" s="43">
        <v>1661.22</v>
      </c>
      <c r="S336" s="43">
        <v>1666.41</v>
      </c>
      <c r="T336" s="43">
        <v>1695.16</v>
      </c>
      <c r="U336" s="43">
        <v>1709.71</v>
      </c>
      <c r="V336" s="43">
        <v>1712.69</v>
      </c>
      <c r="W336" s="43">
        <v>1697.1</v>
      </c>
      <c r="X336" s="43">
        <v>1696.98</v>
      </c>
      <c r="Y336" s="43">
        <v>1639.97</v>
      </c>
      <c r="Z336" s="43">
        <v>1314.98</v>
      </c>
      <c r="AA336" s="43">
        <v>1089.99</v>
      </c>
    </row>
    <row r="337" spans="1:27" ht="12.75" hidden="1" customHeight="1" outlineLevel="1" x14ac:dyDescent="0.2">
      <c r="A337" s="98" t="s">
        <v>560</v>
      </c>
      <c r="B337" s="62" t="s">
        <v>88</v>
      </c>
      <c r="C337" s="42" t="s">
        <v>77</v>
      </c>
      <c r="D337" s="43">
        <f>$D$327</f>
        <v>2222.89</v>
      </c>
      <c r="E337" s="43">
        <f t="shared" ref="E337:AA337" si="193">$D$327</f>
        <v>2222.89</v>
      </c>
      <c r="F337" s="43">
        <f t="shared" si="193"/>
        <v>2222.89</v>
      </c>
      <c r="G337" s="43">
        <f t="shared" si="193"/>
        <v>2222.89</v>
      </c>
      <c r="H337" s="43">
        <f t="shared" si="193"/>
        <v>2222.89</v>
      </c>
      <c r="I337" s="43">
        <f t="shared" si="193"/>
        <v>2222.89</v>
      </c>
      <c r="J337" s="43">
        <f t="shared" si="193"/>
        <v>2222.89</v>
      </c>
      <c r="K337" s="43">
        <f t="shared" si="193"/>
        <v>2222.89</v>
      </c>
      <c r="L337" s="43">
        <f t="shared" si="193"/>
        <v>2222.89</v>
      </c>
      <c r="M337" s="43">
        <f t="shared" si="193"/>
        <v>2222.89</v>
      </c>
      <c r="N337" s="43">
        <f t="shared" si="193"/>
        <v>2222.89</v>
      </c>
      <c r="O337" s="43">
        <f t="shared" si="193"/>
        <v>2222.89</v>
      </c>
      <c r="P337" s="43">
        <f t="shared" si="193"/>
        <v>2222.89</v>
      </c>
      <c r="Q337" s="43">
        <f t="shared" si="193"/>
        <v>2222.89</v>
      </c>
      <c r="R337" s="43">
        <f t="shared" si="193"/>
        <v>2222.89</v>
      </c>
      <c r="S337" s="43">
        <f t="shared" si="193"/>
        <v>2222.89</v>
      </c>
      <c r="T337" s="43">
        <f t="shared" si="193"/>
        <v>2222.89</v>
      </c>
      <c r="U337" s="43">
        <f t="shared" si="193"/>
        <v>2222.89</v>
      </c>
      <c r="V337" s="43">
        <f t="shared" si="193"/>
        <v>2222.89</v>
      </c>
      <c r="W337" s="43">
        <f t="shared" si="193"/>
        <v>2222.89</v>
      </c>
      <c r="X337" s="43">
        <f t="shared" si="193"/>
        <v>2222.89</v>
      </c>
      <c r="Y337" s="43">
        <f t="shared" si="193"/>
        <v>2222.89</v>
      </c>
      <c r="Z337" s="43">
        <f t="shared" si="193"/>
        <v>2222.89</v>
      </c>
      <c r="AA337" s="43">
        <f t="shared" si="193"/>
        <v>2222.89</v>
      </c>
    </row>
    <row r="338" spans="1:27" ht="12.75" hidden="1" customHeight="1" outlineLevel="1" x14ac:dyDescent="0.2">
      <c r="A338" s="98" t="s">
        <v>561</v>
      </c>
      <c r="B338" s="62" t="s">
        <v>81</v>
      </c>
      <c r="C338" s="42" t="s">
        <v>77</v>
      </c>
      <c r="D338" s="43">
        <v>6.71</v>
      </c>
      <c r="E338" s="43">
        <v>6.71</v>
      </c>
      <c r="F338" s="43">
        <v>6.71</v>
      </c>
      <c r="G338" s="43">
        <v>6.71</v>
      </c>
      <c r="H338" s="43">
        <v>6.71</v>
      </c>
      <c r="I338" s="43">
        <v>6.71</v>
      </c>
      <c r="J338" s="43">
        <v>6.71</v>
      </c>
      <c r="K338" s="43">
        <v>6.71</v>
      </c>
      <c r="L338" s="43">
        <v>6.71</v>
      </c>
      <c r="M338" s="43">
        <v>6.71</v>
      </c>
      <c r="N338" s="43">
        <v>6.71</v>
      </c>
      <c r="O338" s="43">
        <v>6.71</v>
      </c>
      <c r="P338" s="43">
        <v>6.71</v>
      </c>
      <c r="Q338" s="43">
        <v>6.71</v>
      </c>
      <c r="R338" s="43">
        <v>6.71</v>
      </c>
      <c r="S338" s="43">
        <v>6.71</v>
      </c>
      <c r="T338" s="43">
        <v>6.71</v>
      </c>
      <c r="U338" s="43">
        <v>6.71</v>
      </c>
      <c r="V338" s="43">
        <v>6.71</v>
      </c>
      <c r="W338" s="43">
        <v>6.71</v>
      </c>
      <c r="X338" s="43">
        <v>6.71</v>
      </c>
      <c r="Y338" s="43">
        <v>6.71</v>
      </c>
      <c r="Z338" s="43">
        <v>6.71</v>
      </c>
      <c r="AA338" s="43">
        <v>6.71</v>
      </c>
    </row>
    <row r="339" spans="1:27" ht="12.75" hidden="1" customHeight="1" outlineLevel="1" x14ac:dyDescent="0.2">
      <c r="A339" s="98" t="s">
        <v>562</v>
      </c>
      <c r="B339" s="62" t="s">
        <v>79</v>
      </c>
      <c r="C339" s="42" t="s">
        <v>77</v>
      </c>
      <c r="D339" s="43">
        <f>$D$11</f>
        <v>330.69</v>
      </c>
      <c r="E339" s="43">
        <f t="shared" ref="E339:AA339" si="194">$D$11</f>
        <v>330.69</v>
      </c>
      <c r="F339" s="43">
        <f t="shared" si="194"/>
        <v>330.69</v>
      </c>
      <c r="G339" s="43">
        <f t="shared" si="194"/>
        <v>330.69</v>
      </c>
      <c r="H339" s="43">
        <f t="shared" si="194"/>
        <v>330.69</v>
      </c>
      <c r="I339" s="43">
        <f t="shared" si="194"/>
        <v>330.69</v>
      </c>
      <c r="J339" s="43">
        <f t="shared" si="194"/>
        <v>330.69</v>
      </c>
      <c r="K339" s="43">
        <f t="shared" si="194"/>
        <v>330.69</v>
      </c>
      <c r="L339" s="43">
        <f t="shared" si="194"/>
        <v>330.69</v>
      </c>
      <c r="M339" s="43">
        <f t="shared" si="194"/>
        <v>330.69</v>
      </c>
      <c r="N339" s="43">
        <f t="shared" si="194"/>
        <v>330.69</v>
      </c>
      <c r="O339" s="43">
        <f t="shared" si="194"/>
        <v>330.69</v>
      </c>
      <c r="P339" s="43">
        <f t="shared" si="194"/>
        <v>330.69</v>
      </c>
      <c r="Q339" s="43">
        <f t="shared" si="194"/>
        <v>330.69</v>
      </c>
      <c r="R339" s="43">
        <f t="shared" si="194"/>
        <v>330.69</v>
      </c>
      <c r="S339" s="43">
        <f t="shared" si="194"/>
        <v>330.69</v>
      </c>
      <c r="T339" s="43">
        <f t="shared" si="194"/>
        <v>330.69</v>
      </c>
      <c r="U339" s="43">
        <f t="shared" si="194"/>
        <v>330.69</v>
      </c>
      <c r="V339" s="43">
        <f t="shared" si="194"/>
        <v>330.69</v>
      </c>
      <c r="W339" s="43">
        <f t="shared" si="194"/>
        <v>330.69</v>
      </c>
      <c r="X339" s="43">
        <f t="shared" si="194"/>
        <v>330.69</v>
      </c>
      <c r="Y339" s="43">
        <f t="shared" si="194"/>
        <v>330.69</v>
      </c>
      <c r="Z339" s="43">
        <f t="shared" si="194"/>
        <v>330.69</v>
      </c>
      <c r="AA339" s="43">
        <f t="shared" si="194"/>
        <v>330.69</v>
      </c>
    </row>
    <row r="340" spans="1:27" ht="12.75" customHeight="1" collapsed="1" x14ac:dyDescent="0.2">
      <c r="A340" s="97" t="s">
        <v>563</v>
      </c>
      <c r="B340" s="27" t="str">
        <f>"04"&amp;"."&amp;$B$662&amp;"."&amp;$B$663</f>
        <v>04.01.2023</v>
      </c>
      <c r="C340" s="89" t="s">
        <v>74</v>
      </c>
      <c r="D340" s="90">
        <f>ROUND(((D341+D342+D344+D343)/1000),5)</f>
        <v>3.6292599999999999</v>
      </c>
      <c r="E340" s="90">
        <f>ROUND(((E341+E342+E344+E343)/1000),5)</f>
        <v>3.5685500000000001</v>
      </c>
      <c r="F340" s="90">
        <f>ROUND(((F341+F342+F344+F343)/1000),5)</f>
        <v>3.53254</v>
      </c>
      <c r="G340" s="90">
        <f t="shared" ref="G340:AA340" si="195">ROUND(((G341+G342+G344+G343)/1000),5)</f>
        <v>3.49932</v>
      </c>
      <c r="H340" s="90">
        <f t="shared" si="195"/>
        <v>3.54644</v>
      </c>
      <c r="I340" s="90">
        <f t="shared" si="195"/>
        <v>3.58066</v>
      </c>
      <c r="J340" s="90">
        <f t="shared" si="195"/>
        <v>3.6183000000000001</v>
      </c>
      <c r="K340" s="90">
        <f t="shared" si="195"/>
        <v>3.72113</v>
      </c>
      <c r="L340" s="90">
        <f t="shared" si="195"/>
        <v>3.9614699999999998</v>
      </c>
      <c r="M340" s="90">
        <f t="shared" si="195"/>
        <v>4.2068599999999998</v>
      </c>
      <c r="N340" s="90">
        <f t="shared" si="195"/>
        <v>4.2565</v>
      </c>
      <c r="O340" s="90">
        <f t="shared" si="195"/>
        <v>4.2767600000000003</v>
      </c>
      <c r="P340" s="90">
        <f t="shared" si="195"/>
        <v>4.2791600000000001</v>
      </c>
      <c r="Q340" s="90">
        <f t="shared" si="195"/>
        <v>4.2840199999999999</v>
      </c>
      <c r="R340" s="90">
        <f t="shared" si="195"/>
        <v>4.2585899999999999</v>
      </c>
      <c r="S340" s="90">
        <f t="shared" si="195"/>
        <v>4.2601199999999997</v>
      </c>
      <c r="T340" s="90">
        <f t="shared" si="195"/>
        <v>4.28118</v>
      </c>
      <c r="U340" s="90">
        <f t="shared" si="195"/>
        <v>4.3033000000000001</v>
      </c>
      <c r="V340" s="90">
        <f t="shared" si="195"/>
        <v>4.2936399999999999</v>
      </c>
      <c r="W340" s="90">
        <f t="shared" si="195"/>
        <v>4.2841800000000001</v>
      </c>
      <c r="X340" s="90">
        <f t="shared" si="195"/>
        <v>4.28735</v>
      </c>
      <c r="Y340" s="90">
        <f t="shared" si="195"/>
        <v>4.2508999999999997</v>
      </c>
      <c r="Z340" s="90">
        <f t="shared" si="195"/>
        <v>3.9900699999999998</v>
      </c>
      <c r="AA340" s="90">
        <f t="shared" si="195"/>
        <v>3.73482</v>
      </c>
    </row>
    <row r="341" spans="1:27" ht="12.75" hidden="1" customHeight="1" outlineLevel="1" x14ac:dyDescent="0.2">
      <c r="A341" s="98" t="s">
        <v>564</v>
      </c>
      <c r="B341" s="62" t="s">
        <v>236</v>
      </c>
      <c r="C341" s="42" t="s">
        <v>77</v>
      </c>
      <c r="D341" s="43">
        <v>1068.97</v>
      </c>
      <c r="E341" s="43">
        <v>1008.26</v>
      </c>
      <c r="F341" s="43">
        <v>972.25</v>
      </c>
      <c r="G341" s="43">
        <v>939.03</v>
      </c>
      <c r="H341" s="43">
        <v>986.15</v>
      </c>
      <c r="I341" s="43">
        <v>1020.37</v>
      </c>
      <c r="J341" s="43">
        <v>1058.01</v>
      </c>
      <c r="K341" s="43">
        <v>1160.8399999999999</v>
      </c>
      <c r="L341" s="43">
        <v>1401.18</v>
      </c>
      <c r="M341" s="43">
        <v>1646.57</v>
      </c>
      <c r="N341" s="43">
        <v>1696.21</v>
      </c>
      <c r="O341" s="43">
        <v>1716.47</v>
      </c>
      <c r="P341" s="43">
        <v>1718.87</v>
      </c>
      <c r="Q341" s="43">
        <v>1723.73</v>
      </c>
      <c r="R341" s="43">
        <v>1698.3</v>
      </c>
      <c r="S341" s="43">
        <v>1699.83</v>
      </c>
      <c r="T341" s="43">
        <v>1720.89</v>
      </c>
      <c r="U341" s="43">
        <v>1743.01</v>
      </c>
      <c r="V341" s="43">
        <v>1733.35</v>
      </c>
      <c r="W341" s="43">
        <v>1723.89</v>
      </c>
      <c r="X341" s="43">
        <v>1727.06</v>
      </c>
      <c r="Y341" s="43">
        <v>1690.61</v>
      </c>
      <c r="Z341" s="43">
        <v>1429.78</v>
      </c>
      <c r="AA341" s="43">
        <v>1174.53</v>
      </c>
    </row>
    <row r="342" spans="1:27" ht="12.75" hidden="1" customHeight="1" outlineLevel="1" x14ac:dyDescent="0.2">
      <c r="A342" s="98" t="s">
        <v>565</v>
      </c>
      <c r="B342" s="62" t="s">
        <v>88</v>
      </c>
      <c r="C342" s="42" t="s">
        <v>77</v>
      </c>
      <c r="D342" s="43">
        <f>$D$327</f>
        <v>2222.89</v>
      </c>
      <c r="E342" s="43">
        <f t="shared" ref="E342:AA342" si="196">$D$327</f>
        <v>2222.89</v>
      </c>
      <c r="F342" s="43">
        <f t="shared" si="196"/>
        <v>2222.89</v>
      </c>
      <c r="G342" s="43">
        <f t="shared" si="196"/>
        <v>2222.89</v>
      </c>
      <c r="H342" s="43">
        <f t="shared" si="196"/>
        <v>2222.89</v>
      </c>
      <c r="I342" s="43">
        <f t="shared" si="196"/>
        <v>2222.89</v>
      </c>
      <c r="J342" s="43">
        <f t="shared" si="196"/>
        <v>2222.89</v>
      </c>
      <c r="K342" s="43">
        <f t="shared" si="196"/>
        <v>2222.89</v>
      </c>
      <c r="L342" s="43">
        <f t="shared" si="196"/>
        <v>2222.89</v>
      </c>
      <c r="M342" s="43">
        <f t="shared" si="196"/>
        <v>2222.89</v>
      </c>
      <c r="N342" s="43">
        <f t="shared" si="196"/>
        <v>2222.89</v>
      </c>
      <c r="O342" s="43">
        <f t="shared" si="196"/>
        <v>2222.89</v>
      </c>
      <c r="P342" s="43">
        <f t="shared" si="196"/>
        <v>2222.89</v>
      </c>
      <c r="Q342" s="43">
        <f t="shared" si="196"/>
        <v>2222.89</v>
      </c>
      <c r="R342" s="43">
        <f t="shared" si="196"/>
        <v>2222.89</v>
      </c>
      <c r="S342" s="43">
        <f t="shared" si="196"/>
        <v>2222.89</v>
      </c>
      <c r="T342" s="43">
        <f t="shared" si="196"/>
        <v>2222.89</v>
      </c>
      <c r="U342" s="43">
        <f t="shared" si="196"/>
        <v>2222.89</v>
      </c>
      <c r="V342" s="43">
        <f t="shared" si="196"/>
        <v>2222.89</v>
      </c>
      <c r="W342" s="43">
        <f t="shared" si="196"/>
        <v>2222.89</v>
      </c>
      <c r="X342" s="43">
        <f t="shared" si="196"/>
        <v>2222.89</v>
      </c>
      <c r="Y342" s="43">
        <f t="shared" si="196"/>
        <v>2222.89</v>
      </c>
      <c r="Z342" s="43">
        <f t="shared" si="196"/>
        <v>2222.89</v>
      </c>
      <c r="AA342" s="43">
        <f t="shared" si="196"/>
        <v>2222.89</v>
      </c>
    </row>
    <row r="343" spans="1:27" ht="12.75" hidden="1" customHeight="1" outlineLevel="1" x14ac:dyDescent="0.2">
      <c r="A343" s="98" t="s">
        <v>566</v>
      </c>
      <c r="B343" s="62" t="s">
        <v>81</v>
      </c>
      <c r="C343" s="42" t="s">
        <v>77</v>
      </c>
      <c r="D343" s="43">
        <v>6.71</v>
      </c>
      <c r="E343" s="43">
        <v>6.71</v>
      </c>
      <c r="F343" s="43">
        <v>6.71</v>
      </c>
      <c r="G343" s="43">
        <v>6.71</v>
      </c>
      <c r="H343" s="43">
        <v>6.71</v>
      </c>
      <c r="I343" s="43">
        <v>6.71</v>
      </c>
      <c r="J343" s="43">
        <v>6.71</v>
      </c>
      <c r="K343" s="43">
        <v>6.71</v>
      </c>
      <c r="L343" s="43">
        <v>6.71</v>
      </c>
      <c r="M343" s="43">
        <v>6.71</v>
      </c>
      <c r="N343" s="43">
        <v>6.71</v>
      </c>
      <c r="O343" s="43">
        <v>6.71</v>
      </c>
      <c r="P343" s="43">
        <v>6.71</v>
      </c>
      <c r="Q343" s="43">
        <v>6.71</v>
      </c>
      <c r="R343" s="43">
        <v>6.71</v>
      </c>
      <c r="S343" s="43">
        <v>6.71</v>
      </c>
      <c r="T343" s="43">
        <v>6.71</v>
      </c>
      <c r="U343" s="43">
        <v>6.71</v>
      </c>
      <c r="V343" s="43">
        <v>6.71</v>
      </c>
      <c r="W343" s="43">
        <v>6.71</v>
      </c>
      <c r="X343" s="43">
        <v>6.71</v>
      </c>
      <c r="Y343" s="43">
        <v>6.71</v>
      </c>
      <c r="Z343" s="43">
        <v>6.71</v>
      </c>
      <c r="AA343" s="43">
        <v>6.71</v>
      </c>
    </row>
    <row r="344" spans="1:27" ht="12.75" hidden="1" customHeight="1" outlineLevel="1" x14ac:dyDescent="0.2">
      <c r="A344" s="98" t="s">
        <v>567</v>
      </c>
      <c r="B344" s="62" t="s">
        <v>79</v>
      </c>
      <c r="C344" s="42" t="s">
        <v>77</v>
      </c>
      <c r="D344" s="43">
        <f>$D$11</f>
        <v>330.69</v>
      </c>
      <c r="E344" s="43">
        <f t="shared" ref="E344:AA344" si="197">$D$11</f>
        <v>330.69</v>
      </c>
      <c r="F344" s="43">
        <f t="shared" si="197"/>
        <v>330.69</v>
      </c>
      <c r="G344" s="43">
        <f t="shared" si="197"/>
        <v>330.69</v>
      </c>
      <c r="H344" s="43">
        <f t="shared" si="197"/>
        <v>330.69</v>
      </c>
      <c r="I344" s="43">
        <f t="shared" si="197"/>
        <v>330.69</v>
      </c>
      <c r="J344" s="43">
        <f t="shared" si="197"/>
        <v>330.69</v>
      </c>
      <c r="K344" s="43">
        <f t="shared" si="197"/>
        <v>330.69</v>
      </c>
      <c r="L344" s="43">
        <f t="shared" si="197"/>
        <v>330.69</v>
      </c>
      <c r="M344" s="43">
        <f t="shared" si="197"/>
        <v>330.69</v>
      </c>
      <c r="N344" s="43">
        <f t="shared" si="197"/>
        <v>330.69</v>
      </c>
      <c r="O344" s="43">
        <f t="shared" si="197"/>
        <v>330.69</v>
      </c>
      <c r="P344" s="43">
        <f t="shared" si="197"/>
        <v>330.69</v>
      </c>
      <c r="Q344" s="43">
        <f t="shared" si="197"/>
        <v>330.69</v>
      </c>
      <c r="R344" s="43">
        <f t="shared" si="197"/>
        <v>330.69</v>
      </c>
      <c r="S344" s="43">
        <f t="shared" si="197"/>
        <v>330.69</v>
      </c>
      <c r="T344" s="43">
        <f t="shared" si="197"/>
        <v>330.69</v>
      </c>
      <c r="U344" s="43">
        <f t="shared" si="197"/>
        <v>330.69</v>
      </c>
      <c r="V344" s="43">
        <f t="shared" si="197"/>
        <v>330.69</v>
      </c>
      <c r="W344" s="43">
        <f t="shared" si="197"/>
        <v>330.69</v>
      </c>
      <c r="X344" s="43">
        <f t="shared" si="197"/>
        <v>330.69</v>
      </c>
      <c r="Y344" s="43">
        <f t="shared" si="197"/>
        <v>330.69</v>
      </c>
      <c r="Z344" s="43">
        <f t="shared" si="197"/>
        <v>330.69</v>
      </c>
      <c r="AA344" s="43">
        <f t="shared" si="197"/>
        <v>330.69</v>
      </c>
    </row>
    <row r="345" spans="1:27" ht="12.75" customHeight="1" collapsed="1" x14ac:dyDescent="0.2">
      <c r="A345" s="97" t="s">
        <v>568</v>
      </c>
      <c r="B345" s="27" t="str">
        <f>"05"&amp;"."&amp;$B$662&amp;"."&amp;$B$663</f>
        <v>05.01.2023</v>
      </c>
      <c r="C345" s="89" t="s">
        <v>74</v>
      </c>
      <c r="D345" s="90">
        <f>ROUND(((D346+D347+D349+D348)/1000),5)</f>
        <v>3.6625899999999998</v>
      </c>
      <c r="E345" s="90">
        <f>ROUND(((E346+E347+E349+E348)/1000),5)</f>
        <v>3.6005799999999999</v>
      </c>
      <c r="F345" s="90">
        <f>ROUND(((F346+F347+F349+F348)/1000),5)</f>
        <v>3.5479500000000002</v>
      </c>
      <c r="G345" s="90">
        <f t="shared" ref="G345:AA345" si="198">ROUND(((G346+G347+G349+G348)/1000),5)</f>
        <v>3.5421999999999998</v>
      </c>
      <c r="H345" s="90">
        <f t="shared" si="198"/>
        <v>3.5718700000000001</v>
      </c>
      <c r="I345" s="90">
        <f t="shared" si="198"/>
        <v>3.5907499999999999</v>
      </c>
      <c r="J345" s="90">
        <f t="shared" si="198"/>
        <v>3.64202</v>
      </c>
      <c r="K345" s="90">
        <f t="shared" si="198"/>
        <v>3.7071999999999998</v>
      </c>
      <c r="L345" s="90">
        <f t="shared" si="198"/>
        <v>3.99505</v>
      </c>
      <c r="M345" s="90">
        <f t="shared" si="198"/>
        <v>4.2186599999999999</v>
      </c>
      <c r="N345" s="90">
        <f t="shared" si="198"/>
        <v>4.2522799999999998</v>
      </c>
      <c r="O345" s="90">
        <f t="shared" si="198"/>
        <v>4.2588299999999997</v>
      </c>
      <c r="P345" s="90">
        <f t="shared" si="198"/>
        <v>4.2585199999999999</v>
      </c>
      <c r="Q345" s="90">
        <f t="shared" si="198"/>
        <v>4.2606299999999999</v>
      </c>
      <c r="R345" s="90">
        <f t="shared" si="198"/>
        <v>4.2506300000000001</v>
      </c>
      <c r="S345" s="90">
        <f t="shared" si="198"/>
        <v>4.2509300000000003</v>
      </c>
      <c r="T345" s="90">
        <f t="shared" si="198"/>
        <v>4.2617500000000001</v>
      </c>
      <c r="U345" s="90">
        <f t="shared" si="198"/>
        <v>4.2808299999999999</v>
      </c>
      <c r="V345" s="90">
        <f t="shared" si="198"/>
        <v>4.2727000000000004</v>
      </c>
      <c r="W345" s="90">
        <f t="shared" si="198"/>
        <v>4.2639500000000004</v>
      </c>
      <c r="X345" s="90">
        <f t="shared" si="198"/>
        <v>4.2649299999999997</v>
      </c>
      <c r="Y345" s="90">
        <f t="shared" si="198"/>
        <v>4.2503299999999999</v>
      </c>
      <c r="Z345" s="90">
        <f t="shared" si="198"/>
        <v>3.91703</v>
      </c>
      <c r="AA345" s="90">
        <f t="shared" si="198"/>
        <v>3.6878099999999998</v>
      </c>
    </row>
    <row r="346" spans="1:27" ht="12.75" hidden="1" customHeight="1" outlineLevel="1" x14ac:dyDescent="0.2">
      <c r="A346" s="98" t="s">
        <v>569</v>
      </c>
      <c r="B346" s="62" t="s">
        <v>236</v>
      </c>
      <c r="C346" s="42" t="s">
        <v>77</v>
      </c>
      <c r="D346" s="43">
        <v>1102.3</v>
      </c>
      <c r="E346" s="43">
        <v>1040.29</v>
      </c>
      <c r="F346" s="43">
        <v>987.66</v>
      </c>
      <c r="G346" s="43">
        <v>981.91</v>
      </c>
      <c r="H346" s="43">
        <v>1011.58</v>
      </c>
      <c r="I346" s="43">
        <v>1030.46</v>
      </c>
      <c r="J346" s="43">
        <v>1081.73</v>
      </c>
      <c r="K346" s="43">
        <v>1146.9100000000001</v>
      </c>
      <c r="L346" s="43">
        <v>1434.76</v>
      </c>
      <c r="M346" s="43">
        <v>1658.37</v>
      </c>
      <c r="N346" s="43">
        <v>1691.99</v>
      </c>
      <c r="O346" s="43">
        <v>1698.54</v>
      </c>
      <c r="P346" s="43">
        <v>1698.23</v>
      </c>
      <c r="Q346" s="43">
        <v>1700.34</v>
      </c>
      <c r="R346" s="43">
        <v>1690.34</v>
      </c>
      <c r="S346" s="43">
        <v>1690.64</v>
      </c>
      <c r="T346" s="43">
        <v>1701.46</v>
      </c>
      <c r="U346" s="43">
        <v>1720.54</v>
      </c>
      <c r="V346" s="43">
        <v>1712.41</v>
      </c>
      <c r="W346" s="43">
        <v>1703.66</v>
      </c>
      <c r="X346" s="43">
        <v>1704.64</v>
      </c>
      <c r="Y346" s="43">
        <v>1690.04</v>
      </c>
      <c r="Z346" s="43">
        <v>1356.74</v>
      </c>
      <c r="AA346" s="43">
        <v>1127.52</v>
      </c>
    </row>
    <row r="347" spans="1:27" ht="12.75" hidden="1" customHeight="1" outlineLevel="1" x14ac:dyDescent="0.2">
      <c r="A347" s="98" t="s">
        <v>570</v>
      </c>
      <c r="B347" s="62" t="s">
        <v>88</v>
      </c>
      <c r="C347" s="42" t="s">
        <v>77</v>
      </c>
      <c r="D347" s="43">
        <f>$D$327</f>
        <v>2222.89</v>
      </c>
      <c r="E347" s="43">
        <f t="shared" ref="E347:AA347" si="199">$D$327</f>
        <v>2222.89</v>
      </c>
      <c r="F347" s="43">
        <f t="shared" si="199"/>
        <v>2222.89</v>
      </c>
      <c r="G347" s="43">
        <f t="shared" si="199"/>
        <v>2222.89</v>
      </c>
      <c r="H347" s="43">
        <f t="shared" si="199"/>
        <v>2222.89</v>
      </c>
      <c r="I347" s="43">
        <f t="shared" si="199"/>
        <v>2222.89</v>
      </c>
      <c r="J347" s="43">
        <f t="shared" si="199"/>
        <v>2222.89</v>
      </c>
      <c r="K347" s="43">
        <f t="shared" si="199"/>
        <v>2222.89</v>
      </c>
      <c r="L347" s="43">
        <f t="shared" si="199"/>
        <v>2222.89</v>
      </c>
      <c r="M347" s="43">
        <f t="shared" si="199"/>
        <v>2222.89</v>
      </c>
      <c r="N347" s="43">
        <f t="shared" si="199"/>
        <v>2222.89</v>
      </c>
      <c r="O347" s="43">
        <f t="shared" si="199"/>
        <v>2222.89</v>
      </c>
      <c r="P347" s="43">
        <f t="shared" si="199"/>
        <v>2222.89</v>
      </c>
      <c r="Q347" s="43">
        <f t="shared" si="199"/>
        <v>2222.89</v>
      </c>
      <c r="R347" s="43">
        <f t="shared" si="199"/>
        <v>2222.89</v>
      </c>
      <c r="S347" s="43">
        <f t="shared" si="199"/>
        <v>2222.89</v>
      </c>
      <c r="T347" s="43">
        <f t="shared" si="199"/>
        <v>2222.89</v>
      </c>
      <c r="U347" s="43">
        <f t="shared" si="199"/>
        <v>2222.89</v>
      </c>
      <c r="V347" s="43">
        <f t="shared" si="199"/>
        <v>2222.89</v>
      </c>
      <c r="W347" s="43">
        <f t="shared" si="199"/>
        <v>2222.89</v>
      </c>
      <c r="X347" s="43">
        <f t="shared" si="199"/>
        <v>2222.89</v>
      </c>
      <c r="Y347" s="43">
        <f t="shared" si="199"/>
        <v>2222.89</v>
      </c>
      <c r="Z347" s="43">
        <f t="shared" si="199"/>
        <v>2222.89</v>
      </c>
      <c r="AA347" s="43">
        <f t="shared" si="199"/>
        <v>2222.89</v>
      </c>
    </row>
    <row r="348" spans="1:27" ht="12.75" hidden="1" customHeight="1" outlineLevel="1" x14ac:dyDescent="0.2">
      <c r="A348" s="98" t="s">
        <v>571</v>
      </c>
      <c r="B348" s="62" t="s">
        <v>81</v>
      </c>
      <c r="C348" s="42" t="s">
        <v>77</v>
      </c>
      <c r="D348" s="43">
        <v>6.71</v>
      </c>
      <c r="E348" s="43">
        <v>6.71</v>
      </c>
      <c r="F348" s="43">
        <v>6.71</v>
      </c>
      <c r="G348" s="43">
        <v>6.71</v>
      </c>
      <c r="H348" s="43">
        <v>6.71</v>
      </c>
      <c r="I348" s="43">
        <v>6.71</v>
      </c>
      <c r="J348" s="43">
        <v>6.71</v>
      </c>
      <c r="K348" s="43">
        <v>6.71</v>
      </c>
      <c r="L348" s="43">
        <v>6.71</v>
      </c>
      <c r="M348" s="43">
        <v>6.71</v>
      </c>
      <c r="N348" s="43">
        <v>6.71</v>
      </c>
      <c r="O348" s="43">
        <v>6.71</v>
      </c>
      <c r="P348" s="43">
        <v>6.71</v>
      </c>
      <c r="Q348" s="43">
        <v>6.71</v>
      </c>
      <c r="R348" s="43">
        <v>6.71</v>
      </c>
      <c r="S348" s="43">
        <v>6.71</v>
      </c>
      <c r="T348" s="43">
        <v>6.71</v>
      </c>
      <c r="U348" s="43">
        <v>6.71</v>
      </c>
      <c r="V348" s="43">
        <v>6.71</v>
      </c>
      <c r="W348" s="43">
        <v>6.71</v>
      </c>
      <c r="X348" s="43">
        <v>6.71</v>
      </c>
      <c r="Y348" s="43">
        <v>6.71</v>
      </c>
      <c r="Z348" s="43">
        <v>6.71</v>
      </c>
      <c r="AA348" s="43">
        <v>6.71</v>
      </c>
    </row>
    <row r="349" spans="1:27" ht="12.75" hidden="1" customHeight="1" outlineLevel="1" x14ac:dyDescent="0.2">
      <c r="A349" s="98" t="s">
        <v>572</v>
      </c>
      <c r="B349" s="62" t="s">
        <v>79</v>
      </c>
      <c r="C349" s="42" t="s">
        <v>77</v>
      </c>
      <c r="D349" s="43">
        <f>$D$11</f>
        <v>330.69</v>
      </c>
      <c r="E349" s="43">
        <f t="shared" ref="E349:AA349" si="200">$D$11</f>
        <v>330.69</v>
      </c>
      <c r="F349" s="43">
        <f t="shared" si="200"/>
        <v>330.69</v>
      </c>
      <c r="G349" s="43">
        <f t="shared" si="200"/>
        <v>330.69</v>
      </c>
      <c r="H349" s="43">
        <f t="shared" si="200"/>
        <v>330.69</v>
      </c>
      <c r="I349" s="43">
        <f t="shared" si="200"/>
        <v>330.69</v>
      </c>
      <c r="J349" s="43">
        <f t="shared" si="200"/>
        <v>330.69</v>
      </c>
      <c r="K349" s="43">
        <f t="shared" si="200"/>
        <v>330.69</v>
      </c>
      <c r="L349" s="43">
        <f t="shared" si="200"/>
        <v>330.69</v>
      </c>
      <c r="M349" s="43">
        <f t="shared" si="200"/>
        <v>330.69</v>
      </c>
      <c r="N349" s="43">
        <f t="shared" si="200"/>
        <v>330.69</v>
      </c>
      <c r="O349" s="43">
        <f t="shared" si="200"/>
        <v>330.69</v>
      </c>
      <c r="P349" s="43">
        <f t="shared" si="200"/>
        <v>330.69</v>
      </c>
      <c r="Q349" s="43">
        <f t="shared" si="200"/>
        <v>330.69</v>
      </c>
      <c r="R349" s="43">
        <f t="shared" si="200"/>
        <v>330.69</v>
      </c>
      <c r="S349" s="43">
        <f t="shared" si="200"/>
        <v>330.69</v>
      </c>
      <c r="T349" s="43">
        <f t="shared" si="200"/>
        <v>330.69</v>
      </c>
      <c r="U349" s="43">
        <f t="shared" si="200"/>
        <v>330.69</v>
      </c>
      <c r="V349" s="43">
        <f t="shared" si="200"/>
        <v>330.69</v>
      </c>
      <c r="W349" s="43">
        <f t="shared" si="200"/>
        <v>330.69</v>
      </c>
      <c r="X349" s="43">
        <f t="shared" si="200"/>
        <v>330.69</v>
      </c>
      <c r="Y349" s="43">
        <f t="shared" si="200"/>
        <v>330.69</v>
      </c>
      <c r="Z349" s="43">
        <f t="shared" si="200"/>
        <v>330.69</v>
      </c>
      <c r="AA349" s="43">
        <f t="shared" si="200"/>
        <v>330.69</v>
      </c>
    </row>
    <row r="350" spans="1:27" ht="12.75" customHeight="1" collapsed="1" x14ac:dyDescent="0.2">
      <c r="A350" s="97" t="s">
        <v>573</v>
      </c>
      <c r="B350" s="27" t="str">
        <f>"06"&amp;"."&amp;$B$662&amp;"."&amp;$B$663</f>
        <v>06.01.2023</v>
      </c>
      <c r="C350" s="89" t="s">
        <v>74</v>
      </c>
      <c r="D350" s="90">
        <f>ROUND(((D351+D352+D354+D353)/1000),5)</f>
        <v>3.63157</v>
      </c>
      <c r="E350" s="90">
        <f>ROUND(((E351+E352+E354+E353)/1000),5)</f>
        <v>3.5242800000000001</v>
      </c>
      <c r="F350" s="90">
        <f>ROUND(((F351+F352+F354+F353)/1000),5)</f>
        <v>3.44136</v>
      </c>
      <c r="G350" s="90">
        <f t="shared" ref="G350:AA350" si="201">ROUND(((G351+G352+G354+G353)/1000),5)</f>
        <v>3.4143400000000002</v>
      </c>
      <c r="H350" s="90">
        <f t="shared" si="201"/>
        <v>3.4438399999999998</v>
      </c>
      <c r="I350" s="90">
        <f t="shared" si="201"/>
        <v>3.4898699999999998</v>
      </c>
      <c r="J350" s="90">
        <f t="shared" si="201"/>
        <v>3.5423100000000001</v>
      </c>
      <c r="K350" s="90">
        <f t="shared" si="201"/>
        <v>3.6768700000000001</v>
      </c>
      <c r="L350" s="90">
        <f t="shared" si="201"/>
        <v>3.9102000000000001</v>
      </c>
      <c r="M350" s="90">
        <f t="shared" si="201"/>
        <v>4.1709399999999999</v>
      </c>
      <c r="N350" s="90">
        <f t="shared" si="201"/>
        <v>4.2178699999999996</v>
      </c>
      <c r="O350" s="90">
        <f t="shared" si="201"/>
        <v>4.2374200000000002</v>
      </c>
      <c r="P350" s="90">
        <f t="shared" si="201"/>
        <v>4.2412200000000002</v>
      </c>
      <c r="Q350" s="90">
        <f t="shared" si="201"/>
        <v>4.24491</v>
      </c>
      <c r="R350" s="90">
        <f t="shared" si="201"/>
        <v>4.21915</v>
      </c>
      <c r="S350" s="90">
        <f t="shared" si="201"/>
        <v>4.2274900000000004</v>
      </c>
      <c r="T350" s="90">
        <f t="shared" si="201"/>
        <v>4.2547100000000002</v>
      </c>
      <c r="U350" s="90">
        <f t="shared" si="201"/>
        <v>4.2647599999999999</v>
      </c>
      <c r="V350" s="90">
        <f t="shared" si="201"/>
        <v>4.2590199999999996</v>
      </c>
      <c r="W350" s="90">
        <f t="shared" si="201"/>
        <v>4.2561499999999999</v>
      </c>
      <c r="X350" s="90">
        <f t="shared" si="201"/>
        <v>4.2557200000000002</v>
      </c>
      <c r="Y350" s="90">
        <f t="shared" si="201"/>
        <v>4.2062499999999998</v>
      </c>
      <c r="Z350" s="90">
        <f t="shared" si="201"/>
        <v>3.8761999999999999</v>
      </c>
      <c r="AA350" s="90">
        <f t="shared" si="201"/>
        <v>3.6940900000000001</v>
      </c>
    </row>
    <row r="351" spans="1:27" ht="12.75" hidden="1" customHeight="1" outlineLevel="1" x14ac:dyDescent="0.2">
      <c r="A351" s="98" t="s">
        <v>574</v>
      </c>
      <c r="B351" s="62" t="s">
        <v>236</v>
      </c>
      <c r="C351" s="42" t="s">
        <v>77</v>
      </c>
      <c r="D351" s="43">
        <v>1071.28</v>
      </c>
      <c r="E351" s="43">
        <v>963.99</v>
      </c>
      <c r="F351" s="43">
        <v>881.07</v>
      </c>
      <c r="G351" s="43">
        <v>854.05</v>
      </c>
      <c r="H351" s="43">
        <v>883.55</v>
      </c>
      <c r="I351" s="43">
        <v>929.58</v>
      </c>
      <c r="J351" s="43">
        <v>982.02</v>
      </c>
      <c r="K351" s="43">
        <v>1116.58</v>
      </c>
      <c r="L351" s="43">
        <v>1349.91</v>
      </c>
      <c r="M351" s="43">
        <v>1610.65</v>
      </c>
      <c r="N351" s="43">
        <v>1657.58</v>
      </c>
      <c r="O351" s="43">
        <v>1677.13</v>
      </c>
      <c r="P351" s="43">
        <v>1680.93</v>
      </c>
      <c r="Q351" s="43">
        <v>1684.62</v>
      </c>
      <c r="R351" s="43">
        <v>1658.86</v>
      </c>
      <c r="S351" s="43">
        <v>1667.2</v>
      </c>
      <c r="T351" s="43">
        <v>1694.42</v>
      </c>
      <c r="U351" s="43">
        <v>1704.47</v>
      </c>
      <c r="V351" s="43">
        <v>1698.73</v>
      </c>
      <c r="W351" s="43">
        <v>1695.86</v>
      </c>
      <c r="X351" s="43">
        <v>1695.43</v>
      </c>
      <c r="Y351" s="43">
        <v>1645.96</v>
      </c>
      <c r="Z351" s="43">
        <v>1315.91</v>
      </c>
      <c r="AA351" s="43">
        <v>1133.8</v>
      </c>
    </row>
    <row r="352" spans="1:27" ht="12.75" hidden="1" customHeight="1" outlineLevel="1" x14ac:dyDescent="0.2">
      <c r="A352" s="98" t="s">
        <v>575</v>
      </c>
      <c r="B352" s="62" t="s">
        <v>88</v>
      </c>
      <c r="C352" s="42" t="s">
        <v>77</v>
      </c>
      <c r="D352" s="43">
        <f>$D$327</f>
        <v>2222.89</v>
      </c>
      <c r="E352" s="43">
        <f t="shared" ref="E352:AA352" si="202">$D$327</f>
        <v>2222.89</v>
      </c>
      <c r="F352" s="43">
        <f t="shared" si="202"/>
        <v>2222.89</v>
      </c>
      <c r="G352" s="43">
        <f t="shared" si="202"/>
        <v>2222.89</v>
      </c>
      <c r="H352" s="43">
        <f t="shared" si="202"/>
        <v>2222.89</v>
      </c>
      <c r="I352" s="43">
        <f t="shared" si="202"/>
        <v>2222.89</v>
      </c>
      <c r="J352" s="43">
        <f t="shared" si="202"/>
        <v>2222.89</v>
      </c>
      <c r="K352" s="43">
        <f t="shared" si="202"/>
        <v>2222.89</v>
      </c>
      <c r="L352" s="43">
        <f t="shared" si="202"/>
        <v>2222.89</v>
      </c>
      <c r="M352" s="43">
        <f t="shared" si="202"/>
        <v>2222.89</v>
      </c>
      <c r="N352" s="43">
        <f t="shared" si="202"/>
        <v>2222.89</v>
      </c>
      <c r="O352" s="43">
        <f t="shared" si="202"/>
        <v>2222.89</v>
      </c>
      <c r="P352" s="43">
        <f t="shared" si="202"/>
        <v>2222.89</v>
      </c>
      <c r="Q352" s="43">
        <f t="shared" si="202"/>
        <v>2222.89</v>
      </c>
      <c r="R352" s="43">
        <f t="shared" si="202"/>
        <v>2222.89</v>
      </c>
      <c r="S352" s="43">
        <f t="shared" si="202"/>
        <v>2222.89</v>
      </c>
      <c r="T352" s="43">
        <f t="shared" si="202"/>
        <v>2222.89</v>
      </c>
      <c r="U352" s="43">
        <f t="shared" si="202"/>
        <v>2222.89</v>
      </c>
      <c r="V352" s="43">
        <f t="shared" si="202"/>
        <v>2222.89</v>
      </c>
      <c r="W352" s="43">
        <f t="shared" si="202"/>
        <v>2222.89</v>
      </c>
      <c r="X352" s="43">
        <f t="shared" si="202"/>
        <v>2222.89</v>
      </c>
      <c r="Y352" s="43">
        <f t="shared" si="202"/>
        <v>2222.89</v>
      </c>
      <c r="Z352" s="43">
        <f t="shared" si="202"/>
        <v>2222.89</v>
      </c>
      <c r="AA352" s="43">
        <f t="shared" si="202"/>
        <v>2222.89</v>
      </c>
    </row>
    <row r="353" spans="1:27" ht="12.75" hidden="1" customHeight="1" outlineLevel="1" x14ac:dyDescent="0.2">
      <c r="A353" s="98" t="s">
        <v>576</v>
      </c>
      <c r="B353" s="62" t="s">
        <v>81</v>
      </c>
      <c r="C353" s="42" t="s">
        <v>77</v>
      </c>
      <c r="D353" s="43">
        <v>6.71</v>
      </c>
      <c r="E353" s="43">
        <v>6.71</v>
      </c>
      <c r="F353" s="43">
        <v>6.71</v>
      </c>
      <c r="G353" s="43">
        <v>6.71</v>
      </c>
      <c r="H353" s="43">
        <v>6.71</v>
      </c>
      <c r="I353" s="43">
        <v>6.71</v>
      </c>
      <c r="J353" s="43">
        <v>6.71</v>
      </c>
      <c r="K353" s="43">
        <v>6.71</v>
      </c>
      <c r="L353" s="43">
        <v>6.71</v>
      </c>
      <c r="M353" s="43">
        <v>6.71</v>
      </c>
      <c r="N353" s="43">
        <v>6.71</v>
      </c>
      <c r="O353" s="43">
        <v>6.71</v>
      </c>
      <c r="P353" s="43">
        <v>6.71</v>
      </c>
      <c r="Q353" s="43">
        <v>6.71</v>
      </c>
      <c r="R353" s="43">
        <v>6.71</v>
      </c>
      <c r="S353" s="43">
        <v>6.71</v>
      </c>
      <c r="T353" s="43">
        <v>6.71</v>
      </c>
      <c r="U353" s="43">
        <v>6.71</v>
      </c>
      <c r="V353" s="43">
        <v>6.71</v>
      </c>
      <c r="W353" s="43">
        <v>6.71</v>
      </c>
      <c r="X353" s="43">
        <v>6.71</v>
      </c>
      <c r="Y353" s="43">
        <v>6.71</v>
      </c>
      <c r="Z353" s="43">
        <v>6.71</v>
      </c>
      <c r="AA353" s="43">
        <v>6.71</v>
      </c>
    </row>
    <row r="354" spans="1:27" ht="12.75" hidden="1" customHeight="1" outlineLevel="1" x14ac:dyDescent="0.2">
      <c r="A354" s="98" t="s">
        <v>577</v>
      </c>
      <c r="B354" s="62" t="s">
        <v>79</v>
      </c>
      <c r="C354" s="42" t="s">
        <v>77</v>
      </c>
      <c r="D354" s="43">
        <f>$D$11</f>
        <v>330.69</v>
      </c>
      <c r="E354" s="43">
        <f t="shared" ref="E354:AA354" si="203">$D$11</f>
        <v>330.69</v>
      </c>
      <c r="F354" s="43">
        <f t="shared" si="203"/>
        <v>330.69</v>
      </c>
      <c r="G354" s="43">
        <f t="shared" si="203"/>
        <v>330.69</v>
      </c>
      <c r="H354" s="43">
        <f t="shared" si="203"/>
        <v>330.69</v>
      </c>
      <c r="I354" s="43">
        <f t="shared" si="203"/>
        <v>330.69</v>
      </c>
      <c r="J354" s="43">
        <f t="shared" si="203"/>
        <v>330.69</v>
      </c>
      <c r="K354" s="43">
        <f t="shared" si="203"/>
        <v>330.69</v>
      </c>
      <c r="L354" s="43">
        <f t="shared" si="203"/>
        <v>330.69</v>
      </c>
      <c r="M354" s="43">
        <f t="shared" si="203"/>
        <v>330.69</v>
      </c>
      <c r="N354" s="43">
        <f t="shared" si="203"/>
        <v>330.69</v>
      </c>
      <c r="O354" s="43">
        <f t="shared" si="203"/>
        <v>330.69</v>
      </c>
      <c r="P354" s="43">
        <f t="shared" si="203"/>
        <v>330.69</v>
      </c>
      <c r="Q354" s="43">
        <f t="shared" si="203"/>
        <v>330.69</v>
      </c>
      <c r="R354" s="43">
        <f t="shared" si="203"/>
        <v>330.69</v>
      </c>
      <c r="S354" s="43">
        <f t="shared" si="203"/>
        <v>330.69</v>
      </c>
      <c r="T354" s="43">
        <f t="shared" si="203"/>
        <v>330.69</v>
      </c>
      <c r="U354" s="43">
        <f t="shared" si="203"/>
        <v>330.69</v>
      </c>
      <c r="V354" s="43">
        <f t="shared" si="203"/>
        <v>330.69</v>
      </c>
      <c r="W354" s="43">
        <f t="shared" si="203"/>
        <v>330.69</v>
      </c>
      <c r="X354" s="43">
        <f t="shared" si="203"/>
        <v>330.69</v>
      </c>
      <c r="Y354" s="43">
        <f t="shared" si="203"/>
        <v>330.69</v>
      </c>
      <c r="Z354" s="43">
        <f t="shared" si="203"/>
        <v>330.69</v>
      </c>
      <c r="AA354" s="43">
        <f t="shared" si="203"/>
        <v>330.69</v>
      </c>
    </row>
    <row r="355" spans="1:27" ht="12.75" customHeight="1" collapsed="1" x14ac:dyDescent="0.2">
      <c r="A355" s="97" t="s">
        <v>578</v>
      </c>
      <c r="B355" s="27" t="str">
        <f>"07"&amp;"."&amp;$B$662&amp;"."&amp;$B$663</f>
        <v>07.01.2023</v>
      </c>
      <c r="C355" s="89" t="s">
        <v>74</v>
      </c>
      <c r="D355" s="90">
        <f>ROUND(((D356+D357+D359+D358)/1000),5)</f>
        <v>3.6324800000000002</v>
      </c>
      <c r="E355" s="90">
        <f>ROUND(((E356+E357+E359+E358)/1000),5)</f>
        <v>3.5431300000000001</v>
      </c>
      <c r="F355" s="90">
        <f>ROUND(((F356+F357+F359+F358)/1000),5)</f>
        <v>3.4710100000000002</v>
      </c>
      <c r="G355" s="90">
        <f t="shared" ref="G355:AA355" si="204">ROUND(((G356+G357+G359+G358)/1000),5)</f>
        <v>3.4373999999999998</v>
      </c>
      <c r="H355" s="90">
        <f t="shared" si="204"/>
        <v>3.4558300000000002</v>
      </c>
      <c r="I355" s="90">
        <f t="shared" si="204"/>
        <v>3.4845700000000002</v>
      </c>
      <c r="J355" s="90">
        <f t="shared" si="204"/>
        <v>3.51579</v>
      </c>
      <c r="K355" s="90">
        <f t="shared" si="204"/>
        <v>3.61178</v>
      </c>
      <c r="L355" s="90">
        <f t="shared" si="204"/>
        <v>3.7296</v>
      </c>
      <c r="M355" s="90">
        <f t="shared" si="204"/>
        <v>3.9799199999999999</v>
      </c>
      <c r="N355" s="90">
        <f t="shared" si="204"/>
        <v>4.1397500000000003</v>
      </c>
      <c r="O355" s="90">
        <f t="shared" si="204"/>
        <v>4.1639999999999997</v>
      </c>
      <c r="P355" s="90">
        <f t="shared" si="204"/>
        <v>4.1665900000000002</v>
      </c>
      <c r="Q355" s="90">
        <f t="shared" si="204"/>
        <v>4.1681100000000004</v>
      </c>
      <c r="R355" s="90">
        <f t="shared" si="204"/>
        <v>4.1322400000000004</v>
      </c>
      <c r="S355" s="90">
        <f t="shared" si="204"/>
        <v>4.1427899999999998</v>
      </c>
      <c r="T355" s="90">
        <f t="shared" si="204"/>
        <v>4.1758100000000002</v>
      </c>
      <c r="U355" s="90">
        <f t="shared" si="204"/>
        <v>4.20059</v>
      </c>
      <c r="V355" s="90">
        <f t="shared" si="204"/>
        <v>4.1963800000000004</v>
      </c>
      <c r="W355" s="90">
        <f t="shared" si="204"/>
        <v>4.1912500000000001</v>
      </c>
      <c r="X355" s="90">
        <f t="shared" si="204"/>
        <v>4.2003500000000003</v>
      </c>
      <c r="Y355" s="90">
        <f t="shared" si="204"/>
        <v>4.1729799999999999</v>
      </c>
      <c r="Z355" s="90">
        <f t="shared" si="204"/>
        <v>3.9794999999999998</v>
      </c>
      <c r="AA355" s="90">
        <f t="shared" si="204"/>
        <v>3.7286999999999999</v>
      </c>
    </row>
    <row r="356" spans="1:27" ht="12.75" hidden="1" customHeight="1" outlineLevel="1" x14ac:dyDescent="0.2">
      <c r="A356" s="98" t="s">
        <v>579</v>
      </c>
      <c r="B356" s="62" t="s">
        <v>236</v>
      </c>
      <c r="C356" s="42" t="s">
        <v>77</v>
      </c>
      <c r="D356" s="43">
        <v>1072.19</v>
      </c>
      <c r="E356" s="43">
        <v>982.84</v>
      </c>
      <c r="F356" s="43">
        <v>910.72</v>
      </c>
      <c r="G356" s="43">
        <v>877.11</v>
      </c>
      <c r="H356" s="43">
        <v>895.54</v>
      </c>
      <c r="I356" s="43">
        <v>924.28</v>
      </c>
      <c r="J356" s="43">
        <v>955.5</v>
      </c>
      <c r="K356" s="43">
        <v>1051.49</v>
      </c>
      <c r="L356" s="43">
        <v>1169.31</v>
      </c>
      <c r="M356" s="43">
        <v>1419.63</v>
      </c>
      <c r="N356" s="43">
        <v>1579.46</v>
      </c>
      <c r="O356" s="43">
        <v>1603.71</v>
      </c>
      <c r="P356" s="43">
        <v>1606.3</v>
      </c>
      <c r="Q356" s="43">
        <v>1607.82</v>
      </c>
      <c r="R356" s="43">
        <v>1571.95</v>
      </c>
      <c r="S356" s="43">
        <v>1582.5</v>
      </c>
      <c r="T356" s="43">
        <v>1615.52</v>
      </c>
      <c r="U356" s="43">
        <v>1640.3</v>
      </c>
      <c r="V356" s="43">
        <v>1636.09</v>
      </c>
      <c r="W356" s="43">
        <v>1630.96</v>
      </c>
      <c r="X356" s="43">
        <v>1640.06</v>
      </c>
      <c r="Y356" s="43">
        <v>1612.69</v>
      </c>
      <c r="Z356" s="43">
        <v>1419.21</v>
      </c>
      <c r="AA356" s="43">
        <v>1168.4100000000001</v>
      </c>
    </row>
    <row r="357" spans="1:27" ht="12.75" hidden="1" customHeight="1" outlineLevel="1" x14ac:dyDescent="0.2">
      <c r="A357" s="98" t="s">
        <v>580</v>
      </c>
      <c r="B357" s="62" t="s">
        <v>88</v>
      </c>
      <c r="C357" s="42" t="s">
        <v>77</v>
      </c>
      <c r="D357" s="43">
        <f>$D$327</f>
        <v>2222.89</v>
      </c>
      <c r="E357" s="43">
        <f t="shared" ref="E357:AA357" si="205">$D$327</f>
        <v>2222.89</v>
      </c>
      <c r="F357" s="43">
        <f t="shared" si="205"/>
        <v>2222.89</v>
      </c>
      <c r="G357" s="43">
        <f t="shared" si="205"/>
        <v>2222.89</v>
      </c>
      <c r="H357" s="43">
        <f t="shared" si="205"/>
        <v>2222.89</v>
      </c>
      <c r="I357" s="43">
        <f t="shared" si="205"/>
        <v>2222.89</v>
      </c>
      <c r="J357" s="43">
        <f t="shared" si="205"/>
        <v>2222.89</v>
      </c>
      <c r="K357" s="43">
        <f t="shared" si="205"/>
        <v>2222.89</v>
      </c>
      <c r="L357" s="43">
        <f t="shared" si="205"/>
        <v>2222.89</v>
      </c>
      <c r="M357" s="43">
        <f t="shared" si="205"/>
        <v>2222.89</v>
      </c>
      <c r="N357" s="43">
        <f t="shared" si="205"/>
        <v>2222.89</v>
      </c>
      <c r="O357" s="43">
        <f t="shared" si="205"/>
        <v>2222.89</v>
      </c>
      <c r="P357" s="43">
        <f t="shared" si="205"/>
        <v>2222.89</v>
      </c>
      <c r="Q357" s="43">
        <f t="shared" si="205"/>
        <v>2222.89</v>
      </c>
      <c r="R357" s="43">
        <f t="shared" si="205"/>
        <v>2222.89</v>
      </c>
      <c r="S357" s="43">
        <f t="shared" si="205"/>
        <v>2222.89</v>
      </c>
      <c r="T357" s="43">
        <f t="shared" si="205"/>
        <v>2222.89</v>
      </c>
      <c r="U357" s="43">
        <f t="shared" si="205"/>
        <v>2222.89</v>
      </c>
      <c r="V357" s="43">
        <f t="shared" si="205"/>
        <v>2222.89</v>
      </c>
      <c r="W357" s="43">
        <f t="shared" si="205"/>
        <v>2222.89</v>
      </c>
      <c r="X357" s="43">
        <f t="shared" si="205"/>
        <v>2222.89</v>
      </c>
      <c r="Y357" s="43">
        <f t="shared" si="205"/>
        <v>2222.89</v>
      </c>
      <c r="Z357" s="43">
        <f t="shared" si="205"/>
        <v>2222.89</v>
      </c>
      <c r="AA357" s="43">
        <f t="shared" si="205"/>
        <v>2222.89</v>
      </c>
    </row>
    <row r="358" spans="1:27" ht="12.75" hidden="1" customHeight="1" outlineLevel="1" x14ac:dyDescent="0.2">
      <c r="A358" s="98" t="s">
        <v>581</v>
      </c>
      <c r="B358" s="62" t="s">
        <v>81</v>
      </c>
      <c r="C358" s="42" t="s">
        <v>77</v>
      </c>
      <c r="D358" s="43">
        <v>6.71</v>
      </c>
      <c r="E358" s="43">
        <v>6.71</v>
      </c>
      <c r="F358" s="43">
        <v>6.71</v>
      </c>
      <c r="G358" s="43">
        <v>6.71</v>
      </c>
      <c r="H358" s="43">
        <v>6.71</v>
      </c>
      <c r="I358" s="43">
        <v>6.71</v>
      </c>
      <c r="J358" s="43">
        <v>6.71</v>
      </c>
      <c r="K358" s="43">
        <v>6.71</v>
      </c>
      <c r="L358" s="43">
        <v>6.71</v>
      </c>
      <c r="M358" s="43">
        <v>6.71</v>
      </c>
      <c r="N358" s="43">
        <v>6.71</v>
      </c>
      <c r="O358" s="43">
        <v>6.71</v>
      </c>
      <c r="P358" s="43">
        <v>6.71</v>
      </c>
      <c r="Q358" s="43">
        <v>6.71</v>
      </c>
      <c r="R358" s="43">
        <v>6.71</v>
      </c>
      <c r="S358" s="43">
        <v>6.71</v>
      </c>
      <c r="T358" s="43">
        <v>6.71</v>
      </c>
      <c r="U358" s="43">
        <v>6.71</v>
      </c>
      <c r="V358" s="43">
        <v>6.71</v>
      </c>
      <c r="W358" s="43">
        <v>6.71</v>
      </c>
      <c r="X358" s="43">
        <v>6.71</v>
      </c>
      <c r="Y358" s="43">
        <v>6.71</v>
      </c>
      <c r="Z358" s="43">
        <v>6.71</v>
      </c>
      <c r="AA358" s="43">
        <v>6.71</v>
      </c>
    </row>
    <row r="359" spans="1:27" ht="12.75" hidden="1" customHeight="1" outlineLevel="1" x14ac:dyDescent="0.2">
      <c r="A359" s="98" t="s">
        <v>582</v>
      </c>
      <c r="B359" s="62" t="s">
        <v>79</v>
      </c>
      <c r="C359" s="42" t="s">
        <v>77</v>
      </c>
      <c r="D359" s="43">
        <f>$D$11</f>
        <v>330.69</v>
      </c>
      <c r="E359" s="43">
        <f t="shared" ref="E359:AA359" si="206">$D$11</f>
        <v>330.69</v>
      </c>
      <c r="F359" s="43">
        <f t="shared" si="206"/>
        <v>330.69</v>
      </c>
      <c r="G359" s="43">
        <f t="shared" si="206"/>
        <v>330.69</v>
      </c>
      <c r="H359" s="43">
        <f t="shared" si="206"/>
        <v>330.69</v>
      </c>
      <c r="I359" s="43">
        <f t="shared" si="206"/>
        <v>330.69</v>
      </c>
      <c r="J359" s="43">
        <f t="shared" si="206"/>
        <v>330.69</v>
      </c>
      <c r="K359" s="43">
        <f t="shared" si="206"/>
        <v>330.69</v>
      </c>
      <c r="L359" s="43">
        <f t="shared" si="206"/>
        <v>330.69</v>
      </c>
      <c r="M359" s="43">
        <f t="shared" si="206"/>
        <v>330.69</v>
      </c>
      <c r="N359" s="43">
        <f t="shared" si="206"/>
        <v>330.69</v>
      </c>
      <c r="O359" s="43">
        <f t="shared" si="206"/>
        <v>330.69</v>
      </c>
      <c r="P359" s="43">
        <f t="shared" si="206"/>
        <v>330.69</v>
      </c>
      <c r="Q359" s="43">
        <f t="shared" si="206"/>
        <v>330.69</v>
      </c>
      <c r="R359" s="43">
        <f t="shared" si="206"/>
        <v>330.69</v>
      </c>
      <c r="S359" s="43">
        <f t="shared" si="206"/>
        <v>330.69</v>
      </c>
      <c r="T359" s="43">
        <f t="shared" si="206"/>
        <v>330.69</v>
      </c>
      <c r="U359" s="43">
        <f t="shared" si="206"/>
        <v>330.69</v>
      </c>
      <c r="V359" s="43">
        <f t="shared" si="206"/>
        <v>330.69</v>
      </c>
      <c r="W359" s="43">
        <f t="shared" si="206"/>
        <v>330.69</v>
      </c>
      <c r="X359" s="43">
        <f t="shared" si="206"/>
        <v>330.69</v>
      </c>
      <c r="Y359" s="43">
        <f t="shared" si="206"/>
        <v>330.69</v>
      </c>
      <c r="Z359" s="43">
        <f t="shared" si="206"/>
        <v>330.69</v>
      </c>
      <c r="AA359" s="43">
        <f t="shared" si="206"/>
        <v>330.69</v>
      </c>
    </row>
    <row r="360" spans="1:27" ht="12.75" customHeight="1" collapsed="1" x14ac:dyDescent="0.2">
      <c r="A360" s="97" t="s">
        <v>583</v>
      </c>
      <c r="B360" s="27" t="str">
        <f>"08"&amp;"."&amp;$B$662&amp;"."&amp;$B$663</f>
        <v>08.01.2023</v>
      </c>
      <c r="C360" s="89" t="s">
        <v>74</v>
      </c>
      <c r="D360" s="90">
        <f>ROUND(((D361+D362+D364+D363)/1000),5)</f>
        <v>3.6899500000000001</v>
      </c>
      <c r="E360" s="90">
        <f>ROUND(((E361+E362+E364+E363)/1000),5)</f>
        <v>3.61171</v>
      </c>
      <c r="F360" s="90">
        <f>ROUND(((F361+F362+F364+F363)/1000),5)</f>
        <v>3.5485099999999998</v>
      </c>
      <c r="G360" s="90">
        <f t="shared" ref="G360:AA360" si="207">ROUND(((G361+G362+G364+G363)/1000),5)</f>
        <v>3.5036700000000001</v>
      </c>
      <c r="H360" s="90">
        <f t="shared" si="207"/>
        <v>3.5395099999999999</v>
      </c>
      <c r="I360" s="90">
        <f t="shared" si="207"/>
        <v>3.5582799999999999</v>
      </c>
      <c r="J360" s="90">
        <f t="shared" si="207"/>
        <v>3.5794299999999999</v>
      </c>
      <c r="K360" s="90">
        <f t="shared" si="207"/>
        <v>3.67801</v>
      </c>
      <c r="L360" s="90">
        <f t="shared" si="207"/>
        <v>3.8956</v>
      </c>
      <c r="M360" s="90">
        <f t="shared" si="207"/>
        <v>4.1549199999999997</v>
      </c>
      <c r="N360" s="90">
        <f t="shared" si="207"/>
        <v>4.2508400000000002</v>
      </c>
      <c r="O360" s="90">
        <f t="shared" si="207"/>
        <v>4.2757800000000001</v>
      </c>
      <c r="P360" s="90">
        <f t="shared" si="207"/>
        <v>4.2814500000000004</v>
      </c>
      <c r="Q360" s="90">
        <f t="shared" si="207"/>
        <v>4.2853700000000003</v>
      </c>
      <c r="R360" s="90">
        <f t="shared" si="207"/>
        <v>4.25753</v>
      </c>
      <c r="S360" s="90">
        <f t="shared" si="207"/>
        <v>4.2665600000000001</v>
      </c>
      <c r="T360" s="90">
        <f t="shared" si="207"/>
        <v>4.2974500000000004</v>
      </c>
      <c r="U360" s="90">
        <f t="shared" si="207"/>
        <v>4.3231000000000002</v>
      </c>
      <c r="V360" s="90">
        <f t="shared" si="207"/>
        <v>4.3164400000000001</v>
      </c>
      <c r="W360" s="90">
        <f t="shared" si="207"/>
        <v>4.3055199999999996</v>
      </c>
      <c r="X360" s="90">
        <f t="shared" si="207"/>
        <v>4.3063200000000004</v>
      </c>
      <c r="Y360" s="90">
        <f t="shared" si="207"/>
        <v>4.2631500000000004</v>
      </c>
      <c r="Z360" s="90">
        <f t="shared" si="207"/>
        <v>3.9967000000000001</v>
      </c>
      <c r="AA360" s="90">
        <f t="shared" si="207"/>
        <v>3.7104300000000001</v>
      </c>
    </row>
    <row r="361" spans="1:27" ht="12.75" hidden="1" customHeight="1" outlineLevel="1" x14ac:dyDescent="0.2">
      <c r="A361" s="98" t="s">
        <v>584</v>
      </c>
      <c r="B361" s="62" t="s">
        <v>236</v>
      </c>
      <c r="C361" s="42" t="s">
        <v>77</v>
      </c>
      <c r="D361" s="43">
        <v>1129.6600000000001</v>
      </c>
      <c r="E361" s="43">
        <v>1051.42</v>
      </c>
      <c r="F361" s="43">
        <v>988.22</v>
      </c>
      <c r="G361" s="43">
        <v>943.38</v>
      </c>
      <c r="H361" s="43">
        <v>979.22</v>
      </c>
      <c r="I361" s="43">
        <v>997.99</v>
      </c>
      <c r="J361" s="43">
        <v>1019.14</v>
      </c>
      <c r="K361" s="43">
        <v>1117.72</v>
      </c>
      <c r="L361" s="43">
        <v>1335.31</v>
      </c>
      <c r="M361" s="43">
        <v>1594.63</v>
      </c>
      <c r="N361" s="43">
        <v>1690.55</v>
      </c>
      <c r="O361" s="43">
        <v>1715.49</v>
      </c>
      <c r="P361" s="43">
        <v>1721.16</v>
      </c>
      <c r="Q361" s="43">
        <v>1725.08</v>
      </c>
      <c r="R361" s="43">
        <v>1697.24</v>
      </c>
      <c r="S361" s="43">
        <v>1706.27</v>
      </c>
      <c r="T361" s="43">
        <v>1737.16</v>
      </c>
      <c r="U361" s="43">
        <v>1762.81</v>
      </c>
      <c r="V361" s="43">
        <v>1756.15</v>
      </c>
      <c r="W361" s="43">
        <v>1745.23</v>
      </c>
      <c r="X361" s="43">
        <v>1746.03</v>
      </c>
      <c r="Y361" s="43">
        <v>1702.86</v>
      </c>
      <c r="Z361" s="43">
        <v>1436.41</v>
      </c>
      <c r="AA361" s="43">
        <v>1150.1400000000001</v>
      </c>
    </row>
    <row r="362" spans="1:27" ht="12.75" hidden="1" customHeight="1" outlineLevel="1" x14ac:dyDescent="0.2">
      <c r="A362" s="98" t="s">
        <v>585</v>
      </c>
      <c r="B362" s="62" t="s">
        <v>88</v>
      </c>
      <c r="C362" s="42" t="s">
        <v>77</v>
      </c>
      <c r="D362" s="43">
        <f>$D$327</f>
        <v>2222.89</v>
      </c>
      <c r="E362" s="43">
        <f t="shared" ref="E362:AA362" si="208">$D$327</f>
        <v>2222.89</v>
      </c>
      <c r="F362" s="43">
        <f t="shared" si="208"/>
        <v>2222.89</v>
      </c>
      <c r="G362" s="43">
        <f t="shared" si="208"/>
        <v>2222.89</v>
      </c>
      <c r="H362" s="43">
        <f t="shared" si="208"/>
        <v>2222.89</v>
      </c>
      <c r="I362" s="43">
        <f t="shared" si="208"/>
        <v>2222.89</v>
      </c>
      <c r="J362" s="43">
        <f t="shared" si="208"/>
        <v>2222.89</v>
      </c>
      <c r="K362" s="43">
        <f t="shared" si="208"/>
        <v>2222.89</v>
      </c>
      <c r="L362" s="43">
        <f t="shared" si="208"/>
        <v>2222.89</v>
      </c>
      <c r="M362" s="43">
        <f t="shared" si="208"/>
        <v>2222.89</v>
      </c>
      <c r="N362" s="43">
        <f t="shared" si="208"/>
        <v>2222.89</v>
      </c>
      <c r="O362" s="43">
        <f t="shared" si="208"/>
        <v>2222.89</v>
      </c>
      <c r="P362" s="43">
        <f t="shared" si="208"/>
        <v>2222.89</v>
      </c>
      <c r="Q362" s="43">
        <f t="shared" si="208"/>
        <v>2222.89</v>
      </c>
      <c r="R362" s="43">
        <f t="shared" si="208"/>
        <v>2222.89</v>
      </c>
      <c r="S362" s="43">
        <f t="shared" si="208"/>
        <v>2222.89</v>
      </c>
      <c r="T362" s="43">
        <f t="shared" si="208"/>
        <v>2222.89</v>
      </c>
      <c r="U362" s="43">
        <f t="shared" si="208"/>
        <v>2222.89</v>
      </c>
      <c r="V362" s="43">
        <f t="shared" si="208"/>
        <v>2222.89</v>
      </c>
      <c r="W362" s="43">
        <f t="shared" si="208"/>
        <v>2222.89</v>
      </c>
      <c r="X362" s="43">
        <f t="shared" si="208"/>
        <v>2222.89</v>
      </c>
      <c r="Y362" s="43">
        <f t="shared" si="208"/>
        <v>2222.89</v>
      </c>
      <c r="Z362" s="43">
        <f t="shared" si="208"/>
        <v>2222.89</v>
      </c>
      <c r="AA362" s="43">
        <f t="shared" si="208"/>
        <v>2222.89</v>
      </c>
    </row>
    <row r="363" spans="1:27" ht="12.75" hidden="1" customHeight="1" outlineLevel="1" x14ac:dyDescent="0.2">
      <c r="A363" s="98" t="s">
        <v>586</v>
      </c>
      <c r="B363" s="62" t="s">
        <v>81</v>
      </c>
      <c r="C363" s="42" t="s">
        <v>77</v>
      </c>
      <c r="D363" s="43">
        <v>6.71</v>
      </c>
      <c r="E363" s="43">
        <v>6.71</v>
      </c>
      <c r="F363" s="43">
        <v>6.71</v>
      </c>
      <c r="G363" s="43">
        <v>6.71</v>
      </c>
      <c r="H363" s="43">
        <v>6.71</v>
      </c>
      <c r="I363" s="43">
        <v>6.71</v>
      </c>
      <c r="J363" s="43">
        <v>6.71</v>
      </c>
      <c r="K363" s="43">
        <v>6.71</v>
      </c>
      <c r="L363" s="43">
        <v>6.71</v>
      </c>
      <c r="M363" s="43">
        <v>6.71</v>
      </c>
      <c r="N363" s="43">
        <v>6.71</v>
      </c>
      <c r="O363" s="43">
        <v>6.71</v>
      </c>
      <c r="P363" s="43">
        <v>6.71</v>
      </c>
      <c r="Q363" s="43">
        <v>6.71</v>
      </c>
      <c r="R363" s="43">
        <v>6.71</v>
      </c>
      <c r="S363" s="43">
        <v>6.71</v>
      </c>
      <c r="T363" s="43">
        <v>6.71</v>
      </c>
      <c r="U363" s="43">
        <v>6.71</v>
      </c>
      <c r="V363" s="43">
        <v>6.71</v>
      </c>
      <c r="W363" s="43">
        <v>6.71</v>
      </c>
      <c r="X363" s="43">
        <v>6.71</v>
      </c>
      <c r="Y363" s="43">
        <v>6.71</v>
      </c>
      <c r="Z363" s="43">
        <v>6.71</v>
      </c>
      <c r="AA363" s="43">
        <v>6.71</v>
      </c>
    </row>
    <row r="364" spans="1:27" ht="12.75" hidden="1" customHeight="1" outlineLevel="1" x14ac:dyDescent="0.2">
      <c r="A364" s="98" t="s">
        <v>587</v>
      </c>
      <c r="B364" s="62" t="s">
        <v>79</v>
      </c>
      <c r="C364" s="42" t="s">
        <v>77</v>
      </c>
      <c r="D364" s="43">
        <f>$D$11</f>
        <v>330.69</v>
      </c>
      <c r="E364" s="43">
        <f t="shared" ref="E364:AA364" si="209">$D$11</f>
        <v>330.69</v>
      </c>
      <c r="F364" s="43">
        <f t="shared" si="209"/>
        <v>330.69</v>
      </c>
      <c r="G364" s="43">
        <f t="shared" si="209"/>
        <v>330.69</v>
      </c>
      <c r="H364" s="43">
        <f t="shared" si="209"/>
        <v>330.69</v>
      </c>
      <c r="I364" s="43">
        <f t="shared" si="209"/>
        <v>330.69</v>
      </c>
      <c r="J364" s="43">
        <f t="shared" si="209"/>
        <v>330.69</v>
      </c>
      <c r="K364" s="43">
        <f t="shared" si="209"/>
        <v>330.69</v>
      </c>
      <c r="L364" s="43">
        <f t="shared" si="209"/>
        <v>330.69</v>
      </c>
      <c r="M364" s="43">
        <f t="shared" si="209"/>
        <v>330.69</v>
      </c>
      <c r="N364" s="43">
        <f t="shared" si="209"/>
        <v>330.69</v>
      </c>
      <c r="O364" s="43">
        <f t="shared" si="209"/>
        <v>330.69</v>
      </c>
      <c r="P364" s="43">
        <f t="shared" si="209"/>
        <v>330.69</v>
      </c>
      <c r="Q364" s="43">
        <f t="shared" si="209"/>
        <v>330.69</v>
      </c>
      <c r="R364" s="43">
        <f t="shared" si="209"/>
        <v>330.69</v>
      </c>
      <c r="S364" s="43">
        <f t="shared" si="209"/>
        <v>330.69</v>
      </c>
      <c r="T364" s="43">
        <f t="shared" si="209"/>
        <v>330.69</v>
      </c>
      <c r="U364" s="43">
        <f t="shared" si="209"/>
        <v>330.69</v>
      </c>
      <c r="V364" s="43">
        <f t="shared" si="209"/>
        <v>330.69</v>
      </c>
      <c r="W364" s="43">
        <f t="shared" si="209"/>
        <v>330.69</v>
      </c>
      <c r="X364" s="43">
        <f t="shared" si="209"/>
        <v>330.69</v>
      </c>
      <c r="Y364" s="43">
        <f t="shared" si="209"/>
        <v>330.69</v>
      </c>
      <c r="Z364" s="43">
        <f t="shared" si="209"/>
        <v>330.69</v>
      </c>
      <c r="AA364" s="43">
        <f t="shared" si="209"/>
        <v>330.69</v>
      </c>
    </row>
    <row r="365" spans="1:27" ht="12.75" customHeight="1" collapsed="1" x14ac:dyDescent="0.2">
      <c r="A365" s="97" t="s">
        <v>588</v>
      </c>
      <c r="B365" s="27" t="str">
        <f>"09"&amp;"."&amp;$B$662&amp;"."&amp;$B$663</f>
        <v>09.01.2023</v>
      </c>
      <c r="C365" s="89" t="s">
        <v>74</v>
      </c>
      <c r="D365" s="90">
        <f>ROUND(((D366+D367+D369+D368)/1000),5)</f>
        <v>3.6756799999999998</v>
      </c>
      <c r="E365" s="90">
        <f>ROUND(((E366+E367+E369+E368)/1000),5)</f>
        <v>3.5755400000000002</v>
      </c>
      <c r="F365" s="90">
        <f>ROUND(((F366+F367+F369+F368)/1000),5)</f>
        <v>3.5024999999999999</v>
      </c>
      <c r="G365" s="90">
        <f t="shared" ref="G365:AA365" si="210">ROUND(((G366+G367+G369+G368)/1000),5)</f>
        <v>3.4813700000000001</v>
      </c>
      <c r="H365" s="90">
        <f t="shared" si="210"/>
        <v>3.5224000000000002</v>
      </c>
      <c r="I365" s="90">
        <f t="shared" si="210"/>
        <v>3.6600100000000002</v>
      </c>
      <c r="J365" s="90">
        <f t="shared" si="210"/>
        <v>3.8749600000000002</v>
      </c>
      <c r="K365" s="90">
        <f t="shared" si="210"/>
        <v>4.26281</v>
      </c>
      <c r="L365" s="90">
        <f t="shared" si="210"/>
        <v>4.3704700000000001</v>
      </c>
      <c r="M365" s="90">
        <f t="shared" si="210"/>
        <v>4.4134599999999997</v>
      </c>
      <c r="N365" s="90">
        <f t="shared" si="210"/>
        <v>4.4365899999999998</v>
      </c>
      <c r="O365" s="90">
        <f t="shared" si="210"/>
        <v>4.4499500000000003</v>
      </c>
      <c r="P365" s="90">
        <f t="shared" si="210"/>
        <v>4.4350899999999998</v>
      </c>
      <c r="Q365" s="90">
        <f t="shared" si="210"/>
        <v>4.4439700000000002</v>
      </c>
      <c r="R365" s="90">
        <f t="shared" si="210"/>
        <v>4.4153399999999996</v>
      </c>
      <c r="S365" s="90">
        <f t="shared" si="210"/>
        <v>4.4236199999999997</v>
      </c>
      <c r="T365" s="90">
        <f t="shared" si="210"/>
        <v>4.5404099999999996</v>
      </c>
      <c r="U365" s="90">
        <f t="shared" si="210"/>
        <v>4.5015499999999999</v>
      </c>
      <c r="V365" s="90">
        <f t="shared" si="210"/>
        <v>4.5358299999999998</v>
      </c>
      <c r="W365" s="90">
        <f t="shared" si="210"/>
        <v>4.4286300000000001</v>
      </c>
      <c r="X365" s="90">
        <f t="shared" si="210"/>
        <v>4.3818400000000004</v>
      </c>
      <c r="Y365" s="90">
        <f t="shared" si="210"/>
        <v>4.3303399999999996</v>
      </c>
      <c r="Z365" s="90">
        <f t="shared" si="210"/>
        <v>4.0300700000000003</v>
      </c>
      <c r="AA365" s="90">
        <f t="shared" si="210"/>
        <v>3.6938200000000001</v>
      </c>
    </row>
    <row r="366" spans="1:27" ht="12.75" hidden="1" customHeight="1" outlineLevel="1" x14ac:dyDescent="0.2">
      <c r="A366" s="98" t="s">
        <v>589</v>
      </c>
      <c r="B366" s="62" t="s">
        <v>236</v>
      </c>
      <c r="C366" s="42" t="s">
        <v>77</v>
      </c>
      <c r="D366" s="43">
        <v>1115.3900000000001</v>
      </c>
      <c r="E366" s="43">
        <v>1015.25</v>
      </c>
      <c r="F366" s="43">
        <v>942.21</v>
      </c>
      <c r="G366" s="43">
        <v>921.08</v>
      </c>
      <c r="H366" s="43">
        <v>962.11</v>
      </c>
      <c r="I366" s="43">
        <v>1099.72</v>
      </c>
      <c r="J366" s="43">
        <v>1314.67</v>
      </c>
      <c r="K366" s="43">
        <v>1702.52</v>
      </c>
      <c r="L366" s="43">
        <v>1810.18</v>
      </c>
      <c r="M366" s="43">
        <v>1853.17</v>
      </c>
      <c r="N366" s="43">
        <v>1876.3</v>
      </c>
      <c r="O366" s="43">
        <v>1889.66</v>
      </c>
      <c r="P366" s="43">
        <v>1874.8</v>
      </c>
      <c r="Q366" s="43">
        <v>1883.68</v>
      </c>
      <c r="R366" s="43">
        <v>1855.05</v>
      </c>
      <c r="S366" s="43">
        <v>1863.33</v>
      </c>
      <c r="T366" s="43">
        <v>1980.12</v>
      </c>
      <c r="U366" s="43">
        <v>1941.26</v>
      </c>
      <c r="V366" s="43">
        <v>1975.54</v>
      </c>
      <c r="W366" s="43">
        <v>1868.34</v>
      </c>
      <c r="X366" s="43">
        <v>1821.55</v>
      </c>
      <c r="Y366" s="43">
        <v>1770.05</v>
      </c>
      <c r="Z366" s="43">
        <v>1469.78</v>
      </c>
      <c r="AA366" s="43">
        <v>1133.53</v>
      </c>
    </row>
    <row r="367" spans="1:27" ht="12.75" hidden="1" customHeight="1" outlineLevel="1" x14ac:dyDescent="0.2">
      <c r="A367" s="98" t="s">
        <v>590</v>
      </c>
      <c r="B367" s="62" t="s">
        <v>88</v>
      </c>
      <c r="C367" s="42" t="s">
        <v>77</v>
      </c>
      <c r="D367" s="43">
        <f>$D$327</f>
        <v>2222.89</v>
      </c>
      <c r="E367" s="43">
        <f t="shared" ref="E367:AA367" si="211">$D$327</f>
        <v>2222.89</v>
      </c>
      <c r="F367" s="43">
        <f t="shared" si="211"/>
        <v>2222.89</v>
      </c>
      <c r="G367" s="43">
        <f t="shared" si="211"/>
        <v>2222.89</v>
      </c>
      <c r="H367" s="43">
        <f t="shared" si="211"/>
        <v>2222.89</v>
      </c>
      <c r="I367" s="43">
        <f t="shared" si="211"/>
        <v>2222.89</v>
      </c>
      <c r="J367" s="43">
        <f t="shared" si="211"/>
        <v>2222.89</v>
      </c>
      <c r="K367" s="43">
        <f t="shared" si="211"/>
        <v>2222.89</v>
      </c>
      <c r="L367" s="43">
        <f t="shared" si="211"/>
        <v>2222.89</v>
      </c>
      <c r="M367" s="43">
        <f t="shared" si="211"/>
        <v>2222.89</v>
      </c>
      <c r="N367" s="43">
        <f t="shared" si="211"/>
        <v>2222.89</v>
      </c>
      <c r="O367" s="43">
        <f t="shared" si="211"/>
        <v>2222.89</v>
      </c>
      <c r="P367" s="43">
        <f t="shared" si="211"/>
        <v>2222.89</v>
      </c>
      <c r="Q367" s="43">
        <f t="shared" si="211"/>
        <v>2222.89</v>
      </c>
      <c r="R367" s="43">
        <f t="shared" si="211"/>
        <v>2222.89</v>
      </c>
      <c r="S367" s="43">
        <f t="shared" si="211"/>
        <v>2222.89</v>
      </c>
      <c r="T367" s="43">
        <f t="shared" si="211"/>
        <v>2222.89</v>
      </c>
      <c r="U367" s="43">
        <f t="shared" si="211"/>
        <v>2222.89</v>
      </c>
      <c r="V367" s="43">
        <f t="shared" si="211"/>
        <v>2222.89</v>
      </c>
      <c r="W367" s="43">
        <f t="shared" si="211"/>
        <v>2222.89</v>
      </c>
      <c r="X367" s="43">
        <f t="shared" si="211"/>
        <v>2222.89</v>
      </c>
      <c r="Y367" s="43">
        <f t="shared" si="211"/>
        <v>2222.89</v>
      </c>
      <c r="Z367" s="43">
        <f t="shared" si="211"/>
        <v>2222.89</v>
      </c>
      <c r="AA367" s="43">
        <f t="shared" si="211"/>
        <v>2222.89</v>
      </c>
    </row>
    <row r="368" spans="1:27" ht="12.75" hidden="1" customHeight="1" outlineLevel="1" x14ac:dyDescent="0.2">
      <c r="A368" s="98" t="s">
        <v>591</v>
      </c>
      <c r="B368" s="62" t="s">
        <v>81</v>
      </c>
      <c r="C368" s="42" t="s">
        <v>77</v>
      </c>
      <c r="D368" s="43">
        <v>6.71</v>
      </c>
      <c r="E368" s="43">
        <v>6.71</v>
      </c>
      <c r="F368" s="43">
        <v>6.71</v>
      </c>
      <c r="G368" s="43">
        <v>6.71</v>
      </c>
      <c r="H368" s="43">
        <v>6.71</v>
      </c>
      <c r="I368" s="43">
        <v>6.71</v>
      </c>
      <c r="J368" s="43">
        <v>6.71</v>
      </c>
      <c r="K368" s="43">
        <v>6.71</v>
      </c>
      <c r="L368" s="43">
        <v>6.71</v>
      </c>
      <c r="M368" s="43">
        <v>6.71</v>
      </c>
      <c r="N368" s="43">
        <v>6.71</v>
      </c>
      <c r="O368" s="43">
        <v>6.71</v>
      </c>
      <c r="P368" s="43">
        <v>6.71</v>
      </c>
      <c r="Q368" s="43">
        <v>6.71</v>
      </c>
      <c r="R368" s="43">
        <v>6.71</v>
      </c>
      <c r="S368" s="43">
        <v>6.71</v>
      </c>
      <c r="T368" s="43">
        <v>6.71</v>
      </c>
      <c r="U368" s="43">
        <v>6.71</v>
      </c>
      <c r="V368" s="43">
        <v>6.71</v>
      </c>
      <c r="W368" s="43">
        <v>6.71</v>
      </c>
      <c r="X368" s="43">
        <v>6.71</v>
      </c>
      <c r="Y368" s="43">
        <v>6.71</v>
      </c>
      <c r="Z368" s="43">
        <v>6.71</v>
      </c>
      <c r="AA368" s="43">
        <v>6.71</v>
      </c>
    </row>
    <row r="369" spans="1:27" ht="12.75" hidden="1" customHeight="1" outlineLevel="1" x14ac:dyDescent="0.2">
      <c r="A369" s="98" t="s">
        <v>592</v>
      </c>
      <c r="B369" s="62" t="s">
        <v>79</v>
      </c>
      <c r="C369" s="42" t="s">
        <v>77</v>
      </c>
      <c r="D369" s="43">
        <f>$D$11</f>
        <v>330.69</v>
      </c>
      <c r="E369" s="43">
        <f t="shared" ref="E369:AA369" si="212">$D$11</f>
        <v>330.69</v>
      </c>
      <c r="F369" s="43">
        <f t="shared" si="212"/>
        <v>330.69</v>
      </c>
      <c r="G369" s="43">
        <f t="shared" si="212"/>
        <v>330.69</v>
      </c>
      <c r="H369" s="43">
        <f t="shared" si="212"/>
        <v>330.69</v>
      </c>
      <c r="I369" s="43">
        <f t="shared" si="212"/>
        <v>330.69</v>
      </c>
      <c r="J369" s="43">
        <f t="shared" si="212"/>
        <v>330.69</v>
      </c>
      <c r="K369" s="43">
        <f t="shared" si="212"/>
        <v>330.69</v>
      </c>
      <c r="L369" s="43">
        <f t="shared" si="212"/>
        <v>330.69</v>
      </c>
      <c r="M369" s="43">
        <f t="shared" si="212"/>
        <v>330.69</v>
      </c>
      <c r="N369" s="43">
        <f t="shared" si="212"/>
        <v>330.69</v>
      </c>
      <c r="O369" s="43">
        <f t="shared" si="212"/>
        <v>330.69</v>
      </c>
      <c r="P369" s="43">
        <f t="shared" si="212"/>
        <v>330.69</v>
      </c>
      <c r="Q369" s="43">
        <f t="shared" si="212"/>
        <v>330.69</v>
      </c>
      <c r="R369" s="43">
        <f t="shared" si="212"/>
        <v>330.69</v>
      </c>
      <c r="S369" s="43">
        <f t="shared" si="212"/>
        <v>330.69</v>
      </c>
      <c r="T369" s="43">
        <f t="shared" si="212"/>
        <v>330.69</v>
      </c>
      <c r="U369" s="43">
        <f t="shared" si="212"/>
        <v>330.69</v>
      </c>
      <c r="V369" s="43">
        <f t="shared" si="212"/>
        <v>330.69</v>
      </c>
      <c r="W369" s="43">
        <f t="shared" si="212"/>
        <v>330.69</v>
      </c>
      <c r="X369" s="43">
        <f t="shared" si="212"/>
        <v>330.69</v>
      </c>
      <c r="Y369" s="43">
        <f t="shared" si="212"/>
        <v>330.69</v>
      </c>
      <c r="Z369" s="43">
        <f t="shared" si="212"/>
        <v>330.69</v>
      </c>
      <c r="AA369" s="43">
        <f t="shared" si="212"/>
        <v>330.69</v>
      </c>
    </row>
    <row r="370" spans="1:27" ht="12.75" customHeight="1" collapsed="1" x14ac:dyDescent="0.2">
      <c r="A370" s="97" t="s">
        <v>593</v>
      </c>
      <c r="B370" s="27" t="str">
        <f>"10"&amp;"."&amp;$B$662&amp;"."&amp;$B$663</f>
        <v>10.01.2023</v>
      </c>
      <c r="C370" s="89" t="s">
        <v>74</v>
      </c>
      <c r="D370" s="90">
        <f>ROUND(((D371+D372+D374+D373)/1000),5)</f>
        <v>3.6738900000000001</v>
      </c>
      <c r="E370" s="90">
        <f>ROUND(((E371+E372+E374+E373)/1000),5)</f>
        <v>3.5831900000000001</v>
      </c>
      <c r="F370" s="90">
        <f>ROUND(((F371+F372+F374+F373)/1000),5)</f>
        <v>3.5135299999999998</v>
      </c>
      <c r="G370" s="90">
        <f t="shared" ref="G370:AA370" si="213">ROUND(((G371+G372+G374+G373)/1000),5)</f>
        <v>3.5161099999999998</v>
      </c>
      <c r="H370" s="90">
        <f t="shared" si="213"/>
        <v>3.6133600000000001</v>
      </c>
      <c r="I370" s="90">
        <f t="shared" si="213"/>
        <v>3.7196099999999999</v>
      </c>
      <c r="J370" s="90">
        <f t="shared" si="213"/>
        <v>3.9280400000000002</v>
      </c>
      <c r="K370" s="90">
        <f t="shared" si="213"/>
        <v>4.31562</v>
      </c>
      <c r="L370" s="90">
        <f t="shared" si="213"/>
        <v>4.4129399999999999</v>
      </c>
      <c r="M370" s="90">
        <f t="shared" si="213"/>
        <v>4.4521499999999996</v>
      </c>
      <c r="N370" s="90">
        <f t="shared" si="213"/>
        <v>4.4672900000000002</v>
      </c>
      <c r="O370" s="90">
        <f t="shared" si="213"/>
        <v>4.4766399999999997</v>
      </c>
      <c r="P370" s="90">
        <f t="shared" si="213"/>
        <v>4.4656599999999997</v>
      </c>
      <c r="Q370" s="90">
        <f t="shared" si="213"/>
        <v>4.4688600000000003</v>
      </c>
      <c r="R370" s="90">
        <f t="shared" si="213"/>
        <v>4.4359400000000004</v>
      </c>
      <c r="S370" s="90">
        <f t="shared" si="213"/>
        <v>4.4320599999999999</v>
      </c>
      <c r="T370" s="90">
        <f t="shared" si="213"/>
        <v>4.49247</v>
      </c>
      <c r="U370" s="90">
        <f t="shared" si="213"/>
        <v>4.5125200000000003</v>
      </c>
      <c r="V370" s="90">
        <f t="shared" si="213"/>
        <v>4.5085499999999996</v>
      </c>
      <c r="W370" s="90">
        <f t="shared" si="213"/>
        <v>4.4486400000000001</v>
      </c>
      <c r="X370" s="90">
        <f t="shared" si="213"/>
        <v>4.4119999999999999</v>
      </c>
      <c r="Y370" s="90">
        <f t="shared" si="213"/>
        <v>4.3437599999999996</v>
      </c>
      <c r="Z370" s="90">
        <f t="shared" si="213"/>
        <v>4.0540399999999996</v>
      </c>
      <c r="AA370" s="90">
        <f t="shared" si="213"/>
        <v>3.72783</v>
      </c>
    </row>
    <row r="371" spans="1:27" ht="12.75" hidden="1" customHeight="1" outlineLevel="1" x14ac:dyDescent="0.2">
      <c r="A371" s="98" t="s">
        <v>594</v>
      </c>
      <c r="B371" s="62" t="s">
        <v>236</v>
      </c>
      <c r="C371" s="42" t="s">
        <v>77</v>
      </c>
      <c r="D371" s="43">
        <v>1113.5999999999999</v>
      </c>
      <c r="E371" s="43">
        <v>1022.9</v>
      </c>
      <c r="F371" s="43">
        <v>953.24</v>
      </c>
      <c r="G371" s="43">
        <v>955.82</v>
      </c>
      <c r="H371" s="43">
        <v>1053.07</v>
      </c>
      <c r="I371" s="43">
        <v>1159.32</v>
      </c>
      <c r="J371" s="43">
        <v>1367.75</v>
      </c>
      <c r="K371" s="43">
        <v>1755.33</v>
      </c>
      <c r="L371" s="43">
        <v>1852.65</v>
      </c>
      <c r="M371" s="43">
        <v>1891.86</v>
      </c>
      <c r="N371" s="43">
        <v>1907</v>
      </c>
      <c r="O371" s="43">
        <v>1916.35</v>
      </c>
      <c r="P371" s="43">
        <v>1905.37</v>
      </c>
      <c r="Q371" s="43">
        <v>1908.57</v>
      </c>
      <c r="R371" s="43">
        <v>1875.65</v>
      </c>
      <c r="S371" s="43">
        <v>1871.77</v>
      </c>
      <c r="T371" s="43">
        <v>1932.18</v>
      </c>
      <c r="U371" s="43">
        <v>1952.23</v>
      </c>
      <c r="V371" s="43">
        <v>1948.26</v>
      </c>
      <c r="W371" s="43">
        <v>1888.35</v>
      </c>
      <c r="X371" s="43">
        <v>1851.71</v>
      </c>
      <c r="Y371" s="43">
        <v>1783.47</v>
      </c>
      <c r="Z371" s="43">
        <v>1493.75</v>
      </c>
      <c r="AA371" s="43">
        <v>1167.54</v>
      </c>
    </row>
    <row r="372" spans="1:27" ht="12.75" hidden="1" customHeight="1" outlineLevel="1" x14ac:dyDescent="0.2">
      <c r="A372" s="98" t="s">
        <v>595</v>
      </c>
      <c r="B372" s="62" t="s">
        <v>88</v>
      </c>
      <c r="C372" s="42" t="s">
        <v>77</v>
      </c>
      <c r="D372" s="43">
        <f>$D$327</f>
        <v>2222.89</v>
      </c>
      <c r="E372" s="43">
        <f t="shared" ref="E372:AA372" si="214">$D$327</f>
        <v>2222.89</v>
      </c>
      <c r="F372" s="43">
        <f t="shared" si="214"/>
        <v>2222.89</v>
      </c>
      <c r="G372" s="43">
        <f t="shared" si="214"/>
        <v>2222.89</v>
      </c>
      <c r="H372" s="43">
        <f t="shared" si="214"/>
        <v>2222.89</v>
      </c>
      <c r="I372" s="43">
        <f t="shared" si="214"/>
        <v>2222.89</v>
      </c>
      <c r="J372" s="43">
        <f t="shared" si="214"/>
        <v>2222.89</v>
      </c>
      <c r="K372" s="43">
        <f t="shared" si="214"/>
        <v>2222.89</v>
      </c>
      <c r="L372" s="43">
        <f t="shared" si="214"/>
        <v>2222.89</v>
      </c>
      <c r="M372" s="43">
        <f t="shared" si="214"/>
        <v>2222.89</v>
      </c>
      <c r="N372" s="43">
        <f t="shared" si="214"/>
        <v>2222.89</v>
      </c>
      <c r="O372" s="43">
        <f t="shared" si="214"/>
        <v>2222.89</v>
      </c>
      <c r="P372" s="43">
        <f t="shared" si="214"/>
        <v>2222.89</v>
      </c>
      <c r="Q372" s="43">
        <f t="shared" si="214"/>
        <v>2222.89</v>
      </c>
      <c r="R372" s="43">
        <f t="shared" si="214"/>
        <v>2222.89</v>
      </c>
      <c r="S372" s="43">
        <f t="shared" si="214"/>
        <v>2222.89</v>
      </c>
      <c r="T372" s="43">
        <f t="shared" si="214"/>
        <v>2222.89</v>
      </c>
      <c r="U372" s="43">
        <f t="shared" si="214"/>
        <v>2222.89</v>
      </c>
      <c r="V372" s="43">
        <f t="shared" si="214"/>
        <v>2222.89</v>
      </c>
      <c r="W372" s="43">
        <f t="shared" si="214"/>
        <v>2222.89</v>
      </c>
      <c r="X372" s="43">
        <f t="shared" si="214"/>
        <v>2222.89</v>
      </c>
      <c r="Y372" s="43">
        <f t="shared" si="214"/>
        <v>2222.89</v>
      </c>
      <c r="Z372" s="43">
        <f t="shared" si="214"/>
        <v>2222.89</v>
      </c>
      <c r="AA372" s="43">
        <f t="shared" si="214"/>
        <v>2222.89</v>
      </c>
    </row>
    <row r="373" spans="1:27" ht="12.75" hidden="1" customHeight="1" outlineLevel="1" x14ac:dyDescent="0.2">
      <c r="A373" s="98" t="s">
        <v>596</v>
      </c>
      <c r="B373" s="62" t="s">
        <v>81</v>
      </c>
      <c r="C373" s="42" t="s">
        <v>77</v>
      </c>
      <c r="D373" s="43">
        <v>6.71</v>
      </c>
      <c r="E373" s="43">
        <v>6.71</v>
      </c>
      <c r="F373" s="43">
        <v>6.71</v>
      </c>
      <c r="G373" s="43">
        <v>6.71</v>
      </c>
      <c r="H373" s="43">
        <v>6.71</v>
      </c>
      <c r="I373" s="43">
        <v>6.71</v>
      </c>
      <c r="J373" s="43">
        <v>6.71</v>
      </c>
      <c r="K373" s="43">
        <v>6.71</v>
      </c>
      <c r="L373" s="43">
        <v>6.71</v>
      </c>
      <c r="M373" s="43">
        <v>6.71</v>
      </c>
      <c r="N373" s="43">
        <v>6.71</v>
      </c>
      <c r="O373" s="43">
        <v>6.71</v>
      </c>
      <c r="P373" s="43">
        <v>6.71</v>
      </c>
      <c r="Q373" s="43">
        <v>6.71</v>
      </c>
      <c r="R373" s="43">
        <v>6.71</v>
      </c>
      <c r="S373" s="43">
        <v>6.71</v>
      </c>
      <c r="T373" s="43">
        <v>6.71</v>
      </c>
      <c r="U373" s="43">
        <v>6.71</v>
      </c>
      <c r="V373" s="43">
        <v>6.71</v>
      </c>
      <c r="W373" s="43">
        <v>6.71</v>
      </c>
      <c r="X373" s="43">
        <v>6.71</v>
      </c>
      <c r="Y373" s="43">
        <v>6.71</v>
      </c>
      <c r="Z373" s="43">
        <v>6.71</v>
      </c>
      <c r="AA373" s="43">
        <v>6.71</v>
      </c>
    </row>
    <row r="374" spans="1:27" ht="12.75" hidden="1" customHeight="1" outlineLevel="1" x14ac:dyDescent="0.2">
      <c r="A374" s="98" t="s">
        <v>597</v>
      </c>
      <c r="B374" s="62" t="s">
        <v>79</v>
      </c>
      <c r="C374" s="42" t="s">
        <v>77</v>
      </c>
      <c r="D374" s="43">
        <f>$D$11</f>
        <v>330.69</v>
      </c>
      <c r="E374" s="43">
        <f t="shared" ref="E374:AA374" si="215">$D$11</f>
        <v>330.69</v>
      </c>
      <c r="F374" s="43">
        <f t="shared" si="215"/>
        <v>330.69</v>
      </c>
      <c r="G374" s="43">
        <f t="shared" si="215"/>
        <v>330.69</v>
      </c>
      <c r="H374" s="43">
        <f t="shared" si="215"/>
        <v>330.69</v>
      </c>
      <c r="I374" s="43">
        <f t="shared" si="215"/>
        <v>330.69</v>
      </c>
      <c r="J374" s="43">
        <f t="shared" si="215"/>
        <v>330.69</v>
      </c>
      <c r="K374" s="43">
        <f t="shared" si="215"/>
        <v>330.69</v>
      </c>
      <c r="L374" s="43">
        <f t="shared" si="215"/>
        <v>330.69</v>
      </c>
      <c r="M374" s="43">
        <f t="shared" si="215"/>
        <v>330.69</v>
      </c>
      <c r="N374" s="43">
        <f t="shared" si="215"/>
        <v>330.69</v>
      </c>
      <c r="O374" s="43">
        <f t="shared" si="215"/>
        <v>330.69</v>
      </c>
      <c r="P374" s="43">
        <f t="shared" si="215"/>
        <v>330.69</v>
      </c>
      <c r="Q374" s="43">
        <f t="shared" si="215"/>
        <v>330.69</v>
      </c>
      <c r="R374" s="43">
        <f t="shared" si="215"/>
        <v>330.69</v>
      </c>
      <c r="S374" s="43">
        <f t="shared" si="215"/>
        <v>330.69</v>
      </c>
      <c r="T374" s="43">
        <f t="shared" si="215"/>
        <v>330.69</v>
      </c>
      <c r="U374" s="43">
        <f t="shared" si="215"/>
        <v>330.69</v>
      </c>
      <c r="V374" s="43">
        <f t="shared" si="215"/>
        <v>330.69</v>
      </c>
      <c r="W374" s="43">
        <f t="shared" si="215"/>
        <v>330.69</v>
      </c>
      <c r="X374" s="43">
        <f t="shared" si="215"/>
        <v>330.69</v>
      </c>
      <c r="Y374" s="43">
        <f t="shared" si="215"/>
        <v>330.69</v>
      </c>
      <c r="Z374" s="43">
        <f t="shared" si="215"/>
        <v>330.69</v>
      </c>
      <c r="AA374" s="43">
        <f t="shared" si="215"/>
        <v>330.69</v>
      </c>
    </row>
    <row r="375" spans="1:27" ht="12.75" customHeight="1" collapsed="1" x14ac:dyDescent="0.2">
      <c r="A375" s="97" t="s">
        <v>598</v>
      </c>
      <c r="B375" s="27" t="str">
        <f>"11"&amp;"."&amp;$B$662&amp;"."&amp;$B$663</f>
        <v>11.01.2023</v>
      </c>
      <c r="C375" s="89" t="s">
        <v>74</v>
      </c>
      <c r="D375" s="90">
        <f>ROUND(((D376+D377+D379+D378)/1000),5)</f>
        <v>3.70695</v>
      </c>
      <c r="E375" s="90">
        <f>ROUND(((E376+E377+E379+E378)/1000),5)</f>
        <v>3.6565300000000001</v>
      </c>
      <c r="F375" s="90">
        <f>ROUND(((F376+F377+F379+F378)/1000),5)</f>
        <v>3.59091</v>
      </c>
      <c r="G375" s="90">
        <f t="shared" ref="G375:AA375" si="216">ROUND(((G376+G377+G379+G378)/1000),5)</f>
        <v>3.5842900000000002</v>
      </c>
      <c r="H375" s="90">
        <f t="shared" si="216"/>
        <v>3.6589999999999998</v>
      </c>
      <c r="I375" s="90">
        <f t="shared" si="216"/>
        <v>3.7540300000000002</v>
      </c>
      <c r="J375" s="90">
        <f t="shared" si="216"/>
        <v>3.91181</v>
      </c>
      <c r="K375" s="90">
        <f t="shared" si="216"/>
        <v>4.3279399999999999</v>
      </c>
      <c r="L375" s="90">
        <f t="shared" si="216"/>
        <v>4.4410499999999997</v>
      </c>
      <c r="M375" s="90">
        <f t="shared" si="216"/>
        <v>4.4796899999999997</v>
      </c>
      <c r="N375" s="90">
        <f t="shared" si="216"/>
        <v>4.4988999999999999</v>
      </c>
      <c r="O375" s="90">
        <f t="shared" si="216"/>
        <v>4.5141299999999998</v>
      </c>
      <c r="P375" s="90">
        <f t="shared" si="216"/>
        <v>4.5008699999999999</v>
      </c>
      <c r="Q375" s="90">
        <f t="shared" si="216"/>
        <v>4.5038299999999998</v>
      </c>
      <c r="R375" s="90">
        <f t="shared" si="216"/>
        <v>4.4795699999999998</v>
      </c>
      <c r="S375" s="90">
        <f t="shared" si="216"/>
        <v>4.47804</v>
      </c>
      <c r="T375" s="90">
        <f t="shared" si="216"/>
        <v>4.5953200000000001</v>
      </c>
      <c r="U375" s="90">
        <f t="shared" si="216"/>
        <v>4.5960099999999997</v>
      </c>
      <c r="V375" s="90">
        <f t="shared" si="216"/>
        <v>4.6025499999999999</v>
      </c>
      <c r="W375" s="90">
        <f t="shared" si="216"/>
        <v>4.4805900000000003</v>
      </c>
      <c r="X375" s="90">
        <f t="shared" si="216"/>
        <v>4.4549399999999997</v>
      </c>
      <c r="Y375" s="90">
        <f t="shared" si="216"/>
        <v>4.4157400000000004</v>
      </c>
      <c r="Z375" s="90">
        <f t="shared" si="216"/>
        <v>4.2595799999999997</v>
      </c>
      <c r="AA375" s="90">
        <f t="shared" si="216"/>
        <v>3.8394599999999999</v>
      </c>
    </row>
    <row r="376" spans="1:27" ht="12.75" hidden="1" customHeight="1" outlineLevel="1" x14ac:dyDescent="0.2">
      <c r="A376" s="98" t="s">
        <v>599</v>
      </c>
      <c r="B376" s="62" t="s">
        <v>236</v>
      </c>
      <c r="C376" s="42" t="s">
        <v>77</v>
      </c>
      <c r="D376" s="43">
        <v>1146.6600000000001</v>
      </c>
      <c r="E376" s="43">
        <v>1096.24</v>
      </c>
      <c r="F376" s="43">
        <v>1030.6199999999999</v>
      </c>
      <c r="G376" s="43">
        <v>1024</v>
      </c>
      <c r="H376" s="43">
        <v>1098.71</v>
      </c>
      <c r="I376" s="43">
        <v>1193.74</v>
      </c>
      <c r="J376" s="43">
        <v>1351.52</v>
      </c>
      <c r="K376" s="43">
        <v>1767.65</v>
      </c>
      <c r="L376" s="43">
        <v>1880.76</v>
      </c>
      <c r="M376" s="43">
        <v>1919.4</v>
      </c>
      <c r="N376" s="43">
        <v>1938.61</v>
      </c>
      <c r="O376" s="43">
        <v>1953.84</v>
      </c>
      <c r="P376" s="43">
        <v>1940.58</v>
      </c>
      <c r="Q376" s="43">
        <v>1943.54</v>
      </c>
      <c r="R376" s="43">
        <v>1919.28</v>
      </c>
      <c r="S376" s="43">
        <v>1917.75</v>
      </c>
      <c r="T376" s="43">
        <v>2035.03</v>
      </c>
      <c r="U376" s="43">
        <v>2035.72</v>
      </c>
      <c r="V376" s="43">
        <v>2042.26</v>
      </c>
      <c r="W376" s="43">
        <v>1920.3</v>
      </c>
      <c r="X376" s="43">
        <v>1894.65</v>
      </c>
      <c r="Y376" s="43">
        <v>1855.45</v>
      </c>
      <c r="Z376" s="43">
        <v>1699.29</v>
      </c>
      <c r="AA376" s="43">
        <v>1279.17</v>
      </c>
    </row>
    <row r="377" spans="1:27" ht="12.75" hidden="1" customHeight="1" outlineLevel="1" x14ac:dyDescent="0.2">
      <c r="A377" s="98" t="s">
        <v>600</v>
      </c>
      <c r="B377" s="62" t="s">
        <v>88</v>
      </c>
      <c r="C377" s="42" t="s">
        <v>77</v>
      </c>
      <c r="D377" s="43">
        <f>$D$327</f>
        <v>2222.89</v>
      </c>
      <c r="E377" s="43">
        <f t="shared" ref="E377:AA377" si="217">$D$327</f>
        <v>2222.89</v>
      </c>
      <c r="F377" s="43">
        <f t="shared" si="217"/>
        <v>2222.89</v>
      </c>
      <c r="G377" s="43">
        <f t="shared" si="217"/>
        <v>2222.89</v>
      </c>
      <c r="H377" s="43">
        <f t="shared" si="217"/>
        <v>2222.89</v>
      </c>
      <c r="I377" s="43">
        <f t="shared" si="217"/>
        <v>2222.89</v>
      </c>
      <c r="J377" s="43">
        <f t="shared" si="217"/>
        <v>2222.89</v>
      </c>
      <c r="K377" s="43">
        <f t="shared" si="217"/>
        <v>2222.89</v>
      </c>
      <c r="L377" s="43">
        <f t="shared" si="217"/>
        <v>2222.89</v>
      </c>
      <c r="M377" s="43">
        <f t="shared" si="217"/>
        <v>2222.89</v>
      </c>
      <c r="N377" s="43">
        <f t="shared" si="217"/>
        <v>2222.89</v>
      </c>
      <c r="O377" s="43">
        <f t="shared" si="217"/>
        <v>2222.89</v>
      </c>
      <c r="P377" s="43">
        <f t="shared" si="217"/>
        <v>2222.89</v>
      </c>
      <c r="Q377" s="43">
        <f t="shared" si="217"/>
        <v>2222.89</v>
      </c>
      <c r="R377" s="43">
        <f t="shared" si="217"/>
        <v>2222.89</v>
      </c>
      <c r="S377" s="43">
        <f t="shared" si="217"/>
        <v>2222.89</v>
      </c>
      <c r="T377" s="43">
        <f t="shared" si="217"/>
        <v>2222.89</v>
      </c>
      <c r="U377" s="43">
        <f t="shared" si="217"/>
        <v>2222.89</v>
      </c>
      <c r="V377" s="43">
        <f t="shared" si="217"/>
        <v>2222.89</v>
      </c>
      <c r="W377" s="43">
        <f t="shared" si="217"/>
        <v>2222.89</v>
      </c>
      <c r="X377" s="43">
        <f t="shared" si="217"/>
        <v>2222.89</v>
      </c>
      <c r="Y377" s="43">
        <f t="shared" si="217"/>
        <v>2222.89</v>
      </c>
      <c r="Z377" s="43">
        <f t="shared" si="217"/>
        <v>2222.89</v>
      </c>
      <c r="AA377" s="43">
        <f t="shared" si="217"/>
        <v>2222.89</v>
      </c>
    </row>
    <row r="378" spans="1:27" ht="12.75" hidden="1" customHeight="1" outlineLevel="1" x14ac:dyDescent="0.2">
      <c r="A378" s="98" t="s">
        <v>601</v>
      </c>
      <c r="B378" s="62" t="s">
        <v>81</v>
      </c>
      <c r="C378" s="42" t="s">
        <v>77</v>
      </c>
      <c r="D378" s="43">
        <v>6.71</v>
      </c>
      <c r="E378" s="43">
        <v>6.71</v>
      </c>
      <c r="F378" s="43">
        <v>6.71</v>
      </c>
      <c r="G378" s="43">
        <v>6.71</v>
      </c>
      <c r="H378" s="43">
        <v>6.71</v>
      </c>
      <c r="I378" s="43">
        <v>6.71</v>
      </c>
      <c r="J378" s="43">
        <v>6.71</v>
      </c>
      <c r="K378" s="43">
        <v>6.71</v>
      </c>
      <c r="L378" s="43">
        <v>6.71</v>
      </c>
      <c r="M378" s="43">
        <v>6.71</v>
      </c>
      <c r="N378" s="43">
        <v>6.71</v>
      </c>
      <c r="O378" s="43">
        <v>6.71</v>
      </c>
      <c r="P378" s="43">
        <v>6.71</v>
      </c>
      <c r="Q378" s="43">
        <v>6.71</v>
      </c>
      <c r="R378" s="43">
        <v>6.71</v>
      </c>
      <c r="S378" s="43">
        <v>6.71</v>
      </c>
      <c r="T378" s="43">
        <v>6.71</v>
      </c>
      <c r="U378" s="43">
        <v>6.71</v>
      </c>
      <c r="V378" s="43">
        <v>6.71</v>
      </c>
      <c r="W378" s="43">
        <v>6.71</v>
      </c>
      <c r="X378" s="43">
        <v>6.71</v>
      </c>
      <c r="Y378" s="43">
        <v>6.71</v>
      </c>
      <c r="Z378" s="43">
        <v>6.71</v>
      </c>
      <c r="AA378" s="43">
        <v>6.71</v>
      </c>
    </row>
    <row r="379" spans="1:27" ht="12.75" hidden="1" customHeight="1" outlineLevel="1" x14ac:dyDescent="0.2">
      <c r="A379" s="98" t="s">
        <v>602</v>
      </c>
      <c r="B379" s="62" t="s">
        <v>79</v>
      </c>
      <c r="C379" s="42" t="s">
        <v>77</v>
      </c>
      <c r="D379" s="43">
        <f>$D$11</f>
        <v>330.69</v>
      </c>
      <c r="E379" s="43">
        <f t="shared" ref="E379:AA379" si="218">$D$11</f>
        <v>330.69</v>
      </c>
      <c r="F379" s="43">
        <f t="shared" si="218"/>
        <v>330.69</v>
      </c>
      <c r="G379" s="43">
        <f t="shared" si="218"/>
        <v>330.69</v>
      </c>
      <c r="H379" s="43">
        <f t="shared" si="218"/>
        <v>330.69</v>
      </c>
      <c r="I379" s="43">
        <f t="shared" si="218"/>
        <v>330.69</v>
      </c>
      <c r="J379" s="43">
        <f t="shared" si="218"/>
        <v>330.69</v>
      </c>
      <c r="K379" s="43">
        <f t="shared" si="218"/>
        <v>330.69</v>
      </c>
      <c r="L379" s="43">
        <f t="shared" si="218"/>
        <v>330.69</v>
      </c>
      <c r="M379" s="43">
        <f t="shared" si="218"/>
        <v>330.69</v>
      </c>
      <c r="N379" s="43">
        <f t="shared" si="218"/>
        <v>330.69</v>
      </c>
      <c r="O379" s="43">
        <f t="shared" si="218"/>
        <v>330.69</v>
      </c>
      <c r="P379" s="43">
        <f t="shared" si="218"/>
        <v>330.69</v>
      </c>
      <c r="Q379" s="43">
        <f t="shared" si="218"/>
        <v>330.69</v>
      </c>
      <c r="R379" s="43">
        <f t="shared" si="218"/>
        <v>330.69</v>
      </c>
      <c r="S379" s="43">
        <f t="shared" si="218"/>
        <v>330.69</v>
      </c>
      <c r="T379" s="43">
        <f t="shared" si="218"/>
        <v>330.69</v>
      </c>
      <c r="U379" s="43">
        <f t="shared" si="218"/>
        <v>330.69</v>
      </c>
      <c r="V379" s="43">
        <f t="shared" si="218"/>
        <v>330.69</v>
      </c>
      <c r="W379" s="43">
        <f t="shared" si="218"/>
        <v>330.69</v>
      </c>
      <c r="X379" s="43">
        <f t="shared" si="218"/>
        <v>330.69</v>
      </c>
      <c r="Y379" s="43">
        <f t="shared" si="218"/>
        <v>330.69</v>
      </c>
      <c r="Z379" s="43">
        <f t="shared" si="218"/>
        <v>330.69</v>
      </c>
      <c r="AA379" s="43">
        <f t="shared" si="218"/>
        <v>330.69</v>
      </c>
    </row>
    <row r="380" spans="1:27" ht="12.75" customHeight="1" collapsed="1" x14ac:dyDescent="0.2">
      <c r="A380" s="97" t="s">
        <v>603</v>
      </c>
      <c r="B380" s="27" t="str">
        <f>"12"&amp;"."&amp;$B$662&amp;"."&amp;$B$663</f>
        <v>12.01.2023</v>
      </c>
      <c r="C380" s="89" t="s">
        <v>74</v>
      </c>
      <c r="D380" s="90">
        <f>ROUND(((D381+D382+D384+D383)/1000),5)</f>
        <v>3.7356600000000002</v>
      </c>
      <c r="E380" s="90">
        <f>ROUND(((E381+E382+E384+E383)/1000),5)</f>
        <v>3.67849</v>
      </c>
      <c r="F380" s="90">
        <f>ROUND(((F381+F382+F384+F383)/1000),5)</f>
        <v>3.6560700000000002</v>
      </c>
      <c r="G380" s="90">
        <f t="shared" ref="G380:AA380" si="219">ROUND(((G381+G382+G384+G383)/1000),5)</f>
        <v>3.65402</v>
      </c>
      <c r="H380" s="90">
        <f t="shared" si="219"/>
        <v>3.6772300000000002</v>
      </c>
      <c r="I380" s="90">
        <f t="shared" si="219"/>
        <v>3.77203</v>
      </c>
      <c r="J380" s="90">
        <f t="shared" si="219"/>
        <v>3.9075000000000002</v>
      </c>
      <c r="K380" s="90">
        <f t="shared" si="219"/>
        <v>4.3053900000000001</v>
      </c>
      <c r="L380" s="90">
        <f t="shared" si="219"/>
        <v>4.3934699999999998</v>
      </c>
      <c r="M380" s="90">
        <f t="shared" si="219"/>
        <v>4.4292899999999999</v>
      </c>
      <c r="N380" s="90">
        <f t="shared" si="219"/>
        <v>4.4284100000000004</v>
      </c>
      <c r="O380" s="90">
        <f t="shared" si="219"/>
        <v>4.4584200000000003</v>
      </c>
      <c r="P380" s="90">
        <f t="shared" si="219"/>
        <v>4.4467400000000001</v>
      </c>
      <c r="Q380" s="90">
        <f t="shared" si="219"/>
        <v>4.45383</v>
      </c>
      <c r="R380" s="90">
        <f t="shared" si="219"/>
        <v>4.40916</v>
      </c>
      <c r="S380" s="90">
        <f t="shared" si="219"/>
        <v>4.4196999999999997</v>
      </c>
      <c r="T380" s="90">
        <f t="shared" si="219"/>
        <v>4.4582800000000002</v>
      </c>
      <c r="U380" s="90">
        <f t="shared" si="219"/>
        <v>4.5289299999999999</v>
      </c>
      <c r="V380" s="90">
        <f t="shared" si="219"/>
        <v>4.4904099999999998</v>
      </c>
      <c r="W380" s="90">
        <f t="shared" si="219"/>
        <v>4.4276400000000002</v>
      </c>
      <c r="X380" s="90">
        <f t="shared" si="219"/>
        <v>4.3970700000000003</v>
      </c>
      <c r="Y380" s="90">
        <f t="shared" si="219"/>
        <v>4.3530100000000003</v>
      </c>
      <c r="Z380" s="90">
        <f t="shared" si="219"/>
        <v>4.1758199999999999</v>
      </c>
      <c r="AA380" s="90">
        <f t="shared" si="219"/>
        <v>3.80226</v>
      </c>
    </row>
    <row r="381" spans="1:27" ht="12.75" hidden="1" customHeight="1" outlineLevel="1" x14ac:dyDescent="0.2">
      <c r="A381" s="98" t="s">
        <v>604</v>
      </c>
      <c r="B381" s="62" t="s">
        <v>236</v>
      </c>
      <c r="C381" s="42" t="s">
        <v>77</v>
      </c>
      <c r="D381" s="43">
        <v>1175.3699999999999</v>
      </c>
      <c r="E381" s="43">
        <v>1118.2</v>
      </c>
      <c r="F381" s="43">
        <v>1095.78</v>
      </c>
      <c r="G381" s="43">
        <v>1093.73</v>
      </c>
      <c r="H381" s="43">
        <v>1116.94</v>
      </c>
      <c r="I381" s="43">
        <v>1211.74</v>
      </c>
      <c r="J381" s="43">
        <v>1347.21</v>
      </c>
      <c r="K381" s="43">
        <v>1745.1</v>
      </c>
      <c r="L381" s="43">
        <v>1833.18</v>
      </c>
      <c r="M381" s="43">
        <v>1869</v>
      </c>
      <c r="N381" s="43">
        <v>1868.12</v>
      </c>
      <c r="O381" s="43">
        <v>1898.13</v>
      </c>
      <c r="P381" s="43">
        <v>1886.45</v>
      </c>
      <c r="Q381" s="43">
        <v>1893.54</v>
      </c>
      <c r="R381" s="43">
        <v>1848.87</v>
      </c>
      <c r="S381" s="43">
        <v>1859.41</v>
      </c>
      <c r="T381" s="43">
        <v>1897.99</v>
      </c>
      <c r="U381" s="43">
        <v>1968.64</v>
      </c>
      <c r="V381" s="43">
        <v>1930.12</v>
      </c>
      <c r="W381" s="43">
        <v>1867.35</v>
      </c>
      <c r="X381" s="43">
        <v>1836.78</v>
      </c>
      <c r="Y381" s="43">
        <v>1792.72</v>
      </c>
      <c r="Z381" s="43">
        <v>1615.53</v>
      </c>
      <c r="AA381" s="43">
        <v>1241.97</v>
      </c>
    </row>
    <row r="382" spans="1:27" ht="12.75" hidden="1" customHeight="1" outlineLevel="1" x14ac:dyDescent="0.2">
      <c r="A382" s="98" t="s">
        <v>605</v>
      </c>
      <c r="B382" s="62" t="s">
        <v>88</v>
      </c>
      <c r="C382" s="42" t="s">
        <v>77</v>
      </c>
      <c r="D382" s="43">
        <f>$D$327</f>
        <v>2222.89</v>
      </c>
      <c r="E382" s="43">
        <f t="shared" ref="E382:AA382" si="220">$D$327</f>
        <v>2222.89</v>
      </c>
      <c r="F382" s="43">
        <f t="shared" si="220"/>
        <v>2222.89</v>
      </c>
      <c r="G382" s="43">
        <f t="shared" si="220"/>
        <v>2222.89</v>
      </c>
      <c r="H382" s="43">
        <f t="shared" si="220"/>
        <v>2222.89</v>
      </c>
      <c r="I382" s="43">
        <f t="shared" si="220"/>
        <v>2222.89</v>
      </c>
      <c r="J382" s="43">
        <f t="shared" si="220"/>
        <v>2222.89</v>
      </c>
      <c r="K382" s="43">
        <f t="shared" si="220"/>
        <v>2222.89</v>
      </c>
      <c r="L382" s="43">
        <f t="shared" si="220"/>
        <v>2222.89</v>
      </c>
      <c r="M382" s="43">
        <f t="shared" si="220"/>
        <v>2222.89</v>
      </c>
      <c r="N382" s="43">
        <f t="shared" si="220"/>
        <v>2222.89</v>
      </c>
      <c r="O382" s="43">
        <f t="shared" si="220"/>
        <v>2222.89</v>
      </c>
      <c r="P382" s="43">
        <f t="shared" si="220"/>
        <v>2222.89</v>
      </c>
      <c r="Q382" s="43">
        <f t="shared" si="220"/>
        <v>2222.89</v>
      </c>
      <c r="R382" s="43">
        <f t="shared" si="220"/>
        <v>2222.89</v>
      </c>
      <c r="S382" s="43">
        <f t="shared" si="220"/>
        <v>2222.89</v>
      </c>
      <c r="T382" s="43">
        <f t="shared" si="220"/>
        <v>2222.89</v>
      </c>
      <c r="U382" s="43">
        <f t="shared" si="220"/>
        <v>2222.89</v>
      </c>
      <c r="V382" s="43">
        <f t="shared" si="220"/>
        <v>2222.89</v>
      </c>
      <c r="W382" s="43">
        <f t="shared" si="220"/>
        <v>2222.89</v>
      </c>
      <c r="X382" s="43">
        <f t="shared" si="220"/>
        <v>2222.89</v>
      </c>
      <c r="Y382" s="43">
        <f t="shared" si="220"/>
        <v>2222.89</v>
      </c>
      <c r="Z382" s="43">
        <f t="shared" si="220"/>
        <v>2222.89</v>
      </c>
      <c r="AA382" s="43">
        <f t="shared" si="220"/>
        <v>2222.89</v>
      </c>
    </row>
    <row r="383" spans="1:27" ht="12.75" hidden="1" customHeight="1" outlineLevel="1" x14ac:dyDescent="0.2">
      <c r="A383" s="98" t="s">
        <v>606</v>
      </c>
      <c r="B383" s="62" t="s">
        <v>81</v>
      </c>
      <c r="C383" s="42" t="s">
        <v>77</v>
      </c>
      <c r="D383" s="43">
        <v>6.71</v>
      </c>
      <c r="E383" s="43">
        <v>6.71</v>
      </c>
      <c r="F383" s="43">
        <v>6.71</v>
      </c>
      <c r="G383" s="43">
        <v>6.71</v>
      </c>
      <c r="H383" s="43">
        <v>6.71</v>
      </c>
      <c r="I383" s="43">
        <v>6.71</v>
      </c>
      <c r="J383" s="43">
        <v>6.71</v>
      </c>
      <c r="K383" s="43">
        <v>6.71</v>
      </c>
      <c r="L383" s="43">
        <v>6.71</v>
      </c>
      <c r="M383" s="43">
        <v>6.71</v>
      </c>
      <c r="N383" s="43">
        <v>6.71</v>
      </c>
      <c r="O383" s="43">
        <v>6.71</v>
      </c>
      <c r="P383" s="43">
        <v>6.71</v>
      </c>
      <c r="Q383" s="43">
        <v>6.71</v>
      </c>
      <c r="R383" s="43">
        <v>6.71</v>
      </c>
      <c r="S383" s="43">
        <v>6.71</v>
      </c>
      <c r="T383" s="43">
        <v>6.71</v>
      </c>
      <c r="U383" s="43">
        <v>6.71</v>
      </c>
      <c r="V383" s="43">
        <v>6.71</v>
      </c>
      <c r="W383" s="43">
        <v>6.71</v>
      </c>
      <c r="X383" s="43">
        <v>6.71</v>
      </c>
      <c r="Y383" s="43">
        <v>6.71</v>
      </c>
      <c r="Z383" s="43">
        <v>6.71</v>
      </c>
      <c r="AA383" s="43">
        <v>6.71</v>
      </c>
    </row>
    <row r="384" spans="1:27" ht="12.75" hidden="1" customHeight="1" outlineLevel="1" x14ac:dyDescent="0.2">
      <c r="A384" s="98" t="s">
        <v>607</v>
      </c>
      <c r="B384" s="62" t="s">
        <v>79</v>
      </c>
      <c r="C384" s="42" t="s">
        <v>77</v>
      </c>
      <c r="D384" s="43">
        <f>$D$11</f>
        <v>330.69</v>
      </c>
      <c r="E384" s="43">
        <f t="shared" ref="E384:AA384" si="221">$D$11</f>
        <v>330.69</v>
      </c>
      <c r="F384" s="43">
        <f t="shared" si="221"/>
        <v>330.69</v>
      </c>
      <c r="G384" s="43">
        <f t="shared" si="221"/>
        <v>330.69</v>
      </c>
      <c r="H384" s="43">
        <f t="shared" si="221"/>
        <v>330.69</v>
      </c>
      <c r="I384" s="43">
        <f t="shared" si="221"/>
        <v>330.69</v>
      </c>
      <c r="J384" s="43">
        <f t="shared" si="221"/>
        <v>330.69</v>
      </c>
      <c r="K384" s="43">
        <f t="shared" si="221"/>
        <v>330.69</v>
      </c>
      <c r="L384" s="43">
        <f t="shared" si="221"/>
        <v>330.69</v>
      </c>
      <c r="M384" s="43">
        <f t="shared" si="221"/>
        <v>330.69</v>
      </c>
      <c r="N384" s="43">
        <f t="shared" si="221"/>
        <v>330.69</v>
      </c>
      <c r="O384" s="43">
        <f t="shared" si="221"/>
        <v>330.69</v>
      </c>
      <c r="P384" s="43">
        <f t="shared" si="221"/>
        <v>330.69</v>
      </c>
      <c r="Q384" s="43">
        <f t="shared" si="221"/>
        <v>330.69</v>
      </c>
      <c r="R384" s="43">
        <f t="shared" si="221"/>
        <v>330.69</v>
      </c>
      <c r="S384" s="43">
        <f t="shared" si="221"/>
        <v>330.69</v>
      </c>
      <c r="T384" s="43">
        <f t="shared" si="221"/>
        <v>330.69</v>
      </c>
      <c r="U384" s="43">
        <f t="shared" si="221"/>
        <v>330.69</v>
      </c>
      <c r="V384" s="43">
        <f t="shared" si="221"/>
        <v>330.69</v>
      </c>
      <c r="W384" s="43">
        <f t="shared" si="221"/>
        <v>330.69</v>
      </c>
      <c r="X384" s="43">
        <f t="shared" si="221"/>
        <v>330.69</v>
      </c>
      <c r="Y384" s="43">
        <f t="shared" si="221"/>
        <v>330.69</v>
      </c>
      <c r="Z384" s="43">
        <f t="shared" si="221"/>
        <v>330.69</v>
      </c>
      <c r="AA384" s="43">
        <f t="shared" si="221"/>
        <v>330.69</v>
      </c>
    </row>
    <row r="385" spans="1:27" ht="12.75" customHeight="1" collapsed="1" x14ac:dyDescent="0.2">
      <c r="A385" s="97" t="s">
        <v>608</v>
      </c>
      <c r="B385" s="27" t="str">
        <f>"13"&amp;"."&amp;$B$662&amp;"."&amp;$B$663</f>
        <v>13.01.2023</v>
      </c>
      <c r="C385" s="89" t="s">
        <v>74</v>
      </c>
      <c r="D385" s="90">
        <f>ROUND(((D386+D387+D389+D388)/1000),5)</f>
        <v>3.76241</v>
      </c>
      <c r="E385" s="90">
        <f>ROUND(((E386+E387+E389+E388)/1000),5)</f>
        <v>3.7012200000000002</v>
      </c>
      <c r="F385" s="90">
        <f>ROUND(((F386+F387+F389+F388)/1000),5)</f>
        <v>3.6692900000000002</v>
      </c>
      <c r="G385" s="90">
        <f t="shared" ref="G385:AA385" si="222">ROUND(((G386+G387+G389+G388)/1000),5)</f>
        <v>3.6649500000000002</v>
      </c>
      <c r="H385" s="90">
        <f t="shared" si="222"/>
        <v>3.7144699999999999</v>
      </c>
      <c r="I385" s="90">
        <f t="shared" si="222"/>
        <v>3.79915</v>
      </c>
      <c r="J385" s="90">
        <f t="shared" si="222"/>
        <v>4.1366300000000003</v>
      </c>
      <c r="K385" s="90">
        <f t="shared" si="222"/>
        <v>4.3250500000000001</v>
      </c>
      <c r="L385" s="90">
        <f t="shared" si="222"/>
        <v>4.4234499999999999</v>
      </c>
      <c r="M385" s="90">
        <f t="shared" si="222"/>
        <v>4.4563800000000002</v>
      </c>
      <c r="N385" s="90">
        <f t="shared" si="222"/>
        <v>4.4723499999999996</v>
      </c>
      <c r="O385" s="90">
        <f t="shared" si="222"/>
        <v>4.4798299999999998</v>
      </c>
      <c r="P385" s="90">
        <f t="shared" si="222"/>
        <v>4.47187</v>
      </c>
      <c r="Q385" s="90">
        <f t="shared" si="222"/>
        <v>4.4745699999999999</v>
      </c>
      <c r="R385" s="90">
        <f t="shared" si="222"/>
        <v>4.4592000000000001</v>
      </c>
      <c r="S385" s="90">
        <f t="shared" si="222"/>
        <v>4.4539200000000001</v>
      </c>
      <c r="T385" s="90">
        <f t="shared" si="222"/>
        <v>4.5539800000000001</v>
      </c>
      <c r="U385" s="90">
        <f t="shared" si="222"/>
        <v>4.58094</v>
      </c>
      <c r="V385" s="90">
        <f t="shared" si="222"/>
        <v>4.5680300000000003</v>
      </c>
      <c r="W385" s="90">
        <f t="shared" si="222"/>
        <v>4.4724399999999997</v>
      </c>
      <c r="X385" s="90">
        <f t="shared" si="222"/>
        <v>4.4555100000000003</v>
      </c>
      <c r="Y385" s="90">
        <f t="shared" si="222"/>
        <v>4.3971200000000001</v>
      </c>
      <c r="Z385" s="90">
        <f t="shared" si="222"/>
        <v>4.2816900000000002</v>
      </c>
      <c r="AA385" s="90">
        <f t="shared" si="222"/>
        <v>4.01126</v>
      </c>
    </row>
    <row r="386" spans="1:27" ht="12.75" hidden="1" customHeight="1" outlineLevel="1" x14ac:dyDescent="0.2">
      <c r="A386" s="98" t="s">
        <v>609</v>
      </c>
      <c r="B386" s="62" t="s">
        <v>236</v>
      </c>
      <c r="C386" s="42" t="s">
        <v>77</v>
      </c>
      <c r="D386" s="43">
        <v>1202.1199999999999</v>
      </c>
      <c r="E386" s="43">
        <v>1140.93</v>
      </c>
      <c r="F386" s="43">
        <v>1109</v>
      </c>
      <c r="G386" s="43">
        <v>1104.6600000000001</v>
      </c>
      <c r="H386" s="43">
        <v>1154.18</v>
      </c>
      <c r="I386" s="43">
        <v>1238.8599999999999</v>
      </c>
      <c r="J386" s="43">
        <v>1576.34</v>
      </c>
      <c r="K386" s="43">
        <v>1764.76</v>
      </c>
      <c r="L386" s="43">
        <v>1863.16</v>
      </c>
      <c r="M386" s="43">
        <v>1896.09</v>
      </c>
      <c r="N386" s="43">
        <v>1912.06</v>
      </c>
      <c r="O386" s="43">
        <v>1919.54</v>
      </c>
      <c r="P386" s="43">
        <v>1911.58</v>
      </c>
      <c r="Q386" s="43">
        <v>1914.28</v>
      </c>
      <c r="R386" s="43">
        <v>1898.91</v>
      </c>
      <c r="S386" s="43">
        <v>1893.63</v>
      </c>
      <c r="T386" s="43">
        <v>1993.69</v>
      </c>
      <c r="U386" s="43">
        <v>2020.65</v>
      </c>
      <c r="V386" s="43">
        <v>2007.74</v>
      </c>
      <c r="W386" s="43">
        <v>1912.15</v>
      </c>
      <c r="X386" s="43">
        <v>1895.22</v>
      </c>
      <c r="Y386" s="43">
        <v>1836.83</v>
      </c>
      <c r="Z386" s="43">
        <v>1721.4</v>
      </c>
      <c r="AA386" s="43">
        <v>1450.97</v>
      </c>
    </row>
    <row r="387" spans="1:27" ht="12.75" hidden="1" customHeight="1" outlineLevel="1" x14ac:dyDescent="0.2">
      <c r="A387" s="98" t="s">
        <v>610</v>
      </c>
      <c r="B387" s="62" t="s">
        <v>88</v>
      </c>
      <c r="C387" s="42" t="s">
        <v>77</v>
      </c>
      <c r="D387" s="43">
        <f>$D$327</f>
        <v>2222.89</v>
      </c>
      <c r="E387" s="43">
        <f t="shared" ref="E387:AA387" si="223">$D$327</f>
        <v>2222.89</v>
      </c>
      <c r="F387" s="43">
        <f t="shared" si="223"/>
        <v>2222.89</v>
      </c>
      <c r="G387" s="43">
        <f t="shared" si="223"/>
        <v>2222.89</v>
      </c>
      <c r="H387" s="43">
        <f t="shared" si="223"/>
        <v>2222.89</v>
      </c>
      <c r="I387" s="43">
        <f t="shared" si="223"/>
        <v>2222.89</v>
      </c>
      <c r="J387" s="43">
        <f t="shared" si="223"/>
        <v>2222.89</v>
      </c>
      <c r="K387" s="43">
        <f t="shared" si="223"/>
        <v>2222.89</v>
      </c>
      <c r="L387" s="43">
        <f t="shared" si="223"/>
        <v>2222.89</v>
      </c>
      <c r="M387" s="43">
        <f t="shared" si="223"/>
        <v>2222.89</v>
      </c>
      <c r="N387" s="43">
        <f t="shared" si="223"/>
        <v>2222.89</v>
      </c>
      <c r="O387" s="43">
        <f t="shared" si="223"/>
        <v>2222.89</v>
      </c>
      <c r="P387" s="43">
        <f t="shared" si="223"/>
        <v>2222.89</v>
      </c>
      <c r="Q387" s="43">
        <f t="shared" si="223"/>
        <v>2222.89</v>
      </c>
      <c r="R387" s="43">
        <f t="shared" si="223"/>
        <v>2222.89</v>
      </c>
      <c r="S387" s="43">
        <f t="shared" si="223"/>
        <v>2222.89</v>
      </c>
      <c r="T387" s="43">
        <f t="shared" si="223"/>
        <v>2222.89</v>
      </c>
      <c r="U387" s="43">
        <f t="shared" si="223"/>
        <v>2222.89</v>
      </c>
      <c r="V387" s="43">
        <f t="shared" si="223"/>
        <v>2222.89</v>
      </c>
      <c r="W387" s="43">
        <f t="shared" si="223"/>
        <v>2222.89</v>
      </c>
      <c r="X387" s="43">
        <f t="shared" si="223"/>
        <v>2222.89</v>
      </c>
      <c r="Y387" s="43">
        <f t="shared" si="223"/>
        <v>2222.89</v>
      </c>
      <c r="Z387" s="43">
        <f t="shared" si="223"/>
        <v>2222.89</v>
      </c>
      <c r="AA387" s="43">
        <f t="shared" si="223"/>
        <v>2222.89</v>
      </c>
    </row>
    <row r="388" spans="1:27" ht="12.75" hidden="1" customHeight="1" outlineLevel="1" x14ac:dyDescent="0.2">
      <c r="A388" s="98" t="s">
        <v>611</v>
      </c>
      <c r="B388" s="62" t="s">
        <v>81</v>
      </c>
      <c r="C388" s="42" t="s">
        <v>77</v>
      </c>
      <c r="D388" s="43">
        <v>6.71</v>
      </c>
      <c r="E388" s="43">
        <v>6.71</v>
      </c>
      <c r="F388" s="43">
        <v>6.71</v>
      </c>
      <c r="G388" s="43">
        <v>6.71</v>
      </c>
      <c r="H388" s="43">
        <v>6.71</v>
      </c>
      <c r="I388" s="43">
        <v>6.71</v>
      </c>
      <c r="J388" s="43">
        <v>6.71</v>
      </c>
      <c r="K388" s="43">
        <v>6.71</v>
      </c>
      <c r="L388" s="43">
        <v>6.71</v>
      </c>
      <c r="M388" s="43">
        <v>6.71</v>
      </c>
      <c r="N388" s="43">
        <v>6.71</v>
      </c>
      <c r="O388" s="43">
        <v>6.71</v>
      </c>
      <c r="P388" s="43">
        <v>6.71</v>
      </c>
      <c r="Q388" s="43">
        <v>6.71</v>
      </c>
      <c r="R388" s="43">
        <v>6.71</v>
      </c>
      <c r="S388" s="43">
        <v>6.71</v>
      </c>
      <c r="T388" s="43">
        <v>6.71</v>
      </c>
      <c r="U388" s="43">
        <v>6.71</v>
      </c>
      <c r="V388" s="43">
        <v>6.71</v>
      </c>
      <c r="W388" s="43">
        <v>6.71</v>
      </c>
      <c r="X388" s="43">
        <v>6.71</v>
      </c>
      <c r="Y388" s="43">
        <v>6.71</v>
      </c>
      <c r="Z388" s="43">
        <v>6.71</v>
      </c>
      <c r="AA388" s="43">
        <v>6.71</v>
      </c>
    </row>
    <row r="389" spans="1:27" ht="12.75" hidden="1" customHeight="1" outlineLevel="1" x14ac:dyDescent="0.2">
      <c r="A389" s="98" t="s">
        <v>612</v>
      </c>
      <c r="B389" s="62" t="s">
        <v>79</v>
      </c>
      <c r="C389" s="42" t="s">
        <v>77</v>
      </c>
      <c r="D389" s="43">
        <f>$D$11</f>
        <v>330.69</v>
      </c>
      <c r="E389" s="43">
        <f t="shared" ref="E389:AA389" si="224">$D$11</f>
        <v>330.69</v>
      </c>
      <c r="F389" s="43">
        <f t="shared" si="224"/>
        <v>330.69</v>
      </c>
      <c r="G389" s="43">
        <f t="shared" si="224"/>
        <v>330.69</v>
      </c>
      <c r="H389" s="43">
        <f t="shared" si="224"/>
        <v>330.69</v>
      </c>
      <c r="I389" s="43">
        <f t="shared" si="224"/>
        <v>330.69</v>
      </c>
      <c r="J389" s="43">
        <f t="shared" si="224"/>
        <v>330.69</v>
      </c>
      <c r="K389" s="43">
        <f t="shared" si="224"/>
        <v>330.69</v>
      </c>
      <c r="L389" s="43">
        <f t="shared" si="224"/>
        <v>330.69</v>
      </c>
      <c r="M389" s="43">
        <f t="shared" si="224"/>
        <v>330.69</v>
      </c>
      <c r="N389" s="43">
        <f t="shared" si="224"/>
        <v>330.69</v>
      </c>
      <c r="O389" s="43">
        <f t="shared" si="224"/>
        <v>330.69</v>
      </c>
      <c r="P389" s="43">
        <f t="shared" si="224"/>
        <v>330.69</v>
      </c>
      <c r="Q389" s="43">
        <f t="shared" si="224"/>
        <v>330.69</v>
      </c>
      <c r="R389" s="43">
        <f t="shared" si="224"/>
        <v>330.69</v>
      </c>
      <c r="S389" s="43">
        <f t="shared" si="224"/>
        <v>330.69</v>
      </c>
      <c r="T389" s="43">
        <f t="shared" si="224"/>
        <v>330.69</v>
      </c>
      <c r="U389" s="43">
        <f t="shared" si="224"/>
        <v>330.69</v>
      </c>
      <c r="V389" s="43">
        <f t="shared" si="224"/>
        <v>330.69</v>
      </c>
      <c r="W389" s="43">
        <f t="shared" si="224"/>
        <v>330.69</v>
      </c>
      <c r="X389" s="43">
        <f t="shared" si="224"/>
        <v>330.69</v>
      </c>
      <c r="Y389" s="43">
        <f t="shared" si="224"/>
        <v>330.69</v>
      </c>
      <c r="Z389" s="43">
        <f t="shared" si="224"/>
        <v>330.69</v>
      </c>
      <c r="AA389" s="43">
        <f t="shared" si="224"/>
        <v>330.69</v>
      </c>
    </row>
    <row r="390" spans="1:27" ht="12.75" customHeight="1" collapsed="1" x14ac:dyDescent="0.2">
      <c r="A390" s="97" t="s">
        <v>613</v>
      </c>
      <c r="B390" s="27" t="str">
        <f>"14"&amp;"."&amp;$B$662&amp;"."&amp;$B$663</f>
        <v>14.01.2023</v>
      </c>
      <c r="C390" s="89" t="s">
        <v>74</v>
      </c>
      <c r="D390" s="90">
        <f>ROUND(((D391+D392+D394+D393)/1000),5)</f>
        <v>4.0119899999999999</v>
      </c>
      <c r="E390" s="90">
        <f>ROUND(((E391+E392+E394+E393)/1000),5)</f>
        <v>3.83718</v>
      </c>
      <c r="F390" s="90">
        <f>ROUND(((F391+F392+F394+F393)/1000),5)</f>
        <v>3.80552</v>
      </c>
      <c r="G390" s="90">
        <f t="shared" ref="G390:AA390" si="225">ROUND(((G391+G392+G394+G393)/1000),5)</f>
        <v>3.7951199999999998</v>
      </c>
      <c r="H390" s="90">
        <f t="shared" si="225"/>
        <v>3.8095699999999999</v>
      </c>
      <c r="I390" s="90">
        <f t="shared" si="225"/>
        <v>3.8391299999999999</v>
      </c>
      <c r="J390" s="90">
        <f t="shared" si="225"/>
        <v>3.93458</v>
      </c>
      <c r="K390" s="90">
        <f t="shared" si="225"/>
        <v>4.2130000000000001</v>
      </c>
      <c r="L390" s="90">
        <f t="shared" si="225"/>
        <v>4.3060900000000002</v>
      </c>
      <c r="M390" s="90">
        <f t="shared" si="225"/>
        <v>4.4331800000000001</v>
      </c>
      <c r="N390" s="90">
        <f t="shared" si="225"/>
        <v>4.47187</v>
      </c>
      <c r="O390" s="90">
        <f t="shared" si="225"/>
        <v>4.4810999999999996</v>
      </c>
      <c r="P390" s="90">
        <f t="shared" si="225"/>
        <v>4.47933</v>
      </c>
      <c r="Q390" s="90">
        <f t="shared" si="225"/>
        <v>4.4782099999999998</v>
      </c>
      <c r="R390" s="90">
        <f t="shared" si="225"/>
        <v>4.4526500000000002</v>
      </c>
      <c r="S390" s="90">
        <f t="shared" si="225"/>
        <v>4.4557799999999999</v>
      </c>
      <c r="T390" s="90">
        <f t="shared" si="225"/>
        <v>4.4739000000000004</v>
      </c>
      <c r="U390" s="90">
        <f t="shared" si="225"/>
        <v>4.5206299999999997</v>
      </c>
      <c r="V390" s="90">
        <f t="shared" si="225"/>
        <v>4.5127899999999999</v>
      </c>
      <c r="W390" s="90">
        <f t="shared" si="225"/>
        <v>4.46549</v>
      </c>
      <c r="X390" s="90">
        <f t="shared" si="225"/>
        <v>4.4692100000000003</v>
      </c>
      <c r="Y390" s="90">
        <f t="shared" si="225"/>
        <v>4.34558</v>
      </c>
      <c r="Z390" s="90">
        <f t="shared" si="225"/>
        <v>4.2720500000000001</v>
      </c>
      <c r="AA390" s="90">
        <f t="shared" si="225"/>
        <v>4.0209299999999999</v>
      </c>
    </row>
    <row r="391" spans="1:27" ht="12.75" hidden="1" customHeight="1" outlineLevel="1" x14ac:dyDescent="0.2">
      <c r="A391" s="98" t="s">
        <v>614</v>
      </c>
      <c r="B391" s="62" t="s">
        <v>236</v>
      </c>
      <c r="C391" s="42" t="s">
        <v>77</v>
      </c>
      <c r="D391" s="43">
        <v>1451.7</v>
      </c>
      <c r="E391" s="43">
        <v>1276.8900000000001</v>
      </c>
      <c r="F391" s="43">
        <v>1245.23</v>
      </c>
      <c r="G391" s="43">
        <v>1234.83</v>
      </c>
      <c r="H391" s="43">
        <v>1249.28</v>
      </c>
      <c r="I391" s="43">
        <v>1278.8399999999999</v>
      </c>
      <c r="J391" s="43">
        <v>1374.29</v>
      </c>
      <c r="K391" s="43">
        <v>1652.71</v>
      </c>
      <c r="L391" s="43">
        <v>1745.8</v>
      </c>
      <c r="M391" s="43">
        <v>1872.89</v>
      </c>
      <c r="N391" s="43">
        <v>1911.58</v>
      </c>
      <c r="O391" s="43">
        <v>1920.81</v>
      </c>
      <c r="P391" s="43">
        <v>1919.04</v>
      </c>
      <c r="Q391" s="43">
        <v>1917.92</v>
      </c>
      <c r="R391" s="43">
        <v>1892.36</v>
      </c>
      <c r="S391" s="43">
        <v>1895.49</v>
      </c>
      <c r="T391" s="43">
        <v>1913.61</v>
      </c>
      <c r="U391" s="43">
        <v>1960.34</v>
      </c>
      <c r="V391" s="43">
        <v>1952.5</v>
      </c>
      <c r="W391" s="43">
        <v>1905.2</v>
      </c>
      <c r="X391" s="43">
        <v>1908.92</v>
      </c>
      <c r="Y391" s="43">
        <v>1785.29</v>
      </c>
      <c r="Z391" s="43">
        <v>1711.76</v>
      </c>
      <c r="AA391" s="43">
        <v>1460.64</v>
      </c>
    </row>
    <row r="392" spans="1:27" ht="12.75" hidden="1" customHeight="1" outlineLevel="1" x14ac:dyDescent="0.2">
      <c r="A392" s="98" t="s">
        <v>615</v>
      </c>
      <c r="B392" s="62" t="s">
        <v>88</v>
      </c>
      <c r="C392" s="42" t="s">
        <v>77</v>
      </c>
      <c r="D392" s="43">
        <f>$D$327</f>
        <v>2222.89</v>
      </c>
      <c r="E392" s="43">
        <f t="shared" ref="E392:AA392" si="226">$D$327</f>
        <v>2222.89</v>
      </c>
      <c r="F392" s="43">
        <f t="shared" si="226"/>
        <v>2222.89</v>
      </c>
      <c r="G392" s="43">
        <f t="shared" si="226"/>
        <v>2222.89</v>
      </c>
      <c r="H392" s="43">
        <f t="shared" si="226"/>
        <v>2222.89</v>
      </c>
      <c r="I392" s="43">
        <f t="shared" si="226"/>
        <v>2222.89</v>
      </c>
      <c r="J392" s="43">
        <f t="shared" si="226"/>
        <v>2222.89</v>
      </c>
      <c r="K392" s="43">
        <f t="shared" si="226"/>
        <v>2222.89</v>
      </c>
      <c r="L392" s="43">
        <f t="shared" si="226"/>
        <v>2222.89</v>
      </c>
      <c r="M392" s="43">
        <f t="shared" si="226"/>
        <v>2222.89</v>
      </c>
      <c r="N392" s="43">
        <f t="shared" si="226"/>
        <v>2222.89</v>
      </c>
      <c r="O392" s="43">
        <f t="shared" si="226"/>
        <v>2222.89</v>
      </c>
      <c r="P392" s="43">
        <f t="shared" si="226"/>
        <v>2222.89</v>
      </c>
      <c r="Q392" s="43">
        <f t="shared" si="226"/>
        <v>2222.89</v>
      </c>
      <c r="R392" s="43">
        <f t="shared" si="226"/>
        <v>2222.89</v>
      </c>
      <c r="S392" s="43">
        <f t="shared" si="226"/>
        <v>2222.89</v>
      </c>
      <c r="T392" s="43">
        <f t="shared" si="226"/>
        <v>2222.89</v>
      </c>
      <c r="U392" s="43">
        <f t="shared" si="226"/>
        <v>2222.89</v>
      </c>
      <c r="V392" s="43">
        <f t="shared" si="226"/>
        <v>2222.89</v>
      </c>
      <c r="W392" s="43">
        <f t="shared" si="226"/>
        <v>2222.89</v>
      </c>
      <c r="X392" s="43">
        <f t="shared" si="226"/>
        <v>2222.89</v>
      </c>
      <c r="Y392" s="43">
        <f t="shared" si="226"/>
        <v>2222.89</v>
      </c>
      <c r="Z392" s="43">
        <f t="shared" si="226"/>
        <v>2222.89</v>
      </c>
      <c r="AA392" s="43">
        <f t="shared" si="226"/>
        <v>2222.89</v>
      </c>
    </row>
    <row r="393" spans="1:27" ht="12.75" hidden="1" customHeight="1" outlineLevel="1" x14ac:dyDescent="0.2">
      <c r="A393" s="98" t="s">
        <v>616</v>
      </c>
      <c r="B393" s="62" t="s">
        <v>81</v>
      </c>
      <c r="C393" s="42" t="s">
        <v>77</v>
      </c>
      <c r="D393" s="43">
        <v>6.71</v>
      </c>
      <c r="E393" s="43">
        <v>6.71</v>
      </c>
      <c r="F393" s="43">
        <v>6.71</v>
      </c>
      <c r="G393" s="43">
        <v>6.71</v>
      </c>
      <c r="H393" s="43">
        <v>6.71</v>
      </c>
      <c r="I393" s="43">
        <v>6.71</v>
      </c>
      <c r="J393" s="43">
        <v>6.71</v>
      </c>
      <c r="K393" s="43">
        <v>6.71</v>
      </c>
      <c r="L393" s="43">
        <v>6.71</v>
      </c>
      <c r="M393" s="43">
        <v>6.71</v>
      </c>
      <c r="N393" s="43">
        <v>6.71</v>
      </c>
      <c r="O393" s="43">
        <v>6.71</v>
      </c>
      <c r="P393" s="43">
        <v>6.71</v>
      </c>
      <c r="Q393" s="43">
        <v>6.71</v>
      </c>
      <c r="R393" s="43">
        <v>6.71</v>
      </c>
      <c r="S393" s="43">
        <v>6.71</v>
      </c>
      <c r="T393" s="43">
        <v>6.71</v>
      </c>
      <c r="U393" s="43">
        <v>6.71</v>
      </c>
      <c r="V393" s="43">
        <v>6.71</v>
      </c>
      <c r="W393" s="43">
        <v>6.71</v>
      </c>
      <c r="X393" s="43">
        <v>6.71</v>
      </c>
      <c r="Y393" s="43">
        <v>6.71</v>
      </c>
      <c r="Z393" s="43">
        <v>6.71</v>
      </c>
      <c r="AA393" s="43">
        <v>6.71</v>
      </c>
    </row>
    <row r="394" spans="1:27" ht="12.75" hidden="1" customHeight="1" outlineLevel="1" x14ac:dyDescent="0.2">
      <c r="A394" s="98" t="s">
        <v>617</v>
      </c>
      <c r="B394" s="62" t="s">
        <v>79</v>
      </c>
      <c r="C394" s="42" t="s">
        <v>77</v>
      </c>
      <c r="D394" s="43">
        <f>$D$11</f>
        <v>330.69</v>
      </c>
      <c r="E394" s="43">
        <f t="shared" ref="E394:AA394" si="227">$D$11</f>
        <v>330.69</v>
      </c>
      <c r="F394" s="43">
        <f t="shared" si="227"/>
        <v>330.69</v>
      </c>
      <c r="G394" s="43">
        <f t="shared" si="227"/>
        <v>330.69</v>
      </c>
      <c r="H394" s="43">
        <f t="shared" si="227"/>
        <v>330.69</v>
      </c>
      <c r="I394" s="43">
        <f t="shared" si="227"/>
        <v>330.69</v>
      </c>
      <c r="J394" s="43">
        <f t="shared" si="227"/>
        <v>330.69</v>
      </c>
      <c r="K394" s="43">
        <f t="shared" si="227"/>
        <v>330.69</v>
      </c>
      <c r="L394" s="43">
        <f t="shared" si="227"/>
        <v>330.69</v>
      </c>
      <c r="M394" s="43">
        <f t="shared" si="227"/>
        <v>330.69</v>
      </c>
      <c r="N394" s="43">
        <f t="shared" si="227"/>
        <v>330.69</v>
      </c>
      <c r="O394" s="43">
        <f t="shared" si="227"/>
        <v>330.69</v>
      </c>
      <c r="P394" s="43">
        <f t="shared" si="227"/>
        <v>330.69</v>
      </c>
      <c r="Q394" s="43">
        <f t="shared" si="227"/>
        <v>330.69</v>
      </c>
      <c r="R394" s="43">
        <f t="shared" si="227"/>
        <v>330.69</v>
      </c>
      <c r="S394" s="43">
        <f t="shared" si="227"/>
        <v>330.69</v>
      </c>
      <c r="T394" s="43">
        <f t="shared" si="227"/>
        <v>330.69</v>
      </c>
      <c r="U394" s="43">
        <f t="shared" si="227"/>
        <v>330.69</v>
      </c>
      <c r="V394" s="43">
        <f t="shared" si="227"/>
        <v>330.69</v>
      </c>
      <c r="W394" s="43">
        <f t="shared" si="227"/>
        <v>330.69</v>
      </c>
      <c r="X394" s="43">
        <f t="shared" si="227"/>
        <v>330.69</v>
      </c>
      <c r="Y394" s="43">
        <f t="shared" si="227"/>
        <v>330.69</v>
      </c>
      <c r="Z394" s="43">
        <f t="shared" si="227"/>
        <v>330.69</v>
      </c>
      <c r="AA394" s="43">
        <f t="shared" si="227"/>
        <v>330.69</v>
      </c>
    </row>
    <row r="395" spans="1:27" ht="12.75" customHeight="1" collapsed="1" x14ac:dyDescent="0.2">
      <c r="A395" s="97" t="s">
        <v>618</v>
      </c>
      <c r="B395" s="27" t="str">
        <f>"15"&amp;"."&amp;$B$662&amp;"."&amp;$B$663</f>
        <v>15.01.2023</v>
      </c>
      <c r="C395" s="89" t="s">
        <v>74</v>
      </c>
      <c r="D395" s="90">
        <f>ROUND(((D396+D397+D399+D398)/1000),5)</f>
        <v>3.85101</v>
      </c>
      <c r="E395" s="90">
        <f>ROUND(((E396+E397+E399+E398)/1000),5)</f>
        <v>3.7932700000000001</v>
      </c>
      <c r="F395" s="90">
        <f>ROUND(((F396+F397+F399+F398)/1000),5)</f>
        <v>3.7236899999999999</v>
      </c>
      <c r="G395" s="90">
        <f t="shared" ref="G395:AA395" si="228">ROUND(((G396+G397+G399+G398)/1000),5)</f>
        <v>3.7181799999999998</v>
      </c>
      <c r="H395" s="90">
        <f t="shared" si="228"/>
        <v>3.7225899999999998</v>
      </c>
      <c r="I395" s="90">
        <f t="shared" si="228"/>
        <v>3.7715900000000002</v>
      </c>
      <c r="J395" s="90">
        <f t="shared" si="228"/>
        <v>3.7839700000000001</v>
      </c>
      <c r="K395" s="90">
        <f t="shared" si="228"/>
        <v>3.9826999999999999</v>
      </c>
      <c r="L395" s="90">
        <f t="shared" si="228"/>
        <v>4.2312000000000003</v>
      </c>
      <c r="M395" s="90">
        <f t="shared" si="228"/>
        <v>4.3036700000000003</v>
      </c>
      <c r="N395" s="90">
        <f t="shared" si="228"/>
        <v>4.3724999999999996</v>
      </c>
      <c r="O395" s="90">
        <f t="shared" si="228"/>
        <v>4.3926600000000002</v>
      </c>
      <c r="P395" s="90">
        <f t="shared" si="228"/>
        <v>4.3956799999999996</v>
      </c>
      <c r="Q395" s="90">
        <f t="shared" si="228"/>
        <v>4.3978099999999998</v>
      </c>
      <c r="R395" s="90">
        <f t="shared" si="228"/>
        <v>4.3667899999999999</v>
      </c>
      <c r="S395" s="90">
        <f t="shared" si="228"/>
        <v>4.3755600000000001</v>
      </c>
      <c r="T395" s="90">
        <f t="shared" si="228"/>
        <v>4.42652</v>
      </c>
      <c r="U395" s="90">
        <f t="shared" si="228"/>
        <v>4.48841</v>
      </c>
      <c r="V395" s="90">
        <f t="shared" si="228"/>
        <v>4.4933800000000002</v>
      </c>
      <c r="W395" s="90">
        <f t="shared" si="228"/>
        <v>4.4223400000000002</v>
      </c>
      <c r="X395" s="90">
        <f t="shared" si="228"/>
        <v>4.4154799999999996</v>
      </c>
      <c r="Y395" s="90">
        <f t="shared" si="228"/>
        <v>4.3297499999999998</v>
      </c>
      <c r="Z395" s="90">
        <f t="shared" si="228"/>
        <v>4.2613300000000001</v>
      </c>
      <c r="AA395" s="90">
        <f t="shared" si="228"/>
        <v>3.9982199999999999</v>
      </c>
    </row>
    <row r="396" spans="1:27" ht="12.75" hidden="1" customHeight="1" outlineLevel="1" x14ac:dyDescent="0.2">
      <c r="A396" s="98" t="s">
        <v>619</v>
      </c>
      <c r="B396" s="62" t="s">
        <v>236</v>
      </c>
      <c r="C396" s="42" t="s">
        <v>77</v>
      </c>
      <c r="D396" s="43">
        <v>1290.72</v>
      </c>
      <c r="E396" s="43">
        <v>1232.98</v>
      </c>
      <c r="F396" s="43">
        <v>1163.4000000000001</v>
      </c>
      <c r="G396" s="43">
        <v>1157.8900000000001</v>
      </c>
      <c r="H396" s="43">
        <v>1162.3</v>
      </c>
      <c r="I396" s="43">
        <v>1211.3</v>
      </c>
      <c r="J396" s="43">
        <v>1223.68</v>
      </c>
      <c r="K396" s="43">
        <v>1422.41</v>
      </c>
      <c r="L396" s="43">
        <v>1670.91</v>
      </c>
      <c r="M396" s="43">
        <v>1743.38</v>
      </c>
      <c r="N396" s="43">
        <v>1812.21</v>
      </c>
      <c r="O396" s="43">
        <v>1832.37</v>
      </c>
      <c r="P396" s="43">
        <v>1835.39</v>
      </c>
      <c r="Q396" s="43">
        <v>1837.52</v>
      </c>
      <c r="R396" s="43">
        <v>1806.5</v>
      </c>
      <c r="S396" s="43">
        <v>1815.27</v>
      </c>
      <c r="T396" s="43">
        <v>1866.23</v>
      </c>
      <c r="U396" s="43">
        <v>1928.12</v>
      </c>
      <c r="V396" s="43">
        <v>1933.09</v>
      </c>
      <c r="W396" s="43">
        <v>1862.05</v>
      </c>
      <c r="X396" s="43">
        <v>1855.19</v>
      </c>
      <c r="Y396" s="43">
        <v>1769.46</v>
      </c>
      <c r="Z396" s="43">
        <v>1701.04</v>
      </c>
      <c r="AA396" s="43">
        <v>1437.93</v>
      </c>
    </row>
    <row r="397" spans="1:27" ht="12.75" hidden="1" customHeight="1" outlineLevel="1" x14ac:dyDescent="0.2">
      <c r="A397" s="98" t="s">
        <v>620</v>
      </c>
      <c r="B397" s="62" t="s">
        <v>88</v>
      </c>
      <c r="C397" s="42" t="s">
        <v>77</v>
      </c>
      <c r="D397" s="43">
        <f>$D$327</f>
        <v>2222.89</v>
      </c>
      <c r="E397" s="43">
        <f t="shared" ref="E397:AA397" si="229">$D$327</f>
        <v>2222.89</v>
      </c>
      <c r="F397" s="43">
        <f t="shared" si="229"/>
        <v>2222.89</v>
      </c>
      <c r="G397" s="43">
        <f t="shared" si="229"/>
        <v>2222.89</v>
      </c>
      <c r="H397" s="43">
        <f t="shared" si="229"/>
        <v>2222.89</v>
      </c>
      <c r="I397" s="43">
        <f t="shared" si="229"/>
        <v>2222.89</v>
      </c>
      <c r="J397" s="43">
        <f t="shared" si="229"/>
        <v>2222.89</v>
      </c>
      <c r="K397" s="43">
        <f t="shared" si="229"/>
        <v>2222.89</v>
      </c>
      <c r="L397" s="43">
        <f t="shared" si="229"/>
        <v>2222.89</v>
      </c>
      <c r="M397" s="43">
        <f t="shared" si="229"/>
        <v>2222.89</v>
      </c>
      <c r="N397" s="43">
        <f t="shared" si="229"/>
        <v>2222.89</v>
      </c>
      <c r="O397" s="43">
        <f t="shared" si="229"/>
        <v>2222.89</v>
      </c>
      <c r="P397" s="43">
        <f t="shared" si="229"/>
        <v>2222.89</v>
      </c>
      <c r="Q397" s="43">
        <f t="shared" si="229"/>
        <v>2222.89</v>
      </c>
      <c r="R397" s="43">
        <f t="shared" si="229"/>
        <v>2222.89</v>
      </c>
      <c r="S397" s="43">
        <f t="shared" si="229"/>
        <v>2222.89</v>
      </c>
      <c r="T397" s="43">
        <f t="shared" si="229"/>
        <v>2222.89</v>
      </c>
      <c r="U397" s="43">
        <f t="shared" si="229"/>
        <v>2222.89</v>
      </c>
      <c r="V397" s="43">
        <f t="shared" si="229"/>
        <v>2222.89</v>
      </c>
      <c r="W397" s="43">
        <f t="shared" si="229"/>
        <v>2222.89</v>
      </c>
      <c r="X397" s="43">
        <f t="shared" si="229"/>
        <v>2222.89</v>
      </c>
      <c r="Y397" s="43">
        <f t="shared" si="229"/>
        <v>2222.89</v>
      </c>
      <c r="Z397" s="43">
        <f t="shared" si="229"/>
        <v>2222.89</v>
      </c>
      <c r="AA397" s="43">
        <f t="shared" si="229"/>
        <v>2222.89</v>
      </c>
    </row>
    <row r="398" spans="1:27" ht="12.75" hidden="1" customHeight="1" outlineLevel="1" x14ac:dyDescent="0.2">
      <c r="A398" s="98" t="s">
        <v>621</v>
      </c>
      <c r="B398" s="62" t="s">
        <v>81</v>
      </c>
      <c r="C398" s="42" t="s">
        <v>77</v>
      </c>
      <c r="D398" s="43">
        <v>6.71</v>
      </c>
      <c r="E398" s="43">
        <v>6.71</v>
      </c>
      <c r="F398" s="43">
        <v>6.71</v>
      </c>
      <c r="G398" s="43">
        <v>6.71</v>
      </c>
      <c r="H398" s="43">
        <v>6.71</v>
      </c>
      <c r="I398" s="43">
        <v>6.71</v>
      </c>
      <c r="J398" s="43">
        <v>6.71</v>
      </c>
      <c r="K398" s="43">
        <v>6.71</v>
      </c>
      <c r="L398" s="43">
        <v>6.71</v>
      </c>
      <c r="M398" s="43">
        <v>6.71</v>
      </c>
      <c r="N398" s="43">
        <v>6.71</v>
      </c>
      <c r="O398" s="43">
        <v>6.71</v>
      </c>
      <c r="P398" s="43">
        <v>6.71</v>
      </c>
      <c r="Q398" s="43">
        <v>6.71</v>
      </c>
      <c r="R398" s="43">
        <v>6.71</v>
      </c>
      <c r="S398" s="43">
        <v>6.71</v>
      </c>
      <c r="T398" s="43">
        <v>6.71</v>
      </c>
      <c r="U398" s="43">
        <v>6.71</v>
      </c>
      <c r="V398" s="43">
        <v>6.71</v>
      </c>
      <c r="W398" s="43">
        <v>6.71</v>
      </c>
      <c r="X398" s="43">
        <v>6.71</v>
      </c>
      <c r="Y398" s="43">
        <v>6.71</v>
      </c>
      <c r="Z398" s="43">
        <v>6.71</v>
      </c>
      <c r="AA398" s="43">
        <v>6.71</v>
      </c>
    </row>
    <row r="399" spans="1:27" ht="12.75" hidden="1" customHeight="1" outlineLevel="1" x14ac:dyDescent="0.2">
      <c r="A399" s="98" t="s">
        <v>622</v>
      </c>
      <c r="B399" s="62" t="s">
        <v>79</v>
      </c>
      <c r="C399" s="42" t="s">
        <v>77</v>
      </c>
      <c r="D399" s="43">
        <f>$D$11</f>
        <v>330.69</v>
      </c>
      <c r="E399" s="43">
        <f t="shared" ref="E399:AA399" si="230">$D$11</f>
        <v>330.69</v>
      </c>
      <c r="F399" s="43">
        <f t="shared" si="230"/>
        <v>330.69</v>
      </c>
      <c r="G399" s="43">
        <f t="shared" si="230"/>
        <v>330.69</v>
      </c>
      <c r="H399" s="43">
        <f t="shared" si="230"/>
        <v>330.69</v>
      </c>
      <c r="I399" s="43">
        <f t="shared" si="230"/>
        <v>330.69</v>
      </c>
      <c r="J399" s="43">
        <f t="shared" si="230"/>
        <v>330.69</v>
      </c>
      <c r="K399" s="43">
        <f t="shared" si="230"/>
        <v>330.69</v>
      </c>
      <c r="L399" s="43">
        <f t="shared" si="230"/>
        <v>330.69</v>
      </c>
      <c r="M399" s="43">
        <f t="shared" si="230"/>
        <v>330.69</v>
      </c>
      <c r="N399" s="43">
        <f t="shared" si="230"/>
        <v>330.69</v>
      </c>
      <c r="O399" s="43">
        <f t="shared" si="230"/>
        <v>330.69</v>
      </c>
      <c r="P399" s="43">
        <f t="shared" si="230"/>
        <v>330.69</v>
      </c>
      <c r="Q399" s="43">
        <f t="shared" si="230"/>
        <v>330.69</v>
      </c>
      <c r="R399" s="43">
        <f t="shared" si="230"/>
        <v>330.69</v>
      </c>
      <c r="S399" s="43">
        <f t="shared" si="230"/>
        <v>330.69</v>
      </c>
      <c r="T399" s="43">
        <f t="shared" si="230"/>
        <v>330.69</v>
      </c>
      <c r="U399" s="43">
        <f t="shared" si="230"/>
        <v>330.69</v>
      </c>
      <c r="V399" s="43">
        <f t="shared" si="230"/>
        <v>330.69</v>
      </c>
      <c r="W399" s="43">
        <f t="shared" si="230"/>
        <v>330.69</v>
      </c>
      <c r="X399" s="43">
        <f t="shared" si="230"/>
        <v>330.69</v>
      </c>
      <c r="Y399" s="43">
        <f t="shared" si="230"/>
        <v>330.69</v>
      </c>
      <c r="Z399" s="43">
        <f t="shared" si="230"/>
        <v>330.69</v>
      </c>
      <c r="AA399" s="43">
        <f t="shared" si="230"/>
        <v>330.69</v>
      </c>
    </row>
    <row r="400" spans="1:27" ht="12.75" customHeight="1" collapsed="1" x14ac:dyDescent="0.2">
      <c r="A400" s="97" t="s">
        <v>623</v>
      </c>
      <c r="B400" s="27" t="str">
        <f>"16"&amp;"."&amp;$B$662&amp;"."&amp;$B$663</f>
        <v>16.01.2023</v>
      </c>
      <c r="C400" s="89" t="s">
        <v>74</v>
      </c>
      <c r="D400" s="90">
        <f>ROUND(((D401+D402+D404+D403)/1000),5)</f>
        <v>3.8466800000000001</v>
      </c>
      <c r="E400" s="90">
        <f>ROUND(((E401+E402+E404+E403)/1000),5)</f>
        <v>3.78722</v>
      </c>
      <c r="F400" s="90">
        <f>ROUND(((F401+F402+F404+F403)/1000),5)</f>
        <v>3.7249599999999998</v>
      </c>
      <c r="G400" s="90">
        <f t="shared" ref="G400:AA400" si="231">ROUND(((G401+G402+G404+G403)/1000),5)</f>
        <v>3.7159499999999999</v>
      </c>
      <c r="H400" s="90">
        <f t="shared" si="231"/>
        <v>3.74769</v>
      </c>
      <c r="I400" s="90">
        <f t="shared" si="231"/>
        <v>3.84111</v>
      </c>
      <c r="J400" s="90">
        <f t="shared" si="231"/>
        <v>4.1327499999999997</v>
      </c>
      <c r="K400" s="90">
        <f t="shared" si="231"/>
        <v>4.3035800000000002</v>
      </c>
      <c r="L400" s="90">
        <f t="shared" si="231"/>
        <v>4.5094399999999997</v>
      </c>
      <c r="M400" s="90">
        <f t="shared" si="231"/>
        <v>4.5519299999999996</v>
      </c>
      <c r="N400" s="90">
        <f t="shared" si="231"/>
        <v>4.5775899999999998</v>
      </c>
      <c r="O400" s="90">
        <f t="shared" si="231"/>
        <v>4.5893300000000004</v>
      </c>
      <c r="P400" s="90">
        <f t="shared" si="231"/>
        <v>4.5905399999999998</v>
      </c>
      <c r="Q400" s="90">
        <f t="shared" si="231"/>
        <v>4.6044400000000003</v>
      </c>
      <c r="R400" s="90">
        <f t="shared" si="231"/>
        <v>4.5615699999999997</v>
      </c>
      <c r="S400" s="90">
        <f t="shared" si="231"/>
        <v>4.5569199999999999</v>
      </c>
      <c r="T400" s="90">
        <f t="shared" si="231"/>
        <v>4.5853999999999999</v>
      </c>
      <c r="U400" s="90">
        <f t="shared" si="231"/>
        <v>4.6224999999999996</v>
      </c>
      <c r="V400" s="90">
        <f t="shared" si="231"/>
        <v>4.5421800000000001</v>
      </c>
      <c r="W400" s="90">
        <f t="shared" si="231"/>
        <v>4.5700399999999997</v>
      </c>
      <c r="X400" s="90">
        <f t="shared" si="231"/>
        <v>4.4774700000000003</v>
      </c>
      <c r="Y400" s="90">
        <f t="shared" si="231"/>
        <v>4.3600700000000003</v>
      </c>
      <c r="Z400" s="90">
        <f t="shared" si="231"/>
        <v>4.2227899999999998</v>
      </c>
      <c r="AA400" s="90">
        <f t="shared" si="231"/>
        <v>3.8528699999999998</v>
      </c>
    </row>
    <row r="401" spans="1:27" ht="12.75" hidden="1" customHeight="1" outlineLevel="1" x14ac:dyDescent="0.2">
      <c r="A401" s="98" t="s">
        <v>624</v>
      </c>
      <c r="B401" s="62" t="s">
        <v>236</v>
      </c>
      <c r="C401" s="42" t="s">
        <v>77</v>
      </c>
      <c r="D401" s="43">
        <v>1286.3900000000001</v>
      </c>
      <c r="E401" s="43">
        <v>1226.93</v>
      </c>
      <c r="F401" s="43">
        <v>1164.67</v>
      </c>
      <c r="G401" s="43">
        <v>1155.6600000000001</v>
      </c>
      <c r="H401" s="43">
        <v>1187.4000000000001</v>
      </c>
      <c r="I401" s="43">
        <v>1280.82</v>
      </c>
      <c r="J401" s="43">
        <v>1572.46</v>
      </c>
      <c r="K401" s="43">
        <v>1743.29</v>
      </c>
      <c r="L401" s="43">
        <v>1949.15</v>
      </c>
      <c r="M401" s="43">
        <v>1991.64</v>
      </c>
      <c r="N401" s="43">
        <v>2017.3</v>
      </c>
      <c r="O401" s="43">
        <v>2029.04</v>
      </c>
      <c r="P401" s="43">
        <v>2030.25</v>
      </c>
      <c r="Q401" s="43">
        <v>2044.15</v>
      </c>
      <c r="R401" s="43">
        <v>2001.28</v>
      </c>
      <c r="S401" s="43">
        <v>1996.63</v>
      </c>
      <c r="T401" s="43">
        <v>2025.11</v>
      </c>
      <c r="U401" s="43">
        <v>2062.21</v>
      </c>
      <c r="V401" s="43">
        <v>1981.89</v>
      </c>
      <c r="W401" s="43">
        <v>2009.75</v>
      </c>
      <c r="X401" s="43">
        <v>1917.18</v>
      </c>
      <c r="Y401" s="43">
        <v>1799.78</v>
      </c>
      <c r="Z401" s="43">
        <v>1662.5</v>
      </c>
      <c r="AA401" s="43">
        <v>1292.58</v>
      </c>
    </row>
    <row r="402" spans="1:27" ht="12.75" hidden="1" customHeight="1" outlineLevel="1" x14ac:dyDescent="0.2">
      <c r="A402" s="98" t="s">
        <v>625</v>
      </c>
      <c r="B402" s="62" t="s">
        <v>88</v>
      </c>
      <c r="C402" s="42" t="s">
        <v>77</v>
      </c>
      <c r="D402" s="43">
        <f>$D$327</f>
        <v>2222.89</v>
      </c>
      <c r="E402" s="43">
        <f t="shared" ref="E402:AA402" si="232">$D$327</f>
        <v>2222.89</v>
      </c>
      <c r="F402" s="43">
        <f t="shared" si="232"/>
        <v>2222.89</v>
      </c>
      <c r="G402" s="43">
        <f t="shared" si="232"/>
        <v>2222.89</v>
      </c>
      <c r="H402" s="43">
        <f t="shared" si="232"/>
        <v>2222.89</v>
      </c>
      <c r="I402" s="43">
        <f t="shared" si="232"/>
        <v>2222.89</v>
      </c>
      <c r="J402" s="43">
        <f t="shared" si="232"/>
        <v>2222.89</v>
      </c>
      <c r="K402" s="43">
        <f t="shared" si="232"/>
        <v>2222.89</v>
      </c>
      <c r="L402" s="43">
        <f t="shared" si="232"/>
        <v>2222.89</v>
      </c>
      <c r="M402" s="43">
        <f t="shared" si="232"/>
        <v>2222.89</v>
      </c>
      <c r="N402" s="43">
        <f t="shared" si="232"/>
        <v>2222.89</v>
      </c>
      <c r="O402" s="43">
        <f t="shared" si="232"/>
        <v>2222.89</v>
      </c>
      <c r="P402" s="43">
        <f t="shared" si="232"/>
        <v>2222.89</v>
      </c>
      <c r="Q402" s="43">
        <f t="shared" si="232"/>
        <v>2222.89</v>
      </c>
      <c r="R402" s="43">
        <f t="shared" si="232"/>
        <v>2222.89</v>
      </c>
      <c r="S402" s="43">
        <f t="shared" si="232"/>
        <v>2222.89</v>
      </c>
      <c r="T402" s="43">
        <f t="shared" si="232"/>
        <v>2222.89</v>
      </c>
      <c r="U402" s="43">
        <f t="shared" si="232"/>
        <v>2222.89</v>
      </c>
      <c r="V402" s="43">
        <f t="shared" si="232"/>
        <v>2222.89</v>
      </c>
      <c r="W402" s="43">
        <f t="shared" si="232"/>
        <v>2222.89</v>
      </c>
      <c r="X402" s="43">
        <f t="shared" si="232"/>
        <v>2222.89</v>
      </c>
      <c r="Y402" s="43">
        <f t="shared" si="232"/>
        <v>2222.89</v>
      </c>
      <c r="Z402" s="43">
        <f t="shared" si="232"/>
        <v>2222.89</v>
      </c>
      <c r="AA402" s="43">
        <f t="shared" si="232"/>
        <v>2222.89</v>
      </c>
    </row>
    <row r="403" spans="1:27" ht="12.75" hidden="1" customHeight="1" outlineLevel="1" x14ac:dyDescent="0.2">
      <c r="A403" s="98" t="s">
        <v>626</v>
      </c>
      <c r="B403" s="62" t="s">
        <v>81</v>
      </c>
      <c r="C403" s="42" t="s">
        <v>77</v>
      </c>
      <c r="D403" s="43">
        <v>6.71</v>
      </c>
      <c r="E403" s="43">
        <v>6.71</v>
      </c>
      <c r="F403" s="43">
        <v>6.71</v>
      </c>
      <c r="G403" s="43">
        <v>6.71</v>
      </c>
      <c r="H403" s="43">
        <v>6.71</v>
      </c>
      <c r="I403" s="43">
        <v>6.71</v>
      </c>
      <c r="J403" s="43">
        <v>6.71</v>
      </c>
      <c r="K403" s="43">
        <v>6.71</v>
      </c>
      <c r="L403" s="43">
        <v>6.71</v>
      </c>
      <c r="M403" s="43">
        <v>6.71</v>
      </c>
      <c r="N403" s="43">
        <v>6.71</v>
      </c>
      <c r="O403" s="43">
        <v>6.71</v>
      </c>
      <c r="P403" s="43">
        <v>6.71</v>
      </c>
      <c r="Q403" s="43">
        <v>6.71</v>
      </c>
      <c r="R403" s="43">
        <v>6.71</v>
      </c>
      <c r="S403" s="43">
        <v>6.71</v>
      </c>
      <c r="T403" s="43">
        <v>6.71</v>
      </c>
      <c r="U403" s="43">
        <v>6.71</v>
      </c>
      <c r="V403" s="43">
        <v>6.71</v>
      </c>
      <c r="W403" s="43">
        <v>6.71</v>
      </c>
      <c r="X403" s="43">
        <v>6.71</v>
      </c>
      <c r="Y403" s="43">
        <v>6.71</v>
      </c>
      <c r="Z403" s="43">
        <v>6.71</v>
      </c>
      <c r="AA403" s="43">
        <v>6.71</v>
      </c>
    </row>
    <row r="404" spans="1:27" ht="12.75" hidden="1" customHeight="1" outlineLevel="1" x14ac:dyDescent="0.2">
      <c r="A404" s="98" t="s">
        <v>627</v>
      </c>
      <c r="B404" s="62" t="s">
        <v>79</v>
      </c>
      <c r="C404" s="42" t="s">
        <v>77</v>
      </c>
      <c r="D404" s="43">
        <f>$D$11</f>
        <v>330.69</v>
      </c>
      <c r="E404" s="43">
        <f t="shared" ref="E404:AA404" si="233">$D$11</f>
        <v>330.69</v>
      </c>
      <c r="F404" s="43">
        <f t="shared" si="233"/>
        <v>330.69</v>
      </c>
      <c r="G404" s="43">
        <f t="shared" si="233"/>
        <v>330.69</v>
      </c>
      <c r="H404" s="43">
        <f t="shared" si="233"/>
        <v>330.69</v>
      </c>
      <c r="I404" s="43">
        <f t="shared" si="233"/>
        <v>330.69</v>
      </c>
      <c r="J404" s="43">
        <f t="shared" si="233"/>
        <v>330.69</v>
      </c>
      <c r="K404" s="43">
        <f t="shared" si="233"/>
        <v>330.69</v>
      </c>
      <c r="L404" s="43">
        <f t="shared" si="233"/>
        <v>330.69</v>
      </c>
      <c r="M404" s="43">
        <f t="shared" si="233"/>
        <v>330.69</v>
      </c>
      <c r="N404" s="43">
        <f t="shared" si="233"/>
        <v>330.69</v>
      </c>
      <c r="O404" s="43">
        <f t="shared" si="233"/>
        <v>330.69</v>
      </c>
      <c r="P404" s="43">
        <f t="shared" si="233"/>
        <v>330.69</v>
      </c>
      <c r="Q404" s="43">
        <f t="shared" si="233"/>
        <v>330.69</v>
      </c>
      <c r="R404" s="43">
        <f t="shared" si="233"/>
        <v>330.69</v>
      </c>
      <c r="S404" s="43">
        <f t="shared" si="233"/>
        <v>330.69</v>
      </c>
      <c r="T404" s="43">
        <f t="shared" si="233"/>
        <v>330.69</v>
      </c>
      <c r="U404" s="43">
        <f t="shared" si="233"/>
        <v>330.69</v>
      </c>
      <c r="V404" s="43">
        <f t="shared" si="233"/>
        <v>330.69</v>
      </c>
      <c r="W404" s="43">
        <f t="shared" si="233"/>
        <v>330.69</v>
      </c>
      <c r="X404" s="43">
        <f t="shared" si="233"/>
        <v>330.69</v>
      </c>
      <c r="Y404" s="43">
        <f t="shared" si="233"/>
        <v>330.69</v>
      </c>
      <c r="Z404" s="43">
        <f t="shared" si="233"/>
        <v>330.69</v>
      </c>
      <c r="AA404" s="43">
        <f t="shared" si="233"/>
        <v>330.69</v>
      </c>
    </row>
    <row r="405" spans="1:27" ht="12.75" customHeight="1" collapsed="1" x14ac:dyDescent="0.2">
      <c r="A405" s="97" t="s">
        <v>628</v>
      </c>
      <c r="B405" s="27" t="str">
        <f>"17"&amp;"."&amp;$B$662&amp;"."&amp;$B$663</f>
        <v>17.01.2023</v>
      </c>
      <c r="C405" s="89" t="s">
        <v>74</v>
      </c>
      <c r="D405" s="90">
        <f>ROUND(((D406+D407+D409+D408)/1000),5)</f>
        <v>3.6909299999999998</v>
      </c>
      <c r="E405" s="90">
        <f>ROUND(((E406+E407+E409+E408)/1000),5)</f>
        <v>3.6584599999999998</v>
      </c>
      <c r="F405" s="90">
        <f>ROUND(((F406+F407+F409+F408)/1000),5)</f>
        <v>3.6442700000000001</v>
      </c>
      <c r="G405" s="90">
        <f t="shared" ref="G405:AA405" si="234">ROUND(((G406+G407+G409+G408)/1000),5)</f>
        <v>3.6420699999999999</v>
      </c>
      <c r="H405" s="90">
        <f t="shared" si="234"/>
        <v>3.6572300000000002</v>
      </c>
      <c r="I405" s="90">
        <f t="shared" si="234"/>
        <v>3.7094999999999998</v>
      </c>
      <c r="J405" s="90">
        <f t="shared" si="234"/>
        <v>3.9188999999999998</v>
      </c>
      <c r="K405" s="90">
        <f t="shared" si="234"/>
        <v>4.2590700000000004</v>
      </c>
      <c r="L405" s="90">
        <f t="shared" si="234"/>
        <v>4.3098700000000001</v>
      </c>
      <c r="M405" s="90">
        <f t="shared" si="234"/>
        <v>4.36435</v>
      </c>
      <c r="N405" s="90">
        <f t="shared" si="234"/>
        <v>4.3871000000000002</v>
      </c>
      <c r="O405" s="90">
        <f t="shared" si="234"/>
        <v>4.41052</v>
      </c>
      <c r="P405" s="90">
        <f t="shared" si="234"/>
        <v>4.3946500000000004</v>
      </c>
      <c r="Q405" s="90">
        <f t="shared" si="234"/>
        <v>4.4021699999999999</v>
      </c>
      <c r="R405" s="90">
        <f t="shared" si="234"/>
        <v>4.3622199999999998</v>
      </c>
      <c r="S405" s="90">
        <f t="shared" si="234"/>
        <v>4.3541600000000003</v>
      </c>
      <c r="T405" s="90">
        <f t="shared" si="234"/>
        <v>4.4005799999999997</v>
      </c>
      <c r="U405" s="90">
        <f t="shared" si="234"/>
        <v>4.44191</v>
      </c>
      <c r="V405" s="90">
        <f t="shared" si="234"/>
        <v>4.4222200000000003</v>
      </c>
      <c r="W405" s="90">
        <f t="shared" si="234"/>
        <v>4.38049</v>
      </c>
      <c r="X405" s="90">
        <f t="shared" si="234"/>
        <v>4.3664399999999999</v>
      </c>
      <c r="Y405" s="90">
        <f t="shared" si="234"/>
        <v>4.3113799999999998</v>
      </c>
      <c r="Z405" s="90">
        <f t="shared" si="234"/>
        <v>4.0907200000000001</v>
      </c>
      <c r="AA405" s="90">
        <f t="shared" si="234"/>
        <v>3.7863099999999998</v>
      </c>
    </row>
    <row r="406" spans="1:27" ht="12.75" hidden="1" customHeight="1" outlineLevel="1" x14ac:dyDescent="0.2">
      <c r="A406" s="98" t="s">
        <v>629</v>
      </c>
      <c r="B406" s="62" t="s">
        <v>236</v>
      </c>
      <c r="C406" s="42" t="s">
        <v>77</v>
      </c>
      <c r="D406" s="43">
        <v>1130.6400000000001</v>
      </c>
      <c r="E406" s="43">
        <v>1098.17</v>
      </c>
      <c r="F406" s="43">
        <v>1083.98</v>
      </c>
      <c r="G406" s="43">
        <v>1081.78</v>
      </c>
      <c r="H406" s="43">
        <v>1096.94</v>
      </c>
      <c r="I406" s="43">
        <v>1149.21</v>
      </c>
      <c r="J406" s="43">
        <v>1358.61</v>
      </c>
      <c r="K406" s="43">
        <v>1698.78</v>
      </c>
      <c r="L406" s="43">
        <v>1749.58</v>
      </c>
      <c r="M406" s="43">
        <v>1804.06</v>
      </c>
      <c r="N406" s="43">
        <v>1826.81</v>
      </c>
      <c r="O406" s="43">
        <v>1850.23</v>
      </c>
      <c r="P406" s="43">
        <v>1834.36</v>
      </c>
      <c r="Q406" s="43">
        <v>1841.88</v>
      </c>
      <c r="R406" s="43">
        <v>1801.93</v>
      </c>
      <c r="S406" s="43">
        <v>1793.87</v>
      </c>
      <c r="T406" s="43">
        <v>1840.29</v>
      </c>
      <c r="U406" s="43">
        <v>1881.62</v>
      </c>
      <c r="V406" s="43">
        <v>1861.93</v>
      </c>
      <c r="W406" s="43">
        <v>1820.2</v>
      </c>
      <c r="X406" s="43">
        <v>1806.15</v>
      </c>
      <c r="Y406" s="43">
        <v>1751.09</v>
      </c>
      <c r="Z406" s="43">
        <v>1530.43</v>
      </c>
      <c r="AA406" s="43">
        <v>1226.02</v>
      </c>
    </row>
    <row r="407" spans="1:27" ht="12.75" hidden="1" customHeight="1" outlineLevel="1" x14ac:dyDescent="0.2">
      <c r="A407" s="98" t="s">
        <v>630</v>
      </c>
      <c r="B407" s="62" t="s">
        <v>88</v>
      </c>
      <c r="C407" s="42" t="s">
        <v>77</v>
      </c>
      <c r="D407" s="43">
        <f>$D$327</f>
        <v>2222.89</v>
      </c>
      <c r="E407" s="43">
        <f t="shared" ref="E407:AA407" si="235">$D$327</f>
        <v>2222.89</v>
      </c>
      <c r="F407" s="43">
        <f t="shared" si="235"/>
        <v>2222.89</v>
      </c>
      <c r="G407" s="43">
        <f t="shared" si="235"/>
        <v>2222.89</v>
      </c>
      <c r="H407" s="43">
        <f t="shared" si="235"/>
        <v>2222.89</v>
      </c>
      <c r="I407" s="43">
        <f t="shared" si="235"/>
        <v>2222.89</v>
      </c>
      <c r="J407" s="43">
        <f t="shared" si="235"/>
        <v>2222.89</v>
      </c>
      <c r="K407" s="43">
        <f t="shared" si="235"/>
        <v>2222.89</v>
      </c>
      <c r="L407" s="43">
        <f t="shared" si="235"/>
        <v>2222.89</v>
      </c>
      <c r="M407" s="43">
        <f t="shared" si="235"/>
        <v>2222.89</v>
      </c>
      <c r="N407" s="43">
        <f t="shared" si="235"/>
        <v>2222.89</v>
      </c>
      <c r="O407" s="43">
        <f t="shared" si="235"/>
        <v>2222.89</v>
      </c>
      <c r="P407" s="43">
        <f t="shared" si="235"/>
        <v>2222.89</v>
      </c>
      <c r="Q407" s="43">
        <f t="shared" si="235"/>
        <v>2222.89</v>
      </c>
      <c r="R407" s="43">
        <f t="shared" si="235"/>
        <v>2222.89</v>
      </c>
      <c r="S407" s="43">
        <f t="shared" si="235"/>
        <v>2222.89</v>
      </c>
      <c r="T407" s="43">
        <f t="shared" si="235"/>
        <v>2222.89</v>
      </c>
      <c r="U407" s="43">
        <f t="shared" si="235"/>
        <v>2222.89</v>
      </c>
      <c r="V407" s="43">
        <f t="shared" si="235"/>
        <v>2222.89</v>
      </c>
      <c r="W407" s="43">
        <f t="shared" si="235"/>
        <v>2222.89</v>
      </c>
      <c r="X407" s="43">
        <f t="shared" si="235"/>
        <v>2222.89</v>
      </c>
      <c r="Y407" s="43">
        <f t="shared" si="235"/>
        <v>2222.89</v>
      </c>
      <c r="Z407" s="43">
        <f t="shared" si="235"/>
        <v>2222.89</v>
      </c>
      <c r="AA407" s="43">
        <f t="shared" si="235"/>
        <v>2222.89</v>
      </c>
    </row>
    <row r="408" spans="1:27" ht="12.75" hidden="1" customHeight="1" outlineLevel="1" x14ac:dyDescent="0.2">
      <c r="A408" s="98" t="s">
        <v>631</v>
      </c>
      <c r="B408" s="62" t="s">
        <v>81</v>
      </c>
      <c r="C408" s="42" t="s">
        <v>77</v>
      </c>
      <c r="D408" s="43">
        <v>6.71</v>
      </c>
      <c r="E408" s="43">
        <v>6.71</v>
      </c>
      <c r="F408" s="43">
        <v>6.71</v>
      </c>
      <c r="G408" s="43">
        <v>6.71</v>
      </c>
      <c r="H408" s="43">
        <v>6.71</v>
      </c>
      <c r="I408" s="43">
        <v>6.71</v>
      </c>
      <c r="J408" s="43">
        <v>6.71</v>
      </c>
      <c r="K408" s="43">
        <v>6.71</v>
      </c>
      <c r="L408" s="43">
        <v>6.71</v>
      </c>
      <c r="M408" s="43">
        <v>6.71</v>
      </c>
      <c r="N408" s="43">
        <v>6.71</v>
      </c>
      <c r="O408" s="43">
        <v>6.71</v>
      </c>
      <c r="P408" s="43">
        <v>6.71</v>
      </c>
      <c r="Q408" s="43">
        <v>6.71</v>
      </c>
      <c r="R408" s="43">
        <v>6.71</v>
      </c>
      <c r="S408" s="43">
        <v>6.71</v>
      </c>
      <c r="T408" s="43">
        <v>6.71</v>
      </c>
      <c r="U408" s="43">
        <v>6.71</v>
      </c>
      <c r="V408" s="43">
        <v>6.71</v>
      </c>
      <c r="W408" s="43">
        <v>6.71</v>
      </c>
      <c r="X408" s="43">
        <v>6.71</v>
      </c>
      <c r="Y408" s="43">
        <v>6.71</v>
      </c>
      <c r="Z408" s="43">
        <v>6.71</v>
      </c>
      <c r="AA408" s="43">
        <v>6.71</v>
      </c>
    </row>
    <row r="409" spans="1:27" ht="12.75" hidden="1" customHeight="1" outlineLevel="1" x14ac:dyDescent="0.2">
      <c r="A409" s="98" t="s">
        <v>632</v>
      </c>
      <c r="B409" s="62" t="s">
        <v>79</v>
      </c>
      <c r="C409" s="42" t="s">
        <v>77</v>
      </c>
      <c r="D409" s="43">
        <f>$D$11</f>
        <v>330.69</v>
      </c>
      <c r="E409" s="43">
        <f t="shared" ref="E409:AA409" si="236">$D$11</f>
        <v>330.69</v>
      </c>
      <c r="F409" s="43">
        <f t="shared" si="236"/>
        <v>330.69</v>
      </c>
      <c r="G409" s="43">
        <f t="shared" si="236"/>
        <v>330.69</v>
      </c>
      <c r="H409" s="43">
        <f t="shared" si="236"/>
        <v>330.69</v>
      </c>
      <c r="I409" s="43">
        <f t="shared" si="236"/>
        <v>330.69</v>
      </c>
      <c r="J409" s="43">
        <f t="shared" si="236"/>
        <v>330.69</v>
      </c>
      <c r="K409" s="43">
        <f t="shared" si="236"/>
        <v>330.69</v>
      </c>
      <c r="L409" s="43">
        <f t="shared" si="236"/>
        <v>330.69</v>
      </c>
      <c r="M409" s="43">
        <f t="shared" si="236"/>
        <v>330.69</v>
      </c>
      <c r="N409" s="43">
        <f t="shared" si="236"/>
        <v>330.69</v>
      </c>
      <c r="O409" s="43">
        <f t="shared" si="236"/>
        <v>330.69</v>
      </c>
      <c r="P409" s="43">
        <f t="shared" si="236"/>
        <v>330.69</v>
      </c>
      <c r="Q409" s="43">
        <f t="shared" si="236"/>
        <v>330.69</v>
      </c>
      <c r="R409" s="43">
        <f t="shared" si="236"/>
        <v>330.69</v>
      </c>
      <c r="S409" s="43">
        <f t="shared" si="236"/>
        <v>330.69</v>
      </c>
      <c r="T409" s="43">
        <f t="shared" si="236"/>
        <v>330.69</v>
      </c>
      <c r="U409" s="43">
        <f t="shared" si="236"/>
        <v>330.69</v>
      </c>
      <c r="V409" s="43">
        <f t="shared" si="236"/>
        <v>330.69</v>
      </c>
      <c r="W409" s="43">
        <f t="shared" si="236"/>
        <v>330.69</v>
      </c>
      <c r="X409" s="43">
        <f t="shared" si="236"/>
        <v>330.69</v>
      </c>
      <c r="Y409" s="43">
        <f t="shared" si="236"/>
        <v>330.69</v>
      </c>
      <c r="Z409" s="43">
        <f t="shared" si="236"/>
        <v>330.69</v>
      </c>
      <c r="AA409" s="43">
        <f t="shared" si="236"/>
        <v>330.69</v>
      </c>
    </row>
    <row r="410" spans="1:27" ht="12.75" customHeight="1" collapsed="1" x14ac:dyDescent="0.2">
      <c r="A410" s="97" t="s">
        <v>633</v>
      </c>
      <c r="B410" s="27" t="str">
        <f>"18"&amp;"."&amp;$B$662&amp;"."&amp;$B$663</f>
        <v>18.01.2023</v>
      </c>
      <c r="C410" s="89" t="s">
        <v>74</v>
      </c>
      <c r="D410" s="90">
        <f>ROUND(((D411+D412+D414+D413)/1000),5)</f>
        <v>3.7286299999999999</v>
      </c>
      <c r="E410" s="90">
        <f>ROUND(((E411+E412+E414+E413)/1000),5)</f>
        <v>3.6949800000000002</v>
      </c>
      <c r="F410" s="90">
        <f>ROUND(((F411+F412+F414+F413)/1000),5)</f>
        <v>3.67415</v>
      </c>
      <c r="G410" s="90">
        <f t="shared" ref="G410:AA410" si="237">ROUND(((G411+G412+G414+G413)/1000),5)</f>
        <v>3.67299</v>
      </c>
      <c r="H410" s="90">
        <f t="shared" si="237"/>
        <v>3.69903</v>
      </c>
      <c r="I410" s="90">
        <f t="shared" si="237"/>
        <v>3.7597700000000001</v>
      </c>
      <c r="J410" s="90">
        <f t="shared" si="237"/>
        <v>4.0609099999999998</v>
      </c>
      <c r="K410" s="90">
        <f t="shared" si="237"/>
        <v>4.2751599999999996</v>
      </c>
      <c r="L410" s="90">
        <f t="shared" si="237"/>
        <v>4.3861600000000003</v>
      </c>
      <c r="M410" s="90">
        <f t="shared" si="237"/>
        <v>4.4199400000000004</v>
      </c>
      <c r="N410" s="90">
        <f t="shared" si="237"/>
        <v>4.4386099999999997</v>
      </c>
      <c r="O410" s="90">
        <f t="shared" si="237"/>
        <v>4.47079</v>
      </c>
      <c r="P410" s="90">
        <f t="shared" si="237"/>
        <v>4.44937</v>
      </c>
      <c r="Q410" s="90">
        <f t="shared" si="237"/>
        <v>4.45906</v>
      </c>
      <c r="R410" s="90">
        <f t="shared" si="237"/>
        <v>4.4621599999999999</v>
      </c>
      <c r="S410" s="90">
        <f t="shared" si="237"/>
        <v>4.4227400000000001</v>
      </c>
      <c r="T410" s="90">
        <f t="shared" si="237"/>
        <v>4.4617100000000001</v>
      </c>
      <c r="U410" s="90">
        <f t="shared" si="237"/>
        <v>4.4698399999999996</v>
      </c>
      <c r="V410" s="90">
        <f t="shared" si="237"/>
        <v>4.4645299999999999</v>
      </c>
      <c r="W410" s="90">
        <f t="shared" si="237"/>
        <v>4.4342800000000002</v>
      </c>
      <c r="X410" s="90">
        <f t="shared" si="237"/>
        <v>4.3799299999999999</v>
      </c>
      <c r="Y410" s="90">
        <f t="shared" si="237"/>
        <v>4.2952500000000002</v>
      </c>
      <c r="Z410" s="90">
        <f t="shared" si="237"/>
        <v>4.0629499999999998</v>
      </c>
      <c r="AA410" s="90">
        <f t="shared" si="237"/>
        <v>3.7393299999999998</v>
      </c>
    </row>
    <row r="411" spans="1:27" ht="12.75" hidden="1" customHeight="1" outlineLevel="1" x14ac:dyDescent="0.2">
      <c r="A411" s="98" t="s">
        <v>634</v>
      </c>
      <c r="B411" s="62" t="s">
        <v>236</v>
      </c>
      <c r="C411" s="42" t="s">
        <v>77</v>
      </c>
      <c r="D411" s="43">
        <v>1168.3399999999999</v>
      </c>
      <c r="E411" s="43">
        <v>1134.69</v>
      </c>
      <c r="F411" s="43">
        <v>1113.8599999999999</v>
      </c>
      <c r="G411" s="43">
        <v>1112.7</v>
      </c>
      <c r="H411" s="43">
        <v>1138.74</v>
      </c>
      <c r="I411" s="43">
        <v>1199.48</v>
      </c>
      <c r="J411" s="43">
        <v>1500.62</v>
      </c>
      <c r="K411" s="43">
        <v>1714.87</v>
      </c>
      <c r="L411" s="43">
        <v>1825.87</v>
      </c>
      <c r="M411" s="43">
        <v>1859.65</v>
      </c>
      <c r="N411" s="43">
        <v>1878.32</v>
      </c>
      <c r="O411" s="43">
        <v>1910.5</v>
      </c>
      <c r="P411" s="43">
        <v>1889.08</v>
      </c>
      <c r="Q411" s="43">
        <v>1898.77</v>
      </c>
      <c r="R411" s="43">
        <v>1901.87</v>
      </c>
      <c r="S411" s="43">
        <v>1862.45</v>
      </c>
      <c r="T411" s="43">
        <v>1901.42</v>
      </c>
      <c r="U411" s="43">
        <v>1909.55</v>
      </c>
      <c r="V411" s="43">
        <v>1904.24</v>
      </c>
      <c r="W411" s="43">
        <v>1873.99</v>
      </c>
      <c r="X411" s="43">
        <v>1819.64</v>
      </c>
      <c r="Y411" s="43">
        <v>1734.96</v>
      </c>
      <c r="Z411" s="43">
        <v>1502.66</v>
      </c>
      <c r="AA411" s="43">
        <v>1179.04</v>
      </c>
    </row>
    <row r="412" spans="1:27" ht="12.75" hidden="1" customHeight="1" outlineLevel="1" x14ac:dyDescent="0.2">
      <c r="A412" s="98" t="s">
        <v>635</v>
      </c>
      <c r="B412" s="62" t="s">
        <v>88</v>
      </c>
      <c r="C412" s="42" t="s">
        <v>77</v>
      </c>
      <c r="D412" s="43">
        <f>$D$327</f>
        <v>2222.89</v>
      </c>
      <c r="E412" s="43">
        <f t="shared" ref="E412:AA412" si="238">$D$327</f>
        <v>2222.89</v>
      </c>
      <c r="F412" s="43">
        <f t="shared" si="238"/>
        <v>2222.89</v>
      </c>
      <c r="G412" s="43">
        <f t="shared" si="238"/>
        <v>2222.89</v>
      </c>
      <c r="H412" s="43">
        <f t="shared" si="238"/>
        <v>2222.89</v>
      </c>
      <c r="I412" s="43">
        <f t="shared" si="238"/>
        <v>2222.89</v>
      </c>
      <c r="J412" s="43">
        <f t="shared" si="238"/>
        <v>2222.89</v>
      </c>
      <c r="K412" s="43">
        <f t="shared" si="238"/>
        <v>2222.89</v>
      </c>
      <c r="L412" s="43">
        <f t="shared" si="238"/>
        <v>2222.89</v>
      </c>
      <c r="M412" s="43">
        <f t="shared" si="238"/>
        <v>2222.89</v>
      </c>
      <c r="N412" s="43">
        <f t="shared" si="238"/>
        <v>2222.89</v>
      </c>
      <c r="O412" s="43">
        <f t="shared" si="238"/>
        <v>2222.89</v>
      </c>
      <c r="P412" s="43">
        <f t="shared" si="238"/>
        <v>2222.89</v>
      </c>
      <c r="Q412" s="43">
        <f t="shared" si="238"/>
        <v>2222.89</v>
      </c>
      <c r="R412" s="43">
        <f t="shared" si="238"/>
        <v>2222.89</v>
      </c>
      <c r="S412" s="43">
        <f t="shared" si="238"/>
        <v>2222.89</v>
      </c>
      <c r="T412" s="43">
        <f t="shared" si="238"/>
        <v>2222.89</v>
      </c>
      <c r="U412" s="43">
        <f t="shared" si="238"/>
        <v>2222.89</v>
      </c>
      <c r="V412" s="43">
        <f t="shared" si="238"/>
        <v>2222.89</v>
      </c>
      <c r="W412" s="43">
        <f t="shared" si="238"/>
        <v>2222.89</v>
      </c>
      <c r="X412" s="43">
        <f t="shared" si="238"/>
        <v>2222.89</v>
      </c>
      <c r="Y412" s="43">
        <f t="shared" si="238"/>
        <v>2222.89</v>
      </c>
      <c r="Z412" s="43">
        <f t="shared" si="238"/>
        <v>2222.89</v>
      </c>
      <c r="AA412" s="43">
        <f t="shared" si="238"/>
        <v>2222.89</v>
      </c>
    </row>
    <row r="413" spans="1:27" ht="12.75" hidden="1" customHeight="1" outlineLevel="1" x14ac:dyDescent="0.2">
      <c r="A413" s="98" t="s">
        <v>636</v>
      </c>
      <c r="B413" s="62" t="s">
        <v>81</v>
      </c>
      <c r="C413" s="42" t="s">
        <v>77</v>
      </c>
      <c r="D413" s="43">
        <v>6.71</v>
      </c>
      <c r="E413" s="43">
        <v>6.71</v>
      </c>
      <c r="F413" s="43">
        <v>6.71</v>
      </c>
      <c r="G413" s="43">
        <v>6.71</v>
      </c>
      <c r="H413" s="43">
        <v>6.71</v>
      </c>
      <c r="I413" s="43">
        <v>6.71</v>
      </c>
      <c r="J413" s="43">
        <v>6.71</v>
      </c>
      <c r="K413" s="43">
        <v>6.71</v>
      </c>
      <c r="L413" s="43">
        <v>6.71</v>
      </c>
      <c r="M413" s="43">
        <v>6.71</v>
      </c>
      <c r="N413" s="43">
        <v>6.71</v>
      </c>
      <c r="O413" s="43">
        <v>6.71</v>
      </c>
      <c r="P413" s="43">
        <v>6.71</v>
      </c>
      <c r="Q413" s="43">
        <v>6.71</v>
      </c>
      <c r="R413" s="43">
        <v>6.71</v>
      </c>
      <c r="S413" s="43">
        <v>6.71</v>
      </c>
      <c r="T413" s="43">
        <v>6.71</v>
      </c>
      <c r="U413" s="43">
        <v>6.71</v>
      </c>
      <c r="V413" s="43">
        <v>6.71</v>
      </c>
      <c r="W413" s="43">
        <v>6.71</v>
      </c>
      <c r="X413" s="43">
        <v>6.71</v>
      </c>
      <c r="Y413" s="43">
        <v>6.71</v>
      </c>
      <c r="Z413" s="43">
        <v>6.71</v>
      </c>
      <c r="AA413" s="43">
        <v>6.71</v>
      </c>
    </row>
    <row r="414" spans="1:27" ht="12.75" hidden="1" customHeight="1" outlineLevel="1" x14ac:dyDescent="0.2">
      <c r="A414" s="98" t="s">
        <v>637</v>
      </c>
      <c r="B414" s="62" t="s">
        <v>79</v>
      </c>
      <c r="C414" s="42" t="s">
        <v>77</v>
      </c>
      <c r="D414" s="43">
        <f>$D$11</f>
        <v>330.69</v>
      </c>
      <c r="E414" s="43">
        <f t="shared" ref="E414:AA414" si="239">$D$11</f>
        <v>330.69</v>
      </c>
      <c r="F414" s="43">
        <f t="shared" si="239"/>
        <v>330.69</v>
      </c>
      <c r="G414" s="43">
        <f t="shared" si="239"/>
        <v>330.69</v>
      </c>
      <c r="H414" s="43">
        <f t="shared" si="239"/>
        <v>330.69</v>
      </c>
      <c r="I414" s="43">
        <f t="shared" si="239"/>
        <v>330.69</v>
      </c>
      <c r="J414" s="43">
        <f t="shared" si="239"/>
        <v>330.69</v>
      </c>
      <c r="K414" s="43">
        <f t="shared" si="239"/>
        <v>330.69</v>
      </c>
      <c r="L414" s="43">
        <f t="shared" si="239"/>
        <v>330.69</v>
      </c>
      <c r="M414" s="43">
        <f t="shared" si="239"/>
        <v>330.69</v>
      </c>
      <c r="N414" s="43">
        <f t="shared" si="239"/>
        <v>330.69</v>
      </c>
      <c r="O414" s="43">
        <f t="shared" si="239"/>
        <v>330.69</v>
      </c>
      <c r="P414" s="43">
        <f t="shared" si="239"/>
        <v>330.69</v>
      </c>
      <c r="Q414" s="43">
        <f t="shared" si="239"/>
        <v>330.69</v>
      </c>
      <c r="R414" s="43">
        <f t="shared" si="239"/>
        <v>330.69</v>
      </c>
      <c r="S414" s="43">
        <f t="shared" si="239"/>
        <v>330.69</v>
      </c>
      <c r="T414" s="43">
        <f t="shared" si="239"/>
        <v>330.69</v>
      </c>
      <c r="U414" s="43">
        <f t="shared" si="239"/>
        <v>330.69</v>
      </c>
      <c r="V414" s="43">
        <f t="shared" si="239"/>
        <v>330.69</v>
      </c>
      <c r="W414" s="43">
        <f t="shared" si="239"/>
        <v>330.69</v>
      </c>
      <c r="X414" s="43">
        <f t="shared" si="239"/>
        <v>330.69</v>
      </c>
      <c r="Y414" s="43">
        <f t="shared" si="239"/>
        <v>330.69</v>
      </c>
      <c r="Z414" s="43">
        <f t="shared" si="239"/>
        <v>330.69</v>
      </c>
      <c r="AA414" s="43">
        <f t="shared" si="239"/>
        <v>330.69</v>
      </c>
    </row>
    <row r="415" spans="1:27" ht="12.75" customHeight="1" collapsed="1" x14ac:dyDescent="0.2">
      <c r="A415" s="97" t="s">
        <v>638</v>
      </c>
      <c r="B415" s="27" t="str">
        <f>"19"&amp;"."&amp;$B$662&amp;"."&amp;$B$663</f>
        <v>19.01.2023</v>
      </c>
      <c r="C415" s="89" t="s">
        <v>74</v>
      </c>
      <c r="D415" s="90">
        <f>ROUND(((D416+D417+D419+D418)/1000),5)</f>
        <v>3.7396699999999998</v>
      </c>
      <c r="E415" s="90">
        <f>ROUND(((E416+E417+E419+E418)/1000),5)</f>
        <v>3.70404</v>
      </c>
      <c r="F415" s="90">
        <f>ROUND(((F416+F417+F419+F418)/1000),5)</f>
        <v>3.6756199999999999</v>
      </c>
      <c r="G415" s="90">
        <f t="shared" ref="G415:AA415" si="240">ROUND(((G416+G417+G419+G418)/1000),5)</f>
        <v>3.6757300000000002</v>
      </c>
      <c r="H415" s="90">
        <f t="shared" si="240"/>
        <v>3.7084899999999998</v>
      </c>
      <c r="I415" s="90">
        <f t="shared" si="240"/>
        <v>3.7626900000000001</v>
      </c>
      <c r="J415" s="90">
        <f t="shared" si="240"/>
        <v>4.1756399999999996</v>
      </c>
      <c r="K415" s="90">
        <f t="shared" si="240"/>
        <v>4.3556999999999997</v>
      </c>
      <c r="L415" s="90">
        <f t="shared" si="240"/>
        <v>4.4529199999999998</v>
      </c>
      <c r="M415" s="90">
        <f t="shared" si="240"/>
        <v>4.4730699999999999</v>
      </c>
      <c r="N415" s="90">
        <f t="shared" si="240"/>
        <v>4.49221</v>
      </c>
      <c r="O415" s="90">
        <f t="shared" si="240"/>
        <v>4.52318</v>
      </c>
      <c r="P415" s="90">
        <f t="shared" si="240"/>
        <v>4.5025599999999999</v>
      </c>
      <c r="Q415" s="90">
        <f t="shared" si="240"/>
        <v>4.5108499999999996</v>
      </c>
      <c r="R415" s="90">
        <f t="shared" si="240"/>
        <v>4.5152799999999997</v>
      </c>
      <c r="S415" s="90">
        <f t="shared" si="240"/>
        <v>4.4739800000000001</v>
      </c>
      <c r="T415" s="90">
        <f t="shared" si="240"/>
        <v>4.5550899999999999</v>
      </c>
      <c r="U415" s="90">
        <f t="shared" si="240"/>
        <v>4.5777000000000001</v>
      </c>
      <c r="V415" s="90">
        <f t="shared" si="240"/>
        <v>4.5614400000000002</v>
      </c>
      <c r="W415" s="90">
        <f t="shared" si="240"/>
        <v>4.4899500000000003</v>
      </c>
      <c r="X415" s="90">
        <f t="shared" si="240"/>
        <v>4.45085</v>
      </c>
      <c r="Y415" s="90">
        <f t="shared" si="240"/>
        <v>4.3849799999999997</v>
      </c>
      <c r="Z415" s="90">
        <f t="shared" si="240"/>
        <v>4.1792499999999997</v>
      </c>
      <c r="AA415" s="90">
        <f t="shared" si="240"/>
        <v>3.75813</v>
      </c>
    </row>
    <row r="416" spans="1:27" ht="12.75" hidden="1" customHeight="1" outlineLevel="1" x14ac:dyDescent="0.2">
      <c r="A416" s="98" t="s">
        <v>639</v>
      </c>
      <c r="B416" s="62" t="s">
        <v>236</v>
      </c>
      <c r="C416" s="42" t="s">
        <v>77</v>
      </c>
      <c r="D416" s="43">
        <v>1179.3800000000001</v>
      </c>
      <c r="E416" s="43">
        <v>1143.75</v>
      </c>
      <c r="F416" s="43">
        <v>1115.33</v>
      </c>
      <c r="G416" s="43">
        <v>1115.44</v>
      </c>
      <c r="H416" s="43">
        <v>1148.2</v>
      </c>
      <c r="I416" s="43">
        <v>1202.4000000000001</v>
      </c>
      <c r="J416" s="43">
        <v>1615.35</v>
      </c>
      <c r="K416" s="43">
        <v>1795.41</v>
      </c>
      <c r="L416" s="43">
        <v>1892.63</v>
      </c>
      <c r="M416" s="43">
        <v>1912.78</v>
      </c>
      <c r="N416" s="43">
        <v>1931.92</v>
      </c>
      <c r="O416" s="43">
        <v>1962.89</v>
      </c>
      <c r="P416" s="43">
        <v>1942.27</v>
      </c>
      <c r="Q416" s="43">
        <v>1950.56</v>
      </c>
      <c r="R416" s="43">
        <v>1954.99</v>
      </c>
      <c r="S416" s="43">
        <v>1913.69</v>
      </c>
      <c r="T416" s="43">
        <v>1994.8</v>
      </c>
      <c r="U416" s="43">
        <v>2017.41</v>
      </c>
      <c r="V416" s="43">
        <v>2001.15</v>
      </c>
      <c r="W416" s="43">
        <v>1929.66</v>
      </c>
      <c r="X416" s="43">
        <v>1890.56</v>
      </c>
      <c r="Y416" s="43">
        <v>1824.69</v>
      </c>
      <c r="Z416" s="43">
        <v>1618.96</v>
      </c>
      <c r="AA416" s="43">
        <v>1197.8399999999999</v>
      </c>
    </row>
    <row r="417" spans="1:27" ht="12.75" hidden="1" customHeight="1" outlineLevel="1" x14ac:dyDescent="0.2">
      <c r="A417" s="98" t="s">
        <v>640</v>
      </c>
      <c r="B417" s="62" t="s">
        <v>88</v>
      </c>
      <c r="C417" s="42" t="s">
        <v>77</v>
      </c>
      <c r="D417" s="43">
        <f>$D$327</f>
        <v>2222.89</v>
      </c>
      <c r="E417" s="43">
        <f t="shared" ref="E417:AA417" si="241">$D$327</f>
        <v>2222.89</v>
      </c>
      <c r="F417" s="43">
        <f t="shared" si="241"/>
        <v>2222.89</v>
      </c>
      <c r="G417" s="43">
        <f t="shared" si="241"/>
        <v>2222.89</v>
      </c>
      <c r="H417" s="43">
        <f t="shared" si="241"/>
        <v>2222.89</v>
      </c>
      <c r="I417" s="43">
        <f t="shared" si="241"/>
        <v>2222.89</v>
      </c>
      <c r="J417" s="43">
        <f t="shared" si="241"/>
        <v>2222.89</v>
      </c>
      <c r="K417" s="43">
        <f t="shared" si="241"/>
        <v>2222.89</v>
      </c>
      <c r="L417" s="43">
        <f t="shared" si="241"/>
        <v>2222.89</v>
      </c>
      <c r="M417" s="43">
        <f t="shared" si="241"/>
        <v>2222.89</v>
      </c>
      <c r="N417" s="43">
        <f t="shared" si="241"/>
        <v>2222.89</v>
      </c>
      <c r="O417" s="43">
        <f t="shared" si="241"/>
        <v>2222.89</v>
      </c>
      <c r="P417" s="43">
        <f t="shared" si="241"/>
        <v>2222.89</v>
      </c>
      <c r="Q417" s="43">
        <f t="shared" si="241"/>
        <v>2222.89</v>
      </c>
      <c r="R417" s="43">
        <f t="shared" si="241"/>
        <v>2222.89</v>
      </c>
      <c r="S417" s="43">
        <f t="shared" si="241"/>
        <v>2222.89</v>
      </c>
      <c r="T417" s="43">
        <f t="shared" si="241"/>
        <v>2222.89</v>
      </c>
      <c r="U417" s="43">
        <f t="shared" si="241"/>
        <v>2222.89</v>
      </c>
      <c r="V417" s="43">
        <f t="shared" si="241"/>
        <v>2222.89</v>
      </c>
      <c r="W417" s="43">
        <f t="shared" si="241"/>
        <v>2222.89</v>
      </c>
      <c r="X417" s="43">
        <f t="shared" si="241"/>
        <v>2222.89</v>
      </c>
      <c r="Y417" s="43">
        <f t="shared" si="241"/>
        <v>2222.89</v>
      </c>
      <c r="Z417" s="43">
        <f t="shared" si="241"/>
        <v>2222.89</v>
      </c>
      <c r="AA417" s="43">
        <f t="shared" si="241"/>
        <v>2222.89</v>
      </c>
    </row>
    <row r="418" spans="1:27" ht="12.75" hidden="1" customHeight="1" outlineLevel="1" x14ac:dyDescent="0.2">
      <c r="A418" s="98" t="s">
        <v>641</v>
      </c>
      <c r="B418" s="62" t="s">
        <v>81</v>
      </c>
      <c r="C418" s="42" t="s">
        <v>77</v>
      </c>
      <c r="D418" s="43">
        <v>6.71</v>
      </c>
      <c r="E418" s="43">
        <v>6.71</v>
      </c>
      <c r="F418" s="43">
        <v>6.71</v>
      </c>
      <c r="G418" s="43">
        <v>6.71</v>
      </c>
      <c r="H418" s="43">
        <v>6.71</v>
      </c>
      <c r="I418" s="43">
        <v>6.71</v>
      </c>
      <c r="J418" s="43">
        <v>6.71</v>
      </c>
      <c r="K418" s="43">
        <v>6.71</v>
      </c>
      <c r="L418" s="43">
        <v>6.71</v>
      </c>
      <c r="M418" s="43">
        <v>6.71</v>
      </c>
      <c r="N418" s="43">
        <v>6.71</v>
      </c>
      <c r="O418" s="43">
        <v>6.71</v>
      </c>
      <c r="P418" s="43">
        <v>6.71</v>
      </c>
      <c r="Q418" s="43">
        <v>6.71</v>
      </c>
      <c r="R418" s="43">
        <v>6.71</v>
      </c>
      <c r="S418" s="43">
        <v>6.71</v>
      </c>
      <c r="T418" s="43">
        <v>6.71</v>
      </c>
      <c r="U418" s="43">
        <v>6.71</v>
      </c>
      <c r="V418" s="43">
        <v>6.71</v>
      </c>
      <c r="W418" s="43">
        <v>6.71</v>
      </c>
      <c r="X418" s="43">
        <v>6.71</v>
      </c>
      <c r="Y418" s="43">
        <v>6.71</v>
      </c>
      <c r="Z418" s="43">
        <v>6.71</v>
      </c>
      <c r="AA418" s="43">
        <v>6.71</v>
      </c>
    </row>
    <row r="419" spans="1:27" ht="12.75" hidden="1" customHeight="1" outlineLevel="1" x14ac:dyDescent="0.2">
      <c r="A419" s="98" t="s">
        <v>642</v>
      </c>
      <c r="B419" s="62" t="s">
        <v>79</v>
      </c>
      <c r="C419" s="42" t="s">
        <v>77</v>
      </c>
      <c r="D419" s="43">
        <f>$D$11</f>
        <v>330.69</v>
      </c>
      <c r="E419" s="43">
        <f t="shared" ref="E419:AA419" si="242">$D$11</f>
        <v>330.69</v>
      </c>
      <c r="F419" s="43">
        <f t="shared" si="242"/>
        <v>330.69</v>
      </c>
      <c r="G419" s="43">
        <f t="shared" si="242"/>
        <v>330.69</v>
      </c>
      <c r="H419" s="43">
        <f t="shared" si="242"/>
        <v>330.69</v>
      </c>
      <c r="I419" s="43">
        <f t="shared" si="242"/>
        <v>330.69</v>
      </c>
      <c r="J419" s="43">
        <f t="shared" si="242"/>
        <v>330.69</v>
      </c>
      <c r="K419" s="43">
        <f t="shared" si="242"/>
        <v>330.69</v>
      </c>
      <c r="L419" s="43">
        <f t="shared" si="242"/>
        <v>330.69</v>
      </c>
      <c r="M419" s="43">
        <f t="shared" si="242"/>
        <v>330.69</v>
      </c>
      <c r="N419" s="43">
        <f t="shared" si="242"/>
        <v>330.69</v>
      </c>
      <c r="O419" s="43">
        <f t="shared" si="242"/>
        <v>330.69</v>
      </c>
      <c r="P419" s="43">
        <f t="shared" si="242"/>
        <v>330.69</v>
      </c>
      <c r="Q419" s="43">
        <f t="shared" si="242"/>
        <v>330.69</v>
      </c>
      <c r="R419" s="43">
        <f t="shared" si="242"/>
        <v>330.69</v>
      </c>
      <c r="S419" s="43">
        <f t="shared" si="242"/>
        <v>330.69</v>
      </c>
      <c r="T419" s="43">
        <f t="shared" si="242"/>
        <v>330.69</v>
      </c>
      <c r="U419" s="43">
        <f t="shared" si="242"/>
        <v>330.69</v>
      </c>
      <c r="V419" s="43">
        <f t="shared" si="242"/>
        <v>330.69</v>
      </c>
      <c r="W419" s="43">
        <f t="shared" si="242"/>
        <v>330.69</v>
      </c>
      <c r="X419" s="43">
        <f t="shared" si="242"/>
        <v>330.69</v>
      </c>
      <c r="Y419" s="43">
        <f t="shared" si="242"/>
        <v>330.69</v>
      </c>
      <c r="Z419" s="43">
        <f t="shared" si="242"/>
        <v>330.69</v>
      </c>
      <c r="AA419" s="43">
        <f t="shared" si="242"/>
        <v>330.69</v>
      </c>
    </row>
    <row r="420" spans="1:27" ht="12.75" customHeight="1" collapsed="1" x14ac:dyDescent="0.2">
      <c r="A420" s="97" t="s">
        <v>643</v>
      </c>
      <c r="B420" s="27" t="str">
        <f>"20"&amp;"."&amp;$B$662&amp;"."&amp;$B$663</f>
        <v>20.01.2023</v>
      </c>
      <c r="C420" s="89" t="s">
        <v>74</v>
      </c>
      <c r="D420" s="90">
        <f>ROUND(((D421+D422+D424+D423)/1000),5)</f>
        <v>3.73848</v>
      </c>
      <c r="E420" s="90">
        <f>ROUND(((E421+E422+E424+E423)/1000),5)</f>
        <v>3.7051699999999999</v>
      </c>
      <c r="F420" s="90">
        <f>ROUND(((F421+F422+F424+F423)/1000),5)</f>
        <v>3.66892</v>
      </c>
      <c r="G420" s="90">
        <f t="shared" ref="G420:AA420" si="243">ROUND(((G421+G422+G424+G423)/1000),5)</f>
        <v>3.6569099999999999</v>
      </c>
      <c r="H420" s="90">
        <f t="shared" si="243"/>
        <v>3.7011500000000002</v>
      </c>
      <c r="I420" s="90">
        <f t="shared" si="243"/>
        <v>3.7529699999999999</v>
      </c>
      <c r="J420" s="90">
        <f t="shared" si="243"/>
        <v>4.1230200000000004</v>
      </c>
      <c r="K420" s="90">
        <f t="shared" si="243"/>
        <v>4.3127599999999999</v>
      </c>
      <c r="L420" s="90">
        <f t="shared" si="243"/>
        <v>4.4231499999999997</v>
      </c>
      <c r="M420" s="90">
        <f t="shared" si="243"/>
        <v>4.4338499999999996</v>
      </c>
      <c r="N420" s="90">
        <f t="shared" si="243"/>
        <v>4.4476000000000004</v>
      </c>
      <c r="O420" s="90">
        <f t="shared" si="243"/>
        <v>4.4686599999999999</v>
      </c>
      <c r="P420" s="90">
        <f t="shared" si="243"/>
        <v>4.4529500000000004</v>
      </c>
      <c r="Q420" s="90">
        <f t="shared" si="243"/>
        <v>4.4588299999999998</v>
      </c>
      <c r="R420" s="90">
        <f t="shared" si="243"/>
        <v>4.4539200000000001</v>
      </c>
      <c r="S420" s="90">
        <f t="shared" si="243"/>
        <v>4.4267300000000001</v>
      </c>
      <c r="T420" s="90">
        <f t="shared" si="243"/>
        <v>4.4275599999999997</v>
      </c>
      <c r="U420" s="90">
        <f t="shared" si="243"/>
        <v>4.4341200000000001</v>
      </c>
      <c r="V420" s="90">
        <f t="shared" si="243"/>
        <v>4.4300800000000002</v>
      </c>
      <c r="W420" s="90">
        <f t="shared" si="243"/>
        <v>4.4439399999999996</v>
      </c>
      <c r="X420" s="90">
        <f t="shared" si="243"/>
        <v>4.4010400000000001</v>
      </c>
      <c r="Y420" s="90">
        <f t="shared" si="243"/>
        <v>4.32057</v>
      </c>
      <c r="Z420" s="90">
        <f t="shared" si="243"/>
        <v>4.1382599999999998</v>
      </c>
      <c r="AA420" s="90">
        <f t="shared" si="243"/>
        <v>3.7616399999999999</v>
      </c>
    </row>
    <row r="421" spans="1:27" ht="12.75" hidden="1" customHeight="1" outlineLevel="1" x14ac:dyDescent="0.2">
      <c r="A421" s="98" t="s">
        <v>644</v>
      </c>
      <c r="B421" s="62" t="s">
        <v>236</v>
      </c>
      <c r="C421" s="42" t="s">
        <v>77</v>
      </c>
      <c r="D421" s="43">
        <v>1178.19</v>
      </c>
      <c r="E421" s="43">
        <v>1144.8800000000001</v>
      </c>
      <c r="F421" s="43">
        <v>1108.6300000000001</v>
      </c>
      <c r="G421" s="43">
        <v>1096.6199999999999</v>
      </c>
      <c r="H421" s="43">
        <v>1140.8599999999999</v>
      </c>
      <c r="I421" s="43">
        <v>1192.68</v>
      </c>
      <c r="J421" s="43">
        <v>1562.73</v>
      </c>
      <c r="K421" s="43">
        <v>1752.47</v>
      </c>
      <c r="L421" s="43">
        <v>1862.86</v>
      </c>
      <c r="M421" s="43">
        <v>1873.56</v>
      </c>
      <c r="N421" s="43">
        <v>1887.31</v>
      </c>
      <c r="O421" s="43">
        <v>1908.37</v>
      </c>
      <c r="P421" s="43">
        <v>1892.66</v>
      </c>
      <c r="Q421" s="43">
        <v>1898.54</v>
      </c>
      <c r="R421" s="43">
        <v>1893.63</v>
      </c>
      <c r="S421" s="43">
        <v>1866.44</v>
      </c>
      <c r="T421" s="43">
        <v>1867.27</v>
      </c>
      <c r="U421" s="43">
        <v>1873.83</v>
      </c>
      <c r="V421" s="43">
        <v>1869.79</v>
      </c>
      <c r="W421" s="43">
        <v>1883.65</v>
      </c>
      <c r="X421" s="43">
        <v>1840.75</v>
      </c>
      <c r="Y421" s="43">
        <v>1760.28</v>
      </c>
      <c r="Z421" s="43">
        <v>1577.97</v>
      </c>
      <c r="AA421" s="43">
        <v>1201.3499999999999</v>
      </c>
    </row>
    <row r="422" spans="1:27" ht="12.75" hidden="1" customHeight="1" outlineLevel="1" x14ac:dyDescent="0.2">
      <c r="A422" s="98" t="s">
        <v>645</v>
      </c>
      <c r="B422" s="62" t="s">
        <v>88</v>
      </c>
      <c r="C422" s="42" t="s">
        <v>77</v>
      </c>
      <c r="D422" s="43">
        <f>$D$327</f>
        <v>2222.89</v>
      </c>
      <c r="E422" s="43">
        <f t="shared" ref="E422:AA422" si="244">$D$327</f>
        <v>2222.89</v>
      </c>
      <c r="F422" s="43">
        <f t="shared" si="244"/>
        <v>2222.89</v>
      </c>
      <c r="G422" s="43">
        <f t="shared" si="244"/>
        <v>2222.89</v>
      </c>
      <c r="H422" s="43">
        <f t="shared" si="244"/>
        <v>2222.89</v>
      </c>
      <c r="I422" s="43">
        <f t="shared" si="244"/>
        <v>2222.89</v>
      </c>
      <c r="J422" s="43">
        <f t="shared" si="244"/>
        <v>2222.89</v>
      </c>
      <c r="K422" s="43">
        <f t="shared" si="244"/>
        <v>2222.89</v>
      </c>
      <c r="L422" s="43">
        <f t="shared" si="244"/>
        <v>2222.89</v>
      </c>
      <c r="M422" s="43">
        <f t="shared" si="244"/>
        <v>2222.89</v>
      </c>
      <c r="N422" s="43">
        <f t="shared" si="244"/>
        <v>2222.89</v>
      </c>
      <c r="O422" s="43">
        <f t="shared" si="244"/>
        <v>2222.89</v>
      </c>
      <c r="P422" s="43">
        <f t="shared" si="244"/>
        <v>2222.89</v>
      </c>
      <c r="Q422" s="43">
        <f t="shared" si="244"/>
        <v>2222.89</v>
      </c>
      <c r="R422" s="43">
        <f t="shared" si="244"/>
        <v>2222.89</v>
      </c>
      <c r="S422" s="43">
        <f t="shared" si="244"/>
        <v>2222.89</v>
      </c>
      <c r="T422" s="43">
        <f t="shared" si="244"/>
        <v>2222.89</v>
      </c>
      <c r="U422" s="43">
        <f t="shared" si="244"/>
        <v>2222.89</v>
      </c>
      <c r="V422" s="43">
        <f t="shared" si="244"/>
        <v>2222.89</v>
      </c>
      <c r="W422" s="43">
        <f t="shared" si="244"/>
        <v>2222.89</v>
      </c>
      <c r="X422" s="43">
        <f t="shared" si="244"/>
        <v>2222.89</v>
      </c>
      <c r="Y422" s="43">
        <f t="shared" si="244"/>
        <v>2222.89</v>
      </c>
      <c r="Z422" s="43">
        <f t="shared" si="244"/>
        <v>2222.89</v>
      </c>
      <c r="AA422" s="43">
        <f t="shared" si="244"/>
        <v>2222.89</v>
      </c>
    </row>
    <row r="423" spans="1:27" ht="12.75" hidden="1" customHeight="1" outlineLevel="1" x14ac:dyDescent="0.2">
      <c r="A423" s="98" t="s">
        <v>646</v>
      </c>
      <c r="B423" s="62" t="s">
        <v>81</v>
      </c>
      <c r="C423" s="42" t="s">
        <v>77</v>
      </c>
      <c r="D423" s="43">
        <v>6.71</v>
      </c>
      <c r="E423" s="43">
        <v>6.71</v>
      </c>
      <c r="F423" s="43">
        <v>6.71</v>
      </c>
      <c r="G423" s="43">
        <v>6.71</v>
      </c>
      <c r="H423" s="43">
        <v>6.71</v>
      </c>
      <c r="I423" s="43">
        <v>6.71</v>
      </c>
      <c r="J423" s="43">
        <v>6.71</v>
      </c>
      <c r="K423" s="43">
        <v>6.71</v>
      </c>
      <c r="L423" s="43">
        <v>6.71</v>
      </c>
      <c r="M423" s="43">
        <v>6.71</v>
      </c>
      <c r="N423" s="43">
        <v>6.71</v>
      </c>
      <c r="O423" s="43">
        <v>6.71</v>
      </c>
      <c r="P423" s="43">
        <v>6.71</v>
      </c>
      <c r="Q423" s="43">
        <v>6.71</v>
      </c>
      <c r="R423" s="43">
        <v>6.71</v>
      </c>
      <c r="S423" s="43">
        <v>6.71</v>
      </c>
      <c r="T423" s="43">
        <v>6.71</v>
      </c>
      <c r="U423" s="43">
        <v>6.71</v>
      </c>
      <c r="V423" s="43">
        <v>6.71</v>
      </c>
      <c r="W423" s="43">
        <v>6.71</v>
      </c>
      <c r="X423" s="43">
        <v>6.71</v>
      </c>
      <c r="Y423" s="43">
        <v>6.71</v>
      </c>
      <c r="Z423" s="43">
        <v>6.71</v>
      </c>
      <c r="AA423" s="43">
        <v>6.71</v>
      </c>
    </row>
    <row r="424" spans="1:27" ht="12.75" hidden="1" customHeight="1" outlineLevel="1" x14ac:dyDescent="0.2">
      <c r="A424" s="98" t="s">
        <v>647</v>
      </c>
      <c r="B424" s="62" t="s">
        <v>79</v>
      </c>
      <c r="C424" s="42" t="s">
        <v>77</v>
      </c>
      <c r="D424" s="43">
        <f>$D$11</f>
        <v>330.69</v>
      </c>
      <c r="E424" s="43">
        <f t="shared" ref="E424:AA424" si="245">$D$11</f>
        <v>330.69</v>
      </c>
      <c r="F424" s="43">
        <f t="shared" si="245"/>
        <v>330.69</v>
      </c>
      <c r="G424" s="43">
        <f t="shared" si="245"/>
        <v>330.69</v>
      </c>
      <c r="H424" s="43">
        <f t="shared" si="245"/>
        <v>330.69</v>
      </c>
      <c r="I424" s="43">
        <f t="shared" si="245"/>
        <v>330.69</v>
      </c>
      <c r="J424" s="43">
        <f t="shared" si="245"/>
        <v>330.69</v>
      </c>
      <c r="K424" s="43">
        <f t="shared" si="245"/>
        <v>330.69</v>
      </c>
      <c r="L424" s="43">
        <f t="shared" si="245"/>
        <v>330.69</v>
      </c>
      <c r="M424" s="43">
        <f t="shared" si="245"/>
        <v>330.69</v>
      </c>
      <c r="N424" s="43">
        <f t="shared" si="245"/>
        <v>330.69</v>
      </c>
      <c r="O424" s="43">
        <f t="shared" si="245"/>
        <v>330.69</v>
      </c>
      <c r="P424" s="43">
        <f t="shared" si="245"/>
        <v>330.69</v>
      </c>
      <c r="Q424" s="43">
        <f t="shared" si="245"/>
        <v>330.69</v>
      </c>
      <c r="R424" s="43">
        <f t="shared" si="245"/>
        <v>330.69</v>
      </c>
      <c r="S424" s="43">
        <f t="shared" si="245"/>
        <v>330.69</v>
      </c>
      <c r="T424" s="43">
        <f t="shared" si="245"/>
        <v>330.69</v>
      </c>
      <c r="U424" s="43">
        <f t="shared" si="245"/>
        <v>330.69</v>
      </c>
      <c r="V424" s="43">
        <f t="shared" si="245"/>
        <v>330.69</v>
      </c>
      <c r="W424" s="43">
        <f t="shared" si="245"/>
        <v>330.69</v>
      </c>
      <c r="X424" s="43">
        <f t="shared" si="245"/>
        <v>330.69</v>
      </c>
      <c r="Y424" s="43">
        <f t="shared" si="245"/>
        <v>330.69</v>
      </c>
      <c r="Z424" s="43">
        <f t="shared" si="245"/>
        <v>330.69</v>
      </c>
      <c r="AA424" s="43">
        <f t="shared" si="245"/>
        <v>330.69</v>
      </c>
    </row>
    <row r="425" spans="1:27" ht="12.75" customHeight="1" collapsed="1" x14ac:dyDescent="0.2">
      <c r="A425" s="97" t="s">
        <v>648</v>
      </c>
      <c r="B425" s="27" t="str">
        <f>"21"&amp;"."&amp;$B$662&amp;"."&amp;$B$663</f>
        <v>21.01.2023</v>
      </c>
      <c r="C425" s="89" t="s">
        <v>74</v>
      </c>
      <c r="D425" s="90">
        <f>ROUND(((D426+D427+D429+D428)/1000),5)</f>
        <v>3.8325</v>
      </c>
      <c r="E425" s="90">
        <f>ROUND(((E426+E427+E429+E428)/1000),5)</f>
        <v>3.7729300000000001</v>
      </c>
      <c r="F425" s="90">
        <f>ROUND(((F426+F427+F429+F428)/1000),5)</f>
        <v>3.7199499999999999</v>
      </c>
      <c r="G425" s="90">
        <f t="shared" ref="G425:AA425" si="246">ROUND(((G426+G427+G429+G428)/1000),5)</f>
        <v>3.70377</v>
      </c>
      <c r="H425" s="90">
        <f t="shared" si="246"/>
        <v>3.72187</v>
      </c>
      <c r="I425" s="90">
        <f t="shared" si="246"/>
        <v>3.7516099999999999</v>
      </c>
      <c r="J425" s="90">
        <f t="shared" si="246"/>
        <v>3.8090099999999998</v>
      </c>
      <c r="K425" s="90">
        <f t="shared" si="246"/>
        <v>4.11524</v>
      </c>
      <c r="L425" s="90">
        <f t="shared" si="246"/>
        <v>4.2671099999999997</v>
      </c>
      <c r="M425" s="90">
        <f t="shared" si="246"/>
        <v>4.3418599999999996</v>
      </c>
      <c r="N425" s="90">
        <f t="shared" si="246"/>
        <v>4.3919499999999996</v>
      </c>
      <c r="O425" s="90">
        <f t="shared" si="246"/>
        <v>4.4078900000000001</v>
      </c>
      <c r="P425" s="90">
        <f t="shared" si="246"/>
        <v>4.3987699999999998</v>
      </c>
      <c r="Q425" s="90">
        <f t="shared" si="246"/>
        <v>4.4003699999999997</v>
      </c>
      <c r="R425" s="90">
        <f t="shared" si="246"/>
        <v>4.3576800000000002</v>
      </c>
      <c r="S425" s="90">
        <f t="shared" si="246"/>
        <v>4.3639700000000001</v>
      </c>
      <c r="T425" s="90">
        <f t="shared" si="246"/>
        <v>4.3799900000000003</v>
      </c>
      <c r="U425" s="90">
        <f t="shared" si="246"/>
        <v>4.4081000000000001</v>
      </c>
      <c r="V425" s="90">
        <f t="shared" si="246"/>
        <v>4.4046399999999997</v>
      </c>
      <c r="W425" s="90">
        <f t="shared" si="246"/>
        <v>4.3819400000000002</v>
      </c>
      <c r="X425" s="90">
        <f t="shared" si="246"/>
        <v>4.3886900000000004</v>
      </c>
      <c r="Y425" s="90">
        <f t="shared" si="246"/>
        <v>4.2997199999999998</v>
      </c>
      <c r="Z425" s="90">
        <f t="shared" si="246"/>
        <v>4.1557599999999999</v>
      </c>
      <c r="AA425" s="90">
        <f t="shared" si="246"/>
        <v>3.7844600000000002</v>
      </c>
    </row>
    <row r="426" spans="1:27" ht="12.75" hidden="1" customHeight="1" outlineLevel="1" x14ac:dyDescent="0.2">
      <c r="A426" s="98" t="s">
        <v>649</v>
      </c>
      <c r="B426" s="62" t="s">
        <v>236</v>
      </c>
      <c r="C426" s="42" t="s">
        <v>77</v>
      </c>
      <c r="D426" s="43">
        <v>1272.21</v>
      </c>
      <c r="E426" s="43">
        <v>1212.6400000000001</v>
      </c>
      <c r="F426" s="43">
        <v>1159.6600000000001</v>
      </c>
      <c r="G426" s="43">
        <v>1143.48</v>
      </c>
      <c r="H426" s="43">
        <v>1161.58</v>
      </c>
      <c r="I426" s="43">
        <v>1191.32</v>
      </c>
      <c r="J426" s="43">
        <v>1248.72</v>
      </c>
      <c r="K426" s="43">
        <v>1554.95</v>
      </c>
      <c r="L426" s="43">
        <v>1706.82</v>
      </c>
      <c r="M426" s="43">
        <v>1781.57</v>
      </c>
      <c r="N426" s="43">
        <v>1831.66</v>
      </c>
      <c r="O426" s="43">
        <v>1847.6</v>
      </c>
      <c r="P426" s="43">
        <v>1838.48</v>
      </c>
      <c r="Q426" s="43">
        <v>1840.08</v>
      </c>
      <c r="R426" s="43">
        <v>1797.39</v>
      </c>
      <c r="S426" s="43">
        <v>1803.68</v>
      </c>
      <c r="T426" s="43">
        <v>1819.7</v>
      </c>
      <c r="U426" s="43">
        <v>1847.81</v>
      </c>
      <c r="V426" s="43">
        <v>1844.35</v>
      </c>
      <c r="W426" s="43">
        <v>1821.65</v>
      </c>
      <c r="X426" s="43">
        <v>1828.4</v>
      </c>
      <c r="Y426" s="43">
        <v>1739.43</v>
      </c>
      <c r="Z426" s="43">
        <v>1595.47</v>
      </c>
      <c r="AA426" s="43">
        <v>1224.17</v>
      </c>
    </row>
    <row r="427" spans="1:27" ht="12.75" hidden="1" customHeight="1" outlineLevel="1" x14ac:dyDescent="0.2">
      <c r="A427" s="98" t="s">
        <v>650</v>
      </c>
      <c r="B427" s="62" t="s">
        <v>88</v>
      </c>
      <c r="C427" s="42" t="s">
        <v>77</v>
      </c>
      <c r="D427" s="43">
        <f>$D$327</f>
        <v>2222.89</v>
      </c>
      <c r="E427" s="43">
        <f t="shared" ref="E427:AA427" si="247">$D$327</f>
        <v>2222.89</v>
      </c>
      <c r="F427" s="43">
        <f t="shared" si="247"/>
        <v>2222.89</v>
      </c>
      <c r="G427" s="43">
        <f t="shared" si="247"/>
        <v>2222.89</v>
      </c>
      <c r="H427" s="43">
        <f t="shared" si="247"/>
        <v>2222.89</v>
      </c>
      <c r="I427" s="43">
        <f t="shared" si="247"/>
        <v>2222.89</v>
      </c>
      <c r="J427" s="43">
        <f t="shared" si="247"/>
        <v>2222.89</v>
      </c>
      <c r="K427" s="43">
        <f t="shared" si="247"/>
        <v>2222.89</v>
      </c>
      <c r="L427" s="43">
        <f t="shared" si="247"/>
        <v>2222.89</v>
      </c>
      <c r="M427" s="43">
        <f t="shared" si="247"/>
        <v>2222.89</v>
      </c>
      <c r="N427" s="43">
        <f t="shared" si="247"/>
        <v>2222.89</v>
      </c>
      <c r="O427" s="43">
        <f t="shared" si="247"/>
        <v>2222.89</v>
      </c>
      <c r="P427" s="43">
        <f t="shared" si="247"/>
        <v>2222.89</v>
      </c>
      <c r="Q427" s="43">
        <f t="shared" si="247"/>
        <v>2222.89</v>
      </c>
      <c r="R427" s="43">
        <f t="shared" si="247"/>
        <v>2222.89</v>
      </c>
      <c r="S427" s="43">
        <f t="shared" si="247"/>
        <v>2222.89</v>
      </c>
      <c r="T427" s="43">
        <f t="shared" si="247"/>
        <v>2222.89</v>
      </c>
      <c r="U427" s="43">
        <f t="shared" si="247"/>
        <v>2222.89</v>
      </c>
      <c r="V427" s="43">
        <f t="shared" si="247"/>
        <v>2222.89</v>
      </c>
      <c r="W427" s="43">
        <f t="shared" si="247"/>
        <v>2222.89</v>
      </c>
      <c r="X427" s="43">
        <f t="shared" si="247"/>
        <v>2222.89</v>
      </c>
      <c r="Y427" s="43">
        <f t="shared" si="247"/>
        <v>2222.89</v>
      </c>
      <c r="Z427" s="43">
        <f t="shared" si="247"/>
        <v>2222.89</v>
      </c>
      <c r="AA427" s="43">
        <f t="shared" si="247"/>
        <v>2222.89</v>
      </c>
    </row>
    <row r="428" spans="1:27" ht="12.75" hidden="1" customHeight="1" outlineLevel="1" x14ac:dyDescent="0.2">
      <c r="A428" s="98" t="s">
        <v>651</v>
      </c>
      <c r="B428" s="62" t="s">
        <v>81</v>
      </c>
      <c r="C428" s="42" t="s">
        <v>77</v>
      </c>
      <c r="D428" s="43">
        <v>6.71</v>
      </c>
      <c r="E428" s="43">
        <v>6.71</v>
      </c>
      <c r="F428" s="43">
        <v>6.71</v>
      </c>
      <c r="G428" s="43">
        <v>6.71</v>
      </c>
      <c r="H428" s="43">
        <v>6.71</v>
      </c>
      <c r="I428" s="43">
        <v>6.71</v>
      </c>
      <c r="J428" s="43">
        <v>6.71</v>
      </c>
      <c r="K428" s="43">
        <v>6.71</v>
      </c>
      <c r="L428" s="43">
        <v>6.71</v>
      </c>
      <c r="M428" s="43">
        <v>6.71</v>
      </c>
      <c r="N428" s="43">
        <v>6.71</v>
      </c>
      <c r="O428" s="43">
        <v>6.71</v>
      </c>
      <c r="P428" s="43">
        <v>6.71</v>
      </c>
      <c r="Q428" s="43">
        <v>6.71</v>
      </c>
      <c r="R428" s="43">
        <v>6.71</v>
      </c>
      <c r="S428" s="43">
        <v>6.71</v>
      </c>
      <c r="T428" s="43">
        <v>6.71</v>
      </c>
      <c r="U428" s="43">
        <v>6.71</v>
      </c>
      <c r="V428" s="43">
        <v>6.71</v>
      </c>
      <c r="W428" s="43">
        <v>6.71</v>
      </c>
      <c r="X428" s="43">
        <v>6.71</v>
      </c>
      <c r="Y428" s="43">
        <v>6.71</v>
      </c>
      <c r="Z428" s="43">
        <v>6.71</v>
      </c>
      <c r="AA428" s="43">
        <v>6.71</v>
      </c>
    </row>
    <row r="429" spans="1:27" ht="12.75" hidden="1" customHeight="1" outlineLevel="1" x14ac:dyDescent="0.2">
      <c r="A429" s="98" t="s">
        <v>652</v>
      </c>
      <c r="B429" s="62" t="s">
        <v>79</v>
      </c>
      <c r="C429" s="42" t="s">
        <v>77</v>
      </c>
      <c r="D429" s="43">
        <f>$D$11</f>
        <v>330.69</v>
      </c>
      <c r="E429" s="43">
        <f t="shared" ref="E429:AA429" si="248">$D$11</f>
        <v>330.69</v>
      </c>
      <c r="F429" s="43">
        <f t="shared" si="248"/>
        <v>330.69</v>
      </c>
      <c r="G429" s="43">
        <f t="shared" si="248"/>
        <v>330.69</v>
      </c>
      <c r="H429" s="43">
        <f t="shared" si="248"/>
        <v>330.69</v>
      </c>
      <c r="I429" s="43">
        <f t="shared" si="248"/>
        <v>330.69</v>
      </c>
      <c r="J429" s="43">
        <f t="shared" si="248"/>
        <v>330.69</v>
      </c>
      <c r="K429" s="43">
        <f t="shared" si="248"/>
        <v>330.69</v>
      </c>
      <c r="L429" s="43">
        <f t="shared" si="248"/>
        <v>330.69</v>
      </c>
      <c r="M429" s="43">
        <f t="shared" si="248"/>
        <v>330.69</v>
      </c>
      <c r="N429" s="43">
        <f t="shared" si="248"/>
        <v>330.69</v>
      </c>
      <c r="O429" s="43">
        <f t="shared" si="248"/>
        <v>330.69</v>
      </c>
      <c r="P429" s="43">
        <f t="shared" si="248"/>
        <v>330.69</v>
      </c>
      <c r="Q429" s="43">
        <f t="shared" si="248"/>
        <v>330.69</v>
      </c>
      <c r="R429" s="43">
        <f t="shared" si="248"/>
        <v>330.69</v>
      </c>
      <c r="S429" s="43">
        <f t="shared" si="248"/>
        <v>330.69</v>
      </c>
      <c r="T429" s="43">
        <f t="shared" si="248"/>
        <v>330.69</v>
      </c>
      <c r="U429" s="43">
        <f t="shared" si="248"/>
        <v>330.69</v>
      </c>
      <c r="V429" s="43">
        <f t="shared" si="248"/>
        <v>330.69</v>
      </c>
      <c r="W429" s="43">
        <f t="shared" si="248"/>
        <v>330.69</v>
      </c>
      <c r="X429" s="43">
        <f t="shared" si="248"/>
        <v>330.69</v>
      </c>
      <c r="Y429" s="43">
        <f t="shared" si="248"/>
        <v>330.69</v>
      </c>
      <c r="Z429" s="43">
        <f t="shared" si="248"/>
        <v>330.69</v>
      </c>
      <c r="AA429" s="43">
        <f t="shared" si="248"/>
        <v>330.69</v>
      </c>
    </row>
    <row r="430" spans="1:27" ht="12.75" customHeight="1" collapsed="1" x14ac:dyDescent="0.2">
      <c r="A430" s="97" t="s">
        <v>653</v>
      </c>
      <c r="B430" s="27" t="str">
        <f>"22"&amp;"."&amp;$B$662&amp;"."&amp;$B$663</f>
        <v>22.01.2023</v>
      </c>
      <c r="C430" s="89" t="s">
        <v>74</v>
      </c>
      <c r="D430" s="90">
        <f>ROUND(((D431+D432+D434+D433)/1000),5)</f>
        <v>3.7791199999999998</v>
      </c>
      <c r="E430" s="90">
        <f>ROUND(((E431+E432+E434+E433)/1000),5)</f>
        <v>3.7137699999999998</v>
      </c>
      <c r="F430" s="90">
        <f>ROUND(((F431+F432+F434+F433)/1000),5)</f>
        <v>3.6938900000000001</v>
      </c>
      <c r="G430" s="90">
        <f t="shared" ref="G430:AA430" si="249">ROUND(((G431+G432+G434+G433)/1000),5)</f>
        <v>3.6633800000000001</v>
      </c>
      <c r="H430" s="90">
        <f t="shared" si="249"/>
        <v>3.6971699999999998</v>
      </c>
      <c r="I430" s="90">
        <f t="shared" si="249"/>
        <v>3.7016</v>
      </c>
      <c r="J430" s="90">
        <f t="shared" si="249"/>
        <v>3.7375799999999999</v>
      </c>
      <c r="K430" s="90">
        <f t="shared" si="249"/>
        <v>3.8398500000000002</v>
      </c>
      <c r="L430" s="90">
        <f t="shared" si="249"/>
        <v>4.1026800000000003</v>
      </c>
      <c r="M430" s="90">
        <f t="shared" si="249"/>
        <v>4.26729</v>
      </c>
      <c r="N430" s="90">
        <f t="shared" si="249"/>
        <v>4.31142</v>
      </c>
      <c r="O430" s="90">
        <f t="shared" si="249"/>
        <v>4.3291300000000001</v>
      </c>
      <c r="P430" s="90">
        <f t="shared" si="249"/>
        <v>4.3274999999999997</v>
      </c>
      <c r="Q430" s="90">
        <f t="shared" si="249"/>
        <v>4.3283399999999999</v>
      </c>
      <c r="R430" s="90">
        <f t="shared" si="249"/>
        <v>4.3030900000000001</v>
      </c>
      <c r="S430" s="90">
        <f t="shared" si="249"/>
        <v>4.3161899999999997</v>
      </c>
      <c r="T430" s="90">
        <f t="shared" si="249"/>
        <v>4.3373299999999997</v>
      </c>
      <c r="U430" s="90">
        <f t="shared" si="249"/>
        <v>4.3718599999999999</v>
      </c>
      <c r="V430" s="90">
        <f t="shared" si="249"/>
        <v>4.3739299999999997</v>
      </c>
      <c r="W430" s="90">
        <f t="shared" si="249"/>
        <v>4.3662099999999997</v>
      </c>
      <c r="X430" s="90">
        <f t="shared" si="249"/>
        <v>4.3588199999999997</v>
      </c>
      <c r="Y430" s="90">
        <f t="shared" si="249"/>
        <v>4.3070700000000004</v>
      </c>
      <c r="Z430" s="90">
        <f t="shared" si="249"/>
        <v>4.1075600000000003</v>
      </c>
      <c r="AA430" s="90">
        <f t="shared" si="249"/>
        <v>3.77501</v>
      </c>
    </row>
    <row r="431" spans="1:27" ht="12.75" hidden="1" customHeight="1" outlineLevel="1" x14ac:dyDescent="0.2">
      <c r="A431" s="98" t="s">
        <v>654</v>
      </c>
      <c r="B431" s="62" t="s">
        <v>236</v>
      </c>
      <c r="C431" s="42" t="s">
        <v>77</v>
      </c>
      <c r="D431" s="43">
        <v>1218.83</v>
      </c>
      <c r="E431" s="43">
        <v>1153.48</v>
      </c>
      <c r="F431" s="43">
        <v>1133.5999999999999</v>
      </c>
      <c r="G431" s="43">
        <v>1103.0899999999999</v>
      </c>
      <c r="H431" s="43">
        <v>1136.8800000000001</v>
      </c>
      <c r="I431" s="43">
        <v>1141.31</v>
      </c>
      <c r="J431" s="43">
        <v>1177.29</v>
      </c>
      <c r="K431" s="43">
        <v>1279.56</v>
      </c>
      <c r="L431" s="43">
        <v>1542.39</v>
      </c>
      <c r="M431" s="43">
        <v>1707</v>
      </c>
      <c r="N431" s="43">
        <v>1751.13</v>
      </c>
      <c r="O431" s="43">
        <v>1768.84</v>
      </c>
      <c r="P431" s="43">
        <v>1767.21</v>
      </c>
      <c r="Q431" s="43">
        <v>1768.05</v>
      </c>
      <c r="R431" s="43">
        <v>1742.8</v>
      </c>
      <c r="S431" s="43">
        <v>1755.9</v>
      </c>
      <c r="T431" s="43">
        <v>1777.04</v>
      </c>
      <c r="U431" s="43">
        <v>1811.57</v>
      </c>
      <c r="V431" s="43">
        <v>1813.64</v>
      </c>
      <c r="W431" s="43">
        <v>1805.92</v>
      </c>
      <c r="X431" s="43">
        <v>1798.53</v>
      </c>
      <c r="Y431" s="43">
        <v>1746.78</v>
      </c>
      <c r="Z431" s="43">
        <v>1547.27</v>
      </c>
      <c r="AA431" s="43">
        <v>1214.72</v>
      </c>
    </row>
    <row r="432" spans="1:27" ht="12.75" hidden="1" customHeight="1" outlineLevel="1" x14ac:dyDescent="0.2">
      <c r="A432" s="98" t="s">
        <v>655</v>
      </c>
      <c r="B432" s="62" t="s">
        <v>88</v>
      </c>
      <c r="C432" s="42" t="s">
        <v>77</v>
      </c>
      <c r="D432" s="43">
        <f>$D$327</f>
        <v>2222.89</v>
      </c>
      <c r="E432" s="43">
        <f t="shared" ref="E432:AA432" si="250">$D$327</f>
        <v>2222.89</v>
      </c>
      <c r="F432" s="43">
        <f t="shared" si="250"/>
        <v>2222.89</v>
      </c>
      <c r="G432" s="43">
        <f t="shared" si="250"/>
        <v>2222.89</v>
      </c>
      <c r="H432" s="43">
        <f t="shared" si="250"/>
        <v>2222.89</v>
      </c>
      <c r="I432" s="43">
        <f t="shared" si="250"/>
        <v>2222.89</v>
      </c>
      <c r="J432" s="43">
        <f t="shared" si="250"/>
        <v>2222.89</v>
      </c>
      <c r="K432" s="43">
        <f t="shared" si="250"/>
        <v>2222.89</v>
      </c>
      <c r="L432" s="43">
        <f t="shared" si="250"/>
        <v>2222.89</v>
      </c>
      <c r="M432" s="43">
        <f t="shared" si="250"/>
        <v>2222.89</v>
      </c>
      <c r="N432" s="43">
        <f t="shared" si="250"/>
        <v>2222.89</v>
      </c>
      <c r="O432" s="43">
        <f t="shared" si="250"/>
        <v>2222.89</v>
      </c>
      <c r="P432" s="43">
        <f t="shared" si="250"/>
        <v>2222.89</v>
      </c>
      <c r="Q432" s="43">
        <f t="shared" si="250"/>
        <v>2222.89</v>
      </c>
      <c r="R432" s="43">
        <f t="shared" si="250"/>
        <v>2222.89</v>
      </c>
      <c r="S432" s="43">
        <f t="shared" si="250"/>
        <v>2222.89</v>
      </c>
      <c r="T432" s="43">
        <f t="shared" si="250"/>
        <v>2222.89</v>
      </c>
      <c r="U432" s="43">
        <f t="shared" si="250"/>
        <v>2222.89</v>
      </c>
      <c r="V432" s="43">
        <f t="shared" si="250"/>
        <v>2222.89</v>
      </c>
      <c r="W432" s="43">
        <f t="shared" si="250"/>
        <v>2222.89</v>
      </c>
      <c r="X432" s="43">
        <f t="shared" si="250"/>
        <v>2222.89</v>
      </c>
      <c r="Y432" s="43">
        <f t="shared" si="250"/>
        <v>2222.89</v>
      </c>
      <c r="Z432" s="43">
        <f t="shared" si="250"/>
        <v>2222.89</v>
      </c>
      <c r="AA432" s="43">
        <f t="shared" si="250"/>
        <v>2222.89</v>
      </c>
    </row>
    <row r="433" spans="1:27" ht="12.75" hidden="1" customHeight="1" outlineLevel="1" x14ac:dyDescent="0.2">
      <c r="A433" s="98" t="s">
        <v>656</v>
      </c>
      <c r="B433" s="62" t="s">
        <v>81</v>
      </c>
      <c r="C433" s="42" t="s">
        <v>77</v>
      </c>
      <c r="D433" s="43">
        <v>6.71</v>
      </c>
      <c r="E433" s="43">
        <v>6.71</v>
      </c>
      <c r="F433" s="43">
        <v>6.71</v>
      </c>
      <c r="G433" s="43">
        <v>6.71</v>
      </c>
      <c r="H433" s="43">
        <v>6.71</v>
      </c>
      <c r="I433" s="43">
        <v>6.71</v>
      </c>
      <c r="J433" s="43">
        <v>6.71</v>
      </c>
      <c r="K433" s="43">
        <v>6.71</v>
      </c>
      <c r="L433" s="43">
        <v>6.71</v>
      </c>
      <c r="M433" s="43">
        <v>6.71</v>
      </c>
      <c r="N433" s="43">
        <v>6.71</v>
      </c>
      <c r="O433" s="43">
        <v>6.71</v>
      </c>
      <c r="P433" s="43">
        <v>6.71</v>
      </c>
      <c r="Q433" s="43">
        <v>6.71</v>
      </c>
      <c r="R433" s="43">
        <v>6.71</v>
      </c>
      <c r="S433" s="43">
        <v>6.71</v>
      </c>
      <c r="T433" s="43">
        <v>6.71</v>
      </c>
      <c r="U433" s="43">
        <v>6.71</v>
      </c>
      <c r="V433" s="43">
        <v>6.71</v>
      </c>
      <c r="W433" s="43">
        <v>6.71</v>
      </c>
      <c r="X433" s="43">
        <v>6.71</v>
      </c>
      <c r="Y433" s="43">
        <v>6.71</v>
      </c>
      <c r="Z433" s="43">
        <v>6.71</v>
      </c>
      <c r="AA433" s="43">
        <v>6.71</v>
      </c>
    </row>
    <row r="434" spans="1:27" ht="12.75" hidden="1" customHeight="1" outlineLevel="1" x14ac:dyDescent="0.2">
      <c r="A434" s="98" t="s">
        <v>657</v>
      </c>
      <c r="B434" s="62" t="s">
        <v>79</v>
      </c>
      <c r="C434" s="42" t="s">
        <v>77</v>
      </c>
      <c r="D434" s="43">
        <f>$D$11</f>
        <v>330.69</v>
      </c>
      <c r="E434" s="43">
        <f t="shared" ref="E434:AA434" si="251">$D$11</f>
        <v>330.69</v>
      </c>
      <c r="F434" s="43">
        <f t="shared" si="251"/>
        <v>330.69</v>
      </c>
      <c r="G434" s="43">
        <f t="shared" si="251"/>
        <v>330.69</v>
      </c>
      <c r="H434" s="43">
        <f t="shared" si="251"/>
        <v>330.69</v>
      </c>
      <c r="I434" s="43">
        <f t="shared" si="251"/>
        <v>330.69</v>
      </c>
      <c r="J434" s="43">
        <f t="shared" si="251"/>
        <v>330.69</v>
      </c>
      <c r="K434" s="43">
        <f t="shared" si="251"/>
        <v>330.69</v>
      </c>
      <c r="L434" s="43">
        <f t="shared" si="251"/>
        <v>330.69</v>
      </c>
      <c r="M434" s="43">
        <f t="shared" si="251"/>
        <v>330.69</v>
      </c>
      <c r="N434" s="43">
        <f t="shared" si="251"/>
        <v>330.69</v>
      </c>
      <c r="O434" s="43">
        <f t="shared" si="251"/>
        <v>330.69</v>
      </c>
      <c r="P434" s="43">
        <f t="shared" si="251"/>
        <v>330.69</v>
      </c>
      <c r="Q434" s="43">
        <f t="shared" si="251"/>
        <v>330.69</v>
      </c>
      <c r="R434" s="43">
        <f t="shared" si="251"/>
        <v>330.69</v>
      </c>
      <c r="S434" s="43">
        <f t="shared" si="251"/>
        <v>330.69</v>
      </c>
      <c r="T434" s="43">
        <f t="shared" si="251"/>
        <v>330.69</v>
      </c>
      <c r="U434" s="43">
        <f t="shared" si="251"/>
        <v>330.69</v>
      </c>
      <c r="V434" s="43">
        <f t="shared" si="251"/>
        <v>330.69</v>
      </c>
      <c r="W434" s="43">
        <f t="shared" si="251"/>
        <v>330.69</v>
      </c>
      <c r="X434" s="43">
        <f t="shared" si="251"/>
        <v>330.69</v>
      </c>
      <c r="Y434" s="43">
        <f t="shared" si="251"/>
        <v>330.69</v>
      </c>
      <c r="Z434" s="43">
        <f t="shared" si="251"/>
        <v>330.69</v>
      </c>
      <c r="AA434" s="43">
        <f t="shared" si="251"/>
        <v>330.69</v>
      </c>
    </row>
    <row r="435" spans="1:27" ht="12.75" customHeight="1" collapsed="1" x14ac:dyDescent="0.2">
      <c r="A435" s="97" t="s">
        <v>658</v>
      </c>
      <c r="B435" s="27" t="str">
        <f>"23"&amp;"."&amp;$B$662&amp;"."&amp;$B$663</f>
        <v>23.01.2023</v>
      </c>
      <c r="C435" s="89" t="s">
        <v>74</v>
      </c>
      <c r="D435" s="90">
        <f>ROUND(((D436+D437+D439+D438)/1000),5)</f>
        <v>3.7348699999999999</v>
      </c>
      <c r="E435" s="90">
        <f>ROUND(((E436+E437+E439+E438)/1000),5)</f>
        <v>3.7004199999999998</v>
      </c>
      <c r="F435" s="90">
        <f>ROUND(((F436+F437+F439+F438)/1000),5)</f>
        <v>3.6449500000000001</v>
      </c>
      <c r="G435" s="90">
        <f t="shared" ref="G435:AA435" si="252">ROUND(((G436+G437+G439+G438)/1000),5)</f>
        <v>3.6355400000000002</v>
      </c>
      <c r="H435" s="90">
        <f t="shared" si="252"/>
        <v>3.6724800000000002</v>
      </c>
      <c r="I435" s="90">
        <f t="shared" si="252"/>
        <v>3.7334100000000001</v>
      </c>
      <c r="J435" s="90">
        <f t="shared" si="252"/>
        <v>3.97383</v>
      </c>
      <c r="K435" s="90">
        <f t="shared" si="252"/>
        <v>4.3077800000000002</v>
      </c>
      <c r="L435" s="90">
        <f t="shared" si="252"/>
        <v>4.4545399999999997</v>
      </c>
      <c r="M435" s="90">
        <f t="shared" si="252"/>
        <v>4.4818699999999998</v>
      </c>
      <c r="N435" s="90">
        <f t="shared" si="252"/>
        <v>4.49505</v>
      </c>
      <c r="O435" s="90">
        <f t="shared" si="252"/>
        <v>4.5248200000000001</v>
      </c>
      <c r="P435" s="90">
        <f t="shared" si="252"/>
        <v>4.5056000000000003</v>
      </c>
      <c r="Q435" s="90">
        <f t="shared" si="252"/>
        <v>4.5129999999999999</v>
      </c>
      <c r="R435" s="90">
        <f t="shared" si="252"/>
        <v>4.5077699999999998</v>
      </c>
      <c r="S435" s="90">
        <f t="shared" si="252"/>
        <v>4.4760400000000002</v>
      </c>
      <c r="T435" s="90">
        <f t="shared" si="252"/>
        <v>4.4792800000000002</v>
      </c>
      <c r="U435" s="90">
        <f t="shared" si="252"/>
        <v>4.4912700000000001</v>
      </c>
      <c r="V435" s="90">
        <f t="shared" si="252"/>
        <v>4.4866599999999996</v>
      </c>
      <c r="W435" s="90">
        <f t="shared" si="252"/>
        <v>4.5018000000000002</v>
      </c>
      <c r="X435" s="90">
        <f t="shared" si="252"/>
        <v>4.4702999999999999</v>
      </c>
      <c r="Y435" s="90">
        <f t="shared" si="252"/>
        <v>4.3229300000000004</v>
      </c>
      <c r="Z435" s="90">
        <f t="shared" si="252"/>
        <v>4.1005000000000003</v>
      </c>
      <c r="AA435" s="90">
        <f t="shared" si="252"/>
        <v>3.7347199999999998</v>
      </c>
    </row>
    <row r="436" spans="1:27" ht="12.75" hidden="1" customHeight="1" outlineLevel="1" x14ac:dyDescent="0.2">
      <c r="A436" s="98" t="s">
        <v>659</v>
      </c>
      <c r="B436" s="62" t="s">
        <v>236</v>
      </c>
      <c r="C436" s="42" t="s">
        <v>77</v>
      </c>
      <c r="D436" s="43">
        <v>1174.58</v>
      </c>
      <c r="E436" s="43">
        <v>1140.1300000000001</v>
      </c>
      <c r="F436" s="43">
        <v>1084.6600000000001</v>
      </c>
      <c r="G436" s="43">
        <v>1075.25</v>
      </c>
      <c r="H436" s="43">
        <v>1112.19</v>
      </c>
      <c r="I436" s="43">
        <v>1173.1199999999999</v>
      </c>
      <c r="J436" s="43">
        <v>1413.54</v>
      </c>
      <c r="K436" s="43">
        <v>1747.49</v>
      </c>
      <c r="L436" s="43">
        <v>1894.25</v>
      </c>
      <c r="M436" s="43">
        <v>1921.58</v>
      </c>
      <c r="N436" s="43">
        <v>1934.76</v>
      </c>
      <c r="O436" s="43">
        <v>1964.53</v>
      </c>
      <c r="P436" s="43">
        <v>1945.31</v>
      </c>
      <c r="Q436" s="43">
        <v>1952.71</v>
      </c>
      <c r="R436" s="43">
        <v>1947.48</v>
      </c>
      <c r="S436" s="43">
        <v>1915.75</v>
      </c>
      <c r="T436" s="43">
        <v>1918.99</v>
      </c>
      <c r="U436" s="43">
        <v>1930.98</v>
      </c>
      <c r="V436" s="43">
        <v>1926.37</v>
      </c>
      <c r="W436" s="43">
        <v>1941.51</v>
      </c>
      <c r="X436" s="43">
        <v>1910.01</v>
      </c>
      <c r="Y436" s="43">
        <v>1762.64</v>
      </c>
      <c r="Z436" s="43">
        <v>1540.21</v>
      </c>
      <c r="AA436" s="43">
        <v>1174.43</v>
      </c>
    </row>
    <row r="437" spans="1:27" ht="12.75" hidden="1" customHeight="1" outlineLevel="1" x14ac:dyDescent="0.2">
      <c r="A437" s="98" t="s">
        <v>660</v>
      </c>
      <c r="B437" s="62" t="s">
        <v>88</v>
      </c>
      <c r="C437" s="42" t="s">
        <v>77</v>
      </c>
      <c r="D437" s="43">
        <f>$D$327</f>
        <v>2222.89</v>
      </c>
      <c r="E437" s="43">
        <f t="shared" ref="E437:AA437" si="253">$D$327</f>
        <v>2222.89</v>
      </c>
      <c r="F437" s="43">
        <f t="shared" si="253"/>
        <v>2222.89</v>
      </c>
      <c r="G437" s="43">
        <f t="shared" si="253"/>
        <v>2222.89</v>
      </c>
      <c r="H437" s="43">
        <f t="shared" si="253"/>
        <v>2222.89</v>
      </c>
      <c r="I437" s="43">
        <f t="shared" si="253"/>
        <v>2222.89</v>
      </c>
      <c r="J437" s="43">
        <f t="shared" si="253"/>
        <v>2222.89</v>
      </c>
      <c r="K437" s="43">
        <f t="shared" si="253"/>
        <v>2222.89</v>
      </c>
      <c r="L437" s="43">
        <f t="shared" si="253"/>
        <v>2222.89</v>
      </c>
      <c r="M437" s="43">
        <f t="shared" si="253"/>
        <v>2222.89</v>
      </c>
      <c r="N437" s="43">
        <f t="shared" si="253"/>
        <v>2222.89</v>
      </c>
      <c r="O437" s="43">
        <f t="shared" si="253"/>
        <v>2222.89</v>
      </c>
      <c r="P437" s="43">
        <f t="shared" si="253"/>
        <v>2222.89</v>
      </c>
      <c r="Q437" s="43">
        <f t="shared" si="253"/>
        <v>2222.89</v>
      </c>
      <c r="R437" s="43">
        <f t="shared" si="253"/>
        <v>2222.89</v>
      </c>
      <c r="S437" s="43">
        <f t="shared" si="253"/>
        <v>2222.89</v>
      </c>
      <c r="T437" s="43">
        <f t="shared" si="253"/>
        <v>2222.89</v>
      </c>
      <c r="U437" s="43">
        <f t="shared" si="253"/>
        <v>2222.89</v>
      </c>
      <c r="V437" s="43">
        <f t="shared" si="253"/>
        <v>2222.89</v>
      </c>
      <c r="W437" s="43">
        <f t="shared" si="253"/>
        <v>2222.89</v>
      </c>
      <c r="X437" s="43">
        <f t="shared" si="253"/>
        <v>2222.89</v>
      </c>
      <c r="Y437" s="43">
        <f t="shared" si="253"/>
        <v>2222.89</v>
      </c>
      <c r="Z437" s="43">
        <f t="shared" si="253"/>
        <v>2222.89</v>
      </c>
      <c r="AA437" s="43">
        <f t="shared" si="253"/>
        <v>2222.89</v>
      </c>
    </row>
    <row r="438" spans="1:27" ht="12.75" hidden="1" customHeight="1" outlineLevel="1" x14ac:dyDescent="0.2">
      <c r="A438" s="98" t="s">
        <v>661</v>
      </c>
      <c r="B438" s="62" t="s">
        <v>81</v>
      </c>
      <c r="C438" s="42" t="s">
        <v>77</v>
      </c>
      <c r="D438" s="43">
        <v>6.71</v>
      </c>
      <c r="E438" s="43">
        <v>6.71</v>
      </c>
      <c r="F438" s="43">
        <v>6.71</v>
      </c>
      <c r="G438" s="43">
        <v>6.71</v>
      </c>
      <c r="H438" s="43">
        <v>6.71</v>
      </c>
      <c r="I438" s="43">
        <v>6.71</v>
      </c>
      <c r="J438" s="43">
        <v>6.71</v>
      </c>
      <c r="K438" s="43">
        <v>6.71</v>
      </c>
      <c r="L438" s="43">
        <v>6.71</v>
      </c>
      <c r="M438" s="43">
        <v>6.71</v>
      </c>
      <c r="N438" s="43">
        <v>6.71</v>
      </c>
      <c r="O438" s="43">
        <v>6.71</v>
      </c>
      <c r="P438" s="43">
        <v>6.71</v>
      </c>
      <c r="Q438" s="43">
        <v>6.71</v>
      </c>
      <c r="R438" s="43">
        <v>6.71</v>
      </c>
      <c r="S438" s="43">
        <v>6.71</v>
      </c>
      <c r="T438" s="43">
        <v>6.71</v>
      </c>
      <c r="U438" s="43">
        <v>6.71</v>
      </c>
      <c r="V438" s="43">
        <v>6.71</v>
      </c>
      <c r="W438" s="43">
        <v>6.71</v>
      </c>
      <c r="X438" s="43">
        <v>6.71</v>
      </c>
      <c r="Y438" s="43">
        <v>6.71</v>
      </c>
      <c r="Z438" s="43">
        <v>6.71</v>
      </c>
      <c r="AA438" s="43">
        <v>6.71</v>
      </c>
    </row>
    <row r="439" spans="1:27" ht="12.75" hidden="1" customHeight="1" outlineLevel="1" x14ac:dyDescent="0.2">
      <c r="A439" s="98" t="s">
        <v>662</v>
      </c>
      <c r="B439" s="62" t="s">
        <v>79</v>
      </c>
      <c r="C439" s="42" t="s">
        <v>77</v>
      </c>
      <c r="D439" s="43">
        <f>$D$11</f>
        <v>330.69</v>
      </c>
      <c r="E439" s="43">
        <f t="shared" ref="E439:AA439" si="254">$D$11</f>
        <v>330.69</v>
      </c>
      <c r="F439" s="43">
        <f t="shared" si="254"/>
        <v>330.69</v>
      </c>
      <c r="G439" s="43">
        <f t="shared" si="254"/>
        <v>330.69</v>
      </c>
      <c r="H439" s="43">
        <f t="shared" si="254"/>
        <v>330.69</v>
      </c>
      <c r="I439" s="43">
        <f t="shared" si="254"/>
        <v>330.69</v>
      </c>
      <c r="J439" s="43">
        <f t="shared" si="254"/>
        <v>330.69</v>
      </c>
      <c r="K439" s="43">
        <f t="shared" si="254"/>
        <v>330.69</v>
      </c>
      <c r="L439" s="43">
        <f t="shared" si="254"/>
        <v>330.69</v>
      </c>
      <c r="M439" s="43">
        <f t="shared" si="254"/>
        <v>330.69</v>
      </c>
      <c r="N439" s="43">
        <f t="shared" si="254"/>
        <v>330.69</v>
      </c>
      <c r="O439" s="43">
        <f t="shared" si="254"/>
        <v>330.69</v>
      </c>
      <c r="P439" s="43">
        <f t="shared" si="254"/>
        <v>330.69</v>
      </c>
      <c r="Q439" s="43">
        <f t="shared" si="254"/>
        <v>330.69</v>
      </c>
      <c r="R439" s="43">
        <f t="shared" si="254"/>
        <v>330.69</v>
      </c>
      <c r="S439" s="43">
        <f t="shared" si="254"/>
        <v>330.69</v>
      </c>
      <c r="T439" s="43">
        <f t="shared" si="254"/>
        <v>330.69</v>
      </c>
      <c r="U439" s="43">
        <f t="shared" si="254"/>
        <v>330.69</v>
      </c>
      <c r="V439" s="43">
        <f t="shared" si="254"/>
        <v>330.69</v>
      </c>
      <c r="W439" s="43">
        <f t="shared" si="254"/>
        <v>330.69</v>
      </c>
      <c r="X439" s="43">
        <f t="shared" si="254"/>
        <v>330.69</v>
      </c>
      <c r="Y439" s="43">
        <f t="shared" si="254"/>
        <v>330.69</v>
      </c>
      <c r="Z439" s="43">
        <f t="shared" si="254"/>
        <v>330.69</v>
      </c>
      <c r="AA439" s="43">
        <f t="shared" si="254"/>
        <v>330.69</v>
      </c>
    </row>
    <row r="440" spans="1:27" ht="12.75" customHeight="1" collapsed="1" x14ac:dyDescent="0.2">
      <c r="A440" s="97" t="s">
        <v>663</v>
      </c>
      <c r="B440" s="27" t="str">
        <f>"24"&amp;"."&amp;$B$662&amp;"."&amp;$B$663</f>
        <v>24.01.2023</v>
      </c>
      <c r="C440" s="89" t="s">
        <v>74</v>
      </c>
      <c r="D440" s="90">
        <f>ROUND(((D441+D442+D444+D443)/1000),5)</f>
        <v>3.7304400000000002</v>
      </c>
      <c r="E440" s="90">
        <f>ROUND(((E441+E442+E444+E443)/1000),5)</f>
        <v>3.6731199999999999</v>
      </c>
      <c r="F440" s="90">
        <f>ROUND(((F441+F442+F444+F443)/1000),5)</f>
        <v>3.6555200000000001</v>
      </c>
      <c r="G440" s="90">
        <f t="shared" ref="G440:AA440" si="255">ROUND(((G441+G442+G444+G443)/1000),5)</f>
        <v>3.6560000000000001</v>
      </c>
      <c r="H440" s="90">
        <f t="shared" si="255"/>
        <v>3.7037499999999999</v>
      </c>
      <c r="I440" s="90">
        <f t="shared" si="255"/>
        <v>3.77494</v>
      </c>
      <c r="J440" s="90">
        <f t="shared" si="255"/>
        <v>4.1386799999999999</v>
      </c>
      <c r="K440" s="90">
        <f t="shared" si="255"/>
        <v>4.3385600000000002</v>
      </c>
      <c r="L440" s="90">
        <f t="shared" si="255"/>
        <v>4.4510199999999998</v>
      </c>
      <c r="M440" s="90">
        <f t="shared" si="255"/>
        <v>4.4679099999999998</v>
      </c>
      <c r="N440" s="90">
        <f t="shared" si="255"/>
        <v>4.4803600000000001</v>
      </c>
      <c r="O440" s="90">
        <f t="shared" si="255"/>
        <v>4.5016999999999996</v>
      </c>
      <c r="P440" s="90">
        <f t="shared" si="255"/>
        <v>4.49064</v>
      </c>
      <c r="Q440" s="90">
        <f t="shared" si="255"/>
        <v>4.4958299999999998</v>
      </c>
      <c r="R440" s="90">
        <f t="shared" si="255"/>
        <v>4.4946000000000002</v>
      </c>
      <c r="S440" s="90">
        <f t="shared" si="255"/>
        <v>4.4668099999999997</v>
      </c>
      <c r="T440" s="90">
        <f t="shared" si="255"/>
        <v>4.4666100000000002</v>
      </c>
      <c r="U440" s="90">
        <f t="shared" si="255"/>
        <v>4.4773100000000001</v>
      </c>
      <c r="V440" s="90">
        <f t="shared" si="255"/>
        <v>4.4752599999999996</v>
      </c>
      <c r="W440" s="90">
        <f t="shared" si="255"/>
        <v>4.4879100000000003</v>
      </c>
      <c r="X440" s="90">
        <f t="shared" si="255"/>
        <v>4.4422699999999997</v>
      </c>
      <c r="Y440" s="90">
        <f t="shared" si="255"/>
        <v>4.3695300000000001</v>
      </c>
      <c r="Z440" s="90">
        <f t="shared" si="255"/>
        <v>4.2146400000000002</v>
      </c>
      <c r="AA440" s="90">
        <f t="shared" si="255"/>
        <v>3.7781799999999999</v>
      </c>
    </row>
    <row r="441" spans="1:27" ht="12.75" hidden="1" customHeight="1" outlineLevel="1" x14ac:dyDescent="0.2">
      <c r="A441" s="98" t="s">
        <v>664</v>
      </c>
      <c r="B441" s="62" t="s">
        <v>236</v>
      </c>
      <c r="C441" s="42" t="s">
        <v>77</v>
      </c>
      <c r="D441" s="43">
        <v>1170.1500000000001</v>
      </c>
      <c r="E441" s="43">
        <v>1112.83</v>
      </c>
      <c r="F441" s="43">
        <v>1095.23</v>
      </c>
      <c r="G441" s="43">
        <v>1095.71</v>
      </c>
      <c r="H441" s="43">
        <v>1143.46</v>
      </c>
      <c r="I441" s="43">
        <v>1214.6500000000001</v>
      </c>
      <c r="J441" s="43">
        <v>1578.39</v>
      </c>
      <c r="K441" s="43">
        <v>1778.27</v>
      </c>
      <c r="L441" s="43">
        <v>1890.73</v>
      </c>
      <c r="M441" s="43">
        <v>1907.62</v>
      </c>
      <c r="N441" s="43">
        <v>1920.07</v>
      </c>
      <c r="O441" s="43">
        <v>1941.41</v>
      </c>
      <c r="P441" s="43">
        <v>1930.35</v>
      </c>
      <c r="Q441" s="43">
        <v>1935.54</v>
      </c>
      <c r="R441" s="43">
        <v>1934.31</v>
      </c>
      <c r="S441" s="43">
        <v>1906.52</v>
      </c>
      <c r="T441" s="43">
        <v>1906.32</v>
      </c>
      <c r="U441" s="43">
        <v>1917.02</v>
      </c>
      <c r="V441" s="43">
        <v>1914.97</v>
      </c>
      <c r="W441" s="43">
        <v>1927.62</v>
      </c>
      <c r="X441" s="43">
        <v>1881.98</v>
      </c>
      <c r="Y441" s="43">
        <v>1809.24</v>
      </c>
      <c r="Z441" s="43">
        <v>1654.35</v>
      </c>
      <c r="AA441" s="43">
        <v>1217.8900000000001</v>
      </c>
    </row>
    <row r="442" spans="1:27" ht="12.75" hidden="1" customHeight="1" outlineLevel="1" x14ac:dyDescent="0.2">
      <c r="A442" s="98" t="s">
        <v>665</v>
      </c>
      <c r="B442" s="62" t="s">
        <v>88</v>
      </c>
      <c r="C442" s="42" t="s">
        <v>77</v>
      </c>
      <c r="D442" s="43">
        <f>$D$327</f>
        <v>2222.89</v>
      </c>
      <c r="E442" s="43">
        <f t="shared" ref="E442:AA442" si="256">$D$327</f>
        <v>2222.89</v>
      </c>
      <c r="F442" s="43">
        <f t="shared" si="256"/>
        <v>2222.89</v>
      </c>
      <c r="G442" s="43">
        <f t="shared" si="256"/>
        <v>2222.89</v>
      </c>
      <c r="H442" s="43">
        <f t="shared" si="256"/>
        <v>2222.89</v>
      </c>
      <c r="I442" s="43">
        <f t="shared" si="256"/>
        <v>2222.89</v>
      </c>
      <c r="J442" s="43">
        <f t="shared" si="256"/>
        <v>2222.89</v>
      </c>
      <c r="K442" s="43">
        <f t="shared" si="256"/>
        <v>2222.89</v>
      </c>
      <c r="L442" s="43">
        <f t="shared" si="256"/>
        <v>2222.89</v>
      </c>
      <c r="M442" s="43">
        <f t="shared" si="256"/>
        <v>2222.89</v>
      </c>
      <c r="N442" s="43">
        <f t="shared" si="256"/>
        <v>2222.89</v>
      </c>
      <c r="O442" s="43">
        <f t="shared" si="256"/>
        <v>2222.89</v>
      </c>
      <c r="P442" s="43">
        <f t="shared" si="256"/>
        <v>2222.89</v>
      </c>
      <c r="Q442" s="43">
        <f t="shared" si="256"/>
        <v>2222.89</v>
      </c>
      <c r="R442" s="43">
        <f t="shared" si="256"/>
        <v>2222.89</v>
      </c>
      <c r="S442" s="43">
        <f t="shared" si="256"/>
        <v>2222.89</v>
      </c>
      <c r="T442" s="43">
        <f t="shared" si="256"/>
        <v>2222.89</v>
      </c>
      <c r="U442" s="43">
        <f t="shared" si="256"/>
        <v>2222.89</v>
      </c>
      <c r="V442" s="43">
        <f t="shared" si="256"/>
        <v>2222.89</v>
      </c>
      <c r="W442" s="43">
        <f t="shared" si="256"/>
        <v>2222.89</v>
      </c>
      <c r="X442" s="43">
        <f t="shared" si="256"/>
        <v>2222.89</v>
      </c>
      <c r="Y442" s="43">
        <f t="shared" si="256"/>
        <v>2222.89</v>
      </c>
      <c r="Z442" s="43">
        <f t="shared" si="256"/>
        <v>2222.89</v>
      </c>
      <c r="AA442" s="43">
        <f t="shared" si="256"/>
        <v>2222.89</v>
      </c>
    </row>
    <row r="443" spans="1:27" ht="12.75" hidden="1" customHeight="1" outlineLevel="1" x14ac:dyDescent="0.2">
      <c r="A443" s="98" t="s">
        <v>666</v>
      </c>
      <c r="B443" s="62" t="s">
        <v>81</v>
      </c>
      <c r="C443" s="42" t="s">
        <v>77</v>
      </c>
      <c r="D443" s="43">
        <v>6.71</v>
      </c>
      <c r="E443" s="43">
        <v>6.71</v>
      </c>
      <c r="F443" s="43">
        <v>6.71</v>
      </c>
      <c r="G443" s="43">
        <v>6.71</v>
      </c>
      <c r="H443" s="43">
        <v>6.71</v>
      </c>
      <c r="I443" s="43">
        <v>6.71</v>
      </c>
      <c r="J443" s="43">
        <v>6.71</v>
      </c>
      <c r="K443" s="43">
        <v>6.71</v>
      </c>
      <c r="L443" s="43">
        <v>6.71</v>
      </c>
      <c r="M443" s="43">
        <v>6.71</v>
      </c>
      <c r="N443" s="43">
        <v>6.71</v>
      </c>
      <c r="O443" s="43">
        <v>6.71</v>
      </c>
      <c r="P443" s="43">
        <v>6.71</v>
      </c>
      <c r="Q443" s="43">
        <v>6.71</v>
      </c>
      <c r="R443" s="43">
        <v>6.71</v>
      </c>
      <c r="S443" s="43">
        <v>6.71</v>
      </c>
      <c r="T443" s="43">
        <v>6.71</v>
      </c>
      <c r="U443" s="43">
        <v>6.71</v>
      </c>
      <c r="V443" s="43">
        <v>6.71</v>
      </c>
      <c r="W443" s="43">
        <v>6.71</v>
      </c>
      <c r="X443" s="43">
        <v>6.71</v>
      </c>
      <c r="Y443" s="43">
        <v>6.71</v>
      </c>
      <c r="Z443" s="43">
        <v>6.71</v>
      </c>
      <c r="AA443" s="43">
        <v>6.71</v>
      </c>
    </row>
    <row r="444" spans="1:27" ht="12.75" hidden="1" customHeight="1" outlineLevel="1" x14ac:dyDescent="0.2">
      <c r="A444" s="98" t="s">
        <v>667</v>
      </c>
      <c r="B444" s="62" t="s">
        <v>79</v>
      </c>
      <c r="C444" s="42" t="s">
        <v>77</v>
      </c>
      <c r="D444" s="43">
        <f>$D$11</f>
        <v>330.69</v>
      </c>
      <c r="E444" s="43">
        <f t="shared" ref="E444:AA444" si="257">$D$11</f>
        <v>330.69</v>
      </c>
      <c r="F444" s="43">
        <f t="shared" si="257"/>
        <v>330.69</v>
      </c>
      <c r="G444" s="43">
        <f t="shared" si="257"/>
        <v>330.69</v>
      </c>
      <c r="H444" s="43">
        <f t="shared" si="257"/>
        <v>330.69</v>
      </c>
      <c r="I444" s="43">
        <f t="shared" si="257"/>
        <v>330.69</v>
      </c>
      <c r="J444" s="43">
        <f t="shared" si="257"/>
        <v>330.69</v>
      </c>
      <c r="K444" s="43">
        <f t="shared" si="257"/>
        <v>330.69</v>
      </c>
      <c r="L444" s="43">
        <f t="shared" si="257"/>
        <v>330.69</v>
      </c>
      <c r="M444" s="43">
        <f t="shared" si="257"/>
        <v>330.69</v>
      </c>
      <c r="N444" s="43">
        <f t="shared" si="257"/>
        <v>330.69</v>
      </c>
      <c r="O444" s="43">
        <f t="shared" si="257"/>
        <v>330.69</v>
      </c>
      <c r="P444" s="43">
        <f t="shared" si="257"/>
        <v>330.69</v>
      </c>
      <c r="Q444" s="43">
        <f t="shared" si="257"/>
        <v>330.69</v>
      </c>
      <c r="R444" s="43">
        <f t="shared" si="257"/>
        <v>330.69</v>
      </c>
      <c r="S444" s="43">
        <f t="shared" si="257"/>
        <v>330.69</v>
      </c>
      <c r="T444" s="43">
        <f t="shared" si="257"/>
        <v>330.69</v>
      </c>
      <c r="U444" s="43">
        <f t="shared" si="257"/>
        <v>330.69</v>
      </c>
      <c r="V444" s="43">
        <f t="shared" si="257"/>
        <v>330.69</v>
      </c>
      <c r="W444" s="43">
        <f t="shared" si="257"/>
        <v>330.69</v>
      </c>
      <c r="X444" s="43">
        <f t="shared" si="257"/>
        <v>330.69</v>
      </c>
      <c r="Y444" s="43">
        <f t="shared" si="257"/>
        <v>330.69</v>
      </c>
      <c r="Z444" s="43">
        <f t="shared" si="257"/>
        <v>330.69</v>
      </c>
      <c r="AA444" s="43">
        <f t="shared" si="257"/>
        <v>330.69</v>
      </c>
    </row>
    <row r="445" spans="1:27" collapsed="1" x14ac:dyDescent="0.2">
      <c r="A445" s="97" t="s">
        <v>668</v>
      </c>
      <c r="B445" s="27" t="str">
        <f>"25"&amp;"."&amp;$B$662&amp;"."&amp;$B$663</f>
        <v>25.01.2023</v>
      </c>
      <c r="C445" s="89" t="s">
        <v>74</v>
      </c>
      <c r="D445" s="90">
        <f>ROUND(((D446+D447+D449+D448)/1000),5)</f>
        <v>3.7322000000000002</v>
      </c>
      <c r="E445" s="90">
        <f>ROUND(((E446+E447+E449+E448)/1000),5)</f>
        <v>3.6968800000000002</v>
      </c>
      <c r="F445" s="90">
        <f>ROUND(((F446+F447+F449+F448)/1000),5)</f>
        <v>3.6655099999999998</v>
      </c>
      <c r="G445" s="90">
        <f t="shared" ref="G445:AA445" si="258">ROUND(((G446+G447+G449+G448)/1000),5)</f>
        <v>3.66716</v>
      </c>
      <c r="H445" s="90">
        <f t="shared" si="258"/>
        <v>3.7236899999999999</v>
      </c>
      <c r="I445" s="90">
        <f t="shared" si="258"/>
        <v>3.7715800000000002</v>
      </c>
      <c r="J445" s="90">
        <f t="shared" si="258"/>
        <v>4.14107</v>
      </c>
      <c r="K445" s="90">
        <f t="shared" si="258"/>
        <v>4.3932900000000004</v>
      </c>
      <c r="L445" s="90">
        <f t="shared" si="258"/>
        <v>4.4979100000000001</v>
      </c>
      <c r="M445" s="90">
        <f t="shared" si="258"/>
        <v>4.5115400000000001</v>
      </c>
      <c r="N445" s="90">
        <f t="shared" si="258"/>
        <v>4.5270799999999998</v>
      </c>
      <c r="O445" s="90">
        <f t="shared" si="258"/>
        <v>4.5503799999999996</v>
      </c>
      <c r="P445" s="90">
        <f t="shared" si="258"/>
        <v>4.5350200000000003</v>
      </c>
      <c r="Q445" s="90">
        <f t="shared" si="258"/>
        <v>4.5400999999999998</v>
      </c>
      <c r="R445" s="90">
        <f t="shared" si="258"/>
        <v>4.5372199999999996</v>
      </c>
      <c r="S445" s="90">
        <f t="shared" si="258"/>
        <v>4.50807</v>
      </c>
      <c r="T445" s="90">
        <f t="shared" si="258"/>
        <v>4.5067500000000003</v>
      </c>
      <c r="U445" s="90">
        <f t="shared" si="258"/>
        <v>4.5205900000000003</v>
      </c>
      <c r="V445" s="90">
        <f t="shared" si="258"/>
        <v>4.5171000000000001</v>
      </c>
      <c r="W445" s="90">
        <f t="shared" si="258"/>
        <v>4.5319000000000003</v>
      </c>
      <c r="X445" s="90">
        <f t="shared" si="258"/>
        <v>4.5004099999999996</v>
      </c>
      <c r="Y445" s="90">
        <f t="shared" si="258"/>
        <v>4.3844200000000004</v>
      </c>
      <c r="Z445" s="90">
        <f t="shared" si="258"/>
        <v>4.2262500000000003</v>
      </c>
      <c r="AA445" s="90">
        <f t="shared" si="258"/>
        <v>3.78973</v>
      </c>
    </row>
    <row r="446" spans="1:27" ht="12.75" hidden="1" customHeight="1" outlineLevel="1" x14ac:dyDescent="0.2">
      <c r="A446" s="98" t="s">
        <v>669</v>
      </c>
      <c r="B446" s="62" t="s">
        <v>236</v>
      </c>
      <c r="C446" s="42" t="s">
        <v>77</v>
      </c>
      <c r="D446" s="43">
        <v>1171.9100000000001</v>
      </c>
      <c r="E446" s="43">
        <v>1136.5899999999999</v>
      </c>
      <c r="F446" s="43">
        <v>1105.22</v>
      </c>
      <c r="G446" s="43">
        <v>1106.8699999999999</v>
      </c>
      <c r="H446" s="43">
        <v>1163.4000000000001</v>
      </c>
      <c r="I446" s="43">
        <v>1211.29</v>
      </c>
      <c r="J446" s="43">
        <v>1580.78</v>
      </c>
      <c r="K446" s="43">
        <v>1833</v>
      </c>
      <c r="L446" s="43">
        <v>1937.62</v>
      </c>
      <c r="M446" s="43">
        <v>1951.25</v>
      </c>
      <c r="N446" s="43">
        <v>1966.79</v>
      </c>
      <c r="O446" s="43">
        <v>1990.09</v>
      </c>
      <c r="P446" s="43">
        <v>1974.73</v>
      </c>
      <c r="Q446" s="43">
        <v>1979.81</v>
      </c>
      <c r="R446" s="43">
        <v>1976.93</v>
      </c>
      <c r="S446" s="43">
        <v>1947.78</v>
      </c>
      <c r="T446" s="43">
        <v>1946.46</v>
      </c>
      <c r="U446" s="43">
        <v>1960.3</v>
      </c>
      <c r="V446" s="43">
        <v>1956.81</v>
      </c>
      <c r="W446" s="43">
        <v>1971.61</v>
      </c>
      <c r="X446" s="43">
        <v>1940.12</v>
      </c>
      <c r="Y446" s="43">
        <v>1824.13</v>
      </c>
      <c r="Z446" s="43">
        <v>1665.96</v>
      </c>
      <c r="AA446" s="43">
        <v>1229.44</v>
      </c>
    </row>
    <row r="447" spans="1:27" ht="12.75" hidden="1" customHeight="1" outlineLevel="1" x14ac:dyDescent="0.2">
      <c r="A447" s="98" t="s">
        <v>670</v>
      </c>
      <c r="B447" s="62" t="s">
        <v>88</v>
      </c>
      <c r="C447" s="42" t="s">
        <v>77</v>
      </c>
      <c r="D447" s="43">
        <f>$D$327</f>
        <v>2222.89</v>
      </c>
      <c r="E447" s="43">
        <f t="shared" ref="E447:AA447" si="259">$D$327</f>
        <v>2222.89</v>
      </c>
      <c r="F447" s="43">
        <f t="shared" si="259"/>
        <v>2222.89</v>
      </c>
      <c r="G447" s="43">
        <f t="shared" si="259"/>
        <v>2222.89</v>
      </c>
      <c r="H447" s="43">
        <f t="shared" si="259"/>
        <v>2222.89</v>
      </c>
      <c r="I447" s="43">
        <f t="shared" si="259"/>
        <v>2222.89</v>
      </c>
      <c r="J447" s="43">
        <f t="shared" si="259"/>
        <v>2222.89</v>
      </c>
      <c r="K447" s="43">
        <f t="shared" si="259"/>
        <v>2222.89</v>
      </c>
      <c r="L447" s="43">
        <f t="shared" si="259"/>
        <v>2222.89</v>
      </c>
      <c r="M447" s="43">
        <f t="shared" si="259"/>
        <v>2222.89</v>
      </c>
      <c r="N447" s="43">
        <f t="shared" si="259"/>
        <v>2222.89</v>
      </c>
      <c r="O447" s="43">
        <f t="shared" si="259"/>
        <v>2222.89</v>
      </c>
      <c r="P447" s="43">
        <f t="shared" si="259"/>
        <v>2222.89</v>
      </c>
      <c r="Q447" s="43">
        <f t="shared" si="259"/>
        <v>2222.89</v>
      </c>
      <c r="R447" s="43">
        <f t="shared" si="259"/>
        <v>2222.89</v>
      </c>
      <c r="S447" s="43">
        <f t="shared" si="259"/>
        <v>2222.89</v>
      </c>
      <c r="T447" s="43">
        <f t="shared" si="259"/>
        <v>2222.89</v>
      </c>
      <c r="U447" s="43">
        <f t="shared" si="259"/>
        <v>2222.89</v>
      </c>
      <c r="V447" s="43">
        <f t="shared" si="259"/>
        <v>2222.89</v>
      </c>
      <c r="W447" s="43">
        <f t="shared" si="259"/>
        <v>2222.89</v>
      </c>
      <c r="X447" s="43">
        <f t="shared" si="259"/>
        <v>2222.89</v>
      </c>
      <c r="Y447" s="43">
        <f t="shared" si="259"/>
        <v>2222.89</v>
      </c>
      <c r="Z447" s="43">
        <f t="shared" si="259"/>
        <v>2222.89</v>
      </c>
      <c r="AA447" s="43">
        <f t="shared" si="259"/>
        <v>2222.89</v>
      </c>
    </row>
    <row r="448" spans="1:27" ht="12.75" hidden="1" customHeight="1" outlineLevel="1" x14ac:dyDescent="0.2">
      <c r="A448" s="98" t="s">
        <v>671</v>
      </c>
      <c r="B448" s="62" t="s">
        <v>81</v>
      </c>
      <c r="C448" s="42" t="s">
        <v>77</v>
      </c>
      <c r="D448" s="43">
        <v>6.71</v>
      </c>
      <c r="E448" s="43">
        <v>6.71</v>
      </c>
      <c r="F448" s="43">
        <v>6.71</v>
      </c>
      <c r="G448" s="43">
        <v>6.71</v>
      </c>
      <c r="H448" s="43">
        <v>6.71</v>
      </c>
      <c r="I448" s="43">
        <v>6.71</v>
      </c>
      <c r="J448" s="43">
        <v>6.71</v>
      </c>
      <c r="K448" s="43">
        <v>6.71</v>
      </c>
      <c r="L448" s="43">
        <v>6.71</v>
      </c>
      <c r="M448" s="43">
        <v>6.71</v>
      </c>
      <c r="N448" s="43">
        <v>6.71</v>
      </c>
      <c r="O448" s="43">
        <v>6.71</v>
      </c>
      <c r="P448" s="43">
        <v>6.71</v>
      </c>
      <c r="Q448" s="43">
        <v>6.71</v>
      </c>
      <c r="R448" s="43">
        <v>6.71</v>
      </c>
      <c r="S448" s="43">
        <v>6.71</v>
      </c>
      <c r="T448" s="43">
        <v>6.71</v>
      </c>
      <c r="U448" s="43">
        <v>6.71</v>
      </c>
      <c r="V448" s="43">
        <v>6.71</v>
      </c>
      <c r="W448" s="43">
        <v>6.71</v>
      </c>
      <c r="X448" s="43">
        <v>6.71</v>
      </c>
      <c r="Y448" s="43">
        <v>6.71</v>
      </c>
      <c r="Z448" s="43">
        <v>6.71</v>
      </c>
      <c r="AA448" s="43">
        <v>6.71</v>
      </c>
    </row>
    <row r="449" spans="1:27" ht="12.75" hidden="1" customHeight="1" outlineLevel="1" x14ac:dyDescent="0.2">
      <c r="A449" s="98" t="s">
        <v>672</v>
      </c>
      <c r="B449" s="62" t="s">
        <v>79</v>
      </c>
      <c r="C449" s="42" t="s">
        <v>77</v>
      </c>
      <c r="D449" s="43">
        <f>$D$11</f>
        <v>330.69</v>
      </c>
      <c r="E449" s="43">
        <f t="shared" ref="E449:AA449" si="260">$D$11</f>
        <v>330.69</v>
      </c>
      <c r="F449" s="43">
        <f t="shared" si="260"/>
        <v>330.69</v>
      </c>
      <c r="G449" s="43">
        <f t="shared" si="260"/>
        <v>330.69</v>
      </c>
      <c r="H449" s="43">
        <f t="shared" si="260"/>
        <v>330.69</v>
      </c>
      <c r="I449" s="43">
        <f t="shared" si="260"/>
        <v>330.69</v>
      </c>
      <c r="J449" s="43">
        <f t="shared" si="260"/>
        <v>330.69</v>
      </c>
      <c r="K449" s="43">
        <f t="shared" si="260"/>
        <v>330.69</v>
      </c>
      <c r="L449" s="43">
        <f t="shared" si="260"/>
        <v>330.69</v>
      </c>
      <c r="M449" s="43">
        <f t="shared" si="260"/>
        <v>330.69</v>
      </c>
      <c r="N449" s="43">
        <f t="shared" si="260"/>
        <v>330.69</v>
      </c>
      <c r="O449" s="43">
        <f t="shared" si="260"/>
        <v>330.69</v>
      </c>
      <c r="P449" s="43">
        <f t="shared" si="260"/>
        <v>330.69</v>
      </c>
      <c r="Q449" s="43">
        <f t="shared" si="260"/>
        <v>330.69</v>
      </c>
      <c r="R449" s="43">
        <f t="shared" si="260"/>
        <v>330.69</v>
      </c>
      <c r="S449" s="43">
        <f t="shared" si="260"/>
        <v>330.69</v>
      </c>
      <c r="T449" s="43">
        <f t="shared" si="260"/>
        <v>330.69</v>
      </c>
      <c r="U449" s="43">
        <f t="shared" si="260"/>
        <v>330.69</v>
      </c>
      <c r="V449" s="43">
        <f t="shared" si="260"/>
        <v>330.69</v>
      </c>
      <c r="W449" s="43">
        <f t="shared" si="260"/>
        <v>330.69</v>
      </c>
      <c r="X449" s="43">
        <f t="shared" si="260"/>
        <v>330.69</v>
      </c>
      <c r="Y449" s="43">
        <f t="shared" si="260"/>
        <v>330.69</v>
      </c>
      <c r="Z449" s="43">
        <f t="shared" si="260"/>
        <v>330.69</v>
      </c>
      <c r="AA449" s="43">
        <f t="shared" si="260"/>
        <v>330.69</v>
      </c>
    </row>
    <row r="450" spans="1:27" collapsed="1" x14ac:dyDescent="0.2">
      <c r="A450" s="97" t="s">
        <v>673</v>
      </c>
      <c r="B450" s="27" t="str">
        <f>"26"&amp;"."&amp;$B$662&amp;"."&amp;$B$663</f>
        <v>26.01.2023</v>
      </c>
      <c r="C450" s="89" t="s">
        <v>74</v>
      </c>
      <c r="D450" s="90">
        <f>ROUND(((D451+D452+D454+D453)/1000),5)</f>
        <v>3.7944800000000001</v>
      </c>
      <c r="E450" s="90">
        <f>ROUND(((E451+E452+E454+E453)/1000),5)</f>
        <v>3.7651599999999998</v>
      </c>
      <c r="F450" s="90">
        <f>ROUND(((F451+F452+F454+F453)/1000),5)</f>
        <v>3.7107299999999999</v>
      </c>
      <c r="G450" s="90">
        <f t="shared" ref="G450:AA450" si="261">ROUND(((G451+G452+G454+G453)/1000),5)</f>
        <v>3.73264</v>
      </c>
      <c r="H450" s="90">
        <f t="shared" si="261"/>
        <v>3.7891900000000001</v>
      </c>
      <c r="I450" s="90">
        <f t="shared" si="261"/>
        <v>3.9464600000000001</v>
      </c>
      <c r="J450" s="90">
        <f t="shared" si="261"/>
        <v>4.22593</v>
      </c>
      <c r="K450" s="90">
        <f t="shared" si="261"/>
        <v>4.42415</v>
      </c>
      <c r="L450" s="90">
        <f t="shared" si="261"/>
        <v>4.5155200000000004</v>
      </c>
      <c r="M450" s="90">
        <f t="shared" si="261"/>
        <v>4.5282299999999998</v>
      </c>
      <c r="N450" s="90">
        <f t="shared" si="261"/>
        <v>4.5422200000000004</v>
      </c>
      <c r="O450" s="90">
        <f t="shared" si="261"/>
        <v>4.5644900000000002</v>
      </c>
      <c r="P450" s="90">
        <f t="shared" si="261"/>
        <v>4.5512600000000001</v>
      </c>
      <c r="Q450" s="90">
        <f t="shared" si="261"/>
        <v>4.5541999999999998</v>
      </c>
      <c r="R450" s="90">
        <f t="shared" si="261"/>
        <v>4.5517500000000002</v>
      </c>
      <c r="S450" s="90">
        <f t="shared" si="261"/>
        <v>4.5184199999999999</v>
      </c>
      <c r="T450" s="90">
        <f t="shared" si="261"/>
        <v>4.5162800000000001</v>
      </c>
      <c r="U450" s="90">
        <f t="shared" si="261"/>
        <v>4.5311000000000003</v>
      </c>
      <c r="V450" s="90">
        <f t="shared" si="261"/>
        <v>4.5288000000000004</v>
      </c>
      <c r="W450" s="90">
        <f t="shared" si="261"/>
        <v>4.5415299999999998</v>
      </c>
      <c r="X450" s="90">
        <f t="shared" si="261"/>
        <v>4.5128599999999999</v>
      </c>
      <c r="Y450" s="90">
        <f t="shared" si="261"/>
        <v>4.3650500000000001</v>
      </c>
      <c r="Z450" s="90">
        <f t="shared" si="261"/>
        <v>4.2461200000000003</v>
      </c>
      <c r="AA450" s="90">
        <f t="shared" si="261"/>
        <v>3.81759</v>
      </c>
    </row>
    <row r="451" spans="1:27" ht="12.75" hidden="1" customHeight="1" outlineLevel="1" x14ac:dyDescent="0.2">
      <c r="A451" s="98" t="s">
        <v>674</v>
      </c>
      <c r="B451" s="62" t="s">
        <v>236</v>
      </c>
      <c r="C451" s="42" t="s">
        <v>77</v>
      </c>
      <c r="D451" s="43">
        <v>1234.19</v>
      </c>
      <c r="E451" s="43">
        <v>1204.8699999999999</v>
      </c>
      <c r="F451" s="43">
        <v>1150.44</v>
      </c>
      <c r="G451" s="43">
        <v>1172.3499999999999</v>
      </c>
      <c r="H451" s="43">
        <v>1228.9000000000001</v>
      </c>
      <c r="I451" s="43">
        <v>1386.17</v>
      </c>
      <c r="J451" s="43">
        <v>1665.64</v>
      </c>
      <c r="K451" s="43">
        <v>1863.86</v>
      </c>
      <c r="L451" s="43">
        <v>1955.23</v>
      </c>
      <c r="M451" s="43">
        <v>1967.94</v>
      </c>
      <c r="N451" s="43">
        <v>1981.93</v>
      </c>
      <c r="O451" s="43">
        <v>2004.2</v>
      </c>
      <c r="P451" s="43">
        <v>1990.97</v>
      </c>
      <c r="Q451" s="43">
        <v>1993.91</v>
      </c>
      <c r="R451" s="43">
        <v>1991.46</v>
      </c>
      <c r="S451" s="43">
        <v>1958.13</v>
      </c>
      <c r="T451" s="43">
        <v>1955.99</v>
      </c>
      <c r="U451" s="43">
        <v>1970.81</v>
      </c>
      <c r="V451" s="43">
        <v>1968.51</v>
      </c>
      <c r="W451" s="43">
        <v>1981.24</v>
      </c>
      <c r="X451" s="43">
        <v>1952.57</v>
      </c>
      <c r="Y451" s="43">
        <v>1804.76</v>
      </c>
      <c r="Z451" s="43">
        <v>1685.83</v>
      </c>
      <c r="AA451" s="43">
        <v>1257.3</v>
      </c>
    </row>
    <row r="452" spans="1:27" ht="12.75" hidden="1" customHeight="1" outlineLevel="1" x14ac:dyDescent="0.2">
      <c r="A452" s="98" t="s">
        <v>675</v>
      </c>
      <c r="B452" s="62" t="s">
        <v>88</v>
      </c>
      <c r="C452" s="42" t="s">
        <v>77</v>
      </c>
      <c r="D452" s="43">
        <f>$D$327</f>
        <v>2222.89</v>
      </c>
      <c r="E452" s="43">
        <f t="shared" ref="E452:AA452" si="262">$D$327</f>
        <v>2222.89</v>
      </c>
      <c r="F452" s="43">
        <f t="shared" si="262"/>
        <v>2222.89</v>
      </c>
      <c r="G452" s="43">
        <f t="shared" si="262"/>
        <v>2222.89</v>
      </c>
      <c r="H452" s="43">
        <f t="shared" si="262"/>
        <v>2222.89</v>
      </c>
      <c r="I452" s="43">
        <f t="shared" si="262"/>
        <v>2222.89</v>
      </c>
      <c r="J452" s="43">
        <f t="shared" si="262"/>
        <v>2222.89</v>
      </c>
      <c r="K452" s="43">
        <f t="shared" si="262"/>
        <v>2222.89</v>
      </c>
      <c r="L452" s="43">
        <f t="shared" si="262"/>
        <v>2222.89</v>
      </c>
      <c r="M452" s="43">
        <f t="shared" si="262"/>
        <v>2222.89</v>
      </c>
      <c r="N452" s="43">
        <f t="shared" si="262"/>
        <v>2222.89</v>
      </c>
      <c r="O452" s="43">
        <f t="shared" si="262"/>
        <v>2222.89</v>
      </c>
      <c r="P452" s="43">
        <f t="shared" si="262"/>
        <v>2222.89</v>
      </c>
      <c r="Q452" s="43">
        <f t="shared" si="262"/>
        <v>2222.89</v>
      </c>
      <c r="R452" s="43">
        <f t="shared" si="262"/>
        <v>2222.89</v>
      </c>
      <c r="S452" s="43">
        <f t="shared" si="262"/>
        <v>2222.89</v>
      </c>
      <c r="T452" s="43">
        <f t="shared" si="262"/>
        <v>2222.89</v>
      </c>
      <c r="U452" s="43">
        <f t="shared" si="262"/>
        <v>2222.89</v>
      </c>
      <c r="V452" s="43">
        <f t="shared" si="262"/>
        <v>2222.89</v>
      </c>
      <c r="W452" s="43">
        <f t="shared" si="262"/>
        <v>2222.89</v>
      </c>
      <c r="X452" s="43">
        <f t="shared" si="262"/>
        <v>2222.89</v>
      </c>
      <c r="Y452" s="43">
        <f t="shared" si="262"/>
        <v>2222.89</v>
      </c>
      <c r="Z452" s="43">
        <f t="shared" si="262"/>
        <v>2222.89</v>
      </c>
      <c r="AA452" s="43">
        <f t="shared" si="262"/>
        <v>2222.89</v>
      </c>
    </row>
    <row r="453" spans="1:27" ht="12.75" hidden="1" customHeight="1" outlineLevel="1" x14ac:dyDescent="0.2">
      <c r="A453" s="98" t="s">
        <v>676</v>
      </c>
      <c r="B453" s="62" t="s">
        <v>81</v>
      </c>
      <c r="C453" s="42" t="s">
        <v>77</v>
      </c>
      <c r="D453" s="43">
        <v>6.71</v>
      </c>
      <c r="E453" s="43">
        <v>6.71</v>
      </c>
      <c r="F453" s="43">
        <v>6.71</v>
      </c>
      <c r="G453" s="43">
        <v>6.71</v>
      </c>
      <c r="H453" s="43">
        <v>6.71</v>
      </c>
      <c r="I453" s="43">
        <v>6.71</v>
      </c>
      <c r="J453" s="43">
        <v>6.71</v>
      </c>
      <c r="K453" s="43">
        <v>6.71</v>
      </c>
      <c r="L453" s="43">
        <v>6.71</v>
      </c>
      <c r="M453" s="43">
        <v>6.71</v>
      </c>
      <c r="N453" s="43">
        <v>6.71</v>
      </c>
      <c r="O453" s="43">
        <v>6.71</v>
      </c>
      <c r="P453" s="43">
        <v>6.71</v>
      </c>
      <c r="Q453" s="43">
        <v>6.71</v>
      </c>
      <c r="R453" s="43">
        <v>6.71</v>
      </c>
      <c r="S453" s="43">
        <v>6.71</v>
      </c>
      <c r="T453" s="43">
        <v>6.71</v>
      </c>
      <c r="U453" s="43">
        <v>6.71</v>
      </c>
      <c r="V453" s="43">
        <v>6.71</v>
      </c>
      <c r="W453" s="43">
        <v>6.71</v>
      </c>
      <c r="X453" s="43">
        <v>6.71</v>
      </c>
      <c r="Y453" s="43">
        <v>6.71</v>
      </c>
      <c r="Z453" s="43">
        <v>6.71</v>
      </c>
      <c r="AA453" s="43">
        <v>6.71</v>
      </c>
    </row>
    <row r="454" spans="1:27" ht="12.75" hidden="1" customHeight="1" outlineLevel="1" x14ac:dyDescent="0.2">
      <c r="A454" s="98" t="s">
        <v>677</v>
      </c>
      <c r="B454" s="62" t="s">
        <v>79</v>
      </c>
      <c r="C454" s="42" t="s">
        <v>77</v>
      </c>
      <c r="D454" s="43">
        <f>$D$11</f>
        <v>330.69</v>
      </c>
      <c r="E454" s="43">
        <f t="shared" ref="E454:AA454" si="263">$D$11</f>
        <v>330.69</v>
      </c>
      <c r="F454" s="43">
        <f t="shared" si="263"/>
        <v>330.69</v>
      </c>
      <c r="G454" s="43">
        <f t="shared" si="263"/>
        <v>330.69</v>
      </c>
      <c r="H454" s="43">
        <f t="shared" si="263"/>
        <v>330.69</v>
      </c>
      <c r="I454" s="43">
        <f t="shared" si="263"/>
        <v>330.69</v>
      </c>
      <c r="J454" s="43">
        <f t="shared" si="263"/>
        <v>330.69</v>
      </c>
      <c r="K454" s="43">
        <f t="shared" si="263"/>
        <v>330.69</v>
      </c>
      <c r="L454" s="43">
        <f t="shared" si="263"/>
        <v>330.69</v>
      </c>
      <c r="M454" s="43">
        <f t="shared" si="263"/>
        <v>330.69</v>
      </c>
      <c r="N454" s="43">
        <f t="shared" si="263"/>
        <v>330.69</v>
      </c>
      <c r="O454" s="43">
        <f t="shared" si="263"/>
        <v>330.69</v>
      </c>
      <c r="P454" s="43">
        <f t="shared" si="263"/>
        <v>330.69</v>
      </c>
      <c r="Q454" s="43">
        <f t="shared" si="263"/>
        <v>330.69</v>
      </c>
      <c r="R454" s="43">
        <f t="shared" si="263"/>
        <v>330.69</v>
      </c>
      <c r="S454" s="43">
        <f t="shared" si="263"/>
        <v>330.69</v>
      </c>
      <c r="T454" s="43">
        <f t="shared" si="263"/>
        <v>330.69</v>
      </c>
      <c r="U454" s="43">
        <f t="shared" si="263"/>
        <v>330.69</v>
      </c>
      <c r="V454" s="43">
        <f t="shared" si="263"/>
        <v>330.69</v>
      </c>
      <c r="W454" s="43">
        <f t="shared" si="263"/>
        <v>330.69</v>
      </c>
      <c r="X454" s="43">
        <f t="shared" si="263"/>
        <v>330.69</v>
      </c>
      <c r="Y454" s="43">
        <f t="shared" si="263"/>
        <v>330.69</v>
      </c>
      <c r="Z454" s="43">
        <f t="shared" si="263"/>
        <v>330.69</v>
      </c>
      <c r="AA454" s="43">
        <f t="shared" si="263"/>
        <v>330.69</v>
      </c>
    </row>
    <row r="455" spans="1:27" collapsed="1" x14ac:dyDescent="0.2">
      <c r="A455" s="97" t="s">
        <v>678</v>
      </c>
      <c r="B455" s="27" t="str">
        <f>"27"&amp;"."&amp;$B$662&amp;"."&amp;$B$663</f>
        <v>27.01.2023</v>
      </c>
      <c r="C455" s="89" t="s">
        <v>74</v>
      </c>
      <c r="D455" s="90">
        <f>ROUND(((D456+D457+D459+D458)/1000),5)</f>
        <v>3.7859400000000001</v>
      </c>
      <c r="E455" s="90">
        <f>ROUND(((E456+E457+E459+E458)/1000),5)</f>
        <v>3.7648600000000001</v>
      </c>
      <c r="F455" s="90">
        <f>ROUND(((F456+F457+F459+F458)/1000),5)</f>
        <v>3.7323</v>
      </c>
      <c r="G455" s="90">
        <f t="shared" ref="G455:AA455" si="264">ROUND(((G456+G457+G459+G458)/1000),5)</f>
        <v>3.73115</v>
      </c>
      <c r="H455" s="90">
        <f t="shared" si="264"/>
        <v>3.80253</v>
      </c>
      <c r="I455" s="90">
        <f t="shared" si="264"/>
        <v>3.9069600000000002</v>
      </c>
      <c r="J455" s="90">
        <f t="shared" si="264"/>
        <v>4.1822699999999999</v>
      </c>
      <c r="K455" s="90">
        <f t="shared" si="264"/>
        <v>4.4379499999999998</v>
      </c>
      <c r="L455" s="90">
        <f t="shared" si="264"/>
        <v>4.5248600000000003</v>
      </c>
      <c r="M455" s="90">
        <f t="shared" si="264"/>
        <v>4.5331999999999999</v>
      </c>
      <c r="N455" s="90">
        <f t="shared" si="264"/>
        <v>4.5555000000000003</v>
      </c>
      <c r="O455" s="90">
        <f t="shared" si="264"/>
        <v>4.5824299999999996</v>
      </c>
      <c r="P455" s="90">
        <f t="shared" si="264"/>
        <v>4.5730199999999996</v>
      </c>
      <c r="Q455" s="90">
        <f t="shared" si="264"/>
        <v>4.5759299999999996</v>
      </c>
      <c r="R455" s="90">
        <f t="shared" si="264"/>
        <v>4.5734000000000004</v>
      </c>
      <c r="S455" s="90">
        <f t="shared" si="264"/>
        <v>4.56609</v>
      </c>
      <c r="T455" s="90">
        <f t="shared" si="264"/>
        <v>4.5251900000000003</v>
      </c>
      <c r="U455" s="90">
        <f t="shared" si="264"/>
        <v>4.5395899999999996</v>
      </c>
      <c r="V455" s="90">
        <f t="shared" si="264"/>
        <v>4.53714</v>
      </c>
      <c r="W455" s="90">
        <f t="shared" si="264"/>
        <v>4.5518999999999998</v>
      </c>
      <c r="X455" s="90">
        <f t="shared" si="264"/>
        <v>4.51457</v>
      </c>
      <c r="Y455" s="90">
        <f t="shared" si="264"/>
        <v>4.40402</v>
      </c>
      <c r="Z455" s="90">
        <f t="shared" si="264"/>
        <v>4.23142</v>
      </c>
      <c r="AA455" s="90">
        <f t="shared" si="264"/>
        <v>3.8946200000000002</v>
      </c>
    </row>
    <row r="456" spans="1:27" ht="12.75" hidden="1" customHeight="1" outlineLevel="1" x14ac:dyDescent="0.2">
      <c r="A456" s="98" t="s">
        <v>679</v>
      </c>
      <c r="B456" s="62" t="s">
        <v>236</v>
      </c>
      <c r="C456" s="42" t="s">
        <v>77</v>
      </c>
      <c r="D456" s="43">
        <v>1225.6500000000001</v>
      </c>
      <c r="E456" s="43">
        <v>1204.57</v>
      </c>
      <c r="F456" s="43">
        <v>1172.01</v>
      </c>
      <c r="G456" s="43">
        <v>1170.8599999999999</v>
      </c>
      <c r="H456" s="43">
        <v>1242.24</v>
      </c>
      <c r="I456" s="43">
        <v>1346.67</v>
      </c>
      <c r="J456" s="43">
        <v>1621.98</v>
      </c>
      <c r="K456" s="43">
        <v>1877.66</v>
      </c>
      <c r="L456" s="43">
        <v>1964.57</v>
      </c>
      <c r="M456" s="43">
        <v>1972.91</v>
      </c>
      <c r="N456" s="43">
        <v>1995.21</v>
      </c>
      <c r="O456" s="43">
        <v>2022.14</v>
      </c>
      <c r="P456" s="43">
        <v>2012.73</v>
      </c>
      <c r="Q456" s="43">
        <v>2015.64</v>
      </c>
      <c r="R456" s="43">
        <v>2013.11</v>
      </c>
      <c r="S456" s="43">
        <v>2005.8</v>
      </c>
      <c r="T456" s="43">
        <v>1964.9</v>
      </c>
      <c r="U456" s="43">
        <v>1979.3</v>
      </c>
      <c r="V456" s="43">
        <v>1976.85</v>
      </c>
      <c r="W456" s="43">
        <v>1991.61</v>
      </c>
      <c r="X456" s="43">
        <v>1954.28</v>
      </c>
      <c r="Y456" s="43">
        <v>1843.73</v>
      </c>
      <c r="Z456" s="43">
        <v>1671.13</v>
      </c>
      <c r="AA456" s="43">
        <v>1334.33</v>
      </c>
    </row>
    <row r="457" spans="1:27" ht="12.75" hidden="1" customHeight="1" outlineLevel="1" x14ac:dyDescent="0.2">
      <c r="A457" s="98" t="s">
        <v>680</v>
      </c>
      <c r="B457" s="62" t="s">
        <v>88</v>
      </c>
      <c r="C457" s="42" t="s">
        <v>77</v>
      </c>
      <c r="D457" s="43">
        <f>$D$327</f>
        <v>2222.89</v>
      </c>
      <c r="E457" s="43">
        <f t="shared" ref="E457:AA457" si="265">$D$327</f>
        <v>2222.89</v>
      </c>
      <c r="F457" s="43">
        <f t="shared" si="265"/>
        <v>2222.89</v>
      </c>
      <c r="G457" s="43">
        <f t="shared" si="265"/>
        <v>2222.89</v>
      </c>
      <c r="H457" s="43">
        <f t="shared" si="265"/>
        <v>2222.89</v>
      </c>
      <c r="I457" s="43">
        <f t="shared" si="265"/>
        <v>2222.89</v>
      </c>
      <c r="J457" s="43">
        <f t="shared" si="265"/>
        <v>2222.89</v>
      </c>
      <c r="K457" s="43">
        <f t="shared" si="265"/>
        <v>2222.89</v>
      </c>
      <c r="L457" s="43">
        <f t="shared" si="265"/>
        <v>2222.89</v>
      </c>
      <c r="M457" s="43">
        <f t="shared" si="265"/>
        <v>2222.89</v>
      </c>
      <c r="N457" s="43">
        <f t="shared" si="265"/>
        <v>2222.89</v>
      </c>
      <c r="O457" s="43">
        <f t="shared" si="265"/>
        <v>2222.89</v>
      </c>
      <c r="P457" s="43">
        <f t="shared" si="265"/>
        <v>2222.89</v>
      </c>
      <c r="Q457" s="43">
        <f t="shared" si="265"/>
        <v>2222.89</v>
      </c>
      <c r="R457" s="43">
        <f t="shared" si="265"/>
        <v>2222.89</v>
      </c>
      <c r="S457" s="43">
        <f t="shared" si="265"/>
        <v>2222.89</v>
      </c>
      <c r="T457" s="43">
        <f t="shared" si="265"/>
        <v>2222.89</v>
      </c>
      <c r="U457" s="43">
        <f t="shared" si="265"/>
        <v>2222.89</v>
      </c>
      <c r="V457" s="43">
        <f t="shared" si="265"/>
        <v>2222.89</v>
      </c>
      <c r="W457" s="43">
        <f t="shared" si="265"/>
        <v>2222.89</v>
      </c>
      <c r="X457" s="43">
        <f t="shared" si="265"/>
        <v>2222.89</v>
      </c>
      <c r="Y457" s="43">
        <f t="shared" si="265"/>
        <v>2222.89</v>
      </c>
      <c r="Z457" s="43">
        <f t="shared" si="265"/>
        <v>2222.89</v>
      </c>
      <c r="AA457" s="43">
        <f t="shared" si="265"/>
        <v>2222.89</v>
      </c>
    </row>
    <row r="458" spans="1:27" ht="12.75" hidden="1" customHeight="1" outlineLevel="1" x14ac:dyDescent="0.2">
      <c r="A458" s="98" t="s">
        <v>681</v>
      </c>
      <c r="B458" s="62" t="s">
        <v>81</v>
      </c>
      <c r="C458" s="42" t="s">
        <v>77</v>
      </c>
      <c r="D458" s="43">
        <v>6.71</v>
      </c>
      <c r="E458" s="43">
        <v>6.71</v>
      </c>
      <c r="F458" s="43">
        <v>6.71</v>
      </c>
      <c r="G458" s="43">
        <v>6.71</v>
      </c>
      <c r="H458" s="43">
        <v>6.71</v>
      </c>
      <c r="I458" s="43">
        <v>6.71</v>
      </c>
      <c r="J458" s="43">
        <v>6.71</v>
      </c>
      <c r="K458" s="43">
        <v>6.71</v>
      </c>
      <c r="L458" s="43">
        <v>6.71</v>
      </c>
      <c r="M458" s="43">
        <v>6.71</v>
      </c>
      <c r="N458" s="43">
        <v>6.71</v>
      </c>
      <c r="O458" s="43">
        <v>6.71</v>
      </c>
      <c r="P458" s="43">
        <v>6.71</v>
      </c>
      <c r="Q458" s="43">
        <v>6.71</v>
      </c>
      <c r="R458" s="43">
        <v>6.71</v>
      </c>
      <c r="S458" s="43">
        <v>6.71</v>
      </c>
      <c r="T458" s="43">
        <v>6.71</v>
      </c>
      <c r="U458" s="43">
        <v>6.71</v>
      </c>
      <c r="V458" s="43">
        <v>6.71</v>
      </c>
      <c r="W458" s="43">
        <v>6.71</v>
      </c>
      <c r="X458" s="43">
        <v>6.71</v>
      </c>
      <c r="Y458" s="43">
        <v>6.71</v>
      </c>
      <c r="Z458" s="43">
        <v>6.71</v>
      </c>
      <c r="AA458" s="43">
        <v>6.71</v>
      </c>
    </row>
    <row r="459" spans="1:27" ht="12.75" hidden="1" customHeight="1" outlineLevel="1" x14ac:dyDescent="0.2">
      <c r="A459" s="98" t="s">
        <v>682</v>
      </c>
      <c r="B459" s="62" t="s">
        <v>79</v>
      </c>
      <c r="C459" s="42" t="s">
        <v>77</v>
      </c>
      <c r="D459" s="43">
        <f>$D$11</f>
        <v>330.69</v>
      </c>
      <c r="E459" s="43">
        <f t="shared" ref="E459:AA459" si="266">$D$11</f>
        <v>330.69</v>
      </c>
      <c r="F459" s="43">
        <f t="shared" si="266"/>
        <v>330.69</v>
      </c>
      <c r="G459" s="43">
        <f t="shared" si="266"/>
        <v>330.69</v>
      </c>
      <c r="H459" s="43">
        <f t="shared" si="266"/>
        <v>330.69</v>
      </c>
      <c r="I459" s="43">
        <f t="shared" si="266"/>
        <v>330.69</v>
      </c>
      <c r="J459" s="43">
        <f t="shared" si="266"/>
        <v>330.69</v>
      </c>
      <c r="K459" s="43">
        <f t="shared" si="266"/>
        <v>330.69</v>
      </c>
      <c r="L459" s="43">
        <f t="shared" si="266"/>
        <v>330.69</v>
      </c>
      <c r="M459" s="43">
        <f t="shared" si="266"/>
        <v>330.69</v>
      </c>
      <c r="N459" s="43">
        <f t="shared" si="266"/>
        <v>330.69</v>
      </c>
      <c r="O459" s="43">
        <f t="shared" si="266"/>
        <v>330.69</v>
      </c>
      <c r="P459" s="43">
        <f t="shared" si="266"/>
        <v>330.69</v>
      </c>
      <c r="Q459" s="43">
        <f t="shared" si="266"/>
        <v>330.69</v>
      </c>
      <c r="R459" s="43">
        <f t="shared" si="266"/>
        <v>330.69</v>
      </c>
      <c r="S459" s="43">
        <f t="shared" si="266"/>
        <v>330.69</v>
      </c>
      <c r="T459" s="43">
        <f t="shared" si="266"/>
        <v>330.69</v>
      </c>
      <c r="U459" s="43">
        <f t="shared" si="266"/>
        <v>330.69</v>
      </c>
      <c r="V459" s="43">
        <f t="shared" si="266"/>
        <v>330.69</v>
      </c>
      <c r="W459" s="43">
        <f t="shared" si="266"/>
        <v>330.69</v>
      </c>
      <c r="X459" s="43">
        <f t="shared" si="266"/>
        <v>330.69</v>
      </c>
      <c r="Y459" s="43">
        <f t="shared" si="266"/>
        <v>330.69</v>
      </c>
      <c r="Z459" s="43">
        <f t="shared" si="266"/>
        <v>330.69</v>
      </c>
      <c r="AA459" s="43">
        <f t="shared" si="266"/>
        <v>330.69</v>
      </c>
    </row>
    <row r="460" spans="1:27" collapsed="1" x14ac:dyDescent="0.2">
      <c r="A460" s="97" t="s">
        <v>683</v>
      </c>
      <c r="B460" s="27" t="str">
        <f>"28"&amp;"."&amp;$B$662&amp;"."&amp;$B$663</f>
        <v>28.01.2023</v>
      </c>
      <c r="C460" s="89" t="s">
        <v>74</v>
      </c>
      <c r="D460" s="90">
        <f>ROUND(((D461+D462+D464+D463)/1000),5)</f>
        <v>3.9013900000000001</v>
      </c>
      <c r="E460" s="90">
        <f>ROUND(((E461+E462+E464+E463)/1000),5)</f>
        <v>3.79074</v>
      </c>
      <c r="F460" s="90">
        <f>ROUND(((F461+F462+F464+F463)/1000),5)</f>
        <v>3.7502499999999999</v>
      </c>
      <c r="G460" s="90">
        <f t="shared" ref="G460:AA460" si="267">ROUND(((G461+G462+G464+G463)/1000),5)</f>
        <v>3.7258100000000001</v>
      </c>
      <c r="H460" s="90">
        <f t="shared" si="267"/>
        <v>3.7597499999999999</v>
      </c>
      <c r="I460" s="90">
        <f t="shared" si="267"/>
        <v>3.7916300000000001</v>
      </c>
      <c r="J460" s="90">
        <f t="shared" si="267"/>
        <v>3.89527</v>
      </c>
      <c r="K460" s="90">
        <f t="shared" si="267"/>
        <v>4.1250400000000003</v>
      </c>
      <c r="L460" s="90">
        <f t="shared" si="267"/>
        <v>4.2687099999999996</v>
      </c>
      <c r="M460" s="90">
        <f t="shared" si="267"/>
        <v>4.4225899999999996</v>
      </c>
      <c r="N460" s="90">
        <f t="shared" si="267"/>
        <v>4.4652599999999998</v>
      </c>
      <c r="O460" s="90">
        <f t="shared" si="267"/>
        <v>4.4741999999999997</v>
      </c>
      <c r="P460" s="90">
        <f t="shared" si="267"/>
        <v>4.4730299999999996</v>
      </c>
      <c r="Q460" s="90">
        <f t="shared" si="267"/>
        <v>4.47384</v>
      </c>
      <c r="R460" s="90">
        <f t="shared" si="267"/>
        <v>4.4736099999999999</v>
      </c>
      <c r="S460" s="90">
        <f t="shared" si="267"/>
        <v>4.4379799999999996</v>
      </c>
      <c r="T460" s="90">
        <f t="shared" si="267"/>
        <v>4.4519700000000002</v>
      </c>
      <c r="U460" s="90">
        <f t="shared" si="267"/>
        <v>4.4799499999999997</v>
      </c>
      <c r="V460" s="90">
        <f t="shared" si="267"/>
        <v>4.4802299999999997</v>
      </c>
      <c r="W460" s="90">
        <f t="shared" si="267"/>
        <v>4.4749299999999996</v>
      </c>
      <c r="X460" s="90">
        <f t="shared" si="267"/>
        <v>4.4722799999999996</v>
      </c>
      <c r="Y460" s="90">
        <f t="shared" si="267"/>
        <v>4.3315900000000003</v>
      </c>
      <c r="Z460" s="90">
        <f t="shared" si="267"/>
        <v>4.2076099999999999</v>
      </c>
      <c r="AA460" s="90">
        <f t="shared" si="267"/>
        <v>3.9137900000000001</v>
      </c>
    </row>
    <row r="461" spans="1:27" ht="12.75" hidden="1" customHeight="1" outlineLevel="1" x14ac:dyDescent="0.2">
      <c r="A461" s="98" t="s">
        <v>684</v>
      </c>
      <c r="B461" s="62" t="s">
        <v>236</v>
      </c>
      <c r="C461" s="42" t="s">
        <v>77</v>
      </c>
      <c r="D461" s="43">
        <v>1341.1</v>
      </c>
      <c r="E461" s="43">
        <v>1230.45</v>
      </c>
      <c r="F461" s="43">
        <v>1189.96</v>
      </c>
      <c r="G461" s="43">
        <v>1165.52</v>
      </c>
      <c r="H461" s="43">
        <v>1199.46</v>
      </c>
      <c r="I461" s="43">
        <v>1231.3399999999999</v>
      </c>
      <c r="J461" s="43">
        <v>1334.98</v>
      </c>
      <c r="K461" s="43">
        <v>1564.75</v>
      </c>
      <c r="L461" s="43">
        <v>1708.42</v>
      </c>
      <c r="M461" s="43">
        <v>1862.3</v>
      </c>
      <c r="N461" s="43">
        <v>1904.97</v>
      </c>
      <c r="O461" s="43">
        <v>1913.91</v>
      </c>
      <c r="P461" s="43">
        <v>1912.74</v>
      </c>
      <c r="Q461" s="43">
        <v>1913.55</v>
      </c>
      <c r="R461" s="43">
        <v>1913.32</v>
      </c>
      <c r="S461" s="43">
        <v>1877.69</v>
      </c>
      <c r="T461" s="43">
        <v>1891.68</v>
      </c>
      <c r="U461" s="43">
        <v>1919.66</v>
      </c>
      <c r="V461" s="43">
        <v>1919.94</v>
      </c>
      <c r="W461" s="43">
        <v>1914.64</v>
      </c>
      <c r="X461" s="43">
        <v>1911.99</v>
      </c>
      <c r="Y461" s="43">
        <v>1771.3</v>
      </c>
      <c r="Z461" s="43">
        <v>1647.32</v>
      </c>
      <c r="AA461" s="43">
        <v>1353.5</v>
      </c>
    </row>
    <row r="462" spans="1:27" ht="12.75" hidden="1" customHeight="1" outlineLevel="1" x14ac:dyDescent="0.2">
      <c r="A462" s="98" t="s">
        <v>685</v>
      </c>
      <c r="B462" s="62" t="s">
        <v>88</v>
      </c>
      <c r="C462" s="42" t="s">
        <v>77</v>
      </c>
      <c r="D462" s="43">
        <f>$D$327</f>
        <v>2222.89</v>
      </c>
      <c r="E462" s="43">
        <f t="shared" ref="E462:AA462" si="268">$D$327</f>
        <v>2222.89</v>
      </c>
      <c r="F462" s="43">
        <f t="shared" si="268"/>
        <v>2222.89</v>
      </c>
      <c r="G462" s="43">
        <f t="shared" si="268"/>
        <v>2222.89</v>
      </c>
      <c r="H462" s="43">
        <f t="shared" si="268"/>
        <v>2222.89</v>
      </c>
      <c r="I462" s="43">
        <f t="shared" si="268"/>
        <v>2222.89</v>
      </c>
      <c r="J462" s="43">
        <f t="shared" si="268"/>
        <v>2222.89</v>
      </c>
      <c r="K462" s="43">
        <f t="shared" si="268"/>
        <v>2222.89</v>
      </c>
      <c r="L462" s="43">
        <f t="shared" si="268"/>
        <v>2222.89</v>
      </c>
      <c r="M462" s="43">
        <f t="shared" si="268"/>
        <v>2222.89</v>
      </c>
      <c r="N462" s="43">
        <f t="shared" si="268"/>
        <v>2222.89</v>
      </c>
      <c r="O462" s="43">
        <f t="shared" si="268"/>
        <v>2222.89</v>
      </c>
      <c r="P462" s="43">
        <f t="shared" si="268"/>
        <v>2222.89</v>
      </c>
      <c r="Q462" s="43">
        <f t="shared" si="268"/>
        <v>2222.89</v>
      </c>
      <c r="R462" s="43">
        <f t="shared" si="268"/>
        <v>2222.89</v>
      </c>
      <c r="S462" s="43">
        <f t="shared" si="268"/>
        <v>2222.89</v>
      </c>
      <c r="T462" s="43">
        <f t="shared" si="268"/>
        <v>2222.89</v>
      </c>
      <c r="U462" s="43">
        <f t="shared" si="268"/>
        <v>2222.89</v>
      </c>
      <c r="V462" s="43">
        <f t="shared" si="268"/>
        <v>2222.89</v>
      </c>
      <c r="W462" s="43">
        <f t="shared" si="268"/>
        <v>2222.89</v>
      </c>
      <c r="X462" s="43">
        <f t="shared" si="268"/>
        <v>2222.89</v>
      </c>
      <c r="Y462" s="43">
        <f t="shared" si="268"/>
        <v>2222.89</v>
      </c>
      <c r="Z462" s="43">
        <f t="shared" si="268"/>
        <v>2222.89</v>
      </c>
      <c r="AA462" s="43">
        <f t="shared" si="268"/>
        <v>2222.89</v>
      </c>
    </row>
    <row r="463" spans="1:27" ht="12.75" hidden="1" customHeight="1" outlineLevel="1" x14ac:dyDescent="0.2">
      <c r="A463" s="98" t="s">
        <v>686</v>
      </c>
      <c r="B463" s="62" t="s">
        <v>81</v>
      </c>
      <c r="C463" s="42" t="s">
        <v>77</v>
      </c>
      <c r="D463" s="43">
        <v>6.71</v>
      </c>
      <c r="E463" s="43">
        <v>6.71</v>
      </c>
      <c r="F463" s="43">
        <v>6.71</v>
      </c>
      <c r="G463" s="43">
        <v>6.71</v>
      </c>
      <c r="H463" s="43">
        <v>6.71</v>
      </c>
      <c r="I463" s="43">
        <v>6.71</v>
      </c>
      <c r="J463" s="43">
        <v>6.71</v>
      </c>
      <c r="K463" s="43">
        <v>6.71</v>
      </c>
      <c r="L463" s="43">
        <v>6.71</v>
      </c>
      <c r="M463" s="43">
        <v>6.71</v>
      </c>
      <c r="N463" s="43">
        <v>6.71</v>
      </c>
      <c r="O463" s="43">
        <v>6.71</v>
      </c>
      <c r="P463" s="43">
        <v>6.71</v>
      </c>
      <c r="Q463" s="43">
        <v>6.71</v>
      </c>
      <c r="R463" s="43">
        <v>6.71</v>
      </c>
      <c r="S463" s="43">
        <v>6.71</v>
      </c>
      <c r="T463" s="43">
        <v>6.71</v>
      </c>
      <c r="U463" s="43">
        <v>6.71</v>
      </c>
      <c r="V463" s="43">
        <v>6.71</v>
      </c>
      <c r="W463" s="43">
        <v>6.71</v>
      </c>
      <c r="X463" s="43">
        <v>6.71</v>
      </c>
      <c r="Y463" s="43">
        <v>6.71</v>
      </c>
      <c r="Z463" s="43">
        <v>6.71</v>
      </c>
      <c r="AA463" s="43">
        <v>6.71</v>
      </c>
    </row>
    <row r="464" spans="1:27" ht="12.75" hidden="1" customHeight="1" outlineLevel="1" x14ac:dyDescent="0.2">
      <c r="A464" s="98" t="s">
        <v>687</v>
      </c>
      <c r="B464" s="62" t="s">
        <v>79</v>
      </c>
      <c r="C464" s="42" t="s">
        <v>77</v>
      </c>
      <c r="D464" s="43">
        <f>$D$11</f>
        <v>330.69</v>
      </c>
      <c r="E464" s="43">
        <f t="shared" ref="E464:AA464" si="269">$D$11</f>
        <v>330.69</v>
      </c>
      <c r="F464" s="43">
        <f t="shared" si="269"/>
        <v>330.69</v>
      </c>
      <c r="G464" s="43">
        <f t="shared" si="269"/>
        <v>330.69</v>
      </c>
      <c r="H464" s="43">
        <f t="shared" si="269"/>
        <v>330.69</v>
      </c>
      <c r="I464" s="43">
        <f t="shared" si="269"/>
        <v>330.69</v>
      </c>
      <c r="J464" s="43">
        <f t="shared" si="269"/>
        <v>330.69</v>
      </c>
      <c r="K464" s="43">
        <f t="shared" si="269"/>
        <v>330.69</v>
      </c>
      <c r="L464" s="43">
        <f t="shared" si="269"/>
        <v>330.69</v>
      </c>
      <c r="M464" s="43">
        <f t="shared" si="269"/>
        <v>330.69</v>
      </c>
      <c r="N464" s="43">
        <f t="shared" si="269"/>
        <v>330.69</v>
      </c>
      <c r="O464" s="43">
        <f t="shared" si="269"/>
        <v>330.69</v>
      </c>
      <c r="P464" s="43">
        <f t="shared" si="269"/>
        <v>330.69</v>
      </c>
      <c r="Q464" s="43">
        <f t="shared" si="269"/>
        <v>330.69</v>
      </c>
      <c r="R464" s="43">
        <f t="shared" si="269"/>
        <v>330.69</v>
      </c>
      <c r="S464" s="43">
        <f t="shared" si="269"/>
        <v>330.69</v>
      </c>
      <c r="T464" s="43">
        <f t="shared" si="269"/>
        <v>330.69</v>
      </c>
      <c r="U464" s="43">
        <f t="shared" si="269"/>
        <v>330.69</v>
      </c>
      <c r="V464" s="43">
        <f t="shared" si="269"/>
        <v>330.69</v>
      </c>
      <c r="W464" s="43">
        <f t="shared" si="269"/>
        <v>330.69</v>
      </c>
      <c r="X464" s="43">
        <f t="shared" si="269"/>
        <v>330.69</v>
      </c>
      <c r="Y464" s="43">
        <f t="shared" si="269"/>
        <v>330.69</v>
      </c>
      <c r="Z464" s="43">
        <f t="shared" si="269"/>
        <v>330.69</v>
      </c>
      <c r="AA464" s="43">
        <f t="shared" si="269"/>
        <v>330.69</v>
      </c>
    </row>
    <row r="465" spans="1:27" collapsed="1" x14ac:dyDescent="0.2">
      <c r="A465" s="97" t="s">
        <v>688</v>
      </c>
      <c r="B465" s="27" t="str">
        <f>"29"&amp;"."&amp;$B$662&amp;"."&amp;$B$663</f>
        <v>29.01.2023</v>
      </c>
      <c r="C465" s="89" t="s">
        <v>74</v>
      </c>
      <c r="D465" s="90">
        <f>ROUND(((D466+D467+D469+D468)/1000),5)</f>
        <v>3.8639700000000001</v>
      </c>
      <c r="E465" s="90">
        <f>ROUND(((E466+E467+E469+E468)/1000),5)</f>
        <v>3.7846700000000002</v>
      </c>
      <c r="F465" s="90">
        <f>ROUND(((F466+F467+F469+F468)/1000),5)</f>
        <v>3.7160500000000001</v>
      </c>
      <c r="G465" s="90">
        <f t="shared" ref="G465:AA465" si="270">ROUND(((G466+G467+G469+G468)/1000),5)</f>
        <v>3.7166299999999999</v>
      </c>
      <c r="H465" s="90">
        <f t="shared" si="270"/>
        <v>3.75867</v>
      </c>
      <c r="I465" s="90">
        <f t="shared" si="270"/>
        <v>3.7862300000000002</v>
      </c>
      <c r="J465" s="90">
        <f t="shared" si="270"/>
        <v>3.8510599999999999</v>
      </c>
      <c r="K465" s="90">
        <f t="shared" si="270"/>
        <v>3.9861200000000001</v>
      </c>
      <c r="L465" s="90">
        <f t="shared" si="270"/>
        <v>4.1945800000000002</v>
      </c>
      <c r="M465" s="90">
        <f t="shared" si="270"/>
        <v>4.3075299999999999</v>
      </c>
      <c r="N465" s="90">
        <f t="shared" si="270"/>
        <v>4.4326400000000001</v>
      </c>
      <c r="O465" s="90">
        <f t="shared" si="270"/>
        <v>4.4518199999999997</v>
      </c>
      <c r="P465" s="90">
        <f t="shared" si="270"/>
        <v>4.4535099999999996</v>
      </c>
      <c r="Q465" s="90">
        <f t="shared" si="270"/>
        <v>4.4542999999999999</v>
      </c>
      <c r="R465" s="90">
        <f t="shared" si="270"/>
        <v>4.4539600000000004</v>
      </c>
      <c r="S465" s="90">
        <f t="shared" si="270"/>
        <v>4.4156199999999997</v>
      </c>
      <c r="T465" s="90">
        <f t="shared" si="270"/>
        <v>4.4297199999999997</v>
      </c>
      <c r="U465" s="90">
        <f t="shared" si="270"/>
        <v>4.4637900000000004</v>
      </c>
      <c r="V465" s="90">
        <f t="shared" si="270"/>
        <v>4.4726100000000004</v>
      </c>
      <c r="W465" s="90">
        <f t="shared" si="270"/>
        <v>4.4752599999999996</v>
      </c>
      <c r="X465" s="90">
        <f t="shared" si="270"/>
        <v>4.4720300000000002</v>
      </c>
      <c r="Y465" s="90">
        <f t="shared" si="270"/>
        <v>4.3609400000000003</v>
      </c>
      <c r="Z465" s="90">
        <f t="shared" si="270"/>
        <v>4.1756200000000003</v>
      </c>
      <c r="AA465" s="90">
        <f t="shared" si="270"/>
        <v>3.8738600000000001</v>
      </c>
    </row>
    <row r="466" spans="1:27" ht="12.75" hidden="1" customHeight="1" outlineLevel="1" x14ac:dyDescent="0.2">
      <c r="A466" s="98" t="s">
        <v>689</v>
      </c>
      <c r="B466" s="62" t="s">
        <v>236</v>
      </c>
      <c r="C466" s="42" t="s">
        <v>77</v>
      </c>
      <c r="D466" s="43">
        <v>1303.68</v>
      </c>
      <c r="E466" s="43">
        <v>1224.3800000000001</v>
      </c>
      <c r="F466" s="43">
        <v>1155.76</v>
      </c>
      <c r="G466" s="43">
        <v>1156.3399999999999</v>
      </c>
      <c r="H466" s="43">
        <v>1198.3800000000001</v>
      </c>
      <c r="I466" s="43">
        <v>1225.94</v>
      </c>
      <c r="J466" s="43">
        <v>1290.77</v>
      </c>
      <c r="K466" s="43">
        <v>1425.83</v>
      </c>
      <c r="L466" s="43">
        <v>1634.29</v>
      </c>
      <c r="M466" s="43">
        <v>1747.24</v>
      </c>
      <c r="N466" s="43">
        <v>1872.35</v>
      </c>
      <c r="O466" s="43">
        <v>1891.53</v>
      </c>
      <c r="P466" s="43">
        <v>1893.22</v>
      </c>
      <c r="Q466" s="43">
        <v>1894.01</v>
      </c>
      <c r="R466" s="43">
        <v>1893.67</v>
      </c>
      <c r="S466" s="43">
        <v>1855.33</v>
      </c>
      <c r="T466" s="43">
        <v>1869.43</v>
      </c>
      <c r="U466" s="43">
        <v>1903.5</v>
      </c>
      <c r="V466" s="43">
        <v>1912.32</v>
      </c>
      <c r="W466" s="43">
        <v>1914.97</v>
      </c>
      <c r="X466" s="43">
        <v>1911.74</v>
      </c>
      <c r="Y466" s="43">
        <v>1800.65</v>
      </c>
      <c r="Z466" s="43">
        <v>1615.33</v>
      </c>
      <c r="AA466" s="43">
        <v>1313.57</v>
      </c>
    </row>
    <row r="467" spans="1:27" ht="12.75" hidden="1" customHeight="1" outlineLevel="1" x14ac:dyDescent="0.2">
      <c r="A467" s="98" t="s">
        <v>690</v>
      </c>
      <c r="B467" s="62" t="s">
        <v>88</v>
      </c>
      <c r="C467" s="42" t="s">
        <v>77</v>
      </c>
      <c r="D467" s="43">
        <f>$D$327</f>
        <v>2222.89</v>
      </c>
      <c r="E467" s="43">
        <f t="shared" ref="E467:AA467" si="271">$D$327</f>
        <v>2222.89</v>
      </c>
      <c r="F467" s="43">
        <f t="shared" si="271"/>
        <v>2222.89</v>
      </c>
      <c r="G467" s="43">
        <f t="shared" si="271"/>
        <v>2222.89</v>
      </c>
      <c r="H467" s="43">
        <f t="shared" si="271"/>
        <v>2222.89</v>
      </c>
      <c r="I467" s="43">
        <f t="shared" si="271"/>
        <v>2222.89</v>
      </c>
      <c r="J467" s="43">
        <f t="shared" si="271"/>
        <v>2222.89</v>
      </c>
      <c r="K467" s="43">
        <f t="shared" si="271"/>
        <v>2222.89</v>
      </c>
      <c r="L467" s="43">
        <f t="shared" si="271"/>
        <v>2222.89</v>
      </c>
      <c r="M467" s="43">
        <f t="shared" si="271"/>
        <v>2222.89</v>
      </c>
      <c r="N467" s="43">
        <f t="shared" si="271"/>
        <v>2222.89</v>
      </c>
      <c r="O467" s="43">
        <f t="shared" si="271"/>
        <v>2222.89</v>
      </c>
      <c r="P467" s="43">
        <f t="shared" si="271"/>
        <v>2222.89</v>
      </c>
      <c r="Q467" s="43">
        <f t="shared" si="271"/>
        <v>2222.89</v>
      </c>
      <c r="R467" s="43">
        <f t="shared" si="271"/>
        <v>2222.89</v>
      </c>
      <c r="S467" s="43">
        <f t="shared" si="271"/>
        <v>2222.89</v>
      </c>
      <c r="T467" s="43">
        <f t="shared" si="271"/>
        <v>2222.89</v>
      </c>
      <c r="U467" s="43">
        <f t="shared" si="271"/>
        <v>2222.89</v>
      </c>
      <c r="V467" s="43">
        <f t="shared" si="271"/>
        <v>2222.89</v>
      </c>
      <c r="W467" s="43">
        <f t="shared" si="271"/>
        <v>2222.89</v>
      </c>
      <c r="X467" s="43">
        <f t="shared" si="271"/>
        <v>2222.89</v>
      </c>
      <c r="Y467" s="43">
        <f t="shared" si="271"/>
        <v>2222.89</v>
      </c>
      <c r="Z467" s="43">
        <f t="shared" si="271"/>
        <v>2222.89</v>
      </c>
      <c r="AA467" s="43">
        <f t="shared" si="271"/>
        <v>2222.89</v>
      </c>
    </row>
    <row r="468" spans="1:27" ht="12.75" hidden="1" customHeight="1" outlineLevel="1" x14ac:dyDescent="0.2">
      <c r="A468" s="98" t="s">
        <v>691</v>
      </c>
      <c r="B468" s="62" t="s">
        <v>81</v>
      </c>
      <c r="C468" s="42" t="s">
        <v>77</v>
      </c>
      <c r="D468" s="43">
        <v>6.71</v>
      </c>
      <c r="E468" s="43">
        <v>6.71</v>
      </c>
      <c r="F468" s="43">
        <v>6.71</v>
      </c>
      <c r="G468" s="43">
        <v>6.71</v>
      </c>
      <c r="H468" s="43">
        <v>6.71</v>
      </c>
      <c r="I468" s="43">
        <v>6.71</v>
      </c>
      <c r="J468" s="43">
        <v>6.71</v>
      </c>
      <c r="K468" s="43">
        <v>6.71</v>
      </c>
      <c r="L468" s="43">
        <v>6.71</v>
      </c>
      <c r="M468" s="43">
        <v>6.71</v>
      </c>
      <c r="N468" s="43">
        <v>6.71</v>
      </c>
      <c r="O468" s="43">
        <v>6.71</v>
      </c>
      <c r="P468" s="43">
        <v>6.71</v>
      </c>
      <c r="Q468" s="43">
        <v>6.71</v>
      </c>
      <c r="R468" s="43">
        <v>6.71</v>
      </c>
      <c r="S468" s="43">
        <v>6.71</v>
      </c>
      <c r="T468" s="43">
        <v>6.71</v>
      </c>
      <c r="U468" s="43">
        <v>6.71</v>
      </c>
      <c r="V468" s="43">
        <v>6.71</v>
      </c>
      <c r="W468" s="43">
        <v>6.71</v>
      </c>
      <c r="X468" s="43">
        <v>6.71</v>
      </c>
      <c r="Y468" s="43">
        <v>6.71</v>
      </c>
      <c r="Z468" s="43">
        <v>6.71</v>
      </c>
      <c r="AA468" s="43">
        <v>6.71</v>
      </c>
    </row>
    <row r="469" spans="1:27" ht="12.75" hidden="1" customHeight="1" outlineLevel="1" x14ac:dyDescent="0.2">
      <c r="A469" s="98" t="s">
        <v>692</v>
      </c>
      <c r="B469" s="62" t="s">
        <v>79</v>
      </c>
      <c r="C469" s="42" t="s">
        <v>77</v>
      </c>
      <c r="D469" s="43">
        <f>$D$11</f>
        <v>330.69</v>
      </c>
      <c r="E469" s="43">
        <f t="shared" ref="E469:AA469" si="272">$D$11</f>
        <v>330.69</v>
      </c>
      <c r="F469" s="43">
        <f t="shared" si="272"/>
        <v>330.69</v>
      </c>
      <c r="G469" s="43">
        <f t="shared" si="272"/>
        <v>330.69</v>
      </c>
      <c r="H469" s="43">
        <f t="shared" si="272"/>
        <v>330.69</v>
      </c>
      <c r="I469" s="43">
        <f t="shared" si="272"/>
        <v>330.69</v>
      </c>
      <c r="J469" s="43">
        <f t="shared" si="272"/>
        <v>330.69</v>
      </c>
      <c r="K469" s="43">
        <f t="shared" si="272"/>
        <v>330.69</v>
      </c>
      <c r="L469" s="43">
        <f t="shared" si="272"/>
        <v>330.69</v>
      </c>
      <c r="M469" s="43">
        <f t="shared" si="272"/>
        <v>330.69</v>
      </c>
      <c r="N469" s="43">
        <f t="shared" si="272"/>
        <v>330.69</v>
      </c>
      <c r="O469" s="43">
        <f t="shared" si="272"/>
        <v>330.69</v>
      </c>
      <c r="P469" s="43">
        <f t="shared" si="272"/>
        <v>330.69</v>
      </c>
      <c r="Q469" s="43">
        <f t="shared" si="272"/>
        <v>330.69</v>
      </c>
      <c r="R469" s="43">
        <f t="shared" si="272"/>
        <v>330.69</v>
      </c>
      <c r="S469" s="43">
        <f t="shared" si="272"/>
        <v>330.69</v>
      </c>
      <c r="T469" s="43">
        <f t="shared" si="272"/>
        <v>330.69</v>
      </c>
      <c r="U469" s="43">
        <f t="shared" si="272"/>
        <v>330.69</v>
      </c>
      <c r="V469" s="43">
        <f t="shared" si="272"/>
        <v>330.69</v>
      </c>
      <c r="W469" s="43">
        <f t="shared" si="272"/>
        <v>330.69</v>
      </c>
      <c r="X469" s="43">
        <f t="shared" si="272"/>
        <v>330.69</v>
      </c>
      <c r="Y469" s="43">
        <f t="shared" si="272"/>
        <v>330.69</v>
      </c>
      <c r="Z469" s="43">
        <f t="shared" si="272"/>
        <v>330.69</v>
      </c>
      <c r="AA469" s="43">
        <f t="shared" si="272"/>
        <v>330.69</v>
      </c>
    </row>
    <row r="470" spans="1:27" collapsed="1" x14ac:dyDescent="0.2">
      <c r="A470" s="97" t="s">
        <v>693</v>
      </c>
      <c r="B470" s="27" t="str">
        <f>"30"&amp;"."&amp;$B$662&amp;"."&amp;$B$663</f>
        <v>30.01.2023</v>
      </c>
      <c r="C470" s="89" t="s">
        <v>74</v>
      </c>
      <c r="D470" s="90">
        <f>ROUND(((D471+D472+D474+D473)/1000),5)</f>
        <v>3.78898</v>
      </c>
      <c r="E470" s="90">
        <f>ROUND(((E471+E472+E474+E473)/1000),5)</f>
        <v>3.7271399999999999</v>
      </c>
      <c r="F470" s="90">
        <f>ROUND(((F471+F472+F474+F473)/1000),5)</f>
        <v>3.6772300000000002</v>
      </c>
      <c r="G470" s="90">
        <f t="shared" ref="G470:AA470" si="273">ROUND(((G471+G472+G474+G473)/1000),5)</f>
        <v>3.67502</v>
      </c>
      <c r="H470" s="90">
        <f t="shared" si="273"/>
        <v>3.7130000000000001</v>
      </c>
      <c r="I470" s="90">
        <f t="shared" si="273"/>
        <v>3.80965</v>
      </c>
      <c r="J470" s="90">
        <f t="shared" si="273"/>
        <v>4.1068899999999999</v>
      </c>
      <c r="K470" s="90">
        <f t="shared" si="273"/>
        <v>4.2869099999999998</v>
      </c>
      <c r="L470" s="90">
        <f t="shared" si="273"/>
        <v>4.4451299999999998</v>
      </c>
      <c r="M470" s="90">
        <f t="shared" si="273"/>
        <v>4.4511799999999999</v>
      </c>
      <c r="N470" s="90">
        <f t="shared" si="273"/>
        <v>4.4655300000000002</v>
      </c>
      <c r="O470" s="90">
        <f t="shared" si="273"/>
        <v>4.4946200000000003</v>
      </c>
      <c r="P470" s="90">
        <f t="shared" si="273"/>
        <v>4.4864600000000001</v>
      </c>
      <c r="Q470" s="90">
        <f t="shared" si="273"/>
        <v>4.4945300000000001</v>
      </c>
      <c r="R470" s="90">
        <f t="shared" si="273"/>
        <v>4.48949</v>
      </c>
      <c r="S470" s="90">
        <f t="shared" si="273"/>
        <v>4.4835099999999999</v>
      </c>
      <c r="T470" s="90">
        <f t="shared" si="273"/>
        <v>4.4468500000000004</v>
      </c>
      <c r="U470" s="90">
        <f t="shared" si="273"/>
        <v>4.4615400000000003</v>
      </c>
      <c r="V470" s="90">
        <f t="shared" si="273"/>
        <v>4.4704899999999999</v>
      </c>
      <c r="W470" s="90">
        <f t="shared" si="273"/>
        <v>4.4827399999999997</v>
      </c>
      <c r="X470" s="90">
        <f t="shared" si="273"/>
        <v>4.4337200000000001</v>
      </c>
      <c r="Y470" s="90">
        <f t="shared" si="273"/>
        <v>4.2581499999999997</v>
      </c>
      <c r="Z470" s="90">
        <f t="shared" si="273"/>
        <v>4.0866600000000002</v>
      </c>
      <c r="AA470" s="90">
        <f t="shared" si="273"/>
        <v>3.78329</v>
      </c>
    </row>
    <row r="471" spans="1:27" ht="12.75" hidden="1" customHeight="1" outlineLevel="1" x14ac:dyDescent="0.2">
      <c r="A471" s="98" t="s">
        <v>694</v>
      </c>
      <c r="B471" s="62" t="s">
        <v>236</v>
      </c>
      <c r="C471" s="42" t="s">
        <v>77</v>
      </c>
      <c r="D471" s="43">
        <v>1228.69</v>
      </c>
      <c r="E471" s="43">
        <v>1166.8499999999999</v>
      </c>
      <c r="F471" s="43">
        <v>1116.94</v>
      </c>
      <c r="G471" s="43">
        <v>1114.73</v>
      </c>
      <c r="H471" s="43">
        <v>1152.71</v>
      </c>
      <c r="I471" s="43">
        <v>1249.3599999999999</v>
      </c>
      <c r="J471" s="43">
        <v>1546.6</v>
      </c>
      <c r="K471" s="43">
        <v>1726.62</v>
      </c>
      <c r="L471" s="43">
        <v>1884.84</v>
      </c>
      <c r="M471" s="43">
        <v>1890.89</v>
      </c>
      <c r="N471" s="43">
        <v>1905.24</v>
      </c>
      <c r="O471" s="43">
        <v>1934.33</v>
      </c>
      <c r="P471" s="43">
        <v>1926.17</v>
      </c>
      <c r="Q471" s="43">
        <v>1934.24</v>
      </c>
      <c r="R471" s="43">
        <v>1929.2</v>
      </c>
      <c r="S471" s="43">
        <v>1923.22</v>
      </c>
      <c r="T471" s="43">
        <v>1886.56</v>
      </c>
      <c r="U471" s="43">
        <v>1901.25</v>
      </c>
      <c r="V471" s="43">
        <v>1910.2</v>
      </c>
      <c r="W471" s="43">
        <v>1922.45</v>
      </c>
      <c r="X471" s="43">
        <v>1873.43</v>
      </c>
      <c r="Y471" s="43">
        <v>1697.86</v>
      </c>
      <c r="Z471" s="43">
        <v>1526.37</v>
      </c>
      <c r="AA471" s="43">
        <v>1223</v>
      </c>
    </row>
    <row r="472" spans="1:27" ht="12.75" hidden="1" customHeight="1" outlineLevel="1" x14ac:dyDescent="0.2">
      <c r="A472" s="98" t="s">
        <v>695</v>
      </c>
      <c r="B472" s="62" t="s">
        <v>88</v>
      </c>
      <c r="C472" s="42" t="s">
        <v>77</v>
      </c>
      <c r="D472" s="43">
        <f>$D$327</f>
        <v>2222.89</v>
      </c>
      <c r="E472" s="43">
        <f t="shared" ref="E472:AA472" si="274">$D$327</f>
        <v>2222.89</v>
      </c>
      <c r="F472" s="43">
        <f t="shared" si="274"/>
        <v>2222.89</v>
      </c>
      <c r="G472" s="43">
        <f t="shared" si="274"/>
        <v>2222.89</v>
      </c>
      <c r="H472" s="43">
        <f t="shared" si="274"/>
        <v>2222.89</v>
      </c>
      <c r="I472" s="43">
        <f t="shared" si="274"/>
        <v>2222.89</v>
      </c>
      <c r="J472" s="43">
        <f t="shared" si="274"/>
        <v>2222.89</v>
      </c>
      <c r="K472" s="43">
        <f t="shared" si="274"/>
        <v>2222.89</v>
      </c>
      <c r="L472" s="43">
        <f t="shared" si="274"/>
        <v>2222.89</v>
      </c>
      <c r="M472" s="43">
        <f t="shared" si="274"/>
        <v>2222.89</v>
      </c>
      <c r="N472" s="43">
        <f t="shared" si="274"/>
        <v>2222.89</v>
      </c>
      <c r="O472" s="43">
        <f t="shared" si="274"/>
        <v>2222.89</v>
      </c>
      <c r="P472" s="43">
        <f t="shared" si="274"/>
        <v>2222.89</v>
      </c>
      <c r="Q472" s="43">
        <f t="shared" si="274"/>
        <v>2222.89</v>
      </c>
      <c r="R472" s="43">
        <f t="shared" si="274"/>
        <v>2222.89</v>
      </c>
      <c r="S472" s="43">
        <f t="shared" si="274"/>
        <v>2222.89</v>
      </c>
      <c r="T472" s="43">
        <f t="shared" si="274"/>
        <v>2222.89</v>
      </c>
      <c r="U472" s="43">
        <f t="shared" si="274"/>
        <v>2222.89</v>
      </c>
      <c r="V472" s="43">
        <f t="shared" si="274"/>
        <v>2222.89</v>
      </c>
      <c r="W472" s="43">
        <f t="shared" si="274"/>
        <v>2222.89</v>
      </c>
      <c r="X472" s="43">
        <f t="shared" si="274"/>
        <v>2222.89</v>
      </c>
      <c r="Y472" s="43">
        <f t="shared" si="274"/>
        <v>2222.89</v>
      </c>
      <c r="Z472" s="43">
        <f t="shared" si="274"/>
        <v>2222.89</v>
      </c>
      <c r="AA472" s="43">
        <f t="shared" si="274"/>
        <v>2222.89</v>
      </c>
    </row>
    <row r="473" spans="1:27" ht="12.75" hidden="1" customHeight="1" outlineLevel="1" x14ac:dyDescent="0.2">
      <c r="A473" s="98" t="s">
        <v>696</v>
      </c>
      <c r="B473" s="62" t="s">
        <v>81</v>
      </c>
      <c r="C473" s="42" t="s">
        <v>77</v>
      </c>
      <c r="D473" s="43">
        <v>6.71</v>
      </c>
      <c r="E473" s="43">
        <v>6.71</v>
      </c>
      <c r="F473" s="43">
        <v>6.71</v>
      </c>
      <c r="G473" s="43">
        <v>6.71</v>
      </c>
      <c r="H473" s="43">
        <v>6.71</v>
      </c>
      <c r="I473" s="43">
        <v>6.71</v>
      </c>
      <c r="J473" s="43">
        <v>6.71</v>
      </c>
      <c r="K473" s="43">
        <v>6.71</v>
      </c>
      <c r="L473" s="43">
        <v>6.71</v>
      </c>
      <c r="M473" s="43">
        <v>6.71</v>
      </c>
      <c r="N473" s="43">
        <v>6.71</v>
      </c>
      <c r="O473" s="43">
        <v>6.71</v>
      </c>
      <c r="P473" s="43">
        <v>6.71</v>
      </c>
      <c r="Q473" s="43">
        <v>6.71</v>
      </c>
      <c r="R473" s="43">
        <v>6.71</v>
      </c>
      <c r="S473" s="43">
        <v>6.71</v>
      </c>
      <c r="T473" s="43">
        <v>6.71</v>
      </c>
      <c r="U473" s="43">
        <v>6.71</v>
      </c>
      <c r="V473" s="43">
        <v>6.71</v>
      </c>
      <c r="W473" s="43">
        <v>6.71</v>
      </c>
      <c r="X473" s="43">
        <v>6.71</v>
      </c>
      <c r="Y473" s="43">
        <v>6.71</v>
      </c>
      <c r="Z473" s="43">
        <v>6.71</v>
      </c>
      <c r="AA473" s="43">
        <v>6.71</v>
      </c>
    </row>
    <row r="474" spans="1:27" ht="12.75" hidden="1" customHeight="1" outlineLevel="1" x14ac:dyDescent="0.2">
      <c r="A474" s="98" t="s">
        <v>697</v>
      </c>
      <c r="B474" s="62" t="s">
        <v>79</v>
      </c>
      <c r="C474" s="42" t="s">
        <v>77</v>
      </c>
      <c r="D474" s="43">
        <f>$D$11</f>
        <v>330.69</v>
      </c>
      <c r="E474" s="43">
        <f t="shared" ref="E474:AA474" si="275">$D$11</f>
        <v>330.69</v>
      </c>
      <c r="F474" s="43">
        <f t="shared" si="275"/>
        <v>330.69</v>
      </c>
      <c r="G474" s="43">
        <f t="shared" si="275"/>
        <v>330.69</v>
      </c>
      <c r="H474" s="43">
        <f t="shared" si="275"/>
        <v>330.69</v>
      </c>
      <c r="I474" s="43">
        <f t="shared" si="275"/>
        <v>330.69</v>
      </c>
      <c r="J474" s="43">
        <f t="shared" si="275"/>
        <v>330.69</v>
      </c>
      <c r="K474" s="43">
        <f t="shared" si="275"/>
        <v>330.69</v>
      </c>
      <c r="L474" s="43">
        <f t="shared" si="275"/>
        <v>330.69</v>
      </c>
      <c r="M474" s="43">
        <f t="shared" si="275"/>
        <v>330.69</v>
      </c>
      <c r="N474" s="43">
        <f t="shared" si="275"/>
        <v>330.69</v>
      </c>
      <c r="O474" s="43">
        <f t="shared" si="275"/>
        <v>330.69</v>
      </c>
      <c r="P474" s="43">
        <f t="shared" si="275"/>
        <v>330.69</v>
      </c>
      <c r="Q474" s="43">
        <f t="shared" si="275"/>
        <v>330.69</v>
      </c>
      <c r="R474" s="43">
        <f t="shared" si="275"/>
        <v>330.69</v>
      </c>
      <c r="S474" s="43">
        <f t="shared" si="275"/>
        <v>330.69</v>
      </c>
      <c r="T474" s="43">
        <f t="shared" si="275"/>
        <v>330.69</v>
      </c>
      <c r="U474" s="43">
        <f t="shared" si="275"/>
        <v>330.69</v>
      </c>
      <c r="V474" s="43">
        <f t="shared" si="275"/>
        <v>330.69</v>
      </c>
      <c r="W474" s="43">
        <f t="shared" si="275"/>
        <v>330.69</v>
      </c>
      <c r="X474" s="43">
        <f t="shared" si="275"/>
        <v>330.69</v>
      </c>
      <c r="Y474" s="43">
        <f t="shared" si="275"/>
        <v>330.69</v>
      </c>
      <c r="Z474" s="43">
        <f t="shared" si="275"/>
        <v>330.69</v>
      </c>
      <c r="AA474" s="43">
        <f t="shared" si="275"/>
        <v>330.69</v>
      </c>
    </row>
    <row r="475" spans="1:27" collapsed="1" x14ac:dyDescent="0.2">
      <c r="A475" s="97" t="s">
        <v>698</v>
      </c>
      <c r="B475" s="27" t="str">
        <f>"31"&amp;"."&amp;$B$662&amp;"."&amp;$B$663</f>
        <v>31.01.2023</v>
      </c>
      <c r="C475" s="89" t="s">
        <v>74</v>
      </c>
      <c r="D475" s="90">
        <f>ROUND(((D476+D477+D479+D478)/1000),5)</f>
        <v>3.6765500000000002</v>
      </c>
      <c r="E475" s="90">
        <f>ROUND(((E476+E477+E479+E478)/1000),5)</f>
        <v>3.6545899999999998</v>
      </c>
      <c r="F475" s="90">
        <f>ROUND(((F476+F477+F479+F478)/1000),5)</f>
        <v>3.6398799999999998</v>
      </c>
      <c r="G475" s="90">
        <f t="shared" ref="G475:AA475" si="276">ROUND(((G476+G477+G479+G478)/1000),5)</f>
        <v>3.6362700000000001</v>
      </c>
      <c r="H475" s="90">
        <f t="shared" si="276"/>
        <v>3.6714099999999998</v>
      </c>
      <c r="I475" s="90">
        <f t="shared" si="276"/>
        <v>3.6791399999999999</v>
      </c>
      <c r="J475" s="90">
        <f t="shared" si="276"/>
        <v>3.90787</v>
      </c>
      <c r="K475" s="90">
        <f t="shared" si="276"/>
        <v>4.1556100000000002</v>
      </c>
      <c r="L475" s="90">
        <f t="shared" si="276"/>
        <v>4.2209399999999997</v>
      </c>
      <c r="M475" s="90">
        <f t="shared" si="276"/>
        <v>4.2410899999999998</v>
      </c>
      <c r="N475" s="90">
        <f t="shared" si="276"/>
        <v>4.2608499999999996</v>
      </c>
      <c r="O475" s="90">
        <f t="shared" si="276"/>
        <v>4.2975300000000001</v>
      </c>
      <c r="P475" s="90">
        <f t="shared" si="276"/>
        <v>4.2774200000000002</v>
      </c>
      <c r="Q475" s="90">
        <f t="shared" si="276"/>
        <v>4.2828900000000001</v>
      </c>
      <c r="R475" s="90">
        <f t="shared" si="276"/>
        <v>4.2781500000000001</v>
      </c>
      <c r="S475" s="90">
        <f t="shared" si="276"/>
        <v>4.2700899999999997</v>
      </c>
      <c r="T475" s="90">
        <f t="shared" si="276"/>
        <v>4.2243599999999999</v>
      </c>
      <c r="U475" s="90">
        <f t="shared" si="276"/>
        <v>4.2765199999999997</v>
      </c>
      <c r="V475" s="90">
        <f t="shared" si="276"/>
        <v>4.2665199999999999</v>
      </c>
      <c r="W475" s="90">
        <f t="shared" si="276"/>
        <v>4.2767600000000003</v>
      </c>
      <c r="X475" s="90">
        <f t="shared" si="276"/>
        <v>4.2374900000000002</v>
      </c>
      <c r="Y475" s="90">
        <f t="shared" si="276"/>
        <v>4.1481599999999998</v>
      </c>
      <c r="Z475" s="90">
        <f t="shared" si="276"/>
        <v>3.9120900000000001</v>
      </c>
      <c r="AA475" s="90">
        <f t="shared" si="276"/>
        <v>3.69347</v>
      </c>
    </row>
    <row r="476" spans="1:27" ht="12.75" hidden="1" customHeight="1" outlineLevel="1" x14ac:dyDescent="0.2">
      <c r="A476" s="98" t="s">
        <v>699</v>
      </c>
      <c r="B476" s="62" t="s">
        <v>236</v>
      </c>
      <c r="C476" s="42" t="s">
        <v>77</v>
      </c>
      <c r="D476" s="43">
        <v>1116.26</v>
      </c>
      <c r="E476" s="43">
        <v>1094.3</v>
      </c>
      <c r="F476" s="43">
        <v>1079.5899999999999</v>
      </c>
      <c r="G476" s="43">
        <v>1075.98</v>
      </c>
      <c r="H476" s="43">
        <v>1111.1199999999999</v>
      </c>
      <c r="I476" s="43">
        <v>1118.8499999999999</v>
      </c>
      <c r="J476" s="43">
        <v>1347.58</v>
      </c>
      <c r="K476" s="43">
        <v>1595.32</v>
      </c>
      <c r="L476" s="43">
        <v>1660.65</v>
      </c>
      <c r="M476" s="43">
        <v>1680.8</v>
      </c>
      <c r="N476" s="43">
        <v>1700.56</v>
      </c>
      <c r="O476" s="43">
        <v>1737.24</v>
      </c>
      <c r="P476" s="43">
        <v>1717.13</v>
      </c>
      <c r="Q476" s="43">
        <v>1722.6</v>
      </c>
      <c r="R476" s="43">
        <v>1717.86</v>
      </c>
      <c r="S476" s="43">
        <v>1709.8</v>
      </c>
      <c r="T476" s="43">
        <v>1664.07</v>
      </c>
      <c r="U476" s="43">
        <v>1716.23</v>
      </c>
      <c r="V476" s="43">
        <v>1706.23</v>
      </c>
      <c r="W476" s="43">
        <v>1716.47</v>
      </c>
      <c r="X476" s="43">
        <v>1677.2</v>
      </c>
      <c r="Y476" s="43">
        <v>1587.87</v>
      </c>
      <c r="Z476" s="43">
        <v>1351.8</v>
      </c>
      <c r="AA476" s="43">
        <v>1133.18</v>
      </c>
    </row>
    <row r="477" spans="1:27" ht="12.75" hidden="1" customHeight="1" outlineLevel="1" x14ac:dyDescent="0.2">
      <c r="A477" s="98" t="s">
        <v>700</v>
      </c>
      <c r="B477" s="62" t="s">
        <v>88</v>
      </c>
      <c r="C477" s="42" t="s">
        <v>77</v>
      </c>
      <c r="D477" s="43">
        <f>$D$327</f>
        <v>2222.89</v>
      </c>
      <c r="E477" s="43">
        <f t="shared" ref="E477:AA477" si="277">$D$327</f>
        <v>2222.89</v>
      </c>
      <c r="F477" s="43">
        <f t="shared" si="277"/>
        <v>2222.89</v>
      </c>
      <c r="G477" s="43">
        <f t="shared" si="277"/>
        <v>2222.89</v>
      </c>
      <c r="H477" s="43">
        <f t="shared" si="277"/>
        <v>2222.89</v>
      </c>
      <c r="I477" s="43">
        <f t="shared" si="277"/>
        <v>2222.89</v>
      </c>
      <c r="J477" s="43">
        <f t="shared" si="277"/>
        <v>2222.89</v>
      </c>
      <c r="K477" s="43">
        <f t="shared" si="277"/>
        <v>2222.89</v>
      </c>
      <c r="L477" s="43">
        <f t="shared" si="277"/>
        <v>2222.89</v>
      </c>
      <c r="M477" s="43">
        <f t="shared" si="277"/>
        <v>2222.89</v>
      </c>
      <c r="N477" s="43">
        <f t="shared" si="277"/>
        <v>2222.89</v>
      </c>
      <c r="O477" s="43">
        <f t="shared" si="277"/>
        <v>2222.89</v>
      </c>
      <c r="P477" s="43">
        <f t="shared" si="277"/>
        <v>2222.89</v>
      </c>
      <c r="Q477" s="43">
        <f t="shared" si="277"/>
        <v>2222.89</v>
      </c>
      <c r="R477" s="43">
        <f t="shared" si="277"/>
        <v>2222.89</v>
      </c>
      <c r="S477" s="43">
        <f t="shared" si="277"/>
        <v>2222.89</v>
      </c>
      <c r="T477" s="43">
        <f t="shared" si="277"/>
        <v>2222.89</v>
      </c>
      <c r="U477" s="43">
        <f t="shared" si="277"/>
        <v>2222.89</v>
      </c>
      <c r="V477" s="43">
        <f t="shared" si="277"/>
        <v>2222.89</v>
      </c>
      <c r="W477" s="43">
        <f t="shared" si="277"/>
        <v>2222.89</v>
      </c>
      <c r="X477" s="43">
        <f t="shared" si="277"/>
        <v>2222.89</v>
      </c>
      <c r="Y477" s="43">
        <f t="shared" si="277"/>
        <v>2222.89</v>
      </c>
      <c r="Z477" s="43">
        <f t="shared" si="277"/>
        <v>2222.89</v>
      </c>
      <c r="AA477" s="43">
        <f t="shared" si="277"/>
        <v>2222.89</v>
      </c>
    </row>
    <row r="478" spans="1:27" ht="12.75" hidden="1" customHeight="1" outlineLevel="1" x14ac:dyDescent="0.2">
      <c r="A478" s="98" t="s">
        <v>701</v>
      </c>
      <c r="B478" s="62" t="s">
        <v>81</v>
      </c>
      <c r="C478" s="42" t="s">
        <v>77</v>
      </c>
      <c r="D478" s="43">
        <v>6.71</v>
      </c>
      <c r="E478" s="43">
        <v>6.71</v>
      </c>
      <c r="F478" s="43">
        <v>6.71</v>
      </c>
      <c r="G478" s="43">
        <v>6.71</v>
      </c>
      <c r="H478" s="43">
        <v>6.71</v>
      </c>
      <c r="I478" s="43">
        <v>6.71</v>
      </c>
      <c r="J478" s="43">
        <v>6.71</v>
      </c>
      <c r="K478" s="43">
        <v>6.71</v>
      </c>
      <c r="L478" s="43">
        <v>6.71</v>
      </c>
      <c r="M478" s="43">
        <v>6.71</v>
      </c>
      <c r="N478" s="43">
        <v>6.71</v>
      </c>
      <c r="O478" s="43">
        <v>6.71</v>
      </c>
      <c r="P478" s="43">
        <v>6.71</v>
      </c>
      <c r="Q478" s="43">
        <v>6.71</v>
      </c>
      <c r="R478" s="43">
        <v>6.71</v>
      </c>
      <c r="S478" s="43">
        <v>6.71</v>
      </c>
      <c r="T478" s="43">
        <v>6.71</v>
      </c>
      <c r="U478" s="43">
        <v>6.71</v>
      </c>
      <c r="V478" s="43">
        <v>6.71</v>
      </c>
      <c r="W478" s="43">
        <v>6.71</v>
      </c>
      <c r="X478" s="43">
        <v>6.71</v>
      </c>
      <c r="Y478" s="43">
        <v>6.71</v>
      </c>
      <c r="Z478" s="43">
        <v>6.71</v>
      </c>
      <c r="AA478" s="43">
        <v>6.71</v>
      </c>
    </row>
    <row r="479" spans="1:27" ht="12.75" hidden="1" customHeight="1" outlineLevel="1" x14ac:dyDescent="0.2">
      <c r="A479" s="98" t="s">
        <v>702</v>
      </c>
      <c r="B479" s="62" t="s">
        <v>79</v>
      </c>
      <c r="C479" s="42" t="s">
        <v>77</v>
      </c>
      <c r="D479" s="43">
        <f>$D$11</f>
        <v>330.69</v>
      </c>
      <c r="E479" s="43">
        <f t="shared" ref="E479:AA479" si="278">$D$11</f>
        <v>330.69</v>
      </c>
      <c r="F479" s="43">
        <f t="shared" si="278"/>
        <v>330.69</v>
      </c>
      <c r="G479" s="43">
        <f t="shared" si="278"/>
        <v>330.69</v>
      </c>
      <c r="H479" s="43">
        <f t="shared" si="278"/>
        <v>330.69</v>
      </c>
      <c r="I479" s="43">
        <f t="shared" si="278"/>
        <v>330.69</v>
      </c>
      <c r="J479" s="43">
        <f t="shared" si="278"/>
        <v>330.69</v>
      </c>
      <c r="K479" s="43">
        <f t="shared" si="278"/>
        <v>330.69</v>
      </c>
      <c r="L479" s="43">
        <f t="shared" si="278"/>
        <v>330.69</v>
      </c>
      <c r="M479" s="43">
        <f t="shared" si="278"/>
        <v>330.69</v>
      </c>
      <c r="N479" s="43">
        <f t="shared" si="278"/>
        <v>330.69</v>
      </c>
      <c r="O479" s="43">
        <f t="shared" si="278"/>
        <v>330.69</v>
      </c>
      <c r="P479" s="43">
        <f t="shared" si="278"/>
        <v>330.69</v>
      </c>
      <c r="Q479" s="43">
        <f t="shared" si="278"/>
        <v>330.69</v>
      </c>
      <c r="R479" s="43">
        <f t="shared" si="278"/>
        <v>330.69</v>
      </c>
      <c r="S479" s="43">
        <f t="shared" si="278"/>
        <v>330.69</v>
      </c>
      <c r="T479" s="43">
        <f t="shared" si="278"/>
        <v>330.69</v>
      </c>
      <c r="U479" s="43">
        <f t="shared" si="278"/>
        <v>330.69</v>
      </c>
      <c r="V479" s="43">
        <f t="shared" si="278"/>
        <v>330.69</v>
      </c>
      <c r="W479" s="43">
        <f t="shared" si="278"/>
        <v>330.69</v>
      </c>
      <c r="X479" s="43">
        <f t="shared" si="278"/>
        <v>330.69</v>
      </c>
      <c r="Y479" s="43">
        <f t="shared" si="278"/>
        <v>330.69</v>
      </c>
      <c r="Z479" s="43">
        <f t="shared" si="278"/>
        <v>330.69</v>
      </c>
      <c r="AA479" s="43">
        <f t="shared" si="278"/>
        <v>330.69</v>
      </c>
    </row>
    <row r="480" spans="1:27" collapsed="1" x14ac:dyDescent="0.2">
      <c r="B480" s="100" t="s">
        <v>390</v>
      </c>
    </row>
    <row r="481" spans="1:27" x14ac:dyDescent="0.2">
      <c r="B481" s="100" t="s">
        <v>390</v>
      </c>
    </row>
    <row r="482" spans="1:27" x14ac:dyDescent="0.2">
      <c r="A482" s="181" t="s">
        <v>703</v>
      </c>
      <c r="B482" s="182"/>
      <c r="C482" s="182"/>
      <c r="D482" s="182"/>
      <c r="E482" s="182"/>
      <c r="F482" s="182"/>
      <c r="G482" s="182"/>
      <c r="H482" s="182"/>
      <c r="I482" s="182"/>
      <c r="J482" s="182"/>
      <c r="K482" s="182"/>
      <c r="L482" s="182"/>
      <c r="M482" s="182"/>
      <c r="N482" s="182"/>
      <c r="O482" s="182"/>
      <c r="P482" s="182"/>
      <c r="Q482" s="182"/>
      <c r="R482" s="182"/>
      <c r="S482" s="182"/>
      <c r="T482" s="182"/>
      <c r="U482" s="182"/>
      <c r="V482" s="182"/>
      <c r="W482" s="182"/>
      <c r="X482" s="182"/>
      <c r="Y482" s="182"/>
      <c r="Z482" s="182"/>
      <c r="AA482" s="183"/>
    </row>
    <row r="483" spans="1:27" ht="25.5" x14ac:dyDescent="0.2">
      <c r="A483" s="25" t="s">
        <v>62</v>
      </c>
      <c r="B483" s="26" t="s">
        <v>208</v>
      </c>
      <c r="C483" s="25" t="s">
        <v>209</v>
      </c>
      <c r="D483" s="26" t="s">
        <v>210</v>
      </c>
      <c r="E483" s="26" t="s">
        <v>211</v>
      </c>
      <c r="F483" s="26" t="s">
        <v>212</v>
      </c>
      <c r="G483" s="26" t="s">
        <v>213</v>
      </c>
      <c r="H483" s="26" t="s">
        <v>214</v>
      </c>
      <c r="I483" s="26" t="s">
        <v>215</v>
      </c>
      <c r="J483" s="26" t="s">
        <v>216</v>
      </c>
      <c r="K483" s="26" t="s">
        <v>217</v>
      </c>
      <c r="L483" s="26" t="s">
        <v>218</v>
      </c>
      <c r="M483" s="26" t="s">
        <v>219</v>
      </c>
      <c r="N483" s="26" t="s">
        <v>220</v>
      </c>
      <c r="O483" s="26" t="s">
        <v>221</v>
      </c>
      <c r="P483" s="26" t="s">
        <v>222</v>
      </c>
      <c r="Q483" s="26" t="s">
        <v>223</v>
      </c>
      <c r="R483" s="26" t="s">
        <v>224</v>
      </c>
      <c r="S483" s="26" t="s">
        <v>225</v>
      </c>
      <c r="T483" s="26" t="s">
        <v>226</v>
      </c>
      <c r="U483" s="26" t="s">
        <v>227</v>
      </c>
      <c r="V483" s="26" t="s">
        <v>228</v>
      </c>
      <c r="W483" s="26" t="s">
        <v>229</v>
      </c>
      <c r="X483" s="26" t="s">
        <v>230</v>
      </c>
      <c r="Y483" s="26" t="s">
        <v>231</v>
      </c>
      <c r="Z483" s="26" t="s">
        <v>232</v>
      </c>
      <c r="AA483" s="26" t="s">
        <v>233</v>
      </c>
    </row>
    <row r="484" spans="1:27" x14ac:dyDescent="0.2">
      <c r="A484" s="97" t="s">
        <v>704</v>
      </c>
      <c r="B484" s="27" t="str">
        <f>"01"&amp;"."&amp;$B$662&amp;"."&amp;$B$663</f>
        <v>01.01.2023</v>
      </c>
      <c r="C484" s="89" t="s">
        <v>74</v>
      </c>
      <c r="D484" s="90">
        <f>ROUND(((D485+D486+D488+D487)/1000),5)</f>
        <v>5.0928000000000004</v>
      </c>
      <c r="E484" s="90">
        <f>ROUND(((E485+E486+E488+E487)/1000),5)</f>
        <v>5.0381799999999997</v>
      </c>
      <c r="F484" s="90">
        <f>ROUND(((F485+F486+F488+F487)/1000),5)</f>
        <v>5.0848699999999996</v>
      </c>
      <c r="G484" s="90">
        <f t="shared" ref="G484:AA484" si="279">ROUND(((G485+G486+G488+G487)/1000),5)</f>
        <v>5.0347999999999997</v>
      </c>
      <c r="H484" s="90">
        <f t="shared" si="279"/>
        <v>5.0116199999999997</v>
      </c>
      <c r="I484" s="90">
        <f t="shared" si="279"/>
        <v>5.0117700000000003</v>
      </c>
      <c r="J484" s="90">
        <f t="shared" si="279"/>
        <v>5.0117500000000001</v>
      </c>
      <c r="K484" s="90">
        <f t="shared" si="279"/>
        <v>4.9945399999999998</v>
      </c>
      <c r="L484" s="90">
        <f t="shared" si="279"/>
        <v>4.9593400000000001</v>
      </c>
      <c r="M484" s="90">
        <f t="shared" si="279"/>
        <v>4.98116</v>
      </c>
      <c r="N484" s="90">
        <f t="shared" si="279"/>
        <v>5.0781400000000003</v>
      </c>
      <c r="O484" s="90">
        <f t="shared" si="279"/>
        <v>5.0945600000000004</v>
      </c>
      <c r="P484" s="90">
        <f t="shared" si="279"/>
        <v>5.1780200000000001</v>
      </c>
      <c r="Q484" s="90">
        <f t="shared" si="279"/>
        <v>5.2167700000000004</v>
      </c>
      <c r="R484" s="90">
        <f t="shared" si="279"/>
        <v>5.1894</v>
      </c>
      <c r="S484" s="90">
        <f t="shared" si="279"/>
        <v>5.2786</v>
      </c>
      <c r="T484" s="90">
        <f t="shared" si="279"/>
        <v>5.3924500000000002</v>
      </c>
      <c r="U484" s="90">
        <f t="shared" si="279"/>
        <v>5.42197</v>
      </c>
      <c r="V484" s="90">
        <f t="shared" si="279"/>
        <v>5.4225199999999996</v>
      </c>
      <c r="W484" s="90">
        <f t="shared" si="279"/>
        <v>5.4228500000000004</v>
      </c>
      <c r="X484" s="90">
        <f t="shared" si="279"/>
        <v>5.4393399999999996</v>
      </c>
      <c r="Y484" s="90">
        <f t="shared" si="279"/>
        <v>5.4211299999999998</v>
      </c>
      <c r="Z484" s="90">
        <f t="shared" si="279"/>
        <v>5.1864100000000004</v>
      </c>
      <c r="AA484" s="90">
        <f t="shared" si="279"/>
        <v>5.0189700000000004</v>
      </c>
    </row>
    <row r="485" spans="1:27" ht="12.75" hidden="1" customHeight="1" outlineLevel="1" x14ac:dyDescent="0.2">
      <c r="A485" s="98" t="s">
        <v>705</v>
      </c>
      <c r="B485" s="62" t="s">
        <v>236</v>
      </c>
      <c r="C485" s="42" t="s">
        <v>77</v>
      </c>
      <c r="D485" s="43">
        <v>1195.6300000000001</v>
      </c>
      <c r="E485" s="43">
        <v>1141.01</v>
      </c>
      <c r="F485" s="43">
        <v>1187.7</v>
      </c>
      <c r="G485" s="43">
        <v>1137.6300000000001</v>
      </c>
      <c r="H485" s="43">
        <v>1114.45</v>
      </c>
      <c r="I485" s="43">
        <v>1114.5999999999999</v>
      </c>
      <c r="J485" s="43">
        <v>1114.58</v>
      </c>
      <c r="K485" s="43">
        <v>1097.3699999999999</v>
      </c>
      <c r="L485" s="43">
        <v>1062.17</v>
      </c>
      <c r="M485" s="43">
        <v>1083.99</v>
      </c>
      <c r="N485" s="43">
        <v>1180.97</v>
      </c>
      <c r="O485" s="43">
        <v>1197.3900000000001</v>
      </c>
      <c r="P485" s="43">
        <v>1280.8499999999999</v>
      </c>
      <c r="Q485" s="43">
        <v>1319.6</v>
      </c>
      <c r="R485" s="43">
        <v>1292.23</v>
      </c>
      <c r="S485" s="43">
        <v>1381.43</v>
      </c>
      <c r="T485" s="43">
        <v>1495.28</v>
      </c>
      <c r="U485" s="43">
        <v>1524.8</v>
      </c>
      <c r="V485" s="43">
        <v>1525.35</v>
      </c>
      <c r="W485" s="43">
        <v>1525.68</v>
      </c>
      <c r="X485" s="43">
        <v>1542.17</v>
      </c>
      <c r="Y485" s="43">
        <v>1523.96</v>
      </c>
      <c r="Z485" s="43">
        <v>1289.24</v>
      </c>
      <c r="AA485" s="43">
        <v>1121.8</v>
      </c>
    </row>
    <row r="486" spans="1:27" ht="12.75" hidden="1" customHeight="1" outlineLevel="1" x14ac:dyDescent="0.2">
      <c r="A486" s="98" t="s">
        <v>706</v>
      </c>
      <c r="B486" s="62" t="s">
        <v>88</v>
      </c>
      <c r="C486" s="42" t="s">
        <v>77</v>
      </c>
      <c r="D486" s="43">
        <v>3559.77</v>
      </c>
      <c r="E486" s="43">
        <f>$D$486</f>
        <v>3559.77</v>
      </c>
      <c r="F486" s="43">
        <f t="shared" ref="F486:AA486" si="280">$D$486</f>
        <v>3559.77</v>
      </c>
      <c r="G486" s="43">
        <f t="shared" si="280"/>
        <v>3559.77</v>
      </c>
      <c r="H486" s="43">
        <f t="shared" si="280"/>
        <v>3559.77</v>
      </c>
      <c r="I486" s="43">
        <f t="shared" si="280"/>
        <v>3559.77</v>
      </c>
      <c r="J486" s="43">
        <f t="shared" si="280"/>
        <v>3559.77</v>
      </c>
      <c r="K486" s="43">
        <f t="shared" si="280"/>
        <v>3559.77</v>
      </c>
      <c r="L486" s="43">
        <f t="shared" si="280"/>
        <v>3559.77</v>
      </c>
      <c r="M486" s="43">
        <f t="shared" si="280"/>
        <v>3559.77</v>
      </c>
      <c r="N486" s="43">
        <f t="shared" si="280"/>
        <v>3559.77</v>
      </c>
      <c r="O486" s="43">
        <f t="shared" si="280"/>
        <v>3559.77</v>
      </c>
      <c r="P486" s="43">
        <f t="shared" si="280"/>
        <v>3559.77</v>
      </c>
      <c r="Q486" s="43">
        <f t="shared" si="280"/>
        <v>3559.77</v>
      </c>
      <c r="R486" s="43">
        <f t="shared" si="280"/>
        <v>3559.77</v>
      </c>
      <c r="S486" s="43">
        <f t="shared" si="280"/>
        <v>3559.77</v>
      </c>
      <c r="T486" s="43">
        <f t="shared" si="280"/>
        <v>3559.77</v>
      </c>
      <c r="U486" s="43">
        <f t="shared" si="280"/>
        <v>3559.77</v>
      </c>
      <c r="V486" s="43">
        <f t="shared" si="280"/>
        <v>3559.77</v>
      </c>
      <c r="W486" s="43">
        <f t="shared" si="280"/>
        <v>3559.77</v>
      </c>
      <c r="X486" s="43">
        <f t="shared" si="280"/>
        <v>3559.77</v>
      </c>
      <c r="Y486" s="43">
        <f t="shared" si="280"/>
        <v>3559.77</v>
      </c>
      <c r="Z486" s="43">
        <f t="shared" si="280"/>
        <v>3559.77</v>
      </c>
      <c r="AA486" s="43">
        <f t="shared" si="280"/>
        <v>3559.77</v>
      </c>
    </row>
    <row r="487" spans="1:27" ht="12.75" hidden="1" customHeight="1" outlineLevel="1" x14ac:dyDescent="0.2">
      <c r="A487" s="98" t="s">
        <v>707</v>
      </c>
      <c r="B487" s="62" t="s">
        <v>81</v>
      </c>
      <c r="C487" s="42" t="s">
        <v>77</v>
      </c>
      <c r="D487" s="43">
        <v>6.71</v>
      </c>
      <c r="E487" s="43">
        <v>6.71</v>
      </c>
      <c r="F487" s="43">
        <v>6.71</v>
      </c>
      <c r="G487" s="43">
        <v>6.71</v>
      </c>
      <c r="H487" s="43">
        <v>6.71</v>
      </c>
      <c r="I487" s="43">
        <v>6.71</v>
      </c>
      <c r="J487" s="43">
        <v>6.71</v>
      </c>
      <c r="K487" s="43">
        <v>6.71</v>
      </c>
      <c r="L487" s="43">
        <v>6.71</v>
      </c>
      <c r="M487" s="43">
        <v>6.71</v>
      </c>
      <c r="N487" s="43">
        <v>6.71</v>
      </c>
      <c r="O487" s="43">
        <v>6.71</v>
      </c>
      <c r="P487" s="43">
        <v>6.71</v>
      </c>
      <c r="Q487" s="43">
        <v>6.71</v>
      </c>
      <c r="R487" s="43">
        <v>6.71</v>
      </c>
      <c r="S487" s="43">
        <v>6.71</v>
      </c>
      <c r="T487" s="43">
        <v>6.71</v>
      </c>
      <c r="U487" s="43">
        <v>6.71</v>
      </c>
      <c r="V487" s="43">
        <v>6.71</v>
      </c>
      <c r="W487" s="43">
        <v>6.71</v>
      </c>
      <c r="X487" s="43">
        <v>6.71</v>
      </c>
      <c r="Y487" s="43">
        <v>6.71</v>
      </c>
      <c r="Z487" s="43">
        <v>6.71</v>
      </c>
      <c r="AA487" s="43">
        <v>6.71</v>
      </c>
    </row>
    <row r="488" spans="1:27" ht="12.75" hidden="1" customHeight="1" outlineLevel="1" x14ac:dyDescent="0.2">
      <c r="A488" s="98" t="s">
        <v>708</v>
      </c>
      <c r="B488" s="62" t="s">
        <v>79</v>
      </c>
      <c r="C488" s="42" t="s">
        <v>77</v>
      </c>
      <c r="D488" s="43">
        <f>$D$11</f>
        <v>330.69</v>
      </c>
      <c r="E488" s="43">
        <f t="shared" ref="E488:AA488" si="281">$D$11</f>
        <v>330.69</v>
      </c>
      <c r="F488" s="43">
        <f t="shared" si="281"/>
        <v>330.69</v>
      </c>
      <c r="G488" s="43">
        <f t="shared" si="281"/>
        <v>330.69</v>
      </c>
      <c r="H488" s="43">
        <f t="shared" si="281"/>
        <v>330.69</v>
      </c>
      <c r="I488" s="43">
        <f t="shared" si="281"/>
        <v>330.69</v>
      </c>
      <c r="J488" s="43">
        <f t="shared" si="281"/>
        <v>330.69</v>
      </c>
      <c r="K488" s="43">
        <f t="shared" si="281"/>
        <v>330.69</v>
      </c>
      <c r="L488" s="43">
        <f t="shared" si="281"/>
        <v>330.69</v>
      </c>
      <c r="M488" s="43">
        <f t="shared" si="281"/>
        <v>330.69</v>
      </c>
      <c r="N488" s="43">
        <f t="shared" si="281"/>
        <v>330.69</v>
      </c>
      <c r="O488" s="43">
        <f t="shared" si="281"/>
        <v>330.69</v>
      </c>
      <c r="P488" s="43">
        <f t="shared" si="281"/>
        <v>330.69</v>
      </c>
      <c r="Q488" s="43">
        <f t="shared" si="281"/>
        <v>330.69</v>
      </c>
      <c r="R488" s="43">
        <f t="shared" si="281"/>
        <v>330.69</v>
      </c>
      <c r="S488" s="43">
        <f t="shared" si="281"/>
        <v>330.69</v>
      </c>
      <c r="T488" s="43">
        <f t="shared" si="281"/>
        <v>330.69</v>
      </c>
      <c r="U488" s="43">
        <f t="shared" si="281"/>
        <v>330.69</v>
      </c>
      <c r="V488" s="43">
        <f t="shared" si="281"/>
        <v>330.69</v>
      </c>
      <c r="W488" s="43">
        <f t="shared" si="281"/>
        <v>330.69</v>
      </c>
      <c r="X488" s="43">
        <f t="shared" si="281"/>
        <v>330.69</v>
      </c>
      <c r="Y488" s="43">
        <f t="shared" si="281"/>
        <v>330.69</v>
      </c>
      <c r="Z488" s="43">
        <f t="shared" si="281"/>
        <v>330.69</v>
      </c>
      <c r="AA488" s="43">
        <f t="shared" si="281"/>
        <v>330.69</v>
      </c>
    </row>
    <row r="489" spans="1:27" collapsed="1" x14ac:dyDescent="0.2">
      <c r="A489" s="97" t="s">
        <v>709</v>
      </c>
      <c r="B489" s="27" t="str">
        <f>"02"&amp;"."&amp;$B$662&amp;"."&amp;$B$663</f>
        <v>02.01.2023</v>
      </c>
      <c r="C489" s="89" t="s">
        <v>74</v>
      </c>
      <c r="D489" s="90">
        <f>ROUND(((D490+D491+D493+D492)/1000),5)</f>
        <v>4.9921899999999999</v>
      </c>
      <c r="E489" s="90">
        <f>ROUND(((E490+E491+E493+E492)/1000),5)</f>
        <v>4.9234099999999996</v>
      </c>
      <c r="F489" s="90">
        <f>ROUND(((F490+F491+F493+F492)/1000),5)</f>
        <v>4.8817899999999996</v>
      </c>
      <c r="G489" s="90">
        <f t="shared" ref="G489:AA489" si="282">ROUND(((G490+G491+G493+G492)/1000),5)</f>
        <v>4.8649100000000001</v>
      </c>
      <c r="H489" s="90">
        <f t="shared" si="282"/>
        <v>4.8787500000000001</v>
      </c>
      <c r="I489" s="90">
        <f t="shared" si="282"/>
        <v>4.8957600000000001</v>
      </c>
      <c r="J489" s="90">
        <f t="shared" si="282"/>
        <v>4.9028200000000002</v>
      </c>
      <c r="K489" s="90">
        <f t="shared" si="282"/>
        <v>4.92849</v>
      </c>
      <c r="L489" s="90">
        <f t="shared" si="282"/>
        <v>5.0448599999999999</v>
      </c>
      <c r="M489" s="90">
        <f t="shared" si="282"/>
        <v>5.2024400000000002</v>
      </c>
      <c r="N489" s="90">
        <f t="shared" si="282"/>
        <v>5.4633399999999996</v>
      </c>
      <c r="O489" s="90">
        <f t="shared" si="282"/>
        <v>5.5279600000000002</v>
      </c>
      <c r="P489" s="90">
        <f t="shared" si="282"/>
        <v>5.5249600000000001</v>
      </c>
      <c r="Q489" s="90">
        <f t="shared" si="282"/>
        <v>5.5373200000000002</v>
      </c>
      <c r="R489" s="90">
        <f t="shared" si="282"/>
        <v>5.4914699999999996</v>
      </c>
      <c r="S489" s="90">
        <f t="shared" si="282"/>
        <v>5.5448599999999999</v>
      </c>
      <c r="T489" s="90">
        <f t="shared" si="282"/>
        <v>5.58169</v>
      </c>
      <c r="U489" s="90">
        <f t="shared" si="282"/>
        <v>5.5957999999999997</v>
      </c>
      <c r="V489" s="90">
        <f t="shared" si="282"/>
        <v>5.5951300000000002</v>
      </c>
      <c r="W489" s="90">
        <f t="shared" si="282"/>
        <v>5.5942600000000002</v>
      </c>
      <c r="X489" s="90">
        <f t="shared" si="282"/>
        <v>5.5964900000000002</v>
      </c>
      <c r="Y489" s="90">
        <f t="shared" si="282"/>
        <v>5.5787300000000002</v>
      </c>
      <c r="Z489" s="90">
        <f t="shared" si="282"/>
        <v>5.4031099999999999</v>
      </c>
      <c r="AA489" s="90">
        <f t="shared" si="282"/>
        <v>5.1074000000000002</v>
      </c>
    </row>
    <row r="490" spans="1:27" ht="12.75" hidden="1" customHeight="1" outlineLevel="1" x14ac:dyDescent="0.2">
      <c r="A490" s="98" t="s">
        <v>710</v>
      </c>
      <c r="B490" s="62" t="s">
        <v>236</v>
      </c>
      <c r="C490" s="42" t="s">
        <v>77</v>
      </c>
      <c r="D490" s="43">
        <v>1095.02</v>
      </c>
      <c r="E490" s="43">
        <v>1026.24</v>
      </c>
      <c r="F490" s="43">
        <v>984.62</v>
      </c>
      <c r="G490" s="43">
        <v>967.74</v>
      </c>
      <c r="H490" s="43">
        <v>981.58</v>
      </c>
      <c r="I490" s="43">
        <v>998.59</v>
      </c>
      <c r="J490" s="43">
        <v>1005.65</v>
      </c>
      <c r="K490" s="43">
        <v>1031.32</v>
      </c>
      <c r="L490" s="43">
        <v>1147.69</v>
      </c>
      <c r="M490" s="43">
        <v>1305.27</v>
      </c>
      <c r="N490" s="43">
        <v>1566.17</v>
      </c>
      <c r="O490" s="43">
        <v>1630.79</v>
      </c>
      <c r="P490" s="43">
        <v>1627.79</v>
      </c>
      <c r="Q490" s="43">
        <v>1640.15</v>
      </c>
      <c r="R490" s="43">
        <v>1594.3</v>
      </c>
      <c r="S490" s="43">
        <v>1647.69</v>
      </c>
      <c r="T490" s="43">
        <v>1684.52</v>
      </c>
      <c r="U490" s="43">
        <v>1698.63</v>
      </c>
      <c r="V490" s="43">
        <v>1697.96</v>
      </c>
      <c r="W490" s="43">
        <v>1697.09</v>
      </c>
      <c r="X490" s="43">
        <v>1699.32</v>
      </c>
      <c r="Y490" s="43">
        <v>1681.56</v>
      </c>
      <c r="Z490" s="43">
        <v>1505.94</v>
      </c>
      <c r="AA490" s="43">
        <v>1210.23</v>
      </c>
    </row>
    <row r="491" spans="1:27" ht="12.75" hidden="1" customHeight="1" outlineLevel="1" x14ac:dyDescent="0.2">
      <c r="A491" s="98" t="s">
        <v>711</v>
      </c>
      <c r="B491" s="62" t="s">
        <v>88</v>
      </c>
      <c r="C491" s="42" t="s">
        <v>77</v>
      </c>
      <c r="D491" s="43">
        <f>$D$486</f>
        <v>3559.77</v>
      </c>
      <c r="E491" s="43">
        <f t="shared" ref="E491:AA491" si="283">$D$486</f>
        <v>3559.77</v>
      </c>
      <c r="F491" s="43">
        <f t="shared" si="283"/>
        <v>3559.77</v>
      </c>
      <c r="G491" s="43">
        <f t="shared" si="283"/>
        <v>3559.77</v>
      </c>
      <c r="H491" s="43">
        <f t="shared" si="283"/>
        <v>3559.77</v>
      </c>
      <c r="I491" s="43">
        <f t="shared" si="283"/>
        <v>3559.77</v>
      </c>
      <c r="J491" s="43">
        <f t="shared" si="283"/>
        <v>3559.77</v>
      </c>
      <c r="K491" s="43">
        <f t="shared" si="283"/>
        <v>3559.77</v>
      </c>
      <c r="L491" s="43">
        <f t="shared" si="283"/>
        <v>3559.77</v>
      </c>
      <c r="M491" s="43">
        <f t="shared" si="283"/>
        <v>3559.77</v>
      </c>
      <c r="N491" s="43">
        <f t="shared" si="283"/>
        <v>3559.77</v>
      </c>
      <c r="O491" s="43">
        <f t="shared" si="283"/>
        <v>3559.77</v>
      </c>
      <c r="P491" s="43">
        <f t="shared" si="283"/>
        <v>3559.77</v>
      </c>
      <c r="Q491" s="43">
        <f t="shared" si="283"/>
        <v>3559.77</v>
      </c>
      <c r="R491" s="43">
        <f t="shared" si="283"/>
        <v>3559.77</v>
      </c>
      <c r="S491" s="43">
        <f t="shared" si="283"/>
        <v>3559.77</v>
      </c>
      <c r="T491" s="43">
        <f t="shared" si="283"/>
        <v>3559.77</v>
      </c>
      <c r="U491" s="43">
        <f t="shared" si="283"/>
        <v>3559.77</v>
      </c>
      <c r="V491" s="43">
        <f t="shared" si="283"/>
        <v>3559.77</v>
      </c>
      <c r="W491" s="43">
        <f t="shared" si="283"/>
        <v>3559.77</v>
      </c>
      <c r="X491" s="43">
        <f t="shared" si="283"/>
        <v>3559.77</v>
      </c>
      <c r="Y491" s="43">
        <f t="shared" si="283"/>
        <v>3559.77</v>
      </c>
      <c r="Z491" s="43">
        <f t="shared" si="283"/>
        <v>3559.77</v>
      </c>
      <c r="AA491" s="43">
        <f t="shared" si="283"/>
        <v>3559.77</v>
      </c>
    </row>
    <row r="492" spans="1:27" ht="12.75" hidden="1" customHeight="1" outlineLevel="1" x14ac:dyDescent="0.2">
      <c r="A492" s="98" t="s">
        <v>712</v>
      </c>
      <c r="B492" s="62" t="s">
        <v>81</v>
      </c>
      <c r="C492" s="42" t="s">
        <v>77</v>
      </c>
      <c r="D492" s="43">
        <v>6.71</v>
      </c>
      <c r="E492" s="43">
        <v>6.71</v>
      </c>
      <c r="F492" s="43">
        <v>6.71</v>
      </c>
      <c r="G492" s="43">
        <v>6.71</v>
      </c>
      <c r="H492" s="43">
        <v>6.71</v>
      </c>
      <c r="I492" s="43">
        <v>6.71</v>
      </c>
      <c r="J492" s="43">
        <v>6.71</v>
      </c>
      <c r="K492" s="43">
        <v>6.71</v>
      </c>
      <c r="L492" s="43">
        <v>6.71</v>
      </c>
      <c r="M492" s="43">
        <v>6.71</v>
      </c>
      <c r="N492" s="43">
        <v>6.71</v>
      </c>
      <c r="O492" s="43">
        <v>6.71</v>
      </c>
      <c r="P492" s="43">
        <v>6.71</v>
      </c>
      <c r="Q492" s="43">
        <v>6.71</v>
      </c>
      <c r="R492" s="43">
        <v>6.71</v>
      </c>
      <c r="S492" s="43">
        <v>6.71</v>
      </c>
      <c r="T492" s="43">
        <v>6.71</v>
      </c>
      <c r="U492" s="43">
        <v>6.71</v>
      </c>
      <c r="V492" s="43">
        <v>6.71</v>
      </c>
      <c r="W492" s="43">
        <v>6.71</v>
      </c>
      <c r="X492" s="43">
        <v>6.71</v>
      </c>
      <c r="Y492" s="43">
        <v>6.71</v>
      </c>
      <c r="Z492" s="43">
        <v>6.71</v>
      </c>
      <c r="AA492" s="43">
        <v>6.71</v>
      </c>
    </row>
    <row r="493" spans="1:27" ht="12.75" hidden="1" customHeight="1" outlineLevel="1" x14ac:dyDescent="0.2">
      <c r="A493" s="98" t="s">
        <v>713</v>
      </c>
      <c r="B493" s="62" t="s">
        <v>79</v>
      </c>
      <c r="C493" s="42" t="s">
        <v>77</v>
      </c>
      <c r="D493" s="43">
        <f>$D$11</f>
        <v>330.69</v>
      </c>
      <c r="E493" s="43">
        <f t="shared" ref="E493:AA493" si="284">$D$11</f>
        <v>330.69</v>
      </c>
      <c r="F493" s="43">
        <f t="shared" si="284"/>
        <v>330.69</v>
      </c>
      <c r="G493" s="43">
        <f t="shared" si="284"/>
        <v>330.69</v>
      </c>
      <c r="H493" s="43">
        <f t="shared" si="284"/>
        <v>330.69</v>
      </c>
      <c r="I493" s="43">
        <f t="shared" si="284"/>
        <v>330.69</v>
      </c>
      <c r="J493" s="43">
        <f t="shared" si="284"/>
        <v>330.69</v>
      </c>
      <c r="K493" s="43">
        <f t="shared" si="284"/>
        <v>330.69</v>
      </c>
      <c r="L493" s="43">
        <f t="shared" si="284"/>
        <v>330.69</v>
      </c>
      <c r="M493" s="43">
        <f t="shared" si="284"/>
        <v>330.69</v>
      </c>
      <c r="N493" s="43">
        <f t="shared" si="284"/>
        <v>330.69</v>
      </c>
      <c r="O493" s="43">
        <f t="shared" si="284"/>
        <v>330.69</v>
      </c>
      <c r="P493" s="43">
        <f t="shared" si="284"/>
        <v>330.69</v>
      </c>
      <c r="Q493" s="43">
        <f t="shared" si="284"/>
        <v>330.69</v>
      </c>
      <c r="R493" s="43">
        <f t="shared" si="284"/>
        <v>330.69</v>
      </c>
      <c r="S493" s="43">
        <f t="shared" si="284"/>
        <v>330.69</v>
      </c>
      <c r="T493" s="43">
        <f t="shared" si="284"/>
        <v>330.69</v>
      </c>
      <c r="U493" s="43">
        <f t="shared" si="284"/>
        <v>330.69</v>
      </c>
      <c r="V493" s="43">
        <f t="shared" si="284"/>
        <v>330.69</v>
      </c>
      <c r="W493" s="43">
        <f t="shared" si="284"/>
        <v>330.69</v>
      </c>
      <c r="X493" s="43">
        <f t="shared" si="284"/>
        <v>330.69</v>
      </c>
      <c r="Y493" s="43">
        <f t="shared" si="284"/>
        <v>330.69</v>
      </c>
      <c r="Z493" s="43">
        <f t="shared" si="284"/>
        <v>330.69</v>
      </c>
      <c r="AA493" s="43">
        <f t="shared" si="284"/>
        <v>330.69</v>
      </c>
    </row>
    <row r="494" spans="1:27" collapsed="1" x14ac:dyDescent="0.2">
      <c r="A494" s="97" t="s">
        <v>714</v>
      </c>
      <c r="B494" s="27" t="str">
        <f>"03"&amp;"."&amp;$B$662&amp;"."&amp;$B$663</f>
        <v>03.01.2023</v>
      </c>
      <c r="C494" s="89" t="s">
        <v>74</v>
      </c>
      <c r="D494" s="90">
        <f>ROUND(((D495+D496+D498+D497)/1000),5)</f>
        <v>5.0436800000000002</v>
      </c>
      <c r="E494" s="90">
        <f>ROUND(((E495+E496+E498+E497)/1000),5)</f>
        <v>4.9761800000000003</v>
      </c>
      <c r="F494" s="90">
        <f>ROUND(((F495+F496+F498+F497)/1000),5)</f>
        <v>4.9279099999999998</v>
      </c>
      <c r="G494" s="90">
        <f t="shared" ref="G494:AA494" si="285">ROUND(((G495+G496+G498+G497)/1000),5)</f>
        <v>4.8894200000000003</v>
      </c>
      <c r="H494" s="90">
        <f t="shared" si="285"/>
        <v>4.9325400000000004</v>
      </c>
      <c r="I494" s="90">
        <f t="shared" si="285"/>
        <v>4.9493099999999997</v>
      </c>
      <c r="J494" s="90">
        <f t="shared" si="285"/>
        <v>4.9653799999999997</v>
      </c>
      <c r="K494" s="90">
        <f t="shared" si="285"/>
        <v>5.0048599999999999</v>
      </c>
      <c r="L494" s="90">
        <f t="shared" si="285"/>
        <v>5.2312200000000004</v>
      </c>
      <c r="M494" s="90">
        <f t="shared" si="285"/>
        <v>5.5121900000000004</v>
      </c>
      <c r="N494" s="90">
        <f t="shared" si="285"/>
        <v>5.5617099999999997</v>
      </c>
      <c r="O494" s="90">
        <f t="shared" si="285"/>
        <v>5.5808200000000001</v>
      </c>
      <c r="P494" s="90">
        <f t="shared" si="285"/>
        <v>5.5858800000000004</v>
      </c>
      <c r="Q494" s="90">
        <f t="shared" si="285"/>
        <v>5.5907099999999996</v>
      </c>
      <c r="R494" s="90">
        <f t="shared" si="285"/>
        <v>5.5583900000000002</v>
      </c>
      <c r="S494" s="90">
        <f t="shared" si="285"/>
        <v>5.56358</v>
      </c>
      <c r="T494" s="90">
        <f t="shared" si="285"/>
        <v>5.5923299999999996</v>
      </c>
      <c r="U494" s="90">
        <f t="shared" si="285"/>
        <v>5.6068800000000003</v>
      </c>
      <c r="V494" s="90">
        <f t="shared" si="285"/>
        <v>5.6098600000000003</v>
      </c>
      <c r="W494" s="90">
        <f t="shared" si="285"/>
        <v>5.5942699999999999</v>
      </c>
      <c r="X494" s="90">
        <f t="shared" si="285"/>
        <v>5.59415</v>
      </c>
      <c r="Y494" s="90">
        <f t="shared" si="285"/>
        <v>5.53714</v>
      </c>
      <c r="Z494" s="90">
        <f t="shared" si="285"/>
        <v>5.2121500000000003</v>
      </c>
      <c r="AA494" s="90">
        <f t="shared" si="285"/>
        <v>4.9871600000000003</v>
      </c>
    </row>
    <row r="495" spans="1:27" ht="12.75" hidden="1" customHeight="1" outlineLevel="1" x14ac:dyDescent="0.2">
      <c r="A495" s="98" t="s">
        <v>715</v>
      </c>
      <c r="B495" s="62" t="s">
        <v>236</v>
      </c>
      <c r="C495" s="42" t="s">
        <v>77</v>
      </c>
      <c r="D495" s="43">
        <v>1146.51</v>
      </c>
      <c r="E495" s="43">
        <v>1079.01</v>
      </c>
      <c r="F495" s="43">
        <v>1030.74</v>
      </c>
      <c r="G495" s="43">
        <v>992.25</v>
      </c>
      <c r="H495" s="43">
        <v>1035.3699999999999</v>
      </c>
      <c r="I495" s="43">
        <v>1052.1400000000001</v>
      </c>
      <c r="J495" s="43">
        <v>1068.21</v>
      </c>
      <c r="K495" s="43">
        <v>1107.69</v>
      </c>
      <c r="L495" s="43">
        <v>1334.05</v>
      </c>
      <c r="M495" s="43">
        <v>1615.02</v>
      </c>
      <c r="N495" s="43">
        <v>1664.54</v>
      </c>
      <c r="O495" s="43">
        <v>1683.65</v>
      </c>
      <c r="P495" s="43">
        <v>1688.71</v>
      </c>
      <c r="Q495" s="43">
        <v>1693.54</v>
      </c>
      <c r="R495" s="43">
        <v>1661.22</v>
      </c>
      <c r="S495" s="43">
        <v>1666.41</v>
      </c>
      <c r="T495" s="43">
        <v>1695.16</v>
      </c>
      <c r="U495" s="43">
        <v>1709.71</v>
      </c>
      <c r="V495" s="43">
        <v>1712.69</v>
      </c>
      <c r="W495" s="43">
        <v>1697.1</v>
      </c>
      <c r="X495" s="43">
        <v>1696.98</v>
      </c>
      <c r="Y495" s="43">
        <v>1639.97</v>
      </c>
      <c r="Z495" s="43">
        <v>1314.98</v>
      </c>
      <c r="AA495" s="43">
        <v>1089.99</v>
      </c>
    </row>
    <row r="496" spans="1:27" ht="12.75" hidden="1" customHeight="1" outlineLevel="1" x14ac:dyDescent="0.2">
      <c r="A496" s="98" t="s">
        <v>716</v>
      </c>
      <c r="B496" s="62" t="s">
        <v>88</v>
      </c>
      <c r="C496" s="42" t="s">
        <v>77</v>
      </c>
      <c r="D496" s="43">
        <f>$D$486</f>
        <v>3559.77</v>
      </c>
      <c r="E496" s="43">
        <f t="shared" ref="E496:AA496" si="286">$D$486</f>
        <v>3559.77</v>
      </c>
      <c r="F496" s="43">
        <f t="shared" si="286"/>
        <v>3559.77</v>
      </c>
      <c r="G496" s="43">
        <f t="shared" si="286"/>
        <v>3559.77</v>
      </c>
      <c r="H496" s="43">
        <f t="shared" si="286"/>
        <v>3559.77</v>
      </c>
      <c r="I496" s="43">
        <f t="shared" si="286"/>
        <v>3559.77</v>
      </c>
      <c r="J496" s="43">
        <f t="shared" si="286"/>
        <v>3559.77</v>
      </c>
      <c r="K496" s="43">
        <f t="shared" si="286"/>
        <v>3559.77</v>
      </c>
      <c r="L496" s="43">
        <f t="shared" si="286"/>
        <v>3559.77</v>
      </c>
      <c r="M496" s="43">
        <f t="shared" si="286"/>
        <v>3559.77</v>
      </c>
      <c r="N496" s="43">
        <f t="shared" si="286"/>
        <v>3559.77</v>
      </c>
      <c r="O496" s="43">
        <f t="shared" si="286"/>
        <v>3559.77</v>
      </c>
      <c r="P496" s="43">
        <f t="shared" si="286"/>
        <v>3559.77</v>
      </c>
      <c r="Q496" s="43">
        <f t="shared" si="286"/>
        <v>3559.77</v>
      </c>
      <c r="R496" s="43">
        <f t="shared" si="286"/>
        <v>3559.77</v>
      </c>
      <c r="S496" s="43">
        <f t="shared" si="286"/>
        <v>3559.77</v>
      </c>
      <c r="T496" s="43">
        <f t="shared" si="286"/>
        <v>3559.77</v>
      </c>
      <c r="U496" s="43">
        <f t="shared" si="286"/>
        <v>3559.77</v>
      </c>
      <c r="V496" s="43">
        <f t="shared" si="286"/>
        <v>3559.77</v>
      </c>
      <c r="W496" s="43">
        <f t="shared" si="286"/>
        <v>3559.77</v>
      </c>
      <c r="X496" s="43">
        <f t="shared" si="286"/>
        <v>3559.77</v>
      </c>
      <c r="Y496" s="43">
        <f t="shared" si="286"/>
        <v>3559.77</v>
      </c>
      <c r="Z496" s="43">
        <f t="shared" si="286"/>
        <v>3559.77</v>
      </c>
      <c r="AA496" s="43">
        <f t="shared" si="286"/>
        <v>3559.77</v>
      </c>
    </row>
    <row r="497" spans="1:27" ht="12.75" hidden="1" customHeight="1" outlineLevel="1" x14ac:dyDescent="0.2">
      <c r="A497" s="98" t="s">
        <v>717</v>
      </c>
      <c r="B497" s="62" t="s">
        <v>81</v>
      </c>
      <c r="C497" s="42" t="s">
        <v>77</v>
      </c>
      <c r="D497" s="43">
        <v>6.71</v>
      </c>
      <c r="E497" s="43">
        <v>6.71</v>
      </c>
      <c r="F497" s="43">
        <v>6.71</v>
      </c>
      <c r="G497" s="43">
        <v>6.71</v>
      </c>
      <c r="H497" s="43">
        <v>6.71</v>
      </c>
      <c r="I497" s="43">
        <v>6.71</v>
      </c>
      <c r="J497" s="43">
        <v>6.71</v>
      </c>
      <c r="K497" s="43">
        <v>6.71</v>
      </c>
      <c r="L497" s="43">
        <v>6.71</v>
      </c>
      <c r="M497" s="43">
        <v>6.71</v>
      </c>
      <c r="N497" s="43">
        <v>6.71</v>
      </c>
      <c r="O497" s="43">
        <v>6.71</v>
      </c>
      <c r="P497" s="43">
        <v>6.71</v>
      </c>
      <c r="Q497" s="43">
        <v>6.71</v>
      </c>
      <c r="R497" s="43">
        <v>6.71</v>
      </c>
      <c r="S497" s="43">
        <v>6.71</v>
      </c>
      <c r="T497" s="43">
        <v>6.71</v>
      </c>
      <c r="U497" s="43">
        <v>6.71</v>
      </c>
      <c r="V497" s="43">
        <v>6.71</v>
      </c>
      <c r="W497" s="43">
        <v>6.71</v>
      </c>
      <c r="X497" s="43">
        <v>6.71</v>
      </c>
      <c r="Y497" s="43">
        <v>6.71</v>
      </c>
      <c r="Z497" s="43">
        <v>6.71</v>
      </c>
      <c r="AA497" s="43">
        <v>6.71</v>
      </c>
    </row>
    <row r="498" spans="1:27" ht="12.75" hidden="1" customHeight="1" outlineLevel="1" x14ac:dyDescent="0.2">
      <c r="A498" s="98" t="s">
        <v>718</v>
      </c>
      <c r="B498" s="62" t="s">
        <v>79</v>
      </c>
      <c r="C498" s="42" t="s">
        <v>77</v>
      </c>
      <c r="D498" s="43">
        <f>$D$11</f>
        <v>330.69</v>
      </c>
      <c r="E498" s="43">
        <f t="shared" ref="E498:AA498" si="287">$D$11</f>
        <v>330.69</v>
      </c>
      <c r="F498" s="43">
        <f t="shared" si="287"/>
        <v>330.69</v>
      </c>
      <c r="G498" s="43">
        <f t="shared" si="287"/>
        <v>330.69</v>
      </c>
      <c r="H498" s="43">
        <f t="shared" si="287"/>
        <v>330.69</v>
      </c>
      <c r="I498" s="43">
        <f t="shared" si="287"/>
        <v>330.69</v>
      </c>
      <c r="J498" s="43">
        <f t="shared" si="287"/>
        <v>330.69</v>
      </c>
      <c r="K498" s="43">
        <f t="shared" si="287"/>
        <v>330.69</v>
      </c>
      <c r="L498" s="43">
        <f t="shared" si="287"/>
        <v>330.69</v>
      </c>
      <c r="M498" s="43">
        <f t="shared" si="287"/>
        <v>330.69</v>
      </c>
      <c r="N498" s="43">
        <f t="shared" si="287"/>
        <v>330.69</v>
      </c>
      <c r="O498" s="43">
        <f t="shared" si="287"/>
        <v>330.69</v>
      </c>
      <c r="P498" s="43">
        <f t="shared" si="287"/>
        <v>330.69</v>
      </c>
      <c r="Q498" s="43">
        <f t="shared" si="287"/>
        <v>330.69</v>
      </c>
      <c r="R498" s="43">
        <f t="shared" si="287"/>
        <v>330.69</v>
      </c>
      <c r="S498" s="43">
        <f t="shared" si="287"/>
        <v>330.69</v>
      </c>
      <c r="T498" s="43">
        <f t="shared" si="287"/>
        <v>330.69</v>
      </c>
      <c r="U498" s="43">
        <f t="shared" si="287"/>
        <v>330.69</v>
      </c>
      <c r="V498" s="43">
        <f t="shared" si="287"/>
        <v>330.69</v>
      </c>
      <c r="W498" s="43">
        <f t="shared" si="287"/>
        <v>330.69</v>
      </c>
      <c r="X498" s="43">
        <f t="shared" si="287"/>
        <v>330.69</v>
      </c>
      <c r="Y498" s="43">
        <f t="shared" si="287"/>
        <v>330.69</v>
      </c>
      <c r="Z498" s="43">
        <f t="shared" si="287"/>
        <v>330.69</v>
      </c>
      <c r="AA498" s="43">
        <f t="shared" si="287"/>
        <v>330.69</v>
      </c>
    </row>
    <row r="499" spans="1:27" collapsed="1" x14ac:dyDescent="0.2">
      <c r="A499" s="97" t="s">
        <v>719</v>
      </c>
      <c r="B499" s="27" t="str">
        <f>"04"&amp;"."&amp;$B$662&amp;"."&amp;$B$663</f>
        <v>04.01.2023</v>
      </c>
      <c r="C499" s="89" t="s">
        <v>74</v>
      </c>
      <c r="D499" s="90">
        <f>ROUND(((D500+D501+D503+D502)/1000),5)</f>
        <v>4.9661400000000002</v>
      </c>
      <c r="E499" s="90">
        <f>ROUND(((E500+E501+E503+E502)/1000),5)</f>
        <v>4.90543</v>
      </c>
      <c r="F499" s="90">
        <f>ROUND(((F500+F501+F503+F502)/1000),5)</f>
        <v>4.8694199999999999</v>
      </c>
      <c r="G499" s="90">
        <f t="shared" ref="G499:AA499" si="288">ROUND(((G500+G501+G503+G502)/1000),5)</f>
        <v>4.8361999999999998</v>
      </c>
      <c r="H499" s="90">
        <f t="shared" si="288"/>
        <v>4.8833200000000003</v>
      </c>
      <c r="I499" s="90">
        <f t="shared" si="288"/>
        <v>4.9175399999999998</v>
      </c>
      <c r="J499" s="90">
        <f t="shared" si="288"/>
        <v>4.9551800000000004</v>
      </c>
      <c r="K499" s="90">
        <f t="shared" si="288"/>
        <v>5.0580100000000003</v>
      </c>
      <c r="L499" s="90">
        <f t="shared" si="288"/>
        <v>5.2983500000000001</v>
      </c>
      <c r="M499" s="90">
        <f t="shared" si="288"/>
        <v>5.5437399999999997</v>
      </c>
      <c r="N499" s="90">
        <f t="shared" si="288"/>
        <v>5.5933799999999998</v>
      </c>
      <c r="O499" s="90">
        <f t="shared" si="288"/>
        <v>5.6136400000000002</v>
      </c>
      <c r="P499" s="90">
        <f t="shared" si="288"/>
        <v>5.6160399999999999</v>
      </c>
      <c r="Q499" s="90">
        <f t="shared" si="288"/>
        <v>5.6208999999999998</v>
      </c>
      <c r="R499" s="90">
        <f t="shared" si="288"/>
        <v>5.5954699999999997</v>
      </c>
      <c r="S499" s="90">
        <f t="shared" si="288"/>
        <v>5.5970000000000004</v>
      </c>
      <c r="T499" s="90">
        <f t="shared" si="288"/>
        <v>5.6180599999999998</v>
      </c>
      <c r="U499" s="90">
        <f t="shared" si="288"/>
        <v>5.64018</v>
      </c>
      <c r="V499" s="90">
        <f t="shared" si="288"/>
        <v>5.6305199999999997</v>
      </c>
      <c r="W499" s="90">
        <f t="shared" si="288"/>
        <v>5.6210599999999999</v>
      </c>
      <c r="X499" s="90">
        <f t="shared" si="288"/>
        <v>5.6242299999999998</v>
      </c>
      <c r="Y499" s="90">
        <f t="shared" si="288"/>
        <v>5.5877800000000004</v>
      </c>
      <c r="Z499" s="90">
        <f t="shared" si="288"/>
        <v>5.3269500000000001</v>
      </c>
      <c r="AA499" s="90">
        <f t="shared" si="288"/>
        <v>5.0716999999999999</v>
      </c>
    </row>
    <row r="500" spans="1:27" ht="12.75" hidden="1" customHeight="1" outlineLevel="1" x14ac:dyDescent="0.2">
      <c r="A500" s="98" t="s">
        <v>720</v>
      </c>
      <c r="B500" s="62" t="s">
        <v>236</v>
      </c>
      <c r="C500" s="42" t="s">
        <v>77</v>
      </c>
      <c r="D500" s="43">
        <v>1068.97</v>
      </c>
      <c r="E500" s="43">
        <v>1008.26</v>
      </c>
      <c r="F500" s="43">
        <v>972.25</v>
      </c>
      <c r="G500" s="43">
        <v>939.03</v>
      </c>
      <c r="H500" s="43">
        <v>986.15</v>
      </c>
      <c r="I500" s="43">
        <v>1020.37</v>
      </c>
      <c r="J500" s="43">
        <v>1058.01</v>
      </c>
      <c r="K500" s="43">
        <v>1160.8399999999999</v>
      </c>
      <c r="L500" s="43">
        <v>1401.18</v>
      </c>
      <c r="M500" s="43">
        <v>1646.57</v>
      </c>
      <c r="N500" s="43">
        <v>1696.21</v>
      </c>
      <c r="O500" s="43">
        <v>1716.47</v>
      </c>
      <c r="P500" s="43">
        <v>1718.87</v>
      </c>
      <c r="Q500" s="43">
        <v>1723.73</v>
      </c>
      <c r="R500" s="43">
        <v>1698.3</v>
      </c>
      <c r="S500" s="43">
        <v>1699.83</v>
      </c>
      <c r="T500" s="43">
        <v>1720.89</v>
      </c>
      <c r="U500" s="43">
        <v>1743.01</v>
      </c>
      <c r="V500" s="43">
        <v>1733.35</v>
      </c>
      <c r="W500" s="43">
        <v>1723.89</v>
      </c>
      <c r="X500" s="43">
        <v>1727.06</v>
      </c>
      <c r="Y500" s="43">
        <v>1690.61</v>
      </c>
      <c r="Z500" s="43">
        <v>1429.78</v>
      </c>
      <c r="AA500" s="43">
        <v>1174.53</v>
      </c>
    </row>
    <row r="501" spans="1:27" ht="12.75" hidden="1" customHeight="1" outlineLevel="1" x14ac:dyDescent="0.2">
      <c r="A501" s="98" t="s">
        <v>721</v>
      </c>
      <c r="B501" s="62" t="s">
        <v>88</v>
      </c>
      <c r="C501" s="42" t="s">
        <v>77</v>
      </c>
      <c r="D501" s="43">
        <f>$D$486</f>
        <v>3559.77</v>
      </c>
      <c r="E501" s="43">
        <f t="shared" ref="E501:AA501" si="289">$D$486</f>
        <v>3559.77</v>
      </c>
      <c r="F501" s="43">
        <f t="shared" si="289"/>
        <v>3559.77</v>
      </c>
      <c r="G501" s="43">
        <f t="shared" si="289"/>
        <v>3559.77</v>
      </c>
      <c r="H501" s="43">
        <f t="shared" si="289"/>
        <v>3559.77</v>
      </c>
      <c r="I501" s="43">
        <f t="shared" si="289"/>
        <v>3559.77</v>
      </c>
      <c r="J501" s="43">
        <f t="shared" si="289"/>
        <v>3559.77</v>
      </c>
      <c r="K501" s="43">
        <f t="shared" si="289"/>
        <v>3559.77</v>
      </c>
      <c r="L501" s="43">
        <f t="shared" si="289"/>
        <v>3559.77</v>
      </c>
      <c r="M501" s="43">
        <f t="shared" si="289"/>
        <v>3559.77</v>
      </c>
      <c r="N501" s="43">
        <f t="shared" si="289"/>
        <v>3559.77</v>
      </c>
      <c r="O501" s="43">
        <f t="shared" si="289"/>
        <v>3559.77</v>
      </c>
      <c r="P501" s="43">
        <f t="shared" si="289"/>
        <v>3559.77</v>
      </c>
      <c r="Q501" s="43">
        <f t="shared" si="289"/>
        <v>3559.77</v>
      </c>
      <c r="R501" s="43">
        <f t="shared" si="289"/>
        <v>3559.77</v>
      </c>
      <c r="S501" s="43">
        <f t="shared" si="289"/>
        <v>3559.77</v>
      </c>
      <c r="T501" s="43">
        <f t="shared" si="289"/>
        <v>3559.77</v>
      </c>
      <c r="U501" s="43">
        <f t="shared" si="289"/>
        <v>3559.77</v>
      </c>
      <c r="V501" s="43">
        <f t="shared" si="289"/>
        <v>3559.77</v>
      </c>
      <c r="W501" s="43">
        <f t="shared" si="289"/>
        <v>3559.77</v>
      </c>
      <c r="X501" s="43">
        <f t="shared" si="289"/>
        <v>3559.77</v>
      </c>
      <c r="Y501" s="43">
        <f t="shared" si="289"/>
        <v>3559.77</v>
      </c>
      <c r="Z501" s="43">
        <f t="shared" si="289"/>
        <v>3559.77</v>
      </c>
      <c r="AA501" s="43">
        <f t="shared" si="289"/>
        <v>3559.77</v>
      </c>
    </row>
    <row r="502" spans="1:27" ht="12.75" hidden="1" customHeight="1" outlineLevel="1" x14ac:dyDescent="0.2">
      <c r="A502" s="98" t="s">
        <v>722</v>
      </c>
      <c r="B502" s="62" t="s">
        <v>81</v>
      </c>
      <c r="C502" s="42" t="s">
        <v>77</v>
      </c>
      <c r="D502" s="43">
        <v>6.71</v>
      </c>
      <c r="E502" s="43">
        <v>6.71</v>
      </c>
      <c r="F502" s="43">
        <v>6.71</v>
      </c>
      <c r="G502" s="43">
        <v>6.71</v>
      </c>
      <c r="H502" s="43">
        <v>6.71</v>
      </c>
      <c r="I502" s="43">
        <v>6.71</v>
      </c>
      <c r="J502" s="43">
        <v>6.71</v>
      </c>
      <c r="K502" s="43">
        <v>6.71</v>
      </c>
      <c r="L502" s="43">
        <v>6.71</v>
      </c>
      <c r="M502" s="43">
        <v>6.71</v>
      </c>
      <c r="N502" s="43">
        <v>6.71</v>
      </c>
      <c r="O502" s="43">
        <v>6.71</v>
      </c>
      <c r="P502" s="43">
        <v>6.71</v>
      </c>
      <c r="Q502" s="43">
        <v>6.71</v>
      </c>
      <c r="R502" s="43">
        <v>6.71</v>
      </c>
      <c r="S502" s="43">
        <v>6.71</v>
      </c>
      <c r="T502" s="43">
        <v>6.71</v>
      </c>
      <c r="U502" s="43">
        <v>6.71</v>
      </c>
      <c r="V502" s="43">
        <v>6.71</v>
      </c>
      <c r="W502" s="43">
        <v>6.71</v>
      </c>
      <c r="X502" s="43">
        <v>6.71</v>
      </c>
      <c r="Y502" s="43">
        <v>6.71</v>
      </c>
      <c r="Z502" s="43">
        <v>6.71</v>
      </c>
      <c r="AA502" s="43">
        <v>6.71</v>
      </c>
    </row>
    <row r="503" spans="1:27" ht="12.75" hidden="1" customHeight="1" outlineLevel="1" x14ac:dyDescent="0.2">
      <c r="A503" s="98" t="s">
        <v>723</v>
      </c>
      <c r="B503" s="62" t="s">
        <v>79</v>
      </c>
      <c r="C503" s="42" t="s">
        <v>77</v>
      </c>
      <c r="D503" s="43">
        <f>$D$11</f>
        <v>330.69</v>
      </c>
      <c r="E503" s="43">
        <f t="shared" ref="E503:AA503" si="290">$D$11</f>
        <v>330.69</v>
      </c>
      <c r="F503" s="43">
        <f t="shared" si="290"/>
        <v>330.69</v>
      </c>
      <c r="G503" s="43">
        <f t="shared" si="290"/>
        <v>330.69</v>
      </c>
      <c r="H503" s="43">
        <f t="shared" si="290"/>
        <v>330.69</v>
      </c>
      <c r="I503" s="43">
        <f t="shared" si="290"/>
        <v>330.69</v>
      </c>
      <c r="J503" s="43">
        <f t="shared" si="290"/>
        <v>330.69</v>
      </c>
      <c r="K503" s="43">
        <f t="shared" si="290"/>
        <v>330.69</v>
      </c>
      <c r="L503" s="43">
        <f t="shared" si="290"/>
        <v>330.69</v>
      </c>
      <c r="M503" s="43">
        <f t="shared" si="290"/>
        <v>330.69</v>
      </c>
      <c r="N503" s="43">
        <f t="shared" si="290"/>
        <v>330.69</v>
      </c>
      <c r="O503" s="43">
        <f t="shared" si="290"/>
        <v>330.69</v>
      </c>
      <c r="P503" s="43">
        <f t="shared" si="290"/>
        <v>330.69</v>
      </c>
      <c r="Q503" s="43">
        <f t="shared" si="290"/>
        <v>330.69</v>
      </c>
      <c r="R503" s="43">
        <f t="shared" si="290"/>
        <v>330.69</v>
      </c>
      <c r="S503" s="43">
        <f t="shared" si="290"/>
        <v>330.69</v>
      </c>
      <c r="T503" s="43">
        <f t="shared" si="290"/>
        <v>330.69</v>
      </c>
      <c r="U503" s="43">
        <f t="shared" si="290"/>
        <v>330.69</v>
      </c>
      <c r="V503" s="43">
        <f t="shared" si="290"/>
        <v>330.69</v>
      </c>
      <c r="W503" s="43">
        <f t="shared" si="290"/>
        <v>330.69</v>
      </c>
      <c r="X503" s="43">
        <f t="shared" si="290"/>
        <v>330.69</v>
      </c>
      <c r="Y503" s="43">
        <f t="shared" si="290"/>
        <v>330.69</v>
      </c>
      <c r="Z503" s="43">
        <f t="shared" si="290"/>
        <v>330.69</v>
      </c>
      <c r="AA503" s="43">
        <f t="shared" si="290"/>
        <v>330.69</v>
      </c>
    </row>
    <row r="504" spans="1:27" collapsed="1" x14ac:dyDescent="0.2">
      <c r="A504" s="97" t="s">
        <v>724</v>
      </c>
      <c r="B504" s="27" t="str">
        <f>"05"&amp;"."&amp;$B$662&amp;"."&amp;$B$663</f>
        <v>05.01.2023</v>
      </c>
      <c r="C504" s="89" t="s">
        <v>74</v>
      </c>
      <c r="D504" s="90">
        <f>ROUND(((D505+D506+D508+D507)/1000),5)</f>
        <v>4.9994699999999996</v>
      </c>
      <c r="E504" s="90">
        <f>ROUND(((E505+E506+E508+E507)/1000),5)</f>
        <v>4.9374599999999997</v>
      </c>
      <c r="F504" s="90">
        <f>ROUND(((F505+F506+F508+F507)/1000),5)</f>
        <v>4.88483</v>
      </c>
      <c r="G504" s="90">
        <f t="shared" ref="G504:AA504" si="291">ROUND(((G505+G506+G508+G507)/1000),5)</f>
        <v>4.8790800000000001</v>
      </c>
      <c r="H504" s="90">
        <f t="shared" si="291"/>
        <v>4.9087500000000004</v>
      </c>
      <c r="I504" s="90">
        <f t="shared" si="291"/>
        <v>4.9276299999999997</v>
      </c>
      <c r="J504" s="90">
        <f t="shared" si="291"/>
        <v>4.9789000000000003</v>
      </c>
      <c r="K504" s="90">
        <f t="shared" si="291"/>
        <v>5.0440800000000001</v>
      </c>
      <c r="L504" s="90">
        <f t="shared" si="291"/>
        <v>5.3319299999999998</v>
      </c>
      <c r="M504" s="90">
        <f t="shared" si="291"/>
        <v>5.5555399999999997</v>
      </c>
      <c r="N504" s="90">
        <f t="shared" si="291"/>
        <v>5.5891599999999997</v>
      </c>
      <c r="O504" s="90">
        <f t="shared" si="291"/>
        <v>5.5957100000000004</v>
      </c>
      <c r="P504" s="90">
        <f t="shared" si="291"/>
        <v>5.5953999999999997</v>
      </c>
      <c r="Q504" s="90">
        <f t="shared" si="291"/>
        <v>5.5975099999999998</v>
      </c>
      <c r="R504" s="90">
        <f t="shared" si="291"/>
        <v>5.58751</v>
      </c>
      <c r="S504" s="90">
        <f t="shared" si="291"/>
        <v>5.5878100000000002</v>
      </c>
      <c r="T504" s="90">
        <f t="shared" si="291"/>
        <v>5.59863</v>
      </c>
      <c r="U504" s="90">
        <f t="shared" si="291"/>
        <v>5.6177099999999998</v>
      </c>
      <c r="V504" s="90">
        <f t="shared" si="291"/>
        <v>5.6095800000000002</v>
      </c>
      <c r="W504" s="90">
        <f t="shared" si="291"/>
        <v>5.6008300000000002</v>
      </c>
      <c r="X504" s="90">
        <f t="shared" si="291"/>
        <v>5.6018100000000004</v>
      </c>
      <c r="Y504" s="90">
        <f t="shared" si="291"/>
        <v>5.5872099999999998</v>
      </c>
      <c r="Z504" s="90">
        <f t="shared" si="291"/>
        <v>5.2539100000000003</v>
      </c>
      <c r="AA504" s="90">
        <f t="shared" si="291"/>
        <v>5.0246899999999997</v>
      </c>
    </row>
    <row r="505" spans="1:27" ht="12.75" hidden="1" customHeight="1" outlineLevel="1" x14ac:dyDescent="0.2">
      <c r="A505" s="98" t="s">
        <v>725</v>
      </c>
      <c r="B505" s="62" t="s">
        <v>236</v>
      </c>
      <c r="C505" s="42" t="s">
        <v>77</v>
      </c>
      <c r="D505" s="43">
        <v>1102.3</v>
      </c>
      <c r="E505" s="43">
        <v>1040.29</v>
      </c>
      <c r="F505" s="43">
        <v>987.66</v>
      </c>
      <c r="G505" s="43">
        <v>981.91</v>
      </c>
      <c r="H505" s="43">
        <v>1011.58</v>
      </c>
      <c r="I505" s="43">
        <v>1030.46</v>
      </c>
      <c r="J505" s="43">
        <v>1081.73</v>
      </c>
      <c r="K505" s="43">
        <v>1146.9100000000001</v>
      </c>
      <c r="L505" s="43">
        <v>1434.76</v>
      </c>
      <c r="M505" s="43">
        <v>1658.37</v>
      </c>
      <c r="N505" s="43">
        <v>1691.99</v>
      </c>
      <c r="O505" s="43">
        <v>1698.54</v>
      </c>
      <c r="P505" s="43">
        <v>1698.23</v>
      </c>
      <c r="Q505" s="43">
        <v>1700.34</v>
      </c>
      <c r="R505" s="43">
        <v>1690.34</v>
      </c>
      <c r="S505" s="43">
        <v>1690.64</v>
      </c>
      <c r="T505" s="43">
        <v>1701.46</v>
      </c>
      <c r="U505" s="43">
        <v>1720.54</v>
      </c>
      <c r="V505" s="43">
        <v>1712.41</v>
      </c>
      <c r="W505" s="43">
        <v>1703.66</v>
      </c>
      <c r="X505" s="43">
        <v>1704.64</v>
      </c>
      <c r="Y505" s="43">
        <v>1690.04</v>
      </c>
      <c r="Z505" s="43">
        <v>1356.74</v>
      </c>
      <c r="AA505" s="43">
        <v>1127.52</v>
      </c>
    </row>
    <row r="506" spans="1:27" ht="12.75" hidden="1" customHeight="1" outlineLevel="1" x14ac:dyDescent="0.2">
      <c r="A506" s="98" t="s">
        <v>726</v>
      </c>
      <c r="B506" s="62" t="s">
        <v>88</v>
      </c>
      <c r="C506" s="42" t="s">
        <v>77</v>
      </c>
      <c r="D506" s="43">
        <f>$D$486</f>
        <v>3559.77</v>
      </c>
      <c r="E506" s="43">
        <f t="shared" ref="E506:AA506" si="292">$D$486</f>
        <v>3559.77</v>
      </c>
      <c r="F506" s="43">
        <f t="shared" si="292"/>
        <v>3559.77</v>
      </c>
      <c r="G506" s="43">
        <f t="shared" si="292"/>
        <v>3559.77</v>
      </c>
      <c r="H506" s="43">
        <f t="shared" si="292"/>
        <v>3559.77</v>
      </c>
      <c r="I506" s="43">
        <f t="shared" si="292"/>
        <v>3559.77</v>
      </c>
      <c r="J506" s="43">
        <f t="shared" si="292"/>
        <v>3559.77</v>
      </c>
      <c r="K506" s="43">
        <f t="shared" si="292"/>
        <v>3559.77</v>
      </c>
      <c r="L506" s="43">
        <f t="shared" si="292"/>
        <v>3559.77</v>
      </c>
      <c r="M506" s="43">
        <f t="shared" si="292"/>
        <v>3559.77</v>
      </c>
      <c r="N506" s="43">
        <f t="shared" si="292"/>
        <v>3559.77</v>
      </c>
      <c r="O506" s="43">
        <f t="shared" si="292"/>
        <v>3559.77</v>
      </c>
      <c r="P506" s="43">
        <f t="shared" si="292"/>
        <v>3559.77</v>
      </c>
      <c r="Q506" s="43">
        <f t="shared" si="292"/>
        <v>3559.77</v>
      </c>
      <c r="R506" s="43">
        <f t="shared" si="292"/>
        <v>3559.77</v>
      </c>
      <c r="S506" s="43">
        <f t="shared" si="292"/>
        <v>3559.77</v>
      </c>
      <c r="T506" s="43">
        <f t="shared" si="292"/>
        <v>3559.77</v>
      </c>
      <c r="U506" s="43">
        <f t="shared" si="292"/>
        <v>3559.77</v>
      </c>
      <c r="V506" s="43">
        <f t="shared" si="292"/>
        <v>3559.77</v>
      </c>
      <c r="W506" s="43">
        <f t="shared" si="292"/>
        <v>3559.77</v>
      </c>
      <c r="X506" s="43">
        <f t="shared" si="292"/>
        <v>3559.77</v>
      </c>
      <c r="Y506" s="43">
        <f t="shared" si="292"/>
        <v>3559.77</v>
      </c>
      <c r="Z506" s="43">
        <f t="shared" si="292"/>
        <v>3559.77</v>
      </c>
      <c r="AA506" s="43">
        <f t="shared" si="292"/>
        <v>3559.77</v>
      </c>
    </row>
    <row r="507" spans="1:27" ht="12.75" hidden="1" customHeight="1" outlineLevel="1" x14ac:dyDescent="0.2">
      <c r="A507" s="98" t="s">
        <v>727</v>
      </c>
      <c r="B507" s="62" t="s">
        <v>81</v>
      </c>
      <c r="C507" s="42" t="s">
        <v>77</v>
      </c>
      <c r="D507" s="43">
        <v>6.71</v>
      </c>
      <c r="E507" s="43">
        <v>6.71</v>
      </c>
      <c r="F507" s="43">
        <v>6.71</v>
      </c>
      <c r="G507" s="43">
        <v>6.71</v>
      </c>
      <c r="H507" s="43">
        <v>6.71</v>
      </c>
      <c r="I507" s="43">
        <v>6.71</v>
      </c>
      <c r="J507" s="43">
        <v>6.71</v>
      </c>
      <c r="K507" s="43">
        <v>6.71</v>
      </c>
      <c r="L507" s="43">
        <v>6.71</v>
      </c>
      <c r="M507" s="43">
        <v>6.71</v>
      </c>
      <c r="N507" s="43">
        <v>6.71</v>
      </c>
      <c r="O507" s="43">
        <v>6.71</v>
      </c>
      <c r="P507" s="43">
        <v>6.71</v>
      </c>
      <c r="Q507" s="43">
        <v>6.71</v>
      </c>
      <c r="R507" s="43">
        <v>6.71</v>
      </c>
      <c r="S507" s="43">
        <v>6.71</v>
      </c>
      <c r="T507" s="43">
        <v>6.71</v>
      </c>
      <c r="U507" s="43">
        <v>6.71</v>
      </c>
      <c r="V507" s="43">
        <v>6.71</v>
      </c>
      <c r="W507" s="43">
        <v>6.71</v>
      </c>
      <c r="X507" s="43">
        <v>6.71</v>
      </c>
      <c r="Y507" s="43">
        <v>6.71</v>
      </c>
      <c r="Z507" s="43">
        <v>6.71</v>
      </c>
      <c r="AA507" s="43">
        <v>6.71</v>
      </c>
    </row>
    <row r="508" spans="1:27" ht="12.75" hidden="1" customHeight="1" outlineLevel="1" x14ac:dyDescent="0.2">
      <c r="A508" s="98" t="s">
        <v>728</v>
      </c>
      <c r="B508" s="62" t="s">
        <v>79</v>
      </c>
      <c r="C508" s="42" t="s">
        <v>77</v>
      </c>
      <c r="D508" s="43">
        <f>$D$11</f>
        <v>330.69</v>
      </c>
      <c r="E508" s="43">
        <f t="shared" ref="E508:AA508" si="293">$D$11</f>
        <v>330.69</v>
      </c>
      <c r="F508" s="43">
        <f t="shared" si="293"/>
        <v>330.69</v>
      </c>
      <c r="G508" s="43">
        <f t="shared" si="293"/>
        <v>330.69</v>
      </c>
      <c r="H508" s="43">
        <f t="shared" si="293"/>
        <v>330.69</v>
      </c>
      <c r="I508" s="43">
        <f t="shared" si="293"/>
        <v>330.69</v>
      </c>
      <c r="J508" s="43">
        <f t="shared" si="293"/>
        <v>330.69</v>
      </c>
      <c r="K508" s="43">
        <f t="shared" si="293"/>
        <v>330.69</v>
      </c>
      <c r="L508" s="43">
        <f t="shared" si="293"/>
        <v>330.69</v>
      </c>
      <c r="M508" s="43">
        <f t="shared" si="293"/>
        <v>330.69</v>
      </c>
      <c r="N508" s="43">
        <f t="shared" si="293"/>
        <v>330.69</v>
      </c>
      <c r="O508" s="43">
        <f t="shared" si="293"/>
        <v>330.69</v>
      </c>
      <c r="P508" s="43">
        <f t="shared" si="293"/>
        <v>330.69</v>
      </c>
      <c r="Q508" s="43">
        <f t="shared" si="293"/>
        <v>330.69</v>
      </c>
      <c r="R508" s="43">
        <f t="shared" si="293"/>
        <v>330.69</v>
      </c>
      <c r="S508" s="43">
        <f t="shared" si="293"/>
        <v>330.69</v>
      </c>
      <c r="T508" s="43">
        <f t="shared" si="293"/>
        <v>330.69</v>
      </c>
      <c r="U508" s="43">
        <f t="shared" si="293"/>
        <v>330.69</v>
      </c>
      <c r="V508" s="43">
        <f t="shared" si="293"/>
        <v>330.69</v>
      </c>
      <c r="W508" s="43">
        <f t="shared" si="293"/>
        <v>330.69</v>
      </c>
      <c r="X508" s="43">
        <f t="shared" si="293"/>
        <v>330.69</v>
      </c>
      <c r="Y508" s="43">
        <f t="shared" si="293"/>
        <v>330.69</v>
      </c>
      <c r="Z508" s="43">
        <f t="shared" si="293"/>
        <v>330.69</v>
      </c>
      <c r="AA508" s="43">
        <f t="shared" si="293"/>
        <v>330.69</v>
      </c>
    </row>
    <row r="509" spans="1:27" collapsed="1" x14ac:dyDescent="0.2">
      <c r="A509" s="97" t="s">
        <v>729</v>
      </c>
      <c r="B509" s="27" t="str">
        <f>"06"&amp;"."&amp;$B$662&amp;"."&amp;$B$663</f>
        <v>06.01.2023</v>
      </c>
      <c r="C509" s="89" t="s">
        <v>74</v>
      </c>
      <c r="D509" s="90">
        <f>ROUND(((D510+D511+D513+D512)/1000),5)</f>
        <v>4.9684499999999998</v>
      </c>
      <c r="E509" s="90">
        <f>ROUND(((E510+E511+E513+E512)/1000),5)</f>
        <v>4.8611599999999999</v>
      </c>
      <c r="F509" s="90">
        <f>ROUND(((F510+F511+F513+F512)/1000),5)</f>
        <v>4.7782400000000003</v>
      </c>
      <c r="G509" s="90">
        <f t="shared" ref="G509:AA509" si="294">ROUND(((G510+G511+G513+G512)/1000),5)</f>
        <v>4.75122</v>
      </c>
      <c r="H509" s="90">
        <f t="shared" si="294"/>
        <v>4.7807199999999996</v>
      </c>
      <c r="I509" s="90">
        <f t="shared" si="294"/>
        <v>4.8267499999999997</v>
      </c>
      <c r="J509" s="90">
        <f t="shared" si="294"/>
        <v>4.8791900000000004</v>
      </c>
      <c r="K509" s="90">
        <f t="shared" si="294"/>
        <v>5.0137499999999999</v>
      </c>
      <c r="L509" s="90">
        <f t="shared" si="294"/>
        <v>5.2470800000000004</v>
      </c>
      <c r="M509" s="90">
        <f t="shared" si="294"/>
        <v>5.5078199999999997</v>
      </c>
      <c r="N509" s="90">
        <f t="shared" si="294"/>
        <v>5.5547500000000003</v>
      </c>
      <c r="O509" s="90">
        <f t="shared" si="294"/>
        <v>5.5743</v>
      </c>
      <c r="P509" s="90">
        <f t="shared" si="294"/>
        <v>5.5781000000000001</v>
      </c>
      <c r="Q509" s="90">
        <f t="shared" si="294"/>
        <v>5.5817899999999998</v>
      </c>
      <c r="R509" s="90">
        <f t="shared" si="294"/>
        <v>5.5560299999999998</v>
      </c>
      <c r="S509" s="90">
        <f t="shared" si="294"/>
        <v>5.5643700000000003</v>
      </c>
      <c r="T509" s="90">
        <f t="shared" si="294"/>
        <v>5.5915900000000001</v>
      </c>
      <c r="U509" s="90">
        <f t="shared" si="294"/>
        <v>5.6016399999999997</v>
      </c>
      <c r="V509" s="90">
        <f t="shared" si="294"/>
        <v>5.5959000000000003</v>
      </c>
      <c r="W509" s="90">
        <f t="shared" si="294"/>
        <v>5.5930299999999997</v>
      </c>
      <c r="X509" s="90">
        <f t="shared" si="294"/>
        <v>5.5926</v>
      </c>
      <c r="Y509" s="90">
        <f t="shared" si="294"/>
        <v>5.5431299999999997</v>
      </c>
      <c r="Z509" s="90">
        <f t="shared" si="294"/>
        <v>5.2130799999999997</v>
      </c>
      <c r="AA509" s="90">
        <f t="shared" si="294"/>
        <v>5.0309699999999999</v>
      </c>
    </row>
    <row r="510" spans="1:27" ht="12.75" hidden="1" customHeight="1" outlineLevel="1" x14ac:dyDescent="0.2">
      <c r="A510" s="98" t="s">
        <v>730</v>
      </c>
      <c r="B510" s="62" t="s">
        <v>236</v>
      </c>
      <c r="C510" s="42" t="s">
        <v>77</v>
      </c>
      <c r="D510" s="43">
        <v>1071.28</v>
      </c>
      <c r="E510" s="43">
        <v>963.99</v>
      </c>
      <c r="F510" s="43">
        <v>881.07</v>
      </c>
      <c r="G510" s="43">
        <v>854.05</v>
      </c>
      <c r="H510" s="43">
        <v>883.55</v>
      </c>
      <c r="I510" s="43">
        <v>929.58</v>
      </c>
      <c r="J510" s="43">
        <v>982.02</v>
      </c>
      <c r="K510" s="43">
        <v>1116.58</v>
      </c>
      <c r="L510" s="43">
        <v>1349.91</v>
      </c>
      <c r="M510" s="43">
        <v>1610.65</v>
      </c>
      <c r="N510" s="43">
        <v>1657.58</v>
      </c>
      <c r="O510" s="43">
        <v>1677.13</v>
      </c>
      <c r="P510" s="43">
        <v>1680.93</v>
      </c>
      <c r="Q510" s="43">
        <v>1684.62</v>
      </c>
      <c r="R510" s="43">
        <v>1658.86</v>
      </c>
      <c r="S510" s="43">
        <v>1667.2</v>
      </c>
      <c r="T510" s="43">
        <v>1694.42</v>
      </c>
      <c r="U510" s="43">
        <v>1704.47</v>
      </c>
      <c r="V510" s="43">
        <v>1698.73</v>
      </c>
      <c r="W510" s="43">
        <v>1695.86</v>
      </c>
      <c r="X510" s="43">
        <v>1695.43</v>
      </c>
      <c r="Y510" s="43">
        <v>1645.96</v>
      </c>
      <c r="Z510" s="43">
        <v>1315.91</v>
      </c>
      <c r="AA510" s="43">
        <v>1133.8</v>
      </c>
    </row>
    <row r="511" spans="1:27" ht="12.75" hidden="1" customHeight="1" outlineLevel="1" x14ac:dyDescent="0.2">
      <c r="A511" s="98" t="s">
        <v>731</v>
      </c>
      <c r="B511" s="62" t="s">
        <v>88</v>
      </c>
      <c r="C511" s="42" t="s">
        <v>77</v>
      </c>
      <c r="D511" s="43">
        <f>$D$486</f>
        <v>3559.77</v>
      </c>
      <c r="E511" s="43">
        <f t="shared" ref="E511:AA511" si="295">$D$486</f>
        <v>3559.77</v>
      </c>
      <c r="F511" s="43">
        <f t="shared" si="295"/>
        <v>3559.77</v>
      </c>
      <c r="G511" s="43">
        <f t="shared" si="295"/>
        <v>3559.77</v>
      </c>
      <c r="H511" s="43">
        <f t="shared" si="295"/>
        <v>3559.77</v>
      </c>
      <c r="I511" s="43">
        <f t="shared" si="295"/>
        <v>3559.77</v>
      </c>
      <c r="J511" s="43">
        <f t="shared" si="295"/>
        <v>3559.77</v>
      </c>
      <c r="K511" s="43">
        <f t="shared" si="295"/>
        <v>3559.77</v>
      </c>
      <c r="L511" s="43">
        <f t="shared" si="295"/>
        <v>3559.77</v>
      </c>
      <c r="M511" s="43">
        <f t="shared" si="295"/>
        <v>3559.77</v>
      </c>
      <c r="N511" s="43">
        <f t="shared" si="295"/>
        <v>3559.77</v>
      </c>
      <c r="O511" s="43">
        <f t="shared" si="295"/>
        <v>3559.77</v>
      </c>
      <c r="P511" s="43">
        <f t="shared" si="295"/>
        <v>3559.77</v>
      </c>
      <c r="Q511" s="43">
        <f t="shared" si="295"/>
        <v>3559.77</v>
      </c>
      <c r="R511" s="43">
        <f t="shared" si="295"/>
        <v>3559.77</v>
      </c>
      <c r="S511" s="43">
        <f t="shared" si="295"/>
        <v>3559.77</v>
      </c>
      <c r="T511" s="43">
        <f t="shared" si="295"/>
        <v>3559.77</v>
      </c>
      <c r="U511" s="43">
        <f t="shared" si="295"/>
        <v>3559.77</v>
      </c>
      <c r="V511" s="43">
        <f t="shared" si="295"/>
        <v>3559.77</v>
      </c>
      <c r="W511" s="43">
        <f t="shared" si="295"/>
        <v>3559.77</v>
      </c>
      <c r="X511" s="43">
        <f t="shared" si="295"/>
        <v>3559.77</v>
      </c>
      <c r="Y511" s="43">
        <f t="shared" si="295"/>
        <v>3559.77</v>
      </c>
      <c r="Z511" s="43">
        <f t="shared" si="295"/>
        <v>3559.77</v>
      </c>
      <c r="AA511" s="43">
        <f t="shared" si="295"/>
        <v>3559.77</v>
      </c>
    </row>
    <row r="512" spans="1:27" ht="12.75" hidden="1" customHeight="1" outlineLevel="1" x14ac:dyDescent="0.2">
      <c r="A512" s="98" t="s">
        <v>732</v>
      </c>
      <c r="B512" s="62" t="s">
        <v>81</v>
      </c>
      <c r="C512" s="42" t="s">
        <v>77</v>
      </c>
      <c r="D512" s="43">
        <v>6.71</v>
      </c>
      <c r="E512" s="43">
        <v>6.71</v>
      </c>
      <c r="F512" s="43">
        <v>6.71</v>
      </c>
      <c r="G512" s="43">
        <v>6.71</v>
      </c>
      <c r="H512" s="43">
        <v>6.71</v>
      </c>
      <c r="I512" s="43">
        <v>6.71</v>
      </c>
      <c r="J512" s="43">
        <v>6.71</v>
      </c>
      <c r="K512" s="43">
        <v>6.71</v>
      </c>
      <c r="L512" s="43">
        <v>6.71</v>
      </c>
      <c r="M512" s="43">
        <v>6.71</v>
      </c>
      <c r="N512" s="43">
        <v>6.71</v>
      </c>
      <c r="O512" s="43">
        <v>6.71</v>
      </c>
      <c r="P512" s="43">
        <v>6.71</v>
      </c>
      <c r="Q512" s="43">
        <v>6.71</v>
      </c>
      <c r="R512" s="43">
        <v>6.71</v>
      </c>
      <c r="S512" s="43">
        <v>6.71</v>
      </c>
      <c r="T512" s="43">
        <v>6.71</v>
      </c>
      <c r="U512" s="43">
        <v>6.71</v>
      </c>
      <c r="V512" s="43">
        <v>6.71</v>
      </c>
      <c r="W512" s="43">
        <v>6.71</v>
      </c>
      <c r="X512" s="43">
        <v>6.71</v>
      </c>
      <c r="Y512" s="43">
        <v>6.71</v>
      </c>
      <c r="Z512" s="43">
        <v>6.71</v>
      </c>
      <c r="AA512" s="43">
        <v>6.71</v>
      </c>
    </row>
    <row r="513" spans="1:27" ht="12.75" hidden="1" customHeight="1" outlineLevel="1" x14ac:dyDescent="0.2">
      <c r="A513" s="98" t="s">
        <v>733</v>
      </c>
      <c r="B513" s="62" t="s">
        <v>79</v>
      </c>
      <c r="C513" s="42" t="s">
        <v>77</v>
      </c>
      <c r="D513" s="43">
        <f>$D$11</f>
        <v>330.69</v>
      </c>
      <c r="E513" s="43">
        <f t="shared" ref="E513:AA513" si="296">$D$11</f>
        <v>330.69</v>
      </c>
      <c r="F513" s="43">
        <f t="shared" si="296"/>
        <v>330.69</v>
      </c>
      <c r="G513" s="43">
        <f t="shared" si="296"/>
        <v>330.69</v>
      </c>
      <c r="H513" s="43">
        <f t="shared" si="296"/>
        <v>330.69</v>
      </c>
      <c r="I513" s="43">
        <f t="shared" si="296"/>
        <v>330.69</v>
      </c>
      <c r="J513" s="43">
        <f t="shared" si="296"/>
        <v>330.69</v>
      </c>
      <c r="K513" s="43">
        <f t="shared" si="296"/>
        <v>330.69</v>
      </c>
      <c r="L513" s="43">
        <f t="shared" si="296"/>
        <v>330.69</v>
      </c>
      <c r="M513" s="43">
        <f t="shared" si="296"/>
        <v>330.69</v>
      </c>
      <c r="N513" s="43">
        <f t="shared" si="296"/>
        <v>330.69</v>
      </c>
      <c r="O513" s="43">
        <f t="shared" si="296"/>
        <v>330.69</v>
      </c>
      <c r="P513" s="43">
        <f t="shared" si="296"/>
        <v>330.69</v>
      </c>
      <c r="Q513" s="43">
        <f t="shared" si="296"/>
        <v>330.69</v>
      </c>
      <c r="R513" s="43">
        <f t="shared" si="296"/>
        <v>330.69</v>
      </c>
      <c r="S513" s="43">
        <f t="shared" si="296"/>
        <v>330.69</v>
      </c>
      <c r="T513" s="43">
        <f t="shared" si="296"/>
        <v>330.69</v>
      </c>
      <c r="U513" s="43">
        <f t="shared" si="296"/>
        <v>330.69</v>
      </c>
      <c r="V513" s="43">
        <f t="shared" si="296"/>
        <v>330.69</v>
      </c>
      <c r="W513" s="43">
        <f t="shared" si="296"/>
        <v>330.69</v>
      </c>
      <c r="X513" s="43">
        <f t="shared" si="296"/>
        <v>330.69</v>
      </c>
      <c r="Y513" s="43">
        <f t="shared" si="296"/>
        <v>330.69</v>
      </c>
      <c r="Z513" s="43">
        <f t="shared" si="296"/>
        <v>330.69</v>
      </c>
      <c r="AA513" s="43">
        <f t="shared" si="296"/>
        <v>330.69</v>
      </c>
    </row>
    <row r="514" spans="1:27" collapsed="1" x14ac:dyDescent="0.2">
      <c r="A514" s="97" t="s">
        <v>734</v>
      </c>
      <c r="B514" s="27" t="str">
        <f>"07"&amp;"."&amp;$B$662&amp;"."&amp;$B$663</f>
        <v>07.01.2023</v>
      </c>
      <c r="C514" s="89" t="s">
        <v>74</v>
      </c>
      <c r="D514" s="90">
        <f>ROUND(((D515+D516+D518+D517)/1000),5)</f>
        <v>4.96936</v>
      </c>
      <c r="E514" s="90">
        <f>ROUND(((E515+E516+E518+E517)/1000),5)</f>
        <v>4.8800100000000004</v>
      </c>
      <c r="F514" s="90">
        <f>ROUND(((F515+F516+F518+F517)/1000),5)</f>
        <v>4.8078900000000004</v>
      </c>
      <c r="G514" s="90">
        <f t="shared" ref="G514:AA514" si="297">ROUND(((G515+G516+G518+G517)/1000),5)</f>
        <v>4.7742800000000001</v>
      </c>
      <c r="H514" s="90">
        <f t="shared" si="297"/>
        <v>4.7927099999999996</v>
      </c>
      <c r="I514" s="90">
        <f t="shared" si="297"/>
        <v>4.8214499999999996</v>
      </c>
      <c r="J514" s="90">
        <f t="shared" si="297"/>
        <v>4.8526699999999998</v>
      </c>
      <c r="K514" s="90">
        <f t="shared" si="297"/>
        <v>4.9486600000000003</v>
      </c>
      <c r="L514" s="90">
        <f t="shared" si="297"/>
        <v>5.0664800000000003</v>
      </c>
      <c r="M514" s="90">
        <f t="shared" si="297"/>
        <v>5.3167999999999997</v>
      </c>
      <c r="N514" s="90">
        <f t="shared" si="297"/>
        <v>5.4766300000000001</v>
      </c>
      <c r="O514" s="90">
        <f t="shared" si="297"/>
        <v>5.5008800000000004</v>
      </c>
      <c r="P514" s="90">
        <f t="shared" si="297"/>
        <v>5.5034700000000001</v>
      </c>
      <c r="Q514" s="90">
        <f t="shared" si="297"/>
        <v>5.5049900000000003</v>
      </c>
      <c r="R514" s="90">
        <f t="shared" si="297"/>
        <v>5.4691200000000002</v>
      </c>
      <c r="S514" s="90">
        <f t="shared" si="297"/>
        <v>5.4796699999999996</v>
      </c>
      <c r="T514" s="90">
        <f t="shared" si="297"/>
        <v>5.5126900000000001</v>
      </c>
      <c r="U514" s="90">
        <f t="shared" si="297"/>
        <v>5.5374699999999999</v>
      </c>
      <c r="V514" s="90">
        <f t="shared" si="297"/>
        <v>5.5332600000000003</v>
      </c>
      <c r="W514" s="90">
        <f t="shared" si="297"/>
        <v>5.52813</v>
      </c>
      <c r="X514" s="90">
        <f t="shared" si="297"/>
        <v>5.5372300000000001</v>
      </c>
      <c r="Y514" s="90">
        <f t="shared" si="297"/>
        <v>5.5098599999999998</v>
      </c>
      <c r="Z514" s="90">
        <f t="shared" si="297"/>
        <v>5.3163799999999997</v>
      </c>
      <c r="AA514" s="90">
        <f t="shared" si="297"/>
        <v>5.0655799999999997</v>
      </c>
    </row>
    <row r="515" spans="1:27" ht="12.75" hidden="1" customHeight="1" outlineLevel="1" x14ac:dyDescent="0.2">
      <c r="A515" s="98" t="s">
        <v>735</v>
      </c>
      <c r="B515" s="62" t="s">
        <v>236</v>
      </c>
      <c r="C515" s="42" t="s">
        <v>77</v>
      </c>
      <c r="D515" s="43">
        <v>1072.19</v>
      </c>
      <c r="E515" s="43">
        <v>982.84</v>
      </c>
      <c r="F515" s="43">
        <v>910.72</v>
      </c>
      <c r="G515" s="43">
        <v>877.11</v>
      </c>
      <c r="H515" s="43">
        <v>895.54</v>
      </c>
      <c r="I515" s="43">
        <v>924.28</v>
      </c>
      <c r="J515" s="43">
        <v>955.5</v>
      </c>
      <c r="K515" s="43">
        <v>1051.49</v>
      </c>
      <c r="L515" s="43">
        <v>1169.31</v>
      </c>
      <c r="M515" s="43">
        <v>1419.63</v>
      </c>
      <c r="N515" s="43">
        <v>1579.46</v>
      </c>
      <c r="O515" s="43">
        <v>1603.71</v>
      </c>
      <c r="P515" s="43">
        <v>1606.3</v>
      </c>
      <c r="Q515" s="43">
        <v>1607.82</v>
      </c>
      <c r="R515" s="43">
        <v>1571.95</v>
      </c>
      <c r="S515" s="43">
        <v>1582.5</v>
      </c>
      <c r="T515" s="43">
        <v>1615.52</v>
      </c>
      <c r="U515" s="43">
        <v>1640.3</v>
      </c>
      <c r="V515" s="43">
        <v>1636.09</v>
      </c>
      <c r="W515" s="43">
        <v>1630.96</v>
      </c>
      <c r="X515" s="43">
        <v>1640.06</v>
      </c>
      <c r="Y515" s="43">
        <v>1612.69</v>
      </c>
      <c r="Z515" s="43">
        <v>1419.21</v>
      </c>
      <c r="AA515" s="43">
        <v>1168.4100000000001</v>
      </c>
    </row>
    <row r="516" spans="1:27" ht="12.75" hidden="1" customHeight="1" outlineLevel="1" x14ac:dyDescent="0.2">
      <c r="A516" s="98" t="s">
        <v>736</v>
      </c>
      <c r="B516" s="62" t="s">
        <v>88</v>
      </c>
      <c r="C516" s="42" t="s">
        <v>77</v>
      </c>
      <c r="D516" s="43">
        <f>$D$486</f>
        <v>3559.77</v>
      </c>
      <c r="E516" s="43">
        <f t="shared" ref="E516:AA516" si="298">$D$486</f>
        <v>3559.77</v>
      </c>
      <c r="F516" s="43">
        <f t="shared" si="298"/>
        <v>3559.77</v>
      </c>
      <c r="G516" s="43">
        <f t="shared" si="298"/>
        <v>3559.77</v>
      </c>
      <c r="H516" s="43">
        <f t="shared" si="298"/>
        <v>3559.77</v>
      </c>
      <c r="I516" s="43">
        <f t="shared" si="298"/>
        <v>3559.77</v>
      </c>
      <c r="J516" s="43">
        <f t="shared" si="298"/>
        <v>3559.77</v>
      </c>
      <c r="K516" s="43">
        <f t="shared" si="298"/>
        <v>3559.77</v>
      </c>
      <c r="L516" s="43">
        <f t="shared" si="298"/>
        <v>3559.77</v>
      </c>
      <c r="M516" s="43">
        <f t="shared" si="298"/>
        <v>3559.77</v>
      </c>
      <c r="N516" s="43">
        <f t="shared" si="298"/>
        <v>3559.77</v>
      </c>
      <c r="O516" s="43">
        <f t="shared" si="298"/>
        <v>3559.77</v>
      </c>
      <c r="P516" s="43">
        <f t="shared" si="298"/>
        <v>3559.77</v>
      </c>
      <c r="Q516" s="43">
        <f t="shared" si="298"/>
        <v>3559.77</v>
      </c>
      <c r="R516" s="43">
        <f t="shared" si="298"/>
        <v>3559.77</v>
      </c>
      <c r="S516" s="43">
        <f t="shared" si="298"/>
        <v>3559.77</v>
      </c>
      <c r="T516" s="43">
        <f t="shared" si="298"/>
        <v>3559.77</v>
      </c>
      <c r="U516" s="43">
        <f t="shared" si="298"/>
        <v>3559.77</v>
      </c>
      <c r="V516" s="43">
        <f t="shared" si="298"/>
        <v>3559.77</v>
      </c>
      <c r="W516" s="43">
        <f t="shared" si="298"/>
        <v>3559.77</v>
      </c>
      <c r="X516" s="43">
        <f t="shared" si="298"/>
        <v>3559.77</v>
      </c>
      <c r="Y516" s="43">
        <f t="shared" si="298"/>
        <v>3559.77</v>
      </c>
      <c r="Z516" s="43">
        <f t="shared" si="298"/>
        <v>3559.77</v>
      </c>
      <c r="AA516" s="43">
        <f t="shared" si="298"/>
        <v>3559.77</v>
      </c>
    </row>
    <row r="517" spans="1:27" ht="12.75" hidden="1" customHeight="1" outlineLevel="1" x14ac:dyDescent="0.2">
      <c r="A517" s="98" t="s">
        <v>737</v>
      </c>
      <c r="B517" s="62" t="s">
        <v>81</v>
      </c>
      <c r="C517" s="42" t="s">
        <v>77</v>
      </c>
      <c r="D517" s="43">
        <v>6.71</v>
      </c>
      <c r="E517" s="43">
        <v>6.71</v>
      </c>
      <c r="F517" s="43">
        <v>6.71</v>
      </c>
      <c r="G517" s="43">
        <v>6.71</v>
      </c>
      <c r="H517" s="43">
        <v>6.71</v>
      </c>
      <c r="I517" s="43">
        <v>6.71</v>
      </c>
      <c r="J517" s="43">
        <v>6.71</v>
      </c>
      <c r="K517" s="43">
        <v>6.71</v>
      </c>
      <c r="L517" s="43">
        <v>6.71</v>
      </c>
      <c r="M517" s="43">
        <v>6.71</v>
      </c>
      <c r="N517" s="43">
        <v>6.71</v>
      </c>
      <c r="O517" s="43">
        <v>6.71</v>
      </c>
      <c r="P517" s="43">
        <v>6.71</v>
      </c>
      <c r="Q517" s="43">
        <v>6.71</v>
      </c>
      <c r="R517" s="43">
        <v>6.71</v>
      </c>
      <c r="S517" s="43">
        <v>6.71</v>
      </c>
      <c r="T517" s="43">
        <v>6.71</v>
      </c>
      <c r="U517" s="43">
        <v>6.71</v>
      </c>
      <c r="V517" s="43">
        <v>6.71</v>
      </c>
      <c r="W517" s="43">
        <v>6.71</v>
      </c>
      <c r="X517" s="43">
        <v>6.71</v>
      </c>
      <c r="Y517" s="43">
        <v>6.71</v>
      </c>
      <c r="Z517" s="43">
        <v>6.71</v>
      </c>
      <c r="AA517" s="43">
        <v>6.71</v>
      </c>
    </row>
    <row r="518" spans="1:27" ht="12.75" hidden="1" customHeight="1" outlineLevel="1" x14ac:dyDescent="0.2">
      <c r="A518" s="98" t="s">
        <v>738</v>
      </c>
      <c r="B518" s="62" t="s">
        <v>79</v>
      </c>
      <c r="C518" s="42" t="s">
        <v>77</v>
      </c>
      <c r="D518" s="43">
        <f>$D$11</f>
        <v>330.69</v>
      </c>
      <c r="E518" s="43">
        <f t="shared" ref="E518:AA518" si="299">$D$11</f>
        <v>330.69</v>
      </c>
      <c r="F518" s="43">
        <f t="shared" si="299"/>
        <v>330.69</v>
      </c>
      <c r="G518" s="43">
        <f t="shared" si="299"/>
        <v>330.69</v>
      </c>
      <c r="H518" s="43">
        <f t="shared" si="299"/>
        <v>330.69</v>
      </c>
      <c r="I518" s="43">
        <f t="shared" si="299"/>
        <v>330.69</v>
      </c>
      <c r="J518" s="43">
        <f t="shared" si="299"/>
        <v>330.69</v>
      </c>
      <c r="K518" s="43">
        <f t="shared" si="299"/>
        <v>330.69</v>
      </c>
      <c r="L518" s="43">
        <f t="shared" si="299"/>
        <v>330.69</v>
      </c>
      <c r="M518" s="43">
        <f t="shared" si="299"/>
        <v>330.69</v>
      </c>
      <c r="N518" s="43">
        <f t="shared" si="299"/>
        <v>330.69</v>
      </c>
      <c r="O518" s="43">
        <f t="shared" si="299"/>
        <v>330.69</v>
      </c>
      <c r="P518" s="43">
        <f t="shared" si="299"/>
        <v>330.69</v>
      </c>
      <c r="Q518" s="43">
        <f t="shared" si="299"/>
        <v>330.69</v>
      </c>
      <c r="R518" s="43">
        <f t="shared" si="299"/>
        <v>330.69</v>
      </c>
      <c r="S518" s="43">
        <f t="shared" si="299"/>
        <v>330.69</v>
      </c>
      <c r="T518" s="43">
        <f t="shared" si="299"/>
        <v>330.69</v>
      </c>
      <c r="U518" s="43">
        <f t="shared" si="299"/>
        <v>330.69</v>
      </c>
      <c r="V518" s="43">
        <f t="shared" si="299"/>
        <v>330.69</v>
      </c>
      <c r="W518" s="43">
        <f t="shared" si="299"/>
        <v>330.69</v>
      </c>
      <c r="X518" s="43">
        <f t="shared" si="299"/>
        <v>330.69</v>
      </c>
      <c r="Y518" s="43">
        <f t="shared" si="299"/>
        <v>330.69</v>
      </c>
      <c r="Z518" s="43">
        <f t="shared" si="299"/>
        <v>330.69</v>
      </c>
      <c r="AA518" s="43">
        <f t="shared" si="299"/>
        <v>330.69</v>
      </c>
    </row>
    <row r="519" spans="1:27" collapsed="1" x14ac:dyDescent="0.2">
      <c r="A519" s="97" t="s">
        <v>739</v>
      </c>
      <c r="B519" s="27" t="str">
        <f>"08"&amp;"."&amp;$B$662&amp;"."&amp;$B$663</f>
        <v>08.01.2023</v>
      </c>
      <c r="C519" s="89" t="s">
        <v>74</v>
      </c>
      <c r="D519" s="90">
        <f>ROUND(((D520+D521+D523+D522)/1000),5)</f>
        <v>5.0268300000000004</v>
      </c>
      <c r="E519" s="90">
        <f>ROUND(((E520+E521+E523+E522)/1000),5)</f>
        <v>4.9485900000000003</v>
      </c>
      <c r="F519" s="90">
        <f>ROUND(((F520+F521+F523+F522)/1000),5)</f>
        <v>4.8853900000000001</v>
      </c>
      <c r="G519" s="90">
        <f t="shared" ref="G519:AA519" si="300">ROUND(((G520+G521+G523+G522)/1000),5)</f>
        <v>4.8405500000000004</v>
      </c>
      <c r="H519" s="90">
        <f t="shared" si="300"/>
        <v>4.8763899999999998</v>
      </c>
      <c r="I519" s="90">
        <f t="shared" si="300"/>
        <v>4.8951599999999997</v>
      </c>
      <c r="J519" s="90">
        <f t="shared" si="300"/>
        <v>4.9163100000000002</v>
      </c>
      <c r="K519" s="90">
        <f t="shared" si="300"/>
        <v>5.0148900000000003</v>
      </c>
      <c r="L519" s="90">
        <f t="shared" si="300"/>
        <v>5.2324799999999998</v>
      </c>
      <c r="M519" s="90">
        <f t="shared" si="300"/>
        <v>5.4917999999999996</v>
      </c>
      <c r="N519" s="90">
        <f t="shared" si="300"/>
        <v>5.58772</v>
      </c>
      <c r="O519" s="90">
        <f t="shared" si="300"/>
        <v>5.61266</v>
      </c>
      <c r="P519" s="90">
        <f t="shared" si="300"/>
        <v>5.6183300000000003</v>
      </c>
      <c r="Q519" s="90">
        <f t="shared" si="300"/>
        <v>5.6222500000000002</v>
      </c>
      <c r="R519" s="90">
        <f t="shared" si="300"/>
        <v>5.5944099999999999</v>
      </c>
      <c r="S519" s="90">
        <f t="shared" si="300"/>
        <v>5.60344</v>
      </c>
      <c r="T519" s="90">
        <f t="shared" si="300"/>
        <v>5.6343300000000003</v>
      </c>
      <c r="U519" s="90">
        <f t="shared" si="300"/>
        <v>5.65998</v>
      </c>
      <c r="V519" s="90">
        <f t="shared" si="300"/>
        <v>5.6533199999999999</v>
      </c>
      <c r="W519" s="90">
        <f t="shared" si="300"/>
        <v>5.6424000000000003</v>
      </c>
      <c r="X519" s="90">
        <f t="shared" si="300"/>
        <v>5.6432000000000002</v>
      </c>
      <c r="Y519" s="90">
        <f t="shared" si="300"/>
        <v>5.6000300000000003</v>
      </c>
      <c r="Z519" s="90">
        <f t="shared" si="300"/>
        <v>5.3335800000000004</v>
      </c>
      <c r="AA519" s="90">
        <f t="shared" si="300"/>
        <v>5.0473100000000004</v>
      </c>
    </row>
    <row r="520" spans="1:27" ht="12.75" hidden="1" customHeight="1" outlineLevel="1" x14ac:dyDescent="0.2">
      <c r="A520" s="98" t="s">
        <v>740</v>
      </c>
      <c r="B520" s="62" t="s">
        <v>236</v>
      </c>
      <c r="C520" s="42" t="s">
        <v>77</v>
      </c>
      <c r="D520" s="43">
        <v>1129.6600000000001</v>
      </c>
      <c r="E520" s="43">
        <v>1051.42</v>
      </c>
      <c r="F520" s="43">
        <v>988.22</v>
      </c>
      <c r="G520" s="43">
        <v>943.38</v>
      </c>
      <c r="H520" s="43">
        <v>979.22</v>
      </c>
      <c r="I520" s="43">
        <v>997.99</v>
      </c>
      <c r="J520" s="43">
        <v>1019.14</v>
      </c>
      <c r="K520" s="43">
        <v>1117.72</v>
      </c>
      <c r="L520" s="43">
        <v>1335.31</v>
      </c>
      <c r="M520" s="43">
        <v>1594.63</v>
      </c>
      <c r="N520" s="43">
        <v>1690.55</v>
      </c>
      <c r="O520" s="43">
        <v>1715.49</v>
      </c>
      <c r="P520" s="43">
        <v>1721.16</v>
      </c>
      <c r="Q520" s="43">
        <v>1725.08</v>
      </c>
      <c r="R520" s="43">
        <v>1697.24</v>
      </c>
      <c r="S520" s="43">
        <v>1706.27</v>
      </c>
      <c r="T520" s="43">
        <v>1737.16</v>
      </c>
      <c r="U520" s="43">
        <v>1762.81</v>
      </c>
      <c r="V520" s="43">
        <v>1756.15</v>
      </c>
      <c r="W520" s="43">
        <v>1745.23</v>
      </c>
      <c r="X520" s="43">
        <v>1746.03</v>
      </c>
      <c r="Y520" s="43">
        <v>1702.86</v>
      </c>
      <c r="Z520" s="43">
        <v>1436.41</v>
      </c>
      <c r="AA520" s="43">
        <v>1150.1400000000001</v>
      </c>
    </row>
    <row r="521" spans="1:27" ht="12.75" hidden="1" customHeight="1" outlineLevel="1" x14ac:dyDescent="0.2">
      <c r="A521" s="98" t="s">
        <v>741</v>
      </c>
      <c r="B521" s="62" t="s">
        <v>88</v>
      </c>
      <c r="C521" s="42" t="s">
        <v>77</v>
      </c>
      <c r="D521" s="43">
        <f>$D$486</f>
        <v>3559.77</v>
      </c>
      <c r="E521" s="43">
        <f t="shared" ref="E521:AA521" si="301">$D$486</f>
        <v>3559.77</v>
      </c>
      <c r="F521" s="43">
        <f t="shared" si="301"/>
        <v>3559.77</v>
      </c>
      <c r="G521" s="43">
        <f t="shared" si="301"/>
        <v>3559.77</v>
      </c>
      <c r="H521" s="43">
        <f t="shared" si="301"/>
        <v>3559.77</v>
      </c>
      <c r="I521" s="43">
        <f t="shared" si="301"/>
        <v>3559.77</v>
      </c>
      <c r="J521" s="43">
        <f t="shared" si="301"/>
        <v>3559.77</v>
      </c>
      <c r="K521" s="43">
        <f t="shared" si="301"/>
        <v>3559.77</v>
      </c>
      <c r="L521" s="43">
        <f t="shared" si="301"/>
        <v>3559.77</v>
      </c>
      <c r="M521" s="43">
        <f t="shared" si="301"/>
        <v>3559.77</v>
      </c>
      <c r="N521" s="43">
        <f t="shared" si="301"/>
        <v>3559.77</v>
      </c>
      <c r="O521" s="43">
        <f t="shared" si="301"/>
        <v>3559.77</v>
      </c>
      <c r="P521" s="43">
        <f t="shared" si="301"/>
        <v>3559.77</v>
      </c>
      <c r="Q521" s="43">
        <f t="shared" si="301"/>
        <v>3559.77</v>
      </c>
      <c r="R521" s="43">
        <f t="shared" si="301"/>
        <v>3559.77</v>
      </c>
      <c r="S521" s="43">
        <f t="shared" si="301"/>
        <v>3559.77</v>
      </c>
      <c r="T521" s="43">
        <f t="shared" si="301"/>
        <v>3559.77</v>
      </c>
      <c r="U521" s="43">
        <f t="shared" si="301"/>
        <v>3559.77</v>
      </c>
      <c r="V521" s="43">
        <f t="shared" si="301"/>
        <v>3559.77</v>
      </c>
      <c r="W521" s="43">
        <f t="shared" si="301"/>
        <v>3559.77</v>
      </c>
      <c r="X521" s="43">
        <f t="shared" si="301"/>
        <v>3559.77</v>
      </c>
      <c r="Y521" s="43">
        <f t="shared" si="301"/>
        <v>3559.77</v>
      </c>
      <c r="Z521" s="43">
        <f t="shared" si="301"/>
        <v>3559.77</v>
      </c>
      <c r="AA521" s="43">
        <f t="shared" si="301"/>
        <v>3559.77</v>
      </c>
    </row>
    <row r="522" spans="1:27" ht="12.75" hidden="1" customHeight="1" outlineLevel="1" x14ac:dyDescent="0.2">
      <c r="A522" s="98" t="s">
        <v>742</v>
      </c>
      <c r="B522" s="62" t="s">
        <v>81</v>
      </c>
      <c r="C522" s="42" t="s">
        <v>77</v>
      </c>
      <c r="D522" s="43">
        <v>6.71</v>
      </c>
      <c r="E522" s="43">
        <v>6.71</v>
      </c>
      <c r="F522" s="43">
        <v>6.71</v>
      </c>
      <c r="G522" s="43">
        <v>6.71</v>
      </c>
      <c r="H522" s="43">
        <v>6.71</v>
      </c>
      <c r="I522" s="43">
        <v>6.71</v>
      </c>
      <c r="J522" s="43">
        <v>6.71</v>
      </c>
      <c r="K522" s="43">
        <v>6.71</v>
      </c>
      <c r="L522" s="43">
        <v>6.71</v>
      </c>
      <c r="M522" s="43">
        <v>6.71</v>
      </c>
      <c r="N522" s="43">
        <v>6.71</v>
      </c>
      <c r="O522" s="43">
        <v>6.71</v>
      </c>
      <c r="P522" s="43">
        <v>6.71</v>
      </c>
      <c r="Q522" s="43">
        <v>6.71</v>
      </c>
      <c r="R522" s="43">
        <v>6.71</v>
      </c>
      <c r="S522" s="43">
        <v>6.71</v>
      </c>
      <c r="T522" s="43">
        <v>6.71</v>
      </c>
      <c r="U522" s="43">
        <v>6.71</v>
      </c>
      <c r="V522" s="43">
        <v>6.71</v>
      </c>
      <c r="W522" s="43">
        <v>6.71</v>
      </c>
      <c r="X522" s="43">
        <v>6.71</v>
      </c>
      <c r="Y522" s="43">
        <v>6.71</v>
      </c>
      <c r="Z522" s="43">
        <v>6.71</v>
      </c>
      <c r="AA522" s="43">
        <v>6.71</v>
      </c>
    </row>
    <row r="523" spans="1:27" ht="12.75" hidden="1" customHeight="1" outlineLevel="1" x14ac:dyDescent="0.2">
      <c r="A523" s="98" t="s">
        <v>743</v>
      </c>
      <c r="B523" s="62" t="s">
        <v>79</v>
      </c>
      <c r="C523" s="42" t="s">
        <v>77</v>
      </c>
      <c r="D523" s="43">
        <f>$D$11</f>
        <v>330.69</v>
      </c>
      <c r="E523" s="43">
        <f t="shared" ref="E523:AA523" si="302">$D$11</f>
        <v>330.69</v>
      </c>
      <c r="F523" s="43">
        <f t="shared" si="302"/>
        <v>330.69</v>
      </c>
      <c r="G523" s="43">
        <f t="shared" si="302"/>
        <v>330.69</v>
      </c>
      <c r="H523" s="43">
        <f t="shared" si="302"/>
        <v>330.69</v>
      </c>
      <c r="I523" s="43">
        <f t="shared" si="302"/>
        <v>330.69</v>
      </c>
      <c r="J523" s="43">
        <f t="shared" si="302"/>
        <v>330.69</v>
      </c>
      <c r="K523" s="43">
        <f t="shared" si="302"/>
        <v>330.69</v>
      </c>
      <c r="L523" s="43">
        <f t="shared" si="302"/>
        <v>330.69</v>
      </c>
      <c r="M523" s="43">
        <f t="shared" si="302"/>
        <v>330.69</v>
      </c>
      <c r="N523" s="43">
        <f t="shared" si="302"/>
        <v>330.69</v>
      </c>
      <c r="O523" s="43">
        <f t="shared" si="302"/>
        <v>330.69</v>
      </c>
      <c r="P523" s="43">
        <f t="shared" si="302"/>
        <v>330.69</v>
      </c>
      <c r="Q523" s="43">
        <f t="shared" si="302"/>
        <v>330.69</v>
      </c>
      <c r="R523" s="43">
        <f t="shared" si="302"/>
        <v>330.69</v>
      </c>
      <c r="S523" s="43">
        <f t="shared" si="302"/>
        <v>330.69</v>
      </c>
      <c r="T523" s="43">
        <f t="shared" si="302"/>
        <v>330.69</v>
      </c>
      <c r="U523" s="43">
        <f t="shared" si="302"/>
        <v>330.69</v>
      </c>
      <c r="V523" s="43">
        <f t="shared" si="302"/>
        <v>330.69</v>
      </c>
      <c r="W523" s="43">
        <f t="shared" si="302"/>
        <v>330.69</v>
      </c>
      <c r="X523" s="43">
        <f t="shared" si="302"/>
        <v>330.69</v>
      </c>
      <c r="Y523" s="43">
        <f t="shared" si="302"/>
        <v>330.69</v>
      </c>
      <c r="Z523" s="43">
        <f t="shared" si="302"/>
        <v>330.69</v>
      </c>
      <c r="AA523" s="43">
        <f t="shared" si="302"/>
        <v>330.69</v>
      </c>
    </row>
    <row r="524" spans="1:27" collapsed="1" x14ac:dyDescent="0.2">
      <c r="A524" s="97" t="s">
        <v>744</v>
      </c>
      <c r="B524" s="27" t="str">
        <f>"09"&amp;"."&amp;$B$662&amp;"."&amp;$B$663</f>
        <v>09.01.2023</v>
      </c>
      <c r="C524" s="89" t="s">
        <v>74</v>
      </c>
      <c r="D524" s="90">
        <f>ROUND(((D525+D526+D528+D527)/1000),5)</f>
        <v>5.0125599999999997</v>
      </c>
      <c r="E524" s="90">
        <f>ROUND(((E525+E526+E528+E527)/1000),5)</f>
        <v>4.91242</v>
      </c>
      <c r="F524" s="90">
        <f>ROUND(((F525+F526+F528+F527)/1000),5)</f>
        <v>4.8393800000000002</v>
      </c>
      <c r="G524" s="90">
        <f t="shared" ref="G524:AA524" si="303">ROUND(((G525+G526+G528+G527)/1000),5)</f>
        <v>4.8182499999999999</v>
      </c>
      <c r="H524" s="90">
        <f t="shared" si="303"/>
        <v>4.85928</v>
      </c>
      <c r="I524" s="90">
        <f t="shared" si="303"/>
        <v>4.9968899999999996</v>
      </c>
      <c r="J524" s="90">
        <f t="shared" si="303"/>
        <v>5.2118399999999996</v>
      </c>
      <c r="K524" s="90">
        <f t="shared" si="303"/>
        <v>5.5996899999999998</v>
      </c>
      <c r="L524" s="90">
        <f t="shared" si="303"/>
        <v>5.7073499999999999</v>
      </c>
      <c r="M524" s="90">
        <f t="shared" si="303"/>
        <v>5.7503399999999996</v>
      </c>
      <c r="N524" s="90">
        <f t="shared" si="303"/>
        <v>5.7734699999999997</v>
      </c>
      <c r="O524" s="90">
        <f t="shared" si="303"/>
        <v>5.7868300000000001</v>
      </c>
      <c r="P524" s="90">
        <f t="shared" si="303"/>
        <v>5.7719699999999996</v>
      </c>
      <c r="Q524" s="90">
        <f t="shared" si="303"/>
        <v>5.78085</v>
      </c>
      <c r="R524" s="90">
        <f t="shared" si="303"/>
        <v>5.7522200000000003</v>
      </c>
      <c r="S524" s="90">
        <f t="shared" si="303"/>
        <v>5.7605000000000004</v>
      </c>
      <c r="T524" s="90">
        <f t="shared" si="303"/>
        <v>5.8772900000000003</v>
      </c>
      <c r="U524" s="90">
        <f t="shared" si="303"/>
        <v>5.8384299999999998</v>
      </c>
      <c r="V524" s="90">
        <f t="shared" si="303"/>
        <v>5.8727099999999997</v>
      </c>
      <c r="W524" s="90">
        <f t="shared" si="303"/>
        <v>5.7655099999999999</v>
      </c>
      <c r="X524" s="90">
        <f t="shared" si="303"/>
        <v>5.7187200000000002</v>
      </c>
      <c r="Y524" s="90">
        <f t="shared" si="303"/>
        <v>5.6672200000000004</v>
      </c>
      <c r="Z524" s="90">
        <f t="shared" si="303"/>
        <v>5.3669500000000001</v>
      </c>
      <c r="AA524" s="90">
        <f t="shared" si="303"/>
        <v>5.0307000000000004</v>
      </c>
    </row>
    <row r="525" spans="1:27" ht="12.75" hidden="1" customHeight="1" outlineLevel="1" x14ac:dyDescent="0.2">
      <c r="A525" s="98" t="s">
        <v>745</v>
      </c>
      <c r="B525" s="62" t="s">
        <v>236</v>
      </c>
      <c r="C525" s="42" t="s">
        <v>77</v>
      </c>
      <c r="D525" s="43">
        <v>1115.3900000000001</v>
      </c>
      <c r="E525" s="43">
        <v>1015.25</v>
      </c>
      <c r="F525" s="43">
        <v>942.21</v>
      </c>
      <c r="G525" s="43">
        <v>921.08</v>
      </c>
      <c r="H525" s="43">
        <v>962.11</v>
      </c>
      <c r="I525" s="43">
        <v>1099.72</v>
      </c>
      <c r="J525" s="43">
        <v>1314.67</v>
      </c>
      <c r="K525" s="43">
        <v>1702.52</v>
      </c>
      <c r="L525" s="43">
        <v>1810.18</v>
      </c>
      <c r="M525" s="43">
        <v>1853.17</v>
      </c>
      <c r="N525" s="43">
        <v>1876.3</v>
      </c>
      <c r="O525" s="43">
        <v>1889.66</v>
      </c>
      <c r="P525" s="43">
        <v>1874.8</v>
      </c>
      <c r="Q525" s="43">
        <v>1883.68</v>
      </c>
      <c r="R525" s="43">
        <v>1855.05</v>
      </c>
      <c r="S525" s="43">
        <v>1863.33</v>
      </c>
      <c r="T525" s="43">
        <v>1980.12</v>
      </c>
      <c r="U525" s="43">
        <v>1941.26</v>
      </c>
      <c r="V525" s="43">
        <v>1975.54</v>
      </c>
      <c r="W525" s="43">
        <v>1868.34</v>
      </c>
      <c r="X525" s="43">
        <v>1821.55</v>
      </c>
      <c r="Y525" s="43">
        <v>1770.05</v>
      </c>
      <c r="Z525" s="43">
        <v>1469.78</v>
      </c>
      <c r="AA525" s="43">
        <v>1133.53</v>
      </c>
    </row>
    <row r="526" spans="1:27" ht="12.75" hidden="1" customHeight="1" outlineLevel="1" x14ac:dyDescent="0.2">
      <c r="A526" s="98" t="s">
        <v>746</v>
      </c>
      <c r="B526" s="62" t="s">
        <v>88</v>
      </c>
      <c r="C526" s="42" t="s">
        <v>77</v>
      </c>
      <c r="D526" s="43">
        <f>$D$486</f>
        <v>3559.77</v>
      </c>
      <c r="E526" s="43">
        <f t="shared" ref="E526:AA526" si="304">$D$486</f>
        <v>3559.77</v>
      </c>
      <c r="F526" s="43">
        <f t="shared" si="304"/>
        <v>3559.77</v>
      </c>
      <c r="G526" s="43">
        <f t="shared" si="304"/>
        <v>3559.77</v>
      </c>
      <c r="H526" s="43">
        <f t="shared" si="304"/>
        <v>3559.77</v>
      </c>
      <c r="I526" s="43">
        <f t="shared" si="304"/>
        <v>3559.77</v>
      </c>
      <c r="J526" s="43">
        <f t="shared" si="304"/>
        <v>3559.77</v>
      </c>
      <c r="K526" s="43">
        <f t="shared" si="304"/>
        <v>3559.77</v>
      </c>
      <c r="L526" s="43">
        <f t="shared" si="304"/>
        <v>3559.77</v>
      </c>
      <c r="M526" s="43">
        <f t="shared" si="304"/>
        <v>3559.77</v>
      </c>
      <c r="N526" s="43">
        <f t="shared" si="304"/>
        <v>3559.77</v>
      </c>
      <c r="O526" s="43">
        <f t="shared" si="304"/>
        <v>3559.77</v>
      </c>
      <c r="P526" s="43">
        <f t="shared" si="304"/>
        <v>3559.77</v>
      </c>
      <c r="Q526" s="43">
        <f t="shared" si="304"/>
        <v>3559.77</v>
      </c>
      <c r="R526" s="43">
        <f t="shared" si="304"/>
        <v>3559.77</v>
      </c>
      <c r="S526" s="43">
        <f t="shared" si="304"/>
        <v>3559.77</v>
      </c>
      <c r="T526" s="43">
        <f t="shared" si="304"/>
        <v>3559.77</v>
      </c>
      <c r="U526" s="43">
        <f t="shared" si="304"/>
        <v>3559.77</v>
      </c>
      <c r="V526" s="43">
        <f t="shared" si="304"/>
        <v>3559.77</v>
      </c>
      <c r="W526" s="43">
        <f t="shared" si="304"/>
        <v>3559.77</v>
      </c>
      <c r="X526" s="43">
        <f t="shared" si="304"/>
        <v>3559.77</v>
      </c>
      <c r="Y526" s="43">
        <f t="shared" si="304"/>
        <v>3559.77</v>
      </c>
      <c r="Z526" s="43">
        <f t="shared" si="304"/>
        <v>3559.77</v>
      </c>
      <c r="AA526" s="43">
        <f t="shared" si="304"/>
        <v>3559.77</v>
      </c>
    </row>
    <row r="527" spans="1:27" ht="12.75" hidden="1" customHeight="1" outlineLevel="1" x14ac:dyDescent="0.2">
      <c r="A527" s="98" t="s">
        <v>747</v>
      </c>
      <c r="B527" s="62" t="s">
        <v>81</v>
      </c>
      <c r="C527" s="42" t="s">
        <v>77</v>
      </c>
      <c r="D527" s="43">
        <v>6.71</v>
      </c>
      <c r="E527" s="43">
        <v>6.71</v>
      </c>
      <c r="F527" s="43">
        <v>6.71</v>
      </c>
      <c r="G527" s="43">
        <v>6.71</v>
      </c>
      <c r="H527" s="43">
        <v>6.71</v>
      </c>
      <c r="I527" s="43">
        <v>6.71</v>
      </c>
      <c r="J527" s="43">
        <v>6.71</v>
      </c>
      <c r="K527" s="43">
        <v>6.71</v>
      </c>
      <c r="L527" s="43">
        <v>6.71</v>
      </c>
      <c r="M527" s="43">
        <v>6.71</v>
      </c>
      <c r="N527" s="43">
        <v>6.71</v>
      </c>
      <c r="O527" s="43">
        <v>6.71</v>
      </c>
      <c r="P527" s="43">
        <v>6.71</v>
      </c>
      <c r="Q527" s="43">
        <v>6.71</v>
      </c>
      <c r="R527" s="43">
        <v>6.71</v>
      </c>
      <c r="S527" s="43">
        <v>6.71</v>
      </c>
      <c r="T527" s="43">
        <v>6.71</v>
      </c>
      <c r="U527" s="43">
        <v>6.71</v>
      </c>
      <c r="V527" s="43">
        <v>6.71</v>
      </c>
      <c r="W527" s="43">
        <v>6.71</v>
      </c>
      <c r="X527" s="43">
        <v>6.71</v>
      </c>
      <c r="Y527" s="43">
        <v>6.71</v>
      </c>
      <c r="Z527" s="43">
        <v>6.71</v>
      </c>
      <c r="AA527" s="43">
        <v>6.71</v>
      </c>
    </row>
    <row r="528" spans="1:27" ht="12.75" hidden="1" customHeight="1" outlineLevel="1" x14ac:dyDescent="0.2">
      <c r="A528" s="98" t="s">
        <v>748</v>
      </c>
      <c r="B528" s="62" t="s">
        <v>79</v>
      </c>
      <c r="C528" s="42" t="s">
        <v>77</v>
      </c>
      <c r="D528" s="43">
        <f>$D$11</f>
        <v>330.69</v>
      </c>
      <c r="E528" s="43">
        <f t="shared" ref="E528:AA528" si="305">$D$11</f>
        <v>330.69</v>
      </c>
      <c r="F528" s="43">
        <f t="shared" si="305"/>
        <v>330.69</v>
      </c>
      <c r="G528" s="43">
        <f t="shared" si="305"/>
        <v>330.69</v>
      </c>
      <c r="H528" s="43">
        <f t="shared" si="305"/>
        <v>330.69</v>
      </c>
      <c r="I528" s="43">
        <f t="shared" si="305"/>
        <v>330.69</v>
      </c>
      <c r="J528" s="43">
        <f t="shared" si="305"/>
        <v>330.69</v>
      </c>
      <c r="K528" s="43">
        <f t="shared" si="305"/>
        <v>330.69</v>
      </c>
      <c r="L528" s="43">
        <f t="shared" si="305"/>
        <v>330.69</v>
      </c>
      <c r="M528" s="43">
        <f t="shared" si="305"/>
        <v>330.69</v>
      </c>
      <c r="N528" s="43">
        <f t="shared" si="305"/>
        <v>330.69</v>
      </c>
      <c r="O528" s="43">
        <f t="shared" si="305"/>
        <v>330.69</v>
      </c>
      <c r="P528" s="43">
        <f t="shared" si="305"/>
        <v>330.69</v>
      </c>
      <c r="Q528" s="43">
        <f t="shared" si="305"/>
        <v>330.69</v>
      </c>
      <c r="R528" s="43">
        <f t="shared" si="305"/>
        <v>330.69</v>
      </c>
      <c r="S528" s="43">
        <f t="shared" si="305"/>
        <v>330.69</v>
      </c>
      <c r="T528" s="43">
        <f t="shared" si="305"/>
        <v>330.69</v>
      </c>
      <c r="U528" s="43">
        <f t="shared" si="305"/>
        <v>330.69</v>
      </c>
      <c r="V528" s="43">
        <f t="shared" si="305"/>
        <v>330.69</v>
      </c>
      <c r="W528" s="43">
        <f t="shared" si="305"/>
        <v>330.69</v>
      </c>
      <c r="X528" s="43">
        <f t="shared" si="305"/>
        <v>330.69</v>
      </c>
      <c r="Y528" s="43">
        <f t="shared" si="305"/>
        <v>330.69</v>
      </c>
      <c r="Z528" s="43">
        <f t="shared" si="305"/>
        <v>330.69</v>
      </c>
      <c r="AA528" s="43">
        <f t="shared" si="305"/>
        <v>330.69</v>
      </c>
    </row>
    <row r="529" spans="1:27" collapsed="1" x14ac:dyDescent="0.2">
      <c r="A529" s="97" t="s">
        <v>749</v>
      </c>
      <c r="B529" s="27" t="str">
        <f>"10"&amp;"."&amp;$B$662&amp;"."&amp;$B$663</f>
        <v>10.01.2023</v>
      </c>
      <c r="C529" s="89" t="s">
        <v>74</v>
      </c>
      <c r="D529" s="90">
        <f>ROUND(((D530+D531+D533+D532)/1000),5)</f>
        <v>5.0107699999999999</v>
      </c>
      <c r="E529" s="90">
        <f>ROUND(((E530+E531+E533+E532)/1000),5)</f>
        <v>4.9200699999999999</v>
      </c>
      <c r="F529" s="90">
        <f>ROUND(((F530+F531+F533+F532)/1000),5)</f>
        <v>4.8504100000000001</v>
      </c>
      <c r="G529" s="90">
        <f t="shared" ref="G529:AA529" si="306">ROUND(((G530+G531+G533+G532)/1000),5)</f>
        <v>4.8529900000000001</v>
      </c>
      <c r="H529" s="90">
        <f t="shared" si="306"/>
        <v>4.95024</v>
      </c>
      <c r="I529" s="90">
        <f t="shared" si="306"/>
        <v>5.0564900000000002</v>
      </c>
      <c r="J529" s="90">
        <f t="shared" si="306"/>
        <v>5.26492</v>
      </c>
      <c r="K529" s="90">
        <f t="shared" si="306"/>
        <v>5.6524999999999999</v>
      </c>
      <c r="L529" s="90">
        <f t="shared" si="306"/>
        <v>5.7498199999999997</v>
      </c>
      <c r="M529" s="90">
        <f t="shared" si="306"/>
        <v>5.7890300000000003</v>
      </c>
      <c r="N529" s="90">
        <f t="shared" si="306"/>
        <v>5.8041700000000001</v>
      </c>
      <c r="O529" s="90">
        <f t="shared" si="306"/>
        <v>5.8135199999999996</v>
      </c>
      <c r="P529" s="90">
        <f t="shared" si="306"/>
        <v>5.8025399999999996</v>
      </c>
      <c r="Q529" s="90">
        <f t="shared" si="306"/>
        <v>5.8057400000000001</v>
      </c>
      <c r="R529" s="90">
        <f t="shared" si="306"/>
        <v>5.7728200000000003</v>
      </c>
      <c r="S529" s="90">
        <f t="shared" si="306"/>
        <v>5.7689399999999997</v>
      </c>
      <c r="T529" s="90">
        <f t="shared" si="306"/>
        <v>5.8293499999999998</v>
      </c>
      <c r="U529" s="90">
        <f t="shared" si="306"/>
        <v>5.8494000000000002</v>
      </c>
      <c r="V529" s="90">
        <f t="shared" si="306"/>
        <v>5.8454300000000003</v>
      </c>
      <c r="W529" s="90">
        <f t="shared" si="306"/>
        <v>5.78552</v>
      </c>
      <c r="X529" s="90">
        <f t="shared" si="306"/>
        <v>5.7488799999999998</v>
      </c>
      <c r="Y529" s="90">
        <f t="shared" si="306"/>
        <v>5.6806400000000004</v>
      </c>
      <c r="Z529" s="90">
        <f t="shared" si="306"/>
        <v>5.3909200000000004</v>
      </c>
      <c r="AA529" s="90">
        <f t="shared" si="306"/>
        <v>5.0647099999999998</v>
      </c>
    </row>
    <row r="530" spans="1:27" ht="12.75" hidden="1" customHeight="1" outlineLevel="1" x14ac:dyDescent="0.2">
      <c r="A530" s="98" t="s">
        <v>750</v>
      </c>
      <c r="B530" s="62" t="s">
        <v>236</v>
      </c>
      <c r="C530" s="42" t="s">
        <v>77</v>
      </c>
      <c r="D530" s="43">
        <v>1113.5999999999999</v>
      </c>
      <c r="E530" s="43">
        <v>1022.9</v>
      </c>
      <c r="F530" s="43">
        <v>953.24</v>
      </c>
      <c r="G530" s="43">
        <v>955.82</v>
      </c>
      <c r="H530" s="43">
        <v>1053.07</v>
      </c>
      <c r="I530" s="43">
        <v>1159.32</v>
      </c>
      <c r="J530" s="43">
        <v>1367.75</v>
      </c>
      <c r="K530" s="43">
        <v>1755.33</v>
      </c>
      <c r="L530" s="43">
        <v>1852.65</v>
      </c>
      <c r="M530" s="43">
        <v>1891.86</v>
      </c>
      <c r="N530" s="43">
        <v>1907</v>
      </c>
      <c r="O530" s="43">
        <v>1916.35</v>
      </c>
      <c r="P530" s="43">
        <v>1905.37</v>
      </c>
      <c r="Q530" s="43">
        <v>1908.57</v>
      </c>
      <c r="R530" s="43">
        <v>1875.65</v>
      </c>
      <c r="S530" s="43">
        <v>1871.77</v>
      </c>
      <c r="T530" s="43">
        <v>1932.18</v>
      </c>
      <c r="U530" s="43">
        <v>1952.23</v>
      </c>
      <c r="V530" s="43">
        <v>1948.26</v>
      </c>
      <c r="W530" s="43">
        <v>1888.35</v>
      </c>
      <c r="X530" s="43">
        <v>1851.71</v>
      </c>
      <c r="Y530" s="43">
        <v>1783.47</v>
      </c>
      <c r="Z530" s="43">
        <v>1493.75</v>
      </c>
      <c r="AA530" s="43">
        <v>1167.54</v>
      </c>
    </row>
    <row r="531" spans="1:27" ht="12.75" hidden="1" customHeight="1" outlineLevel="1" x14ac:dyDescent="0.2">
      <c r="A531" s="98" t="s">
        <v>751</v>
      </c>
      <c r="B531" s="62" t="s">
        <v>88</v>
      </c>
      <c r="C531" s="42" t="s">
        <v>77</v>
      </c>
      <c r="D531" s="43">
        <f>$D$486</f>
        <v>3559.77</v>
      </c>
      <c r="E531" s="43">
        <f t="shared" ref="E531:AA531" si="307">$D$486</f>
        <v>3559.77</v>
      </c>
      <c r="F531" s="43">
        <f t="shared" si="307"/>
        <v>3559.77</v>
      </c>
      <c r="G531" s="43">
        <f t="shared" si="307"/>
        <v>3559.77</v>
      </c>
      <c r="H531" s="43">
        <f t="shared" si="307"/>
        <v>3559.77</v>
      </c>
      <c r="I531" s="43">
        <f t="shared" si="307"/>
        <v>3559.77</v>
      </c>
      <c r="J531" s="43">
        <f t="shared" si="307"/>
        <v>3559.77</v>
      </c>
      <c r="K531" s="43">
        <f t="shared" si="307"/>
        <v>3559.77</v>
      </c>
      <c r="L531" s="43">
        <f t="shared" si="307"/>
        <v>3559.77</v>
      </c>
      <c r="M531" s="43">
        <f t="shared" si="307"/>
        <v>3559.77</v>
      </c>
      <c r="N531" s="43">
        <f t="shared" si="307"/>
        <v>3559.77</v>
      </c>
      <c r="O531" s="43">
        <f t="shared" si="307"/>
        <v>3559.77</v>
      </c>
      <c r="P531" s="43">
        <f t="shared" si="307"/>
        <v>3559.77</v>
      </c>
      <c r="Q531" s="43">
        <f t="shared" si="307"/>
        <v>3559.77</v>
      </c>
      <c r="R531" s="43">
        <f t="shared" si="307"/>
        <v>3559.77</v>
      </c>
      <c r="S531" s="43">
        <f t="shared" si="307"/>
        <v>3559.77</v>
      </c>
      <c r="T531" s="43">
        <f t="shared" si="307"/>
        <v>3559.77</v>
      </c>
      <c r="U531" s="43">
        <f t="shared" si="307"/>
        <v>3559.77</v>
      </c>
      <c r="V531" s="43">
        <f t="shared" si="307"/>
        <v>3559.77</v>
      </c>
      <c r="W531" s="43">
        <f t="shared" si="307"/>
        <v>3559.77</v>
      </c>
      <c r="X531" s="43">
        <f t="shared" si="307"/>
        <v>3559.77</v>
      </c>
      <c r="Y531" s="43">
        <f t="shared" si="307"/>
        <v>3559.77</v>
      </c>
      <c r="Z531" s="43">
        <f t="shared" si="307"/>
        <v>3559.77</v>
      </c>
      <c r="AA531" s="43">
        <f t="shared" si="307"/>
        <v>3559.77</v>
      </c>
    </row>
    <row r="532" spans="1:27" ht="12.75" hidden="1" customHeight="1" outlineLevel="1" x14ac:dyDescent="0.2">
      <c r="A532" s="98" t="s">
        <v>752</v>
      </c>
      <c r="B532" s="62" t="s">
        <v>81</v>
      </c>
      <c r="C532" s="42" t="s">
        <v>77</v>
      </c>
      <c r="D532" s="43">
        <v>6.71</v>
      </c>
      <c r="E532" s="43">
        <v>6.71</v>
      </c>
      <c r="F532" s="43">
        <v>6.71</v>
      </c>
      <c r="G532" s="43">
        <v>6.71</v>
      </c>
      <c r="H532" s="43">
        <v>6.71</v>
      </c>
      <c r="I532" s="43">
        <v>6.71</v>
      </c>
      <c r="J532" s="43">
        <v>6.71</v>
      </c>
      <c r="K532" s="43">
        <v>6.71</v>
      </c>
      <c r="L532" s="43">
        <v>6.71</v>
      </c>
      <c r="M532" s="43">
        <v>6.71</v>
      </c>
      <c r="N532" s="43">
        <v>6.71</v>
      </c>
      <c r="O532" s="43">
        <v>6.71</v>
      </c>
      <c r="P532" s="43">
        <v>6.71</v>
      </c>
      <c r="Q532" s="43">
        <v>6.71</v>
      </c>
      <c r="R532" s="43">
        <v>6.71</v>
      </c>
      <c r="S532" s="43">
        <v>6.71</v>
      </c>
      <c r="T532" s="43">
        <v>6.71</v>
      </c>
      <c r="U532" s="43">
        <v>6.71</v>
      </c>
      <c r="V532" s="43">
        <v>6.71</v>
      </c>
      <c r="W532" s="43">
        <v>6.71</v>
      </c>
      <c r="X532" s="43">
        <v>6.71</v>
      </c>
      <c r="Y532" s="43">
        <v>6.71</v>
      </c>
      <c r="Z532" s="43">
        <v>6.71</v>
      </c>
      <c r="AA532" s="43">
        <v>6.71</v>
      </c>
    </row>
    <row r="533" spans="1:27" ht="12.75" hidden="1" customHeight="1" outlineLevel="1" x14ac:dyDescent="0.2">
      <c r="A533" s="98" t="s">
        <v>753</v>
      </c>
      <c r="B533" s="62" t="s">
        <v>79</v>
      </c>
      <c r="C533" s="42" t="s">
        <v>77</v>
      </c>
      <c r="D533" s="43">
        <f>$D$11</f>
        <v>330.69</v>
      </c>
      <c r="E533" s="43">
        <f t="shared" ref="E533:AA533" si="308">$D$11</f>
        <v>330.69</v>
      </c>
      <c r="F533" s="43">
        <f t="shared" si="308"/>
        <v>330.69</v>
      </c>
      <c r="G533" s="43">
        <f t="shared" si="308"/>
        <v>330.69</v>
      </c>
      <c r="H533" s="43">
        <f t="shared" si="308"/>
        <v>330.69</v>
      </c>
      <c r="I533" s="43">
        <f t="shared" si="308"/>
        <v>330.69</v>
      </c>
      <c r="J533" s="43">
        <f t="shared" si="308"/>
        <v>330.69</v>
      </c>
      <c r="K533" s="43">
        <f t="shared" si="308"/>
        <v>330.69</v>
      </c>
      <c r="L533" s="43">
        <f t="shared" si="308"/>
        <v>330.69</v>
      </c>
      <c r="M533" s="43">
        <f t="shared" si="308"/>
        <v>330.69</v>
      </c>
      <c r="N533" s="43">
        <f t="shared" si="308"/>
        <v>330.69</v>
      </c>
      <c r="O533" s="43">
        <f t="shared" si="308"/>
        <v>330.69</v>
      </c>
      <c r="P533" s="43">
        <f t="shared" si="308"/>
        <v>330.69</v>
      </c>
      <c r="Q533" s="43">
        <f t="shared" si="308"/>
        <v>330.69</v>
      </c>
      <c r="R533" s="43">
        <f t="shared" si="308"/>
        <v>330.69</v>
      </c>
      <c r="S533" s="43">
        <f t="shared" si="308"/>
        <v>330.69</v>
      </c>
      <c r="T533" s="43">
        <f t="shared" si="308"/>
        <v>330.69</v>
      </c>
      <c r="U533" s="43">
        <f t="shared" si="308"/>
        <v>330.69</v>
      </c>
      <c r="V533" s="43">
        <f t="shared" si="308"/>
        <v>330.69</v>
      </c>
      <c r="W533" s="43">
        <f t="shared" si="308"/>
        <v>330.69</v>
      </c>
      <c r="X533" s="43">
        <f t="shared" si="308"/>
        <v>330.69</v>
      </c>
      <c r="Y533" s="43">
        <f t="shared" si="308"/>
        <v>330.69</v>
      </c>
      <c r="Z533" s="43">
        <f t="shared" si="308"/>
        <v>330.69</v>
      </c>
      <c r="AA533" s="43">
        <f t="shared" si="308"/>
        <v>330.69</v>
      </c>
    </row>
    <row r="534" spans="1:27" collapsed="1" x14ac:dyDescent="0.2">
      <c r="A534" s="97" t="s">
        <v>754</v>
      </c>
      <c r="B534" s="27" t="str">
        <f>"11"&amp;"."&amp;$B$662&amp;"."&amp;$B$663</f>
        <v>11.01.2023</v>
      </c>
      <c r="C534" s="89" t="s">
        <v>74</v>
      </c>
      <c r="D534" s="90">
        <f>ROUND(((D535+D536+D538+D537)/1000),5)</f>
        <v>5.0438299999999998</v>
      </c>
      <c r="E534" s="90">
        <f>ROUND(((E535+E536+E538+E537)/1000),5)</f>
        <v>4.9934099999999999</v>
      </c>
      <c r="F534" s="90">
        <f>ROUND(((F535+F536+F538+F537)/1000),5)</f>
        <v>4.9277899999999999</v>
      </c>
      <c r="G534" s="90">
        <f t="shared" ref="G534:AA534" si="309">ROUND(((G535+G536+G538+G537)/1000),5)</f>
        <v>4.92117</v>
      </c>
      <c r="H534" s="90">
        <f t="shared" si="309"/>
        <v>4.9958799999999997</v>
      </c>
      <c r="I534" s="90">
        <f t="shared" si="309"/>
        <v>5.09091</v>
      </c>
      <c r="J534" s="90">
        <f t="shared" si="309"/>
        <v>5.2486899999999999</v>
      </c>
      <c r="K534" s="90">
        <f t="shared" si="309"/>
        <v>5.6648199999999997</v>
      </c>
      <c r="L534" s="90">
        <f t="shared" si="309"/>
        <v>5.7779299999999996</v>
      </c>
      <c r="M534" s="90">
        <f t="shared" si="309"/>
        <v>5.8165699999999996</v>
      </c>
      <c r="N534" s="90">
        <f t="shared" si="309"/>
        <v>5.8357799999999997</v>
      </c>
      <c r="O534" s="90">
        <f t="shared" si="309"/>
        <v>5.8510099999999996</v>
      </c>
      <c r="P534" s="90">
        <f t="shared" si="309"/>
        <v>5.8377499999999998</v>
      </c>
      <c r="Q534" s="90">
        <f t="shared" si="309"/>
        <v>5.8407099999999996</v>
      </c>
      <c r="R534" s="90">
        <f t="shared" si="309"/>
        <v>5.8164499999999997</v>
      </c>
      <c r="S534" s="90">
        <f t="shared" si="309"/>
        <v>5.8149199999999999</v>
      </c>
      <c r="T534" s="90">
        <f t="shared" si="309"/>
        <v>5.9321999999999999</v>
      </c>
      <c r="U534" s="90">
        <f t="shared" si="309"/>
        <v>5.9328900000000004</v>
      </c>
      <c r="V534" s="90">
        <f t="shared" si="309"/>
        <v>5.9394299999999998</v>
      </c>
      <c r="W534" s="90">
        <f t="shared" si="309"/>
        <v>5.8174700000000001</v>
      </c>
      <c r="X534" s="90">
        <f t="shared" si="309"/>
        <v>5.7918200000000004</v>
      </c>
      <c r="Y534" s="90">
        <f t="shared" si="309"/>
        <v>5.7526200000000003</v>
      </c>
      <c r="Z534" s="90">
        <f t="shared" si="309"/>
        <v>5.5964600000000004</v>
      </c>
      <c r="AA534" s="90">
        <f t="shared" si="309"/>
        <v>5.1763399999999997</v>
      </c>
    </row>
    <row r="535" spans="1:27" ht="12.75" hidden="1" customHeight="1" outlineLevel="1" x14ac:dyDescent="0.2">
      <c r="A535" s="98" t="s">
        <v>755</v>
      </c>
      <c r="B535" s="62" t="s">
        <v>236</v>
      </c>
      <c r="C535" s="42" t="s">
        <v>77</v>
      </c>
      <c r="D535" s="43">
        <v>1146.6600000000001</v>
      </c>
      <c r="E535" s="43">
        <v>1096.24</v>
      </c>
      <c r="F535" s="43">
        <v>1030.6199999999999</v>
      </c>
      <c r="G535" s="43">
        <v>1024</v>
      </c>
      <c r="H535" s="43">
        <v>1098.71</v>
      </c>
      <c r="I535" s="43">
        <v>1193.74</v>
      </c>
      <c r="J535" s="43">
        <v>1351.52</v>
      </c>
      <c r="K535" s="43">
        <v>1767.65</v>
      </c>
      <c r="L535" s="43">
        <v>1880.76</v>
      </c>
      <c r="M535" s="43">
        <v>1919.4</v>
      </c>
      <c r="N535" s="43">
        <v>1938.61</v>
      </c>
      <c r="O535" s="43">
        <v>1953.84</v>
      </c>
      <c r="P535" s="43">
        <v>1940.58</v>
      </c>
      <c r="Q535" s="43">
        <v>1943.54</v>
      </c>
      <c r="R535" s="43">
        <v>1919.28</v>
      </c>
      <c r="S535" s="43">
        <v>1917.75</v>
      </c>
      <c r="T535" s="43">
        <v>2035.03</v>
      </c>
      <c r="U535" s="43">
        <v>2035.72</v>
      </c>
      <c r="V535" s="43">
        <v>2042.26</v>
      </c>
      <c r="W535" s="43">
        <v>1920.3</v>
      </c>
      <c r="X535" s="43">
        <v>1894.65</v>
      </c>
      <c r="Y535" s="43">
        <v>1855.45</v>
      </c>
      <c r="Z535" s="43">
        <v>1699.29</v>
      </c>
      <c r="AA535" s="43">
        <v>1279.17</v>
      </c>
    </row>
    <row r="536" spans="1:27" ht="12.75" hidden="1" customHeight="1" outlineLevel="1" x14ac:dyDescent="0.2">
      <c r="A536" s="98" t="s">
        <v>756</v>
      </c>
      <c r="B536" s="62" t="s">
        <v>88</v>
      </c>
      <c r="C536" s="42" t="s">
        <v>77</v>
      </c>
      <c r="D536" s="43">
        <f>$D$486</f>
        <v>3559.77</v>
      </c>
      <c r="E536" s="43">
        <f t="shared" ref="E536:AA536" si="310">$D$486</f>
        <v>3559.77</v>
      </c>
      <c r="F536" s="43">
        <f t="shared" si="310"/>
        <v>3559.77</v>
      </c>
      <c r="G536" s="43">
        <f t="shared" si="310"/>
        <v>3559.77</v>
      </c>
      <c r="H536" s="43">
        <f t="shared" si="310"/>
        <v>3559.77</v>
      </c>
      <c r="I536" s="43">
        <f t="shared" si="310"/>
        <v>3559.77</v>
      </c>
      <c r="J536" s="43">
        <f t="shared" si="310"/>
        <v>3559.77</v>
      </c>
      <c r="K536" s="43">
        <f t="shared" si="310"/>
        <v>3559.77</v>
      </c>
      <c r="L536" s="43">
        <f t="shared" si="310"/>
        <v>3559.77</v>
      </c>
      <c r="M536" s="43">
        <f t="shared" si="310"/>
        <v>3559.77</v>
      </c>
      <c r="N536" s="43">
        <f t="shared" si="310"/>
        <v>3559.77</v>
      </c>
      <c r="O536" s="43">
        <f t="shared" si="310"/>
        <v>3559.77</v>
      </c>
      <c r="P536" s="43">
        <f t="shared" si="310"/>
        <v>3559.77</v>
      </c>
      <c r="Q536" s="43">
        <f t="shared" si="310"/>
        <v>3559.77</v>
      </c>
      <c r="R536" s="43">
        <f t="shared" si="310"/>
        <v>3559.77</v>
      </c>
      <c r="S536" s="43">
        <f t="shared" si="310"/>
        <v>3559.77</v>
      </c>
      <c r="T536" s="43">
        <f t="shared" si="310"/>
        <v>3559.77</v>
      </c>
      <c r="U536" s="43">
        <f t="shared" si="310"/>
        <v>3559.77</v>
      </c>
      <c r="V536" s="43">
        <f t="shared" si="310"/>
        <v>3559.77</v>
      </c>
      <c r="W536" s="43">
        <f t="shared" si="310"/>
        <v>3559.77</v>
      </c>
      <c r="X536" s="43">
        <f t="shared" si="310"/>
        <v>3559.77</v>
      </c>
      <c r="Y536" s="43">
        <f t="shared" si="310"/>
        <v>3559.77</v>
      </c>
      <c r="Z536" s="43">
        <f t="shared" si="310"/>
        <v>3559.77</v>
      </c>
      <c r="AA536" s="43">
        <f t="shared" si="310"/>
        <v>3559.77</v>
      </c>
    </row>
    <row r="537" spans="1:27" ht="12.75" hidden="1" customHeight="1" outlineLevel="1" x14ac:dyDescent="0.2">
      <c r="A537" s="98" t="s">
        <v>757</v>
      </c>
      <c r="B537" s="62" t="s">
        <v>81</v>
      </c>
      <c r="C537" s="42" t="s">
        <v>77</v>
      </c>
      <c r="D537" s="43">
        <v>6.71</v>
      </c>
      <c r="E537" s="43">
        <v>6.71</v>
      </c>
      <c r="F537" s="43">
        <v>6.71</v>
      </c>
      <c r="G537" s="43">
        <v>6.71</v>
      </c>
      <c r="H537" s="43">
        <v>6.71</v>
      </c>
      <c r="I537" s="43">
        <v>6.71</v>
      </c>
      <c r="J537" s="43">
        <v>6.71</v>
      </c>
      <c r="K537" s="43">
        <v>6.71</v>
      </c>
      <c r="L537" s="43">
        <v>6.71</v>
      </c>
      <c r="M537" s="43">
        <v>6.71</v>
      </c>
      <c r="N537" s="43">
        <v>6.71</v>
      </c>
      <c r="O537" s="43">
        <v>6.71</v>
      </c>
      <c r="P537" s="43">
        <v>6.71</v>
      </c>
      <c r="Q537" s="43">
        <v>6.71</v>
      </c>
      <c r="R537" s="43">
        <v>6.71</v>
      </c>
      <c r="S537" s="43">
        <v>6.71</v>
      </c>
      <c r="T537" s="43">
        <v>6.71</v>
      </c>
      <c r="U537" s="43">
        <v>6.71</v>
      </c>
      <c r="V537" s="43">
        <v>6.71</v>
      </c>
      <c r="W537" s="43">
        <v>6.71</v>
      </c>
      <c r="X537" s="43">
        <v>6.71</v>
      </c>
      <c r="Y537" s="43">
        <v>6.71</v>
      </c>
      <c r="Z537" s="43">
        <v>6.71</v>
      </c>
      <c r="AA537" s="43">
        <v>6.71</v>
      </c>
    </row>
    <row r="538" spans="1:27" ht="12.75" hidden="1" customHeight="1" outlineLevel="1" x14ac:dyDescent="0.2">
      <c r="A538" s="98" t="s">
        <v>758</v>
      </c>
      <c r="B538" s="62" t="s">
        <v>79</v>
      </c>
      <c r="C538" s="42" t="s">
        <v>77</v>
      </c>
      <c r="D538" s="43">
        <f>$D$11</f>
        <v>330.69</v>
      </c>
      <c r="E538" s="43">
        <f t="shared" ref="E538:AA538" si="311">$D$11</f>
        <v>330.69</v>
      </c>
      <c r="F538" s="43">
        <f t="shared" si="311"/>
        <v>330.69</v>
      </c>
      <c r="G538" s="43">
        <f t="shared" si="311"/>
        <v>330.69</v>
      </c>
      <c r="H538" s="43">
        <f t="shared" si="311"/>
        <v>330.69</v>
      </c>
      <c r="I538" s="43">
        <f t="shared" si="311"/>
        <v>330.69</v>
      </c>
      <c r="J538" s="43">
        <f t="shared" si="311"/>
        <v>330.69</v>
      </c>
      <c r="K538" s="43">
        <f t="shared" si="311"/>
        <v>330.69</v>
      </c>
      <c r="L538" s="43">
        <f t="shared" si="311"/>
        <v>330.69</v>
      </c>
      <c r="M538" s="43">
        <f t="shared" si="311"/>
        <v>330.69</v>
      </c>
      <c r="N538" s="43">
        <f t="shared" si="311"/>
        <v>330.69</v>
      </c>
      <c r="O538" s="43">
        <f t="shared" si="311"/>
        <v>330.69</v>
      </c>
      <c r="P538" s="43">
        <f t="shared" si="311"/>
        <v>330.69</v>
      </c>
      <c r="Q538" s="43">
        <f t="shared" si="311"/>
        <v>330.69</v>
      </c>
      <c r="R538" s="43">
        <f t="shared" si="311"/>
        <v>330.69</v>
      </c>
      <c r="S538" s="43">
        <f t="shared" si="311"/>
        <v>330.69</v>
      </c>
      <c r="T538" s="43">
        <f t="shared" si="311"/>
        <v>330.69</v>
      </c>
      <c r="U538" s="43">
        <f t="shared" si="311"/>
        <v>330.69</v>
      </c>
      <c r="V538" s="43">
        <f t="shared" si="311"/>
        <v>330.69</v>
      </c>
      <c r="W538" s="43">
        <f t="shared" si="311"/>
        <v>330.69</v>
      </c>
      <c r="X538" s="43">
        <f t="shared" si="311"/>
        <v>330.69</v>
      </c>
      <c r="Y538" s="43">
        <f t="shared" si="311"/>
        <v>330.69</v>
      </c>
      <c r="Z538" s="43">
        <f t="shared" si="311"/>
        <v>330.69</v>
      </c>
      <c r="AA538" s="43">
        <f t="shared" si="311"/>
        <v>330.69</v>
      </c>
    </row>
    <row r="539" spans="1:27" collapsed="1" x14ac:dyDescent="0.2">
      <c r="A539" s="97" t="s">
        <v>759</v>
      </c>
      <c r="B539" s="27" t="str">
        <f>"12"&amp;"."&amp;$B$662&amp;"."&amp;$B$663</f>
        <v>12.01.2023</v>
      </c>
      <c r="C539" s="89" t="s">
        <v>74</v>
      </c>
      <c r="D539" s="90">
        <f>ROUND(((D540+D541+D543+D542)/1000),5)</f>
        <v>5.07254</v>
      </c>
      <c r="E539" s="90">
        <f>ROUND(((E540+E541+E543+E542)/1000),5)</f>
        <v>5.0153699999999999</v>
      </c>
      <c r="F539" s="90">
        <f>ROUND(((F540+F541+F543+F542)/1000),5)</f>
        <v>4.9929500000000004</v>
      </c>
      <c r="G539" s="90">
        <f t="shared" ref="G539:AA539" si="312">ROUND(((G540+G541+G543+G542)/1000),5)</f>
        <v>4.9908999999999999</v>
      </c>
      <c r="H539" s="90">
        <f t="shared" si="312"/>
        <v>5.0141099999999996</v>
      </c>
      <c r="I539" s="90">
        <f t="shared" si="312"/>
        <v>5.1089099999999998</v>
      </c>
      <c r="J539" s="90">
        <f t="shared" si="312"/>
        <v>5.2443799999999996</v>
      </c>
      <c r="K539" s="90">
        <f t="shared" si="312"/>
        <v>5.6422699999999999</v>
      </c>
      <c r="L539" s="90">
        <f t="shared" si="312"/>
        <v>5.7303499999999996</v>
      </c>
      <c r="M539" s="90">
        <f t="shared" si="312"/>
        <v>5.7661699999999998</v>
      </c>
      <c r="N539" s="90">
        <f t="shared" si="312"/>
        <v>5.7652900000000002</v>
      </c>
      <c r="O539" s="90">
        <f t="shared" si="312"/>
        <v>5.7953000000000001</v>
      </c>
      <c r="P539" s="90">
        <f t="shared" si="312"/>
        <v>5.78362</v>
      </c>
      <c r="Q539" s="90">
        <f t="shared" si="312"/>
        <v>5.7907099999999998</v>
      </c>
      <c r="R539" s="90">
        <f t="shared" si="312"/>
        <v>5.7460399999999998</v>
      </c>
      <c r="S539" s="90">
        <f t="shared" si="312"/>
        <v>5.7565799999999996</v>
      </c>
      <c r="T539" s="90">
        <f t="shared" si="312"/>
        <v>5.7951600000000001</v>
      </c>
      <c r="U539" s="90">
        <f t="shared" si="312"/>
        <v>5.8658099999999997</v>
      </c>
      <c r="V539" s="90">
        <f t="shared" si="312"/>
        <v>5.8272899999999996</v>
      </c>
      <c r="W539" s="90">
        <f t="shared" si="312"/>
        <v>5.7645200000000001</v>
      </c>
      <c r="X539" s="90">
        <f t="shared" si="312"/>
        <v>5.7339500000000001</v>
      </c>
      <c r="Y539" s="90">
        <f t="shared" si="312"/>
        <v>5.6898900000000001</v>
      </c>
      <c r="Z539" s="90">
        <f t="shared" si="312"/>
        <v>5.5126999999999997</v>
      </c>
      <c r="AA539" s="90">
        <f t="shared" si="312"/>
        <v>5.1391400000000003</v>
      </c>
    </row>
    <row r="540" spans="1:27" ht="12.75" hidden="1" customHeight="1" outlineLevel="1" x14ac:dyDescent="0.2">
      <c r="A540" s="98" t="s">
        <v>760</v>
      </c>
      <c r="B540" s="62" t="s">
        <v>236</v>
      </c>
      <c r="C540" s="42" t="s">
        <v>77</v>
      </c>
      <c r="D540" s="43">
        <v>1175.3699999999999</v>
      </c>
      <c r="E540" s="43">
        <v>1118.2</v>
      </c>
      <c r="F540" s="43">
        <v>1095.78</v>
      </c>
      <c r="G540" s="43">
        <v>1093.73</v>
      </c>
      <c r="H540" s="43">
        <v>1116.94</v>
      </c>
      <c r="I540" s="43">
        <v>1211.74</v>
      </c>
      <c r="J540" s="43">
        <v>1347.21</v>
      </c>
      <c r="K540" s="43">
        <v>1745.1</v>
      </c>
      <c r="L540" s="43">
        <v>1833.18</v>
      </c>
      <c r="M540" s="43">
        <v>1869</v>
      </c>
      <c r="N540" s="43">
        <v>1868.12</v>
      </c>
      <c r="O540" s="43">
        <v>1898.13</v>
      </c>
      <c r="P540" s="43">
        <v>1886.45</v>
      </c>
      <c r="Q540" s="43">
        <v>1893.54</v>
      </c>
      <c r="R540" s="43">
        <v>1848.87</v>
      </c>
      <c r="S540" s="43">
        <v>1859.41</v>
      </c>
      <c r="T540" s="43">
        <v>1897.99</v>
      </c>
      <c r="U540" s="43">
        <v>1968.64</v>
      </c>
      <c r="V540" s="43">
        <v>1930.12</v>
      </c>
      <c r="W540" s="43">
        <v>1867.35</v>
      </c>
      <c r="X540" s="43">
        <v>1836.78</v>
      </c>
      <c r="Y540" s="43">
        <v>1792.72</v>
      </c>
      <c r="Z540" s="43">
        <v>1615.53</v>
      </c>
      <c r="AA540" s="43">
        <v>1241.97</v>
      </c>
    </row>
    <row r="541" spans="1:27" ht="12.75" hidden="1" customHeight="1" outlineLevel="1" x14ac:dyDescent="0.2">
      <c r="A541" s="98" t="s">
        <v>761</v>
      </c>
      <c r="B541" s="62" t="s">
        <v>88</v>
      </c>
      <c r="C541" s="42" t="s">
        <v>77</v>
      </c>
      <c r="D541" s="43">
        <f>$D$486</f>
        <v>3559.77</v>
      </c>
      <c r="E541" s="43">
        <f t="shared" ref="E541:AA541" si="313">$D$486</f>
        <v>3559.77</v>
      </c>
      <c r="F541" s="43">
        <f t="shared" si="313"/>
        <v>3559.77</v>
      </c>
      <c r="G541" s="43">
        <f t="shared" si="313"/>
        <v>3559.77</v>
      </c>
      <c r="H541" s="43">
        <f t="shared" si="313"/>
        <v>3559.77</v>
      </c>
      <c r="I541" s="43">
        <f t="shared" si="313"/>
        <v>3559.77</v>
      </c>
      <c r="J541" s="43">
        <f t="shared" si="313"/>
        <v>3559.77</v>
      </c>
      <c r="K541" s="43">
        <f t="shared" si="313"/>
        <v>3559.77</v>
      </c>
      <c r="L541" s="43">
        <f t="shared" si="313"/>
        <v>3559.77</v>
      </c>
      <c r="M541" s="43">
        <f t="shared" si="313"/>
        <v>3559.77</v>
      </c>
      <c r="N541" s="43">
        <f t="shared" si="313"/>
        <v>3559.77</v>
      </c>
      <c r="O541" s="43">
        <f t="shared" si="313"/>
        <v>3559.77</v>
      </c>
      <c r="P541" s="43">
        <f t="shared" si="313"/>
        <v>3559.77</v>
      </c>
      <c r="Q541" s="43">
        <f t="shared" si="313"/>
        <v>3559.77</v>
      </c>
      <c r="R541" s="43">
        <f t="shared" si="313"/>
        <v>3559.77</v>
      </c>
      <c r="S541" s="43">
        <f t="shared" si="313"/>
        <v>3559.77</v>
      </c>
      <c r="T541" s="43">
        <f t="shared" si="313"/>
        <v>3559.77</v>
      </c>
      <c r="U541" s="43">
        <f t="shared" si="313"/>
        <v>3559.77</v>
      </c>
      <c r="V541" s="43">
        <f t="shared" si="313"/>
        <v>3559.77</v>
      </c>
      <c r="W541" s="43">
        <f t="shared" si="313"/>
        <v>3559.77</v>
      </c>
      <c r="X541" s="43">
        <f t="shared" si="313"/>
        <v>3559.77</v>
      </c>
      <c r="Y541" s="43">
        <f t="shared" si="313"/>
        <v>3559.77</v>
      </c>
      <c r="Z541" s="43">
        <f t="shared" si="313"/>
        <v>3559.77</v>
      </c>
      <c r="AA541" s="43">
        <f t="shared" si="313"/>
        <v>3559.77</v>
      </c>
    </row>
    <row r="542" spans="1:27" ht="12.75" hidden="1" customHeight="1" outlineLevel="1" x14ac:dyDescent="0.2">
      <c r="A542" s="98" t="s">
        <v>762</v>
      </c>
      <c r="B542" s="62" t="s">
        <v>81</v>
      </c>
      <c r="C542" s="42" t="s">
        <v>77</v>
      </c>
      <c r="D542" s="43">
        <v>6.71</v>
      </c>
      <c r="E542" s="43">
        <v>6.71</v>
      </c>
      <c r="F542" s="43">
        <v>6.71</v>
      </c>
      <c r="G542" s="43">
        <v>6.71</v>
      </c>
      <c r="H542" s="43">
        <v>6.71</v>
      </c>
      <c r="I542" s="43">
        <v>6.71</v>
      </c>
      <c r="J542" s="43">
        <v>6.71</v>
      </c>
      <c r="K542" s="43">
        <v>6.71</v>
      </c>
      <c r="L542" s="43">
        <v>6.71</v>
      </c>
      <c r="M542" s="43">
        <v>6.71</v>
      </c>
      <c r="N542" s="43">
        <v>6.71</v>
      </c>
      <c r="O542" s="43">
        <v>6.71</v>
      </c>
      <c r="P542" s="43">
        <v>6.71</v>
      </c>
      <c r="Q542" s="43">
        <v>6.71</v>
      </c>
      <c r="R542" s="43">
        <v>6.71</v>
      </c>
      <c r="S542" s="43">
        <v>6.71</v>
      </c>
      <c r="T542" s="43">
        <v>6.71</v>
      </c>
      <c r="U542" s="43">
        <v>6.71</v>
      </c>
      <c r="V542" s="43">
        <v>6.71</v>
      </c>
      <c r="W542" s="43">
        <v>6.71</v>
      </c>
      <c r="X542" s="43">
        <v>6.71</v>
      </c>
      <c r="Y542" s="43">
        <v>6.71</v>
      </c>
      <c r="Z542" s="43">
        <v>6.71</v>
      </c>
      <c r="AA542" s="43">
        <v>6.71</v>
      </c>
    </row>
    <row r="543" spans="1:27" ht="12.75" hidden="1" customHeight="1" outlineLevel="1" x14ac:dyDescent="0.2">
      <c r="A543" s="98" t="s">
        <v>763</v>
      </c>
      <c r="B543" s="62" t="s">
        <v>79</v>
      </c>
      <c r="C543" s="42" t="s">
        <v>77</v>
      </c>
      <c r="D543" s="43">
        <f>$D$11</f>
        <v>330.69</v>
      </c>
      <c r="E543" s="43">
        <f t="shared" ref="E543:AA543" si="314">$D$11</f>
        <v>330.69</v>
      </c>
      <c r="F543" s="43">
        <f t="shared" si="314"/>
        <v>330.69</v>
      </c>
      <c r="G543" s="43">
        <f t="shared" si="314"/>
        <v>330.69</v>
      </c>
      <c r="H543" s="43">
        <f t="shared" si="314"/>
        <v>330.69</v>
      </c>
      <c r="I543" s="43">
        <f t="shared" si="314"/>
        <v>330.69</v>
      </c>
      <c r="J543" s="43">
        <f t="shared" si="314"/>
        <v>330.69</v>
      </c>
      <c r="K543" s="43">
        <f t="shared" si="314"/>
        <v>330.69</v>
      </c>
      <c r="L543" s="43">
        <f t="shared" si="314"/>
        <v>330.69</v>
      </c>
      <c r="M543" s="43">
        <f t="shared" si="314"/>
        <v>330.69</v>
      </c>
      <c r="N543" s="43">
        <f t="shared" si="314"/>
        <v>330.69</v>
      </c>
      <c r="O543" s="43">
        <f t="shared" si="314"/>
        <v>330.69</v>
      </c>
      <c r="P543" s="43">
        <f t="shared" si="314"/>
        <v>330.69</v>
      </c>
      <c r="Q543" s="43">
        <f t="shared" si="314"/>
        <v>330.69</v>
      </c>
      <c r="R543" s="43">
        <f t="shared" si="314"/>
        <v>330.69</v>
      </c>
      <c r="S543" s="43">
        <f t="shared" si="314"/>
        <v>330.69</v>
      </c>
      <c r="T543" s="43">
        <f t="shared" si="314"/>
        <v>330.69</v>
      </c>
      <c r="U543" s="43">
        <f t="shared" si="314"/>
        <v>330.69</v>
      </c>
      <c r="V543" s="43">
        <f t="shared" si="314"/>
        <v>330.69</v>
      </c>
      <c r="W543" s="43">
        <f t="shared" si="314"/>
        <v>330.69</v>
      </c>
      <c r="X543" s="43">
        <f t="shared" si="314"/>
        <v>330.69</v>
      </c>
      <c r="Y543" s="43">
        <f t="shared" si="314"/>
        <v>330.69</v>
      </c>
      <c r="Z543" s="43">
        <f t="shared" si="314"/>
        <v>330.69</v>
      </c>
      <c r="AA543" s="43">
        <f t="shared" si="314"/>
        <v>330.69</v>
      </c>
    </row>
    <row r="544" spans="1:27" collapsed="1" x14ac:dyDescent="0.2">
      <c r="A544" s="97" t="s">
        <v>764</v>
      </c>
      <c r="B544" s="27" t="str">
        <f>"13"&amp;"."&amp;$B$662&amp;"."&amp;$B$663</f>
        <v>13.01.2023</v>
      </c>
      <c r="C544" s="89" t="s">
        <v>74</v>
      </c>
      <c r="D544" s="90">
        <f>ROUND(((D545+D546+D548+D547)/1000),5)</f>
        <v>5.0992899999999999</v>
      </c>
      <c r="E544" s="90">
        <f>ROUND(((E545+E546+E548+E547)/1000),5)</f>
        <v>5.0381</v>
      </c>
      <c r="F544" s="90">
        <f>ROUND(((F545+F546+F548+F547)/1000),5)</f>
        <v>5.00617</v>
      </c>
      <c r="G544" s="90">
        <f t="shared" ref="G544:AA544" si="315">ROUND(((G545+G546+G548+G547)/1000),5)</f>
        <v>5.00183</v>
      </c>
      <c r="H544" s="90">
        <f t="shared" si="315"/>
        <v>5.0513500000000002</v>
      </c>
      <c r="I544" s="90">
        <f t="shared" si="315"/>
        <v>5.1360299999999999</v>
      </c>
      <c r="J544" s="90">
        <f t="shared" si="315"/>
        <v>5.4735100000000001</v>
      </c>
      <c r="K544" s="90">
        <f t="shared" si="315"/>
        <v>5.6619299999999999</v>
      </c>
      <c r="L544" s="90">
        <f t="shared" si="315"/>
        <v>5.7603299999999997</v>
      </c>
      <c r="M544" s="90">
        <f t="shared" si="315"/>
        <v>5.7932600000000001</v>
      </c>
      <c r="N544" s="90">
        <f t="shared" si="315"/>
        <v>5.8092300000000003</v>
      </c>
      <c r="O544" s="90">
        <f t="shared" si="315"/>
        <v>5.8167099999999996</v>
      </c>
      <c r="P544" s="90">
        <f t="shared" si="315"/>
        <v>5.8087499999999999</v>
      </c>
      <c r="Q544" s="90">
        <f t="shared" si="315"/>
        <v>5.8114499999999998</v>
      </c>
      <c r="R544" s="90">
        <f t="shared" si="315"/>
        <v>5.7960799999999999</v>
      </c>
      <c r="S544" s="90">
        <f t="shared" si="315"/>
        <v>5.7907999999999999</v>
      </c>
      <c r="T544" s="90">
        <f t="shared" si="315"/>
        <v>5.89086</v>
      </c>
      <c r="U544" s="90">
        <f t="shared" si="315"/>
        <v>5.9178199999999999</v>
      </c>
      <c r="V544" s="90">
        <f t="shared" si="315"/>
        <v>5.9049100000000001</v>
      </c>
      <c r="W544" s="90">
        <f t="shared" si="315"/>
        <v>5.8093199999999996</v>
      </c>
      <c r="X544" s="90">
        <f t="shared" si="315"/>
        <v>5.7923900000000001</v>
      </c>
      <c r="Y544" s="90">
        <f t="shared" si="315"/>
        <v>5.734</v>
      </c>
      <c r="Z544" s="90">
        <f t="shared" si="315"/>
        <v>5.6185700000000001</v>
      </c>
      <c r="AA544" s="90">
        <f t="shared" si="315"/>
        <v>5.3481399999999999</v>
      </c>
    </row>
    <row r="545" spans="1:27" ht="12.75" hidden="1" customHeight="1" outlineLevel="1" x14ac:dyDescent="0.2">
      <c r="A545" s="98" t="s">
        <v>765</v>
      </c>
      <c r="B545" s="62" t="s">
        <v>236</v>
      </c>
      <c r="C545" s="42" t="s">
        <v>77</v>
      </c>
      <c r="D545" s="43">
        <v>1202.1199999999999</v>
      </c>
      <c r="E545" s="43">
        <v>1140.93</v>
      </c>
      <c r="F545" s="43">
        <v>1109</v>
      </c>
      <c r="G545" s="43">
        <v>1104.6600000000001</v>
      </c>
      <c r="H545" s="43">
        <v>1154.18</v>
      </c>
      <c r="I545" s="43">
        <v>1238.8599999999999</v>
      </c>
      <c r="J545" s="43">
        <v>1576.34</v>
      </c>
      <c r="K545" s="43">
        <v>1764.76</v>
      </c>
      <c r="L545" s="43">
        <v>1863.16</v>
      </c>
      <c r="M545" s="43">
        <v>1896.09</v>
      </c>
      <c r="N545" s="43">
        <v>1912.06</v>
      </c>
      <c r="O545" s="43">
        <v>1919.54</v>
      </c>
      <c r="P545" s="43">
        <v>1911.58</v>
      </c>
      <c r="Q545" s="43">
        <v>1914.28</v>
      </c>
      <c r="R545" s="43">
        <v>1898.91</v>
      </c>
      <c r="S545" s="43">
        <v>1893.63</v>
      </c>
      <c r="T545" s="43">
        <v>1993.69</v>
      </c>
      <c r="U545" s="43">
        <v>2020.65</v>
      </c>
      <c r="V545" s="43">
        <v>2007.74</v>
      </c>
      <c r="W545" s="43">
        <v>1912.15</v>
      </c>
      <c r="X545" s="43">
        <v>1895.22</v>
      </c>
      <c r="Y545" s="43">
        <v>1836.83</v>
      </c>
      <c r="Z545" s="43">
        <v>1721.4</v>
      </c>
      <c r="AA545" s="43">
        <v>1450.97</v>
      </c>
    </row>
    <row r="546" spans="1:27" ht="12.75" hidden="1" customHeight="1" outlineLevel="1" x14ac:dyDescent="0.2">
      <c r="A546" s="98" t="s">
        <v>766</v>
      </c>
      <c r="B546" s="62" t="s">
        <v>88</v>
      </c>
      <c r="C546" s="42" t="s">
        <v>77</v>
      </c>
      <c r="D546" s="43">
        <f>$D$486</f>
        <v>3559.77</v>
      </c>
      <c r="E546" s="43">
        <f t="shared" ref="E546:AA546" si="316">$D$486</f>
        <v>3559.77</v>
      </c>
      <c r="F546" s="43">
        <f t="shared" si="316"/>
        <v>3559.77</v>
      </c>
      <c r="G546" s="43">
        <f t="shared" si="316"/>
        <v>3559.77</v>
      </c>
      <c r="H546" s="43">
        <f t="shared" si="316"/>
        <v>3559.77</v>
      </c>
      <c r="I546" s="43">
        <f t="shared" si="316"/>
        <v>3559.77</v>
      </c>
      <c r="J546" s="43">
        <f t="shared" si="316"/>
        <v>3559.77</v>
      </c>
      <c r="K546" s="43">
        <f t="shared" si="316"/>
        <v>3559.77</v>
      </c>
      <c r="L546" s="43">
        <f t="shared" si="316"/>
        <v>3559.77</v>
      </c>
      <c r="M546" s="43">
        <f t="shared" si="316"/>
        <v>3559.77</v>
      </c>
      <c r="N546" s="43">
        <f t="shared" si="316"/>
        <v>3559.77</v>
      </c>
      <c r="O546" s="43">
        <f t="shared" si="316"/>
        <v>3559.77</v>
      </c>
      <c r="P546" s="43">
        <f t="shared" si="316"/>
        <v>3559.77</v>
      </c>
      <c r="Q546" s="43">
        <f t="shared" si="316"/>
        <v>3559.77</v>
      </c>
      <c r="R546" s="43">
        <f t="shared" si="316"/>
        <v>3559.77</v>
      </c>
      <c r="S546" s="43">
        <f t="shared" si="316"/>
        <v>3559.77</v>
      </c>
      <c r="T546" s="43">
        <f t="shared" si="316"/>
        <v>3559.77</v>
      </c>
      <c r="U546" s="43">
        <f t="shared" si="316"/>
        <v>3559.77</v>
      </c>
      <c r="V546" s="43">
        <f t="shared" si="316"/>
        <v>3559.77</v>
      </c>
      <c r="W546" s="43">
        <f t="shared" si="316"/>
        <v>3559.77</v>
      </c>
      <c r="X546" s="43">
        <f t="shared" si="316"/>
        <v>3559.77</v>
      </c>
      <c r="Y546" s="43">
        <f t="shared" si="316"/>
        <v>3559.77</v>
      </c>
      <c r="Z546" s="43">
        <f t="shared" si="316"/>
        <v>3559.77</v>
      </c>
      <c r="AA546" s="43">
        <f t="shared" si="316"/>
        <v>3559.77</v>
      </c>
    </row>
    <row r="547" spans="1:27" ht="12.75" hidden="1" customHeight="1" outlineLevel="1" x14ac:dyDescent="0.2">
      <c r="A547" s="98" t="s">
        <v>767</v>
      </c>
      <c r="B547" s="62" t="s">
        <v>81</v>
      </c>
      <c r="C547" s="42" t="s">
        <v>77</v>
      </c>
      <c r="D547" s="43">
        <v>6.71</v>
      </c>
      <c r="E547" s="43">
        <v>6.71</v>
      </c>
      <c r="F547" s="43">
        <v>6.71</v>
      </c>
      <c r="G547" s="43">
        <v>6.71</v>
      </c>
      <c r="H547" s="43">
        <v>6.71</v>
      </c>
      <c r="I547" s="43">
        <v>6.71</v>
      </c>
      <c r="J547" s="43">
        <v>6.71</v>
      </c>
      <c r="K547" s="43">
        <v>6.71</v>
      </c>
      <c r="L547" s="43">
        <v>6.71</v>
      </c>
      <c r="M547" s="43">
        <v>6.71</v>
      </c>
      <c r="N547" s="43">
        <v>6.71</v>
      </c>
      <c r="O547" s="43">
        <v>6.71</v>
      </c>
      <c r="P547" s="43">
        <v>6.71</v>
      </c>
      <c r="Q547" s="43">
        <v>6.71</v>
      </c>
      <c r="R547" s="43">
        <v>6.71</v>
      </c>
      <c r="S547" s="43">
        <v>6.71</v>
      </c>
      <c r="T547" s="43">
        <v>6.71</v>
      </c>
      <c r="U547" s="43">
        <v>6.71</v>
      </c>
      <c r="V547" s="43">
        <v>6.71</v>
      </c>
      <c r="W547" s="43">
        <v>6.71</v>
      </c>
      <c r="X547" s="43">
        <v>6.71</v>
      </c>
      <c r="Y547" s="43">
        <v>6.71</v>
      </c>
      <c r="Z547" s="43">
        <v>6.71</v>
      </c>
      <c r="AA547" s="43">
        <v>6.71</v>
      </c>
    </row>
    <row r="548" spans="1:27" ht="12.75" hidden="1" customHeight="1" outlineLevel="1" x14ac:dyDescent="0.2">
      <c r="A548" s="98" t="s">
        <v>768</v>
      </c>
      <c r="B548" s="62" t="s">
        <v>79</v>
      </c>
      <c r="C548" s="42" t="s">
        <v>77</v>
      </c>
      <c r="D548" s="43">
        <f>$D$11</f>
        <v>330.69</v>
      </c>
      <c r="E548" s="43">
        <f t="shared" ref="E548:AA548" si="317">$D$11</f>
        <v>330.69</v>
      </c>
      <c r="F548" s="43">
        <f t="shared" si="317"/>
        <v>330.69</v>
      </c>
      <c r="G548" s="43">
        <f t="shared" si="317"/>
        <v>330.69</v>
      </c>
      <c r="H548" s="43">
        <f t="shared" si="317"/>
        <v>330.69</v>
      </c>
      <c r="I548" s="43">
        <f t="shared" si="317"/>
        <v>330.69</v>
      </c>
      <c r="J548" s="43">
        <f t="shared" si="317"/>
        <v>330.69</v>
      </c>
      <c r="K548" s="43">
        <f t="shared" si="317"/>
        <v>330.69</v>
      </c>
      <c r="L548" s="43">
        <f t="shared" si="317"/>
        <v>330.69</v>
      </c>
      <c r="M548" s="43">
        <f t="shared" si="317"/>
        <v>330.69</v>
      </c>
      <c r="N548" s="43">
        <f t="shared" si="317"/>
        <v>330.69</v>
      </c>
      <c r="O548" s="43">
        <f t="shared" si="317"/>
        <v>330.69</v>
      </c>
      <c r="P548" s="43">
        <f t="shared" si="317"/>
        <v>330.69</v>
      </c>
      <c r="Q548" s="43">
        <f t="shared" si="317"/>
        <v>330.69</v>
      </c>
      <c r="R548" s="43">
        <f t="shared" si="317"/>
        <v>330.69</v>
      </c>
      <c r="S548" s="43">
        <f t="shared" si="317"/>
        <v>330.69</v>
      </c>
      <c r="T548" s="43">
        <f t="shared" si="317"/>
        <v>330.69</v>
      </c>
      <c r="U548" s="43">
        <f t="shared" si="317"/>
        <v>330.69</v>
      </c>
      <c r="V548" s="43">
        <f t="shared" si="317"/>
        <v>330.69</v>
      </c>
      <c r="W548" s="43">
        <f t="shared" si="317"/>
        <v>330.69</v>
      </c>
      <c r="X548" s="43">
        <f t="shared" si="317"/>
        <v>330.69</v>
      </c>
      <c r="Y548" s="43">
        <f t="shared" si="317"/>
        <v>330.69</v>
      </c>
      <c r="Z548" s="43">
        <f t="shared" si="317"/>
        <v>330.69</v>
      </c>
      <c r="AA548" s="43">
        <f t="shared" si="317"/>
        <v>330.69</v>
      </c>
    </row>
    <row r="549" spans="1:27" collapsed="1" x14ac:dyDescent="0.2">
      <c r="A549" s="97" t="s">
        <v>769</v>
      </c>
      <c r="B549" s="27" t="str">
        <f>"14"&amp;"."&amp;$B$662&amp;"."&amp;$B$663</f>
        <v>14.01.2023</v>
      </c>
      <c r="C549" s="89" t="s">
        <v>74</v>
      </c>
      <c r="D549" s="90">
        <f>ROUND(((D550+D551+D553+D552)/1000),5)</f>
        <v>5.3488699999999998</v>
      </c>
      <c r="E549" s="90">
        <f>ROUND(((E550+E551+E553+E552)/1000),5)</f>
        <v>5.1740599999999999</v>
      </c>
      <c r="F549" s="90">
        <f>ROUND(((F550+F551+F553+F552)/1000),5)</f>
        <v>5.1424000000000003</v>
      </c>
      <c r="G549" s="90">
        <f t="shared" ref="G549:AA549" si="318">ROUND(((G550+G551+G553+G552)/1000),5)</f>
        <v>5.1319999999999997</v>
      </c>
      <c r="H549" s="90">
        <f t="shared" si="318"/>
        <v>5.1464499999999997</v>
      </c>
      <c r="I549" s="90">
        <f t="shared" si="318"/>
        <v>5.1760099999999998</v>
      </c>
      <c r="J549" s="90">
        <f t="shared" si="318"/>
        <v>5.2714600000000003</v>
      </c>
      <c r="K549" s="90">
        <f t="shared" si="318"/>
        <v>5.5498799999999999</v>
      </c>
      <c r="L549" s="90">
        <f t="shared" si="318"/>
        <v>5.64297</v>
      </c>
      <c r="M549" s="90">
        <f t="shared" si="318"/>
        <v>5.77006</v>
      </c>
      <c r="N549" s="90">
        <f t="shared" si="318"/>
        <v>5.8087499999999999</v>
      </c>
      <c r="O549" s="90">
        <f t="shared" si="318"/>
        <v>5.8179800000000004</v>
      </c>
      <c r="P549" s="90">
        <f t="shared" si="318"/>
        <v>5.8162099999999999</v>
      </c>
      <c r="Q549" s="90">
        <f t="shared" si="318"/>
        <v>5.8150899999999996</v>
      </c>
      <c r="R549" s="90">
        <f t="shared" si="318"/>
        <v>5.7895300000000001</v>
      </c>
      <c r="S549" s="90">
        <f t="shared" si="318"/>
        <v>5.7926599999999997</v>
      </c>
      <c r="T549" s="90">
        <f t="shared" si="318"/>
        <v>5.8107800000000003</v>
      </c>
      <c r="U549" s="90">
        <f t="shared" si="318"/>
        <v>5.8575100000000004</v>
      </c>
      <c r="V549" s="90">
        <f t="shared" si="318"/>
        <v>5.8496699999999997</v>
      </c>
      <c r="W549" s="90">
        <f t="shared" si="318"/>
        <v>5.8023699999999998</v>
      </c>
      <c r="X549" s="90">
        <f t="shared" si="318"/>
        <v>5.8060900000000002</v>
      </c>
      <c r="Y549" s="90">
        <f t="shared" si="318"/>
        <v>5.6824599999999998</v>
      </c>
      <c r="Z549" s="90">
        <f t="shared" si="318"/>
        <v>5.60893</v>
      </c>
      <c r="AA549" s="90">
        <f t="shared" si="318"/>
        <v>5.3578099999999997</v>
      </c>
    </row>
    <row r="550" spans="1:27" ht="12.75" hidden="1" customHeight="1" outlineLevel="1" x14ac:dyDescent="0.2">
      <c r="A550" s="98" t="s">
        <v>770</v>
      </c>
      <c r="B550" s="62" t="s">
        <v>236</v>
      </c>
      <c r="C550" s="42" t="s">
        <v>77</v>
      </c>
      <c r="D550" s="43">
        <v>1451.7</v>
      </c>
      <c r="E550" s="43">
        <v>1276.8900000000001</v>
      </c>
      <c r="F550" s="43">
        <v>1245.23</v>
      </c>
      <c r="G550" s="43">
        <v>1234.83</v>
      </c>
      <c r="H550" s="43">
        <v>1249.28</v>
      </c>
      <c r="I550" s="43">
        <v>1278.8399999999999</v>
      </c>
      <c r="J550" s="43">
        <v>1374.29</v>
      </c>
      <c r="K550" s="43">
        <v>1652.71</v>
      </c>
      <c r="L550" s="43">
        <v>1745.8</v>
      </c>
      <c r="M550" s="43">
        <v>1872.89</v>
      </c>
      <c r="N550" s="43">
        <v>1911.58</v>
      </c>
      <c r="O550" s="43">
        <v>1920.81</v>
      </c>
      <c r="P550" s="43">
        <v>1919.04</v>
      </c>
      <c r="Q550" s="43">
        <v>1917.92</v>
      </c>
      <c r="R550" s="43">
        <v>1892.36</v>
      </c>
      <c r="S550" s="43">
        <v>1895.49</v>
      </c>
      <c r="T550" s="43">
        <v>1913.61</v>
      </c>
      <c r="U550" s="43">
        <v>1960.34</v>
      </c>
      <c r="V550" s="43">
        <v>1952.5</v>
      </c>
      <c r="W550" s="43">
        <v>1905.2</v>
      </c>
      <c r="X550" s="43">
        <v>1908.92</v>
      </c>
      <c r="Y550" s="43">
        <v>1785.29</v>
      </c>
      <c r="Z550" s="43">
        <v>1711.76</v>
      </c>
      <c r="AA550" s="43">
        <v>1460.64</v>
      </c>
    </row>
    <row r="551" spans="1:27" ht="12.75" hidden="1" customHeight="1" outlineLevel="1" x14ac:dyDescent="0.2">
      <c r="A551" s="98" t="s">
        <v>771</v>
      </c>
      <c r="B551" s="62" t="s">
        <v>88</v>
      </c>
      <c r="C551" s="42" t="s">
        <v>77</v>
      </c>
      <c r="D551" s="43">
        <f>$D$486</f>
        <v>3559.77</v>
      </c>
      <c r="E551" s="43">
        <f t="shared" ref="E551:AA551" si="319">$D$486</f>
        <v>3559.77</v>
      </c>
      <c r="F551" s="43">
        <f t="shared" si="319"/>
        <v>3559.77</v>
      </c>
      <c r="G551" s="43">
        <f t="shared" si="319"/>
        <v>3559.77</v>
      </c>
      <c r="H551" s="43">
        <f t="shared" si="319"/>
        <v>3559.77</v>
      </c>
      <c r="I551" s="43">
        <f t="shared" si="319"/>
        <v>3559.77</v>
      </c>
      <c r="J551" s="43">
        <f t="shared" si="319"/>
        <v>3559.77</v>
      </c>
      <c r="K551" s="43">
        <f t="shared" si="319"/>
        <v>3559.77</v>
      </c>
      <c r="L551" s="43">
        <f t="shared" si="319"/>
        <v>3559.77</v>
      </c>
      <c r="M551" s="43">
        <f t="shared" si="319"/>
        <v>3559.77</v>
      </c>
      <c r="N551" s="43">
        <f t="shared" si="319"/>
        <v>3559.77</v>
      </c>
      <c r="O551" s="43">
        <f t="shared" si="319"/>
        <v>3559.77</v>
      </c>
      <c r="P551" s="43">
        <f t="shared" si="319"/>
        <v>3559.77</v>
      </c>
      <c r="Q551" s="43">
        <f t="shared" si="319"/>
        <v>3559.77</v>
      </c>
      <c r="R551" s="43">
        <f t="shared" si="319"/>
        <v>3559.77</v>
      </c>
      <c r="S551" s="43">
        <f t="shared" si="319"/>
        <v>3559.77</v>
      </c>
      <c r="T551" s="43">
        <f t="shared" si="319"/>
        <v>3559.77</v>
      </c>
      <c r="U551" s="43">
        <f t="shared" si="319"/>
        <v>3559.77</v>
      </c>
      <c r="V551" s="43">
        <f t="shared" si="319"/>
        <v>3559.77</v>
      </c>
      <c r="W551" s="43">
        <f t="shared" si="319"/>
        <v>3559.77</v>
      </c>
      <c r="X551" s="43">
        <f t="shared" si="319"/>
        <v>3559.77</v>
      </c>
      <c r="Y551" s="43">
        <f t="shared" si="319"/>
        <v>3559.77</v>
      </c>
      <c r="Z551" s="43">
        <f t="shared" si="319"/>
        <v>3559.77</v>
      </c>
      <c r="AA551" s="43">
        <f t="shared" si="319"/>
        <v>3559.77</v>
      </c>
    </row>
    <row r="552" spans="1:27" ht="12.75" hidden="1" customHeight="1" outlineLevel="1" x14ac:dyDescent="0.2">
      <c r="A552" s="98" t="s">
        <v>772</v>
      </c>
      <c r="B552" s="62" t="s">
        <v>81</v>
      </c>
      <c r="C552" s="42" t="s">
        <v>77</v>
      </c>
      <c r="D552" s="43">
        <v>6.71</v>
      </c>
      <c r="E552" s="43">
        <v>6.71</v>
      </c>
      <c r="F552" s="43">
        <v>6.71</v>
      </c>
      <c r="G552" s="43">
        <v>6.71</v>
      </c>
      <c r="H552" s="43">
        <v>6.71</v>
      </c>
      <c r="I552" s="43">
        <v>6.71</v>
      </c>
      <c r="J552" s="43">
        <v>6.71</v>
      </c>
      <c r="K552" s="43">
        <v>6.71</v>
      </c>
      <c r="L552" s="43">
        <v>6.71</v>
      </c>
      <c r="M552" s="43">
        <v>6.71</v>
      </c>
      <c r="N552" s="43">
        <v>6.71</v>
      </c>
      <c r="O552" s="43">
        <v>6.71</v>
      </c>
      <c r="P552" s="43">
        <v>6.71</v>
      </c>
      <c r="Q552" s="43">
        <v>6.71</v>
      </c>
      <c r="R552" s="43">
        <v>6.71</v>
      </c>
      <c r="S552" s="43">
        <v>6.71</v>
      </c>
      <c r="T552" s="43">
        <v>6.71</v>
      </c>
      <c r="U552" s="43">
        <v>6.71</v>
      </c>
      <c r="V552" s="43">
        <v>6.71</v>
      </c>
      <c r="W552" s="43">
        <v>6.71</v>
      </c>
      <c r="X552" s="43">
        <v>6.71</v>
      </c>
      <c r="Y552" s="43">
        <v>6.71</v>
      </c>
      <c r="Z552" s="43">
        <v>6.71</v>
      </c>
      <c r="AA552" s="43">
        <v>6.71</v>
      </c>
    </row>
    <row r="553" spans="1:27" ht="12.75" hidden="1" customHeight="1" outlineLevel="1" x14ac:dyDescent="0.2">
      <c r="A553" s="98" t="s">
        <v>773</v>
      </c>
      <c r="B553" s="62" t="s">
        <v>79</v>
      </c>
      <c r="C553" s="42" t="s">
        <v>77</v>
      </c>
      <c r="D553" s="43">
        <f>$D$11</f>
        <v>330.69</v>
      </c>
      <c r="E553" s="43">
        <f t="shared" ref="E553:AA553" si="320">$D$11</f>
        <v>330.69</v>
      </c>
      <c r="F553" s="43">
        <f t="shared" si="320"/>
        <v>330.69</v>
      </c>
      <c r="G553" s="43">
        <f t="shared" si="320"/>
        <v>330.69</v>
      </c>
      <c r="H553" s="43">
        <f t="shared" si="320"/>
        <v>330.69</v>
      </c>
      <c r="I553" s="43">
        <f t="shared" si="320"/>
        <v>330.69</v>
      </c>
      <c r="J553" s="43">
        <f t="shared" si="320"/>
        <v>330.69</v>
      </c>
      <c r="K553" s="43">
        <f t="shared" si="320"/>
        <v>330.69</v>
      </c>
      <c r="L553" s="43">
        <f t="shared" si="320"/>
        <v>330.69</v>
      </c>
      <c r="M553" s="43">
        <f t="shared" si="320"/>
        <v>330.69</v>
      </c>
      <c r="N553" s="43">
        <f t="shared" si="320"/>
        <v>330.69</v>
      </c>
      <c r="O553" s="43">
        <f t="shared" si="320"/>
        <v>330.69</v>
      </c>
      <c r="P553" s="43">
        <f t="shared" si="320"/>
        <v>330.69</v>
      </c>
      <c r="Q553" s="43">
        <f t="shared" si="320"/>
        <v>330.69</v>
      </c>
      <c r="R553" s="43">
        <f t="shared" si="320"/>
        <v>330.69</v>
      </c>
      <c r="S553" s="43">
        <f t="shared" si="320"/>
        <v>330.69</v>
      </c>
      <c r="T553" s="43">
        <f t="shared" si="320"/>
        <v>330.69</v>
      </c>
      <c r="U553" s="43">
        <f t="shared" si="320"/>
        <v>330.69</v>
      </c>
      <c r="V553" s="43">
        <f t="shared" si="320"/>
        <v>330.69</v>
      </c>
      <c r="W553" s="43">
        <f t="shared" si="320"/>
        <v>330.69</v>
      </c>
      <c r="X553" s="43">
        <f t="shared" si="320"/>
        <v>330.69</v>
      </c>
      <c r="Y553" s="43">
        <f t="shared" si="320"/>
        <v>330.69</v>
      </c>
      <c r="Z553" s="43">
        <f t="shared" si="320"/>
        <v>330.69</v>
      </c>
      <c r="AA553" s="43">
        <f t="shared" si="320"/>
        <v>330.69</v>
      </c>
    </row>
    <row r="554" spans="1:27" collapsed="1" x14ac:dyDescent="0.2">
      <c r="A554" s="97" t="s">
        <v>774</v>
      </c>
      <c r="B554" s="27" t="str">
        <f>"15"&amp;"."&amp;$B$662&amp;"."&amp;$B$663</f>
        <v>15.01.2023</v>
      </c>
      <c r="C554" s="89" t="s">
        <v>74</v>
      </c>
      <c r="D554" s="90">
        <f>ROUND(((D555+D556+D558+D557)/1000),5)</f>
        <v>5.1878900000000003</v>
      </c>
      <c r="E554" s="90">
        <f>ROUND(((E555+E556+E558+E557)/1000),5)</f>
        <v>5.1301500000000004</v>
      </c>
      <c r="F554" s="90">
        <f>ROUND(((F555+F556+F558+F557)/1000),5)</f>
        <v>5.0605700000000002</v>
      </c>
      <c r="G554" s="90">
        <f t="shared" ref="G554:AA554" si="321">ROUND(((G555+G556+G558+G557)/1000),5)</f>
        <v>5.0550600000000001</v>
      </c>
      <c r="H554" s="90">
        <f t="shared" si="321"/>
        <v>5.0594700000000001</v>
      </c>
      <c r="I554" s="90">
        <f t="shared" si="321"/>
        <v>5.1084699999999996</v>
      </c>
      <c r="J554" s="90">
        <f t="shared" si="321"/>
        <v>5.1208499999999999</v>
      </c>
      <c r="K554" s="90">
        <f t="shared" si="321"/>
        <v>5.3195800000000002</v>
      </c>
      <c r="L554" s="90">
        <f t="shared" si="321"/>
        <v>5.5680800000000001</v>
      </c>
      <c r="M554" s="90">
        <f t="shared" si="321"/>
        <v>5.6405500000000002</v>
      </c>
      <c r="N554" s="90">
        <f t="shared" si="321"/>
        <v>5.7093800000000003</v>
      </c>
      <c r="O554" s="90">
        <f t="shared" si="321"/>
        <v>5.7295400000000001</v>
      </c>
      <c r="P554" s="90">
        <f t="shared" si="321"/>
        <v>5.7325600000000003</v>
      </c>
      <c r="Q554" s="90">
        <f t="shared" si="321"/>
        <v>5.7346899999999996</v>
      </c>
      <c r="R554" s="90">
        <f t="shared" si="321"/>
        <v>5.7036699999999998</v>
      </c>
      <c r="S554" s="90">
        <f t="shared" si="321"/>
        <v>5.71244</v>
      </c>
      <c r="T554" s="90">
        <f t="shared" si="321"/>
        <v>5.7633999999999999</v>
      </c>
      <c r="U554" s="90">
        <f t="shared" si="321"/>
        <v>5.8252899999999999</v>
      </c>
      <c r="V554" s="90">
        <f t="shared" si="321"/>
        <v>5.83026</v>
      </c>
      <c r="W554" s="90">
        <f t="shared" si="321"/>
        <v>5.75922</v>
      </c>
      <c r="X554" s="90">
        <f t="shared" si="321"/>
        <v>5.7523600000000004</v>
      </c>
      <c r="Y554" s="90">
        <f t="shared" si="321"/>
        <v>5.6666299999999996</v>
      </c>
      <c r="Z554" s="90">
        <f t="shared" si="321"/>
        <v>5.5982099999999999</v>
      </c>
      <c r="AA554" s="90">
        <f t="shared" si="321"/>
        <v>5.3350999999999997</v>
      </c>
    </row>
    <row r="555" spans="1:27" ht="12.75" hidden="1" customHeight="1" outlineLevel="1" x14ac:dyDescent="0.2">
      <c r="A555" s="98" t="s">
        <v>775</v>
      </c>
      <c r="B555" s="62" t="s">
        <v>236</v>
      </c>
      <c r="C555" s="42" t="s">
        <v>77</v>
      </c>
      <c r="D555" s="43">
        <v>1290.72</v>
      </c>
      <c r="E555" s="43">
        <v>1232.98</v>
      </c>
      <c r="F555" s="43">
        <v>1163.4000000000001</v>
      </c>
      <c r="G555" s="43">
        <v>1157.8900000000001</v>
      </c>
      <c r="H555" s="43">
        <v>1162.3</v>
      </c>
      <c r="I555" s="43">
        <v>1211.3</v>
      </c>
      <c r="J555" s="43">
        <v>1223.68</v>
      </c>
      <c r="K555" s="43">
        <v>1422.41</v>
      </c>
      <c r="L555" s="43">
        <v>1670.91</v>
      </c>
      <c r="M555" s="43">
        <v>1743.38</v>
      </c>
      <c r="N555" s="43">
        <v>1812.21</v>
      </c>
      <c r="O555" s="43">
        <v>1832.37</v>
      </c>
      <c r="P555" s="43">
        <v>1835.39</v>
      </c>
      <c r="Q555" s="43">
        <v>1837.52</v>
      </c>
      <c r="R555" s="43">
        <v>1806.5</v>
      </c>
      <c r="S555" s="43">
        <v>1815.27</v>
      </c>
      <c r="T555" s="43">
        <v>1866.23</v>
      </c>
      <c r="U555" s="43">
        <v>1928.12</v>
      </c>
      <c r="V555" s="43">
        <v>1933.09</v>
      </c>
      <c r="W555" s="43">
        <v>1862.05</v>
      </c>
      <c r="X555" s="43">
        <v>1855.19</v>
      </c>
      <c r="Y555" s="43">
        <v>1769.46</v>
      </c>
      <c r="Z555" s="43">
        <v>1701.04</v>
      </c>
      <c r="AA555" s="43">
        <v>1437.93</v>
      </c>
    </row>
    <row r="556" spans="1:27" ht="12.75" hidden="1" customHeight="1" outlineLevel="1" x14ac:dyDescent="0.2">
      <c r="A556" s="98" t="s">
        <v>776</v>
      </c>
      <c r="B556" s="62" t="s">
        <v>88</v>
      </c>
      <c r="C556" s="42" t="s">
        <v>77</v>
      </c>
      <c r="D556" s="43">
        <f>$D$486</f>
        <v>3559.77</v>
      </c>
      <c r="E556" s="43">
        <f t="shared" ref="E556:AA556" si="322">$D$486</f>
        <v>3559.77</v>
      </c>
      <c r="F556" s="43">
        <f t="shared" si="322"/>
        <v>3559.77</v>
      </c>
      <c r="G556" s="43">
        <f t="shared" si="322"/>
        <v>3559.77</v>
      </c>
      <c r="H556" s="43">
        <f t="shared" si="322"/>
        <v>3559.77</v>
      </c>
      <c r="I556" s="43">
        <f t="shared" si="322"/>
        <v>3559.77</v>
      </c>
      <c r="J556" s="43">
        <f t="shared" si="322"/>
        <v>3559.77</v>
      </c>
      <c r="K556" s="43">
        <f t="shared" si="322"/>
        <v>3559.77</v>
      </c>
      <c r="L556" s="43">
        <f t="shared" si="322"/>
        <v>3559.77</v>
      </c>
      <c r="M556" s="43">
        <f t="shared" si="322"/>
        <v>3559.77</v>
      </c>
      <c r="N556" s="43">
        <f t="shared" si="322"/>
        <v>3559.77</v>
      </c>
      <c r="O556" s="43">
        <f t="shared" si="322"/>
        <v>3559.77</v>
      </c>
      <c r="P556" s="43">
        <f t="shared" si="322"/>
        <v>3559.77</v>
      </c>
      <c r="Q556" s="43">
        <f t="shared" si="322"/>
        <v>3559.77</v>
      </c>
      <c r="R556" s="43">
        <f t="shared" si="322"/>
        <v>3559.77</v>
      </c>
      <c r="S556" s="43">
        <f t="shared" si="322"/>
        <v>3559.77</v>
      </c>
      <c r="T556" s="43">
        <f t="shared" si="322"/>
        <v>3559.77</v>
      </c>
      <c r="U556" s="43">
        <f t="shared" si="322"/>
        <v>3559.77</v>
      </c>
      <c r="V556" s="43">
        <f t="shared" si="322"/>
        <v>3559.77</v>
      </c>
      <c r="W556" s="43">
        <f t="shared" si="322"/>
        <v>3559.77</v>
      </c>
      <c r="X556" s="43">
        <f t="shared" si="322"/>
        <v>3559.77</v>
      </c>
      <c r="Y556" s="43">
        <f t="shared" si="322"/>
        <v>3559.77</v>
      </c>
      <c r="Z556" s="43">
        <f t="shared" si="322"/>
        <v>3559.77</v>
      </c>
      <c r="AA556" s="43">
        <f t="shared" si="322"/>
        <v>3559.77</v>
      </c>
    </row>
    <row r="557" spans="1:27" ht="12.75" hidden="1" customHeight="1" outlineLevel="1" x14ac:dyDescent="0.2">
      <c r="A557" s="98" t="s">
        <v>777</v>
      </c>
      <c r="B557" s="62" t="s">
        <v>81</v>
      </c>
      <c r="C557" s="42" t="s">
        <v>77</v>
      </c>
      <c r="D557" s="43">
        <v>6.71</v>
      </c>
      <c r="E557" s="43">
        <v>6.71</v>
      </c>
      <c r="F557" s="43">
        <v>6.71</v>
      </c>
      <c r="G557" s="43">
        <v>6.71</v>
      </c>
      <c r="H557" s="43">
        <v>6.71</v>
      </c>
      <c r="I557" s="43">
        <v>6.71</v>
      </c>
      <c r="J557" s="43">
        <v>6.71</v>
      </c>
      <c r="K557" s="43">
        <v>6.71</v>
      </c>
      <c r="L557" s="43">
        <v>6.71</v>
      </c>
      <c r="M557" s="43">
        <v>6.71</v>
      </c>
      <c r="N557" s="43">
        <v>6.71</v>
      </c>
      <c r="O557" s="43">
        <v>6.71</v>
      </c>
      <c r="P557" s="43">
        <v>6.71</v>
      </c>
      <c r="Q557" s="43">
        <v>6.71</v>
      </c>
      <c r="R557" s="43">
        <v>6.71</v>
      </c>
      <c r="S557" s="43">
        <v>6.71</v>
      </c>
      <c r="T557" s="43">
        <v>6.71</v>
      </c>
      <c r="U557" s="43">
        <v>6.71</v>
      </c>
      <c r="V557" s="43">
        <v>6.71</v>
      </c>
      <c r="W557" s="43">
        <v>6.71</v>
      </c>
      <c r="X557" s="43">
        <v>6.71</v>
      </c>
      <c r="Y557" s="43">
        <v>6.71</v>
      </c>
      <c r="Z557" s="43">
        <v>6.71</v>
      </c>
      <c r="AA557" s="43">
        <v>6.71</v>
      </c>
    </row>
    <row r="558" spans="1:27" ht="12.75" hidden="1" customHeight="1" outlineLevel="1" x14ac:dyDescent="0.2">
      <c r="A558" s="98" t="s">
        <v>778</v>
      </c>
      <c r="B558" s="62" t="s">
        <v>79</v>
      </c>
      <c r="C558" s="42" t="s">
        <v>77</v>
      </c>
      <c r="D558" s="43">
        <f>$D$11</f>
        <v>330.69</v>
      </c>
      <c r="E558" s="43">
        <f t="shared" ref="E558:AA558" si="323">$D$11</f>
        <v>330.69</v>
      </c>
      <c r="F558" s="43">
        <f t="shared" si="323"/>
        <v>330.69</v>
      </c>
      <c r="G558" s="43">
        <f t="shared" si="323"/>
        <v>330.69</v>
      </c>
      <c r="H558" s="43">
        <f t="shared" si="323"/>
        <v>330.69</v>
      </c>
      <c r="I558" s="43">
        <f t="shared" si="323"/>
        <v>330.69</v>
      </c>
      <c r="J558" s="43">
        <f t="shared" si="323"/>
        <v>330.69</v>
      </c>
      <c r="K558" s="43">
        <f t="shared" si="323"/>
        <v>330.69</v>
      </c>
      <c r="L558" s="43">
        <f t="shared" si="323"/>
        <v>330.69</v>
      </c>
      <c r="M558" s="43">
        <f t="shared" si="323"/>
        <v>330.69</v>
      </c>
      <c r="N558" s="43">
        <f t="shared" si="323"/>
        <v>330.69</v>
      </c>
      <c r="O558" s="43">
        <f t="shared" si="323"/>
        <v>330.69</v>
      </c>
      <c r="P558" s="43">
        <f t="shared" si="323"/>
        <v>330.69</v>
      </c>
      <c r="Q558" s="43">
        <f t="shared" si="323"/>
        <v>330.69</v>
      </c>
      <c r="R558" s="43">
        <f t="shared" si="323"/>
        <v>330.69</v>
      </c>
      <c r="S558" s="43">
        <f t="shared" si="323"/>
        <v>330.69</v>
      </c>
      <c r="T558" s="43">
        <f t="shared" si="323"/>
        <v>330.69</v>
      </c>
      <c r="U558" s="43">
        <f t="shared" si="323"/>
        <v>330.69</v>
      </c>
      <c r="V558" s="43">
        <f t="shared" si="323"/>
        <v>330.69</v>
      </c>
      <c r="W558" s="43">
        <f t="shared" si="323"/>
        <v>330.69</v>
      </c>
      <c r="X558" s="43">
        <f t="shared" si="323"/>
        <v>330.69</v>
      </c>
      <c r="Y558" s="43">
        <f t="shared" si="323"/>
        <v>330.69</v>
      </c>
      <c r="Z558" s="43">
        <f t="shared" si="323"/>
        <v>330.69</v>
      </c>
      <c r="AA558" s="43">
        <f t="shared" si="323"/>
        <v>330.69</v>
      </c>
    </row>
    <row r="559" spans="1:27" collapsed="1" x14ac:dyDescent="0.2">
      <c r="A559" s="97" t="s">
        <v>779</v>
      </c>
      <c r="B559" s="27" t="str">
        <f>"16"&amp;"."&amp;$B$662&amp;"."&amp;$B$663</f>
        <v>16.01.2023</v>
      </c>
      <c r="C559" s="89" t="s">
        <v>74</v>
      </c>
      <c r="D559" s="90">
        <f>ROUND(((D560+D561+D563+D562)/1000),5)</f>
        <v>5.1835599999999999</v>
      </c>
      <c r="E559" s="90">
        <f>ROUND(((E560+E561+E563+E562)/1000),5)</f>
        <v>5.1241000000000003</v>
      </c>
      <c r="F559" s="90">
        <f>ROUND(((F560+F561+F563+F562)/1000),5)</f>
        <v>5.0618400000000001</v>
      </c>
      <c r="G559" s="90">
        <f t="shared" ref="G559:AA559" si="324">ROUND(((G560+G561+G563+G562)/1000),5)</f>
        <v>5.0528300000000002</v>
      </c>
      <c r="H559" s="90">
        <f t="shared" si="324"/>
        <v>5.0845700000000003</v>
      </c>
      <c r="I559" s="90">
        <f t="shared" si="324"/>
        <v>5.1779900000000003</v>
      </c>
      <c r="J559" s="90">
        <f t="shared" si="324"/>
        <v>5.4696300000000004</v>
      </c>
      <c r="K559" s="90">
        <f t="shared" si="324"/>
        <v>5.64046</v>
      </c>
      <c r="L559" s="90">
        <f t="shared" si="324"/>
        <v>5.8463200000000004</v>
      </c>
      <c r="M559" s="90">
        <f t="shared" si="324"/>
        <v>5.8888100000000003</v>
      </c>
      <c r="N559" s="90">
        <f t="shared" si="324"/>
        <v>5.9144699999999997</v>
      </c>
      <c r="O559" s="90">
        <f t="shared" si="324"/>
        <v>5.9262100000000002</v>
      </c>
      <c r="P559" s="90">
        <f t="shared" si="324"/>
        <v>5.9274199999999997</v>
      </c>
      <c r="Q559" s="90">
        <f t="shared" si="324"/>
        <v>5.9413200000000002</v>
      </c>
      <c r="R559" s="90">
        <f t="shared" si="324"/>
        <v>5.8984500000000004</v>
      </c>
      <c r="S559" s="90">
        <f t="shared" si="324"/>
        <v>5.8937999999999997</v>
      </c>
      <c r="T559" s="90">
        <f t="shared" si="324"/>
        <v>5.9222799999999998</v>
      </c>
      <c r="U559" s="90">
        <f t="shared" si="324"/>
        <v>5.9593800000000003</v>
      </c>
      <c r="V559" s="90">
        <f t="shared" si="324"/>
        <v>5.87906</v>
      </c>
      <c r="W559" s="90">
        <f t="shared" si="324"/>
        <v>5.9069200000000004</v>
      </c>
      <c r="X559" s="90">
        <f t="shared" si="324"/>
        <v>5.8143500000000001</v>
      </c>
      <c r="Y559" s="90">
        <f t="shared" si="324"/>
        <v>5.6969500000000002</v>
      </c>
      <c r="Z559" s="90">
        <f t="shared" si="324"/>
        <v>5.5596699999999997</v>
      </c>
      <c r="AA559" s="90">
        <f t="shared" si="324"/>
        <v>5.1897500000000001</v>
      </c>
    </row>
    <row r="560" spans="1:27" ht="12.75" hidden="1" customHeight="1" outlineLevel="1" x14ac:dyDescent="0.2">
      <c r="A560" s="98" t="s">
        <v>780</v>
      </c>
      <c r="B560" s="62" t="s">
        <v>236</v>
      </c>
      <c r="C560" s="42" t="s">
        <v>77</v>
      </c>
      <c r="D560" s="43">
        <v>1286.3900000000001</v>
      </c>
      <c r="E560" s="43">
        <v>1226.93</v>
      </c>
      <c r="F560" s="43">
        <v>1164.67</v>
      </c>
      <c r="G560" s="43">
        <v>1155.6600000000001</v>
      </c>
      <c r="H560" s="43">
        <v>1187.4000000000001</v>
      </c>
      <c r="I560" s="43">
        <v>1280.82</v>
      </c>
      <c r="J560" s="43">
        <v>1572.46</v>
      </c>
      <c r="K560" s="43">
        <v>1743.29</v>
      </c>
      <c r="L560" s="43">
        <v>1949.15</v>
      </c>
      <c r="M560" s="43">
        <v>1991.64</v>
      </c>
      <c r="N560" s="43">
        <v>2017.3</v>
      </c>
      <c r="O560" s="43">
        <v>2029.04</v>
      </c>
      <c r="P560" s="43">
        <v>2030.25</v>
      </c>
      <c r="Q560" s="43">
        <v>2044.15</v>
      </c>
      <c r="R560" s="43">
        <v>2001.28</v>
      </c>
      <c r="S560" s="43">
        <v>1996.63</v>
      </c>
      <c r="T560" s="43">
        <v>2025.11</v>
      </c>
      <c r="U560" s="43">
        <v>2062.21</v>
      </c>
      <c r="V560" s="43">
        <v>1981.89</v>
      </c>
      <c r="W560" s="43">
        <v>2009.75</v>
      </c>
      <c r="X560" s="43">
        <v>1917.18</v>
      </c>
      <c r="Y560" s="43">
        <v>1799.78</v>
      </c>
      <c r="Z560" s="43">
        <v>1662.5</v>
      </c>
      <c r="AA560" s="43">
        <v>1292.58</v>
      </c>
    </row>
    <row r="561" spans="1:27" ht="12.75" hidden="1" customHeight="1" outlineLevel="1" x14ac:dyDescent="0.2">
      <c r="A561" s="98" t="s">
        <v>781</v>
      </c>
      <c r="B561" s="62" t="s">
        <v>88</v>
      </c>
      <c r="C561" s="42" t="s">
        <v>77</v>
      </c>
      <c r="D561" s="43">
        <f>$D$486</f>
        <v>3559.77</v>
      </c>
      <c r="E561" s="43">
        <f t="shared" ref="E561:AA561" si="325">$D$486</f>
        <v>3559.77</v>
      </c>
      <c r="F561" s="43">
        <f t="shared" si="325"/>
        <v>3559.77</v>
      </c>
      <c r="G561" s="43">
        <f t="shared" si="325"/>
        <v>3559.77</v>
      </c>
      <c r="H561" s="43">
        <f t="shared" si="325"/>
        <v>3559.77</v>
      </c>
      <c r="I561" s="43">
        <f t="shared" si="325"/>
        <v>3559.77</v>
      </c>
      <c r="J561" s="43">
        <f t="shared" si="325"/>
        <v>3559.77</v>
      </c>
      <c r="K561" s="43">
        <f t="shared" si="325"/>
        <v>3559.77</v>
      </c>
      <c r="L561" s="43">
        <f t="shared" si="325"/>
        <v>3559.77</v>
      </c>
      <c r="M561" s="43">
        <f t="shared" si="325"/>
        <v>3559.77</v>
      </c>
      <c r="N561" s="43">
        <f t="shared" si="325"/>
        <v>3559.77</v>
      </c>
      <c r="O561" s="43">
        <f t="shared" si="325"/>
        <v>3559.77</v>
      </c>
      <c r="P561" s="43">
        <f t="shared" si="325"/>
        <v>3559.77</v>
      </c>
      <c r="Q561" s="43">
        <f t="shared" si="325"/>
        <v>3559.77</v>
      </c>
      <c r="R561" s="43">
        <f t="shared" si="325"/>
        <v>3559.77</v>
      </c>
      <c r="S561" s="43">
        <f t="shared" si="325"/>
        <v>3559.77</v>
      </c>
      <c r="T561" s="43">
        <f t="shared" si="325"/>
        <v>3559.77</v>
      </c>
      <c r="U561" s="43">
        <f t="shared" si="325"/>
        <v>3559.77</v>
      </c>
      <c r="V561" s="43">
        <f t="shared" si="325"/>
        <v>3559.77</v>
      </c>
      <c r="W561" s="43">
        <f t="shared" si="325"/>
        <v>3559.77</v>
      </c>
      <c r="X561" s="43">
        <f t="shared" si="325"/>
        <v>3559.77</v>
      </c>
      <c r="Y561" s="43">
        <f t="shared" si="325"/>
        <v>3559.77</v>
      </c>
      <c r="Z561" s="43">
        <f t="shared" si="325"/>
        <v>3559.77</v>
      </c>
      <c r="AA561" s="43">
        <f t="shared" si="325"/>
        <v>3559.77</v>
      </c>
    </row>
    <row r="562" spans="1:27" ht="12.75" hidden="1" customHeight="1" outlineLevel="1" x14ac:dyDescent="0.2">
      <c r="A562" s="98" t="s">
        <v>782</v>
      </c>
      <c r="B562" s="62" t="s">
        <v>81</v>
      </c>
      <c r="C562" s="42" t="s">
        <v>77</v>
      </c>
      <c r="D562" s="43">
        <v>6.71</v>
      </c>
      <c r="E562" s="43">
        <v>6.71</v>
      </c>
      <c r="F562" s="43">
        <v>6.71</v>
      </c>
      <c r="G562" s="43">
        <v>6.71</v>
      </c>
      <c r="H562" s="43">
        <v>6.71</v>
      </c>
      <c r="I562" s="43">
        <v>6.71</v>
      </c>
      <c r="J562" s="43">
        <v>6.71</v>
      </c>
      <c r="K562" s="43">
        <v>6.71</v>
      </c>
      <c r="L562" s="43">
        <v>6.71</v>
      </c>
      <c r="M562" s="43">
        <v>6.71</v>
      </c>
      <c r="N562" s="43">
        <v>6.71</v>
      </c>
      <c r="O562" s="43">
        <v>6.71</v>
      </c>
      <c r="P562" s="43">
        <v>6.71</v>
      </c>
      <c r="Q562" s="43">
        <v>6.71</v>
      </c>
      <c r="R562" s="43">
        <v>6.71</v>
      </c>
      <c r="S562" s="43">
        <v>6.71</v>
      </c>
      <c r="T562" s="43">
        <v>6.71</v>
      </c>
      <c r="U562" s="43">
        <v>6.71</v>
      </c>
      <c r="V562" s="43">
        <v>6.71</v>
      </c>
      <c r="W562" s="43">
        <v>6.71</v>
      </c>
      <c r="X562" s="43">
        <v>6.71</v>
      </c>
      <c r="Y562" s="43">
        <v>6.71</v>
      </c>
      <c r="Z562" s="43">
        <v>6.71</v>
      </c>
      <c r="AA562" s="43">
        <v>6.71</v>
      </c>
    </row>
    <row r="563" spans="1:27" ht="12.75" hidden="1" customHeight="1" outlineLevel="1" x14ac:dyDescent="0.2">
      <c r="A563" s="98" t="s">
        <v>783</v>
      </c>
      <c r="B563" s="62" t="s">
        <v>79</v>
      </c>
      <c r="C563" s="42" t="s">
        <v>77</v>
      </c>
      <c r="D563" s="43">
        <f>$D$11</f>
        <v>330.69</v>
      </c>
      <c r="E563" s="43">
        <f t="shared" ref="E563:AA563" si="326">$D$11</f>
        <v>330.69</v>
      </c>
      <c r="F563" s="43">
        <f t="shared" si="326"/>
        <v>330.69</v>
      </c>
      <c r="G563" s="43">
        <f t="shared" si="326"/>
        <v>330.69</v>
      </c>
      <c r="H563" s="43">
        <f t="shared" si="326"/>
        <v>330.69</v>
      </c>
      <c r="I563" s="43">
        <f t="shared" si="326"/>
        <v>330.69</v>
      </c>
      <c r="J563" s="43">
        <f t="shared" si="326"/>
        <v>330.69</v>
      </c>
      <c r="K563" s="43">
        <f t="shared" si="326"/>
        <v>330.69</v>
      </c>
      <c r="L563" s="43">
        <f t="shared" si="326"/>
        <v>330.69</v>
      </c>
      <c r="M563" s="43">
        <f t="shared" si="326"/>
        <v>330.69</v>
      </c>
      <c r="N563" s="43">
        <f t="shared" si="326"/>
        <v>330.69</v>
      </c>
      <c r="O563" s="43">
        <f t="shared" si="326"/>
        <v>330.69</v>
      </c>
      <c r="P563" s="43">
        <f t="shared" si="326"/>
        <v>330.69</v>
      </c>
      <c r="Q563" s="43">
        <f t="shared" si="326"/>
        <v>330.69</v>
      </c>
      <c r="R563" s="43">
        <f t="shared" si="326"/>
        <v>330.69</v>
      </c>
      <c r="S563" s="43">
        <f t="shared" si="326"/>
        <v>330.69</v>
      </c>
      <c r="T563" s="43">
        <f t="shared" si="326"/>
        <v>330.69</v>
      </c>
      <c r="U563" s="43">
        <f t="shared" si="326"/>
        <v>330.69</v>
      </c>
      <c r="V563" s="43">
        <f t="shared" si="326"/>
        <v>330.69</v>
      </c>
      <c r="W563" s="43">
        <f t="shared" si="326"/>
        <v>330.69</v>
      </c>
      <c r="X563" s="43">
        <f t="shared" si="326"/>
        <v>330.69</v>
      </c>
      <c r="Y563" s="43">
        <f t="shared" si="326"/>
        <v>330.69</v>
      </c>
      <c r="Z563" s="43">
        <f t="shared" si="326"/>
        <v>330.69</v>
      </c>
      <c r="AA563" s="43">
        <f t="shared" si="326"/>
        <v>330.69</v>
      </c>
    </row>
    <row r="564" spans="1:27" collapsed="1" x14ac:dyDescent="0.2">
      <c r="A564" s="97" t="s">
        <v>784</v>
      </c>
      <c r="B564" s="27" t="str">
        <f>"17"&amp;"."&amp;$B$662&amp;"."&amp;$B$663</f>
        <v>17.01.2023</v>
      </c>
      <c r="C564" s="89" t="s">
        <v>74</v>
      </c>
      <c r="D564" s="90">
        <f>ROUND(((D565+D566+D568+D567)/1000),5)</f>
        <v>5.0278099999999997</v>
      </c>
      <c r="E564" s="90">
        <f>ROUND(((E565+E566+E568+E567)/1000),5)</f>
        <v>4.9953399999999997</v>
      </c>
      <c r="F564" s="90">
        <f>ROUND(((F565+F566+F568+F567)/1000),5)</f>
        <v>4.9811500000000004</v>
      </c>
      <c r="G564" s="90">
        <f t="shared" ref="G564:AA564" si="327">ROUND(((G565+G566+G568+G567)/1000),5)</f>
        <v>4.9789500000000002</v>
      </c>
      <c r="H564" s="90">
        <f t="shared" si="327"/>
        <v>4.99411</v>
      </c>
      <c r="I564" s="90">
        <f t="shared" si="327"/>
        <v>5.0463800000000001</v>
      </c>
      <c r="J564" s="90">
        <f t="shared" si="327"/>
        <v>5.2557799999999997</v>
      </c>
      <c r="K564" s="90">
        <f t="shared" si="327"/>
        <v>5.5959500000000002</v>
      </c>
      <c r="L564" s="90">
        <f t="shared" si="327"/>
        <v>5.6467499999999999</v>
      </c>
      <c r="M564" s="90">
        <f t="shared" si="327"/>
        <v>5.7012299999999998</v>
      </c>
      <c r="N564" s="90">
        <f t="shared" si="327"/>
        <v>5.7239800000000001</v>
      </c>
      <c r="O564" s="90">
        <f t="shared" si="327"/>
        <v>5.7473999999999998</v>
      </c>
      <c r="P564" s="90">
        <f t="shared" si="327"/>
        <v>5.7315300000000002</v>
      </c>
      <c r="Q564" s="90">
        <f t="shared" si="327"/>
        <v>5.7390499999999998</v>
      </c>
      <c r="R564" s="90">
        <f t="shared" si="327"/>
        <v>5.6990999999999996</v>
      </c>
      <c r="S564" s="90">
        <f t="shared" si="327"/>
        <v>5.6910400000000001</v>
      </c>
      <c r="T564" s="90">
        <f t="shared" si="327"/>
        <v>5.7374599999999996</v>
      </c>
      <c r="U564" s="90">
        <f t="shared" si="327"/>
        <v>5.7787899999999999</v>
      </c>
      <c r="V564" s="90">
        <f t="shared" si="327"/>
        <v>5.7591000000000001</v>
      </c>
      <c r="W564" s="90">
        <f t="shared" si="327"/>
        <v>5.7173699999999998</v>
      </c>
      <c r="X564" s="90">
        <f t="shared" si="327"/>
        <v>5.7033199999999997</v>
      </c>
      <c r="Y564" s="90">
        <f t="shared" si="327"/>
        <v>5.6482599999999996</v>
      </c>
      <c r="Z564" s="90">
        <f t="shared" si="327"/>
        <v>5.4276</v>
      </c>
      <c r="AA564" s="90">
        <f t="shared" si="327"/>
        <v>5.1231900000000001</v>
      </c>
    </row>
    <row r="565" spans="1:27" ht="12.75" hidden="1" customHeight="1" outlineLevel="1" x14ac:dyDescent="0.2">
      <c r="A565" s="98" t="s">
        <v>785</v>
      </c>
      <c r="B565" s="62" t="s">
        <v>236</v>
      </c>
      <c r="C565" s="42" t="s">
        <v>77</v>
      </c>
      <c r="D565" s="43">
        <v>1130.6400000000001</v>
      </c>
      <c r="E565" s="43">
        <v>1098.17</v>
      </c>
      <c r="F565" s="43">
        <v>1083.98</v>
      </c>
      <c r="G565" s="43">
        <v>1081.78</v>
      </c>
      <c r="H565" s="43">
        <v>1096.94</v>
      </c>
      <c r="I565" s="43">
        <v>1149.21</v>
      </c>
      <c r="J565" s="43">
        <v>1358.61</v>
      </c>
      <c r="K565" s="43">
        <v>1698.78</v>
      </c>
      <c r="L565" s="43">
        <v>1749.58</v>
      </c>
      <c r="M565" s="43">
        <v>1804.06</v>
      </c>
      <c r="N565" s="43">
        <v>1826.81</v>
      </c>
      <c r="O565" s="43">
        <v>1850.23</v>
      </c>
      <c r="P565" s="43">
        <v>1834.36</v>
      </c>
      <c r="Q565" s="43">
        <v>1841.88</v>
      </c>
      <c r="R565" s="43">
        <v>1801.93</v>
      </c>
      <c r="S565" s="43">
        <v>1793.87</v>
      </c>
      <c r="T565" s="43">
        <v>1840.29</v>
      </c>
      <c r="U565" s="43">
        <v>1881.62</v>
      </c>
      <c r="V565" s="43">
        <v>1861.93</v>
      </c>
      <c r="W565" s="43">
        <v>1820.2</v>
      </c>
      <c r="X565" s="43">
        <v>1806.15</v>
      </c>
      <c r="Y565" s="43">
        <v>1751.09</v>
      </c>
      <c r="Z565" s="43">
        <v>1530.43</v>
      </c>
      <c r="AA565" s="43">
        <v>1226.02</v>
      </c>
    </row>
    <row r="566" spans="1:27" ht="12.75" hidden="1" customHeight="1" outlineLevel="1" x14ac:dyDescent="0.2">
      <c r="A566" s="98" t="s">
        <v>786</v>
      </c>
      <c r="B566" s="62" t="s">
        <v>88</v>
      </c>
      <c r="C566" s="42" t="s">
        <v>77</v>
      </c>
      <c r="D566" s="43">
        <f>$D$486</f>
        <v>3559.77</v>
      </c>
      <c r="E566" s="43">
        <f t="shared" ref="E566:AA566" si="328">$D$486</f>
        <v>3559.77</v>
      </c>
      <c r="F566" s="43">
        <f t="shared" si="328"/>
        <v>3559.77</v>
      </c>
      <c r="G566" s="43">
        <f t="shared" si="328"/>
        <v>3559.77</v>
      </c>
      <c r="H566" s="43">
        <f t="shared" si="328"/>
        <v>3559.77</v>
      </c>
      <c r="I566" s="43">
        <f t="shared" si="328"/>
        <v>3559.77</v>
      </c>
      <c r="J566" s="43">
        <f t="shared" si="328"/>
        <v>3559.77</v>
      </c>
      <c r="K566" s="43">
        <f t="shared" si="328"/>
        <v>3559.77</v>
      </c>
      <c r="L566" s="43">
        <f t="shared" si="328"/>
        <v>3559.77</v>
      </c>
      <c r="M566" s="43">
        <f t="shared" si="328"/>
        <v>3559.77</v>
      </c>
      <c r="N566" s="43">
        <f t="shared" si="328"/>
        <v>3559.77</v>
      </c>
      <c r="O566" s="43">
        <f t="shared" si="328"/>
        <v>3559.77</v>
      </c>
      <c r="P566" s="43">
        <f t="shared" si="328"/>
        <v>3559.77</v>
      </c>
      <c r="Q566" s="43">
        <f t="shared" si="328"/>
        <v>3559.77</v>
      </c>
      <c r="R566" s="43">
        <f t="shared" si="328"/>
        <v>3559.77</v>
      </c>
      <c r="S566" s="43">
        <f t="shared" si="328"/>
        <v>3559.77</v>
      </c>
      <c r="T566" s="43">
        <f t="shared" si="328"/>
        <v>3559.77</v>
      </c>
      <c r="U566" s="43">
        <f t="shared" si="328"/>
        <v>3559.77</v>
      </c>
      <c r="V566" s="43">
        <f t="shared" si="328"/>
        <v>3559.77</v>
      </c>
      <c r="W566" s="43">
        <f t="shared" si="328"/>
        <v>3559.77</v>
      </c>
      <c r="X566" s="43">
        <f t="shared" si="328"/>
        <v>3559.77</v>
      </c>
      <c r="Y566" s="43">
        <f t="shared" si="328"/>
        <v>3559.77</v>
      </c>
      <c r="Z566" s="43">
        <f t="shared" si="328"/>
        <v>3559.77</v>
      </c>
      <c r="AA566" s="43">
        <f t="shared" si="328"/>
        <v>3559.77</v>
      </c>
    </row>
    <row r="567" spans="1:27" ht="12.75" hidden="1" customHeight="1" outlineLevel="1" x14ac:dyDescent="0.2">
      <c r="A567" s="98" t="s">
        <v>787</v>
      </c>
      <c r="B567" s="62" t="s">
        <v>81</v>
      </c>
      <c r="C567" s="42" t="s">
        <v>77</v>
      </c>
      <c r="D567" s="43">
        <v>6.71</v>
      </c>
      <c r="E567" s="43">
        <v>6.71</v>
      </c>
      <c r="F567" s="43">
        <v>6.71</v>
      </c>
      <c r="G567" s="43">
        <v>6.71</v>
      </c>
      <c r="H567" s="43">
        <v>6.71</v>
      </c>
      <c r="I567" s="43">
        <v>6.71</v>
      </c>
      <c r="J567" s="43">
        <v>6.71</v>
      </c>
      <c r="K567" s="43">
        <v>6.71</v>
      </c>
      <c r="L567" s="43">
        <v>6.71</v>
      </c>
      <c r="M567" s="43">
        <v>6.71</v>
      </c>
      <c r="N567" s="43">
        <v>6.71</v>
      </c>
      <c r="O567" s="43">
        <v>6.71</v>
      </c>
      <c r="P567" s="43">
        <v>6.71</v>
      </c>
      <c r="Q567" s="43">
        <v>6.71</v>
      </c>
      <c r="R567" s="43">
        <v>6.71</v>
      </c>
      <c r="S567" s="43">
        <v>6.71</v>
      </c>
      <c r="T567" s="43">
        <v>6.71</v>
      </c>
      <c r="U567" s="43">
        <v>6.71</v>
      </c>
      <c r="V567" s="43">
        <v>6.71</v>
      </c>
      <c r="W567" s="43">
        <v>6.71</v>
      </c>
      <c r="X567" s="43">
        <v>6.71</v>
      </c>
      <c r="Y567" s="43">
        <v>6.71</v>
      </c>
      <c r="Z567" s="43">
        <v>6.71</v>
      </c>
      <c r="AA567" s="43">
        <v>6.71</v>
      </c>
    </row>
    <row r="568" spans="1:27" ht="12.75" hidden="1" customHeight="1" outlineLevel="1" x14ac:dyDescent="0.2">
      <c r="A568" s="98" t="s">
        <v>788</v>
      </c>
      <c r="B568" s="62" t="s">
        <v>79</v>
      </c>
      <c r="C568" s="42" t="s">
        <v>77</v>
      </c>
      <c r="D568" s="43">
        <f>$D$11</f>
        <v>330.69</v>
      </c>
      <c r="E568" s="43">
        <f t="shared" ref="E568:AA568" si="329">$D$11</f>
        <v>330.69</v>
      </c>
      <c r="F568" s="43">
        <f t="shared" si="329"/>
        <v>330.69</v>
      </c>
      <c r="G568" s="43">
        <f t="shared" si="329"/>
        <v>330.69</v>
      </c>
      <c r="H568" s="43">
        <f t="shared" si="329"/>
        <v>330.69</v>
      </c>
      <c r="I568" s="43">
        <f t="shared" si="329"/>
        <v>330.69</v>
      </c>
      <c r="J568" s="43">
        <f t="shared" si="329"/>
        <v>330.69</v>
      </c>
      <c r="K568" s="43">
        <f t="shared" si="329"/>
        <v>330.69</v>
      </c>
      <c r="L568" s="43">
        <f t="shared" si="329"/>
        <v>330.69</v>
      </c>
      <c r="M568" s="43">
        <f t="shared" si="329"/>
        <v>330.69</v>
      </c>
      <c r="N568" s="43">
        <f t="shared" si="329"/>
        <v>330.69</v>
      </c>
      <c r="O568" s="43">
        <f t="shared" si="329"/>
        <v>330.69</v>
      </c>
      <c r="P568" s="43">
        <f t="shared" si="329"/>
        <v>330.69</v>
      </c>
      <c r="Q568" s="43">
        <f t="shared" si="329"/>
        <v>330.69</v>
      </c>
      <c r="R568" s="43">
        <f t="shared" si="329"/>
        <v>330.69</v>
      </c>
      <c r="S568" s="43">
        <f t="shared" si="329"/>
        <v>330.69</v>
      </c>
      <c r="T568" s="43">
        <f t="shared" si="329"/>
        <v>330.69</v>
      </c>
      <c r="U568" s="43">
        <f t="shared" si="329"/>
        <v>330.69</v>
      </c>
      <c r="V568" s="43">
        <f t="shared" si="329"/>
        <v>330.69</v>
      </c>
      <c r="W568" s="43">
        <f t="shared" si="329"/>
        <v>330.69</v>
      </c>
      <c r="X568" s="43">
        <f t="shared" si="329"/>
        <v>330.69</v>
      </c>
      <c r="Y568" s="43">
        <f t="shared" si="329"/>
        <v>330.69</v>
      </c>
      <c r="Z568" s="43">
        <f t="shared" si="329"/>
        <v>330.69</v>
      </c>
      <c r="AA568" s="43">
        <f t="shared" si="329"/>
        <v>330.69</v>
      </c>
    </row>
    <row r="569" spans="1:27" collapsed="1" x14ac:dyDescent="0.2">
      <c r="A569" s="97" t="s">
        <v>789</v>
      </c>
      <c r="B569" s="27" t="str">
        <f>"18"&amp;"."&amp;$B$662&amp;"."&amp;$B$663</f>
        <v>18.01.2023</v>
      </c>
      <c r="C569" s="89" t="s">
        <v>74</v>
      </c>
      <c r="D569" s="90">
        <f>ROUND(((D570+D571+D573+D572)/1000),5)</f>
        <v>5.0655099999999997</v>
      </c>
      <c r="E569" s="90">
        <f>ROUND(((E570+E571+E573+E572)/1000),5)</f>
        <v>5.03186</v>
      </c>
      <c r="F569" s="90">
        <f>ROUND(((F570+F571+F573+F572)/1000),5)</f>
        <v>5.0110299999999999</v>
      </c>
      <c r="G569" s="90">
        <f t="shared" ref="G569:AA569" si="330">ROUND(((G570+G571+G573+G572)/1000),5)</f>
        <v>5.0098700000000003</v>
      </c>
      <c r="H569" s="90">
        <f t="shared" si="330"/>
        <v>5.0359100000000003</v>
      </c>
      <c r="I569" s="90">
        <f t="shared" si="330"/>
        <v>5.0966500000000003</v>
      </c>
      <c r="J569" s="90">
        <f t="shared" si="330"/>
        <v>5.3977899999999996</v>
      </c>
      <c r="K569" s="90">
        <f t="shared" si="330"/>
        <v>5.6120400000000004</v>
      </c>
      <c r="L569" s="90">
        <f t="shared" si="330"/>
        <v>5.7230400000000001</v>
      </c>
      <c r="M569" s="90">
        <f t="shared" si="330"/>
        <v>5.7568200000000003</v>
      </c>
      <c r="N569" s="90">
        <f t="shared" si="330"/>
        <v>5.7754899999999996</v>
      </c>
      <c r="O569" s="90">
        <f t="shared" si="330"/>
        <v>5.8076699999999999</v>
      </c>
      <c r="P569" s="90">
        <f t="shared" si="330"/>
        <v>5.7862499999999999</v>
      </c>
      <c r="Q569" s="90">
        <f t="shared" si="330"/>
        <v>5.7959399999999999</v>
      </c>
      <c r="R569" s="90">
        <f t="shared" si="330"/>
        <v>5.7990399999999998</v>
      </c>
      <c r="S569" s="90">
        <f t="shared" si="330"/>
        <v>5.75962</v>
      </c>
      <c r="T569" s="90">
        <f t="shared" si="330"/>
        <v>5.7985899999999999</v>
      </c>
      <c r="U569" s="90">
        <f t="shared" si="330"/>
        <v>5.8067200000000003</v>
      </c>
      <c r="V569" s="90">
        <f t="shared" si="330"/>
        <v>5.8014099999999997</v>
      </c>
      <c r="W569" s="90">
        <f t="shared" si="330"/>
        <v>5.7711600000000001</v>
      </c>
      <c r="X569" s="90">
        <f t="shared" si="330"/>
        <v>5.7168099999999997</v>
      </c>
      <c r="Y569" s="90">
        <f t="shared" si="330"/>
        <v>5.6321300000000001</v>
      </c>
      <c r="Z569" s="90">
        <f t="shared" si="330"/>
        <v>5.3998299999999997</v>
      </c>
      <c r="AA569" s="90">
        <f t="shared" si="330"/>
        <v>5.0762099999999997</v>
      </c>
    </row>
    <row r="570" spans="1:27" ht="12.75" hidden="1" customHeight="1" outlineLevel="1" x14ac:dyDescent="0.2">
      <c r="A570" s="98" t="s">
        <v>790</v>
      </c>
      <c r="B570" s="62" t="s">
        <v>236</v>
      </c>
      <c r="C570" s="42" t="s">
        <v>77</v>
      </c>
      <c r="D570" s="43">
        <v>1168.3399999999999</v>
      </c>
      <c r="E570" s="43">
        <v>1134.69</v>
      </c>
      <c r="F570" s="43">
        <v>1113.8599999999999</v>
      </c>
      <c r="G570" s="43">
        <v>1112.7</v>
      </c>
      <c r="H570" s="43">
        <v>1138.74</v>
      </c>
      <c r="I570" s="43">
        <v>1199.48</v>
      </c>
      <c r="J570" s="43">
        <v>1500.62</v>
      </c>
      <c r="K570" s="43">
        <v>1714.87</v>
      </c>
      <c r="L570" s="43">
        <v>1825.87</v>
      </c>
      <c r="M570" s="43">
        <v>1859.65</v>
      </c>
      <c r="N570" s="43">
        <v>1878.32</v>
      </c>
      <c r="O570" s="43">
        <v>1910.5</v>
      </c>
      <c r="P570" s="43">
        <v>1889.08</v>
      </c>
      <c r="Q570" s="43">
        <v>1898.77</v>
      </c>
      <c r="R570" s="43">
        <v>1901.87</v>
      </c>
      <c r="S570" s="43">
        <v>1862.45</v>
      </c>
      <c r="T570" s="43">
        <v>1901.42</v>
      </c>
      <c r="U570" s="43">
        <v>1909.55</v>
      </c>
      <c r="V570" s="43">
        <v>1904.24</v>
      </c>
      <c r="W570" s="43">
        <v>1873.99</v>
      </c>
      <c r="X570" s="43">
        <v>1819.64</v>
      </c>
      <c r="Y570" s="43">
        <v>1734.96</v>
      </c>
      <c r="Z570" s="43">
        <v>1502.66</v>
      </c>
      <c r="AA570" s="43">
        <v>1179.04</v>
      </c>
    </row>
    <row r="571" spans="1:27" ht="12.75" hidden="1" customHeight="1" outlineLevel="1" x14ac:dyDescent="0.2">
      <c r="A571" s="98" t="s">
        <v>791</v>
      </c>
      <c r="B571" s="62" t="s">
        <v>88</v>
      </c>
      <c r="C571" s="42" t="s">
        <v>77</v>
      </c>
      <c r="D571" s="43">
        <f>$D$486</f>
        <v>3559.77</v>
      </c>
      <c r="E571" s="43">
        <f t="shared" ref="E571:AA571" si="331">$D$486</f>
        <v>3559.77</v>
      </c>
      <c r="F571" s="43">
        <f t="shared" si="331"/>
        <v>3559.77</v>
      </c>
      <c r="G571" s="43">
        <f t="shared" si="331"/>
        <v>3559.77</v>
      </c>
      <c r="H571" s="43">
        <f t="shared" si="331"/>
        <v>3559.77</v>
      </c>
      <c r="I571" s="43">
        <f t="shared" si="331"/>
        <v>3559.77</v>
      </c>
      <c r="J571" s="43">
        <f t="shared" si="331"/>
        <v>3559.77</v>
      </c>
      <c r="K571" s="43">
        <f t="shared" si="331"/>
        <v>3559.77</v>
      </c>
      <c r="L571" s="43">
        <f t="shared" si="331"/>
        <v>3559.77</v>
      </c>
      <c r="M571" s="43">
        <f t="shared" si="331"/>
        <v>3559.77</v>
      </c>
      <c r="N571" s="43">
        <f t="shared" si="331"/>
        <v>3559.77</v>
      </c>
      <c r="O571" s="43">
        <f t="shared" si="331"/>
        <v>3559.77</v>
      </c>
      <c r="P571" s="43">
        <f t="shared" si="331"/>
        <v>3559.77</v>
      </c>
      <c r="Q571" s="43">
        <f t="shared" si="331"/>
        <v>3559.77</v>
      </c>
      <c r="R571" s="43">
        <f t="shared" si="331"/>
        <v>3559.77</v>
      </c>
      <c r="S571" s="43">
        <f t="shared" si="331"/>
        <v>3559.77</v>
      </c>
      <c r="T571" s="43">
        <f t="shared" si="331"/>
        <v>3559.77</v>
      </c>
      <c r="U571" s="43">
        <f t="shared" si="331"/>
        <v>3559.77</v>
      </c>
      <c r="V571" s="43">
        <f t="shared" si="331"/>
        <v>3559.77</v>
      </c>
      <c r="W571" s="43">
        <f t="shared" si="331"/>
        <v>3559.77</v>
      </c>
      <c r="X571" s="43">
        <f t="shared" si="331"/>
        <v>3559.77</v>
      </c>
      <c r="Y571" s="43">
        <f t="shared" si="331"/>
        <v>3559.77</v>
      </c>
      <c r="Z571" s="43">
        <f t="shared" si="331"/>
        <v>3559.77</v>
      </c>
      <c r="AA571" s="43">
        <f t="shared" si="331"/>
        <v>3559.77</v>
      </c>
    </row>
    <row r="572" spans="1:27" ht="12.75" hidden="1" customHeight="1" outlineLevel="1" x14ac:dyDescent="0.2">
      <c r="A572" s="98" t="s">
        <v>792</v>
      </c>
      <c r="B572" s="62" t="s">
        <v>81</v>
      </c>
      <c r="C572" s="42" t="s">
        <v>77</v>
      </c>
      <c r="D572" s="43">
        <v>6.71</v>
      </c>
      <c r="E572" s="43">
        <v>6.71</v>
      </c>
      <c r="F572" s="43">
        <v>6.71</v>
      </c>
      <c r="G572" s="43">
        <v>6.71</v>
      </c>
      <c r="H572" s="43">
        <v>6.71</v>
      </c>
      <c r="I572" s="43">
        <v>6.71</v>
      </c>
      <c r="J572" s="43">
        <v>6.71</v>
      </c>
      <c r="K572" s="43">
        <v>6.71</v>
      </c>
      <c r="L572" s="43">
        <v>6.71</v>
      </c>
      <c r="M572" s="43">
        <v>6.71</v>
      </c>
      <c r="N572" s="43">
        <v>6.71</v>
      </c>
      <c r="O572" s="43">
        <v>6.71</v>
      </c>
      <c r="P572" s="43">
        <v>6.71</v>
      </c>
      <c r="Q572" s="43">
        <v>6.71</v>
      </c>
      <c r="R572" s="43">
        <v>6.71</v>
      </c>
      <c r="S572" s="43">
        <v>6.71</v>
      </c>
      <c r="T572" s="43">
        <v>6.71</v>
      </c>
      <c r="U572" s="43">
        <v>6.71</v>
      </c>
      <c r="V572" s="43">
        <v>6.71</v>
      </c>
      <c r="W572" s="43">
        <v>6.71</v>
      </c>
      <c r="X572" s="43">
        <v>6.71</v>
      </c>
      <c r="Y572" s="43">
        <v>6.71</v>
      </c>
      <c r="Z572" s="43">
        <v>6.71</v>
      </c>
      <c r="AA572" s="43">
        <v>6.71</v>
      </c>
    </row>
    <row r="573" spans="1:27" ht="12.75" hidden="1" customHeight="1" outlineLevel="1" x14ac:dyDescent="0.2">
      <c r="A573" s="98" t="s">
        <v>793</v>
      </c>
      <c r="B573" s="62" t="s">
        <v>79</v>
      </c>
      <c r="C573" s="42" t="s">
        <v>77</v>
      </c>
      <c r="D573" s="43">
        <f>$D$11</f>
        <v>330.69</v>
      </c>
      <c r="E573" s="43">
        <f t="shared" ref="E573:AA573" si="332">$D$11</f>
        <v>330.69</v>
      </c>
      <c r="F573" s="43">
        <f t="shared" si="332"/>
        <v>330.69</v>
      </c>
      <c r="G573" s="43">
        <f t="shared" si="332"/>
        <v>330.69</v>
      </c>
      <c r="H573" s="43">
        <f t="shared" si="332"/>
        <v>330.69</v>
      </c>
      <c r="I573" s="43">
        <f t="shared" si="332"/>
        <v>330.69</v>
      </c>
      <c r="J573" s="43">
        <f t="shared" si="332"/>
        <v>330.69</v>
      </c>
      <c r="K573" s="43">
        <f t="shared" si="332"/>
        <v>330.69</v>
      </c>
      <c r="L573" s="43">
        <f t="shared" si="332"/>
        <v>330.69</v>
      </c>
      <c r="M573" s="43">
        <f t="shared" si="332"/>
        <v>330.69</v>
      </c>
      <c r="N573" s="43">
        <f t="shared" si="332"/>
        <v>330.69</v>
      </c>
      <c r="O573" s="43">
        <f t="shared" si="332"/>
        <v>330.69</v>
      </c>
      <c r="P573" s="43">
        <f t="shared" si="332"/>
        <v>330.69</v>
      </c>
      <c r="Q573" s="43">
        <f t="shared" si="332"/>
        <v>330.69</v>
      </c>
      <c r="R573" s="43">
        <f t="shared" si="332"/>
        <v>330.69</v>
      </c>
      <c r="S573" s="43">
        <f t="shared" si="332"/>
        <v>330.69</v>
      </c>
      <c r="T573" s="43">
        <f t="shared" si="332"/>
        <v>330.69</v>
      </c>
      <c r="U573" s="43">
        <f t="shared" si="332"/>
        <v>330.69</v>
      </c>
      <c r="V573" s="43">
        <f t="shared" si="332"/>
        <v>330.69</v>
      </c>
      <c r="W573" s="43">
        <f t="shared" si="332"/>
        <v>330.69</v>
      </c>
      <c r="X573" s="43">
        <f t="shared" si="332"/>
        <v>330.69</v>
      </c>
      <c r="Y573" s="43">
        <f t="shared" si="332"/>
        <v>330.69</v>
      </c>
      <c r="Z573" s="43">
        <f t="shared" si="332"/>
        <v>330.69</v>
      </c>
      <c r="AA573" s="43">
        <f t="shared" si="332"/>
        <v>330.69</v>
      </c>
    </row>
    <row r="574" spans="1:27" collapsed="1" x14ac:dyDescent="0.2">
      <c r="A574" s="97" t="s">
        <v>794</v>
      </c>
      <c r="B574" s="27" t="str">
        <f>"19"&amp;"."&amp;$B$662&amp;"."&amp;$B$663</f>
        <v>19.01.2023</v>
      </c>
      <c r="C574" s="89" t="s">
        <v>74</v>
      </c>
      <c r="D574" s="90">
        <f>ROUND(((D575+D576+D578+D577)/1000),5)</f>
        <v>5.0765500000000001</v>
      </c>
      <c r="E574" s="90">
        <f>ROUND(((E575+E576+E578+E577)/1000),5)</f>
        <v>5.0409199999999998</v>
      </c>
      <c r="F574" s="90">
        <f>ROUND(((F575+F576+F578+F577)/1000),5)</f>
        <v>5.0125000000000002</v>
      </c>
      <c r="G574" s="90">
        <f t="shared" ref="G574:AA574" si="333">ROUND(((G575+G576+G578+G577)/1000),5)</f>
        <v>5.0126099999999996</v>
      </c>
      <c r="H574" s="90">
        <f t="shared" si="333"/>
        <v>5.0453700000000001</v>
      </c>
      <c r="I574" s="90">
        <f t="shared" si="333"/>
        <v>5.0995699999999999</v>
      </c>
      <c r="J574" s="90">
        <f t="shared" si="333"/>
        <v>5.5125200000000003</v>
      </c>
      <c r="K574" s="90">
        <f t="shared" si="333"/>
        <v>5.6925800000000004</v>
      </c>
      <c r="L574" s="90">
        <f t="shared" si="333"/>
        <v>5.7897999999999996</v>
      </c>
      <c r="M574" s="90">
        <f t="shared" si="333"/>
        <v>5.8099499999999997</v>
      </c>
      <c r="N574" s="90">
        <f t="shared" si="333"/>
        <v>5.8290899999999999</v>
      </c>
      <c r="O574" s="90">
        <f t="shared" si="333"/>
        <v>5.8600599999999998</v>
      </c>
      <c r="P574" s="90">
        <f t="shared" si="333"/>
        <v>5.8394399999999997</v>
      </c>
      <c r="Q574" s="90">
        <f t="shared" si="333"/>
        <v>5.8477300000000003</v>
      </c>
      <c r="R574" s="90">
        <f t="shared" si="333"/>
        <v>5.8521599999999996</v>
      </c>
      <c r="S574" s="90">
        <f t="shared" si="333"/>
        <v>5.8108599999999999</v>
      </c>
      <c r="T574" s="90">
        <f t="shared" si="333"/>
        <v>5.8919699999999997</v>
      </c>
      <c r="U574" s="90">
        <f t="shared" si="333"/>
        <v>5.9145799999999999</v>
      </c>
      <c r="V574" s="90">
        <f t="shared" si="333"/>
        <v>5.89832</v>
      </c>
      <c r="W574" s="90">
        <f t="shared" si="333"/>
        <v>5.8268300000000002</v>
      </c>
      <c r="X574" s="90">
        <f t="shared" si="333"/>
        <v>5.7877299999999998</v>
      </c>
      <c r="Y574" s="90">
        <f t="shared" si="333"/>
        <v>5.7218600000000004</v>
      </c>
      <c r="Z574" s="90">
        <f t="shared" si="333"/>
        <v>5.5161300000000004</v>
      </c>
      <c r="AA574" s="90">
        <f t="shared" si="333"/>
        <v>5.0950100000000003</v>
      </c>
    </row>
    <row r="575" spans="1:27" ht="12.75" hidden="1" customHeight="1" outlineLevel="1" x14ac:dyDescent="0.2">
      <c r="A575" s="98" t="s">
        <v>795</v>
      </c>
      <c r="B575" s="62" t="s">
        <v>236</v>
      </c>
      <c r="C575" s="42" t="s">
        <v>77</v>
      </c>
      <c r="D575" s="43">
        <v>1179.3800000000001</v>
      </c>
      <c r="E575" s="43">
        <v>1143.75</v>
      </c>
      <c r="F575" s="43">
        <v>1115.33</v>
      </c>
      <c r="G575" s="43">
        <v>1115.44</v>
      </c>
      <c r="H575" s="43">
        <v>1148.2</v>
      </c>
      <c r="I575" s="43">
        <v>1202.4000000000001</v>
      </c>
      <c r="J575" s="43">
        <v>1615.35</v>
      </c>
      <c r="K575" s="43">
        <v>1795.41</v>
      </c>
      <c r="L575" s="43">
        <v>1892.63</v>
      </c>
      <c r="M575" s="43">
        <v>1912.78</v>
      </c>
      <c r="N575" s="43">
        <v>1931.92</v>
      </c>
      <c r="O575" s="43">
        <v>1962.89</v>
      </c>
      <c r="P575" s="43">
        <v>1942.27</v>
      </c>
      <c r="Q575" s="43">
        <v>1950.56</v>
      </c>
      <c r="R575" s="43">
        <v>1954.99</v>
      </c>
      <c r="S575" s="43">
        <v>1913.69</v>
      </c>
      <c r="T575" s="43">
        <v>1994.8</v>
      </c>
      <c r="U575" s="43">
        <v>2017.41</v>
      </c>
      <c r="V575" s="43">
        <v>2001.15</v>
      </c>
      <c r="W575" s="43">
        <v>1929.66</v>
      </c>
      <c r="X575" s="43">
        <v>1890.56</v>
      </c>
      <c r="Y575" s="43">
        <v>1824.69</v>
      </c>
      <c r="Z575" s="43">
        <v>1618.96</v>
      </c>
      <c r="AA575" s="43">
        <v>1197.8399999999999</v>
      </c>
    </row>
    <row r="576" spans="1:27" ht="12.75" hidden="1" customHeight="1" outlineLevel="1" x14ac:dyDescent="0.2">
      <c r="A576" s="98" t="s">
        <v>796</v>
      </c>
      <c r="B576" s="62" t="s">
        <v>88</v>
      </c>
      <c r="C576" s="42" t="s">
        <v>77</v>
      </c>
      <c r="D576" s="43">
        <f>$D$486</f>
        <v>3559.77</v>
      </c>
      <c r="E576" s="43">
        <f t="shared" ref="E576:AA576" si="334">$D$486</f>
        <v>3559.77</v>
      </c>
      <c r="F576" s="43">
        <f t="shared" si="334"/>
        <v>3559.77</v>
      </c>
      <c r="G576" s="43">
        <f t="shared" si="334"/>
        <v>3559.77</v>
      </c>
      <c r="H576" s="43">
        <f t="shared" si="334"/>
        <v>3559.77</v>
      </c>
      <c r="I576" s="43">
        <f t="shared" si="334"/>
        <v>3559.77</v>
      </c>
      <c r="J576" s="43">
        <f t="shared" si="334"/>
        <v>3559.77</v>
      </c>
      <c r="K576" s="43">
        <f t="shared" si="334"/>
        <v>3559.77</v>
      </c>
      <c r="L576" s="43">
        <f t="shared" si="334"/>
        <v>3559.77</v>
      </c>
      <c r="M576" s="43">
        <f t="shared" si="334"/>
        <v>3559.77</v>
      </c>
      <c r="N576" s="43">
        <f t="shared" si="334"/>
        <v>3559.77</v>
      </c>
      <c r="O576" s="43">
        <f t="shared" si="334"/>
        <v>3559.77</v>
      </c>
      <c r="P576" s="43">
        <f t="shared" si="334"/>
        <v>3559.77</v>
      </c>
      <c r="Q576" s="43">
        <f t="shared" si="334"/>
        <v>3559.77</v>
      </c>
      <c r="R576" s="43">
        <f t="shared" si="334"/>
        <v>3559.77</v>
      </c>
      <c r="S576" s="43">
        <f t="shared" si="334"/>
        <v>3559.77</v>
      </c>
      <c r="T576" s="43">
        <f t="shared" si="334"/>
        <v>3559.77</v>
      </c>
      <c r="U576" s="43">
        <f t="shared" si="334"/>
        <v>3559.77</v>
      </c>
      <c r="V576" s="43">
        <f t="shared" si="334"/>
        <v>3559.77</v>
      </c>
      <c r="W576" s="43">
        <f t="shared" si="334"/>
        <v>3559.77</v>
      </c>
      <c r="X576" s="43">
        <f t="shared" si="334"/>
        <v>3559.77</v>
      </c>
      <c r="Y576" s="43">
        <f t="shared" si="334"/>
        <v>3559.77</v>
      </c>
      <c r="Z576" s="43">
        <f t="shared" si="334"/>
        <v>3559.77</v>
      </c>
      <c r="AA576" s="43">
        <f t="shared" si="334"/>
        <v>3559.77</v>
      </c>
    </row>
    <row r="577" spans="1:27" ht="12.75" hidden="1" customHeight="1" outlineLevel="1" x14ac:dyDescent="0.2">
      <c r="A577" s="98" t="s">
        <v>797</v>
      </c>
      <c r="B577" s="62" t="s">
        <v>81</v>
      </c>
      <c r="C577" s="42" t="s">
        <v>77</v>
      </c>
      <c r="D577" s="43">
        <v>6.71</v>
      </c>
      <c r="E577" s="43">
        <v>6.71</v>
      </c>
      <c r="F577" s="43">
        <v>6.71</v>
      </c>
      <c r="G577" s="43">
        <v>6.71</v>
      </c>
      <c r="H577" s="43">
        <v>6.71</v>
      </c>
      <c r="I577" s="43">
        <v>6.71</v>
      </c>
      <c r="J577" s="43">
        <v>6.71</v>
      </c>
      <c r="K577" s="43">
        <v>6.71</v>
      </c>
      <c r="L577" s="43">
        <v>6.71</v>
      </c>
      <c r="M577" s="43">
        <v>6.71</v>
      </c>
      <c r="N577" s="43">
        <v>6.71</v>
      </c>
      <c r="O577" s="43">
        <v>6.71</v>
      </c>
      <c r="P577" s="43">
        <v>6.71</v>
      </c>
      <c r="Q577" s="43">
        <v>6.71</v>
      </c>
      <c r="R577" s="43">
        <v>6.71</v>
      </c>
      <c r="S577" s="43">
        <v>6.71</v>
      </c>
      <c r="T577" s="43">
        <v>6.71</v>
      </c>
      <c r="U577" s="43">
        <v>6.71</v>
      </c>
      <c r="V577" s="43">
        <v>6.71</v>
      </c>
      <c r="W577" s="43">
        <v>6.71</v>
      </c>
      <c r="X577" s="43">
        <v>6.71</v>
      </c>
      <c r="Y577" s="43">
        <v>6.71</v>
      </c>
      <c r="Z577" s="43">
        <v>6.71</v>
      </c>
      <c r="AA577" s="43">
        <v>6.71</v>
      </c>
    </row>
    <row r="578" spans="1:27" ht="12.75" hidden="1" customHeight="1" outlineLevel="1" x14ac:dyDescent="0.2">
      <c r="A578" s="98" t="s">
        <v>798</v>
      </c>
      <c r="B578" s="62" t="s">
        <v>79</v>
      </c>
      <c r="C578" s="42" t="s">
        <v>77</v>
      </c>
      <c r="D578" s="43">
        <f>$D$11</f>
        <v>330.69</v>
      </c>
      <c r="E578" s="43">
        <f t="shared" ref="E578:AA578" si="335">$D$11</f>
        <v>330.69</v>
      </c>
      <c r="F578" s="43">
        <f t="shared" si="335"/>
        <v>330.69</v>
      </c>
      <c r="G578" s="43">
        <f t="shared" si="335"/>
        <v>330.69</v>
      </c>
      <c r="H578" s="43">
        <f t="shared" si="335"/>
        <v>330.69</v>
      </c>
      <c r="I578" s="43">
        <f t="shared" si="335"/>
        <v>330.69</v>
      </c>
      <c r="J578" s="43">
        <f t="shared" si="335"/>
        <v>330.69</v>
      </c>
      <c r="K578" s="43">
        <f t="shared" si="335"/>
        <v>330.69</v>
      </c>
      <c r="L578" s="43">
        <f t="shared" si="335"/>
        <v>330.69</v>
      </c>
      <c r="M578" s="43">
        <f t="shared" si="335"/>
        <v>330.69</v>
      </c>
      <c r="N578" s="43">
        <f t="shared" si="335"/>
        <v>330.69</v>
      </c>
      <c r="O578" s="43">
        <f t="shared" si="335"/>
        <v>330.69</v>
      </c>
      <c r="P578" s="43">
        <f t="shared" si="335"/>
        <v>330.69</v>
      </c>
      <c r="Q578" s="43">
        <f t="shared" si="335"/>
        <v>330.69</v>
      </c>
      <c r="R578" s="43">
        <f t="shared" si="335"/>
        <v>330.69</v>
      </c>
      <c r="S578" s="43">
        <f t="shared" si="335"/>
        <v>330.69</v>
      </c>
      <c r="T578" s="43">
        <f t="shared" si="335"/>
        <v>330.69</v>
      </c>
      <c r="U578" s="43">
        <f t="shared" si="335"/>
        <v>330.69</v>
      </c>
      <c r="V578" s="43">
        <f t="shared" si="335"/>
        <v>330.69</v>
      </c>
      <c r="W578" s="43">
        <f t="shared" si="335"/>
        <v>330.69</v>
      </c>
      <c r="X578" s="43">
        <f t="shared" si="335"/>
        <v>330.69</v>
      </c>
      <c r="Y578" s="43">
        <f t="shared" si="335"/>
        <v>330.69</v>
      </c>
      <c r="Z578" s="43">
        <f t="shared" si="335"/>
        <v>330.69</v>
      </c>
      <c r="AA578" s="43">
        <f t="shared" si="335"/>
        <v>330.69</v>
      </c>
    </row>
    <row r="579" spans="1:27" collapsed="1" x14ac:dyDescent="0.2">
      <c r="A579" s="97" t="s">
        <v>799</v>
      </c>
      <c r="B579" s="27" t="str">
        <f>"20"&amp;"."&amp;$B$662&amp;"."&amp;$B$663</f>
        <v>20.01.2023</v>
      </c>
      <c r="C579" s="89" t="s">
        <v>74</v>
      </c>
      <c r="D579" s="90">
        <f>ROUND(((D580+D581+D583+D582)/1000),5)</f>
        <v>5.0753599999999999</v>
      </c>
      <c r="E579" s="90">
        <f>ROUND(((E580+E581+E583+E582)/1000),5)</f>
        <v>5.0420499999999997</v>
      </c>
      <c r="F579" s="90">
        <f>ROUND(((F580+F581+F583+F582)/1000),5)</f>
        <v>5.0057999999999998</v>
      </c>
      <c r="G579" s="90">
        <f t="shared" ref="G579:AA579" si="336">ROUND(((G580+G581+G583+G582)/1000),5)</f>
        <v>4.9937899999999997</v>
      </c>
      <c r="H579" s="90">
        <f t="shared" si="336"/>
        <v>5.03803</v>
      </c>
      <c r="I579" s="90">
        <f t="shared" si="336"/>
        <v>5.0898500000000002</v>
      </c>
      <c r="J579" s="90">
        <f t="shared" si="336"/>
        <v>5.4599000000000002</v>
      </c>
      <c r="K579" s="90">
        <f t="shared" si="336"/>
        <v>5.6496399999999998</v>
      </c>
      <c r="L579" s="90">
        <f t="shared" si="336"/>
        <v>5.7600300000000004</v>
      </c>
      <c r="M579" s="90">
        <f t="shared" si="336"/>
        <v>5.7707300000000004</v>
      </c>
      <c r="N579" s="90">
        <f t="shared" si="336"/>
        <v>5.7844800000000003</v>
      </c>
      <c r="O579" s="90">
        <f t="shared" si="336"/>
        <v>5.8055399999999997</v>
      </c>
      <c r="P579" s="90">
        <f t="shared" si="336"/>
        <v>5.7898300000000003</v>
      </c>
      <c r="Q579" s="90">
        <f t="shared" si="336"/>
        <v>5.7957099999999997</v>
      </c>
      <c r="R579" s="90">
        <f t="shared" si="336"/>
        <v>5.7907999999999999</v>
      </c>
      <c r="S579" s="90">
        <f t="shared" si="336"/>
        <v>5.7636099999999999</v>
      </c>
      <c r="T579" s="90">
        <f t="shared" si="336"/>
        <v>5.7644399999999996</v>
      </c>
      <c r="U579" s="90">
        <f t="shared" si="336"/>
        <v>5.7709999999999999</v>
      </c>
      <c r="V579" s="90">
        <f t="shared" si="336"/>
        <v>5.7669600000000001</v>
      </c>
      <c r="W579" s="90">
        <f t="shared" si="336"/>
        <v>5.7808200000000003</v>
      </c>
      <c r="X579" s="90">
        <f t="shared" si="336"/>
        <v>5.7379199999999999</v>
      </c>
      <c r="Y579" s="90">
        <f t="shared" si="336"/>
        <v>5.6574499999999999</v>
      </c>
      <c r="Z579" s="90">
        <f t="shared" si="336"/>
        <v>5.4751399999999997</v>
      </c>
      <c r="AA579" s="90">
        <f t="shared" si="336"/>
        <v>5.0985199999999997</v>
      </c>
    </row>
    <row r="580" spans="1:27" ht="12.75" hidden="1" customHeight="1" outlineLevel="1" x14ac:dyDescent="0.2">
      <c r="A580" s="98" t="s">
        <v>800</v>
      </c>
      <c r="B580" s="62" t="s">
        <v>236</v>
      </c>
      <c r="C580" s="42" t="s">
        <v>77</v>
      </c>
      <c r="D580" s="43">
        <v>1178.19</v>
      </c>
      <c r="E580" s="43">
        <v>1144.8800000000001</v>
      </c>
      <c r="F580" s="43">
        <v>1108.6300000000001</v>
      </c>
      <c r="G580" s="43">
        <v>1096.6199999999999</v>
      </c>
      <c r="H580" s="43">
        <v>1140.8599999999999</v>
      </c>
      <c r="I580" s="43">
        <v>1192.68</v>
      </c>
      <c r="J580" s="43">
        <v>1562.73</v>
      </c>
      <c r="K580" s="43">
        <v>1752.47</v>
      </c>
      <c r="L580" s="43">
        <v>1862.86</v>
      </c>
      <c r="M580" s="43">
        <v>1873.56</v>
      </c>
      <c r="N580" s="43">
        <v>1887.31</v>
      </c>
      <c r="O580" s="43">
        <v>1908.37</v>
      </c>
      <c r="P580" s="43">
        <v>1892.66</v>
      </c>
      <c r="Q580" s="43">
        <v>1898.54</v>
      </c>
      <c r="R580" s="43">
        <v>1893.63</v>
      </c>
      <c r="S580" s="43">
        <v>1866.44</v>
      </c>
      <c r="T580" s="43">
        <v>1867.27</v>
      </c>
      <c r="U580" s="43">
        <v>1873.83</v>
      </c>
      <c r="V580" s="43">
        <v>1869.79</v>
      </c>
      <c r="W580" s="43">
        <v>1883.65</v>
      </c>
      <c r="X580" s="43">
        <v>1840.75</v>
      </c>
      <c r="Y580" s="43">
        <v>1760.28</v>
      </c>
      <c r="Z580" s="43">
        <v>1577.97</v>
      </c>
      <c r="AA580" s="43">
        <v>1201.3499999999999</v>
      </c>
    </row>
    <row r="581" spans="1:27" ht="12.75" hidden="1" customHeight="1" outlineLevel="1" x14ac:dyDescent="0.2">
      <c r="A581" s="98" t="s">
        <v>801</v>
      </c>
      <c r="B581" s="62" t="s">
        <v>88</v>
      </c>
      <c r="C581" s="42" t="s">
        <v>77</v>
      </c>
      <c r="D581" s="43">
        <f>$D$486</f>
        <v>3559.77</v>
      </c>
      <c r="E581" s="43">
        <f t="shared" ref="E581:AA581" si="337">$D$486</f>
        <v>3559.77</v>
      </c>
      <c r="F581" s="43">
        <f t="shared" si="337"/>
        <v>3559.77</v>
      </c>
      <c r="G581" s="43">
        <f t="shared" si="337"/>
        <v>3559.77</v>
      </c>
      <c r="H581" s="43">
        <f t="shared" si="337"/>
        <v>3559.77</v>
      </c>
      <c r="I581" s="43">
        <f t="shared" si="337"/>
        <v>3559.77</v>
      </c>
      <c r="J581" s="43">
        <f t="shared" si="337"/>
        <v>3559.77</v>
      </c>
      <c r="K581" s="43">
        <f t="shared" si="337"/>
        <v>3559.77</v>
      </c>
      <c r="L581" s="43">
        <f t="shared" si="337"/>
        <v>3559.77</v>
      </c>
      <c r="M581" s="43">
        <f t="shared" si="337"/>
        <v>3559.77</v>
      </c>
      <c r="N581" s="43">
        <f t="shared" si="337"/>
        <v>3559.77</v>
      </c>
      <c r="O581" s="43">
        <f t="shared" si="337"/>
        <v>3559.77</v>
      </c>
      <c r="P581" s="43">
        <f t="shared" si="337"/>
        <v>3559.77</v>
      </c>
      <c r="Q581" s="43">
        <f t="shared" si="337"/>
        <v>3559.77</v>
      </c>
      <c r="R581" s="43">
        <f t="shared" si="337"/>
        <v>3559.77</v>
      </c>
      <c r="S581" s="43">
        <f t="shared" si="337"/>
        <v>3559.77</v>
      </c>
      <c r="T581" s="43">
        <f t="shared" si="337"/>
        <v>3559.77</v>
      </c>
      <c r="U581" s="43">
        <f t="shared" si="337"/>
        <v>3559.77</v>
      </c>
      <c r="V581" s="43">
        <f t="shared" si="337"/>
        <v>3559.77</v>
      </c>
      <c r="W581" s="43">
        <f t="shared" si="337"/>
        <v>3559.77</v>
      </c>
      <c r="X581" s="43">
        <f t="shared" si="337"/>
        <v>3559.77</v>
      </c>
      <c r="Y581" s="43">
        <f t="shared" si="337"/>
        <v>3559.77</v>
      </c>
      <c r="Z581" s="43">
        <f t="shared" si="337"/>
        <v>3559.77</v>
      </c>
      <c r="AA581" s="43">
        <f t="shared" si="337"/>
        <v>3559.77</v>
      </c>
    </row>
    <row r="582" spans="1:27" ht="12.75" hidden="1" customHeight="1" outlineLevel="1" x14ac:dyDescent="0.2">
      <c r="A582" s="98" t="s">
        <v>802</v>
      </c>
      <c r="B582" s="62" t="s">
        <v>81</v>
      </c>
      <c r="C582" s="42" t="s">
        <v>77</v>
      </c>
      <c r="D582" s="43">
        <v>6.71</v>
      </c>
      <c r="E582" s="43">
        <v>6.71</v>
      </c>
      <c r="F582" s="43">
        <v>6.71</v>
      </c>
      <c r="G582" s="43">
        <v>6.71</v>
      </c>
      <c r="H582" s="43">
        <v>6.71</v>
      </c>
      <c r="I582" s="43">
        <v>6.71</v>
      </c>
      <c r="J582" s="43">
        <v>6.71</v>
      </c>
      <c r="K582" s="43">
        <v>6.71</v>
      </c>
      <c r="L582" s="43">
        <v>6.71</v>
      </c>
      <c r="M582" s="43">
        <v>6.71</v>
      </c>
      <c r="N582" s="43">
        <v>6.71</v>
      </c>
      <c r="O582" s="43">
        <v>6.71</v>
      </c>
      <c r="P582" s="43">
        <v>6.71</v>
      </c>
      <c r="Q582" s="43">
        <v>6.71</v>
      </c>
      <c r="R582" s="43">
        <v>6.71</v>
      </c>
      <c r="S582" s="43">
        <v>6.71</v>
      </c>
      <c r="T582" s="43">
        <v>6.71</v>
      </c>
      <c r="U582" s="43">
        <v>6.71</v>
      </c>
      <c r="V582" s="43">
        <v>6.71</v>
      </c>
      <c r="W582" s="43">
        <v>6.71</v>
      </c>
      <c r="X582" s="43">
        <v>6.71</v>
      </c>
      <c r="Y582" s="43">
        <v>6.71</v>
      </c>
      <c r="Z582" s="43">
        <v>6.71</v>
      </c>
      <c r="AA582" s="43">
        <v>6.71</v>
      </c>
    </row>
    <row r="583" spans="1:27" ht="12.75" hidden="1" customHeight="1" outlineLevel="1" x14ac:dyDescent="0.2">
      <c r="A583" s="98" t="s">
        <v>803</v>
      </c>
      <c r="B583" s="62" t="s">
        <v>79</v>
      </c>
      <c r="C583" s="42" t="s">
        <v>77</v>
      </c>
      <c r="D583" s="43">
        <f>$D$11</f>
        <v>330.69</v>
      </c>
      <c r="E583" s="43">
        <f t="shared" ref="E583:AA583" si="338">$D$11</f>
        <v>330.69</v>
      </c>
      <c r="F583" s="43">
        <f t="shared" si="338"/>
        <v>330.69</v>
      </c>
      <c r="G583" s="43">
        <f t="shared" si="338"/>
        <v>330.69</v>
      </c>
      <c r="H583" s="43">
        <f t="shared" si="338"/>
        <v>330.69</v>
      </c>
      <c r="I583" s="43">
        <f t="shared" si="338"/>
        <v>330.69</v>
      </c>
      <c r="J583" s="43">
        <f t="shared" si="338"/>
        <v>330.69</v>
      </c>
      <c r="K583" s="43">
        <f t="shared" si="338"/>
        <v>330.69</v>
      </c>
      <c r="L583" s="43">
        <f t="shared" si="338"/>
        <v>330.69</v>
      </c>
      <c r="M583" s="43">
        <f t="shared" si="338"/>
        <v>330.69</v>
      </c>
      <c r="N583" s="43">
        <f t="shared" si="338"/>
        <v>330.69</v>
      </c>
      <c r="O583" s="43">
        <f t="shared" si="338"/>
        <v>330.69</v>
      </c>
      <c r="P583" s="43">
        <f t="shared" si="338"/>
        <v>330.69</v>
      </c>
      <c r="Q583" s="43">
        <f t="shared" si="338"/>
        <v>330.69</v>
      </c>
      <c r="R583" s="43">
        <f t="shared" si="338"/>
        <v>330.69</v>
      </c>
      <c r="S583" s="43">
        <f t="shared" si="338"/>
        <v>330.69</v>
      </c>
      <c r="T583" s="43">
        <f t="shared" si="338"/>
        <v>330.69</v>
      </c>
      <c r="U583" s="43">
        <f t="shared" si="338"/>
        <v>330.69</v>
      </c>
      <c r="V583" s="43">
        <f t="shared" si="338"/>
        <v>330.69</v>
      </c>
      <c r="W583" s="43">
        <f t="shared" si="338"/>
        <v>330.69</v>
      </c>
      <c r="X583" s="43">
        <f t="shared" si="338"/>
        <v>330.69</v>
      </c>
      <c r="Y583" s="43">
        <f t="shared" si="338"/>
        <v>330.69</v>
      </c>
      <c r="Z583" s="43">
        <f t="shared" si="338"/>
        <v>330.69</v>
      </c>
      <c r="AA583" s="43">
        <f t="shared" si="338"/>
        <v>330.69</v>
      </c>
    </row>
    <row r="584" spans="1:27" collapsed="1" x14ac:dyDescent="0.2">
      <c r="A584" s="97" t="s">
        <v>804</v>
      </c>
      <c r="B584" s="27" t="str">
        <f>"21"&amp;"."&amp;$B$662&amp;"."&amp;$B$663</f>
        <v>21.01.2023</v>
      </c>
      <c r="C584" s="89" t="s">
        <v>74</v>
      </c>
      <c r="D584" s="90">
        <f>ROUND(((D585+D586+D588+D587)/1000),5)</f>
        <v>5.1693800000000003</v>
      </c>
      <c r="E584" s="90">
        <f>ROUND(((E585+E586+E588+E587)/1000),5)</f>
        <v>5.1098100000000004</v>
      </c>
      <c r="F584" s="90">
        <f>ROUND(((F585+F586+F588+F587)/1000),5)</f>
        <v>5.0568299999999997</v>
      </c>
      <c r="G584" s="90">
        <f t="shared" ref="G584:AA584" si="339">ROUND(((G585+G586+G588+G587)/1000),5)</f>
        <v>5.0406500000000003</v>
      </c>
      <c r="H584" s="90">
        <f t="shared" si="339"/>
        <v>5.0587499999999999</v>
      </c>
      <c r="I584" s="90">
        <f t="shared" si="339"/>
        <v>5.0884900000000002</v>
      </c>
      <c r="J584" s="90">
        <f t="shared" si="339"/>
        <v>5.1458899999999996</v>
      </c>
      <c r="K584" s="90">
        <f t="shared" si="339"/>
        <v>5.4521199999999999</v>
      </c>
      <c r="L584" s="90">
        <f t="shared" si="339"/>
        <v>5.6039899999999996</v>
      </c>
      <c r="M584" s="90">
        <f t="shared" si="339"/>
        <v>5.6787400000000003</v>
      </c>
      <c r="N584" s="90">
        <f t="shared" si="339"/>
        <v>5.7288300000000003</v>
      </c>
      <c r="O584" s="90">
        <f t="shared" si="339"/>
        <v>5.7447699999999999</v>
      </c>
      <c r="P584" s="90">
        <f t="shared" si="339"/>
        <v>5.7356499999999997</v>
      </c>
      <c r="Q584" s="90">
        <f t="shared" si="339"/>
        <v>5.7372500000000004</v>
      </c>
      <c r="R584" s="90">
        <f t="shared" si="339"/>
        <v>5.6945600000000001</v>
      </c>
      <c r="S584" s="90">
        <f t="shared" si="339"/>
        <v>5.70085</v>
      </c>
      <c r="T584" s="90">
        <f t="shared" si="339"/>
        <v>5.7168700000000001</v>
      </c>
      <c r="U584" s="90">
        <f t="shared" si="339"/>
        <v>5.74498</v>
      </c>
      <c r="V584" s="90">
        <f t="shared" si="339"/>
        <v>5.7415200000000004</v>
      </c>
      <c r="W584" s="90">
        <f t="shared" si="339"/>
        <v>5.71882</v>
      </c>
      <c r="X584" s="90">
        <f t="shared" si="339"/>
        <v>5.7255700000000003</v>
      </c>
      <c r="Y584" s="90">
        <f t="shared" si="339"/>
        <v>5.6365999999999996</v>
      </c>
      <c r="Z584" s="90">
        <f t="shared" si="339"/>
        <v>5.4926399999999997</v>
      </c>
      <c r="AA584" s="90">
        <f t="shared" si="339"/>
        <v>5.12134</v>
      </c>
    </row>
    <row r="585" spans="1:27" ht="12.75" hidden="1" customHeight="1" outlineLevel="1" x14ac:dyDescent="0.2">
      <c r="A585" s="98" t="s">
        <v>805</v>
      </c>
      <c r="B585" s="62" t="s">
        <v>236</v>
      </c>
      <c r="C585" s="42" t="s">
        <v>77</v>
      </c>
      <c r="D585" s="43">
        <v>1272.21</v>
      </c>
      <c r="E585" s="43">
        <v>1212.6400000000001</v>
      </c>
      <c r="F585" s="43">
        <v>1159.6600000000001</v>
      </c>
      <c r="G585" s="43">
        <v>1143.48</v>
      </c>
      <c r="H585" s="43">
        <v>1161.58</v>
      </c>
      <c r="I585" s="43">
        <v>1191.32</v>
      </c>
      <c r="J585" s="43">
        <v>1248.72</v>
      </c>
      <c r="K585" s="43">
        <v>1554.95</v>
      </c>
      <c r="L585" s="43">
        <v>1706.82</v>
      </c>
      <c r="M585" s="43">
        <v>1781.57</v>
      </c>
      <c r="N585" s="43">
        <v>1831.66</v>
      </c>
      <c r="O585" s="43">
        <v>1847.6</v>
      </c>
      <c r="P585" s="43">
        <v>1838.48</v>
      </c>
      <c r="Q585" s="43">
        <v>1840.08</v>
      </c>
      <c r="R585" s="43">
        <v>1797.39</v>
      </c>
      <c r="S585" s="43">
        <v>1803.68</v>
      </c>
      <c r="T585" s="43">
        <v>1819.7</v>
      </c>
      <c r="U585" s="43">
        <v>1847.81</v>
      </c>
      <c r="V585" s="43">
        <v>1844.35</v>
      </c>
      <c r="W585" s="43">
        <v>1821.65</v>
      </c>
      <c r="X585" s="43">
        <v>1828.4</v>
      </c>
      <c r="Y585" s="43">
        <v>1739.43</v>
      </c>
      <c r="Z585" s="43">
        <v>1595.47</v>
      </c>
      <c r="AA585" s="43">
        <v>1224.17</v>
      </c>
    </row>
    <row r="586" spans="1:27" ht="12.75" hidden="1" customHeight="1" outlineLevel="1" x14ac:dyDescent="0.2">
      <c r="A586" s="98" t="s">
        <v>806</v>
      </c>
      <c r="B586" s="62" t="s">
        <v>88</v>
      </c>
      <c r="C586" s="42" t="s">
        <v>77</v>
      </c>
      <c r="D586" s="43">
        <f>$D$486</f>
        <v>3559.77</v>
      </c>
      <c r="E586" s="43">
        <f t="shared" ref="E586:AA586" si="340">$D$486</f>
        <v>3559.77</v>
      </c>
      <c r="F586" s="43">
        <f t="shared" si="340"/>
        <v>3559.77</v>
      </c>
      <c r="G586" s="43">
        <f t="shared" si="340"/>
        <v>3559.77</v>
      </c>
      <c r="H586" s="43">
        <f t="shared" si="340"/>
        <v>3559.77</v>
      </c>
      <c r="I586" s="43">
        <f t="shared" si="340"/>
        <v>3559.77</v>
      </c>
      <c r="J586" s="43">
        <f t="shared" si="340"/>
        <v>3559.77</v>
      </c>
      <c r="K586" s="43">
        <f t="shared" si="340"/>
        <v>3559.77</v>
      </c>
      <c r="L586" s="43">
        <f t="shared" si="340"/>
        <v>3559.77</v>
      </c>
      <c r="M586" s="43">
        <f t="shared" si="340"/>
        <v>3559.77</v>
      </c>
      <c r="N586" s="43">
        <f t="shared" si="340"/>
        <v>3559.77</v>
      </c>
      <c r="O586" s="43">
        <f t="shared" si="340"/>
        <v>3559.77</v>
      </c>
      <c r="P586" s="43">
        <f t="shared" si="340"/>
        <v>3559.77</v>
      </c>
      <c r="Q586" s="43">
        <f t="shared" si="340"/>
        <v>3559.77</v>
      </c>
      <c r="R586" s="43">
        <f t="shared" si="340"/>
        <v>3559.77</v>
      </c>
      <c r="S586" s="43">
        <f t="shared" si="340"/>
        <v>3559.77</v>
      </c>
      <c r="T586" s="43">
        <f t="shared" si="340"/>
        <v>3559.77</v>
      </c>
      <c r="U586" s="43">
        <f t="shared" si="340"/>
        <v>3559.77</v>
      </c>
      <c r="V586" s="43">
        <f t="shared" si="340"/>
        <v>3559.77</v>
      </c>
      <c r="W586" s="43">
        <f t="shared" si="340"/>
        <v>3559.77</v>
      </c>
      <c r="X586" s="43">
        <f t="shared" si="340"/>
        <v>3559.77</v>
      </c>
      <c r="Y586" s="43">
        <f t="shared" si="340"/>
        <v>3559.77</v>
      </c>
      <c r="Z586" s="43">
        <f t="shared" si="340"/>
        <v>3559.77</v>
      </c>
      <c r="AA586" s="43">
        <f t="shared" si="340"/>
        <v>3559.77</v>
      </c>
    </row>
    <row r="587" spans="1:27" ht="12.75" hidden="1" customHeight="1" outlineLevel="1" x14ac:dyDescent="0.2">
      <c r="A587" s="98" t="s">
        <v>807</v>
      </c>
      <c r="B587" s="62" t="s">
        <v>81</v>
      </c>
      <c r="C587" s="42" t="s">
        <v>77</v>
      </c>
      <c r="D587" s="43">
        <v>6.71</v>
      </c>
      <c r="E587" s="43">
        <v>6.71</v>
      </c>
      <c r="F587" s="43">
        <v>6.71</v>
      </c>
      <c r="G587" s="43">
        <v>6.71</v>
      </c>
      <c r="H587" s="43">
        <v>6.71</v>
      </c>
      <c r="I587" s="43">
        <v>6.71</v>
      </c>
      <c r="J587" s="43">
        <v>6.71</v>
      </c>
      <c r="K587" s="43">
        <v>6.71</v>
      </c>
      <c r="L587" s="43">
        <v>6.71</v>
      </c>
      <c r="M587" s="43">
        <v>6.71</v>
      </c>
      <c r="N587" s="43">
        <v>6.71</v>
      </c>
      <c r="O587" s="43">
        <v>6.71</v>
      </c>
      <c r="P587" s="43">
        <v>6.71</v>
      </c>
      <c r="Q587" s="43">
        <v>6.71</v>
      </c>
      <c r="R587" s="43">
        <v>6.71</v>
      </c>
      <c r="S587" s="43">
        <v>6.71</v>
      </c>
      <c r="T587" s="43">
        <v>6.71</v>
      </c>
      <c r="U587" s="43">
        <v>6.71</v>
      </c>
      <c r="V587" s="43">
        <v>6.71</v>
      </c>
      <c r="W587" s="43">
        <v>6.71</v>
      </c>
      <c r="X587" s="43">
        <v>6.71</v>
      </c>
      <c r="Y587" s="43">
        <v>6.71</v>
      </c>
      <c r="Z587" s="43">
        <v>6.71</v>
      </c>
      <c r="AA587" s="43">
        <v>6.71</v>
      </c>
    </row>
    <row r="588" spans="1:27" ht="12.75" hidden="1" customHeight="1" outlineLevel="1" x14ac:dyDescent="0.2">
      <c r="A588" s="98" t="s">
        <v>808</v>
      </c>
      <c r="B588" s="62" t="s">
        <v>79</v>
      </c>
      <c r="C588" s="42" t="s">
        <v>77</v>
      </c>
      <c r="D588" s="43">
        <f>$D$11</f>
        <v>330.69</v>
      </c>
      <c r="E588" s="43">
        <f t="shared" ref="E588:AA588" si="341">$D$11</f>
        <v>330.69</v>
      </c>
      <c r="F588" s="43">
        <f t="shared" si="341"/>
        <v>330.69</v>
      </c>
      <c r="G588" s="43">
        <f t="shared" si="341"/>
        <v>330.69</v>
      </c>
      <c r="H588" s="43">
        <f t="shared" si="341"/>
        <v>330.69</v>
      </c>
      <c r="I588" s="43">
        <f t="shared" si="341"/>
        <v>330.69</v>
      </c>
      <c r="J588" s="43">
        <f t="shared" si="341"/>
        <v>330.69</v>
      </c>
      <c r="K588" s="43">
        <f t="shared" si="341"/>
        <v>330.69</v>
      </c>
      <c r="L588" s="43">
        <f t="shared" si="341"/>
        <v>330.69</v>
      </c>
      <c r="M588" s="43">
        <f t="shared" si="341"/>
        <v>330.69</v>
      </c>
      <c r="N588" s="43">
        <f t="shared" si="341"/>
        <v>330.69</v>
      </c>
      <c r="O588" s="43">
        <f t="shared" si="341"/>
        <v>330.69</v>
      </c>
      <c r="P588" s="43">
        <f t="shared" si="341"/>
        <v>330.69</v>
      </c>
      <c r="Q588" s="43">
        <f t="shared" si="341"/>
        <v>330.69</v>
      </c>
      <c r="R588" s="43">
        <f t="shared" si="341"/>
        <v>330.69</v>
      </c>
      <c r="S588" s="43">
        <f t="shared" si="341"/>
        <v>330.69</v>
      </c>
      <c r="T588" s="43">
        <f t="shared" si="341"/>
        <v>330.69</v>
      </c>
      <c r="U588" s="43">
        <f t="shared" si="341"/>
        <v>330.69</v>
      </c>
      <c r="V588" s="43">
        <f t="shared" si="341"/>
        <v>330.69</v>
      </c>
      <c r="W588" s="43">
        <f t="shared" si="341"/>
        <v>330.69</v>
      </c>
      <c r="X588" s="43">
        <f t="shared" si="341"/>
        <v>330.69</v>
      </c>
      <c r="Y588" s="43">
        <f t="shared" si="341"/>
        <v>330.69</v>
      </c>
      <c r="Z588" s="43">
        <f t="shared" si="341"/>
        <v>330.69</v>
      </c>
      <c r="AA588" s="43">
        <f t="shared" si="341"/>
        <v>330.69</v>
      </c>
    </row>
    <row r="589" spans="1:27" collapsed="1" x14ac:dyDescent="0.2">
      <c r="A589" s="97" t="s">
        <v>809</v>
      </c>
      <c r="B589" s="27" t="str">
        <f>"22"&amp;"."&amp;$B$662&amp;"."&amp;$B$663</f>
        <v>22.01.2023</v>
      </c>
      <c r="C589" s="89" t="s">
        <v>74</v>
      </c>
      <c r="D589" s="90">
        <f>ROUND(((D590+D591+D593+D592)/1000),5)</f>
        <v>5.1159999999999997</v>
      </c>
      <c r="E589" s="90">
        <f>ROUND(((E590+E591+E593+E592)/1000),5)</f>
        <v>5.0506500000000001</v>
      </c>
      <c r="F589" s="90">
        <f>ROUND(((F590+F591+F593+F592)/1000),5)</f>
        <v>5.0307700000000004</v>
      </c>
      <c r="G589" s="90">
        <f t="shared" ref="G589:AA589" si="342">ROUND(((G590+G591+G593+G592)/1000),5)</f>
        <v>5.0002599999999999</v>
      </c>
      <c r="H589" s="90">
        <f t="shared" si="342"/>
        <v>5.0340499999999997</v>
      </c>
      <c r="I589" s="90">
        <f t="shared" si="342"/>
        <v>5.0384799999999998</v>
      </c>
      <c r="J589" s="90">
        <f t="shared" si="342"/>
        <v>5.0744600000000002</v>
      </c>
      <c r="K589" s="90">
        <f t="shared" si="342"/>
        <v>5.1767300000000001</v>
      </c>
      <c r="L589" s="90">
        <f t="shared" si="342"/>
        <v>5.4395600000000002</v>
      </c>
      <c r="M589" s="90">
        <f t="shared" si="342"/>
        <v>5.6041699999999999</v>
      </c>
      <c r="N589" s="90">
        <f t="shared" si="342"/>
        <v>5.6482999999999999</v>
      </c>
      <c r="O589" s="90">
        <f t="shared" si="342"/>
        <v>5.66601</v>
      </c>
      <c r="P589" s="90">
        <f t="shared" si="342"/>
        <v>5.6643800000000004</v>
      </c>
      <c r="Q589" s="90">
        <f t="shared" si="342"/>
        <v>5.6652199999999997</v>
      </c>
      <c r="R589" s="90">
        <f t="shared" si="342"/>
        <v>5.6399699999999999</v>
      </c>
      <c r="S589" s="90">
        <f t="shared" si="342"/>
        <v>5.6530699999999996</v>
      </c>
      <c r="T589" s="90">
        <f t="shared" si="342"/>
        <v>5.6742100000000004</v>
      </c>
      <c r="U589" s="90">
        <f t="shared" si="342"/>
        <v>5.7087399999999997</v>
      </c>
      <c r="V589" s="90">
        <f t="shared" si="342"/>
        <v>5.7108100000000004</v>
      </c>
      <c r="W589" s="90">
        <f t="shared" si="342"/>
        <v>5.7030900000000004</v>
      </c>
      <c r="X589" s="90">
        <f t="shared" si="342"/>
        <v>5.6957000000000004</v>
      </c>
      <c r="Y589" s="90">
        <f t="shared" si="342"/>
        <v>5.6439500000000002</v>
      </c>
      <c r="Z589" s="90">
        <f t="shared" si="342"/>
        <v>5.4444400000000002</v>
      </c>
      <c r="AA589" s="90">
        <f t="shared" si="342"/>
        <v>5.1118899999999998</v>
      </c>
    </row>
    <row r="590" spans="1:27" ht="12.75" hidden="1" customHeight="1" outlineLevel="1" x14ac:dyDescent="0.2">
      <c r="A590" s="98" t="s">
        <v>810</v>
      </c>
      <c r="B590" s="62" t="s">
        <v>236</v>
      </c>
      <c r="C590" s="42" t="s">
        <v>77</v>
      </c>
      <c r="D590" s="43">
        <v>1218.83</v>
      </c>
      <c r="E590" s="43">
        <v>1153.48</v>
      </c>
      <c r="F590" s="43">
        <v>1133.5999999999999</v>
      </c>
      <c r="G590" s="43">
        <v>1103.0899999999999</v>
      </c>
      <c r="H590" s="43">
        <v>1136.8800000000001</v>
      </c>
      <c r="I590" s="43">
        <v>1141.31</v>
      </c>
      <c r="J590" s="43">
        <v>1177.29</v>
      </c>
      <c r="K590" s="43">
        <v>1279.56</v>
      </c>
      <c r="L590" s="43">
        <v>1542.39</v>
      </c>
      <c r="M590" s="43">
        <v>1707</v>
      </c>
      <c r="N590" s="43">
        <v>1751.13</v>
      </c>
      <c r="O590" s="43">
        <v>1768.84</v>
      </c>
      <c r="P590" s="43">
        <v>1767.21</v>
      </c>
      <c r="Q590" s="43">
        <v>1768.05</v>
      </c>
      <c r="R590" s="43">
        <v>1742.8</v>
      </c>
      <c r="S590" s="43">
        <v>1755.9</v>
      </c>
      <c r="T590" s="43">
        <v>1777.04</v>
      </c>
      <c r="U590" s="43">
        <v>1811.57</v>
      </c>
      <c r="V590" s="43">
        <v>1813.64</v>
      </c>
      <c r="W590" s="43">
        <v>1805.92</v>
      </c>
      <c r="X590" s="43">
        <v>1798.53</v>
      </c>
      <c r="Y590" s="43">
        <v>1746.78</v>
      </c>
      <c r="Z590" s="43">
        <v>1547.27</v>
      </c>
      <c r="AA590" s="43">
        <v>1214.72</v>
      </c>
    </row>
    <row r="591" spans="1:27" ht="12.75" hidden="1" customHeight="1" outlineLevel="1" x14ac:dyDescent="0.2">
      <c r="A591" s="98" t="s">
        <v>811</v>
      </c>
      <c r="B591" s="62" t="s">
        <v>88</v>
      </c>
      <c r="C591" s="42" t="s">
        <v>77</v>
      </c>
      <c r="D591" s="43">
        <f>$D$486</f>
        <v>3559.77</v>
      </c>
      <c r="E591" s="43">
        <f t="shared" ref="E591:AA591" si="343">$D$486</f>
        <v>3559.77</v>
      </c>
      <c r="F591" s="43">
        <f t="shared" si="343"/>
        <v>3559.77</v>
      </c>
      <c r="G591" s="43">
        <f t="shared" si="343"/>
        <v>3559.77</v>
      </c>
      <c r="H591" s="43">
        <f t="shared" si="343"/>
        <v>3559.77</v>
      </c>
      <c r="I591" s="43">
        <f t="shared" si="343"/>
        <v>3559.77</v>
      </c>
      <c r="J591" s="43">
        <f t="shared" si="343"/>
        <v>3559.77</v>
      </c>
      <c r="K591" s="43">
        <f t="shared" si="343"/>
        <v>3559.77</v>
      </c>
      <c r="L591" s="43">
        <f t="shared" si="343"/>
        <v>3559.77</v>
      </c>
      <c r="M591" s="43">
        <f t="shared" si="343"/>
        <v>3559.77</v>
      </c>
      <c r="N591" s="43">
        <f t="shared" si="343"/>
        <v>3559.77</v>
      </c>
      <c r="O591" s="43">
        <f t="shared" si="343"/>
        <v>3559.77</v>
      </c>
      <c r="P591" s="43">
        <f t="shared" si="343"/>
        <v>3559.77</v>
      </c>
      <c r="Q591" s="43">
        <f t="shared" si="343"/>
        <v>3559.77</v>
      </c>
      <c r="R591" s="43">
        <f t="shared" si="343"/>
        <v>3559.77</v>
      </c>
      <c r="S591" s="43">
        <f t="shared" si="343"/>
        <v>3559.77</v>
      </c>
      <c r="T591" s="43">
        <f t="shared" si="343"/>
        <v>3559.77</v>
      </c>
      <c r="U591" s="43">
        <f t="shared" si="343"/>
        <v>3559.77</v>
      </c>
      <c r="V591" s="43">
        <f t="shared" si="343"/>
        <v>3559.77</v>
      </c>
      <c r="W591" s="43">
        <f t="shared" si="343"/>
        <v>3559.77</v>
      </c>
      <c r="X591" s="43">
        <f t="shared" si="343"/>
        <v>3559.77</v>
      </c>
      <c r="Y591" s="43">
        <f t="shared" si="343"/>
        <v>3559.77</v>
      </c>
      <c r="Z591" s="43">
        <f t="shared" si="343"/>
        <v>3559.77</v>
      </c>
      <c r="AA591" s="43">
        <f t="shared" si="343"/>
        <v>3559.77</v>
      </c>
    </row>
    <row r="592" spans="1:27" ht="12.75" hidden="1" customHeight="1" outlineLevel="1" x14ac:dyDescent="0.2">
      <c r="A592" s="98" t="s">
        <v>812</v>
      </c>
      <c r="B592" s="62" t="s">
        <v>81</v>
      </c>
      <c r="C592" s="42" t="s">
        <v>77</v>
      </c>
      <c r="D592" s="43">
        <v>6.71</v>
      </c>
      <c r="E592" s="43">
        <v>6.71</v>
      </c>
      <c r="F592" s="43">
        <v>6.71</v>
      </c>
      <c r="G592" s="43">
        <v>6.71</v>
      </c>
      <c r="H592" s="43">
        <v>6.71</v>
      </c>
      <c r="I592" s="43">
        <v>6.71</v>
      </c>
      <c r="J592" s="43">
        <v>6.71</v>
      </c>
      <c r="K592" s="43">
        <v>6.71</v>
      </c>
      <c r="L592" s="43">
        <v>6.71</v>
      </c>
      <c r="M592" s="43">
        <v>6.71</v>
      </c>
      <c r="N592" s="43">
        <v>6.71</v>
      </c>
      <c r="O592" s="43">
        <v>6.71</v>
      </c>
      <c r="P592" s="43">
        <v>6.71</v>
      </c>
      <c r="Q592" s="43">
        <v>6.71</v>
      </c>
      <c r="R592" s="43">
        <v>6.71</v>
      </c>
      <c r="S592" s="43">
        <v>6.71</v>
      </c>
      <c r="T592" s="43">
        <v>6.71</v>
      </c>
      <c r="U592" s="43">
        <v>6.71</v>
      </c>
      <c r="V592" s="43">
        <v>6.71</v>
      </c>
      <c r="W592" s="43">
        <v>6.71</v>
      </c>
      <c r="X592" s="43">
        <v>6.71</v>
      </c>
      <c r="Y592" s="43">
        <v>6.71</v>
      </c>
      <c r="Z592" s="43">
        <v>6.71</v>
      </c>
      <c r="AA592" s="43">
        <v>6.71</v>
      </c>
    </row>
    <row r="593" spans="1:27" ht="12.75" hidden="1" customHeight="1" outlineLevel="1" x14ac:dyDescent="0.2">
      <c r="A593" s="98" t="s">
        <v>813</v>
      </c>
      <c r="B593" s="62" t="s">
        <v>79</v>
      </c>
      <c r="C593" s="42" t="s">
        <v>77</v>
      </c>
      <c r="D593" s="43">
        <f>$D$11</f>
        <v>330.69</v>
      </c>
      <c r="E593" s="43">
        <f t="shared" ref="E593:AA593" si="344">$D$11</f>
        <v>330.69</v>
      </c>
      <c r="F593" s="43">
        <f t="shared" si="344"/>
        <v>330.69</v>
      </c>
      <c r="G593" s="43">
        <f t="shared" si="344"/>
        <v>330.69</v>
      </c>
      <c r="H593" s="43">
        <f t="shared" si="344"/>
        <v>330.69</v>
      </c>
      <c r="I593" s="43">
        <f t="shared" si="344"/>
        <v>330.69</v>
      </c>
      <c r="J593" s="43">
        <f t="shared" si="344"/>
        <v>330.69</v>
      </c>
      <c r="K593" s="43">
        <f t="shared" si="344"/>
        <v>330.69</v>
      </c>
      <c r="L593" s="43">
        <f t="shared" si="344"/>
        <v>330.69</v>
      </c>
      <c r="M593" s="43">
        <f t="shared" si="344"/>
        <v>330.69</v>
      </c>
      <c r="N593" s="43">
        <f t="shared" si="344"/>
        <v>330.69</v>
      </c>
      <c r="O593" s="43">
        <f t="shared" si="344"/>
        <v>330.69</v>
      </c>
      <c r="P593" s="43">
        <f t="shared" si="344"/>
        <v>330.69</v>
      </c>
      <c r="Q593" s="43">
        <f t="shared" si="344"/>
        <v>330.69</v>
      </c>
      <c r="R593" s="43">
        <f t="shared" si="344"/>
        <v>330.69</v>
      </c>
      <c r="S593" s="43">
        <f t="shared" si="344"/>
        <v>330.69</v>
      </c>
      <c r="T593" s="43">
        <f t="shared" si="344"/>
        <v>330.69</v>
      </c>
      <c r="U593" s="43">
        <f t="shared" si="344"/>
        <v>330.69</v>
      </c>
      <c r="V593" s="43">
        <f t="shared" si="344"/>
        <v>330.69</v>
      </c>
      <c r="W593" s="43">
        <f t="shared" si="344"/>
        <v>330.69</v>
      </c>
      <c r="X593" s="43">
        <f t="shared" si="344"/>
        <v>330.69</v>
      </c>
      <c r="Y593" s="43">
        <f t="shared" si="344"/>
        <v>330.69</v>
      </c>
      <c r="Z593" s="43">
        <f t="shared" si="344"/>
        <v>330.69</v>
      </c>
      <c r="AA593" s="43">
        <f t="shared" si="344"/>
        <v>330.69</v>
      </c>
    </row>
    <row r="594" spans="1:27" collapsed="1" x14ac:dyDescent="0.2">
      <c r="A594" s="97" t="s">
        <v>814</v>
      </c>
      <c r="B594" s="27" t="str">
        <f>"23"&amp;"."&amp;$B$662&amp;"."&amp;$B$663</f>
        <v>23.01.2023</v>
      </c>
      <c r="C594" s="89" t="s">
        <v>74</v>
      </c>
      <c r="D594" s="90">
        <f>ROUND(((D595+D596+D598+D597)/1000),5)</f>
        <v>5.0717499999999998</v>
      </c>
      <c r="E594" s="90">
        <f>ROUND(((E595+E596+E598+E597)/1000),5)</f>
        <v>5.0373000000000001</v>
      </c>
      <c r="F594" s="90">
        <f>ROUND(((F595+F596+F598+F597)/1000),5)</f>
        <v>4.9818300000000004</v>
      </c>
      <c r="G594" s="90">
        <f t="shared" ref="G594:AA594" si="345">ROUND(((G595+G596+G598+G597)/1000),5)</f>
        <v>4.9724199999999996</v>
      </c>
      <c r="H594" s="90">
        <f t="shared" si="345"/>
        <v>5.00936</v>
      </c>
      <c r="I594" s="90">
        <f t="shared" si="345"/>
        <v>5.07029</v>
      </c>
      <c r="J594" s="90">
        <f t="shared" si="345"/>
        <v>5.3107100000000003</v>
      </c>
      <c r="K594" s="90">
        <f t="shared" si="345"/>
        <v>5.64466</v>
      </c>
      <c r="L594" s="90">
        <f t="shared" si="345"/>
        <v>5.7914199999999996</v>
      </c>
      <c r="M594" s="90">
        <f t="shared" si="345"/>
        <v>5.8187499999999996</v>
      </c>
      <c r="N594" s="90">
        <f t="shared" si="345"/>
        <v>5.8319299999999998</v>
      </c>
      <c r="O594" s="90">
        <f t="shared" si="345"/>
        <v>5.8616999999999999</v>
      </c>
      <c r="P594" s="90">
        <f t="shared" si="345"/>
        <v>5.8424800000000001</v>
      </c>
      <c r="Q594" s="90">
        <f t="shared" si="345"/>
        <v>5.8498799999999997</v>
      </c>
      <c r="R594" s="90">
        <f t="shared" si="345"/>
        <v>5.8446499999999997</v>
      </c>
      <c r="S594" s="90">
        <f t="shared" si="345"/>
        <v>5.8129200000000001</v>
      </c>
      <c r="T594" s="90">
        <f t="shared" si="345"/>
        <v>5.81616</v>
      </c>
      <c r="U594" s="90">
        <f t="shared" si="345"/>
        <v>5.8281499999999999</v>
      </c>
      <c r="V594" s="90">
        <f t="shared" si="345"/>
        <v>5.8235400000000004</v>
      </c>
      <c r="W594" s="90">
        <f t="shared" si="345"/>
        <v>5.8386800000000001</v>
      </c>
      <c r="X594" s="90">
        <f t="shared" si="345"/>
        <v>5.8071799999999998</v>
      </c>
      <c r="Y594" s="90">
        <f t="shared" si="345"/>
        <v>5.6598100000000002</v>
      </c>
      <c r="Z594" s="90">
        <f t="shared" si="345"/>
        <v>5.4373800000000001</v>
      </c>
      <c r="AA594" s="90">
        <f t="shared" si="345"/>
        <v>5.0716000000000001</v>
      </c>
    </row>
    <row r="595" spans="1:27" ht="12.75" hidden="1" customHeight="1" outlineLevel="1" x14ac:dyDescent="0.2">
      <c r="A595" s="98" t="s">
        <v>815</v>
      </c>
      <c r="B595" s="62" t="s">
        <v>236</v>
      </c>
      <c r="C595" s="42" t="s">
        <v>77</v>
      </c>
      <c r="D595" s="43">
        <v>1174.58</v>
      </c>
      <c r="E595" s="43">
        <v>1140.1300000000001</v>
      </c>
      <c r="F595" s="43">
        <v>1084.6600000000001</v>
      </c>
      <c r="G595" s="43">
        <v>1075.25</v>
      </c>
      <c r="H595" s="43">
        <v>1112.19</v>
      </c>
      <c r="I595" s="43">
        <v>1173.1199999999999</v>
      </c>
      <c r="J595" s="43">
        <v>1413.54</v>
      </c>
      <c r="K595" s="43">
        <v>1747.49</v>
      </c>
      <c r="L595" s="43">
        <v>1894.25</v>
      </c>
      <c r="M595" s="43">
        <v>1921.58</v>
      </c>
      <c r="N595" s="43">
        <v>1934.76</v>
      </c>
      <c r="O595" s="43">
        <v>1964.53</v>
      </c>
      <c r="P595" s="43">
        <v>1945.31</v>
      </c>
      <c r="Q595" s="43">
        <v>1952.71</v>
      </c>
      <c r="R595" s="43">
        <v>1947.48</v>
      </c>
      <c r="S595" s="43">
        <v>1915.75</v>
      </c>
      <c r="T595" s="43">
        <v>1918.99</v>
      </c>
      <c r="U595" s="43">
        <v>1930.98</v>
      </c>
      <c r="V595" s="43">
        <v>1926.37</v>
      </c>
      <c r="W595" s="43">
        <v>1941.51</v>
      </c>
      <c r="X595" s="43">
        <v>1910.01</v>
      </c>
      <c r="Y595" s="43">
        <v>1762.64</v>
      </c>
      <c r="Z595" s="43">
        <v>1540.21</v>
      </c>
      <c r="AA595" s="43">
        <v>1174.43</v>
      </c>
    </row>
    <row r="596" spans="1:27" ht="12.75" hidden="1" customHeight="1" outlineLevel="1" x14ac:dyDescent="0.2">
      <c r="A596" s="98" t="s">
        <v>816</v>
      </c>
      <c r="B596" s="62" t="s">
        <v>88</v>
      </c>
      <c r="C596" s="42" t="s">
        <v>77</v>
      </c>
      <c r="D596" s="43">
        <f>$D$486</f>
        <v>3559.77</v>
      </c>
      <c r="E596" s="43">
        <f t="shared" ref="E596:AA596" si="346">$D$486</f>
        <v>3559.77</v>
      </c>
      <c r="F596" s="43">
        <f t="shared" si="346"/>
        <v>3559.77</v>
      </c>
      <c r="G596" s="43">
        <f t="shared" si="346"/>
        <v>3559.77</v>
      </c>
      <c r="H596" s="43">
        <f t="shared" si="346"/>
        <v>3559.77</v>
      </c>
      <c r="I596" s="43">
        <f t="shared" si="346"/>
        <v>3559.77</v>
      </c>
      <c r="J596" s="43">
        <f t="shared" si="346"/>
        <v>3559.77</v>
      </c>
      <c r="K596" s="43">
        <f t="shared" si="346"/>
        <v>3559.77</v>
      </c>
      <c r="L596" s="43">
        <f t="shared" si="346"/>
        <v>3559.77</v>
      </c>
      <c r="M596" s="43">
        <f t="shared" si="346"/>
        <v>3559.77</v>
      </c>
      <c r="N596" s="43">
        <f t="shared" si="346"/>
        <v>3559.77</v>
      </c>
      <c r="O596" s="43">
        <f t="shared" si="346"/>
        <v>3559.77</v>
      </c>
      <c r="P596" s="43">
        <f t="shared" si="346"/>
        <v>3559.77</v>
      </c>
      <c r="Q596" s="43">
        <f t="shared" si="346"/>
        <v>3559.77</v>
      </c>
      <c r="R596" s="43">
        <f t="shared" si="346"/>
        <v>3559.77</v>
      </c>
      <c r="S596" s="43">
        <f t="shared" si="346"/>
        <v>3559.77</v>
      </c>
      <c r="T596" s="43">
        <f t="shared" si="346"/>
        <v>3559.77</v>
      </c>
      <c r="U596" s="43">
        <f t="shared" si="346"/>
        <v>3559.77</v>
      </c>
      <c r="V596" s="43">
        <f t="shared" si="346"/>
        <v>3559.77</v>
      </c>
      <c r="W596" s="43">
        <f t="shared" si="346"/>
        <v>3559.77</v>
      </c>
      <c r="X596" s="43">
        <f t="shared" si="346"/>
        <v>3559.77</v>
      </c>
      <c r="Y596" s="43">
        <f t="shared" si="346"/>
        <v>3559.77</v>
      </c>
      <c r="Z596" s="43">
        <f t="shared" si="346"/>
        <v>3559.77</v>
      </c>
      <c r="AA596" s="43">
        <f t="shared" si="346"/>
        <v>3559.77</v>
      </c>
    </row>
    <row r="597" spans="1:27" ht="12.75" hidden="1" customHeight="1" outlineLevel="1" x14ac:dyDescent="0.2">
      <c r="A597" s="98" t="s">
        <v>817</v>
      </c>
      <c r="B597" s="62" t="s">
        <v>81</v>
      </c>
      <c r="C597" s="42" t="s">
        <v>77</v>
      </c>
      <c r="D597" s="43">
        <v>6.71</v>
      </c>
      <c r="E597" s="43">
        <v>6.71</v>
      </c>
      <c r="F597" s="43">
        <v>6.71</v>
      </c>
      <c r="G597" s="43">
        <v>6.71</v>
      </c>
      <c r="H597" s="43">
        <v>6.71</v>
      </c>
      <c r="I597" s="43">
        <v>6.71</v>
      </c>
      <c r="J597" s="43">
        <v>6.71</v>
      </c>
      <c r="K597" s="43">
        <v>6.71</v>
      </c>
      <c r="L597" s="43">
        <v>6.71</v>
      </c>
      <c r="M597" s="43">
        <v>6.71</v>
      </c>
      <c r="N597" s="43">
        <v>6.71</v>
      </c>
      <c r="O597" s="43">
        <v>6.71</v>
      </c>
      <c r="P597" s="43">
        <v>6.71</v>
      </c>
      <c r="Q597" s="43">
        <v>6.71</v>
      </c>
      <c r="R597" s="43">
        <v>6.71</v>
      </c>
      <c r="S597" s="43">
        <v>6.71</v>
      </c>
      <c r="T597" s="43">
        <v>6.71</v>
      </c>
      <c r="U597" s="43">
        <v>6.71</v>
      </c>
      <c r="V597" s="43">
        <v>6.71</v>
      </c>
      <c r="W597" s="43">
        <v>6.71</v>
      </c>
      <c r="X597" s="43">
        <v>6.71</v>
      </c>
      <c r="Y597" s="43">
        <v>6.71</v>
      </c>
      <c r="Z597" s="43">
        <v>6.71</v>
      </c>
      <c r="AA597" s="43">
        <v>6.71</v>
      </c>
    </row>
    <row r="598" spans="1:27" ht="12.75" hidden="1" customHeight="1" outlineLevel="1" x14ac:dyDescent="0.2">
      <c r="A598" s="98" t="s">
        <v>818</v>
      </c>
      <c r="B598" s="62" t="s">
        <v>79</v>
      </c>
      <c r="C598" s="42" t="s">
        <v>77</v>
      </c>
      <c r="D598" s="43">
        <f>$D$11</f>
        <v>330.69</v>
      </c>
      <c r="E598" s="43">
        <f t="shared" ref="E598:AA598" si="347">$D$11</f>
        <v>330.69</v>
      </c>
      <c r="F598" s="43">
        <f t="shared" si="347"/>
        <v>330.69</v>
      </c>
      <c r="G598" s="43">
        <f t="shared" si="347"/>
        <v>330.69</v>
      </c>
      <c r="H598" s="43">
        <f t="shared" si="347"/>
        <v>330.69</v>
      </c>
      <c r="I598" s="43">
        <f t="shared" si="347"/>
        <v>330.69</v>
      </c>
      <c r="J598" s="43">
        <f t="shared" si="347"/>
        <v>330.69</v>
      </c>
      <c r="K598" s="43">
        <f t="shared" si="347"/>
        <v>330.69</v>
      </c>
      <c r="L598" s="43">
        <f t="shared" si="347"/>
        <v>330.69</v>
      </c>
      <c r="M598" s="43">
        <f t="shared" si="347"/>
        <v>330.69</v>
      </c>
      <c r="N598" s="43">
        <f t="shared" si="347"/>
        <v>330.69</v>
      </c>
      <c r="O598" s="43">
        <f t="shared" si="347"/>
        <v>330.69</v>
      </c>
      <c r="P598" s="43">
        <f t="shared" si="347"/>
        <v>330.69</v>
      </c>
      <c r="Q598" s="43">
        <f t="shared" si="347"/>
        <v>330.69</v>
      </c>
      <c r="R598" s="43">
        <f t="shared" si="347"/>
        <v>330.69</v>
      </c>
      <c r="S598" s="43">
        <f t="shared" si="347"/>
        <v>330.69</v>
      </c>
      <c r="T598" s="43">
        <f t="shared" si="347"/>
        <v>330.69</v>
      </c>
      <c r="U598" s="43">
        <f t="shared" si="347"/>
        <v>330.69</v>
      </c>
      <c r="V598" s="43">
        <f t="shared" si="347"/>
        <v>330.69</v>
      </c>
      <c r="W598" s="43">
        <f t="shared" si="347"/>
        <v>330.69</v>
      </c>
      <c r="X598" s="43">
        <f t="shared" si="347"/>
        <v>330.69</v>
      </c>
      <c r="Y598" s="43">
        <f t="shared" si="347"/>
        <v>330.69</v>
      </c>
      <c r="Z598" s="43">
        <f t="shared" si="347"/>
        <v>330.69</v>
      </c>
      <c r="AA598" s="43">
        <f t="shared" si="347"/>
        <v>330.69</v>
      </c>
    </row>
    <row r="599" spans="1:27" collapsed="1" x14ac:dyDescent="0.2">
      <c r="A599" s="97" t="s">
        <v>819</v>
      </c>
      <c r="B599" s="27" t="str">
        <f>"24"&amp;"."&amp;$B$662&amp;"."&amp;$B$663</f>
        <v>24.01.2023</v>
      </c>
      <c r="C599" s="89" t="s">
        <v>74</v>
      </c>
      <c r="D599" s="90">
        <f>ROUND(((D600+D601+D603+D602)/1000),5)</f>
        <v>5.0673199999999996</v>
      </c>
      <c r="E599" s="90">
        <f>ROUND(((E600+E601+E603+E602)/1000),5)</f>
        <v>5.01</v>
      </c>
      <c r="F599" s="90">
        <f>ROUND(((F600+F601+F603+F602)/1000),5)</f>
        <v>4.9923999999999999</v>
      </c>
      <c r="G599" s="90">
        <f t="shared" ref="G599:AA599" si="348">ROUND(((G600+G601+G603+G602)/1000),5)</f>
        <v>4.9928800000000004</v>
      </c>
      <c r="H599" s="90">
        <f t="shared" si="348"/>
        <v>5.0406300000000002</v>
      </c>
      <c r="I599" s="90">
        <f t="shared" si="348"/>
        <v>5.1118199999999998</v>
      </c>
      <c r="J599" s="90">
        <f t="shared" si="348"/>
        <v>5.4755599999999998</v>
      </c>
      <c r="K599" s="90">
        <f t="shared" si="348"/>
        <v>5.67544</v>
      </c>
      <c r="L599" s="90">
        <f t="shared" si="348"/>
        <v>5.7878999999999996</v>
      </c>
      <c r="M599" s="90">
        <f t="shared" si="348"/>
        <v>5.8047899999999997</v>
      </c>
      <c r="N599" s="90">
        <f t="shared" si="348"/>
        <v>5.81724</v>
      </c>
      <c r="O599" s="90">
        <f t="shared" si="348"/>
        <v>5.8385800000000003</v>
      </c>
      <c r="P599" s="90">
        <f t="shared" si="348"/>
        <v>5.8275199999999998</v>
      </c>
      <c r="Q599" s="90">
        <f t="shared" si="348"/>
        <v>5.8327099999999996</v>
      </c>
      <c r="R599" s="90">
        <f t="shared" si="348"/>
        <v>5.83148</v>
      </c>
      <c r="S599" s="90">
        <f t="shared" si="348"/>
        <v>5.8036899999999996</v>
      </c>
      <c r="T599" s="90">
        <f t="shared" si="348"/>
        <v>5.80349</v>
      </c>
      <c r="U599" s="90">
        <f t="shared" si="348"/>
        <v>5.81419</v>
      </c>
      <c r="V599" s="90">
        <f t="shared" si="348"/>
        <v>5.8121400000000003</v>
      </c>
      <c r="W599" s="90">
        <f t="shared" si="348"/>
        <v>5.8247900000000001</v>
      </c>
      <c r="X599" s="90">
        <f t="shared" si="348"/>
        <v>5.7791499999999996</v>
      </c>
      <c r="Y599" s="90">
        <f t="shared" si="348"/>
        <v>5.70641</v>
      </c>
      <c r="Z599" s="90">
        <f t="shared" si="348"/>
        <v>5.55152</v>
      </c>
      <c r="AA599" s="90">
        <f t="shared" si="348"/>
        <v>5.1150599999999997</v>
      </c>
    </row>
    <row r="600" spans="1:27" ht="12.75" hidden="1" customHeight="1" outlineLevel="1" x14ac:dyDescent="0.2">
      <c r="A600" s="98" t="s">
        <v>820</v>
      </c>
      <c r="B600" s="62" t="s">
        <v>236</v>
      </c>
      <c r="C600" s="42" t="s">
        <v>77</v>
      </c>
      <c r="D600" s="43">
        <v>1170.1500000000001</v>
      </c>
      <c r="E600" s="43">
        <v>1112.83</v>
      </c>
      <c r="F600" s="43">
        <v>1095.23</v>
      </c>
      <c r="G600" s="43">
        <v>1095.71</v>
      </c>
      <c r="H600" s="43">
        <v>1143.46</v>
      </c>
      <c r="I600" s="43">
        <v>1214.6500000000001</v>
      </c>
      <c r="J600" s="43">
        <v>1578.39</v>
      </c>
      <c r="K600" s="43">
        <v>1778.27</v>
      </c>
      <c r="L600" s="43">
        <v>1890.73</v>
      </c>
      <c r="M600" s="43">
        <v>1907.62</v>
      </c>
      <c r="N600" s="43">
        <v>1920.07</v>
      </c>
      <c r="O600" s="43">
        <v>1941.41</v>
      </c>
      <c r="P600" s="43">
        <v>1930.35</v>
      </c>
      <c r="Q600" s="43">
        <v>1935.54</v>
      </c>
      <c r="R600" s="43">
        <v>1934.31</v>
      </c>
      <c r="S600" s="43">
        <v>1906.52</v>
      </c>
      <c r="T600" s="43">
        <v>1906.32</v>
      </c>
      <c r="U600" s="43">
        <v>1917.02</v>
      </c>
      <c r="V600" s="43">
        <v>1914.97</v>
      </c>
      <c r="W600" s="43">
        <v>1927.62</v>
      </c>
      <c r="X600" s="43">
        <v>1881.98</v>
      </c>
      <c r="Y600" s="43">
        <v>1809.24</v>
      </c>
      <c r="Z600" s="43">
        <v>1654.35</v>
      </c>
      <c r="AA600" s="43">
        <v>1217.8900000000001</v>
      </c>
    </row>
    <row r="601" spans="1:27" ht="12.75" hidden="1" customHeight="1" outlineLevel="1" x14ac:dyDescent="0.2">
      <c r="A601" s="98" t="s">
        <v>821</v>
      </c>
      <c r="B601" s="62" t="s">
        <v>88</v>
      </c>
      <c r="C601" s="42" t="s">
        <v>77</v>
      </c>
      <c r="D601" s="43">
        <f>$D$486</f>
        <v>3559.77</v>
      </c>
      <c r="E601" s="43">
        <f t="shared" ref="E601:AA601" si="349">$D$486</f>
        <v>3559.77</v>
      </c>
      <c r="F601" s="43">
        <f t="shared" si="349"/>
        <v>3559.77</v>
      </c>
      <c r="G601" s="43">
        <f t="shared" si="349"/>
        <v>3559.77</v>
      </c>
      <c r="H601" s="43">
        <f t="shared" si="349"/>
        <v>3559.77</v>
      </c>
      <c r="I601" s="43">
        <f t="shared" si="349"/>
        <v>3559.77</v>
      </c>
      <c r="J601" s="43">
        <f t="shared" si="349"/>
        <v>3559.77</v>
      </c>
      <c r="K601" s="43">
        <f t="shared" si="349"/>
        <v>3559.77</v>
      </c>
      <c r="L601" s="43">
        <f t="shared" si="349"/>
        <v>3559.77</v>
      </c>
      <c r="M601" s="43">
        <f t="shared" si="349"/>
        <v>3559.77</v>
      </c>
      <c r="N601" s="43">
        <f t="shared" si="349"/>
        <v>3559.77</v>
      </c>
      <c r="O601" s="43">
        <f t="shared" si="349"/>
        <v>3559.77</v>
      </c>
      <c r="P601" s="43">
        <f t="shared" si="349"/>
        <v>3559.77</v>
      </c>
      <c r="Q601" s="43">
        <f t="shared" si="349"/>
        <v>3559.77</v>
      </c>
      <c r="R601" s="43">
        <f t="shared" si="349"/>
        <v>3559.77</v>
      </c>
      <c r="S601" s="43">
        <f t="shared" si="349"/>
        <v>3559.77</v>
      </c>
      <c r="T601" s="43">
        <f t="shared" si="349"/>
        <v>3559.77</v>
      </c>
      <c r="U601" s="43">
        <f t="shared" si="349"/>
        <v>3559.77</v>
      </c>
      <c r="V601" s="43">
        <f t="shared" si="349"/>
        <v>3559.77</v>
      </c>
      <c r="W601" s="43">
        <f t="shared" si="349"/>
        <v>3559.77</v>
      </c>
      <c r="X601" s="43">
        <f t="shared" si="349"/>
        <v>3559.77</v>
      </c>
      <c r="Y601" s="43">
        <f t="shared" si="349"/>
        <v>3559.77</v>
      </c>
      <c r="Z601" s="43">
        <f t="shared" si="349"/>
        <v>3559.77</v>
      </c>
      <c r="AA601" s="43">
        <f t="shared" si="349"/>
        <v>3559.77</v>
      </c>
    </row>
    <row r="602" spans="1:27" ht="12.75" hidden="1" customHeight="1" outlineLevel="1" x14ac:dyDescent="0.2">
      <c r="A602" s="98" t="s">
        <v>822</v>
      </c>
      <c r="B602" s="62" t="s">
        <v>81</v>
      </c>
      <c r="C602" s="42" t="s">
        <v>77</v>
      </c>
      <c r="D602" s="43">
        <v>6.71</v>
      </c>
      <c r="E602" s="43">
        <v>6.71</v>
      </c>
      <c r="F602" s="43">
        <v>6.71</v>
      </c>
      <c r="G602" s="43">
        <v>6.71</v>
      </c>
      <c r="H602" s="43">
        <v>6.71</v>
      </c>
      <c r="I602" s="43">
        <v>6.71</v>
      </c>
      <c r="J602" s="43">
        <v>6.71</v>
      </c>
      <c r="K602" s="43">
        <v>6.71</v>
      </c>
      <c r="L602" s="43">
        <v>6.71</v>
      </c>
      <c r="M602" s="43">
        <v>6.71</v>
      </c>
      <c r="N602" s="43">
        <v>6.71</v>
      </c>
      <c r="O602" s="43">
        <v>6.71</v>
      </c>
      <c r="P602" s="43">
        <v>6.71</v>
      </c>
      <c r="Q602" s="43">
        <v>6.71</v>
      </c>
      <c r="R602" s="43">
        <v>6.71</v>
      </c>
      <c r="S602" s="43">
        <v>6.71</v>
      </c>
      <c r="T602" s="43">
        <v>6.71</v>
      </c>
      <c r="U602" s="43">
        <v>6.71</v>
      </c>
      <c r="V602" s="43">
        <v>6.71</v>
      </c>
      <c r="W602" s="43">
        <v>6.71</v>
      </c>
      <c r="X602" s="43">
        <v>6.71</v>
      </c>
      <c r="Y602" s="43">
        <v>6.71</v>
      </c>
      <c r="Z602" s="43">
        <v>6.71</v>
      </c>
      <c r="AA602" s="43">
        <v>6.71</v>
      </c>
    </row>
    <row r="603" spans="1:27" ht="12.75" hidden="1" customHeight="1" outlineLevel="1" x14ac:dyDescent="0.2">
      <c r="A603" s="98" t="s">
        <v>823</v>
      </c>
      <c r="B603" s="62" t="s">
        <v>79</v>
      </c>
      <c r="C603" s="42" t="s">
        <v>77</v>
      </c>
      <c r="D603" s="43">
        <f>$D$11</f>
        <v>330.69</v>
      </c>
      <c r="E603" s="43">
        <f t="shared" ref="E603:AA603" si="350">$D$11</f>
        <v>330.69</v>
      </c>
      <c r="F603" s="43">
        <f t="shared" si="350"/>
        <v>330.69</v>
      </c>
      <c r="G603" s="43">
        <f t="shared" si="350"/>
        <v>330.69</v>
      </c>
      <c r="H603" s="43">
        <f t="shared" si="350"/>
        <v>330.69</v>
      </c>
      <c r="I603" s="43">
        <f t="shared" si="350"/>
        <v>330.69</v>
      </c>
      <c r="J603" s="43">
        <f t="shared" si="350"/>
        <v>330.69</v>
      </c>
      <c r="K603" s="43">
        <f t="shared" si="350"/>
        <v>330.69</v>
      </c>
      <c r="L603" s="43">
        <f t="shared" si="350"/>
        <v>330.69</v>
      </c>
      <c r="M603" s="43">
        <f t="shared" si="350"/>
        <v>330.69</v>
      </c>
      <c r="N603" s="43">
        <f t="shared" si="350"/>
        <v>330.69</v>
      </c>
      <c r="O603" s="43">
        <f t="shared" si="350"/>
        <v>330.69</v>
      </c>
      <c r="P603" s="43">
        <f t="shared" si="350"/>
        <v>330.69</v>
      </c>
      <c r="Q603" s="43">
        <f t="shared" si="350"/>
        <v>330.69</v>
      </c>
      <c r="R603" s="43">
        <f t="shared" si="350"/>
        <v>330.69</v>
      </c>
      <c r="S603" s="43">
        <f t="shared" si="350"/>
        <v>330.69</v>
      </c>
      <c r="T603" s="43">
        <f t="shared" si="350"/>
        <v>330.69</v>
      </c>
      <c r="U603" s="43">
        <f t="shared" si="350"/>
        <v>330.69</v>
      </c>
      <c r="V603" s="43">
        <f t="shared" si="350"/>
        <v>330.69</v>
      </c>
      <c r="W603" s="43">
        <f t="shared" si="350"/>
        <v>330.69</v>
      </c>
      <c r="X603" s="43">
        <f t="shared" si="350"/>
        <v>330.69</v>
      </c>
      <c r="Y603" s="43">
        <f t="shared" si="350"/>
        <v>330.69</v>
      </c>
      <c r="Z603" s="43">
        <f t="shared" si="350"/>
        <v>330.69</v>
      </c>
      <c r="AA603" s="43">
        <f t="shared" si="350"/>
        <v>330.69</v>
      </c>
    </row>
    <row r="604" spans="1:27" collapsed="1" x14ac:dyDescent="0.2">
      <c r="A604" s="97" t="s">
        <v>824</v>
      </c>
      <c r="B604" s="27" t="str">
        <f>"25"&amp;"."&amp;$B$662&amp;"."&amp;$B$663</f>
        <v>25.01.2023</v>
      </c>
      <c r="C604" s="89" t="s">
        <v>74</v>
      </c>
      <c r="D604" s="90">
        <f>ROUND(((D605+D606+D608+D607)/1000),5)</f>
        <v>5.0690799999999996</v>
      </c>
      <c r="E604" s="90">
        <f>ROUND(((E605+E606+E608+E607)/1000),5)</f>
        <v>5.03376</v>
      </c>
      <c r="F604" s="90">
        <f>ROUND(((F605+F606+F608+F607)/1000),5)</f>
        <v>5.0023900000000001</v>
      </c>
      <c r="G604" s="90">
        <f t="shared" ref="G604:AA604" si="351">ROUND(((G605+G606+G608+G607)/1000),5)</f>
        <v>5.0040399999999998</v>
      </c>
      <c r="H604" s="90">
        <f t="shared" si="351"/>
        <v>5.0605700000000002</v>
      </c>
      <c r="I604" s="90">
        <f t="shared" si="351"/>
        <v>5.10846</v>
      </c>
      <c r="J604" s="90">
        <f t="shared" si="351"/>
        <v>5.4779499999999999</v>
      </c>
      <c r="K604" s="90">
        <f t="shared" si="351"/>
        <v>5.7301700000000002</v>
      </c>
      <c r="L604" s="90">
        <f t="shared" si="351"/>
        <v>5.8347899999999999</v>
      </c>
      <c r="M604" s="90">
        <f t="shared" si="351"/>
        <v>5.84842</v>
      </c>
      <c r="N604" s="90">
        <f t="shared" si="351"/>
        <v>5.8639599999999996</v>
      </c>
      <c r="O604" s="90">
        <f t="shared" si="351"/>
        <v>5.8872600000000004</v>
      </c>
      <c r="P604" s="90">
        <f t="shared" si="351"/>
        <v>5.8719000000000001</v>
      </c>
      <c r="Q604" s="90">
        <f t="shared" si="351"/>
        <v>5.8769799999999996</v>
      </c>
      <c r="R604" s="90">
        <f t="shared" si="351"/>
        <v>5.8741000000000003</v>
      </c>
      <c r="S604" s="90">
        <f t="shared" si="351"/>
        <v>5.8449499999999999</v>
      </c>
      <c r="T604" s="90">
        <f t="shared" si="351"/>
        <v>5.8436300000000001</v>
      </c>
      <c r="U604" s="90">
        <f t="shared" si="351"/>
        <v>5.8574700000000002</v>
      </c>
      <c r="V604" s="90">
        <f t="shared" si="351"/>
        <v>5.85398</v>
      </c>
      <c r="W604" s="90">
        <f t="shared" si="351"/>
        <v>5.8687800000000001</v>
      </c>
      <c r="X604" s="90">
        <f t="shared" si="351"/>
        <v>5.8372900000000003</v>
      </c>
      <c r="Y604" s="90">
        <f t="shared" si="351"/>
        <v>5.7213000000000003</v>
      </c>
      <c r="Z604" s="90">
        <f t="shared" si="351"/>
        <v>5.5631300000000001</v>
      </c>
      <c r="AA604" s="90">
        <f t="shared" si="351"/>
        <v>5.1266100000000003</v>
      </c>
    </row>
    <row r="605" spans="1:27" ht="12.75" hidden="1" customHeight="1" outlineLevel="1" x14ac:dyDescent="0.2">
      <c r="A605" s="98" t="s">
        <v>825</v>
      </c>
      <c r="B605" s="62" t="s">
        <v>236</v>
      </c>
      <c r="C605" s="42" t="s">
        <v>77</v>
      </c>
      <c r="D605" s="43">
        <v>1171.9100000000001</v>
      </c>
      <c r="E605" s="43">
        <v>1136.5899999999999</v>
      </c>
      <c r="F605" s="43">
        <v>1105.22</v>
      </c>
      <c r="G605" s="43">
        <v>1106.8699999999999</v>
      </c>
      <c r="H605" s="43">
        <v>1163.4000000000001</v>
      </c>
      <c r="I605" s="43">
        <v>1211.29</v>
      </c>
      <c r="J605" s="43">
        <v>1580.78</v>
      </c>
      <c r="K605" s="43">
        <v>1833</v>
      </c>
      <c r="L605" s="43">
        <v>1937.62</v>
      </c>
      <c r="M605" s="43">
        <v>1951.25</v>
      </c>
      <c r="N605" s="43">
        <v>1966.79</v>
      </c>
      <c r="O605" s="43">
        <v>1990.09</v>
      </c>
      <c r="P605" s="43">
        <v>1974.73</v>
      </c>
      <c r="Q605" s="43">
        <v>1979.81</v>
      </c>
      <c r="R605" s="43">
        <v>1976.93</v>
      </c>
      <c r="S605" s="43">
        <v>1947.78</v>
      </c>
      <c r="T605" s="43">
        <v>1946.46</v>
      </c>
      <c r="U605" s="43">
        <v>1960.3</v>
      </c>
      <c r="V605" s="43">
        <v>1956.81</v>
      </c>
      <c r="W605" s="43">
        <v>1971.61</v>
      </c>
      <c r="X605" s="43">
        <v>1940.12</v>
      </c>
      <c r="Y605" s="43">
        <v>1824.13</v>
      </c>
      <c r="Z605" s="43">
        <v>1665.96</v>
      </c>
      <c r="AA605" s="43">
        <v>1229.44</v>
      </c>
    </row>
    <row r="606" spans="1:27" ht="12.75" hidden="1" customHeight="1" outlineLevel="1" x14ac:dyDescent="0.2">
      <c r="A606" s="98" t="s">
        <v>826</v>
      </c>
      <c r="B606" s="62" t="s">
        <v>88</v>
      </c>
      <c r="C606" s="42" t="s">
        <v>77</v>
      </c>
      <c r="D606" s="43">
        <f>$D$486</f>
        <v>3559.77</v>
      </c>
      <c r="E606" s="43">
        <f t="shared" ref="E606:AA606" si="352">$D$486</f>
        <v>3559.77</v>
      </c>
      <c r="F606" s="43">
        <f t="shared" si="352"/>
        <v>3559.77</v>
      </c>
      <c r="G606" s="43">
        <f t="shared" si="352"/>
        <v>3559.77</v>
      </c>
      <c r="H606" s="43">
        <f t="shared" si="352"/>
        <v>3559.77</v>
      </c>
      <c r="I606" s="43">
        <f t="shared" si="352"/>
        <v>3559.77</v>
      </c>
      <c r="J606" s="43">
        <f t="shared" si="352"/>
        <v>3559.77</v>
      </c>
      <c r="K606" s="43">
        <f t="shared" si="352"/>
        <v>3559.77</v>
      </c>
      <c r="L606" s="43">
        <f t="shared" si="352"/>
        <v>3559.77</v>
      </c>
      <c r="M606" s="43">
        <f t="shared" si="352"/>
        <v>3559.77</v>
      </c>
      <c r="N606" s="43">
        <f t="shared" si="352"/>
        <v>3559.77</v>
      </c>
      <c r="O606" s="43">
        <f t="shared" si="352"/>
        <v>3559.77</v>
      </c>
      <c r="P606" s="43">
        <f t="shared" si="352"/>
        <v>3559.77</v>
      </c>
      <c r="Q606" s="43">
        <f t="shared" si="352"/>
        <v>3559.77</v>
      </c>
      <c r="R606" s="43">
        <f t="shared" si="352"/>
        <v>3559.77</v>
      </c>
      <c r="S606" s="43">
        <f t="shared" si="352"/>
        <v>3559.77</v>
      </c>
      <c r="T606" s="43">
        <f t="shared" si="352"/>
        <v>3559.77</v>
      </c>
      <c r="U606" s="43">
        <f t="shared" si="352"/>
        <v>3559.77</v>
      </c>
      <c r="V606" s="43">
        <f t="shared" si="352"/>
        <v>3559.77</v>
      </c>
      <c r="W606" s="43">
        <f t="shared" si="352"/>
        <v>3559.77</v>
      </c>
      <c r="X606" s="43">
        <f t="shared" si="352"/>
        <v>3559.77</v>
      </c>
      <c r="Y606" s="43">
        <f t="shared" si="352"/>
        <v>3559.77</v>
      </c>
      <c r="Z606" s="43">
        <f t="shared" si="352"/>
        <v>3559.77</v>
      </c>
      <c r="AA606" s="43">
        <f t="shared" si="352"/>
        <v>3559.77</v>
      </c>
    </row>
    <row r="607" spans="1:27" ht="12.75" hidden="1" customHeight="1" outlineLevel="1" x14ac:dyDescent="0.2">
      <c r="A607" s="98" t="s">
        <v>827</v>
      </c>
      <c r="B607" s="62" t="s">
        <v>81</v>
      </c>
      <c r="C607" s="42" t="s">
        <v>77</v>
      </c>
      <c r="D607" s="43">
        <v>6.71</v>
      </c>
      <c r="E607" s="43">
        <v>6.71</v>
      </c>
      <c r="F607" s="43">
        <v>6.71</v>
      </c>
      <c r="G607" s="43">
        <v>6.71</v>
      </c>
      <c r="H607" s="43">
        <v>6.71</v>
      </c>
      <c r="I607" s="43">
        <v>6.71</v>
      </c>
      <c r="J607" s="43">
        <v>6.71</v>
      </c>
      <c r="K607" s="43">
        <v>6.71</v>
      </c>
      <c r="L607" s="43">
        <v>6.71</v>
      </c>
      <c r="M607" s="43">
        <v>6.71</v>
      </c>
      <c r="N607" s="43">
        <v>6.71</v>
      </c>
      <c r="O607" s="43">
        <v>6.71</v>
      </c>
      <c r="P607" s="43">
        <v>6.71</v>
      </c>
      <c r="Q607" s="43">
        <v>6.71</v>
      </c>
      <c r="R607" s="43">
        <v>6.71</v>
      </c>
      <c r="S607" s="43">
        <v>6.71</v>
      </c>
      <c r="T607" s="43">
        <v>6.71</v>
      </c>
      <c r="U607" s="43">
        <v>6.71</v>
      </c>
      <c r="V607" s="43">
        <v>6.71</v>
      </c>
      <c r="W607" s="43">
        <v>6.71</v>
      </c>
      <c r="X607" s="43">
        <v>6.71</v>
      </c>
      <c r="Y607" s="43">
        <v>6.71</v>
      </c>
      <c r="Z607" s="43">
        <v>6.71</v>
      </c>
      <c r="AA607" s="43">
        <v>6.71</v>
      </c>
    </row>
    <row r="608" spans="1:27" ht="12.75" hidden="1" customHeight="1" outlineLevel="1" x14ac:dyDescent="0.2">
      <c r="A608" s="98" t="s">
        <v>828</v>
      </c>
      <c r="B608" s="62" t="s">
        <v>79</v>
      </c>
      <c r="C608" s="42" t="s">
        <v>77</v>
      </c>
      <c r="D608" s="43">
        <f>$D$11</f>
        <v>330.69</v>
      </c>
      <c r="E608" s="43">
        <f t="shared" ref="E608:AA608" si="353">$D$11</f>
        <v>330.69</v>
      </c>
      <c r="F608" s="43">
        <f t="shared" si="353"/>
        <v>330.69</v>
      </c>
      <c r="G608" s="43">
        <f t="shared" si="353"/>
        <v>330.69</v>
      </c>
      <c r="H608" s="43">
        <f t="shared" si="353"/>
        <v>330.69</v>
      </c>
      <c r="I608" s="43">
        <f t="shared" si="353"/>
        <v>330.69</v>
      </c>
      <c r="J608" s="43">
        <f t="shared" si="353"/>
        <v>330.69</v>
      </c>
      <c r="K608" s="43">
        <f t="shared" si="353"/>
        <v>330.69</v>
      </c>
      <c r="L608" s="43">
        <f t="shared" si="353"/>
        <v>330.69</v>
      </c>
      <c r="M608" s="43">
        <f t="shared" si="353"/>
        <v>330.69</v>
      </c>
      <c r="N608" s="43">
        <f t="shared" si="353"/>
        <v>330.69</v>
      </c>
      <c r="O608" s="43">
        <f t="shared" si="353"/>
        <v>330.69</v>
      </c>
      <c r="P608" s="43">
        <f t="shared" si="353"/>
        <v>330.69</v>
      </c>
      <c r="Q608" s="43">
        <f t="shared" si="353"/>
        <v>330.69</v>
      </c>
      <c r="R608" s="43">
        <f t="shared" si="353"/>
        <v>330.69</v>
      </c>
      <c r="S608" s="43">
        <f t="shared" si="353"/>
        <v>330.69</v>
      </c>
      <c r="T608" s="43">
        <f t="shared" si="353"/>
        <v>330.69</v>
      </c>
      <c r="U608" s="43">
        <f t="shared" si="353"/>
        <v>330.69</v>
      </c>
      <c r="V608" s="43">
        <f t="shared" si="353"/>
        <v>330.69</v>
      </c>
      <c r="W608" s="43">
        <f t="shared" si="353"/>
        <v>330.69</v>
      </c>
      <c r="X608" s="43">
        <f t="shared" si="353"/>
        <v>330.69</v>
      </c>
      <c r="Y608" s="43">
        <f t="shared" si="353"/>
        <v>330.69</v>
      </c>
      <c r="Z608" s="43">
        <f t="shared" si="353"/>
        <v>330.69</v>
      </c>
      <c r="AA608" s="43">
        <f t="shared" si="353"/>
        <v>330.69</v>
      </c>
    </row>
    <row r="609" spans="1:27" collapsed="1" x14ac:dyDescent="0.2">
      <c r="A609" s="97" t="s">
        <v>829</v>
      </c>
      <c r="B609" s="27" t="str">
        <f>"26"&amp;"."&amp;$B$662&amp;"."&amp;$B$663</f>
        <v>26.01.2023</v>
      </c>
      <c r="C609" s="89" t="s">
        <v>74</v>
      </c>
      <c r="D609" s="90">
        <f>ROUND(((D610+D611+D613+D612)/1000),5)</f>
        <v>5.1313599999999999</v>
      </c>
      <c r="E609" s="90">
        <f>ROUND(((E610+E611+E613+E612)/1000),5)</f>
        <v>5.1020399999999997</v>
      </c>
      <c r="F609" s="90">
        <f>ROUND(((F610+F611+F613+F612)/1000),5)</f>
        <v>5.0476099999999997</v>
      </c>
      <c r="G609" s="90">
        <f t="shared" ref="G609:AA609" si="354">ROUND(((G610+G611+G613+G612)/1000),5)</f>
        <v>5.0695199999999998</v>
      </c>
      <c r="H609" s="90">
        <f t="shared" si="354"/>
        <v>5.1260700000000003</v>
      </c>
      <c r="I609" s="90">
        <f t="shared" si="354"/>
        <v>5.2833399999999999</v>
      </c>
      <c r="J609" s="90">
        <f t="shared" si="354"/>
        <v>5.5628099999999998</v>
      </c>
      <c r="K609" s="90">
        <f t="shared" si="354"/>
        <v>5.7610299999999999</v>
      </c>
      <c r="L609" s="90">
        <f t="shared" si="354"/>
        <v>5.8524000000000003</v>
      </c>
      <c r="M609" s="90">
        <f t="shared" si="354"/>
        <v>5.8651099999999996</v>
      </c>
      <c r="N609" s="90">
        <f t="shared" si="354"/>
        <v>5.8791000000000002</v>
      </c>
      <c r="O609" s="90">
        <f t="shared" si="354"/>
        <v>5.90137</v>
      </c>
      <c r="P609" s="90">
        <f t="shared" si="354"/>
        <v>5.8881399999999999</v>
      </c>
      <c r="Q609" s="90">
        <f t="shared" si="354"/>
        <v>5.8910799999999997</v>
      </c>
      <c r="R609" s="90">
        <f t="shared" si="354"/>
        <v>5.88863</v>
      </c>
      <c r="S609" s="90">
        <f t="shared" si="354"/>
        <v>5.8552999999999997</v>
      </c>
      <c r="T609" s="90">
        <f t="shared" si="354"/>
        <v>5.8531599999999999</v>
      </c>
      <c r="U609" s="90">
        <f t="shared" si="354"/>
        <v>5.8679800000000002</v>
      </c>
      <c r="V609" s="90">
        <f t="shared" si="354"/>
        <v>5.8656800000000002</v>
      </c>
      <c r="W609" s="90">
        <f t="shared" si="354"/>
        <v>5.8784099999999997</v>
      </c>
      <c r="X609" s="90">
        <f t="shared" si="354"/>
        <v>5.8497399999999997</v>
      </c>
      <c r="Y609" s="90">
        <f t="shared" si="354"/>
        <v>5.7019299999999999</v>
      </c>
      <c r="Z609" s="90">
        <f t="shared" si="354"/>
        <v>5.5830000000000002</v>
      </c>
      <c r="AA609" s="90">
        <f t="shared" si="354"/>
        <v>5.1544699999999999</v>
      </c>
    </row>
    <row r="610" spans="1:27" ht="12.75" hidden="1" customHeight="1" outlineLevel="1" x14ac:dyDescent="0.2">
      <c r="A610" s="98" t="s">
        <v>830</v>
      </c>
      <c r="B610" s="62" t="s">
        <v>236</v>
      </c>
      <c r="C610" s="42" t="s">
        <v>77</v>
      </c>
      <c r="D610" s="43">
        <v>1234.19</v>
      </c>
      <c r="E610" s="43">
        <v>1204.8699999999999</v>
      </c>
      <c r="F610" s="43">
        <v>1150.44</v>
      </c>
      <c r="G610" s="43">
        <v>1172.3499999999999</v>
      </c>
      <c r="H610" s="43">
        <v>1228.9000000000001</v>
      </c>
      <c r="I610" s="43">
        <v>1386.17</v>
      </c>
      <c r="J610" s="43">
        <v>1665.64</v>
      </c>
      <c r="K610" s="43">
        <v>1863.86</v>
      </c>
      <c r="L610" s="43">
        <v>1955.23</v>
      </c>
      <c r="M610" s="43">
        <v>1967.94</v>
      </c>
      <c r="N610" s="43">
        <v>1981.93</v>
      </c>
      <c r="O610" s="43">
        <v>2004.2</v>
      </c>
      <c r="P610" s="43">
        <v>1990.97</v>
      </c>
      <c r="Q610" s="43">
        <v>1993.91</v>
      </c>
      <c r="R610" s="43">
        <v>1991.46</v>
      </c>
      <c r="S610" s="43">
        <v>1958.13</v>
      </c>
      <c r="T610" s="43">
        <v>1955.99</v>
      </c>
      <c r="U610" s="43">
        <v>1970.81</v>
      </c>
      <c r="V610" s="43">
        <v>1968.51</v>
      </c>
      <c r="W610" s="43">
        <v>1981.24</v>
      </c>
      <c r="X610" s="43">
        <v>1952.57</v>
      </c>
      <c r="Y610" s="43">
        <v>1804.76</v>
      </c>
      <c r="Z610" s="43">
        <v>1685.83</v>
      </c>
      <c r="AA610" s="43">
        <v>1257.3</v>
      </c>
    </row>
    <row r="611" spans="1:27" ht="12.75" hidden="1" customHeight="1" outlineLevel="1" x14ac:dyDescent="0.2">
      <c r="A611" s="98" t="s">
        <v>831</v>
      </c>
      <c r="B611" s="62" t="s">
        <v>88</v>
      </c>
      <c r="C611" s="42" t="s">
        <v>77</v>
      </c>
      <c r="D611" s="43">
        <f>$D$486</f>
        <v>3559.77</v>
      </c>
      <c r="E611" s="43">
        <f t="shared" ref="E611:AA611" si="355">$D$486</f>
        <v>3559.77</v>
      </c>
      <c r="F611" s="43">
        <f t="shared" si="355"/>
        <v>3559.77</v>
      </c>
      <c r="G611" s="43">
        <f t="shared" si="355"/>
        <v>3559.77</v>
      </c>
      <c r="H611" s="43">
        <f t="shared" si="355"/>
        <v>3559.77</v>
      </c>
      <c r="I611" s="43">
        <f t="shared" si="355"/>
        <v>3559.77</v>
      </c>
      <c r="J611" s="43">
        <f t="shared" si="355"/>
        <v>3559.77</v>
      </c>
      <c r="K611" s="43">
        <f t="shared" si="355"/>
        <v>3559.77</v>
      </c>
      <c r="L611" s="43">
        <f t="shared" si="355"/>
        <v>3559.77</v>
      </c>
      <c r="M611" s="43">
        <f t="shared" si="355"/>
        <v>3559.77</v>
      </c>
      <c r="N611" s="43">
        <f t="shared" si="355"/>
        <v>3559.77</v>
      </c>
      <c r="O611" s="43">
        <f t="shared" si="355"/>
        <v>3559.77</v>
      </c>
      <c r="P611" s="43">
        <f t="shared" si="355"/>
        <v>3559.77</v>
      </c>
      <c r="Q611" s="43">
        <f t="shared" si="355"/>
        <v>3559.77</v>
      </c>
      <c r="R611" s="43">
        <f t="shared" si="355"/>
        <v>3559.77</v>
      </c>
      <c r="S611" s="43">
        <f t="shared" si="355"/>
        <v>3559.77</v>
      </c>
      <c r="T611" s="43">
        <f t="shared" si="355"/>
        <v>3559.77</v>
      </c>
      <c r="U611" s="43">
        <f t="shared" si="355"/>
        <v>3559.77</v>
      </c>
      <c r="V611" s="43">
        <f t="shared" si="355"/>
        <v>3559.77</v>
      </c>
      <c r="W611" s="43">
        <f t="shared" si="355"/>
        <v>3559.77</v>
      </c>
      <c r="X611" s="43">
        <f t="shared" si="355"/>
        <v>3559.77</v>
      </c>
      <c r="Y611" s="43">
        <f t="shared" si="355"/>
        <v>3559.77</v>
      </c>
      <c r="Z611" s="43">
        <f t="shared" si="355"/>
        <v>3559.77</v>
      </c>
      <c r="AA611" s="43">
        <f t="shared" si="355"/>
        <v>3559.77</v>
      </c>
    </row>
    <row r="612" spans="1:27" ht="12.75" hidden="1" customHeight="1" outlineLevel="1" x14ac:dyDescent="0.2">
      <c r="A612" s="98" t="s">
        <v>832</v>
      </c>
      <c r="B612" s="62" t="s">
        <v>81</v>
      </c>
      <c r="C612" s="42" t="s">
        <v>77</v>
      </c>
      <c r="D612" s="43">
        <v>6.71</v>
      </c>
      <c r="E612" s="43">
        <v>6.71</v>
      </c>
      <c r="F612" s="43">
        <v>6.71</v>
      </c>
      <c r="G612" s="43">
        <v>6.71</v>
      </c>
      <c r="H612" s="43">
        <v>6.71</v>
      </c>
      <c r="I612" s="43">
        <v>6.71</v>
      </c>
      <c r="J612" s="43">
        <v>6.71</v>
      </c>
      <c r="K612" s="43">
        <v>6.71</v>
      </c>
      <c r="L612" s="43">
        <v>6.71</v>
      </c>
      <c r="M612" s="43">
        <v>6.71</v>
      </c>
      <c r="N612" s="43">
        <v>6.71</v>
      </c>
      <c r="O612" s="43">
        <v>6.71</v>
      </c>
      <c r="P612" s="43">
        <v>6.71</v>
      </c>
      <c r="Q612" s="43">
        <v>6.71</v>
      </c>
      <c r="R612" s="43">
        <v>6.71</v>
      </c>
      <c r="S612" s="43">
        <v>6.71</v>
      </c>
      <c r="T612" s="43">
        <v>6.71</v>
      </c>
      <c r="U612" s="43">
        <v>6.71</v>
      </c>
      <c r="V612" s="43">
        <v>6.71</v>
      </c>
      <c r="W612" s="43">
        <v>6.71</v>
      </c>
      <c r="X612" s="43">
        <v>6.71</v>
      </c>
      <c r="Y612" s="43">
        <v>6.71</v>
      </c>
      <c r="Z612" s="43">
        <v>6.71</v>
      </c>
      <c r="AA612" s="43">
        <v>6.71</v>
      </c>
    </row>
    <row r="613" spans="1:27" ht="12.75" hidden="1" customHeight="1" outlineLevel="1" x14ac:dyDescent="0.2">
      <c r="A613" s="98" t="s">
        <v>833</v>
      </c>
      <c r="B613" s="62" t="s">
        <v>79</v>
      </c>
      <c r="C613" s="42" t="s">
        <v>77</v>
      </c>
      <c r="D613" s="43">
        <f>$D$11</f>
        <v>330.69</v>
      </c>
      <c r="E613" s="43">
        <f t="shared" ref="E613:AA613" si="356">$D$11</f>
        <v>330.69</v>
      </c>
      <c r="F613" s="43">
        <f t="shared" si="356"/>
        <v>330.69</v>
      </c>
      <c r="G613" s="43">
        <f t="shared" si="356"/>
        <v>330.69</v>
      </c>
      <c r="H613" s="43">
        <f t="shared" si="356"/>
        <v>330.69</v>
      </c>
      <c r="I613" s="43">
        <f t="shared" si="356"/>
        <v>330.69</v>
      </c>
      <c r="J613" s="43">
        <f t="shared" si="356"/>
        <v>330.69</v>
      </c>
      <c r="K613" s="43">
        <f t="shared" si="356"/>
        <v>330.69</v>
      </c>
      <c r="L613" s="43">
        <f t="shared" si="356"/>
        <v>330.69</v>
      </c>
      <c r="M613" s="43">
        <f t="shared" si="356"/>
        <v>330.69</v>
      </c>
      <c r="N613" s="43">
        <f t="shared" si="356"/>
        <v>330.69</v>
      </c>
      <c r="O613" s="43">
        <f t="shared" si="356"/>
        <v>330.69</v>
      </c>
      <c r="P613" s="43">
        <f t="shared" si="356"/>
        <v>330.69</v>
      </c>
      <c r="Q613" s="43">
        <f t="shared" si="356"/>
        <v>330.69</v>
      </c>
      <c r="R613" s="43">
        <f t="shared" si="356"/>
        <v>330.69</v>
      </c>
      <c r="S613" s="43">
        <f t="shared" si="356"/>
        <v>330.69</v>
      </c>
      <c r="T613" s="43">
        <f t="shared" si="356"/>
        <v>330.69</v>
      </c>
      <c r="U613" s="43">
        <f t="shared" si="356"/>
        <v>330.69</v>
      </c>
      <c r="V613" s="43">
        <f t="shared" si="356"/>
        <v>330.69</v>
      </c>
      <c r="W613" s="43">
        <f t="shared" si="356"/>
        <v>330.69</v>
      </c>
      <c r="X613" s="43">
        <f t="shared" si="356"/>
        <v>330.69</v>
      </c>
      <c r="Y613" s="43">
        <f t="shared" si="356"/>
        <v>330.69</v>
      </c>
      <c r="Z613" s="43">
        <f t="shared" si="356"/>
        <v>330.69</v>
      </c>
      <c r="AA613" s="43">
        <f t="shared" si="356"/>
        <v>330.69</v>
      </c>
    </row>
    <row r="614" spans="1:27" collapsed="1" x14ac:dyDescent="0.2">
      <c r="A614" s="97" t="s">
        <v>834</v>
      </c>
      <c r="B614" s="27" t="str">
        <f>"27"&amp;"."&amp;$B$662&amp;"."&amp;$B$663</f>
        <v>27.01.2023</v>
      </c>
      <c r="C614" s="89" t="s">
        <v>74</v>
      </c>
      <c r="D614" s="90">
        <f>ROUND(((D615+D616+D618+D617)/1000),5)</f>
        <v>5.1228199999999999</v>
      </c>
      <c r="E614" s="90">
        <f>ROUND(((E615+E616+E618+E617)/1000),5)</f>
        <v>5.1017400000000004</v>
      </c>
      <c r="F614" s="90">
        <f>ROUND(((F615+F616+F618+F617)/1000),5)</f>
        <v>5.0691800000000002</v>
      </c>
      <c r="G614" s="90">
        <f t="shared" ref="G614:AA614" si="357">ROUND(((G615+G616+G618+G617)/1000),5)</f>
        <v>5.0680300000000003</v>
      </c>
      <c r="H614" s="90">
        <f t="shared" si="357"/>
        <v>5.1394099999999998</v>
      </c>
      <c r="I614" s="90">
        <f t="shared" si="357"/>
        <v>5.2438399999999996</v>
      </c>
      <c r="J614" s="90">
        <f t="shared" si="357"/>
        <v>5.5191499999999998</v>
      </c>
      <c r="K614" s="90">
        <f t="shared" si="357"/>
        <v>5.7748299999999997</v>
      </c>
      <c r="L614" s="90">
        <f t="shared" si="357"/>
        <v>5.8617400000000002</v>
      </c>
      <c r="M614" s="90">
        <f t="shared" si="357"/>
        <v>5.8700799999999997</v>
      </c>
      <c r="N614" s="90">
        <f t="shared" si="357"/>
        <v>5.8923800000000002</v>
      </c>
      <c r="O614" s="90">
        <f t="shared" si="357"/>
        <v>5.9193100000000003</v>
      </c>
      <c r="P614" s="90">
        <f t="shared" si="357"/>
        <v>5.9099000000000004</v>
      </c>
      <c r="Q614" s="90">
        <f t="shared" si="357"/>
        <v>5.9128100000000003</v>
      </c>
      <c r="R614" s="90">
        <f t="shared" si="357"/>
        <v>5.9102800000000002</v>
      </c>
      <c r="S614" s="90">
        <f t="shared" si="357"/>
        <v>5.9029699999999998</v>
      </c>
      <c r="T614" s="90">
        <f t="shared" si="357"/>
        <v>5.8620700000000001</v>
      </c>
      <c r="U614" s="90">
        <f t="shared" si="357"/>
        <v>5.8764700000000003</v>
      </c>
      <c r="V614" s="90">
        <f t="shared" si="357"/>
        <v>5.8740199999999998</v>
      </c>
      <c r="W614" s="90">
        <f t="shared" si="357"/>
        <v>5.8887799999999997</v>
      </c>
      <c r="X614" s="90">
        <f t="shared" si="357"/>
        <v>5.8514499999999998</v>
      </c>
      <c r="Y614" s="90">
        <f t="shared" si="357"/>
        <v>5.7408999999999999</v>
      </c>
      <c r="Z614" s="90">
        <f t="shared" si="357"/>
        <v>5.5682999999999998</v>
      </c>
      <c r="AA614" s="90">
        <f t="shared" si="357"/>
        <v>5.2314999999999996</v>
      </c>
    </row>
    <row r="615" spans="1:27" ht="12.75" hidden="1" customHeight="1" outlineLevel="1" x14ac:dyDescent="0.2">
      <c r="A615" s="98" t="s">
        <v>835</v>
      </c>
      <c r="B615" s="62" t="s">
        <v>236</v>
      </c>
      <c r="C615" s="42" t="s">
        <v>77</v>
      </c>
      <c r="D615" s="43">
        <v>1225.6500000000001</v>
      </c>
      <c r="E615" s="43">
        <v>1204.57</v>
      </c>
      <c r="F615" s="43">
        <v>1172.01</v>
      </c>
      <c r="G615" s="43">
        <v>1170.8599999999999</v>
      </c>
      <c r="H615" s="43">
        <v>1242.24</v>
      </c>
      <c r="I615" s="43">
        <v>1346.67</v>
      </c>
      <c r="J615" s="43">
        <v>1621.98</v>
      </c>
      <c r="K615" s="43">
        <v>1877.66</v>
      </c>
      <c r="L615" s="43">
        <v>1964.57</v>
      </c>
      <c r="M615" s="43">
        <v>1972.91</v>
      </c>
      <c r="N615" s="43">
        <v>1995.21</v>
      </c>
      <c r="O615" s="43">
        <v>2022.14</v>
      </c>
      <c r="P615" s="43">
        <v>2012.73</v>
      </c>
      <c r="Q615" s="43">
        <v>2015.64</v>
      </c>
      <c r="R615" s="43">
        <v>2013.11</v>
      </c>
      <c r="S615" s="43">
        <v>2005.8</v>
      </c>
      <c r="T615" s="43">
        <v>1964.9</v>
      </c>
      <c r="U615" s="43">
        <v>1979.3</v>
      </c>
      <c r="V615" s="43">
        <v>1976.85</v>
      </c>
      <c r="W615" s="43">
        <v>1991.61</v>
      </c>
      <c r="X615" s="43">
        <v>1954.28</v>
      </c>
      <c r="Y615" s="43">
        <v>1843.73</v>
      </c>
      <c r="Z615" s="43">
        <v>1671.13</v>
      </c>
      <c r="AA615" s="43">
        <v>1334.33</v>
      </c>
    </row>
    <row r="616" spans="1:27" ht="12.75" hidden="1" customHeight="1" outlineLevel="1" x14ac:dyDescent="0.2">
      <c r="A616" s="98" t="s">
        <v>836</v>
      </c>
      <c r="B616" s="62" t="s">
        <v>88</v>
      </c>
      <c r="C616" s="42" t="s">
        <v>77</v>
      </c>
      <c r="D616" s="43">
        <f>$D$486</f>
        <v>3559.77</v>
      </c>
      <c r="E616" s="43">
        <f t="shared" ref="E616:AA616" si="358">$D$486</f>
        <v>3559.77</v>
      </c>
      <c r="F616" s="43">
        <f t="shared" si="358"/>
        <v>3559.77</v>
      </c>
      <c r="G616" s="43">
        <f t="shared" si="358"/>
        <v>3559.77</v>
      </c>
      <c r="H616" s="43">
        <f t="shared" si="358"/>
        <v>3559.77</v>
      </c>
      <c r="I616" s="43">
        <f t="shared" si="358"/>
        <v>3559.77</v>
      </c>
      <c r="J616" s="43">
        <f t="shared" si="358"/>
        <v>3559.77</v>
      </c>
      <c r="K616" s="43">
        <f t="shared" si="358"/>
        <v>3559.77</v>
      </c>
      <c r="L616" s="43">
        <f t="shared" si="358"/>
        <v>3559.77</v>
      </c>
      <c r="M616" s="43">
        <f t="shared" si="358"/>
        <v>3559.77</v>
      </c>
      <c r="N616" s="43">
        <f t="shared" si="358"/>
        <v>3559.77</v>
      </c>
      <c r="O616" s="43">
        <f t="shared" si="358"/>
        <v>3559.77</v>
      </c>
      <c r="P616" s="43">
        <f t="shared" si="358"/>
        <v>3559.77</v>
      </c>
      <c r="Q616" s="43">
        <f t="shared" si="358"/>
        <v>3559.77</v>
      </c>
      <c r="R616" s="43">
        <f t="shared" si="358"/>
        <v>3559.77</v>
      </c>
      <c r="S616" s="43">
        <f t="shared" si="358"/>
        <v>3559.77</v>
      </c>
      <c r="T616" s="43">
        <f t="shared" si="358"/>
        <v>3559.77</v>
      </c>
      <c r="U616" s="43">
        <f t="shared" si="358"/>
        <v>3559.77</v>
      </c>
      <c r="V616" s="43">
        <f t="shared" si="358"/>
        <v>3559.77</v>
      </c>
      <c r="W616" s="43">
        <f t="shared" si="358"/>
        <v>3559.77</v>
      </c>
      <c r="X616" s="43">
        <f t="shared" si="358"/>
        <v>3559.77</v>
      </c>
      <c r="Y616" s="43">
        <f t="shared" si="358"/>
        <v>3559.77</v>
      </c>
      <c r="Z616" s="43">
        <f t="shared" si="358"/>
        <v>3559.77</v>
      </c>
      <c r="AA616" s="43">
        <f t="shared" si="358"/>
        <v>3559.77</v>
      </c>
    </row>
    <row r="617" spans="1:27" ht="12.75" hidden="1" customHeight="1" outlineLevel="1" x14ac:dyDescent="0.2">
      <c r="A617" s="98" t="s">
        <v>837</v>
      </c>
      <c r="B617" s="62" t="s">
        <v>81</v>
      </c>
      <c r="C617" s="42" t="s">
        <v>77</v>
      </c>
      <c r="D617" s="43">
        <v>6.71</v>
      </c>
      <c r="E617" s="43">
        <v>6.71</v>
      </c>
      <c r="F617" s="43">
        <v>6.71</v>
      </c>
      <c r="G617" s="43">
        <v>6.71</v>
      </c>
      <c r="H617" s="43">
        <v>6.71</v>
      </c>
      <c r="I617" s="43">
        <v>6.71</v>
      </c>
      <c r="J617" s="43">
        <v>6.71</v>
      </c>
      <c r="K617" s="43">
        <v>6.71</v>
      </c>
      <c r="L617" s="43">
        <v>6.71</v>
      </c>
      <c r="M617" s="43">
        <v>6.71</v>
      </c>
      <c r="N617" s="43">
        <v>6.71</v>
      </c>
      <c r="O617" s="43">
        <v>6.71</v>
      </c>
      <c r="P617" s="43">
        <v>6.71</v>
      </c>
      <c r="Q617" s="43">
        <v>6.71</v>
      </c>
      <c r="R617" s="43">
        <v>6.71</v>
      </c>
      <c r="S617" s="43">
        <v>6.71</v>
      </c>
      <c r="T617" s="43">
        <v>6.71</v>
      </c>
      <c r="U617" s="43">
        <v>6.71</v>
      </c>
      <c r="V617" s="43">
        <v>6.71</v>
      </c>
      <c r="W617" s="43">
        <v>6.71</v>
      </c>
      <c r="X617" s="43">
        <v>6.71</v>
      </c>
      <c r="Y617" s="43">
        <v>6.71</v>
      </c>
      <c r="Z617" s="43">
        <v>6.71</v>
      </c>
      <c r="AA617" s="43">
        <v>6.71</v>
      </c>
    </row>
    <row r="618" spans="1:27" ht="12.75" hidden="1" customHeight="1" outlineLevel="1" x14ac:dyDescent="0.2">
      <c r="A618" s="98" t="s">
        <v>838</v>
      </c>
      <c r="B618" s="62" t="s">
        <v>79</v>
      </c>
      <c r="C618" s="42" t="s">
        <v>77</v>
      </c>
      <c r="D618" s="43">
        <f>$D$11</f>
        <v>330.69</v>
      </c>
      <c r="E618" s="43">
        <f t="shared" ref="E618:AA618" si="359">$D$11</f>
        <v>330.69</v>
      </c>
      <c r="F618" s="43">
        <f t="shared" si="359"/>
        <v>330.69</v>
      </c>
      <c r="G618" s="43">
        <f t="shared" si="359"/>
        <v>330.69</v>
      </c>
      <c r="H618" s="43">
        <f t="shared" si="359"/>
        <v>330.69</v>
      </c>
      <c r="I618" s="43">
        <f t="shared" si="359"/>
        <v>330.69</v>
      </c>
      <c r="J618" s="43">
        <f t="shared" si="359"/>
        <v>330.69</v>
      </c>
      <c r="K618" s="43">
        <f t="shared" si="359"/>
        <v>330.69</v>
      </c>
      <c r="L618" s="43">
        <f t="shared" si="359"/>
        <v>330.69</v>
      </c>
      <c r="M618" s="43">
        <f t="shared" si="359"/>
        <v>330.69</v>
      </c>
      <c r="N618" s="43">
        <f t="shared" si="359"/>
        <v>330.69</v>
      </c>
      <c r="O618" s="43">
        <f t="shared" si="359"/>
        <v>330.69</v>
      </c>
      <c r="P618" s="43">
        <f t="shared" si="359"/>
        <v>330.69</v>
      </c>
      <c r="Q618" s="43">
        <f t="shared" si="359"/>
        <v>330.69</v>
      </c>
      <c r="R618" s="43">
        <f t="shared" si="359"/>
        <v>330.69</v>
      </c>
      <c r="S618" s="43">
        <f t="shared" si="359"/>
        <v>330.69</v>
      </c>
      <c r="T618" s="43">
        <f t="shared" si="359"/>
        <v>330.69</v>
      </c>
      <c r="U618" s="43">
        <f t="shared" si="359"/>
        <v>330.69</v>
      </c>
      <c r="V618" s="43">
        <f t="shared" si="359"/>
        <v>330.69</v>
      </c>
      <c r="W618" s="43">
        <f t="shared" si="359"/>
        <v>330.69</v>
      </c>
      <c r="X618" s="43">
        <f t="shared" si="359"/>
        <v>330.69</v>
      </c>
      <c r="Y618" s="43">
        <f t="shared" si="359"/>
        <v>330.69</v>
      </c>
      <c r="Z618" s="43">
        <f t="shared" si="359"/>
        <v>330.69</v>
      </c>
      <c r="AA618" s="43">
        <f t="shared" si="359"/>
        <v>330.69</v>
      </c>
    </row>
    <row r="619" spans="1:27" collapsed="1" x14ac:dyDescent="0.2">
      <c r="A619" s="97" t="s">
        <v>839</v>
      </c>
      <c r="B619" s="27" t="str">
        <f>"28"&amp;"."&amp;$B$662&amp;"."&amp;$B$663</f>
        <v>28.01.2023</v>
      </c>
      <c r="C619" s="89" t="s">
        <v>74</v>
      </c>
      <c r="D619" s="90">
        <f>ROUND(((D620+D621+D623+D622)/1000),5)</f>
        <v>5.23827</v>
      </c>
      <c r="E619" s="90">
        <f>ROUND(((E620+E621+E623+E622)/1000),5)</f>
        <v>5.1276200000000003</v>
      </c>
      <c r="F619" s="90">
        <f>ROUND(((F620+F621+F623+F622)/1000),5)</f>
        <v>5.0871300000000002</v>
      </c>
      <c r="G619" s="90">
        <f t="shared" ref="G619:AA619" si="360">ROUND(((G620+G621+G623+G622)/1000),5)</f>
        <v>5.0626899999999999</v>
      </c>
      <c r="H619" s="90">
        <f t="shared" si="360"/>
        <v>5.0966300000000002</v>
      </c>
      <c r="I619" s="90">
        <f t="shared" si="360"/>
        <v>5.1285100000000003</v>
      </c>
      <c r="J619" s="90">
        <f t="shared" si="360"/>
        <v>5.2321499999999999</v>
      </c>
      <c r="K619" s="90">
        <f t="shared" si="360"/>
        <v>5.4619200000000001</v>
      </c>
      <c r="L619" s="90">
        <f t="shared" si="360"/>
        <v>5.6055900000000003</v>
      </c>
      <c r="M619" s="90">
        <f t="shared" si="360"/>
        <v>5.7594700000000003</v>
      </c>
      <c r="N619" s="90">
        <f t="shared" si="360"/>
        <v>5.8021399999999996</v>
      </c>
      <c r="O619" s="90">
        <f t="shared" si="360"/>
        <v>5.8110799999999996</v>
      </c>
      <c r="P619" s="90">
        <f t="shared" si="360"/>
        <v>5.8099100000000004</v>
      </c>
      <c r="Q619" s="90">
        <f t="shared" si="360"/>
        <v>5.8107199999999999</v>
      </c>
      <c r="R619" s="90">
        <f t="shared" si="360"/>
        <v>5.8104899999999997</v>
      </c>
      <c r="S619" s="90">
        <f t="shared" si="360"/>
        <v>5.7748600000000003</v>
      </c>
      <c r="T619" s="90">
        <f t="shared" si="360"/>
        <v>5.7888500000000001</v>
      </c>
      <c r="U619" s="90">
        <f t="shared" si="360"/>
        <v>5.8168300000000004</v>
      </c>
      <c r="V619" s="90">
        <f t="shared" si="360"/>
        <v>5.8171099999999996</v>
      </c>
      <c r="W619" s="90">
        <f t="shared" si="360"/>
        <v>5.8118100000000004</v>
      </c>
      <c r="X619" s="90">
        <f t="shared" si="360"/>
        <v>5.8091600000000003</v>
      </c>
      <c r="Y619" s="90">
        <f t="shared" si="360"/>
        <v>5.6684700000000001</v>
      </c>
      <c r="Z619" s="90">
        <f t="shared" si="360"/>
        <v>5.5444899999999997</v>
      </c>
      <c r="AA619" s="90">
        <f t="shared" si="360"/>
        <v>5.2506700000000004</v>
      </c>
    </row>
    <row r="620" spans="1:27" ht="12.75" hidden="1" customHeight="1" outlineLevel="1" x14ac:dyDescent="0.2">
      <c r="A620" s="98" t="s">
        <v>840</v>
      </c>
      <c r="B620" s="62" t="s">
        <v>236</v>
      </c>
      <c r="C620" s="42" t="s">
        <v>77</v>
      </c>
      <c r="D620" s="43">
        <v>1341.1</v>
      </c>
      <c r="E620" s="43">
        <v>1230.45</v>
      </c>
      <c r="F620" s="43">
        <v>1189.96</v>
      </c>
      <c r="G620" s="43">
        <v>1165.52</v>
      </c>
      <c r="H620" s="43">
        <v>1199.46</v>
      </c>
      <c r="I620" s="43">
        <v>1231.3399999999999</v>
      </c>
      <c r="J620" s="43">
        <v>1334.98</v>
      </c>
      <c r="K620" s="43">
        <v>1564.75</v>
      </c>
      <c r="L620" s="43">
        <v>1708.42</v>
      </c>
      <c r="M620" s="43">
        <v>1862.3</v>
      </c>
      <c r="N620" s="43">
        <v>1904.97</v>
      </c>
      <c r="O620" s="43">
        <v>1913.91</v>
      </c>
      <c r="P620" s="43">
        <v>1912.74</v>
      </c>
      <c r="Q620" s="43">
        <v>1913.55</v>
      </c>
      <c r="R620" s="43">
        <v>1913.32</v>
      </c>
      <c r="S620" s="43">
        <v>1877.69</v>
      </c>
      <c r="T620" s="43">
        <v>1891.68</v>
      </c>
      <c r="U620" s="43">
        <v>1919.66</v>
      </c>
      <c r="V620" s="43">
        <v>1919.94</v>
      </c>
      <c r="W620" s="43">
        <v>1914.64</v>
      </c>
      <c r="X620" s="43">
        <v>1911.99</v>
      </c>
      <c r="Y620" s="43">
        <v>1771.3</v>
      </c>
      <c r="Z620" s="43">
        <v>1647.32</v>
      </c>
      <c r="AA620" s="43">
        <v>1353.5</v>
      </c>
    </row>
    <row r="621" spans="1:27" ht="12.75" hidden="1" customHeight="1" outlineLevel="1" x14ac:dyDescent="0.2">
      <c r="A621" s="98" t="s">
        <v>841</v>
      </c>
      <c r="B621" s="62" t="s">
        <v>88</v>
      </c>
      <c r="C621" s="42" t="s">
        <v>77</v>
      </c>
      <c r="D621" s="43">
        <f>$D$486</f>
        <v>3559.77</v>
      </c>
      <c r="E621" s="43">
        <f t="shared" ref="E621:AA621" si="361">$D$486</f>
        <v>3559.77</v>
      </c>
      <c r="F621" s="43">
        <f t="shared" si="361"/>
        <v>3559.77</v>
      </c>
      <c r="G621" s="43">
        <f t="shared" si="361"/>
        <v>3559.77</v>
      </c>
      <c r="H621" s="43">
        <f t="shared" si="361"/>
        <v>3559.77</v>
      </c>
      <c r="I621" s="43">
        <f t="shared" si="361"/>
        <v>3559.77</v>
      </c>
      <c r="J621" s="43">
        <f t="shared" si="361"/>
        <v>3559.77</v>
      </c>
      <c r="K621" s="43">
        <f t="shared" si="361"/>
        <v>3559.77</v>
      </c>
      <c r="L621" s="43">
        <f t="shared" si="361"/>
        <v>3559.77</v>
      </c>
      <c r="M621" s="43">
        <f t="shared" si="361"/>
        <v>3559.77</v>
      </c>
      <c r="N621" s="43">
        <f t="shared" si="361"/>
        <v>3559.77</v>
      </c>
      <c r="O621" s="43">
        <f t="shared" si="361"/>
        <v>3559.77</v>
      </c>
      <c r="P621" s="43">
        <f t="shared" si="361"/>
        <v>3559.77</v>
      </c>
      <c r="Q621" s="43">
        <f t="shared" si="361"/>
        <v>3559.77</v>
      </c>
      <c r="R621" s="43">
        <f t="shared" si="361"/>
        <v>3559.77</v>
      </c>
      <c r="S621" s="43">
        <f t="shared" si="361"/>
        <v>3559.77</v>
      </c>
      <c r="T621" s="43">
        <f t="shared" si="361"/>
        <v>3559.77</v>
      </c>
      <c r="U621" s="43">
        <f t="shared" si="361"/>
        <v>3559.77</v>
      </c>
      <c r="V621" s="43">
        <f t="shared" si="361"/>
        <v>3559.77</v>
      </c>
      <c r="W621" s="43">
        <f t="shared" si="361"/>
        <v>3559.77</v>
      </c>
      <c r="X621" s="43">
        <f t="shared" si="361"/>
        <v>3559.77</v>
      </c>
      <c r="Y621" s="43">
        <f t="shared" si="361"/>
        <v>3559.77</v>
      </c>
      <c r="Z621" s="43">
        <f t="shared" si="361"/>
        <v>3559.77</v>
      </c>
      <c r="AA621" s="43">
        <f t="shared" si="361"/>
        <v>3559.77</v>
      </c>
    </row>
    <row r="622" spans="1:27" ht="12.75" hidden="1" customHeight="1" outlineLevel="1" x14ac:dyDescent="0.2">
      <c r="A622" s="98" t="s">
        <v>842</v>
      </c>
      <c r="B622" s="62" t="s">
        <v>81</v>
      </c>
      <c r="C622" s="42" t="s">
        <v>77</v>
      </c>
      <c r="D622" s="43">
        <v>6.71</v>
      </c>
      <c r="E622" s="43">
        <v>6.71</v>
      </c>
      <c r="F622" s="43">
        <v>6.71</v>
      </c>
      <c r="G622" s="43">
        <v>6.71</v>
      </c>
      <c r="H622" s="43">
        <v>6.71</v>
      </c>
      <c r="I622" s="43">
        <v>6.71</v>
      </c>
      <c r="J622" s="43">
        <v>6.71</v>
      </c>
      <c r="K622" s="43">
        <v>6.71</v>
      </c>
      <c r="L622" s="43">
        <v>6.71</v>
      </c>
      <c r="M622" s="43">
        <v>6.71</v>
      </c>
      <c r="N622" s="43">
        <v>6.71</v>
      </c>
      <c r="O622" s="43">
        <v>6.71</v>
      </c>
      <c r="P622" s="43">
        <v>6.71</v>
      </c>
      <c r="Q622" s="43">
        <v>6.71</v>
      </c>
      <c r="R622" s="43">
        <v>6.71</v>
      </c>
      <c r="S622" s="43">
        <v>6.71</v>
      </c>
      <c r="T622" s="43">
        <v>6.71</v>
      </c>
      <c r="U622" s="43">
        <v>6.71</v>
      </c>
      <c r="V622" s="43">
        <v>6.71</v>
      </c>
      <c r="W622" s="43">
        <v>6.71</v>
      </c>
      <c r="X622" s="43">
        <v>6.71</v>
      </c>
      <c r="Y622" s="43">
        <v>6.71</v>
      </c>
      <c r="Z622" s="43">
        <v>6.71</v>
      </c>
      <c r="AA622" s="43">
        <v>6.71</v>
      </c>
    </row>
    <row r="623" spans="1:27" ht="12.75" hidden="1" customHeight="1" outlineLevel="1" x14ac:dyDescent="0.2">
      <c r="A623" s="98" t="s">
        <v>843</v>
      </c>
      <c r="B623" s="62" t="s">
        <v>79</v>
      </c>
      <c r="C623" s="42" t="s">
        <v>77</v>
      </c>
      <c r="D623" s="43">
        <f>$D$11</f>
        <v>330.69</v>
      </c>
      <c r="E623" s="43">
        <f t="shared" ref="E623:AA623" si="362">$D$11</f>
        <v>330.69</v>
      </c>
      <c r="F623" s="43">
        <f t="shared" si="362"/>
        <v>330.69</v>
      </c>
      <c r="G623" s="43">
        <f t="shared" si="362"/>
        <v>330.69</v>
      </c>
      <c r="H623" s="43">
        <f t="shared" si="362"/>
        <v>330.69</v>
      </c>
      <c r="I623" s="43">
        <f t="shared" si="362"/>
        <v>330.69</v>
      </c>
      <c r="J623" s="43">
        <f t="shared" si="362"/>
        <v>330.69</v>
      </c>
      <c r="K623" s="43">
        <f t="shared" si="362"/>
        <v>330.69</v>
      </c>
      <c r="L623" s="43">
        <f t="shared" si="362"/>
        <v>330.69</v>
      </c>
      <c r="M623" s="43">
        <f t="shared" si="362"/>
        <v>330.69</v>
      </c>
      <c r="N623" s="43">
        <f t="shared" si="362"/>
        <v>330.69</v>
      </c>
      <c r="O623" s="43">
        <f t="shared" si="362"/>
        <v>330.69</v>
      </c>
      <c r="P623" s="43">
        <f t="shared" si="362"/>
        <v>330.69</v>
      </c>
      <c r="Q623" s="43">
        <f t="shared" si="362"/>
        <v>330.69</v>
      </c>
      <c r="R623" s="43">
        <f t="shared" si="362"/>
        <v>330.69</v>
      </c>
      <c r="S623" s="43">
        <f t="shared" si="362"/>
        <v>330.69</v>
      </c>
      <c r="T623" s="43">
        <f t="shared" si="362"/>
        <v>330.69</v>
      </c>
      <c r="U623" s="43">
        <f t="shared" si="362"/>
        <v>330.69</v>
      </c>
      <c r="V623" s="43">
        <f t="shared" si="362"/>
        <v>330.69</v>
      </c>
      <c r="W623" s="43">
        <f t="shared" si="362"/>
        <v>330.69</v>
      </c>
      <c r="X623" s="43">
        <f t="shared" si="362"/>
        <v>330.69</v>
      </c>
      <c r="Y623" s="43">
        <f t="shared" si="362"/>
        <v>330.69</v>
      </c>
      <c r="Z623" s="43">
        <f t="shared" si="362"/>
        <v>330.69</v>
      </c>
      <c r="AA623" s="43">
        <f t="shared" si="362"/>
        <v>330.69</v>
      </c>
    </row>
    <row r="624" spans="1:27" collapsed="1" x14ac:dyDescent="0.2">
      <c r="A624" s="97" t="s">
        <v>844</v>
      </c>
      <c r="B624" s="27" t="str">
        <f>"29"&amp;"."&amp;$B$662&amp;"."&amp;$B$663</f>
        <v>29.01.2023</v>
      </c>
      <c r="C624" s="89" t="s">
        <v>74</v>
      </c>
      <c r="D624" s="90">
        <f>ROUND(((D625+D626+D628+D627)/1000),5)</f>
        <v>5.20085</v>
      </c>
      <c r="E624" s="90">
        <f>ROUND(((E625+E626+E628+E627)/1000),5)</f>
        <v>5.12155</v>
      </c>
      <c r="F624" s="90">
        <f>ROUND(((F625+F626+F628+F627)/1000),5)</f>
        <v>5.0529299999999999</v>
      </c>
      <c r="G624" s="90">
        <f t="shared" ref="G624:AA624" si="363">ROUND(((G625+G626+G628+G627)/1000),5)</f>
        <v>5.0535100000000002</v>
      </c>
      <c r="H624" s="90">
        <f t="shared" si="363"/>
        <v>5.0955500000000002</v>
      </c>
      <c r="I624" s="90">
        <f t="shared" si="363"/>
        <v>5.1231099999999996</v>
      </c>
      <c r="J624" s="90">
        <f t="shared" si="363"/>
        <v>5.1879400000000002</v>
      </c>
      <c r="K624" s="90">
        <f t="shared" si="363"/>
        <v>5.3230000000000004</v>
      </c>
      <c r="L624" s="90">
        <f t="shared" si="363"/>
        <v>5.53146</v>
      </c>
      <c r="M624" s="90">
        <f t="shared" si="363"/>
        <v>5.6444099999999997</v>
      </c>
      <c r="N624" s="90">
        <f t="shared" si="363"/>
        <v>5.76952</v>
      </c>
      <c r="O624" s="90">
        <f t="shared" si="363"/>
        <v>5.7887000000000004</v>
      </c>
      <c r="P624" s="90">
        <f t="shared" si="363"/>
        <v>5.7903900000000004</v>
      </c>
      <c r="Q624" s="90">
        <f t="shared" si="363"/>
        <v>5.7911799999999998</v>
      </c>
      <c r="R624" s="90">
        <f t="shared" si="363"/>
        <v>5.7908400000000002</v>
      </c>
      <c r="S624" s="90">
        <f t="shared" si="363"/>
        <v>5.7525000000000004</v>
      </c>
      <c r="T624" s="90">
        <f t="shared" si="363"/>
        <v>5.7666000000000004</v>
      </c>
      <c r="U624" s="90">
        <f t="shared" si="363"/>
        <v>5.8006700000000002</v>
      </c>
      <c r="V624" s="90">
        <f t="shared" si="363"/>
        <v>5.8094900000000003</v>
      </c>
      <c r="W624" s="90">
        <f t="shared" si="363"/>
        <v>5.8121400000000003</v>
      </c>
      <c r="X624" s="90">
        <f t="shared" si="363"/>
        <v>5.80891</v>
      </c>
      <c r="Y624" s="90">
        <f t="shared" si="363"/>
        <v>5.6978200000000001</v>
      </c>
      <c r="Z624" s="90">
        <f t="shared" si="363"/>
        <v>5.5125000000000002</v>
      </c>
      <c r="AA624" s="90">
        <f t="shared" si="363"/>
        <v>5.2107400000000004</v>
      </c>
    </row>
    <row r="625" spans="1:27" ht="12.75" hidden="1" customHeight="1" outlineLevel="1" x14ac:dyDescent="0.2">
      <c r="A625" s="98" t="s">
        <v>845</v>
      </c>
      <c r="B625" s="62" t="s">
        <v>236</v>
      </c>
      <c r="C625" s="42" t="s">
        <v>77</v>
      </c>
      <c r="D625" s="43">
        <v>1303.68</v>
      </c>
      <c r="E625" s="43">
        <v>1224.3800000000001</v>
      </c>
      <c r="F625" s="43">
        <v>1155.76</v>
      </c>
      <c r="G625" s="43">
        <v>1156.3399999999999</v>
      </c>
      <c r="H625" s="43">
        <v>1198.3800000000001</v>
      </c>
      <c r="I625" s="43">
        <v>1225.94</v>
      </c>
      <c r="J625" s="43">
        <v>1290.77</v>
      </c>
      <c r="K625" s="43">
        <v>1425.83</v>
      </c>
      <c r="L625" s="43">
        <v>1634.29</v>
      </c>
      <c r="M625" s="43">
        <v>1747.24</v>
      </c>
      <c r="N625" s="43">
        <v>1872.35</v>
      </c>
      <c r="O625" s="43">
        <v>1891.53</v>
      </c>
      <c r="P625" s="43">
        <v>1893.22</v>
      </c>
      <c r="Q625" s="43">
        <v>1894.01</v>
      </c>
      <c r="R625" s="43">
        <v>1893.67</v>
      </c>
      <c r="S625" s="43">
        <v>1855.33</v>
      </c>
      <c r="T625" s="43">
        <v>1869.43</v>
      </c>
      <c r="U625" s="43">
        <v>1903.5</v>
      </c>
      <c r="V625" s="43">
        <v>1912.32</v>
      </c>
      <c r="W625" s="43">
        <v>1914.97</v>
      </c>
      <c r="X625" s="43">
        <v>1911.74</v>
      </c>
      <c r="Y625" s="43">
        <v>1800.65</v>
      </c>
      <c r="Z625" s="43">
        <v>1615.33</v>
      </c>
      <c r="AA625" s="43">
        <v>1313.57</v>
      </c>
    </row>
    <row r="626" spans="1:27" ht="12.75" hidden="1" customHeight="1" outlineLevel="1" x14ac:dyDescent="0.2">
      <c r="A626" s="98" t="s">
        <v>846</v>
      </c>
      <c r="B626" s="62" t="s">
        <v>88</v>
      </c>
      <c r="C626" s="42" t="s">
        <v>77</v>
      </c>
      <c r="D626" s="43">
        <f>$D$486</f>
        <v>3559.77</v>
      </c>
      <c r="E626" s="43">
        <f t="shared" ref="E626:AA626" si="364">$D$486</f>
        <v>3559.77</v>
      </c>
      <c r="F626" s="43">
        <f t="shared" si="364"/>
        <v>3559.77</v>
      </c>
      <c r="G626" s="43">
        <f t="shared" si="364"/>
        <v>3559.77</v>
      </c>
      <c r="H626" s="43">
        <f t="shared" si="364"/>
        <v>3559.77</v>
      </c>
      <c r="I626" s="43">
        <f t="shared" si="364"/>
        <v>3559.77</v>
      </c>
      <c r="J626" s="43">
        <f t="shared" si="364"/>
        <v>3559.77</v>
      </c>
      <c r="K626" s="43">
        <f t="shared" si="364"/>
        <v>3559.77</v>
      </c>
      <c r="L626" s="43">
        <f t="shared" si="364"/>
        <v>3559.77</v>
      </c>
      <c r="M626" s="43">
        <f t="shared" si="364"/>
        <v>3559.77</v>
      </c>
      <c r="N626" s="43">
        <f t="shared" si="364"/>
        <v>3559.77</v>
      </c>
      <c r="O626" s="43">
        <f t="shared" si="364"/>
        <v>3559.77</v>
      </c>
      <c r="P626" s="43">
        <f t="shared" si="364"/>
        <v>3559.77</v>
      </c>
      <c r="Q626" s="43">
        <f t="shared" si="364"/>
        <v>3559.77</v>
      </c>
      <c r="R626" s="43">
        <f t="shared" si="364"/>
        <v>3559.77</v>
      </c>
      <c r="S626" s="43">
        <f t="shared" si="364"/>
        <v>3559.77</v>
      </c>
      <c r="T626" s="43">
        <f t="shared" si="364"/>
        <v>3559.77</v>
      </c>
      <c r="U626" s="43">
        <f t="shared" si="364"/>
        <v>3559.77</v>
      </c>
      <c r="V626" s="43">
        <f t="shared" si="364"/>
        <v>3559.77</v>
      </c>
      <c r="W626" s="43">
        <f t="shared" si="364"/>
        <v>3559.77</v>
      </c>
      <c r="X626" s="43">
        <f t="shared" si="364"/>
        <v>3559.77</v>
      </c>
      <c r="Y626" s="43">
        <f t="shared" si="364"/>
        <v>3559.77</v>
      </c>
      <c r="Z626" s="43">
        <f t="shared" si="364"/>
        <v>3559.77</v>
      </c>
      <c r="AA626" s="43">
        <f t="shared" si="364"/>
        <v>3559.77</v>
      </c>
    </row>
    <row r="627" spans="1:27" ht="12.75" hidden="1" customHeight="1" outlineLevel="1" x14ac:dyDescent="0.2">
      <c r="A627" s="98" t="s">
        <v>847</v>
      </c>
      <c r="B627" s="62" t="s">
        <v>81</v>
      </c>
      <c r="C627" s="42" t="s">
        <v>77</v>
      </c>
      <c r="D627" s="43">
        <v>6.71</v>
      </c>
      <c r="E627" s="43">
        <v>6.71</v>
      </c>
      <c r="F627" s="43">
        <v>6.71</v>
      </c>
      <c r="G627" s="43">
        <v>6.71</v>
      </c>
      <c r="H627" s="43">
        <v>6.71</v>
      </c>
      <c r="I627" s="43">
        <v>6.71</v>
      </c>
      <c r="J627" s="43">
        <v>6.71</v>
      </c>
      <c r="K627" s="43">
        <v>6.71</v>
      </c>
      <c r="L627" s="43">
        <v>6.71</v>
      </c>
      <c r="M627" s="43">
        <v>6.71</v>
      </c>
      <c r="N627" s="43">
        <v>6.71</v>
      </c>
      <c r="O627" s="43">
        <v>6.71</v>
      </c>
      <c r="P627" s="43">
        <v>6.71</v>
      </c>
      <c r="Q627" s="43">
        <v>6.71</v>
      </c>
      <c r="R627" s="43">
        <v>6.71</v>
      </c>
      <c r="S627" s="43">
        <v>6.71</v>
      </c>
      <c r="T627" s="43">
        <v>6.71</v>
      </c>
      <c r="U627" s="43">
        <v>6.71</v>
      </c>
      <c r="V627" s="43">
        <v>6.71</v>
      </c>
      <c r="W627" s="43">
        <v>6.71</v>
      </c>
      <c r="X627" s="43">
        <v>6.71</v>
      </c>
      <c r="Y627" s="43">
        <v>6.71</v>
      </c>
      <c r="Z627" s="43">
        <v>6.71</v>
      </c>
      <c r="AA627" s="43">
        <v>6.71</v>
      </c>
    </row>
    <row r="628" spans="1:27" ht="12.75" hidden="1" customHeight="1" outlineLevel="1" x14ac:dyDescent="0.2">
      <c r="A628" s="98" t="s">
        <v>848</v>
      </c>
      <c r="B628" s="62" t="s">
        <v>79</v>
      </c>
      <c r="C628" s="42" t="s">
        <v>77</v>
      </c>
      <c r="D628" s="43">
        <f>$D$11</f>
        <v>330.69</v>
      </c>
      <c r="E628" s="43">
        <f t="shared" ref="E628:AA628" si="365">$D$11</f>
        <v>330.69</v>
      </c>
      <c r="F628" s="43">
        <f t="shared" si="365"/>
        <v>330.69</v>
      </c>
      <c r="G628" s="43">
        <f t="shared" si="365"/>
        <v>330.69</v>
      </c>
      <c r="H628" s="43">
        <f t="shared" si="365"/>
        <v>330.69</v>
      </c>
      <c r="I628" s="43">
        <f t="shared" si="365"/>
        <v>330.69</v>
      </c>
      <c r="J628" s="43">
        <f t="shared" si="365"/>
        <v>330.69</v>
      </c>
      <c r="K628" s="43">
        <f t="shared" si="365"/>
        <v>330.69</v>
      </c>
      <c r="L628" s="43">
        <f t="shared" si="365"/>
        <v>330.69</v>
      </c>
      <c r="M628" s="43">
        <f t="shared" si="365"/>
        <v>330.69</v>
      </c>
      <c r="N628" s="43">
        <f t="shared" si="365"/>
        <v>330.69</v>
      </c>
      <c r="O628" s="43">
        <f t="shared" si="365"/>
        <v>330.69</v>
      </c>
      <c r="P628" s="43">
        <f t="shared" si="365"/>
        <v>330.69</v>
      </c>
      <c r="Q628" s="43">
        <f t="shared" si="365"/>
        <v>330.69</v>
      </c>
      <c r="R628" s="43">
        <f t="shared" si="365"/>
        <v>330.69</v>
      </c>
      <c r="S628" s="43">
        <f t="shared" si="365"/>
        <v>330.69</v>
      </c>
      <c r="T628" s="43">
        <f t="shared" si="365"/>
        <v>330.69</v>
      </c>
      <c r="U628" s="43">
        <f t="shared" si="365"/>
        <v>330.69</v>
      </c>
      <c r="V628" s="43">
        <f t="shared" si="365"/>
        <v>330.69</v>
      </c>
      <c r="W628" s="43">
        <f t="shared" si="365"/>
        <v>330.69</v>
      </c>
      <c r="X628" s="43">
        <f t="shared" si="365"/>
        <v>330.69</v>
      </c>
      <c r="Y628" s="43">
        <f t="shared" si="365"/>
        <v>330.69</v>
      </c>
      <c r="Z628" s="43">
        <f t="shared" si="365"/>
        <v>330.69</v>
      </c>
      <c r="AA628" s="43">
        <f t="shared" si="365"/>
        <v>330.69</v>
      </c>
    </row>
    <row r="629" spans="1:27" collapsed="1" x14ac:dyDescent="0.2">
      <c r="A629" s="97" t="s">
        <v>849</v>
      </c>
      <c r="B629" s="27" t="str">
        <f>"30"&amp;"."&amp;$B$662&amp;"."&amp;$B$663</f>
        <v>30.01.2023</v>
      </c>
      <c r="C629" s="89" t="s">
        <v>74</v>
      </c>
      <c r="D629" s="90">
        <f>ROUND(((D630+D631+D633+D632)/1000),5)</f>
        <v>5.1258600000000003</v>
      </c>
      <c r="E629" s="90">
        <f>ROUND(((E630+E631+E633+E632)/1000),5)</f>
        <v>5.0640200000000002</v>
      </c>
      <c r="F629" s="90">
        <f>ROUND(((F630+F631+F633+F632)/1000),5)</f>
        <v>5.0141099999999996</v>
      </c>
      <c r="G629" s="90">
        <f t="shared" ref="G629:AA629" si="366">ROUND(((G630+G631+G633+G632)/1000),5)</f>
        <v>5.0118999999999998</v>
      </c>
      <c r="H629" s="90">
        <f t="shared" si="366"/>
        <v>5.0498799999999999</v>
      </c>
      <c r="I629" s="90">
        <f t="shared" si="366"/>
        <v>5.1465300000000003</v>
      </c>
      <c r="J629" s="90">
        <f t="shared" si="366"/>
        <v>5.4437699999999998</v>
      </c>
      <c r="K629" s="90">
        <f t="shared" si="366"/>
        <v>5.6237899999999996</v>
      </c>
      <c r="L629" s="90">
        <f t="shared" si="366"/>
        <v>5.7820099999999996</v>
      </c>
      <c r="M629" s="90">
        <f t="shared" si="366"/>
        <v>5.7880599999999998</v>
      </c>
      <c r="N629" s="90">
        <f t="shared" si="366"/>
        <v>5.8024100000000001</v>
      </c>
      <c r="O629" s="90">
        <f t="shared" si="366"/>
        <v>5.8315000000000001</v>
      </c>
      <c r="P629" s="90">
        <f t="shared" si="366"/>
        <v>5.82334</v>
      </c>
      <c r="Q629" s="90">
        <f t="shared" si="366"/>
        <v>5.83141</v>
      </c>
      <c r="R629" s="90">
        <f t="shared" si="366"/>
        <v>5.8263699999999998</v>
      </c>
      <c r="S629" s="90">
        <f t="shared" si="366"/>
        <v>5.8203899999999997</v>
      </c>
      <c r="T629" s="90">
        <f t="shared" si="366"/>
        <v>5.7837300000000003</v>
      </c>
      <c r="U629" s="90">
        <f t="shared" si="366"/>
        <v>5.7984200000000001</v>
      </c>
      <c r="V629" s="90">
        <f t="shared" si="366"/>
        <v>5.8073699999999997</v>
      </c>
      <c r="W629" s="90">
        <f t="shared" si="366"/>
        <v>5.8196199999999996</v>
      </c>
      <c r="X629" s="90">
        <f t="shared" si="366"/>
        <v>5.7706</v>
      </c>
      <c r="Y629" s="90">
        <f t="shared" si="366"/>
        <v>5.5950300000000004</v>
      </c>
      <c r="Z629" s="90">
        <f t="shared" si="366"/>
        <v>5.42354</v>
      </c>
      <c r="AA629" s="90">
        <f t="shared" si="366"/>
        <v>5.1201699999999999</v>
      </c>
    </row>
    <row r="630" spans="1:27" ht="12.75" hidden="1" customHeight="1" outlineLevel="1" x14ac:dyDescent="0.2">
      <c r="A630" s="98" t="s">
        <v>850</v>
      </c>
      <c r="B630" s="62" t="s">
        <v>236</v>
      </c>
      <c r="C630" s="42" t="s">
        <v>77</v>
      </c>
      <c r="D630" s="43">
        <v>1228.69</v>
      </c>
      <c r="E630" s="43">
        <v>1166.8499999999999</v>
      </c>
      <c r="F630" s="43">
        <v>1116.94</v>
      </c>
      <c r="G630" s="43">
        <v>1114.73</v>
      </c>
      <c r="H630" s="43">
        <v>1152.71</v>
      </c>
      <c r="I630" s="43">
        <v>1249.3599999999999</v>
      </c>
      <c r="J630" s="43">
        <v>1546.6</v>
      </c>
      <c r="K630" s="43">
        <v>1726.62</v>
      </c>
      <c r="L630" s="43">
        <v>1884.84</v>
      </c>
      <c r="M630" s="43">
        <v>1890.89</v>
      </c>
      <c r="N630" s="43">
        <v>1905.24</v>
      </c>
      <c r="O630" s="43">
        <v>1934.33</v>
      </c>
      <c r="P630" s="43">
        <v>1926.17</v>
      </c>
      <c r="Q630" s="43">
        <v>1934.24</v>
      </c>
      <c r="R630" s="43">
        <v>1929.2</v>
      </c>
      <c r="S630" s="43">
        <v>1923.22</v>
      </c>
      <c r="T630" s="43">
        <v>1886.56</v>
      </c>
      <c r="U630" s="43">
        <v>1901.25</v>
      </c>
      <c r="V630" s="43">
        <v>1910.2</v>
      </c>
      <c r="W630" s="43">
        <v>1922.45</v>
      </c>
      <c r="X630" s="43">
        <v>1873.43</v>
      </c>
      <c r="Y630" s="43">
        <v>1697.86</v>
      </c>
      <c r="Z630" s="43">
        <v>1526.37</v>
      </c>
      <c r="AA630" s="43">
        <v>1223</v>
      </c>
    </row>
    <row r="631" spans="1:27" ht="12.75" hidden="1" customHeight="1" outlineLevel="1" x14ac:dyDescent="0.2">
      <c r="A631" s="98" t="s">
        <v>851</v>
      </c>
      <c r="B631" s="62" t="s">
        <v>88</v>
      </c>
      <c r="C631" s="42" t="s">
        <v>77</v>
      </c>
      <c r="D631" s="43">
        <f>$D$486</f>
        <v>3559.77</v>
      </c>
      <c r="E631" s="43">
        <f t="shared" ref="E631:AA631" si="367">$D$486</f>
        <v>3559.77</v>
      </c>
      <c r="F631" s="43">
        <f t="shared" si="367"/>
        <v>3559.77</v>
      </c>
      <c r="G631" s="43">
        <f t="shared" si="367"/>
        <v>3559.77</v>
      </c>
      <c r="H631" s="43">
        <f t="shared" si="367"/>
        <v>3559.77</v>
      </c>
      <c r="I631" s="43">
        <f t="shared" si="367"/>
        <v>3559.77</v>
      </c>
      <c r="J631" s="43">
        <f t="shared" si="367"/>
        <v>3559.77</v>
      </c>
      <c r="K631" s="43">
        <f t="shared" si="367"/>
        <v>3559.77</v>
      </c>
      <c r="L631" s="43">
        <f t="shared" si="367"/>
        <v>3559.77</v>
      </c>
      <c r="M631" s="43">
        <f t="shared" si="367"/>
        <v>3559.77</v>
      </c>
      <c r="N631" s="43">
        <f t="shared" si="367"/>
        <v>3559.77</v>
      </c>
      <c r="O631" s="43">
        <f t="shared" si="367"/>
        <v>3559.77</v>
      </c>
      <c r="P631" s="43">
        <f t="shared" si="367"/>
        <v>3559.77</v>
      </c>
      <c r="Q631" s="43">
        <f t="shared" si="367"/>
        <v>3559.77</v>
      </c>
      <c r="R631" s="43">
        <f t="shared" si="367"/>
        <v>3559.77</v>
      </c>
      <c r="S631" s="43">
        <f t="shared" si="367"/>
        <v>3559.77</v>
      </c>
      <c r="T631" s="43">
        <f t="shared" si="367"/>
        <v>3559.77</v>
      </c>
      <c r="U631" s="43">
        <f t="shared" si="367"/>
        <v>3559.77</v>
      </c>
      <c r="V631" s="43">
        <f t="shared" si="367"/>
        <v>3559.77</v>
      </c>
      <c r="W631" s="43">
        <f t="shared" si="367"/>
        <v>3559.77</v>
      </c>
      <c r="X631" s="43">
        <f t="shared" si="367"/>
        <v>3559.77</v>
      </c>
      <c r="Y631" s="43">
        <f t="shared" si="367"/>
        <v>3559.77</v>
      </c>
      <c r="Z631" s="43">
        <f t="shared" si="367"/>
        <v>3559.77</v>
      </c>
      <c r="AA631" s="43">
        <f t="shared" si="367"/>
        <v>3559.77</v>
      </c>
    </row>
    <row r="632" spans="1:27" ht="12.75" hidden="1" customHeight="1" outlineLevel="1" x14ac:dyDescent="0.2">
      <c r="A632" s="98" t="s">
        <v>852</v>
      </c>
      <c r="B632" s="62" t="s">
        <v>81</v>
      </c>
      <c r="C632" s="42" t="s">
        <v>77</v>
      </c>
      <c r="D632" s="43">
        <v>6.71</v>
      </c>
      <c r="E632" s="43">
        <v>6.71</v>
      </c>
      <c r="F632" s="43">
        <v>6.71</v>
      </c>
      <c r="G632" s="43">
        <v>6.71</v>
      </c>
      <c r="H632" s="43">
        <v>6.71</v>
      </c>
      <c r="I632" s="43">
        <v>6.71</v>
      </c>
      <c r="J632" s="43">
        <v>6.71</v>
      </c>
      <c r="K632" s="43">
        <v>6.71</v>
      </c>
      <c r="L632" s="43">
        <v>6.71</v>
      </c>
      <c r="M632" s="43">
        <v>6.71</v>
      </c>
      <c r="N632" s="43">
        <v>6.71</v>
      </c>
      <c r="O632" s="43">
        <v>6.71</v>
      </c>
      <c r="P632" s="43">
        <v>6.71</v>
      </c>
      <c r="Q632" s="43">
        <v>6.71</v>
      </c>
      <c r="R632" s="43">
        <v>6.71</v>
      </c>
      <c r="S632" s="43">
        <v>6.71</v>
      </c>
      <c r="T632" s="43">
        <v>6.71</v>
      </c>
      <c r="U632" s="43">
        <v>6.71</v>
      </c>
      <c r="V632" s="43">
        <v>6.71</v>
      </c>
      <c r="W632" s="43">
        <v>6.71</v>
      </c>
      <c r="X632" s="43">
        <v>6.71</v>
      </c>
      <c r="Y632" s="43">
        <v>6.71</v>
      </c>
      <c r="Z632" s="43">
        <v>6.71</v>
      </c>
      <c r="AA632" s="43">
        <v>6.71</v>
      </c>
    </row>
    <row r="633" spans="1:27" ht="12.75" hidden="1" customHeight="1" outlineLevel="1" x14ac:dyDescent="0.2">
      <c r="A633" s="98" t="s">
        <v>853</v>
      </c>
      <c r="B633" s="62" t="s">
        <v>79</v>
      </c>
      <c r="C633" s="42" t="s">
        <v>77</v>
      </c>
      <c r="D633" s="43">
        <f>$D$11</f>
        <v>330.69</v>
      </c>
      <c r="E633" s="43">
        <f t="shared" ref="E633:AA633" si="368">$D$11</f>
        <v>330.69</v>
      </c>
      <c r="F633" s="43">
        <f t="shared" si="368"/>
        <v>330.69</v>
      </c>
      <c r="G633" s="43">
        <f t="shared" si="368"/>
        <v>330.69</v>
      </c>
      <c r="H633" s="43">
        <f t="shared" si="368"/>
        <v>330.69</v>
      </c>
      <c r="I633" s="43">
        <f t="shared" si="368"/>
        <v>330.69</v>
      </c>
      <c r="J633" s="43">
        <f t="shared" si="368"/>
        <v>330.69</v>
      </c>
      <c r="K633" s="43">
        <f t="shared" si="368"/>
        <v>330.69</v>
      </c>
      <c r="L633" s="43">
        <f t="shared" si="368"/>
        <v>330.69</v>
      </c>
      <c r="M633" s="43">
        <f t="shared" si="368"/>
        <v>330.69</v>
      </c>
      <c r="N633" s="43">
        <f t="shared" si="368"/>
        <v>330.69</v>
      </c>
      <c r="O633" s="43">
        <f t="shared" si="368"/>
        <v>330.69</v>
      </c>
      <c r="P633" s="43">
        <f t="shared" si="368"/>
        <v>330.69</v>
      </c>
      <c r="Q633" s="43">
        <f t="shared" si="368"/>
        <v>330.69</v>
      </c>
      <c r="R633" s="43">
        <f t="shared" si="368"/>
        <v>330.69</v>
      </c>
      <c r="S633" s="43">
        <f t="shared" si="368"/>
        <v>330.69</v>
      </c>
      <c r="T633" s="43">
        <f t="shared" si="368"/>
        <v>330.69</v>
      </c>
      <c r="U633" s="43">
        <f t="shared" si="368"/>
        <v>330.69</v>
      </c>
      <c r="V633" s="43">
        <f t="shared" si="368"/>
        <v>330.69</v>
      </c>
      <c r="W633" s="43">
        <f t="shared" si="368"/>
        <v>330.69</v>
      </c>
      <c r="X633" s="43">
        <f t="shared" si="368"/>
        <v>330.69</v>
      </c>
      <c r="Y633" s="43">
        <f t="shared" si="368"/>
        <v>330.69</v>
      </c>
      <c r="Z633" s="43">
        <f t="shared" si="368"/>
        <v>330.69</v>
      </c>
      <c r="AA633" s="43">
        <f t="shared" si="368"/>
        <v>330.69</v>
      </c>
    </row>
    <row r="634" spans="1:27" collapsed="1" x14ac:dyDescent="0.2">
      <c r="A634" s="97" t="s">
        <v>854</v>
      </c>
      <c r="B634" s="27" t="str">
        <f>"31"&amp;"."&amp;$B$662&amp;"."&amp;$B$663</f>
        <v>31.01.2023</v>
      </c>
      <c r="C634" s="89" t="s">
        <v>74</v>
      </c>
      <c r="D634" s="90">
        <f>ROUND(((D635+D636+D638+D637)/1000),5)</f>
        <v>5.0134299999999996</v>
      </c>
      <c r="E634" s="90">
        <f>ROUND(((E635+E636+E638+E637)/1000),5)</f>
        <v>4.9914699999999996</v>
      </c>
      <c r="F634" s="90">
        <f>ROUND(((F635+F636+F638+F637)/1000),5)</f>
        <v>4.9767599999999996</v>
      </c>
      <c r="G634" s="90">
        <f t="shared" ref="G634:AA634" si="369">ROUND(((G635+G636+G638+G637)/1000),5)</f>
        <v>4.9731500000000004</v>
      </c>
      <c r="H634" s="90">
        <f t="shared" si="369"/>
        <v>5.0082899999999997</v>
      </c>
      <c r="I634" s="90">
        <f t="shared" si="369"/>
        <v>5.0160200000000001</v>
      </c>
      <c r="J634" s="90">
        <f t="shared" si="369"/>
        <v>5.2447499999999998</v>
      </c>
      <c r="K634" s="90">
        <f t="shared" si="369"/>
        <v>5.4924900000000001</v>
      </c>
      <c r="L634" s="90">
        <f t="shared" si="369"/>
        <v>5.5578200000000004</v>
      </c>
      <c r="M634" s="90">
        <f t="shared" si="369"/>
        <v>5.5779699999999997</v>
      </c>
      <c r="N634" s="90">
        <f t="shared" si="369"/>
        <v>5.5977300000000003</v>
      </c>
      <c r="O634" s="90">
        <f t="shared" si="369"/>
        <v>5.6344099999999999</v>
      </c>
      <c r="P634" s="90">
        <f t="shared" si="369"/>
        <v>5.6143000000000001</v>
      </c>
      <c r="Q634" s="90">
        <f t="shared" si="369"/>
        <v>5.6197699999999999</v>
      </c>
      <c r="R634" s="90">
        <f t="shared" si="369"/>
        <v>5.61503</v>
      </c>
      <c r="S634" s="90">
        <f t="shared" si="369"/>
        <v>5.6069699999999996</v>
      </c>
      <c r="T634" s="90">
        <f t="shared" si="369"/>
        <v>5.5612399999999997</v>
      </c>
      <c r="U634" s="90">
        <f t="shared" si="369"/>
        <v>5.6134000000000004</v>
      </c>
      <c r="V634" s="90">
        <f t="shared" si="369"/>
        <v>5.6033999999999997</v>
      </c>
      <c r="W634" s="90">
        <f t="shared" si="369"/>
        <v>5.6136400000000002</v>
      </c>
      <c r="X634" s="90">
        <f t="shared" si="369"/>
        <v>5.57437</v>
      </c>
      <c r="Y634" s="90">
        <f t="shared" si="369"/>
        <v>5.4850399999999997</v>
      </c>
      <c r="Z634" s="90">
        <f t="shared" si="369"/>
        <v>5.2489699999999999</v>
      </c>
      <c r="AA634" s="90">
        <f t="shared" si="369"/>
        <v>5.0303500000000003</v>
      </c>
    </row>
    <row r="635" spans="1:27" ht="12.75" hidden="1" customHeight="1" outlineLevel="1" x14ac:dyDescent="0.2">
      <c r="A635" s="98" t="s">
        <v>855</v>
      </c>
      <c r="B635" s="62" t="s">
        <v>236</v>
      </c>
      <c r="C635" s="42" t="s">
        <v>77</v>
      </c>
      <c r="D635" s="43">
        <v>1116.26</v>
      </c>
      <c r="E635" s="43">
        <v>1094.3</v>
      </c>
      <c r="F635" s="43">
        <v>1079.5899999999999</v>
      </c>
      <c r="G635" s="43">
        <v>1075.98</v>
      </c>
      <c r="H635" s="43">
        <v>1111.1199999999999</v>
      </c>
      <c r="I635" s="43">
        <v>1118.8499999999999</v>
      </c>
      <c r="J635" s="43">
        <v>1347.58</v>
      </c>
      <c r="K635" s="43">
        <v>1595.32</v>
      </c>
      <c r="L635" s="43">
        <v>1660.65</v>
      </c>
      <c r="M635" s="43">
        <v>1680.8</v>
      </c>
      <c r="N635" s="43">
        <v>1700.56</v>
      </c>
      <c r="O635" s="43">
        <v>1737.24</v>
      </c>
      <c r="P635" s="43">
        <v>1717.13</v>
      </c>
      <c r="Q635" s="43">
        <v>1722.6</v>
      </c>
      <c r="R635" s="43">
        <v>1717.86</v>
      </c>
      <c r="S635" s="43">
        <v>1709.8</v>
      </c>
      <c r="T635" s="43">
        <v>1664.07</v>
      </c>
      <c r="U635" s="43">
        <v>1716.23</v>
      </c>
      <c r="V635" s="43">
        <v>1706.23</v>
      </c>
      <c r="W635" s="43">
        <v>1716.47</v>
      </c>
      <c r="X635" s="43">
        <v>1677.2</v>
      </c>
      <c r="Y635" s="43">
        <v>1587.87</v>
      </c>
      <c r="Z635" s="43">
        <v>1351.8</v>
      </c>
      <c r="AA635" s="43">
        <v>1133.18</v>
      </c>
    </row>
    <row r="636" spans="1:27" ht="12.75" hidden="1" customHeight="1" outlineLevel="1" x14ac:dyDescent="0.2">
      <c r="A636" s="98" t="s">
        <v>856</v>
      </c>
      <c r="B636" s="62" t="s">
        <v>88</v>
      </c>
      <c r="C636" s="42" t="s">
        <v>77</v>
      </c>
      <c r="D636" s="43">
        <f>$D$486</f>
        <v>3559.77</v>
      </c>
      <c r="E636" s="43">
        <f t="shared" ref="E636:AA636" si="370">$D$486</f>
        <v>3559.77</v>
      </c>
      <c r="F636" s="43">
        <f t="shared" si="370"/>
        <v>3559.77</v>
      </c>
      <c r="G636" s="43">
        <f t="shared" si="370"/>
        <v>3559.77</v>
      </c>
      <c r="H636" s="43">
        <f t="shared" si="370"/>
        <v>3559.77</v>
      </c>
      <c r="I636" s="43">
        <f t="shared" si="370"/>
        <v>3559.77</v>
      </c>
      <c r="J636" s="43">
        <f t="shared" si="370"/>
        <v>3559.77</v>
      </c>
      <c r="K636" s="43">
        <f t="shared" si="370"/>
        <v>3559.77</v>
      </c>
      <c r="L636" s="43">
        <f t="shared" si="370"/>
        <v>3559.77</v>
      </c>
      <c r="M636" s="43">
        <f t="shared" si="370"/>
        <v>3559.77</v>
      </c>
      <c r="N636" s="43">
        <f t="shared" si="370"/>
        <v>3559.77</v>
      </c>
      <c r="O636" s="43">
        <f t="shared" si="370"/>
        <v>3559.77</v>
      </c>
      <c r="P636" s="43">
        <f t="shared" si="370"/>
        <v>3559.77</v>
      </c>
      <c r="Q636" s="43">
        <f t="shared" si="370"/>
        <v>3559.77</v>
      </c>
      <c r="R636" s="43">
        <f t="shared" si="370"/>
        <v>3559.77</v>
      </c>
      <c r="S636" s="43">
        <f t="shared" si="370"/>
        <v>3559.77</v>
      </c>
      <c r="T636" s="43">
        <f t="shared" si="370"/>
        <v>3559.77</v>
      </c>
      <c r="U636" s="43">
        <f t="shared" si="370"/>
        <v>3559.77</v>
      </c>
      <c r="V636" s="43">
        <f t="shared" si="370"/>
        <v>3559.77</v>
      </c>
      <c r="W636" s="43">
        <f t="shared" si="370"/>
        <v>3559.77</v>
      </c>
      <c r="X636" s="43">
        <f t="shared" si="370"/>
        <v>3559.77</v>
      </c>
      <c r="Y636" s="43">
        <f t="shared" si="370"/>
        <v>3559.77</v>
      </c>
      <c r="Z636" s="43">
        <f t="shared" si="370"/>
        <v>3559.77</v>
      </c>
      <c r="AA636" s="43">
        <f t="shared" si="370"/>
        <v>3559.77</v>
      </c>
    </row>
    <row r="637" spans="1:27" ht="12.75" hidden="1" customHeight="1" outlineLevel="1" x14ac:dyDescent="0.2">
      <c r="A637" s="98" t="s">
        <v>857</v>
      </c>
      <c r="B637" s="62" t="s">
        <v>81</v>
      </c>
      <c r="C637" s="42" t="s">
        <v>77</v>
      </c>
      <c r="D637" s="43">
        <v>6.71</v>
      </c>
      <c r="E637" s="43">
        <v>6.71</v>
      </c>
      <c r="F637" s="43">
        <v>6.71</v>
      </c>
      <c r="G637" s="43">
        <v>6.71</v>
      </c>
      <c r="H637" s="43">
        <v>6.71</v>
      </c>
      <c r="I637" s="43">
        <v>6.71</v>
      </c>
      <c r="J637" s="43">
        <v>6.71</v>
      </c>
      <c r="K637" s="43">
        <v>6.71</v>
      </c>
      <c r="L637" s="43">
        <v>6.71</v>
      </c>
      <c r="M637" s="43">
        <v>6.71</v>
      </c>
      <c r="N637" s="43">
        <v>6.71</v>
      </c>
      <c r="O637" s="43">
        <v>6.71</v>
      </c>
      <c r="P637" s="43">
        <v>6.71</v>
      </c>
      <c r="Q637" s="43">
        <v>6.71</v>
      </c>
      <c r="R637" s="43">
        <v>6.71</v>
      </c>
      <c r="S637" s="43">
        <v>6.71</v>
      </c>
      <c r="T637" s="43">
        <v>6.71</v>
      </c>
      <c r="U637" s="43">
        <v>6.71</v>
      </c>
      <c r="V637" s="43">
        <v>6.71</v>
      </c>
      <c r="W637" s="43">
        <v>6.71</v>
      </c>
      <c r="X637" s="43">
        <v>6.71</v>
      </c>
      <c r="Y637" s="43">
        <v>6.71</v>
      </c>
      <c r="Z637" s="43">
        <v>6.71</v>
      </c>
      <c r="AA637" s="43">
        <v>6.71</v>
      </c>
    </row>
    <row r="638" spans="1:27" ht="12.75" hidden="1" customHeight="1" outlineLevel="1" x14ac:dyDescent="0.2">
      <c r="A638" s="98" t="s">
        <v>858</v>
      </c>
      <c r="B638" s="62" t="s">
        <v>79</v>
      </c>
      <c r="C638" s="42" t="s">
        <v>77</v>
      </c>
      <c r="D638" s="43">
        <f>$D$11</f>
        <v>330.69</v>
      </c>
      <c r="E638" s="43">
        <f t="shared" ref="E638:AA638" si="371">$D$11</f>
        <v>330.69</v>
      </c>
      <c r="F638" s="43">
        <f t="shared" si="371"/>
        <v>330.69</v>
      </c>
      <c r="G638" s="43">
        <f t="shared" si="371"/>
        <v>330.69</v>
      </c>
      <c r="H638" s="43">
        <f t="shared" si="371"/>
        <v>330.69</v>
      </c>
      <c r="I638" s="43">
        <f t="shared" si="371"/>
        <v>330.69</v>
      </c>
      <c r="J638" s="43">
        <f t="shared" si="371"/>
        <v>330.69</v>
      </c>
      <c r="K638" s="43">
        <f t="shared" si="371"/>
        <v>330.69</v>
      </c>
      <c r="L638" s="43">
        <f t="shared" si="371"/>
        <v>330.69</v>
      </c>
      <c r="M638" s="43">
        <f t="shared" si="371"/>
        <v>330.69</v>
      </c>
      <c r="N638" s="43">
        <f t="shared" si="371"/>
        <v>330.69</v>
      </c>
      <c r="O638" s="43">
        <f t="shared" si="371"/>
        <v>330.69</v>
      </c>
      <c r="P638" s="43">
        <f t="shared" si="371"/>
        <v>330.69</v>
      </c>
      <c r="Q638" s="43">
        <f t="shared" si="371"/>
        <v>330.69</v>
      </c>
      <c r="R638" s="43">
        <f t="shared" si="371"/>
        <v>330.69</v>
      </c>
      <c r="S638" s="43">
        <f t="shared" si="371"/>
        <v>330.69</v>
      </c>
      <c r="T638" s="43">
        <f t="shared" si="371"/>
        <v>330.69</v>
      </c>
      <c r="U638" s="43">
        <f t="shared" si="371"/>
        <v>330.69</v>
      </c>
      <c r="V638" s="43">
        <f t="shared" si="371"/>
        <v>330.69</v>
      </c>
      <c r="W638" s="43">
        <f t="shared" si="371"/>
        <v>330.69</v>
      </c>
      <c r="X638" s="43">
        <f t="shared" si="371"/>
        <v>330.69</v>
      </c>
      <c r="Y638" s="43">
        <f t="shared" si="371"/>
        <v>330.69</v>
      </c>
      <c r="Z638" s="43">
        <f t="shared" si="371"/>
        <v>330.69</v>
      </c>
      <c r="AA638" s="43">
        <f t="shared" si="371"/>
        <v>330.69</v>
      </c>
    </row>
    <row r="639" spans="1:27" collapsed="1" x14ac:dyDescent="0.2">
      <c r="B639" s="100" t="s">
        <v>390</v>
      </c>
    </row>
    <row r="640" spans="1:27" x14ac:dyDescent="0.2">
      <c r="B640" s="100" t="s">
        <v>390</v>
      </c>
    </row>
    <row r="641" spans="1:27" x14ac:dyDescent="0.2">
      <c r="A641" s="181" t="s">
        <v>859</v>
      </c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3"/>
    </row>
    <row r="642" spans="1:27" ht="15" customHeight="1" x14ac:dyDescent="0.2">
      <c r="A642" s="184" t="s">
        <v>860</v>
      </c>
      <c r="B642" s="186" t="s">
        <v>861</v>
      </c>
      <c r="C642" s="188" t="s">
        <v>862</v>
      </c>
      <c r="D642" s="26" t="s">
        <v>67</v>
      </c>
      <c r="E642" s="26" t="s">
        <v>68</v>
      </c>
      <c r="F642" s="26" t="s">
        <v>863</v>
      </c>
      <c r="G642" s="26" t="s">
        <v>864</v>
      </c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</row>
    <row r="643" spans="1:27" x14ac:dyDescent="0.2">
      <c r="A643" s="185"/>
      <c r="B643" s="187"/>
      <c r="C643" s="189"/>
      <c r="D643" s="104">
        <f>D644</f>
        <v>854425.14</v>
      </c>
      <c r="E643" s="104">
        <f t="shared" ref="E643:G643" si="372">E644</f>
        <v>854425.14</v>
      </c>
      <c r="F643" s="104">
        <f t="shared" si="372"/>
        <v>854425.14</v>
      </c>
      <c r="G643" s="104">
        <f t="shared" si="372"/>
        <v>854425.14</v>
      </c>
    </row>
    <row r="644" spans="1:27" ht="12.75" hidden="1" customHeight="1" outlineLevel="1" x14ac:dyDescent="0.2">
      <c r="A644" s="105" t="s">
        <v>865</v>
      </c>
      <c r="B644" s="106" t="s">
        <v>866</v>
      </c>
      <c r="C644" s="107" t="s">
        <v>862</v>
      </c>
      <c r="D644" s="43">
        <v>854425.14</v>
      </c>
      <c r="E644" s="43">
        <f>$D644</f>
        <v>854425.14</v>
      </c>
      <c r="F644" s="43">
        <f>$D644</f>
        <v>854425.14</v>
      </c>
      <c r="G644" s="43">
        <f>$D644</f>
        <v>854425.14</v>
      </c>
    </row>
    <row r="645" spans="1:27" collapsed="1" x14ac:dyDescent="0.2"/>
    <row r="647" spans="1:27" ht="12.75" customHeight="1" x14ac:dyDescent="0.25">
      <c r="A647" s="190" t="s">
        <v>82</v>
      </c>
      <c r="B647" s="190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74" t="s">
        <v>3162</v>
      </c>
      <c r="B648" s="174"/>
      <c r="C648" s="174"/>
      <c r="D648" s="174"/>
      <c r="E648" s="174"/>
      <c r="F648" s="174"/>
      <c r="G648" s="174"/>
      <c r="H648" s="174"/>
      <c r="I648" s="174"/>
      <c r="J648" s="174"/>
      <c r="K648" s="174"/>
      <c r="L648" s="174"/>
      <c r="M648" s="174"/>
      <c r="N648" s="174"/>
      <c r="O648" s="174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53"/>
      <c r="B650" s="54"/>
    </row>
    <row r="651" spans="1:27" x14ac:dyDescent="0.2">
      <c r="A651" s="53"/>
      <c r="B651" s="55"/>
    </row>
    <row r="662" spans="2:2" hidden="1" x14ac:dyDescent="0.2">
      <c r="B662" s="108" t="s">
        <v>3163</v>
      </c>
    </row>
    <row r="663" spans="2:2" hidden="1" x14ac:dyDescent="0.2">
      <c r="B663" s="109" t="s">
        <v>3164</v>
      </c>
    </row>
  </sheetData>
  <autoFilter ref="B6:C584" xr:uid="{00000000-0001-0000-05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7295F-68B0-4CAD-B75D-422C2F841FE1}">
  <sheetPr>
    <tabColor rgb="FF00B0F0"/>
    <pageSetUpPr fitToPage="1"/>
  </sheetPr>
  <dimension ref="A1:AA663"/>
  <sheetViews>
    <sheetView view="pageBreakPreview" zoomScale="75" zoomScaleNormal="100" zoomScaleSheetLayoutView="75" workbookViewId="0">
      <pane ySplit="4" topLeftCell="A5" activePane="bottomLeft" state="frozen"/>
      <selection activeCell="N16" sqref="N16"/>
      <selection pane="bottomLeft" activeCell="N16" sqref="N16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x14ac:dyDescent="0.2">
      <c r="A1" s="175" t="s">
        <v>205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5" x14ac:dyDescent="0.25">
      <c r="A4" s="178" t="s">
        <v>867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A5" s="181" t="s">
        <v>207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5" t="s">
        <v>62</v>
      </c>
      <c r="B6" s="26" t="s">
        <v>208</v>
      </c>
      <c r="C6" s="25" t="s">
        <v>209</v>
      </c>
      <c r="D6" s="26" t="s">
        <v>210</v>
      </c>
      <c r="E6" s="26" t="s">
        <v>211</v>
      </c>
      <c r="F6" s="26" t="s">
        <v>212</v>
      </c>
      <c r="G6" s="26" t="s">
        <v>213</v>
      </c>
      <c r="H6" s="26" t="s">
        <v>214</v>
      </c>
      <c r="I6" s="26" t="s">
        <v>215</v>
      </c>
      <c r="J6" s="26" t="s">
        <v>216</v>
      </c>
      <c r="K6" s="26" t="s">
        <v>217</v>
      </c>
      <c r="L6" s="26" t="s">
        <v>218</v>
      </c>
      <c r="M6" s="26" t="s">
        <v>219</v>
      </c>
      <c r="N6" s="26" t="s">
        <v>220</v>
      </c>
      <c r="O6" s="26" t="s">
        <v>221</v>
      </c>
      <c r="P6" s="26" t="s">
        <v>222</v>
      </c>
      <c r="Q6" s="26" t="s">
        <v>223</v>
      </c>
      <c r="R6" s="26" t="s">
        <v>224</v>
      </c>
      <c r="S6" s="26" t="s">
        <v>225</v>
      </c>
      <c r="T6" s="26" t="s">
        <v>226</v>
      </c>
      <c r="U6" s="26" t="s">
        <v>227</v>
      </c>
      <c r="V6" s="26" t="s">
        <v>228</v>
      </c>
      <c r="W6" s="26" t="s">
        <v>229</v>
      </c>
      <c r="X6" s="26" t="s">
        <v>230</v>
      </c>
      <c r="Y6" s="26" t="s">
        <v>231</v>
      </c>
      <c r="Z6" s="26" t="s">
        <v>232</v>
      </c>
      <c r="AA6" s="26" t="s">
        <v>233</v>
      </c>
    </row>
    <row r="7" spans="1:27" x14ac:dyDescent="0.2">
      <c r="A7" s="97" t="s">
        <v>234</v>
      </c>
      <c r="B7" s="27" t="str">
        <f>"01"&amp;"."&amp;$B$662&amp;"."&amp;$B$663</f>
        <v>01.01.2023</v>
      </c>
      <c r="C7" s="89" t="s">
        <v>74</v>
      </c>
      <c r="D7" s="90">
        <f>ROUND(((D8+D9+D11+D10)/1000),5)</f>
        <v>2.4901200000000001</v>
      </c>
      <c r="E7" s="90">
        <f>ROUND(((E8+E9+E11+E10)/1000),5)</f>
        <v>2.4355000000000002</v>
      </c>
      <c r="F7" s="90">
        <f>ROUND(((F8+F9+F11+F10)/1000),5)</f>
        <v>2.4821900000000001</v>
      </c>
      <c r="G7" s="90">
        <f t="shared" ref="G7:AA7" si="0">ROUND(((G8+G9+G11+G10)/1000),5)</f>
        <v>2.4321199999999998</v>
      </c>
      <c r="H7" s="90">
        <f t="shared" si="0"/>
        <v>2.4089399999999999</v>
      </c>
      <c r="I7" s="90">
        <f t="shared" si="0"/>
        <v>2.40909</v>
      </c>
      <c r="J7" s="90">
        <f t="shared" si="0"/>
        <v>2.4090699999999998</v>
      </c>
      <c r="K7" s="90">
        <f t="shared" si="0"/>
        <v>2.3918599999999999</v>
      </c>
      <c r="L7" s="90">
        <f t="shared" si="0"/>
        <v>2.3566600000000002</v>
      </c>
      <c r="M7" s="90">
        <f t="shared" si="0"/>
        <v>2.3784800000000001</v>
      </c>
      <c r="N7" s="90">
        <f t="shared" si="0"/>
        <v>2.47546</v>
      </c>
      <c r="O7" s="90">
        <f t="shared" si="0"/>
        <v>2.4918800000000001</v>
      </c>
      <c r="P7" s="90">
        <f t="shared" si="0"/>
        <v>2.5753400000000002</v>
      </c>
      <c r="Q7" s="90">
        <f t="shared" si="0"/>
        <v>2.61409</v>
      </c>
      <c r="R7" s="90">
        <f t="shared" si="0"/>
        <v>2.5867200000000001</v>
      </c>
      <c r="S7" s="90">
        <f t="shared" si="0"/>
        <v>2.6759200000000001</v>
      </c>
      <c r="T7" s="90">
        <f t="shared" si="0"/>
        <v>2.7897699999999999</v>
      </c>
      <c r="U7" s="90">
        <f t="shared" si="0"/>
        <v>2.8192900000000001</v>
      </c>
      <c r="V7" s="90">
        <f t="shared" si="0"/>
        <v>2.8198400000000001</v>
      </c>
      <c r="W7" s="90">
        <f t="shared" si="0"/>
        <v>2.8201700000000001</v>
      </c>
      <c r="X7" s="90">
        <f t="shared" si="0"/>
        <v>2.8366600000000002</v>
      </c>
      <c r="Y7" s="90">
        <f t="shared" si="0"/>
        <v>2.8184499999999999</v>
      </c>
      <c r="Z7" s="90">
        <f t="shared" si="0"/>
        <v>2.5837300000000001</v>
      </c>
      <c r="AA7" s="90">
        <f t="shared" si="0"/>
        <v>2.41629</v>
      </c>
    </row>
    <row r="8" spans="1:27" ht="12.75" hidden="1" customHeight="1" outlineLevel="1" x14ac:dyDescent="0.2">
      <c r="A8" s="98" t="s">
        <v>235</v>
      </c>
      <c r="B8" s="62" t="s">
        <v>236</v>
      </c>
      <c r="C8" s="42" t="s">
        <v>77</v>
      </c>
      <c r="D8" s="43">
        <v>1195.6300000000001</v>
      </c>
      <c r="E8" s="43">
        <v>1141.01</v>
      </c>
      <c r="F8" s="43">
        <v>1187.7</v>
      </c>
      <c r="G8" s="43">
        <v>1137.6300000000001</v>
      </c>
      <c r="H8" s="43">
        <v>1114.45</v>
      </c>
      <c r="I8" s="43">
        <v>1114.5999999999999</v>
      </c>
      <c r="J8" s="43">
        <v>1114.58</v>
      </c>
      <c r="K8" s="43">
        <v>1097.3699999999999</v>
      </c>
      <c r="L8" s="43">
        <v>1062.17</v>
      </c>
      <c r="M8" s="43">
        <v>1083.99</v>
      </c>
      <c r="N8" s="43">
        <v>1180.97</v>
      </c>
      <c r="O8" s="43">
        <v>1197.3900000000001</v>
      </c>
      <c r="P8" s="43">
        <v>1280.8499999999999</v>
      </c>
      <c r="Q8" s="43">
        <v>1319.6</v>
      </c>
      <c r="R8" s="43">
        <v>1292.23</v>
      </c>
      <c r="S8" s="43">
        <v>1381.43</v>
      </c>
      <c r="T8" s="43">
        <v>1495.28</v>
      </c>
      <c r="U8" s="43">
        <v>1524.8</v>
      </c>
      <c r="V8" s="43">
        <v>1525.35</v>
      </c>
      <c r="W8" s="43">
        <v>1525.68</v>
      </c>
      <c r="X8" s="43">
        <v>1542.17</v>
      </c>
      <c r="Y8" s="43">
        <v>1523.96</v>
      </c>
      <c r="Z8" s="43">
        <v>1289.24</v>
      </c>
      <c r="AA8" s="43">
        <v>1121.8</v>
      </c>
    </row>
    <row r="9" spans="1:27" ht="12.75" hidden="1" customHeight="1" outlineLevel="1" x14ac:dyDescent="0.2">
      <c r="A9" s="98" t="s">
        <v>237</v>
      </c>
      <c r="B9" s="62" t="s">
        <v>88</v>
      </c>
      <c r="C9" s="42" t="s">
        <v>77</v>
      </c>
      <c r="D9" s="43">
        <v>1071.42</v>
      </c>
      <c r="E9" s="43">
        <f>$D$9</f>
        <v>1071.42</v>
      </c>
      <c r="F9" s="43">
        <f t="shared" ref="F9:AA9" si="1">$D$9</f>
        <v>1071.42</v>
      </c>
      <c r="G9" s="43">
        <f t="shared" si="1"/>
        <v>1071.42</v>
      </c>
      <c r="H9" s="43">
        <f t="shared" si="1"/>
        <v>1071.42</v>
      </c>
      <c r="I9" s="43">
        <f t="shared" si="1"/>
        <v>1071.42</v>
      </c>
      <c r="J9" s="43">
        <f t="shared" si="1"/>
        <v>1071.42</v>
      </c>
      <c r="K9" s="43">
        <f t="shared" si="1"/>
        <v>1071.42</v>
      </c>
      <c r="L9" s="43">
        <f t="shared" si="1"/>
        <v>1071.42</v>
      </c>
      <c r="M9" s="43">
        <f t="shared" si="1"/>
        <v>1071.42</v>
      </c>
      <c r="N9" s="43">
        <f t="shared" si="1"/>
        <v>1071.42</v>
      </c>
      <c r="O9" s="43">
        <f t="shared" si="1"/>
        <v>1071.42</v>
      </c>
      <c r="P9" s="43">
        <f t="shared" si="1"/>
        <v>1071.42</v>
      </c>
      <c r="Q9" s="43">
        <f t="shared" si="1"/>
        <v>1071.42</v>
      </c>
      <c r="R9" s="43">
        <f t="shared" si="1"/>
        <v>1071.42</v>
      </c>
      <c r="S9" s="43">
        <f t="shared" si="1"/>
        <v>1071.42</v>
      </c>
      <c r="T9" s="43">
        <f t="shared" si="1"/>
        <v>1071.42</v>
      </c>
      <c r="U9" s="43">
        <f t="shared" si="1"/>
        <v>1071.42</v>
      </c>
      <c r="V9" s="43">
        <f t="shared" si="1"/>
        <v>1071.42</v>
      </c>
      <c r="W9" s="43">
        <f t="shared" si="1"/>
        <v>1071.42</v>
      </c>
      <c r="X9" s="43">
        <f t="shared" si="1"/>
        <v>1071.42</v>
      </c>
      <c r="Y9" s="43">
        <f t="shared" si="1"/>
        <v>1071.42</v>
      </c>
      <c r="Z9" s="43">
        <f t="shared" si="1"/>
        <v>1071.42</v>
      </c>
      <c r="AA9" s="43">
        <f t="shared" si="1"/>
        <v>1071.42</v>
      </c>
    </row>
    <row r="10" spans="1:27" ht="12.75" hidden="1" customHeight="1" outlineLevel="1" x14ac:dyDescent="0.2">
      <c r="A10" s="98" t="s">
        <v>238</v>
      </c>
      <c r="B10" s="62" t="s">
        <v>81</v>
      </c>
      <c r="C10" s="42" t="s">
        <v>77</v>
      </c>
      <c r="D10" s="43">
        <v>6.71</v>
      </c>
      <c r="E10" s="43">
        <v>6.71</v>
      </c>
      <c r="F10" s="43">
        <v>6.71</v>
      </c>
      <c r="G10" s="43">
        <v>6.71</v>
      </c>
      <c r="H10" s="43">
        <v>6.71</v>
      </c>
      <c r="I10" s="43">
        <v>6.71</v>
      </c>
      <c r="J10" s="43">
        <v>6.71</v>
      </c>
      <c r="K10" s="43">
        <v>6.71</v>
      </c>
      <c r="L10" s="43">
        <v>6.71</v>
      </c>
      <c r="M10" s="43">
        <v>6.71</v>
      </c>
      <c r="N10" s="43">
        <v>6.71</v>
      </c>
      <c r="O10" s="43">
        <v>6.71</v>
      </c>
      <c r="P10" s="43">
        <v>6.71</v>
      </c>
      <c r="Q10" s="43">
        <v>6.71</v>
      </c>
      <c r="R10" s="43">
        <v>6.71</v>
      </c>
      <c r="S10" s="43">
        <v>6.71</v>
      </c>
      <c r="T10" s="43">
        <v>6.71</v>
      </c>
      <c r="U10" s="43">
        <v>6.71</v>
      </c>
      <c r="V10" s="43">
        <v>6.71</v>
      </c>
      <c r="W10" s="43">
        <v>6.71</v>
      </c>
      <c r="X10" s="43">
        <v>6.71</v>
      </c>
      <c r="Y10" s="43">
        <v>6.71</v>
      </c>
      <c r="Z10" s="43">
        <v>6.71</v>
      </c>
      <c r="AA10" s="43">
        <v>6.71</v>
      </c>
    </row>
    <row r="11" spans="1:27" ht="12.75" hidden="1" customHeight="1" outlineLevel="1" x14ac:dyDescent="0.2">
      <c r="A11" s="98" t="s">
        <v>239</v>
      </c>
      <c r="B11" s="62" t="s">
        <v>79</v>
      </c>
      <c r="C11" s="42" t="s">
        <v>77</v>
      </c>
      <c r="D11" s="43">
        <v>216.36</v>
      </c>
      <c r="E11" s="43">
        <f>$D$11</f>
        <v>216.36</v>
      </c>
      <c r="F11" s="43">
        <f t="shared" ref="F11:AA11" si="2">$D$11</f>
        <v>216.36</v>
      </c>
      <c r="G11" s="43">
        <f t="shared" si="2"/>
        <v>216.36</v>
      </c>
      <c r="H11" s="43">
        <f t="shared" si="2"/>
        <v>216.36</v>
      </c>
      <c r="I11" s="43">
        <f t="shared" si="2"/>
        <v>216.36</v>
      </c>
      <c r="J11" s="43">
        <f t="shared" si="2"/>
        <v>216.36</v>
      </c>
      <c r="K11" s="43">
        <f t="shared" si="2"/>
        <v>216.36</v>
      </c>
      <c r="L11" s="43">
        <f t="shared" si="2"/>
        <v>216.36</v>
      </c>
      <c r="M11" s="43">
        <f t="shared" si="2"/>
        <v>216.36</v>
      </c>
      <c r="N11" s="43">
        <f t="shared" si="2"/>
        <v>216.36</v>
      </c>
      <c r="O11" s="43">
        <f t="shared" si="2"/>
        <v>216.36</v>
      </c>
      <c r="P11" s="43">
        <f t="shared" si="2"/>
        <v>216.36</v>
      </c>
      <c r="Q11" s="43">
        <f t="shared" si="2"/>
        <v>216.36</v>
      </c>
      <c r="R11" s="43">
        <f t="shared" si="2"/>
        <v>216.36</v>
      </c>
      <c r="S11" s="43">
        <f t="shared" si="2"/>
        <v>216.36</v>
      </c>
      <c r="T11" s="43">
        <f t="shared" si="2"/>
        <v>216.36</v>
      </c>
      <c r="U11" s="43">
        <f t="shared" si="2"/>
        <v>216.36</v>
      </c>
      <c r="V11" s="43">
        <f t="shared" si="2"/>
        <v>216.36</v>
      </c>
      <c r="W11" s="43">
        <f t="shared" si="2"/>
        <v>216.36</v>
      </c>
      <c r="X11" s="43">
        <f t="shared" si="2"/>
        <v>216.36</v>
      </c>
      <c r="Y11" s="43">
        <f t="shared" si="2"/>
        <v>216.36</v>
      </c>
      <c r="Z11" s="43">
        <f t="shared" si="2"/>
        <v>216.36</v>
      </c>
      <c r="AA11" s="43">
        <f t="shared" si="2"/>
        <v>216.36</v>
      </c>
    </row>
    <row r="12" spans="1:27" collapsed="1" x14ac:dyDescent="0.2">
      <c r="A12" s="97" t="s">
        <v>240</v>
      </c>
      <c r="B12" s="27" t="str">
        <f>"02"&amp;"."&amp;$B$662&amp;"."&amp;$B$663</f>
        <v>02.01.2023</v>
      </c>
      <c r="C12" s="89" t="s">
        <v>74</v>
      </c>
      <c r="D12" s="90">
        <f>ROUND(((D13+D14+D16+D15)/1000),5)</f>
        <v>2.38951</v>
      </c>
      <c r="E12" s="90">
        <f>ROUND(((E13+E14+E16+E15)/1000),5)</f>
        <v>2.3207300000000002</v>
      </c>
      <c r="F12" s="90">
        <f>ROUND(((F13+F14+F16+F15)/1000),5)</f>
        <v>2.2791100000000002</v>
      </c>
      <c r="G12" s="90">
        <f t="shared" ref="G12:AA12" si="3">ROUND(((G13+G14+G16+G15)/1000),5)</f>
        <v>2.2622300000000002</v>
      </c>
      <c r="H12" s="90">
        <f t="shared" si="3"/>
        <v>2.2760699999999998</v>
      </c>
      <c r="I12" s="90">
        <f t="shared" si="3"/>
        <v>2.2930799999999998</v>
      </c>
      <c r="J12" s="90">
        <f t="shared" si="3"/>
        <v>2.3001399999999999</v>
      </c>
      <c r="K12" s="90">
        <f t="shared" si="3"/>
        <v>2.3258100000000002</v>
      </c>
      <c r="L12" s="90">
        <f t="shared" si="3"/>
        <v>2.44218</v>
      </c>
      <c r="M12" s="90">
        <f t="shared" si="3"/>
        <v>2.5997599999999998</v>
      </c>
      <c r="N12" s="90">
        <f t="shared" si="3"/>
        <v>2.8606600000000002</v>
      </c>
      <c r="O12" s="90">
        <f t="shared" si="3"/>
        <v>2.9252799999999999</v>
      </c>
      <c r="P12" s="90">
        <f t="shared" si="3"/>
        <v>2.9222800000000002</v>
      </c>
      <c r="Q12" s="90">
        <f t="shared" si="3"/>
        <v>2.9346399999999999</v>
      </c>
      <c r="R12" s="90">
        <f t="shared" si="3"/>
        <v>2.8887900000000002</v>
      </c>
      <c r="S12" s="90">
        <f t="shared" si="3"/>
        <v>2.94218</v>
      </c>
      <c r="T12" s="90">
        <f t="shared" si="3"/>
        <v>2.9790100000000002</v>
      </c>
      <c r="U12" s="90">
        <f t="shared" si="3"/>
        <v>2.9931199999999998</v>
      </c>
      <c r="V12" s="90">
        <f t="shared" si="3"/>
        <v>2.9924499999999998</v>
      </c>
      <c r="W12" s="90">
        <f t="shared" si="3"/>
        <v>2.9915799999999999</v>
      </c>
      <c r="X12" s="90">
        <f t="shared" si="3"/>
        <v>2.9938099999999999</v>
      </c>
      <c r="Y12" s="90">
        <f t="shared" si="3"/>
        <v>2.9760499999999999</v>
      </c>
      <c r="Z12" s="90">
        <f t="shared" si="3"/>
        <v>2.80043</v>
      </c>
      <c r="AA12" s="90">
        <f t="shared" si="3"/>
        <v>2.5047199999999998</v>
      </c>
    </row>
    <row r="13" spans="1:27" ht="12.75" hidden="1" customHeight="1" outlineLevel="1" x14ac:dyDescent="0.2">
      <c r="A13" s="98" t="s">
        <v>241</v>
      </c>
      <c r="B13" s="62" t="s">
        <v>236</v>
      </c>
      <c r="C13" s="42" t="s">
        <v>77</v>
      </c>
      <c r="D13" s="43">
        <v>1095.02</v>
      </c>
      <c r="E13" s="43">
        <v>1026.24</v>
      </c>
      <c r="F13" s="43">
        <v>984.62</v>
      </c>
      <c r="G13" s="43">
        <v>967.74</v>
      </c>
      <c r="H13" s="43">
        <v>981.58</v>
      </c>
      <c r="I13" s="43">
        <v>998.59</v>
      </c>
      <c r="J13" s="43">
        <v>1005.65</v>
      </c>
      <c r="K13" s="43">
        <v>1031.32</v>
      </c>
      <c r="L13" s="43">
        <v>1147.69</v>
      </c>
      <c r="M13" s="43">
        <v>1305.27</v>
      </c>
      <c r="N13" s="43">
        <v>1566.17</v>
      </c>
      <c r="O13" s="43">
        <v>1630.79</v>
      </c>
      <c r="P13" s="43">
        <v>1627.79</v>
      </c>
      <c r="Q13" s="43">
        <v>1640.15</v>
      </c>
      <c r="R13" s="43">
        <v>1594.3</v>
      </c>
      <c r="S13" s="43">
        <v>1647.69</v>
      </c>
      <c r="T13" s="43">
        <v>1684.52</v>
      </c>
      <c r="U13" s="43">
        <v>1698.63</v>
      </c>
      <c r="V13" s="43">
        <v>1697.96</v>
      </c>
      <c r="W13" s="43">
        <v>1697.09</v>
      </c>
      <c r="X13" s="43">
        <v>1699.32</v>
      </c>
      <c r="Y13" s="43">
        <v>1681.56</v>
      </c>
      <c r="Z13" s="43">
        <v>1505.94</v>
      </c>
      <c r="AA13" s="43">
        <v>1210.23</v>
      </c>
    </row>
    <row r="14" spans="1:27" ht="12.75" hidden="1" customHeight="1" outlineLevel="1" x14ac:dyDescent="0.2">
      <c r="A14" s="98" t="s">
        <v>242</v>
      </c>
      <c r="B14" s="62" t="s">
        <v>88</v>
      </c>
      <c r="C14" s="42" t="s">
        <v>77</v>
      </c>
      <c r="D14" s="43">
        <f>$D$9</f>
        <v>1071.42</v>
      </c>
      <c r="E14" s="43">
        <f t="shared" ref="E14:AA14" si="4">$D$9</f>
        <v>1071.42</v>
      </c>
      <c r="F14" s="43">
        <f t="shared" si="4"/>
        <v>1071.42</v>
      </c>
      <c r="G14" s="43">
        <f t="shared" si="4"/>
        <v>1071.42</v>
      </c>
      <c r="H14" s="43">
        <f t="shared" si="4"/>
        <v>1071.42</v>
      </c>
      <c r="I14" s="43">
        <f t="shared" si="4"/>
        <v>1071.42</v>
      </c>
      <c r="J14" s="43">
        <f t="shared" si="4"/>
        <v>1071.42</v>
      </c>
      <c r="K14" s="43">
        <f t="shared" si="4"/>
        <v>1071.42</v>
      </c>
      <c r="L14" s="43">
        <f t="shared" si="4"/>
        <v>1071.42</v>
      </c>
      <c r="M14" s="43">
        <f t="shared" si="4"/>
        <v>1071.42</v>
      </c>
      <c r="N14" s="43">
        <f t="shared" si="4"/>
        <v>1071.42</v>
      </c>
      <c r="O14" s="43">
        <f t="shared" si="4"/>
        <v>1071.42</v>
      </c>
      <c r="P14" s="43">
        <f t="shared" si="4"/>
        <v>1071.42</v>
      </c>
      <c r="Q14" s="43">
        <f t="shared" si="4"/>
        <v>1071.42</v>
      </c>
      <c r="R14" s="43">
        <f t="shared" si="4"/>
        <v>1071.42</v>
      </c>
      <c r="S14" s="43">
        <f t="shared" si="4"/>
        <v>1071.42</v>
      </c>
      <c r="T14" s="43">
        <f t="shared" si="4"/>
        <v>1071.42</v>
      </c>
      <c r="U14" s="43">
        <f t="shared" si="4"/>
        <v>1071.42</v>
      </c>
      <c r="V14" s="43">
        <f t="shared" si="4"/>
        <v>1071.42</v>
      </c>
      <c r="W14" s="43">
        <f t="shared" si="4"/>
        <v>1071.42</v>
      </c>
      <c r="X14" s="43">
        <f t="shared" si="4"/>
        <v>1071.42</v>
      </c>
      <c r="Y14" s="43">
        <f t="shared" si="4"/>
        <v>1071.42</v>
      </c>
      <c r="Z14" s="43">
        <f t="shared" si="4"/>
        <v>1071.42</v>
      </c>
      <c r="AA14" s="43">
        <f t="shared" si="4"/>
        <v>1071.42</v>
      </c>
    </row>
    <row r="15" spans="1:27" ht="12.75" hidden="1" customHeight="1" outlineLevel="1" x14ac:dyDescent="0.2">
      <c r="A15" s="98" t="s">
        <v>243</v>
      </c>
      <c r="B15" s="62" t="s">
        <v>81</v>
      </c>
      <c r="C15" s="42" t="s">
        <v>77</v>
      </c>
      <c r="D15" s="43">
        <v>6.71</v>
      </c>
      <c r="E15" s="43">
        <v>6.71</v>
      </c>
      <c r="F15" s="43">
        <v>6.71</v>
      </c>
      <c r="G15" s="43">
        <v>6.71</v>
      </c>
      <c r="H15" s="43">
        <v>6.71</v>
      </c>
      <c r="I15" s="43">
        <v>6.71</v>
      </c>
      <c r="J15" s="43">
        <v>6.71</v>
      </c>
      <c r="K15" s="43">
        <v>6.71</v>
      </c>
      <c r="L15" s="43">
        <v>6.71</v>
      </c>
      <c r="M15" s="43">
        <v>6.71</v>
      </c>
      <c r="N15" s="43">
        <v>6.71</v>
      </c>
      <c r="O15" s="43">
        <v>6.71</v>
      </c>
      <c r="P15" s="43">
        <v>6.71</v>
      </c>
      <c r="Q15" s="43">
        <v>6.71</v>
      </c>
      <c r="R15" s="43">
        <v>6.71</v>
      </c>
      <c r="S15" s="43">
        <v>6.71</v>
      </c>
      <c r="T15" s="43">
        <v>6.71</v>
      </c>
      <c r="U15" s="43">
        <v>6.71</v>
      </c>
      <c r="V15" s="43">
        <v>6.71</v>
      </c>
      <c r="W15" s="43">
        <v>6.71</v>
      </c>
      <c r="X15" s="43">
        <v>6.71</v>
      </c>
      <c r="Y15" s="43">
        <v>6.71</v>
      </c>
      <c r="Z15" s="43">
        <v>6.71</v>
      </c>
      <c r="AA15" s="43">
        <v>6.71</v>
      </c>
    </row>
    <row r="16" spans="1:27" ht="12.75" hidden="1" customHeight="1" outlineLevel="1" x14ac:dyDescent="0.2">
      <c r="A16" s="98" t="s">
        <v>244</v>
      </c>
      <c r="B16" s="62" t="s">
        <v>79</v>
      </c>
      <c r="C16" s="42" t="s">
        <v>77</v>
      </c>
      <c r="D16" s="43">
        <f>$D$11</f>
        <v>216.36</v>
      </c>
      <c r="E16" s="43">
        <f t="shared" ref="E16:AA16" si="5">$D$11</f>
        <v>216.36</v>
      </c>
      <c r="F16" s="43">
        <f t="shared" si="5"/>
        <v>216.36</v>
      </c>
      <c r="G16" s="43">
        <f t="shared" si="5"/>
        <v>216.36</v>
      </c>
      <c r="H16" s="43">
        <f t="shared" si="5"/>
        <v>216.36</v>
      </c>
      <c r="I16" s="43">
        <f t="shared" si="5"/>
        <v>216.36</v>
      </c>
      <c r="J16" s="43">
        <f t="shared" si="5"/>
        <v>216.36</v>
      </c>
      <c r="K16" s="43">
        <f t="shared" si="5"/>
        <v>216.36</v>
      </c>
      <c r="L16" s="43">
        <f t="shared" si="5"/>
        <v>216.36</v>
      </c>
      <c r="M16" s="43">
        <f t="shared" si="5"/>
        <v>216.36</v>
      </c>
      <c r="N16" s="43">
        <f t="shared" si="5"/>
        <v>216.36</v>
      </c>
      <c r="O16" s="43">
        <f t="shared" si="5"/>
        <v>216.36</v>
      </c>
      <c r="P16" s="43">
        <f t="shared" si="5"/>
        <v>216.36</v>
      </c>
      <c r="Q16" s="43">
        <f t="shared" si="5"/>
        <v>216.36</v>
      </c>
      <c r="R16" s="43">
        <f t="shared" si="5"/>
        <v>216.36</v>
      </c>
      <c r="S16" s="43">
        <f t="shared" si="5"/>
        <v>216.36</v>
      </c>
      <c r="T16" s="43">
        <f t="shared" si="5"/>
        <v>216.36</v>
      </c>
      <c r="U16" s="43">
        <f t="shared" si="5"/>
        <v>216.36</v>
      </c>
      <c r="V16" s="43">
        <f t="shared" si="5"/>
        <v>216.36</v>
      </c>
      <c r="W16" s="43">
        <f t="shared" si="5"/>
        <v>216.36</v>
      </c>
      <c r="X16" s="43">
        <f t="shared" si="5"/>
        <v>216.36</v>
      </c>
      <c r="Y16" s="43">
        <f t="shared" si="5"/>
        <v>216.36</v>
      </c>
      <c r="Z16" s="43">
        <f t="shared" si="5"/>
        <v>216.36</v>
      </c>
      <c r="AA16" s="43">
        <f t="shared" si="5"/>
        <v>216.36</v>
      </c>
    </row>
    <row r="17" spans="1:27" ht="12.75" customHeight="1" collapsed="1" x14ac:dyDescent="0.2">
      <c r="A17" s="97" t="s">
        <v>245</v>
      </c>
      <c r="B17" s="27" t="str">
        <f>"03"&amp;"."&amp;$B$662&amp;"."&amp;$B$663</f>
        <v>03.01.2023</v>
      </c>
      <c r="C17" s="89" t="s">
        <v>74</v>
      </c>
      <c r="D17" s="90">
        <f>ROUND(((D18+D19+D21+D20)/1000),5)</f>
        <v>2.4409999999999998</v>
      </c>
      <c r="E17" s="90">
        <f>ROUND(((E18+E19+E21+E20)/1000),5)</f>
        <v>2.3734999999999999</v>
      </c>
      <c r="F17" s="90">
        <f>ROUND(((F18+F19+F21+F20)/1000),5)</f>
        <v>2.3252299999999999</v>
      </c>
      <c r="G17" s="90">
        <f t="shared" ref="G17:AA17" si="6">ROUND(((G18+G19+G21+G20)/1000),5)</f>
        <v>2.28674</v>
      </c>
      <c r="H17" s="90">
        <f t="shared" si="6"/>
        <v>2.32986</v>
      </c>
      <c r="I17" s="90">
        <f t="shared" si="6"/>
        <v>2.3466300000000002</v>
      </c>
      <c r="J17" s="90">
        <f t="shared" si="6"/>
        <v>2.3626999999999998</v>
      </c>
      <c r="K17" s="90">
        <f t="shared" si="6"/>
        <v>2.40218</v>
      </c>
      <c r="L17" s="90">
        <f t="shared" si="6"/>
        <v>2.6285400000000001</v>
      </c>
      <c r="M17" s="90">
        <f t="shared" si="6"/>
        <v>2.90951</v>
      </c>
      <c r="N17" s="90">
        <f t="shared" si="6"/>
        <v>2.9590299999999998</v>
      </c>
      <c r="O17" s="90">
        <f t="shared" si="6"/>
        <v>2.9781399999999998</v>
      </c>
      <c r="P17" s="90">
        <f t="shared" si="6"/>
        <v>2.9832000000000001</v>
      </c>
      <c r="Q17" s="90">
        <f t="shared" si="6"/>
        <v>2.9880300000000002</v>
      </c>
      <c r="R17" s="90">
        <f t="shared" si="6"/>
        <v>2.9557099999999998</v>
      </c>
      <c r="S17" s="90">
        <f t="shared" si="6"/>
        <v>2.9609000000000001</v>
      </c>
      <c r="T17" s="90">
        <f t="shared" si="6"/>
        <v>2.9896500000000001</v>
      </c>
      <c r="U17" s="90">
        <f t="shared" si="6"/>
        <v>3.0042</v>
      </c>
      <c r="V17" s="90">
        <f t="shared" si="6"/>
        <v>3.00718</v>
      </c>
      <c r="W17" s="90">
        <f t="shared" si="6"/>
        <v>2.99159</v>
      </c>
      <c r="X17" s="90">
        <f t="shared" si="6"/>
        <v>2.9914700000000001</v>
      </c>
      <c r="Y17" s="90">
        <f t="shared" si="6"/>
        <v>2.9344600000000001</v>
      </c>
      <c r="Z17" s="90">
        <f t="shared" si="6"/>
        <v>2.60947</v>
      </c>
      <c r="AA17" s="90">
        <f t="shared" si="6"/>
        <v>2.3844799999999999</v>
      </c>
    </row>
    <row r="18" spans="1:27" ht="12.75" hidden="1" customHeight="1" outlineLevel="1" x14ac:dyDescent="0.2">
      <c r="A18" s="98" t="s">
        <v>246</v>
      </c>
      <c r="B18" s="62" t="s">
        <v>236</v>
      </c>
      <c r="C18" s="42" t="s">
        <v>77</v>
      </c>
      <c r="D18" s="43">
        <v>1146.51</v>
      </c>
      <c r="E18" s="43">
        <v>1079.01</v>
      </c>
      <c r="F18" s="43">
        <v>1030.74</v>
      </c>
      <c r="G18" s="43">
        <v>992.25</v>
      </c>
      <c r="H18" s="43">
        <v>1035.3699999999999</v>
      </c>
      <c r="I18" s="43">
        <v>1052.1400000000001</v>
      </c>
      <c r="J18" s="43">
        <v>1068.21</v>
      </c>
      <c r="K18" s="43">
        <v>1107.69</v>
      </c>
      <c r="L18" s="43">
        <v>1334.05</v>
      </c>
      <c r="M18" s="43">
        <v>1615.02</v>
      </c>
      <c r="N18" s="43">
        <v>1664.54</v>
      </c>
      <c r="O18" s="43">
        <v>1683.65</v>
      </c>
      <c r="P18" s="43">
        <v>1688.71</v>
      </c>
      <c r="Q18" s="43">
        <v>1693.54</v>
      </c>
      <c r="R18" s="43">
        <v>1661.22</v>
      </c>
      <c r="S18" s="43">
        <v>1666.41</v>
      </c>
      <c r="T18" s="43">
        <v>1695.16</v>
      </c>
      <c r="U18" s="43">
        <v>1709.71</v>
      </c>
      <c r="V18" s="43">
        <v>1712.69</v>
      </c>
      <c r="W18" s="43">
        <v>1697.1</v>
      </c>
      <c r="X18" s="43">
        <v>1696.98</v>
      </c>
      <c r="Y18" s="43">
        <v>1639.97</v>
      </c>
      <c r="Z18" s="43">
        <v>1314.98</v>
      </c>
      <c r="AA18" s="43">
        <v>1089.99</v>
      </c>
    </row>
    <row r="19" spans="1:27" ht="12.75" hidden="1" customHeight="1" outlineLevel="1" x14ac:dyDescent="0.2">
      <c r="A19" s="98" t="s">
        <v>247</v>
      </c>
      <c r="B19" s="62" t="s">
        <v>88</v>
      </c>
      <c r="C19" s="42" t="s">
        <v>77</v>
      </c>
      <c r="D19" s="43">
        <f>$D$9</f>
        <v>1071.42</v>
      </c>
      <c r="E19" s="43">
        <f t="shared" ref="E19:AA19" si="7">$D$9</f>
        <v>1071.42</v>
      </c>
      <c r="F19" s="43">
        <f t="shared" si="7"/>
        <v>1071.42</v>
      </c>
      <c r="G19" s="43">
        <f t="shared" si="7"/>
        <v>1071.42</v>
      </c>
      <c r="H19" s="43">
        <f t="shared" si="7"/>
        <v>1071.42</v>
      </c>
      <c r="I19" s="43">
        <f t="shared" si="7"/>
        <v>1071.42</v>
      </c>
      <c r="J19" s="43">
        <f t="shared" si="7"/>
        <v>1071.42</v>
      </c>
      <c r="K19" s="43">
        <f t="shared" si="7"/>
        <v>1071.42</v>
      </c>
      <c r="L19" s="43">
        <f t="shared" si="7"/>
        <v>1071.42</v>
      </c>
      <c r="M19" s="43">
        <f t="shared" si="7"/>
        <v>1071.42</v>
      </c>
      <c r="N19" s="43">
        <f t="shared" si="7"/>
        <v>1071.42</v>
      </c>
      <c r="O19" s="43">
        <f t="shared" si="7"/>
        <v>1071.42</v>
      </c>
      <c r="P19" s="43">
        <f t="shared" si="7"/>
        <v>1071.42</v>
      </c>
      <c r="Q19" s="43">
        <f t="shared" si="7"/>
        <v>1071.42</v>
      </c>
      <c r="R19" s="43">
        <f t="shared" si="7"/>
        <v>1071.42</v>
      </c>
      <c r="S19" s="43">
        <f t="shared" si="7"/>
        <v>1071.42</v>
      </c>
      <c r="T19" s="43">
        <f t="shared" si="7"/>
        <v>1071.42</v>
      </c>
      <c r="U19" s="43">
        <f t="shared" si="7"/>
        <v>1071.42</v>
      </c>
      <c r="V19" s="43">
        <f t="shared" si="7"/>
        <v>1071.42</v>
      </c>
      <c r="W19" s="43">
        <f t="shared" si="7"/>
        <v>1071.42</v>
      </c>
      <c r="X19" s="43">
        <f t="shared" si="7"/>
        <v>1071.42</v>
      </c>
      <c r="Y19" s="43">
        <f t="shared" si="7"/>
        <v>1071.42</v>
      </c>
      <c r="Z19" s="43">
        <f t="shared" si="7"/>
        <v>1071.42</v>
      </c>
      <c r="AA19" s="43">
        <f t="shared" si="7"/>
        <v>1071.42</v>
      </c>
    </row>
    <row r="20" spans="1:27" ht="12.75" hidden="1" customHeight="1" outlineLevel="1" x14ac:dyDescent="0.2">
      <c r="A20" s="98" t="s">
        <v>248</v>
      </c>
      <c r="B20" s="62" t="s">
        <v>81</v>
      </c>
      <c r="C20" s="42" t="s">
        <v>77</v>
      </c>
      <c r="D20" s="43">
        <v>6.71</v>
      </c>
      <c r="E20" s="43">
        <v>6.71</v>
      </c>
      <c r="F20" s="43">
        <v>6.71</v>
      </c>
      <c r="G20" s="43">
        <v>6.71</v>
      </c>
      <c r="H20" s="43">
        <v>6.71</v>
      </c>
      <c r="I20" s="43">
        <v>6.71</v>
      </c>
      <c r="J20" s="43">
        <v>6.71</v>
      </c>
      <c r="K20" s="43">
        <v>6.71</v>
      </c>
      <c r="L20" s="43">
        <v>6.71</v>
      </c>
      <c r="M20" s="43">
        <v>6.71</v>
      </c>
      <c r="N20" s="43">
        <v>6.71</v>
      </c>
      <c r="O20" s="43">
        <v>6.71</v>
      </c>
      <c r="P20" s="43">
        <v>6.71</v>
      </c>
      <c r="Q20" s="43">
        <v>6.71</v>
      </c>
      <c r="R20" s="43">
        <v>6.71</v>
      </c>
      <c r="S20" s="43">
        <v>6.71</v>
      </c>
      <c r="T20" s="43">
        <v>6.71</v>
      </c>
      <c r="U20" s="43">
        <v>6.71</v>
      </c>
      <c r="V20" s="43">
        <v>6.71</v>
      </c>
      <c r="W20" s="43">
        <v>6.71</v>
      </c>
      <c r="X20" s="43">
        <v>6.71</v>
      </c>
      <c r="Y20" s="43">
        <v>6.71</v>
      </c>
      <c r="Z20" s="43">
        <v>6.71</v>
      </c>
      <c r="AA20" s="43">
        <v>6.71</v>
      </c>
    </row>
    <row r="21" spans="1:27" ht="12.75" hidden="1" customHeight="1" outlineLevel="1" x14ac:dyDescent="0.2">
      <c r="A21" s="98" t="s">
        <v>249</v>
      </c>
      <c r="B21" s="62" t="s">
        <v>79</v>
      </c>
      <c r="C21" s="42" t="s">
        <v>77</v>
      </c>
      <c r="D21" s="43">
        <f>$D$11</f>
        <v>216.36</v>
      </c>
      <c r="E21" s="43">
        <f t="shared" ref="E21:AA21" si="8">$D$11</f>
        <v>216.36</v>
      </c>
      <c r="F21" s="43">
        <f t="shared" si="8"/>
        <v>216.36</v>
      </c>
      <c r="G21" s="43">
        <f t="shared" si="8"/>
        <v>216.36</v>
      </c>
      <c r="H21" s="43">
        <f t="shared" si="8"/>
        <v>216.36</v>
      </c>
      <c r="I21" s="43">
        <f t="shared" si="8"/>
        <v>216.36</v>
      </c>
      <c r="J21" s="43">
        <f t="shared" si="8"/>
        <v>216.36</v>
      </c>
      <c r="K21" s="43">
        <f t="shared" si="8"/>
        <v>216.36</v>
      </c>
      <c r="L21" s="43">
        <f t="shared" si="8"/>
        <v>216.36</v>
      </c>
      <c r="M21" s="43">
        <f t="shared" si="8"/>
        <v>216.36</v>
      </c>
      <c r="N21" s="43">
        <f t="shared" si="8"/>
        <v>216.36</v>
      </c>
      <c r="O21" s="43">
        <f t="shared" si="8"/>
        <v>216.36</v>
      </c>
      <c r="P21" s="43">
        <f t="shared" si="8"/>
        <v>216.36</v>
      </c>
      <c r="Q21" s="43">
        <f t="shared" si="8"/>
        <v>216.36</v>
      </c>
      <c r="R21" s="43">
        <f t="shared" si="8"/>
        <v>216.36</v>
      </c>
      <c r="S21" s="43">
        <f t="shared" si="8"/>
        <v>216.36</v>
      </c>
      <c r="T21" s="43">
        <f t="shared" si="8"/>
        <v>216.36</v>
      </c>
      <c r="U21" s="43">
        <f t="shared" si="8"/>
        <v>216.36</v>
      </c>
      <c r="V21" s="43">
        <f t="shared" si="8"/>
        <v>216.36</v>
      </c>
      <c r="W21" s="43">
        <f t="shared" si="8"/>
        <v>216.36</v>
      </c>
      <c r="X21" s="43">
        <f t="shared" si="8"/>
        <v>216.36</v>
      </c>
      <c r="Y21" s="43">
        <f t="shared" si="8"/>
        <v>216.36</v>
      </c>
      <c r="Z21" s="43">
        <f t="shared" si="8"/>
        <v>216.36</v>
      </c>
      <c r="AA21" s="43">
        <f t="shared" si="8"/>
        <v>216.36</v>
      </c>
    </row>
    <row r="22" spans="1:27" ht="12.75" customHeight="1" collapsed="1" x14ac:dyDescent="0.2">
      <c r="A22" s="97" t="s">
        <v>250</v>
      </c>
      <c r="B22" s="27" t="str">
        <f>"04"&amp;"."&amp;$B$662&amp;"."&amp;$B$663</f>
        <v>04.01.2023</v>
      </c>
      <c r="C22" s="89" t="s">
        <v>74</v>
      </c>
      <c r="D22" s="90">
        <f>ROUND(((D23+D24+D26+D25)/1000),5)</f>
        <v>2.3634599999999999</v>
      </c>
      <c r="E22" s="90">
        <f>ROUND(((E23+E24+E26+E25)/1000),5)</f>
        <v>2.3027500000000001</v>
      </c>
      <c r="F22" s="90">
        <f>ROUND(((F23+F24+F26+F25)/1000),5)</f>
        <v>2.26674</v>
      </c>
      <c r="G22" s="90">
        <f t="shared" ref="G22:AA22" si="9">ROUND(((G23+G24+G26+G25)/1000),5)</f>
        <v>2.2335199999999999</v>
      </c>
      <c r="H22" s="90">
        <f t="shared" si="9"/>
        <v>2.28064</v>
      </c>
      <c r="I22" s="90">
        <f t="shared" si="9"/>
        <v>2.3148599999999999</v>
      </c>
      <c r="J22" s="90">
        <f t="shared" si="9"/>
        <v>2.3525</v>
      </c>
      <c r="K22" s="90">
        <f t="shared" si="9"/>
        <v>2.45533</v>
      </c>
      <c r="L22" s="90">
        <f t="shared" si="9"/>
        <v>2.6956699999999998</v>
      </c>
      <c r="M22" s="90">
        <f t="shared" si="9"/>
        <v>2.9410599999999998</v>
      </c>
      <c r="N22" s="90">
        <f t="shared" si="9"/>
        <v>2.9906999999999999</v>
      </c>
      <c r="O22" s="90">
        <f t="shared" si="9"/>
        <v>3.0109599999999999</v>
      </c>
      <c r="P22" s="90">
        <f t="shared" si="9"/>
        <v>3.01336</v>
      </c>
      <c r="Q22" s="90">
        <f t="shared" si="9"/>
        <v>3.0182199999999999</v>
      </c>
      <c r="R22" s="90">
        <f t="shared" si="9"/>
        <v>2.9927899999999998</v>
      </c>
      <c r="S22" s="90">
        <f t="shared" si="9"/>
        <v>2.9943200000000001</v>
      </c>
      <c r="T22" s="90">
        <f t="shared" si="9"/>
        <v>3.0153799999999999</v>
      </c>
      <c r="U22" s="90">
        <f t="shared" si="9"/>
        <v>3.0375000000000001</v>
      </c>
      <c r="V22" s="90">
        <f t="shared" si="9"/>
        <v>3.0278399999999999</v>
      </c>
      <c r="W22" s="90">
        <f t="shared" si="9"/>
        <v>3.0183800000000001</v>
      </c>
      <c r="X22" s="90">
        <f t="shared" si="9"/>
        <v>3.02155</v>
      </c>
      <c r="Y22" s="90">
        <f t="shared" si="9"/>
        <v>2.9851000000000001</v>
      </c>
      <c r="Z22" s="90">
        <f t="shared" si="9"/>
        <v>2.7242700000000002</v>
      </c>
      <c r="AA22" s="90">
        <f t="shared" si="9"/>
        <v>2.46902</v>
      </c>
    </row>
    <row r="23" spans="1:27" ht="12.75" hidden="1" customHeight="1" outlineLevel="1" x14ac:dyDescent="0.2">
      <c r="A23" s="98" t="s">
        <v>251</v>
      </c>
      <c r="B23" s="62" t="s">
        <v>236</v>
      </c>
      <c r="C23" s="42" t="s">
        <v>77</v>
      </c>
      <c r="D23" s="43">
        <v>1068.97</v>
      </c>
      <c r="E23" s="43">
        <v>1008.26</v>
      </c>
      <c r="F23" s="43">
        <v>972.25</v>
      </c>
      <c r="G23" s="43">
        <v>939.03</v>
      </c>
      <c r="H23" s="43">
        <v>986.15</v>
      </c>
      <c r="I23" s="43">
        <v>1020.37</v>
      </c>
      <c r="J23" s="43">
        <v>1058.01</v>
      </c>
      <c r="K23" s="43">
        <v>1160.8399999999999</v>
      </c>
      <c r="L23" s="43">
        <v>1401.18</v>
      </c>
      <c r="M23" s="43">
        <v>1646.57</v>
      </c>
      <c r="N23" s="43">
        <v>1696.21</v>
      </c>
      <c r="O23" s="43">
        <v>1716.47</v>
      </c>
      <c r="P23" s="43">
        <v>1718.87</v>
      </c>
      <c r="Q23" s="43">
        <v>1723.73</v>
      </c>
      <c r="R23" s="43">
        <v>1698.3</v>
      </c>
      <c r="S23" s="43">
        <v>1699.83</v>
      </c>
      <c r="T23" s="43">
        <v>1720.89</v>
      </c>
      <c r="U23" s="43">
        <v>1743.01</v>
      </c>
      <c r="V23" s="43">
        <v>1733.35</v>
      </c>
      <c r="W23" s="43">
        <v>1723.89</v>
      </c>
      <c r="X23" s="43">
        <v>1727.06</v>
      </c>
      <c r="Y23" s="43">
        <v>1690.61</v>
      </c>
      <c r="Z23" s="43">
        <v>1429.78</v>
      </c>
      <c r="AA23" s="43">
        <v>1174.53</v>
      </c>
    </row>
    <row r="24" spans="1:27" ht="12.75" hidden="1" customHeight="1" outlineLevel="1" x14ac:dyDescent="0.2">
      <c r="A24" s="98" t="s">
        <v>252</v>
      </c>
      <c r="B24" s="62" t="s">
        <v>88</v>
      </c>
      <c r="C24" s="42" t="s">
        <v>77</v>
      </c>
      <c r="D24" s="43">
        <f>$D$9</f>
        <v>1071.42</v>
      </c>
      <c r="E24" s="43">
        <f t="shared" ref="E24:AA24" si="10">$D$9</f>
        <v>1071.42</v>
      </c>
      <c r="F24" s="43">
        <f t="shared" si="10"/>
        <v>1071.42</v>
      </c>
      <c r="G24" s="43">
        <f t="shared" si="10"/>
        <v>1071.42</v>
      </c>
      <c r="H24" s="43">
        <f t="shared" si="10"/>
        <v>1071.42</v>
      </c>
      <c r="I24" s="43">
        <f t="shared" si="10"/>
        <v>1071.42</v>
      </c>
      <c r="J24" s="43">
        <f t="shared" si="10"/>
        <v>1071.42</v>
      </c>
      <c r="K24" s="43">
        <f t="shared" si="10"/>
        <v>1071.42</v>
      </c>
      <c r="L24" s="43">
        <f t="shared" si="10"/>
        <v>1071.42</v>
      </c>
      <c r="M24" s="43">
        <f t="shared" si="10"/>
        <v>1071.42</v>
      </c>
      <c r="N24" s="43">
        <f t="shared" si="10"/>
        <v>1071.42</v>
      </c>
      <c r="O24" s="43">
        <f t="shared" si="10"/>
        <v>1071.42</v>
      </c>
      <c r="P24" s="43">
        <f t="shared" si="10"/>
        <v>1071.42</v>
      </c>
      <c r="Q24" s="43">
        <f t="shared" si="10"/>
        <v>1071.42</v>
      </c>
      <c r="R24" s="43">
        <f t="shared" si="10"/>
        <v>1071.42</v>
      </c>
      <c r="S24" s="43">
        <f t="shared" si="10"/>
        <v>1071.42</v>
      </c>
      <c r="T24" s="43">
        <f t="shared" si="10"/>
        <v>1071.42</v>
      </c>
      <c r="U24" s="43">
        <f t="shared" si="10"/>
        <v>1071.42</v>
      </c>
      <c r="V24" s="43">
        <f t="shared" si="10"/>
        <v>1071.42</v>
      </c>
      <c r="W24" s="43">
        <f t="shared" si="10"/>
        <v>1071.42</v>
      </c>
      <c r="X24" s="43">
        <f t="shared" si="10"/>
        <v>1071.42</v>
      </c>
      <c r="Y24" s="43">
        <f t="shared" si="10"/>
        <v>1071.42</v>
      </c>
      <c r="Z24" s="43">
        <f t="shared" si="10"/>
        <v>1071.42</v>
      </c>
      <c r="AA24" s="43">
        <f t="shared" si="10"/>
        <v>1071.42</v>
      </c>
    </row>
    <row r="25" spans="1:27" ht="12.75" hidden="1" customHeight="1" outlineLevel="1" x14ac:dyDescent="0.2">
      <c r="A25" s="98" t="s">
        <v>253</v>
      </c>
      <c r="B25" s="62" t="s">
        <v>81</v>
      </c>
      <c r="C25" s="42" t="s">
        <v>77</v>
      </c>
      <c r="D25" s="43">
        <v>6.71</v>
      </c>
      <c r="E25" s="43">
        <v>6.71</v>
      </c>
      <c r="F25" s="43">
        <v>6.71</v>
      </c>
      <c r="G25" s="43">
        <v>6.71</v>
      </c>
      <c r="H25" s="43">
        <v>6.71</v>
      </c>
      <c r="I25" s="43">
        <v>6.71</v>
      </c>
      <c r="J25" s="43">
        <v>6.71</v>
      </c>
      <c r="K25" s="43">
        <v>6.71</v>
      </c>
      <c r="L25" s="43">
        <v>6.71</v>
      </c>
      <c r="M25" s="43">
        <v>6.71</v>
      </c>
      <c r="N25" s="43">
        <v>6.71</v>
      </c>
      <c r="O25" s="43">
        <v>6.71</v>
      </c>
      <c r="P25" s="43">
        <v>6.71</v>
      </c>
      <c r="Q25" s="43">
        <v>6.71</v>
      </c>
      <c r="R25" s="43">
        <v>6.71</v>
      </c>
      <c r="S25" s="43">
        <v>6.71</v>
      </c>
      <c r="T25" s="43">
        <v>6.71</v>
      </c>
      <c r="U25" s="43">
        <v>6.71</v>
      </c>
      <c r="V25" s="43">
        <v>6.71</v>
      </c>
      <c r="W25" s="43">
        <v>6.71</v>
      </c>
      <c r="X25" s="43">
        <v>6.71</v>
      </c>
      <c r="Y25" s="43">
        <v>6.71</v>
      </c>
      <c r="Z25" s="43">
        <v>6.71</v>
      </c>
      <c r="AA25" s="43">
        <v>6.71</v>
      </c>
    </row>
    <row r="26" spans="1:27" ht="12.75" hidden="1" customHeight="1" outlineLevel="1" x14ac:dyDescent="0.2">
      <c r="A26" s="98" t="s">
        <v>254</v>
      </c>
      <c r="B26" s="62" t="s">
        <v>79</v>
      </c>
      <c r="C26" s="42" t="s">
        <v>77</v>
      </c>
      <c r="D26" s="43">
        <f>$D$11</f>
        <v>216.36</v>
      </c>
      <c r="E26" s="43">
        <f t="shared" ref="E26:AA26" si="11">$D$11</f>
        <v>216.36</v>
      </c>
      <c r="F26" s="43">
        <f t="shared" si="11"/>
        <v>216.36</v>
      </c>
      <c r="G26" s="43">
        <f t="shared" si="11"/>
        <v>216.36</v>
      </c>
      <c r="H26" s="43">
        <f t="shared" si="11"/>
        <v>216.36</v>
      </c>
      <c r="I26" s="43">
        <f t="shared" si="11"/>
        <v>216.36</v>
      </c>
      <c r="J26" s="43">
        <f t="shared" si="11"/>
        <v>216.36</v>
      </c>
      <c r="K26" s="43">
        <f t="shared" si="11"/>
        <v>216.36</v>
      </c>
      <c r="L26" s="43">
        <f t="shared" si="11"/>
        <v>216.36</v>
      </c>
      <c r="M26" s="43">
        <f t="shared" si="11"/>
        <v>216.36</v>
      </c>
      <c r="N26" s="43">
        <f t="shared" si="11"/>
        <v>216.36</v>
      </c>
      <c r="O26" s="43">
        <f t="shared" si="11"/>
        <v>216.36</v>
      </c>
      <c r="P26" s="43">
        <f t="shared" si="11"/>
        <v>216.36</v>
      </c>
      <c r="Q26" s="43">
        <f t="shared" si="11"/>
        <v>216.36</v>
      </c>
      <c r="R26" s="43">
        <f t="shared" si="11"/>
        <v>216.36</v>
      </c>
      <c r="S26" s="43">
        <f t="shared" si="11"/>
        <v>216.36</v>
      </c>
      <c r="T26" s="43">
        <f t="shared" si="11"/>
        <v>216.36</v>
      </c>
      <c r="U26" s="43">
        <f t="shared" si="11"/>
        <v>216.36</v>
      </c>
      <c r="V26" s="43">
        <f t="shared" si="11"/>
        <v>216.36</v>
      </c>
      <c r="W26" s="43">
        <f t="shared" si="11"/>
        <v>216.36</v>
      </c>
      <c r="X26" s="43">
        <f t="shared" si="11"/>
        <v>216.36</v>
      </c>
      <c r="Y26" s="43">
        <f t="shared" si="11"/>
        <v>216.36</v>
      </c>
      <c r="Z26" s="43">
        <f t="shared" si="11"/>
        <v>216.36</v>
      </c>
      <c r="AA26" s="43">
        <f t="shared" si="11"/>
        <v>216.36</v>
      </c>
    </row>
    <row r="27" spans="1:27" ht="12.75" customHeight="1" collapsed="1" x14ac:dyDescent="0.2">
      <c r="A27" s="97" t="s">
        <v>255</v>
      </c>
      <c r="B27" s="27" t="str">
        <f>"05"&amp;"."&amp;$B$662&amp;"."&amp;$B$663</f>
        <v>05.01.2023</v>
      </c>
      <c r="C27" s="89" t="s">
        <v>74</v>
      </c>
      <c r="D27" s="90">
        <f>ROUND(((D28+D29+D31+D30)/1000),5)</f>
        <v>2.3967900000000002</v>
      </c>
      <c r="E27" s="90">
        <f>ROUND(((E28+E29+E31+E30)/1000),5)</f>
        <v>2.3347799999999999</v>
      </c>
      <c r="F27" s="90">
        <f>ROUND(((F28+F29+F31+F30)/1000),5)</f>
        <v>2.2821500000000001</v>
      </c>
      <c r="G27" s="90">
        <f t="shared" ref="G27:AA27" si="12">ROUND(((G28+G29+G31+G30)/1000),5)</f>
        <v>2.2764000000000002</v>
      </c>
      <c r="H27" s="90">
        <f t="shared" si="12"/>
        <v>2.3060700000000001</v>
      </c>
      <c r="I27" s="90">
        <f t="shared" si="12"/>
        <v>2.3249499999999999</v>
      </c>
      <c r="J27" s="90">
        <f t="shared" si="12"/>
        <v>2.37622</v>
      </c>
      <c r="K27" s="90">
        <f t="shared" si="12"/>
        <v>2.4413999999999998</v>
      </c>
      <c r="L27" s="90">
        <f t="shared" si="12"/>
        <v>2.72925</v>
      </c>
      <c r="M27" s="90">
        <f t="shared" si="12"/>
        <v>2.9528599999999998</v>
      </c>
      <c r="N27" s="90">
        <f t="shared" si="12"/>
        <v>2.9864799999999998</v>
      </c>
      <c r="O27" s="90">
        <f t="shared" si="12"/>
        <v>2.9930300000000001</v>
      </c>
      <c r="P27" s="90">
        <f t="shared" si="12"/>
        <v>2.9927199999999998</v>
      </c>
      <c r="Q27" s="90">
        <f t="shared" si="12"/>
        <v>2.9948299999999999</v>
      </c>
      <c r="R27" s="90">
        <f t="shared" si="12"/>
        <v>2.9848300000000001</v>
      </c>
      <c r="S27" s="90">
        <f t="shared" si="12"/>
        <v>2.9851299999999998</v>
      </c>
      <c r="T27" s="90">
        <f t="shared" si="12"/>
        <v>2.9959500000000001</v>
      </c>
      <c r="U27" s="90">
        <f t="shared" si="12"/>
        <v>3.0150299999999999</v>
      </c>
      <c r="V27" s="90">
        <f t="shared" si="12"/>
        <v>3.0068999999999999</v>
      </c>
      <c r="W27" s="90">
        <f t="shared" si="12"/>
        <v>2.9981499999999999</v>
      </c>
      <c r="X27" s="90">
        <f t="shared" si="12"/>
        <v>2.9991300000000001</v>
      </c>
      <c r="Y27" s="90">
        <f t="shared" si="12"/>
        <v>2.9845299999999999</v>
      </c>
      <c r="Z27" s="90">
        <f t="shared" si="12"/>
        <v>2.65123</v>
      </c>
      <c r="AA27" s="90">
        <f t="shared" si="12"/>
        <v>2.4220100000000002</v>
      </c>
    </row>
    <row r="28" spans="1:27" ht="12.75" hidden="1" customHeight="1" outlineLevel="1" x14ac:dyDescent="0.2">
      <c r="A28" s="98" t="s">
        <v>256</v>
      </c>
      <c r="B28" s="62" t="s">
        <v>236</v>
      </c>
      <c r="C28" s="42" t="s">
        <v>77</v>
      </c>
      <c r="D28" s="43">
        <v>1102.3</v>
      </c>
      <c r="E28" s="43">
        <v>1040.29</v>
      </c>
      <c r="F28" s="43">
        <v>987.66</v>
      </c>
      <c r="G28" s="43">
        <v>981.91</v>
      </c>
      <c r="H28" s="43">
        <v>1011.58</v>
      </c>
      <c r="I28" s="43">
        <v>1030.46</v>
      </c>
      <c r="J28" s="43">
        <v>1081.73</v>
      </c>
      <c r="K28" s="43">
        <v>1146.9100000000001</v>
      </c>
      <c r="L28" s="43">
        <v>1434.76</v>
      </c>
      <c r="M28" s="43">
        <v>1658.37</v>
      </c>
      <c r="N28" s="43">
        <v>1691.99</v>
      </c>
      <c r="O28" s="43">
        <v>1698.54</v>
      </c>
      <c r="P28" s="43">
        <v>1698.23</v>
      </c>
      <c r="Q28" s="43">
        <v>1700.34</v>
      </c>
      <c r="R28" s="43">
        <v>1690.34</v>
      </c>
      <c r="S28" s="43">
        <v>1690.64</v>
      </c>
      <c r="T28" s="43">
        <v>1701.46</v>
      </c>
      <c r="U28" s="43">
        <v>1720.54</v>
      </c>
      <c r="V28" s="43">
        <v>1712.41</v>
      </c>
      <c r="W28" s="43">
        <v>1703.66</v>
      </c>
      <c r="X28" s="43">
        <v>1704.64</v>
      </c>
      <c r="Y28" s="43">
        <v>1690.04</v>
      </c>
      <c r="Z28" s="43">
        <v>1356.74</v>
      </c>
      <c r="AA28" s="43">
        <v>1127.52</v>
      </c>
    </row>
    <row r="29" spans="1:27" ht="12.75" hidden="1" customHeight="1" outlineLevel="1" x14ac:dyDescent="0.2">
      <c r="A29" s="98" t="s">
        <v>257</v>
      </c>
      <c r="B29" s="62" t="s">
        <v>88</v>
      </c>
      <c r="C29" s="42" t="s">
        <v>77</v>
      </c>
      <c r="D29" s="43">
        <f>$D$9</f>
        <v>1071.42</v>
      </c>
      <c r="E29" s="43">
        <f t="shared" ref="E29:AA29" si="13">$D$9</f>
        <v>1071.42</v>
      </c>
      <c r="F29" s="43">
        <f t="shared" si="13"/>
        <v>1071.42</v>
      </c>
      <c r="G29" s="43">
        <f t="shared" si="13"/>
        <v>1071.42</v>
      </c>
      <c r="H29" s="43">
        <f t="shared" si="13"/>
        <v>1071.42</v>
      </c>
      <c r="I29" s="43">
        <f t="shared" si="13"/>
        <v>1071.42</v>
      </c>
      <c r="J29" s="43">
        <f t="shared" si="13"/>
        <v>1071.42</v>
      </c>
      <c r="K29" s="43">
        <f t="shared" si="13"/>
        <v>1071.42</v>
      </c>
      <c r="L29" s="43">
        <f t="shared" si="13"/>
        <v>1071.42</v>
      </c>
      <c r="M29" s="43">
        <f t="shared" si="13"/>
        <v>1071.42</v>
      </c>
      <c r="N29" s="43">
        <f t="shared" si="13"/>
        <v>1071.42</v>
      </c>
      <c r="O29" s="43">
        <f t="shared" si="13"/>
        <v>1071.42</v>
      </c>
      <c r="P29" s="43">
        <f t="shared" si="13"/>
        <v>1071.42</v>
      </c>
      <c r="Q29" s="43">
        <f t="shared" si="13"/>
        <v>1071.42</v>
      </c>
      <c r="R29" s="43">
        <f t="shared" si="13"/>
        <v>1071.42</v>
      </c>
      <c r="S29" s="43">
        <f t="shared" si="13"/>
        <v>1071.42</v>
      </c>
      <c r="T29" s="43">
        <f t="shared" si="13"/>
        <v>1071.42</v>
      </c>
      <c r="U29" s="43">
        <f t="shared" si="13"/>
        <v>1071.42</v>
      </c>
      <c r="V29" s="43">
        <f t="shared" si="13"/>
        <v>1071.42</v>
      </c>
      <c r="W29" s="43">
        <f t="shared" si="13"/>
        <v>1071.42</v>
      </c>
      <c r="X29" s="43">
        <f t="shared" si="13"/>
        <v>1071.42</v>
      </c>
      <c r="Y29" s="43">
        <f t="shared" si="13"/>
        <v>1071.42</v>
      </c>
      <c r="Z29" s="43">
        <f t="shared" si="13"/>
        <v>1071.42</v>
      </c>
      <c r="AA29" s="43">
        <f t="shared" si="13"/>
        <v>1071.42</v>
      </c>
    </row>
    <row r="30" spans="1:27" ht="12.75" hidden="1" customHeight="1" outlineLevel="1" x14ac:dyDescent="0.2">
      <c r="A30" s="98" t="s">
        <v>258</v>
      </c>
      <c r="B30" s="62" t="s">
        <v>81</v>
      </c>
      <c r="C30" s="42" t="s">
        <v>77</v>
      </c>
      <c r="D30" s="43">
        <v>6.71</v>
      </c>
      <c r="E30" s="43">
        <v>6.71</v>
      </c>
      <c r="F30" s="43">
        <v>6.71</v>
      </c>
      <c r="G30" s="43">
        <v>6.71</v>
      </c>
      <c r="H30" s="43">
        <v>6.71</v>
      </c>
      <c r="I30" s="43">
        <v>6.71</v>
      </c>
      <c r="J30" s="43">
        <v>6.71</v>
      </c>
      <c r="K30" s="43">
        <v>6.71</v>
      </c>
      <c r="L30" s="43">
        <v>6.71</v>
      </c>
      <c r="M30" s="43">
        <v>6.71</v>
      </c>
      <c r="N30" s="43">
        <v>6.71</v>
      </c>
      <c r="O30" s="43">
        <v>6.71</v>
      </c>
      <c r="P30" s="43">
        <v>6.71</v>
      </c>
      <c r="Q30" s="43">
        <v>6.71</v>
      </c>
      <c r="R30" s="43">
        <v>6.71</v>
      </c>
      <c r="S30" s="43">
        <v>6.71</v>
      </c>
      <c r="T30" s="43">
        <v>6.71</v>
      </c>
      <c r="U30" s="43">
        <v>6.71</v>
      </c>
      <c r="V30" s="43">
        <v>6.71</v>
      </c>
      <c r="W30" s="43">
        <v>6.71</v>
      </c>
      <c r="X30" s="43">
        <v>6.71</v>
      </c>
      <c r="Y30" s="43">
        <v>6.71</v>
      </c>
      <c r="Z30" s="43">
        <v>6.71</v>
      </c>
      <c r="AA30" s="43">
        <v>6.71</v>
      </c>
    </row>
    <row r="31" spans="1:27" ht="12.75" hidden="1" customHeight="1" outlineLevel="1" x14ac:dyDescent="0.2">
      <c r="A31" s="98" t="s">
        <v>259</v>
      </c>
      <c r="B31" s="62" t="s">
        <v>79</v>
      </c>
      <c r="C31" s="42" t="s">
        <v>77</v>
      </c>
      <c r="D31" s="43">
        <f>$D$11</f>
        <v>216.36</v>
      </c>
      <c r="E31" s="43">
        <f t="shared" ref="E31:AA31" si="14">$D$11</f>
        <v>216.36</v>
      </c>
      <c r="F31" s="43">
        <f t="shared" si="14"/>
        <v>216.36</v>
      </c>
      <c r="G31" s="43">
        <f t="shared" si="14"/>
        <v>216.36</v>
      </c>
      <c r="H31" s="43">
        <f t="shared" si="14"/>
        <v>216.36</v>
      </c>
      <c r="I31" s="43">
        <f t="shared" si="14"/>
        <v>216.36</v>
      </c>
      <c r="J31" s="43">
        <f t="shared" si="14"/>
        <v>216.36</v>
      </c>
      <c r="K31" s="43">
        <f t="shared" si="14"/>
        <v>216.36</v>
      </c>
      <c r="L31" s="43">
        <f t="shared" si="14"/>
        <v>216.36</v>
      </c>
      <c r="M31" s="43">
        <f t="shared" si="14"/>
        <v>216.36</v>
      </c>
      <c r="N31" s="43">
        <f t="shared" si="14"/>
        <v>216.36</v>
      </c>
      <c r="O31" s="43">
        <f t="shared" si="14"/>
        <v>216.36</v>
      </c>
      <c r="P31" s="43">
        <f t="shared" si="14"/>
        <v>216.36</v>
      </c>
      <c r="Q31" s="43">
        <f t="shared" si="14"/>
        <v>216.36</v>
      </c>
      <c r="R31" s="43">
        <f t="shared" si="14"/>
        <v>216.36</v>
      </c>
      <c r="S31" s="43">
        <f t="shared" si="14"/>
        <v>216.36</v>
      </c>
      <c r="T31" s="43">
        <f t="shared" si="14"/>
        <v>216.36</v>
      </c>
      <c r="U31" s="43">
        <f t="shared" si="14"/>
        <v>216.36</v>
      </c>
      <c r="V31" s="43">
        <f t="shared" si="14"/>
        <v>216.36</v>
      </c>
      <c r="W31" s="43">
        <f t="shared" si="14"/>
        <v>216.36</v>
      </c>
      <c r="X31" s="43">
        <f t="shared" si="14"/>
        <v>216.36</v>
      </c>
      <c r="Y31" s="43">
        <f t="shared" si="14"/>
        <v>216.36</v>
      </c>
      <c r="Z31" s="43">
        <f t="shared" si="14"/>
        <v>216.36</v>
      </c>
      <c r="AA31" s="43">
        <f t="shared" si="14"/>
        <v>216.36</v>
      </c>
    </row>
    <row r="32" spans="1:27" ht="12.75" customHeight="1" collapsed="1" x14ac:dyDescent="0.2">
      <c r="A32" s="97" t="s">
        <v>260</v>
      </c>
      <c r="B32" s="27" t="str">
        <f>"06"&amp;"."&amp;$B$662&amp;"."&amp;$B$663</f>
        <v>06.01.2023</v>
      </c>
      <c r="C32" s="89" t="s">
        <v>74</v>
      </c>
      <c r="D32" s="90">
        <f>ROUND(((D33+D34+D36+D35)/1000),5)</f>
        <v>2.3657699999999999</v>
      </c>
      <c r="E32" s="90">
        <f>ROUND(((E33+E34+E36+E35)/1000),5)</f>
        <v>2.25848</v>
      </c>
      <c r="F32" s="90">
        <f>ROUND(((F33+F34+F36+F35)/1000),5)</f>
        <v>2.1755599999999999</v>
      </c>
      <c r="G32" s="90">
        <f t="shared" ref="G32:AA32" si="15">ROUND(((G33+G34+G36+G35)/1000),5)</f>
        <v>2.1485400000000001</v>
      </c>
      <c r="H32" s="90">
        <f t="shared" si="15"/>
        <v>2.1780400000000002</v>
      </c>
      <c r="I32" s="90">
        <f t="shared" si="15"/>
        <v>2.2240700000000002</v>
      </c>
      <c r="J32" s="90">
        <f t="shared" si="15"/>
        <v>2.27651</v>
      </c>
      <c r="K32" s="90">
        <f t="shared" si="15"/>
        <v>2.41107</v>
      </c>
      <c r="L32" s="90">
        <f t="shared" si="15"/>
        <v>2.6444000000000001</v>
      </c>
      <c r="M32" s="90">
        <f t="shared" si="15"/>
        <v>2.9051399999999998</v>
      </c>
      <c r="N32" s="90">
        <f t="shared" si="15"/>
        <v>2.95207</v>
      </c>
      <c r="O32" s="90">
        <f t="shared" si="15"/>
        <v>2.9716200000000002</v>
      </c>
      <c r="P32" s="90">
        <f t="shared" si="15"/>
        <v>2.9754200000000002</v>
      </c>
      <c r="Q32" s="90">
        <f t="shared" si="15"/>
        <v>2.9791099999999999</v>
      </c>
      <c r="R32" s="90">
        <f t="shared" si="15"/>
        <v>2.9533499999999999</v>
      </c>
      <c r="S32" s="90">
        <f t="shared" si="15"/>
        <v>2.9616899999999999</v>
      </c>
      <c r="T32" s="90">
        <f t="shared" si="15"/>
        <v>2.9889100000000002</v>
      </c>
      <c r="U32" s="90">
        <f t="shared" si="15"/>
        <v>2.9989599999999998</v>
      </c>
      <c r="V32" s="90">
        <f t="shared" si="15"/>
        <v>2.99322</v>
      </c>
      <c r="W32" s="90">
        <f t="shared" si="15"/>
        <v>2.9903499999999998</v>
      </c>
      <c r="X32" s="90">
        <f t="shared" si="15"/>
        <v>2.9899200000000001</v>
      </c>
      <c r="Y32" s="90">
        <f t="shared" si="15"/>
        <v>2.9404499999999998</v>
      </c>
      <c r="Z32" s="90">
        <f t="shared" si="15"/>
        <v>2.6103999999999998</v>
      </c>
      <c r="AA32" s="90">
        <f t="shared" si="15"/>
        <v>2.4282900000000001</v>
      </c>
    </row>
    <row r="33" spans="1:27" ht="12.75" hidden="1" customHeight="1" outlineLevel="1" x14ac:dyDescent="0.2">
      <c r="A33" s="98" t="s">
        <v>261</v>
      </c>
      <c r="B33" s="62" t="s">
        <v>236</v>
      </c>
      <c r="C33" s="42" t="s">
        <v>77</v>
      </c>
      <c r="D33" s="43">
        <v>1071.28</v>
      </c>
      <c r="E33" s="43">
        <v>963.99</v>
      </c>
      <c r="F33" s="43">
        <v>881.07</v>
      </c>
      <c r="G33" s="43">
        <v>854.05</v>
      </c>
      <c r="H33" s="43">
        <v>883.55</v>
      </c>
      <c r="I33" s="43">
        <v>929.58</v>
      </c>
      <c r="J33" s="43">
        <v>982.02</v>
      </c>
      <c r="K33" s="43">
        <v>1116.58</v>
      </c>
      <c r="L33" s="43">
        <v>1349.91</v>
      </c>
      <c r="M33" s="43">
        <v>1610.65</v>
      </c>
      <c r="N33" s="43">
        <v>1657.58</v>
      </c>
      <c r="O33" s="43">
        <v>1677.13</v>
      </c>
      <c r="P33" s="43">
        <v>1680.93</v>
      </c>
      <c r="Q33" s="43">
        <v>1684.62</v>
      </c>
      <c r="R33" s="43">
        <v>1658.86</v>
      </c>
      <c r="S33" s="43">
        <v>1667.2</v>
      </c>
      <c r="T33" s="43">
        <v>1694.42</v>
      </c>
      <c r="U33" s="43">
        <v>1704.47</v>
      </c>
      <c r="V33" s="43">
        <v>1698.73</v>
      </c>
      <c r="W33" s="43">
        <v>1695.86</v>
      </c>
      <c r="X33" s="43">
        <v>1695.43</v>
      </c>
      <c r="Y33" s="43">
        <v>1645.96</v>
      </c>
      <c r="Z33" s="43">
        <v>1315.91</v>
      </c>
      <c r="AA33" s="43">
        <v>1133.8</v>
      </c>
    </row>
    <row r="34" spans="1:27" ht="12.75" hidden="1" customHeight="1" outlineLevel="1" x14ac:dyDescent="0.2">
      <c r="A34" s="98" t="s">
        <v>262</v>
      </c>
      <c r="B34" s="62" t="s">
        <v>88</v>
      </c>
      <c r="C34" s="42" t="s">
        <v>77</v>
      </c>
      <c r="D34" s="43">
        <f>$D$9</f>
        <v>1071.42</v>
      </c>
      <c r="E34" s="43">
        <f t="shared" ref="E34:AA34" si="16">$D$9</f>
        <v>1071.42</v>
      </c>
      <c r="F34" s="43">
        <f t="shared" si="16"/>
        <v>1071.42</v>
      </c>
      <c r="G34" s="43">
        <f t="shared" si="16"/>
        <v>1071.42</v>
      </c>
      <c r="H34" s="43">
        <f t="shared" si="16"/>
        <v>1071.42</v>
      </c>
      <c r="I34" s="43">
        <f t="shared" si="16"/>
        <v>1071.42</v>
      </c>
      <c r="J34" s="43">
        <f t="shared" si="16"/>
        <v>1071.42</v>
      </c>
      <c r="K34" s="43">
        <f t="shared" si="16"/>
        <v>1071.42</v>
      </c>
      <c r="L34" s="43">
        <f t="shared" si="16"/>
        <v>1071.42</v>
      </c>
      <c r="M34" s="43">
        <f t="shared" si="16"/>
        <v>1071.42</v>
      </c>
      <c r="N34" s="43">
        <f t="shared" si="16"/>
        <v>1071.42</v>
      </c>
      <c r="O34" s="43">
        <f t="shared" si="16"/>
        <v>1071.42</v>
      </c>
      <c r="P34" s="43">
        <f t="shared" si="16"/>
        <v>1071.42</v>
      </c>
      <c r="Q34" s="43">
        <f t="shared" si="16"/>
        <v>1071.42</v>
      </c>
      <c r="R34" s="43">
        <f t="shared" si="16"/>
        <v>1071.42</v>
      </c>
      <c r="S34" s="43">
        <f t="shared" si="16"/>
        <v>1071.42</v>
      </c>
      <c r="T34" s="43">
        <f t="shared" si="16"/>
        <v>1071.42</v>
      </c>
      <c r="U34" s="43">
        <f t="shared" si="16"/>
        <v>1071.42</v>
      </c>
      <c r="V34" s="43">
        <f t="shared" si="16"/>
        <v>1071.42</v>
      </c>
      <c r="W34" s="43">
        <f t="shared" si="16"/>
        <v>1071.42</v>
      </c>
      <c r="X34" s="43">
        <f t="shared" si="16"/>
        <v>1071.42</v>
      </c>
      <c r="Y34" s="43">
        <f t="shared" si="16"/>
        <v>1071.42</v>
      </c>
      <c r="Z34" s="43">
        <f t="shared" si="16"/>
        <v>1071.42</v>
      </c>
      <c r="AA34" s="43">
        <f t="shared" si="16"/>
        <v>1071.42</v>
      </c>
    </row>
    <row r="35" spans="1:27" ht="12.75" hidden="1" customHeight="1" outlineLevel="1" x14ac:dyDescent="0.2">
      <c r="A35" s="98" t="s">
        <v>263</v>
      </c>
      <c r="B35" s="62" t="s">
        <v>81</v>
      </c>
      <c r="C35" s="42" t="s">
        <v>77</v>
      </c>
      <c r="D35" s="43">
        <v>6.71</v>
      </c>
      <c r="E35" s="43">
        <v>6.71</v>
      </c>
      <c r="F35" s="43">
        <v>6.71</v>
      </c>
      <c r="G35" s="43">
        <v>6.71</v>
      </c>
      <c r="H35" s="43">
        <v>6.71</v>
      </c>
      <c r="I35" s="43">
        <v>6.71</v>
      </c>
      <c r="J35" s="43">
        <v>6.71</v>
      </c>
      <c r="K35" s="43">
        <v>6.71</v>
      </c>
      <c r="L35" s="43">
        <v>6.71</v>
      </c>
      <c r="M35" s="43">
        <v>6.71</v>
      </c>
      <c r="N35" s="43">
        <v>6.71</v>
      </c>
      <c r="O35" s="43">
        <v>6.71</v>
      </c>
      <c r="P35" s="43">
        <v>6.71</v>
      </c>
      <c r="Q35" s="43">
        <v>6.71</v>
      </c>
      <c r="R35" s="43">
        <v>6.71</v>
      </c>
      <c r="S35" s="43">
        <v>6.71</v>
      </c>
      <c r="T35" s="43">
        <v>6.71</v>
      </c>
      <c r="U35" s="43">
        <v>6.71</v>
      </c>
      <c r="V35" s="43">
        <v>6.71</v>
      </c>
      <c r="W35" s="43">
        <v>6.71</v>
      </c>
      <c r="X35" s="43">
        <v>6.71</v>
      </c>
      <c r="Y35" s="43">
        <v>6.71</v>
      </c>
      <c r="Z35" s="43">
        <v>6.71</v>
      </c>
      <c r="AA35" s="43">
        <v>6.71</v>
      </c>
    </row>
    <row r="36" spans="1:27" ht="12.75" hidden="1" customHeight="1" outlineLevel="1" x14ac:dyDescent="0.2">
      <c r="A36" s="98" t="s">
        <v>264</v>
      </c>
      <c r="B36" s="62" t="s">
        <v>79</v>
      </c>
      <c r="C36" s="42" t="s">
        <v>77</v>
      </c>
      <c r="D36" s="43">
        <f>$D$11</f>
        <v>216.36</v>
      </c>
      <c r="E36" s="43">
        <f t="shared" ref="E36:AA36" si="17">$D$11</f>
        <v>216.36</v>
      </c>
      <c r="F36" s="43">
        <f t="shared" si="17"/>
        <v>216.36</v>
      </c>
      <c r="G36" s="43">
        <f t="shared" si="17"/>
        <v>216.36</v>
      </c>
      <c r="H36" s="43">
        <f t="shared" si="17"/>
        <v>216.36</v>
      </c>
      <c r="I36" s="43">
        <f t="shared" si="17"/>
        <v>216.36</v>
      </c>
      <c r="J36" s="43">
        <f t="shared" si="17"/>
        <v>216.36</v>
      </c>
      <c r="K36" s="43">
        <f t="shared" si="17"/>
        <v>216.36</v>
      </c>
      <c r="L36" s="43">
        <f t="shared" si="17"/>
        <v>216.36</v>
      </c>
      <c r="M36" s="43">
        <f t="shared" si="17"/>
        <v>216.36</v>
      </c>
      <c r="N36" s="43">
        <f t="shared" si="17"/>
        <v>216.36</v>
      </c>
      <c r="O36" s="43">
        <f t="shared" si="17"/>
        <v>216.36</v>
      </c>
      <c r="P36" s="43">
        <f t="shared" si="17"/>
        <v>216.36</v>
      </c>
      <c r="Q36" s="43">
        <f t="shared" si="17"/>
        <v>216.36</v>
      </c>
      <c r="R36" s="43">
        <f t="shared" si="17"/>
        <v>216.36</v>
      </c>
      <c r="S36" s="43">
        <f t="shared" si="17"/>
        <v>216.36</v>
      </c>
      <c r="T36" s="43">
        <f t="shared" si="17"/>
        <v>216.36</v>
      </c>
      <c r="U36" s="43">
        <f t="shared" si="17"/>
        <v>216.36</v>
      </c>
      <c r="V36" s="43">
        <f t="shared" si="17"/>
        <v>216.36</v>
      </c>
      <c r="W36" s="43">
        <f t="shared" si="17"/>
        <v>216.36</v>
      </c>
      <c r="X36" s="43">
        <f t="shared" si="17"/>
        <v>216.36</v>
      </c>
      <c r="Y36" s="43">
        <f t="shared" si="17"/>
        <v>216.36</v>
      </c>
      <c r="Z36" s="43">
        <f t="shared" si="17"/>
        <v>216.36</v>
      </c>
      <c r="AA36" s="43">
        <f t="shared" si="17"/>
        <v>216.36</v>
      </c>
    </row>
    <row r="37" spans="1:27" ht="12.75" customHeight="1" collapsed="1" x14ac:dyDescent="0.2">
      <c r="A37" s="97" t="s">
        <v>265</v>
      </c>
      <c r="B37" s="27" t="str">
        <f>"07"&amp;"."&amp;$B$662&amp;"."&amp;$B$663</f>
        <v>07.01.2023</v>
      </c>
      <c r="C37" s="89" t="s">
        <v>74</v>
      </c>
      <c r="D37" s="90">
        <f>ROUND(((D38+D39+D41+D40)/1000),5)</f>
        <v>2.3666800000000001</v>
      </c>
      <c r="E37" s="90">
        <f>ROUND(((E38+E39+E41+E40)/1000),5)</f>
        <v>2.2773300000000001</v>
      </c>
      <c r="F37" s="90">
        <f>ROUND(((F38+F39+F41+F40)/1000),5)</f>
        <v>2.2052100000000001</v>
      </c>
      <c r="G37" s="90">
        <f t="shared" ref="G37:AA37" si="18">ROUND(((G38+G39+G41+G40)/1000),5)</f>
        <v>2.1716000000000002</v>
      </c>
      <c r="H37" s="90">
        <f t="shared" si="18"/>
        <v>2.1900300000000001</v>
      </c>
      <c r="I37" s="90">
        <f t="shared" si="18"/>
        <v>2.2187700000000001</v>
      </c>
      <c r="J37" s="90">
        <f t="shared" si="18"/>
        <v>2.2499899999999999</v>
      </c>
      <c r="K37" s="90">
        <f t="shared" si="18"/>
        <v>2.34598</v>
      </c>
      <c r="L37" s="90">
        <f t="shared" si="18"/>
        <v>2.4638</v>
      </c>
      <c r="M37" s="90">
        <f t="shared" si="18"/>
        <v>2.7141199999999999</v>
      </c>
      <c r="N37" s="90">
        <f t="shared" si="18"/>
        <v>2.8739499999999998</v>
      </c>
      <c r="O37" s="90">
        <f t="shared" si="18"/>
        <v>2.8982000000000001</v>
      </c>
      <c r="P37" s="90">
        <f t="shared" si="18"/>
        <v>2.9007900000000002</v>
      </c>
      <c r="Q37" s="90">
        <f t="shared" si="18"/>
        <v>2.9023099999999999</v>
      </c>
      <c r="R37" s="90">
        <f t="shared" si="18"/>
        <v>2.8664399999999999</v>
      </c>
      <c r="S37" s="90">
        <f t="shared" si="18"/>
        <v>2.8769900000000002</v>
      </c>
      <c r="T37" s="90">
        <f t="shared" si="18"/>
        <v>2.9100100000000002</v>
      </c>
      <c r="U37" s="90">
        <f t="shared" si="18"/>
        <v>2.93479</v>
      </c>
      <c r="V37" s="90">
        <f t="shared" si="18"/>
        <v>2.93058</v>
      </c>
      <c r="W37" s="90">
        <f t="shared" si="18"/>
        <v>2.9254500000000001</v>
      </c>
      <c r="X37" s="90">
        <f t="shared" si="18"/>
        <v>2.9345500000000002</v>
      </c>
      <c r="Y37" s="90">
        <f t="shared" si="18"/>
        <v>2.9071799999999999</v>
      </c>
      <c r="Z37" s="90">
        <f t="shared" si="18"/>
        <v>2.7136999999999998</v>
      </c>
      <c r="AA37" s="90">
        <f t="shared" si="18"/>
        <v>2.4628999999999999</v>
      </c>
    </row>
    <row r="38" spans="1:27" ht="12.75" hidden="1" customHeight="1" outlineLevel="1" x14ac:dyDescent="0.2">
      <c r="A38" s="98" t="s">
        <v>266</v>
      </c>
      <c r="B38" s="62" t="s">
        <v>236</v>
      </c>
      <c r="C38" s="42" t="s">
        <v>77</v>
      </c>
      <c r="D38" s="43">
        <v>1072.19</v>
      </c>
      <c r="E38" s="43">
        <v>982.84</v>
      </c>
      <c r="F38" s="43">
        <v>910.72</v>
      </c>
      <c r="G38" s="43">
        <v>877.11</v>
      </c>
      <c r="H38" s="43">
        <v>895.54</v>
      </c>
      <c r="I38" s="43">
        <v>924.28</v>
      </c>
      <c r="J38" s="43">
        <v>955.5</v>
      </c>
      <c r="K38" s="43">
        <v>1051.49</v>
      </c>
      <c r="L38" s="43">
        <v>1169.31</v>
      </c>
      <c r="M38" s="43">
        <v>1419.63</v>
      </c>
      <c r="N38" s="43">
        <v>1579.46</v>
      </c>
      <c r="O38" s="43">
        <v>1603.71</v>
      </c>
      <c r="P38" s="43">
        <v>1606.3</v>
      </c>
      <c r="Q38" s="43">
        <v>1607.82</v>
      </c>
      <c r="R38" s="43">
        <v>1571.95</v>
      </c>
      <c r="S38" s="43">
        <v>1582.5</v>
      </c>
      <c r="T38" s="43">
        <v>1615.52</v>
      </c>
      <c r="U38" s="43">
        <v>1640.3</v>
      </c>
      <c r="V38" s="43">
        <v>1636.09</v>
      </c>
      <c r="W38" s="43">
        <v>1630.96</v>
      </c>
      <c r="X38" s="43">
        <v>1640.06</v>
      </c>
      <c r="Y38" s="43">
        <v>1612.69</v>
      </c>
      <c r="Z38" s="43">
        <v>1419.21</v>
      </c>
      <c r="AA38" s="43">
        <v>1168.4100000000001</v>
      </c>
    </row>
    <row r="39" spans="1:27" ht="12.75" hidden="1" customHeight="1" outlineLevel="1" x14ac:dyDescent="0.2">
      <c r="A39" s="98" t="s">
        <v>267</v>
      </c>
      <c r="B39" s="62" t="s">
        <v>88</v>
      </c>
      <c r="C39" s="42" t="s">
        <v>77</v>
      </c>
      <c r="D39" s="43">
        <f>$D$9</f>
        <v>1071.42</v>
      </c>
      <c r="E39" s="43">
        <f t="shared" ref="E39:AA39" si="19">$D$9</f>
        <v>1071.42</v>
      </c>
      <c r="F39" s="43">
        <f t="shared" si="19"/>
        <v>1071.42</v>
      </c>
      <c r="G39" s="43">
        <f t="shared" si="19"/>
        <v>1071.42</v>
      </c>
      <c r="H39" s="43">
        <f t="shared" si="19"/>
        <v>1071.42</v>
      </c>
      <c r="I39" s="43">
        <f t="shared" si="19"/>
        <v>1071.42</v>
      </c>
      <c r="J39" s="43">
        <f t="shared" si="19"/>
        <v>1071.42</v>
      </c>
      <c r="K39" s="43">
        <f t="shared" si="19"/>
        <v>1071.42</v>
      </c>
      <c r="L39" s="43">
        <f t="shared" si="19"/>
        <v>1071.42</v>
      </c>
      <c r="M39" s="43">
        <f t="shared" si="19"/>
        <v>1071.42</v>
      </c>
      <c r="N39" s="43">
        <f t="shared" si="19"/>
        <v>1071.42</v>
      </c>
      <c r="O39" s="43">
        <f t="shared" si="19"/>
        <v>1071.42</v>
      </c>
      <c r="P39" s="43">
        <f t="shared" si="19"/>
        <v>1071.42</v>
      </c>
      <c r="Q39" s="43">
        <f t="shared" si="19"/>
        <v>1071.42</v>
      </c>
      <c r="R39" s="43">
        <f t="shared" si="19"/>
        <v>1071.42</v>
      </c>
      <c r="S39" s="43">
        <f t="shared" si="19"/>
        <v>1071.42</v>
      </c>
      <c r="T39" s="43">
        <f t="shared" si="19"/>
        <v>1071.42</v>
      </c>
      <c r="U39" s="43">
        <f t="shared" si="19"/>
        <v>1071.42</v>
      </c>
      <c r="V39" s="43">
        <f t="shared" si="19"/>
        <v>1071.42</v>
      </c>
      <c r="W39" s="43">
        <f t="shared" si="19"/>
        <v>1071.42</v>
      </c>
      <c r="X39" s="43">
        <f t="shared" si="19"/>
        <v>1071.42</v>
      </c>
      <c r="Y39" s="43">
        <f t="shared" si="19"/>
        <v>1071.42</v>
      </c>
      <c r="Z39" s="43">
        <f t="shared" si="19"/>
        <v>1071.42</v>
      </c>
      <c r="AA39" s="43">
        <f t="shared" si="19"/>
        <v>1071.42</v>
      </c>
    </row>
    <row r="40" spans="1:27" ht="12.75" hidden="1" customHeight="1" outlineLevel="1" x14ac:dyDescent="0.2">
      <c r="A40" s="98" t="s">
        <v>268</v>
      </c>
      <c r="B40" s="62" t="s">
        <v>81</v>
      </c>
      <c r="C40" s="42" t="s">
        <v>77</v>
      </c>
      <c r="D40" s="43">
        <v>6.71</v>
      </c>
      <c r="E40" s="43">
        <v>6.71</v>
      </c>
      <c r="F40" s="43">
        <v>6.71</v>
      </c>
      <c r="G40" s="43">
        <v>6.71</v>
      </c>
      <c r="H40" s="43">
        <v>6.71</v>
      </c>
      <c r="I40" s="43">
        <v>6.71</v>
      </c>
      <c r="J40" s="43">
        <v>6.71</v>
      </c>
      <c r="K40" s="43">
        <v>6.71</v>
      </c>
      <c r="L40" s="43">
        <v>6.71</v>
      </c>
      <c r="M40" s="43">
        <v>6.71</v>
      </c>
      <c r="N40" s="43">
        <v>6.71</v>
      </c>
      <c r="O40" s="43">
        <v>6.71</v>
      </c>
      <c r="P40" s="43">
        <v>6.71</v>
      </c>
      <c r="Q40" s="43">
        <v>6.71</v>
      </c>
      <c r="R40" s="43">
        <v>6.71</v>
      </c>
      <c r="S40" s="43">
        <v>6.71</v>
      </c>
      <c r="T40" s="43">
        <v>6.71</v>
      </c>
      <c r="U40" s="43">
        <v>6.71</v>
      </c>
      <c r="V40" s="43">
        <v>6.71</v>
      </c>
      <c r="W40" s="43">
        <v>6.71</v>
      </c>
      <c r="X40" s="43">
        <v>6.71</v>
      </c>
      <c r="Y40" s="43">
        <v>6.71</v>
      </c>
      <c r="Z40" s="43">
        <v>6.71</v>
      </c>
      <c r="AA40" s="43">
        <v>6.71</v>
      </c>
    </row>
    <row r="41" spans="1:27" ht="12.75" hidden="1" customHeight="1" outlineLevel="1" x14ac:dyDescent="0.2">
      <c r="A41" s="98" t="s">
        <v>269</v>
      </c>
      <c r="B41" s="62" t="s">
        <v>79</v>
      </c>
      <c r="C41" s="42" t="s">
        <v>77</v>
      </c>
      <c r="D41" s="43">
        <f>$D$11</f>
        <v>216.36</v>
      </c>
      <c r="E41" s="43">
        <f t="shared" ref="E41:AA41" si="20">$D$11</f>
        <v>216.36</v>
      </c>
      <c r="F41" s="43">
        <f t="shared" si="20"/>
        <v>216.36</v>
      </c>
      <c r="G41" s="43">
        <f t="shared" si="20"/>
        <v>216.36</v>
      </c>
      <c r="H41" s="43">
        <f t="shared" si="20"/>
        <v>216.36</v>
      </c>
      <c r="I41" s="43">
        <f t="shared" si="20"/>
        <v>216.36</v>
      </c>
      <c r="J41" s="43">
        <f t="shared" si="20"/>
        <v>216.36</v>
      </c>
      <c r="K41" s="43">
        <f t="shared" si="20"/>
        <v>216.36</v>
      </c>
      <c r="L41" s="43">
        <f t="shared" si="20"/>
        <v>216.36</v>
      </c>
      <c r="M41" s="43">
        <f t="shared" si="20"/>
        <v>216.36</v>
      </c>
      <c r="N41" s="43">
        <f t="shared" si="20"/>
        <v>216.36</v>
      </c>
      <c r="O41" s="43">
        <f t="shared" si="20"/>
        <v>216.36</v>
      </c>
      <c r="P41" s="43">
        <f t="shared" si="20"/>
        <v>216.36</v>
      </c>
      <c r="Q41" s="43">
        <f t="shared" si="20"/>
        <v>216.36</v>
      </c>
      <c r="R41" s="43">
        <f t="shared" si="20"/>
        <v>216.36</v>
      </c>
      <c r="S41" s="43">
        <f t="shared" si="20"/>
        <v>216.36</v>
      </c>
      <c r="T41" s="43">
        <f t="shared" si="20"/>
        <v>216.36</v>
      </c>
      <c r="U41" s="43">
        <f t="shared" si="20"/>
        <v>216.36</v>
      </c>
      <c r="V41" s="43">
        <f t="shared" si="20"/>
        <v>216.36</v>
      </c>
      <c r="W41" s="43">
        <f t="shared" si="20"/>
        <v>216.36</v>
      </c>
      <c r="X41" s="43">
        <f t="shared" si="20"/>
        <v>216.36</v>
      </c>
      <c r="Y41" s="43">
        <f t="shared" si="20"/>
        <v>216.36</v>
      </c>
      <c r="Z41" s="43">
        <f t="shared" si="20"/>
        <v>216.36</v>
      </c>
      <c r="AA41" s="43">
        <f t="shared" si="20"/>
        <v>216.36</v>
      </c>
    </row>
    <row r="42" spans="1:27" ht="12.75" customHeight="1" collapsed="1" x14ac:dyDescent="0.2">
      <c r="A42" s="97" t="s">
        <v>270</v>
      </c>
      <c r="B42" s="27" t="str">
        <f>"08"&amp;"."&amp;$B$662&amp;"."&amp;$B$663</f>
        <v>08.01.2023</v>
      </c>
      <c r="C42" s="89" t="s">
        <v>74</v>
      </c>
      <c r="D42" s="90">
        <f>ROUND(((D43+D44+D46+D45)/1000),5)</f>
        <v>2.42415</v>
      </c>
      <c r="E42" s="90">
        <f>ROUND(((E43+E44+E46+E45)/1000),5)</f>
        <v>2.3459099999999999</v>
      </c>
      <c r="F42" s="90">
        <f>ROUND(((F43+F44+F46+F45)/1000),5)</f>
        <v>2.2827099999999998</v>
      </c>
      <c r="G42" s="90">
        <f t="shared" ref="G42:AA42" si="21">ROUND(((G43+G44+G46+G45)/1000),5)</f>
        <v>2.23787</v>
      </c>
      <c r="H42" s="90">
        <f t="shared" si="21"/>
        <v>2.2737099999999999</v>
      </c>
      <c r="I42" s="90">
        <f t="shared" si="21"/>
        <v>2.2924799999999999</v>
      </c>
      <c r="J42" s="90">
        <f t="shared" si="21"/>
        <v>2.3136299999999999</v>
      </c>
      <c r="K42" s="90">
        <f t="shared" si="21"/>
        <v>2.41221</v>
      </c>
      <c r="L42" s="90">
        <f t="shared" si="21"/>
        <v>2.6297999999999999</v>
      </c>
      <c r="M42" s="90">
        <f t="shared" si="21"/>
        <v>2.8891200000000001</v>
      </c>
      <c r="N42" s="90">
        <f t="shared" si="21"/>
        <v>2.9850400000000001</v>
      </c>
      <c r="O42" s="90">
        <f t="shared" si="21"/>
        <v>3.0099800000000001</v>
      </c>
      <c r="P42" s="90">
        <f t="shared" si="21"/>
        <v>3.0156499999999999</v>
      </c>
      <c r="Q42" s="90">
        <f t="shared" si="21"/>
        <v>3.0195699999999999</v>
      </c>
      <c r="R42" s="90">
        <f t="shared" si="21"/>
        <v>2.99173</v>
      </c>
      <c r="S42" s="90">
        <f t="shared" si="21"/>
        <v>3.0007600000000001</v>
      </c>
      <c r="T42" s="90">
        <f t="shared" si="21"/>
        <v>3.03165</v>
      </c>
      <c r="U42" s="90">
        <f t="shared" si="21"/>
        <v>3.0573000000000001</v>
      </c>
      <c r="V42" s="90">
        <f t="shared" si="21"/>
        <v>3.05064</v>
      </c>
      <c r="W42" s="90">
        <f t="shared" si="21"/>
        <v>3.03972</v>
      </c>
      <c r="X42" s="90">
        <f t="shared" si="21"/>
        <v>3.0405199999999999</v>
      </c>
      <c r="Y42" s="90">
        <f t="shared" si="21"/>
        <v>2.99735</v>
      </c>
      <c r="Z42" s="90">
        <f t="shared" si="21"/>
        <v>2.7309000000000001</v>
      </c>
      <c r="AA42" s="90">
        <f t="shared" si="21"/>
        <v>2.4446300000000001</v>
      </c>
    </row>
    <row r="43" spans="1:27" ht="12.75" hidden="1" customHeight="1" outlineLevel="1" x14ac:dyDescent="0.2">
      <c r="A43" s="98" t="s">
        <v>271</v>
      </c>
      <c r="B43" s="62" t="s">
        <v>236</v>
      </c>
      <c r="C43" s="42" t="s">
        <v>77</v>
      </c>
      <c r="D43" s="43">
        <v>1129.6600000000001</v>
      </c>
      <c r="E43" s="43">
        <v>1051.42</v>
      </c>
      <c r="F43" s="43">
        <v>988.22</v>
      </c>
      <c r="G43" s="43">
        <v>943.38</v>
      </c>
      <c r="H43" s="43">
        <v>979.22</v>
      </c>
      <c r="I43" s="43">
        <v>997.99</v>
      </c>
      <c r="J43" s="43">
        <v>1019.14</v>
      </c>
      <c r="K43" s="43">
        <v>1117.72</v>
      </c>
      <c r="L43" s="43">
        <v>1335.31</v>
      </c>
      <c r="M43" s="43">
        <v>1594.63</v>
      </c>
      <c r="N43" s="43">
        <v>1690.55</v>
      </c>
      <c r="O43" s="43">
        <v>1715.49</v>
      </c>
      <c r="P43" s="43">
        <v>1721.16</v>
      </c>
      <c r="Q43" s="43">
        <v>1725.08</v>
      </c>
      <c r="R43" s="43">
        <v>1697.24</v>
      </c>
      <c r="S43" s="43">
        <v>1706.27</v>
      </c>
      <c r="T43" s="43">
        <v>1737.16</v>
      </c>
      <c r="U43" s="43">
        <v>1762.81</v>
      </c>
      <c r="V43" s="43">
        <v>1756.15</v>
      </c>
      <c r="W43" s="43">
        <v>1745.23</v>
      </c>
      <c r="X43" s="43">
        <v>1746.03</v>
      </c>
      <c r="Y43" s="43">
        <v>1702.86</v>
      </c>
      <c r="Z43" s="43">
        <v>1436.41</v>
      </c>
      <c r="AA43" s="43">
        <v>1150.1400000000001</v>
      </c>
    </row>
    <row r="44" spans="1:27" ht="12.75" hidden="1" customHeight="1" outlineLevel="1" x14ac:dyDescent="0.2">
      <c r="A44" s="98" t="s">
        <v>272</v>
      </c>
      <c r="B44" s="62" t="s">
        <v>88</v>
      </c>
      <c r="C44" s="42" t="s">
        <v>77</v>
      </c>
      <c r="D44" s="43">
        <f>$D$9</f>
        <v>1071.42</v>
      </c>
      <c r="E44" s="43">
        <f t="shared" ref="E44:AA44" si="22">$D$9</f>
        <v>1071.42</v>
      </c>
      <c r="F44" s="43">
        <f t="shared" si="22"/>
        <v>1071.42</v>
      </c>
      <c r="G44" s="43">
        <f t="shared" si="22"/>
        <v>1071.42</v>
      </c>
      <c r="H44" s="43">
        <f t="shared" si="22"/>
        <v>1071.42</v>
      </c>
      <c r="I44" s="43">
        <f t="shared" si="22"/>
        <v>1071.42</v>
      </c>
      <c r="J44" s="43">
        <f t="shared" si="22"/>
        <v>1071.42</v>
      </c>
      <c r="K44" s="43">
        <f t="shared" si="22"/>
        <v>1071.42</v>
      </c>
      <c r="L44" s="43">
        <f t="shared" si="22"/>
        <v>1071.42</v>
      </c>
      <c r="M44" s="43">
        <f t="shared" si="22"/>
        <v>1071.42</v>
      </c>
      <c r="N44" s="43">
        <f t="shared" si="22"/>
        <v>1071.42</v>
      </c>
      <c r="O44" s="43">
        <f t="shared" si="22"/>
        <v>1071.42</v>
      </c>
      <c r="P44" s="43">
        <f t="shared" si="22"/>
        <v>1071.42</v>
      </c>
      <c r="Q44" s="43">
        <f t="shared" si="22"/>
        <v>1071.42</v>
      </c>
      <c r="R44" s="43">
        <f t="shared" si="22"/>
        <v>1071.42</v>
      </c>
      <c r="S44" s="43">
        <f t="shared" si="22"/>
        <v>1071.42</v>
      </c>
      <c r="T44" s="43">
        <f t="shared" si="22"/>
        <v>1071.42</v>
      </c>
      <c r="U44" s="43">
        <f t="shared" si="22"/>
        <v>1071.42</v>
      </c>
      <c r="V44" s="43">
        <f t="shared" si="22"/>
        <v>1071.42</v>
      </c>
      <c r="W44" s="43">
        <f t="shared" si="22"/>
        <v>1071.42</v>
      </c>
      <c r="X44" s="43">
        <f t="shared" si="22"/>
        <v>1071.42</v>
      </c>
      <c r="Y44" s="43">
        <f t="shared" si="22"/>
        <v>1071.42</v>
      </c>
      <c r="Z44" s="43">
        <f t="shared" si="22"/>
        <v>1071.42</v>
      </c>
      <c r="AA44" s="43">
        <f t="shared" si="22"/>
        <v>1071.42</v>
      </c>
    </row>
    <row r="45" spans="1:27" ht="12.75" hidden="1" customHeight="1" outlineLevel="1" x14ac:dyDescent="0.2">
      <c r="A45" s="98" t="s">
        <v>273</v>
      </c>
      <c r="B45" s="62" t="s">
        <v>81</v>
      </c>
      <c r="C45" s="42" t="s">
        <v>77</v>
      </c>
      <c r="D45" s="43">
        <v>6.71</v>
      </c>
      <c r="E45" s="43">
        <v>6.71</v>
      </c>
      <c r="F45" s="43">
        <v>6.71</v>
      </c>
      <c r="G45" s="43">
        <v>6.71</v>
      </c>
      <c r="H45" s="43">
        <v>6.71</v>
      </c>
      <c r="I45" s="43">
        <v>6.71</v>
      </c>
      <c r="J45" s="43">
        <v>6.71</v>
      </c>
      <c r="K45" s="43">
        <v>6.71</v>
      </c>
      <c r="L45" s="43">
        <v>6.71</v>
      </c>
      <c r="M45" s="43">
        <v>6.71</v>
      </c>
      <c r="N45" s="43">
        <v>6.71</v>
      </c>
      <c r="O45" s="43">
        <v>6.71</v>
      </c>
      <c r="P45" s="43">
        <v>6.71</v>
      </c>
      <c r="Q45" s="43">
        <v>6.71</v>
      </c>
      <c r="R45" s="43">
        <v>6.71</v>
      </c>
      <c r="S45" s="43">
        <v>6.71</v>
      </c>
      <c r="T45" s="43">
        <v>6.71</v>
      </c>
      <c r="U45" s="43">
        <v>6.71</v>
      </c>
      <c r="V45" s="43">
        <v>6.71</v>
      </c>
      <c r="W45" s="43">
        <v>6.71</v>
      </c>
      <c r="X45" s="43">
        <v>6.71</v>
      </c>
      <c r="Y45" s="43">
        <v>6.71</v>
      </c>
      <c r="Z45" s="43">
        <v>6.71</v>
      </c>
      <c r="AA45" s="43">
        <v>6.71</v>
      </c>
    </row>
    <row r="46" spans="1:27" ht="12.75" hidden="1" customHeight="1" outlineLevel="1" x14ac:dyDescent="0.2">
      <c r="A46" s="98" t="s">
        <v>274</v>
      </c>
      <c r="B46" s="62" t="s">
        <v>79</v>
      </c>
      <c r="C46" s="42" t="s">
        <v>77</v>
      </c>
      <c r="D46" s="43">
        <f>$D$11</f>
        <v>216.36</v>
      </c>
      <c r="E46" s="43">
        <f t="shared" ref="E46:AA46" si="23">$D$11</f>
        <v>216.36</v>
      </c>
      <c r="F46" s="43">
        <f t="shared" si="23"/>
        <v>216.36</v>
      </c>
      <c r="G46" s="43">
        <f t="shared" si="23"/>
        <v>216.36</v>
      </c>
      <c r="H46" s="43">
        <f t="shared" si="23"/>
        <v>216.36</v>
      </c>
      <c r="I46" s="43">
        <f t="shared" si="23"/>
        <v>216.36</v>
      </c>
      <c r="J46" s="43">
        <f t="shared" si="23"/>
        <v>216.36</v>
      </c>
      <c r="K46" s="43">
        <f t="shared" si="23"/>
        <v>216.36</v>
      </c>
      <c r="L46" s="43">
        <f t="shared" si="23"/>
        <v>216.36</v>
      </c>
      <c r="M46" s="43">
        <f t="shared" si="23"/>
        <v>216.36</v>
      </c>
      <c r="N46" s="43">
        <f t="shared" si="23"/>
        <v>216.36</v>
      </c>
      <c r="O46" s="43">
        <f t="shared" si="23"/>
        <v>216.36</v>
      </c>
      <c r="P46" s="43">
        <f t="shared" si="23"/>
        <v>216.36</v>
      </c>
      <c r="Q46" s="43">
        <f t="shared" si="23"/>
        <v>216.36</v>
      </c>
      <c r="R46" s="43">
        <f t="shared" si="23"/>
        <v>216.36</v>
      </c>
      <c r="S46" s="43">
        <f t="shared" si="23"/>
        <v>216.36</v>
      </c>
      <c r="T46" s="43">
        <f t="shared" si="23"/>
        <v>216.36</v>
      </c>
      <c r="U46" s="43">
        <f t="shared" si="23"/>
        <v>216.36</v>
      </c>
      <c r="V46" s="43">
        <f t="shared" si="23"/>
        <v>216.36</v>
      </c>
      <c r="W46" s="43">
        <f t="shared" si="23"/>
        <v>216.36</v>
      </c>
      <c r="X46" s="43">
        <f t="shared" si="23"/>
        <v>216.36</v>
      </c>
      <c r="Y46" s="43">
        <f t="shared" si="23"/>
        <v>216.36</v>
      </c>
      <c r="Z46" s="43">
        <f t="shared" si="23"/>
        <v>216.36</v>
      </c>
      <c r="AA46" s="43">
        <f t="shared" si="23"/>
        <v>216.36</v>
      </c>
    </row>
    <row r="47" spans="1:27" ht="12.75" customHeight="1" collapsed="1" x14ac:dyDescent="0.2">
      <c r="A47" s="97" t="s">
        <v>275</v>
      </c>
      <c r="B47" s="27" t="str">
        <f>"09"&amp;"."&amp;$B$662&amp;"."&amp;$B$663</f>
        <v>09.01.2023</v>
      </c>
      <c r="C47" s="89" t="s">
        <v>74</v>
      </c>
      <c r="D47" s="90">
        <f>ROUND(((D48+D49+D51+D50)/1000),5)</f>
        <v>2.4098799999999998</v>
      </c>
      <c r="E47" s="90">
        <f>ROUND(((E48+E49+E51+E50)/1000),5)</f>
        <v>2.3097400000000001</v>
      </c>
      <c r="F47" s="90">
        <f>ROUND(((F48+F49+F51+F50)/1000),5)</f>
        <v>2.2366999999999999</v>
      </c>
      <c r="G47" s="90">
        <f t="shared" ref="G47:AA47" si="24">ROUND(((G48+G49+G51+G50)/1000),5)</f>
        <v>2.21557</v>
      </c>
      <c r="H47" s="90">
        <f t="shared" si="24"/>
        <v>2.2566000000000002</v>
      </c>
      <c r="I47" s="90">
        <f t="shared" si="24"/>
        <v>2.3942100000000002</v>
      </c>
      <c r="J47" s="90">
        <f t="shared" si="24"/>
        <v>2.6091600000000001</v>
      </c>
      <c r="K47" s="90">
        <f t="shared" si="24"/>
        <v>2.99701</v>
      </c>
      <c r="L47" s="90">
        <f t="shared" si="24"/>
        <v>3.10467</v>
      </c>
      <c r="M47" s="90">
        <f t="shared" si="24"/>
        <v>3.1476600000000001</v>
      </c>
      <c r="N47" s="90">
        <f t="shared" si="24"/>
        <v>3.1707900000000002</v>
      </c>
      <c r="O47" s="90">
        <f t="shared" si="24"/>
        <v>3.1841499999999998</v>
      </c>
      <c r="P47" s="90">
        <f t="shared" si="24"/>
        <v>3.1692900000000002</v>
      </c>
      <c r="Q47" s="90">
        <f t="shared" si="24"/>
        <v>3.1781700000000002</v>
      </c>
      <c r="R47" s="90">
        <f t="shared" si="24"/>
        <v>3.14954</v>
      </c>
      <c r="S47" s="90">
        <f t="shared" si="24"/>
        <v>3.1578200000000001</v>
      </c>
      <c r="T47" s="90">
        <f t="shared" si="24"/>
        <v>3.27461</v>
      </c>
      <c r="U47" s="90">
        <f t="shared" si="24"/>
        <v>3.2357499999999999</v>
      </c>
      <c r="V47" s="90">
        <f t="shared" si="24"/>
        <v>3.2700300000000002</v>
      </c>
      <c r="W47" s="90">
        <f t="shared" si="24"/>
        <v>3.16283</v>
      </c>
      <c r="X47" s="90">
        <f t="shared" si="24"/>
        <v>3.1160399999999999</v>
      </c>
      <c r="Y47" s="90">
        <f t="shared" si="24"/>
        <v>3.06454</v>
      </c>
      <c r="Z47" s="90">
        <f t="shared" si="24"/>
        <v>2.7642699999999998</v>
      </c>
      <c r="AA47" s="90">
        <f t="shared" si="24"/>
        <v>2.4280200000000001</v>
      </c>
    </row>
    <row r="48" spans="1:27" ht="12.75" hidden="1" customHeight="1" outlineLevel="1" x14ac:dyDescent="0.2">
      <c r="A48" s="98" t="s">
        <v>276</v>
      </c>
      <c r="B48" s="62" t="s">
        <v>236</v>
      </c>
      <c r="C48" s="42" t="s">
        <v>77</v>
      </c>
      <c r="D48" s="43">
        <v>1115.3900000000001</v>
      </c>
      <c r="E48" s="43">
        <v>1015.25</v>
      </c>
      <c r="F48" s="43">
        <v>942.21</v>
      </c>
      <c r="G48" s="43">
        <v>921.08</v>
      </c>
      <c r="H48" s="43">
        <v>962.11</v>
      </c>
      <c r="I48" s="43">
        <v>1099.72</v>
      </c>
      <c r="J48" s="43">
        <v>1314.67</v>
      </c>
      <c r="K48" s="43">
        <v>1702.52</v>
      </c>
      <c r="L48" s="43">
        <v>1810.18</v>
      </c>
      <c r="M48" s="43">
        <v>1853.17</v>
      </c>
      <c r="N48" s="43">
        <v>1876.3</v>
      </c>
      <c r="O48" s="43">
        <v>1889.66</v>
      </c>
      <c r="P48" s="43">
        <v>1874.8</v>
      </c>
      <c r="Q48" s="43">
        <v>1883.68</v>
      </c>
      <c r="R48" s="43">
        <v>1855.05</v>
      </c>
      <c r="S48" s="43">
        <v>1863.33</v>
      </c>
      <c r="T48" s="43">
        <v>1980.12</v>
      </c>
      <c r="U48" s="43">
        <v>1941.26</v>
      </c>
      <c r="V48" s="43">
        <v>1975.54</v>
      </c>
      <c r="W48" s="43">
        <v>1868.34</v>
      </c>
      <c r="X48" s="43">
        <v>1821.55</v>
      </c>
      <c r="Y48" s="43">
        <v>1770.05</v>
      </c>
      <c r="Z48" s="43">
        <v>1469.78</v>
      </c>
      <c r="AA48" s="43">
        <v>1133.53</v>
      </c>
    </row>
    <row r="49" spans="1:27" ht="12.75" hidden="1" customHeight="1" outlineLevel="1" x14ac:dyDescent="0.2">
      <c r="A49" s="98" t="s">
        <v>277</v>
      </c>
      <c r="B49" s="62" t="s">
        <v>88</v>
      </c>
      <c r="C49" s="42" t="s">
        <v>77</v>
      </c>
      <c r="D49" s="43">
        <f>$D$9</f>
        <v>1071.42</v>
      </c>
      <c r="E49" s="43">
        <f t="shared" ref="E49:AA49" si="25">$D$9</f>
        <v>1071.42</v>
      </c>
      <c r="F49" s="43">
        <f t="shared" si="25"/>
        <v>1071.42</v>
      </c>
      <c r="G49" s="43">
        <f t="shared" si="25"/>
        <v>1071.42</v>
      </c>
      <c r="H49" s="43">
        <f t="shared" si="25"/>
        <v>1071.42</v>
      </c>
      <c r="I49" s="43">
        <f t="shared" si="25"/>
        <v>1071.42</v>
      </c>
      <c r="J49" s="43">
        <f t="shared" si="25"/>
        <v>1071.42</v>
      </c>
      <c r="K49" s="43">
        <f t="shared" si="25"/>
        <v>1071.42</v>
      </c>
      <c r="L49" s="43">
        <f t="shared" si="25"/>
        <v>1071.42</v>
      </c>
      <c r="M49" s="43">
        <f t="shared" si="25"/>
        <v>1071.42</v>
      </c>
      <c r="N49" s="43">
        <f t="shared" si="25"/>
        <v>1071.42</v>
      </c>
      <c r="O49" s="43">
        <f t="shared" si="25"/>
        <v>1071.42</v>
      </c>
      <c r="P49" s="43">
        <f t="shared" si="25"/>
        <v>1071.42</v>
      </c>
      <c r="Q49" s="43">
        <f t="shared" si="25"/>
        <v>1071.42</v>
      </c>
      <c r="R49" s="43">
        <f t="shared" si="25"/>
        <v>1071.42</v>
      </c>
      <c r="S49" s="43">
        <f t="shared" si="25"/>
        <v>1071.42</v>
      </c>
      <c r="T49" s="43">
        <f t="shared" si="25"/>
        <v>1071.42</v>
      </c>
      <c r="U49" s="43">
        <f t="shared" si="25"/>
        <v>1071.42</v>
      </c>
      <c r="V49" s="43">
        <f t="shared" si="25"/>
        <v>1071.42</v>
      </c>
      <c r="W49" s="43">
        <f t="shared" si="25"/>
        <v>1071.42</v>
      </c>
      <c r="X49" s="43">
        <f t="shared" si="25"/>
        <v>1071.42</v>
      </c>
      <c r="Y49" s="43">
        <f t="shared" si="25"/>
        <v>1071.42</v>
      </c>
      <c r="Z49" s="43">
        <f t="shared" si="25"/>
        <v>1071.42</v>
      </c>
      <c r="AA49" s="43">
        <f t="shared" si="25"/>
        <v>1071.42</v>
      </c>
    </row>
    <row r="50" spans="1:27" ht="12.75" hidden="1" customHeight="1" outlineLevel="1" x14ac:dyDescent="0.2">
      <c r="A50" s="98" t="s">
        <v>278</v>
      </c>
      <c r="B50" s="62" t="s">
        <v>81</v>
      </c>
      <c r="C50" s="42" t="s">
        <v>77</v>
      </c>
      <c r="D50" s="43">
        <v>6.71</v>
      </c>
      <c r="E50" s="43">
        <v>6.71</v>
      </c>
      <c r="F50" s="43">
        <v>6.71</v>
      </c>
      <c r="G50" s="43">
        <v>6.71</v>
      </c>
      <c r="H50" s="43">
        <v>6.71</v>
      </c>
      <c r="I50" s="43">
        <v>6.71</v>
      </c>
      <c r="J50" s="43">
        <v>6.71</v>
      </c>
      <c r="K50" s="43">
        <v>6.71</v>
      </c>
      <c r="L50" s="43">
        <v>6.71</v>
      </c>
      <c r="M50" s="43">
        <v>6.71</v>
      </c>
      <c r="N50" s="43">
        <v>6.71</v>
      </c>
      <c r="O50" s="43">
        <v>6.71</v>
      </c>
      <c r="P50" s="43">
        <v>6.71</v>
      </c>
      <c r="Q50" s="43">
        <v>6.71</v>
      </c>
      <c r="R50" s="43">
        <v>6.71</v>
      </c>
      <c r="S50" s="43">
        <v>6.71</v>
      </c>
      <c r="T50" s="43">
        <v>6.71</v>
      </c>
      <c r="U50" s="43">
        <v>6.71</v>
      </c>
      <c r="V50" s="43">
        <v>6.71</v>
      </c>
      <c r="W50" s="43">
        <v>6.71</v>
      </c>
      <c r="X50" s="43">
        <v>6.71</v>
      </c>
      <c r="Y50" s="43">
        <v>6.71</v>
      </c>
      <c r="Z50" s="43">
        <v>6.71</v>
      </c>
      <c r="AA50" s="43">
        <v>6.71</v>
      </c>
    </row>
    <row r="51" spans="1:27" ht="12.75" hidden="1" customHeight="1" outlineLevel="1" x14ac:dyDescent="0.2">
      <c r="A51" s="98" t="s">
        <v>279</v>
      </c>
      <c r="B51" s="62" t="s">
        <v>79</v>
      </c>
      <c r="C51" s="42" t="s">
        <v>77</v>
      </c>
      <c r="D51" s="43">
        <f>$D$11</f>
        <v>216.36</v>
      </c>
      <c r="E51" s="43">
        <f t="shared" ref="E51:AA51" si="26">$D$11</f>
        <v>216.36</v>
      </c>
      <c r="F51" s="43">
        <f t="shared" si="26"/>
        <v>216.36</v>
      </c>
      <c r="G51" s="43">
        <f t="shared" si="26"/>
        <v>216.36</v>
      </c>
      <c r="H51" s="43">
        <f t="shared" si="26"/>
        <v>216.36</v>
      </c>
      <c r="I51" s="43">
        <f t="shared" si="26"/>
        <v>216.36</v>
      </c>
      <c r="J51" s="43">
        <f t="shared" si="26"/>
        <v>216.36</v>
      </c>
      <c r="K51" s="43">
        <f t="shared" si="26"/>
        <v>216.36</v>
      </c>
      <c r="L51" s="43">
        <f t="shared" si="26"/>
        <v>216.36</v>
      </c>
      <c r="M51" s="43">
        <f t="shared" si="26"/>
        <v>216.36</v>
      </c>
      <c r="N51" s="43">
        <f t="shared" si="26"/>
        <v>216.36</v>
      </c>
      <c r="O51" s="43">
        <f t="shared" si="26"/>
        <v>216.36</v>
      </c>
      <c r="P51" s="43">
        <f t="shared" si="26"/>
        <v>216.36</v>
      </c>
      <c r="Q51" s="43">
        <f t="shared" si="26"/>
        <v>216.36</v>
      </c>
      <c r="R51" s="43">
        <f t="shared" si="26"/>
        <v>216.36</v>
      </c>
      <c r="S51" s="43">
        <f t="shared" si="26"/>
        <v>216.36</v>
      </c>
      <c r="T51" s="43">
        <f t="shared" si="26"/>
        <v>216.36</v>
      </c>
      <c r="U51" s="43">
        <f t="shared" si="26"/>
        <v>216.36</v>
      </c>
      <c r="V51" s="43">
        <f t="shared" si="26"/>
        <v>216.36</v>
      </c>
      <c r="W51" s="43">
        <f t="shared" si="26"/>
        <v>216.36</v>
      </c>
      <c r="X51" s="43">
        <f t="shared" si="26"/>
        <v>216.36</v>
      </c>
      <c r="Y51" s="43">
        <f t="shared" si="26"/>
        <v>216.36</v>
      </c>
      <c r="Z51" s="43">
        <f t="shared" si="26"/>
        <v>216.36</v>
      </c>
      <c r="AA51" s="43">
        <f t="shared" si="26"/>
        <v>216.36</v>
      </c>
    </row>
    <row r="52" spans="1:27" ht="12.75" customHeight="1" collapsed="1" x14ac:dyDescent="0.2">
      <c r="A52" s="97" t="s">
        <v>280</v>
      </c>
      <c r="B52" s="27" t="str">
        <f>"10"&amp;"."&amp;$B$662&amp;"."&amp;$B$663</f>
        <v>10.01.2023</v>
      </c>
      <c r="C52" s="89" t="s">
        <v>74</v>
      </c>
      <c r="D52" s="90">
        <f>ROUND(((D53+D54+D56+D55)/1000),5)</f>
        <v>2.4080900000000001</v>
      </c>
      <c r="E52" s="90">
        <f>ROUND(((E53+E54+E56+E55)/1000),5)</f>
        <v>2.3173900000000001</v>
      </c>
      <c r="F52" s="90">
        <f>ROUND(((F53+F54+F56+F55)/1000),5)</f>
        <v>2.2477299999999998</v>
      </c>
      <c r="G52" s="90">
        <f t="shared" ref="G52:AA52" si="27">ROUND(((G53+G54+G56+G55)/1000),5)</f>
        <v>2.2503099999999998</v>
      </c>
      <c r="H52" s="90">
        <f t="shared" si="27"/>
        <v>2.3475600000000001</v>
      </c>
      <c r="I52" s="90">
        <f t="shared" si="27"/>
        <v>2.4538099999999998</v>
      </c>
      <c r="J52" s="90">
        <f t="shared" si="27"/>
        <v>2.6622400000000002</v>
      </c>
      <c r="K52" s="90">
        <f t="shared" si="27"/>
        <v>3.04982</v>
      </c>
      <c r="L52" s="90">
        <f t="shared" si="27"/>
        <v>3.1471399999999998</v>
      </c>
      <c r="M52" s="90">
        <f t="shared" si="27"/>
        <v>3.18635</v>
      </c>
      <c r="N52" s="90">
        <f t="shared" si="27"/>
        <v>3.2014900000000002</v>
      </c>
      <c r="O52" s="90">
        <f t="shared" si="27"/>
        <v>3.2108400000000001</v>
      </c>
      <c r="P52" s="90">
        <f t="shared" si="27"/>
        <v>3.1998600000000001</v>
      </c>
      <c r="Q52" s="90">
        <f t="shared" si="27"/>
        <v>3.2030599999999998</v>
      </c>
      <c r="R52" s="90">
        <f t="shared" si="27"/>
        <v>3.17014</v>
      </c>
      <c r="S52" s="90">
        <f t="shared" si="27"/>
        <v>3.1662599999999999</v>
      </c>
      <c r="T52" s="90">
        <f t="shared" si="27"/>
        <v>3.2266699999999999</v>
      </c>
      <c r="U52" s="90">
        <f t="shared" si="27"/>
        <v>3.2467199999999998</v>
      </c>
      <c r="V52" s="90">
        <f t="shared" si="27"/>
        <v>3.24275</v>
      </c>
      <c r="W52" s="90">
        <f t="shared" si="27"/>
        <v>3.1828400000000001</v>
      </c>
      <c r="X52" s="90">
        <f t="shared" si="27"/>
        <v>3.1461999999999999</v>
      </c>
      <c r="Y52" s="90">
        <f t="shared" si="27"/>
        <v>3.07796</v>
      </c>
      <c r="Z52" s="90">
        <f t="shared" si="27"/>
        <v>2.7882400000000001</v>
      </c>
      <c r="AA52" s="90">
        <f t="shared" si="27"/>
        <v>2.4620299999999999</v>
      </c>
    </row>
    <row r="53" spans="1:27" ht="12.75" hidden="1" customHeight="1" outlineLevel="1" x14ac:dyDescent="0.2">
      <c r="A53" s="98" t="s">
        <v>281</v>
      </c>
      <c r="B53" s="62" t="s">
        <v>236</v>
      </c>
      <c r="C53" s="42" t="s">
        <v>77</v>
      </c>
      <c r="D53" s="43">
        <v>1113.5999999999999</v>
      </c>
      <c r="E53" s="43">
        <v>1022.9</v>
      </c>
      <c r="F53" s="43">
        <v>953.24</v>
      </c>
      <c r="G53" s="43">
        <v>955.82</v>
      </c>
      <c r="H53" s="43">
        <v>1053.07</v>
      </c>
      <c r="I53" s="43">
        <v>1159.32</v>
      </c>
      <c r="J53" s="43">
        <v>1367.75</v>
      </c>
      <c r="K53" s="43">
        <v>1755.33</v>
      </c>
      <c r="L53" s="43">
        <v>1852.65</v>
      </c>
      <c r="M53" s="43">
        <v>1891.86</v>
      </c>
      <c r="N53" s="43">
        <v>1907</v>
      </c>
      <c r="O53" s="43">
        <v>1916.35</v>
      </c>
      <c r="P53" s="43">
        <v>1905.37</v>
      </c>
      <c r="Q53" s="43">
        <v>1908.57</v>
      </c>
      <c r="R53" s="43">
        <v>1875.65</v>
      </c>
      <c r="S53" s="43">
        <v>1871.77</v>
      </c>
      <c r="T53" s="43">
        <v>1932.18</v>
      </c>
      <c r="U53" s="43">
        <v>1952.23</v>
      </c>
      <c r="V53" s="43">
        <v>1948.26</v>
      </c>
      <c r="W53" s="43">
        <v>1888.35</v>
      </c>
      <c r="X53" s="43">
        <v>1851.71</v>
      </c>
      <c r="Y53" s="43">
        <v>1783.47</v>
      </c>
      <c r="Z53" s="43">
        <v>1493.75</v>
      </c>
      <c r="AA53" s="43">
        <v>1167.54</v>
      </c>
    </row>
    <row r="54" spans="1:27" ht="12.75" hidden="1" customHeight="1" outlineLevel="1" x14ac:dyDescent="0.2">
      <c r="A54" s="98" t="s">
        <v>282</v>
      </c>
      <c r="B54" s="62" t="s">
        <v>88</v>
      </c>
      <c r="C54" s="42" t="s">
        <v>77</v>
      </c>
      <c r="D54" s="43">
        <f>$D$9</f>
        <v>1071.42</v>
      </c>
      <c r="E54" s="43">
        <f t="shared" ref="E54:AA54" si="28">$D$9</f>
        <v>1071.42</v>
      </c>
      <c r="F54" s="43">
        <f t="shared" si="28"/>
        <v>1071.42</v>
      </c>
      <c r="G54" s="43">
        <f t="shared" si="28"/>
        <v>1071.42</v>
      </c>
      <c r="H54" s="43">
        <f t="shared" si="28"/>
        <v>1071.42</v>
      </c>
      <c r="I54" s="43">
        <f t="shared" si="28"/>
        <v>1071.42</v>
      </c>
      <c r="J54" s="43">
        <f t="shared" si="28"/>
        <v>1071.42</v>
      </c>
      <c r="K54" s="43">
        <f t="shared" si="28"/>
        <v>1071.42</v>
      </c>
      <c r="L54" s="43">
        <f t="shared" si="28"/>
        <v>1071.42</v>
      </c>
      <c r="M54" s="43">
        <f t="shared" si="28"/>
        <v>1071.42</v>
      </c>
      <c r="N54" s="43">
        <f t="shared" si="28"/>
        <v>1071.42</v>
      </c>
      <c r="O54" s="43">
        <f t="shared" si="28"/>
        <v>1071.42</v>
      </c>
      <c r="P54" s="43">
        <f t="shared" si="28"/>
        <v>1071.42</v>
      </c>
      <c r="Q54" s="43">
        <f t="shared" si="28"/>
        <v>1071.42</v>
      </c>
      <c r="R54" s="43">
        <f t="shared" si="28"/>
        <v>1071.42</v>
      </c>
      <c r="S54" s="43">
        <f t="shared" si="28"/>
        <v>1071.42</v>
      </c>
      <c r="T54" s="43">
        <f t="shared" si="28"/>
        <v>1071.42</v>
      </c>
      <c r="U54" s="43">
        <f t="shared" si="28"/>
        <v>1071.42</v>
      </c>
      <c r="V54" s="43">
        <f t="shared" si="28"/>
        <v>1071.42</v>
      </c>
      <c r="W54" s="43">
        <f t="shared" si="28"/>
        <v>1071.42</v>
      </c>
      <c r="X54" s="43">
        <f t="shared" si="28"/>
        <v>1071.42</v>
      </c>
      <c r="Y54" s="43">
        <f t="shared" si="28"/>
        <v>1071.42</v>
      </c>
      <c r="Z54" s="43">
        <f t="shared" si="28"/>
        <v>1071.42</v>
      </c>
      <c r="AA54" s="43">
        <f t="shared" si="28"/>
        <v>1071.42</v>
      </c>
    </row>
    <row r="55" spans="1:27" ht="12.75" hidden="1" customHeight="1" outlineLevel="1" x14ac:dyDescent="0.2">
      <c r="A55" s="98" t="s">
        <v>283</v>
      </c>
      <c r="B55" s="62" t="s">
        <v>81</v>
      </c>
      <c r="C55" s="42" t="s">
        <v>77</v>
      </c>
      <c r="D55" s="43">
        <v>6.71</v>
      </c>
      <c r="E55" s="43">
        <v>6.71</v>
      </c>
      <c r="F55" s="43">
        <v>6.71</v>
      </c>
      <c r="G55" s="43">
        <v>6.71</v>
      </c>
      <c r="H55" s="43">
        <v>6.71</v>
      </c>
      <c r="I55" s="43">
        <v>6.71</v>
      </c>
      <c r="J55" s="43">
        <v>6.71</v>
      </c>
      <c r="K55" s="43">
        <v>6.71</v>
      </c>
      <c r="L55" s="43">
        <v>6.71</v>
      </c>
      <c r="M55" s="43">
        <v>6.71</v>
      </c>
      <c r="N55" s="43">
        <v>6.71</v>
      </c>
      <c r="O55" s="43">
        <v>6.71</v>
      </c>
      <c r="P55" s="43">
        <v>6.71</v>
      </c>
      <c r="Q55" s="43">
        <v>6.71</v>
      </c>
      <c r="R55" s="43">
        <v>6.71</v>
      </c>
      <c r="S55" s="43">
        <v>6.71</v>
      </c>
      <c r="T55" s="43">
        <v>6.71</v>
      </c>
      <c r="U55" s="43">
        <v>6.71</v>
      </c>
      <c r="V55" s="43">
        <v>6.71</v>
      </c>
      <c r="W55" s="43">
        <v>6.71</v>
      </c>
      <c r="X55" s="43">
        <v>6.71</v>
      </c>
      <c r="Y55" s="43">
        <v>6.71</v>
      </c>
      <c r="Z55" s="43">
        <v>6.71</v>
      </c>
      <c r="AA55" s="43">
        <v>6.71</v>
      </c>
    </row>
    <row r="56" spans="1:27" ht="12.75" hidden="1" customHeight="1" outlineLevel="1" x14ac:dyDescent="0.2">
      <c r="A56" s="98" t="s">
        <v>284</v>
      </c>
      <c r="B56" s="62" t="s">
        <v>79</v>
      </c>
      <c r="C56" s="42" t="s">
        <v>77</v>
      </c>
      <c r="D56" s="43">
        <f>$D$11</f>
        <v>216.36</v>
      </c>
      <c r="E56" s="43">
        <f t="shared" ref="E56:AA56" si="29">$D$11</f>
        <v>216.36</v>
      </c>
      <c r="F56" s="43">
        <f t="shared" si="29"/>
        <v>216.36</v>
      </c>
      <c r="G56" s="43">
        <f t="shared" si="29"/>
        <v>216.36</v>
      </c>
      <c r="H56" s="43">
        <f t="shared" si="29"/>
        <v>216.36</v>
      </c>
      <c r="I56" s="43">
        <f t="shared" si="29"/>
        <v>216.36</v>
      </c>
      <c r="J56" s="43">
        <f t="shared" si="29"/>
        <v>216.36</v>
      </c>
      <c r="K56" s="43">
        <f t="shared" si="29"/>
        <v>216.36</v>
      </c>
      <c r="L56" s="43">
        <f t="shared" si="29"/>
        <v>216.36</v>
      </c>
      <c r="M56" s="43">
        <f t="shared" si="29"/>
        <v>216.36</v>
      </c>
      <c r="N56" s="43">
        <f t="shared" si="29"/>
        <v>216.36</v>
      </c>
      <c r="O56" s="43">
        <f t="shared" si="29"/>
        <v>216.36</v>
      </c>
      <c r="P56" s="43">
        <f t="shared" si="29"/>
        <v>216.36</v>
      </c>
      <c r="Q56" s="43">
        <f t="shared" si="29"/>
        <v>216.36</v>
      </c>
      <c r="R56" s="43">
        <f t="shared" si="29"/>
        <v>216.36</v>
      </c>
      <c r="S56" s="43">
        <f t="shared" si="29"/>
        <v>216.36</v>
      </c>
      <c r="T56" s="43">
        <f t="shared" si="29"/>
        <v>216.36</v>
      </c>
      <c r="U56" s="43">
        <f t="shared" si="29"/>
        <v>216.36</v>
      </c>
      <c r="V56" s="43">
        <f t="shared" si="29"/>
        <v>216.36</v>
      </c>
      <c r="W56" s="43">
        <f t="shared" si="29"/>
        <v>216.36</v>
      </c>
      <c r="X56" s="43">
        <f t="shared" si="29"/>
        <v>216.36</v>
      </c>
      <c r="Y56" s="43">
        <f t="shared" si="29"/>
        <v>216.36</v>
      </c>
      <c r="Z56" s="43">
        <f t="shared" si="29"/>
        <v>216.36</v>
      </c>
      <c r="AA56" s="43">
        <f t="shared" si="29"/>
        <v>216.36</v>
      </c>
    </row>
    <row r="57" spans="1:27" ht="12.75" customHeight="1" collapsed="1" x14ac:dyDescent="0.2">
      <c r="A57" s="97" t="s">
        <v>285</v>
      </c>
      <c r="B57" s="27" t="str">
        <f>"11"&amp;"."&amp;$B$662&amp;"."&amp;$B$663</f>
        <v>11.01.2023</v>
      </c>
      <c r="C57" s="89" t="s">
        <v>74</v>
      </c>
      <c r="D57" s="90">
        <f>ROUND(((D58+D59+D61+D60)/1000),5)</f>
        <v>2.4411499999999999</v>
      </c>
      <c r="E57" s="90">
        <f>ROUND(((E58+E59+E61+E60)/1000),5)</f>
        <v>2.39073</v>
      </c>
      <c r="F57" s="90">
        <f>ROUND(((F58+F59+F61+F60)/1000),5)</f>
        <v>2.32511</v>
      </c>
      <c r="G57" s="90">
        <f t="shared" ref="G57:AA57" si="30">ROUND(((G58+G59+G61+G60)/1000),5)</f>
        <v>2.3184900000000002</v>
      </c>
      <c r="H57" s="90">
        <f t="shared" si="30"/>
        <v>2.3932000000000002</v>
      </c>
      <c r="I57" s="90">
        <f t="shared" si="30"/>
        <v>2.4882300000000002</v>
      </c>
      <c r="J57" s="90">
        <f t="shared" si="30"/>
        <v>2.64601</v>
      </c>
      <c r="K57" s="90">
        <f t="shared" si="30"/>
        <v>3.0621399999999999</v>
      </c>
      <c r="L57" s="90">
        <f t="shared" si="30"/>
        <v>3.1752500000000001</v>
      </c>
      <c r="M57" s="90">
        <f t="shared" si="30"/>
        <v>3.2138900000000001</v>
      </c>
      <c r="N57" s="90">
        <f t="shared" si="30"/>
        <v>3.2330999999999999</v>
      </c>
      <c r="O57" s="90">
        <f t="shared" si="30"/>
        <v>3.2483300000000002</v>
      </c>
      <c r="P57" s="90">
        <f t="shared" si="30"/>
        <v>3.2350699999999999</v>
      </c>
      <c r="Q57" s="90">
        <f t="shared" si="30"/>
        <v>3.2380300000000002</v>
      </c>
      <c r="R57" s="90">
        <f t="shared" si="30"/>
        <v>3.2137699999999998</v>
      </c>
      <c r="S57" s="90">
        <f t="shared" si="30"/>
        <v>3.21224</v>
      </c>
      <c r="T57" s="90">
        <f t="shared" si="30"/>
        <v>3.32952</v>
      </c>
      <c r="U57" s="90">
        <f t="shared" si="30"/>
        <v>3.3302100000000001</v>
      </c>
      <c r="V57" s="90">
        <f t="shared" si="30"/>
        <v>3.3367499999999999</v>
      </c>
      <c r="W57" s="90">
        <f t="shared" si="30"/>
        <v>3.2147899999999998</v>
      </c>
      <c r="X57" s="90">
        <f t="shared" si="30"/>
        <v>3.1891400000000001</v>
      </c>
      <c r="Y57" s="90">
        <f t="shared" si="30"/>
        <v>3.14994</v>
      </c>
      <c r="Z57" s="90">
        <f t="shared" si="30"/>
        <v>2.9937800000000001</v>
      </c>
      <c r="AA57" s="90">
        <f t="shared" si="30"/>
        <v>2.5736599999999998</v>
      </c>
    </row>
    <row r="58" spans="1:27" ht="12.75" hidden="1" customHeight="1" outlineLevel="1" x14ac:dyDescent="0.2">
      <c r="A58" s="98" t="s">
        <v>286</v>
      </c>
      <c r="B58" s="62" t="s">
        <v>236</v>
      </c>
      <c r="C58" s="42" t="s">
        <v>77</v>
      </c>
      <c r="D58" s="43">
        <v>1146.6600000000001</v>
      </c>
      <c r="E58" s="43">
        <v>1096.24</v>
      </c>
      <c r="F58" s="43">
        <v>1030.6199999999999</v>
      </c>
      <c r="G58" s="43">
        <v>1024</v>
      </c>
      <c r="H58" s="43">
        <v>1098.71</v>
      </c>
      <c r="I58" s="43">
        <v>1193.74</v>
      </c>
      <c r="J58" s="43">
        <v>1351.52</v>
      </c>
      <c r="K58" s="43">
        <v>1767.65</v>
      </c>
      <c r="L58" s="43">
        <v>1880.76</v>
      </c>
      <c r="M58" s="43">
        <v>1919.4</v>
      </c>
      <c r="N58" s="43">
        <v>1938.61</v>
      </c>
      <c r="O58" s="43">
        <v>1953.84</v>
      </c>
      <c r="P58" s="43">
        <v>1940.58</v>
      </c>
      <c r="Q58" s="43">
        <v>1943.54</v>
      </c>
      <c r="R58" s="43">
        <v>1919.28</v>
      </c>
      <c r="S58" s="43">
        <v>1917.75</v>
      </c>
      <c r="T58" s="43">
        <v>2035.03</v>
      </c>
      <c r="U58" s="43">
        <v>2035.72</v>
      </c>
      <c r="V58" s="43">
        <v>2042.26</v>
      </c>
      <c r="W58" s="43">
        <v>1920.3</v>
      </c>
      <c r="X58" s="43">
        <v>1894.65</v>
      </c>
      <c r="Y58" s="43">
        <v>1855.45</v>
      </c>
      <c r="Z58" s="43">
        <v>1699.29</v>
      </c>
      <c r="AA58" s="43">
        <v>1279.17</v>
      </c>
    </row>
    <row r="59" spans="1:27" ht="12.75" hidden="1" customHeight="1" outlineLevel="1" x14ac:dyDescent="0.2">
      <c r="A59" s="98" t="s">
        <v>287</v>
      </c>
      <c r="B59" s="62" t="s">
        <v>88</v>
      </c>
      <c r="C59" s="42" t="s">
        <v>77</v>
      </c>
      <c r="D59" s="43">
        <f>$D$9</f>
        <v>1071.42</v>
      </c>
      <c r="E59" s="43">
        <f t="shared" ref="E59:AA59" si="31">$D$9</f>
        <v>1071.42</v>
      </c>
      <c r="F59" s="43">
        <f t="shared" si="31"/>
        <v>1071.42</v>
      </c>
      <c r="G59" s="43">
        <f t="shared" si="31"/>
        <v>1071.42</v>
      </c>
      <c r="H59" s="43">
        <f t="shared" si="31"/>
        <v>1071.42</v>
      </c>
      <c r="I59" s="43">
        <f t="shared" si="31"/>
        <v>1071.42</v>
      </c>
      <c r="J59" s="43">
        <f t="shared" si="31"/>
        <v>1071.42</v>
      </c>
      <c r="K59" s="43">
        <f t="shared" si="31"/>
        <v>1071.42</v>
      </c>
      <c r="L59" s="43">
        <f t="shared" si="31"/>
        <v>1071.42</v>
      </c>
      <c r="M59" s="43">
        <f t="shared" si="31"/>
        <v>1071.42</v>
      </c>
      <c r="N59" s="43">
        <f t="shared" si="31"/>
        <v>1071.42</v>
      </c>
      <c r="O59" s="43">
        <f t="shared" si="31"/>
        <v>1071.42</v>
      </c>
      <c r="P59" s="43">
        <f t="shared" si="31"/>
        <v>1071.42</v>
      </c>
      <c r="Q59" s="43">
        <f t="shared" si="31"/>
        <v>1071.42</v>
      </c>
      <c r="R59" s="43">
        <f t="shared" si="31"/>
        <v>1071.42</v>
      </c>
      <c r="S59" s="43">
        <f t="shared" si="31"/>
        <v>1071.42</v>
      </c>
      <c r="T59" s="43">
        <f t="shared" si="31"/>
        <v>1071.42</v>
      </c>
      <c r="U59" s="43">
        <f t="shared" si="31"/>
        <v>1071.42</v>
      </c>
      <c r="V59" s="43">
        <f t="shared" si="31"/>
        <v>1071.42</v>
      </c>
      <c r="W59" s="43">
        <f t="shared" si="31"/>
        <v>1071.42</v>
      </c>
      <c r="X59" s="43">
        <f t="shared" si="31"/>
        <v>1071.42</v>
      </c>
      <c r="Y59" s="43">
        <f t="shared" si="31"/>
        <v>1071.42</v>
      </c>
      <c r="Z59" s="43">
        <f t="shared" si="31"/>
        <v>1071.42</v>
      </c>
      <c r="AA59" s="43">
        <f t="shared" si="31"/>
        <v>1071.42</v>
      </c>
    </row>
    <row r="60" spans="1:27" ht="12.75" hidden="1" customHeight="1" outlineLevel="1" x14ac:dyDescent="0.2">
      <c r="A60" s="98" t="s">
        <v>288</v>
      </c>
      <c r="B60" s="62" t="s">
        <v>81</v>
      </c>
      <c r="C60" s="42" t="s">
        <v>77</v>
      </c>
      <c r="D60" s="43">
        <v>6.71</v>
      </c>
      <c r="E60" s="43">
        <v>6.71</v>
      </c>
      <c r="F60" s="43">
        <v>6.71</v>
      </c>
      <c r="G60" s="43">
        <v>6.71</v>
      </c>
      <c r="H60" s="43">
        <v>6.71</v>
      </c>
      <c r="I60" s="43">
        <v>6.71</v>
      </c>
      <c r="J60" s="43">
        <v>6.71</v>
      </c>
      <c r="K60" s="43">
        <v>6.71</v>
      </c>
      <c r="L60" s="43">
        <v>6.71</v>
      </c>
      <c r="M60" s="43">
        <v>6.71</v>
      </c>
      <c r="N60" s="43">
        <v>6.71</v>
      </c>
      <c r="O60" s="43">
        <v>6.71</v>
      </c>
      <c r="P60" s="43">
        <v>6.71</v>
      </c>
      <c r="Q60" s="43">
        <v>6.71</v>
      </c>
      <c r="R60" s="43">
        <v>6.71</v>
      </c>
      <c r="S60" s="43">
        <v>6.71</v>
      </c>
      <c r="T60" s="43">
        <v>6.71</v>
      </c>
      <c r="U60" s="43">
        <v>6.71</v>
      </c>
      <c r="V60" s="43">
        <v>6.71</v>
      </c>
      <c r="W60" s="43">
        <v>6.71</v>
      </c>
      <c r="X60" s="43">
        <v>6.71</v>
      </c>
      <c r="Y60" s="43">
        <v>6.71</v>
      </c>
      <c r="Z60" s="43">
        <v>6.71</v>
      </c>
      <c r="AA60" s="43">
        <v>6.71</v>
      </c>
    </row>
    <row r="61" spans="1:27" ht="12.75" hidden="1" customHeight="1" outlineLevel="1" x14ac:dyDescent="0.2">
      <c r="A61" s="98" t="s">
        <v>289</v>
      </c>
      <c r="B61" s="62" t="s">
        <v>79</v>
      </c>
      <c r="C61" s="42" t="s">
        <v>77</v>
      </c>
      <c r="D61" s="43">
        <f>$D$11</f>
        <v>216.36</v>
      </c>
      <c r="E61" s="43">
        <f t="shared" ref="E61:AA61" si="32">$D$11</f>
        <v>216.36</v>
      </c>
      <c r="F61" s="43">
        <f t="shared" si="32"/>
        <v>216.36</v>
      </c>
      <c r="G61" s="43">
        <f t="shared" si="32"/>
        <v>216.36</v>
      </c>
      <c r="H61" s="43">
        <f t="shared" si="32"/>
        <v>216.36</v>
      </c>
      <c r="I61" s="43">
        <f t="shared" si="32"/>
        <v>216.36</v>
      </c>
      <c r="J61" s="43">
        <f t="shared" si="32"/>
        <v>216.36</v>
      </c>
      <c r="K61" s="43">
        <f t="shared" si="32"/>
        <v>216.36</v>
      </c>
      <c r="L61" s="43">
        <f t="shared" si="32"/>
        <v>216.36</v>
      </c>
      <c r="M61" s="43">
        <f t="shared" si="32"/>
        <v>216.36</v>
      </c>
      <c r="N61" s="43">
        <f t="shared" si="32"/>
        <v>216.36</v>
      </c>
      <c r="O61" s="43">
        <f t="shared" si="32"/>
        <v>216.36</v>
      </c>
      <c r="P61" s="43">
        <f t="shared" si="32"/>
        <v>216.36</v>
      </c>
      <c r="Q61" s="43">
        <f t="shared" si="32"/>
        <v>216.36</v>
      </c>
      <c r="R61" s="43">
        <f t="shared" si="32"/>
        <v>216.36</v>
      </c>
      <c r="S61" s="43">
        <f t="shared" si="32"/>
        <v>216.36</v>
      </c>
      <c r="T61" s="43">
        <f t="shared" si="32"/>
        <v>216.36</v>
      </c>
      <c r="U61" s="43">
        <f t="shared" si="32"/>
        <v>216.36</v>
      </c>
      <c r="V61" s="43">
        <f t="shared" si="32"/>
        <v>216.36</v>
      </c>
      <c r="W61" s="43">
        <f t="shared" si="32"/>
        <v>216.36</v>
      </c>
      <c r="X61" s="43">
        <f t="shared" si="32"/>
        <v>216.36</v>
      </c>
      <c r="Y61" s="43">
        <f t="shared" si="32"/>
        <v>216.36</v>
      </c>
      <c r="Z61" s="43">
        <f t="shared" si="32"/>
        <v>216.36</v>
      </c>
      <c r="AA61" s="43">
        <f t="shared" si="32"/>
        <v>216.36</v>
      </c>
    </row>
    <row r="62" spans="1:27" ht="12.75" customHeight="1" collapsed="1" x14ac:dyDescent="0.2">
      <c r="A62" s="97" t="s">
        <v>290</v>
      </c>
      <c r="B62" s="27" t="str">
        <f>"12"&amp;"."&amp;$B$662&amp;"."&amp;$B$663</f>
        <v>12.01.2023</v>
      </c>
      <c r="C62" s="89" t="s">
        <v>74</v>
      </c>
      <c r="D62" s="90">
        <f>ROUND(((D63+D64+D66+D65)/1000),5)</f>
        <v>2.4698600000000002</v>
      </c>
      <c r="E62" s="90">
        <f>ROUND(((E63+E64+E66+E65)/1000),5)</f>
        <v>2.41269</v>
      </c>
      <c r="F62" s="90">
        <f>ROUND(((F63+F64+F66+F65)/1000),5)</f>
        <v>2.3902700000000001</v>
      </c>
      <c r="G62" s="90">
        <f t="shared" ref="G62:AA62" si="33">ROUND(((G63+G64+G66+G65)/1000),5)</f>
        <v>2.38822</v>
      </c>
      <c r="H62" s="90">
        <f t="shared" si="33"/>
        <v>2.4114300000000002</v>
      </c>
      <c r="I62" s="90">
        <f t="shared" si="33"/>
        <v>2.50623</v>
      </c>
      <c r="J62" s="90">
        <f t="shared" si="33"/>
        <v>2.6417000000000002</v>
      </c>
      <c r="K62" s="90">
        <f t="shared" si="33"/>
        <v>3.03959</v>
      </c>
      <c r="L62" s="90">
        <f t="shared" si="33"/>
        <v>3.1276700000000002</v>
      </c>
      <c r="M62" s="90">
        <f t="shared" si="33"/>
        <v>3.1634899999999999</v>
      </c>
      <c r="N62" s="90">
        <f t="shared" si="33"/>
        <v>3.1626099999999999</v>
      </c>
      <c r="O62" s="90">
        <f t="shared" si="33"/>
        <v>3.1926199999999998</v>
      </c>
      <c r="P62" s="90">
        <f t="shared" si="33"/>
        <v>3.1809400000000001</v>
      </c>
      <c r="Q62" s="90">
        <f t="shared" si="33"/>
        <v>3.1880299999999999</v>
      </c>
      <c r="R62" s="90">
        <f t="shared" si="33"/>
        <v>3.1433599999999999</v>
      </c>
      <c r="S62" s="90">
        <f t="shared" si="33"/>
        <v>3.1539000000000001</v>
      </c>
      <c r="T62" s="90">
        <f t="shared" si="33"/>
        <v>3.1924800000000002</v>
      </c>
      <c r="U62" s="90">
        <f t="shared" si="33"/>
        <v>3.2631299999999999</v>
      </c>
      <c r="V62" s="90">
        <f t="shared" si="33"/>
        <v>3.2246100000000002</v>
      </c>
      <c r="W62" s="90">
        <f t="shared" si="33"/>
        <v>3.1618400000000002</v>
      </c>
      <c r="X62" s="90">
        <f t="shared" si="33"/>
        <v>3.1312700000000002</v>
      </c>
      <c r="Y62" s="90">
        <f t="shared" si="33"/>
        <v>3.0872099999999998</v>
      </c>
      <c r="Z62" s="90">
        <f t="shared" si="33"/>
        <v>2.9100199999999998</v>
      </c>
      <c r="AA62" s="90">
        <f t="shared" si="33"/>
        <v>2.5364599999999999</v>
      </c>
    </row>
    <row r="63" spans="1:27" ht="12.75" hidden="1" customHeight="1" outlineLevel="1" x14ac:dyDescent="0.2">
      <c r="A63" s="98" t="s">
        <v>291</v>
      </c>
      <c r="B63" s="62" t="s">
        <v>236</v>
      </c>
      <c r="C63" s="42" t="s">
        <v>77</v>
      </c>
      <c r="D63" s="43">
        <v>1175.3699999999999</v>
      </c>
      <c r="E63" s="43">
        <v>1118.2</v>
      </c>
      <c r="F63" s="43">
        <v>1095.78</v>
      </c>
      <c r="G63" s="43">
        <v>1093.73</v>
      </c>
      <c r="H63" s="43">
        <v>1116.94</v>
      </c>
      <c r="I63" s="43">
        <v>1211.74</v>
      </c>
      <c r="J63" s="43">
        <v>1347.21</v>
      </c>
      <c r="K63" s="43">
        <v>1745.1</v>
      </c>
      <c r="L63" s="43">
        <v>1833.18</v>
      </c>
      <c r="M63" s="43">
        <v>1869</v>
      </c>
      <c r="N63" s="43">
        <v>1868.12</v>
      </c>
      <c r="O63" s="43">
        <v>1898.13</v>
      </c>
      <c r="P63" s="43">
        <v>1886.45</v>
      </c>
      <c r="Q63" s="43">
        <v>1893.54</v>
      </c>
      <c r="R63" s="43">
        <v>1848.87</v>
      </c>
      <c r="S63" s="43">
        <v>1859.41</v>
      </c>
      <c r="T63" s="43">
        <v>1897.99</v>
      </c>
      <c r="U63" s="43">
        <v>1968.64</v>
      </c>
      <c r="V63" s="43">
        <v>1930.12</v>
      </c>
      <c r="W63" s="43">
        <v>1867.35</v>
      </c>
      <c r="X63" s="43">
        <v>1836.78</v>
      </c>
      <c r="Y63" s="43">
        <v>1792.72</v>
      </c>
      <c r="Z63" s="43">
        <v>1615.53</v>
      </c>
      <c r="AA63" s="43">
        <v>1241.97</v>
      </c>
    </row>
    <row r="64" spans="1:27" ht="12.75" hidden="1" customHeight="1" outlineLevel="1" x14ac:dyDescent="0.2">
      <c r="A64" s="98" t="s">
        <v>292</v>
      </c>
      <c r="B64" s="62" t="s">
        <v>88</v>
      </c>
      <c r="C64" s="42" t="s">
        <v>77</v>
      </c>
      <c r="D64" s="43">
        <f>$D$9</f>
        <v>1071.42</v>
      </c>
      <c r="E64" s="43">
        <f t="shared" ref="E64:AA64" si="34">$D$9</f>
        <v>1071.42</v>
      </c>
      <c r="F64" s="43">
        <f t="shared" si="34"/>
        <v>1071.42</v>
      </c>
      <c r="G64" s="43">
        <f t="shared" si="34"/>
        <v>1071.42</v>
      </c>
      <c r="H64" s="43">
        <f t="shared" si="34"/>
        <v>1071.42</v>
      </c>
      <c r="I64" s="43">
        <f t="shared" si="34"/>
        <v>1071.42</v>
      </c>
      <c r="J64" s="43">
        <f t="shared" si="34"/>
        <v>1071.42</v>
      </c>
      <c r="K64" s="43">
        <f t="shared" si="34"/>
        <v>1071.42</v>
      </c>
      <c r="L64" s="43">
        <f t="shared" si="34"/>
        <v>1071.42</v>
      </c>
      <c r="M64" s="43">
        <f t="shared" si="34"/>
        <v>1071.42</v>
      </c>
      <c r="N64" s="43">
        <f t="shared" si="34"/>
        <v>1071.42</v>
      </c>
      <c r="O64" s="43">
        <f t="shared" si="34"/>
        <v>1071.42</v>
      </c>
      <c r="P64" s="43">
        <f t="shared" si="34"/>
        <v>1071.42</v>
      </c>
      <c r="Q64" s="43">
        <f t="shared" si="34"/>
        <v>1071.42</v>
      </c>
      <c r="R64" s="43">
        <f t="shared" si="34"/>
        <v>1071.42</v>
      </c>
      <c r="S64" s="43">
        <f t="shared" si="34"/>
        <v>1071.42</v>
      </c>
      <c r="T64" s="43">
        <f t="shared" si="34"/>
        <v>1071.42</v>
      </c>
      <c r="U64" s="43">
        <f t="shared" si="34"/>
        <v>1071.42</v>
      </c>
      <c r="V64" s="43">
        <f t="shared" si="34"/>
        <v>1071.42</v>
      </c>
      <c r="W64" s="43">
        <f t="shared" si="34"/>
        <v>1071.42</v>
      </c>
      <c r="X64" s="43">
        <f t="shared" si="34"/>
        <v>1071.42</v>
      </c>
      <c r="Y64" s="43">
        <f t="shared" si="34"/>
        <v>1071.42</v>
      </c>
      <c r="Z64" s="43">
        <f t="shared" si="34"/>
        <v>1071.42</v>
      </c>
      <c r="AA64" s="43">
        <f t="shared" si="34"/>
        <v>1071.42</v>
      </c>
    </row>
    <row r="65" spans="1:27" ht="12.75" hidden="1" customHeight="1" outlineLevel="1" x14ac:dyDescent="0.2">
      <c r="A65" s="98" t="s">
        <v>293</v>
      </c>
      <c r="B65" s="62" t="s">
        <v>81</v>
      </c>
      <c r="C65" s="42" t="s">
        <v>77</v>
      </c>
      <c r="D65" s="43">
        <v>6.71</v>
      </c>
      <c r="E65" s="43">
        <v>6.71</v>
      </c>
      <c r="F65" s="43">
        <v>6.71</v>
      </c>
      <c r="G65" s="43">
        <v>6.71</v>
      </c>
      <c r="H65" s="43">
        <v>6.71</v>
      </c>
      <c r="I65" s="43">
        <v>6.71</v>
      </c>
      <c r="J65" s="43">
        <v>6.71</v>
      </c>
      <c r="K65" s="43">
        <v>6.71</v>
      </c>
      <c r="L65" s="43">
        <v>6.71</v>
      </c>
      <c r="M65" s="43">
        <v>6.71</v>
      </c>
      <c r="N65" s="43">
        <v>6.71</v>
      </c>
      <c r="O65" s="43">
        <v>6.71</v>
      </c>
      <c r="P65" s="43">
        <v>6.71</v>
      </c>
      <c r="Q65" s="43">
        <v>6.71</v>
      </c>
      <c r="R65" s="43">
        <v>6.71</v>
      </c>
      <c r="S65" s="43">
        <v>6.71</v>
      </c>
      <c r="T65" s="43">
        <v>6.71</v>
      </c>
      <c r="U65" s="43">
        <v>6.71</v>
      </c>
      <c r="V65" s="43">
        <v>6.71</v>
      </c>
      <c r="W65" s="43">
        <v>6.71</v>
      </c>
      <c r="X65" s="43">
        <v>6.71</v>
      </c>
      <c r="Y65" s="43">
        <v>6.71</v>
      </c>
      <c r="Z65" s="43">
        <v>6.71</v>
      </c>
      <c r="AA65" s="43">
        <v>6.71</v>
      </c>
    </row>
    <row r="66" spans="1:27" ht="12.75" hidden="1" customHeight="1" outlineLevel="1" x14ac:dyDescent="0.2">
      <c r="A66" s="98" t="s">
        <v>294</v>
      </c>
      <c r="B66" s="62" t="s">
        <v>79</v>
      </c>
      <c r="C66" s="42" t="s">
        <v>77</v>
      </c>
      <c r="D66" s="43">
        <f>$D$11</f>
        <v>216.36</v>
      </c>
      <c r="E66" s="43">
        <f t="shared" ref="E66:AA66" si="35">$D$11</f>
        <v>216.36</v>
      </c>
      <c r="F66" s="43">
        <f t="shared" si="35"/>
        <v>216.36</v>
      </c>
      <c r="G66" s="43">
        <f t="shared" si="35"/>
        <v>216.36</v>
      </c>
      <c r="H66" s="43">
        <f t="shared" si="35"/>
        <v>216.36</v>
      </c>
      <c r="I66" s="43">
        <f t="shared" si="35"/>
        <v>216.36</v>
      </c>
      <c r="J66" s="43">
        <f t="shared" si="35"/>
        <v>216.36</v>
      </c>
      <c r="K66" s="43">
        <f t="shared" si="35"/>
        <v>216.36</v>
      </c>
      <c r="L66" s="43">
        <f t="shared" si="35"/>
        <v>216.36</v>
      </c>
      <c r="M66" s="43">
        <f t="shared" si="35"/>
        <v>216.36</v>
      </c>
      <c r="N66" s="43">
        <f t="shared" si="35"/>
        <v>216.36</v>
      </c>
      <c r="O66" s="43">
        <f t="shared" si="35"/>
        <v>216.36</v>
      </c>
      <c r="P66" s="43">
        <f t="shared" si="35"/>
        <v>216.36</v>
      </c>
      <c r="Q66" s="43">
        <f t="shared" si="35"/>
        <v>216.36</v>
      </c>
      <c r="R66" s="43">
        <f t="shared" si="35"/>
        <v>216.36</v>
      </c>
      <c r="S66" s="43">
        <f t="shared" si="35"/>
        <v>216.36</v>
      </c>
      <c r="T66" s="43">
        <f t="shared" si="35"/>
        <v>216.36</v>
      </c>
      <c r="U66" s="43">
        <f t="shared" si="35"/>
        <v>216.36</v>
      </c>
      <c r="V66" s="43">
        <f t="shared" si="35"/>
        <v>216.36</v>
      </c>
      <c r="W66" s="43">
        <f t="shared" si="35"/>
        <v>216.36</v>
      </c>
      <c r="X66" s="43">
        <f t="shared" si="35"/>
        <v>216.36</v>
      </c>
      <c r="Y66" s="43">
        <f t="shared" si="35"/>
        <v>216.36</v>
      </c>
      <c r="Z66" s="43">
        <f t="shared" si="35"/>
        <v>216.36</v>
      </c>
      <c r="AA66" s="43">
        <f t="shared" si="35"/>
        <v>216.36</v>
      </c>
    </row>
    <row r="67" spans="1:27" ht="12.75" customHeight="1" collapsed="1" x14ac:dyDescent="0.2">
      <c r="A67" s="97" t="s">
        <v>295</v>
      </c>
      <c r="B67" s="27" t="str">
        <f>"13"&amp;"."&amp;$B$662&amp;"."&amp;$B$663</f>
        <v>13.01.2023</v>
      </c>
      <c r="C67" s="89" t="s">
        <v>74</v>
      </c>
      <c r="D67" s="90">
        <f>ROUND(((D68+D69+D71+D70)/1000),5)</f>
        <v>2.49661</v>
      </c>
      <c r="E67" s="90">
        <f>ROUND(((E68+E69+E71+E70)/1000),5)</f>
        <v>2.4354200000000001</v>
      </c>
      <c r="F67" s="90">
        <f>ROUND(((F68+F69+F71+F70)/1000),5)</f>
        <v>2.4034900000000001</v>
      </c>
      <c r="G67" s="90">
        <f t="shared" ref="G67:AA67" si="36">ROUND(((G68+G69+G71+G70)/1000),5)</f>
        <v>2.3991500000000001</v>
      </c>
      <c r="H67" s="90">
        <f t="shared" si="36"/>
        <v>2.4486699999999999</v>
      </c>
      <c r="I67" s="90">
        <f t="shared" si="36"/>
        <v>2.53335</v>
      </c>
      <c r="J67" s="90">
        <f t="shared" si="36"/>
        <v>2.8708300000000002</v>
      </c>
      <c r="K67" s="90">
        <f t="shared" si="36"/>
        <v>3.05925</v>
      </c>
      <c r="L67" s="90">
        <f t="shared" si="36"/>
        <v>3.1576499999999998</v>
      </c>
      <c r="M67" s="90">
        <f t="shared" si="36"/>
        <v>3.1905800000000002</v>
      </c>
      <c r="N67" s="90">
        <f t="shared" si="36"/>
        <v>3.20655</v>
      </c>
      <c r="O67" s="90">
        <f t="shared" si="36"/>
        <v>3.2140300000000002</v>
      </c>
      <c r="P67" s="90">
        <f t="shared" si="36"/>
        <v>3.20607</v>
      </c>
      <c r="Q67" s="90">
        <f t="shared" si="36"/>
        <v>3.2087699999999999</v>
      </c>
      <c r="R67" s="90">
        <f t="shared" si="36"/>
        <v>3.1934</v>
      </c>
      <c r="S67" s="90">
        <f t="shared" si="36"/>
        <v>3.1881200000000001</v>
      </c>
      <c r="T67" s="90">
        <f t="shared" si="36"/>
        <v>3.2881800000000001</v>
      </c>
      <c r="U67" s="90">
        <f t="shared" si="36"/>
        <v>3.31514</v>
      </c>
      <c r="V67" s="90">
        <f t="shared" si="36"/>
        <v>3.3022300000000002</v>
      </c>
      <c r="W67" s="90">
        <f t="shared" si="36"/>
        <v>3.2066400000000002</v>
      </c>
      <c r="X67" s="90">
        <f t="shared" si="36"/>
        <v>3.1897099999999998</v>
      </c>
      <c r="Y67" s="90">
        <f t="shared" si="36"/>
        <v>3.1313200000000001</v>
      </c>
      <c r="Z67" s="90">
        <f t="shared" si="36"/>
        <v>3.0158900000000002</v>
      </c>
      <c r="AA67" s="90">
        <f t="shared" si="36"/>
        <v>2.74546</v>
      </c>
    </row>
    <row r="68" spans="1:27" ht="12.75" hidden="1" customHeight="1" outlineLevel="1" x14ac:dyDescent="0.2">
      <c r="A68" s="98" t="s">
        <v>296</v>
      </c>
      <c r="B68" s="62" t="s">
        <v>236</v>
      </c>
      <c r="C68" s="42" t="s">
        <v>77</v>
      </c>
      <c r="D68" s="43">
        <v>1202.1199999999999</v>
      </c>
      <c r="E68" s="43">
        <v>1140.93</v>
      </c>
      <c r="F68" s="43">
        <v>1109</v>
      </c>
      <c r="G68" s="43">
        <v>1104.6600000000001</v>
      </c>
      <c r="H68" s="43">
        <v>1154.18</v>
      </c>
      <c r="I68" s="43">
        <v>1238.8599999999999</v>
      </c>
      <c r="J68" s="43">
        <v>1576.34</v>
      </c>
      <c r="K68" s="43">
        <v>1764.76</v>
      </c>
      <c r="L68" s="43">
        <v>1863.16</v>
      </c>
      <c r="M68" s="43">
        <v>1896.09</v>
      </c>
      <c r="N68" s="43">
        <v>1912.06</v>
      </c>
      <c r="O68" s="43">
        <v>1919.54</v>
      </c>
      <c r="P68" s="43">
        <v>1911.58</v>
      </c>
      <c r="Q68" s="43">
        <v>1914.28</v>
      </c>
      <c r="R68" s="43">
        <v>1898.91</v>
      </c>
      <c r="S68" s="43">
        <v>1893.63</v>
      </c>
      <c r="T68" s="43">
        <v>1993.69</v>
      </c>
      <c r="U68" s="43">
        <v>2020.65</v>
      </c>
      <c r="V68" s="43">
        <v>2007.74</v>
      </c>
      <c r="W68" s="43">
        <v>1912.15</v>
      </c>
      <c r="X68" s="43">
        <v>1895.22</v>
      </c>
      <c r="Y68" s="43">
        <v>1836.83</v>
      </c>
      <c r="Z68" s="43">
        <v>1721.4</v>
      </c>
      <c r="AA68" s="43">
        <v>1450.97</v>
      </c>
    </row>
    <row r="69" spans="1:27" ht="12.75" hidden="1" customHeight="1" outlineLevel="1" x14ac:dyDescent="0.2">
      <c r="A69" s="98" t="s">
        <v>297</v>
      </c>
      <c r="B69" s="62" t="s">
        <v>88</v>
      </c>
      <c r="C69" s="42" t="s">
        <v>77</v>
      </c>
      <c r="D69" s="43">
        <f>$D$9</f>
        <v>1071.42</v>
      </c>
      <c r="E69" s="43">
        <f t="shared" ref="E69:AA69" si="37">$D$9</f>
        <v>1071.42</v>
      </c>
      <c r="F69" s="43">
        <f t="shared" si="37"/>
        <v>1071.42</v>
      </c>
      <c r="G69" s="43">
        <f t="shared" si="37"/>
        <v>1071.42</v>
      </c>
      <c r="H69" s="43">
        <f t="shared" si="37"/>
        <v>1071.42</v>
      </c>
      <c r="I69" s="43">
        <f t="shared" si="37"/>
        <v>1071.42</v>
      </c>
      <c r="J69" s="43">
        <f t="shared" si="37"/>
        <v>1071.42</v>
      </c>
      <c r="K69" s="43">
        <f t="shared" si="37"/>
        <v>1071.42</v>
      </c>
      <c r="L69" s="43">
        <f t="shared" si="37"/>
        <v>1071.42</v>
      </c>
      <c r="M69" s="43">
        <f t="shared" si="37"/>
        <v>1071.42</v>
      </c>
      <c r="N69" s="43">
        <f t="shared" si="37"/>
        <v>1071.42</v>
      </c>
      <c r="O69" s="43">
        <f t="shared" si="37"/>
        <v>1071.42</v>
      </c>
      <c r="P69" s="43">
        <f t="shared" si="37"/>
        <v>1071.42</v>
      </c>
      <c r="Q69" s="43">
        <f t="shared" si="37"/>
        <v>1071.42</v>
      </c>
      <c r="R69" s="43">
        <f t="shared" si="37"/>
        <v>1071.42</v>
      </c>
      <c r="S69" s="43">
        <f t="shared" si="37"/>
        <v>1071.42</v>
      </c>
      <c r="T69" s="43">
        <f t="shared" si="37"/>
        <v>1071.42</v>
      </c>
      <c r="U69" s="43">
        <f t="shared" si="37"/>
        <v>1071.42</v>
      </c>
      <c r="V69" s="43">
        <f t="shared" si="37"/>
        <v>1071.42</v>
      </c>
      <c r="W69" s="43">
        <f t="shared" si="37"/>
        <v>1071.42</v>
      </c>
      <c r="X69" s="43">
        <f t="shared" si="37"/>
        <v>1071.42</v>
      </c>
      <c r="Y69" s="43">
        <f t="shared" si="37"/>
        <v>1071.42</v>
      </c>
      <c r="Z69" s="43">
        <f t="shared" si="37"/>
        <v>1071.42</v>
      </c>
      <c r="AA69" s="43">
        <f t="shared" si="37"/>
        <v>1071.42</v>
      </c>
    </row>
    <row r="70" spans="1:27" ht="12.75" hidden="1" customHeight="1" outlineLevel="1" x14ac:dyDescent="0.2">
      <c r="A70" s="98" t="s">
        <v>298</v>
      </c>
      <c r="B70" s="62" t="s">
        <v>81</v>
      </c>
      <c r="C70" s="42" t="s">
        <v>77</v>
      </c>
      <c r="D70" s="43">
        <v>6.71</v>
      </c>
      <c r="E70" s="43">
        <v>6.71</v>
      </c>
      <c r="F70" s="43">
        <v>6.71</v>
      </c>
      <c r="G70" s="43">
        <v>6.71</v>
      </c>
      <c r="H70" s="43">
        <v>6.71</v>
      </c>
      <c r="I70" s="43">
        <v>6.71</v>
      </c>
      <c r="J70" s="43">
        <v>6.71</v>
      </c>
      <c r="K70" s="43">
        <v>6.71</v>
      </c>
      <c r="L70" s="43">
        <v>6.71</v>
      </c>
      <c r="M70" s="43">
        <v>6.71</v>
      </c>
      <c r="N70" s="43">
        <v>6.71</v>
      </c>
      <c r="O70" s="43">
        <v>6.71</v>
      </c>
      <c r="P70" s="43">
        <v>6.71</v>
      </c>
      <c r="Q70" s="43">
        <v>6.71</v>
      </c>
      <c r="R70" s="43">
        <v>6.71</v>
      </c>
      <c r="S70" s="43">
        <v>6.71</v>
      </c>
      <c r="T70" s="43">
        <v>6.71</v>
      </c>
      <c r="U70" s="43">
        <v>6.71</v>
      </c>
      <c r="V70" s="43">
        <v>6.71</v>
      </c>
      <c r="W70" s="43">
        <v>6.71</v>
      </c>
      <c r="X70" s="43">
        <v>6.71</v>
      </c>
      <c r="Y70" s="43">
        <v>6.71</v>
      </c>
      <c r="Z70" s="43">
        <v>6.71</v>
      </c>
      <c r="AA70" s="43">
        <v>6.71</v>
      </c>
    </row>
    <row r="71" spans="1:27" ht="12.75" hidden="1" customHeight="1" outlineLevel="1" x14ac:dyDescent="0.2">
      <c r="A71" s="98" t="s">
        <v>299</v>
      </c>
      <c r="B71" s="62" t="s">
        <v>79</v>
      </c>
      <c r="C71" s="42" t="s">
        <v>77</v>
      </c>
      <c r="D71" s="43">
        <f>$D$11</f>
        <v>216.36</v>
      </c>
      <c r="E71" s="43">
        <f t="shared" ref="E71:AA71" si="38">$D$11</f>
        <v>216.36</v>
      </c>
      <c r="F71" s="43">
        <f t="shared" si="38"/>
        <v>216.36</v>
      </c>
      <c r="G71" s="43">
        <f t="shared" si="38"/>
        <v>216.36</v>
      </c>
      <c r="H71" s="43">
        <f t="shared" si="38"/>
        <v>216.36</v>
      </c>
      <c r="I71" s="43">
        <f t="shared" si="38"/>
        <v>216.36</v>
      </c>
      <c r="J71" s="43">
        <f t="shared" si="38"/>
        <v>216.36</v>
      </c>
      <c r="K71" s="43">
        <f t="shared" si="38"/>
        <v>216.36</v>
      </c>
      <c r="L71" s="43">
        <f t="shared" si="38"/>
        <v>216.36</v>
      </c>
      <c r="M71" s="43">
        <f t="shared" si="38"/>
        <v>216.36</v>
      </c>
      <c r="N71" s="43">
        <f t="shared" si="38"/>
        <v>216.36</v>
      </c>
      <c r="O71" s="43">
        <f t="shared" si="38"/>
        <v>216.36</v>
      </c>
      <c r="P71" s="43">
        <f t="shared" si="38"/>
        <v>216.36</v>
      </c>
      <c r="Q71" s="43">
        <f t="shared" si="38"/>
        <v>216.36</v>
      </c>
      <c r="R71" s="43">
        <f t="shared" si="38"/>
        <v>216.36</v>
      </c>
      <c r="S71" s="43">
        <f t="shared" si="38"/>
        <v>216.36</v>
      </c>
      <c r="T71" s="43">
        <f t="shared" si="38"/>
        <v>216.36</v>
      </c>
      <c r="U71" s="43">
        <f t="shared" si="38"/>
        <v>216.36</v>
      </c>
      <c r="V71" s="43">
        <f t="shared" si="38"/>
        <v>216.36</v>
      </c>
      <c r="W71" s="43">
        <f t="shared" si="38"/>
        <v>216.36</v>
      </c>
      <c r="X71" s="43">
        <f t="shared" si="38"/>
        <v>216.36</v>
      </c>
      <c r="Y71" s="43">
        <f t="shared" si="38"/>
        <v>216.36</v>
      </c>
      <c r="Z71" s="43">
        <f t="shared" si="38"/>
        <v>216.36</v>
      </c>
      <c r="AA71" s="43">
        <f t="shared" si="38"/>
        <v>216.36</v>
      </c>
    </row>
    <row r="72" spans="1:27" ht="12.75" customHeight="1" collapsed="1" x14ac:dyDescent="0.2">
      <c r="A72" s="97" t="s">
        <v>300</v>
      </c>
      <c r="B72" s="27" t="str">
        <f>"14"&amp;"."&amp;$B$662&amp;"."&amp;$B$663</f>
        <v>14.01.2023</v>
      </c>
      <c r="C72" s="89" t="s">
        <v>74</v>
      </c>
      <c r="D72" s="90">
        <f>ROUND(((D73+D74+D76+D75)/1000),5)</f>
        <v>2.7461899999999999</v>
      </c>
      <c r="E72" s="90">
        <f>ROUND(((E73+E74+E76+E75)/1000),5)</f>
        <v>2.57138</v>
      </c>
      <c r="F72" s="90">
        <f>ROUND(((F73+F74+F76+F75)/1000),5)</f>
        <v>2.53972</v>
      </c>
      <c r="G72" s="90">
        <f t="shared" ref="G72:AA72" si="39">ROUND(((G73+G74+G76+G75)/1000),5)</f>
        <v>2.5293199999999998</v>
      </c>
      <c r="H72" s="90">
        <f t="shared" si="39"/>
        <v>2.5437699999999999</v>
      </c>
      <c r="I72" s="90">
        <f t="shared" si="39"/>
        <v>2.5733299999999999</v>
      </c>
      <c r="J72" s="90">
        <f t="shared" si="39"/>
        <v>2.6687799999999999</v>
      </c>
      <c r="K72" s="90">
        <f t="shared" si="39"/>
        <v>2.9472</v>
      </c>
      <c r="L72" s="90">
        <f t="shared" si="39"/>
        <v>3.0402900000000002</v>
      </c>
      <c r="M72" s="90">
        <f t="shared" si="39"/>
        <v>3.1673800000000001</v>
      </c>
      <c r="N72" s="90">
        <f t="shared" si="39"/>
        <v>3.20607</v>
      </c>
      <c r="O72" s="90">
        <f t="shared" si="39"/>
        <v>3.2153</v>
      </c>
      <c r="P72" s="90">
        <f t="shared" si="39"/>
        <v>3.21353</v>
      </c>
      <c r="Q72" s="90">
        <f t="shared" si="39"/>
        <v>3.2124100000000002</v>
      </c>
      <c r="R72" s="90">
        <f t="shared" si="39"/>
        <v>3.1868500000000002</v>
      </c>
      <c r="S72" s="90">
        <f t="shared" si="39"/>
        <v>3.1899799999999998</v>
      </c>
      <c r="T72" s="90">
        <f t="shared" si="39"/>
        <v>3.2081</v>
      </c>
      <c r="U72" s="90">
        <f t="shared" si="39"/>
        <v>3.2548300000000001</v>
      </c>
      <c r="V72" s="90">
        <f t="shared" si="39"/>
        <v>3.2469899999999998</v>
      </c>
      <c r="W72" s="90">
        <f t="shared" si="39"/>
        <v>3.1996899999999999</v>
      </c>
      <c r="X72" s="90">
        <f t="shared" si="39"/>
        <v>3.2034099999999999</v>
      </c>
      <c r="Y72" s="90">
        <f t="shared" si="39"/>
        <v>3.07978</v>
      </c>
      <c r="Z72" s="90">
        <f t="shared" si="39"/>
        <v>3.0062500000000001</v>
      </c>
      <c r="AA72" s="90">
        <f t="shared" si="39"/>
        <v>2.7551299999999999</v>
      </c>
    </row>
    <row r="73" spans="1:27" ht="12.75" hidden="1" customHeight="1" outlineLevel="1" x14ac:dyDescent="0.2">
      <c r="A73" s="98" t="s">
        <v>301</v>
      </c>
      <c r="B73" s="62" t="s">
        <v>236</v>
      </c>
      <c r="C73" s="42" t="s">
        <v>77</v>
      </c>
      <c r="D73" s="43">
        <v>1451.7</v>
      </c>
      <c r="E73" s="43">
        <v>1276.8900000000001</v>
      </c>
      <c r="F73" s="43">
        <v>1245.23</v>
      </c>
      <c r="G73" s="43">
        <v>1234.83</v>
      </c>
      <c r="H73" s="43">
        <v>1249.28</v>
      </c>
      <c r="I73" s="43">
        <v>1278.8399999999999</v>
      </c>
      <c r="J73" s="43">
        <v>1374.29</v>
      </c>
      <c r="K73" s="43">
        <v>1652.71</v>
      </c>
      <c r="L73" s="43">
        <v>1745.8</v>
      </c>
      <c r="M73" s="43">
        <v>1872.89</v>
      </c>
      <c r="N73" s="43">
        <v>1911.58</v>
      </c>
      <c r="O73" s="43">
        <v>1920.81</v>
      </c>
      <c r="P73" s="43">
        <v>1919.04</v>
      </c>
      <c r="Q73" s="43">
        <v>1917.92</v>
      </c>
      <c r="R73" s="43">
        <v>1892.36</v>
      </c>
      <c r="S73" s="43">
        <v>1895.49</v>
      </c>
      <c r="T73" s="43">
        <v>1913.61</v>
      </c>
      <c r="U73" s="43">
        <v>1960.34</v>
      </c>
      <c r="V73" s="43">
        <v>1952.5</v>
      </c>
      <c r="W73" s="43">
        <v>1905.2</v>
      </c>
      <c r="X73" s="43">
        <v>1908.92</v>
      </c>
      <c r="Y73" s="43">
        <v>1785.29</v>
      </c>
      <c r="Z73" s="43">
        <v>1711.76</v>
      </c>
      <c r="AA73" s="43">
        <v>1460.64</v>
      </c>
    </row>
    <row r="74" spans="1:27" ht="12.75" hidden="1" customHeight="1" outlineLevel="1" x14ac:dyDescent="0.2">
      <c r="A74" s="98" t="s">
        <v>302</v>
      </c>
      <c r="B74" s="62" t="s">
        <v>88</v>
      </c>
      <c r="C74" s="42" t="s">
        <v>77</v>
      </c>
      <c r="D74" s="43">
        <f>$D$9</f>
        <v>1071.42</v>
      </c>
      <c r="E74" s="43">
        <f t="shared" ref="E74:AA74" si="40">$D$9</f>
        <v>1071.42</v>
      </c>
      <c r="F74" s="43">
        <f t="shared" si="40"/>
        <v>1071.42</v>
      </c>
      <c r="G74" s="43">
        <f t="shared" si="40"/>
        <v>1071.42</v>
      </c>
      <c r="H74" s="43">
        <f t="shared" si="40"/>
        <v>1071.42</v>
      </c>
      <c r="I74" s="43">
        <f t="shared" si="40"/>
        <v>1071.42</v>
      </c>
      <c r="J74" s="43">
        <f t="shared" si="40"/>
        <v>1071.42</v>
      </c>
      <c r="K74" s="43">
        <f t="shared" si="40"/>
        <v>1071.42</v>
      </c>
      <c r="L74" s="43">
        <f t="shared" si="40"/>
        <v>1071.42</v>
      </c>
      <c r="M74" s="43">
        <f t="shared" si="40"/>
        <v>1071.42</v>
      </c>
      <c r="N74" s="43">
        <f t="shared" si="40"/>
        <v>1071.42</v>
      </c>
      <c r="O74" s="43">
        <f t="shared" si="40"/>
        <v>1071.42</v>
      </c>
      <c r="P74" s="43">
        <f t="shared" si="40"/>
        <v>1071.42</v>
      </c>
      <c r="Q74" s="43">
        <f t="shared" si="40"/>
        <v>1071.42</v>
      </c>
      <c r="R74" s="43">
        <f t="shared" si="40"/>
        <v>1071.42</v>
      </c>
      <c r="S74" s="43">
        <f t="shared" si="40"/>
        <v>1071.42</v>
      </c>
      <c r="T74" s="43">
        <f t="shared" si="40"/>
        <v>1071.42</v>
      </c>
      <c r="U74" s="43">
        <f t="shared" si="40"/>
        <v>1071.42</v>
      </c>
      <c r="V74" s="43">
        <f t="shared" si="40"/>
        <v>1071.42</v>
      </c>
      <c r="W74" s="43">
        <f t="shared" si="40"/>
        <v>1071.42</v>
      </c>
      <c r="X74" s="43">
        <f t="shared" si="40"/>
        <v>1071.42</v>
      </c>
      <c r="Y74" s="43">
        <f t="shared" si="40"/>
        <v>1071.42</v>
      </c>
      <c r="Z74" s="43">
        <f t="shared" si="40"/>
        <v>1071.42</v>
      </c>
      <c r="AA74" s="43">
        <f t="shared" si="40"/>
        <v>1071.42</v>
      </c>
    </row>
    <row r="75" spans="1:27" ht="12.75" hidden="1" customHeight="1" outlineLevel="1" x14ac:dyDescent="0.2">
      <c r="A75" s="98" t="s">
        <v>303</v>
      </c>
      <c r="B75" s="62" t="s">
        <v>81</v>
      </c>
      <c r="C75" s="42" t="s">
        <v>77</v>
      </c>
      <c r="D75" s="43">
        <v>6.71</v>
      </c>
      <c r="E75" s="43">
        <v>6.71</v>
      </c>
      <c r="F75" s="43">
        <v>6.71</v>
      </c>
      <c r="G75" s="43">
        <v>6.71</v>
      </c>
      <c r="H75" s="43">
        <v>6.71</v>
      </c>
      <c r="I75" s="43">
        <v>6.71</v>
      </c>
      <c r="J75" s="43">
        <v>6.71</v>
      </c>
      <c r="K75" s="43">
        <v>6.71</v>
      </c>
      <c r="L75" s="43">
        <v>6.71</v>
      </c>
      <c r="M75" s="43">
        <v>6.71</v>
      </c>
      <c r="N75" s="43">
        <v>6.71</v>
      </c>
      <c r="O75" s="43">
        <v>6.71</v>
      </c>
      <c r="P75" s="43">
        <v>6.71</v>
      </c>
      <c r="Q75" s="43">
        <v>6.71</v>
      </c>
      <c r="R75" s="43">
        <v>6.71</v>
      </c>
      <c r="S75" s="43">
        <v>6.71</v>
      </c>
      <c r="T75" s="43">
        <v>6.71</v>
      </c>
      <c r="U75" s="43">
        <v>6.71</v>
      </c>
      <c r="V75" s="43">
        <v>6.71</v>
      </c>
      <c r="W75" s="43">
        <v>6.71</v>
      </c>
      <c r="X75" s="43">
        <v>6.71</v>
      </c>
      <c r="Y75" s="43">
        <v>6.71</v>
      </c>
      <c r="Z75" s="43">
        <v>6.71</v>
      </c>
      <c r="AA75" s="43">
        <v>6.71</v>
      </c>
    </row>
    <row r="76" spans="1:27" ht="12.75" hidden="1" customHeight="1" outlineLevel="1" x14ac:dyDescent="0.2">
      <c r="A76" s="98" t="s">
        <v>304</v>
      </c>
      <c r="B76" s="62" t="s">
        <v>79</v>
      </c>
      <c r="C76" s="42" t="s">
        <v>77</v>
      </c>
      <c r="D76" s="43">
        <f>$D$11</f>
        <v>216.36</v>
      </c>
      <c r="E76" s="43">
        <f t="shared" ref="E76:AA76" si="41">$D$11</f>
        <v>216.36</v>
      </c>
      <c r="F76" s="43">
        <f t="shared" si="41"/>
        <v>216.36</v>
      </c>
      <c r="G76" s="43">
        <f t="shared" si="41"/>
        <v>216.36</v>
      </c>
      <c r="H76" s="43">
        <f t="shared" si="41"/>
        <v>216.36</v>
      </c>
      <c r="I76" s="43">
        <f t="shared" si="41"/>
        <v>216.36</v>
      </c>
      <c r="J76" s="43">
        <f t="shared" si="41"/>
        <v>216.36</v>
      </c>
      <c r="K76" s="43">
        <f t="shared" si="41"/>
        <v>216.36</v>
      </c>
      <c r="L76" s="43">
        <f t="shared" si="41"/>
        <v>216.36</v>
      </c>
      <c r="M76" s="43">
        <f t="shared" si="41"/>
        <v>216.36</v>
      </c>
      <c r="N76" s="43">
        <f t="shared" si="41"/>
        <v>216.36</v>
      </c>
      <c r="O76" s="43">
        <f t="shared" si="41"/>
        <v>216.36</v>
      </c>
      <c r="P76" s="43">
        <f t="shared" si="41"/>
        <v>216.36</v>
      </c>
      <c r="Q76" s="43">
        <f t="shared" si="41"/>
        <v>216.36</v>
      </c>
      <c r="R76" s="43">
        <f t="shared" si="41"/>
        <v>216.36</v>
      </c>
      <c r="S76" s="43">
        <f t="shared" si="41"/>
        <v>216.36</v>
      </c>
      <c r="T76" s="43">
        <f t="shared" si="41"/>
        <v>216.36</v>
      </c>
      <c r="U76" s="43">
        <f t="shared" si="41"/>
        <v>216.36</v>
      </c>
      <c r="V76" s="43">
        <f t="shared" si="41"/>
        <v>216.36</v>
      </c>
      <c r="W76" s="43">
        <f t="shared" si="41"/>
        <v>216.36</v>
      </c>
      <c r="X76" s="43">
        <f t="shared" si="41"/>
        <v>216.36</v>
      </c>
      <c r="Y76" s="43">
        <f t="shared" si="41"/>
        <v>216.36</v>
      </c>
      <c r="Z76" s="43">
        <f t="shared" si="41"/>
        <v>216.36</v>
      </c>
      <c r="AA76" s="43">
        <f t="shared" si="41"/>
        <v>216.36</v>
      </c>
    </row>
    <row r="77" spans="1:27" ht="12.75" customHeight="1" collapsed="1" x14ac:dyDescent="0.2">
      <c r="A77" s="97" t="s">
        <v>305</v>
      </c>
      <c r="B77" s="27" t="str">
        <f>"15"&amp;"."&amp;$B$662&amp;"."&amp;$B$663</f>
        <v>15.01.2023</v>
      </c>
      <c r="C77" s="89" t="s">
        <v>74</v>
      </c>
      <c r="D77" s="90">
        <f>ROUND(((D78+D79+D81+D80)/1000),5)</f>
        <v>2.58521</v>
      </c>
      <c r="E77" s="90">
        <f>ROUND(((E78+E79+E81+E80)/1000),5)</f>
        <v>2.5274700000000001</v>
      </c>
      <c r="F77" s="90">
        <f>ROUND(((F78+F79+F81+F80)/1000),5)</f>
        <v>2.4578899999999999</v>
      </c>
      <c r="G77" s="90">
        <f t="shared" ref="G77:AA77" si="42">ROUND(((G78+G79+G81+G80)/1000),5)</f>
        <v>2.4523799999999998</v>
      </c>
      <c r="H77" s="90">
        <f t="shared" si="42"/>
        <v>2.4567899999999998</v>
      </c>
      <c r="I77" s="90">
        <f t="shared" si="42"/>
        <v>2.5057900000000002</v>
      </c>
      <c r="J77" s="90">
        <f t="shared" si="42"/>
        <v>2.51817</v>
      </c>
      <c r="K77" s="90">
        <f t="shared" si="42"/>
        <v>2.7168999999999999</v>
      </c>
      <c r="L77" s="90">
        <f t="shared" si="42"/>
        <v>2.9653999999999998</v>
      </c>
      <c r="M77" s="90">
        <f t="shared" si="42"/>
        <v>3.0378699999999998</v>
      </c>
      <c r="N77" s="90">
        <f t="shared" si="42"/>
        <v>3.1067</v>
      </c>
      <c r="O77" s="90">
        <f t="shared" si="42"/>
        <v>3.1268600000000002</v>
      </c>
      <c r="P77" s="90">
        <f t="shared" si="42"/>
        <v>3.12988</v>
      </c>
      <c r="Q77" s="90">
        <f t="shared" si="42"/>
        <v>3.1320100000000002</v>
      </c>
      <c r="R77" s="90">
        <f t="shared" si="42"/>
        <v>3.1009899999999999</v>
      </c>
      <c r="S77" s="90">
        <f t="shared" si="42"/>
        <v>3.1097600000000001</v>
      </c>
      <c r="T77" s="90">
        <f t="shared" si="42"/>
        <v>3.16072</v>
      </c>
      <c r="U77" s="90">
        <f t="shared" si="42"/>
        <v>3.22261</v>
      </c>
      <c r="V77" s="90">
        <f t="shared" si="42"/>
        <v>3.2275800000000001</v>
      </c>
      <c r="W77" s="90">
        <f t="shared" si="42"/>
        <v>3.1565400000000001</v>
      </c>
      <c r="X77" s="90">
        <f t="shared" si="42"/>
        <v>3.14968</v>
      </c>
      <c r="Y77" s="90">
        <f t="shared" si="42"/>
        <v>3.0639500000000002</v>
      </c>
      <c r="Z77" s="90">
        <f t="shared" si="42"/>
        <v>2.99553</v>
      </c>
      <c r="AA77" s="90">
        <f t="shared" si="42"/>
        <v>2.7324199999999998</v>
      </c>
    </row>
    <row r="78" spans="1:27" ht="12.75" hidden="1" customHeight="1" outlineLevel="1" x14ac:dyDescent="0.2">
      <c r="A78" s="98" t="s">
        <v>306</v>
      </c>
      <c r="B78" s="62" t="s">
        <v>236</v>
      </c>
      <c r="C78" s="42" t="s">
        <v>77</v>
      </c>
      <c r="D78" s="43">
        <v>1290.72</v>
      </c>
      <c r="E78" s="43">
        <v>1232.98</v>
      </c>
      <c r="F78" s="43">
        <v>1163.4000000000001</v>
      </c>
      <c r="G78" s="43">
        <v>1157.8900000000001</v>
      </c>
      <c r="H78" s="43">
        <v>1162.3</v>
      </c>
      <c r="I78" s="43">
        <v>1211.3</v>
      </c>
      <c r="J78" s="43">
        <v>1223.68</v>
      </c>
      <c r="K78" s="43">
        <v>1422.41</v>
      </c>
      <c r="L78" s="43">
        <v>1670.91</v>
      </c>
      <c r="M78" s="43">
        <v>1743.38</v>
      </c>
      <c r="N78" s="43">
        <v>1812.21</v>
      </c>
      <c r="O78" s="43">
        <v>1832.37</v>
      </c>
      <c r="P78" s="43">
        <v>1835.39</v>
      </c>
      <c r="Q78" s="43">
        <v>1837.52</v>
      </c>
      <c r="R78" s="43">
        <v>1806.5</v>
      </c>
      <c r="S78" s="43">
        <v>1815.27</v>
      </c>
      <c r="T78" s="43">
        <v>1866.23</v>
      </c>
      <c r="U78" s="43">
        <v>1928.12</v>
      </c>
      <c r="V78" s="43">
        <v>1933.09</v>
      </c>
      <c r="W78" s="43">
        <v>1862.05</v>
      </c>
      <c r="X78" s="43">
        <v>1855.19</v>
      </c>
      <c r="Y78" s="43">
        <v>1769.46</v>
      </c>
      <c r="Z78" s="43">
        <v>1701.04</v>
      </c>
      <c r="AA78" s="43">
        <v>1437.93</v>
      </c>
    </row>
    <row r="79" spans="1:27" ht="12.75" hidden="1" customHeight="1" outlineLevel="1" x14ac:dyDescent="0.2">
      <c r="A79" s="98" t="s">
        <v>307</v>
      </c>
      <c r="B79" s="62" t="s">
        <v>88</v>
      </c>
      <c r="C79" s="42" t="s">
        <v>77</v>
      </c>
      <c r="D79" s="43">
        <f>$D$9</f>
        <v>1071.42</v>
      </c>
      <c r="E79" s="43">
        <f t="shared" ref="E79:AA79" si="43">$D$9</f>
        <v>1071.42</v>
      </c>
      <c r="F79" s="43">
        <f t="shared" si="43"/>
        <v>1071.42</v>
      </c>
      <c r="G79" s="43">
        <f t="shared" si="43"/>
        <v>1071.42</v>
      </c>
      <c r="H79" s="43">
        <f t="shared" si="43"/>
        <v>1071.42</v>
      </c>
      <c r="I79" s="43">
        <f t="shared" si="43"/>
        <v>1071.42</v>
      </c>
      <c r="J79" s="43">
        <f t="shared" si="43"/>
        <v>1071.42</v>
      </c>
      <c r="K79" s="43">
        <f t="shared" si="43"/>
        <v>1071.42</v>
      </c>
      <c r="L79" s="43">
        <f t="shared" si="43"/>
        <v>1071.42</v>
      </c>
      <c r="M79" s="43">
        <f t="shared" si="43"/>
        <v>1071.42</v>
      </c>
      <c r="N79" s="43">
        <f t="shared" si="43"/>
        <v>1071.42</v>
      </c>
      <c r="O79" s="43">
        <f t="shared" si="43"/>
        <v>1071.42</v>
      </c>
      <c r="P79" s="43">
        <f t="shared" si="43"/>
        <v>1071.42</v>
      </c>
      <c r="Q79" s="43">
        <f t="shared" si="43"/>
        <v>1071.42</v>
      </c>
      <c r="R79" s="43">
        <f t="shared" si="43"/>
        <v>1071.42</v>
      </c>
      <c r="S79" s="43">
        <f t="shared" si="43"/>
        <v>1071.42</v>
      </c>
      <c r="T79" s="43">
        <f t="shared" si="43"/>
        <v>1071.42</v>
      </c>
      <c r="U79" s="43">
        <f t="shared" si="43"/>
        <v>1071.42</v>
      </c>
      <c r="V79" s="43">
        <f t="shared" si="43"/>
        <v>1071.42</v>
      </c>
      <c r="W79" s="43">
        <f t="shared" si="43"/>
        <v>1071.42</v>
      </c>
      <c r="X79" s="43">
        <f t="shared" si="43"/>
        <v>1071.42</v>
      </c>
      <c r="Y79" s="43">
        <f t="shared" si="43"/>
        <v>1071.42</v>
      </c>
      <c r="Z79" s="43">
        <f t="shared" si="43"/>
        <v>1071.42</v>
      </c>
      <c r="AA79" s="43">
        <f t="shared" si="43"/>
        <v>1071.42</v>
      </c>
    </row>
    <row r="80" spans="1:27" ht="12.75" hidden="1" customHeight="1" outlineLevel="1" x14ac:dyDescent="0.2">
      <c r="A80" s="98" t="s">
        <v>308</v>
      </c>
      <c r="B80" s="62" t="s">
        <v>81</v>
      </c>
      <c r="C80" s="42" t="s">
        <v>77</v>
      </c>
      <c r="D80" s="43">
        <v>6.71</v>
      </c>
      <c r="E80" s="43">
        <v>6.71</v>
      </c>
      <c r="F80" s="43">
        <v>6.71</v>
      </c>
      <c r="G80" s="43">
        <v>6.71</v>
      </c>
      <c r="H80" s="43">
        <v>6.71</v>
      </c>
      <c r="I80" s="43">
        <v>6.71</v>
      </c>
      <c r="J80" s="43">
        <v>6.71</v>
      </c>
      <c r="K80" s="43">
        <v>6.71</v>
      </c>
      <c r="L80" s="43">
        <v>6.71</v>
      </c>
      <c r="M80" s="43">
        <v>6.71</v>
      </c>
      <c r="N80" s="43">
        <v>6.71</v>
      </c>
      <c r="O80" s="43">
        <v>6.71</v>
      </c>
      <c r="P80" s="43">
        <v>6.71</v>
      </c>
      <c r="Q80" s="43">
        <v>6.71</v>
      </c>
      <c r="R80" s="43">
        <v>6.71</v>
      </c>
      <c r="S80" s="43">
        <v>6.71</v>
      </c>
      <c r="T80" s="43">
        <v>6.71</v>
      </c>
      <c r="U80" s="43">
        <v>6.71</v>
      </c>
      <c r="V80" s="43">
        <v>6.71</v>
      </c>
      <c r="W80" s="43">
        <v>6.71</v>
      </c>
      <c r="X80" s="43">
        <v>6.71</v>
      </c>
      <c r="Y80" s="43">
        <v>6.71</v>
      </c>
      <c r="Z80" s="43">
        <v>6.71</v>
      </c>
      <c r="AA80" s="43">
        <v>6.71</v>
      </c>
    </row>
    <row r="81" spans="1:27" ht="12.75" hidden="1" customHeight="1" outlineLevel="1" x14ac:dyDescent="0.2">
      <c r="A81" s="98" t="s">
        <v>309</v>
      </c>
      <c r="B81" s="62" t="s">
        <v>79</v>
      </c>
      <c r="C81" s="42" t="s">
        <v>77</v>
      </c>
      <c r="D81" s="43">
        <f>$D$11</f>
        <v>216.36</v>
      </c>
      <c r="E81" s="43">
        <f t="shared" ref="E81:AA81" si="44">$D$11</f>
        <v>216.36</v>
      </c>
      <c r="F81" s="43">
        <f t="shared" si="44"/>
        <v>216.36</v>
      </c>
      <c r="G81" s="43">
        <f t="shared" si="44"/>
        <v>216.36</v>
      </c>
      <c r="H81" s="43">
        <f t="shared" si="44"/>
        <v>216.36</v>
      </c>
      <c r="I81" s="43">
        <f t="shared" si="44"/>
        <v>216.36</v>
      </c>
      <c r="J81" s="43">
        <f t="shared" si="44"/>
        <v>216.36</v>
      </c>
      <c r="K81" s="43">
        <f t="shared" si="44"/>
        <v>216.36</v>
      </c>
      <c r="L81" s="43">
        <f t="shared" si="44"/>
        <v>216.36</v>
      </c>
      <c r="M81" s="43">
        <f t="shared" si="44"/>
        <v>216.36</v>
      </c>
      <c r="N81" s="43">
        <f t="shared" si="44"/>
        <v>216.36</v>
      </c>
      <c r="O81" s="43">
        <f t="shared" si="44"/>
        <v>216.36</v>
      </c>
      <c r="P81" s="43">
        <f t="shared" si="44"/>
        <v>216.36</v>
      </c>
      <c r="Q81" s="43">
        <f t="shared" si="44"/>
        <v>216.36</v>
      </c>
      <c r="R81" s="43">
        <f t="shared" si="44"/>
        <v>216.36</v>
      </c>
      <c r="S81" s="43">
        <f t="shared" si="44"/>
        <v>216.36</v>
      </c>
      <c r="T81" s="43">
        <f t="shared" si="44"/>
        <v>216.36</v>
      </c>
      <c r="U81" s="43">
        <f t="shared" si="44"/>
        <v>216.36</v>
      </c>
      <c r="V81" s="43">
        <f t="shared" si="44"/>
        <v>216.36</v>
      </c>
      <c r="W81" s="43">
        <f t="shared" si="44"/>
        <v>216.36</v>
      </c>
      <c r="X81" s="43">
        <f t="shared" si="44"/>
        <v>216.36</v>
      </c>
      <c r="Y81" s="43">
        <f t="shared" si="44"/>
        <v>216.36</v>
      </c>
      <c r="Z81" s="43">
        <f t="shared" si="44"/>
        <v>216.36</v>
      </c>
      <c r="AA81" s="43">
        <f t="shared" si="44"/>
        <v>216.36</v>
      </c>
    </row>
    <row r="82" spans="1:27" ht="12.75" customHeight="1" collapsed="1" x14ac:dyDescent="0.2">
      <c r="A82" s="97" t="s">
        <v>310</v>
      </c>
      <c r="B82" s="27" t="str">
        <f>"16"&amp;"."&amp;$B$662&amp;"."&amp;$B$663</f>
        <v>16.01.2023</v>
      </c>
      <c r="C82" s="89" t="s">
        <v>74</v>
      </c>
      <c r="D82" s="90">
        <f>ROUND(((D83+D84+D86+D85)/1000),5)</f>
        <v>2.5808800000000001</v>
      </c>
      <c r="E82" s="90">
        <f>ROUND(((E83+E84+E86+E85)/1000),5)</f>
        <v>2.52142</v>
      </c>
      <c r="F82" s="90">
        <f>ROUND(((F83+F84+F86+F85)/1000),5)</f>
        <v>2.4591599999999998</v>
      </c>
      <c r="G82" s="90">
        <f t="shared" ref="G82:AA82" si="45">ROUND(((G83+G84+G86+G85)/1000),5)</f>
        <v>2.4501499999999998</v>
      </c>
      <c r="H82" s="90">
        <f t="shared" si="45"/>
        <v>2.4818899999999999</v>
      </c>
      <c r="I82" s="90">
        <f t="shared" si="45"/>
        <v>2.57531</v>
      </c>
      <c r="J82" s="90">
        <f t="shared" si="45"/>
        <v>2.8669500000000001</v>
      </c>
      <c r="K82" s="90">
        <f t="shared" si="45"/>
        <v>3.0377800000000001</v>
      </c>
      <c r="L82" s="90">
        <f t="shared" si="45"/>
        <v>3.2436400000000001</v>
      </c>
      <c r="M82" s="90">
        <f t="shared" si="45"/>
        <v>3.28613</v>
      </c>
      <c r="N82" s="90">
        <f t="shared" si="45"/>
        <v>3.3117899999999998</v>
      </c>
      <c r="O82" s="90">
        <f t="shared" si="45"/>
        <v>3.3235299999999999</v>
      </c>
      <c r="P82" s="90">
        <f t="shared" si="45"/>
        <v>3.3247399999999998</v>
      </c>
      <c r="Q82" s="90">
        <f t="shared" si="45"/>
        <v>3.3386399999999998</v>
      </c>
      <c r="R82" s="90">
        <f t="shared" si="45"/>
        <v>3.2957700000000001</v>
      </c>
      <c r="S82" s="90">
        <f t="shared" si="45"/>
        <v>3.2911199999999998</v>
      </c>
      <c r="T82" s="90">
        <f t="shared" si="45"/>
        <v>3.3195999999999999</v>
      </c>
      <c r="U82" s="90">
        <f t="shared" si="45"/>
        <v>3.3567</v>
      </c>
      <c r="V82" s="90">
        <f t="shared" si="45"/>
        <v>3.2763800000000001</v>
      </c>
      <c r="W82" s="90">
        <f t="shared" si="45"/>
        <v>3.3042400000000001</v>
      </c>
      <c r="X82" s="90">
        <f t="shared" si="45"/>
        <v>3.2116699999999998</v>
      </c>
      <c r="Y82" s="90">
        <f t="shared" si="45"/>
        <v>3.0942699999999999</v>
      </c>
      <c r="Z82" s="90">
        <f t="shared" si="45"/>
        <v>2.9569899999999998</v>
      </c>
      <c r="AA82" s="90">
        <f t="shared" si="45"/>
        <v>2.5870700000000002</v>
      </c>
    </row>
    <row r="83" spans="1:27" ht="12.75" hidden="1" customHeight="1" outlineLevel="1" x14ac:dyDescent="0.2">
      <c r="A83" s="98" t="s">
        <v>311</v>
      </c>
      <c r="B83" s="62" t="s">
        <v>236</v>
      </c>
      <c r="C83" s="42" t="s">
        <v>77</v>
      </c>
      <c r="D83" s="43">
        <v>1286.3900000000001</v>
      </c>
      <c r="E83" s="43">
        <v>1226.93</v>
      </c>
      <c r="F83" s="43">
        <v>1164.67</v>
      </c>
      <c r="G83" s="43">
        <v>1155.6600000000001</v>
      </c>
      <c r="H83" s="43">
        <v>1187.4000000000001</v>
      </c>
      <c r="I83" s="43">
        <v>1280.82</v>
      </c>
      <c r="J83" s="43">
        <v>1572.46</v>
      </c>
      <c r="K83" s="43">
        <v>1743.29</v>
      </c>
      <c r="L83" s="43">
        <v>1949.15</v>
      </c>
      <c r="M83" s="43">
        <v>1991.64</v>
      </c>
      <c r="N83" s="43">
        <v>2017.3</v>
      </c>
      <c r="O83" s="43">
        <v>2029.04</v>
      </c>
      <c r="P83" s="43">
        <v>2030.25</v>
      </c>
      <c r="Q83" s="43">
        <v>2044.15</v>
      </c>
      <c r="R83" s="43">
        <v>2001.28</v>
      </c>
      <c r="S83" s="43">
        <v>1996.63</v>
      </c>
      <c r="T83" s="43">
        <v>2025.11</v>
      </c>
      <c r="U83" s="43">
        <v>2062.21</v>
      </c>
      <c r="V83" s="43">
        <v>1981.89</v>
      </c>
      <c r="W83" s="43">
        <v>2009.75</v>
      </c>
      <c r="X83" s="43">
        <v>1917.18</v>
      </c>
      <c r="Y83" s="43">
        <v>1799.78</v>
      </c>
      <c r="Z83" s="43">
        <v>1662.5</v>
      </c>
      <c r="AA83" s="43">
        <v>1292.58</v>
      </c>
    </row>
    <row r="84" spans="1:27" ht="12.75" hidden="1" customHeight="1" outlineLevel="1" x14ac:dyDescent="0.2">
      <c r="A84" s="98" t="s">
        <v>312</v>
      </c>
      <c r="B84" s="62" t="s">
        <v>88</v>
      </c>
      <c r="C84" s="42" t="s">
        <v>77</v>
      </c>
      <c r="D84" s="43">
        <f>$D$9</f>
        <v>1071.42</v>
      </c>
      <c r="E84" s="43">
        <f t="shared" ref="E84:AA84" si="46">$D$9</f>
        <v>1071.42</v>
      </c>
      <c r="F84" s="43">
        <f t="shared" si="46"/>
        <v>1071.42</v>
      </c>
      <c r="G84" s="43">
        <f t="shared" si="46"/>
        <v>1071.42</v>
      </c>
      <c r="H84" s="43">
        <f t="shared" si="46"/>
        <v>1071.42</v>
      </c>
      <c r="I84" s="43">
        <f t="shared" si="46"/>
        <v>1071.42</v>
      </c>
      <c r="J84" s="43">
        <f t="shared" si="46"/>
        <v>1071.42</v>
      </c>
      <c r="K84" s="43">
        <f t="shared" si="46"/>
        <v>1071.42</v>
      </c>
      <c r="L84" s="43">
        <f t="shared" si="46"/>
        <v>1071.42</v>
      </c>
      <c r="M84" s="43">
        <f t="shared" si="46"/>
        <v>1071.42</v>
      </c>
      <c r="N84" s="43">
        <f t="shared" si="46"/>
        <v>1071.42</v>
      </c>
      <c r="O84" s="43">
        <f t="shared" si="46"/>
        <v>1071.42</v>
      </c>
      <c r="P84" s="43">
        <f t="shared" si="46"/>
        <v>1071.42</v>
      </c>
      <c r="Q84" s="43">
        <f t="shared" si="46"/>
        <v>1071.42</v>
      </c>
      <c r="R84" s="43">
        <f t="shared" si="46"/>
        <v>1071.42</v>
      </c>
      <c r="S84" s="43">
        <f t="shared" si="46"/>
        <v>1071.42</v>
      </c>
      <c r="T84" s="43">
        <f t="shared" si="46"/>
        <v>1071.42</v>
      </c>
      <c r="U84" s="43">
        <f t="shared" si="46"/>
        <v>1071.42</v>
      </c>
      <c r="V84" s="43">
        <f t="shared" si="46"/>
        <v>1071.42</v>
      </c>
      <c r="W84" s="43">
        <f t="shared" si="46"/>
        <v>1071.42</v>
      </c>
      <c r="X84" s="43">
        <f t="shared" si="46"/>
        <v>1071.42</v>
      </c>
      <c r="Y84" s="43">
        <f t="shared" si="46"/>
        <v>1071.42</v>
      </c>
      <c r="Z84" s="43">
        <f t="shared" si="46"/>
        <v>1071.42</v>
      </c>
      <c r="AA84" s="43">
        <f t="shared" si="46"/>
        <v>1071.42</v>
      </c>
    </row>
    <row r="85" spans="1:27" ht="12.75" hidden="1" customHeight="1" outlineLevel="1" x14ac:dyDescent="0.2">
      <c r="A85" s="98" t="s">
        <v>313</v>
      </c>
      <c r="B85" s="62" t="s">
        <v>81</v>
      </c>
      <c r="C85" s="42" t="s">
        <v>77</v>
      </c>
      <c r="D85" s="43">
        <v>6.71</v>
      </c>
      <c r="E85" s="43">
        <v>6.71</v>
      </c>
      <c r="F85" s="43">
        <v>6.71</v>
      </c>
      <c r="G85" s="43">
        <v>6.71</v>
      </c>
      <c r="H85" s="43">
        <v>6.71</v>
      </c>
      <c r="I85" s="43">
        <v>6.71</v>
      </c>
      <c r="J85" s="43">
        <v>6.71</v>
      </c>
      <c r="K85" s="43">
        <v>6.71</v>
      </c>
      <c r="L85" s="43">
        <v>6.71</v>
      </c>
      <c r="M85" s="43">
        <v>6.71</v>
      </c>
      <c r="N85" s="43">
        <v>6.71</v>
      </c>
      <c r="O85" s="43">
        <v>6.71</v>
      </c>
      <c r="P85" s="43">
        <v>6.71</v>
      </c>
      <c r="Q85" s="43">
        <v>6.71</v>
      </c>
      <c r="R85" s="43">
        <v>6.71</v>
      </c>
      <c r="S85" s="43">
        <v>6.71</v>
      </c>
      <c r="T85" s="43">
        <v>6.71</v>
      </c>
      <c r="U85" s="43">
        <v>6.71</v>
      </c>
      <c r="V85" s="43">
        <v>6.71</v>
      </c>
      <c r="W85" s="43">
        <v>6.71</v>
      </c>
      <c r="X85" s="43">
        <v>6.71</v>
      </c>
      <c r="Y85" s="43">
        <v>6.71</v>
      </c>
      <c r="Z85" s="43">
        <v>6.71</v>
      </c>
      <c r="AA85" s="43">
        <v>6.71</v>
      </c>
    </row>
    <row r="86" spans="1:27" ht="12.75" hidden="1" customHeight="1" outlineLevel="1" x14ac:dyDescent="0.2">
      <c r="A86" s="98" t="s">
        <v>314</v>
      </c>
      <c r="B86" s="62" t="s">
        <v>79</v>
      </c>
      <c r="C86" s="42" t="s">
        <v>77</v>
      </c>
      <c r="D86" s="43">
        <f>$D$11</f>
        <v>216.36</v>
      </c>
      <c r="E86" s="43">
        <f t="shared" ref="E86:AA86" si="47">$D$11</f>
        <v>216.36</v>
      </c>
      <c r="F86" s="43">
        <f t="shared" si="47"/>
        <v>216.36</v>
      </c>
      <c r="G86" s="43">
        <f t="shared" si="47"/>
        <v>216.36</v>
      </c>
      <c r="H86" s="43">
        <f t="shared" si="47"/>
        <v>216.36</v>
      </c>
      <c r="I86" s="43">
        <f t="shared" si="47"/>
        <v>216.36</v>
      </c>
      <c r="J86" s="43">
        <f t="shared" si="47"/>
        <v>216.36</v>
      </c>
      <c r="K86" s="43">
        <f t="shared" si="47"/>
        <v>216.36</v>
      </c>
      <c r="L86" s="43">
        <f t="shared" si="47"/>
        <v>216.36</v>
      </c>
      <c r="M86" s="43">
        <f t="shared" si="47"/>
        <v>216.36</v>
      </c>
      <c r="N86" s="43">
        <f t="shared" si="47"/>
        <v>216.36</v>
      </c>
      <c r="O86" s="43">
        <f t="shared" si="47"/>
        <v>216.36</v>
      </c>
      <c r="P86" s="43">
        <f t="shared" si="47"/>
        <v>216.36</v>
      </c>
      <c r="Q86" s="43">
        <f t="shared" si="47"/>
        <v>216.36</v>
      </c>
      <c r="R86" s="43">
        <f t="shared" si="47"/>
        <v>216.36</v>
      </c>
      <c r="S86" s="43">
        <f t="shared" si="47"/>
        <v>216.36</v>
      </c>
      <c r="T86" s="43">
        <f t="shared" si="47"/>
        <v>216.36</v>
      </c>
      <c r="U86" s="43">
        <f t="shared" si="47"/>
        <v>216.36</v>
      </c>
      <c r="V86" s="43">
        <f t="shared" si="47"/>
        <v>216.36</v>
      </c>
      <c r="W86" s="43">
        <f t="shared" si="47"/>
        <v>216.36</v>
      </c>
      <c r="X86" s="43">
        <f t="shared" si="47"/>
        <v>216.36</v>
      </c>
      <c r="Y86" s="43">
        <f t="shared" si="47"/>
        <v>216.36</v>
      </c>
      <c r="Z86" s="43">
        <f t="shared" si="47"/>
        <v>216.36</v>
      </c>
      <c r="AA86" s="43">
        <f t="shared" si="47"/>
        <v>216.36</v>
      </c>
    </row>
    <row r="87" spans="1:27" ht="12.75" customHeight="1" collapsed="1" x14ac:dyDescent="0.2">
      <c r="A87" s="97" t="s">
        <v>315</v>
      </c>
      <c r="B87" s="27" t="str">
        <f>"17"&amp;"."&amp;$B$662&amp;"."&amp;$B$663</f>
        <v>17.01.2023</v>
      </c>
      <c r="C87" s="89" t="s">
        <v>74</v>
      </c>
      <c r="D87" s="90">
        <f>ROUND(((D88+D89+D91+D90)/1000),5)</f>
        <v>2.4251299999999998</v>
      </c>
      <c r="E87" s="90">
        <f>ROUND(((E88+E89+E91+E90)/1000),5)</f>
        <v>2.3926599999999998</v>
      </c>
      <c r="F87" s="90">
        <f>ROUND(((F88+F89+F91+F90)/1000),5)</f>
        <v>2.3784700000000001</v>
      </c>
      <c r="G87" s="90">
        <f t="shared" ref="G87:AA87" si="48">ROUND(((G88+G89+G91+G90)/1000),5)</f>
        <v>2.3762699999999999</v>
      </c>
      <c r="H87" s="90">
        <f t="shared" si="48"/>
        <v>2.3914300000000002</v>
      </c>
      <c r="I87" s="90">
        <f t="shared" si="48"/>
        <v>2.4437000000000002</v>
      </c>
      <c r="J87" s="90">
        <f t="shared" si="48"/>
        <v>2.6530999999999998</v>
      </c>
      <c r="K87" s="90">
        <f t="shared" si="48"/>
        <v>2.9932699999999999</v>
      </c>
      <c r="L87" s="90">
        <f t="shared" si="48"/>
        <v>3.0440700000000001</v>
      </c>
      <c r="M87" s="90">
        <f t="shared" si="48"/>
        <v>3.0985499999999999</v>
      </c>
      <c r="N87" s="90">
        <f t="shared" si="48"/>
        <v>3.1213000000000002</v>
      </c>
      <c r="O87" s="90">
        <f t="shared" si="48"/>
        <v>3.14472</v>
      </c>
      <c r="P87" s="90">
        <f t="shared" si="48"/>
        <v>3.1288499999999999</v>
      </c>
      <c r="Q87" s="90">
        <f t="shared" si="48"/>
        <v>3.1363699999999999</v>
      </c>
      <c r="R87" s="90">
        <f t="shared" si="48"/>
        <v>3.0964200000000002</v>
      </c>
      <c r="S87" s="90">
        <f t="shared" si="48"/>
        <v>3.0883600000000002</v>
      </c>
      <c r="T87" s="90">
        <f t="shared" si="48"/>
        <v>3.1347800000000001</v>
      </c>
      <c r="U87" s="90">
        <f t="shared" si="48"/>
        <v>3.17611</v>
      </c>
      <c r="V87" s="90">
        <f t="shared" si="48"/>
        <v>3.1564199999999998</v>
      </c>
      <c r="W87" s="90">
        <f t="shared" si="48"/>
        <v>3.11469</v>
      </c>
      <c r="X87" s="90">
        <f t="shared" si="48"/>
        <v>3.1006399999999998</v>
      </c>
      <c r="Y87" s="90">
        <f t="shared" si="48"/>
        <v>3.0455800000000002</v>
      </c>
      <c r="Z87" s="90">
        <f t="shared" si="48"/>
        <v>2.8249200000000001</v>
      </c>
      <c r="AA87" s="90">
        <f t="shared" si="48"/>
        <v>2.5205099999999998</v>
      </c>
    </row>
    <row r="88" spans="1:27" ht="12.75" hidden="1" customHeight="1" outlineLevel="1" x14ac:dyDescent="0.2">
      <c r="A88" s="98" t="s">
        <v>316</v>
      </c>
      <c r="B88" s="62" t="s">
        <v>236</v>
      </c>
      <c r="C88" s="42" t="s">
        <v>77</v>
      </c>
      <c r="D88" s="43">
        <v>1130.6400000000001</v>
      </c>
      <c r="E88" s="43">
        <v>1098.17</v>
      </c>
      <c r="F88" s="43">
        <v>1083.98</v>
      </c>
      <c r="G88" s="43">
        <v>1081.78</v>
      </c>
      <c r="H88" s="43">
        <v>1096.94</v>
      </c>
      <c r="I88" s="43">
        <v>1149.21</v>
      </c>
      <c r="J88" s="43">
        <v>1358.61</v>
      </c>
      <c r="K88" s="43">
        <v>1698.78</v>
      </c>
      <c r="L88" s="43">
        <v>1749.58</v>
      </c>
      <c r="M88" s="43">
        <v>1804.06</v>
      </c>
      <c r="N88" s="43">
        <v>1826.81</v>
      </c>
      <c r="O88" s="43">
        <v>1850.23</v>
      </c>
      <c r="P88" s="43">
        <v>1834.36</v>
      </c>
      <c r="Q88" s="43">
        <v>1841.88</v>
      </c>
      <c r="R88" s="43">
        <v>1801.93</v>
      </c>
      <c r="S88" s="43">
        <v>1793.87</v>
      </c>
      <c r="T88" s="43">
        <v>1840.29</v>
      </c>
      <c r="U88" s="43">
        <v>1881.62</v>
      </c>
      <c r="V88" s="43">
        <v>1861.93</v>
      </c>
      <c r="W88" s="43">
        <v>1820.2</v>
      </c>
      <c r="X88" s="43">
        <v>1806.15</v>
      </c>
      <c r="Y88" s="43">
        <v>1751.09</v>
      </c>
      <c r="Z88" s="43">
        <v>1530.43</v>
      </c>
      <c r="AA88" s="43">
        <v>1226.02</v>
      </c>
    </row>
    <row r="89" spans="1:27" ht="12.75" hidden="1" customHeight="1" outlineLevel="1" x14ac:dyDescent="0.2">
      <c r="A89" s="98" t="s">
        <v>317</v>
      </c>
      <c r="B89" s="62" t="s">
        <v>88</v>
      </c>
      <c r="C89" s="42" t="s">
        <v>77</v>
      </c>
      <c r="D89" s="43">
        <f>$D$9</f>
        <v>1071.42</v>
      </c>
      <c r="E89" s="43">
        <f t="shared" ref="E89:AA89" si="49">$D$9</f>
        <v>1071.42</v>
      </c>
      <c r="F89" s="43">
        <f t="shared" si="49"/>
        <v>1071.42</v>
      </c>
      <c r="G89" s="43">
        <f t="shared" si="49"/>
        <v>1071.42</v>
      </c>
      <c r="H89" s="43">
        <f t="shared" si="49"/>
        <v>1071.42</v>
      </c>
      <c r="I89" s="43">
        <f t="shared" si="49"/>
        <v>1071.42</v>
      </c>
      <c r="J89" s="43">
        <f t="shared" si="49"/>
        <v>1071.42</v>
      </c>
      <c r="K89" s="43">
        <f t="shared" si="49"/>
        <v>1071.42</v>
      </c>
      <c r="L89" s="43">
        <f t="shared" si="49"/>
        <v>1071.42</v>
      </c>
      <c r="M89" s="43">
        <f t="shared" si="49"/>
        <v>1071.42</v>
      </c>
      <c r="N89" s="43">
        <f t="shared" si="49"/>
        <v>1071.42</v>
      </c>
      <c r="O89" s="43">
        <f t="shared" si="49"/>
        <v>1071.42</v>
      </c>
      <c r="P89" s="43">
        <f t="shared" si="49"/>
        <v>1071.42</v>
      </c>
      <c r="Q89" s="43">
        <f t="shared" si="49"/>
        <v>1071.42</v>
      </c>
      <c r="R89" s="43">
        <f t="shared" si="49"/>
        <v>1071.42</v>
      </c>
      <c r="S89" s="43">
        <f t="shared" si="49"/>
        <v>1071.42</v>
      </c>
      <c r="T89" s="43">
        <f t="shared" si="49"/>
        <v>1071.42</v>
      </c>
      <c r="U89" s="43">
        <f t="shared" si="49"/>
        <v>1071.42</v>
      </c>
      <c r="V89" s="43">
        <f t="shared" si="49"/>
        <v>1071.42</v>
      </c>
      <c r="W89" s="43">
        <f t="shared" si="49"/>
        <v>1071.42</v>
      </c>
      <c r="X89" s="43">
        <f t="shared" si="49"/>
        <v>1071.42</v>
      </c>
      <c r="Y89" s="43">
        <f t="shared" si="49"/>
        <v>1071.42</v>
      </c>
      <c r="Z89" s="43">
        <f t="shared" si="49"/>
        <v>1071.42</v>
      </c>
      <c r="AA89" s="43">
        <f t="shared" si="49"/>
        <v>1071.42</v>
      </c>
    </row>
    <row r="90" spans="1:27" ht="12.75" hidden="1" customHeight="1" outlineLevel="1" x14ac:dyDescent="0.2">
      <c r="A90" s="98" t="s">
        <v>318</v>
      </c>
      <c r="B90" s="62" t="s">
        <v>81</v>
      </c>
      <c r="C90" s="42" t="s">
        <v>77</v>
      </c>
      <c r="D90" s="43">
        <v>6.71</v>
      </c>
      <c r="E90" s="43">
        <v>6.71</v>
      </c>
      <c r="F90" s="43">
        <v>6.71</v>
      </c>
      <c r="G90" s="43">
        <v>6.71</v>
      </c>
      <c r="H90" s="43">
        <v>6.71</v>
      </c>
      <c r="I90" s="43">
        <v>6.71</v>
      </c>
      <c r="J90" s="43">
        <v>6.71</v>
      </c>
      <c r="K90" s="43">
        <v>6.71</v>
      </c>
      <c r="L90" s="43">
        <v>6.71</v>
      </c>
      <c r="M90" s="43">
        <v>6.71</v>
      </c>
      <c r="N90" s="43">
        <v>6.71</v>
      </c>
      <c r="O90" s="43">
        <v>6.71</v>
      </c>
      <c r="P90" s="43">
        <v>6.71</v>
      </c>
      <c r="Q90" s="43">
        <v>6.71</v>
      </c>
      <c r="R90" s="43">
        <v>6.71</v>
      </c>
      <c r="S90" s="43">
        <v>6.71</v>
      </c>
      <c r="T90" s="43">
        <v>6.71</v>
      </c>
      <c r="U90" s="43">
        <v>6.71</v>
      </c>
      <c r="V90" s="43">
        <v>6.71</v>
      </c>
      <c r="W90" s="43">
        <v>6.71</v>
      </c>
      <c r="X90" s="43">
        <v>6.71</v>
      </c>
      <c r="Y90" s="43">
        <v>6.71</v>
      </c>
      <c r="Z90" s="43">
        <v>6.71</v>
      </c>
      <c r="AA90" s="43">
        <v>6.71</v>
      </c>
    </row>
    <row r="91" spans="1:27" ht="12.75" hidden="1" customHeight="1" outlineLevel="1" x14ac:dyDescent="0.2">
      <c r="A91" s="98" t="s">
        <v>319</v>
      </c>
      <c r="B91" s="62" t="s">
        <v>79</v>
      </c>
      <c r="C91" s="42" t="s">
        <v>77</v>
      </c>
      <c r="D91" s="43">
        <f>$D$11</f>
        <v>216.36</v>
      </c>
      <c r="E91" s="43">
        <f t="shared" ref="E91:AA91" si="50">$D$11</f>
        <v>216.36</v>
      </c>
      <c r="F91" s="43">
        <f t="shared" si="50"/>
        <v>216.36</v>
      </c>
      <c r="G91" s="43">
        <f t="shared" si="50"/>
        <v>216.36</v>
      </c>
      <c r="H91" s="43">
        <f t="shared" si="50"/>
        <v>216.36</v>
      </c>
      <c r="I91" s="43">
        <f t="shared" si="50"/>
        <v>216.36</v>
      </c>
      <c r="J91" s="43">
        <f t="shared" si="50"/>
        <v>216.36</v>
      </c>
      <c r="K91" s="43">
        <f t="shared" si="50"/>
        <v>216.36</v>
      </c>
      <c r="L91" s="43">
        <f t="shared" si="50"/>
        <v>216.36</v>
      </c>
      <c r="M91" s="43">
        <f t="shared" si="50"/>
        <v>216.36</v>
      </c>
      <c r="N91" s="43">
        <f t="shared" si="50"/>
        <v>216.36</v>
      </c>
      <c r="O91" s="43">
        <f t="shared" si="50"/>
        <v>216.36</v>
      </c>
      <c r="P91" s="43">
        <f t="shared" si="50"/>
        <v>216.36</v>
      </c>
      <c r="Q91" s="43">
        <f t="shared" si="50"/>
        <v>216.36</v>
      </c>
      <c r="R91" s="43">
        <f t="shared" si="50"/>
        <v>216.36</v>
      </c>
      <c r="S91" s="43">
        <f t="shared" si="50"/>
        <v>216.36</v>
      </c>
      <c r="T91" s="43">
        <f t="shared" si="50"/>
        <v>216.36</v>
      </c>
      <c r="U91" s="43">
        <f t="shared" si="50"/>
        <v>216.36</v>
      </c>
      <c r="V91" s="43">
        <f t="shared" si="50"/>
        <v>216.36</v>
      </c>
      <c r="W91" s="43">
        <f t="shared" si="50"/>
        <v>216.36</v>
      </c>
      <c r="X91" s="43">
        <f t="shared" si="50"/>
        <v>216.36</v>
      </c>
      <c r="Y91" s="43">
        <f t="shared" si="50"/>
        <v>216.36</v>
      </c>
      <c r="Z91" s="43">
        <f t="shared" si="50"/>
        <v>216.36</v>
      </c>
      <c r="AA91" s="43">
        <f t="shared" si="50"/>
        <v>216.36</v>
      </c>
    </row>
    <row r="92" spans="1:27" ht="12.75" customHeight="1" collapsed="1" x14ac:dyDescent="0.2">
      <c r="A92" s="97" t="s">
        <v>320</v>
      </c>
      <c r="B92" s="27" t="str">
        <f>"18"&amp;"."&amp;$B$662&amp;"."&amp;$B$663</f>
        <v>18.01.2023</v>
      </c>
      <c r="C92" s="89" t="s">
        <v>74</v>
      </c>
      <c r="D92" s="90">
        <f>ROUND(((D93+D94+D96+D95)/1000),5)</f>
        <v>2.4628299999999999</v>
      </c>
      <c r="E92" s="90">
        <f>ROUND(((E93+E94+E96+E95)/1000),5)</f>
        <v>2.4291800000000001</v>
      </c>
      <c r="F92" s="90">
        <f>ROUND(((F93+F94+F96+F95)/1000),5)</f>
        <v>2.40835</v>
      </c>
      <c r="G92" s="90">
        <f t="shared" ref="G92:AA92" si="51">ROUND(((G93+G94+G96+G95)/1000),5)</f>
        <v>2.4071899999999999</v>
      </c>
      <c r="H92" s="90">
        <f t="shared" si="51"/>
        <v>2.43323</v>
      </c>
      <c r="I92" s="90">
        <f t="shared" si="51"/>
        <v>2.49397</v>
      </c>
      <c r="J92" s="90">
        <f t="shared" si="51"/>
        <v>2.7951100000000002</v>
      </c>
      <c r="K92" s="90">
        <f t="shared" si="51"/>
        <v>3.00936</v>
      </c>
      <c r="L92" s="90">
        <f t="shared" si="51"/>
        <v>3.1203599999999998</v>
      </c>
      <c r="M92" s="90">
        <f t="shared" si="51"/>
        <v>3.1541399999999999</v>
      </c>
      <c r="N92" s="90">
        <f t="shared" si="51"/>
        <v>3.1728100000000001</v>
      </c>
      <c r="O92" s="90">
        <f t="shared" si="51"/>
        <v>3.20499</v>
      </c>
      <c r="P92" s="90">
        <f t="shared" si="51"/>
        <v>3.18357</v>
      </c>
      <c r="Q92" s="90">
        <f t="shared" si="51"/>
        <v>3.19326</v>
      </c>
      <c r="R92" s="90">
        <f t="shared" si="51"/>
        <v>3.1963599999999999</v>
      </c>
      <c r="S92" s="90">
        <f t="shared" si="51"/>
        <v>3.1569400000000001</v>
      </c>
      <c r="T92" s="90">
        <f t="shared" si="51"/>
        <v>3.19591</v>
      </c>
      <c r="U92" s="90">
        <f t="shared" si="51"/>
        <v>3.20404</v>
      </c>
      <c r="V92" s="90">
        <f t="shared" si="51"/>
        <v>3.1987299999999999</v>
      </c>
      <c r="W92" s="90">
        <f t="shared" si="51"/>
        <v>3.1684800000000002</v>
      </c>
      <c r="X92" s="90">
        <f t="shared" si="51"/>
        <v>3.1141299999999998</v>
      </c>
      <c r="Y92" s="90">
        <f t="shared" si="51"/>
        <v>3.0294500000000002</v>
      </c>
      <c r="Z92" s="90">
        <f t="shared" si="51"/>
        <v>2.7971499999999998</v>
      </c>
      <c r="AA92" s="90">
        <f t="shared" si="51"/>
        <v>2.4735299999999998</v>
      </c>
    </row>
    <row r="93" spans="1:27" ht="12.75" hidden="1" customHeight="1" outlineLevel="1" x14ac:dyDescent="0.2">
      <c r="A93" s="98" t="s">
        <v>321</v>
      </c>
      <c r="B93" s="62" t="s">
        <v>236</v>
      </c>
      <c r="C93" s="42" t="s">
        <v>77</v>
      </c>
      <c r="D93" s="43">
        <v>1168.3399999999999</v>
      </c>
      <c r="E93" s="43">
        <v>1134.69</v>
      </c>
      <c r="F93" s="43">
        <v>1113.8599999999999</v>
      </c>
      <c r="G93" s="43">
        <v>1112.7</v>
      </c>
      <c r="H93" s="43">
        <v>1138.74</v>
      </c>
      <c r="I93" s="43">
        <v>1199.48</v>
      </c>
      <c r="J93" s="43">
        <v>1500.62</v>
      </c>
      <c r="K93" s="43">
        <v>1714.87</v>
      </c>
      <c r="L93" s="43">
        <v>1825.87</v>
      </c>
      <c r="M93" s="43">
        <v>1859.65</v>
      </c>
      <c r="N93" s="43">
        <v>1878.32</v>
      </c>
      <c r="O93" s="43">
        <v>1910.5</v>
      </c>
      <c r="P93" s="43">
        <v>1889.08</v>
      </c>
      <c r="Q93" s="43">
        <v>1898.77</v>
      </c>
      <c r="R93" s="43">
        <v>1901.87</v>
      </c>
      <c r="S93" s="43">
        <v>1862.45</v>
      </c>
      <c r="T93" s="43">
        <v>1901.42</v>
      </c>
      <c r="U93" s="43">
        <v>1909.55</v>
      </c>
      <c r="V93" s="43">
        <v>1904.24</v>
      </c>
      <c r="W93" s="43">
        <v>1873.99</v>
      </c>
      <c r="X93" s="43">
        <v>1819.64</v>
      </c>
      <c r="Y93" s="43">
        <v>1734.96</v>
      </c>
      <c r="Z93" s="43">
        <v>1502.66</v>
      </c>
      <c r="AA93" s="43">
        <v>1179.04</v>
      </c>
    </row>
    <row r="94" spans="1:27" ht="12.75" hidden="1" customHeight="1" outlineLevel="1" x14ac:dyDescent="0.2">
      <c r="A94" s="98" t="s">
        <v>322</v>
      </c>
      <c r="B94" s="62" t="s">
        <v>88</v>
      </c>
      <c r="C94" s="42" t="s">
        <v>77</v>
      </c>
      <c r="D94" s="43">
        <f>$D$9</f>
        <v>1071.42</v>
      </c>
      <c r="E94" s="43">
        <f t="shared" ref="E94:AA94" si="52">$D$9</f>
        <v>1071.42</v>
      </c>
      <c r="F94" s="43">
        <f t="shared" si="52"/>
        <v>1071.42</v>
      </c>
      <c r="G94" s="43">
        <f t="shared" si="52"/>
        <v>1071.42</v>
      </c>
      <c r="H94" s="43">
        <f t="shared" si="52"/>
        <v>1071.42</v>
      </c>
      <c r="I94" s="43">
        <f t="shared" si="52"/>
        <v>1071.42</v>
      </c>
      <c r="J94" s="43">
        <f t="shared" si="52"/>
        <v>1071.42</v>
      </c>
      <c r="K94" s="43">
        <f t="shared" si="52"/>
        <v>1071.42</v>
      </c>
      <c r="L94" s="43">
        <f t="shared" si="52"/>
        <v>1071.42</v>
      </c>
      <c r="M94" s="43">
        <f t="shared" si="52"/>
        <v>1071.42</v>
      </c>
      <c r="N94" s="43">
        <f t="shared" si="52"/>
        <v>1071.42</v>
      </c>
      <c r="O94" s="43">
        <f t="shared" si="52"/>
        <v>1071.42</v>
      </c>
      <c r="P94" s="43">
        <f t="shared" si="52"/>
        <v>1071.42</v>
      </c>
      <c r="Q94" s="43">
        <f t="shared" si="52"/>
        <v>1071.42</v>
      </c>
      <c r="R94" s="43">
        <f t="shared" si="52"/>
        <v>1071.42</v>
      </c>
      <c r="S94" s="43">
        <f t="shared" si="52"/>
        <v>1071.42</v>
      </c>
      <c r="T94" s="43">
        <f t="shared" si="52"/>
        <v>1071.42</v>
      </c>
      <c r="U94" s="43">
        <f t="shared" si="52"/>
        <v>1071.42</v>
      </c>
      <c r="V94" s="43">
        <f t="shared" si="52"/>
        <v>1071.42</v>
      </c>
      <c r="W94" s="43">
        <f t="shared" si="52"/>
        <v>1071.42</v>
      </c>
      <c r="X94" s="43">
        <f t="shared" si="52"/>
        <v>1071.42</v>
      </c>
      <c r="Y94" s="43">
        <f t="shared" si="52"/>
        <v>1071.42</v>
      </c>
      <c r="Z94" s="43">
        <f t="shared" si="52"/>
        <v>1071.42</v>
      </c>
      <c r="AA94" s="43">
        <f t="shared" si="52"/>
        <v>1071.42</v>
      </c>
    </row>
    <row r="95" spans="1:27" ht="12.75" hidden="1" customHeight="1" outlineLevel="1" x14ac:dyDescent="0.2">
      <c r="A95" s="98" t="s">
        <v>323</v>
      </c>
      <c r="B95" s="62" t="s">
        <v>81</v>
      </c>
      <c r="C95" s="42" t="s">
        <v>77</v>
      </c>
      <c r="D95" s="43">
        <v>6.71</v>
      </c>
      <c r="E95" s="43">
        <v>6.71</v>
      </c>
      <c r="F95" s="43">
        <v>6.71</v>
      </c>
      <c r="G95" s="43">
        <v>6.71</v>
      </c>
      <c r="H95" s="43">
        <v>6.71</v>
      </c>
      <c r="I95" s="43">
        <v>6.71</v>
      </c>
      <c r="J95" s="43">
        <v>6.71</v>
      </c>
      <c r="K95" s="43">
        <v>6.71</v>
      </c>
      <c r="L95" s="43">
        <v>6.71</v>
      </c>
      <c r="M95" s="43">
        <v>6.71</v>
      </c>
      <c r="N95" s="43">
        <v>6.71</v>
      </c>
      <c r="O95" s="43">
        <v>6.71</v>
      </c>
      <c r="P95" s="43">
        <v>6.71</v>
      </c>
      <c r="Q95" s="43">
        <v>6.71</v>
      </c>
      <c r="R95" s="43">
        <v>6.71</v>
      </c>
      <c r="S95" s="43">
        <v>6.71</v>
      </c>
      <c r="T95" s="43">
        <v>6.71</v>
      </c>
      <c r="U95" s="43">
        <v>6.71</v>
      </c>
      <c r="V95" s="43">
        <v>6.71</v>
      </c>
      <c r="W95" s="43">
        <v>6.71</v>
      </c>
      <c r="X95" s="43">
        <v>6.71</v>
      </c>
      <c r="Y95" s="43">
        <v>6.71</v>
      </c>
      <c r="Z95" s="43">
        <v>6.71</v>
      </c>
      <c r="AA95" s="43">
        <v>6.71</v>
      </c>
    </row>
    <row r="96" spans="1:27" ht="12.75" hidden="1" customHeight="1" outlineLevel="1" x14ac:dyDescent="0.2">
      <c r="A96" s="98" t="s">
        <v>324</v>
      </c>
      <c r="B96" s="62" t="s">
        <v>79</v>
      </c>
      <c r="C96" s="42" t="s">
        <v>77</v>
      </c>
      <c r="D96" s="43">
        <f>$D$11</f>
        <v>216.36</v>
      </c>
      <c r="E96" s="43">
        <f t="shared" ref="E96:AA96" si="53">$D$11</f>
        <v>216.36</v>
      </c>
      <c r="F96" s="43">
        <f t="shared" si="53"/>
        <v>216.36</v>
      </c>
      <c r="G96" s="43">
        <f t="shared" si="53"/>
        <v>216.36</v>
      </c>
      <c r="H96" s="43">
        <f t="shared" si="53"/>
        <v>216.36</v>
      </c>
      <c r="I96" s="43">
        <f t="shared" si="53"/>
        <v>216.36</v>
      </c>
      <c r="J96" s="43">
        <f t="shared" si="53"/>
        <v>216.36</v>
      </c>
      <c r="K96" s="43">
        <f t="shared" si="53"/>
        <v>216.36</v>
      </c>
      <c r="L96" s="43">
        <f t="shared" si="53"/>
        <v>216.36</v>
      </c>
      <c r="M96" s="43">
        <f t="shared" si="53"/>
        <v>216.36</v>
      </c>
      <c r="N96" s="43">
        <f t="shared" si="53"/>
        <v>216.36</v>
      </c>
      <c r="O96" s="43">
        <f t="shared" si="53"/>
        <v>216.36</v>
      </c>
      <c r="P96" s="43">
        <f t="shared" si="53"/>
        <v>216.36</v>
      </c>
      <c r="Q96" s="43">
        <f t="shared" si="53"/>
        <v>216.36</v>
      </c>
      <c r="R96" s="43">
        <f t="shared" si="53"/>
        <v>216.36</v>
      </c>
      <c r="S96" s="43">
        <f t="shared" si="53"/>
        <v>216.36</v>
      </c>
      <c r="T96" s="43">
        <f t="shared" si="53"/>
        <v>216.36</v>
      </c>
      <c r="U96" s="43">
        <f t="shared" si="53"/>
        <v>216.36</v>
      </c>
      <c r="V96" s="43">
        <f t="shared" si="53"/>
        <v>216.36</v>
      </c>
      <c r="W96" s="43">
        <f t="shared" si="53"/>
        <v>216.36</v>
      </c>
      <c r="X96" s="43">
        <f t="shared" si="53"/>
        <v>216.36</v>
      </c>
      <c r="Y96" s="43">
        <f t="shared" si="53"/>
        <v>216.36</v>
      </c>
      <c r="Z96" s="43">
        <f t="shared" si="53"/>
        <v>216.36</v>
      </c>
      <c r="AA96" s="43">
        <f t="shared" si="53"/>
        <v>216.36</v>
      </c>
    </row>
    <row r="97" spans="1:27" ht="12.75" customHeight="1" collapsed="1" x14ac:dyDescent="0.2">
      <c r="A97" s="97" t="s">
        <v>325</v>
      </c>
      <c r="B97" s="27" t="str">
        <f>"19"&amp;"."&amp;$B$662&amp;"."&amp;$B$663</f>
        <v>19.01.2023</v>
      </c>
      <c r="C97" s="89" t="s">
        <v>74</v>
      </c>
      <c r="D97" s="90">
        <f>ROUND(((D98+D99+D101+D100)/1000),5)</f>
        <v>2.4738699999999998</v>
      </c>
      <c r="E97" s="90">
        <f>ROUND(((E98+E99+E101+E100)/1000),5)</f>
        <v>2.43824</v>
      </c>
      <c r="F97" s="90">
        <f>ROUND(((F98+F99+F101+F100)/1000),5)</f>
        <v>2.4098199999999999</v>
      </c>
      <c r="G97" s="90">
        <f t="shared" ref="G97:AA97" si="54">ROUND(((G98+G99+G101+G100)/1000),5)</f>
        <v>2.4099300000000001</v>
      </c>
      <c r="H97" s="90">
        <f t="shared" si="54"/>
        <v>2.4426899999999998</v>
      </c>
      <c r="I97" s="90">
        <f t="shared" si="54"/>
        <v>2.4968900000000001</v>
      </c>
      <c r="J97" s="90">
        <f t="shared" si="54"/>
        <v>2.90984</v>
      </c>
      <c r="K97" s="90">
        <f t="shared" si="54"/>
        <v>3.0899000000000001</v>
      </c>
      <c r="L97" s="90">
        <f t="shared" si="54"/>
        <v>3.1871200000000002</v>
      </c>
      <c r="M97" s="90">
        <f t="shared" si="54"/>
        <v>3.2072699999999998</v>
      </c>
      <c r="N97" s="90">
        <f t="shared" si="54"/>
        <v>3.22641</v>
      </c>
      <c r="O97" s="90">
        <f t="shared" si="54"/>
        <v>3.2573799999999999</v>
      </c>
      <c r="P97" s="90">
        <f t="shared" si="54"/>
        <v>3.2367599999999999</v>
      </c>
      <c r="Q97" s="90">
        <f t="shared" si="54"/>
        <v>3.24505</v>
      </c>
      <c r="R97" s="90">
        <f t="shared" si="54"/>
        <v>3.2494800000000001</v>
      </c>
      <c r="S97" s="90">
        <f t="shared" si="54"/>
        <v>3.20818</v>
      </c>
      <c r="T97" s="90">
        <f t="shared" si="54"/>
        <v>3.2892899999999998</v>
      </c>
      <c r="U97" s="90">
        <f t="shared" si="54"/>
        <v>3.3119000000000001</v>
      </c>
      <c r="V97" s="90">
        <f t="shared" si="54"/>
        <v>3.2956400000000001</v>
      </c>
      <c r="W97" s="90">
        <f t="shared" si="54"/>
        <v>3.2241499999999998</v>
      </c>
      <c r="X97" s="90">
        <f t="shared" si="54"/>
        <v>3.1850499999999999</v>
      </c>
      <c r="Y97" s="90">
        <f t="shared" si="54"/>
        <v>3.1191800000000001</v>
      </c>
      <c r="Z97" s="90">
        <f t="shared" si="54"/>
        <v>2.9134500000000001</v>
      </c>
      <c r="AA97" s="90">
        <f t="shared" si="54"/>
        <v>2.4923299999999999</v>
      </c>
    </row>
    <row r="98" spans="1:27" ht="12.75" hidden="1" customHeight="1" outlineLevel="1" x14ac:dyDescent="0.2">
      <c r="A98" s="98" t="s">
        <v>326</v>
      </c>
      <c r="B98" s="62" t="s">
        <v>236</v>
      </c>
      <c r="C98" s="42" t="s">
        <v>77</v>
      </c>
      <c r="D98" s="43">
        <v>1179.3800000000001</v>
      </c>
      <c r="E98" s="43">
        <v>1143.75</v>
      </c>
      <c r="F98" s="43">
        <v>1115.33</v>
      </c>
      <c r="G98" s="43">
        <v>1115.44</v>
      </c>
      <c r="H98" s="43">
        <v>1148.2</v>
      </c>
      <c r="I98" s="43">
        <v>1202.4000000000001</v>
      </c>
      <c r="J98" s="43">
        <v>1615.35</v>
      </c>
      <c r="K98" s="43">
        <v>1795.41</v>
      </c>
      <c r="L98" s="43">
        <v>1892.63</v>
      </c>
      <c r="M98" s="43">
        <v>1912.78</v>
      </c>
      <c r="N98" s="43">
        <v>1931.92</v>
      </c>
      <c r="O98" s="43">
        <v>1962.89</v>
      </c>
      <c r="P98" s="43">
        <v>1942.27</v>
      </c>
      <c r="Q98" s="43">
        <v>1950.56</v>
      </c>
      <c r="R98" s="43">
        <v>1954.99</v>
      </c>
      <c r="S98" s="43">
        <v>1913.69</v>
      </c>
      <c r="T98" s="43">
        <v>1994.8</v>
      </c>
      <c r="U98" s="43">
        <v>2017.41</v>
      </c>
      <c r="V98" s="43">
        <v>2001.15</v>
      </c>
      <c r="W98" s="43">
        <v>1929.66</v>
      </c>
      <c r="X98" s="43">
        <v>1890.56</v>
      </c>
      <c r="Y98" s="43">
        <v>1824.69</v>
      </c>
      <c r="Z98" s="43">
        <v>1618.96</v>
      </c>
      <c r="AA98" s="43">
        <v>1197.8399999999999</v>
      </c>
    </row>
    <row r="99" spans="1:27" ht="12.75" hidden="1" customHeight="1" outlineLevel="1" x14ac:dyDescent="0.2">
      <c r="A99" s="98" t="s">
        <v>327</v>
      </c>
      <c r="B99" s="62" t="s">
        <v>88</v>
      </c>
      <c r="C99" s="42" t="s">
        <v>77</v>
      </c>
      <c r="D99" s="43">
        <f>$D$9</f>
        <v>1071.42</v>
      </c>
      <c r="E99" s="43">
        <f t="shared" ref="E99:AA99" si="55">$D$9</f>
        <v>1071.42</v>
      </c>
      <c r="F99" s="43">
        <f t="shared" si="55"/>
        <v>1071.42</v>
      </c>
      <c r="G99" s="43">
        <f t="shared" si="55"/>
        <v>1071.42</v>
      </c>
      <c r="H99" s="43">
        <f t="shared" si="55"/>
        <v>1071.42</v>
      </c>
      <c r="I99" s="43">
        <f t="shared" si="55"/>
        <v>1071.42</v>
      </c>
      <c r="J99" s="43">
        <f t="shared" si="55"/>
        <v>1071.42</v>
      </c>
      <c r="K99" s="43">
        <f t="shared" si="55"/>
        <v>1071.42</v>
      </c>
      <c r="L99" s="43">
        <f t="shared" si="55"/>
        <v>1071.42</v>
      </c>
      <c r="M99" s="43">
        <f t="shared" si="55"/>
        <v>1071.42</v>
      </c>
      <c r="N99" s="43">
        <f t="shared" si="55"/>
        <v>1071.42</v>
      </c>
      <c r="O99" s="43">
        <f t="shared" si="55"/>
        <v>1071.42</v>
      </c>
      <c r="P99" s="43">
        <f t="shared" si="55"/>
        <v>1071.42</v>
      </c>
      <c r="Q99" s="43">
        <f t="shared" si="55"/>
        <v>1071.42</v>
      </c>
      <c r="R99" s="43">
        <f t="shared" si="55"/>
        <v>1071.42</v>
      </c>
      <c r="S99" s="43">
        <f t="shared" si="55"/>
        <v>1071.42</v>
      </c>
      <c r="T99" s="43">
        <f t="shared" si="55"/>
        <v>1071.42</v>
      </c>
      <c r="U99" s="43">
        <f t="shared" si="55"/>
        <v>1071.42</v>
      </c>
      <c r="V99" s="43">
        <f t="shared" si="55"/>
        <v>1071.42</v>
      </c>
      <c r="W99" s="43">
        <f t="shared" si="55"/>
        <v>1071.42</v>
      </c>
      <c r="X99" s="43">
        <f t="shared" si="55"/>
        <v>1071.42</v>
      </c>
      <c r="Y99" s="43">
        <f t="shared" si="55"/>
        <v>1071.42</v>
      </c>
      <c r="Z99" s="43">
        <f t="shared" si="55"/>
        <v>1071.42</v>
      </c>
      <c r="AA99" s="43">
        <f t="shared" si="55"/>
        <v>1071.42</v>
      </c>
    </row>
    <row r="100" spans="1:27" ht="12.75" hidden="1" customHeight="1" outlineLevel="1" x14ac:dyDescent="0.2">
      <c r="A100" s="98" t="s">
        <v>328</v>
      </c>
      <c r="B100" s="62" t="s">
        <v>81</v>
      </c>
      <c r="C100" s="42" t="s">
        <v>77</v>
      </c>
      <c r="D100" s="43">
        <v>6.71</v>
      </c>
      <c r="E100" s="43">
        <v>6.71</v>
      </c>
      <c r="F100" s="43">
        <v>6.71</v>
      </c>
      <c r="G100" s="43">
        <v>6.71</v>
      </c>
      <c r="H100" s="43">
        <v>6.71</v>
      </c>
      <c r="I100" s="43">
        <v>6.71</v>
      </c>
      <c r="J100" s="43">
        <v>6.71</v>
      </c>
      <c r="K100" s="43">
        <v>6.71</v>
      </c>
      <c r="L100" s="43">
        <v>6.71</v>
      </c>
      <c r="M100" s="43">
        <v>6.71</v>
      </c>
      <c r="N100" s="43">
        <v>6.71</v>
      </c>
      <c r="O100" s="43">
        <v>6.71</v>
      </c>
      <c r="P100" s="43">
        <v>6.71</v>
      </c>
      <c r="Q100" s="43">
        <v>6.71</v>
      </c>
      <c r="R100" s="43">
        <v>6.71</v>
      </c>
      <c r="S100" s="43">
        <v>6.71</v>
      </c>
      <c r="T100" s="43">
        <v>6.71</v>
      </c>
      <c r="U100" s="43">
        <v>6.71</v>
      </c>
      <c r="V100" s="43">
        <v>6.71</v>
      </c>
      <c r="W100" s="43">
        <v>6.71</v>
      </c>
      <c r="X100" s="43">
        <v>6.71</v>
      </c>
      <c r="Y100" s="43">
        <v>6.71</v>
      </c>
      <c r="Z100" s="43">
        <v>6.71</v>
      </c>
      <c r="AA100" s="43">
        <v>6.71</v>
      </c>
    </row>
    <row r="101" spans="1:27" ht="12.75" hidden="1" customHeight="1" outlineLevel="1" x14ac:dyDescent="0.2">
      <c r="A101" s="98" t="s">
        <v>329</v>
      </c>
      <c r="B101" s="62" t="s">
        <v>79</v>
      </c>
      <c r="C101" s="42" t="s">
        <v>77</v>
      </c>
      <c r="D101" s="43">
        <f>$D$11</f>
        <v>216.36</v>
      </c>
      <c r="E101" s="43">
        <f t="shared" ref="E101:AA101" si="56">$D$11</f>
        <v>216.36</v>
      </c>
      <c r="F101" s="43">
        <f t="shared" si="56"/>
        <v>216.36</v>
      </c>
      <c r="G101" s="43">
        <f t="shared" si="56"/>
        <v>216.36</v>
      </c>
      <c r="H101" s="43">
        <f t="shared" si="56"/>
        <v>216.36</v>
      </c>
      <c r="I101" s="43">
        <f t="shared" si="56"/>
        <v>216.36</v>
      </c>
      <c r="J101" s="43">
        <f t="shared" si="56"/>
        <v>216.36</v>
      </c>
      <c r="K101" s="43">
        <f t="shared" si="56"/>
        <v>216.36</v>
      </c>
      <c r="L101" s="43">
        <f t="shared" si="56"/>
        <v>216.36</v>
      </c>
      <c r="M101" s="43">
        <f t="shared" si="56"/>
        <v>216.36</v>
      </c>
      <c r="N101" s="43">
        <f t="shared" si="56"/>
        <v>216.36</v>
      </c>
      <c r="O101" s="43">
        <f t="shared" si="56"/>
        <v>216.36</v>
      </c>
      <c r="P101" s="43">
        <f t="shared" si="56"/>
        <v>216.36</v>
      </c>
      <c r="Q101" s="43">
        <f t="shared" si="56"/>
        <v>216.36</v>
      </c>
      <c r="R101" s="43">
        <f t="shared" si="56"/>
        <v>216.36</v>
      </c>
      <c r="S101" s="43">
        <f t="shared" si="56"/>
        <v>216.36</v>
      </c>
      <c r="T101" s="43">
        <f t="shared" si="56"/>
        <v>216.36</v>
      </c>
      <c r="U101" s="43">
        <f t="shared" si="56"/>
        <v>216.36</v>
      </c>
      <c r="V101" s="43">
        <f t="shared" si="56"/>
        <v>216.36</v>
      </c>
      <c r="W101" s="43">
        <f t="shared" si="56"/>
        <v>216.36</v>
      </c>
      <c r="X101" s="43">
        <f t="shared" si="56"/>
        <v>216.36</v>
      </c>
      <c r="Y101" s="43">
        <f t="shared" si="56"/>
        <v>216.36</v>
      </c>
      <c r="Z101" s="43">
        <f t="shared" si="56"/>
        <v>216.36</v>
      </c>
      <c r="AA101" s="43">
        <f t="shared" si="56"/>
        <v>216.36</v>
      </c>
    </row>
    <row r="102" spans="1:27" ht="12.75" customHeight="1" collapsed="1" x14ac:dyDescent="0.2">
      <c r="A102" s="97" t="s">
        <v>330</v>
      </c>
      <c r="B102" s="27" t="str">
        <f>"20"&amp;"."&amp;$B$662&amp;"."&amp;$B$663</f>
        <v>20.01.2023</v>
      </c>
      <c r="C102" s="89" t="s">
        <v>74</v>
      </c>
      <c r="D102" s="90">
        <f>ROUND(((D103+D104+D106+D105)/1000),5)</f>
        <v>2.47268</v>
      </c>
      <c r="E102" s="90">
        <f>ROUND(((E103+E104+E106+E105)/1000),5)</f>
        <v>2.4393699999999998</v>
      </c>
      <c r="F102" s="90">
        <f>ROUND(((F103+F104+F106+F105)/1000),5)</f>
        <v>2.4031199999999999</v>
      </c>
      <c r="G102" s="90">
        <f t="shared" ref="G102:AA102" si="57">ROUND(((G103+G104+G106+G105)/1000),5)</f>
        <v>2.3911099999999998</v>
      </c>
      <c r="H102" s="90">
        <f t="shared" si="57"/>
        <v>2.4353500000000001</v>
      </c>
      <c r="I102" s="90">
        <f t="shared" si="57"/>
        <v>2.4871699999999999</v>
      </c>
      <c r="J102" s="90">
        <f t="shared" si="57"/>
        <v>2.8572199999999999</v>
      </c>
      <c r="K102" s="90">
        <f t="shared" si="57"/>
        <v>3.0469599999999999</v>
      </c>
      <c r="L102" s="90">
        <f t="shared" si="57"/>
        <v>3.1573500000000001</v>
      </c>
      <c r="M102" s="90">
        <f t="shared" si="57"/>
        <v>3.16805</v>
      </c>
      <c r="N102" s="90">
        <f t="shared" si="57"/>
        <v>3.1818</v>
      </c>
      <c r="O102" s="90">
        <f t="shared" si="57"/>
        <v>3.2028599999999998</v>
      </c>
      <c r="P102" s="90">
        <f t="shared" si="57"/>
        <v>3.1871499999999999</v>
      </c>
      <c r="Q102" s="90">
        <f t="shared" si="57"/>
        <v>3.1930299999999998</v>
      </c>
      <c r="R102" s="90">
        <f t="shared" si="57"/>
        <v>3.1881200000000001</v>
      </c>
      <c r="S102" s="90">
        <f t="shared" si="57"/>
        <v>3.16093</v>
      </c>
      <c r="T102" s="90">
        <f t="shared" si="57"/>
        <v>3.1617600000000001</v>
      </c>
      <c r="U102" s="90">
        <f t="shared" si="57"/>
        <v>3.16832</v>
      </c>
      <c r="V102" s="90">
        <f t="shared" si="57"/>
        <v>3.1642800000000002</v>
      </c>
      <c r="W102" s="90">
        <f t="shared" si="57"/>
        <v>3.17814</v>
      </c>
      <c r="X102" s="90">
        <f t="shared" si="57"/>
        <v>3.13524</v>
      </c>
      <c r="Y102" s="90">
        <f t="shared" si="57"/>
        <v>3.05477</v>
      </c>
      <c r="Z102" s="90">
        <f t="shared" si="57"/>
        <v>2.8724599999999998</v>
      </c>
      <c r="AA102" s="90">
        <f t="shared" si="57"/>
        <v>2.4958399999999998</v>
      </c>
    </row>
    <row r="103" spans="1:27" ht="12.75" hidden="1" customHeight="1" outlineLevel="1" x14ac:dyDescent="0.2">
      <c r="A103" s="98" t="s">
        <v>331</v>
      </c>
      <c r="B103" s="62" t="s">
        <v>236</v>
      </c>
      <c r="C103" s="42" t="s">
        <v>77</v>
      </c>
      <c r="D103" s="43">
        <v>1178.19</v>
      </c>
      <c r="E103" s="43">
        <v>1144.8800000000001</v>
      </c>
      <c r="F103" s="43">
        <v>1108.6300000000001</v>
      </c>
      <c r="G103" s="43">
        <v>1096.6199999999999</v>
      </c>
      <c r="H103" s="43">
        <v>1140.8599999999999</v>
      </c>
      <c r="I103" s="43">
        <v>1192.68</v>
      </c>
      <c r="J103" s="43">
        <v>1562.73</v>
      </c>
      <c r="K103" s="43">
        <v>1752.47</v>
      </c>
      <c r="L103" s="43">
        <v>1862.86</v>
      </c>
      <c r="M103" s="43">
        <v>1873.56</v>
      </c>
      <c r="N103" s="43">
        <v>1887.31</v>
      </c>
      <c r="O103" s="43">
        <v>1908.37</v>
      </c>
      <c r="P103" s="43">
        <v>1892.66</v>
      </c>
      <c r="Q103" s="43">
        <v>1898.54</v>
      </c>
      <c r="R103" s="43">
        <v>1893.63</v>
      </c>
      <c r="S103" s="43">
        <v>1866.44</v>
      </c>
      <c r="T103" s="43">
        <v>1867.27</v>
      </c>
      <c r="U103" s="43">
        <v>1873.83</v>
      </c>
      <c r="V103" s="43">
        <v>1869.79</v>
      </c>
      <c r="W103" s="43">
        <v>1883.65</v>
      </c>
      <c r="X103" s="43">
        <v>1840.75</v>
      </c>
      <c r="Y103" s="43">
        <v>1760.28</v>
      </c>
      <c r="Z103" s="43">
        <v>1577.97</v>
      </c>
      <c r="AA103" s="43">
        <v>1201.3499999999999</v>
      </c>
    </row>
    <row r="104" spans="1:27" ht="12.75" hidden="1" customHeight="1" outlineLevel="1" x14ac:dyDescent="0.2">
      <c r="A104" s="98" t="s">
        <v>332</v>
      </c>
      <c r="B104" s="62" t="s">
        <v>88</v>
      </c>
      <c r="C104" s="42" t="s">
        <v>77</v>
      </c>
      <c r="D104" s="43">
        <f>$D$9</f>
        <v>1071.42</v>
      </c>
      <c r="E104" s="43">
        <f t="shared" ref="E104:AA104" si="58">$D$9</f>
        <v>1071.42</v>
      </c>
      <c r="F104" s="43">
        <f t="shared" si="58"/>
        <v>1071.42</v>
      </c>
      <c r="G104" s="43">
        <f t="shared" si="58"/>
        <v>1071.42</v>
      </c>
      <c r="H104" s="43">
        <f t="shared" si="58"/>
        <v>1071.42</v>
      </c>
      <c r="I104" s="43">
        <f t="shared" si="58"/>
        <v>1071.42</v>
      </c>
      <c r="J104" s="43">
        <f t="shared" si="58"/>
        <v>1071.42</v>
      </c>
      <c r="K104" s="43">
        <f t="shared" si="58"/>
        <v>1071.42</v>
      </c>
      <c r="L104" s="43">
        <f t="shared" si="58"/>
        <v>1071.42</v>
      </c>
      <c r="M104" s="43">
        <f t="shared" si="58"/>
        <v>1071.42</v>
      </c>
      <c r="N104" s="43">
        <f t="shared" si="58"/>
        <v>1071.42</v>
      </c>
      <c r="O104" s="43">
        <f t="shared" si="58"/>
        <v>1071.42</v>
      </c>
      <c r="P104" s="43">
        <f t="shared" si="58"/>
        <v>1071.42</v>
      </c>
      <c r="Q104" s="43">
        <f t="shared" si="58"/>
        <v>1071.42</v>
      </c>
      <c r="R104" s="43">
        <f t="shared" si="58"/>
        <v>1071.42</v>
      </c>
      <c r="S104" s="43">
        <f t="shared" si="58"/>
        <v>1071.42</v>
      </c>
      <c r="T104" s="43">
        <f t="shared" si="58"/>
        <v>1071.42</v>
      </c>
      <c r="U104" s="43">
        <f t="shared" si="58"/>
        <v>1071.42</v>
      </c>
      <c r="V104" s="43">
        <f t="shared" si="58"/>
        <v>1071.42</v>
      </c>
      <c r="W104" s="43">
        <f t="shared" si="58"/>
        <v>1071.42</v>
      </c>
      <c r="X104" s="43">
        <f t="shared" si="58"/>
        <v>1071.42</v>
      </c>
      <c r="Y104" s="43">
        <f t="shared" si="58"/>
        <v>1071.42</v>
      </c>
      <c r="Z104" s="43">
        <f t="shared" si="58"/>
        <v>1071.42</v>
      </c>
      <c r="AA104" s="43">
        <f t="shared" si="58"/>
        <v>1071.42</v>
      </c>
    </row>
    <row r="105" spans="1:27" ht="12.75" hidden="1" customHeight="1" outlineLevel="1" x14ac:dyDescent="0.2">
      <c r="A105" s="98" t="s">
        <v>333</v>
      </c>
      <c r="B105" s="62" t="s">
        <v>81</v>
      </c>
      <c r="C105" s="42" t="s">
        <v>77</v>
      </c>
      <c r="D105" s="43">
        <v>6.71</v>
      </c>
      <c r="E105" s="43">
        <v>6.71</v>
      </c>
      <c r="F105" s="43">
        <v>6.71</v>
      </c>
      <c r="G105" s="43">
        <v>6.71</v>
      </c>
      <c r="H105" s="43">
        <v>6.71</v>
      </c>
      <c r="I105" s="43">
        <v>6.71</v>
      </c>
      <c r="J105" s="43">
        <v>6.71</v>
      </c>
      <c r="K105" s="43">
        <v>6.71</v>
      </c>
      <c r="L105" s="43">
        <v>6.71</v>
      </c>
      <c r="M105" s="43">
        <v>6.71</v>
      </c>
      <c r="N105" s="43">
        <v>6.71</v>
      </c>
      <c r="O105" s="43">
        <v>6.71</v>
      </c>
      <c r="P105" s="43">
        <v>6.71</v>
      </c>
      <c r="Q105" s="43">
        <v>6.71</v>
      </c>
      <c r="R105" s="43">
        <v>6.71</v>
      </c>
      <c r="S105" s="43">
        <v>6.71</v>
      </c>
      <c r="T105" s="43">
        <v>6.71</v>
      </c>
      <c r="U105" s="43">
        <v>6.71</v>
      </c>
      <c r="V105" s="43">
        <v>6.71</v>
      </c>
      <c r="W105" s="43">
        <v>6.71</v>
      </c>
      <c r="X105" s="43">
        <v>6.71</v>
      </c>
      <c r="Y105" s="43">
        <v>6.71</v>
      </c>
      <c r="Z105" s="43">
        <v>6.71</v>
      </c>
      <c r="AA105" s="43">
        <v>6.71</v>
      </c>
    </row>
    <row r="106" spans="1:27" ht="12.75" hidden="1" customHeight="1" outlineLevel="1" x14ac:dyDescent="0.2">
      <c r="A106" s="98" t="s">
        <v>334</v>
      </c>
      <c r="B106" s="62" t="s">
        <v>79</v>
      </c>
      <c r="C106" s="42" t="s">
        <v>77</v>
      </c>
      <c r="D106" s="43">
        <f>$D$11</f>
        <v>216.36</v>
      </c>
      <c r="E106" s="43">
        <f t="shared" ref="E106:AA106" si="59">$D$11</f>
        <v>216.36</v>
      </c>
      <c r="F106" s="43">
        <f t="shared" si="59"/>
        <v>216.36</v>
      </c>
      <c r="G106" s="43">
        <f t="shared" si="59"/>
        <v>216.36</v>
      </c>
      <c r="H106" s="43">
        <f t="shared" si="59"/>
        <v>216.36</v>
      </c>
      <c r="I106" s="43">
        <f t="shared" si="59"/>
        <v>216.36</v>
      </c>
      <c r="J106" s="43">
        <f t="shared" si="59"/>
        <v>216.36</v>
      </c>
      <c r="K106" s="43">
        <f t="shared" si="59"/>
        <v>216.36</v>
      </c>
      <c r="L106" s="43">
        <f t="shared" si="59"/>
        <v>216.36</v>
      </c>
      <c r="M106" s="43">
        <f t="shared" si="59"/>
        <v>216.36</v>
      </c>
      <c r="N106" s="43">
        <f t="shared" si="59"/>
        <v>216.36</v>
      </c>
      <c r="O106" s="43">
        <f t="shared" si="59"/>
        <v>216.36</v>
      </c>
      <c r="P106" s="43">
        <f t="shared" si="59"/>
        <v>216.36</v>
      </c>
      <c r="Q106" s="43">
        <f t="shared" si="59"/>
        <v>216.36</v>
      </c>
      <c r="R106" s="43">
        <f t="shared" si="59"/>
        <v>216.36</v>
      </c>
      <c r="S106" s="43">
        <f t="shared" si="59"/>
        <v>216.36</v>
      </c>
      <c r="T106" s="43">
        <f t="shared" si="59"/>
        <v>216.36</v>
      </c>
      <c r="U106" s="43">
        <f t="shared" si="59"/>
        <v>216.36</v>
      </c>
      <c r="V106" s="43">
        <f t="shared" si="59"/>
        <v>216.36</v>
      </c>
      <c r="W106" s="43">
        <f t="shared" si="59"/>
        <v>216.36</v>
      </c>
      <c r="X106" s="43">
        <f t="shared" si="59"/>
        <v>216.36</v>
      </c>
      <c r="Y106" s="43">
        <f t="shared" si="59"/>
        <v>216.36</v>
      </c>
      <c r="Z106" s="43">
        <f t="shared" si="59"/>
        <v>216.36</v>
      </c>
      <c r="AA106" s="43">
        <f t="shared" si="59"/>
        <v>216.36</v>
      </c>
    </row>
    <row r="107" spans="1:27" ht="12.75" customHeight="1" collapsed="1" x14ac:dyDescent="0.2">
      <c r="A107" s="97" t="s">
        <v>335</v>
      </c>
      <c r="B107" s="27" t="str">
        <f>"21"&amp;"."&amp;$B$662&amp;"."&amp;$B$663</f>
        <v>21.01.2023</v>
      </c>
      <c r="C107" s="89" t="s">
        <v>74</v>
      </c>
      <c r="D107" s="90">
        <f>ROUND(((D108+D109+D111+D110)/1000),5)</f>
        <v>2.5667</v>
      </c>
      <c r="E107" s="90">
        <f>ROUND(((E108+E109+E111+E110)/1000),5)</f>
        <v>2.5071300000000001</v>
      </c>
      <c r="F107" s="90">
        <f>ROUND(((F108+F109+F111+F110)/1000),5)</f>
        <v>2.4541499999999998</v>
      </c>
      <c r="G107" s="90">
        <f t="shared" ref="G107:AA107" si="60">ROUND(((G108+G109+G111+G110)/1000),5)</f>
        <v>2.43797</v>
      </c>
      <c r="H107" s="90">
        <f t="shared" si="60"/>
        <v>2.45607</v>
      </c>
      <c r="I107" s="90">
        <f t="shared" si="60"/>
        <v>2.4858099999999999</v>
      </c>
      <c r="J107" s="90">
        <f t="shared" si="60"/>
        <v>2.5432100000000002</v>
      </c>
      <c r="K107" s="90">
        <f t="shared" si="60"/>
        <v>2.84944</v>
      </c>
      <c r="L107" s="90">
        <f t="shared" si="60"/>
        <v>3.0013100000000001</v>
      </c>
      <c r="M107" s="90">
        <f t="shared" si="60"/>
        <v>3.07606</v>
      </c>
      <c r="N107" s="90">
        <f t="shared" si="60"/>
        <v>3.12615</v>
      </c>
      <c r="O107" s="90">
        <f t="shared" si="60"/>
        <v>3.14209</v>
      </c>
      <c r="P107" s="90">
        <f t="shared" si="60"/>
        <v>3.1329699999999998</v>
      </c>
      <c r="Q107" s="90">
        <f t="shared" si="60"/>
        <v>3.1345700000000001</v>
      </c>
      <c r="R107" s="90">
        <f t="shared" si="60"/>
        <v>3.0918800000000002</v>
      </c>
      <c r="S107" s="90">
        <f t="shared" si="60"/>
        <v>3.0981700000000001</v>
      </c>
      <c r="T107" s="90">
        <f t="shared" si="60"/>
        <v>3.1141899999999998</v>
      </c>
      <c r="U107" s="90">
        <f t="shared" si="60"/>
        <v>3.1423000000000001</v>
      </c>
      <c r="V107" s="90">
        <f t="shared" si="60"/>
        <v>3.1388400000000001</v>
      </c>
      <c r="W107" s="90">
        <f t="shared" si="60"/>
        <v>3.1161400000000001</v>
      </c>
      <c r="X107" s="90">
        <f t="shared" si="60"/>
        <v>3.1228899999999999</v>
      </c>
      <c r="Y107" s="90">
        <f t="shared" si="60"/>
        <v>3.0339200000000002</v>
      </c>
      <c r="Z107" s="90">
        <f t="shared" si="60"/>
        <v>2.8899599999999999</v>
      </c>
      <c r="AA107" s="90">
        <f t="shared" si="60"/>
        <v>2.5186600000000001</v>
      </c>
    </row>
    <row r="108" spans="1:27" ht="12.75" hidden="1" customHeight="1" outlineLevel="1" x14ac:dyDescent="0.2">
      <c r="A108" s="98" t="s">
        <v>336</v>
      </c>
      <c r="B108" s="62" t="s">
        <v>236</v>
      </c>
      <c r="C108" s="42" t="s">
        <v>77</v>
      </c>
      <c r="D108" s="43">
        <v>1272.21</v>
      </c>
      <c r="E108" s="43">
        <v>1212.6400000000001</v>
      </c>
      <c r="F108" s="43">
        <v>1159.6600000000001</v>
      </c>
      <c r="G108" s="43">
        <v>1143.48</v>
      </c>
      <c r="H108" s="43">
        <v>1161.58</v>
      </c>
      <c r="I108" s="43">
        <v>1191.32</v>
      </c>
      <c r="J108" s="43">
        <v>1248.72</v>
      </c>
      <c r="K108" s="43">
        <v>1554.95</v>
      </c>
      <c r="L108" s="43">
        <v>1706.82</v>
      </c>
      <c r="M108" s="43">
        <v>1781.57</v>
      </c>
      <c r="N108" s="43">
        <v>1831.66</v>
      </c>
      <c r="O108" s="43">
        <v>1847.6</v>
      </c>
      <c r="P108" s="43">
        <v>1838.48</v>
      </c>
      <c r="Q108" s="43">
        <v>1840.08</v>
      </c>
      <c r="R108" s="43">
        <v>1797.39</v>
      </c>
      <c r="S108" s="43">
        <v>1803.68</v>
      </c>
      <c r="T108" s="43">
        <v>1819.7</v>
      </c>
      <c r="U108" s="43">
        <v>1847.81</v>
      </c>
      <c r="V108" s="43">
        <v>1844.35</v>
      </c>
      <c r="W108" s="43">
        <v>1821.65</v>
      </c>
      <c r="X108" s="43">
        <v>1828.4</v>
      </c>
      <c r="Y108" s="43">
        <v>1739.43</v>
      </c>
      <c r="Z108" s="43">
        <v>1595.47</v>
      </c>
      <c r="AA108" s="43">
        <v>1224.17</v>
      </c>
    </row>
    <row r="109" spans="1:27" ht="12.75" hidden="1" customHeight="1" outlineLevel="1" x14ac:dyDescent="0.2">
      <c r="A109" s="98" t="s">
        <v>337</v>
      </c>
      <c r="B109" s="62" t="s">
        <v>88</v>
      </c>
      <c r="C109" s="42" t="s">
        <v>77</v>
      </c>
      <c r="D109" s="43">
        <f>$D$9</f>
        <v>1071.42</v>
      </c>
      <c r="E109" s="43">
        <f t="shared" ref="E109:AA109" si="61">$D$9</f>
        <v>1071.42</v>
      </c>
      <c r="F109" s="43">
        <f t="shared" si="61"/>
        <v>1071.42</v>
      </c>
      <c r="G109" s="43">
        <f t="shared" si="61"/>
        <v>1071.42</v>
      </c>
      <c r="H109" s="43">
        <f t="shared" si="61"/>
        <v>1071.42</v>
      </c>
      <c r="I109" s="43">
        <f t="shared" si="61"/>
        <v>1071.42</v>
      </c>
      <c r="J109" s="43">
        <f t="shared" si="61"/>
        <v>1071.42</v>
      </c>
      <c r="K109" s="43">
        <f t="shared" si="61"/>
        <v>1071.42</v>
      </c>
      <c r="L109" s="43">
        <f t="shared" si="61"/>
        <v>1071.42</v>
      </c>
      <c r="M109" s="43">
        <f t="shared" si="61"/>
        <v>1071.42</v>
      </c>
      <c r="N109" s="43">
        <f t="shared" si="61"/>
        <v>1071.42</v>
      </c>
      <c r="O109" s="43">
        <f t="shared" si="61"/>
        <v>1071.42</v>
      </c>
      <c r="P109" s="43">
        <f t="shared" si="61"/>
        <v>1071.42</v>
      </c>
      <c r="Q109" s="43">
        <f t="shared" si="61"/>
        <v>1071.42</v>
      </c>
      <c r="R109" s="43">
        <f t="shared" si="61"/>
        <v>1071.42</v>
      </c>
      <c r="S109" s="43">
        <f t="shared" si="61"/>
        <v>1071.42</v>
      </c>
      <c r="T109" s="43">
        <f t="shared" si="61"/>
        <v>1071.42</v>
      </c>
      <c r="U109" s="43">
        <f t="shared" si="61"/>
        <v>1071.42</v>
      </c>
      <c r="V109" s="43">
        <f t="shared" si="61"/>
        <v>1071.42</v>
      </c>
      <c r="W109" s="43">
        <f t="shared" si="61"/>
        <v>1071.42</v>
      </c>
      <c r="X109" s="43">
        <f t="shared" si="61"/>
        <v>1071.42</v>
      </c>
      <c r="Y109" s="43">
        <f t="shared" si="61"/>
        <v>1071.42</v>
      </c>
      <c r="Z109" s="43">
        <f t="shared" si="61"/>
        <v>1071.42</v>
      </c>
      <c r="AA109" s="43">
        <f t="shared" si="61"/>
        <v>1071.42</v>
      </c>
    </row>
    <row r="110" spans="1:27" ht="12.75" hidden="1" customHeight="1" outlineLevel="1" x14ac:dyDescent="0.2">
      <c r="A110" s="98" t="s">
        <v>338</v>
      </c>
      <c r="B110" s="62" t="s">
        <v>81</v>
      </c>
      <c r="C110" s="42" t="s">
        <v>77</v>
      </c>
      <c r="D110" s="43">
        <v>6.71</v>
      </c>
      <c r="E110" s="43">
        <v>6.71</v>
      </c>
      <c r="F110" s="43">
        <v>6.71</v>
      </c>
      <c r="G110" s="43">
        <v>6.71</v>
      </c>
      <c r="H110" s="43">
        <v>6.71</v>
      </c>
      <c r="I110" s="43">
        <v>6.71</v>
      </c>
      <c r="J110" s="43">
        <v>6.71</v>
      </c>
      <c r="K110" s="43">
        <v>6.71</v>
      </c>
      <c r="L110" s="43">
        <v>6.71</v>
      </c>
      <c r="M110" s="43">
        <v>6.71</v>
      </c>
      <c r="N110" s="43">
        <v>6.71</v>
      </c>
      <c r="O110" s="43">
        <v>6.71</v>
      </c>
      <c r="P110" s="43">
        <v>6.71</v>
      </c>
      <c r="Q110" s="43">
        <v>6.71</v>
      </c>
      <c r="R110" s="43">
        <v>6.71</v>
      </c>
      <c r="S110" s="43">
        <v>6.71</v>
      </c>
      <c r="T110" s="43">
        <v>6.71</v>
      </c>
      <c r="U110" s="43">
        <v>6.71</v>
      </c>
      <c r="V110" s="43">
        <v>6.71</v>
      </c>
      <c r="W110" s="43">
        <v>6.71</v>
      </c>
      <c r="X110" s="43">
        <v>6.71</v>
      </c>
      <c r="Y110" s="43">
        <v>6.71</v>
      </c>
      <c r="Z110" s="43">
        <v>6.71</v>
      </c>
      <c r="AA110" s="43">
        <v>6.71</v>
      </c>
    </row>
    <row r="111" spans="1:27" ht="12.75" hidden="1" customHeight="1" outlineLevel="1" x14ac:dyDescent="0.2">
      <c r="A111" s="98" t="s">
        <v>339</v>
      </c>
      <c r="B111" s="62" t="s">
        <v>79</v>
      </c>
      <c r="C111" s="42" t="s">
        <v>77</v>
      </c>
      <c r="D111" s="43">
        <f>$D$11</f>
        <v>216.36</v>
      </c>
      <c r="E111" s="43">
        <f t="shared" ref="E111:AA111" si="62">$D$11</f>
        <v>216.36</v>
      </c>
      <c r="F111" s="43">
        <f t="shared" si="62"/>
        <v>216.36</v>
      </c>
      <c r="G111" s="43">
        <f t="shared" si="62"/>
        <v>216.36</v>
      </c>
      <c r="H111" s="43">
        <f t="shared" si="62"/>
        <v>216.36</v>
      </c>
      <c r="I111" s="43">
        <f t="shared" si="62"/>
        <v>216.36</v>
      </c>
      <c r="J111" s="43">
        <f t="shared" si="62"/>
        <v>216.36</v>
      </c>
      <c r="K111" s="43">
        <f t="shared" si="62"/>
        <v>216.36</v>
      </c>
      <c r="L111" s="43">
        <f t="shared" si="62"/>
        <v>216.36</v>
      </c>
      <c r="M111" s="43">
        <f t="shared" si="62"/>
        <v>216.36</v>
      </c>
      <c r="N111" s="43">
        <f t="shared" si="62"/>
        <v>216.36</v>
      </c>
      <c r="O111" s="43">
        <f t="shared" si="62"/>
        <v>216.36</v>
      </c>
      <c r="P111" s="43">
        <f t="shared" si="62"/>
        <v>216.36</v>
      </c>
      <c r="Q111" s="43">
        <f t="shared" si="62"/>
        <v>216.36</v>
      </c>
      <c r="R111" s="43">
        <f t="shared" si="62"/>
        <v>216.36</v>
      </c>
      <c r="S111" s="43">
        <f t="shared" si="62"/>
        <v>216.36</v>
      </c>
      <c r="T111" s="43">
        <f t="shared" si="62"/>
        <v>216.36</v>
      </c>
      <c r="U111" s="43">
        <f t="shared" si="62"/>
        <v>216.36</v>
      </c>
      <c r="V111" s="43">
        <f t="shared" si="62"/>
        <v>216.36</v>
      </c>
      <c r="W111" s="43">
        <f t="shared" si="62"/>
        <v>216.36</v>
      </c>
      <c r="X111" s="43">
        <f t="shared" si="62"/>
        <v>216.36</v>
      </c>
      <c r="Y111" s="43">
        <f t="shared" si="62"/>
        <v>216.36</v>
      </c>
      <c r="Z111" s="43">
        <f t="shared" si="62"/>
        <v>216.36</v>
      </c>
      <c r="AA111" s="43">
        <f t="shared" si="62"/>
        <v>216.36</v>
      </c>
    </row>
    <row r="112" spans="1:27" ht="12.75" customHeight="1" collapsed="1" x14ac:dyDescent="0.2">
      <c r="A112" s="97" t="s">
        <v>340</v>
      </c>
      <c r="B112" s="27" t="str">
        <f>"22"&amp;"."&amp;$B$662&amp;"."&amp;$B$663</f>
        <v>22.01.2023</v>
      </c>
      <c r="C112" s="89" t="s">
        <v>74</v>
      </c>
      <c r="D112" s="90">
        <f>ROUND(((D113+D114+D116+D115)/1000),5)</f>
        <v>2.5133200000000002</v>
      </c>
      <c r="E112" s="90">
        <f>ROUND(((E113+E114+E116+E115)/1000),5)</f>
        <v>2.4479700000000002</v>
      </c>
      <c r="F112" s="90">
        <f>ROUND(((F113+F114+F116+F115)/1000),5)</f>
        <v>2.4280900000000001</v>
      </c>
      <c r="G112" s="90">
        <f t="shared" ref="G112:AA112" si="63">ROUND(((G113+G114+G116+G115)/1000),5)</f>
        <v>2.39758</v>
      </c>
      <c r="H112" s="90">
        <f t="shared" si="63"/>
        <v>2.4313699999999998</v>
      </c>
      <c r="I112" s="90">
        <f t="shared" si="63"/>
        <v>2.4358</v>
      </c>
      <c r="J112" s="90">
        <f t="shared" si="63"/>
        <v>2.4717799999999999</v>
      </c>
      <c r="K112" s="90">
        <f t="shared" si="63"/>
        <v>2.5740500000000002</v>
      </c>
      <c r="L112" s="90">
        <f t="shared" si="63"/>
        <v>2.8368799999999998</v>
      </c>
      <c r="M112" s="90">
        <f t="shared" si="63"/>
        <v>3.00149</v>
      </c>
      <c r="N112" s="90">
        <f t="shared" si="63"/>
        <v>3.04562</v>
      </c>
      <c r="O112" s="90">
        <f t="shared" si="63"/>
        <v>3.0633300000000001</v>
      </c>
      <c r="P112" s="90">
        <f t="shared" si="63"/>
        <v>3.0617000000000001</v>
      </c>
      <c r="Q112" s="90">
        <f t="shared" si="63"/>
        <v>3.0625399999999998</v>
      </c>
      <c r="R112" s="90">
        <f t="shared" si="63"/>
        <v>3.03729</v>
      </c>
      <c r="S112" s="90">
        <f t="shared" si="63"/>
        <v>3.0503900000000002</v>
      </c>
      <c r="T112" s="90">
        <f t="shared" si="63"/>
        <v>3.0715300000000001</v>
      </c>
      <c r="U112" s="90">
        <f t="shared" si="63"/>
        <v>3.1060599999999998</v>
      </c>
      <c r="V112" s="90">
        <f t="shared" si="63"/>
        <v>3.1081300000000001</v>
      </c>
      <c r="W112" s="90">
        <f t="shared" si="63"/>
        <v>3.1004100000000001</v>
      </c>
      <c r="X112" s="90">
        <f t="shared" si="63"/>
        <v>3.0930200000000001</v>
      </c>
      <c r="Y112" s="90">
        <f t="shared" si="63"/>
        <v>3.0412699999999999</v>
      </c>
      <c r="Z112" s="90">
        <f t="shared" si="63"/>
        <v>2.8417599999999998</v>
      </c>
      <c r="AA112" s="90">
        <f t="shared" si="63"/>
        <v>2.5092099999999999</v>
      </c>
    </row>
    <row r="113" spans="1:27" ht="12.75" hidden="1" customHeight="1" outlineLevel="1" x14ac:dyDescent="0.2">
      <c r="A113" s="98" t="s">
        <v>341</v>
      </c>
      <c r="B113" s="62" t="s">
        <v>236</v>
      </c>
      <c r="C113" s="42" t="s">
        <v>77</v>
      </c>
      <c r="D113" s="43">
        <v>1218.83</v>
      </c>
      <c r="E113" s="43">
        <v>1153.48</v>
      </c>
      <c r="F113" s="43">
        <v>1133.5999999999999</v>
      </c>
      <c r="G113" s="43">
        <v>1103.0899999999999</v>
      </c>
      <c r="H113" s="43">
        <v>1136.8800000000001</v>
      </c>
      <c r="I113" s="43">
        <v>1141.31</v>
      </c>
      <c r="J113" s="43">
        <v>1177.29</v>
      </c>
      <c r="K113" s="43">
        <v>1279.56</v>
      </c>
      <c r="L113" s="43">
        <v>1542.39</v>
      </c>
      <c r="M113" s="43">
        <v>1707</v>
      </c>
      <c r="N113" s="43">
        <v>1751.13</v>
      </c>
      <c r="O113" s="43">
        <v>1768.84</v>
      </c>
      <c r="P113" s="43">
        <v>1767.21</v>
      </c>
      <c r="Q113" s="43">
        <v>1768.05</v>
      </c>
      <c r="R113" s="43">
        <v>1742.8</v>
      </c>
      <c r="S113" s="43">
        <v>1755.9</v>
      </c>
      <c r="T113" s="43">
        <v>1777.04</v>
      </c>
      <c r="U113" s="43">
        <v>1811.57</v>
      </c>
      <c r="V113" s="43">
        <v>1813.64</v>
      </c>
      <c r="W113" s="43">
        <v>1805.92</v>
      </c>
      <c r="X113" s="43">
        <v>1798.53</v>
      </c>
      <c r="Y113" s="43">
        <v>1746.78</v>
      </c>
      <c r="Z113" s="43">
        <v>1547.27</v>
      </c>
      <c r="AA113" s="43">
        <v>1214.72</v>
      </c>
    </row>
    <row r="114" spans="1:27" ht="12.75" hidden="1" customHeight="1" outlineLevel="1" x14ac:dyDescent="0.2">
      <c r="A114" s="98" t="s">
        <v>342</v>
      </c>
      <c r="B114" s="62" t="s">
        <v>88</v>
      </c>
      <c r="C114" s="42" t="s">
        <v>77</v>
      </c>
      <c r="D114" s="43">
        <f>$D$9</f>
        <v>1071.42</v>
      </c>
      <c r="E114" s="43">
        <f t="shared" ref="E114:AA114" si="64">$D$9</f>
        <v>1071.42</v>
      </c>
      <c r="F114" s="43">
        <f t="shared" si="64"/>
        <v>1071.42</v>
      </c>
      <c r="G114" s="43">
        <f t="shared" si="64"/>
        <v>1071.42</v>
      </c>
      <c r="H114" s="43">
        <f t="shared" si="64"/>
        <v>1071.42</v>
      </c>
      <c r="I114" s="43">
        <f t="shared" si="64"/>
        <v>1071.42</v>
      </c>
      <c r="J114" s="43">
        <f t="shared" si="64"/>
        <v>1071.42</v>
      </c>
      <c r="K114" s="43">
        <f t="shared" si="64"/>
        <v>1071.42</v>
      </c>
      <c r="L114" s="43">
        <f t="shared" si="64"/>
        <v>1071.42</v>
      </c>
      <c r="M114" s="43">
        <f t="shared" si="64"/>
        <v>1071.42</v>
      </c>
      <c r="N114" s="43">
        <f t="shared" si="64"/>
        <v>1071.42</v>
      </c>
      <c r="O114" s="43">
        <f t="shared" si="64"/>
        <v>1071.42</v>
      </c>
      <c r="P114" s="43">
        <f t="shared" si="64"/>
        <v>1071.42</v>
      </c>
      <c r="Q114" s="43">
        <f t="shared" si="64"/>
        <v>1071.42</v>
      </c>
      <c r="R114" s="43">
        <f t="shared" si="64"/>
        <v>1071.42</v>
      </c>
      <c r="S114" s="43">
        <f t="shared" si="64"/>
        <v>1071.42</v>
      </c>
      <c r="T114" s="43">
        <f t="shared" si="64"/>
        <v>1071.42</v>
      </c>
      <c r="U114" s="43">
        <f t="shared" si="64"/>
        <v>1071.42</v>
      </c>
      <c r="V114" s="43">
        <f t="shared" si="64"/>
        <v>1071.42</v>
      </c>
      <c r="W114" s="43">
        <f t="shared" si="64"/>
        <v>1071.42</v>
      </c>
      <c r="X114" s="43">
        <f t="shared" si="64"/>
        <v>1071.42</v>
      </c>
      <c r="Y114" s="43">
        <f t="shared" si="64"/>
        <v>1071.42</v>
      </c>
      <c r="Z114" s="43">
        <f t="shared" si="64"/>
        <v>1071.42</v>
      </c>
      <c r="AA114" s="43">
        <f t="shared" si="64"/>
        <v>1071.42</v>
      </c>
    </row>
    <row r="115" spans="1:27" ht="12.75" hidden="1" customHeight="1" outlineLevel="1" x14ac:dyDescent="0.2">
      <c r="A115" s="98" t="s">
        <v>343</v>
      </c>
      <c r="B115" s="62" t="s">
        <v>81</v>
      </c>
      <c r="C115" s="42" t="s">
        <v>77</v>
      </c>
      <c r="D115" s="43">
        <v>6.71</v>
      </c>
      <c r="E115" s="43">
        <v>6.71</v>
      </c>
      <c r="F115" s="43">
        <v>6.71</v>
      </c>
      <c r="G115" s="43">
        <v>6.71</v>
      </c>
      <c r="H115" s="43">
        <v>6.71</v>
      </c>
      <c r="I115" s="43">
        <v>6.71</v>
      </c>
      <c r="J115" s="43">
        <v>6.71</v>
      </c>
      <c r="K115" s="43">
        <v>6.71</v>
      </c>
      <c r="L115" s="43">
        <v>6.71</v>
      </c>
      <c r="M115" s="43">
        <v>6.71</v>
      </c>
      <c r="N115" s="43">
        <v>6.71</v>
      </c>
      <c r="O115" s="43">
        <v>6.71</v>
      </c>
      <c r="P115" s="43">
        <v>6.71</v>
      </c>
      <c r="Q115" s="43">
        <v>6.71</v>
      </c>
      <c r="R115" s="43">
        <v>6.71</v>
      </c>
      <c r="S115" s="43">
        <v>6.71</v>
      </c>
      <c r="T115" s="43">
        <v>6.71</v>
      </c>
      <c r="U115" s="43">
        <v>6.71</v>
      </c>
      <c r="V115" s="43">
        <v>6.71</v>
      </c>
      <c r="W115" s="43">
        <v>6.71</v>
      </c>
      <c r="X115" s="43">
        <v>6.71</v>
      </c>
      <c r="Y115" s="43">
        <v>6.71</v>
      </c>
      <c r="Z115" s="43">
        <v>6.71</v>
      </c>
      <c r="AA115" s="43">
        <v>6.71</v>
      </c>
    </row>
    <row r="116" spans="1:27" ht="12.75" hidden="1" customHeight="1" outlineLevel="1" x14ac:dyDescent="0.2">
      <c r="A116" s="98" t="s">
        <v>344</v>
      </c>
      <c r="B116" s="62" t="s">
        <v>79</v>
      </c>
      <c r="C116" s="42" t="s">
        <v>77</v>
      </c>
      <c r="D116" s="43">
        <f>$D$11</f>
        <v>216.36</v>
      </c>
      <c r="E116" s="43">
        <f t="shared" ref="E116:AA116" si="65">$D$11</f>
        <v>216.36</v>
      </c>
      <c r="F116" s="43">
        <f t="shared" si="65"/>
        <v>216.36</v>
      </c>
      <c r="G116" s="43">
        <f t="shared" si="65"/>
        <v>216.36</v>
      </c>
      <c r="H116" s="43">
        <f t="shared" si="65"/>
        <v>216.36</v>
      </c>
      <c r="I116" s="43">
        <f t="shared" si="65"/>
        <v>216.36</v>
      </c>
      <c r="J116" s="43">
        <f t="shared" si="65"/>
        <v>216.36</v>
      </c>
      <c r="K116" s="43">
        <f t="shared" si="65"/>
        <v>216.36</v>
      </c>
      <c r="L116" s="43">
        <f t="shared" si="65"/>
        <v>216.36</v>
      </c>
      <c r="M116" s="43">
        <f t="shared" si="65"/>
        <v>216.36</v>
      </c>
      <c r="N116" s="43">
        <f t="shared" si="65"/>
        <v>216.36</v>
      </c>
      <c r="O116" s="43">
        <f t="shared" si="65"/>
        <v>216.36</v>
      </c>
      <c r="P116" s="43">
        <f t="shared" si="65"/>
        <v>216.36</v>
      </c>
      <c r="Q116" s="43">
        <f t="shared" si="65"/>
        <v>216.36</v>
      </c>
      <c r="R116" s="43">
        <f t="shared" si="65"/>
        <v>216.36</v>
      </c>
      <c r="S116" s="43">
        <f t="shared" si="65"/>
        <v>216.36</v>
      </c>
      <c r="T116" s="43">
        <f t="shared" si="65"/>
        <v>216.36</v>
      </c>
      <c r="U116" s="43">
        <f t="shared" si="65"/>
        <v>216.36</v>
      </c>
      <c r="V116" s="43">
        <f t="shared" si="65"/>
        <v>216.36</v>
      </c>
      <c r="W116" s="43">
        <f t="shared" si="65"/>
        <v>216.36</v>
      </c>
      <c r="X116" s="43">
        <f t="shared" si="65"/>
        <v>216.36</v>
      </c>
      <c r="Y116" s="43">
        <f t="shared" si="65"/>
        <v>216.36</v>
      </c>
      <c r="Z116" s="43">
        <f t="shared" si="65"/>
        <v>216.36</v>
      </c>
      <c r="AA116" s="43">
        <f t="shared" si="65"/>
        <v>216.36</v>
      </c>
    </row>
    <row r="117" spans="1:27" ht="12.75" customHeight="1" collapsed="1" x14ac:dyDescent="0.2">
      <c r="A117" s="97" t="s">
        <v>345</v>
      </c>
      <c r="B117" s="27" t="str">
        <f>"23"&amp;"."&amp;$B$662&amp;"."&amp;$B$663</f>
        <v>23.01.2023</v>
      </c>
      <c r="C117" s="89" t="s">
        <v>74</v>
      </c>
      <c r="D117" s="90">
        <f>ROUND(((D118+D119+D121+D120)/1000),5)</f>
        <v>2.4690699999999999</v>
      </c>
      <c r="E117" s="90">
        <f>ROUND(((E118+E119+E121+E120)/1000),5)</f>
        <v>2.4346199999999998</v>
      </c>
      <c r="F117" s="90">
        <f>ROUND(((F118+F119+F121+F120)/1000),5)</f>
        <v>2.3791500000000001</v>
      </c>
      <c r="G117" s="90">
        <f t="shared" ref="G117:AA117" si="66">ROUND(((G118+G119+G121+G120)/1000),5)</f>
        <v>2.3697400000000002</v>
      </c>
      <c r="H117" s="90">
        <f t="shared" si="66"/>
        <v>2.4066800000000002</v>
      </c>
      <c r="I117" s="90">
        <f t="shared" si="66"/>
        <v>2.4676100000000001</v>
      </c>
      <c r="J117" s="90">
        <f t="shared" si="66"/>
        <v>2.7080299999999999</v>
      </c>
      <c r="K117" s="90">
        <f t="shared" si="66"/>
        <v>3.0419800000000001</v>
      </c>
      <c r="L117" s="90">
        <f t="shared" si="66"/>
        <v>3.1887400000000001</v>
      </c>
      <c r="M117" s="90">
        <f t="shared" si="66"/>
        <v>3.2160700000000002</v>
      </c>
      <c r="N117" s="90">
        <f t="shared" si="66"/>
        <v>3.22925</v>
      </c>
      <c r="O117" s="90">
        <f t="shared" si="66"/>
        <v>3.25902</v>
      </c>
      <c r="P117" s="90">
        <f t="shared" si="66"/>
        <v>3.2397999999999998</v>
      </c>
      <c r="Q117" s="90">
        <f t="shared" si="66"/>
        <v>3.2471999999999999</v>
      </c>
      <c r="R117" s="90">
        <f t="shared" si="66"/>
        <v>3.2419699999999998</v>
      </c>
      <c r="S117" s="90">
        <f t="shared" si="66"/>
        <v>3.2102400000000002</v>
      </c>
      <c r="T117" s="90">
        <f t="shared" si="66"/>
        <v>3.2134800000000001</v>
      </c>
      <c r="U117" s="90">
        <f t="shared" si="66"/>
        <v>3.2254700000000001</v>
      </c>
      <c r="V117" s="90">
        <f t="shared" si="66"/>
        <v>3.2208600000000001</v>
      </c>
      <c r="W117" s="90">
        <f t="shared" si="66"/>
        <v>3.2360000000000002</v>
      </c>
      <c r="X117" s="90">
        <f t="shared" si="66"/>
        <v>3.2044999999999999</v>
      </c>
      <c r="Y117" s="90">
        <f t="shared" si="66"/>
        <v>3.0571299999999999</v>
      </c>
      <c r="Z117" s="90">
        <f t="shared" si="66"/>
        <v>2.8347000000000002</v>
      </c>
      <c r="AA117" s="90">
        <f t="shared" si="66"/>
        <v>2.4689199999999998</v>
      </c>
    </row>
    <row r="118" spans="1:27" ht="12.75" hidden="1" customHeight="1" outlineLevel="1" x14ac:dyDescent="0.2">
      <c r="A118" s="98" t="s">
        <v>346</v>
      </c>
      <c r="B118" s="62" t="s">
        <v>236</v>
      </c>
      <c r="C118" s="42" t="s">
        <v>77</v>
      </c>
      <c r="D118" s="43">
        <v>1174.58</v>
      </c>
      <c r="E118" s="43">
        <v>1140.1300000000001</v>
      </c>
      <c r="F118" s="43">
        <v>1084.6600000000001</v>
      </c>
      <c r="G118" s="43">
        <v>1075.25</v>
      </c>
      <c r="H118" s="43">
        <v>1112.19</v>
      </c>
      <c r="I118" s="43">
        <v>1173.1199999999999</v>
      </c>
      <c r="J118" s="43">
        <v>1413.54</v>
      </c>
      <c r="K118" s="43">
        <v>1747.49</v>
      </c>
      <c r="L118" s="43">
        <v>1894.25</v>
      </c>
      <c r="M118" s="43">
        <v>1921.58</v>
      </c>
      <c r="N118" s="43">
        <v>1934.76</v>
      </c>
      <c r="O118" s="43">
        <v>1964.53</v>
      </c>
      <c r="P118" s="43">
        <v>1945.31</v>
      </c>
      <c r="Q118" s="43">
        <v>1952.71</v>
      </c>
      <c r="R118" s="43">
        <v>1947.48</v>
      </c>
      <c r="S118" s="43">
        <v>1915.75</v>
      </c>
      <c r="T118" s="43">
        <v>1918.99</v>
      </c>
      <c r="U118" s="43">
        <v>1930.98</v>
      </c>
      <c r="V118" s="43">
        <v>1926.37</v>
      </c>
      <c r="W118" s="43">
        <v>1941.51</v>
      </c>
      <c r="X118" s="43">
        <v>1910.01</v>
      </c>
      <c r="Y118" s="43">
        <v>1762.64</v>
      </c>
      <c r="Z118" s="43">
        <v>1540.21</v>
      </c>
      <c r="AA118" s="43">
        <v>1174.43</v>
      </c>
    </row>
    <row r="119" spans="1:27" ht="12.75" hidden="1" customHeight="1" outlineLevel="1" x14ac:dyDescent="0.2">
      <c r="A119" s="98" t="s">
        <v>347</v>
      </c>
      <c r="B119" s="62" t="s">
        <v>88</v>
      </c>
      <c r="C119" s="42" t="s">
        <v>77</v>
      </c>
      <c r="D119" s="43">
        <f>$D$9</f>
        <v>1071.42</v>
      </c>
      <c r="E119" s="43">
        <f t="shared" ref="E119:AA119" si="67">$D$9</f>
        <v>1071.42</v>
      </c>
      <c r="F119" s="43">
        <f t="shared" si="67"/>
        <v>1071.42</v>
      </c>
      <c r="G119" s="43">
        <f t="shared" si="67"/>
        <v>1071.42</v>
      </c>
      <c r="H119" s="43">
        <f t="shared" si="67"/>
        <v>1071.42</v>
      </c>
      <c r="I119" s="43">
        <f t="shared" si="67"/>
        <v>1071.42</v>
      </c>
      <c r="J119" s="43">
        <f t="shared" si="67"/>
        <v>1071.42</v>
      </c>
      <c r="K119" s="43">
        <f t="shared" si="67"/>
        <v>1071.42</v>
      </c>
      <c r="L119" s="43">
        <f t="shared" si="67"/>
        <v>1071.42</v>
      </c>
      <c r="M119" s="43">
        <f t="shared" si="67"/>
        <v>1071.42</v>
      </c>
      <c r="N119" s="43">
        <f t="shared" si="67"/>
        <v>1071.42</v>
      </c>
      <c r="O119" s="43">
        <f t="shared" si="67"/>
        <v>1071.42</v>
      </c>
      <c r="P119" s="43">
        <f t="shared" si="67"/>
        <v>1071.42</v>
      </c>
      <c r="Q119" s="43">
        <f t="shared" si="67"/>
        <v>1071.42</v>
      </c>
      <c r="R119" s="43">
        <f t="shared" si="67"/>
        <v>1071.42</v>
      </c>
      <c r="S119" s="43">
        <f t="shared" si="67"/>
        <v>1071.42</v>
      </c>
      <c r="T119" s="43">
        <f t="shared" si="67"/>
        <v>1071.42</v>
      </c>
      <c r="U119" s="43">
        <f t="shared" si="67"/>
        <v>1071.42</v>
      </c>
      <c r="V119" s="43">
        <f t="shared" si="67"/>
        <v>1071.42</v>
      </c>
      <c r="W119" s="43">
        <f t="shared" si="67"/>
        <v>1071.42</v>
      </c>
      <c r="X119" s="43">
        <f t="shared" si="67"/>
        <v>1071.42</v>
      </c>
      <c r="Y119" s="43">
        <f t="shared" si="67"/>
        <v>1071.42</v>
      </c>
      <c r="Z119" s="43">
        <f t="shared" si="67"/>
        <v>1071.42</v>
      </c>
      <c r="AA119" s="43">
        <f t="shared" si="67"/>
        <v>1071.42</v>
      </c>
    </row>
    <row r="120" spans="1:27" ht="12.75" hidden="1" customHeight="1" outlineLevel="1" x14ac:dyDescent="0.2">
      <c r="A120" s="98" t="s">
        <v>348</v>
      </c>
      <c r="B120" s="62" t="s">
        <v>81</v>
      </c>
      <c r="C120" s="42" t="s">
        <v>77</v>
      </c>
      <c r="D120" s="43">
        <v>6.71</v>
      </c>
      <c r="E120" s="43">
        <v>6.71</v>
      </c>
      <c r="F120" s="43">
        <v>6.71</v>
      </c>
      <c r="G120" s="43">
        <v>6.71</v>
      </c>
      <c r="H120" s="43">
        <v>6.71</v>
      </c>
      <c r="I120" s="43">
        <v>6.71</v>
      </c>
      <c r="J120" s="43">
        <v>6.71</v>
      </c>
      <c r="K120" s="43">
        <v>6.71</v>
      </c>
      <c r="L120" s="43">
        <v>6.71</v>
      </c>
      <c r="M120" s="43">
        <v>6.71</v>
      </c>
      <c r="N120" s="43">
        <v>6.71</v>
      </c>
      <c r="O120" s="43">
        <v>6.71</v>
      </c>
      <c r="P120" s="43">
        <v>6.71</v>
      </c>
      <c r="Q120" s="43">
        <v>6.71</v>
      </c>
      <c r="R120" s="43">
        <v>6.71</v>
      </c>
      <c r="S120" s="43">
        <v>6.71</v>
      </c>
      <c r="T120" s="43">
        <v>6.71</v>
      </c>
      <c r="U120" s="43">
        <v>6.71</v>
      </c>
      <c r="V120" s="43">
        <v>6.71</v>
      </c>
      <c r="W120" s="43">
        <v>6.71</v>
      </c>
      <c r="X120" s="43">
        <v>6.71</v>
      </c>
      <c r="Y120" s="43">
        <v>6.71</v>
      </c>
      <c r="Z120" s="43">
        <v>6.71</v>
      </c>
      <c r="AA120" s="43">
        <v>6.71</v>
      </c>
    </row>
    <row r="121" spans="1:27" ht="12.75" hidden="1" customHeight="1" outlineLevel="1" x14ac:dyDescent="0.2">
      <c r="A121" s="98" t="s">
        <v>349</v>
      </c>
      <c r="B121" s="62" t="s">
        <v>79</v>
      </c>
      <c r="C121" s="42" t="s">
        <v>77</v>
      </c>
      <c r="D121" s="43">
        <f>$D$11</f>
        <v>216.36</v>
      </c>
      <c r="E121" s="43">
        <f t="shared" ref="E121:AA121" si="68">$D$11</f>
        <v>216.36</v>
      </c>
      <c r="F121" s="43">
        <f t="shared" si="68"/>
        <v>216.36</v>
      </c>
      <c r="G121" s="43">
        <f t="shared" si="68"/>
        <v>216.36</v>
      </c>
      <c r="H121" s="43">
        <f t="shared" si="68"/>
        <v>216.36</v>
      </c>
      <c r="I121" s="43">
        <f t="shared" si="68"/>
        <v>216.36</v>
      </c>
      <c r="J121" s="43">
        <f t="shared" si="68"/>
        <v>216.36</v>
      </c>
      <c r="K121" s="43">
        <f t="shared" si="68"/>
        <v>216.36</v>
      </c>
      <c r="L121" s="43">
        <f t="shared" si="68"/>
        <v>216.36</v>
      </c>
      <c r="M121" s="43">
        <f t="shared" si="68"/>
        <v>216.36</v>
      </c>
      <c r="N121" s="43">
        <f t="shared" si="68"/>
        <v>216.36</v>
      </c>
      <c r="O121" s="43">
        <f t="shared" si="68"/>
        <v>216.36</v>
      </c>
      <c r="P121" s="43">
        <f t="shared" si="68"/>
        <v>216.36</v>
      </c>
      <c r="Q121" s="43">
        <f t="shared" si="68"/>
        <v>216.36</v>
      </c>
      <c r="R121" s="43">
        <f t="shared" si="68"/>
        <v>216.36</v>
      </c>
      <c r="S121" s="43">
        <f t="shared" si="68"/>
        <v>216.36</v>
      </c>
      <c r="T121" s="43">
        <f t="shared" si="68"/>
        <v>216.36</v>
      </c>
      <c r="U121" s="43">
        <f t="shared" si="68"/>
        <v>216.36</v>
      </c>
      <c r="V121" s="43">
        <f t="shared" si="68"/>
        <v>216.36</v>
      </c>
      <c r="W121" s="43">
        <f t="shared" si="68"/>
        <v>216.36</v>
      </c>
      <c r="X121" s="43">
        <f t="shared" si="68"/>
        <v>216.36</v>
      </c>
      <c r="Y121" s="43">
        <f t="shared" si="68"/>
        <v>216.36</v>
      </c>
      <c r="Z121" s="43">
        <f t="shared" si="68"/>
        <v>216.36</v>
      </c>
      <c r="AA121" s="43">
        <f t="shared" si="68"/>
        <v>216.36</v>
      </c>
    </row>
    <row r="122" spans="1:27" ht="12.75" customHeight="1" collapsed="1" x14ac:dyDescent="0.2">
      <c r="A122" s="97" t="s">
        <v>350</v>
      </c>
      <c r="B122" s="27" t="str">
        <f>"24"&amp;"."&amp;$B$662&amp;"."&amp;$B$663</f>
        <v>24.01.2023</v>
      </c>
      <c r="C122" s="89" t="s">
        <v>74</v>
      </c>
      <c r="D122" s="90">
        <f>ROUND(((D123+D124+D126+D125)/1000),5)</f>
        <v>2.4646400000000002</v>
      </c>
      <c r="E122" s="90">
        <f>ROUND(((E123+E124+E126+E125)/1000),5)</f>
        <v>2.4073199999999999</v>
      </c>
      <c r="F122" s="90">
        <f>ROUND(((F123+F124+F126+F125)/1000),5)</f>
        <v>2.3897200000000001</v>
      </c>
      <c r="G122" s="90">
        <f t="shared" ref="G122:AA122" si="69">ROUND(((G123+G124+G126+G125)/1000),5)</f>
        <v>2.3902000000000001</v>
      </c>
      <c r="H122" s="90">
        <f t="shared" si="69"/>
        <v>2.4379499999999998</v>
      </c>
      <c r="I122" s="90">
        <f t="shared" si="69"/>
        <v>2.5091399999999999</v>
      </c>
      <c r="J122" s="90">
        <f t="shared" si="69"/>
        <v>2.8728799999999999</v>
      </c>
      <c r="K122" s="90">
        <f t="shared" si="69"/>
        <v>3.0727600000000002</v>
      </c>
      <c r="L122" s="90">
        <f t="shared" si="69"/>
        <v>3.1852200000000002</v>
      </c>
      <c r="M122" s="90">
        <f t="shared" si="69"/>
        <v>3.2021099999999998</v>
      </c>
      <c r="N122" s="90">
        <f t="shared" si="69"/>
        <v>3.2145600000000001</v>
      </c>
      <c r="O122" s="90">
        <f t="shared" si="69"/>
        <v>3.2359</v>
      </c>
      <c r="P122" s="90">
        <f t="shared" si="69"/>
        <v>3.2248399999999999</v>
      </c>
      <c r="Q122" s="90">
        <f t="shared" si="69"/>
        <v>3.2300300000000002</v>
      </c>
      <c r="R122" s="90">
        <f t="shared" si="69"/>
        <v>3.2288000000000001</v>
      </c>
      <c r="S122" s="90">
        <f t="shared" si="69"/>
        <v>3.2010100000000001</v>
      </c>
      <c r="T122" s="90">
        <f t="shared" si="69"/>
        <v>3.2008100000000002</v>
      </c>
      <c r="U122" s="90">
        <f t="shared" si="69"/>
        <v>3.2115100000000001</v>
      </c>
      <c r="V122" s="90">
        <f t="shared" si="69"/>
        <v>3.20946</v>
      </c>
      <c r="W122" s="90">
        <f t="shared" si="69"/>
        <v>3.2221099999999998</v>
      </c>
      <c r="X122" s="90">
        <f t="shared" si="69"/>
        <v>3.1764700000000001</v>
      </c>
      <c r="Y122" s="90">
        <f t="shared" si="69"/>
        <v>3.1037300000000001</v>
      </c>
      <c r="Z122" s="90">
        <f t="shared" si="69"/>
        <v>2.9488400000000001</v>
      </c>
      <c r="AA122" s="90">
        <f t="shared" si="69"/>
        <v>2.5123799999999998</v>
      </c>
    </row>
    <row r="123" spans="1:27" ht="12.75" hidden="1" customHeight="1" outlineLevel="1" x14ac:dyDescent="0.2">
      <c r="A123" s="98" t="s">
        <v>351</v>
      </c>
      <c r="B123" s="62" t="s">
        <v>236</v>
      </c>
      <c r="C123" s="42" t="s">
        <v>77</v>
      </c>
      <c r="D123" s="43">
        <v>1170.1500000000001</v>
      </c>
      <c r="E123" s="43">
        <v>1112.83</v>
      </c>
      <c r="F123" s="43">
        <v>1095.23</v>
      </c>
      <c r="G123" s="43">
        <v>1095.71</v>
      </c>
      <c r="H123" s="43">
        <v>1143.46</v>
      </c>
      <c r="I123" s="43">
        <v>1214.6500000000001</v>
      </c>
      <c r="J123" s="43">
        <v>1578.39</v>
      </c>
      <c r="K123" s="43">
        <v>1778.27</v>
      </c>
      <c r="L123" s="43">
        <v>1890.73</v>
      </c>
      <c r="M123" s="43">
        <v>1907.62</v>
      </c>
      <c r="N123" s="43">
        <v>1920.07</v>
      </c>
      <c r="O123" s="43">
        <v>1941.41</v>
      </c>
      <c r="P123" s="43">
        <v>1930.35</v>
      </c>
      <c r="Q123" s="43">
        <v>1935.54</v>
      </c>
      <c r="R123" s="43">
        <v>1934.31</v>
      </c>
      <c r="S123" s="43">
        <v>1906.52</v>
      </c>
      <c r="T123" s="43">
        <v>1906.32</v>
      </c>
      <c r="U123" s="43">
        <v>1917.02</v>
      </c>
      <c r="V123" s="43">
        <v>1914.97</v>
      </c>
      <c r="W123" s="43">
        <v>1927.62</v>
      </c>
      <c r="X123" s="43">
        <v>1881.98</v>
      </c>
      <c r="Y123" s="43">
        <v>1809.24</v>
      </c>
      <c r="Z123" s="43">
        <v>1654.35</v>
      </c>
      <c r="AA123" s="43">
        <v>1217.8900000000001</v>
      </c>
    </row>
    <row r="124" spans="1:27" ht="12.75" hidden="1" customHeight="1" outlineLevel="1" x14ac:dyDescent="0.2">
      <c r="A124" s="98" t="s">
        <v>352</v>
      </c>
      <c r="B124" s="62" t="s">
        <v>88</v>
      </c>
      <c r="C124" s="42" t="s">
        <v>77</v>
      </c>
      <c r="D124" s="43">
        <f>$D$9</f>
        <v>1071.42</v>
      </c>
      <c r="E124" s="43">
        <f t="shared" ref="E124:AA124" si="70">$D$9</f>
        <v>1071.42</v>
      </c>
      <c r="F124" s="43">
        <f t="shared" si="70"/>
        <v>1071.42</v>
      </c>
      <c r="G124" s="43">
        <f t="shared" si="70"/>
        <v>1071.42</v>
      </c>
      <c r="H124" s="43">
        <f t="shared" si="70"/>
        <v>1071.42</v>
      </c>
      <c r="I124" s="43">
        <f t="shared" si="70"/>
        <v>1071.42</v>
      </c>
      <c r="J124" s="43">
        <f t="shared" si="70"/>
        <v>1071.42</v>
      </c>
      <c r="K124" s="43">
        <f t="shared" si="70"/>
        <v>1071.42</v>
      </c>
      <c r="L124" s="43">
        <f t="shared" si="70"/>
        <v>1071.42</v>
      </c>
      <c r="M124" s="43">
        <f t="shared" si="70"/>
        <v>1071.42</v>
      </c>
      <c r="N124" s="43">
        <f t="shared" si="70"/>
        <v>1071.42</v>
      </c>
      <c r="O124" s="43">
        <f t="shared" si="70"/>
        <v>1071.42</v>
      </c>
      <c r="P124" s="43">
        <f t="shared" si="70"/>
        <v>1071.42</v>
      </c>
      <c r="Q124" s="43">
        <f t="shared" si="70"/>
        <v>1071.42</v>
      </c>
      <c r="R124" s="43">
        <f t="shared" si="70"/>
        <v>1071.42</v>
      </c>
      <c r="S124" s="43">
        <f t="shared" si="70"/>
        <v>1071.42</v>
      </c>
      <c r="T124" s="43">
        <f t="shared" si="70"/>
        <v>1071.42</v>
      </c>
      <c r="U124" s="43">
        <f t="shared" si="70"/>
        <v>1071.42</v>
      </c>
      <c r="V124" s="43">
        <f t="shared" si="70"/>
        <v>1071.42</v>
      </c>
      <c r="W124" s="43">
        <f t="shared" si="70"/>
        <v>1071.42</v>
      </c>
      <c r="X124" s="43">
        <f t="shared" si="70"/>
        <v>1071.42</v>
      </c>
      <c r="Y124" s="43">
        <f t="shared" si="70"/>
        <v>1071.42</v>
      </c>
      <c r="Z124" s="43">
        <f t="shared" si="70"/>
        <v>1071.42</v>
      </c>
      <c r="AA124" s="43">
        <f t="shared" si="70"/>
        <v>1071.42</v>
      </c>
    </row>
    <row r="125" spans="1:27" ht="12.75" hidden="1" customHeight="1" outlineLevel="1" x14ac:dyDescent="0.2">
      <c r="A125" s="98" t="s">
        <v>353</v>
      </c>
      <c r="B125" s="62" t="s">
        <v>81</v>
      </c>
      <c r="C125" s="42" t="s">
        <v>77</v>
      </c>
      <c r="D125" s="43">
        <v>6.71</v>
      </c>
      <c r="E125" s="43">
        <v>6.71</v>
      </c>
      <c r="F125" s="43">
        <v>6.71</v>
      </c>
      <c r="G125" s="43">
        <v>6.71</v>
      </c>
      <c r="H125" s="43">
        <v>6.71</v>
      </c>
      <c r="I125" s="43">
        <v>6.71</v>
      </c>
      <c r="J125" s="43">
        <v>6.71</v>
      </c>
      <c r="K125" s="43">
        <v>6.71</v>
      </c>
      <c r="L125" s="43">
        <v>6.71</v>
      </c>
      <c r="M125" s="43">
        <v>6.71</v>
      </c>
      <c r="N125" s="43">
        <v>6.71</v>
      </c>
      <c r="O125" s="43">
        <v>6.71</v>
      </c>
      <c r="P125" s="43">
        <v>6.71</v>
      </c>
      <c r="Q125" s="43">
        <v>6.71</v>
      </c>
      <c r="R125" s="43">
        <v>6.71</v>
      </c>
      <c r="S125" s="43">
        <v>6.71</v>
      </c>
      <c r="T125" s="43">
        <v>6.71</v>
      </c>
      <c r="U125" s="43">
        <v>6.71</v>
      </c>
      <c r="V125" s="43">
        <v>6.71</v>
      </c>
      <c r="W125" s="43">
        <v>6.71</v>
      </c>
      <c r="X125" s="43">
        <v>6.71</v>
      </c>
      <c r="Y125" s="43">
        <v>6.71</v>
      </c>
      <c r="Z125" s="43">
        <v>6.71</v>
      </c>
      <c r="AA125" s="43">
        <v>6.71</v>
      </c>
    </row>
    <row r="126" spans="1:27" ht="12.75" hidden="1" customHeight="1" outlineLevel="1" x14ac:dyDescent="0.2">
      <c r="A126" s="98" t="s">
        <v>354</v>
      </c>
      <c r="B126" s="62" t="s">
        <v>79</v>
      </c>
      <c r="C126" s="42" t="s">
        <v>77</v>
      </c>
      <c r="D126" s="43">
        <f>$D$11</f>
        <v>216.36</v>
      </c>
      <c r="E126" s="43">
        <f t="shared" ref="E126:AA126" si="71">$D$11</f>
        <v>216.36</v>
      </c>
      <c r="F126" s="43">
        <f t="shared" si="71"/>
        <v>216.36</v>
      </c>
      <c r="G126" s="43">
        <f t="shared" si="71"/>
        <v>216.36</v>
      </c>
      <c r="H126" s="43">
        <f t="shared" si="71"/>
        <v>216.36</v>
      </c>
      <c r="I126" s="43">
        <f t="shared" si="71"/>
        <v>216.36</v>
      </c>
      <c r="J126" s="43">
        <f t="shared" si="71"/>
        <v>216.36</v>
      </c>
      <c r="K126" s="43">
        <f t="shared" si="71"/>
        <v>216.36</v>
      </c>
      <c r="L126" s="43">
        <f t="shared" si="71"/>
        <v>216.36</v>
      </c>
      <c r="M126" s="43">
        <f t="shared" si="71"/>
        <v>216.36</v>
      </c>
      <c r="N126" s="43">
        <f t="shared" si="71"/>
        <v>216.36</v>
      </c>
      <c r="O126" s="43">
        <f t="shared" si="71"/>
        <v>216.36</v>
      </c>
      <c r="P126" s="43">
        <f t="shared" si="71"/>
        <v>216.36</v>
      </c>
      <c r="Q126" s="43">
        <f t="shared" si="71"/>
        <v>216.36</v>
      </c>
      <c r="R126" s="43">
        <f t="shared" si="71"/>
        <v>216.36</v>
      </c>
      <c r="S126" s="43">
        <f t="shared" si="71"/>
        <v>216.36</v>
      </c>
      <c r="T126" s="43">
        <f t="shared" si="71"/>
        <v>216.36</v>
      </c>
      <c r="U126" s="43">
        <f t="shared" si="71"/>
        <v>216.36</v>
      </c>
      <c r="V126" s="43">
        <f t="shared" si="71"/>
        <v>216.36</v>
      </c>
      <c r="W126" s="43">
        <f t="shared" si="71"/>
        <v>216.36</v>
      </c>
      <c r="X126" s="43">
        <f t="shared" si="71"/>
        <v>216.36</v>
      </c>
      <c r="Y126" s="43">
        <f t="shared" si="71"/>
        <v>216.36</v>
      </c>
      <c r="Z126" s="43">
        <f t="shared" si="71"/>
        <v>216.36</v>
      </c>
      <c r="AA126" s="43">
        <f t="shared" si="71"/>
        <v>216.36</v>
      </c>
    </row>
    <row r="127" spans="1:27" ht="12.75" customHeight="1" collapsed="1" x14ac:dyDescent="0.2">
      <c r="A127" s="97" t="s">
        <v>355</v>
      </c>
      <c r="B127" s="27" t="str">
        <f>"25"&amp;"."&amp;$B$662&amp;"."&amp;$B$663</f>
        <v>25.01.2023</v>
      </c>
      <c r="C127" s="89" t="s">
        <v>74</v>
      </c>
      <c r="D127" s="90">
        <f>ROUND(((D128+D129+D131+D130)/1000),5)</f>
        <v>2.4664000000000001</v>
      </c>
      <c r="E127" s="90">
        <f>ROUND(((E128+E129+E131+E130)/1000),5)</f>
        <v>2.4310800000000001</v>
      </c>
      <c r="F127" s="90">
        <f>ROUND(((F128+F129+F131+F130)/1000),5)</f>
        <v>2.3997099999999998</v>
      </c>
      <c r="G127" s="90">
        <f t="shared" ref="G127:AA127" si="72">ROUND(((G128+G129+G131+G130)/1000),5)</f>
        <v>2.4013599999999999</v>
      </c>
      <c r="H127" s="90">
        <f t="shared" si="72"/>
        <v>2.4578899999999999</v>
      </c>
      <c r="I127" s="90">
        <f t="shared" si="72"/>
        <v>2.5057800000000001</v>
      </c>
      <c r="J127" s="90">
        <f t="shared" si="72"/>
        <v>2.87527</v>
      </c>
      <c r="K127" s="90">
        <f t="shared" si="72"/>
        <v>3.1274899999999999</v>
      </c>
      <c r="L127" s="90">
        <f t="shared" si="72"/>
        <v>3.23211</v>
      </c>
      <c r="M127" s="90">
        <f t="shared" si="72"/>
        <v>3.2457400000000001</v>
      </c>
      <c r="N127" s="90">
        <f t="shared" si="72"/>
        <v>3.2612800000000002</v>
      </c>
      <c r="O127" s="90">
        <f t="shared" si="72"/>
        <v>3.2845800000000001</v>
      </c>
      <c r="P127" s="90">
        <f t="shared" si="72"/>
        <v>3.2692199999999998</v>
      </c>
      <c r="Q127" s="90">
        <f t="shared" si="72"/>
        <v>3.2743000000000002</v>
      </c>
      <c r="R127" s="90">
        <f t="shared" si="72"/>
        <v>3.27142</v>
      </c>
      <c r="S127" s="90">
        <f t="shared" si="72"/>
        <v>3.24227</v>
      </c>
      <c r="T127" s="90">
        <f t="shared" si="72"/>
        <v>3.2409500000000002</v>
      </c>
      <c r="U127" s="90">
        <f t="shared" si="72"/>
        <v>3.2547899999999998</v>
      </c>
      <c r="V127" s="90">
        <f t="shared" si="72"/>
        <v>3.2513000000000001</v>
      </c>
      <c r="W127" s="90">
        <f t="shared" si="72"/>
        <v>3.2660999999999998</v>
      </c>
      <c r="X127" s="90">
        <f t="shared" si="72"/>
        <v>3.23461</v>
      </c>
      <c r="Y127" s="90">
        <f t="shared" si="72"/>
        <v>3.1186199999999999</v>
      </c>
      <c r="Z127" s="90">
        <f t="shared" si="72"/>
        <v>2.9604499999999998</v>
      </c>
      <c r="AA127" s="90">
        <f t="shared" si="72"/>
        <v>2.52393</v>
      </c>
    </row>
    <row r="128" spans="1:27" ht="12.75" hidden="1" customHeight="1" outlineLevel="1" x14ac:dyDescent="0.2">
      <c r="A128" s="98" t="s">
        <v>356</v>
      </c>
      <c r="B128" s="62" t="s">
        <v>236</v>
      </c>
      <c r="C128" s="42" t="s">
        <v>77</v>
      </c>
      <c r="D128" s="43">
        <v>1171.9100000000001</v>
      </c>
      <c r="E128" s="43">
        <v>1136.5899999999999</v>
      </c>
      <c r="F128" s="43">
        <v>1105.22</v>
      </c>
      <c r="G128" s="43">
        <v>1106.8699999999999</v>
      </c>
      <c r="H128" s="43">
        <v>1163.4000000000001</v>
      </c>
      <c r="I128" s="43">
        <v>1211.29</v>
      </c>
      <c r="J128" s="43">
        <v>1580.78</v>
      </c>
      <c r="K128" s="43">
        <v>1833</v>
      </c>
      <c r="L128" s="43">
        <v>1937.62</v>
      </c>
      <c r="M128" s="43">
        <v>1951.25</v>
      </c>
      <c r="N128" s="43">
        <v>1966.79</v>
      </c>
      <c r="O128" s="43">
        <v>1990.09</v>
      </c>
      <c r="P128" s="43">
        <v>1974.73</v>
      </c>
      <c r="Q128" s="43">
        <v>1979.81</v>
      </c>
      <c r="R128" s="43">
        <v>1976.93</v>
      </c>
      <c r="S128" s="43">
        <v>1947.78</v>
      </c>
      <c r="T128" s="43">
        <v>1946.46</v>
      </c>
      <c r="U128" s="43">
        <v>1960.3</v>
      </c>
      <c r="V128" s="43">
        <v>1956.81</v>
      </c>
      <c r="W128" s="43">
        <v>1971.61</v>
      </c>
      <c r="X128" s="43">
        <v>1940.12</v>
      </c>
      <c r="Y128" s="43">
        <v>1824.13</v>
      </c>
      <c r="Z128" s="43">
        <v>1665.96</v>
      </c>
      <c r="AA128" s="43">
        <v>1229.44</v>
      </c>
    </row>
    <row r="129" spans="1:27" ht="12.75" hidden="1" customHeight="1" outlineLevel="1" x14ac:dyDescent="0.2">
      <c r="A129" s="98" t="s">
        <v>357</v>
      </c>
      <c r="B129" s="62" t="s">
        <v>88</v>
      </c>
      <c r="C129" s="42" t="s">
        <v>77</v>
      </c>
      <c r="D129" s="43">
        <f>$D$9</f>
        <v>1071.42</v>
      </c>
      <c r="E129" s="43">
        <f t="shared" ref="E129:AA129" si="73">$D$9</f>
        <v>1071.42</v>
      </c>
      <c r="F129" s="43">
        <f t="shared" si="73"/>
        <v>1071.42</v>
      </c>
      <c r="G129" s="43">
        <f t="shared" si="73"/>
        <v>1071.42</v>
      </c>
      <c r="H129" s="43">
        <f t="shared" si="73"/>
        <v>1071.42</v>
      </c>
      <c r="I129" s="43">
        <f t="shared" si="73"/>
        <v>1071.42</v>
      </c>
      <c r="J129" s="43">
        <f t="shared" si="73"/>
        <v>1071.42</v>
      </c>
      <c r="K129" s="43">
        <f t="shared" si="73"/>
        <v>1071.42</v>
      </c>
      <c r="L129" s="43">
        <f t="shared" si="73"/>
        <v>1071.42</v>
      </c>
      <c r="M129" s="43">
        <f t="shared" si="73"/>
        <v>1071.42</v>
      </c>
      <c r="N129" s="43">
        <f t="shared" si="73"/>
        <v>1071.42</v>
      </c>
      <c r="O129" s="43">
        <f t="shared" si="73"/>
        <v>1071.42</v>
      </c>
      <c r="P129" s="43">
        <f t="shared" si="73"/>
        <v>1071.42</v>
      </c>
      <c r="Q129" s="43">
        <f t="shared" si="73"/>
        <v>1071.42</v>
      </c>
      <c r="R129" s="43">
        <f t="shared" si="73"/>
        <v>1071.42</v>
      </c>
      <c r="S129" s="43">
        <f t="shared" si="73"/>
        <v>1071.42</v>
      </c>
      <c r="T129" s="43">
        <f t="shared" si="73"/>
        <v>1071.42</v>
      </c>
      <c r="U129" s="43">
        <f t="shared" si="73"/>
        <v>1071.42</v>
      </c>
      <c r="V129" s="43">
        <f t="shared" si="73"/>
        <v>1071.42</v>
      </c>
      <c r="W129" s="43">
        <f t="shared" si="73"/>
        <v>1071.42</v>
      </c>
      <c r="X129" s="43">
        <f t="shared" si="73"/>
        <v>1071.42</v>
      </c>
      <c r="Y129" s="43">
        <f t="shared" si="73"/>
        <v>1071.42</v>
      </c>
      <c r="Z129" s="43">
        <f t="shared" si="73"/>
        <v>1071.42</v>
      </c>
      <c r="AA129" s="43">
        <f t="shared" si="73"/>
        <v>1071.42</v>
      </c>
    </row>
    <row r="130" spans="1:27" ht="12.75" hidden="1" customHeight="1" outlineLevel="1" x14ac:dyDescent="0.2">
      <c r="A130" s="98" t="s">
        <v>358</v>
      </c>
      <c r="B130" s="62" t="s">
        <v>81</v>
      </c>
      <c r="C130" s="42" t="s">
        <v>77</v>
      </c>
      <c r="D130" s="43">
        <v>6.71</v>
      </c>
      <c r="E130" s="43">
        <v>6.71</v>
      </c>
      <c r="F130" s="43">
        <v>6.71</v>
      </c>
      <c r="G130" s="43">
        <v>6.71</v>
      </c>
      <c r="H130" s="43">
        <v>6.71</v>
      </c>
      <c r="I130" s="43">
        <v>6.71</v>
      </c>
      <c r="J130" s="43">
        <v>6.71</v>
      </c>
      <c r="K130" s="43">
        <v>6.71</v>
      </c>
      <c r="L130" s="43">
        <v>6.71</v>
      </c>
      <c r="M130" s="43">
        <v>6.71</v>
      </c>
      <c r="N130" s="43">
        <v>6.71</v>
      </c>
      <c r="O130" s="43">
        <v>6.71</v>
      </c>
      <c r="P130" s="43">
        <v>6.71</v>
      </c>
      <c r="Q130" s="43">
        <v>6.71</v>
      </c>
      <c r="R130" s="43">
        <v>6.71</v>
      </c>
      <c r="S130" s="43">
        <v>6.71</v>
      </c>
      <c r="T130" s="43">
        <v>6.71</v>
      </c>
      <c r="U130" s="43">
        <v>6.71</v>
      </c>
      <c r="V130" s="43">
        <v>6.71</v>
      </c>
      <c r="W130" s="43">
        <v>6.71</v>
      </c>
      <c r="X130" s="43">
        <v>6.71</v>
      </c>
      <c r="Y130" s="43">
        <v>6.71</v>
      </c>
      <c r="Z130" s="43">
        <v>6.71</v>
      </c>
      <c r="AA130" s="43">
        <v>6.71</v>
      </c>
    </row>
    <row r="131" spans="1:27" ht="12.75" hidden="1" customHeight="1" outlineLevel="1" x14ac:dyDescent="0.2">
      <c r="A131" s="98" t="s">
        <v>359</v>
      </c>
      <c r="B131" s="62" t="s">
        <v>79</v>
      </c>
      <c r="C131" s="42" t="s">
        <v>77</v>
      </c>
      <c r="D131" s="43">
        <f>$D$11</f>
        <v>216.36</v>
      </c>
      <c r="E131" s="43">
        <f t="shared" ref="E131:AA131" si="74">$D$11</f>
        <v>216.36</v>
      </c>
      <c r="F131" s="43">
        <f t="shared" si="74"/>
        <v>216.36</v>
      </c>
      <c r="G131" s="43">
        <f t="shared" si="74"/>
        <v>216.36</v>
      </c>
      <c r="H131" s="43">
        <f t="shared" si="74"/>
        <v>216.36</v>
      </c>
      <c r="I131" s="43">
        <f t="shared" si="74"/>
        <v>216.36</v>
      </c>
      <c r="J131" s="43">
        <f t="shared" si="74"/>
        <v>216.36</v>
      </c>
      <c r="K131" s="43">
        <f t="shared" si="74"/>
        <v>216.36</v>
      </c>
      <c r="L131" s="43">
        <f t="shared" si="74"/>
        <v>216.36</v>
      </c>
      <c r="M131" s="43">
        <f t="shared" si="74"/>
        <v>216.36</v>
      </c>
      <c r="N131" s="43">
        <f t="shared" si="74"/>
        <v>216.36</v>
      </c>
      <c r="O131" s="43">
        <f t="shared" si="74"/>
        <v>216.36</v>
      </c>
      <c r="P131" s="43">
        <f t="shared" si="74"/>
        <v>216.36</v>
      </c>
      <c r="Q131" s="43">
        <f t="shared" si="74"/>
        <v>216.36</v>
      </c>
      <c r="R131" s="43">
        <f t="shared" si="74"/>
        <v>216.36</v>
      </c>
      <c r="S131" s="43">
        <f t="shared" si="74"/>
        <v>216.36</v>
      </c>
      <c r="T131" s="43">
        <f t="shared" si="74"/>
        <v>216.36</v>
      </c>
      <c r="U131" s="43">
        <f t="shared" si="74"/>
        <v>216.36</v>
      </c>
      <c r="V131" s="43">
        <f t="shared" si="74"/>
        <v>216.36</v>
      </c>
      <c r="W131" s="43">
        <f t="shared" si="74"/>
        <v>216.36</v>
      </c>
      <c r="X131" s="43">
        <f t="shared" si="74"/>
        <v>216.36</v>
      </c>
      <c r="Y131" s="43">
        <f t="shared" si="74"/>
        <v>216.36</v>
      </c>
      <c r="Z131" s="43">
        <f t="shared" si="74"/>
        <v>216.36</v>
      </c>
      <c r="AA131" s="43">
        <f t="shared" si="74"/>
        <v>216.36</v>
      </c>
    </row>
    <row r="132" spans="1:27" ht="12.75" customHeight="1" collapsed="1" x14ac:dyDescent="0.2">
      <c r="A132" s="97" t="s">
        <v>360</v>
      </c>
      <c r="B132" s="27" t="str">
        <f>"26"&amp;"."&amp;$B$662&amp;"."&amp;$B$663</f>
        <v>26.01.2023</v>
      </c>
      <c r="C132" s="89" t="s">
        <v>74</v>
      </c>
      <c r="D132" s="90">
        <f>ROUND(((D133+D134+D136+D135)/1000),5)</f>
        <v>2.52868</v>
      </c>
      <c r="E132" s="90">
        <f>ROUND(((E133+E134+E136+E135)/1000),5)</f>
        <v>2.4993599999999998</v>
      </c>
      <c r="F132" s="90">
        <f>ROUND(((F133+F134+F136+F135)/1000),5)</f>
        <v>2.4449299999999998</v>
      </c>
      <c r="G132" s="90">
        <f t="shared" ref="G132:AA132" si="75">ROUND(((G133+G134+G136+G135)/1000),5)</f>
        <v>2.4668399999999999</v>
      </c>
      <c r="H132" s="90">
        <f t="shared" si="75"/>
        <v>2.52339</v>
      </c>
      <c r="I132" s="90">
        <f t="shared" si="75"/>
        <v>2.68066</v>
      </c>
      <c r="J132" s="90">
        <f t="shared" si="75"/>
        <v>2.9601299999999999</v>
      </c>
      <c r="K132" s="90">
        <f t="shared" si="75"/>
        <v>3.15835</v>
      </c>
      <c r="L132" s="90">
        <f t="shared" si="75"/>
        <v>3.2497199999999999</v>
      </c>
      <c r="M132" s="90">
        <f t="shared" si="75"/>
        <v>3.2624300000000002</v>
      </c>
      <c r="N132" s="90">
        <f t="shared" si="75"/>
        <v>3.2764199999999999</v>
      </c>
      <c r="O132" s="90">
        <f t="shared" si="75"/>
        <v>3.2986900000000001</v>
      </c>
      <c r="P132" s="90">
        <f t="shared" si="75"/>
        <v>3.28546</v>
      </c>
      <c r="Q132" s="90">
        <f t="shared" si="75"/>
        <v>3.2884000000000002</v>
      </c>
      <c r="R132" s="90">
        <f t="shared" si="75"/>
        <v>3.2859500000000001</v>
      </c>
      <c r="S132" s="90">
        <f t="shared" si="75"/>
        <v>3.2526199999999998</v>
      </c>
      <c r="T132" s="90">
        <f t="shared" si="75"/>
        <v>3.25048</v>
      </c>
      <c r="U132" s="90">
        <f t="shared" si="75"/>
        <v>3.2652999999999999</v>
      </c>
      <c r="V132" s="90">
        <f t="shared" si="75"/>
        <v>3.2629999999999999</v>
      </c>
      <c r="W132" s="90">
        <f t="shared" si="75"/>
        <v>3.2757299999999998</v>
      </c>
      <c r="X132" s="90">
        <f t="shared" si="75"/>
        <v>3.2470599999999998</v>
      </c>
      <c r="Y132" s="90">
        <f t="shared" si="75"/>
        <v>3.0992500000000001</v>
      </c>
      <c r="Z132" s="90">
        <f t="shared" si="75"/>
        <v>2.9803199999999999</v>
      </c>
      <c r="AA132" s="90">
        <f t="shared" si="75"/>
        <v>2.55179</v>
      </c>
    </row>
    <row r="133" spans="1:27" ht="12.75" hidden="1" customHeight="1" outlineLevel="1" x14ac:dyDescent="0.2">
      <c r="A133" s="98" t="s">
        <v>361</v>
      </c>
      <c r="B133" s="62" t="s">
        <v>236</v>
      </c>
      <c r="C133" s="42" t="s">
        <v>77</v>
      </c>
      <c r="D133" s="43">
        <v>1234.19</v>
      </c>
      <c r="E133" s="43">
        <v>1204.8699999999999</v>
      </c>
      <c r="F133" s="43">
        <v>1150.44</v>
      </c>
      <c r="G133" s="43">
        <v>1172.3499999999999</v>
      </c>
      <c r="H133" s="43">
        <v>1228.9000000000001</v>
      </c>
      <c r="I133" s="43">
        <v>1386.17</v>
      </c>
      <c r="J133" s="43">
        <v>1665.64</v>
      </c>
      <c r="K133" s="43">
        <v>1863.86</v>
      </c>
      <c r="L133" s="43">
        <v>1955.23</v>
      </c>
      <c r="M133" s="43">
        <v>1967.94</v>
      </c>
      <c r="N133" s="43">
        <v>1981.93</v>
      </c>
      <c r="O133" s="43">
        <v>2004.2</v>
      </c>
      <c r="P133" s="43">
        <v>1990.97</v>
      </c>
      <c r="Q133" s="43">
        <v>1993.91</v>
      </c>
      <c r="R133" s="43">
        <v>1991.46</v>
      </c>
      <c r="S133" s="43">
        <v>1958.13</v>
      </c>
      <c r="T133" s="43">
        <v>1955.99</v>
      </c>
      <c r="U133" s="43">
        <v>1970.81</v>
      </c>
      <c r="V133" s="43">
        <v>1968.51</v>
      </c>
      <c r="W133" s="43">
        <v>1981.24</v>
      </c>
      <c r="X133" s="43">
        <v>1952.57</v>
      </c>
      <c r="Y133" s="43">
        <v>1804.76</v>
      </c>
      <c r="Z133" s="43">
        <v>1685.83</v>
      </c>
      <c r="AA133" s="43">
        <v>1257.3</v>
      </c>
    </row>
    <row r="134" spans="1:27" ht="12.75" hidden="1" customHeight="1" outlineLevel="1" x14ac:dyDescent="0.2">
      <c r="A134" s="98" t="s">
        <v>362</v>
      </c>
      <c r="B134" s="62" t="s">
        <v>88</v>
      </c>
      <c r="C134" s="42" t="s">
        <v>77</v>
      </c>
      <c r="D134" s="43">
        <f>$D$9</f>
        <v>1071.42</v>
      </c>
      <c r="E134" s="43">
        <f t="shared" ref="E134:AA134" si="76">$D$9</f>
        <v>1071.42</v>
      </c>
      <c r="F134" s="43">
        <f t="shared" si="76"/>
        <v>1071.42</v>
      </c>
      <c r="G134" s="43">
        <f t="shared" si="76"/>
        <v>1071.42</v>
      </c>
      <c r="H134" s="43">
        <f t="shared" si="76"/>
        <v>1071.42</v>
      </c>
      <c r="I134" s="43">
        <f t="shared" si="76"/>
        <v>1071.42</v>
      </c>
      <c r="J134" s="43">
        <f t="shared" si="76"/>
        <v>1071.42</v>
      </c>
      <c r="K134" s="43">
        <f t="shared" si="76"/>
        <v>1071.42</v>
      </c>
      <c r="L134" s="43">
        <f t="shared" si="76"/>
        <v>1071.42</v>
      </c>
      <c r="M134" s="43">
        <f t="shared" si="76"/>
        <v>1071.42</v>
      </c>
      <c r="N134" s="43">
        <f t="shared" si="76"/>
        <v>1071.42</v>
      </c>
      <c r="O134" s="43">
        <f t="shared" si="76"/>
        <v>1071.42</v>
      </c>
      <c r="P134" s="43">
        <f t="shared" si="76"/>
        <v>1071.42</v>
      </c>
      <c r="Q134" s="43">
        <f t="shared" si="76"/>
        <v>1071.42</v>
      </c>
      <c r="R134" s="43">
        <f t="shared" si="76"/>
        <v>1071.42</v>
      </c>
      <c r="S134" s="43">
        <f t="shared" si="76"/>
        <v>1071.42</v>
      </c>
      <c r="T134" s="43">
        <f t="shared" si="76"/>
        <v>1071.42</v>
      </c>
      <c r="U134" s="43">
        <f t="shared" si="76"/>
        <v>1071.42</v>
      </c>
      <c r="V134" s="43">
        <f t="shared" si="76"/>
        <v>1071.42</v>
      </c>
      <c r="W134" s="43">
        <f t="shared" si="76"/>
        <v>1071.42</v>
      </c>
      <c r="X134" s="43">
        <f t="shared" si="76"/>
        <v>1071.42</v>
      </c>
      <c r="Y134" s="43">
        <f t="shared" si="76"/>
        <v>1071.42</v>
      </c>
      <c r="Z134" s="43">
        <f t="shared" si="76"/>
        <v>1071.42</v>
      </c>
      <c r="AA134" s="43">
        <f t="shared" si="76"/>
        <v>1071.42</v>
      </c>
    </row>
    <row r="135" spans="1:27" ht="12.75" hidden="1" customHeight="1" outlineLevel="1" x14ac:dyDescent="0.2">
      <c r="A135" s="98" t="s">
        <v>363</v>
      </c>
      <c r="B135" s="62" t="s">
        <v>81</v>
      </c>
      <c r="C135" s="42" t="s">
        <v>77</v>
      </c>
      <c r="D135" s="43">
        <v>6.71</v>
      </c>
      <c r="E135" s="43">
        <v>6.71</v>
      </c>
      <c r="F135" s="43">
        <v>6.71</v>
      </c>
      <c r="G135" s="43">
        <v>6.71</v>
      </c>
      <c r="H135" s="43">
        <v>6.71</v>
      </c>
      <c r="I135" s="43">
        <v>6.71</v>
      </c>
      <c r="J135" s="43">
        <v>6.71</v>
      </c>
      <c r="K135" s="43">
        <v>6.71</v>
      </c>
      <c r="L135" s="43">
        <v>6.71</v>
      </c>
      <c r="M135" s="43">
        <v>6.71</v>
      </c>
      <c r="N135" s="43">
        <v>6.71</v>
      </c>
      <c r="O135" s="43">
        <v>6.71</v>
      </c>
      <c r="P135" s="43">
        <v>6.71</v>
      </c>
      <c r="Q135" s="43">
        <v>6.71</v>
      </c>
      <c r="R135" s="43">
        <v>6.71</v>
      </c>
      <c r="S135" s="43">
        <v>6.71</v>
      </c>
      <c r="T135" s="43">
        <v>6.71</v>
      </c>
      <c r="U135" s="43">
        <v>6.71</v>
      </c>
      <c r="V135" s="43">
        <v>6.71</v>
      </c>
      <c r="W135" s="43">
        <v>6.71</v>
      </c>
      <c r="X135" s="43">
        <v>6.71</v>
      </c>
      <c r="Y135" s="43">
        <v>6.71</v>
      </c>
      <c r="Z135" s="43">
        <v>6.71</v>
      </c>
      <c r="AA135" s="43">
        <v>6.71</v>
      </c>
    </row>
    <row r="136" spans="1:27" ht="12.75" hidden="1" customHeight="1" outlineLevel="1" x14ac:dyDescent="0.2">
      <c r="A136" s="98" t="s">
        <v>364</v>
      </c>
      <c r="B136" s="62" t="s">
        <v>79</v>
      </c>
      <c r="C136" s="42" t="s">
        <v>77</v>
      </c>
      <c r="D136" s="43">
        <f>$D$11</f>
        <v>216.36</v>
      </c>
      <c r="E136" s="43">
        <f t="shared" ref="E136:AA136" si="77">$D$11</f>
        <v>216.36</v>
      </c>
      <c r="F136" s="43">
        <f t="shared" si="77"/>
        <v>216.36</v>
      </c>
      <c r="G136" s="43">
        <f t="shared" si="77"/>
        <v>216.36</v>
      </c>
      <c r="H136" s="43">
        <f t="shared" si="77"/>
        <v>216.36</v>
      </c>
      <c r="I136" s="43">
        <f t="shared" si="77"/>
        <v>216.36</v>
      </c>
      <c r="J136" s="43">
        <f t="shared" si="77"/>
        <v>216.36</v>
      </c>
      <c r="K136" s="43">
        <f t="shared" si="77"/>
        <v>216.36</v>
      </c>
      <c r="L136" s="43">
        <f t="shared" si="77"/>
        <v>216.36</v>
      </c>
      <c r="M136" s="43">
        <f t="shared" si="77"/>
        <v>216.36</v>
      </c>
      <c r="N136" s="43">
        <f t="shared" si="77"/>
        <v>216.36</v>
      </c>
      <c r="O136" s="43">
        <f t="shared" si="77"/>
        <v>216.36</v>
      </c>
      <c r="P136" s="43">
        <f t="shared" si="77"/>
        <v>216.36</v>
      </c>
      <c r="Q136" s="43">
        <f t="shared" si="77"/>
        <v>216.36</v>
      </c>
      <c r="R136" s="43">
        <f t="shared" si="77"/>
        <v>216.36</v>
      </c>
      <c r="S136" s="43">
        <f t="shared" si="77"/>
        <v>216.36</v>
      </c>
      <c r="T136" s="43">
        <f t="shared" si="77"/>
        <v>216.36</v>
      </c>
      <c r="U136" s="43">
        <f t="shared" si="77"/>
        <v>216.36</v>
      </c>
      <c r="V136" s="43">
        <f t="shared" si="77"/>
        <v>216.36</v>
      </c>
      <c r="W136" s="43">
        <f t="shared" si="77"/>
        <v>216.36</v>
      </c>
      <c r="X136" s="43">
        <f t="shared" si="77"/>
        <v>216.36</v>
      </c>
      <c r="Y136" s="43">
        <f t="shared" si="77"/>
        <v>216.36</v>
      </c>
      <c r="Z136" s="43">
        <f t="shared" si="77"/>
        <v>216.36</v>
      </c>
      <c r="AA136" s="43">
        <f t="shared" si="77"/>
        <v>216.36</v>
      </c>
    </row>
    <row r="137" spans="1:27" ht="12.75" customHeight="1" collapsed="1" x14ac:dyDescent="0.2">
      <c r="A137" s="97" t="s">
        <v>365</v>
      </c>
      <c r="B137" s="27" t="str">
        <f>"27"&amp;"."&amp;$B$662&amp;"."&amp;$B$663</f>
        <v>27.01.2023</v>
      </c>
      <c r="C137" s="89" t="s">
        <v>74</v>
      </c>
      <c r="D137" s="90">
        <f>ROUND(((D138+D139+D141+D140)/1000),5)</f>
        <v>2.52014</v>
      </c>
      <c r="E137" s="90">
        <f>ROUND(((E138+E139+E141+E140)/1000),5)</f>
        <v>2.4990600000000001</v>
      </c>
      <c r="F137" s="90">
        <f>ROUND(((F138+F139+F141+F140)/1000),5)</f>
        <v>2.4664999999999999</v>
      </c>
      <c r="G137" s="90">
        <f t="shared" ref="G137:AA137" si="78">ROUND(((G138+G139+G141+G140)/1000),5)</f>
        <v>2.4653499999999999</v>
      </c>
      <c r="H137" s="90">
        <f t="shared" si="78"/>
        <v>2.5367299999999999</v>
      </c>
      <c r="I137" s="90">
        <f t="shared" si="78"/>
        <v>2.6411600000000002</v>
      </c>
      <c r="J137" s="90">
        <f t="shared" si="78"/>
        <v>2.9164699999999999</v>
      </c>
      <c r="K137" s="90">
        <f t="shared" si="78"/>
        <v>3.1721499999999998</v>
      </c>
      <c r="L137" s="90">
        <f t="shared" si="78"/>
        <v>3.2590599999999998</v>
      </c>
      <c r="M137" s="90">
        <f t="shared" si="78"/>
        <v>3.2673999999999999</v>
      </c>
      <c r="N137" s="90">
        <f t="shared" si="78"/>
        <v>3.2896999999999998</v>
      </c>
      <c r="O137" s="90">
        <f t="shared" si="78"/>
        <v>3.31663</v>
      </c>
      <c r="P137" s="90">
        <f t="shared" si="78"/>
        <v>3.30722</v>
      </c>
      <c r="Q137" s="90">
        <f t="shared" si="78"/>
        <v>3.31013</v>
      </c>
      <c r="R137" s="90">
        <f t="shared" si="78"/>
        <v>3.3075999999999999</v>
      </c>
      <c r="S137" s="90">
        <f t="shared" si="78"/>
        <v>3.3002899999999999</v>
      </c>
      <c r="T137" s="90">
        <f t="shared" si="78"/>
        <v>3.2593899999999998</v>
      </c>
      <c r="U137" s="90">
        <f t="shared" si="78"/>
        <v>3.27379</v>
      </c>
      <c r="V137" s="90">
        <f t="shared" si="78"/>
        <v>3.2713399999999999</v>
      </c>
      <c r="W137" s="90">
        <f t="shared" si="78"/>
        <v>3.2860999999999998</v>
      </c>
      <c r="X137" s="90">
        <f t="shared" si="78"/>
        <v>3.2487699999999999</v>
      </c>
      <c r="Y137" s="90">
        <f t="shared" si="78"/>
        <v>3.13822</v>
      </c>
      <c r="Z137" s="90">
        <f t="shared" si="78"/>
        <v>2.9656199999999999</v>
      </c>
      <c r="AA137" s="90">
        <f t="shared" si="78"/>
        <v>2.6288200000000002</v>
      </c>
    </row>
    <row r="138" spans="1:27" ht="12.75" hidden="1" customHeight="1" outlineLevel="1" x14ac:dyDescent="0.2">
      <c r="A138" s="98" t="s">
        <v>366</v>
      </c>
      <c r="B138" s="62" t="s">
        <v>236</v>
      </c>
      <c r="C138" s="42" t="s">
        <v>77</v>
      </c>
      <c r="D138" s="43">
        <v>1225.6500000000001</v>
      </c>
      <c r="E138" s="43">
        <v>1204.57</v>
      </c>
      <c r="F138" s="43">
        <v>1172.01</v>
      </c>
      <c r="G138" s="43">
        <v>1170.8599999999999</v>
      </c>
      <c r="H138" s="43">
        <v>1242.24</v>
      </c>
      <c r="I138" s="43">
        <v>1346.67</v>
      </c>
      <c r="J138" s="43">
        <v>1621.98</v>
      </c>
      <c r="K138" s="43">
        <v>1877.66</v>
      </c>
      <c r="L138" s="43">
        <v>1964.57</v>
      </c>
      <c r="M138" s="43">
        <v>1972.91</v>
      </c>
      <c r="N138" s="43">
        <v>1995.21</v>
      </c>
      <c r="O138" s="43">
        <v>2022.14</v>
      </c>
      <c r="P138" s="43">
        <v>2012.73</v>
      </c>
      <c r="Q138" s="43">
        <v>2015.64</v>
      </c>
      <c r="R138" s="43">
        <v>2013.11</v>
      </c>
      <c r="S138" s="43">
        <v>2005.8</v>
      </c>
      <c r="T138" s="43">
        <v>1964.9</v>
      </c>
      <c r="U138" s="43">
        <v>1979.3</v>
      </c>
      <c r="V138" s="43">
        <v>1976.85</v>
      </c>
      <c r="W138" s="43">
        <v>1991.61</v>
      </c>
      <c r="X138" s="43">
        <v>1954.28</v>
      </c>
      <c r="Y138" s="43">
        <v>1843.73</v>
      </c>
      <c r="Z138" s="43">
        <v>1671.13</v>
      </c>
      <c r="AA138" s="43">
        <v>1334.33</v>
      </c>
    </row>
    <row r="139" spans="1:27" ht="12.75" hidden="1" customHeight="1" outlineLevel="1" x14ac:dyDescent="0.2">
      <c r="A139" s="98" t="s">
        <v>367</v>
      </c>
      <c r="B139" s="62" t="s">
        <v>88</v>
      </c>
      <c r="C139" s="42" t="s">
        <v>77</v>
      </c>
      <c r="D139" s="43">
        <f>$D$9</f>
        <v>1071.42</v>
      </c>
      <c r="E139" s="43">
        <f t="shared" ref="E139:AA139" si="79">$D$9</f>
        <v>1071.42</v>
      </c>
      <c r="F139" s="43">
        <f t="shared" si="79"/>
        <v>1071.42</v>
      </c>
      <c r="G139" s="43">
        <f t="shared" si="79"/>
        <v>1071.42</v>
      </c>
      <c r="H139" s="43">
        <f t="shared" si="79"/>
        <v>1071.42</v>
      </c>
      <c r="I139" s="43">
        <f t="shared" si="79"/>
        <v>1071.42</v>
      </c>
      <c r="J139" s="43">
        <f t="shared" si="79"/>
        <v>1071.42</v>
      </c>
      <c r="K139" s="43">
        <f t="shared" si="79"/>
        <v>1071.42</v>
      </c>
      <c r="L139" s="43">
        <f t="shared" si="79"/>
        <v>1071.42</v>
      </c>
      <c r="M139" s="43">
        <f t="shared" si="79"/>
        <v>1071.42</v>
      </c>
      <c r="N139" s="43">
        <f t="shared" si="79"/>
        <v>1071.42</v>
      </c>
      <c r="O139" s="43">
        <f t="shared" si="79"/>
        <v>1071.42</v>
      </c>
      <c r="P139" s="43">
        <f t="shared" si="79"/>
        <v>1071.42</v>
      </c>
      <c r="Q139" s="43">
        <f t="shared" si="79"/>
        <v>1071.42</v>
      </c>
      <c r="R139" s="43">
        <f t="shared" si="79"/>
        <v>1071.42</v>
      </c>
      <c r="S139" s="43">
        <f t="shared" si="79"/>
        <v>1071.42</v>
      </c>
      <c r="T139" s="43">
        <f t="shared" si="79"/>
        <v>1071.42</v>
      </c>
      <c r="U139" s="43">
        <f t="shared" si="79"/>
        <v>1071.42</v>
      </c>
      <c r="V139" s="43">
        <f t="shared" si="79"/>
        <v>1071.42</v>
      </c>
      <c r="W139" s="43">
        <f t="shared" si="79"/>
        <v>1071.42</v>
      </c>
      <c r="X139" s="43">
        <f t="shared" si="79"/>
        <v>1071.42</v>
      </c>
      <c r="Y139" s="43">
        <f t="shared" si="79"/>
        <v>1071.42</v>
      </c>
      <c r="Z139" s="43">
        <f t="shared" si="79"/>
        <v>1071.42</v>
      </c>
      <c r="AA139" s="43">
        <f t="shared" si="79"/>
        <v>1071.42</v>
      </c>
    </row>
    <row r="140" spans="1:27" ht="12.75" hidden="1" customHeight="1" outlineLevel="1" x14ac:dyDescent="0.2">
      <c r="A140" s="98" t="s">
        <v>368</v>
      </c>
      <c r="B140" s="62" t="s">
        <v>81</v>
      </c>
      <c r="C140" s="42" t="s">
        <v>77</v>
      </c>
      <c r="D140" s="43">
        <v>6.71</v>
      </c>
      <c r="E140" s="43">
        <v>6.71</v>
      </c>
      <c r="F140" s="43">
        <v>6.71</v>
      </c>
      <c r="G140" s="43">
        <v>6.71</v>
      </c>
      <c r="H140" s="43">
        <v>6.71</v>
      </c>
      <c r="I140" s="43">
        <v>6.71</v>
      </c>
      <c r="J140" s="43">
        <v>6.71</v>
      </c>
      <c r="K140" s="43">
        <v>6.71</v>
      </c>
      <c r="L140" s="43">
        <v>6.71</v>
      </c>
      <c r="M140" s="43">
        <v>6.71</v>
      </c>
      <c r="N140" s="43">
        <v>6.71</v>
      </c>
      <c r="O140" s="43">
        <v>6.71</v>
      </c>
      <c r="P140" s="43">
        <v>6.71</v>
      </c>
      <c r="Q140" s="43">
        <v>6.71</v>
      </c>
      <c r="R140" s="43">
        <v>6.71</v>
      </c>
      <c r="S140" s="43">
        <v>6.71</v>
      </c>
      <c r="T140" s="43">
        <v>6.71</v>
      </c>
      <c r="U140" s="43">
        <v>6.71</v>
      </c>
      <c r="V140" s="43">
        <v>6.71</v>
      </c>
      <c r="W140" s="43">
        <v>6.71</v>
      </c>
      <c r="X140" s="43">
        <v>6.71</v>
      </c>
      <c r="Y140" s="43">
        <v>6.71</v>
      </c>
      <c r="Z140" s="43">
        <v>6.71</v>
      </c>
      <c r="AA140" s="43">
        <v>6.71</v>
      </c>
    </row>
    <row r="141" spans="1:27" ht="12.75" hidden="1" customHeight="1" outlineLevel="1" x14ac:dyDescent="0.2">
      <c r="A141" s="98" t="s">
        <v>369</v>
      </c>
      <c r="B141" s="62" t="s">
        <v>79</v>
      </c>
      <c r="C141" s="42" t="s">
        <v>77</v>
      </c>
      <c r="D141" s="43">
        <f>$D$11</f>
        <v>216.36</v>
      </c>
      <c r="E141" s="43">
        <f t="shared" ref="E141:AA141" si="80">$D$11</f>
        <v>216.36</v>
      </c>
      <c r="F141" s="43">
        <f t="shared" si="80"/>
        <v>216.36</v>
      </c>
      <c r="G141" s="43">
        <f t="shared" si="80"/>
        <v>216.36</v>
      </c>
      <c r="H141" s="43">
        <f t="shared" si="80"/>
        <v>216.36</v>
      </c>
      <c r="I141" s="43">
        <f t="shared" si="80"/>
        <v>216.36</v>
      </c>
      <c r="J141" s="43">
        <f t="shared" si="80"/>
        <v>216.36</v>
      </c>
      <c r="K141" s="43">
        <f t="shared" si="80"/>
        <v>216.36</v>
      </c>
      <c r="L141" s="43">
        <f t="shared" si="80"/>
        <v>216.36</v>
      </c>
      <c r="M141" s="43">
        <f t="shared" si="80"/>
        <v>216.36</v>
      </c>
      <c r="N141" s="43">
        <f t="shared" si="80"/>
        <v>216.36</v>
      </c>
      <c r="O141" s="43">
        <f t="shared" si="80"/>
        <v>216.36</v>
      </c>
      <c r="P141" s="43">
        <f t="shared" si="80"/>
        <v>216.36</v>
      </c>
      <c r="Q141" s="43">
        <f t="shared" si="80"/>
        <v>216.36</v>
      </c>
      <c r="R141" s="43">
        <f t="shared" si="80"/>
        <v>216.36</v>
      </c>
      <c r="S141" s="43">
        <f t="shared" si="80"/>
        <v>216.36</v>
      </c>
      <c r="T141" s="43">
        <f t="shared" si="80"/>
        <v>216.36</v>
      </c>
      <c r="U141" s="43">
        <f t="shared" si="80"/>
        <v>216.36</v>
      </c>
      <c r="V141" s="43">
        <f t="shared" si="80"/>
        <v>216.36</v>
      </c>
      <c r="W141" s="43">
        <f t="shared" si="80"/>
        <v>216.36</v>
      </c>
      <c r="X141" s="43">
        <f t="shared" si="80"/>
        <v>216.36</v>
      </c>
      <c r="Y141" s="43">
        <f t="shared" si="80"/>
        <v>216.36</v>
      </c>
      <c r="Z141" s="43">
        <f t="shared" si="80"/>
        <v>216.36</v>
      </c>
      <c r="AA141" s="43">
        <f t="shared" si="80"/>
        <v>216.36</v>
      </c>
    </row>
    <row r="142" spans="1:27" ht="12.75" customHeight="1" collapsed="1" x14ac:dyDescent="0.2">
      <c r="A142" s="97" t="s">
        <v>370</v>
      </c>
      <c r="B142" s="27" t="str">
        <f>"28"&amp;"."&amp;$B$662&amp;"."&amp;$B$663</f>
        <v>28.01.2023</v>
      </c>
      <c r="C142" s="89" t="s">
        <v>74</v>
      </c>
      <c r="D142" s="90">
        <f>ROUND(((D143+D144+D146+D145)/1000),5)</f>
        <v>2.6355900000000001</v>
      </c>
      <c r="E142" s="90">
        <f>ROUND(((E143+E144+E146+E145)/1000),5)</f>
        <v>2.52494</v>
      </c>
      <c r="F142" s="90">
        <f>ROUND(((F143+F144+F146+F145)/1000),5)</f>
        <v>2.4844499999999998</v>
      </c>
      <c r="G142" s="90">
        <f t="shared" ref="G142:AA142" si="81">ROUND(((G143+G144+G146+G145)/1000),5)</f>
        <v>2.46001</v>
      </c>
      <c r="H142" s="90">
        <f t="shared" si="81"/>
        <v>2.4939499999999999</v>
      </c>
      <c r="I142" s="90">
        <f t="shared" si="81"/>
        <v>2.52583</v>
      </c>
      <c r="J142" s="90">
        <f t="shared" si="81"/>
        <v>2.62947</v>
      </c>
      <c r="K142" s="90">
        <f t="shared" si="81"/>
        <v>2.8592399999999998</v>
      </c>
      <c r="L142" s="90">
        <f t="shared" si="81"/>
        <v>3.00291</v>
      </c>
      <c r="M142" s="90">
        <f t="shared" si="81"/>
        <v>3.15679</v>
      </c>
      <c r="N142" s="90">
        <f t="shared" si="81"/>
        <v>3.1994600000000002</v>
      </c>
      <c r="O142" s="90">
        <f t="shared" si="81"/>
        <v>3.2084000000000001</v>
      </c>
      <c r="P142" s="90">
        <f t="shared" si="81"/>
        <v>3.20723</v>
      </c>
      <c r="Q142" s="90">
        <f t="shared" si="81"/>
        <v>3.20804</v>
      </c>
      <c r="R142" s="90">
        <f t="shared" si="81"/>
        <v>3.2078099999999998</v>
      </c>
      <c r="S142" s="90">
        <f t="shared" si="81"/>
        <v>3.17218</v>
      </c>
      <c r="T142" s="90">
        <f t="shared" si="81"/>
        <v>3.1861700000000002</v>
      </c>
      <c r="U142" s="90">
        <f t="shared" si="81"/>
        <v>3.2141500000000001</v>
      </c>
      <c r="V142" s="90">
        <f t="shared" si="81"/>
        <v>3.2144300000000001</v>
      </c>
      <c r="W142" s="90">
        <f t="shared" si="81"/>
        <v>3.20913</v>
      </c>
      <c r="X142" s="90">
        <f t="shared" si="81"/>
        <v>3.20648</v>
      </c>
      <c r="Y142" s="90">
        <f t="shared" si="81"/>
        <v>3.0657899999999998</v>
      </c>
      <c r="Z142" s="90">
        <f t="shared" si="81"/>
        <v>2.9418099999999998</v>
      </c>
      <c r="AA142" s="90">
        <f t="shared" si="81"/>
        <v>2.6479900000000001</v>
      </c>
    </row>
    <row r="143" spans="1:27" ht="12.75" hidden="1" customHeight="1" outlineLevel="1" x14ac:dyDescent="0.2">
      <c r="A143" s="98" t="s">
        <v>371</v>
      </c>
      <c r="B143" s="62" t="s">
        <v>236</v>
      </c>
      <c r="C143" s="42" t="s">
        <v>77</v>
      </c>
      <c r="D143" s="43">
        <v>1341.1</v>
      </c>
      <c r="E143" s="43">
        <v>1230.45</v>
      </c>
      <c r="F143" s="43">
        <v>1189.96</v>
      </c>
      <c r="G143" s="43">
        <v>1165.52</v>
      </c>
      <c r="H143" s="43">
        <v>1199.46</v>
      </c>
      <c r="I143" s="43">
        <v>1231.3399999999999</v>
      </c>
      <c r="J143" s="43">
        <v>1334.98</v>
      </c>
      <c r="K143" s="43">
        <v>1564.75</v>
      </c>
      <c r="L143" s="43">
        <v>1708.42</v>
      </c>
      <c r="M143" s="43">
        <v>1862.3</v>
      </c>
      <c r="N143" s="43">
        <v>1904.97</v>
      </c>
      <c r="O143" s="43">
        <v>1913.91</v>
      </c>
      <c r="P143" s="43">
        <v>1912.74</v>
      </c>
      <c r="Q143" s="43">
        <v>1913.55</v>
      </c>
      <c r="R143" s="43">
        <v>1913.32</v>
      </c>
      <c r="S143" s="43">
        <v>1877.69</v>
      </c>
      <c r="T143" s="43">
        <v>1891.68</v>
      </c>
      <c r="U143" s="43">
        <v>1919.66</v>
      </c>
      <c r="V143" s="43">
        <v>1919.94</v>
      </c>
      <c r="W143" s="43">
        <v>1914.64</v>
      </c>
      <c r="X143" s="43">
        <v>1911.99</v>
      </c>
      <c r="Y143" s="43">
        <v>1771.3</v>
      </c>
      <c r="Z143" s="43">
        <v>1647.32</v>
      </c>
      <c r="AA143" s="43">
        <v>1353.5</v>
      </c>
    </row>
    <row r="144" spans="1:27" ht="12.75" hidden="1" customHeight="1" outlineLevel="1" x14ac:dyDescent="0.2">
      <c r="A144" s="98" t="s">
        <v>372</v>
      </c>
      <c r="B144" s="62" t="s">
        <v>88</v>
      </c>
      <c r="C144" s="42" t="s">
        <v>77</v>
      </c>
      <c r="D144" s="43">
        <f>$D$9</f>
        <v>1071.42</v>
      </c>
      <c r="E144" s="43">
        <f t="shared" ref="E144:AA144" si="82">$D$9</f>
        <v>1071.42</v>
      </c>
      <c r="F144" s="43">
        <f t="shared" si="82"/>
        <v>1071.42</v>
      </c>
      <c r="G144" s="43">
        <f t="shared" si="82"/>
        <v>1071.42</v>
      </c>
      <c r="H144" s="43">
        <f t="shared" si="82"/>
        <v>1071.42</v>
      </c>
      <c r="I144" s="43">
        <f t="shared" si="82"/>
        <v>1071.42</v>
      </c>
      <c r="J144" s="43">
        <f t="shared" si="82"/>
        <v>1071.42</v>
      </c>
      <c r="K144" s="43">
        <f t="shared" si="82"/>
        <v>1071.42</v>
      </c>
      <c r="L144" s="43">
        <f t="shared" si="82"/>
        <v>1071.42</v>
      </c>
      <c r="M144" s="43">
        <f t="shared" si="82"/>
        <v>1071.42</v>
      </c>
      <c r="N144" s="43">
        <f t="shared" si="82"/>
        <v>1071.42</v>
      </c>
      <c r="O144" s="43">
        <f t="shared" si="82"/>
        <v>1071.42</v>
      </c>
      <c r="P144" s="43">
        <f t="shared" si="82"/>
        <v>1071.42</v>
      </c>
      <c r="Q144" s="43">
        <f t="shared" si="82"/>
        <v>1071.42</v>
      </c>
      <c r="R144" s="43">
        <f t="shared" si="82"/>
        <v>1071.42</v>
      </c>
      <c r="S144" s="43">
        <f t="shared" si="82"/>
        <v>1071.42</v>
      </c>
      <c r="T144" s="43">
        <f t="shared" si="82"/>
        <v>1071.42</v>
      </c>
      <c r="U144" s="43">
        <f t="shared" si="82"/>
        <v>1071.42</v>
      </c>
      <c r="V144" s="43">
        <f t="shared" si="82"/>
        <v>1071.42</v>
      </c>
      <c r="W144" s="43">
        <f t="shared" si="82"/>
        <v>1071.42</v>
      </c>
      <c r="X144" s="43">
        <f t="shared" si="82"/>
        <v>1071.42</v>
      </c>
      <c r="Y144" s="43">
        <f t="shared" si="82"/>
        <v>1071.42</v>
      </c>
      <c r="Z144" s="43">
        <f t="shared" si="82"/>
        <v>1071.42</v>
      </c>
      <c r="AA144" s="43">
        <f t="shared" si="82"/>
        <v>1071.42</v>
      </c>
    </row>
    <row r="145" spans="1:27" ht="12.75" hidden="1" customHeight="1" outlineLevel="1" x14ac:dyDescent="0.2">
      <c r="A145" s="98" t="s">
        <v>373</v>
      </c>
      <c r="B145" s="62" t="s">
        <v>81</v>
      </c>
      <c r="C145" s="42" t="s">
        <v>77</v>
      </c>
      <c r="D145" s="43">
        <v>6.71</v>
      </c>
      <c r="E145" s="43">
        <v>6.71</v>
      </c>
      <c r="F145" s="43">
        <v>6.71</v>
      </c>
      <c r="G145" s="43">
        <v>6.71</v>
      </c>
      <c r="H145" s="43">
        <v>6.71</v>
      </c>
      <c r="I145" s="43">
        <v>6.71</v>
      </c>
      <c r="J145" s="43">
        <v>6.71</v>
      </c>
      <c r="K145" s="43">
        <v>6.71</v>
      </c>
      <c r="L145" s="43">
        <v>6.71</v>
      </c>
      <c r="M145" s="43">
        <v>6.71</v>
      </c>
      <c r="N145" s="43">
        <v>6.71</v>
      </c>
      <c r="O145" s="43">
        <v>6.71</v>
      </c>
      <c r="P145" s="43">
        <v>6.71</v>
      </c>
      <c r="Q145" s="43">
        <v>6.71</v>
      </c>
      <c r="R145" s="43">
        <v>6.71</v>
      </c>
      <c r="S145" s="43">
        <v>6.71</v>
      </c>
      <c r="T145" s="43">
        <v>6.71</v>
      </c>
      <c r="U145" s="43">
        <v>6.71</v>
      </c>
      <c r="V145" s="43">
        <v>6.71</v>
      </c>
      <c r="W145" s="43">
        <v>6.71</v>
      </c>
      <c r="X145" s="43">
        <v>6.71</v>
      </c>
      <c r="Y145" s="43">
        <v>6.71</v>
      </c>
      <c r="Z145" s="43">
        <v>6.71</v>
      </c>
      <c r="AA145" s="43">
        <v>6.71</v>
      </c>
    </row>
    <row r="146" spans="1:27" ht="12.75" hidden="1" customHeight="1" outlineLevel="1" x14ac:dyDescent="0.2">
      <c r="A146" s="98" t="s">
        <v>374</v>
      </c>
      <c r="B146" s="62" t="s">
        <v>79</v>
      </c>
      <c r="C146" s="42" t="s">
        <v>77</v>
      </c>
      <c r="D146" s="43">
        <f>$D$11</f>
        <v>216.36</v>
      </c>
      <c r="E146" s="43">
        <f t="shared" ref="E146:AA146" si="83">$D$11</f>
        <v>216.36</v>
      </c>
      <c r="F146" s="43">
        <f t="shared" si="83"/>
        <v>216.36</v>
      </c>
      <c r="G146" s="43">
        <f t="shared" si="83"/>
        <v>216.36</v>
      </c>
      <c r="H146" s="43">
        <f t="shared" si="83"/>
        <v>216.36</v>
      </c>
      <c r="I146" s="43">
        <f t="shared" si="83"/>
        <v>216.36</v>
      </c>
      <c r="J146" s="43">
        <f t="shared" si="83"/>
        <v>216.36</v>
      </c>
      <c r="K146" s="43">
        <f t="shared" si="83"/>
        <v>216.36</v>
      </c>
      <c r="L146" s="43">
        <f t="shared" si="83"/>
        <v>216.36</v>
      </c>
      <c r="M146" s="43">
        <f t="shared" si="83"/>
        <v>216.36</v>
      </c>
      <c r="N146" s="43">
        <f t="shared" si="83"/>
        <v>216.36</v>
      </c>
      <c r="O146" s="43">
        <f t="shared" si="83"/>
        <v>216.36</v>
      </c>
      <c r="P146" s="43">
        <f t="shared" si="83"/>
        <v>216.36</v>
      </c>
      <c r="Q146" s="43">
        <f t="shared" si="83"/>
        <v>216.36</v>
      </c>
      <c r="R146" s="43">
        <f t="shared" si="83"/>
        <v>216.36</v>
      </c>
      <c r="S146" s="43">
        <f t="shared" si="83"/>
        <v>216.36</v>
      </c>
      <c r="T146" s="43">
        <f t="shared" si="83"/>
        <v>216.36</v>
      </c>
      <c r="U146" s="43">
        <f t="shared" si="83"/>
        <v>216.36</v>
      </c>
      <c r="V146" s="43">
        <f t="shared" si="83"/>
        <v>216.36</v>
      </c>
      <c r="W146" s="43">
        <f t="shared" si="83"/>
        <v>216.36</v>
      </c>
      <c r="X146" s="43">
        <f t="shared" si="83"/>
        <v>216.36</v>
      </c>
      <c r="Y146" s="43">
        <f t="shared" si="83"/>
        <v>216.36</v>
      </c>
      <c r="Z146" s="43">
        <f t="shared" si="83"/>
        <v>216.36</v>
      </c>
      <c r="AA146" s="43">
        <f t="shared" si="83"/>
        <v>216.36</v>
      </c>
    </row>
    <row r="147" spans="1:27" ht="12.75" customHeight="1" collapsed="1" x14ac:dyDescent="0.2">
      <c r="A147" s="97" t="s">
        <v>375</v>
      </c>
      <c r="B147" s="27" t="str">
        <f>"29"&amp;"."&amp;$B$662&amp;"."&amp;$B$663</f>
        <v>29.01.2023</v>
      </c>
      <c r="C147" s="89" t="s">
        <v>74</v>
      </c>
      <c r="D147" s="90">
        <f>ROUND(((D148+D149+D151+D150)/1000),5)</f>
        <v>2.5981700000000001</v>
      </c>
      <c r="E147" s="90">
        <f>ROUND(((E148+E149+E151+E150)/1000),5)</f>
        <v>2.5188700000000002</v>
      </c>
      <c r="F147" s="90">
        <f>ROUND(((F148+F149+F151+F150)/1000),5)</f>
        <v>2.45025</v>
      </c>
      <c r="G147" s="90">
        <f t="shared" ref="G147:AA147" si="84">ROUND(((G148+G149+G151+G150)/1000),5)</f>
        <v>2.4508299999999998</v>
      </c>
      <c r="H147" s="90">
        <f t="shared" si="84"/>
        <v>2.4928699999999999</v>
      </c>
      <c r="I147" s="90">
        <f t="shared" si="84"/>
        <v>2.5204300000000002</v>
      </c>
      <c r="J147" s="90">
        <f t="shared" si="84"/>
        <v>2.5852599999999999</v>
      </c>
      <c r="K147" s="90">
        <f t="shared" si="84"/>
        <v>2.7203200000000001</v>
      </c>
      <c r="L147" s="90">
        <f t="shared" si="84"/>
        <v>2.9287800000000002</v>
      </c>
      <c r="M147" s="90">
        <f t="shared" si="84"/>
        <v>3.0417299999999998</v>
      </c>
      <c r="N147" s="90">
        <f t="shared" si="84"/>
        <v>3.1668400000000001</v>
      </c>
      <c r="O147" s="90">
        <f t="shared" si="84"/>
        <v>3.1860200000000001</v>
      </c>
      <c r="P147" s="90">
        <f t="shared" si="84"/>
        <v>3.18771</v>
      </c>
      <c r="Q147" s="90">
        <f t="shared" si="84"/>
        <v>3.1884999999999999</v>
      </c>
      <c r="R147" s="90">
        <f t="shared" si="84"/>
        <v>3.1881599999999999</v>
      </c>
      <c r="S147" s="90">
        <f t="shared" si="84"/>
        <v>3.1498200000000001</v>
      </c>
      <c r="T147" s="90">
        <f t="shared" si="84"/>
        <v>3.1639200000000001</v>
      </c>
      <c r="U147" s="90">
        <f t="shared" si="84"/>
        <v>3.1979899999999999</v>
      </c>
      <c r="V147" s="90">
        <f t="shared" si="84"/>
        <v>3.2068099999999999</v>
      </c>
      <c r="W147" s="90">
        <f t="shared" si="84"/>
        <v>3.20946</v>
      </c>
      <c r="X147" s="90">
        <f t="shared" si="84"/>
        <v>3.2062300000000001</v>
      </c>
      <c r="Y147" s="90">
        <f t="shared" si="84"/>
        <v>3.0951399999999998</v>
      </c>
      <c r="Z147" s="90">
        <f t="shared" si="84"/>
        <v>2.9098199999999999</v>
      </c>
      <c r="AA147" s="90">
        <f t="shared" si="84"/>
        <v>2.60806</v>
      </c>
    </row>
    <row r="148" spans="1:27" ht="12.75" hidden="1" customHeight="1" outlineLevel="1" x14ac:dyDescent="0.2">
      <c r="A148" s="98" t="s">
        <v>376</v>
      </c>
      <c r="B148" s="62" t="s">
        <v>236</v>
      </c>
      <c r="C148" s="42" t="s">
        <v>77</v>
      </c>
      <c r="D148" s="43">
        <v>1303.68</v>
      </c>
      <c r="E148" s="43">
        <v>1224.3800000000001</v>
      </c>
      <c r="F148" s="43">
        <v>1155.76</v>
      </c>
      <c r="G148" s="43">
        <v>1156.3399999999999</v>
      </c>
      <c r="H148" s="43">
        <v>1198.3800000000001</v>
      </c>
      <c r="I148" s="43">
        <v>1225.94</v>
      </c>
      <c r="J148" s="43">
        <v>1290.77</v>
      </c>
      <c r="K148" s="43">
        <v>1425.83</v>
      </c>
      <c r="L148" s="43">
        <v>1634.29</v>
      </c>
      <c r="M148" s="43">
        <v>1747.24</v>
      </c>
      <c r="N148" s="43">
        <v>1872.35</v>
      </c>
      <c r="O148" s="43">
        <v>1891.53</v>
      </c>
      <c r="P148" s="43">
        <v>1893.22</v>
      </c>
      <c r="Q148" s="43">
        <v>1894.01</v>
      </c>
      <c r="R148" s="43">
        <v>1893.67</v>
      </c>
      <c r="S148" s="43">
        <v>1855.33</v>
      </c>
      <c r="T148" s="43">
        <v>1869.43</v>
      </c>
      <c r="U148" s="43">
        <v>1903.5</v>
      </c>
      <c r="V148" s="43">
        <v>1912.32</v>
      </c>
      <c r="W148" s="43">
        <v>1914.97</v>
      </c>
      <c r="X148" s="43">
        <v>1911.74</v>
      </c>
      <c r="Y148" s="43">
        <v>1800.65</v>
      </c>
      <c r="Z148" s="43">
        <v>1615.33</v>
      </c>
      <c r="AA148" s="43">
        <v>1313.57</v>
      </c>
    </row>
    <row r="149" spans="1:27" ht="12.75" hidden="1" customHeight="1" outlineLevel="1" x14ac:dyDescent="0.2">
      <c r="A149" s="98" t="s">
        <v>377</v>
      </c>
      <c r="B149" s="62" t="s">
        <v>88</v>
      </c>
      <c r="C149" s="42" t="s">
        <v>77</v>
      </c>
      <c r="D149" s="43">
        <f>$D$9</f>
        <v>1071.42</v>
      </c>
      <c r="E149" s="43">
        <f t="shared" ref="E149:AA149" si="85">$D$9</f>
        <v>1071.42</v>
      </c>
      <c r="F149" s="43">
        <f t="shared" si="85"/>
        <v>1071.42</v>
      </c>
      <c r="G149" s="43">
        <f t="shared" si="85"/>
        <v>1071.42</v>
      </c>
      <c r="H149" s="43">
        <f t="shared" si="85"/>
        <v>1071.42</v>
      </c>
      <c r="I149" s="43">
        <f t="shared" si="85"/>
        <v>1071.42</v>
      </c>
      <c r="J149" s="43">
        <f t="shared" si="85"/>
        <v>1071.42</v>
      </c>
      <c r="K149" s="43">
        <f t="shared" si="85"/>
        <v>1071.42</v>
      </c>
      <c r="L149" s="43">
        <f t="shared" si="85"/>
        <v>1071.42</v>
      </c>
      <c r="M149" s="43">
        <f t="shared" si="85"/>
        <v>1071.42</v>
      </c>
      <c r="N149" s="43">
        <f t="shared" si="85"/>
        <v>1071.42</v>
      </c>
      <c r="O149" s="43">
        <f t="shared" si="85"/>
        <v>1071.42</v>
      </c>
      <c r="P149" s="43">
        <f t="shared" si="85"/>
        <v>1071.42</v>
      </c>
      <c r="Q149" s="43">
        <f t="shared" si="85"/>
        <v>1071.42</v>
      </c>
      <c r="R149" s="43">
        <f t="shared" si="85"/>
        <v>1071.42</v>
      </c>
      <c r="S149" s="43">
        <f t="shared" si="85"/>
        <v>1071.42</v>
      </c>
      <c r="T149" s="43">
        <f t="shared" si="85"/>
        <v>1071.42</v>
      </c>
      <c r="U149" s="43">
        <f t="shared" si="85"/>
        <v>1071.42</v>
      </c>
      <c r="V149" s="43">
        <f t="shared" si="85"/>
        <v>1071.42</v>
      </c>
      <c r="W149" s="43">
        <f t="shared" si="85"/>
        <v>1071.42</v>
      </c>
      <c r="X149" s="43">
        <f t="shared" si="85"/>
        <v>1071.42</v>
      </c>
      <c r="Y149" s="43">
        <f t="shared" si="85"/>
        <v>1071.42</v>
      </c>
      <c r="Z149" s="43">
        <f t="shared" si="85"/>
        <v>1071.42</v>
      </c>
      <c r="AA149" s="43">
        <f t="shared" si="85"/>
        <v>1071.42</v>
      </c>
    </row>
    <row r="150" spans="1:27" ht="12.75" hidden="1" customHeight="1" outlineLevel="1" x14ac:dyDescent="0.2">
      <c r="A150" s="98" t="s">
        <v>378</v>
      </c>
      <c r="B150" s="62" t="s">
        <v>81</v>
      </c>
      <c r="C150" s="42" t="s">
        <v>77</v>
      </c>
      <c r="D150" s="43">
        <v>6.71</v>
      </c>
      <c r="E150" s="43">
        <v>6.71</v>
      </c>
      <c r="F150" s="43">
        <v>6.71</v>
      </c>
      <c r="G150" s="43">
        <v>6.71</v>
      </c>
      <c r="H150" s="43">
        <v>6.71</v>
      </c>
      <c r="I150" s="43">
        <v>6.71</v>
      </c>
      <c r="J150" s="43">
        <v>6.71</v>
      </c>
      <c r="K150" s="43">
        <v>6.71</v>
      </c>
      <c r="L150" s="43">
        <v>6.71</v>
      </c>
      <c r="M150" s="43">
        <v>6.71</v>
      </c>
      <c r="N150" s="43">
        <v>6.71</v>
      </c>
      <c r="O150" s="43">
        <v>6.71</v>
      </c>
      <c r="P150" s="43">
        <v>6.71</v>
      </c>
      <c r="Q150" s="43">
        <v>6.71</v>
      </c>
      <c r="R150" s="43">
        <v>6.71</v>
      </c>
      <c r="S150" s="43">
        <v>6.71</v>
      </c>
      <c r="T150" s="43">
        <v>6.71</v>
      </c>
      <c r="U150" s="43">
        <v>6.71</v>
      </c>
      <c r="V150" s="43">
        <v>6.71</v>
      </c>
      <c r="W150" s="43">
        <v>6.71</v>
      </c>
      <c r="X150" s="43">
        <v>6.71</v>
      </c>
      <c r="Y150" s="43">
        <v>6.71</v>
      </c>
      <c r="Z150" s="43">
        <v>6.71</v>
      </c>
      <c r="AA150" s="43">
        <v>6.71</v>
      </c>
    </row>
    <row r="151" spans="1:27" ht="12.75" hidden="1" customHeight="1" outlineLevel="1" x14ac:dyDescent="0.2">
      <c r="A151" s="98" t="s">
        <v>379</v>
      </c>
      <c r="B151" s="62" t="s">
        <v>79</v>
      </c>
      <c r="C151" s="42" t="s">
        <v>77</v>
      </c>
      <c r="D151" s="43">
        <f>$D$11</f>
        <v>216.36</v>
      </c>
      <c r="E151" s="43">
        <f t="shared" ref="E151:AA151" si="86">$D$11</f>
        <v>216.36</v>
      </c>
      <c r="F151" s="43">
        <f t="shared" si="86"/>
        <v>216.36</v>
      </c>
      <c r="G151" s="43">
        <f t="shared" si="86"/>
        <v>216.36</v>
      </c>
      <c r="H151" s="43">
        <f t="shared" si="86"/>
        <v>216.36</v>
      </c>
      <c r="I151" s="43">
        <f t="shared" si="86"/>
        <v>216.36</v>
      </c>
      <c r="J151" s="43">
        <f t="shared" si="86"/>
        <v>216.36</v>
      </c>
      <c r="K151" s="43">
        <f t="shared" si="86"/>
        <v>216.36</v>
      </c>
      <c r="L151" s="43">
        <f t="shared" si="86"/>
        <v>216.36</v>
      </c>
      <c r="M151" s="43">
        <f t="shared" si="86"/>
        <v>216.36</v>
      </c>
      <c r="N151" s="43">
        <f t="shared" si="86"/>
        <v>216.36</v>
      </c>
      <c r="O151" s="43">
        <f t="shared" si="86"/>
        <v>216.36</v>
      </c>
      <c r="P151" s="43">
        <f t="shared" si="86"/>
        <v>216.36</v>
      </c>
      <c r="Q151" s="43">
        <f t="shared" si="86"/>
        <v>216.36</v>
      </c>
      <c r="R151" s="43">
        <f t="shared" si="86"/>
        <v>216.36</v>
      </c>
      <c r="S151" s="43">
        <f t="shared" si="86"/>
        <v>216.36</v>
      </c>
      <c r="T151" s="43">
        <f t="shared" si="86"/>
        <v>216.36</v>
      </c>
      <c r="U151" s="43">
        <f t="shared" si="86"/>
        <v>216.36</v>
      </c>
      <c r="V151" s="43">
        <f t="shared" si="86"/>
        <v>216.36</v>
      </c>
      <c r="W151" s="43">
        <f t="shared" si="86"/>
        <v>216.36</v>
      </c>
      <c r="X151" s="43">
        <f t="shared" si="86"/>
        <v>216.36</v>
      </c>
      <c r="Y151" s="43">
        <f t="shared" si="86"/>
        <v>216.36</v>
      </c>
      <c r="Z151" s="43">
        <f t="shared" si="86"/>
        <v>216.36</v>
      </c>
      <c r="AA151" s="43">
        <f t="shared" si="86"/>
        <v>216.36</v>
      </c>
    </row>
    <row r="152" spans="1:27" ht="12.75" customHeight="1" collapsed="1" x14ac:dyDescent="0.2">
      <c r="A152" s="97" t="s">
        <v>380</v>
      </c>
      <c r="B152" s="27" t="str">
        <f>"30"&amp;"."&amp;$B$662&amp;"."&amp;$B$663</f>
        <v>30.01.2023</v>
      </c>
      <c r="C152" s="89" t="s">
        <v>74</v>
      </c>
      <c r="D152" s="90">
        <f>ROUND(((D153+D154+D156+D155)/1000),5)</f>
        <v>2.52318</v>
      </c>
      <c r="E152" s="90">
        <f>ROUND(((E153+E154+E156+E155)/1000),5)</f>
        <v>2.4613399999999999</v>
      </c>
      <c r="F152" s="90">
        <f>ROUND(((F153+F154+F156+F155)/1000),5)</f>
        <v>2.4114300000000002</v>
      </c>
      <c r="G152" s="90">
        <f t="shared" ref="G152:AA152" si="87">ROUND(((G153+G154+G156+G155)/1000),5)</f>
        <v>2.4092199999999999</v>
      </c>
      <c r="H152" s="90">
        <f t="shared" si="87"/>
        <v>2.4472</v>
      </c>
      <c r="I152" s="90">
        <f t="shared" si="87"/>
        <v>2.5438499999999999</v>
      </c>
      <c r="J152" s="90">
        <f t="shared" si="87"/>
        <v>2.8410899999999999</v>
      </c>
      <c r="K152" s="90">
        <f t="shared" si="87"/>
        <v>3.0211100000000002</v>
      </c>
      <c r="L152" s="90">
        <f t="shared" si="87"/>
        <v>3.1793300000000002</v>
      </c>
      <c r="M152" s="90">
        <f t="shared" si="87"/>
        <v>3.1853799999999999</v>
      </c>
      <c r="N152" s="90">
        <f t="shared" si="87"/>
        <v>3.1997300000000002</v>
      </c>
      <c r="O152" s="90">
        <f t="shared" si="87"/>
        <v>3.2288199999999998</v>
      </c>
      <c r="P152" s="90">
        <f t="shared" si="87"/>
        <v>3.2206600000000001</v>
      </c>
      <c r="Q152" s="90">
        <f t="shared" si="87"/>
        <v>3.2287300000000001</v>
      </c>
      <c r="R152" s="90">
        <f t="shared" si="87"/>
        <v>3.2236899999999999</v>
      </c>
      <c r="S152" s="90">
        <f t="shared" si="87"/>
        <v>3.2177099999999998</v>
      </c>
      <c r="T152" s="90">
        <f t="shared" si="87"/>
        <v>3.1810499999999999</v>
      </c>
      <c r="U152" s="90">
        <f t="shared" si="87"/>
        <v>3.1957399999999998</v>
      </c>
      <c r="V152" s="90">
        <f t="shared" si="87"/>
        <v>3.2046899999999998</v>
      </c>
      <c r="W152" s="90">
        <f t="shared" si="87"/>
        <v>3.2169400000000001</v>
      </c>
      <c r="X152" s="90">
        <f t="shared" si="87"/>
        <v>3.1679200000000001</v>
      </c>
      <c r="Y152" s="90">
        <f t="shared" si="87"/>
        <v>2.9923500000000001</v>
      </c>
      <c r="Z152" s="90">
        <f t="shared" si="87"/>
        <v>2.8208600000000001</v>
      </c>
      <c r="AA152" s="90">
        <f t="shared" si="87"/>
        <v>2.51749</v>
      </c>
    </row>
    <row r="153" spans="1:27" ht="12.75" hidden="1" customHeight="1" outlineLevel="1" x14ac:dyDescent="0.2">
      <c r="A153" s="98" t="s">
        <v>381</v>
      </c>
      <c r="B153" s="62" t="s">
        <v>236</v>
      </c>
      <c r="C153" s="42" t="s">
        <v>77</v>
      </c>
      <c r="D153" s="43">
        <v>1228.69</v>
      </c>
      <c r="E153" s="43">
        <v>1166.8499999999999</v>
      </c>
      <c r="F153" s="43">
        <v>1116.94</v>
      </c>
      <c r="G153" s="43">
        <v>1114.73</v>
      </c>
      <c r="H153" s="43">
        <v>1152.71</v>
      </c>
      <c r="I153" s="43">
        <v>1249.3599999999999</v>
      </c>
      <c r="J153" s="43">
        <v>1546.6</v>
      </c>
      <c r="K153" s="43">
        <v>1726.62</v>
      </c>
      <c r="L153" s="43">
        <v>1884.84</v>
      </c>
      <c r="M153" s="43">
        <v>1890.89</v>
      </c>
      <c r="N153" s="43">
        <v>1905.24</v>
      </c>
      <c r="O153" s="43">
        <v>1934.33</v>
      </c>
      <c r="P153" s="43">
        <v>1926.17</v>
      </c>
      <c r="Q153" s="43">
        <v>1934.24</v>
      </c>
      <c r="R153" s="43">
        <v>1929.2</v>
      </c>
      <c r="S153" s="43">
        <v>1923.22</v>
      </c>
      <c r="T153" s="43">
        <v>1886.56</v>
      </c>
      <c r="U153" s="43">
        <v>1901.25</v>
      </c>
      <c r="V153" s="43">
        <v>1910.2</v>
      </c>
      <c r="W153" s="43">
        <v>1922.45</v>
      </c>
      <c r="X153" s="43">
        <v>1873.43</v>
      </c>
      <c r="Y153" s="43">
        <v>1697.86</v>
      </c>
      <c r="Z153" s="43">
        <v>1526.37</v>
      </c>
      <c r="AA153" s="43">
        <v>1223</v>
      </c>
    </row>
    <row r="154" spans="1:27" ht="12.75" hidden="1" customHeight="1" outlineLevel="1" x14ac:dyDescent="0.2">
      <c r="A154" s="98" t="s">
        <v>382</v>
      </c>
      <c r="B154" s="62" t="s">
        <v>88</v>
      </c>
      <c r="C154" s="42" t="s">
        <v>77</v>
      </c>
      <c r="D154" s="43">
        <f>$D$9</f>
        <v>1071.42</v>
      </c>
      <c r="E154" s="43">
        <f t="shared" ref="E154:AA154" si="88">$D$9</f>
        <v>1071.42</v>
      </c>
      <c r="F154" s="43">
        <f t="shared" si="88"/>
        <v>1071.42</v>
      </c>
      <c r="G154" s="43">
        <f t="shared" si="88"/>
        <v>1071.42</v>
      </c>
      <c r="H154" s="43">
        <f t="shared" si="88"/>
        <v>1071.42</v>
      </c>
      <c r="I154" s="43">
        <f t="shared" si="88"/>
        <v>1071.42</v>
      </c>
      <c r="J154" s="43">
        <f t="shared" si="88"/>
        <v>1071.42</v>
      </c>
      <c r="K154" s="43">
        <f t="shared" si="88"/>
        <v>1071.42</v>
      </c>
      <c r="L154" s="43">
        <f t="shared" si="88"/>
        <v>1071.42</v>
      </c>
      <c r="M154" s="43">
        <f t="shared" si="88"/>
        <v>1071.42</v>
      </c>
      <c r="N154" s="43">
        <f t="shared" si="88"/>
        <v>1071.42</v>
      </c>
      <c r="O154" s="43">
        <f t="shared" si="88"/>
        <v>1071.42</v>
      </c>
      <c r="P154" s="43">
        <f t="shared" si="88"/>
        <v>1071.42</v>
      </c>
      <c r="Q154" s="43">
        <f t="shared" si="88"/>
        <v>1071.42</v>
      </c>
      <c r="R154" s="43">
        <f t="shared" si="88"/>
        <v>1071.42</v>
      </c>
      <c r="S154" s="43">
        <f t="shared" si="88"/>
        <v>1071.42</v>
      </c>
      <c r="T154" s="43">
        <f t="shared" si="88"/>
        <v>1071.42</v>
      </c>
      <c r="U154" s="43">
        <f t="shared" si="88"/>
        <v>1071.42</v>
      </c>
      <c r="V154" s="43">
        <f t="shared" si="88"/>
        <v>1071.42</v>
      </c>
      <c r="W154" s="43">
        <f t="shared" si="88"/>
        <v>1071.42</v>
      </c>
      <c r="X154" s="43">
        <f t="shared" si="88"/>
        <v>1071.42</v>
      </c>
      <c r="Y154" s="43">
        <f t="shared" si="88"/>
        <v>1071.42</v>
      </c>
      <c r="Z154" s="43">
        <f t="shared" si="88"/>
        <v>1071.42</v>
      </c>
      <c r="AA154" s="43">
        <f t="shared" si="88"/>
        <v>1071.42</v>
      </c>
    </row>
    <row r="155" spans="1:27" ht="12.75" hidden="1" customHeight="1" outlineLevel="1" x14ac:dyDescent="0.2">
      <c r="A155" s="98" t="s">
        <v>383</v>
      </c>
      <c r="B155" s="62" t="s">
        <v>81</v>
      </c>
      <c r="C155" s="42" t="s">
        <v>77</v>
      </c>
      <c r="D155" s="43">
        <v>6.71</v>
      </c>
      <c r="E155" s="43">
        <v>6.71</v>
      </c>
      <c r="F155" s="43">
        <v>6.71</v>
      </c>
      <c r="G155" s="43">
        <v>6.71</v>
      </c>
      <c r="H155" s="43">
        <v>6.71</v>
      </c>
      <c r="I155" s="43">
        <v>6.71</v>
      </c>
      <c r="J155" s="43">
        <v>6.71</v>
      </c>
      <c r="K155" s="43">
        <v>6.71</v>
      </c>
      <c r="L155" s="43">
        <v>6.71</v>
      </c>
      <c r="M155" s="43">
        <v>6.71</v>
      </c>
      <c r="N155" s="43">
        <v>6.71</v>
      </c>
      <c r="O155" s="43">
        <v>6.71</v>
      </c>
      <c r="P155" s="43">
        <v>6.71</v>
      </c>
      <c r="Q155" s="43">
        <v>6.71</v>
      </c>
      <c r="R155" s="43">
        <v>6.71</v>
      </c>
      <c r="S155" s="43">
        <v>6.71</v>
      </c>
      <c r="T155" s="43">
        <v>6.71</v>
      </c>
      <c r="U155" s="43">
        <v>6.71</v>
      </c>
      <c r="V155" s="43">
        <v>6.71</v>
      </c>
      <c r="W155" s="43">
        <v>6.71</v>
      </c>
      <c r="X155" s="43">
        <v>6.71</v>
      </c>
      <c r="Y155" s="43">
        <v>6.71</v>
      </c>
      <c r="Z155" s="43">
        <v>6.71</v>
      </c>
      <c r="AA155" s="43">
        <v>6.71</v>
      </c>
    </row>
    <row r="156" spans="1:27" ht="12.75" hidden="1" customHeight="1" outlineLevel="1" x14ac:dyDescent="0.2">
      <c r="A156" s="98" t="s">
        <v>384</v>
      </c>
      <c r="B156" s="62" t="s">
        <v>79</v>
      </c>
      <c r="C156" s="42" t="s">
        <v>77</v>
      </c>
      <c r="D156" s="43">
        <f>$D$11</f>
        <v>216.36</v>
      </c>
      <c r="E156" s="43">
        <f t="shared" ref="E156:AA156" si="89">$D$11</f>
        <v>216.36</v>
      </c>
      <c r="F156" s="43">
        <f t="shared" si="89"/>
        <v>216.36</v>
      </c>
      <c r="G156" s="43">
        <f t="shared" si="89"/>
        <v>216.36</v>
      </c>
      <c r="H156" s="43">
        <f t="shared" si="89"/>
        <v>216.36</v>
      </c>
      <c r="I156" s="43">
        <f t="shared" si="89"/>
        <v>216.36</v>
      </c>
      <c r="J156" s="43">
        <f t="shared" si="89"/>
        <v>216.36</v>
      </c>
      <c r="K156" s="43">
        <f t="shared" si="89"/>
        <v>216.36</v>
      </c>
      <c r="L156" s="43">
        <f t="shared" si="89"/>
        <v>216.36</v>
      </c>
      <c r="M156" s="43">
        <f t="shared" si="89"/>
        <v>216.36</v>
      </c>
      <c r="N156" s="43">
        <f t="shared" si="89"/>
        <v>216.36</v>
      </c>
      <c r="O156" s="43">
        <f t="shared" si="89"/>
        <v>216.36</v>
      </c>
      <c r="P156" s="43">
        <f t="shared" si="89"/>
        <v>216.36</v>
      </c>
      <c r="Q156" s="43">
        <f t="shared" si="89"/>
        <v>216.36</v>
      </c>
      <c r="R156" s="43">
        <f t="shared" si="89"/>
        <v>216.36</v>
      </c>
      <c r="S156" s="43">
        <f t="shared" si="89"/>
        <v>216.36</v>
      </c>
      <c r="T156" s="43">
        <f t="shared" si="89"/>
        <v>216.36</v>
      </c>
      <c r="U156" s="43">
        <f t="shared" si="89"/>
        <v>216.36</v>
      </c>
      <c r="V156" s="43">
        <f t="shared" si="89"/>
        <v>216.36</v>
      </c>
      <c r="W156" s="43">
        <f t="shared" si="89"/>
        <v>216.36</v>
      </c>
      <c r="X156" s="43">
        <f t="shared" si="89"/>
        <v>216.36</v>
      </c>
      <c r="Y156" s="43">
        <f t="shared" si="89"/>
        <v>216.36</v>
      </c>
      <c r="Z156" s="43">
        <f t="shared" si="89"/>
        <v>216.36</v>
      </c>
      <c r="AA156" s="43">
        <f t="shared" si="89"/>
        <v>216.36</v>
      </c>
    </row>
    <row r="157" spans="1:27" ht="12.75" customHeight="1" collapsed="1" x14ac:dyDescent="0.2">
      <c r="A157" s="97" t="s">
        <v>385</v>
      </c>
      <c r="B157" s="27" t="str">
        <f>"31"&amp;"."&amp;$B$662&amp;"."&amp;$B$663</f>
        <v>31.01.2023</v>
      </c>
      <c r="C157" s="89" t="s">
        <v>74</v>
      </c>
      <c r="D157" s="90">
        <f>ROUND(((D158+D159+D161+D160)/1000),5)</f>
        <v>2.4107500000000002</v>
      </c>
      <c r="E157" s="90">
        <f>ROUND(((E158+E159+E161+E160)/1000),5)</f>
        <v>2.3887900000000002</v>
      </c>
      <c r="F157" s="90">
        <f>ROUND(((F158+F159+F161+F160)/1000),5)</f>
        <v>2.3740800000000002</v>
      </c>
      <c r="G157" s="90">
        <f t="shared" ref="G157:AA157" si="90">ROUND(((G158+G159+G161+G160)/1000),5)</f>
        <v>2.3704700000000001</v>
      </c>
      <c r="H157" s="90">
        <f t="shared" si="90"/>
        <v>2.4056099999999998</v>
      </c>
      <c r="I157" s="90">
        <f t="shared" si="90"/>
        <v>2.4133399999999998</v>
      </c>
      <c r="J157" s="90">
        <f t="shared" si="90"/>
        <v>2.6420699999999999</v>
      </c>
      <c r="K157" s="90">
        <f t="shared" si="90"/>
        <v>2.8898100000000002</v>
      </c>
      <c r="L157" s="90">
        <f t="shared" si="90"/>
        <v>2.9551400000000001</v>
      </c>
      <c r="M157" s="90">
        <f t="shared" si="90"/>
        <v>2.9752900000000002</v>
      </c>
      <c r="N157" s="90">
        <f t="shared" si="90"/>
        <v>2.99505</v>
      </c>
      <c r="O157" s="90">
        <f t="shared" si="90"/>
        <v>3.03173</v>
      </c>
      <c r="P157" s="90">
        <f t="shared" si="90"/>
        <v>3.0116200000000002</v>
      </c>
      <c r="Q157" s="90">
        <f t="shared" si="90"/>
        <v>3.01709</v>
      </c>
      <c r="R157" s="90">
        <f t="shared" si="90"/>
        <v>3.0123500000000001</v>
      </c>
      <c r="S157" s="90">
        <f t="shared" si="90"/>
        <v>3.0042900000000001</v>
      </c>
      <c r="T157" s="90">
        <f t="shared" si="90"/>
        <v>2.9585599999999999</v>
      </c>
      <c r="U157" s="90">
        <f t="shared" si="90"/>
        <v>3.0107200000000001</v>
      </c>
      <c r="V157" s="90">
        <f t="shared" si="90"/>
        <v>3.0007199999999998</v>
      </c>
      <c r="W157" s="90">
        <f t="shared" si="90"/>
        <v>3.0109599999999999</v>
      </c>
      <c r="X157" s="90">
        <f t="shared" si="90"/>
        <v>2.9716900000000002</v>
      </c>
      <c r="Y157" s="90">
        <f t="shared" si="90"/>
        <v>2.8823599999999998</v>
      </c>
      <c r="Z157" s="90">
        <f t="shared" si="90"/>
        <v>2.64629</v>
      </c>
      <c r="AA157" s="90">
        <f t="shared" si="90"/>
        <v>2.42767</v>
      </c>
    </row>
    <row r="158" spans="1:27" ht="12.75" hidden="1" customHeight="1" outlineLevel="1" x14ac:dyDescent="0.2">
      <c r="A158" s="98" t="s">
        <v>386</v>
      </c>
      <c r="B158" s="62" t="s">
        <v>236</v>
      </c>
      <c r="C158" s="42" t="s">
        <v>77</v>
      </c>
      <c r="D158" s="43">
        <v>1116.26</v>
      </c>
      <c r="E158" s="43">
        <v>1094.3</v>
      </c>
      <c r="F158" s="43">
        <v>1079.5899999999999</v>
      </c>
      <c r="G158" s="43">
        <v>1075.98</v>
      </c>
      <c r="H158" s="43">
        <v>1111.1199999999999</v>
      </c>
      <c r="I158" s="43">
        <v>1118.8499999999999</v>
      </c>
      <c r="J158" s="43">
        <v>1347.58</v>
      </c>
      <c r="K158" s="43">
        <v>1595.32</v>
      </c>
      <c r="L158" s="43">
        <v>1660.65</v>
      </c>
      <c r="M158" s="43">
        <v>1680.8</v>
      </c>
      <c r="N158" s="43">
        <v>1700.56</v>
      </c>
      <c r="O158" s="43">
        <v>1737.24</v>
      </c>
      <c r="P158" s="43">
        <v>1717.13</v>
      </c>
      <c r="Q158" s="43">
        <v>1722.6</v>
      </c>
      <c r="R158" s="43">
        <v>1717.86</v>
      </c>
      <c r="S158" s="43">
        <v>1709.8</v>
      </c>
      <c r="T158" s="43">
        <v>1664.07</v>
      </c>
      <c r="U158" s="43">
        <v>1716.23</v>
      </c>
      <c r="V158" s="43">
        <v>1706.23</v>
      </c>
      <c r="W158" s="43">
        <v>1716.47</v>
      </c>
      <c r="X158" s="43">
        <v>1677.2</v>
      </c>
      <c r="Y158" s="43">
        <v>1587.87</v>
      </c>
      <c r="Z158" s="43">
        <v>1351.8</v>
      </c>
      <c r="AA158" s="43">
        <v>1133.18</v>
      </c>
    </row>
    <row r="159" spans="1:27" ht="12.75" hidden="1" customHeight="1" outlineLevel="1" x14ac:dyDescent="0.2">
      <c r="A159" s="98" t="s">
        <v>387</v>
      </c>
      <c r="B159" s="62" t="s">
        <v>88</v>
      </c>
      <c r="C159" s="42" t="s">
        <v>77</v>
      </c>
      <c r="D159" s="43">
        <f>$D$9</f>
        <v>1071.42</v>
      </c>
      <c r="E159" s="43">
        <f t="shared" ref="E159:AA159" si="91">$D$9</f>
        <v>1071.42</v>
      </c>
      <c r="F159" s="43">
        <f t="shared" si="91"/>
        <v>1071.42</v>
      </c>
      <c r="G159" s="43">
        <f t="shared" si="91"/>
        <v>1071.42</v>
      </c>
      <c r="H159" s="43">
        <f t="shared" si="91"/>
        <v>1071.42</v>
      </c>
      <c r="I159" s="43">
        <f t="shared" si="91"/>
        <v>1071.42</v>
      </c>
      <c r="J159" s="43">
        <f t="shared" si="91"/>
        <v>1071.42</v>
      </c>
      <c r="K159" s="43">
        <f t="shared" si="91"/>
        <v>1071.42</v>
      </c>
      <c r="L159" s="43">
        <f t="shared" si="91"/>
        <v>1071.42</v>
      </c>
      <c r="M159" s="43">
        <f t="shared" si="91"/>
        <v>1071.42</v>
      </c>
      <c r="N159" s="43">
        <f t="shared" si="91"/>
        <v>1071.42</v>
      </c>
      <c r="O159" s="43">
        <f t="shared" si="91"/>
        <v>1071.42</v>
      </c>
      <c r="P159" s="43">
        <f t="shared" si="91"/>
        <v>1071.42</v>
      </c>
      <c r="Q159" s="43">
        <f t="shared" si="91"/>
        <v>1071.42</v>
      </c>
      <c r="R159" s="43">
        <f t="shared" si="91"/>
        <v>1071.42</v>
      </c>
      <c r="S159" s="43">
        <f t="shared" si="91"/>
        <v>1071.42</v>
      </c>
      <c r="T159" s="43">
        <f t="shared" si="91"/>
        <v>1071.42</v>
      </c>
      <c r="U159" s="43">
        <f t="shared" si="91"/>
        <v>1071.42</v>
      </c>
      <c r="V159" s="43">
        <f t="shared" si="91"/>
        <v>1071.42</v>
      </c>
      <c r="W159" s="43">
        <f t="shared" si="91"/>
        <v>1071.42</v>
      </c>
      <c r="X159" s="43">
        <f t="shared" si="91"/>
        <v>1071.42</v>
      </c>
      <c r="Y159" s="43">
        <f t="shared" si="91"/>
        <v>1071.42</v>
      </c>
      <c r="Z159" s="43">
        <f t="shared" si="91"/>
        <v>1071.42</v>
      </c>
      <c r="AA159" s="43">
        <f t="shared" si="91"/>
        <v>1071.42</v>
      </c>
    </row>
    <row r="160" spans="1:27" ht="12.75" hidden="1" customHeight="1" outlineLevel="1" x14ac:dyDescent="0.2">
      <c r="A160" s="98" t="s">
        <v>388</v>
      </c>
      <c r="B160" s="62" t="s">
        <v>81</v>
      </c>
      <c r="C160" s="42" t="s">
        <v>77</v>
      </c>
      <c r="D160" s="43">
        <v>6.71</v>
      </c>
      <c r="E160" s="43">
        <v>6.71</v>
      </c>
      <c r="F160" s="43">
        <v>6.71</v>
      </c>
      <c r="G160" s="43">
        <v>6.71</v>
      </c>
      <c r="H160" s="43">
        <v>6.71</v>
      </c>
      <c r="I160" s="43">
        <v>6.71</v>
      </c>
      <c r="J160" s="43">
        <v>6.71</v>
      </c>
      <c r="K160" s="43">
        <v>6.71</v>
      </c>
      <c r="L160" s="43">
        <v>6.71</v>
      </c>
      <c r="M160" s="43">
        <v>6.71</v>
      </c>
      <c r="N160" s="43">
        <v>6.71</v>
      </c>
      <c r="O160" s="43">
        <v>6.71</v>
      </c>
      <c r="P160" s="43">
        <v>6.71</v>
      </c>
      <c r="Q160" s="43">
        <v>6.71</v>
      </c>
      <c r="R160" s="43">
        <v>6.71</v>
      </c>
      <c r="S160" s="43">
        <v>6.71</v>
      </c>
      <c r="T160" s="43">
        <v>6.71</v>
      </c>
      <c r="U160" s="43">
        <v>6.71</v>
      </c>
      <c r="V160" s="43">
        <v>6.71</v>
      </c>
      <c r="W160" s="43">
        <v>6.71</v>
      </c>
      <c r="X160" s="43">
        <v>6.71</v>
      </c>
      <c r="Y160" s="43">
        <v>6.71</v>
      </c>
      <c r="Z160" s="43">
        <v>6.71</v>
      </c>
      <c r="AA160" s="43">
        <v>6.71</v>
      </c>
    </row>
    <row r="161" spans="1:27" ht="12.75" hidden="1" customHeight="1" outlineLevel="1" x14ac:dyDescent="0.2">
      <c r="A161" s="98" t="s">
        <v>389</v>
      </c>
      <c r="B161" s="62" t="s">
        <v>79</v>
      </c>
      <c r="C161" s="42" t="s">
        <v>77</v>
      </c>
      <c r="D161" s="43">
        <f>$D$11</f>
        <v>216.36</v>
      </c>
      <c r="E161" s="43">
        <f t="shared" ref="E161:AA161" si="92">$D$11</f>
        <v>216.36</v>
      </c>
      <c r="F161" s="43">
        <f t="shared" si="92"/>
        <v>216.36</v>
      </c>
      <c r="G161" s="43">
        <f t="shared" si="92"/>
        <v>216.36</v>
      </c>
      <c r="H161" s="43">
        <f t="shared" si="92"/>
        <v>216.36</v>
      </c>
      <c r="I161" s="43">
        <f t="shared" si="92"/>
        <v>216.36</v>
      </c>
      <c r="J161" s="43">
        <f t="shared" si="92"/>
        <v>216.36</v>
      </c>
      <c r="K161" s="43">
        <f t="shared" si="92"/>
        <v>216.36</v>
      </c>
      <c r="L161" s="43">
        <f t="shared" si="92"/>
        <v>216.36</v>
      </c>
      <c r="M161" s="43">
        <f t="shared" si="92"/>
        <v>216.36</v>
      </c>
      <c r="N161" s="43">
        <f t="shared" si="92"/>
        <v>216.36</v>
      </c>
      <c r="O161" s="43">
        <f t="shared" si="92"/>
        <v>216.36</v>
      </c>
      <c r="P161" s="43">
        <f t="shared" si="92"/>
        <v>216.36</v>
      </c>
      <c r="Q161" s="43">
        <f t="shared" si="92"/>
        <v>216.36</v>
      </c>
      <c r="R161" s="43">
        <f t="shared" si="92"/>
        <v>216.36</v>
      </c>
      <c r="S161" s="43">
        <f t="shared" si="92"/>
        <v>216.36</v>
      </c>
      <c r="T161" s="43">
        <f t="shared" si="92"/>
        <v>216.36</v>
      </c>
      <c r="U161" s="43">
        <f t="shared" si="92"/>
        <v>216.36</v>
      </c>
      <c r="V161" s="43">
        <f t="shared" si="92"/>
        <v>216.36</v>
      </c>
      <c r="W161" s="43">
        <f t="shared" si="92"/>
        <v>216.36</v>
      </c>
      <c r="X161" s="43">
        <f t="shared" si="92"/>
        <v>216.36</v>
      </c>
      <c r="Y161" s="43">
        <f t="shared" si="92"/>
        <v>216.36</v>
      </c>
      <c r="Z161" s="43">
        <f t="shared" si="92"/>
        <v>216.36</v>
      </c>
      <c r="AA161" s="43">
        <f t="shared" si="92"/>
        <v>216.36</v>
      </c>
    </row>
    <row r="162" spans="1:27" ht="12.75" customHeight="1" collapsed="1" x14ac:dyDescent="0.2">
      <c r="A162" s="99"/>
      <c r="B162" s="100" t="s">
        <v>390</v>
      </c>
      <c r="C162" s="101"/>
      <c r="D162" s="102"/>
      <c r="E162" s="102"/>
      <c r="F162" s="102"/>
      <c r="G162" s="102"/>
      <c r="I162" s="38"/>
    </row>
    <row r="163" spans="1:27" ht="12.75" customHeight="1" x14ac:dyDescent="0.2">
      <c r="A163" s="99"/>
      <c r="B163" s="100" t="s">
        <v>390</v>
      </c>
      <c r="C163" s="101"/>
      <c r="D163" s="102"/>
      <c r="E163" s="102"/>
      <c r="F163" s="102"/>
      <c r="G163" s="102"/>
      <c r="I163" s="38"/>
    </row>
    <row r="164" spans="1:27" x14ac:dyDescent="0.2">
      <c r="A164" s="181" t="s">
        <v>391</v>
      </c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3"/>
    </row>
    <row r="165" spans="1:27" ht="27" customHeight="1" x14ac:dyDescent="0.2">
      <c r="A165" s="25" t="s">
        <v>62</v>
      </c>
      <c r="B165" s="26" t="s">
        <v>208</v>
      </c>
      <c r="C165" s="25" t="s">
        <v>209</v>
      </c>
      <c r="D165" s="26" t="s">
        <v>210</v>
      </c>
      <c r="E165" s="26" t="s">
        <v>211</v>
      </c>
      <c r="F165" s="26" t="s">
        <v>212</v>
      </c>
      <c r="G165" s="26" t="s">
        <v>213</v>
      </c>
      <c r="H165" s="26" t="s">
        <v>214</v>
      </c>
      <c r="I165" s="26" t="s">
        <v>215</v>
      </c>
      <c r="J165" s="26" t="s">
        <v>216</v>
      </c>
      <c r="K165" s="26" t="s">
        <v>217</v>
      </c>
      <c r="L165" s="26" t="s">
        <v>218</v>
      </c>
      <c r="M165" s="26" t="s">
        <v>219</v>
      </c>
      <c r="N165" s="26" t="s">
        <v>220</v>
      </c>
      <c r="O165" s="26" t="s">
        <v>221</v>
      </c>
      <c r="P165" s="26" t="s">
        <v>222</v>
      </c>
      <c r="Q165" s="26" t="s">
        <v>223</v>
      </c>
      <c r="R165" s="26" t="s">
        <v>224</v>
      </c>
      <c r="S165" s="26" t="s">
        <v>225</v>
      </c>
      <c r="T165" s="26" t="s">
        <v>226</v>
      </c>
      <c r="U165" s="26" t="s">
        <v>227</v>
      </c>
      <c r="V165" s="26" t="s">
        <v>228</v>
      </c>
      <c r="W165" s="26" t="s">
        <v>229</v>
      </c>
      <c r="X165" s="26" t="s">
        <v>230</v>
      </c>
      <c r="Y165" s="26" t="s">
        <v>231</v>
      </c>
      <c r="Z165" s="26" t="s">
        <v>232</v>
      </c>
      <c r="AA165" s="26" t="s">
        <v>233</v>
      </c>
    </row>
    <row r="166" spans="1:27" x14ac:dyDescent="0.2">
      <c r="A166" s="97" t="s">
        <v>392</v>
      </c>
      <c r="B166" s="27" t="str">
        <f>"01"&amp;"."&amp;$B$662&amp;"."&amp;$B$663</f>
        <v>01.01.2023</v>
      </c>
      <c r="C166" s="89" t="s">
        <v>74</v>
      </c>
      <c r="D166" s="90">
        <f>ROUND(((D167+D168+D170+D169)/1000),5)</f>
        <v>3.1356700000000002</v>
      </c>
      <c r="E166" s="90">
        <f>ROUND(((E167+E168+E170+E169)/1000),5)</f>
        <v>3.0810499999999998</v>
      </c>
      <c r="F166" s="90">
        <f>ROUND(((F167+F168+F170+F169)/1000),5)</f>
        <v>3.1277400000000002</v>
      </c>
      <c r="G166" s="90">
        <f t="shared" ref="G166:AA166" si="93">ROUND(((G167+G168+G170+G169)/1000),5)</f>
        <v>3.0776699999999999</v>
      </c>
      <c r="H166" s="90">
        <f t="shared" si="93"/>
        <v>3.0544899999999999</v>
      </c>
      <c r="I166" s="90">
        <f t="shared" si="93"/>
        <v>3.05464</v>
      </c>
      <c r="J166" s="90">
        <f t="shared" si="93"/>
        <v>3.0546199999999999</v>
      </c>
      <c r="K166" s="90">
        <f t="shared" si="93"/>
        <v>3.0374099999999999</v>
      </c>
      <c r="L166" s="90">
        <f t="shared" si="93"/>
        <v>3.0022099999999998</v>
      </c>
      <c r="M166" s="90">
        <f t="shared" si="93"/>
        <v>3.0240300000000002</v>
      </c>
      <c r="N166" s="90">
        <f t="shared" si="93"/>
        <v>3.1210100000000001</v>
      </c>
      <c r="O166" s="90">
        <f t="shared" si="93"/>
        <v>3.1374300000000002</v>
      </c>
      <c r="P166" s="90">
        <f t="shared" si="93"/>
        <v>3.2208899999999998</v>
      </c>
      <c r="Q166" s="90">
        <f t="shared" si="93"/>
        <v>3.2596400000000001</v>
      </c>
      <c r="R166" s="90">
        <f t="shared" si="93"/>
        <v>3.2322700000000002</v>
      </c>
      <c r="S166" s="90">
        <f t="shared" si="93"/>
        <v>3.3214700000000001</v>
      </c>
      <c r="T166" s="90">
        <f t="shared" si="93"/>
        <v>3.4353199999999999</v>
      </c>
      <c r="U166" s="90">
        <f t="shared" si="93"/>
        <v>3.4648400000000001</v>
      </c>
      <c r="V166" s="90">
        <f t="shared" si="93"/>
        <v>3.4653900000000002</v>
      </c>
      <c r="W166" s="90">
        <f t="shared" si="93"/>
        <v>3.4657200000000001</v>
      </c>
      <c r="X166" s="90">
        <f t="shared" si="93"/>
        <v>3.4822099999999998</v>
      </c>
      <c r="Y166" s="90">
        <f t="shared" si="93"/>
        <v>3.464</v>
      </c>
      <c r="Z166" s="90">
        <f t="shared" si="93"/>
        <v>3.2292800000000002</v>
      </c>
      <c r="AA166" s="90">
        <f t="shared" si="93"/>
        <v>3.0618400000000001</v>
      </c>
    </row>
    <row r="167" spans="1:27" ht="12.75" hidden="1" customHeight="1" outlineLevel="1" x14ac:dyDescent="0.2">
      <c r="A167" s="98" t="s">
        <v>393</v>
      </c>
      <c r="B167" s="62" t="s">
        <v>236</v>
      </c>
      <c r="C167" s="42" t="s">
        <v>77</v>
      </c>
      <c r="D167" s="43">
        <v>1195.6300000000001</v>
      </c>
      <c r="E167" s="43">
        <v>1141.01</v>
      </c>
      <c r="F167" s="43">
        <v>1187.7</v>
      </c>
      <c r="G167" s="43">
        <v>1137.6300000000001</v>
      </c>
      <c r="H167" s="43">
        <v>1114.45</v>
      </c>
      <c r="I167" s="43">
        <v>1114.5999999999999</v>
      </c>
      <c r="J167" s="43">
        <v>1114.58</v>
      </c>
      <c r="K167" s="43">
        <v>1097.3699999999999</v>
      </c>
      <c r="L167" s="43">
        <v>1062.17</v>
      </c>
      <c r="M167" s="43">
        <v>1083.99</v>
      </c>
      <c r="N167" s="43">
        <v>1180.97</v>
      </c>
      <c r="O167" s="43">
        <v>1197.3900000000001</v>
      </c>
      <c r="P167" s="43">
        <v>1280.8499999999999</v>
      </c>
      <c r="Q167" s="43">
        <v>1319.6</v>
      </c>
      <c r="R167" s="43">
        <v>1292.23</v>
      </c>
      <c r="S167" s="43">
        <v>1381.43</v>
      </c>
      <c r="T167" s="43">
        <v>1495.28</v>
      </c>
      <c r="U167" s="43">
        <v>1524.8</v>
      </c>
      <c r="V167" s="43">
        <v>1525.35</v>
      </c>
      <c r="W167" s="43">
        <v>1525.68</v>
      </c>
      <c r="X167" s="43">
        <v>1542.17</v>
      </c>
      <c r="Y167" s="43">
        <v>1523.96</v>
      </c>
      <c r="Z167" s="43">
        <v>1289.24</v>
      </c>
      <c r="AA167" s="43">
        <v>1121.8</v>
      </c>
    </row>
    <row r="168" spans="1:27" ht="12.75" hidden="1" customHeight="1" outlineLevel="1" x14ac:dyDescent="0.2">
      <c r="A168" s="98" t="s">
        <v>394</v>
      </c>
      <c r="B168" s="62" t="s">
        <v>88</v>
      </c>
      <c r="C168" s="42" t="s">
        <v>77</v>
      </c>
      <c r="D168" s="43">
        <v>1716.97</v>
      </c>
      <c r="E168" s="43">
        <f>$D$168</f>
        <v>1716.97</v>
      </c>
      <c r="F168" s="43">
        <f t="shared" ref="F168:AA168" si="94">$D$168</f>
        <v>1716.97</v>
      </c>
      <c r="G168" s="43">
        <f t="shared" si="94"/>
        <v>1716.97</v>
      </c>
      <c r="H168" s="43">
        <f t="shared" si="94"/>
        <v>1716.97</v>
      </c>
      <c r="I168" s="43">
        <f t="shared" si="94"/>
        <v>1716.97</v>
      </c>
      <c r="J168" s="43">
        <f t="shared" si="94"/>
        <v>1716.97</v>
      </c>
      <c r="K168" s="43">
        <f t="shared" si="94"/>
        <v>1716.97</v>
      </c>
      <c r="L168" s="43">
        <f t="shared" si="94"/>
        <v>1716.97</v>
      </c>
      <c r="M168" s="43">
        <f t="shared" si="94"/>
        <v>1716.97</v>
      </c>
      <c r="N168" s="43">
        <f t="shared" si="94"/>
        <v>1716.97</v>
      </c>
      <c r="O168" s="43">
        <f t="shared" si="94"/>
        <v>1716.97</v>
      </c>
      <c r="P168" s="43">
        <f t="shared" si="94"/>
        <v>1716.97</v>
      </c>
      <c r="Q168" s="43">
        <f t="shared" si="94"/>
        <v>1716.97</v>
      </c>
      <c r="R168" s="43">
        <f t="shared" si="94"/>
        <v>1716.97</v>
      </c>
      <c r="S168" s="43">
        <f t="shared" si="94"/>
        <v>1716.97</v>
      </c>
      <c r="T168" s="43">
        <f t="shared" si="94"/>
        <v>1716.97</v>
      </c>
      <c r="U168" s="43">
        <f t="shared" si="94"/>
        <v>1716.97</v>
      </c>
      <c r="V168" s="43">
        <f t="shared" si="94"/>
        <v>1716.97</v>
      </c>
      <c r="W168" s="43">
        <f t="shared" si="94"/>
        <v>1716.97</v>
      </c>
      <c r="X168" s="43">
        <f t="shared" si="94"/>
        <v>1716.97</v>
      </c>
      <c r="Y168" s="43">
        <f t="shared" si="94"/>
        <v>1716.97</v>
      </c>
      <c r="Z168" s="43">
        <f t="shared" si="94"/>
        <v>1716.97</v>
      </c>
      <c r="AA168" s="43">
        <f t="shared" si="94"/>
        <v>1716.97</v>
      </c>
    </row>
    <row r="169" spans="1:27" ht="12.75" hidden="1" customHeight="1" outlineLevel="1" x14ac:dyDescent="0.2">
      <c r="A169" s="98" t="s">
        <v>395</v>
      </c>
      <c r="B169" s="62" t="s">
        <v>81</v>
      </c>
      <c r="C169" s="42" t="s">
        <v>77</v>
      </c>
      <c r="D169" s="43">
        <v>6.71</v>
      </c>
      <c r="E169" s="43">
        <v>6.71</v>
      </c>
      <c r="F169" s="43">
        <v>6.71</v>
      </c>
      <c r="G169" s="43">
        <v>6.71</v>
      </c>
      <c r="H169" s="43">
        <v>6.71</v>
      </c>
      <c r="I169" s="43">
        <v>6.71</v>
      </c>
      <c r="J169" s="43">
        <v>6.71</v>
      </c>
      <c r="K169" s="43">
        <v>6.71</v>
      </c>
      <c r="L169" s="43">
        <v>6.71</v>
      </c>
      <c r="M169" s="43">
        <v>6.71</v>
      </c>
      <c r="N169" s="43">
        <v>6.71</v>
      </c>
      <c r="O169" s="43">
        <v>6.71</v>
      </c>
      <c r="P169" s="43">
        <v>6.71</v>
      </c>
      <c r="Q169" s="43">
        <v>6.71</v>
      </c>
      <c r="R169" s="43">
        <v>6.71</v>
      </c>
      <c r="S169" s="43">
        <v>6.71</v>
      </c>
      <c r="T169" s="43">
        <v>6.71</v>
      </c>
      <c r="U169" s="43">
        <v>6.71</v>
      </c>
      <c r="V169" s="43">
        <v>6.71</v>
      </c>
      <c r="W169" s="43">
        <v>6.71</v>
      </c>
      <c r="X169" s="43">
        <v>6.71</v>
      </c>
      <c r="Y169" s="43">
        <v>6.71</v>
      </c>
      <c r="Z169" s="43">
        <v>6.71</v>
      </c>
      <c r="AA169" s="43">
        <v>6.71</v>
      </c>
    </row>
    <row r="170" spans="1:27" ht="12.75" hidden="1" customHeight="1" outlineLevel="1" x14ac:dyDescent="0.2">
      <c r="A170" s="98" t="s">
        <v>396</v>
      </c>
      <c r="B170" s="62" t="s">
        <v>79</v>
      </c>
      <c r="C170" s="42" t="s">
        <v>77</v>
      </c>
      <c r="D170" s="43">
        <f>$D$11</f>
        <v>216.36</v>
      </c>
      <c r="E170" s="43">
        <f t="shared" ref="E170:AA170" si="95">$D$11</f>
        <v>216.36</v>
      </c>
      <c r="F170" s="43">
        <f t="shared" si="95"/>
        <v>216.36</v>
      </c>
      <c r="G170" s="43">
        <f t="shared" si="95"/>
        <v>216.36</v>
      </c>
      <c r="H170" s="43">
        <f t="shared" si="95"/>
        <v>216.36</v>
      </c>
      <c r="I170" s="43">
        <f t="shared" si="95"/>
        <v>216.36</v>
      </c>
      <c r="J170" s="43">
        <f t="shared" si="95"/>
        <v>216.36</v>
      </c>
      <c r="K170" s="43">
        <f t="shared" si="95"/>
        <v>216.36</v>
      </c>
      <c r="L170" s="43">
        <f t="shared" si="95"/>
        <v>216.36</v>
      </c>
      <c r="M170" s="43">
        <f t="shared" si="95"/>
        <v>216.36</v>
      </c>
      <c r="N170" s="43">
        <f t="shared" si="95"/>
        <v>216.36</v>
      </c>
      <c r="O170" s="43">
        <f t="shared" si="95"/>
        <v>216.36</v>
      </c>
      <c r="P170" s="43">
        <f t="shared" si="95"/>
        <v>216.36</v>
      </c>
      <c r="Q170" s="43">
        <f t="shared" si="95"/>
        <v>216.36</v>
      </c>
      <c r="R170" s="43">
        <f t="shared" si="95"/>
        <v>216.36</v>
      </c>
      <c r="S170" s="43">
        <f t="shared" si="95"/>
        <v>216.36</v>
      </c>
      <c r="T170" s="43">
        <f t="shared" si="95"/>
        <v>216.36</v>
      </c>
      <c r="U170" s="43">
        <f t="shared" si="95"/>
        <v>216.36</v>
      </c>
      <c r="V170" s="43">
        <f t="shared" si="95"/>
        <v>216.36</v>
      </c>
      <c r="W170" s="43">
        <f t="shared" si="95"/>
        <v>216.36</v>
      </c>
      <c r="X170" s="43">
        <f t="shared" si="95"/>
        <v>216.36</v>
      </c>
      <c r="Y170" s="43">
        <f t="shared" si="95"/>
        <v>216.36</v>
      </c>
      <c r="Z170" s="43">
        <f t="shared" si="95"/>
        <v>216.36</v>
      </c>
      <c r="AA170" s="43">
        <f t="shared" si="95"/>
        <v>216.36</v>
      </c>
    </row>
    <row r="171" spans="1:27" collapsed="1" x14ac:dyDescent="0.2">
      <c r="A171" s="97" t="s">
        <v>397</v>
      </c>
      <c r="B171" s="27" t="str">
        <f>"02"&amp;"."&amp;$B$662&amp;"."&amp;$B$663</f>
        <v>02.01.2023</v>
      </c>
      <c r="C171" s="89" t="s">
        <v>74</v>
      </c>
      <c r="D171" s="90">
        <f>ROUND(((D172+D173+D175+D174)/1000),5)</f>
        <v>3.0350600000000001</v>
      </c>
      <c r="E171" s="90">
        <f>ROUND(((E172+E173+E175+E174)/1000),5)</f>
        <v>2.9662799999999998</v>
      </c>
      <c r="F171" s="90">
        <f>ROUND(((F172+F173+F175+F174)/1000),5)</f>
        <v>2.9246599999999998</v>
      </c>
      <c r="G171" s="90">
        <f t="shared" ref="G171:AA171" si="96">ROUND(((G172+G173+G175+G174)/1000),5)</f>
        <v>2.9077799999999998</v>
      </c>
      <c r="H171" s="90">
        <f t="shared" si="96"/>
        <v>2.9216199999999999</v>
      </c>
      <c r="I171" s="90">
        <f t="shared" si="96"/>
        <v>2.9386299999999999</v>
      </c>
      <c r="J171" s="90">
        <f t="shared" si="96"/>
        <v>2.9456899999999999</v>
      </c>
      <c r="K171" s="90">
        <f t="shared" si="96"/>
        <v>2.9713599999999998</v>
      </c>
      <c r="L171" s="90">
        <f t="shared" si="96"/>
        <v>3.0877300000000001</v>
      </c>
      <c r="M171" s="90">
        <f t="shared" si="96"/>
        <v>3.2453099999999999</v>
      </c>
      <c r="N171" s="90">
        <f t="shared" si="96"/>
        <v>3.5062099999999998</v>
      </c>
      <c r="O171" s="90">
        <f t="shared" si="96"/>
        <v>3.5708299999999999</v>
      </c>
      <c r="P171" s="90">
        <f t="shared" si="96"/>
        <v>3.5678299999999998</v>
      </c>
      <c r="Q171" s="90">
        <f t="shared" si="96"/>
        <v>3.58019</v>
      </c>
      <c r="R171" s="90">
        <f t="shared" si="96"/>
        <v>3.5343399999999998</v>
      </c>
      <c r="S171" s="90">
        <f t="shared" si="96"/>
        <v>3.5877300000000001</v>
      </c>
      <c r="T171" s="90">
        <f t="shared" si="96"/>
        <v>3.6245599999999998</v>
      </c>
      <c r="U171" s="90">
        <f t="shared" si="96"/>
        <v>3.6386699999999998</v>
      </c>
      <c r="V171" s="90">
        <f t="shared" si="96"/>
        <v>3.6379999999999999</v>
      </c>
      <c r="W171" s="90">
        <f t="shared" si="96"/>
        <v>3.63713</v>
      </c>
      <c r="X171" s="90">
        <f t="shared" si="96"/>
        <v>3.6393599999999999</v>
      </c>
      <c r="Y171" s="90">
        <f t="shared" si="96"/>
        <v>3.6215999999999999</v>
      </c>
      <c r="Z171" s="90">
        <f t="shared" si="96"/>
        <v>3.44598</v>
      </c>
      <c r="AA171" s="90">
        <f t="shared" si="96"/>
        <v>3.1502699999999999</v>
      </c>
    </row>
    <row r="172" spans="1:27" ht="12.75" hidden="1" customHeight="1" outlineLevel="1" x14ac:dyDescent="0.2">
      <c r="A172" s="98" t="s">
        <v>398</v>
      </c>
      <c r="B172" s="62" t="s">
        <v>236</v>
      </c>
      <c r="C172" s="42" t="s">
        <v>77</v>
      </c>
      <c r="D172" s="43">
        <v>1095.02</v>
      </c>
      <c r="E172" s="43">
        <v>1026.24</v>
      </c>
      <c r="F172" s="43">
        <v>984.62</v>
      </c>
      <c r="G172" s="43">
        <v>967.74</v>
      </c>
      <c r="H172" s="43">
        <v>981.58</v>
      </c>
      <c r="I172" s="43">
        <v>998.59</v>
      </c>
      <c r="J172" s="43">
        <v>1005.65</v>
      </c>
      <c r="K172" s="43">
        <v>1031.32</v>
      </c>
      <c r="L172" s="43">
        <v>1147.69</v>
      </c>
      <c r="M172" s="43">
        <v>1305.27</v>
      </c>
      <c r="N172" s="43">
        <v>1566.17</v>
      </c>
      <c r="O172" s="43">
        <v>1630.79</v>
      </c>
      <c r="P172" s="43">
        <v>1627.79</v>
      </c>
      <c r="Q172" s="43">
        <v>1640.15</v>
      </c>
      <c r="R172" s="43">
        <v>1594.3</v>
      </c>
      <c r="S172" s="43">
        <v>1647.69</v>
      </c>
      <c r="T172" s="43">
        <v>1684.52</v>
      </c>
      <c r="U172" s="43">
        <v>1698.63</v>
      </c>
      <c r="V172" s="43">
        <v>1697.96</v>
      </c>
      <c r="W172" s="43">
        <v>1697.09</v>
      </c>
      <c r="X172" s="43">
        <v>1699.32</v>
      </c>
      <c r="Y172" s="43">
        <v>1681.56</v>
      </c>
      <c r="Z172" s="43">
        <v>1505.94</v>
      </c>
      <c r="AA172" s="43">
        <v>1210.23</v>
      </c>
    </row>
    <row r="173" spans="1:27" ht="12.75" hidden="1" customHeight="1" outlineLevel="1" x14ac:dyDescent="0.2">
      <c r="A173" s="98" t="s">
        <v>399</v>
      </c>
      <c r="B173" s="62" t="s">
        <v>88</v>
      </c>
      <c r="C173" s="42" t="s">
        <v>77</v>
      </c>
      <c r="D173" s="43">
        <f>$D$168</f>
        <v>1716.97</v>
      </c>
      <c r="E173" s="43">
        <f t="shared" ref="E173:AA173" si="97">$D$168</f>
        <v>1716.97</v>
      </c>
      <c r="F173" s="43">
        <f t="shared" si="97"/>
        <v>1716.97</v>
      </c>
      <c r="G173" s="43">
        <f t="shared" si="97"/>
        <v>1716.97</v>
      </c>
      <c r="H173" s="43">
        <f t="shared" si="97"/>
        <v>1716.97</v>
      </c>
      <c r="I173" s="43">
        <f t="shared" si="97"/>
        <v>1716.97</v>
      </c>
      <c r="J173" s="43">
        <f t="shared" si="97"/>
        <v>1716.97</v>
      </c>
      <c r="K173" s="43">
        <f t="shared" si="97"/>
        <v>1716.97</v>
      </c>
      <c r="L173" s="43">
        <f t="shared" si="97"/>
        <v>1716.97</v>
      </c>
      <c r="M173" s="43">
        <f t="shared" si="97"/>
        <v>1716.97</v>
      </c>
      <c r="N173" s="43">
        <f t="shared" si="97"/>
        <v>1716.97</v>
      </c>
      <c r="O173" s="43">
        <f t="shared" si="97"/>
        <v>1716.97</v>
      </c>
      <c r="P173" s="43">
        <f t="shared" si="97"/>
        <v>1716.97</v>
      </c>
      <c r="Q173" s="43">
        <f t="shared" si="97"/>
        <v>1716.97</v>
      </c>
      <c r="R173" s="43">
        <f t="shared" si="97"/>
        <v>1716.97</v>
      </c>
      <c r="S173" s="43">
        <f t="shared" si="97"/>
        <v>1716.97</v>
      </c>
      <c r="T173" s="43">
        <f t="shared" si="97"/>
        <v>1716.97</v>
      </c>
      <c r="U173" s="43">
        <f t="shared" si="97"/>
        <v>1716.97</v>
      </c>
      <c r="V173" s="43">
        <f t="shared" si="97"/>
        <v>1716.97</v>
      </c>
      <c r="W173" s="43">
        <f t="shared" si="97"/>
        <v>1716.97</v>
      </c>
      <c r="X173" s="43">
        <f t="shared" si="97"/>
        <v>1716.97</v>
      </c>
      <c r="Y173" s="43">
        <f t="shared" si="97"/>
        <v>1716.97</v>
      </c>
      <c r="Z173" s="43">
        <f t="shared" si="97"/>
        <v>1716.97</v>
      </c>
      <c r="AA173" s="43">
        <f t="shared" si="97"/>
        <v>1716.97</v>
      </c>
    </row>
    <row r="174" spans="1:27" ht="12.75" hidden="1" customHeight="1" outlineLevel="1" x14ac:dyDescent="0.2">
      <c r="A174" s="98" t="s">
        <v>400</v>
      </c>
      <c r="B174" s="62" t="s">
        <v>81</v>
      </c>
      <c r="C174" s="42" t="s">
        <v>77</v>
      </c>
      <c r="D174" s="43">
        <v>6.71</v>
      </c>
      <c r="E174" s="43">
        <v>6.71</v>
      </c>
      <c r="F174" s="43">
        <v>6.71</v>
      </c>
      <c r="G174" s="43">
        <v>6.71</v>
      </c>
      <c r="H174" s="43">
        <v>6.71</v>
      </c>
      <c r="I174" s="43">
        <v>6.71</v>
      </c>
      <c r="J174" s="43">
        <v>6.71</v>
      </c>
      <c r="K174" s="43">
        <v>6.71</v>
      </c>
      <c r="L174" s="43">
        <v>6.71</v>
      </c>
      <c r="M174" s="43">
        <v>6.71</v>
      </c>
      <c r="N174" s="43">
        <v>6.71</v>
      </c>
      <c r="O174" s="43">
        <v>6.71</v>
      </c>
      <c r="P174" s="43">
        <v>6.71</v>
      </c>
      <c r="Q174" s="43">
        <v>6.71</v>
      </c>
      <c r="R174" s="43">
        <v>6.71</v>
      </c>
      <c r="S174" s="43">
        <v>6.71</v>
      </c>
      <c r="T174" s="43">
        <v>6.71</v>
      </c>
      <c r="U174" s="43">
        <v>6.71</v>
      </c>
      <c r="V174" s="43">
        <v>6.71</v>
      </c>
      <c r="W174" s="43">
        <v>6.71</v>
      </c>
      <c r="X174" s="43">
        <v>6.71</v>
      </c>
      <c r="Y174" s="43">
        <v>6.71</v>
      </c>
      <c r="Z174" s="43">
        <v>6.71</v>
      </c>
      <c r="AA174" s="43">
        <v>6.71</v>
      </c>
    </row>
    <row r="175" spans="1:27" ht="12.75" hidden="1" customHeight="1" outlineLevel="1" x14ac:dyDescent="0.2">
      <c r="A175" s="98" t="s">
        <v>401</v>
      </c>
      <c r="B175" s="62" t="s">
        <v>79</v>
      </c>
      <c r="C175" s="42" t="s">
        <v>77</v>
      </c>
      <c r="D175" s="43">
        <f>$D$11</f>
        <v>216.36</v>
      </c>
      <c r="E175" s="43">
        <f t="shared" ref="E175:AA175" si="98">$D$11</f>
        <v>216.36</v>
      </c>
      <c r="F175" s="43">
        <f t="shared" si="98"/>
        <v>216.36</v>
      </c>
      <c r="G175" s="43">
        <f t="shared" si="98"/>
        <v>216.36</v>
      </c>
      <c r="H175" s="43">
        <f t="shared" si="98"/>
        <v>216.36</v>
      </c>
      <c r="I175" s="43">
        <f t="shared" si="98"/>
        <v>216.36</v>
      </c>
      <c r="J175" s="43">
        <f t="shared" si="98"/>
        <v>216.36</v>
      </c>
      <c r="K175" s="43">
        <f t="shared" si="98"/>
        <v>216.36</v>
      </c>
      <c r="L175" s="43">
        <f t="shared" si="98"/>
        <v>216.36</v>
      </c>
      <c r="M175" s="43">
        <f t="shared" si="98"/>
        <v>216.36</v>
      </c>
      <c r="N175" s="43">
        <f t="shared" si="98"/>
        <v>216.36</v>
      </c>
      <c r="O175" s="43">
        <f t="shared" si="98"/>
        <v>216.36</v>
      </c>
      <c r="P175" s="43">
        <f t="shared" si="98"/>
        <v>216.36</v>
      </c>
      <c r="Q175" s="43">
        <f t="shared" si="98"/>
        <v>216.36</v>
      </c>
      <c r="R175" s="43">
        <f t="shared" si="98"/>
        <v>216.36</v>
      </c>
      <c r="S175" s="43">
        <f t="shared" si="98"/>
        <v>216.36</v>
      </c>
      <c r="T175" s="43">
        <f t="shared" si="98"/>
        <v>216.36</v>
      </c>
      <c r="U175" s="43">
        <f t="shared" si="98"/>
        <v>216.36</v>
      </c>
      <c r="V175" s="43">
        <f t="shared" si="98"/>
        <v>216.36</v>
      </c>
      <c r="W175" s="43">
        <f t="shared" si="98"/>
        <v>216.36</v>
      </c>
      <c r="X175" s="43">
        <f t="shared" si="98"/>
        <v>216.36</v>
      </c>
      <c r="Y175" s="43">
        <f t="shared" si="98"/>
        <v>216.36</v>
      </c>
      <c r="Z175" s="43">
        <f t="shared" si="98"/>
        <v>216.36</v>
      </c>
      <c r="AA175" s="43">
        <f t="shared" si="98"/>
        <v>216.36</v>
      </c>
    </row>
    <row r="176" spans="1:27" ht="12.75" customHeight="1" collapsed="1" x14ac:dyDescent="0.2">
      <c r="A176" s="97" t="s">
        <v>402</v>
      </c>
      <c r="B176" s="27" t="str">
        <f>"03"&amp;"."&amp;$B$662&amp;"."&amp;$B$663</f>
        <v>03.01.2023</v>
      </c>
      <c r="C176" s="89" t="s">
        <v>74</v>
      </c>
      <c r="D176" s="90">
        <f>ROUND(((D177+D178+D180+D179)/1000),5)</f>
        <v>3.0865499999999999</v>
      </c>
      <c r="E176" s="90">
        <f>ROUND(((E177+E178+E180+E179)/1000),5)</f>
        <v>3.01905</v>
      </c>
      <c r="F176" s="90">
        <f>ROUND(((F177+F178+F180+F179)/1000),5)</f>
        <v>2.97078</v>
      </c>
      <c r="G176" s="90">
        <f t="shared" ref="G176:AA176" si="99">ROUND(((G177+G178+G180+G179)/1000),5)</f>
        <v>2.9322900000000001</v>
      </c>
      <c r="H176" s="90">
        <f t="shared" si="99"/>
        <v>2.9754100000000001</v>
      </c>
      <c r="I176" s="90">
        <f t="shared" si="99"/>
        <v>2.9921799999999998</v>
      </c>
      <c r="J176" s="90">
        <f t="shared" si="99"/>
        <v>3.0082499999999999</v>
      </c>
      <c r="K176" s="90">
        <f t="shared" si="99"/>
        <v>3.0477300000000001</v>
      </c>
      <c r="L176" s="90">
        <f t="shared" si="99"/>
        <v>3.2740900000000002</v>
      </c>
      <c r="M176" s="90">
        <f t="shared" si="99"/>
        <v>3.5550600000000001</v>
      </c>
      <c r="N176" s="90">
        <f t="shared" si="99"/>
        <v>3.6045799999999999</v>
      </c>
      <c r="O176" s="90">
        <f t="shared" si="99"/>
        <v>3.6236899999999999</v>
      </c>
      <c r="P176" s="90">
        <f t="shared" si="99"/>
        <v>3.6287500000000001</v>
      </c>
      <c r="Q176" s="90">
        <f t="shared" si="99"/>
        <v>3.6335799999999998</v>
      </c>
      <c r="R176" s="90">
        <f t="shared" si="99"/>
        <v>3.6012599999999999</v>
      </c>
      <c r="S176" s="90">
        <f t="shared" si="99"/>
        <v>3.6064500000000002</v>
      </c>
      <c r="T176" s="90">
        <f t="shared" si="99"/>
        <v>3.6352000000000002</v>
      </c>
      <c r="U176" s="90">
        <f t="shared" si="99"/>
        <v>3.64975</v>
      </c>
      <c r="V176" s="90">
        <f t="shared" si="99"/>
        <v>3.65273</v>
      </c>
      <c r="W176" s="90">
        <f t="shared" si="99"/>
        <v>3.63714</v>
      </c>
      <c r="X176" s="90">
        <f t="shared" si="99"/>
        <v>3.6370200000000001</v>
      </c>
      <c r="Y176" s="90">
        <f t="shared" si="99"/>
        <v>3.5800100000000001</v>
      </c>
      <c r="Z176" s="90">
        <f t="shared" si="99"/>
        <v>3.25502</v>
      </c>
      <c r="AA176" s="90">
        <f t="shared" si="99"/>
        <v>3.03003</v>
      </c>
    </row>
    <row r="177" spans="1:27" ht="12.75" hidden="1" customHeight="1" outlineLevel="1" x14ac:dyDescent="0.2">
      <c r="A177" s="98" t="s">
        <v>403</v>
      </c>
      <c r="B177" s="62" t="s">
        <v>236</v>
      </c>
      <c r="C177" s="42" t="s">
        <v>77</v>
      </c>
      <c r="D177" s="43">
        <v>1146.51</v>
      </c>
      <c r="E177" s="43">
        <v>1079.01</v>
      </c>
      <c r="F177" s="43">
        <v>1030.74</v>
      </c>
      <c r="G177" s="43">
        <v>992.25</v>
      </c>
      <c r="H177" s="43">
        <v>1035.3699999999999</v>
      </c>
      <c r="I177" s="43">
        <v>1052.1400000000001</v>
      </c>
      <c r="J177" s="43">
        <v>1068.21</v>
      </c>
      <c r="K177" s="43">
        <v>1107.69</v>
      </c>
      <c r="L177" s="43">
        <v>1334.05</v>
      </c>
      <c r="M177" s="43">
        <v>1615.02</v>
      </c>
      <c r="N177" s="43">
        <v>1664.54</v>
      </c>
      <c r="O177" s="43">
        <v>1683.65</v>
      </c>
      <c r="P177" s="43">
        <v>1688.71</v>
      </c>
      <c r="Q177" s="43">
        <v>1693.54</v>
      </c>
      <c r="R177" s="43">
        <v>1661.22</v>
      </c>
      <c r="S177" s="43">
        <v>1666.41</v>
      </c>
      <c r="T177" s="43">
        <v>1695.16</v>
      </c>
      <c r="U177" s="43">
        <v>1709.71</v>
      </c>
      <c r="V177" s="43">
        <v>1712.69</v>
      </c>
      <c r="W177" s="43">
        <v>1697.1</v>
      </c>
      <c r="X177" s="43">
        <v>1696.98</v>
      </c>
      <c r="Y177" s="43">
        <v>1639.97</v>
      </c>
      <c r="Z177" s="43">
        <v>1314.98</v>
      </c>
      <c r="AA177" s="43">
        <v>1089.99</v>
      </c>
    </row>
    <row r="178" spans="1:27" ht="12.75" hidden="1" customHeight="1" outlineLevel="1" x14ac:dyDescent="0.2">
      <c r="A178" s="98" t="s">
        <v>404</v>
      </c>
      <c r="B178" s="62" t="s">
        <v>88</v>
      </c>
      <c r="C178" s="42" t="s">
        <v>77</v>
      </c>
      <c r="D178" s="43">
        <f>$D$168</f>
        <v>1716.97</v>
      </c>
      <c r="E178" s="43">
        <f t="shared" ref="E178:AA178" si="100">$D$168</f>
        <v>1716.97</v>
      </c>
      <c r="F178" s="43">
        <f t="shared" si="100"/>
        <v>1716.97</v>
      </c>
      <c r="G178" s="43">
        <f t="shared" si="100"/>
        <v>1716.97</v>
      </c>
      <c r="H178" s="43">
        <f t="shared" si="100"/>
        <v>1716.97</v>
      </c>
      <c r="I178" s="43">
        <f t="shared" si="100"/>
        <v>1716.97</v>
      </c>
      <c r="J178" s="43">
        <f t="shared" si="100"/>
        <v>1716.97</v>
      </c>
      <c r="K178" s="43">
        <f t="shared" si="100"/>
        <v>1716.97</v>
      </c>
      <c r="L178" s="43">
        <f t="shared" si="100"/>
        <v>1716.97</v>
      </c>
      <c r="M178" s="43">
        <f t="shared" si="100"/>
        <v>1716.97</v>
      </c>
      <c r="N178" s="43">
        <f t="shared" si="100"/>
        <v>1716.97</v>
      </c>
      <c r="O178" s="43">
        <f t="shared" si="100"/>
        <v>1716.97</v>
      </c>
      <c r="P178" s="43">
        <f t="shared" si="100"/>
        <v>1716.97</v>
      </c>
      <c r="Q178" s="43">
        <f t="shared" si="100"/>
        <v>1716.97</v>
      </c>
      <c r="R178" s="43">
        <f t="shared" si="100"/>
        <v>1716.97</v>
      </c>
      <c r="S178" s="43">
        <f t="shared" si="100"/>
        <v>1716.97</v>
      </c>
      <c r="T178" s="43">
        <f t="shared" si="100"/>
        <v>1716.97</v>
      </c>
      <c r="U178" s="43">
        <f t="shared" si="100"/>
        <v>1716.97</v>
      </c>
      <c r="V178" s="43">
        <f t="shared" si="100"/>
        <v>1716.97</v>
      </c>
      <c r="W178" s="43">
        <f t="shared" si="100"/>
        <v>1716.97</v>
      </c>
      <c r="X178" s="43">
        <f t="shared" si="100"/>
        <v>1716.97</v>
      </c>
      <c r="Y178" s="43">
        <f t="shared" si="100"/>
        <v>1716.97</v>
      </c>
      <c r="Z178" s="43">
        <f t="shared" si="100"/>
        <v>1716.97</v>
      </c>
      <c r="AA178" s="43">
        <f t="shared" si="100"/>
        <v>1716.97</v>
      </c>
    </row>
    <row r="179" spans="1:27" ht="12.75" hidden="1" customHeight="1" outlineLevel="1" x14ac:dyDescent="0.2">
      <c r="A179" s="98" t="s">
        <v>405</v>
      </c>
      <c r="B179" s="62" t="s">
        <v>81</v>
      </c>
      <c r="C179" s="42" t="s">
        <v>77</v>
      </c>
      <c r="D179" s="43">
        <v>6.71</v>
      </c>
      <c r="E179" s="43">
        <v>6.71</v>
      </c>
      <c r="F179" s="43">
        <v>6.71</v>
      </c>
      <c r="G179" s="43">
        <v>6.71</v>
      </c>
      <c r="H179" s="43">
        <v>6.71</v>
      </c>
      <c r="I179" s="43">
        <v>6.71</v>
      </c>
      <c r="J179" s="43">
        <v>6.71</v>
      </c>
      <c r="K179" s="43">
        <v>6.71</v>
      </c>
      <c r="L179" s="43">
        <v>6.71</v>
      </c>
      <c r="M179" s="43">
        <v>6.71</v>
      </c>
      <c r="N179" s="43">
        <v>6.71</v>
      </c>
      <c r="O179" s="43">
        <v>6.71</v>
      </c>
      <c r="P179" s="43">
        <v>6.71</v>
      </c>
      <c r="Q179" s="43">
        <v>6.71</v>
      </c>
      <c r="R179" s="43">
        <v>6.71</v>
      </c>
      <c r="S179" s="43">
        <v>6.71</v>
      </c>
      <c r="T179" s="43">
        <v>6.71</v>
      </c>
      <c r="U179" s="43">
        <v>6.71</v>
      </c>
      <c r="V179" s="43">
        <v>6.71</v>
      </c>
      <c r="W179" s="43">
        <v>6.71</v>
      </c>
      <c r="X179" s="43">
        <v>6.71</v>
      </c>
      <c r="Y179" s="43">
        <v>6.71</v>
      </c>
      <c r="Z179" s="43">
        <v>6.71</v>
      </c>
      <c r="AA179" s="43">
        <v>6.71</v>
      </c>
    </row>
    <row r="180" spans="1:27" ht="12.75" hidden="1" customHeight="1" outlineLevel="1" x14ac:dyDescent="0.2">
      <c r="A180" s="98" t="s">
        <v>406</v>
      </c>
      <c r="B180" s="62" t="s">
        <v>79</v>
      </c>
      <c r="C180" s="42" t="s">
        <v>77</v>
      </c>
      <c r="D180" s="43">
        <f>$D$11</f>
        <v>216.36</v>
      </c>
      <c r="E180" s="43">
        <f t="shared" ref="E180:AA180" si="101">$D$11</f>
        <v>216.36</v>
      </c>
      <c r="F180" s="43">
        <f t="shared" si="101"/>
        <v>216.36</v>
      </c>
      <c r="G180" s="43">
        <f t="shared" si="101"/>
        <v>216.36</v>
      </c>
      <c r="H180" s="43">
        <f t="shared" si="101"/>
        <v>216.36</v>
      </c>
      <c r="I180" s="43">
        <f t="shared" si="101"/>
        <v>216.36</v>
      </c>
      <c r="J180" s="43">
        <f t="shared" si="101"/>
        <v>216.36</v>
      </c>
      <c r="K180" s="43">
        <f t="shared" si="101"/>
        <v>216.36</v>
      </c>
      <c r="L180" s="43">
        <f t="shared" si="101"/>
        <v>216.36</v>
      </c>
      <c r="M180" s="43">
        <f t="shared" si="101"/>
        <v>216.36</v>
      </c>
      <c r="N180" s="43">
        <f t="shared" si="101"/>
        <v>216.36</v>
      </c>
      <c r="O180" s="43">
        <f t="shared" si="101"/>
        <v>216.36</v>
      </c>
      <c r="P180" s="43">
        <f t="shared" si="101"/>
        <v>216.36</v>
      </c>
      <c r="Q180" s="43">
        <f t="shared" si="101"/>
        <v>216.36</v>
      </c>
      <c r="R180" s="43">
        <f t="shared" si="101"/>
        <v>216.36</v>
      </c>
      <c r="S180" s="43">
        <f t="shared" si="101"/>
        <v>216.36</v>
      </c>
      <c r="T180" s="43">
        <f t="shared" si="101"/>
        <v>216.36</v>
      </c>
      <c r="U180" s="43">
        <f t="shared" si="101"/>
        <v>216.36</v>
      </c>
      <c r="V180" s="43">
        <f t="shared" si="101"/>
        <v>216.36</v>
      </c>
      <c r="W180" s="43">
        <f t="shared" si="101"/>
        <v>216.36</v>
      </c>
      <c r="X180" s="43">
        <f t="shared" si="101"/>
        <v>216.36</v>
      </c>
      <c r="Y180" s="43">
        <f t="shared" si="101"/>
        <v>216.36</v>
      </c>
      <c r="Z180" s="43">
        <f t="shared" si="101"/>
        <v>216.36</v>
      </c>
      <c r="AA180" s="43">
        <f t="shared" si="101"/>
        <v>216.36</v>
      </c>
    </row>
    <row r="181" spans="1:27" ht="12.75" customHeight="1" collapsed="1" x14ac:dyDescent="0.2">
      <c r="A181" s="97" t="s">
        <v>407</v>
      </c>
      <c r="B181" s="27" t="str">
        <f>"04"&amp;"."&amp;$B$662&amp;"."&amp;$B$663</f>
        <v>04.01.2023</v>
      </c>
      <c r="C181" s="89" t="s">
        <v>74</v>
      </c>
      <c r="D181" s="90">
        <f>ROUND(((D182+D183+D185+D184)/1000),5)</f>
        <v>3.00901</v>
      </c>
      <c r="E181" s="90">
        <f>ROUND(((E182+E183+E185+E184)/1000),5)</f>
        <v>2.9483000000000001</v>
      </c>
      <c r="F181" s="90">
        <f>ROUND(((F182+F183+F185+F184)/1000),5)</f>
        <v>2.91229</v>
      </c>
      <c r="G181" s="90">
        <f t="shared" ref="G181:AA181" si="102">ROUND(((G182+G183+G185+G184)/1000),5)</f>
        <v>2.87907</v>
      </c>
      <c r="H181" s="90">
        <f t="shared" si="102"/>
        <v>2.9261900000000001</v>
      </c>
      <c r="I181" s="90">
        <f t="shared" si="102"/>
        <v>2.96041</v>
      </c>
      <c r="J181" s="90">
        <f t="shared" si="102"/>
        <v>2.9980500000000001</v>
      </c>
      <c r="K181" s="90">
        <f t="shared" si="102"/>
        <v>3.1008800000000001</v>
      </c>
      <c r="L181" s="90">
        <f t="shared" si="102"/>
        <v>3.3412199999999999</v>
      </c>
      <c r="M181" s="90">
        <f t="shared" si="102"/>
        <v>3.5866099999999999</v>
      </c>
      <c r="N181" s="90">
        <f t="shared" si="102"/>
        <v>3.63625</v>
      </c>
      <c r="O181" s="90">
        <f t="shared" si="102"/>
        <v>3.6565099999999999</v>
      </c>
      <c r="P181" s="90">
        <f t="shared" si="102"/>
        <v>3.6589100000000001</v>
      </c>
      <c r="Q181" s="90">
        <f t="shared" si="102"/>
        <v>3.66377</v>
      </c>
      <c r="R181" s="90">
        <f t="shared" si="102"/>
        <v>3.6383399999999999</v>
      </c>
      <c r="S181" s="90">
        <f t="shared" si="102"/>
        <v>3.6398700000000002</v>
      </c>
      <c r="T181" s="90">
        <f t="shared" si="102"/>
        <v>3.66093</v>
      </c>
      <c r="U181" s="90">
        <f t="shared" si="102"/>
        <v>3.6830500000000002</v>
      </c>
      <c r="V181" s="90">
        <f t="shared" si="102"/>
        <v>3.6733899999999999</v>
      </c>
      <c r="W181" s="90">
        <f t="shared" si="102"/>
        <v>3.6639300000000001</v>
      </c>
      <c r="X181" s="90">
        <f t="shared" si="102"/>
        <v>3.6671</v>
      </c>
      <c r="Y181" s="90">
        <f t="shared" si="102"/>
        <v>3.6306500000000002</v>
      </c>
      <c r="Z181" s="90">
        <f t="shared" si="102"/>
        <v>3.3698199999999998</v>
      </c>
      <c r="AA181" s="90">
        <f t="shared" si="102"/>
        <v>3.1145700000000001</v>
      </c>
    </row>
    <row r="182" spans="1:27" ht="12.75" hidden="1" customHeight="1" outlineLevel="1" x14ac:dyDescent="0.2">
      <c r="A182" s="98" t="s">
        <v>408</v>
      </c>
      <c r="B182" s="62" t="s">
        <v>236</v>
      </c>
      <c r="C182" s="42" t="s">
        <v>77</v>
      </c>
      <c r="D182" s="43">
        <v>1068.97</v>
      </c>
      <c r="E182" s="43">
        <v>1008.26</v>
      </c>
      <c r="F182" s="43">
        <v>972.25</v>
      </c>
      <c r="G182" s="43">
        <v>939.03</v>
      </c>
      <c r="H182" s="43">
        <v>986.15</v>
      </c>
      <c r="I182" s="43">
        <v>1020.37</v>
      </c>
      <c r="J182" s="43">
        <v>1058.01</v>
      </c>
      <c r="K182" s="43">
        <v>1160.8399999999999</v>
      </c>
      <c r="L182" s="43">
        <v>1401.18</v>
      </c>
      <c r="M182" s="43">
        <v>1646.57</v>
      </c>
      <c r="N182" s="43">
        <v>1696.21</v>
      </c>
      <c r="O182" s="43">
        <v>1716.47</v>
      </c>
      <c r="P182" s="43">
        <v>1718.87</v>
      </c>
      <c r="Q182" s="43">
        <v>1723.73</v>
      </c>
      <c r="R182" s="43">
        <v>1698.3</v>
      </c>
      <c r="S182" s="43">
        <v>1699.83</v>
      </c>
      <c r="T182" s="43">
        <v>1720.89</v>
      </c>
      <c r="U182" s="43">
        <v>1743.01</v>
      </c>
      <c r="V182" s="43">
        <v>1733.35</v>
      </c>
      <c r="W182" s="43">
        <v>1723.89</v>
      </c>
      <c r="X182" s="43">
        <v>1727.06</v>
      </c>
      <c r="Y182" s="43">
        <v>1690.61</v>
      </c>
      <c r="Z182" s="43">
        <v>1429.78</v>
      </c>
      <c r="AA182" s="43">
        <v>1174.53</v>
      </c>
    </row>
    <row r="183" spans="1:27" ht="12.75" hidden="1" customHeight="1" outlineLevel="1" x14ac:dyDescent="0.2">
      <c r="A183" s="98" t="s">
        <v>409</v>
      </c>
      <c r="B183" s="62" t="s">
        <v>88</v>
      </c>
      <c r="C183" s="42" t="s">
        <v>77</v>
      </c>
      <c r="D183" s="43">
        <f>$D$168</f>
        <v>1716.97</v>
      </c>
      <c r="E183" s="43">
        <f t="shared" ref="E183:AA183" si="103">$D$168</f>
        <v>1716.97</v>
      </c>
      <c r="F183" s="43">
        <f t="shared" si="103"/>
        <v>1716.97</v>
      </c>
      <c r="G183" s="43">
        <f t="shared" si="103"/>
        <v>1716.97</v>
      </c>
      <c r="H183" s="43">
        <f t="shared" si="103"/>
        <v>1716.97</v>
      </c>
      <c r="I183" s="43">
        <f t="shared" si="103"/>
        <v>1716.97</v>
      </c>
      <c r="J183" s="43">
        <f t="shared" si="103"/>
        <v>1716.97</v>
      </c>
      <c r="K183" s="43">
        <f t="shared" si="103"/>
        <v>1716.97</v>
      </c>
      <c r="L183" s="43">
        <f t="shared" si="103"/>
        <v>1716.97</v>
      </c>
      <c r="M183" s="43">
        <f t="shared" si="103"/>
        <v>1716.97</v>
      </c>
      <c r="N183" s="43">
        <f t="shared" si="103"/>
        <v>1716.97</v>
      </c>
      <c r="O183" s="43">
        <f t="shared" si="103"/>
        <v>1716.97</v>
      </c>
      <c r="P183" s="43">
        <f t="shared" si="103"/>
        <v>1716.97</v>
      </c>
      <c r="Q183" s="43">
        <f t="shared" si="103"/>
        <v>1716.97</v>
      </c>
      <c r="R183" s="43">
        <f t="shared" si="103"/>
        <v>1716.97</v>
      </c>
      <c r="S183" s="43">
        <f t="shared" si="103"/>
        <v>1716.97</v>
      </c>
      <c r="T183" s="43">
        <f t="shared" si="103"/>
        <v>1716.97</v>
      </c>
      <c r="U183" s="43">
        <f t="shared" si="103"/>
        <v>1716.97</v>
      </c>
      <c r="V183" s="43">
        <f t="shared" si="103"/>
        <v>1716.97</v>
      </c>
      <c r="W183" s="43">
        <f t="shared" si="103"/>
        <v>1716.97</v>
      </c>
      <c r="X183" s="43">
        <f t="shared" si="103"/>
        <v>1716.97</v>
      </c>
      <c r="Y183" s="43">
        <f t="shared" si="103"/>
        <v>1716.97</v>
      </c>
      <c r="Z183" s="43">
        <f t="shared" si="103"/>
        <v>1716.97</v>
      </c>
      <c r="AA183" s="43">
        <f t="shared" si="103"/>
        <v>1716.97</v>
      </c>
    </row>
    <row r="184" spans="1:27" ht="12.75" hidden="1" customHeight="1" outlineLevel="1" x14ac:dyDescent="0.2">
      <c r="A184" s="98" t="s">
        <v>410</v>
      </c>
      <c r="B184" s="62" t="s">
        <v>81</v>
      </c>
      <c r="C184" s="42" t="s">
        <v>77</v>
      </c>
      <c r="D184" s="43">
        <v>6.71</v>
      </c>
      <c r="E184" s="43">
        <v>6.71</v>
      </c>
      <c r="F184" s="43">
        <v>6.71</v>
      </c>
      <c r="G184" s="43">
        <v>6.71</v>
      </c>
      <c r="H184" s="43">
        <v>6.71</v>
      </c>
      <c r="I184" s="43">
        <v>6.71</v>
      </c>
      <c r="J184" s="43">
        <v>6.71</v>
      </c>
      <c r="K184" s="43">
        <v>6.71</v>
      </c>
      <c r="L184" s="43">
        <v>6.71</v>
      </c>
      <c r="M184" s="43">
        <v>6.71</v>
      </c>
      <c r="N184" s="43">
        <v>6.71</v>
      </c>
      <c r="O184" s="43">
        <v>6.71</v>
      </c>
      <c r="P184" s="43">
        <v>6.71</v>
      </c>
      <c r="Q184" s="43">
        <v>6.71</v>
      </c>
      <c r="R184" s="43">
        <v>6.71</v>
      </c>
      <c r="S184" s="43">
        <v>6.71</v>
      </c>
      <c r="T184" s="43">
        <v>6.71</v>
      </c>
      <c r="U184" s="43">
        <v>6.71</v>
      </c>
      <c r="V184" s="43">
        <v>6.71</v>
      </c>
      <c r="W184" s="43">
        <v>6.71</v>
      </c>
      <c r="X184" s="43">
        <v>6.71</v>
      </c>
      <c r="Y184" s="43">
        <v>6.71</v>
      </c>
      <c r="Z184" s="43">
        <v>6.71</v>
      </c>
      <c r="AA184" s="43">
        <v>6.71</v>
      </c>
    </row>
    <row r="185" spans="1:27" ht="12.75" hidden="1" customHeight="1" outlineLevel="1" x14ac:dyDescent="0.2">
      <c r="A185" s="98" t="s">
        <v>411</v>
      </c>
      <c r="B185" s="62" t="s">
        <v>79</v>
      </c>
      <c r="C185" s="42" t="s">
        <v>77</v>
      </c>
      <c r="D185" s="43">
        <f>$D$11</f>
        <v>216.36</v>
      </c>
      <c r="E185" s="43">
        <f t="shared" ref="E185:AA185" si="104">$D$11</f>
        <v>216.36</v>
      </c>
      <c r="F185" s="43">
        <f t="shared" si="104"/>
        <v>216.36</v>
      </c>
      <c r="G185" s="43">
        <f t="shared" si="104"/>
        <v>216.36</v>
      </c>
      <c r="H185" s="43">
        <f t="shared" si="104"/>
        <v>216.36</v>
      </c>
      <c r="I185" s="43">
        <f t="shared" si="104"/>
        <v>216.36</v>
      </c>
      <c r="J185" s="43">
        <f t="shared" si="104"/>
        <v>216.36</v>
      </c>
      <c r="K185" s="43">
        <f t="shared" si="104"/>
        <v>216.36</v>
      </c>
      <c r="L185" s="43">
        <f t="shared" si="104"/>
        <v>216.36</v>
      </c>
      <c r="M185" s="43">
        <f t="shared" si="104"/>
        <v>216.36</v>
      </c>
      <c r="N185" s="43">
        <f t="shared" si="104"/>
        <v>216.36</v>
      </c>
      <c r="O185" s="43">
        <f t="shared" si="104"/>
        <v>216.36</v>
      </c>
      <c r="P185" s="43">
        <f t="shared" si="104"/>
        <v>216.36</v>
      </c>
      <c r="Q185" s="43">
        <f t="shared" si="104"/>
        <v>216.36</v>
      </c>
      <c r="R185" s="43">
        <f t="shared" si="104"/>
        <v>216.36</v>
      </c>
      <c r="S185" s="43">
        <f t="shared" si="104"/>
        <v>216.36</v>
      </c>
      <c r="T185" s="43">
        <f t="shared" si="104"/>
        <v>216.36</v>
      </c>
      <c r="U185" s="43">
        <f t="shared" si="104"/>
        <v>216.36</v>
      </c>
      <c r="V185" s="43">
        <f t="shared" si="104"/>
        <v>216.36</v>
      </c>
      <c r="W185" s="43">
        <f t="shared" si="104"/>
        <v>216.36</v>
      </c>
      <c r="X185" s="43">
        <f t="shared" si="104"/>
        <v>216.36</v>
      </c>
      <c r="Y185" s="43">
        <f t="shared" si="104"/>
        <v>216.36</v>
      </c>
      <c r="Z185" s="43">
        <f t="shared" si="104"/>
        <v>216.36</v>
      </c>
      <c r="AA185" s="43">
        <f t="shared" si="104"/>
        <v>216.36</v>
      </c>
    </row>
    <row r="186" spans="1:27" ht="12.75" customHeight="1" collapsed="1" x14ac:dyDescent="0.2">
      <c r="A186" s="97" t="s">
        <v>412</v>
      </c>
      <c r="B186" s="27" t="str">
        <f>"05"&amp;"."&amp;$B$662&amp;"."&amp;$B$663</f>
        <v>05.01.2023</v>
      </c>
      <c r="C186" s="89" t="s">
        <v>74</v>
      </c>
      <c r="D186" s="90">
        <f>ROUND(((D187+D188+D190+D189)/1000),5)</f>
        <v>3.0423399999999998</v>
      </c>
      <c r="E186" s="90">
        <f>ROUND(((E187+E188+E190+E189)/1000),5)</f>
        <v>2.9803299999999999</v>
      </c>
      <c r="F186" s="90">
        <f>ROUND(((F187+F188+F190+F189)/1000),5)</f>
        <v>2.9277000000000002</v>
      </c>
      <c r="G186" s="90">
        <f t="shared" ref="G186:AA186" si="105">ROUND(((G187+G188+G190+G189)/1000),5)</f>
        <v>2.9219499999999998</v>
      </c>
      <c r="H186" s="90">
        <f t="shared" si="105"/>
        <v>2.9516200000000001</v>
      </c>
      <c r="I186" s="90">
        <f t="shared" si="105"/>
        <v>2.9704999999999999</v>
      </c>
      <c r="J186" s="90">
        <f t="shared" si="105"/>
        <v>3.0217700000000001</v>
      </c>
      <c r="K186" s="90">
        <f t="shared" si="105"/>
        <v>3.0869499999999999</v>
      </c>
      <c r="L186" s="90">
        <f t="shared" si="105"/>
        <v>3.3748</v>
      </c>
      <c r="M186" s="90">
        <f t="shared" si="105"/>
        <v>3.5984099999999999</v>
      </c>
      <c r="N186" s="90">
        <f t="shared" si="105"/>
        <v>3.6320299999999999</v>
      </c>
      <c r="O186" s="90">
        <f t="shared" si="105"/>
        <v>3.6385800000000001</v>
      </c>
      <c r="P186" s="90">
        <f t="shared" si="105"/>
        <v>3.6382699999999999</v>
      </c>
      <c r="Q186" s="90">
        <f t="shared" si="105"/>
        <v>3.6403799999999999</v>
      </c>
      <c r="R186" s="90">
        <f t="shared" si="105"/>
        <v>3.6303800000000002</v>
      </c>
      <c r="S186" s="90">
        <f t="shared" si="105"/>
        <v>3.6306799999999999</v>
      </c>
      <c r="T186" s="90">
        <f t="shared" si="105"/>
        <v>3.6415000000000002</v>
      </c>
      <c r="U186" s="90">
        <f t="shared" si="105"/>
        <v>3.6605799999999999</v>
      </c>
      <c r="V186" s="90">
        <f t="shared" si="105"/>
        <v>3.65245</v>
      </c>
      <c r="W186" s="90">
        <f t="shared" si="105"/>
        <v>3.6436999999999999</v>
      </c>
      <c r="X186" s="90">
        <f t="shared" si="105"/>
        <v>3.6446800000000001</v>
      </c>
      <c r="Y186" s="90">
        <f t="shared" si="105"/>
        <v>3.63008</v>
      </c>
      <c r="Z186" s="90">
        <f t="shared" si="105"/>
        <v>3.29678</v>
      </c>
      <c r="AA186" s="90">
        <f t="shared" si="105"/>
        <v>3.0675599999999998</v>
      </c>
    </row>
    <row r="187" spans="1:27" ht="12.75" hidden="1" customHeight="1" outlineLevel="1" x14ac:dyDescent="0.2">
      <c r="A187" s="98" t="s">
        <v>413</v>
      </c>
      <c r="B187" s="62" t="s">
        <v>236</v>
      </c>
      <c r="C187" s="42" t="s">
        <v>77</v>
      </c>
      <c r="D187" s="43">
        <v>1102.3</v>
      </c>
      <c r="E187" s="43">
        <v>1040.29</v>
      </c>
      <c r="F187" s="43">
        <v>987.66</v>
      </c>
      <c r="G187" s="43">
        <v>981.91</v>
      </c>
      <c r="H187" s="43">
        <v>1011.58</v>
      </c>
      <c r="I187" s="43">
        <v>1030.46</v>
      </c>
      <c r="J187" s="43">
        <v>1081.73</v>
      </c>
      <c r="K187" s="43">
        <v>1146.9100000000001</v>
      </c>
      <c r="L187" s="43">
        <v>1434.76</v>
      </c>
      <c r="M187" s="43">
        <v>1658.37</v>
      </c>
      <c r="N187" s="43">
        <v>1691.99</v>
      </c>
      <c r="O187" s="43">
        <v>1698.54</v>
      </c>
      <c r="P187" s="43">
        <v>1698.23</v>
      </c>
      <c r="Q187" s="43">
        <v>1700.34</v>
      </c>
      <c r="R187" s="43">
        <v>1690.34</v>
      </c>
      <c r="S187" s="43">
        <v>1690.64</v>
      </c>
      <c r="T187" s="43">
        <v>1701.46</v>
      </c>
      <c r="U187" s="43">
        <v>1720.54</v>
      </c>
      <c r="V187" s="43">
        <v>1712.41</v>
      </c>
      <c r="W187" s="43">
        <v>1703.66</v>
      </c>
      <c r="X187" s="43">
        <v>1704.64</v>
      </c>
      <c r="Y187" s="43">
        <v>1690.04</v>
      </c>
      <c r="Z187" s="43">
        <v>1356.74</v>
      </c>
      <c r="AA187" s="43">
        <v>1127.52</v>
      </c>
    </row>
    <row r="188" spans="1:27" ht="12.75" hidden="1" customHeight="1" outlineLevel="1" x14ac:dyDescent="0.2">
      <c r="A188" s="98" t="s">
        <v>414</v>
      </c>
      <c r="B188" s="62" t="s">
        <v>88</v>
      </c>
      <c r="C188" s="42" t="s">
        <v>77</v>
      </c>
      <c r="D188" s="43">
        <f>$D$168</f>
        <v>1716.97</v>
      </c>
      <c r="E188" s="43">
        <f t="shared" ref="E188:AA188" si="106">$D$168</f>
        <v>1716.97</v>
      </c>
      <c r="F188" s="43">
        <f t="shared" si="106"/>
        <v>1716.97</v>
      </c>
      <c r="G188" s="43">
        <f t="shared" si="106"/>
        <v>1716.97</v>
      </c>
      <c r="H188" s="43">
        <f t="shared" si="106"/>
        <v>1716.97</v>
      </c>
      <c r="I188" s="43">
        <f t="shared" si="106"/>
        <v>1716.97</v>
      </c>
      <c r="J188" s="43">
        <f t="shared" si="106"/>
        <v>1716.97</v>
      </c>
      <c r="K188" s="43">
        <f t="shared" si="106"/>
        <v>1716.97</v>
      </c>
      <c r="L188" s="43">
        <f t="shared" si="106"/>
        <v>1716.97</v>
      </c>
      <c r="M188" s="43">
        <f t="shared" si="106"/>
        <v>1716.97</v>
      </c>
      <c r="N188" s="43">
        <f t="shared" si="106"/>
        <v>1716.97</v>
      </c>
      <c r="O188" s="43">
        <f t="shared" si="106"/>
        <v>1716.97</v>
      </c>
      <c r="P188" s="43">
        <f t="shared" si="106"/>
        <v>1716.97</v>
      </c>
      <c r="Q188" s="43">
        <f t="shared" si="106"/>
        <v>1716.97</v>
      </c>
      <c r="R188" s="43">
        <f t="shared" si="106"/>
        <v>1716.97</v>
      </c>
      <c r="S188" s="43">
        <f t="shared" si="106"/>
        <v>1716.97</v>
      </c>
      <c r="T188" s="43">
        <f t="shared" si="106"/>
        <v>1716.97</v>
      </c>
      <c r="U188" s="43">
        <f t="shared" si="106"/>
        <v>1716.97</v>
      </c>
      <c r="V188" s="43">
        <f t="shared" si="106"/>
        <v>1716.97</v>
      </c>
      <c r="W188" s="43">
        <f t="shared" si="106"/>
        <v>1716.97</v>
      </c>
      <c r="X188" s="43">
        <f t="shared" si="106"/>
        <v>1716.97</v>
      </c>
      <c r="Y188" s="43">
        <f t="shared" si="106"/>
        <v>1716.97</v>
      </c>
      <c r="Z188" s="43">
        <f t="shared" si="106"/>
        <v>1716.97</v>
      </c>
      <c r="AA188" s="43">
        <f t="shared" si="106"/>
        <v>1716.97</v>
      </c>
    </row>
    <row r="189" spans="1:27" ht="12.75" hidden="1" customHeight="1" outlineLevel="1" x14ac:dyDescent="0.2">
      <c r="A189" s="98" t="s">
        <v>415</v>
      </c>
      <c r="B189" s="62" t="s">
        <v>81</v>
      </c>
      <c r="C189" s="42" t="s">
        <v>77</v>
      </c>
      <c r="D189" s="43">
        <v>6.71</v>
      </c>
      <c r="E189" s="43">
        <v>6.71</v>
      </c>
      <c r="F189" s="43">
        <v>6.71</v>
      </c>
      <c r="G189" s="43">
        <v>6.71</v>
      </c>
      <c r="H189" s="43">
        <v>6.71</v>
      </c>
      <c r="I189" s="43">
        <v>6.71</v>
      </c>
      <c r="J189" s="43">
        <v>6.71</v>
      </c>
      <c r="K189" s="43">
        <v>6.71</v>
      </c>
      <c r="L189" s="43">
        <v>6.71</v>
      </c>
      <c r="M189" s="43">
        <v>6.71</v>
      </c>
      <c r="N189" s="43">
        <v>6.71</v>
      </c>
      <c r="O189" s="43">
        <v>6.71</v>
      </c>
      <c r="P189" s="43">
        <v>6.71</v>
      </c>
      <c r="Q189" s="43">
        <v>6.71</v>
      </c>
      <c r="R189" s="43">
        <v>6.71</v>
      </c>
      <c r="S189" s="43">
        <v>6.71</v>
      </c>
      <c r="T189" s="43">
        <v>6.71</v>
      </c>
      <c r="U189" s="43">
        <v>6.71</v>
      </c>
      <c r="V189" s="43">
        <v>6.71</v>
      </c>
      <c r="W189" s="43">
        <v>6.71</v>
      </c>
      <c r="X189" s="43">
        <v>6.71</v>
      </c>
      <c r="Y189" s="43">
        <v>6.71</v>
      </c>
      <c r="Z189" s="43">
        <v>6.71</v>
      </c>
      <c r="AA189" s="43">
        <v>6.71</v>
      </c>
    </row>
    <row r="190" spans="1:27" ht="12.75" hidden="1" customHeight="1" outlineLevel="1" x14ac:dyDescent="0.2">
      <c r="A190" s="98" t="s">
        <v>416</v>
      </c>
      <c r="B190" s="62" t="s">
        <v>79</v>
      </c>
      <c r="C190" s="42" t="s">
        <v>77</v>
      </c>
      <c r="D190" s="43">
        <f>$D$11</f>
        <v>216.36</v>
      </c>
      <c r="E190" s="43">
        <f t="shared" ref="E190:AA190" si="107">$D$11</f>
        <v>216.36</v>
      </c>
      <c r="F190" s="43">
        <f t="shared" si="107"/>
        <v>216.36</v>
      </c>
      <c r="G190" s="43">
        <f t="shared" si="107"/>
        <v>216.36</v>
      </c>
      <c r="H190" s="43">
        <f t="shared" si="107"/>
        <v>216.36</v>
      </c>
      <c r="I190" s="43">
        <f t="shared" si="107"/>
        <v>216.36</v>
      </c>
      <c r="J190" s="43">
        <f t="shared" si="107"/>
        <v>216.36</v>
      </c>
      <c r="K190" s="43">
        <f t="shared" si="107"/>
        <v>216.36</v>
      </c>
      <c r="L190" s="43">
        <f t="shared" si="107"/>
        <v>216.36</v>
      </c>
      <c r="M190" s="43">
        <f t="shared" si="107"/>
        <v>216.36</v>
      </c>
      <c r="N190" s="43">
        <f t="shared" si="107"/>
        <v>216.36</v>
      </c>
      <c r="O190" s="43">
        <f t="shared" si="107"/>
        <v>216.36</v>
      </c>
      <c r="P190" s="43">
        <f t="shared" si="107"/>
        <v>216.36</v>
      </c>
      <c r="Q190" s="43">
        <f t="shared" si="107"/>
        <v>216.36</v>
      </c>
      <c r="R190" s="43">
        <f t="shared" si="107"/>
        <v>216.36</v>
      </c>
      <c r="S190" s="43">
        <f t="shared" si="107"/>
        <v>216.36</v>
      </c>
      <c r="T190" s="43">
        <f t="shared" si="107"/>
        <v>216.36</v>
      </c>
      <c r="U190" s="43">
        <f t="shared" si="107"/>
        <v>216.36</v>
      </c>
      <c r="V190" s="43">
        <f t="shared" si="107"/>
        <v>216.36</v>
      </c>
      <c r="W190" s="43">
        <f t="shared" si="107"/>
        <v>216.36</v>
      </c>
      <c r="X190" s="43">
        <f t="shared" si="107"/>
        <v>216.36</v>
      </c>
      <c r="Y190" s="43">
        <f t="shared" si="107"/>
        <v>216.36</v>
      </c>
      <c r="Z190" s="43">
        <f t="shared" si="107"/>
        <v>216.36</v>
      </c>
      <c r="AA190" s="43">
        <f t="shared" si="107"/>
        <v>216.36</v>
      </c>
    </row>
    <row r="191" spans="1:27" ht="12.75" customHeight="1" collapsed="1" x14ac:dyDescent="0.2">
      <c r="A191" s="97" t="s">
        <v>417</v>
      </c>
      <c r="B191" s="27" t="str">
        <f>"06"&amp;"."&amp;$B$662&amp;"."&amp;$B$663</f>
        <v>06.01.2023</v>
      </c>
      <c r="C191" s="89" t="s">
        <v>74</v>
      </c>
      <c r="D191" s="90">
        <f>ROUND(((D192+D193+D195+D194)/1000),5)</f>
        <v>3.01132</v>
      </c>
      <c r="E191" s="90">
        <f>ROUND(((E192+E193+E195+E194)/1000),5)</f>
        <v>2.9040300000000001</v>
      </c>
      <c r="F191" s="90">
        <f>ROUND(((F192+F193+F195+F194)/1000),5)</f>
        <v>2.82111</v>
      </c>
      <c r="G191" s="90">
        <f t="shared" ref="G191:AA191" si="108">ROUND(((G192+G193+G195+G194)/1000),5)</f>
        <v>2.7940900000000002</v>
      </c>
      <c r="H191" s="90">
        <f t="shared" si="108"/>
        <v>2.8235899999999998</v>
      </c>
      <c r="I191" s="90">
        <f t="shared" si="108"/>
        <v>2.8696199999999998</v>
      </c>
      <c r="J191" s="90">
        <f t="shared" si="108"/>
        <v>2.9220600000000001</v>
      </c>
      <c r="K191" s="90">
        <f t="shared" si="108"/>
        <v>3.0566200000000001</v>
      </c>
      <c r="L191" s="90">
        <f t="shared" si="108"/>
        <v>3.2899500000000002</v>
      </c>
      <c r="M191" s="90">
        <f t="shared" si="108"/>
        <v>3.5506899999999999</v>
      </c>
      <c r="N191" s="90">
        <f t="shared" si="108"/>
        <v>3.59762</v>
      </c>
      <c r="O191" s="90">
        <f t="shared" si="108"/>
        <v>3.6171700000000002</v>
      </c>
      <c r="P191" s="90">
        <f t="shared" si="108"/>
        <v>3.6209699999999998</v>
      </c>
      <c r="Q191" s="90">
        <f t="shared" si="108"/>
        <v>3.62466</v>
      </c>
      <c r="R191" s="90">
        <f t="shared" si="108"/>
        <v>3.5989</v>
      </c>
      <c r="S191" s="90">
        <f t="shared" si="108"/>
        <v>3.60724</v>
      </c>
      <c r="T191" s="90">
        <f t="shared" si="108"/>
        <v>3.6344599999999998</v>
      </c>
      <c r="U191" s="90">
        <f t="shared" si="108"/>
        <v>3.6445099999999999</v>
      </c>
      <c r="V191" s="90">
        <f t="shared" si="108"/>
        <v>3.6387700000000001</v>
      </c>
      <c r="W191" s="90">
        <f t="shared" si="108"/>
        <v>3.6358999999999999</v>
      </c>
      <c r="X191" s="90">
        <f t="shared" si="108"/>
        <v>3.6354700000000002</v>
      </c>
      <c r="Y191" s="90">
        <f t="shared" si="108"/>
        <v>3.5859999999999999</v>
      </c>
      <c r="Z191" s="90">
        <f t="shared" si="108"/>
        <v>3.2559499999999999</v>
      </c>
      <c r="AA191" s="90">
        <f t="shared" si="108"/>
        <v>3.0738400000000001</v>
      </c>
    </row>
    <row r="192" spans="1:27" ht="12.75" hidden="1" customHeight="1" outlineLevel="1" x14ac:dyDescent="0.2">
      <c r="A192" s="98" t="s">
        <v>418</v>
      </c>
      <c r="B192" s="62" t="s">
        <v>236</v>
      </c>
      <c r="C192" s="42" t="s">
        <v>77</v>
      </c>
      <c r="D192" s="43">
        <v>1071.28</v>
      </c>
      <c r="E192" s="43">
        <v>963.99</v>
      </c>
      <c r="F192" s="43">
        <v>881.07</v>
      </c>
      <c r="G192" s="43">
        <v>854.05</v>
      </c>
      <c r="H192" s="43">
        <v>883.55</v>
      </c>
      <c r="I192" s="43">
        <v>929.58</v>
      </c>
      <c r="J192" s="43">
        <v>982.02</v>
      </c>
      <c r="K192" s="43">
        <v>1116.58</v>
      </c>
      <c r="L192" s="43">
        <v>1349.91</v>
      </c>
      <c r="M192" s="43">
        <v>1610.65</v>
      </c>
      <c r="N192" s="43">
        <v>1657.58</v>
      </c>
      <c r="O192" s="43">
        <v>1677.13</v>
      </c>
      <c r="P192" s="43">
        <v>1680.93</v>
      </c>
      <c r="Q192" s="43">
        <v>1684.62</v>
      </c>
      <c r="R192" s="43">
        <v>1658.86</v>
      </c>
      <c r="S192" s="43">
        <v>1667.2</v>
      </c>
      <c r="T192" s="43">
        <v>1694.42</v>
      </c>
      <c r="U192" s="43">
        <v>1704.47</v>
      </c>
      <c r="V192" s="43">
        <v>1698.73</v>
      </c>
      <c r="W192" s="43">
        <v>1695.86</v>
      </c>
      <c r="X192" s="43">
        <v>1695.43</v>
      </c>
      <c r="Y192" s="43">
        <v>1645.96</v>
      </c>
      <c r="Z192" s="43">
        <v>1315.91</v>
      </c>
      <c r="AA192" s="43">
        <v>1133.8</v>
      </c>
    </row>
    <row r="193" spans="1:27" ht="12.75" hidden="1" customHeight="1" outlineLevel="1" x14ac:dyDescent="0.2">
      <c r="A193" s="98" t="s">
        <v>419</v>
      </c>
      <c r="B193" s="62" t="s">
        <v>88</v>
      </c>
      <c r="C193" s="42" t="s">
        <v>77</v>
      </c>
      <c r="D193" s="43">
        <f>$D$168</f>
        <v>1716.97</v>
      </c>
      <c r="E193" s="43">
        <f t="shared" ref="E193:AA193" si="109">$D$168</f>
        <v>1716.97</v>
      </c>
      <c r="F193" s="43">
        <f t="shared" si="109"/>
        <v>1716.97</v>
      </c>
      <c r="G193" s="43">
        <f t="shared" si="109"/>
        <v>1716.97</v>
      </c>
      <c r="H193" s="43">
        <f t="shared" si="109"/>
        <v>1716.97</v>
      </c>
      <c r="I193" s="43">
        <f t="shared" si="109"/>
        <v>1716.97</v>
      </c>
      <c r="J193" s="43">
        <f t="shared" si="109"/>
        <v>1716.97</v>
      </c>
      <c r="K193" s="43">
        <f t="shared" si="109"/>
        <v>1716.97</v>
      </c>
      <c r="L193" s="43">
        <f t="shared" si="109"/>
        <v>1716.97</v>
      </c>
      <c r="M193" s="43">
        <f t="shared" si="109"/>
        <v>1716.97</v>
      </c>
      <c r="N193" s="43">
        <f t="shared" si="109"/>
        <v>1716.97</v>
      </c>
      <c r="O193" s="43">
        <f t="shared" si="109"/>
        <v>1716.97</v>
      </c>
      <c r="P193" s="43">
        <f t="shared" si="109"/>
        <v>1716.97</v>
      </c>
      <c r="Q193" s="43">
        <f t="shared" si="109"/>
        <v>1716.97</v>
      </c>
      <c r="R193" s="43">
        <f t="shared" si="109"/>
        <v>1716.97</v>
      </c>
      <c r="S193" s="43">
        <f t="shared" si="109"/>
        <v>1716.97</v>
      </c>
      <c r="T193" s="43">
        <f t="shared" si="109"/>
        <v>1716.97</v>
      </c>
      <c r="U193" s="43">
        <f t="shared" si="109"/>
        <v>1716.97</v>
      </c>
      <c r="V193" s="43">
        <f t="shared" si="109"/>
        <v>1716.97</v>
      </c>
      <c r="W193" s="43">
        <f t="shared" si="109"/>
        <v>1716.97</v>
      </c>
      <c r="X193" s="43">
        <f t="shared" si="109"/>
        <v>1716.97</v>
      </c>
      <c r="Y193" s="43">
        <f t="shared" si="109"/>
        <v>1716.97</v>
      </c>
      <c r="Z193" s="43">
        <f t="shared" si="109"/>
        <v>1716.97</v>
      </c>
      <c r="AA193" s="43">
        <f t="shared" si="109"/>
        <v>1716.97</v>
      </c>
    </row>
    <row r="194" spans="1:27" ht="12.75" hidden="1" customHeight="1" outlineLevel="1" x14ac:dyDescent="0.2">
      <c r="A194" s="98" t="s">
        <v>420</v>
      </c>
      <c r="B194" s="62" t="s">
        <v>81</v>
      </c>
      <c r="C194" s="42" t="s">
        <v>77</v>
      </c>
      <c r="D194" s="43">
        <v>6.71</v>
      </c>
      <c r="E194" s="43">
        <v>6.71</v>
      </c>
      <c r="F194" s="43">
        <v>6.71</v>
      </c>
      <c r="G194" s="43">
        <v>6.71</v>
      </c>
      <c r="H194" s="43">
        <v>6.71</v>
      </c>
      <c r="I194" s="43">
        <v>6.71</v>
      </c>
      <c r="J194" s="43">
        <v>6.71</v>
      </c>
      <c r="K194" s="43">
        <v>6.71</v>
      </c>
      <c r="L194" s="43">
        <v>6.71</v>
      </c>
      <c r="M194" s="43">
        <v>6.71</v>
      </c>
      <c r="N194" s="43">
        <v>6.71</v>
      </c>
      <c r="O194" s="43">
        <v>6.71</v>
      </c>
      <c r="P194" s="43">
        <v>6.71</v>
      </c>
      <c r="Q194" s="43">
        <v>6.71</v>
      </c>
      <c r="R194" s="43">
        <v>6.71</v>
      </c>
      <c r="S194" s="43">
        <v>6.71</v>
      </c>
      <c r="T194" s="43">
        <v>6.71</v>
      </c>
      <c r="U194" s="43">
        <v>6.71</v>
      </c>
      <c r="V194" s="43">
        <v>6.71</v>
      </c>
      <c r="W194" s="43">
        <v>6.71</v>
      </c>
      <c r="X194" s="43">
        <v>6.71</v>
      </c>
      <c r="Y194" s="43">
        <v>6.71</v>
      </c>
      <c r="Z194" s="43">
        <v>6.71</v>
      </c>
      <c r="AA194" s="43">
        <v>6.71</v>
      </c>
    </row>
    <row r="195" spans="1:27" ht="12.75" hidden="1" customHeight="1" outlineLevel="1" x14ac:dyDescent="0.2">
      <c r="A195" s="98" t="s">
        <v>421</v>
      </c>
      <c r="B195" s="62" t="s">
        <v>79</v>
      </c>
      <c r="C195" s="42" t="s">
        <v>77</v>
      </c>
      <c r="D195" s="43">
        <f>$D$11</f>
        <v>216.36</v>
      </c>
      <c r="E195" s="43">
        <f t="shared" ref="E195:AA195" si="110">$D$11</f>
        <v>216.36</v>
      </c>
      <c r="F195" s="43">
        <f t="shared" si="110"/>
        <v>216.36</v>
      </c>
      <c r="G195" s="43">
        <f t="shared" si="110"/>
        <v>216.36</v>
      </c>
      <c r="H195" s="43">
        <f t="shared" si="110"/>
        <v>216.36</v>
      </c>
      <c r="I195" s="43">
        <f t="shared" si="110"/>
        <v>216.36</v>
      </c>
      <c r="J195" s="43">
        <f t="shared" si="110"/>
        <v>216.36</v>
      </c>
      <c r="K195" s="43">
        <f t="shared" si="110"/>
        <v>216.36</v>
      </c>
      <c r="L195" s="43">
        <f t="shared" si="110"/>
        <v>216.36</v>
      </c>
      <c r="M195" s="43">
        <f t="shared" si="110"/>
        <v>216.36</v>
      </c>
      <c r="N195" s="43">
        <f t="shared" si="110"/>
        <v>216.36</v>
      </c>
      <c r="O195" s="43">
        <f t="shared" si="110"/>
        <v>216.36</v>
      </c>
      <c r="P195" s="43">
        <f t="shared" si="110"/>
        <v>216.36</v>
      </c>
      <c r="Q195" s="43">
        <f t="shared" si="110"/>
        <v>216.36</v>
      </c>
      <c r="R195" s="43">
        <f t="shared" si="110"/>
        <v>216.36</v>
      </c>
      <c r="S195" s="43">
        <f t="shared" si="110"/>
        <v>216.36</v>
      </c>
      <c r="T195" s="43">
        <f t="shared" si="110"/>
        <v>216.36</v>
      </c>
      <c r="U195" s="43">
        <f t="shared" si="110"/>
        <v>216.36</v>
      </c>
      <c r="V195" s="43">
        <f t="shared" si="110"/>
        <v>216.36</v>
      </c>
      <c r="W195" s="43">
        <f t="shared" si="110"/>
        <v>216.36</v>
      </c>
      <c r="X195" s="43">
        <f t="shared" si="110"/>
        <v>216.36</v>
      </c>
      <c r="Y195" s="43">
        <f t="shared" si="110"/>
        <v>216.36</v>
      </c>
      <c r="Z195" s="43">
        <f t="shared" si="110"/>
        <v>216.36</v>
      </c>
      <c r="AA195" s="43">
        <f t="shared" si="110"/>
        <v>216.36</v>
      </c>
    </row>
    <row r="196" spans="1:27" ht="12.75" customHeight="1" collapsed="1" x14ac:dyDescent="0.2">
      <c r="A196" s="97" t="s">
        <v>422</v>
      </c>
      <c r="B196" s="27" t="str">
        <f>"07"&amp;"."&amp;$B$662&amp;"."&amp;$B$663</f>
        <v>07.01.2023</v>
      </c>
      <c r="C196" s="89" t="s">
        <v>74</v>
      </c>
      <c r="D196" s="90">
        <f>ROUND(((D197+D198+D200+D199)/1000),5)</f>
        <v>3.0122300000000002</v>
      </c>
      <c r="E196" s="90">
        <f>ROUND(((E197+E198+E200+E199)/1000),5)</f>
        <v>2.9228800000000001</v>
      </c>
      <c r="F196" s="90">
        <f>ROUND(((F197+F198+F200+F199)/1000),5)</f>
        <v>2.8507600000000002</v>
      </c>
      <c r="G196" s="90">
        <f t="shared" ref="G196:AA196" si="111">ROUND(((G197+G198+G200+G199)/1000),5)</f>
        <v>2.8171499999999998</v>
      </c>
      <c r="H196" s="90">
        <f t="shared" si="111"/>
        <v>2.8355800000000002</v>
      </c>
      <c r="I196" s="90">
        <f t="shared" si="111"/>
        <v>2.8643200000000002</v>
      </c>
      <c r="J196" s="90">
        <f t="shared" si="111"/>
        <v>2.89554</v>
      </c>
      <c r="K196" s="90">
        <f t="shared" si="111"/>
        <v>2.99153</v>
      </c>
      <c r="L196" s="90">
        <f t="shared" si="111"/>
        <v>3.1093500000000001</v>
      </c>
      <c r="M196" s="90">
        <f t="shared" si="111"/>
        <v>3.3596699999999999</v>
      </c>
      <c r="N196" s="90">
        <f t="shared" si="111"/>
        <v>3.5194999999999999</v>
      </c>
      <c r="O196" s="90">
        <f t="shared" si="111"/>
        <v>3.5437500000000002</v>
      </c>
      <c r="P196" s="90">
        <f t="shared" si="111"/>
        <v>3.5463399999999998</v>
      </c>
      <c r="Q196" s="90">
        <f t="shared" si="111"/>
        <v>3.54786</v>
      </c>
      <c r="R196" s="90">
        <f t="shared" si="111"/>
        <v>3.5119899999999999</v>
      </c>
      <c r="S196" s="90">
        <f t="shared" si="111"/>
        <v>3.5225399999999998</v>
      </c>
      <c r="T196" s="90">
        <f t="shared" si="111"/>
        <v>3.5555599999999998</v>
      </c>
      <c r="U196" s="90">
        <f t="shared" si="111"/>
        <v>3.5803400000000001</v>
      </c>
      <c r="V196" s="90">
        <f t="shared" si="111"/>
        <v>3.57613</v>
      </c>
      <c r="W196" s="90">
        <f t="shared" si="111"/>
        <v>3.5710000000000002</v>
      </c>
      <c r="X196" s="90">
        <f t="shared" si="111"/>
        <v>3.5800999999999998</v>
      </c>
      <c r="Y196" s="90">
        <f t="shared" si="111"/>
        <v>3.5527299999999999</v>
      </c>
      <c r="Z196" s="90">
        <f t="shared" si="111"/>
        <v>3.3592499999999998</v>
      </c>
      <c r="AA196" s="90">
        <f t="shared" si="111"/>
        <v>3.1084499999999999</v>
      </c>
    </row>
    <row r="197" spans="1:27" ht="12.75" hidden="1" customHeight="1" outlineLevel="1" x14ac:dyDescent="0.2">
      <c r="A197" s="98" t="s">
        <v>423</v>
      </c>
      <c r="B197" s="62" t="s">
        <v>236</v>
      </c>
      <c r="C197" s="42" t="s">
        <v>77</v>
      </c>
      <c r="D197" s="43">
        <v>1072.19</v>
      </c>
      <c r="E197" s="43">
        <v>982.84</v>
      </c>
      <c r="F197" s="43">
        <v>910.72</v>
      </c>
      <c r="G197" s="43">
        <v>877.11</v>
      </c>
      <c r="H197" s="43">
        <v>895.54</v>
      </c>
      <c r="I197" s="43">
        <v>924.28</v>
      </c>
      <c r="J197" s="43">
        <v>955.5</v>
      </c>
      <c r="K197" s="43">
        <v>1051.49</v>
      </c>
      <c r="L197" s="43">
        <v>1169.31</v>
      </c>
      <c r="M197" s="43">
        <v>1419.63</v>
      </c>
      <c r="N197" s="43">
        <v>1579.46</v>
      </c>
      <c r="O197" s="43">
        <v>1603.71</v>
      </c>
      <c r="P197" s="43">
        <v>1606.3</v>
      </c>
      <c r="Q197" s="43">
        <v>1607.82</v>
      </c>
      <c r="R197" s="43">
        <v>1571.95</v>
      </c>
      <c r="S197" s="43">
        <v>1582.5</v>
      </c>
      <c r="T197" s="43">
        <v>1615.52</v>
      </c>
      <c r="U197" s="43">
        <v>1640.3</v>
      </c>
      <c r="V197" s="43">
        <v>1636.09</v>
      </c>
      <c r="W197" s="43">
        <v>1630.96</v>
      </c>
      <c r="X197" s="43">
        <v>1640.06</v>
      </c>
      <c r="Y197" s="43">
        <v>1612.69</v>
      </c>
      <c r="Z197" s="43">
        <v>1419.21</v>
      </c>
      <c r="AA197" s="43">
        <v>1168.4100000000001</v>
      </c>
    </row>
    <row r="198" spans="1:27" ht="12.75" hidden="1" customHeight="1" outlineLevel="1" x14ac:dyDescent="0.2">
      <c r="A198" s="98" t="s">
        <v>424</v>
      </c>
      <c r="B198" s="62" t="s">
        <v>88</v>
      </c>
      <c r="C198" s="42" t="s">
        <v>77</v>
      </c>
      <c r="D198" s="43">
        <f>$D$168</f>
        <v>1716.97</v>
      </c>
      <c r="E198" s="43">
        <f t="shared" ref="E198:AA198" si="112">$D$168</f>
        <v>1716.97</v>
      </c>
      <c r="F198" s="43">
        <f t="shared" si="112"/>
        <v>1716.97</v>
      </c>
      <c r="G198" s="43">
        <f t="shared" si="112"/>
        <v>1716.97</v>
      </c>
      <c r="H198" s="43">
        <f t="shared" si="112"/>
        <v>1716.97</v>
      </c>
      <c r="I198" s="43">
        <f t="shared" si="112"/>
        <v>1716.97</v>
      </c>
      <c r="J198" s="43">
        <f t="shared" si="112"/>
        <v>1716.97</v>
      </c>
      <c r="K198" s="43">
        <f t="shared" si="112"/>
        <v>1716.97</v>
      </c>
      <c r="L198" s="43">
        <f t="shared" si="112"/>
        <v>1716.97</v>
      </c>
      <c r="M198" s="43">
        <f t="shared" si="112"/>
        <v>1716.97</v>
      </c>
      <c r="N198" s="43">
        <f t="shared" si="112"/>
        <v>1716.97</v>
      </c>
      <c r="O198" s="43">
        <f t="shared" si="112"/>
        <v>1716.97</v>
      </c>
      <c r="P198" s="43">
        <f t="shared" si="112"/>
        <v>1716.97</v>
      </c>
      <c r="Q198" s="43">
        <f t="shared" si="112"/>
        <v>1716.97</v>
      </c>
      <c r="R198" s="43">
        <f t="shared" si="112"/>
        <v>1716.97</v>
      </c>
      <c r="S198" s="43">
        <f t="shared" si="112"/>
        <v>1716.97</v>
      </c>
      <c r="T198" s="43">
        <f t="shared" si="112"/>
        <v>1716.97</v>
      </c>
      <c r="U198" s="43">
        <f t="shared" si="112"/>
        <v>1716.97</v>
      </c>
      <c r="V198" s="43">
        <f t="shared" si="112"/>
        <v>1716.97</v>
      </c>
      <c r="W198" s="43">
        <f t="shared" si="112"/>
        <v>1716.97</v>
      </c>
      <c r="X198" s="43">
        <f t="shared" si="112"/>
        <v>1716.97</v>
      </c>
      <c r="Y198" s="43">
        <f t="shared" si="112"/>
        <v>1716.97</v>
      </c>
      <c r="Z198" s="43">
        <f t="shared" si="112"/>
        <v>1716.97</v>
      </c>
      <c r="AA198" s="43">
        <f t="shared" si="112"/>
        <v>1716.97</v>
      </c>
    </row>
    <row r="199" spans="1:27" ht="12.75" hidden="1" customHeight="1" outlineLevel="1" x14ac:dyDescent="0.2">
      <c r="A199" s="98" t="s">
        <v>425</v>
      </c>
      <c r="B199" s="62" t="s">
        <v>81</v>
      </c>
      <c r="C199" s="42" t="s">
        <v>77</v>
      </c>
      <c r="D199" s="43">
        <v>6.71</v>
      </c>
      <c r="E199" s="43">
        <v>6.71</v>
      </c>
      <c r="F199" s="43">
        <v>6.71</v>
      </c>
      <c r="G199" s="43">
        <v>6.71</v>
      </c>
      <c r="H199" s="43">
        <v>6.71</v>
      </c>
      <c r="I199" s="43">
        <v>6.71</v>
      </c>
      <c r="J199" s="43">
        <v>6.71</v>
      </c>
      <c r="K199" s="43">
        <v>6.71</v>
      </c>
      <c r="L199" s="43">
        <v>6.71</v>
      </c>
      <c r="M199" s="43">
        <v>6.71</v>
      </c>
      <c r="N199" s="43">
        <v>6.71</v>
      </c>
      <c r="O199" s="43">
        <v>6.71</v>
      </c>
      <c r="P199" s="43">
        <v>6.71</v>
      </c>
      <c r="Q199" s="43">
        <v>6.71</v>
      </c>
      <c r="R199" s="43">
        <v>6.71</v>
      </c>
      <c r="S199" s="43">
        <v>6.71</v>
      </c>
      <c r="T199" s="43">
        <v>6.71</v>
      </c>
      <c r="U199" s="43">
        <v>6.71</v>
      </c>
      <c r="V199" s="43">
        <v>6.71</v>
      </c>
      <c r="W199" s="43">
        <v>6.71</v>
      </c>
      <c r="X199" s="43">
        <v>6.71</v>
      </c>
      <c r="Y199" s="43">
        <v>6.71</v>
      </c>
      <c r="Z199" s="43">
        <v>6.71</v>
      </c>
      <c r="AA199" s="43">
        <v>6.71</v>
      </c>
    </row>
    <row r="200" spans="1:27" ht="12.75" hidden="1" customHeight="1" outlineLevel="1" x14ac:dyDescent="0.2">
      <c r="A200" s="98" t="s">
        <v>426</v>
      </c>
      <c r="B200" s="62" t="s">
        <v>79</v>
      </c>
      <c r="C200" s="42" t="s">
        <v>77</v>
      </c>
      <c r="D200" s="43">
        <f>$D$11</f>
        <v>216.36</v>
      </c>
      <c r="E200" s="43">
        <f t="shared" ref="E200:AA200" si="113">$D$11</f>
        <v>216.36</v>
      </c>
      <c r="F200" s="43">
        <f t="shared" si="113"/>
        <v>216.36</v>
      </c>
      <c r="G200" s="43">
        <f t="shared" si="113"/>
        <v>216.36</v>
      </c>
      <c r="H200" s="43">
        <f t="shared" si="113"/>
        <v>216.36</v>
      </c>
      <c r="I200" s="43">
        <f t="shared" si="113"/>
        <v>216.36</v>
      </c>
      <c r="J200" s="43">
        <f t="shared" si="113"/>
        <v>216.36</v>
      </c>
      <c r="K200" s="43">
        <f t="shared" si="113"/>
        <v>216.36</v>
      </c>
      <c r="L200" s="43">
        <f t="shared" si="113"/>
        <v>216.36</v>
      </c>
      <c r="M200" s="43">
        <f t="shared" si="113"/>
        <v>216.36</v>
      </c>
      <c r="N200" s="43">
        <f t="shared" si="113"/>
        <v>216.36</v>
      </c>
      <c r="O200" s="43">
        <f t="shared" si="113"/>
        <v>216.36</v>
      </c>
      <c r="P200" s="43">
        <f t="shared" si="113"/>
        <v>216.36</v>
      </c>
      <c r="Q200" s="43">
        <f t="shared" si="113"/>
        <v>216.36</v>
      </c>
      <c r="R200" s="43">
        <f t="shared" si="113"/>
        <v>216.36</v>
      </c>
      <c r="S200" s="43">
        <f t="shared" si="113"/>
        <v>216.36</v>
      </c>
      <c r="T200" s="43">
        <f t="shared" si="113"/>
        <v>216.36</v>
      </c>
      <c r="U200" s="43">
        <f t="shared" si="113"/>
        <v>216.36</v>
      </c>
      <c r="V200" s="43">
        <f t="shared" si="113"/>
        <v>216.36</v>
      </c>
      <c r="W200" s="43">
        <f t="shared" si="113"/>
        <v>216.36</v>
      </c>
      <c r="X200" s="43">
        <f t="shared" si="113"/>
        <v>216.36</v>
      </c>
      <c r="Y200" s="43">
        <f t="shared" si="113"/>
        <v>216.36</v>
      </c>
      <c r="Z200" s="43">
        <f t="shared" si="113"/>
        <v>216.36</v>
      </c>
      <c r="AA200" s="43">
        <f t="shared" si="113"/>
        <v>216.36</v>
      </c>
    </row>
    <row r="201" spans="1:27" ht="12.75" customHeight="1" collapsed="1" x14ac:dyDescent="0.2">
      <c r="A201" s="97" t="s">
        <v>427</v>
      </c>
      <c r="B201" s="27" t="str">
        <f>"08"&amp;"."&amp;$B$662&amp;"."&amp;$B$663</f>
        <v>08.01.2023</v>
      </c>
      <c r="C201" s="89" t="s">
        <v>74</v>
      </c>
      <c r="D201" s="90">
        <f>ROUND(((D202+D203+D205+D204)/1000),5)</f>
        <v>3.0697000000000001</v>
      </c>
      <c r="E201" s="90">
        <f>ROUND(((E202+E203+E205+E204)/1000),5)</f>
        <v>2.99146</v>
      </c>
      <c r="F201" s="90">
        <f>ROUND(((F202+F203+F205+F204)/1000),5)</f>
        <v>2.9282599999999999</v>
      </c>
      <c r="G201" s="90">
        <f t="shared" ref="G201:AA201" si="114">ROUND(((G202+G203+G205+G204)/1000),5)</f>
        <v>2.8834200000000001</v>
      </c>
      <c r="H201" s="90">
        <f t="shared" si="114"/>
        <v>2.91926</v>
      </c>
      <c r="I201" s="90">
        <f t="shared" si="114"/>
        <v>2.9380299999999999</v>
      </c>
      <c r="J201" s="90">
        <f t="shared" si="114"/>
        <v>2.9591799999999999</v>
      </c>
      <c r="K201" s="90">
        <f t="shared" si="114"/>
        <v>3.05776</v>
      </c>
      <c r="L201" s="90">
        <f t="shared" si="114"/>
        <v>3.27535</v>
      </c>
      <c r="M201" s="90">
        <f t="shared" si="114"/>
        <v>3.5346700000000002</v>
      </c>
      <c r="N201" s="90">
        <f t="shared" si="114"/>
        <v>3.6305900000000002</v>
      </c>
      <c r="O201" s="90">
        <f t="shared" si="114"/>
        <v>3.6555300000000002</v>
      </c>
      <c r="P201" s="90">
        <f t="shared" si="114"/>
        <v>3.6612</v>
      </c>
      <c r="Q201" s="90">
        <f t="shared" si="114"/>
        <v>3.6651199999999999</v>
      </c>
      <c r="R201" s="90">
        <f t="shared" si="114"/>
        <v>3.6372800000000001</v>
      </c>
      <c r="S201" s="90">
        <f t="shared" si="114"/>
        <v>3.6463100000000002</v>
      </c>
      <c r="T201" s="90">
        <f t="shared" si="114"/>
        <v>3.6772</v>
      </c>
      <c r="U201" s="90">
        <f t="shared" si="114"/>
        <v>3.7028500000000002</v>
      </c>
      <c r="V201" s="90">
        <f t="shared" si="114"/>
        <v>3.6961900000000001</v>
      </c>
      <c r="W201" s="90">
        <f t="shared" si="114"/>
        <v>3.68527</v>
      </c>
      <c r="X201" s="90">
        <f t="shared" si="114"/>
        <v>3.68607</v>
      </c>
      <c r="Y201" s="90">
        <f t="shared" si="114"/>
        <v>3.6429</v>
      </c>
      <c r="Z201" s="90">
        <f t="shared" si="114"/>
        <v>3.3764500000000002</v>
      </c>
      <c r="AA201" s="90">
        <f t="shared" si="114"/>
        <v>3.0901800000000001</v>
      </c>
    </row>
    <row r="202" spans="1:27" ht="12.75" hidden="1" customHeight="1" outlineLevel="1" x14ac:dyDescent="0.2">
      <c r="A202" s="98" t="s">
        <v>428</v>
      </c>
      <c r="B202" s="62" t="s">
        <v>236</v>
      </c>
      <c r="C202" s="42" t="s">
        <v>77</v>
      </c>
      <c r="D202" s="43">
        <v>1129.6600000000001</v>
      </c>
      <c r="E202" s="43">
        <v>1051.42</v>
      </c>
      <c r="F202" s="43">
        <v>988.22</v>
      </c>
      <c r="G202" s="43">
        <v>943.38</v>
      </c>
      <c r="H202" s="43">
        <v>979.22</v>
      </c>
      <c r="I202" s="43">
        <v>997.99</v>
      </c>
      <c r="J202" s="43">
        <v>1019.14</v>
      </c>
      <c r="K202" s="43">
        <v>1117.72</v>
      </c>
      <c r="L202" s="43">
        <v>1335.31</v>
      </c>
      <c r="M202" s="43">
        <v>1594.63</v>
      </c>
      <c r="N202" s="43">
        <v>1690.55</v>
      </c>
      <c r="O202" s="43">
        <v>1715.49</v>
      </c>
      <c r="P202" s="43">
        <v>1721.16</v>
      </c>
      <c r="Q202" s="43">
        <v>1725.08</v>
      </c>
      <c r="R202" s="43">
        <v>1697.24</v>
      </c>
      <c r="S202" s="43">
        <v>1706.27</v>
      </c>
      <c r="T202" s="43">
        <v>1737.16</v>
      </c>
      <c r="U202" s="43">
        <v>1762.81</v>
      </c>
      <c r="V202" s="43">
        <v>1756.15</v>
      </c>
      <c r="W202" s="43">
        <v>1745.23</v>
      </c>
      <c r="X202" s="43">
        <v>1746.03</v>
      </c>
      <c r="Y202" s="43">
        <v>1702.86</v>
      </c>
      <c r="Z202" s="43">
        <v>1436.41</v>
      </c>
      <c r="AA202" s="43">
        <v>1150.1400000000001</v>
      </c>
    </row>
    <row r="203" spans="1:27" ht="12.75" hidden="1" customHeight="1" outlineLevel="1" x14ac:dyDescent="0.2">
      <c r="A203" s="98" t="s">
        <v>429</v>
      </c>
      <c r="B203" s="62" t="s">
        <v>88</v>
      </c>
      <c r="C203" s="42" t="s">
        <v>77</v>
      </c>
      <c r="D203" s="43">
        <f>$D$168</f>
        <v>1716.97</v>
      </c>
      <c r="E203" s="43">
        <f t="shared" ref="E203:AA203" si="115">$D$168</f>
        <v>1716.97</v>
      </c>
      <c r="F203" s="43">
        <f t="shared" si="115"/>
        <v>1716.97</v>
      </c>
      <c r="G203" s="43">
        <f t="shared" si="115"/>
        <v>1716.97</v>
      </c>
      <c r="H203" s="43">
        <f t="shared" si="115"/>
        <v>1716.97</v>
      </c>
      <c r="I203" s="43">
        <f t="shared" si="115"/>
        <v>1716.97</v>
      </c>
      <c r="J203" s="43">
        <f t="shared" si="115"/>
        <v>1716.97</v>
      </c>
      <c r="K203" s="43">
        <f t="shared" si="115"/>
        <v>1716.97</v>
      </c>
      <c r="L203" s="43">
        <f t="shared" si="115"/>
        <v>1716.97</v>
      </c>
      <c r="M203" s="43">
        <f t="shared" si="115"/>
        <v>1716.97</v>
      </c>
      <c r="N203" s="43">
        <f t="shared" si="115"/>
        <v>1716.97</v>
      </c>
      <c r="O203" s="43">
        <f t="shared" si="115"/>
        <v>1716.97</v>
      </c>
      <c r="P203" s="43">
        <f t="shared" si="115"/>
        <v>1716.97</v>
      </c>
      <c r="Q203" s="43">
        <f t="shared" si="115"/>
        <v>1716.97</v>
      </c>
      <c r="R203" s="43">
        <f t="shared" si="115"/>
        <v>1716.97</v>
      </c>
      <c r="S203" s="43">
        <f t="shared" si="115"/>
        <v>1716.97</v>
      </c>
      <c r="T203" s="43">
        <f t="shared" si="115"/>
        <v>1716.97</v>
      </c>
      <c r="U203" s="43">
        <f t="shared" si="115"/>
        <v>1716.97</v>
      </c>
      <c r="V203" s="43">
        <f t="shared" si="115"/>
        <v>1716.97</v>
      </c>
      <c r="W203" s="43">
        <f t="shared" si="115"/>
        <v>1716.97</v>
      </c>
      <c r="X203" s="43">
        <f t="shared" si="115"/>
        <v>1716.97</v>
      </c>
      <c r="Y203" s="43">
        <f t="shared" si="115"/>
        <v>1716.97</v>
      </c>
      <c r="Z203" s="43">
        <f t="shared" si="115"/>
        <v>1716.97</v>
      </c>
      <c r="AA203" s="43">
        <f t="shared" si="115"/>
        <v>1716.97</v>
      </c>
    </row>
    <row r="204" spans="1:27" ht="12.75" hidden="1" customHeight="1" outlineLevel="1" x14ac:dyDescent="0.2">
      <c r="A204" s="98" t="s">
        <v>430</v>
      </c>
      <c r="B204" s="62" t="s">
        <v>81</v>
      </c>
      <c r="C204" s="42" t="s">
        <v>77</v>
      </c>
      <c r="D204" s="43">
        <v>6.71</v>
      </c>
      <c r="E204" s="43">
        <v>6.71</v>
      </c>
      <c r="F204" s="43">
        <v>6.71</v>
      </c>
      <c r="G204" s="43">
        <v>6.71</v>
      </c>
      <c r="H204" s="43">
        <v>6.71</v>
      </c>
      <c r="I204" s="43">
        <v>6.71</v>
      </c>
      <c r="J204" s="43">
        <v>6.71</v>
      </c>
      <c r="K204" s="43">
        <v>6.71</v>
      </c>
      <c r="L204" s="43">
        <v>6.71</v>
      </c>
      <c r="M204" s="43">
        <v>6.71</v>
      </c>
      <c r="N204" s="43">
        <v>6.71</v>
      </c>
      <c r="O204" s="43">
        <v>6.71</v>
      </c>
      <c r="P204" s="43">
        <v>6.71</v>
      </c>
      <c r="Q204" s="43">
        <v>6.71</v>
      </c>
      <c r="R204" s="43">
        <v>6.71</v>
      </c>
      <c r="S204" s="43">
        <v>6.71</v>
      </c>
      <c r="T204" s="43">
        <v>6.71</v>
      </c>
      <c r="U204" s="43">
        <v>6.71</v>
      </c>
      <c r="V204" s="43">
        <v>6.71</v>
      </c>
      <c r="W204" s="43">
        <v>6.71</v>
      </c>
      <c r="X204" s="43">
        <v>6.71</v>
      </c>
      <c r="Y204" s="43">
        <v>6.71</v>
      </c>
      <c r="Z204" s="43">
        <v>6.71</v>
      </c>
      <c r="AA204" s="43">
        <v>6.71</v>
      </c>
    </row>
    <row r="205" spans="1:27" ht="12.75" hidden="1" customHeight="1" outlineLevel="1" x14ac:dyDescent="0.2">
      <c r="A205" s="98" t="s">
        <v>431</v>
      </c>
      <c r="B205" s="62" t="s">
        <v>79</v>
      </c>
      <c r="C205" s="42" t="s">
        <v>77</v>
      </c>
      <c r="D205" s="43">
        <f>$D$11</f>
        <v>216.36</v>
      </c>
      <c r="E205" s="43">
        <f t="shared" ref="E205:AA205" si="116">$D$11</f>
        <v>216.36</v>
      </c>
      <c r="F205" s="43">
        <f t="shared" si="116"/>
        <v>216.36</v>
      </c>
      <c r="G205" s="43">
        <f t="shared" si="116"/>
        <v>216.36</v>
      </c>
      <c r="H205" s="43">
        <f t="shared" si="116"/>
        <v>216.36</v>
      </c>
      <c r="I205" s="43">
        <f t="shared" si="116"/>
        <v>216.36</v>
      </c>
      <c r="J205" s="43">
        <f t="shared" si="116"/>
        <v>216.36</v>
      </c>
      <c r="K205" s="43">
        <f t="shared" si="116"/>
        <v>216.36</v>
      </c>
      <c r="L205" s="43">
        <f t="shared" si="116"/>
        <v>216.36</v>
      </c>
      <c r="M205" s="43">
        <f t="shared" si="116"/>
        <v>216.36</v>
      </c>
      <c r="N205" s="43">
        <f t="shared" si="116"/>
        <v>216.36</v>
      </c>
      <c r="O205" s="43">
        <f t="shared" si="116"/>
        <v>216.36</v>
      </c>
      <c r="P205" s="43">
        <f t="shared" si="116"/>
        <v>216.36</v>
      </c>
      <c r="Q205" s="43">
        <f t="shared" si="116"/>
        <v>216.36</v>
      </c>
      <c r="R205" s="43">
        <f t="shared" si="116"/>
        <v>216.36</v>
      </c>
      <c r="S205" s="43">
        <f t="shared" si="116"/>
        <v>216.36</v>
      </c>
      <c r="T205" s="43">
        <f t="shared" si="116"/>
        <v>216.36</v>
      </c>
      <c r="U205" s="43">
        <f t="shared" si="116"/>
        <v>216.36</v>
      </c>
      <c r="V205" s="43">
        <f t="shared" si="116"/>
        <v>216.36</v>
      </c>
      <c r="W205" s="43">
        <f t="shared" si="116"/>
        <v>216.36</v>
      </c>
      <c r="X205" s="43">
        <f t="shared" si="116"/>
        <v>216.36</v>
      </c>
      <c r="Y205" s="43">
        <f t="shared" si="116"/>
        <v>216.36</v>
      </c>
      <c r="Z205" s="43">
        <f t="shared" si="116"/>
        <v>216.36</v>
      </c>
      <c r="AA205" s="43">
        <f t="shared" si="116"/>
        <v>216.36</v>
      </c>
    </row>
    <row r="206" spans="1:27" ht="12.75" customHeight="1" collapsed="1" x14ac:dyDescent="0.2">
      <c r="A206" s="97" t="s">
        <v>432</v>
      </c>
      <c r="B206" s="27" t="str">
        <f>"09"&amp;"."&amp;$B$662&amp;"."&amp;$B$663</f>
        <v>09.01.2023</v>
      </c>
      <c r="C206" s="89" t="s">
        <v>74</v>
      </c>
      <c r="D206" s="90">
        <f>ROUND(((D207+D208+D210+D209)/1000),5)</f>
        <v>3.0554299999999999</v>
      </c>
      <c r="E206" s="90">
        <f>ROUND(((E207+E208+E210+E209)/1000),5)</f>
        <v>2.9552900000000002</v>
      </c>
      <c r="F206" s="90">
        <f>ROUND(((F207+F208+F210+F209)/1000),5)</f>
        <v>2.88225</v>
      </c>
      <c r="G206" s="90">
        <f t="shared" ref="G206:AA206" si="117">ROUND(((G207+G208+G210+G209)/1000),5)</f>
        <v>2.8611200000000001</v>
      </c>
      <c r="H206" s="90">
        <f t="shared" si="117"/>
        <v>2.9021499999999998</v>
      </c>
      <c r="I206" s="90">
        <f t="shared" si="117"/>
        <v>3.0397599999999998</v>
      </c>
      <c r="J206" s="90">
        <f t="shared" si="117"/>
        <v>3.2547100000000002</v>
      </c>
      <c r="K206" s="90">
        <f t="shared" si="117"/>
        <v>3.64256</v>
      </c>
      <c r="L206" s="90">
        <f t="shared" si="117"/>
        <v>3.7502200000000001</v>
      </c>
      <c r="M206" s="90">
        <f t="shared" si="117"/>
        <v>3.7932100000000002</v>
      </c>
      <c r="N206" s="90">
        <f t="shared" si="117"/>
        <v>3.8163399999999998</v>
      </c>
      <c r="O206" s="90">
        <f t="shared" si="117"/>
        <v>3.8296999999999999</v>
      </c>
      <c r="P206" s="90">
        <f t="shared" si="117"/>
        <v>3.8148399999999998</v>
      </c>
      <c r="Q206" s="90">
        <f t="shared" si="117"/>
        <v>3.8237199999999998</v>
      </c>
      <c r="R206" s="90">
        <f t="shared" si="117"/>
        <v>3.7950900000000001</v>
      </c>
      <c r="S206" s="90">
        <f t="shared" si="117"/>
        <v>3.8033700000000001</v>
      </c>
      <c r="T206" s="90">
        <f t="shared" si="117"/>
        <v>3.9201600000000001</v>
      </c>
      <c r="U206" s="90">
        <f t="shared" si="117"/>
        <v>3.8813</v>
      </c>
      <c r="V206" s="90">
        <f t="shared" si="117"/>
        <v>3.9155799999999998</v>
      </c>
      <c r="W206" s="90">
        <f t="shared" si="117"/>
        <v>3.8083800000000001</v>
      </c>
      <c r="X206" s="90">
        <f t="shared" si="117"/>
        <v>3.76159</v>
      </c>
      <c r="Y206" s="90">
        <f t="shared" si="117"/>
        <v>3.7100900000000001</v>
      </c>
      <c r="Z206" s="90">
        <f t="shared" si="117"/>
        <v>3.4098199999999999</v>
      </c>
      <c r="AA206" s="90">
        <f t="shared" si="117"/>
        <v>3.0735700000000001</v>
      </c>
    </row>
    <row r="207" spans="1:27" ht="12.75" hidden="1" customHeight="1" outlineLevel="1" x14ac:dyDescent="0.2">
      <c r="A207" s="98" t="s">
        <v>433</v>
      </c>
      <c r="B207" s="62" t="s">
        <v>236</v>
      </c>
      <c r="C207" s="42" t="s">
        <v>77</v>
      </c>
      <c r="D207" s="43">
        <v>1115.3900000000001</v>
      </c>
      <c r="E207" s="43">
        <v>1015.25</v>
      </c>
      <c r="F207" s="43">
        <v>942.21</v>
      </c>
      <c r="G207" s="43">
        <v>921.08</v>
      </c>
      <c r="H207" s="43">
        <v>962.11</v>
      </c>
      <c r="I207" s="43">
        <v>1099.72</v>
      </c>
      <c r="J207" s="43">
        <v>1314.67</v>
      </c>
      <c r="K207" s="43">
        <v>1702.52</v>
      </c>
      <c r="L207" s="43">
        <v>1810.18</v>
      </c>
      <c r="M207" s="43">
        <v>1853.17</v>
      </c>
      <c r="N207" s="43">
        <v>1876.3</v>
      </c>
      <c r="O207" s="43">
        <v>1889.66</v>
      </c>
      <c r="P207" s="43">
        <v>1874.8</v>
      </c>
      <c r="Q207" s="43">
        <v>1883.68</v>
      </c>
      <c r="R207" s="43">
        <v>1855.05</v>
      </c>
      <c r="S207" s="43">
        <v>1863.33</v>
      </c>
      <c r="T207" s="43">
        <v>1980.12</v>
      </c>
      <c r="U207" s="43">
        <v>1941.26</v>
      </c>
      <c r="V207" s="43">
        <v>1975.54</v>
      </c>
      <c r="W207" s="43">
        <v>1868.34</v>
      </c>
      <c r="X207" s="43">
        <v>1821.55</v>
      </c>
      <c r="Y207" s="43">
        <v>1770.05</v>
      </c>
      <c r="Z207" s="43">
        <v>1469.78</v>
      </c>
      <c r="AA207" s="43">
        <v>1133.53</v>
      </c>
    </row>
    <row r="208" spans="1:27" ht="12.75" hidden="1" customHeight="1" outlineLevel="1" x14ac:dyDescent="0.2">
      <c r="A208" s="98" t="s">
        <v>434</v>
      </c>
      <c r="B208" s="62" t="s">
        <v>88</v>
      </c>
      <c r="C208" s="42" t="s">
        <v>77</v>
      </c>
      <c r="D208" s="43">
        <f>$D$168</f>
        <v>1716.97</v>
      </c>
      <c r="E208" s="43">
        <f t="shared" ref="E208:AA208" si="118">$D$168</f>
        <v>1716.97</v>
      </c>
      <c r="F208" s="43">
        <f t="shared" si="118"/>
        <v>1716.97</v>
      </c>
      <c r="G208" s="43">
        <f t="shared" si="118"/>
        <v>1716.97</v>
      </c>
      <c r="H208" s="43">
        <f t="shared" si="118"/>
        <v>1716.97</v>
      </c>
      <c r="I208" s="43">
        <f t="shared" si="118"/>
        <v>1716.97</v>
      </c>
      <c r="J208" s="43">
        <f t="shared" si="118"/>
        <v>1716.97</v>
      </c>
      <c r="K208" s="43">
        <f t="shared" si="118"/>
        <v>1716.97</v>
      </c>
      <c r="L208" s="43">
        <f t="shared" si="118"/>
        <v>1716.97</v>
      </c>
      <c r="M208" s="43">
        <f t="shared" si="118"/>
        <v>1716.97</v>
      </c>
      <c r="N208" s="43">
        <f t="shared" si="118"/>
        <v>1716.97</v>
      </c>
      <c r="O208" s="43">
        <f t="shared" si="118"/>
        <v>1716.97</v>
      </c>
      <c r="P208" s="43">
        <f t="shared" si="118"/>
        <v>1716.97</v>
      </c>
      <c r="Q208" s="43">
        <f t="shared" si="118"/>
        <v>1716.97</v>
      </c>
      <c r="R208" s="43">
        <f t="shared" si="118"/>
        <v>1716.97</v>
      </c>
      <c r="S208" s="43">
        <f t="shared" si="118"/>
        <v>1716.97</v>
      </c>
      <c r="T208" s="43">
        <f t="shared" si="118"/>
        <v>1716.97</v>
      </c>
      <c r="U208" s="43">
        <f t="shared" si="118"/>
        <v>1716.97</v>
      </c>
      <c r="V208" s="43">
        <f t="shared" si="118"/>
        <v>1716.97</v>
      </c>
      <c r="W208" s="43">
        <f t="shared" si="118"/>
        <v>1716.97</v>
      </c>
      <c r="X208" s="43">
        <f t="shared" si="118"/>
        <v>1716.97</v>
      </c>
      <c r="Y208" s="43">
        <f t="shared" si="118"/>
        <v>1716.97</v>
      </c>
      <c r="Z208" s="43">
        <f t="shared" si="118"/>
        <v>1716.97</v>
      </c>
      <c r="AA208" s="43">
        <f t="shared" si="118"/>
        <v>1716.97</v>
      </c>
    </row>
    <row r="209" spans="1:27" ht="12.75" hidden="1" customHeight="1" outlineLevel="1" x14ac:dyDescent="0.2">
      <c r="A209" s="98" t="s">
        <v>435</v>
      </c>
      <c r="B209" s="62" t="s">
        <v>81</v>
      </c>
      <c r="C209" s="42" t="s">
        <v>77</v>
      </c>
      <c r="D209" s="43">
        <v>6.71</v>
      </c>
      <c r="E209" s="43">
        <v>6.71</v>
      </c>
      <c r="F209" s="43">
        <v>6.71</v>
      </c>
      <c r="G209" s="43">
        <v>6.71</v>
      </c>
      <c r="H209" s="43">
        <v>6.71</v>
      </c>
      <c r="I209" s="43">
        <v>6.71</v>
      </c>
      <c r="J209" s="43">
        <v>6.71</v>
      </c>
      <c r="K209" s="43">
        <v>6.71</v>
      </c>
      <c r="L209" s="43">
        <v>6.71</v>
      </c>
      <c r="M209" s="43">
        <v>6.71</v>
      </c>
      <c r="N209" s="43">
        <v>6.71</v>
      </c>
      <c r="O209" s="43">
        <v>6.71</v>
      </c>
      <c r="P209" s="43">
        <v>6.71</v>
      </c>
      <c r="Q209" s="43">
        <v>6.71</v>
      </c>
      <c r="R209" s="43">
        <v>6.71</v>
      </c>
      <c r="S209" s="43">
        <v>6.71</v>
      </c>
      <c r="T209" s="43">
        <v>6.71</v>
      </c>
      <c r="U209" s="43">
        <v>6.71</v>
      </c>
      <c r="V209" s="43">
        <v>6.71</v>
      </c>
      <c r="W209" s="43">
        <v>6.71</v>
      </c>
      <c r="X209" s="43">
        <v>6.71</v>
      </c>
      <c r="Y209" s="43">
        <v>6.71</v>
      </c>
      <c r="Z209" s="43">
        <v>6.71</v>
      </c>
      <c r="AA209" s="43">
        <v>6.71</v>
      </c>
    </row>
    <row r="210" spans="1:27" ht="12.75" hidden="1" customHeight="1" outlineLevel="1" x14ac:dyDescent="0.2">
      <c r="A210" s="98" t="s">
        <v>436</v>
      </c>
      <c r="B210" s="62" t="s">
        <v>79</v>
      </c>
      <c r="C210" s="42" t="s">
        <v>77</v>
      </c>
      <c r="D210" s="43">
        <f>$D$11</f>
        <v>216.36</v>
      </c>
      <c r="E210" s="43">
        <f t="shared" ref="E210:AA210" si="119">$D$11</f>
        <v>216.36</v>
      </c>
      <c r="F210" s="43">
        <f t="shared" si="119"/>
        <v>216.36</v>
      </c>
      <c r="G210" s="43">
        <f t="shared" si="119"/>
        <v>216.36</v>
      </c>
      <c r="H210" s="43">
        <f t="shared" si="119"/>
        <v>216.36</v>
      </c>
      <c r="I210" s="43">
        <f t="shared" si="119"/>
        <v>216.36</v>
      </c>
      <c r="J210" s="43">
        <f t="shared" si="119"/>
        <v>216.36</v>
      </c>
      <c r="K210" s="43">
        <f t="shared" si="119"/>
        <v>216.36</v>
      </c>
      <c r="L210" s="43">
        <f t="shared" si="119"/>
        <v>216.36</v>
      </c>
      <c r="M210" s="43">
        <f t="shared" si="119"/>
        <v>216.36</v>
      </c>
      <c r="N210" s="43">
        <f t="shared" si="119"/>
        <v>216.36</v>
      </c>
      <c r="O210" s="43">
        <f t="shared" si="119"/>
        <v>216.36</v>
      </c>
      <c r="P210" s="43">
        <f t="shared" si="119"/>
        <v>216.36</v>
      </c>
      <c r="Q210" s="43">
        <f t="shared" si="119"/>
        <v>216.36</v>
      </c>
      <c r="R210" s="43">
        <f t="shared" si="119"/>
        <v>216.36</v>
      </c>
      <c r="S210" s="43">
        <f t="shared" si="119"/>
        <v>216.36</v>
      </c>
      <c r="T210" s="43">
        <f t="shared" si="119"/>
        <v>216.36</v>
      </c>
      <c r="U210" s="43">
        <f t="shared" si="119"/>
        <v>216.36</v>
      </c>
      <c r="V210" s="43">
        <f t="shared" si="119"/>
        <v>216.36</v>
      </c>
      <c r="W210" s="43">
        <f t="shared" si="119"/>
        <v>216.36</v>
      </c>
      <c r="X210" s="43">
        <f t="shared" si="119"/>
        <v>216.36</v>
      </c>
      <c r="Y210" s="43">
        <f t="shared" si="119"/>
        <v>216.36</v>
      </c>
      <c r="Z210" s="43">
        <f t="shared" si="119"/>
        <v>216.36</v>
      </c>
      <c r="AA210" s="43">
        <f t="shared" si="119"/>
        <v>216.36</v>
      </c>
    </row>
    <row r="211" spans="1:27" ht="12.75" customHeight="1" collapsed="1" x14ac:dyDescent="0.2">
      <c r="A211" s="97" t="s">
        <v>437</v>
      </c>
      <c r="B211" s="27" t="str">
        <f>"10"&amp;"."&amp;$B$662&amp;"."&amp;$B$663</f>
        <v>10.01.2023</v>
      </c>
      <c r="C211" s="89" t="s">
        <v>74</v>
      </c>
      <c r="D211" s="90">
        <f>ROUND(((D212+D213+D215+D214)/1000),5)</f>
        <v>3.0536400000000001</v>
      </c>
      <c r="E211" s="90">
        <f>ROUND(((E212+E213+E215+E214)/1000),5)</f>
        <v>2.9629400000000001</v>
      </c>
      <c r="F211" s="90">
        <f>ROUND(((F212+F213+F215+F214)/1000),5)</f>
        <v>2.8932799999999999</v>
      </c>
      <c r="G211" s="90">
        <f t="shared" ref="G211:AA211" si="120">ROUND(((G212+G213+G215+G214)/1000),5)</f>
        <v>2.8958599999999999</v>
      </c>
      <c r="H211" s="90">
        <f t="shared" si="120"/>
        <v>2.9931100000000002</v>
      </c>
      <c r="I211" s="90">
        <f t="shared" si="120"/>
        <v>3.0993599999999999</v>
      </c>
      <c r="J211" s="90">
        <f t="shared" si="120"/>
        <v>3.3077899999999998</v>
      </c>
      <c r="K211" s="90">
        <f t="shared" si="120"/>
        <v>3.69537</v>
      </c>
      <c r="L211" s="90">
        <f t="shared" si="120"/>
        <v>3.7926899999999999</v>
      </c>
      <c r="M211" s="90">
        <f t="shared" si="120"/>
        <v>3.8319000000000001</v>
      </c>
      <c r="N211" s="90">
        <f t="shared" si="120"/>
        <v>3.8470399999999998</v>
      </c>
      <c r="O211" s="90">
        <f t="shared" si="120"/>
        <v>3.8563900000000002</v>
      </c>
      <c r="P211" s="90">
        <f t="shared" si="120"/>
        <v>3.8454100000000002</v>
      </c>
      <c r="Q211" s="90">
        <f t="shared" si="120"/>
        <v>3.8486099999999999</v>
      </c>
      <c r="R211" s="90">
        <f t="shared" si="120"/>
        <v>3.81569</v>
      </c>
      <c r="S211" s="90">
        <f t="shared" si="120"/>
        <v>3.8118099999999999</v>
      </c>
      <c r="T211" s="90">
        <f t="shared" si="120"/>
        <v>3.87222</v>
      </c>
      <c r="U211" s="90">
        <f t="shared" si="120"/>
        <v>3.8922699999999999</v>
      </c>
      <c r="V211" s="90">
        <f t="shared" si="120"/>
        <v>3.8883000000000001</v>
      </c>
      <c r="W211" s="90">
        <f t="shared" si="120"/>
        <v>3.8283900000000002</v>
      </c>
      <c r="X211" s="90">
        <f t="shared" si="120"/>
        <v>3.79175</v>
      </c>
      <c r="Y211" s="90">
        <f t="shared" si="120"/>
        <v>3.7235100000000001</v>
      </c>
      <c r="Z211" s="90">
        <f t="shared" si="120"/>
        <v>3.4337900000000001</v>
      </c>
      <c r="AA211" s="90">
        <f t="shared" si="120"/>
        <v>3.10758</v>
      </c>
    </row>
    <row r="212" spans="1:27" ht="12.75" hidden="1" customHeight="1" outlineLevel="1" x14ac:dyDescent="0.2">
      <c r="A212" s="98" t="s">
        <v>438</v>
      </c>
      <c r="B212" s="62" t="s">
        <v>236</v>
      </c>
      <c r="C212" s="42" t="s">
        <v>77</v>
      </c>
      <c r="D212" s="43">
        <v>1113.5999999999999</v>
      </c>
      <c r="E212" s="43">
        <v>1022.9</v>
      </c>
      <c r="F212" s="43">
        <v>953.24</v>
      </c>
      <c r="G212" s="43">
        <v>955.82</v>
      </c>
      <c r="H212" s="43">
        <v>1053.07</v>
      </c>
      <c r="I212" s="43">
        <v>1159.32</v>
      </c>
      <c r="J212" s="43">
        <v>1367.75</v>
      </c>
      <c r="K212" s="43">
        <v>1755.33</v>
      </c>
      <c r="L212" s="43">
        <v>1852.65</v>
      </c>
      <c r="M212" s="43">
        <v>1891.86</v>
      </c>
      <c r="N212" s="43">
        <v>1907</v>
      </c>
      <c r="O212" s="43">
        <v>1916.35</v>
      </c>
      <c r="P212" s="43">
        <v>1905.37</v>
      </c>
      <c r="Q212" s="43">
        <v>1908.57</v>
      </c>
      <c r="R212" s="43">
        <v>1875.65</v>
      </c>
      <c r="S212" s="43">
        <v>1871.77</v>
      </c>
      <c r="T212" s="43">
        <v>1932.18</v>
      </c>
      <c r="U212" s="43">
        <v>1952.23</v>
      </c>
      <c r="V212" s="43">
        <v>1948.26</v>
      </c>
      <c r="W212" s="43">
        <v>1888.35</v>
      </c>
      <c r="X212" s="43">
        <v>1851.71</v>
      </c>
      <c r="Y212" s="43">
        <v>1783.47</v>
      </c>
      <c r="Z212" s="43">
        <v>1493.75</v>
      </c>
      <c r="AA212" s="43">
        <v>1167.54</v>
      </c>
    </row>
    <row r="213" spans="1:27" ht="12.75" hidden="1" customHeight="1" outlineLevel="1" x14ac:dyDescent="0.2">
      <c r="A213" s="98" t="s">
        <v>439</v>
      </c>
      <c r="B213" s="62" t="s">
        <v>88</v>
      </c>
      <c r="C213" s="42" t="s">
        <v>77</v>
      </c>
      <c r="D213" s="43">
        <f>$D$168</f>
        <v>1716.97</v>
      </c>
      <c r="E213" s="43">
        <f t="shared" ref="E213:AA213" si="121">$D$168</f>
        <v>1716.97</v>
      </c>
      <c r="F213" s="43">
        <f t="shared" si="121"/>
        <v>1716.97</v>
      </c>
      <c r="G213" s="43">
        <f t="shared" si="121"/>
        <v>1716.97</v>
      </c>
      <c r="H213" s="43">
        <f t="shared" si="121"/>
        <v>1716.97</v>
      </c>
      <c r="I213" s="43">
        <f t="shared" si="121"/>
        <v>1716.97</v>
      </c>
      <c r="J213" s="43">
        <f t="shared" si="121"/>
        <v>1716.97</v>
      </c>
      <c r="K213" s="43">
        <f t="shared" si="121"/>
        <v>1716.97</v>
      </c>
      <c r="L213" s="43">
        <f t="shared" si="121"/>
        <v>1716.97</v>
      </c>
      <c r="M213" s="43">
        <f t="shared" si="121"/>
        <v>1716.97</v>
      </c>
      <c r="N213" s="43">
        <f t="shared" si="121"/>
        <v>1716.97</v>
      </c>
      <c r="O213" s="43">
        <f t="shared" si="121"/>
        <v>1716.97</v>
      </c>
      <c r="P213" s="43">
        <f t="shared" si="121"/>
        <v>1716.97</v>
      </c>
      <c r="Q213" s="43">
        <f t="shared" si="121"/>
        <v>1716.97</v>
      </c>
      <c r="R213" s="43">
        <f t="shared" si="121"/>
        <v>1716.97</v>
      </c>
      <c r="S213" s="43">
        <f t="shared" si="121"/>
        <v>1716.97</v>
      </c>
      <c r="T213" s="43">
        <f t="shared" si="121"/>
        <v>1716.97</v>
      </c>
      <c r="U213" s="43">
        <f t="shared" si="121"/>
        <v>1716.97</v>
      </c>
      <c r="V213" s="43">
        <f t="shared" si="121"/>
        <v>1716.97</v>
      </c>
      <c r="W213" s="43">
        <f t="shared" si="121"/>
        <v>1716.97</v>
      </c>
      <c r="X213" s="43">
        <f t="shared" si="121"/>
        <v>1716.97</v>
      </c>
      <c r="Y213" s="43">
        <f t="shared" si="121"/>
        <v>1716.97</v>
      </c>
      <c r="Z213" s="43">
        <f t="shared" si="121"/>
        <v>1716.97</v>
      </c>
      <c r="AA213" s="43">
        <f t="shared" si="121"/>
        <v>1716.97</v>
      </c>
    </row>
    <row r="214" spans="1:27" ht="12.75" hidden="1" customHeight="1" outlineLevel="1" x14ac:dyDescent="0.2">
      <c r="A214" s="98" t="s">
        <v>440</v>
      </c>
      <c r="B214" s="62" t="s">
        <v>81</v>
      </c>
      <c r="C214" s="42" t="s">
        <v>77</v>
      </c>
      <c r="D214" s="43">
        <v>6.71</v>
      </c>
      <c r="E214" s="43">
        <v>6.71</v>
      </c>
      <c r="F214" s="43">
        <v>6.71</v>
      </c>
      <c r="G214" s="43">
        <v>6.71</v>
      </c>
      <c r="H214" s="43">
        <v>6.71</v>
      </c>
      <c r="I214" s="43">
        <v>6.71</v>
      </c>
      <c r="J214" s="43">
        <v>6.71</v>
      </c>
      <c r="K214" s="43">
        <v>6.71</v>
      </c>
      <c r="L214" s="43">
        <v>6.71</v>
      </c>
      <c r="M214" s="43">
        <v>6.71</v>
      </c>
      <c r="N214" s="43">
        <v>6.71</v>
      </c>
      <c r="O214" s="43">
        <v>6.71</v>
      </c>
      <c r="P214" s="43">
        <v>6.71</v>
      </c>
      <c r="Q214" s="43">
        <v>6.71</v>
      </c>
      <c r="R214" s="43">
        <v>6.71</v>
      </c>
      <c r="S214" s="43">
        <v>6.71</v>
      </c>
      <c r="T214" s="43">
        <v>6.71</v>
      </c>
      <c r="U214" s="43">
        <v>6.71</v>
      </c>
      <c r="V214" s="43">
        <v>6.71</v>
      </c>
      <c r="W214" s="43">
        <v>6.71</v>
      </c>
      <c r="X214" s="43">
        <v>6.71</v>
      </c>
      <c r="Y214" s="43">
        <v>6.71</v>
      </c>
      <c r="Z214" s="43">
        <v>6.71</v>
      </c>
      <c r="AA214" s="43">
        <v>6.71</v>
      </c>
    </row>
    <row r="215" spans="1:27" ht="12.75" hidden="1" customHeight="1" outlineLevel="1" x14ac:dyDescent="0.2">
      <c r="A215" s="98" t="s">
        <v>441</v>
      </c>
      <c r="B215" s="62" t="s">
        <v>79</v>
      </c>
      <c r="C215" s="42" t="s">
        <v>77</v>
      </c>
      <c r="D215" s="43">
        <f>$D$11</f>
        <v>216.36</v>
      </c>
      <c r="E215" s="43">
        <f t="shared" ref="E215:AA215" si="122">$D$11</f>
        <v>216.36</v>
      </c>
      <c r="F215" s="43">
        <f t="shared" si="122"/>
        <v>216.36</v>
      </c>
      <c r="G215" s="43">
        <f t="shared" si="122"/>
        <v>216.36</v>
      </c>
      <c r="H215" s="43">
        <f t="shared" si="122"/>
        <v>216.36</v>
      </c>
      <c r="I215" s="43">
        <f t="shared" si="122"/>
        <v>216.36</v>
      </c>
      <c r="J215" s="43">
        <f t="shared" si="122"/>
        <v>216.36</v>
      </c>
      <c r="K215" s="43">
        <f t="shared" si="122"/>
        <v>216.36</v>
      </c>
      <c r="L215" s="43">
        <f t="shared" si="122"/>
        <v>216.36</v>
      </c>
      <c r="M215" s="43">
        <f t="shared" si="122"/>
        <v>216.36</v>
      </c>
      <c r="N215" s="43">
        <f t="shared" si="122"/>
        <v>216.36</v>
      </c>
      <c r="O215" s="43">
        <f t="shared" si="122"/>
        <v>216.36</v>
      </c>
      <c r="P215" s="43">
        <f t="shared" si="122"/>
        <v>216.36</v>
      </c>
      <c r="Q215" s="43">
        <f t="shared" si="122"/>
        <v>216.36</v>
      </c>
      <c r="R215" s="43">
        <f t="shared" si="122"/>
        <v>216.36</v>
      </c>
      <c r="S215" s="43">
        <f t="shared" si="122"/>
        <v>216.36</v>
      </c>
      <c r="T215" s="43">
        <f t="shared" si="122"/>
        <v>216.36</v>
      </c>
      <c r="U215" s="43">
        <f t="shared" si="122"/>
        <v>216.36</v>
      </c>
      <c r="V215" s="43">
        <f t="shared" si="122"/>
        <v>216.36</v>
      </c>
      <c r="W215" s="43">
        <f t="shared" si="122"/>
        <v>216.36</v>
      </c>
      <c r="X215" s="43">
        <f t="shared" si="122"/>
        <v>216.36</v>
      </c>
      <c r="Y215" s="43">
        <f t="shared" si="122"/>
        <v>216.36</v>
      </c>
      <c r="Z215" s="43">
        <f t="shared" si="122"/>
        <v>216.36</v>
      </c>
      <c r="AA215" s="43">
        <f t="shared" si="122"/>
        <v>216.36</v>
      </c>
    </row>
    <row r="216" spans="1:27" ht="12.75" customHeight="1" collapsed="1" x14ac:dyDescent="0.2">
      <c r="A216" s="97" t="s">
        <v>442</v>
      </c>
      <c r="B216" s="27" t="str">
        <f>"11"&amp;"."&amp;$B$662&amp;"."&amp;$B$663</f>
        <v>11.01.2023</v>
      </c>
      <c r="C216" s="89" t="s">
        <v>74</v>
      </c>
      <c r="D216" s="90">
        <f>ROUND(((D217+D218+D220+D219)/1000),5)</f>
        <v>3.0867</v>
      </c>
      <c r="E216" s="90">
        <f>ROUND(((E217+E218+E220+E219)/1000),5)</f>
        <v>3.0362800000000001</v>
      </c>
      <c r="F216" s="90">
        <f>ROUND(((F217+F218+F220+F219)/1000),5)</f>
        <v>2.9706600000000001</v>
      </c>
      <c r="G216" s="90">
        <f t="shared" ref="G216:AA216" si="123">ROUND(((G217+G218+G220+G219)/1000),5)</f>
        <v>2.9640399999999998</v>
      </c>
      <c r="H216" s="90">
        <f t="shared" si="123"/>
        <v>3.0387499999999998</v>
      </c>
      <c r="I216" s="90">
        <f t="shared" si="123"/>
        <v>3.1337799999999998</v>
      </c>
      <c r="J216" s="90">
        <f t="shared" si="123"/>
        <v>3.29156</v>
      </c>
      <c r="K216" s="90">
        <f t="shared" si="123"/>
        <v>3.7076899999999999</v>
      </c>
      <c r="L216" s="90">
        <f t="shared" si="123"/>
        <v>3.8208000000000002</v>
      </c>
      <c r="M216" s="90">
        <f t="shared" si="123"/>
        <v>3.8594400000000002</v>
      </c>
      <c r="N216" s="90">
        <f t="shared" si="123"/>
        <v>3.8786499999999999</v>
      </c>
      <c r="O216" s="90">
        <f t="shared" si="123"/>
        <v>3.8938799999999998</v>
      </c>
      <c r="P216" s="90">
        <f t="shared" si="123"/>
        <v>3.88062</v>
      </c>
      <c r="Q216" s="90">
        <f t="shared" si="123"/>
        <v>3.8835799999999998</v>
      </c>
      <c r="R216" s="90">
        <f t="shared" si="123"/>
        <v>3.8593199999999999</v>
      </c>
      <c r="S216" s="90">
        <f t="shared" si="123"/>
        <v>3.8577900000000001</v>
      </c>
      <c r="T216" s="90">
        <f t="shared" si="123"/>
        <v>3.9750700000000001</v>
      </c>
      <c r="U216" s="90">
        <f t="shared" si="123"/>
        <v>3.9757600000000002</v>
      </c>
      <c r="V216" s="90">
        <f t="shared" si="123"/>
        <v>3.9823</v>
      </c>
      <c r="W216" s="90">
        <f t="shared" si="123"/>
        <v>3.8603399999999999</v>
      </c>
      <c r="X216" s="90">
        <f t="shared" si="123"/>
        <v>3.8346900000000002</v>
      </c>
      <c r="Y216" s="90">
        <f t="shared" si="123"/>
        <v>3.79549</v>
      </c>
      <c r="Z216" s="90">
        <f t="shared" si="123"/>
        <v>3.6393300000000002</v>
      </c>
      <c r="AA216" s="90">
        <f t="shared" si="123"/>
        <v>3.2192099999999999</v>
      </c>
    </row>
    <row r="217" spans="1:27" ht="12.75" hidden="1" customHeight="1" outlineLevel="1" x14ac:dyDescent="0.2">
      <c r="A217" s="98" t="s">
        <v>443</v>
      </c>
      <c r="B217" s="62" t="s">
        <v>236</v>
      </c>
      <c r="C217" s="42" t="s">
        <v>77</v>
      </c>
      <c r="D217" s="43">
        <v>1146.6600000000001</v>
      </c>
      <c r="E217" s="43">
        <v>1096.24</v>
      </c>
      <c r="F217" s="43">
        <v>1030.6199999999999</v>
      </c>
      <c r="G217" s="43">
        <v>1024</v>
      </c>
      <c r="H217" s="43">
        <v>1098.71</v>
      </c>
      <c r="I217" s="43">
        <v>1193.74</v>
      </c>
      <c r="J217" s="43">
        <v>1351.52</v>
      </c>
      <c r="K217" s="43">
        <v>1767.65</v>
      </c>
      <c r="L217" s="43">
        <v>1880.76</v>
      </c>
      <c r="M217" s="43">
        <v>1919.4</v>
      </c>
      <c r="N217" s="43">
        <v>1938.61</v>
      </c>
      <c r="O217" s="43">
        <v>1953.84</v>
      </c>
      <c r="P217" s="43">
        <v>1940.58</v>
      </c>
      <c r="Q217" s="43">
        <v>1943.54</v>
      </c>
      <c r="R217" s="43">
        <v>1919.28</v>
      </c>
      <c r="S217" s="43">
        <v>1917.75</v>
      </c>
      <c r="T217" s="43">
        <v>2035.03</v>
      </c>
      <c r="U217" s="43">
        <v>2035.72</v>
      </c>
      <c r="V217" s="43">
        <v>2042.26</v>
      </c>
      <c r="W217" s="43">
        <v>1920.3</v>
      </c>
      <c r="X217" s="43">
        <v>1894.65</v>
      </c>
      <c r="Y217" s="43">
        <v>1855.45</v>
      </c>
      <c r="Z217" s="43">
        <v>1699.29</v>
      </c>
      <c r="AA217" s="43">
        <v>1279.17</v>
      </c>
    </row>
    <row r="218" spans="1:27" ht="12.75" hidden="1" customHeight="1" outlineLevel="1" x14ac:dyDescent="0.2">
      <c r="A218" s="98" t="s">
        <v>444</v>
      </c>
      <c r="B218" s="62" t="s">
        <v>88</v>
      </c>
      <c r="C218" s="42" t="s">
        <v>77</v>
      </c>
      <c r="D218" s="43">
        <f>$D$168</f>
        <v>1716.97</v>
      </c>
      <c r="E218" s="43">
        <f t="shared" ref="E218:AA218" si="124">$D$168</f>
        <v>1716.97</v>
      </c>
      <c r="F218" s="43">
        <f t="shared" si="124"/>
        <v>1716.97</v>
      </c>
      <c r="G218" s="43">
        <f t="shared" si="124"/>
        <v>1716.97</v>
      </c>
      <c r="H218" s="43">
        <f t="shared" si="124"/>
        <v>1716.97</v>
      </c>
      <c r="I218" s="43">
        <f t="shared" si="124"/>
        <v>1716.97</v>
      </c>
      <c r="J218" s="43">
        <f t="shared" si="124"/>
        <v>1716.97</v>
      </c>
      <c r="K218" s="43">
        <f t="shared" si="124"/>
        <v>1716.97</v>
      </c>
      <c r="L218" s="43">
        <f t="shared" si="124"/>
        <v>1716.97</v>
      </c>
      <c r="M218" s="43">
        <f t="shared" si="124"/>
        <v>1716.97</v>
      </c>
      <c r="N218" s="43">
        <f t="shared" si="124"/>
        <v>1716.97</v>
      </c>
      <c r="O218" s="43">
        <f t="shared" si="124"/>
        <v>1716.97</v>
      </c>
      <c r="P218" s="43">
        <f t="shared" si="124"/>
        <v>1716.97</v>
      </c>
      <c r="Q218" s="43">
        <f t="shared" si="124"/>
        <v>1716.97</v>
      </c>
      <c r="R218" s="43">
        <f t="shared" si="124"/>
        <v>1716.97</v>
      </c>
      <c r="S218" s="43">
        <f t="shared" si="124"/>
        <v>1716.97</v>
      </c>
      <c r="T218" s="43">
        <f t="shared" si="124"/>
        <v>1716.97</v>
      </c>
      <c r="U218" s="43">
        <f t="shared" si="124"/>
        <v>1716.97</v>
      </c>
      <c r="V218" s="43">
        <f t="shared" si="124"/>
        <v>1716.97</v>
      </c>
      <c r="W218" s="43">
        <f t="shared" si="124"/>
        <v>1716.97</v>
      </c>
      <c r="X218" s="43">
        <f t="shared" si="124"/>
        <v>1716.97</v>
      </c>
      <c r="Y218" s="43">
        <f t="shared" si="124"/>
        <v>1716.97</v>
      </c>
      <c r="Z218" s="43">
        <f t="shared" si="124"/>
        <v>1716.97</v>
      </c>
      <c r="AA218" s="43">
        <f t="shared" si="124"/>
        <v>1716.97</v>
      </c>
    </row>
    <row r="219" spans="1:27" ht="12.75" hidden="1" customHeight="1" outlineLevel="1" x14ac:dyDescent="0.2">
      <c r="A219" s="98" t="s">
        <v>445</v>
      </c>
      <c r="B219" s="62" t="s">
        <v>81</v>
      </c>
      <c r="C219" s="42" t="s">
        <v>77</v>
      </c>
      <c r="D219" s="43">
        <v>6.71</v>
      </c>
      <c r="E219" s="43">
        <v>6.71</v>
      </c>
      <c r="F219" s="43">
        <v>6.71</v>
      </c>
      <c r="G219" s="43">
        <v>6.71</v>
      </c>
      <c r="H219" s="43">
        <v>6.71</v>
      </c>
      <c r="I219" s="43">
        <v>6.71</v>
      </c>
      <c r="J219" s="43">
        <v>6.71</v>
      </c>
      <c r="K219" s="43">
        <v>6.71</v>
      </c>
      <c r="L219" s="43">
        <v>6.71</v>
      </c>
      <c r="M219" s="43">
        <v>6.71</v>
      </c>
      <c r="N219" s="43">
        <v>6.71</v>
      </c>
      <c r="O219" s="43">
        <v>6.71</v>
      </c>
      <c r="P219" s="43">
        <v>6.71</v>
      </c>
      <c r="Q219" s="43">
        <v>6.71</v>
      </c>
      <c r="R219" s="43">
        <v>6.71</v>
      </c>
      <c r="S219" s="43">
        <v>6.71</v>
      </c>
      <c r="T219" s="43">
        <v>6.71</v>
      </c>
      <c r="U219" s="43">
        <v>6.71</v>
      </c>
      <c r="V219" s="43">
        <v>6.71</v>
      </c>
      <c r="W219" s="43">
        <v>6.71</v>
      </c>
      <c r="X219" s="43">
        <v>6.71</v>
      </c>
      <c r="Y219" s="43">
        <v>6.71</v>
      </c>
      <c r="Z219" s="43">
        <v>6.71</v>
      </c>
      <c r="AA219" s="43">
        <v>6.71</v>
      </c>
    </row>
    <row r="220" spans="1:27" ht="12.75" hidden="1" customHeight="1" outlineLevel="1" x14ac:dyDescent="0.2">
      <c r="A220" s="98" t="s">
        <v>446</v>
      </c>
      <c r="B220" s="62" t="s">
        <v>79</v>
      </c>
      <c r="C220" s="42" t="s">
        <v>77</v>
      </c>
      <c r="D220" s="43">
        <f>$D$11</f>
        <v>216.36</v>
      </c>
      <c r="E220" s="43">
        <f t="shared" ref="E220:AA220" si="125">$D$11</f>
        <v>216.36</v>
      </c>
      <c r="F220" s="43">
        <f t="shared" si="125"/>
        <v>216.36</v>
      </c>
      <c r="G220" s="43">
        <f t="shared" si="125"/>
        <v>216.36</v>
      </c>
      <c r="H220" s="43">
        <f t="shared" si="125"/>
        <v>216.36</v>
      </c>
      <c r="I220" s="43">
        <f t="shared" si="125"/>
        <v>216.36</v>
      </c>
      <c r="J220" s="43">
        <f t="shared" si="125"/>
        <v>216.36</v>
      </c>
      <c r="K220" s="43">
        <f t="shared" si="125"/>
        <v>216.36</v>
      </c>
      <c r="L220" s="43">
        <f t="shared" si="125"/>
        <v>216.36</v>
      </c>
      <c r="M220" s="43">
        <f t="shared" si="125"/>
        <v>216.36</v>
      </c>
      <c r="N220" s="43">
        <f t="shared" si="125"/>
        <v>216.36</v>
      </c>
      <c r="O220" s="43">
        <f t="shared" si="125"/>
        <v>216.36</v>
      </c>
      <c r="P220" s="43">
        <f t="shared" si="125"/>
        <v>216.36</v>
      </c>
      <c r="Q220" s="43">
        <f t="shared" si="125"/>
        <v>216.36</v>
      </c>
      <c r="R220" s="43">
        <f t="shared" si="125"/>
        <v>216.36</v>
      </c>
      <c r="S220" s="43">
        <f t="shared" si="125"/>
        <v>216.36</v>
      </c>
      <c r="T220" s="43">
        <f t="shared" si="125"/>
        <v>216.36</v>
      </c>
      <c r="U220" s="43">
        <f t="shared" si="125"/>
        <v>216.36</v>
      </c>
      <c r="V220" s="43">
        <f t="shared" si="125"/>
        <v>216.36</v>
      </c>
      <c r="W220" s="43">
        <f t="shared" si="125"/>
        <v>216.36</v>
      </c>
      <c r="X220" s="43">
        <f t="shared" si="125"/>
        <v>216.36</v>
      </c>
      <c r="Y220" s="43">
        <f t="shared" si="125"/>
        <v>216.36</v>
      </c>
      <c r="Z220" s="43">
        <f t="shared" si="125"/>
        <v>216.36</v>
      </c>
      <c r="AA220" s="43">
        <f t="shared" si="125"/>
        <v>216.36</v>
      </c>
    </row>
    <row r="221" spans="1:27" ht="12.75" customHeight="1" collapsed="1" x14ac:dyDescent="0.2">
      <c r="A221" s="97" t="s">
        <v>447</v>
      </c>
      <c r="B221" s="27" t="str">
        <f>"12"&amp;"."&amp;$B$662&amp;"."&amp;$B$663</f>
        <v>12.01.2023</v>
      </c>
      <c r="C221" s="89" t="s">
        <v>74</v>
      </c>
      <c r="D221" s="90">
        <f>ROUND(((D222+D223+D225+D224)/1000),5)</f>
        <v>3.1154099999999998</v>
      </c>
      <c r="E221" s="90">
        <f>ROUND(((E222+E223+E225+E224)/1000),5)</f>
        <v>3.0582400000000001</v>
      </c>
      <c r="F221" s="90">
        <f>ROUND(((F222+F223+F225+F224)/1000),5)</f>
        <v>3.0358200000000002</v>
      </c>
      <c r="G221" s="90">
        <f t="shared" ref="G221:AA221" si="126">ROUND(((G222+G223+G225+G224)/1000),5)</f>
        <v>3.0337700000000001</v>
      </c>
      <c r="H221" s="90">
        <f t="shared" si="126"/>
        <v>3.0569799999999998</v>
      </c>
      <c r="I221" s="90">
        <f t="shared" si="126"/>
        <v>3.15178</v>
      </c>
      <c r="J221" s="90">
        <f t="shared" si="126"/>
        <v>3.2872499999999998</v>
      </c>
      <c r="K221" s="90">
        <f t="shared" si="126"/>
        <v>3.6851400000000001</v>
      </c>
      <c r="L221" s="90">
        <f t="shared" si="126"/>
        <v>3.7732199999999998</v>
      </c>
      <c r="M221" s="90">
        <f t="shared" si="126"/>
        <v>3.80904</v>
      </c>
      <c r="N221" s="90">
        <f t="shared" si="126"/>
        <v>3.80816</v>
      </c>
      <c r="O221" s="90">
        <f t="shared" si="126"/>
        <v>3.8381699999999999</v>
      </c>
      <c r="P221" s="90">
        <f t="shared" si="126"/>
        <v>3.8264900000000002</v>
      </c>
      <c r="Q221" s="90">
        <f t="shared" si="126"/>
        <v>3.83358</v>
      </c>
      <c r="R221" s="90">
        <f t="shared" si="126"/>
        <v>3.78891</v>
      </c>
      <c r="S221" s="90">
        <f t="shared" si="126"/>
        <v>3.7994500000000002</v>
      </c>
      <c r="T221" s="90">
        <f t="shared" si="126"/>
        <v>3.8380299999999998</v>
      </c>
      <c r="U221" s="90">
        <f t="shared" si="126"/>
        <v>3.9086799999999999</v>
      </c>
      <c r="V221" s="90">
        <f t="shared" si="126"/>
        <v>3.8701599999999998</v>
      </c>
      <c r="W221" s="90">
        <f t="shared" si="126"/>
        <v>3.8073899999999998</v>
      </c>
      <c r="X221" s="90">
        <f t="shared" si="126"/>
        <v>3.7768199999999998</v>
      </c>
      <c r="Y221" s="90">
        <f t="shared" si="126"/>
        <v>3.7327599999999999</v>
      </c>
      <c r="Z221" s="90">
        <f t="shared" si="126"/>
        <v>3.5555699999999999</v>
      </c>
      <c r="AA221" s="90">
        <f t="shared" si="126"/>
        <v>3.18201</v>
      </c>
    </row>
    <row r="222" spans="1:27" ht="12.75" hidden="1" customHeight="1" outlineLevel="1" x14ac:dyDescent="0.2">
      <c r="A222" s="98" t="s">
        <v>448</v>
      </c>
      <c r="B222" s="62" t="s">
        <v>236</v>
      </c>
      <c r="C222" s="42" t="s">
        <v>77</v>
      </c>
      <c r="D222" s="43">
        <v>1175.3699999999999</v>
      </c>
      <c r="E222" s="43">
        <v>1118.2</v>
      </c>
      <c r="F222" s="43">
        <v>1095.78</v>
      </c>
      <c r="G222" s="43">
        <v>1093.73</v>
      </c>
      <c r="H222" s="43">
        <v>1116.94</v>
      </c>
      <c r="I222" s="43">
        <v>1211.74</v>
      </c>
      <c r="J222" s="43">
        <v>1347.21</v>
      </c>
      <c r="K222" s="43">
        <v>1745.1</v>
      </c>
      <c r="L222" s="43">
        <v>1833.18</v>
      </c>
      <c r="M222" s="43">
        <v>1869</v>
      </c>
      <c r="N222" s="43">
        <v>1868.12</v>
      </c>
      <c r="O222" s="43">
        <v>1898.13</v>
      </c>
      <c r="P222" s="43">
        <v>1886.45</v>
      </c>
      <c r="Q222" s="43">
        <v>1893.54</v>
      </c>
      <c r="R222" s="43">
        <v>1848.87</v>
      </c>
      <c r="S222" s="43">
        <v>1859.41</v>
      </c>
      <c r="T222" s="43">
        <v>1897.99</v>
      </c>
      <c r="U222" s="43">
        <v>1968.64</v>
      </c>
      <c r="V222" s="43">
        <v>1930.12</v>
      </c>
      <c r="W222" s="43">
        <v>1867.35</v>
      </c>
      <c r="X222" s="43">
        <v>1836.78</v>
      </c>
      <c r="Y222" s="43">
        <v>1792.72</v>
      </c>
      <c r="Z222" s="43">
        <v>1615.53</v>
      </c>
      <c r="AA222" s="43">
        <v>1241.97</v>
      </c>
    </row>
    <row r="223" spans="1:27" ht="12.75" hidden="1" customHeight="1" outlineLevel="1" x14ac:dyDescent="0.2">
      <c r="A223" s="98" t="s">
        <v>449</v>
      </c>
      <c r="B223" s="62" t="s">
        <v>88</v>
      </c>
      <c r="C223" s="42" t="s">
        <v>77</v>
      </c>
      <c r="D223" s="43">
        <f>$D$168</f>
        <v>1716.97</v>
      </c>
      <c r="E223" s="43">
        <f t="shared" ref="E223:AA223" si="127">$D$168</f>
        <v>1716.97</v>
      </c>
      <c r="F223" s="43">
        <f t="shared" si="127"/>
        <v>1716.97</v>
      </c>
      <c r="G223" s="43">
        <f t="shared" si="127"/>
        <v>1716.97</v>
      </c>
      <c r="H223" s="43">
        <f t="shared" si="127"/>
        <v>1716.97</v>
      </c>
      <c r="I223" s="43">
        <f t="shared" si="127"/>
        <v>1716.97</v>
      </c>
      <c r="J223" s="43">
        <f t="shared" si="127"/>
        <v>1716.97</v>
      </c>
      <c r="K223" s="43">
        <f t="shared" si="127"/>
        <v>1716.97</v>
      </c>
      <c r="L223" s="43">
        <f t="shared" si="127"/>
        <v>1716.97</v>
      </c>
      <c r="M223" s="43">
        <f t="shared" si="127"/>
        <v>1716.97</v>
      </c>
      <c r="N223" s="43">
        <f t="shared" si="127"/>
        <v>1716.97</v>
      </c>
      <c r="O223" s="43">
        <f t="shared" si="127"/>
        <v>1716.97</v>
      </c>
      <c r="P223" s="43">
        <f t="shared" si="127"/>
        <v>1716.97</v>
      </c>
      <c r="Q223" s="43">
        <f t="shared" si="127"/>
        <v>1716.97</v>
      </c>
      <c r="R223" s="43">
        <f t="shared" si="127"/>
        <v>1716.97</v>
      </c>
      <c r="S223" s="43">
        <f t="shared" si="127"/>
        <v>1716.97</v>
      </c>
      <c r="T223" s="43">
        <f t="shared" si="127"/>
        <v>1716.97</v>
      </c>
      <c r="U223" s="43">
        <f t="shared" si="127"/>
        <v>1716.97</v>
      </c>
      <c r="V223" s="43">
        <f t="shared" si="127"/>
        <v>1716.97</v>
      </c>
      <c r="W223" s="43">
        <f t="shared" si="127"/>
        <v>1716.97</v>
      </c>
      <c r="X223" s="43">
        <f t="shared" si="127"/>
        <v>1716.97</v>
      </c>
      <c r="Y223" s="43">
        <f t="shared" si="127"/>
        <v>1716.97</v>
      </c>
      <c r="Z223" s="43">
        <f t="shared" si="127"/>
        <v>1716.97</v>
      </c>
      <c r="AA223" s="43">
        <f t="shared" si="127"/>
        <v>1716.97</v>
      </c>
    </row>
    <row r="224" spans="1:27" ht="12.75" hidden="1" customHeight="1" outlineLevel="1" x14ac:dyDescent="0.2">
      <c r="A224" s="98" t="s">
        <v>450</v>
      </c>
      <c r="B224" s="62" t="s">
        <v>81</v>
      </c>
      <c r="C224" s="42" t="s">
        <v>77</v>
      </c>
      <c r="D224" s="43">
        <v>6.71</v>
      </c>
      <c r="E224" s="43">
        <v>6.71</v>
      </c>
      <c r="F224" s="43">
        <v>6.71</v>
      </c>
      <c r="G224" s="43">
        <v>6.71</v>
      </c>
      <c r="H224" s="43">
        <v>6.71</v>
      </c>
      <c r="I224" s="43">
        <v>6.71</v>
      </c>
      <c r="J224" s="43">
        <v>6.71</v>
      </c>
      <c r="K224" s="43">
        <v>6.71</v>
      </c>
      <c r="L224" s="43">
        <v>6.71</v>
      </c>
      <c r="M224" s="43">
        <v>6.71</v>
      </c>
      <c r="N224" s="43">
        <v>6.71</v>
      </c>
      <c r="O224" s="43">
        <v>6.71</v>
      </c>
      <c r="P224" s="43">
        <v>6.71</v>
      </c>
      <c r="Q224" s="43">
        <v>6.71</v>
      </c>
      <c r="R224" s="43">
        <v>6.71</v>
      </c>
      <c r="S224" s="43">
        <v>6.71</v>
      </c>
      <c r="T224" s="43">
        <v>6.71</v>
      </c>
      <c r="U224" s="43">
        <v>6.71</v>
      </c>
      <c r="V224" s="43">
        <v>6.71</v>
      </c>
      <c r="W224" s="43">
        <v>6.71</v>
      </c>
      <c r="X224" s="43">
        <v>6.71</v>
      </c>
      <c r="Y224" s="43">
        <v>6.71</v>
      </c>
      <c r="Z224" s="43">
        <v>6.71</v>
      </c>
      <c r="AA224" s="43">
        <v>6.71</v>
      </c>
    </row>
    <row r="225" spans="1:27" ht="12.75" hidden="1" customHeight="1" outlineLevel="1" x14ac:dyDescent="0.2">
      <c r="A225" s="98" t="s">
        <v>451</v>
      </c>
      <c r="B225" s="62" t="s">
        <v>79</v>
      </c>
      <c r="C225" s="42" t="s">
        <v>77</v>
      </c>
      <c r="D225" s="43">
        <f>$D$11</f>
        <v>216.36</v>
      </c>
      <c r="E225" s="43">
        <f t="shared" ref="E225:AA225" si="128">$D$11</f>
        <v>216.36</v>
      </c>
      <c r="F225" s="43">
        <f t="shared" si="128"/>
        <v>216.36</v>
      </c>
      <c r="G225" s="43">
        <f t="shared" si="128"/>
        <v>216.36</v>
      </c>
      <c r="H225" s="43">
        <f t="shared" si="128"/>
        <v>216.36</v>
      </c>
      <c r="I225" s="43">
        <f t="shared" si="128"/>
        <v>216.36</v>
      </c>
      <c r="J225" s="43">
        <f t="shared" si="128"/>
        <v>216.36</v>
      </c>
      <c r="K225" s="43">
        <f t="shared" si="128"/>
        <v>216.36</v>
      </c>
      <c r="L225" s="43">
        <f t="shared" si="128"/>
        <v>216.36</v>
      </c>
      <c r="M225" s="43">
        <f t="shared" si="128"/>
        <v>216.36</v>
      </c>
      <c r="N225" s="43">
        <f t="shared" si="128"/>
        <v>216.36</v>
      </c>
      <c r="O225" s="43">
        <f t="shared" si="128"/>
        <v>216.36</v>
      </c>
      <c r="P225" s="43">
        <f t="shared" si="128"/>
        <v>216.36</v>
      </c>
      <c r="Q225" s="43">
        <f t="shared" si="128"/>
        <v>216.36</v>
      </c>
      <c r="R225" s="43">
        <f t="shared" si="128"/>
        <v>216.36</v>
      </c>
      <c r="S225" s="43">
        <f t="shared" si="128"/>
        <v>216.36</v>
      </c>
      <c r="T225" s="43">
        <f t="shared" si="128"/>
        <v>216.36</v>
      </c>
      <c r="U225" s="43">
        <f t="shared" si="128"/>
        <v>216.36</v>
      </c>
      <c r="V225" s="43">
        <f t="shared" si="128"/>
        <v>216.36</v>
      </c>
      <c r="W225" s="43">
        <f t="shared" si="128"/>
        <v>216.36</v>
      </c>
      <c r="X225" s="43">
        <f t="shared" si="128"/>
        <v>216.36</v>
      </c>
      <c r="Y225" s="43">
        <f t="shared" si="128"/>
        <v>216.36</v>
      </c>
      <c r="Z225" s="43">
        <f t="shared" si="128"/>
        <v>216.36</v>
      </c>
      <c r="AA225" s="43">
        <f t="shared" si="128"/>
        <v>216.36</v>
      </c>
    </row>
    <row r="226" spans="1:27" ht="12.75" customHeight="1" collapsed="1" x14ac:dyDescent="0.2">
      <c r="A226" s="97" t="s">
        <v>452</v>
      </c>
      <c r="B226" s="27" t="str">
        <f>"13"&amp;"."&amp;$B$662&amp;"."&amp;$B$663</f>
        <v>13.01.2023</v>
      </c>
      <c r="C226" s="89" t="s">
        <v>74</v>
      </c>
      <c r="D226" s="90">
        <f>ROUND(((D227+D228+D230+D229)/1000),5)</f>
        <v>3.1421600000000001</v>
      </c>
      <c r="E226" s="90">
        <f>ROUND(((E227+E228+E230+E229)/1000),5)</f>
        <v>3.0809700000000002</v>
      </c>
      <c r="F226" s="90">
        <f>ROUND(((F227+F228+F230+F229)/1000),5)</f>
        <v>3.0490400000000002</v>
      </c>
      <c r="G226" s="90">
        <f t="shared" ref="G226:AA226" si="129">ROUND(((G227+G228+G230+G229)/1000),5)</f>
        <v>3.0447000000000002</v>
      </c>
      <c r="H226" s="90">
        <f t="shared" si="129"/>
        <v>3.09422</v>
      </c>
      <c r="I226" s="90">
        <f t="shared" si="129"/>
        <v>3.1789000000000001</v>
      </c>
      <c r="J226" s="90">
        <f t="shared" si="129"/>
        <v>3.5163799999999998</v>
      </c>
      <c r="K226" s="90">
        <f t="shared" si="129"/>
        <v>3.7048000000000001</v>
      </c>
      <c r="L226" s="90">
        <f t="shared" si="129"/>
        <v>3.8031999999999999</v>
      </c>
      <c r="M226" s="90">
        <f t="shared" si="129"/>
        <v>3.8361299999999998</v>
      </c>
      <c r="N226" s="90">
        <f t="shared" si="129"/>
        <v>3.8521000000000001</v>
      </c>
      <c r="O226" s="90">
        <f t="shared" si="129"/>
        <v>3.8595799999999998</v>
      </c>
      <c r="P226" s="90">
        <f t="shared" si="129"/>
        <v>3.85162</v>
      </c>
      <c r="Q226" s="90">
        <f t="shared" si="129"/>
        <v>3.85432</v>
      </c>
      <c r="R226" s="90">
        <f t="shared" si="129"/>
        <v>3.8389500000000001</v>
      </c>
      <c r="S226" s="90">
        <f t="shared" si="129"/>
        <v>3.8336700000000001</v>
      </c>
      <c r="T226" s="90">
        <f t="shared" si="129"/>
        <v>3.9337300000000002</v>
      </c>
      <c r="U226" s="90">
        <f t="shared" si="129"/>
        <v>3.96069</v>
      </c>
      <c r="V226" s="90">
        <f t="shared" si="129"/>
        <v>3.9477799999999998</v>
      </c>
      <c r="W226" s="90">
        <f t="shared" si="129"/>
        <v>3.8521899999999998</v>
      </c>
      <c r="X226" s="90">
        <f t="shared" si="129"/>
        <v>3.8352599999999999</v>
      </c>
      <c r="Y226" s="90">
        <f t="shared" si="129"/>
        <v>3.7768700000000002</v>
      </c>
      <c r="Z226" s="90">
        <f t="shared" si="129"/>
        <v>3.6614399999999998</v>
      </c>
      <c r="AA226" s="90">
        <f t="shared" si="129"/>
        <v>3.3910100000000001</v>
      </c>
    </row>
    <row r="227" spans="1:27" ht="12.75" hidden="1" customHeight="1" outlineLevel="1" x14ac:dyDescent="0.2">
      <c r="A227" s="98" t="s">
        <v>453</v>
      </c>
      <c r="B227" s="62" t="s">
        <v>236</v>
      </c>
      <c r="C227" s="42" t="s">
        <v>77</v>
      </c>
      <c r="D227" s="43">
        <v>1202.1199999999999</v>
      </c>
      <c r="E227" s="43">
        <v>1140.93</v>
      </c>
      <c r="F227" s="43">
        <v>1109</v>
      </c>
      <c r="G227" s="43">
        <v>1104.6600000000001</v>
      </c>
      <c r="H227" s="43">
        <v>1154.18</v>
      </c>
      <c r="I227" s="43">
        <v>1238.8599999999999</v>
      </c>
      <c r="J227" s="43">
        <v>1576.34</v>
      </c>
      <c r="K227" s="43">
        <v>1764.76</v>
      </c>
      <c r="L227" s="43">
        <v>1863.16</v>
      </c>
      <c r="M227" s="43">
        <v>1896.09</v>
      </c>
      <c r="N227" s="43">
        <v>1912.06</v>
      </c>
      <c r="O227" s="43">
        <v>1919.54</v>
      </c>
      <c r="P227" s="43">
        <v>1911.58</v>
      </c>
      <c r="Q227" s="43">
        <v>1914.28</v>
      </c>
      <c r="R227" s="43">
        <v>1898.91</v>
      </c>
      <c r="S227" s="43">
        <v>1893.63</v>
      </c>
      <c r="T227" s="43">
        <v>1993.69</v>
      </c>
      <c r="U227" s="43">
        <v>2020.65</v>
      </c>
      <c r="V227" s="43">
        <v>2007.74</v>
      </c>
      <c r="W227" s="43">
        <v>1912.15</v>
      </c>
      <c r="X227" s="43">
        <v>1895.22</v>
      </c>
      <c r="Y227" s="43">
        <v>1836.83</v>
      </c>
      <c r="Z227" s="43">
        <v>1721.4</v>
      </c>
      <c r="AA227" s="43">
        <v>1450.97</v>
      </c>
    </row>
    <row r="228" spans="1:27" ht="12.75" hidden="1" customHeight="1" outlineLevel="1" x14ac:dyDescent="0.2">
      <c r="A228" s="98" t="s">
        <v>454</v>
      </c>
      <c r="B228" s="62" t="s">
        <v>88</v>
      </c>
      <c r="C228" s="42" t="s">
        <v>77</v>
      </c>
      <c r="D228" s="43">
        <f>$D$168</f>
        <v>1716.97</v>
      </c>
      <c r="E228" s="43">
        <f t="shared" ref="E228:AA228" si="130">$D$168</f>
        <v>1716.97</v>
      </c>
      <c r="F228" s="43">
        <f t="shared" si="130"/>
        <v>1716.97</v>
      </c>
      <c r="G228" s="43">
        <f t="shared" si="130"/>
        <v>1716.97</v>
      </c>
      <c r="H228" s="43">
        <f t="shared" si="130"/>
        <v>1716.97</v>
      </c>
      <c r="I228" s="43">
        <f t="shared" si="130"/>
        <v>1716.97</v>
      </c>
      <c r="J228" s="43">
        <f t="shared" si="130"/>
        <v>1716.97</v>
      </c>
      <c r="K228" s="43">
        <f t="shared" si="130"/>
        <v>1716.97</v>
      </c>
      <c r="L228" s="43">
        <f t="shared" si="130"/>
        <v>1716.97</v>
      </c>
      <c r="M228" s="43">
        <f t="shared" si="130"/>
        <v>1716.97</v>
      </c>
      <c r="N228" s="43">
        <f t="shared" si="130"/>
        <v>1716.97</v>
      </c>
      <c r="O228" s="43">
        <f t="shared" si="130"/>
        <v>1716.97</v>
      </c>
      <c r="P228" s="43">
        <f t="shared" si="130"/>
        <v>1716.97</v>
      </c>
      <c r="Q228" s="43">
        <f t="shared" si="130"/>
        <v>1716.97</v>
      </c>
      <c r="R228" s="43">
        <f t="shared" si="130"/>
        <v>1716.97</v>
      </c>
      <c r="S228" s="43">
        <f t="shared" si="130"/>
        <v>1716.97</v>
      </c>
      <c r="T228" s="43">
        <f t="shared" si="130"/>
        <v>1716.97</v>
      </c>
      <c r="U228" s="43">
        <f t="shared" si="130"/>
        <v>1716.97</v>
      </c>
      <c r="V228" s="43">
        <f t="shared" si="130"/>
        <v>1716.97</v>
      </c>
      <c r="W228" s="43">
        <f t="shared" si="130"/>
        <v>1716.97</v>
      </c>
      <c r="X228" s="43">
        <f t="shared" si="130"/>
        <v>1716.97</v>
      </c>
      <c r="Y228" s="43">
        <f t="shared" si="130"/>
        <v>1716.97</v>
      </c>
      <c r="Z228" s="43">
        <f t="shared" si="130"/>
        <v>1716.97</v>
      </c>
      <c r="AA228" s="43">
        <f t="shared" si="130"/>
        <v>1716.97</v>
      </c>
    </row>
    <row r="229" spans="1:27" ht="12.75" hidden="1" customHeight="1" outlineLevel="1" x14ac:dyDescent="0.2">
      <c r="A229" s="98" t="s">
        <v>455</v>
      </c>
      <c r="B229" s="62" t="s">
        <v>81</v>
      </c>
      <c r="C229" s="42" t="s">
        <v>77</v>
      </c>
      <c r="D229" s="43">
        <v>6.71</v>
      </c>
      <c r="E229" s="43">
        <v>6.71</v>
      </c>
      <c r="F229" s="43">
        <v>6.71</v>
      </c>
      <c r="G229" s="43">
        <v>6.71</v>
      </c>
      <c r="H229" s="43">
        <v>6.71</v>
      </c>
      <c r="I229" s="43">
        <v>6.71</v>
      </c>
      <c r="J229" s="43">
        <v>6.71</v>
      </c>
      <c r="K229" s="43">
        <v>6.71</v>
      </c>
      <c r="L229" s="43">
        <v>6.71</v>
      </c>
      <c r="M229" s="43">
        <v>6.71</v>
      </c>
      <c r="N229" s="43">
        <v>6.71</v>
      </c>
      <c r="O229" s="43">
        <v>6.71</v>
      </c>
      <c r="P229" s="43">
        <v>6.71</v>
      </c>
      <c r="Q229" s="43">
        <v>6.71</v>
      </c>
      <c r="R229" s="43">
        <v>6.71</v>
      </c>
      <c r="S229" s="43">
        <v>6.71</v>
      </c>
      <c r="T229" s="43">
        <v>6.71</v>
      </c>
      <c r="U229" s="43">
        <v>6.71</v>
      </c>
      <c r="V229" s="43">
        <v>6.71</v>
      </c>
      <c r="W229" s="43">
        <v>6.71</v>
      </c>
      <c r="X229" s="43">
        <v>6.71</v>
      </c>
      <c r="Y229" s="43">
        <v>6.71</v>
      </c>
      <c r="Z229" s="43">
        <v>6.71</v>
      </c>
      <c r="AA229" s="43">
        <v>6.71</v>
      </c>
    </row>
    <row r="230" spans="1:27" ht="12.75" hidden="1" customHeight="1" outlineLevel="1" x14ac:dyDescent="0.2">
      <c r="A230" s="98" t="s">
        <v>456</v>
      </c>
      <c r="B230" s="62" t="s">
        <v>79</v>
      </c>
      <c r="C230" s="42" t="s">
        <v>77</v>
      </c>
      <c r="D230" s="43">
        <f>$D$11</f>
        <v>216.36</v>
      </c>
      <c r="E230" s="43">
        <f t="shared" ref="E230:AA230" si="131">$D$11</f>
        <v>216.36</v>
      </c>
      <c r="F230" s="43">
        <f t="shared" si="131"/>
        <v>216.36</v>
      </c>
      <c r="G230" s="43">
        <f t="shared" si="131"/>
        <v>216.36</v>
      </c>
      <c r="H230" s="43">
        <f t="shared" si="131"/>
        <v>216.36</v>
      </c>
      <c r="I230" s="43">
        <f t="shared" si="131"/>
        <v>216.36</v>
      </c>
      <c r="J230" s="43">
        <f t="shared" si="131"/>
        <v>216.36</v>
      </c>
      <c r="K230" s="43">
        <f t="shared" si="131"/>
        <v>216.36</v>
      </c>
      <c r="L230" s="43">
        <f t="shared" si="131"/>
        <v>216.36</v>
      </c>
      <c r="M230" s="43">
        <f t="shared" si="131"/>
        <v>216.36</v>
      </c>
      <c r="N230" s="43">
        <f t="shared" si="131"/>
        <v>216.36</v>
      </c>
      <c r="O230" s="43">
        <f t="shared" si="131"/>
        <v>216.36</v>
      </c>
      <c r="P230" s="43">
        <f t="shared" si="131"/>
        <v>216.36</v>
      </c>
      <c r="Q230" s="43">
        <f t="shared" si="131"/>
        <v>216.36</v>
      </c>
      <c r="R230" s="43">
        <f t="shared" si="131"/>
        <v>216.36</v>
      </c>
      <c r="S230" s="43">
        <f t="shared" si="131"/>
        <v>216.36</v>
      </c>
      <c r="T230" s="43">
        <f t="shared" si="131"/>
        <v>216.36</v>
      </c>
      <c r="U230" s="43">
        <f t="shared" si="131"/>
        <v>216.36</v>
      </c>
      <c r="V230" s="43">
        <f t="shared" si="131"/>
        <v>216.36</v>
      </c>
      <c r="W230" s="43">
        <f t="shared" si="131"/>
        <v>216.36</v>
      </c>
      <c r="X230" s="43">
        <f t="shared" si="131"/>
        <v>216.36</v>
      </c>
      <c r="Y230" s="43">
        <f t="shared" si="131"/>
        <v>216.36</v>
      </c>
      <c r="Z230" s="43">
        <f t="shared" si="131"/>
        <v>216.36</v>
      </c>
      <c r="AA230" s="43">
        <f t="shared" si="131"/>
        <v>216.36</v>
      </c>
    </row>
    <row r="231" spans="1:27" ht="12.75" customHeight="1" collapsed="1" x14ac:dyDescent="0.2">
      <c r="A231" s="97" t="s">
        <v>457</v>
      </c>
      <c r="B231" s="27" t="str">
        <f>"14"&amp;"."&amp;$B$662&amp;"."&amp;$B$663</f>
        <v>14.01.2023</v>
      </c>
      <c r="C231" s="89" t="s">
        <v>74</v>
      </c>
      <c r="D231" s="90">
        <f>ROUND(((D232+D233+D235+D234)/1000),5)</f>
        <v>3.39174</v>
      </c>
      <c r="E231" s="90">
        <f>ROUND(((E232+E233+E235+E234)/1000),5)</f>
        <v>3.2169300000000001</v>
      </c>
      <c r="F231" s="90">
        <f>ROUND(((F232+F233+F235+F234)/1000),5)</f>
        <v>3.18527</v>
      </c>
      <c r="G231" s="90">
        <f t="shared" ref="G231:AA231" si="132">ROUND(((G232+G233+G235+G234)/1000),5)</f>
        <v>3.1748699999999999</v>
      </c>
      <c r="H231" s="90">
        <f t="shared" si="132"/>
        <v>3.1893199999999999</v>
      </c>
      <c r="I231" s="90">
        <f t="shared" si="132"/>
        <v>3.21888</v>
      </c>
      <c r="J231" s="90">
        <f t="shared" si="132"/>
        <v>3.31433</v>
      </c>
      <c r="K231" s="90">
        <f t="shared" si="132"/>
        <v>3.5927500000000001</v>
      </c>
      <c r="L231" s="90">
        <f t="shared" si="132"/>
        <v>3.6858399999999998</v>
      </c>
      <c r="M231" s="90">
        <f t="shared" si="132"/>
        <v>3.8129300000000002</v>
      </c>
      <c r="N231" s="90">
        <f t="shared" si="132"/>
        <v>3.85162</v>
      </c>
      <c r="O231" s="90">
        <f t="shared" si="132"/>
        <v>3.8608500000000001</v>
      </c>
      <c r="P231" s="90">
        <f t="shared" si="132"/>
        <v>3.8590800000000001</v>
      </c>
      <c r="Q231" s="90">
        <f t="shared" si="132"/>
        <v>3.8579599999999998</v>
      </c>
      <c r="R231" s="90">
        <f t="shared" si="132"/>
        <v>3.8323999999999998</v>
      </c>
      <c r="S231" s="90">
        <f t="shared" si="132"/>
        <v>3.8355299999999999</v>
      </c>
      <c r="T231" s="90">
        <f t="shared" si="132"/>
        <v>3.85365</v>
      </c>
      <c r="U231" s="90">
        <f t="shared" si="132"/>
        <v>3.9003800000000002</v>
      </c>
      <c r="V231" s="90">
        <f t="shared" si="132"/>
        <v>3.8925399999999999</v>
      </c>
      <c r="W231" s="90">
        <f t="shared" si="132"/>
        <v>3.84524</v>
      </c>
      <c r="X231" s="90">
        <f t="shared" si="132"/>
        <v>3.8489599999999999</v>
      </c>
      <c r="Y231" s="90">
        <f t="shared" si="132"/>
        <v>3.72533</v>
      </c>
      <c r="Z231" s="90">
        <f t="shared" si="132"/>
        <v>3.6518000000000002</v>
      </c>
      <c r="AA231" s="90">
        <f t="shared" si="132"/>
        <v>3.4006799999999999</v>
      </c>
    </row>
    <row r="232" spans="1:27" ht="12.75" hidden="1" customHeight="1" outlineLevel="1" x14ac:dyDescent="0.2">
      <c r="A232" s="98" t="s">
        <v>458</v>
      </c>
      <c r="B232" s="62" t="s">
        <v>236</v>
      </c>
      <c r="C232" s="42" t="s">
        <v>77</v>
      </c>
      <c r="D232" s="43">
        <v>1451.7</v>
      </c>
      <c r="E232" s="43">
        <v>1276.8900000000001</v>
      </c>
      <c r="F232" s="43">
        <v>1245.23</v>
      </c>
      <c r="G232" s="43">
        <v>1234.83</v>
      </c>
      <c r="H232" s="43">
        <v>1249.28</v>
      </c>
      <c r="I232" s="43">
        <v>1278.8399999999999</v>
      </c>
      <c r="J232" s="43">
        <v>1374.29</v>
      </c>
      <c r="K232" s="43">
        <v>1652.71</v>
      </c>
      <c r="L232" s="43">
        <v>1745.8</v>
      </c>
      <c r="M232" s="43">
        <v>1872.89</v>
      </c>
      <c r="N232" s="43">
        <v>1911.58</v>
      </c>
      <c r="O232" s="43">
        <v>1920.81</v>
      </c>
      <c r="P232" s="43">
        <v>1919.04</v>
      </c>
      <c r="Q232" s="43">
        <v>1917.92</v>
      </c>
      <c r="R232" s="43">
        <v>1892.36</v>
      </c>
      <c r="S232" s="43">
        <v>1895.49</v>
      </c>
      <c r="T232" s="43">
        <v>1913.61</v>
      </c>
      <c r="U232" s="43">
        <v>1960.34</v>
      </c>
      <c r="V232" s="43">
        <v>1952.5</v>
      </c>
      <c r="W232" s="43">
        <v>1905.2</v>
      </c>
      <c r="X232" s="43">
        <v>1908.92</v>
      </c>
      <c r="Y232" s="43">
        <v>1785.29</v>
      </c>
      <c r="Z232" s="43">
        <v>1711.76</v>
      </c>
      <c r="AA232" s="43">
        <v>1460.64</v>
      </c>
    </row>
    <row r="233" spans="1:27" ht="12.75" hidden="1" customHeight="1" outlineLevel="1" x14ac:dyDescent="0.2">
      <c r="A233" s="98" t="s">
        <v>459</v>
      </c>
      <c r="B233" s="62" t="s">
        <v>88</v>
      </c>
      <c r="C233" s="42" t="s">
        <v>77</v>
      </c>
      <c r="D233" s="43">
        <f>$D$168</f>
        <v>1716.97</v>
      </c>
      <c r="E233" s="43">
        <f t="shared" ref="E233:AA233" si="133">$D$168</f>
        <v>1716.97</v>
      </c>
      <c r="F233" s="43">
        <f t="shared" si="133"/>
        <v>1716.97</v>
      </c>
      <c r="G233" s="43">
        <f t="shared" si="133"/>
        <v>1716.97</v>
      </c>
      <c r="H233" s="43">
        <f t="shared" si="133"/>
        <v>1716.97</v>
      </c>
      <c r="I233" s="43">
        <f t="shared" si="133"/>
        <v>1716.97</v>
      </c>
      <c r="J233" s="43">
        <f t="shared" si="133"/>
        <v>1716.97</v>
      </c>
      <c r="K233" s="43">
        <f t="shared" si="133"/>
        <v>1716.97</v>
      </c>
      <c r="L233" s="43">
        <f t="shared" si="133"/>
        <v>1716.97</v>
      </c>
      <c r="M233" s="43">
        <f t="shared" si="133"/>
        <v>1716.97</v>
      </c>
      <c r="N233" s="43">
        <f t="shared" si="133"/>
        <v>1716.97</v>
      </c>
      <c r="O233" s="43">
        <f t="shared" si="133"/>
        <v>1716.97</v>
      </c>
      <c r="P233" s="43">
        <f t="shared" si="133"/>
        <v>1716.97</v>
      </c>
      <c r="Q233" s="43">
        <f t="shared" si="133"/>
        <v>1716.97</v>
      </c>
      <c r="R233" s="43">
        <f t="shared" si="133"/>
        <v>1716.97</v>
      </c>
      <c r="S233" s="43">
        <f t="shared" si="133"/>
        <v>1716.97</v>
      </c>
      <c r="T233" s="43">
        <f t="shared" si="133"/>
        <v>1716.97</v>
      </c>
      <c r="U233" s="43">
        <f t="shared" si="133"/>
        <v>1716.97</v>
      </c>
      <c r="V233" s="43">
        <f t="shared" si="133"/>
        <v>1716.97</v>
      </c>
      <c r="W233" s="43">
        <f t="shared" si="133"/>
        <v>1716.97</v>
      </c>
      <c r="X233" s="43">
        <f t="shared" si="133"/>
        <v>1716.97</v>
      </c>
      <c r="Y233" s="43">
        <f t="shared" si="133"/>
        <v>1716.97</v>
      </c>
      <c r="Z233" s="43">
        <f t="shared" si="133"/>
        <v>1716.97</v>
      </c>
      <c r="AA233" s="43">
        <f t="shared" si="133"/>
        <v>1716.97</v>
      </c>
    </row>
    <row r="234" spans="1:27" ht="12.75" hidden="1" customHeight="1" outlineLevel="1" x14ac:dyDescent="0.2">
      <c r="A234" s="98" t="s">
        <v>460</v>
      </c>
      <c r="B234" s="62" t="s">
        <v>81</v>
      </c>
      <c r="C234" s="42" t="s">
        <v>77</v>
      </c>
      <c r="D234" s="43">
        <v>6.71</v>
      </c>
      <c r="E234" s="43">
        <v>6.71</v>
      </c>
      <c r="F234" s="43">
        <v>6.71</v>
      </c>
      <c r="G234" s="43">
        <v>6.71</v>
      </c>
      <c r="H234" s="43">
        <v>6.71</v>
      </c>
      <c r="I234" s="43">
        <v>6.71</v>
      </c>
      <c r="J234" s="43">
        <v>6.71</v>
      </c>
      <c r="K234" s="43">
        <v>6.71</v>
      </c>
      <c r="L234" s="43">
        <v>6.71</v>
      </c>
      <c r="M234" s="43">
        <v>6.71</v>
      </c>
      <c r="N234" s="43">
        <v>6.71</v>
      </c>
      <c r="O234" s="43">
        <v>6.71</v>
      </c>
      <c r="P234" s="43">
        <v>6.71</v>
      </c>
      <c r="Q234" s="43">
        <v>6.71</v>
      </c>
      <c r="R234" s="43">
        <v>6.71</v>
      </c>
      <c r="S234" s="43">
        <v>6.71</v>
      </c>
      <c r="T234" s="43">
        <v>6.71</v>
      </c>
      <c r="U234" s="43">
        <v>6.71</v>
      </c>
      <c r="V234" s="43">
        <v>6.71</v>
      </c>
      <c r="W234" s="43">
        <v>6.71</v>
      </c>
      <c r="X234" s="43">
        <v>6.71</v>
      </c>
      <c r="Y234" s="43">
        <v>6.71</v>
      </c>
      <c r="Z234" s="43">
        <v>6.71</v>
      </c>
      <c r="AA234" s="43">
        <v>6.71</v>
      </c>
    </row>
    <row r="235" spans="1:27" ht="12.75" hidden="1" customHeight="1" outlineLevel="1" x14ac:dyDescent="0.2">
      <c r="A235" s="98" t="s">
        <v>461</v>
      </c>
      <c r="B235" s="62" t="s">
        <v>79</v>
      </c>
      <c r="C235" s="42" t="s">
        <v>77</v>
      </c>
      <c r="D235" s="43">
        <f>$D$11</f>
        <v>216.36</v>
      </c>
      <c r="E235" s="43">
        <f t="shared" ref="E235:AA235" si="134">$D$11</f>
        <v>216.36</v>
      </c>
      <c r="F235" s="43">
        <f t="shared" si="134"/>
        <v>216.36</v>
      </c>
      <c r="G235" s="43">
        <f t="shared" si="134"/>
        <v>216.36</v>
      </c>
      <c r="H235" s="43">
        <f t="shared" si="134"/>
        <v>216.36</v>
      </c>
      <c r="I235" s="43">
        <f t="shared" si="134"/>
        <v>216.36</v>
      </c>
      <c r="J235" s="43">
        <f t="shared" si="134"/>
        <v>216.36</v>
      </c>
      <c r="K235" s="43">
        <f t="shared" si="134"/>
        <v>216.36</v>
      </c>
      <c r="L235" s="43">
        <f t="shared" si="134"/>
        <v>216.36</v>
      </c>
      <c r="M235" s="43">
        <f t="shared" si="134"/>
        <v>216.36</v>
      </c>
      <c r="N235" s="43">
        <f t="shared" si="134"/>
        <v>216.36</v>
      </c>
      <c r="O235" s="43">
        <f t="shared" si="134"/>
        <v>216.36</v>
      </c>
      <c r="P235" s="43">
        <f t="shared" si="134"/>
        <v>216.36</v>
      </c>
      <c r="Q235" s="43">
        <f t="shared" si="134"/>
        <v>216.36</v>
      </c>
      <c r="R235" s="43">
        <f t="shared" si="134"/>
        <v>216.36</v>
      </c>
      <c r="S235" s="43">
        <f t="shared" si="134"/>
        <v>216.36</v>
      </c>
      <c r="T235" s="43">
        <f t="shared" si="134"/>
        <v>216.36</v>
      </c>
      <c r="U235" s="43">
        <f t="shared" si="134"/>
        <v>216.36</v>
      </c>
      <c r="V235" s="43">
        <f t="shared" si="134"/>
        <v>216.36</v>
      </c>
      <c r="W235" s="43">
        <f t="shared" si="134"/>
        <v>216.36</v>
      </c>
      <c r="X235" s="43">
        <f t="shared" si="134"/>
        <v>216.36</v>
      </c>
      <c r="Y235" s="43">
        <f t="shared" si="134"/>
        <v>216.36</v>
      </c>
      <c r="Z235" s="43">
        <f t="shared" si="134"/>
        <v>216.36</v>
      </c>
      <c r="AA235" s="43">
        <f t="shared" si="134"/>
        <v>216.36</v>
      </c>
    </row>
    <row r="236" spans="1:27" ht="12.75" customHeight="1" collapsed="1" x14ac:dyDescent="0.2">
      <c r="A236" s="97" t="s">
        <v>462</v>
      </c>
      <c r="B236" s="27" t="str">
        <f>"15"&amp;"."&amp;$B$662&amp;"."&amp;$B$663</f>
        <v>15.01.2023</v>
      </c>
      <c r="C236" s="89" t="s">
        <v>74</v>
      </c>
      <c r="D236" s="90">
        <f>ROUND(((D237+D238+D240+D239)/1000),5)</f>
        <v>3.2307600000000001</v>
      </c>
      <c r="E236" s="90">
        <f>ROUND(((E237+E238+E240+E239)/1000),5)</f>
        <v>3.1730200000000002</v>
      </c>
      <c r="F236" s="90">
        <f>ROUND(((F237+F238+F240+F239)/1000),5)</f>
        <v>3.10344</v>
      </c>
      <c r="G236" s="90">
        <f t="shared" ref="G236:AA236" si="135">ROUND(((G237+G238+G240+G239)/1000),5)</f>
        <v>3.0979299999999999</v>
      </c>
      <c r="H236" s="90">
        <f t="shared" si="135"/>
        <v>3.1023399999999999</v>
      </c>
      <c r="I236" s="90">
        <f t="shared" si="135"/>
        <v>3.1513399999999998</v>
      </c>
      <c r="J236" s="90">
        <f t="shared" si="135"/>
        <v>3.1637200000000001</v>
      </c>
      <c r="K236" s="90">
        <f t="shared" si="135"/>
        <v>3.3624499999999999</v>
      </c>
      <c r="L236" s="90">
        <f t="shared" si="135"/>
        <v>3.6109499999999999</v>
      </c>
      <c r="M236" s="90">
        <f t="shared" si="135"/>
        <v>3.6834199999999999</v>
      </c>
      <c r="N236" s="90">
        <f t="shared" si="135"/>
        <v>3.7522500000000001</v>
      </c>
      <c r="O236" s="90">
        <f t="shared" si="135"/>
        <v>3.7724099999999998</v>
      </c>
      <c r="P236" s="90">
        <f t="shared" si="135"/>
        <v>3.7754300000000001</v>
      </c>
      <c r="Q236" s="90">
        <f t="shared" si="135"/>
        <v>3.7775599999999998</v>
      </c>
      <c r="R236" s="90">
        <f t="shared" si="135"/>
        <v>3.74654</v>
      </c>
      <c r="S236" s="90">
        <f t="shared" si="135"/>
        <v>3.7553100000000001</v>
      </c>
      <c r="T236" s="90">
        <f t="shared" si="135"/>
        <v>3.80627</v>
      </c>
      <c r="U236" s="90">
        <f t="shared" si="135"/>
        <v>3.86816</v>
      </c>
      <c r="V236" s="90">
        <f t="shared" si="135"/>
        <v>3.8731300000000002</v>
      </c>
      <c r="W236" s="90">
        <f t="shared" si="135"/>
        <v>3.8020900000000002</v>
      </c>
      <c r="X236" s="90">
        <f t="shared" si="135"/>
        <v>3.7952300000000001</v>
      </c>
      <c r="Y236" s="90">
        <f t="shared" si="135"/>
        <v>3.7094999999999998</v>
      </c>
      <c r="Z236" s="90">
        <f t="shared" si="135"/>
        <v>3.6410800000000001</v>
      </c>
      <c r="AA236" s="90">
        <f t="shared" si="135"/>
        <v>3.3779699999999999</v>
      </c>
    </row>
    <row r="237" spans="1:27" ht="12.75" hidden="1" customHeight="1" outlineLevel="1" x14ac:dyDescent="0.2">
      <c r="A237" s="98" t="s">
        <v>463</v>
      </c>
      <c r="B237" s="62" t="s">
        <v>236</v>
      </c>
      <c r="C237" s="42" t="s">
        <v>77</v>
      </c>
      <c r="D237" s="43">
        <v>1290.72</v>
      </c>
      <c r="E237" s="43">
        <v>1232.98</v>
      </c>
      <c r="F237" s="43">
        <v>1163.4000000000001</v>
      </c>
      <c r="G237" s="43">
        <v>1157.8900000000001</v>
      </c>
      <c r="H237" s="43">
        <v>1162.3</v>
      </c>
      <c r="I237" s="43">
        <v>1211.3</v>
      </c>
      <c r="J237" s="43">
        <v>1223.68</v>
      </c>
      <c r="K237" s="43">
        <v>1422.41</v>
      </c>
      <c r="L237" s="43">
        <v>1670.91</v>
      </c>
      <c r="M237" s="43">
        <v>1743.38</v>
      </c>
      <c r="N237" s="43">
        <v>1812.21</v>
      </c>
      <c r="O237" s="43">
        <v>1832.37</v>
      </c>
      <c r="P237" s="43">
        <v>1835.39</v>
      </c>
      <c r="Q237" s="43">
        <v>1837.52</v>
      </c>
      <c r="R237" s="43">
        <v>1806.5</v>
      </c>
      <c r="S237" s="43">
        <v>1815.27</v>
      </c>
      <c r="T237" s="43">
        <v>1866.23</v>
      </c>
      <c r="U237" s="43">
        <v>1928.12</v>
      </c>
      <c r="V237" s="43">
        <v>1933.09</v>
      </c>
      <c r="W237" s="43">
        <v>1862.05</v>
      </c>
      <c r="X237" s="43">
        <v>1855.19</v>
      </c>
      <c r="Y237" s="43">
        <v>1769.46</v>
      </c>
      <c r="Z237" s="43">
        <v>1701.04</v>
      </c>
      <c r="AA237" s="43">
        <v>1437.93</v>
      </c>
    </row>
    <row r="238" spans="1:27" ht="12.75" hidden="1" customHeight="1" outlineLevel="1" x14ac:dyDescent="0.2">
      <c r="A238" s="98" t="s">
        <v>464</v>
      </c>
      <c r="B238" s="62" t="s">
        <v>88</v>
      </c>
      <c r="C238" s="42" t="s">
        <v>77</v>
      </c>
      <c r="D238" s="43">
        <f>$D$168</f>
        <v>1716.97</v>
      </c>
      <c r="E238" s="43">
        <f t="shared" ref="E238:AA238" si="136">$D$168</f>
        <v>1716.97</v>
      </c>
      <c r="F238" s="43">
        <f t="shared" si="136"/>
        <v>1716.97</v>
      </c>
      <c r="G238" s="43">
        <f t="shared" si="136"/>
        <v>1716.97</v>
      </c>
      <c r="H238" s="43">
        <f t="shared" si="136"/>
        <v>1716.97</v>
      </c>
      <c r="I238" s="43">
        <f t="shared" si="136"/>
        <v>1716.97</v>
      </c>
      <c r="J238" s="43">
        <f t="shared" si="136"/>
        <v>1716.97</v>
      </c>
      <c r="K238" s="43">
        <f t="shared" si="136"/>
        <v>1716.97</v>
      </c>
      <c r="L238" s="43">
        <f t="shared" si="136"/>
        <v>1716.97</v>
      </c>
      <c r="M238" s="43">
        <f t="shared" si="136"/>
        <v>1716.97</v>
      </c>
      <c r="N238" s="43">
        <f t="shared" si="136"/>
        <v>1716.97</v>
      </c>
      <c r="O238" s="43">
        <f t="shared" si="136"/>
        <v>1716.97</v>
      </c>
      <c r="P238" s="43">
        <f t="shared" si="136"/>
        <v>1716.97</v>
      </c>
      <c r="Q238" s="43">
        <f t="shared" si="136"/>
        <v>1716.97</v>
      </c>
      <c r="R238" s="43">
        <f t="shared" si="136"/>
        <v>1716.97</v>
      </c>
      <c r="S238" s="43">
        <f t="shared" si="136"/>
        <v>1716.97</v>
      </c>
      <c r="T238" s="43">
        <f t="shared" si="136"/>
        <v>1716.97</v>
      </c>
      <c r="U238" s="43">
        <f t="shared" si="136"/>
        <v>1716.97</v>
      </c>
      <c r="V238" s="43">
        <f t="shared" si="136"/>
        <v>1716.97</v>
      </c>
      <c r="W238" s="43">
        <f t="shared" si="136"/>
        <v>1716.97</v>
      </c>
      <c r="X238" s="43">
        <f t="shared" si="136"/>
        <v>1716.97</v>
      </c>
      <c r="Y238" s="43">
        <f t="shared" si="136"/>
        <v>1716.97</v>
      </c>
      <c r="Z238" s="43">
        <f t="shared" si="136"/>
        <v>1716.97</v>
      </c>
      <c r="AA238" s="43">
        <f t="shared" si="136"/>
        <v>1716.97</v>
      </c>
    </row>
    <row r="239" spans="1:27" ht="12.75" hidden="1" customHeight="1" outlineLevel="1" x14ac:dyDescent="0.2">
      <c r="A239" s="98" t="s">
        <v>465</v>
      </c>
      <c r="B239" s="62" t="s">
        <v>81</v>
      </c>
      <c r="C239" s="42" t="s">
        <v>77</v>
      </c>
      <c r="D239" s="43">
        <v>6.71</v>
      </c>
      <c r="E239" s="43">
        <v>6.71</v>
      </c>
      <c r="F239" s="43">
        <v>6.71</v>
      </c>
      <c r="G239" s="43">
        <v>6.71</v>
      </c>
      <c r="H239" s="43">
        <v>6.71</v>
      </c>
      <c r="I239" s="43">
        <v>6.71</v>
      </c>
      <c r="J239" s="43">
        <v>6.71</v>
      </c>
      <c r="K239" s="43">
        <v>6.71</v>
      </c>
      <c r="L239" s="43">
        <v>6.71</v>
      </c>
      <c r="M239" s="43">
        <v>6.71</v>
      </c>
      <c r="N239" s="43">
        <v>6.71</v>
      </c>
      <c r="O239" s="43">
        <v>6.71</v>
      </c>
      <c r="P239" s="43">
        <v>6.71</v>
      </c>
      <c r="Q239" s="43">
        <v>6.71</v>
      </c>
      <c r="R239" s="43">
        <v>6.71</v>
      </c>
      <c r="S239" s="43">
        <v>6.71</v>
      </c>
      <c r="T239" s="43">
        <v>6.71</v>
      </c>
      <c r="U239" s="43">
        <v>6.71</v>
      </c>
      <c r="V239" s="43">
        <v>6.71</v>
      </c>
      <c r="W239" s="43">
        <v>6.71</v>
      </c>
      <c r="X239" s="43">
        <v>6.71</v>
      </c>
      <c r="Y239" s="43">
        <v>6.71</v>
      </c>
      <c r="Z239" s="43">
        <v>6.71</v>
      </c>
      <c r="AA239" s="43">
        <v>6.71</v>
      </c>
    </row>
    <row r="240" spans="1:27" ht="12.75" hidden="1" customHeight="1" outlineLevel="1" x14ac:dyDescent="0.2">
      <c r="A240" s="98" t="s">
        <v>466</v>
      </c>
      <c r="B240" s="62" t="s">
        <v>79</v>
      </c>
      <c r="C240" s="42" t="s">
        <v>77</v>
      </c>
      <c r="D240" s="43">
        <f>$D$11</f>
        <v>216.36</v>
      </c>
      <c r="E240" s="43">
        <f t="shared" ref="E240:AA240" si="137">$D$11</f>
        <v>216.36</v>
      </c>
      <c r="F240" s="43">
        <f t="shared" si="137"/>
        <v>216.36</v>
      </c>
      <c r="G240" s="43">
        <f t="shared" si="137"/>
        <v>216.36</v>
      </c>
      <c r="H240" s="43">
        <f t="shared" si="137"/>
        <v>216.36</v>
      </c>
      <c r="I240" s="43">
        <f t="shared" si="137"/>
        <v>216.36</v>
      </c>
      <c r="J240" s="43">
        <f t="shared" si="137"/>
        <v>216.36</v>
      </c>
      <c r="K240" s="43">
        <f t="shared" si="137"/>
        <v>216.36</v>
      </c>
      <c r="L240" s="43">
        <f t="shared" si="137"/>
        <v>216.36</v>
      </c>
      <c r="M240" s="43">
        <f t="shared" si="137"/>
        <v>216.36</v>
      </c>
      <c r="N240" s="43">
        <f t="shared" si="137"/>
        <v>216.36</v>
      </c>
      <c r="O240" s="43">
        <f t="shared" si="137"/>
        <v>216.36</v>
      </c>
      <c r="P240" s="43">
        <f t="shared" si="137"/>
        <v>216.36</v>
      </c>
      <c r="Q240" s="43">
        <f t="shared" si="137"/>
        <v>216.36</v>
      </c>
      <c r="R240" s="43">
        <f t="shared" si="137"/>
        <v>216.36</v>
      </c>
      <c r="S240" s="43">
        <f t="shared" si="137"/>
        <v>216.36</v>
      </c>
      <c r="T240" s="43">
        <f t="shared" si="137"/>
        <v>216.36</v>
      </c>
      <c r="U240" s="43">
        <f t="shared" si="137"/>
        <v>216.36</v>
      </c>
      <c r="V240" s="43">
        <f t="shared" si="137"/>
        <v>216.36</v>
      </c>
      <c r="W240" s="43">
        <f t="shared" si="137"/>
        <v>216.36</v>
      </c>
      <c r="X240" s="43">
        <f t="shared" si="137"/>
        <v>216.36</v>
      </c>
      <c r="Y240" s="43">
        <f t="shared" si="137"/>
        <v>216.36</v>
      </c>
      <c r="Z240" s="43">
        <f t="shared" si="137"/>
        <v>216.36</v>
      </c>
      <c r="AA240" s="43">
        <f t="shared" si="137"/>
        <v>216.36</v>
      </c>
    </row>
    <row r="241" spans="1:27" ht="12.75" customHeight="1" collapsed="1" x14ac:dyDescent="0.2">
      <c r="A241" s="97" t="s">
        <v>467</v>
      </c>
      <c r="B241" s="27" t="str">
        <f>"16"&amp;"."&amp;$B$662&amp;"."&amp;$B$663</f>
        <v>16.01.2023</v>
      </c>
      <c r="C241" s="89" t="s">
        <v>74</v>
      </c>
      <c r="D241" s="90">
        <f>ROUND(((D242+D243+D245+D244)/1000),5)</f>
        <v>3.2264300000000001</v>
      </c>
      <c r="E241" s="90">
        <f>ROUND(((E242+E243+E245+E244)/1000),5)</f>
        <v>3.1669700000000001</v>
      </c>
      <c r="F241" s="90">
        <f>ROUND(((F242+F243+F245+F244)/1000),5)</f>
        <v>3.1047099999999999</v>
      </c>
      <c r="G241" s="90">
        <f t="shared" ref="G241:AA241" si="138">ROUND(((G242+G243+G245+G244)/1000),5)</f>
        <v>3.0956999999999999</v>
      </c>
      <c r="H241" s="90">
        <f t="shared" si="138"/>
        <v>3.12744</v>
      </c>
      <c r="I241" s="90">
        <f t="shared" si="138"/>
        <v>3.2208600000000001</v>
      </c>
      <c r="J241" s="90">
        <f t="shared" si="138"/>
        <v>3.5125000000000002</v>
      </c>
      <c r="K241" s="90">
        <f t="shared" si="138"/>
        <v>3.6833300000000002</v>
      </c>
      <c r="L241" s="90">
        <f t="shared" si="138"/>
        <v>3.8891900000000001</v>
      </c>
      <c r="M241" s="90">
        <f t="shared" si="138"/>
        <v>3.9316800000000001</v>
      </c>
      <c r="N241" s="90">
        <f t="shared" si="138"/>
        <v>3.9573399999999999</v>
      </c>
      <c r="O241" s="90">
        <f t="shared" si="138"/>
        <v>3.9690799999999999</v>
      </c>
      <c r="P241" s="90">
        <f t="shared" si="138"/>
        <v>3.9702899999999999</v>
      </c>
      <c r="Q241" s="90">
        <f t="shared" si="138"/>
        <v>3.9841899999999999</v>
      </c>
      <c r="R241" s="90">
        <f t="shared" si="138"/>
        <v>3.9413200000000002</v>
      </c>
      <c r="S241" s="90">
        <f t="shared" si="138"/>
        <v>3.9366699999999999</v>
      </c>
      <c r="T241" s="90">
        <f t="shared" si="138"/>
        <v>3.96515</v>
      </c>
      <c r="U241" s="90">
        <f t="shared" si="138"/>
        <v>4.0022500000000001</v>
      </c>
      <c r="V241" s="90">
        <f t="shared" si="138"/>
        <v>3.9219300000000001</v>
      </c>
      <c r="W241" s="90">
        <f t="shared" si="138"/>
        <v>3.9497900000000001</v>
      </c>
      <c r="X241" s="90">
        <f t="shared" si="138"/>
        <v>3.8572199999999999</v>
      </c>
      <c r="Y241" s="90">
        <f t="shared" si="138"/>
        <v>3.7398199999999999</v>
      </c>
      <c r="Z241" s="90">
        <f t="shared" si="138"/>
        <v>3.6025399999999999</v>
      </c>
      <c r="AA241" s="90">
        <f t="shared" si="138"/>
        <v>3.2326199999999998</v>
      </c>
    </row>
    <row r="242" spans="1:27" ht="12.75" hidden="1" customHeight="1" outlineLevel="1" x14ac:dyDescent="0.2">
      <c r="A242" s="98" t="s">
        <v>468</v>
      </c>
      <c r="B242" s="62" t="s">
        <v>236</v>
      </c>
      <c r="C242" s="42" t="s">
        <v>77</v>
      </c>
      <c r="D242" s="43">
        <v>1286.3900000000001</v>
      </c>
      <c r="E242" s="43">
        <v>1226.93</v>
      </c>
      <c r="F242" s="43">
        <v>1164.67</v>
      </c>
      <c r="G242" s="43">
        <v>1155.6600000000001</v>
      </c>
      <c r="H242" s="43">
        <v>1187.4000000000001</v>
      </c>
      <c r="I242" s="43">
        <v>1280.82</v>
      </c>
      <c r="J242" s="43">
        <v>1572.46</v>
      </c>
      <c r="K242" s="43">
        <v>1743.29</v>
      </c>
      <c r="L242" s="43">
        <v>1949.15</v>
      </c>
      <c r="M242" s="43">
        <v>1991.64</v>
      </c>
      <c r="N242" s="43">
        <v>2017.3</v>
      </c>
      <c r="O242" s="43">
        <v>2029.04</v>
      </c>
      <c r="P242" s="43">
        <v>2030.25</v>
      </c>
      <c r="Q242" s="43">
        <v>2044.15</v>
      </c>
      <c r="R242" s="43">
        <v>2001.28</v>
      </c>
      <c r="S242" s="43">
        <v>1996.63</v>
      </c>
      <c r="T242" s="43">
        <v>2025.11</v>
      </c>
      <c r="U242" s="43">
        <v>2062.21</v>
      </c>
      <c r="V242" s="43">
        <v>1981.89</v>
      </c>
      <c r="W242" s="43">
        <v>2009.75</v>
      </c>
      <c r="X242" s="43">
        <v>1917.18</v>
      </c>
      <c r="Y242" s="43">
        <v>1799.78</v>
      </c>
      <c r="Z242" s="43">
        <v>1662.5</v>
      </c>
      <c r="AA242" s="43">
        <v>1292.58</v>
      </c>
    </row>
    <row r="243" spans="1:27" ht="12.75" hidden="1" customHeight="1" outlineLevel="1" x14ac:dyDescent="0.2">
      <c r="A243" s="98" t="s">
        <v>469</v>
      </c>
      <c r="B243" s="62" t="s">
        <v>88</v>
      </c>
      <c r="C243" s="42" t="s">
        <v>77</v>
      </c>
      <c r="D243" s="43">
        <f>$D$168</f>
        <v>1716.97</v>
      </c>
      <c r="E243" s="43">
        <f t="shared" ref="E243:AA243" si="139">$D$168</f>
        <v>1716.97</v>
      </c>
      <c r="F243" s="43">
        <f t="shared" si="139"/>
        <v>1716.97</v>
      </c>
      <c r="G243" s="43">
        <f t="shared" si="139"/>
        <v>1716.97</v>
      </c>
      <c r="H243" s="43">
        <f t="shared" si="139"/>
        <v>1716.97</v>
      </c>
      <c r="I243" s="43">
        <f t="shared" si="139"/>
        <v>1716.97</v>
      </c>
      <c r="J243" s="43">
        <f t="shared" si="139"/>
        <v>1716.97</v>
      </c>
      <c r="K243" s="43">
        <f t="shared" si="139"/>
        <v>1716.97</v>
      </c>
      <c r="L243" s="43">
        <f t="shared" si="139"/>
        <v>1716.97</v>
      </c>
      <c r="M243" s="43">
        <f t="shared" si="139"/>
        <v>1716.97</v>
      </c>
      <c r="N243" s="43">
        <f t="shared" si="139"/>
        <v>1716.97</v>
      </c>
      <c r="O243" s="43">
        <f t="shared" si="139"/>
        <v>1716.97</v>
      </c>
      <c r="P243" s="43">
        <f t="shared" si="139"/>
        <v>1716.97</v>
      </c>
      <c r="Q243" s="43">
        <f t="shared" si="139"/>
        <v>1716.97</v>
      </c>
      <c r="R243" s="43">
        <f t="shared" si="139"/>
        <v>1716.97</v>
      </c>
      <c r="S243" s="43">
        <f t="shared" si="139"/>
        <v>1716.97</v>
      </c>
      <c r="T243" s="43">
        <f t="shared" si="139"/>
        <v>1716.97</v>
      </c>
      <c r="U243" s="43">
        <f t="shared" si="139"/>
        <v>1716.97</v>
      </c>
      <c r="V243" s="43">
        <f t="shared" si="139"/>
        <v>1716.97</v>
      </c>
      <c r="W243" s="43">
        <f t="shared" si="139"/>
        <v>1716.97</v>
      </c>
      <c r="X243" s="43">
        <f t="shared" si="139"/>
        <v>1716.97</v>
      </c>
      <c r="Y243" s="43">
        <f t="shared" si="139"/>
        <v>1716.97</v>
      </c>
      <c r="Z243" s="43">
        <f t="shared" si="139"/>
        <v>1716.97</v>
      </c>
      <c r="AA243" s="43">
        <f t="shared" si="139"/>
        <v>1716.97</v>
      </c>
    </row>
    <row r="244" spans="1:27" ht="12.75" hidden="1" customHeight="1" outlineLevel="1" x14ac:dyDescent="0.2">
      <c r="A244" s="98" t="s">
        <v>470</v>
      </c>
      <c r="B244" s="62" t="s">
        <v>81</v>
      </c>
      <c r="C244" s="42" t="s">
        <v>77</v>
      </c>
      <c r="D244" s="43">
        <v>6.71</v>
      </c>
      <c r="E244" s="43">
        <v>6.71</v>
      </c>
      <c r="F244" s="43">
        <v>6.71</v>
      </c>
      <c r="G244" s="43">
        <v>6.71</v>
      </c>
      <c r="H244" s="43">
        <v>6.71</v>
      </c>
      <c r="I244" s="43">
        <v>6.71</v>
      </c>
      <c r="J244" s="43">
        <v>6.71</v>
      </c>
      <c r="K244" s="43">
        <v>6.71</v>
      </c>
      <c r="L244" s="43">
        <v>6.71</v>
      </c>
      <c r="M244" s="43">
        <v>6.71</v>
      </c>
      <c r="N244" s="43">
        <v>6.71</v>
      </c>
      <c r="O244" s="43">
        <v>6.71</v>
      </c>
      <c r="P244" s="43">
        <v>6.71</v>
      </c>
      <c r="Q244" s="43">
        <v>6.71</v>
      </c>
      <c r="R244" s="43">
        <v>6.71</v>
      </c>
      <c r="S244" s="43">
        <v>6.71</v>
      </c>
      <c r="T244" s="43">
        <v>6.71</v>
      </c>
      <c r="U244" s="43">
        <v>6.71</v>
      </c>
      <c r="V244" s="43">
        <v>6.71</v>
      </c>
      <c r="W244" s="43">
        <v>6.71</v>
      </c>
      <c r="X244" s="43">
        <v>6.71</v>
      </c>
      <c r="Y244" s="43">
        <v>6.71</v>
      </c>
      <c r="Z244" s="43">
        <v>6.71</v>
      </c>
      <c r="AA244" s="43">
        <v>6.71</v>
      </c>
    </row>
    <row r="245" spans="1:27" ht="12.75" hidden="1" customHeight="1" outlineLevel="1" x14ac:dyDescent="0.2">
      <c r="A245" s="98" t="s">
        <v>471</v>
      </c>
      <c r="B245" s="62" t="s">
        <v>79</v>
      </c>
      <c r="C245" s="42" t="s">
        <v>77</v>
      </c>
      <c r="D245" s="43">
        <f>$D$11</f>
        <v>216.36</v>
      </c>
      <c r="E245" s="43">
        <f t="shared" ref="E245:AA245" si="140">$D$11</f>
        <v>216.36</v>
      </c>
      <c r="F245" s="43">
        <f t="shared" si="140"/>
        <v>216.36</v>
      </c>
      <c r="G245" s="43">
        <f t="shared" si="140"/>
        <v>216.36</v>
      </c>
      <c r="H245" s="43">
        <f t="shared" si="140"/>
        <v>216.36</v>
      </c>
      <c r="I245" s="43">
        <f t="shared" si="140"/>
        <v>216.36</v>
      </c>
      <c r="J245" s="43">
        <f t="shared" si="140"/>
        <v>216.36</v>
      </c>
      <c r="K245" s="43">
        <f t="shared" si="140"/>
        <v>216.36</v>
      </c>
      <c r="L245" s="43">
        <f t="shared" si="140"/>
        <v>216.36</v>
      </c>
      <c r="M245" s="43">
        <f t="shared" si="140"/>
        <v>216.36</v>
      </c>
      <c r="N245" s="43">
        <f t="shared" si="140"/>
        <v>216.36</v>
      </c>
      <c r="O245" s="43">
        <f t="shared" si="140"/>
        <v>216.36</v>
      </c>
      <c r="P245" s="43">
        <f t="shared" si="140"/>
        <v>216.36</v>
      </c>
      <c r="Q245" s="43">
        <f t="shared" si="140"/>
        <v>216.36</v>
      </c>
      <c r="R245" s="43">
        <f t="shared" si="140"/>
        <v>216.36</v>
      </c>
      <c r="S245" s="43">
        <f t="shared" si="140"/>
        <v>216.36</v>
      </c>
      <c r="T245" s="43">
        <f t="shared" si="140"/>
        <v>216.36</v>
      </c>
      <c r="U245" s="43">
        <f t="shared" si="140"/>
        <v>216.36</v>
      </c>
      <c r="V245" s="43">
        <f t="shared" si="140"/>
        <v>216.36</v>
      </c>
      <c r="W245" s="43">
        <f t="shared" si="140"/>
        <v>216.36</v>
      </c>
      <c r="X245" s="43">
        <f t="shared" si="140"/>
        <v>216.36</v>
      </c>
      <c r="Y245" s="43">
        <f t="shared" si="140"/>
        <v>216.36</v>
      </c>
      <c r="Z245" s="43">
        <f t="shared" si="140"/>
        <v>216.36</v>
      </c>
      <c r="AA245" s="43">
        <f t="shared" si="140"/>
        <v>216.36</v>
      </c>
    </row>
    <row r="246" spans="1:27" ht="12.75" customHeight="1" collapsed="1" x14ac:dyDescent="0.2">
      <c r="A246" s="97" t="s">
        <v>472</v>
      </c>
      <c r="B246" s="27" t="str">
        <f>"17"&amp;"."&amp;$B$662&amp;"."&amp;$B$663</f>
        <v>17.01.2023</v>
      </c>
      <c r="C246" s="89" t="s">
        <v>74</v>
      </c>
      <c r="D246" s="90">
        <f>ROUND(((D247+D248+D250+D249)/1000),5)</f>
        <v>3.0706799999999999</v>
      </c>
      <c r="E246" s="90">
        <f>ROUND(((E247+E248+E250+E249)/1000),5)</f>
        <v>3.0382099999999999</v>
      </c>
      <c r="F246" s="90">
        <f>ROUND(((F247+F248+F250+F249)/1000),5)</f>
        <v>3.0240200000000002</v>
      </c>
      <c r="G246" s="90">
        <f t="shared" ref="G246:AA246" si="141">ROUND(((G247+G248+G250+G249)/1000),5)</f>
        <v>3.02182</v>
      </c>
      <c r="H246" s="90">
        <f t="shared" si="141"/>
        <v>3.0369799999999998</v>
      </c>
      <c r="I246" s="90">
        <f t="shared" si="141"/>
        <v>3.0892499999999998</v>
      </c>
      <c r="J246" s="90">
        <f t="shared" si="141"/>
        <v>3.2986499999999999</v>
      </c>
      <c r="K246" s="90">
        <f t="shared" si="141"/>
        <v>3.6388199999999999</v>
      </c>
      <c r="L246" s="90">
        <f t="shared" si="141"/>
        <v>3.6896200000000001</v>
      </c>
      <c r="M246" s="90">
        <f t="shared" si="141"/>
        <v>3.7441</v>
      </c>
      <c r="N246" s="90">
        <f t="shared" si="141"/>
        <v>3.7668499999999998</v>
      </c>
      <c r="O246" s="90">
        <f t="shared" si="141"/>
        <v>3.79027</v>
      </c>
      <c r="P246" s="90">
        <f t="shared" si="141"/>
        <v>3.7744</v>
      </c>
      <c r="Q246" s="90">
        <f t="shared" si="141"/>
        <v>3.7819199999999999</v>
      </c>
      <c r="R246" s="90">
        <f t="shared" si="141"/>
        <v>3.7419699999999998</v>
      </c>
      <c r="S246" s="90">
        <f t="shared" si="141"/>
        <v>3.7339099999999998</v>
      </c>
      <c r="T246" s="90">
        <f t="shared" si="141"/>
        <v>3.7803300000000002</v>
      </c>
      <c r="U246" s="90">
        <f t="shared" si="141"/>
        <v>3.8216600000000001</v>
      </c>
      <c r="V246" s="90">
        <f t="shared" si="141"/>
        <v>3.8019699999999998</v>
      </c>
      <c r="W246" s="90">
        <f t="shared" si="141"/>
        <v>3.76024</v>
      </c>
      <c r="X246" s="90">
        <f t="shared" si="141"/>
        <v>3.7461899999999999</v>
      </c>
      <c r="Y246" s="90">
        <f t="shared" si="141"/>
        <v>3.6911299999999998</v>
      </c>
      <c r="Z246" s="90">
        <f t="shared" si="141"/>
        <v>3.4704700000000002</v>
      </c>
      <c r="AA246" s="90">
        <f t="shared" si="141"/>
        <v>3.1660599999999999</v>
      </c>
    </row>
    <row r="247" spans="1:27" ht="12.75" hidden="1" customHeight="1" outlineLevel="1" x14ac:dyDescent="0.2">
      <c r="A247" s="98" t="s">
        <v>473</v>
      </c>
      <c r="B247" s="62" t="s">
        <v>236</v>
      </c>
      <c r="C247" s="42" t="s">
        <v>77</v>
      </c>
      <c r="D247" s="43">
        <v>1130.6400000000001</v>
      </c>
      <c r="E247" s="43">
        <v>1098.17</v>
      </c>
      <c r="F247" s="43">
        <v>1083.98</v>
      </c>
      <c r="G247" s="43">
        <v>1081.78</v>
      </c>
      <c r="H247" s="43">
        <v>1096.94</v>
      </c>
      <c r="I247" s="43">
        <v>1149.21</v>
      </c>
      <c r="J247" s="43">
        <v>1358.61</v>
      </c>
      <c r="K247" s="43">
        <v>1698.78</v>
      </c>
      <c r="L247" s="43">
        <v>1749.58</v>
      </c>
      <c r="M247" s="43">
        <v>1804.06</v>
      </c>
      <c r="N247" s="43">
        <v>1826.81</v>
      </c>
      <c r="O247" s="43">
        <v>1850.23</v>
      </c>
      <c r="P247" s="43">
        <v>1834.36</v>
      </c>
      <c r="Q247" s="43">
        <v>1841.88</v>
      </c>
      <c r="R247" s="43">
        <v>1801.93</v>
      </c>
      <c r="S247" s="43">
        <v>1793.87</v>
      </c>
      <c r="T247" s="43">
        <v>1840.29</v>
      </c>
      <c r="U247" s="43">
        <v>1881.62</v>
      </c>
      <c r="V247" s="43">
        <v>1861.93</v>
      </c>
      <c r="W247" s="43">
        <v>1820.2</v>
      </c>
      <c r="X247" s="43">
        <v>1806.15</v>
      </c>
      <c r="Y247" s="43">
        <v>1751.09</v>
      </c>
      <c r="Z247" s="43">
        <v>1530.43</v>
      </c>
      <c r="AA247" s="43">
        <v>1226.02</v>
      </c>
    </row>
    <row r="248" spans="1:27" ht="12.75" hidden="1" customHeight="1" outlineLevel="1" x14ac:dyDescent="0.2">
      <c r="A248" s="98" t="s">
        <v>474</v>
      </c>
      <c r="B248" s="62" t="s">
        <v>88</v>
      </c>
      <c r="C248" s="42" t="s">
        <v>77</v>
      </c>
      <c r="D248" s="43">
        <f>$D$168</f>
        <v>1716.97</v>
      </c>
      <c r="E248" s="43">
        <f t="shared" ref="E248:AA248" si="142">$D$168</f>
        <v>1716.97</v>
      </c>
      <c r="F248" s="43">
        <f t="shared" si="142"/>
        <v>1716.97</v>
      </c>
      <c r="G248" s="43">
        <f t="shared" si="142"/>
        <v>1716.97</v>
      </c>
      <c r="H248" s="43">
        <f t="shared" si="142"/>
        <v>1716.97</v>
      </c>
      <c r="I248" s="43">
        <f t="shared" si="142"/>
        <v>1716.97</v>
      </c>
      <c r="J248" s="43">
        <f t="shared" si="142"/>
        <v>1716.97</v>
      </c>
      <c r="K248" s="43">
        <f t="shared" si="142"/>
        <v>1716.97</v>
      </c>
      <c r="L248" s="43">
        <f t="shared" si="142"/>
        <v>1716.97</v>
      </c>
      <c r="M248" s="43">
        <f t="shared" si="142"/>
        <v>1716.97</v>
      </c>
      <c r="N248" s="43">
        <f t="shared" si="142"/>
        <v>1716.97</v>
      </c>
      <c r="O248" s="43">
        <f t="shared" si="142"/>
        <v>1716.97</v>
      </c>
      <c r="P248" s="43">
        <f t="shared" si="142"/>
        <v>1716.97</v>
      </c>
      <c r="Q248" s="43">
        <f t="shared" si="142"/>
        <v>1716.97</v>
      </c>
      <c r="R248" s="43">
        <f t="shared" si="142"/>
        <v>1716.97</v>
      </c>
      <c r="S248" s="43">
        <f t="shared" si="142"/>
        <v>1716.97</v>
      </c>
      <c r="T248" s="43">
        <f t="shared" si="142"/>
        <v>1716.97</v>
      </c>
      <c r="U248" s="43">
        <f t="shared" si="142"/>
        <v>1716.97</v>
      </c>
      <c r="V248" s="43">
        <f t="shared" si="142"/>
        <v>1716.97</v>
      </c>
      <c r="W248" s="43">
        <f t="shared" si="142"/>
        <v>1716.97</v>
      </c>
      <c r="X248" s="43">
        <f t="shared" si="142"/>
        <v>1716.97</v>
      </c>
      <c r="Y248" s="43">
        <f t="shared" si="142"/>
        <v>1716.97</v>
      </c>
      <c r="Z248" s="43">
        <f t="shared" si="142"/>
        <v>1716.97</v>
      </c>
      <c r="AA248" s="43">
        <f t="shared" si="142"/>
        <v>1716.97</v>
      </c>
    </row>
    <row r="249" spans="1:27" ht="12.75" hidden="1" customHeight="1" outlineLevel="1" x14ac:dyDescent="0.2">
      <c r="A249" s="98" t="s">
        <v>475</v>
      </c>
      <c r="B249" s="62" t="s">
        <v>81</v>
      </c>
      <c r="C249" s="42" t="s">
        <v>77</v>
      </c>
      <c r="D249" s="43">
        <v>6.71</v>
      </c>
      <c r="E249" s="43">
        <v>6.71</v>
      </c>
      <c r="F249" s="43">
        <v>6.71</v>
      </c>
      <c r="G249" s="43">
        <v>6.71</v>
      </c>
      <c r="H249" s="43">
        <v>6.71</v>
      </c>
      <c r="I249" s="43">
        <v>6.71</v>
      </c>
      <c r="J249" s="43">
        <v>6.71</v>
      </c>
      <c r="K249" s="43">
        <v>6.71</v>
      </c>
      <c r="L249" s="43">
        <v>6.71</v>
      </c>
      <c r="M249" s="43">
        <v>6.71</v>
      </c>
      <c r="N249" s="43">
        <v>6.71</v>
      </c>
      <c r="O249" s="43">
        <v>6.71</v>
      </c>
      <c r="P249" s="43">
        <v>6.71</v>
      </c>
      <c r="Q249" s="43">
        <v>6.71</v>
      </c>
      <c r="R249" s="43">
        <v>6.71</v>
      </c>
      <c r="S249" s="43">
        <v>6.71</v>
      </c>
      <c r="T249" s="43">
        <v>6.71</v>
      </c>
      <c r="U249" s="43">
        <v>6.71</v>
      </c>
      <c r="V249" s="43">
        <v>6.71</v>
      </c>
      <c r="W249" s="43">
        <v>6.71</v>
      </c>
      <c r="X249" s="43">
        <v>6.71</v>
      </c>
      <c r="Y249" s="43">
        <v>6.71</v>
      </c>
      <c r="Z249" s="43">
        <v>6.71</v>
      </c>
      <c r="AA249" s="43">
        <v>6.71</v>
      </c>
    </row>
    <row r="250" spans="1:27" ht="12.75" hidden="1" customHeight="1" outlineLevel="1" x14ac:dyDescent="0.2">
      <c r="A250" s="98" t="s">
        <v>476</v>
      </c>
      <c r="B250" s="62" t="s">
        <v>79</v>
      </c>
      <c r="C250" s="42" t="s">
        <v>77</v>
      </c>
      <c r="D250" s="43">
        <f>$D$11</f>
        <v>216.36</v>
      </c>
      <c r="E250" s="43">
        <f t="shared" ref="E250:AA250" si="143">$D$11</f>
        <v>216.36</v>
      </c>
      <c r="F250" s="43">
        <f t="shared" si="143"/>
        <v>216.36</v>
      </c>
      <c r="G250" s="43">
        <f t="shared" si="143"/>
        <v>216.36</v>
      </c>
      <c r="H250" s="43">
        <f t="shared" si="143"/>
        <v>216.36</v>
      </c>
      <c r="I250" s="43">
        <f t="shared" si="143"/>
        <v>216.36</v>
      </c>
      <c r="J250" s="43">
        <f t="shared" si="143"/>
        <v>216.36</v>
      </c>
      <c r="K250" s="43">
        <f t="shared" si="143"/>
        <v>216.36</v>
      </c>
      <c r="L250" s="43">
        <f t="shared" si="143"/>
        <v>216.36</v>
      </c>
      <c r="M250" s="43">
        <f t="shared" si="143"/>
        <v>216.36</v>
      </c>
      <c r="N250" s="43">
        <f t="shared" si="143"/>
        <v>216.36</v>
      </c>
      <c r="O250" s="43">
        <f t="shared" si="143"/>
        <v>216.36</v>
      </c>
      <c r="P250" s="43">
        <f t="shared" si="143"/>
        <v>216.36</v>
      </c>
      <c r="Q250" s="43">
        <f t="shared" si="143"/>
        <v>216.36</v>
      </c>
      <c r="R250" s="43">
        <f t="shared" si="143"/>
        <v>216.36</v>
      </c>
      <c r="S250" s="43">
        <f t="shared" si="143"/>
        <v>216.36</v>
      </c>
      <c r="T250" s="43">
        <f t="shared" si="143"/>
        <v>216.36</v>
      </c>
      <c r="U250" s="43">
        <f t="shared" si="143"/>
        <v>216.36</v>
      </c>
      <c r="V250" s="43">
        <f t="shared" si="143"/>
        <v>216.36</v>
      </c>
      <c r="W250" s="43">
        <f t="shared" si="143"/>
        <v>216.36</v>
      </c>
      <c r="X250" s="43">
        <f t="shared" si="143"/>
        <v>216.36</v>
      </c>
      <c r="Y250" s="43">
        <f t="shared" si="143"/>
        <v>216.36</v>
      </c>
      <c r="Z250" s="43">
        <f t="shared" si="143"/>
        <v>216.36</v>
      </c>
      <c r="AA250" s="43">
        <f t="shared" si="143"/>
        <v>216.36</v>
      </c>
    </row>
    <row r="251" spans="1:27" ht="12.75" customHeight="1" collapsed="1" x14ac:dyDescent="0.2">
      <c r="A251" s="97" t="s">
        <v>477</v>
      </c>
      <c r="B251" s="27" t="str">
        <f>"18"&amp;"."&amp;$B$662&amp;"."&amp;$B$663</f>
        <v>18.01.2023</v>
      </c>
      <c r="C251" s="89" t="s">
        <v>74</v>
      </c>
      <c r="D251" s="90">
        <f>ROUND(((D252+D253+D255+D254)/1000),5)</f>
        <v>3.1083799999999999</v>
      </c>
      <c r="E251" s="90">
        <f>ROUND(((E252+E253+E255+E254)/1000),5)</f>
        <v>3.0747300000000002</v>
      </c>
      <c r="F251" s="90">
        <f>ROUND(((F252+F253+F255+F254)/1000),5)</f>
        <v>3.0539000000000001</v>
      </c>
      <c r="G251" s="90">
        <f t="shared" ref="G251:AA251" si="144">ROUND(((G252+G253+G255+G254)/1000),5)</f>
        <v>3.05274</v>
      </c>
      <c r="H251" s="90">
        <f t="shared" si="144"/>
        <v>3.0787800000000001</v>
      </c>
      <c r="I251" s="90">
        <f t="shared" si="144"/>
        <v>3.1395200000000001</v>
      </c>
      <c r="J251" s="90">
        <f t="shared" si="144"/>
        <v>3.4406599999999998</v>
      </c>
      <c r="K251" s="90">
        <f t="shared" si="144"/>
        <v>3.6549100000000001</v>
      </c>
      <c r="L251" s="90">
        <f t="shared" si="144"/>
        <v>3.7659099999999999</v>
      </c>
      <c r="M251" s="90">
        <f t="shared" si="144"/>
        <v>3.79969</v>
      </c>
      <c r="N251" s="90">
        <f t="shared" si="144"/>
        <v>3.8183600000000002</v>
      </c>
      <c r="O251" s="90">
        <f t="shared" si="144"/>
        <v>3.8505400000000001</v>
      </c>
      <c r="P251" s="90">
        <f t="shared" si="144"/>
        <v>3.8291200000000001</v>
      </c>
      <c r="Q251" s="90">
        <f t="shared" si="144"/>
        <v>3.8388100000000001</v>
      </c>
      <c r="R251" s="90">
        <f t="shared" si="144"/>
        <v>3.8419099999999999</v>
      </c>
      <c r="S251" s="90">
        <f t="shared" si="144"/>
        <v>3.8024900000000001</v>
      </c>
      <c r="T251" s="90">
        <f t="shared" si="144"/>
        <v>3.8414600000000001</v>
      </c>
      <c r="U251" s="90">
        <f t="shared" si="144"/>
        <v>3.8495900000000001</v>
      </c>
      <c r="V251" s="90">
        <f t="shared" si="144"/>
        <v>3.8442799999999999</v>
      </c>
      <c r="W251" s="90">
        <f t="shared" si="144"/>
        <v>3.8140299999999998</v>
      </c>
      <c r="X251" s="90">
        <f t="shared" si="144"/>
        <v>3.7596799999999999</v>
      </c>
      <c r="Y251" s="90">
        <f t="shared" si="144"/>
        <v>3.6749999999999998</v>
      </c>
      <c r="Z251" s="90">
        <f t="shared" si="144"/>
        <v>3.4426999999999999</v>
      </c>
      <c r="AA251" s="90">
        <f t="shared" si="144"/>
        <v>3.1190799999999999</v>
      </c>
    </row>
    <row r="252" spans="1:27" ht="12.75" hidden="1" customHeight="1" outlineLevel="1" x14ac:dyDescent="0.2">
      <c r="A252" s="98" t="s">
        <v>478</v>
      </c>
      <c r="B252" s="62" t="s">
        <v>236</v>
      </c>
      <c r="C252" s="42" t="s">
        <v>77</v>
      </c>
      <c r="D252" s="43">
        <v>1168.3399999999999</v>
      </c>
      <c r="E252" s="43">
        <v>1134.69</v>
      </c>
      <c r="F252" s="43">
        <v>1113.8599999999999</v>
      </c>
      <c r="G252" s="43">
        <v>1112.7</v>
      </c>
      <c r="H252" s="43">
        <v>1138.74</v>
      </c>
      <c r="I252" s="43">
        <v>1199.48</v>
      </c>
      <c r="J252" s="43">
        <v>1500.62</v>
      </c>
      <c r="K252" s="43">
        <v>1714.87</v>
      </c>
      <c r="L252" s="43">
        <v>1825.87</v>
      </c>
      <c r="M252" s="43">
        <v>1859.65</v>
      </c>
      <c r="N252" s="43">
        <v>1878.32</v>
      </c>
      <c r="O252" s="43">
        <v>1910.5</v>
      </c>
      <c r="P252" s="43">
        <v>1889.08</v>
      </c>
      <c r="Q252" s="43">
        <v>1898.77</v>
      </c>
      <c r="R252" s="43">
        <v>1901.87</v>
      </c>
      <c r="S252" s="43">
        <v>1862.45</v>
      </c>
      <c r="T252" s="43">
        <v>1901.42</v>
      </c>
      <c r="U252" s="43">
        <v>1909.55</v>
      </c>
      <c r="V252" s="43">
        <v>1904.24</v>
      </c>
      <c r="W252" s="43">
        <v>1873.99</v>
      </c>
      <c r="X252" s="43">
        <v>1819.64</v>
      </c>
      <c r="Y252" s="43">
        <v>1734.96</v>
      </c>
      <c r="Z252" s="43">
        <v>1502.66</v>
      </c>
      <c r="AA252" s="43">
        <v>1179.04</v>
      </c>
    </row>
    <row r="253" spans="1:27" ht="12.75" hidden="1" customHeight="1" outlineLevel="1" x14ac:dyDescent="0.2">
      <c r="A253" s="98" t="s">
        <v>479</v>
      </c>
      <c r="B253" s="62" t="s">
        <v>88</v>
      </c>
      <c r="C253" s="42" t="s">
        <v>77</v>
      </c>
      <c r="D253" s="43">
        <f>$D$168</f>
        <v>1716.97</v>
      </c>
      <c r="E253" s="43">
        <f t="shared" ref="E253:AA253" si="145">$D$168</f>
        <v>1716.97</v>
      </c>
      <c r="F253" s="43">
        <f t="shared" si="145"/>
        <v>1716.97</v>
      </c>
      <c r="G253" s="43">
        <f t="shared" si="145"/>
        <v>1716.97</v>
      </c>
      <c r="H253" s="43">
        <f t="shared" si="145"/>
        <v>1716.97</v>
      </c>
      <c r="I253" s="43">
        <f t="shared" si="145"/>
        <v>1716.97</v>
      </c>
      <c r="J253" s="43">
        <f t="shared" si="145"/>
        <v>1716.97</v>
      </c>
      <c r="K253" s="43">
        <f t="shared" si="145"/>
        <v>1716.97</v>
      </c>
      <c r="L253" s="43">
        <f t="shared" si="145"/>
        <v>1716.97</v>
      </c>
      <c r="M253" s="43">
        <f t="shared" si="145"/>
        <v>1716.97</v>
      </c>
      <c r="N253" s="43">
        <f t="shared" si="145"/>
        <v>1716.97</v>
      </c>
      <c r="O253" s="43">
        <f t="shared" si="145"/>
        <v>1716.97</v>
      </c>
      <c r="P253" s="43">
        <f t="shared" si="145"/>
        <v>1716.97</v>
      </c>
      <c r="Q253" s="43">
        <f t="shared" si="145"/>
        <v>1716.97</v>
      </c>
      <c r="R253" s="43">
        <f t="shared" si="145"/>
        <v>1716.97</v>
      </c>
      <c r="S253" s="43">
        <f t="shared" si="145"/>
        <v>1716.97</v>
      </c>
      <c r="T253" s="43">
        <f t="shared" si="145"/>
        <v>1716.97</v>
      </c>
      <c r="U253" s="43">
        <f t="shared" si="145"/>
        <v>1716.97</v>
      </c>
      <c r="V253" s="43">
        <f t="shared" si="145"/>
        <v>1716.97</v>
      </c>
      <c r="W253" s="43">
        <f t="shared" si="145"/>
        <v>1716.97</v>
      </c>
      <c r="X253" s="43">
        <f t="shared" si="145"/>
        <v>1716.97</v>
      </c>
      <c r="Y253" s="43">
        <f t="shared" si="145"/>
        <v>1716.97</v>
      </c>
      <c r="Z253" s="43">
        <f t="shared" si="145"/>
        <v>1716.97</v>
      </c>
      <c r="AA253" s="43">
        <f t="shared" si="145"/>
        <v>1716.97</v>
      </c>
    </row>
    <row r="254" spans="1:27" ht="12.75" hidden="1" customHeight="1" outlineLevel="1" x14ac:dyDescent="0.2">
      <c r="A254" s="98" t="s">
        <v>480</v>
      </c>
      <c r="B254" s="62" t="s">
        <v>81</v>
      </c>
      <c r="C254" s="42" t="s">
        <v>77</v>
      </c>
      <c r="D254" s="43">
        <v>6.71</v>
      </c>
      <c r="E254" s="43">
        <v>6.71</v>
      </c>
      <c r="F254" s="43">
        <v>6.71</v>
      </c>
      <c r="G254" s="43">
        <v>6.71</v>
      </c>
      <c r="H254" s="43">
        <v>6.71</v>
      </c>
      <c r="I254" s="43">
        <v>6.71</v>
      </c>
      <c r="J254" s="43">
        <v>6.71</v>
      </c>
      <c r="K254" s="43">
        <v>6.71</v>
      </c>
      <c r="L254" s="43">
        <v>6.71</v>
      </c>
      <c r="M254" s="43">
        <v>6.71</v>
      </c>
      <c r="N254" s="43">
        <v>6.71</v>
      </c>
      <c r="O254" s="43">
        <v>6.71</v>
      </c>
      <c r="P254" s="43">
        <v>6.71</v>
      </c>
      <c r="Q254" s="43">
        <v>6.71</v>
      </c>
      <c r="R254" s="43">
        <v>6.71</v>
      </c>
      <c r="S254" s="43">
        <v>6.71</v>
      </c>
      <c r="T254" s="43">
        <v>6.71</v>
      </c>
      <c r="U254" s="43">
        <v>6.71</v>
      </c>
      <c r="V254" s="43">
        <v>6.71</v>
      </c>
      <c r="W254" s="43">
        <v>6.71</v>
      </c>
      <c r="X254" s="43">
        <v>6.71</v>
      </c>
      <c r="Y254" s="43">
        <v>6.71</v>
      </c>
      <c r="Z254" s="43">
        <v>6.71</v>
      </c>
      <c r="AA254" s="43">
        <v>6.71</v>
      </c>
    </row>
    <row r="255" spans="1:27" ht="12.75" hidden="1" customHeight="1" outlineLevel="1" x14ac:dyDescent="0.2">
      <c r="A255" s="98" t="s">
        <v>481</v>
      </c>
      <c r="B255" s="62" t="s">
        <v>79</v>
      </c>
      <c r="C255" s="42" t="s">
        <v>77</v>
      </c>
      <c r="D255" s="43">
        <f>$D$11</f>
        <v>216.36</v>
      </c>
      <c r="E255" s="43">
        <f t="shared" ref="E255:AA255" si="146">$D$11</f>
        <v>216.36</v>
      </c>
      <c r="F255" s="43">
        <f t="shared" si="146"/>
        <v>216.36</v>
      </c>
      <c r="G255" s="43">
        <f t="shared" si="146"/>
        <v>216.36</v>
      </c>
      <c r="H255" s="43">
        <f t="shared" si="146"/>
        <v>216.36</v>
      </c>
      <c r="I255" s="43">
        <f t="shared" si="146"/>
        <v>216.36</v>
      </c>
      <c r="J255" s="43">
        <f t="shared" si="146"/>
        <v>216.36</v>
      </c>
      <c r="K255" s="43">
        <f t="shared" si="146"/>
        <v>216.36</v>
      </c>
      <c r="L255" s="43">
        <f t="shared" si="146"/>
        <v>216.36</v>
      </c>
      <c r="M255" s="43">
        <f t="shared" si="146"/>
        <v>216.36</v>
      </c>
      <c r="N255" s="43">
        <f t="shared" si="146"/>
        <v>216.36</v>
      </c>
      <c r="O255" s="43">
        <f t="shared" si="146"/>
        <v>216.36</v>
      </c>
      <c r="P255" s="43">
        <f t="shared" si="146"/>
        <v>216.36</v>
      </c>
      <c r="Q255" s="43">
        <f t="shared" si="146"/>
        <v>216.36</v>
      </c>
      <c r="R255" s="43">
        <f t="shared" si="146"/>
        <v>216.36</v>
      </c>
      <c r="S255" s="43">
        <f t="shared" si="146"/>
        <v>216.36</v>
      </c>
      <c r="T255" s="43">
        <f t="shared" si="146"/>
        <v>216.36</v>
      </c>
      <c r="U255" s="43">
        <f t="shared" si="146"/>
        <v>216.36</v>
      </c>
      <c r="V255" s="43">
        <f t="shared" si="146"/>
        <v>216.36</v>
      </c>
      <c r="W255" s="43">
        <f t="shared" si="146"/>
        <v>216.36</v>
      </c>
      <c r="X255" s="43">
        <f t="shared" si="146"/>
        <v>216.36</v>
      </c>
      <c r="Y255" s="43">
        <f t="shared" si="146"/>
        <v>216.36</v>
      </c>
      <c r="Z255" s="43">
        <f t="shared" si="146"/>
        <v>216.36</v>
      </c>
      <c r="AA255" s="43">
        <f t="shared" si="146"/>
        <v>216.36</v>
      </c>
    </row>
    <row r="256" spans="1:27" ht="12.75" customHeight="1" collapsed="1" x14ac:dyDescent="0.2">
      <c r="A256" s="97" t="s">
        <v>482</v>
      </c>
      <c r="B256" s="27" t="str">
        <f>"19"&amp;"."&amp;$B$662&amp;"."&amp;$B$663</f>
        <v>19.01.2023</v>
      </c>
      <c r="C256" s="89" t="s">
        <v>74</v>
      </c>
      <c r="D256" s="90">
        <f>ROUND(((D257+D258+D260+D259)/1000),5)</f>
        <v>3.1194199999999999</v>
      </c>
      <c r="E256" s="90">
        <f>ROUND(((E257+E258+E260+E259)/1000),5)</f>
        <v>3.08379</v>
      </c>
      <c r="F256" s="90">
        <f>ROUND(((F257+F258+F260+F259)/1000),5)</f>
        <v>3.0553699999999999</v>
      </c>
      <c r="G256" s="90">
        <f t="shared" ref="G256:AA256" si="147">ROUND(((G257+G258+G260+G259)/1000),5)</f>
        <v>3.0554800000000002</v>
      </c>
      <c r="H256" s="90">
        <f t="shared" si="147"/>
        <v>3.0882399999999999</v>
      </c>
      <c r="I256" s="90">
        <f t="shared" si="147"/>
        <v>3.1424400000000001</v>
      </c>
      <c r="J256" s="90">
        <f t="shared" si="147"/>
        <v>3.5553900000000001</v>
      </c>
      <c r="K256" s="90">
        <f t="shared" si="147"/>
        <v>3.7354500000000002</v>
      </c>
      <c r="L256" s="90">
        <f t="shared" si="147"/>
        <v>3.8326699999999998</v>
      </c>
      <c r="M256" s="90">
        <f t="shared" si="147"/>
        <v>3.8528199999999999</v>
      </c>
      <c r="N256" s="90">
        <f t="shared" si="147"/>
        <v>3.8719600000000001</v>
      </c>
      <c r="O256" s="90">
        <f t="shared" si="147"/>
        <v>3.90293</v>
      </c>
      <c r="P256" s="90">
        <f t="shared" si="147"/>
        <v>3.8823099999999999</v>
      </c>
      <c r="Q256" s="90">
        <f t="shared" si="147"/>
        <v>3.8906000000000001</v>
      </c>
      <c r="R256" s="90">
        <f t="shared" si="147"/>
        <v>3.8950300000000002</v>
      </c>
      <c r="S256" s="90">
        <f t="shared" si="147"/>
        <v>3.8537300000000001</v>
      </c>
      <c r="T256" s="90">
        <f t="shared" si="147"/>
        <v>3.9348399999999999</v>
      </c>
      <c r="U256" s="90">
        <f t="shared" si="147"/>
        <v>3.9574500000000001</v>
      </c>
      <c r="V256" s="90">
        <f t="shared" si="147"/>
        <v>3.9411900000000002</v>
      </c>
      <c r="W256" s="90">
        <f t="shared" si="147"/>
        <v>3.8696999999999999</v>
      </c>
      <c r="X256" s="90">
        <f t="shared" si="147"/>
        <v>3.8306</v>
      </c>
      <c r="Y256" s="90">
        <f t="shared" si="147"/>
        <v>3.7647300000000001</v>
      </c>
      <c r="Z256" s="90">
        <f t="shared" si="147"/>
        <v>3.5590000000000002</v>
      </c>
      <c r="AA256" s="90">
        <f t="shared" si="147"/>
        <v>3.13788</v>
      </c>
    </row>
    <row r="257" spans="1:27" ht="12.75" hidden="1" customHeight="1" outlineLevel="1" x14ac:dyDescent="0.2">
      <c r="A257" s="98" t="s">
        <v>483</v>
      </c>
      <c r="B257" s="62" t="s">
        <v>236</v>
      </c>
      <c r="C257" s="42" t="s">
        <v>77</v>
      </c>
      <c r="D257" s="43">
        <v>1179.3800000000001</v>
      </c>
      <c r="E257" s="43">
        <v>1143.75</v>
      </c>
      <c r="F257" s="43">
        <v>1115.33</v>
      </c>
      <c r="G257" s="43">
        <v>1115.44</v>
      </c>
      <c r="H257" s="43">
        <v>1148.2</v>
      </c>
      <c r="I257" s="43">
        <v>1202.4000000000001</v>
      </c>
      <c r="J257" s="43">
        <v>1615.35</v>
      </c>
      <c r="K257" s="43">
        <v>1795.41</v>
      </c>
      <c r="L257" s="43">
        <v>1892.63</v>
      </c>
      <c r="M257" s="43">
        <v>1912.78</v>
      </c>
      <c r="N257" s="43">
        <v>1931.92</v>
      </c>
      <c r="O257" s="43">
        <v>1962.89</v>
      </c>
      <c r="P257" s="43">
        <v>1942.27</v>
      </c>
      <c r="Q257" s="43">
        <v>1950.56</v>
      </c>
      <c r="R257" s="43">
        <v>1954.99</v>
      </c>
      <c r="S257" s="43">
        <v>1913.69</v>
      </c>
      <c r="T257" s="43">
        <v>1994.8</v>
      </c>
      <c r="U257" s="43">
        <v>2017.41</v>
      </c>
      <c r="V257" s="43">
        <v>2001.15</v>
      </c>
      <c r="W257" s="43">
        <v>1929.66</v>
      </c>
      <c r="X257" s="43">
        <v>1890.56</v>
      </c>
      <c r="Y257" s="43">
        <v>1824.69</v>
      </c>
      <c r="Z257" s="43">
        <v>1618.96</v>
      </c>
      <c r="AA257" s="43">
        <v>1197.8399999999999</v>
      </c>
    </row>
    <row r="258" spans="1:27" ht="12.75" hidden="1" customHeight="1" outlineLevel="1" x14ac:dyDescent="0.2">
      <c r="A258" s="98" t="s">
        <v>484</v>
      </c>
      <c r="B258" s="62" t="s">
        <v>88</v>
      </c>
      <c r="C258" s="42" t="s">
        <v>77</v>
      </c>
      <c r="D258" s="43">
        <f>$D$168</f>
        <v>1716.97</v>
      </c>
      <c r="E258" s="43">
        <f t="shared" ref="E258:AA258" si="148">$D$168</f>
        <v>1716.97</v>
      </c>
      <c r="F258" s="43">
        <f t="shared" si="148"/>
        <v>1716.97</v>
      </c>
      <c r="G258" s="43">
        <f t="shared" si="148"/>
        <v>1716.97</v>
      </c>
      <c r="H258" s="43">
        <f t="shared" si="148"/>
        <v>1716.97</v>
      </c>
      <c r="I258" s="43">
        <f t="shared" si="148"/>
        <v>1716.97</v>
      </c>
      <c r="J258" s="43">
        <f t="shared" si="148"/>
        <v>1716.97</v>
      </c>
      <c r="K258" s="43">
        <f t="shared" si="148"/>
        <v>1716.97</v>
      </c>
      <c r="L258" s="43">
        <f t="shared" si="148"/>
        <v>1716.97</v>
      </c>
      <c r="M258" s="43">
        <f t="shared" si="148"/>
        <v>1716.97</v>
      </c>
      <c r="N258" s="43">
        <f t="shared" si="148"/>
        <v>1716.97</v>
      </c>
      <c r="O258" s="43">
        <f t="shared" si="148"/>
        <v>1716.97</v>
      </c>
      <c r="P258" s="43">
        <f t="shared" si="148"/>
        <v>1716.97</v>
      </c>
      <c r="Q258" s="43">
        <f t="shared" si="148"/>
        <v>1716.97</v>
      </c>
      <c r="R258" s="43">
        <f t="shared" si="148"/>
        <v>1716.97</v>
      </c>
      <c r="S258" s="43">
        <f t="shared" si="148"/>
        <v>1716.97</v>
      </c>
      <c r="T258" s="43">
        <f t="shared" si="148"/>
        <v>1716.97</v>
      </c>
      <c r="U258" s="43">
        <f t="shared" si="148"/>
        <v>1716.97</v>
      </c>
      <c r="V258" s="43">
        <f t="shared" si="148"/>
        <v>1716.97</v>
      </c>
      <c r="W258" s="43">
        <f t="shared" si="148"/>
        <v>1716.97</v>
      </c>
      <c r="X258" s="43">
        <f t="shared" si="148"/>
        <v>1716.97</v>
      </c>
      <c r="Y258" s="43">
        <f t="shared" si="148"/>
        <v>1716.97</v>
      </c>
      <c r="Z258" s="43">
        <f t="shared" si="148"/>
        <v>1716.97</v>
      </c>
      <c r="AA258" s="43">
        <f t="shared" si="148"/>
        <v>1716.97</v>
      </c>
    </row>
    <row r="259" spans="1:27" ht="12.75" hidden="1" customHeight="1" outlineLevel="1" x14ac:dyDescent="0.2">
      <c r="A259" s="98" t="s">
        <v>485</v>
      </c>
      <c r="B259" s="62" t="s">
        <v>81</v>
      </c>
      <c r="C259" s="42" t="s">
        <v>77</v>
      </c>
      <c r="D259" s="43">
        <v>6.71</v>
      </c>
      <c r="E259" s="43">
        <v>6.71</v>
      </c>
      <c r="F259" s="43">
        <v>6.71</v>
      </c>
      <c r="G259" s="43">
        <v>6.71</v>
      </c>
      <c r="H259" s="43">
        <v>6.71</v>
      </c>
      <c r="I259" s="43">
        <v>6.71</v>
      </c>
      <c r="J259" s="43">
        <v>6.71</v>
      </c>
      <c r="K259" s="43">
        <v>6.71</v>
      </c>
      <c r="L259" s="43">
        <v>6.71</v>
      </c>
      <c r="M259" s="43">
        <v>6.71</v>
      </c>
      <c r="N259" s="43">
        <v>6.71</v>
      </c>
      <c r="O259" s="43">
        <v>6.71</v>
      </c>
      <c r="P259" s="43">
        <v>6.71</v>
      </c>
      <c r="Q259" s="43">
        <v>6.71</v>
      </c>
      <c r="R259" s="43">
        <v>6.71</v>
      </c>
      <c r="S259" s="43">
        <v>6.71</v>
      </c>
      <c r="T259" s="43">
        <v>6.71</v>
      </c>
      <c r="U259" s="43">
        <v>6.71</v>
      </c>
      <c r="V259" s="43">
        <v>6.71</v>
      </c>
      <c r="W259" s="43">
        <v>6.71</v>
      </c>
      <c r="X259" s="43">
        <v>6.71</v>
      </c>
      <c r="Y259" s="43">
        <v>6.71</v>
      </c>
      <c r="Z259" s="43">
        <v>6.71</v>
      </c>
      <c r="AA259" s="43">
        <v>6.71</v>
      </c>
    </row>
    <row r="260" spans="1:27" ht="12.75" hidden="1" customHeight="1" outlineLevel="1" x14ac:dyDescent="0.2">
      <c r="A260" s="98" t="s">
        <v>486</v>
      </c>
      <c r="B260" s="62" t="s">
        <v>79</v>
      </c>
      <c r="C260" s="42" t="s">
        <v>77</v>
      </c>
      <c r="D260" s="43">
        <f>$D$11</f>
        <v>216.36</v>
      </c>
      <c r="E260" s="43">
        <f t="shared" ref="E260:AA260" si="149">$D$11</f>
        <v>216.36</v>
      </c>
      <c r="F260" s="43">
        <f t="shared" si="149"/>
        <v>216.36</v>
      </c>
      <c r="G260" s="43">
        <f t="shared" si="149"/>
        <v>216.36</v>
      </c>
      <c r="H260" s="43">
        <f t="shared" si="149"/>
        <v>216.36</v>
      </c>
      <c r="I260" s="43">
        <f t="shared" si="149"/>
        <v>216.36</v>
      </c>
      <c r="J260" s="43">
        <f t="shared" si="149"/>
        <v>216.36</v>
      </c>
      <c r="K260" s="43">
        <f t="shared" si="149"/>
        <v>216.36</v>
      </c>
      <c r="L260" s="43">
        <f t="shared" si="149"/>
        <v>216.36</v>
      </c>
      <c r="M260" s="43">
        <f t="shared" si="149"/>
        <v>216.36</v>
      </c>
      <c r="N260" s="43">
        <f t="shared" si="149"/>
        <v>216.36</v>
      </c>
      <c r="O260" s="43">
        <f t="shared" si="149"/>
        <v>216.36</v>
      </c>
      <c r="P260" s="43">
        <f t="shared" si="149"/>
        <v>216.36</v>
      </c>
      <c r="Q260" s="43">
        <f t="shared" si="149"/>
        <v>216.36</v>
      </c>
      <c r="R260" s="43">
        <f t="shared" si="149"/>
        <v>216.36</v>
      </c>
      <c r="S260" s="43">
        <f t="shared" si="149"/>
        <v>216.36</v>
      </c>
      <c r="T260" s="43">
        <f t="shared" si="149"/>
        <v>216.36</v>
      </c>
      <c r="U260" s="43">
        <f t="shared" si="149"/>
        <v>216.36</v>
      </c>
      <c r="V260" s="43">
        <f t="shared" si="149"/>
        <v>216.36</v>
      </c>
      <c r="W260" s="43">
        <f t="shared" si="149"/>
        <v>216.36</v>
      </c>
      <c r="X260" s="43">
        <f t="shared" si="149"/>
        <v>216.36</v>
      </c>
      <c r="Y260" s="43">
        <f t="shared" si="149"/>
        <v>216.36</v>
      </c>
      <c r="Z260" s="43">
        <f t="shared" si="149"/>
        <v>216.36</v>
      </c>
      <c r="AA260" s="43">
        <f t="shared" si="149"/>
        <v>216.36</v>
      </c>
    </row>
    <row r="261" spans="1:27" ht="12.75" customHeight="1" collapsed="1" x14ac:dyDescent="0.2">
      <c r="A261" s="97" t="s">
        <v>487</v>
      </c>
      <c r="B261" s="27" t="str">
        <f>"20"&amp;"."&amp;$B$662&amp;"."&amp;$B$663</f>
        <v>20.01.2023</v>
      </c>
      <c r="C261" s="89" t="s">
        <v>74</v>
      </c>
      <c r="D261" s="90">
        <f>ROUND(((D262+D263+D265+D264)/1000),5)</f>
        <v>3.1182300000000001</v>
      </c>
      <c r="E261" s="90">
        <f>ROUND(((E262+E263+E265+E264)/1000),5)</f>
        <v>3.0849199999999999</v>
      </c>
      <c r="F261" s="90">
        <f>ROUND(((F262+F263+F265+F264)/1000),5)</f>
        <v>3.04867</v>
      </c>
      <c r="G261" s="90">
        <f t="shared" ref="G261:AA261" si="150">ROUND(((G262+G263+G265+G264)/1000),5)</f>
        <v>3.0366599999999999</v>
      </c>
      <c r="H261" s="90">
        <f t="shared" si="150"/>
        <v>3.0809000000000002</v>
      </c>
      <c r="I261" s="90">
        <f t="shared" si="150"/>
        <v>3.1327199999999999</v>
      </c>
      <c r="J261" s="90">
        <f t="shared" si="150"/>
        <v>3.5027699999999999</v>
      </c>
      <c r="K261" s="90">
        <f t="shared" si="150"/>
        <v>3.69251</v>
      </c>
      <c r="L261" s="90">
        <f t="shared" si="150"/>
        <v>3.8029000000000002</v>
      </c>
      <c r="M261" s="90">
        <f t="shared" si="150"/>
        <v>3.8136000000000001</v>
      </c>
      <c r="N261" s="90">
        <f t="shared" si="150"/>
        <v>3.82735</v>
      </c>
      <c r="O261" s="90">
        <f t="shared" si="150"/>
        <v>3.8484099999999999</v>
      </c>
      <c r="P261" s="90">
        <f t="shared" si="150"/>
        <v>3.8327</v>
      </c>
      <c r="Q261" s="90">
        <f t="shared" si="150"/>
        <v>3.8385799999999999</v>
      </c>
      <c r="R261" s="90">
        <f t="shared" si="150"/>
        <v>3.8336700000000001</v>
      </c>
      <c r="S261" s="90">
        <f t="shared" si="150"/>
        <v>3.8064800000000001</v>
      </c>
      <c r="T261" s="90">
        <f t="shared" si="150"/>
        <v>3.8073100000000002</v>
      </c>
      <c r="U261" s="90">
        <f t="shared" si="150"/>
        <v>3.8138700000000001</v>
      </c>
      <c r="V261" s="90">
        <f t="shared" si="150"/>
        <v>3.8098299999999998</v>
      </c>
      <c r="W261" s="90">
        <f t="shared" si="150"/>
        <v>3.82369</v>
      </c>
      <c r="X261" s="90">
        <f t="shared" si="150"/>
        <v>3.7807900000000001</v>
      </c>
      <c r="Y261" s="90">
        <f t="shared" si="150"/>
        <v>3.7003200000000001</v>
      </c>
      <c r="Z261" s="90">
        <f t="shared" si="150"/>
        <v>3.5180099999999999</v>
      </c>
      <c r="AA261" s="90">
        <f t="shared" si="150"/>
        <v>3.1413899999999999</v>
      </c>
    </row>
    <row r="262" spans="1:27" ht="12.75" hidden="1" customHeight="1" outlineLevel="1" x14ac:dyDescent="0.2">
      <c r="A262" s="98" t="s">
        <v>488</v>
      </c>
      <c r="B262" s="62" t="s">
        <v>236</v>
      </c>
      <c r="C262" s="42" t="s">
        <v>77</v>
      </c>
      <c r="D262" s="43">
        <v>1178.19</v>
      </c>
      <c r="E262" s="43">
        <v>1144.8800000000001</v>
      </c>
      <c r="F262" s="43">
        <v>1108.6300000000001</v>
      </c>
      <c r="G262" s="43">
        <v>1096.6199999999999</v>
      </c>
      <c r="H262" s="43">
        <v>1140.8599999999999</v>
      </c>
      <c r="I262" s="43">
        <v>1192.68</v>
      </c>
      <c r="J262" s="43">
        <v>1562.73</v>
      </c>
      <c r="K262" s="43">
        <v>1752.47</v>
      </c>
      <c r="L262" s="43">
        <v>1862.86</v>
      </c>
      <c r="M262" s="43">
        <v>1873.56</v>
      </c>
      <c r="N262" s="43">
        <v>1887.31</v>
      </c>
      <c r="O262" s="43">
        <v>1908.37</v>
      </c>
      <c r="P262" s="43">
        <v>1892.66</v>
      </c>
      <c r="Q262" s="43">
        <v>1898.54</v>
      </c>
      <c r="R262" s="43">
        <v>1893.63</v>
      </c>
      <c r="S262" s="43">
        <v>1866.44</v>
      </c>
      <c r="T262" s="43">
        <v>1867.27</v>
      </c>
      <c r="U262" s="43">
        <v>1873.83</v>
      </c>
      <c r="V262" s="43">
        <v>1869.79</v>
      </c>
      <c r="W262" s="43">
        <v>1883.65</v>
      </c>
      <c r="X262" s="43">
        <v>1840.75</v>
      </c>
      <c r="Y262" s="43">
        <v>1760.28</v>
      </c>
      <c r="Z262" s="43">
        <v>1577.97</v>
      </c>
      <c r="AA262" s="43">
        <v>1201.3499999999999</v>
      </c>
    </row>
    <row r="263" spans="1:27" ht="12.75" hidden="1" customHeight="1" outlineLevel="1" x14ac:dyDescent="0.2">
      <c r="A263" s="98" t="s">
        <v>489</v>
      </c>
      <c r="B263" s="62" t="s">
        <v>88</v>
      </c>
      <c r="C263" s="42" t="s">
        <v>77</v>
      </c>
      <c r="D263" s="43">
        <f>$D$168</f>
        <v>1716.97</v>
      </c>
      <c r="E263" s="43">
        <f t="shared" ref="E263:AA263" si="151">$D$168</f>
        <v>1716.97</v>
      </c>
      <c r="F263" s="43">
        <f t="shared" si="151"/>
        <v>1716.97</v>
      </c>
      <c r="G263" s="43">
        <f t="shared" si="151"/>
        <v>1716.97</v>
      </c>
      <c r="H263" s="43">
        <f t="shared" si="151"/>
        <v>1716.97</v>
      </c>
      <c r="I263" s="43">
        <f t="shared" si="151"/>
        <v>1716.97</v>
      </c>
      <c r="J263" s="43">
        <f t="shared" si="151"/>
        <v>1716.97</v>
      </c>
      <c r="K263" s="43">
        <f t="shared" si="151"/>
        <v>1716.97</v>
      </c>
      <c r="L263" s="43">
        <f t="shared" si="151"/>
        <v>1716.97</v>
      </c>
      <c r="M263" s="43">
        <f t="shared" si="151"/>
        <v>1716.97</v>
      </c>
      <c r="N263" s="43">
        <f t="shared" si="151"/>
        <v>1716.97</v>
      </c>
      <c r="O263" s="43">
        <f t="shared" si="151"/>
        <v>1716.97</v>
      </c>
      <c r="P263" s="43">
        <f t="shared" si="151"/>
        <v>1716.97</v>
      </c>
      <c r="Q263" s="43">
        <f t="shared" si="151"/>
        <v>1716.97</v>
      </c>
      <c r="R263" s="43">
        <f t="shared" si="151"/>
        <v>1716.97</v>
      </c>
      <c r="S263" s="43">
        <f t="shared" si="151"/>
        <v>1716.97</v>
      </c>
      <c r="T263" s="43">
        <f t="shared" si="151"/>
        <v>1716.97</v>
      </c>
      <c r="U263" s="43">
        <f t="shared" si="151"/>
        <v>1716.97</v>
      </c>
      <c r="V263" s="43">
        <f t="shared" si="151"/>
        <v>1716.97</v>
      </c>
      <c r="W263" s="43">
        <f t="shared" si="151"/>
        <v>1716.97</v>
      </c>
      <c r="X263" s="43">
        <f t="shared" si="151"/>
        <v>1716.97</v>
      </c>
      <c r="Y263" s="43">
        <f t="shared" si="151"/>
        <v>1716.97</v>
      </c>
      <c r="Z263" s="43">
        <f t="shared" si="151"/>
        <v>1716.97</v>
      </c>
      <c r="AA263" s="43">
        <f t="shared" si="151"/>
        <v>1716.97</v>
      </c>
    </row>
    <row r="264" spans="1:27" ht="12.75" hidden="1" customHeight="1" outlineLevel="1" x14ac:dyDescent="0.2">
      <c r="A264" s="98" t="s">
        <v>490</v>
      </c>
      <c r="B264" s="62" t="s">
        <v>81</v>
      </c>
      <c r="C264" s="42" t="s">
        <v>77</v>
      </c>
      <c r="D264" s="43">
        <v>6.71</v>
      </c>
      <c r="E264" s="43">
        <v>6.71</v>
      </c>
      <c r="F264" s="43">
        <v>6.71</v>
      </c>
      <c r="G264" s="43">
        <v>6.71</v>
      </c>
      <c r="H264" s="43">
        <v>6.71</v>
      </c>
      <c r="I264" s="43">
        <v>6.71</v>
      </c>
      <c r="J264" s="43">
        <v>6.71</v>
      </c>
      <c r="K264" s="43">
        <v>6.71</v>
      </c>
      <c r="L264" s="43">
        <v>6.71</v>
      </c>
      <c r="M264" s="43">
        <v>6.71</v>
      </c>
      <c r="N264" s="43">
        <v>6.71</v>
      </c>
      <c r="O264" s="43">
        <v>6.71</v>
      </c>
      <c r="P264" s="43">
        <v>6.71</v>
      </c>
      <c r="Q264" s="43">
        <v>6.71</v>
      </c>
      <c r="R264" s="43">
        <v>6.71</v>
      </c>
      <c r="S264" s="43">
        <v>6.71</v>
      </c>
      <c r="T264" s="43">
        <v>6.71</v>
      </c>
      <c r="U264" s="43">
        <v>6.71</v>
      </c>
      <c r="V264" s="43">
        <v>6.71</v>
      </c>
      <c r="W264" s="43">
        <v>6.71</v>
      </c>
      <c r="X264" s="43">
        <v>6.71</v>
      </c>
      <c r="Y264" s="43">
        <v>6.71</v>
      </c>
      <c r="Z264" s="43">
        <v>6.71</v>
      </c>
      <c r="AA264" s="43">
        <v>6.71</v>
      </c>
    </row>
    <row r="265" spans="1:27" ht="12.75" hidden="1" customHeight="1" outlineLevel="1" x14ac:dyDescent="0.2">
      <c r="A265" s="98" t="s">
        <v>491</v>
      </c>
      <c r="B265" s="62" t="s">
        <v>79</v>
      </c>
      <c r="C265" s="42" t="s">
        <v>77</v>
      </c>
      <c r="D265" s="43">
        <f>$D$11</f>
        <v>216.36</v>
      </c>
      <c r="E265" s="43">
        <f t="shared" ref="E265:AA265" si="152">$D$11</f>
        <v>216.36</v>
      </c>
      <c r="F265" s="43">
        <f t="shared" si="152"/>
        <v>216.36</v>
      </c>
      <c r="G265" s="43">
        <f t="shared" si="152"/>
        <v>216.36</v>
      </c>
      <c r="H265" s="43">
        <f t="shared" si="152"/>
        <v>216.36</v>
      </c>
      <c r="I265" s="43">
        <f t="shared" si="152"/>
        <v>216.36</v>
      </c>
      <c r="J265" s="43">
        <f t="shared" si="152"/>
        <v>216.36</v>
      </c>
      <c r="K265" s="43">
        <f t="shared" si="152"/>
        <v>216.36</v>
      </c>
      <c r="L265" s="43">
        <f t="shared" si="152"/>
        <v>216.36</v>
      </c>
      <c r="M265" s="43">
        <f t="shared" si="152"/>
        <v>216.36</v>
      </c>
      <c r="N265" s="43">
        <f t="shared" si="152"/>
        <v>216.36</v>
      </c>
      <c r="O265" s="43">
        <f t="shared" si="152"/>
        <v>216.36</v>
      </c>
      <c r="P265" s="43">
        <f t="shared" si="152"/>
        <v>216.36</v>
      </c>
      <c r="Q265" s="43">
        <f t="shared" si="152"/>
        <v>216.36</v>
      </c>
      <c r="R265" s="43">
        <f t="shared" si="152"/>
        <v>216.36</v>
      </c>
      <c r="S265" s="43">
        <f t="shared" si="152"/>
        <v>216.36</v>
      </c>
      <c r="T265" s="43">
        <f t="shared" si="152"/>
        <v>216.36</v>
      </c>
      <c r="U265" s="43">
        <f t="shared" si="152"/>
        <v>216.36</v>
      </c>
      <c r="V265" s="43">
        <f t="shared" si="152"/>
        <v>216.36</v>
      </c>
      <c r="W265" s="43">
        <f t="shared" si="152"/>
        <v>216.36</v>
      </c>
      <c r="X265" s="43">
        <f t="shared" si="152"/>
        <v>216.36</v>
      </c>
      <c r="Y265" s="43">
        <f t="shared" si="152"/>
        <v>216.36</v>
      </c>
      <c r="Z265" s="43">
        <f t="shared" si="152"/>
        <v>216.36</v>
      </c>
      <c r="AA265" s="43">
        <f t="shared" si="152"/>
        <v>216.36</v>
      </c>
    </row>
    <row r="266" spans="1:27" ht="12.75" customHeight="1" collapsed="1" x14ac:dyDescent="0.2">
      <c r="A266" s="97" t="s">
        <v>492</v>
      </c>
      <c r="B266" s="27" t="str">
        <f>"21"&amp;"."&amp;$B$662&amp;"."&amp;$B$663</f>
        <v>21.01.2023</v>
      </c>
      <c r="C266" s="89" t="s">
        <v>74</v>
      </c>
      <c r="D266" s="90">
        <f>ROUND(((D267+D268+D270+D269)/1000),5)</f>
        <v>3.21225</v>
      </c>
      <c r="E266" s="90">
        <f>ROUND(((E267+E268+E270+E269)/1000),5)</f>
        <v>3.1526800000000001</v>
      </c>
      <c r="F266" s="90">
        <f>ROUND(((F267+F268+F270+F269)/1000),5)</f>
        <v>3.0996999999999999</v>
      </c>
      <c r="G266" s="90">
        <f t="shared" ref="G266:AA266" si="153">ROUND(((G267+G268+G270+G269)/1000),5)</f>
        <v>3.08352</v>
      </c>
      <c r="H266" s="90">
        <f t="shared" si="153"/>
        <v>3.10162</v>
      </c>
      <c r="I266" s="90">
        <f t="shared" si="153"/>
        <v>3.1313599999999999</v>
      </c>
      <c r="J266" s="90">
        <f t="shared" si="153"/>
        <v>3.1887599999999998</v>
      </c>
      <c r="K266" s="90">
        <f t="shared" si="153"/>
        <v>3.49499</v>
      </c>
      <c r="L266" s="90">
        <f t="shared" si="153"/>
        <v>3.6468600000000002</v>
      </c>
      <c r="M266" s="90">
        <f t="shared" si="153"/>
        <v>3.7216100000000001</v>
      </c>
      <c r="N266" s="90">
        <f t="shared" si="153"/>
        <v>3.7717000000000001</v>
      </c>
      <c r="O266" s="90">
        <f t="shared" si="153"/>
        <v>3.7876400000000001</v>
      </c>
      <c r="P266" s="90">
        <f t="shared" si="153"/>
        <v>3.7785199999999999</v>
      </c>
      <c r="Q266" s="90">
        <f t="shared" si="153"/>
        <v>3.7801200000000001</v>
      </c>
      <c r="R266" s="90">
        <f t="shared" si="153"/>
        <v>3.7374299999999998</v>
      </c>
      <c r="S266" s="90">
        <f t="shared" si="153"/>
        <v>3.7437200000000002</v>
      </c>
      <c r="T266" s="90">
        <f t="shared" si="153"/>
        <v>3.7597399999999999</v>
      </c>
      <c r="U266" s="90">
        <f t="shared" si="153"/>
        <v>3.7878500000000002</v>
      </c>
      <c r="V266" s="90">
        <f t="shared" si="153"/>
        <v>3.7843900000000001</v>
      </c>
      <c r="W266" s="90">
        <f t="shared" si="153"/>
        <v>3.7616900000000002</v>
      </c>
      <c r="X266" s="90">
        <f t="shared" si="153"/>
        <v>3.76844</v>
      </c>
      <c r="Y266" s="90">
        <f t="shared" si="153"/>
        <v>3.6794699999999998</v>
      </c>
      <c r="Z266" s="90">
        <f t="shared" si="153"/>
        <v>3.5355099999999999</v>
      </c>
      <c r="AA266" s="90">
        <f t="shared" si="153"/>
        <v>3.1642100000000002</v>
      </c>
    </row>
    <row r="267" spans="1:27" ht="12.75" hidden="1" customHeight="1" outlineLevel="1" x14ac:dyDescent="0.2">
      <c r="A267" s="98" t="s">
        <v>493</v>
      </c>
      <c r="B267" s="62" t="s">
        <v>236</v>
      </c>
      <c r="C267" s="42" t="s">
        <v>77</v>
      </c>
      <c r="D267" s="43">
        <v>1272.21</v>
      </c>
      <c r="E267" s="43">
        <v>1212.6400000000001</v>
      </c>
      <c r="F267" s="43">
        <v>1159.6600000000001</v>
      </c>
      <c r="G267" s="43">
        <v>1143.48</v>
      </c>
      <c r="H267" s="43">
        <v>1161.58</v>
      </c>
      <c r="I267" s="43">
        <v>1191.32</v>
      </c>
      <c r="J267" s="43">
        <v>1248.72</v>
      </c>
      <c r="K267" s="43">
        <v>1554.95</v>
      </c>
      <c r="L267" s="43">
        <v>1706.82</v>
      </c>
      <c r="M267" s="43">
        <v>1781.57</v>
      </c>
      <c r="N267" s="43">
        <v>1831.66</v>
      </c>
      <c r="O267" s="43">
        <v>1847.6</v>
      </c>
      <c r="P267" s="43">
        <v>1838.48</v>
      </c>
      <c r="Q267" s="43">
        <v>1840.08</v>
      </c>
      <c r="R267" s="43">
        <v>1797.39</v>
      </c>
      <c r="S267" s="43">
        <v>1803.68</v>
      </c>
      <c r="T267" s="43">
        <v>1819.7</v>
      </c>
      <c r="U267" s="43">
        <v>1847.81</v>
      </c>
      <c r="V267" s="43">
        <v>1844.35</v>
      </c>
      <c r="W267" s="43">
        <v>1821.65</v>
      </c>
      <c r="X267" s="43">
        <v>1828.4</v>
      </c>
      <c r="Y267" s="43">
        <v>1739.43</v>
      </c>
      <c r="Z267" s="43">
        <v>1595.47</v>
      </c>
      <c r="AA267" s="43">
        <v>1224.17</v>
      </c>
    </row>
    <row r="268" spans="1:27" ht="12.75" hidden="1" customHeight="1" outlineLevel="1" x14ac:dyDescent="0.2">
      <c r="A268" s="98" t="s">
        <v>494</v>
      </c>
      <c r="B268" s="62" t="s">
        <v>88</v>
      </c>
      <c r="C268" s="42" t="s">
        <v>77</v>
      </c>
      <c r="D268" s="43">
        <f>$D$168</f>
        <v>1716.97</v>
      </c>
      <c r="E268" s="43">
        <f t="shared" ref="E268:AA268" si="154">$D$168</f>
        <v>1716.97</v>
      </c>
      <c r="F268" s="43">
        <f t="shared" si="154"/>
        <v>1716.97</v>
      </c>
      <c r="G268" s="43">
        <f t="shared" si="154"/>
        <v>1716.97</v>
      </c>
      <c r="H268" s="43">
        <f t="shared" si="154"/>
        <v>1716.97</v>
      </c>
      <c r="I268" s="43">
        <f t="shared" si="154"/>
        <v>1716.97</v>
      </c>
      <c r="J268" s="43">
        <f t="shared" si="154"/>
        <v>1716.97</v>
      </c>
      <c r="K268" s="43">
        <f t="shared" si="154"/>
        <v>1716.97</v>
      </c>
      <c r="L268" s="43">
        <f t="shared" si="154"/>
        <v>1716.97</v>
      </c>
      <c r="M268" s="43">
        <f t="shared" si="154"/>
        <v>1716.97</v>
      </c>
      <c r="N268" s="43">
        <f t="shared" si="154"/>
        <v>1716.97</v>
      </c>
      <c r="O268" s="43">
        <f t="shared" si="154"/>
        <v>1716.97</v>
      </c>
      <c r="P268" s="43">
        <f t="shared" si="154"/>
        <v>1716.97</v>
      </c>
      <c r="Q268" s="43">
        <f t="shared" si="154"/>
        <v>1716.97</v>
      </c>
      <c r="R268" s="43">
        <f t="shared" si="154"/>
        <v>1716.97</v>
      </c>
      <c r="S268" s="43">
        <f t="shared" si="154"/>
        <v>1716.97</v>
      </c>
      <c r="T268" s="43">
        <f t="shared" si="154"/>
        <v>1716.97</v>
      </c>
      <c r="U268" s="43">
        <f t="shared" si="154"/>
        <v>1716.97</v>
      </c>
      <c r="V268" s="43">
        <f t="shared" si="154"/>
        <v>1716.97</v>
      </c>
      <c r="W268" s="43">
        <f t="shared" si="154"/>
        <v>1716.97</v>
      </c>
      <c r="X268" s="43">
        <f t="shared" si="154"/>
        <v>1716.97</v>
      </c>
      <c r="Y268" s="43">
        <f t="shared" si="154"/>
        <v>1716.97</v>
      </c>
      <c r="Z268" s="43">
        <f t="shared" si="154"/>
        <v>1716.97</v>
      </c>
      <c r="AA268" s="43">
        <f t="shared" si="154"/>
        <v>1716.97</v>
      </c>
    </row>
    <row r="269" spans="1:27" ht="12.75" hidden="1" customHeight="1" outlineLevel="1" x14ac:dyDescent="0.2">
      <c r="A269" s="98" t="s">
        <v>495</v>
      </c>
      <c r="B269" s="62" t="s">
        <v>81</v>
      </c>
      <c r="C269" s="42" t="s">
        <v>77</v>
      </c>
      <c r="D269" s="43">
        <v>6.71</v>
      </c>
      <c r="E269" s="43">
        <v>6.71</v>
      </c>
      <c r="F269" s="43">
        <v>6.71</v>
      </c>
      <c r="G269" s="43">
        <v>6.71</v>
      </c>
      <c r="H269" s="43">
        <v>6.71</v>
      </c>
      <c r="I269" s="43">
        <v>6.71</v>
      </c>
      <c r="J269" s="43">
        <v>6.71</v>
      </c>
      <c r="K269" s="43">
        <v>6.71</v>
      </c>
      <c r="L269" s="43">
        <v>6.71</v>
      </c>
      <c r="M269" s="43">
        <v>6.71</v>
      </c>
      <c r="N269" s="43">
        <v>6.71</v>
      </c>
      <c r="O269" s="43">
        <v>6.71</v>
      </c>
      <c r="P269" s="43">
        <v>6.71</v>
      </c>
      <c r="Q269" s="43">
        <v>6.71</v>
      </c>
      <c r="R269" s="43">
        <v>6.71</v>
      </c>
      <c r="S269" s="43">
        <v>6.71</v>
      </c>
      <c r="T269" s="43">
        <v>6.71</v>
      </c>
      <c r="U269" s="43">
        <v>6.71</v>
      </c>
      <c r="V269" s="43">
        <v>6.71</v>
      </c>
      <c r="W269" s="43">
        <v>6.71</v>
      </c>
      <c r="X269" s="43">
        <v>6.71</v>
      </c>
      <c r="Y269" s="43">
        <v>6.71</v>
      </c>
      <c r="Z269" s="43">
        <v>6.71</v>
      </c>
      <c r="AA269" s="43">
        <v>6.71</v>
      </c>
    </row>
    <row r="270" spans="1:27" ht="12.75" hidden="1" customHeight="1" outlineLevel="1" x14ac:dyDescent="0.2">
      <c r="A270" s="98" t="s">
        <v>496</v>
      </c>
      <c r="B270" s="62" t="s">
        <v>79</v>
      </c>
      <c r="C270" s="42" t="s">
        <v>77</v>
      </c>
      <c r="D270" s="43">
        <f>$D$11</f>
        <v>216.36</v>
      </c>
      <c r="E270" s="43">
        <f t="shared" ref="E270:AA270" si="155">$D$11</f>
        <v>216.36</v>
      </c>
      <c r="F270" s="43">
        <f t="shared" si="155"/>
        <v>216.36</v>
      </c>
      <c r="G270" s="43">
        <f t="shared" si="155"/>
        <v>216.36</v>
      </c>
      <c r="H270" s="43">
        <f t="shared" si="155"/>
        <v>216.36</v>
      </c>
      <c r="I270" s="43">
        <f t="shared" si="155"/>
        <v>216.36</v>
      </c>
      <c r="J270" s="43">
        <f t="shared" si="155"/>
        <v>216.36</v>
      </c>
      <c r="K270" s="43">
        <f t="shared" si="155"/>
        <v>216.36</v>
      </c>
      <c r="L270" s="43">
        <f t="shared" si="155"/>
        <v>216.36</v>
      </c>
      <c r="M270" s="43">
        <f t="shared" si="155"/>
        <v>216.36</v>
      </c>
      <c r="N270" s="43">
        <f t="shared" si="155"/>
        <v>216.36</v>
      </c>
      <c r="O270" s="43">
        <f t="shared" si="155"/>
        <v>216.36</v>
      </c>
      <c r="P270" s="43">
        <f t="shared" si="155"/>
        <v>216.36</v>
      </c>
      <c r="Q270" s="43">
        <f t="shared" si="155"/>
        <v>216.36</v>
      </c>
      <c r="R270" s="43">
        <f t="shared" si="155"/>
        <v>216.36</v>
      </c>
      <c r="S270" s="43">
        <f t="shared" si="155"/>
        <v>216.36</v>
      </c>
      <c r="T270" s="43">
        <f t="shared" si="155"/>
        <v>216.36</v>
      </c>
      <c r="U270" s="43">
        <f t="shared" si="155"/>
        <v>216.36</v>
      </c>
      <c r="V270" s="43">
        <f t="shared" si="155"/>
        <v>216.36</v>
      </c>
      <c r="W270" s="43">
        <f t="shared" si="155"/>
        <v>216.36</v>
      </c>
      <c r="X270" s="43">
        <f t="shared" si="155"/>
        <v>216.36</v>
      </c>
      <c r="Y270" s="43">
        <f t="shared" si="155"/>
        <v>216.36</v>
      </c>
      <c r="Z270" s="43">
        <f t="shared" si="155"/>
        <v>216.36</v>
      </c>
      <c r="AA270" s="43">
        <f t="shared" si="155"/>
        <v>216.36</v>
      </c>
    </row>
    <row r="271" spans="1:27" ht="12.75" customHeight="1" collapsed="1" x14ac:dyDescent="0.2">
      <c r="A271" s="97" t="s">
        <v>497</v>
      </c>
      <c r="B271" s="27" t="str">
        <f>"22"&amp;"."&amp;$B$662&amp;"."&amp;$B$663</f>
        <v>22.01.2023</v>
      </c>
      <c r="C271" s="89" t="s">
        <v>74</v>
      </c>
      <c r="D271" s="90">
        <f>ROUND(((D272+D273+D275+D274)/1000),5)</f>
        <v>3.1588699999999998</v>
      </c>
      <c r="E271" s="90">
        <f>ROUND(((E272+E273+E275+E274)/1000),5)</f>
        <v>3.0935199999999998</v>
      </c>
      <c r="F271" s="90">
        <f>ROUND(((F272+F273+F275+F274)/1000),5)</f>
        <v>3.0736400000000001</v>
      </c>
      <c r="G271" s="90">
        <f t="shared" ref="G271:AA271" si="156">ROUND(((G272+G273+G275+G274)/1000),5)</f>
        <v>3.0431300000000001</v>
      </c>
      <c r="H271" s="90">
        <f t="shared" si="156"/>
        <v>3.0769199999999999</v>
      </c>
      <c r="I271" s="90">
        <f t="shared" si="156"/>
        <v>3.08135</v>
      </c>
      <c r="J271" s="90">
        <f t="shared" si="156"/>
        <v>3.1173299999999999</v>
      </c>
      <c r="K271" s="90">
        <f t="shared" si="156"/>
        <v>3.2195999999999998</v>
      </c>
      <c r="L271" s="90">
        <f t="shared" si="156"/>
        <v>3.4824299999999999</v>
      </c>
      <c r="M271" s="90">
        <f t="shared" si="156"/>
        <v>3.6470400000000001</v>
      </c>
      <c r="N271" s="90">
        <f t="shared" si="156"/>
        <v>3.6911700000000001</v>
      </c>
      <c r="O271" s="90">
        <f t="shared" si="156"/>
        <v>3.7088800000000002</v>
      </c>
      <c r="P271" s="90">
        <f t="shared" si="156"/>
        <v>3.7072500000000002</v>
      </c>
      <c r="Q271" s="90">
        <f t="shared" si="156"/>
        <v>3.7080899999999999</v>
      </c>
      <c r="R271" s="90">
        <f t="shared" si="156"/>
        <v>3.6828400000000001</v>
      </c>
      <c r="S271" s="90">
        <f t="shared" si="156"/>
        <v>3.6959399999999998</v>
      </c>
      <c r="T271" s="90">
        <f t="shared" si="156"/>
        <v>3.7170800000000002</v>
      </c>
      <c r="U271" s="90">
        <f t="shared" si="156"/>
        <v>3.7516099999999999</v>
      </c>
      <c r="V271" s="90">
        <f t="shared" si="156"/>
        <v>3.7536800000000001</v>
      </c>
      <c r="W271" s="90">
        <f t="shared" si="156"/>
        <v>3.7459600000000002</v>
      </c>
      <c r="X271" s="90">
        <f t="shared" si="156"/>
        <v>3.7385700000000002</v>
      </c>
      <c r="Y271" s="90">
        <f t="shared" si="156"/>
        <v>3.68682</v>
      </c>
      <c r="Z271" s="90">
        <f t="shared" si="156"/>
        <v>3.4873099999999999</v>
      </c>
      <c r="AA271" s="90">
        <f t="shared" si="156"/>
        <v>3.15476</v>
      </c>
    </row>
    <row r="272" spans="1:27" ht="12.75" hidden="1" customHeight="1" outlineLevel="1" x14ac:dyDescent="0.2">
      <c r="A272" s="98" t="s">
        <v>498</v>
      </c>
      <c r="B272" s="62" t="s">
        <v>236</v>
      </c>
      <c r="C272" s="42" t="s">
        <v>77</v>
      </c>
      <c r="D272" s="43">
        <v>1218.83</v>
      </c>
      <c r="E272" s="43">
        <v>1153.48</v>
      </c>
      <c r="F272" s="43">
        <v>1133.5999999999999</v>
      </c>
      <c r="G272" s="43">
        <v>1103.0899999999999</v>
      </c>
      <c r="H272" s="43">
        <v>1136.8800000000001</v>
      </c>
      <c r="I272" s="43">
        <v>1141.31</v>
      </c>
      <c r="J272" s="43">
        <v>1177.29</v>
      </c>
      <c r="K272" s="43">
        <v>1279.56</v>
      </c>
      <c r="L272" s="43">
        <v>1542.39</v>
      </c>
      <c r="M272" s="43">
        <v>1707</v>
      </c>
      <c r="N272" s="43">
        <v>1751.13</v>
      </c>
      <c r="O272" s="43">
        <v>1768.84</v>
      </c>
      <c r="P272" s="43">
        <v>1767.21</v>
      </c>
      <c r="Q272" s="43">
        <v>1768.05</v>
      </c>
      <c r="R272" s="43">
        <v>1742.8</v>
      </c>
      <c r="S272" s="43">
        <v>1755.9</v>
      </c>
      <c r="T272" s="43">
        <v>1777.04</v>
      </c>
      <c r="U272" s="43">
        <v>1811.57</v>
      </c>
      <c r="V272" s="43">
        <v>1813.64</v>
      </c>
      <c r="W272" s="43">
        <v>1805.92</v>
      </c>
      <c r="X272" s="43">
        <v>1798.53</v>
      </c>
      <c r="Y272" s="43">
        <v>1746.78</v>
      </c>
      <c r="Z272" s="43">
        <v>1547.27</v>
      </c>
      <c r="AA272" s="43">
        <v>1214.72</v>
      </c>
    </row>
    <row r="273" spans="1:27" ht="12.75" hidden="1" customHeight="1" outlineLevel="1" x14ac:dyDescent="0.2">
      <c r="A273" s="98" t="s">
        <v>499</v>
      </c>
      <c r="B273" s="62" t="s">
        <v>88</v>
      </c>
      <c r="C273" s="42" t="s">
        <v>77</v>
      </c>
      <c r="D273" s="43">
        <f>$D$168</f>
        <v>1716.97</v>
      </c>
      <c r="E273" s="43">
        <f t="shared" ref="E273:AA273" si="157">$D$168</f>
        <v>1716.97</v>
      </c>
      <c r="F273" s="43">
        <f t="shared" si="157"/>
        <v>1716.97</v>
      </c>
      <c r="G273" s="43">
        <f t="shared" si="157"/>
        <v>1716.97</v>
      </c>
      <c r="H273" s="43">
        <f t="shared" si="157"/>
        <v>1716.97</v>
      </c>
      <c r="I273" s="43">
        <f t="shared" si="157"/>
        <v>1716.97</v>
      </c>
      <c r="J273" s="43">
        <f t="shared" si="157"/>
        <v>1716.97</v>
      </c>
      <c r="K273" s="43">
        <f t="shared" si="157"/>
        <v>1716.97</v>
      </c>
      <c r="L273" s="43">
        <f t="shared" si="157"/>
        <v>1716.97</v>
      </c>
      <c r="M273" s="43">
        <f t="shared" si="157"/>
        <v>1716.97</v>
      </c>
      <c r="N273" s="43">
        <f t="shared" si="157"/>
        <v>1716.97</v>
      </c>
      <c r="O273" s="43">
        <f t="shared" si="157"/>
        <v>1716.97</v>
      </c>
      <c r="P273" s="43">
        <f t="shared" si="157"/>
        <v>1716.97</v>
      </c>
      <c r="Q273" s="43">
        <f t="shared" si="157"/>
        <v>1716.97</v>
      </c>
      <c r="R273" s="43">
        <f t="shared" si="157"/>
        <v>1716.97</v>
      </c>
      <c r="S273" s="43">
        <f t="shared" si="157"/>
        <v>1716.97</v>
      </c>
      <c r="T273" s="43">
        <f t="shared" si="157"/>
        <v>1716.97</v>
      </c>
      <c r="U273" s="43">
        <f t="shared" si="157"/>
        <v>1716.97</v>
      </c>
      <c r="V273" s="43">
        <f t="shared" si="157"/>
        <v>1716.97</v>
      </c>
      <c r="W273" s="43">
        <f t="shared" si="157"/>
        <v>1716.97</v>
      </c>
      <c r="X273" s="43">
        <f t="shared" si="157"/>
        <v>1716.97</v>
      </c>
      <c r="Y273" s="43">
        <f t="shared" si="157"/>
        <v>1716.97</v>
      </c>
      <c r="Z273" s="43">
        <f t="shared" si="157"/>
        <v>1716.97</v>
      </c>
      <c r="AA273" s="43">
        <f t="shared" si="157"/>
        <v>1716.97</v>
      </c>
    </row>
    <row r="274" spans="1:27" ht="12.75" hidden="1" customHeight="1" outlineLevel="1" x14ac:dyDescent="0.2">
      <c r="A274" s="98" t="s">
        <v>500</v>
      </c>
      <c r="B274" s="62" t="s">
        <v>81</v>
      </c>
      <c r="C274" s="42" t="s">
        <v>77</v>
      </c>
      <c r="D274" s="43">
        <v>6.71</v>
      </c>
      <c r="E274" s="43">
        <v>6.71</v>
      </c>
      <c r="F274" s="43">
        <v>6.71</v>
      </c>
      <c r="G274" s="43">
        <v>6.71</v>
      </c>
      <c r="H274" s="43">
        <v>6.71</v>
      </c>
      <c r="I274" s="43">
        <v>6.71</v>
      </c>
      <c r="J274" s="43">
        <v>6.71</v>
      </c>
      <c r="K274" s="43">
        <v>6.71</v>
      </c>
      <c r="L274" s="43">
        <v>6.71</v>
      </c>
      <c r="M274" s="43">
        <v>6.71</v>
      </c>
      <c r="N274" s="43">
        <v>6.71</v>
      </c>
      <c r="O274" s="43">
        <v>6.71</v>
      </c>
      <c r="P274" s="43">
        <v>6.71</v>
      </c>
      <c r="Q274" s="43">
        <v>6.71</v>
      </c>
      <c r="R274" s="43">
        <v>6.71</v>
      </c>
      <c r="S274" s="43">
        <v>6.71</v>
      </c>
      <c r="T274" s="43">
        <v>6.71</v>
      </c>
      <c r="U274" s="43">
        <v>6.71</v>
      </c>
      <c r="V274" s="43">
        <v>6.71</v>
      </c>
      <c r="W274" s="43">
        <v>6.71</v>
      </c>
      <c r="X274" s="43">
        <v>6.71</v>
      </c>
      <c r="Y274" s="43">
        <v>6.71</v>
      </c>
      <c r="Z274" s="43">
        <v>6.71</v>
      </c>
      <c r="AA274" s="43">
        <v>6.71</v>
      </c>
    </row>
    <row r="275" spans="1:27" ht="12.75" hidden="1" customHeight="1" outlineLevel="1" x14ac:dyDescent="0.2">
      <c r="A275" s="98" t="s">
        <v>501</v>
      </c>
      <c r="B275" s="62" t="s">
        <v>79</v>
      </c>
      <c r="C275" s="42" t="s">
        <v>77</v>
      </c>
      <c r="D275" s="43">
        <f>$D$11</f>
        <v>216.36</v>
      </c>
      <c r="E275" s="43">
        <f t="shared" ref="E275:AA275" si="158">$D$11</f>
        <v>216.36</v>
      </c>
      <c r="F275" s="43">
        <f t="shared" si="158"/>
        <v>216.36</v>
      </c>
      <c r="G275" s="43">
        <f t="shared" si="158"/>
        <v>216.36</v>
      </c>
      <c r="H275" s="43">
        <f t="shared" si="158"/>
        <v>216.36</v>
      </c>
      <c r="I275" s="43">
        <f t="shared" si="158"/>
        <v>216.36</v>
      </c>
      <c r="J275" s="43">
        <f t="shared" si="158"/>
        <v>216.36</v>
      </c>
      <c r="K275" s="43">
        <f t="shared" si="158"/>
        <v>216.36</v>
      </c>
      <c r="L275" s="43">
        <f t="shared" si="158"/>
        <v>216.36</v>
      </c>
      <c r="M275" s="43">
        <f t="shared" si="158"/>
        <v>216.36</v>
      </c>
      <c r="N275" s="43">
        <f t="shared" si="158"/>
        <v>216.36</v>
      </c>
      <c r="O275" s="43">
        <f t="shared" si="158"/>
        <v>216.36</v>
      </c>
      <c r="P275" s="43">
        <f t="shared" si="158"/>
        <v>216.36</v>
      </c>
      <c r="Q275" s="43">
        <f t="shared" si="158"/>
        <v>216.36</v>
      </c>
      <c r="R275" s="43">
        <f t="shared" si="158"/>
        <v>216.36</v>
      </c>
      <c r="S275" s="43">
        <f t="shared" si="158"/>
        <v>216.36</v>
      </c>
      <c r="T275" s="43">
        <f t="shared" si="158"/>
        <v>216.36</v>
      </c>
      <c r="U275" s="43">
        <f t="shared" si="158"/>
        <v>216.36</v>
      </c>
      <c r="V275" s="43">
        <f t="shared" si="158"/>
        <v>216.36</v>
      </c>
      <c r="W275" s="43">
        <f t="shared" si="158"/>
        <v>216.36</v>
      </c>
      <c r="X275" s="43">
        <f t="shared" si="158"/>
        <v>216.36</v>
      </c>
      <c r="Y275" s="43">
        <f t="shared" si="158"/>
        <v>216.36</v>
      </c>
      <c r="Z275" s="43">
        <f t="shared" si="158"/>
        <v>216.36</v>
      </c>
      <c r="AA275" s="43">
        <f t="shared" si="158"/>
        <v>216.36</v>
      </c>
    </row>
    <row r="276" spans="1:27" ht="12.75" customHeight="1" collapsed="1" x14ac:dyDescent="0.2">
      <c r="A276" s="97" t="s">
        <v>502</v>
      </c>
      <c r="B276" s="27" t="str">
        <f>"23"&amp;"."&amp;$B$662&amp;"."&amp;$B$663</f>
        <v>23.01.2023</v>
      </c>
      <c r="C276" s="89" t="s">
        <v>74</v>
      </c>
      <c r="D276" s="90">
        <f>ROUND(((D277+D278+D280+D279)/1000),5)</f>
        <v>3.1146199999999999</v>
      </c>
      <c r="E276" s="90">
        <f>ROUND(((E277+E278+E280+E279)/1000),5)</f>
        <v>3.0801699999999999</v>
      </c>
      <c r="F276" s="90">
        <f>ROUND(((F277+F278+F280+F279)/1000),5)</f>
        <v>3.0247000000000002</v>
      </c>
      <c r="G276" s="90">
        <f t="shared" ref="G276:AA276" si="159">ROUND(((G277+G278+G280+G279)/1000),5)</f>
        <v>3.0152899999999998</v>
      </c>
      <c r="H276" s="90">
        <f t="shared" si="159"/>
        <v>3.0522300000000002</v>
      </c>
      <c r="I276" s="90">
        <f t="shared" si="159"/>
        <v>3.1131600000000001</v>
      </c>
      <c r="J276" s="90">
        <f t="shared" si="159"/>
        <v>3.35358</v>
      </c>
      <c r="K276" s="90">
        <f t="shared" si="159"/>
        <v>3.6875300000000002</v>
      </c>
      <c r="L276" s="90">
        <f t="shared" si="159"/>
        <v>3.8342900000000002</v>
      </c>
      <c r="M276" s="90">
        <f t="shared" si="159"/>
        <v>3.8616199999999998</v>
      </c>
      <c r="N276" s="90">
        <f t="shared" si="159"/>
        <v>3.8748</v>
      </c>
      <c r="O276" s="90">
        <f t="shared" si="159"/>
        <v>3.9045700000000001</v>
      </c>
      <c r="P276" s="90">
        <f t="shared" si="159"/>
        <v>3.8853499999999999</v>
      </c>
      <c r="Q276" s="90">
        <f t="shared" si="159"/>
        <v>3.8927499999999999</v>
      </c>
      <c r="R276" s="90">
        <f t="shared" si="159"/>
        <v>3.8875199999999999</v>
      </c>
      <c r="S276" s="90">
        <f t="shared" si="159"/>
        <v>3.8557899999999998</v>
      </c>
      <c r="T276" s="90">
        <f t="shared" si="159"/>
        <v>3.8590300000000002</v>
      </c>
      <c r="U276" s="90">
        <f t="shared" si="159"/>
        <v>3.8710200000000001</v>
      </c>
      <c r="V276" s="90">
        <f t="shared" si="159"/>
        <v>3.8664100000000001</v>
      </c>
      <c r="W276" s="90">
        <f t="shared" si="159"/>
        <v>3.8815499999999998</v>
      </c>
      <c r="X276" s="90">
        <f t="shared" si="159"/>
        <v>3.85005</v>
      </c>
      <c r="Y276" s="90">
        <f t="shared" si="159"/>
        <v>3.70268</v>
      </c>
      <c r="Z276" s="90">
        <f t="shared" si="159"/>
        <v>3.4802499999999998</v>
      </c>
      <c r="AA276" s="90">
        <f t="shared" si="159"/>
        <v>3.1144699999999998</v>
      </c>
    </row>
    <row r="277" spans="1:27" ht="12.75" hidden="1" customHeight="1" outlineLevel="1" x14ac:dyDescent="0.2">
      <c r="A277" s="98" t="s">
        <v>503</v>
      </c>
      <c r="B277" s="62" t="s">
        <v>236</v>
      </c>
      <c r="C277" s="42" t="s">
        <v>77</v>
      </c>
      <c r="D277" s="43">
        <v>1174.58</v>
      </c>
      <c r="E277" s="43">
        <v>1140.1300000000001</v>
      </c>
      <c r="F277" s="43">
        <v>1084.6600000000001</v>
      </c>
      <c r="G277" s="43">
        <v>1075.25</v>
      </c>
      <c r="H277" s="43">
        <v>1112.19</v>
      </c>
      <c r="I277" s="43">
        <v>1173.1199999999999</v>
      </c>
      <c r="J277" s="43">
        <v>1413.54</v>
      </c>
      <c r="K277" s="43">
        <v>1747.49</v>
      </c>
      <c r="L277" s="43">
        <v>1894.25</v>
      </c>
      <c r="M277" s="43">
        <v>1921.58</v>
      </c>
      <c r="N277" s="43">
        <v>1934.76</v>
      </c>
      <c r="O277" s="43">
        <v>1964.53</v>
      </c>
      <c r="P277" s="43">
        <v>1945.31</v>
      </c>
      <c r="Q277" s="43">
        <v>1952.71</v>
      </c>
      <c r="R277" s="43">
        <v>1947.48</v>
      </c>
      <c r="S277" s="43">
        <v>1915.75</v>
      </c>
      <c r="T277" s="43">
        <v>1918.99</v>
      </c>
      <c r="U277" s="43">
        <v>1930.98</v>
      </c>
      <c r="V277" s="43">
        <v>1926.37</v>
      </c>
      <c r="W277" s="43">
        <v>1941.51</v>
      </c>
      <c r="X277" s="43">
        <v>1910.01</v>
      </c>
      <c r="Y277" s="43">
        <v>1762.64</v>
      </c>
      <c r="Z277" s="43">
        <v>1540.21</v>
      </c>
      <c r="AA277" s="43">
        <v>1174.43</v>
      </c>
    </row>
    <row r="278" spans="1:27" ht="12.75" hidden="1" customHeight="1" outlineLevel="1" x14ac:dyDescent="0.2">
      <c r="A278" s="98" t="s">
        <v>504</v>
      </c>
      <c r="B278" s="62" t="s">
        <v>88</v>
      </c>
      <c r="C278" s="42" t="s">
        <v>77</v>
      </c>
      <c r="D278" s="43">
        <f>$D$168</f>
        <v>1716.97</v>
      </c>
      <c r="E278" s="43">
        <f t="shared" ref="E278:AA278" si="160">$D$168</f>
        <v>1716.97</v>
      </c>
      <c r="F278" s="43">
        <f t="shared" si="160"/>
        <v>1716.97</v>
      </c>
      <c r="G278" s="43">
        <f t="shared" si="160"/>
        <v>1716.97</v>
      </c>
      <c r="H278" s="43">
        <f t="shared" si="160"/>
        <v>1716.97</v>
      </c>
      <c r="I278" s="43">
        <f t="shared" si="160"/>
        <v>1716.97</v>
      </c>
      <c r="J278" s="43">
        <f t="shared" si="160"/>
        <v>1716.97</v>
      </c>
      <c r="K278" s="43">
        <f t="shared" si="160"/>
        <v>1716.97</v>
      </c>
      <c r="L278" s="43">
        <f t="shared" si="160"/>
        <v>1716.97</v>
      </c>
      <c r="M278" s="43">
        <f t="shared" si="160"/>
        <v>1716.97</v>
      </c>
      <c r="N278" s="43">
        <f t="shared" si="160"/>
        <v>1716.97</v>
      </c>
      <c r="O278" s="43">
        <f t="shared" si="160"/>
        <v>1716.97</v>
      </c>
      <c r="P278" s="43">
        <f t="shared" si="160"/>
        <v>1716.97</v>
      </c>
      <c r="Q278" s="43">
        <f t="shared" si="160"/>
        <v>1716.97</v>
      </c>
      <c r="R278" s="43">
        <f t="shared" si="160"/>
        <v>1716.97</v>
      </c>
      <c r="S278" s="43">
        <f t="shared" si="160"/>
        <v>1716.97</v>
      </c>
      <c r="T278" s="43">
        <f t="shared" si="160"/>
        <v>1716.97</v>
      </c>
      <c r="U278" s="43">
        <f t="shared" si="160"/>
        <v>1716.97</v>
      </c>
      <c r="V278" s="43">
        <f t="shared" si="160"/>
        <v>1716.97</v>
      </c>
      <c r="W278" s="43">
        <f t="shared" si="160"/>
        <v>1716.97</v>
      </c>
      <c r="X278" s="43">
        <f t="shared" si="160"/>
        <v>1716.97</v>
      </c>
      <c r="Y278" s="43">
        <f t="shared" si="160"/>
        <v>1716.97</v>
      </c>
      <c r="Z278" s="43">
        <f t="shared" si="160"/>
        <v>1716.97</v>
      </c>
      <c r="AA278" s="43">
        <f t="shared" si="160"/>
        <v>1716.97</v>
      </c>
    </row>
    <row r="279" spans="1:27" ht="12.75" hidden="1" customHeight="1" outlineLevel="1" x14ac:dyDescent="0.2">
      <c r="A279" s="98" t="s">
        <v>505</v>
      </c>
      <c r="B279" s="62" t="s">
        <v>81</v>
      </c>
      <c r="C279" s="42" t="s">
        <v>77</v>
      </c>
      <c r="D279" s="43">
        <v>6.71</v>
      </c>
      <c r="E279" s="43">
        <v>6.71</v>
      </c>
      <c r="F279" s="43">
        <v>6.71</v>
      </c>
      <c r="G279" s="43">
        <v>6.71</v>
      </c>
      <c r="H279" s="43">
        <v>6.71</v>
      </c>
      <c r="I279" s="43">
        <v>6.71</v>
      </c>
      <c r="J279" s="43">
        <v>6.71</v>
      </c>
      <c r="K279" s="43">
        <v>6.71</v>
      </c>
      <c r="L279" s="43">
        <v>6.71</v>
      </c>
      <c r="M279" s="43">
        <v>6.71</v>
      </c>
      <c r="N279" s="43">
        <v>6.71</v>
      </c>
      <c r="O279" s="43">
        <v>6.71</v>
      </c>
      <c r="P279" s="43">
        <v>6.71</v>
      </c>
      <c r="Q279" s="43">
        <v>6.71</v>
      </c>
      <c r="R279" s="43">
        <v>6.71</v>
      </c>
      <c r="S279" s="43">
        <v>6.71</v>
      </c>
      <c r="T279" s="43">
        <v>6.71</v>
      </c>
      <c r="U279" s="43">
        <v>6.71</v>
      </c>
      <c r="V279" s="43">
        <v>6.71</v>
      </c>
      <c r="W279" s="43">
        <v>6.71</v>
      </c>
      <c r="X279" s="43">
        <v>6.71</v>
      </c>
      <c r="Y279" s="43">
        <v>6.71</v>
      </c>
      <c r="Z279" s="43">
        <v>6.71</v>
      </c>
      <c r="AA279" s="43">
        <v>6.71</v>
      </c>
    </row>
    <row r="280" spans="1:27" ht="12.75" hidden="1" customHeight="1" outlineLevel="1" x14ac:dyDescent="0.2">
      <c r="A280" s="98" t="s">
        <v>506</v>
      </c>
      <c r="B280" s="62" t="s">
        <v>79</v>
      </c>
      <c r="C280" s="42" t="s">
        <v>77</v>
      </c>
      <c r="D280" s="43">
        <f>$D$11</f>
        <v>216.36</v>
      </c>
      <c r="E280" s="43">
        <f t="shared" ref="E280:AA280" si="161">$D$11</f>
        <v>216.36</v>
      </c>
      <c r="F280" s="43">
        <f t="shared" si="161"/>
        <v>216.36</v>
      </c>
      <c r="G280" s="43">
        <f t="shared" si="161"/>
        <v>216.36</v>
      </c>
      <c r="H280" s="43">
        <f t="shared" si="161"/>
        <v>216.36</v>
      </c>
      <c r="I280" s="43">
        <f t="shared" si="161"/>
        <v>216.36</v>
      </c>
      <c r="J280" s="43">
        <f t="shared" si="161"/>
        <v>216.36</v>
      </c>
      <c r="K280" s="43">
        <f t="shared" si="161"/>
        <v>216.36</v>
      </c>
      <c r="L280" s="43">
        <f t="shared" si="161"/>
        <v>216.36</v>
      </c>
      <c r="M280" s="43">
        <f t="shared" si="161"/>
        <v>216.36</v>
      </c>
      <c r="N280" s="43">
        <f t="shared" si="161"/>
        <v>216.36</v>
      </c>
      <c r="O280" s="43">
        <f t="shared" si="161"/>
        <v>216.36</v>
      </c>
      <c r="P280" s="43">
        <f t="shared" si="161"/>
        <v>216.36</v>
      </c>
      <c r="Q280" s="43">
        <f t="shared" si="161"/>
        <v>216.36</v>
      </c>
      <c r="R280" s="43">
        <f t="shared" si="161"/>
        <v>216.36</v>
      </c>
      <c r="S280" s="43">
        <f t="shared" si="161"/>
        <v>216.36</v>
      </c>
      <c r="T280" s="43">
        <f t="shared" si="161"/>
        <v>216.36</v>
      </c>
      <c r="U280" s="43">
        <f t="shared" si="161"/>
        <v>216.36</v>
      </c>
      <c r="V280" s="43">
        <f t="shared" si="161"/>
        <v>216.36</v>
      </c>
      <c r="W280" s="43">
        <f t="shared" si="161"/>
        <v>216.36</v>
      </c>
      <c r="X280" s="43">
        <f t="shared" si="161"/>
        <v>216.36</v>
      </c>
      <c r="Y280" s="43">
        <f t="shared" si="161"/>
        <v>216.36</v>
      </c>
      <c r="Z280" s="43">
        <f t="shared" si="161"/>
        <v>216.36</v>
      </c>
      <c r="AA280" s="43">
        <f t="shared" si="161"/>
        <v>216.36</v>
      </c>
    </row>
    <row r="281" spans="1:27" ht="12.75" customHeight="1" collapsed="1" x14ac:dyDescent="0.2">
      <c r="A281" s="97" t="s">
        <v>507</v>
      </c>
      <c r="B281" s="27" t="str">
        <f>"24"&amp;"."&amp;$B$662&amp;"."&amp;$B$663</f>
        <v>24.01.2023</v>
      </c>
      <c r="C281" s="89" t="s">
        <v>74</v>
      </c>
      <c r="D281" s="90">
        <f>ROUND(((D282+D283+D285+D284)/1000),5)</f>
        <v>3.1101899999999998</v>
      </c>
      <c r="E281" s="90">
        <f>ROUND(((E282+E283+E285+E284)/1000),5)</f>
        <v>3.05287</v>
      </c>
      <c r="F281" s="90">
        <f>ROUND(((F282+F283+F285+F284)/1000),5)</f>
        <v>3.0352700000000001</v>
      </c>
      <c r="G281" s="90">
        <f t="shared" ref="G281:AA281" si="162">ROUND(((G282+G283+G285+G284)/1000),5)</f>
        <v>3.0357500000000002</v>
      </c>
      <c r="H281" s="90">
        <f t="shared" si="162"/>
        <v>3.0834999999999999</v>
      </c>
      <c r="I281" s="90">
        <f t="shared" si="162"/>
        <v>3.15469</v>
      </c>
      <c r="J281" s="90">
        <f t="shared" si="162"/>
        <v>3.5184299999999999</v>
      </c>
      <c r="K281" s="90">
        <f t="shared" si="162"/>
        <v>3.7183099999999998</v>
      </c>
      <c r="L281" s="90">
        <f t="shared" si="162"/>
        <v>3.8307699999999998</v>
      </c>
      <c r="M281" s="90">
        <f t="shared" si="162"/>
        <v>3.8476599999999999</v>
      </c>
      <c r="N281" s="90">
        <f t="shared" si="162"/>
        <v>3.8601100000000002</v>
      </c>
      <c r="O281" s="90">
        <f t="shared" si="162"/>
        <v>3.8814500000000001</v>
      </c>
      <c r="P281" s="90">
        <f t="shared" si="162"/>
        <v>3.87039</v>
      </c>
      <c r="Q281" s="90">
        <f t="shared" si="162"/>
        <v>3.8755799999999998</v>
      </c>
      <c r="R281" s="90">
        <f t="shared" si="162"/>
        <v>3.8743500000000002</v>
      </c>
      <c r="S281" s="90">
        <f t="shared" si="162"/>
        <v>3.8465600000000002</v>
      </c>
      <c r="T281" s="90">
        <f t="shared" si="162"/>
        <v>3.8463599999999998</v>
      </c>
      <c r="U281" s="90">
        <f t="shared" si="162"/>
        <v>3.8570600000000002</v>
      </c>
      <c r="V281" s="90">
        <f t="shared" si="162"/>
        <v>3.85501</v>
      </c>
      <c r="W281" s="90">
        <f t="shared" si="162"/>
        <v>3.8676599999999999</v>
      </c>
      <c r="X281" s="90">
        <f t="shared" si="162"/>
        <v>3.8220200000000002</v>
      </c>
      <c r="Y281" s="90">
        <f t="shared" si="162"/>
        <v>3.7492800000000002</v>
      </c>
      <c r="Z281" s="90">
        <f t="shared" si="162"/>
        <v>3.5943900000000002</v>
      </c>
      <c r="AA281" s="90">
        <f t="shared" si="162"/>
        <v>3.1579299999999999</v>
      </c>
    </row>
    <row r="282" spans="1:27" ht="12.75" hidden="1" customHeight="1" outlineLevel="1" x14ac:dyDescent="0.2">
      <c r="A282" s="98" t="s">
        <v>508</v>
      </c>
      <c r="B282" s="62" t="s">
        <v>236</v>
      </c>
      <c r="C282" s="42" t="s">
        <v>77</v>
      </c>
      <c r="D282" s="43">
        <v>1170.1500000000001</v>
      </c>
      <c r="E282" s="43">
        <v>1112.83</v>
      </c>
      <c r="F282" s="43">
        <v>1095.23</v>
      </c>
      <c r="G282" s="43">
        <v>1095.71</v>
      </c>
      <c r="H282" s="43">
        <v>1143.46</v>
      </c>
      <c r="I282" s="43">
        <v>1214.6500000000001</v>
      </c>
      <c r="J282" s="43">
        <v>1578.39</v>
      </c>
      <c r="K282" s="43">
        <v>1778.27</v>
      </c>
      <c r="L282" s="43">
        <v>1890.73</v>
      </c>
      <c r="M282" s="43">
        <v>1907.62</v>
      </c>
      <c r="N282" s="43">
        <v>1920.07</v>
      </c>
      <c r="O282" s="43">
        <v>1941.41</v>
      </c>
      <c r="P282" s="43">
        <v>1930.35</v>
      </c>
      <c r="Q282" s="43">
        <v>1935.54</v>
      </c>
      <c r="R282" s="43">
        <v>1934.31</v>
      </c>
      <c r="S282" s="43">
        <v>1906.52</v>
      </c>
      <c r="T282" s="43">
        <v>1906.32</v>
      </c>
      <c r="U282" s="43">
        <v>1917.02</v>
      </c>
      <c r="V282" s="43">
        <v>1914.97</v>
      </c>
      <c r="W282" s="43">
        <v>1927.62</v>
      </c>
      <c r="X282" s="43">
        <v>1881.98</v>
      </c>
      <c r="Y282" s="43">
        <v>1809.24</v>
      </c>
      <c r="Z282" s="43">
        <v>1654.35</v>
      </c>
      <c r="AA282" s="43">
        <v>1217.8900000000001</v>
      </c>
    </row>
    <row r="283" spans="1:27" ht="12.75" hidden="1" customHeight="1" outlineLevel="1" x14ac:dyDescent="0.2">
      <c r="A283" s="98" t="s">
        <v>509</v>
      </c>
      <c r="B283" s="62" t="s">
        <v>88</v>
      </c>
      <c r="C283" s="42" t="s">
        <v>77</v>
      </c>
      <c r="D283" s="43">
        <f>$D$168</f>
        <v>1716.97</v>
      </c>
      <c r="E283" s="43">
        <f t="shared" ref="E283:AA283" si="163">$D$168</f>
        <v>1716.97</v>
      </c>
      <c r="F283" s="43">
        <f t="shared" si="163"/>
        <v>1716.97</v>
      </c>
      <c r="G283" s="43">
        <f t="shared" si="163"/>
        <v>1716.97</v>
      </c>
      <c r="H283" s="43">
        <f t="shared" si="163"/>
        <v>1716.97</v>
      </c>
      <c r="I283" s="43">
        <f t="shared" si="163"/>
        <v>1716.97</v>
      </c>
      <c r="J283" s="43">
        <f t="shared" si="163"/>
        <v>1716.97</v>
      </c>
      <c r="K283" s="43">
        <f t="shared" si="163"/>
        <v>1716.97</v>
      </c>
      <c r="L283" s="43">
        <f t="shared" si="163"/>
        <v>1716.97</v>
      </c>
      <c r="M283" s="43">
        <f t="shared" si="163"/>
        <v>1716.97</v>
      </c>
      <c r="N283" s="43">
        <f t="shared" si="163"/>
        <v>1716.97</v>
      </c>
      <c r="O283" s="43">
        <f t="shared" si="163"/>
        <v>1716.97</v>
      </c>
      <c r="P283" s="43">
        <f t="shared" si="163"/>
        <v>1716.97</v>
      </c>
      <c r="Q283" s="43">
        <f t="shared" si="163"/>
        <v>1716.97</v>
      </c>
      <c r="R283" s="43">
        <f t="shared" si="163"/>
        <v>1716.97</v>
      </c>
      <c r="S283" s="43">
        <f t="shared" si="163"/>
        <v>1716.97</v>
      </c>
      <c r="T283" s="43">
        <f t="shared" si="163"/>
        <v>1716.97</v>
      </c>
      <c r="U283" s="43">
        <f t="shared" si="163"/>
        <v>1716.97</v>
      </c>
      <c r="V283" s="43">
        <f t="shared" si="163"/>
        <v>1716.97</v>
      </c>
      <c r="W283" s="43">
        <f t="shared" si="163"/>
        <v>1716.97</v>
      </c>
      <c r="X283" s="43">
        <f t="shared" si="163"/>
        <v>1716.97</v>
      </c>
      <c r="Y283" s="43">
        <f t="shared" si="163"/>
        <v>1716.97</v>
      </c>
      <c r="Z283" s="43">
        <f t="shared" si="163"/>
        <v>1716.97</v>
      </c>
      <c r="AA283" s="43">
        <f t="shared" si="163"/>
        <v>1716.97</v>
      </c>
    </row>
    <row r="284" spans="1:27" ht="12.75" hidden="1" customHeight="1" outlineLevel="1" x14ac:dyDescent="0.2">
      <c r="A284" s="98" t="s">
        <v>510</v>
      </c>
      <c r="B284" s="62" t="s">
        <v>81</v>
      </c>
      <c r="C284" s="42" t="s">
        <v>77</v>
      </c>
      <c r="D284" s="43">
        <v>6.71</v>
      </c>
      <c r="E284" s="43">
        <v>6.71</v>
      </c>
      <c r="F284" s="43">
        <v>6.71</v>
      </c>
      <c r="G284" s="43">
        <v>6.71</v>
      </c>
      <c r="H284" s="43">
        <v>6.71</v>
      </c>
      <c r="I284" s="43">
        <v>6.71</v>
      </c>
      <c r="J284" s="43">
        <v>6.71</v>
      </c>
      <c r="K284" s="43">
        <v>6.71</v>
      </c>
      <c r="L284" s="43">
        <v>6.71</v>
      </c>
      <c r="M284" s="43">
        <v>6.71</v>
      </c>
      <c r="N284" s="43">
        <v>6.71</v>
      </c>
      <c r="O284" s="43">
        <v>6.71</v>
      </c>
      <c r="P284" s="43">
        <v>6.71</v>
      </c>
      <c r="Q284" s="43">
        <v>6.71</v>
      </c>
      <c r="R284" s="43">
        <v>6.71</v>
      </c>
      <c r="S284" s="43">
        <v>6.71</v>
      </c>
      <c r="T284" s="43">
        <v>6.71</v>
      </c>
      <c r="U284" s="43">
        <v>6.71</v>
      </c>
      <c r="V284" s="43">
        <v>6.71</v>
      </c>
      <c r="W284" s="43">
        <v>6.71</v>
      </c>
      <c r="X284" s="43">
        <v>6.71</v>
      </c>
      <c r="Y284" s="43">
        <v>6.71</v>
      </c>
      <c r="Z284" s="43">
        <v>6.71</v>
      </c>
      <c r="AA284" s="43">
        <v>6.71</v>
      </c>
    </row>
    <row r="285" spans="1:27" ht="12.75" hidden="1" customHeight="1" outlineLevel="1" x14ac:dyDescent="0.2">
      <c r="A285" s="98" t="s">
        <v>511</v>
      </c>
      <c r="B285" s="62" t="s">
        <v>79</v>
      </c>
      <c r="C285" s="42" t="s">
        <v>77</v>
      </c>
      <c r="D285" s="43">
        <f>$D$11</f>
        <v>216.36</v>
      </c>
      <c r="E285" s="43">
        <f t="shared" ref="E285:AA285" si="164">$D$11</f>
        <v>216.36</v>
      </c>
      <c r="F285" s="43">
        <f t="shared" si="164"/>
        <v>216.36</v>
      </c>
      <c r="G285" s="43">
        <f t="shared" si="164"/>
        <v>216.36</v>
      </c>
      <c r="H285" s="43">
        <f t="shared" si="164"/>
        <v>216.36</v>
      </c>
      <c r="I285" s="43">
        <f t="shared" si="164"/>
        <v>216.36</v>
      </c>
      <c r="J285" s="43">
        <f t="shared" si="164"/>
        <v>216.36</v>
      </c>
      <c r="K285" s="43">
        <f t="shared" si="164"/>
        <v>216.36</v>
      </c>
      <c r="L285" s="43">
        <f t="shared" si="164"/>
        <v>216.36</v>
      </c>
      <c r="M285" s="43">
        <f t="shared" si="164"/>
        <v>216.36</v>
      </c>
      <c r="N285" s="43">
        <f t="shared" si="164"/>
        <v>216.36</v>
      </c>
      <c r="O285" s="43">
        <f t="shared" si="164"/>
        <v>216.36</v>
      </c>
      <c r="P285" s="43">
        <f t="shared" si="164"/>
        <v>216.36</v>
      </c>
      <c r="Q285" s="43">
        <f t="shared" si="164"/>
        <v>216.36</v>
      </c>
      <c r="R285" s="43">
        <f t="shared" si="164"/>
        <v>216.36</v>
      </c>
      <c r="S285" s="43">
        <f t="shared" si="164"/>
        <v>216.36</v>
      </c>
      <c r="T285" s="43">
        <f t="shared" si="164"/>
        <v>216.36</v>
      </c>
      <c r="U285" s="43">
        <f t="shared" si="164"/>
        <v>216.36</v>
      </c>
      <c r="V285" s="43">
        <f t="shared" si="164"/>
        <v>216.36</v>
      </c>
      <c r="W285" s="43">
        <f t="shared" si="164"/>
        <v>216.36</v>
      </c>
      <c r="X285" s="43">
        <f t="shared" si="164"/>
        <v>216.36</v>
      </c>
      <c r="Y285" s="43">
        <f t="shared" si="164"/>
        <v>216.36</v>
      </c>
      <c r="Z285" s="43">
        <f t="shared" si="164"/>
        <v>216.36</v>
      </c>
      <c r="AA285" s="43">
        <f t="shared" si="164"/>
        <v>216.36</v>
      </c>
    </row>
    <row r="286" spans="1:27" ht="12.75" customHeight="1" collapsed="1" x14ac:dyDescent="0.2">
      <c r="A286" s="97" t="s">
        <v>512</v>
      </c>
      <c r="B286" s="27" t="str">
        <f>"25"&amp;"."&amp;$B$662&amp;"."&amp;$B$663</f>
        <v>25.01.2023</v>
      </c>
      <c r="C286" s="89" t="s">
        <v>74</v>
      </c>
      <c r="D286" s="90">
        <f>ROUND(((D287+D288+D290+D289)/1000),5)</f>
        <v>3.1119500000000002</v>
      </c>
      <c r="E286" s="90">
        <f>ROUND(((E287+E288+E290+E289)/1000),5)</f>
        <v>3.0766300000000002</v>
      </c>
      <c r="F286" s="90">
        <f>ROUND(((F287+F288+F290+F289)/1000),5)</f>
        <v>3.0452599999999999</v>
      </c>
      <c r="G286" s="90">
        <f t="shared" ref="G286:AA286" si="165">ROUND(((G287+G288+G290+G289)/1000),5)</f>
        <v>3.04691</v>
      </c>
      <c r="H286" s="90">
        <f t="shared" si="165"/>
        <v>3.10344</v>
      </c>
      <c r="I286" s="90">
        <f t="shared" si="165"/>
        <v>3.1513300000000002</v>
      </c>
      <c r="J286" s="90">
        <f t="shared" si="165"/>
        <v>3.5208200000000001</v>
      </c>
      <c r="K286" s="90">
        <f t="shared" si="165"/>
        <v>3.7730399999999999</v>
      </c>
      <c r="L286" s="90">
        <f t="shared" si="165"/>
        <v>3.8776600000000001</v>
      </c>
      <c r="M286" s="90">
        <f t="shared" si="165"/>
        <v>3.8912900000000001</v>
      </c>
      <c r="N286" s="90">
        <f t="shared" si="165"/>
        <v>3.9068299999999998</v>
      </c>
      <c r="O286" s="90">
        <f t="shared" si="165"/>
        <v>3.9301300000000001</v>
      </c>
      <c r="P286" s="90">
        <f t="shared" si="165"/>
        <v>3.9147699999999999</v>
      </c>
      <c r="Q286" s="90">
        <f t="shared" si="165"/>
        <v>3.9198499999999998</v>
      </c>
      <c r="R286" s="90">
        <f t="shared" si="165"/>
        <v>3.9169700000000001</v>
      </c>
      <c r="S286" s="90">
        <f t="shared" si="165"/>
        <v>3.8878200000000001</v>
      </c>
      <c r="T286" s="90">
        <f t="shared" si="165"/>
        <v>3.8864999999999998</v>
      </c>
      <c r="U286" s="90">
        <f t="shared" si="165"/>
        <v>3.9003399999999999</v>
      </c>
      <c r="V286" s="90">
        <f t="shared" si="165"/>
        <v>3.8968500000000001</v>
      </c>
      <c r="W286" s="90">
        <f t="shared" si="165"/>
        <v>3.9116499999999998</v>
      </c>
      <c r="X286" s="90">
        <f t="shared" si="165"/>
        <v>3.8801600000000001</v>
      </c>
      <c r="Y286" s="90">
        <f t="shared" si="165"/>
        <v>3.76417</v>
      </c>
      <c r="Z286" s="90">
        <f t="shared" si="165"/>
        <v>3.6059999999999999</v>
      </c>
      <c r="AA286" s="90">
        <f t="shared" si="165"/>
        <v>3.1694800000000001</v>
      </c>
    </row>
    <row r="287" spans="1:27" ht="12.75" hidden="1" customHeight="1" outlineLevel="1" x14ac:dyDescent="0.2">
      <c r="A287" s="98" t="s">
        <v>513</v>
      </c>
      <c r="B287" s="62" t="s">
        <v>236</v>
      </c>
      <c r="C287" s="42" t="s">
        <v>77</v>
      </c>
      <c r="D287" s="43">
        <v>1171.9100000000001</v>
      </c>
      <c r="E287" s="43">
        <v>1136.5899999999999</v>
      </c>
      <c r="F287" s="43">
        <v>1105.22</v>
      </c>
      <c r="G287" s="43">
        <v>1106.8699999999999</v>
      </c>
      <c r="H287" s="43">
        <v>1163.4000000000001</v>
      </c>
      <c r="I287" s="43">
        <v>1211.29</v>
      </c>
      <c r="J287" s="43">
        <v>1580.78</v>
      </c>
      <c r="K287" s="43">
        <v>1833</v>
      </c>
      <c r="L287" s="43">
        <v>1937.62</v>
      </c>
      <c r="M287" s="43">
        <v>1951.25</v>
      </c>
      <c r="N287" s="43">
        <v>1966.79</v>
      </c>
      <c r="O287" s="43">
        <v>1990.09</v>
      </c>
      <c r="P287" s="43">
        <v>1974.73</v>
      </c>
      <c r="Q287" s="43">
        <v>1979.81</v>
      </c>
      <c r="R287" s="43">
        <v>1976.93</v>
      </c>
      <c r="S287" s="43">
        <v>1947.78</v>
      </c>
      <c r="T287" s="43">
        <v>1946.46</v>
      </c>
      <c r="U287" s="43">
        <v>1960.3</v>
      </c>
      <c r="V287" s="43">
        <v>1956.81</v>
      </c>
      <c r="W287" s="43">
        <v>1971.61</v>
      </c>
      <c r="X287" s="43">
        <v>1940.12</v>
      </c>
      <c r="Y287" s="43">
        <v>1824.13</v>
      </c>
      <c r="Z287" s="43">
        <v>1665.96</v>
      </c>
      <c r="AA287" s="43">
        <v>1229.44</v>
      </c>
    </row>
    <row r="288" spans="1:27" ht="12.75" hidden="1" customHeight="1" outlineLevel="1" x14ac:dyDescent="0.2">
      <c r="A288" s="98" t="s">
        <v>514</v>
      </c>
      <c r="B288" s="62" t="s">
        <v>88</v>
      </c>
      <c r="C288" s="42" t="s">
        <v>77</v>
      </c>
      <c r="D288" s="43">
        <f>$D$168</f>
        <v>1716.97</v>
      </c>
      <c r="E288" s="43">
        <f t="shared" ref="E288:AA288" si="166">$D$168</f>
        <v>1716.97</v>
      </c>
      <c r="F288" s="43">
        <f t="shared" si="166"/>
        <v>1716.97</v>
      </c>
      <c r="G288" s="43">
        <f t="shared" si="166"/>
        <v>1716.97</v>
      </c>
      <c r="H288" s="43">
        <f t="shared" si="166"/>
        <v>1716.97</v>
      </c>
      <c r="I288" s="43">
        <f t="shared" si="166"/>
        <v>1716.97</v>
      </c>
      <c r="J288" s="43">
        <f t="shared" si="166"/>
        <v>1716.97</v>
      </c>
      <c r="K288" s="43">
        <f t="shared" si="166"/>
        <v>1716.97</v>
      </c>
      <c r="L288" s="43">
        <f t="shared" si="166"/>
        <v>1716.97</v>
      </c>
      <c r="M288" s="43">
        <f t="shared" si="166"/>
        <v>1716.97</v>
      </c>
      <c r="N288" s="43">
        <f t="shared" si="166"/>
        <v>1716.97</v>
      </c>
      <c r="O288" s="43">
        <f t="shared" si="166"/>
        <v>1716.97</v>
      </c>
      <c r="P288" s="43">
        <f t="shared" si="166"/>
        <v>1716.97</v>
      </c>
      <c r="Q288" s="43">
        <f t="shared" si="166"/>
        <v>1716.97</v>
      </c>
      <c r="R288" s="43">
        <f t="shared" si="166"/>
        <v>1716.97</v>
      </c>
      <c r="S288" s="43">
        <f t="shared" si="166"/>
        <v>1716.97</v>
      </c>
      <c r="T288" s="43">
        <f t="shared" si="166"/>
        <v>1716.97</v>
      </c>
      <c r="U288" s="43">
        <f t="shared" si="166"/>
        <v>1716.97</v>
      </c>
      <c r="V288" s="43">
        <f t="shared" si="166"/>
        <v>1716.97</v>
      </c>
      <c r="W288" s="43">
        <f t="shared" si="166"/>
        <v>1716.97</v>
      </c>
      <c r="X288" s="43">
        <f t="shared" si="166"/>
        <v>1716.97</v>
      </c>
      <c r="Y288" s="43">
        <f t="shared" si="166"/>
        <v>1716.97</v>
      </c>
      <c r="Z288" s="43">
        <f t="shared" si="166"/>
        <v>1716.97</v>
      </c>
      <c r="AA288" s="43">
        <f t="shared" si="166"/>
        <v>1716.97</v>
      </c>
    </row>
    <row r="289" spans="1:27" ht="12.75" hidden="1" customHeight="1" outlineLevel="1" x14ac:dyDescent="0.2">
      <c r="A289" s="98" t="s">
        <v>515</v>
      </c>
      <c r="B289" s="62" t="s">
        <v>81</v>
      </c>
      <c r="C289" s="42" t="s">
        <v>77</v>
      </c>
      <c r="D289" s="43">
        <v>6.71</v>
      </c>
      <c r="E289" s="43">
        <v>6.71</v>
      </c>
      <c r="F289" s="43">
        <v>6.71</v>
      </c>
      <c r="G289" s="43">
        <v>6.71</v>
      </c>
      <c r="H289" s="43">
        <v>6.71</v>
      </c>
      <c r="I289" s="43">
        <v>6.71</v>
      </c>
      <c r="J289" s="43">
        <v>6.71</v>
      </c>
      <c r="K289" s="43">
        <v>6.71</v>
      </c>
      <c r="L289" s="43">
        <v>6.71</v>
      </c>
      <c r="M289" s="43">
        <v>6.71</v>
      </c>
      <c r="N289" s="43">
        <v>6.71</v>
      </c>
      <c r="O289" s="43">
        <v>6.71</v>
      </c>
      <c r="P289" s="43">
        <v>6.71</v>
      </c>
      <c r="Q289" s="43">
        <v>6.71</v>
      </c>
      <c r="R289" s="43">
        <v>6.71</v>
      </c>
      <c r="S289" s="43">
        <v>6.71</v>
      </c>
      <c r="T289" s="43">
        <v>6.71</v>
      </c>
      <c r="U289" s="43">
        <v>6.71</v>
      </c>
      <c r="V289" s="43">
        <v>6.71</v>
      </c>
      <c r="W289" s="43">
        <v>6.71</v>
      </c>
      <c r="X289" s="43">
        <v>6.71</v>
      </c>
      <c r="Y289" s="43">
        <v>6.71</v>
      </c>
      <c r="Z289" s="43">
        <v>6.71</v>
      </c>
      <c r="AA289" s="43">
        <v>6.71</v>
      </c>
    </row>
    <row r="290" spans="1:27" ht="12.75" hidden="1" customHeight="1" outlineLevel="1" x14ac:dyDescent="0.2">
      <c r="A290" s="98" t="s">
        <v>516</v>
      </c>
      <c r="B290" s="62" t="s">
        <v>79</v>
      </c>
      <c r="C290" s="42" t="s">
        <v>77</v>
      </c>
      <c r="D290" s="43">
        <f>$D$11</f>
        <v>216.36</v>
      </c>
      <c r="E290" s="43">
        <f t="shared" ref="E290:AA290" si="167">$D$11</f>
        <v>216.36</v>
      </c>
      <c r="F290" s="43">
        <f t="shared" si="167"/>
        <v>216.36</v>
      </c>
      <c r="G290" s="43">
        <f t="shared" si="167"/>
        <v>216.36</v>
      </c>
      <c r="H290" s="43">
        <f t="shared" si="167"/>
        <v>216.36</v>
      </c>
      <c r="I290" s="43">
        <f t="shared" si="167"/>
        <v>216.36</v>
      </c>
      <c r="J290" s="43">
        <f t="shared" si="167"/>
        <v>216.36</v>
      </c>
      <c r="K290" s="43">
        <f t="shared" si="167"/>
        <v>216.36</v>
      </c>
      <c r="L290" s="43">
        <f t="shared" si="167"/>
        <v>216.36</v>
      </c>
      <c r="M290" s="43">
        <f t="shared" si="167"/>
        <v>216.36</v>
      </c>
      <c r="N290" s="43">
        <f t="shared" si="167"/>
        <v>216.36</v>
      </c>
      <c r="O290" s="43">
        <f t="shared" si="167"/>
        <v>216.36</v>
      </c>
      <c r="P290" s="43">
        <f t="shared" si="167"/>
        <v>216.36</v>
      </c>
      <c r="Q290" s="43">
        <f t="shared" si="167"/>
        <v>216.36</v>
      </c>
      <c r="R290" s="43">
        <f t="shared" si="167"/>
        <v>216.36</v>
      </c>
      <c r="S290" s="43">
        <f t="shared" si="167"/>
        <v>216.36</v>
      </c>
      <c r="T290" s="43">
        <f t="shared" si="167"/>
        <v>216.36</v>
      </c>
      <c r="U290" s="43">
        <f t="shared" si="167"/>
        <v>216.36</v>
      </c>
      <c r="V290" s="43">
        <f t="shared" si="167"/>
        <v>216.36</v>
      </c>
      <c r="W290" s="43">
        <f t="shared" si="167"/>
        <v>216.36</v>
      </c>
      <c r="X290" s="43">
        <f t="shared" si="167"/>
        <v>216.36</v>
      </c>
      <c r="Y290" s="43">
        <f t="shared" si="167"/>
        <v>216.36</v>
      </c>
      <c r="Z290" s="43">
        <f t="shared" si="167"/>
        <v>216.36</v>
      </c>
      <c r="AA290" s="43">
        <f t="shared" si="167"/>
        <v>216.36</v>
      </c>
    </row>
    <row r="291" spans="1:27" ht="12.75" customHeight="1" collapsed="1" x14ac:dyDescent="0.2">
      <c r="A291" s="97" t="s">
        <v>517</v>
      </c>
      <c r="B291" s="27" t="str">
        <f>"26"&amp;"."&amp;$B$662&amp;"."&amp;$B$663</f>
        <v>26.01.2023</v>
      </c>
      <c r="C291" s="89" t="s">
        <v>74</v>
      </c>
      <c r="D291" s="90">
        <f>ROUND(((D292+D293+D295+D294)/1000),5)</f>
        <v>3.1742300000000001</v>
      </c>
      <c r="E291" s="90">
        <f>ROUND(((E292+E293+E295+E294)/1000),5)</f>
        <v>3.1449099999999999</v>
      </c>
      <c r="F291" s="90">
        <f>ROUND(((F292+F293+F295+F294)/1000),5)</f>
        <v>3.0904799999999999</v>
      </c>
      <c r="G291" s="90">
        <f t="shared" ref="G291:AA291" si="168">ROUND(((G292+G293+G295+G294)/1000),5)</f>
        <v>3.11239</v>
      </c>
      <c r="H291" s="90">
        <f t="shared" si="168"/>
        <v>3.1689400000000001</v>
      </c>
      <c r="I291" s="90">
        <f t="shared" si="168"/>
        <v>3.3262100000000001</v>
      </c>
      <c r="J291" s="90">
        <f t="shared" si="168"/>
        <v>3.60568</v>
      </c>
      <c r="K291" s="90">
        <f t="shared" si="168"/>
        <v>3.8039000000000001</v>
      </c>
      <c r="L291" s="90">
        <f t="shared" si="168"/>
        <v>3.89527</v>
      </c>
      <c r="M291" s="90">
        <f t="shared" si="168"/>
        <v>3.9079799999999998</v>
      </c>
      <c r="N291" s="90">
        <f t="shared" si="168"/>
        <v>3.92197</v>
      </c>
      <c r="O291" s="90">
        <f t="shared" si="168"/>
        <v>3.9442400000000002</v>
      </c>
      <c r="P291" s="90">
        <f t="shared" si="168"/>
        <v>3.9310100000000001</v>
      </c>
      <c r="Q291" s="90">
        <f t="shared" si="168"/>
        <v>3.9339499999999998</v>
      </c>
      <c r="R291" s="90">
        <f t="shared" si="168"/>
        <v>3.9315000000000002</v>
      </c>
      <c r="S291" s="90">
        <f t="shared" si="168"/>
        <v>3.8981699999999999</v>
      </c>
      <c r="T291" s="90">
        <f t="shared" si="168"/>
        <v>3.8960300000000001</v>
      </c>
      <c r="U291" s="90">
        <f t="shared" si="168"/>
        <v>3.9108499999999999</v>
      </c>
      <c r="V291" s="90">
        <f t="shared" si="168"/>
        <v>3.90855</v>
      </c>
      <c r="W291" s="90">
        <f t="shared" si="168"/>
        <v>3.9212799999999999</v>
      </c>
      <c r="X291" s="90">
        <f t="shared" si="168"/>
        <v>3.8926099999999999</v>
      </c>
      <c r="Y291" s="90">
        <f t="shared" si="168"/>
        <v>3.7448000000000001</v>
      </c>
      <c r="Z291" s="90">
        <f t="shared" si="168"/>
        <v>3.6258699999999999</v>
      </c>
      <c r="AA291" s="90">
        <f t="shared" si="168"/>
        <v>3.1973400000000001</v>
      </c>
    </row>
    <row r="292" spans="1:27" ht="12.75" hidden="1" customHeight="1" outlineLevel="1" x14ac:dyDescent="0.2">
      <c r="A292" s="98" t="s">
        <v>518</v>
      </c>
      <c r="B292" s="62" t="s">
        <v>236</v>
      </c>
      <c r="C292" s="42" t="s">
        <v>77</v>
      </c>
      <c r="D292" s="43">
        <v>1234.19</v>
      </c>
      <c r="E292" s="43">
        <v>1204.8699999999999</v>
      </c>
      <c r="F292" s="43">
        <v>1150.44</v>
      </c>
      <c r="G292" s="43">
        <v>1172.3499999999999</v>
      </c>
      <c r="H292" s="43">
        <v>1228.9000000000001</v>
      </c>
      <c r="I292" s="43">
        <v>1386.17</v>
      </c>
      <c r="J292" s="43">
        <v>1665.64</v>
      </c>
      <c r="K292" s="43">
        <v>1863.86</v>
      </c>
      <c r="L292" s="43">
        <v>1955.23</v>
      </c>
      <c r="M292" s="43">
        <v>1967.94</v>
      </c>
      <c r="N292" s="43">
        <v>1981.93</v>
      </c>
      <c r="O292" s="43">
        <v>2004.2</v>
      </c>
      <c r="P292" s="43">
        <v>1990.97</v>
      </c>
      <c r="Q292" s="43">
        <v>1993.91</v>
      </c>
      <c r="R292" s="43">
        <v>1991.46</v>
      </c>
      <c r="S292" s="43">
        <v>1958.13</v>
      </c>
      <c r="T292" s="43">
        <v>1955.99</v>
      </c>
      <c r="U292" s="43">
        <v>1970.81</v>
      </c>
      <c r="V292" s="43">
        <v>1968.51</v>
      </c>
      <c r="W292" s="43">
        <v>1981.24</v>
      </c>
      <c r="X292" s="43">
        <v>1952.57</v>
      </c>
      <c r="Y292" s="43">
        <v>1804.76</v>
      </c>
      <c r="Z292" s="43">
        <v>1685.83</v>
      </c>
      <c r="AA292" s="43">
        <v>1257.3</v>
      </c>
    </row>
    <row r="293" spans="1:27" ht="12.75" hidden="1" customHeight="1" outlineLevel="1" x14ac:dyDescent="0.2">
      <c r="A293" s="98" t="s">
        <v>519</v>
      </c>
      <c r="B293" s="62" t="s">
        <v>88</v>
      </c>
      <c r="C293" s="42" t="s">
        <v>77</v>
      </c>
      <c r="D293" s="43">
        <f>$D$168</f>
        <v>1716.97</v>
      </c>
      <c r="E293" s="43">
        <f t="shared" ref="E293:AA293" si="169">$D$168</f>
        <v>1716.97</v>
      </c>
      <c r="F293" s="43">
        <f t="shared" si="169"/>
        <v>1716.97</v>
      </c>
      <c r="G293" s="43">
        <f t="shared" si="169"/>
        <v>1716.97</v>
      </c>
      <c r="H293" s="43">
        <f t="shared" si="169"/>
        <v>1716.97</v>
      </c>
      <c r="I293" s="43">
        <f t="shared" si="169"/>
        <v>1716.97</v>
      </c>
      <c r="J293" s="43">
        <f t="shared" si="169"/>
        <v>1716.97</v>
      </c>
      <c r="K293" s="43">
        <f t="shared" si="169"/>
        <v>1716.97</v>
      </c>
      <c r="L293" s="43">
        <f t="shared" si="169"/>
        <v>1716.97</v>
      </c>
      <c r="M293" s="43">
        <f t="shared" si="169"/>
        <v>1716.97</v>
      </c>
      <c r="N293" s="43">
        <f t="shared" si="169"/>
        <v>1716.97</v>
      </c>
      <c r="O293" s="43">
        <f t="shared" si="169"/>
        <v>1716.97</v>
      </c>
      <c r="P293" s="43">
        <f t="shared" si="169"/>
        <v>1716.97</v>
      </c>
      <c r="Q293" s="43">
        <f t="shared" si="169"/>
        <v>1716.97</v>
      </c>
      <c r="R293" s="43">
        <f t="shared" si="169"/>
        <v>1716.97</v>
      </c>
      <c r="S293" s="43">
        <f t="shared" si="169"/>
        <v>1716.97</v>
      </c>
      <c r="T293" s="43">
        <f t="shared" si="169"/>
        <v>1716.97</v>
      </c>
      <c r="U293" s="43">
        <f t="shared" si="169"/>
        <v>1716.97</v>
      </c>
      <c r="V293" s="43">
        <f t="shared" si="169"/>
        <v>1716.97</v>
      </c>
      <c r="W293" s="43">
        <f t="shared" si="169"/>
        <v>1716.97</v>
      </c>
      <c r="X293" s="43">
        <f t="shared" si="169"/>
        <v>1716.97</v>
      </c>
      <c r="Y293" s="43">
        <f t="shared" si="169"/>
        <v>1716.97</v>
      </c>
      <c r="Z293" s="43">
        <f t="shared" si="169"/>
        <v>1716.97</v>
      </c>
      <c r="AA293" s="43">
        <f t="shared" si="169"/>
        <v>1716.97</v>
      </c>
    </row>
    <row r="294" spans="1:27" ht="12.75" hidden="1" customHeight="1" outlineLevel="1" x14ac:dyDescent="0.2">
      <c r="A294" s="98" t="s">
        <v>520</v>
      </c>
      <c r="B294" s="62" t="s">
        <v>81</v>
      </c>
      <c r="C294" s="42" t="s">
        <v>77</v>
      </c>
      <c r="D294" s="43">
        <v>6.71</v>
      </c>
      <c r="E294" s="43">
        <v>6.71</v>
      </c>
      <c r="F294" s="43">
        <v>6.71</v>
      </c>
      <c r="G294" s="43">
        <v>6.71</v>
      </c>
      <c r="H294" s="43">
        <v>6.71</v>
      </c>
      <c r="I294" s="43">
        <v>6.71</v>
      </c>
      <c r="J294" s="43">
        <v>6.71</v>
      </c>
      <c r="K294" s="43">
        <v>6.71</v>
      </c>
      <c r="L294" s="43">
        <v>6.71</v>
      </c>
      <c r="M294" s="43">
        <v>6.71</v>
      </c>
      <c r="N294" s="43">
        <v>6.71</v>
      </c>
      <c r="O294" s="43">
        <v>6.71</v>
      </c>
      <c r="P294" s="43">
        <v>6.71</v>
      </c>
      <c r="Q294" s="43">
        <v>6.71</v>
      </c>
      <c r="R294" s="43">
        <v>6.71</v>
      </c>
      <c r="S294" s="43">
        <v>6.71</v>
      </c>
      <c r="T294" s="43">
        <v>6.71</v>
      </c>
      <c r="U294" s="43">
        <v>6.71</v>
      </c>
      <c r="V294" s="43">
        <v>6.71</v>
      </c>
      <c r="W294" s="43">
        <v>6.71</v>
      </c>
      <c r="X294" s="43">
        <v>6.71</v>
      </c>
      <c r="Y294" s="43">
        <v>6.71</v>
      </c>
      <c r="Z294" s="43">
        <v>6.71</v>
      </c>
      <c r="AA294" s="43">
        <v>6.71</v>
      </c>
    </row>
    <row r="295" spans="1:27" ht="12.75" hidden="1" customHeight="1" outlineLevel="1" x14ac:dyDescent="0.2">
      <c r="A295" s="98" t="s">
        <v>521</v>
      </c>
      <c r="B295" s="62" t="s">
        <v>79</v>
      </c>
      <c r="C295" s="42" t="s">
        <v>77</v>
      </c>
      <c r="D295" s="43">
        <f>$D$11</f>
        <v>216.36</v>
      </c>
      <c r="E295" s="43">
        <f t="shared" ref="E295:AA295" si="170">$D$11</f>
        <v>216.36</v>
      </c>
      <c r="F295" s="43">
        <f t="shared" si="170"/>
        <v>216.36</v>
      </c>
      <c r="G295" s="43">
        <f t="shared" si="170"/>
        <v>216.36</v>
      </c>
      <c r="H295" s="43">
        <f t="shared" si="170"/>
        <v>216.36</v>
      </c>
      <c r="I295" s="43">
        <f t="shared" si="170"/>
        <v>216.36</v>
      </c>
      <c r="J295" s="43">
        <f t="shared" si="170"/>
        <v>216.36</v>
      </c>
      <c r="K295" s="43">
        <f t="shared" si="170"/>
        <v>216.36</v>
      </c>
      <c r="L295" s="43">
        <f t="shared" si="170"/>
        <v>216.36</v>
      </c>
      <c r="M295" s="43">
        <f t="shared" si="170"/>
        <v>216.36</v>
      </c>
      <c r="N295" s="43">
        <f t="shared" si="170"/>
        <v>216.36</v>
      </c>
      <c r="O295" s="43">
        <f t="shared" si="170"/>
        <v>216.36</v>
      </c>
      <c r="P295" s="43">
        <f t="shared" si="170"/>
        <v>216.36</v>
      </c>
      <c r="Q295" s="43">
        <f t="shared" si="170"/>
        <v>216.36</v>
      </c>
      <c r="R295" s="43">
        <f t="shared" si="170"/>
        <v>216.36</v>
      </c>
      <c r="S295" s="43">
        <f t="shared" si="170"/>
        <v>216.36</v>
      </c>
      <c r="T295" s="43">
        <f t="shared" si="170"/>
        <v>216.36</v>
      </c>
      <c r="U295" s="43">
        <f t="shared" si="170"/>
        <v>216.36</v>
      </c>
      <c r="V295" s="43">
        <f t="shared" si="170"/>
        <v>216.36</v>
      </c>
      <c r="W295" s="43">
        <f t="shared" si="170"/>
        <v>216.36</v>
      </c>
      <c r="X295" s="43">
        <f t="shared" si="170"/>
        <v>216.36</v>
      </c>
      <c r="Y295" s="43">
        <f t="shared" si="170"/>
        <v>216.36</v>
      </c>
      <c r="Z295" s="43">
        <f t="shared" si="170"/>
        <v>216.36</v>
      </c>
      <c r="AA295" s="43">
        <f t="shared" si="170"/>
        <v>216.36</v>
      </c>
    </row>
    <row r="296" spans="1:27" ht="12.75" customHeight="1" collapsed="1" x14ac:dyDescent="0.2">
      <c r="A296" s="97" t="s">
        <v>522</v>
      </c>
      <c r="B296" s="27" t="str">
        <f>"27"&amp;"."&amp;$B$662&amp;"."&amp;$B$663</f>
        <v>27.01.2023</v>
      </c>
      <c r="C296" s="89" t="s">
        <v>74</v>
      </c>
      <c r="D296" s="90">
        <f>ROUND(((D297+D298+D300+D299)/1000),5)</f>
        <v>3.1656900000000001</v>
      </c>
      <c r="E296" s="90">
        <f>ROUND(((E297+E298+E300+E299)/1000),5)</f>
        <v>3.1446100000000001</v>
      </c>
      <c r="F296" s="90">
        <f>ROUND(((F297+F298+F300+F299)/1000),5)</f>
        <v>3.11205</v>
      </c>
      <c r="G296" s="90">
        <f t="shared" ref="G296:AA296" si="171">ROUND(((G297+G298+G300+G299)/1000),5)</f>
        <v>3.1109</v>
      </c>
      <c r="H296" s="90">
        <f t="shared" si="171"/>
        <v>3.18228</v>
      </c>
      <c r="I296" s="90">
        <f t="shared" si="171"/>
        <v>3.2867099999999998</v>
      </c>
      <c r="J296" s="90">
        <f t="shared" si="171"/>
        <v>3.56202</v>
      </c>
      <c r="K296" s="90">
        <f t="shared" si="171"/>
        <v>3.8176999999999999</v>
      </c>
      <c r="L296" s="90">
        <f t="shared" si="171"/>
        <v>3.9046099999999999</v>
      </c>
      <c r="M296" s="90">
        <f t="shared" si="171"/>
        <v>3.9129499999999999</v>
      </c>
      <c r="N296" s="90">
        <f t="shared" si="171"/>
        <v>3.9352499999999999</v>
      </c>
      <c r="O296" s="90">
        <f t="shared" si="171"/>
        <v>3.96218</v>
      </c>
      <c r="P296" s="90">
        <f t="shared" si="171"/>
        <v>3.9527700000000001</v>
      </c>
      <c r="Q296" s="90">
        <f t="shared" si="171"/>
        <v>3.9556800000000001</v>
      </c>
      <c r="R296" s="90">
        <f t="shared" si="171"/>
        <v>3.9531499999999999</v>
      </c>
      <c r="S296" s="90">
        <f t="shared" si="171"/>
        <v>3.94584</v>
      </c>
      <c r="T296" s="90">
        <f t="shared" si="171"/>
        <v>3.9049399999999999</v>
      </c>
      <c r="U296" s="90">
        <f t="shared" si="171"/>
        <v>3.91934</v>
      </c>
      <c r="V296" s="90">
        <f t="shared" si="171"/>
        <v>3.91689</v>
      </c>
      <c r="W296" s="90">
        <f t="shared" si="171"/>
        <v>3.9316499999999999</v>
      </c>
      <c r="X296" s="90">
        <f t="shared" si="171"/>
        <v>3.89432</v>
      </c>
      <c r="Y296" s="90">
        <f t="shared" si="171"/>
        <v>3.7837700000000001</v>
      </c>
      <c r="Z296" s="90">
        <f t="shared" si="171"/>
        <v>3.61117</v>
      </c>
      <c r="AA296" s="90">
        <f t="shared" si="171"/>
        <v>3.2743699999999998</v>
      </c>
    </row>
    <row r="297" spans="1:27" ht="12.75" hidden="1" customHeight="1" outlineLevel="1" x14ac:dyDescent="0.2">
      <c r="A297" s="98" t="s">
        <v>523</v>
      </c>
      <c r="B297" s="62" t="s">
        <v>236</v>
      </c>
      <c r="C297" s="42" t="s">
        <v>77</v>
      </c>
      <c r="D297" s="43">
        <v>1225.6500000000001</v>
      </c>
      <c r="E297" s="43">
        <v>1204.57</v>
      </c>
      <c r="F297" s="43">
        <v>1172.01</v>
      </c>
      <c r="G297" s="43">
        <v>1170.8599999999999</v>
      </c>
      <c r="H297" s="43">
        <v>1242.24</v>
      </c>
      <c r="I297" s="43">
        <v>1346.67</v>
      </c>
      <c r="J297" s="43">
        <v>1621.98</v>
      </c>
      <c r="K297" s="43">
        <v>1877.66</v>
      </c>
      <c r="L297" s="43">
        <v>1964.57</v>
      </c>
      <c r="M297" s="43">
        <v>1972.91</v>
      </c>
      <c r="N297" s="43">
        <v>1995.21</v>
      </c>
      <c r="O297" s="43">
        <v>2022.14</v>
      </c>
      <c r="P297" s="43">
        <v>2012.73</v>
      </c>
      <c r="Q297" s="43">
        <v>2015.64</v>
      </c>
      <c r="R297" s="43">
        <v>2013.11</v>
      </c>
      <c r="S297" s="43">
        <v>2005.8</v>
      </c>
      <c r="T297" s="43">
        <v>1964.9</v>
      </c>
      <c r="U297" s="43">
        <v>1979.3</v>
      </c>
      <c r="V297" s="43">
        <v>1976.85</v>
      </c>
      <c r="W297" s="43">
        <v>1991.61</v>
      </c>
      <c r="X297" s="43">
        <v>1954.28</v>
      </c>
      <c r="Y297" s="43">
        <v>1843.73</v>
      </c>
      <c r="Z297" s="43">
        <v>1671.13</v>
      </c>
      <c r="AA297" s="43">
        <v>1334.33</v>
      </c>
    </row>
    <row r="298" spans="1:27" ht="12.75" hidden="1" customHeight="1" outlineLevel="1" x14ac:dyDescent="0.2">
      <c r="A298" s="98" t="s">
        <v>524</v>
      </c>
      <c r="B298" s="62" t="s">
        <v>88</v>
      </c>
      <c r="C298" s="42" t="s">
        <v>77</v>
      </c>
      <c r="D298" s="43">
        <f>$D$168</f>
        <v>1716.97</v>
      </c>
      <c r="E298" s="43">
        <f t="shared" ref="E298:AA298" si="172">$D$168</f>
        <v>1716.97</v>
      </c>
      <c r="F298" s="43">
        <f t="shared" si="172"/>
        <v>1716.97</v>
      </c>
      <c r="G298" s="43">
        <f t="shared" si="172"/>
        <v>1716.97</v>
      </c>
      <c r="H298" s="43">
        <f t="shared" si="172"/>
        <v>1716.97</v>
      </c>
      <c r="I298" s="43">
        <f t="shared" si="172"/>
        <v>1716.97</v>
      </c>
      <c r="J298" s="43">
        <f t="shared" si="172"/>
        <v>1716.97</v>
      </c>
      <c r="K298" s="43">
        <f t="shared" si="172"/>
        <v>1716.97</v>
      </c>
      <c r="L298" s="43">
        <f t="shared" si="172"/>
        <v>1716.97</v>
      </c>
      <c r="M298" s="43">
        <f t="shared" si="172"/>
        <v>1716.97</v>
      </c>
      <c r="N298" s="43">
        <f t="shared" si="172"/>
        <v>1716.97</v>
      </c>
      <c r="O298" s="43">
        <f t="shared" si="172"/>
        <v>1716.97</v>
      </c>
      <c r="P298" s="43">
        <f t="shared" si="172"/>
        <v>1716.97</v>
      </c>
      <c r="Q298" s="43">
        <f t="shared" si="172"/>
        <v>1716.97</v>
      </c>
      <c r="R298" s="43">
        <f t="shared" si="172"/>
        <v>1716.97</v>
      </c>
      <c r="S298" s="43">
        <f t="shared" si="172"/>
        <v>1716.97</v>
      </c>
      <c r="T298" s="43">
        <f t="shared" si="172"/>
        <v>1716.97</v>
      </c>
      <c r="U298" s="43">
        <f t="shared" si="172"/>
        <v>1716.97</v>
      </c>
      <c r="V298" s="43">
        <f t="shared" si="172"/>
        <v>1716.97</v>
      </c>
      <c r="W298" s="43">
        <f t="shared" si="172"/>
        <v>1716.97</v>
      </c>
      <c r="X298" s="43">
        <f t="shared" si="172"/>
        <v>1716.97</v>
      </c>
      <c r="Y298" s="43">
        <f t="shared" si="172"/>
        <v>1716.97</v>
      </c>
      <c r="Z298" s="43">
        <f t="shared" si="172"/>
        <v>1716.97</v>
      </c>
      <c r="AA298" s="43">
        <f t="shared" si="172"/>
        <v>1716.97</v>
      </c>
    </row>
    <row r="299" spans="1:27" ht="12.75" hidden="1" customHeight="1" outlineLevel="1" x14ac:dyDescent="0.2">
      <c r="A299" s="98" t="s">
        <v>525</v>
      </c>
      <c r="B299" s="62" t="s">
        <v>81</v>
      </c>
      <c r="C299" s="42" t="s">
        <v>77</v>
      </c>
      <c r="D299" s="43">
        <v>6.71</v>
      </c>
      <c r="E299" s="43">
        <v>6.71</v>
      </c>
      <c r="F299" s="43">
        <v>6.71</v>
      </c>
      <c r="G299" s="43">
        <v>6.71</v>
      </c>
      <c r="H299" s="43">
        <v>6.71</v>
      </c>
      <c r="I299" s="43">
        <v>6.71</v>
      </c>
      <c r="J299" s="43">
        <v>6.71</v>
      </c>
      <c r="K299" s="43">
        <v>6.71</v>
      </c>
      <c r="L299" s="43">
        <v>6.71</v>
      </c>
      <c r="M299" s="43">
        <v>6.71</v>
      </c>
      <c r="N299" s="43">
        <v>6.71</v>
      </c>
      <c r="O299" s="43">
        <v>6.71</v>
      </c>
      <c r="P299" s="43">
        <v>6.71</v>
      </c>
      <c r="Q299" s="43">
        <v>6.71</v>
      </c>
      <c r="R299" s="43">
        <v>6.71</v>
      </c>
      <c r="S299" s="43">
        <v>6.71</v>
      </c>
      <c r="T299" s="43">
        <v>6.71</v>
      </c>
      <c r="U299" s="43">
        <v>6.71</v>
      </c>
      <c r="V299" s="43">
        <v>6.71</v>
      </c>
      <c r="W299" s="43">
        <v>6.71</v>
      </c>
      <c r="X299" s="43">
        <v>6.71</v>
      </c>
      <c r="Y299" s="43">
        <v>6.71</v>
      </c>
      <c r="Z299" s="43">
        <v>6.71</v>
      </c>
      <c r="AA299" s="43">
        <v>6.71</v>
      </c>
    </row>
    <row r="300" spans="1:27" ht="12.75" hidden="1" customHeight="1" outlineLevel="1" x14ac:dyDescent="0.2">
      <c r="A300" s="98" t="s">
        <v>526</v>
      </c>
      <c r="B300" s="62" t="s">
        <v>79</v>
      </c>
      <c r="C300" s="42" t="s">
        <v>77</v>
      </c>
      <c r="D300" s="43">
        <f>$D$11</f>
        <v>216.36</v>
      </c>
      <c r="E300" s="43">
        <f t="shared" ref="E300:AA300" si="173">$D$11</f>
        <v>216.36</v>
      </c>
      <c r="F300" s="43">
        <f t="shared" si="173"/>
        <v>216.36</v>
      </c>
      <c r="G300" s="43">
        <f t="shared" si="173"/>
        <v>216.36</v>
      </c>
      <c r="H300" s="43">
        <f t="shared" si="173"/>
        <v>216.36</v>
      </c>
      <c r="I300" s="43">
        <f t="shared" si="173"/>
        <v>216.36</v>
      </c>
      <c r="J300" s="43">
        <f t="shared" si="173"/>
        <v>216.36</v>
      </c>
      <c r="K300" s="43">
        <f t="shared" si="173"/>
        <v>216.36</v>
      </c>
      <c r="L300" s="43">
        <f t="shared" si="173"/>
        <v>216.36</v>
      </c>
      <c r="M300" s="43">
        <f t="shared" si="173"/>
        <v>216.36</v>
      </c>
      <c r="N300" s="43">
        <f t="shared" si="173"/>
        <v>216.36</v>
      </c>
      <c r="O300" s="43">
        <f t="shared" si="173"/>
        <v>216.36</v>
      </c>
      <c r="P300" s="43">
        <f t="shared" si="173"/>
        <v>216.36</v>
      </c>
      <c r="Q300" s="43">
        <f t="shared" si="173"/>
        <v>216.36</v>
      </c>
      <c r="R300" s="43">
        <f t="shared" si="173"/>
        <v>216.36</v>
      </c>
      <c r="S300" s="43">
        <f t="shared" si="173"/>
        <v>216.36</v>
      </c>
      <c r="T300" s="43">
        <f t="shared" si="173"/>
        <v>216.36</v>
      </c>
      <c r="U300" s="43">
        <f t="shared" si="173"/>
        <v>216.36</v>
      </c>
      <c r="V300" s="43">
        <f t="shared" si="173"/>
        <v>216.36</v>
      </c>
      <c r="W300" s="43">
        <f t="shared" si="173"/>
        <v>216.36</v>
      </c>
      <c r="X300" s="43">
        <f t="shared" si="173"/>
        <v>216.36</v>
      </c>
      <c r="Y300" s="43">
        <f t="shared" si="173"/>
        <v>216.36</v>
      </c>
      <c r="Z300" s="43">
        <f t="shared" si="173"/>
        <v>216.36</v>
      </c>
      <c r="AA300" s="43">
        <f t="shared" si="173"/>
        <v>216.36</v>
      </c>
    </row>
    <row r="301" spans="1:27" ht="12.75" customHeight="1" collapsed="1" x14ac:dyDescent="0.2">
      <c r="A301" s="97" t="s">
        <v>527</v>
      </c>
      <c r="B301" s="27" t="str">
        <f>"28"&amp;"."&amp;$B$662&amp;"."&amp;$B$663</f>
        <v>28.01.2023</v>
      </c>
      <c r="C301" s="89" t="s">
        <v>74</v>
      </c>
      <c r="D301" s="90">
        <f>ROUND(((D302+D303+D305+D304)/1000),5)</f>
        <v>3.2811400000000002</v>
      </c>
      <c r="E301" s="90">
        <f>ROUND(((E302+E303+E305+E304)/1000),5)</f>
        <v>3.17049</v>
      </c>
      <c r="F301" s="90">
        <f>ROUND(((F302+F303+F305+F304)/1000),5)</f>
        <v>3.13</v>
      </c>
      <c r="G301" s="90">
        <f t="shared" ref="G301:AA301" si="174">ROUND(((G302+G303+G305+G304)/1000),5)</f>
        <v>3.1055600000000001</v>
      </c>
      <c r="H301" s="90">
        <f t="shared" si="174"/>
        <v>3.1395</v>
      </c>
      <c r="I301" s="90">
        <f t="shared" si="174"/>
        <v>3.1713800000000001</v>
      </c>
      <c r="J301" s="90">
        <f t="shared" si="174"/>
        <v>3.27502</v>
      </c>
      <c r="K301" s="90">
        <f t="shared" si="174"/>
        <v>3.5047899999999998</v>
      </c>
      <c r="L301" s="90">
        <f t="shared" si="174"/>
        <v>3.64846</v>
      </c>
      <c r="M301" s="90">
        <f t="shared" si="174"/>
        <v>3.8023400000000001</v>
      </c>
      <c r="N301" s="90">
        <f t="shared" si="174"/>
        <v>3.8450099999999998</v>
      </c>
      <c r="O301" s="90">
        <f t="shared" si="174"/>
        <v>3.8539500000000002</v>
      </c>
      <c r="P301" s="90">
        <f t="shared" si="174"/>
        <v>3.8527800000000001</v>
      </c>
      <c r="Q301" s="90">
        <f t="shared" si="174"/>
        <v>3.8535900000000001</v>
      </c>
      <c r="R301" s="90">
        <f t="shared" si="174"/>
        <v>3.8533599999999999</v>
      </c>
      <c r="S301" s="90">
        <f t="shared" si="174"/>
        <v>3.8177300000000001</v>
      </c>
      <c r="T301" s="90">
        <f t="shared" si="174"/>
        <v>3.8317199999999998</v>
      </c>
      <c r="U301" s="90">
        <f t="shared" si="174"/>
        <v>3.8597000000000001</v>
      </c>
      <c r="V301" s="90">
        <f t="shared" si="174"/>
        <v>3.8599800000000002</v>
      </c>
      <c r="W301" s="90">
        <f t="shared" si="174"/>
        <v>3.8546800000000001</v>
      </c>
      <c r="X301" s="90">
        <f t="shared" si="174"/>
        <v>3.8520300000000001</v>
      </c>
      <c r="Y301" s="90">
        <f t="shared" si="174"/>
        <v>3.7113399999999999</v>
      </c>
      <c r="Z301" s="90">
        <f t="shared" si="174"/>
        <v>3.5873599999999999</v>
      </c>
      <c r="AA301" s="90">
        <f t="shared" si="174"/>
        <v>3.2935400000000001</v>
      </c>
    </row>
    <row r="302" spans="1:27" ht="12.75" hidden="1" customHeight="1" outlineLevel="1" x14ac:dyDescent="0.2">
      <c r="A302" s="98" t="s">
        <v>528</v>
      </c>
      <c r="B302" s="62" t="s">
        <v>236</v>
      </c>
      <c r="C302" s="42" t="s">
        <v>77</v>
      </c>
      <c r="D302" s="43">
        <v>1341.1</v>
      </c>
      <c r="E302" s="43">
        <v>1230.45</v>
      </c>
      <c r="F302" s="43">
        <v>1189.96</v>
      </c>
      <c r="G302" s="43">
        <v>1165.52</v>
      </c>
      <c r="H302" s="43">
        <v>1199.46</v>
      </c>
      <c r="I302" s="43">
        <v>1231.3399999999999</v>
      </c>
      <c r="J302" s="43">
        <v>1334.98</v>
      </c>
      <c r="K302" s="43">
        <v>1564.75</v>
      </c>
      <c r="L302" s="43">
        <v>1708.42</v>
      </c>
      <c r="M302" s="43">
        <v>1862.3</v>
      </c>
      <c r="N302" s="43">
        <v>1904.97</v>
      </c>
      <c r="O302" s="43">
        <v>1913.91</v>
      </c>
      <c r="P302" s="43">
        <v>1912.74</v>
      </c>
      <c r="Q302" s="43">
        <v>1913.55</v>
      </c>
      <c r="R302" s="43">
        <v>1913.32</v>
      </c>
      <c r="S302" s="43">
        <v>1877.69</v>
      </c>
      <c r="T302" s="43">
        <v>1891.68</v>
      </c>
      <c r="U302" s="43">
        <v>1919.66</v>
      </c>
      <c r="V302" s="43">
        <v>1919.94</v>
      </c>
      <c r="W302" s="43">
        <v>1914.64</v>
      </c>
      <c r="X302" s="43">
        <v>1911.99</v>
      </c>
      <c r="Y302" s="43">
        <v>1771.3</v>
      </c>
      <c r="Z302" s="43">
        <v>1647.32</v>
      </c>
      <c r="AA302" s="43">
        <v>1353.5</v>
      </c>
    </row>
    <row r="303" spans="1:27" ht="12.75" hidden="1" customHeight="1" outlineLevel="1" x14ac:dyDescent="0.2">
      <c r="A303" s="98" t="s">
        <v>529</v>
      </c>
      <c r="B303" s="62" t="s">
        <v>88</v>
      </c>
      <c r="C303" s="42" t="s">
        <v>77</v>
      </c>
      <c r="D303" s="43">
        <f>$D$168</f>
        <v>1716.97</v>
      </c>
      <c r="E303" s="43">
        <f t="shared" ref="E303:AA303" si="175">$D$168</f>
        <v>1716.97</v>
      </c>
      <c r="F303" s="43">
        <f t="shared" si="175"/>
        <v>1716.97</v>
      </c>
      <c r="G303" s="43">
        <f t="shared" si="175"/>
        <v>1716.97</v>
      </c>
      <c r="H303" s="43">
        <f t="shared" si="175"/>
        <v>1716.97</v>
      </c>
      <c r="I303" s="43">
        <f t="shared" si="175"/>
        <v>1716.97</v>
      </c>
      <c r="J303" s="43">
        <f t="shared" si="175"/>
        <v>1716.97</v>
      </c>
      <c r="K303" s="43">
        <f t="shared" si="175"/>
        <v>1716.97</v>
      </c>
      <c r="L303" s="43">
        <f t="shared" si="175"/>
        <v>1716.97</v>
      </c>
      <c r="M303" s="43">
        <f t="shared" si="175"/>
        <v>1716.97</v>
      </c>
      <c r="N303" s="43">
        <f t="shared" si="175"/>
        <v>1716.97</v>
      </c>
      <c r="O303" s="43">
        <f t="shared" si="175"/>
        <v>1716.97</v>
      </c>
      <c r="P303" s="43">
        <f t="shared" si="175"/>
        <v>1716.97</v>
      </c>
      <c r="Q303" s="43">
        <f t="shared" si="175"/>
        <v>1716.97</v>
      </c>
      <c r="R303" s="43">
        <f t="shared" si="175"/>
        <v>1716.97</v>
      </c>
      <c r="S303" s="43">
        <f t="shared" si="175"/>
        <v>1716.97</v>
      </c>
      <c r="T303" s="43">
        <f t="shared" si="175"/>
        <v>1716.97</v>
      </c>
      <c r="U303" s="43">
        <f t="shared" si="175"/>
        <v>1716.97</v>
      </c>
      <c r="V303" s="43">
        <f t="shared" si="175"/>
        <v>1716.97</v>
      </c>
      <c r="W303" s="43">
        <f t="shared" si="175"/>
        <v>1716.97</v>
      </c>
      <c r="X303" s="43">
        <f t="shared" si="175"/>
        <v>1716.97</v>
      </c>
      <c r="Y303" s="43">
        <f t="shared" si="175"/>
        <v>1716.97</v>
      </c>
      <c r="Z303" s="43">
        <f t="shared" si="175"/>
        <v>1716.97</v>
      </c>
      <c r="AA303" s="43">
        <f t="shared" si="175"/>
        <v>1716.97</v>
      </c>
    </row>
    <row r="304" spans="1:27" ht="12.75" hidden="1" customHeight="1" outlineLevel="1" x14ac:dyDescent="0.2">
      <c r="A304" s="98" t="s">
        <v>530</v>
      </c>
      <c r="B304" s="62" t="s">
        <v>81</v>
      </c>
      <c r="C304" s="42" t="s">
        <v>77</v>
      </c>
      <c r="D304" s="43">
        <v>6.71</v>
      </c>
      <c r="E304" s="43">
        <v>6.71</v>
      </c>
      <c r="F304" s="43">
        <v>6.71</v>
      </c>
      <c r="G304" s="43">
        <v>6.71</v>
      </c>
      <c r="H304" s="43">
        <v>6.71</v>
      </c>
      <c r="I304" s="43">
        <v>6.71</v>
      </c>
      <c r="J304" s="43">
        <v>6.71</v>
      </c>
      <c r="K304" s="43">
        <v>6.71</v>
      </c>
      <c r="L304" s="43">
        <v>6.71</v>
      </c>
      <c r="M304" s="43">
        <v>6.71</v>
      </c>
      <c r="N304" s="43">
        <v>6.71</v>
      </c>
      <c r="O304" s="43">
        <v>6.71</v>
      </c>
      <c r="P304" s="43">
        <v>6.71</v>
      </c>
      <c r="Q304" s="43">
        <v>6.71</v>
      </c>
      <c r="R304" s="43">
        <v>6.71</v>
      </c>
      <c r="S304" s="43">
        <v>6.71</v>
      </c>
      <c r="T304" s="43">
        <v>6.71</v>
      </c>
      <c r="U304" s="43">
        <v>6.71</v>
      </c>
      <c r="V304" s="43">
        <v>6.71</v>
      </c>
      <c r="W304" s="43">
        <v>6.71</v>
      </c>
      <c r="X304" s="43">
        <v>6.71</v>
      </c>
      <c r="Y304" s="43">
        <v>6.71</v>
      </c>
      <c r="Z304" s="43">
        <v>6.71</v>
      </c>
      <c r="AA304" s="43">
        <v>6.71</v>
      </c>
    </row>
    <row r="305" spans="1:27" ht="12.75" hidden="1" customHeight="1" outlineLevel="1" x14ac:dyDescent="0.2">
      <c r="A305" s="98" t="s">
        <v>531</v>
      </c>
      <c r="B305" s="62" t="s">
        <v>79</v>
      </c>
      <c r="C305" s="42" t="s">
        <v>77</v>
      </c>
      <c r="D305" s="43">
        <f>$D$11</f>
        <v>216.36</v>
      </c>
      <c r="E305" s="43">
        <f t="shared" ref="E305:AA305" si="176">$D$11</f>
        <v>216.36</v>
      </c>
      <c r="F305" s="43">
        <f t="shared" si="176"/>
        <v>216.36</v>
      </c>
      <c r="G305" s="43">
        <f t="shared" si="176"/>
        <v>216.36</v>
      </c>
      <c r="H305" s="43">
        <f t="shared" si="176"/>
        <v>216.36</v>
      </c>
      <c r="I305" s="43">
        <f t="shared" si="176"/>
        <v>216.36</v>
      </c>
      <c r="J305" s="43">
        <f t="shared" si="176"/>
        <v>216.36</v>
      </c>
      <c r="K305" s="43">
        <f t="shared" si="176"/>
        <v>216.36</v>
      </c>
      <c r="L305" s="43">
        <f t="shared" si="176"/>
        <v>216.36</v>
      </c>
      <c r="M305" s="43">
        <f t="shared" si="176"/>
        <v>216.36</v>
      </c>
      <c r="N305" s="43">
        <f t="shared" si="176"/>
        <v>216.36</v>
      </c>
      <c r="O305" s="43">
        <f t="shared" si="176"/>
        <v>216.36</v>
      </c>
      <c r="P305" s="43">
        <f t="shared" si="176"/>
        <v>216.36</v>
      </c>
      <c r="Q305" s="43">
        <f t="shared" si="176"/>
        <v>216.36</v>
      </c>
      <c r="R305" s="43">
        <f t="shared" si="176"/>
        <v>216.36</v>
      </c>
      <c r="S305" s="43">
        <f t="shared" si="176"/>
        <v>216.36</v>
      </c>
      <c r="T305" s="43">
        <f t="shared" si="176"/>
        <v>216.36</v>
      </c>
      <c r="U305" s="43">
        <f t="shared" si="176"/>
        <v>216.36</v>
      </c>
      <c r="V305" s="43">
        <f t="shared" si="176"/>
        <v>216.36</v>
      </c>
      <c r="W305" s="43">
        <f t="shared" si="176"/>
        <v>216.36</v>
      </c>
      <c r="X305" s="43">
        <f t="shared" si="176"/>
        <v>216.36</v>
      </c>
      <c r="Y305" s="43">
        <f t="shared" si="176"/>
        <v>216.36</v>
      </c>
      <c r="Z305" s="43">
        <f t="shared" si="176"/>
        <v>216.36</v>
      </c>
      <c r="AA305" s="43">
        <f t="shared" si="176"/>
        <v>216.36</v>
      </c>
    </row>
    <row r="306" spans="1:27" ht="12.75" customHeight="1" collapsed="1" x14ac:dyDescent="0.2">
      <c r="A306" s="97" t="s">
        <v>532</v>
      </c>
      <c r="B306" s="27" t="str">
        <f>"29"&amp;"."&amp;$B$662&amp;"."&amp;$B$663</f>
        <v>29.01.2023</v>
      </c>
      <c r="C306" s="89" t="s">
        <v>74</v>
      </c>
      <c r="D306" s="90">
        <f>ROUND(((D307+D308+D310+D309)/1000),5)</f>
        <v>3.2437200000000002</v>
      </c>
      <c r="E306" s="90">
        <f>ROUND(((E307+E308+E310+E309)/1000),5)</f>
        <v>3.1644199999999998</v>
      </c>
      <c r="F306" s="90">
        <f>ROUND(((F307+F308+F310+F309)/1000),5)</f>
        <v>3.0958000000000001</v>
      </c>
      <c r="G306" s="90">
        <f t="shared" ref="G306:AA306" si="177">ROUND(((G307+G308+G310+G309)/1000),5)</f>
        <v>3.0963799999999999</v>
      </c>
      <c r="H306" s="90">
        <f t="shared" si="177"/>
        <v>3.13842</v>
      </c>
      <c r="I306" s="90">
        <f t="shared" si="177"/>
        <v>3.1659799999999998</v>
      </c>
      <c r="J306" s="90">
        <f t="shared" si="177"/>
        <v>3.23081</v>
      </c>
      <c r="K306" s="90">
        <f t="shared" si="177"/>
        <v>3.3658700000000001</v>
      </c>
      <c r="L306" s="90">
        <f t="shared" si="177"/>
        <v>3.5743299999999998</v>
      </c>
      <c r="M306" s="90">
        <f t="shared" si="177"/>
        <v>3.6872799999999999</v>
      </c>
      <c r="N306" s="90">
        <f t="shared" si="177"/>
        <v>3.8123900000000002</v>
      </c>
      <c r="O306" s="90">
        <f t="shared" si="177"/>
        <v>3.8315700000000001</v>
      </c>
      <c r="P306" s="90">
        <f t="shared" si="177"/>
        <v>3.8332600000000001</v>
      </c>
      <c r="Q306" s="90">
        <f t="shared" si="177"/>
        <v>3.83405</v>
      </c>
      <c r="R306" s="90">
        <f t="shared" si="177"/>
        <v>3.83371</v>
      </c>
      <c r="S306" s="90">
        <f t="shared" si="177"/>
        <v>3.7953700000000001</v>
      </c>
      <c r="T306" s="90">
        <f t="shared" si="177"/>
        <v>3.8094700000000001</v>
      </c>
      <c r="U306" s="90">
        <f t="shared" si="177"/>
        <v>3.84354</v>
      </c>
      <c r="V306" s="90">
        <f t="shared" si="177"/>
        <v>3.85236</v>
      </c>
      <c r="W306" s="90">
        <f t="shared" si="177"/>
        <v>3.85501</v>
      </c>
      <c r="X306" s="90">
        <f t="shared" si="177"/>
        <v>3.8517800000000002</v>
      </c>
      <c r="Y306" s="90">
        <f t="shared" si="177"/>
        <v>3.7406899999999998</v>
      </c>
      <c r="Z306" s="90">
        <f t="shared" si="177"/>
        <v>3.5553699999999999</v>
      </c>
      <c r="AA306" s="90">
        <f t="shared" si="177"/>
        <v>3.2536100000000001</v>
      </c>
    </row>
    <row r="307" spans="1:27" ht="12.75" hidden="1" customHeight="1" outlineLevel="1" x14ac:dyDescent="0.2">
      <c r="A307" s="98" t="s">
        <v>533</v>
      </c>
      <c r="B307" s="62" t="s">
        <v>236</v>
      </c>
      <c r="C307" s="42" t="s">
        <v>77</v>
      </c>
      <c r="D307" s="43">
        <v>1303.68</v>
      </c>
      <c r="E307" s="43">
        <v>1224.3800000000001</v>
      </c>
      <c r="F307" s="43">
        <v>1155.76</v>
      </c>
      <c r="G307" s="43">
        <v>1156.3399999999999</v>
      </c>
      <c r="H307" s="43">
        <v>1198.3800000000001</v>
      </c>
      <c r="I307" s="43">
        <v>1225.94</v>
      </c>
      <c r="J307" s="43">
        <v>1290.77</v>
      </c>
      <c r="K307" s="43">
        <v>1425.83</v>
      </c>
      <c r="L307" s="43">
        <v>1634.29</v>
      </c>
      <c r="M307" s="43">
        <v>1747.24</v>
      </c>
      <c r="N307" s="43">
        <v>1872.35</v>
      </c>
      <c r="O307" s="43">
        <v>1891.53</v>
      </c>
      <c r="P307" s="43">
        <v>1893.22</v>
      </c>
      <c r="Q307" s="43">
        <v>1894.01</v>
      </c>
      <c r="R307" s="43">
        <v>1893.67</v>
      </c>
      <c r="S307" s="43">
        <v>1855.33</v>
      </c>
      <c r="T307" s="43">
        <v>1869.43</v>
      </c>
      <c r="U307" s="43">
        <v>1903.5</v>
      </c>
      <c r="V307" s="43">
        <v>1912.32</v>
      </c>
      <c r="W307" s="43">
        <v>1914.97</v>
      </c>
      <c r="X307" s="43">
        <v>1911.74</v>
      </c>
      <c r="Y307" s="43">
        <v>1800.65</v>
      </c>
      <c r="Z307" s="43">
        <v>1615.33</v>
      </c>
      <c r="AA307" s="43">
        <v>1313.57</v>
      </c>
    </row>
    <row r="308" spans="1:27" ht="12.75" hidden="1" customHeight="1" outlineLevel="1" x14ac:dyDescent="0.2">
      <c r="A308" s="98" t="s">
        <v>534</v>
      </c>
      <c r="B308" s="62" t="s">
        <v>88</v>
      </c>
      <c r="C308" s="42" t="s">
        <v>77</v>
      </c>
      <c r="D308" s="43">
        <f>$D$168</f>
        <v>1716.97</v>
      </c>
      <c r="E308" s="43">
        <f t="shared" ref="E308:AA308" si="178">$D$168</f>
        <v>1716.97</v>
      </c>
      <c r="F308" s="43">
        <f t="shared" si="178"/>
        <v>1716.97</v>
      </c>
      <c r="G308" s="43">
        <f t="shared" si="178"/>
        <v>1716.97</v>
      </c>
      <c r="H308" s="43">
        <f t="shared" si="178"/>
        <v>1716.97</v>
      </c>
      <c r="I308" s="43">
        <f t="shared" si="178"/>
        <v>1716.97</v>
      </c>
      <c r="J308" s="43">
        <f t="shared" si="178"/>
        <v>1716.97</v>
      </c>
      <c r="K308" s="43">
        <f t="shared" si="178"/>
        <v>1716.97</v>
      </c>
      <c r="L308" s="43">
        <f t="shared" si="178"/>
        <v>1716.97</v>
      </c>
      <c r="M308" s="43">
        <f t="shared" si="178"/>
        <v>1716.97</v>
      </c>
      <c r="N308" s="43">
        <f t="shared" si="178"/>
        <v>1716.97</v>
      </c>
      <c r="O308" s="43">
        <f t="shared" si="178"/>
        <v>1716.97</v>
      </c>
      <c r="P308" s="43">
        <f t="shared" si="178"/>
        <v>1716.97</v>
      </c>
      <c r="Q308" s="43">
        <f t="shared" si="178"/>
        <v>1716.97</v>
      </c>
      <c r="R308" s="43">
        <f t="shared" si="178"/>
        <v>1716.97</v>
      </c>
      <c r="S308" s="43">
        <f t="shared" si="178"/>
        <v>1716.97</v>
      </c>
      <c r="T308" s="43">
        <f t="shared" si="178"/>
        <v>1716.97</v>
      </c>
      <c r="U308" s="43">
        <f t="shared" si="178"/>
        <v>1716.97</v>
      </c>
      <c r="V308" s="43">
        <f t="shared" si="178"/>
        <v>1716.97</v>
      </c>
      <c r="W308" s="43">
        <f t="shared" si="178"/>
        <v>1716.97</v>
      </c>
      <c r="X308" s="43">
        <f t="shared" si="178"/>
        <v>1716.97</v>
      </c>
      <c r="Y308" s="43">
        <f t="shared" si="178"/>
        <v>1716.97</v>
      </c>
      <c r="Z308" s="43">
        <f t="shared" si="178"/>
        <v>1716.97</v>
      </c>
      <c r="AA308" s="43">
        <f t="shared" si="178"/>
        <v>1716.97</v>
      </c>
    </row>
    <row r="309" spans="1:27" ht="12.75" hidden="1" customHeight="1" outlineLevel="1" x14ac:dyDescent="0.2">
      <c r="A309" s="98" t="s">
        <v>535</v>
      </c>
      <c r="B309" s="62" t="s">
        <v>81</v>
      </c>
      <c r="C309" s="42" t="s">
        <v>77</v>
      </c>
      <c r="D309" s="43">
        <v>6.71</v>
      </c>
      <c r="E309" s="43">
        <v>6.71</v>
      </c>
      <c r="F309" s="43">
        <v>6.71</v>
      </c>
      <c r="G309" s="43">
        <v>6.71</v>
      </c>
      <c r="H309" s="43">
        <v>6.71</v>
      </c>
      <c r="I309" s="43">
        <v>6.71</v>
      </c>
      <c r="J309" s="43">
        <v>6.71</v>
      </c>
      <c r="K309" s="43">
        <v>6.71</v>
      </c>
      <c r="L309" s="43">
        <v>6.71</v>
      </c>
      <c r="M309" s="43">
        <v>6.71</v>
      </c>
      <c r="N309" s="43">
        <v>6.71</v>
      </c>
      <c r="O309" s="43">
        <v>6.71</v>
      </c>
      <c r="P309" s="43">
        <v>6.71</v>
      </c>
      <c r="Q309" s="43">
        <v>6.71</v>
      </c>
      <c r="R309" s="43">
        <v>6.71</v>
      </c>
      <c r="S309" s="43">
        <v>6.71</v>
      </c>
      <c r="T309" s="43">
        <v>6.71</v>
      </c>
      <c r="U309" s="43">
        <v>6.71</v>
      </c>
      <c r="V309" s="43">
        <v>6.71</v>
      </c>
      <c r="W309" s="43">
        <v>6.71</v>
      </c>
      <c r="X309" s="43">
        <v>6.71</v>
      </c>
      <c r="Y309" s="43">
        <v>6.71</v>
      </c>
      <c r="Z309" s="43">
        <v>6.71</v>
      </c>
      <c r="AA309" s="43">
        <v>6.71</v>
      </c>
    </row>
    <row r="310" spans="1:27" ht="12.75" hidden="1" customHeight="1" outlineLevel="1" x14ac:dyDescent="0.2">
      <c r="A310" s="98" t="s">
        <v>536</v>
      </c>
      <c r="B310" s="62" t="s">
        <v>79</v>
      </c>
      <c r="C310" s="42" t="s">
        <v>77</v>
      </c>
      <c r="D310" s="43">
        <f>$D$11</f>
        <v>216.36</v>
      </c>
      <c r="E310" s="43">
        <f t="shared" ref="E310:AA310" si="179">$D$11</f>
        <v>216.36</v>
      </c>
      <c r="F310" s="43">
        <f t="shared" si="179"/>
        <v>216.36</v>
      </c>
      <c r="G310" s="43">
        <f t="shared" si="179"/>
        <v>216.36</v>
      </c>
      <c r="H310" s="43">
        <f t="shared" si="179"/>
        <v>216.36</v>
      </c>
      <c r="I310" s="43">
        <f t="shared" si="179"/>
        <v>216.36</v>
      </c>
      <c r="J310" s="43">
        <f t="shared" si="179"/>
        <v>216.36</v>
      </c>
      <c r="K310" s="43">
        <f t="shared" si="179"/>
        <v>216.36</v>
      </c>
      <c r="L310" s="43">
        <f t="shared" si="179"/>
        <v>216.36</v>
      </c>
      <c r="M310" s="43">
        <f t="shared" si="179"/>
        <v>216.36</v>
      </c>
      <c r="N310" s="43">
        <f t="shared" si="179"/>
        <v>216.36</v>
      </c>
      <c r="O310" s="43">
        <f t="shared" si="179"/>
        <v>216.36</v>
      </c>
      <c r="P310" s="43">
        <f t="shared" si="179"/>
        <v>216.36</v>
      </c>
      <c r="Q310" s="43">
        <f t="shared" si="179"/>
        <v>216.36</v>
      </c>
      <c r="R310" s="43">
        <f t="shared" si="179"/>
        <v>216.36</v>
      </c>
      <c r="S310" s="43">
        <f t="shared" si="179"/>
        <v>216.36</v>
      </c>
      <c r="T310" s="43">
        <f t="shared" si="179"/>
        <v>216.36</v>
      </c>
      <c r="U310" s="43">
        <f t="shared" si="179"/>
        <v>216.36</v>
      </c>
      <c r="V310" s="43">
        <f t="shared" si="179"/>
        <v>216.36</v>
      </c>
      <c r="W310" s="43">
        <f t="shared" si="179"/>
        <v>216.36</v>
      </c>
      <c r="X310" s="43">
        <f t="shared" si="179"/>
        <v>216.36</v>
      </c>
      <c r="Y310" s="43">
        <f t="shared" si="179"/>
        <v>216.36</v>
      </c>
      <c r="Z310" s="43">
        <f t="shared" si="179"/>
        <v>216.36</v>
      </c>
      <c r="AA310" s="43">
        <f t="shared" si="179"/>
        <v>216.36</v>
      </c>
    </row>
    <row r="311" spans="1:27" ht="12.75" customHeight="1" collapsed="1" x14ac:dyDescent="0.2">
      <c r="A311" s="97" t="s">
        <v>537</v>
      </c>
      <c r="B311" s="27" t="str">
        <f>"30"&amp;"."&amp;$B$662&amp;"."&amp;$B$663</f>
        <v>30.01.2023</v>
      </c>
      <c r="C311" s="89" t="s">
        <v>74</v>
      </c>
      <c r="D311" s="90">
        <f>ROUND(((D312+D313+D315+D314)/1000),5)</f>
        <v>3.16873</v>
      </c>
      <c r="E311" s="90">
        <f>ROUND(((E312+E313+E315+E314)/1000),5)</f>
        <v>3.1068899999999999</v>
      </c>
      <c r="F311" s="90">
        <f>ROUND(((F312+F313+F315+F314)/1000),5)</f>
        <v>3.0569799999999998</v>
      </c>
      <c r="G311" s="90">
        <f t="shared" ref="G311:AA311" si="180">ROUND(((G312+G313+G315+G314)/1000),5)</f>
        <v>3.05477</v>
      </c>
      <c r="H311" s="90">
        <f t="shared" si="180"/>
        <v>3.0927500000000001</v>
      </c>
      <c r="I311" s="90">
        <f t="shared" si="180"/>
        <v>3.1894</v>
      </c>
      <c r="J311" s="90">
        <f t="shared" si="180"/>
        <v>3.48664</v>
      </c>
      <c r="K311" s="90">
        <f t="shared" si="180"/>
        <v>3.6666599999999998</v>
      </c>
      <c r="L311" s="90">
        <f t="shared" si="180"/>
        <v>3.8248799999999998</v>
      </c>
      <c r="M311" s="90">
        <f t="shared" si="180"/>
        <v>3.8309299999999999</v>
      </c>
      <c r="N311" s="90">
        <f t="shared" si="180"/>
        <v>3.8452799999999998</v>
      </c>
      <c r="O311" s="90">
        <f t="shared" si="180"/>
        <v>3.8743699999999999</v>
      </c>
      <c r="P311" s="90">
        <f t="shared" si="180"/>
        <v>3.8662100000000001</v>
      </c>
      <c r="Q311" s="90">
        <f t="shared" si="180"/>
        <v>3.8742800000000002</v>
      </c>
      <c r="R311" s="90">
        <f t="shared" si="180"/>
        <v>3.86924</v>
      </c>
      <c r="S311" s="90">
        <f t="shared" si="180"/>
        <v>3.8632599999999999</v>
      </c>
      <c r="T311" s="90">
        <f t="shared" si="180"/>
        <v>3.8266</v>
      </c>
      <c r="U311" s="90">
        <f t="shared" si="180"/>
        <v>3.8412899999999999</v>
      </c>
      <c r="V311" s="90">
        <f t="shared" si="180"/>
        <v>3.8502399999999999</v>
      </c>
      <c r="W311" s="90">
        <f t="shared" si="180"/>
        <v>3.8624900000000002</v>
      </c>
      <c r="X311" s="90">
        <f t="shared" si="180"/>
        <v>3.8134700000000001</v>
      </c>
      <c r="Y311" s="90">
        <f t="shared" si="180"/>
        <v>3.6379000000000001</v>
      </c>
      <c r="Z311" s="90">
        <f t="shared" si="180"/>
        <v>3.4664100000000002</v>
      </c>
      <c r="AA311" s="90">
        <f t="shared" si="180"/>
        <v>3.1630400000000001</v>
      </c>
    </row>
    <row r="312" spans="1:27" ht="12.75" hidden="1" customHeight="1" outlineLevel="1" x14ac:dyDescent="0.2">
      <c r="A312" s="98" t="s">
        <v>538</v>
      </c>
      <c r="B312" s="62" t="s">
        <v>236</v>
      </c>
      <c r="C312" s="42" t="s">
        <v>77</v>
      </c>
      <c r="D312" s="43">
        <v>1228.69</v>
      </c>
      <c r="E312" s="43">
        <v>1166.8499999999999</v>
      </c>
      <c r="F312" s="43">
        <v>1116.94</v>
      </c>
      <c r="G312" s="43">
        <v>1114.73</v>
      </c>
      <c r="H312" s="43">
        <v>1152.71</v>
      </c>
      <c r="I312" s="43">
        <v>1249.3599999999999</v>
      </c>
      <c r="J312" s="43">
        <v>1546.6</v>
      </c>
      <c r="K312" s="43">
        <v>1726.62</v>
      </c>
      <c r="L312" s="43">
        <v>1884.84</v>
      </c>
      <c r="M312" s="43">
        <v>1890.89</v>
      </c>
      <c r="N312" s="43">
        <v>1905.24</v>
      </c>
      <c r="O312" s="43">
        <v>1934.33</v>
      </c>
      <c r="P312" s="43">
        <v>1926.17</v>
      </c>
      <c r="Q312" s="43">
        <v>1934.24</v>
      </c>
      <c r="R312" s="43">
        <v>1929.2</v>
      </c>
      <c r="S312" s="43">
        <v>1923.22</v>
      </c>
      <c r="T312" s="43">
        <v>1886.56</v>
      </c>
      <c r="U312" s="43">
        <v>1901.25</v>
      </c>
      <c r="V312" s="43">
        <v>1910.2</v>
      </c>
      <c r="W312" s="43">
        <v>1922.45</v>
      </c>
      <c r="X312" s="43">
        <v>1873.43</v>
      </c>
      <c r="Y312" s="43">
        <v>1697.86</v>
      </c>
      <c r="Z312" s="43">
        <v>1526.37</v>
      </c>
      <c r="AA312" s="43">
        <v>1223</v>
      </c>
    </row>
    <row r="313" spans="1:27" ht="12.75" hidden="1" customHeight="1" outlineLevel="1" x14ac:dyDescent="0.2">
      <c r="A313" s="98" t="s">
        <v>539</v>
      </c>
      <c r="B313" s="62" t="s">
        <v>88</v>
      </c>
      <c r="C313" s="42" t="s">
        <v>77</v>
      </c>
      <c r="D313" s="43">
        <f>$D$168</f>
        <v>1716.97</v>
      </c>
      <c r="E313" s="43">
        <f t="shared" ref="E313:AA313" si="181">$D$168</f>
        <v>1716.97</v>
      </c>
      <c r="F313" s="43">
        <f t="shared" si="181"/>
        <v>1716.97</v>
      </c>
      <c r="G313" s="43">
        <f t="shared" si="181"/>
        <v>1716.97</v>
      </c>
      <c r="H313" s="43">
        <f t="shared" si="181"/>
        <v>1716.97</v>
      </c>
      <c r="I313" s="43">
        <f t="shared" si="181"/>
        <v>1716.97</v>
      </c>
      <c r="J313" s="43">
        <f t="shared" si="181"/>
        <v>1716.97</v>
      </c>
      <c r="K313" s="43">
        <f t="shared" si="181"/>
        <v>1716.97</v>
      </c>
      <c r="L313" s="43">
        <f t="shared" si="181"/>
        <v>1716.97</v>
      </c>
      <c r="M313" s="43">
        <f t="shared" si="181"/>
        <v>1716.97</v>
      </c>
      <c r="N313" s="43">
        <f t="shared" si="181"/>
        <v>1716.97</v>
      </c>
      <c r="O313" s="43">
        <f t="shared" si="181"/>
        <v>1716.97</v>
      </c>
      <c r="P313" s="43">
        <f t="shared" si="181"/>
        <v>1716.97</v>
      </c>
      <c r="Q313" s="43">
        <f t="shared" si="181"/>
        <v>1716.97</v>
      </c>
      <c r="R313" s="43">
        <f t="shared" si="181"/>
        <v>1716.97</v>
      </c>
      <c r="S313" s="43">
        <f t="shared" si="181"/>
        <v>1716.97</v>
      </c>
      <c r="T313" s="43">
        <f t="shared" si="181"/>
        <v>1716.97</v>
      </c>
      <c r="U313" s="43">
        <f t="shared" si="181"/>
        <v>1716.97</v>
      </c>
      <c r="V313" s="43">
        <f t="shared" si="181"/>
        <v>1716.97</v>
      </c>
      <c r="W313" s="43">
        <f t="shared" si="181"/>
        <v>1716.97</v>
      </c>
      <c r="X313" s="43">
        <f t="shared" si="181"/>
        <v>1716.97</v>
      </c>
      <c r="Y313" s="43">
        <f t="shared" si="181"/>
        <v>1716.97</v>
      </c>
      <c r="Z313" s="43">
        <f t="shared" si="181"/>
        <v>1716.97</v>
      </c>
      <c r="AA313" s="43">
        <f t="shared" si="181"/>
        <v>1716.97</v>
      </c>
    </row>
    <row r="314" spans="1:27" ht="12.75" hidden="1" customHeight="1" outlineLevel="1" x14ac:dyDescent="0.2">
      <c r="A314" s="98" t="s">
        <v>540</v>
      </c>
      <c r="B314" s="62" t="s">
        <v>81</v>
      </c>
      <c r="C314" s="42" t="s">
        <v>77</v>
      </c>
      <c r="D314" s="43">
        <v>6.71</v>
      </c>
      <c r="E314" s="43">
        <v>6.71</v>
      </c>
      <c r="F314" s="43">
        <v>6.71</v>
      </c>
      <c r="G314" s="43">
        <v>6.71</v>
      </c>
      <c r="H314" s="43">
        <v>6.71</v>
      </c>
      <c r="I314" s="43">
        <v>6.71</v>
      </c>
      <c r="J314" s="43">
        <v>6.71</v>
      </c>
      <c r="K314" s="43">
        <v>6.71</v>
      </c>
      <c r="L314" s="43">
        <v>6.71</v>
      </c>
      <c r="M314" s="43">
        <v>6.71</v>
      </c>
      <c r="N314" s="43">
        <v>6.71</v>
      </c>
      <c r="O314" s="43">
        <v>6.71</v>
      </c>
      <c r="P314" s="43">
        <v>6.71</v>
      </c>
      <c r="Q314" s="43">
        <v>6.71</v>
      </c>
      <c r="R314" s="43">
        <v>6.71</v>
      </c>
      <c r="S314" s="43">
        <v>6.71</v>
      </c>
      <c r="T314" s="43">
        <v>6.71</v>
      </c>
      <c r="U314" s="43">
        <v>6.71</v>
      </c>
      <c r="V314" s="43">
        <v>6.71</v>
      </c>
      <c r="W314" s="43">
        <v>6.71</v>
      </c>
      <c r="X314" s="43">
        <v>6.71</v>
      </c>
      <c r="Y314" s="43">
        <v>6.71</v>
      </c>
      <c r="Z314" s="43">
        <v>6.71</v>
      </c>
      <c r="AA314" s="43">
        <v>6.71</v>
      </c>
    </row>
    <row r="315" spans="1:27" ht="12.75" hidden="1" customHeight="1" outlineLevel="1" x14ac:dyDescent="0.2">
      <c r="A315" s="98" t="s">
        <v>541</v>
      </c>
      <c r="B315" s="62" t="s">
        <v>79</v>
      </c>
      <c r="C315" s="42" t="s">
        <v>77</v>
      </c>
      <c r="D315" s="43">
        <f>$D$11</f>
        <v>216.36</v>
      </c>
      <c r="E315" s="43">
        <f t="shared" ref="E315:AA315" si="182">$D$11</f>
        <v>216.36</v>
      </c>
      <c r="F315" s="43">
        <f t="shared" si="182"/>
        <v>216.36</v>
      </c>
      <c r="G315" s="43">
        <f t="shared" si="182"/>
        <v>216.36</v>
      </c>
      <c r="H315" s="43">
        <f t="shared" si="182"/>
        <v>216.36</v>
      </c>
      <c r="I315" s="43">
        <f t="shared" si="182"/>
        <v>216.36</v>
      </c>
      <c r="J315" s="43">
        <f t="shared" si="182"/>
        <v>216.36</v>
      </c>
      <c r="K315" s="43">
        <f t="shared" si="182"/>
        <v>216.36</v>
      </c>
      <c r="L315" s="43">
        <f t="shared" si="182"/>
        <v>216.36</v>
      </c>
      <c r="M315" s="43">
        <f t="shared" si="182"/>
        <v>216.36</v>
      </c>
      <c r="N315" s="43">
        <f t="shared" si="182"/>
        <v>216.36</v>
      </c>
      <c r="O315" s="43">
        <f t="shared" si="182"/>
        <v>216.36</v>
      </c>
      <c r="P315" s="43">
        <f t="shared" si="182"/>
        <v>216.36</v>
      </c>
      <c r="Q315" s="43">
        <f t="shared" si="182"/>
        <v>216.36</v>
      </c>
      <c r="R315" s="43">
        <f t="shared" si="182"/>
        <v>216.36</v>
      </c>
      <c r="S315" s="43">
        <f t="shared" si="182"/>
        <v>216.36</v>
      </c>
      <c r="T315" s="43">
        <f t="shared" si="182"/>
        <v>216.36</v>
      </c>
      <c r="U315" s="43">
        <f t="shared" si="182"/>
        <v>216.36</v>
      </c>
      <c r="V315" s="43">
        <f t="shared" si="182"/>
        <v>216.36</v>
      </c>
      <c r="W315" s="43">
        <f t="shared" si="182"/>
        <v>216.36</v>
      </c>
      <c r="X315" s="43">
        <f t="shared" si="182"/>
        <v>216.36</v>
      </c>
      <c r="Y315" s="43">
        <f t="shared" si="182"/>
        <v>216.36</v>
      </c>
      <c r="Z315" s="43">
        <f t="shared" si="182"/>
        <v>216.36</v>
      </c>
      <c r="AA315" s="43">
        <f t="shared" si="182"/>
        <v>216.36</v>
      </c>
    </row>
    <row r="316" spans="1:27" ht="12.75" customHeight="1" collapsed="1" x14ac:dyDescent="0.2">
      <c r="A316" s="97" t="s">
        <v>542</v>
      </c>
      <c r="B316" s="27" t="str">
        <f>"31"&amp;"."&amp;$B$662&amp;"."&amp;$B$663</f>
        <v>31.01.2023</v>
      </c>
      <c r="C316" s="89" t="s">
        <v>74</v>
      </c>
      <c r="D316" s="90">
        <f>ROUND(((D317+D318+D320+D319)/1000),5)</f>
        <v>3.0562999999999998</v>
      </c>
      <c r="E316" s="90">
        <f>ROUND(((E317+E318+E320+E319)/1000),5)</f>
        <v>3.0343399999999998</v>
      </c>
      <c r="F316" s="90">
        <f>ROUND(((F317+F318+F320+F319)/1000),5)</f>
        <v>3.0196299999999998</v>
      </c>
      <c r="G316" s="90">
        <f t="shared" ref="G316:AA316" si="183">ROUND(((G317+G318+G320+G319)/1000),5)</f>
        <v>3.0160200000000001</v>
      </c>
      <c r="H316" s="90">
        <f t="shared" si="183"/>
        <v>3.0511599999999999</v>
      </c>
      <c r="I316" s="90">
        <f t="shared" si="183"/>
        <v>3.0588899999999999</v>
      </c>
      <c r="J316" s="90">
        <f t="shared" si="183"/>
        <v>3.28762</v>
      </c>
      <c r="K316" s="90">
        <f t="shared" si="183"/>
        <v>3.5353599999999998</v>
      </c>
      <c r="L316" s="90">
        <f t="shared" si="183"/>
        <v>3.6006900000000002</v>
      </c>
      <c r="M316" s="90">
        <f t="shared" si="183"/>
        <v>3.6208399999999998</v>
      </c>
      <c r="N316" s="90">
        <f t="shared" si="183"/>
        <v>3.6406000000000001</v>
      </c>
      <c r="O316" s="90">
        <f t="shared" si="183"/>
        <v>3.6772800000000001</v>
      </c>
      <c r="P316" s="90">
        <f t="shared" si="183"/>
        <v>3.6571699999999998</v>
      </c>
      <c r="Q316" s="90">
        <f t="shared" si="183"/>
        <v>3.6626400000000001</v>
      </c>
      <c r="R316" s="90">
        <f t="shared" si="183"/>
        <v>3.6579000000000002</v>
      </c>
      <c r="S316" s="90">
        <f t="shared" si="183"/>
        <v>3.6498400000000002</v>
      </c>
      <c r="T316" s="90">
        <f t="shared" si="183"/>
        <v>3.6041099999999999</v>
      </c>
      <c r="U316" s="90">
        <f t="shared" si="183"/>
        <v>3.6562700000000001</v>
      </c>
      <c r="V316" s="90">
        <f t="shared" si="183"/>
        <v>3.6462699999999999</v>
      </c>
      <c r="W316" s="90">
        <f t="shared" si="183"/>
        <v>3.6565099999999999</v>
      </c>
      <c r="X316" s="90">
        <f t="shared" si="183"/>
        <v>3.6172399999999998</v>
      </c>
      <c r="Y316" s="90">
        <f t="shared" si="183"/>
        <v>3.5279099999999999</v>
      </c>
      <c r="Z316" s="90">
        <f t="shared" si="183"/>
        <v>3.2918400000000001</v>
      </c>
      <c r="AA316" s="90">
        <f t="shared" si="183"/>
        <v>3.0732200000000001</v>
      </c>
    </row>
    <row r="317" spans="1:27" ht="12.75" hidden="1" customHeight="1" outlineLevel="1" x14ac:dyDescent="0.2">
      <c r="A317" s="98" t="s">
        <v>543</v>
      </c>
      <c r="B317" s="62" t="s">
        <v>236</v>
      </c>
      <c r="C317" s="42" t="s">
        <v>77</v>
      </c>
      <c r="D317" s="43">
        <v>1116.26</v>
      </c>
      <c r="E317" s="43">
        <v>1094.3</v>
      </c>
      <c r="F317" s="43">
        <v>1079.5899999999999</v>
      </c>
      <c r="G317" s="43">
        <v>1075.98</v>
      </c>
      <c r="H317" s="43">
        <v>1111.1199999999999</v>
      </c>
      <c r="I317" s="43">
        <v>1118.8499999999999</v>
      </c>
      <c r="J317" s="43">
        <v>1347.58</v>
      </c>
      <c r="K317" s="43">
        <v>1595.32</v>
      </c>
      <c r="L317" s="43">
        <v>1660.65</v>
      </c>
      <c r="M317" s="43">
        <v>1680.8</v>
      </c>
      <c r="N317" s="43">
        <v>1700.56</v>
      </c>
      <c r="O317" s="43">
        <v>1737.24</v>
      </c>
      <c r="P317" s="43">
        <v>1717.13</v>
      </c>
      <c r="Q317" s="43">
        <v>1722.6</v>
      </c>
      <c r="R317" s="43">
        <v>1717.86</v>
      </c>
      <c r="S317" s="43">
        <v>1709.8</v>
      </c>
      <c r="T317" s="43">
        <v>1664.07</v>
      </c>
      <c r="U317" s="43">
        <v>1716.23</v>
      </c>
      <c r="V317" s="43">
        <v>1706.23</v>
      </c>
      <c r="W317" s="43">
        <v>1716.47</v>
      </c>
      <c r="X317" s="43">
        <v>1677.2</v>
      </c>
      <c r="Y317" s="43">
        <v>1587.87</v>
      </c>
      <c r="Z317" s="43">
        <v>1351.8</v>
      </c>
      <c r="AA317" s="43">
        <v>1133.18</v>
      </c>
    </row>
    <row r="318" spans="1:27" ht="12.75" hidden="1" customHeight="1" outlineLevel="1" x14ac:dyDescent="0.2">
      <c r="A318" s="98" t="s">
        <v>544</v>
      </c>
      <c r="B318" s="62" t="s">
        <v>88</v>
      </c>
      <c r="C318" s="42" t="s">
        <v>77</v>
      </c>
      <c r="D318" s="43">
        <f>$D$168</f>
        <v>1716.97</v>
      </c>
      <c r="E318" s="43">
        <f t="shared" ref="E318:AA318" si="184">$D$168</f>
        <v>1716.97</v>
      </c>
      <c r="F318" s="43">
        <f t="shared" si="184"/>
        <v>1716.97</v>
      </c>
      <c r="G318" s="43">
        <f t="shared" si="184"/>
        <v>1716.97</v>
      </c>
      <c r="H318" s="43">
        <f t="shared" si="184"/>
        <v>1716.97</v>
      </c>
      <c r="I318" s="43">
        <f t="shared" si="184"/>
        <v>1716.97</v>
      </c>
      <c r="J318" s="43">
        <f t="shared" si="184"/>
        <v>1716.97</v>
      </c>
      <c r="K318" s="43">
        <f t="shared" si="184"/>
        <v>1716.97</v>
      </c>
      <c r="L318" s="43">
        <f t="shared" si="184"/>
        <v>1716.97</v>
      </c>
      <c r="M318" s="43">
        <f t="shared" si="184"/>
        <v>1716.97</v>
      </c>
      <c r="N318" s="43">
        <f t="shared" si="184"/>
        <v>1716.97</v>
      </c>
      <c r="O318" s="43">
        <f t="shared" si="184"/>
        <v>1716.97</v>
      </c>
      <c r="P318" s="43">
        <f t="shared" si="184"/>
        <v>1716.97</v>
      </c>
      <c r="Q318" s="43">
        <f t="shared" si="184"/>
        <v>1716.97</v>
      </c>
      <c r="R318" s="43">
        <f t="shared" si="184"/>
        <v>1716.97</v>
      </c>
      <c r="S318" s="43">
        <f t="shared" si="184"/>
        <v>1716.97</v>
      </c>
      <c r="T318" s="43">
        <f t="shared" si="184"/>
        <v>1716.97</v>
      </c>
      <c r="U318" s="43">
        <f t="shared" si="184"/>
        <v>1716.97</v>
      </c>
      <c r="V318" s="43">
        <f t="shared" si="184"/>
        <v>1716.97</v>
      </c>
      <c r="W318" s="43">
        <f t="shared" si="184"/>
        <v>1716.97</v>
      </c>
      <c r="X318" s="43">
        <f t="shared" si="184"/>
        <v>1716.97</v>
      </c>
      <c r="Y318" s="43">
        <f t="shared" si="184"/>
        <v>1716.97</v>
      </c>
      <c r="Z318" s="43">
        <f t="shared" si="184"/>
        <v>1716.97</v>
      </c>
      <c r="AA318" s="43">
        <f t="shared" si="184"/>
        <v>1716.97</v>
      </c>
    </row>
    <row r="319" spans="1:27" ht="12.75" hidden="1" customHeight="1" outlineLevel="1" x14ac:dyDescent="0.2">
      <c r="A319" s="98" t="s">
        <v>545</v>
      </c>
      <c r="B319" s="62" t="s">
        <v>81</v>
      </c>
      <c r="C319" s="42" t="s">
        <v>77</v>
      </c>
      <c r="D319" s="43">
        <v>6.71</v>
      </c>
      <c r="E319" s="43">
        <v>6.71</v>
      </c>
      <c r="F319" s="43">
        <v>6.71</v>
      </c>
      <c r="G319" s="43">
        <v>6.71</v>
      </c>
      <c r="H319" s="43">
        <v>6.71</v>
      </c>
      <c r="I319" s="43">
        <v>6.71</v>
      </c>
      <c r="J319" s="43">
        <v>6.71</v>
      </c>
      <c r="K319" s="43">
        <v>6.71</v>
      </c>
      <c r="L319" s="43">
        <v>6.71</v>
      </c>
      <c r="M319" s="43">
        <v>6.71</v>
      </c>
      <c r="N319" s="43">
        <v>6.71</v>
      </c>
      <c r="O319" s="43">
        <v>6.71</v>
      </c>
      <c r="P319" s="43">
        <v>6.71</v>
      </c>
      <c r="Q319" s="43">
        <v>6.71</v>
      </c>
      <c r="R319" s="43">
        <v>6.71</v>
      </c>
      <c r="S319" s="43">
        <v>6.71</v>
      </c>
      <c r="T319" s="43">
        <v>6.71</v>
      </c>
      <c r="U319" s="43">
        <v>6.71</v>
      </c>
      <c r="V319" s="43">
        <v>6.71</v>
      </c>
      <c r="W319" s="43">
        <v>6.71</v>
      </c>
      <c r="X319" s="43">
        <v>6.71</v>
      </c>
      <c r="Y319" s="43">
        <v>6.71</v>
      </c>
      <c r="Z319" s="43">
        <v>6.71</v>
      </c>
      <c r="AA319" s="43">
        <v>6.71</v>
      </c>
    </row>
    <row r="320" spans="1:27" ht="12.75" hidden="1" customHeight="1" outlineLevel="1" x14ac:dyDescent="0.2">
      <c r="A320" s="98" t="s">
        <v>546</v>
      </c>
      <c r="B320" s="62" t="s">
        <v>79</v>
      </c>
      <c r="C320" s="42" t="s">
        <v>77</v>
      </c>
      <c r="D320" s="43">
        <f>$D$11</f>
        <v>216.36</v>
      </c>
      <c r="E320" s="43">
        <f t="shared" ref="E320:AA320" si="185">$D$11</f>
        <v>216.36</v>
      </c>
      <c r="F320" s="43">
        <f t="shared" si="185"/>
        <v>216.36</v>
      </c>
      <c r="G320" s="43">
        <f t="shared" si="185"/>
        <v>216.36</v>
      </c>
      <c r="H320" s="43">
        <f t="shared" si="185"/>
        <v>216.36</v>
      </c>
      <c r="I320" s="43">
        <f t="shared" si="185"/>
        <v>216.36</v>
      </c>
      <c r="J320" s="43">
        <f t="shared" si="185"/>
        <v>216.36</v>
      </c>
      <c r="K320" s="43">
        <f t="shared" si="185"/>
        <v>216.36</v>
      </c>
      <c r="L320" s="43">
        <f t="shared" si="185"/>
        <v>216.36</v>
      </c>
      <c r="M320" s="43">
        <f t="shared" si="185"/>
        <v>216.36</v>
      </c>
      <c r="N320" s="43">
        <f t="shared" si="185"/>
        <v>216.36</v>
      </c>
      <c r="O320" s="43">
        <f t="shared" si="185"/>
        <v>216.36</v>
      </c>
      <c r="P320" s="43">
        <f t="shared" si="185"/>
        <v>216.36</v>
      </c>
      <c r="Q320" s="43">
        <f t="shared" si="185"/>
        <v>216.36</v>
      </c>
      <c r="R320" s="43">
        <f t="shared" si="185"/>
        <v>216.36</v>
      </c>
      <c r="S320" s="43">
        <f t="shared" si="185"/>
        <v>216.36</v>
      </c>
      <c r="T320" s="43">
        <f t="shared" si="185"/>
        <v>216.36</v>
      </c>
      <c r="U320" s="43">
        <f t="shared" si="185"/>
        <v>216.36</v>
      </c>
      <c r="V320" s="43">
        <f t="shared" si="185"/>
        <v>216.36</v>
      </c>
      <c r="W320" s="43">
        <f t="shared" si="185"/>
        <v>216.36</v>
      </c>
      <c r="X320" s="43">
        <f t="shared" si="185"/>
        <v>216.36</v>
      </c>
      <c r="Y320" s="43">
        <f t="shared" si="185"/>
        <v>216.36</v>
      </c>
      <c r="Z320" s="43">
        <f t="shared" si="185"/>
        <v>216.36</v>
      </c>
      <c r="AA320" s="43">
        <f t="shared" si="185"/>
        <v>216.36</v>
      </c>
    </row>
    <row r="321" spans="1:27" ht="12.75" customHeight="1" collapsed="1" x14ac:dyDescent="0.2">
      <c r="A321" s="99"/>
      <c r="B321" s="100" t="s">
        <v>390</v>
      </c>
      <c r="C321" s="101"/>
      <c r="D321" s="102"/>
      <c r="E321" s="102"/>
      <c r="F321" s="102"/>
      <c r="G321" s="102"/>
      <c r="I321" s="38"/>
    </row>
    <row r="322" spans="1:27" ht="12.75" customHeight="1" x14ac:dyDescent="0.2">
      <c r="A322" s="99"/>
      <c r="B322" s="100" t="s">
        <v>390</v>
      </c>
      <c r="C322" s="101"/>
      <c r="D322" s="102"/>
      <c r="E322" s="102"/>
      <c r="F322" s="102"/>
      <c r="G322" s="102"/>
      <c r="I322" s="38"/>
    </row>
    <row r="323" spans="1:27" ht="12.75" customHeight="1" x14ac:dyDescent="0.2">
      <c r="A323" s="181" t="s">
        <v>547</v>
      </c>
      <c r="B323" s="182"/>
      <c r="C323" s="182"/>
      <c r="D323" s="182"/>
      <c r="E323" s="182"/>
      <c r="F323" s="182"/>
      <c r="G323" s="182"/>
      <c r="H323" s="182"/>
      <c r="I323" s="182"/>
      <c r="J323" s="182"/>
      <c r="K323" s="182"/>
      <c r="L323" s="182"/>
      <c r="M323" s="182"/>
      <c r="N323" s="182"/>
      <c r="O323" s="182"/>
      <c r="P323" s="182"/>
      <c r="Q323" s="182"/>
      <c r="R323" s="182"/>
      <c r="S323" s="182"/>
      <c r="T323" s="182"/>
      <c r="U323" s="182"/>
      <c r="V323" s="182"/>
      <c r="W323" s="182"/>
      <c r="X323" s="182"/>
      <c r="Y323" s="182"/>
      <c r="Z323" s="182"/>
      <c r="AA323" s="183"/>
    </row>
    <row r="324" spans="1:27" ht="25.5" x14ac:dyDescent="0.2">
      <c r="A324" s="25" t="s">
        <v>62</v>
      </c>
      <c r="B324" s="26" t="s">
        <v>208</v>
      </c>
      <c r="C324" s="25" t="s">
        <v>209</v>
      </c>
      <c r="D324" s="26" t="s">
        <v>210</v>
      </c>
      <c r="E324" s="26" t="s">
        <v>211</v>
      </c>
      <c r="F324" s="26" t="s">
        <v>212</v>
      </c>
      <c r="G324" s="26" t="s">
        <v>213</v>
      </c>
      <c r="H324" s="26" t="s">
        <v>214</v>
      </c>
      <c r="I324" s="26" t="s">
        <v>215</v>
      </c>
      <c r="J324" s="26" t="s">
        <v>216</v>
      </c>
      <c r="K324" s="26" t="s">
        <v>217</v>
      </c>
      <c r="L324" s="26" t="s">
        <v>218</v>
      </c>
      <c r="M324" s="26" t="s">
        <v>219</v>
      </c>
      <c r="N324" s="26" t="s">
        <v>220</v>
      </c>
      <c r="O324" s="26" t="s">
        <v>221</v>
      </c>
      <c r="P324" s="26" t="s">
        <v>222</v>
      </c>
      <c r="Q324" s="26" t="s">
        <v>223</v>
      </c>
      <c r="R324" s="26" t="s">
        <v>224</v>
      </c>
      <c r="S324" s="26" t="s">
        <v>225</v>
      </c>
      <c r="T324" s="26" t="s">
        <v>226</v>
      </c>
      <c r="U324" s="26" t="s">
        <v>227</v>
      </c>
      <c r="V324" s="26" t="s">
        <v>228</v>
      </c>
      <c r="W324" s="26" t="s">
        <v>229</v>
      </c>
      <c r="X324" s="26" t="s">
        <v>230</v>
      </c>
      <c r="Y324" s="26" t="s">
        <v>231</v>
      </c>
      <c r="Z324" s="26" t="s">
        <v>232</v>
      </c>
      <c r="AA324" s="26" t="s">
        <v>233</v>
      </c>
    </row>
    <row r="325" spans="1:27" ht="12.75" customHeight="1" x14ac:dyDescent="0.2">
      <c r="A325" s="97" t="s">
        <v>548</v>
      </c>
      <c r="B325" s="27" t="str">
        <f>"01"&amp;"."&amp;$B$662&amp;"."&amp;$B$663</f>
        <v>01.01.2023</v>
      </c>
      <c r="C325" s="89" t="s">
        <v>74</v>
      </c>
      <c r="D325" s="90">
        <f>ROUND(((D326+D327+D329+D328)/1000),5)</f>
        <v>3.6415899999999999</v>
      </c>
      <c r="E325" s="90">
        <f>ROUND(((E326+E327+E329+E328)/1000),5)</f>
        <v>3.58697</v>
      </c>
      <c r="F325" s="90">
        <f>ROUND(((F326+F327+F329+F328)/1000),5)</f>
        <v>3.6336599999999999</v>
      </c>
      <c r="G325" s="90">
        <f t="shared" ref="G325:AA325" si="186">ROUND(((G326+G327+G329+G328)/1000),5)</f>
        <v>3.5835900000000001</v>
      </c>
      <c r="H325" s="90">
        <f t="shared" si="186"/>
        <v>3.5604100000000001</v>
      </c>
      <c r="I325" s="90">
        <f t="shared" si="186"/>
        <v>3.5605600000000002</v>
      </c>
      <c r="J325" s="90">
        <f t="shared" si="186"/>
        <v>3.56054</v>
      </c>
      <c r="K325" s="90">
        <f t="shared" si="186"/>
        <v>3.5433300000000001</v>
      </c>
      <c r="L325" s="90">
        <f t="shared" si="186"/>
        <v>3.50813</v>
      </c>
      <c r="M325" s="90">
        <f t="shared" si="186"/>
        <v>3.5299499999999999</v>
      </c>
      <c r="N325" s="90">
        <f t="shared" si="186"/>
        <v>3.6269300000000002</v>
      </c>
      <c r="O325" s="90">
        <f t="shared" si="186"/>
        <v>3.6433499999999999</v>
      </c>
      <c r="P325" s="90">
        <f t="shared" si="186"/>
        <v>3.72681</v>
      </c>
      <c r="Q325" s="90">
        <f t="shared" si="186"/>
        <v>3.7655599999999998</v>
      </c>
      <c r="R325" s="90">
        <f t="shared" si="186"/>
        <v>3.7381899999999999</v>
      </c>
      <c r="S325" s="90">
        <f t="shared" si="186"/>
        <v>3.8273899999999998</v>
      </c>
      <c r="T325" s="90">
        <f t="shared" si="186"/>
        <v>3.9412400000000001</v>
      </c>
      <c r="U325" s="90">
        <f t="shared" si="186"/>
        <v>3.9707599999999998</v>
      </c>
      <c r="V325" s="90">
        <f t="shared" si="186"/>
        <v>3.9713099999999999</v>
      </c>
      <c r="W325" s="90">
        <f t="shared" si="186"/>
        <v>3.9716399999999998</v>
      </c>
      <c r="X325" s="90">
        <f t="shared" si="186"/>
        <v>3.98813</v>
      </c>
      <c r="Y325" s="90">
        <f t="shared" si="186"/>
        <v>3.9699200000000001</v>
      </c>
      <c r="Z325" s="90">
        <f t="shared" si="186"/>
        <v>3.7351999999999999</v>
      </c>
      <c r="AA325" s="90">
        <f t="shared" si="186"/>
        <v>3.5677599999999998</v>
      </c>
    </row>
    <row r="326" spans="1:27" ht="12.75" hidden="1" customHeight="1" outlineLevel="1" x14ac:dyDescent="0.2">
      <c r="A326" s="98" t="s">
        <v>549</v>
      </c>
      <c r="B326" s="62" t="s">
        <v>236</v>
      </c>
      <c r="C326" s="42" t="s">
        <v>77</v>
      </c>
      <c r="D326" s="43">
        <v>1195.6300000000001</v>
      </c>
      <c r="E326" s="43">
        <v>1141.01</v>
      </c>
      <c r="F326" s="43">
        <v>1187.7</v>
      </c>
      <c r="G326" s="43">
        <v>1137.6300000000001</v>
      </c>
      <c r="H326" s="43">
        <v>1114.45</v>
      </c>
      <c r="I326" s="43">
        <v>1114.5999999999999</v>
      </c>
      <c r="J326" s="43">
        <v>1114.58</v>
      </c>
      <c r="K326" s="43">
        <v>1097.3699999999999</v>
      </c>
      <c r="L326" s="43">
        <v>1062.17</v>
      </c>
      <c r="M326" s="43">
        <v>1083.99</v>
      </c>
      <c r="N326" s="43">
        <v>1180.97</v>
      </c>
      <c r="O326" s="43">
        <v>1197.3900000000001</v>
      </c>
      <c r="P326" s="43">
        <v>1280.8499999999999</v>
      </c>
      <c r="Q326" s="43">
        <v>1319.6</v>
      </c>
      <c r="R326" s="43">
        <v>1292.23</v>
      </c>
      <c r="S326" s="43">
        <v>1381.43</v>
      </c>
      <c r="T326" s="43">
        <v>1495.28</v>
      </c>
      <c r="U326" s="43">
        <v>1524.8</v>
      </c>
      <c r="V326" s="43">
        <v>1525.35</v>
      </c>
      <c r="W326" s="43">
        <v>1525.68</v>
      </c>
      <c r="X326" s="43">
        <v>1542.17</v>
      </c>
      <c r="Y326" s="43">
        <v>1523.96</v>
      </c>
      <c r="Z326" s="43">
        <v>1289.24</v>
      </c>
      <c r="AA326" s="43">
        <v>1121.8</v>
      </c>
    </row>
    <row r="327" spans="1:27" ht="12.75" hidden="1" customHeight="1" outlineLevel="1" x14ac:dyDescent="0.2">
      <c r="A327" s="98" t="s">
        <v>550</v>
      </c>
      <c r="B327" s="62" t="s">
        <v>88</v>
      </c>
      <c r="C327" s="42" t="s">
        <v>77</v>
      </c>
      <c r="D327" s="43">
        <v>2222.89</v>
      </c>
      <c r="E327" s="43">
        <f>$D$327</f>
        <v>2222.89</v>
      </c>
      <c r="F327" s="43">
        <f t="shared" ref="F327:AA327" si="187">$D$327</f>
        <v>2222.89</v>
      </c>
      <c r="G327" s="43">
        <f t="shared" si="187"/>
        <v>2222.89</v>
      </c>
      <c r="H327" s="43">
        <f t="shared" si="187"/>
        <v>2222.89</v>
      </c>
      <c r="I327" s="43">
        <f t="shared" si="187"/>
        <v>2222.89</v>
      </c>
      <c r="J327" s="43">
        <f t="shared" si="187"/>
        <v>2222.89</v>
      </c>
      <c r="K327" s="43">
        <f t="shared" si="187"/>
        <v>2222.89</v>
      </c>
      <c r="L327" s="43">
        <f t="shared" si="187"/>
        <v>2222.89</v>
      </c>
      <c r="M327" s="43">
        <f t="shared" si="187"/>
        <v>2222.89</v>
      </c>
      <c r="N327" s="43">
        <f t="shared" si="187"/>
        <v>2222.89</v>
      </c>
      <c r="O327" s="43">
        <f t="shared" si="187"/>
        <v>2222.89</v>
      </c>
      <c r="P327" s="43">
        <f t="shared" si="187"/>
        <v>2222.89</v>
      </c>
      <c r="Q327" s="43">
        <f t="shared" si="187"/>
        <v>2222.89</v>
      </c>
      <c r="R327" s="43">
        <f t="shared" si="187"/>
        <v>2222.89</v>
      </c>
      <c r="S327" s="43">
        <f t="shared" si="187"/>
        <v>2222.89</v>
      </c>
      <c r="T327" s="43">
        <f t="shared" si="187"/>
        <v>2222.89</v>
      </c>
      <c r="U327" s="43">
        <f t="shared" si="187"/>
        <v>2222.89</v>
      </c>
      <c r="V327" s="43">
        <f t="shared" si="187"/>
        <v>2222.89</v>
      </c>
      <c r="W327" s="43">
        <f t="shared" si="187"/>
        <v>2222.89</v>
      </c>
      <c r="X327" s="43">
        <f t="shared" si="187"/>
        <v>2222.89</v>
      </c>
      <c r="Y327" s="43">
        <f t="shared" si="187"/>
        <v>2222.89</v>
      </c>
      <c r="Z327" s="43">
        <f t="shared" si="187"/>
        <v>2222.89</v>
      </c>
      <c r="AA327" s="43">
        <f t="shared" si="187"/>
        <v>2222.89</v>
      </c>
    </row>
    <row r="328" spans="1:27" ht="12.75" hidden="1" customHeight="1" outlineLevel="1" x14ac:dyDescent="0.2">
      <c r="A328" s="98" t="s">
        <v>551</v>
      </c>
      <c r="B328" s="62" t="s">
        <v>81</v>
      </c>
      <c r="C328" s="42" t="s">
        <v>77</v>
      </c>
      <c r="D328" s="43">
        <v>6.71</v>
      </c>
      <c r="E328" s="43">
        <v>6.71</v>
      </c>
      <c r="F328" s="43">
        <v>6.71</v>
      </c>
      <c r="G328" s="43">
        <v>6.71</v>
      </c>
      <c r="H328" s="43">
        <v>6.71</v>
      </c>
      <c r="I328" s="43">
        <v>6.71</v>
      </c>
      <c r="J328" s="43">
        <v>6.71</v>
      </c>
      <c r="K328" s="43">
        <v>6.71</v>
      </c>
      <c r="L328" s="43">
        <v>6.71</v>
      </c>
      <c r="M328" s="43">
        <v>6.71</v>
      </c>
      <c r="N328" s="43">
        <v>6.71</v>
      </c>
      <c r="O328" s="43">
        <v>6.71</v>
      </c>
      <c r="P328" s="43">
        <v>6.71</v>
      </c>
      <c r="Q328" s="43">
        <v>6.71</v>
      </c>
      <c r="R328" s="43">
        <v>6.71</v>
      </c>
      <c r="S328" s="43">
        <v>6.71</v>
      </c>
      <c r="T328" s="43">
        <v>6.71</v>
      </c>
      <c r="U328" s="43">
        <v>6.71</v>
      </c>
      <c r="V328" s="43">
        <v>6.71</v>
      </c>
      <c r="W328" s="43">
        <v>6.71</v>
      </c>
      <c r="X328" s="43">
        <v>6.71</v>
      </c>
      <c r="Y328" s="43">
        <v>6.71</v>
      </c>
      <c r="Z328" s="43">
        <v>6.71</v>
      </c>
      <c r="AA328" s="43">
        <v>6.71</v>
      </c>
    </row>
    <row r="329" spans="1:27" ht="12.75" hidden="1" customHeight="1" outlineLevel="1" x14ac:dyDescent="0.2">
      <c r="A329" s="98" t="s">
        <v>552</v>
      </c>
      <c r="B329" s="62" t="s">
        <v>79</v>
      </c>
      <c r="C329" s="42" t="s">
        <v>77</v>
      </c>
      <c r="D329" s="43">
        <f>$D$11</f>
        <v>216.36</v>
      </c>
      <c r="E329" s="43">
        <f t="shared" ref="E329:AA329" si="188">$D$11</f>
        <v>216.36</v>
      </c>
      <c r="F329" s="43">
        <f t="shared" si="188"/>
        <v>216.36</v>
      </c>
      <c r="G329" s="43">
        <f t="shared" si="188"/>
        <v>216.36</v>
      </c>
      <c r="H329" s="43">
        <f t="shared" si="188"/>
        <v>216.36</v>
      </c>
      <c r="I329" s="43">
        <f t="shared" si="188"/>
        <v>216.36</v>
      </c>
      <c r="J329" s="43">
        <f t="shared" si="188"/>
        <v>216.36</v>
      </c>
      <c r="K329" s="43">
        <f t="shared" si="188"/>
        <v>216.36</v>
      </c>
      <c r="L329" s="43">
        <f t="shared" si="188"/>
        <v>216.36</v>
      </c>
      <c r="M329" s="43">
        <f t="shared" si="188"/>
        <v>216.36</v>
      </c>
      <c r="N329" s="43">
        <f t="shared" si="188"/>
        <v>216.36</v>
      </c>
      <c r="O329" s="43">
        <f t="shared" si="188"/>
        <v>216.36</v>
      </c>
      <c r="P329" s="43">
        <f t="shared" si="188"/>
        <v>216.36</v>
      </c>
      <c r="Q329" s="43">
        <f t="shared" si="188"/>
        <v>216.36</v>
      </c>
      <c r="R329" s="43">
        <f t="shared" si="188"/>
        <v>216.36</v>
      </c>
      <c r="S329" s="43">
        <f t="shared" si="188"/>
        <v>216.36</v>
      </c>
      <c r="T329" s="43">
        <f t="shared" si="188"/>
        <v>216.36</v>
      </c>
      <c r="U329" s="43">
        <f t="shared" si="188"/>
        <v>216.36</v>
      </c>
      <c r="V329" s="43">
        <f t="shared" si="188"/>
        <v>216.36</v>
      </c>
      <c r="W329" s="43">
        <f t="shared" si="188"/>
        <v>216.36</v>
      </c>
      <c r="X329" s="43">
        <f t="shared" si="188"/>
        <v>216.36</v>
      </c>
      <c r="Y329" s="43">
        <f t="shared" si="188"/>
        <v>216.36</v>
      </c>
      <c r="Z329" s="43">
        <f t="shared" si="188"/>
        <v>216.36</v>
      </c>
      <c r="AA329" s="43">
        <f t="shared" si="188"/>
        <v>216.36</v>
      </c>
    </row>
    <row r="330" spans="1:27" ht="12.75" customHeight="1" collapsed="1" x14ac:dyDescent="0.2">
      <c r="A330" s="97" t="s">
        <v>553</v>
      </c>
      <c r="B330" s="27" t="str">
        <f>"02"&amp;"."&amp;$B$662&amp;"."&amp;$B$663</f>
        <v>02.01.2023</v>
      </c>
      <c r="C330" s="89" t="s">
        <v>74</v>
      </c>
      <c r="D330" s="90">
        <f>ROUND(((D331+D332+D334+D333)/1000),5)</f>
        <v>3.5409799999999998</v>
      </c>
      <c r="E330" s="90">
        <f>ROUND(((E331+E332+E334+E333)/1000),5)</f>
        <v>3.4722</v>
      </c>
      <c r="F330" s="90">
        <f>ROUND(((F331+F332+F334+F333)/1000),5)</f>
        <v>3.43058</v>
      </c>
      <c r="G330" s="90">
        <f t="shared" ref="G330:AA330" si="189">ROUND(((G331+G332+G334+G333)/1000),5)</f>
        <v>3.4137</v>
      </c>
      <c r="H330" s="90">
        <f t="shared" si="189"/>
        <v>3.42754</v>
      </c>
      <c r="I330" s="90">
        <f t="shared" si="189"/>
        <v>3.44455</v>
      </c>
      <c r="J330" s="90">
        <f t="shared" si="189"/>
        <v>3.4516100000000001</v>
      </c>
      <c r="K330" s="90">
        <f t="shared" si="189"/>
        <v>3.4772799999999999</v>
      </c>
      <c r="L330" s="90">
        <f t="shared" si="189"/>
        <v>3.5936499999999998</v>
      </c>
      <c r="M330" s="90">
        <f t="shared" si="189"/>
        <v>3.7512300000000001</v>
      </c>
      <c r="N330" s="90">
        <f t="shared" si="189"/>
        <v>4.01213</v>
      </c>
      <c r="O330" s="90">
        <f t="shared" si="189"/>
        <v>4.0767499999999997</v>
      </c>
      <c r="P330" s="90">
        <f t="shared" si="189"/>
        <v>4.0737500000000004</v>
      </c>
      <c r="Q330" s="90">
        <f t="shared" si="189"/>
        <v>4.0861099999999997</v>
      </c>
      <c r="R330" s="90">
        <f t="shared" si="189"/>
        <v>4.04026</v>
      </c>
      <c r="S330" s="90">
        <f t="shared" si="189"/>
        <v>4.0936500000000002</v>
      </c>
      <c r="T330" s="90">
        <f t="shared" si="189"/>
        <v>4.1304800000000004</v>
      </c>
      <c r="U330" s="90">
        <f t="shared" si="189"/>
        <v>4.14459</v>
      </c>
      <c r="V330" s="90">
        <f t="shared" si="189"/>
        <v>4.1439199999999996</v>
      </c>
      <c r="W330" s="90">
        <f t="shared" si="189"/>
        <v>4.1430499999999997</v>
      </c>
      <c r="X330" s="90">
        <f t="shared" si="189"/>
        <v>4.1452799999999996</v>
      </c>
      <c r="Y330" s="90">
        <f t="shared" si="189"/>
        <v>4.1275199999999996</v>
      </c>
      <c r="Z330" s="90">
        <f t="shared" si="189"/>
        <v>3.9519000000000002</v>
      </c>
      <c r="AA330" s="90">
        <f t="shared" si="189"/>
        <v>3.6561900000000001</v>
      </c>
    </row>
    <row r="331" spans="1:27" ht="12.75" hidden="1" customHeight="1" outlineLevel="1" x14ac:dyDescent="0.2">
      <c r="A331" s="98" t="s">
        <v>554</v>
      </c>
      <c r="B331" s="62" t="s">
        <v>236</v>
      </c>
      <c r="C331" s="42" t="s">
        <v>77</v>
      </c>
      <c r="D331" s="43">
        <v>1095.02</v>
      </c>
      <c r="E331" s="43">
        <v>1026.24</v>
      </c>
      <c r="F331" s="43">
        <v>984.62</v>
      </c>
      <c r="G331" s="43">
        <v>967.74</v>
      </c>
      <c r="H331" s="43">
        <v>981.58</v>
      </c>
      <c r="I331" s="43">
        <v>998.59</v>
      </c>
      <c r="J331" s="43">
        <v>1005.65</v>
      </c>
      <c r="K331" s="43">
        <v>1031.32</v>
      </c>
      <c r="L331" s="43">
        <v>1147.69</v>
      </c>
      <c r="M331" s="43">
        <v>1305.27</v>
      </c>
      <c r="N331" s="43">
        <v>1566.17</v>
      </c>
      <c r="O331" s="43">
        <v>1630.79</v>
      </c>
      <c r="P331" s="43">
        <v>1627.79</v>
      </c>
      <c r="Q331" s="43">
        <v>1640.15</v>
      </c>
      <c r="R331" s="43">
        <v>1594.3</v>
      </c>
      <c r="S331" s="43">
        <v>1647.69</v>
      </c>
      <c r="T331" s="43">
        <v>1684.52</v>
      </c>
      <c r="U331" s="43">
        <v>1698.63</v>
      </c>
      <c r="V331" s="43">
        <v>1697.96</v>
      </c>
      <c r="W331" s="43">
        <v>1697.09</v>
      </c>
      <c r="X331" s="43">
        <v>1699.32</v>
      </c>
      <c r="Y331" s="43">
        <v>1681.56</v>
      </c>
      <c r="Z331" s="43">
        <v>1505.94</v>
      </c>
      <c r="AA331" s="43">
        <v>1210.23</v>
      </c>
    </row>
    <row r="332" spans="1:27" ht="12.75" hidden="1" customHeight="1" outlineLevel="1" x14ac:dyDescent="0.2">
      <c r="A332" s="98" t="s">
        <v>555</v>
      </c>
      <c r="B332" s="62" t="s">
        <v>88</v>
      </c>
      <c r="C332" s="42" t="s">
        <v>77</v>
      </c>
      <c r="D332" s="43">
        <f t="shared" ref="D332:AA332" si="190">$D$327</f>
        <v>2222.89</v>
      </c>
      <c r="E332" s="43">
        <f t="shared" si="190"/>
        <v>2222.89</v>
      </c>
      <c r="F332" s="43">
        <f t="shared" si="190"/>
        <v>2222.89</v>
      </c>
      <c r="G332" s="43">
        <f t="shared" si="190"/>
        <v>2222.89</v>
      </c>
      <c r="H332" s="43">
        <f t="shared" si="190"/>
        <v>2222.89</v>
      </c>
      <c r="I332" s="43">
        <f t="shared" si="190"/>
        <v>2222.89</v>
      </c>
      <c r="J332" s="43">
        <f t="shared" si="190"/>
        <v>2222.89</v>
      </c>
      <c r="K332" s="43">
        <f t="shared" si="190"/>
        <v>2222.89</v>
      </c>
      <c r="L332" s="43">
        <f t="shared" si="190"/>
        <v>2222.89</v>
      </c>
      <c r="M332" s="43">
        <f t="shared" si="190"/>
        <v>2222.89</v>
      </c>
      <c r="N332" s="43">
        <f t="shared" si="190"/>
        <v>2222.89</v>
      </c>
      <c r="O332" s="43">
        <f t="shared" si="190"/>
        <v>2222.89</v>
      </c>
      <c r="P332" s="43">
        <f t="shared" si="190"/>
        <v>2222.89</v>
      </c>
      <c r="Q332" s="43">
        <f t="shared" si="190"/>
        <v>2222.89</v>
      </c>
      <c r="R332" s="43">
        <f t="shared" si="190"/>
        <v>2222.89</v>
      </c>
      <c r="S332" s="43">
        <f t="shared" si="190"/>
        <v>2222.89</v>
      </c>
      <c r="T332" s="43">
        <f t="shared" si="190"/>
        <v>2222.89</v>
      </c>
      <c r="U332" s="43">
        <f t="shared" si="190"/>
        <v>2222.89</v>
      </c>
      <c r="V332" s="43">
        <f t="shared" si="190"/>
        <v>2222.89</v>
      </c>
      <c r="W332" s="43">
        <f t="shared" si="190"/>
        <v>2222.89</v>
      </c>
      <c r="X332" s="43">
        <f t="shared" si="190"/>
        <v>2222.89</v>
      </c>
      <c r="Y332" s="43">
        <f t="shared" si="190"/>
        <v>2222.89</v>
      </c>
      <c r="Z332" s="43">
        <f t="shared" si="190"/>
        <v>2222.89</v>
      </c>
      <c r="AA332" s="43">
        <f t="shared" si="190"/>
        <v>2222.89</v>
      </c>
    </row>
    <row r="333" spans="1:27" ht="12.75" hidden="1" customHeight="1" outlineLevel="1" x14ac:dyDescent="0.2">
      <c r="A333" s="98" t="s">
        <v>556</v>
      </c>
      <c r="B333" s="62" t="s">
        <v>81</v>
      </c>
      <c r="C333" s="42" t="s">
        <v>77</v>
      </c>
      <c r="D333" s="43">
        <v>6.71</v>
      </c>
      <c r="E333" s="43">
        <v>6.71</v>
      </c>
      <c r="F333" s="43">
        <v>6.71</v>
      </c>
      <c r="G333" s="43">
        <v>6.71</v>
      </c>
      <c r="H333" s="43">
        <v>6.71</v>
      </c>
      <c r="I333" s="43">
        <v>6.71</v>
      </c>
      <c r="J333" s="43">
        <v>6.71</v>
      </c>
      <c r="K333" s="43">
        <v>6.71</v>
      </c>
      <c r="L333" s="43">
        <v>6.71</v>
      </c>
      <c r="M333" s="43">
        <v>6.71</v>
      </c>
      <c r="N333" s="43">
        <v>6.71</v>
      </c>
      <c r="O333" s="43">
        <v>6.71</v>
      </c>
      <c r="P333" s="43">
        <v>6.71</v>
      </c>
      <c r="Q333" s="43">
        <v>6.71</v>
      </c>
      <c r="R333" s="43">
        <v>6.71</v>
      </c>
      <c r="S333" s="43">
        <v>6.71</v>
      </c>
      <c r="T333" s="43">
        <v>6.71</v>
      </c>
      <c r="U333" s="43">
        <v>6.71</v>
      </c>
      <c r="V333" s="43">
        <v>6.71</v>
      </c>
      <c r="W333" s="43">
        <v>6.71</v>
      </c>
      <c r="X333" s="43">
        <v>6.71</v>
      </c>
      <c r="Y333" s="43">
        <v>6.71</v>
      </c>
      <c r="Z333" s="43">
        <v>6.71</v>
      </c>
      <c r="AA333" s="43">
        <v>6.71</v>
      </c>
    </row>
    <row r="334" spans="1:27" ht="12.75" hidden="1" customHeight="1" outlineLevel="1" x14ac:dyDescent="0.2">
      <c r="A334" s="98" t="s">
        <v>557</v>
      </c>
      <c r="B334" s="62" t="s">
        <v>79</v>
      </c>
      <c r="C334" s="42" t="s">
        <v>77</v>
      </c>
      <c r="D334" s="43">
        <f>$D$11</f>
        <v>216.36</v>
      </c>
      <c r="E334" s="43">
        <f t="shared" ref="E334:AA334" si="191">$D$11</f>
        <v>216.36</v>
      </c>
      <c r="F334" s="43">
        <f t="shared" si="191"/>
        <v>216.36</v>
      </c>
      <c r="G334" s="43">
        <f t="shared" si="191"/>
        <v>216.36</v>
      </c>
      <c r="H334" s="43">
        <f t="shared" si="191"/>
        <v>216.36</v>
      </c>
      <c r="I334" s="43">
        <f t="shared" si="191"/>
        <v>216.36</v>
      </c>
      <c r="J334" s="43">
        <f t="shared" si="191"/>
        <v>216.36</v>
      </c>
      <c r="K334" s="43">
        <f t="shared" si="191"/>
        <v>216.36</v>
      </c>
      <c r="L334" s="43">
        <f t="shared" si="191"/>
        <v>216.36</v>
      </c>
      <c r="M334" s="43">
        <f t="shared" si="191"/>
        <v>216.36</v>
      </c>
      <c r="N334" s="43">
        <f t="shared" si="191"/>
        <v>216.36</v>
      </c>
      <c r="O334" s="43">
        <f t="shared" si="191"/>
        <v>216.36</v>
      </c>
      <c r="P334" s="43">
        <f t="shared" si="191"/>
        <v>216.36</v>
      </c>
      <c r="Q334" s="43">
        <f t="shared" si="191"/>
        <v>216.36</v>
      </c>
      <c r="R334" s="43">
        <f t="shared" si="191"/>
        <v>216.36</v>
      </c>
      <c r="S334" s="43">
        <f t="shared" si="191"/>
        <v>216.36</v>
      </c>
      <c r="T334" s="43">
        <f t="shared" si="191"/>
        <v>216.36</v>
      </c>
      <c r="U334" s="43">
        <f t="shared" si="191"/>
        <v>216.36</v>
      </c>
      <c r="V334" s="43">
        <f t="shared" si="191"/>
        <v>216.36</v>
      </c>
      <c r="W334" s="43">
        <f t="shared" si="191"/>
        <v>216.36</v>
      </c>
      <c r="X334" s="43">
        <f t="shared" si="191"/>
        <v>216.36</v>
      </c>
      <c r="Y334" s="43">
        <f t="shared" si="191"/>
        <v>216.36</v>
      </c>
      <c r="Z334" s="43">
        <f t="shared" si="191"/>
        <v>216.36</v>
      </c>
      <c r="AA334" s="43">
        <f t="shared" si="191"/>
        <v>216.36</v>
      </c>
    </row>
    <row r="335" spans="1:27" ht="12.75" customHeight="1" collapsed="1" x14ac:dyDescent="0.2">
      <c r="A335" s="97" t="s">
        <v>558</v>
      </c>
      <c r="B335" s="27" t="str">
        <f>"03"&amp;"."&amp;$B$662&amp;"."&amp;$B$663</f>
        <v>03.01.2023</v>
      </c>
      <c r="C335" s="89" t="s">
        <v>74</v>
      </c>
      <c r="D335" s="90">
        <f>ROUND(((D336+D337+D339+D338)/1000),5)</f>
        <v>3.5924700000000001</v>
      </c>
      <c r="E335" s="90">
        <f>ROUND(((E336+E337+E339+E338)/1000),5)</f>
        <v>3.5249700000000002</v>
      </c>
      <c r="F335" s="90">
        <f>ROUND(((F336+F337+F339+F338)/1000),5)</f>
        <v>3.4767000000000001</v>
      </c>
      <c r="G335" s="90">
        <f t="shared" ref="G335:AA335" si="192">ROUND(((G336+G337+G339+G338)/1000),5)</f>
        <v>3.4382100000000002</v>
      </c>
      <c r="H335" s="90">
        <f t="shared" si="192"/>
        <v>3.4813299999999998</v>
      </c>
      <c r="I335" s="90">
        <f t="shared" si="192"/>
        <v>3.4981</v>
      </c>
      <c r="J335" s="90">
        <f t="shared" si="192"/>
        <v>3.51417</v>
      </c>
      <c r="K335" s="90">
        <f t="shared" si="192"/>
        <v>3.5536500000000002</v>
      </c>
      <c r="L335" s="90">
        <f t="shared" si="192"/>
        <v>3.7800099999999999</v>
      </c>
      <c r="M335" s="90">
        <f t="shared" si="192"/>
        <v>4.0609799999999998</v>
      </c>
      <c r="N335" s="90">
        <f t="shared" si="192"/>
        <v>4.1105</v>
      </c>
      <c r="O335" s="90">
        <f t="shared" si="192"/>
        <v>4.1296099999999996</v>
      </c>
      <c r="P335" s="90">
        <f t="shared" si="192"/>
        <v>4.1346699999999998</v>
      </c>
      <c r="Q335" s="90">
        <f t="shared" si="192"/>
        <v>4.1395</v>
      </c>
      <c r="R335" s="90">
        <f t="shared" si="192"/>
        <v>4.1071799999999996</v>
      </c>
      <c r="S335" s="90">
        <f t="shared" si="192"/>
        <v>4.1123700000000003</v>
      </c>
      <c r="T335" s="90">
        <f t="shared" si="192"/>
        <v>4.1411199999999999</v>
      </c>
      <c r="U335" s="90">
        <f t="shared" si="192"/>
        <v>4.1556699999999998</v>
      </c>
      <c r="V335" s="90">
        <f t="shared" si="192"/>
        <v>4.1586499999999997</v>
      </c>
      <c r="W335" s="90">
        <f t="shared" si="192"/>
        <v>4.1430600000000002</v>
      </c>
      <c r="X335" s="90">
        <f t="shared" si="192"/>
        <v>4.1429400000000003</v>
      </c>
      <c r="Y335" s="90">
        <f t="shared" si="192"/>
        <v>4.0859300000000003</v>
      </c>
      <c r="Z335" s="90">
        <f t="shared" si="192"/>
        <v>3.7609400000000002</v>
      </c>
      <c r="AA335" s="90">
        <f t="shared" si="192"/>
        <v>3.5359500000000001</v>
      </c>
    </row>
    <row r="336" spans="1:27" ht="12.75" hidden="1" customHeight="1" outlineLevel="1" x14ac:dyDescent="0.2">
      <c r="A336" s="98" t="s">
        <v>559</v>
      </c>
      <c r="B336" s="62" t="s">
        <v>236</v>
      </c>
      <c r="C336" s="42" t="s">
        <v>77</v>
      </c>
      <c r="D336" s="43">
        <v>1146.51</v>
      </c>
      <c r="E336" s="43">
        <v>1079.01</v>
      </c>
      <c r="F336" s="43">
        <v>1030.74</v>
      </c>
      <c r="G336" s="43">
        <v>992.25</v>
      </c>
      <c r="H336" s="43">
        <v>1035.3699999999999</v>
      </c>
      <c r="I336" s="43">
        <v>1052.1400000000001</v>
      </c>
      <c r="J336" s="43">
        <v>1068.21</v>
      </c>
      <c r="K336" s="43">
        <v>1107.69</v>
      </c>
      <c r="L336" s="43">
        <v>1334.05</v>
      </c>
      <c r="M336" s="43">
        <v>1615.02</v>
      </c>
      <c r="N336" s="43">
        <v>1664.54</v>
      </c>
      <c r="O336" s="43">
        <v>1683.65</v>
      </c>
      <c r="P336" s="43">
        <v>1688.71</v>
      </c>
      <c r="Q336" s="43">
        <v>1693.54</v>
      </c>
      <c r="R336" s="43">
        <v>1661.22</v>
      </c>
      <c r="S336" s="43">
        <v>1666.41</v>
      </c>
      <c r="T336" s="43">
        <v>1695.16</v>
      </c>
      <c r="U336" s="43">
        <v>1709.71</v>
      </c>
      <c r="V336" s="43">
        <v>1712.69</v>
      </c>
      <c r="W336" s="43">
        <v>1697.1</v>
      </c>
      <c r="X336" s="43">
        <v>1696.98</v>
      </c>
      <c r="Y336" s="43">
        <v>1639.97</v>
      </c>
      <c r="Z336" s="43">
        <v>1314.98</v>
      </c>
      <c r="AA336" s="43">
        <v>1089.99</v>
      </c>
    </row>
    <row r="337" spans="1:27" ht="12.75" hidden="1" customHeight="1" outlineLevel="1" x14ac:dyDescent="0.2">
      <c r="A337" s="98" t="s">
        <v>560</v>
      </c>
      <c r="B337" s="62" t="s">
        <v>88</v>
      </c>
      <c r="C337" s="42" t="s">
        <v>77</v>
      </c>
      <c r="D337" s="43">
        <f t="shared" ref="D337:AA337" si="193">$D$327</f>
        <v>2222.89</v>
      </c>
      <c r="E337" s="43">
        <f t="shared" si="193"/>
        <v>2222.89</v>
      </c>
      <c r="F337" s="43">
        <f t="shared" si="193"/>
        <v>2222.89</v>
      </c>
      <c r="G337" s="43">
        <f t="shared" si="193"/>
        <v>2222.89</v>
      </c>
      <c r="H337" s="43">
        <f t="shared" si="193"/>
        <v>2222.89</v>
      </c>
      <c r="I337" s="43">
        <f t="shared" si="193"/>
        <v>2222.89</v>
      </c>
      <c r="J337" s="43">
        <f t="shared" si="193"/>
        <v>2222.89</v>
      </c>
      <c r="K337" s="43">
        <f t="shared" si="193"/>
        <v>2222.89</v>
      </c>
      <c r="L337" s="43">
        <f t="shared" si="193"/>
        <v>2222.89</v>
      </c>
      <c r="M337" s="43">
        <f t="shared" si="193"/>
        <v>2222.89</v>
      </c>
      <c r="N337" s="43">
        <f t="shared" si="193"/>
        <v>2222.89</v>
      </c>
      <c r="O337" s="43">
        <f t="shared" si="193"/>
        <v>2222.89</v>
      </c>
      <c r="P337" s="43">
        <f t="shared" si="193"/>
        <v>2222.89</v>
      </c>
      <c r="Q337" s="43">
        <f t="shared" si="193"/>
        <v>2222.89</v>
      </c>
      <c r="R337" s="43">
        <f t="shared" si="193"/>
        <v>2222.89</v>
      </c>
      <c r="S337" s="43">
        <f t="shared" si="193"/>
        <v>2222.89</v>
      </c>
      <c r="T337" s="43">
        <f t="shared" si="193"/>
        <v>2222.89</v>
      </c>
      <c r="U337" s="43">
        <f t="shared" si="193"/>
        <v>2222.89</v>
      </c>
      <c r="V337" s="43">
        <f t="shared" si="193"/>
        <v>2222.89</v>
      </c>
      <c r="W337" s="43">
        <f t="shared" si="193"/>
        <v>2222.89</v>
      </c>
      <c r="X337" s="43">
        <f t="shared" si="193"/>
        <v>2222.89</v>
      </c>
      <c r="Y337" s="43">
        <f t="shared" si="193"/>
        <v>2222.89</v>
      </c>
      <c r="Z337" s="43">
        <f t="shared" si="193"/>
        <v>2222.89</v>
      </c>
      <c r="AA337" s="43">
        <f t="shared" si="193"/>
        <v>2222.89</v>
      </c>
    </row>
    <row r="338" spans="1:27" ht="12.75" hidden="1" customHeight="1" outlineLevel="1" x14ac:dyDescent="0.2">
      <c r="A338" s="98" t="s">
        <v>561</v>
      </c>
      <c r="B338" s="62" t="s">
        <v>81</v>
      </c>
      <c r="C338" s="42" t="s">
        <v>77</v>
      </c>
      <c r="D338" s="43">
        <v>6.71</v>
      </c>
      <c r="E338" s="43">
        <v>6.71</v>
      </c>
      <c r="F338" s="43">
        <v>6.71</v>
      </c>
      <c r="G338" s="43">
        <v>6.71</v>
      </c>
      <c r="H338" s="43">
        <v>6.71</v>
      </c>
      <c r="I338" s="43">
        <v>6.71</v>
      </c>
      <c r="J338" s="43">
        <v>6.71</v>
      </c>
      <c r="K338" s="43">
        <v>6.71</v>
      </c>
      <c r="L338" s="43">
        <v>6.71</v>
      </c>
      <c r="M338" s="43">
        <v>6.71</v>
      </c>
      <c r="N338" s="43">
        <v>6.71</v>
      </c>
      <c r="O338" s="43">
        <v>6.71</v>
      </c>
      <c r="P338" s="43">
        <v>6.71</v>
      </c>
      <c r="Q338" s="43">
        <v>6.71</v>
      </c>
      <c r="R338" s="43">
        <v>6.71</v>
      </c>
      <c r="S338" s="43">
        <v>6.71</v>
      </c>
      <c r="T338" s="43">
        <v>6.71</v>
      </c>
      <c r="U338" s="43">
        <v>6.71</v>
      </c>
      <c r="V338" s="43">
        <v>6.71</v>
      </c>
      <c r="W338" s="43">
        <v>6.71</v>
      </c>
      <c r="X338" s="43">
        <v>6.71</v>
      </c>
      <c r="Y338" s="43">
        <v>6.71</v>
      </c>
      <c r="Z338" s="43">
        <v>6.71</v>
      </c>
      <c r="AA338" s="43">
        <v>6.71</v>
      </c>
    </row>
    <row r="339" spans="1:27" ht="12.75" hidden="1" customHeight="1" outlineLevel="1" x14ac:dyDescent="0.2">
      <c r="A339" s="98" t="s">
        <v>562</v>
      </c>
      <c r="B339" s="62" t="s">
        <v>79</v>
      </c>
      <c r="C339" s="42" t="s">
        <v>77</v>
      </c>
      <c r="D339" s="43">
        <f>$D$11</f>
        <v>216.36</v>
      </c>
      <c r="E339" s="43">
        <f t="shared" ref="E339:AA339" si="194">$D$11</f>
        <v>216.36</v>
      </c>
      <c r="F339" s="43">
        <f t="shared" si="194"/>
        <v>216.36</v>
      </c>
      <c r="G339" s="43">
        <f t="shared" si="194"/>
        <v>216.36</v>
      </c>
      <c r="H339" s="43">
        <f t="shared" si="194"/>
        <v>216.36</v>
      </c>
      <c r="I339" s="43">
        <f t="shared" si="194"/>
        <v>216.36</v>
      </c>
      <c r="J339" s="43">
        <f t="shared" si="194"/>
        <v>216.36</v>
      </c>
      <c r="K339" s="43">
        <f t="shared" si="194"/>
        <v>216.36</v>
      </c>
      <c r="L339" s="43">
        <f t="shared" si="194"/>
        <v>216.36</v>
      </c>
      <c r="M339" s="43">
        <f t="shared" si="194"/>
        <v>216.36</v>
      </c>
      <c r="N339" s="43">
        <f t="shared" si="194"/>
        <v>216.36</v>
      </c>
      <c r="O339" s="43">
        <f t="shared" si="194"/>
        <v>216.36</v>
      </c>
      <c r="P339" s="43">
        <f t="shared" si="194"/>
        <v>216.36</v>
      </c>
      <c r="Q339" s="43">
        <f t="shared" si="194"/>
        <v>216.36</v>
      </c>
      <c r="R339" s="43">
        <f t="shared" si="194"/>
        <v>216.36</v>
      </c>
      <c r="S339" s="43">
        <f t="shared" si="194"/>
        <v>216.36</v>
      </c>
      <c r="T339" s="43">
        <f t="shared" si="194"/>
        <v>216.36</v>
      </c>
      <c r="U339" s="43">
        <f t="shared" si="194"/>
        <v>216.36</v>
      </c>
      <c r="V339" s="43">
        <f t="shared" si="194"/>
        <v>216.36</v>
      </c>
      <c r="W339" s="43">
        <f t="shared" si="194"/>
        <v>216.36</v>
      </c>
      <c r="X339" s="43">
        <f t="shared" si="194"/>
        <v>216.36</v>
      </c>
      <c r="Y339" s="43">
        <f t="shared" si="194"/>
        <v>216.36</v>
      </c>
      <c r="Z339" s="43">
        <f t="shared" si="194"/>
        <v>216.36</v>
      </c>
      <c r="AA339" s="43">
        <f t="shared" si="194"/>
        <v>216.36</v>
      </c>
    </row>
    <row r="340" spans="1:27" ht="12.75" customHeight="1" collapsed="1" x14ac:dyDescent="0.2">
      <c r="A340" s="97" t="s">
        <v>563</v>
      </c>
      <c r="B340" s="27" t="str">
        <f>"04"&amp;"."&amp;$B$662&amp;"."&amp;$B$663</f>
        <v>04.01.2023</v>
      </c>
      <c r="C340" s="89" t="s">
        <v>74</v>
      </c>
      <c r="D340" s="90">
        <f>ROUND(((D341+D342+D344+D343)/1000),5)</f>
        <v>3.5149300000000001</v>
      </c>
      <c r="E340" s="90">
        <f>ROUND(((E341+E342+E344+E343)/1000),5)</f>
        <v>3.4542199999999998</v>
      </c>
      <c r="F340" s="90">
        <f>ROUND(((F341+F342+F344+F343)/1000),5)</f>
        <v>3.4182100000000002</v>
      </c>
      <c r="G340" s="90">
        <f t="shared" ref="G340:AA340" si="195">ROUND(((G341+G342+G344+G343)/1000),5)</f>
        <v>3.3849900000000002</v>
      </c>
      <c r="H340" s="90">
        <f t="shared" si="195"/>
        <v>3.4321100000000002</v>
      </c>
      <c r="I340" s="90">
        <f t="shared" si="195"/>
        <v>3.4663300000000001</v>
      </c>
      <c r="J340" s="90">
        <f t="shared" si="195"/>
        <v>3.5039699999999998</v>
      </c>
      <c r="K340" s="90">
        <f t="shared" si="195"/>
        <v>3.6067999999999998</v>
      </c>
      <c r="L340" s="90">
        <f t="shared" si="195"/>
        <v>3.84714</v>
      </c>
      <c r="M340" s="90">
        <f t="shared" si="195"/>
        <v>4.09253</v>
      </c>
      <c r="N340" s="90">
        <f t="shared" si="195"/>
        <v>4.1421700000000001</v>
      </c>
      <c r="O340" s="90">
        <f t="shared" si="195"/>
        <v>4.1624299999999996</v>
      </c>
      <c r="P340" s="90">
        <f t="shared" si="195"/>
        <v>4.1648300000000003</v>
      </c>
      <c r="Q340" s="90">
        <f t="shared" si="195"/>
        <v>4.1696900000000001</v>
      </c>
      <c r="R340" s="90">
        <f t="shared" si="195"/>
        <v>4.1442600000000001</v>
      </c>
      <c r="S340" s="90">
        <f t="shared" si="195"/>
        <v>4.1457899999999999</v>
      </c>
      <c r="T340" s="90">
        <f t="shared" si="195"/>
        <v>4.1668500000000002</v>
      </c>
      <c r="U340" s="90">
        <f t="shared" si="195"/>
        <v>4.1889700000000003</v>
      </c>
      <c r="V340" s="90">
        <f t="shared" si="195"/>
        <v>4.1793100000000001</v>
      </c>
      <c r="W340" s="90">
        <f t="shared" si="195"/>
        <v>4.1698500000000003</v>
      </c>
      <c r="X340" s="90">
        <f t="shared" si="195"/>
        <v>4.1730200000000002</v>
      </c>
      <c r="Y340" s="90">
        <f t="shared" si="195"/>
        <v>4.1365699999999999</v>
      </c>
      <c r="Z340" s="90">
        <f t="shared" si="195"/>
        <v>3.87574</v>
      </c>
      <c r="AA340" s="90">
        <f t="shared" si="195"/>
        <v>3.6204900000000002</v>
      </c>
    </row>
    <row r="341" spans="1:27" ht="12.75" hidden="1" customHeight="1" outlineLevel="1" x14ac:dyDescent="0.2">
      <c r="A341" s="98" t="s">
        <v>564</v>
      </c>
      <c r="B341" s="62" t="s">
        <v>236</v>
      </c>
      <c r="C341" s="42" t="s">
        <v>77</v>
      </c>
      <c r="D341" s="43">
        <v>1068.97</v>
      </c>
      <c r="E341" s="43">
        <v>1008.26</v>
      </c>
      <c r="F341" s="43">
        <v>972.25</v>
      </c>
      <c r="G341" s="43">
        <v>939.03</v>
      </c>
      <c r="H341" s="43">
        <v>986.15</v>
      </c>
      <c r="I341" s="43">
        <v>1020.37</v>
      </c>
      <c r="J341" s="43">
        <v>1058.01</v>
      </c>
      <c r="K341" s="43">
        <v>1160.8399999999999</v>
      </c>
      <c r="L341" s="43">
        <v>1401.18</v>
      </c>
      <c r="M341" s="43">
        <v>1646.57</v>
      </c>
      <c r="N341" s="43">
        <v>1696.21</v>
      </c>
      <c r="O341" s="43">
        <v>1716.47</v>
      </c>
      <c r="P341" s="43">
        <v>1718.87</v>
      </c>
      <c r="Q341" s="43">
        <v>1723.73</v>
      </c>
      <c r="R341" s="43">
        <v>1698.3</v>
      </c>
      <c r="S341" s="43">
        <v>1699.83</v>
      </c>
      <c r="T341" s="43">
        <v>1720.89</v>
      </c>
      <c r="U341" s="43">
        <v>1743.01</v>
      </c>
      <c r="V341" s="43">
        <v>1733.35</v>
      </c>
      <c r="W341" s="43">
        <v>1723.89</v>
      </c>
      <c r="X341" s="43">
        <v>1727.06</v>
      </c>
      <c r="Y341" s="43">
        <v>1690.61</v>
      </c>
      <c r="Z341" s="43">
        <v>1429.78</v>
      </c>
      <c r="AA341" s="43">
        <v>1174.53</v>
      </c>
    </row>
    <row r="342" spans="1:27" ht="12.75" hidden="1" customHeight="1" outlineLevel="1" x14ac:dyDescent="0.2">
      <c r="A342" s="98" t="s">
        <v>565</v>
      </c>
      <c r="B342" s="62" t="s">
        <v>88</v>
      </c>
      <c r="C342" s="42" t="s">
        <v>77</v>
      </c>
      <c r="D342" s="43">
        <f t="shared" ref="D342:AA342" si="196">$D$327</f>
        <v>2222.89</v>
      </c>
      <c r="E342" s="43">
        <f t="shared" si="196"/>
        <v>2222.89</v>
      </c>
      <c r="F342" s="43">
        <f t="shared" si="196"/>
        <v>2222.89</v>
      </c>
      <c r="G342" s="43">
        <f t="shared" si="196"/>
        <v>2222.89</v>
      </c>
      <c r="H342" s="43">
        <f t="shared" si="196"/>
        <v>2222.89</v>
      </c>
      <c r="I342" s="43">
        <f t="shared" si="196"/>
        <v>2222.89</v>
      </c>
      <c r="J342" s="43">
        <f t="shared" si="196"/>
        <v>2222.89</v>
      </c>
      <c r="K342" s="43">
        <f t="shared" si="196"/>
        <v>2222.89</v>
      </c>
      <c r="L342" s="43">
        <f t="shared" si="196"/>
        <v>2222.89</v>
      </c>
      <c r="M342" s="43">
        <f t="shared" si="196"/>
        <v>2222.89</v>
      </c>
      <c r="N342" s="43">
        <f t="shared" si="196"/>
        <v>2222.89</v>
      </c>
      <c r="O342" s="43">
        <f t="shared" si="196"/>
        <v>2222.89</v>
      </c>
      <c r="P342" s="43">
        <f t="shared" si="196"/>
        <v>2222.89</v>
      </c>
      <c r="Q342" s="43">
        <f t="shared" si="196"/>
        <v>2222.89</v>
      </c>
      <c r="R342" s="43">
        <f t="shared" si="196"/>
        <v>2222.89</v>
      </c>
      <c r="S342" s="43">
        <f t="shared" si="196"/>
        <v>2222.89</v>
      </c>
      <c r="T342" s="43">
        <f t="shared" si="196"/>
        <v>2222.89</v>
      </c>
      <c r="U342" s="43">
        <f t="shared" si="196"/>
        <v>2222.89</v>
      </c>
      <c r="V342" s="43">
        <f t="shared" si="196"/>
        <v>2222.89</v>
      </c>
      <c r="W342" s="43">
        <f t="shared" si="196"/>
        <v>2222.89</v>
      </c>
      <c r="X342" s="43">
        <f t="shared" si="196"/>
        <v>2222.89</v>
      </c>
      <c r="Y342" s="43">
        <f t="shared" si="196"/>
        <v>2222.89</v>
      </c>
      <c r="Z342" s="43">
        <f t="shared" si="196"/>
        <v>2222.89</v>
      </c>
      <c r="AA342" s="43">
        <f t="shared" si="196"/>
        <v>2222.89</v>
      </c>
    </row>
    <row r="343" spans="1:27" ht="12.75" hidden="1" customHeight="1" outlineLevel="1" x14ac:dyDescent="0.2">
      <c r="A343" s="98" t="s">
        <v>566</v>
      </c>
      <c r="B343" s="62" t="s">
        <v>81</v>
      </c>
      <c r="C343" s="42" t="s">
        <v>77</v>
      </c>
      <c r="D343" s="43">
        <v>6.71</v>
      </c>
      <c r="E343" s="43">
        <v>6.71</v>
      </c>
      <c r="F343" s="43">
        <v>6.71</v>
      </c>
      <c r="G343" s="43">
        <v>6.71</v>
      </c>
      <c r="H343" s="43">
        <v>6.71</v>
      </c>
      <c r="I343" s="43">
        <v>6.71</v>
      </c>
      <c r="J343" s="43">
        <v>6.71</v>
      </c>
      <c r="K343" s="43">
        <v>6.71</v>
      </c>
      <c r="L343" s="43">
        <v>6.71</v>
      </c>
      <c r="M343" s="43">
        <v>6.71</v>
      </c>
      <c r="N343" s="43">
        <v>6.71</v>
      </c>
      <c r="O343" s="43">
        <v>6.71</v>
      </c>
      <c r="P343" s="43">
        <v>6.71</v>
      </c>
      <c r="Q343" s="43">
        <v>6.71</v>
      </c>
      <c r="R343" s="43">
        <v>6.71</v>
      </c>
      <c r="S343" s="43">
        <v>6.71</v>
      </c>
      <c r="T343" s="43">
        <v>6.71</v>
      </c>
      <c r="U343" s="43">
        <v>6.71</v>
      </c>
      <c r="V343" s="43">
        <v>6.71</v>
      </c>
      <c r="W343" s="43">
        <v>6.71</v>
      </c>
      <c r="X343" s="43">
        <v>6.71</v>
      </c>
      <c r="Y343" s="43">
        <v>6.71</v>
      </c>
      <c r="Z343" s="43">
        <v>6.71</v>
      </c>
      <c r="AA343" s="43">
        <v>6.71</v>
      </c>
    </row>
    <row r="344" spans="1:27" ht="12.75" hidden="1" customHeight="1" outlineLevel="1" x14ac:dyDescent="0.2">
      <c r="A344" s="98" t="s">
        <v>567</v>
      </c>
      <c r="B344" s="62" t="s">
        <v>79</v>
      </c>
      <c r="C344" s="42" t="s">
        <v>77</v>
      </c>
      <c r="D344" s="43">
        <f>$D$11</f>
        <v>216.36</v>
      </c>
      <c r="E344" s="43">
        <f t="shared" ref="E344:AA344" si="197">$D$11</f>
        <v>216.36</v>
      </c>
      <c r="F344" s="43">
        <f t="shared" si="197"/>
        <v>216.36</v>
      </c>
      <c r="G344" s="43">
        <f t="shared" si="197"/>
        <v>216.36</v>
      </c>
      <c r="H344" s="43">
        <f t="shared" si="197"/>
        <v>216.36</v>
      </c>
      <c r="I344" s="43">
        <f t="shared" si="197"/>
        <v>216.36</v>
      </c>
      <c r="J344" s="43">
        <f t="shared" si="197"/>
        <v>216.36</v>
      </c>
      <c r="K344" s="43">
        <f t="shared" si="197"/>
        <v>216.36</v>
      </c>
      <c r="L344" s="43">
        <f t="shared" si="197"/>
        <v>216.36</v>
      </c>
      <c r="M344" s="43">
        <f t="shared" si="197"/>
        <v>216.36</v>
      </c>
      <c r="N344" s="43">
        <f t="shared" si="197"/>
        <v>216.36</v>
      </c>
      <c r="O344" s="43">
        <f t="shared" si="197"/>
        <v>216.36</v>
      </c>
      <c r="P344" s="43">
        <f t="shared" si="197"/>
        <v>216.36</v>
      </c>
      <c r="Q344" s="43">
        <f t="shared" si="197"/>
        <v>216.36</v>
      </c>
      <c r="R344" s="43">
        <f t="shared" si="197"/>
        <v>216.36</v>
      </c>
      <c r="S344" s="43">
        <f t="shared" si="197"/>
        <v>216.36</v>
      </c>
      <c r="T344" s="43">
        <f t="shared" si="197"/>
        <v>216.36</v>
      </c>
      <c r="U344" s="43">
        <f t="shared" si="197"/>
        <v>216.36</v>
      </c>
      <c r="V344" s="43">
        <f t="shared" si="197"/>
        <v>216.36</v>
      </c>
      <c r="W344" s="43">
        <f t="shared" si="197"/>
        <v>216.36</v>
      </c>
      <c r="X344" s="43">
        <f t="shared" si="197"/>
        <v>216.36</v>
      </c>
      <c r="Y344" s="43">
        <f t="shared" si="197"/>
        <v>216.36</v>
      </c>
      <c r="Z344" s="43">
        <f t="shared" si="197"/>
        <v>216.36</v>
      </c>
      <c r="AA344" s="43">
        <f t="shared" si="197"/>
        <v>216.36</v>
      </c>
    </row>
    <row r="345" spans="1:27" ht="12.75" customHeight="1" collapsed="1" x14ac:dyDescent="0.2">
      <c r="A345" s="97" t="s">
        <v>568</v>
      </c>
      <c r="B345" s="27" t="str">
        <f>"05"&amp;"."&amp;$B$662&amp;"."&amp;$B$663</f>
        <v>05.01.2023</v>
      </c>
      <c r="C345" s="89" t="s">
        <v>74</v>
      </c>
      <c r="D345" s="90">
        <f>ROUND(((D346+D347+D349+D348)/1000),5)</f>
        <v>3.54826</v>
      </c>
      <c r="E345" s="90">
        <f>ROUND(((E346+E347+E349+E348)/1000),5)</f>
        <v>3.4862500000000001</v>
      </c>
      <c r="F345" s="90">
        <f>ROUND(((F346+F347+F349+F348)/1000),5)</f>
        <v>3.4336199999999999</v>
      </c>
      <c r="G345" s="90">
        <f t="shared" ref="G345:AA345" si="198">ROUND(((G346+G347+G349+G348)/1000),5)</f>
        <v>3.42787</v>
      </c>
      <c r="H345" s="90">
        <f t="shared" si="198"/>
        <v>3.4575399999999998</v>
      </c>
      <c r="I345" s="90">
        <f t="shared" si="198"/>
        <v>3.4764200000000001</v>
      </c>
      <c r="J345" s="90">
        <f t="shared" si="198"/>
        <v>3.5276900000000002</v>
      </c>
      <c r="K345" s="90">
        <f t="shared" si="198"/>
        <v>3.59287</v>
      </c>
      <c r="L345" s="90">
        <f t="shared" si="198"/>
        <v>3.8807200000000002</v>
      </c>
      <c r="M345" s="90">
        <f t="shared" si="198"/>
        <v>4.10433</v>
      </c>
      <c r="N345" s="90">
        <f t="shared" si="198"/>
        <v>4.13795</v>
      </c>
      <c r="O345" s="90">
        <f t="shared" si="198"/>
        <v>4.1444999999999999</v>
      </c>
      <c r="P345" s="90">
        <f t="shared" si="198"/>
        <v>4.14419</v>
      </c>
      <c r="Q345" s="90">
        <f t="shared" si="198"/>
        <v>4.1463000000000001</v>
      </c>
      <c r="R345" s="90">
        <f t="shared" si="198"/>
        <v>4.1363000000000003</v>
      </c>
      <c r="S345" s="90">
        <f t="shared" si="198"/>
        <v>4.1365999999999996</v>
      </c>
      <c r="T345" s="90">
        <f t="shared" si="198"/>
        <v>4.1474200000000003</v>
      </c>
      <c r="U345" s="90">
        <f t="shared" si="198"/>
        <v>4.1665000000000001</v>
      </c>
      <c r="V345" s="90">
        <f t="shared" si="198"/>
        <v>4.1583699999999997</v>
      </c>
      <c r="W345" s="90">
        <f t="shared" si="198"/>
        <v>4.1496199999999996</v>
      </c>
      <c r="X345" s="90">
        <f t="shared" si="198"/>
        <v>4.1505999999999998</v>
      </c>
      <c r="Y345" s="90">
        <f t="shared" si="198"/>
        <v>4.1360000000000001</v>
      </c>
      <c r="Z345" s="90">
        <f t="shared" si="198"/>
        <v>3.8027000000000002</v>
      </c>
      <c r="AA345" s="90">
        <f t="shared" si="198"/>
        <v>3.57348</v>
      </c>
    </row>
    <row r="346" spans="1:27" ht="12.75" hidden="1" customHeight="1" outlineLevel="1" x14ac:dyDescent="0.2">
      <c r="A346" s="98" t="s">
        <v>569</v>
      </c>
      <c r="B346" s="62" t="s">
        <v>236</v>
      </c>
      <c r="C346" s="42" t="s">
        <v>77</v>
      </c>
      <c r="D346" s="43">
        <v>1102.3</v>
      </c>
      <c r="E346" s="43">
        <v>1040.29</v>
      </c>
      <c r="F346" s="43">
        <v>987.66</v>
      </c>
      <c r="G346" s="43">
        <v>981.91</v>
      </c>
      <c r="H346" s="43">
        <v>1011.58</v>
      </c>
      <c r="I346" s="43">
        <v>1030.46</v>
      </c>
      <c r="J346" s="43">
        <v>1081.73</v>
      </c>
      <c r="K346" s="43">
        <v>1146.9100000000001</v>
      </c>
      <c r="L346" s="43">
        <v>1434.76</v>
      </c>
      <c r="M346" s="43">
        <v>1658.37</v>
      </c>
      <c r="N346" s="43">
        <v>1691.99</v>
      </c>
      <c r="O346" s="43">
        <v>1698.54</v>
      </c>
      <c r="P346" s="43">
        <v>1698.23</v>
      </c>
      <c r="Q346" s="43">
        <v>1700.34</v>
      </c>
      <c r="R346" s="43">
        <v>1690.34</v>
      </c>
      <c r="S346" s="43">
        <v>1690.64</v>
      </c>
      <c r="T346" s="43">
        <v>1701.46</v>
      </c>
      <c r="U346" s="43">
        <v>1720.54</v>
      </c>
      <c r="V346" s="43">
        <v>1712.41</v>
      </c>
      <c r="W346" s="43">
        <v>1703.66</v>
      </c>
      <c r="X346" s="43">
        <v>1704.64</v>
      </c>
      <c r="Y346" s="43">
        <v>1690.04</v>
      </c>
      <c r="Z346" s="43">
        <v>1356.74</v>
      </c>
      <c r="AA346" s="43">
        <v>1127.52</v>
      </c>
    </row>
    <row r="347" spans="1:27" ht="12.75" hidden="1" customHeight="1" outlineLevel="1" x14ac:dyDescent="0.2">
      <c r="A347" s="98" t="s">
        <v>570</v>
      </c>
      <c r="B347" s="62" t="s">
        <v>88</v>
      </c>
      <c r="C347" s="42" t="s">
        <v>77</v>
      </c>
      <c r="D347" s="43">
        <f t="shared" ref="D347:AA347" si="199">$D$327</f>
        <v>2222.89</v>
      </c>
      <c r="E347" s="43">
        <f t="shared" si="199"/>
        <v>2222.89</v>
      </c>
      <c r="F347" s="43">
        <f t="shared" si="199"/>
        <v>2222.89</v>
      </c>
      <c r="G347" s="43">
        <f t="shared" si="199"/>
        <v>2222.89</v>
      </c>
      <c r="H347" s="43">
        <f t="shared" si="199"/>
        <v>2222.89</v>
      </c>
      <c r="I347" s="43">
        <f t="shared" si="199"/>
        <v>2222.89</v>
      </c>
      <c r="J347" s="43">
        <f t="shared" si="199"/>
        <v>2222.89</v>
      </c>
      <c r="K347" s="43">
        <f t="shared" si="199"/>
        <v>2222.89</v>
      </c>
      <c r="L347" s="43">
        <f t="shared" si="199"/>
        <v>2222.89</v>
      </c>
      <c r="M347" s="43">
        <f t="shared" si="199"/>
        <v>2222.89</v>
      </c>
      <c r="N347" s="43">
        <f t="shared" si="199"/>
        <v>2222.89</v>
      </c>
      <c r="O347" s="43">
        <f t="shared" si="199"/>
        <v>2222.89</v>
      </c>
      <c r="P347" s="43">
        <f t="shared" si="199"/>
        <v>2222.89</v>
      </c>
      <c r="Q347" s="43">
        <f t="shared" si="199"/>
        <v>2222.89</v>
      </c>
      <c r="R347" s="43">
        <f t="shared" si="199"/>
        <v>2222.89</v>
      </c>
      <c r="S347" s="43">
        <f t="shared" si="199"/>
        <v>2222.89</v>
      </c>
      <c r="T347" s="43">
        <f t="shared" si="199"/>
        <v>2222.89</v>
      </c>
      <c r="U347" s="43">
        <f t="shared" si="199"/>
        <v>2222.89</v>
      </c>
      <c r="V347" s="43">
        <f t="shared" si="199"/>
        <v>2222.89</v>
      </c>
      <c r="W347" s="43">
        <f t="shared" si="199"/>
        <v>2222.89</v>
      </c>
      <c r="X347" s="43">
        <f t="shared" si="199"/>
        <v>2222.89</v>
      </c>
      <c r="Y347" s="43">
        <f t="shared" si="199"/>
        <v>2222.89</v>
      </c>
      <c r="Z347" s="43">
        <f t="shared" si="199"/>
        <v>2222.89</v>
      </c>
      <c r="AA347" s="43">
        <f t="shared" si="199"/>
        <v>2222.89</v>
      </c>
    </row>
    <row r="348" spans="1:27" ht="12.75" hidden="1" customHeight="1" outlineLevel="1" x14ac:dyDescent="0.2">
      <c r="A348" s="98" t="s">
        <v>571</v>
      </c>
      <c r="B348" s="62" t="s">
        <v>81</v>
      </c>
      <c r="C348" s="42" t="s">
        <v>77</v>
      </c>
      <c r="D348" s="43">
        <v>6.71</v>
      </c>
      <c r="E348" s="43">
        <v>6.71</v>
      </c>
      <c r="F348" s="43">
        <v>6.71</v>
      </c>
      <c r="G348" s="43">
        <v>6.71</v>
      </c>
      <c r="H348" s="43">
        <v>6.71</v>
      </c>
      <c r="I348" s="43">
        <v>6.71</v>
      </c>
      <c r="J348" s="43">
        <v>6.71</v>
      </c>
      <c r="K348" s="43">
        <v>6.71</v>
      </c>
      <c r="L348" s="43">
        <v>6.71</v>
      </c>
      <c r="M348" s="43">
        <v>6.71</v>
      </c>
      <c r="N348" s="43">
        <v>6.71</v>
      </c>
      <c r="O348" s="43">
        <v>6.71</v>
      </c>
      <c r="P348" s="43">
        <v>6.71</v>
      </c>
      <c r="Q348" s="43">
        <v>6.71</v>
      </c>
      <c r="R348" s="43">
        <v>6.71</v>
      </c>
      <c r="S348" s="43">
        <v>6.71</v>
      </c>
      <c r="T348" s="43">
        <v>6.71</v>
      </c>
      <c r="U348" s="43">
        <v>6.71</v>
      </c>
      <c r="V348" s="43">
        <v>6.71</v>
      </c>
      <c r="W348" s="43">
        <v>6.71</v>
      </c>
      <c r="X348" s="43">
        <v>6.71</v>
      </c>
      <c r="Y348" s="43">
        <v>6.71</v>
      </c>
      <c r="Z348" s="43">
        <v>6.71</v>
      </c>
      <c r="AA348" s="43">
        <v>6.71</v>
      </c>
    </row>
    <row r="349" spans="1:27" ht="12.75" hidden="1" customHeight="1" outlineLevel="1" x14ac:dyDescent="0.2">
      <c r="A349" s="98" t="s">
        <v>572</v>
      </c>
      <c r="B349" s="62" t="s">
        <v>79</v>
      </c>
      <c r="C349" s="42" t="s">
        <v>77</v>
      </c>
      <c r="D349" s="43">
        <f>$D$11</f>
        <v>216.36</v>
      </c>
      <c r="E349" s="43">
        <f t="shared" ref="E349:AA349" si="200">$D$11</f>
        <v>216.36</v>
      </c>
      <c r="F349" s="43">
        <f t="shared" si="200"/>
        <v>216.36</v>
      </c>
      <c r="G349" s="43">
        <f t="shared" si="200"/>
        <v>216.36</v>
      </c>
      <c r="H349" s="43">
        <f t="shared" si="200"/>
        <v>216.36</v>
      </c>
      <c r="I349" s="43">
        <f t="shared" si="200"/>
        <v>216.36</v>
      </c>
      <c r="J349" s="43">
        <f t="shared" si="200"/>
        <v>216.36</v>
      </c>
      <c r="K349" s="43">
        <f t="shared" si="200"/>
        <v>216.36</v>
      </c>
      <c r="L349" s="43">
        <f t="shared" si="200"/>
        <v>216.36</v>
      </c>
      <c r="M349" s="43">
        <f t="shared" si="200"/>
        <v>216.36</v>
      </c>
      <c r="N349" s="43">
        <f t="shared" si="200"/>
        <v>216.36</v>
      </c>
      <c r="O349" s="43">
        <f t="shared" si="200"/>
        <v>216.36</v>
      </c>
      <c r="P349" s="43">
        <f t="shared" si="200"/>
        <v>216.36</v>
      </c>
      <c r="Q349" s="43">
        <f t="shared" si="200"/>
        <v>216.36</v>
      </c>
      <c r="R349" s="43">
        <f t="shared" si="200"/>
        <v>216.36</v>
      </c>
      <c r="S349" s="43">
        <f t="shared" si="200"/>
        <v>216.36</v>
      </c>
      <c r="T349" s="43">
        <f t="shared" si="200"/>
        <v>216.36</v>
      </c>
      <c r="U349" s="43">
        <f t="shared" si="200"/>
        <v>216.36</v>
      </c>
      <c r="V349" s="43">
        <f t="shared" si="200"/>
        <v>216.36</v>
      </c>
      <c r="W349" s="43">
        <f t="shared" si="200"/>
        <v>216.36</v>
      </c>
      <c r="X349" s="43">
        <f t="shared" si="200"/>
        <v>216.36</v>
      </c>
      <c r="Y349" s="43">
        <f t="shared" si="200"/>
        <v>216.36</v>
      </c>
      <c r="Z349" s="43">
        <f t="shared" si="200"/>
        <v>216.36</v>
      </c>
      <c r="AA349" s="43">
        <f t="shared" si="200"/>
        <v>216.36</v>
      </c>
    </row>
    <row r="350" spans="1:27" ht="12.75" customHeight="1" collapsed="1" x14ac:dyDescent="0.2">
      <c r="A350" s="97" t="s">
        <v>573</v>
      </c>
      <c r="B350" s="27" t="str">
        <f>"06"&amp;"."&amp;$B$662&amp;"."&amp;$B$663</f>
        <v>06.01.2023</v>
      </c>
      <c r="C350" s="89" t="s">
        <v>74</v>
      </c>
      <c r="D350" s="90">
        <f>ROUND(((D351+D352+D354+D353)/1000),5)</f>
        <v>3.5172400000000001</v>
      </c>
      <c r="E350" s="90">
        <f>ROUND(((E351+E352+E354+E353)/1000),5)</f>
        <v>3.4099499999999998</v>
      </c>
      <c r="F350" s="90">
        <f>ROUND(((F351+F352+F354+F353)/1000),5)</f>
        <v>3.3270300000000002</v>
      </c>
      <c r="G350" s="90">
        <f t="shared" ref="G350:AA350" si="201">ROUND(((G351+G352+G354+G353)/1000),5)</f>
        <v>3.3000099999999999</v>
      </c>
      <c r="H350" s="90">
        <f t="shared" si="201"/>
        <v>3.32951</v>
      </c>
      <c r="I350" s="90">
        <f t="shared" si="201"/>
        <v>3.37554</v>
      </c>
      <c r="J350" s="90">
        <f t="shared" si="201"/>
        <v>3.4279799999999998</v>
      </c>
      <c r="K350" s="90">
        <f t="shared" si="201"/>
        <v>3.5625399999999998</v>
      </c>
      <c r="L350" s="90">
        <f t="shared" si="201"/>
        <v>3.7958699999999999</v>
      </c>
      <c r="M350" s="90">
        <f t="shared" si="201"/>
        <v>4.05661</v>
      </c>
      <c r="N350" s="90">
        <f t="shared" si="201"/>
        <v>4.1035399999999997</v>
      </c>
      <c r="O350" s="90">
        <f t="shared" si="201"/>
        <v>4.1230900000000004</v>
      </c>
      <c r="P350" s="90">
        <f t="shared" si="201"/>
        <v>4.1268900000000004</v>
      </c>
      <c r="Q350" s="90">
        <f t="shared" si="201"/>
        <v>4.1305800000000001</v>
      </c>
      <c r="R350" s="90">
        <f t="shared" si="201"/>
        <v>4.1048200000000001</v>
      </c>
      <c r="S350" s="90">
        <f t="shared" si="201"/>
        <v>4.1131599999999997</v>
      </c>
      <c r="T350" s="90">
        <f t="shared" si="201"/>
        <v>4.1403800000000004</v>
      </c>
      <c r="U350" s="90">
        <f t="shared" si="201"/>
        <v>4.1504300000000001</v>
      </c>
      <c r="V350" s="90">
        <f t="shared" si="201"/>
        <v>4.1446899999999998</v>
      </c>
      <c r="W350" s="90">
        <f t="shared" si="201"/>
        <v>4.1418200000000001</v>
      </c>
      <c r="X350" s="90">
        <f t="shared" si="201"/>
        <v>4.1413900000000003</v>
      </c>
      <c r="Y350" s="90">
        <f t="shared" si="201"/>
        <v>4.09192</v>
      </c>
      <c r="Z350" s="90">
        <f t="shared" si="201"/>
        <v>3.76187</v>
      </c>
      <c r="AA350" s="90">
        <f t="shared" si="201"/>
        <v>3.5797599999999998</v>
      </c>
    </row>
    <row r="351" spans="1:27" ht="12.75" hidden="1" customHeight="1" outlineLevel="1" x14ac:dyDescent="0.2">
      <c r="A351" s="98" t="s">
        <v>574</v>
      </c>
      <c r="B351" s="62" t="s">
        <v>236</v>
      </c>
      <c r="C351" s="42" t="s">
        <v>77</v>
      </c>
      <c r="D351" s="43">
        <v>1071.28</v>
      </c>
      <c r="E351" s="43">
        <v>963.99</v>
      </c>
      <c r="F351" s="43">
        <v>881.07</v>
      </c>
      <c r="G351" s="43">
        <v>854.05</v>
      </c>
      <c r="H351" s="43">
        <v>883.55</v>
      </c>
      <c r="I351" s="43">
        <v>929.58</v>
      </c>
      <c r="J351" s="43">
        <v>982.02</v>
      </c>
      <c r="K351" s="43">
        <v>1116.58</v>
      </c>
      <c r="L351" s="43">
        <v>1349.91</v>
      </c>
      <c r="M351" s="43">
        <v>1610.65</v>
      </c>
      <c r="N351" s="43">
        <v>1657.58</v>
      </c>
      <c r="O351" s="43">
        <v>1677.13</v>
      </c>
      <c r="P351" s="43">
        <v>1680.93</v>
      </c>
      <c r="Q351" s="43">
        <v>1684.62</v>
      </c>
      <c r="R351" s="43">
        <v>1658.86</v>
      </c>
      <c r="S351" s="43">
        <v>1667.2</v>
      </c>
      <c r="T351" s="43">
        <v>1694.42</v>
      </c>
      <c r="U351" s="43">
        <v>1704.47</v>
      </c>
      <c r="V351" s="43">
        <v>1698.73</v>
      </c>
      <c r="W351" s="43">
        <v>1695.86</v>
      </c>
      <c r="X351" s="43">
        <v>1695.43</v>
      </c>
      <c r="Y351" s="43">
        <v>1645.96</v>
      </c>
      <c r="Z351" s="43">
        <v>1315.91</v>
      </c>
      <c r="AA351" s="43">
        <v>1133.8</v>
      </c>
    </row>
    <row r="352" spans="1:27" ht="12.75" hidden="1" customHeight="1" outlineLevel="1" x14ac:dyDescent="0.2">
      <c r="A352" s="98" t="s">
        <v>575</v>
      </c>
      <c r="B352" s="62" t="s">
        <v>88</v>
      </c>
      <c r="C352" s="42" t="s">
        <v>77</v>
      </c>
      <c r="D352" s="43">
        <f t="shared" ref="D352:AA352" si="202">$D$327</f>
        <v>2222.89</v>
      </c>
      <c r="E352" s="43">
        <f t="shared" si="202"/>
        <v>2222.89</v>
      </c>
      <c r="F352" s="43">
        <f t="shared" si="202"/>
        <v>2222.89</v>
      </c>
      <c r="G352" s="43">
        <f t="shared" si="202"/>
        <v>2222.89</v>
      </c>
      <c r="H352" s="43">
        <f t="shared" si="202"/>
        <v>2222.89</v>
      </c>
      <c r="I352" s="43">
        <f t="shared" si="202"/>
        <v>2222.89</v>
      </c>
      <c r="J352" s="43">
        <f t="shared" si="202"/>
        <v>2222.89</v>
      </c>
      <c r="K352" s="43">
        <f t="shared" si="202"/>
        <v>2222.89</v>
      </c>
      <c r="L352" s="43">
        <f t="shared" si="202"/>
        <v>2222.89</v>
      </c>
      <c r="M352" s="43">
        <f t="shared" si="202"/>
        <v>2222.89</v>
      </c>
      <c r="N352" s="43">
        <f t="shared" si="202"/>
        <v>2222.89</v>
      </c>
      <c r="O352" s="43">
        <f t="shared" si="202"/>
        <v>2222.89</v>
      </c>
      <c r="P352" s="43">
        <f t="shared" si="202"/>
        <v>2222.89</v>
      </c>
      <c r="Q352" s="43">
        <f t="shared" si="202"/>
        <v>2222.89</v>
      </c>
      <c r="R352" s="43">
        <f t="shared" si="202"/>
        <v>2222.89</v>
      </c>
      <c r="S352" s="43">
        <f t="shared" si="202"/>
        <v>2222.89</v>
      </c>
      <c r="T352" s="43">
        <f t="shared" si="202"/>
        <v>2222.89</v>
      </c>
      <c r="U352" s="43">
        <f t="shared" si="202"/>
        <v>2222.89</v>
      </c>
      <c r="V352" s="43">
        <f t="shared" si="202"/>
        <v>2222.89</v>
      </c>
      <c r="W352" s="43">
        <f t="shared" si="202"/>
        <v>2222.89</v>
      </c>
      <c r="X352" s="43">
        <f t="shared" si="202"/>
        <v>2222.89</v>
      </c>
      <c r="Y352" s="43">
        <f t="shared" si="202"/>
        <v>2222.89</v>
      </c>
      <c r="Z352" s="43">
        <f t="shared" si="202"/>
        <v>2222.89</v>
      </c>
      <c r="AA352" s="43">
        <f t="shared" si="202"/>
        <v>2222.89</v>
      </c>
    </row>
    <row r="353" spans="1:27" ht="12.75" hidden="1" customHeight="1" outlineLevel="1" x14ac:dyDescent="0.2">
      <c r="A353" s="98" t="s">
        <v>576</v>
      </c>
      <c r="B353" s="62" t="s">
        <v>81</v>
      </c>
      <c r="C353" s="42" t="s">
        <v>77</v>
      </c>
      <c r="D353" s="43">
        <v>6.71</v>
      </c>
      <c r="E353" s="43">
        <v>6.71</v>
      </c>
      <c r="F353" s="43">
        <v>6.71</v>
      </c>
      <c r="G353" s="43">
        <v>6.71</v>
      </c>
      <c r="H353" s="43">
        <v>6.71</v>
      </c>
      <c r="I353" s="43">
        <v>6.71</v>
      </c>
      <c r="J353" s="43">
        <v>6.71</v>
      </c>
      <c r="K353" s="43">
        <v>6.71</v>
      </c>
      <c r="L353" s="43">
        <v>6.71</v>
      </c>
      <c r="M353" s="43">
        <v>6.71</v>
      </c>
      <c r="N353" s="43">
        <v>6.71</v>
      </c>
      <c r="O353" s="43">
        <v>6.71</v>
      </c>
      <c r="P353" s="43">
        <v>6.71</v>
      </c>
      <c r="Q353" s="43">
        <v>6.71</v>
      </c>
      <c r="R353" s="43">
        <v>6.71</v>
      </c>
      <c r="S353" s="43">
        <v>6.71</v>
      </c>
      <c r="T353" s="43">
        <v>6.71</v>
      </c>
      <c r="U353" s="43">
        <v>6.71</v>
      </c>
      <c r="V353" s="43">
        <v>6.71</v>
      </c>
      <c r="W353" s="43">
        <v>6.71</v>
      </c>
      <c r="X353" s="43">
        <v>6.71</v>
      </c>
      <c r="Y353" s="43">
        <v>6.71</v>
      </c>
      <c r="Z353" s="43">
        <v>6.71</v>
      </c>
      <c r="AA353" s="43">
        <v>6.71</v>
      </c>
    </row>
    <row r="354" spans="1:27" ht="12.75" hidden="1" customHeight="1" outlineLevel="1" x14ac:dyDescent="0.2">
      <c r="A354" s="98" t="s">
        <v>577</v>
      </c>
      <c r="B354" s="62" t="s">
        <v>79</v>
      </c>
      <c r="C354" s="42" t="s">
        <v>77</v>
      </c>
      <c r="D354" s="43">
        <f>$D$11</f>
        <v>216.36</v>
      </c>
      <c r="E354" s="43">
        <f t="shared" ref="E354:AA354" si="203">$D$11</f>
        <v>216.36</v>
      </c>
      <c r="F354" s="43">
        <f t="shared" si="203"/>
        <v>216.36</v>
      </c>
      <c r="G354" s="43">
        <f t="shared" si="203"/>
        <v>216.36</v>
      </c>
      <c r="H354" s="43">
        <f t="shared" si="203"/>
        <v>216.36</v>
      </c>
      <c r="I354" s="43">
        <f t="shared" si="203"/>
        <v>216.36</v>
      </c>
      <c r="J354" s="43">
        <f t="shared" si="203"/>
        <v>216.36</v>
      </c>
      <c r="K354" s="43">
        <f t="shared" si="203"/>
        <v>216.36</v>
      </c>
      <c r="L354" s="43">
        <f t="shared" si="203"/>
        <v>216.36</v>
      </c>
      <c r="M354" s="43">
        <f t="shared" si="203"/>
        <v>216.36</v>
      </c>
      <c r="N354" s="43">
        <f t="shared" si="203"/>
        <v>216.36</v>
      </c>
      <c r="O354" s="43">
        <f t="shared" si="203"/>
        <v>216.36</v>
      </c>
      <c r="P354" s="43">
        <f t="shared" si="203"/>
        <v>216.36</v>
      </c>
      <c r="Q354" s="43">
        <f t="shared" si="203"/>
        <v>216.36</v>
      </c>
      <c r="R354" s="43">
        <f t="shared" si="203"/>
        <v>216.36</v>
      </c>
      <c r="S354" s="43">
        <f t="shared" si="203"/>
        <v>216.36</v>
      </c>
      <c r="T354" s="43">
        <f t="shared" si="203"/>
        <v>216.36</v>
      </c>
      <c r="U354" s="43">
        <f t="shared" si="203"/>
        <v>216.36</v>
      </c>
      <c r="V354" s="43">
        <f t="shared" si="203"/>
        <v>216.36</v>
      </c>
      <c r="W354" s="43">
        <f t="shared" si="203"/>
        <v>216.36</v>
      </c>
      <c r="X354" s="43">
        <f t="shared" si="203"/>
        <v>216.36</v>
      </c>
      <c r="Y354" s="43">
        <f t="shared" si="203"/>
        <v>216.36</v>
      </c>
      <c r="Z354" s="43">
        <f t="shared" si="203"/>
        <v>216.36</v>
      </c>
      <c r="AA354" s="43">
        <f t="shared" si="203"/>
        <v>216.36</v>
      </c>
    </row>
    <row r="355" spans="1:27" ht="12.75" customHeight="1" collapsed="1" x14ac:dyDescent="0.2">
      <c r="A355" s="97" t="s">
        <v>578</v>
      </c>
      <c r="B355" s="27" t="str">
        <f>"07"&amp;"."&amp;$B$662&amp;"."&amp;$B$663</f>
        <v>07.01.2023</v>
      </c>
      <c r="C355" s="89" t="s">
        <v>74</v>
      </c>
      <c r="D355" s="90">
        <f>ROUND(((D356+D357+D359+D358)/1000),5)</f>
        <v>3.5181499999999999</v>
      </c>
      <c r="E355" s="90">
        <f>ROUND(((E356+E357+E359+E358)/1000),5)</f>
        <v>3.4287999999999998</v>
      </c>
      <c r="F355" s="90">
        <f>ROUND(((F356+F357+F359+F358)/1000),5)</f>
        <v>3.3566799999999999</v>
      </c>
      <c r="G355" s="90">
        <f t="shared" ref="G355:AA355" si="204">ROUND(((G356+G357+G359+G358)/1000),5)</f>
        <v>3.32307</v>
      </c>
      <c r="H355" s="90">
        <f t="shared" si="204"/>
        <v>3.3414999999999999</v>
      </c>
      <c r="I355" s="90">
        <f t="shared" si="204"/>
        <v>3.3702399999999999</v>
      </c>
      <c r="J355" s="90">
        <f t="shared" si="204"/>
        <v>3.4014600000000002</v>
      </c>
      <c r="K355" s="90">
        <f t="shared" si="204"/>
        <v>3.4974500000000002</v>
      </c>
      <c r="L355" s="90">
        <f t="shared" si="204"/>
        <v>3.6152700000000002</v>
      </c>
      <c r="M355" s="90">
        <f t="shared" si="204"/>
        <v>3.8655900000000001</v>
      </c>
      <c r="N355" s="90">
        <f t="shared" si="204"/>
        <v>4.0254200000000004</v>
      </c>
      <c r="O355" s="90">
        <f t="shared" si="204"/>
        <v>4.0496699999999999</v>
      </c>
      <c r="P355" s="90">
        <f t="shared" si="204"/>
        <v>4.0522600000000004</v>
      </c>
      <c r="Q355" s="90">
        <f t="shared" si="204"/>
        <v>4.0537799999999997</v>
      </c>
      <c r="R355" s="90">
        <f t="shared" si="204"/>
        <v>4.0179099999999996</v>
      </c>
      <c r="S355" s="90">
        <f t="shared" si="204"/>
        <v>4.0284599999999999</v>
      </c>
      <c r="T355" s="90">
        <f t="shared" si="204"/>
        <v>4.0614800000000004</v>
      </c>
      <c r="U355" s="90">
        <f t="shared" si="204"/>
        <v>4.0862600000000002</v>
      </c>
      <c r="V355" s="90">
        <f t="shared" si="204"/>
        <v>4.0820499999999997</v>
      </c>
      <c r="W355" s="90">
        <f t="shared" si="204"/>
        <v>4.0769200000000003</v>
      </c>
      <c r="X355" s="90">
        <f t="shared" si="204"/>
        <v>4.0860200000000004</v>
      </c>
      <c r="Y355" s="90">
        <f t="shared" si="204"/>
        <v>4.0586500000000001</v>
      </c>
      <c r="Z355" s="90">
        <f t="shared" si="204"/>
        <v>3.86517</v>
      </c>
      <c r="AA355" s="90">
        <f t="shared" si="204"/>
        <v>3.6143700000000001</v>
      </c>
    </row>
    <row r="356" spans="1:27" ht="12.75" hidden="1" customHeight="1" outlineLevel="1" x14ac:dyDescent="0.2">
      <c r="A356" s="98" t="s">
        <v>579</v>
      </c>
      <c r="B356" s="62" t="s">
        <v>236</v>
      </c>
      <c r="C356" s="42" t="s">
        <v>77</v>
      </c>
      <c r="D356" s="43">
        <v>1072.19</v>
      </c>
      <c r="E356" s="43">
        <v>982.84</v>
      </c>
      <c r="F356" s="43">
        <v>910.72</v>
      </c>
      <c r="G356" s="43">
        <v>877.11</v>
      </c>
      <c r="H356" s="43">
        <v>895.54</v>
      </c>
      <c r="I356" s="43">
        <v>924.28</v>
      </c>
      <c r="J356" s="43">
        <v>955.5</v>
      </c>
      <c r="K356" s="43">
        <v>1051.49</v>
      </c>
      <c r="L356" s="43">
        <v>1169.31</v>
      </c>
      <c r="M356" s="43">
        <v>1419.63</v>
      </c>
      <c r="N356" s="43">
        <v>1579.46</v>
      </c>
      <c r="O356" s="43">
        <v>1603.71</v>
      </c>
      <c r="P356" s="43">
        <v>1606.3</v>
      </c>
      <c r="Q356" s="43">
        <v>1607.82</v>
      </c>
      <c r="R356" s="43">
        <v>1571.95</v>
      </c>
      <c r="S356" s="43">
        <v>1582.5</v>
      </c>
      <c r="T356" s="43">
        <v>1615.52</v>
      </c>
      <c r="U356" s="43">
        <v>1640.3</v>
      </c>
      <c r="V356" s="43">
        <v>1636.09</v>
      </c>
      <c r="W356" s="43">
        <v>1630.96</v>
      </c>
      <c r="X356" s="43">
        <v>1640.06</v>
      </c>
      <c r="Y356" s="43">
        <v>1612.69</v>
      </c>
      <c r="Z356" s="43">
        <v>1419.21</v>
      </c>
      <c r="AA356" s="43">
        <v>1168.4100000000001</v>
      </c>
    </row>
    <row r="357" spans="1:27" ht="12.75" hidden="1" customHeight="1" outlineLevel="1" x14ac:dyDescent="0.2">
      <c r="A357" s="98" t="s">
        <v>580</v>
      </c>
      <c r="B357" s="62" t="s">
        <v>88</v>
      </c>
      <c r="C357" s="42" t="s">
        <v>77</v>
      </c>
      <c r="D357" s="43">
        <f t="shared" ref="D357:AA357" si="205">$D$327</f>
        <v>2222.89</v>
      </c>
      <c r="E357" s="43">
        <f t="shared" si="205"/>
        <v>2222.89</v>
      </c>
      <c r="F357" s="43">
        <f t="shared" si="205"/>
        <v>2222.89</v>
      </c>
      <c r="G357" s="43">
        <f t="shared" si="205"/>
        <v>2222.89</v>
      </c>
      <c r="H357" s="43">
        <f t="shared" si="205"/>
        <v>2222.89</v>
      </c>
      <c r="I357" s="43">
        <f t="shared" si="205"/>
        <v>2222.89</v>
      </c>
      <c r="J357" s="43">
        <f t="shared" si="205"/>
        <v>2222.89</v>
      </c>
      <c r="K357" s="43">
        <f t="shared" si="205"/>
        <v>2222.89</v>
      </c>
      <c r="L357" s="43">
        <f t="shared" si="205"/>
        <v>2222.89</v>
      </c>
      <c r="M357" s="43">
        <f t="shared" si="205"/>
        <v>2222.89</v>
      </c>
      <c r="N357" s="43">
        <f t="shared" si="205"/>
        <v>2222.89</v>
      </c>
      <c r="O357" s="43">
        <f t="shared" si="205"/>
        <v>2222.89</v>
      </c>
      <c r="P357" s="43">
        <f t="shared" si="205"/>
        <v>2222.89</v>
      </c>
      <c r="Q357" s="43">
        <f t="shared" si="205"/>
        <v>2222.89</v>
      </c>
      <c r="R357" s="43">
        <f t="shared" si="205"/>
        <v>2222.89</v>
      </c>
      <c r="S357" s="43">
        <f t="shared" si="205"/>
        <v>2222.89</v>
      </c>
      <c r="T357" s="43">
        <f t="shared" si="205"/>
        <v>2222.89</v>
      </c>
      <c r="U357" s="43">
        <f t="shared" si="205"/>
        <v>2222.89</v>
      </c>
      <c r="V357" s="43">
        <f t="shared" si="205"/>
        <v>2222.89</v>
      </c>
      <c r="W357" s="43">
        <f t="shared" si="205"/>
        <v>2222.89</v>
      </c>
      <c r="X357" s="43">
        <f t="shared" si="205"/>
        <v>2222.89</v>
      </c>
      <c r="Y357" s="43">
        <f t="shared" si="205"/>
        <v>2222.89</v>
      </c>
      <c r="Z357" s="43">
        <f t="shared" si="205"/>
        <v>2222.89</v>
      </c>
      <c r="AA357" s="43">
        <f t="shared" si="205"/>
        <v>2222.89</v>
      </c>
    </row>
    <row r="358" spans="1:27" ht="12.75" hidden="1" customHeight="1" outlineLevel="1" x14ac:dyDescent="0.2">
      <c r="A358" s="98" t="s">
        <v>581</v>
      </c>
      <c r="B358" s="62" t="s">
        <v>81</v>
      </c>
      <c r="C358" s="42" t="s">
        <v>77</v>
      </c>
      <c r="D358" s="43">
        <v>6.71</v>
      </c>
      <c r="E358" s="43">
        <v>6.71</v>
      </c>
      <c r="F358" s="43">
        <v>6.71</v>
      </c>
      <c r="G358" s="43">
        <v>6.71</v>
      </c>
      <c r="H358" s="43">
        <v>6.71</v>
      </c>
      <c r="I358" s="43">
        <v>6.71</v>
      </c>
      <c r="J358" s="43">
        <v>6.71</v>
      </c>
      <c r="K358" s="43">
        <v>6.71</v>
      </c>
      <c r="L358" s="43">
        <v>6.71</v>
      </c>
      <c r="M358" s="43">
        <v>6.71</v>
      </c>
      <c r="N358" s="43">
        <v>6.71</v>
      </c>
      <c r="O358" s="43">
        <v>6.71</v>
      </c>
      <c r="P358" s="43">
        <v>6.71</v>
      </c>
      <c r="Q358" s="43">
        <v>6.71</v>
      </c>
      <c r="R358" s="43">
        <v>6.71</v>
      </c>
      <c r="S358" s="43">
        <v>6.71</v>
      </c>
      <c r="T358" s="43">
        <v>6.71</v>
      </c>
      <c r="U358" s="43">
        <v>6.71</v>
      </c>
      <c r="V358" s="43">
        <v>6.71</v>
      </c>
      <c r="W358" s="43">
        <v>6.71</v>
      </c>
      <c r="X358" s="43">
        <v>6.71</v>
      </c>
      <c r="Y358" s="43">
        <v>6.71</v>
      </c>
      <c r="Z358" s="43">
        <v>6.71</v>
      </c>
      <c r="AA358" s="43">
        <v>6.71</v>
      </c>
    </row>
    <row r="359" spans="1:27" ht="12.75" hidden="1" customHeight="1" outlineLevel="1" x14ac:dyDescent="0.2">
      <c r="A359" s="98" t="s">
        <v>582</v>
      </c>
      <c r="B359" s="62" t="s">
        <v>79</v>
      </c>
      <c r="C359" s="42" t="s">
        <v>77</v>
      </c>
      <c r="D359" s="43">
        <f>$D$11</f>
        <v>216.36</v>
      </c>
      <c r="E359" s="43">
        <f t="shared" ref="E359:AA359" si="206">$D$11</f>
        <v>216.36</v>
      </c>
      <c r="F359" s="43">
        <f t="shared" si="206"/>
        <v>216.36</v>
      </c>
      <c r="G359" s="43">
        <f t="shared" si="206"/>
        <v>216.36</v>
      </c>
      <c r="H359" s="43">
        <f t="shared" si="206"/>
        <v>216.36</v>
      </c>
      <c r="I359" s="43">
        <f t="shared" si="206"/>
        <v>216.36</v>
      </c>
      <c r="J359" s="43">
        <f t="shared" si="206"/>
        <v>216.36</v>
      </c>
      <c r="K359" s="43">
        <f t="shared" si="206"/>
        <v>216.36</v>
      </c>
      <c r="L359" s="43">
        <f t="shared" si="206"/>
        <v>216.36</v>
      </c>
      <c r="M359" s="43">
        <f t="shared" si="206"/>
        <v>216.36</v>
      </c>
      <c r="N359" s="43">
        <f t="shared" si="206"/>
        <v>216.36</v>
      </c>
      <c r="O359" s="43">
        <f t="shared" si="206"/>
        <v>216.36</v>
      </c>
      <c r="P359" s="43">
        <f t="shared" si="206"/>
        <v>216.36</v>
      </c>
      <c r="Q359" s="43">
        <f t="shared" si="206"/>
        <v>216.36</v>
      </c>
      <c r="R359" s="43">
        <f t="shared" si="206"/>
        <v>216.36</v>
      </c>
      <c r="S359" s="43">
        <f t="shared" si="206"/>
        <v>216.36</v>
      </c>
      <c r="T359" s="43">
        <f t="shared" si="206"/>
        <v>216.36</v>
      </c>
      <c r="U359" s="43">
        <f t="shared" si="206"/>
        <v>216.36</v>
      </c>
      <c r="V359" s="43">
        <f t="shared" si="206"/>
        <v>216.36</v>
      </c>
      <c r="W359" s="43">
        <f t="shared" si="206"/>
        <v>216.36</v>
      </c>
      <c r="X359" s="43">
        <f t="shared" si="206"/>
        <v>216.36</v>
      </c>
      <c r="Y359" s="43">
        <f t="shared" si="206"/>
        <v>216.36</v>
      </c>
      <c r="Z359" s="43">
        <f t="shared" si="206"/>
        <v>216.36</v>
      </c>
      <c r="AA359" s="43">
        <f t="shared" si="206"/>
        <v>216.36</v>
      </c>
    </row>
    <row r="360" spans="1:27" ht="12.75" customHeight="1" collapsed="1" x14ac:dyDescent="0.2">
      <c r="A360" s="97" t="s">
        <v>583</v>
      </c>
      <c r="B360" s="27" t="str">
        <f>"08"&amp;"."&amp;$B$662&amp;"."&amp;$B$663</f>
        <v>08.01.2023</v>
      </c>
      <c r="C360" s="89" t="s">
        <v>74</v>
      </c>
      <c r="D360" s="90">
        <f>ROUND(((D361+D362+D364+D363)/1000),5)</f>
        <v>3.5756199999999998</v>
      </c>
      <c r="E360" s="90">
        <f>ROUND(((E361+E362+E364+E363)/1000),5)</f>
        <v>3.4973800000000002</v>
      </c>
      <c r="F360" s="90">
        <f>ROUND(((F361+F362+F364+F363)/1000),5)</f>
        <v>3.43418</v>
      </c>
      <c r="G360" s="90">
        <f t="shared" ref="G360:AA360" si="207">ROUND(((G361+G362+G364+G363)/1000),5)</f>
        <v>3.3893399999999998</v>
      </c>
      <c r="H360" s="90">
        <f t="shared" si="207"/>
        <v>3.4251800000000001</v>
      </c>
      <c r="I360" s="90">
        <f t="shared" si="207"/>
        <v>3.4439500000000001</v>
      </c>
      <c r="J360" s="90">
        <f t="shared" si="207"/>
        <v>3.4651000000000001</v>
      </c>
      <c r="K360" s="90">
        <f t="shared" si="207"/>
        <v>3.5636800000000002</v>
      </c>
      <c r="L360" s="90">
        <f t="shared" si="207"/>
        <v>3.7812700000000001</v>
      </c>
      <c r="M360" s="90">
        <f t="shared" si="207"/>
        <v>4.0405899999999999</v>
      </c>
      <c r="N360" s="90">
        <f t="shared" si="207"/>
        <v>4.1365100000000004</v>
      </c>
      <c r="O360" s="90">
        <f t="shared" si="207"/>
        <v>4.1614500000000003</v>
      </c>
      <c r="P360" s="90">
        <f t="shared" si="207"/>
        <v>4.1671199999999997</v>
      </c>
      <c r="Q360" s="90">
        <f t="shared" si="207"/>
        <v>4.1710399999999996</v>
      </c>
      <c r="R360" s="90">
        <f t="shared" si="207"/>
        <v>4.1432000000000002</v>
      </c>
      <c r="S360" s="90">
        <f t="shared" si="207"/>
        <v>4.1522300000000003</v>
      </c>
      <c r="T360" s="90">
        <f t="shared" si="207"/>
        <v>4.1831199999999997</v>
      </c>
      <c r="U360" s="90">
        <f t="shared" si="207"/>
        <v>4.2087700000000003</v>
      </c>
      <c r="V360" s="90">
        <f t="shared" si="207"/>
        <v>4.2021100000000002</v>
      </c>
      <c r="W360" s="90">
        <f t="shared" si="207"/>
        <v>4.1911899999999997</v>
      </c>
      <c r="X360" s="90">
        <f t="shared" si="207"/>
        <v>4.1919899999999997</v>
      </c>
      <c r="Y360" s="90">
        <f t="shared" si="207"/>
        <v>4.1488199999999997</v>
      </c>
      <c r="Z360" s="90">
        <f t="shared" si="207"/>
        <v>3.8823699999999999</v>
      </c>
      <c r="AA360" s="90">
        <f t="shared" si="207"/>
        <v>3.5960999999999999</v>
      </c>
    </row>
    <row r="361" spans="1:27" ht="12.75" hidden="1" customHeight="1" outlineLevel="1" x14ac:dyDescent="0.2">
      <c r="A361" s="98" t="s">
        <v>584</v>
      </c>
      <c r="B361" s="62" t="s">
        <v>236</v>
      </c>
      <c r="C361" s="42" t="s">
        <v>77</v>
      </c>
      <c r="D361" s="43">
        <v>1129.6600000000001</v>
      </c>
      <c r="E361" s="43">
        <v>1051.42</v>
      </c>
      <c r="F361" s="43">
        <v>988.22</v>
      </c>
      <c r="G361" s="43">
        <v>943.38</v>
      </c>
      <c r="H361" s="43">
        <v>979.22</v>
      </c>
      <c r="I361" s="43">
        <v>997.99</v>
      </c>
      <c r="J361" s="43">
        <v>1019.14</v>
      </c>
      <c r="K361" s="43">
        <v>1117.72</v>
      </c>
      <c r="L361" s="43">
        <v>1335.31</v>
      </c>
      <c r="M361" s="43">
        <v>1594.63</v>
      </c>
      <c r="N361" s="43">
        <v>1690.55</v>
      </c>
      <c r="O361" s="43">
        <v>1715.49</v>
      </c>
      <c r="P361" s="43">
        <v>1721.16</v>
      </c>
      <c r="Q361" s="43">
        <v>1725.08</v>
      </c>
      <c r="R361" s="43">
        <v>1697.24</v>
      </c>
      <c r="S361" s="43">
        <v>1706.27</v>
      </c>
      <c r="T361" s="43">
        <v>1737.16</v>
      </c>
      <c r="U361" s="43">
        <v>1762.81</v>
      </c>
      <c r="V361" s="43">
        <v>1756.15</v>
      </c>
      <c r="W361" s="43">
        <v>1745.23</v>
      </c>
      <c r="X361" s="43">
        <v>1746.03</v>
      </c>
      <c r="Y361" s="43">
        <v>1702.86</v>
      </c>
      <c r="Z361" s="43">
        <v>1436.41</v>
      </c>
      <c r="AA361" s="43">
        <v>1150.1400000000001</v>
      </c>
    </row>
    <row r="362" spans="1:27" ht="12.75" hidden="1" customHeight="1" outlineLevel="1" x14ac:dyDescent="0.2">
      <c r="A362" s="98" t="s">
        <v>585</v>
      </c>
      <c r="B362" s="62" t="s">
        <v>88</v>
      </c>
      <c r="C362" s="42" t="s">
        <v>77</v>
      </c>
      <c r="D362" s="43">
        <f t="shared" ref="D362:AA362" si="208">$D$327</f>
        <v>2222.89</v>
      </c>
      <c r="E362" s="43">
        <f t="shared" si="208"/>
        <v>2222.89</v>
      </c>
      <c r="F362" s="43">
        <f t="shared" si="208"/>
        <v>2222.89</v>
      </c>
      <c r="G362" s="43">
        <f t="shared" si="208"/>
        <v>2222.89</v>
      </c>
      <c r="H362" s="43">
        <f t="shared" si="208"/>
        <v>2222.89</v>
      </c>
      <c r="I362" s="43">
        <f t="shared" si="208"/>
        <v>2222.89</v>
      </c>
      <c r="J362" s="43">
        <f t="shared" si="208"/>
        <v>2222.89</v>
      </c>
      <c r="K362" s="43">
        <f t="shared" si="208"/>
        <v>2222.89</v>
      </c>
      <c r="L362" s="43">
        <f t="shared" si="208"/>
        <v>2222.89</v>
      </c>
      <c r="M362" s="43">
        <f t="shared" si="208"/>
        <v>2222.89</v>
      </c>
      <c r="N362" s="43">
        <f t="shared" si="208"/>
        <v>2222.89</v>
      </c>
      <c r="O362" s="43">
        <f t="shared" si="208"/>
        <v>2222.89</v>
      </c>
      <c r="P362" s="43">
        <f t="shared" si="208"/>
        <v>2222.89</v>
      </c>
      <c r="Q362" s="43">
        <f t="shared" si="208"/>
        <v>2222.89</v>
      </c>
      <c r="R362" s="43">
        <f t="shared" si="208"/>
        <v>2222.89</v>
      </c>
      <c r="S362" s="43">
        <f t="shared" si="208"/>
        <v>2222.89</v>
      </c>
      <c r="T362" s="43">
        <f t="shared" si="208"/>
        <v>2222.89</v>
      </c>
      <c r="U362" s="43">
        <f t="shared" si="208"/>
        <v>2222.89</v>
      </c>
      <c r="V362" s="43">
        <f t="shared" si="208"/>
        <v>2222.89</v>
      </c>
      <c r="W362" s="43">
        <f t="shared" si="208"/>
        <v>2222.89</v>
      </c>
      <c r="X362" s="43">
        <f t="shared" si="208"/>
        <v>2222.89</v>
      </c>
      <c r="Y362" s="43">
        <f t="shared" si="208"/>
        <v>2222.89</v>
      </c>
      <c r="Z362" s="43">
        <f t="shared" si="208"/>
        <v>2222.89</v>
      </c>
      <c r="AA362" s="43">
        <f t="shared" si="208"/>
        <v>2222.89</v>
      </c>
    </row>
    <row r="363" spans="1:27" ht="12.75" hidden="1" customHeight="1" outlineLevel="1" x14ac:dyDescent="0.2">
      <c r="A363" s="98" t="s">
        <v>586</v>
      </c>
      <c r="B363" s="62" t="s">
        <v>81</v>
      </c>
      <c r="C363" s="42" t="s">
        <v>77</v>
      </c>
      <c r="D363" s="43">
        <v>6.71</v>
      </c>
      <c r="E363" s="43">
        <v>6.71</v>
      </c>
      <c r="F363" s="43">
        <v>6.71</v>
      </c>
      <c r="G363" s="43">
        <v>6.71</v>
      </c>
      <c r="H363" s="43">
        <v>6.71</v>
      </c>
      <c r="I363" s="43">
        <v>6.71</v>
      </c>
      <c r="J363" s="43">
        <v>6.71</v>
      </c>
      <c r="K363" s="43">
        <v>6.71</v>
      </c>
      <c r="L363" s="43">
        <v>6.71</v>
      </c>
      <c r="M363" s="43">
        <v>6.71</v>
      </c>
      <c r="N363" s="43">
        <v>6.71</v>
      </c>
      <c r="O363" s="43">
        <v>6.71</v>
      </c>
      <c r="P363" s="43">
        <v>6.71</v>
      </c>
      <c r="Q363" s="43">
        <v>6.71</v>
      </c>
      <c r="R363" s="43">
        <v>6.71</v>
      </c>
      <c r="S363" s="43">
        <v>6.71</v>
      </c>
      <c r="T363" s="43">
        <v>6.71</v>
      </c>
      <c r="U363" s="43">
        <v>6.71</v>
      </c>
      <c r="V363" s="43">
        <v>6.71</v>
      </c>
      <c r="W363" s="43">
        <v>6.71</v>
      </c>
      <c r="X363" s="43">
        <v>6.71</v>
      </c>
      <c r="Y363" s="43">
        <v>6.71</v>
      </c>
      <c r="Z363" s="43">
        <v>6.71</v>
      </c>
      <c r="AA363" s="43">
        <v>6.71</v>
      </c>
    </row>
    <row r="364" spans="1:27" ht="12.75" hidden="1" customHeight="1" outlineLevel="1" x14ac:dyDescent="0.2">
      <c r="A364" s="98" t="s">
        <v>587</v>
      </c>
      <c r="B364" s="62" t="s">
        <v>79</v>
      </c>
      <c r="C364" s="42" t="s">
        <v>77</v>
      </c>
      <c r="D364" s="43">
        <f>$D$11</f>
        <v>216.36</v>
      </c>
      <c r="E364" s="43">
        <f t="shared" ref="E364:AA364" si="209">$D$11</f>
        <v>216.36</v>
      </c>
      <c r="F364" s="43">
        <f t="shared" si="209"/>
        <v>216.36</v>
      </c>
      <c r="G364" s="43">
        <f t="shared" si="209"/>
        <v>216.36</v>
      </c>
      <c r="H364" s="43">
        <f t="shared" si="209"/>
        <v>216.36</v>
      </c>
      <c r="I364" s="43">
        <f t="shared" si="209"/>
        <v>216.36</v>
      </c>
      <c r="J364" s="43">
        <f t="shared" si="209"/>
        <v>216.36</v>
      </c>
      <c r="K364" s="43">
        <f t="shared" si="209"/>
        <v>216.36</v>
      </c>
      <c r="L364" s="43">
        <f t="shared" si="209"/>
        <v>216.36</v>
      </c>
      <c r="M364" s="43">
        <f t="shared" si="209"/>
        <v>216.36</v>
      </c>
      <c r="N364" s="43">
        <f t="shared" si="209"/>
        <v>216.36</v>
      </c>
      <c r="O364" s="43">
        <f t="shared" si="209"/>
        <v>216.36</v>
      </c>
      <c r="P364" s="43">
        <f t="shared" si="209"/>
        <v>216.36</v>
      </c>
      <c r="Q364" s="43">
        <f t="shared" si="209"/>
        <v>216.36</v>
      </c>
      <c r="R364" s="43">
        <f t="shared" si="209"/>
        <v>216.36</v>
      </c>
      <c r="S364" s="43">
        <f t="shared" si="209"/>
        <v>216.36</v>
      </c>
      <c r="T364" s="43">
        <f t="shared" si="209"/>
        <v>216.36</v>
      </c>
      <c r="U364" s="43">
        <f t="shared" si="209"/>
        <v>216.36</v>
      </c>
      <c r="V364" s="43">
        <f t="shared" si="209"/>
        <v>216.36</v>
      </c>
      <c r="W364" s="43">
        <f t="shared" si="209"/>
        <v>216.36</v>
      </c>
      <c r="X364" s="43">
        <f t="shared" si="209"/>
        <v>216.36</v>
      </c>
      <c r="Y364" s="43">
        <f t="shared" si="209"/>
        <v>216.36</v>
      </c>
      <c r="Z364" s="43">
        <f t="shared" si="209"/>
        <v>216.36</v>
      </c>
      <c r="AA364" s="43">
        <f t="shared" si="209"/>
        <v>216.36</v>
      </c>
    </row>
    <row r="365" spans="1:27" ht="12.75" customHeight="1" collapsed="1" x14ac:dyDescent="0.2">
      <c r="A365" s="97" t="s">
        <v>588</v>
      </c>
      <c r="B365" s="27" t="str">
        <f>"09"&amp;"."&amp;$B$662&amp;"."&amp;$B$663</f>
        <v>09.01.2023</v>
      </c>
      <c r="C365" s="89" t="s">
        <v>74</v>
      </c>
      <c r="D365" s="90">
        <f>ROUND(((D366+D367+D369+D368)/1000),5)</f>
        <v>3.56135</v>
      </c>
      <c r="E365" s="90">
        <f>ROUND(((E366+E367+E369+E368)/1000),5)</f>
        <v>3.4612099999999999</v>
      </c>
      <c r="F365" s="90">
        <f>ROUND(((F366+F367+F369+F368)/1000),5)</f>
        <v>3.3881700000000001</v>
      </c>
      <c r="G365" s="90">
        <f t="shared" ref="G365:AA365" si="210">ROUND(((G366+G367+G369+G368)/1000),5)</f>
        <v>3.3670399999999998</v>
      </c>
      <c r="H365" s="90">
        <f t="shared" si="210"/>
        <v>3.4080699999999999</v>
      </c>
      <c r="I365" s="90">
        <f t="shared" si="210"/>
        <v>3.5456799999999999</v>
      </c>
      <c r="J365" s="90">
        <f t="shared" si="210"/>
        <v>3.7606299999999999</v>
      </c>
      <c r="K365" s="90">
        <f t="shared" si="210"/>
        <v>4.1484800000000002</v>
      </c>
      <c r="L365" s="90">
        <f t="shared" si="210"/>
        <v>4.2561400000000003</v>
      </c>
      <c r="M365" s="90">
        <f t="shared" si="210"/>
        <v>4.2991299999999999</v>
      </c>
      <c r="N365" s="90">
        <f t="shared" si="210"/>
        <v>4.32226</v>
      </c>
      <c r="O365" s="90">
        <f t="shared" si="210"/>
        <v>4.3356199999999996</v>
      </c>
      <c r="P365" s="90">
        <f t="shared" si="210"/>
        <v>4.3207599999999999</v>
      </c>
      <c r="Q365" s="90">
        <f t="shared" si="210"/>
        <v>4.3296400000000004</v>
      </c>
      <c r="R365" s="90">
        <f t="shared" si="210"/>
        <v>4.3010099999999998</v>
      </c>
      <c r="S365" s="90">
        <f t="shared" si="210"/>
        <v>4.3092899999999998</v>
      </c>
      <c r="T365" s="90">
        <f t="shared" si="210"/>
        <v>4.4260799999999998</v>
      </c>
      <c r="U365" s="90">
        <f t="shared" si="210"/>
        <v>4.3872200000000001</v>
      </c>
      <c r="V365" s="90">
        <f t="shared" si="210"/>
        <v>4.4215</v>
      </c>
      <c r="W365" s="90">
        <f t="shared" si="210"/>
        <v>4.3143000000000002</v>
      </c>
      <c r="X365" s="90">
        <f t="shared" si="210"/>
        <v>4.2675099999999997</v>
      </c>
      <c r="Y365" s="90">
        <f t="shared" si="210"/>
        <v>4.2160099999999998</v>
      </c>
      <c r="Z365" s="90">
        <f t="shared" si="210"/>
        <v>3.91574</v>
      </c>
      <c r="AA365" s="90">
        <f t="shared" si="210"/>
        <v>3.5794899999999998</v>
      </c>
    </row>
    <row r="366" spans="1:27" ht="12.75" hidden="1" customHeight="1" outlineLevel="1" x14ac:dyDescent="0.2">
      <c r="A366" s="98" t="s">
        <v>589</v>
      </c>
      <c r="B366" s="62" t="s">
        <v>236</v>
      </c>
      <c r="C366" s="42" t="s">
        <v>77</v>
      </c>
      <c r="D366" s="43">
        <v>1115.3900000000001</v>
      </c>
      <c r="E366" s="43">
        <v>1015.25</v>
      </c>
      <c r="F366" s="43">
        <v>942.21</v>
      </c>
      <c r="G366" s="43">
        <v>921.08</v>
      </c>
      <c r="H366" s="43">
        <v>962.11</v>
      </c>
      <c r="I366" s="43">
        <v>1099.72</v>
      </c>
      <c r="J366" s="43">
        <v>1314.67</v>
      </c>
      <c r="K366" s="43">
        <v>1702.52</v>
      </c>
      <c r="L366" s="43">
        <v>1810.18</v>
      </c>
      <c r="M366" s="43">
        <v>1853.17</v>
      </c>
      <c r="N366" s="43">
        <v>1876.3</v>
      </c>
      <c r="O366" s="43">
        <v>1889.66</v>
      </c>
      <c r="P366" s="43">
        <v>1874.8</v>
      </c>
      <c r="Q366" s="43">
        <v>1883.68</v>
      </c>
      <c r="R366" s="43">
        <v>1855.05</v>
      </c>
      <c r="S366" s="43">
        <v>1863.33</v>
      </c>
      <c r="T366" s="43">
        <v>1980.12</v>
      </c>
      <c r="U366" s="43">
        <v>1941.26</v>
      </c>
      <c r="V366" s="43">
        <v>1975.54</v>
      </c>
      <c r="W366" s="43">
        <v>1868.34</v>
      </c>
      <c r="X366" s="43">
        <v>1821.55</v>
      </c>
      <c r="Y366" s="43">
        <v>1770.05</v>
      </c>
      <c r="Z366" s="43">
        <v>1469.78</v>
      </c>
      <c r="AA366" s="43">
        <v>1133.53</v>
      </c>
    </row>
    <row r="367" spans="1:27" ht="12.75" hidden="1" customHeight="1" outlineLevel="1" x14ac:dyDescent="0.2">
      <c r="A367" s="98" t="s">
        <v>590</v>
      </c>
      <c r="B367" s="62" t="s">
        <v>88</v>
      </c>
      <c r="C367" s="42" t="s">
        <v>77</v>
      </c>
      <c r="D367" s="43">
        <f t="shared" ref="D367:AA367" si="211">$D$327</f>
        <v>2222.89</v>
      </c>
      <c r="E367" s="43">
        <f t="shared" si="211"/>
        <v>2222.89</v>
      </c>
      <c r="F367" s="43">
        <f t="shared" si="211"/>
        <v>2222.89</v>
      </c>
      <c r="G367" s="43">
        <f t="shared" si="211"/>
        <v>2222.89</v>
      </c>
      <c r="H367" s="43">
        <f t="shared" si="211"/>
        <v>2222.89</v>
      </c>
      <c r="I367" s="43">
        <f t="shared" si="211"/>
        <v>2222.89</v>
      </c>
      <c r="J367" s="43">
        <f t="shared" si="211"/>
        <v>2222.89</v>
      </c>
      <c r="K367" s="43">
        <f t="shared" si="211"/>
        <v>2222.89</v>
      </c>
      <c r="L367" s="43">
        <f t="shared" si="211"/>
        <v>2222.89</v>
      </c>
      <c r="M367" s="43">
        <f t="shared" si="211"/>
        <v>2222.89</v>
      </c>
      <c r="N367" s="43">
        <f t="shared" si="211"/>
        <v>2222.89</v>
      </c>
      <c r="O367" s="43">
        <f t="shared" si="211"/>
        <v>2222.89</v>
      </c>
      <c r="P367" s="43">
        <f t="shared" si="211"/>
        <v>2222.89</v>
      </c>
      <c r="Q367" s="43">
        <f t="shared" si="211"/>
        <v>2222.89</v>
      </c>
      <c r="R367" s="43">
        <f t="shared" si="211"/>
        <v>2222.89</v>
      </c>
      <c r="S367" s="43">
        <f t="shared" si="211"/>
        <v>2222.89</v>
      </c>
      <c r="T367" s="43">
        <f t="shared" si="211"/>
        <v>2222.89</v>
      </c>
      <c r="U367" s="43">
        <f t="shared" si="211"/>
        <v>2222.89</v>
      </c>
      <c r="V367" s="43">
        <f t="shared" si="211"/>
        <v>2222.89</v>
      </c>
      <c r="W367" s="43">
        <f t="shared" si="211"/>
        <v>2222.89</v>
      </c>
      <c r="X367" s="43">
        <f t="shared" si="211"/>
        <v>2222.89</v>
      </c>
      <c r="Y367" s="43">
        <f t="shared" si="211"/>
        <v>2222.89</v>
      </c>
      <c r="Z367" s="43">
        <f t="shared" si="211"/>
        <v>2222.89</v>
      </c>
      <c r="AA367" s="43">
        <f t="shared" si="211"/>
        <v>2222.89</v>
      </c>
    </row>
    <row r="368" spans="1:27" ht="12.75" hidden="1" customHeight="1" outlineLevel="1" x14ac:dyDescent="0.2">
      <c r="A368" s="98" t="s">
        <v>591</v>
      </c>
      <c r="B368" s="62" t="s">
        <v>81</v>
      </c>
      <c r="C368" s="42" t="s">
        <v>77</v>
      </c>
      <c r="D368" s="43">
        <v>6.71</v>
      </c>
      <c r="E368" s="43">
        <v>6.71</v>
      </c>
      <c r="F368" s="43">
        <v>6.71</v>
      </c>
      <c r="G368" s="43">
        <v>6.71</v>
      </c>
      <c r="H368" s="43">
        <v>6.71</v>
      </c>
      <c r="I368" s="43">
        <v>6.71</v>
      </c>
      <c r="J368" s="43">
        <v>6.71</v>
      </c>
      <c r="K368" s="43">
        <v>6.71</v>
      </c>
      <c r="L368" s="43">
        <v>6.71</v>
      </c>
      <c r="M368" s="43">
        <v>6.71</v>
      </c>
      <c r="N368" s="43">
        <v>6.71</v>
      </c>
      <c r="O368" s="43">
        <v>6.71</v>
      </c>
      <c r="P368" s="43">
        <v>6.71</v>
      </c>
      <c r="Q368" s="43">
        <v>6.71</v>
      </c>
      <c r="R368" s="43">
        <v>6.71</v>
      </c>
      <c r="S368" s="43">
        <v>6.71</v>
      </c>
      <c r="T368" s="43">
        <v>6.71</v>
      </c>
      <c r="U368" s="43">
        <v>6.71</v>
      </c>
      <c r="V368" s="43">
        <v>6.71</v>
      </c>
      <c r="W368" s="43">
        <v>6.71</v>
      </c>
      <c r="X368" s="43">
        <v>6.71</v>
      </c>
      <c r="Y368" s="43">
        <v>6.71</v>
      </c>
      <c r="Z368" s="43">
        <v>6.71</v>
      </c>
      <c r="AA368" s="43">
        <v>6.71</v>
      </c>
    </row>
    <row r="369" spans="1:27" ht="12.75" hidden="1" customHeight="1" outlineLevel="1" x14ac:dyDescent="0.2">
      <c r="A369" s="98" t="s">
        <v>592</v>
      </c>
      <c r="B369" s="62" t="s">
        <v>79</v>
      </c>
      <c r="C369" s="42" t="s">
        <v>77</v>
      </c>
      <c r="D369" s="43">
        <f>$D$11</f>
        <v>216.36</v>
      </c>
      <c r="E369" s="43">
        <f t="shared" ref="E369:AA369" si="212">$D$11</f>
        <v>216.36</v>
      </c>
      <c r="F369" s="43">
        <f t="shared" si="212"/>
        <v>216.36</v>
      </c>
      <c r="G369" s="43">
        <f t="shared" si="212"/>
        <v>216.36</v>
      </c>
      <c r="H369" s="43">
        <f t="shared" si="212"/>
        <v>216.36</v>
      </c>
      <c r="I369" s="43">
        <f t="shared" si="212"/>
        <v>216.36</v>
      </c>
      <c r="J369" s="43">
        <f t="shared" si="212"/>
        <v>216.36</v>
      </c>
      <c r="K369" s="43">
        <f t="shared" si="212"/>
        <v>216.36</v>
      </c>
      <c r="L369" s="43">
        <f t="shared" si="212"/>
        <v>216.36</v>
      </c>
      <c r="M369" s="43">
        <f t="shared" si="212"/>
        <v>216.36</v>
      </c>
      <c r="N369" s="43">
        <f t="shared" si="212"/>
        <v>216.36</v>
      </c>
      <c r="O369" s="43">
        <f t="shared" si="212"/>
        <v>216.36</v>
      </c>
      <c r="P369" s="43">
        <f t="shared" si="212"/>
        <v>216.36</v>
      </c>
      <c r="Q369" s="43">
        <f t="shared" si="212"/>
        <v>216.36</v>
      </c>
      <c r="R369" s="43">
        <f t="shared" si="212"/>
        <v>216.36</v>
      </c>
      <c r="S369" s="43">
        <f t="shared" si="212"/>
        <v>216.36</v>
      </c>
      <c r="T369" s="43">
        <f t="shared" si="212"/>
        <v>216.36</v>
      </c>
      <c r="U369" s="43">
        <f t="shared" si="212"/>
        <v>216.36</v>
      </c>
      <c r="V369" s="43">
        <f t="shared" si="212"/>
        <v>216.36</v>
      </c>
      <c r="W369" s="43">
        <f t="shared" si="212"/>
        <v>216.36</v>
      </c>
      <c r="X369" s="43">
        <f t="shared" si="212"/>
        <v>216.36</v>
      </c>
      <c r="Y369" s="43">
        <f t="shared" si="212"/>
        <v>216.36</v>
      </c>
      <c r="Z369" s="43">
        <f t="shared" si="212"/>
        <v>216.36</v>
      </c>
      <c r="AA369" s="43">
        <f t="shared" si="212"/>
        <v>216.36</v>
      </c>
    </row>
    <row r="370" spans="1:27" ht="12.75" customHeight="1" collapsed="1" x14ac:dyDescent="0.2">
      <c r="A370" s="97" t="s">
        <v>593</v>
      </c>
      <c r="B370" s="27" t="str">
        <f>"10"&amp;"."&amp;$B$662&amp;"."&amp;$B$663</f>
        <v>10.01.2023</v>
      </c>
      <c r="C370" s="89" t="s">
        <v>74</v>
      </c>
      <c r="D370" s="90">
        <f>ROUND(((D371+D372+D374+D373)/1000),5)</f>
        <v>3.5595599999999998</v>
      </c>
      <c r="E370" s="90">
        <f>ROUND(((E371+E372+E374+E373)/1000),5)</f>
        <v>3.4688599999999998</v>
      </c>
      <c r="F370" s="90">
        <f>ROUND(((F371+F372+F374+F373)/1000),5)</f>
        <v>3.3992</v>
      </c>
      <c r="G370" s="90">
        <f t="shared" ref="G370:AA370" si="213">ROUND(((G371+G372+G374+G373)/1000),5)</f>
        <v>3.40178</v>
      </c>
      <c r="H370" s="90">
        <f t="shared" si="213"/>
        <v>3.4990299999999999</v>
      </c>
      <c r="I370" s="90">
        <f t="shared" si="213"/>
        <v>3.60528</v>
      </c>
      <c r="J370" s="90">
        <f t="shared" si="213"/>
        <v>3.8137099999999999</v>
      </c>
      <c r="K370" s="90">
        <f t="shared" si="213"/>
        <v>4.2012900000000002</v>
      </c>
      <c r="L370" s="90">
        <f t="shared" si="213"/>
        <v>4.29861</v>
      </c>
      <c r="M370" s="90">
        <f t="shared" si="213"/>
        <v>4.3378199999999998</v>
      </c>
      <c r="N370" s="90">
        <f t="shared" si="213"/>
        <v>4.3529600000000004</v>
      </c>
      <c r="O370" s="90">
        <f t="shared" si="213"/>
        <v>4.3623099999999999</v>
      </c>
      <c r="P370" s="90">
        <f t="shared" si="213"/>
        <v>4.3513299999999999</v>
      </c>
      <c r="Q370" s="90">
        <f t="shared" si="213"/>
        <v>4.3545299999999996</v>
      </c>
      <c r="R370" s="90">
        <f t="shared" si="213"/>
        <v>4.3216099999999997</v>
      </c>
      <c r="S370" s="90">
        <f t="shared" si="213"/>
        <v>4.3177300000000001</v>
      </c>
      <c r="T370" s="90">
        <f t="shared" si="213"/>
        <v>4.3781400000000001</v>
      </c>
      <c r="U370" s="90">
        <f t="shared" si="213"/>
        <v>4.3981899999999996</v>
      </c>
      <c r="V370" s="90">
        <f t="shared" si="213"/>
        <v>4.3942199999999998</v>
      </c>
      <c r="W370" s="90">
        <f t="shared" si="213"/>
        <v>4.3343100000000003</v>
      </c>
      <c r="X370" s="90">
        <f t="shared" si="213"/>
        <v>4.2976700000000001</v>
      </c>
      <c r="Y370" s="90">
        <f t="shared" si="213"/>
        <v>4.2294299999999998</v>
      </c>
      <c r="Z370" s="90">
        <f t="shared" si="213"/>
        <v>3.9397099999999998</v>
      </c>
      <c r="AA370" s="90">
        <f t="shared" si="213"/>
        <v>3.6135000000000002</v>
      </c>
    </row>
    <row r="371" spans="1:27" ht="12.75" hidden="1" customHeight="1" outlineLevel="1" x14ac:dyDescent="0.2">
      <c r="A371" s="98" t="s">
        <v>594</v>
      </c>
      <c r="B371" s="62" t="s">
        <v>236</v>
      </c>
      <c r="C371" s="42" t="s">
        <v>77</v>
      </c>
      <c r="D371" s="43">
        <v>1113.5999999999999</v>
      </c>
      <c r="E371" s="43">
        <v>1022.9</v>
      </c>
      <c r="F371" s="43">
        <v>953.24</v>
      </c>
      <c r="G371" s="43">
        <v>955.82</v>
      </c>
      <c r="H371" s="43">
        <v>1053.07</v>
      </c>
      <c r="I371" s="43">
        <v>1159.32</v>
      </c>
      <c r="J371" s="43">
        <v>1367.75</v>
      </c>
      <c r="K371" s="43">
        <v>1755.33</v>
      </c>
      <c r="L371" s="43">
        <v>1852.65</v>
      </c>
      <c r="M371" s="43">
        <v>1891.86</v>
      </c>
      <c r="N371" s="43">
        <v>1907</v>
      </c>
      <c r="O371" s="43">
        <v>1916.35</v>
      </c>
      <c r="P371" s="43">
        <v>1905.37</v>
      </c>
      <c r="Q371" s="43">
        <v>1908.57</v>
      </c>
      <c r="R371" s="43">
        <v>1875.65</v>
      </c>
      <c r="S371" s="43">
        <v>1871.77</v>
      </c>
      <c r="T371" s="43">
        <v>1932.18</v>
      </c>
      <c r="U371" s="43">
        <v>1952.23</v>
      </c>
      <c r="V371" s="43">
        <v>1948.26</v>
      </c>
      <c r="W371" s="43">
        <v>1888.35</v>
      </c>
      <c r="X371" s="43">
        <v>1851.71</v>
      </c>
      <c r="Y371" s="43">
        <v>1783.47</v>
      </c>
      <c r="Z371" s="43">
        <v>1493.75</v>
      </c>
      <c r="AA371" s="43">
        <v>1167.54</v>
      </c>
    </row>
    <row r="372" spans="1:27" ht="12.75" hidden="1" customHeight="1" outlineLevel="1" x14ac:dyDescent="0.2">
      <c r="A372" s="98" t="s">
        <v>595</v>
      </c>
      <c r="B372" s="62" t="s">
        <v>88</v>
      </c>
      <c r="C372" s="42" t="s">
        <v>77</v>
      </c>
      <c r="D372" s="43">
        <f t="shared" ref="D372:AA372" si="214">$D$327</f>
        <v>2222.89</v>
      </c>
      <c r="E372" s="43">
        <f t="shared" si="214"/>
        <v>2222.89</v>
      </c>
      <c r="F372" s="43">
        <f t="shared" si="214"/>
        <v>2222.89</v>
      </c>
      <c r="G372" s="43">
        <f t="shared" si="214"/>
        <v>2222.89</v>
      </c>
      <c r="H372" s="43">
        <f t="shared" si="214"/>
        <v>2222.89</v>
      </c>
      <c r="I372" s="43">
        <f t="shared" si="214"/>
        <v>2222.89</v>
      </c>
      <c r="J372" s="43">
        <f t="shared" si="214"/>
        <v>2222.89</v>
      </c>
      <c r="K372" s="43">
        <f t="shared" si="214"/>
        <v>2222.89</v>
      </c>
      <c r="L372" s="43">
        <f t="shared" si="214"/>
        <v>2222.89</v>
      </c>
      <c r="M372" s="43">
        <f t="shared" si="214"/>
        <v>2222.89</v>
      </c>
      <c r="N372" s="43">
        <f t="shared" si="214"/>
        <v>2222.89</v>
      </c>
      <c r="O372" s="43">
        <f t="shared" si="214"/>
        <v>2222.89</v>
      </c>
      <c r="P372" s="43">
        <f t="shared" si="214"/>
        <v>2222.89</v>
      </c>
      <c r="Q372" s="43">
        <f t="shared" si="214"/>
        <v>2222.89</v>
      </c>
      <c r="R372" s="43">
        <f t="shared" si="214"/>
        <v>2222.89</v>
      </c>
      <c r="S372" s="43">
        <f t="shared" si="214"/>
        <v>2222.89</v>
      </c>
      <c r="T372" s="43">
        <f t="shared" si="214"/>
        <v>2222.89</v>
      </c>
      <c r="U372" s="43">
        <f t="shared" si="214"/>
        <v>2222.89</v>
      </c>
      <c r="V372" s="43">
        <f t="shared" si="214"/>
        <v>2222.89</v>
      </c>
      <c r="W372" s="43">
        <f t="shared" si="214"/>
        <v>2222.89</v>
      </c>
      <c r="X372" s="43">
        <f t="shared" si="214"/>
        <v>2222.89</v>
      </c>
      <c r="Y372" s="43">
        <f t="shared" si="214"/>
        <v>2222.89</v>
      </c>
      <c r="Z372" s="43">
        <f t="shared" si="214"/>
        <v>2222.89</v>
      </c>
      <c r="AA372" s="43">
        <f t="shared" si="214"/>
        <v>2222.89</v>
      </c>
    </row>
    <row r="373" spans="1:27" ht="12.75" hidden="1" customHeight="1" outlineLevel="1" x14ac:dyDescent="0.2">
      <c r="A373" s="98" t="s">
        <v>596</v>
      </c>
      <c r="B373" s="62" t="s">
        <v>81</v>
      </c>
      <c r="C373" s="42" t="s">
        <v>77</v>
      </c>
      <c r="D373" s="43">
        <v>6.71</v>
      </c>
      <c r="E373" s="43">
        <v>6.71</v>
      </c>
      <c r="F373" s="43">
        <v>6.71</v>
      </c>
      <c r="G373" s="43">
        <v>6.71</v>
      </c>
      <c r="H373" s="43">
        <v>6.71</v>
      </c>
      <c r="I373" s="43">
        <v>6.71</v>
      </c>
      <c r="J373" s="43">
        <v>6.71</v>
      </c>
      <c r="K373" s="43">
        <v>6.71</v>
      </c>
      <c r="L373" s="43">
        <v>6.71</v>
      </c>
      <c r="M373" s="43">
        <v>6.71</v>
      </c>
      <c r="N373" s="43">
        <v>6.71</v>
      </c>
      <c r="O373" s="43">
        <v>6.71</v>
      </c>
      <c r="P373" s="43">
        <v>6.71</v>
      </c>
      <c r="Q373" s="43">
        <v>6.71</v>
      </c>
      <c r="R373" s="43">
        <v>6.71</v>
      </c>
      <c r="S373" s="43">
        <v>6.71</v>
      </c>
      <c r="T373" s="43">
        <v>6.71</v>
      </c>
      <c r="U373" s="43">
        <v>6.71</v>
      </c>
      <c r="V373" s="43">
        <v>6.71</v>
      </c>
      <c r="W373" s="43">
        <v>6.71</v>
      </c>
      <c r="X373" s="43">
        <v>6.71</v>
      </c>
      <c r="Y373" s="43">
        <v>6.71</v>
      </c>
      <c r="Z373" s="43">
        <v>6.71</v>
      </c>
      <c r="AA373" s="43">
        <v>6.71</v>
      </c>
    </row>
    <row r="374" spans="1:27" ht="12.75" hidden="1" customHeight="1" outlineLevel="1" x14ac:dyDescent="0.2">
      <c r="A374" s="98" t="s">
        <v>597</v>
      </c>
      <c r="B374" s="62" t="s">
        <v>79</v>
      </c>
      <c r="C374" s="42" t="s">
        <v>77</v>
      </c>
      <c r="D374" s="43">
        <f>$D$11</f>
        <v>216.36</v>
      </c>
      <c r="E374" s="43">
        <f t="shared" ref="E374:AA374" si="215">$D$11</f>
        <v>216.36</v>
      </c>
      <c r="F374" s="43">
        <f t="shared" si="215"/>
        <v>216.36</v>
      </c>
      <c r="G374" s="43">
        <f t="shared" si="215"/>
        <v>216.36</v>
      </c>
      <c r="H374" s="43">
        <f t="shared" si="215"/>
        <v>216.36</v>
      </c>
      <c r="I374" s="43">
        <f t="shared" si="215"/>
        <v>216.36</v>
      </c>
      <c r="J374" s="43">
        <f t="shared" si="215"/>
        <v>216.36</v>
      </c>
      <c r="K374" s="43">
        <f t="shared" si="215"/>
        <v>216.36</v>
      </c>
      <c r="L374" s="43">
        <f t="shared" si="215"/>
        <v>216.36</v>
      </c>
      <c r="M374" s="43">
        <f t="shared" si="215"/>
        <v>216.36</v>
      </c>
      <c r="N374" s="43">
        <f t="shared" si="215"/>
        <v>216.36</v>
      </c>
      <c r="O374" s="43">
        <f t="shared" si="215"/>
        <v>216.36</v>
      </c>
      <c r="P374" s="43">
        <f t="shared" si="215"/>
        <v>216.36</v>
      </c>
      <c r="Q374" s="43">
        <f t="shared" si="215"/>
        <v>216.36</v>
      </c>
      <c r="R374" s="43">
        <f t="shared" si="215"/>
        <v>216.36</v>
      </c>
      <c r="S374" s="43">
        <f t="shared" si="215"/>
        <v>216.36</v>
      </c>
      <c r="T374" s="43">
        <f t="shared" si="215"/>
        <v>216.36</v>
      </c>
      <c r="U374" s="43">
        <f t="shared" si="215"/>
        <v>216.36</v>
      </c>
      <c r="V374" s="43">
        <f t="shared" si="215"/>
        <v>216.36</v>
      </c>
      <c r="W374" s="43">
        <f t="shared" si="215"/>
        <v>216.36</v>
      </c>
      <c r="X374" s="43">
        <f t="shared" si="215"/>
        <v>216.36</v>
      </c>
      <c r="Y374" s="43">
        <f t="shared" si="215"/>
        <v>216.36</v>
      </c>
      <c r="Z374" s="43">
        <f t="shared" si="215"/>
        <v>216.36</v>
      </c>
      <c r="AA374" s="43">
        <f t="shared" si="215"/>
        <v>216.36</v>
      </c>
    </row>
    <row r="375" spans="1:27" ht="12.75" customHeight="1" collapsed="1" x14ac:dyDescent="0.2">
      <c r="A375" s="97" t="s">
        <v>598</v>
      </c>
      <c r="B375" s="27" t="str">
        <f>"11"&amp;"."&amp;$B$662&amp;"."&amp;$B$663</f>
        <v>11.01.2023</v>
      </c>
      <c r="C375" s="89" t="s">
        <v>74</v>
      </c>
      <c r="D375" s="90">
        <f>ROUND(((D376+D377+D379+D378)/1000),5)</f>
        <v>3.5926200000000001</v>
      </c>
      <c r="E375" s="90">
        <f>ROUND(((E376+E377+E379+E378)/1000),5)</f>
        <v>3.5421999999999998</v>
      </c>
      <c r="F375" s="90">
        <f>ROUND(((F376+F377+F379+F378)/1000),5)</f>
        <v>3.4765799999999998</v>
      </c>
      <c r="G375" s="90">
        <f t="shared" ref="G375:AA375" si="216">ROUND(((G376+G377+G379+G378)/1000),5)</f>
        <v>3.4699599999999999</v>
      </c>
      <c r="H375" s="90">
        <f t="shared" si="216"/>
        <v>3.54467</v>
      </c>
      <c r="I375" s="90">
        <f t="shared" si="216"/>
        <v>3.6396999999999999</v>
      </c>
      <c r="J375" s="90">
        <f t="shared" si="216"/>
        <v>3.7974800000000002</v>
      </c>
      <c r="K375" s="90">
        <f t="shared" si="216"/>
        <v>4.2136100000000001</v>
      </c>
      <c r="L375" s="90">
        <f t="shared" si="216"/>
        <v>4.3267199999999999</v>
      </c>
      <c r="M375" s="90">
        <f t="shared" si="216"/>
        <v>4.3653599999999999</v>
      </c>
      <c r="N375" s="90">
        <f t="shared" si="216"/>
        <v>4.3845700000000001</v>
      </c>
      <c r="O375" s="90">
        <f t="shared" si="216"/>
        <v>4.3997999999999999</v>
      </c>
      <c r="P375" s="90">
        <f t="shared" si="216"/>
        <v>4.3865400000000001</v>
      </c>
      <c r="Q375" s="90">
        <f t="shared" si="216"/>
        <v>4.3895</v>
      </c>
      <c r="R375" s="90">
        <f t="shared" si="216"/>
        <v>4.36524</v>
      </c>
      <c r="S375" s="90">
        <f t="shared" si="216"/>
        <v>4.3637100000000002</v>
      </c>
      <c r="T375" s="90">
        <f t="shared" si="216"/>
        <v>4.4809900000000003</v>
      </c>
      <c r="U375" s="90">
        <f t="shared" si="216"/>
        <v>4.4816799999999999</v>
      </c>
      <c r="V375" s="90">
        <f t="shared" si="216"/>
        <v>4.4882200000000001</v>
      </c>
      <c r="W375" s="90">
        <f t="shared" si="216"/>
        <v>4.3662599999999996</v>
      </c>
      <c r="X375" s="90">
        <f t="shared" si="216"/>
        <v>4.3406099999999999</v>
      </c>
      <c r="Y375" s="90">
        <f t="shared" si="216"/>
        <v>4.3014099999999997</v>
      </c>
      <c r="Z375" s="90">
        <f t="shared" si="216"/>
        <v>4.1452499999999999</v>
      </c>
      <c r="AA375" s="90">
        <f t="shared" si="216"/>
        <v>3.7251300000000001</v>
      </c>
    </row>
    <row r="376" spans="1:27" ht="12.75" hidden="1" customHeight="1" outlineLevel="1" x14ac:dyDescent="0.2">
      <c r="A376" s="98" t="s">
        <v>599</v>
      </c>
      <c r="B376" s="62" t="s">
        <v>236</v>
      </c>
      <c r="C376" s="42" t="s">
        <v>77</v>
      </c>
      <c r="D376" s="43">
        <v>1146.6600000000001</v>
      </c>
      <c r="E376" s="43">
        <v>1096.24</v>
      </c>
      <c r="F376" s="43">
        <v>1030.6199999999999</v>
      </c>
      <c r="G376" s="43">
        <v>1024</v>
      </c>
      <c r="H376" s="43">
        <v>1098.71</v>
      </c>
      <c r="I376" s="43">
        <v>1193.74</v>
      </c>
      <c r="J376" s="43">
        <v>1351.52</v>
      </c>
      <c r="K376" s="43">
        <v>1767.65</v>
      </c>
      <c r="L376" s="43">
        <v>1880.76</v>
      </c>
      <c r="M376" s="43">
        <v>1919.4</v>
      </c>
      <c r="N376" s="43">
        <v>1938.61</v>
      </c>
      <c r="O376" s="43">
        <v>1953.84</v>
      </c>
      <c r="P376" s="43">
        <v>1940.58</v>
      </c>
      <c r="Q376" s="43">
        <v>1943.54</v>
      </c>
      <c r="R376" s="43">
        <v>1919.28</v>
      </c>
      <c r="S376" s="43">
        <v>1917.75</v>
      </c>
      <c r="T376" s="43">
        <v>2035.03</v>
      </c>
      <c r="U376" s="43">
        <v>2035.72</v>
      </c>
      <c r="V376" s="43">
        <v>2042.26</v>
      </c>
      <c r="W376" s="43">
        <v>1920.3</v>
      </c>
      <c r="X376" s="43">
        <v>1894.65</v>
      </c>
      <c r="Y376" s="43">
        <v>1855.45</v>
      </c>
      <c r="Z376" s="43">
        <v>1699.29</v>
      </c>
      <c r="AA376" s="43">
        <v>1279.17</v>
      </c>
    </row>
    <row r="377" spans="1:27" ht="12.75" hidden="1" customHeight="1" outlineLevel="1" x14ac:dyDescent="0.2">
      <c r="A377" s="98" t="s">
        <v>600</v>
      </c>
      <c r="B377" s="62" t="s">
        <v>88</v>
      </c>
      <c r="C377" s="42" t="s">
        <v>77</v>
      </c>
      <c r="D377" s="43">
        <f t="shared" ref="D377:AA377" si="217">$D$327</f>
        <v>2222.89</v>
      </c>
      <c r="E377" s="43">
        <f t="shared" si="217"/>
        <v>2222.89</v>
      </c>
      <c r="F377" s="43">
        <f t="shared" si="217"/>
        <v>2222.89</v>
      </c>
      <c r="G377" s="43">
        <f t="shared" si="217"/>
        <v>2222.89</v>
      </c>
      <c r="H377" s="43">
        <f t="shared" si="217"/>
        <v>2222.89</v>
      </c>
      <c r="I377" s="43">
        <f t="shared" si="217"/>
        <v>2222.89</v>
      </c>
      <c r="J377" s="43">
        <f t="shared" si="217"/>
        <v>2222.89</v>
      </c>
      <c r="K377" s="43">
        <f t="shared" si="217"/>
        <v>2222.89</v>
      </c>
      <c r="L377" s="43">
        <f t="shared" si="217"/>
        <v>2222.89</v>
      </c>
      <c r="M377" s="43">
        <f t="shared" si="217"/>
        <v>2222.89</v>
      </c>
      <c r="N377" s="43">
        <f t="shared" si="217"/>
        <v>2222.89</v>
      </c>
      <c r="O377" s="43">
        <f t="shared" si="217"/>
        <v>2222.89</v>
      </c>
      <c r="P377" s="43">
        <f t="shared" si="217"/>
        <v>2222.89</v>
      </c>
      <c r="Q377" s="43">
        <f t="shared" si="217"/>
        <v>2222.89</v>
      </c>
      <c r="R377" s="43">
        <f t="shared" si="217"/>
        <v>2222.89</v>
      </c>
      <c r="S377" s="43">
        <f t="shared" si="217"/>
        <v>2222.89</v>
      </c>
      <c r="T377" s="43">
        <f t="shared" si="217"/>
        <v>2222.89</v>
      </c>
      <c r="U377" s="43">
        <f t="shared" si="217"/>
        <v>2222.89</v>
      </c>
      <c r="V377" s="43">
        <f t="shared" si="217"/>
        <v>2222.89</v>
      </c>
      <c r="W377" s="43">
        <f t="shared" si="217"/>
        <v>2222.89</v>
      </c>
      <c r="X377" s="43">
        <f t="shared" si="217"/>
        <v>2222.89</v>
      </c>
      <c r="Y377" s="43">
        <f t="shared" si="217"/>
        <v>2222.89</v>
      </c>
      <c r="Z377" s="43">
        <f t="shared" si="217"/>
        <v>2222.89</v>
      </c>
      <c r="AA377" s="43">
        <f t="shared" si="217"/>
        <v>2222.89</v>
      </c>
    </row>
    <row r="378" spans="1:27" ht="12.75" hidden="1" customHeight="1" outlineLevel="1" x14ac:dyDescent="0.2">
      <c r="A378" s="98" t="s">
        <v>601</v>
      </c>
      <c r="B378" s="62" t="s">
        <v>81</v>
      </c>
      <c r="C378" s="42" t="s">
        <v>77</v>
      </c>
      <c r="D378" s="43">
        <v>6.71</v>
      </c>
      <c r="E378" s="43">
        <v>6.71</v>
      </c>
      <c r="F378" s="43">
        <v>6.71</v>
      </c>
      <c r="G378" s="43">
        <v>6.71</v>
      </c>
      <c r="H378" s="43">
        <v>6.71</v>
      </c>
      <c r="I378" s="43">
        <v>6.71</v>
      </c>
      <c r="J378" s="43">
        <v>6.71</v>
      </c>
      <c r="K378" s="43">
        <v>6.71</v>
      </c>
      <c r="L378" s="43">
        <v>6.71</v>
      </c>
      <c r="M378" s="43">
        <v>6.71</v>
      </c>
      <c r="N378" s="43">
        <v>6.71</v>
      </c>
      <c r="O378" s="43">
        <v>6.71</v>
      </c>
      <c r="P378" s="43">
        <v>6.71</v>
      </c>
      <c r="Q378" s="43">
        <v>6.71</v>
      </c>
      <c r="R378" s="43">
        <v>6.71</v>
      </c>
      <c r="S378" s="43">
        <v>6.71</v>
      </c>
      <c r="T378" s="43">
        <v>6.71</v>
      </c>
      <c r="U378" s="43">
        <v>6.71</v>
      </c>
      <c r="V378" s="43">
        <v>6.71</v>
      </c>
      <c r="W378" s="43">
        <v>6.71</v>
      </c>
      <c r="X378" s="43">
        <v>6.71</v>
      </c>
      <c r="Y378" s="43">
        <v>6.71</v>
      </c>
      <c r="Z378" s="43">
        <v>6.71</v>
      </c>
      <c r="AA378" s="43">
        <v>6.71</v>
      </c>
    </row>
    <row r="379" spans="1:27" ht="12.75" hidden="1" customHeight="1" outlineLevel="1" x14ac:dyDescent="0.2">
      <c r="A379" s="98" t="s">
        <v>602</v>
      </c>
      <c r="B379" s="62" t="s">
        <v>79</v>
      </c>
      <c r="C379" s="42" t="s">
        <v>77</v>
      </c>
      <c r="D379" s="43">
        <f>$D$11</f>
        <v>216.36</v>
      </c>
      <c r="E379" s="43">
        <f t="shared" ref="E379:AA379" si="218">$D$11</f>
        <v>216.36</v>
      </c>
      <c r="F379" s="43">
        <f t="shared" si="218"/>
        <v>216.36</v>
      </c>
      <c r="G379" s="43">
        <f t="shared" si="218"/>
        <v>216.36</v>
      </c>
      <c r="H379" s="43">
        <f t="shared" si="218"/>
        <v>216.36</v>
      </c>
      <c r="I379" s="43">
        <f t="shared" si="218"/>
        <v>216.36</v>
      </c>
      <c r="J379" s="43">
        <f t="shared" si="218"/>
        <v>216.36</v>
      </c>
      <c r="K379" s="43">
        <f t="shared" si="218"/>
        <v>216.36</v>
      </c>
      <c r="L379" s="43">
        <f t="shared" si="218"/>
        <v>216.36</v>
      </c>
      <c r="M379" s="43">
        <f t="shared" si="218"/>
        <v>216.36</v>
      </c>
      <c r="N379" s="43">
        <f t="shared" si="218"/>
        <v>216.36</v>
      </c>
      <c r="O379" s="43">
        <f t="shared" si="218"/>
        <v>216.36</v>
      </c>
      <c r="P379" s="43">
        <f t="shared" si="218"/>
        <v>216.36</v>
      </c>
      <c r="Q379" s="43">
        <f t="shared" si="218"/>
        <v>216.36</v>
      </c>
      <c r="R379" s="43">
        <f t="shared" si="218"/>
        <v>216.36</v>
      </c>
      <c r="S379" s="43">
        <f t="shared" si="218"/>
        <v>216.36</v>
      </c>
      <c r="T379" s="43">
        <f t="shared" si="218"/>
        <v>216.36</v>
      </c>
      <c r="U379" s="43">
        <f t="shared" si="218"/>
        <v>216.36</v>
      </c>
      <c r="V379" s="43">
        <f t="shared" si="218"/>
        <v>216.36</v>
      </c>
      <c r="W379" s="43">
        <f t="shared" si="218"/>
        <v>216.36</v>
      </c>
      <c r="X379" s="43">
        <f t="shared" si="218"/>
        <v>216.36</v>
      </c>
      <c r="Y379" s="43">
        <f t="shared" si="218"/>
        <v>216.36</v>
      </c>
      <c r="Z379" s="43">
        <f t="shared" si="218"/>
        <v>216.36</v>
      </c>
      <c r="AA379" s="43">
        <f t="shared" si="218"/>
        <v>216.36</v>
      </c>
    </row>
    <row r="380" spans="1:27" ht="12.75" customHeight="1" collapsed="1" x14ac:dyDescent="0.2">
      <c r="A380" s="97" t="s">
        <v>603</v>
      </c>
      <c r="B380" s="27" t="str">
        <f>"12"&amp;"."&amp;$B$662&amp;"."&amp;$B$663</f>
        <v>12.01.2023</v>
      </c>
      <c r="C380" s="89" t="s">
        <v>74</v>
      </c>
      <c r="D380" s="90">
        <f>ROUND(((D381+D382+D384+D383)/1000),5)</f>
        <v>3.6213299999999999</v>
      </c>
      <c r="E380" s="90">
        <f>ROUND(((E381+E382+E384+E383)/1000),5)</f>
        <v>3.5641600000000002</v>
      </c>
      <c r="F380" s="90">
        <f>ROUND(((F381+F382+F384+F383)/1000),5)</f>
        <v>3.5417399999999999</v>
      </c>
      <c r="G380" s="90">
        <f t="shared" ref="G380:AA380" si="219">ROUND(((G381+G382+G384+G383)/1000),5)</f>
        <v>3.5396899999999998</v>
      </c>
      <c r="H380" s="90">
        <f t="shared" si="219"/>
        <v>3.5629</v>
      </c>
      <c r="I380" s="90">
        <f t="shared" si="219"/>
        <v>3.6577000000000002</v>
      </c>
      <c r="J380" s="90">
        <f t="shared" si="219"/>
        <v>3.7931699999999999</v>
      </c>
      <c r="K380" s="90">
        <f t="shared" si="219"/>
        <v>4.1910600000000002</v>
      </c>
      <c r="L380" s="90">
        <f t="shared" si="219"/>
        <v>4.2791399999999999</v>
      </c>
      <c r="M380" s="90">
        <f t="shared" si="219"/>
        <v>4.3149600000000001</v>
      </c>
      <c r="N380" s="90">
        <f t="shared" si="219"/>
        <v>4.3140799999999997</v>
      </c>
      <c r="O380" s="90">
        <f t="shared" si="219"/>
        <v>4.3440899999999996</v>
      </c>
      <c r="P380" s="90">
        <f t="shared" si="219"/>
        <v>4.3324100000000003</v>
      </c>
      <c r="Q380" s="90">
        <f t="shared" si="219"/>
        <v>4.3395000000000001</v>
      </c>
      <c r="R380" s="90">
        <f t="shared" si="219"/>
        <v>4.2948300000000001</v>
      </c>
      <c r="S380" s="90">
        <f t="shared" si="219"/>
        <v>4.3053699999999999</v>
      </c>
      <c r="T380" s="90">
        <f t="shared" si="219"/>
        <v>4.3439500000000004</v>
      </c>
      <c r="U380" s="90">
        <f t="shared" si="219"/>
        <v>4.4146000000000001</v>
      </c>
      <c r="V380" s="90">
        <f t="shared" si="219"/>
        <v>4.37608</v>
      </c>
      <c r="W380" s="90">
        <f t="shared" si="219"/>
        <v>4.3133100000000004</v>
      </c>
      <c r="X380" s="90">
        <f t="shared" si="219"/>
        <v>4.2827400000000004</v>
      </c>
      <c r="Y380" s="90">
        <f t="shared" si="219"/>
        <v>4.2386799999999996</v>
      </c>
      <c r="Z380" s="90">
        <f t="shared" si="219"/>
        <v>4.06149</v>
      </c>
      <c r="AA380" s="90">
        <f t="shared" si="219"/>
        <v>3.6879300000000002</v>
      </c>
    </row>
    <row r="381" spans="1:27" ht="12.75" hidden="1" customHeight="1" outlineLevel="1" x14ac:dyDescent="0.2">
      <c r="A381" s="98" t="s">
        <v>604</v>
      </c>
      <c r="B381" s="62" t="s">
        <v>236</v>
      </c>
      <c r="C381" s="42" t="s">
        <v>77</v>
      </c>
      <c r="D381" s="43">
        <v>1175.3699999999999</v>
      </c>
      <c r="E381" s="43">
        <v>1118.2</v>
      </c>
      <c r="F381" s="43">
        <v>1095.78</v>
      </c>
      <c r="G381" s="43">
        <v>1093.73</v>
      </c>
      <c r="H381" s="43">
        <v>1116.94</v>
      </c>
      <c r="I381" s="43">
        <v>1211.74</v>
      </c>
      <c r="J381" s="43">
        <v>1347.21</v>
      </c>
      <c r="K381" s="43">
        <v>1745.1</v>
      </c>
      <c r="L381" s="43">
        <v>1833.18</v>
      </c>
      <c r="M381" s="43">
        <v>1869</v>
      </c>
      <c r="N381" s="43">
        <v>1868.12</v>
      </c>
      <c r="O381" s="43">
        <v>1898.13</v>
      </c>
      <c r="P381" s="43">
        <v>1886.45</v>
      </c>
      <c r="Q381" s="43">
        <v>1893.54</v>
      </c>
      <c r="R381" s="43">
        <v>1848.87</v>
      </c>
      <c r="S381" s="43">
        <v>1859.41</v>
      </c>
      <c r="T381" s="43">
        <v>1897.99</v>
      </c>
      <c r="U381" s="43">
        <v>1968.64</v>
      </c>
      <c r="V381" s="43">
        <v>1930.12</v>
      </c>
      <c r="W381" s="43">
        <v>1867.35</v>
      </c>
      <c r="X381" s="43">
        <v>1836.78</v>
      </c>
      <c r="Y381" s="43">
        <v>1792.72</v>
      </c>
      <c r="Z381" s="43">
        <v>1615.53</v>
      </c>
      <c r="AA381" s="43">
        <v>1241.97</v>
      </c>
    </row>
    <row r="382" spans="1:27" ht="12.75" hidden="1" customHeight="1" outlineLevel="1" x14ac:dyDescent="0.2">
      <c r="A382" s="98" t="s">
        <v>605</v>
      </c>
      <c r="B382" s="62" t="s">
        <v>88</v>
      </c>
      <c r="C382" s="42" t="s">
        <v>77</v>
      </c>
      <c r="D382" s="43">
        <f t="shared" ref="D382:AA382" si="220">$D$327</f>
        <v>2222.89</v>
      </c>
      <c r="E382" s="43">
        <f t="shared" si="220"/>
        <v>2222.89</v>
      </c>
      <c r="F382" s="43">
        <f t="shared" si="220"/>
        <v>2222.89</v>
      </c>
      <c r="G382" s="43">
        <f t="shared" si="220"/>
        <v>2222.89</v>
      </c>
      <c r="H382" s="43">
        <f t="shared" si="220"/>
        <v>2222.89</v>
      </c>
      <c r="I382" s="43">
        <f t="shared" si="220"/>
        <v>2222.89</v>
      </c>
      <c r="J382" s="43">
        <f t="shared" si="220"/>
        <v>2222.89</v>
      </c>
      <c r="K382" s="43">
        <f t="shared" si="220"/>
        <v>2222.89</v>
      </c>
      <c r="L382" s="43">
        <f t="shared" si="220"/>
        <v>2222.89</v>
      </c>
      <c r="M382" s="43">
        <f t="shared" si="220"/>
        <v>2222.89</v>
      </c>
      <c r="N382" s="43">
        <f t="shared" si="220"/>
        <v>2222.89</v>
      </c>
      <c r="O382" s="43">
        <f t="shared" si="220"/>
        <v>2222.89</v>
      </c>
      <c r="P382" s="43">
        <f t="shared" si="220"/>
        <v>2222.89</v>
      </c>
      <c r="Q382" s="43">
        <f t="shared" si="220"/>
        <v>2222.89</v>
      </c>
      <c r="R382" s="43">
        <f t="shared" si="220"/>
        <v>2222.89</v>
      </c>
      <c r="S382" s="43">
        <f t="shared" si="220"/>
        <v>2222.89</v>
      </c>
      <c r="T382" s="43">
        <f t="shared" si="220"/>
        <v>2222.89</v>
      </c>
      <c r="U382" s="43">
        <f t="shared" si="220"/>
        <v>2222.89</v>
      </c>
      <c r="V382" s="43">
        <f t="shared" si="220"/>
        <v>2222.89</v>
      </c>
      <c r="W382" s="43">
        <f t="shared" si="220"/>
        <v>2222.89</v>
      </c>
      <c r="X382" s="43">
        <f t="shared" si="220"/>
        <v>2222.89</v>
      </c>
      <c r="Y382" s="43">
        <f t="shared" si="220"/>
        <v>2222.89</v>
      </c>
      <c r="Z382" s="43">
        <f t="shared" si="220"/>
        <v>2222.89</v>
      </c>
      <c r="AA382" s="43">
        <f t="shared" si="220"/>
        <v>2222.89</v>
      </c>
    </row>
    <row r="383" spans="1:27" ht="12.75" hidden="1" customHeight="1" outlineLevel="1" x14ac:dyDescent="0.2">
      <c r="A383" s="98" t="s">
        <v>606</v>
      </c>
      <c r="B383" s="62" t="s">
        <v>81</v>
      </c>
      <c r="C383" s="42" t="s">
        <v>77</v>
      </c>
      <c r="D383" s="43">
        <v>6.71</v>
      </c>
      <c r="E383" s="43">
        <v>6.71</v>
      </c>
      <c r="F383" s="43">
        <v>6.71</v>
      </c>
      <c r="G383" s="43">
        <v>6.71</v>
      </c>
      <c r="H383" s="43">
        <v>6.71</v>
      </c>
      <c r="I383" s="43">
        <v>6.71</v>
      </c>
      <c r="J383" s="43">
        <v>6.71</v>
      </c>
      <c r="K383" s="43">
        <v>6.71</v>
      </c>
      <c r="L383" s="43">
        <v>6.71</v>
      </c>
      <c r="M383" s="43">
        <v>6.71</v>
      </c>
      <c r="N383" s="43">
        <v>6.71</v>
      </c>
      <c r="O383" s="43">
        <v>6.71</v>
      </c>
      <c r="P383" s="43">
        <v>6.71</v>
      </c>
      <c r="Q383" s="43">
        <v>6.71</v>
      </c>
      <c r="R383" s="43">
        <v>6.71</v>
      </c>
      <c r="S383" s="43">
        <v>6.71</v>
      </c>
      <c r="T383" s="43">
        <v>6.71</v>
      </c>
      <c r="U383" s="43">
        <v>6.71</v>
      </c>
      <c r="V383" s="43">
        <v>6.71</v>
      </c>
      <c r="W383" s="43">
        <v>6.71</v>
      </c>
      <c r="X383" s="43">
        <v>6.71</v>
      </c>
      <c r="Y383" s="43">
        <v>6.71</v>
      </c>
      <c r="Z383" s="43">
        <v>6.71</v>
      </c>
      <c r="AA383" s="43">
        <v>6.71</v>
      </c>
    </row>
    <row r="384" spans="1:27" ht="12.75" hidden="1" customHeight="1" outlineLevel="1" x14ac:dyDescent="0.2">
      <c r="A384" s="98" t="s">
        <v>607</v>
      </c>
      <c r="B384" s="62" t="s">
        <v>79</v>
      </c>
      <c r="C384" s="42" t="s">
        <v>77</v>
      </c>
      <c r="D384" s="43">
        <f>$D$11</f>
        <v>216.36</v>
      </c>
      <c r="E384" s="43">
        <f t="shared" ref="E384:AA384" si="221">$D$11</f>
        <v>216.36</v>
      </c>
      <c r="F384" s="43">
        <f t="shared" si="221"/>
        <v>216.36</v>
      </c>
      <c r="G384" s="43">
        <f t="shared" si="221"/>
        <v>216.36</v>
      </c>
      <c r="H384" s="43">
        <f t="shared" si="221"/>
        <v>216.36</v>
      </c>
      <c r="I384" s="43">
        <f t="shared" si="221"/>
        <v>216.36</v>
      </c>
      <c r="J384" s="43">
        <f t="shared" si="221"/>
        <v>216.36</v>
      </c>
      <c r="K384" s="43">
        <f t="shared" si="221"/>
        <v>216.36</v>
      </c>
      <c r="L384" s="43">
        <f t="shared" si="221"/>
        <v>216.36</v>
      </c>
      <c r="M384" s="43">
        <f t="shared" si="221"/>
        <v>216.36</v>
      </c>
      <c r="N384" s="43">
        <f t="shared" si="221"/>
        <v>216.36</v>
      </c>
      <c r="O384" s="43">
        <f t="shared" si="221"/>
        <v>216.36</v>
      </c>
      <c r="P384" s="43">
        <f t="shared" si="221"/>
        <v>216.36</v>
      </c>
      <c r="Q384" s="43">
        <f t="shared" si="221"/>
        <v>216.36</v>
      </c>
      <c r="R384" s="43">
        <f t="shared" si="221"/>
        <v>216.36</v>
      </c>
      <c r="S384" s="43">
        <f t="shared" si="221"/>
        <v>216.36</v>
      </c>
      <c r="T384" s="43">
        <f t="shared" si="221"/>
        <v>216.36</v>
      </c>
      <c r="U384" s="43">
        <f t="shared" si="221"/>
        <v>216.36</v>
      </c>
      <c r="V384" s="43">
        <f t="shared" si="221"/>
        <v>216.36</v>
      </c>
      <c r="W384" s="43">
        <f t="shared" si="221"/>
        <v>216.36</v>
      </c>
      <c r="X384" s="43">
        <f t="shared" si="221"/>
        <v>216.36</v>
      </c>
      <c r="Y384" s="43">
        <f t="shared" si="221"/>
        <v>216.36</v>
      </c>
      <c r="Z384" s="43">
        <f t="shared" si="221"/>
        <v>216.36</v>
      </c>
      <c r="AA384" s="43">
        <f t="shared" si="221"/>
        <v>216.36</v>
      </c>
    </row>
    <row r="385" spans="1:27" ht="12.75" customHeight="1" collapsed="1" x14ac:dyDescent="0.2">
      <c r="A385" s="97" t="s">
        <v>608</v>
      </c>
      <c r="B385" s="27" t="str">
        <f>"13"&amp;"."&amp;$B$662&amp;"."&amp;$B$663</f>
        <v>13.01.2023</v>
      </c>
      <c r="C385" s="89" t="s">
        <v>74</v>
      </c>
      <c r="D385" s="90">
        <f>ROUND(((D386+D387+D389+D388)/1000),5)</f>
        <v>3.6480800000000002</v>
      </c>
      <c r="E385" s="90">
        <f>ROUND(((E386+E387+E389+E388)/1000),5)</f>
        <v>3.5868899999999999</v>
      </c>
      <c r="F385" s="90">
        <f>ROUND(((F386+F387+F389+F388)/1000),5)</f>
        <v>3.5549599999999999</v>
      </c>
      <c r="G385" s="90">
        <f t="shared" ref="G385:AA385" si="222">ROUND(((G386+G387+G389+G388)/1000),5)</f>
        <v>3.5506199999999999</v>
      </c>
      <c r="H385" s="90">
        <f t="shared" si="222"/>
        <v>3.6001400000000001</v>
      </c>
      <c r="I385" s="90">
        <f t="shared" si="222"/>
        <v>3.6848200000000002</v>
      </c>
      <c r="J385" s="90">
        <f t="shared" si="222"/>
        <v>4.0223000000000004</v>
      </c>
      <c r="K385" s="90">
        <f t="shared" si="222"/>
        <v>4.2107200000000002</v>
      </c>
      <c r="L385" s="90">
        <f t="shared" si="222"/>
        <v>4.3091200000000001</v>
      </c>
      <c r="M385" s="90">
        <f t="shared" si="222"/>
        <v>4.3420500000000004</v>
      </c>
      <c r="N385" s="90">
        <f t="shared" si="222"/>
        <v>4.3580199999999998</v>
      </c>
      <c r="O385" s="90">
        <f t="shared" si="222"/>
        <v>4.3654999999999999</v>
      </c>
      <c r="P385" s="90">
        <f t="shared" si="222"/>
        <v>4.3575400000000002</v>
      </c>
      <c r="Q385" s="90">
        <f t="shared" si="222"/>
        <v>4.3602400000000001</v>
      </c>
      <c r="R385" s="90">
        <f t="shared" si="222"/>
        <v>4.3448700000000002</v>
      </c>
      <c r="S385" s="90">
        <f t="shared" si="222"/>
        <v>4.3395900000000003</v>
      </c>
      <c r="T385" s="90">
        <f t="shared" si="222"/>
        <v>4.4396500000000003</v>
      </c>
      <c r="U385" s="90">
        <f t="shared" si="222"/>
        <v>4.4666100000000002</v>
      </c>
      <c r="V385" s="90">
        <f t="shared" si="222"/>
        <v>4.4537000000000004</v>
      </c>
      <c r="W385" s="90">
        <f t="shared" si="222"/>
        <v>4.3581099999999999</v>
      </c>
      <c r="X385" s="90">
        <f t="shared" si="222"/>
        <v>4.3411799999999996</v>
      </c>
      <c r="Y385" s="90">
        <f t="shared" si="222"/>
        <v>4.2827900000000003</v>
      </c>
      <c r="Z385" s="90">
        <f t="shared" si="222"/>
        <v>4.1673600000000004</v>
      </c>
      <c r="AA385" s="90">
        <f t="shared" si="222"/>
        <v>3.8969299999999998</v>
      </c>
    </row>
    <row r="386" spans="1:27" ht="12.75" hidden="1" customHeight="1" outlineLevel="1" x14ac:dyDescent="0.2">
      <c r="A386" s="98" t="s">
        <v>609</v>
      </c>
      <c r="B386" s="62" t="s">
        <v>236</v>
      </c>
      <c r="C386" s="42" t="s">
        <v>77</v>
      </c>
      <c r="D386" s="43">
        <v>1202.1199999999999</v>
      </c>
      <c r="E386" s="43">
        <v>1140.93</v>
      </c>
      <c r="F386" s="43">
        <v>1109</v>
      </c>
      <c r="G386" s="43">
        <v>1104.6600000000001</v>
      </c>
      <c r="H386" s="43">
        <v>1154.18</v>
      </c>
      <c r="I386" s="43">
        <v>1238.8599999999999</v>
      </c>
      <c r="J386" s="43">
        <v>1576.34</v>
      </c>
      <c r="K386" s="43">
        <v>1764.76</v>
      </c>
      <c r="L386" s="43">
        <v>1863.16</v>
      </c>
      <c r="M386" s="43">
        <v>1896.09</v>
      </c>
      <c r="N386" s="43">
        <v>1912.06</v>
      </c>
      <c r="O386" s="43">
        <v>1919.54</v>
      </c>
      <c r="P386" s="43">
        <v>1911.58</v>
      </c>
      <c r="Q386" s="43">
        <v>1914.28</v>
      </c>
      <c r="R386" s="43">
        <v>1898.91</v>
      </c>
      <c r="S386" s="43">
        <v>1893.63</v>
      </c>
      <c r="T386" s="43">
        <v>1993.69</v>
      </c>
      <c r="U386" s="43">
        <v>2020.65</v>
      </c>
      <c r="V386" s="43">
        <v>2007.74</v>
      </c>
      <c r="W386" s="43">
        <v>1912.15</v>
      </c>
      <c r="X386" s="43">
        <v>1895.22</v>
      </c>
      <c r="Y386" s="43">
        <v>1836.83</v>
      </c>
      <c r="Z386" s="43">
        <v>1721.4</v>
      </c>
      <c r="AA386" s="43">
        <v>1450.97</v>
      </c>
    </row>
    <row r="387" spans="1:27" ht="12.75" hidden="1" customHeight="1" outlineLevel="1" x14ac:dyDescent="0.2">
      <c r="A387" s="98" t="s">
        <v>610</v>
      </c>
      <c r="B387" s="62" t="s">
        <v>88</v>
      </c>
      <c r="C387" s="42" t="s">
        <v>77</v>
      </c>
      <c r="D387" s="43">
        <f t="shared" ref="D387:AA387" si="223">$D$327</f>
        <v>2222.89</v>
      </c>
      <c r="E387" s="43">
        <f t="shared" si="223"/>
        <v>2222.89</v>
      </c>
      <c r="F387" s="43">
        <f t="shared" si="223"/>
        <v>2222.89</v>
      </c>
      <c r="G387" s="43">
        <f t="shared" si="223"/>
        <v>2222.89</v>
      </c>
      <c r="H387" s="43">
        <f t="shared" si="223"/>
        <v>2222.89</v>
      </c>
      <c r="I387" s="43">
        <f t="shared" si="223"/>
        <v>2222.89</v>
      </c>
      <c r="J387" s="43">
        <f t="shared" si="223"/>
        <v>2222.89</v>
      </c>
      <c r="K387" s="43">
        <f t="shared" si="223"/>
        <v>2222.89</v>
      </c>
      <c r="L387" s="43">
        <f t="shared" si="223"/>
        <v>2222.89</v>
      </c>
      <c r="M387" s="43">
        <f t="shared" si="223"/>
        <v>2222.89</v>
      </c>
      <c r="N387" s="43">
        <f t="shared" si="223"/>
        <v>2222.89</v>
      </c>
      <c r="O387" s="43">
        <f t="shared" si="223"/>
        <v>2222.89</v>
      </c>
      <c r="P387" s="43">
        <f t="shared" si="223"/>
        <v>2222.89</v>
      </c>
      <c r="Q387" s="43">
        <f t="shared" si="223"/>
        <v>2222.89</v>
      </c>
      <c r="R387" s="43">
        <f t="shared" si="223"/>
        <v>2222.89</v>
      </c>
      <c r="S387" s="43">
        <f t="shared" si="223"/>
        <v>2222.89</v>
      </c>
      <c r="T387" s="43">
        <f t="shared" si="223"/>
        <v>2222.89</v>
      </c>
      <c r="U387" s="43">
        <f t="shared" si="223"/>
        <v>2222.89</v>
      </c>
      <c r="V387" s="43">
        <f t="shared" si="223"/>
        <v>2222.89</v>
      </c>
      <c r="W387" s="43">
        <f t="shared" si="223"/>
        <v>2222.89</v>
      </c>
      <c r="X387" s="43">
        <f t="shared" si="223"/>
        <v>2222.89</v>
      </c>
      <c r="Y387" s="43">
        <f t="shared" si="223"/>
        <v>2222.89</v>
      </c>
      <c r="Z387" s="43">
        <f t="shared" si="223"/>
        <v>2222.89</v>
      </c>
      <c r="AA387" s="43">
        <f t="shared" si="223"/>
        <v>2222.89</v>
      </c>
    </row>
    <row r="388" spans="1:27" ht="12.75" hidden="1" customHeight="1" outlineLevel="1" x14ac:dyDescent="0.2">
      <c r="A388" s="98" t="s">
        <v>611</v>
      </c>
      <c r="B388" s="62" t="s">
        <v>81</v>
      </c>
      <c r="C388" s="42" t="s">
        <v>77</v>
      </c>
      <c r="D388" s="43">
        <v>6.71</v>
      </c>
      <c r="E388" s="43">
        <v>6.71</v>
      </c>
      <c r="F388" s="43">
        <v>6.71</v>
      </c>
      <c r="G388" s="43">
        <v>6.71</v>
      </c>
      <c r="H388" s="43">
        <v>6.71</v>
      </c>
      <c r="I388" s="43">
        <v>6.71</v>
      </c>
      <c r="J388" s="43">
        <v>6.71</v>
      </c>
      <c r="K388" s="43">
        <v>6.71</v>
      </c>
      <c r="L388" s="43">
        <v>6.71</v>
      </c>
      <c r="M388" s="43">
        <v>6.71</v>
      </c>
      <c r="N388" s="43">
        <v>6.71</v>
      </c>
      <c r="O388" s="43">
        <v>6.71</v>
      </c>
      <c r="P388" s="43">
        <v>6.71</v>
      </c>
      <c r="Q388" s="43">
        <v>6.71</v>
      </c>
      <c r="R388" s="43">
        <v>6.71</v>
      </c>
      <c r="S388" s="43">
        <v>6.71</v>
      </c>
      <c r="T388" s="43">
        <v>6.71</v>
      </c>
      <c r="U388" s="43">
        <v>6.71</v>
      </c>
      <c r="V388" s="43">
        <v>6.71</v>
      </c>
      <c r="W388" s="43">
        <v>6.71</v>
      </c>
      <c r="X388" s="43">
        <v>6.71</v>
      </c>
      <c r="Y388" s="43">
        <v>6.71</v>
      </c>
      <c r="Z388" s="43">
        <v>6.71</v>
      </c>
      <c r="AA388" s="43">
        <v>6.71</v>
      </c>
    </row>
    <row r="389" spans="1:27" ht="12.75" hidden="1" customHeight="1" outlineLevel="1" x14ac:dyDescent="0.2">
      <c r="A389" s="98" t="s">
        <v>612</v>
      </c>
      <c r="B389" s="62" t="s">
        <v>79</v>
      </c>
      <c r="C389" s="42" t="s">
        <v>77</v>
      </c>
      <c r="D389" s="43">
        <f>$D$11</f>
        <v>216.36</v>
      </c>
      <c r="E389" s="43">
        <f t="shared" ref="E389:AA389" si="224">$D$11</f>
        <v>216.36</v>
      </c>
      <c r="F389" s="43">
        <f t="shared" si="224"/>
        <v>216.36</v>
      </c>
      <c r="G389" s="43">
        <f t="shared" si="224"/>
        <v>216.36</v>
      </c>
      <c r="H389" s="43">
        <f t="shared" si="224"/>
        <v>216.36</v>
      </c>
      <c r="I389" s="43">
        <f t="shared" si="224"/>
        <v>216.36</v>
      </c>
      <c r="J389" s="43">
        <f t="shared" si="224"/>
        <v>216.36</v>
      </c>
      <c r="K389" s="43">
        <f t="shared" si="224"/>
        <v>216.36</v>
      </c>
      <c r="L389" s="43">
        <f t="shared" si="224"/>
        <v>216.36</v>
      </c>
      <c r="M389" s="43">
        <f t="shared" si="224"/>
        <v>216.36</v>
      </c>
      <c r="N389" s="43">
        <f t="shared" si="224"/>
        <v>216.36</v>
      </c>
      <c r="O389" s="43">
        <f t="shared" si="224"/>
        <v>216.36</v>
      </c>
      <c r="P389" s="43">
        <f t="shared" si="224"/>
        <v>216.36</v>
      </c>
      <c r="Q389" s="43">
        <f t="shared" si="224"/>
        <v>216.36</v>
      </c>
      <c r="R389" s="43">
        <f t="shared" si="224"/>
        <v>216.36</v>
      </c>
      <c r="S389" s="43">
        <f t="shared" si="224"/>
        <v>216.36</v>
      </c>
      <c r="T389" s="43">
        <f t="shared" si="224"/>
        <v>216.36</v>
      </c>
      <c r="U389" s="43">
        <f t="shared" si="224"/>
        <v>216.36</v>
      </c>
      <c r="V389" s="43">
        <f t="shared" si="224"/>
        <v>216.36</v>
      </c>
      <c r="W389" s="43">
        <f t="shared" si="224"/>
        <v>216.36</v>
      </c>
      <c r="X389" s="43">
        <f t="shared" si="224"/>
        <v>216.36</v>
      </c>
      <c r="Y389" s="43">
        <f t="shared" si="224"/>
        <v>216.36</v>
      </c>
      <c r="Z389" s="43">
        <f t="shared" si="224"/>
        <v>216.36</v>
      </c>
      <c r="AA389" s="43">
        <f t="shared" si="224"/>
        <v>216.36</v>
      </c>
    </row>
    <row r="390" spans="1:27" ht="12.75" customHeight="1" collapsed="1" x14ac:dyDescent="0.2">
      <c r="A390" s="97" t="s">
        <v>613</v>
      </c>
      <c r="B390" s="27" t="str">
        <f>"14"&amp;"."&amp;$B$662&amp;"."&amp;$B$663</f>
        <v>14.01.2023</v>
      </c>
      <c r="C390" s="89" t="s">
        <v>74</v>
      </c>
      <c r="D390" s="90">
        <f>ROUND(((D391+D392+D394+D393)/1000),5)</f>
        <v>3.8976600000000001</v>
      </c>
      <c r="E390" s="90">
        <f>ROUND(((E391+E392+E394+E393)/1000),5)</f>
        <v>3.7228500000000002</v>
      </c>
      <c r="F390" s="90">
        <f>ROUND(((F391+F392+F394+F393)/1000),5)</f>
        <v>3.6911900000000002</v>
      </c>
      <c r="G390" s="90">
        <f t="shared" ref="G390:AA390" si="225">ROUND(((G391+G392+G394+G393)/1000),5)</f>
        <v>3.68079</v>
      </c>
      <c r="H390" s="90">
        <f t="shared" si="225"/>
        <v>3.6952400000000001</v>
      </c>
      <c r="I390" s="90">
        <f t="shared" si="225"/>
        <v>3.7248000000000001</v>
      </c>
      <c r="J390" s="90">
        <f t="shared" si="225"/>
        <v>3.8202500000000001</v>
      </c>
      <c r="K390" s="90">
        <f t="shared" si="225"/>
        <v>4.0986700000000003</v>
      </c>
      <c r="L390" s="90">
        <f t="shared" si="225"/>
        <v>4.1917600000000004</v>
      </c>
      <c r="M390" s="90">
        <f t="shared" si="225"/>
        <v>4.3188500000000003</v>
      </c>
      <c r="N390" s="90">
        <f t="shared" si="225"/>
        <v>4.3575400000000002</v>
      </c>
      <c r="O390" s="90">
        <f t="shared" si="225"/>
        <v>4.3667699999999998</v>
      </c>
      <c r="P390" s="90">
        <f t="shared" si="225"/>
        <v>4.3650000000000002</v>
      </c>
      <c r="Q390" s="90">
        <f t="shared" si="225"/>
        <v>4.36388</v>
      </c>
      <c r="R390" s="90">
        <f t="shared" si="225"/>
        <v>4.3383200000000004</v>
      </c>
      <c r="S390" s="90">
        <f t="shared" si="225"/>
        <v>4.34145</v>
      </c>
      <c r="T390" s="90">
        <f t="shared" si="225"/>
        <v>4.3595699999999997</v>
      </c>
      <c r="U390" s="90">
        <f t="shared" si="225"/>
        <v>4.4062999999999999</v>
      </c>
      <c r="V390" s="90">
        <f t="shared" si="225"/>
        <v>4.39846</v>
      </c>
      <c r="W390" s="90">
        <f t="shared" si="225"/>
        <v>4.3511600000000001</v>
      </c>
      <c r="X390" s="90">
        <f t="shared" si="225"/>
        <v>4.3548799999999996</v>
      </c>
      <c r="Y390" s="90">
        <f t="shared" si="225"/>
        <v>4.2312500000000002</v>
      </c>
      <c r="Z390" s="90">
        <f t="shared" si="225"/>
        <v>4.1577200000000003</v>
      </c>
      <c r="AA390" s="90">
        <f t="shared" si="225"/>
        <v>3.9066000000000001</v>
      </c>
    </row>
    <row r="391" spans="1:27" ht="12.75" hidden="1" customHeight="1" outlineLevel="1" x14ac:dyDescent="0.2">
      <c r="A391" s="98" t="s">
        <v>614</v>
      </c>
      <c r="B391" s="62" t="s">
        <v>236</v>
      </c>
      <c r="C391" s="42" t="s">
        <v>77</v>
      </c>
      <c r="D391" s="43">
        <v>1451.7</v>
      </c>
      <c r="E391" s="43">
        <v>1276.8900000000001</v>
      </c>
      <c r="F391" s="43">
        <v>1245.23</v>
      </c>
      <c r="G391" s="43">
        <v>1234.83</v>
      </c>
      <c r="H391" s="43">
        <v>1249.28</v>
      </c>
      <c r="I391" s="43">
        <v>1278.8399999999999</v>
      </c>
      <c r="J391" s="43">
        <v>1374.29</v>
      </c>
      <c r="K391" s="43">
        <v>1652.71</v>
      </c>
      <c r="L391" s="43">
        <v>1745.8</v>
      </c>
      <c r="M391" s="43">
        <v>1872.89</v>
      </c>
      <c r="N391" s="43">
        <v>1911.58</v>
      </c>
      <c r="O391" s="43">
        <v>1920.81</v>
      </c>
      <c r="P391" s="43">
        <v>1919.04</v>
      </c>
      <c r="Q391" s="43">
        <v>1917.92</v>
      </c>
      <c r="R391" s="43">
        <v>1892.36</v>
      </c>
      <c r="S391" s="43">
        <v>1895.49</v>
      </c>
      <c r="T391" s="43">
        <v>1913.61</v>
      </c>
      <c r="U391" s="43">
        <v>1960.34</v>
      </c>
      <c r="V391" s="43">
        <v>1952.5</v>
      </c>
      <c r="W391" s="43">
        <v>1905.2</v>
      </c>
      <c r="X391" s="43">
        <v>1908.92</v>
      </c>
      <c r="Y391" s="43">
        <v>1785.29</v>
      </c>
      <c r="Z391" s="43">
        <v>1711.76</v>
      </c>
      <c r="AA391" s="43">
        <v>1460.64</v>
      </c>
    </row>
    <row r="392" spans="1:27" ht="12.75" hidden="1" customHeight="1" outlineLevel="1" x14ac:dyDescent="0.2">
      <c r="A392" s="98" t="s">
        <v>615</v>
      </c>
      <c r="B392" s="62" t="s">
        <v>88</v>
      </c>
      <c r="C392" s="42" t="s">
        <v>77</v>
      </c>
      <c r="D392" s="43">
        <f t="shared" ref="D392:AA392" si="226">$D$327</f>
        <v>2222.89</v>
      </c>
      <c r="E392" s="43">
        <f t="shared" si="226"/>
        <v>2222.89</v>
      </c>
      <c r="F392" s="43">
        <f t="shared" si="226"/>
        <v>2222.89</v>
      </c>
      <c r="G392" s="43">
        <f t="shared" si="226"/>
        <v>2222.89</v>
      </c>
      <c r="H392" s="43">
        <f t="shared" si="226"/>
        <v>2222.89</v>
      </c>
      <c r="I392" s="43">
        <f t="shared" si="226"/>
        <v>2222.89</v>
      </c>
      <c r="J392" s="43">
        <f t="shared" si="226"/>
        <v>2222.89</v>
      </c>
      <c r="K392" s="43">
        <f t="shared" si="226"/>
        <v>2222.89</v>
      </c>
      <c r="L392" s="43">
        <f t="shared" si="226"/>
        <v>2222.89</v>
      </c>
      <c r="M392" s="43">
        <f t="shared" si="226"/>
        <v>2222.89</v>
      </c>
      <c r="N392" s="43">
        <f t="shared" si="226"/>
        <v>2222.89</v>
      </c>
      <c r="O392" s="43">
        <f t="shared" si="226"/>
        <v>2222.89</v>
      </c>
      <c r="P392" s="43">
        <f t="shared" si="226"/>
        <v>2222.89</v>
      </c>
      <c r="Q392" s="43">
        <f t="shared" si="226"/>
        <v>2222.89</v>
      </c>
      <c r="R392" s="43">
        <f t="shared" si="226"/>
        <v>2222.89</v>
      </c>
      <c r="S392" s="43">
        <f t="shared" si="226"/>
        <v>2222.89</v>
      </c>
      <c r="T392" s="43">
        <f t="shared" si="226"/>
        <v>2222.89</v>
      </c>
      <c r="U392" s="43">
        <f t="shared" si="226"/>
        <v>2222.89</v>
      </c>
      <c r="V392" s="43">
        <f t="shared" si="226"/>
        <v>2222.89</v>
      </c>
      <c r="W392" s="43">
        <f t="shared" si="226"/>
        <v>2222.89</v>
      </c>
      <c r="X392" s="43">
        <f t="shared" si="226"/>
        <v>2222.89</v>
      </c>
      <c r="Y392" s="43">
        <f t="shared" si="226"/>
        <v>2222.89</v>
      </c>
      <c r="Z392" s="43">
        <f t="shared" si="226"/>
        <v>2222.89</v>
      </c>
      <c r="AA392" s="43">
        <f t="shared" si="226"/>
        <v>2222.89</v>
      </c>
    </row>
    <row r="393" spans="1:27" ht="12.75" hidden="1" customHeight="1" outlineLevel="1" x14ac:dyDescent="0.2">
      <c r="A393" s="98" t="s">
        <v>616</v>
      </c>
      <c r="B393" s="62" t="s">
        <v>81</v>
      </c>
      <c r="C393" s="42" t="s">
        <v>77</v>
      </c>
      <c r="D393" s="43">
        <v>6.71</v>
      </c>
      <c r="E393" s="43">
        <v>6.71</v>
      </c>
      <c r="F393" s="43">
        <v>6.71</v>
      </c>
      <c r="G393" s="43">
        <v>6.71</v>
      </c>
      <c r="H393" s="43">
        <v>6.71</v>
      </c>
      <c r="I393" s="43">
        <v>6.71</v>
      </c>
      <c r="J393" s="43">
        <v>6.71</v>
      </c>
      <c r="K393" s="43">
        <v>6.71</v>
      </c>
      <c r="L393" s="43">
        <v>6.71</v>
      </c>
      <c r="M393" s="43">
        <v>6.71</v>
      </c>
      <c r="N393" s="43">
        <v>6.71</v>
      </c>
      <c r="O393" s="43">
        <v>6.71</v>
      </c>
      <c r="P393" s="43">
        <v>6.71</v>
      </c>
      <c r="Q393" s="43">
        <v>6.71</v>
      </c>
      <c r="R393" s="43">
        <v>6.71</v>
      </c>
      <c r="S393" s="43">
        <v>6.71</v>
      </c>
      <c r="T393" s="43">
        <v>6.71</v>
      </c>
      <c r="U393" s="43">
        <v>6.71</v>
      </c>
      <c r="V393" s="43">
        <v>6.71</v>
      </c>
      <c r="W393" s="43">
        <v>6.71</v>
      </c>
      <c r="X393" s="43">
        <v>6.71</v>
      </c>
      <c r="Y393" s="43">
        <v>6.71</v>
      </c>
      <c r="Z393" s="43">
        <v>6.71</v>
      </c>
      <c r="AA393" s="43">
        <v>6.71</v>
      </c>
    </row>
    <row r="394" spans="1:27" ht="12.75" hidden="1" customHeight="1" outlineLevel="1" x14ac:dyDescent="0.2">
      <c r="A394" s="98" t="s">
        <v>617</v>
      </c>
      <c r="B394" s="62" t="s">
        <v>79</v>
      </c>
      <c r="C394" s="42" t="s">
        <v>77</v>
      </c>
      <c r="D394" s="43">
        <f>$D$11</f>
        <v>216.36</v>
      </c>
      <c r="E394" s="43">
        <f t="shared" ref="E394:AA394" si="227">$D$11</f>
        <v>216.36</v>
      </c>
      <c r="F394" s="43">
        <f t="shared" si="227"/>
        <v>216.36</v>
      </c>
      <c r="G394" s="43">
        <f t="shared" si="227"/>
        <v>216.36</v>
      </c>
      <c r="H394" s="43">
        <f t="shared" si="227"/>
        <v>216.36</v>
      </c>
      <c r="I394" s="43">
        <f t="shared" si="227"/>
        <v>216.36</v>
      </c>
      <c r="J394" s="43">
        <f t="shared" si="227"/>
        <v>216.36</v>
      </c>
      <c r="K394" s="43">
        <f t="shared" si="227"/>
        <v>216.36</v>
      </c>
      <c r="L394" s="43">
        <f t="shared" si="227"/>
        <v>216.36</v>
      </c>
      <c r="M394" s="43">
        <f t="shared" si="227"/>
        <v>216.36</v>
      </c>
      <c r="N394" s="43">
        <f t="shared" si="227"/>
        <v>216.36</v>
      </c>
      <c r="O394" s="43">
        <f t="shared" si="227"/>
        <v>216.36</v>
      </c>
      <c r="P394" s="43">
        <f t="shared" si="227"/>
        <v>216.36</v>
      </c>
      <c r="Q394" s="43">
        <f t="shared" si="227"/>
        <v>216.36</v>
      </c>
      <c r="R394" s="43">
        <f t="shared" si="227"/>
        <v>216.36</v>
      </c>
      <c r="S394" s="43">
        <f t="shared" si="227"/>
        <v>216.36</v>
      </c>
      <c r="T394" s="43">
        <f t="shared" si="227"/>
        <v>216.36</v>
      </c>
      <c r="U394" s="43">
        <f t="shared" si="227"/>
        <v>216.36</v>
      </c>
      <c r="V394" s="43">
        <f t="shared" si="227"/>
        <v>216.36</v>
      </c>
      <c r="W394" s="43">
        <f t="shared" si="227"/>
        <v>216.36</v>
      </c>
      <c r="X394" s="43">
        <f t="shared" si="227"/>
        <v>216.36</v>
      </c>
      <c r="Y394" s="43">
        <f t="shared" si="227"/>
        <v>216.36</v>
      </c>
      <c r="Z394" s="43">
        <f t="shared" si="227"/>
        <v>216.36</v>
      </c>
      <c r="AA394" s="43">
        <f t="shared" si="227"/>
        <v>216.36</v>
      </c>
    </row>
    <row r="395" spans="1:27" ht="12.75" customHeight="1" collapsed="1" x14ac:dyDescent="0.2">
      <c r="A395" s="97" t="s">
        <v>618</v>
      </c>
      <c r="B395" s="27" t="str">
        <f>"15"&amp;"."&amp;$B$662&amp;"."&amp;$B$663</f>
        <v>15.01.2023</v>
      </c>
      <c r="C395" s="89" t="s">
        <v>74</v>
      </c>
      <c r="D395" s="90">
        <f>ROUND(((D396+D397+D399+D398)/1000),5)</f>
        <v>3.7366799999999998</v>
      </c>
      <c r="E395" s="90">
        <f>ROUND(((E396+E397+E399+E398)/1000),5)</f>
        <v>3.6789399999999999</v>
      </c>
      <c r="F395" s="90">
        <f>ROUND(((F396+F397+F399+F398)/1000),5)</f>
        <v>3.6093600000000001</v>
      </c>
      <c r="G395" s="90">
        <f t="shared" ref="G395:AA395" si="228">ROUND(((G396+G397+G399+G398)/1000),5)</f>
        <v>3.60385</v>
      </c>
      <c r="H395" s="90">
        <f t="shared" si="228"/>
        <v>3.60826</v>
      </c>
      <c r="I395" s="90">
        <f t="shared" si="228"/>
        <v>3.65726</v>
      </c>
      <c r="J395" s="90">
        <f t="shared" si="228"/>
        <v>3.6696399999999998</v>
      </c>
      <c r="K395" s="90">
        <f t="shared" si="228"/>
        <v>3.8683700000000001</v>
      </c>
      <c r="L395" s="90">
        <f t="shared" si="228"/>
        <v>4.1168699999999996</v>
      </c>
      <c r="M395" s="90">
        <f t="shared" si="228"/>
        <v>4.1893399999999996</v>
      </c>
      <c r="N395" s="90">
        <f t="shared" si="228"/>
        <v>4.2581699999999998</v>
      </c>
      <c r="O395" s="90">
        <f t="shared" si="228"/>
        <v>4.2783300000000004</v>
      </c>
      <c r="P395" s="90">
        <f t="shared" si="228"/>
        <v>4.2813499999999998</v>
      </c>
      <c r="Q395" s="90">
        <f t="shared" si="228"/>
        <v>4.28348</v>
      </c>
      <c r="R395" s="90">
        <f t="shared" si="228"/>
        <v>4.2524600000000001</v>
      </c>
      <c r="S395" s="90">
        <f t="shared" si="228"/>
        <v>4.2612300000000003</v>
      </c>
      <c r="T395" s="90">
        <f t="shared" si="228"/>
        <v>4.3121900000000002</v>
      </c>
      <c r="U395" s="90">
        <f t="shared" si="228"/>
        <v>4.3740800000000002</v>
      </c>
      <c r="V395" s="90">
        <f t="shared" si="228"/>
        <v>4.3790500000000003</v>
      </c>
      <c r="W395" s="90">
        <f t="shared" si="228"/>
        <v>4.3080100000000003</v>
      </c>
      <c r="X395" s="90">
        <f t="shared" si="228"/>
        <v>4.3011499999999998</v>
      </c>
      <c r="Y395" s="90">
        <f t="shared" si="228"/>
        <v>4.2154199999999999</v>
      </c>
      <c r="Z395" s="90">
        <f t="shared" si="228"/>
        <v>4.1470000000000002</v>
      </c>
      <c r="AA395" s="90">
        <f t="shared" si="228"/>
        <v>3.8838900000000001</v>
      </c>
    </row>
    <row r="396" spans="1:27" ht="12.75" hidden="1" customHeight="1" outlineLevel="1" x14ac:dyDescent="0.2">
      <c r="A396" s="98" t="s">
        <v>619</v>
      </c>
      <c r="B396" s="62" t="s">
        <v>236</v>
      </c>
      <c r="C396" s="42" t="s">
        <v>77</v>
      </c>
      <c r="D396" s="43">
        <v>1290.72</v>
      </c>
      <c r="E396" s="43">
        <v>1232.98</v>
      </c>
      <c r="F396" s="43">
        <v>1163.4000000000001</v>
      </c>
      <c r="G396" s="43">
        <v>1157.8900000000001</v>
      </c>
      <c r="H396" s="43">
        <v>1162.3</v>
      </c>
      <c r="I396" s="43">
        <v>1211.3</v>
      </c>
      <c r="J396" s="43">
        <v>1223.68</v>
      </c>
      <c r="K396" s="43">
        <v>1422.41</v>
      </c>
      <c r="L396" s="43">
        <v>1670.91</v>
      </c>
      <c r="M396" s="43">
        <v>1743.38</v>
      </c>
      <c r="N396" s="43">
        <v>1812.21</v>
      </c>
      <c r="O396" s="43">
        <v>1832.37</v>
      </c>
      <c r="P396" s="43">
        <v>1835.39</v>
      </c>
      <c r="Q396" s="43">
        <v>1837.52</v>
      </c>
      <c r="R396" s="43">
        <v>1806.5</v>
      </c>
      <c r="S396" s="43">
        <v>1815.27</v>
      </c>
      <c r="T396" s="43">
        <v>1866.23</v>
      </c>
      <c r="U396" s="43">
        <v>1928.12</v>
      </c>
      <c r="V396" s="43">
        <v>1933.09</v>
      </c>
      <c r="W396" s="43">
        <v>1862.05</v>
      </c>
      <c r="X396" s="43">
        <v>1855.19</v>
      </c>
      <c r="Y396" s="43">
        <v>1769.46</v>
      </c>
      <c r="Z396" s="43">
        <v>1701.04</v>
      </c>
      <c r="AA396" s="43">
        <v>1437.93</v>
      </c>
    </row>
    <row r="397" spans="1:27" ht="12.75" hidden="1" customHeight="1" outlineLevel="1" x14ac:dyDescent="0.2">
      <c r="A397" s="98" t="s">
        <v>620</v>
      </c>
      <c r="B397" s="62" t="s">
        <v>88</v>
      </c>
      <c r="C397" s="42" t="s">
        <v>77</v>
      </c>
      <c r="D397" s="43">
        <f t="shared" ref="D397:AA397" si="229">$D$327</f>
        <v>2222.89</v>
      </c>
      <c r="E397" s="43">
        <f t="shared" si="229"/>
        <v>2222.89</v>
      </c>
      <c r="F397" s="43">
        <f t="shared" si="229"/>
        <v>2222.89</v>
      </c>
      <c r="G397" s="43">
        <f t="shared" si="229"/>
        <v>2222.89</v>
      </c>
      <c r="H397" s="43">
        <f t="shared" si="229"/>
        <v>2222.89</v>
      </c>
      <c r="I397" s="43">
        <f t="shared" si="229"/>
        <v>2222.89</v>
      </c>
      <c r="J397" s="43">
        <f t="shared" si="229"/>
        <v>2222.89</v>
      </c>
      <c r="K397" s="43">
        <f t="shared" si="229"/>
        <v>2222.89</v>
      </c>
      <c r="L397" s="43">
        <f t="shared" si="229"/>
        <v>2222.89</v>
      </c>
      <c r="M397" s="43">
        <f t="shared" si="229"/>
        <v>2222.89</v>
      </c>
      <c r="N397" s="43">
        <f t="shared" si="229"/>
        <v>2222.89</v>
      </c>
      <c r="O397" s="43">
        <f t="shared" si="229"/>
        <v>2222.89</v>
      </c>
      <c r="P397" s="43">
        <f t="shared" si="229"/>
        <v>2222.89</v>
      </c>
      <c r="Q397" s="43">
        <f t="shared" si="229"/>
        <v>2222.89</v>
      </c>
      <c r="R397" s="43">
        <f t="shared" si="229"/>
        <v>2222.89</v>
      </c>
      <c r="S397" s="43">
        <f t="shared" si="229"/>
        <v>2222.89</v>
      </c>
      <c r="T397" s="43">
        <f t="shared" si="229"/>
        <v>2222.89</v>
      </c>
      <c r="U397" s="43">
        <f t="shared" si="229"/>
        <v>2222.89</v>
      </c>
      <c r="V397" s="43">
        <f t="shared" si="229"/>
        <v>2222.89</v>
      </c>
      <c r="W397" s="43">
        <f t="shared" si="229"/>
        <v>2222.89</v>
      </c>
      <c r="X397" s="43">
        <f t="shared" si="229"/>
        <v>2222.89</v>
      </c>
      <c r="Y397" s="43">
        <f t="shared" si="229"/>
        <v>2222.89</v>
      </c>
      <c r="Z397" s="43">
        <f t="shared" si="229"/>
        <v>2222.89</v>
      </c>
      <c r="AA397" s="43">
        <f t="shared" si="229"/>
        <v>2222.89</v>
      </c>
    </row>
    <row r="398" spans="1:27" ht="12.75" hidden="1" customHeight="1" outlineLevel="1" x14ac:dyDescent="0.2">
      <c r="A398" s="98" t="s">
        <v>621</v>
      </c>
      <c r="B398" s="62" t="s">
        <v>81</v>
      </c>
      <c r="C398" s="42" t="s">
        <v>77</v>
      </c>
      <c r="D398" s="43">
        <v>6.71</v>
      </c>
      <c r="E398" s="43">
        <v>6.71</v>
      </c>
      <c r="F398" s="43">
        <v>6.71</v>
      </c>
      <c r="G398" s="43">
        <v>6.71</v>
      </c>
      <c r="H398" s="43">
        <v>6.71</v>
      </c>
      <c r="I398" s="43">
        <v>6.71</v>
      </c>
      <c r="J398" s="43">
        <v>6.71</v>
      </c>
      <c r="K398" s="43">
        <v>6.71</v>
      </c>
      <c r="L398" s="43">
        <v>6.71</v>
      </c>
      <c r="M398" s="43">
        <v>6.71</v>
      </c>
      <c r="N398" s="43">
        <v>6.71</v>
      </c>
      <c r="O398" s="43">
        <v>6.71</v>
      </c>
      <c r="P398" s="43">
        <v>6.71</v>
      </c>
      <c r="Q398" s="43">
        <v>6.71</v>
      </c>
      <c r="R398" s="43">
        <v>6.71</v>
      </c>
      <c r="S398" s="43">
        <v>6.71</v>
      </c>
      <c r="T398" s="43">
        <v>6.71</v>
      </c>
      <c r="U398" s="43">
        <v>6.71</v>
      </c>
      <c r="V398" s="43">
        <v>6.71</v>
      </c>
      <c r="W398" s="43">
        <v>6.71</v>
      </c>
      <c r="X398" s="43">
        <v>6.71</v>
      </c>
      <c r="Y398" s="43">
        <v>6.71</v>
      </c>
      <c r="Z398" s="43">
        <v>6.71</v>
      </c>
      <c r="AA398" s="43">
        <v>6.71</v>
      </c>
    </row>
    <row r="399" spans="1:27" ht="12.75" hidden="1" customHeight="1" outlineLevel="1" x14ac:dyDescent="0.2">
      <c r="A399" s="98" t="s">
        <v>622</v>
      </c>
      <c r="B399" s="62" t="s">
        <v>79</v>
      </c>
      <c r="C399" s="42" t="s">
        <v>77</v>
      </c>
      <c r="D399" s="43">
        <f>$D$11</f>
        <v>216.36</v>
      </c>
      <c r="E399" s="43">
        <f t="shared" ref="E399:AA399" si="230">$D$11</f>
        <v>216.36</v>
      </c>
      <c r="F399" s="43">
        <f t="shared" si="230"/>
        <v>216.36</v>
      </c>
      <c r="G399" s="43">
        <f t="shared" si="230"/>
        <v>216.36</v>
      </c>
      <c r="H399" s="43">
        <f t="shared" si="230"/>
        <v>216.36</v>
      </c>
      <c r="I399" s="43">
        <f t="shared" si="230"/>
        <v>216.36</v>
      </c>
      <c r="J399" s="43">
        <f t="shared" si="230"/>
        <v>216.36</v>
      </c>
      <c r="K399" s="43">
        <f t="shared" si="230"/>
        <v>216.36</v>
      </c>
      <c r="L399" s="43">
        <f t="shared" si="230"/>
        <v>216.36</v>
      </c>
      <c r="M399" s="43">
        <f t="shared" si="230"/>
        <v>216.36</v>
      </c>
      <c r="N399" s="43">
        <f t="shared" si="230"/>
        <v>216.36</v>
      </c>
      <c r="O399" s="43">
        <f t="shared" si="230"/>
        <v>216.36</v>
      </c>
      <c r="P399" s="43">
        <f t="shared" si="230"/>
        <v>216.36</v>
      </c>
      <c r="Q399" s="43">
        <f t="shared" si="230"/>
        <v>216.36</v>
      </c>
      <c r="R399" s="43">
        <f t="shared" si="230"/>
        <v>216.36</v>
      </c>
      <c r="S399" s="43">
        <f t="shared" si="230"/>
        <v>216.36</v>
      </c>
      <c r="T399" s="43">
        <f t="shared" si="230"/>
        <v>216.36</v>
      </c>
      <c r="U399" s="43">
        <f t="shared" si="230"/>
        <v>216.36</v>
      </c>
      <c r="V399" s="43">
        <f t="shared" si="230"/>
        <v>216.36</v>
      </c>
      <c r="W399" s="43">
        <f t="shared" si="230"/>
        <v>216.36</v>
      </c>
      <c r="X399" s="43">
        <f t="shared" si="230"/>
        <v>216.36</v>
      </c>
      <c r="Y399" s="43">
        <f t="shared" si="230"/>
        <v>216.36</v>
      </c>
      <c r="Z399" s="43">
        <f t="shared" si="230"/>
        <v>216.36</v>
      </c>
      <c r="AA399" s="43">
        <f t="shared" si="230"/>
        <v>216.36</v>
      </c>
    </row>
    <row r="400" spans="1:27" ht="12.75" customHeight="1" collapsed="1" x14ac:dyDescent="0.2">
      <c r="A400" s="97" t="s">
        <v>623</v>
      </c>
      <c r="B400" s="27" t="str">
        <f>"16"&amp;"."&amp;$B$662&amp;"."&amp;$B$663</f>
        <v>16.01.2023</v>
      </c>
      <c r="C400" s="89" t="s">
        <v>74</v>
      </c>
      <c r="D400" s="90">
        <f>ROUND(((D401+D402+D404+D403)/1000),5)</f>
        <v>3.7323499999999998</v>
      </c>
      <c r="E400" s="90">
        <f>ROUND(((E401+E402+E404+E403)/1000),5)</f>
        <v>3.6728900000000002</v>
      </c>
      <c r="F400" s="90">
        <f>ROUND(((F401+F402+F404+F403)/1000),5)</f>
        <v>3.61063</v>
      </c>
      <c r="G400" s="90">
        <f t="shared" ref="G400:AA400" si="231">ROUND(((G401+G402+G404+G403)/1000),5)</f>
        <v>3.60162</v>
      </c>
      <c r="H400" s="90">
        <f t="shared" si="231"/>
        <v>3.6333600000000001</v>
      </c>
      <c r="I400" s="90">
        <f t="shared" si="231"/>
        <v>3.7267800000000002</v>
      </c>
      <c r="J400" s="90">
        <f t="shared" si="231"/>
        <v>4.0184199999999999</v>
      </c>
      <c r="K400" s="90">
        <f t="shared" si="231"/>
        <v>4.1892500000000004</v>
      </c>
      <c r="L400" s="90">
        <f t="shared" si="231"/>
        <v>4.3951099999999999</v>
      </c>
      <c r="M400" s="90">
        <f t="shared" si="231"/>
        <v>4.4375999999999998</v>
      </c>
      <c r="N400" s="90">
        <f t="shared" si="231"/>
        <v>4.46326</v>
      </c>
      <c r="O400" s="90">
        <f t="shared" si="231"/>
        <v>4.4749999999999996</v>
      </c>
      <c r="P400" s="90">
        <f t="shared" si="231"/>
        <v>4.47621</v>
      </c>
      <c r="Q400" s="90">
        <f t="shared" si="231"/>
        <v>4.4901099999999996</v>
      </c>
      <c r="R400" s="90">
        <f t="shared" si="231"/>
        <v>4.4472399999999999</v>
      </c>
      <c r="S400" s="90">
        <f t="shared" si="231"/>
        <v>4.44259</v>
      </c>
      <c r="T400" s="90">
        <f t="shared" si="231"/>
        <v>4.4710700000000001</v>
      </c>
      <c r="U400" s="90">
        <f t="shared" si="231"/>
        <v>4.5081699999999998</v>
      </c>
      <c r="V400" s="90">
        <f t="shared" si="231"/>
        <v>4.4278500000000003</v>
      </c>
      <c r="W400" s="90">
        <f t="shared" si="231"/>
        <v>4.4557099999999998</v>
      </c>
      <c r="X400" s="90">
        <f t="shared" si="231"/>
        <v>4.3631399999999996</v>
      </c>
      <c r="Y400" s="90">
        <f t="shared" si="231"/>
        <v>4.2457399999999996</v>
      </c>
      <c r="Z400" s="90">
        <f t="shared" si="231"/>
        <v>4.10846</v>
      </c>
      <c r="AA400" s="90">
        <f t="shared" si="231"/>
        <v>3.73854</v>
      </c>
    </row>
    <row r="401" spans="1:27" ht="12.75" hidden="1" customHeight="1" outlineLevel="1" x14ac:dyDescent="0.2">
      <c r="A401" s="98" t="s">
        <v>624</v>
      </c>
      <c r="B401" s="62" t="s">
        <v>236</v>
      </c>
      <c r="C401" s="42" t="s">
        <v>77</v>
      </c>
      <c r="D401" s="43">
        <v>1286.3900000000001</v>
      </c>
      <c r="E401" s="43">
        <v>1226.93</v>
      </c>
      <c r="F401" s="43">
        <v>1164.67</v>
      </c>
      <c r="G401" s="43">
        <v>1155.6600000000001</v>
      </c>
      <c r="H401" s="43">
        <v>1187.4000000000001</v>
      </c>
      <c r="I401" s="43">
        <v>1280.82</v>
      </c>
      <c r="J401" s="43">
        <v>1572.46</v>
      </c>
      <c r="K401" s="43">
        <v>1743.29</v>
      </c>
      <c r="L401" s="43">
        <v>1949.15</v>
      </c>
      <c r="M401" s="43">
        <v>1991.64</v>
      </c>
      <c r="N401" s="43">
        <v>2017.3</v>
      </c>
      <c r="O401" s="43">
        <v>2029.04</v>
      </c>
      <c r="P401" s="43">
        <v>2030.25</v>
      </c>
      <c r="Q401" s="43">
        <v>2044.15</v>
      </c>
      <c r="R401" s="43">
        <v>2001.28</v>
      </c>
      <c r="S401" s="43">
        <v>1996.63</v>
      </c>
      <c r="T401" s="43">
        <v>2025.11</v>
      </c>
      <c r="U401" s="43">
        <v>2062.21</v>
      </c>
      <c r="V401" s="43">
        <v>1981.89</v>
      </c>
      <c r="W401" s="43">
        <v>2009.75</v>
      </c>
      <c r="X401" s="43">
        <v>1917.18</v>
      </c>
      <c r="Y401" s="43">
        <v>1799.78</v>
      </c>
      <c r="Z401" s="43">
        <v>1662.5</v>
      </c>
      <c r="AA401" s="43">
        <v>1292.58</v>
      </c>
    </row>
    <row r="402" spans="1:27" ht="12.75" hidden="1" customHeight="1" outlineLevel="1" x14ac:dyDescent="0.2">
      <c r="A402" s="98" t="s">
        <v>625</v>
      </c>
      <c r="B402" s="62" t="s">
        <v>88</v>
      </c>
      <c r="C402" s="42" t="s">
        <v>77</v>
      </c>
      <c r="D402" s="43">
        <f t="shared" ref="D402:AA402" si="232">$D$327</f>
        <v>2222.89</v>
      </c>
      <c r="E402" s="43">
        <f t="shared" si="232"/>
        <v>2222.89</v>
      </c>
      <c r="F402" s="43">
        <f t="shared" si="232"/>
        <v>2222.89</v>
      </c>
      <c r="G402" s="43">
        <f t="shared" si="232"/>
        <v>2222.89</v>
      </c>
      <c r="H402" s="43">
        <f t="shared" si="232"/>
        <v>2222.89</v>
      </c>
      <c r="I402" s="43">
        <f t="shared" si="232"/>
        <v>2222.89</v>
      </c>
      <c r="J402" s="43">
        <f t="shared" si="232"/>
        <v>2222.89</v>
      </c>
      <c r="K402" s="43">
        <f t="shared" si="232"/>
        <v>2222.89</v>
      </c>
      <c r="L402" s="43">
        <f t="shared" si="232"/>
        <v>2222.89</v>
      </c>
      <c r="M402" s="43">
        <f t="shared" si="232"/>
        <v>2222.89</v>
      </c>
      <c r="N402" s="43">
        <f t="shared" si="232"/>
        <v>2222.89</v>
      </c>
      <c r="O402" s="43">
        <f t="shared" si="232"/>
        <v>2222.89</v>
      </c>
      <c r="P402" s="43">
        <f t="shared" si="232"/>
        <v>2222.89</v>
      </c>
      <c r="Q402" s="43">
        <f t="shared" si="232"/>
        <v>2222.89</v>
      </c>
      <c r="R402" s="43">
        <f t="shared" si="232"/>
        <v>2222.89</v>
      </c>
      <c r="S402" s="43">
        <f t="shared" si="232"/>
        <v>2222.89</v>
      </c>
      <c r="T402" s="43">
        <f t="shared" si="232"/>
        <v>2222.89</v>
      </c>
      <c r="U402" s="43">
        <f t="shared" si="232"/>
        <v>2222.89</v>
      </c>
      <c r="V402" s="43">
        <f t="shared" si="232"/>
        <v>2222.89</v>
      </c>
      <c r="W402" s="43">
        <f t="shared" si="232"/>
        <v>2222.89</v>
      </c>
      <c r="X402" s="43">
        <f t="shared" si="232"/>
        <v>2222.89</v>
      </c>
      <c r="Y402" s="43">
        <f t="shared" si="232"/>
        <v>2222.89</v>
      </c>
      <c r="Z402" s="43">
        <f t="shared" si="232"/>
        <v>2222.89</v>
      </c>
      <c r="AA402" s="43">
        <f t="shared" si="232"/>
        <v>2222.89</v>
      </c>
    </row>
    <row r="403" spans="1:27" ht="12.75" hidden="1" customHeight="1" outlineLevel="1" x14ac:dyDescent="0.2">
      <c r="A403" s="98" t="s">
        <v>626</v>
      </c>
      <c r="B403" s="62" t="s">
        <v>81</v>
      </c>
      <c r="C403" s="42" t="s">
        <v>77</v>
      </c>
      <c r="D403" s="43">
        <v>6.71</v>
      </c>
      <c r="E403" s="43">
        <v>6.71</v>
      </c>
      <c r="F403" s="43">
        <v>6.71</v>
      </c>
      <c r="G403" s="43">
        <v>6.71</v>
      </c>
      <c r="H403" s="43">
        <v>6.71</v>
      </c>
      <c r="I403" s="43">
        <v>6.71</v>
      </c>
      <c r="J403" s="43">
        <v>6.71</v>
      </c>
      <c r="K403" s="43">
        <v>6.71</v>
      </c>
      <c r="L403" s="43">
        <v>6.71</v>
      </c>
      <c r="M403" s="43">
        <v>6.71</v>
      </c>
      <c r="N403" s="43">
        <v>6.71</v>
      </c>
      <c r="O403" s="43">
        <v>6.71</v>
      </c>
      <c r="P403" s="43">
        <v>6.71</v>
      </c>
      <c r="Q403" s="43">
        <v>6.71</v>
      </c>
      <c r="R403" s="43">
        <v>6.71</v>
      </c>
      <c r="S403" s="43">
        <v>6.71</v>
      </c>
      <c r="T403" s="43">
        <v>6.71</v>
      </c>
      <c r="U403" s="43">
        <v>6.71</v>
      </c>
      <c r="V403" s="43">
        <v>6.71</v>
      </c>
      <c r="W403" s="43">
        <v>6.71</v>
      </c>
      <c r="X403" s="43">
        <v>6.71</v>
      </c>
      <c r="Y403" s="43">
        <v>6.71</v>
      </c>
      <c r="Z403" s="43">
        <v>6.71</v>
      </c>
      <c r="AA403" s="43">
        <v>6.71</v>
      </c>
    </row>
    <row r="404" spans="1:27" ht="12.75" hidden="1" customHeight="1" outlineLevel="1" x14ac:dyDescent="0.2">
      <c r="A404" s="98" t="s">
        <v>627</v>
      </c>
      <c r="B404" s="62" t="s">
        <v>79</v>
      </c>
      <c r="C404" s="42" t="s">
        <v>77</v>
      </c>
      <c r="D404" s="43">
        <f>$D$11</f>
        <v>216.36</v>
      </c>
      <c r="E404" s="43">
        <f t="shared" ref="E404:AA404" si="233">$D$11</f>
        <v>216.36</v>
      </c>
      <c r="F404" s="43">
        <f t="shared" si="233"/>
        <v>216.36</v>
      </c>
      <c r="G404" s="43">
        <f t="shared" si="233"/>
        <v>216.36</v>
      </c>
      <c r="H404" s="43">
        <f t="shared" si="233"/>
        <v>216.36</v>
      </c>
      <c r="I404" s="43">
        <f t="shared" si="233"/>
        <v>216.36</v>
      </c>
      <c r="J404" s="43">
        <f t="shared" si="233"/>
        <v>216.36</v>
      </c>
      <c r="K404" s="43">
        <f t="shared" si="233"/>
        <v>216.36</v>
      </c>
      <c r="L404" s="43">
        <f t="shared" si="233"/>
        <v>216.36</v>
      </c>
      <c r="M404" s="43">
        <f t="shared" si="233"/>
        <v>216.36</v>
      </c>
      <c r="N404" s="43">
        <f t="shared" si="233"/>
        <v>216.36</v>
      </c>
      <c r="O404" s="43">
        <f t="shared" si="233"/>
        <v>216.36</v>
      </c>
      <c r="P404" s="43">
        <f t="shared" si="233"/>
        <v>216.36</v>
      </c>
      <c r="Q404" s="43">
        <f t="shared" si="233"/>
        <v>216.36</v>
      </c>
      <c r="R404" s="43">
        <f t="shared" si="233"/>
        <v>216.36</v>
      </c>
      <c r="S404" s="43">
        <f t="shared" si="233"/>
        <v>216.36</v>
      </c>
      <c r="T404" s="43">
        <f t="shared" si="233"/>
        <v>216.36</v>
      </c>
      <c r="U404" s="43">
        <f t="shared" si="233"/>
        <v>216.36</v>
      </c>
      <c r="V404" s="43">
        <f t="shared" si="233"/>
        <v>216.36</v>
      </c>
      <c r="W404" s="43">
        <f t="shared" si="233"/>
        <v>216.36</v>
      </c>
      <c r="X404" s="43">
        <f t="shared" si="233"/>
        <v>216.36</v>
      </c>
      <c r="Y404" s="43">
        <f t="shared" si="233"/>
        <v>216.36</v>
      </c>
      <c r="Z404" s="43">
        <f t="shared" si="233"/>
        <v>216.36</v>
      </c>
      <c r="AA404" s="43">
        <f t="shared" si="233"/>
        <v>216.36</v>
      </c>
    </row>
    <row r="405" spans="1:27" ht="12.75" customHeight="1" collapsed="1" x14ac:dyDescent="0.2">
      <c r="A405" s="97" t="s">
        <v>628</v>
      </c>
      <c r="B405" s="27" t="str">
        <f>"17"&amp;"."&amp;$B$662&amp;"."&amp;$B$663</f>
        <v>17.01.2023</v>
      </c>
      <c r="C405" s="89" t="s">
        <v>74</v>
      </c>
      <c r="D405" s="90">
        <f>ROUND(((D406+D407+D409+D408)/1000),5)</f>
        <v>3.5766</v>
      </c>
      <c r="E405" s="90">
        <f>ROUND(((E406+E407+E409+E408)/1000),5)</f>
        <v>3.54413</v>
      </c>
      <c r="F405" s="90">
        <f>ROUND(((F406+F407+F409+F408)/1000),5)</f>
        <v>3.5299399999999999</v>
      </c>
      <c r="G405" s="90">
        <f t="shared" ref="G405:AA405" si="234">ROUND(((G406+G407+G409+G408)/1000),5)</f>
        <v>3.5277400000000001</v>
      </c>
      <c r="H405" s="90">
        <f t="shared" si="234"/>
        <v>3.5428999999999999</v>
      </c>
      <c r="I405" s="90">
        <f t="shared" si="234"/>
        <v>3.59517</v>
      </c>
      <c r="J405" s="90">
        <f t="shared" si="234"/>
        <v>3.80457</v>
      </c>
      <c r="K405" s="90">
        <f t="shared" si="234"/>
        <v>4.1447399999999996</v>
      </c>
      <c r="L405" s="90">
        <f t="shared" si="234"/>
        <v>4.1955400000000003</v>
      </c>
      <c r="M405" s="90">
        <f t="shared" si="234"/>
        <v>4.2500200000000001</v>
      </c>
      <c r="N405" s="90">
        <f t="shared" si="234"/>
        <v>4.2727700000000004</v>
      </c>
      <c r="O405" s="90">
        <f t="shared" si="234"/>
        <v>4.2961900000000002</v>
      </c>
      <c r="P405" s="90">
        <f t="shared" si="234"/>
        <v>4.2803199999999997</v>
      </c>
      <c r="Q405" s="90">
        <f t="shared" si="234"/>
        <v>4.2878400000000001</v>
      </c>
      <c r="R405" s="90">
        <f t="shared" si="234"/>
        <v>4.2478899999999999</v>
      </c>
      <c r="S405" s="90">
        <f t="shared" si="234"/>
        <v>4.2398300000000004</v>
      </c>
      <c r="T405" s="90">
        <f t="shared" si="234"/>
        <v>4.2862499999999999</v>
      </c>
      <c r="U405" s="90">
        <f t="shared" si="234"/>
        <v>4.3275800000000002</v>
      </c>
      <c r="V405" s="90">
        <f t="shared" si="234"/>
        <v>4.3078900000000004</v>
      </c>
      <c r="W405" s="90">
        <f t="shared" si="234"/>
        <v>4.2661600000000002</v>
      </c>
      <c r="X405" s="90">
        <f t="shared" si="234"/>
        <v>4.2521100000000001</v>
      </c>
      <c r="Y405" s="90">
        <f t="shared" si="234"/>
        <v>4.1970499999999999</v>
      </c>
      <c r="Z405" s="90">
        <f t="shared" si="234"/>
        <v>3.9763899999999999</v>
      </c>
      <c r="AA405" s="90">
        <f t="shared" si="234"/>
        <v>3.67198</v>
      </c>
    </row>
    <row r="406" spans="1:27" ht="12.75" hidden="1" customHeight="1" outlineLevel="1" x14ac:dyDescent="0.2">
      <c r="A406" s="98" t="s">
        <v>629</v>
      </c>
      <c r="B406" s="62" t="s">
        <v>236</v>
      </c>
      <c r="C406" s="42" t="s">
        <v>77</v>
      </c>
      <c r="D406" s="43">
        <v>1130.6400000000001</v>
      </c>
      <c r="E406" s="43">
        <v>1098.17</v>
      </c>
      <c r="F406" s="43">
        <v>1083.98</v>
      </c>
      <c r="G406" s="43">
        <v>1081.78</v>
      </c>
      <c r="H406" s="43">
        <v>1096.94</v>
      </c>
      <c r="I406" s="43">
        <v>1149.21</v>
      </c>
      <c r="J406" s="43">
        <v>1358.61</v>
      </c>
      <c r="K406" s="43">
        <v>1698.78</v>
      </c>
      <c r="L406" s="43">
        <v>1749.58</v>
      </c>
      <c r="M406" s="43">
        <v>1804.06</v>
      </c>
      <c r="N406" s="43">
        <v>1826.81</v>
      </c>
      <c r="O406" s="43">
        <v>1850.23</v>
      </c>
      <c r="P406" s="43">
        <v>1834.36</v>
      </c>
      <c r="Q406" s="43">
        <v>1841.88</v>
      </c>
      <c r="R406" s="43">
        <v>1801.93</v>
      </c>
      <c r="S406" s="43">
        <v>1793.87</v>
      </c>
      <c r="T406" s="43">
        <v>1840.29</v>
      </c>
      <c r="U406" s="43">
        <v>1881.62</v>
      </c>
      <c r="V406" s="43">
        <v>1861.93</v>
      </c>
      <c r="W406" s="43">
        <v>1820.2</v>
      </c>
      <c r="X406" s="43">
        <v>1806.15</v>
      </c>
      <c r="Y406" s="43">
        <v>1751.09</v>
      </c>
      <c r="Z406" s="43">
        <v>1530.43</v>
      </c>
      <c r="AA406" s="43">
        <v>1226.02</v>
      </c>
    </row>
    <row r="407" spans="1:27" ht="12.75" hidden="1" customHeight="1" outlineLevel="1" x14ac:dyDescent="0.2">
      <c r="A407" s="98" t="s">
        <v>630</v>
      </c>
      <c r="B407" s="62" t="s">
        <v>88</v>
      </c>
      <c r="C407" s="42" t="s">
        <v>77</v>
      </c>
      <c r="D407" s="43">
        <f t="shared" ref="D407:AA407" si="235">$D$327</f>
        <v>2222.89</v>
      </c>
      <c r="E407" s="43">
        <f t="shared" si="235"/>
        <v>2222.89</v>
      </c>
      <c r="F407" s="43">
        <f t="shared" si="235"/>
        <v>2222.89</v>
      </c>
      <c r="G407" s="43">
        <f t="shared" si="235"/>
        <v>2222.89</v>
      </c>
      <c r="H407" s="43">
        <f t="shared" si="235"/>
        <v>2222.89</v>
      </c>
      <c r="I407" s="43">
        <f t="shared" si="235"/>
        <v>2222.89</v>
      </c>
      <c r="J407" s="43">
        <f t="shared" si="235"/>
        <v>2222.89</v>
      </c>
      <c r="K407" s="43">
        <f t="shared" si="235"/>
        <v>2222.89</v>
      </c>
      <c r="L407" s="43">
        <f t="shared" si="235"/>
        <v>2222.89</v>
      </c>
      <c r="M407" s="43">
        <f t="shared" si="235"/>
        <v>2222.89</v>
      </c>
      <c r="N407" s="43">
        <f t="shared" si="235"/>
        <v>2222.89</v>
      </c>
      <c r="O407" s="43">
        <f t="shared" si="235"/>
        <v>2222.89</v>
      </c>
      <c r="P407" s="43">
        <f t="shared" si="235"/>
        <v>2222.89</v>
      </c>
      <c r="Q407" s="43">
        <f t="shared" si="235"/>
        <v>2222.89</v>
      </c>
      <c r="R407" s="43">
        <f t="shared" si="235"/>
        <v>2222.89</v>
      </c>
      <c r="S407" s="43">
        <f t="shared" si="235"/>
        <v>2222.89</v>
      </c>
      <c r="T407" s="43">
        <f t="shared" si="235"/>
        <v>2222.89</v>
      </c>
      <c r="U407" s="43">
        <f t="shared" si="235"/>
        <v>2222.89</v>
      </c>
      <c r="V407" s="43">
        <f t="shared" si="235"/>
        <v>2222.89</v>
      </c>
      <c r="W407" s="43">
        <f t="shared" si="235"/>
        <v>2222.89</v>
      </c>
      <c r="X407" s="43">
        <f t="shared" si="235"/>
        <v>2222.89</v>
      </c>
      <c r="Y407" s="43">
        <f t="shared" si="235"/>
        <v>2222.89</v>
      </c>
      <c r="Z407" s="43">
        <f t="shared" si="235"/>
        <v>2222.89</v>
      </c>
      <c r="AA407" s="43">
        <f t="shared" si="235"/>
        <v>2222.89</v>
      </c>
    </row>
    <row r="408" spans="1:27" ht="12.75" hidden="1" customHeight="1" outlineLevel="1" x14ac:dyDescent="0.2">
      <c r="A408" s="98" t="s">
        <v>631</v>
      </c>
      <c r="B408" s="62" t="s">
        <v>81</v>
      </c>
      <c r="C408" s="42" t="s">
        <v>77</v>
      </c>
      <c r="D408" s="43">
        <v>6.71</v>
      </c>
      <c r="E408" s="43">
        <v>6.71</v>
      </c>
      <c r="F408" s="43">
        <v>6.71</v>
      </c>
      <c r="G408" s="43">
        <v>6.71</v>
      </c>
      <c r="H408" s="43">
        <v>6.71</v>
      </c>
      <c r="I408" s="43">
        <v>6.71</v>
      </c>
      <c r="J408" s="43">
        <v>6.71</v>
      </c>
      <c r="K408" s="43">
        <v>6.71</v>
      </c>
      <c r="L408" s="43">
        <v>6.71</v>
      </c>
      <c r="M408" s="43">
        <v>6.71</v>
      </c>
      <c r="N408" s="43">
        <v>6.71</v>
      </c>
      <c r="O408" s="43">
        <v>6.71</v>
      </c>
      <c r="P408" s="43">
        <v>6.71</v>
      </c>
      <c r="Q408" s="43">
        <v>6.71</v>
      </c>
      <c r="R408" s="43">
        <v>6.71</v>
      </c>
      <c r="S408" s="43">
        <v>6.71</v>
      </c>
      <c r="T408" s="43">
        <v>6.71</v>
      </c>
      <c r="U408" s="43">
        <v>6.71</v>
      </c>
      <c r="V408" s="43">
        <v>6.71</v>
      </c>
      <c r="W408" s="43">
        <v>6.71</v>
      </c>
      <c r="X408" s="43">
        <v>6.71</v>
      </c>
      <c r="Y408" s="43">
        <v>6.71</v>
      </c>
      <c r="Z408" s="43">
        <v>6.71</v>
      </c>
      <c r="AA408" s="43">
        <v>6.71</v>
      </c>
    </row>
    <row r="409" spans="1:27" ht="12.75" hidden="1" customHeight="1" outlineLevel="1" x14ac:dyDescent="0.2">
      <c r="A409" s="98" t="s">
        <v>632</v>
      </c>
      <c r="B409" s="62" t="s">
        <v>79</v>
      </c>
      <c r="C409" s="42" t="s">
        <v>77</v>
      </c>
      <c r="D409" s="43">
        <f>$D$11</f>
        <v>216.36</v>
      </c>
      <c r="E409" s="43">
        <f t="shared" ref="E409:AA409" si="236">$D$11</f>
        <v>216.36</v>
      </c>
      <c r="F409" s="43">
        <f t="shared" si="236"/>
        <v>216.36</v>
      </c>
      <c r="G409" s="43">
        <f t="shared" si="236"/>
        <v>216.36</v>
      </c>
      <c r="H409" s="43">
        <f t="shared" si="236"/>
        <v>216.36</v>
      </c>
      <c r="I409" s="43">
        <f t="shared" si="236"/>
        <v>216.36</v>
      </c>
      <c r="J409" s="43">
        <f t="shared" si="236"/>
        <v>216.36</v>
      </c>
      <c r="K409" s="43">
        <f t="shared" si="236"/>
        <v>216.36</v>
      </c>
      <c r="L409" s="43">
        <f t="shared" si="236"/>
        <v>216.36</v>
      </c>
      <c r="M409" s="43">
        <f t="shared" si="236"/>
        <v>216.36</v>
      </c>
      <c r="N409" s="43">
        <f t="shared" si="236"/>
        <v>216.36</v>
      </c>
      <c r="O409" s="43">
        <f t="shared" si="236"/>
        <v>216.36</v>
      </c>
      <c r="P409" s="43">
        <f t="shared" si="236"/>
        <v>216.36</v>
      </c>
      <c r="Q409" s="43">
        <f t="shared" si="236"/>
        <v>216.36</v>
      </c>
      <c r="R409" s="43">
        <f t="shared" si="236"/>
        <v>216.36</v>
      </c>
      <c r="S409" s="43">
        <f t="shared" si="236"/>
        <v>216.36</v>
      </c>
      <c r="T409" s="43">
        <f t="shared" si="236"/>
        <v>216.36</v>
      </c>
      <c r="U409" s="43">
        <f t="shared" si="236"/>
        <v>216.36</v>
      </c>
      <c r="V409" s="43">
        <f t="shared" si="236"/>
        <v>216.36</v>
      </c>
      <c r="W409" s="43">
        <f t="shared" si="236"/>
        <v>216.36</v>
      </c>
      <c r="X409" s="43">
        <f t="shared" si="236"/>
        <v>216.36</v>
      </c>
      <c r="Y409" s="43">
        <f t="shared" si="236"/>
        <v>216.36</v>
      </c>
      <c r="Z409" s="43">
        <f t="shared" si="236"/>
        <v>216.36</v>
      </c>
      <c r="AA409" s="43">
        <f t="shared" si="236"/>
        <v>216.36</v>
      </c>
    </row>
    <row r="410" spans="1:27" ht="12.75" customHeight="1" collapsed="1" x14ac:dyDescent="0.2">
      <c r="A410" s="97" t="s">
        <v>633</v>
      </c>
      <c r="B410" s="27" t="str">
        <f>"18"&amp;"."&amp;$B$662&amp;"."&amp;$B$663</f>
        <v>18.01.2023</v>
      </c>
      <c r="C410" s="89" t="s">
        <v>74</v>
      </c>
      <c r="D410" s="90">
        <f>ROUND(((D411+D412+D414+D413)/1000),5)</f>
        <v>3.6143000000000001</v>
      </c>
      <c r="E410" s="90">
        <f>ROUND(((E411+E412+E414+E413)/1000),5)</f>
        <v>3.5806499999999999</v>
      </c>
      <c r="F410" s="90">
        <f>ROUND(((F411+F412+F414+F413)/1000),5)</f>
        <v>3.5598200000000002</v>
      </c>
      <c r="G410" s="90">
        <f t="shared" ref="G410:AA410" si="237">ROUND(((G411+G412+G414+G413)/1000),5)</f>
        <v>3.5586600000000002</v>
      </c>
      <c r="H410" s="90">
        <f t="shared" si="237"/>
        <v>3.5847000000000002</v>
      </c>
      <c r="I410" s="90">
        <f t="shared" si="237"/>
        <v>3.6454399999999998</v>
      </c>
      <c r="J410" s="90">
        <f t="shared" si="237"/>
        <v>3.94658</v>
      </c>
      <c r="K410" s="90">
        <f t="shared" si="237"/>
        <v>4.1608299999999998</v>
      </c>
      <c r="L410" s="90">
        <f t="shared" si="237"/>
        <v>4.2718299999999996</v>
      </c>
      <c r="M410" s="90">
        <f t="shared" si="237"/>
        <v>4.3056099999999997</v>
      </c>
      <c r="N410" s="90">
        <f t="shared" si="237"/>
        <v>4.3242799999999999</v>
      </c>
      <c r="O410" s="90">
        <f t="shared" si="237"/>
        <v>4.3564600000000002</v>
      </c>
      <c r="P410" s="90">
        <f t="shared" si="237"/>
        <v>4.3350400000000002</v>
      </c>
      <c r="Q410" s="90">
        <f t="shared" si="237"/>
        <v>4.3447300000000002</v>
      </c>
      <c r="R410" s="90">
        <f t="shared" si="237"/>
        <v>4.3478300000000001</v>
      </c>
      <c r="S410" s="90">
        <f t="shared" si="237"/>
        <v>4.3084100000000003</v>
      </c>
      <c r="T410" s="90">
        <f t="shared" si="237"/>
        <v>4.3473800000000002</v>
      </c>
      <c r="U410" s="90">
        <f t="shared" si="237"/>
        <v>4.3555099999999998</v>
      </c>
      <c r="V410" s="90">
        <f t="shared" si="237"/>
        <v>4.3502000000000001</v>
      </c>
      <c r="W410" s="90">
        <f t="shared" si="237"/>
        <v>4.3199500000000004</v>
      </c>
      <c r="X410" s="90">
        <f t="shared" si="237"/>
        <v>4.2656000000000001</v>
      </c>
      <c r="Y410" s="90">
        <f t="shared" si="237"/>
        <v>4.1809200000000004</v>
      </c>
      <c r="Z410" s="90">
        <f t="shared" si="237"/>
        <v>3.94862</v>
      </c>
      <c r="AA410" s="90">
        <f t="shared" si="237"/>
        <v>3.625</v>
      </c>
    </row>
    <row r="411" spans="1:27" ht="12.75" hidden="1" customHeight="1" outlineLevel="1" x14ac:dyDescent="0.2">
      <c r="A411" s="98" t="s">
        <v>634</v>
      </c>
      <c r="B411" s="62" t="s">
        <v>236</v>
      </c>
      <c r="C411" s="42" t="s">
        <v>77</v>
      </c>
      <c r="D411" s="43">
        <v>1168.3399999999999</v>
      </c>
      <c r="E411" s="43">
        <v>1134.69</v>
      </c>
      <c r="F411" s="43">
        <v>1113.8599999999999</v>
      </c>
      <c r="G411" s="43">
        <v>1112.7</v>
      </c>
      <c r="H411" s="43">
        <v>1138.74</v>
      </c>
      <c r="I411" s="43">
        <v>1199.48</v>
      </c>
      <c r="J411" s="43">
        <v>1500.62</v>
      </c>
      <c r="K411" s="43">
        <v>1714.87</v>
      </c>
      <c r="L411" s="43">
        <v>1825.87</v>
      </c>
      <c r="M411" s="43">
        <v>1859.65</v>
      </c>
      <c r="N411" s="43">
        <v>1878.32</v>
      </c>
      <c r="O411" s="43">
        <v>1910.5</v>
      </c>
      <c r="P411" s="43">
        <v>1889.08</v>
      </c>
      <c r="Q411" s="43">
        <v>1898.77</v>
      </c>
      <c r="R411" s="43">
        <v>1901.87</v>
      </c>
      <c r="S411" s="43">
        <v>1862.45</v>
      </c>
      <c r="T411" s="43">
        <v>1901.42</v>
      </c>
      <c r="U411" s="43">
        <v>1909.55</v>
      </c>
      <c r="V411" s="43">
        <v>1904.24</v>
      </c>
      <c r="W411" s="43">
        <v>1873.99</v>
      </c>
      <c r="X411" s="43">
        <v>1819.64</v>
      </c>
      <c r="Y411" s="43">
        <v>1734.96</v>
      </c>
      <c r="Z411" s="43">
        <v>1502.66</v>
      </c>
      <c r="AA411" s="43">
        <v>1179.04</v>
      </c>
    </row>
    <row r="412" spans="1:27" ht="12.75" hidden="1" customHeight="1" outlineLevel="1" x14ac:dyDescent="0.2">
      <c r="A412" s="98" t="s">
        <v>635</v>
      </c>
      <c r="B412" s="62" t="s">
        <v>88</v>
      </c>
      <c r="C412" s="42" t="s">
        <v>77</v>
      </c>
      <c r="D412" s="43">
        <f t="shared" ref="D412:AA412" si="238">$D$327</f>
        <v>2222.89</v>
      </c>
      <c r="E412" s="43">
        <f t="shared" si="238"/>
        <v>2222.89</v>
      </c>
      <c r="F412" s="43">
        <f t="shared" si="238"/>
        <v>2222.89</v>
      </c>
      <c r="G412" s="43">
        <f t="shared" si="238"/>
        <v>2222.89</v>
      </c>
      <c r="H412" s="43">
        <f t="shared" si="238"/>
        <v>2222.89</v>
      </c>
      <c r="I412" s="43">
        <f t="shared" si="238"/>
        <v>2222.89</v>
      </c>
      <c r="J412" s="43">
        <f t="shared" si="238"/>
        <v>2222.89</v>
      </c>
      <c r="K412" s="43">
        <f t="shared" si="238"/>
        <v>2222.89</v>
      </c>
      <c r="L412" s="43">
        <f t="shared" si="238"/>
        <v>2222.89</v>
      </c>
      <c r="M412" s="43">
        <f t="shared" si="238"/>
        <v>2222.89</v>
      </c>
      <c r="N412" s="43">
        <f t="shared" si="238"/>
        <v>2222.89</v>
      </c>
      <c r="O412" s="43">
        <f t="shared" si="238"/>
        <v>2222.89</v>
      </c>
      <c r="P412" s="43">
        <f t="shared" si="238"/>
        <v>2222.89</v>
      </c>
      <c r="Q412" s="43">
        <f t="shared" si="238"/>
        <v>2222.89</v>
      </c>
      <c r="R412" s="43">
        <f t="shared" si="238"/>
        <v>2222.89</v>
      </c>
      <c r="S412" s="43">
        <f t="shared" si="238"/>
        <v>2222.89</v>
      </c>
      <c r="T412" s="43">
        <f t="shared" si="238"/>
        <v>2222.89</v>
      </c>
      <c r="U412" s="43">
        <f t="shared" si="238"/>
        <v>2222.89</v>
      </c>
      <c r="V412" s="43">
        <f t="shared" si="238"/>
        <v>2222.89</v>
      </c>
      <c r="W412" s="43">
        <f t="shared" si="238"/>
        <v>2222.89</v>
      </c>
      <c r="X412" s="43">
        <f t="shared" si="238"/>
        <v>2222.89</v>
      </c>
      <c r="Y412" s="43">
        <f t="shared" si="238"/>
        <v>2222.89</v>
      </c>
      <c r="Z412" s="43">
        <f t="shared" si="238"/>
        <v>2222.89</v>
      </c>
      <c r="AA412" s="43">
        <f t="shared" si="238"/>
        <v>2222.89</v>
      </c>
    </row>
    <row r="413" spans="1:27" ht="12.75" hidden="1" customHeight="1" outlineLevel="1" x14ac:dyDescent="0.2">
      <c r="A413" s="98" t="s">
        <v>636</v>
      </c>
      <c r="B413" s="62" t="s">
        <v>81</v>
      </c>
      <c r="C413" s="42" t="s">
        <v>77</v>
      </c>
      <c r="D413" s="43">
        <v>6.71</v>
      </c>
      <c r="E413" s="43">
        <v>6.71</v>
      </c>
      <c r="F413" s="43">
        <v>6.71</v>
      </c>
      <c r="G413" s="43">
        <v>6.71</v>
      </c>
      <c r="H413" s="43">
        <v>6.71</v>
      </c>
      <c r="I413" s="43">
        <v>6.71</v>
      </c>
      <c r="J413" s="43">
        <v>6.71</v>
      </c>
      <c r="K413" s="43">
        <v>6.71</v>
      </c>
      <c r="L413" s="43">
        <v>6.71</v>
      </c>
      <c r="M413" s="43">
        <v>6.71</v>
      </c>
      <c r="N413" s="43">
        <v>6.71</v>
      </c>
      <c r="O413" s="43">
        <v>6.71</v>
      </c>
      <c r="P413" s="43">
        <v>6.71</v>
      </c>
      <c r="Q413" s="43">
        <v>6.71</v>
      </c>
      <c r="R413" s="43">
        <v>6.71</v>
      </c>
      <c r="S413" s="43">
        <v>6.71</v>
      </c>
      <c r="T413" s="43">
        <v>6.71</v>
      </c>
      <c r="U413" s="43">
        <v>6.71</v>
      </c>
      <c r="V413" s="43">
        <v>6.71</v>
      </c>
      <c r="W413" s="43">
        <v>6.71</v>
      </c>
      <c r="X413" s="43">
        <v>6.71</v>
      </c>
      <c r="Y413" s="43">
        <v>6.71</v>
      </c>
      <c r="Z413" s="43">
        <v>6.71</v>
      </c>
      <c r="AA413" s="43">
        <v>6.71</v>
      </c>
    </row>
    <row r="414" spans="1:27" ht="12.75" hidden="1" customHeight="1" outlineLevel="1" x14ac:dyDescent="0.2">
      <c r="A414" s="98" t="s">
        <v>637</v>
      </c>
      <c r="B414" s="62" t="s">
        <v>79</v>
      </c>
      <c r="C414" s="42" t="s">
        <v>77</v>
      </c>
      <c r="D414" s="43">
        <f>$D$11</f>
        <v>216.36</v>
      </c>
      <c r="E414" s="43">
        <f t="shared" ref="E414:AA414" si="239">$D$11</f>
        <v>216.36</v>
      </c>
      <c r="F414" s="43">
        <f t="shared" si="239"/>
        <v>216.36</v>
      </c>
      <c r="G414" s="43">
        <f t="shared" si="239"/>
        <v>216.36</v>
      </c>
      <c r="H414" s="43">
        <f t="shared" si="239"/>
        <v>216.36</v>
      </c>
      <c r="I414" s="43">
        <f t="shared" si="239"/>
        <v>216.36</v>
      </c>
      <c r="J414" s="43">
        <f t="shared" si="239"/>
        <v>216.36</v>
      </c>
      <c r="K414" s="43">
        <f t="shared" si="239"/>
        <v>216.36</v>
      </c>
      <c r="L414" s="43">
        <f t="shared" si="239"/>
        <v>216.36</v>
      </c>
      <c r="M414" s="43">
        <f t="shared" si="239"/>
        <v>216.36</v>
      </c>
      <c r="N414" s="43">
        <f t="shared" si="239"/>
        <v>216.36</v>
      </c>
      <c r="O414" s="43">
        <f t="shared" si="239"/>
        <v>216.36</v>
      </c>
      <c r="P414" s="43">
        <f t="shared" si="239"/>
        <v>216.36</v>
      </c>
      <c r="Q414" s="43">
        <f t="shared" si="239"/>
        <v>216.36</v>
      </c>
      <c r="R414" s="43">
        <f t="shared" si="239"/>
        <v>216.36</v>
      </c>
      <c r="S414" s="43">
        <f t="shared" si="239"/>
        <v>216.36</v>
      </c>
      <c r="T414" s="43">
        <f t="shared" si="239"/>
        <v>216.36</v>
      </c>
      <c r="U414" s="43">
        <f t="shared" si="239"/>
        <v>216.36</v>
      </c>
      <c r="V414" s="43">
        <f t="shared" si="239"/>
        <v>216.36</v>
      </c>
      <c r="W414" s="43">
        <f t="shared" si="239"/>
        <v>216.36</v>
      </c>
      <c r="X414" s="43">
        <f t="shared" si="239"/>
        <v>216.36</v>
      </c>
      <c r="Y414" s="43">
        <f t="shared" si="239"/>
        <v>216.36</v>
      </c>
      <c r="Z414" s="43">
        <f t="shared" si="239"/>
        <v>216.36</v>
      </c>
      <c r="AA414" s="43">
        <f t="shared" si="239"/>
        <v>216.36</v>
      </c>
    </row>
    <row r="415" spans="1:27" ht="12.75" customHeight="1" collapsed="1" x14ac:dyDescent="0.2">
      <c r="A415" s="97" t="s">
        <v>638</v>
      </c>
      <c r="B415" s="27" t="str">
        <f>"19"&amp;"."&amp;$B$662&amp;"."&amp;$B$663</f>
        <v>19.01.2023</v>
      </c>
      <c r="C415" s="89" t="s">
        <v>74</v>
      </c>
      <c r="D415" s="90">
        <f>ROUND(((D416+D417+D419+D418)/1000),5)</f>
        <v>3.62534</v>
      </c>
      <c r="E415" s="90">
        <f>ROUND(((E416+E417+E419+E418)/1000),5)</f>
        <v>3.5897100000000002</v>
      </c>
      <c r="F415" s="90">
        <f>ROUND(((F416+F417+F419+F418)/1000),5)</f>
        <v>3.5612900000000001</v>
      </c>
      <c r="G415" s="90">
        <f t="shared" ref="G415:AA415" si="240">ROUND(((G416+G417+G419+G418)/1000),5)</f>
        <v>3.5613999999999999</v>
      </c>
      <c r="H415" s="90">
        <f t="shared" si="240"/>
        <v>3.59416</v>
      </c>
      <c r="I415" s="90">
        <f t="shared" si="240"/>
        <v>3.6483599999999998</v>
      </c>
      <c r="J415" s="90">
        <f t="shared" si="240"/>
        <v>4.0613099999999998</v>
      </c>
      <c r="K415" s="90">
        <f t="shared" si="240"/>
        <v>4.2413699999999999</v>
      </c>
      <c r="L415" s="90">
        <f t="shared" si="240"/>
        <v>4.3385899999999999</v>
      </c>
      <c r="M415" s="90">
        <f t="shared" si="240"/>
        <v>4.3587400000000001</v>
      </c>
      <c r="N415" s="90">
        <f t="shared" si="240"/>
        <v>4.3778800000000002</v>
      </c>
      <c r="O415" s="90">
        <f t="shared" si="240"/>
        <v>4.4088500000000002</v>
      </c>
      <c r="P415" s="90">
        <f t="shared" si="240"/>
        <v>4.3882300000000001</v>
      </c>
      <c r="Q415" s="90">
        <f t="shared" si="240"/>
        <v>4.3965199999999998</v>
      </c>
      <c r="R415" s="90">
        <f t="shared" si="240"/>
        <v>4.4009499999999999</v>
      </c>
      <c r="S415" s="90">
        <f t="shared" si="240"/>
        <v>4.3596500000000002</v>
      </c>
      <c r="T415" s="90">
        <f t="shared" si="240"/>
        <v>4.44076</v>
      </c>
      <c r="U415" s="90">
        <f t="shared" si="240"/>
        <v>4.4633700000000003</v>
      </c>
      <c r="V415" s="90">
        <f t="shared" si="240"/>
        <v>4.4471100000000003</v>
      </c>
      <c r="W415" s="90">
        <f t="shared" si="240"/>
        <v>4.3756199999999996</v>
      </c>
      <c r="X415" s="90">
        <f t="shared" si="240"/>
        <v>4.3365200000000002</v>
      </c>
      <c r="Y415" s="90">
        <f t="shared" si="240"/>
        <v>4.2706499999999998</v>
      </c>
      <c r="Z415" s="90">
        <f t="shared" si="240"/>
        <v>4.0649199999999999</v>
      </c>
      <c r="AA415" s="90">
        <f t="shared" si="240"/>
        <v>3.6438000000000001</v>
      </c>
    </row>
    <row r="416" spans="1:27" ht="12.75" hidden="1" customHeight="1" outlineLevel="1" x14ac:dyDescent="0.2">
      <c r="A416" s="98" t="s">
        <v>639</v>
      </c>
      <c r="B416" s="62" t="s">
        <v>236</v>
      </c>
      <c r="C416" s="42" t="s">
        <v>77</v>
      </c>
      <c r="D416" s="43">
        <v>1179.3800000000001</v>
      </c>
      <c r="E416" s="43">
        <v>1143.75</v>
      </c>
      <c r="F416" s="43">
        <v>1115.33</v>
      </c>
      <c r="G416" s="43">
        <v>1115.44</v>
      </c>
      <c r="H416" s="43">
        <v>1148.2</v>
      </c>
      <c r="I416" s="43">
        <v>1202.4000000000001</v>
      </c>
      <c r="J416" s="43">
        <v>1615.35</v>
      </c>
      <c r="K416" s="43">
        <v>1795.41</v>
      </c>
      <c r="L416" s="43">
        <v>1892.63</v>
      </c>
      <c r="M416" s="43">
        <v>1912.78</v>
      </c>
      <c r="N416" s="43">
        <v>1931.92</v>
      </c>
      <c r="O416" s="43">
        <v>1962.89</v>
      </c>
      <c r="P416" s="43">
        <v>1942.27</v>
      </c>
      <c r="Q416" s="43">
        <v>1950.56</v>
      </c>
      <c r="R416" s="43">
        <v>1954.99</v>
      </c>
      <c r="S416" s="43">
        <v>1913.69</v>
      </c>
      <c r="T416" s="43">
        <v>1994.8</v>
      </c>
      <c r="U416" s="43">
        <v>2017.41</v>
      </c>
      <c r="V416" s="43">
        <v>2001.15</v>
      </c>
      <c r="W416" s="43">
        <v>1929.66</v>
      </c>
      <c r="X416" s="43">
        <v>1890.56</v>
      </c>
      <c r="Y416" s="43">
        <v>1824.69</v>
      </c>
      <c r="Z416" s="43">
        <v>1618.96</v>
      </c>
      <c r="AA416" s="43">
        <v>1197.8399999999999</v>
      </c>
    </row>
    <row r="417" spans="1:27" ht="12.75" hidden="1" customHeight="1" outlineLevel="1" x14ac:dyDescent="0.2">
      <c r="A417" s="98" t="s">
        <v>640</v>
      </c>
      <c r="B417" s="62" t="s">
        <v>88</v>
      </c>
      <c r="C417" s="42" t="s">
        <v>77</v>
      </c>
      <c r="D417" s="43">
        <f t="shared" ref="D417:AA417" si="241">$D$327</f>
        <v>2222.89</v>
      </c>
      <c r="E417" s="43">
        <f t="shared" si="241"/>
        <v>2222.89</v>
      </c>
      <c r="F417" s="43">
        <f t="shared" si="241"/>
        <v>2222.89</v>
      </c>
      <c r="G417" s="43">
        <f t="shared" si="241"/>
        <v>2222.89</v>
      </c>
      <c r="H417" s="43">
        <f t="shared" si="241"/>
        <v>2222.89</v>
      </c>
      <c r="I417" s="43">
        <f t="shared" si="241"/>
        <v>2222.89</v>
      </c>
      <c r="J417" s="43">
        <f t="shared" si="241"/>
        <v>2222.89</v>
      </c>
      <c r="K417" s="43">
        <f t="shared" si="241"/>
        <v>2222.89</v>
      </c>
      <c r="L417" s="43">
        <f t="shared" si="241"/>
        <v>2222.89</v>
      </c>
      <c r="M417" s="43">
        <f t="shared" si="241"/>
        <v>2222.89</v>
      </c>
      <c r="N417" s="43">
        <f t="shared" si="241"/>
        <v>2222.89</v>
      </c>
      <c r="O417" s="43">
        <f t="shared" si="241"/>
        <v>2222.89</v>
      </c>
      <c r="P417" s="43">
        <f t="shared" si="241"/>
        <v>2222.89</v>
      </c>
      <c r="Q417" s="43">
        <f t="shared" si="241"/>
        <v>2222.89</v>
      </c>
      <c r="R417" s="43">
        <f t="shared" si="241"/>
        <v>2222.89</v>
      </c>
      <c r="S417" s="43">
        <f t="shared" si="241"/>
        <v>2222.89</v>
      </c>
      <c r="T417" s="43">
        <f t="shared" si="241"/>
        <v>2222.89</v>
      </c>
      <c r="U417" s="43">
        <f t="shared" si="241"/>
        <v>2222.89</v>
      </c>
      <c r="V417" s="43">
        <f t="shared" si="241"/>
        <v>2222.89</v>
      </c>
      <c r="W417" s="43">
        <f t="shared" si="241"/>
        <v>2222.89</v>
      </c>
      <c r="X417" s="43">
        <f t="shared" si="241"/>
        <v>2222.89</v>
      </c>
      <c r="Y417" s="43">
        <f t="shared" si="241"/>
        <v>2222.89</v>
      </c>
      <c r="Z417" s="43">
        <f t="shared" si="241"/>
        <v>2222.89</v>
      </c>
      <c r="AA417" s="43">
        <f t="shared" si="241"/>
        <v>2222.89</v>
      </c>
    </row>
    <row r="418" spans="1:27" ht="12.75" hidden="1" customHeight="1" outlineLevel="1" x14ac:dyDescent="0.2">
      <c r="A418" s="98" t="s">
        <v>641</v>
      </c>
      <c r="B418" s="62" t="s">
        <v>81</v>
      </c>
      <c r="C418" s="42" t="s">
        <v>77</v>
      </c>
      <c r="D418" s="110">
        <v>6.71</v>
      </c>
      <c r="E418" s="110">
        <v>6.71</v>
      </c>
      <c r="F418" s="110">
        <v>6.71</v>
      </c>
      <c r="G418" s="110">
        <v>6.71</v>
      </c>
      <c r="H418" s="110">
        <v>6.71</v>
      </c>
      <c r="I418" s="110">
        <v>6.71</v>
      </c>
      <c r="J418" s="110">
        <v>6.71</v>
      </c>
      <c r="K418" s="110">
        <v>6.71</v>
      </c>
      <c r="L418" s="110">
        <v>6.71</v>
      </c>
      <c r="M418" s="110">
        <v>6.71</v>
      </c>
      <c r="N418" s="110">
        <v>6.71</v>
      </c>
      <c r="O418" s="110">
        <v>6.71</v>
      </c>
      <c r="P418" s="110">
        <v>6.71</v>
      </c>
      <c r="Q418" s="110">
        <v>6.71</v>
      </c>
      <c r="R418" s="110">
        <v>6.71</v>
      </c>
      <c r="S418" s="110">
        <v>6.71</v>
      </c>
      <c r="T418" s="110">
        <v>6.71</v>
      </c>
      <c r="U418" s="110">
        <v>6.71</v>
      </c>
      <c r="V418" s="110">
        <v>6.71</v>
      </c>
      <c r="W418" s="110">
        <v>6.71</v>
      </c>
      <c r="X418" s="110">
        <v>6.71</v>
      </c>
      <c r="Y418" s="110">
        <v>6.71</v>
      </c>
      <c r="Z418" s="110">
        <v>6.71</v>
      </c>
      <c r="AA418" s="110">
        <v>6.71</v>
      </c>
    </row>
    <row r="419" spans="1:27" ht="12.75" hidden="1" customHeight="1" outlineLevel="1" x14ac:dyDescent="0.2">
      <c r="A419" s="98" t="s">
        <v>642</v>
      </c>
      <c r="B419" s="62" t="s">
        <v>79</v>
      </c>
      <c r="C419" s="42" t="s">
        <v>77</v>
      </c>
      <c r="D419" s="43">
        <f>$D$11</f>
        <v>216.36</v>
      </c>
      <c r="E419" s="43">
        <f t="shared" ref="E419:AA419" si="242">$D$11</f>
        <v>216.36</v>
      </c>
      <c r="F419" s="43">
        <f t="shared" si="242"/>
        <v>216.36</v>
      </c>
      <c r="G419" s="43">
        <f t="shared" si="242"/>
        <v>216.36</v>
      </c>
      <c r="H419" s="43">
        <f t="shared" si="242"/>
        <v>216.36</v>
      </c>
      <c r="I419" s="43">
        <f t="shared" si="242"/>
        <v>216.36</v>
      </c>
      <c r="J419" s="43">
        <f t="shared" si="242"/>
        <v>216.36</v>
      </c>
      <c r="K419" s="43">
        <f t="shared" si="242"/>
        <v>216.36</v>
      </c>
      <c r="L419" s="43">
        <f t="shared" si="242"/>
        <v>216.36</v>
      </c>
      <c r="M419" s="43">
        <f t="shared" si="242"/>
        <v>216.36</v>
      </c>
      <c r="N419" s="43">
        <f t="shared" si="242"/>
        <v>216.36</v>
      </c>
      <c r="O419" s="43">
        <f t="shared" si="242"/>
        <v>216.36</v>
      </c>
      <c r="P419" s="43">
        <f t="shared" si="242"/>
        <v>216.36</v>
      </c>
      <c r="Q419" s="43">
        <f t="shared" si="242"/>
        <v>216.36</v>
      </c>
      <c r="R419" s="43">
        <f t="shared" si="242"/>
        <v>216.36</v>
      </c>
      <c r="S419" s="43">
        <f t="shared" si="242"/>
        <v>216.36</v>
      </c>
      <c r="T419" s="43">
        <f t="shared" si="242"/>
        <v>216.36</v>
      </c>
      <c r="U419" s="43">
        <f t="shared" si="242"/>
        <v>216.36</v>
      </c>
      <c r="V419" s="43">
        <f t="shared" si="242"/>
        <v>216.36</v>
      </c>
      <c r="W419" s="43">
        <f t="shared" si="242"/>
        <v>216.36</v>
      </c>
      <c r="X419" s="43">
        <f t="shared" si="242"/>
        <v>216.36</v>
      </c>
      <c r="Y419" s="43">
        <f t="shared" si="242"/>
        <v>216.36</v>
      </c>
      <c r="Z419" s="43">
        <f t="shared" si="242"/>
        <v>216.36</v>
      </c>
      <c r="AA419" s="43">
        <f t="shared" si="242"/>
        <v>216.36</v>
      </c>
    </row>
    <row r="420" spans="1:27" ht="12.75" customHeight="1" collapsed="1" x14ac:dyDescent="0.2">
      <c r="A420" s="97" t="s">
        <v>643</v>
      </c>
      <c r="B420" s="27" t="str">
        <f>"20"&amp;"."&amp;$B$662&amp;"."&amp;$B$663</f>
        <v>20.01.2023</v>
      </c>
      <c r="C420" s="89" t="s">
        <v>74</v>
      </c>
      <c r="D420" s="90">
        <f>ROUND(((D421+D422+D424+D423)/1000),5)</f>
        <v>3.6241500000000002</v>
      </c>
      <c r="E420" s="90">
        <f>ROUND(((E421+E422+E424+E423)/1000),5)</f>
        <v>3.59084</v>
      </c>
      <c r="F420" s="90">
        <f>ROUND(((F421+F422+F424+F423)/1000),5)</f>
        <v>3.5545900000000001</v>
      </c>
      <c r="G420" s="90">
        <f t="shared" ref="G420:AA420" si="243">ROUND(((G421+G422+G424+G423)/1000),5)</f>
        <v>3.5425800000000001</v>
      </c>
      <c r="H420" s="90">
        <f t="shared" si="243"/>
        <v>3.5868199999999999</v>
      </c>
      <c r="I420" s="90">
        <f t="shared" si="243"/>
        <v>3.6386400000000001</v>
      </c>
      <c r="J420" s="90">
        <f t="shared" si="243"/>
        <v>4.0086899999999996</v>
      </c>
      <c r="K420" s="90">
        <f t="shared" si="243"/>
        <v>4.1984300000000001</v>
      </c>
      <c r="L420" s="90">
        <f t="shared" si="243"/>
        <v>4.3088199999999999</v>
      </c>
      <c r="M420" s="90">
        <f t="shared" si="243"/>
        <v>4.3195199999999998</v>
      </c>
      <c r="N420" s="90">
        <f t="shared" si="243"/>
        <v>4.3332699999999997</v>
      </c>
      <c r="O420" s="90">
        <f t="shared" si="243"/>
        <v>4.35433</v>
      </c>
      <c r="P420" s="90">
        <f t="shared" si="243"/>
        <v>4.3386199999999997</v>
      </c>
      <c r="Q420" s="90">
        <f t="shared" si="243"/>
        <v>4.3445</v>
      </c>
      <c r="R420" s="90">
        <f t="shared" si="243"/>
        <v>4.3395900000000003</v>
      </c>
      <c r="S420" s="90">
        <f t="shared" si="243"/>
        <v>4.3124000000000002</v>
      </c>
      <c r="T420" s="90">
        <f t="shared" si="243"/>
        <v>4.3132299999999999</v>
      </c>
      <c r="U420" s="90">
        <f t="shared" si="243"/>
        <v>4.3197900000000002</v>
      </c>
      <c r="V420" s="90">
        <f t="shared" si="243"/>
        <v>4.3157500000000004</v>
      </c>
      <c r="W420" s="90">
        <f t="shared" si="243"/>
        <v>4.3296099999999997</v>
      </c>
      <c r="X420" s="90">
        <f t="shared" si="243"/>
        <v>4.2867100000000002</v>
      </c>
      <c r="Y420" s="90">
        <f t="shared" si="243"/>
        <v>4.2062400000000002</v>
      </c>
      <c r="Z420" s="90">
        <f t="shared" si="243"/>
        <v>4.02393</v>
      </c>
      <c r="AA420" s="90">
        <f t="shared" si="243"/>
        <v>3.6473100000000001</v>
      </c>
    </row>
    <row r="421" spans="1:27" ht="12.75" hidden="1" customHeight="1" outlineLevel="1" x14ac:dyDescent="0.2">
      <c r="A421" s="98" t="s">
        <v>644</v>
      </c>
      <c r="B421" s="62" t="s">
        <v>236</v>
      </c>
      <c r="C421" s="42" t="s">
        <v>77</v>
      </c>
      <c r="D421" s="43">
        <v>1178.19</v>
      </c>
      <c r="E421" s="43">
        <v>1144.8800000000001</v>
      </c>
      <c r="F421" s="43">
        <v>1108.6300000000001</v>
      </c>
      <c r="G421" s="43">
        <v>1096.6199999999999</v>
      </c>
      <c r="H421" s="43">
        <v>1140.8599999999999</v>
      </c>
      <c r="I421" s="43">
        <v>1192.68</v>
      </c>
      <c r="J421" s="43">
        <v>1562.73</v>
      </c>
      <c r="K421" s="43">
        <v>1752.47</v>
      </c>
      <c r="L421" s="43">
        <v>1862.86</v>
      </c>
      <c r="M421" s="43">
        <v>1873.56</v>
      </c>
      <c r="N421" s="43">
        <v>1887.31</v>
      </c>
      <c r="O421" s="43">
        <v>1908.37</v>
      </c>
      <c r="P421" s="43">
        <v>1892.66</v>
      </c>
      <c r="Q421" s="43">
        <v>1898.54</v>
      </c>
      <c r="R421" s="43">
        <v>1893.63</v>
      </c>
      <c r="S421" s="43">
        <v>1866.44</v>
      </c>
      <c r="T421" s="43">
        <v>1867.27</v>
      </c>
      <c r="U421" s="43">
        <v>1873.83</v>
      </c>
      <c r="V421" s="43">
        <v>1869.79</v>
      </c>
      <c r="W421" s="43">
        <v>1883.65</v>
      </c>
      <c r="X421" s="43">
        <v>1840.75</v>
      </c>
      <c r="Y421" s="43">
        <v>1760.28</v>
      </c>
      <c r="Z421" s="43">
        <v>1577.97</v>
      </c>
      <c r="AA421" s="43">
        <v>1201.3499999999999</v>
      </c>
    </row>
    <row r="422" spans="1:27" ht="12.75" hidden="1" customHeight="1" outlineLevel="1" x14ac:dyDescent="0.2">
      <c r="A422" s="98" t="s">
        <v>645</v>
      </c>
      <c r="B422" s="62" t="s">
        <v>88</v>
      </c>
      <c r="C422" s="42" t="s">
        <v>77</v>
      </c>
      <c r="D422" s="43">
        <f t="shared" ref="D422:AA422" si="244">$D$327</f>
        <v>2222.89</v>
      </c>
      <c r="E422" s="43">
        <f t="shared" si="244"/>
        <v>2222.89</v>
      </c>
      <c r="F422" s="43">
        <f t="shared" si="244"/>
        <v>2222.89</v>
      </c>
      <c r="G422" s="43">
        <f t="shared" si="244"/>
        <v>2222.89</v>
      </c>
      <c r="H422" s="43">
        <f t="shared" si="244"/>
        <v>2222.89</v>
      </c>
      <c r="I422" s="43">
        <f t="shared" si="244"/>
        <v>2222.89</v>
      </c>
      <c r="J422" s="43">
        <f t="shared" si="244"/>
        <v>2222.89</v>
      </c>
      <c r="K422" s="43">
        <f t="shared" si="244"/>
        <v>2222.89</v>
      </c>
      <c r="L422" s="43">
        <f t="shared" si="244"/>
        <v>2222.89</v>
      </c>
      <c r="M422" s="43">
        <f t="shared" si="244"/>
        <v>2222.89</v>
      </c>
      <c r="N422" s="43">
        <f t="shared" si="244"/>
        <v>2222.89</v>
      </c>
      <c r="O422" s="43">
        <f t="shared" si="244"/>
        <v>2222.89</v>
      </c>
      <c r="P422" s="43">
        <f t="shared" si="244"/>
        <v>2222.89</v>
      </c>
      <c r="Q422" s="43">
        <f t="shared" si="244"/>
        <v>2222.89</v>
      </c>
      <c r="R422" s="43">
        <f t="shared" si="244"/>
        <v>2222.89</v>
      </c>
      <c r="S422" s="43">
        <f t="shared" si="244"/>
        <v>2222.89</v>
      </c>
      <c r="T422" s="43">
        <f t="shared" si="244"/>
        <v>2222.89</v>
      </c>
      <c r="U422" s="43">
        <f t="shared" si="244"/>
        <v>2222.89</v>
      </c>
      <c r="V422" s="43">
        <f t="shared" si="244"/>
        <v>2222.89</v>
      </c>
      <c r="W422" s="43">
        <f t="shared" si="244"/>
        <v>2222.89</v>
      </c>
      <c r="X422" s="43">
        <f t="shared" si="244"/>
        <v>2222.89</v>
      </c>
      <c r="Y422" s="43">
        <f t="shared" si="244"/>
        <v>2222.89</v>
      </c>
      <c r="Z422" s="43">
        <f t="shared" si="244"/>
        <v>2222.89</v>
      </c>
      <c r="AA422" s="43">
        <f t="shared" si="244"/>
        <v>2222.89</v>
      </c>
    </row>
    <row r="423" spans="1:27" ht="12.75" hidden="1" customHeight="1" outlineLevel="1" x14ac:dyDescent="0.2">
      <c r="A423" s="98" t="s">
        <v>646</v>
      </c>
      <c r="B423" s="62" t="s">
        <v>81</v>
      </c>
      <c r="C423" s="42" t="s">
        <v>77</v>
      </c>
      <c r="D423" s="43">
        <v>6.71</v>
      </c>
      <c r="E423" s="43">
        <v>6.71</v>
      </c>
      <c r="F423" s="43">
        <v>6.71</v>
      </c>
      <c r="G423" s="43">
        <v>6.71</v>
      </c>
      <c r="H423" s="43">
        <v>6.71</v>
      </c>
      <c r="I423" s="43">
        <v>6.71</v>
      </c>
      <c r="J423" s="43">
        <v>6.71</v>
      </c>
      <c r="K423" s="43">
        <v>6.71</v>
      </c>
      <c r="L423" s="43">
        <v>6.71</v>
      </c>
      <c r="M423" s="43">
        <v>6.71</v>
      </c>
      <c r="N423" s="43">
        <v>6.71</v>
      </c>
      <c r="O423" s="43">
        <v>6.71</v>
      </c>
      <c r="P423" s="43">
        <v>6.71</v>
      </c>
      <c r="Q423" s="43">
        <v>6.71</v>
      </c>
      <c r="R423" s="43">
        <v>6.71</v>
      </c>
      <c r="S423" s="43">
        <v>6.71</v>
      </c>
      <c r="T423" s="43">
        <v>6.71</v>
      </c>
      <c r="U423" s="43">
        <v>6.71</v>
      </c>
      <c r="V423" s="43">
        <v>6.71</v>
      </c>
      <c r="W423" s="43">
        <v>6.71</v>
      </c>
      <c r="X423" s="43">
        <v>6.71</v>
      </c>
      <c r="Y423" s="43">
        <v>6.71</v>
      </c>
      <c r="Z423" s="43">
        <v>6.71</v>
      </c>
      <c r="AA423" s="43">
        <v>6.71</v>
      </c>
    </row>
    <row r="424" spans="1:27" ht="12.75" hidden="1" customHeight="1" outlineLevel="1" x14ac:dyDescent="0.2">
      <c r="A424" s="98" t="s">
        <v>647</v>
      </c>
      <c r="B424" s="62" t="s">
        <v>79</v>
      </c>
      <c r="C424" s="42" t="s">
        <v>77</v>
      </c>
      <c r="D424" s="43">
        <f>$D$11</f>
        <v>216.36</v>
      </c>
      <c r="E424" s="43">
        <f t="shared" ref="E424:AA424" si="245">$D$11</f>
        <v>216.36</v>
      </c>
      <c r="F424" s="43">
        <f t="shared" si="245"/>
        <v>216.36</v>
      </c>
      <c r="G424" s="43">
        <f t="shared" si="245"/>
        <v>216.36</v>
      </c>
      <c r="H424" s="43">
        <f t="shared" si="245"/>
        <v>216.36</v>
      </c>
      <c r="I424" s="43">
        <f t="shared" si="245"/>
        <v>216.36</v>
      </c>
      <c r="J424" s="43">
        <f t="shared" si="245"/>
        <v>216.36</v>
      </c>
      <c r="K424" s="43">
        <f t="shared" si="245"/>
        <v>216.36</v>
      </c>
      <c r="L424" s="43">
        <f t="shared" si="245"/>
        <v>216.36</v>
      </c>
      <c r="M424" s="43">
        <f t="shared" si="245"/>
        <v>216.36</v>
      </c>
      <c r="N424" s="43">
        <f t="shared" si="245"/>
        <v>216.36</v>
      </c>
      <c r="O424" s="43">
        <f t="shared" si="245"/>
        <v>216.36</v>
      </c>
      <c r="P424" s="43">
        <f t="shared" si="245"/>
        <v>216.36</v>
      </c>
      <c r="Q424" s="43">
        <f t="shared" si="245"/>
        <v>216.36</v>
      </c>
      <c r="R424" s="43">
        <f t="shared" si="245"/>
        <v>216.36</v>
      </c>
      <c r="S424" s="43">
        <f t="shared" si="245"/>
        <v>216.36</v>
      </c>
      <c r="T424" s="43">
        <f t="shared" si="245"/>
        <v>216.36</v>
      </c>
      <c r="U424" s="43">
        <f t="shared" si="245"/>
        <v>216.36</v>
      </c>
      <c r="V424" s="43">
        <f t="shared" si="245"/>
        <v>216.36</v>
      </c>
      <c r="W424" s="43">
        <f t="shared" si="245"/>
        <v>216.36</v>
      </c>
      <c r="X424" s="43">
        <f t="shared" si="245"/>
        <v>216.36</v>
      </c>
      <c r="Y424" s="43">
        <f t="shared" si="245"/>
        <v>216.36</v>
      </c>
      <c r="Z424" s="43">
        <f t="shared" si="245"/>
        <v>216.36</v>
      </c>
      <c r="AA424" s="43">
        <f t="shared" si="245"/>
        <v>216.36</v>
      </c>
    </row>
    <row r="425" spans="1:27" ht="12.75" customHeight="1" collapsed="1" x14ac:dyDescent="0.2">
      <c r="A425" s="97" t="s">
        <v>648</v>
      </c>
      <c r="B425" s="27" t="str">
        <f>"21"&amp;"."&amp;$B$662&amp;"."&amp;$B$663</f>
        <v>21.01.2023</v>
      </c>
      <c r="C425" s="89" t="s">
        <v>74</v>
      </c>
      <c r="D425" s="90">
        <f>ROUND(((D426+D427+D429+D428)/1000),5)</f>
        <v>3.7181700000000002</v>
      </c>
      <c r="E425" s="90">
        <f>ROUND(((E426+E427+E429+E428)/1000),5)</f>
        <v>3.6585999999999999</v>
      </c>
      <c r="F425" s="90">
        <f>ROUND(((F426+F427+F429+F428)/1000),5)</f>
        <v>3.60562</v>
      </c>
      <c r="G425" s="90">
        <f t="shared" ref="G425:AA425" si="246">ROUND(((G426+G427+G429+G428)/1000),5)</f>
        <v>3.5894400000000002</v>
      </c>
      <c r="H425" s="90">
        <f t="shared" si="246"/>
        <v>3.6075400000000002</v>
      </c>
      <c r="I425" s="90">
        <f t="shared" si="246"/>
        <v>3.6372800000000001</v>
      </c>
      <c r="J425" s="90">
        <f t="shared" si="246"/>
        <v>3.69468</v>
      </c>
      <c r="K425" s="90">
        <f t="shared" si="246"/>
        <v>4.0009100000000002</v>
      </c>
      <c r="L425" s="90">
        <f t="shared" si="246"/>
        <v>4.1527799999999999</v>
      </c>
      <c r="M425" s="90">
        <f t="shared" si="246"/>
        <v>4.2275299999999998</v>
      </c>
      <c r="N425" s="90">
        <f t="shared" si="246"/>
        <v>4.2776199999999998</v>
      </c>
      <c r="O425" s="90">
        <f t="shared" si="246"/>
        <v>4.2935600000000003</v>
      </c>
      <c r="P425" s="90">
        <f t="shared" si="246"/>
        <v>4.28444</v>
      </c>
      <c r="Q425" s="90">
        <f t="shared" si="246"/>
        <v>4.2860399999999998</v>
      </c>
      <c r="R425" s="90">
        <f t="shared" si="246"/>
        <v>4.2433500000000004</v>
      </c>
      <c r="S425" s="90">
        <f t="shared" si="246"/>
        <v>4.2496400000000003</v>
      </c>
      <c r="T425" s="90">
        <f t="shared" si="246"/>
        <v>4.2656599999999996</v>
      </c>
      <c r="U425" s="90">
        <f t="shared" si="246"/>
        <v>4.2937700000000003</v>
      </c>
      <c r="V425" s="90">
        <f t="shared" si="246"/>
        <v>4.2903099999999998</v>
      </c>
      <c r="W425" s="90">
        <f t="shared" si="246"/>
        <v>4.2676100000000003</v>
      </c>
      <c r="X425" s="90">
        <f t="shared" si="246"/>
        <v>4.2743599999999997</v>
      </c>
      <c r="Y425" s="90">
        <f t="shared" si="246"/>
        <v>4.1853899999999999</v>
      </c>
      <c r="Z425" s="90">
        <f t="shared" si="246"/>
        <v>4.0414300000000001</v>
      </c>
      <c r="AA425" s="90">
        <f t="shared" si="246"/>
        <v>3.6701299999999999</v>
      </c>
    </row>
    <row r="426" spans="1:27" ht="12.75" hidden="1" customHeight="1" outlineLevel="1" x14ac:dyDescent="0.2">
      <c r="A426" s="98" t="s">
        <v>649</v>
      </c>
      <c r="B426" s="62" t="s">
        <v>236</v>
      </c>
      <c r="C426" s="42" t="s">
        <v>77</v>
      </c>
      <c r="D426" s="43">
        <v>1272.21</v>
      </c>
      <c r="E426" s="43">
        <v>1212.6400000000001</v>
      </c>
      <c r="F426" s="43">
        <v>1159.6600000000001</v>
      </c>
      <c r="G426" s="43">
        <v>1143.48</v>
      </c>
      <c r="H426" s="43">
        <v>1161.58</v>
      </c>
      <c r="I426" s="43">
        <v>1191.32</v>
      </c>
      <c r="J426" s="43">
        <v>1248.72</v>
      </c>
      <c r="K426" s="43">
        <v>1554.95</v>
      </c>
      <c r="L426" s="43">
        <v>1706.82</v>
      </c>
      <c r="M426" s="43">
        <v>1781.57</v>
      </c>
      <c r="N426" s="43">
        <v>1831.66</v>
      </c>
      <c r="O426" s="43">
        <v>1847.6</v>
      </c>
      <c r="P426" s="43">
        <v>1838.48</v>
      </c>
      <c r="Q426" s="43">
        <v>1840.08</v>
      </c>
      <c r="R426" s="43">
        <v>1797.39</v>
      </c>
      <c r="S426" s="43">
        <v>1803.68</v>
      </c>
      <c r="T426" s="43">
        <v>1819.7</v>
      </c>
      <c r="U426" s="43">
        <v>1847.81</v>
      </c>
      <c r="V426" s="43">
        <v>1844.35</v>
      </c>
      <c r="W426" s="43">
        <v>1821.65</v>
      </c>
      <c r="X426" s="43">
        <v>1828.4</v>
      </c>
      <c r="Y426" s="43">
        <v>1739.43</v>
      </c>
      <c r="Z426" s="43">
        <v>1595.47</v>
      </c>
      <c r="AA426" s="43">
        <v>1224.17</v>
      </c>
    </row>
    <row r="427" spans="1:27" ht="12.75" hidden="1" customHeight="1" outlineLevel="1" x14ac:dyDescent="0.2">
      <c r="A427" s="98" t="s">
        <v>650</v>
      </c>
      <c r="B427" s="62" t="s">
        <v>88</v>
      </c>
      <c r="C427" s="42" t="s">
        <v>77</v>
      </c>
      <c r="D427" s="43">
        <f t="shared" ref="D427:AA427" si="247">$D$327</f>
        <v>2222.89</v>
      </c>
      <c r="E427" s="43">
        <f t="shared" si="247"/>
        <v>2222.89</v>
      </c>
      <c r="F427" s="43">
        <f t="shared" si="247"/>
        <v>2222.89</v>
      </c>
      <c r="G427" s="43">
        <f t="shared" si="247"/>
        <v>2222.89</v>
      </c>
      <c r="H427" s="43">
        <f t="shared" si="247"/>
        <v>2222.89</v>
      </c>
      <c r="I427" s="43">
        <f t="shared" si="247"/>
        <v>2222.89</v>
      </c>
      <c r="J427" s="43">
        <f t="shared" si="247"/>
        <v>2222.89</v>
      </c>
      <c r="K427" s="43">
        <f t="shared" si="247"/>
        <v>2222.89</v>
      </c>
      <c r="L427" s="43">
        <f t="shared" si="247"/>
        <v>2222.89</v>
      </c>
      <c r="M427" s="43">
        <f t="shared" si="247"/>
        <v>2222.89</v>
      </c>
      <c r="N427" s="43">
        <f t="shared" si="247"/>
        <v>2222.89</v>
      </c>
      <c r="O427" s="43">
        <f t="shared" si="247"/>
        <v>2222.89</v>
      </c>
      <c r="P427" s="43">
        <f t="shared" si="247"/>
        <v>2222.89</v>
      </c>
      <c r="Q427" s="43">
        <f t="shared" si="247"/>
        <v>2222.89</v>
      </c>
      <c r="R427" s="43">
        <f t="shared" si="247"/>
        <v>2222.89</v>
      </c>
      <c r="S427" s="43">
        <f t="shared" si="247"/>
        <v>2222.89</v>
      </c>
      <c r="T427" s="43">
        <f t="shared" si="247"/>
        <v>2222.89</v>
      </c>
      <c r="U427" s="43">
        <f t="shared" si="247"/>
        <v>2222.89</v>
      </c>
      <c r="V427" s="43">
        <f t="shared" si="247"/>
        <v>2222.89</v>
      </c>
      <c r="W427" s="43">
        <f t="shared" si="247"/>
        <v>2222.89</v>
      </c>
      <c r="X427" s="43">
        <f t="shared" si="247"/>
        <v>2222.89</v>
      </c>
      <c r="Y427" s="43">
        <f t="shared" si="247"/>
        <v>2222.89</v>
      </c>
      <c r="Z427" s="43">
        <f t="shared" si="247"/>
        <v>2222.89</v>
      </c>
      <c r="AA427" s="43">
        <f t="shared" si="247"/>
        <v>2222.89</v>
      </c>
    </row>
    <row r="428" spans="1:27" ht="12.75" hidden="1" customHeight="1" outlineLevel="1" x14ac:dyDescent="0.2">
      <c r="A428" s="98" t="s">
        <v>651</v>
      </c>
      <c r="B428" s="62" t="s">
        <v>81</v>
      </c>
      <c r="C428" s="42" t="s">
        <v>77</v>
      </c>
      <c r="D428" s="43">
        <v>6.71</v>
      </c>
      <c r="E428" s="43">
        <v>6.71</v>
      </c>
      <c r="F428" s="43">
        <v>6.71</v>
      </c>
      <c r="G428" s="43">
        <v>6.71</v>
      </c>
      <c r="H428" s="43">
        <v>6.71</v>
      </c>
      <c r="I428" s="43">
        <v>6.71</v>
      </c>
      <c r="J428" s="43">
        <v>6.71</v>
      </c>
      <c r="K428" s="43">
        <v>6.71</v>
      </c>
      <c r="L428" s="43">
        <v>6.71</v>
      </c>
      <c r="M428" s="43">
        <v>6.71</v>
      </c>
      <c r="N428" s="43">
        <v>6.71</v>
      </c>
      <c r="O428" s="43">
        <v>6.71</v>
      </c>
      <c r="P428" s="43">
        <v>6.71</v>
      </c>
      <c r="Q428" s="43">
        <v>6.71</v>
      </c>
      <c r="R428" s="43">
        <v>6.71</v>
      </c>
      <c r="S428" s="43">
        <v>6.71</v>
      </c>
      <c r="T428" s="43">
        <v>6.71</v>
      </c>
      <c r="U428" s="43">
        <v>6.71</v>
      </c>
      <c r="V428" s="43">
        <v>6.71</v>
      </c>
      <c r="W428" s="43">
        <v>6.71</v>
      </c>
      <c r="X428" s="43">
        <v>6.71</v>
      </c>
      <c r="Y428" s="43">
        <v>6.71</v>
      </c>
      <c r="Z428" s="43">
        <v>6.71</v>
      </c>
      <c r="AA428" s="43">
        <v>6.71</v>
      </c>
    </row>
    <row r="429" spans="1:27" ht="12.75" hidden="1" customHeight="1" outlineLevel="1" x14ac:dyDescent="0.2">
      <c r="A429" s="98" t="s">
        <v>652</v>
      </c>
      <c r="B429" s="62" t="s">
        <v>79</v>
      </c>
      <c r="C429" s="42" t="s">
        <v>77</v>
      </c>
      <c r="D429" s="43">
        <f>$D$11</f>
        <v>216.36</v>
      </c>
      <c r="E429" s="43">
        <f t="shared" ref="E429:AA429" si="248">$D$11</f>
        <v>216.36</v>
      </c>
      <c r="F429" s="43">
        <f t="shared" si="248"/>
        <v>216.36</v>
      </c>
      <c r="G429" s="43">
        <f t="shared" si="248"/>
        <v>216.36</v>
      </c>
      <c r="H429" s="43">
        <f t="shared" si="248"/>
        <v>216.36</v>
      </c>
      <c r="I429" s="43">
        <f t="shared" si="248"/>
        <v>216.36</v>
      </c>
      <c r="J429" s="43">
        <f t="shared" si="248"/>
        <v>216.36</v>
      </c>
      <c r="K429" s="43">
        <f t="shared" si="248"/>
        <v>216.36</v>
      </c>
      <c r="L429" s="43">
        <f t="shared" si="248"/>
        <v>216.36</v>
      </c>
      <c r="M429" s="43">
        <f t="shared" si="248"/>
        <v>216.36</v>
      </c>
      <c r="N429" s="43">
        <f t="shared" si="248"/>
        <v>216.36</v>
      </c>
      <c r="O429" s="43">
        <f t="shared" si="248"/>
        <v>216.36</v>
      </c>
      <c r="P429" s="43">
        <f t="shared" si="248"/>
        <v>216.36</v>
      </c>
      <c r="Q429" s="43">
        <f t="shared" si="248"/>
        <v>216.36</v>
      </c>
      <c r="R429" s="43">
        <f t="shared" si="248"/>
        <v>216.36</v>
      </c>
      <c r="S429" s="43">
        <f t="shared" si="248"/>
        <v>216.36</v>
      </c>
      <c r="T429" s="43">
        <f t="shared" si="248"/>
        <v>216.36</v>
      </c>
      <c r="U429" s="43">
        <f t="shared" si="248"/>
        <v>216.36</v>
      </c>
      <c r="V429" s="43">
        <f t="shared" si="248"/>
        <v>216.36</v>
      </c>
      <c r="W429" s="43">
        <f t="shared" si="248"/>
        <v>216.36</v>
      </c>
      <c r="X429" s="43">
        <f t="shared" si="248"/>
        <v>216.36</v>
      </c>
      <c r="Y429" s="43">
        <f t="shared" si="248"/>
        <v>216.36</v>
      </c>
      <c r="Z429" s="43">
        <f t="shared" si="248"/>
        <v>216.36</v>
      </c>
      <c r="AA429" s="43">
        <f t="shared" si="248"/>
        <v>216.36</v>
      </c>
    </row>
    <row r="430" spans="1:27" ht="12.75" customHeight="1" collapsed="1" x14ac:dyDescent="0.2">
      <c r="A430" s="97" t="s">
        <v>653</v>
      </c>
      <c r="B430" s="27" t="str">
        <f>"22"&amp;"."&amp;$B$662&amp;"."&amp;$B$663</f>
        <v>22.01.2023</v>
      </c>
      <c r="C430" s="89" t="s">
        <v>74</v>
      </c>
      <c r="D430" s="90">
        <f>ROUND(((D431+D432+D434+D433)/1000),5)</f>
        <v>3.66479</v>
      </c>
      <c r="E430" s="90">
        <f>ROUND(((E431+E432+E434+E433)/1000),5)</f>
        <v>3.59944</v>
      </c>
      <c r="F430" s="90">
        <f>ROUND(((F431+F432+F434+F433)/1000),5)</f>
        <v>3.5795599999999999</v>
      </c>
      <c r="G430" s="90">
        <f t="shared" ref="G430:AA430" si="249">ROUND(((G431+G432+G434+G433)/1000),5)</f>
        <v>3.5490499999999998</v>
      </c>
      <c r="H430" s="90">
        <f t="shared" si="249"/>
        <v>3.58284</v>
      </c>
      <c r="I430" s="90">
        <f t="shared" si="249"/>
        <v>3.5872700000000002</v>
      </c>
      <c r="J430" s="90">
        <f t="shared" si="249"/>
        <v>3.6232500000000001</v>
      </c>
      <c r="K430" s="90">
        <f t="shared" si="249"/>
        <v>3.7255199999999999</v>
      </c>
      <c r="L430" s="90">
        <f t="shared" si="249"/>
        <v>3.9883500000000001</v>
      </c>
      <c r="M430" s="90">
        <f t="shared" si="249"/>
        <v>4.1529600000000002</v>
      </c>
      <c r="N430" s="90">
        <f t="shared" si="249"/>
        <v>4.1970900000000002</v>
      </c>
      <c r="O430" s="90">
        <f t="shared" si="249"/>
        <v>4.2148000000000003</v>
      </c>
      <c r="P430" s="90">
        <f t="shared" si="249"/>
        <v>4.2131699999999999</v>
      </c>
      <c r="Q430" s="90">
        <f t="shared" si="249"/>
        <v>4.21401</v>
      </c>
      <c r="R430" s="90">
        <f t="shared" si="249"/>
        <v>4.1887600000000003</v>
      </c>
      <c r="S430" s="90">
        <f t="shared" si="249"/>
        <v>4.2018599999999999</v>
      </c>
      <c r="T430" s="90">
        <f t="shared" si="249"/>
        <v>4.2229999999999999</v>
      </c>
      <c r="U430" s="90">
        <f t="shared" si="249"/>
        <v>4.25753</v>
      </c>
      <c r="V430" s="90">
        <f t="shared" si="249"/>
        <v>4.2595999999999998</v>
      </c>
      <c r="W430" s="90">
        <f t="shared" si="249"/>
        <v>4.2518799999999999</v>
      </c>
      <c r="X430" s="90">
        <f t="shared" si="249"/>
        <v>4.2444899999999999</v>
      </c>
      <c r="Y430" s="90">
        <f t="shared" si="249"/>
        <v>4.1927399999999997</v>
      </c>
      <c r="Z430" s="90">
        <f t="shared" si="249"/>
        <v>3.9932300000000001</v>
      </c>
      <c r="AA430" s="90">
        <f t="shared" si="249"/>
        <v>3.6606800000000002</v>
      </c>
    </row>
    <row r="431" spans="1:27" ht="12.75" hidden="1" customHeight="1" outlineLevel="1" x14ac:dyDescent="0.2">
      <c r="A431" s="98" t="s">
        <v>654</v>
      </c>
      <c r="B431" s="62" t="s">
        <v>236</v>
      </c>
      <c r="C431" s="42" t="s">
        <v>77</v>
      </c>
      <c r="D431" s="43">
        <v>1218.83</v>
      </c>
      <c r="E431" s="43">
        <v>1153.48</v>
      </c>
      <c r="F431" s="43">
        <v>1133.5999999999999</v>
      </c>
      <c r="G431" s="43">
        <v>1103.0899999999999</v>
      </c>
      <c r="H431" s="43">
        <v>1136.8800000000001</v>
      </c>
      <c r="I431" s="43">
        <v>1141.31</v>
      </c>
      <c r="J431" s="43">
        <v>1177.29</v>
      </c>
      <c r="K431" s="43">
        <v>1279.56</v>
      </c>
      <c r="L431" s="43">
        <v>1542.39</v>
      </c>
      <c r="M431" s="43">
        <v>1707</v>
      </c>
      <c r="N431" s="43">
        <v>1751.13</v>
      </c>
      <c r="O431" s="43">
        <v>1768.84</v>
      </c>
      <c r="P431" s="43">
        <v>1767.21</v>
      </c>
      <c r="Q431" s="43">
        <v>1768.05</v>
      </c>
      <c r="R431" s="43">
        <v>1742.8</v>
      </c>
      <c r="S431" s="43">
        <v>1755.9</v>
      </c>
      <c r="T431" s="43">
        <v>1777.04</v>
      </c>
      <c r="U431" s="43">
        <v>1811.57</v>
      </c>
      <c r="V431" s="43">
        <v>1813.64</v>
      </c>
      <c r="W431" s="43">
        <v>1805.92</v>
      </c>
      <c r="X431" s="43">
        <v>1798.53</v>
      </c>
      <c r="Y431" s="43">
        <v>1746.78</v>
      </c>
      <c r="Z431" s="43">
        <v>1547.27</v>
      </c>
      <c r="AA431" s="43">
        <v>1214.72</v>
      </c>
    </row>
    <row r="432" spans="1:27" ht="12.75" hidden="1" customHeight="1" outlineLevel="1" x14ac:dyDescent="0.2">
      <c r="A432" s="98" t="s">
        <v>655</v>
      </c>
      <c r="B432" s="62" t="s">
        <v>88</v>
      </c>
      <c r="C432" s="42" t="s">
        <v>77</v>
      </c>
      <c r="D432" s="43">
        <f t="shared" ref="D432:AA432" si="250">$D$327</f>
        <v>2222.89</v>
      </c>
      <c r="E432" s="43">
        <f t="shared" si="250"/>
        <v>2222.89</v>
      </c>
      <c r="F432" s="43">
        <f t="shared" si="250"/>
        <v>2222.89</v>
      </c>
      <c r="G432" s="43">
        <f t="shared" si="250"/>
        <v>2222.89</v>
      </c>
      <c r="H432" s="43">
        <f t="shared" si="250"/>
        <v>2222.89</v>
      </c>
      <c r="I432" s="43">
        <f t="shared" si="250"/>
        <v>2222.89</v>
      </c>
      <c r="J432" s="43">
        <f t="shared" si="250"/>
        <v>2222.89</v>
      </c>
      <c r="K432" s="43">
        <f t="shared" si="250"/>
        <v>2222.89</v>
      </c>
      <c r="L432" s="43">
        <f t="shared" si="250"/>
        <v>2222.89</v>
      </c>
      <c r="M432" s="43">
        <f t="shared" si="250"/>
        <v>2222.89</v>
      </c>
      <c r="N432" s="43">
        <f t="shared" si="250"/>
        <v>2222.89</v>
      </c>
      <c r="O432" s="43">
        <f t="shared" si="250"/>
        <v>2222.89</v>
      </c>
      <c r="P432" s="43">
        <f t="shared" si="250"/>
        <v>2222.89</v>
      </c>
      <c r="Q432" s="43">
        <f t="shared" si="250"/>
        <v>2222.89</v>
      </c>
      <c r="R432" s="43">
        <f t="shared" si="250"/>
        <v>2222.89</v>
      </c>
      <c r="S432" s="43">
        <f t="shared" si="250"/>
        <v>2222.89</v>
      </c>
      <c r="T432" s="43">
        <f t="shared" si="250"/>
        <v>2222.89</v>
      </c>
      <c r="U432" s="43">
        <f t="shared" si="250"/>
        <v>2222.89</v>
      </c>
      <c r="V432" s="43">
        <f t="shared" si="250"/>
        <v>2222.89</v>
      </c>
      <c r="W432" s="43">
        <f t="shared" si="250"/>
        <v>2222.89</v>
      </c>
      <c r="X432" s="43">
        <f t="shared" si="250"/>
        <v>2222.89</v>
      </c>
      <c r="Y432" s="43">
        <f t="shared" si="250"/>
        <v>2222.89</v>
      </c>
      <c r="Z432" s="43">
        <f t="shared" si="250"/>
        <v>2222.89</v>
      </c>
      <c r="AA432" s="43">
        <f t="shared" si="250"/>
        <v>2222.89</v>
      </c>
    </row>
    <row r="433" spans="1:27" ht="12.75" hidden="1" customHeight="1" outlineLevel="1" x14ac:dyDescent="0.2">
      <c r="A433" s="98" t="s">
        <v>656</v>
      </c>
      <c r="B433" s="62" t="s">
        <v>81</v>
      </c>
      <c r="C433" s="42" t="s">
        <v>77</v>
      </c>
      <c r="D433" s="43">
        <v>6.71</v>
      </c>
      <c r="E433" s="43">
        <v>6.71</v>
      </c>
      <c r="F433" s="43">
        <v>6.71</v>
      </c>
      <c r="G433" s="43">
        <v>6.71</v>
      </c>
      <c r="H433" s="43">
        <v>6.71</v>
      </c>
      <c r="I433" s="43">
        <v>6.71</v>
      </c>
      <c r="J433" s="43">
        <v>6.71</v>
      </c>
      <c r="K433" s="43">
        <v>6.71</v>
      </c>
      <c r="L433" s="43">
        <v>6.71</v>
      </c>
      <c r="M433" s="43">
        <v>6.71</v>
      </c>
      <c r="N433" s="43">
        <v>6.71</v>
      </c>
      <c r="O433" s="43">
        <v>6.71</v>
      </c>
      <c r="P433" s="43">
        <v>6.71</v>
      </c>
      <c r="Q433" s="43">
        <v>6.71</v>
      </c>
      <c r="R433" s="43">
        <v>6.71</v>
      </c>
      <c r="S433" s="43">
        <v>6.71</v>
      </c>
      <c r="T433" s="43">
        <v>6.71</v>
      </c>
      <c r="U433" s="43">
        <v>6.71</v>
      </c>
      <c r="V433" s="43">
        <v>6.71</v>
      </c>
      <c r="W433" s="43">
        <v>6.71</v>
      </c>
      <c r="X433" s="43">
        <v>6.71</v>
      </c>
      <c r="Y433" s="43">
        <v>6.71</v>
      </c>
      <c r="Z433" s="43">
        <v>6.71</v>
      </c>
      <c r="AA433" s="43">
        <v>6.71</v>
      </c>
    </row>
    <row r="434" spans="1:27" ht="12.75" hidden="1" customHeight="1" outlineLevel="1" x14ac:dyDescent="0.2">
      <c r="A434" s="98" t="s">
        <v>657</v>
      </c>
      <c r="B434" s="62" t="s">
        <v>79</v>
      </c>
      <c r="C434" s="42" t="s">
        <v>77</v>
      </c>
      <c r="D434" s="43">
        <f>$D$11</f>
        <v>216.36</v>
      </c>
      <c r="E434" s="43">
        <f t="shared" ref="E434:AA434" si="251">$D$11</f>
        <v>216.36</v>
      </c>
      <c r="F434" s="43">
        <f t="shared" si="251"/>
        <v>216.36</v>
      </c>
      <c r="G434" s="43">
        <f t="shared" si="251"/>
        <v>216.36</v>
      </c>
      <c r="H434" s="43">
        <f t="shared" si="251"/>
        <v>216.36</v>
      </c>
      <c r="I434" s="43">
        <f t="shared" si="251"/>
        <v>216.36</v>
      </c>
      <c r="J434" s="43">
        <f t="shared" si="251"/>
        <v>216.36</v>
      </c>
      <c r="K434" s="43">
        <f t="shared" si="251"/>
        <v>216.36</v>
      </c>
      <c r="L434" s="43">
        <f t="shared" si="251"/>
        <v>216.36</v>
      </c>
      <c r="M434" s="43">
        <f t="shared" si="251"/>
        <v>216.36</v>
      </c>
      <c r="N434" s="43">
        <f t="shared" si="251"/>
        <v>216.36</v>
      </c>
      <c r="O434" s="43">
        <f t="shared" si="251"/>
        <v>216.36</v>
      </c>
      <c r="P434" s="43">
        <f t="shared" si="251"/>
        <v>216.36</v>
      </c>
      <c r="Q434" s="43">
        <f t="shared" si="251"/>
        <v>216.36</v>
      </c>
      <c r="R434" s="43">
        <f t="shared" si="251"/>
        <v>216.36</v>
      </c>
      <c r="S434" s="43">
        <f t="shared" si="251"/>
        <v>216.36</v>
      </c>
      <c r="T434" s="43">
        <f t="shared" si="251"/>
        <v>216.36</v>
      </c>
      <c r="U434" s="43">
        <f t="shared" si="251"/>
        <v>216.36</v>
      </c>
      <c r="V434" s="43">
        <f t="shared" si="251"/>
        <v>216.36</v>
      </c>
      <c r="W434" s="43">
        <f t="shared" si="251"/>
        <v>216.36</v>
      </c>
      <c r="X434" s="43">
        <f t="shared" si="251"/>
        <v>216.36</v>
      </c>
      <c r="Y434" s="43">
        <f t="shared" si="251"/>
        <v>216.36</v>
      </c>
      <c r="Z434" s="43">
        <f t="shared" si="251"/>
        <v>216.36</v>
      </c>
      <c r="AA434" s="43">
        <f t="shared" si="251"/>
        <v>216.36</v>
      </c>
    </row>
    <row r="435" spans="1:27" ht="12.75" customHeight="1" collapsed="1" x14ac:dyDescent="0.2">
      <c r="A435" s="97" t="s">
        <v>658</v>
      </c>
      <c r="B435" s="27" t="str">
        <f>"23"&amp;"."&amp;$B$662&amp;"."&amp;$B$663</f>
        <v>23.01.2023</v>
      </c>
      <c r="C435" s="89" t="s">
        <v>74</v>
      </c>
      <c r="D435" s="90">
        <f>ROUND(((D436+D437+D439+D438)/1000),5)</f>
        <v>3.6205400000000001</v>
      </c>
      <c r="E435" s="90">
        <f>ROUND(((E436+E437+E439+E438)/1000),5)</f>
        <v>3.58609</v>
      </c>
      <c r="F435" s="90">
        <f>ROUND(((F436+F437+F439+F438)/1000),5)</f>
        <v>3.5306199999999999</v>
      </c>
      <c r="G435" s="90">
        <f t="shared" ref="G435:AA435" si="252">ROUND(((G436+G437+G439+G438)/1000),5)</f>
        <v>3.52121</v>
      </c>
      <c r="H435" s="90">
        <f t="shared" si="252"/>
        <v>3.5581499999999999</v>
      </c>
      <c r="I435" s="90">
        <f t="shared" si="252"/>
        <v>3.6190799999999999</v>
      </c>
      <c r="J435" s="90">
        <f t="shared" si="252"/>
        <v>3.8595000000000002</v>
      </c>
      <c r="K435" s="90">
        <f t="shared" si="252"/>
        <v>4.1934500000000003</v>
      </c>
      <c r="L435" s="90">
        <f t="shared" si="252"/>
        <v>4.3402099999999999</v>
      </c>
      <c r="M435" s="90">
        <f t="shared" si="252"/>
        <v>4.36754</v>
      </c>
      <c r="N435" s="90">
        <f t="shared" si="252"/>
        <v>4.3807200000000002</v>
      </c>
      <c r="O435" s="90">
        <f t="shared" si="252"/>
        <v>4.4104900000000002</v>
      </c>
      <c r="P435" s="90">
        <f t="shared" si="252"/>
        <v>4.3912699999999996</v>
      </c>
      <c r="Q435" s="90">
        <f t="shared" si="252"/>
        <v>4.3986700000000001</v>
      </c>
      <c r="R435" s="90">
        <f t="shared" si="252"/>
        <v>4.39344</v>
      </c>
      <c r="S435" s="90">
        <f t="shared" si="252"/>
        <v>4.3617100000000004</v>
      </c>
      <c r="T435" s="90">
        <f t="shared" si="252"/>
        <v>4.3649500000000003</v>
      </c>
      <c r="U435" s="90">
        <f t="shared" si="252"/>
        <v>4.3769400000000003</v>
      </c>
      <c r="V435" s="90">
        <f t="shared" si="252"/>
        <v>4.3723299999999998</v>
      </c>
      <c r="W435" s="90">
        <f t="shared" si="252"/>
        <v>4.3874700000000004</v>
      </c>
      <c r="X435" s="90">
        <f t="shared" si="252"/>
        <v>4.3559700000000001</v>
      </c>
      <c r="Y435" s="90">
        <f t="shared" si="252"/>
        <v>4.2085999999999997</v>
      </c>
      <c r="Z435" s="90">
        <f t="shared" si="252"/>
        <v>3.98617</v>
      </c>
      <c r="AA435" s="90">
        <f t="shared" si="252"/>
        <v>3.62039</v>
      </c>
    </row>
    <row r="436" spans="1:27" ht="12.75" hidden="1" customHeight="1" outlineLevel="1" x14ac:dyDescent="0.2">
      <c r="A436" s="98" t="s">
        <v>659</v>
      </c>
      <c r="B436" s="62" t="s">
        <v>236</v>
      </c>
      <c r="C436" s="42" t="s">
        <v>77</v>
      </c>
      <c r="D436" s="43">
        <v>1174.58</v>
      </c>
      <c r="E436" s="43">
        <v>1140.1300000000001</v>
      </c>
      <c r="F436" s="43">
        <v>1084.6600000000001</v>
      </c>
      <c r="G436" s="43">
        <v>1075.25</v>
      </c>
      <c r="H436" s="43">
        <v>1112.19</v>
      </c>
      <c r="I436" s="43">
        <v>1173.1199999999999</v>
      </c>
      <c r="J436" s="43">
        <v>1413.54</v>
      </c>
      <c r="K436" s="43">
        <v>1747.49</v>
      </c>
      <c r="L436" s="43">
        <v>1894.25</v>
      </c>
      <c r="M436" s="43">
        <v>1921.58</v>
      </c>
      <c r="N436" s="43">
        <v>1934.76</v>
      </c>
      <c r="O436" s="43">
        <v>1964.53</v>
      </c>
      <c r="P436" s="43">
        <v>1945.31</v>
      </c>
      <c r="Q436" s="43">
        <v>1952.71</v>
      </c>
      <c r="R436" s="43">
        <v>1947.48</v>
      </c>
      <c r="S436" s="43">
        <v>1915.75</v>
      </c>
      <c r="T436" s="43">
        <v>1918.99</v>
      </c>
      <c r="U436" s="43">
        <v>1930.98</v>
      </c>
      <c r="V436" s="43">
        <v>1926.37</v>
      </c>
      <c r="W436" s="43">
        <v>1941.51</v>
      </c>
      <c r="X436" s="43">
        <v>1910.01</v>
      </c>
      <c r="Y436" s="43">
        <v>1762.64</v>
      </c>
      <c r="Z436" s="43">
        <v>1540.21</v>
      </c>
      <c r="AA436" s="43">
        <v>1174.43</v>
      </c>
    </row>
    <row r="437" spans="1:27" ht="12.75" hidden="1" customHeight="1" outlineLevel="1" x14ac:dyDescent="0.2">
      <c r="A437" s="98" t="s">
        <v>660</v>
      </c>
      <c r="B437" s="62" t="s">
        <v>88</v>
      </c>
      <c r="C437" s="42" t="s">
        <v>77</v>
      </c>
      <c r="D437" s="43">
        <f t="shared" ref="D437:AA437" si="253">$D$327</f>
        <v>2222.89</v>
      </c>
      <c r="E437" s="43">
        <f t="shared" si="253"/>
        <v>2222.89</v>
      </c>
      <c r="F437" s="43">
        <f t="shared" si="253"/>
        <v>2222.89</v>
      </c>
      <c r="G437" s="43">
        <f t="shared" si="253"/>
        <v>2222.89</v>
      </c>
      <c r="H437" s="43">
        <f t="shared" si="253"/>
        <v>2222.89</v>
      </c>
      <c r="I437" s="43">
        <f t="shared" si="253"/>
        <v>2222.89</v>
      </c>
      <c r="J437" s="43">
        <f t="shared" si="253"/>
        <v>2222.89</v>
      </c>
      <c r="K437" s="43">
        <f t="shared" si="253"/>
        <v>2222.89</v>
      </c>
      <c r="L437" s="43">
        <f t="shared" si="253"/>
        <v>2222.89</v>
      </c>
      <c r="M437" s="43">
        <f t="shared" si="253"/>
        <v>2222.89</v>
      </c>
      <c r="N437" s="43">
        <f t="shared" si="253"/>
        <v>2222.89</v>
      </c>
      <c r="O437" s="43">
        <f t="shared" si="253"/>
        <v>2222.89</v>
      </c>
      <c r="P437" s="43">
        <f t="shared" si="253"/>
        <v>2222.89</v>
      </c>
      <c r="Q437" s="43">
        <f t="shared" si="253"/>
        <v>2222.89</v>
      </c>
      <c r="R437" s="43">
        <f t="shared" si="253"/>
        <v>2222.89</v>
      </c>
      <c r="S437" s="43">
        <f t="shared" si="253"/>
        <v>2222.89</v>
      </c>
      <c r="T437" s="43">
        <f t="shared" si="253"/>
        <v>2222.89</v>
      </c>
      <c r="U437" s="43">
        <f t="shared" si="253"/>
        <v>2222.89</v>
      </c>
      <c r="V437" s="43">
        <f t="shared" si="253"/>
        <v>2222.89</v>
      </c>
      <c r="W437" s="43">
        <f t="shared" si="253"/>
        <v>2222.89</v>
      </c>
      <c r="X437" s="43">
        <f t="shared" si="253"/>
        <v>2222.89</v>
      </c>
      <c r="Y437" s="43">
        <f t="shared" si="253"/>
        <v>2222.89</v>
      </c>
      <c r="Z437" s="43">
        <f t="shared" si="253"/>
        <v>2222.89</v>
      </c>
      <c r="AA437" s="43">
        <f t="shared" si="253"/>
        <v>2222.89</v>
      </c>
    </row>
    <row r="438" spans="1:27" ht="12.75" hidden="1" customHeight="1" outlineLevel="1" x14ac:dyDescent="0.2">
      <c r="A438" s="98" t="s">
        <v>661</v>
      </c>
      <c r="B438" s="62" t="s">
        <v>81</v>
      </c>
      <c r="C438" s="42" t="s">
        <v>77</v>
      </c>
      <c r="D438" s="43">
        <v>6.71</v>
      </c>
      <c r="E438" s="43">
        <v>6.71</v>
      </c>
      <c r="F438" s="43">
        <v>6.71</v>
      </c>
      <c r="G438" s="43">
        <v>6.71</v>
      </c>
      <c r="H438" s="43">
        <v>6.71</v>
      </c>
      <c r="I438" s="43">
        <v>6.71</v>
      </c>
      <c r="J438" s="43">
        <v>6.71</v>
      </c>
      <c r="K438" s="43">
        <v>6.71</v>
      </c>
      <c r="L438" s="43">
        <v>6.71</v>
      </c>
      <c r="M438" s="43">
        <v>6.71</v>
      </c>
      <c r="N438" s="43">
        <v>6.71</v>
      </c>
      <c r="O438" s="43">
        <v>6.71</v>
      </c>
      <c r="P438" s="43">
        <v>6.71</v>
      </c>
      <c r="Q438" s="43">
        <v>6.71</v>
      </c>
      <c r="R438" s="43">
        <v>6.71</v>
      </c>
      <c r="S438" s="43">
        <v>6.71</v>
      </c>
      <c r="T438" s="43">
        <v>6.71</v>
      </c>
      <c r="U438" s="43">
        <v>6.71</v>
      </c>
      <c r="V438" s="43">
        <v>6.71</v>
      </c>
      <c r="W438" s="43">
        <v>6.71</v>
      </c>
      <c r="X438" s="43">
        <v>6.71</v>
      </c>
      <c r="Y438" s="43">
        <v>6.71</v>
      </c>
      <c r="Z438" s="43">
        <v>6.71</v>
      </c>
      <c r="AA438" s="43">
        <v>6.71</v>
      </c>
    </row>
    <row r="439" spans="1:27" ht="12.75" hidden="1" customHeight="1" outlineLevel="1" x14ac:dyDescent="0.2">
      <c r="A439" s="98" t="s">
        <v>662</v>
      </c>
      <c r="B439" s="62" t="s">
        <v>79</v>
      </c>
      <c r="C439" s="42" t="s">
        <v>77</v>
      </c>
      <c r="D439" s="43">
        <f>$D$11</f>
        <v>216.36</v>
      </c>
      <c r="E439" s="43">
        <f t="shared" ref="E439:AA439" si="254">$D$11</f>
        <v>216.36</v>
      </c>
      <c r="F439" s="43">
        <f t="shared" si="254"/>
        <v>216.36</v>
      </c>
      <c r="G439" s="43">
        <f t="shared" si="254"/>
        <v>216.36</v>
      </c>
      <c r="H439" s="43">
        <f t="shared" si="254"/>
        <v>216.36</v>
      </c>
      <c r="I439" s="43">
        <f t="shared" si="254"/>
        <v>216.36</v>
      </c>
      <c r="J439" s="43">
        <f t="shared" si="254"/>
        <v>216.36</v>
      </c>
      <c r="K439" s="43">
        <f t="shared" si="254"/>
        <v>216.36</v>
      </c>
      <c r="L439" s="43">
        <f t="shared" si="254"/>
        <v>216.36</v>
      </c>
      <c r="M439" s="43">
        <f t="shared" si="254"/>
        <v>216.36</v>
      </c>
      <c r="N439" s="43">
        <f t="shared" si="254"/>
        <v>216.36</v>
      </c>
      <c r="O439" s="43">
        <f t="shared" si="254"/>
        <v>216.36</v>
      </c>
      <c r="P439" s="43">
        <f t="shared" si="254"/>
        <v>216.36</v>
      </c>
      <c r="Q439" s="43">
        <f t="shared" si="254"/>
        <v>216.36</v>
      </c>
      <c r="R439" s="43">
        <f t="shared" si="254"/>
        <v>216.36</v>
      </c>
      <c r="S439" s="43">
        <f t="shared" si="254"/>
        <v>216.36</v>
      </c>
      <c r="T439" s="43">
        <f t="shared" si="254"/>
        <v>216.36</v>
      </c>
      <c r="U439" s="43">
        <f t="shared" si="254"/>
        <v>216.36</v>
      </c>
      <c r="V439" s="43">
        <f t="shared" si="254"/>
        <v>216.36</v>
      </c>
      <c r="W439" s="43">
        <f t="shared" si="254"/>
        <v>216.36</v>
      </c>
      <c r="X439" s="43">
        <f t="shared" si="254"/>
        <v>216.36</v>
      </c>
      <c r="Y439" s="43">
        <f t="shared" si="254"/>
        <v>216.36</v>
      </c>
      <c r="Z439" s="43">
        <f t="shared" si="254"/>
        <v>216.36</v>
      </c>
      <c r="AA439" s="43">
        <f t="shared" si="254"/>
        <v>216.36</v>
      </c>
    </row>
    <row r="440" spans="1:27" ht="12.75" customHeight="1" collapsed="1" x14ac:dyDescent="0.2">
      <c r="A440" s="97" t="s">
        <v>663</v>
      </c>
      <c r="B440" s="27" t="str">
        <f>"24"&amp;"."&amp;$B$662&amp;"."&amp;$B$663</f>
        <v>24.01.2023</v>
      </c>
      <c r="C440" s="89" t="s">
        <v>74</v>
      </c>
      <c r="D440" s="90">
        <f>ROUND(((D441+D442+D444+D443)/1000),5)</f>
        <v>3.6161099999999999</v>
      </c>
      <c r="E440" s="90">
        <f>ROUND(((E441+E442+E444+E443)/1000),5)</f>
        <v>3.5587900000000001</v>
      </c>
      <c r="F440" s="90">
        <f>ROUND(((F441+F442+F444+F443)/1000),5)</f>
        <v>3.5411899999999998</v>
      </c>
      <c r="G440" s="90">
        <f t="shared" ref="G440:AA440" si="255">ROUND(((G441+G442+G444+G443)/1000),5)</f>
        <v>3.5416699999999999</v>
      </c>
      <c r="H440" s="90">
        <f t="shared" si="255"/>
        <v>3.5894200000000001</v>
      </c>
      <c r="I440" s="90">
        <f t="shared" si="255"/>
        <v>3.6606100000000001</v>
      </c>
      <c r="J440" s="90">
        <f t="shared" si="255"/>
        <v>4.0243500000000001</v>
      </c>
      <c r="K440" s="90">
        <f t="shared" si="255"/>
        <v>4.2242300000000004</v>
      </c>
      <c r="L440" s="90">
        <f t="shared" si="255"/>
        <v>4.3366899999999999</v>
      </c>
      <c r="M440" s="90">
        <f t="shared" si="255"/>
        <v>4.35358</v>
      </c>
      <c r="N440" s="90">
        <f t="shared" si="255"/>
        <v>4.3660300000000003</v>
      </c>
      <c r="O440" s="90">
        <f t="shared" si="255"/>
        <v>4.3873699999999998</v>
      </c>
      <c r="P440" s="90">
        <f t="shared" si="255"/>
        <v>4.3763100000000001</v>
      </c>
      <c r="Q440" s="90">
        <f t="shared" si="255"/>
        <v>4.3815</v>
      </c>
      <c r="R440" s="90">
        <f t="shared" si="255"/>
        <v>4.3802700000000003</v>
      </c>
      <c r="S440" s="90">
        <f t="shared" si="255"/>
        <v>4.3524799999999999</v>
      </c>
      <c r="T440" s="90">
        <f t="shared" si="255"/>
        <v>4.3522800000000004</v>
      </c>
      <c r="U440" s="90">
        <f t="shared" si="255"/>
        <v>4.3629800000000003</v>
      </c>
      <c r="V440" s="90">
        <f t="shared" si="255"/>
        <v>4.3609299999999998</v>
      </c>
      <c r="W440" s="90">
        <f t="shared" si="255"/>
        <v>4.3735799999999996</v>
      </c>
      <c r="X440" s="90">
        <f t="shared" si="255"/>
        <v>4.3279399999999999</v>
      </c>
      <c r="Y440" s="90">
        <f t="shared" si="255"/>
        <v>4.2552000000000003</v>
      </c>
      <c r="Z440" s="90">
        <f t="shared" si="255"/>
        <v>4.1003100000000003</v>
      </c>
      <c r="AA440" s="90">
        <f t="shared" si="255"/>
        <v>3.6638500000000001</v>
      </c>
    </row>
    <row r="441" spans="1:27" ht="12.75" hidden="1" customHeight="1" outlineLevel="1" x14ac:dyDescent="0.2">
      <c r="A441" s="98" t="s">
        <v>664</v>
      </c>
      <c r="B441" s="62" t="s">
        <v>236</v>
      </c>
      <c r="C441" s="42" t="s">
        <v>77</v>
      </c>
      <c r="D441" s="43">
        <v>1170.1500000000001</v>
      </c>
      <c r="E441" s="43">
        <v>1112.83</v>
      </c>
      <c r="F441" s="43">
        <v>1095.23</v>
      </c>
      <c r="G441" s="43">
        <v>1095.71</v>
      </c>
      <c r="H441" s="43">
        <v>1143.46</v>
      </c>
      <c r="I441" s="43">
        <v>1214.6500000000001</v>
      </c>
      <c r="J441" s="43">
        <v>1578.39</v>
      </c>
      <c r="K441" s="43">
        <v>1778.27</v>
      </c>
      <c r="L441" s="43">
        <v>1890.73</v>
      </c>
      <c r="M441" s="43">
        <v>1907.62</v>
      </c>
      <c r="N441" s="43">
        <v>1920.07</v>
      </c>
      <c r="O441" s="43">
        <v>1941.41</v>
      </c>
      <c r="P441" s="43">
        <v>1930.35</v>
      </c>
      <c r="Q441" s="43">
        <v>1935.54</v>
      </c>
      <c r="R441" s="43">
        <v>1934.31</v>
      </c>
      <c r="S441" s="43">
        <v>1906.52</v>
      </c>
      <c r="T441" s="43">
        <v>1906.32</v>
      </c>
      <c r="U441" s="43">
        <v>1917.02</v>
      </c>
      <c r="V441" s="43">
        <v>1914.97</v>
      </c>
      <c r="W441" s="43">
        <v>1927.62</v>
      </c>
      <c r="X441" s="43">
        <v>1881.98</v>
      </c>
      <c r="Y441" s="43">
        <v>1809.24</v>
      </c>
      <c r="Z441" s="43">
        <v>1654.35</v>
      </c>
      <c r="AA441" s="43">
        <v>1217.8900000000001</v>
      </c>
    </row>
    <row r="442" spans="1:27" ht="12.75" hidden="1" customHeight="1" outlineLevel="1" x14ac:dyDescent="0.2">
      <c r="A442" s="98" t="s">
        <v>665</v>
      </c>
      <c r="B442" s="62" t="s">
        <v>88</v>
      </c>
      <c r="C442" s="42" t="s">
        <v>77</v>
      </c>
      <c r="D442" s="43">
        <f t="shared" ref="D442:AA442" si="256">$D$327</f>
        <v>2222.89</v>
      </c>
      <c r="E442" s="43">
        <f t="shared" si="256"/>
        <v>2222.89</v>
      </c>
      <c r="F442" s="43">
        <f t="shared" si="256"/>
        <v>2222.89</v>
      </c>
      <c r="G442" s="43">
        <f t="shared" si="256"/>
        <v>2222.89</v>
      </c>
      <c r="H442" s="43">
        <f t="shared" si="256"/>
        <v>2222.89</v>
      </c>
      <c r="I442" s="43">
        <f t="shared" si="256"/>
        <v>2222.89</v>
      </c>
      <c r="J442" s="43">
        <f t="shared" si="256"/>
        <v>2222.89</v>
      </c>
      <c r="K442" s="43">
        <f t="shared" si="256"/>
        <v>2222.89</v>
      </c>
      <c r="L442" s="43">
        <f t="shared" si="256"/>
        <v>2222.89</v>
      </c>
      <c r="M442" s="43">
        <f t="shared" si="256"/>
        <v>2222.89</v>
      </c>
      <c r="N442" s="43">
        <f t="shared" si="256"/>
        <v>2222.89</v>
      </c>
      <c r="O442" s="43">
        <f t="shared" si="256"/>
        <v>2222.89</v>
      </c>
      <c r="P442" s="43">
        <f t="shared" si="256"/>
        <v>2222.89</v>
      </c>
      <c r="Q442" s="43">
        <f t="shared" si="256"/>
        <v>2222.89</v>
      </c>
      <c r="R442" s="43">
        <f t="shared" si="256"/>
        <v>2222.89</v>
      </c>
      <c r="S442" s="43">
        <f t="shared" si="256"/>
        <v>2222.89</v>
      </c>
      <c r="T442" s="43">
        <f t="shared" si="256"/>
        <v>2222.89</v>
      </c>
      <c r="U442" s="43">
        <f t="shared" si="256"/>
        <v>2222.89</v>
      </c>
      <c r="V442" s="43">
        <f t="shared" si="256"/>
        <v>2222.89</v>
      </c>
      <c r="W442" s="43">
        <f t="shared" si="256"/>
        <v>2222.89</v>
      </c>
      <c r="X442" s="43">
        <f t="shared" si="256"/>
        <v>2222.89</v>
      </c>
      <c r="Y442" s="43">
        <f t="shared" si="256"/>
        <v>2222.89</v>
      </c>
      <c r="Z442" s="43">
        <f t="shared" si="256"/>
        <v>2222.89</v>
      </c>
      <c r="AA442" s="43">
        <f t="shared" si="256"/>
        <v>2222.89</v>
      </c>
    </row>
    <row r="443" spans="1:27" ht="12.75" hidden="1" customHeight="1" outlineLevel="1" x14ac:dyDescent="0.2">
      <c r="A443" s="98" t="s">
        <v>666</v>
      </c>
      <c r="B443" s="62" t="s">
        <v>81</v>
      </c>
      <c r="C443" s="42" t="s">
        <v>77</v>
      </c>
      <c r="D443" s="43">
        <v>6.71</v>
      </c>
      <c r="E443" s="43">
        <v>6.71</v>
      </c>
      <c r="F443" s="43">
        <v>6.71</v>
      </c>
      <c r="G443" s="43">
        <v>6.71</v>
      </c>
      <c r="H443" s="43">
        <v>6.71</v>
      </c>
      <c r="I443" s="43">
        <v>6.71</v>
      </c>
      <c r="J443" s="43">
        <v>6.71</v>
      </c>
      <c r="K443" s="43">
        <v>6.71</v>
      </c>
      <c r="L443" s="43">
        <v>6.71</v>
      </c>
      <c r="M443" s="43">
        <v>6.71</v>
      </c>
      <c r="N443" s="43">
        <v>6.71</v>
      </c>
      <c r="O443" s="43">
        <v>6.71</v>
      </c>
      <c r="P443" s="43">
        <v>6.71</v>
      </c>
      <c r="Q443" s="43">
        <v>6.71</v>
      </c>
      <c r="R443" s="43">
        <v>6.71</v>
      </c>
      <c r="S443" s="43">
        <v>6.71</v>
      </c>
      <c r="T443" s="43">
        <v>6.71</v>
      </c>
      <c r="U443" s="43">
        <v>6.71</v>
      </c>
      <c r="V443" s="43">
        <v>6.71</v>
      </c>
      <c r="W443" s="43">
        <v>6.71</v>
      </c>
      <c r="X443" s="43">
        <v>6.71</v>
      </c>
      <c r="Y443" s="43">
        <v>6.71</v>
      </c>
      <c r="Z443" s="43">
        <v>6.71</v>
      </c>
      <c r="AA443" s="43">
        <v>6.71</v>
      </c>
    </row>
    <row r="444" spans="1:27" ht="12.75" hidden="1" customHeight="1" outlineLevel="1" x14ac:dyDescent="0.2">
      <c r="A444" s="98" t="s">
        <v>667</v>
      </c>
      <c r="B444" s="62" t="s">
        <v>79</v>
      </c>
      <c r="C444" s="42" t="s">
        <v>77</v>
      </c>
      <c r="D444" s="43">
        <f>$D$11</f>
        <v>216.36</v>
      </c>
      <c r="E444" s="43">
        <f t="shared" ref="E444:AA444" si="257">$D$11</f>
        <v>216.36</v>
      </c>
      <c r="F444" s="43">
        <f t="shared" si="257"/>
        <v>216.36</v>
      </c>
      <c r="G444" s="43">
        <f t="shared" si="257"/>
        <v>216.36</v>
      </c>
      <c r="H444" s="43">
        <f t="shared" si="257"/>
        <v>216.36</v>
      </c>
      <c r="I444" s="43">
        <f t="shared" si="257"/>
        <v>216.36</v>
      </c>
      <c r="J444" s="43">
        <f t="shared" si="257"/>
        <v>216.36</v>
      </c>
      <c r="K444" s="43">
        <f t="shared" si="257"/>
        <v>216.36</v>
      </c>
      <c r="L444" s="43">
        <f t="shared" si="257"/>
        <v>216.36</v>
      </c>
      <c r="M444" s="43">
        <f t="shared" si="257"/>
        <v>216.36</v>
      </c>
      <c r="N444" s="43">
        <f t="shared" si="257"/>
        <v>216.36</v>
      </c>
      <c r="O444" s="43">
        <f t="shared" si="257"/>
        <v>216.36</v>
      </c>
      <c r="P444" s="43">
        <f t="shared" si="257"/>
        <v>216.36</v>
      </c>
      <c r="Q444" s="43">
        <f t="shared" si="257"/>
        <v>216.36</v>
      </c>
      <c r="R444" s="43">
        <f t="shared" si="257"/>
        <v>216.36</v>
      </c>
      <c r="S444" s="43">
        <f t="shared" si="257"/>
        <v>216.36</v>
      </c>
      <c r="T444" s="43">
        <f t="shared" si="257"/>
        <v>216.36</v>
      </c>
      <c r="U444" s="43">
        <f t="shared" si="257"/>
        <v>216.36</v>
      </c>
      <c r="V444" s="43">
        <f t="shared" si="257"/>
        <v>216.36</v>
      </c>
      <c r="W444" s="43">
        <f t="shared" si="257"/>
        <v>216.36</v>
      </c>
      <c r="X444" s="43">
        <f t="shared" si="257"/>
        <v>216.36</v>
      </c>
      <c r="Y444" s="43">
        <f t="shared" si="257"/>
        <v>216.36</v>
      </c>
      <c r="Z444" s="43">
        <f t="shared" si="257"/>
        <v>216.36</v>
      </c>
      <c r="AA444" s="43">
        <f t="shared" si="257"/>
        <v>216.36</v>
      </c>
    </row>
    <row r="445" spans="1:27" collapsed="1" x14ac:dyDescent="0.2">
      <c r="A445" s="97" t="s">
        <v>668</v>
      </c>
      <c r="B445" s="27" t="str">
        <f>"25"&amp;"."&amp;$B$662&amp;"."&amp;$B$663</f>
        <v>25.01.2023</v>
      </c>
      <c r="C445" s="89" t="s">
        <v>74</v>
      </c>
      <c r="D445" s="90">
        <f>ROUND(((D446+D447+D449+D448)/1000),5)</f>
        <v>3.6178699999999999</v>
      </c>
      <c r="E445" s="90">
        <f>ROUND(((E446+E447+E449+E448)/1000),5)</f>
        <v>3.5825499999999999</v>
      </c>
      <c r="F445" s="90">
        <f>ROUND(((F446+F447+F449+F448)/1000),5)</f>
        <v>3.55118</v>
      </c>
      <c r="G445" s="90">
        <f t="shared" ref="G445:AA445" si="258">ROUND(((G446+G447+G449+G448)/1000),5)</f>
        <v>3.5528300000000002</v>
      </c>
      <c r="H445" s="90">
        <f t="shared" si="258"/>
        <v>3.6093600000000001</v>
      </c>
      <c r="I445" s="90">
        <f t="shared" si="258"/>
        <v>3.6572499999999999</v>
      </c>
      <c r="J445" s="90">
        <f t="shared" si="258"/>
        <v>4.0267400000000002</v>
      </c>
      <c r="K445" s="90">
        <f t="shared" si="258"/>
        <v>4.2789599999999997</v>
      </c>
      <c r="L445" s="90">
        <f t="shared" si="258"/>
        <v>4.3835800000000003</v>
      </c>
      <c r="M445" s="90">
        <f t="shared" si="258"/>
        <v>4.3972100000000003</v>
      </c>
      <c r="N445" s="90">
        <f t="shared" si="258"/>
        <v>4.41275</v>
      </c>
      <c r="O445" s="90">
        <f t="shared" si="258"/>
        <v>4.4360499999999998</v>
      </c>
      <c r="P445" s="90">
        <f t="shared" si="258"/>
        <v>4.4206899999999996</v>
      </c>
      <c r="Q445" s="90">
        <f t="shared" si="258"/>
        <v>4.42577</v>
      </c>
      <c r="R445" s="90">
        <f t="shared" si="258"/>
        <v>4.4228899999999998</v>
      </c>
      <c r="S445" s="90">
        <f t="shared" si="258"/>
        <v>4.3937400000000002</v>
      </c>
      <c r="T445" s="90">
        <f t="shared" si="258"/>
        <v>4.3924200000000004</v>
      </c>
      <c r="U445" s="90">
        <f t="shared" si="258"/>
        <v>4.4062599999999996</v>
      </c>
      <c r="V445" s="90">
        <f t="shared" si="258"/>
        <v>4.4027700000000003</v>
      </c>
      <c r="W445" s="90">
        <f t="shared" si="258"/>
        <v>4.4175700000000004</v>
      </c>
      <c r="X445" s="90">
        <f t="shared" si="258"/>
        <v>4.3860799999999998</v>
      </c>
      <c r="Y445" s="90">
        <f t="shared" si="258"/>
        <v>4.2700899999999997</v>
      </c>
      <c r="Z445" s="90">
        <f t="shared" si="258"/>
        <v>4.1119199999999996</v>
      </c>
      <c r="AA445" s="90">
        <f t="shared" si="258"/>
        <v>3.6753999999999998</v>
      </c>
    </row>
    <row r="446" spans="1:27" ht="12.75" hidden="1" customHeight="1" outlineLevel="1" x14ac:dyDescent="0.2">
      <c r="A446" s="98" t="s">
        <v>669</v>
      </c>
      <c r="B446" s="62" t="s">
        <v>236</v>
      </c>
      <c r="C446" s="42" t="s">
        <v>77</v>
      </c>
      <c r="D446" s="43">
        <v>1171.9100000000001</v>
      </c>
      <c r="E446" s="43">
        <v>1136.5899999999999</v>
      </c>
      <c r="F446" s="43">
        <v>1105.22</v>
      </c>
      <c r="G446" s="43">
        <v>1106.8699999999999</v>
      </c>
      <c r="H446" s="43">
        <v>1163.4000000000001</v>
      </c>
      <c r="I446" s="43">
        <v>1211.29</v>
      </c>
      <c r="J446" s="43">
        <v>1580.78</v>
      </c>
      <c r="K446" s="43">
        <v>1833</v>
      </c>
      <c r="L446" s="43">
        <v>1937.62</v>
      </c>
      <c r="M446" s="43">
        <v>1951.25</v>
      </c>
      <c r="N446" s="43">
        <v>1966.79</v>
      </c>
      <c r="O446" s="43">
        <v>1990.09</v>
      </c>
      <c r="P446" s="43">
        <v>1974.73</v>
      </c>
      <c r="Q446" s="43">
        <v>1979.81</v>
      </c>
      <c r="R446" s="43">
        <v>1976.93</v>
      </c>
      <c r="S446" s="43">
        <v>1947.78</v>
      </c>
      <c r="T446" s="43">
        <v>1946.46</v>
      </c>
      <c r="U446" s="43">
        <v>1960.3</v>
      </c>
      <c r="V446" s="43">
        <v>1956.81</v>
      </c>
      <c r="W446" s="43">
        <v>1971.61</v>
      </c>
      <c r="X446" s="43">
        <v>1940.12</v>
      </c>
      <c r="Y446" s="43">
        <v>1824.13</v>
      </c>
      <c r="Z446" s="43">
        <v>1665.96</v>
      </c>
      <c r="AA446" s="43">
        <v>1229.44</v>
      </c>
    </row>
    <row r="447" spans="1:27" ht="12.75" hidden="1" customHeight="1" outlineLevel="1" x14ac:dyDescent="0.2">
      <c r="A447" s="98" t="s">
        <v>670</v>
      </c>
      <c r="B447" s="62" t="s">
        <v>88</v>
      </c>
      <c r="C447" s="42" t="s">
        <v>77</v>
      </c>
      <c r="D447" s="43">
        <f t="shared" ref="D447:AA447" si="259">$D$327</f>
        <v>2222.89</v>
      </c>
      <c r="E447" s="43">
        <f t="shared" si="259"/>
        <v>2222.89</v>
      </c>
      <c r="F447" s="43">
        <f t="shared" si="259"/>
        <v>2222.89</v>
      </c>
      <c r="G447" s="43">
        <f t="shared" si="259"/>
        <v>2222.89</v>
      </c>
      <c r="H447" s="43">
        <f t="shared" si="259"/>
        <v>2222.89</v>
      </c>
      <c r="I447" s="43">
        <f t="shared" si="259"/>
        <v>2222.89</v>
      </c>
      <c r="J447" s="43">
        <f t="shared" si="259"/>
        <v>2222.89</v>
      </c>
      <c r="K447" s="43">
        <f t="shared" si="259"/>
        <v>2222.89</v>
      </c>
      <c r="L447" s="43">
        <f t="shared" si="259"/>
        <v>2222.89</v>
      </c>
      <c r="M447" s="43">
        <f t="shared" si="259"/>
        <v>2222.89</v>
      </c>
      <c r="N447" s="43">
        <f t="shared" si="259"/>
        <v>2222.89</v>
      </c>
      <c r="O447" s="43">
        <f t="shared" si="259"/>
        <v>2222.89</v>
      </c>
      <c r="P447" s="43">
        <f t="shared" si="259"/>
        <v>2222.89</v>
      </c>
      <c r="Q447" s="43">
        <f t="shared" si="259"/>
        <v>2222.89</v>
      </c>
      <c r="R447" s="43">
        <f t="shared" si="259"/>
        <v>2222.89</v>
      </c>
      <c r="S447" s="43">
        <f t="shared" si="259"/>
        <v>2222.89</v>
      </c>
      <c r="T447" s="43">
        <f t="shared" si="259"/>
        <v>2222.89</v>
      </c>
      <c r="U447" s="43">
        <f t="shared" si="259"/>
        <v>2222.89</v>
      </c>
      <c r="V447" s="43">
        <f t="shared" si="259"/>
        <v>2222.89</v>
      </c>
      <c r="W447" s="43">
        <f t="shared" si="259"/>
        <v>2222.89</v>
      </c>
      <c r="X447" s="43">
        <f t="shared" si="259"/>
        <v>2222.89</v>
      </c>
      <c r="Y447" s="43">
        <f t="shared" si="259"/>
        <v>2222.89</v>
      </c>
      <c r="Z447" s="43">
        <f t="shared" si="259"/>
        <v>2222.89</v>
      </c>
      <c r="AA447" s="43">
        <f t="shared" si="259"/>
        <v>2222.89</v>
      </c>
    </row>
    <row r="448" spans="1:27" ht="12.75" hidden="1" customHeight="1" outlineLevel="1" x14ac:dyDescent="0.2">
      <c r="A448" s="98" t="s">
        <v>671</v>
      </c>
      <c r="B448" s="62" t="s">
        <v>81</v>
      </c>
      <c r="C448" s="42" t="s">
        <v>77</v>
      </c>
      <c r="D448" s="43">
        <v>6.71</v>
      </c>
      <c r="E448" s="43">
        <v>6.71</v>
      </c>
      <c r="F448" s="43">
        <v>6.71</v>
      </c>
      <c r="G448" s="43">
        <v>6.71</v>
      </c>
      <c r="H448" s="43">
        <v>6.71</v>
      </c>
      <c r="I448" s="43">
        <v>6.71</v>
      </c>
      <c r="J448" s="43">
        <v>6.71</v>
      </c>
      <c r="K448" s="43">
        <v>6.71</v>
      </c>
      <c r="L448" s="43">
        <v>6.71</v>
      </c>
      <c r="M448" s="43">
        <v>6.71</v>
      </c>
      <c r="N448" s="43">
        <v>6.71</v>
      </c>
      <c r="O448" s="43">
        <v>6.71</v>
      </c>
      <c r="P448" s="43">
        <v>6.71</v>
      </c>
      <c r="Q448" s="43">
        <v>6.71</v>
      </c>
      <c r="R448" s="43">
        <v>6.71</v>
      </c>
      <c r="S448" s="43">
        <v>6.71</v>
      </c>
      <c r="T448" s="43">
        <v>6.71</v>
      </c>
      <c r="U448" s="43">
        <v>6.71</v>
      </c>
      <c r="V448" s="43">
        <v>6.71</v>
      </c>
      <c r="W448" s="43">
        <v>6.71</v>
      </c>
      <c r="X448" s="43">
        <v>6.71</v>
      </c>
      <c r="Y448" s="43">
        <v>6.71</v>
      </c>
      <c r="Z448" s="43">
        <v>6.71</v>
      </c>
      <c r="AA448" s="43">
        <v>6.71</v>
      </c>
    </row>
    <row r="449" spans="1:27" ht="12.75" hidden="1" customHeight="1" outlineLevel="1" x14ac:dyDescent="0.2">
      <c r="A449" s="98" t="s">
        <v>672</v>
      </c>
      <c r="B449" s="62" t="s">
        <v>79</v>
      </c>
      <c r="C449" s="42" t="s">
        <v>77</v>
      </c>
      <c r="D449" s="43">
        <f>$D$11</f>
        <v>216.36</v>
      </c>
      <c r="E449" s="43">
        <f t="shared" ref="E449:AA449" si="260">$D$11</f>
        <v>216.36</v>
      </c>
      <c r="F449" s="43">
        <f t="shared" si="260"/>
        <v>216.36</v>
      </c>
      <c r="G449" s="43">
        <f t="shared" si="260"/>
        <v>216.36</v>
      </c>
      <c r="H449" s="43">
        <f t="shared" si="260"/>
        <v>216.36</v>
      </c>
      <c r="I449" s="43">
        <f t="shared" si="260"/>
        <v>216.36</v>
      </c>
      <c r="J449" s="43">
        <f t="shared" si="260"/>
        <v>216.36</v>
      </c>
      <c r="K449" s="43">
        <f t="shared" si="260"/>
        <v>216.36</v>
      </c>
      <c r="L449" s="43">
        <f t="shared" si="260"/>
        <v>216.36</v>
      </c>
      <c r="M449" s="43">
        <f t="shared" si="260"/>
        <v>216.36</v>
      </c>
      <c r="N449" s="43">
        <f t="shared" si="260"/>
        <v>216.36</v>
      </c>
      <c r="O449" s="43">
        <f t="shared" si="260"/>
        <v>216.36</v>
      </c>
      <c r="P449" s="43">
        <f t="shared" si="260"/>
        <v>216.36</v>
      </c>
      <c r="Q449" s="43">
        <f t="shared" si="260"/>
        <v>216.36</v>
      </c>
      <c r="R449" s="43">
        <f t="shared" si="260"/>
        <v>216.36</v>
      </c>
      <c r="S449" s="43">
        <f t="shared" si="260"/>
        <v>216.36</v>
      </c>
      <c r="T449" s="43">
        <f t="shared" si="260"/>
        <v>216.36</v>
      </c>
      <c r="U449" s="43">
        <f t="shared" si="260"/>
        <v>216.36</v>
      </c>
      <c r="V449" s="43">
        <f t="shared" si="260"/>
        <v>216.36</v>
      </c>
      <c r="W449" s="43">
        <f t="shared" si="260"/>
        <v>216.36</v>
      </c>
      <c r="X449" s="43">
        <f t="shared" si="260"/>
        <v>216.36</v>
      </c>
      <c r="Y449" s="43">
        <f t="shared" si="260"/>
        <v>216.36</v>
      </c>
      <c r="Z449" s="43">
        <f t="shared" si="260"/>
        <v>216.36</v>
      </c>
      <c r="AA449" s="43">
        <f t="shared" si="260"/>
        <v>216.36</v>
      </c>
    </row>
    <row r="450" spans="1:27" collapsed="1" x14ac:dyDescent="0.2">
      <c r="A450" s="97" t="s">
        <v>673</v>
      </c>
      <c r="B450" s="27" t="str">
        <f>"26"&amp;"."&amp;$B$662&amp;"."&amp;$B$663</f>
        <v>26.01.2023</v>
      </c>
      <c r="C450" s="89" t="s">
        <v>74</v>
      </c>
      <c r="D450" s="90">
        <f>ROUND(((D451+D452+D454+D453)/1000),5)</f>
        <v>3.6801499999999998</v>
      </c>
      <c r="E450" s="90">
        <f>ROUND(((E451+E452+E454+E453)/1000),5)</f>
        <v>3.65083</v>
      </c>
      <c r="F450" s="90">
        <f>ROUND(((F451+F452+F454+F453)/1000),5)</f>
        <v>3.5964</v>
      </c>
      <c r="G450" s="90">
        <f t="shared" ref="G450:AA450" si="261">ROUND(((G451+G452+G454+G453)/1000),5)</f>
        <v>3.6183100000000001</v>
      </c>
      <c r="H450" s="90">
        <f t="shared" si="261"/>
        <v>3.6748599999999998</v>
      </c>
      <c r="I450" s="90">
        <f t="shared" si="261"/>
        <v>3.8321299999999998</v>
      </c>
      <c r="J450" s="90">
        <f t="shared" si="261"/>
        <v>4.1116000000000001</v>
      </c>
      <c r="K450" s="90">
        <f t="shared" si="261"/>
        <v>4.3098200000000002</v>
      </c>
      <c r="L450" s="90">
        <f t="shared" si="261"/>
        <v>4.4011899999999997</v>
      </c>
      <c r="M450" s="90">
        <f t="shared" si="261"/>
        <v>4.4138999999999999</v>
      </c>
      <c r="N450" s="90">
        <f t="shared" si="261"/>
        <v>4.4278899999999997</v>
      </c>
      <c r="O450" s="90">
        <f t="shared" si="261"/>
        <v>4.4501600000000003</v>
      </c>
      <c r="P450" s="90">
        <f t="shared" si="261"/>
        <v>4.4369300000000003</v>
      </c>
      <c r="Q450" s="90">
        <f t="shared" si="261"/>
        <v>4.43987</v>
      </c>
      <c r="R450" s="90">
        <f t="shared" si="261"/>
        <v>4.4374200000000004</v>
      </c>
      <c r="S450" s="90">
        <f t="shared" si="261"/>
        <v>4.4040900000000001</v>
      </c>
      <c r="T450" s="90">
        <f t="shared" si="261"/>
        <v>4.4019500000000003</v>
      </c>
      <c r="U450" s="90">
        <f t="shared" si="261"/>
        <v>4.4167699999999996</v>
      </c>
      <c r="V450" s="90">
        <f t="shared" si="261"/>
        <v>4.4144699999999997</v>
      </c>
      <c r="W450" s="90">
        <f t="shared" si="261"/>
        <v>4.4272</v>
      </c>
      <c r="X450" s="90">
        <f t="shared" si="261"/>
        <v>4.3985300000000001</v>
      </c>
      <c r="Y450" s="90">
        <f t="shared" si="261"/>
        <v>4.2507200000000003</v>
      </c>
      <c r="Z450" s="90">
        <f t="shared" si="261"/>
        <v>4.1317899999999996</v>
      </c>
      <c r="AA450" s="90">
        <f t="shared" si="261"/>
        <v>3.7032600000000002</v>
      </c>
    </row>
    <row r="451" spans="1:27" ht="12.75" hidden="1" customHeight="1" outlineLevel="1" x14ac:dyDescent="0.2">
      <c r="A451" s="98" t="s">
        <v>674</v>
      </c>
      <c r="B451" s="62" t="s">
        <v>236</v>
      </c>
      <c r="C451" s="42" t="s">
        <v>77</v>
      </c>
      <c r="D451" s="43">
        <v>1234.19</v>
      </c>
      <c r="E451" s="43">
        <v>1204.8699999999999</v>
      </c>
      <c r="F451" s="43">
        <v>1150.44</v>
      </c>
      <c r="G451" s="43">
        <v>1172.3499999999999</v>
      </c>
      <c r="H451" s="43">
        <v>1228.9000000000001</v>
      </c>
      <c r="I451" s="43">
        <v>1386.17</v>
      </c>
      <c r="J451" s="43">
        <v>1665.64</v>
      </c>
      <c r="K451" s="43">
        <v>1863.86</v>
      </c>
      <c r="L451" s="43">
        <v>1955.23</v>
      </c>
      <c r="M451" s="43">
        <v>1967.94</v>
      </c>
      <c r="N451" s="43">
        <v>1981.93</v>
      </c>
      <c r="O451" s="43">
        <v>2004.2</v>
      </c>
      <c r="P451" s="43">
        <v>1990.97</v>
      </c>
      <c r="Q451" s="43">
        <v>1993.91</v>
      </c>
      <c r="R451" s="43">
        <v>1991.46</v>
      </c>
      <c r="S451" s="43">
        <v>1958.13</v>
      </c>
      <c r="T451" s="43">
        <v>1955.99</v>
      </c>
      <c r="U451" s="43">
        <v>1970.81</v>
      </c>
      <c r="V451" s="43">
        <v>1968.51</v>
      </c>
      <c r="W451" s="43">
        <v>1981.24</v>
      </c>
      <c r="X451" s="43">
        <v>1952.57</v>
      </c>
      <c r="Y451" s="43">
        <v>1804.76</v>
      </c>
      <c r="Z451" s="43">
        <v>1685.83</v>
      </c>
      <c r="AA451" s="43">
        <v>1257.3</v>
      </c>
    </row>
    <row r="452" spans="1:27" ht="12.75" hidden="1" customHeight="1" outlineLevel="1" x14ac:dyDescent="0.2">
      <c r="A452" s="98" t="s">
        <v>675</v>
      </c>
      <c r="B452" s="62" t="s">
        <v>88</v>
      </c>
      <c r="C452" s="42" t="s">
        <v>77</v>
      </c>
      <c r="D452" s="43">
        <f t="shared" ref="D452:AA452" si="262">$D$327</f>
        <v>2222.89</v>
      </c>
      <c r="E452" s="43">
        <f t="shared" si="262"/>
        <v>2222.89</v>
      </c>
      <c r="F452" s="43">
        <f t="shared" si="262"/>
        <v>2222.89</v>
      </c>
      <c r="G452" s="43">
        <f t="shared" si="262"/>
        <v>2222.89</v>
      </c>
      <c r="H452" s="43">
        <f t="shared" si="262"/>
        <v>2222.89</v>
      </c>
      <c r="I452" s="43">
        <f t="shared" si="262"/>
        <v>2222.89</v>
      </c>
      <c r="J452" s="43">
        <f t="shared" si="262"/>
        <v>2222.89</v>
      </c>
      <c r="K452" s="43">
        <f t="shared" si="262"/>
        <v>2222.89</v>
      </c>
      <c r="L452" s="43">
        <f t="shared" si="262"/>
        <v>2222.89</v>
      </c>
      <c r="M452" s="43">
        <f t="shared" si="262"/>
        <v>2222.89</v>
      </c>
      <c r="N452" s="43">
        <f t="shared" si="262"/>
        <v>2222.89</v>
      </c>
      <c r="O452" s="43">
        <f t="shared" si="262"/>
        <v>2222.89</v>
      </c>
      <c r="P452" s="43">
        <f t="shared" si="262"/>
        <v>2222.89</v>
      </c>
      <c r="Q452" s="43">
        <f t="shared" si="262"/>
        <v>2222.89</v>
      </c>
      <c r="R452" s="43">
        <f t="shared" si="262"/>
        <v>2222.89</v>
      </c>
      <c r="S452" s="43">
        <f t="shared" si="262"/>
        <v>2222.89</v>
      </c>
      <c r="T452" s="43">
        <f t="shared" si="262"/>
        <v>2222.89</v>
      </c>
      <c r="U452" s="43">
        <f t="shared" si="262"/>
        <v>2222.89</v>
      </c>
      <c r="V452" s="43">
        <f t="shared" si="262"/>
        <v>2222.89</v>
      </c>
      <c r="W452" s="43">
        <f t="shared" si="262"/>
        <v>2222.89</v>
      </c>
      <c r="X452" s="43">
        <f t="shared" si="262"/>
        <v>2222.89</v>
      </c>
      <c r="Y452" s="43">
        <f t="shared" si="262"/>
        <v>2222.89</v>
      </c>
      <c r="Z452" s="43">
        <f t="shared" si="262"/>
        <v>2222.89</v>
      </c>
      <c r="AA452" s="43">
        <f t="shared" si="262"/>
        <v>2222.89</v>
      </c>
    </row>
    <row r="453" spans="1:27" ht="12.75" hidden="1" customHeight="1" outlineLevel="1" x14ac:dyDescent="0.2">
      <c r="A453" s="98" t="s">
        <v>676</v>
      </c>
      <c r="B453" s="62" t="s">
        <v>81</v>
      </c>
      <c r="C453" s="42" t="s">
        <v>77</v>
      </c>
      <c r="D453" s="43">
        <v>6.71</v>
      </c>
      <c r="E453" s="43">
        <v>6.71</v>
      </c>
      <c r="F453" s="43">
        <v>6.71</v>
      </c>
      <c r="G453" s="43">
        <v>6.71</v>
      </c>
      <c r="H453" s="43">
        <v>6.71</v>
      </c>
      <c r="I453" s="43">
        <v>6.71</v>
      </c>
      <c r="J453" s="43">
        <v>6.71</v>
      </c>
      <c r="K453" s="43">
        <v>6.71</v>
      </c>
      <c r="L453" s="43">
        <v>6.71</v>
      </c>
      <c r="M453" s="43">
        <v>6.71</v>
      </c>
      <c r="N453" s="43">
        <v>6.71</v>
      </c>
      <c r="O453" s="43">
        <v>6.71</v>
      </c>
      <c r="P453" s="43">
        <v>6.71</v>
      </c>
      <c r="Q453" s="43">
        <v>6.71</v>
      </c>
      <c r="R453" s="43">
        <v>6.71</v>
      </c>
      <c r="S453" s="43">
        <v>6.71</v>
      </c>
      <c r="T453" s="43">
        <v>6.71</v>
      </c>
      <c r="U453" s="43">
        <v>6.71</v>
      </c>
      <c r="V453" s="43">
        <v>6.71</v>
      </c>
      <c r="W453" s="43">
        <v>6.71</v>
      </c>
      <c r="X453" s="43">
        <v>6.71</v>
      </c>
      <c r="Y453" s="43">
        <v>6.71</v>
      </c>
      <c r="Z453" s="43">
        <v>6.71</v>
      </c>
      <c r="AA453" s="43">
        <v>6.71</v>
      </c>
    </row>
    <row r="454" spans="1:27" ht="12.75" hidden="1" customHeight="1" outlineLevel="1" x14ac:dyDescent="0.2">
      <c r="A454" s="98" t="s">
        <v>677</v>
      </c>
      <c r="B454" s="62" t="s">
        <v>79</v>
      </c>
      <c r="C454" s="42" t="s">
        <v>77</v>
      </c>
      <c r="D454" s="43">
        <f>$D$11</f>
        <v>216.36</v>
      </c>
      <c r="E454" s="43">
        <f t="shared" ref="E454:AA454" si="263">$D$11</f>
        <v>216.36</v>
      </c>
      <c r="F454" s="43">
        <f t="shared" si="263"/>
        <v>216.36</v>
      </c>
      <c r="G454" s="43">
        <f t="shared" si="263"/>
        <v>216.36</v>
      </c>
      <c r="H454" s="43">
        <f t="shared" si="263"/>
        <v>216.36</v>
      </c>
      <c r="I454" s="43">
        <f t="shared" si="263"/>
        <v>216.36</v>
      </c>
      <c r="J454" s="43">
        <f t="shared" si="263"/>
        <v>216.36</v>
      </c>
      <c r="K454" s="43">
        <f t="shared" si="263"/>
        <v>216.36</v>
      </c>
      <c r="L454" s="43">
        <f t="shared" si="263"/>
        <v>216.36</v>
      </c>
      <c r="M454" s="43">
        <f t="shared" si="263"/>
        <v>216.36</v>
      </c>
      <c r="N454" s="43">
        <f t="shared" si="263"/>
        <v>216.36</v>
      </c>
      <c r="O454" s="43">
        <f t="shared" si="263"/>
        <v>216.36</v>
      </c>
      <c r="P454" s="43">
        <f t="shared" si="263"/>
        <v>216.36</v>
      </c>
      <c r="Q454" s="43">
        <f t="shared" si="263"/>
        <v>216.36</v>
      </c>
      <c r="R454" s="43">
        <f t="shared" si="263"/>
        <v>216.36</v>
      </c>
      <c r="S454" s="43">
        <f t="shared" si="263"/>
        <v>216.36</v>
      </c>
      <c r="T454" s="43">
        <f t="shared" si="263"/>
        <v>216.36</v>
      </c>
      <c r="U454" s="43">
        <f t="shared" si="263"/>
        <v>216.36</v>
      </c>
      <c r="V454" s="43">
        <f t="shared" si="263"/>
        <v>216.36</v>
      </c>
      <c r="W454" s="43">
        <f t="shared" si="263"/>
        <v>216.36</v>
      </c>
      <c r="X454" s="43">
        <f t="shared" si="263"/>
        <v>216.36</v>
      </c>
      <c r="Y454" s="43">
        <f t="shared" si="263"/>
        <v>216.36</v>
      </c>
      <c r="Z454" s="43">
        <f t="shared" si="263"/>
        <v>216.36</v>
      </c>
      <c r="AA454" s="43">
        <f t="shared" si="263"/>
        <v>216.36</v>
      </c>
    </row>
    <row r="455" spans="1:27" collapsed="1" x14ac:dyDescent="0.2">
      <c r="A455" s="97" t="s">
        <v>678</v>
      </c>
      <c r="B455" s="27" t="str">
        <f>"27"&amp;"."&amp;$B$662&amp;"."&amp;$B$663</f>
        <v>27.01.2023</v>
      </c>
      <c r="C455" s="89" t="s">
        <v>74</v>
      </c>
      <c r="D455" s="90">
        <f>ROUND(((D456+D457+D459+D458)/1000),5)</f>
        <v>3.6716099999999998</v>
      </c>
      <c r="E455" s="90">
        <f>ROUND(((E456+E457+E459+E458)/1000),5)</f>
        <v>3.6505299999999998</v>
      </c>
      <c r="F455" s="90">
        <f>ROUND(((F456+F457+F459+F458)/1000),5)</f>
        <v>3.6179700000000001</v>
      </c>
      <c r="G455" s="90">
        <f t="shared" ref="G455:AA455" si="264">ROUND(((G456+G457+G459+G458)/1000),5)</f>
        <v>3.6168200000000001</v>
      </c>
      <c r="H455" s="90">
        <f t="shared" si="264"/>
        <v>3.6882000000000001</v>
      </c>
      <c r="I455" s="90">
        <f t="shared" si="264"/>
        <v>3.7926299999999999</v>
      </c>
      <c r="J455" s="90">
        <f t="shared" si="264"/>
        <v>4.0679400000000001</v>
      </c>
      <c r="K455" s="90">
        <f t="shared" si="264"/>
        <v>4.32362</v>
      </c>
      <c r="L455" s="90">
        <f t="shared" si="264"/>
        <v>4.4105299999999996</v>
      </c>
      <c r="M455" s="90">
        <f t="shared" si="264"/>
        <v>4.4188700000000001</v>
      </c>
      <c r="N455" s="90">
        <f t="shared" si="264"/>
        <v>4.4411699999999996</v>
      </c>
      <c r="O455" s="90">
        <f t="shared" si="264"/>
        <v>4.4680999999999997</v>
      </c>
      <c r="P455" s="90">
        <f t="shared" si="264"/>
        <v>4.4586899999999998</v>
      </c>
      <c r="Q455" s="90">
        <f t="shared" si="264"/>
        <v>4.4615999999999998</v>
      </c>
      <c r="R455" s="90">
        <f t="shared" si="264"/>
        <v>4.4590699999999996</v>
      </c>
      <c r="S455" s="90">
        <f t="shared" si="264"/>
        <v>4.4517600000000002</v>
      </c>
      <c r="T455" s="90">
        <f t="shared" si="264"/>
        <v>4.4108599999999996</v>
      </c>
      <c r="U455" s="90">
        <f t="shared" si="264"/>
        <v>4.4252599999999997</v>
      </c>
      <c r="V455" s="90">
        <f t="shared" si="264"/>
        <v>4.4228100000000001</v>
      </c>
      <c r="W455" s="90">
        <f t="shared" si="264"/>
        <v>4.43757</v>
      </c>
      <c r="X455" s="90">
        <f t="shared" si="264"/>
        <v>4.4002400000000002</v>
      </c>
      <c r="Y455" s="90">
        <f t="shared" si="264"/>
        <v>4.2896900000000002</v>
      </c>
      <c r="Z455" s="90">
        <f t="shared" si="264"/>
        <v>4.1170900000000001</v>
      </c>
      <c r="AA455" s="90">
        <f t="shared" si="264"/>
        <v>3.7802899999999999</v>
      </c>
    </row>
    <row r="456" spans="1:27" ht="12.75" hidden="1" customHeight="1" outlineLevel="1" x14ac:dyDescent="0.2">
      <c r="A456" s="98" t="s">
        <v>679</v>
      </c>
      <c r="B456" s="62" t="s">
        <v>236</v>
      </c>
      <c r="C456" s="42" t="s">
        <v>77</v>
      </c>
      <c r="D456" s="43">
        <v>1225.6500000000001</v>
      </c>
      <c r="E456" s="43">
        <v>1204.57</v>
      </c>
      <c r="F456" s="43">
        <v>1172.01</v>
      </c>
      <c r="G456" s="43">
        <v>1170.8599999999999</v>
      </c>
      <c r="H456" s="43">
        <v>1242.24</v>
      </c>
      <c r="I456" s="43">
        <v>1346.67</v>
      </c>
      <c r="J456" s="43">
        <v>1621.98</v>
      </c>
      <c r="K456" s="43">
        <v>1877.66</v>
      </c>
      <c r="L456" s="43">
        <v>1964.57</v>
      </c>
      <c r="M456" s="43">
        <v>1972.91</v>
      </c>
      <c r="N456" s="43">
        <v>1995.21</v>
      </c>
      <c r="O456" s="43">
        <v>2022.14</v>
      </c>
      <c r="P456" s="43">
        <v>2012.73</v>
      </c>
      <c r="Q456" s="43">
        <v>2015.64</v>
      </c>
      <c r="R456" s="43">
        <v>2013.11</v>
      </c>
      <c r="S456" s="43">
        <v>2005.8</v>
      </c>
      <c r="T456" s="43">
        <v>1964.9</v>
      </c>
      <c r="U456" s="43">
        <v>1979.3</v>
      </c>
      <c r="V456" s="43">
        <v>1976.85</v>
      </c>
      <c r="W456" s="43">
        <v>1991.61</v>
      </c>
      <c r="X456" s="43">
        <v>1954.28</v>
      </c>
      <c r="Y456" s="43">
        <v>1843.73</v>
      </c>
      <c r="Z456" s="43">
        <v>1671.13</v>
      </c>
      <c r="AA456" s="43">
        <v>1334.33</v>
      </c>
    </row>
    <row r="457" spans="1:27" ht="12.75" hidden="1" customHeight="1" outlineLevel="1" x14ac:dyDescent="0.2">
      <c r="A457" s="98" t="s">
        <v>680</v>
      </c>
      <c r="B457" s="62" t="s">
        <v>88</v>
      </c>
      <c r="C457" s="42" t="s">
        <v>77</v>
      </c>
      <c r="D457" s="43">
        <f t="shared" ref="D457:AA457" si="265">$D$327</f>
        <v>2222.89</v>
      </c>
      <c r="E457" s="43">
        <f t="shared" si="265"/>
        <v>2222.89</v>
      </c>
      <c r="F457" s="43">
        <f t="shared" si="265"/>
        <v>2222.89</v>
      </c>
      <c r="G457" s="43">
        <f t="shared" si="265"/>
        <v>2222.89</v>
      </c>
      <c r="H457" s="43">
        <f t="shared" si="265"/>
        <v>2222.89</v>
      </c>
      <c r="I457" s="43">
        <f t="shared" si="265"/>
        <v>2222.89</v>
      </c>
      <c r="J457" s="43">
        <f t="shared" si="265"/>
        <v>2222.89</v>
      </c>
      <c r="K457" s="43">
        <f t="shared" si="265"/>
        <v>2222.89</v>
      </c>
      <c r="L457" s="43">
        <f t="shared" si="265"/>
        <v>2222.89</v>
      </c>
      <c r="M457" s="43">
        <f t="shared" si="265"/>
        <v>2222.89</v>
      </c>
      <c r="N457" s="43">
        <f t="shared" si="265"/>
        <v>2222.89</v>
      </c>
      <c r="O457" s="43">
        <f t="shared" si="265"/>
        <v>2222.89</v>
      </c>
      <c r="P457" s="43">
        <f t="shared" si="265"/>
        <v>2222.89</v>
      </c>
      <c r="Q457" s="43">
        <f t="shared" si="265"/>
        <v>2222.89</v>
      </c>
      <c r="R457" s="43">
        <f t="shared" si="265"/>
        <v>2222.89</v>
      </c>
      <c r="S457" s="43">
        <f t="shared" si="265"/>
        <v>2222.89</v>
      </c>
      <c r="T457" s="43">
        <f t="shared" si="265"/>
        <v>2222.89</v>
      </c>
      <c r="U457" s="43">
        <f t="shared" si="265"/>
        <v>2222.89</v>
      </c>
      <c r="V457" s="43">
        <f t="shared" si="265"/>
        <v>2222.89</v>
      </c>
      <c r="W457" s="43">
        <f t="shared" si="265"/>
        <v>2222.89</v>
      </c>
      <c r="X457" s="43">
        <f t="shared" si="265"/>
        <v>2222.89</v>
      </c>
      <c r="Y457" s="43">
        <f t="shared" si="265"/>
        <v>2222.89</v>
      </c>
      <c r="Z457" s="43">
        <f t="shared" si="265"/>
        <v>2222.89</v>
      </c>
      <c r="AA457" s="43">
        <f t="shared" si="265"/>
        <v>2222.89</v>
      </c>
    </row>
    <row r="458" spans="1:27" ht="12.75" hidden="1" customHeight="1" outlineLevel="1" x14ac:dyDescent="0.2">
      <c r="A458" s="98" t="s">
        <v>681</v>
      </c>
      <c r="B458" s="62" t="s">
        <v>81</v>
      </c>
      <c r="C458" s="42" t="s">
        <v>77</v>
      </c>
      <c r="D458" s="43">
        <v>6.71</v>
      </c>
      <c r="E458" s="43">
        <v>6.71</v>
      </c>
      <c r="F458" s="43">
        <v>6.71</v>
      </c>
      <c r="G458" s="43">
        <v>6.71</v>
      </c>
      <c r="H458" s="43">
        <v>6.71</v>
      </c>
      <c r="I458" s="43">
        <v>6.71</v>
      </c>
      <c r="J458" s="43">
        <v>6.71</v>
      </c>
      <c r="K458" s="43">
        <v>6.71</v>
      </c>
      <c r="L458" s="43">
        <v>6.71</v>
      </c>
      <c r="M458" s="43">
        <v>6.71</v>
      </c>
      <c r="N458" s="43">
        <v>6.71</v>
      </c>
      <c r="O458" s="43">
        <v>6.71</v>
      </c>
      <c r="P458" s="43">
        <v>6.71</v>
      </c>
      <c r="Q458" s="43">
        <v>6.71</v>
      </c>
      <c r="R458" s="43">
        <v>6.71</v>
      </c>
      <c r="S458" s="43">
        <v>6.71</v>
      </c>
      <c r="T458" s="43">
        <v>6.71</v>
      </c>
      <c r="U458" s="43">
        <v>6.71</v>
      </c>
      <c r="V458" s="43">
        <v>6.71</v>
      </c>
      <c r="W458" s="43">
        <v>6.71</v>
      </c>
      <c r="X458" s="43">
        <v>6.71</v>
      </c>
      <c r="Y458" s="43">
        <v>6.71</v>
      </c>
      <c r="Z458" s="43">
        <v>6.71</v>
      </c>
      <c r="AA458" s="43">
        <v>6.71</v>
      </c>
    </row>
    <row r="459" spans="1:27" ht="12.75" hidden="1" customHeight="1" outlineLevel="1" x14ac:dyDescent="0.2">
      <c r="A459" s="98" t="s">
        <v>682</v>
      </c>
      <c r="B459" s="62" t="s">
        <v>79</v>
      </c>
      <c r="C459" s="42" t="s">
        <v>77</v>
      </c>
      <c r="D459" s="43">
        <f>$D$11</f>
        <v>216.36</v>
      </c>
      <c r="E459" s="43">
        <f t="shared" ref="E459:AA459" si="266">$D$11</f>
        <v>216.36</v>
      </c>
      <c r="F459" s="43">
        <f t="shared" si="266"/>
        <v>216.36</v>
      </c>
      <c r="G459" s="43">
        <f t="shared" si="266"/>
        <v>216.36</v>
      </c>
      <c r="H459" s="43">
        <f t="shared" si="266"/>
        <v>216.36</v>
      </c>
      <c r="I459" s="43">
        <f t="shared" si="266"/>
        <v>216.36</v>
      </c>
      <c r="J459" s="43">
        <f t="shared" si="266"/>
        <v>216.36</v>
      </c>
      <c r="K459" s="43">
        <f t="shared" si="266"/>
        <v>216.36</v>
      </c>
      <c r="L459" s="43">
        <f t="shared" si="266"/>
        <v>216.36</v>
      </c>
      <c r="M459" s="43">
        <f t="shared" si="266"/>
        <v>216.36</v>
      </c>
      <c r="N459" s="43">
        <f t="shared" si="266"/>
        <v>216.36</v>
      </c>
      <c r="O459" s="43">
        <f t="shared" si="266"/>
        <v>216.36</v>
      </c>
      <c r="P459" s="43">
        <f t="shared" si="266"/>
        <v>216.36</v>
      </c>
      <c r="Q459" s="43">
        <f t="shared" si="266"/>
        <v>216.36</v>
      </c>
      <c r="R459" s="43">
        <f t="shared" si="266"/>
        <v>216.36</v>
      </c>
      <c r="S459" s="43">
        <f t="shared" si="266"/>
        <v>216.36</v>
      </c>
      <c r="T459" s="43">
        <f t="shared" si="266"/>
        <v>216.36</v>
      </c>
      <c r="U459" s="43">
        <f t="shared" si="266"/>
        <v>216.36</v>
      </c>
      <c r="V459" s="43">
        <f t="shared" si="266"/>
        <v>216.36</v>
      </c>
      <c r="W459" s="43">
        <f t="shared" si="266"/>
        <v>216.36</v>
      </c>
      <c r="X459" s="43">
        <f t="shared" si="266"/>
        <v>216.36</v>
      </c>
      <c r="Y459" s="43">
        <f t="shared" si="266"/>
        <v>216.36</v>
      </c>
      <c r="Z459" s="43">
        <f t="shared" si="266"/>
        <v>216.36</v>
      </c>
      <c r="AA459" s="43">
        <f t="shared" si="266"/>
        <v>216.36</v>
      </c>
    </row>
    <row r="460" spans="1:27" collapsed="1" x14ac:dyDescent="0.2">
      <c r="A460" s="97" t="s">
        <v>683</v>
      </c>
      <c r="B460" s="27" t="str">
        <f>"28"&amp;"."&amp;$B$662&amp;"."&amp;$B$663</f>
        <v>28.01.2023</v>
      </c>
      <c r="C460" s="89" t="s">
        <v>74</v>
      </c>
      <c r="D460" s="90">
        <f>ROUND(((D461+D462+D464+D463)/1000),5)</f>
        <v>3.7870599999999999</v>
      </c>
      <c r="E460" s="90">
        <f>ROUND(((E461+E462+E464+E463)/1000),5)</f>
        <v>3.6764100000000002</v>
      </c>
      <c r="F460" s="90">
        <f>ROUND(((F461+F462+F464+F463)/1000),5)</f>
        <v>3.63592</v>
      </c>
      <c r="G460" s="90">
        <f t="shared" ref="G460:AA460" si="267">ROUND(((G461+G462+G464+G463)/1000),5)</f>
        <v>3.6114799999999998</v>
      </c>
      <c r="H460" s="90">
        <f t="shared" si="267"/>
        <v>3.6454200000000001</v>
      </c>
      <c r="I460" s="90">
        <f t="shared" si="267"/>
        <v>3.6772999999999998</v>
      </c>
      <c r="J460" s="90">
        <f t="shared" si="267"/>
        <v>3.7809400000000002</v>
      </c>
      <c r="K460" s="90">
        <f t="shared" si="267"/>
        <v>4.0107100000000004</v>
      </c>
      <c r="L460" s="90">
        <f t="shared" si="267"/>
        <v>4.1543799999999997</v>
      </c>
      <c r="M460" s="90">
        <f t="shared" si="267"/>
        <v>4.3082599999999998</v>
      </c>
      <c r="N460" s="90">
        <f t="shared" si="267"/>
        <v>4.35093</v>
      </c>
      <c r="O460" s="90">
        <f t="shared" si="267"/>
        <v>4.3598699999999999</v>
      </c>
      <c r="P460" s="90">
        <f t="shared" si="267"/>
        <v>4.3586999999999998</v>
      </c>
      <c r="Q460" s="90">
        <f t="shared" si="267"/>
        <v>4.3595100000000002</v>
      </c>
      <c r="R460" s="90">
        <f t="shared" si="267"/>
        <v>4.35928</v>
      </c>
      <c r="S460" s="90">
        <f t="shared" si="267"/>
        <v>4.3236499999999998</v>
      </c>
      <c r="T460" s="90">
        <f t="shared" si="267"/>
        <v>4.3376400000000004</v>
      </c>
      <c r="U460" s="90">
        <f t="shared" si="267"/>
        <v>4.3656199999999998</v>
      </c>
      <c r="V460" s="90">
        <f t="shared" si="267"/>
        <v>4.3658999999999999</v>
      </c>
      <c r="W460" s="90">
        <f t="shared" si="267"/>
        <v>4.3605999999999998</v>
      </c>
      <c r="X460" s="90">
        <f t="shared" si="267"/>
        <v>4.3579499999999998</v>
      </c>
      <c r="Y460" s="90">
        <f t="shared" si="267"/>
        <v>4.2172599999999996</v>
      </c>
      <c r="Z460" s="90">
        <f t="shared" si="267"/>
        <v>4.09328</v>
      </c>
      <c r="AA460" s="90">
        <f t="shared" si="267"/>
        <v>3.7994599999999998</v>
      </c>
    </row>
    <row r="461" spans="1:27" ht="12.75" hidden="1" customHeight="1" outlineLevel="1" x14ac:dyDescent="0.2">
      <c r="A461" s="98" t="s">
        <v>684</v>
      </c>
      <c r="B461" s="62" t="s">
        <v>236</v>
      </c>
      <c r="C461" s="42" t="s">
        <v>77</v>
      </c>
      <c r="D461" s="43">
        <v>1341.1</v>
      </c>
      <c r="E461" s="43">
        <v>1230.45</v>
      </c>
      <c r="F461" s="43">
        <v>1189.96</v>
      </c>
      <c r="G461" s="43">
        <v>1165.52</v>
      </c>
      <c r="H461" s="43">
        <v>1199.46</v>
      </c>
      <c r="I461" s="43">
        <v>1231.3399999999999</v>
      </c>
      <c r="J461" s="43">
        <v>1334.98</v>
      </c>
      <c r="K461" s="43">
        <v>1564.75</v>
      </c>
      <c r="L461" s="43">
        <v>1708.42</v>
      </c>
      <c r="M461" s="43">
        <v>1862.3</v>
      </c>
      <c r="N461" s="43">
        <v>1904.97</v>
      </c>
      <c r="O461" s="43">
        <v>1913.91</v>
      </c>
      <c r="P461" s="43">
        <v>1912.74</v>
      </c>
      <c r="Q461" s="43">
        <v>1913.55</v>
      </c>
      <c r="R461" s="43">
        <v>1913.32</v>
      </c>
      <c r="S461" s="43">
        <v>1877.69</v>
      </c>
      <c r="T461" s="43">
        <v>1891.68</v>
      </c>
      <c r="U461" s="43">
        <v>1919.66</v>
      </c>
      <c r="V461" s="43">
        <v>1919.94</v>
      </c>
      <c r="W461" s="43">
        <v>1914.64</v>
      </c>
      <c r="X461" s="43">
        <v>1911.99</v>
      </c>
      <c r="Y461" s="43">
        <v>1771.3</v>
      </c>
      <c r="Z461" s="43">
        <v>1647.32</v>
      </c>
      <c r="AA461" s="43">
        <v>1353.5</v>
      </c>
    </row>
    <row r="462" spans="1:27" ht="12.75" hidden="1" customHeight="1" outlineLevel="1" x14ac:dyDescent="0.2">
      <c r="A462" s="98" t="s">
        <v>685</v>
      </c>
      <c r="B462" s="62" t="s">
        <v>88</v>
      </c>
      <c r="C462" s="42" t="s">
        <v>77</v>
      </c>
      <c r="D462" s="43">
        <f t="shared" ref="D462:AA462" si="268">$D$327</f>
        <v>2222.89</v>
      </c>
      <c r="E462" s="43">
        <f t="shared" si="268"/>
        <v>2222.89</v>
      </c>
      <c r="F462" s="43">
        <f t="shared" si="268"/>
        <v>2222.89</v>
      </c>
      <c r="G462" s="43">
        <f t="shared" si="268"/>
        <v>2222.89</v>
      </c>
      <c r="H462" s="43">
        <f t="shared" si="268"/>
        <v>2222.89</v>
      </c>
      <c r="I462" s="43">
        <f t="shared" si="268"/>
        <v>2222.89</v>
      </c>
      <c r="J462" s="43">
        <f t="shared" si="268"/>
        <v>2222.89</v>
      </c>
      <c r="K462" s="43">
        <f t="shared" si="268"/>
        <v>2222.89</v>
      </c>
      <c r="L462" s="43">
        <f t="shared" si="268"/>
        <v>2222.89</v>
      </c>
      <c r="M462" s="43">
        <f t="shared" si="268"/>
        <v>2222.89</v>
      </c>
      <c r="N462" s="43">
        <f t="shared" si="268"/>
        <v>2222.89</v>
      </c>
      <c r="O462" s="43">
        <f t="shared" si="268"/>
        <v>2222.89</v>
      </c>
      <c r="P462" s="43">
        <f t="shared" si="268"/>
        <v>2222.89</v>
      </c>
      <c r="Q462" s="43">
        <f t="shared" si="268"/>
        <v>2222.89</v>
      </c>
      <c r="R462" s="43">
        <f t="shared" si="268"/>
        <v>2222.89</v>
      </c>
      <c r="S462" s="43">
        <f t="shared" si="268"/>
        <v>2222.89</v>
      </c>
      <c r="T462" s="43">
        <f t="shared" si="268"/>
        <v>2222.89</v>
      </c>
      <c r="U462" s="43">
        <f t="shared" si="268"/>
        <v>2222.89</v>
      </c>
      <c r="V462" s="43">
        <f t="shared" si="268"/>
        <v>2222.89</v>
      </c>
      <c r="W462" s="43">
        <f t="shared" si="268"/>
        <v>2222.89</v>
      </c>
      <c r="X462" s="43">
        <f t="shared" si="268"/>
        <v>2222.89</v>
      </c>
      <c r="Y462" s="43">
        <f t="shared" si="268"/>
        <v>2222.89</v>
      </c>
      <c r="Z462" s="43">
        <f t="shared" si="268"/>
        <v>2222.89</v>
      </c>
      <c r="AA462" s="43">
        <f t="shared" si="268"/>
        <v>2222.89</v>
      </c>
    </row>
    <row r="463" spans="1:27" ht="12.75" hidden="1" customHeight="1" outlineLevel="1" x14ac:dyDescent="0.2">
      <c r="A463" s="98" t="s">
        <v>686</v>
      </c>
      <c r="B463" s="62" t="s">
        <v>81</v>
      </c>
      <c r="C463" s="42" t="s">
        <v>77</v>
      </c>
      <c r="D463" s="43">
        <v>6.71</v>
      </c>
      <c r="E463" s="43">
        <v>6.71</v>
      </c>
      <c r="F463" s="43">
        <v>6.71</v>
      </c>
      <c r="G463" s="43">
        <v>6.71</v>
      </c>
      <c r="H463" s="43">
        <v>6.71</v>
      </c>
      <c r="I463" s="43">
        <v>6.71</v>
      </c>
      <c r="J463" s="43">
        <v>6.71</v>
      </c>
      <c r="K463" s="43">
        <v>6.71</v>
      </c>
      <c r="L463" s="43">
        <v>6.71</v>
      </c>
      <c r="M463" s="43">
        <v>6.71</v>
      </c>
      <c r="N463" s="43">
        <v>6.71</v>
      </c>
      <c r="O463" s="43">
        <v>6.71</v>
      </c>
      <c r="P463" s="43">
        <v>6.71</v>
      </c>
      <c r="Q463" s="43">
        <v>6.71</v>
      </c>
      <c r="R463" s="43">
        <v>6.71</v>
      </c>
      <c r="S463" s="43">
        <v>6.71</v>
      </c>
      <c r="T463" s="43">
        <v>6.71</v>
      </c>
      <c r="U463" s="43">
        <v>6.71</v>
      </c>
      <c r="V463" s="43">
        <v>6.71</v>
      </c>
      <c r="W463" s="43">
        <v>6.71</v>
      </c>
      <c r="X463" s="43">
        <v>6.71</v>
      </c>
      <c r="Y463" s="43">
        <v>6.71</v>
      </c>
      <c r="Z463" s="43">
        <v>6.71</v>
      </c>
      <c r="AA463" s="43">
        <v>6.71</v>
      </c>
    </row>
    <row r="464" spans="1:27" ht="12.75" hidden="1" customHeight="1" outlineLevel="1" x14ac:dyDescent="0.2">
      <c r="A464" s="98" t="s">
        <v>687</v>
      </c>
      <c r="B464" s="62" t="s">
        <v>79</v>
      </c>
      <c r="C464" s="42" t="s">
        <v>77</v>
      </c>
      <c r="D464" s="43">
        <f>$D$11</f>
        <v>216.36</v>
      </c>
      <c r="E464" s="43">
        <f t="shared" ref="E464:AA464" si="269">$D$11</f>
        <v>216.36</v>
      </c>
      <c r="F464" s="43">
        <f t="shared" si="269"/>
        <v>216.36</v>
      </c>
      <c r="G464" s="43">
        <f t="shared" si="269"/>
        <v>216.36</v>
      </c>
      <c r="H464" s="43">
        <f t="shared" si="269"/>
        <v>216.36</v>
      </c>
      <c r="I464" s="43">
        <f t="shared" si="269"/>
        <v>216.36</v>
      </c>
      <c r="J464" s="43">
        <f t="shared" si="269"/>
        <v>216.36</v>
      </c>
      <c r="K464" s="43">
        <f t="shared" si="269"/>
        <v>216.36</v>
      </c>
      <c r="L464" s="43">
        <f t="shared" si="269"/>
        <v>216.36</v>
      </c>
      <c r="M464" s="43">
        <f t="shared" si="269"/>
        <v>216.36</v>
      </c>
      <c r="N464" s="43">
        <f t="shared" si="269"/>
        <v>216.36</v>
      </c>
      <c r="O464" s="43">
        <f t="shared" si="269"/>
        <v>216.36</v>
      </c>
      <c r="P464" s="43">
        <f t="shared" si="269"/>
        <v>216.36</v>
      </c>
      <c r="Q464" s="43">
        <f t="shared" si="269"/>
        <v>216.36</v>
      </c>
      <c r="R464" s="43">
        <f t="shared" si="269"/>
        <v>216.36</v>
      </c>
      <c r="S464" s="43">
        <f t="shared" si="269"/>
        <v>216.36</v>
      </c>
      <c r="T464" s="43">
        <f t="shared" si="269"/>
        <v>216.36</v>
      </c>
      <c r="U464" s="43">
        <f t="shared" si="269"/>
        <v>216.36</v>
      </c>
      <c r="V464" s="43">
        <f t="shared" si="269"/>
        <v>216.36</v>
      </c>
      <c r="W464" s="43">
        <f t="shared" si="269"/>
        <v>216.36</v>
      </c>
      <c r="X464" s="43">
        <f t="shared" si="269"/>
        <v>216.36</v>
      </c>
      <c r="Y464" s="43">
        <f t="shared" si="269"/>
        <v>216.36</v>
      </c>
      <c r="Z464" s="43">
        <f t="shared" si="269"/>
        <v>216.36</v>
      </c>
      <c r="AA464" s="43">
        <f t="shared" si="269"/>
        <v>216.36</v>
      </c>
    </row>
    <row r="465" spans="1:27" collapsed="1" x14ac:dyDescent="0.2">
      <c r="A465" s="97" t="s">
        <v>688</v>
      </c>
      <c r="B465" s="27" t="str">
        <f>"29"&amp;"."&amp;$B$662&amp;"."&amp;$B$663</f>
        <v>29.01.2023</v>
      </c>
      <c r="C465" s="89" t="s">
        <v>74</v>
      </c>
      <c r="D465" s="90">
        <f>ROUND(((D466+D467+D469+D468)/1000),5)</f>
        <v>3.7496399999999999</v>
      </c>
      <c r="E465" s="90">
        <f>ROUND(((E466+E467+E469+E468)/1000),5)</f>
        <v>3.6703399999999999</v>
      </c>
      <c r="F465" s="90">
        <f>ROUND(((F466+F467+F469+F468)/1000),5)</f>
        <v>3.6017199999999998</v>
      </c>
      <c r="G465" s="90">
        <f t="shared" ref="G465:AA465" si="270">ROUND(((G466+G467+G469+G468)/1000),5)</f>
        <v>3.6023000000000001</v>
      </c>
      <c r="H465" s="90">
        <f t="shared" si="270"/>
        <v>3.6443400000000001</v>
      </c>
      <c r="I465" s="90">
        <f t="shared" si="270"/>
        <v>3.6718999999999999</v>
      </c>
      <c r="J465" s="90">
        <f t="shared" si="270"/>
        <v>3.7367300000000001</v>
      </c>
      <c r="K465" s="90">
        <f t="shared" si="270"/>
        <v>3.8717899999999998</v>
      </c>
      <c r="L465" s="90">
        <f t="shared" si="270"/>
        <v>4.0802500000000004</v>
      </c>
      <c r="M465" s="90">
        <f t="shared" si="270"/>
        <v>4.1932</v>
      </c>
      <c r="N465" s="90">
        <f t="shared" si="270"/>
        <v>4.3183100000000003</v>
      </c>
      <c r="O465" s="90">
        <f t="shared" si="270"/>
        <v>4.3374899999999998</v>
      </c>
      <c r="P465" s="90">
        <f t="shared" si="270"/>
        <v>4.3391799999999998</v>
      </c>
      <c r="Q465" s="90">
        <f t="shared" si="270"/>
        <v>4.3399700000000001</v>
      </c>
      <c r="R465" s="90">
        <f t="shared" si="270"/>
        <v>4.3396299999999997</v>
      </c>
      <c r="S465" s="90">
        <f t="shared" si="270"/>
        <v>4.3012899999999998</v>
      </c>
      <c r="T465" s="90">
        <f t="shared" si="270"/>
        <v>4.3153899999999998</v>
      </c>
      <c r="U465" s="90">
        <f t="shared" si="270"/>
        <v>4.3494599999999997</v>
      </c>
      <c r="V465" s="90">
        <f t="shared" si="270"/>
        <v>4.3582799999999997</v>
      </c>
      <c r="W465" s="90">
        <f t="shared" si="270"/>
        <v>4.3609299999999998</v>
      </c>
      <c r="X465" s="90">
        <f t="shared" si="270"/>
        <v>4.3577000000000004</v>
      </c>
      <c r="Y465" s="90">
        <f t="shared" si="270"/>
        <v>4.2466100000000004</v>
      </c>
      <c r="Z465" s="90">
        <f t="shared" si="270"/>
        <v>4.0612899999999996</v>
      </c>
      <c r="AA465" s="90">
        <f t="shared" si="270"/>
        <v>3.7595299999999998</v>
      </c>
    </row>
    <row r="466" spans="1:27" ht="12.75" hidden="1" customHeight="1" outlineLevel="1" x14ac:dyDescent="0.2">
      <c r="A466" s="98" t="s">
        <v>689</v>
      </c>
      <c r="B466" s="62" t="s">
        <v>236</v>
      </c>
      <c r="C466" s="42" t="s">
        <v>77</v>
      </c>
      <c r="D466" s="43">
        <v>1303.68</v>
      </c>
      <c r="E466" s="43">
        <v>1224.3800000000001</v>
      </c>
      <c r="F466" s="43">
        <v>1155.76</v>
      </c>
      <c r="G466" s="43">
        <v>1156.3399999999999</v>
      </c>
      <c r="H466" s="43">
        <v>1198.3800000000001</v>
      </c>
      <c r="I466" s="43">
        <v>1225.94</v>
      </c>
      <c r="J466" s="43">
        <v>1290.77</v>
      </c>
      <c r="K466" s="43">
        <v>1425.83</v>
      </c>
      <c r="L466" s="43">
        <v>1634.29</v>
      </c>
      <c r="M466" s="43">
        <v>1747.24</v>
      </c>
      <c r="N466" s="43">
        <v>1872.35</v>
      </c>
      <c r="O466" s="43">
        <v>1891.53</v>
      </c>
      <c r="P466" s="43">
        <v>1893.22</v>
      </c>
      <c r="Q466" s="43">
        <v>1894.01</v>
      </c>
      <c r="R466" s="43">
        <v>1893.67</v>
      </c>
      <c r="S466" s="43">
        <v>1855.33</v>
      </c>
      <c r="T466" s="43">
        <v>1869.43</v>
      </c>
      <c r="U466" s="43">
        <v>1903.5</v>
      </c>
      <c r="V466" s="43">
        <v>1912.32</v>
      </c>
      <c r="W466" s="43">
        <v>1914.97</v>
      </c>
      <c r="X466" s="43">
        <v>1911.74</v>
      </c>
      <c r="Y466" s="43">
        <v>1800.65</v>
      </c>
      <c r="Z466" s="43">
        <v>1615.33</v>
      </c>
      <c r="AA466" s="43">
        <v>1313.57</v>
      </c>
    </row>
    <row r="467" spans="1:27" ht="12.75" hidden="1" customHeight="1" outlineLevel="1" x14ac:dyDescent="0.2">
      <c r="A467" s="98" t="s">
        <v>690</v>
      </c>
      <c r="B467" s="62" t="s">
        <v>88</v>
      </c>
      <c r="C467" s="42" t="s">
        <v>77</v>
      </c>
      <c r="D467" s="43">
        <f t="shared" ref="D467:AA467" si="271">$D$327</f>
        <v>2222.89</v>
      </c>
      <c r="E467" s="43">
        <f t="shared" si="271"/>
        <v>2222.89</v>
      </c>
      <c r="F467" s="43">
        <f t="shared" si="271"/>
        <v>2222.89</v>
      </c>
      <c r="G467" s="43">
        <f t="shared" si="271"/>
        <v>2222.89</v>
      </c>
      <c r="H467" s="43">
        <f t="shared" si="271"/>
        <v>2222.89</v>
      </c>
      <c r="I467" s="43">
        <f t="shared" si="271"/>
        <v>2222.89</v>
      </c>
      <c r="J467" s="43">
        <f t="shared" si="271"/>
        <v>2222.89</v>
      </c>
      <c r="K467" s="43">
        <f t="shared" si="271"/>
        <v>2222.89</v>
      </c>
      <c r="L467" s="43">
        <f t="shared" si="271"/>
        <v>2222.89</v>
      </c>
      <c r="M467" s="43">
        <f t="shared" si="271"/>
        <v>2222.89</v>
      </c>
      <c r="N467" s="43">
        <f t="shared" si="271"/>
        <v>2222.89</v>
      </c>
      <c r="O467" s="43">
        <f t="shared" si="271"/>
        <v>2222.89</v>
      </c>
      <c r="P467" s="43">
        <f t="shared" si="271"/>
        <v>2222.89</v>
      </c>
      <c r="Q467" s="43">
        <f t="shared" si="271"/>
        <v>2222.89</v>
      </c>
      <c r="R467" s="43">
        <f t="shared" si="271"/>
        <v>2222.89</v>
      </c>
      <c r="S467" s="43">
        <f t="shared" si="271"/>
        <v>2222.89</v>
      </c>
      <c r="T467" s="43">
        <f t="shared" si="271"/>
        <v>2222.89</v>
      </c>
      <c r="U467" s="43">
        <f t="shared" si="271"/>
        <v>2222.89</v>
      </c>
      <c r="V467" s="43">
        <f t="shared" si="271"/>
        <v>2222.89</v>
      </c>
      <c r="W467" s="43">
        <f t="shared" si="271"/>
        <v>2222.89</v>
      </c>
      <c r="X467" s="43">
        <f t="shared" si="271"/>
        <v>2222.89</v>
      </c>
      <c r="Y467" s="43">
        <f t="shared" si="271"/>
        <v>2222.89</v>
      </c>
      <c r="Z467" s="43">
        <f t="shared" si="271"/>
        <v>2222.89</v>
      </c>
      <c r="AA467" s="43">
        <f t="shared" si="271"/>
        <v>2222.89</v>
      </c>
    </row>
    <row r="468" spans="1:27" ht="12.75" hidden="1" customHeight="1" outlineLevel="1" x14ac:dyDescent="0.2">
      <c r="A468" s="98" t="s">
        <v>691</v>
      </c>
      <c r="B468" s="62" t="s">
        <v>81</v>
      </c>
      <c r="C468" s="42" t="s">
        <v>77</v>
      </c>
      <c r="D468" s="43">
        <v>6.71</v>
      </c>
      <c r="E468" s="43">
        <v>6.71</v>
      </c>
      <c r="F468" s="43">
        <v>6.71</v>
      </c>
      <c r="G468" s="43">
        <v>6.71</v>
      </c>
      <c r="H468" s="43">
        <v>6.71</v>
      </c>
      <c r="I468" s="43">
        <v>6.71</v>
      </c>
      <c r="J468" s="43">
        <v>6.71</v>
      </c>
      <c r="K468" s="43">
        <v>6.71</v>
      </c>
      <c r="L468" s="43">
        <v>6.71</v>
      </c>
      <c r="M468" s="43">
        <v>6.71</v>
      </c>
      <c r="N468" s="43">
        <v>6.71</v>
      </c>
      <c r="O468" s="43">
        <v>6.71</v>
      </c>
      <c r="P468" s="43">
        <v>6.71</v>
      </c>
      <c r="Q468" s="43">
        <v>6.71</v>
      </c>
      <c r="R468" s="43">
        <v>6.71</v>
      </c>
      <c r="S468" s="43">
        <v>6.71</v>
      </c>
      <c r="T468" s="43">
        <v>6.71</v>
      </c>
      <c r="U468" s="43">
        <v>6.71</v>
      </c>
      <c r="V468" s="43">
        <v>6.71</v>
      </c>
      <c r="W468" s="43">
        <v>6.71</v>
      </c>
      <c r="X468" s="43">
        <v>6.71</v>
      </c>
      <c r="Y468" s="43">
        <v>6.71</v>
      </c>
      <c r="Z468" s="43">
        <v>6.71</v>
      </c>
      <c r="AA468" s="43">
        <v>6.71</v>
      </c>
    </row>
    <row r="469" spans="1:27" ht="12.75" hidden="1" customHeight="1" outlineLevel="1" x14ac:dyDescent="0.2">
      <c r="A469" s="98" t="s">
        <v>692</v>
      </c>
      <c r="B469" s="62" t="s">
        <v>79</v>
      </c>
      <c r="C469" s="42" t="s">
        <v>77</v>
      </c>
      <c r="D469" s="43">
        <f>$D$11</f>
        <v>216.36</v>
      </c>
      <c r="E469" s="43">
        <f t="shared" ref="E469:AA469" si="272">$D$11</f>
        <v>216.36</v>
      </c>
      <c r="F469" s="43">
        <f t="shared" si="272"/>
        <v>216.36</v>
      </c>
      <c r="G469" s="43">
        <f t="shared" si="272"/>
        <v>216.36</v>
      </c>
      <c r="H469" s="43">
        <f t="shared" si="272"/>
        <v>216.36</v>
      </c>
      <c r="I469" s="43">
        <f t="shared" si="272"/>
        <v>216.36</v>
      </c>
      <c r="J469" s="43">
        <f t="shared" si="272"/>
        <v>216.36</v>
      </c>
      <c r="K469" s="43">
        <f t="shared" si="272"/>
        <v>216.36</v>
      </c>
      <c r="L469" s="43">
        <f t="shared" si="272"/>
        <v>216.36</v>
      </c>
      <c r="M469" s="43">
        <f t="shared" si="272"/>
        <v>216.36</v>
      </c>
      <c r="N469" s="43">
        <f t="shared" si="272"/>
        <v>216.36</v>
      </c>
      <c r="O469" s="43">
        <f t="shared" si="272"/>
        <v>216.36</v>
      </c>
      <c r="P469" s="43">
        <f t="shared" si="272"/>
        <v>216.36</v>
      </c>
      <c r="Q469" s="43">
        <f t="shared" si="272"/>
        <v>216.36</v>
      </c>
      <c r="R469" s="43">
        <f t="shared" si="272"/>
        <v>216.36</v>
      </c>
      <c r="S469" s="43">
        <f t="shared" si="272"/>
        <v>216.36</v>
      </c>
      <c r="T469" s="43">
        <f t="shared" si="272"/>
        <v>216.36</v>
      </c>
      <c r="U469" s="43">
        <f t="shared" si="272"/>
        <v>216.36</v>
      </c>
      <c r="V469" s="43">
        <f t="shared" si="272"/>
        <v>216.36</v>
      </c>
      <c r="W469" s="43">
        <f t="shared" si="272"/>
        <v>216.36</v>
      </c>
      <c r="X469" s="43">
        <f t="shared" si="272"/>
        <v>216.36</v>
      </c>
      <c r="Y469" s="43">
        <f t="shared" si="272"/>
        <v>216.36</v>
      </c>
      <c r="Z469" s="43">
        <f t="shared" si="272"/>
        <v>216.36</v>
      </c>
      <c r="AA469" s="43">
        <f t="shared" si="272"/>
        <v>216.36</v>
      </c>
    </row>
    <row r="470" spans="1:27" collapsed="1" x14ac:dyDescent="0.2">
      <c r="A470" s="97" t="s">
        <v>693</v>
      </c>
      <c r="B470" s="27" t="str">
        <f>"30"&amp;"."&amp;$B$662&amp;"."&amp;$B$663</f>
        <v>30.01.2023</v>
      </c>
      <c r="C470" s="89" t="s">
        <v>74</v>
      </c>
      <c r="D470" s="90">
        <f>ROUND(((D471+D472+D474+D473)/1000),5)</f>
        <v>3.6746500000000002</v>
      </c>
      <c r="E470" s="90">
        <f>ROUND(((E471+E472+E474+E473)/1000),5)</f>
        <v>3.6128100000000001</v>
      </c>
      <c r="F470" s="90">
        <f>ROUND(((F471+F472+F474+F473)/1000),5)</f>
        <v>3.5629</v>
      </c>
      <c r="G470" s="90">
        <f t="shared" ref="G470:AA470" si="273">ROUND(((G471+G472+G474+G473)/1000),5)</f>
        <v>3.5606900000000001</v>
      </c>
      <c r="H470" s="90">
        <f t="shared" si="273"/>
        <v>3.5986699999999998</v>
      </c>
      <c r="I470" s="90">
        <f t="shared" si="273"/>
        <v>3.6953200000000002</v>
      </c>
      <c r="J470" s="90">
        <f t="shared" si="273"/>
        <v>3.9925600000000001</v>
      </c>
      <c r="K470" s="90">
        <f t="shared" si="273"/>
        <v>4.17258</v>
      </c>
      <c r="L470" s="90">
        <f t="shared" si="273"/>
        <v>4.3308</v>
      </c>
      <c r="M470" s="90">
        <f t="shared" si="273"/>
        <v>4.3368500000000001</v>
      </c>
      <c r="N470" s="90">
        <f t="shared" si="273"/>
        <v>4.3512000000000004</v>
      </c>
      <c r="O470" s="90">
        <f t="shared" si="273"/>
        <v>4.3802899999999996</v>
      </c>
      <c r="P470" s="90">
        <f t="shared" si="273"/>
        <v>4.3721300000000003</v>
      </c>
      <c r="Q470" s="90">
        <f t="shared" si="273"/>
        <v>4.3802000000000003</v>
      </c>
      <c r="R470" s="90">
        <f t="shared" si="273"/>
        <v>4.3751600000000002</v>
      </c>
      <c r="S470" s="90">
        <f t="shared" si="273"/>
        <v>4.3691800000000001</v>
      </c>
      <c r="T470" s="90">
        <f t="shared" si="273"/>
        <v>4.3325199999999997</v>
      </c>
      <c r="U470" s="90">
        <f t="shared" si="273"/>
        <v>4.3472099999999996</v>
      </c>
      <c r="V470" s="90">
        <f t="shared" si="273"/>
        <v>4.35616</v>
      </c>
      <c r="W470" s="90">
        <f t="shared" si="273"/>
        <v>4.3684099999999999</v>
      </c>
      <c r="X470" s="90">
        <f t="shared" si="273"/>
        <v>4.3193900000000003</v>
      </c>
      <c r="Y470" s="90">
        <f t="shared" si="273"/>
        <v>4.1438199999999998</v>
      </c>
      <c r="Z470" s="90">
        <f t="shared" si="273"/>
        <v>3.9723299999999999</v>
      </c>
      <c r="AA470" s="90">
        <f t="shared" si="273"/>
        <v>3.6689600000000002</v>
      </c>
    </row>
    <row r="471" spans="1:27" ht="12.75" hidden="1" customHeight="1" outlineLevel="1" x14ac:dyDescent="0.2">
      <c r="A471" s="98" t="s">
        <v>694</v>
      </c>
      <c r="B471" s="62" t="s">
        <v>236</v>
      </c>
      <c r="C471" s="42" t="s">
        <v>77</v>
      </c>
      <c r="D471" s="43">
        <v>1228.69</v>
      </c>
      <c r="E471" s="43">
        <v>1166.8499999999999</v>
      </c>
      <c r="F471" s="43">
        <v>1116.94</v>
      </c>
      <c r="G471" s="43">
        <v>1114.73</v>
      </c>
      <c r="H471" s="43">
        <v>1152.71</v>
      </c>
      <c r="I471" s="43">
        <v>1249.3599999999999</v>
      </c>
      <c r="J471" s="43">
        <v>1546.6</v>
      </c>
      <c r="K471" s="43">
        <v>1726.62</v>
      </c>
      <c r="L471" s="43">
        <v>1884.84</v>
      </c>
      <c r="M471" s="43">
        <v>1890.89</v>
      </c>
      <c r="N471" s="43">
        <v>1905.24</v>
      </c>
      <c r="O471" s="43">
        <v>1934.33</v>
      </c>
      <c r="P471" s="43">
        <v>1926.17</v>
      </c>
      <c r="Q471" s="43">
        <v>1934.24</v>
      </c>
      <c r="R471" s="43">
        <v>1929.2</v>
      </c>
      <c r="S471" s="43">
        <v>1923.22</v>
      </c>
      <c r="T471" s="43">
        <v>1886.56</v>
      </c>
      <c r="U471" s="43">
        <v>1901.25</v>
      </c>
      <c r="V471" s="43">
        <v>1910.2</v>
      </c>
      <c r="W471" s="43">
        <v>1922.45</v>
      </c>
      <c r="X471" s="43">
        <v>1873.43</v>
      </c>
      <c r="Y471" s="43">
        <v>1697.86</v>
      </c>
      <c r="Z471" s="43">
        <v>1526.37</v>
      </c>
      <c r="AA471" s="43">
        <v>1223</v>
      </c>
    </row>
    <row r="472" spans="1:27" ht="12.75" hidden="1" customHeight="1" outlineLevel="1" x14ac:dyDescent="0.2">
      <c r="A472" s="98" t="s">
        <v>695</v>
      </c>
      <c r="B472" s="62" t="s">
        <v>88</v>
      </c>
      <c r="C472" s="42" t="s">
        <v>77</v>
      </c>
      <c r="D472" s="43">
        <f t="shared" ref="D472:AA472" si="274">$D$327</f>
        <v>2222.89</v>
      </c>
      <c r="E472" s="43">
        <f t="shared" si="274"/>
        <v>2222.89</v>
      </c>
      <c r="F472" s="43">
        <f t="shared" si="274"/>
        <v>2222.89</v>
      </c>
      <c r="G472" s="43">
        <f t="shared" si="274"/>
        <v>2222.89</v>
      </c>
      <c r="H472" s="43">
        <f t="shared" si="274"/>
        <v>2222.89</v>
      </c>
      <c r="I472" s="43">
        <f t="shared" si="274"/>
        <v>2222.89</v>
      </c>
      <c r="J472" s="43">
        <f t="shared" si="274"/>
        <v>2222.89</v>
      </c>
      <c r="K472" s="43">
        <f t="shared" si="274"/>
        <v>2222.89</v>
      </c>
      <c r="L472" s="43">
        <f t="shared" si="274"/>
        <v>2222.89</v>
      </c>
      <c r="M472" s="43">
        <f t="shared" si="274"/>
        <v>2222.89</v>
      </c>
      <c r="N472" s="43">
        <f t="shared" si="274"/>
        <v>2222.89</v>
      </c>
      <c r="O472" s="43">
        <f t="shared" si="274"/>
        <v>2222.89</v>
      </c>
      <c r="P472" s="43">
        <f t="shared" si="274"/>
        <v>2222.89</v>
      </c>
      <c r="Q472" s="43">
        <f t="shared" si="274"/>
        <v>2222.89</v>
      </c>
      <c r="R472" s="43">
        <f t="shared" si="274"/>
        <v>2222.89</v>
      </c>
      <c r="S472" s="43">
        <f t="shared" si="274"/>
        <v>2222.89</v>
      </c>
      <c r="T472" s="43">
        <f t="shared" si="274"/>
        <v>2222.89</v>
      </c>
      <c r="U472" s="43">
        <f t="shared" si="274"/>
        <v>2222.89</v>
      </c>
      <c r="V472" s="43">
        <f t="shared" si="274"/>
        <v>2222.89</v>
      </c>
      <c r="W472" s="43">
        <f t="shared" si="274"/>
        <v>2222.89</v>
      </c>
      <c r="X472" s="43">
        <f t="shared" si="274"/>
        <v>2222.89</v>
      </c>
      <c r="Y472" s="43">
        <f t="shared" si="274"/>
        <v>2222.89</v>
      </c>
      <c r="Z472" s="43">
        <f t="shared" si="274"/>
        <v>2222.89</v>
      </c>
      <c r="AA472" s="43">
        <f t="shared" si="274"/>
        <v>2222.89</v>
      </c>
    </row>
    <row r="473" spans="1:27" ht="12.75" hidden="1" customHeight="1" outlineLevel="1" x14ac:dyDescent="0.2">
      <c r="A473" s="98" t="s">
        <v>696</v>
      </c>
      <c r="B473" s="62" t="s">
        <v>81</v>
      </c>
      <c r="C473" s="42" t="s">
        <v>77</v>
      </c>
      <c r="D473" s="43">
        <v>6.71</v>
      </c>
      <c r="E473" s="43">
        <v>6.71</v>
      </c>
      <c r="F473" s="43">
        <v>6.71</v>
      </c>
      <c r="G473" s="43">
        <v>6.71</v>
      </c>
      <c r="H473" s="43">
        <v>6.71</v>
      </c>
      <c r="I473" s="43">
        <v>6.71</v>
      </c>
      <c r="J473" s="43">
        <v>6.71</v>
      </c>
      <c r="K473" s="43">
        <v>6.71</v>
      </c>
      <c r="L473" s="43">
        <v>6.71</v>
      </c>
      <c r="M473" s="43">
        <v>6.71</v>
      </c>
      <c r="N473" s="43">
        <v>6.71</v>
      </c>
      <c r="O473" s="43">
        <v>6.71</v>
      </c>
      <c r="P473" s="43">
        <v>6.71</v>
      </c>
      <c r="Q473" s="43">
        <v>6.71</v>
      </c>
      <c r="R473" s="43">
        <v>6.71</v>
      </c>
      <c r="S473" s="43">
        <v>6.71</v>
      </c>
      <c r="T473" s="43">
        <v>6.71</v>
      </c>
      <c r="U473" s="43">
        <v>6.71</v>
      </c>
      <c r="V473" s="43">
        <v>6.71</v>
      </c>
      <c r="W473" s="43">
        <v>6.71</v>
      </c>
      <c r="X473" s="43">
        <v>6.71</v>
      </c>
      <c r="Y473" s="43">
        <v>6.71</v>
      </c>
      <c r="Z473" s="43">
        <v>6.71</v>
      </c>
      <c r="AA473" s="43">
        <v>6.71</v>
      </c>
    </row>
    <row r="474" spans="1:27" ht="12.75" hidden="1" customHeight="1" outlineLevel="1" x14ac:dyDescent="0.2">
      <c r="A474" s="98" t="s">
        <v>697</v>
      </c>
      <c r="B474" s="62" t="s">
        <v>79</v>
      </c>
      <c r="C474" s="42" t="s">
        <v>77</v>
      </c>
      <c r="D474" s="43">
        <f>$D$11</f>
        <v>216.36</v>
      </c>
      <c r="E474" s="43">
        <f t="shared" ref="E474:AA474" si="275">$D$11</f>
        <v>216.36</v>
      </c>
      <c r="F474" s="43">
        <f t="shared" si="275"/>
        <v>216.36</v>
      </c>
      <c r="G474" s="43">
        <f t="shared" si="275"/>
        <v>216.36</v>
      </c>
      <c r="H474" s="43">
        <f t="shared" si="275"/>
        <v>216.36</v>
      </c>
      <c r="I474" s="43">
        <f t="shared" si="275"/>
        <v>216.36</v>
      </c>
      <c r="J474" s="43">
        <f t="shared" si="275"/>
        <v>216.36</v>
      </c>
      <c r="K474" s="43">
        <f t="shared" si="275"/>
        <v>216.36</v>
      </c>
      <c r="L474" s="43">
        <f t="shared" si="275"/>
        <v>216.36</v>
      </c>
      <c r="M474" s="43">
        <f t="shared" si="275"/>
        <v>216.36</v>
      </c>
      <c r="N474" s="43">
        <f t="shared" si="275"/>
        <v>216.36</v>
      </c>
      <c r="O474" s="43">
        <f t="shared" si="275"/>
        <v>216.36</v>
      </c>
      <c r="P474" s="43">
        <f t="shared" si="275"/>
        <v>216.36</v>
      </c>
      <c r="Q474" s="43">
        <f t="shared" si="275"/>
        <v>216.36</v>
      </c>
      <c r="R474" s="43">
        <f t="shared" si="275"/>
        <v>216.36</v>
      </c>
      <c r="S474" s="43">
        <f t="shared" si="275"/>
        <v>216.36</v>
      </c>
      <c r="T474" s="43">
        <f t="shared" si="275"/>
        <v>216.36</v>
      </c>
      <c r="U474" s="43">
        <f t="shared" si="275"/>
        <v>216.36</v>
      </c>
      <c r="V474" s="43">
        <f t="shared" si="275"/>
        <v>216.36</v>
      </c>
      <c r="W474" s="43">
        <f t="shared" si="275"/>
        <v>216.36</v>
      </c>
      <c r="X474" s="43">
        <f t="shared" si="275"/>
        <v>216.36</v>
      </c>
      <c r="Y474" s="43">
        <f t="shared" si="275"/>
        <v>216.36</v>
      </c>
      <c r="Z474" s="43">
        <f t="shared" si="275"/>
        <v>216.36</v>
      </c>
      <c r="AA474" s="43">
        <f t="shared" si="275"/>
        <v>216.36</v>
      </c>
    </row>
    <row r="475" spans="1:27" collapsed="1" x14ac:dyDescent="0.2">
      <c r="A475" s="97" t="s">
        <v>698</v>
      </c>
      <c r="B475" s="27" t="str">
        <f>"31"&amp;"."&amp;$B$662&amp;"."&amp;$B$663</f>
        <v>31.01.2023</v>
      </c>
      <c r="C475" s="89" t="s">
        <v>74</v>
      </c>
      <c r="D475" s="90">
        <f>ROUND(((D476+D477+D479+D478)/1000),5)</f>
        <v>3.5622199999999999</v>
      </c>
      <c r="E475" s="90">
        <f>ROUND(((E476+E477+E479+E478)/1000),5)</f>
        <v>3.54026</v>
      </c>
      <c r="F475" s="90">
        <f>ROUND(((F476+F477+F479+F478)/1000),5)</f>
        <v>3.52555</v>
      </c>
      <c r="G475" s="90">
        <f t="shared" ref="G475:AA475" si="276">ROUND(((G476+G477+G479+G478)/1000),5)</f>
        <v>3.5219399999999998</v>
      </c>
      <c r="H475" s="90">
        <f t="shared" si="276"/>
        <v>3.55708</v>
      </c>
      <c r="I475" s="90">
        <f t="shared" si="276"/>
        <v>3.56481</v>
      </c>
      <c r="J475" s="90">
        <f t="shared" si="276"/>
        <v>3.7935400000000001</v>
      </c>
      <c r="K475" s="90">
        <f t="shared" si="276"/>
        <v>4.0412800000000004</v>
      </c>
      <c r="L475" s="90">
        <f t="shared" si="276"/>
        <v>4.1066099999999999</v>
      </c>
      <c r="M475" s="90">
        <f t="shared" si="276"/>
        <v>4.12676</v>
      </c>
      <c r="N475" s="90">
        <f t="shared" si="276"/>
        <v>4.1465199999999998</v>
      </c>
      <c r="O475" s="90">
        <f t="shared" si="276"/>
        <v>4.1832000000000003</v>
      </c>
      <c r="P475" s="90">
        <f t="shared" si="276"/>
        <v>4.1630900000000004</v>
      </c>
      <c r="Q475" s="90">
        <f t="shared" si="276"/>
        <v>4.1685600000000003</v>
      </c>
      <c r="R475" s="90">
        <f t="shared" si="276"/>
        <v>4.1638200000000003</v>
      </c>
      <c r="S475" s="90">
        <f t="shared" si="276"/>
        <v>4.1557599999999999</v>
      </c>
      <c r="T475" s="90">
        <f t="shared" si="276"/>
        <v>4.1100300000000001</v>
      </c>
      <c r="U475" s="90">
        <f t="shared" si="276"/>
        <v>4.1621899999999998</v>
      </c>
      <c r="V475" s="90">
        <f t="shared" si="276"/>
        <v>4.15219</v>
      </c>
      <c r="W475" s="90">
        <f t="shared" si="276"/>
        <v>4.1624299999999996</v>
      </c>
      <c r="X475" s="90">
        <f t="shared" si="276"/>
        <v>4.1231600000000004</v>
      </c>
      <c r="Y475" s="90">
        <f t="shared" si="276"/>
        <v>4.03383</v>
      </c>
      <c r="Z475" s="90">
        <f t="shared" si="276"/>
        <v>3.7977599999999998</v>
      </c>
      <c r="AA475" s="90">
        <f t="shared" si="276"/>
        <v>3.5791400000000002</v>
      </c>
    </row>
    <row r="476" spans="1:27" ht="12.75" hidden="1" customHeight="1" outlineLevel="1" x14ac:dyDescent="0.2">
      <c r="A476" s="98" t="s">
        <v>699</v>
      </c>
      <c r="B476" s="62" t="s">
        <v>236</v>
      </c>
      <c r="C476" s="42" t="s">
        <v>77</v>
      </c>
      <c r="D476" s="43">
        <v>1116.26</v>
      </c>
      <c r="E476" s="43">
        <v>1094.3</v>
      </c>
      <c r="F476" s="43">
        <v>1079.5899999999999</v>
      </c>
      <c r="G476" s="43">
        <v>1075.98</v>
      </c>
      <c r="H476" s="43">
        <v>1111.1199999999999</v>
      </c>
      <c r="I476" s="43">
        <v>1118.8499999999999</v>
      </c>
      <c r="J476" s="43">
        <v>1347.58</v>
      </c>
      <c r="K476" s="43">
        <v>1595.32</v>
      </c>
      <c r="L476" s="43">
        <v>1660.65</v>
      </c>
      <c r="M476" s="43">
        <v>1680.8</v>
      </c>
      <c r="N476" s="43">
        <v>1700.56</v>
      </c>
      <c r="O476" s="43">
        <v>1737.24</v>
      </c>
      <c r="P476" s="43">
        <v>1717.13</v>
      </c>
      <c r="Q476" s="43">
        <v>1722.6</v>
      </c>
      <c r="R476" s="43">
        <v>1717.86</v>
      </c>
      <c r="S476" s="43">
        <v>1709.8</v>
      </c>
      <c r="T476" s="43">
        <v>1664.07</v>
      </c>
      <c r="U476" s="43">
        <v>1716.23</v>
      </c>
      <c r="V476" s="43">
        <v>1706.23</v>
      </c>
      <c r="W476" s="43">
        <v>1716.47</v>
      </c>
      <c r="X476" s="43">
        <v>1677.2</v>
      </c>
      <c r="Y476" s="43">
        <v>1587.87</v>
      </c>
      <c r="Z476" s="43">
        <v>1351.8</v>
      </c>
      <c r="AA476" s="43">
        <v>1133.18</v>
      </c>
    </row>
    <row r="477" spans="1:27" ht="12.75" hidden="1" customHeight="1" outlineLevel="1" x14ac:dyDescent="0.2">
      <c r="A477" s="98" t="s">
        <v>700</v>
      </c>
      <c r="B477" s="62" t="s">
        <v>88</v>
      </c>
      <c r="C477" s="42" t="s">
        <v>77</v>
      </c>
      <c r="D477" s="43">
        <f t="shared" ref="D477:AA477" si="277">$D$327</f>
        <v>2222.89</v>
      </c>
      <c r="E477" s="43">
        <f t="shared" si="277"/>
        <v>2222.89</v>
      </c>
      <c r="F477" s="43">
        <f t="shared" si="277"/>
        <v>2222.89</v>
      </c>
      <c r="G477" s="43">
        <f t="shared" si="277"/>
        <v>2222.89</v>
      </c>
      <c r="H477" s="43">
        <f t="shared" si="277"/>
        <v>2222.89</v>
      </c>
      <c r="I477" s="43">
        <f t="shared" si="277"/>
        <v>2222.89</v>
      </c>
      <c r="J477" s="43">
        <f t="shared" si="277"/>
        <v>2222.89</v>
      </c>
      <c r="K477" s="43">
        <f t="shared" si="277"/>
        <v>2222.89</v>
      </c>
      <c r="L477" s="43">
        <f t="shared" si="277"/>
        <v>2222.89</v>
      </c>
      <c r="M477" s="43">
        <f t="shared" si="277"/>
        <v>2222.89</v>
      </c>
      <c r="N477" s="43">
        <f t="shared" si="277"/>
        <v>2222.89</v>
      </c>
      <c r="O477" s="43">
        <f t="shared" si="277"/>
        <v>2222.89</v>
      </c>
      <c r="P477" s="43">
        <f t="shared" si="277"/>
        <v>2222.89</v>
      </c>
      <c r="Q477" s="43">
        <f t="shared" si="277"/>
        <v>2222.89</v>
      </c>
      <c r="R477" s="43">
        <f t="shared" si="277"/>
        <v>2222.89</v>
      </c>
      <c r="S477" s="43">
        <f t="shared" si="277"/>
        <v>2222.89</v>
      </c>
      <c r="T477" s="43">
        <f t="shared" si="277"/>
        <v>2222.89</v>
      </c>
      <c r="U477" s="43">
        <f t="shared" si="277"/>
        <v>2222.89</v>
      </c>
      <c r="V477" s="43">
        <f t="shared" si="277"/>
        <v>2222.89</v>
      </c>
      <c r="W477" s="43">
        <f t="shared" si="277"/>
        <v>2222.89</v>
      </c>
      <c r="X477" s="43">
        <f t="shared" si="277"/>
        <v>2222.89</v>
      </c>
      <c r="Y477" s="43">
        <f t="shared" si="277"/>
        <v>2222.89</v>
      </c>
      <c r="Z477" s="43">
        <f t="shared" si="277"/>
        <v>2222.89</v>
      </c>
      <c r="AA477" s="43">
        <f t="shared" si="277"/>
        <v>2222.89</v>
      </c>
    </row>
    <row r="478" spans="1:27" ht="12.75" hidden="1" customHeight="1" outlineLevel="1" x14ac:dyDescent="0.2">
      <c r="A478" s="98" t="s">
        <v>701</v>
      </c>
      <c r="B478" s="62" t="s">
        <v>81</v>
      </c>
      <c r="C478" s="42" t="s">
        <v>77</v>
      </c>
      <c r="D478" s="43">
        <v>6.71</v>
      </c>
      <c r="E478" s="43">
        <v>6.71</v>
      </c>
      <c r="F478" s="43">
        <v>6.71</v>
      </c>
      <c r="G478" s="43">
        <v>6.71</v>
      </c>
      <c r="H478" s="43">
        <v>6.71</v>
      </c>
      <c r="I478" s="43">
        <v>6.71</v>
      </c>
      <c r="J478" s="43">
        <v>6.71</v>
      </c>
      <c r="K478" s="43">
        <v>6.71</v>
      </c>
      <c r="L478" s="43">
        <v>6.71</v>
      </c>
      <c r="M478" s="43">
        <v>6.71</v>
      </c>
      <c r="N478" s="43">
        <v>6.71</v>
      </c>
      <c r="O478" s="43">
        <v>6.71</v>
      </c>
      <c r="P478" s="43">
        <v>6.71</v>
      </c>
      <c r="Q478" s="43">
        <v>6.71</v>
      </c>
      <c r="R478" s="43">
        <v>6.71</v>
      </c>
      <c r="S478" s="43">
        <v>6.71</v>
      </c>
      <c r="T478" s="43">
        <v>6.71</v>
      </c>
      <c r="U478" s="43">
        <v>6.71</v>
      </c>
      <c r="V478" s="43">
        <v>6.71</v>
      </c>
      <c r="W478" s="43">
        <v>6.71</v>
      </c>
      <c r="X478" s="43">
        <v>6.71</v>
      </c>
      <c r="Y478" s="43">
        <v>6.71</v>
      </c>
      <c r="Z478" s="43">
        <v>6.71</v>
      </c>
      <c r="AA478" s="43">
        <v>6.71</v>
      </c>
    </row>
    <row r="479" spans="1:27" ht="12.75" hidden="1" customHeight="1" outlineLevel="1" x14ac:dyDescent="0.2">
      <c r="A479" s="98" t="s">
        <v>702</v>
      </c>
      <c r="B479" s="62" t="s">
        <v>79</v>
      </c>
      <c r="C479" s="42" t="s">
        <v>77</v>
      </c>
      <c r="D479" s="43">
        <f>$D$11</f>
        <v>216.36</v>
      </c>
      <c r="E479" s="43">
        <f t="shared" ref="E479:AA479" si="278">$D$11</f>
        <v>216.36</v>
      </c>
      <c r="F479" s="43">
        <f t="shared" si="278"/>
        <v>216.36</v>
      </c>
      <c r="G479" s="43">
        <f t="shared" si="278"/>
        <v>216.36</v>
      </c>
      <c r="H479" s="43">
        <f t="shared" si="278"/>
        <v>216.36</v>
      </c>
      <c r="I479" s="43">
        <f t="shared" si="278"/>
        <v>216.36</v>
      </c>
      <c r="J479" s="43">
        <f t="shared" si="278"/>
        <v>216.36</v>
      </c>
      <c r="K479" s="43">
        <f t="shared" si="278"/>
        <v>216.36</v>
      </c>
      <c r="L479" s="43">
        <f t="shared" si="278"/>
        <v>216.36</v>
      </c>
      <c r="M479" s="43">
        <f t="shared" si="278"/>
        <v>216.36</v>
      </c>
      <c r="N479" s="43">
        <f t="shared" si="278"/>
        <v>216.36</v>
      </c>
      <c r="O479" s="43">
        <f t="shared" si="278"/>
        <v>216.36</v>
      </c>
      <c r="P479" s="43">
        <f t="shared" si="278"/>
        <v>216.36</v>
      </c>
      <c r="Q479" s="43">
        <f t="shared" si="278"/>
        <v>216.36</v>
      </c>
      <c r="R479" s="43">
        <f t="shared" si="278"/>
        <v>216.36</v>
      </c>
      <c r="S479" s="43">
        <f t="shared" si="278"/>
        <v>216.36</v>
      </c>
      <c r="T479" s="43">
        <f t="shared" si="278"/>
        <v>216.36</v>
      </c>
      <c r="U479" s="43">
        <f t="shared" si="278"/>
        <v>216.36</v>
      </c>
      <c r="V479" s="43">
        <f t="shared" si="278"/>
        <v>216.36</v>
      </c>
      <c r="W479" s="43">
        <f t="shared" si="278"/>
        <v>216.36</v>
      </c>
      <c r="X479" s="43">
        <f t="shared" si="278"/>
        <v>216.36</v>
      </c>
      <c r="Y479" s="43">
        <f t="shared" si="278"/>
        <v>216.36</v>
      </c>
      <c r="Z479" s="43">
        <f t="shared" si="278"/>
        <v>216.36</v>
      </c>
      <c r="AA479" s="43">
        <f t="shared" si="278"/>
        <v>216.36</v>
      </c>
    </row>
    <row r="480" spans="1:27" collapsed="1" x14ac:dyDescent="0.2">
      <c r="B480" s="100" t="s">
        <v>390</v>
      </c>
    </row>
    <row r="481" spans="1:27" x14ac:dyDescent="0.2">
      <c r="B481" s="100" t="s">
        <v>390</v>
      </c>
    </row>
    <row r="482" spans="1:27" x14ac:dyDescent="0.2">
      <c r="A482" s="181" t="s">
        <v>703</v>
      </c>
      <c r="B482" s="182"/>
      <c r="C482" s="182"/>
      <c r="D482" s="182"/>
      <c r="E482" s="182"/>
      <c r="F482" s="182"/>
      <c r="G482" s="182"/>
      <c r="H482" s="182"/>
      <c r="I482" s="182"/>
      <c r="J482" s="182"/>
      <c r="K482" s="182"/>
      <c r="L482" s="182"/>
      <c r="M482" s="182"/>
      <c r="N482" s="182"/>
      <c r="O482" s="182"/>
      <c r="P482" s="182"/>
      <c r="Q482" s="182"/>
      <c r="R482" s="182"/>
      <c r="S482" s="182"/>
      <c r="T482" s="182"/>
      <c r="U482" s="182"/>
      <c r="V482" s="182"/>
      <c r="W482" s="182"/>
      <c r="X482" s="182"/>
      <c r="Y482" s="182"/>
      <c r="Z482" s="182"/>
      <c r="AA482" s="183"/>
    </row>
    <row r="483" spans="1:27" ht="25.5" x14ac:dyDescent="0.2">
      <c r="A483" s="25" t="s">
        <v>62</v>
      </c>
      <c r="B483" s="26" t="s">
        <v>208</v>
      </c>
      <c r="C483" s="25" t="s">
        <v>209</v>
      </c>
      <c r="D483" s="26" t="s">
        <v>210</v>
      </c>
      <c r="E483" s="26" t="s">
        <v>211</v>
      </c>
      <c r="F483" s="26" t="s">
        <v>212</v>
      </c>
      <c r="G483" s="26" t="s">
        <v>213</v>
      </c>
      <c r="H483" s="26" t="s">
        <v>214</v>
      </c>
      <c r="I483" s="26" t="s">
        <v>215</v>
      </c>
      <c r="J483" s="26" t="s">
        <v>216</v>
      </c>
      <c r="K483" s="26" t="s">
        <v>217</v>
      </c>
      <c r="L483" s="26" t="s">
        <v>218</v>
      </c>
      <c r="M483" s="26" t="s">
        <v>219</v>
      </c>
      <c r="N483" s="26" t="s">
        <v>220</v>
      </c>
      <c r="O483" s="26" t="s">
        <v>221</v>
      </c>
      <c r="P483" s="26" t="s">
        <v>222</v>
      </c>
      <c r="Q483" s="26" t="s">
        <v>223</v>
      </c>
      <c r="R483" s="26" t="s">
        <v>224</v>
      </c>
      <c r="S483" s="26" t="s">
        <v>225</v>
      </c>
      <c r="T483" s="26" t="s">
        <v>226</v>
      </c>
      <c r="U483" s="26" t="s">
        <v>227</v>
      </c>
      <c r="V483" s="26" t="s">
        <v>228</v>
      </c>
      <c r="W483" s="26" t="s">
        <v>229</v>
      </c>
      <c r="X483" s="26" t="s">
        <v>230</v>
      </c>
      <c r="Y483" s="26" t="s">
        <v>231</v>
      </c>
      <c r="Z483" s="26" t="s">
        <v>232</v>
      </c>
      <c r="AA483" s="26" t="s">
        <v>233</v>
      </c>
    </row>
    <row r="484" spans="1:27" x14ac:dyDescent="0.2">
      <c r="A484" s="97" t="s">
        <v>704</v>
      </c>
      <c r="B484" s="27" t="str">
        <f>"01"&amp;"."&amp;$B$662&amp;"."&amp;$B$663</f>
        <v>01.01.2023</v>
      </c>
      <c r="C484" s="89" t="s">
        <v>74</v>
      </c>
      <c r="D484" s="90">
        <f>ROUND(((D485+D486+D488+D487)/1000),5)</f>
        <v>4.9784699999999997</v>
      </c>
      <c r="E484" s="90">
        <f>ROUND(((E485+E486+E488+E487)/1000),5)</f>
        <v>4.9238499999999998</v>
      </c>
      <c r="F484" s="90">
        <f>ROUND(((F485+F486+F488+F487)/1000),5)</f>
        <v>4.9705399999999997</v>
      </c>
      <c r="G484" s="90">
        <f t="shared" ref="G484:AA484" si="279">ROUND(((G485+G486+G488+G487)/1000),5)</f>
        <v>4.9204699999999999</v>
      </c>
      <c r="H484" s="90">
        <f t="shared" si="279"/>
        <v>4.8972899999999999</v>
      </c>
      <c r="I484" s="90">
        <f t="shared" si="279"/>
        <v>4.8974399999999996</v>
      </c>
      <c r="J484" s="90">
        <f t="shared" si="279"/>
        <v>4.8974200000000003</v>
      </c>
      <c r="K484" s="90">
        <f t="shared" si="279"/>
        <v>4.8802099999999999</v>
      </c>
      <c r="L484" s="90">
        <f t="shared" si="279"/>
        <v>4.8450100000000003</v>
      </c>
      <c r="M484" s="90">
        <f t="shared" si="279"/>
        <v>4.8668300000000002</v>
      </c>
      <c r="N484" s="90">
        <f t="shared" si="279"/>
        <v>4.9638099999999996</v>
      </c>
      <c r="O484" s="90">
        <f t="shared" si="279"/>
        <v>4.9802299999999997</v>
      </c>
      <c r="P484" s="90">
        <f t="shared" si="279"/>
        <v>5.0636900000000002</v>
      </c>
      <c r="Q484" s="90">
        <f t="shared" si="279"/>
        <v>5.1024399999999996</v>
      </c>
      <c r="R484" s="90">
        <f t="shared" si="279"/>
        <v>5.0750700000000002</v>
      </c>
      <c r="S484" s="90">
        <f t="shared" si="279"/>
        <v>5.1642700000000001</v>
      </c>
      <c r="T484" s="90">
        <f t="shared" si="279"/>
        <v>5.2781200000000004</v>
      </c>
      <c r="U484" s="90">
        <f t="shared" si="279"/>
        <v>5.3076400000000001</v>
      </c>
      <c r="V484" s="90">
        <f t="shared" si="279"/>
        <v>5.3081899999999997</v>
      </c>
      <c r="W484" s="90">
        <f t="shared" si="279"/>
        <v>5.3085199999999997</v>
      </c>
      <c r="X484" s="90">
        <f t="shared" si="279"/>
        <v>5.3250099999999998</v>
      </c>
      <c r="Y484" s="90">
        <f t="shared" si="279"/>
        <v>5.3068</v>
      </c>
      <c r="Z484" s="90">
        <f t="shared" si="279"/>
        <v>5.0720799999999997</v>
      </c>
      <c r="AA484" s="90">
        <f t="shared" si="279"/>
        <v>4.9046399999999997</v>
      </c>
    </row>
    <row r="485" spans="1:27" ht="12.75" hidden="1" customHeight="1" outlineLevel="1" x14ac:dyDescent="0.2">
      <c r="A485" s="98" t="s">
        <v>705</v>
      </c>
      <c r="B485" s="62" t="s">
        <v>236</v>
      </c>
      <c r="C485" s="42" t="s">
        <v>77</v>
      </c>
      <c r="D485" s="43">
        <v>1195.6300000000001</v>
      </c>
      <c r="E485" s="43">
        <v>1141.01</v>
      </c>
      <c r="F485" s="43">
        <v>1187.7</v>
      </c>
      <c r="G485" s="43">
        <v>1137.6300000000001</v>
      </c>
      <c r="H485" s="43">
        <v>1114.45</v>
      </c>
      <c r="I485" s="43">
        <v>1114.5999999999999</v>
      </c>
      <c r="J485" s="43">
        <v>1114.58</v>
      </c>
      <c r="K485" s="43">
        <v>1097.3699999999999</v>
      </c>
      <c r="L485" s="43">
        <v>1062.17</v>
      </c>
      <c r="M485" s="43">
        <v>1083.99</v>
      </c>
      <c r="N485" s="43">
        <v>1180.97</v>
      </c>
      <c r="O485" s="43">
        <v>1197.3900000000001</v>
      </c>
      <c r="P485" s="43">
        <v>1280.8499999999999</v>
      </c>
      <c r="Q485" s="43">
        <v>1319.6</v>
      </c>
      <c r="R485" s="43">
        <v>1292.23</v>
      </c>
      <c r="S485" s="43">
        <v>1381.43</v>
      </c>
      <c r="T485" s="43">
        <v>1495.28</v>
      </c>
      <c r="U485" s="43">
        <v>1524.8</v>
      </c>
      <c r="V485" s="43">
        <v>1525.35</v>
      </c>
      <c r="W485" s="43">
        <v>1525.68</v>
      </c>
      <c r="X485" s="43">
        <v>1542.17</v>
      </c>
      <c r="Y485" s="43">
        <v>1523.96</v>
      </c>
      <c r="Z485" s="43">
        <v>1289.24</v>
      </c>
      <c r="AA485" s="43">
        <v>1121.8</v>
      </c>
    </row>
    <row r="486" spans="1:27" ht="12.75" hidden="1" customHeight="1" outlineLevel="1" x14ac:dyDescent="0.2">
      <c r="A486" s="98" t="s">
        <v>706</v>
      </c>
      <c r="B486" s="62" t="s">
        <v>88</v>
      </c>
      <c r="C486" s="42" t="s">
        <v>77</v>
      </c>
      <c r="D486" s="43">
        <v>3559.77</v>
      </c>
      <c r="E486" s="43">
        <f>$D$486</f>
        <v>3559.77</v>
      </c>
      <c r="F486" s="43">
        <f t="shared" ref="F486:AA486" si="280">$D$486</f>
        <v>3559.77</v>
      </c>
      <c r="G486" s="43">
        <f t="shared" si="280"/>
        <v>3559.77</v>
      </c>
      <c r="H486" s="43">
        <f t="shared" si="280"/>
        <v>3559.77</v>
      </c>
      <c r="I486" s="43">
        <f t="shared" si="280"/>
        <v>3559.77</v>
      </c>
      <c r="J486" s="43">
        <f t="shared" si="280"/>
        <v>3559.77</v>
      </c>
      <c r="K486" s="43">
        <f t="shared" si="280"/>
        <v>3559.77</v>
      </c>
      <c r="L486" s="43">
        <f t="shared" si="280"/>
        <v>3559.77</v>
      </c>
      <c r="M486" s="43">
        <f t="shared" si="280"/>
        <v>3559.77</v>
      </c>
      <c r="N486" s="43">
        <f t="shared" si="280"/>
        <v>3559.77</v>
      </c>
      <c r="O486" s="43">
        <f t="shared" si="280"/>
        <v>3559.77</v>
      </c>
      <c r="P486" s="43">
        <f t="shared" si="280"/>
        <v>3559.77</v>
      </c>
      <c r="Q486" s="43">
        <f t="shared" si="280"/>
        <v>3559.77</v>
      </c>
      <c r="R486" s="43">
        <f t="shared" si="280"/>
        <v>3559.77</v>
      </c>
      <c r="S486" s="43">
        <f t="shared" si="280"/>
        <v>3559.77</v>
      </c>
      <c r="T486" s="43">
        <f t="shared" si="280"/>
        <v>3559.77</v>
      </c>
      <c r="U486" s="43">
        <f t="shared" si="280"/>
        <v>3559.77</v>
      </c>
      <c r="V486" s="43">
        <f t="shared" si="280"/>
        <v>3559.77</v>
      </c>
      <c r="W486" s="43">
        <f t="shared" si="280"/>
        <v>3559.77</v>
      </c>
      <c r="X486" s="43">
        <f t="shared" si="280"/>
        <v>3559.77</v>
      </c>
      <c r="Y486" s="43">
        <f t="shared" si="280"/>
        <v>3559.77</v>
      </c>
      <c r="Z486" s="43">
        <f t="shared" si="280"/>
        <v>3559.77</v>
      </c>
      <c r="AA486" s="43">
        <f t="shared" si="280"/>
        <v>3559.77</v>
      </c>
    </row>
    <row r="487" spans="1:27" ht="12.75" hidden="1" customHeight="1" outlineLevel="1" x14ac:dyDescent="0.2">
      <c r="A487" s="98" t="s">
        <v>707</v>
      </c>
      <c r="B487" s="62" t="s">
        <v>81</v>
      </c>
      <c r="C487" s="42" t="s">
        <v>77</v>
      </c>
      <c r="D487" s="43">
        <v>6.71</v>
      </c>
      <c r="E487" s="43">
        <v>6.71</v>
      </c>
      <c r="F487" s="43">
        <v>6.71</v>
      </c>
      <c r="G487" s="43">
        <v>6.71</v>
      </c>
      <c r="H487" s="43">
        <v>6.71</v>
      </c>
      <c r="I487" s="43">
        <v>6.71</v>
      </c>
      <c r="J487" s="43">
        <v>6.71</v>
      </c>
      <c r="K487" s="43">
        <v>6.71</v>
      </c>
      <c r="L487" s="43">
        <v>6.71</v>
      </c>
      <c r="M487" s="43">
        <v>6.71</v>
      </c>
      <c r="N487" s="43">
        <v>6.71</v>
      </c>
      <c r="O487" s="43">
        <v>6.71</v>
      </c>
      <c r="P487" s="43">
        <v>6.71</v>
      </c>
      <c r="Q487" s="43">
        <v>6.71</v>
      </c>
      <c r="R487" s="43">
        <v>6.71</v>
      </c>
      <c r="S487" s="43">
        <v>6.71</v>
      </c>
      <c r="T487" s="43">
        <v>6.71</v>
      </c>
      <c r="U487" s="43">
        <v>6.71</v>
      </c>
      <c r="V487" s="43">
        <v>6.71</v>
      </c>
      <c r="W487" s="43">
        <v>6.71</v>
      </c>
      <c r="X487" s="43">
        <v>6.71</v>
      </c>
      <c r="Y487" s="43">
        <v>6.71</v>
      </c>
      <c r="Z487" s="43">
        <v>6.71</v>
      </c>
      <c r="AA487" s="43">
        <v>6.71</v>
      </c>
    </row>
    <row r="488" spans="1:27" ht="12.75" hidden="1" customHeight="1" outlineLevel="1" x14ac:dyDescent="0.2">
      <c r="A488" s="98" t="s">
        <v>708</v>
      </c>
      <c r="B488" s="62" t="s">
        <v>79</v>
      </c>
      <c r="C488" s="42" t="s">
        <v>77</v>
      </c>
      <c r="D488" s="43">
        <f>$D$11</f>
        <v>216.36</v>
      </c>
      <c r="E488" s="43">
        <f t="shared" ref="E488:AA488" si="281">$D$11</f>
        <v>216.36</v>
      </c>
      <c r="F488" s="43">
        <f t="shared" si="281"/>
        <v>216.36</v>
      </c>
      <c r="G488" s="43">
        <f t="shared" si="281"/>
        <v>216.36</v>
      </c>
      <c r="H488" s="43">
        <f t="shared" si="281"/>
        <v>216.36</v>
      </c>
      <c r="I488" s="43">
        <f t="shared" si="281"/>
        <v>216.36</v>
      </c>
      <c r="J488" s="43">
        <f t="shared" si="281"/>
        <v>216.36</v>
      </c>
      <c r="K488" s="43">
        <f t="shared" si="281"/>
        <v>216.36</v>
      </c>
      <c r="L488" s="43">
        <f t="shared" si="281"/>
        <v>216.36</v>
      </c>
      <c r="M488" s="43">
        <f t="shared" si="281"/>
        <v>216.36</v>
      </c>
      <c r="N488" s="43">
        <f t="shared" si="281"/>
        <v>216.36</v>
      </c>
      <c r="O488" s="43">
        <f t="shared" si="281"/>
        <v>216.36</v>
      </c>
      <c r="P488" s="43">
        <f t="shared" si="281"/>
        <v>216.36</v>
      </c>
      <c r="Q488" s="43">
        <f t="shared" si="281"/>
        <v>216.36</v>
      </c>
      <c r="R488" s="43">
        <f t="shared" si="281"/>
        <v>216.36</v>
      </c>
      <c r="S488" s="43">
        <f t="shared" si="281"/>
        <v>216.36</v>
      </c>
      <c r="T488" s="43">
        <f t="shared" si="281"/>
        <v>216.36</v>
      </c>
      <c r="U488" s="43">
        <f t="shared" si="281"/>
        <v>216.36</v>
      </c>
      <c r="V488" s="43">
        <f t="shared" si="281"/>
        <v>216.36</v>
      </c>
      <c r="W488" s="43">
        <f t="shared" si="281"/>
        <v>216.36</v>
      </c>
      <c r="X488" s="43">
        <f t="shared" si="281"/>
        <v>216.36</v>
      </c>
      <c r="Y488" s="43">
        <f t="shared" si="281"/>
        <v>216.36</v>
      </c>
      <c r="Z488" s="43">
        <f t="shared" si="281"/>
        <v>216.36</v>
      </c>
      <c r="AA488" s="43">
        <f t="shared" si="281"/>
        <v>216.36</v>
      </c>
    </row>
    <row r="489" spans="1:27" collapsed="1" x14ac:dyDescent="0.2">
      <c r="A489" s="97" t="s">
        <v>709</v>
      </c>
      <c r="B489" s="27" t="str">
        <f>"02"&amp;"."&amp;$B$662&amp;"."&amp;$B$663</f>
        <v>02.01.2023</v>
      </c>
      <c r="C489" s="89" t="s">
        <v>74</v>
      </c>
      <c r="D489" s="90">
        <f>ROUND(((D490+D491+D493+D492)/1000),5)</f>
        <v>4.8778600000000001</v>
      </c>
      <c r="E489" s="90">
        <f>ROUND(((E490+E491+E493+E492)/1000),5)</f>
        <v>4.8090799999999998</v>
      </c>
      <c r="F489" s="90">
        <f>ROUND(((F490+F491+F493+F492)/1000),5)</f>
        <v>4.7674599999999998</v>
      </c>
      <c r="G489" s="90">
        <f t="shared" ref="G489:AA489" si="282">ROUND(((G490+G491+G493+G492)/1000),5)</f>
        <v>4.7505800000000002</v>
      </c>
      <c r="H489" s="90">
        <f t="shared" si="282"/>
        <v>4.7644200000000003</v>
      </c>
      <c r="I489" s="90">
        <f t="shared" si="282"/>
        <v>4.7814300000000003</v>
      </c>
      <c r="J489" s="90">
        <f t="shared" si="282"/>
        <v>4.7884900000000004</v>
      </c>
      <c r="K489" s="90">
        <f t="shared" si="282"/>
        <v>4.8141600000000002</v>
      </c>
      <c r="L489" s="90">
        <f t="shared" si="282"/>
        <v>4.9305300000000001</v>
      </c>
      <c r="M489" s="90">
        <f t="shared" si="282"/>
        <v>5.0881100000000004</v>
      </c>
      <c r="N489" s="90">
        <f t="shared" si="282"/>
        <v>5.3490099999999998</v>
      </c>
      <c r="O489" s="90">
        <f t="shared" si="282"/>
        <v>5.4136300000000004</v>
      </c>
      <c r="P489" s="90">
        <f t="shared" si="282"/>
        <v>5.4106300000000003</v>
      </c>
      <c r="Q489" s="90">
        <f t="shared" si="282"/>
        <v>5.4229900000000004</v>
      </c>
      <c r="R489" s="90">
        <f t="shared" si="282"/>
        <v>5.3771399999999998</v>
      </c>
      <c r="S489" s="90">
        <f t="shared" si="282"/>
        <v>5.4305300000000001</v>
      </c>
      <c r="T489" s="90">
        <f t="shared" si="282"/>
        <v>5.4673600000000002</v>
      </c>
      <c r="U489" s="90">
        <f t="shared" si="282"/>
        <v>5.4814699999999998</v>
      </c>
      <c r="V489" s="90">
        <f t="shared" si="282"/>
        <v>5.4808000000000003</v>
      </c>
      <c r="W489" s="90">
        <f t="shared" si="282"/>
        <v>5.4799300000000004</v>
      </c>
      <c r="X489" s="90">
        <f t="shared" si="282"/>
        <v>5.4821600000000004</v>
      </c>
      <c r="Y489" s="90">
        <f t="shared" si="282"/>
        <v>5.4644000000000004</v>
      </c>
      <c r="Z489" s="90">
        <f t="shared" si="282"/>
        <v>5.28878</v>
      </c>
      <c r="AA489" s="90">
        <f t="shared" si="282"/>
        <v>4.9930700000000003</v>
      </c>
    </row>
    <row r="490" spans="1:27" ht="12.75" hidden="1" customHeight="1" outlineLevel="1" x14ac:dyDescent="0.2">
      <c r="A490" s="98" t="s">
        <v>710</v>
      </c>
      <c r="B490" s="62" t="s">
        <v>236</v>
      </c>
      <c r="C490" s="42" t="s">
        <v>77</v>
      </c>
      <c r="D490" s="43">
        <v>1095.02</v>
      </c>
      <c r="E490" s="43">
        <v>1026.24</v>
      </c>
      <c r="F490" s="43">
        <v>984.62</v>
      </c>
      <c r="G490" s="43">
        <v>967.74</v>
      </c>
      <c r="H490" s="43">
        <v>981.58</v>
      </c>
      <c r="I490" s="43">
        <v>998.59</v>
      </c>
      <c r="J490" s="43">
        <v>1005.65</v>
      </c>
      <c r="K490" s="43">
        <v>1031.32</v>
      </c>
      <c r="L490" s="43">
        <v>1147.69</v>
      </c>
      <c r="M490" s="43">
        <v>1305.27</v>
      </c>
      <c r="N490" s="43">
        <v>1566.17</v>
      </c>
      <c r="O490" s="43">
        <v>1630.79</v>
      </c>
      <c r="P490" s="43">
        <v>1627.79</v>
      </c>
      <c r="Q490" s="43">
        <v>1640.15</v>
      </c>
      <c r="R490" s="43">
        <v>1594.3</v>
      </c>
      <c r="S490" s="43">
        <v>1647.69</v>
      </c>
      <c r="T490" s="43">
        <v>1684.52</v>
      </c>
      <c r="U490" s="43">
        <v>1698.63</v>
      </c>
      <c r="V490" s="43">
        <v>1697.96</v>
      </c>
      <c r="W490" s="43">
        <v>1697.09</v>
      </c>
      <c r="X490" s="43">
        <v>1699.32</v>
      </c>
      <c r="Y490" s="43">
        <v>1681.56</v>
      </c>
      <c r="Z490" s="43">
        <v>1505.94</v>
      </c>
      <c r="AA490" s="43">
        <v>1210.23</v>
      </c>
    </row>
    <row r="491" spans="1:27" ht="12.75" hidden="1" customHeight="1" outlineLevel="1" x14ac:dyDescent="0.2">
      <c r="A491" s="98" t="s">
        <v>711</v>
      </c>
      <c r="B491" s="62" t="s">
        <v>88</v>
      </c>
      <c r="C491" s="42" t="s">
        <v>77</v>
      </c>
      <c r="D491" s="43">
        <f>$D$486</f>
        <v>3559.77</v>
      </c>
      <c r="E491" s="43">
        <f t="shared" ref="E491:AA491" si="283">$D$486</f>
        <v>3559.77</v>
      </c>
      <c r="F491" s="43">
        <f t="shared" si="283"/>
        <v>3559.77</v>
      </c>
      <c r="G491" s="43">
        <f t="shared" si="283"/>
        <v>3559.77</v>
      </c>
      <c r="H491" s="43">
        <f t="shared" si="283"/>
        <v>3559.77</v>
      </c>
      <c r="I491" s="43">
        <f t="shared" si="283"/>
        <v>3559.77</v>
      </c>
      <c r="J491" s="43">
        <f t="shared" si="283"/>
        <v>3559.77</v>
      </c>
      <c r="K491" s="43">
        <f t="shared" si="283"/>
        <v>3559.77</v>
      </c>
      <c r="L491" s="43">
        <f t="shared" si="283"/>
        <v>3559.77</v>
      </c>
      <c r="M491" s="43">
        <f t="shared" si="283"/>
        <v>3559.77</v>
      </c>
      <c r="N491" s="43">
        <f t="shared" si="283"/>
        <v>3559.77</v>
      </c>
      <c r="O491" s="43">
        <f t="shared" si="283"/>
        <v>3559.77</v>
      </c>
      <c r="P491" s="43">
        <f t="shared" si="283"/>
        <v>3559.77</v>
      </c>
      <c r="Q491" s="43">
        <f t="shared" si="283"/>
        <v>3559.77</v>
      </c>
      <c r="R491" s="43">
        <f t="shared" si="283"/>
        <v>3559.77</v>
      </c>
      <c r="S491" s="43">
        <f t="shared" si="283"/>
        <v>3559.77</v>
      </c>
      <c r="T491" s="43">
        <f t="shared" si="283"/>
        <v>3559.77</v>
      </c>
      <c r="U491" s="43">
        <f t="shared" si="283"/>
        <v>3559.77</v>
      </c>
      <c r="V491" s="43">
        <f t="shared" si="283"/>
        <v>3559.77</v>
      </c>
      <c r="W491" s="43">
        <f t="shared" si="283"/>
        <v>3559.77</v>
      </c>
      <c r="X491" s="43">
        <f t="shared" si="283"/>
        <v>3559.77</v>
      </c>
      <c r="Y491" s="43">
        <f t="shared" si="283"/>
        <v>3559.77</v>
      </c>
      <c r="Z491" s="43">
        <f t="shared" si="283"/>
        <v>3559.77</v>
      </c>
      <c r="AA491" s="43">
        <f t="shared" si="283"/>
        <v>3559.77</v>
      </c>
    </row>
    <row r="492" spans="1:27" ht="12.75" hidden="1" customHeight="1" outlineLevel="1" x14ac:dyDescent="0.2">
      <c r="A492" s="98" t="s">
        <v>712</v>
      </c>
      <c r="B492" s="62" t="s">
        <v>81</v>
      </c>
      <c r="C492" s="42" t="s">
        <v>77</v>
      </c>
      <c r="D492" s="43">
        <v>6.71</v>
      </c>
      <c r="E492" s="43">
        <v>6.71</v>
      </c>
      <c r="F492" s="43">
        <v>6.71</v>
      </c>
      <c r="G492" s="43">
        <v>6.71</v>
      </c>
      <c r="H492" s="43">
        <v>6.71</v>
      </c>
      <c r="I492" s="43">
        <v>6.71</v>
      </c>
      <c r="J492" s="43">
        <v>6.71</v>
      </c>
      <c r="K492" s="43">
        <v>6.71</v>
      </c>
      <c r="L492" s="43">
        <v>6.71</v>
      </c>
      <c r="M492" s="43">
        <v>6.71</v>
      </c>
      <c r="N492" s="43">
        <v>6.71</v>
      </c>
      <c r="O492" s="43">
        <v>6.71</v>
      </c>
      <c r="P492" s="43">
        <v>6.71</v>
      </c>
      <c r="Q492" s="43">
        <v>6.71</v>
      </c>
      <c r="R492" s="43">
        <v>6.71</v>
      </c>
      <c r="S492" s="43">
        <v>6.71</v>
      </c>
      <c r="T492" s="43">
        <v>6.71</v>
      </c>
      <c r="U492" s="43">
        <v>6.71</v>
      </c>
      <c r="V492" s="43">
        <v>6.71</v>
      </c>
      <c r="W492" s="43">
        <v>6.71</v>
      </c>
      <c r="X492" s="43">
        <v>6.71</v>
      </c>
      <c r="Y492" s="43">
        <v>6.71</v>
      </c>
      <c r="Z492" s="43">
        <v>6.71</v>
      </c>
      <c r="AA492" s="43">
        <v>6.71</v>
      </c>
    </row>
    <row r="493" spans="1:27" ht="12.75" hidden="1" customHeight="1" outlineLevel="1" x14ac:dyDescent="0.2">
      <c r="A493" s="98" t="s">
        <v>713</v>
      </c>
      <c r="B493" s="62" t="s">
        <v>79</v>
      </c>
      <c r="C493" s="42" t="s">
        <v>77</v>
      </c>
      <c r="D493" s="43">
        <f>$D$11</f>
        <v>216.36</v>
      </c>
      <c r="E493" s="43">
        <f t="shared" ref="E493:AA493" si="284">$D$11</f>
        <v>216.36</v>
      </c>
      <c r="F493" s="43">
        <f t="shared" si="284"/>
        <v>216.36</v>
      </c>
      <c r="G493" s="43">
        <f t="shared" si="284"/>
        <v>216.36</v>
      </c>
      <c r="H493" s="43">
        <f t="shared" si="284"/>
        <v>216.36</v>
      </c>
      <c r="I493" s="43">
        <f t="shared" si="284"/>
        <v>216.36</v>
      </c>
      <c r="J493" s="43">
        <f t="shared" si="284"/>
        <v>216.36</v>
      </c>
      <c r="K493" s="43">
        <f t="shared" si="284"/>
        <v>216.36</v>
      </c>
      <c r="L493" s="43">
        <f t="shared" si="284"/>
        <v>216.36</v>
      </c>
      <c r="M493" s="43">
        <f t="shared" si="284"/>
        <v>216.36</v>
      </c>
      <c r="N493" s="43">
        <f t="shared" si="284"/>
        <v>216.36</v>
      </c>
      <c r="O493" s="43">
        <f t="shared" si="284"/>
        <v>216.36</v>
      </c>
      <c r="P493" s="43">
        <f t="shared" si="284"/>
        <v>216.36</v>
      </c>
      <c r="Q493" s="43">
        <f t="shared" si="284"/>
        <v>216.36</v>
      </c>
      <c r="R493" s="43">
        <f t="shared" si="284"/>
        <v>216.36</v>
      </c>
      <c r="S493" s="43">
        <f t="shared" si="284"/>
        <v>216.36</v>
      </c>
      <c r="T493" s="43">
        <f t="shared" si="284"/>
        <v>216.36</v>
      </c>
      <c r="U493" s="43">
        <f t="shared" si="284"/>
        <v>216.36</v>
      </c>
      <c r="V493" s="43">
        <f t="shared" si="284"/>
        <v>216.36</v>
      </c>
      <c r="W493" s="43">
        <f t="shared" si="284"/>
        <v>216.36</v>
      </c>
      <c r="X493" s="43">
        <f t="shared" si="284"/>
        <v>216.36</v>
      </c>
      <c r="Y493" s="43">
        <f t="shared" si="284"/>
        <v>216.36</v>
      </c>
      <c r="Z493" s="43">
        <f t="shared" si="284"/>
        <v>216.36</v>
      </c>
      <c r="AA493" s="43">
        <f t="shared" si="284"/>
        <v>216.36</v>
      </c>
    </row>
    <row r="494" spans="1:27" collapsed="1" x14ac:dyDescent="0.2">
      <c r="A494" s="97" t="s">
        <v>714</v>
      </c>
      <c r="B494" s="27" t="str">
        <f>"03"&amp;"."&amp;$B$662&amp;"."&amp;$B$663</f>
        <v>03.01.2023</v>
      </c>
      <c r="C494" s="89" t="s">
        <v>74</v>
      </c>
      <c r="D494" s="90">
        <f>ROUND(((D495+D496+D498+D497)/1000),5)</f>
        <v>4.9293500000000003</v>
      </c>
      <c r="E494" s="90">
        <f>ROUND(((E495+E496+E498+E497)/1000),5)</f>
        <v>4.8618499999999996</v>
      </c>
      <c r="F494" s="90">
        <f>ROUND(((F495+F496+F498+F497)/1000),5)</f>
        <v>4.81358</v>
      </c>
      <c r="G494" s="90">
        <f t="shared" ref="G494:AA494" si="285">ROUND(((G495+G496+G498+G497)/1000),5)</f>
        <v>4.7750899999999996</v>
      </c>
      <c r="H494" s="90">
        <f t="shared" si="285"/>
        <v>4.8182099999999997</v>
      </c>
      <c r="I494" s="90">
        <f t="shared" si="285"/>
        <v>4.8349799999999998</v>
      </c>
      <c r="J494" s="90">
        <f t="shared" si="285"/>
        <v>4.8510499999999999</v>
      </c>
      <c r="K494" s="90">
        <f t="shared" si="285"/>
        <v>4.89053</v>
      </c>
      <c r="L494" s="90">
        <f t="shared" si="285"/>
        <v>5.1168899999999997</v>
      </c>
      <c r="M494" s="90">
        <f t="shared" si="285"/>
        <v>5.3978599999999997</v>
      </c>
      <c r="N494" s="90">
        <f t="shared" si="285"/>
        <v>5.4473799999999999</v>
      </c>
      <c r="O494" s="90">
        <f t="shared" si="285"/>
        <v>5.4664900000000003</v>
      </c>
      <c r="P494" s="90">
        <f t="shared" si="285"/>
        <v>5.4715499999999997</v>
      </c>
      <c r="Q494" s="90">
        <f t="shared" si="285"/>
        <v>5.4763799999999998</v>
      </c>
      <c r="R494" s="90">
        <f t="shared" si="285"/>
        <v>5.4440600000000003</v>
      </c>
      <c r="S494" s="90">
        <f t="shared" si="285"/>
        <v>5.4492500000000001</v>
      </c>
      <c r="T494" s="90">
        <f t="shared" si="285"/>
        <v>5.4779999999999998</v>
      </c>
      <c r="U494" s="90">
        <f t="shared" si="285"/>
        <v>5.4925499999999996</v>
      </c>
      <c r="V494" s="90">
        <f t="shared" si="285"/>
        <v>5.4955299999999996</v>
      </c>
      <c r="W494" s="90">
        <f t="shared" si="285"/>
        <v>5.47994</v>
      </c>
      <c r="X494" s="90">
        <f t="shared" si="285"/>
        <v>5.4798200000000001</v>
      </c>
      <c r="Y494" s="90">
        <f t="shared" si="285"/>
        <v>5.4228100000000001</v>
      </c>
      <c r="Z494" s="90">
        <f t="shared" si="285"/>
        <v>5.0978199999999996</v>
      </c>
      <c r="AA494" s="90">
        <f t="shared" si="285"/>
        <v>4.8728300000000004</v>
      </c>
    </row>
    <row r="495" spans="1:27" ht="12.75" hidden="1" customHeight="1" outlineLevel="1" x14ac:dyDescent="0.2">
      <c r="A495" s="98" t="s">
        <v>715</v>
      </c>
      <c r="B495" s="62" t="s">
        <v>236</v>
      </c>
      <c r="C495" s="42" t="s">
        <v>77</v>
      </c>
      <c r="D495" s="43">
        <v>1146.51</v>
      </c>
      <c r="E495" s="43">
        <v>1079.01</v>
      </c>
      <c r="F495" s="43">
        <v>1030.74</v>
      </c>
      <c r="G495" s="43">
        <v>992.25</v>
      </c>
      <c r="H495" s="43">
        <v>1035.3699999999999</v>
      </c>
      <c r="I495" s="43">
        <v>1052.1400000000001</v>
      </c>
      <c r="J495" s="43">
        <v>1068.21</v>
      </c>
      <c r="K495" s="43">
        <v>1107.69</v>
      </c>
      <c r="L495" s="43">
        <v>1334.05</v>
      </c>
      <c r="M495" s="43">
        <v>1615.02</v>
      </c>
      <c r="N495" s="43">
        <v>1664.54</v>
      </c>
      <c r="O495" s="43">
        <v>1683.65</v>
      </c>
      <c r="P495" s="43">
        <v>1688.71</v>
      </c>
      <c r="Q495" s="43">
        <v>1693.54</v>
      </c>
      <c r="R495" s="43">
        <v>1661.22</v>
      </c>
      <c r="S495" s="43">
        <v>1666.41</v>
      </c>
      <c r="T495" s="43">
        <v>1695.16</v>
      </c>
      <c r="U495" s="43">
        <v>1709.71</v>
      </c>
      <c r="V495" s="43">
        <v>1712.69</v>
      </c>
      <c r="W495" s="43">
        <v>1697.1</v>
      </c>
      <c r="X495" s="43">
        <v>1696.98</v>
      </c>
      <c r="Y495" s="43">
        <v>1639.97</v>
      </c>
      <c r="Z495" s="43">
        <v>1314.98</v>
      </c>
      <c r="AA495" s="43">
        <v>1089.99</v>
      </c>
    </row>
    <row r="496" spans="1:27" ht="12.75" hidden="1" customHeight="1" outlineLevel="1" x14ac:dyDescent="0.2">
      <c r="A496" s="98" t="s">
        <v>716</v>
      </c>
      <c r="B496" s="62" t="s">
        <v>88</v>
      </c>
      <c r="C496" s="42" t="s">
        <v>77</v>
      </c>
      <c r="D496" s="43">
        <f>$D$486</f>
        <v>3559.77</v>
      </c>
      <c r="E496" s="43">
        <f t="shared" ref="E496:AA496" si="286">$D$486</f>
        <v>3559.77</v>
      </c>
      <c r="F496" s="43">
        <f t="shared" si="286"/>
        <v>3559.77</v>
      </c>
      <c r="G496" s="43">
        <f t="shared" si="286"/>
        <v>3559.77</v>
      </c>
      <c r="H496" s="43">
        <f t="shared" si="286"/>
        <v>3559.77</v>
      </c>
      <c r="I496" s="43">
        <f t="shared" si="286"/>
        <v>3559.77</v>
      </c>
      <c r="J496" s="43">
        <f t="shared" si="286"/>
        <v>3559.77</v>
      </c>
      <c r="K496" s="43">
        <f t="shared" si="286"/>
        <v>3559.77</v>
      </c>
      <c r="L496" s="43">
        <f t="shared" si="286"/>
        <v>3559.77</v>
      </c>
      <c r="M496" s="43">
        <f t="shared" si="286"/>
        <v>3559.77</v>
      </c>
      <c r="N496" s="43">
        <f t="shared" si="286"/>
        <v>3559.77</v>
      </c>
      <c r="O496" s="43">
        <f t="shared" si="286"/>
        <v>3559.77</v>
      </c>
      <c r="P496" s="43">
        <f t="shared" si="286"/>
        <v>3559.77</v>
      </c>
      <c r="Q496" s="43">
        <f t="shared" si="286"/>
        <v>3559.77</v>
      </c>
      <c r="R496" s="43">
        <f t="shared" si="286"/>
        <v>3559.77</v>
      </c>
      <c r="S496" s="43">
        <f t="shared" si="286"/>
        <v>3559.77</v>
      </c>
      <c r="T496" s="43">
        <f t="shared" si="286"/>
        <v>3559.77</v>
      </c>
      <c r="U496" s="43">
        <f t="shared" si="286"/>
        <v>3559.77</v>
      </c>
      <c r="V496" s="43">
        <f t="shared" si="286"/>
        <v>3559.77</v>
      </c>
      <c r="W496" s="43">
        <f t="shared" si="286"/>
        <v>3559.77</v>
      </c>
      <c r="X496" s="43">
        <f t="shared" si="286"/>
        <v>3559.77</v>
      </c>
      <c r="Y496" s="43">
        <f t="shared" si="286"/>
        <v>3559.77</v>
      </c>
      <c r="Z496" s="43">
        <f t="shared" si="286"/>
        <v>3559.77</v>
      </c>
      <c r="AA496" s="43">
        <f t="shared" si="286"/>
        <v>3559.77</v>
      </c>
    </row>
    <row r="497" spans="1:27" ht="12.75" hidden="1" customHeight="1" outlineLevel="1" x14ac:dyDescent="0.2">
      <c r="A497" s="98" t="s">
        <v>717</v>
      </c>
      <c r="B497" s="62" t="s">
        <v>81</v>
      </c>
      <c r="C497" s="42" t="s">
        <v>77</v>
      </c>
      <c r="D497" s="43">
        <v>6.71</v>
      </c>
      <c r="E497" s="43">
        <v>6.71</v>
      </c>
      <c r="F497" s="43">
        <v>6.71</v>
      </c>
      <c r="G497" s="43">
        <v>6.71</v>
      </c>
      <c r="H497" s="43">
        <v>6.71</v>
      </c>
      <c r="I497" s="43">
        <v>6.71</v>
      </c>
      <c r="J497" s="43">
        <v>6.71</v>
      </c>
      <c r="K497" s="43">
        <v>6.71</v>
      </c>
      <c r="L497" s="43">
        <v>6.71</v>
      </c>
      <c r="M497" s="43">
        <v>6.71</v>
      </c>
      <c r="N497" s="43">
        <v>6.71</v>
      </c>
      <c r="O497" s="43">
        <v>6.71</v>
      </c>
      <c r="P497" s="43">
        <v>6.71</v>
      </c>
      <c r="Q497" s="43">
        <v>6.71</v>
      </c>
      <c r="R497" s="43">
        <v>6.71</v>
      </c>
      <c r="S497" s="43">
        <v>6.71</v>
      </c>
      <c r="T497" s="43">
        <v>6.71</v>
      </c>
      <c r="U497" s="43">
        <v>6.71</v>
      </c>
      <c r="V497" s="43">
        <v>6.71</v>
      </c>
      <c r="W497" s="43">
        <v>6.71</v>
      </c>
      <c r="X497" s="43">
        <v>6.71</v>
      </c>
      <c r="Y497" s="43">
        <v>6.71</v>
      </c>
      <c r="Z497" s="43">
        <v>6.71</v>
      </c>
      <c r="AA497" s="43">
        <v>6.71</v>
      </c>
    </row>
    <row r="498" spans="1:27" ht="12.75" hidden="1" customHeight="1" outlineLevel="1" x14ac:dyDescent="0.2">
      <c r="A498" s="98" t="s">
        <v>718</v>
      </c>
      <c r="B498" s="62" t="s">
        <v>79</v>
      </c>
      <c r="C498" s="42" t="s">
        <v>77</v>
      </c>
      <c r="D498" s="43">
        <f>$D$11</f>
        <v>216.36</v>
      </c>
      <c r="E498" s="43">
        <f t="shared" ref="E498:AA498" si="287">$D$11</f>
        <v>216.36</v>
      </c>
      <c r="F498" s="43">
        <f t="shared" si="287"/>
        <v>216.36</v>
      </c>
      <c r="G498" s="43">
        <f t="shared" si="287"/>
        <v>216.36</v>
      </c>
      <c r="H498" s="43">
        <f t="shared" si="287"/>
        <v>216.36</v>
      </c>
      <c r="I498" s="43">
        <f t="shared" si="287"/>
        <v>216.36</v>
      </c>
      <c r="J498" s="43">
        <f t="shared" si="287"/>
        <v>216.36</v>
      </c>
      <c r="K498" s="43">
        <f t="shared" si="287"/>
        <v>216.36</v>
      </c>
      <c r="L498" s="43">
        <f t="shared" si="287"/>
        <v>216.36</v>
      </c>
      <c r="M498" s="43">
        <f t="shared" si="287"/>
        <v>216.36</v>
      </c>
      <c r="N498" s="43">
        <f t="shared" si="287"/>
        <v>216.36</v>
      </c>
      <c r="O498" s="43">
        <f t="shared" si="287"/>
        <v>216.36</v>
      </c>
      <c r="P498" s="43">
        <f t="shared" si="287"/>
        <v>216.36</v>
      </c>
      <c r="Q498" s="43">
        <f t="shared" si="287"/>
        <v>216.36</v>
      </c>
      <c r="R498" s="43">
        <f t="shared" si="287"/>
        <v>216.36</v>
      </c>
      <c r="S498" s="43">
        <f t="shared" si="287"/>
        <v>216.36</v>
      </c>
      <c r="T498" s="43">
        <f t="shared" si="287"/>
        <v>216.36</v>
      </c>
      <c r="U498" s="43">
        <f t="shared" si="287"/>
        <v>216.36</v>
      </c>
      <c r="V498" s="43">
        <f t="shared" si="287"/>
        <v>216.36</v>
      </c>
      <c r="W498" s="43">
        <f t="shared" si="287"/>
        <v>216.36</v>
      </c>
      <c r="X498" s="43">
        <f t="shared" si="287"/>
        <v>216.36</v>
      </c>
      <c r="Y498" s="43">
        <f t="shared" si="287"/>
        <v>216.36</v>
      </c>
      <c r="Z498" s="43">
        <f t="shared" si="287"/>
        <v>216.36</v>
      </c>
      <c r="AA498" s="43">
        <f t="shared" si="287"/>
        <v>216.36</v>
      </c>
    </row>
    <row r="499" spans="1:27" collapsed="1" x14ac:dyDescent="0.2">
      <c r="A499" s="97" t="s">
        <v>719</v>
      </c>
      <c r="B499" s="27" t="str">
        <f>"04"&amp;"."&amp;$B$662&amp;"."&amp;$B$663</f>
        <v>04.01.2023</v>
      </c>
      <c r="C499" s="89" t="s">
        <v>74</v>
      </c>
      <c r="D499" s="90">
        <f>ROUND(((D500+D501+D503+D502)/1000),5)</f>
        <v>4.8518100000000004</v>
      </c>
      <c r="E499" s="90">
        <f>ROUND(((E500+E501+E503+E502)/1000),5)</f>
        <v>4.7911000000000001</v>
      </c>
      <c r="F499" s="90">
        <f>ROUND(((F500+F501+F503+F502)/1000),5)</f>
        <v>4.75509</v>
      </c>
      <c r="G499" s="90">
        <f t="shared" ref="G499:AA499" si="288">ROUND(((G500+G501+G503+G502)/1000),5)</f>
        <v>4.72187</v>
      </c>
      <c r="H499" s="90">
        <f t="shared" si="288"/>
        <v>4.7689899999999996</v>
      </c>
      <c r="I499" s="90">
        <f t="shared" si="288"/>
        <v>4.80321</v>
      </c>
      <c r="J499" s="90">
        <f t="shared" si="288"/>
        <v>4.8408499999999997</v>
      </c>
      <c r="K499" s="90">
        <f t="shared" si="288"/>
        <v>4.9436799999999996</v>
      </c>
      <c r="L499" s="90">
        <f t="shared" si="288"/>
        <v>5.1840200000000003</v>
      </c>
      <c r="M499" s="90">
        <f t="shared" si="288"/>
        <v>5.4294099999999998</v>
      </c>
      <c r="N499" s="90">
        <f t="shared" si="288"/>
        <v>5.47905</v>
      </c>
      <c r="O499" s="90">
        <f t="shared" si="288"/>
        <v>5.4993100000000004</v>
      </c>
      <c r="P499" s="90">
        <f t="shared" si="288"/>
        <v>5.5017100000000001</v>
      </c>
      <c r="Q499" s="90">
        <f t="shared" si="288"/>
        <v>5.50657</v>
      </c>
      <c r="R499" s="90">
        <f t="shared" si="288"/>
        <v>5.4811399999999999</v>
      </c>
      <c r="S499" s="90">
        <f t="shared" si="288"/>
        <v>5.4826699999999997</v>
      </c>
      <c r="T499" s="90">
        <f t="shared" si="288"/>
        <v>5.50373</v>
      </c>
      <c r="U499" s="90">
        <f t="shared" si="288"/>
        <v>5.5258500000000002</v>
      </c>
      <c r="V499" s="90">
        <f t="shared" si="288"/>
        <v>5.5161899999999999</v>
      </c>
      <c r="W499" s="90">
        <f t="shared" si="288"/>
        <v>5.5067300000000001</v>
      </c>
      <c r="X499" s="90">
        <f t="shared" si="288"/>
        <v>5.5099</v>
      </c>
      <c r="Y499" s="90">
        <f t="shared" si="288"/>
        <v>5.4734499999999997</v>
      </c>
      <c r="Z499" s="90">
        <f t="shared" si="288"/>
        <v>5.2126200000000003</v>
      </c>
      <c r="AA499" s="90">
        <f t="shared" si="288"/>
        <v>4.9573700000000001</v>
      </c>
    </row>
    <row r="500" spans="1:27" ht="12.75" hidden="1" customHeight="1" outlineLevel="1" x14ac:dyDescent="0.2">
      <c r="A500" s="98" t="s">
        <v>720</v>
      </c>
      <c r="B500" s="62" t="s">
        <v>236</v>
      </c>
      <c r="C500" s="42" t="s">
        <v>77</v>
      </c>
      <c r="D500" s="43">
        <v>1068.97</v>
      </c>
      <c r="E500" s="43">
        <v>1008.26</v>
      </c>
      <c r="F500" s="43">
        <v>972.25</v>
      </c>
      <c r="G500" s="43">
        <v>939.03</v>
      </c>
      <c r="H500" s="43">
        <v>986.15</v>
      </c>
      <c r="I500" s="43">
        <v>1020.37</v>
      </c>
      <c r="J500" s="43">
        <v>1058.01</v>
      </c>
      <c r="K500" s="43">
        <v>1160.8399999999999</v>
      </c>
      <c r="L500" s="43">
        <v>1401.18</v>
      </c>
      <c r="M500" s="43">
        <v>1646.57</v>
      </c>
      <c r="N500" s="43">
        <v>1696.21</v>
      </c>
      <c r="O500" s="43">
        <v>1716.47</v>
      </c>
      <c r="P500" s="43">
        <v>1718.87</v>
      </c>
      <c r="Q500" s="43">
        <v>1723.73</v>
      </c>
      <c r="R500" s="43">
        <v>1698.3</v>
      </c>
      <c r="S500" s="43">
        <v>1699.83</v>
      </c>
      <c r="T500" s="43">
        <v>1720.89</v>
      </c>
      <c r="U500" s="43">
        <v>1743.01</v>
      </c>
      <c r="V500" s="43">
        <v>1733.35</v>
      </c>
      <c r="W500" s="43">
        <v>1723.89</v>
      </c>
      <c r="X500" s="43">
        <v>1727.06</v>
      </c>
      <c r="Y500" s="43">
        <v>1690.61</v>
      </c>
      <c r="Z500" s="43">
        <v>1429.78</v>
      </c>
      <c r="AA500" s="43">
        <v>1174.53</v>
      </c>
    </row>
    <row r="501" spans="1:27" ht="12.75" hidden="1" customHeight="1" outlineLevel="1" x14ac:dyDescent="0.2">
      <c r="A501" s="98" t="s">
        <v>721</v>
      </c>
      <c r="B501" s="62" t="s">
        <v>88</v>
      </c>
      <c r="C501" s="42" t="s">
        <v>77</v>
      </c>
      <c r="D501" s="43">
        <f>$D$486</f>
        <v>3559.77</v>
      </c>
      <c r="E501" s="43">
        <f t="shared" ref="E501:AA501" si="289">$D$486</f>
        <v>3559.77</v>
      </c>
      <c r="F501" s="43">
        <f t="shared" si="289"/>
        <v>3559.77</v>
      </c>
      <c r="G501" s="43">
        <f t="shared" si="289"/>
        <v>3559.77</v>
      </c>
      <c r="H501" s="43">
        <f t="shared" si="289"/>
        <v>3559.77</v>
      </c>
      <c r="I501" s="43">
        <f t="shared" si="289"/>
        <v>3559.77</v>
      </c>
      <c r="J501" s="43">
        <f t="shared" si="289"/>
        <v>3559.77</v>
      </c>
      <c r="K501" s="43">
        <f t="shared" si="289"/>
        <v>3559.77</v>
      </c>
      <c r="L501" s="43">
        <f t="shared" si="289"/>
        <v>3559.77</v>
      </c>
      <c r="M501" s="43">
        <f t="shared" si="289"/>
        <v>3559.77</v>
      </c>
      <c r="N501" s="43">
        <f t="shared" si="289"/>
        <v>3559.77</v>
      </c>
      <c r="O501" s="43">
        <f t="shared" si="289"/>
        <v>3559.77</v>
      </c>
      <c r="P501" s="43">
        <f t="shared" si="289"/>
        <v>3559.77</v>
      </c>
      <c r="Q501" s="43">
        <f t="shared" si="289"/>
        <v>3559.77</v>
      </c>
      <c r="R501" s="43">
        <f t="shared" si="289"/>
        <v>3559.77</v>
      </c>
      <c r="S501" s="43">
        <f t="shared" si="289"/>
        <v>3559.77</v>
      </c>
      <c r="T501" s="43">
        <f t="shared" si="289"/>
        <v>3559.77</v>
      </c>
      <c r="U501" s="43">
        <f t="shared" si="289"/>
        <v>3559.77</v>
      </c>
      <c r="V501" s="43">
        <f t="shared" si="289"/>
        <v>3559.77</v>
      </c>
      <c r="W501" s="43">
        <f t="shared" si="289"/>
        <v>3559.77</v>
      </c>
      <c r="X501" s="43">
        <f t="shared" si="289"/>
        <v>3559.77</v>
      </c>
      <c r="Y501" s="43">
        <f t="shared" si="289"/>
        <v>3559.77</v>
      </c>
      <c r="Z501" s="43">
        <f t="shared" si="289"/>
        <v>3559.77</v>
      </c>
      <c r="AA501" s="43">
        <f t="shared" si="289"/>
        <v>3559.77</v>
      </c>
    </row>
    <row r="502" spans="1:27" ht="12.75" hidden="1" customHeight="1" outlineLevel="1" x14ac:dyDescent="0.2">
      <c r="A502" s="98" t="s">
        <v>722</v>
      </c>
      <c r="B502" s="62" t="s">
        <v>81</v>
      </c>
      <c r="C502" s="42" t="s">
        <v>77</v>
      </c>
      <c r="D502" s="43">
        <v>6.71</v>
      </c>
      <c r="E502" s="43">
        <v>6.71</v>
      </c>
      <c r="F502" s="43">
        <v>6.71</v>
      </c>
      <c r="G502" s="43">
        <v>6.71</v>
      </c>
      <c r="H502" s="43">
        <v>6.71</v>
      </c>
      <c r="I502" s="43">
        <v>6.71</v>
      </c>
      <c r="J502" s="43">
        <v>6.71</v>
      </c>
      <c r="K502" s="43">
        <v>6.71</v>
      </c>
      <c r="L502" s="43">
        <v>6.71</v>
      </c>
      <c r="M502" s="43">
        <v>6.71</v>
      </c>
      <c r="N502" s="43">
        <v>6.71</v>
      </c>
      <c r="O502" s="43">
        <v>6.71</v>
      </c>
      <c r="P502" s="43">
        <v>6.71</v>
      </c>
      <c r="Q502" s="43">
        <v>6.71</v>
      </c>
      <c r="R502" s="43">
        <v>6.71</v>
      </c>
      <c r="S502" s="43">
        <v>6.71</v>
      </c>
      <c r="T502" s="43">
        <v>6.71</v>
      </c>
      <c r="U502" s="43">
        <v>6.71</v>
      </c>
      <c r="V502" s="43">
        <v>6.71</v>
      </c>
      <c r="W502" s="43">
        <v>6.71</v>
      </c>
      <c r="X502" s="43">
        <v>6.71</v>
      </c>
      <c r="Y502" s="43">
        <v>6.71</v>
      </c>
      <c r="Z502" s="43">
        <v>6.71</v>
      </c>
      <c r="AA502" s="43">
        <v>6.71</v>
      </c>
    </row>
    <row r="503" spans="1:27" ht="12.75" hidden="1" customHeight="1" outlineLevel="1" x14ac:dyDescent="0.2">
      <c r="A503" s="98" t="s">
        <v>723</v>
      </c>
      <c r="B503" s="62" t="s">
        <v>79</v>
      </c>
      <c r="C503" s="42" t="s">
        <v>77</v>
      </c>
      <c r="D503" s="43">
        <f>$D$11</f>
        <v>216.36</v>
      </c>
      <c r="E503" s="43">
        <f t="shared" ref="E503:AA503" si="290">$D$11</f>
        <v>216.36</v>
      </c>
      <c r="F503" s="43">
        <f t="shared" si="290"/>
        <v>216.36</v>
      </c>
      <c r="G503" s="43">
        <f t="shared" si="290"/>
        <v>216.36</v>
      </c>
      <c r="H503" s="43">
        <f t="shared" si="290"/>
        <v>216.36</v>
      </c>
      <c r="I503" s="43">
        <f t="shared" si="290"/>
        <v>216.36</v>
      </c>
      <c r="J503" s="43">
        <f t="shared" si="290"/>
        <v>216.36</v>
      </c>
      <c r="K503" s="43">
        <f t="shared" si="290"/>
        <v>216.36</v>
      </c>
      <c r="L503" s="43">
        <f t="shared" si="290"/>
        <v>216.36</v>
      </c>
      <c r="M503" s="43">
        <f t="shared" si="290"/>
        <v>216.36</v>
      </c>
      <c r="N503" s="43">
        <f t="shared" si="290"/>
        <v>216.36</v>
      </c>
      <c r="O503" s="43">
        <f t="shared" si="290"/>
        <v>216.36</v>
      </c>
      <c r="P503" s="43">
        <f t="shared" si="290"/>
        <v>216.36</v>
      </c>
      <c r="Q503" s="43">
        <f t="shared" si="290"/>
        <v>216.36</v>
      </c>
      <c r="R503" s="43">
        <f t="shared" si="290"/>
        <v>216.36</v>
      </c>
      <c r="S503" s="43">
        <f t="shared" si="290"/>
        <v>216.36</v>
      </c>
      <c r="T503" s="43">
        <f t="shared" si="290"/>
        <v>216.36</v>
      </c>
      <c r="U503" s="43">
        <f t="shared" si="290"/>
        <v>216.36</v>
      </c>
      <c r="V503" s="43">
        <f t="shared" si="290"/>
        <v>216.36</v>
      </c>
      <c r="W503" s="43">
        <f t="shared" si="290"/>
        <v>216.36</v>
      </c>
      <c r="X503" s="43">
        <f t="shared" si="290"/>
        <v>216.36</v>
      </c>
      <c r="Y503" s="43">
        <f t="shared" si="290"/>
        <v>216.36</v>
      </c>
      <c r="Z503" s="43">
        <f t="shared" si="290"/>
        <v>216.36</v>
      </c>
      <c r="AA503" s="43">
        <f t="shared" si="290"/>
        <v>216.36</v>
      </c>
    </row>
    <row r="504" spans="1:27" collapsed="1" x14ac:dyDescent="0.2">
      <c r="A504" s="97" t="s">
        <v>724</v>
      </c>
      <c r="B504" s="27" t="str">
        <f>"05"&amp;"."&amp;$B$662&amp;"."&amp;$B$663</f>
        <v>05.01.2023</v>
      </c>
      <c r="C504" s="89" t="s">
        <v>74</v>
      </c>
      <c r="D504" s="90">
        <f>ROUND(((D505+D506+D508+D507)/1000),5)</f>
        <v>4.8851399999999998</v>
      </c>
      <c r="E504" s="90">
        <f>ROUND(((E505+E506+E508+E507)/1000),5)</f>
        <v>4.8231299999999999</v>
      </c>
      <c r="F504" s="90">
        <f>ROUND(((F505+F506+F508+F507)/1000),5)</f>
        <v>4.7705000000000002</v>
      </c>
      <c r="G504" s="90">
        <f t="shared" ref="G504:AA504" si="291">ROUND(((G505+G506+G508+G507)/1000),5)</f>
        <v>4.7647500000000003</v>
      </c>
      <c r="H504" s="90">
        <f t="shared" si="291"/>
        <v>4.7944199999999997</v>
      </c>
      <c r="I504" s="90">
        <f t="shared" si="291"/>
        <v>4.8132999999999999</v>
      </c>
      <c r="J504" s="90">
        <f t="shared" si="291"/>
        <v>4.8645699999999996</v>
      </c>
      <c r="K504" s="90">
        <f t="shared" si="291"/>
        <v>4.9297500000000003</v>
      </c>
      <c r="L504" s="90">
        <f t="shared" si="291"/>
        <v>5.2176</v>
      </c>
      <c r="M504" s="90">
        <f t="shared" si="291"/>
        <v>5.4412099999999999</v>
      </c>
      <c r="N504" s="90">
        <f t="shared" si="291"/>
        <v>5.4748299999999999</v>
      </c>
      <c r="O504" s="90">
        <f t="shared" si="291"/>
        <v>5.4813799999999997</v>
      </c>
      <c r="P504" s="90">
        <f t="shared" si="291"/>
        <v>5.4810699999999999</v>
      </c>
      <c r="Q504" s="90">
        <f t="shared" si="291"/>
        <v>5.4831799999999999</v>
      </c>
      <c r="R504" s="90">
        <f t="shared" si="291"/>
        <v>5.4731800000000002</v>
      </c>
      <c r="S504" s="90">
        <f t="shared" si="291"/>
        <v>5.4734800000000003</v>
      </c>
      <c r="T504" s="90">
        <f t="shared" si="291"/>
        <v>5.4843000000000002</v>
      </c>
      <c r="U504" s="90">
        <f t="shared" si="291"/>
        <v>5.5033799999999999</v>
      </c>
      <c r="V504" s="90">
        <f t="shared" si="291"/>
        <v>5.4952500000000004</v>
      </c>
      <c r="W504" s="90">
        <f t="shared" si="291"/>
        <v>5.4865000000000004</v>
      </c>
      <c r="X504" s="90">
        <f t="shared" si="291"/>
        <v>5.4874799999999997</v>
      </c>
      <c r="Y504" s="90">
        <f t="shared" si="291"/>
        <v>5.47288</v>
      </c>
      <c r="Z504" s="90">
        <f t="shared" si="291"/>
        <v>5.1395799999999996</v>
      </c>
      <c r="AA504" s="90">
        <f t="shared" si="291"/>
        <v>4.9103599999999998</v>
      </c>
    </row>
    <row r="505" spans="1:27" ht="12.75" hidden="1" customHeight="1" outlineLevel="1" x14ac:dyDescent="0.2">
      <c r="A505" s="98" t="s">
        <v>725</v>
      </c>
      <c r="B505" s="62" t="s">
        <v>236</v>
      </c>
      <c r="C505" s="42" t="s">
        <v>77</v>
      </c>
      <c r="D505" s="43">
        <v>1102.3</v>
      </c>
      <c r="E505" s="43">
        <v>1040.29</v>
      </c>
      <c r="F505" s="43">
        <v>987.66</v>
      </c>
      <c r="G505" s="43">
        <v>981.91</v>
      </c>
      <c r="H505" s="43">
        <v>1011.58</v>
      </c>
      <c r="I505" s="43">
        <v>1030.46</v>
      </c>
      <c r="J505" s="43">
        <v>1081.73</v>
      </c>
      <c r="K505" s="43">
        <v>1146.9100000000001</v>
      </c>
      <c r="L505" s="43">
        <v>1434.76</v>
      </c>
      <c r="M505" s="43">
        <v>1658.37</v>
      </c>
      <c r="N505" s="43">
        <v>1691.99</v>
      </c>
      <c r="O505" s="43">
        <v>1698.54</v>
      </c>
      <c r="P505" s="43">
        <v>1698.23</v>
      </c>
      <c r="Q505" s="43">
        <v>1700.34</v>
      </c>
      <c r="R505" s="43">
        <v>1690.34</v>
      </c>
      <c r="S505" s="43">
        <v>1690.64</v>
      </c>
      <c r="T505" s="43">
        <v>1701.46</v>
      </c>
      <c r="U505" s="43">
        <v>1720.54</v>
      </c>
      <c r="V505" s="43">
        <v>1712.41</v>
      </c>
      <c r="W505" s="43">
        <v>1703.66</v>
      </c>
      <c r="X505" s="43">
        <v>1704.64</v>
      </c>
      <c r="Y505" s="43">
        <v>1690.04</v>
      </c>
      <c r="Z505" s="43">
        <v>1356.74</v>
      </c>
      <c r="AA505" s="43">
        <v>1127.52</v>
      </c>
    </row>
    <row r="506" spans="1:27" ht="12.75" hidden="1" customHeight="1" outlineLevel="1" x14ac:dyDescent="0.2">
      <c r="A506" s="98" t="s">
        <v>726</v>
      </c>
      <c r="B506" s="62" t="s">
        <v>88</v>
      </c>
      <c r="C506" s="42" t="s">
        <v>77</v>
      </c>
      <c r="D506" s="43">
        <f>$D$486</f>
        <v>3559.77</v>
      </c>
      <c r="E506" s="43">
        <f t="shared" ref="E506:AA506" si="292">$D$486</f>
        <v>3559.77</v>
      </c>
      <c r="F506" s="43">
        <f t="shared" si="292"/>
        <v>3559.77</v>
      </c>
      <c r="G506" s="43">
        <f t="shared" si="292"/>
        <v>3559.77</v>
      </c>
      <c r="H506" s="43">
        <f t="shared" si="292"/>
        <v>3559.77</v>
      </c>
      <c r="I506" s="43">
        <f t="shared" si="292"/>
        <v>3559.77</v>
      </c>
      <c r="J506" s="43">
        <f t="shared" si="292"/>
        <v>3559.77</v>
      </c>
      <c r="K506" s="43">
        <f t="shared" si="292"/>
        <v>3559.77</v>
      </c>
      <c r="L506" s="43">
        <f t="shared" si="292"/>
        <v>3559.77</v>
      </c>
      <c r="M506" s="43">
        <f t="shared" si="292"/>
        <v>3559.77</v>
      </c>
      <c r="N506" s="43">
        <f t="shared" si="292"/>
        <v>3559.77</v>
      </c>
      <c r="O506" s="43">
        <f t="shared" si="292"/>
        <v>3559.77</v>
      </c>
      <c r="P506" s="43">
        <f t="shared" si="292"/>
        <v>3559.77</v>
      </c>
      <c r="Q506" s="43">
        <f t="shared" si="292"/>
        <v>3559.77</v>
      </c>
      <c r="R506" s="43">
        <f t="shared" si="292"/>
        <v>3559.77</v>
      </c>
      <c r="S506" s="43">
        <f t="shared" si="292"/>
        <v>3559.77</v>
      </c>
      <c r="T506" s="43">
        <f t="shared" si="292"/>
        <v>3559.77</v>
      </c>
      <c r="U506" s="43">
        <f t="shared" si="292"/>
        <v>3559.77</v>
      </c>
      <c r="V506" s="43">
        <f t="shared" si="292"/>
        <v>3559.77</v>
      </c>
      <c r="W506" s="43">
        <f t="shared" si="292"/>
        <v>3559.77</v>
      </c>
      <c r="X506" s="43">
        <f t="shared" si="292"/>
        <v>3559.77</v>
      </c>
      <c r="Y506" s="43">
        <f t="shared" si="292"/>
        <v>3559.77</v>
      </c>
      <c r="Z506" s="43">
        <f t="shared" si="292"/>
        <v>3559.77</v>
      </c>
      <c r="AA506" s="43">
        <f t="shared" si="292"/>
        <v>3559.77</v>
      </c>
    </row>
    <row r="507" spans="1:27" ht="12.75" hidden="1" customHeight="1" outlineLevel="1" x14ac:dyDescent="0.2">
      <c r="A507" s="98" t="s">
        <v>727</v>
      </c>
      <c r="B507" s="62" t="s">
        <v>81</v>
      </c>
      <c r="C507" s="42" t="s">
        <v>77</v>
      </c>
      <c r="D507" s="43">
        <v>6.71</v>
      </c>
      <c r="E507" s="43">
        <v>6.71</v>
      </c>
      <c r="F507" s="43">
        <v>6.71</v>
      </c>
      <c r="G507" s="43">
        <v>6.71</v>
      </c>
      <c r="H507" s="43">
        <v>6.71</v>
      </c>
      <c r="I507" s="43">
        <v>6.71</v>
      </c>
      <c r="J507" s="43">
        <v>6.71</v>
      </c>
      <c r="K507" s="43">
        <v>6.71</v>
      </c>
      <c r="L507" s="43">
        <v>6.71</v>
      </c>
      <c r="M507" s="43">
        <v>6.71</v>
      </c>
      <c r="N507" s="43">
        <v>6.71</v>
      </c>
      <c r="O507" s="43">
        <v>6.71</v>
      </c>
      <c r="P507" s="43">
        <v>6.71</v>
      </c>
      <c r="Q507" s="43">
        <v>6.71</v>
      </c>
      <c r="R507" s="43">
        <v>6.71</v>
      </c>
      <c r="S507" s="43">
        <v>6.71</v>
      </c>
      <c r="T507" s="43">
        <v>6.71</v>
      </c>
      <c r="U507" s="43">
        <v>6.71</v>
      </c>
      <c r="V507" s="43">
        <v>6.71</v>
      </c>
      <c r="W507" s="43">
        <v>6.71</v>
      </c>
      <c r="X507" s="43">
        <v>6.71</v>
      </c>
      <c r="Y507" s="43">
        <v>6.71</v>
      </c>
      <c r="Z507" s="43">
        <v>6.71</v>
      </c>
      <c r="AA507" s="43">
        <v>6.71</v>
      </c>
    </row>
    <row r="508" spans="1:27" ht="12.75" hidden="1" customHeight="1" outlineLevel="1" x14ac:dyDescent="0.2">
      <c r="A508" s="98" t="s">
        <v>728</v>
      </c>
      <c r="B508" s="62" t="s">
        <v>79</v>
      </c>
      <c r="C508" s="42" t="s">
        <v>77</v>
      </c>
      <c r="D508" s="43">
        <f>$D$11</f>
        <v>216.36</v>
      </c>
      <c r="E508" s="43">
        <f t="shared" ref="E508:AA508" si="293">$D$11</f>
        <v>216.36</v>
      </c>
      <c r="F508" s="43">
        <f t="shared" si="293"/>
        <v>216.36</v>
      </c>
      <c r="G508" s="43">
        <f t="shared" si="293"/>
        <v>216.36</v>
      </c>
      <c r="H508" s="43">
        <f t="shared" si="293"/>
        <v>216.36</v>
      </c>
      <c r="I508" s="43">
        <f t="shared" si="293"/>
        <v>216.36</v>
      </c>
      <c r="J508" s="43">
        <f t="shared" si="293"/>
        <v>216.36</v>
      </c>
      <c r="K508" s="43">
        <f t="shared" si="293"/>
        <v>216.36</v>
      </c>
      <c r="L508" s="43">
        <f t="shared" si="293"/>
        <v>216.36</v>
      </c>
      <c r="M508" s="43">
        <f t="shared" si="293"/>
        <v>216.36</v>
      </c>
      <c r="N508" s="43">
        <f t="shared" si="293"/>
        <v>216.36</v>
      </c>
      <c r="O508" s="43">
        <f t="shared" si="293"/>
        <v>216.36</v>
      </c>
      <c r="P508" s="43">
        <f t="shared" si="293"/>
        <v>216.36</v>
      </c>
      <c r="Q508" s="43">
        <f t="shared" si="293"/>
        <v>216.36</v>
      </c>
      <c r="R508" s="43">
        <f t="shared" si="293"/>
        <v>216.36</v>
      </c>
      <c r="S508" s="43">
        <f t="shared" si="293"/>
        <v>216.36</v>
      </c>
      <c r="T508" s="43">
        <f t="shared" si="293"/>
        <v>216.36</v>
      </c>
      <c r="U508" s="43">
        <f t="shared" si="293"/>
        <v>216.36</v>
      </c>
      <c r="V508" s="43">
        <f t="shared" si="293"/>
        <v>216.36</v>
      </c>
      <c r="W508" s="43">
        <f t="shared" si="293"/>
        <v>216.36</v>
      </c>
      <c r="X508" s="43">
        <f t="shared" si="293"/>
        <v>216.36</v>
      </c>
      <c r="Y508" s="43">
        <f t="shared" si="293"/>
        <v>216.36</v>
      </c>
      <c r="Z508" s="43">
        <f t="shared" si="293"/>
        <v>216.36</v>
      </c>
      <c r="AA508" s="43">
        <f t="shared" si="293"/>
        <v>216.36</v>
      </c>
    </row>
    <row r="509" spans="1:27" collapsed="1" x14ac:dyDescent="0.2">
      <c r="A509" s="97" t="s">
        <v>729</v>
      </c>
      <c r="B509" s="27" t="str">
        <f>"06"&amp;"."&amp;$B$662&amp;"."&amp;$B$663</f>
        <v>06.01.2023</v>
      </c>
      <c r="C509" s="89" t="s">
        <v>74</v>
      </c>
      <c r="D509" s="90">
        <f>ROUND(((D510+D511+D513+D512)/1000),5)</f>
        <v>4.85412</v>
      </c>
      <c r="E509" s="90">
        <f>ROUND(((E510+E511+E513+E512)/1000),5)</f>
        <v>4.7468300000000001</v>
      </c>
      <c r="F509" s="90">
        <f>ROUND(((F510+F511+F513+F512)/1000),5)</f>
        <v>4.6639099999999996</v>
      </c>
      <c r="G509" s="90">
        <f t="shared" ref="G509:AA509" si="294">ROUND(((G510+G511+G513+G512)/1000),5)</f>
        <v>4.6368900000000002</v>
      </c>
      <c r="H509" s="90">
        <f t="shared" si="294"/>
        <v>4.6663899999999998</v>
      </c>
      <c r="I509" s="90">
        <f t="shared" si="294"/>
        <v>4.7124199999999998</v>
      </c>
      <c r="J509" s="90">
        <f t="shared" si="294"/>
        <v>4.7648599999999997</v>
      </c>
      <c r="K509" s="90">
        <f t="shared" si="294"/>
        <v>4.8994200000000001</v>
      </c>
      <c r="L509" s="90">
        <f t="shared" si="294"/>
        <v>5.1327499999999997</v>
      </c>
      <c r="M509" s="90">
        <f t="shared" si="294"/>
        <v>5.3934899999999999</v>
      </c>
      <c r="N509" s="90">
        <f t="shared" si="294"/>
        <v>5.4404199999999996</v>
      </c>
      <c r="O509" s="90">
        <f t="shared" si="294"/>
        <v>5.4599700000000002</v>
      </c>
      <c r="P509" s="90">
        <f t="shared" si="294"/>
        <v>5.4637700000000002</v>
      </c>
      <c r="Q509" s="90">
        <f t="shared" si="294"/>
        <v>5.46746</v>
      </c>
      <c r="R509" s="90">
        <f t="shared" si="294"/>
        <v>5.4417</v>
      </c>
      <c r="S509" s="90">
        <f t="shared" si="294"/>
        <v>5.4500400000000004</v>
      </c>
      <c r="T509" s="90">
        <f t="shared" si="294"/>
        <v>5.4772600000000002</v>
      </c>
      <c r="U509" s="90">
        <f t="shared" si="294"/>
        <v>5.4873099999999999</v>
      </c>
      <c r="V509" s="90">
        <f t="shared" si="294"/>
        <v>5.4815699999999996</v>
      </c>
      <c r="W509" s="90">
        <f t="shared" si="294"/>
        <v>5.4786999999999999</v>
      </c>
      <c r="X509" s="90">
        <f t="shared" si="294"/>
        <v>5.4782700000000002</v>
      </c>
      <c r="Y509" s="90">
        <f t="shared" si="294"/>
        <v>5.4287999999999998</v>
      </c>
      <c r="Z509" s="90">
        <f t="shared" si="294"/>
        <v>5.0987499999999999</v>
      </c>
      <c r="AA509" s="90">
        <f t="shared" si="294"/>
        <v>4.9166400000000001</v>
      </c>
    </row>
    <row r="510" spans="1:27" ht="12.75" hidden="1" customHeight="1" outlineLevel="1" x14ac:dyDescent="0.2">
      <c r="A510" s="98" t="s">
        <v>730</v>
      </c>
      <c r="B510" s="62" t="s">
        <v>236</v>
      </c>
      <c r="C510" s="42" t="s">
        <v>77</v>
      </c>
      <c r="D510" s="43">
        <v>1071.28</v>
      </c>
      <c r="E510" s="43">
        <v>963.99</v>
      </c>
      <c r="F510" s="43">
        <v>881.07</v>
      </c>
      <c r="G510" s="43">
        <v>854.05</v>
      </c>
      <c r="H510" s="43">
        <v>883.55</v>
      </c>
      <c r="I510" s="43">
        <v>929.58</v>
      </c>
      <c r="J510" s="43">
        <v>982.02</v>
      </c>
      <c r="K510" s="43">
        <v>1116.58</v>
      </c>
      <c r="L510" s="43">
        <v>1349.91</v>
      </c>
      <c r="M510" s="43">
        <v>1610.65</v>
      </c>
      <c r="N510" s="43">
        <v>1657.58</v>
      </c>
      <c r="O510" s="43">
        <v>1677.13</v>
      </c>
      <c r="P510" s="43">
        <v>1680.93</v>
      </c>
      <c r="Q510" s="43">
        <v>1684.62</v>
      </c>
      <c r="R510" s="43">
        <v>1658.86</v>
      </c>
      <c r="S510" s="43">
        <v>1667.2</v>
      </c>
      <c r="T510" s="43">
        <v>1694.42</v>
      </c>
      <c r="U510" s="43">
        <v>1704.47</v>
      </c>
      <c r="V510" s="43">
        <v>1698.73</v>
      </c>
      <c r="W510" s="43">
        <v>1695.86</v>
      </c>
      <c r="X510" s="43">
        <v>1695.43</v>
      </c>
      <c r="Y510" s="43">
        <v>1645.96</v>
      </c>
      <c r="Z510" s="43">
        <v>1315.91</v>
      </c>
      <c r="AA510" s="43">
        <v>1133.8</v>
      </c>
    </row>
    <row r="511" spans="1:27" ht="12.75" hidden="1" customHeight="1" outlineLevel="1" x14ac:dyDescent="0.2">
      <c r="A511" s="98" t="s">
        <v>731</v>
      </c>
      <c r="B511" s="62" t="s">
        <v>88</v>
      </c>
      <c r="C511" s="42" t="s">
        <v>77</v>
      </c>
      <c r="D511" s="43">
        <f>$D$486</f>
        <v>3559.77</v>
      </c>
      <c r="E511" s="43">
        <f t="shared" ref="E511:AA511" si="295">$D$486</f>
        <v>3559.77</v>
      </c>
      <c r="F511" s="43">
        <f t="shared" si="295"/>
        <v>3559.77</v>
      </c>
      <c r="G511" s="43">
        <f t="shared" si="295"/>
        <v>3559.77</v>
      </c>
      <c r="H511" s="43">
        <f t="shared" si="295"/>
        <v>3559.77</v>
      </c>
      <c r="I511" s="43">
        <f t="shared" si="295"/>
        <v>3559.77</v>
      </c>
      <c r="J511" s="43">
        <f t="shared" si="295"/>
        <v>3559.77</v>
      </c>
      <c r="K511" s="43">
        <f t="shared" si="295"/>
        <v>3559.77</v>
      </c>
      <c r="L511" s="43">
        <f t="shared" si="295"/>
        <v>3559.77</v>
      </c>
      <c r="M511" s="43">
        <f t="shared" si="295"/>
        <v>3559.77</v>
      </c>
      <c r="N511" s="43">
        <f t="shared" si="295"/>
        <v>3559.77</v>
      </c>
      <c r="O511" s="43">
        <f t="shared" si="295"/>
        <v>3559.77</v>
      </c>
      <c r="P511" s="43">
        <f t="shared" si="295"/>
        <v>3559.77</v>
      </c>
      <c r="Q511" s="43">
        <f t="shared" si="295"/>
        <v>3559.77</v>
      </c>
      <c r="R511" s="43">
        <f t="shared" si="295"/>
        <v>3559.77</v>
      </c>
      <c r="S511" s="43">
        <f t="shared" si="295"/>
        <v>3559.77</v>
      </c>
      <c r="T511" s="43">
        <f t="shared" si="295"/>
        <v>3559.77</v>
      </c>
      <c r="U511" s="43">
        <f t="shared" si="295"/>
        <v>3559.77</v>
      </c>
      <c r="V511" s="43">
        <f t="shared" si="295"/>
        <v>3559.77</v>
      </c>
      <c r="W511" s="43">
        <f t="shared" si="295"/>
        <v>3559.77</v>
      </c>
      <c r="X511" s="43">
        <f t="shared" si="295"/>
        <v>3559.77</v>
      </c>
      <c r="Y511" s="43">
        <f t="shared" si="295"/>
        <v>3559.77</v>
      </c>
      <c r="Z511" s="43">
        <f t="shared" si="295"/>
        <v>3559.77</v>
      </c>
      <c r="AA511" s="43">
        <f t="shared" si="295"/>
        <v>3559.77</v>
      </c>
    </row>
    <row r="512" spans="1:27" ht="12.75" hidden="1" customHeight="1" outlineLevel="1" x14ac:dyDescent="0.2">
      <c r="A512" s="98" t="s">
        <v>732</v>
      </c>
      <c r="B512" s="62" t="s">
        <v>81</v>
      </c>
      <c r="C512" s="42" t="s">
        <v>77</v>
      </c>
      <c r="D512" s="43">
        <v>6.71</v>
      </c>
      <c r="E512" s="43">
        <v>6.71</v>
      </c>
      <c r="F512" s="43">
        <v>6.71</v>
      </c>
      <c r="G512" s="43">
        <v>6.71</v>
      </c>
      <c r="H512" s="43">
        <v>6.71</v>
      </c>
      <c r="I512" s="43">
        <v>6.71</v>
      </c>
      <c r="J512" s="43">
        <v>6.71</v>
      </c>
      <c r="K512" s="43">
        <v>6.71</v>
      </c>
      <c r="L512" s="43">
        <v>6.71</v>
      </c>
      <c r="M512" s="43">
        <v>6.71</v>
      </c>
      <c r="N512" s="43">
        <v>6.71</v>
      </c>
      <c r="O512" s="43">
        <v>6.71</v>
      </c>
      <c r="P512" s="43">
        <v>6.71</v>
      </c>
      <c r="Q512" s="43">
        <v>6.71</v>
      </c>
      <c r="R512" s="43">
        <v>6.71</v>
      </c>
      <c r="S512" s="43">
        <v>6.71</v>
      </c>
      <c r="T512" s="43">
        <v>6.71</v>
      </c>
      <c r="U512" s="43">
        <v>6.71</v>
      </c>
      <c r="V512" s="43">
        <v>6.71</v>
      </c>
      <c r="W512" s="43">
        <v>6.71</v>
      </c>
      <c r="X512" s="43">
        <v>6.71</v>
      </c>
      <c r="Y512" s="43">
        <v>6.71</v>
      </c>
      <c r="Z512" s="43">
        <v>6.71</v>
      </c>
      <c r="AA512" s="43">
        <v>6.71</v>
      </c>
    </row>
    <row r="513" spans="1:27" ht="12.75" hidden="1" customHeight="1" outlineLevel="1" x14ac:dyDescent="0.2">
      <c r="A513" s="98" t="s">
        <v>733</v>
      </c>
      <c r="B513" s="62" t="s">
        <v>79</v>
      </c>
      <c r="C513" s="42" t="s">
        <v>77</v>
      </c>
      <c r="D513" s="43">
        <f>$D$11</f>
        <v>216.36</v>
      </c>
      <c r="E513" s="43">
        <f t="shared" ref="E513:AA513" si="296">$D$11</f>
        <v>216.36</v>
      </c>
      <c r="F513" s="43">
        <f t="shared" si="296"/>
        <v>216.36</v>
      </c>
      <c r="G513" s="43">
        <f t="shared" si="296"/>
        <v>216.36</v>
      </c>
      <c r="H513" s="43">
        <f t="shared" si="296"/>
        <v>216.36</v>
      </c>
      <c r="I513" s="43">
        <f t="shared" si="296"/>
        <v>216.36</v>
      </c>
      <c r="J513" s="43">
        <f t="shared" si="296"/>
        <v>216.36</v>
      </c>
      <c r="K513" s="43">
        <f t="shared" si="296"/>
        <v>216.36</v>
      </c>
      <c r="L513" s="43">
        <f t="shared" si="296"/>
        <v>216.36</v>
      </c>
      <c r="M513" s="43">
        <f t="shared" si="296"/>
        <v>216.36</v>
      </c>
      <c r="N513" s="43">
        <f t="shared" si="296"/>
        <v>216.36</v>
      </c>
      <c r="O513" s="43">
        <f t="shared" si="296"/>
        <v>216.36</v>
      </c>
      <c r="P513" s="43">
        <f t="shared" si="296"/>
        <v>216.36</v>
      </c>
      <c r="Q513" s="43">
        <f t="shared" si="296"/>
        <v>216.36</v>
      </c>
      <c r="R513" s="43">
        <f t="shared" si="296"/>
        <v>216.36</v>
      </c>
      <c r="S513" s="43">
        <f t="shared" si="296"/>
        <v>216.36</v>
      </c>
      <c r="T513" s="43">
        <f t="shared" si="296"/>
        <v>216.36</v>
      </c>
      <c r="U513" s="43">
        <f t="shared" si="296"/>
        <v>216.36</v>
      </c>
      <c r="V513" s="43">
        <f t="shared" si="296"/>
        <v>216.36</v>
      </c>
      <c r="W513" s="43">
        <f t="shared" si="296"/>
        <v>216.36</v>
      </c>
      <c r="X513" s="43">
        <f t="shared" si="296"/>
        <v>216.36</v>
      </c>
      <c r="Y513" s="43">
        <f t="shared" si="296"/>
        <v>216.36</v>
      </c>
      <c r="Z513" s="43">
        <f t="shared" si="296"/>
        <v>216.36</v>
      </c>
      <c r="AA513" s="43">
        <f t="shared" si="296"/>
        <v>216.36</v>
      </c>
    </row>
    <row r="514" spans="1:27" collapsed="1" x14ac:dyDescent="0.2">
      <c r="A514" s="97" t="s">
        <v>734</v>
      </c>
      <c r="B514" s="27" t="str">
        <f>"07"&amp;"."&amp;$B$662&amp;"."&amp;$B$663</f>
        <v>07.01.2023</v>
      </c>
      <c r="C514" s="89" t="s">
        <v>74</v>
      </c>
      <c r="D514" s="90">
        <f>ROUND(((D515+D516+D518+D517)/1000),5)</f>
        <v>4.8550300000000002</v>
      </c>
      <c r="E514" s="90">
        <f>ROUND(((E515+E516+E518+E517)/1000),5)</f>
        <v>4.7656799999999997</v>
      </c>
      <c r="F514" s="90">
        <f>ROUND(((F515+F516+F518+F517)/1000),5)</f>
        <v>4.6935599999999997</v>
      </c>
      <c r="G514" s="90">
        <f t="shared" ref="G514:AA514" si="297">ROUND(((G515+G516+G518+G517)/1000),5)</f>
        <v>4.6599500000000003</v>
      </c>
      <c r="H514" s="90">
        <f t="shared" si="297"/>
        <v>4.6783799999999998</v>
      </c>
      <c r="I514" s="90">
        <f t="shared" si="297"/>
        <v>4.7071199999999997</v>
      </c>
      <c r="J514" s="90">
        <f t="shared" si="297"/>
        <v>4.73834</v>
      </c>
      <c r="K514" s="90">
        <f t="shared" si="297"/>
        <v>4.8343299999999996</v>
      </c>
      <c r="L514" s="90">
        <f t="shared" si="297"/>
        <v>4.9521499999999996</v>
      </c>
      <c r="M514" s="90">
        <f t="shared" si="297"/>
        <v>5.2024699999999999</v>
      </c>
      <c r="N514" s="90">
        <f t="shared" si="297"/>
        <v>5.3623000000000003</v>
      </c>
      <c r="O514" s="90">
        <f t="shared" si="297"/>
        <v>5.3865499999999997</v>
      </c>
      <c r="P514" s="90">
        <f t="shared" si="297"/>
        <v>5.3891400000000003</v>
      </c>
      <c r="Q514" s="90">
        <f t="shared" si="297"/>
        <v>5.3906599999999996</v>
      </c>
      <c r="R514" s="90">
        <f t="shared" si="297"/>
        <v>5.3547900000000004</v>
      </c>
      <c r="S514" s="90">
        <f t="shared" si="297"/>
        <v>5.3653399999999998</v>
      </c>
      <c r="T514" s="90">
        <f t="shared" si="297"/>
        <v>5.3983600000000003</v>
      </c>
      <c r="U514" s="90">
        <f t="shared" si="297"/>
        <v>5.4231400000000001</v>
      </c>
      <c r="V514" s="90">
        <f t="shared" si="297"/>
        <v>5.4189299999999996</v>
      </c>
      <c r="W514" s="90">
        <f t="shared" si="297"/>
        <v>5.4138000000000002</v>
      </c>
      <c r="X514" s="90">
        <f t="shared" si="297"/>
        <v>5.4229000000000003</v>
      </c>
      <c r="Y514" s="90">
        <f t="shared" si="297"/>
        <v>5.3955299999999999</v>
      </c>
      <c r="Z514" s="90">
        <f t="shared" si="297"/>
        <v>5.2020499999999998</v>
      </c>
      <c r="AA514" s="90">
        <f t="shared" si="297"/>
        <v>4.9512499999999999</v>
      </c>
    </row>
    <row r="515" spans="1:27" ht="12.75" hidden="1" customHeight="1" outlineLevel="1" x14ac:dyDescent="0.2">
      <c r="A515" s="98" t="s">
        <v>735</v>
      </c>
      <c r="B515" s="62" t="s">
        <v>236</v>
      </c>
      <c r="C515" s="42" t="s">
        <v>77</v>
      </c>
      <c r="D515" s="43">
        <v>1072.19</v>
      </c>
      <c r="E515" s="43">
        <v>982.84</v>
      </c>
      <c r="F515" s="43">
        <v>910.72</v>
      </c>
      <c r="G515" s="43">
        <v>877.11</v>
      </c>
      <c r="H515" s="43">
        <v>895.54</v>
      </c>
      <c r="I515" s="43">
        <v>924.28</v>
      </c>
      <c r="J515" s="43">
        <v>955.5</v>
      </c>
      <c r="K515" s="43">
        <v>1051.49</v>
      </c>
      <c r="L515" s="43">
        <v>1169.31</v>
      </c>
      <c r="M515" s="43">
        <v>1419.63</v>
      </c>
      <c r="N515" s="43">
        <v>1579.46</v>
      </c>
      <c r="O515" s="43">
        <v>1603.71</v>
      </c>
      <c r="P515" s="43">
        <v>1606.3</v>
      </c>
      <c r="Q515" s="43">
        <v>1607.82</v>
      </c>
      <c r="R515" s="43">
        <v>1571.95</v>
      </c>
      <c r="S515" s="43">
        <v>1582.5</v>
      </c>
      <c r="T515" s="43">
        <v>1615.52</v>
      </c>
      <c r="U515" s="43">
        <v>1640.3</v>
      </c>
      <c r="V515" s="43">
        <v>1636.09</v>
      </c>
      <c r="W515" s="43">
        <v>1630.96</v>
      </c>
      <c r="X515" s="43">
        <v>1640.06</v>
      </c>
      <c r="Y515" s="43">
        <v>1612.69</v>
      </c>
      <c r="Z515" s="43">
        <v>1419.21</v>
      </c>
      <c r="AA515" s="43">
        <v>1168.4100000000001</v>
      </c>
    </row>
    <row r="516" spans="1:27" ht="12.75" hidden="1" customHeight="1" outlineLevel="1" x14ac:dyDescent="0.2">
      <c r="A516" s="98" t="s">
        <v>736</v>
      </c>
      <c r="B516" s="62" t="s">
        <v>88</v>
      </c>
      <c r="C516" s="42" t="s">
        <v>77</v>
      </c>
      <c r="D516" s="43">
        <f>$D$486</f>
        <v>3559.77</v>
      </c>
      <c r="E516" s="43">
        <f t="shared" ref="E516:AA516" si="298">$D$486</f>
        <v>3559.77</v>
      </c>
      <c r="F516" s="43">
        <f t="shared" si="298"/>
        <v>3559.77</v>
      </c>
      <c r="G516" s="43">
        <f t="shared" si="298"/>
        <v>3559.77</v>
      </c>
      <c r="H516" s="43">
        <f t="shared" si="298"/>
        <v>3559.77</v>
      </c>
      <c r="I516" s="43">
        <f t="shared" si="298"/>
        <v>3559.77</v>
      </c>
      <c r="J516" s="43">
        <f t="shared" si="298"/>
        <v>3559.77</v>
      </c>
      <c r="K516" s="43">
        <f t="shared" si="298"/>
        <v>3559.77</v>
      </c>
      <c r="L516" s="43">
        <f t="shared" si="298"/>
        <v>3559.77</v>
      </c>
      <c r="M516" s="43">
        <f t="shared" si="298"/>
        <v>3559.77</v>
      </c>
      <c r="N516" s="43">
        <f t="shared" si="298"/>
        <v>3559.77</v>
      </c>
      <c r="O516" s="43">
        <f t="shared" si="298"/>
        <v>3559.77</v>
      </c>
      <c r="P516" s="43">
        <f t="shared" si="298"/>
        <v>3559.77</v>
      </c>
      <c r="Q516" s="43">
        <f t="shared" si="298"/>
        <v>3559.77</v>
      </c>
      <c r="R516" s="43">
        <f t="shared" si="298"/>
        <v>3559.77</v>
      </c>
      <c r="S516" s="43">
        <f t="shared" si="298"/>
        <v>3559.77</v>
      </c>
      <c r="T516" s="43">
        <f t="shared" si="298"/>
        <v>3559.77</v>
      </c>
      <c r="U516" s="43">
        <f t="shared" si="298"/>
        <v>3559.77</v>
      </c>
      <c r="V516" s="43">
        <f t="shared" si="298"/>
        <v>3559.77</v>
      </c>
      <c r="W516" s="43">
        <f t="shared" si="298"/>
        <v>3559.77</v>
      </c>
      <c r="X516" s="43">
        <f t="shared" si="298"/>
        <v>3559.77</v>
      </c>
      <c r="Y516" s="43">
        <f t="shared" si="298"/>
        <v>3559.77</v>
      </c>
      <c r="Z516" s="43">
        <f t="shared" si="298"/>
        <v>3559.77</v>
      </c>
      <c r="AA516" s="43">
        <f t="shared" si="298"/>
        <v>3559.77</v>
      </c>
    </row>
    <row r="517" spans="1:27" ht="12.75" hidden="1" customHeight="1" outlineLevel="1" x14ac:dyDescent="0.2">
      <c r="A517" s="98" t="s">
        <v>737</v>
      </c>
      <c r="B517" s="62" t="s">
        <v>81</v>
      </c>
      <c r="C517" s="42" t="s">
        <v>77</v>
      </c>
      <c r="D517" s="43">
        <v>6.71</v>
      </c>
      <c r="E517" s="43">
        <v>6.71</v>
      </c>
      <c r="F517" s="43">
        <v>6.71</v>
      </c>
      <c r="G517" s="43">
        <v>6.71</v>
      </c>
      <c r="H517" s="43">
        <v>6.71</v>
      </c>
      <c r="I517" s="43">
        <v>6.71</v>
      </c>
      <c r="J517" s="43">
        <v>6.71</v>
      </c>
      <c r="K517" s="43">
        <v>6.71</v>
      </c>
      <c r="L517" s="43">
        <v>6.71</v>
      </c>
      <c r="M517" s="43">
        <v>6.71</v>
      </c>
      <c r="N517" s="43">
        <v>6.71</v>
      </c>
      <c r="O517" s="43">
        <v>6.71</v>
      </c>
      <c r="P517" s="43">
        <v>6.71</v>
      </c>
      <c r="Q517" s="43">
        <v>6.71</v>
      </c>
      <c r="R517" s="43">
        <v>6.71</v>
      </c>
      <c r="S517" s="43">
        <v>6.71</v>
      </c>
      <c r="T517" s="43">
        <v>6.71</v>
      </c>
      <c r="U517" s="43">
        <v>6.71</v>
      </c>
      <c r="V517" s="43">
        <v>6.71</v>
      </c>
      <c r="W517" s="43">
        <v>6.71</v>
      </c>
      <c r="X517" s="43">
        <v>6.71</v>
      </c>
      <c r="Y517" s="43">
        <v>6.71</v>
      </c>
      <c r="Z517" s="43">
        <v>6.71</v>
      </c>
      <c r="AA517" s="43">
        <v>6.71</v>
      </c>
    </row>
    <row r="518" spans="1:27" ht="12.75" hidden="1" customHeight="1" outlineLevel="1" x14ac:dyDescent="0.2">
      <c r="A518" s="98" t="s">
        <v>738</v>
      </c>
      <c r="B518" s="62" t="s">
        <v>79</v>
      </c>
      <c r="C518" s="42" t="s">
        <v>77</v>
      </c>
      <c r="D518" s="43">
        <f>$D$11</f>
        <v>216.36</v>
      </c>
      <c r="E518" s="43">
        <f t="shared" ref="E518:AA518" si="299">$D$11</f>
        <v>216.36</v>
      </c>
      <c r="F518" s="43">
        <f t="shared" si="299"/>
        <v>216.36</v>
      </c>
      <c r="G518" s="43">
        <f t="shared" si="299"/>
        <v>216.36</v>
      </c>
      <c r="H518" s="43">
        <f t="shared" si="299"/>
        <v>216.36</v>
      </c>
      <c r="I518" s="43">
        <f t="shared" si="299"/>
        <v>216.36</v>
      </c>
      <c r="J518" s="43">
        <f t="shared" si="299"/>
        <v>216.36</v>
      </c>
      <c r="K518" s="43">
        <f t="shared" si="299"/>
        <v>216.36</v>
      </c>
      <c r="L518" s="43">
        <f t="shared" si="299"/>
        <v>216.36</v>
      </c>
      <c r="M518" s="43">
        <f t="shared" si="299"/>
        <v>216.36</v>
      </c>
      <c r="N518" s="43">
        <f t="shared" si="299"/>
        <v>216.36</v>
      </c>
      <c r="O518" s="43">
        <f t="shared" si="299"/>
        <v>216.36</v>
      </c>
      <c r="P518" s="43">
        <f t="shared" si="299"/>
        <v>216.36</v>
      </c>
      <c r="Q518" s="43">
        <f t="shared" si="299"/>
        <v>216.36</v>
      </c>
      <c r="R518" s="43">
        <f t="shared" si="299"/>
        <v>216.36</v>
      </c>
      <c r="S518" s="43">
        <f t="shared" si="299"/>
        <v>216.36</v>
      </c>
      <c r="T518" s="43">
        <f t="shared" si="299"/>
        <v>216.36</v>
      </c>
      <c r="U518" s="43">
        <f t="shared" si="299"/>
        <v>216.36</v>
      </c>
      <c r="V518" s="43">
        <f t="shared" si="299"/>
        <v>216.36</v>
      </c>
      <c r="W518" s="43">
        <f t="shared" si="299"/>
        <v>216.36</v>
      </c>
      <c r="X518" s="43">
        <f t="shared" si="299"/>
        <v>216.36</v>
      </c>
      <c r="Y518" s="43">
        <f t="shared" si="299"/>
        <v>216.36</v>
      </c>
      <c r="Z518" s="43">
        <f t="shared" si="299"/>
        <v>216.36</v>
      </c>
      <c r="AA518" s="43">
        <f t="shared" si="299"/>
        <v>216.36</v>
      </c>
    </row>
    <row r="519" spans="1:27" collapsed="1" x14ac:dyDescent="0.2">
      <c r="A519" s="97" t="s">
        <v>739</v>
      </c>
      <c r="B519" s="27" t="str">
        <f>"08"&amp;"."&amp;$B$662&amp;"."&amp;$B$663</f>
        <v>08.01.2023</v>
      </c>
      <c r="C519" s="89" t="s">
        <v>74</v>
      </c>
      <c r="D519" s="90">
        <f>ROUND(((D520+D521+D523+D522)/1000),5)</f>
        <v>4.9124999999999996</v>
      </c>
      <c r="E519" s="90">
        <f>ROUND(((E520+E521+E523+E522)/1000),5)</f>
        <v>4.8342599999999996</v>
      </c>
      <c r="F519" s="90">
        <f>ROUND(((F520+F521+F523+F522)/1000),5)</f>
        <v>4.7710600000000003</v>
      </c>
      <c r="G519" s="90">
        <f t="shared" ref="G519:AA519" si="300">ROUND(((G520+G521+G523+G522)/1000),5)</f>
        <v>4.7262199999999996</v>
      </c>
      <c r="H519" s="90">
        <f t="shared" si="300"/>
        <v>4.76206</v>
      </c>
      <c r="I519" s="90">
        <f t="shared" si="300"/>
        <v>4.7808299999999999</v>
      </c>
      <c r="J519" s="90">
        <f t="shared" si="300"/>
        <v>4.8019800000000004</v>
      </c>
      <c r="K519" s="90">
        <f t="shared" si="300"/>
        <v>4.9005599999999996</v>
      </c>
      <c r="L519" s="90">
        <f t="shared" si="300"/>
        <v>5.11815</v>
      </c>
      <c r="M519" s="90">
        <f t="shared" si="300"/>
        <v>5.3774699999999998</v>
      </c>
      <c r="N519" s="90">
        <f t="shared" si="300"/>
        <v>5.4733900000000002</v>
      </c>
      <c r="O519" s="90">
        <f t="shared" si="300"/>
        <v>5.4983300000000002</v>
      </c>
      <c r="P519" s="90">
        <f t="shared" si="300"/>
        <v>5.5039999999999996</v>
      </c>
      <c r="Q519" s="90">
        <f t="shared" si="300"/>
        <v>5.5079200000000004</v>
      </c>
      <c r="R519" s="90">
        <f t="shared" si="300"/>
        <v>5.4800800000000001</v>
      </c>
      <c r="S519" s="90">
        <f t="shared" si="300"/>
        <v>5.4891100000000002</v>
      </c>
      <c r="T519" s="90">
        <f t="shared" si="300"/>
        <v>5.52</v>
      </c>
      <c r="U519" s="90">
        <f t="shared" si="300"/>
        <v>5.5456500000000002</v>
      </c>
      <c r="V519" s="90">
        <f t="shared" si="300"/>
        <v>5.5389900000000001</v>
      </c>
      <c r="W519" s="90">
        <f t="shared" si="300"/>
        <v>5.5280699999999996</v>
      </c>
      <c r="X519" s="90">
        <f t="shared" si="300"/>
        <v>5.5288700000000004</v>
      </c>
      <c r="Y519" s="90">
        <f t="shared" si="300"/>
        <v>5.4856999999999996</v>
      </c>
      <c r="Z519" s="90">
        <f t="shared" si="300"/>
        <v>5.2192499999999997</v>
      </c>
      <c r="AA519" s="90">
        <f t="shared" si="300"/>
        <v>4.9329799999999997</v>
      </c>
    </row>
    <row r="520" spans="1:27" ht="12.75" hidden="1" customHeight="1" outlineLevel="1" x14ac:dyDescent="0.2">
      <c r="A520" s="98" t="s">
        <v>740</v>
      </c>
      <c r="B520" s="62" t="s">
        <v>236</v>
      </c>
      <c r="C520" s="42" t="s">
        <v>77</v>
      </c>
      <c r="D520" s="43">
        <v>1129.6600000000001</v>
      </c>
      <c r="E520" s="43">
        <v>1051.42</v>
      </c>
      <c r="F520" s="43">
        <v>988.22</v>
      </c>
      <c r="G520" s="43">
        <v>943.38</v>
      </c>
      <c r="H520" s="43">
        <v>979.22</v>
      </c>
      <c r="I520" s="43">
        <v>997.99</v>
      </c>
      <c r="J520" s="43">
        <v>1019.14</v>
      </c>
      <c r="K520" s="43">
        <v>1117.72</v>
      </c>
      <c r="L520" s="43">
        <v>1335.31</v>
      </c>
      <c r="M520" s="43">
        <v>1594.63</v>
      </c>
      <c r="N520" s="43">
        <v>1690.55</v>
      </c>
      <c r="O520" s="43">
        <v>1715.49</v>
      </c>
      <c r="P520" s="43">
        <v>1721.16</v>
      </c>
      <c r="Q520" s="43">
        <v>1725.08</v>
      </c>
      <c r="R520" s="43">
        <v>1697.24</v>
      </c>
      <c r="S520" s="43">
        <v>1706.27</v>
      </c>
      <c r="T520" s="43">
        <v>1737.16</v>
      </c>
      <c r="U520" s="43">
        <v>1762.81</v>
      </c>
      <c r="V520" s="43">
        <v>1756.15</v>
      </c>
      <c r="W520" s="43">
        <v>1745.23</v>
      </c>
      <c r="X520" s="43">
        <v>1746.03</v>
      </c>
      <c r="Y520" s="43">
        <v>1702.86</v>
      </c>
      <c r="Z520" s="43">
        <v>1436.41</v>
      </c>
      <c r="AA520" s="43">
        <v>1150.1400000000001</v>
      </c>
    </row>
    <row r="521" spans="1:27" ht="12.75" hidden="1" customHeight="1" outlineLevel="1" x14ac:dyDescent="0.2">
      <c r="A521" s="98" t="s">
        <v>741</v>
      </c>
      <c r="B521" s="62" t="s">
        <v>88</v>
      </c>
      <c r="C521" s="42" t="s">
        <v>77</v>
      </c>
      <c r="D521" s="43">
        <f>$D$486</f>
        <v>3559.77</v>
      </c>
      <c r="E521" s="43">
        <f t="shared" ref="E521:AA521" si="301">$D$486</f>
        <v>3559.77</v>
      </c>
      <c r="F521" s="43">
        <f t="shared" si="301"/>
        <v>3559.77</v>
      </c>
      <c r="G521" s="43">
        <f t="shared" si="301"/>
        <v>3559.77</v>
      </c>
      <c r="H521" s="43">
        <f t="shared" si="301"/>
        <v>3559.77</v>
      </c>
      <c r="I521" s="43">
        <f t="shared" si="301"/>
        <v>3559.77</v>
      </c>
      <c r="J521" s="43">
        <f t="shared" si="301"/>
        <v>3559.77</v>
      </c>
      <c r="K521" s="43">
        <f t="shared" si="301"/>
        <v>3559.77</v>
      </c>
      <c r="L521" s="43">
        <f t="shared" si="301"/>
        <v>3559.77</v>
      </c>
      <c r="M521" s="43">
        <f t="shared" si="301"/>
        <v>3559.77</v>
      </c>
      <c r="N521" s="43">
        <f t="shared" si="301"/>
        <v>3559.77</v>
      </c>
      <c r="O521" s="43">
        <f t="shared" si="301"/>
        <v>3559.77</v>
      </c>
      <c r="P521" s="43">
        <f t="shared" si="301"/>
        <v>3559.77</v>
      </c>
      <c r="Q521" s="43">
        <f t="shared" si="301"/>
        <v>3559.77</v>
      </c>
      <c r="R521" s="43">
        <f t="shared" si="301"/>
        <v>3559.77</v>
      </c>
      <c r="S521" s="43">
        <f t="shared" si="301"/>
        <v>3559.77</v>
      </c>
      <c r="T521" s="43">
        <f t="shared" si="301"/>
        <v>3559.77</v>
      </c>
      <c r="U521" s="43">
        <f t="shared" si="301"/>
        <v>3559.77</v>
      </c>
      <c r="V521" s="43">
        <f t="shared" si="301"/>
        <v>3559.77</v>
      </c>
      <c r="W521" s="43">
        <f t="shared" si="301"/>
        <v>3559.77</v>
      </c>
      <c r="X521" s="43">
        <f t="shared" si="301"/>
        <v>3559.77</v>
      </c>
      <c r="Y521" s="43">
        <f t="shared" si="301"/>
        <v>3559.77</v>
      </c>
      <c r="Z521" s="43">
        <f t="shared" si="301"/>
        <v>3559.77</v>
      </c>
      <c r="AA521" s="43">
        <f t="shared" si="301"/>
        <v>3559.77</v>
      </c>
    </row>
    <row r="522" spans="1:27" ht="12.75" hidden="1" customHeight="1" outlineLevel="1" x14ac:dyDescent="0.2">
      <c r="A522" s="98" t="s">
        <v>742</v>
      </c>
      <c r="B522" s="62" t="s">
        <v>81</v>
      </c>
      <c r="C522" s="42" t="s">
        <v>77</v>
      </c>
      <c r="D522" s="43">
        <v>6.71</v>
      </c>
      <c r="E522" s="43">
        <v>6.71</v>
      </c>
      <c r="F522" s="43">
        <v>6.71</v>
      </c>
      <c r="G522" s="43">
        <v>6.71</v>
      </c>
      <c r="H522" s="43">
        <v>6.71</v>
      </c>
      <c r="I522" s="43">
        <v>6.71</v>
      </c>
      <c r="J522" s="43">
        <v>6.71</v>
      </c>
      <c r="K522" s="43">
        <v>6.71</v>
      </c>
      <c r="L522" s="43">
        <v>6.71</v>
      </c>
      <c r="M522" s="43">
        <v>6.71</v>
      </c>
      <c r="N522" s="43">
        <v>6.71</v>
      </c>
      <c r="O522" s="43">
        <v>6.71</v>
      </c>
      <c r="P522" s="43">
        <v>6.71</v>
      </c>
      <c r="Q522" s="43">
        <v>6.71</v>
      </c>
      <c r="R522" s="43">
        <v>6.71</v>
      </c>
      <c r="S522" s="43">
        <v>6.71</v>
      </c>
      <c r="T522" s="43">
        <v>6.71</v>
      </c>
      <c r="U522" s="43">
        <v>6.71</v>
      </c>
      <c r="V522" s="43">
        <v>6.71</v>
      </c>
      <c r="W522" s="43">
        <v>6.71</v>
      </c>
      <c r="X522" s="43">
        <v>6.71</v>
      </c>
      <c r="Y522" s="43">
        <v>6.71</v>
      </c>
      <c r="Z522" s="43">
        <v>6.71</v>
      </c>
      <c r="AA522" s="43">
        <v>6.71</v>
      </c>
    </row>
    <row r="523" spans="1:27" ht="12.75" hidden="1" customHeight="1" outlineLevel="1" x14ac:dyDescent="0.2">
      <c r="A523" s="98" t="s">
        <v>743</v>
      </c>
      <c r="B523" s="62" t="s">
        <v>79</v>
      </c>
      <c r="C523" s="42" t="s">
        <v>77</v>
      </c>
      <c r="D523" s="43">
        <f>$D$11</f>
        <v>216.36</v>
      </c>
      <c r="E523" s="43">
        <f t="shared" ref="E523:AA523" si="302">$D$11</f>
        <v>216.36</v>
      </c>
      <c r="F523" s="43">
        <f t="shared" si="302"/>
        <v>216.36</v>
      </c>
      <c r="G523" s="43">
        <f t="shared" si="302"/>
        <v>216.36</v>
      </c>
      <c r="H523" s="43">
        <f t="shared" si="302"/>
        <v>216.36</v>
      </c>
      <c r="I523" s="43">
        <f t="shared" si="302"/>
        <v>216.36</v>
      </c>
      <c r="J523" s="43">
        <f t="shared" si="302"/>
        <v>216.36</v>
      </c>
      <c r="K523" s="43">
        <f t="shared" si="302"/>
        <v>216.36</v>
      </c>
      <c r="L523" s="43">
        <f t="shared" si="302"/>
        <v>216.36</v>
      </c>
      <c r="M523" s="43">
        <f t="shared" si="302"/>
        <v>216.36</v>
      </c>
      <c r="N523" s="43">
        <f t="shared" si="302"/>
        <v>216.36</v>
      </c>
      <c r="O523" s="43">
        <f t="shared" si="302"/>
        <v>216.36</v>
      </c>
      <c r="P523" s="43">
        <f t="shared" si="302"/>
        <v>216.36</v>
      </c>
      <c r="Q523" s="43">
        <f t="shared" si="302"/>
        <v>216.36</v>
      </c>
      <c r="R523" s="43">
        <f t="shared" si="302"/>
        <v>216.36</v>
      </c>
      <c r="S523" s="43">
        <f t="shared" si="302"/>
        <v>216.36</v>
      </c>
      <c r="T523" s="43">
        <f t="shared" si="302"/>
        <v>216.36</v>
      </c>
      <c r="U523" s="43">
        <f t="shared" si="302"/>
        <v>216.36</v>
      </c>
      <c r="V523" s="43">
        <f t="shared" si="302"/>
        <v>216.36</v>
      </c>
      <c r="W523" s="43">
        <f t="shared" si="302"/>
        <v>216.36</v>
      </c>
      <c r="X523" s="43">
        <f t="shared" si="302"/>
        <v>216.36</v>
      </c>
      <c r="Y523" s="43">
        <f t="shared" si="302"/>
        <v>216.36</v>
      </c>
      <c r="Z523" s="43">
        <f t="shared" si="302"/>
        <v>216.36</v>
      </c>
      <c r="AA523" s="43">
        <f t="shared" si="302"/>
        <v>216.36</v>
      </c>
    </row>
    <row r="524" spans="1:27" collapsed="1" x14ac:dyDescent="0.2">
      <c r="A524" s="97" t="s">
        <v>744</v>
      </c>
      <c r="B524" s="27" t="str">
        <f>"09"&amp;"."&amp;$B$662&amp;"."&amp;$B$663</f>
        <v>09.01.2023</v>
      </c>
      <c r="C524" s="89" t="s">
        <v>74</v>
      </c>
      <c r="D524" s="90">
        <f>ROUND(((D525+D526+D528+D527)/1000),5)</f>
        <v>4.8982299999999999</v>
      </c>
      <c r="E524" s="90">
        <f>ROUND(((E525+E526+E528+E527)/1000),5)</f>
        <v>4.7980900000000002</v>
      </c>
      <c r="F524" s="90">
        <f>ROUND(((F525+F526+F528+F527)/1000),5)</f>
        <v>4.7250500000000004</v>
      </c>
      <c r="G524" s="90">
        <f t="shared" ref="G524:AA524" si="303">ROUND(((G525+G526+G528+G527)/1000),5)</f>
        <v>4.7039200000000001</v>
      </c>
      <c r="H524" s="90">
        <f t="shared" si="303"/>
        <v>4.7449500000000002</v>
      </c>
      <c r="I524" s="90">
        <f t="shared" si="303"/>
        <v>4.8825599999999998</v>
      </c>
      <c r="J524" s="90">
        <f t="shared" si="303"/>
        <v>5.0975099999999998</v>
      </c>
      <c r="K524" s="90">
        <f t="shared" si="303"/>
        <v>5.48536</v>
      </c>
      <c r="L524" s="90">
        <f t="shared" si="303"/>
        <v>5.5930200000000001</v>
      </c>
      <c r="M524" s="90">
        <f t="shared" si="303"/>
        <v>5.6360099999999997</v>
      </c>
      <c r="N524" s="90">
        <f t="shared" si="303"/>
        <v>5.6591399999999998</v>
      </c>
      <c r="O524" s="90">
        <f t="shared" si="303"/>
        <v>5.6725000000000003</v>
      </c>
      <c r="P524" s="90">
        <f t="shared" si="303"/>
        <v>5.6576399999999998</v>
      </c>
      <c r="Q524" s="90">
        <f t="shared" si="303"/>
        <v>5.6665200000000002</v>
      </c>
      <c r="R524" s="90">
        <f t="shared" si="303"/>
        <v>5.6378899999999996</v>
      </c>
      <c r="S524" s="90">
        <f t="shared" si="303"/>
        <v>5.6461699999999997</v>
      </c>
      <c r="T524" s="90">
        <f t="shared" si="303"/>
        <v>5.7629599999999996</v>
      </c>
      <c r="U524" s="90">
        <f t="shared" si="303"/>
        <v>5.7241</v>
      </c>
      <c r="V524" s="90">
        <f t="shared" si="303"/>
        <v>5.7583799999999998</v>
      </c>
      <c r="W524" s="90">
        <f t="shared" si="303"/>
        <v>5.6511800000000001</v>
      </c>
      <c r="X524" s="90">
        <f t="shared" si="303"/>
        <v>5.6043900000000004</v>
      </c>
      <c r="Y524" s="90">
        <f t="shared" si="303"/>
        <v>5.5528899999999997</v>
      </c>
      <c r="Z524" s="90">
        <f t="shared" si="303"/>
        <v>5.2526200000000003</v>
      </c>
      <c r="AA524" s="90">
        <f t="shared" si="303"/>
        <v>4.9163699999999997</v>
      </c>
    </row>
    <row r="525" spans="1:27" ht="12.75" hidden="1" customHeight="1" outlineLevel="1" x14ac:dyDescent="0.2">
      <c r="A525" s="98" t="s">
        <v>745</v>
      </c>
      <c r="B525" s="62" t="s">
        <v>236</v>
      </c>
      <c r="C525" s="42" t="s">
        <v>77</v>
      </c>
      <c r="D525" s="43">
        <v>1115.3900000000001</v>
      </c>
      <c r="E525" s="43">
        <v>1015.25</v>
      </c>
      <c r="F525" s="43">
        <v>942.21</v>
      </c>
      <c r="G525" s="43">
        <v>921.08</v>
      </c>
      <c r="H525" s="43">
        <v>962.11</v>
      </c>
      <c r="I525" s="43">
        <v>1099.72</v>
      </c>
      <c r="J525" s="43">
        <v>1314.67</v>
      </c>
      <c r="K525" s="43">
        <v>1702.52</v>
      </c>
      <c r="L525" s="43">
        <v>1810.18</v>
      </c>
      <c r="M525" s="43">
        <v>1853.17</v>
      </c>
      <c r="N525" s="43">
        <v>1876.3</v>
      </c>
      <c r="O525" s="43">
        <v>1889.66</v>
      </c>
      <c r="P525" s="43">
        <v>1874.8</v>
      </c>
      <c r="Q525" s="43">
        <v>1883.68</v>
      </c>
      <c r="R525" s="43">
        <v>1855.05</v>
      </c>
      <c r="S525" s="43">
        <v>1863.33</v>
      </c>
      <c r="T525" s="43">
        <v>1980.12</v>
      </c>
      <c r="U525" s="43">
        <v>1941.26</v>
      </c>
      <c r="V525" s="43">
        <v>1975.54</v>
      </c>
      <c r="W525" s="43">
        <v>1868.34</v>
      </c>
      <c r="X525" s="43">
        <v>1821.55</v>
      </c>
      <c r="Y525" s="43">
        <v>1770.05</v>
      </c>
      <c r="Z525" s="43">
        <v>1469.78</v>
      </c>
      <c r="AA525" s="43">
        <v>1133.53</v>
      </c>
    </row>
    <row r="526" spans="1:27" ht="12.75" hidden="1" customHeight="1" outlineLevel="1" x14ac:dyDescent="0.2">
      <c r="A526" s="98" t="s">
        <v>746</v>
      </c>
      <c r="B526" s="62" t="s">
        <v>88</v>
      </c>
      <c r="C526" s="42" t="s">
        <v>77</v>
      </c>
      <c r="D526" s="43">
        <f>$D$486</f>
        <v>3559.77</v>
      </c>
      <c r="E526" s="43">
        <f t="shared" ref="E526:AA526" si="304">$D$486</f>
        <v>3559.77</v>
      </c>
      <c r="F526" s="43">
        <f t="shared" si="304"/>
        <v>3559.77</v>
      </c>
      <c r="G526" s="43">
        <f t="shared" si="304"/>
        <v>3559.77</v>
      </c>
      <c r="H526" s="43">
        <f t="shared" si="304"/>
        <v>3559.77</v>
      </c>
      <c r="I526" s="43">
        <f t="shared" si="304"/>
        <v>3559.77</v>
      </c>
      <c r="J526" s="43">
        <f t="shared" si="304"/>
        <v>3559.77</v>
      </c>
      <c r="K526" s="43">
        <f t="shared" si="304"/>
        <v>3559.77</v>
      </c>
      <c r="L526" s="43">
        <f t="shared" si="304"/>
        <v>3559.77</v>
      </c>
      <c r="M526" s="43">
        <f t="shared" si="304"/>
        <v>3559.77</v>
      </c>
      <c r="N526" s="43">
        <f t="shared" si="304"/>
        <v>3559.77</v>
      </c>
      <c r="O526" s="43">
        <f t="shared" si="304"/>
        <v>3559.77</v>
      </c>
      <c r="P526" s="43">
        <f t="shared" si="304"/>
        <v>3559.77</v>
      </c>
      <c r="Q526" s="43">
        <f t="shared" si="304"/>
        <v>3559.77</v>
      </c>
      <c r="R526" s="43">
        <f t="shared" si="304"/>
        <v>3559.77</v>
      </c>
      <c r="S526" s="43">
        <f t="shared" si="304"/>
        <v>3559.77</v>
      </c>
      <c r="T526" s="43">
        <f t="shared" si="304"/>
        <v>3559.77</v>
      </c>
      <c r="U526" s="43">
        <f t="shared" si="304"/>
        <v>3559.77</v>
      </c>
      <c r="V526" s="43">
        <f t="shared" si="304"/>
        <v>3559.77</v>
      </c>
      <c r="W526" s="43">
        <f t="shared" si="304"/>
        <v>3559.77</v>
      </c>
      <c r="X526" s="43">
        <f t="shared" si="304"/>
        <v>3559.77</v>
      </c>
      <c r="Y526" s="43">
        <f t="shared" si="304"/>
        <v>3559.77</v>
      </c>
      <c r="Z526" s="43">
        <f t="shared" si="304"/>
        <v>3559.77</v>
      </c>
      <c r="AA526" s="43">
        <f t="shared" si="304"/>
        <v>3559.77</v>
      </c>
    </row>
    <row r="527" spans="1:27" ht="12.75" hidden="1" customHeight="1" outlineLevel="1" x14ac:dyDescent="0.2">
      <c r="A527" s="98" t="s">
        <v>747</v>
      </c>
      <c r="B527" s="62" t="s">
        <v>81</v>
      </c>
      <c r="C527" s="42" t="s">
        <v>77</v>
      </c>
      <c r="D527" s="43">
        <v>6.71</v>
      </c>
      <c r="E527" s="43">
        <v>6.71</v>
      </c>
      <c r="F527" s="43">
        <v>6.71</v>
      </c>
      <c r="G527" s="43">
        <v>6.71</v>
      </c>
      <c r="H527" s="43">
        <v>6.71</v>
      </c>
      <c r="I527" s="43">
        <v>6.71</v>
      </c>
      <c r="J527" s="43">
        <v>6.71</v>
      </c>
      <c r="K527" s="43">
        <v>6.71</v>
      </c>
      <c r="L527" s="43">
        <v>6.71</v>
      </c>
      <c r="M527" s="43">
        <v>6.71</v>
      </c>
      <c r="N527" s="43">
        <v>6.71</v>
      </c>
      <c r="O527" s="43">
        <v>6.71</v>
      </c>
      <c r="P527" s="43">
        <v>6.71</v>
      </c>
      <c r="Q527" s="43">
        <v>6.71</v>
      </c>
      <c r="R527" s="43">
        <v>6.71</v>
      </c>
      <c r="S527" s="43">
        <v>6.71</v>
      </c>
      <c r="T527" s="43">
        <v>6.71</v>
      </c>
      <c r="U527" s="43">
        <v>6.71</v>
      </c>
      <c r="V527" s="43">
        <v>6.71</v>
      </c>
      <c r="W527" s="43">
        <v>6.71</v>
      </c>
      <c r="X527" s="43">
        <v>6.71</v>
      </c>
      <c r="Y527" s="43">
        <v>6.71</v>
      </c>
      <c r="Z527" s="43">
        <v>6.71</v>
      </c>
      <c r="AA527" s="43">
        <v>6.71</v>
      </c>
    </row>
    <row r="528" spans="1:27" ht="12.75" hidden="1" customHeight="1" outlineLevel="1" x14ac:dyDescent="0.2">
      <c r="A528" s="98" t="s">
        <v>748</v>
      </c>
      <c r="B528" s="62" t="s">
        <v>79</v>
      </c>
      <c r="C528" s="42" t="s">
        <v>77</v>
      </c>
      <c r="D528" s="43">
        <f>$D$11</f>
        <v>216.36</v>
      </c>
      <c r="E528" s="43">
        <f t="shared" ref="E528:AA528" si="305">$D$11</f>
        <v>216.36</v>
      </c>
      <c r="F528" s="43">
        <f t="shared" si="305"/>
        <v>216.36</v>
      </c>
      <c r="G528" s="43">
        <f t="shared" si="305"/>
        <v>216.36</v>
      </c>
      <c r="H528" s="43">
        <f t="shared" si="305"/>
        <v>216.36</v>
      </c>
      <c r="I528" s="43">
        <f t="shared" si="305"/>
        <v>216.36</v>
      </c>
      <c r="J528" s="43">
        <f t="shared" si="305"/>
        <v>216.36</v>
      </c>
      <c r="K528" s="43">
        <f t="shared" si="305"/>
        <v>216.36</v>
      </c>
      <c r="L528" s="43">
        <f t="shared" si="305"/>
        <v>216.36</v>
      </c>
      <c r="M528" s="43">
        <f t="shared" si="305"/>
        <v>216.36</v>
      </c>
      <c r="N528" s="43">
        <f t="shared" si="305"/>
        <v>216.36</v>
      </c>
      <c r="O528" s="43">
        <f t="shared" si="305"/>
        <v>216.36</v>
      </c>
      <c r="P528" s="43">
        <f t="shared" si="305"/>
        <v>216.36</v>
      </c>
      <c r="Q528" s="43">
        <f t="shared" si="305"/>
        <v>216.36</v>
      </c>
      <c r="R528" s="43">
        <f t="shared" si="305"/>
        <v>216.36</v>
      </c>
      <c r="S528" s="43">
        <f t="shared" si="305"/>
        <v>216.36</v>
      </c>
      <c r="T528" s="43">
        <f t="shared" si="305"/>
        <v>216.36</v>
      </c>
      <c r="U528" s="43">
        <f t="shared" si="305"/>
        <v>216.36</v>
      </c>
      <c r="V528" s="43">
        <f t="shared" si="305"/>
        <v>216.36</v>
      </c>
      <c r="W528" s="43">
        <f t="shared" si="305"/>
        <v>216.36</v>
      </c>
      <c r="X528" s="43">
        <f t="shared" si="305"/>
        <v>216.36</v>
      </c>
      <c r="Y528" s="43">
        <f t="shared" si="305"/>
        <v>216.36</v>
      </c>
      <c r="Z528" s="43">
        <f t="shared" si="305"/>
        <v>216.36</v>
      </c>
      <c r="AA528" s="43">
        <f t="shared" si="305"/>
        <v>216.36</v>
      </c>
    </row>
    <row r="529" spans="1:27" collapsed="1" x14ac:dyDescent="0.2">
      <c r="A529" s="97" t="s">
        <v>749</v>
      </c>
      <c r="B529" s="27" t="str">
        <f>"10"&amp;"."&amp;$B$662&amp;"."&amp;$B$663</f>
        <v>10.01.2023</v>
      </c>
      <c r="C529" s="89" t="s">
        <v>74</v>
      </c>
      <c r="D529" s="90">
        <f>ROUND(((D530+D531+D533+D532)/1000),5)</f>
        <v>4.8964400000000001</v>
      </c>
      <c r="E529" s="90">
        <f>ROUND(((E530+E531+E533+E532)/1000),5)</f>
        <v>4.8057400000000001</v>
      </c>
      <c r="F529" s="90">
        <f>ROUND(((F530+F531+F533+F532)/1000),5)</f>
        <v>4.7360800000000003</v>
      </c>
      <c r="G529" s="90">
        <f t="shared" ref="G529:AA529" si="306">ROUND(((G530+G531+G533+G532)/1000),5)</f>
        <v>4.7386600000000003</v>
      </c>
      <c r="H529" s="90">
        <f t="shared" si="306"/>
        <v>4.8359100000000002</v>
      </c>
      <c r="I529" s="90">
        <f t="shared" si="306"/>
        <v>4.9421600000000003</v>
      </c>
      <c r="J529" s="90">
        <f t="shared" si="306"/>
        <v>5.1505900000000002</v>
      </c>
      <c r="K529" s="90">
        <f t="shared" si="306"/>
        <v>5.53817</v>
      </c>
      <c r="L529" s="90">
        <f t="shared" si="306"/>
        <v>5.6354899999999999</v>
      </c>
      <c r="M529" s="90">
        <f t="shared" si="306"/>
        <v>5.6746999999999996</v>
      </c>
      <c r="N529" s="90">
        <f t="shared" si="306"/>
        <v>5.6898400000000002</v>
      </c>
      <c r="O529" s="90">
        <f t="shared" si="306"/>
        <v>5.6991899999999998</v>
      </c>
      <c r="P529" s="90">
        <f t="shared" si="306"/>
        <v>5.6882099999999998</v>
      </c>
      <c r="Q529" s="90">
        <f t="shared" si="306"/>
        <v>5.6914100000000003</v>
      </c>
      <c r="R529" s="90">
        <f t="shared" si="306"/>
        <v>5.6584899999999996</v>
      </c>
      <c r="S529" s="90">
        <f t="shared" si="306"/>
        <v>5.6546099999999999</v>
      </c>
      <c r="T529" s="90">
        <f t="shared" si="306"/>
        <v>5.71502</v>
      </c>
      <c r="U529" s="90">
        <f t="shared" si="306"/>
        <v>5.7350700000000003</v>
      </c>
      <c r="V529" s="90">
        <f t="shared" si="306"/>
        <v>5.7310999999999996</v>
      </c>
      <c r="W529" s="90">
        <f t="shared" si="306"/>
        <v>5.6711900000000002</v>
      </c>
      <c r="X529" s="90">
        <f t="shared" si="306"/>
        <v>5.6345499999999999</v>
      </c>
      <c r="Y529" s="90">
        <f t="shared" si="306"/>
        <v>5.5663099999999996</v>
      </c>
      <c r="Z529" s="90">
        <f t="shared" si="306"/>
        <v>5.2765899999999997</v>
      </c>
      <c r="AA529" s="90">
        <f t="shared" si="306"/>
        <v>4.95038</v>
      </c>
    </row>
    <row r="530" spans="1:27" ht="12.75" hidden="1" customHeight="1" outlineLevel="1" x14ac:dyDescent="0.2">
      <c r="A530" s="98" t="s">
        <v>750</v>
      </c>
      <c r="B530" s="62" t="s">
        <v>236</v>
      </c>
      <c r="C530" s="42" t="s">
        <v>77</v>
      </c>
      <c r="D530" s="43">
        <v>1113.5999999999999</v>
      </c>
      <c r="E530" s="43">
        <v>1022.9</v>
      </c>
      <c r="F530" s="43">
        <v>953.24</v>
      </c>
      <c r="G530" s="43">
        <v>955.82</v>
      </c>
      <c r="H530" s="43">
        <v>1053.07</v>
      </c>
      <c r="I530" s="43">
        <v>1159.32</v>
      </c>
      <c r="J530" s="43">
        <v>1367.75</v>
      </c>
      <c r="K530" s="43">
        <v>1755.33</v>
      </c>
      <c r="L530" s="43">
        <v>1852.65</v>
      </c>
      <c r="M530" s="43">
        <v>1891.86</v>
      </c>
      <c r="N530" s="43">
        <v>1907</v>
      </c>
      <c r="O530" s="43">
        <v>1916.35</v>
      </c>
      <c r="P530" s="43">
        <v>1905.37</v>
      </c>
      <c r="Q530" s="43">
        <v>1908.57</v>
      </c>
      <c r="R530" s="43">
        <v>1875.65</v>
      </c>
      <c r="S530" s="43">
        <v>1871.77</v>
      </c>
      <c r="T530" s="43">
        <v>1932.18</v>
      </c>
      <c r="U530" s="43">
        <v>1952.23</v>
      </c>
      <c r="V530" s="43">
        <v>1948.26</v>
      </c>
      <c r="W530" s="43">
        <v>1888.35</v>
      </c>
      <c r="X530" s="43">
        <v>1851.71</v>
      </c>
      <c r="Y530" s="43">
        <v>1783.47</v>
      </c>
      <c r="Z530" s="43">
        <v>1493.75</v>
      </c>
      <c r="AA530" s="43">
        <v>1167.54</v>
      </c>
    </row>
    <row r="531" spans="1:27" ht="12.75" hidden="1" customHeight="1" outlineLevel="1" x14ac:dyDescent="0.2">
      <c r="A531" s="98" t="s">
        <v>751</v>
      </c>
      <c r="B531" s="62" t="s">
        <v>88</v>
      </c>
      <c r="C531" s="42" t="s">
        <v>77</v>
      </c>
      <c r="D531" s="43">
        <f>$D$486</f>
        <v>3559.77</v>
      </c>
      <c r="E531" s="43">
        <f t="shared" ref="E531:AA531" si="307">$D$486</f>
        <v>3559.77</v>
      </c>
      <c r="F531" s="43">
        <f t="shared" si="307"/>
        <v>3559.77</v>
      </c>
      <c r="G531" s="43">
        <f t="shared" si="307"/>
        <v>3559.77</v>
      </c>
      <c r="H531" s="43">
        <f t="shared" si="307"/>
        <v>3559.77</v>
      </c>
      <c r="I531" s="43">
        <f t="shared" si="307"/>
        <v>3559.77</v>
      </c>
      <c r="J531" s="43">
        <f t="shared" si="307"/>
        <v>3559.77</v>
      </c>
      <c r="K531" s="43">
        <f t="shared" si="307"/>
        <v>3559.77</v>
      </c>
      <c r="L531" s="43">
        <f t="shared" si="307"/>
        <v>3559.77</v>
      </c>
      <c r="M531" s="43">
        <f t="shared" si="307"/>
        <v>3559.77</v>
      </c>
      <c r="N531" s="43">
        <f t="shared" si="307"/>
        <v>3559.77</v>
      </c>
      <c r="O531" s="43">
        <f t="shared" si="307"/>
        <v>3559.77</v>
      </c>
      <c r="P531" s="43">
        <f t="shared" si="307"/>
        <v>3559.77</v>
      </c>
      <c r="Q531" s="43">
        <f t="shared" si="307"/>
        <v>3559.77</v>
      </c>
      <c r="R531" s="43">
        <f t="shared" si="307"/>
        <v>3559.77</v>
      </c>
      <c r="S531" s="43">
        <f t="shared" si="307"/>
        <v>3559.77</v>
      </c>
      <c r="T531" s="43">
        <f t="shared" si="307"/>
        <v>3559.77</v>
      </c>
      <c r="U531" s="43">
        <f t="shared" si="307"/>
        <v>3559.77</v>
      </c>
      <c r="V531" s="43">
        <f t="shared" si="307"/>
        <v>3559.77</v>
      </c>
      <c r="W531" s="43">
        <f t="shared" si="307"/>
        <v>3559.77</v>
      </c>
      <c r="X531" s="43">
        <f t="shared" si="307"/>
        <v>3559.77</v>
      </c>
      <c r="Y531" s="43">
        <f t="shared" si="307"/>
        <v>3559.77</v>
      </c>
      <c r="Z531" s="43">
        <f t="shared" si="307"/>
        <v>3559.77</v>
      </c>
      <c r="AA531" s="43">
        <f t="shared" si="307"/>
        <v>3559.77</v>
      </c>
    </row>
    <row r="532" spans="1:27" ht="12.75" hidden="1" customHeight="1" outlineLevel="1" x14ac:dyDescent="0.2">
      <c r="A532" s="98" t="s">
        <v>752</v>
      </c>
      <c r="B532" s="62" t="s">
        <v>81</v>
      </c>
      <c r="C532" s="42" t="s">
        <v>77</v>
      </c>
      <c r="D532" s="43">
        <v>6.71</v>
      </c>
      <c r="E532" s="43">
        <v>6.71</v>
      </c>
      <c r="F532" s="43">
        <v>6.71</v>
      </c>
      <c r="G532" s="43">
        <v>6.71</v>
      </c>
      <c r="H532" s="43">
        <v>6.71</v>
      </c>
      <c r="I532" s="43">
        <v>6.71</v>
      </c>
      <c r="J532" s="43">
        <v>6.71</v>
      </c>
      <c r="K532" s="43">
        <v>6.71</v>
      </c>
      <c r="L532" s="43">
        <v>6.71</v>
      </c>
      <c r="M532" s="43">
        <v>6.71</v>
      </c>
      <c r="N532" s="43">
        <v>6.71</v>
      </c>
      <c r="O532" s="43">
        <v>6.71</v>
      </c>
      <c r="P532" s="43">
        <v>6.71</v>
      </c>
      <c r="Q532" s="43">
        <v>6.71</v>
      </c>
      <c r="R532" s="43">
        <v>6.71</v>
      </c>
      <c r="S532" s="43">
        <v>6.71</v>
      </c>
      <c r="T532" s="43">
        <v>6.71</v>
      </c>
      <c r="U532" s="43">
        <v>6.71</v>
      </c>
      <c r="V532" s="43">
        <v>6.71</v>
      </c>
      <c r="W532" s="43">
        <v>6.71</v>
      </c>
      <c r="X532" s="43">
        <v>6.71</v>
      </c>
      <c r="Y532" s="43">
        <v>6.71</v>
      </c>
      <c r="Z532" s="43">
        <v>6.71</v>
      </c>
      <c r="AA532" s="43">
        <v>6.71</v>
      </c>
    </row>
    <row r="533" spans="1:27" ht="12.75" hidden="1" customHeight="1" outlineLevel="1" x14ac:dyDescent="0.2">
      <c r="A533" s="98" t="s">
        <v>753</v>
      </c>
      <c r="B533" s="62" t="s">
        <v>79</v>
      </c>
      <c r="C533" s="42" t="s">
        <v>77</v>
      </c>
      <c r="D533" s="43">
        <f>$D$11</f>
        <v>216.36</v>
      </c>
      <c r="E533" s="43">
        <f t="shared" ref="E533:AA533" si="308">$D$11</f>
        <v>216.36</v>
      </c>
      <c r="F533" s="43">
        <f t="shared" si="308"/>
        <v>216.36</v>
      </c>
      <c r="G533" s="43">
        <f t="shared" si="308"/>
        <v>216.36</v>
      </c>
      <c r="H533" s="43">
        <f t="shared" si="308"/>
        <v>216.36</v>
      </c>
      <c r="I533" s="43">
        <f t="shared" si="308"/>
        <v>216.36</v>
      </c>
      <c r="J533" s="43">
        <f t="shared" si="308"/>
        <v>216.36</v>
      </c>
      <c r="K533" s="43">
        <f t="shared" si="308"/>
        <v>216.36</v>
      </c>
      <c r="L533" s="43">
        <f t="shared" si="308"/>
        <v>216.36</v>
      </c>
      <c r="M533" s="43">
        <f t="shared" si="308"/>
        <v>216.36</v>
      </c>
      <c r="N533" s="43">
        <f t="shared" si="308"/>
        <v>216.36</v>
      </c>
      <c r="O533" s="43">
        <f t="shared" si="308"/>
        <v>216.36</v>
      </c>
      <c r="P533" s="43">
        <f t="shared" si="308"/>
        <v>216.36</v>
      </c>
      <c r="Q533" s="43">
        <f t="shared" si="308"/>
        <v>216.36</v>
      </c>
      <c r="R533" s="43">
        <f t="shared" si="308"/>
        <v>216.36</v>
      </c>
      <c r="S533" s="43">
        <f t="shared" si="308"/>
        <v>216.36</v>
      </c>
      <c r="T533" s="43">
        <f t="shared" si="308"/>
        <v>216.36</v>
      </c>
      <c r="U533" s="43">
        <f t="shared" si="308"/>
        <v>216.36</v>
      </c>
      <c r="V533" s="43">
        <f t="shared" si="308"/>
        <v>216.36</v>
      </c>
      <c r="W533" s="43">
        <f t="shared" si="308"/>
        <v>216.36</v>
      </c>
      <c r="X533" s="43">
        <f t="shared" si="308"/>
        <v>216.36</v>
      </c>
      <c r="Y533" s="43">
        <f t="shared" si="308"/>
        <v>216.36</v>
      </c>
      <c r="Z533" s="43">
        <f t="shared" si="308"/>
        <v>216.36</v>
      </c>
      <c r="AA533" s="43">
        <f t="shared" si="308"/>
        <v>216.36</v>
      </c>
    </row>
    <row r="534" spans="1:27" collapsed="1" x14ac:dyDescent="0.2">
      <c r="A534" s="97" t="s">
        <v>754</v>
      </c>
      <c r="B534" s="27" t="str">
        <f>"11"&amp;"."&amp;$B$662&amp;"."&amp;$B$663</f>
        <v>11.01.2023</v>
      </c>
      <c r="C534" s="89" t="s">
        <v>74</v>
      </c>
      <c r="D534" s="90">
        <f>ROUND(((D535+D536+D538+D537)/1000),5)</f>
        <v>4.9295</v>
      </c>
      <c r="E534" s="90">
        <f>ROUND(((E535+E536+E538+E537)/1000),5)</f>
        <v>4.8790800000000001</v>
      </c>
      <c r="F534" s="90">
        <f>ROUND(((F535+F536+F538+F537)/1000),5)</f>
        <v>4.8134600000000001</v>
      </c>
      <c r="G534" s="90">
        <f t="shared" ref="G534:AA534" si="309">ROUND(((G535+G536+G538+G537)/1000),5)</f>
        <v>4.8068400000000002</v>
      </c>
      <c r="H534" s="90">
        <f t="shared" si="309"/>
        <v>4.8815499999999998</v>
      </c>
      <c r="I534" s="90">
        <f t="shared" si="309"/>
        <v>4.9765800000000002</v>
      </c>
      <c r="J534" s="90">
        <f t="shared" si="309"/>
        <v>5.13436</v>
      </c>
      <c r="K534" s="90">
        <f t="shared" si="309"/>
        <v>5.5504899999999999</v>
      </c>
      <c r="L534" s="90">
        <f t="shared" si="309"/>
        <v>5.6635999999999997</v>
      </c>
      <c r="M534" s="90">
        <f t="shared" si="309"/>
        <v>5.7022399999999998</v>
      </c>
      <c r="N534" s="90">
        <f t="shared" si="309"/>
        <v>5.7214499999999999</v>
      </c>
      <c r="O534" s="90">
        <f t="shared" si="309"/>
        <v>5.7366799999999998</v>
      </c>
      <c r="P534" s="90">
        <f t="shared" si="309"/>
        <v>5.72342</v>
      </c>
      <c r="Q534" s="90">
        <f t="shared" si="309"/>
        <v>5.7263799999999998</v>
      </c>
      <c r="R534" s="90">
        <f t="shared" si="309"/>
        <v>5.7021199999999999</v>
      </c>
      <c r="S534" s="90">
        <f t="shared" si="309"/>
        <v>5.70059</v>
      </c>
      <c r="T534" s="90">
        <f t="shared" si="309"/>
        <v>5.8178700000000001</v>
      </c>
      <c r="U534" s="90">
        <f t="shared" si="309"/>
        <v>5.8185599999999997</v>
      </c>
      <c r="V534" s="90">
        <f t="shared" si="309"/>
        <v>5.8250999999999999</v>
      </c>
      <c r="W534" s="90">
        <f t="shared" si="309"/>
        <v>5.7031400000000003</v>
      </c>
      <c r="X534" s="90">
        <f t="shared" si="309"/>
        <v>5.6774899999999997</v>
      </c>
      <c r="Y534" s="90">
        <f t="shared" si="309"/>
        <v>5.6382899999999996</v>
      </c>
      <c r="Z534" s="90">
        <f t="shared" si="309"/>
        <v>5.4821299999999997</v>
      </c>
      <c r="AA534" s="90">
        <f t="shared" si="309"/>
        <v>5.0620099999999999</v>
      </c>
    </row>
    <row r="535" spans="1:27" ht="12.75" hidden="1" customHeight="1" outlineLevel="1" x14ac:dyDescent="0.2">
      <c r="A535" s="98" t="s">
        <v>755</v>
      </c>
      <c r="B535" s="62" t="s">
        <v>236</v>
      </c>
      <c r="C535" s="42" t="s">
        <v>77</v>
      </c>
      <c r="D535" s="43">
        <v>1146.6600000000001</v>
      </c>
      <c r="E535" s="43">
        <v>1096.24</v>
      </c>
      <c r="F535" s="43">
        <v>1030.6199999999999</v>
      </c>
      <c r="G535" s="43">
        <v>1024</v>
      </c>
      <c r="H535" s="43">
        <v>1098.71</v>
      </c>
      <c r="I535" s="43">
        <v>1193.74</v>
      </c>
      <c r="J535" s="43">
        <v>1351.52</v>
      </c>
      <c r="K535" s="43">
        <v>1767.65</v>
      </c>
      <c r="L535" s="43">
        <v>1880.76</v>
      </c>
      <c r="M535" s="43">
        <v>1919.4</v>
      </c>
      <c r="N535" s="43">
        <v>1938.61</v>
      </c>
      <c r="O535" s="43">
        <v>1953.84</v>
      </c>
      <c r="P535" s="43">
        <v>1940.58</v>
      </c>
      <c r="Q535" s="43">
        <v>1943.54</v>
      </c>
      <c r="R535" s="43">
        <v>1919.28</v>
      </c>
      <c r="S535" s="43">
        <v>1917.75</v>
      </c>
      <c r="T535" s="43">
        <v>2035.03</v>
      </c>
      <c r="U535" s="43">
        <v>2035.72</v>
      </c>
      <c r="V535" s="43">
        <v>2042.26</v>
      </c>
      <c r="W535" s="43">
        <v>1920.3</v>
      </c>
      <c r="X535" s="43">
        <v>1894.65</v>
      </c>
      <c r="Y535" s="43">
        <v>1855.45</v>
      </c>
      <c r="Z535" s="43">
        <v>1699.29</v>
      </c>
      <c r="AA535" s="43">
        <v>1279.17</v>
      </c>
    </row>
    <row r="536" spans="1:27" ht="12.75" hidden="1" customHeight="1" outlineLevel="1" x14ac:dyDescent="0.2">
      <c r="A536" s="98" t="s">
        <v>756</v>
      </c>
      <c r="B536" s="62" t="s">
        <v>88</v>
      </c>
      <c r="C536" s="42" t="s">
        <v>77</v>
      </c>
      <c r="D536" s="43">
        <f>$D$486</f>
        <v>3559.77</v>
      </c>
      <c r="E536" s="43">
        <f t="shared" ref="E536:AA536" si="310">$D$486</f>
        <v>3559.77</v>
      </c>
      <c r="F536" s="43">
        <f t="shared" si="310"/>
        <v>3559.77</v>
      </c>
      <c r="G536" s="43">
        <f t="shared" si="310"/>
        <v>3559.77</v>
      </c>
      <c r="H536" s="43">
        <f t="shared" si="310"/>
        <v>3559.77</v>
      </c>
      <c r="I536" s="43">
        <f t="shared" si="310"/>
        <v>3559.77</v>
      </c>
      <c r="J536" s="43">
        <f t="shared" si="310"/>
        <v>3559.77</v>
      </c>
      <c r="K536" s="43">
        <f t="shared" si="310"/>
        <v>3559.77</v>
      </c>
      <c r="L536" s="43">
        <f t="shared" si="310"/>
        <v>3559.77</v>
      </c>
      <c r="M536" s="43">
        <f t="shared" si="310"/>
        <v>3559.77</v>
      </c>
      <c r="N536" s="43">
        <f t="shared" si="310"/>
        <v>3559.77</v>
      </c>
      <c r="O536" s="43">
        <f t="shared" si="310"/>
        <v>3559.77</v>
      </c>
      <c r="P536" s="43">
        <f t="shared" si="310"/>
        <v>3559.77</v>
      </c>
      <c r="Q536" s="43">
        <f t="shared" si="310"/>
        <v>3559.77</v>
      </c>
      <c r="R536" s="43">
        <f t="shared" si="310"/>
        <v>3559.77</v>
      </c>
      <c r="S536" s="43">
        <f t="shared" si="310"/>
        <v>3559.77</v>
      </c>
      <c r="T536" s="43">
        <f t="shared" si="310"/>
        <v>3559.77</v>
      </c>
      <c r="U536" s="43">
        <f t="shared" si="310"/>
        <v>3559.77</v>
      </c>
      <c r="V536" s="43">
        <f t="shared" si="310"/>
        <v>3559.77</v>
      </c>
      <c r="W536" s="43">
        <f t="shared" si="310"/>
        <v>3559.77</v>
      </c>
      <c r="X536" s="43">
        <f t="shared" si="310"/>
        <v>3559.77</v>
      </c>
      <c r="Y536" s="43">
        <f t="shared" si="310"/>
        <v>3559.77</v>
      </c>
      <c r="Z536" s="43">
        <f t="shared" si="310"/>
        <v>3559.77</v>
      </c>
      <c r="AA536" s="43">
        <f t="shared" si="310"/>
        <v>3559.77</v>
      </c>
    </row>
    <row r="537" spans="1:27" ht="12.75" hidden="1" customHeight="1" outlineLevel="1" x14ac:dyDescent="0.2">
      <c r="A537" s="98" t="s">
        <v>757</v>
      </c>
      <c r="B537" s="62" t="s">
        <v>81</v>
      </c>
      <c r="C537" s="42" t="s">
        <v>77</v>
      </c>
      <c r="D537" s="43">
        <v>6.71</v>
      </c>
      <c r="E537" s="43">
        <v>6.71</v>
      </c>
      <c r="F537" s="43">
        <v>6.71</v>
      </c>
      <c r="G537" s="43">
        <v>6.71</v>
      </c>
      <c r="H537" s="43">
        <v>6.71</v>
      </c>
      <c r="I537" s="43">
        <v>6.71</v>
      </c>
      <c r="J537" s="43">
        <v>6.71</v>
      </c>
      <c r="K537" s="43">
        <v>6.71</v>
      </c>
      <c r="L537" s="43">
        <v>6.71</v>
      </c>
      <c r="M537" s="43">
        <v>6.71</v>
      </c>
      <c r="N537" s="43">
        <v>6.71</v>
      </c>
      <c r="O537" s="43">
        <v>6.71</v>
      </c>
      <c r="P537" s="43">
        <v>6.71</v>
      </c>
      <c r="Q537" s="43">
        <v>6.71</v>
      </c>
      <c r="R537" s="43">
        <v>6.71</v>
      </c>
      <c r="S537" s="43">
        <v>6.71</v>
      </c>
      <c r="T537" s="43">
        <v>6.71</v>
      </c>
      <c r="U537" s="43">
        <v>6.71</v>
      </c>
      <c r="V537" s="43">
        <v>6.71</v>
      </c>
      <c r="W537" s="43">
        <v>6.71</v>
      </c>
      <c r="X537" s="43">
        <v>6.71</v>
      </c>
      <c r="Y537" s="43">
        <v>6.71</v>
      </c>
      <c r="Z537" s="43">
        <v>6.71</v>
      </c>
      <c r="AA537" s="43">
        <v>6.71</v>
      </c>
    </row>
    <row r="538" spans="1:27" ht="12.75" hidden="1" customHeight="1" outlineLevel="1" x14ac:dyDescent="0.2">
      <c r="A538" s="98" t="s">
        <v>758</v>
      </c>
      <c r="B538" s="62" t="s">
        <v>79</v>
      </c>
      <c r="C538" s="42" t="s">
        <v>77</v>
      </c>
      <c r="D538" s="43">
        <f>$D$11</f>
        <v>216.36</v>
      </c>
      <c r="E538" s="43">
        <f t="shared" ref="E538:AA538" si="311">$D$11</f>
        <v>216.36</v>
      </c>
      <c r="F538" s="43">
        <f t="shared" si="311"/>
        <v>216.36</v>
      </c>
      <c r="G538" s="43">
        <f t="shared" si="311"/>
        <v>216.36</v>
      </c>
      <c r="H538" s="43">
        <f t="shared" si="311"/>
        <v>216.36</v>
      </c>
      <c r="I538" s="43">
        <f t="shared" si="311"/>
        <v>216.36</v>
      </c>
      <c r="J538" s="43">
        <f t="shared" si="311"/>
        <v>216.36</v>
      </c>
      <c r="K538" s="43">
        <f t="shared" si="311"/>
        <v>216.36</v>
      </c>
      <c r="L538" s="43">
        <f t="shared" si="311"/>
        <v>216.36</v>
      </c>
      <c r="M538" s="43">
        <f t="shared" si="311"/>
        <v>216.36</v>
      </c>
      <c r="N538" s="43">
        <f t="shared" si="311"/>
        <v>216.36</v>
      </c>
      <c r="O538" s="43">
        <f t="shared" si="311"/>
        <v>216.36</v>
      </c>
      <c r="P538" s="43">
        <f t="shared" si="311"/>
        <v>216.36</v>
      </c>
      <c r="Q538" s="43">
        <f t="shared" si="311"/>
        <v>216.36</v>
      </c>
      <c r="R538" s="43">
        <f t="shared" si="311"/>
        <v>216.36</v>
      </c>
      <c r="S538" s="43">
        <f t="shared" si="311"/>
        <v>216.36</v>
      </c>
      <c r="T538" s="43">
        <f t="shared" si="311"/>
        <v>216.36</v>
      </c>
      <c r="U538" s="43">
        <f t="shared" si="311"/>
        <v>216.36</v>
      </c>
      <c r="V538" s="43">
        <f t="shared" si="311"/>
        <v>216.36</v>
      </c>
      <c r="W538" s="43">
        <f t="shared" si="311"/>
        <v>216.36</v>
      </c>
      <c r="X538" s="43">
        <f t="shared" si="311"/>
        <v>216.36</v>
      </c>
      <c r="Y538" s="43">
        <f t="shared" si="311"/>
        <v>216.36</v>
      </c>
      <c r="Z538" s="43">
        <f t="shared" si="311"/>
        <v>216.36</v>
      </c>
      <c r="AA538" s="43">
        <f t="shared" si="311"/>
        <v>216.36</v>
      </c>
    </row>
    <row r="539" spans="1:27" collapsed="1" x14ac:dyDescent="0.2">
      <c r="A539" s="97" t="s">
        <v>759</v>
      </c>
      <c r="B539" s="27" t="str">
        <f>"12"&amp;"."&amp;$B$662&amp;"."&amp;$B$663</f>
        <v>12.01.2023</v>
      </c>
      <c r="C539" s="89" t="s">
        <v>74</v>
      </c>
      <c r="D539" s="90">
        <f>ROUND(((D540+D541+D543+D542)/1000),5)</f>
        <v>4.9582100000000002</v>
      </c>
      <c r="E539" s="90">
        <f>ROUND(((E540+E541+E543+E542)/1000),5)</f>
        <v>4.9010400000000001</v>
      </c>
      <c r="F539" s="90">
        <f>ROUND(((F540+F541+F543+F542)/1000),5)</f>
        <v>4.8786199999999997</v>
      </c>
      <c r="G539" s="90">
        <f t="shared" ref="G539:AA539" si="312">ROUND(((G540+G541+G543+G542)/1000),5)</f>
        <v>4.8765700000000001</v>
      </c>
      <c r="H539" s="90">
        <f t="shared" si="312"/>
        <v>4.8997799999999998</v>
      </c>
      <c r="I539" s="90">
        <f t="shared" si="312"/>
        <v>4.99458</v>
      </c>
      <c r="J539" s="90">
        <f t="shared" si="312"/>
        <v>5.1300499999999998</v>
      </c>
      <c r="K539" s="90">
        <f t="shared" si="312"/>
        <v>5.5279400000000001</v>
      </c>
      <c r="L539" s="90">
        <f t="shared" si="312"/>
        <v>5.6160199999999998</v>
      </c>
      <c r="M539" s="90">
        <f t="shared" si="312"/>
        <v>5.65184</v>
      </c>
      <c r="N539" s="90">
        <f t="shared" si="312"/>
        <v>5.6509600000000004</v>
      </c>
      <c r="O539" s="90">
        <f t="shared" si="312"/>
        <v>5.6809700000000003</v>
      </c>
      <c r="P539" s="90">
        <f t="shared" si="312"/>
        <v>5.6692900000000002</v>
      </c>
      <c r="Q539" s="90">
        <f t="shared" si="312"/>
        <v>5.67638</v>
      </c>
      <c r="R539" s="90">
        <f t="shared" si="312"/>
        <v>5.63171</v>
      </c>
      <c r="S539" s="90">
        <f t="shared" si="312"/>
        <v>5.6422499999999998</v>
      </c>
      <c r="T539" s="90">
        <f t="shared" si="312"/>
        <v>5.6808300000000003</v>
      </c>
      <c r="U539" s="90">
        <f t="shared" si="312"/>
        <v>5.7514799999999999</v>
      </c>
      <c r="V539" s="90">
        <f t="shared" si="312"/>
        <v>5.7129599999999998</v>
      </c>
      <c r="W539" s="90">
        <f t="shared" si="312"/>
        <v>5.6501900000000003</v>
      </c>
      <c r="X539" s="90">
        <f t="shared" si="312"/>
        <v>5.6196200000000003</v>
      </c>
      <c r="Y539" s="90">
        <f t="shared" si="312"/>
        <v>5.5755600000000003</v>
      </c>
      <c r="Z539" s="90">
        <f t="shared" si="312"/>
        <v>5.3983699999999999</v>
      </c>
      <c r="AA539" s="90">
        <f t="shared" si="312"/>
        <v>5.0248100000000004</v>
      </c>
    </row>
    <row r="540" spans="1:27" ht="12.75" hidden="1" customHeight="1" outlineLevel="1" x14ac:dyDescent="0.2">
      <c r="A540" s="98" t="s">
        <v>760</v>
      </c>
      <c r="B540" s="62" t="s">
        <v>236</v>
      </c>
      <c r="C540" s="42" t="s">
        <v>77</v>
      </c>
      <c r="D540" s="43">
        <v>1175.3699999999999</v>
      </c>
      <c r="E540" s="43">
        <v>1118.2</v>
      </c>
      <c r="F540" s="43">
        <v>1095.78</v>
      </c>
      <c r="G540" s="43">
        <v>1093.73</v>
      </c>
      <c r="H540" s="43">
        <v>1116.94</v>
      </c>
      <c r="I540" s="43">
        <v>1211.74</v>
      </c>
      <c r="J540" s="43">
        <v>1347.21</v>
      </c>
      <c r="K540" s="43">
        <v>1745.1</v>
      </c>
      <c r="L540" s="43">
        <v>1833.18</v>
      </c>
      <c r="M540" s="43">
        <v>1869</v>
      </c>
      <c r="N540" s="43">
        <v>1868.12</v>
      </c>
      <c r="O540" s="43">
        <v>1898.13</v>
      </c>
      <c r="P540" s="43">
        <v>1886.45</v>
      </c>
      <c r="Q540" s="43">
        <v>1893.54</v>
      </c>
      <c r="R540" s="43">
        <v>1848.87</v>
      </c>
      <c r="S540" s="43">
        <v>1859.41</v>
      </c>
      <c r="T540" s="43">
        <v>1897.99</v>
      </c>
      <c r="U540" s="43">
        <v>1968.64</v>
      </c>
      <c r="V540" s="43">
        <v>1930.12</v>
      </c>
      <c r="W540" s="43">
        <v>1867.35</v>
      </c>
      <c r="X540" s="43">
        <v>1836.78</v>
      </c>
      <c r="Y540" s="43">
        <v>1792.72</v>
      </c>
      <c r="Z540" s="43">
        <v>1615.53</v>
      </c>
      <c r="AA540" s="43">
        <v>1241.97</v>
      </c>
    </row>
    <row r="541" spans="1:27" ht="12.75" hidden="1" customHeight="1" outlineLevel="1" x14ac:dyDescent="0.2">
      <c r="A541" s="98" t="s">
        <v>761</v>
      </c>
      <c r="B541" s="62" t="s">
        <v>88</v>
      </c>
      <c r="C541" s="42" t="s">
        <v>77</v>
      </c>
      <c r="D541" s="43">
        <f>$D$486</f>
        <v>3559.77</v>
      </c>
      <c r="E541" s="43">
        <f t="shared" ref="E541:AA541" si="313">$D$486</f>
        <v>3559.77</v>
      </c>
      <c r="F541" s="43">
        <f t="shared" si="313"/>
        <v>3559.77</v>
      </c>
      <c r="G541" s="43">
        <f t="shared" si="313"/>
        <v>3559.77</v>
      </c>
      <c r="H541" s="43">
        <f t="shared" si="313"/>
        <v>3559.77</v>
      </c>
      <c r="I541" s="43">
        <f t="shared" si="313"/>
        <v>3559.77</v>
      </c>
      <c r="J541" s="43">
        <f t="shared" si="313"/>
        <v>3559.77</v>
      </c>
      <c r="K541" s="43">
        <f t="shared" si="313"/>
        <v>3559.77</v>
      </c>
      <c r="L541" s="43">
        <f t="shared" si="313"/>
        <v>3559.77</v>
      </c>
      <c r="M541" s="43">
        <f t="shared" si="313"/>
        <v>3559.77</v>
      </c>
      <c r="N541" s="43">
        <f t="shared" si="313"/>
        <v>3559.77</v>
      </c>
      <c r="O541" s="43">
        <f t="shared" si="313"/>
        <v>3559.77</v>
      </c>
      <c r="P541" s="43">
        <f t="shared" si="313"/>
        <v>3559.77</v>
      </c>
      <c r="Q541" s="43">
        <f t="shared" si="313"/>
        <v>3559.77</v>
      </c>
      <c r="R541" s="43">
        <f t="shared" si="313"/>
        <v>3559.77</v>
      </c>
      <c r="S541" s="43">
        <f t="shared" si="313"/>
        <v>3559.77</v>
      </c>
      <c r="T541" s="43">
        <f t="shared" si="313"/>
        <v>3559.77</v>
      </c>
      <c r="U541" s="43">
        <f t="shared" si="313"/>
        <v>3559.77</v>
      </c>
      <c r="V541" s="43">
        <f t="shared" si="313"/>
        <v>3559.77</v>
      </c>
      <c r="W541" s="43">
        <f t="shared" si="313"/>
        <v>3559.77</v>
      </c>
      <c r="X541" s="43">
        <f t="shared" si="313"/>
        <v>3559.77</v>
      </c>
      <c r="Y541" s="43">
        <f t="shared" si="313"/>
        <v>3559.77</v>
      </c>
      <c r="Z541" s="43">
        <f t="shared" si="313"/>
        <v>3559.77</v>
      </c>
      <c r="AA541" s="43">
        <f t="shared" si="313"/>
        <v>3559.77</v>
      </c>
    </row>
    <row r="542" spans="1:27" ht="12.75" hidden="1" customHeight="1" outlineLevel="1" x14ac:dyDescent="0.2">
      <c r="A542" s="98" t="s">
        <v>762</v>
      </c>
      <c r="B542" s="62" t="s">
        <v>81</v>
      </c>
      <c r="C542" s="42" t="s">
        <v>77</v>
      </c>
      <c r="D542" s="43">
        <v>6.71</v>
      </c>
      <c r="E542" s="43">
        <v>6.71</v>
      </c>
      <c r="F542" s="43">
        <v>6.71</v>
      </c>
      <c r="G542" s="43">
        <v>6.71</v>
      </c>
      <c r="H542" s="43">
        <v>6.71</v>
      </c>
      <c r="I542" s="43">
        <v>6.71</v>
      </c>
      <c r="J542" s="43">
        <v>6.71</v>
      </c>
      <c r="K542" s="43">
        <v>6.71</v>
      </c>
      <c r="L542" s="43">
        <v>6.71</v>
      </c>
      <c r="M542" s="43">
        <v>6.71</v>
      </c>
      <c r="N542" s="43">
        <v>6.71</v>
      </c>
      <c r="O542" s="43">
        <v>6.71</v>
      </c>
      <c r="P542" s="43">
        <v>6.71</v>
      </c>
      <c r="Q542" s="43">
        <v>6.71</v>
      </c>
      <c r="R542" s="43">
        <v>6.71</v>
      </c>
      <c r="S542" s="43">
        <v>6.71</v>
      </c>
      <c r="T542" s="43">
        <v>6.71</v>
      </c>
      <c r="U542" s="43">
        <v>6.71</v>
      </c>
      <c r="V542" s="43">
        <v>6.71</v>
      </c>
      <c r="W542" s="43">
        <v>6.71</v>
      </c>
      <c r="X542" s="43">
        <v>6.71</v>
      </c>
      <c r="Y542" s="43">
        <v>6.71</v>
      </c>
      <c r="Z542" s="43">
        <v>6.71</v>
      </c>
      <c r="AA542" s="43">
        <v>6.71</v>
      </c>
    </row>
    <row r="543" spans="1:27" ht="12.75" hidden="1" customHeight="1" outlineLevel="1" x14ac:dyDescent="0.2">
      <c r="A543" s="98" t="s">
        <v>763</v>
      </c>
      <c r="B543" s="62" t="s">
        <v>79</v>
      </c>
      <c r="C543" s="42" t="s">
        <v>77</v>
      </c>
      <c r="D543" s="43">
        <f>$D$11</f>
        <v>216.36</v>
      </c>
      <c r="E543" s="43">
        <f t="shared" ref="E543:AA543" si="314">$D$11</f>
        <v>216.36</v>
      </c>
      <c r="F543" s="43">
        <f t="shared" si="314"/>
        <v>216.36</v>
      </c>
      <c r="G543" s="43">
        <f t="shared" si="314"/>
        <v>216.36</v>
      </c>
      <c r="H543" s="43">
        <f t="shared" si="314"/>
        <v>216.36</v>
      </c>
      <c r="I543" s="43">
        <f t="shared" si="314"/>
        <v>216.36</v>
      </c>
      <c r="J543" s="43">
        <f t="shared" si="314"/>
        <v>216.36</v>
      </c>
      <c r="K543" s="43">
        <f t="shared" si="314"/>
        <v>216.36</v>
      </c>
      <c r="L543" s="43">
        <f t="shared" si="314"/>
        <v>216.36</v>
      </c>
      <c r="M543" s="43">
        <f t="shared" si="314"/>
        <v>216.36</v>
      </c>
      <c r="N543" s="43">
        <f t="shared" si="314"/>
        <v>216.36</v>
      </c>
      <c r="O543" s="43">
        <f t="shared" si="314"/>
        <v>216.36</v>
      </c>
      <c r="P543" s="43">
        <f t="shared" si="314"/>
        <v>216.36</v>
      </c>
      <c r="Q543" s="43">
        <f t="shared" si="314"/>
        <v>216.36</v>
      </c>
      <c r="R543" s="43">
        <f t="shared" si="314"/>
        <v>216.36</v>
      </c>
      <c r="S543" s="43">
        <f t="shared" si="314"/>
        <v>216.36</v>
      </c>
      <c r="T543" s="43">
        <f t="shared" si="314"/>
        <v>216.36</v>
      </c>
      <c r="U543" s="43">
        <f t="shared" si="314"/>
        <v>216.36</v>
      </c>
      <c r="V543" s="43">
        <f t="shared" si="314"/>
        <v>216.36</v>
      </c>
      <c r="W543" s="43">
        <f t="shared" si="314"/>
        <v>216.36</v>
      </c>
      <c r="X543" s="43">
        <f t="shared" si="314"/>
        <v>216.36</v>
      </c>
      <c r="Y543" s="43">
        <f t="shared" si="314"/>
        <v>216.36</v>
      </c>
      <c r="Z543" s="43">
        <f t="shared" si="314"/>
        <v>216.36</v>
      </c>
      <c r="AA543" s="43">
        <f t="shared" si="314"/>
        <v>216.36</v>
      </c>
    </row>
    <row r="544" spans="1:27" collapsed="1" x14ac:dyDescent="0.2">
      <c r="A544" s="97" t="s">
        <v>764</v>
      </c>
      <c r="B544" s="27" t="str">
        <f>"13"&amp;"."&amp;$B$662&amp;"."&amp;$B$663</f>
        <v>13.01.2023</v>
      </c>
      <c r="C544" s="89" t="s">
        <v>74</v>
      </c>
      <c r="D544" s="90">
        <f>ROUND(((D545+D546+D548+D547)/1000),5)</f>
        <v>4.9849600000000001</v>
      </c>
      <c r="E544" s="90">
        <f>ROUND(((E545+E546+E548+E547)/1000),5)</f>
        <v>4.9237700000000002</v>
      </c>
      <c r="F544" s="90">
        <f>ROUND(((F545+F546+F548+F547)/1000),5)</f>
        <v>4.8918400000000002</v>
      </c>
      <c r="G544" s="90">
        <f t="shared" ref="G544:AA544" si="315">ROUND(((G545+G546+G548+G547)/1000),5)</f>
        <v>4.8875000000000002</v>
      </c>
      <c r="H544" s="90">
        <f t="shared" si="315"/>
        <v>4.9370200000000004</v>
      </c>
      <c r="I544" s="90">
        <f t="shared" si="315"/>
        <v>5.0217000000000001</v>
      </c>
      <c r="J544" s="90">
        <f t="shared" si="315"/>
        <v>5.3591800000000003</v>
      </c>
      <c r="K544" s="90">
        <f t="shared" si="315"/>
        <v>5.5476000000000001</v>
      </c>
      <c r="L544" s="90">
        <f t="shared" si="315"/>
        <v>5.6459999999999999</v>
      </c>
      <c r="M544" s="90">
        <f t="shared" si="315"/>
        <v>5.6789300000000003</v>
      </c>
      <c r="N544" s="90">
        <f t="shared" si="315"/>
        <v>5.6948999999999996</v>
      </c>
      <c r="O544" s="90">
        <f t="shared" si="315"/>
        <v>5.7023799999999998</v>
      </c>
      <c r="P544" s="90">
        <f t="shared" si="315"/>
        <v>5.69442</v>
      </c>
      <c r="Q544" s="90">
        <f t="shared" si="315"/>
        <v>5.69712</v>
      </c>
      <c r="R544" s="90">
        <f t="shared" si="315"/>
        <v>5.6817500000000001</v>
      </c>
      <c r="S544" s="90">
        <f t="shared" si="315"/>
        <v>5.6764700000000001</v>
      </c>
      <c r="T544" s="90">
        <f t="shared" si="315"/>
        <v>5.7765300000000002</v>
      </c>
      <c r="U544" s="90">
        <f t="shared" si="315"/>
        <v>5.80349</v>
      </c>
      <c r="V544" s="90">
        <f t="shared" si="315"/>
        <v>5.7905800000000003</v>
      </c>
      <c r="W544" s="90">
        <f t="shared" si="315"/>
        <v>5.6949899999999998</v>
      </c>
      <c r="X544" s="90">
        <f t="shared" si="315"/>
        <v>5.6780600000000003</v>
      </c>
      <c r="Y544" s="90">
        <f t="shared" si="315"/>
        <v>5.6196700000000002</v>
      </c>
      <c r="Z544" s="90">
        <f t="shared" si="315"/>
        <v>5.5042400000000002</v>
      </c>
      <c r="AA544" s="90">
        <f t="shared" si="315"/>
        <v>5.2338100000000001</v>
      </c>
    </row>
    <row r="545" spans="1:27" ht="12.75" hidden="1" customHeight="1" outlineLevel="1" x14ac:dyDescent="0.2">
      <c r="A545" s="98" t="s">
        <v>765</v>
      </c>
      <c r="B545" s="62" t="s">
        <v>236</v>
      </c>
      <c r="C545" s="42" t="s">
        <v>77</v>
      </c>
      <c r="D545" s="43">
        <v>1202.1199999999999</v>
      </c>
      <c r="E545" s="43">
        <v>1140.93</v>
      </c>
      <c r="F545" s="43">
        <v>1109</v>
      </c>
      <c r="G545" s="43">
        <v>1104.6600000000001</v>
      </c>
      <c r="H545" s="43">
        <v>1154.18</v>
      </c>
      <c r="I545" s="43">
        <v>1238.8599999999999</v>
      </c>
      <c r="J545" s="43">
        <v>1576.34</v>
      </c>
      <c r="K545" s="43">
        <v>1764.76</v>
      </c>
      <c r="L545" s="43">
        <v>1863.16</v>
      </c>
      <c r="M545" s="43">
        <v>1896.09</v>
      </c>
      <c r="N545" s="43">
        <v>1912.06</v>
      </c>
      <c r="O545" s="43">
        <v>1919.54</v>
      </c>
      <c r="P545" s="43">
        <v>1911.58</v>
      </c>
      <c r="Q545" s="43">
        <v>1914.28</v>
      </c>
      <c r="R545" s="43">
        <v>1898.91</v>
      </c>
      <c r="S545" s="43">
        <v>1893.63</v>
      </c>
      <c r="T545" s="43">
        <v>1993.69</v>
      </c>
      <c r="U545" s="43">
        <v>2020.65</v>
      </c>
      <c r="V545" s="43">
        <v>2007.74</v>
      </c>
      <c r="W545" s="43">
        <v>1912.15</v>
      </c>
      <c r="X545" s="43">
        <v>1895.22</v>
      </c>
      <c r="Y545" s="43">
        <v>1836.83</v>
      </c>
      <c r="Z545" s="43">
        <v>1721.4</v>
      </c>
      <c r="AA545" s="43">
        <v>1450.97</v>
      </c>
    </row>
    <row r="546" spans="1:27" ht="12.75" hidden="1" customHeight="1" outlineLevel="1" x14ac:dyDescent="0.2">
      <c r="A546" s="98" t="s">
        <v>766</v>
      </c>
      <c r="B546" s="62" t="s">
        <v>88</v>
      </c>
      <c r="C546" s="42" t="s">
        <v>77</v>
      </c>
      <c r="D546" s="43">
        <f>$D$486</f>
        <v>3559.77</v>
      </c>
      <c r="E546" s="43">
        <f t="shared" ref="E546:AA546" si="316">$D$486</f>
        <v>3559.77</v>
      </c>
      <c r="F546" s="43">
        <f t="shared" si="316"/>
        <v>3559.77</v>
      </c>
      <c r="G546" s="43">
        <f t="shared" si="316"/>
        <v>3559.77</v>
      </c>
      <c r="H546" s="43">
        <f t="shared" si="316"/>
        <v>3559.77</v>
      </c>
      <c r="I546" s="43">
        <f t="shared" si="316"/>
        <v>3559.77</v>
      </c>
      <c r="J546" s="43">
        <f t="shared" si="316"/>
        <v>3559.77</v>
      </c>
      <c r="K546" s="43">
        <f t="shared" si="316"/>
        <v>3559.77</v>
      </c>
      <c r="L546" s="43">
        <f t="shared" si="316"/>
        <v>3559.77</v>
      </c>
      <c r="M546" s="43">
        <f t="shared" si="316"/>
        <v>3559.77</v>
      </c>
      <c r="N546" s="43">
        <f t="shared" si="316"/>
        <v>3559.77</v>
      </c>
      <c r="O546" s="43">
        <f t="shared" si="316"/>
        <v>3559.77</v>
      </c>
      <c r="P546" s="43">
        <f t="shared" si="316"/>
        <v>3559.77</v>
      </c>
      <c r="Q546" s="43">
        <f t="shared" si="316"/>
        <v>3559.77</v>
      </c>
      <c r="R546" s="43">
        <f t="shared" si="316"/>
        <v>3559.77</v>
      </c>
      <c r="S546" s="43">
        <f t="shared" si="316"/>
        <v>3559.77</v>
      </c>
      <c r="T546" s="43">
        <f t="shared" si="316"/>
        <v>3559.77</v>
      </c>
      <c r="U546" s="43">
        <f t="shared" si="316"/>
        <v>3559.77</v>
      </c>
      <c r="V546" s="43">
        <f t="shared" si="316"/>
        <v>3559.77</v>
      </c>
      <c r="W546" s="43">
        <f t="shared" si="316"/>
        <v>3559.77</v>
      </c>
      <c r="X546" s="43">
        <f t="shared" si="316"/>
        <v>3559.77</v>
      </c>
      <c r="Y546" s="43">
        <f t="shared" si="316"/>
        <v>3559.77</v>
      </c>
      <c r="Z546" s="43">
        <f t="shared" si="316"/>
        <v>3559.77</v>
      </c>
      <c r="AA546" s="43">
        <f t="shared" si="316"/>
        <v>3559.77</v>
      </c>
    </row>
    <row r="547" spans="1:27" ht="12.75" hidden="1" customHeight="1" outlineLevel="1" x14ac:dyDescent="0.2">
      <c r="A547" s="98" t="s">
        <v>767</v>
      </c>
      <c r="B547" s="62" t="s">
        <v>81</v>
      </c>
      <c r="C547" s="42" t="s">
        <v>77</v>
      </c>
      <c r="D547" s="43">
        <v>6.71</v>
      </c>
      <c r="E547" s="43">
        <v>6.71</v>
      </c>
      <c r="F547" s="43">
        <v>6.71</v>
      </c>
      <c r="G547" s="43">
        <v>6.71</v>
      </c>
      <c r="H547" s="43">
        <v>6.71</v>
      </c>
      <c r="I547" s="43">
        <v>6.71</v>
      </c>
      <c r="J547" s="43">
        <v>6.71</v>
      </c>
      <c r="K547" s="43">
        <v>6.71</v>
      </c>
      <c r="L547" s="43">
        <v>6.71</v>
      </c>
      <c r="M547" s="43">
        <v>6.71</v>
      </c>
      <c r="N547" s="43">
        <v>6.71</v>
      </c>
      <c r="O547" s="43">
        <v>6.71</v>
      </c>
      <c r="P547" s="43">
        <v>6.71</v>
      </c>
      <c r="Q547" s="43">
        <v>6.71</v>
      </c>
      <c r="R547" s="43">
        <v>6.71</v>
      </c>
      <c r="S547" s="43">
        <v>6.71</v>
      </c>
      <c r="T547" s="43">
        <v>6.71</v>
      </c>
      <c r="U547" s="43">
        <v>6.71</v>
      </c>
      <c r="V547" s="43">
        <v>6.71</v>
      </c>
      <c r="W547" s="43">
        <v>6.71</v>
      </c>
      <c r="X547" s="43">
        <v>6.71</v>
      </c>
      <c r="Y547" s="43">
        <v>6.71</v>
      </c>
      <c r="Z547" s="43">
        <v>6.71</v>
      </c>
      <c r="AA547" s="43">
        <v>6.71</v>
      </c>
    </row>
    <row r="548" spans="1:27" ht="12.75" hidden="1" customHeight="1" outlineLevel="1" x14ac:dyDescent="0.2">
      <c r="A548" s="98" t="s">
        <v>768</v>
      </c>
      <c r="B548" s="62" t="s">
        <v>79</v>
      </c>
      <c r="C548" s="42" t="s">
        <v>77</v>
      </c>
      <c r="D548" s="43">
        <f>$D$11</f>
        <v>216.36</v>
      </c>
      <c r="E548" s="43">
        <f t="shared" ref="E548:AA548" si="317">$D$11</f>
        <v>216.36</v>
      </c>
      <c r="F548" s="43">
        <f t="shared" si="317"/>
        <v>216.36</v>
      </c>
      <c r="G548" s="43">
        <f t="shared" si="317"/>
        <v>216.36</v>
      </c>
      <c r="H548" s="43">
        <f t="shared" si="317"/>
        <v>216.36</v>
      </c>
      <c r="I548" s="43">
        <f t="shared" si="317"/>
        <v>216.36</v>
      </c>
      <c r="J548" s="43">
        <f t="shared" si="317"/>
        <v>216.36</v>
      </c>
      <c r="K548" s="43">
        <f t="shared" si="317"/>
        <v>216.36</v>
      </c>
      <c r="L548" s="43">
        <f t="shared" si="317"/>
        <v>216.36</v>
      </c>
      <c r="M548" s="43">
        <f t="shared" si="317"/>
        <v>216.36</v>
      </c>
      <c r="N548" s="43">
        <f t="shared" si="317"/>
        <v>216.36</v>
      </c>
      <c r="O548" s="43">
        <f t="shared" si="317"/>
        <v>216.36</v>
      </c>
      <c r="P548" s="43">
        <f t="shared" si="317"/>
        <v>216.36</v>
      </c>
      <c r="Q548" s="43">
        <f t="shared" si="317"/>
        <v>216.36</v>
      </c>
      <c r="R548" s="43">
        <f t="shared" si="317"/>
        <v>216.36</v>
      </c>
      <c r="S548" s="43">
        <f t="shared" si="317"/>
        <v>216.36</v>
      </c>
      <c r="T548" s="43">
        <f t="shared" si="317"/>
        <v>216.36</v>
      </c>
      <c r="U548" s="43">
        <f t="shared" si="317"/>
        <v>216.36</v>
      </c>
      <c r="V548" s="43">
        <f t="shared" si="317"/>
        <v>216.36</v>
      </c>
      <c r="W548" s="43">
        <f t="shared" si="317"/>
        <v>216.36</v>
      </c>
      <c r="X548" s="43">
        <f t="shared" si="317"/>
        <v>216.36</v>
      </c>
      <c r="Y548" s="43">
        <f t="shared" si="317"/>
        <v>216.36</v>
      </c>
      <c r="Z548" s="43">
        <f t="shared" si="317"/>
        <v>216.36</v>
      </c>
      <c r="AA548" s="43">
        <f t="shared" si="317"/>
        <v>216.36</v>
      </c>
    </row>
    <row r="549" spans="1:27" collapsed="1" x14ac:dyDescent="0.2">
      <c r="A549" s="97" t="s">
        <v>769</v>
      </c>
      <c r="B549" s="27" t="str">
        <f>"14"&amp;"."&amp;$B$662&amp;"."&amp;$B$663</f>
        <v>14.01.2023</v>
      </c>
      <c r="C549" s="89" t="s">
        <v>74</v>
      </c>
      <c r="D549" s="90">
        <f>ROUND(((D550+D551+D553+D552)/1000),5)</f>
        <v>5.23454</v>
      </c>
      <c r="E549" s="90">
        <f>ROUND(((E550+E551+E553+E552)/1000),5)</f>
        <v>5.0597300000000001</v>
      </c>
      <c r="F549" s="90">
        <f>ROUND(((F550+F551+F553+F552)/1000),5)</f>
        <v>5.0280699999999996</v>
      </c>
      <c r="G549" s="90">
        <f t="shared" ref="G549:AA549" si="318">ROUND(((G550+G551+G553+G552)/1000),5)</f>
        <v>5.0176699999999999</v>
      </c>
      <c r="H549" s="90">
        <f t="shared" si="318"/>
        <v>5.0321199999999999</v>
      </c>
      <c r="I549" s="90">
        <f t="shared" si="318"/>
        <v>5.06168</v>
      </c>
      <c r="J549" s="90">
        <f t="shared" si="318"/>
        <v>5.1571300000000004</v>
      </c>
      <c r="K549" s="90">
        <f t="shared" si="318"/>
        <v>5.4355500000000001</v>
      </c>
      <c r="L549" s="90">
        <f t="shared" si="318"/>
        <v>5.5286400000000002</v>
      </c>
      <c r="M549" s="90">
        <f t="shared" si="318"/>
        <v>5.6557300000000001</v>
      </c>
      <c r="N549" s="90">
        <f t="shared" si="318"/>
        <v>5.69442</v>
      </c>
      <c r="O549" s="90">
        <f t="shared" si="318"/>
        <v>5.7036499999999997</v>
      </c>
      <c r="P549" s="90">
        <f t="shared" si="318"/>
        <v>5.7018800000000001</v>
      </c>
      <c r="Q549" s="90">
        <f t="shared" si="318"/>
        <v>5.7007599999999998</v>
      </c>
      <c r="R549" s="90">
        <f t="shared" si="318"/>
        <v>5.6752000000000002</v>
      </c>
      <c r="S549" s="90">
        <f t="shared" si="318"/>
        <v>5.6783299999999999</v>
      </c>
      <c r="T549" s="90">
        <f t="shared" si="318"/>
        <v>5.6964499999999996</v>
      </c>
      <c r="U549" s="90">
        <f t="shared" si="318"/>
        <v>5.7431799999999997</v>
      </c>
      <c r="V549" s="90">
        <f t="shared" si="318"/>
        <v>5.7353399999999999</v>
      </c>
      <c r="W549" s="90">
        <f t="shared" si="318"/>
        <v>5.68804</v>
      </c>
      <c r="X549" s="90">
        <f t="shared" si="318"/>
        <v>5.6917600000000004</v>
      </c>
      <c r="Y549" s="90">
        <f t="shared" si="318"/>
        <v>5.56813</v>
      </c>
      <c r="Z549" s="90">
        <f t="shared" si="318"/>
        <v>5.4946000000000002</v>
      </c>
      <c r="AA549" s="90">
        <f t="shared" si="318"/>
        <v>5.2434799999999999</v>
      </c>
    </row>
    <row r="550" spans="1:27" ht="12.75" hidden="1" customHeight="1" outlineLevel="1" x14ac:dyDescent="0.2">
      <c r="A550" s="98" t="s">
        <v>770</v>
      </c>
      <c r="B550" s="62" t="s">
        <v>236</v>
      </c>
      <c r="C550" s="42" t="s">
        <v>77</v>
      </c>
      <c r="D550" s="43">
        <v>1451.7</v>
      </c>
      <c r="E550" s="43">
        <v>1276.8900000000001</v>
      </c>
      <c r="F550" s="43">
        <v>1245.23</v>
      </c>
      <c r="G550" s="43">
        <v>1234.83</v>
      </c>
      <c r="H550" s="43">
        <v>1249.28</v>
      </c>
      <c r="I550" s="43">
        <v>1278.8399999999999</v>
      </c>
      <c r="J550" s="43">
        <v>1374.29</v>
      </c>
      <c r="K550" s="43">
        <v>1652.71</v>
      </c>
      <c r="L550" s="43">
        <v>1745.8</v>
      </c>
      <c r="M550" s="43">
        <v>1872.89</v>
      </c>
      <c r="N550" s="43">
        <v>1911.58</v>
      </c>
      <c r="O550" s="43">
        <v>1920.81</v>
      </c>
      <c r="P550" s="43">
        <v>1919.04</v>
      </c>
      <c r="Q550" s="43">
        <v>1917.92</v>
      </c>
      <c r="R550" s="43">
        <v>1892.36</v>
      </c>
      <c r="S550" s="43">
        <v>1895.49</v>
      </c>
      <c r="T550" s="43">
        <v>1913.61</v>
      </c>
      <c r="U550" s="43">
        <v>1960.34</v>
      </c>
      <c r="V550" s="43">
        <v>1952.5</v>
      </c>
      <c r="W550" s="43">
        <v>1905.2</v>
      </c>
      <c r="X550" s="43">
        <v>1908.92</v>
      </c>
      <c r="Y550" s="43">
        <v>1785.29</v>
      </c>
      <c r="Z550" s="43">
        <v>1711.76</v>
      </c>
      <c r="AA550" s="43">
        <v>1460.64</v>
      </c>
    </row>
    <row r="551" spans="1:27" ht="12.75" hidden="1" customHeight="1" outlineLevel="1" x14ac:dyDescent="0.2">
      <c r="A551" s="98" t="s">
        <v>771</v>
      </c>
      <c r="B551" s="62" t="s">
        <v>88</v>
      </c>
      <c r="C551" s="42" t="s">
        <v>77</v>
      </c>
      <c r="D551" s="43">
        <f>$D$486</f>
        <v>3559.77</v>
      </c>
      <c r="E551" s="43">
        <f t="shared" ref="E551:AA551" si="319">$D$486</f>
        <v>3559.77</v>
      </c>
      <c r="F551" s="43">
        <f t="shared" si="319"/>
        <v>3559.77</v>
      </c>
      <c r="G551" s="43">
        <f t="shared" si="319"/>
        <v>3559.77</v>
      </c>
      <c r="H551" s="43">
        <f t="shared" si="319"/>
        <v>3559.77</v>
      </c>
      <c r="I551" s="43">
        <f t="shared" si="319"/>
        <v>3559.77</v>
      </c>
      <c r="J551" s="43">
        <f t="shared" si="319"/>
        <v>3559.77</v>
      </c>
      <c r="K551" s="43">
        <f t="shared" si="319"/>
        <v>3559.77</v>
      </c>
      <c r="L551" s="43">
        <f t="shared" si="319"/>
        <v>3559.77</v>
      </c>
      <c r="M551" s="43">
        <f t="shared" si="319"/>
        <v>3559.77</v>
      </c>
      <c r="N551" s="43">
        <f t="shared" si="319"/>
        <v>3559.77</v>
      </c>
      <c r="O551" s="43">
        <f t="shared" si="319"/>
        <v>3559.77</v>
      </c>
      <c r="P551" s="43">
        <f t="shared" si="319"/>
        <v>3559.77</v>
      </c>
      <c r="Q551" s="43">
        <f t="shared" si="319"/>
        <v>3559.77</v>
      </c>
      <c r="R551" s="43">
        <f t="shared" si="319"/>
        <v>3559.77</v>
      </c>
      <c r="S551" s="43">
        <f t="shared" si="319"/>
        <v>3559.77</v>
      </c>
      <c r="T551" s="43">
        <f t="shared" si="319"/>
        <v>3559.77</v>
      </c>
      <c r="U551" s="43">
        <f t="shared" si="319"/>
        <v>3559.77</v>
      </c>
      <c r="V551" s="43">
        <f t="shared" si="319"/>
        <v>3559.77</v>
      </c>
      <c r="W551" s="43">
        <f t="shared" si="319"/>
        <v>3559.77</v>
      </c>
      <c r="X551" s="43">
        <f t="shared" si="319"/>
        <v>3559.77</v>
      </c>
      <c r="Y551" s="43">
        <f t="shared" si="319"/>
        <v>3559.77</v>
      </c>
      <c r="Z551" s="43">
        <f t="shared" si="319"/>
        <v>3559.77</v>
      </c>
      <c r="AA551" s="43">
        <f t="shared" si="319"/>
        <v>3559.77</v>
      </c>
    </row>
    <row r="552" spans="1:27" ht="12.75" hidden="1" customHeight="1" outlineLevel="1" x14ac:dyDescent="0.2">
      <c r="A552" s="98" t="s">
        <v>772</v>
      </c>
      <c r="B552" s="62" t="s">
        <v>81</v>
      </c>
      <c r="C552" s="42" t="s">
        <v>77</v>
      </c>
      <c r="D552" s="43">
        <v>6.71</v>
      </c>
      <c r="E552" s="43">
        <v>6.71</v>
      </c>
      <c r="F552" s="43">
        <v>6.71</v>
      </c>
      <c r="G552" s="43">
        <v>6.71</v>
      </c>
      <c r="H552" s="43">
        <v>6.71</v>
      </c>
      <c r="I552" s="43">
        <v>6.71</v>
      </c>
      <c r="J552" s="43">
        <v>6.71</v>
      </c>
      <c r="K552" s="43">
        <v>6.71</v>
      </c>
      <c r="L552" s="43">
        <v>6.71</v>
      </c>
      <c r="M552" s="43">
        <v>6.71</v>
      </c>
      <c r="N552" s="43">
        <v>6.71</v>
      </c>
      <c r="O552" s="43">
        <v>6.71</v>
      </c>
      <c r="P552" s="43">
        <v>6.71</v>
      </c>
      <c r="Q552" s="43">
        <v>6.71</v>
      </c>
      <c r="R552" s="43">
        <v>6.71</v>
      </c>
      <c r="S552" s="43">
        <v>6.71</v>
      </c>
      <c r="T552" s="43">
        <v>6.71</v>
      </c>
      <c r="U552" s="43">
        <v>6.71</v>
      </c>
      <c r="V552" s="43">
        <v>6.71</v>
      </c>
      <c r="W552" s="43">
        <v>6.71</v>
      </c>
      <c r="X552" s="43">
        <v>6.71</v>
      </c>
      <c r="Y552" s="43">
        <v>6.71</v>
      </c>
      <c r="Z552" s="43">
        <v>6.71</v>
      </c>
      <c r="AA552" s="43">
        <v>6.71</v>
      </c>
    </row>
    <row r="553" spans="1:27" ht="12.75" hidden="1" customHeight="1" outlineLevel="1" x14ac:dyDescent="0.2">
      <c r="A553" s="98" t="s">
        <v>773</v>
      </c>
      <c r="B553" s="62" t="s">
        <v>79</v>
      </c>
      <c r="C553" s="42" t="s">
        <v>77</v>
      </c>
      <c r="D553" s="43">
        <f>$D$11</f>
        <v>216.36</v>
      </c>
      <c r="E553" s="43">
        <f t="shared" ref="E553:AA553" si="320">$D$11</f>
        <v>216.36</v>
      </c>
      <c r="F553" s="43">
        <f t="shared" si="320"/>
        <v>216.36</v>
      </c>
      <c r="G553" s="43">
        <f t="shared" si="320"/>
        <v>216.36</v>
      </c>
      <c r="H553" s="43">
        <f t="shared" si="320"/>
        <v>216.36</v>
      </c>
      <c r="I553" s="43">
        <f t="shared" si="320"/>
        <v>216.36</v>
      </c>
      <c r="J553" s="43">
        <f t="shared" si="320"/>
        <v>216.36</v>
      </c>
      <c r="K553" s="43">
        <f t="shared" si="320"/>
        <v>216.36</v>
      </c>
      <c r="L553" s="43">
        <f t="shared" si="320"/>
        <v>216.36</v>
      </c>
      <c r="M553" s="43">
        <f t="shared" si="320"/>
        <v>216.36</v>
      </c>
      <c r="N553" s="43">
        <f t="shared" si="320"/>
        <v>216.36</v>
      </c>
      <c r="O553" s="43">
        <f t="shared" si="320"/>
        <v>216.36</v>
      </c>
      <c r="P553" s="43">
        <f t="shared" si="320"/>
        <v>216.36</v>
      </c>
      <c r="Q553" s="43">
        <f t="shared" si="320"/>
        <v>216.36</v>
      </c>
      <c r="R553" s="43">
        <f t="shared" si="320"/>
        <v>216.36</v>
      </c>
      <c r="S553" s="43">
        <f t="shared" si="320"/>
        <v>216.36</v>
      </c>
      <c r="T553" s="43">
        <f t="shared" si="320"/>
        <v>216.36</v>
      </c>
      <c r="U553" s="43">
        <f t="shared" si="320"/>
        <v>216.36</v>
      </c>
      <c r="V553" s="43">
        <f t="shared" si="320"/>
        <v>216.36</v>
      </c>
      <c r="W553" s="43">
        <f t="shared" si="320"/>
        <v>216.36</v>
      </c>
      <c r="X553" s="43">
        <f t="shared" si="320"/>
        <v>216.36</v>
      </c>
      <c r="Y553" s="43">
        <f t="shared" si="320"/>
        <v>216.36</v>
      </c>
      <c r="Z553" s="43">
        <f t="shared" si="320"/>
        <v>216.36</v>
      </c>
      <c r="AA553" s="43">
        <f t="shared" si="320"/>
        <v>216.36</v>
      </c>
    </row>
    <row r="554" spans="1:27" collapsed="1" x14ac:dyDescent="0.2">
      <c r="A554" s="97" t="s">
        <v>774</v>
      </c>
      <c r="B554" s="27" t="str">
        <f>"15"&amp;"."&amp;$B$662&amp;"."&amp;$B$663</f>
        <v>15.01.2023</v>
      </c>
      <c r="C554" s="89" t="s">
        <v>74</v>
      </c>
      <c r="D554" s="90">
        <f>ROUND(((D555+D556+D558+D557)/1000),5)</f>
        <v>5.0735599999999996</v>
      </c>
      <c r="E554" s="90">
        <f>ROUND(((E555+E556+E558+E557)/1000),5)</f>
        <v>5.0158199999999997</v>
      </c>
      <c r="F554" s="90">
        <f>ROUND(((F555+F556+F558+F557)/1000),5)</f>
        <v>4.9462400000000004</v>
      </c>
      <c r="G554" s="90">
        <f t="shared" ref="G554:AA554" si="321">ROUND(((G555+G556+G558+G557)/1000),5)</f>
        <v>4.9407300000000003</v>
      </c>
      <c r="H554" s="90">
        <f t="shared" si="321"/>
        <v>4.9451400000000003</v>
      </c>
      <c r="I554" s="90">
        <f t="shared" si="321"/>
        <v>4.9941399999999998</v>
      </c>
      <c r="J554" s="90">
        <f t="shared" si="321"/>
        <v>5.0065200000000001</v>
      </c>
      <c r="K554" s="90">
        <f t="shared" si="321"/>
        <v>5.2052500000000004</v>
      </c>
      <c r="L554" s="90">
        <f t="shared" si="321"/>
        <v>5.4537500000000003</v>
      </c>
      <c r="M554" s="90">
        <f t="shared" si="321"/>
        <v>5.5262200000000004</v>
      </c>
      <c r="N554" s="90">
        <f t="shared" si="321"/>
        <v>5.5950499999999996</v>
      </c>
      <c r="O554" s="90">
        <f t="shared" si="321"/>
        <v>5.6152100000000003</v>
      </c>
      <c r="P554" s="90">
        <f t="shared" si="321"/>
        <v>5.6182299999999996</v>
      </c>
      <c r="Q554" s="90">
        <f t="shared" si="321"/>
        <v>5.6203599999999998</v>
      </c>
      <c r="R554" s="90">
        <f t="shared" si="321"/>
        <v>5.58934</v>
      </c>
      <c r="S554" s="90">
        <f t="shared" si="321"/>
        <v>5.5981100000000001</v>
      </c>
      <c r="T554" s="90">
        <f t="shared" si="321"/>
        <v>5.64907</v>
      </c>
      <c r="U554" s="90">
        <f t="shared" si="321"/>
        <v>5.71096</v>
      </c>
      <c r="V554" s="90">
        <f t="shared" si="321"/>
        <v>5.7159300000000002</v>
      </c>
      <c r="W554" s="90">
        <f t="shared" si="321"/>
        <v>5.6448900000000002</v>
      </c>
      <c r="X554" s="90">
        <f t="shared" si="321"/>
        <v>5.6380299999999997</v>
      </c>
      <c r="Y554" s="90">
        <f t="shared" si="321"/>
        <v>5.5522999999999998</v>
      </c>
      <c r="Z554" s="90">
        <f t="shared" si="321"/>
        <v>5.4838800000000001</v>
      </c>
      <c r="AA554" s="90">
        <f t="shared" si="321"/>
        <v>5.2207699999999999</v>
      </c>
    </row>
    <row r="555" spans="1:27" ht="12.75" hidden="1" customHeight="1" outlineLevel="1" x14ac:dyDescent="0.2">
      <c r="A555" s="98" t="s">
        <v>775</v>
      </c>
      <c r="B555" s="62" t="s">
        <v>236</v>
      </c>
      <c r="C555" s="42" t="s">
        <v>77</v>
      </c>
      <c r="D555" s="43">
        <v>1290.72</v>
      </c>
      <c r="E555" s="43">
        <v>1232.98</v>
      </c>
      <c r="F555" s="43">
        <v>1163.4000000000001</v>
      </c>
      <c r="G555" s="43">
        <v>1157.8900000000001</v>
      </c>
      <c r="H555" s="43">
        <v>1162.3</v>
      </c>
      <c r="I555" s="43">
        <v>1211.3</v>
      </c>
      <c r="J555" s="43">
        <v>1223.68</v>
      </c>
      <c r="K555" s="43">
        <v>1422.41</v>
      </c>
      <c r="L555" s="43">
        <v>1670.91</v>
      </c>
      <c r="M555" s="43">
        <v>1743.38</v>
      </c>
      <c r="N555" s="43">
        <v>1812.21</v>
      </c>
      <c r="O555" s="43">
        <v>1832.37</v>
      </c>
      <c r="P555" s="43">
        <v>1835.39</v>
      </c>
      <c r="Q555" s="43">
        <v>1837.52</v>
      </c>
      <c r="R555" s="43">
        <v>1806.5</v>
      </c>
      <c r="S555" s="43">
        <v>1815.27</v>
      </c>
      <c r="T555" s="43">
        <v>1866.23</v>
      </c>
      <c r="U555" s="43">
        <v>1928.12</v>
      </c>
      <c r="V555" s="43">
        <v>1933.09</v>
      </c>
      <c r="W555" s="43">
        <v>1862.05</v>
      </c>
      <c r="X555" s="43">
        <v>1855.19</v>
      </c>
      <c r="Y555" s="43">
        <v>1769.46</v>
      </c>
      <c r="Z555" s="43">
        <v>1701.04</v>
      </c>
      <c r="AA555" s="43">
        <v>1437.93</v>
      </c>
    </row>
    <row r="556" spans="1:27" ht="12.75" hidden="1" customHeight="1" outlineLevel="1" x14ac:dyDescent="0.2">
      <c r="A556" s="98" t="s">
        <v>776</v>
      </c>
      <c r="B556" s="62" t="s">
        <v>88</v>
      </c>
      <c r="C556" s="42" t="s">
        <v>77</v>
      </c>
      <c r="D556" s="43">
        <f>$D$486</f>
        <v>3559.77</v>
      </c>
      <c r="E556" s="43">
        <f t="shared" ref="E556:AA556" si="322">$D$486</f>
        <v>3559.77</v>
      </c>
      <c r="F556" s="43">
        <f t="shared" si="322"/>
        <v>3559.77</v>
      </c>
      <c r="G556" s="43">
        <f t="shared" si="322"/>
        <v>3559.77</v>
      </c>
      <c r="H556" s="43">
        <f t="shared" si="322"/>
        <v>3559.77</v>
      </c>
      <c r="I556" s="43">
        <f t="shared" si="322"/>
        <v>3559.77</v>
      </c>
      <c r="J556" s="43">
        <f t="shared" si="322"/>
        <v>3559.77</v>
      </c>
      <c r="K556" s="43">
        <f t="shared" si="322"/>
        <v>3559.77</v>
      </c>
      <c r="L556" s="43">
        <f t="shared" si="322"/>
        <v>3559.77</v>
      </c>
      <c r="M556" s="43">
        <f t="shared" si="322"/>
        <v>3559.77</v>
      </c>
      <c r="N556" s="43">
        <f t="shared" si="322"/>
        <v>3559.77</v>
      </c>
      <c r="O556" s="43">
        <f t="shared" si="322"/>
        <v>3559.77</v>
      </c>
      <c r="P556" s="43">
        <f t="shared" si="322"/>
        <v>3559.77</v>
      </c>
      <c r="Q556" s="43">
        <f t="shared" si="322"/>
        <v>3559.77</v>
      </c>
      <c r="R556" s="43">
        <f t="shared" si="322"/>
        <v>3559.77</v>
      </c>
      <c r="S556" s="43">
        <f t="shared" si="322"/>
        <v>3559.77</v>
      </c>
      <c r="T556" s="43">
        <f t="shared" si="322"/>
        <v>3559.77</v>
      </c>
      <c r="U556" s="43">
        <f t="shared" si="322"/>
        <v>3559.77</v>
      </c>
      <c r="V556" s="43">
        <f t="shared" si="322"/>
        <v>3559.77</v>
      </c>
      <c r="W556" s="43">
        <f t="shared" si="322"/>
        <v>3559.77</v>
      </c>
      <c r="X556" s="43">
        <f t="shared" si="322"/>
        <v>3559.77</v>
      </c>
      <c r="Y556" s="43">
        <f t="shared" si="322"/>
        <v>3559.77</v>
      </c>
      <c r="Z556" s="43">
        <f t="shared" si="322"/>
        <v>3559.77</v>
      </c>
      <c r="AA556" s="43">
        <f t="shared" si="322"/>
        <v>3559.77</v>
      </c>
    </row>
    <row r="557" spans="1:27" ht="12.75" hidden="1" customHeight="1" outlineLevel="1" x14ac:dyDescent="0.2">
      <c r="A557" s="98" t="s">
        <v>777</v>
      </c>
      <c r="B557" s="62" t="s">
        <v>81</v>
      </c>
      <c r="C557" s="42" t="s">
        <v>77</v>
      </c>
      <c r="D557" s="43">
        <v>6.71</v>
      </c>
      <c r="E557" s="43">
        <v>6.71</v>
      </c>
      <c r="F557" s="43">
        <v>6.71</v>
      </c>
      <c r="G557" s="43">
        <v>6.71</v>
      </c>
      <c r="H557" s="43">
        <v>6.71</v>
      </c>
      <c r="I557" s="43">
        <v>6.71</v>
      </c>
      <c r="J557" s="43">
        <v>6.71</v>
      </c>
      <c r="K557" s="43">
        <v>6.71</v>
      </c>
      <c r="L557" s="43">
        <v>6.71</v>
      </c>
      <c r="M557" s="43">
        <v>6.71</v>
      </c>
      <c r="N557" s="43">
        <v>6.71</v>
      </c>
      <c r="O557" s="43">
        <v>6.71</v>
      </c>
      <c r="P557" s="43">
        <v>6.71</v>
      </c>
      <c r="Q557" s="43">
        <v>6.71</v>
      </c>
      <c r="R557" s="43">
        <v>6.71</v>
      </c>
      <c r="S557" s="43">
        <v>6.71</v>
      </c>
      <c r="T557" s="43">
        <v>6.71</v>
      </c>
      <c r="U557" s="43">
        <v>6.71</v>
      </c>
      <c r="V557" s="43">
        <v>6.71</v>
      </c>
      <c r="W557" s="43">
        <v>6.71</v>
      </c>
      <c r="X557" s="43">
        <v>6.71</v>
      </c>
      <c r="Y557" s="43">
        <v>6.71</v>
      </c>
      <c r="Z557" s="43">
        <v>6.71</v>
      </c>
      <c r="AA557" s="43">
        <v>6.71</v>
      </c>
    </row>
    <row r="558" spans="1:27" ht="12.75" hidden="1" customHeight="1" outlineLevel="1" x14ac:dyDescent="0.2">
      <c r="A558" s="98" t="s">
        <v>778</v>
      </c>
      <c r="B558" s="62" t="s">
        <v>79</v>
      </c>
      <c r="C558" s="42" t="s">
        <v>77</v>
      </c>
      <c r="D558" s="43">
        <f>$D$11</f>
        <v>216.36</v>
      </c>
      <c r="E558" s="43">
        <f t="shared" ref="E558:AA558" si="323">$D$11</f>
        <v>216.36</v>
      </c>
      <c r="F558" s="43">
        <f t="shared" si="323"/>
        <v>216.36</v>
      </c>
      <c r="G558" s="43">
        <f t="shared" si="323"/>
        <v>216.36</v>
      </c>
      <c r="H558" s="43">
        <f t="shared" si="323"/>
        <v>216.36</v>
      </c>
      <c r="I558" s="43">
        <f t="shared" si="323"/>
        <v>216.36</v>
      </c>
      <c r="J558" s="43">
        <f t="shared" si="323"/>
        <v>216.36</v>
      </c>
      <c r="K558" s="43">
        <f t="shared" si="323"/>
        <v>216.36</v>
      </c>
      <c r="L558" s="43">
        <f t="shared" si="323"/>
        <v>216.36</v>
      </c>
      <c r="M558" s="43">
        <f t="shared" si="323"/>
        <v>216.36</v>
      </c>
      <c r="N558" s="43">
        <f t="shared" si="323"/>
        <v>216.36</v>
      </c>
      <c r="O558" s="43">
        <f t="shared" si="323"/>
        <v>216.36</v>
      </c>
      <c r="P558" s="43">
        <f t="shared" si="323"/>
        <v>216.36</v>
      </c>
      <c r="Q558" s="43">
        <f t="shared" si="323"/>
        <v>216.36</v>
      </c>
      <c r="R558" s="43">
        <f t="shared" si="323"/>
        <v>216.36</v>
      </c>
      <c r="S558" s="43">
        <f t="shared" si="323"/>
        <v>216.36</v>
      </c>
      <c r="T558" s="43">
        <f t="shared" si="323"/>
        <v>216.36</v>
      </c>
      <c r="U558" s="43">
        <f t="shared" si="323"/>
        <v>216.36</v>
      </c>
      <c r="V558" s="43">
        <f t="shared" si="323"/>
        <v>216.36</v>
      </c>
      <c r="W558" s="43">
        <f t="shared" si="323"/>
        <v>216.36</v>
      </c>
      <c r="X558" s="43">
        <f t="shared" si="323"/>
        <v>216.36</v>
      </c>
      <c r="Y558" s="43">
        <f t="shared" si="323"/>
        <v>216.36</v>
      </c>
      <c r="Z558" s="43">
        <f t="shared" si="323"/>
        <v>216.36</v>
      </c>
      <c r="AA558" s="43">
        <f t="shared" si="323"/>
        <v>216.36</v>
      </c>
    </row>
    <row r="559" spans="1:27" collapsed="1" x14ac:dyDescent="0.2">
      <c r="A559" s="97" t="s">
        <v>779</v>
      </c>
      <c r="B559" s="27" t="str">
        <f>"16"&amp;"."&amp;$B$662&amp;"."&amp;$B$663</f>
        <v>16.01.2023</v>
      </c>
      <c r="C559" s="89" t="s">
        <v>74</v>
      </c>
      <c r="D559" s="90">
        <f>ROUND(((D560+D561+D563+D562)/1000),5)</f>
        <v>5.0692300000000001</v>
      </c>
      <c r="E559" s="90">
        <f>ROUND(((E560+E561+E563+E562)/1000),5)</f>
        <v>5.0097699999999996</v>
      </c>
      <c r="F559" s="90">
        <f>ROUND(((F560+F561+F563+F562)/1000),5)</f>
        <v>4.9475100000000003</v>
      </c>
      <c r="G559" s="90">
        <f t="shared" ref="G559:AA559" si="324">ROUND(((G560+G561+G563+G562)/1000),5)</f>
        <v>4.9385000000000003</v>
      </c>
      <c r="H559" s="90">
        <f t="shared" si="324"/>
        <v>4.9702400000000004</v>
      </c>
      <c r="I559" s="90">
        <f t="shared" si="324"/>
        <v>5.0636599999999996</v>
      </c>
      <c r="J559" s="90">
        <f t="shared" si="324"/>
        <v>5.3552999999999997</v>
      </c>
      <c r="K559" s="90">
        <f t="shared" si="324"/>
        <v>5.5261300000000002</v>
      </c>
      <c r="L559" s="90">
        <f t="shared" si="324"/>
        <v>5.7319899999999997</v>
      </c>
      <c r="M559" s="90">
        <f t="shared" si="324"/>
        <v>5.7744799999999996</v>
      </c>
      <c r="N559" s="90">
        <f t="shared" si="324"/>
        <v>5.8001399999999999</v>
      </c>
      <c r="O559" s="90">
        <f t="shared" si="324"/>
        <v>5.8118800000000004</v>
      </c>
      <c r="P559" s="90">
        <f t="shared" si="324"/>
        <v>5.8130899999999999</v>
      </c>
      <c r="Q559" s="90">
        <f t="shared" si="324"/>
        <v>5.8269900000000003</v>
      </c>
      <c r="R559" s="90">
        <f t="shared" si="324"/>
        <v>5.7841199999999997</v>
      </c>
      <c r="S559" s="90">
        <f t="shared" si="324"/>
        <v>5.7794699999999999</v>
      </c>
      <c r="T559" s="90">
        <f t="shared" si="324"/>
        <v>5.8079499999999999</v>
      </c>
      <c r="U559" s="90">
        <f t="shared" si="324"/>
        <v>5.8450499999999996</v>
      </c>
      <c r="V559" s="90">
        <f t="shared" si="324"/>
        <v>5.7647300000000001</v>
      </c>
      <c r="W559" s="90">
        <f t="shared" si="324"/>
        <v>5.7925899999999997</v>
      </c>
      <c r="X559" s="90">
        <f t="shared" si="324"/>
        <v>5.7000200000000003</v>
      </c>
      <c r="Y559" s="90">
        <f t="shared" si="324"/>
        <v>5.5826200000000004</v>
      </c>
      <c r="Z559" s="90">
        <f t="shared" si="324"/>
        <v>5.4453399999999998</v>
      </c>
      <c r="AA559" s="90">
        <f t="shared" si="324"/>
        <v>5.0754200000000003</v>
      </c>
    </row>
    <row r="560" spans="1:27" ht="12.75" hidden="1" customHeight="1" outlineLevel="1" x14ac:dyDescent="0.2">
      <c r="A560" s="98" t="s">
        <v>780</v>
      </c>
      <c r="B560" s="62" t="s">
        <v>236</v>
      </c>
      <c r="C560" s="42" t="s">
        <v>77</v>
      </c>
      <c r="D560" s="43">
        <v>1286.3900000000001</v>
      </c>
      <c r="E560" s="43">
        <v>1226.93</v>
      </c>
      <c r="F560" s="43">
        <v>1164.67</v>
      </c>
      <c r="G560" s="43">
        <v>1155.6600000000001</v>
      </c>
      <c r="H560" s="43">
        <v>1187.4000000000001</v>
      </c>
      <c r="I560" s="43">
        <v>1280.82</v>
      </c>
      <c r="J560" s="43">
        <v>1572.46</v>
      </c>
      <c r="K560" s="43">
        <v>1743.29</v>
      </c>
      <c r="L560" s="43">
        <v>1949.15</v>
      </c>
      <c r="M560" s="43">
        <v>1991.64</v>
      </c>
      <c r="N560" s="43">
        <v>2017.3</v>
      </c>
      <c r="O560" s="43">
        <v>2029.04</v>
      </c>
      <c r="P560" s="43">
        <v>2030.25</v>
      </c>
      <c r="Q560" s="43">
        <v>2044.15</v>
      </c>
      <c r="R560" s="43">
        <v>2001.28</v>
      </c>
      <c r="S560" s="43">
        <v>1996.63</v>
      </c>
      <c r="T560" s="43">
        <v>2025.11</v>
      </c>
      <c r="U560" s="43">
        <v>2062.21</v>
      </c>
      <c r="V560" s="43">
        <v>1981.89</v>
      </c>
      <c r="W560" s="43">
        <v>2009.75</v>
      </c>
      <c r="X560" s="43">
        <v>1917.18</v>
      </c>
      <c r="Y560" s="43">
        <v>1799.78</v>
      </c>
      <c r="Z560" s="43">
        <v>1662.5</v>
      </c>
      <c r="AA560" s="43">
        <v>1292.58</v>
      </c>
    </row>
    <row r="561" spans="1:27" ht="12.75" hidden="1" customHeight="1" outlineLevel="1" x14ac:dyDescent="0.2">
      <c r="A561" s="98" t="s">
        <v>781</v>
      </c>
      <c r="B561" s="62" t="s">
        <v>88</v>
      </c>
      <c r="C561" s="42" t="s">
        <v>77</v>
      </c>
      <c r="D561" s="43">
        <f>$D$486</f>
        <v>3559.77</v>
      </c>
      <c r="E561" s="43">
        <f t="shared" ref="E561:AA561" si="325">$D$486</f>
        <v>3559.77</v>
      </c>
      <c r="F561" s="43">
        <f t="shared" si="325"/>
        <v>3559.77</v>
      </c>
      <c r="G561" s="43">
        <f t="shared" si="325"/>
        <v>3559.77</v>
      </c>
      <c r="H561" s="43">
        <f t="shared" si="325"/>
        <v>3559.77</v>
      </c>
      <c r="I561" s="43">
        <f t="shared" si="325"/>
        <v>3559.77</v>
      </c>
      <c r="J561" s="43">
        <f t="shared" si="325"/>
        <v>3559.77</v>
      </c>
      <c r="K561" s="43">
        <f t="shared" si="325"/>
        <v>3559.77</v>
      </c>
      <c r="L561" s="43">
        <f t="shared" si="325"/>
        <v>3559.77</v>
      </c>
      <c r="M561" s="43">
        <f t="shared" si="325"/>
        <v>3559.77</v>
      </c>
      <c r="N561" s="43">
        <f t="shared" si="325"/>
        <v>3559.77</v>
      </c>
      <c r="O561" s="43">
        <f t="shared" si="325"/>
        <v>3559.77</v>
      </c>
      <c r="P561" s="43">
        <f t="shared" si="325"/>
        <v>3559.77</v>
      </c>
      <c r="Q561" s="43">
        <f t="shared" si="325"/>
        <v>3559.77</v>
      </c>
      <c r="R561" s="43">
        <f t="shared" si="325"/>
        <v>3559.77</v>
      </c>
      <c r="S561" s="43">
        <f t="shared" si="325"/>
        <v>3559.77</v>
      </c>
      <c r="T561" s="43">
        <f t="shared" si="325"/>
        <v>3559.77</v>
      </c>
      <c r="U561" s="43">
        <f t="shared" si="325"/>
        <v>3559.77</v>
      </c>
      <c r="V561" s="43">
        <f t="shared" si="325"/>
        <v>3559.77</v>
      </c>
      <c r="W561" s="43">
        <f t="shared" si="325"/>
        <v>3559.77</v>
      </c>
      <c r="X561" s="43">
        <f t="shared" si="325"/>
        <v>3559.77</v>
      </c>
      <c r="Y561" s="43">
        <f t="shared" si="325"/>
        <v>3559.77</v>
      </c>
      <c r="Z561" s="43">
        <f t="shared" si="325"/>
        <v>3559.77</v>
      </c>
      <c r="AA561" s="43">
        <f t="shared" si="325"/>
        <v>3559.77</v>
      </c>
    </row>
    <row r="562" spans="1:27" ht="12.75" hidden="1" customHeight="1" outlineLevel="1" x14ac:dyDescent="0.2">
      <c r="A562" s="98" t="s">
        <v>782</v>
      </c>
      <c r="B562" s="62" t="s">
        <v>81</v>
      </c>
      <c r="C562" s="42" t="s">
        <v>77</v>
      </c>
      <c r="D562" s="43">
        <v>6.71</v>
      </c>
      <c r="E562" s="43">
        <v>6.71</v>
      </c>
      <c r="F562" s="43">
        <v>6.71</v>
      </c>
      <c r="G562" s="43">
        <v>6.71</v>
      </c>
      <c r="H562" s="43">
        <v>6.71</v>
      </c>
      <c r="I562" s="43">
        <v>6.71</v>
      </c>
      <c r="J562" s="43">
        <v>6.71</v>
      </c>
      <c r="K562" s="43">
        <v>6.71</v>
      </c>
      <c r="L562" s="43">
        <v>6.71</v>
      </c>
      <c r="M562" s="43">
        <v>6.71</v>
      </c>
      <c r="N562" s="43">
        <v>6.71</v>
      </c>
      <c r="O562" s="43">
        <v>6.71</v>
      </c>
      <c r="P562" s="43">
        <v>6.71</v>
      </c>
      <c r="Q562" s="43">
        <v>6.71</v>
      </c>
      <c r="R562" s="43">
        <v>6.71</v>
      </c>
      <c r="S562" s="43">
        <v>6.71</v>
      </c>
      <c r="T562" s="43">
        <v>6.71</v>
      </c>
      <c r="U562" s="43">
        <v>6.71</v>
      </c>
      <c r="V562" s="43">
        <v>6.71</v>
      </c>
      <c r="W562" s="43">
        <v>6.71</v>
      </c>
      <c r="X562" s="43">
        <v>6.71</v>
      </c>
      <c r="Y562" s="43">
        <v>6.71</v>
      </c>
      <c r="Z562" s="43">
        <v>6.71</v>
      </c>
      <c r="AA562" s="43">
        <v>6.71</v>
      </c>
    </row>
    <row r="563" spans="1:27" ht="12.75" hidden="1" customHeight="1" outlineLevel="1" x14ac:dyDescent="0.2">
      <c r="A563" s="98" t="s">
        <v>783</v>
      </c>
      <c r="B563" s="62" t="s">
        <v>79</v>
      </c>
      <c r="C563" s="42" t="s">
        <v>77</v>
      </c>
      <c r="D563" s="43">
        <f>$D$11</f>
        <v>216.36</v>
      </c>
      <c r="E563" s="43">
        <f t="shared" ref="E563:AA563" si="326">$D$11</f>
        <v>216.36</v>
      </c>
      <c r="F563" s="43">
        <f t="shared" si="326"/>
        <v>216.36</v>
      </c>
      <c r="G563" s="43">
        <f t="shared" si="326"/>
        <v>216.36</v>
      </c>
      <c r="H563" s="43">
        <f t="shared" si="326"/>
        <v>216.36</v>
      </c>
      <c r="I563" s="43">
        <f t="shared" si="326"/>
        <v>216.36</v>
      </c>
      <c r="J563" s="43">
        <f t="shared" si="326"/>
        <v>216.36</v>
      </c>
      <c r="K563" s="43">
        <f t="shared" si="326"/>
        <v>216.36</v>
      </c>
      <c r="L563" s="43">
        <f t="shared" si="326"/>
        <v>216.36</v>
      </c>
      <c r="M563" s="43">
        <f t="shared" si="326"/>
        <v>216.36</v>
      </c>
      <c r="N563" s="43">
        <f t="shared" si="326"/>
        <v>216.36</v>
      </c>
      <c r="O563" s="43">
        <f t="shared" si="326"/>
        <v>216.36</v>
      </c>
      <c r="P563" s="43">
        <f t="shared" si="326"/>
        <v>216.36</v>
      </c>
      <c r="Q563" s="43">
        <f t="shared" si="326"/>
        <v>216.36</v>
      </c>
      <c r="R563" s="43">
        <f t="shared" si="326"/>
        <v>216.36</v>
      </c>
      <c r="S563" s="43">
        <f t="shared" si="326"/>
        <v>216.36</v>
      </c>
      <c r="T563" s="43">
        <f t="shared" si="326"/>
        <v>216.36</v>
      </c>
      <c r="U563" s="43">
        <f t="shared" si="326"/>
        <v>216.36</v>
      </c>
      <c r="V563" s="43">
        <f t="shared" si="326"/>
        <v>216.36</v>
      </c>
      <c r="W563" s="43">
        <f t="shared" si="326"/>
        <v>216.36</v>
      </c>
      <c r="X563" s="43">
        <f t="shared" si="326"/>
        <v>216.36</v>
      </c>
      <c r="Y563" s="43">
        <f t="shared" si="326"/>
        <v>216.36</v>
      </c>
      <c r="Z563" s="43">
        <f t="shared" si="326"/>
        <v>216.36</v>
      </c>
      <c r="AA563" s="43">
        <f t="shared" si="326"/>
        <v>216.36</v>
      </c>
    </row>
    <row r="564" spans="1:27" collapsed="1" x14ac:dyDescent="0.2">
      <c r="A564" s="97" t="s">
        <v>784</v>
      </c>
      <c r="B564" s="27" t="str">
        <f>"17"&amp;"."&amp;$B$662&amp;"."&amp;$B$663</f>
        <v>17.01.2023</v>
      </c>
      <c r="C564" s="89" t="s">
        <v>74</v>
      </c>
      <c r="D564" s="90">
        <f>ROUND(((D565+D566+D568+D567)/1000),5)</f>
        <v>4.9134799999999998</v>
      </c>
      <c r="E564" s="90">
        <f>ROUND(((E565+E566+E568+E567)/1000),5)</f>
        <v>4.8810099999999998</v>
      </c>
      <c r="F564" s="90">
        <f>ROUND(((F565+F566+F568+F567)/1000),5)</f>
        <v>4.8668199999999997</v>
      </c>
      <c r="G564" s="90">
        <f t="shared" ref="G564:AA564" si="327">ROUND(((G565+G566+G568+G567)/1000),5)</f>
        <v>4.8646200000000004</v>
      </c>
      <c r="H564" s="90">
        <f t="shared" si="327"/>
        <v>4.8797800000000002</v>
      </c>
      <c r="I564" s="90">
        <f t="shared" si="327"/>
        <v>4.9320500000000003</v>
      </c>
      <c r="J564" s="90">
        <f t="shared" si="327"/>
        <v>5.1414499999999999</v>
      </c>
      <c r="K564" s="90">
        <f t="shared" si="327"/>
        <v>5.4816200000000004</v>
      </c>
      <c r="L564" s="90">
        <f t="shared" si="327"/>
        <v>5.5324200000000001</v>
      </c>
      <c r="M564" s="90">
        <f t="shared" si="327"/>
        <v>5.5869</v>
      </c>
      <c r="N564" s="90">
        <f t="shared" si="327"/>
        <v>5.6096500000000002</v>
      </c>
      <c r="O564" s="90">
        <f t="shared" si="327"/>
        <v>5.63307</v>
      </c>
      <c r="P564" s="90">
        <f t="shared" si="327"/>
        <v>5.6172000000000004</v>
      </c>
      <c r="Q564" s="90">
        <f t="shared" si="327"/>
        <v>5.6247199999999999</v>
      </c>
      <c r="R564" s="90">
        <f t="shared" si="327"/>
        <v>5.5847699999999998</v>
      </c>
      <c r="S564" s="90">
        <f t="shared" si="327"/>
        <v>5.5767100000000003</v>
      </c>
      <c r="T564" s="90">
        <f t="shared" si="327"/>
        <v>5.6231299999999997</v>
      </c>
      <c r="U564" s="90">
        <f t="shared" si="327"/>
        <v>5.6644600000000001</v>
      </c>
      <c r="V564" s="90">
        <f t="shared" si="327"/>
        <v>5.6447700000000003</v>
      </c>
      <c r="W564" s="90">
        <f t="shared" si="327"/>
        <v>5.60304</v>
      </c>
      <c r="X564" s="90">
        <f t="shared" si="327"/>
        <v>5.5889899999999999</v>
      </c>
      <c r="Y564" s="90">
        <f t="shared" si="327"/>
        <v>5.5339299999999998</v>
      </c>
      <c r="Z564" s="90">
        <f t="shared" si="327"/>
        <v>5.3132700000000002</v>
      </c>
      <c r="AA564" s="90">
        <f t="shared" si="327"/>
        <v>5.0088600000000003</v>
      </c>
    </row>
    <row r="565" spans="1:27" ht="12.75" hidden="1" customHeight="1" outlineLevel="1" x14ac:dyDescent="0.2">
      <c r="A565" s="98" t="s">
        <v>785</v>
      </c>
      <c r="B565" s="62" t="s">
        <v>236</v>
      </c>
      <c r="C565" s="42" t="s">
        <v>77</v>
      </c>
      <c r="D565" s="43">
        <v>1130.6400000000001</v>
      </c>
      <c r="E565" s="43">
        <v>1098.17</v>
      </c>
      <c r="F565" s="43">
        <v>1083.98</v>
      </c>
      <c r="G565" s="43">
        <v>1081.78</v>
      </c>
      <c r="H565" s="43">
        <v>1096.94</v>
      </c>
      <c r="I565" s="43">
        <v>1149.21</v>
      </c>
      <c r="J565" s="43">
        <v>1358.61</v>
      </c>
      <c r="K565" s="43">
        <v>1698.78</v>
      </c>
      <c r="L565" s="43">
        <v>1749.58</v>
      </c>
      <c r="M565" s="43">
        <v>1804.06</v>
      </c>
      <c r="N565" s="43">
        <v>1826.81</v>
      </c>
      <c r="O565" s="43">
        <v>1850.23</v>
      </c>
      <c r="P565" s="43">
        <v>1834.36</v>
      </c>
      <c r="Q565" s="43">
        <v>1841.88</v>
      </c>
      <c r="R565" s="43">
        <v>1801.93</v>
      </c>
      <c r="S565" s="43">
        <v>1793.87</v>
      </c>
      <c r="T565" s="43">
        <v>1840.29</v>
      </c>
      <c r="U565" s="43">
        <v>1881.62</v>
      </c>
      <c r="V565" s="43">
        <v>1861.93</v>
      </c>
      <c r="W565" s="43">
        <v>1820.2</v>
      </c>
      <c r="X565" s="43">
        <v>1806.15</v>
      </c>
      <c r="Y565" s="43">
        <v>1751.09</v>
      </c>
      <c r="Z565" s="43">
        <v>1530.43</v>
      </c>
      <c r="AA565" s="43">
        <v>1226.02</v>
      </c>
    </row>
    <row r="566" spans="1:27" ht="12.75" hidden="1" customHeight="1" outlineLevel="1" x14ac:dyDescent="0.2">
      <c r="A566" s="98" t="s">
        <v>786</v>
      </c>
      <c r="B566" s="62" t="s">
        <v>88</v>
      </c>
      <c r="C566" s="42" t="s">
        <v>77</v>
      </c>
      <c r="D566" s="43">
        <f>$D$486</f>
        <v>3559.77</v>
      </c>
      <c r="E566" s="43">
        <f t="shared" ref="E566:AA566" si="328">$D$486</f>
        <v>3559.77</v>
      </c>
      <c r="F566" s="43">
        <f t="shared" si="328"/>
        <v>3559.77</v>
      </c>
      <c r="G566" s="43">
        <f t="shared" si="328"/>
        <v>3559.77</v>
      </c>
      <c r="H566" s="43">
        <f t="shared" si="328"/>
        <v>3559.77</v>
      </c>
      <c r="I566" s="43">
        <f t="shared" si="328"/>
        <v>3559.77</v>
      </c>
      <c r="J566" s="43">
        <f t="shared" si="328"/>
        <v>3559.77</v>
      </c>
      <c r="K566" s="43">
        <f t="shared" si="328"/>
        <v>3559.77</v>
      </c>
      <c r="L566" s="43">
        <f t="shared" si="328"/>
        <v>3559.77</v>
      </c>
      <c r="M566" s="43">
        <f t="shared" si="328"/>
        <v>3559.77</v>
      </c>
      <c r="N566" s="43">
        <f t="shared" si="328"/>
        <v>3559.77</v>
      </c>
      <c r="O566" s="43">
        <f t="shared" si="328"/>
        <v>3559.77</v>
      </c>
      <c r="P566" s="43">
        <f t="shared" si="328"/>
        <v>3559.77</v>
      </c>
      <c r="Q566" s="43">
        <f t="shared" si="328"/>
        <v>3559.77</v>
      </c>
      <c r="R566" s="43">
        <f t="shared" si="328"/>
        <v>3559.77</v>
      </c>
      <c r="S566" s="43">
        <f t="shared" si="328"/>
        <v>3559.77</v>
      </c>
      <c r="T566" s="43">
        <f t="shared" si="328"/>
        <v>3559.77</v>
      </c>
      <c r="U566" s="43">
        <f t="shared" si="328"/>
        <v>3559.77</v>
      </c>
      <c r="V566" s="43">
        <f t="shared" si="328"/>
        <v>3559.77</v>
      </c>
      <c r="W566" s="43">
        <f t="shared" si="328"/>
        <v>3559.77</v>
      </c>
      <c r="X566" s="43">
        <f t="shared" si="328"/>
        <v>3559.77</v>
      </c>
      <c r="Y566" s="43">
        <f t="shared" si="328"/>
        <v>3559.77</v>
      </c>
      <c r="Z566" s="43">
        <f t="shared" si="328"/>
        <v>3559.77</v>
      </c>
      <c r="AA566" s="43">
        <f t="shared" si="328"/>
        <v>3559.77</v>
      </c>
    </row>
    <row r="567" spans="1:27" ht="12.75" hidden="1" customHeight="1" outlineLevel="1" x14ac:dyDescent="0.2">
      <c r="A567" s="98" t="s">
        <v>787</v>
      </c>
      <c r="B567" s="62" t="s">
        <v>81</v>
      </c>
      <c r="C567" s="42" t="s">
        <v>77</v>
      </c>
      <c r="D567" s="43">
        <v>6.71</v>
      </c>
      <c r="E567" s="43">
        <v>6.71</v>
      </c>
      <c r="F567" s="43">
        <v>6.71</v>
      </c>
      <c r="G567" s="43">
        <v>6.71</v>
      </c>
      <c r="H567" s="43">
        <v>6.71</v>
      </c>
      <c r="I567" s="43">
        <v>6.71</v>
      </c>
      <c r="J567" s="43">
        <v>6.71</v>
      </c>
      <c r="K567" s="43">
        <v>6.71</v>
      </c>
      <c r="L567" s="43">
        <v>6.71</v>
      </c>
      <c r="M567" s="43">
        <v>6.71</v>
      </c>
      <c r="N567" s="43">
        <v>6.71</v>
      </c>
      <c r="O567" s="43">
        <v>6.71</v>
      </c>
      <c r="P567" s="43">
        <v>6.71</v>
      </c>
      <c r="Q567" s="43">
        <v>6.71</v>
      </c>
      <c r="R567" s="43">
        <v>6.71</v>
      </c>
      <c r="S567" s="43">
        <v>6.71</v>
      </c>
      <c r="T567" s="43">
        <v>6.71</v>
      </c>
      <c r="U567" s="43">
        <v>6.71</v>
      </c>
      <c r="V567" s="43">
        <v>6.71</v>
      </c>
      <c r="W567" s="43">
        <v>6.71</v>
      </c>
      <c r="X567" s="43">
        <v>6.71</v>
      </c>
      <c r="Y567" s="43">
        <v>6.71</v>
      </c>
      <c r="Z567" s="43">
        <v>6.71</v>
      </c>
      <c r="AA567" s="43">
        <v>6.71</v>
      </c>
    </row>
    <row r="568" spans="1:27" ht="12.75" hidden="1" customHeight="1" outlineLevel="1" x14ac:dyDescent="0.2">
      <c r="A568" s="98" t="s">
        <v>788</v>
      </c>
      <c r="B568" s="62" t="s">
        <v>79</v>
      </c>
      <c r="C568" s="42" t="s">
        <v>77</v>
      </c>
      <c r="D568" s="43">
        <f>$D$11</f>
        <v>216.36</v>
      </c>
      <c r="E568" s="43">
        <f t="shared" ref="E568:AA568" si="329">$D$11</f>
        <v>216.36</v>
      </c>
      <c r="F568" s="43">
        <f t="shared" si="329"/>
        <v>216.36</v>
      </c>
      <c r="G568" s="43">
        <f t="shared" si="329"/>
        <v>216.36</v>
      </c>
      <c r="H568" s="43">
        <f t="shared" si="329"/>
        <v>216.36</v>
      </c>
      <c r="I568" s="43">
        <f t="shared" si="329"/>
        <v>216.36</v>
      </c>
      <c r="J568" s="43">
        <f t="shared" si="329"/>
        <v>216.36</v>
      </c>
      <c r="K568" s="43">
        <f t="shared" si="329"/>
        <v>216.36</v>
      </c>
      <c r="L568" s="43">
        <f t="shared" si="329"/>
        <v>216.36</v>
      </c>
      <c r="M568" s="43">
        <f t="shared" si="329"/>
        <v>216.36</v>
      </c>
      <c r="N568" s="43">
        <f t="shared" si="329"/>
        <v>216.36</v>
      </c>
      <c r="O568" s="43">
        <f t="shared" si="329"/>
        <v>216.36</v>
      </c>
      <c r="P568" s="43">
        <f t="shared" si="329"/>
        <v>216.36</v>
      </c>
      <c r="Q568" s="43">
        <f t="shared" si="329"/>
        <v>216.36</v>
      </c>
      <c r="R568" s="43">
        <f t="shared" si="329"/>
        <v>216.36</v>
      </c>
      <c r="S568" s="43">
        <f t="shared" si="329"/>
        <v>216.36</v>
      </c>
      <c r="T568" s="43">
        <f t="shared" si="329"/>
        <v>216.36</v>
      </c>
      <c r="U568" s="43">
        <f t="shared" si="329"/>
        <v>216.36</v>
      </c>
      <c r="V568" s="43">
        <f t="shared" si="329"/>
        <v>216.36</v>
      </c>
      <c r="W568" s="43">
        <f t="shared" si="329"/>
        <v>216.36</v>
      </c>
      <c r="X568" s="43">
        <f t="shared" si="329"/>
        <v>216.36</v>
      </c>
      <c r="Y568" s="43">
        <f t="shared" si="329"/>
        <v>216.36</v>
      </c>
      <c r="Z568" s="43">
        <f t="shared" si="329"/>
        <v>216.36</v>
      </c>
      <c r="AA568" s="43">
        <f t="shared" si="329"/>
        <v>216.36</v>
      </c>
    </row>
    <row r="569" spans="1:27" collapsed="1" x14ac:dyDescent="0.2">
      <c r="A569" s="97" t="s">
        <v>789</v>
      </c>
      <c r="B569" s="27" t="str">
        <f>"18"&amp;"."&amp;$B$662&amp;"."&amp;$B$663</f>
        <v>18.01.2023</v>
      </c>
      <c r="C569" s="89" t="s">
        <v>74</v>
      </c>
      <c r="D569" s="90">
        <f>ROUND(((D570+D571+D573+D572)/1000),5)</f>
        <v>4.9511799999999999</v>
      </c>
      <c r="E569" s="90">
        <f>ROUND(((E570+E571+E573+E572)/1000),5)</f>
        <v>4.9175300000000002</v>
      </c>
      <c r="F569" s="90">
        <f>ROUND(((F570+F571+F573+F572)/1000),5)</f>
        <v>4.8967000000000001</v>
      </c>
      <c r="G569" s="90">
        <f t="shared" ref="G569:AA569" si="330">ROUND(((G570+G571+G573+G572)/1000),5)</f>
        <v>4.8955399999999996</v>
      </c>
      <c r="H569" s="90">
        <f t="shared" si="330"/>
        <v>4.9215799999999996</v>
      </c>
      <c r="I569" s="90">
        <f t="shared" si="330"/>
        <v>4.9823199999999996</v>
      </c>
      <c r="J569" s="90">
        <f t="shared" si="330"/>
        <v>5.2834599999999998</v>
      </c>
      <c r="K569" s="90">
        <f t="shared" si="330"/>
        <v>5.4977099999999997</v>
      </c>
      <c r="L569" s="90">
        <f t="shared" si="330"/>
        <v>5.6087100000000003</v>
      </c>
      <c r="M569" s="90">
        <f t="shared" si="330"/>
        <v>5.6424899999999996</v>
      </c>
      <c r="N569" s="90">
        <f t="shared" si="330"/>
        <v>5.6611599999999997</v>
      </c>
      <c r="O569" s="90">
        <f t="shared" si="330"/>
        <v>5.6933400000000001</v>
      </c>
      <c r="P569" s="90">
        <f t="shared" si="330"/>
        <v>5.6719200000000001</v>
      </c>
      <c r="Q569" s="90">
        <f t="shared" si="330"/>
        <v>5.68161</v>
      </c>
      <c r="R569" s="90">
        <f t="shared" si="330"/>
        <v>5.6847099999999999</v>
      </c>
      <c r="S569" s="90">
        <f t="shared" si="330"/>
        <v>5.6452900000000001</v>
      </c>
      <c r="T569" s="90">
        <f t="shared" si="330"/>
        <v>5.6842600000000001</v>
      </c>
      <c r="U569" s="90">
        <f t="shared" si="330"/>
        <v>5.6923899999999996</v>
      </c>
      <c r="V569" s="90">
        <f t="shared" si="330"/>
        <v>5.6870799999999999</v>
      </c>
      <c r="W569" s="90">
        <f t="shared" si="330"/>
        <v>5.6568300000000002</v>
      </c>
      <c r="X569" s="90">
        <f t="shared" si="330"/>
        <v>5.6024799999999999</v>
      </c>
      <c r="Y569" s="90">
        <f t="shared" si="330"/>
        <v>5.5178000000000003</v>
      </c>
      <c r="Z569" s="90">
        <f t="shared" si="330"/>
        <v>5.2854999999999999</v>
      </c>
      <c r="AA569" s="90">
        <f t="shared" si="330"/>
        <v>4.9618799999999998</v>
      </c>
    </row>
    <row r="570" spans="1:27" ht="12.75" hidden="1" customHeight="1" outlineLevel="1" x14ac:dyDescent="0.2">
      <c r="A570" s="98" t="s">
        <v>790</v>
      </c>
      <c r="B570" s="62" t="s">
        <v>236</v>
      </c>
      <c r="C570" s="42" t="s">
        <v>77</v>
      </c>
      <c r="D570" s="43">
        <v>1168.3399999999999</v>
      </c>
      <c r="E570" s="43">
        <v>1134.69</v>
      </c>
      <c r="F570" s="43">
        <v>1113.8599999999999</v>
      </c>
      <c r="G570" s="43">
        <v>1112.7</v>
      </c>
      <c r="H570" s="43">
        <v>1138.74</v>
      </c>
      <c r="I570" s="43">
        <v>1199.48</v>
      </c>
      <c r="J570" s="43">
        <v>1500.62</v>
      </c>
      <c r="K570" s="43">
        <v>1714.87</v>
      </c>
      <c r="L570" s="43">
        <v>1825.87</v>
      </c>
      <c r="M570" s="43">
        <v>1859.65</v>
      </c>
      <c r="N570" s="43">
        <v>1878.32</v>
      </c>
      <c r="O570" s="43">
        <v>1910.5</v>
      </c>
      <c r="P570" s="43">
        <v>1889.08</v>
      </c>
      <c r="Q570" s="43">
        <v>1898.77</v>
      </c>
      <c r="R570" s="43">
        <v>1901.87</v>
      </c>
      <c r="S570" s="43">
        <v>1862.45</v>
      </c>
      <c r="T570" s="43">
        <v>1901.42</v>
      </c>
      <c r="U570" s="43">
        <v>1909.55</v>
      </c>
      <c r="V570" s="43">
        <v>1904.24</v>
      </c>
      <c r="W570" s="43">
        <v>1873.99</v>
      </c>
      <c r="X570" s="43">
        <v>1819.64</v>
      </c>
      <c r="Y570" s="43">
        <v>1734.96</v>
      </c>
      <c r="Z570" s="43">
        <v>1502.66</v>
      </c>
      <c r="AA570" s="43">
        <v>1179.04</v>
      </c>
    </row>
    <row r="571" spans="1:27" ht="12.75" hidden="1" customHeight="1" outlineLevel="1" x14ac:dyDescent="0.2">
      <c r="A571" s="98" t="s">
        <v>791</v>
      </c>
      <c r="B571" s="62" t="s">
        <v>88</v>
      </c>
      <c r="C571" s="42" t="s">
        <v>77</v>
      </c>
      <c r="D571" s="43">
        <f>$D$486</f>
        <v>3559.77</v>
      </c>
      <c r="E571" s="43">
        <f t="shared" ref="E571:AA571" si="331">$D$486</f>
        <v>3559.77</v>
      </c>
      <c r="F571" s="43">
        <f t="shared" si="331"/>
        <v>3559.77</v>
      </c>
      <c r="G571" s="43">
        <f t="shared" si="331"/>
        <v>3559.77</v>
      </c>
      <c r="H571" s="43">
        <f t="shared" si="331"/>
        <v>3559.77</v>
      </c>
      <c r="I571" s="43">
        <f t="shared" si="331"/>
        <v>3559.77</v>
      </c>
      <c r="J571" s="43">
        <f t="shared" si="331"/>
        <v>3559.77</v>
      </c>
      <c r="K571" s="43">
        <f t="shared" si="331"/>
        <v>3559.77</v>
      </c>
      <c r="L571" s="43">
        <f t="shared" si="331"/>
        <v>3559.77</v>
      </c>
      <c r="M571" s="43">
        <f t="shared" si="331"/>
        <v>3559.77</v>
      </c>
      <c r="N571" s="43">
        <f t="shared" si="331"/>
        <v>3559.77</v>
      </c>
      <c r="O571" s="43">
        <f t="shared" si="331"/>
        <v>3559.77</v>
      </c>
      <c r="P571" s="43">
        <f t="shared" si="331"/>
        <v>3559.77</v>
      </c>
      <c r="Q571" s="43">
        <f t="shared" si="331"/>
        <v>3559.77</v>
      </c>
      <c r="R571" s="43">
        <f t="shared" si="331"/>
        <v>3559.77</v>
      </c>
      <c r="S571" s="43">
        <f t="shared" si="331"/>
        <v>3559.77</v>
      </c>
      <c r="T571" s="43">
        <f t="shared" si="331"/>
        <v>3559.77</v>
      </c>
      <c r="U571" s="43">
        <f t="shared" si="331"/>
        <v>3559.77</v>
      </c>
      <c r="V571" s="43">
        <f t="shared" si="331"/>
        <v>3559.77</v>
      </c>
      <c r="W571" s="43">
        <f t="shared" si="331"/>
        <v>3559.77</v>
      </c>
      <c r="X571" s="43">
        <f t="shared" si="331"/>
        <v>3559.77</v>
      </c>
      <c r="Y571" s="43">
        <f t="shared" si="331"/>
        <v>3559.77</v>
      </c>
      <c r="Z571" s="43">
        <f t="shared" si="331"/>
        <v>3559.77</v>
      </c>
      <c r="AA571" s="43">
        <f t="shared" si="331"/>
        <v>3559.77</v>
      </c>
    </row>
    <row r="572" spans="1:27" ht="12.75" hidden="1" customHeight="1" outlineLevel="1" x14ac:dyDescent="0.2">
      <c r="A572" s="98" t="s">
        <v>792</v>
      </c>
      <c r="B572" s="62" t="s">
        <v>81</v>
      </c>
      <c r="C572" s="42" t="s">
        <v>77</v>
      </c>
      <c r="D572" s="43">
        <v>6.71</v>
      </c>
      <c r="E572" s="43">
        <v>6.71</v>
      </c>
      <c r="F572" s="43">
        <v>6.71</v>
      </c>
      <c r="G572" s="43">
        <v>6.71</v>
      </c>
      <c r="H572" s="43">
        <v>6.71</v>
      </c>
      <c r="I572" s="43">
        <v>6.71</v>
      </c>
      <c r="J572" s="43">
        <v>6.71</v>
      </c>
      <c r="K572" s="43">
        <v>6.71</v>
      </c>
      <c r="L572" s="43">
        <v>6.71</v>
      </c>
      <c r="M572" s="43">
        <v>6.71</v>
      </c>
      <c r="N572" s="43">
        <v>6.71</v>
      </c>
      <c r="O572" s="43">
        <v>6.71</v>
      </c>
      <c r="P572" s="43">
        <v>6.71</v>
      </c>
      <c r="Q572" s="43">
        <v>6.71</v>
      </c>
      <c r="R572" s="43">
        <v>6.71</v>
      </c>
      <c r="S572" s="43">
        <v>6.71</v>
      </c>
      <c r="T572" s="43">
        <v>6.71</v>
      </c>
      <c r="U572" s="43">
        <v>6.71</v>
      </c>
      <c r="V572" s="43">
        <v>6.71</v>
      </c>
      <c r="W572" s="43">
        <v>6.71</v>
      </c>
      <c r="X572" s="43">
        <v>6.71</v>
      </c>
      <c r="Y572" s="43">
        <v>6.71</v>
      </c>
      <c r="Z572" s="43">
        <v>6.71</v>
      </c>
      <c r="AA572" s="43">
        <v>6.71</v>
      </c>
    </row>
    <row r="573" spans="1:27" ht="12.75" hidden="1" customHeight="1" outlineLevel="1" x14ac:dyDescent="0.2">
      <c r="A573" s="98" t="s">
        <v>793</v>
      </c>
      <c r="B573" s="62" t="s">
        <v>79</v>
      </c>
      <c r="C573" s="42" t="s">
        <v>77</v>
      </c>
      <c r="D573" s="43">
        <f>$D$11</f>
        <v>216.36</v>
      </c>
      <c r="E573" s="43">
        <f t="shared" ref="E573:AA573" si="332">$D$11</f>
        <v>216.36</v>
      </c>
      <c r="F573" s="43">
        <f t="shared" si="332"/>
        <v>216.36</v>
      </c>
      <c r="G573" s="43">
        <f t="shared" si="332"/>
        <v>216.36</v>
      </c>
      <c r="H573" s="43">
        <f t="shared" si="332"/>
        <v>216.36</v>
      </c>
      <c r="I573" s="43">
        <f t="shared" si="332"/>
        <v>216.36</v>
      </c>
      <c r="J573" s="43">
        <f t="shared" si="332"/>
        <v>216.36</v>
      </c>
      <c r="K573" s="43">
        <f t="shared" si="332"/>
        <v>216.36</v>
      </c>
      <c r="L573" s="43">
        <f t="shared" si="332"/>
        <v>216.36</v>
      </c>
      <c r="M573" s="43">
        <f t="shared" si="332"/>
        <v>216.36</v>
      </c>
      <c r="N573" s="43">
        <f t="shared" si="332"/>
        <v>216.36</v>
      </c>
      <c r="O573" s="43">
        <f t="shared" si="332"/>
        <v>216.36</v>
      </c>
      <c r="P573" s="43">
        <f t="shared" si="332"/>
        <v>216.36</v>
      </c>
      <c r="Q573" s="43">
        <f t="shared" si="332"/>
        <v>216.36</v>
      </c>
      <c r="R573" s="43">
        <f t="shared" si="332"/>
        <v>216.36</v>
      </c>
      <c r="S573" s="43">
        <f t="shared" si="332"/>
        <v>216.36</v>
      </c>
      <c r="T573" s="43">
        <f t="shared" si="332"/>
        <v>216.36</v>
      </c>
      <c r="U573" s="43">
        <f t="shared" si="332"/>
        <v>216.36</v>
      </c>
      <c r="V573" s="43">
        <f t="shared" si="332"/>
        <v>216.36</v>
      </c>
      <c r="W573" s="43">
        <f t="shared" si="332"/>
        <v>216.36</v>
      </c>
      <c r="X573" s="43">
        <f t="shared" si="332"/>
        <v>216.36</v>
      </c>
      <c r="Y573" s="43">
        <f t="shared" si="332"/>
        <v>216.36</v>
      </c>
      <c r="Z573" s="43">
        <f t="shared" si="332"/>
        <v>216.36</v>
      </c>
      <c r="AA573" s="43">
        <f t="shared" si="332"/>
        <v>216.36</v>
      </c>
    </row>
    <row r="574" spans="1:27" collapsed="1" x14ac:dyDescent="0.2">
      <c r="A574" s="97" t="s">
        <v>794</v>
      </c>
      <c r="B574" s="27" t="str">
        <f>"19"&amp;"."&amp;$B$662&amp;"."&amp;$B$663</f>
        <v>19.01.2023</v>
      </c>
      <c r="C574" s="89" t="s">
        <v>74</v>
      </c>
      <c r="D574" s="90">
        <f>ROUND(((D575+D576+D578+D577)/1000),5)</f>
        <v>4.9622200000000003</v>
      </c>
      <c r="E574" s="90">
        <f>ROUND(((E575+E576+E578+E577)/1000),5)</f>
        <v>4.92659</v>
      </c>
      <c r="F574" s="90">
        <f>ROUND(((F575+F576+F578+F577)/1000),5)</f>
        <v>4.8981700000000004</v>
      </c>
      <c r="G574" s="90">
        <f t="shared" ref="G574:AA574" si="333">ROUND(((G575+G576+G578+G577)/1000),5)</f>
        <v>4.8982799999999997</v>
      </c>
      <c r="H574" s="90">
        <f t="shared" si="333"/>
        <v>4.9310400000000003</v>
      </c>
      <c r="I574" s="90">
        <f t="shared" si="333"/>
        <v>4.9852400000000001</v>
      </c>
      <c r="J574" s="90">
        <f t="shared" si="333"/>
        <v>5.3981899999999996</v>
      </c>
      <c r="K574" s="90">
        <f t="shared" si="333"/>
        <v>5.5782499999999997</v>
      </c>
      <c r="L574" s="90">
        <f t="shared" si="333"/>
        <v>5.6754699999999998</v>
      </c>
      <c r="M574" s="90">
        <f t="shared" si="333"/>
        <v>5.6956199999999999</v>
      </c>
      <c r="N574" s="90">
        <f t="shared" si="333"/>
        <v>5.7147600000000001</v>
      </c>
      <c r="O574" s="90">
        <f t="shared" si="333"/>
        <v>5.74573</v>
      </c>
      <c r="P574" s="90">
        <f t="shared" si="333"/>
        <v>5.7251099999999999</v>
      </c>
      <c r="Q574" s="90">
        <f t="shared" si="333"/>
        <v>5.7333999999999996</v>
      </c>
      <c r="R574" s="90">
        <f t="shared" si="333"/>
        <v>5.7378299999999998</v>
      </c>
      <c r="S574" s="90">
        <f t="shared" si="333"/>
        <v>5.6965300000000001</v>
      </c>
      <c r="T574" s="90">
        <f t="shared" si="333"/>
        <v>5.7776399999999999</v>
      </c>
      <c r="U574" s="90">
        <f t="shared" si="333"/>
        <v>5.8002500000000001</v>
      </c>
      <c r="V574" s="90">
        <f t="shared" si="333"/>
        <v>5.7839900000000002</v>
      </c>
      <c r="W574" s="90">
        <f t="shared" si="333"/>
        <v>5.7125000000000004</v>
      </c>
      <c r="X574" s="90">
        <f t="shared" si="333"/>
        <v>5.6734</v>
      </c>
      <c r="Y574" s="90">
        <f t="shared" si="333"/>
        <v>5.6075299999999997</v>
      </c>
      <c r="Z574" s="90">
        <f t="shared" si="333"/>
        <v>5.4017999999999997</v>
      </c>
      <c r="AA574" s="90">
        <f t="shared" si="333"/>
        <v>4.9806800000000004</v>
      </c>
    </row>
    <row r="575" spans="1:27" ht="12.75" hidden="1" customHeight="1" outlineLevel="1" x14ac:dyDescent="0.2">
      <c r="A575" s="98" t="s">
        <v>795</v>
      </c>
      <c r="B575" s="62" t="s">
        <v>236</v>
      </c>
      <c r="C575" s="42" t="s">
        <v>77</v>
      </c>
      <c r="D575" s="43">
        <v>1179.3800000000001</v>
      </c>
      <c r="E575" s="43">
        <v>1143.75</v>
      </c>
      <c r="F575" s="43">
        <v>1115.33</v>
      </c>
      <c r="G575" s="43">
        <v>1115.44</v>
      </c>
      <c r="H575" s="43">
        <v>1148.2</v>
      </c>
      <c r="I575" s="43">
        <v>1202.4000000000001</v>
      </c>
      <c r="J575" s="43">
        <v>1615.35</v>
      </c>
      <c r="K575" s="43">
        <v>1795.41</v>
      </c>
      <c r="L575" s="43">
        <v>1892.63</v>
      </c>
      <c r="M575" s="43">
        <v>1912.78</v>
      </c>
      <c r="N575" s="43">
        <v>1931.92</v>
      </c>
      <c r="O575" s="43">
        <v>1962.89</v>
      </c>
      <c r="P575" s="43">
        <v>1942.27</v>
      </c>
      <c r="Q575" s="43">
        <v>1950.56</v>
      </c>
      <c r="R575" s="43">
        <v>1954.99</v>
      </c>
      <c r="S575" s="43">
        <v>1913.69</v>
      </c>
      <c r="T575" s="43">
        <v>1994.8</v>
      </c>
      <c r="U575" s="43">
        <v>2017.41</v>
      </c>
      <c r="V575" s="43">
        <v>2001.15</v>
      </c>
      <c r="W575" s="43">
        <v>1929.66</v>
      </c>
      <c r="X575" s="43">
        <v>1890.56</v>
      </c>
      <c r="Y575" s="43">
        <v>1824.69</v>
      </c>
      <c r="Z575" s="43">
        <v>1618.96</v>
      </c>
      <c r="AA575" s="43">
        <v>1197.8399999999999</v>
      </c>
    </row>
    <row r="576" spans="1:27" ht="12.75" hidden="1" customHeight="1" outlineLevel="1" x14ac:dyDescent="0.2">
      <c r="A576" s="98" t="s">
        <v>796</v>
      </c>
      <c r="B576" s="62" t="s">
        <v>88</v>
      </c>
      <c r="C576" s="42" t="s">
        <v>77</v>
      </c>
      <c r="D576" s="43">
        <f>$D$486</f>
        <v>3559.77</v>
      </c>
      <c r="E576" s="43">
        <f t="shared" ref="E576:AA576" si="334">$D$486</f>
        <v>3559.77</v>
      </c>
      <c r="F576" s="43">
        <f t="shared" si="334"/>
        <v>3559.77</v>
      </c>
      <c r="G576" s="43">
        <f t="shared" si="334"/>
        <v>3559.77</v>
      </c>
      <c r="H576" s="43">
        <f t="shared" si="334"/>
        <v>3559.77</v>
      </c>
      <c r="I576" s="43">
        <f t="shared" si="334"/>
        <v>3559.77</v>
      </c>
      <c r="J576" s="43">
        <f t="shared" si="334"/>
        <v>3559.77</v>
      </c>
      <c r="K576" s="43">
        <f t="shared" si="334"/>
        <v>3559.77</v>
      </c>
      <c r="L576" s="43">
        <f t="shared" si="334"/>
        <v>3559.77</v>
      </c>
      <c r="M576" s="43">
        <f t="shared" si="334"/>
        <v>3559.77</v>
      </c>
      <c r="N576" s="43">
        <f t="shared" si="334"/>
        <v>3559.77</v>
      </c>
      <c r="O576" s="43">
        <f t="shared" si="334"/>
        <v>3559.77</v>
      </c>
      <c r="P576" s="43">
        <f t="shared" si="334"/>
        <v>3559.77</v>
      </c>
      <c r="Q576" s="43">
        <f t="shared" si="334"/>
        <v>3559.77</v>
      </c>
      <c r="R576" s="43">
        <f t="shared" si="334"/>
        <v>3559.77</v>
      </c>
      <c r="S576" s="43">
        <f t="shared" si="334"/>
        <v>3559.77</v>
      </c>
      <c r="T576" s="43">
        <f t="shared" si="334"/>
        <v>3559.77</v>
      </c>
      <c r="U576" s="43">
        <f t="shared" si="334"/>
        <v>3559.77</v>
      </c>
      <c r="V576" s="43">
        <f t="shared" si="334"/>
        <v>3559.77</v>
      </c>
      <c r="W576" s="43">
        <f t="shared" si="334"/>
        <v>3559.77</v>
      </c>
      <c r="X576" s="43">
        <f t="shared" si="334"/>
        <v>3559.77</v>
      </c>
      <c r="Y576" s="43">
        <f t="shared" si="334"/>
        <v>3559.77</v>
      </c>
      <c r="Z576" s="43">
        <f t="shared" si="334"/>
        <v>3559.77</v>
      </c>
      <c r="AA576" s="43">
        <f t="shared" si="334"/>
        <v>3559.77</v>
      </c>
    </row>
    <row r="577" spans="1:27" ht="12.75" hidden="1" customHeight="1" outlineLevel="1" x14ac:dyDescent="0.2">
      <c r="A577" s="98" t="s">
        <v>797</v>
      </c>
      <c r="B577" s="62" t="s">
        <v>81</v>
      </c>
      <c r="C577" s="42" t="s">
        <v>77</v>
      </c>
      <c r="D577" s="43">
        <v>6.71</v>
      </c>
      <c r="E577" s="43">
        <v>6.71</v>
      </c>
      <c r="F577" s="43">
        <v>6.71</v>
      </c>
      <c r="G577" s="43">
        <v>6.71</v>
      </c>
      <c r="H577" s="43">
        <v>6.71</v>
      </c>
      <c r="I577" s="43">
        <v>6.71</v>
      </c>
      <c r="J577" s="43">
        <v>6.71</v>
      </c>
      <c r="K577" s="43">
        <v>6.71</v>
      </c>
      <c r="L577" s="43">
        <v>6.71</v>
      </c>
      <c r="M577" s="43">
        <v>6.71</v>
      </c>
      <c r="N577" s="43">
        <v>6.71</v>
      </c>
      <c r="O577" s="43">
        <v>6.71</v>
      </c>
      <c r="P577" s="43">
        <v>6.71</v>
      </c>
      <c r="Q577" s="43">
        <v>6.71</v>
      </c>
      <c r="R577" s="43">
        <v>6.71</v>
      </c>
      <c r="S577" s="43">
        <v>6.71</v>
      </c>
      <c r="T577" s="43">
        <v>6.71</v>
      </c>
      <c r="U577" s="43">
        <v>6.71</v>
      </c>
      <c r="V577" s="43">
        <v>6.71</v>
      </c>
      <c r="W577" s="43">
        <v>6.71</v>
      </c>
      <c r="X577" s="43">
        <v>6.71</v>
      </c>
      <c r="Y577" s="43">
        <v>6.71</v>
      </c>
      <c r="Z577" s="43">
        <v>6.71</v>
      </c>
      <c r="AA577" s="43">
        <v>6.71</v>
      </c>
    </row>
    <row r="578" spans="1:27" ht="12.75" hidden="1" customHeight="1" outlineLevel="1" x14ac:dyDescent="0.2">
      <c r="A578" s="98" t="s">
        <v>798</v>
      </c>
      <c r="B578" s="62" t="s">
        <v>79</v>
      </c>
      <c r="C578" s="42" t="s">
        <v>77</v>
      </c>
      <c r="D578" s="43">
        <f>$D$11</f>
        <v>216.36</v>
      </c>
      <c r="E578" s="43">
        <f t="shared" ref="E578:AA578" si="335">$D$11</f>
        <v>216.36</v>
      </c>
      <c r="F578" s="43">
        <f t="shared" si="335"/>
        <v>216.36</v>
      </c>
      <c r="G578" s="43">
        <f t="shared" si="335"/>
        <v>216.36</v>
      </c>
      <c r="H578" s="43">
        <f t="shared" si="335"/>
        <v>216.36</v>
      </c>
      <c r="I578" s="43">
        <f t="shared" si="335"/>
        <v>216.36</v>
      </c>
      <c r="J578" s="43">
        <f t="shared" si="335"/>
        <v>216.36</v>
      </c>
      <c r="K578" s="43">
        <f t="shared" si="335"/>
        <v>216.36</v>
      </c>
      <c r="L578" s="43">
        <f t="shared" si="335"/>
        <v>216.36</v>
      </c>
      <c r="M578" s="43">
        <f t="shared" si="335"/>
        <v>216.36</v>
      </c>
      <c r="N578" s="43">
        <f t="shared" si="335"/>
        <v>216.36</v>
      </c>
      <c r="O578" s="43">
        <f t="shared" si="335"/>
        <v>216.36</v>
      </c>
      <c r="P578" s="43">
        <f t="shared" si="335"/>
        <v>216.36</v>
      </c>
      <c r="Q578" s="43">
        <f t="shared" si="335"/>
        <v>216.36</v>
      </c>
      <c r="R578" s="43">
        <f t="shared" si="335"/>
        <v>216.36</v>
      </c>
      <c r="S578" s="43">
        <f t="shared" si="335"/>
        <v>216.36</v>
      </c>
      <c r="T578" s="43">
        <f t="shared" si="335"/>
        <v>216.36</v>
      </c>
      <c r="U578" s="43">
        <f t="shared" si="335"/>
        <v>216.36</v>
      </c>
      <c r="V578" s="43">
        <f t="shared" si="335"/>
        <v>216.36</v>
      </c>
      <c r="W578" s="43">
        <f t="shared" si="335"/>
        <v>216.36</v>
      </c>
      <c r="X578" s="43">
        <f t="shared" si="335"/>
        <v>216.36</v>
      </c>
      <c r="Y578" s="43">
        <f t="shared" si="335"/>
        <v>216.36</v>
      </c>
      <c r="Z578" s="43">
        <f t="shared" si="335"/>
        <v>216.36</v>
      </c>
      <c r="AA578" s="43">
        <f t="shared" si="335"/>
        <v>216.36</v>
      </c>
    </row>
    <row r="579" spans="1:27" collapsed="1" x14ac:dyDescent="0.2">
      <c r="A579" s="97" t="s">
        <v>799</v>
      </c>
      <c r="B579" s="27" t="str">
        <f>"20"&amp;"."&amp;$B$662&amp;"."&amp;$B$663</f>
        <v>20.01.2023</v>
      </c>
      <c r="C579" s="89" t="s">
        <v>74</v>
      </c>
      <c r="D579" s="90">
        <f>ROUND(((D580+D581+D583+D582)/1000),5)</f>
        <v>4.9610300000000001</v>
      </c>
      <c r="E579" s="90">
        <f>ROUND(((E580+E581+E583+E582)/1000),5)</f>
        <v>4.9277199999999999</v>
      </c>
      <c r="F579" s="90">
        <f>ROUND(((F580+F581+F583+F582)/1000),5)</f>
        <v>4.89147</v>
      </c>
      <c r="G579" s="90">
        <f t="shared" ref="G579:AA579" si="336">ROUND(((G580+G581+G583+G582)/1000),5)</f>
        <v>4.8794599999999999</v>
      </c>
      <c r="H579" s="90">
        <f t="shared" si="336"/>
        <v>4.9237000000000002</v>
      </c>
      <c r="I579" s="90">
        <f t="shared" si="336"/>
        <v>4.9755200000000004</v>
      </c>
      <c r="J579" s="90">
        <f t="shared" si="336"/>
        <v>5.3455700000000004</v>
      </c>
      <c r="K579" s="90">
        <f t="shared" si="336"/>
        <v>5.53531</v>
      </c>
      <c r="L579" s="90">
        <f t="shared" si="336"/>
        <v>5.6456999999999997</v>
      </c>
      <c r="M579" s="90">
        <f t="shared" si="336"/>
        <v>5.6563999999999997</v>
      </c>
      <c r="N579" s="90">
        <f t="shared" si="336"/>
        <v>5.6701499999999996</v>
      </c>
      <c r="O579" s="90">
        <f t="shared" si="336"/>
        <v>5.6912099999999999</v>
      </c>
      <c r="P579" s="90">
        <f t="shared" si="336"/>
        <v>5.6755000000000004</v>
      </c>
      <c r="Q579" s="90">
        <f t="shared" si="336"/>
        <v>5.6813799999999999</v>
      </c>
      <c r="R579" s="90">
        <f t="shared" si="336"/>
        <v>5.6764700000000001</v>
      </c>
      <c r="S579" s="90">
        <f t="shared" si="336"/>
        <v>5.6492800000000001</v>
      </c>
      <c r="T579" s="90">
        <f t="shared" si="336"/>
        <v>5.6501099999999997</v>
      </c>
      <c r="U579" s="90">
        <f t="shared" si="336"/>
        <v>5.6566700000000001</v>
      </c>
      <c r="V579" s="90">
        <f t="shared" si="336"/>
        <v>5.6526300000000003</v>
      </c>
      <c r="W579" s="90">
        <f t="shared" si="336"/>
        <v>5.6664899999999996</v>
      </c>
      <c r="X579" s="90">
        <f t="shared" si="336"/>
        <v>5.6235900000000001</v>
      </c>
      <c r="Y579" s="90">
        <f t="shared" si="336"/>
        <v>5.54312</v>
      </c>
      <c r="Z579" s="90">
        <f t="shared" si="336"/>
        <v>5.3608099999999999</v>
      </c>
      <c r="AA579" s="90">
        <f t="shared" si="336"/>
        <v>4.9841899999999999</v>
      </c>
    </row>
    <row r="580" spans="1:27" ht="12.75" hidden="1" customHeight="1" outlineLevel="1" x14ac:dyDescent="0.2">
      <c r="A580" s="98" t="s">
        <v>800</v>
      </c>
      <c r="B580" s="62" t="s">
        <v>236</v>
      </c>
      <c r="C580" s="42" t="s">
        <v>77</v>
      </c>
      <c r="D580" s="43">
        <v>1178.19</v>
      </c>
      <c r="E580" s="43">
        <v>1144.8800000000001</v>
      </c>
      <c r="F580" s="43">
        <v>1108.6300000000001</v>
      </c>
      <c r="G580" s="43">
        <v>1096.6199999999999</v>
      </c>
      <c r="H580" s="43">
        <v>1140.8599999999999</v>
      </c>
      <c r="I580" s="43">
        <v>1192.68</v>
      </c>
      <c r="J580" s="43">
        <v>1562.73</v>
      </c>
      <c r="K580" s="43">
        <v>1752.47</v>
      </c>
      <c r="L580" s="43">
        <v>1862.86</v>
      </c>
      <c r="M580" s="43">
        <v>1873.56</v>
      </c>
      <c r="N580" s="43">
        <v>1887.31</v>
      </c>
      <c r="O580" s="43">
        <v>1908.37</v>
      </c>
      <c r="P580" s="43">
        <v>1892.66</v>
      </c>
      <c r="Q580" s="43">
        <v>1898.54</v>
      </c>
      <c r="R580" s="43">
        <v>1893.63</v>
      </c>
      <c r="S580" s="43">
        <v>1866.44</v>
      </c>
      <c r="T580" s="43">
        <v>1867.27</v>
      </c>
      <c r="U580" s="43">
        <v>1873.83</v>
      </c>
      <c r="V580" s="43">
        <v>1869.79</v>
      </c>
      <c r="W580" s="43">
        <v>1883.65</v>
      </c>
      <c r="X580" s="43">
        <v>1840.75</v>
      </c>
      <c r="Y580" s="43">
        <v>1760.28</v>
      </c>
      <c r="Z580" s="43">
        <v>1577.97</v>
      </c>
      <c r="AA580" s="43">
        <v>1201.3499999999999</v>
      </c>
    </row>
    <row r="581" spans="1:27" ht="12.75" hidden="1" customHeight="1" outlineLevel="1" x14ac:dyDescent="0.2">
      <c r="A581" s="98" t="s">
        <v>801</v>
      </c>
      <c r="B581" s="62" t="s">
        <v>88</v>
      </c>
      <c r="C581" s="42" t="s">
        <v>77</v>
      </c>
      <c r="D581" s="43">
        <f>$D$486</f>
        <v>3559.77</v>
      </c>
      <c r="E581" s="43">
        <f t="shared" ref="E581:AA581" si="337">$D$486</f>
        <v>3559.77</v>
      </c>
      <c r="F581" s="43">
        <f t="shared" si="337"/>
        <v>3559.77</v>
      </c>
      <c r="G581" s="43">
        <f t="shared" si="337"/>
        <v>3559.77</v>
      </c>
      <c r="H581" s="43">
        <f t="shared" si="337"/>
        <v>3559.77</v>
      </c>
      <c r="I581" s="43">
        <f t="shared" si="337"/>
        <v>3559.77</v>
      </c>
      <c r="J581" s="43">
        <f t="shared" si="337"/>
        <v>3559.77</v>
      </c>
      <c r="K581" s="43">
        <f t="shared" si="337"/>
        <v>3559.77</v>
      </c>
      <c r="L581" s="43">
        <f t="shared" si="337"/>
        <v>3559.77</v>
      </c>
      <c r="M581" s="43">
        <f t="shared" si="337"/>
        <v>3559.77</v>
      </c>
      <c r="N581" s="43">
        <f t="shared" si="337"/>
        <v>3559.77</v>
      </c>
      <c r="O581" s="43">
        <f t="shared" si="337"/>
        <v>3559.77</v>
      </c>
      <c r="P581" s="43">
        <f t="shared" si="337"/>
        <v>3559.77</v>
      </c>
      <c r="Q581" s="43">
        <f t="shared" si="337"/>
        <v>3559.77</v>
      </c>
      <c r="R581" s="43">
        <f t="shared" si="337"/>
        <v>3559.77</v>
      </c>
      <c r="S581" s="43">
        <f t="shared" si="337"/>
        <v>3559.77</v>
      </c>
      <c r="T581" s="43">
        <f t="shared" si="337"/>
        <v>3559.77</v>
      </c>
      <c r="U581" s="43">
        <f t="shared" si="337"/>
        <v>3559.77</v>
      </c>
      <c r="V581" s="43">
        <f t="shared" si="337"/>
        <v>3559.77</v>
      </c>
      <c r="W581" s="43">
        <f t="shared" si="337"/>
        <v>3559.77</v>
      </c>
      <c r="X581" s="43">
        <f t="shared" si="337"/>
        <v>3559.77</v>
      </c>
      <c r="Y581" s="43">
        <f t="shared" si="337"/>
        <v>3559.77</v>
      </c>
      <c r="Z581" s="43">
        <f t="shared" si="337"/>
        <v>3559.77</v>
      </c>
      <c r="AA581" s="43">
        <f t="shared" si="337"/>
        <v>3559.77</v>
      </c>
    </row>
    <row r="582" spans="1:27" ht="12.75" hidden="1" customHeight="1" outlineLevel="1" x14ac:dyDescent="0.2">
      <c r="A582" s="98" t="s">
        <v>802</v>
      </c>
      <c r="B582" s="62" t="s">
        <v>81</v>
      </c>
      <c r="C582" s="42" t="s">
        <v>77</v>
      </c>
      <c r="D582" s="43">
        <v>6.71</v>
      </c>
      <c r="E582" s="43">
        <v>6.71</v>
      </c>
      <c r="F582" s="43">
        <v>6.71</v>
      </c>
      <c r="G582" s="43">
        <v>6.71</v>
      </c>
      <c r="H582" s="43">
        <v>6.71</v>
      </c>
      <c r="I582" s="43">
        <v>6.71</v>
      </c>
      <c r="J582" s="43">
        <v>6.71</v>
      </c>
      <c r="K582" s="43">
        <v>6.71</v>
      </c>
      <c r="L582" s="43">
        <v>6.71</v>
      </c>
      <c r="M582" s="43">
        <v>6.71</v>
      </c>
      <c r="N582" s="43">
        <v>6.71</v>
      </c>
      <c r="O582" s="43">
        <v>6.71</v>
      </c>
      <c r="P582" s="43">
        <v>6.71</v>
      </c>
      <c r="Q582" s="43">
        <v>6.71</v>
      </c>
      <c r="R582" s="43">
        <v>6.71</v>
      </c>
      <c r="S582" s="43">
        <v>6.71</v>
      </c>
      <c r="T582" s="43">
        <v>6.71</v>
      </c>
      <c r="U582" s="43">
        <v>6.71</v>
      </c>
      <c r="V582" s="43">
        <v>6.71</v>
      </c>
      <c r="W582" s="43">
        <v>6.71</v>
      </c>
      <c r="X582" s="43">
        <v>6.71</v>
      </c>
      <c r="Y582" s="43">
        <v>6.71</v>
      </c>
      <c r="Z582" s="43">
        <v>6.71</v>
      </c>
      <c r="AA582" s="43">
        <v>6.71</v>
      </c>
    </row>
    <row r="583" spans="1:27" ht="12.75" hidden="1" customHeight="1" outlineLevel="1" x14ac:dyDescent="0.2">
      <c r="A583" s="98" t="s">
        <v>803</v>
      </c>
      <c r="B583" s="62" t="s">
        <v>79</v>
      </c>
      <c r="C583" s="42" t="s">
        <v>77</v>
      </c>
      <c r="D583" s="43">
        <f>$D$11</f>
        <v>216.36</v>
      </c>
      <c r="E583" s="43">
        <f t="shared" ref="E583:AA583" si="338">$D$11</f>
        <v>216.36</v>
      </c>
      <c r="F583" s="43">
        <f t="shared" si="338"/>
        <v>216.36</v>
      </c>
      <c r="G583" s="43">
        <f t="shared" si="338"/>
        <v>216.36</v>
      </c>
      <c r="H583" s="43">
        <f t="shared" si="338"/>
        <v>216.36</v>
      </c>
      <c r="I583" s="43">
        <f t="shared" si="338"/>
        <v>216.36</v>
      </c>
      <c r="J583" s="43">
        <f t="shared" si="338"/>
        <v>216.36</v>
      </c>
      <c r="K583" s="43">
        <f t="shared" si="338"/>
        <v>216.36</v>
      </c>
      <c r="L583" s="43">
        <f t="shared" si="338"/>
        <v>216.36</v>
      </c>
      <c r="M583" s="43">
        <f t="shared" si="338"/>
        <v>216.36</v>
      </c>
      <c r="N583" s="43">
        <f t="shared" si="338"/>
        <v>216.36</v>
      </c>
      <c r="O583" s="43">
        <f t="shared" si="338"/>
        <v>216.36</v>
      </c>
      <c r="P583" s="43">
        <f t="shared" si="338"/>
        <v>216.36</v>
      </c>
      <c r="Q583" s="43">
        <f t="shared" si="338"/>
        <v>216.36</v>
      </c>
      <c r="R583" s="43">
        <f t="shared" si="338"/>
        <v>216.36</v>
      </c>
      <c r="S583" s="43">
        <f t="shared" si="338"/>
        <v>216.36</v>
      </c>
      <c r="T583" s="43">
        <f t="shared" si="338"/>
        <v>216.36</v>
      </c>
      <c r="U583" s="43">
        <f t="shared" si="338"/>
        <v>216.36</v>
      </c>
      <c r="V583" s="43">
        <f t="shared" si="338"/>
        <v>216.36</v>
      </c>
      <c r="W583" s="43">
        <f t="shared" si="338"/>
        <v>216.36</v>
      </c>
      <c r="X583" s="43">
        <f t="shared" si="338"/>
        <v>216.36</v>
      </c>
      <c r="Y583" s="43">
        <f t="shared" si="338"/>
        <v>216.36</v>
      </c>
      <c r="Z583" s="43">
        <f t="shared" si="338"/>
        <v>216.36</v>
      </c>
      <c r="AA583" s="43">
        <f t="shared" si="338"/>
        <v>216.36</v>
      </c>
    </row>
    <row r="584" spans="1:27" collapsed="1" x14ac:dyDescent="0.2">
      <c r="A584" s="97" t="s">
        <v>804</v>
      </c>
      <c r="B584" s="27" t="str">
        <f>"21"&amp;"."&amp;$B$662&amp;"."&amp;$B$663</f>
        <v>21.01.2023</v>
      </c>
      <c r="C584" s="89" t="s">
        <v>74</v>
      </c>
      <c r="D584" s="90">
        <f>ROUND(((D585+D586+D588+D587)/1000),5)</f>
        <v>5.0550499999999996</v>
      </c>
      <c r="E584" s="90">
        <f>ROUND(((E585+E586+E588+E587)/1000),5)</f>
        <v>4.9954799999999997</v>
      </c>
      <c r="F584" s="90">
        <f>ROUND(((F585+F586+F588+F587)/1000),5)</f>
        <v>4.9424999999999999</v>
      </c>
      <c r="G584" s="90">
        <f t="shared" ref="G584:AA584" si="339">ROUND(((G585+G586+G588+G587)/1000),5)</f>
        <v>4.9263199999999996</v>
      </c>
      <c r="H584" s="90">
        <f t="shared" si="339"/>
        <v>4.94442</v>
      </c>
      <c r="I584" s="90">
        <f t="shared" si="339"/>
        <v>4.9741600000000004</v>
      </c>
      <c r="J584" s="90">
        <f t="shared" si="339"/>
        <v>5.0315599999999998</v>
      </c>
      <c r="K584" s="90">
        <f t="shared" si="339"/>
        <v>5.33779</v>
      </c>
      <c r="L584" s="90">
        <f t="shared" si="339"/>
        <v>5.4896599999999998</v>
      </c>
      <c r="M584" s="90">
        <f t="shared" si="339"/>
        <v>5.5644099999999996</v>
      </c>
      <c r="N584" s="90">
        <f t="shared" si="339"/>
        <v>5.6144999999999996</v>
      </c>
      <c r="O584" s="90">
        <f t="shared" si="339"/>
        <v>5.6304400000000001</v>
      </c>
      <c r="P584" s="90">
        <f t="shared" si="339"/>
        <v>5.6213199999999999</v>
      </c>
      <c r="Q584" s="90">
        <f t="shared" si="339"/>
        <v>5.6229199999999997</v>
      </c>
      <c r="R584" s="90">
        <f t="shared" si="339"/>
        <v>5.5802300000000002</v>
      </c>
      <c r="S584" s="90">
        <f t="shared" si="339"/>
        <v>5.5865200000000002</v>
      </c>
      <c r="T584" s="90">
        <f t="shared" si="339"/>
        <v>5.6025400000000003</v>
      </c>
      <c r="U584" s="90">
        <f t="shared" si="339"/>
        <v>5.6306500000000002</v>
      </c>
      <c r="V584" s="90">
        <f t="shared" si="339"/>
        <v>5.6271899999999997</v>
      </c>
      <c r="W584" s="90">
        <f t="shared" si="339"/>
        <v>5.6044900000000002</v>
      </c>
      <c r="X584" s="90">
        <f t="shared" si="339"/>
        <v>5.6112399999999996</v>
      </c>
      <c r="Y584" s="90">
        <f t="shared" si="339"/>
        <v>5.5222699999999998</v>
      </c>
      <c r="Z584" s="90">
        <f t="shared" si="339"/>
        <v>5.3783099999999999</v>
      </c>
      <c r="AA584" s="90">
        <f t="shared" si="339"/>
        <v>5.0070100000000002</v>
      </c>
    </row>
    <row r="585" spans="1:27" ht="12.75" hidden="1" customHeight="1" outlineLevel="1" x14ac:dyDescent="0.2">
      <c r="A585" s="98" t="s">
        <v>805</v>
      </c>
      <c r="B585" s="62" t="s">
        <v>236</v>
      </c>
      <c r="C585" s="42" t="s">
        <v>77</v>
      </c>
      <c r="D585" s="43">
        <v>1272.21</v>
      </c>
      <c r="E585" s="43">
        <v>1212.6400000000001</v>
      </c>
      <c r="F585" s="43">
        <v>1159.6600000000001</v>
      </c>
      <c r="G585" s="43">
        <v>1143.48</v>
      </c>
      <c r="H585" s="43">
        <v>1161.58</v>
      </c>
      <c r="I585" s="43">
        <v>1191.32</v>
      </c>
      <c r="J585" s="43">
        <v>1248.72</v>
      </c>
      <c r="K585" s="43">
        <v>1554.95</v>
      </c>
      <c r="L585" s="43">
        <v>1706.82</v>
      </c>
      <c r="M585" s="43">
        <v>1781.57</v>
      </c>
      <c r="N585" s="43">
        <v>1831.66</v>
      </c>
      <c r="O585" s="43">
        <v>1847.6</v>
      </c>
      <c r="P585" s="43">
        <v>1838.48</v>
      </c>
      <c r="Q585" s="43">
        <v>1840.08</v>
      </c>
      <c r="R585" s="43">
        <v>1797.39</v>
      </c>
      <c r="S585" s="43">
        <v>1803.68</v>
      </c>
      <c r="T585" s="43">
        <v>1819.7</v>
      </c>
      <c r="U585" s="43">
        <v>1847.81</v>
      </c>
      <c r="V585" s="43">
        <v>1844.35</v>
      </c>
      <c r="W585" s="43">
        <v>1821.65</v>
      </c>
      <c r="X585" s="43">
        <v>1828.4</v>
      </c>
      <c r="Y585" s="43">
        <v>1739.43</v>
      </c>
      <c r="Z585" s="43">
        <v>1595.47</v>
      </c>
      <c r="AA585" s="43">
        <v>1224.17</v>
      </c>
    </row>
    <row r="586" spans="1:27" ht="12.75" hidden="1" customHeight="1" outlineLevel="1" x14ac:dyDescent="0.2">
      <c r="A586" s="98" t="s">
        <v>806</v>
      </c>
      <c r="B586" s="62" t="s">
        <v>88</v>
      </c>
      <c r="C586" s="42" t="s">
        <v>77</v>
      </c>
      <c r="D586" s="43">
        <f>$D$486</f>
        <v>3559.77</v>
      </c>
      <c r="E586" s="43">
        <f t="shared" ref="E586:AA586" si="340">$D$486</f>
        <v>3559.77</v>
      </c>
      <c r="F586" s="43">
        <f t="shared" si="340"/>
        <v>3559.77</v>
      </c>
      <c r="G586" s="43">
        <f t="shared" si="340"/>
        <v>3559.77</v>
      </c>
      <c r="H586" s="43">
        <f t="shared" si="340"/>
        <v>3559.77</v>
      </c>
      <c r="I586" s="43">
        <f t="shared" si="340"/>
        <v>3559.77</v>
      </c>
      <c r="J586" s="43">
        <f t="shared" si="340"/>
        <v>3559.77</v>
      </c>
      <c r="K586" s="43">
        <f t="shared" si="340"/>
        <v>3559.77</v>
      </c>
      <c r="L586" s="43">
        <f t="shared" si="340"/>
        <v>3559.77</v>
      </c>
      <c r="M586" s="43">
        <f t="shared" si="340"/>
        <v>3559.77</v>
      </c>
      <c r="N586" s="43">
        <f t="shared" si="340"/>
        <v>3559.77</v>
      </c>
      <c r="O586" s="43">
        <f t="shared" si="340"/>
        <v>3559.77</v>
      </c>
      <c r="P586" s="43">
        <f t="shared" si="340"/>
        <v>3559.77</v>
      </c>
      <c r="Q586" s="43">
        <f t="shared" si="340"/>
        <v>3559.77</v>
      </c>
      <c r="R586" s="43">
        <f t="shared" si="340"/>
        <v>3559.77</v>
      </c>
      <c r="S586" s="43">
        <f t="shared" si="340"/>
        <v>3559.77</v>
      </c>
      <c r="T586" s="43">
        <f t="shared" si="340"/>
        <v>3559.77</v>
      </c>
      <c r="U586" s="43">
        <f t="shared" si="340"/>
        <v>3559.77</v>
      </c>
      <c r="V586" s="43">
        <f t="shared" si="340"/>
        <v>3559.77</v>
      </c>
      <c r="W586" s="43">
        <f t="shared" si="340"/>
        <v>3559.77</v>
      </c>
      <c r="X586" s="43">
        <f t="shared" si="340"/>
        <v>3559.77</v>
      </c>
      <c r="Y586" s="43">
        <f t="shared" si="340"/>
        <v>3559.77</v>
      </c>
      <c r="Z586" s="43">
        <f t="shared" si="340"/>
        <v>3559.77</v>
      </c>
      <c r="AA586" s="43">
        <f t="shared" si="340"/>
        <v>3559.77</v>
      </c>
    </row>
    <row r="587" spans="1:27" ht="12.75" hidden="1" customHeight="1" outlineLevel="1" x14ac:dyDescent="0.2">
      <c r="A587" s="98" t="s">
        <v>807</v>
      </c>
      <c r="B587" s="62" t="s">
        <v>81</v>
      </c>
      <c r="C587" s="42" t="s">
        <v>77</v>
      </c>
      <c r="D587" s="43">
        <v>6.71</v>
      </c>
      <c r="E587" s="43">
        <v>6.71</v>
      </c>
      <c r="F587" s="43">
        <v>6.71</v>
      </c>
      <c r="G587" s="43">
        <v>6.71</v>
      </c>
      <c r="H587" s="43">
        <v>6.71</v>
      </c>
      <c r="I587" s="43">
        <v>6.71</v>
      </c>
      <c r="J587" s="43">
        <v>6.71</v>
      </c>
      <c r="K587" s="43">
        <v>6.71</v>
      </c>
      <c r="L587" s="43">
        <v>6.71</v>
      </c>
      <c r="M587" s="43">
        <v>6.71</v>
      </c>
      <c r="N587" s="43">
        <v>6.71</v>
      </c>
      <c r="O587" s="43">
        <v>6.71</v>
      </c>
      <c r="P587" s="43">
        <v>6.71</v>
      </c>
      <c r="Q587" s="43">
        <v>6.71</v>
      </c>
      <c r="R587" s="43">
        <v>6.71</v>
      </c>
      <c r="S587" s="43">
        <v>6.71</v>
      </c>
      <c r="T587" s="43">
        <v>6.71</v>
      </c>
      <c r="U587" s="43">
        <v>6.71</v>
      </c>
      <c r="V587" s="43">
        <v>6.71</v>
      </c>
      <c r="W587" s="43">
        <v>6.71</v>
      </c>
      <c r="X587" s="43">
        <v>6.71</v>
      </c>
      <c r="Y587" s="43">
        <v>6.71</v>
      </c>
      <c r="Z587" s="43">
        <v>6.71</v>
      </c>
      <c r="AA587" s="43">
        <v>6.71</v>
      </c>
    </row>
    <row r="588" spans="1:27" ht="12.75" hidden="1" customHeight="1" outlineLevel="1" x14ac:dyDescent="0.2">
      <c r="A588" s="98" t="s">
        <v>808</v>
      </c>
      <c r="B588" s="62" t="s">
        <v>79</v>
      </c>
      <c r="C588" s="42" t="s">
        <v>77</v>
      </c>
      <c r="D588" s="43">
        <f>$D$11</f>
        <v>216.36</v>
      </c>
      <c r="E588" s="43">
        <f t="shared" ref="E588:AA588" si="341">$D$11</f>
        <v>216.36</v>
      </c>
      <c r="F588" s="43">
        <f t="shared" si="341"/>
        <v>216.36</v>
      </c>
      <c r="G588" s="43">
        <f t="shared" si="341"/>
        <v>216.36</v>
      </c>
      <c r="H588" s="43">
        <f t="shared" si="341"/>
        <v>216.36</v>
      </c>
      <c r="I588" s="43">
        <f t="shared" si="341"/>
        <v>216.36</v>
      </c>
      <c r="J588" s="43">
        <f t="shared" si="341"/>
        <v>216.36</v>
      </c>
      <c r="K588" s="43">
        <f t="shared" si="341"/>
        <v>216.36</v>
      </c>
      <c r="L588" s="43">
        <f t="shared" si="341"/>
        <v>216.36</v>
      </c>
      <c r="M588" s="43">
        <f t="shared" si="341"/>
        <v>216.36</v>
      </c>
      <c r="N588" s="43">
        <f t="shared" si="341"/>
        <v>216.36</v>
      </c>
      <c r="O588" s="43">
        <f t="shared" si="341"/>
        <v>216.36</v>
      </c>
      <c r="P588" s="43">
        <f t="shared" si="341"/>
        <v>216.36</v>
      </c>
      <c r="Q588" s="43">
        <f t="shared" si="341"/>
        <v>216.36</v>
      </c>
      <c r="R588" s="43">
        <f t="shared" si="341"/>
        <v>216.36</v>
      </c>
      <c r="S588" s="43">
        <f t="shared" si="341"/>
        <v>216.36</v>
      </c>
      <c r="T588" s="43">
        <f t="shared" si="341"/>
        <v>216.36</v>
      </c>
      <c r="U588" s="43">
        <f t="shared" si="341"/>
        <v>216.36</v>
      </c>
      <c r="V588" s="43">
        <f t="shared" si="341"/>
        <v>216.36</v>
      </c>
      <c r="W588" s="43">
        <f t="shared" si="341"/>
        <v>216.36</v>
      </c>
      <c r="X588" s="43">
        <f t="shared" si="341"/>
        <v>216.36</v>
      </c>
      <c r="Y588" s="43">
        <f t="shared" si="341"/>
        <v>216.36</v>
      </c>
      <c r="Z588" s="43">
        <f t="shared" si="341"/>
        <v>216.36</v>
      </c>
      <c r="AA588" s="43">
        <f t="shared" si="341"/>
        <v>216.36</v>
      </c>
    </row>
    <row r="589" spans="1:27" collapsed="1" x14ac:dyDescent="0.2">
      <c r="A589" s="97" t="s">
        <v>809</v>
      </c>
      <c r="B589" s="27" t="str">
        <f>"22"&amp;"."&amp;$B$662&amp;"."&amp;$B$663</f>
        <v>22.01.2023</v>
      </c>
      <c r="C589" s="89" t="s">
        <v>74</v>
      </c>
      <c r="D589" s="90">
        <f>ROUND(((D590+D591+D593+D592)/1000),5)</f>
        <v>5.0016699999999998</v>
      </c>
      <c r="E589" s="90">
        <f>ROUND(((E590+E591+E593+E592)/1000),5)</f>
        <v>4.9363200000000003</v>
      </c>
      <c r="F589" s="90">
        <f>ROUND(((F590+F591+F593+F592)/1000),5)</f>
        <v>4.9164399999999997</v>
      </c>
      <c r="G589" s="90">
        <f t="shared" ref="G589:AA589" si="342">ROUND(((G590+G591+G593+G592)/1000),5)</f>
        <v>4.8859300000000001</v>
      </c>
      <c r="H589" s="90">
        <f t="shared" si="342"/>
        <v>4.9197199999999999</v>
      </c>
      <c r="I589" s="90">
        <f t="shared" si="342"/>
        <v>4.92415</v>
      </c>
      <c r="J589" s="90">
        <f t="shared" si="342"/>
        <v>4.9601300000000004</v>
      </c>
      <c r="K589" s="90">
        <f t="shared" si="342"/>
        <v>5.0624000000000002</v>
      </c>
      <c r="L589" s="90">
        <f t="shared" si="342"/>
        <v>5.3252300000000004</v>
      </c>
      <c r="M589" s="90">
        <f t="shared" si="342"/>
        <v>5.4898400000000001</v>
      </c>
      <c r="N589" s="90">
        <f t="shared" si="342"/>
        <v>5.5339700000000001</v>
      </c>
      <c r="O589" s="90">
        <f t="shared" si="342"/>
        <v>5.5516800000000002</v>
      </c>
      <c r="P589" s="90">
        <f t="shared" si="342"/>
        <v>5.5500499999999997</v>
      </c>
      <c r="Q589" s="90">
        <f t="shared" si="342"/>
        <v>5.5508899999999999</v>
      </c>
      <c r="R589" s="90">
        <f t="shared" si="342"/>
        <v>5.5256400000000001</v>
      </c>
      <c r="S589" s="90">
        <f t="shared" si="342"/>
        <v>5.5387399999999998</v>
      </c>
      <c r="T589" s="90">
        <f t="shared" si="342"/>
        <v>5.5598799999999997</v>
      </c>
      <c r="U589" s="90">
        <f t="shared" si="342"/>
        <v>5.5944099999999999</v>
      </c>
      <c r="V589" s="90">
        <f t="shared" si="342"/>
        <v>5.5964799999999997</v>
      </c>
      <c r="W589" s="90">
        <f t="shared" si="342"/>
        <v>5.5887599999999997</v>
      </c>
      <c r="X589" s="90">
        <f t="shared" si="342"/>
        <v>5.5813699999999997</v>
      </c>
      <c r="Y589" s="90">
        <f t="shared" si="342"/>
        <v>5.5296200000000004</v>
      </c>
      <c r="Z589" s="90">
        <f t="shared" si="342"/>
        <v>5.3301100000000003</v>
      </c>
      <c r="AA589" s="90">
        <f t="shared" si="342"/>
        <v>4.99756</v>
      </c>
    </row>
    <row r="590" spans="1:27" ht="12.75" hidden="1" customHeight="1" outlineLevel="1" x14ac:dyDescent="0.2">
      <c r="A590" s="98" t="s">
        <v>810</v>
      </c>
      <c r="B590" s="62" t="s">
        <v>236</v>
      </c>
      <c r="C590" s="42" t="s">
        <v>77</v>
      </c>
      <c r="D590" s="43">
        <v>1218.83</v>
      </c>
      <c r="E590" s="43">
        <v>1153.48</v>
      </c>
      <c r="F590" s="43">
        <v>1133.5999999999999</v>
      </c>
      <c r="G590" s="43">
        <v>1103.0899999999999</v>
      </c>
      <c r="H590" s="43">
        <v>1136.8800000000001</v>
      </c>
      <c r="I590" s="43">
        <v>1141.31</v>
      </c>
      <c r="J590" s="43">
        <v>1177.29</v>
      </c>
      <c r="K590" s="43">
        <v>1279.56</v>
      </c>
      <c r="L590" s="43">
        <v>1542.39</v>
      </c>
      <c r="M590" s="43">
        <v>1707</v>
      </c>
      <c r="N590" s="43">
        <v>1751.13</v>
      </c>
      <c r="O590" s="43">
        <v>1768.84</v>
      </c>
      <c r="P590" s="43">
        <v>1767.21</v>
      </c>
      <c r="Q590" s="43">
        <v>1768.05</v>
      </c>
      <c r="R590" s="43">
        <v>1742.8</v>
      </c>
      <c r="S590" s="43">
        <v>1755.9</v>
      </c>
      <c r="T590" s="43">
        <v>1777.04</v>
      </c>
      <c r="U590" s="43">
        <v>1811.57</v>
      </c>
      <c r="V590" s="43">
        <v>1813.64</v>
      </c>
      <c r="W590" s="43">
        <v>1805.92</v>
      </c>
      <c r="X590" s="43">
        <v>1798.53</v>
      </c>
      <c r="Y590" s="43">
        <v>1746.78</v>
      </c>
      <c r="Z590" s="43">
        <v>1547.27</v>
      </c>
      <c r="AA590" s="43">
        <v>1214.72</v>
      </c>
    </row>
    <row r="591" spans="1:27" ht="12.75" hidden="1" customHeight="1" outlineLevel="1" x14ac:dyDescent="0.2">
      <c r="A591" s="98" t="s">
        <v>811</v>
      </c>
      <c r="B591" s="62" t="s">
        <v>88</v>
      </c>
      <c r="C591" s="42" t="s">
        <v>77</v>
      </c>
      <c r="D591" s="43">
        <f>$D$486</f>
        <v>3559.77</v>
      </c>
      <c r="E591" s="43">
        <f t="shared" ref="E591:AA591" si="343">$D$486</f>
        <v>3559.77</v>
      </c>
      <c r="F591" s="43">
        <f t="shared" si="343"/>
        <v>3559.77</v>
      </c>
      <c r="G591" s="43">
        <f t="shared" si="343"/>
        <v>3559.77</v>
      </c>
      <c r="H591" s="43">
        <f t="shared" si="343"/>
        <v>3559.77</v>
      </c>
      <c r="I591" s="43">
        <f t="shared" si="343"/>
        <v>3559.77</v>
      </c>
      <c r="J591" s="43">
        <f t="shared" si="343"/>
        <v>3559.77</v>
      </c>
      <c r="K591" s="43">
        <f t="shared" si="343"/>
        <v>3559.77</v>
      </c>
      <c r="L591" s="43">
        <f t="shared" si="343"/>
        <v>3559.77</v>
      </c>
      <c r="M591" s="43">
        <f t="shared" si="343"/>
        <v>3559.77</v>
      </c>
      <c r="N591" s="43">
        <f t="shared" si="343"/>
        <v>3559.77</v>
      </c>
      <c r="O591" s="43">
        <f t="shared" si="343"/>
        <v>3559.77</v>
      </c>
      <c r="P591" s="43">
        <f t="shared" si="343"/>
        <v>3559.77</v>
      </c>
      <c r="Q591" s="43">
        <f t="shared" si="343"/>
        <v>3559.77</v>
      </c>
      <c r="R591" s="43">
        <f t="shared" si="343"/>
        <v>3559.77</v>
      </c>
      <c r="S591" s="43">
        <f t="shared" si="343"/>
        <v>3559.77</v>
      </c>
      <c r="T591" s="43">
        <f t="shared" si="343"/>
        <v>3559.77</v>
      </c>
      <c r="U591" s="43">
        <f t="shared" si="343"/>
        <v>3559.77</v>
      </c>
      <c r="V591" s="43">
        <f t="shared" si="343"/>
        <v>3559.77</v>
      </c>
      <c r="W591" s="43">
        <f t="shared" si="343"/>
        <v>3559.77</v>
      </c>
      <c r="X591" s="43">
        <f t="shared" si="343"/>
        <v>3559.77</v>
      </c>
      <c r="Y591" s="43">
        <f t="shared" si="343"/>
        <v>3559.77</v>
      </c>
      <c r="Z591" s="43">
        <f t="shared" si="343"/>
        <v>3559.77</v>
      </c>
      <c r="AA591" s="43">
        <f t="shared" si="343"/>
        <v>3559.77</v>
      </c>
    </row>
    <row r="592" spans="1:27" ht="12.75" hidden="1" customHeight="1" outlineLevel="1" x14ac:dyDescent="0.2">
      <c r="A592" s="98" t="s">
        <v>812</v>
      </c>
      <c r="B592" s="62" t="s">
        <v>81</v>
      </c>
      <c r="C592" s="42" t="s">
        <v>77</v>
      </c>
      <c r="D592" s="43">
        <v>6.71</v>
      </c>
      <c r="E592" s="43">
        <v>6.71</v>
      </c>
      <c r="F592" s="43">
        <v>6.71</v>
      </c>
      <c r="G592" s="43">
        <v>6.71</v>
      </c>
      <c r="H592" s="43">
        <v>6.71</v>
      </c>
      <c r="I592" s="43">
        <v>6.71</v>
      </c>
      <c r="J592" s="43">
        <v>6.71</v>
      </c>
      <c r="K592" s="43">
        <v>6.71</v>
      </c>
      <c r="L592" s="43">
        <v>6.71</v>
      </c>
      <c r="M592" s="43">
        <v>6.71</v>
      </c>
      <c r="N592" s="43">
        <v>6.71</v>
      </c>
      <c r="O592" s="43">
        <v>6.71</v>
      </c>
      <c r="P592" s="43">
        <v>6.71</v>
      </c>
      <c r="Q592" s="43">
        <v>6.71</v>
      </c>
      <c r="R592" s="43">
        <v>6.71</v>
      </c>
      <c r="S592" s="43">
        <v>6.71</v>
      </c>
      <c r="T592" s="43">
        <v>6.71</v>
      </c>
      <c r="U592" s="43">
        <v>6.71</v>
      </c>
      <c r="V592" s="43">
        <v>6.71</v>
      </c>
      <c r="W592" s="43">
        <v>6.71</v>
      </c>
      <c r="X592" s="43">
        <v>6.71</v>
      </c>
      <c r="Y592" s="43">
        <v>6.71</v>
      </c>
      <c r="Z592" s="43">
        <v>6.71</v>
      </c>
      <c r="AA592" s="43">
        <v>6.71</v>
      </c>
    </row>
    <row r="593" spans="1:27" ht="12.75" hidden="1" customHeight="1" outlineLevel="1" x14ac:dyDescent="0.2">
      <c r="A593" s="98" t="s">
        <v>813</v>
      </c>
      <c r="B593" s="62" t="s">
        <v>79</v>
      </c>
      <c r="C593" s="42" t="s">
        <v>77</v>
      </c>
      <c r="D593" s="43">
        <f>$D$11</f>
        <v>216.36</v>
      </c>
      <c r="E593" s="43">
        <f t="shared" ref="E593:AA593" si="344">$D$11</f>
        <v>216.36</v>
      </c>
      <c r="F593" s="43">
        <f t="shared" si="344"/>
        <v>216.36</v>
      </c>
      <c r="G593" s="43">
        <f t="shared" si="344"/>
        <v>216.36</v>
      </c>
      <c r="H593" s="43">
        <f t="shared" si="344"/>
        <v>216.36</v>
      </c>
      <c r="I593" s="43">
        <f t="shared" si="344"/>
        <v>216.36</v>
      </c>
      <c r="J593" s="43">
        <f t="shared" si="344"/>
        <v>216.36</v>
      </c>
      <c r="K593" s="43">
        <f t="shared" si="344"/>
        <v>216.36</v>
      </c>
      <c r="L593" s="43">
        <f t="shared" si="344"/>
        <v>216.36</v>
      </c>
      <c r="M593" s="43">
        <f t="shared" si="344"/>
        <v>216.36</v>
      </c>
      <c r="N593" s="43">
        <f t="shared" si="344"/>
        <v>216.36</v>
      </c>
      <c r="O593" s="43">
        <f t="shared" si="344"/>
        <v>216.36</v>
      </c>
      <c r="P593" s="43">
        <f t="shared" si="344"/>
        <v>216.36</v>
      </c>
      <c r="Q593" s="43">
        <f t="shared" si="344"/>
        <v>216.36</v>
      </c>
      <c r="R593" s="43">
        <f t="shared" si="344"/>
        <v>216.36</v>
      </c>
      <c r="S593" s="43">
        <f t="shared" si="344"/>
        <v>216.36</v>
      </c>
      <c r="T593" s="43">
        <f t="shared" si="344"/>
        <v>216.36</v>
      </c>
      <c r="U593" s="43">
        <f t="shared" si="344"/>
        <v>216.36</v>
      </c>
      <c r="V593" s="43">
        <f t="shared" si="344"/>
        <v>216.36</v>
      </c>
      <c r="W593" s="43">
        <f t="shared" si="344"/>
        <v>216.36</v>
      </c>
      <c r="X593" s="43">
        <f t="shared" si="344"/>
        <v>216.36</v>
      </c>
      <c r="Y593" s="43">
        <f t="shared" si="344"/>
        <v>216.36</v>
      </c>
      <c r="Z593" s="43">
        <f t="shared" si="344"/>
        <v>216.36</v>
      </c>
      <c r="AA593" s="43">
        <f t="shared" si="344"/>
        <v>216.36</v>
      </c>
    </row>
    <row r="594" spans="1:27" collapsed="1" x14ac:dyDescent="0.2">
      <c r="A594" s="97" t="s">
        <v>814</v>
      </c>
      <c r="B594" s="27" t="str">
        <f>"23"&amp;"."&amp;$B$662&amp;"."&amp;$B$663</f>
        <v>23.01.2023</v>
      </c>
      <c r="C594" s="89" t="s">
        <v>74</v>
      </c>
      <c r="D594" s="90">
        <f>ROUND(((D595+D596+D598+D597)/1000),5)</f>
        <v>4.9574199999999999</v>
      </c>
      <c r="E594" s="90">
        <f>ROUND(((E595+E596+E598+E597)/1000),5)</f>
        <v>4.9229700000000003</v>
      </c>
      <c r="F594" s="90">
        <f>ROUND(((F595+F596+F598+F597)/1000),5)</f>
        <v>4.8674999999999997</v>
      </c>
      <c r="G594" s="90">
        <f t="shared" ref="G594:AA594" si="345">ROUND(((G595+G596+G598+G597)/1000),5)</f>
        <v>4.8580899999999998</v>
      </c>
      <c r="H594" s="90">
        <f t="shared" si="345"/>
        <v>4.8950300000000002</v>
      </c>
      <c r="I594" s="90">
        <f t="shared" si="345"/>
        <v>4.9559600000000001</v>
      </c>
      <c r="J594" s="90">
        <f t="shared" si="345"/>
        <v>5.1963800000000004</v>
      </c>
      <c r="K594" s="90">
        <f t="shared" si="345"/>
        <v>5.5303300000000002</v>
      </c>
      <c r="L594" s="90">
        <f t="shared" si="345"/>
        <v>5.6770899999999997</v>
      </c>
      <c r="M594" s="90">
        <f t="shared" si="345"/>
        <v>5.7044199999999998</v>
      </c>
      <c r="N594" s="90">
        <f t="shared" si="345"/>
        <v>5.7176</v>
      </c>
      <c r="O594" s="90">
        <f t="shared" si="345"/>
        <v>5.7473700000000001</v>
      </c>
      <c r="P594" s="90">
        <f t="shared" si="345"/>
        <v>5.7281500000000003</v>
      </c>
      <c r="Q594" s="90">
        <f t="shared" si="345"/>
        <v>5.7355499999999999</v>
      </c>
      <c r="R594" s="90">
        <f t="shared" si="345"/>
        <v>5.7303199999999999</v>
      </c>
      <c r="S594" s="90">
        <f t="shared" si="345"/>
        <v>5.6985900000000003</v>
      </c>
      <c r="T594" s="90">
        <f t="shared" si="345"/>
        <v>5.7018300000000002</v>
      </c>
      <c r="U594" s="90">
        <f t="shared" si="345"/>
        <v>5.7138200000000001</v>
      </c>
      <c r="V594" s="90">
        <f t="shared" si="345"/>
        <v>5.7092099999999997</v>
      </c>
      <c r="W594" s="90">
        <f t="shared" si="345"/>
        <v>5.7243500000000003</v>
      </c>
      <c r="X594" s="90">
        <f t="shared" si="345"/>
        <v>5.69285</v>
      </c>
      <c r="Y594" s="90">
        <f t="shared" si="345"/>
        <v>5.5454800000000004</v>
      </c>
      <c r="Z594" s="90">
        <f t="shared" si="345"/>
        <v>5.3230500000000003</v>
      </c>
      <c r="AA594" s="90">
        <f t="shared" si="345"/>
        <v>4.9572700000000003</v>
      </c>
    </row>
    <row r="595" spans="1:27" ht="12.75" hidden="1" customHeight="1" outlineLevel="1" x14ac:dyDescent="0.2">
      <c r="A595" s="98" t="s">
        <v>815</v>
      </c>
      <c r="B595" s="62" t="s">
        <v>236</v>
      </c>
      <c r="C595" s="42" t="s">
        <v>77</v>
      </c>
      <c r="D595" s="43">
        <v>1174.58</v>
      </c>
      <c r="E595" s="43">
        <v>1140.1300000000001</v>
      </c>
      <c r="F595" s="43">
        <v>1084.6600000000001</v>
      </c>
      <c r="G595" s="43">
        <v>1075.25</v>
      </c>
      <c r="H595" s="43">
        <v>1112.19</v>
      </c>
      <c r="I595" s="43">
        <v>1173.1199999999999</v>
      </c>
      <c r="J595" s="43">
        <v>1413.54</v>
      </c>
      <c r="K595" s="43">
        <v>1747.49</v>
      </c>
      <c r="L595" s="43">
        <v>1894.25</v>
      </c>
      <c r="M595" s="43">
        <v>1921.58</v>
      </c>
      <c r="N595" s="43">
        <v>1934.76</v>
      </c>
      <c r="O595" s="43">
        <v>1964.53</v>
      </c>
      <c r="P595" s="43">
        <v>1945.31</v>
      </c>
      <c r="Q595" s="43">
        <v>1952.71</v>
      </c>
      <c r="R595" s="43">
        <v>1947.48</v>
      </c>
      <c r="S595" s="43">
        <v>1915.75</v>
      </c>
      <c r="T595" s="43">
        <v>1918.99</v>
      </c>
      <c r="U595" s="43">
        <v>1930.98</v>
      </c>
      <c r="V595" s="43">
        <v>1926.37</v>
      </c>
      <c r="W595" s="43">
        <v>1941.51</v>
      </c>
      <c r="X595" s="43">
        <v>1910.01</v>
      </c>
      <c r="Y595" s="43">
        <v>1762.64</v>
      </c>
      <c r="Z595" s="43">
        <v>1540.21</v>
      </c>
      <c r="AA595" s="43">
        <v>1174.43</v>
      </c>
    </row>
    <row r="596" spans="1:27" ht="12.75" hidden="1" customHeight="1" outlineLevel="1" x14ac:dyDescent="0.2">
      <c r="A596" s="98" t="s">
        <v>816</v>
      </c>
      <c r="B596" s="62" t="s">
        <v>88</v>
      </c>
      <c r="C596" s="42" t="s">
        <v>77</v>
      </c>
      <c r="D596" s="43">
        <f>$D$486</f>
        <v>3559.77</v>
      </c>
      <c r="E596" s="43">
        <f t="shared" ref="E596:AA596" si="346">$D$486</f>
        <v>3559.77</v>
      </c>
      <c r="F596" s="43">
        <f t="shared" si="346"/>
        <v>3559.77</v>
      </c>
      <c r="G596" s="43">
        <f t="shared" si="346"/>
        <v>3559.77</v>
      </c>
      <c r="H596" s="43">
        <f t="shared" si="346"/>
        <v>3559.77</v>
      </c>
      <c r="I596" s="43">
        <f t="shared" si="346"/>
        <v>3559.77</v>
      </c>
      <c r="J596" s="43">
        <f t="shared" si="346"/>
        <v>3559.77</v>
      </c>
      <c r="K596" s="43">
        <f t="shared" si="346"/>
        <v>3559.77</v>
      </c>
      <c r="L596" s="43">
        <f t="shared" si="346"/>
        <v>3559.77</v>
      </c>
      <c r="M596" s="43">
        <f t="shared" si="346"/>
        <v>3559.77</v>
      </c>
      <c r="N596" s="43">
        <f t="shared" si="346"/>
        <v>3559.77</v>
      </c>
      <c r="O596" s="43">
        <f t="shared" si="346"/>
        <v>3559.77</v>
      </c>
      <c r="P596" s="43">
        <f t="shared" si="346"/>
        <v>3559.77</v>
      </c>
      <c r="Q596" s="43">
        <f t="shared" si="346"/>
        <v>3559.77</v>
      </c>
      <c r="R596" s="43">
        <f t="shared" si="346"/>
        <v>3559.77</v>
      </c>
      <c r="S596" s="43">
        <f t="shared" si="346"/>
        <v>3559.77</v>
      </c>
      <c r="T596" s="43">
        <f t="shared" si="346"/>
        <v>3559.77</v>
      </c>
      <c r="U596" s="43">
        <f t="shared" si="346"/>
        <v>3559.77</v>
      </c>
      <c r="V596" s="43">
        <f t="shared" si="346"/>
        <v>3559.77</v>
      </c>
      <c r="W596" s="43">
        <f t="shared" si="346"/>
        <v>3559.77</v>
      </c>
      <c r="X596" s="43">
        <f t="shared" si="346"/>
        <v>3559.77</v>
      </c>
      <c r="Y596" s="43">
        <f t="shared" si="346"/>
        <v>3559.77</v>
      </c>
      <c r="Z596" s="43">
        <f t="shared" si="346"/>
        <v>3559.77</v>
      </c>
      <c r="AA596" s="43">
        <f t="shared" si="346"/>
        <v>3559.77</v>
      </c>
    </row>
    <row r="597" spans="1:27" ht="12.75" hidden="1" customHeight="1" outlineLevel="1" x14ac:dyDescent="0.2">
      <c r="A597" s="98" t="s">
        <v>817</v>
      </c>
      <c r="B597" s="62" t="s">
        <v>81</v>
      </c>
      <c r="C597" s="42" t="s">
        <v>77</v>
      </c>
      <c r="D597" s="43">
        <v>6.71</v>
      </c>
      <c r="E597" s="43">
        <v>6.71</v>
      </c>
      <c r="F597" s="43">
        <v>6.71</v>
      </c>
      <c r="G597" s="43">
        <v>6.71</v>
      </c>
      <c r="H597" s="43">
        <v>6.71</v>
      </c>
      <c r="I597" s="43">
        <v>6.71</v>
      </c>
      <c r="J597" s="43">
        <v>6.71</v>
      </c>
      <c r="K597" s="43">
        <v>6.71</v>
      </c>
      <c r="L597" s="43">
        <v>6.71</v>
      </c>
      <c r="M597" s="43">
        <v>6.71</v>
      </c>
      <c r="N597" s="43">
        <v>6.71</v>
      </c>
      <c r="O597" s="43">
        <v>6.71</v>
      </c>
      <c r="P597" s="43">
        <v>6.71</v>
      </c>
      <c r="Q597" s="43">
        <v>6.71</v>
      </c>
      <c r="R597" s="43">
        <v>6.71</v>
      </c>
      <c r="S597" s="43">
        <v>6.71</v>
      </c>
      <c r="T597" s="43">
        <v>6.71</v>
      </c>
      <c r="U597" s="43">
        <v>6.71</v>
      </c>
      <c r="V597" s="43">
        <v>6.71</v>
      </c>
      <c r="W597" s="43">
        <v>6.71</v>
      </c>
      <c r="X597" s="43">
        <v>6.71</v>
      </c>
      <c r="Y597" s="43">
        <v>6.71</v>
      </c>
      <c r="Z597" s="43">
        <v>6.71</v>
      </c>
      <c r="AA597" s="43">
        <v>6.71</v>
      </c>
    </row>
    <row r="598" spans="1:27" ht="12.75" hidden="1" customHeight="1" outlineLevel="1" x14ac:dyDescent="0.2">
      <c r="A598" s="98" t="s">
        <v>818</v>
      </c>
      <c r="B598" s="62" t="s">
        <v>79</v>
      </c>
      <c r="C598" s="42" t="s">
        <v>77</v>
      </c>
      <c r="D598" s="43">
        <f>$D$11</f>
        <v>216.36</v>
      </c>
      <c r="E598" s="43">
        <f t="shared" ref="E598:AA598" si="347">$D$11</f>
        <v>216.36</v>
      </c>
      <c r="F598" s="43">
        <f t="shared" si="347"/>
        <v>216.36</v>
      </c>
      <c r="G598" s="43">
        <f t="shared" si="347"/>
        <v>216.36</v>
      </c>
      <c r="H598" s="43">
        <f t="shared" si="347"/>
        <v>216.36</v>
      </c>
      <c r="I598" s="43">
        <f t="shared" si="347"/>
        <v>216.36</v>
      </c>
      <c r="J598" s="43">
        <f t="shared" si="347"/>
        <v>216.36</v>
      </c>
      <c r="K598" s="43">
        <f t="shared" si="347"/>
        <v>216.36</v>
      </c>
      <c r="L598" s="43">
        <f t="shared" si="347"/>
        <v>216.36</v>
      </c>
      <c r="M598" s="43">
        <f t="shared" si="347"/>
        <v>216.36</v>
      </c>
      <c r="N598" s="43">
        <f t="shared" si="347"/>
        <v>216.36</v>
      </c>
      <c r="O598" s="43">
        <f t="shared" si="347"/>
        <v>216.36</v>
      </c>
      <c r="P598" s="43">
        <f t="shared" si="347"/>
        <v>216.36</v>
      </c>
      <c r="Q598" s="43">
        <f t="shared" si="347"/>
        <v>216.36</v>
      </c>
      <c r="R598" s="43">
        <f t="shared" si="347"/>
        <v>216.36</v>
      </c>
      <c r="S598" s="43">
        <f t="shared" si="347"/>
        <v>216.36</v>
      </c>
      <c r="T598" s="43">
        <f t="shared" si="347"/>
        <v>216.36</v>
      </c>
      <c r="U598" s="43">
        <f t="shared" si="347"/>
        <v>216.36</v>
      </c>
      <c r="V598" s="43">
        <f t="shared" si="347"/>
        <v>216.36</v>
      </c>
      <c r="W598" s="43">
        <f t="shared" si="347"/>
        <v>216.36</v>
      </c>
      <c r="X598" s="43">
        <f t="shared" si="347"/>
        <v>216.36</v>
      </c>
      <c r="Y598" s="43">
        <f t="shared" si="347"/>
        <v>216.36</v>
      </c>
      <c r="Z598" s="43">
        <f t="shared" si="347"/>
        <v>216.36</v>
      </c>
      <c r="AA598" s="43">
        <f t="shared" si="347"/>
        <v>216.36</v>
      </c>
    </row>
    <row r="599" spans="1:27" collapsed="1" x14ac:dyDescent="0.2">
      <c r="A599" s="97" t="s">
        <v>819</v>
      </c>
      <c r="B599" s="27" t="str">
        <f>"24"&amp;"."&amp;$B$662&amp;"."&amp;$B$663</f>
        <v>24.01.2023</v>
      </c>
      <c r="C599" s="89" t="s">
        <v>74</v>
      </c>
      <c r="D599" s="90">
        <f>ROUND(((D600+D601+D603+D602)/1000),5)</f>
        <v>4.9529899999999998</v>
      </c>
      <c r="E599" s="90">
        <f>ROUND(((E600+E601+E603+E602)/1000),5)</f>
        <v>4.89567</v>
      </c>
      <c r="F599" s="90">
        <f>ROUND(((F600+F601+F603+F602)/1000),5)</f>
        <v>4.8780700000000001</v>
      </c>
      <c r="G599" s="90">
        <f t="shared" ref="G599:AA599" si="348">ROUND(((G600+G601+G603+G602)/1000),5)</f>
        <v>4.8785499999999997</v>
      </c>
      <c r="H599" s="90">
        <f t="shared" si="348"/>
        <v>4.9263000000000003</v>
      </c>
      <c r="I599" s="90">
        <f t="shared" si="348"/>
        <v>4.99749</v>
      </c>
      <c r="J599" s="90">
        <f t="shared" si="348"/>
        <v>5.3612299999999999</v>
      </c>
      <c r="K599" s="90">
        <f t="shared" si="348"/>
        <v>5.5611100000000002</v>
      </c>
      <c r="L599" s="90">
        <f t="shared" si="348"/>
        <v>5.6735699999999998</v>
      </c>
      <c r="M599" s="90">
        <f t="shared" si="348"/>
        <v>5.6904599999999999</v>
      </c>
      <c r="N599" s="90">
        <f t="shared" si="348"/>
        <v>5.7029100000000001</v>
      </c>
      <c r="O599" s="90">
        <f t="shared" si="348"/>
        <v>5.7242499999999996</v>
      </c>
      <c r="P599" s="90">
        <f t="shared" si="348"/>
        <v>5.71319</v>
      </c>
      <c r="Q599" s="90">
        <f t="shared" si="348"/>
        <v>5.7183799999999998</v>
      </c>
      <c r="R599" s="90">
        <f t="shared" si="348"/>
        <v>5.7171500000000002</v>
      </c>
      <c r="S599" s="90">
        <f t="shared" si="348"/>
        <v>5.6893599999999998</v>
      </c>
      <c r="T599" s="90">
        <f t="shared" si="348"/>
        <v>5.6891600000000002</v>
      </c>
      <c r="U599" s="90">
        <f t="shared" si="348"/>
        <v>5.6998600000000001</v>
      </c>
      <c r="V599" s="90">
        <f t="shared" si="348"/>
        <v>5.6978099999999996</v>
      </c>
      <c r="W599" s="90">
        <f t="shared" si="348"/>
        <v>5.7104600000000003</v>
      </c>
      <c r="X599" s="90">
        <f t="shared" si="348"/>
        <v>5.6648199999999997</v>
      </c>
      <c r="Y599" s="90">
        <f t="shared" si="348"/>
        <v>5.5920800000000002</v>
      </c>
      <c r="Z599" s="90">
        <f t="shared" si="348"/>
        <v>5.4371900000000002</v>
      </c>
      <c r="AA599" s="90">
        <f t="shared" si="348"/>
        <v>5.0007299999999999</v>
      </c>
    </row>
    <row r="600" spans="1:27" ht="12.75" hidden="1" customHeight="1" outlineLevel="1" x14ac:dyDescent="0.2">
      <c r="A600" s="98" t="s">
        <v>820</v>
      </c>
      <c r="B600" s="62" t="s">
        <v>236</v>
      </c>
      <c r="C600" s="42" t="s">
        <v>77</v>
      </c>
      <c r="D600" s="43">
        <v>1170.1500000000001</v>
      </c>
      <c r="E600" s="43">
        <v>1112.83</v>
      </c>
      <c r="F600" s="43">
        <v>1095.23</v>
      </c>
      <c r="G600" s="43">
        <v>1095.71</v>
      </c>
      <c r="H600" s="43">
        <v>1143.46</v>
      </c>
      <c r="I600" s="43">
        <v>1214.6500000000001</v>
      </c>
      <c r="J600" s="43">
        <v>1578.39</v>
      </c>
      <c r="K600" s="43">
        <v>1778.27</v>
      </c>
      <c r="L600" s="43">
        <v>1890.73</v>
      </c>
      <c r="M600" s="43">
        <v>1907.62</v>
      </c>
      <c r="N600" s="43">
        <v>1920.07</v>
      </c>
      <c r="O600" s="43">
        <v>1941.41</v>
      </c>
      <c r="P600" s="43">
        <v>1930.35</v>
      </c>
      <c r="Q600" s="43">
        <v>1935.54</v>
      </c>
      <c r="R600" s="43">
        <v>1934.31</v>
      </c>
      <c r="S600" s="43">
        <v>1906.52</v>
      </c>
      <c r="T600" s="43">
        <v>1906.32</v>
      </c>
      <c r="U600" s="43">
        <v>1917.02</v>
      </c>
      <c r="V600" s="43">
        <v>1914.97</v>
      </c>
      <c r="W600" s="43">
        <v>1927.62</v>
      </c>
      <c r="X600" s="43">
        <v>1881.98</v>
      </c>
      <c r="Y600" s="43">
        <v>1809.24</v>
      </c>
      <c r="Z600" s="43">
        <v>1654.35</v>
      </c>
      <c r="AA600" s="43">
        <v>1217.8900000000001</v>
      </c>
    </row>
    <row r="601" spans="1:27" ht="12.75" hidden="1" customHeight="1" outlineLevel="1" x14ac:dyDescent="0.2">
      <c r="A601" s="98" t="s">
        <v>821</v>
      </c>
      <c r="B601" s="62" t="s">
        <v>88</v>
      </c>
      <c r="C601" s="42" t="s">
        <v>77</v>
      </c>
      <c r="D601" s="43">
        <f>$D$486</f>
        <v>3559.77</v>
      </c>
      <c r="E601" s="43">
        <f t="shared" ref="E601:AA601" si="349">$D$486</f>
        <v>3559.77</v>
      </c>
      <c r="F601" s="43">
        <f t="shared" si="349"/>
        <v>3559.77</v>
      </c>
      <c r="G601" s="43">
        <f t="shared" si="349"/>
        <v>3559.77</v>
      </c>
      <c r="H601" s="43">
        <f t="shared" si="349"/>
        <v>3559.77</v>
      </c>
      <c r="I601" s="43">
        <f t="shared" si="349"/>
        <v>3559.77</v>
      </c>
      <c r="J601" s="43">
        <f t="shared" si="349"/>
        <v>3559.77</v>
      </c>
      <c r="K601" s="43">
        <f t="shared" si="349"/>
        <v>3559.77</v>
      </c>
      <c r="L601" s="43">
        <f t="shared" si="349"/>
        <v>3559.77</v>
      </c>
      <c r="M601" s="43">
        <f t="shared" si="349"/>
        <v>3559.77</v>
      </c>
      <c r="N601" s="43">
        <f t="shared" si="349"/>
        <v>3559.77</v>
      </c>
      <c r="O601" s="43">
        <f t="shared" si="349"/>
        <v>3559.77</v>
      </c>
      <c r="P601" s="43">
        <f t="shared" si="349"/>
        <v>3559.77</v>
      </c>
      <c r="Q601" s="43">
        <f t="shared" si="349"/>
        <v>3559.77</v>
      </c>
      <c r="R601" s="43">
        <f t="shared" si="349"/>
        <v>3559.77</v>
      </c>
      <c r="S601" s="43">
        <f t="shared" si="349"/>
        <v>3559.77</v>
      </c>
      <c r="T601" s="43">
        <f t="shared" si="349"/>
        <v>3559.77</v>
      </c>
      <c r="U601" s="43">
        <f t="shared" si="349"/>
        <v>3559.77</v>
      </c>
      <c r="V601" s="43">
        <f t="shared" si="349"/>
        <v>3559.77</v>
      </c>
      <c r="W601" s="43">
        <f t="shared" si="349"/>
        <v>3559.77</v>
      </c>
      <c r="X601" s="43">
        <f t="shared" si="349"/>
        <v>3559.77</v>
      </c>
      <c r="Y601" s="43">
        <f t="shared" si="349"/>
        <v>3559.77</v>
      </c>
      <c r="Z601" s="43">
        <f t="shared" si="349"/>
        <v>3559.77</v>
      </c>
      <c r="AA601" s="43">
        <f t="shared" si="349"/>
        <v>3559.77</v>
      </c>
    </row>
    <row r="602" spans="1:27" ht="12.75" hidden="1" customHeight="1" outlineLevel="1" x14ac:dyDescent="0.2">
      <c r="A602" s="98" t="s">
        <v>822</v>
      </c>
      <c r="B602" s="62" t="s">
        <v>81</v>
      </c>
      <c r="C602" s="42" t="s">
        <v>77</v>
      </c>
      <c r="D602" s="43">
        <v>6.71</v>
      </c>
      <c r="E602" s="43">
        <v>6.71</v>
      </c>
      <c r="F602" s="43">
        <v>6.71</v>
      </c>
      <c r="G602" s="43">
        <v>6.71</v>
      </c>
      <c r="H602" s="43">
        <v>6.71</v>
      </c>
      <c r="I602" s="43">
        <v>6.71</v>
      </c>
      <c r="J602" s="43">
        <v>6.71</v>
      </c>
      <c r="K602" s="43">
        <v>6.71</v>
      </c>
      <c r="L602" s="43">
        <v>6.71</v>
      </c>
      <c r="M602" s="43">
        <v>6.71</v>
      </c>
      <c r="N602" s="43">
        <v>6.71</v>
      </c>
      <c r="O602" s="43">
        <v>6.71</v>
      </c>
      <c r="P602" s="43">
        <v>6.71</v>
      </c>
      <c r="Q602" s="43">
        <v>6.71</v>
      </c>
      <c r="R602" s="43">
        <v>6.71</v>
      </c>
      <c r="S602" s="43">
        <v>6.71</v>
      </c>
      <c r="T602" s="43">
        <v>6.71</v>
      </c>
      <c r="U602" s="43">
        <v>6.71</v>
      </c>
      <c r="V602" s="43">
        <v>6.71</v>
      </c>
      <c r="W602" s="43">
        <v>6.71</v>
      </c>
      <c r="X602" s="43">
        <v>6.71</v>
      </c>
      <c r="Y602" s="43">
        <v>6.71</v>
      </c>
      <c r="Z602" s="43">
        <v>6.71</v>
      </c>
      <c r="AA602" s="43">
        <v>6.71</v>
      </c>
    </row>
    <row r="603" spans="1:27" ht="12.75" hidden="1" customHeight="1" outlineLevel="1" x14ac:dyDescent="0.2">
      <c r="A603" s="98" t="s">
        <v>823</v>
      </c>
      <c r="B603" s="62" t="s">
        <v>79</v>
      </c>
      <c r="C603" s="42" t="s">
        <v>77</v>
      </c>
      <c r="D603" s="43">
        <f>$D$11</f>
        <v>216.36</v>
      </c>
      <c r="E603" s="43">
        <f t="shared" ref="E603:AA603" si="350">$D$11</f>
        <v>216.36</v>
      </c>
      <c r="F603" s="43">
        <f t="shared" si="350"/>
        <v>216.36</v>
      </c>
      <c r="G603" s="43">
        <f t="shared" si="350"/>
        <v>216.36</v>
      </c>
      <c r="H603" s="43">
        <f t="shared" si="350"/>
        <v>216.36</v>
      </c>
      <c r="I603" s="43">
        <f t="shared" si="350"/>
        <v>216.36</v>
      </c>
      <c r="J603" s="43">
        <f t="shared" si="350"/>
        <v>216.36</v>
      </c>
      <c r="K603" s="43">
        <f t="shared" si="350"/>
        <v>216.36</v>
      </c>
      <c r="L603" s="43">
        <f t="shared" si="350"/>
        <v>216.36</v>
      </c>
      <c r="M603" s="43">
        <f t="shared" si="350"/>
        <v>216.36</v>
      </c>
      <c r="N603" s="43">
        <f t="shared" si="350"/>
        <v>216.36</v>
      </c>
      <c r="O603" s="43">
        <f t="shared" si="350"/>
        <v>216.36</v>
      </c>
      <c r="P603" s="43">
        <f t="shared" si="350"/>
        <v>216.36</v>
      </c>
      <c r="Q603" s="43">
        <f t="shared" si="350"/>
        <v>216.36</v>
      </c>
      <c r="R603" s="43">
        <f t="shared" si="350"/>
        <v>216.36</v>
      </c>
      <c r="S603" s="43">
        <f t="shared" si="350"/>
        <v>216.36</v>
      </c>
      <c r="T603" s="43">
        <f t="shared" si="350"/>
        <v>216.36</v>
      </c>
      <c r="U603" s="43">
        <f t="shared" si="350"/>
        <v>216.36</v>
      </c>
      <c r="V603" s="43">
        <f t="shared" si="350"/>
        <v>216.36</v>
      </c>
      <c r="W603" s="43">
        <f t="shared" si="350"/>
        <v>216.36</v>
      </c>
      <c r="X603" s="43">
        <f t="shared" si="350"/>
        <v>216.36</v>
      </c>
      <c r="Y603" s="43">
        <f t="shared" si="350"/>
        <v>216.36</v>
      </c>
      <c r="Z603" s="43">
        <f t="shared" si="350"/>
        <v>216.36</v>
      </c>
      <c r="AA603" s="43">
        <f t="shared" si="350"/>
        <v>216.36</v>
      </c>
    </row>
    <row r="604" spans="1:27" collapsed="1" x14ac:dyDescent="0.2">
      <c r="A604" s="97" t="s">
        <v>824</v>
      </c>
      <c r="B604" s="27" t="str">
        <f>"25"&amp;"."&amp;$B$662&amp;"."&amp;$B$663</f>
        <v>25.01.2023</v>
      </c>
      <c r="C604" s="89" t="s">
        <v>74</v>
      </c>
      <c r="D604" s="90">
        <f>ROUND(((D605+D606+D608+D607)/1000),5)</f>
        <v>4.9547499999999998</v>
      </c>
      <c r="E604" s="90">
        <f>ROUND(((E605+E606+E608+E607)/1000),5)</f>
        <v>4.9194300000000002</v>
      </c>
      <c r="F604" s="90">
        <f>ROUND(((F605+F606+F608+F607)/1000),5)</f>
        <v>4.8880600000000003</v>
      </c>
      <c r="G604" s="90">
        <f t="shared" ref="G604:AA604" si="351">ROUND(((G605+G606+G608+G607)/1000),5)</f>
        <v>4.88971</v>
      </c>
      <c r="H604" s="90">
        <f t="shared" si="351"/>
        <v>4.9462400000000004</v>
      </c>
      <c r="I604" s="90">
        <f t="shared" si="351"/>
        <v>4.9941300000000002</v>
      </c>
      <c r="J604" s="90">
        <f t="shared" si="351"/>
        <v>5.3636200000000001</v>
      </c>
      <c r="K604" s="90">
        <f t="shared" si="351"/>
        <v>5.6158400000000004</v>
      </c>
      <c r="L604" s="90">
        <f t="shared" si="351"/>
        <v>5.7204600000000001</v>
      </c>
      <c r="M604" s="90">
        <f t="shared" si="351"/>
        <v>5.7340900000000001</v>
      </c>
      <c r="N604" s="90">
        <f t="shared" si="351"/>
        <v>5.7496299999999998</v>
      </c>
      <c r="O604" s="90">
        <f t="shared" si="351"/>
        <v>5.7729299999999997</v>
      </c>
      <c r="P604" s="90">
        <f t="shared" si="351"/>
        <v>5.7575700000000003</v>
      </c>
      <c r="Q604" s="90">
        <f t="shared" si="351"/>
        <v>5.7626499999999998</v>
      </c>
      <c r="R604" s="90">
        <f t="shared" si="351"/>
        <v>5.7597699999999996</v>
      </c>
      <c r="S604" s="90">
        <f t="shared" si="351"/>
        <v>5.73062</v>
      </c>
      <c r="T604" s="90">
        <f t="shared" si="351"/>
        <v>5.7293000000000003</v>
      </c>
      <c r="U604" s="90">
        <f t="shared" si="351"/>
        <v>5.7431400000000004</v>
      </c>
      <c r="V604" s="90">
        <f t="shared" si="351"/>
        <v>5.7396500000000001</v>
      </c>
      <c r="W604" s="90">
        <f t="shared" si="351"/>
        <v>5.7544500000000003</v>
      </c>
      <c r="X604" s="90">
        <f t="shared" si="351"/>
        <v>5.7229599999999996</v>
      </c>
      <c r="Y604" s="90">
        <f t="shared" si="351"/>
        <v>5.6069699999999996</v>
      </c>
      <c r="Z604" s="90">
        <f t="shared" si="351"/>
        <v>5.4488000000000003</v>
      </c>
      <c r="AA604" s="90">
        <f t="shared" si="351"/>
        <v>5.0122799999999996</v>
      </c>
    </row>
    <row r="605" spans="1:27" ht="12.75" hidden="1" customHeight="1" outlineLevel="1" x14ac:dyDescent="0.2">
      <c r="A605" s="98" t="s">
        <v>825</v>
      </c>
      <c r="B605" s="62" t="s">
        <v>236</v>
      </c>
      <c r="C605" s="42" t="s">
        <v>77</v>
      </c>
      <c r="D605" s="43">
        <v>1171.9100000000001</v>
      </c>
      <c r="E605" s="43">
        <v>1136.5899999999999</v>
      </c>
      <c r="F605" s="43">
        <v>1105.22</v>
      </c>
      <c r="G605" s="43">
        <v>1106.8699999999999</v>
      </c>
      <c r="H605" s="43">
        <v>1163.4000000000001</v>
      </c>
      <c r="I605" s="43">
        <v>1211.29</v>
      </c>
      <c r="J605" s="43">
        <v>1580.78</v>
      </c>
      <c r="K605" s="43">
        <v>1833</v>
      </c>
      <c r="L605" s="43">
        <v>1937.62</v>
      </c>
      <c r="M605" s="43">
        <v>1951.25</v>
      </c>
      <c r="N605" s="43">
        <v>1966.79</v>
      </c>
      <c r="O605" s="43">
        <v>1990.09</v>
      </c>
      <c r="P605" s="43">
        <v>1974.73</v>
      </c>
      <c r="Q605" s="43">
        <v>1979.81</v>
      </c>
      <c r="R605" s="43">
        <v>1976.93</v>
      </c>
      <c r="S605" s="43">
        <v>1947.78</v>
      </c>
      <c r="T605" s="43">
        <v>1946.46</v>
      </c>
      <c r="U605" s="43">
        <v>1960.3</v>
      </c>
      <c r="V605" s="43">
        <v>1956.81</v>
      </c>
      <c r="W605" s="43">
        <v>1971.61</v>
      </c>
      <c r="X605" s="43">
        <v>1940.12</v>
      </c>
      <c r="Y605" s="43">
        <v>1824.13</v>
      </c>
      <c r="Z605" s="43">
        <v>1665.96</v>
      </c>
      <c r="AA605" s="43">
        <v>1229.44</v>
      </c>
    </row>
    <row r="606" spans="1:27" ht="12.75" hidden="1" customHeight="1" outlineLevel="1" x14ac:dyDescent="0.2">
      <c r="A606" s="98" t="s">
        <v>826</v>
      </c>
      <c r="B606" s="62" t="s">
        <v>88</v>
      </c>
      <c r="C606" s="42" t="s">
        <v>77</v>
      </c>
      <c r="D606" s="43">
        <f>$D$486</f>
        <v>3559.77</v>
      </c>
      <c r="E606" s="43">
        <f t="shared" ref="E606:AA606" si="352">$D$486</f>
        <v>3559.77</v>
      </c>
      <c r="F606" s="43">
        <f t="shared" si="352"/>
        <v>3559.77</v>
      </c>
      <c r="G606" s="43">
        <f t="shared" si="352"/>
        <v>3559.77</v>
      </c>
      <c r="H606" s="43">
        <f t="shared" si="352"/>
        <v>3559.77</v>
      </c>
      <c r="I606" s="43">
        <f t="shared" si="352"/>
        <v>3559.77</v>
      </c>
      <c r="J606" s="43">
        <f t="shared" si="352"/>
        <v>3559.77</v>
      </c>
      <c r="K606" s="43">
        <f t="shared" si="352"/>
        <v>3559.77</v>
      </c>
      <c r="L606" s="43">
        <f t="shared" si="352"/>
        <v>3559.77</v>
      </c>
      <c r="M606" s="43">
        <f t="shared" si="352"/>
        <v>3559.77</v>
      </c>
      <c r="N606" s="43">
        <f t="shared" si="352"/>
        <v>3559.77</v>
      </c>
      <c r="O606" s="43">
        <f t="shared" si="352"/>
        <v>3559.77</v>
      </c>
      <c r="P606" s="43">
        <f t="shared" si="352"/>
        <v>3559.77</v>
      </c>
      <c r="Q606" s="43">
        <f t="shared" si="352"/>
        <v>3559.77</v>
      </c>
      <c r="R606" s="43">
        <f t="shared" si="352"/>
        <v>3559.77</v>
      </c>
      <c r="S606" s="43">
        <f t="shared" si="352"/>
        <v>3559.77</v>
      </c>
      <c r="T606" s="43">
        <f t="shared" si="352"/>
        <v>3559.77</v>
      </c>
      <c r="U606" s="43">
        <f t="shared" si="352"/>
        <v>3559.77</v>
      </c>
      <c r="V606" s="43">
        <f t="shared" si="352"/>
        <v>3559.77</v>
      </c>
      <c r="W606" s="43">
        <f t="shared" si="352"/>
        <v>3559.77</v>
      </c>
      <c r="X606" s="43">
        <f t="shared" si="352"/>
        <v>3559.77</v>
      </c>
      <c r="Y606" s="43">
        <f t="shared" si="352"/>
        <v>3559.77</v>
      </c>
      <c r="Z606" s="43">
        <f t="shared" si="352"/>
        <v>3559.77</v>
      </c>
      <c r="AA606" s="43">
        <f t="shared" si="352"/>
        <v>3559.77</v>
      </c>
    </row>
    <row r="607" spans="1:27" ht="12.75" hidden="1" customHeight="1" outlineLevel="1" x14ac:dyDescent="0.2">
      <c r="A607" s="98" t="s">
        <v>827</v>
      </c>
      <c r="B607" s="62" t="s">
        <v>81</v>
      </c>
      <c r="C607" s="42" t="s">
        <v>77</v>
      </c>
      <c r="D607" s="43">
        <v>6.71</v>
      </c>
      <c r="E607" s="43">
        <v>6.71</v>
      </c>
      <c r="F607" s="43">
        <v>6.71</v>
      </c>
      <c r="G607" s="43">
        <v>6.71</v>
      </c>
      <c r="H607" s="43">
        <v>6.71</v>
      </c>
      <c r="I607" s="43">
        <v>6.71</v>
      </c>
      <c r="J607" s="43">
        <v>6.71</v>
      </c>
      <c r="K607" s="43">
        <v>6.71</v>
      </c>
      <c r="L607" s="43">
        <v>6.71</v>
      </c>
      <c r="M607" s="43">
        <v>6.71</v>
      </c>
      <c r="N607" s="43">
        <v>6.71</v>
      </c>
      <c r="O607" s="43">
        <v>6.71</v>
      </c>
      <c r="P607" s="43">
        <v>6.71</v>
      </c>
      <c r="Q607" s="43">
        <v>6.71</v>
      </c>
      <c r="R607" s="43">
        <v>6.71</v>
      </c>
      <c r="S607" s="43">
        <v>6.71</v>
      </c>
      <c r="T607" s="43">
        <v>6.71</v>
      </c>
      <c r="U607" s="43">
        <v>6.71</v>
      </c>
      <c r="V607" s="43">
        <v>6.71</v>
      </c>
      <c r="W607" s="43">
        <v>6.71</v>
      </c>
      <c r="X607" s="43">
        <v>6.71</v>
      </c>
      <c r="Y607" s="43">
        <v>6.71</v>
      </c>
      <c r="Z607" s="43">
        <v>6.71</v>
      </c>
      <c r="AA607" s="43">
        <v>6.71</v>
      </c>
    </row>
    <row r="608" spans="1:27" ht="12.75" hidden="1" customHeight="1" outlineLevel="1" x14ac:dyDescent="0.2">
      <c r="A608" s="98" t="s">
        <v>828</v>
      </c>
      <c r="B608" s="62" t="s">
        <v>79</v>
      </c>
      <c r="C608" s="42" t="s">
        <v>77</v>
      </c>
      <c r="D608" s="43">
        <f>$D$11</f>
        <v>216.36</v>
      </c>
      <c r="E608" s="43">
        <f t="shared" ref="E608:AA608" si="353">$D$11</f>
        <v>216.36</v>
      </c>
      <c r="F608" s="43">
        <f t="shared" si="353"/>
        <v>216.36</v>
      </c>
      <c r="G608" s="43">
        <f t="shared" si="353"/>
        <v>216.36</v>
      </c>
      <c r="H608" s="43">
        <f t="shared" si="353"/>
        <v>216.36</v>
      </c>
      <c r="I608" s="43">
        <f t="shared" si="353"/>
        <v>216.36</v>
      </c>
      <c r="J608" s="43">
        <f t="shared" si="353"/>
        <v>216.36</v>
      </c>
      <c r="K608" s="43">
        <f t="shared" si="353"/>
        <v>216.36</v>
      </c>
      <c r="L608" s="43">
        <f t="shared" si="353"/>
        <v>216.36</v>
      </c>
      <c r="M608" s="43">
        <f t="shared" si="353"/>
        <v>216.36</v>
      </c>
      <c r="N608" s="43">
        <f t="shared" si="353"/>
        <v>216.36</v>
      </c>
      <c r="O608" s="43">
        <f t="shared" si="353"/>
        <v>216.36</v>
      </c>
      <c r="P608" s="43">
        <f t="shared" si="353"/>
        <v>216.36</v>
      </c>
      <c r="Q608" s="43">
        <f t="shared" si="353"/>
        <v>216.36</v>
      </c>
      <c r="R608" s="43">
        <f t="shared" si="353"/>
        <v>216.36</v>
      </c>
      <c r="S608" s="43">
        <f t="shared" si="353"/>
        <v>216.36</v>
      </c>
      <c r="T608" s="43">
        <f t="shared" si="353"/>
        <v>216.36</v>
      </c>
      <c r="U608" s="43">
        <f t="shared" si="353"/>
        <v>216.36</v>
      </c>
      <c r="V608" s="43">
        <f t="shared" si="353"/>
        <v>216.36</v>
      </c>
      <c r="W608" s="43">
        <f t="shared" si="353"/>
        <v>216.36</v>
      </c>
      <c r="X608" s="43">
        <f t="shared" si="353"/>
        <v>216.36</v>
      </c>
      <c r="Y608" s="43">
        <f t="shared" si="353"/>
        <v>216.36</v>
      </c>
      <c r="Z608" s="43">
        <f t="shared" si="353"/>
        <v>216.36</v>
      </c>
      <c r="AA608" s="43">
        <f t="shared" si="353"/>
        <v>216.36</v>
      </c>
    </row>
    <row r="609" spans="1:27" collapsed="1" x14ac:dyDescent="0.2">
      <c r="A609" s="97" t="s">
        <v>829</v>
      </c>
      <c r="B609" s="27" t="str">
        <f>"26"&amp;"."&amp;$B$662&amp;"."&amp;$B$663</f>
        <v>26.01.2023</v>
      </c>
      <c r="C609" s="89" t="s">
        <v>74</v>
      </c>
      <c r="D609" s="90">
        <f>ROUND(((D610+D611+D613+D612)/1000),5)</f>
        <v>5.0170300000000001</v>
      </c>
      <c r="E609" s="90">
        <f>ROUND(((E610+E611+E613+E612)/1000),5)</f>
        <v>4.9877099999999999</v>
      </c>
      <c r="F609" s="90">
        <f>ROUND(((F610+F611+F613+F612)/1000),5)</f>
        <v>4.9332799999999999</v>
      </c>
      <c r="G609" s="90">
        <f t="shared" ref="G609:AA609" si="354">ROUND(((G610+G611+G613+G612)/1000),5)</f>
        <v>4.95519</v>
      </c>
      <c r="H609" s="90">
        <f t="shared" si="354"/>
        <v>5.0117399999999996</v>
      </c>
      <c r="I609" s="90">
        <f t="shared" si="354"/>
        <v>5.1690100000000001</v>
      </c>
      <c r="J609" s="90">
        <f t="shared" si="354"/>
        <v>5.44848</v>
      </c>
      <c r="K609" s="90">
        <f t="shared" si="354"/>
        <v>5.6467000000000001</v>
      </c>
      <c r="L609" s="90">
        <f t="shared" si="354"/>
        <v>5.7380699999999996</v>
      </c>
      <c r="M609" s="90">
        <f t="shared" si="354"/>
        <v>5.7507799999999998</v>
      </c>
      <c r="N609" s="90">
        <f t="shared" si="354"/>
        <v>5.7647700000000004</v>
      </c>
      <c r="O609" s="90">
        <f t="shared" si="354"/>
        <v>5.7870400000000002</v>
      </c>
      <c r="P609" s="90">
        <f t="shared" si="354"/>
        <v>5.7738100000000001</v>
      </c>
      <c r="Q609" s="90">
        <f t="shared" si="354"/>
        <v>5.7767499999999998</v>
      </c>
      <c r="R609" s="90">
        <f t="shared" si="354"/>
        <v>5.7743000000000002</v>
      </c>
      <c r="S609" s="90">
        <f t="shared" si="354"/>
        <v>5.7409699999999999</v>
      </c>
      <c r="T609" s="90">
        <f t="shared" si="354"/>
        <v>5.7388300000000001</v>
      </c>
      <c r="U609" s="90">
        <f t="shared" si="354"/>
        <v>5.7536500000000004</v>
      </c>
      <c r="V609" s="90">
        <f t="shared" si="354"/>
        <v>5.7513500000000004</v>
      </c>
      <c r="W609" s="90">
        <f t="shared" si="354"/>
        <v>5.7640799999999999</v>
      </c>
      <c r="X609" s="90">
        <f t="shared" si="354"/>
        <v>5.7354099999999999</v>
      </c>
      <c r="Y609" s="90">
        <f t="shared" si="354"/>
        <v>5.5876000000000001</v>
      </c>
      <c r="Z609" s="90">
        <f t="shared" si="354"/>
        <v>5.4686700000000004</v>
      </c>
      <c r="AA609" s="90">
        <f t="shared" si="354"/>
        <v>5.0401400000000001</v>
      </c>
    </row>
    <row r="610" spans="1:27" ht="12.75" hidden="1" customHeight="1" outlineLevel="1" x14ac:dyDescent="0.2">
      <c r="A610" s="98" t="s">
        <v>830</v>
      </c>
      <c r="B610" s="62" t="s">
        <v>236</v>
      </c>
      <c r="C610" s="42" t="s">
        <v>77</v>
      </c>
      <c r="D610" s="43">
        <v>1234.19</v>
      </c>
      <c r="E610" s="43">
        <v>1204.8699999999999</v>
      </c>
      <c r="F610" s="43">
        <v>1150.44</v>
      </c>
      <c r="G610" s="43">
        <v>1172.3499999999999</v>
      </c>
      <c r="H610" s="43">
        <v>1228.9000000000001</v>
      </c>
      <c r="I610" s="43">
        <v>1386.17</v>
      </c>
      <c r="J610" s="43">
        <v>1665.64</v>
      </c>
      <c r="K610" s="43">
        <v>1863.86</v>
      </c>
      <c r="L610" s="43">
        <v>1955.23</v>
      </c>
      <c r="M610" s="43">
        <v>1967.94</v>
      </c>
      <c r="N610" s="43">
        <v>1981.93</v>
      </c>
      <c r="O610" s="43">
        <v>2004.2</v>
      </c>
      <c r="P610" s="43">
        <v>1990.97</v>
      </c>
      <c r="Q610" s="43">
        <v>1993.91</v>
      </c>
      <c r="R610" s="43">
        <v>1991.46</v>
      </c>
      <c r="S610" s="43">
        <v>1958.13</v>
      </c>
      <c r="T610" s="43">
        <v>1955.99</v>
      </c>
      <c r="U610" s="43">
        <v>1970.81</v>
      </c>
      <c r="V610" s="43">
        <v>1968.51</v>
      </c>
      <c r="W610" s="43">
        <v>1981.24</v>
      </c>
      <c r="X610" s="43">
        <v>1952.57</v>
      </c>
      <c r="Y610" s="43">
        <v>1804.76</v>
      </c>
      <c r="Z610" s="43">
        <v>1685.83</v>
      </c>
      <c r="AA610" s="43">
        <v>1257.3</v>
      </c>
    </row>
    <row r="611" spans="1:27" ht="12.75" hidden="1" customHeight="1" outlineLevel="1" x14ac:dyDescent="0.2">
      <c r="A611" s="98" t="s">
        <v>831</v>
      </c>
      <c r="B611" s="62" t="s">
        <v>88</v>
      </c>
      <c r="C611" s="42" t="s">
        <v>77</v>
      </c>
      <c r="D611" s="43">
        <f>$D$486</f>
        <v>3559.77</v>
      </c>
      <c r="E611" s="43">
        <f t="shared" ref="E611:AA611" si="355">$D$486</f>
        <v>3559.77</v>
      </c>
      <c r="F611" s="43">
        <f t="shared" si="355"/>
        <v>3559.77</v>
      </c>
      <c r="G611" s="43">
        <f t="shared" si="355"/>
        <v>3559.77</v>
      </c>
      <c r="H611" s="43">
        <f t="shared" si="355"/>
        <v>3559.77</v>
      </c>
      <c r="I611" s="43">
        <f t="shared" si="355"/>
        <v>3559.77</v>
      </c>
      <c r="J611" s="43">
        <f t="shared" si="355"/>
        <v>3559.77</v>
      </c>
      <c r="K611" s="43">
        <f t="shared" si="355"/>
        <v>3559.77</v>
      </c>
      <c r="L611" s="43">
        <f t="shared" si="355"/>
        <v>3559.77</v>
      </c>
      <c r="M611" s="43">
        <f t="shared" si="355"/>
        <v>3559.77</v>
      </c>
      <c r="N611" s="43">
        <f t="shared" si="355"/>
        <v>3559.77</v>
      </c>
      <c r="O611" s="43">
        <f t="shared" si="355"/>
        <v>3559.77</v>
      </c>
      <c r="P611" s="43">
        <f t="shared" si="355"/>
        <v>3559.77</v>
      </c>
      <c r="Q611" s="43">
        <f t="shared" si="355"/>
        <v>3559.77</v>
      </c>
      <c r="R611" s="43">
        <f t="shared" si="355"/>
        <v>3559.77</v>
      </c>
      <c r="S611" s="43">
        <f t="shared" si="355"/>
        <v>3559.77</v>
      </c>
      <c r="T611" s="43">
        <f t="shared" si="355"/>
        <v>3559.77</v>
      </c>
      <c r="U611" s="43">
        <f t="shared" si="355"/>
        <v>3559.77</v>
      </c>
      <c r="V611" s="43">
        <f t="shared" si="355"/>
        <v>3559.77</v>
      </c>
      <c r="W611" s="43">
        <f t="shared" si="355"/>
        <v>3559.77</v>
      </c>
      <c r="X611" s="43">
        <f t="shared" si="355"/>
        <v>3559.77</v>
      </c>
      <c r="Y611" s="43">
        <f t="shared" si="355"/>
        <v>3559.77</v>
      </c>
      <c r="Z611" s="43">
        <f t="shared" si="355"/>
        <v>3559.77</v>
      </c>
      <c r="AA611" s="43">
        <f t="shared" si="355"/>
        <v>3559.77</v>
      </c>
    </row>
    <row r="612" spans="1:27" ht="12.75" hidden="1" customHeight="1" outlineLevel="1" x14ac:dyDescent="0.2">
      <c r="A612" s="98" t="s">
        <v>832</v>
      </c>
      <c r="B612" s="62" t="s">
        <v>81</v>
      </c>
      <c r="C612" s="42" t="s">
        <v>77</v>
      </c>
      <c r="D612" s="43">
        <v>6.71</v>
      </c>
      <c r="E612" s="43">
        <v>6.71</v>
      </c>
      <c r="F612" s="43">
        <v>6.71</v>
      </c>
      <c r="G612" s="43">
        <v>6.71</v>
      </c>
      <c r="H612" s="43">
        <v>6.71</v>
      </c>
      <c r="I612" s="43">
        <v>6.71</v>
      </c>
      <c r="J612" s="43">
        <v>6.71</v>
      </c>
      <c r="K612" s="43">
        <v>6.71</v>
      </c>
      <c r="L612" s="43">
        <v>6.71</v>
      </c>
      <c r="M612" s="43">
        <v>6.71</v>
      </c>
      <c r="N612" s="43">
        <v>6.71</v>
      </c>
      <c r="O612" s="43">
        <v>6.71</v>
      </c>
      <c r="P612" s="43">
        <v>6.71</v>
      </c>
      <c r="Q612" s="43">
        <v>6.71</v>
      </c>
      <c r="R612" s="43">
        <v>6.71</v>
      </c>
      <c r="S612" s="43">
        <v>6.71</v>
      </c>
      <c r="T612" s="43">
        <v>6.71</v>
      </c>
      <c r="U612" s="43">
        <v>6.71</v>
      </c>
      <c r="V612" s="43">
        <v>6.71</v>
      </c>
      <c r="W612" s="43">
        <v>6.71</v>
      </c>
      <c r="X612" s="43">
        <v>6.71</v>
      </c>
      <c r="Y612" s="43">
        <v>6.71</v>
      </c>
      <c r="Z612" s="43">
        <v>6.71</v>
      </c>
      <c r="AA612" s="43">
        <v>6.71</v>
      </c>
    </row>
    <row r="613" spans="1:27" ht="12.75" hidden="1" customHeight="1" outlineLevel="1" x14ac:dyDescent="0.2">
      <c r="A613" s="98" t="s">
        <v>833</v>
      </c>
      <c r="B613" s="62" t="s">
        <v>79</v>
      </c>
      <c r="C613" s="42" t="s">
        <v>77</v>
      </c>
      <c r="D613" s="43">
        <f>$D$11</f>
        <v>216.36</v>
      </c>
      <c r="E613" s="43">
        <f t="shared" ref="E613:AA613" si="356">$D$11</f>
        <v>216.36</v>
      </c>
      <c r="F613" s="43">
        <f t="shared" si="356"/>
        <v>216.36</v>
      </c>
      <c r="G613" s="43">
        <f t="shared" si="356"/>
        <v>216.36</v>
      </c>
      <c r="H613" s="43">
        <f t="shared" si="356"/>
        <v>216.36</v>
      </c>
      <c r="I613" s="43">
        <f t="shared" si="356"/>
        <v>216.36</v>
      </c>
      <c r="J613" s="43">
        <f t="shared" si="356"/>
        <v>216.36</v>
      </c>
      <c r="K613" s="43">
        <f t="shared" si="356"/>
        <v>216.36</v>
      </c>
      <c r="L613" s="43">
        <f t="shared" si="356"/>
        <v>216.36</v>
      </c>
      <c r="M613" s="43">
        <f t="shared" si="356"/>
        <v>216.36</v>
      </c>
      <c r="N613" s="43">
        <f t="shared" si="356"/>
        <v>216.36</v>
      </c>
      <c r="O613" s="43">
        <f t="shared" si="356"/>
        <v>216.36</v>
      </c>
      <c r="P613" s="43">
        <f t="shared" si="356"/>
        <v>216.36</v>
      </c>
      <c r="Q613" s="43">
        <f t="shared" si="356"/>
        <v>216.36</v>
      </c>
      <c r="R613" s="43">
        <f t="shared" si="356"/>
        <v>216.36</v>
      </c>
      <c r="S613" s="43">
        <f t="shared" si="356"/>
        <v>216.36</v>
      </c>
      <c r="T613" s="43">
        <f t="shared" si="356"/>
        <v>216.36</v>
      </c>
      <c r="U613" s="43">
        <f t="shared" si="356"/>
        <v>216.36</v>
      </c>
      <c r="V613" s="43">
        <f t="shared" si="356"/>
        <v>216.36</v>
      </c>
      <c r="W613" s="43">
        <f t="shared" si="356"/>
        <v>216.36</v>
      </c>
      <c r="X613" s="43">
        <f t="shared" si="356"/>
        <v>216.36</v>
      </c>
      <c r="Y613" s="43">
        <f t="shared" si="356"/>
        <v>216.36</v>
      </c>
      <c r="Z613" s="43">
        <f t="shared" si="356"/>
        <v>216.36</v>
      </c>
      <c r="AA613" s="43">
        <f t="shared" si="356"/>
        <v>216.36</v>
      </c>
    </row>
    <row r="614" spans="1:27" collapsed="1" x14ac:dyDescent="0.2">
      <c r="A614" s="97" t="s">
        <v>834</v>
      </c>
      <c r="B614" s="27" t="str">
        <f>"27"&amp;"."&amp;$B$662&amp;"."&amp;$B$663</f>
        <v>27.01.2023</v>
      </c>
      <c r="C614" s="89" t="s">
        <v>74</v>
      </c>
      <c r="D614" s="90">
        <f>ROUND(((D615+D616+D618+D617)/1000),5)</f>
        <v>5.0084900000000001</v>
      </c>
      <c r="E614" s="90">
        <f>ROUND(((E615+E616+E618+E617)/1000),5)</f>
        <v>4.9874099999999997</v>
      </c>
      <c r="F614" s="90">
        <f>ROUND(((F615+F616+F618+F617)/1000),5)</f>
        <v>4.9548500000000004</v>
      </c>
      <c r="G614" s="90">
        <f t="shared" ref="G614:AA614" si="357">ROUND(((G615+G616+G618+G617)/1000),5)</f>
        <v>4.9537000000000004</v>
      </c>
      <c r="H614" s="90">
        <f t="shared" si="357"/>
        <v>5.02508</v>
      </c>
      <c r="I614" s="90">
        <f t="shared" si="357"/>
        <v>5.1295099999999998</v>
      </c>
      <c r="J614" s="90">
        <f t="shared" si="357"/>
        <v>5.40482</v>
      </c>
      <c r="K614" s="90">
        <f t="shared" si="357"/>
        <v>5.6604999999999999</v>
      </c>
      <c r="L614" s="90">
        <f t="shared" si="357"/>
        <v>5.7474100000000004</v>
      </c>
      <c r="M614" s="90">
        <f t="shared" si="357"/>
        <v>5.7557499999999999</v>
      </c>
      <c r="N614" s="90">
        <f t="shared" si="357"/>
        <v>5.7780500000000004</v>
      </c>
      <c r="O614" s="90">
        <f t="shared" si="357"/>
        <v>5.8049799999999996</v>
      </c>
      <c r="P614" s="90">
        <f t="shared" si="357"/>
        <v>5.7955699999999997</v>
      </c>
      <c r="Q614" s="90">
        <f t="shared" si="357"/>
        <v>5.7984799999999996</v>
      </c>
      <c r="R614" s="90">
        <f t="shared" si="357"/>
        <v>5.7959500000000004</v>
      </c>
      <c r="S614" s="90">
        <f t="shared" si="357"/>
        <v>5.78864</v>
      </c>
      <c r="T614" s="90">
        <f t="shared" si="357"/>
        <v>5.7477400000000003</v>
      </c>
      <c r="U614" s="90">
        <f t="shared" si="357"/>
        <v>5.7621399999999996</v>
      </c>
      <c r="V614" s="90">
        <f t="shared" si="357"/>
        <v>5.75969</v>
      </c>
      <c r="W614" s="90">
        <f t="shared" si="357"/>
        <v>5.7744499999999999</v>
      </c>
      <c r="X614" s="90">
        <f t="shared" si="357"/>
        <v>5.73712</v>
      </c>
      <c r="Y614" s="90">
        <f t="shared" si="357"/>
        <v>5.6265700000000001</v>
      </c>
      <c r="Z614" s="90">
        <f t="shared" si="357"/>
        <v>5.45397</v>
      </c>
      <c r="AA614" s="90">
        <f t="shared" si="357"/>
        <v>5.1171699999999998</v>
      </c>
    </row>
    <row r="615" spans="1:27" ht="12.75" hidden="1" customHeight="1" outlineLevel="1" x14ac:dyDescent="0.2">
      <c r="A615" s="98" t="s">
        <v>835</v>
      </c>
      <c r="B615" s="62" t="s">
        <v>236</v>
      </c>
      <c r="C615" s="42" t="s">
        <v>77</v>
      </c>
      <c r="D615" s="43">
        <v>1225.6500000000001</v>
      </c>
      <c r="E615" s="43">
        <v>1204.57</v>
      </c>
      <c r="F615" s="43">
        <v>1172.01</v>
      </c>
      <c r="G615" s="43">
        <v>1170.8599999999999</v>
      </c>
      <c r="H615" s="43">
        <v>1242.24</v>
      </c>
      <c r="I615" s="43">
        <v>1346.67</v>
      </c>
      <c r="J615" s="43">
        <v>1621.98</v>
      </c>
      <c r="K615" s="43">
        <v>1877.66</v>
      </c>
      <c r="L615" s="43">
        <v>1964.57</v>
      </c>
      <c r="M615" s="43">
        <v>1972.91</v>
      </c>
      <c r="N615" s="43">
        <v>1995.21</v>
      </c>
      <c r="O615" s="43">
        <v>2022.14</v>
      </c>
      <c r="P615" s="43">
        <v>2012.73</v>
      </c>
      <c r="Q615" s="43">
        <v>2015.64</v>
      </c>
      <c r="R615" s="43">
        <v>2013.11</v>
      </c>
      <c r="S615" s="43">
        <v>2005.8</v>
      </c>
      <c r="T615" s="43">
        <v>1964.9</v>
      </c>
      <c r="U615" s="43">
        <v>1979.3</v>
      </c>
      <c r="V615" s="43">
        <v>1976.85</v>
      </c>
      <c r="W615" s="43">
        <v>1991.61</v>
      </c>
      <c r="X615" s="43">
        <v>1954.28</v>
      </c>
      <c r="Y615" s="43">
        <v>1843.73</v>
      </c>
      <c r="Z615" s="43">
        <v>1671.13</v>
      </c>
      <c r="AA615" s="43">
        <v>1334.33</v>
      </c>
    </row>
    <row r="616" spans="1:27" ht="12.75" hidden="1" customHeight="1" outlineLevel="1" x14ac:dyDescent="0.2">
      <c r="A616" s="98" t="s">
        <v>836</v>
      </c>
      <c r="B616" s="62" t="s">
        <v>88</v>
      </c>
      <c r="C616" s="42" t="s">
        <v>77</v>
      </c>
      <c r="D616" s="43">
        <f>$D$486</f>
        <v>3559.77</v>
      </c>
      <c r="E616" s="43">
        <f t="shared" ref="E616:AA616" si="358">$D$486</f>
        <v>3559.77</v>
      </c>
      <c r="F616" s="43">
        <f t="shared" si="358"/>
        <v>3559.77</v>
      </c>
      <c r="G616" s="43">
        <f t="shared" si="358"/>
        <v>3559.77</v>
      </c>
      <c r="H616" s="43">
        <f t="shared" si="358"/>
        <v>3559.77</v>
      </c>
      <c r="I616" s="43">
        <f t="shared" si="358"/>
        <v>3559.77</v>
      </c>
      <c r="J616" s="43">
        <f t="shared" si="358"/>
        <v>3559.77</v>
      </c>
      <c r="K616" s="43">
        <f t="shared" si="358"/>
        <v>3559.77</v>
      </c>
      <c r="L616" s="43">
        <f t="shared" si="358"/>
        <v>3559.77</v>
      </c>
      <c r="M616" s="43">
        <f t="shared" si="358"/>
        <v>3559.77</v>
      </c>
      <c r="N616" s="43">
        <f t="shared" si="358"/>
        <v>3559.77</v>
      </c>
      <c r="O616" s="43">
        <f t="shared" si="358"/>
        <v>3559.77</v>
      </c>
      <c r="P616" s="43">
        <f t="shared" si="358"/>
        <v>3559.77</v>
      </c>
      <c r="Q616" s="43">
        <f t="shared" si="358"/>
        <v>3559.77</v>
      </c>
      <c r="R616" s="43">
        <f t="shared" si="358"/>
        <v>3559.77</v>
      </c>
      <c r="S616" s="43">
        <f t="shared" si="358"/>
        <v>3559.77</v>
      </c>
      <c r="T616" s="43">
        <f t="shared" si="358"/>
        <v>3559.77</v>
      </c>
      <c r="U616" s="43">
        <f t="shared" si="358"/>
        <v>3559.77</v>
      </c>
      <c r="V616" s="43">
        <f t="shared" si="358"/>
        <v>3559.77</v>
      </c>
      <c r="W616" s="43">
        <f t="shared" si="358"/>
        <v>3559.77</v>
      </c>
      <c r="X616" s="43">
        <f t="shared" si="358"/>
        <v>3559.77</v>
      </c>
      <c r="Y616" s="43">
        <f t="shared" si="358"/>
        <v>3559.77</v>
      </c>
      <c r="Z616" s="43">
        <f t="shared" si="358"/>
        <v>3559.77</v>
      </c>
      <c r="AA616" s="43">
        <f t="shared" si="358"/>
        <v>3559.77</v>
      </c>
    </row>
    <row r="617" spans="1:27" ht="12.75" hidden="1" customHeight="1" outlineLevel="1" x14ac:dyDescent="0.2">
      <c r="A617" s="98" t="s">
        <v>837</v>
      </c>
      <c r="B617" s="62" t="s">
        <v>81</v>
      </c>
      <c r="C617" s="42" t="s">
        <v>77</v>
      </c>
      <c r="D617" s="43">
        <v>6.71</v>
      </c>
      <c r="E617" s="43">
        <v>6.71</v>
      </c>
      <c r="F617" s="43">
        <v>6.71</v>
      </c>
      <c r="G617" s="43">
        <v>6.71</v>
      </c>
      <c r="H617" s="43">
        <v>6.71</v>
      </c>
      <c r="I617" s="43">
        <v>6.71</v>
      </c>
      <c r="J617" s="43">
        <v>6.71</v>
      </c>
      <c r="K617" s="43">
        <v>6.71</v>
      </c>
      <c r="L617" s="43">
        <v>6.71</v>
      </c>
      <c r="M617" s="43">
        <v>6.71</v>
      </c>
      <c r="N617" s="43">
        <v>6.71</v>
      </c>
      <c r="O617" s="43">
        <v>6.71</v>
      </c>
      <c r="P617" s="43">
        <v>6.71</v>
      </c>
      <c r="Q617" s="43">
        <v>6.71</v>
      </c>
      <c r="R617" s="43">
        <v>6.71</v>
      </c>
      <c r="S617" s="43">
        <v>6.71</v>
      </c>
      <c r="T617" s="43">
        <v>6.71</v>
      </c>
      <c r="U617" s="43">
        <v>6.71</v>
      </c>
      <c r="V617" s="43">
        <v>6.71</v>
      </c>
      <c r="W617" s="43">
        <v>6.71</v>
      </c>
      <c r="X617" s="43">
        <v>6.71</v>
      </c>
      <c r="Y617" s="43">
        <v>6.71</v>
      </c>
      <c r="Z617" s="43">
        <v>6.71</v>
      </c>
      <c r="AA617" s="43">
        <v>6.71</v>
      </c>
    </row>
    <row r="618" spans="1:27" ht="12.75" hidden="1" customHeight="1" outlineLevel="1" x14ac:dyDescent="0.2">
      <c r="A618" s="98" t="s">
        <v>838</v>
      </c>
      <c r="B618" s="62" t="s">
        <v>79</v>
      </c>
      <c r="C618" s="42" t="s">
        <v>77</v>
      </c>
      <c r="D618" s="43">
        <f>$D$11</f>
        <v>216.36</v>
      </c>
      <c r="E618" s="43">
        <f t="shared" ref="E618:AA618" si="359">$D$11</f>
        <v>216.36</v>
      </c>
      <c r="F618" s="43">
        <f t="shared" si="359"/>
        <v>216.36</v>
      </c>
      <c r="G618" s="43">
        <f t="shared" si="359"/>
        <v>216.36</v>
      </c>
      <c r="H618" s="43">
        <f t="shared" si="359"/>
        <v>216.36</v>
      </c>
      <c r="I618" s="43">
        <f t="shared" si="359"/>
        <v>216.36</v>
      </c>
      <c r="J618" s="43">
        <f t="shared" si="359"/>
        <v>216.36</v>
      </c>
      <c r="K618" s="43">
        <f t="shared" si="359"/>
        <v>216.36</v>
      </c>
      <c r="L618" s="43">
        <f t="shared" si="359"/>
        <v>216.36</v>
      </c>
      <c r="M618" s="43">
        <f t="shared" si="359"/>
        <v>216.36</v>
      </c>
      <c r="N618" s="43">
        <f t="shared" si="359"/>
        <v>216.36</v>
      </c>
      <c r="O618" s="43">
        <f t="shared" si="359"/>
        <v>216.36</v>
      </c>
      <c r="P618" s="43">
        <f t="shared" si="359"/>
        <v>216.36</v>
      </c>
      <c r="Q618" s="43">
        <f t="shared" si="359"/>
        <v>216.36</v>
      </c>
      <c r="R618" s="43">
        <f t="shared" si="359"/>
        <v>216.36</v>
      </c>
      <c r="S618" s="43">
        <f t="shared" si="359"/>
        <v>216.36</v>
      </c>
      <c r="T618" s="43">
        <f t="shared" si="359"/>
        <v>216.36</v>
      </c>
      <c r="U618" s="43">
        <f t="shared" si="359"/>
        <v>216.36</v>
      </c>
      <c r="V618" s="43">
        <f t="shared" si="359"/>
        <v>216.36</v>
      </c>
      <c r="W618" s="43">
        <f t="shared" si="359"/>
        <v>216.36</v>
      </c>
      <c r="X618" s="43">
        <f t="shared" si="359"/>
        <v>216.36</v>
      </c>
      <c r="Y618" s="43">
        <f t="shared" si="359"/>
        <v>216.36</v>
      </c>
      <c r="Z618" s="43">
        <f t="shared" si="359"/>
        <v>216.36</v>
      </c>
      <c r="AA618" s="43">
        <f t="shared" si="359"/>
        <v>216.36</v>
      </c>
    </row>
    <row r="619" spans="1:27" collapsed="1" x14ac:dyDescent="0.2">
      <c r="A619" s="97" t="s">
        <v>839</v>
      </c>
      <c r="B619" s="27" t="str">
        <f>"28"&amp;"."&amp;$B$662&amp;"."&amp;$B$663</f>
        <v>28.01.2023</v>
      </c>
      <c r="C619" s="89" t="s">
        <v>74</v>
      </c>
      <c r="D619" s="90">
        <f>ROUND(((D620+D621+D623+D622)/1000),5)</f>
        <v>5.1239400000000002</v>
      </c>
      <c r="E619" s="90">
        <f>ROUND(((E620+E621+E623+E622)/1000),5)</f>
        <v>5.0132899999999996</v>
      </c>
      <c r="F619" s="90">
        <f>ROUND(((F620+F621+F623+F622)/1000),5)</f>
        <v>4.9728000000000003</v>
      </c>
      <c r="G619" s="90">
        <f t="shared" ref="G619:AA619" si="360">ROUND(((G620+G621+G623+G622)/1000),5)</f>
        <v>4.9483600000000001</v>
      </c>
      <c r="H619" s="90">
        <f t="shared" si="360"/>
        <v>4.9823000000000004</v>
      </c>
      <c r="I619" s="90">
        <f t="shared" si="360"/>
        <v>5.0141799999999996</v>
      </c>
      <c r="J619" s="90">
        <f t="shared" si="360"/>
        <v>5.11782</v>
      </c>
      <c r="K619" s="90">
        <f t="shared" si="360"/>
        <v>5.3475900000000003</v>
      </c>
      <c r="L619" s="90">
        <f t="shared" si="360"/>
        <v>5.4912599999999996</v>
      </c>
      <c r="M619" s="90">
        <f t="shared" si="360"/>
        <v>5.6451399999999996</v>
      </c>
      <c r="N619" s="90">
        <f t="shared" si="360"/>
        <v>5.6878099999999998</v>
      </c>
      <c r="O619" s="90">
        <f t="shared" si="360"/>
        <v>5.6967499999999998</v>
      </c>
      <c r="P619" s="90">
        <f t="shared" si="360"/>
        <v>5.6955799999999996</v>
      </c>
      <c r="Q619" s="90">
        <f t="shared" si="360"/>
        <v>5.6963900000000001</v>
      </c>
      <c r="R619" s="90">
        <f t="shared" si="360"/>
        <v>5.6961599999999999</v>
      </c>
      <c r="S619" s="90">
        <f t="shared" si="360"/>
        <v>5.6605299999999996</v>
      </c>
      <c r="T619" s="90">
        <f t="shared" si="360"/>
        <v>5.6745200000000002</v>
      </c>
      <c r="U619" s="90">
        <f t="shared" si="360"/>
        <v>5.7024999999999997</v>
      </c>
      <c r="V619" s="90">
        <f t="shared" si="360"/>
        <v>5.7027799999999997</v>
      </c>
      <c r="W619" s="90">
        <f t="shared" si="360"/>
        <v>5.6974799999999997</v>
      </c>
      <c r="X619" s="90">
        <f t="shared" si="360"/>
        <v>5.6948299999999996</v>
      </c>
      <c r="Y619" s="90">
        <f t="shared" si="360"/>
        <v>5.5541400000000003</v>
      </c>
      <c r="Z619" s="90">
        <f t="shared" si="360"/>
        <v>5.4301599999999999</v>
      </c>
      <c r="AA619" s="90">
        <f t="shared" si="360"/>
        <v>5.1363399999999997</v>
      </c>
    </row>
    <row r="620" spans="1:27" ht="12.75" hidden="1" customHeight="1" outlineLevel="1" x14ac:dyDescent="0.2">
      <c r="A620" s="98" t="s">
        <v>840</v>
      </c>
      <c r="B620" s="62" t="s">
        <v>236</v>
      </c>
      <c r="C620" s="42" t="s">
        <v>77</v>
      </c>
      <c r="D620" s="43">
        <v>1341.1</v>
      </c>
      <c r="E620" s="43">
        <v>1230.45</v>
      </c>
      <c r="F620" s="43">
        <v>1189.96</v>
      </c>
      <c r="G620" s="43">
        <v>1165.52</v>
      </c>
      <c r="H620" s="43">
        <v>1199.46</v>
      </c>
      <c r="I620" s="43">
        <v>1231.3399999999999</v>
      </c>
      <c r="J620" s="43">
        <v>1334.98</v>
      </c>
      <c r="K620" s="43">
        <v>1564.75</v>
      </c>
      <c r="L620" s="43">
        <v>1708.42</v>
      </c>
      <c r="M620" s="43">
        <v>1862.3</v>
      </c>
      <c r="N620" s="43">
        <v>1904.97</v>
      </c>
      <c r="O620" s="43">
        <v>1913.91</v>
      </c>
      <c r="P620" s="43">
        <v>1912.74</v>
      </c>
      <c r="Q620" s="43">
        <v>1913.55</v>
      </c>
      <c r="R620" s="43">
        <v>1913.32</v>
      </c>
      <c r="S620" s="43">
        <v>1877.69</v>
      </c>
      <c r="T620" s="43">
        <v>1891.68</v>
      </c>
      <c r="U620" s="43">
        <v>1919.66</v>
      </c>
      <c r="V620" s="43">
        <v>1919.94</v>
      </c>
      <c r="W620" s="43">
        <v>1914.64</v>
      </c>
      <c r="X620" s="43">
        <v>1911.99</v>
      </c>
      <c r="Y620" s="43">
        <v>1771.3</v>
      </c>
      <c r="Z620" s="43">
        <v>1647.32</v>
      </c>
      <c r="AA620" s="43">
        <v>1353.5</v>
      </c>
    </row>
    <row r="621" spans="1:27" ht="12.75" hidden="1" customHeight="1" outlineLevel="1" x14ac:dyDescent="0.2">
      <c r="A621" s="98" t="s">
        <v>841</v>
      </c>
      <c r="B621" s="62" t="s">
        <v>88</v>
      </c>
      <c r="C621" s="42" t="s">
        <v>77</v>
      </c>
      <c r="D621" s="43">
        <f>$D$486</f>
        <v>3559.77</v>
      </c>
      <c r="E621" s="43">
        <f t="shared" ref="E621:AA621" si="361">$D$486</f>
        <v>3559.77</v>
      </c>
      <c r="F621" s="43">
        <f t="shared" si="361"/>
        <v>3559.77</v>
      </c>
      <c r="G621" s="43">
        <f t="shared" si="361"/>
        <v>3559.77</v>
      </c>
      <c r="H621" s="43">
        <f t="shared" si="361"/>
        <v>3559.77</v>
      </c>
      <c r="I621" s="43">
        <f t="shared" si="361"/>
        <v>3559.77</v>
      </c>
      <c r="J621" s="43">
        <f t="shared" si="361"/>
        <v>3559.77</v>
      </c>
      <c r="K621" s="43">
        <f t="shared" si="361"/>
        <v>3559.77</v>
      </c>
      <c r="L621" s="43">
        <f t="shared" si="361"/>
        <v>3559.77</v>
      </c>
      <c r="M621" s="43">
        <f t="shared" si="361"/>
        <v>3559.77</v>
      </c>
      <c r="N621" s="43">
        <f t="shared" si="361"/>
        <v>3559.77</v>
      </c>
      <c r="O621" s="43">
        <f t="shared" si="361"/>
        <v>3559.77</v>
      </c>
      <c r="P621" s="43">
        <f t="shared" si="361"/>
        <v>3559.77</v>
      </c>
      <c r="Q621" s="43">
        <f t="shared" si="361"/>
        <v>3559.77</v>
      </c>
      <c r="R621" s="43">
        <f t="shared" si="361"/>
        <v>3559.77</v>
      </c>
      <c r="S621" s="43">
        <f t="shared" si="361"/>
        <v>3559.77</v>
      </c>
      <c r="T621" s="43">
        <f t="shared" si="361"/>
        <v>3559.77</v>
      </c>
      <c r="U621" s="43">
        <f t="shared" si="361"/>
        <v>3559.77</v>
      </c>
      <c r="V621" s="43">
        <f t="shared" si="361"/>
        <v>3559.77</v>
      </c>
      <c r="W621" s="43">
        <f t="shared" si="361"/>
        <v>3559.77</v>
      </c>
      <c r="X621" s="43">
        <f t="shared" si="361"/>
        <v>3559.77</v>
      </c>
      <c r="Y621" s="43">
        <f t="shared" si="361"/>
        <v>3559.77</v>
      </c>
      <c r="Z621" s="43">
        <f t="shared" si="361"/>
        <v>3559.77</v>
      </c>
      <c r="AA621" s="43">
        <f t="shared" si="361"/>
        <v>3559.77</v>
      </c>
    </row>
    <row r="622" spans="1:27" ht="12.75" hidden="1" customHeight="1" outlineLevel="1" x14ac:dyDescent="0.2">
      <c r="A622" s="98" t="s">
        <v>842</v>
      </c>
      <c r="B622" s="62" t="s">
        <v>81</v>
      </c>
      <c r="C622" s="42" t="s">
        <v>77</v>
      </c>
      <c r="D622" s="43">
        <v>6.71</v>
      </c>
      <c r="E622" s="43">
        <v>6.71</v>
      </c>
      <c r="F622" s="43">
        <v>6.71</v>
      </c>
      <c r="G622" s="43">
        <v>6.71</v>
      </c>
      <c r="H622" s="43">
        <v>6.71</v>
      </c>
      <c r="I622" s="43">
        <v>6.71</v>
      </c>
      <c r="J622" s="43">
        <v>6.71</v>
      </c>
      <c r="K622" s="43">
        <v>6.71</v>
      </c>
      <c r="L622" s="43">
        <v>6.71</v>
      </c>
      <c r="M622" s="43">
        <v>6.71</v>
      </c>
      <c r="N622" s="43">
        <v>6.71</v>
      </c>
      <c r="O622" s="43">
        <v>6.71</v>
      </c>
      <c r="P622" s="43">
        <v>6.71</v>
      </c>
      <c r="Q622" s="43">
        <v>6.71</v>
      </c>
      <c r="R622" s="43">
        <v>6.71</v>
      </c>
      <c r="S622" s="43">
        <v>6.71</v>
      </c>
      <c r="T622" s="43">
        <v>6.71</v>
      </c>
      <c r="U622" s="43">
        <v>6.71</v>
      </c>
      <c r="V622" s="43">
        <v>6.71</v>
      </c>
      <c r="W622" s="43">
        <v>6.71</v>
      </c>
      <c r="X622" s="43">
        <v>6.71</v>
      </c>
      <c r="Y622" s="43">
        <v>6.71</v>
      </c>
      <c r="Z622" s="43">
        <v>6.71</v>
      </c>
      <c r="AA622" s="43">
        <v>6.71</v>
      </c>
    </row>
    <row r="623" spans="1:27" ht="12.75" hidden="1" customHeight="1" outlineLevel="1" x14ac:dyDescent="0.2">
      <c r="A623" s="98" t="s">
        <v>843</v>
      </c>
      <c r="B623" s="62" t="s">
        <v>79</v>
      </c>
      <c r="C623" s="42" t="s">
        <v>77</v>
      </c>
      <c r="D623" s="43">
        <f>$D$11</f>
        <v>216.36</v>
      </c>
      <c r="E623" s="43">
        <f t="shared" ref="E623:AA623" si="362">$D$11</f>
        <v>216.36</v>
      </c>
      <c r="F623" s="43">
        <f t="shared" si="362"/>
        <v>216.36</v>
      </c>
      <c r="G623" s="43">
        <f t="shared" si="362"/>
        <v>216.36</v>
      </c>
      <c r="H623" s="43">
        <f t="shared" si="362"/>
        <v>216.36</v>
      </c>
      <c r="I623" s="43">
        <f t="shared" si="362"/>
        <v>216.36</v>
      </c>
      <c r="J623" s="43">
        <f t="shared" si="362"/>
        <v>216.36</v>
      </c>
      <c r="K623" s="43">
        <f t="shared" si="362"/>
        <v>216.36</v>
      </c>
      <c r="L623" s="43">
        <f t="shared" si="362"/>
        <v>216.36</v>
      </c>
      <c r="M623" s="43">
        <f t="shared" si="362"/>
        <v>216.36</v>
      </c>
      <c r="N623" s="43">
        <f t="shared" si="362"/>
        <v>216.36</v>
      </c>
      <c r="O623" s="43">
        <f t="shared" si="362"/>
        <v>216.36</v>
      </c>
      <c r="P623" s="43">
        <f t="shared" si="362"/>
        <v>216.36</v>
      </c>
      <c r="Q623" s="43">
        <f t="shared" si="362"/>
        <v>216.36</v>
      </c>
      <c r="R623" s="43">
        <f t="shared" si="362"/>
        <v>216.36</v>
      </c>
      <c r="S623" s="43">
        <f t="shared" si="362"/>
        <v>216.36</v>
      </c>
      <c r="T623" s="43">
        <f t="shared" si="362"/>
        <v>216.36</v>
      </c>
      <c r="U623" s="43">
        <f t="shared" si="362"/>
        <v>216.36</v>
      </c>
      <c r="V623" s="43">
        <f t="shared" si="362"/>
        <v>216.36</v>
      </c>
      <c r="W623" s="43">
        <f t="shared" si="362"/>
        <v>216.36</v>
      </c>
      <c r="X623" s="43">
        <f t="shared" si="362"/>
        <v>216.36</v>
      </c>
      <c r="Y623" s="43">
        <f t="shared" si="362"/>
        <v>216.36</v>
      </c>
      <c r="Z623" s="43">
        <f t="shared" si="362"/>
        <v>216.36</v>
      </c>
      <c r="AA623" s="43">
        <f t="shared" si="362"/>
        <v>216.36</v>
      </c>
    </row>
    <row r="624" spans="1:27" collapsed="1" x14ac:dyDescent="0.2">
      <c r="A624" s="97" t="s">
        <v>844</v>
      </c>
      <c r="B624" s="27" t="str">
        <f>"29"&amp;"."&amp;$B$662&amp;"."&amp;$B$663</f>
        <v>29.01.2023</v>
      </c>
      <c r="C624" s="89" t="s">
        <v>74</v>
      </c>
      <c r="D624" s="90">
        <f>ROUND(((D625+D626+D628+D627)/1000),5)</f>
        <v>5.0865200000000002</v>
      </c>
      <c r="E624" s="90">
        <f>ROUND(((E625+E626+E628+E627)/1000),5)</f>
        <v>5.0072200000000002</v>
      </c>
      <c r="F624" s="90">
        <f>ROUND(((F625+F626+F628+F627)/1000),5)</f>
        <v>4.9386000000000001</v>
      </c>
      <c r="G624" s="90">
        <f t="shared" ref="G624:AA624" si="363">ROUND(((G625+G626+G628+G627)/1000),5)</f>
        <v>4.9391800000000003</v>
      </c>
      <c r="H624" s="90">
        <f t="shared" si="363"/>
        <v>4.9812200000000004</v>
      </c>
      <c r="I624" s="90">
        <f t="shared" si="363"/>
        <v>5.0087799999999998</v>
      </c>
      <c r="J624" s="90">
        <f t="shared" si="363"/>
        <v>5.0736100000000004</v>
      </c>
      <c r="K624" s="90">
        <f t="shared" si="363"/>
        <v>5.2086699999999997</v>
      </c>
      <c r="L624" s="90">
        <f t="shared" si="363"/>
        <v>5.4171300000000002</v>
      </c>
      <c r="M624" s="90">
        <f t="shared" si="363"/>
        <v>5.5300799999999999</v>
      </c>
      <c r="N624" s="90">
        <f t="shared" si="363"/>
        <v>5.6551900000000002</v>
      </c>
      <c r="O624" s="90">
        <f t="shared" si="363"/>
        <v>5.6743699999999997</v>
      </c>
      <c r="P624" s="90">
        <f t="shared" si="363"/>
        <v>5.6760599999999997</v>
      </c>
      <c r="Q624" s="90">
        <f t="shared" si="363"/>
        <v>5.67685</v>
      </c>
      <c r="R624" s="90">
        <f t="shared" si="363"/>
        <v>5.6765100000000004</v>
      </c>
      <c r="S624" s="90">
        <f t="shared" si="363"/>
        <v>5.6381699999999997</v>
      </c>
      <c r="T624" s="90">
        <f t="shared" si="363"/>
        <v>5.6522699999999997</v>
      </c>
      <c r="U624" s="90">
        <f t="shared" si="363"/>
        <v>5.6863400000000004</v>
      </c>
      <c r="V624" s="90">
        <f t="shared" si="363"/>
        <v>5.6951599999999996</v>
      </c>
      <c r="W624" s="90">
        <f t="shared" si="363"/>
        <v>5.6978099999999996</v>
      </c>
      <c r="X624" s="90">
        <f t="shared" si="363"/>
        <v>5.6945800000000002</v>
      </c>
      <c r="Y624" s="90">
        <f t="shared" si="363"/>
        <v>5.5834900000000003</v>
      </c>
      <c r="Z624" s="90">
        <f t="shared" si="363"/>
        <v>5.3981700000000004</v>
      </c>
      <c r="AA624" s="90">
        <f t="shared" si="363"/>
        <v>5.0964099999999997</v>
      </c>
    </row>
    <row r="625" spans="1:27" ht="12.75" hidden="1" customHeight="1" outlineLevel="1" x14ac:dyDescent="0.2">
      <c r="A625" s="98" t="s">
        <v>845</v>
      </c>
      <c r="B625" s="62" t="s">
        <v>236</v>
      </c>
      <c r="C625" s="42" t="s">
        <v>77</v>
      </c>
      <c r="D625" s="43">
        <v>1303.68</v>
      </c>
      <c r="E625" s="43">
        <v>1224.3800000000001</v>
      </c>
      <c r="F625" s="43">
        <v>1155.76</v>
      </c>
      <c r="G625" s="43">
        <v>1156.3399999999999</v>
      </c>
      <c r="H625" s="43">
        <v>1198.3800000000001</v>
      </c>
      <c r="I625" s="43">
        <v>1225.94</v>
      </c>
      <c r="J625" s="43">
        <v>1290.77</v>
      </c>
      <c r="K625" s="43">
        <v>1425.83</v>
      </c>
      <c r="L625" s="43">
        <v>1634.29</v>
      </c>
      <c r="M625" s="43">
        <v>1747.24</v>
      </c>
      <c r="N625" s="43">
        <v>1872.35</v>
      </c>
      <c r="O625" s="43">
        <v>1891.53</v>
      </c>
      <c r="P625" s="43">
        <v>1893.22</v>
      </c>
      <c r="Q625" s="43">
        <v>1894.01</v>
      </c>
      <c r="R625" s="43">
        <v>1893.67</v>
      </c>
      <c r="S625" s="43">
        <v>1855.33</v>
      </c>
      <c r="T625" s="43">
        <v>1869.43</v>
      </c>
      <c r="U625" s="43">
        <v>1903.5</v>
      </c>
      <c r="V625" s="43">
        <v>1912.32</v>
      </c>
      <c r="W625" s="43">
        <v>1914.97</v>
      </c>
      <c r="X625" s="43">
        <v>1911.74</v>
      </c>
      <c r="Y625" s="43">
        <v>1800.65</v>
      </c>
      <c r="Z625" s="43">
        <v>1615.33</v>
      </c>
      <c r="AA625" s="43">
        <v>1313.57</v>
      </c>
    </row>
    <row r="626" spans="1:27" ht="12.75" hidden="1" customHeight="1" outlineLevel="1" x14ac:dyDescent="0.2">
      <c r="A626" s="98" t="s">
        <v>846</v>
      </c>
      <c r="B626" s="62" t="s">
        <v>88</v>
      </c>
      <c r="C626" s="42" t="s">
        <v>77</v>
      </c>
      <c r="D626" s="43">
        <f>$D$486</f>
        <v>3559.77</v>
      </c>
      <c r="E626" s="43">
        <f t="shared" ref="E626:AA626" si="364">$D$486</f>
        <v>3559.77</v>
      </c>
      <c r="F626" s="43">
        <f t="shared" si="364"/>
        <v>3559.77</v>
      </c>
      <c r="G626" s="43">
        <f t="shared" si="364"/>
        <v>3559.77</v>
      </c>
      <c r="H626" s="43">
        <f t="shared" si="364"/>
        <v>3559.77</v>
      </c>
      <c r="I626" s="43">
        <f t="shared" si="364"/>
        <v>3559.77</v>
      </c>
      <c r="J626" s="43">
        <f t="shared" si="364"/>
        <v>3559.77</v>
      </c>
      <c r="K626" s="43">
        <f t="shared" si="364"/>
        <v>3559.77</v>
      </c>
      <c r="L626" s="43">
        <f t="shared" si="364"/>
        <v>3559.77</v>
      </c>
      <c r="M626" s="43">
        <f t="shared" si="364"/>
        <v>3559.77</v>
      </c>
      <c r="N626" s="43">
        <f t="shared" si="364"/>
        <v>3559.77</v>
      </c>
      <c r="O626" s="43">
        <f t="shared" si="364"/>
        <v>3559.77</v>
      </c>
      <c r="P626" s="43">
        <f t="shared" si="364"/>
        <v>3559.77</v>
      </c>
      <c r="Q626" s="43">
        <f t="shared" si="364"/>
        <v>3559.77</v>
      </c>
      <c r="R626" s="43">
        <f t="shared" si="364"/>
        <v>3559.77</v>
      </c>
      <c r="S626" s="43">
        <f t="shared" si="364"/>
        <v>3559.77</v>
      </c>
      <c r="T626" s="43">
        <f t="shared" si="364"/>
        <v>3559.77</v>
      </c>
      <c r="U626" s="43">
        <f t="shared" si="364"/>
        <v>3559.77</v>
      </c>
      <c r="V626" s="43">
        <f t="shared" si="364"/>
        <v>3559.77</v>
      </c>
      <c r="W626" s="43">
        <f t="shared" si="364"/>
        <v>3559.77</v>
      </c>
      <c r="X626" s="43">
        <f t="shared" si="364"/>
        <v>3559.77</v>
      </c>
      <c r="Y626" s="43">
        <f t="shared" si="364"/>
        <v>3559.77</v>
      </c>
      <c r="Z626" s="43">
        <f t="shared" si="364"/>
        <v>3559.77</v>
      </c>
      <c r="AA626" s="43">
        <f t="shared" si="364"/>
        <v>3559.77</v>
      </c>
    </row>
    <row r="627" spans="1:27" ht="12.75" hidden="1" customHeight="1" outlineLevel="1" x14ac:dyDescent="0.2">
      <c r="A627" s="98" t="s">
        <v>847</v>
      </c>
      <c r="B627" s="62" t="s">
        <v>81</v>
      </c>
      <c r="C627" s="42" t="s">
        <v>77</v>
      </c>
      <c r="D627" s="43">
        <v>6.71</v>
      </c>
      <c r="E627" s="43">
        <v>6.71</v>
      </c>
      <c r="F627" s="43">
        <v>6.71</v>
      </c>
      <c r="G627" s="43">
        <v>6.71</v>
      </c>
      <c r="H627" s="43">
        <v>6.71</v>
      </c>
      <c r="I627" s="43">
        <v>6.71</v>
      </c>
      <c r="J627" s="43">
        <v>6.71</v>
      </c>
      <c r="K627" s="43">
        <v>6.71</v>
      </c>
      <c r="L627" s="43">
        <v>6.71</v>
      </c>
      <c r="M627" s="43">
        <v>6.71</v>
      </c>
      <c r="N627" s="43">
        <v>6.71</v>
      </c>
      <c r="O627" s="43">
        <v>6.71</v>
      </c>
      <c r="P627" s="43">
        <v>6.71</v>
      </c>
      <c r="Q627" s="43">
        <v>6.71</v>
      </c>
      <c r="R627" s="43">
        <v>6.71</v>
      </c>
      <c r="S627" s="43">
        <v>6.71</v>
      </c>
      <c r="T627" s="43">
        <v>6.71</v>
      </c>
      <c r="U627" s="43">
        <v>6.71</v>
      </c>
      <c r="V627" s="43">
        <v>6.71</v>
      </c>
      <c r="W627" s="43">
        <v>6.71</v>
      </c>
      <c r="X627" s="43">
        <v>6.71</v>
      </c>
      <c r="Y627" s="43">
        <v>6.71</v>
      </c>
      <c r="Z627" s="43">
        <v>6.71</v>
      </c>
      <c r="AA627" s="43">
        <v>6.71</v>
      </c>
    </row>
    <row r="628" spans="1:27" ht="12.75" hidden="1" customHeight="1" outlineLevel="1" x14ac:dyDescent="0.2">
      <c r="A628" s="98" t="s">
        <v>848</v>
      </c>
      <c r="B628" s="62" t="s">
        <v>79</v>
      </c>
      <c r="C628" s="42" t="s">
        <v>77</v>
      </c>
      <c r="D628" s="43">
        <f>$D$11</f>
        <v>216.36</v>
      </c>
      <c r="E628" s="43">
        <f t="shared" ref="E628:AA628" si="365">$D$11</f>
        <v>216.36</v>
      </c>
      <c r="F628" s="43">
        <f t="shared" si="365"/>
        <v>216.36</v>
      </c>
      <c r="G628" s="43">
        <f t="shared" si="365"/>
        <v>216.36</v>
      </c>
      <c r="H628" s="43">
        <f t="shared" si="365"/>
        <v>216.36</v>
      </c>
      <c r="I628" s="43">
        <f t="shared" si="365"/>
        <v>216.36</v>
      </c>
      <c r="J628" s="43">
        <f t="shared" si="365"/>
        <v>216.36</v>
      </c>
      <c r="K628" s="43">
        <f t="shared" si="365"/>
        <v>216.36</v>
      </c>
      <c r="L628" s="43">
        <f t="shared" si="365"/>
        <v>216.36</v>
      </c>
      <c r="M628" s="43">
        <f t="shared" si="365"/>
        <v>216.36</v>
      </c>
      <c r="N628" s="43">
        <f t="shared" si="365"/>
        <v>216.36</v>
      </c>
      <c r="O628" s="43">
        <f t="shared" si="365"/>
        <v>216.36</v>
      </c>
      <c r="P628" s="43">
        <f t="shared" si="365"/>
        <v>216.36</v>
      </c>
      <c r="Q628" s="43">
        <f t="shared" si="365"/>
        <v>216.36</v>
      </c>
      <c r="R628" s="43">
        <f t="shared" si="365"/>
        <v>216.36</v>
      </c>
      <c r="S628" s="43">
        <f t="shared" si="365"/>
        <v>216.36</v>
      </c>
      <c r="T628" s="43">
        <f t="shared" si="365"/>
        <v>216.36</v>
      </c>
      <c r="U628" s="43">
        <f t="shared" si="365"/>
        <v>216.36</v>
      </c>
      <c r="V628" s="43">
        <f t="shared" si="365"/>
        <v>216.36</v>
      </c>
      <c r="W628" s="43">
        <f t="shared" si="365"/>
        <v>216.36</v>
      </c>
      <c r="X628" s="43">
        <f t="shared" si="365"/>
        <v>216.36</v>
      </c>
      <c r="Y628" s="43">
        <f t="shared" si="365"/>
        <v>216.36</v>
      </c>
      <c r="Z628" s="43">
        <f t="shared" si="365"/>
        <v>216.36</v>
      </c>
      <c r="AA628" s="43">
        <f t="shared" si="365"/>
        <v>216.36</v>
      </c>
    </row>
    <row r="629" spans="1:27" collapsed="1" x14ac:dyDescent="0.2">
      <c r="A629" s="97" t="s">
        <v>849</v>
      </c>
      <c r="B629" s="27" t="str">
        <f>"30"&amp;"."&amp;$B$662&amp;"."&amp;$B$663</f>
        <v>30.01.2023</v>
      </c>
      <c r="C629" s="89" t="s">
        <v>74</v>
      </c>
      <c r="D629" s="90">
        <f>ROUND(((D630+D631+D633+D632)/1000),5)</f>
        <v>5.0115299999999996</v>
      </c>
      <c r="E629" s="90">
        <f>ROUND(((E630+E631+E633+E632)/1000),5)</f>
        <v>4.9496900000000004</v>
      </c>
      <c r="F629" s="90">
        <f>ROUND(((F630+F631+F633+F632)/1000),5)</f>
        <v>4.8997799999999998</v>
      </c>
      <c r="G629" s="90">
        <f t="shared" ref="G629:AA629" si="366">ROUND(((G630+G631+G633+G632)/1000),5)</f>
        <v>4.89757</v>
      </c>
      <c r="H629" s="90">
        <f t="shared" si="366"/>
        <v>4.9355500000000001</v>
      </c>
      <c r="I629" s="90">
        <f t="shared" si="366"/>
        <v>5.0321999999999996</v>
      </c>
      <c r="J629" s="90">
        <f t="shared" si="366"/>
        <v>5.32944</v>
      </c>
      <c r="K629" s="90">
        <f t="shared" si="366"/>
        <v>5.5094599999999998</v>
      </c>
      <c r="L629" s="90">
        <f t="shared" si="366"/>
        <v>5.6676799999999998</v>
      </c>
      <c r="M629" s="90">
        <f t="shared" si="366"/>
        <v>5.6737299999999999</v>
      </c>
      <c r="N629" s="90">
        <f t="shared" si="366"/>
        <v>5.6880800000000002</v>
      </c>
      <c r="O629" s="90">
        <f t="shared" si="366"/>
        <v>5.7171700000000003</v>
      </c>
      <c r="P629" s="90">
        <f t="shared" si="366"/>
        <v>5.7090100000000001</v>
      </c>
      <c r="Q629" s="90">
        <f t="shared" si="366"/>
        <v>5.7170800000000002</v>
      </c>
      <c r="R629" s="90">
        <f t="shared" si="366"/>
        <v>5.71204</v>
      </c>
      <c r="S629" s="90">
        <f t="shared" si="366"/>
        <v>5.7060599999999999</v>
      </c>
      <c r="T629" s="90">
        <f t="shared" si="366"/>
        <v>5.6694000000000004</v>
      </c>
      <c r="U629" s="90">
        <f t="shared" si="366"/>
        <v>5.6840900000000003</v>
      </c>
      <c r="V629" s="90">
        <f t="shared" si="366"/>
        <v>5.6930399999999999</v>
      </c>
      <c r="W629" s="90">
        <f t="shared" si="366"/>
        <v>5.7052899999999998</v>
      </c>
      <c r="X629" s="90">
        <f t="shared" si="366"/>
        <v>5.6562700000000001</v>
      </c>
      <c r="Y629" s="90">
        <f t="shared" si="366"/>
        <v>5.4806999999999997</v>
      </c>
      <c r="Z629" s="90">
        <f t="shared" si="366"/>
        <v>5.3092100000000002</v>
      </c>
      <c r="AA629" s="90">
        <f t="shared" si="366"/>
        <v>5.0058400000000001</v>
      </c>
    </row>
    <row r="630" spans="1:27" ht="12.75" hidden="1" customHeight="1" outlineLevel="1" x14ac:dyDescent="0.2">
      <c r="A630" s="98" t="s">
        <v>850</v>
      </c>
      <c r="B630" s="62" t="s">
        <v>236</v>
      </c>
      <c r="C630" s="42" t="s">
        <v>77</v>
      </c>
      <c r="D630" s="43">
        <v>1228.69</v>
      </c>
      <c r="E630" s="43">
        <v>1166.8499999999999</v>
      </c>
      <c r="F630" s="43">
        <v>1116.94</v>
      </c>
      <c r="G630" s="43">
        <v>1114.73</v>
      </c>
      <c r="H630" s="43">
        <v>1152.71</v>
      </c>
      <c r="I630" s="43">
        <v>1249.3599999999999</v>
      </c>
      <c r="J630" s="43">
        <v>1546.6</v>
      </c>
      <c r="K630" s="43">
        <v>1726.62</v>
      </c>
      <c r="L630" s="43">
        <v>1884.84</v>
      </c>
      <c r="M630" s="43">
        <v>1890.89</v>
      </c>
      <c r="N630" s="43">
        <v>1905.24</v>
      </c>
      <c r="O630" s="43">
        <v>1934.33</v>
      </c>
      <c r="P630" s="43">
        <v>1926.17</v>
      </c>
      <c r="Q630" s="43">
        <v>1934.24</v>
      </c>
      <c r="R630" s="43">
        <v>1929.2</v>
      </c>
      <c r="S630" s="43">
        <v>1923.22</v>
      </c>
      <c r="T630" s="43">
        <v>1886.56</v>
      </c>
      <c r="U630" s="43">
        <v>1901.25</v>
      </c>
      <c r="V630" s="43">
        <v>1910.2</v>
      </c>
      <c r="W630" s="43">
        <v>1922.45</v>
      </c>
      <c r="X630" s="43">
        <v>1873.43</v>
      </c>
      <c r="Y630" s="43">
        <v>1697.86</v>
      </c>
      <c r="Z630" s="43">
        <v>1526.37</v>
      </c>
      <c r="AA630" s="43">
        <v>1223</v>
      </c>
    </row>
    <row r="631" spans="1:27" ht="12.75" hidden="1" customHeight="1" outlineLevel="1" x14ac:dyDescent="0.2">
      <c r="A631" s="98" t="s">
        <v>851</v>
      </c>
      <c r="B631" s="62" t="s">
        <v>88</v>
      </c>
      <c r="C631" s="42" t="s">
        <v>77</v>
      </c>
      <c r="D631" s="43">
        <f>$D$486</f>
        <v>3559.77</v>
      </c>
      <c r="E631" s="43">
        <f t="shared" ref="E631:AA631" si="367">$D$486</f>
        <v>3559.77</v>
      </c>
      <c r="F631" s="43">
        <f t="shared" si="367"/>
        <v>3559.77</v>
      </c>
      <c r="G631" s="43">
        <f t="shared" si="367"/>
        <v>3559.77</v>
      </c>
      <c r="H631" s="43">
        <f t="shared" si="367"/>
        <v>3559.77</v>
      </c>
      <c r="I631" s="43">
        <f t="shared" si="367"/>
        <v>3559.77</v>
      </c>
      <c r="J631" s="43">
        <f t="shared" si="367"/>
        <v>3559.77</v>
      </c>
      <c r="K631" s="43">
        <f t="shared" si="367"/>
        <v>3559.77</v>
      </c>
      <c r="L631" s="43">
        <f t="shared" si="367"/>
        <v>3559.77</v>
      </c>
      <c r="M631" s="43">
        <f t="shared" si="367"/>
        <v>3559.77</v>
      </c>
      <c r="N631" s="43">
        <f t="shared" si="367"/>
        <v>3559.77</v>
      </c>
      <c r="O631" s="43">
        <f t="shared" si="367"/>
        <v>3559.77</v>
      </c>
      <c r="P631" s="43">
        <f t="shared" si="367"/>
        <v>3559.77</v>
      </c>
      <c r="Q631" s="43">
        <f t="shared" si="367"/>
        <v>3559.77</v>
      </c>
      <c r="R631" s="43">
        <f t="shared" si="367"/>
        <v>3559.77</v>
      </c>
      <c r="S631" s="43">
        <f t="shared" si="367"/>
        <v>3559.77</v>
      </c>
      <c r="T631" s="43">
        <f t="shared" si="367"/>
        <v>3559.77</v>
      </c>
      <c r="U631" s="43">
        <f t="shared" si="367"/>
        <v>3559.77</v>
      </c>
      <c r="V631" s="43">
        <f t="shared" si="367"/>
        <v>3559.77</v>
      </c>
      <c r="W631" s="43">
        <f t="shared" si="367"/>
        <v>3559.77</v>
      </c>
      <c r="X631" s="43">
        <f t="shared" si="367"/>
        <v>3559.77</v>
      </c>
      <c r="Y631" s="43">
        <f t="shared" si="367"/>
        <v>3559.77</v>
      </c>
      <c r="Z631" s="43">
        <f t="shared" si="367"/>
        <v>3559.77</v>
      </c>
      <c r="AA631" s="43">
        <f t="shared" si="367"/>
        <v>3559.77</v>
      </c>
    </row>
    <row r="632" spans="1:27" ht="12.75" hidden="1" customHeight="1" outlineLevel="1" x14ac:dyDescent="0.2">
      <c r="A632" s="98" t="s">
        <v>852</v>
      </c>
      <c r="B632" s="62" t="s">
        <v>81</v>
      </c>
      <c r="C632" s="42" t="s">
        <v>77</v>
      </c>
      <c r="D632" s="43">
        <v>6.71</v>
      </c>
      <c r="E632" s="43">
        <v>6.71</v>
      </c>
      <c r="F632" s="43">
        <v>6.71</v>
      </c>
      <c r="G632" s="43">
        <v>6.71</v>
      </c>
      <c r="H632" s="43">
        <v>6.71</v>
      </c>
      <c r="I632" s="43">
        <v>6.71</v>
      </c>
      <c r="J632" s="43">
        <v>6.71</v>
      </c>
      <c r="K632" s="43">
        <v>6.71</v>
      </c>
      <c r="L632" s="43">
        <v>6.71</v>
      </c>
      <c r="M632" s="43">
        <v>6.71</v>
      </c>
      <c r="N632" s="43">
        <v>6.71</v>
      </c>
      <c r="O632" s="43">
        <v>6.71</v>
      </c>
      <c r="P632" s="43">
        <v>6.71</v>
      </c>
      <c r="Q632" s="43">
        <v>6.71</v>
      </c>
      <c r="R632" s="43">
        <v>6.71</v>
      </c>
      <c r="S632" s="43">
        <v>6.71</v>
      </c>
      <c r="T632" s="43">
        <v>6.71</v>
      </c>
      <c r="U632" s="43">
        <v>6.71</v>
      </c>
      <c r="V632" s="43">
        <v>6.71</v>
      </c>
      <c r="W632" s="43">
        <v>6.71</v>
      </c>
      <c r="X632" s="43">
        <v>6.71</v>
      </c>
      <c r="Y632" s="43">
        <v>6.71</v>
      </c>
      <c r="Z632" s="43">
        <v>6.71</v>
      </c>
      <c r="AA632" s="43">
        <v>6.71</v>
      </c>
    </row>
    <row r="633" spans="1:27" ht="12.75" hidden="1" customHeight="1" outlineLevel="1" x14ac:dyDescent="0.2">
      <c r="A633" s="98" t="s">
        <v>853</v>
      </c>
      <c r="B633" s="62" t="s">
        <v>79</v>
      </c>
      <c r="C633" s="42" t="s">
        <v>77</v>
      </c>
      <c r="D633" s="43">
        <f>$D$11</f>
        <v>216.36</v>
      </c>
      <c r="E633" s="43">
        <f t="shared" ref="E633:AA633" si="368">$D$11</f>
        <v>216.36</v>
      </c>
      <c r="F633" s="43">
        <f t="shared" si="368"/>
        <v>216.36</v>
      </c>
      <c r="G633" s="43">
        <f t="shared" si="368"/>
        <v>216.36</v>
      </c>
      <c r="H633" s="43">
        <f t="shared" si="368"/>
        <v>216.36</v>
      </c>
      <c r="I633" s="43">
        <f t="shared" si="368"/>
        <v>216.36</v>
      </c>
      <c r="J633" s="43">
        <f t="shared" si="368"/>
        <v>216.36</v>
      </c>
      <c r="K633" s="43">
        <f t="shared" si="368"/>
        <v>216.36</v>
      </c>
      <c r="L633" s="43">
        <f t="shared" si="368"/>
        <v>216.36</v>
      </c>
      <c r="M633" s="43">
        <f t="shared" si="368"/>
        <v>216.36</v>
      </c>
      <c r="N633" s="43">
        <f t="shared" si="368"/>
        <v>216.36</v>
      </c>
      <c r="O633" s="43">
        <f t="shared" si="368"/>
        <v>216.36</v>
      </c>
      <c r="P633" s="43">
        <f t="shared" si="368"/>
        <v>216.36</v>
      </c>
      <c r="Q633" s="43">
        <f t="shared" si="368"/>
        <v>216.36</v>
      </c>
      <c r="R633" s="43">
        <f t="shared" si="368"/>
        <v>216.36</v>
      </c>
      <c r="S633" s="43">
        <f t="shared" si="368"/>
        <v>216.36</v>
      </c>
      <c r="T633" s="43">
        <f t="shared" si="368"/>
        <v>216.36</v>
      </c>
      <c r="U633" s="43">
        <f t="shared" si="368"/>
        <v>216.36</v>
      </c>
      <c r="V633" s="43">
        <f t="shared" si="368"/>
        <v>216.36</v>
      </c>
      <c r="W633" s="43">
        <f t="shared" si="368"/>
        <v>216.36</v>
      </c>
      <c r="X633" s="43">
        <f t="shared" si="368"/>
        <v>216.36</v>
      </c>
      <c r="Y633" s="43">
        <f t="shared" si="368"/>
        <v>216.36</v>
      </c>
      <c r="Z633" s="43">
        <f t="shared" si="368"/>
        <v>216.36</v>
      </c>
      <c r="AA633" s="43">
        <f t="shared" si="368"/>
        <v>216.36</v>
      </c>
    </row>
    <row r="634" spans="1:27" collapsed="1" x14ac:dyDescent="0.2">
      <c r="A634" s="97" t="s">
        <v>854</v>
      </c>
      <c r="B634" s="27" t="str">
        <f>"31"&amp;"."&amp;$B$662&amp;"."&amp;$B$663</f>
        <v>31.01.2023</v>
      </c>
      <c r="C634" s="89" t="s">
        <v>74</v>
      </c>
      <c r="D634" s="90">
        <f>ROUND(((D635+D636+D638+D637)/1000),5)</f>
        <v>4.8990999999999998</v>
      </c>
      <c r="E634" s="90">
        <f>ROUND(((E635+E636+E638+E637)/1000),5)</f>
        <v>4.8771399999999998</v>
      </c>
      <c r="F634" s="90">
        <f>ROUND(((F635+F636+F638+F637)/1000),5)</f>
        <v>4.8624299999999998</v>
      </c>
      <c r="G634" s="90">
        <f t="shared" ref="G634:AA634" si="369">ROUND(((G635+G636+G638+G637)/1000),5)</f>
        <v>4.8588199999999997</v>
      </c>
      <c r="H634" s="90">
        <f t="shared" si="369"/>
        <v>4.8939599999999999</v>
      </c>
      <c r="I634" s="90">
        <f t="shared" si="369"/>
        <v>4.9016900000000003</v>
      </c>
      <c r="J634" s="90">
        <f t="shared" si="369"/>
        <v>5.13042</v>
      </c>
      <c r="K634" s="90">
        <f t="shared" si="369"/>
        <v>5.3781600000000003</v>
      </c>
      <c r="L634" s="90">
        <f t="shared" si="369"/>
        <v>5.4434899999999997</v>
      </c>
      <c r="M634" s="90">
        <f t="shared" si="369"/>
        <v>5.4636399999999998</v>
      </c>
      <c r="N634" s="90">
        <f t="shared" si="369"/>
        <v>5.4833999999999996</v>
      </c>
      <c r="O634" s="90">
        <f t="shared" si="369"/>
        <v>5.5200800000000001</v>
      </c>
      <c r="P634" s="90">
        <f t="shared" si="369"/>
        <v>5.4999700000000002</v>
      </c>
      <c r="Q634" s="90">
        <f t="shared" si="369"/>
        <v>5.5054400000000001</v>
      </c>
      <c r="R634" s="90">
        <f t="shared" si="369"/>
        <v>5.5007000000000001</v>
      </c>
      <c r="S634" s="90">
        <f t="shared" si="369"/>
        <v>5.4926399999999997</v>
      </c>
      <c r="T634" s="90">
        <f t="shared" si="369"/>
        <v>5.4469099999999999</v>
      </c>
      <c r="U634" s="90">
        <f t="shared" si="369"/>
        <v>5.4990699999999997</v>
      </c>
      <c r="V634" s="90">
        <f t="shared" si="369"/>
        <v>5.4890699999999999</v>
      </c>
      <c r="W634" s="90">
        <f t="shared" si="369"/>
        <v>5.4993100000000004</v>
      </c>
      <c r="X634" s="90">
        <f t="shared" si="369"/>
        <v>5.4600400000000002</v>
      </c>
      <c r="Y634" s="90">
        <f t="shared" si="369"/>
        <v>5.3707099999999999</v>
      </c>
      <c r="Z634" s="90">
        <f t="shared" si="369"/>
        <v>5.1346400000000001</v>
      </c>
      <c r="AA634" s="90">
        <f t="shared" si="369"/>
        <v>4.9160199999999996</v>
      </c>
    </row>
    <row r="635" spans="1:27" ht="12.75" hidden="1" customHeight="1" outlineLevel="1" x14ac:dyDescent="0.2">
      <c r="A635" s="98" t="s">
        <v>855</v>
      </c>
      <c r="B635" s="62" t="s">
        <v>236</v>
      </c>
      <c r="C635" s="42" t="s">
        <v>77</v>
      </c>
      <c r="D635" s="43">
        <v>1116.26</v>
      </c>
      <c r="E635" s="43">
        <v>1094.3</v>
      </c>
      <c r="F635" s="43">
        <v>1079.5899999999999</v>
      </c>
      <c r="G635" s="43">
        <v>1075.98</v>
      </c>
      <c r="H635" s="43">
        <v>1111.1199999999999</v>
      </c>
      <c r="I635" s="43">
        <v>1118.8499999999999</v>
      </c>
      <c r="J635" s="43">
        <v>1347.58</v>
      </c>
      <c r="K635" s="43">
        <v>1595.32</v>
      </c>
      <c r="L635" s="43">
        <v>1660.65</v>
      </c>
      <c r="M635" s="43">
        <v>1680.8</v>
      </c>
      <c r="N635" s="43">
        <v>1700.56</v>
      </c>
      <c r="O635" s="43">
        <v>1737.24</v>
      </c>
      <c r="P635" s="43">
        <v>1717.13</v>
      </c>
      <c r="Q635" s="43">
        <v>1722.6</v>
      </c>
      <c r="R635" s="43">
        <v>1717.86</v>
      </c>
      <c r="S635" s="43">
        <v>1709.8</v>
      </c>
      <c r="T635" s="43">
        <v>1664.07</v>
      </c>
      <c r="U635" s="43">
        <v>1716.23</v>
      </c>
      <c r="V635" s="43">
        <v>1706.23</v>
      </c>
      <c r="W635" s="43">
        <v>1716.47</v>
      </c>
      <c r="X635" s="43">
        <v>1677.2</v>
      </c>
      <c r="Y635" s="43">
        <v>1587.87</v>
      </c>
      <c r="Z635" s="43">
        <v>1351.8</v>
      </c>
      <c r="AA635" s="43">
        <v>1133.18</v>
      </c>
    </row>
    <row r="636" spans="1:27" ht="12.75" hidden="1" customHeight="1" outlineLevel="1" x14ac:dyDescent="0.2">
      <c r="A636" s="98" t="s">
        <v>856</v>
      </c>
      <c r="B636" s="62" t="s">
        <v>88</v>
      </c>
      <c r="C636" s="42" t="s">
        <v>77</v>
      </c>
      <c r="D636" s="43">
        <f>$D$486</f>
        <v>3559.77</v>
      </c>
      <c r="E636" s="43">
        <f t="shared" ref="E636:AA636" si="370">$D$486</f>
        <v>3559.77</v>
      </c>
      <c r="F636" s="43">
        <f t="shared" si="370"/>
        <v>3559.77</v>
      </c>
      <c r="G636" s="43">
        <f t="shared" si="370"/>
        <v>3559.77</v>
      </c>
      <c r="H636" s="43">
        <f t="shared" si="370"/>
        <v>3559.77</v>
      </c>
      <c r="I636" s="43">
        <f t="shared" si="370"/>
        <v>3559.77</v>
      </c>
      <c r="J636" s="43">
        <f t="shared" si="370"/>
        <v>3559.77</v>
      </c>
      <c r="K636" s="43">
        <f t="shared" si="370"/>
        <v>3559.77</v>
      </c>
      <c r="L636" s="43">
        <f t="shared" si="370"/>
        <v>3559.77</v>
      </c>
      <c r="M636" s="43">
        <f t="shared" si="370"/>
        <v>3559.77</v>
      </c>
      <c r="N636" s="43">
        <f t="shared" si="370"/>
        <v>3559.77</v>
      </c>
      <c r="O636" s="43">
        <f t="shared" si="370"/>
        <v>3559.77</v>
      </c>
      <c r="P636" s="43">
        <f t="shared" si="370"/>
        <v>3559.77</v>
      </c>
      <c r="Q636" s="43">
        <f t="shared" si="370"/>
        <v>3559.77</v>
      </c>
      <c r="R636" s="43">
        <f t="shared" si="370"/>
        <v>3559.77</v>
      </c>
      <c r="S636" s="43">
        <f t="shared" si="370"/>
        <v>3559.77</v>
      </c>
      <c r="T636" s="43">
        <f t="shared" si="370"/>
        <v>3559.77</v>
      </c>
      <c r="U636" s="43">
        <f t="shared" si="370"/>
        <v>3559.77</v>
      </c>
      <c r="V636" s="43">
        <f t="shared" si="370"/>
        <v>3559.77</v>
      </c>
      <c r="W636" s="43">
        <f t="shared" si="370"/>
        <v>3559.77</v>
      </c>
      <c r="X636" s="43">
        <f t="shared" si="370"/>
        <v>3559.77</v>
      </c>
      <c r="Y636" s="43">
        <f t="shared" si="370"/>
        <v>3559.77</v>
      </c>
      <c r="Z636" s="43">
        <f t="shared" si="370"/>
        <v>3559.77</v>
      </c>
      <c r="AA636" s="43">
        <f t="shared" si="370"/>
        <v>3559.77</v>
      </c>
    </row>
    <row r="637" spans="1:27" ht="12.75" hidden="1" customHeight="1" outlineLevel="1" x14ac:dyDescent="0.2">
      <c r="A637" s="98" t="s">
        <v>857</v>
      </c>
      <c r="B637" s="62" t="s">
        <v>81</v>
      </c>
      <c r="C637" s="42" t="s">
        <v>77</v>
      </c>
      <c r="D637" s="43">
        <v>6.71</v>
      </c>
      <c r="E637" s="43">
        <v>6.71</v>
      </c>
      <c r="F637" s="43">
        <v>6.71</v>
      </c>
      <c r="G637" s="43">
        <v>6.71</v>
      </c>
      <c r="H637" s="43">
        <v>6.71</v>
      </c>
      <c r="I637" s="43">
        <v>6.71</v>
      </c>
      <c r="J637" s="43">
        <v>6.71</v>
      </c>
      <c r="K637" s="43">
        <v>6.71</v>
      </c>
      <c r="L637" s="43">
        <v>6.71</v>
      </c>
      <c r="M637" s="43">
        <v>6.71</v>
      </c>
      <c r="N637" s="43">
        <v>6.71</v>
      </c>
      <c r="O637" s="43">
        <v>6.71</v>
      </c>
      <c r="P637" s="43">
        <v>6.71</v>
      </c>
      <c r="Q637" s="43">
        <v>6.71</v>
      </c>
      <c r="R637" s="43">
        <v>6.71</v>
      </c>
      <c r="S637" s="43">
        <v>6.71</v>
      </c>
      <c r="T637" s="43">
        <v>6.71</v>
      </c>
      <c r="U637" s="43">
        <v>6.71</v>
      </c>
      <c r="V637" s="43">
        <v>6.71</v>
      </c>
      <c r="W637" s="43">
        <v>6.71</v>
      </c>
      <c r="X637" s="43">
        <v>6.71</v>
      </c>
      <c r="Y637" s="43">
        <v>6.71</v>
      </c>
      <c r="Z637" s="43">
        <v>6.71</v>
      </c>
      <c r="AA637" s="43">
        <v>6.71</v>
      </c>
    </row>
    <row r="638" spans="1:27" ht="12.75" hidden="1" customHeight="1" outlineLevel="1" x14ac:dyDescent="0.2">
      <c r="A638" s="98" t="s">
        <v>858</v>
      </c>
      <c r="B638" s="62" t="s">
        <v>79</v>
      </c>
      <c r="C638" s="42" t="s">
        <v>77</v>
      </c>
      <c r="D638" s="43">
        <f>$D$11</f>
        <v>216.36</v>
      </c>
      <c r="E638" s="43">
        <f t="shared" ref="E638:AA638" si="371">$D$11</f>
        <v>216.36</v>
      </c>
      <c r="F638" s="43">
        <f t="shared" si="371"/>
        <v>216.36</v>
      </c>
      <c r="G638" s="43">
        <f t="shared" si="371"/>
        <v>216.36</v>
      </c>
      <c r="H638" s="43">
        <f t="shared" si="371"/>
        <v>216.36</v>
      </c>
      <c r="I638" s="43">
        <f t="shared" si="371"/>
        <v>216.36</v>
      </c>
      <c r="J638" s="43">
        <f t="shared" si="371"/>
        <v>216.36</v>
      </c>
      <c r="K638" s="43">
        <f t="shared" si="371"/>
        <v>216.36</v>
      </c>
      <c r="L638" s="43">
        <f t="shared" si="371"/>
        <v>216.36</v>
      </c>
      <c r="M638" s="43">
        <f t="shared" si="371"/>
        <v>216.36</v>
      </c>
      <c r="N638" s="43">
        <f t="shared" si="371"/>
        <v>216.36</v>
      </c>
      <c r="O638" s="43">
        <f t="shared" si="371"/>
        <v>216.36</v>
      </c>
      <c r="P638" s="43">
        <f t="shared" si="371"/>
        <v>216.36</v>
      </c>
      <c r="Q638" s="43">
        <f t="shared" si="371"/>
        <v>216.36</v>
      </c>
      <c r="R638" s="43">
        <f t="shared" si="371"/>
        <v>216.36</v>
      </c>
      <c r="S638" s="43">
        <f t="shared" si="371"/>
        <v>216.36</v>
      </c>
      <c r="T638" s="43">
        <f t="shared" si="371"/>
        <v>216.36</v>
      </c>
      <c r="U638" s="43">
        <f t="shared" si="371"/>
        <v>216.36</v>
      </c>
      <c r="V638" s="43">
        <f t="shared" si="371"/>
        <v>216.36</v>
      </c>
      <c r="W638" s="43">
        <f t="shared" si="371"/>
        <v>216.36</v>
      </c>
      <c r="X638" s="43">
        <f t="shared" si="371"/>
        <v>216.36</v>
      </c>
      <c r="Y638" s="43">
        <f t="shared" si="371"/>
        <v>216.36</v>
      </c>
      <c r="Z638" s="43">
        <f t="shared" si="371"/>
        <v>216.36</v>
      </c>
      <c r="AA638" s="43">
        <f t="shared" si="371"/>
        <v>216.36</v>
      </c>
    </row>
    <row r="639" spans="1:27" collapsed="1" x14ac:dyDescent="0.2">
      <c r="B639" s="100" t="s">
        <v>390</v>
      </c>
    </row>
    <row r="640" spans="1:27" x14ac:dyDescent="0.2">
      <c r="B640" s="100" t="s">
        <v>390</v>
      </c>
    </row>
    <row r="641" spans="1:27" x14ac:dyDescent="0.2">
      <c r="A641" s="181" t="s">
        <v>859</v>
      </c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3"/>
    </row>
    <row r="642" spans="1:27" ht="15" customHeight="1" x14ac:dyDescent="0.2">
      <c r="A642" s="184" t="s">
        <v>860</v>
      </c>
      <c r="B642" s="186" t="s">
        <v>861</v>
      </c>
      <c r="C642" s="188" t="s">
        <v>862</v>
      </c>
      <c r="D642" s="26" t="s">
        <v>67</v>
      </c>
      <c r="E642" s="26" t="s">
        <v>68</v>
      </c>
      <c r="F642" s="26" t="s">
        <v>863</v>
      </c>
      <c r="G642" s="26" t="s">
        <v>864</v>
      </c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</row>
    <row r="643" spans="1:27" x14ac:dyDescent="0.2">
      <c r="A643" s="185"/>
      <c r="B643" s="187"/>
      <c r="C643" s="189"/>
      <c r="D643" s="104">
        <f>D644</f>
        <v>854425.14</v>
      </c>
      <c r="E643" s="104">
        <f t="shared" ref="E643:G643" si="372">E644</f>
        <v>854425.14</v>
      </c>
      <c r="F643" s="104">
        <f t="shared" si="372"/>
        <v>854425.14</v>
      </c>
      <c r="G643" s="104">
        <f t="shared" si="372"/>
        <v>854425.14</v>
      </c>
    </row>
    <row r="644" spans="1:27" ht="12.75" hidden="1" customHeight="1" outlineLevel="1" x14ac:dyDescent="0.2">
      <c r="A644" s="105" t="s">
        <v>865</v>
      </c>
      <c r="B644" s="106" t="s">
        <v>866</v>
      </c>
      <c r="C644" s="107" t="s">
        <v>862</v>
      </c>
      <c r="D644" s="43">
        <v>854425.14</v>
      </c>
      <c r="E644" s="43">
        <f>$D644</f>
        <v>854425.14</v>
      </c>
      <c r="F644" s="43">
        <f>$D644</f>
        <v>854425.14</v>
      </c>
      <c r="G644" s="43">
        <f>$D644</f>
        <v>854425.14</v>
      </c>
    </row>
    <row r="645" spans="1:27" collapsed="1" x14ac:dyDescent="0.2"/>
    <row r="647" spans="1:27" ht="12.75" customHeight="1" x14ac:dyDescent="0.25">
      <c r="A647" s="190" t="s">
        <v>82</v>
      </c>
      <c r="B647" s="190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74" t="s">
        <v>3162</v>
      </c>
      <c r="B648" s="174"/>
      <c r="C648" s="174"/>
      <c r="D648" s="174"/>
      <c r="E648" s="174"/>
      <c r="F648" s="174"/>
      <c r="G648" s="174"/>
      <c r="H648" s="174"/>
      <c r="I648" s="174"/>
      <c r="J648" s="174"/>
      <c r="K648" s="174"/>
      <c r="L648" s="174"/>
      <c r="M648" s="174"/>
      <c r="N648" s="174"/>
      <c r="O648" s="174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53"/>
      <c r="B650" s="54"/>
    </row>
    <row r="651" spans="1:27" x14ac:dyDescent="0.2">
      <c r="A651" s="53"/>
      <c r="B651" s="55"/>
    </row>
    <row r="662" spans="2:2" hidden="1" x14ac:dyDescent="0.2">
      <c r="B662" s="108" t="s">
        <v>3163</v>
      </c>
    </row>
    <row r="663" spans="2:2" hidden="1" x14ac:dyDescent="0.2">
      <c r="B663" s="109" t="s">
        <v>3164</v>
      </c>
    </row>
  </sheetData>
  <autoFilter ref="B6:C584" xr:uid="{00000000-0001-0000-06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B3569-8889-440D-8EF0-419B534EA659}">
  <sheetPr>
    <tabColor rgb="FF00B0F0"/>
    <pageSetUpPr fitToPage="1"/>
  </sheetPr>
  <dimension ref="A1:AA219"/>
  <sheetViews>
    <sheetView view="pageBreakPreview" zoomScale="75" zoomScaleNormal="100" zoomScaleSheetLayoutView="75" workbookViewId="0">
      <selection activeCell="AA191" sqref="AA191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ht="12.75" customHeight="1" x14ac:dyDescent="0.2">
      <c r="A1" s="175" t="s">
        <v>868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</row>
    <row r="2" spans="1:27" x14ac:dyDescent="0.2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</row>
    <row r="3" spans="1:27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25">
      <c r="A4" s="178" t="s">
        <v>867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ht="12.75" customHeight="1" x14ac:dyDescent="0.2">
      <c r="A5" s="181" t="s">
        <v>547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5.5" x14ac:dyDescent="0.2">
      <c r="A6" s="25" t="s">
        <v>62</v>
      </c>
      <c r="B6" s="26" t="s">
        <v>208</v>
      </c>
      <c r="C6" s="25" t="s">
        <v>209</v>
      </c>
      <c r="D6" s="26" t="s">
        <v>210</v>
      </c>
      <c r="E6" s="26" t="s">
        <v>211</v>
      </c>
      <c r="F6" s="26" t="s">
        <v>212</v>
      </c>
      <c r="G6" s="26" t="s">
        <v>213</v>
      </c>
      <c r="H6" s="26" t="s">
        <v>214</v>
      </c>
      <c r="I6" s="26" t="s">
        <v>215</v>
      </c>
      <c r="J6" s="26" t="s">
        <v>216</v>
      </c>
      <c r="K6" s="26" t="s">
        <v>217</v>
      </c>
      <c r="L6" s="26" t="s">
        <v>218</v>
      </c>
      <c r="M6" s="26" t="s">
        <v>219</v>
      </c>
      <c r="N6" s="26" t="s">
        <v>220</v>
      </c>
      <c r="O6" s="26" t="s">
        <v>221</v>
      </c>
      <c r="P6" s="26" t="s">
        <v>222</v>
      </c>
      <c r="Q6" s="26" t="s">
        <v>223</v>
      </c>
      <c r="R6" s="26" t="s">
        <v>224</v>
      </c>
      <c r="S6" s="26" t="s">
        <v>225</v>
      </c>
      <c r="T6" s="26" t="s">
        <v>226</v>
      </c>
      <c r="U6" s="26" t="s">
        <v>227</v>
      </c>
      <c r="V6" s="26" t="s">
        <v>228</v>
      </c>
      <c r="W6" s="26" t="s">
        <v>229</v>
      </c>
      <c r="X6" s="26" t="s">
        <v>230</v>
      </c>
      <c r="Y6" s="26" t="s">
        <v>231</v>
      </c>
      <c r="Z6" s="26" t="s">
        <v>232</v>
      </c>
      <c r="AA6" s="26" t="s">
        <v>233</v>
      </c>
    </row>
    <row r="7" spans="1:27" x14ac:dyDescent="0.2">
      <c r="A7" s="25"/>
      <c r="B7" s="26"/>
      <c r="C7" s="25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27" ht="12.75" customHeight="1" x14ac:dyDescent="0.2">
      <c r="A8" s="97" t="s">
        <v>5</v>
      </c>
      <c r="B8" s="27" t="str">
        <f>"01"&amp;"."&amp;$B$218&amp;"."&amp;$B$219</f>
        <v>01.01.2023</v>
      </c>
      <c r="C8" s="89" t="s">
        <v>74</v>
      </c>
      <c r="D8" s="90">
        <f>ROUND(((D9+D10+D12+D11+D13)/1000),5)</f>
        <v>3.8117299999999998</v>
      </c>
      <c r="E8" s="90">
        <f t="shared" ref="E8:AA8" si="0">ROUND(((E9+E10+E12+E11+E13)/1000),5)</f>
        <v>3.7574700000000001</v>
      </c>
      <c r="F8" s="90">
        <f t="shared" si="0"/>
        <v>3.8010299999999999</v>
      </c>
      <c r="G8" s="90">
        <f t="shared" si="0"/>
        <v>3.7513200000000002</v>
      </c>
      <c r="H8" s="90">
        <f t="shared" si="0"/>
        <v>3.72776</v>
      </c>
      <c r="I8" s="90">
        <f t="shared" si="0"/>
        <v>3.72776</v>
      </c>
      <c r="J8" s="90">
        <f t="shared" si="0"/>
        <v>3.7277499999999999</v>
      </c>
      <c r="K8" s="90">
        <f t="shared" si="0"/>
        <v>3.7095199999999999</v>
      </c>
      <c r="L8" s="90">
        <f t="shared" si="0"/>
        <v>3.6742400000000002</v>
      </c>
      <c r="M8" s="90">
        <f t="shared" si="0"/>
        <v>3.69665</v>
      </c>
      <c r="N8" s="90">
        <f t="shared" si="0"/>
        <v>3.7949099999999998</v>
      </c>
      <c r="O8" s="90">
        <f t="shared" si="0"/>
        <v>3.8117800000000002</v>
      </c>
      <c r="P8" s="90">
        <f t="shared" si="0"/>
        <v>3.8961199999999998</v>
      </c>
      <c r="Q8" s="90">
        <f t="shared" si="0"/>
        <v>3.93547</v>
      </c>
      <c r="R8" s="90">
        <f t="shared" si="0"/>
        <v>3.9085999999999999</v>
      </c>
      <c r="S8" s="90">
        <f t="shared" si="0"/>
        <v>3.9987300000000001</v>
      </c>
      <c r="T8" s="90">
        <f t="shared" si="0"/>
        <v>4.1146000000000003</v>
      </c>
      <c r="U8" s="90">
        <f t="shared" si="0"/>
        <v>4.1449199999999999</v>
      </c>
      <c r="V8" s="90">
        <f t="shared" si="0"/>
        <v>4.1455399999999996</v>
      </c>
      <c r="W8" s="90">
        <f t="shared" si="0"/>
        <v>4.1456</v>
      </c>
      <c r="X8" s="90">
        <f t="shared" si="0"/>
        <v>4.1612799999999996</v>
      </c>
      <c r="Y8" s="90">
        <f t="shared" si="0"/>
        <v>4.1428599999999998</v>
      </c>
      <c r="Z8" s="90">
        <f t="shared" si="0"/>
        <v>3.9050600000000002</v>
      </c>
      <c r="AA8" s="90">
        <f t="shared" si="0"/>
        <v>3.7367699999999999</v>
      </c>
    </row>
    <row r="9" spans="1:27" ht="12.75" hidden="1" customHeight="1" outlineLevel="1" x14ac:dyDescent="0.2">
      <c r="A9" s="111" t="s">
        <v>85</v>
      </c>
      <c r="B9" s="62" t="s">
        <v>236</v>
      </c>
      <c r="C9" s="42" t="s">
        <v>77</v>
      </c>
      <c r="D9" s="43">
        <v>1190.1300000000001</v>
      </c>
      <c r="E9" s="43">
        <v>1135.8699999999999</v>
      </c>
      <c r="F9" s="43">
        <v>1179.43</v>
      </c>
      <c r="G9" s="43">
        <v>1129.72</v>
      </c>
      <c r="H9" s="43">
        <v>1106.1600000000001</v>
      </c>
      <c r="I9" s="43">
        <v>1106.1600000000001</v>
      </c>
      <c r="J9" s="43">
        <v>1106.1500000000001</v>
      </c>
      <c r="K9" s="43">
        <v>1087.92</v>
      </c>
      <c r="L9" s="43">
        <v>1052.6400000000001</v>
      </c>
      <c r="M9" s="43">
        <v>1075.05</v>
      </c>
      <c r="N9" s="43">
        <v>1173.31</v>
      </c>
      <c r="O9" s="43">
        <v>1190.18</v>
      </c>
      <c r="P9" s="43">
        <v>1274.52</v>
      </c>
      <c r="Q9" s="43">
        <v>1313.87</v>
      </c>
      <c r="R9" s="43">
        <v>1287</v>
      </c>
      <c r="S9" s="43">
        <v>1377.13</v>
      </c>
      <c r="T9" s="43">
        <v>1493</v>
      </c>
      <c r="U9" s="43">
        <v>1523.32</v>
      </c>
      <c r="V9" s="43">
        <v>1523.94</v>
      </c>
      <c r="W9" s="43">
        <v>1524</v>
      </c>
      <c r="X9" s="43">
        <v>1539.68</v>
      </c>
      <c r="Y9" s="43">
        <v>1521.26</v>
      </c>
      <c r="Z9" s="43">
        <v>1283.46</v>
      </c>
      <c r="AA9" s="43">
        <v>1115.17</v>
      </c>
    </row>
    <row r="10" spans="1:27" ht="12.75" hidden="1" customHeight="1" outlineLevel="1" x14ac:dyDescent="0.2">
      <c r="A10" s="111" t="s">
        <v>85</v>
      </c>
      <c r="B10" s="62" t="s">
        <v>88</v>
      </c>
      <c r="C10" s="42" t="s">
        <v>77</v>
      </c>
      <c r="D10" s="43">
        <v>2222.89</v>
      </c>
      <c r="E10" s="43">
        <f>$D$10</f>
        <v>2222.89</v>
      </c>
      <c r="F10" s="43">
        <f t="shared" ref="F10:AA10" si="1">$D$10</f>
        <v>2222.89</v>
      </c>
      <c r="G10" s="43">
        <f t="shared" si="1"/>
        <v>2222.89</v>
      </c>
      <c r="H10" s="43">
        <f t="shared" si="1"/>
        <v>2222.89</v>
      </c>
      <c r="I10" s="43">
        <f t="shared" si="1"/>
        <v>2222.89</v>
      </c>
      <c r="J10" s="43">
        <f t="shared" si="1"/>
        <v>2222.89</v>
      </c>
      <c r="K10" s="43">
        <f t="shared" si="1"/>
        <v>2222.89</v>
      </c>
      <c r="L10" s="43">
        <f t="shared" si="1"/>
        <v>2222.89</v>
      </c>
      <c r="M10" s="43">
        <f t="shared" si="1"/>
        <v>2222.89</v>
      </c>
      <c r="N10" s="43">
        <f t="shared" si="1"/>
        <v>2222.89</v>
      </c>
      <c r="O10" s="43">
        <f t="shared" si="1"/>
        <v>2222.89</v>
      </c>
      <c r="P10" s="43">
        <f t="shared" si="1"/>
        <v>2222.89</v>
      </c>
      <c r="Q10" s="43">
        <f t="shared" si="1"/>
        <v>2222.89</v>
      </c>
      <c r="R10" s="43">
        <f t="shared" si="1"/>
        <v>2222.89</v>
      </c>
      <c r="S10" s="43">
        <f t="shared" si="1"/>
        <v>2222.89</v>
      </c>
      <c r="T10" s="43">
        <f t="shared" si="1"/>
        <v>2222.89</v>
      </c>
      <c r="U10" s="43">
        <f t="shared" si="1"/>
        <v>2222.89</v>
      </c>
      <c r="V10" s="43">
        <f t="shared" si="1"/>
        <v>2222.89</v>
      </c>
      <c r="W10" s="43">
        <f t="shared" si="1"/>
        <v>2222.89</v>
      </c>
      <c r="X10" s="43">
        <f t="shared" si="1"/>
        <v>2222.89</v>
      </c>
      <c r="Y10" s="43">
        <f t="shared" si="1"/>
        <v>2222.89</v>
      </c>
      <c r="Z10" s="43">
        <f t="shared" si="1"/>
        <v>2222.89</v>
      </c>
      <c r="AA10" s="43">
        <f t="shared" si="1"/>
        <v>2222.89</v>
      </c>
    </row>
    <row r="11" spans="1:27" ht="12.75" hidden="1" customHeight="1" outlineLevel="1" x14ac:dyDescent="0.2">
      <c r="A11" s="111" t="s">
        <v>85</v>
      </c>
      <c r="B11" s="62" t="s">
        <v>81</v>
      </c>
      <c r="C11" s="42" t="s">
        <v>77</v>
      </c>
      <c r="D11" s="43">
        <v>6.99</v>
      </c>
      <c r="E11" s="43">
        <v>6.99</v>
      </c>
      <c r="F11" s="43">
        <v>6.99</v>
      </c>
      <c r="G11" s="43">
        <v>6.99</v>
      </c>
      <c r="H11" s="43">
        <v>6.99</v>
      </c>
      <c r="I11" s="43">
        <v>6.99</v>
      </c>
      <c r="J11" s="43">
        <v>6.99</v>
      </c>
      <c r="K11" s="43">
        <v>6.99</v>
      </c>
      <c r="L11" s="43">
        <v>6.99</v>
      </c>
      <c r="M11" s="43">
        <v>6.99</v>
      </c>
      <c r="N11" s="43">
        <v>6.99</v>
      </c>
      <c r="O11" s="43">
        <v>6.99</v>
      </c>
      <c r="P11" s="43">
        <v>6.99</v>
      </c>
      <c r="Q11" s="43">
        <v>6.99</v>
      </c>
      <c r="R11" s="43">
        <v>6.99</v>
      </c>
      <c r="S11" s="43">
        <v>6.99</v>
      </c>
      <c r="T11" s="43">
        <v>6.99</v>
      </c>
      <c r="U11" s="43">
        <v>6.99</v>
      </c>
      <c r="V11" s="43">
        <v>6.99</v>
      </c>
      <c r="W11" s="43">
        <v>6.99</v>
      </c>
      <c r="X11" s="43">
        <v>6.99</v>
      </c>
      <c r="Y11" s="43">
        <v>6.99</v>
      </c>
      <c r="Z11" s="43">
        <v>6.99</v>
      </c>
      <c r="AA11" s="43">
        <v>6.99</v>
      </c>
    </row>
    <row r="12" spans="1:27" ht="12.75" hidden="1" customHeight="1" outlineLevel="1" x14ac:dyDescent="0.2">
      <c r="A12" s="98" t="s">
        <v>869</v>
      </c>
      <c r="B12" s="62" t="s">
        <v>870</v>
      </c>
      <c r="C12" s="42" t="s">
        <v>77</v>
      </c>
      <c r="D12" s="43">
        <v>175.36</v>
      </c>
      <c r="E12" s="43">
        <f>$D$12</f>
        <v>175.36</v>
      </c>
      <c r="F12" s="43">
        <f t="shared" ref="F12:AA12" si="2">$D$12</f>
        <v>175.36</v>
      </c>
      <c r="G12" s="43">
        <f t="shared" si="2"/>
        <v>175.36</v>
      </c>
      <c r="H12" s="43">
        <f t="shared" si="2"/>
        <v>175.36</v>
      </c>
      <c r="I12" s="43">
        <f t="shared" si="2"/>
        <v>175.36</v>
      </c>
      <c r="J12" s="43">
        <f t="shared" si="2"/>
        <v>175.36</v>
      </c>
      <c r="K12" s="43">
        <f t="shared" si="2"/>
        <v>175.36</v>
      </c>
      <c r="L12" s="43">
        <f t="shared" si="2"/>
        <v>175.36</v>
      </c>
      <c r="M12" s="43">
        <f t="shared" si="2"/>
        <v>175.36</v>
      </c>
      <c r="N12" s="43">
        <f t="shared" si="2"/>
        <v>175.36</v>
      </c>
      <c r="O12" s="43">
        <f t="shared" si="2"/>
        <v>175.36</v>
      </c>
      <c r="P12" s="43">
        <f t="shared" si="2"/>
        <v>175.36</v>
      </c>
      <c r="Q12" s="43">
        <f t="shared" si="2"/>
        <v>175.36</v>
      </c>
      <c r="R12" s="43">
        <f t="shared" si="2"/>
        <v>175.36</v>
      </c>
      <c r="S12" s="43">
        <f t="shared" si="2"/>
        <v>175.36</v>
      </c>
      <c r="T12" s="43">
        <f t="shared" si="2"/>
        <v>175.36</v>
      </c>
      <c r="U12" s="43">
        <f t="shared" si="2"/>
        <v>175.36</v>
      </c>
      <c r="V12" s="43">
        <f t="shared" si="2"/>
        <v>175.36</v>
      </c>
      <c r="W12" s="43">
        <f t="shared" si="2"/>
        <v>175.36</v>
      </c>
      <c r="X12" s="43">
        <f t="shared" si="2"/>
        <v>175.36</v>
      </c>
      <c r="Y12" s="43">
        <f t="shared" si="2"/>
        <v>175.36</v>
      </c>
      <c r="Z12" s="43">
        <f t="shared" si="2"/>
        <v>175.36</v>
      </c>
      <c r="AA12" s="43">
        <f t="shared" si="2"/>
        <v>175.36</v>
      </c>
    </row>
    <row r="13" spans="1:27" ht="12.75" hidden="1" customHeight="1" outlineLevel="1" x14ac:dyDescent="0.2">
      <c r="A13" s="98" t="s">
        <v>871</v>
      </c>
      <c r="B13" s="62" t="s">
        <v>872</v>
      </c>
      <c r="C13" s="42" t="s">
        <v>77</v>
      </c>
      <c r="D13" s="43">
        <v>216.36</v>
      </c>
      <c r="E13" s="43">
        <f>$D$13</f>
        <v>216.36</v>
      </c>
      <c r="F13" s="43">
        <f t="shared" ref="F13:AA13" si="3">$D$13</f>
        <v>216.36</v>
      </c>
      <c r="G13" s="43">
        <f t="shared" si="3"/>
        <v>216.36</v>
      </c>
      <c r="H13" s="43">
        <f t="shared" si="3"/>
        <v>216.36</v>
      </c>
      <c r="I13" s="43">
        <f t="shared" si="3"/>
        <v>216.36</v>
      </c>
      <c r="J13" s="43">
        <f t="shared" si="3"/>
        <v>216.36</v>
      </c>
      <c r="K13" s="43">
        <f t="shared" si="3"/>
        <v>216.36</v>
      </c>
      <c r="L13" s="43">
        <f t="shared" si="3"/>
        <v>216.36</v>
      </c>
      <c r="M13" s="43">
        <f t="shared" si="3"/>
        <v>216.36</v>
      </c>
      <c r="N13" s="43">
        <f t="shared" si="3"/>
        <v>216.36</v>
      </c>
      <c r="O13" s="43">
        <f t="shared" si="3"/>
        <v>216.36</v>
      </c>
      <c r="P13" s="43">
        <f t="shared" si="3"/>
        <v>216.36</v>
      </c>
      <c r="Q13" s="43">
        <f t="shared" si="3"/>
        <v>216.36</v>
      </c>
      <c r="R13" s="43">
        <f t="shared" si="3"/>
        <v>216.36</v>
      </c>
      <c r="S13" s="43">
        <f t="shared" si="3"/>
        <v>216.36</v>
      </c>
      <c r="T13" s="43">
        <f t="shared" si="3"/>
        <v>216.36</v>
      </c>
      <c r="U13" s="43">
        <f t="shared" si="3"/>
        <v>216.36</v>
      </c>
      <c r="V13" s="43">
        <f t="shared" si="3"/>
        <v>216.36</v>
      </c>
      <c r="W13" s="43">
        <f t="shared" si="3"/>
        <v>216.36</v>
      </c>
      <c r="X13" s="43">
        <f t="shared" si="3"/>
        <v>216.36</v>
      </c>
      <c r="Y13" s="43">
        <f t="shared" si="3"/>
        <v>216.36</v>
      </c>
      <c r="Z13" s="43">
        <f t="shared" si="3"/>
        <v>216.36</v>
      </c>
      <c r="AA13" s="43">
        <f t="shared" si="3"/>
        <v>216.36</v>
      </c>
    </row>
    <row r="14" spans="1:27" ht="12.75" customHeight="1" collapsed="1" x14ac:dyDescent="0.2">
      <c r="A14" s="97" t="s">
        <v>8</v>
      </c>
      <c r="B14" s="27" t="str">
        <f>"02"&amp;"."&amp;$B$218&amp;"."&amp;$B$219</f>
        <v>02.01.2023</v>
      </c>
      <c r="C14" s="89" t="s">
        <v>74</v>
      </c>
      <c r="D14" s="90">
        <f>ROUND(((D15+D16+D18+D17+D19)/1000),5)</f>
        <v>3.70777</v>
      </c>
      <c r="E14" s="90">
        <f t="shared" ref="E14:AA14" si="4">ROUND(((E15+E16+E18+E17+E19)/1000),5)</f>
        <v>3.6359300000000001</v>
      </c>
      <c r="F14" s="90">
        <f t="shared" si="4"/>
        <v>3.59273</v>
      </c>
      <c r="G14" s="90">
        <f t="shared" si="4"/>
        <v>3.5758999999999999</v>
      </c>
      <c r="H14" s="90">
        <f t="shared" si="4"/>
        <v>3.58988</v>
      </c>
      <c r="I14" s="90">
        <f t="shared" si="4"/>
        <v>3.60724</v>
      </c>
      <c r="J14" s="90">
        <f t="shared" si="4"/>
        <v>3.6155900000000001</v>
      </c>
      <c r="K14" s="90">
        <f t="shared" si="4"/>
        <v>3.6430799999999999</v>
      </c>
      <c r="L14" s="90">
        <f t="shared" si="4"/>
        <v>3.7612700000000001</v>
      </c>
      <c r="M14" s="90">
        <f t="shared" si="4"/>
        <v>3.92015</v>
      </c>
      <c r="N14" s="90">
        <f t="shared" si="4"/>
        <v>4.1841699999999999</v>
      </c>
      <c r="O14" s="90">
        <f t="shared" si="4"/>
        <v>4.2506199999999996</v>
      </c>
      <c r="P14" s="90">
        <f t="shared" si="4"/>
        <v>4.2474600000000002</v>
      </c>
      <c r="Q14" s="90">
        <f t="shared" si="4"/>
        <v>4.2602099999999998</v>
      </c>
      <c r="R14" s="90">
        <f t="shared" si="4"/>
        <v>4.2147199999999998</v>
      </c>
      <c r="S14" s="90">
        <f t="shared" si="4"/>
        <v>4.2690000000000001</v>
      </c>
      <c r="T14" s="90">
        <f t="shared" si="4"/>
        <v>4.30741</v>
      </c>
      <c r="U14" s="90">
        <f t="shared" si="4"/>
        <v>4.32233</v>
      </c>
      <c r="V14" s="90">
        <f t="shared" si="4"/>
        <v>4.32151</v>
      </c>
      <c r="W14" s="90">
        <f t="shared" si="4"/>
        <v>4.3201700000000001</v>
      </c>
      <c r="X14" s="90">
        <f t="shared" si="4"/>
        <v>4.3215000000000003</v>
      </c>
      <c r="Y14" s="90">
        <f t="shared" si="4"/>
        <v>4.3032199999999996</v>
      </c>
      <c r="Z14" s="90">
        <f t="shared" si="4"/>
        <v>4.1247600000000002</v>
      </c>
      <c r="AA14" s="90">
        <f t="shared" si="4"/>
        <v>3.8264200000000002</v>
      </c>
    </row>
    <row r="15" spans="1:27" ht="12.75" hidden="1" customHeight="1" outlineLevel="1" x14ac:dyDescent="0.2">
      <c r="A15" s="98" t="s">
        <v>111</v>
      </c>
      <c r="B15" s="62" t="s">
        <v>236</v>
      </c>
      <c r="C15" s="42" t="s">
        <v>77</v>
      </c>
      <c r="D15" s="43">
        <v>1086.17</v>
      </c>
      <c r="E15" s="43">
        <v>1014.33</v>
      </c>
      <c r="F15" s="43">
        <v>971.13</v>
      </c>
      <c r="G15" s="43">
        <v>954.3</v>
      </c>
      <c r="H15" s="43">
        <v>968.28</v>
      </c>
      <c r="I15" s="43">
        <v>985.64</v>
      </c>
      <c r="J15" s="43">
        <v>993.99</v>
      </c>
      <c r="K15" s="43">
        <v>1021.48</v>
      </c>
      <c r="L15" s="43">
        <v>1139.67</v>
      </c>
      <c r="M15" s="43">
        <v>1298.55</v>
      </c>
      <c r="N15" s="43">
        <v>1562.57</v>
      </c>
      <c r="O15" s="43">
        <v>1629.02</v>
      </c>
      <c r="P15" s="43">
        <v>1625.86</v>
      </c>
      <c r="Q15" s="43">
        <v>1638.61</v>
      </c>
      <c r="R15" s="43">
        <v>1593.12</v>
      </c>
      <c r="S15" s="43">
        <v>1647.4</v>
      </c>
      <c r="T15" s="43">
        <v>1685.81</v>
      </c>
      <c r="U15" s="43">
        <v>1700.73</v>
      </c>
      <c r="V15" s="43">
        <v>1699.91</v>
      </c>
      <c r="W15" s="43">
        <v>1698.57</v>
      </c>
      <c r="X15" s="43">
        <v>1699.9</v>
      </c>
      <c r="Y15" s="43">
        <v>1681.62</v>
      </c>
      <c r="Z15" s="43">
        <v>1503.16</v>
      </c>
      <c r="AA15" s="43">
        <v>1204.82</v>
      </c>
    </row>
    <row r="16" spans="1:27" ht="12.75" hidden="1" customHeight="1" outlineLevel="1" x14ac:dyDescent="0.2">
      <c r="A16" s="98" t="s">
        <v>873</v>
      </c>
      <c r="B16" s="62" t="s">
        <v>88</v>
      </c>
      <c r="C16" s="42" t="s">
        <v>77</v>
      </c>
      <c r="D16" s="43">
        <f>$D$10</f>
        <v>2222.89</v>
      </c>
      <c r="E16" s="43">
        <f t="shared" ref="E16:AA16" si="5">$D$10</f>
        <v>2222.89</v>
      </c>
      <c r="F16" s="43">
        <f t="shared" si="5"/>
        <v>2222.89</v>
      </c>
      <c r="G16" s="43">
        <f t="shared" si="5"/>
        <v>2222.89</v>
      </c>
      <c r="H16" s="43">
        <f t="shared" si="5"/>
        <v>2222.89</v>
      </c>
      <c r="I16" s="43">
        <f t="shared" si="5"/>
        <v>2222.89</v>
      </c>
      <c r="J16" s="43">
        <f t="shared" si="5"/>
        <v>2222.89</v>
      </c>
      <c r="K16" s="43">
        <f t="shared" si="5"/>
        <v>2222.89</v>
      </c>
      <c r="L16" s="43">
        <f t="shared" si="5"/>
        <v>2222.89</v>
      </c>
      <c r="M16" s="43">
        <f t="shared" si="5"/>
        <v>2222.89</v>
      </c>
      <c r="N16" s="43">
        <f t="shared" si="5"/>
        <v>2222.89</v>
      </c>
      <c r="O16" s="43">
        <f t="shared" si="5"/>
        <v>2222.89</v>
      </c>
      <c r="P16" s="43">
        <f t="shared" si="5"/>
        <v>2222.89</v>
      </c>
      <c r="Q16" s="43">
        <f t="shared" si="5"/>
        <v>2222.89</v>
      </c>
      <c r="R16" s="43">
        <f t="shared" si="5"/>
        <v>2222.89</v>
      </c>
      <c r="S16" s="43">
        <f t="shared" si="5"/>
        <v>2222.89</v>
      </c>
      <c r="T16" s="43">
        <f t="shared" si="5"/>
        <v>2222.89</v>
      </c>
      <c r="U16" s="43">
        <f t="shared" si="5"/>
        <v>2222.89</v>
      </c>
      <c r="V16" s="43">
        <f t="shared" si="5"/>
        <v>2222.89</v>
      </c>
      <c r="W16" s="43">
        <f t="shared" si="5"/>
        <v>2222.89</v>
      </c>
      <c r="X16" s="43">
        <f t="shared" si="5"/>
        <v>2222.89</v>
      </c>
      <c r="Y16" s="43">
        <f t="shared" si="5"/>
        <v>2222.89</v>
      </c>
      <c r="Z16" s="43">
        <f t="shared" si="5"/>
        <v>2222.89</v>
      </c>
      <c r="AA16" s="43">
        <f t="shared" si="5"/>
        <v>2222.89</v>
      </c>
    </row>
    <row r="17" spans="1:27" ht="12.75" hidden="1" customHeight="1" outlineLevel="1" x14ac:dyDescent="0.2">
      <c r="A17" s="98" t="s">
        <v>874</v>
      </c>
      <c r="B17" s="62" t="s">
        <v>81</v>
      </c>
      <c r="C17" s="42" t="s">
        <v>77</v>
      </c>
      <c r="D17" s="43">
        <v>6.99</v>
      </c>
      <c r="E17" s="43">
        <v>6.99</v>
      </c>
      <c r="F17" s="43">
        <v>6.99</v>
      </c>
      <c r="G17" s="43">
        <v>6.99</v>
      </c>
      <c r="H17" s="43">
        <v>6.99</v>
      </c>
      <c r="I17" s="43">
        <v>6.99</v>
      </c>
      <c r="J17" s="43">
        <v>6.99</v>
      </c>
      <c r="K17" s="43">
        <v>6.99</v>
      </c>
      <c r="L17" s="43">
        <v>6.99</v>
      </c>
      <c r="M17" s="43">
        <v>6.99</v>
      </c>
      <c r="N17" s="43">
        <v>6.99</v>
      </c>
      <c r="O17" s="43">
        <v>6.99</v>
      </c>
      <c r="P17" s="43">
        <v>6.99</v>
      </c>
      <c r="Q17" s="43">
        <v>6.99</v>
      </c>
      <c r="R17" s="43">
        <v>6.99</v>
      </c>
      <c r="S17" s="43">
        <v>6.99</v>
      </c>
      <c r="T17" s="43">
        <v>6.99</v>
      </c>
      <c r="U17" s="43">
        <v>6.99</v>
      </c>
      <c r="V17" s="43">
        <v>6.99</v>
      </c>
      <c r="W17" s="43">
        <v>6.99</v>
      </c>
      <c r="X17" s="43">
        <v>6.99</v>
      </c>
      <c r="Y17" s="43">
        <v>6.99</v>
      </c>
      <c r="Z17" s="43">
        <v>6.99</v>
      </c>
      <c r="AA17" s="43">
        <v>6.99</v>
      </c>
    </row>
    <row r="18" spans="1:27" ht="12.75" hidden="1" customHeight="1" outlineLevel="1" x14ac:dyDescent="0.2">
      <c r="A18" s="98" t="s">
        <v>875</v>
      </c>
      <c r="B18" s="62" t="s">
        <v>876</v>
      </c>
      <c r="C18" s="42" t="s">
        <v>77</v>
      </c>
      <c r="D18" s="43">
        <f>$D$12</f>
        <v>175.36</v>
      </c>
      <c r="E18" s="43">
        <f t="shared" ref="E18:AA18" si="6">$D$12</f>
        <v>175.36</v>
      </c>
      <c r="F18" s="43">
        <f t="shared" si="6"/>
        <v>175.36</v>
      </c>
      <c r="G18" s="43">
        <f t="shared" si="6"/>
        <v>175.36</v>
      </c>
      <c r="H18" s="43">
        <f t="shared" si="6"/>
        <v>175.36</v>
      </c>
      <c r="I18" s="43">
        <f t="shared" si="6"/>
        <v>175.36</v>
      </c>
      <c r="J18" s="43">
        <f t="shared" si="6"/>
        <v>175.36</v>
      </c>
      <c r="K18" s="43">
        <f t="shared" si="6"/>
        <v>175.36</v>
      </c>
      <c r="L18" s="43">
        <f t="shared" si="6"/>
        <v>175.36</v>
      </c>
      <c r="M18" s="43">
        <f t="shared" si="6"/>
        <v>175.36</v>
      </c>
      <c r="N18" s="43">
        <f t="shared" si="6"/>
        <v>175.36</v>
      </c>
      <c r="O18" s="43">
        <f t="shared" si="6"/>
        <v>175.36</v>
      </c>
      <c r="P18" s="43">
        <f t="shared" si="6"/>
        <v>175.36</v>
      </c>
      <c r="Q18" s="43">
        <f t="shared" si="6"/>
        <v>175.36</v>
      </c>
      <c r="R18" s="43">
        <f t="shared" si="6"/>
        <v>175.36</v>
      </c>
      <c r="S18" s="43">
        <f t="shared" si="6"/>
        <v>175.36</v>
      </c>
      <c r="T18" s="43">
        <f t="shared" si="6"/>
        <v>175.36</v>
      </c>
      <c r="U18" s="43">
        <f t="shared" si="6"/>
        <v>175.36</v>
      </c>
      <c r="V18" s="43">
        <f t="shared" si="6"/>
        <v>175.36</v>
      </c>
      <c r="W18" s="43">
        <f t="shared" si="6"/>
        <v>175.36</v>
      </c>
      <c r="X18" s="43">
        <f t="shared" si="6"/>
        <v>175.36</v>
      </c>
      <c r="Y18" s="43">
        <f t="shared" si="6"/>
        <v>175.36</v>
      </c>
      <c r="Z18" s="43">
        <f t="shared" si="6"/>
        <v>175.36</v>
      </c>
      <c r="AA18" s="43">
        <f t="shared" si="6"/>
        <v>175.36</v>
      </c>
    </row>
    <row r="19" spans="1:27" ht="12.75" hidden="1" customHeight="1" outlineLevel="1" x14ac:dyDescent="0.2">
      <c r="A19" s="98" t="s">
        <v>877</v>
      </c>
      <c r="B19" s="62" t="s">
        <v>872</v>
      </c>
      <c r="C19" s="42" t="s">
        <v>77</v>
      </c>
      <c r="D19" s="43">
        <f>$D$13</f>
        <v>216.36</v>
      </c>
      <c r="E19" s="43">
        <f t="shared" ref="E19:AA19" si="7">$D$13</f>
        <v>216.36</v>
      </c>
      <c r="F19" s="43">
        <f t="shared" si="7"/>
        <v>216.36</v>
      </c>
      <c r="G19" s="43">
        <f t="shared" si="7"/>
        <v>216.36</v>
      </c>
      <c r="H19" s="43">
        <f t="shared" si="7"/>
        <v>216.36</v>
      </c>
      <c r="I19" s="43">
        <f t="shared" si="7"/>
        <v>216.36</v>
      </c>
      <c r="J19" s="43">
        <f t="shared" si="7"/>
        <v>216.36</v>
      </c>
      <c r="K19" s="43">
        <f t="shared" si="7"/>
        <v>216.36</v>
      </c>
      <c r="L19" s="43">
        <f t="shared" si="7"/>
        <v>216.36</v>
      </c>
      <c r="M19" s="43">
        <f t="shared" si="7"/>
        <v>216.36</v>
      </c>
      <c r="N19" s="43">
        <f t="shared" si="7"/>
        <v>216.36</v>
      </c>
      <c r="O19" s="43">
        <f t="shared" si="7"/>
        <v>216.36</v>
      </c>
      <c r="P19" s="43">
        <f t="shared" si="7"/>
        <v>216.36</v>
      </c>
      <c r="Q19" s="43">
        <f t="shared" si="7"/>
        <v>216.36</v>
      </c>
      <c r="R19" s="43">
        <f t="shared" si="7"/>
        <v>216.36</v>
      </c>
      <c r="S19" s="43">
        <f t="shared" si="7"/>
        <v>216.36</v>
      </c>
      <c r="T19" s="43">
        <f t="shared" si="7"/>
        <v>216.36</v>
      </c>
      <c r="U19" s="43">
        <f t="shared" si="7"/>
        <v>216.36</v>
      </c>
      <c r="V19" s="43">
        <f t="shared" si="7"/>
        <v>216.36</v>
      </c>
      <c r="W19" s="43">
        <f t="shared" si="7"/>
        <v>216.36</v>
      </c>
      <c r="X19" s="43">
        <f t="shared" si="7"/>
        <v>216.36</v>
      </c>
      <c r="Y19" s="43">
        <f t="shared" si="7"/>
        <v>216.36</v>
      </c>
      <c r="Z19" s="43">
        <f t="shared" si="7"/>
        <v>216.36</v>
      </c>
      <c r="AA19" s="43">
        <f t="shared" si="7"/>
        <v>216.36</v>
      </c>
    </row>
    <row r="20" spans="1:27" ht="12.75" customHeight="1" collapsed="1" x14ac:dyDescent="0.2">
      <c r="A20" s="97" t="s">
        <v>11</v>
      </c>
      <c r="B20" s="27" t="str">
        <f>"03"&amp;"."&amp;$B$218&amp;"."&amp;$B$219</f>
        <v>03.01.2023</v>
      </c>
      <c r="C20" s="89" t="s">
        <v>74</v>
      </c>
      <c r="D20" s="90">
        <f>ROUND(((D21+D22+D24+D23+D25)/1000),5)</f>
        <v>3.76058</v>
      </c>
      <c r="E20" s="90">
        <f t="shared" ref="E20:AA20" si="8">ROUND(((E21+E22+E24+E23+E25)/1000),5)</f>
        <v>3.69062</v>
      </c>
      <c r="F20" s="90">
        <f t="shared" si="8"/>
        <v>3.6404299999999998</v>
      </c>
      <c r="G20" s="90">
        <f t="shared" si="8"/>
        <v>3.6014300000000001</v>
      </c>
      <c r="H20" s="90">
        <f t="shared" si="8"/>
        <v>3.6456599999999999</v>
      </c>
      <c r="I20" s="90">
        <f t="shared" si="8"/>
        <v>3.6638099999999998</v>
      </c>
      <c r="J20" s="90">
        <f t="shared" si="8"/>
        <v>3.68161</v>
      </c>
      <c r="K20" s="90">
        <f t="shared" si="8"/>
        <v>3.7223799999999998</v>
      </c>
      <c r="L20" s="90">
        <f t="shared" si="8"/>
        <v>3.9514900000000002</v>
      </c>
      <c r="M20" s="90">
        <f t="shared" si="8"/>
        <v>4.2364499999999996</v>
      </c>
      <c r="N20" s="90">
        <f t="shared" si="8"/>
        <v>4.2876099999999999</v>
      </c>
      <c r="O20" s="90">
        <f t="shared" si="8"/>
        <v>4.3075099999999997</v>
      </c>
      <c r="P20" s="90">
        <f t="shared" si="8"/>
        <v>4.3128399999999996</v>
      </c>
      <c r="Q20" s="90">
        <f t="shared" si="8"/>
        <v>4.3177300000000001</v>
      </c>
      <c r="R20" s="90">
        <f t="shared" si="8"/>
        <v>4.28592</v>
      </c>
      <c r="S20" s="90">
        <f t="shared" si="8"/>
        <v>4.2910700000000004</v>
      </c>
      <c r="T20" s="90">
        <f t="shared" si="8"/>
        <v>4.3211000000000004</v>
      </c>
      <c r="U20" s="90">
        <f t="shared" si="8"/>
        <v>4.3367599999999999</v>
      </c>
      <c r="V20" s="90">
        <f t="shared" si="8"/>
        <v>4.3360599999999998</v>
      </c>
      <c r="W20" s="90">
        <f t="shared" si="8"/>
        <v>4.3233199999999998</v>
      </c>
      <c r="X20" s="90">
        <f t="shared" si="8"/>
        <v>4.3219000000000003</v>
      </c>
      <c r="Y20" s="90">
        <f t="shared" si="8"/>
        <v>4.2633799999999997</v>
      </c>
      <c r="Z20" s="90">
        <f t="shared" si="8"/>
        <v>3.9337499999999999</v>
      </c>
      <c r="AA20" s="90">
        <f t="shared" si="8"/>
        <v>3.7063199999999998</v>
      </c>
    </row>
    <row r="21" spans="1:27" ht="12.75" hidden="1" customHeight="1" outlineLevel="1" x14ac:dyDescent="0.2">
      <c r="A21" s="98" t="s">
        <v>878</v>
      </c>
      <c r="B21" s="62" t="s">
        <v>236</v>
      </c>
      <c r="C21" s="42" t="s">
        <v>77</v>
      </c>
      <c r="D21" s="43">
        <v>1138.98</v>
      </c>
      <c r="E21" s="43">
        <v>1069.02</v>
      </c>
      <c r="F21" s="43">
        <v>1018.83</v>
      </c>
      <c r="G21" s="43">
        <v>979.83</v>
      </c>
      <c r="H21" s="43">
        <v>1024.06</v>
      </c>
      <c r="I21" s="43">
        <v>1042.21</v>
      </c>
      <c r="J21" s="43">
        <v>1060.01</v>
      </c>
      <c r="K21" s="43">
        <v>1100.78</v>
      </c>
      <c r="L21" s="43">
        <v>1329.89</v>
      </c>
      <c r="M21" s="43">
        <v>1614.85</v>
      </c>
      <c r="N21" s="43">
        <v>1666.01</v>
      </c>
      <c r="O21" s="43">
        <v>1685.91</v>
      </c>
      <c r="P21" s="43">
        <v>1691.24</v>
      </c>
      <c r="Q21" s="43">
        <v>1696.13</v>
      </c>
      <c r="R21" s="43">
        <v>1664.32</v>
      </c>
      <c r="S21" s="43">
        <v>1669.47</v>
      </c>
      <c r="T21" s="43">
        <v>1699.5</v>
      </c>
      <c r="U21" s="43">
        <v>1715.16</v>
      </c>
      <c r="V21" s="43">
        <v>1714.46</v>
      </c>
      <c r="W21" s="43">
        <v>1701.72</v>
      </c>
      <c r="X21" s="43">
        <v>1700.3</v>
      </c>
      <c r="Y21" s="43">
        <v>1641.78</v>
      </c>
      <c r="Z21" s="43">
        <v>1312.15</v>
      </c>
      <c r="AA21" s="43">
        <v>1084.72</v>
      </c>
    </row>
    <row r="22" spans="1:27" ht="12.75" hidden="1" customHeight="1" outlineLevel="1" x14ac:dyDescent="0.2">
      <c r="A22" s="98" t="s">
        <v>879</v>
      </c>
      <c r="B22" s="62" t="s">
        <v>88</v>
      </c>
      <c r="C22" s="42" t="s">
        <v>77</v>
      </c>
      <c r="D22" s="43">
        <f>$D$10</f>
        <v>2222.89</v>
      </c>
      <c r="E22" s="43">
        <f t="shared" ref="E22:AA22" si="9">$D$10</f>
        <v>2222.89</v>
      </c>
      <c r="F22" s="43">
        <f t="shared" si="9"/>
        <v>2222.89</v>
      </c>
      <c r="G22" s="43">
        <f t="shared" si="9"/>
        <v>2222.89</v>
      </c>
      <c r="H22" s="43">
        <f t="shared" si="9"/>
        <v>2222.89</v>
      </c>
      <c r="I22" s="43">
        <f t="shared" si="9"/>
        <v>2222.89</v>
      </c>
      <c r="J22" s="43">
        <f t="shared" si="9"/>
        <v>2222.89</v>
      </c>
      <c r="K22" s="43">
        <f t="shared" si="9"/>
        <v>2222.89</v>
      </c>
      <c r="L22" s="43">
        <f t="shared" si="9"/>
        <v>2222.89</v>
      </c>
      <c r="M22" s="43">
        <f t="shared" si="9"/>
        <v>2222.89</v>
      </c>
      <c r="N22" s="43">
        <f t="shared" si="9"/>
        <v>2222.89</v>
      </c>
      <c r="O22" s="43">
        <f t="shared" si="9"/>
        <v>2222.89</v>
      </c>
      <c r="P22" s="43">
        <f t="shared" si="9"/>
        <v>2222.89</v>
      </c>
      <c r="Q22" s="43">
        <f t="shared" si="9"/>
        <v>2222.89</v>
      </c>
      <c r="R22" s="43">
        <f t="shared" si="9"/>
        <v>2222.89</v>
      </c>
      <c r="S22" s="43">
        <f t="shared" si="9"/>
        <v>2222.89</v>
      </c>
      <c r="T22" s="43">
        <f t="shared" si="9"/>
        <v>2222.89</v>
      </c>
      <c r="U22" s="43">
        <f t="shared" si="9"/>
        <v>2222.89</v>
      </c>
      <c r="V22" s="43">
        <f t="shared" si="9"/>
        <v>2222.89</v>
      </c>
      <c r="W22" s="43">
        <f t="shared" si="9"/>
        <v>2222.89</v>
      </c>
      <c r="X22" s="43">
        <f t="shared" si="9"/>
        <v>2222.89</v>
      </c>
      <c r="Y22" s="43">
        <f t="shared" si="9"/>
        <v>2222.89</v>
      </c>
      <c r="Z22" s="43">
        <f t="shared" si="9"/>
        <v>2222.89</v>
      </c>
      <c r="AA22" s="43">
        <f t="shared" si="9"/>
        <v>2222.89</v>
      </c>
    </row>
    <row r="23" spans="1:27" ht="12.75" hidden="1" customHeight="1" outlineLevel="1" x14ac:dyDescent="0.2">
      <c r="A23" s="98" t="s">
        <v>880</v>
      </c>
      <c r="B23" s="62" t="s">
        <v>81</v>
      </c>
      <c r="C23" s="42" t="s">
        <v>77</v>
      </c>
      <c r="D23" s="43">
        <v>6.99</v>
      </c>
      <c r="E23" s="43">
        <v>6.99</v>
      </c>
      <c r="F23" s="43">
        <v>6.99</v>
      </c>
      <c r="G23" s="43">
        <v>6.99</v>
      </c>
      <c r="H23" s="43">
        <v>6.99</v>
      </c>
      <c r="I23" s="43">
        <v>6.99</v>
      </c>
      <c r="J23" s="43">
        <v>6.99</v>
      </c>
      <c r="K23" s="43">
        <v>6.99</v>
      </c>
      <c r="L23" s="43">
        <v>6.99</v>
      </c>
      <c r="M23" s="43">
        <v>6.99</v>
      </c>
      <c r="N23" s="43">
        <v>6.99</v>
      </c>
      <c r="O23" s="43">
        <v>6.99</v>
      </c>
      <c r="P23" s="43">
        <v>6.99</v>
      </c>
      <c r="Q23" s="43">
        <v>6.99</v>
      </c>
      <c r="R23" s="43">
        <v>6.99</v>
      </c>
      <c r="S23" s="43">
        <v>6.99</v>
      </c>
      <c r="T23" s="43">
        <v>6.99</v>
      </c>
      <c r="U23" s="43">
        <v>6.99</v>
      </c>
      <c r="V23" s="43">
        <v>6.99</v>
      </c>
      <c r="W23" s="43">
        <v>6.99</v>
      </c>
      <c r="X23" s="43">
        <v>6.99</v>
      </c>
      <c r="Y23" s="43">
        <v>6.99</v>
      </c>
      <c r="Z23" s="43">
        <v>6.99</v>
      </c>
      <c r="AA23" s="43">
        <v>6.99</v>
      </c>
    </row>
    <row r="24" spans="1:27" ht="12.75" hidden="1" customHeight="1" outlineLevel="1" x14ac:dyDescent="0.2">
      <c r="A24" s="98" t="s">
        <v>881</v>
      </c>
      <c r="B24" s="62" t="s">
        <v>876</v>
      </c>
      <c r="C24" s="42" t="s">
        <v>77</v>
      </c>
      <c r="D24" s="43">
        <f>$D$12</f>
        <v>175.36</v>
      </c>
      <c r="E24" s="43">
        <f t="shared" ref="E24:AA24" si="10">$D$12</f>
        <v>175.36</v>
      </c>
      <c r="F24" s="43">
        <f t="shared" si="10"/>
        <v>175.36</v>
      </c>
      <c r="G24" s="43">
        <f t="shared" si="10"/>
        <v>175.36</v>
      </c>
      <c r="H24" s="43">
        <f t="shared" si="10"/>
        <v>175.36</v>
      </c>
      <c r="I24" s="43">
        <f t="shared" si="10"/>
        <v>175.36</v>
      </c>
      <c r="J24" s="43">
        <f t="shared" si="10"/>
        <v>175.36</v>
      </c>
      <c r="K24" s="43">
        <f t="shared" si="10"/>
        <v>175.36</v>
      </c>
      <c r="L24" s="43">
        <f t="shared" si="10"/>
        <v>175.36</v>
      </c>
      <c r="M24" s="43">
        <f t="shared" si="10"/>
        <v>175.36</v>
      </c>
      <c r="N24" s="43">
        <f t="shared" si="10"/>
        <v>175.36</v>
      </c>
      <c r="O24" s="43">
        <f t="shared" si="10"/>
        <v>175.36</v>
      </c>
      <c r="P24" s="43">
        <f t="shared" si="10"/>
        <v>175.36</v>
      </c>
      <c r="Q24" s="43">
        <f t="shared" si="10"/>
        <v>175.36</v>
      </c>
      <c r="R24" s="43">
        <f t="shared" si="10"/>
        <v>175.36</v>
      </c>
      <c r="S24" s="43">
        <f t="shared" si="10"/>
        <v>175.36</v>
      </c>
      <c r="T24" s="43">
        <f t="shared" si="10"/>
        <v>175.36</v>
      </c>
      <c r="U24" s="43">
        <f t="shared" si="10"/>
        <v>175.36</v>
      </c>
      <c r="V24" s="43">
        <f t="shared" si="10"/>
        <v>175.36</v>
      </c>
      <c r="W24" s="43">
        <f t="shared" si="10"/>
        <v>175.36</v>
      </c>
      <c r="X24" s="43">
        <f t="shared" si="10"/>
        <v>175.36</v>
      </c>
      <c r="Y24" s="43">
        <f t="shared" si="10"/>
        <v>175.36</v>
      </c>
      <c r="Z24" s="43">
        <f t="shared" si="10"/>
        <v>175.36</v>
      </c>
      <c r="AA24" s="43">
        <f t="shared" si="10"/>
        <v>175.36</v>
      </c>
    </row>
    <row r="25" spans="1:27" ht="12.75" hidden="1" customHeight="1" outlineLevel="1" x14ac:dyDescent="0.2">
      <c r="A25" s="98" t="s">
        <v>882</v>
      </c>
      <c r="B25" s="62" t="s">
        <v>872</v>
      </c>
      <c r="C25" s="42" t="s">
        <v>77</v>
      </c>
      <c r="D25" s="43">
        <f>$D$13</f>
        <v>216.36</v>
      </c>
      <c r="E25" s="43">
        <f t="shared" ref="E25:AA25" si="11">$D$13</f>
        <v>216.36</v>
      </c>
      <c r="F25" s="43">
        <f t="shared" si="11"/>
        <v>216.36</v>
      </c>
      <c r="G25" s="43">
        <f t="shared" si="11"/>
        <v>216.36</v>
      </c>
      <c r="H25" s="43">
        <f t="shared" si="11"/>
        <v>216.36</v>
      </c>
      <c r="I25" s="43">
        <f t="shared" si="11"/>
        <v>216.36</v>
      </c>
      <c r="J25" s="43">
        <f t="shared" si="11"/>
        <v>216.36</v>
      </c>
      <c r="K25" s="43">
        <f t="shared" si="11"/>
        <v>216.36</v>
      </c>
      <c r="L25" s="43">
        <f t="shared" si="11"/>
        <v>216.36</v>
      </c>
      <c r="M25" s="43">
        <f t="shared" si="11"/>
        <v>216.36</v>
      </c>
      <c r="N25" s="43">
        <f t="shared" si="11"/>
        <v>216.36</v>
      </c>
      <c r="O25" s="43">
        <f t="shared" si="11"/>
        <v>216.36</v>
      </c>
      <c r="P25" s="43">
        <f t="shared" si="11"/>
        <v>216.36</v>
      </c>
      <c r="Q25" s="43">
        <f t="shared" si="11"/>
        <v>216.36</v>
      </c>
      <c r="R25" s="43">
        <f t="shared" si="11"/>
        <v>216.36</v>
      </c>
      <c r="S25" s="43">
        <f t="shared" si="11"/>
        <v>216.36</v>
      </c>
      <c r="T25" s="43">
        <f t="shared" si="11"/>
        <v>216.36</v>
      </c>
      <c r="U25" s="43">
        <f t="shared" si="11"/>
        <v>216.36</v>
      </c>
      <c r="V25" s="43">
        <f t="shared" si="11"/>
        <v>216.36</v>
      </c>
      <c r="W25" s="43">
        <f t="shared" si="11"/>
        <v>216.36</v>
      </c>
      <c r="X25" s="43">
        <f t="shared" si="11"/>
        <v>216.36</v>
      </c>
      <c r="Y25" s="43">
        <f t="shared" si="11"/>
        <v>216.36</v>
      </c>
      <c r="Z25" s="43">
        <f t="shared" si="11"/>
        <v>216.36</v>
      </c>
      <c r="AA25" s="43">
        <f t="shared" si="11"/>
        <v>216.36</v>
      </c>
    </row>
    <row r="26" spans="1:27" ht="12.75" customHeight="1" collapsed="1" x14ac:dyDescent="0.2">
      <c r="A26" s="97" t="s">
        <v>14</v>
      </c>
      <c r="B26" s="27" t="str">
        <f>"04"&amp;"."&amp;$B$218&amp;"."&amp;$B$219</f>
        <v>04.01.2023</v>
      </c>
      <c r="C26" s="89" t="s">
        <v>74</v>
      </c>
      <c r="D26" s="90">
        <f>ROUND(((D27+D28+D30+D29+D31)/1000),5)</f>
        <v>3.6829999999999998</v>
      </c>
      <c r="E26" s="90">
        <f t="shared" ref="E26:AA26" si="12">ROUND(((E27+E28+E30+E29+E31)/1000),5)</f>
        <v>3.61931</v>
      </c>
      <c r="F26" s="90">
        <f t="shared" si="12"/>
        <v>3.5818699999999999</v>
      </c>
      <c r="G26" s="90">
        <f t="shared" si="12"/>
        <v>3.5484800000000001</v>
      </c>
      <c r="H26" s="90">
        <f t="shared" si="12"/>
        <v>3.5961500000000002</v>
      </c>
      <c r="I26" s="90">
        <f t="shared" si="12"/>
        <v>3.6320999999999999</v>
      </c>
      <c r="J26" s="90">
        <f t="shared" si="12"/>
        <v>3.6722700000000001</v>
      </c>
      <c r="K26" s="90">
        <f t="shared" si="12"/>
        <v>3.7768199999999998</v>
      </c>
      <c r="L26" s="90">
        <f t="shared" si="12"/>
        <v>4.0204500000000003</v>
      </c>
      <c r="M26" s="90">
        <f t="shared" si="12"/>
        <v>4.2702499999999999</v>
      </c>
      <c r="N26" s="90">
        <f t="shared" si="12"/>
        <v>4.3216000000000001</v>
      </c>
      <c r="O26" s="90">
        <f t="shared" si="12"/>
        <v>4.3426</v>
      </c>
      <c r="P26" s="90">
        <f t="shared" si="12"/>
        <v>4.3451500000000003</v>
      </c>
      <c r="Q26" s="90">
        <f t="shared" si="12"/>
        <v>4.3502799999999997</v>
      </c>
      <c r="R26" s="90">
        <f t="shared" si="12"/>
        <v>4.3252699999999997</v>
      </c>
      <c r="S26" s="90">
        <f t="shared" si="12"/>
        <v>4.3269700000000002</v>
      </c>
      <c r="T26" s="90">
        <f t="shared" si="12"/>
        <v>4.3492899999999999</v>
      </c>
      <c r="U26" s="90">
        <f t="shared" si="12"/>
        <v>4.3723200000000002</v>
      </c>
      <c r="V26" s="90">
        <f t="shared" si="12"/>
        <v>4.3623599999999998</v>
      </c>
      <c r="W26" s="90">
        <f t="shared" si="12"/>
        <v>4.3521200000000002</v>
      </c>
      <c r="X26" s="90">
        <f t="shared" si="12"/>
        <v>4.3539700000000003</v>
      </c>
      <c r="Y26" s="90">
        <f t="shared" si="12"/>
        <v>4.3164800000000003</v>
      </c>
      <c r="Z26" s="90">
        <f t="shared" si="12"/>
        <v>4.0510599999999997</v>
      </c>
      <c r="AA26" s="90">
        <f t="shared" si="12"/>
        <v>3.7928299999999999</v>
      </c>
    </row>
    <row r="27" spans="1:27" ht="12.75" hidden="1" customHeight="1" outlineLevel="1" x14ac:dyDescent="0.2">
      <c r="A27" s="98" t="s">
        <v>883</v>
      </c>
      <c r="B27" s="62" t="s">
        <v>236</v>
      </c>
      <c r="C27" s="42" t="s">
        <v>77</v>
      </c>
      <c r="D27" s="43">
        <v>1061.4000000000001</v>
      </c>
      <c r="E27" s="43">
        <v>997.71</v>
      </c>
      <c r="F27" s="43">
        <v>960.27</v>
      </c>
      <c r="G27" s="43">
        <v>926.88</v>
      </c>
      <c r="H27" s="43">
        <v>974.55</v>
      </c>
      <c r="I27" s="43">
        <v>1010.5</v>
      </c>
      <c r="J27" s="43">
        <v>1050.67</v>
      </c>
      <c r="K27" s="43">
        <v>1155.22</v>
      </c>
      <c r="L27" s="43">
        <v>1398.85</v>
      </c>
      <c r="M27" s="43">
        <v>1648.65</v>
      </c>
      <c r="N27" s="43">
        <v>1700</v>
      </c>
      <c r="O27" s="43">
        <v>1721</v>
      </c>
      <c r="P27" s="43">
        <v>1723.55</v>
      </c>
      <c r="Q27" s="43">
        <v>1728.68</v>
      </c>
      <c r="R27" s="43">
        <v>1703.67</v>
      </c>
      <c r="S27" s="43">
        <v>1705.37</v>
      </c>
      <c r="T27" s="43">
        <v>1727.69</v>
      </c>
      <c r="U27" s="43">
        <v>1750.72</v>
      </c>
      <c r="V27" s="43">
        <v>1740.76</v>
      </c>
      <c r="W27" s="43">
        <v>1730.52</v>
      </c>
      <c r="X27" s="43">
        <v>1732.37</v>
      </c>
      <c r="Y27" s="43">
        <v>1694.88</v>
      </c>
      <c r="Z27" s="43">
        <v>1429.46</v>
      </c>
      <c r="AA27" s="43">
        <v>1171.23</v>
      </c>
    </row>
    <row r="28" spans="1:27" ht="12.75" hidden="1" customHeight="1" outlineLevel="1" x14ac:dyDescent="0.2">
      <c r="A28" s="98" t="s">
        <v>884</v>
      </c>
      <c r="B28" s="62" t="s">
        <v>88</v>
      </c>
      <c r="C28" s="42" t="s">
        <v>77</v>
      </c>
      <c r="D28" s="43">
        <f>$D$10</f>
        <v>2222.89</v>
      </c>
      <c r="E28" s="43">
        <f t="shared" ref="E28:AA28" si="13">$D$10</f>
        <v>2222.89</v>
      </c>
      <c r="F28" s="43">
        <f t="shared" si="13"/>
        <v>2222.89</v>
      </c>
      <c r="G28" s="43">
        <f t="shared" si="13"/>
        <v>2222.89</v>
      </c>
      <c r="H28" s="43">
        <f t="shared" si="13"/>
        <v>2222.89</v>
      </c>
      <c r="I28" s="43">
        <f t="shared" si="13"/>
        <v>2222.89</v>
      </c>
      <c r="J28" s="43">
        <f t="shared" si="13"/>
        <v>2222.89</v>
      </c>
      <c r="K28" s="43">
        <f t="shared" si="13"/>
        <v>2222.89</v>
      </c>
      <c r="L28" s="43">
        <f t="shared" si="13"/>
        <v>2222.89</v>
      </c>
      <c r="M28" s="43">
        <f t="shared" si="13"/>
        <v>2222.89</v>
      </c>
      <c r="N28" s="43">
        <f t="shared" si="13"/>
        <v>2222.89</v>
      </c>
      <c r="O28" s="43">
        <f t="shared" si="13"/>
        <v>2222.89</v>
      </c>
      <c r="P28" s="43">
        <f t="shared" si="13"/>
        <v>2222.89</v>
      </c>
      <c r="Q28" s="43">
        <f t="shared" si="13"/>
        <v>2222.89</v>
      </c>
      <c r="R28" s="43">
        <f t="shared" si="13"/>
        <v>2222.89</v>
      </c>
      <c r="S28" s="43">
        <f t="shared" si="13"/>
        <v>2222.89</v>
      </c>
      <c r="T28" s="43">
        <f t="shared" si="13"/>
        <v>2222.89</v>
      </c>
      <c r="U28" s="43">
        <f t="shared" si="13"/>
        <v>2222.89</v>
      </c>
      <c r="V28" s="43">
        <f t="shared" si="13"/>
        <v>2222.89</v>
      </c>
      <c r="W28" s="43">
        <f t="shared" si="13"/>
        <v>2222.89</v>
      </c>
      <c r="X28" s="43">
        <f t="shared" si="13"/>
        <v>2222.89</v>
      </c>
      <c r="Y28" s="43">
        <f t="shared" si="13"/>
        <v>2222.89</v>
      </c>
      <c r="Z28" s="43">
        <f t="shared" si="13"/>
        <v>2222.89</v>
      </c>
      <c r="AA28" s="43">
        <f t="shared" si="13"/>
        <v>2222.89</v>
      </c>
    </row>
    <row r="29" spans="1:27" ht="12.75" hidden="1" customHeight="1" outlineLevel="1" x14ac:dyDescent="0.2">
      <c r="A29" s="98" t="s">
        <v>885</v>
      </c>
      <c r="B29" s="62" t="s">
        <v>81</v>
      </c>
      <c r="C29" s="42" t="s">
        <v>77</v>
      </c>
      <c r="D29" s="43">
        <v>6.99</v>
      </c>
      <c r="E29" s="43">
        <v>6.99</v>
      </c>
      <c r="F29" s="43">
        <v>6.99</v>
      </c>
      <c r="G29" s="43">
        <v>6.99</v>
      </c>
      <c r="H29" s="43">
        <v>6.99</v>
      </c>
      <c r="I29" s="43">
        <v>6.99</v>
      </c>
      <c r="J29" s="43">
        <v>6.99</v>
      </c>
      <c r="K29" s="43">
        <v>6.99</v>
      </c>
      <c r="L29" s="43">
        <v>6.99</v>
      </c>
      <c r="M29" s="43">
        <v>6.99</v>
      </c>
      <c r="N29" s="43">
        <v>6.99</v>
      </c>
      <c r="O29" s="43">
        <v>6.99</v>
      </c>
      <c r="P29" s="43">
        <v>6.99</v>
      </c>
      <c r="Q29" s="43">
        <v>6.99</v>
      </c>
      <c r="R29" s="43">
        <v>6.99</v>
      </c>
      <c r="S29" s="43">
        <v>6.99</v>
      </c>
      <c r="T29" s="43">
        <v>6.99</v>
      </c>
      <c r="U29" s="43">
        <v>6.99</v>
      </c>
      <c r="V29" s="43">
        <v>6.99</v>
      </c>
      <c r="W29" s="43">
        <v>6.99</v>
      </c>
      <c r="X29" s="43">
        <v>6.99</v>
      </c>
      <c r="Y29" s="43">
        <v>6.99</v>
      </c>
      <c r="Z29" s="43">
        <v>6.99</v>
      </c>
      <c r="AA29" s="43">
        <v>6.99</v>
      </c>
    </row>
    <row r="30" spans="1:27" ht="12.75" hidden="1" customHeight="1" outlineLevel="1" x14ac:dyDescent="0.2">
      <c r="A30" s="98" t="s">
        <v>886</v>
      </c>
      <c r="B30" s="62" t="s">
        <v>876</v>
      </c>
      <c r="C30" s="42" t="s">
        <v>77</v>
      </c>
      <c r="D30" s="43">
        <f>$D$12</f>
        <v>175.36</v>
      </c>
      <c r="E30" s="43">
        <f t="shared" ref="E30:AA30" si="14">$D$12</f>
        <v>175.36</v>
      </c>
      <c r="F30" s="43">
        <f t="shared" si="14"/>
        <v>175.36</v>
      </c>
      <c r="G30" s="43">
        <f t="shared" si="14"/>
        <v>175.36</v>
      </c>
      <c r="H30" s="43">
        <f t="shared" si="14"/>
        <v>175.36</v>
      </c>
      <c r="I30" s="43">
        <f t="shared" si="14"/>
        <v>175.36</v>
      </c>
      <c r="J30" s="43">
        <f t="shared" si="14"/>
        <v>175.36</v>
      </c>
      <c r="K30" s="43">
        <f t="shared" si="14"/>
        <v>175.36</v>
      </c>
      <c r="L30" s="43">
        <f t="shared" si="14"/>
        <v>175.36</v>
      </c>
      <c r="M30" s="43">
        <f t="shared" si="14"/>
        <v>175.36</v>
      </c>
      <c r="N30" s="43">
        <f t="shared" si="14"/>
        <v>175.36</v>
      </c>
      <c r="O30" s="43">
        <f t="shared" si="14"/>
        <v>175.36</v>
      </c>
      <c r="P30" s="43">
        <f t="shared" si="14"/>
        <v>175.36</v>
      </c>
      <c r="Q30" s="43">
        <f t="shared" si="14"/>
        <v>175.36</v>
      </c>
      <c r="R30" s="43">
        <f t="shared" si="14"/>
        <v>175.36</v>
      </c>
      <c r="S30" s="43">
        <f t="shared" si="14"/>
        <v>175.36</v>
      </c>
      <c r="T30" s="43">
        <f t="shared" si="14"/>
        <v>175.36</v>
      </c>
      <c r="U30" s="43">
        <f t="shared" si="14"/>
        <v>175.36</v>
      </c>
      <c r="V30" s="43">
        <f t="shared" si="14"/>
        <v>175.36</v>
      </c>
      <c r="W30" s="43">
        <f t="shared" si="14"/>
        <v>175.36</v>
      </c>
      <c r="X30" s="43">
        <f t="shared" si="14"/>
        <v>175.36</v>
      </c>
      <c r="Y30" s="43">
        <f t="shared" si="14"/>
        <v>175.36</v>
      </c>
      <c r="Z30" s="43">
        <f t="shared" si="14"/>
        <v>175.36</v>
      </c>
      <c r="AA30" s="43">
        <f t="shared" si="14"/>
        <v>175.36</v>
      </c>
    </row>
    <row r="31" spans="1:27" ht="12.75" hidden="1" customHeight="1" outlineLevel="1" x14ac:dyDescent="0.2">
      <c r="A31" s="98" t="s">
        <v>887</v>
      </c>
      <c r="B31" s="62" t="s">
        <v>872</v>
      </c>
      <c r="C31" s="42" t="s">
        <v>77</v>
      </c>
      <c r="D31" s="43">
        <f>$D$13</f>
        <v>216.36</v>
      </c>
      <c r="E31" s="43">
        <f t="shared" ref="E31:AA31" si="15">$D$13</f>
        <v>216.36</v>
      </c>
      <c r="F31" s="43">
        <f t="shared" si="15"/>
        <v>216.36</v>
      </c>
      <c r="G31" s="43">
        <f t="shared" si="15"/>
        <v>216.36</v>
      </c>
      <c r="H31" s="43">
        <f t="shared" si="15"/>
        <v>216.36</v>
      </c>
      <c r="I31" s="43">
        <f t="shared" si="15"/>
        <v>216.36</v>
      </c>
      <c r="J31" s="43">
        <f t="shared" si="15"/>
        <v>216.36</v>
      </c>
      <c r="K31" s="43">
        <f t="shared" si="15"/>
        <v>216.36</v>
      </c>
      <c r="L31" s="43">
        <f t="shared" si="15"/>
        <v>216.36</v>
      </c>
      <c r="M31" s="43">
        <f t="shared" si="15"/>
        <v>216.36</v>
      </c>
      <c r="N31" s="43">
        <f t="shared" si="15"/>
        <v>216.36</v>
      </c>
      <c r="O31" s="43">
        <f t="shared" si="15"/>
        <v>216.36</v>
      </c>
      <c r="P31" s="43">
        <f t="shared" si="15"/>
        <v>216.36</v>
      </c>
      <c r="Q31" s="43">
        <f t="shared" si="15"/>
        <v>216.36</v>
      </c>
      <c r="R31" s="43">
        <f t="shared" si="15"/>
        <v>216.36</v>
      </c>
      <c r="S31" s="43">
        <f t="shared" si="15"/>
        <v>216.36</v>
      </c>
      <c r="T31" s="43">
        <f t="shared" si="15"/>
        <v>216.36</v>
      </c>
      <c r="U31" s="43">
        <f t="shared" si="15"/>
        <v>216.36</v>
      </c>
      <c r="V31" s="43">
        <f t="shared" si="15"/>
        <v>216.36</v>
      </c>
      <c r="W31" s="43">
        <f t="shared" si="15"/>
        <v>216.36</v>
      </c>
      <c r="X31" s="43">
        <f t="shared" si="15"/>
        <v>216.36</v>
      </c>
      <c r="Y31" s="43">
        <f t="shared" si="15"/>
        <v>216.36</v>
      </c>
      <c r="Z31" s="43">
        <f t="shared" si="15"/>
        <v>216.36</v>
      </c>
      <c r="AA31" s="43">
        <f t="shared" si="15"/>
        <v>216.36</v>
      </c>
    </row>
    <row r="32" spans="1:27" ht="12.75" customHeight="1" collapsed="1" x14ac:dyDescent="0.2">
      <c r="A32" s="97" t="s">
        <v>17</v>
      </c>
      <c r="B32" s="27" t="str">
        <f>"05"&amp;"."&amp;$B$218&amp;"."&amp;$B$219</f>
        <v>05.01.2023</v>
      </c>
      <c r="C32" s="89" t="s">
        <v>74</v>
      </c>
      <c r="D32" s="90">
        <f>ROUND(((D33+D34+D36+D35+D37)/1000),5)</f>
        <v>3.7174800000000001</v>
      </c>
      <c r="E32" s="90">
        <f t="shared" ref="E32:AA32" si="16">ROUND(((E33+E34+E36+E35+E37)/1000),5)</f>
        <v>3.65272</v>
      </c>
      <c r="F32" s="90">
        <f t="shared" si="16"/>
        <v>3.5984799999999999</v>
      </c>
      <c r="G32" s="90">
        <f t="shared" si="16"/>
        <v>3.5926300000000002</v>
      </c>
      <c r="H32" s="90">
        <f t="shared" si="16"/>
        <v>3.6225999999999998</v>
      </c>
      <c r="I32" s="90">
        <f t="shared" si="16"/>
        <v>3.6424099999999999</v>
      </c>
      <c r="J32" s="90">
        <f t="shared" si="16"/>
        <v>3.6968399999999999</v>
      </c>
      <c r="K32" s="90">
        <f t="shared" si="16"/>
        <v>3.7638500000000001</v>
      </c>
      <c r="L32" s="90">
        <f t="shared" si="16"/>
        <v>4.0558399999999999</v>
      </c>
      <c r="M32" s="90">
        <f t="shared" si="16"/>
        <v>4.2834399999999997</v>
      </c>
      <c r="N32" s="90">
        <f t="shared" si="16"/>
        <v>4.3188199999999997</v>
      </c>
      <c r="O32" s="90">
        <f t="shared" si="16"/>
        <v>4.3262600000000004</v>
      </c>
      <c r="P32" s="90">
        <f t="shared" si="16"/>
        <v>4.3263100000000003</v>
      </c>
      <c r="Q32" s="90">
        <f t="shared" si="16"/>
        <v>4.3286699999999998</v>
      </c>
      <c r="R32" s="90">
        <f t="shared" si="16"/>
        <v>4.3191899999999999</v>
      </c>
      <c r="S32" s="90">
        <f t="shared" si="16"/>
        <v>4.3196599999999998</v>
      </c>
      <c r="T32" s="90">
        <f t="shared" si="16"/>
        <v>4.33195</v>
      </c>
      <c r="U32" s="90">
        <f t="shared" si="16"/>
        <v>4.35107</v>
      </c>
      <c r="V32" s="90">
        <f t="shared" si="16"/>
        <v>4.3426299999999998</v>
      </c>
      <c r="W32" s="90">
        <f t="shared" si="16"/>
        <v>4.3336499999999996</v>
      </c>
      <c r="X32" s="90">
        <f t="shared" si="16"/>
        <v>4.3336300000000003</v>
      </c>
      <c r="Y32" s="90">
        <f t="shared" si="16"/>
        <v>4.3178400000000003</v>
      </c>
      <c r="Z32" s="90">
        <f t="shared" si="16"/>
        <v>3.97858</v>
      </c>
      <c r="AA32" s="90">
        <f t="shared" si="16"/>
        <v>3.7465899999999999</v>
      </c>
    </row>
    <row r="33" spans="1:27" ht="12.75" hidden="1" customHeight="1" outlineLevel="1" x14ac:dyDescent="0.2">
      <c r="A33" s="98" t="s">
        <v>888</v>
      </c>
      <c r="B33" s="62" t="s">
        <v>236</v>
      </c>
      <c r="C33" s="42" t="s">
        <v>77</v>
      </c>
      <c r="D33" s="43">
        <v>1095.8800000000001</v>
      </c>
      <c r="E33" s="43">
        <v>1031.1199999999999</v>
      </c>
      <c r="F33" s="43">
        <v>976.88</v>
      </c>
      <c r="G33" s="43">
        <v>971.03</v>
      </c>
      <c r="H33" s="43">
        <v>1001</v>
      </c>
      <c r="I33" s="43">
        <v>1020.81</v>
      </c>
      <c r="J33" s="43">
        <v>1075.24</v>
      </c>
      <c r="K33" s="43">
        <v>1142.25</v>
      </c>
      <c r="L33" s="43">
        <v>1434.24</v>
      </c>
      <c r="M33" s="43">
        <v>1661.84</v>
      </c>
      <c r="N33" s="43">
        <v>1697.22</v>
      </c>
      <c r="O33" s="43">
        <v>1704.66</v>
      </c>
      <c r="P33" s="43">
        <v>1704.71</v>
      </c>
      <c r="Q33" s="43">
        <v>1707.07</v>
      </c>
      <c r="R33" s="43">
        <v>1697.59</v>
      </c>
      <c r="S33" s="43">
        <v>1698.06</v>
      </c>
      <c r="T33" s="43">
        <v>1710.35</v>
      </c>
      <c r="U33" s="43">
        <v>1729.47</v>
      </c>
      <c r="V33" s="43">
        <v>1721.03</v>
      </c>
      <c r="W33" s="43">
        <v>1712.05</v>
      </c>
      <c r="X33" s="43">
        <v>1712.03</v>
      </c>
      <c r="Y33" s="43">
        <v>1696.24</v>
      </c>
      <c r="Z33" s="43">
        <v>1356.98</v>
      </c>
      <c r="AA33" s="43">
        <v>1124.99</v>
      </c>
    </row>
    <row r="34" spans="1:27" ht="12.75" hidden="1" customHeight="1" outlineLevel="1" x14ac:dyDescent="0.2">
      <c r="A34" s="98" t="s">
        <v>889</v>
      </c>
      <c r="B34" s="62" t="s">
        <v>88</v>
      </c>
      <c r="C34" s="42" t="s">
        <v>77</v>
      </c>
      <c r="D34" s="43">
        <f>$D$10</f>
        <v>2222.89</v>
      </c>
      <c r="E34" s="43">
        <f t="shared" ref="E34:AA34" si="17">$D$10</f>
        <v>2222.89</v>
      </c>
      <c r="F34" s="43">
        <f t="shared" si="17"/>
        <v>2222.89</v>
      </c>
      <c r="G34" s="43">
        <f t="shared" si="17"/>
        <v>2222.89</v>
      </c>
      <c r="H34" s="43">
        <f t="shared" si="17"/>
        <v>2222.89</v>
      </c>
      <c r="I34" s="43">
        <f t="shared" si="17"/>
        <v>2222.89</v>
      </c>
      <c r="J34" s="43">
        <f t="shared" si="17"/>
        <v>2222.89</v>
      </c>
      <c r="K34" s="43">
        <f t="shared" si="17"/>
        <v>2222.89</v>
      </c>
      <c r="L34" s="43">
        <f t="shared" si="17"/>
        <v>2222.89</v>
      </c>
      <c r="M34" s="43">
        <f t="shared" si="17"/>
        <v>2222.89</v>
      </c>
      <c r="N34" s="43">
        <f t="shared" si="17"/>
        <v>2222.89</v>
      </c>
      <c r="O34" s="43">
        <f t="shared" si="17"/>
        <v>2222.89</v>
      </c>
      <c r="P34" s="43">
        <f t="shared" si="17"/>
        <v>2222.89</v>
      </c>
      <c r="Q34" s="43">
        <f t="shared" si="17"/>
        <v>2222.89</v>
      </c>
      <c r="R34" s="43">
        <f t="shared" si="17"/>
        <v>2222.89</v>
      </c>
      <c r="S34" s="43">
        <f t="shared" si="17"/>
        <v>2222.89</v>
      </c>
      <c r="T34" s="43">
        <f t="shared" si="17"/>
        <v>2222.89</v>
      </c>
      <c r="U34" s="43">
        <f t="shared" si="17"/>
        <v>2222.89</v>
      </c>
      <c r="V34" s="43">
        <f t="shared" si="17"/>
        <v>2222.89</v>
      </c>
      <c r="W34" s="43">
        <f t="shared" si="17"/>
        <v>2222.89</v>
      </c>
      <c r="X34" s="43">
        <f t="shared" si="17"/>
        <v>2222.89</v>
      </c>
      <c r="Y34" s="43">
        <f t="shared" si="17"/>
        <v>2222.89</v>
      </c>
      <c r="Z34" s="43">
        <f t="shared" si="17"/>
        <v>2222.89</v>
      </c>
      <c r="AA34" s="43">
        <f t="shared" si="17"/>
        <v>2222.89</v>
      </c>
    </row>
    <row r="35" spans="1:27" ht="12.75" hidden="1" customHeight="1" outlineLevel="1" x14ac:dyDescent="0.2">
      <c r="A35" s="98" t="s">
        <v>890</v>
      </c>
      <c r="B35" s="62" t="s">
        <v>81</v>
      </c>
      <c r="C35" s="42" t="s">
        <v>77</v>
      </c>
      <c r="D35" s="43">
        <v>6.99</v>
      </c>
      <c r="E35" s="43">
        <v>6.99</v>
      </c>
      <c r="F35" s="43">
        <v>6.99</v>
      </c>
      <c r="G35" s="43">
        <v>6.99</v>
      </c>
      <c r="H35" s="43">
        <v>6.99</v>
      </c>
      <c r="I35" s="43">
        <v>6.99</v>
      </c>
      <c r="J35" s="43">
        <v>6.99</v>
      </c>
      <c r="K35" s="43">
        <v>6.99</v>
      </c>
      <c r="L35" s="43">
        <v>6.99</v>
      </c>
      <c r="M35" s="43">
        <v>6.99</v>
      </c>
      <c r="N35" s="43">
        <v>6.99</v>
      </c>
      <c r="O35" s="43">
        <v>6.99</v>
      </c>
      <c r="P35" s="43">
        <v>6.99</v>
      </c>
      <c r="Q35" s="43">
        <v>6.99</v>
      </c>
      <c r="R35" s="43">
        <v>6.99</v>
      </c>
      <c r="S35" s="43">
        <v>6.99</v>
      </c>
      <c r="T35" s="43">
        <v>6.99</v>
      </c>
      <c r="U35" s="43">
        <v>6.99</v>
      </c>
      <c r="V35" s="43">
        <v>6.99</v>
      </c>
      <c r="W35" s="43">
        <v>6.99</v>
      </c>
      <c r="X35" s="43">
        <v>6.99</v>
      </c>
      <c r="Y35" s="43">
        <v>6.99</v>
      </c>
      <c r="Z35" s="43">
        <v>6.99</v>
      </c>
      <c r="AA35" s="43">
        <v>6.99</v>
      </c>
    </row>
    <row r="36" spans="1:27" ht="12.75" hidden="1" customHeight="1" outlineLevel="1" x14ac:dyDescent="0.2">
      <c r="A36" s="98" t="s">
        <v>891</v>
      </c>
      <c r="B36" s="62" t="s">
        <v>876</v>
      </c>
      <c r="C36" s="42" t="s">
        <v>77</v>
      </c>
      <c r="D36" s="43">
        <f>$D$12</f>
        <v>175.36</v>
      </c>
      <c r="E36" s="43">
        <f t="shared" ref="E36:AA36" si="18">$D$12</f>
        <v>175.36</v>
      </c>
      <c r="F36" s="43">
        <f t="shared" si="18"/>
        <v>175.36</v>
      </c>
      <c r="G36" s="43">
        <f t="shared" si="18"/>
        <v>175.36</v>
      </c>
      <c r="H36" s="43">
        <f t="shared" si="18"/>
        <v>175.36</v>
      </c>
      <c r="I36" s="43">
        <f t="shared" si="18"/>
        <v>175.36</v>
      </c>
      <c r="J36" s="43">
        <f t="shared" si="18"/>
        <v>175.36</v>
      </c>
      <c r="K36" s="43">
        <f t="shared" si="18"/>
        <v>175.36</v>
      </c>
      <c r="L36" s="43">
        <f t="shared" si="18"/>
        <v>175.36</v>
      </c>
      <c r="M36" s="43">
        <f t="shared" si="18"/>
        <v>175.36</v>
      </c>
      <c r="N36" s="43">
        <f t="shared" si="18"/>
        <v>175.36</v>
      </c>
      <c r="O36" s="43">
        <f t="shared" si="18"/>
        <v>175.36</v>
      </c>
      <c r="P36" s="43">
        <f t="shared" si="18"/>
        <v>175.36</v>
      </c>
      <c r="Q36" s="43">
        <f t="shared" si="18"/>
        <v>175.36</v>
      </c>
      <c r="R36" s="43">
        <f t="shared" si="18"/>
        <v>175.36</v>
      </c>
      <c r="S36" s="43">
        <f t="shared" si="18"/>
        <v>175.36</v>
      </c>
      <c r="T36" s="43">
        <f t="shared" si="18"/>
        <v>175.36</v>
      </c>
      <c r="U36" s="43">
        <f t="shared" si="18"/>
        <v>175.36</v>
      </c>
      <c r="V36" s="43">
        <f t="shared" si="18"/>
        <v>175.36</v>
      </c>
      <c r="W36" s="43">
        <f t="shared" si="18"/>
        <v>175.36</v>
      </c>
      <c r="X36" s="43">
        <f t="shared" si="18"/>
        <v>175.36</v>
      </c>
      <c r="Y36" s="43">
        <f t="shared" si="18"/>
        <v>175.36</v>
      </c>
      <c r="Z36" s="43">
        <f t="shared" si="18"/>
        <v>175.36</v>
      </c>
      <c r="AA36" s="43">
        <f t="shared" si="18"/>
        <v>175.36</v>
      </c>
    </row>
    <row r="37" spans="1:27" ht="12.75" hidden="1" customHeight="1" outlineLevel="1" x14ac:dyDescent="0.2">
      <c r="A37" s="98" t="s">
        <v>892</v>
      </c>
      <c r="B37" s="62" t="s">
        <v>872</v>
      </c>
      <c r="C37" s="42" t="s">
        <v>77</v>
      </c>
      <c r="D37" s="43">
        <f>$D$13</f>
        <v>216.36</v>
      </c>
      <c r="E37" s="43">
        <f t="shared" ref="E37:AA37" si="19">$D$13</f>
        <v>216.36</v>
      </c>
      <c r="F37" s="43">
        <f t="shared" si="19"/>
        <v>216.36</v>
      </c>
      <c r="G37" s="43">
        <f t="shared" si="19"/>
        <v>216.36</v>
      </c>
      <c r="H37" s="43">
        <f t="shared" si="19"/>
        <v>216.36</v>
      </c>
      <c r="I37" s="43">
        <f t="shared" si="19"/>
        <v>216.36</v>
      </c>
      <c r="J37" s="43">
        <f t="shared" si="19"/>
        <v>216.36</v>
      </c>
      <c r="K37" s="43">
        <f t="shared" si="19"/>
        <v>216.36</v>
      </c>
      <c r="L37" s="43">
        <f t="shared" si="19"/>
        <v>216.36</v>
      </c>
      <c r="M37" s="43">
        <f t="shared" si="19"/>
        <v>216.36</v>
      </c>
      <c r="N37" s="43">
        <f t="shared" si="19"/>
        <v>216.36</v>
      </c>
      <c r="O37" s="43">
        <f t="shared" si="19"/>
        <v>216.36</v>
      </c>
      <c r="P37" s="43">
        <f t="shared" si="19"/>
        <v>216.36</v>
      </c>
      <c r="Q37" s="43">
        <f t="shared" si="19"/>
        <v>216.36</v>
      </c>
      <c r="R37" s="43">
        <f t="shared" si="19"/>
        <v>216.36</v>
      </c>
      <c r="S37" s="43">
        <f t="shared" si="19"/>
        <v>216.36</v>
      </c>
      <c r="T37" s="43">
        <f t="shared" si="19"/>
        <v>216.36</v>
      </c>
      <c r="U37" s="43">
        <f t="shared" si="19"/>
        <v>216.36</v>
      </c>
      <c r="V37" s="43">
        <f t="shared" si="19"/>
        <v>216.36</v>
      </c>
      <c r="W37" s="43">
        <f t="shared" si="19"/>
        <v>216.36</v>
      </c>
      <c r="X37" s="43">
        <f t="shared" si="19"/>
        <v>216.36</v>
      </c>
      <c r="Y37" s="43">
        <f t="shared" si="19"/>
        <v>216.36</v>
      </c>
      <c r="Z37" s="43">
        <f t="shared" si="19"/>
        <v>216.36</v>
      </c>
      <c r="AA37" s="43">
        <f t="shared" si="19"/>
        <v>216.36</v>
      </c>
    </row>
    <row r="38" spans="1:27" ht="12.75" customHeight="1" collapsed="1" x14ac:dyDescent="0.2">
      <c r="A38" s="97" t="s">
        <v>19</v>
      </c>
      <c r="B38" s="27" t="str">
        <f>"06"&amp;"."&amp;$B$218&amp;"."&amp;$B$219</f>
        <v>06.01.2023</v>
      </c>
      <c r="C38" s="89" t="s">
        <v>74</v>
      </c>
      <c r="D38" s="90">
        <f>ROUND(((D39+D40+D42+D41+D43)/1000),5)</f>
        <v>3.6855099999999998</v>
      </c>
      <c r="E38" s="90">
        <f t="shared" ref="E38:AA38" si="20">ROUND(((E39+E40+E42+E41+E43)/1000),5)</f>
        <v>3.5763799999999999</v>
      </c>
      <c r="F38" s="90">
        <f t="shared" si="20"/>
        <v>3.4926699999999999</v>
      </c>
      <c r="G38" s="90">
        <f t="shared" si="20"/>
        <v>3.46543</v>
      </c>
      <c r="H38" s="90">
        <f t="shared" si="20"/>
        <v>3.4953500000000002</v>
      </c>
      <c r="I38" s="90">
        <f t="shared" si="20"/>
        <v>3.5421499999999999</v>
      </c>
      <c r="J38" s="90">
        <f t="shared" si="20"/>
        <v>3.5962499999999999</v>
      </c>
      <c r="K38" s="90">
        <f t="shared" si="20"/>
        <v>3.7327699999999999</v>
      </c>
      <c r="L38" s="90">
        <f t="shared" si="20"/>
        <v>3.9706299999999999</v>
      </c>
      <c r="M38" s="90">
        <f t="shared" si="20"/>
        <v>4.2365000000000004</v>
      </c>
      <c r="N38" s="90">
        <f t="shared" si="20"/>
        <v>4.2854200000000002</v>
      </c>
      <c r="O38" s="90">
        <f t="shared" si="20"/>
        <v>4.3059099999999999</v>
      </c>
      <c r="P38" s="90">
        <f t="shared" si="20"/>
        <v>4.3101399999999996</v>
      </c>
      <c r="Q38" s="90">
        <f t="shared" si="20"/>
        <v>4.3133100000000004</v>
      </c>
      <c r="R38" s="90">
        <f t="shared" si="20"/>
        <v>4.2883199999999997</v>
      </c>
      <c r="S38" s="90">
        <f t="shared" si="20"/>
        <v>4.2969299999999997</v>
      </c>
      <c r="T38" s="90">
        <f t="shared" si="20"/>
        <v>4.3259499999999997</v>
      </c>
      <c r="U38" s="90">
        <f t="shared" si="20"/>
        <v>4.3370899999999999</v>
      </c>
      <c r="V38" s="90">
        <f t="shared" si="20"/>
        <v>4.3309199999999999</v>
      </c>
      <c r="W38" s="90">
        <f t="shared" si="20"/>
        <v>4.3273299999999999</v>
      </c>
      <c r="X38" s="90">
        <f t="shared" si="20"/>
        <v>4.3249199999999997</v>
      </c>
      <c r="Y38" s="90">
        <f t="shared" si="20"/>
        <v>4.2742500000000003</v>
      </c>
      <c r="Z38" s="90">
        <f t="shared" si="20"/>
        <v>3.9383900000000001</v>
      </c>
      <c r="AA38" s="90">
        <f t="shared" si="20"/>
        <v>3.7529599999999999</v>
      </c>
    </row>
    <row r="39" spans="1:27" ht="12.75" hidden="1" customHeight="1" outlineLevel="1" x14ac:dyDescent="0.2">
      <c r="A39" s="98" t="s">
        <v>21</v>
      </c>
      <c r="B39" s="62" t="s">
        <v>236</v>
      </c>
      <c r="C39" s="42" t="s">
        <v>77</v>
      </c>
      <c r="D39" s="43">
        <v>1063.9100000000001</v>
      </c>
      <c r="E39" s="43">
        <v>954.78</v>
      </c>
      <c r="F39" s="43">
        <v>871.07</v>
      </c>
      <c r="G39" s="43">
        <v>843.83</v>
      </c>
      <c r="H39" s="43">
        <v>873.75</v>
      </c>
      <c r="I39" s="43">
        <v>920.55</v>
      </c>
      <c r="J39" s="43">
        <v>974.65</v>
      </c>
      <c r="K39" s="43">
        <v>1111.17</v>
      </c>
      <c r="L39" s="43">
        <v>1349.03</v>
      </c>
      <c r="M39" s="43">
        <v>1614.9</v>
      </c>
      <c r="N39" s="43">
        <v>1663.82</v>
      </c>
      <c r="O39" s="43">
        <v>1684.31</v>
      </c>
      <c r="P39" s="43">
        <v>1688.54</v>
      </c>
      <c r="Q39" s="43">
        <v>1691.71</v>
      </c>
      <c r="R39" s="43">
        <v>1666.72</v>
      </c>
      <c r="S39" s="43">
        <v>1675.33</v>
      </c>
      <c r="T39" s="43">
        <v>1704.35</v>
      </c>
      <c r="U39" s="43">
        <v>1715.49</v>
      </c>
      <c r="V39" s="43">
        <v>1709.32</v>
      </c>
      <c r="W39" s="43">
        <v>1705.73</v>
      </c>
      <c r="X39" s="43">
        <v>1703.32</v>
      </c>
      <c r="Y39" s="43">
        <v>1652.65</v>
      </c>
      <c r="Z39" s="43">
        <v>1316.79</v>
      </c>
      <c r="AA39" s="43">
        <v>1131.3599999999999</v>
      </c>
    </row>
    <row r="40" spans="1:27" ht="12.75" hidden="1" customHeight="1" outlineLevel="1" x14ac:dyDescent="0.2">
      <c r="A40" s="98" t="s">
        <v>23</v>
      </c>
      <c r="B40" s="62" t="s">
        <v>88</v>
      </c>
      <c r="C40" s="42" t="s">
        <v>77</v>
      </c>
      <c r="D40" s="43">
        <f>$D$10</f>
        <v>2222.89</v>
      </c>
      <c r="E40" s="43">
        <f t="shared" ref="E40:AA40" si="21">$D$10</f>
        <v>2222.89</v>
      </c>
      <c r="F40" s="43">
        <f t="shared" si="21"/>
        <v>2222.89</v>
      </c>
      <c r="G40" s="43">
        <f t="shared" si="21"/>
        <v>2222.89</v>
      </c>
      <c r="H40" s="43">
        <f t="shared" si="21"/>
        <v>2222.89</v>
      </c>
      <c r="I40" s="43">
        <f t="shared" si="21"/>
        <v>2222.89</v>
      </c>
      <c r="J40" s="43">
        <f t="shared" si="21"/>
        <v>2222.89</v>
      </c>
      <c r="K40" s="43">
        <f t="shared" si="21"/>
        <v>2222.89</v>
      </c>
      <c r="L40" s="43">
        <f t="shared" si="21"/>
        <v>2222.89</v>
      </c>
      <c r="M40" s="43">
        <f t="shared" si="21"/>
        <v>2222.89</v>
      </c>
      <c r="N40" s="43">
        <f t="shared" si="21"/>
        <v>2222.89</v>
      </c>
      <c r="O40" s="43">
        <f t="shared" si="21"/>
        <v>2222.89</v>
      </c>
      <c r="P40" s="43">
        <f t="shared" si="21"/>
        <v>2222.89</v>
      </c>
      <c r="Q40" s="43">
        <f t="shared" si="21"/>
        <v>2222.89</v>
      </c>
      <c r="R40" s="43">
        <f t="shared" si="21"/>
        <v>2222.89</v>
      </c>
      <c r="S40" s="43">
        <f t="shared" si="21"/>
        <v>2222.89</v>
      </c>
      <c r="T40" s="43">
        <f t="shared" si="21"/>
        <v>2222.89</v>
      </c>
      <c r="U40" s="43">
        <f t="shared" si="21"/>
        <v>2222.89</v>
      </c>
      <c r="V40" s="43">
        <f t="shared" si="21"/>
        <v>2222.89</v>
      </c>
      <c r="W40" s="43">
        <f t="shared" si="21"/>
        <v>2222.89</v>
      </c>
      <c r="X40" s="43">
        <f t="shared" si="21"/>
        <v>2222.89</v>
      </c>
      <c r="Y40" s="43">
        <f t="shared" si="21"/>
        <v>2222.89</v>
      </c>
      <c r="Z40" s="43">
        <f t="shared" si="21"/>
        <v>2222.89</v>
      </c>
      <c r="AA40" s="43">
        <f t="shared" si="21"/>
        <v>2222.89</v>
      </c>
    </row>
    <row r="41" spans="1:27" ht="12.75" hidden="1" customHeight="1" outlineLevel="1" x14ac:dyDescent="0.2">
      <c r="A41" s="98" t="s">
        <v>25</v>
      </c>
      <c r="B41" s="62" t="s">
        <v>81</v>
      </c>
      <c r="C41" s="42" t="s">
        <v>77</v>
      </c>
      <c r="D41" s="43">
        <v>6.99</v>
      </c>
      <c r="E41" s="43">
        <v>6.99</v>
      </c>
      <c r="F41" s="43">
        <v>6.99</v>
      </c>
      <c r="G41" s="43">
        <v>6.99</v>
      </c>
      <c r="H41" s="43">
        <v>6.99</v>
      </c>
      <c r="I41" s="43">
        <v>6.99</v>
      </c>
      <c r="J41" s="43">
        <v>6.99</v>
      </c>
      <c r="K41" s="43">
        <v>6.99</v>
      </c>
      <c r="L41" s="43">
        <v>6.99</v>
      </c>
      <c r="M41" s="43">
        <v>6.99</v>
      </c>
      <c r="N41" s="43">
        <v>6.99</v>
      </c>
      <c r="O41" s="43">
        <v>6.99</v>
      </c>
      <c r="P41" s="43">
        <v>6.99</v>
      </c>
      <c r="Q41" s="43">
        <v>6.99</v>
      </c>
      <c r="R41" s="43">
        <v>6.99</v>
      </c>
      <c r="S41" s="43">
        <v>6.99</v>
      </c>
      <c r="T41" s="43">
        <v>6.99</v>
      </c>
      <c r="U41" s="43">
        <v>6.99</v>
      </c>
      <c r="V41" s="43">
        <v>6.99</v>
      </c>
      <c r="W41" s="43">
        <v>6.99</v>
      </c>
      <c r="X41" s="43">
        <v>6.99</v>
      </c>
      <c r="Y41" s="43">
        <v>6.99</v>
      </c>
      <c r="Z41" s="43">
        <v>6.99</v>
      </c>
      <c r="AA41" s="43">
        <v>6.99</v>
      </c>
    </row>
    <row r="42" spans="1:27" ht="12.75" hidden="1" customHeight="1" outlineLevel="1" x14ac:dyDescent="0.2">
      <c r="A42" s="98" t="s">
        <v>27</v>
      </c>
      <c r="B42" s="62" t="s">
        <v>876</v>
      </c>
      <c r="C42" s="42" t="s">
        <v>77</v>
      </c>
      <c r="D42" s="43">
        <f>$D$12</f>
        <v>175.36</v>
      </c>
      <c r="E42" s="43">
        <f t="shared" ref="E42:AA42" si="22">$D$12</f>
        <v>175.36</v>
      </c>
      <c r="F42" s="43">
        <f t="shared" si="22"/>
        <v>175.36</v>
      </c>
      <c r="G42" s="43">
        <f t="shared" si="22"/>
        <v>175.36</v>
      </c>
      <c r="H42" s="43">
        <f t="shared" si="22"/>
        <v>175.36</v>
      </c>
      <c r="I42" s="43">
        <f t="shared" si="22"/>
        <v>175.36</v>
      </c>
      <c r="J42" s="43">
        <f t="shared" si="22"/>
        <v>175.36</v>
      </c>
      <c r="K42" s="43">
        <f t="shared" si="22"/>
        <v>175.36</v>
      </c>
      <c r="L42" s="43">
        <f t="shared" si="22"/>
        <v>175.36</v>
      </c>
      <c r="M42" s="43">
        <f t="shared" si="22"/>
        <v>175.36</v>
      </c>
      <c r="N42" s="43">
        <f t="shared" si="22"/>
        <v>175.36</v>
      </c>
      <c r="O42" s="43">
        <f t="shared" si="22"/>
        <v>175.36</v>
      </c>
      <c r="P42" s="43">
        <f t="shared" si="22"/>
        <v>175.36</v>
      </c>
      <c r="Q42" s="43">
        <f t="shared" si="22"/>
        <v>175.36</v>
      </c>
      <c r="R42" s="43">
        <f t="shared" si="22"/>
        <v>175.36</v>
      </c>
      <c r="S42" s="43">
        <f t="shared" si="22"/>
        <v>175.36</v>
      </c>
      <c r="T42" s="43">
        <f t="shared" si="22"/>
        <v>175.36</v>
      </c>
      <c r="U42" s="43">
        <f t="shared" si="22"/>
        <v>175.36</v>
      </c>
      <c r="V42" s="43">
        <f t="shared" si="22"/>
        <v>175.36</v>
      </c>
      <c r="W42" s="43">
        <f t="shared" si="22"/>
        <v>175.36</v>
      </c>
      <c r="X42" s="43">
        <f t="shared" si="22"/>
        <v>175.36</v>
      </c>
      <c r="Y42" s="43">
        <f t="shared" si="22"/>
        <v>175.36</v>
      </c>
      <c r="Z42" s="43">
        <f t="shared" si="22"/>
        <v>175.36</v>
      </c>
      <c r="AA42" s="43">
        <f t="shared" si="22"/>
        <v>175.36</v>
      </c>
    </row>
    <row r="43" spans="1:27" ht="12.75" hidden="1" customHeight="1" outlineLevel="1" x14ac:dyDescent="0.2">
      <c r="A43" s="98" t="s">
        <v>29</v>
      </c>
      <c r="B43" s="62" t="s">
        <v>872</v>
      </c>
      <c r="C43" s="42" t="s">
        <v>77</v>
      </c>
      <c r="D43" s="43">
        <f>$D$13</f>
        <v>216.36</v>
      </c>
      <c r="E43" s="43">
        <f t="shared" ref="E43:AA43" si="23">$D$13</f>
        <v>216.36</v>
      </c>
      <c r="F43" s="43">
        <f t="shared" si="23"/>
        <v>216.36</v>
      </c>
      <c r="G43" s="43">
        <f t="shared" si="23"/>
        <v>216.36</v>
      </c>
      <c r="H43" s="43">
        <f t="shared" si="23"/>
        <v>216.36</v>
      </c>
      <c r="I43" s="43">
        <f t="shared" si="23"/>
        <v>216.36</v>
      </c>
      <c r="J43" s="43">
        <f t="shared" si="23"/>
        <v>216.36</v>
      </c>
      <c r="K43" s="43">
        <f t="shared" si="23"/>
        <v>216.36</v>
      </c>
      <c r="L43" s="43">
        <f t="shared" si="23"/>
        <v>216.36</v>
      </c>
      <c r="M43" s="43">
        <f t="shared" si="23"/>
        <v>216.36</v>
      </c>
      <c r="N43" s="43">
        <f t="shared" si="23"/>
        <v>216.36</v>
      </c>
      <c r="O43" s="43">
        <f t="shared" si="23"/>
        <v>216.36</v>
      </c>
      <c r="P43" s="43">
        <f t="shared" si="23"/>
        <v>216.36</v>
      </c>
      <c r="Q43" s="43">
        <f t="shared" si="23"/>
        <v>216.36</v>
      </c>
      <c r="R43" s="43">
        <f t="shared" si="23"/>
        <v>216.36</v>
      </c>
      <c r="S43" s="43">
        <f t="shared" si="23"/>
        <v>216.36</v>
      </c>
      <c r="T43" s="43">
        <f t="shared" si="23"/>
        <v>216.36</v>
      </c>
      <c r="U43" s="43">
        <f t="shared" si="23"/>
        <v>216.36</v>
      </c>
      <c r="V43" s="43">
        <f t="shared" si="23"/>
        <v>216.36</v>
      </c>
      <c r="W43" s="43">
        <f t="shared" si="23"/>
        <v>216.36</v>
      </c>
      <c r="X43" s="43">
        <f t="shared" si="23"/>
        <v>216.36</v>
      </c>
      <c r="Y43" s="43">
        <f t="shared" si="23"/>
        <v>216.36</v>
      </c>
      <c r="Z43" s="43">
        <f t="shared" si="23"/>
        <v>216.36</v>
      </c>
      <c r="AA43" s="43">
        <f t="shared" si="23"/>
        <v>216.36</v>
      </c>
    </row>
    <row r="44" spans="1:27" ht="12.75" customHeight="1" collapsed="1" x14ac:dyDescent="0.2">
      <c r="A44" s="97" t="s">
        <v>31</v>
      </c>
      <c r="B44" s="27" t="str">
        <f>"07"&amp;"."&amp;$B$218&amp;"."&amp;$B$219</f>
        <v>07.01.2023</v>
      </c>
      <c r="C44" s="89" t="s">
        <v>74</v>
      </c>
      <c r="D44" s="90">
        <f>ROUND(((D45+D46+D48+D47+D49)/1000),5)</f>
        <v>3.6871100000000001</v>
      </c>
      <c r="E44" s="90">
        <f t="shared" ref="E44:AA44" si="24">ROUND(((E45+E46+E48+E47+E49)/1000),5)</f>
        <v>3.59605</v>
      </c>
      <c r="F44" s="90">
        <f t="shared" si="24"/>
        <v>3.52312</v>
      </c>
      <c r="G44" s="90">
        <f t="shared" si="24"/>
        <v>3.4890400000000001</v>
      </c>
      <c r="H44" s="90">
        <f t="shared" si="24"/>
        <v>3.5079099999999999</v>
      </c>
      <c r="I44" s="90">
        <f t="shared" si="24"/>
        <v>3.5374099999999999</v>
      </c>
      <c r="J44" s="90">
        <f t="shared" si="24"/>
        <v>3.5699800000000002</v>
      </c>
      <c r="K44" s="90">
        <f t="shared" si="24"/>
        <v>3.66628</v>
      </c>
      <c r="L44" s="90">
        <f t="shared" si="24"/>
        <v>3.7885499999999999</v>
      </c>
      <c r="M44" s="90">
        <f t="shared" si="24"/>
        <v>4.0433599999999998</v>
      </c>
      <c r="N44" s="90">
        <f t="shared" si="24"/>
        <v>4.2068199999999996</v>
      </c>
      <c r="O44" s="90">
        <f t="shared" si="24"/>
        <v>4.2319300000000002</v>
      </c>
      <c r="P44" s="90">
        <f t="shared" si="24"/>
        <v>4.2347299999999999</v>
      </c>
      <c r="Q44" s="90">
        <f t="shared" si="24"/>
        <v>4.2362599999999997</v>
      </c>
      <c r="R44" s="90">
        <f t="shared" si="24"/>
        <v>4.2001799999999996</v>
      </c>
      <c r="S44" s="90">
        <f t="shared" si="24"/>
        <v>4.2110000000000003</v>
      </c>
      <c r="T44" s="90">
        <f t="shared" si="24"/>
        <v>4.24594</v>
      </c>
      <c r="U44" s="90">
        <f t="shared" si="24"/>
        <v>4.2720399999999996</v>
      </c>
      <c r="V44" s="90">
        <f t="shared" si="24"/>
        <v>4.2676999999999996</v>
      </c>
      <c r="W44" s="90">
        <f t="shared" si="24"/>
        <v>4.2619699999999998</v>
      </c>
      <c r="X44" s="90">
        <f t="shared" si="24"/>
        <v>4.2697799999999999</v>
      </c>
      <c r="Y44" s="90">
        <f t="shared" si="24"/>
        <v>4.2415399999999996</v>
      </c>
      <c r="Z44" s="90">
        <f t="shared" si="24"/>
        <v>4.0441500000000001</v>
      </c>
      <c r="AA44" s="90">
        <f t="shared" si="24"/>
        <v>3.7894899999999998</v>
      </c>
    </row>
    <row r="45" spans="1:27" ht="12.75" hidden="1" customHeight="1" outlineLevel="1" x14ac:dyDescent="0.2">
      <c r="A45" s="98" t="s">
        <v>893</v>
      </c>
      <c r="B45" s="62" t="s">
        <v>236</v>
      </c>
      <c r="C45" s="42" t="s">
        <v>77</v>
      </c>
      <c r="D45" s="43">
        <v>1065.51</v>
      </c>
      <c r="E45" s="43">
        <v>974.45</v>
      </c>
      <c r="F45" s="43">
        <v>901.52</v>
      </c>
      <c r="G45" s="43">
        <v>867.44</v>
      </c>
      <c r="H45" s="43">
        <v>886.31</v>
      </c>
      <c r="I45" s="43">
        <v>915.81</v>
      </c>
      <c r="J45" s="43">
        <v>948.38</v>
      </c>
      <c r="K45" s="43">
        <v>1044.68</v>
      </c>
      <c r="L45" s="43">
        <v>1166.95</v>
      </c>
      <c r="M45" s="43">
        <v>1421.76</v>
      </c>
      <c r="N45" s="43">
        <v>1585.22</v>
      </c>
      <c r="O45" s="43">
        <v>1610.33</v>
      </c>
      <c r="P45" s="43">
        <v>1613.13</v>
      </c>
      <c r="Q45" s="43">
        <v>1614.66</v>
      </c>
      <c r="R45" s="43">
        <v>1578.58</v>
      </c>
      <c r="S45" s="43">
        <v>1589.4</v>
      </c>
      <c r="T45" s="43">
        <v>1624.34</v>
      </c>
      <c r="U45" s="43">
        <v>1650.44</v>
      </c>
      <c r="V45" s="43">
        <v>1646.1</v>
      </c>
      <c r="W45" s="43">
        <v>1640.37</v>
      </c>
      <c r="X45" s="43">
        <v>1648.18</v>
      </c>
      <c r="Y45" s="43">
        <v>1619.94</v>
      </c>
      <c r="Z45" s="43">
        <v>1422.55</v>
      </c>
      <c r="AA45" s="43">
        <v>1167.8900000000001</v>
      </c>
    </row>
    <row r="46" spans="1:27" ht="12.75" hidden="1" customHeight="1" outlineLevel="1" x14ac:dyDescent="0.2">
      <c r="A46" s="98" t="s">
        <v>894</v>
      </c>
      <c r="B46" s="62" t="s">
        <v>88</v>
      </c>
      <c r="C46" s="42" t="s">
        <v>77</v>
      </c>
      <c r="D46" s="43">
        <f>$D$10</f>
        <v>2222.89</v>
      </c>
      <c r="E46" s="43">
        <f t="shared" ref="E46:AA46" si="25">$D$10</f>
        <v>2222.89</v>
      </c>
      <c r="F46" s="43">
        <f t="shared" si="25"/>
        <v>2222.89</v>
      </c>
      <c r="G46" s="43">
        <f t="shared" si="25"/>
        <v>2222.89</v>
      </c>
      <c r="H46" s="43">
        <f t="shared" si="25"/>
        <v>2222.89</v>
      </c>
      <c r="I46" s="43">
        <f t="shared" si="25"/>
        <v>2222.89</v>
      </c>
      <c r="J46" s="43">
        <f t="shared" si="25"/>
        <v>2222.89</v>
      </c>
      <c r="K46" s="43">
        <f t="shared" si="25"/>
        <v>2222.89</v>
      </c>
      <c r="L46" s="43">
        <f t="shared" si="25"/>
        <v>2222.89</v>
      </c>
      <c r="M46" s="43">
        <f t="shared" si="25"/>
        <v>2222.89</v>
      </c>
      <c r="N46" s="43">
        <f t="shared" si="25"/>
        <v>2222.89</v>
      </c>
      <c r="O46" s="43">
        <f t="shared" si="25"/>
        <v>2222.89</v>
      </c>
      <c r="P46" s="43">
        <f t="shared" si="25"/>
        <v>2222.89</v>
      </c>
      <c r="Q46" s="43">
        <f t="shared" si="25"/>
        <v>2222.89</v>
      </c>
      <c r="R46" s="43">
        <f t="shared" si="25"/>
        <v>2222.89</v>
      </c>
      <c r="S46" s="43">
        <f t="shared" si="25"/>
        <v>2222.89</v>
      </c>
      <c r="T46" s="43">
        <f t="shared" si="25"/>
        <v>2222.89</v>
      </c>
      <c r="U46" s="43">
        <f t="shared" si="25"/>
        <v>2222.89</v>
      </c>
      <c r="V46" s="43">
        <f t="shared" si="25"/>
        <v>2222.89</v>
      </c>
      <c r="W46" s="43">
        <f t="shared" si="25"/>
        <v>2222.89</v>
      </c>
      <c r="X46" s="43">
        <f t="shared" si="25"/>
        <v>2222.89</v>
      </c>
      <c r="Y46" s="43">
        <f t="shared" si="25"/>
        <v>2222.89</v>
      </c>
      <c r="Z46" s="43">
        <f t="shared" si="25"/>
        <v>2222.89</v>
      </c>
      <c r="AA46" s="43">
        <f t="shared" si="25"/>
        <v>2222.89</v>
      </c>
    </row>
    <row r="47" spans="1:27" ht="12.75" hidden="1" customHeight="1" outlineLevel="1" x14ac:dyDescent="0.2">
      <c r="A47" s="98" t="s">
        <v>895</v>
      </c>
      <c r="B47" s="62" t="s">
        <v>81</v>
      </c>
      <c r="C47" s="42" t="s">
        <v>77</v>
      </c>
      <c r="D47" s="43">
        <v>6.99</v>
      </c>
      <c r="E47" s="43">
        <v>6.99</v>
      </c>
      <c r="F47" s="43">
        <v>6.99</v>
      </c>
      <c r="G47" s="43">
        <v>6.99</v>
      </c>
      <c r="H47" s="43">
        <v>6.99</v>
      </c>
      <c r="I47" s="43">
        <v>6.99</v>
      </c>
      <c r="J47" s="43">
        <v>6.99</v>
      </c>
      <c r="K47" s="43">
        <v>6.99</v>
      </c>
      <c r="L47" s="43">
        <v>6.99</v>
      </c>
      <c r="M47" s="43">
        <v>6.99</v>
      </c>
      <c r="N47" s="43">
        <v>6.99</v>
      </c>
      <c r="O47" s="43">
        <v>6.99</v>
      </c>
      <c r="P47" s="43">
        <v>6.99</v>
      </c>
      <c r="Q47" s="43">
        <v>6.99</v>
      </c>
      <c r="R47" s="43">
        <v>6.99</v>
      </c>
      <c r="S47" s="43">
        <v>6.99</v>
      </c>
      <c r="T47" s="43">
        <v>6.99</v>
      </c>
      <c r="U47" s="43">
        <v>6.99</v>
      </c>
      <c r="V47" s="43">
        <v>6.99</v>
      </c>
      <c r="W47" s="43">
        <v>6.99</v>
      </c>
      <c r="X47" s="43">
        <v>6.99</v>
      </c>
      <c r="Y47" s="43">
        <v>6.99</v>
      </c>
      <c r="Z47" s="43">
        <v>6.99</v>
      </c>
      <c r="AA47" s="43">
        <v>6.99</v>
      </c>
    </row>
    <row r="48" spans="1:27" ht="12.75" hidden="1" customHeight="1" outlineLevel="1" x14ac:dyDescent="0.2">
      <c r="A48" s="98" t="s">
        <v>896</v>
      </c>
      <c r="B48" s="62" t="s">
        <v>876</v>
      </c>
      <c r="C48" s="42" t="s">
        <v>77</v>
      </c>
      <c r="D48" s="43">
        <f>$D$12</f>
        <v>175.36</v>
      </c>
      <c r="E48" s="43">
        <f t="shared" ref="E48:AA48" si="26">$D$12</f>
        <v>175.36</v>
      </c>
      <c r="F48" s="43">
        <f t="shared" si="26"/>
        <v>175.36</v>
      </c>
      <c r="G48" s="43">
        <f t="shared" si="26"/>
        <v>175.36</v>
      </c>
      <c r="H48" s="43">
        <f t="shared" si="26"/>
        <v>175.36</v>
      </c>
      <c r="I48" s="43">
        <f t="shared" si="26"/>
        <v>175.36</v>
      </c>
      <c r="J48" s="43">
        <f t="shared" si="26"/>
        <v>175.36</v>
      </c>
      <c r="K48" s="43">
        <f t="shared" si="26"/>
        <v>175.36</v>
      </c>
      <c r="L48" s="43">
        <f t="shared" si="26"/>
        <v>175.36</v>
      </c>
      <c r="M48" s="43">
        <f t="shared" si="26"/>
        <v>175.36</v>
      </c>
      <c r="N48" s="43">
        <f t="shared" si="26"/>
        <v>175.36</v>
      </c>
      <c r="O48" s="43">
        <f t="shared" si="26"/>
        <v>175.36</v>
      </c>
      <c r="P48" s="43">
        <f t="shared" si="26"/>
        <v>175.36</v>
      </c>
      <c r="Q48" s="43">
        <f t="shared" si="26"/>
        <v>175.36</v>
      </c>
      <c r="R48" s="43">
        <f t="shared" si="26"/>
        <v>175.36</v>
      </c>
      <c r="S48" s="43">
        <f t="shared" si="26"/>
        <v>175.36</v>
      </c>
      <c r="T48" s="43">
        <f t="shared" si="26"/>
        <v>175.36</v>
      </c>
      <c r="U48" s="43">
        <f t="shared" si="26"/>
        <v>175.36</v>
      </c>
      <c r="V48" s="43">
        <f t="shared" si="26"/>
        <v>175.36</v>
      </c>
      <c r="W48" s="43">
        <f t="shared" si="26"/>
        <v>175.36</v>
      </c>
      <c r="X48" s="43">
        <f t="shared" si="26"/>
        <v>175.36</v>
      </c>
      <c r="Y48" s="43">
        <f t="shared" si="26"/>
        <v>175.36</v>
      </c>
      <c r="Z48" s="43">
        <f t="shared" si="26"/>
        <v>175.36</v>
      </c>
      <c r="AA48" s="43">
        <f t="shared" si="26"/>
        <v>175.36</v>
      </c>
    </row>
    <row r="49" spans="1:27" ht="12.75" hidden="1" customHeight="1" outlineLevel="1" x14ac:dyDescent="0.2">
      <c r="A49" s="98" t="s">
        <v>897</v>
      </c>
      <c r="B49" s="62" t="s">
        <v>872</v>
      </c>
      <c r="C49" s="42" t="s">
        <v>77</v>
      </c>
      <c r="D49" s="43">
        <f>$D$13</f>
        <v>216.36</v>
      </c>
      <c r="E49" s="43">
        <f t="shared" ref="E49:AA49" si="27">$D$13</f>
        <v>216.36</v>
      </c>
      <c r="F49" s="43">
        <f t="shared" si="27"/>
        <v>216.36</v>
      </c>
      <c r="G49" s="43">
        <f t="shared" si="27"/>
        <v>216.36</v>
      </c>
      <c r="H49" s="43">
        <f t="shared" si="27"/>
        <v>216.36</v>
      </c>
      <c r="I49" s="43">
        <f t="shared" si="27"/>
        <v>216.36</v>
      </c>
      <c r="J49" s="43">
        <f t="shared" si="27"/>
        <v>216.36</v>
      </c>
      <c r="K49" s="43">
        <f t="shared" si="27"/>
        <v>216.36</v>
      </c>
      <c r="L49" s="43">
        <f t="shared" si="27"/>
        <v>216.36</v>
      </c>
      <c r="M49" s="43">
        <f t="shared" si="27"/>
        <v>216.36</v>
      </c>
      <c r="N49" s="43">
        <f t="shared" si="27"/>
        <v>216.36</v>
      </c>
      <c r="O49" s="43">
        <f t="shared" si="27"/>
        <v>216.36</v>
      </c>
      <c r="P49" s="43">
        <f t="shared" si="27"/>
        <v>216.36</v>
      </c>
      <c r="Q49" s="43">
        <f t="shared" si="27"/>
        <v>216.36</v>
      </c>
      <c r="R49" s="43">
        <f t="shared" si="27"/>
        <v>216.36</v>
      </c>
      <c r="S49" s="43">
        <f t="shared" si="27"/>
        <v>216.36</v>
      </c>
      <c r="T49" s="43">
        <f t="shared" si="27"/>
        <v>216.36</v>
      </c>
      <c r="U49" s="43">
        <f t="shared" si="27"/>
        <v>216.36</v>
      </c>
      <c r="V49" s="43">
        <f t="shared" si="27"/>
        <v>216.36</v>
      </c>
      <c r="W49" s="43">
        <f t="shared" si="27"/>
        <v>216.36</v>
      </c>
      <c r="X49" s="43">
        <f t="shared" si="27"/>
        <v>216.36</v>
      </c>
      <c r="Y49" s="43">
        <f t="shared" si="27"/>
        <v>216.36</v>
      </c>
      <c r="Z49" s="43">
        <f t="shared" si="27"/>
        <v>216.36</v>
      </c>
      <c r="AA49" s="43">
        <f t="shared" si="27"/>
        <v>216.36</v>
      </c>
    </row>
    <row r="50" spans="1:27" ht="12.75" customHeight="1" collapsed="1" x14ac:dyDescent="0.2">
      <c r="A50" s="97" t="s">
        <v>33</v>
      </c>
      <c r="B50" s="27" t="str">
        <f>"08"&amp;"."&amp;$B$218&amp;"."&amp;$B$219</f>
        <v>08.01.2023</v>
      </c>
      <c r="C50" s="89" t="s">
        <v>74</v>
      </c>
      <c r="D50" s="90">
        <f>ROUND(((D51+D52+D54+D53+D55)/1000),5)</f>
        <v>3.74823</v>
      </c>
      <c r="E50" s="90">
        <f t="shared" ref="E50:AA50" si="28">ROUND(((E51+E52+E54+E53+E55)/1000),5)</f>
        <v>3.66696</v>
      </c>
      <c r="F50" s="90">
        <f t="shared" si="28"/>
        <v>3.6027300000000002</v>
      </c>
      <c r="G50" s="90">
        <f t="shared" si="28"/>
        <v>3.5574699999999999</v>
      </c>
      <c r="H50" s="90">
        <f t="shared" si="28"/>
        <v>3.5939399999999999</v>
      </c>
      <c r="I50" s="90">
        <f t="shared" si="28"/>
        <v>3.6131799999999998</v>
      </c>
      <c r="J50" s="90">
        <f t="shared" si="28"/>
        <v>3.63558</v>
      </c>
      <c r="K50" s="90">
        <f t="shared" si="28"/>
        <v>3.7358699999999998</v>
      </c>
      <c r="L50" s="90">
        <f t="shared" si="28"/>
        <v>3.9575900000000002</v>
      </c>
      <c r="M50" s="90">
        <f t="shared" si="28"/>
        <v>4.2214499999999999</v>
      </c>
      <c r="N50" s="90">
        <f t="shared" si="28"/>
        <v>4.3194800000000004</v>
      </c>
      <c r="O50" s="90">
        <f t="shared" si="28"/>
        <v>4.3456599999999996</v>
      </c>
      <c r="P50" s="90">
        <f t="shared" si="28"/>
        <v>4.3517099999999997</v>
      </c>
      <c r="Q50" s="90">
        <f t="shared" si="28"/>
        <v>4.3558599999999998</v>
      </c>
      <c r="R50" s="90">
        <f t="shared" si="28"/>
        <v>4.3282299999999996</v>
      </c>
      <c r="S50" s="90">
        <f t="shared" si="28"/>
        <v>4.3376299999999999</v>
      </c>
      <c r="T50" s="90">
        <f t="shared" si="28"/>
        <v>4.3707799999999999</v>
      </c>
      <c r="U50" s="90">
        <f t="shared" si="28"/>
        <v>4.3978200000000003</v>
      </c>
      <c r="V50" s="90">
        <f t="shared" si="28"/>
        <v>4.3911300000000004</v>
      </c>
      <c r="W50" s="90">
        <f t="shared" si="28"/>
        <v>4.3793300000000004</v>
      </c>
      <c r="X50" s="90">
        <f t="shared" si="28"/>
        <v>4.3785299999999996</v>
      </c>
      <c r="Y50" s="90">
        <f t="shared" si="28"/>
        <v>4.3337700000000003</v>
      </c>
      <c r="Z50" s="90">
        <f t="shared" si="28"/>
        <v>4.0614699999999999</v>
      </c>
      <c r="AA50" s="90">
        <f t="shared" si="28"/>
        <v>3.7709000000000001</v>
      </c>
    </row>
    <row r="51" spans="1:27" ht="12.75" hidden="1" customHeight="1" outlineLevel="1" x14ac:dyDescent="0.2">
      <c r="A51" s="98" t="s">
        <v>36</v>
      </c>
      <c r="B51" s="62" t="s">
        <v>236</v>
      </c>
      <c r="C51" s="42" t="s">
        <v>77</v>
      </c>
      <c r="D51" s="43">
        <v>1126.6300000000001</v>
      </c>
      <c r="E51" s="43">
        <v>1045.3599999999999</v>
      </c>
      <c r="F51" s="43">
        <v>981.13</v>
      </c>
      <c r="G51" s="43">
        <v>935.87</v>
      </c>
      <c r="H51" s="43">
        <v>972.34</v>
      </c>
      <c r="I51" s="43">
        <v>991.58</v>
      </c>
      <c r="J51" s="43">
        <v>1013.98</v>
      </c>
      <c r="K51" s="43">
        <v>1114.27</v>
      </c>
      <c r="L51" s="43">
        <v>1335.99</v>
      </c>
      <c r="M51" s="43">
        <v>1599.85</v>
      </c>
      <c r="N51" s="43">
        <v>1697.88</v>
      </c>
      <c r="O51" s="43">
        <v>1724.06</v>
      </c>
      <c r="P51" s="43">
        <v>1730.11</v>
      </c>
      <c r="Q51" s="43">
        <v>1734.26</v>
      </c>
      <c r="R51" s="43">
        <v>1706.63</v>
      </c>
      <c r="S51" s="43">
        <v>1716.03</v>
      </c>
      <c r="T51" s="43">
        <v>1749.18</v>
      </c>
      <c r="U51" s="43">
        <v>1776.22</v>
      </c>
      <c r="V51" s="43">
        <v>1769.53</v>
      </c>
      <c r="W51" s="43">
        <v>1757.73</v>
      </c>
      <c r="X51" s="43">
        <v>1756.93</v>
      </c>
      <c r="Y51" s="43">
        <v>1712.17</v>
      </c>
      <c r="Z51" s="43">
        <v>1439.87</v>
      </c>
      <c r="AA51" s="43">
        <v>1149.3</v>
      </c>
    </row>
    <row r="52" spans="1:27" ht="12.75" hidden="1" customHeight="1" outlineLevel="1" x14ac:dyDescent="0.2">
      <c r="A52" s="98" t="s">
        <v>44</v>
      </c>
      <c r="B52" s="62" t="s">
        <v>88</v>
      </c>
      <c r="C52" s="42" t="s">
        <v>77</v>
      </c>
      <c r="D52" s="43">
        <f>$D$10</f>
        <v>2222.89</v>
      </c>
      <c r="E52" s="43">
        <f t="shared" ref="E52:AA52" si="29">$D$10</f>
        <v>2222.89</v>
      </c>
      <c r="F52" s="43">
        <f t="shared" si="29"/>
        <v>2222.89</v>
      </c>
      <c r="G52" s="43">
        <f t="shared" si="29"/>
        <v>2222.89</v>
      </c>
      <c r="H52" s="43">
        <f t="shared" si="29"/>
        <v>2222.89</v>
      </c>
      <c r="I52" s="43">
        <f t="shared" si="29"/>
        <v>2222.89</v>
      </c>
      <c r="J52" s="43">
        <f t="shared" si="29"/>
        <v>2222.89</v>
      </c>
      <c r="K52" s="43">
        <f t="shared" si="29"/>
        <v>2222.89</v>
      </c>
      <c r="L52" s="43">
        <f t="shared" si="29"/>
        <v>2222.89</v>
      </c>
      <c r="M52" s="43">
        <f t="shared" si="29"/>
        <v>2222.89</v>
      </c>
      <c r="N52" s="43">
        <f t="shared" si="29"/>
        <v>2222.89</v>
      </c>
      <c r="O52" s="43">
        <f t="shared" si="29"/>
        <v>2222.89</v>
      </c>
      <c r="P52" s="43">
        <f t="shared" si="29"/>
        <v>2222.89</v>
      </c>
      <c r="Q52" s="43">
        <f t="shared" si="29"/>
        <v>2222.89</v>
      </c>
      <c r="R52" s="43">
        <f t="shared" si="29"/>
        <v>2222.89</v>
      </c>
      <c r="S52" s="43">
        <f t="shared" si="29"/>
        <v>2222.89</v>
      </c>
      <c r="T52" s="43">
        <f t="shared" si="29"/>
        <v>2222.89</v>
      </c>
      <c r="U52" s="43">
        <f t="shared" si="29"/>
        <v>2222.89</v>
      </c>
      <c r="V52" s="43">
        <f t="shared" si="29"/>
        <v>2222.89</v>
      </c>
      <c r="W52" s="43">
        <f t="shared" si="29"/>
        <v>2222.89</v>
      </c>
      <c r="X52" s="43">
        <f t="shared" si="29"/>
        <v>2222.89</v>
      </c>
      <c r="Y52" s="43">
        <f t="shared" si="29"/>
        <v>2222.89</v>
      </c>
      <c r="Z52" s="43">
        <f t="shared" si="29"/>
        <v>2222.89</v>
      </c>
      <c r="AA52" s="43">
        <f t="shared" si="29"/>
        <v>2222.89</v>
      </c>
    </row>
    <row r="53" spans="1:27" ht="12.75" hidden="1" customHeight="1" outlineLevel="1" x14ac:dyDescent="0.2">
      <c r="A53" s="98" t="s">
        <v>898</v>
      </c>
      <c r="B53" s="62" t="s">
        <v>81</v>
      </c>
      <c r="C53" s="42" t="s">
        <v>77</v>
      </c>
      <c r="D53" s="43">
        <v>6.99</v>
      </c>
      <c r="E53" s="43">
        <v>6.99</v>
      </c>
      <c r="F53" s="43">
        <v>6.99</v>
      </c>
      <c r="G53" s="43">
        <v>6.99</v>
      </c>
      <c r="H53" s="43">
        <v>6.99</v>
      </c>
      <c r="I53" s="43">
        <v>6.99</v>
      </c>
      <c r="J53" s="43">
        <v>6.99</v>
      </c>
      <c r="K53" s="43">
        <v>6.99</v>
      </c>
      <c r="L53" s="43">
        <v>6.99</v>
      </c>
      <c r="M53" s="43">
        <v>6.99</v>
      </c>
      <c r="N53" s="43">
        <v>6.99</v>
      </c>
      <c r="O53" s="43">
        <v>6.99</v>
      </c>
      <c r="P53" s="43">
        <v>6.99</v>
      </c>
      <c r="Q53" s="43">
        <v>6.99</v>
      </c>
      <c r="R53" s="43">
        <v>6.99</v>
      </c>
      <c r="S53" s="43">
        <v>6.99</v>
      </c>
      <c r="T53" s="43">
        <v>6.99</v>
      </c>
      <c r="U53" s="43">
        <v>6.99</v>
      </c>
      <c r="V53" s="43">
        <v>6.99</v>
      </c>
      <c r="W53" s="43">
        <v>6.99</v>
      </c>
      <c r="X53" s="43">
        <v>6.99</v>
      </c>
      <c r="Y53" s="43">
        <v>6.99</v>
      </c>
      <c r="Z53" s="43">
        <v>6.99</v>
      </c>
      <c r="AA53" s="43">
        <v>6.99</v>
      </c>
    </row>
    <row r="54" spans="1:27" ht="12.75" hidden="1" customHeight="1" outlineLevel="1" x14ac:dyDescent="0.2">
      <c r="A54" s="98" t="s">
        <v>899</v>
      </c>
      <c r="B54" s="62" t="s">
        <v>876</v>
      </c>
      <c r="C54" s="42" t="s">
        <v>77</v>
      </c>
      <c r="D54" s="43">
        <f>$D$12</f>
        <v>175.36</v>
      </c>
      <c r="E54" s="43">
        <f t="shared" ref="E54:AA54" si="30">$D$12</f>
        <v>175.36</v>
      </c>
      <c r="F54" s="43">
        <f t="shared" si="30"/>
        <v>175.36</v>
      </c>
      <c r="G54" s="43">
        <f t="shared" si="30"/>
        <v>175.36</v>
      </c>
      <c r="H54" s="43">
        <f t="shared" si="30"/>
        <v>175.36</v>
      </c>
      <c r="I54" s="43">
        <f t="shared" si="30"/>
        <v>175.36</v>
      </c>
      <c r="J54" s="43">
        <f t="shared" si="30"/>
        <v>175.36</v>
      </c>
      <c r="K54" s="43">
        <f t="shared" si="30"/>
        <v>175.36</v>
      </c>
      <c r="L54" s="43">
        <f t="shared" si="30"/>
        <v>175.36</v>
      </c>
      <c r="M54" s="43">
        <f t="shared" si="30"/>
        <v>175.36</v>
      </c>
      <c r="N54" s="43">
        <f t="shared" si="30"/>
        <v>175.36</v>
      </c>
      <c r="O54" s="43">
        <f t="shared" si="30"/>
        <v>175.36</v>
      </c>
      <c r="P54" s="43">
        <f t="shared" si="30"/>
        <v>175.36</v>
      </c>
      <c r="Q54" s="43">
        <f t="shared" si="30"/>
        <v>175.36</v>
      </c>
      <c r="R54" s="43">
        <f t="shared" si="30"/>
        <v>175.36</v>
      </c>
      <c r="S54" s="43">
        <f t="shared" si="30"/>
        <v>175.36</v>
      </c>
      <c r="T54" s="43">
        <f t="shared" si="30"/>
        <v>175.36</v>
      </c>
      <c r="U54" s="43">
        <f t="shared" si="30"/>
        <v>175.36</v>
      </c>
      <c r="V54" s="43">
        <f t="shared" si="30"/>
        <v>175.36</v>
      </c>
      <c r="W54" s="43">
        <f t="shared" si="30"/>
        <v>175.36</v>
      </c>
      <c r="X54" s="43">
        <f t="shared" si="30"/>
        <v>175.36</v>
      </c>
      <c r="Y54" s="43">
        <f t="shared" si="30"/>
        <v>175.36</v>
      </c>
      <c r="Z54" s="43">
        <f t="shared" si="30"/>
        <v>175.36</v>
      </c>
      <c r="AA54" s="43">
        <f t="shared" si="30"/>
        <v>175.36</v>
      </c>
    </row>
    <row r="55" spans="1:27" ht="12.75" hidden="1" customHeight="1" outlineLevel="1" x14ac:dyDescent="0.2">
      <c r="A55" s="98" t="s">
        <v>900</v>
      </c>
      <c r="B55" s="62" t="s">
        <v>872</v>
      </c>
      <c r="C55" s="42" t="s">
        <v>77</v>
      </c>
      <c r="D55" s="43">
        <f>$D$13</f>
        <v>216.36</v>
      </c>
      <c r="E55" s="43">
        <f t="shared" ref="E55:AA55" si="31">$D$13</f>
        <v>216.36</v>
      </c>
      <c r="F55" s="43">
        <f t="shared" si="31"/>
        <v>216.36</v>
      </c>
      <c r="G55" s="43">
        <f t="shared" si="31"/>
        <v>216.36</v>
      </c>
      <c r="H55" s="43">
        <f t="shared" si="31"/>
        <v>216.36</v>
      </c>
      <c r="I55" s="43">
        <f t="shared" si="31"/>
        <v>216.36</v>
      </c>
      <c r="J55" s="43">
        <f t="shared" si="31"/>
        <v>216.36</v>
      </c>
      <c r="K55" s="43">
        <f t="shared" si="31"/>
        <v>216.36</v>
      </c>
      <c r="L55" s="43">
        <f t="shared" si="31"/>
        <v>216.36</v>
      </c>
      <c r="M55" s="43">
        <f t="shared" si="31"/>
        <v>216.36</v>
      </c>
      <c r="N55" s="43">
        <f t="shared" si="31"/>
        <v>216.36</v>
      </c>
      <c r="O55" s="43">
        <f t="shared" si="31"/>
        <v>216.36</v>
      </c>
      <c r="P55" s="43">
        <f t="shared" si="31"/>
        <v>216.36</v>
      </c>
      <c r="Q55" s="43">
        <f t="shared" si="31"/>
        <v>216.36</v>
      </c>
      <c r="R55" s="43">
        <f t="shared" si="31"/>
        <v>216.36</v>
      </c>
      <c r="S55" s="43">
        <f t="shared" si="31"/>
        <v>216.36</v>
      </c>
      <c r="T55" s="43">
        <f t="shared" si="31"/>
        <v>216.36</v>
      </c>
      <c r="U55" s="43">
        <f t="shared" si="31"/>
        <v>216.36</v>
      </c>
      <c r="V55" s="43">
        <f t="shared" si="31"/>
        <v>216.36</v>
      </c>
      <c r="W55" s="43">
        <f t="shared" si="31"/>
        <v>216.36</v>
      </c>
      <c r="X55" s="43">
        <f t="shared" si="31"/>
        <v>216.36</v>
      </c>
      <c r="Y55" s="43">
        <f t="shared" si="31"/>
        <v>216.36</v>
      </c>
      <c r="Z55" s="43">
        <f t="shared" si="31"/>
        <v>216.36</v>
      </c>
      <c r="AA55" s="43">
        <f t="shared" si="31"/>
        <v>216.36</v>
      </c>
    </row>
    <row r="56" spans="1:27" ht="12.75" customHeight="1" collapsed="1" x14ac:dyDescent="0.2">
      <c r="A56" s="97" t="s">
        <v>48</v>
      </c>
      <c r="B56" s="27" t="str">
        <f>"09"&amp;"."&amp;$B$218&amp;"."&amp;$B$219</f>
        <v>09.01.2023</v>
      </c>
      <c r="C56" s="89" t="s">
        <v>74</v>
      </c>
      <c r="D56" s="90">
        <f>ROUND(((D57+D58+D60+D59+D61)/1000),5)</f>
        <v>3.7323300000000001</v>
      </c>
      <c r="E56" s="90">
        <f t="shared" ref="E56:AA56" si="32">ROUND(((E57+E58+E60+E59+E61)/1000),5)</f>
        <v>3.62947</v>
      </c>
      <c r="F56" s="90">
        <f t="shared" si="32"/>
        <v>3.5552600000000001</v>
      </c>
      <c r="G56" s="90">
        <f t="shared" si="32"/>
        <v>3.5336799999999999</v>
      </c>
      <c r="H56" s="90">
        <f t="shared" si="32"/>
        <v>3.5750199999999999</v>
      </c>
      <c r="I56" s="90">
        <f t="shared" si="32"/>
        <v>3.7148400000000001</v>
      </c>
      <c r="J56" s="90">
        <f t="shared" si="32"/>
        <v>3.93452</v>
      </c>
      <c r="K56" s="90">
        <f t="shared" si="32"/>
        <v>4.3293100000000004</v>
      </c>
      <c r="L56" s="90">
        <f t="shared" si="32"/>
        <v>4.4420500000000001</v>
      </c>
      <c r="M56" s="90">
        <f t="shared" si="32"/>
        <v>4.4874799999999997</v>
      </c>
      <c r="N56" s="90">
        <f t="shared" si="32"/>
        <v>4.5102099999999998</v>
      </c>
      <c r="O56" s="90">
        <f t="shared" si="32"/>
        <v>4.5226199999999999</v>
      </c>
      <c r="P56" s="90">
        <f t="shared" si="32"/>
        <v>4.5081800000000003</v>
      </c>
      <c r="Q56" s="90">
        <f t="shared" si="32"/>
        <v>4.5165899999999999</v>
      </c>
      <c r="R56" s="90">
        <f t="shared" si="32"/>
        <v>4.4897</v>
      </c>
      <c r="S56" s="90">
        <f t="shared" si="32"/>
        <v>4.4991099999999999</v>
      </c>
      <c r="T56" s="90">
        <f t="shared" si="32"/>
        <v>4.6080199999999998</v>
      </c>
      <c r="U56" s="90">
        <f t="shared" si="32"/>
        <v>4.6045699999999998</v>
      </c>
      <c r="V56" s="90">
        <f t="shared" si="32"/>
        <v>4.6077300000000001</v>
      </c>
      <c r="W56" s="90">
        <f t="shared" si="32"/>
        <v>4.5024300000000004</v>
      </c>
      <c r="X56" s="90">
        <f t="shared" si="32"/>
        <v>4.4557700000000002</v>
      </c>
      <c r="Y56" s="90">
        <f t="shared" si="32"/>
        <v>4.4012900000000004</v>
      </c>
      <c r="Z56" s="90">
        <f t="shared" si="32"/>
        <v>4.0937000000000001</v>
      </c>
      <c r="AA56" s="90">
        <f t="shared" si="32"/>
        <v>3.7524899999999999</v>
      </c>
    </row>
    <row r="57" spans="1:27" ht="12.75" hidden="1" customHeight="1" outlineLevel="1" x14ac:dyDescent="0.2">
      <c r="A57" s="98" t="s">
        <v>901</v>
      </c>
      <c r="B57" s="62" t="s">
        <v>236</v>
      </c>
      <c r="C57" s="42" t="s">
        <v>77</v>
      </c>
      <c r="D57" s="43">
        <v>1110.73</v>
      </c>
      <c r="E57" s="43">
        <v>1007.87</v>
      </c>
      <c r="F57" s="43">
        <v>933.66</v>
      </c>
      <c r="G57" s="43">
        <v>912.08</v>
      </c>
      <c r="H57" s="43">
        <v>953.42</v>
      </c>
      <c r="I57" s="43">
        <v>1093.24</v>
      </c>
      <c r="J57" s="43">
        <v>1312.92</v>
      </c>
      <c r="K57" s="43">
        <v>1707.71</v>
      </c>
      <c r="L57" s="43">
        <v>1820.45</v>
      </c>
      <c r="M57" s="43">
        <v>1865.88</v>
      </c>
      <c r="N57" s="43">
        <v>1888.61</v>
      </c>
      <c r="O57" s="43">
        <v>1901.02</v>
      </c>
      <c r="P57" s="43">
        <v>1886.58</v>
      </c>
      <c r="Q57" s="43">
        <v>1894.99</v>
      </c>
      <c r="R57" s="43">
        <v>1868.1</v>
      </c>
      <c r="S57" s="43">
        <v>1877.51</v>
      </c>
      <c r="T57" s="43">
        <v>1986.42</v>
      </c>
      <c r="U57" s="43">
        <v>1982.97</v>
      </c>
      <c r="V57" s="43">
        <v>1986.13</v>
      </c>
      <c r="W57" s="43">
        <v>1880.83</v>
      </c>
      <c r="X57" s="43">
        <v>1834.17</v>
      </c>
      <c r="Y57" s="43">
        <v>1779.69</v>
      </c>
      <c r="Z57" s="43">
        <v>1472.1</v>
      </c>
      <c r="AA57" s="43">
        <v>1130.8900000000001</v>
      </c>
    </row>
    <row r="58" spans="1:27" ht="12.75" hidden="1" customHeight="1" outlineLevel="1" x14ac:dyDescent="0.2">
      <c r="A58" s="98" t="s">
        <v>902</v>
      </c>
      <c r="B58" s="62" t="s">
        <v>88</v>
      </c>
      <c r="C58" s="42" t="s">
        <v>77</v>
      </c>
      <c r="D58" s="43">
        <f>$D$10</f>
        <v>2222.89</v>
      </c>
      <c r="E58" s="43">
        <f t="shared" ref="E58:AA58" si="33">$D$10</f>
        <v>2222.89</v>
      </c>
      <c r="F58" s="43">
        <f t="shared" si="33"/>
        <v>2222.89</v>
      </c>
      <c r="G58" s="43">
        <f t="shared" si="33"/>
        <v>2222.89</v>
      </c>
      <c r="H58" s="43">
        <f t="shared" si="33"/>
        <v>2222.89</v>
      </c>
      <c r="I58" s="43">
        <f t="shared" si="33"/>
        <v>2222.89</v>
      </c>
      <c r="J58" s="43">
        <f t="shared" si="33"/>
        <v>2222.89</v>
      </c>
      <c r="K58" s="43">
        <f t="shared" si="33"/>
        <v>2222.89</v>
      </c>
      <c r="L58" s="43">
        <f t="shared" si="33"/>
        <v>2222.89</v>
      </c>
      <c r="M58" s="43">
        <f t="shared" si="33"/>
        <v>2222.89</v>
      </c>
      <c r="N58" s="43">
        <f t="shared" si="33"/>
        <v>2222.89</v>
      </c>
      <c r="O58" s="43">
        <f t="shared" si="33"/>
        <v>2222.89</v>
      </c>
      <c r="P58" s="43">
        <f t="shared" si="33"/>
        <v>2222.89</v>
      </c>
      <c r="Q58" s="43">
        <f t="shared" si="33"/>
        <v>2222.89</v>
      </c>
      <c r="R58" s="43">
        <f t="shared" si="33"/>
        <v>2222.89</v>
      </c>
      <c r="S58" s="43">
        <f t="shared" si="33"/>
        <v>2222.89</v>
      </c>
      <c r="T58" s="43">
        <f t="shared" si="33"/>
        <v>2222.89</v>
      </c>
      <c r="U58" s="43">
        <f t="shared" si="33"/>
        <v>2222.89</v>
      </c>
      <c r="V58" s="43">
        <f t="shared" si="33"/>
        <v>2222.89</v>
      </c>
      <c r="W58" s="43">
        <f t="shared" si="33"/>
        <v>2222.89</v>
      </c>
      <c r="X58" s="43">
        <f t="shared" si="33"/>
        <v>2222.89</v>
      </c>
      <c r="Y58" s="43">
        <f t="shared" si="33"/>
        <v>2222.89</v>
      </c>
      <c r="Z58" s="43">
        <f t="shared" si="33"/>
        <v>2222.89</v>
      </c>
      <c r="AA58" s="43">
        <f t="shared" si="33"/>
        <v>2222.89</v>
      </c>
    </row>
    <row r="59" spans="1:27" ht="12.75" hidden="1" customHeight="1" outlineLevel="1" x14ac:dyDescent="0.2">
      <c r="A59" s="98" t="s">
        <v>903</v>
      </c>
      <c r="B59" s="62" t="s">
        <v>81</v>
      </c>
      <c r="C59" s="42" t="s">
        <v>77</v>
      </c>
      <c r="D59" s="43">
        <v>6.99</v>
      </c>
      <c r="E59" s="43">
        <v>6.99</v>
      </c>
      <c r="F59" s="43">
        <v>6.99</v>
      </c>
      <c r="G59" s="43">
        <v>6.99</v>
      </c>
      <c r="H59" s="43">
        <v>6.99</v>
      </c>
      <c r="I59" s="43">
        <v>6.99</v>
      </c>
      <c r="J59" s="43">
        <v>6.99</v>
      </c>
      <c r="K59" s="43">
        <v>6.99</v>
      </c>
      <c r="L59" s="43">
        <v>6.99</v>
      </c>
      <c r="M59" s="43">
        <v>6.99</v>
      </c>
      <c r="N59" s="43">
        <v>6.99</v>
      </c>
      <c r="O59" s="43">
        <v>6.99</v>
      </c>
      <c r="P59" s="43">
        <v>6.99</v>
      </c>
      <c r="Q59" s="43">
        <v>6.99</v>
      </c>
      <c r="R59" s="43">
        <v>6.99</v>
      </c>
      <c r="S59" s="43">
        <v>6.99</v>
      </c>
      <c r="T59" s="43">
        <v>6.99</v>
      </c>
      <c r="U59" s="43">
        <v>6.99</v>
      </c>
      <c r="V59" s="43">
        <v>6.99</v>
      </c>
      <c r="W59" s="43">
        <v>6.99</v>
      </c>
      <c r="X59" s="43">
        <v>6.99</v>
      </c>
      <c r="Y59" s="43">
        <v>6.99</v>
      </c>
      <c r="Z59" s="43">
        <v>6.99</v>
      </c>
      <c r="AA59" s="43">
        <v>6.99</v>
      </c>
    </row>
    <row r="60" spans="1:27" ht="12.75" hidden="1" customHeight="1" outlineLevel="1" x14ac:dyDescent="0.2">
      <c r="A60" s="98" t="s">
        <v>904</v>
      </c>
      <c r="B60" s="62" t="s">
        <v>876</v>
      </c>
      <c r="C60" s="42" t="s">
        <v>77</v>
      </c>
      <c r="D60" s="43">
        <f>$D$12</f>
        <v>175.36</v>
      </c>
      <c r="E60" s="43">
        <f t="shared" ref="E60:AA60" si="34">$D$12</f>
        <v>175.36</v>
      </c>
      <c r="F60" s="43">
        <f t="shared" si="34"/>
        <v>175.36</v>
      </c>
      <c r="G60" s="43">
        <f t="shared" si="34"/>
        <v>175.36</v>
      </c>
      <c r="H60" s="43">
        <f t="shared" si="34"/>
        <v>175.36</v>
      </c>
      <c r="I60" s="43">
        <f t="shared" si="34"/>
        <v>175.36</v>
      </c>
      <c r="J60" s="43">
        <f t="shared" si="34"/>
        <v>175.36</v>
      </c>
      <c r="K60" s="43">
        <f t="shared" si="34"/>
        <v>175.36</v>
      </c>
      <c r="L60" s="43">
        <f t="shared" si="34"/>
        <v>175.36</v>
      </c>
      <c r="M60" s="43">
        <f t="shared" si="34"/>
        <v>175.36</v>
      </c>
      <c r="N60" s="43">
        <f t="shared" si="34"/>
        <v>175.36</v>
      </c>
      <c r="O60" s="43">
        <f t="shared" si="34"/>
        <v>175.36</v>
      </c>
      <c r="P60" s="43">
        <f t="shared" si="34"/>
        <v>175.36</v>
      </c>
      <c r="Q60" s="43">
        <f t="shared" si="34"/>
        <v>175.36</v>
      </c>
      <c r="R60" s="43">
        <f t="shared" si="34"/>
        <v>175.36</v>
      </c>
      <c r="S60" s="43">
        <f t="shared" si="34"/>
        <v>175.36</v>
      </c>
      <c r="T60" s="43">
        <f t="shared" si="34"/>
        <v>175.36</v>
      </c>
      <c r="U60" s="43">
        <f t="shared" si="34"/>
        <v>175.36</v>
      </c>
      <c r="V60" s="43">
        <f t="shared" si="34"/>
        <v>175.36</v>
      </c>
      <c r="W60" s="43">
        <f t="shared" si="34"/>
        <v>175.36</v>
      </c>
      <c r="X60" s="43">
        <f t="shared" si="34"/>
        <v>175.36</v>
      </c>
      <c r="Y60" s="43">
        <f t="shared" si="34"/>
        <v>175.36</v>
      </c>
      <c r="Z60" s="43">
        <f t="shared" si="34"/>
        <v>175.36</v>
      </c>
      <c r="AA60" s="43">
        <f t="shared" si="34"/>
        <v>175.36</v>
      </c>
    </row>
    <row r="61" spans="1:27" ht="12.75" hidden="1" customHeight="1" outlineLevel="1" x14ac:dyDescent="0.2">
      <c r="A61" s="98" t="s">
        <v>905</v>
      </c>
      <c r="B61" s="62" t="s">
        <v>872</v>
      </c>
      <c r="C61" s="42" t="s">
        <v>77</v>
      </c>
      <c r="D61" s="43">
        <f>$D$13</f>
        <v>216.36</v>
      </c>
      <c r="E61" s="43">
        <f t="shared" ref="E61:AA61" si="35">$D$13</f>
        <v>216.36</v>
      </c>
      <c r="F61" s="43">
        <f t="shared" si="35"/>
        <v>216.36</v>
      </c>
      <c r="G61" s="43">
        <f t="shared" si="35"/>
        <v>216.36</v>
      </c>
      <c r="H61" s="43">
        <f t="shared" si="35"/>
        <v>216.36</v>
      </c>
      <c r="I61" s="43">
        <f t="shared" si="35"/>
        <v>216.36</v>
      </c>
      <c r="J61" s="43">
        <f t="shared" si="35"/>
        <v>216.36</v>
      </c>
      <c r="K61" s="43">
        <f t="shared" si="35"/>
        <v>216.36</v>
      </c>
      <c r="L61" s="43">
        <f t="shared" si="35"/>
        <v>216.36</v>
      </c>
      <c r="M61" s="43">
        <f t="shared" si="35"/>
        <v>216.36</v>
      </c>
      <c r="N61" s="43">
        <f t="shared" si="35"/>
        <v>216.36</v>
      </c>
      <c r="O61" s="43">
        <f t="shared" si="35"/>
        <v>216.36</v>
      </c>
      <c r="P61" s="43">
        <f t="shared" si="35"/>
        <v>216.36</v>
      </c>
      <c r="Q61" s="43">
        <f t="shared" si="35"/>
        <v>216.36</v>
      </c>
      <c r="R61" s="43">
        <f t="shared" si="35"/>
        <v>216.36</v>
      </c>
      <c r="S61" s="43">
        <f t="shared" si="35"/>
        <v>216.36</v>
      </c>
      <c r="T61" s="43">
        <f t="shared" si="35"/>
        <v>216.36</v>
      </c>
      <c r="U61" s="43">
        <f t="shared" si="35"/>
        <v>216.36</v>
      </c>
      <c r="V61" s="43">
        <f t="shared" si="35"/>
        <v>216.36</v>
      </c>
      <c r="W61" s="43">
        <f t="shared" si="35"/>
        <v>216.36</v>
      </c>
      <c r="X61" s="43">
        <f t="shared" si="35"/>
        <v>216.36</v>
      </c>
      <c r="Y61" s="43">
        <f t="shared" si="35"/>
        <v>216.36</v>
      </c>
      <c r="Z61" s="43">
        <f t="shared" si="35"/>
        <v>216.36</v>
      </c>
      <c r="AA61" s="43">
        <f t="shared" si="35"/>
        <v>216.36</v>
      </c>
    </row>
    <row r="62" spans="1:27" ht="12.75" customHeight="1" collapsed="1" x14ac:dyDescent="0.2">
      <c r="A62" s="97" t="s">
        <v>50</v>
      </c>
      <c r="B62" s="27" t="str">
        <f>"10"&amp;"."&amp;$B$218&amp;"."&amp;$B$219</f>
        <v>10.01.2023</v>
      </c>
      <c r="C62" s="89" t="s">
        <v>74</v>
      </c>
      <c r="D62" s="90">
        <f>ROUND(((D63+D64+D66+D65+D67)/1000),5)</f>
        <v>3.7276500000000001</v>
      </c>
      <c r="E62" s="90">
        <f t="shared" ref="E62:AA62" si="36">ROUND(((E63+E64+E66+E65+E67)/1000),5)</f>
        <v>3.6351800000000001</v>
      </c>
      <c r="F62" s="90">
        <f t="shared" si="36"/>
        <v>3.5647199999999999</v>
      </c>
      <c r="G62" s="90">
        <f t="shared" si="36"/>
        <v>3.5672700000000002</v>
      </c>
      <c r="H62" s="90">
        <f t="shared" si="36"/>
        <v>3.6654200000000001</v>
      </c>
      <c r="I62" s="90">
        <f t="shared" si="36"/>
        <v>3.7751299999999999</v>
      </c>
      <c r="J62" s="90">
        <f t="shared" si="36"/>
        <v>3.9871500000000002</v>
      </c>
      <c r="K62" s="90">
        <f t="shared" si="36"/>
        <v>4.3820300000000003</v>
      </c>
      <c r="L62" s="90">
        <f t="shared" si="36"/>
        <v>4.4843099999999998</v>
      </c>
      <c r="M62" s="90">
        <f t="shared" si="36"/>
        <v>4.5258799999999999</v>
      </c>
      <c r="N62" s="90">
        <f t="shared" si="36"/>
        <v>4.5406399999999998</v>
      </c>
      <c r="O62" s="90">
        <f t="shared" si="36"/>
        <v>4.5488099999999996</v>
      </c>
      <c r="P62" s="90">
        <f t="shared" si="36"/>
        <v>4.5383399999999998</v>
      </c>
      <c r="Q62" s="90">
        <f t="shared" si="36"/>
        <v>4.5414899999999996</v>
      </c>
      <c r="R62" s="90">
        <f t="shared" si="36"/>
        <v>4.5102500000000001</v>
      </c>
      <c r="S62" s="90">
        <f t="shared" si="36"/>
        <v>4.5063700000000004</v>
      </c>
      <c r="T62" s="90">
        <f t="shared" si="36"/>
        <v>4.54575</v>
      </c>
      <c r="U62" s="90">
        <f t="shared" si="36"/>
        <v>4.56351</v>
      </c>
      <c r="V62" s="90">
        <f t="shared" si="36"/>
        <v>4.5570899999999996</v>
      </c>
      <c r="W62" s="90">
        <f t="shared" si="36"/>
        <v>4.5225499999999998</v>
      </c>
      <c r="X62" s="90">
        <f t="shared" si="36"/>
        <v>4.4843999999999999</v>
      </c>
      <c r="Y62" s="90">
        <f t="shared" si="36"/>
        <v>4.4137199999999996</v>
      </c>
      <c r="Z62" s="90">
        <f t="shared" si="36"/>
        <v>4.1176000000000004</v>
      </c>
      <c r="AA62" s="90">
        <f t="shared" si="36"/>
        <v>3.7863899999999999</v>
      </c>
    </row>
    <row r="63" spans="1:27" ht="12.75" hidden="1" customHeight="1" outlineLevel="1" x14ac:dyDescent="0.2">
      <c r="A63" s="98" t="s">
        <v>906</v>
      </c>
      <c r="B63" s="62" t="s">
        <v>236</v>
      </c>
      <c r="C63" s="42" t="s">
        <v>77</v>
      </c>
      <c r="D63" s="43">
        <v>1106.05</v>
      </c>
      <c r="E63" s="43">
        <v>1013.58</v>
      </c>
      <c r="F63" s="43">
        <v>943.12</v>
      </c>
      <c r="G63" s="43">
        <v>945.67</v>
      </c>
      <c r="H63" s="43">
        <v>1043.82</v>
      </c>
      <c r="I63" s="43">
        <v>1153.53</v>
      </c>
      <c r="J63" s="43">
        <v>1365.55</v>
      </c>
      <c r="K63" s="43">
        <v>1760.43</v>
      </c>
      <c r="L63" s="43">
        <v>1862.71</v>
      </c>
      <c r="M63" s="43">
        <v>1904.28</v>
      </c>
      <c r="N63" s="43">
        <v>1919.04</v>
      </c>
      <c r="O63" s="43">
        <v>1927.21</v>
      </c>
      <c r="P63" s="43">
        <v>1916.74</v>
      </c>
      <c r="Q63" s="43">
        <v>1919.89</v>
      </c>
      <c r="R63" s="43">
        <v>1888.65</v>
      </c>
      <c r="S63" s="43">
        <v>1884.77</v>
      </c>
      <c r="T63" s="43">
        <v>1924.15</v>
      </c>
      <c r="U63" s="43">
        <v>1941.91</v>
      </c>
      <c r="V63" s="43">
        <v>1935.49</v>
      </c>
      <c r="W63" s="43">
        <v>1900.95</v>
      </c>
      <c r="X63" s="43">
        <v>1862.8</v>
      </c>
      <c r="Y63" s="43">
        <v>1792.12</v>
      </c>
      <c r="Z63" s="43">
        <v>1496</v>
      </c>
      <c r="AA63" s="43">
        <v>1164.79</v>
      </c>
    </row>
    <row r="64" spans="1:27" ht="12.75" hidden="1" customHeight="1" outlineLevel="1" x14ac:dyDescent="0.2">
      <c r="A64" s="98" t="s">
        <v>907</v>
      </c>
      <c r="B64" s="62" t="s">
        <v>88</v>
      </c>
      <c r="C64" s="42" t="s">
        <v>77</v>
      </c>
      <c r="D64" s="43">
        <f>$D$10</f>
        <v>2222.89</v>
      </c>
      <c r="E64" s="43">
        <f t="shared" ref="E64:AA64" si="37">$D$10</f>
        <v>2222.89</v>
      </c>
      <c r="F64" s="43">
        <f t="shared" si="37"/>
        <v>2222.89</v>
      </c>
      <c r="G64" s="43">
        <f t="shared" si="37"/>
        <v>2222.89</v>
      </c>
      <c r="H64" s="43">
        <f t="shared" si="37"/>
        <v>2222.89</v>
      </c>
      <c r="I64" s="43">
        <f t="shared" si="37"/>
        <v>2222.89</v>
      </c>
      <c r="J64" s="43">
        <f t="shared" si="37"/>
        <v>2222.89</v>
      </c>
      <c r="K64" s="43">
        <f t="shared" si="37"/>
        <v>2222.89</v>
      </c>
      <c r="L64" s="43">
        <f t="shared" si="37"/>
        <v>2222.89</v>
      </c>
      <c r="M64" s="43">
        <f t="shared" si="37"/>
        <v>2222.89</v>
      </c>
      <c r="N64" s="43">
        <f t="shared" si="37"/>
        <v>2222.89</v>
      </c>
      <c r="O64" s="43">
        <f t="shared" si="37"/>
        <v>2222.89</v>
      </c>
      <c r="P64" s="43">
        <f t="shared" si="37"/>
        <v>2222.89</v>
      </c>
      <c r="Q64" s="43">
        <f t="shared" si="37"/>
        <v>2222.89</v>
      </c>
      <c r="R64" s="43">
        <f t="shared" si="37"/>
        <v>2222.89</v>
      </c>
      <c r="S64" s="43">
        <f t="shared" si="37"/>
        <v>2222.89</v>
      </c>
      <c r="T64" s="43">
        <f t="shared" si="37"/>
        <v>2222.89</v>
      </c>
      <c r="U64" s="43">
        <f t="shared" si="37"/>
        <v>2222.89</v>
      </c>
      <c r="V64" s="43">
        <f t="shared" si="37"/>
        <v>2222.89</v>
      </c>
      <c r="W64" s="43">
        <f t="shared" si="37"/>
        <v>2222.89</v>
      </c>
      <c r="X64" s="43">
        <f t="shared" si="37"/>
        <v>2222.89</v>
      </c>
      <c r="Y64" s="43">
        <f t="shared" si="37"/>
        <v>2222.89</v>
      </c>
      <c r="Z64" s="43">
        <f t="shared" si="37"/>
        <v>2222.89</v>
      </c>
      <c r="AA64" s="43">
        <f t="shared" si="37"/>
        <v>2222.89</v>
      </c>
    </row>
    <row r="65" spans="1:27" ht="12.75" hidden="1" customHeight="1" outlineLevel="1" x14ac:dyDescent="0.2">
      <c r="A65" s="98" t="s">
        <v>908</v>
      </c>
      <c r="B65" s="62" t="s">
        <v>81</v>
      </c>
      <c r="C65" s="42" t="s">
        <v>77</v>
      </c>
      <c r="D65" s="43">
        <v>6.99</v>
      </c>
      <c r="E65" s="43">
        <v>6.99</v>
      </c>
      <c r="F65" s="43">
        <v>6.99</v>
      </c>
      <c r="G65" s="43">
        <v>6.99</v>
      </c>
      <c r="H65" s="43">
        <v>6.99</v>
      </c>
      <c r="I65" s="43">
        <v>6.99</v>
      </c>
      <c r="J65" s="43">
        <v>6.99</v>
      </c>
      <c r="K65" s="43">
        <v>6.99</v>
      </c>
      <c r="L65" s="43">
        <v>6.99</v>
      </c>
      <c r="M65" s="43">
        <v>6.99</v>
      </c>
      <c r="N65" s="43">
        <v>6.99</v>
      </c>
      <c r="O65" s="43">
        <v>6.99</v>
      </c>
      <c r="P65" s="43">
        <v>6.99</v>
      </c>
      <c r="Q65" s="43">
        <v>6.99</v>
      </c>
      <c r="R65" s="43">
        <v>6.99</v>
      </c>
      <c r="S65" s="43">
        <v>6.99</v>
      </c>
      <c r="T65" s="43">
        <v>6.99</v>
      </c>
      <c r="U65" s="43">
        <v>6.99</v>
      </c>
      <c r="V65" s="43">
        <v>6.99</v>
      </c>
      <c r="W65" s="43">
        <v>6.99</v>
      </c>
      <c r="X65" s="43">
        <v>6.99</v>
      </c>
      <c r="Y65" s="43">
        <v>6.99</v>
      </c>
      <c r="Z65" s="43">
        <v>6.99</v>
      </c>
      <c r="AA65" s="43">
        <v>6.99</v>
      </c>
    </row>
    <row r="66" spans="1:27" ht="12.75" hidden="1" customHeight="1" outlineLevel="1" x14ac:dyDescent="0.2">
      <c r="A66" s="98" t="s">
        <v>909</v>
      </c>
      <c r="B66" s="62" t="s">
        <v>876</v>
      </c>
      <c r="C66" s="42" t="s">
        <v>77</v>
      </c>
      <c r="D66" s="43">
        <f>$D$12</f>
        <v>175.36</v>
      </c>
      <c r="E66" s="43">
        <f t="shared" ref="E66:AA66" si="38">$D$12</f>
        <v>175.36</v>
      </c>
      <c r="F66" s="43">
        <f t="shared" si="38"/>
        <v>175.36</v>
      </c>
      <c r="G66" s="43">
        <f t="shared" si="38"/>
        <v>175.36</v>
      </c>
      <c r="H66" s="43">
        <f t="shared" si="38"/>
        <v>175.36</v>
      </c>
      <c r="I66" s="43">
        <f t="shared" si="38"/>
        <v>175.36</v>
      </c>
      <c r="J66" s="43">
        <f t="shared" si="38"/>
        <v>175.36</v>
      </c>
      <c r="K66" s="43">
        <f t="shared" si="38"/>
        <v>175.36</v>
      </c>
      <c r="L66" s="43">
        <f t="shared" si="38"/>
        <v>175.36</v>
      </c>
      <c r="M66" s="43">
        <f t="shared" si="38"/>
        <v>175.36</v>
      </c>
      <c r="N66" s="43">
        <f t="shared" si="38"/>
        <v>175.36</v>
      </c>
      <c r="O66" s="43">
        <f t="shared" si="38"/>
        <v>175.36</v>
      </c>
      <c r="P66" s="43">
        <f t="shared" si="38"/>
        <v>175.36</v>
      </c>
      <c r="Q66" s="43">
        <f t="shared" si="38"/>
        <v>175.36</v>
      </c>
      <c r="R66" s="43">
        <f t="shared" si="38"/>
        <v>175.36</v>
      </c>
      <c r="S66" s="43">
        <f t="shared" si="38"/>
        <v>175.36</v>
      </c>
      <c r="T66" s="43">
        <f t="shared" si="38"/>
        <v>175.36</v>
      </c>
      <c r="U66" s="43">
        <f t="shared" si="38"/>
        <v>175.36</v>
      </c>
      <c r="V66" s="43">
        <f t="shared" si="38"/>
        <v>175.36</v>
      </c>
      <c r="W66" s="43">
        <f t="shared" si="38"/>
        <v>175.36</v>
      </c>
      <c r="X66" s="43">
        <f t="shared" si="38"/>
        <v>175.36</v>
      </c>
      <c r="Y66" s="43">
        <f t="shared" si="38"/>
        <v>175.36</v>
      </c>
      <c r="Z66" s="43">
        <f t="shared" si="38"/>
        <v>175.36</v>
      </c>
      <c r="AA66" s="43">
        <f t="shared" si="38"/>
        <v>175.36</v>
      </c>
    </row>
    <row r="67" spans="1:27" ht="12.75" hidden="1" customHeight="1" outlineLevel="1" x14ac:dyDescent="0.2">
      <c r="A67" s="98" t="s">
        <v>910</v>
      </c>
      <c r="B67" s="62" t="s">
        <v>872</v>
      </c>
      <c r="C67" s="42" t="s">
        <v>77</v>
      </c>
      <c r="D67" s="43">
        <f>$D$13</f>
        <v>216.36</v>
      </c>
      <c r="E67" s="43">
        <f t="shared" ref="E67:AA67" si="39">$D$13</f>
        <v>216.36</v>
      </c>
      <c r="F67" s="43">
        <f t="shared" si="39"/>
        <v>216.36</v>
      </c>
      <c r="G67" s="43">
        <f t="shared" si="39"/>
        <v>216.36</v>
      </c>
      <c r="H67" s="43">
        <f t="shared" si="39"/>
        <v>216.36</v>
      </c>
      <c r="I67" s="43">
        <f t="shared" si="39"/>
        <v>216.36</v>
      </c>
      <c r="J67" s="43">
        <f t="shared" si="39"/>
        <v>216.36</v>
      </c>
      <c r="K67" s="43">
        <f t="shared" si="39"/>
        <v>216.36</v>
      </c>
      <c r="L67" s="43">
        <f t="shared" si="39"/>
        <v>216.36</v>
      </c>
      <c r="M67" s="43">
        <f t="shared" si="39"/>
        <v>216.36</v>
      </c>
      <c r="N67" s="43">
        <f t="shared" si="39"/>
        <v>216.36</v>
      </c>
      <c r="O67" s="43">
        <f t="shared" si="39"/>
        <v>216.36</v>
      </c>
      <c r="P67" s="43">
        <f t="shared" si="39"/>
        <v>216.36</v>
      </c>
      <c r="Q67" s="43">
        <f t="shared" si="39"/>
        <v>216.36</v>
      </c>
      <c r="R67" s="43">
        <f t="shared" si="39"/>
        <v>216.36</v>
      </c>
      <c r="S67" s="43">
        <f t="shared" si="39"/>
        <v>216.36</v>
      </c>
      <c r="T67" s="43">
        <f t="shared" si="39"/>
        <v>216.36</v>
      </c>
      <c r="U67" s="43">
        <f t="shared" si="39"/>
        <v>216.36</v>
      </c>
      <c r="V67" s="43">
        <f t="shared" si="39"/>
        <v>216.36</v>
      </c>
      <c r="W67" s="43">
        <f t="shared" si="39"/>
        <v>216.36</v>
      </c>
      <c r="X67" s="43">
        <f t="shared" si="39"/>
        <v>216.36</v>
      </c>
      <c r="Y67" s="43">
        <f t="shared" si="39"/>
        <v>216.36</v>
      </c>
      <c r="Z67" s="43">
        <f t="shared" si="39"/>
        <v>216.36</v>
      </c>
      <c r="AA67" s="43">
        <f t="shared" si="39"/>
        <v>216.36</v>
      </c>
    </row>
    <row r="68" spans="1:27" ht="12.75" customHeight="1" collapsed="1" x14ac:dyDescent="0.2">
      <c r="A68" s="97" t="s">
        <v>52</v>
      </c>
      <c r="B68" s="27" t="str">
        <f>"11"&amp;"."&amp;$B$218&amp;"."&amp;$B$219</f>
        <v>11.01.2023</v>
      </c>
      <c r="C68" s="89" t="s">
        <v>74</v>
      </c>
      <c r="D68" s="90">
        <f>ROUND(((D69+D70+D72+D71+D73)/1000),5)</f>
        <v>3.7629899999999998</v>
      </c>
      <c r="E68" s="90">
        <f t="shared" ref="E68:AA68" si="40">ROUND(((E69+E70+E72+E71+E73)/1000),5)</f>
        <v>3.7099099999999998</v>
      </c>
      <c r="F68" s="90">
        <f t="shared" si="40"/>
        <v>3.6428600000000002</v>
      </c>
      <c r="G68" s="90">
        <f t="shared" si="40"/>
        <v>3.6360600000000001</v>
      </c>
      <c r="H68" s="90">
        <f t="shared" si="40"/>
        <v>3.71251</v>
      </c>
      <c r="I68" s="90">
        <f t="shared" si="40"/>
        <v>3.8107199999999999</v>
      </c>
      <c r="J68" s="90">
        <f t="shared" si="40"/>
        <v>3.9713799999999999</v>
      </c>
      <c r="K68" s="90">
        <f t="shared" si="40"/>
        <v>4.3952900000000001</v>
      </c>
      <c r="L68" s="90">
        <f t="shared" si="40"/>
        <v>4.5133200000000002</v>
      </c>
      <c r="M68" s="90">
        <f t="shared" si="40"/>
        <v>4.5520800000000001</v>
      </c>
      <c r="N68" s="90">
        <f t="shared" si="40"/>
        <v>4.5713499999999998</v>
      </c>
      <c r="O68" s="90">
        <f t="shared" si="40"/>
        <v>4.5856000000000003</v>
      </c>
      <c r="P68" s="90">
        <f t="shared" si="40"/>
        <v>4.5724200000000002</v>
      </c>
      <c r="Q68" s="90">
        <f t="shared" si="40"/>
        <v>4.5753199999999996</v>
      </c>
      <c r="R68" s="90">
        <f t="shared" si="40"/>
        <v>4.5511900000000001</v>
      </c>
      <c r="S68" s="90">
        <f t="shared" si="40"/>
        <v>4.5494700000000003</v>
      </c>
      <c r="T68" s="90">
        <f t="shared" si="40"/>
        <v>4.62005</v>
      </c>
      <c r="U68" s="90">
        <f t="shared" si="40"/>
        <v>4.6223700000000001</v>
      </c>
      <c r="V68" s="90">
        <f t="shared" si="40"/>
        <v>4.6230799999999999</v>
      </c>
      <c r="W68" s="90">
        <f t="shared" si="40"/>
        <v>4.5529400000000004</v>
      </c>
      <c r="X68" s="90">
        <f t="shared" si="40"/>
        <v>4.5276800000000001</v>
      </c>
      <c r="Y68" s="90">
        <f t="shared" si="40"/>
        <v>4.4879199999999999</v>
      </c>
      <c r="Z68" s="90">
        <f t="shared" si="40"/>
        <v>4.3266999999999998</v>
      </c>
      <c r="AA68" s="90">
        <f t="shared" si="40"/>
        <v>3.8988800000000001</v>
      </c>
    </row>
    <row r="69" spans="1:27" ht="12.75" hidden="1" customHeight="1" outlineLevel="1" x14ac:dyDescent="0.2">
      <c r="A69" s="98" t="s">
        <v>54</v>
      </c>
      <c r="B69" s="62" t="s">
        <v>236</v>
      </c>
      <c r="C69" s="42" t="s">
        <v>77</v>
      </c>
      <c r="D69" s="43">
        <v>1141.3900000000001</v>
      </c>
      <c r="E69" s="43">
        <v>1088.31</v>
      </c>
      <c r="F69" s="43">
        <v>1021.26</v>
      </c>
      <c r="G69" s="43">
        <v>1014.46</v>
      </c>
      <c r="H69" s="43">
        <v>1090.9100000000001</v>
      </c>
      <c r="I69" s="43">
        <v>1189.1199999999999</v>
      </c>
      <c r="J69" s="43">
        <v>1349.78</v>
      </c>
      <c r="K69" s="43">
        <v>1773.69</v>
      </c>
      <c r="L69" s="43">
        <v>1891.72</v>
      </c>
      <c r="M69" s="43">
        <v>1930.48</v>
      </c>
      <c r="N69" s="43">
        <v>1949.75</v>
      </c>
      <c r="O69" s="43">
        <v>1964</v>
      </c>
      <c r="P69" s="43">
        <v>1950.82</v>
      </c>
      <c r="Q69" s="43">
        <v>1953.72</v>
      </c>
      <c r="R69" s="43">
        <v>1929.59</v>
      </c>
      <c r="S69" s="43">
        <v>1927.87</v>
      </c>
      <c r="T69" s="43">
        <v>1998.45</v>
      </c>
      <c r="U69" s="43">
        <v>2000.77</v>
      </c>
      <c r="V69" s="43">
        <v>2001.48</v>
      </c>
      <c r="W69" s="43">
        <v>1931.34</v>
      </c>
      <c r="X69" s="43">
        <v>1906.08</v>
      </c>
      <c r="Y69" s="43">
        <v>1866.32</v>
      </c>
      <c r="Z69" s="43">
        <v>1705.1</v>
      </c>
      <c r="AA69" s="43">
        <v>1277.28</v>
      </c>
    </row>
    <row r="70" spans="1:27" ht="12.75" hidden="1" customHeight="1" outlineLevel="1" x14ac:dyDescent="0.2">
      <c r="A70" s="98" t="s">
        <v>55</v>
      </c>
      <c r="B70" s="62" t="s">
        <v>88</v>
      </c>
      <c r="C70" s="42" t="s">
        <v>77</v>
      </c>
      <c r="D70" s="43">
        <f>$D$10</f>
        <v>2222.89</v>
      </c>
      <c r="E70" s="43">
        <f t="shared" ref="E70:AA70" si="41">$D$10</f>
        <v>2222.89</v>
      </c>
      <c r="F70" s="43">
        <f t="shared" si="41"/>
        <v>2222.89</v>
      </c>
      <c r="G70" s="43">
        <f t="shared" si="41"/>
        <v>2222.89</v>
      </c>
      <c r="H70" s="43">
        <f t="shared" si="41"/>
        <v>2222.89</v>
      </c>
      <c r="I70" s="43">
        <f t="shared" si="41"/>
        <v>2222.89</v>
      </c>
      <c r="J70" s="43">
        <f t="shared" si="41"/>
        <v>2222.89</v>
      </c>
      <c r="K70" s="43">
        <f t="shared" si="41"/>
        <v>2222.89</v>
      </c>
      <c r="L70" s="43">
        <f t="shared" si="41"/>
        <v>2222.89</v>
      </c>
      <c r="M70" s="43">
        <f t="shared" si="41"/>
        <v>2222.89</v>
      </c>
      <c r="N70" s="43">
        <f t="shared" si="41"/>
        <v>2222.89</v>
      </c>
      <c r="O70" s="43">
        <f t="shared" si="41"/>
        <v>2222.89</v>
      </c>
      <c r="P70" s="43">
        <f t="shared" si="41"/>
        <v>2222.89</v>
      </c>
      <c r="Q70" s="43">
        <f t="shared" si="41"/>
        <v>2222.89</v>
      </c>
      <c r="R70" s="43">
        <f t="shared" si="41"/>
        <v>2222.89</v>
      </c>
      <c r="S70" s="43">
        <f t="shared" si="41"/>
        <v>2222.89</v>
      </c>
      <c r="T70" s="43">
        <f t="shared" si="41"/>
        <v>2222.89</v>
      </c>
      <c r="U70" s="43">
        <f t="shared" si="41"/>
        <v>2222.89</v>
      </c>
      <c r="V70" s="43">
        <f t="shared" si="41"/>
        <v>2222.89</v>
      </c>
      <c r="W70" s="43">
        <f t="shared" si="41"/>
        <v>2222.89</v>
      </c>
      <c r="X70" s="43">
        <f t="shared" si="41"/>
        <v>2222.89</v>
      </c>
      <c r="Y70" s="43">
        <f t="shared" si="41"/>
        <v>2222.89</v>
      </c>
      <c r="Z70" s="43">
        <f t="shared" si="41"/>
        <v>2222.89</v>
      </c>
      <c r="AA70" s="43">
        <f t="shared" si="41"/>
        <v>2222.89</v>
      </c>
    </row>
    <row r="71" spans="1:27" ht="12.75" hidden="1" customHeight="1" outlineLevel="1" x14ac:dyDescent="0.2">
      <c r="A71" s="98" t="s">
        <v>56</v>
      </c>
      <c r="B71" s="62" t="s">
        <v>81</v>
      </c>
      <c r="C71" s="42" t="s">
        <v>77</v>
      </c>
      <c r="D71" s="43">
        <v>6.99</v>
      </c>
      <c r="E71" s="43">
        <v>6.99</v>
      </c>
      <c r="F71" s="43">
        <v>6.99</v>
      </c>
      <c r="G71" s="43">
        <v>6.99</v>
      </c>
      <c r="H71" s="43">
        <v>6.99</v>
      </c>
      <c r="I71" s="43">
        <v>6.99</v>
      </c>
      <c r="J71" s="43">
        <v>6.99</v>
      </c>
      <c r="K71" s="43">
        <v>6.99</v>
      </c>
      <c r="L71" s="43">
        <v>6.99</v>
      </c>
      <c r="M71" s="43">
        <v>6.99</v>
      </c>
      <c r="N71" s="43">
        <v>6.99</v>
      </c>
      <c r="O71" s="43">
        <v>6.99</v>
      </c>
      <c r="P71" s="43">
        <v>6.99</v>
      </c>
      <c r="Q71" s="43">
        <v>6.99</v>
      </c>
      <c r="R71" s="43">
        <v>6.99</v>
      </c>
      <c r="S71" s="43">
        <v>6.99</v>
      </c>
      <c r="T71" s="43">
        <v>6.99</v>
      </c>
      <c r="U71" s="43">
        <v>6.99</v>
      </c>
      <c r="V71" s="43">
        <v>6.99</v>
      </c>
      <c r="W71" s="43">
        <v>6.99</v>
      </c>
      <c r="X71" s="43">
        <v>6.99</v>
      </c>
      <c r="Y71" s="43">
        <v>6.99</v>
      </c>
      <c r="Z71" s="43">
        <v>6.99</v>
      </c>
      <c r="AA71" s="43">
        <v>6.99</v>
      </c>
    </row>
    <row r="72" spans="1:27" ht="12.75" hidden="1" customHeight="1" outlineLevel="1" x14ac:dyDescent="0.2">
      <c r="A72" s="98" t="s">
        <v>57</v>
      </c>
      <c r="B72" s="62" t="s">
        <v>876</v>
      </c>
      <c r="C72" s="42" t="s">
        <v>77</v>
      </c>
      <c r="D72" s="43">
        <f>$D$12</f>
        <v>175.36</v>
      </c>
      <c r="E72" s="43">
        <f t="shared" ref="E72:AA72" si="42">$D$12</f>
        <v>175.36</v>
      </c>
      <c r="F72" s="43">
        <f t="shared" si="42"/>
        <v>175.36</v>
      </c>
      <c r="G72" s="43">
        <f t="shared" si="42"/>
        <v>175.36</v>
      </c>
      <c r="H72" s="43">
        <f t="shared" si="42"/>
        <v>175.36</v>
      </c>
      <c r="I72" s="43">
        <f t="shared" si="42"/>
        <v>175.36</v>
      </c>
      <c r="J72" s="43">
        <f t="shared" si="42"/>
        <v>175.36</v>
      </c>
      <c r="K72" s="43">
        <f t="shared" si="42"/>
        <v>175.36</v>
      </c>
      <c r="L72" s="43">
        <f t="shared" si="42"/>
        <v>175.36</v>
      </c>
      <c r="M72" s="43">
        <f t="shared" si="42"/>
        <v>175.36</v>
      </c>
      <c r="N72" s="43">
        <f t="shared" si="42"/>
        <v>175.36</v>
      </c>
      <c r="O72" s="43">
        <f t="shared" si="42"/>
        <v>175.36</v>
      </c>
      <c r="P72" s="43">
        <f t="shared" si="42"/>
        <v>175.36</v>
      </c>
      <c r="Q72" s="43">
        <f t="shared" si="42"/>
        <v>175.36</v>
      </c>
      <c r="R72" s="43">
        <f t="shared" si="42"/>
        <v>175.36</v>
      </c>
      <c r="S72" s="43">
        <f t="shared" si="42"/>
        <v>175.36</v>
      </c>
      <c r="T72" s="43">
        <f t="shared" si="42"/>
        <v>175.36</v>
      </c>
      <c r="U72" s="43">
        <f t="shared" si="42"/>
        <v>175.36</v>
      </c>
      <c r="V72" s="43">
        <f t="shared" si="42"/>
        <v>175.36</v>
      </c>
      <c r="W72" s="43">
        <f t="shared" si="42"/>
        <v>175.36</v>
      </c>
      <c r="X72" s="43">
        <f t="shared" si="42"/>
        <v>175.36</v>
      </c>
      <c r="Y72" s="43">
        <f t="shared" si="42"/>
        <v>175.36</v>
      </c>
      <c r="Z72" s="43">
        <f t="shared" si="42"/>
        <v>175.36</v>
      </c>
      <c r="AA72" s="43">
        <f t="shared" si="42"/>
        <v>175.36</v>
      </c>
    </row>
    <row r="73" spans="1:27" ht="12.75" hidden="1" customHeight="1" outlineLevel="1" x14ac:dyDescent="0.2">
      <c r="A73" s="98" t="s">
        <v>58</v>
      </c>
      <c r="B73" s="62" t="s">
        <v>872</v>
      </c>
      <c r="C73" s="42" t="s">
        <v>77</v>
      </c>
      <c r="D73" s="43">
        <f>$D$13</f>
        <v>216.36</v>
      </c>
      <c r="E73" s="43">
        <f t="shared" ref="E73:AA73" si="43">$D$13</f>
        <v>216.36</v>
      </c>
      <c r="F73" s="43">
        <f t="shared" si="43"/>
        <v>216.36</v>
      </c>
      <c r="G73" s="43">
        <f t="shared" si="43"/>
        <v>216.36</v>
      </c>
      <c r="H73" s="43">
        <f t="shared" si="43"/>
        <v>216.36</v>
      </c>
      <c r="I73" s="43">
        <f t="shared" si="43"/>
        <v>216.36</v>
      </c>
      <c r="J73" s="43">
        <f t="shared" si="43"/>
        <v>216.36</v>
      </c>
      <c r="K73" s="43">
        <f t="shared" si="43"/>
        <v>216.36</v>
      </c>
      <c r="L73" s="43">
        <f t="shared" si="43"/>
        <v>216.36</v>
      </c>
      <c r="M73" s="43">
        <f t="shared" si="43"/>
        <v>216.36</v>
      </c>
      <c r="N73" s="43">
        <f t="shared" si="43"/>
        <v>216.36</v>
      </c>
      <c r="O73" s="43">
        <f t="shared" si="43"/>
        <v>216.36</v>
      </c>
      <c r="P73" s="43">
        <f t="shared" si="43"/>
        <v>216.36</v>
      </c>
      <c r="Q73" s="43">
        <f t="shared" si="43"/>
        <v>216.36</v>
      </c>
      <c r="R73" s="43">
        <f t="shared" si="43"/>
        <v>216.36</v>
      </c>
      <c r="S73" s="43">
        <f t="shared" si="43"/>
        <v>216.36</v>
      </c>
      <c r="T73" s="43">
        <f t="shared" si="43"/>
        <v>216.36</v>
      </c>
      <c r="U73" s="43">
        <f t="shared" si="43"/>
        <v>216.36</v>
      </c>
      <c r="V73" s="43">
        <f t="shared" si="43"/>
        <v>216.36</v>
      </c>
      <c r="W73" s="43">
        <f t="shared" si="43"/>
        <v>216.36</v>
      </c>
      <c r="X73" s="43">
        <f t="shared" si="43"/>
        <v>216.36</v>
      </c>
      <c r="Y73" s="43">
        <f t="shared" si="43"/>
        <v>216.36</v>
      </c>
      <c r="Z73" s="43">
        <f t="shared" si="43"/>
        <v>216.36</v>
      </c>
      <c r="AA73" s="43">
        <f t="shared" si="43"/>
        <v>216.36</v>
      </c>
    </row>
    <row r="74" spans="1:27" ht="12.75" customHeight="1" collapsed="1" x14ac:dyDescent="0.2">
      <c r="A74" s="97" t="s">
        <v>59</v>
      </c>
      <c r="B74" s="27" t="str">
        <f>"12"&amp;"."&amp;$B$218&amp;"."&amp;$B$219</f>
        <v>12.01.2023</v>
      </c>
      <c r="C74" s="89" t="s">
        <v>74</v>
      </c>
      <c r="D74" s="90">
        <f>ROUND(((D75+D76+D78+D77+D79)/1000),5)</f>
        <v>3.79406</v>
      </c>
      <c r="E74" s="90">
        <f t="shared" ref="E74:AA74" si="44">ROUND(((E75+E76+E78+E77+E79)/1000),5)</f>
        <v>3.7355800000000001</v>
      </c>
      <c r="F74" s="90">
        <f t="shared" si="44"/>
        <v>3.7114099999999999</v>
      </c>
      <c r="G74" s="90">
        <f t="shared" si="44"/>
        <v>3.70865</v>
      </c>
      <c r="H74" s="90">
        <f t="shared" si="44"/>
        <v>3.7341000000000002</v>
      </c>
      <c r="I74" s="90">
        <f t="shared" si="44"/>
        <v>3.83046</v>
      </c>
      <c r="J74" s="90">
        <f t="shared" si="44"/>
        <v>3.96909</v>
      </c>
      <c r="K74" s="90">
        <f t="shared" si="44"/>
        <v>4.3744399999999999</v>
      </c>
      <c r="L74" s="90">
        <f t="shared" si="44"/>
        <v>4.4687599999999996</v>
      </c>
      <c r="M74" s="90">
        <f t="shared" si="44"/>
        <v>4.5065</v>
      </c>
      <c r="N74" s="90">
        <f t="shared" si="44"/>
        <v>4.5449400000000004</v>
      </c>
      <c r="O74" s="90">
        <f t="shared" si="44"/>
        <v>4.5342200000000004</v>
      </c>
      <c r="P74" s="90">
        <f t="shared" si="44"/>
        <v>4.5225900000000001</v>
      </c>
      <c r="Q74" s="90">
        <f t="shared" si="44"/>
        <v>4.5292399999999997</v>
      </c>
      <c r="R74" s="90">
        <f t="shared" si="44"/>
        <v>4.5226300000000004</v>
      </c>
      <c r="S74" s="90">
        <f t="shared" si="44"/>
        <v>4.5161600000000002</v>
      </c>
      <c r="T74" s="90">
        <f t="shared" si="44"/>
        <v>4.5537299999999998</v>
      </c>
      <c r="U74" s="90">
        <f t="shared" si="44"/>
        <v>4.5789099999999996</v>
      </c>
      <c r="V74" s="90">
        <f t="shared" si="44"/>
        <v>4.5394399999999999</v>
      </c>
      <c r="W74" s="90">
        <f t="shared" si="44"/>
        <v>4.5043699999999998</v>
      </c>
      <c r="X74" s="90">
        <f t="shared" si="44"/>
        <v>4.4719499999999996</v>
      </c>
      <c r="Y74" s="90">
        <f t="shared" si="44"/>
        <v>4.42516</v>
      </c>
      <c r="Z74" s="90">
        <f t="shared" si="44"/>
        <v>4.2422300000000002</v>
      </c>
      <c r="AA74" s="90">
        <f t="shared" si="44"/>
        <v>3.86172</v>
      </c>
    </row>
    <row r="75" spans="1:27" ht="12.75" hidden="1" customHeight="1" outlineLevel="1" x14ac:dyDescent="0.2">
      <c r="A75" s="98" t="s">
        <v>911</v>
      </c>
      <c r="B75" s="62" t="s">
        <v>236</v>
      </c>
      <c r="C75" s="42" t="s">
        <v>77</v>
      </c>
      <c r="D75" s="43">
        <v>1172.46</v>
      </c>
      <c r="E75" s="43">
        <v>1113.98</v>
      </c>
      <c r="F75" s="43">
        <v>1089.81</v>
      </c>
      <c r="G75" s="43">
        <v>1087.05</v>
      </c>
      <c r="H75" s="43">
        <v>1112.5</v>
      </c>
      <c r="I75" s="43">
        <v>1208.8599999999999</v>
      </c>
      <c r="J75" s="43">
        <v>1347.49</v>
      </c>
      <c r="K75" s="43">
        <v>1752.84</v>
      </c>
      <c r="L75" s="43">
        <v>1847.16</v>
      </c>
      <c r="M75" s="43">
        <v>1884.9</v>
      </c>
      <c r="N75" s="43">
        <v>1923.34</v>
      </c>
      <c r="O75" s="43">
        <v>1912.62</v>
      </c>
      <c r="P75" s="43">
        <v>1900.99</v>
      </c>
      <c r="Q75" s="43">
        <v>1907.64</v>
      </c>
      <c r="R75" s="43">
        <v>1901.03</v>
      </c>
      <c r="S75" s="43">
        <v>1894.56</v>
      </c>
      <c r="T75" s="43">
        <v>1932.13</v>
      </c>
      <c r="U75" s="43">
        <v>1957.31</v>
      </c>
      <c r="V75" s="43">
        <v>1917.84</v>
      </c>
      <c r="W75" s="43">
        <v>1882.77</v>
      </c>
      <c r="X75" s="43">
        <v>1850.35</v>
      </c>
      <c r="Y75" s="43">
        <v>1803.56</v>
      </c>
      <c r="Z75" s="43">
        <v>1620.63</v>
      </c>
      <c r="AA75" s="43">
        <v>1240.1199999999999</v>
      </c>
    </row>
    <row r="76" spans="1:27" ht="12.75" hidden="1" customHeight="1" outlineLevel="1" x14ac:dyDescent="0.2">
      <c r="A76" s="98" t="s">
        <v>912</v>
      </c>
      <c r="B76" s="62" t="s">
        <v>88</v>
      </c>
      <c r="C76" s="42" t="s">
        <v>77</v>
      </c>
      <c r="D76" s="43">
        <f>$D$10</f>
        <v>2222.89</v>
      </c>
      <c r="E76" s="43">
        <f t="shared" ref="E76:AA76" si="45">$D$10</f>
        <v>2222.89</v>
      </c>
      <c r="F76" s="43">
        <f t="shared" si="45"/>
        <v>2222.89</v>
      </c>
      <c r="G76" s="43">
        <f t="shared" si="45"/>
        <v>2222.89</v>
      </c>
      <c r="H76" s="43">
        <f t="shared" si="45"/>
        <v>2222.89</v>
      </c>
      <c r="I76" s="43">
        <f t="shared" si="45"/>
        <v>2222.89</v>
      </c>
      <c r="J76" s="43">
        <f t="shared" si="45"/>
        <v>2222.89</v>
      </c>
      <c r="K76" s="43">
        <f t="shared" si="45"/>
        <v>2222.89</v>
      </c>
      <c r="L76" s="43">
        <f t="shared" si="45"/>
        <v>2222.89</v>
      </c>
      <c r="M76" s="43">
        <f t="shared" si="45"/>
        <v>2222.89</v>
      </c>
      <c r="N76" s="43">
        <f t="shared" si="45"/>
        <v>2222.89</v>
      </c>
      <c r="O76" s="43">
        <f t="shared" si="45"/>
        <v>2222.89</v>
      </c>
      <c r="P76" s="43">
        <f t="shared" si="45"/>
        <v>2222.89</v>
      </c>
      <c r="Q76" s="43">
        <f t="shared" si="45"/>
        <v>2222.89</v>
      </c>
      <c r="R76" s="43">
        <f t="shared" si="45"/>
        <v>2222.89</v>
      </c>
      <c r="S76" s="43">
        <f t="shared" si="45"/>
        <v>2222.89</v>
      </c>
      <c r="T76" s="43">
        <f t="shared" si="45"/>
        <v>2222.89</v>
      </c>
      <c r="U76" s="43">
        <f t="shared" si="45"/>
        <v>2222.89</v>
      </c>
      <c r="V76" s="43">
        <f t="shared" si="45"/>
        <v>2222.89</v>
      </c>
      <c r="W76" s="43">
        <f t="shared" si="45"/>
        <v>2222.89</v>
      </c>
      <c r="X76" s="43">
        <f t="shared" si="45"/>
        <v>2222.89</v>
      </c>
      <c r="Y76" s="43">
        <f t="shared" si="45"/>
        <v>2222.89</v>
      </c>
      <c r="Z76" s="43">
        <f t="shared" si="45"/>
        <v>2222.89</v>
      </c>
      <c r="AA76" s="43">
        <f t="shared" si="45"/>
        <v>2222.89</v>
      </c>
    </row>
    <row r="77" spans="1:27" ht="12.75" hidden="1" customHeight="1" outlineLevel="1" x14ac:dyDescent="0.2">
      <c r="A77" s="98" t="s">
        <v>913</v>
      </c>
      <c r="B77" s="62" t="s">
        <v>81</v>
      </c>
      <c r="C77" s="42" t="s">
        <v>77</v>
      </c>
      <c r="D77" s="43">
        <v>6.99</v>
      </c>
      <c r="E77" s="43">
        <v>6.99</v>
      </c>
      <c r="F77" s="43">
        <v>6.99</v>
      </c>
      <c r="G77" s="43">
        <v>6.99</v>
      </c>
      <c r="H77" s="43">
        <v>6.99</v>
      </c>
      <c r="I77" s="43">
        <v>6.99</v>
      </c>
      <c r="J77" s="43">
        <v>6.99</v>
      </c>
      <c r="K77" s="43">
        <v>6.99</v>
      </c>
      <c r="L77" s="43">
        <v>6.99</v>
      </c>
      <c r="M77" s="43">
        <v>6.99</v>
      </c>
      <c r="N77" s="43">
        <v>6.99</v>
      </c>
      <c r="O77" s="43">
        <v>6.99</v>
      </c>
      <c r="P77" s="43">
        <v>6.99</v>
      </c>
      <c r="Q77" s="43">
        <v>6.99</v>
      </c>
      <c r="R77" s="43">
        <v>6.99</v>
      </c>
      <c r="S77" s="43">
        <v>6.99</v>
      </c>
      <c r="T77" s="43">
        <v>6.99</v>
      </c>
      <c r="U77" s="43">
        <v>6.99</v>
      </c>
      <c r="V77" s="43">
        <v>6.99</v>
      </c>
      <c r="W77" s="43">
        <v>6.99</v>
      </c>
      <c r="X77" s="43">
        <v>6.99</v>
      </c>
      <c r="Y77" s="43">
        <v>6.99</v>
      </c>
      <c r="Z77" s="43">
        <v>6.99</v>
      </c>
      <c r="AA77" s="43">
        <v>6.99</v>
      </c>
    </row>
    <row r="78" spans="1:27" ht="12.75" hidden="1" customHeight="1" outlineLevel="1" x14ac:dyDescent="0.2">
      <c r="A78" s="98" t="s">
        <v>914</v>
      </c>
      <c r="B78" s="62" t="s">
        <v>876</v>
      </c>
      <c r="C78" s="42" t="s">
        <v>77</v>
      </c>
      <c r="D78" s="43">
        <f>$D$12</f>
        <v>175.36</v>
      </c>
      <c r="E78" s="43">
        <f t="shared" ref="E78:AA78" si="46">$D$12</f>
        <v>175.36</v>
      </c>
      <c r="F78" s="43">
        <f t="shared" si="46"/>
        <v>175.36</v>
      </c>
      <c r="G78" s="43">
        <f t="shared" si="46"/>
        <v>175.36</v>
      </c>
      <c r="H78" s="43">
        <f t="shared" si="46"/>
        <v>175.36</v>
      </c>
      <c r="I78" s="43">
        <f t="shared" si="46"/>
        <v>175.36</v>
      </c>
      <c r="J78" s="43">
        <f t="shared" si="46"/>
        <v>175.36</v>
      </c>
      <c r="K78" s="43">
        <f t="shared" si="46"/>
        <v>175.36</v>
      </c>
      <c r="L78" s="43">
        <f t="shared" si="46"/>
        <v>175.36</v>
      </c>
      <c r="M78" s="43">
        <f t="shared" si="46"/>
        <v>175.36</v>
      </c>
      <c r="N78" s="43">
        <f t="shared" si="46"/>
        <v>175.36</v>
      </c>
      <c r="O78" s="43">
        <f t="shared" si="46"/>
        <v>175.36</v>
      </c>
      <c r="P78" s="43">
        <f t="shared" si="46"/>
        <v>175.36</v>
      </c>
      <c r="Q78" s="43">
        <f t="shared" si="46"/>
        <v>175.36</v>
      </c>
      <c r="R78" s="43">
        <f t="shared" si="46"/>
        <v>175.36</v>
      </c>
      <c r="S78" s="43">
        <f t="shared" si="46"/>
        <v>175.36</v>
      </c>
      <c r="T78" s="43">
        <f t="shared" si="46"/>
        <v>175.36</v>
      </c>
      <c r="U78" s="43">
        <f t="shared" si="46"/>
        <v>175.36</v>
      </c>
      <c r="V78" s="43">
        <f t="shared" si="46"/>
        <v>175.36</v>
      </c>
      <c r="W78" s="43">
        <f t="shared" si="46"/>
        <v>175.36</v>
      </c>
      <c r="X78" s="43">
        <f t="shared" si="46"/>
        <v>175.36</v>
      </c>
      <c r="Y78" s="43">
        <f t="shared" si="46"/>
        <v>175.36</v>
      </c>
      <c r="Z78" s="43">
        <f t="shared" si="46"/>
        <v>175.36</v>
      </c>
      <c r="AA78" s="43">
        <f t="shared" si="46"/>
        <v>175.36</v>
      </c>
    </row>
    <row r="79" spans="1:27" ht="12.75" hidden="1" customHeight="1" outlineLevel="1" x14ac:dyDescent="0.2">
      <c r="A79" s="98" t="s">
        <v>915</v>
      </c>
      <c r="B79" s="62" t="s">
        <v>872</v>
      </c>
      <c r="C79" s="42" t="s">
        <v>77</v>
      </c>
      <c r="D79" s="43">
        <f>$D$13</f>
        <v>216.36</v>
      </c>
      <c r="E79" s="43">
        <f t="shared" ref="E79:AA79" si="47">$D$13</f>
        <v>216.36</v>
      </c>
      <c r="F79" s="43">
        <f t="shared" si="47"/>
        <v>216.36</v>
      </c>
      <c r="G79" s="43">
        <f t="shared" si="47"/>
        <v>216.36</v>
      </c>
      <c r="H79" s="43">
        <f t="shared" si="47"/>
        <v>216.36</v>
      </c>
      <c r="I79" s="43">
        <f t="shared" si="47"/>
        <v>216.36</v>
      </c>
      <c r="J79" s="43">
        <f t="shared" si="47"/>
        <v>216.36</v>
      </c>
      <c r="K79" s="43">
        <f t="shared" si="47"/>
        <v>216.36</v>
      </c>
      <c r="L79" s="43">
        <f t="shared" si="47"/>
        <v>216.36</v>
      </c>
      <c r="M79" s="43">
        <f t="shared" si="47"/>
        <v>216.36</v>
      </c>
      <c r="N79" s="43">
        <f t="shared" si="47"/>
        <v>216.36</v>
      </c>
      <c r="O79" s="43">
        <f t="shared" si="47"/>
        <v>216.36</v>
      </c>
      <c r="P79" s="43">
        <f t="shared" si="47"/>
        <v>216.36</v>
      </c>
      <c r="Q79" s="43">
        <f t="shared" si="47"/>
        <v>216.36</v>
      </c>
      <c r="R79" s="43">
        <f t="shared" si="47"/>
        <v>216.36</v>
      </c>
      <c r="S79" s="43">
        <f t="shared" si="47"/>
        <v>216.36</v>
      </c>
      <c r="T79" s="43">
        <f t="shared" si="47"/>
        <v>216.36</v>
      </c>
      <c r="U79" s="43">
        <f t="shared" si="47"/>
        <v>216.36</v>
      </c>
      <c r="V79" s="43">
        <f t="shared" si="47"/>
        <v>216.36</v>
      </c>
      <c r="W79" s="43">
        <f t="shared" si="47"/>
        <v>216.36</v>
      </c>
      <c r="X79" s="43">
        <f t="shared" si="47"/>
        <v>216.36</v>
      </c>
      <c r="Y79" s="43">
        <f t="shared" si="47"/>
        <v>216.36</v>
      </c>
      <c r="Z79" s="43">
        <f t="shared" si="47"/>
        <v>216.36</v>
      </c>
      <c r="AA79" s="43">
        <f t="shared" si="47"/>
        <v>216.36</v>
      </c>
    </row>
    <row r="80" spans="1:27" ht="12.75" customHeight="1" collapsed="1" x14ac:dyDescent="0.2">
      <c r="A80" s="97" t="s">
        <v>916</v>
      </c>
      <c r="B80" s="27" t="str">
        <f>"13"&amp;"."&amp;$B$218&amp;"."&amp;$B$219</f>
        <v>13.01.2023</v>
      </c>
      <c r="C80" s="89" t="s">
        <v>74</v>
      </c>
      <c r="D80" s="90">
        <f>ROUND(((D81+D82+D84+D83+D85)/1000),5)</f>
        <v>3.8207599999999999</v>
      </c>
      <c r="E80" s="90">
        <f t="shared" ref="E80:AA80" si="48">ROUND(((E81+E82+E84+E83+E85)/1000),5)</f>
        <v>3.7582300000000002</v>
      </c>
      <c r="F80" s="90">
        <f t="shared" si="48"/>
        <v>3.7256800000000001</v>
      </c>
      <c r="G80" s="90">
        <f t="shared" si="48"/>
        <v>3.7211099999999999</v>
      </c>
      <c r="H80" s="90">
        <f t="shared" si="48"/>
        <v>3.7715700000000001</v>
      </c>
      <c r="I80" s="90">
        <f t="shared" si="48"/>
        <v>3.8569300000000002</v>
      </c>
      <c r="J80" s="90">
        <f t="shared" si="48"/>
        <v>4.2024699999999999</v>
      </c>
      <c r="K80" s="90">
        <f t="shared" si="48"/>
        <v>4.3970000000000002</v>
      </c>
      <c r="L80" s="90">
        <f t="shared" si="48"/>
        <v>4.4999700000000002</v>
      </c>
      <c r="M80" s="90">
        <f t="shared" si="48"/>
        <v>4.5328999999999997</v>
      </c>
      <c r="N80" s="90">
        <f t="shared" si="48"/>
        <v>4.5486500000000003</v>
      </c>
      <c r="O80" s="90">
        <f t="shared" si="48"/>
        <v>4.5554500000000004</v>
      </c>
      <c r="P80" s="90">
        <f t="shared" si="48"/>
        <v>4.5470899999999999</v>
      </c>
      <c r="Q80" s="90">
        <f t="shared" si="48"/>
        <v>4.5496600000000003</v>
      </c>
      <c r="R80" s="90">
        <f t="shared" si="48"/>
        <v>4.5327799999999998</v>
      </c>
      <c r="S80" s="90">
        <f t="shared" si="48"/>
        <v>4.5278099999999997</v>
      </c>
      <c r="T80" s="90">
        <f t="shared" si="48"/>
        <v>4.5853900000000003</v>
      </c>
      <c r="U80" s="90">
        <f t="shared" si="48"/>
        <v>4.6074599999999997</v>
      </c>
      <c r="V80" s="90">
        <f t="shared" si="48"/>
        <v>4.5959700000000003</v>
      </c>
      <c r="W80" s="90">
        <f t="shared" si="48"/>
        <v>4.5474899999999998</v>
      </c>
      <c r="X80" s="90">
        <f t="shared" si="48"/>
        <v>4.53</v>
      </c>
      <c r="Y80" s="90">
        <f t="shared" si="48"/>
        <v>4.4720199999999997</v>
      </c>
      <c r="Z80" s="90">
        <f t="shared" si="48"/>
        <v>4.3509599999999997</v>
      </c>
      <c r="AA80" s="90">
        <f t="shared" si="48"/>
        <v>4.0741800000000001</v>
      </c>
    </row>
    <row r="81" spans="1:27" ht="12.75" hidden="1" customHeight="1" outlineLevel="1" x14ac:dyDescent="0.2">
      <c r="A81" s="98" t="s">
        <v>917</v>
      </c>
      <c r="B81" s="62" t="s">
        <v>236</v>
      </c>
      <c r="C81" s="42" t="s">
        <v>77</v>
      </c>
      <c r="D81" s="43">
        <v>1199.1600000000001</v>
      </c>
      <c r="E81" s="43">
        <v>1136.6300000000001</v>
      </c>
      <c r="F81" s="43">
        <v>1104.08</v>
      </c>
      <c r="G81" s="43">
        <v>1099.51</v>
      </c>
      <c r="H81" s="43">
        <v>1149.97</v>
      </c>
      <c r="I81" s="43">
        <v>1235.33</v>
      </c>
      <c r="J81" s="43">
        <v>1580.87</v>
      </c>
      <c r="K81" s="43">
        <v>1775.4</v>
      </c>
      <c r="L81" s="43">
        <v>1878.37</v>
      </c>
      <c r="M81" s="43">
        <v>1911.3</v>
      </c>
      <c r="N81" s="43">
        <v>1927.05</v>
      </c>
      <c r="O81" s="43">
        <v>1933.85</v>
      </c>
      <c r="P81" s="43">
        <v>1925.49</v>
      </c>
      <c r="Q81" s="43">
        <v>1928.06</v>
      </c>
      <c r="R81" s="43">
        <v>1911.18</v>
      </c>
      <c r="S81" s="43">
        <v>1906.21</v>
      </c>
      <c r="T81" s="43">
        <v>1963.79</v>
      </c>
      <c r="U81" s="43">
        <v>1985.86</v>
      </c>
      <c r="V81" s="43">
        <v>1974.37</v>
      </c>
      <c r="W81" s="43">
        <v>1925.89</v>
      </c>
      <c r="X81" s="43">
        <v>1908.4</v>
      </c>
      <c r="Y81" s="43">
        <v>1850.42</v>
      </c>
      <c r="Z81" s="43">
        <v>1729.36</v>
      </c>
      <c r="AA81" s="43">
        <v>1452.58</v>
      </c>
    </row>
    <row r="82" spans="1:27" ht="12.75" hidden="1" customHeight="1" outlineLevel="1" x14ac:dyDescent="0.2">
      <c r="A82" s="98" t="s">
        <v>918</v>
      </c>
      <c r="B82" s="62" t="s">
        <v>88</v>
      </c>
      <c r="C82" s="42" t="s">
        <v>77</v>
      </c>
      <c r="D82" s="43">
        <f>$D$10</f>
        <v>2222.89</v>
      </c>
      <c r="E82" s="43">
        <f t="shared" ref="E82:AA82" si="49">$D$10</f>
        <v>2222.89</v>
      </c>
      <c r="F82" s="43">
        <f t="shared" si="49"/>
        <v>2222.89</v>
      </c>
      <c r="G82" s="43">
        <f t="shared" si="49"/>
        <v>2222.89</v>
      </c>
      <c r="H82" s="43">
        <f t="shared" si="49"/>
        <v>2222.89</v>
      </c>
      <c r="I82" s="43">
        <f t="shared" si="49"/>
        <v>2222.89</v>
      </c>
      <c r="J82" s="43">
        <f t="shared" si="49"/>
        <v>2222.89</v>
      </c>
      <c r="K82" s="43">
        <f t="shared" si="49"/>
        <v>2222.89</v>
      </c>
      <c r="L82" s="43">
        <f t="shared" si="49"/>
        <v>2222.89</v>
      </c>
      <c r="M82" s="43">
        <f t="shared" si="49"/>
        <v>2222.89</v>
      </c>
      <c r="N82" s="43">
        <f t="shared" si="49"/>
        <v>2222.89</v>
      </c>
      <c r="O82" s="43">
        <f t="shared" si="49"/>
        <v>2222.89</v>
      </c>
      <c r="P82" s="43">
        <f t="shared" si="49"/>
        <v>2222.89</v>
      </c>
      <c r="Q82" s="43">
        <f t="shared" si="49"/>
        <v>2222.89</v>
      </c>
      <c r="R82" s="43">
        <f t="shared" si="49"/>
        <v>2222.89</v>
      </c>
      <c r="S82" s="43">
        <f t="shared" si="49"/>
        <v>2222.89</v>
      </c>
      <c r="T82" s="43">
        <f t="shared" si="49"/>
        <v>2222.89</v>
      </c>
      <c r="U82" s="43">
        <f t="shared" si="49"/>
        <v>2222.89</v>
      </c>
      <c r="V82" s="43">
        <f t="shared" si="49"/>
        <v>2222.89</v>
      </c>
      <c r="W82" s="43">
        <f t="shared" si="49"/>
        <v>2222.89</v>
      </c>
      <c r="X82" s="43">
        <f t="shared" si="49"/>
        <v>2222.89</v>
      </c>
      <c r="Y82" s="43">
        <f t="shared" si="49"/>
        <v>2222.89</v>
      </c>
      <c r="Z82" s="43">
        <f t="shared" si="49"/>
        <v>2222.89</v>
      </c>
      <c r="AA82" s="43">
        <f t="shared" si="49"/>
        <v>2222.89</v>
      </c>
    </row>
    <row r="83" spans="1:27" ht="12.75" hidden="1" customHeight="1" outlineLevel="1" x14ac:dyDescent="0.2">
      <c r="A83" s="98" t="s">
        <v>919</v>
      </c>
      <c r="B83" s="62" t="s">
        <v>81</v>
      </c>
      <c r="C83" s="42" t="s">
        <v>77</v>
      </c>
      <c r="D83" s="43">
        <v>6.99</v>
      </c>
      <c r="E83" s="43">
        <v>6.99</v>
      </c>
      <c r="F83" s="43">
        <v>6.99</v>
      </c>
      <c r="G83" s="43">
        <v>6.99</v>
      </c>
      <c r="H83" s="43">
        <v>6.99</v>
      </c>
      <c r="I83" s="43">
        <v>6.99</v>
      </c>
      <c r="J83" s="43">
        <v>6.99</v>
      </c>
      <c r="K83" s="43">
        <v>6.99</v>
      </c>
      <c r="L83" s="43">
        <v>6.99</v>
      </c>
      <c r="M83" s="43">
        <v>6.99</v>
      </c>
      <c r="N83" s="43">
        <v>6.99</v>
      </c>
      <c r="O83" s="43">
        <v>6.99</v>
      </c>
      <c r="P83" s="43">
        <v>6.99</v>
      </c>
      <c r="Q83" s="43">
        <v>6.99</v>
      </c>
      <c r="R83" s="43">
        <v>6.99</v>
      </c>
      <c r="S83" s="43">
        <v>6.99</v>
      </c>
      <c r="T83" s="43">
        <v>6.99</v>
      </c>
      <c r="U83" s="43">
        <v>6.99</v>
      </c>
      <c r="V83" s="43">
        <v>6.99</v>
      </c>
      <c r="W83" s="43">
        <v>6.99</v>
      </c>
      <c r="X83" s="43">
        <v>6.99</v>
      </c>
      <c r="Y83" s="43">
        <v>6.99</v>
      </c>
      <c r="Z83" s="43">
        <v>6.99</v>
      </c>
      <c r="AA83" s="43">
        <v>6.99</v>
      </c>
    </row>
    <row r="84" spans="1:27" ht="12.75" hidden="1" customHeight="1" outlineLevel="1" x14ac:dyDescent="0.2">
      <c r="A84" s="98" t="s">
        <v>920</v>
      </c>
      <c r="B84" s="62" t="s">
        <v>876</v>
      </c>
      <c r="C84" s="42" t="s">
        <v>77</v>
      </c>
      <c r="D84" s="43">
        <f>$D$12</f>
        <v>175.36</v>
      </c>
      <c r="E84" s="43">
        <f t="shared" ref="E84:AA84" si="50">$D$12</f>
        <v>175.36</v>
      </c>
      <c r="F84" s="43">
        <f t="shared" si="50"/>
        <v>175.36</v>
      </c>
      <c r="G84" s="43">
        <f t="shared" si="50"/>
        <v>175.36</v>
      </c>
      <c r="H84" s="43">
        <f t="shared" si="50"/>
        <v>175.36</v>
      </c>
      <c r="I84" s="43">
        <f t="shared" si="50"/>
        <v>175.36</v>
      </c>
      <c r="J84" s="43">
        <f t="shared" si="50"/>
        <v>175.36</v>
      </c>
      <c r="K84" s="43">
        <f t="shared" si="50"/>
        <v>175.36</v>
      </c>
      <c r="L84" s="43">
        <f t="shared" si="50"/>
        <v>175.36</v>
      </c>
      <c r="M84" s="43">
        <f t="shared" si="50"/>
        <v>175.36</v>
      </c>
      <c r="N84" s="43">
        <f t="shared" si="50"/>
        <v>175.36</v>
      </c>
      <c r="O84" s="43">
        <f t="shared" si="50"/>
        <v>175.36</v>
      </c>
      <c r="P84" s="43">
        <f t="shared" si="50"/>
        <v>175.36</v>
      </c>
      <c r="Q84" s="43">
        <f t="shared" si="50"/>
        <v>175.36</v>
      </c>
      <c r="R84" s="43">
        <f t="shared" si="50"/>
        <v>175.36</v>
      </c>
      <c r="S84" s="43">
        <f t="shared" si="50"/>
        <v>175.36</v>
      </c>
      <c r="T84" s="43">
        <f t="shared" si="50"/>
        <v>175.36</v>
      </c>
      <c r="U84" s="43">
        <f t="shared" si="50"/>
        <v>175.36</v>
      </c>
      <c r="V84" s="43">
        <f t="shared" si="50"/>
        <v>175.36</v>
      </c>
      <c r="W84" s="43">
        <f t="shared" si="50"/>
        <v>175.36</v>
      </c>
      <c r="X84" s="43">
        <f t="shared" si="50"/>
        <v>175.36</v>
      </c>
      <c r="Y84" s="43">
        <f t="shared" si="50"/>
        <v>175.36</v>
      </c>
      <c r="Z84" s="43">
        <f t="shared" si="50"/>
        <v>175.36</v>
      </c>
      <c r="AA84" s="43">
        <f t="shared" si="50"/>
        <v>175.36</v>
      </c>
    </row>
    <row r="85" spans="1:27" ht="12.75" hidden="1" customHeight="1" outlineLevel="1" x14ac:dyDescent="0.2">
      <c r="A85" s="112" t="s">
        <v>921</v>
      </c>
      <c r="B85" s="62" t="s">
        <v>872</v>
      </c>
      <c r="C85" s="42" t="s">
        <v>77</v>
      </c>
      <c r="D85" s="43">
        <f>$D$13</f>
        <v>216.36</v>
      </c>
      <c r="E85" s="43">
        <f t="shared" ref="E85:AA85" si="51">$D$13</f>
        <v>216.36</v>
      </c>
      <c r="F85" s="43">
        <f t="shared" si="51"/>
        <v>216.36</v>
      </c>
      <c r="G85" s="43">
        <f t="shared" si="51"/>
        <v>216.36</v>
      </c>
      <c r="H85" s="43">
        <f t="shared" si="51"/>
        <v>216.36</v>
      </c>
      <c r="I85" s="43">
        <f t="shared" si="51"/>
        <v>216.36</v>
      </c>
      <c r="J85" s="43">
        <f t="shared" si="51"/>
        <v>216.36</v>
      </c>
      <c r="K85" s="43">
        <f t="shared" si="51"/>
        <v>216.36</v>
      </c>
      <c r="L85" s="43">
        <f t="shared" si="51"/>
        <v>216.36</v>
      </c>
      <c r="M85" s="43">
        <f t="shared" si="51"/>
        <v>216.36</v>
      </c>
      <c r="N85" s="43">
        <f t="shared" si="51"/>
        <v>216.36</v>
      </c>
      <c r="O85" s="43">
        <f t="shared" si="51"/>
        <v>216.36</v>
      </c>
      <c r="P85" s="43">
        <f t="shared" si="51"/>
        <v>216.36</v>
      </c>
      <c r="Q85" s="43">
        <f t="shared" si="51"/>
        <v>216.36</v>
      </c>
      <c r="R85" s="43">
        <f t="shared" si="51"/>
        <v>216.36</v>
      </c>
      <c r="S85" s="43">
        <f t="shared" si="51"/>
        <v>216.36</v>
      </c>
      <c r="T85" s="43">
        <f t="shared" si="51"/>
        <v>216.36</v>
      </c>
      <c r="U85" s="43">
        <f t="shared" si="51"/>
        <v>216.36</v>
      </c>
      <c r="V85" s="43">
        <f t="shared" si="51"/>
        <v>216.36</v>
      </c>
      <c r="W85" s="43">
        <f t="shared" si="51"/>
        <v>216.36</v>
      </c>
      <c r="X85" s="43">
        <f t="shared" si="51"/>
        <v>216.36</v>
      </c>
      <c r="Y85" s="43">
        <f t="shared" si="51"/>
        <v>216.36</v>
      </c>
      <c r="Z85" s="43">
        <f t="shared" si="51"/>
        <v>216.36</v>
      </c>
      <c r="AA85" s="43">
        <f t="shared" si="51"/>
        <v>216.36</v>
      </c>
    </row>
    <row r="86" spans="1:27" ht="12.75" customHeight="1" collapsed="1" x14ac:dyDescent="0.2">
      <c r="A86" s="97" t="s">
        <v>922</v>
      </c>
      <c r="B86" s="27" t="str">
        <f>"14"&amp;"."&amp;$B$218&amp;"."&amp;$B$219</f>
        <v>14.01.2023</v>
      </c>
      <c r="C86" s="89" t="s">
        <v>74</v>
      </c>
      <c r="D86" s="90">
        <f>ROUND(((D87+D88+D90+D89+D91)/1000),5)</f>
        <v>4.0696599999999998</v>
      </c>
      <c r="E86" s="90">
        <f t="shared" ref="E86:AA86" si="52">ROUND(((E87+E88+E90+E89+E91)/1000),5)</f>
        <v>3.8919600000000001</v>
      </c>
      <c r="F86" s="90">
        <f t="shared" si="52"/>
        <v>3.8604699999999998</v>
      </c>
      <c r="G86" s="90">
        <f t="shared" si="52"/>
        <v>3.8508599999999999</v>
      </c>
      <c r="H86" s="90">
        <f t="shared" si="52"/>
        <v>3.8645</v>
      </c>
      <c r="I86" s="90">
        <f t="shared" si="52"/>
        <v>3.8946000000000001</v>
      </c>
      <c r="J86" s="90">
        <f t="shared" si="52"/>
        <v>3.9936099999999999</v>
      </c>
      <c r="K86" s="90">
        <f t="shared" si="52"/>
        <v>4.2766799999999998</v>
      </c>
      <c r="L86" s="90">
        <f t="shared" si="52"/>
        <v>4.3734599999999997</v>
      </c>
      <c r="M86" s="90">
        <f t="shared" si="52"/>
        <v>4.50366</v>
      </c>
      <c r="N86" s="90">
        <f t="shared" si="52"/>
        <v>4.5423</v>
      </c>
      <c r="O86" s="90">
        <f t="shared" si="52"/>
        <v>4.5510299999999999</v>
      </c>
      <c r="P86" s="90">
        <f t="shared" si="52"/>
        <v>4.5495000000000001</v>
      </c>
      <c r="Q86" s="90">
        <f t="shared" si="52"/>
        <v>4.5486899999999997</v>
      </c>
      <c r="R86" s="90">
        <f t="shared" si="52"/>
        <v>4.5254500000000002</v>
      </c>
      <c r="S86" s="90">
        <f t="shared" si="52"/>
        <v>4.5285000000000002</v>
      </c>
      <c r="T86" s="90">
        <f t="shared" si="52"/>
        <v>4.5443899999999999</v>
      </c>
      <c r="U86" s="90">
        <f t="shared" si="52"/>
        <v>4.5778100000000004</v>
      </c>
      <c r="V86" s="90">
        <f t="shared" si="52"/>
        <v>4.5694400000000002</v>
      </c>
      <c r="W86" s="90">
        <f t="shared" si="52"/>
        <v>4.5381900000000002</v>
      </c>
      <c r="X86" s="90">
        <f t="shared" si="52"/>
        <v>4.5397499999999997</v>
      </c>
      <c r="Y86" s="90">
        <f t="shared" si="52"/>
        <v>4.4154900000000001</v>
      </c>
      <c r="Z86" s="90">
        <f t="shared" si="52"/>
        <v>4.3389499999999996</v>
      </c>
      <c r="AA86" s="90">
        <f t="shared" si="52"/>
        <v>4.0823700000000001</v>
      </c>
    </row>
    <row r="87" spans="1:27" ht="12.75" hidden="1" customHeight="1" outlineLevel="1" x14ac:dyDescent="0.2">
      <c r="A87" s="98" t="s">
        <v>923</v>
      </c>
      <c r="B87" s="62" t="s">
        <v>236</v>
      </c>
      <c r="C87" s="42" t="s">
        <v>77</v>
      </c>
      <c r="D87" s="43">
        <v>1448.06</v>
      </c>
      <c r="E87" s="43">
        <v>1270.3599999999999</v>
      </c>
      <c r="F87" s="43">
        <v>1238.8699999999999</v>
      </c>
      <c r="G87" s="43">
        <v>1229.26</v>
      </c>
      <c r="H87" s="43">
        <v>1242.9000000000001</v>
      </c>
      <c r="I87" s="43">
        <v>1273</v>
      </c>
      <c r="J87" s="43">
        <v>1372.01</v>
      </c>
      <c r="K87" s="43">
        <v>1655.08</v>
      </c>
      <c r="L87" s="43">
        <v>1751.86</v>
      </c>
      <c r="M87" s="43">
        <v>1882.06</v>
      </c>
      <c r="N87" s="43">
        <v>1920.7</v>
      </c>
      <c r="O87" s="43">
        <v>1929.43</v>
      </c>
      <c r="P87" s="43">
        <v>1927.9</v>
      </c>
      <c r="Q87" s="43">
        <v>1927.09</v>
      </c>
      <c r="R87" s="43">
        <v>1903.85</v>
      </c>
      <c r="S87" s="43">
        <v>1906.9</v>
      </c>
      <c r="T87" s="43">
        <v>1922.79</v>
      </c>
      <c r="U87" s="43">
        <v>1956.21</v>
      </c>
      <c r="V87" s="43">
        <v>1947.84</v>
      </c>
      <c r="W87" s="43">
        <v>1916.59</v>
      </c>
      <c r="X87" s="43">
        <v>1918.15</v>
      </c>
      <c r="Y87" s="43">
        <v>1793.89</v>
      </c>
      <c r="Z87" s="43">
        <v>1717.35</v>
      </c>
      <c r="AA87" s="43">
        <v>1460.77</v>
      </c>
    </row>
    <row r="88" spans="1:27" ht="12.75" hidden="1" customHeight="1" outlineLevel="1" x14ac:dyDescent="0.2">
      <c r="A88" s="98" t="s">
        <v>924</v>
      </c>
      <c r="B88" s="62" t="s">
        <v>88</v>
      </c>
      <c r="C88" s="42" t="s">
        <v>77</v>
      </c>
      <c r="D88" s="43">
        <f>$D$10</f>
        <v>2222.89</v>
      </c>
      <c r="E88" s="43">
        <f t="shared" ref="E88:AA88" si="53">$D$10</f>
        <v>2222.89</v>
      </c>
      <c r="F88" s="43">
        <f t="shared" si="53"/>
        <v>2222.89</v>
      </c>
      <c r="G88" s="43">
        <f t="shared" si="53"/>
        <v>2222.89</v>
      </c>
      <c r="H88" s="43">
        <f t="shared" si="53"/>
        <v>2222.89</v>
      </c>
      <c r="I88" s="43">
        <f t="shared" si="53"/>
        <v>2222.89</v>
      </c>
      <c r="J88" s="43">
        <f t="shared" si="53"/>
        <v>2222.89</v>
      </c>
      <c r="K88" s="43">
        <f t="shared" si="53"/>
        <v>2222.89</v>
      </c>
      <c r="L88" s="43">
        <f t="shared" si="53"/>
        <v>2222.89</v>
      </c>
      <c r="M88" s="43">
        <f t="shared" si="53"/>
        <v>2222.89</v>
      </c>
      <c r="N88" s="43">
        <f t="shared" si="53"/>
        <v>2222.89</v>
      </c>
      <c r="O88" s="43">
        <f t="shared" si="53"/>
        <v>2222.89</v>
      </c>
      <c r="P88" s="43">
        <f t="shared" si="53"/>
        <v>2222.89</v>
      </c>
      <c r="Q88" s="43">
        <f t="shared" si="53"/>
        <v>2222.89</v>
      </c>
      <c r="R88" s="43">
        <f t="shared" si="53"/>
        <v>2222.89</v>
      </c>
      <c r="S88" s="43">
        <f t="shared" si="53"/>
        <v>2222.89</v>
      </c>
      <c r="T88" s="43">
        <f t="shared" si="53"/>
        <v>2222.89</v>
      </c>
      <c r="U88" s="43">
        <f t="shared" si="53"/>
        <v>2222.89</v>
      </c>
      <c r="V88" s="43">
        <f t="shared" si="53"/>
        <v>2222.89</v>
      </c>
      <c r="W88" s="43">
        <f t="shared" si="53"/>
        <v>2222.89</v>
      </c>
      <c r="X88" s="43">
        <f t="shared" si="53"/>
        <v>2222.89</v>
      </c>
      <c r="Y88" s="43">
        <f t="shared" si="53"/>
        <v>2222.89</v>
      </c>
      <c r="Z88" s="43">
        <f t="shared" si="53"/>
        <v>2222.89</v>
      </c>
      <c r="AA88" s="43">
        <f t="shared" si="53"/>
        <v>2222.89</v>
      </c>
    </row>
    <row r="89" spans="1:27" ht="12.75" hidden="1" customHeight="1" outlineLevel="1" x14ac:dyDescent="0.2">
      <c r="A89" s="98" t="s">
        <v>925</v>
      </c>
      <c r="B89" s="62" t="s">
        <v>81</v>
      </c>
      <c r="C89" s="42" t="s">
        <v>77</v>
      </c>
      <c r="D89" s="43">
        <v>6.99</v>
      </c>
      <c r="E89" s="43">
        <v>6.99</v>
      </c>
      <c r="F89" s="43">
        <v>6.99</v>
      </c>
      <c r="G89" s="43">
        <v>6.99</v>
      </c>
      <c r="H89" s="43">
        <v>6.99</v>
      </c>
      <c r="I89" s="43">
        <v>6.99</v>
      </c>
      <c r="J89" s="43">
        <v>6.99</v>
      </c>
      <c r="K89" s="43">
        <v>6.99</v>
      </c>
      <c r="L89" s="43">
        <v>6.99</v>
      </c>
      <c r="M89" s="43">
        <v>6.99</v>
      </c>
      <c r="N89" s="43">
        <v>6.99</v>
      </c>
      <c r="O89" s="43">
        <v>6.99</v>
      </c>
      <c r="P89" s="43">
        <v>6.99</v>
      </c>
      <c r="Q89" s="43">
        <v>6.99</v>
      </c>
      <c r="R89" s="43">
        <v>6.99</v>
      </c>
      <c r="S89" s="43">
        <v>6.99</v>
      </c>
      <c r="T89" s="43">
        <v>6.99</v>
      </c>
      <c r="U89" s="43">
        <v>6.99</v>
      </c>
      <c r="V89" s="43">
        <v>6.99</v>
      </c>
      <c r="W89" s="43">
        <v>6.99</v>
      </c>
      <c r="X89" s="43">
        <v>6.99</v>
      </c>
      <c r="Y89" s="43">
        <v>6.99</v>
      </c>
      <c r="Z89" s="43">
        <v>6.99</v>
      </c>
      <c r="AA89" s="43">
        <v>6.99</v>
      </c>
    </row>
    <row r="90" spans="1:27" ht="12.75" hidden="1" customHeight="1" outlineLevel="1" x14ac:dyDescent="0.2">
      <c r="A90" s="98" t="s">
        <v>926</v>
      </c>
      <c r="B90" s="62" t="s">
        <v>876</v>
      </c>
      <c r="C90" s="42" t="s">
        <v>77</v>
      </c>
      <c r="D90" s="43">
        <f>$D$12</f>
        <v>175.36</v>
      </c>
      <c r="E90" s="43">
        <f t="shared" ref="E90:AA90" si="54">$D$12</f>
        <v>175.36</v>
      </c>
      <c r="F90" s="43">
        <f t="shared" si="54"/>
        <v>175.36</v>
      </c>
      <c r="G90" s="43">
        <f t="shared" si="54"/>
        <v>175.36</v>
      </c>
      <c r="H90" s="43">
        <f t="shared" si="54"/>
        <v>175.36</v>
      </c>
      <c r="I90" s="43">
        <f t="shared" si="54"/>
        <v>175.36</v>
      </c>
      <c r="J90" s="43">
        <f t="shared" si="54"/>
        <v>175.36</v>
      </c>
      <c r="K90" s="43">
        <f t="shared" si="54"/>
        <v>175.36</v>
      </c>
      <c r="L90" s="43">
        <f t="shared" si="54"/>
        <v>175.36</v>
      </c>
      <c r="M90" s="43">
        <f t="shared" si="54"/>
        <v>175.36</v>
      </c>
      <c r="N90" s="43">
        <f t="shared" si="54"/>
        <v>175.36</v>
      </c>
      <c r="O90" s="43">
        <f t="shared" si="54"/>
        <v>175.36</v>
      </c>
      <c r="P90" s="43">
        <f t="shared" si="54"/>
        <v>175.36</v>
      </c>
      <c r="Q90" s="43">
        <f t="shared" si="54"/>
        <v>175.36</v>
      </c>
      <c r="R90" s="43">
        <f t="shared" si="54"/>
        <v>175.36</v>
      </c>
      <c r="S90" s="43">
        <f t="shared" si="54"/>
        <v>175.36</v>
      </c>
      <c r="T90" s="43">
        <f t="shared" si="54"/>
        <v>175.36</v>
      </c>
      <c r="U90" s="43">
        <f t="shared" si="54"/>
        <v>175.36</v>
      </c>
      <c r="V90" s="43">
        <f t="shared" si="54"/>
        <v>175.36</v>
      </c>
      <c r="W90" s="43">
        <f t="shared" si="54"/>
        <v>175.36</v>
      </c>
      <c r="X90" s="43">
        <f t="shared" si="54"/>
        <v>175.36</v>
      </c>
      <c r="Y90" s="43">
        <f t="shared" si="54"/>
        <v>175.36</v>
      </c>
      <c r="Z90" s="43">
        <f t="shared" si="54"/>
        <v>175.36</v>
      </c>
      <c r="AA90" s="43">
        <f t="shared" si="54"/>
        <v>175.36</v>
      </c>
    </row>
    <row r="91" spans="1:27" ht="12.75" hidden="1" customHeight="1" outlineLevel="1" x14ac:dyDescent="0.2">
      <c r="A91" s="98" t="s">
        <v>927</v>
      </c>
      <c r="B91" s="62" t="s">
        <v>872</v>
      </c>
      <c r="C91" s="42" t="s">
        <v>77</v>
      </c>
      <c r="D91" s="43">
        <f>$D$13</f>
        <v>216.36</v>
      </c>
      <c r="E91" s="43">
        <f t="shared" ref="E91:AA91" si="55">$D$13</f>
        <v>216.36</v>
      </c>
      <c r="F91" s="43">
        <f t="shared" si="55"/>
        <v>216.36</v>
      </c>
      <c r="G91" s="43">
        <f t="shared" si="55"/>
        <v>216.36</v>
      </c>
      <c r="H91" s="43">
        <f t="shared" si="55"/>
        <v>216.36</v>
      </c>
      <c r="I91" s="43">
        <f t="shared" si="55"/>
        <v>216.36</v>
      </c>
      <c r="J91" s="43">
        <f t="shared" si="55"/>
        <v>216.36</v>
      </c>
      <c r="K91" s="43">
        <f t="shared" si="55"/>
        <v>216.36</v>
      </c>
      <c r="L91" s="43">
        <f t="shared" si="55"/>
        <v>216.36</v>
      </c>
      <c r="M91" s="43">
        <f t="shared" si="55"/>
        <v>216.36</v>
      </c>
      <c r="N91" s="43">
        <f t="shared" si="55"/>
        <v>216.36</v>
      </c>
      <c r="O91" s="43">
        <f t="shared" si="55"/>
        <v>216.36</v>
      </c>
      <c r="P91" s="43">
        <f t="shared" si="55"/>
        <v>216.36</v>
      </c>
      <c r="Q91" s="43">
        <f t="shared" si="55"/>
        <v>216.36</v>
      </c>
      <c r="R91" s="43">
        <f t="shared" si="55"/>
        <v>216.36</v>
      </c>
      <c r="S91" s="43">
        <f t="shared" si="55"/>
        <v>216.36</v>
      </c>
      <c r="T91" s="43">
        <f t="shared" si="55"/>
        <v>216.36</v>
      </c>
      <c r="U91" s="43">
        <f t="shared" si="55"/>
        <v>216.36</v>
      </c>
      <c r="V91" s="43">
        <f t="shared" si="55"/>
        <v>216.36</v>
      </c>
      <c r="W91" s="43">
        <f t="shared" si="55"/>
        <v>216.36</v>
      </c>
      <c r="X91" s="43">
        <f t="shared" si="55"/>
        <v>216.36</v>
      </c>
      <c r="Y91" s="43">
        <f t="shared" si="55"/>
        <v>216.36</v>
      </c>
      <c r="Z91" s="43">
        <f t="shared" si="55"/>
        <v>216.36</v>
      </c>
      <c r="AA91" s="43">
        <f t="shared" si="55"/>
        <v>216.36</v>
      </c>
    </row>
    <row r="92" spans="1:27" ht="12.75" customHeight="1" collapsed="1" x14ac:dyDescent="0.2">
      <c r="A92" s="97" t="s">
        <v>928</v>
      </c>
      <c r="B92" s="27" t="str">
        <f>"15"&amp;"."&amp;$B$218&amp;"."&amp;$B$219</f>
        <v>15.01.2023</v>
      </c>
      <c r="C92" s="89" t="s">
        <v>74</v>
      </c>
      <c r="D92" s="90">
        <f>ROUND(((D93+D94+D96+D95+D97)/1000),5)</f>
        <v>3.9068800000000001</v>
      </c>
      <c r="E92" s="90">
        <f t="shared" ref="E92:AA92" si="56">ROUND(((E93+E94+E96+E95+E97)/1000),5)</f>
        <v>3.8492099999999998</v>
      </c>
      <c r="F92" s="90">
        <f t="shared" si="56"/>
        <v>3.7797299999999998</v>
      </c>
      <c r="G92" s="90">
        <f t="shared" si="56"/>
        <v>3.7741799999999999</v>
      </c>
      <c r="H92" s="90">
        <f t="shared" si="56"/>
        <v>3.7790499999999998</v>
      </c>
      <c r="I92" s="90">
        <f t="shared" si="56"/>
        <v>3.8290600000000001</v>
      </c>
      <c r="J92" s="90">
        <f t="shared" si="56"/>
        <v>3.8426499999999999</v>
      </c>
      <c r="K92" s="90">
        <f t="shared" si="56"/>
        <v>4.0434000000000001</v>
      </c>
      <c r="L92" s="90">
        <f t="shared" si="56"/>
        <v>4.2966300000000004</v>
      </c>
      <c r="M92" s="90">
        <f t="shared" si="56"/>
        <v>4.3730799999999999</v>
      </c>
      <c r="N92" s="90">
        <f t="shared" si="56"/>
        <v>4.4439399999999996</v>
      </c>
      <c r="O92" s="90">
        <f t="shared" si="56"/>
        <v>4.4646699999999999</v>
      </c>
      <c r="P92" s="90">
        <f t="shared" si="56"/>
        <v>4.4676900000000002</v>
      </c>
      <c r="Q92" s="90">
        <f t="shared" si="56"/>
        <v>4.4697699999999996</v>
      </c>
      <c r="R92" s="90">
        <f t="shared" si="56"/>
        <v>4.43947</v>
      </c>
      <c r="S92" s="90">
        <f t="shared" si="56"/>
        <v>4.4487699999999997</v>
      </c>
      <c r="T92" s="90">
        <f t="shared" si="56"/>
        <v>4.49451</v>
      </c>
      <c r="U92" s="90">
        <f t="shared" si="56"/>
        <v>4.5401899999999999</v>
      </c>
      <c r="V92" s="90">
        <f t="shared" si="56"/>
        <v>4.5427799999999996</v>
      </c>
      <c r="W92" s="90">
        <f t="shared" si="56"/>
        <v>4.4948499999999996</v>
      </c>
      <c r="X92" s="90">
        <f t="shared" si="56"/>
        <v>4.4882299999999997</v>
      </c>
      <c r="Y92" s="90">
        <f t="shared" si="56"/>
        <v>4.4008700000000003</v>
      </c>
      <c r="Z92" s="90">
        <f t="shared" si="56"/>
        <v>4.3285799999999997</v>
      </c>
      <c r="AA92" s="90">
        <f t="shared" si="56"/>
        <v>4.0596800000000002</v>
      </c>
    </row>
    <row r="93" spans="1:27" ht="12.75" hidden="1" customHeight="1" outlineLevel="1" x14ac:dyDescent="0.2">
      <c r="A93" s="98" t="s">
        <v>929</v>
      </c>
      <c r="B93" s="62" t="s">
        <v>236</v>
      </c>
      <c r="C93" s="42" t="s">
        <v>77</v>
      </c>
      <c r="D93" s="43">
        <v>1285.28</v>
      </c>
      <c r="E93" s="43">
        <v>1227.6099999999999</v>
      </c>
      <c r="F93" s="43">
        <v>1158.1300000000001</v>
      </c>
      <c r="G93" s="43">
        <v>1152.58</v>
      </c>
      <c r="H93" s="43">
        <v>1157.45</v>
      </c>
      <c r="I93" s="43">
        <v>1207.46</v>
      </c>
      <c r="J93" s="43">
        <v>1221.05</v>
      </c>
      <c r="K93" s="43">
        <v>1421.8</v>
      </c>
      <c r="L93" s="43">
        <v>1675.03</v>
      </c>
      <c r="M93" s="43">
        <v>1751.48</v>
      </c>
      <c r="N93" s="43">
        <v>1822.34</v>
      </c>
      <c r="O93" s="43">
        <v>1843.07</v>
      </c>
      <c r="P93" s="43">
        <v>1846.09</v>
      </c>
      <c r="Q93" s="43">
        <v>1848.17</v>
      </c>
      <c r="R93" s="43">
        <v>1817.87</v>
      </c>
      <c r="S93" s="43">
        <v>1827.17</v>
      </c>
      <c r="T93" s="43">
        <v>1872.91</v>
      </c>
      <c r="U93" s="43">
        <v>1918.59</v>
      </c>
      <c r="V93" s="43">
        <v>1921.18</v>
      </c>
      <c r="W93" s="43">
        <v>1873.25</v>
      </c>
      <c r="X93" s="43">
        <v>1866.63</v>
      </c>
      <c r="Y93" s="43">
        <v>1779.27</v>
      </c>
      <c r="Z93" s="43">
        <v>1706.98</v>
      </c>
      <c r="AA93" s="43">
        <v>1438.08</v>
      </c>
    </row>
    <row r="94" spans="1:27" ht="12.75" hidden="1" customHeight="1" outlineLevel="1" x14ac:dyDescent="0.2">
      <c r="A94" s="98" t="s">
        <v>930</v>
      </c>
      <c r="B94" s="62" t="s">
        <v>88</v>
      </c>
      <c r="C94" s="42" t="s">
        <v>77</v>
      </c>
      <c r="D94" s="43">
        <f>$D$10</f>
        <v>2222.89</v>
      </c>
      <c r="E94" s="43">
        <f t="shared" ref="E94:AA94" si="57">$D$10</f>
        <v>2222.89</v>
      </c>
      <c r="F94" s="43">
        <f t="shared" si="57"/>
        <v>2222.89</v>
      </c>
      <c r="G94" s="43">
        <f t="shared" si="57"/>
        <v>2222.89</v>
      </c>
      <c r="H94" s="43">
        <f t="shared" si="57"/>
        <v>2222.89</v>
      </c>
      <c r="I94" s="43">
        <f t="shared" si="57"/>
        <v>2222.89</v>
      </c>
      <c r="J94" s="43">
        <f t="shared" si="57"/>
        <v>2222.89</v>
      </c>
      <c r="K94" s="43">
        <f t="shared" si="57"/>
        <v>2222.89</v>
      </c>
      <c r="L94" s="43">
        <f t="shared" si="57"/>
        <v>2222.89</v>
      </c>
      <c r="M94" s="43">
        <f t="shared" si="57"/>
        <v>2222.89</v>
      </c>
      <c r="N94" s="43">
        <f t="shared" si="57"/>
        <v>2222.89</v>
      </c>
      <c r="O94" s="43">
        <f t="shared" si="57"/>
        <v>2222.89</v>
      </c>
      <c r="P94" s="43">
        <f t="shared" si="57"/>
        <v>2222.89</v>
      </c>
      <c r="Q94" s="43">
        <f t="shared" si="57"/>
        <v>2222.89</v>
      </c>
      <c r="R94" s="43">
        <f t="shared" si="57"/>
        <v>2222.89</v>
      </c>
      <c r="S94" s="43">
        <f t="shared" si="57"/>
        <v>2222.89</v>
      </c>
      <c r="T94" s="43">
        <f t="shared" si="57"/>
        <v>2222.89</v>
      </c>
      <c r="U94" s="43">
        <f t="shared" si="57"/>
        <v>2222.89</v>
      </c>
      <c r="V94" s="43">
        <f t="shared" si="57"/>
        <v>2222.89</v>
      </c>
      <c r="W94" s="43">
        <f t="shared" si="57"/>
        <v>2222.89</v>
      </c>
      <c r="X94" s="43">
        <f t="shared" si="57"/>
        <v>2222.89</v>
      </c>
      <c r="Y94" s="43">
        <f t="shared" si="57"/>
        <v>2222.89</v>
      </c>
      <c r="Z94" s="43">
        <f t="shared" si="57"/>
        <v>2222.89</v>
      </c>
      <c r="AA94" s="43">
        <f t="shared" si="57"/>
        <v>2222.89</v>
      </c>
    </row>
    <row r="95" spans="1:27" ht="12.75" hidden="1" customHeight="1" outlineLevel="1" x14ac:dyDescent="0.2">
      <c r="A95" s="98" t="s">
        <v>931</v>
      </c>
      <c r="B95" s="62" t="s">
        <v>81</v>
      </c>
      <c r="C95" s="42" t="s">
        <v>77</v>
      </c>
      <c r="D95" s="43">
        <v>6.99</v>
      </c>
      <c r="E95" s="43">
        <v>6.99</v>
      </c>
      <c r="F95" s="43">
        <v>6.99</v>
      </c>
      <c r="G95" s="43">
        <v>6.99</v>
      </c>
      <c r="H95" s="43">
        <v>6.99</v>
      </c>
      <c r="I95" s="43">
        <v>6.99</v>
      </c>
      <c r="J95" s="43">
        <v>6.99</v>
      </c>
      <c r="K95" s="43">
        <v>6.99</v>
      </c>
      <c r="L95" s="43">
        <v>6.99</v>
      </c>
      <c r="M95" s="43">
        <v>6.99</v>
      </c>
      <c r="N95" s="43">
        <v>6.99</v>
      </c>
      <c r="O95" s="43">
        <v>6.99</v>
      </c>
      <c r="P95" s="43">
        <v>6.99</v>
      </c>
      <c r="Q95" s="43">
        <v>6.99</v>
      </c>
      <c r="R95" s="43">
        <v>6.99</v>
      </c>
      <c r="S95" s="43">
        <v>6.99</v>
      </c>
      <c r="T95" s="43">
        <v>6.99</v>
      </c>
      <c r="U95" s="43">
        <v>6.99</v>
      </c>
      <c r="V95" s="43">
        <v>6.99</v>
      </c>
      <c r="W95" s="43">
        <v>6.99</v>
      </c>
      <c r="X95" s="43">
        <v>6.99</v>
      </c>
      <c r="Y95" s="43">
        <v>6.99</v>
      </c>
      <c r="Z95" s="43">
        <v>6.99</v>
      </c>
      <c r="AA95" s="43">
        <v>6.99</v>
      </c>
    </row>
    <row r="96" spans="1:27" ht="12.75" hidden="1" customHeight="1" outlineLevel="1" x14ac:dyDescent="0.2">
      <c r="A96" s="98" t="s">
        <v>932</v>
      </c>
      <c r="B96" s="62" t="s">
        <v>876</v>
      </c>
      <c r="C96" s="42" t="s">
        <v>77</v>
      </c>
      <c r="D96" s="43">
        <f>$D$12</f>
        <v>175.36</v>
      </c>
      <c r="E96" s="43">
        <f t="shared" ref="E96:AA96" si="58">$D$12</f>
        <v>175.36</v>
      </c>
      <c r="F96" s="43">
        <f t="shared" si="58"/>
        <v>175.36</v>
      </c>
      <c r="G96" s="43">
        <f t="shared" si="58"/>
        <v>175.36</v>
      </c>
      <c r="H96" s="43">
        <f t="shared" si="58"/>
        <v>175.36</v>
      </c>
      <c r="I96" s="43">
        <f t="shared" si="58"/>
        <v>175.36</v>
      </c>
      <c r="J96" s="43">
        <f t="shared" si="58"/>
        <v>175.36</v>
      </c>
      <c r="K96" s="43">
        <f t="shared" si="58"/>
        <v>175.36</v>
      </c>
      <c r="L96" s="43">
        <f t="shared" si="58"/>
        <v>175.36</v>
      </c>
      <c r="M96" s="43">
        <f t="shared" si="58"/>
        <v>175.36</v>
      </c>
      <c r="N96" s="43">
        <f t="shared" si="58"/>
        <v>175.36</v>
      </c>
      <c r="O96" s="43">
        <f t="shared" si="58"/>
        <v>175.36</v>
      </c>
      <c r="P96" s="43">
        <f t="shared" si="58"/>
        <v>175.36</v>
      </c>
      <c r="Q96" s="43">
        <f t="shared" si="58"/>
        <v>175.36</v>
      </c>
      <c r="R96" s="43">
        <f t="shared" si="58"/>
        <v>175.36</v>
      </c>
      <c r="S96" s="43">
        <f t="shared" si="58"/>
        <v>175.36</v>
      </c>
      <c r="T96" s="43">
        <f t="shared" si="58"/>
        <v>175.36</v>
      </c>
      <c r="U96" s="43">
        <f t="shared" si="58"/>
        <v>175.36</v>
      </c>
      <c r="V96" s="43">
        <f t="shared" si="58"/>
        <v>175.36</v>
      </c>
      <c r="W96" s="43">
        <f t="shared" si="58"/>
        <v>175.36</v>
      </c>
      <c r="X96" s="43">
        <f t="shared" si="58"/>
        <v>175.36</v>
      </c>
      <c r="Y96" s="43">
        <f t="shared" si="58"/>
        <v>175.36</v>
      </c>
      <c r="Z96" s="43">
        <f t="shared" si="58"/>
        <v>175.36</v>
      </c>
      <c r="AA96" s="43">
        <f t="shared" si="58"/>
        <v>175.36</v>
      </c>
    </row>
    <row r="97" spans="1:27" ht="12.75" hidden="1" customHeight="1" outlineLevel="1" x14ac:dyDescent="0.2">
      <c r="A97" s="98" t="s">
        <v>933</v>
      </c>
      <c r="B97" s="62" t="s">
        <v>872</v>
      </c>
      <c r="C97" s="42" t="s">
        <v>77</v>
      </c>
      <c r="D97" s="43">
        <f>$D$13</f>
        <v>216.36</v>
      </c>
      <c r="E97" s="43">
        <f t="shared" ref="E97:AA97" si="59">$D$13</f>
        <v>216.36</v>
      </c>
      <c r="F97" s="43">
        <f t="shared" si="59"/>
        <v>216.36</v>
      </c>
      <c r="G97" s="43">
        <f t="shared" si="59"/>
        <v>216.36</v>
      </c>
      <c r="H97" s="43">
        <f t="shared" si="59"/>
        <v>216.36</v>
      </c>
      <c r="I97" s="43">
        <f t="shared" si="59"/>
        <v>216.36</v>
      </c>
      <c r="J97" s="43">
        <f t="shared" si="59"/>
        <v>216.36</v>
      </c>
      <c r="K97" s="43">
        <f t="shared" si="59"/>
        <v>216.36</v>
      </c>
      <c r="L97" s="43">
        <f t="shared" si="59"/>
        <v>216.36</v>
      </c>
      <c r="M97" s="43">
        <f t="shared" si="59"/>
        <v>216.36</v>
      </c>
      <c r="N97" s="43">
        <f t="shared" si="59"/>
        <v>216.36</v>
      </c>
      <c r="O97" s="43">
        <f t="shared" si="59"/>
        <v>216.36</v>
      </c>
      <c r="P97" s="43">
        <f t="shared" si="59"/>
        <v>216.36</v>
      </c>
      <c r="Q97" s="43">
        <f t="shared" si="59"/>
        <v>216.36</v>
      </c>
      <c r="R97" s="43">
        <f t="shared" si="59"/>
        <v>216.36</v>
      </c>
      <c r="S97" s="43">
        <f t="shared" si="59"/>
        <v>216.36</v>
      </c>
      <c r="T97" s="43">
        <f t="shared" si="59"/>
        <v>216.36</v>
      </c>
      <c r="U97" s="43">
        <f t="shared" si="59"/>
        <v>216.36</v>
      </c>
      <c r="V97" s="43">
        <f t="shared" si="59"/>
        <v>216.36</v>
      </c>
      <c r="W97" s="43">
        <f t="shared" si="59"/>
        <v>216.36</v>
      </c>
      <c r="X97" s="43">
        <f t="shared" si="59"/>
        <v>216.36</v>
      </c>
      <c r="Y97" s="43">
        <f t="shared" si="59"/>
        <v>216.36</v>
      </c>
      <c r="Z97" s="43">
        <f t="shared" si="59"/>
        <v>216.36</v>
      </c>
      <c r="AA97" s="43">
        <f t="shared" si="59"/>
        <v>216.36</v>
      </c>
    </row>
    <row r="98" spans="1:27" ht="12.75" customHeight="1" collapsed="1" x14ac:dyDescent="0.2">
      <c r="A98" s="97" t="s">
        <v>934</v>
      </c>
      <c r="B98" s="27" t="str">
        <f>"16"&amp;"."&amp;$B$218&amp;"."&amp;$B$219</f>
        <v>16.01.2023</v>
      </c>
      <c r="C98" s="89" t="s">
        <v>74</v>
      </c>
      <c r="D98" s="90">
        <f>ROUND(((D99+D100+D102+D101+D103)/1000),5)</f>
        <v>3.9037999999999999</v>
      </c>
      <c r="E98" s="90">
        <f t="shared" ref="E98:AA98" si="60">ROUND(((E99+E100+E102+E101+E103)/1000),5)</f>
        <v>3.84483</v>
      </c>
      <c r="F98" s="90">
        <f t="shared" si="60"/>
        <v>3.7814700000000001</v>
      </c>
      <c r="G98" s="90">
        <f t="shared" si="60"/>
        <v>3.7719299999999998</v>
      </c>
      <c r="H98" s="90">
        <f t="shared" si="60"/>
        <v>3.8044500000000001</v>
      </c>
      <c r="I98" s="90">
        <f t="shared" si="60"/>
        <v>3.8989099999999999</v>
      </c>
      <c r="J98" s="90">
        <f t="shared" si="60"/>
        <v>4.1980599999999999</v>
      </c>
      <c r="K98" s="90">
        <f t="shared" si="60"/>
        <v>4.3754099999999996</v>
      </c>
      <c r="L98" s="90">
        <f t="shared" si="60"/>
        <v>4.5848100000000001</v>
      </c>
      <c r="M98" s="90">
        <f t="shared" si="60"/>
        <v>4.6289600000000002</v>
      </c>
      <c r="N98" s="90">
        <f t="shared" si="60"/>
        <v>4.6547999999999998</v>
      </c>
      <c r="O98" s="90">
        <f t="shared" si="60"/>
        <v>4.6656500000000003</v>
      </c>
      <c r="P98" s="90">
        <f t="shared" si="60"/>
        <v>4.6661900000000003</v>
      </c>
      <c r="Q98" s="90">
        <f t="shared" si="60"/>
        <v>4.6799900000000001</v>
      </c>
      <c r="R98" s="90">
        <f t="shared" si="60"/>
        <v>4.6387200000000002</v>
      </c>
      <c r="S98" s="90">
        <f t="shared" si="60"/>
        <v>4.6338200000000001</v>
      </c>
      <c r="T98" s="90">
        <f t="shared" si="60"/>
        <v>4.6534599999999999</v>
      </c>
      <c r="U98" s="90">
        <f t="shared" si="60"/>
        <v>4.6785100000000002</v>
      </c>
      <c r="V98" s="90">
        <f t="shared" si="60"/>
        <v>4.5716799999999997</v>
      </c>
      <c r="W98" s="90">
        <f t="shared" si="60"/>
        <v>4.6445999999999996</v>
      </c>
      <c r="X98" s="90">
        <f t="shared" si="60"/>
        <v>4.5547199999999997</v>
      </c>
      <c r="Y98" s="90">
        <f t="shared" si="60"/>
        <v>4.4347899999999996</v>
      </c>
      <c r="Z98" s="90">
        <f t="shared" si="60"/>
        <v>4.2915900000000002</v>
      </c>
      <c r="AA98" s="90">
        <f t="shared" si="60"/>
        <v>3.9137</v>
      </c>
    </row>
    <row r="99" spans="1:27" ht="12.75" hidden="1" customHeight="1" outlineLevel="1" x14ac:dyDescent="0.2">
      <c r="A99" s="98" t="s">
        <v>935</v>
      </c>
      <c r="B99" s="62" t="s">
        <v>236</v>
      </c>
      <c r="C99" s="42" t="s">
        <v>77</v>
      </c>
      <c r="D99" s="43">
        <v>1282.2</v>
      </c>
      <c r="E99" s="43">
        <v>1223.23</v>
      </c>
      <c r="F99" s="43">
        <v>1159.8699999999999</v>
      </c>
      <c r="G99" s="43">
        <v>1150.33</v>
      </c>
      <c r="H99" s="43">
        <v>1182.8499999999999</v>
      </c>
      <c r="I99" s="43">
        <v>1277.31</v>
      </c>
      <c r="J99" s="43">
        <v>1576.46</v>
      </c>
      <c r="K99" s="43">
        <v>1753.81</v>
      </c>
      <c r="L99" s="43">
        <v>1963.21</v>
      </c>
      <c r="M99" s="43">
        <v>2007.36</v>
      </c>
      <c r="N99" s="43">
        <v>2033.2</v>
      </c>
      <c r="O99" s="43">
        <v>2044.05</v>
      </c>
      <c r="P99" s="43">
        <v>2044.59</v>
      </c>
      <c r="Q99" s="43">
        <v>2058.39</v>
      </c>
      <c r="R99" s="43">
        <v>2017.12</v>
      </c>
      <c r="S99" s="43">
        <v>2012.22</v>
      </c>
      <c r="T99" s="43">
        <v>2031.86</v>
      </c>
      <c r="U99" s="43">
        <v>2056.91</v>
      </c>
      <c r="V99" s="43">
        <v>1950.08</v>
      </c>
      <c r="W99" s="43">
        <v>2023</v>
      </c>
      <c r="X99" s="43">
        <v>1933.12</v>
      </c>
      <c r="Y99" s="43">
        <v>1813.19</v>
      </c>
      <c r="Z99" s="43">
        <v>1669.99</v>
      </c>
      <c r="AA99" s="43">
        <v>1292.0999999999999</v>
      </c>
    </row>
    <row r="100" spans="1:27" ht="12.75" hidden="1" customHeight="1" outlineLevel="1" x14ac:dyDescent="0.2">
      <c r="A100" s="98" t="s">
        <v>936</v>
      </c>
      <c r="B100" s="62" t="s">
        <v>88</v>
      </c>
      <c r="C100" s="42" t="s">
        <v>77</v>
      </c>
      <c r="D100" s="43">
        <f>$D$10</f>
        <v>2222.89</v>
      </c>
      <c r="E100" s="43">
        <f t="shared" ref="E100:AA100" si="61">$D$10</f>
        <v>2222.89</v>
      </c>
      <c r="F100" s="43">
        <f t="shared" si="61"/>
        <v>2222.89</v>
      </c>
      <c r="G100" s="43">
        <f t="shared" si="61"/>
        <v>2222.89</v>
      </c>
      <c r="H100" s="43">
        <f t="shared" si="61"/>
        <v>2222.89</v>
      </c>
      <c r="I100" s="43">
        <f t="shared" si="61"/>
        <v>2222.89</v>
      </c>
      <c r="J100" s="43">
        <f t="shared" si="61"/>
        <v>2222.89</v>
      </c>
      <c r="K100" s="43">
        <f t="shared" si="61"/>
        <v>2222.89</v>
      </c>
      <c r="L100" s="43">
        <f t="shared" si="61"/>
        <v>2222.89</v>
      </c>
      <c r="M100" s="43">
        <f t="shared" si="61"/>
        <v>2222.89</v>
      </c>
      <c r="N100" s="43">
        <f t="shared" si="61"/>
        <v>2222.89</v>
      </c>
      <c r="O100" s="43">
        <f t="shared" si="61"/>
        <v>2222.89</v>
      </c>
      <c r="P100" s="43">
        <f t="shared" si="61"/>
        <v>2222.89</v>
      </c>
      <c r="Q100" s="43">
        <f t="shared" si="61"/>
        <v>2222.89</v>
      </c>
      <c r="R100" s="43">
        <f t="shared" si="61"/>
        <v>2222.89</v>
      </c>
      <c r="S100" s="43">
        <f t="shared" si="61"/>
        <v>2222.89</v>
      </c>
      <c r="T100" s="43">
        <f t="shared" si="61"/>
        <v>2222.89</v>
      </c>
      <c r="U100" s="43">
        <f t="shared" si="61"/>
        <v>2222.89</v>
      </c>
      <c r="V100" s="43">
        <f t="shared" si="61"/>
        <v>2222.89</v>
      </c>
      <c r="W100" s="43">
        <f t="shared" si="61"/>
        <v>2222.89</v>
      </c>
      <c r="X100" s="43">
        <f t="shared" si="61"/>
        <v>2222.89</v>
      </c>
      <c r="Y100" s="43">
        <f t="shared" si="61"/>
        <v>2222.89</v>
      </c>
      <c r="Z100" s="43">
        <f t="shared" si="61"/>
        <v>2222.89</v>
      </c>
      <c r="AA100" s="43">
        <f t="shared" si="61"/>
        <v>2222.89</v>
      </c>
    </row>
    <row r="101" spans="1:27" ht="12.75" hidden="1" customHeight="1" outlineLevel="1" x14ac:dyDescent="0.2">
      <c r="A101" s="98" t="s">
        <v>937</v>
      </c>
      <c r="B101" s="62" t="s">
        <v>81</v>
      </c>
      <c r="C101" s="42" t="s">
        <v>77</v>
      </c>
      <c r="D101" s="43">
        <v>6.99</v>
      </c>
      <c r="E101" s="43">
        <v>6.99</v>
      </c>
      <c r="F101" s="43">
        <v>6.99</v>
      </c>
      <c r="G101" s="43">
        <v>6.99</v>
      </c>
      <c r="H101" s="43">
        <v>6.99</v>
      </c>
      <c r="I101" s="43">
        <v>6.99</v>
      </c>
      <c r="J101" s="43">
        <v>6.99</v>
      </c>
      <c r="K101" s="43">
        <v>6.99</v>
      </c>
      <c r="L101" s="43">
        <v>6.99</v>
      </c>
      <c r="M101" s="43">
        <v>6.99</v>
      </c>
      <c r="N101" s="43">
        <v>6.99</v>
      </c>
      <c r="O101" s="43">
        <v>6.99</v>
      </c>
      <c r="P101" s="43">
        <v>6.99</v>
      </c>
      <c r="Q101" s="43">
        <v>6.99</v>
      </c>
      <c r="R101" s="43">
        <v>6.99</v>
      </c>
      <c r="S101" s="43">
        <v>6.99</v>
      </c>
      <c r="T101" s="43">
        <v>6.99</v>
      </c>
      <c r="U101" s="43">
        <v>6.99</v>
      </c>
      <c r="V101" s="43">
        <v>6.99</v>
      </c>
      <c r="W101" s="43">
        <v>6.99</v>
      </c>
      <c r="X101" s="43">
        <v>6.99</v>
      </c>
      <c r="Y101" s="43">
        <v>6.99</v>
      </c>
      <c r="Z101" s="43">
        <v>6.99</v>
      </c>
      <c r="AA101" s="43">
        <v>6.99</v>
      </c>
    </row>
    <row r="102" spans="1:27" ht="12.75" hidden="1" customHeight="1" outlineLevel="1" x14ac:dyDescent="0.2">
      <c r="A102" s="98" t="s">
        <v>938</v>
      </c>
      <c r="B102" s="62" t="s">
        <v>876</v>
      </c>
      <c r="C102" s="42" t="s">
        <v>77</v>
      </c>
      <c r="D102" s="43">
        <f>$D$12</f>
        <v>175.36</v>
      </c>
      <c r="E102" s="43">
        <f t="shared" ref="E102:AA102" si="62">$D$12</f>
        <v>175.36</v>
      </c>
      <c r="F102" s="43">
        <f t="shared" si="62"/>
        <v>175.36</v>
      </c>
      <c r="G102" s="43">
        <f t="shared" si="62"/>
        <v>175.36</v>
      </c>
      <c r="H102" s="43">
        <f t="shared" si="62"/>
        <v>175.36</v>
      </c>
      <c r="I102" s="43">
        <f t="shared" si="62"/>
        <v>175.36</v>
      </c>
      <c r="J102" s="43">
        <f t="shared" si="62"/>
        <v>175.36</v>
      </c>
      <c r="K102" s="43">
        <f t="shared" si="62"/>
        <v>175.36</v>
      </c>
      <c r="L102" s="43">
        <f t="shared" si="62"/>
        <v>175.36</v>
      </c>
      <c r="M102" s="43">
        <f t="shared" si="62"/>
        <v>175.36</v>
      </c>
      <c r="N102" s="43">
        <f t="shared" si="62"/>
        <v>175.36</v>
      </c>
      <c r="O102" s="43">
        <f t="shared" si="62"/>
        <v>175.36</v>
      </c>
      <c r="P102" s="43">
        <f t="shared" si="62"/>
        <v>175.36</v>
      </c>
      <c r="Q102" s="43">
        <f t="shared" si="62"/>
        <v>175.36</v>
      </c>
      <c r="R102" s="43">
        <f t="shared" si="62"/>
        <v>175.36</v>
      </c>
      <c r="S102" s="43">
        <f t="shared" si="62"/>
        <v>175.36</v>
      </c>
      <c r="T102" s="43">
        <f t="shared" si="62"/>
        <v>175.36</v>
      </c>
      <c r="U102" s="43">
        <f t="shared" si="62"/>
        <v>175.36</v>
      </c>
      <c r="V102" s="43">
        <f t="shared" si="62"/>
        <v>175.36</v>
      </c>
      <c r="W102" s="43">
        <f t="shared" si="62"/>
        <v>175.36</v>
      </c>
      <c r="X102" s="43">
        <f t="shared" si="62"/>
        <v>175.36</v>
      </c>
      <c r="Y102" s="43">
        <f t="shared" si="62"/>
        <v>175.36</v>
      </c>
      <c r="Z102" s="43">
        <f t="shared" si="62"/>
        <v>175.36</v>
      </c>
      <c r="AA102" s="43">
        <f t="shared" si="62"/>
        <v>175.36</v>
      </c>
    </row>
    <row r="103" spans="1:27" ht="12.75" hidden="1" customHeight="1" outlineLevel="1" x14ac:dyDescent="0.2">
      <c r="A103" s="98" t="s">
        <v>939</v>
      </c>
      <c r="B103" s="62" t="s">
        <v>872</v>
      </c>
      <c r="C103" s="42" t="s">
        <v>77</v>
      </c>
      <c r="D103" s="43">
        <f>$D$13</f>
        <v>216.36</v>
      </c>
      <c r="E103" s="43">
        <f t="shared" ref="E103:AA103" si="63">$D$13</f>
        <v>216.36</v>
      </c>
      <c r="F103" s="43">
        <f t="shared" si="63"/>
        <v>216.36</v>
      </c>
      <c r="G103" s="43">
        <f t="shared" si="63"/>
        <v>216.36</v>
      </c>
      <c r="H103" s="43">
        <f t="shared" si="63"/>
        <v>216.36</v>
      </c>
      <c r="I103" s="43">
        <f t="shared" si="63"/>
        <v>216.36</v>
      </c>
      <c r="J103" s="43">
        <f t="shared" si="63"/>
        <v>216.36</v>
      </c>
      <c r="K103" s="43">
        <f t="shared" si="63"/>
        <v>216.36</v>
      </c>
      <c r="L103" s="43">
        <f t="shared" si="63"/>
        <v>216.36</v>
      </c>
      <c r="M103" s="43">
        <f t="shared" si="63"/>
        <v>216.36</v>
      </c>
      <c r="N103" s="43">
        <f t="shared" si="63"/>
        <v>216.36</v>
      </c>
      <c r="O103" s="43">
        <f t="shared" si="63"/>
        <v>216.36</v>
      </c>
      <c r="P103" s="43">
        <f t="shared" si="63"/>
        <v>216.36</v>
      </c>
      <c r="Q103" s="43">
        <f t="shared" si="63"/>
        <v>216.36</v>
      </c>
      <c r="R103" s="43">
        <f t="shared" si="63"/>
        <v>216.36</v>
      </c>
      <c r="S103" s="43">
        <f t="shared" si="63"/>
        <v>216.36</v>
      </c>
      <c r="T103" s="43">
        <f t="shared" si="63"/>
        <v>216.36</v>
      </c>
      <c r="U103" s="43">
        <f t="shared" si="63"/>
        <v>216.36</v>
      </c>
      <c r="V103" s="43">
        <f t="shared" si="63"/>
        <v>216.36</v>
      </c>
      <c r="W103" s="43">
        <f t="shared" si="63"/>
        <v>216.36</v>
      </c>
      <c r="X103" s="43">
        <f t="shared" si="63"/>
        <v>216.36</v>
      </c>
      <c r="Y103" s="43">
        <f t="shared" si="63"/>
        <v>216.36</v>
      </c>
      <c r="Z103" s="43">
        <f t="shared" si="63"/>
        <v>216.36</v>
      </c>
      <c r="AA103" s="43">
        <f t="shared" si="63"/>
        <v>216.36</v>
      </c>
    </row>
    <row r="104" spans="1:27" ht="12.75" customHeight="1" collapsed="1" x14ac:dyDescent="0.2">
      <c r="A104" s="97" t="s">
        <v>940</v>
      </c>
      <c r="B104" s="27" t="str">
        <f>"17"&amp;"."&amp;$B$218&amp;"."&amp;$B$219</f>
        <v>17.01.2023</v>
      </c>
      <c r="C104" s="89" t="s">
        <v>74</v>
      </c>
      <c r="D104" s="90">
        <f>ROUND(((D105+D106+D108+D107+D109)/1000),5)</f>
        <v>3.74926</v>
      </c>
      <c r="E104" s="90">
        <f t="shared" ref="E104:AA104" si="64">ROUND(((E105+E106+E108+E107+E109)/1000),5)</f>
        <v>3.71462</v>
      </c>
      <c r="F104" s="90">
        <f t="shared" si="64"/>
        <v>3.6989999999999998</v>
      </c>
      <c r="G104" s="90">
        <f t="shared" si="64"/>
        <v>3.6967500000000002</v>
      </c>
      <c r="H104" s="90">
        <f t="shared" si="64"/>
        <v>3.7135400000000001</v>
      </c>
      <c r="I104" s="90">
        <f t="shared" si="64"/>
        <v>3.7673399999999999</v>
      </c>
      <c r="J104" s="90">
        <f t="shared" si="64"/>
        <v>3.98176</v>
      </c>
      <c r="K104" s="90">
        <f t="shared" si="64"/>
        <v>4.32965</v>
      </c>
      <c r="L104" s="90">
        <f t="shared" si="64"/>
        <v>4.3829099999999999</v>
      </c>
      <c r="M104" s="90">
        <f t="shared" si="64"/>
        <v>4.4411100000000001</v>
      </c>
      <c r="N104" s="90">
        <f t="shared" si="64"/>
        <v>4.46408</v>
      </c>
      <c r="O104" s="90">
        <f t="shared" si="64"/>
        <v>4.4866299999999999</v>
      </c>
      <c r="P104" s="90">
        <f t="shared" si="64"/>
        <v>4.4702999999999999</v>
      </c>
      <c r="Q104" s="90">
        <f t="shared" si="64"/>
        <v>4.4777500000000003</v>
      </c>
      <c r="R104" s="90">
        <f t="shared" si="64"/>
        <v>4.4390299999999998</v>
      </c>
      <c r="S104" s="90">
        <f t="shared" si="64"/>
        <v>4.4308500000000004</v>
      </c>
      <c r="T104" s="90">
        <f t="shared" si="64"/>
        <v>4.4608999999999996</v>
      </c>
      <c r="U104" s="90">
        <f t="shared" si="64"/>
        <v>4.4925800000000002</v>
      </c>
      <c r="V104" s="90">
        <f t="shared" si="64"/>
        <v>4.4797099999999999</v>
      </c>
      <c r="W104" s="90">
        <f t="shared" si="64"/>
        <v>4.4572099999999999</v>
      </c>
      <c r="X104" s="90">
        <f t="shared" si="64"/>
        <v>4.44292</v>
      </c>
      <c r="Y104" s="90">
        <f t="shared" si="64"/>
        <v>4.38598</v>
      </c>
      <c r="Z104" s="90">
        <f t="shared" si="64"/>
        <v>4.1584300000000001</v>
      </c>
      <c r="AA104" s="90">
        <f t="shared" si="64"/>
        <v>3.8475000000000001</v>
      </c>
    </row>
    <row r="105" spans="1:27" ht="12.75" hidden="1" customHeight="1" outlineLevel="1" x14ac:dyDescent="0.2">
      <c r="A105" s="98" t="s">
        <v>941</v>
      </c>
      <c r="B105" s="62" t="s">
        <v>236</v>
      </c>
      <c r="C105" s="42" t="s">
        <v>77</v>
      </c>
      <c r="D105" s="43">
        <v>1127.6600000000001</v>
      </c>
      <c r="E105" s="43">
        <v>1093.02</v>
      </c>
      <c r="F105" s="43">
        <v>1077.4000000000001</v>
      </c>
      <c r="G105" s="43">
        <v>1075.1500000000001</v>
      </c>
      <c r="H105" s="43">
        <v>1091.94</v>
      </c>
      <c r="I105" s="43">
        <v>1145.74</v>
      </c>
      <c r="J105" s="43">
        <v>1360.16</v>
      </c>
      <c r="K105" s="43">
        <v>1708.05</v>
      </c>
      <c r="L105" s="43">
        <v>1761.31</v>
      </c>
      <c r="M105" s="43">
        <v>1819.51</v>
      </c>
      <c r="N105" s="43">
        <v>1842.48</v>
      </c>
      <c r="O105" s="43">
        <v>1865.03</v>
      </c>
      <c r="P105" s="43">
        <v>1848.7</v>
      </c>
      <c r="Q105" s="43">
        <v>1856.15</v>
      </c>
      <c r="R105" s="43">
        <v>1817.43</v>
      </c>
      <c r="S105" s="43">
        <v>1809.25</v>
      </c>
      <c r="T105" s="43">
        <v>1839.3</v>
      </c>
      <c r="U105" s="43">
        <v>1870.98</v>
      </c>
      <c r="V105" s="43">
        <v>1858.11</v>
      </c>
      <c r="W105" s="43">
        <v>1835.61</v>
      </c>
      <c r="X105" s="43">
        <v>1821.32</v>
      </c>
      <c r="Y105" s="43">
        <v>1764.38</v>
      </c>
      <c r="Z105" s="43">
        <v>1536.83</v>
      </c>
      <c r="AA105" s="43">
        <v>1225.9000000000001</v>
      </c>
    </row>
    <row r="106" spans="1:27" ht="12.75" hidden="1" customHeight="1" outlineLevel="1" x14ac:dyDescent="0.2">
      <c r="A106" s="98" t="s">
        <v>942</v>
      </c>
      <c r="B106" s="62" t="s">
        <v>88</v>
      </c>
      <c r="C106" s="42" t="s">
        <v>77</v>
      </c>
      <c r="D106" s="43">
        <f>$D$10</f>
        <v>2222.89</v>
      </c>
      <c r="E106" s="43">
        <f t="shared" ref="E106:AA106" si="65">$D$10</f>
        <v>2222.89</v>
      </c>
      <c r="F106" s="43">
        <f t="shared" si="65"/>
        <v>2222.89</v>
      </c>
      <c r="G106" s="43">
        <f t="shared" si="65"/>
        <v>2222.89</v>
      </c>
      <c r="H106" s="43">
        <f t="shared" si="65"/>
        <v>2222.89</v>
      </c>
      <c r="I106" s="43">
        <f t="shared" si="65"/>
        <v>2222.89</v>
      </c>
      <c r="J106" s="43">
        <f t="shared" si="65"/>
        <v>2222.89</v>
      </c>
      <c r="K106" s="43">
        <f t="shared" si="65"/>
        <v>2222.89</v>
      </c>
      <c r="L106" s="43">
        <f t="shared" si="65"/>
        <v>2222.89</v>
      </c>
      <c r="M106" s="43">
        <f t="shared" si="65"/>
        <v>2222.89</v>
      </c>
      <c r="N106" s="43">
        <f t="shared" si="65"/>
        <v>2222.89</v>
      </c>
      <c r="O106" s="43">
        <f t="shared" si="65"/>
        <v>2222.89</v>
      </c>
      <c r="P106" s="43">
        <f t="shared" si="65"/>
        <v>2222.89</v>
      </c>
      <c r="Q106" s="43">
        <f t="shared" si="65"/>
        <v>2222.89</v>
      </c>
      <c r="R106" s="43">
        <f t="shared" si="65"/>
        <v>2222.89</v>
      </c>
      <c r="S106" s="43">
        <f t="shared" si="65"/>
        <v>2222.89</v>
      </c>
      <c r="T106" s="43">
        <f t="shared" si="65"/>
        <v>2222.89</v>
      </c>
      <c r="U106" s="43">
        <f t="shared" si="65"/>
        <v>2222.89</v>
      </c>
      <c r="V106" s="43">
        <f t="shared" si="65"/>
        <v>2222.89</v>
      </c>
      <c r="W106" s="43">
        <f t="shared" si="65"/>
        <v>2222.89</v>
      </c>
      <c r="X106" s="43">
        <f t="shared" si="65"/>
        <v>2222.89</v>
      </c>
      <c r="Y106" s="43">
        <f t="shared" si="65"/>
        <v>2222.89</v>
      </c>
      <c r="Z106" s="43">
        <f t="shared" si="65"/>
        <v>2222.89</v>
      </c>
      <c r="AA106" s="43">
        <f t="shared" si="65"/>
        <v>2222.89</v>
      </c>
    </row>
    <row r="107" spans="1:27" ht="12.75" hidden="1" customHeight="1" outlineLevel="1" x14ac:dyDescent="0.2">
      <c r="A107" s="98" t="s">
        <v>943</v>
      </c>
      <c r="B107" s="62" t="s">
        <v>81</v>
      </c>
      <c r="C107" s="42" t="s">
        <v>77</v>
      </c>
      <c r="D107" s="43">
        <v>6.99</v>
      </c>
      <c r="E107" s="43">
        <v>6.99</v>
      </c>
      <c r="F107" s="43">
        <v>6.99</v>
      </c>
      <c r="G107" s="43">
        <v>6.99</v>
      </c>
      <c r="H107" s="43">
        <v>6.99</v>
      </c>
      <c r="I107" s="43">
        <v>6.99</v>
      </c>
      <c r="J107" s="43">
        <v>6.99</v>
      </c>
      <c r="K107" s="43">
        <v>6.99</v>
      </c>
      <c r="L107" s="43">
        <v>6.99</v>
      </c>
      <c r="M107" s="43">
        <v>6.99</v>
      </c>
      <c r="N107" s="43">
        <v>6.99</v>
      </c>
      <c r="O107" s="43">
        <v>6.99</v>
      </c>
      <c r="P107" s="43">
        <v>6.99</v>
      </c>
      <c r="Q107" s="43">
        <v>6.99</v>
      </c>
      <c r="R107" s="43">
        <v>6.99</v>
      </c>
      <c r="S107" s="43">
        <v>6.99</v>
      </c>
      <c r="T107" s="43">
        <v>6.99</v>
      </c>
      <c r="U107" s="43">
        <v>6.99</v>
      </c>
      <c r="V107" s="43">
        <v>6.99</v>
      </c>
      <c r="W107" s="43">
        <v>6.99</v>
      </c>
      <c r="X107" s="43">
        <v>6.99</v>
      </c>
      <c r="Y107" s="43">
        <v>6.99</v>
      </c>
      <c r="Z107" s="43">
        <v>6.99</v>
      </c>
      <c r="AA107" s="43">
        <v>6.99</v>
      </c>
    </row>
    <row r="108" spans="1:27" ht="12.75" hidden="1" customHeight="1" outlineLevel="1" x14ac:dyDescent="0.2">
      <c r="A108" s="98" t="s">
        <v>944</v>
      </c>
      <c r="B108" s="62" t="s">
        <v>876</v>
      </c>
      <c r="C108" s="42" t="s">
        <v>77</v>
      </c>
      <c r="D108" s="43">
        <f>$D$12</f>
        <v>175.36</v>
      </c>
      <c r="E108" s="43">
        <f t="shared" ref="E108:AA108" si="66">$D$12</f>
        <v>175.36</v>
      </c>
      <c r="F108" s="43">
        <f t="shared" si="66"/>
        <v>175.36</v>
      </c>
      <c r="G108" s="43">
        <f t="shared" si="66"/>
        <v>175.36</v>
      </c>
      <c r="H108" s="43">
        <f t="shared" si="66"/>
        <v>175.36</v>
      </c>
      <c r="I108" s="43">
        <f t="shared" si="66"/>
        <v>175.36</v>
      </c>
      <c r="J108" s="43">
        <f t="shared" si="66"/>
        <v>175.36</v>
      </c>
      <c r="K108" s="43">
        <f t="shared" si="66"/>
        <v>175.36</v>
      </c>
      <c r="L108" s="43">
        <f t="shared" si="66"/>
        <v>175.36</v>
      </c>
      <c r="M108" s="43">
        <f t="shared" si="66"/>
        <v>175.36</v>
      </c>
      <c r="N108" s="43">
        <f t="shared" si="66"/>
        <v>175.36</v>
      </c>
      <c r="O108" s="43">
        <f t="shared" si="66"/>
        <v>175.36</v>
      </c>
      <c r="P108" s="43">
        <f t="shared" si="66"/>
        <v>175.36</v>
      </c>
      <c r="Q108" s="43">
        <f t="shared" si="66"/>
        <v>175.36</v>
      </c>
      <c r="R108" s="43">
        <f t="shared" si="66"/>
        <v>175.36</v>
      </c>
      <c r="S108" s="43">
        <f t="shared" si="66"/>
        <v>175.36</v>
      </c>
      <c r="T108" s="43">
        <f t="shared" si="66"/>
        <v>175.36</v>
      </c>
      <c r="U108" s="43">
        <f t="shared" si="66"/>
        <v>175.36</v>
      </c>
      <c r="V108" s="43">
        <f t="shared" si="66"/>
        <v>175.36</v>
      </c>
      <c r="W108" s="43">
        <f t="shared" si="66"/>
        <v>175.36</v>
      </c>
      <c r="X108" s="43">
        <f t="shared" si="66"/>
        <v>175.36</v>
      </c>
      <c r="Y108" s="43">
        <f t="shared" si="66"/>
        <v>175.36</v>
      </c>
      <c r="Z108" s="43">
        <f t="shared" si="66"/>
        <v>175.36</v>
      </c>
      <c r="AA108" s="43">
        <f t="shared" si="66"/>
        <v>175.36</v>
      </c>
    </row>
    <row r="109" spans="1:27" ht="12.75" hidden="1" customHeight="1" outlineLevel="1" x14ac:dyDescent="0.2">
      <c r="A109" s="98" t="s">
        <v>945</v>
      </c>
      <c r="B109" s="62" t="s">
        <v>872</v>
      </c>
      <c r="C109" s="42" t="s">
        <v>77</v>
      </c>
      <c r="D109" s="43">
        <f>$D$13</f>
        <v>216.36</v>
      </c>
      <c r="E109" s="43">
        <f t="shared" ref="E109:AA109" si="67">$D$13</f>
        <v>216.36</v>
      </c>
      <c r="F109" s="43">
        <f t="shared" si="67"/>
        <v>216.36</v>
      </c>
      <c r="G109" s="43">
        <f t="shared" si="67"/>
        <v>216.36</v>
      </c>
      <c r="H109" s="43">
        <f t="shared" si="67"/>
        <v>216.36</v>
      </c>
      <c r="I109" s="43">
        <f t="shared" si="67"/>
        <v>216.36</v>
      </c>
      <c r="J109" s="43">
        <f t="shared" si="67"/>
        <v>216.36</v>
      </c>
      <c r="K109" s="43">
        <f t="shared" si="67"/>
        <v>216.36</v>
      </c>
      <c r="L109" s="43">
        <f t="shared" si="67"/>
        <v>216.36</v>
      </c>
      <c r="M109" s="43">
        <f t="shared" si="67"/>
        <v>216.36</v>
      </c>
      <c r="N109" s="43">
        <f t="shared" si="67"/>
        <v>216.36</v>
      </c>
      <c r="O109" s="43">
        <f t="shared" si="67"/>
        <v>216.36</v>
      </c>
      <c r="P109" s="43">
        <f t="shared" si="67"/>
        <v>216.36</v>
      </c>
      <c r="Q109" s="43">
        <f t="shared" si="67"/>
        <v>216.36</v>
      </c>
      <c r="R109" s="43">
        <f t="shared" si="67"/>
        <v>216.36</v>
      </c>
      <c r="S109" s="43">
        <f t="shared" si="67"/>
        <v>216.36</v>
      </c>
      <c r="T109" s="43">
        <f t="shared" si="67"/>
        <v>216.36</v>
      </c>
      <c r="U109" s="43">
        <f t="shared" si="67"/>
        <v>216.36</v>
      </c>
      <c r="V109" s="43">
        <f t="shared" si="67"/>
        <v>216.36</v>
      </c>
      <c r="W109" s="43">
        <f t="shared" si="67"/>
        <v>216.36</v>
      </c>
      <c r="X109" s="43">
        <f t="shared" si="67"/>
        <v>216.36</v>
      </c>
      <c r="Y109" s="43">
        <f t="shared" si="67"/>
        <v>216.36</v>
      </c>
      <c r="Z109" s="43">
        <f t="shared" si="67"/>
        <v>216.36</v>
      </c>
      <c r="AA109" s="43">
        <f t="shared" si="67"/>
        <v>216.36</v>
      </c>
    </row>
    <row r="110" spans="1:27" ht="12.75" customHeight="1" collapsed="1" x14ac:dyDescent="0.2">
      <c r="A110" s="97" t="s">
        <v>946</v>
      </c>
      <c r="B110" s="27" t="str">
        <f>"18"&amp;"."&amp;$B$218&amp;"."&amp;$B$219</f>
        <v>18.01.2023</v>
      </c>
      <c r="C110" s="89" t="s">
        <v>74</v>
      </c>
      <c r="D110" s="90">
        <f>ROUND(((D111+D112+D114+D113+D115)/1000),5)</f>
        <v>3.7875700000000001</v>
      </c>
      <c r="E110" s="90">
        <f t="shared" ref="E110:AA110" si="68">ROUND(((E111+E112+E114+E113+E115)/1000),5)</f>
        <v>3.7530299999999999</v>
      </c>
      <c r="F110" s="90">
        <f t="shared" si="68"/>
        <v>3.7308599999999998</v>
      </c>
      <c r="G110" s="90">
        <f t="shared" si="68"/>
        <v>3.72959</v>
      </c>
      <c r="H110" s="90">
        <f t="shared" si="68"/>
        <v>3.75725</v>
      </c>
      <c r="I110" s="90">
        <f t="shared" si="68"/>
        <v>3.8180800000000001</v>
      </c>
      <c r="J110" s="90">
        <f t="shared" si="68"/>
        <v>4.1266800000000003</v>
      </c>
      <c r="K110" s="90">
        <f t="shared" si="68"/>
        <v>4.3472799999999996</v>
      </c>
      <c r="L110" s="90">
        <f t="shared" si="68"/>
        <v>4.4608299999999996</v>
      </c>
      <c r="M110" s="90">
        <f t="shared" si="68"/>
        <v>4.4983500000000003</v>
      </c>
      <c r="N110" s="90">
        <f t="shared" si="68"/>
        <v>4.5175099999999997</v>
      </c>
      <c r="O110" s="90">
        <f t="shared" si="68"/>
        <v>4.5486300000000002</v>
      </c>
      <c r="P110" s="90">
        <f t="shared" si="68"/>
        <v>4.5266999999999999</v>
      </c>
      <c r="Q110" s="90">
        <f t="shared" si="68"/>
        <v>4.5366499999999998</v>
      </c>
      <c r="R110" s="90">
        <f t="shared" si="68"/>
        <v>4.5399900000000004</v>
      </c>
      <c r="S110" s="90">
        <f t="shared" si="68"/>
        <v>4.5010000000000003</v>
      </c>
      <c r="T110" s="90">
        <f t="shared" si="68"/>
        <v>4.5216500000000002</v>
      </c>
      <c r="U110" s="90">
        <f t="shared" si="68"/>
        <v>4.5315200000000004</v>
      </c>
      <c r="V110" s="90">
        <f t="shared" si="68"/>
        <v>4.5260800000000003</v>
      </c>
      <c r="W110" s="90">
        <f t="shared" si="68"/>
        <v>4.51206</v>
      </c>
      <c r="X110" s="90">
        <f t="shared" si="68"/>
        <v>4.4555199999999999</v>
      </c>
      <c r="Y110" s="90">
        <f t="shared" si="68"/>
        <v>4.3683800000000002</v>
      </c>
      <c r="Z110" s="90">
        <f t="shared" si="68"/>
        <v>4.1292099999999996</v>
      </c>
      <c r="AA110" s="90">
        <f t="shared" si="68"/>
        <v>3.7993399999999999</v>
      </c>
    </row>
    <row r="111" spans="1:27" ht="12.75" hidden="1" customHeight="1" outlineLevel="1" x14ac:dyDescent="0.2">
      <c r="A111" s="98" t="s">
        <v>947</v>
      </c>
      <c r="B111" s="62" t="s">
        <v>236</v>
      </c>
      <c r="C111" s="42" t="s">
        <v>77</v>
      </c>
      <c r="D111" s="43">
        <v>1165.97</v>
      </c>
      <c r="E111" s="43">
        <v>1131.43</v>
      </c>
      <c r="F111" s="43">
        <v>1109.26</v>
      </c>
      <c r="G111" s="43">
        <v>1107.99</v>
      </c>
      <c r="H111" s="43">
        <v>1135.6500000000001</v>
      </c>
      <c r="I111" s="43">
        <v>1196.48</v>
      </c>
      <c r="J111" s="43">
        <v>1505.08</v>
      </c>
      <c r="K111" s="43">
        <v>1725.68</v>
      </c>
      <c r="L111" s="43">
        <v>1839.23</v>
      </c>
      <c r="M111" s="43">
        <v>1876.75</v>
      </c>
      <c r="N111" s="43">
        <v>1895.91</v>
      </c>
      <c r="O111" s="43">
        <v>1927.03</v>
      </c>
      <c r="P111" s="43">
        <v>1905.1</v>
      </c>
      <c r="Q111" s="43">
        <v>1915.05</v>
      </c>
      <c r="R111" s="43">
        <v>1918.39</v>
      </c>
      <c r="S111" s="43">
        <v>1879.4</v>
      </c>
      <c r="T111" s="43">
        <v>1900.05</v>
      </c>
      <c r="U111" s="43">
        <v>1909.92</v>
      </c>
      <c r="V111" s="43">
        <v>1904.48</v>
      </c>
      <c r="W111" s="43">
        <v>1890.46</v>
      </c>
      <c r="X111" s="43">
        <v>1833.92</v>
      </c>
      <c r="Y111" s="43">
        <v>1746.78</v>
      </c>
      <c r="Z111" s="43">
        <v>1507.61</v>
      </c>
      <c r="AA111" s="43">
        <v>1177.74</v>
      </c>
    </row>
    <row r="112" spans="1:27" ht="12.75" hidden="1" customHeight="1" outlineLevel="1" x14ac:dyDescent="0.2">
      <c r="A112" s="98" t="s">
        <v>948</v>
      </c>
      <c r="B112" s="62" t="s">
        <v>88</v>
      </c>
      <c r="C112" s="42" t="s">
        <v>77</v>
      </c>
      <c r="D112" s="43">
        <f>$D$10</f>
        <v>2222.89</v>
      </c>
      <c r="E112" s="43">
        <f t="shared" ref="E112:AA112" si="69">$D$10</f>
        <v>2222.89</v>
      </c>
      <c r="F112" s="43">
        <f t="shared" si="69"/>
        <v>2222.89</v>
      </c>
      <c r="G112" s="43">
        <f t="shared" si="69"/>
        <v>2222.89</v>
      </c>
      <c r="H112" s="43">
        <f t="shared" si="69"/>
        <v>2222.89</v>
      </c>
      <c r="I112" s="43">
        <f t="shared" si="69"/>
        <v>2222.89</v>
      </c>
      <c r="J112" s="43">
        <f t="shared" si="69"/>
        <v>2222.89</v>
      </c>
      <c r="K112" s="43">
        <f t="shared" si="69"/>
        <v>2222.89</v>
      </c>
      <c r="L112" s="43">
        <f t="shared" si="69"/>
        <v>2222.89</v>
      </c>
      <c r="M112" s="43">
        <f t="shared" si="69"/>
        <v>2222.89</v>
      </c>
      <c r="N112" s="43">
        <f t="shared" si="69"/>
        <v>2222.89</v>
      </c>
      <c r="O112" s="43">
        <f t="shared" si="69"/>
        <v>2222.89</v>
      </c>
      <c r="P112" s="43">
        <f t="shared" si="69"/>
        <v>2222.89</v>
      </c>
      <c r="Q112" s="43">
        <f t="shared" si="69"/>
        <v>2222.89</v>
      </c>
      <c r="R112" s="43">
        <f t="shared" si="69"/>
        <v>2222.89</v>
      </c>
      <c r="S112" s="43">
        <f t="shared" si="69"/>
        <v>2222.89</v>
      </c>
      <c r="T112" s="43">
        <f t="shared" si="69"/>
        <v>2222.89</v>
      </c>
      <c r="U112" s="43">
        <f t="shared" si="69"/>
        <v>2222.89</v>
      </c>
      <c r="V112" s="43">
        <f t="shared" si="69"/>
        <v>2222.89</v>
      </c>
      <c r="W112" s="43">
        <f t="shared" si="69"/>
        <v>2222.89</v>
      </c>
      <c r="X112" s="43">
        <f t="shared" si="69"/>
        <v>2222.89</v>
      </c>
      <c r="Y112" s="43">
        <f t="shared" si="69"/>
        <v>2222.89</v>
      </c>
      <c r="Z112" s="43">
        <f t="shared" si="69"/>
        <v>2222.89</v>
      </c>
      <c r="AA112" s="43">
        <f t="shared" si="69"/>
        <v>2222.89</v>
      </c>
    </row>
    <row r="113" spans="1:27" ht="12.75" hidden="1" customHeight="1" outlineLevel="1" x14ac:dyDescent="0.2">
      <c r="A113" s="98" t="s">
        <v>949</v>
      </c>
      <c r="B113" s="62" t="s">
        <v>81</v>
      </c>
      <c r="C113" s="42" t="s">
        <v>77</v>
      </c>
      <c r="D113" s="43">
        <v>6.99</v>
      </c>
      <c r="E113" s="43">
        <v>6.99</v>
      </c>
      <c r="F113" s="43">
        <v>6.99</v>
      </c>
      <c r="G113" s="43">
        <v>6.99</v>
      </c>
      <c r="H113" s="43">
        <v>6.99</v>
      </c>
      <c r="I113" s="43">
        <v>6.99</v>
      </c>
      <c r="J113" s="43">
        <v>6.99</v>
      </c>
      <c r="K113" s="43">
        <v>6.99</v>
      </c>
      <c r="L113" s="43">
        <v>6.99</v>
      </c>
      <c r="M113" s="43">
        <v>6.99</v>
      </c>
      <c r="N113" s="43">
        <v>6.99</v>
      </c>
      <c r="O113" s="43">
        <v>6.99</v>
      </c>
      <c r="P113" s="43">
        <v>6.99</v>
      </c>
      <c r="Q113" s="43">
        <v>6.99</v>
      </c>
      <c r="R113" s="43">
        <v>6.99</v>
      </c>
      <c r="S113" s="43">
        <v>6.99</v>
      </c>
      <c r="T113" s="43">
        <v>6.99</v>
      </c>
      <c r="U113" s="43">
        <v>6.99</v>
      </c>
      <c r="V113" s="43">
        <v>6.99</v>
      </c>
      <c r="W113" s="43">
        <v>6.99</v>
      </c>
      <c r="X113" s="43">
        <v>6.99</v>
      </c>
      <c r="Y113" s="43">
        <v>6.99</v>
      </c>
      <c r="Z113" s="43">
        <v>6.99</v>
      </c>
      <c r="AA113" s="43">
        <v>6.99</v>
      </c>
    </row>
    <row r="114" spans="1:27" ht="12.75" hidden="1" customHeight="1" outlineLevel="1" x14ac:dyDescent="0.2">
      <c r="A114" s="98" t="s">
        <v>950</v>
      </c>
      <c r="B114" s="62" t="s">
        <v>876</v>
      </c>
      <c r="C114" s="42" t="s">
        <v>77</v>
      </c>
      <c r="D114" s="43">
        <f>$D$12</f>
        <v>175.36</v>
      </c>
      <c r="E114" s="43">
        <f t="shared" ref="E114:AA114" si="70">$D$12</f>
        <v>175.36</v>
      </c>
      <c r="F114" s="43">
        <f t="shared" si="70"/>
        <v>175.36</v>
      </c>
      <c r="G114" s="43">
        <f t="shared" si="70"/>
        <v>175.36</v>
      </c>
      <c r="H114" s="43">
        <f t="shared" si="70"/>
        <v>175.36</v>
      </c>
      <c r="I114" s="43">
        <f t="shared" si="70"/>
        <v>175.36</v>
      </c>
      <c r="J114" s="43">
        <f t="shared" si="70"/>
        <v>175.36</v>
      </c>
      <c r="K114" s="43">
        <f t="shared" si="70"/>
        <v>175.36</v>
      </c>
      <c r="L114" s="43">
        <f t="shared" si="70"/>
        <v>175.36</v>
      </c>
      <c r="M114" s="43">
        <f t="shared" si="70"/>
        <v>175.36</v>
      </c>
      <c r="N114" s="43">
        <f t="shared" si="70"/>
        <v>175.36</v>
      </c>
      <c r="O114" s="43">
        <f t="shared" si="70"/>
        <v>175.36</v>
      </c>
      <c r="P114" s="43">
        <f t="shared" si="70"/>
        <v>175.36</v>
      </c>
      <c r="Q114" s="43">
        <f t="shared" si="70"/>
        <v>175.36</v>
      </c>
      <c r="R114" s="43">
        <f t="shared" si="70"/>
        <v>175.36</v>
      </c>
      <c r="S114" s="43">
        <f t="shared" si="70"/>
        <v>175.36</v>
      </c>
      <c r="T114" s="43">
        <f t="shared" si="70"/>
        <v>175.36</v>
      </c>
      <c r="U114" s="43">
        <f t="shared" si="70"/>
        <v>175.36</v>
      </c>
      <c r="V114" s="43">
        <f t="shared" si="70"/>
        <v>175.36</v>
      </c>
      <c r="W114" s="43">
        <f t="shared" si="70"/>
        <v>175.36</v>
      </c>
      <c r="X114" s="43">
        <f t="shared" si="70"/>
        <v>175.36</v>
      </c>
      <c r="Y114" s="43">
        <f t="shared" si="70"/>
        <v>175.36</v>
      </c>
      <c r="Z114" s="43">
        <f t="shared" si="70"/>
        <v>175.36</v>
      </c>
      <c r="AA114" s="43">
        <f t="shared" si="70"/>
        <v>175.36</v>
      </c>
    </row>
    <row r="115" spans="1:27" ht="12.75" hidden="1" customHeight="1" outlineLevel="1" x14ac:dyDescent="0.2">
      <c r="A115" s="98" t="s">
        <v>951</v>
      </c>
      <c r="B115" s="62" t="s">
        <v>872</v>
      </c>
      <c r="C115" s="42" t="s">
        <v>77</v>
      </c>
      <c r="D115" s="43">
        <f>$D$13</f>
        <v>216.36</v>
      </c>
      <c r="E115" s="43">
        <f t="shared" ref="E115:AA115" si="71">$D$13</f>
        <v>216.36</v>
      </c>
      <c r="F115" s="43">
        <f t="shared" si="71"/>
        <v>216.36</v>
      </c>
      <c r="G115" s="43">
        <f t="shared" si="71"/>
        <v>216.36</v>
      </c>
      <c r="H115" s="43">
        <f t="shared" si="71"/>
        <v>216.36</v>
      </c>
      <c r="I115" s="43">
        <f t="shared" si="71"/>
        <v>216.36</v>
      </c>
      <c r="J115" s="43">
        <f t="shared" si="71"/>
        <v>216.36</v>
      </c>
      <c r="K115" s="43">
        <f t="shared" si="71"/>
        <v>216.36</v>
      </c>
      <c r="L115" s="43">
        <f t="shared" si="71"/>
        <v>216.36</v>
      </c>
      <c r="M115" s="43">
        <f t="shared" si="71"/>
        <v>216.36</v>
      </c>
      <c r="N115" s="43">
        <f t="shared" si="71"/>
        <v>216.36</v>
      </c>
      <c r="O115" s="43">
        <f t="shared" si="71"/>
        <v>216.36</v>
      </c>
      <c r="P115" s="43">
        <f t="shared" si="71"/>
        <v>216.36</v>
      </c>
      <c r="Q115" s="43">
        <f t="shared" si="71"/>
        <v>216.36</v>
      </c>
      <c r="R115" s="43">
        <f t="shared" si="71"/>
        <v>216.36</v>
      </c>
      <c r="S115" s="43">
        <f t="shared" si="71"/>
        <v>216.36</v>
      </c>
      <c r="T115" s="43">
        <f t="shared" si="71"/>
        <v>216.36</v>
      </c>
      <c r="U115" s="43">
        <f t="shared" si="71"/>
        <v>216.36</v>
      </c>
      <c r="V115" s="43">
        <f t="shared" si="71"/>
        <v>216.36</v>
      </c>
      <c r="W115" s="43">
        <f t="shared" si="71"/>
        <v>216.36</v>
      </c>
      <c r="X115" s="43">
        <f t="shared" si="71"/>
        <v>216.36</v>
      </c>
      <c r="Y115" s="43">
        <f t="shared" si="71"/>
        <v>216.36</v>
      </c>
      <c r="Z115" s="43">
        <f t="shared" si="71"/>
        <v>216.36</v>
      </c>
      <c r="AA115" s="43">
        <f t="shared" si="71"/>
        <v>216.36</v>
      </c>
    </row>
    <row r="116" spans="1:27" ht="12.75" customHeight="1" collapsed="1" x14ac:dyDescent="0.2">
      <c r="A116" s="97" t="s">
        <v>952</v>
      </c>
      <c r="B116" s="27" t="str">
        <f>"19"&amp;"."&amp;$B$218&amp;"."&amp;$B$219</f>
        <v>19.01.2023</v>
      </c>
      <c r="C116" s="89" t="s">
        <v>74</v>
      </c>
      <c r="D116" s="90">
        <f>ROUND(((D117+D118+D120+D119+D121)/1000),5)</f>
        <v>3.7979699999999998</v>
      </c>
      <c r="E116" s="90">
        <f t="shared" ref="E116:AA116" si="72">ROUND(((E117+E118+E120+E119+E121)/1000),5)</f>
        <v>3.7612899999999998</v>
      </c>
      <c r="F116" s="90">
        <f t="shared" si="72"/>
        <v>3.7321800000000001</v>
      </c>
      <c r="G116" s="90">
        <f t="shared" si="72"/>
        <v>3.7323300000000001</v>
      </c>
      <c r="H116" s="90">
        <f t="shared" si="72"/>
        <v>3.7658299999999998</v>
      </c>
      <c r="I116" s="90">
        <f t="shared" si="72"/>
        <v>3.8202699999999998</v>
      </c>
      <c r="J116" s="90">
        <f t="shared" si="72"/>
        <v>4.2396599999999998</v>
      </c>
      <c r="K116" s="90">
        <f t="shared" si="72"/>
        <v>4.4264400000000004</v>
      </c>
      <c r="L116" s="90">
        <f t="shared" si="72"/>
        <v>4.5273700000000003</v>
      </c>
      <c r="M116" s="90">
        <f t="shared" si="72"/>
        <v>4.5505000000000004</v>
      </c>
      <c r="N116" s="90">
        <f t="shared" si="72"/>
        <v>4.5682</v>
      </c>
      <c r="O116" s="90">
        <f t="shared" si="72"/>
        <v>4.5974000000000004</v>
      </c>
      <c r="P116" s="90">
        <f t="shared" si="72"/>
        <v>4.5775399999999999</v>
      </c>
      <c r="Q116" s="90">
        <f t="shared" si="72"/>
        <v>4.5856199999999996</v>
      </c>
      <c r="R116" s="90">
        <f t="shared" si="72"/>
        <v>4.5898899999999996</v>
      </c>
      <c r="S116" s="90">
        <f t="shared" si="72"/>
        <v>4.5520399999999999</v>
      </c>
      <c r="T116" s="90">
        <f t="shared" si="72"/>
        <v>4.5987400000000003</v>
      </c>
      <c r="U116" s="90">
        <f t="shared" si="72"/>
        <v>4.6199899999999996</v>
      </c>
      <c r="V116" s="90">
        <f t="shared" si="72"/>
        <v>4.6045400000000001</v>
      </c>
      <c r="W116" s="90">
        <f t="shared" si="72"/>
        <v>4.5656400000000001</v>
      </c>
      <c r="X116" s="90">
        <f t="shared" si="72"/>
        <v>4.5250300000000001</v>
      </c>
      <c r="Y116" s="90">
        <f t="shared" si="72"/>
        <v>4.4577299999999997</v>
      </c>
      <c r="Z116" s="90">
        <f t="shared" si="72"/>
        <v>4.2439400000000003</v>
      </c>
      <c r="AA116" s="90">
        <f t="shared" si="72"/>
        <v>3.8193199999999998</v>
      </c>
    </row>
    <row r="117" spans="1:27" ht="12.75" hidden="1" customHeight="1" outlineLevel="1" x14ac:dyDescent="0.2">
      <c r="A117" s="98" t="s">
        <v>953</v>
      </c>
      <c r="B117" s="62" t="s">
        <v>236</v>
      </c>
      <c r="C117" s="42" t="s">
        <v>77</v>
      </c>
      <c r="D117" s="43">
        <v>1176.3699999999999</v>
      </c>
      <c r="E117" s="43">
        <v>1139.69</v>
      </c>
      <c r="F117" s="43">
        <v>1110.58</v>
      </c>
      <c r="G117" s="43">
        <v>1110.73</v>
      </c>
      <c r="H117" s="43">
        <v>1144.23</v>
      </c>
      <c r="I117" s="43">
        <v>1198.67</v>
      </c>
      <c r="J117" s="43">
        <v>1618.06</v>
      </c>
      <c r="K117" s="43">
        <v>1804.84</v>
      </c>
      <c r="L117" s="43">
        <v>1905.77</v>
      </c>
      <c r="M117" s="43">
        <v>1928.9</v>
      </c>
      <c r="N117" s="43">
        <v>1946.6</v>
      </c>
      <c r="O117" s="43">
        <v>1975.8</v>
      </c>
      <c r="P117" s="43">
        <v>1955.94</v>
      </c>
      <c r="Q117" s="43">
        <v>1964.02</v>
      </c>
      <c r="R117" s="43">
        <v>1968.29</v>
      </c>
      <c r="S117" s="43">
        <v>1930.44</v>
      </c>
      <c r="T117" s="43">
        <v>1977.14</v>
      </c>
      <c r="U117" s="43">
        <v>1998.39</v>
      </c>
      <c r="V117" s="43">
        <v>1982.94</v>
      </c>
      <c r="W117" s="43">
        <v>1944.04</v>
      </c>
      <c r="X117" s="43">
        <v>1903.43</v>
      </c>
      <c r="Y117" s="43">
        <v>1836.13</v>
      </c>
      <c r="Z117" s="43">
        <v>1622.34</v>
      </c>
      <c r="AA117" s="43">
        <v>1197.72</v>
      </c>
    </row>
    <row r="118" spans="1:27" ht="12.75" hidden="1" customHeight="1" outlineLevel="1" x14ac:dyDescent="0.2">
      <c r="A118" s="98" t="s">
        <v>954</v>
      </c>
      <c r="B118" s="62" t="s">
        <v>88</v>
      </c>
      <c r="C118" s="42" t="s">
        <v>77</v>
      </c>
      <c r="D118" s="43">
        <f>$D$10</f>
        <v>2222.89</v>
      </c>
      <c r="E118" s="43">
        <f t="shared" ref="E118:AA118" si="73">$D$10</f>
        <v>2222.89</v>
      </c>
      <c r="F118" s="43">
        <f t="shared" si="73"/>
        <v>2222.89</v>
      </c>
      <c r="G118" s="43">
        <f t="shared" si="73"/>
        <v>2222.89</v>
      </c>
      <c r="H118" s="43">
        <f t="shared" si="73"/>
        <v>2222.89</v>
      </c>
      <c r="I118" s="43">
        <f t="shared" si="73"/>
        <v>2222.89</v>
      </c>
      <c r="J118" s="43">
        <f t="shared" si="73"/>
        <v>2222.89</v>
      </c>
      <c r="K118" s="43">
        <f t="shared" si="73"/>
        <v>2222.89</v>
      </c>
      <c r="L118" s="43">
        <f t="shared" si="73"/>
        <v>2222.89</v>
      </c>
      <c r="M118" s="43">
        <f t="shared" si="73"/>
        <v>2222.89</v>
      </c>
      <c r="N118" s="43">
        <f t="shared" si="73"/>
        <v>2222.89</v>
      </c>
      <c r="O118" s="43">
        <f t="shared" si="73"/>
        <v>2222.89</v>
      </c>
      <c r="P118" s="43">
        <f t="shared" si="73"/>
        <v>2222.89</v>
      </c>
      <c r="Q118" s="43">
        <f t="shared" si="73"/>
        <v>2222.89</v>
      </c>
      <c r="R118" s="43">
        <f t="shared" si="73"/>
        <v>2222.89</v>
      </c>
      <c r="S118" s="43">
        <f t="shared" si="73"/>
        <v>2222.89</v>
      </c>
      <c r="T118" s="43">
        <f t="shared" si="73"/>
        <v>2222.89</v>
      </c>
      <c r="U118" s="43">
        <f t="shared" si="73"/>
        <v>2222.89</v>
      </c>
      <c r="V118" s="43">
        <f t="shared" si="73"/>
        <v>2222.89</v>
      </c>
      <c r="W118" s="43">
        <f t="shared" si="73"/>
        <v>2222.89</v>
      </c>
      <c r="X118" s="43">
        <f t="shared" si="73"/>
        <v>2222.89</v>
      </c>
      <c r="Y118" s="43">
        <f t="shared" si="73"/>
        <v>2222.89</v>
      </c>
      <c r="Z118" s="43">
        <f t="shared" si="73"/>
        <v>2222.89</v>
      </c>
      <c r="AA118" s="43">
        <f t="shared" si="73"/>
        <v>2222.89</v>
      </c>
    </row>
    <row r="119" spans="1:27" ht="12.75" hidden="1" customHeight="1" outlineLevel="1" x14ac:dyDescent="0.2">
      <c r="A119" s="98" t="s">
        <v>955</v>
      </c>
      <c r="B119" s="62" t="s">
        <v>81</v>
      </c>
      <c r="C119" s="42" t="s">
        <v>77</v>
      </c>
      <c r="D119" s="43">
        <v>6.99</v>
      </c>
      <c r="E119" s="43">
        <v>6.99</v>
      </c>
      <c r="F119" s="43">
        <v>6.99</v>
      </c>
      <c r="G119" s="43">
        <v>6.99</v>
      </c>
      <c r="H119" s="43">
        <v>6.99</v>
      </c>
      <c r="I119" s="43">
        <v>6.99</v>
      </c>
      <c r="J119" s="43">
        <v>6.99</v>
      </c>
      <c r="K119" s="43">
        <v>6.99</v>
      </c>
      <c r="L119" s="43">
        <v>6.99</v>
      </c>
      <c r="M119" s="43">
        <v>6.99</v>
      </c>
      <c r="N119" s="43">
        <v>6.99</v>
      </c>
      <c r="O119" s="43">
        <v>6.99</v>
      </c>
      <c r="P119" s="43">
        <v>6.99</v>
      </c>
      <c r="Q119" s="43">
        <v>6.99</v>
      </c>
      <c r="R119" s="43">
        <v>6.99</v>
      </c>
      <c r="S119" s="43">
        <v>6.99</v>
      </c>
      <c r="T119" s="43">
        <v>6.99</v>
      </c>
      <c r="U119" s="43">
        <v>6.99</v>
      </c>
      <c r="V119" s="43">
        <v>6.99</v>
      </c>
      <c r="W119" s="43">
        <v>6.99</v>
      </c>
      <c r="X119" s="43">
        <v>6.99</v>
      </c>
      <c r="Y119" s="43">
        <v>6.99</v>
      </c>
      <c r="Z119" s="43">
        <v>6.99</v>
      </c>
      <c r="AA119" s="43">
        <v>6.99</v>
      </c>
    </row>
    <row r="120" spans="1:27" ht="12.75" hidden="1" customHeight="1" outlineLevel="1" x14ac:dyDescent="0.2">
      <c r="A120" s="98" t="s">
        <v>956</v>
      </c>
      <c r="B120" s="62" t="s">
        <v>876</v>
      </c>
      <c r="C120" s="42" t="s">
        <v>77</v>
      </c>
      <c r="D120" s="43">
        <f>$D$12</f>
        <v>175.36</v>
      </c>
      <c r="E120" s="43">
        <f t="shared" ref="E120:AA120" si="74">$D$12</f>
        <v>175.36</v>
      </c>
      <c r="F120" s="43">
        <f t="shared" si="74"/>
        <v>175.36</v>
      </c>
      <c r="G120" s="43">
        <f t="shared" si="74"/>
        <v>175.36</v>
      </c>
      <c r="H120" s="43">
        <f t="shared" si="74"/>
        <v>175.36</v>
      </c>
      <c r="I120" s="43">
        <f t="shared" si="74"/>
        <v>175.36</v>
      </c>
      <c r="J120" s="43">
        <f t="shared" si="74"/>
        <v>175.36</v>
      </c>
      <c r="K120" s="43">
        <f t="shared" si="74"/>
        <v>175.36</v>
      </c>
      <c r="L120" s="43">
        <f t="shared" si="74"/>
        <v>175.36</v>
      </c>
      <c r="M120" s="43">
        <f t="shared" si="74"/>
        <v>175.36</v>
      </c>
      <c r="N120" s="43">
        <f t="shared" si="74"/>
        <v>175.36</v>
      </c>
      <c r="O120" s="43">
        <f t="shared" si="74"/>
        <v>175.36</v>
      </c>
      <c r="P120" s="43">
        <f t="shared" si="74"/>
        <v>175.36</v>
      </c>
      <c r="Q120" s="43">
        <f t="shared" si="74"/>
        <v>175.36</v>
      </c>
      <c r="R120" s="43">
        <f t="shared" si="74"/>
        <v>175.36</v>
      </c>
      <c r="S120" s="43">
        <f t="shared" si="74"/>
        <v>175.36</v>
      </c>
      <c r="T120" s="43">
        <f t="shared" si="74"/>
        <v>175.36</v>
      </c>
      <c r="U120" s="43">
        <f t="shared" si="74"/>
        <v>175.36</v>
      </c>
      <c r="V120" s="43">
        <f t="shared" si="74"/>
        <v>175.36</v>
      </c>
      <c r="W120" s="43">
        <f t="shared" si="74"/>
        <v>175.36</v>
      </c>
      <c r="X120" s="43">
        <f t="shared" si="74"/>
        <v>175.36</v>
      </c>
      <c r="Y120" s="43">
        <f t="shared" si="74"/>
        <v>175.36</v>
      </c>
      <c r="Z120" s="43">
        <f t="shared" si="74"/>
        <v>175.36</v>
      </c>
      <c r="AA120" s="43">
        <f t="shared" si="74"/>
        <v>175.36</v>
      </c>
    </row>
    <row r="121" spans="1:27" ht="12.75" hidden="1" customHeight="1" outlineLevel="1" x14ac:dyDescent="0.2">
      <c r="A121" s="98" t="s">
        <v>957</v>
      </c>
      <c r="B121" s="62" t="s">
        <v>872</v>
      </c>
      <c r="C121" s="42" t="s">
        <v>77</v>
      </c>
      <c r="D121" s="43">
        <f>$D$13</f>
        <v>216.36</v>
      </c>
      <c r="E121" s="43">
        <f t="shared" ref="E121:AA121" si="75">$D$13</f>
        <v>216.36</v>
      </c>
      <c r="F121" s="43">
        <f t="shared" si="75"/>
        <v>216.36</v>
      </c>
      <c r="G121" s="43">
        <f t="shared" si="75"/>
        <v>216.36</v>
      </c>
      <c r="H121" s="43">
        <f t="shared" si="75"/>
        <v>216.36</v>
      </c>
      <c r="I121" s="43">
        <f t="shared" si="75"/>
        <v>216.36</v>
      </c>
      <c r="J121" s="43">
        <f t="shared" si="75"/>
        <v>216.36</v>
      </c>
      <c r="K121" s="43">
        <f t="shared" si="75"/>
        <v>216.36</v>
      </c>
      <c r="L121" s="43">
        <f t="shared" si="75"/>
        <v>216.36</v>
      </c>
      <c r="M121" s="43">
        <f t="shared" si="75"/>
        <v>216.36</v>
      </c>
      <c r="N121" s="43">
        <f t="shared" si="75"/>
        <v>216.36</v>
      </c>
      <c r="O121" s="43">
        <f t="shared" si="75"/>
        <v>216.36</v>
      </c>
      <c r="P121" s="43">
        <f t="shared" si="75"/>
        <v>216.36</v>
      </c>
      <c r="Q121" s="43">
        <f t="shared" si="75"/>
        <v>216.36</v>
      </c>
      <c r="R121" s="43">
        <f t="shared" si="75"/>
        <v>216.36</v>
      </c>
      <c r="S121" s="43">
        <f t="shared" si="75"/>
        <v>216.36</v>
      </c>
      <c r="T121" s="43">
        <f t="shared" si="75"/>
        <v>216.36</v>
      </c>
      <c r="U121" s="43">
        <f t="shared" si="75"/>
        <v>216.36</v>
      </c>
      <c r="V121" s="43">
        <f t="shared" si="75"/>
        <v>216.36</v>
      </c>
      <c r="W121" s="43">
        <f t="shared" si="75"/>
        <v>216.36</v>
      </c>
      <c r="X121" s="43">
        <f t="shared" si="75"/>
        <v>216.36</v>
      </c>
      <c r="Y121" s="43">
        <f t="shared" si="75"/>
        <v>216.36</v>
      </c>
      <c r="Z121" s="43">
        <f t="shared" si="75"/>
        <v>216.36</v>
      </c>
      <c r="AA121" s="43">
        <f t="shared" si="75"/>
        <v>216.36</v>
      </c>
    </row>
    <row r="122" spans="1:27" ht="12.75" customHeight="1" collapsed="1" x14ac:dyDescent="0.2">
      <c r="A122" s="97" t="s">
        <v>958</v>
      </c>
      <c r="B122" s="27" t="str">
        <f>"20"&amp;"."&amp;$B$218&amp;"."&amp;$B$219</f>
        <v>20.01.2023</v>
      </c>
      <c r="C122" s="89" t="s">
        <v>74</v>
      </c>
      <c r="D122" s="90">
        <f>ROUND(((D123+D124+D126+D125+D127)/1000),5)</f>
        <v>3.7970299999999999</v>
      </c>
      <c r="E122" s="90">
        <f t="shared" ref="E122:AA122" si="76">ROUND(((E123+E124+E126+E125+E127)/1000),5)</f>
        <v>3.7628699999999999</v>
      </c>
      <c r="F122" s="90">
        <f t="shared" si="76"/>
        <v>3.7245200000000001</v>
      </c>
      <c r="G122" s="90">
        <f t="shared" si="76"/>
        <v>3.71197</v>
      </c>
      <c r="H122" s="90">
        <f t="shared" si="76"/>
        <v>3.7585500000000001</v>
      </c>
      <c r="I122" s="90">
        <f t="shared" si="76"/>
        <v>3.81046</v>
      </c>
      <c r="J122" s="90">
        <f t="shared" si="76"/>
        <v>4.1852600000000004</v>
      </c>
      <c r="K122" s="90">
        <f t="shared" si="76"/>
        <v>4.3816600000000001</v>
      </c>
      <c r="L122" s="90">
        <f t="shared" si="76"/>
        <v>4.4958499999999999</v>
      </c>
      <c r="M122" s="90">
        <f t="shared" si="76"/>
        <v>4.5080099999999996</v>
      </c>
      <c r="N122" s="90">
        <f t="shared" si="76"/>
        <v>4.5187999999999997</v>
      </c>
      <c r="O122" s="90">
        <f t="shared" si="76"/>
        <v>4.5389699999999999</v>
      </c>
      <c r="P122" s="90">
        <f t="shared" si="76"/>
        <v>4.5249499999999996</v>
      </c>
      <c r="Q122" s="90">
        <f t="shared" si="76"/>
        <v>4.5307899999999997</v>
      </c>
      <c r="R122" s="90">
        <f t="shared" si="76"/>
        <v>4.5260199999999999</v>
      </c>
      <c r="S122" s="90">
        <f t="shared" si="76"/>
        <v>4.5011400000000004</v>
      </c>
      <c r="T122" s="90">
        <f t="shared" si="76"/>
        <v>4.5021100000000001</v>
      </c>
      <c r="U122" s="90">
        <f t="shared" si="76"/>
        <v>4.5090300000000001</v>
      </c>
      <c r="V122" s="90">
        <f t="shared" si="76"/>
        <v>4.5044500000000003</v>
      </c>
      <c r="W122" s="90">
        <f t="shared" si="76"/>
        <v>4.5157800000000003</v>
      </c>
      <c r="X122" s="90">
        <f t="shared" si="76"/>
        <v>4.4732099999999999</v>
      </c>
      <c r="Y122" s="90">
        <f t="shared" si="76"/>
        <v>4.3912899999999997</v>
      </c>
      <c r="Z122" s="90">
        <f t="shared" si="76"/>
        <v>4.2022300000000001</v>
      </c>
      <c r="AA122" s="90">
        <f t="shared" si="76"/>
        <v>3.8220200000000002</v>
      </c>
    </row>
    <row r="123" spans="1:27" ht="12.75" hidden="1" customHeight="1" outlineLevel="1" x14ac:dyDescent="0.2">
      <c r="A123" s="98" t="s">
        <v>959</v>
      </c>
      <c r="B123" s="62" t="s">
        <v>236</v>
      </c>
      <c r="C123" s="42" t="s">
        <v>77</v>
      </c>
      <c r="D123" s="43">
        <v>1175.43</v>
      </c>
      <c r="E123" s="43">
        <v>1141.27</v>
      </c>
      <c r="F123" s="43">
        <v>1102.92</v>
      </c>
      <c r="G123" s="43">
        <v>1090.3699999999999</v>
      </c>
      <c r="H123" s="43">
        <v>1136.95</v>
      </c>
      <c r="I123" s="43">
        <v>1188.8599999999999</v>
      </c>
      <c r="J123" s="43">
        <v>1563.66</v>
      </c>
      <c r="K123" s="43">
        <v>1760.06</v>
      </c>
      <c r="L123" s="43">
        <v>1874.25</v>
      </c>
      <c r="M123" s="43">
        <v>1886.41</v>
      </c>
      <c r="N123" s="43">
        <v>1897.2</v>
      </c>
      <c r="O123" s="43">
        <v>1917.37</v>
      </c>
      <c r="P123" s="43">
        <v>1903.35</v>
      </c>
      <c r="Q123" s="43">
        <v>1909.19</v>
      </c>
      <c r="R123" s="43">
        <v>1904.42</v>
      </c>
      <c r="S123" s="43">
        <v>1879.54</v>
      </c>
      <c r="T123" s="43">
        <v>1880.51</v>
      </c>
      <c r="U123" s="43">
        <v>1887.43</v>
      </c>
      <c r="V123" s="43">
        <v>1882.85</v>
      </c>
      <c r="W123" s="43">
        <v>1894.18</v>
      </c>
      <c r="X123" s="43">
        <v>1851.61</v>
      </c>
      <c r="Y123" s="43">
        <v>1769.69</v>
      </c>
      <c r="Z123" s="43">
        <v>1580.63</v>
      </c>
      <c r="AA123" s="43">
        <v>1200.42</v>
      </c>
    </row>
    <row r="124" spans="1:27" ht="12.75" hidden="1" customHeight="1" outlineLevel="1" x14ac:dyDescent="0.2">
      <c r="A124" s="98" t="s">
        <v>960</v>
      </c>
      <c r="B124" s="62" t="s">
        <v>88</v>
      </c>
      <c r="C124" s="42" t="s">
        <v>77</v>
      </c>
      <c r="D124" s="43">
        <f>$D$10</f>
        <v>2222.89</v>
      </c>
      <c r="E124" s="43">
        <f t="shared" ref="E124:AA124" si="77">$D$10</f>
        <v>2222.89</v>
      </c>
      <c r="F124" s="43">
        <f t="shared" si="77"/>
        <v>2222.89</v>
      </c>
      <c r="G124" s="43">
        <f t="shared" si="77"/>
        <v>2222.89</v>
      </c>
      <c r="H124" s="43">
        <f t="shared" si="77"/>
        <v>2222.89</v>
      </c>
      <c r="I124" s="43">
        <f t="shared" si="77"/>
        <v>2222.89</v>
      </c>
      <c r="J124" s="43">
        <f t="shared" si="77"/>
        <v>2222.89</v>
      </c>
      <c r="K124" s="43">
        <f t="shared" si="77"/>
        <v>2222.89</v>
      </c>
      <c r="L124" s="43">
        <f t="shared" si="77"/>
        <v>2222.89</v>
      </c>
      <c r="M124" s="43">
        <f t="shared" si="77"/>
        <v>2222.89</v>
      </c>
      <c r="N124" s="43">
        <f t="shared" si="77"/>
        <v>2222.89</v>
      </c>
      <c r="O124" s="43">
        <f t="shared" si="77"/>
        <v>2222.89</v>
      </c>
      <c r="P124" s="43">
        <f t="shared" si="77"/>
        <v>2222.89</v>
      </c>
      <c r="Q124" s="43">
        <f t="shared" si="77"/>
        <v>2222.89</v>
      </c>
      <c r="R124" s="43">
        <f t="shared" si="77"/>
        <v>2222.89</v>
      </c>
      <c r="S124" s="43">
        <f t="shared" si="77"/>
        <v>2222.89</v>
      </c>
      <c r="T124" s="43">
        <f t="shared" si="77"/>
        <v>2222.89</v>
      </c>
      <c r="U124" s="43">
        <f t="shared" si="77"/>
        <v>2222.89</v>
      </c>
      <c r="V124" s="43">
        <f t="shared" si="77"/>
        <v>2222.89</v>
      </c>
      <c r="W124" s="43">
        <f t="shared" si="77"/>
        <v>2222.89</v>
      </c>
      <c r="X124" s="43">
        <f t="shared" si="77"/>
        <v>2222.89</v>
      </c>
      <c r="Y124" s="43">
        <f t="shared" si="77"/>
        <v>2222.89</v>
      </c>
      <c r="Z124" s="43">
        <f t="shared" si="77"/>
        <v>2222.89</v>
      </c>
      <c r="AA124" s="43">
        <f t="shared" si="77"/>
        <v>2222.89</v>
      </c>
    </row>
    <row r="125" spans="1:27" ht="12.75" hidden="1" customHeight="1" outlineLevel="1" x14ac:dyDescent="0.2">
      <c r="A125" s="98" t="s">
        <v>961</v>
      </c>
      <c r="B125" s="62" t="s">
        <v>81</v>
      </c>
      <c r="C125" s="42" t="s">
        <v>77</v>
      </c>
      <c r="D125" s="43">
        <v>6.99</v>
      </c>
      <c r="E125" s="43">
        <v>6.99</v>
      </c>
      <c r="F125" s="43">
        <v>6.99</v>
      </c>
      <c r="G125" s="43">
        <v>6.99</v>
      </c>
      <c r="H125" s="43">
        <v>6.99</v>
      </c>
      <c r="I125" s="43">
        <v>6.99</v>
      </c>
      <c r="J125" s="43">
        <v>6.99</v>
      </c>
      <c r="K125" s="43">
        <v>6.99</v>
      </c>
      <c r="L125" s="43">
        <v>6.99</v>
      </c>
      <c r="M125" s="43">
        <v>6.99</v>
      </c>
      <c r="N125" s="43">
        <v>6.99</v>
      </c>
      <c r="O125" s="43">
        <v>6.99</v>
      </c>
      <c r="P125" s="43">
        <v>6.99</v>
      </c>
      <c r="Q125" s="43">
        <v>6.99</v>
      </c>
      <c r="R125" s="43">
        <v>6.99</v>
      </c>
      <c r="S125" s="43">
        <v>6.99</v>
      </c>
      <c r="T125" s="43">
        <v>6.99</v>
      </c>
      <c r="U125" s="43">
        <v>6.99</v>
      </c>
      <c r="V125" s="43">
        <v>6.99</v>
      </c>
      <c r="W125" s="43">
        <v>6.99</v>
      </c>
      <c r="X125" s="43">
        <v>6.99</v>
      </c>
      <c r="Y125" s="43">
        <v>6.99</v>
      </c>
      <c r="Z125" s="43">
        <v>6.99</v>
      </c>
      <c r="AA125" s="43">
        <v>6.99</v>
      </c>
    </row>
    <row r="126" spans="1:27" ht="12.75" hidden="1" customHeight="1" outlineLevel="1" x14ac:dyDescent="0.2">
      <c r="A126" s="98" t="s">
        <v>962</v>
      </c>
      <c r="B126" s="62" t="s">
        <v>876</v>
      </c>
      <c r="C126" s="42" t="s">
        <v>77</v>
      </c>
      <c r="D126" s="43">
        <f>$D$12</f>
        <v>175.36</v>
      </c>
      <c r="E126" s="43">
        <f t="shared" ref="E126:AA126" si="78">$D$12</f>
        <v>175.36</v>
      </c>
      <c r="F126" s="43">
        <f t="shared" si="78"/>
        <v>175.36</v>
      </c>
      <c r="G126" s="43">
        <f t="shared" si="78"/>
        <v>175.36</v>
      </c>
      <c r="H126" s="43">
        <f t="shared" si="78"/>
        <v>175.36</v>
      </c>
      <c r="I126" s="43">
        <f t="shared" si="78"/>
        <v>175.36</v>
      </c>
      <c r="J126" s="43">
        <f t="shared" si="78"/>
        <v>175.36</v>
      </c>
      <c r="K126" s="43">
        <f t="shared" si="78"/>
        <v>175.36</v>
      </c>
      <c r="L126" s="43">
        <f t="shared" si="78"/>
        <v>175.36</v>
      </c>
      <c r="M126" s="43">
        <f t="shared" si="78"/>
        <v>175.36</v>
      </c>
      <c r="N126" s="43">
        <f t="shared" si="78"/>
        <v>175.36</v>
      </c>
      <c r="O126" s="43">
        <f t="shared" si="78"/>
        <v>175.36</v>
      </c>
      <c r="P126" s="43">
        <f t="shared" si="78"/>
        <v>175.36</v>
      </c>
      <c r="Q126" s="43">
        <f t="shared" si="78"/>
        <v>175.36</v>
      </c>
      <c r="R126" s="43">
        <f t="shared" si="78"/>
        <v>175.36</v>
      </c>
      <c r="S126" s="43">
        <f t="shared" si="78"/>
        <v>175.36</v>
      </c>
      <c r="T126" s="43">
        <f t="shared" si="78"/>
        <v>175.36</v>
      </c>
      <c r="U126" s="43">
        <f t="shared" si="78"/>
        <v>175.36</v>
      </c>
      <c r="V126" s="43">
        <f t="shared" si="78"/>
        <v>175.36</v>
      </c>
      <c r="W126" s="43">
        <f t="shared" si="78"/>
        <v>175.36</v>
      </c>
      <c r="X126" s="43">
        <f t="shared" si="78"/>
        <v>175.36</v>
      </c>
      <c r="Y126" s="43">
        <f t="shared" si="78"/>
        <v>175.36</v>
      </c>
      <c r="Z126" s="43">
        <f t="shared" si="78"/>
        <v>175.36</v>
      </c>
      <c r="AA126" s="43">
        <f t="shared" si="78"/>
        <v>175.36</v>
      </c>
    </row>
    <row r="127" spans="1:27" ht="12.75" hidden="1" customHeight="1" outlineLevel="1" x14ac:dyDescent="0.2">
      <c r="A127" s="98" t="s">
        <v>963</v>
      </c>
      <c r="B127" s="62" t="s">
        <v>872</v>
      </c>
      <c r="C127" s="42" t="s">
        <v>77</v>
      </c>
      <c r="D127" s="43">
        <f>$D$13</f>
        <v>216.36</v>
      </c>
      <c r="E127" s="43">
        <f t="shared" ref="E127:AA127" si="79">$D$13</f>
        <v>216.36</v>
      </c>
      <c r="F127" s="43">
        <f t="shared" si="79"/>
        <v>216.36</v>
      </c>
      <c r="G127" s="43">
        <f t="shared" si="79"/>
        <v>216.36</v>
      </c>
      <c r="H127" s="43">
        <f t="shared" si="79"/>
        <v>216.36</v>
      </c>
      <c r="I127" s="43">
        <f t="shared" si="79"/>
        <v>216.36</v>
      </c>
      <c r="J127" s="43">
        <f t="shared" si="79"/>
        <v>216.36</v>
      </c>
      <c r="K127" s="43">
        <f t="shared" si="79"/>
        <v>216.36</v>
      </c>
      <c r="L127" s="43">
        <f t="shared" si="79"/>
        <v>216.36</v>
      </c>
      <c r="M127" s="43">
        <f t="shared" si="79"/>
        <v>216.36</v>
      </c>
      <c r="N127" s="43">
        <f t="shared" si="79"/>
        <v>216.36</v>
      </c>
      <c r="O127" s="43">
        <f t="shared" si="79"/>
        <v>216.36</v>
      </c>
      <c r="P127" s="43">
        <f t="shared" si="79"/>
        <v>216.36</v>
      </c>
      <c r="Q127" s="43">
        <f t="shared" si="79"/>
        <v>216.36</v>
      </c>
      <c r="R127" s="43">
        <f t="shared" si="79"/>
        <v>216.36</v>
      </c>
      <c r="S127" s="43">
        <f t="shared" si="79"/>
        <v>216.36</v>
      </c>
      <c r="T127" s="43">
        <f t="shared" si="79"/>
        <v>216.36</v>
      </c>
      <c r="U127" s="43">
        <f t="shared" si="79"/>
        <v>216.36</v>
      </c>
      <c r="V127" s="43">
        <f t="shared" si="79"/>
        <v>216.36</v>
      </c>
      <c r="W127" s="43">
        <f t="shared" si="79"/>
        <v>216.36</v>
      </c>
      <c r="X127" s="43">
        <f t="shared" si="79"/>
        <v>216.36</v>
      </c>
      <c r="Y127" s="43">
        <f t="shared" si="79"/>
        <v>216.36</v>
      </c>
      <c r="Z127" s="43">
        <f t="shared" si="79"/>
        <v>216.36</v>
      </c>
      <c r="AA127" s="43">
        <f t="shared" si="79"/>
        <v>216.36</v>
      </c>
    </row>
    <row r="128" spans="1:27" ht="12.75" customHeight="1" collapsed="1" x14ac:dyDescent="0.2">
      <c r="A128" s="97" t="s">
        <v>964</v>
      </c>
      <c r="B128" s="27" t="str">
        <f>"21"&amp;"."&amp;$B$218&amp;"."&amp;$B$219</f>
        <v>21.01.2023</v>
      </c>
      <c r="C128" s="89" t="s">
        <v>74</v>
      </c>
      <c r="D128" s="90">
        <f>ROUND(((D129+D130+D132+D131+D133)/1000),5)</f>
        <v>3.89208</v>
      </c>
      <c r="E128" s="90">
        <f t="shared" ref="E128:AA128" si="80">ROUND(((E129+E130+E132+E131+E133)/1000),5)</f>
        <v>3.8324099999999999</v>
      </c>
      <c r="F128" s="90">
        <f t="shared" si="80"/>
        <v>3.7782</v>
      </c>
      <c r="G128" s="90">
        <f t="shared" si="80"/>
        <v>3.7615799999999999</v>
      </c>
      <c r="H128" s="90">
        <f t="shared" si="80"/>
        <v>3.7799</v>
      </c>
      <c r="I128" s="90">
        <f t="shared" si="80"/>
        <v>3.8092899999999998</v>
      </c>
      <c r="J128" s="90">
        <f t="shared" si="80"/>
        <v>3.86591</v>
      </c>
      <c r="K128" s="90">
        <f t="shared" si="80"/>
        <v>4.1764299999999999</v>
      </c>
      <c r="L128" s="90">
        <f t="shared" si="80"/>
        <v>4.3331200000000001</v>
      </c>
      <c r="M128" s="90">
        <f t="shared" si="80"/>
        <v>4.4122500000000002</v>
      </c>
      <c r="N128" s="90">
        <f t="shared" si="80"/>
        <v>4.4645799999999998</v>
      </c>
      <c r="O128" s="90">
        <f t="shared" si="80"/>
        <v>4.4812900000000004</v>
      </c>
      <c r="P128" s="90">
        <f t="shared" si="80"/>
        <v>4.4720599999999999</v>
      </c>
      <c r="Q128" s="90">
        <f t="shared" si="80"/>
        <v>4.4735899999999997</v>
      </c>
      <c r="R128" s="90">
        <f t="shared" si="80"/>
        <v>4.4311999999999996</v>
      </c>
      <c r="S128" s="90">
        <f t="shared" si="80"/>
        <v>4.43771</v>
      </c>
      <c r="T128" s="90">
        <f t="shared" si="80"/>
        <v>4.4542999999999999</v>
      </c>
      <c r="U128" s="90">
        <f t="shared" si="80"/>
        <v>4.4836499999999999</v>
      </c>
      <c r="V128" s="90">
        <f t="shared" si="80"/>
        <v>4.4800599999999999</v>
      </c>
      <c r="W128" s="90">
        <f t="shared" si="80"/>
        <v>4.4558999999999997</v>
      </c>
      <c r="X128" s="90">
        <f t="shared" si="80"/>
        <v>4.4611799999999997</v>
      </c>
      <c r="Y128" s="90">
        <f t="shared" si="80"/>
        <v>4.3704000000000001</v>
      </c>
      <c r="Z128" s="90">
        <f t="shared" si="80"/>
        <v>4.2223699999999997</v>
      </c>
      <c r="AA128" s="90">
        <f t="shared" si="80"/>
        <v>3.8460999999999999</v>
      </c>
    </row>
    <row r="129" spans="1:27" ht="12.75" hidden="1" customHeight="1" outlineLevel="1" x14ac:dyDescent="0.2">
      <c r="A129" s="98" t="s">
        <v>965</v>
      </c>
      <c r="B129" s="62" t="s">
        <v>236</v>
      </c>
      <c r="C129" s="42" t="s">
        <v>77</v>
      </c>
      <c r="D129" s="43">
        <v>1270.48</v>
      </c>
      <c r="E129" s="43">
        <v>1210.81</v>
      </c>
      <c r="F129" s="43">
        <v>1156.5999999999999</v>
      </c>
      <c r="G129" s="43">
        <v>1139.98</v>
      </c>
      <c r="H129" s="43">
        <v>1158.3</v>
      </c>
      <c r="I129" s="43">
        <v>1187.69</v>
      </c>
      <c r="J129" s="43">
        <v>1244.31</v>
      </c>
      <c r="K129" s="43">
        <v>1554.83</v>
      </c>
      <c r="L129" s="43">
        <v>1711.52</v>
      </c>
      <c r="M129" s="43">
        <v>1790.65</v>
      </c>
      <c r="N129" s="43">
        <v>1842.98</v>
      </c>
      <c r="O129" s="43">
        <v>1859.69</v>
      </c>
      <c r="P129" s="43">
        <v>1850.46</v>
      </c>
      <c r="Q129" s="43">
        <v>1851.99</v>
      </c>
      <c r="R129" s="43">
        <v>1809.6</v>
      </c>
      <c r="S129" s="43">
        <v>1816.11</v>
      </c>
      <c r="T129" s="43">
        <v>1832.7</v>
      </c>
      <c r="U129" s="43">
        <v>1862.05</v>
      </c>
      <c r="V129" s="43">
        <v>1858.46</v>
      </c>
      <c r="W129" s="43">
        <v>1834.3</v>
      </c>
      <c r="X129" s="43">
        <v>1839.58</v>
      </c>
      <c r="Y129" s="43">
        <v>1748.8</v>
      </c>
      <c r="Z129" s="43">
        <v>1600.77</v>
      </c>
      <c r="AA129" s="43">
        <v>1224.5</v>
      </c>
    </row>
    <row r="130" spans="1:27" ht="12.75" hidden="1" customHeight="1" outlineLevel="1" x14ac:dyDescent="0.2">
      <c r="A130" s="98" t="s">
        <v>966</v>
      </c>
      <c r="B130" s="62" t="s">
        <v>88</v>
      </c>
      <c r="C130" s="42" t="s">
        <v>77</v>
      </c>
      <c r="D130" s="43">
        <f>$D$10</f>
        <v>2222.89</v>
      </c>
      <c r="E130" s="43">
        <f t="shared" ref="E130:AA130" si="81">$D$10</f>
        <v>2222.89</v>
      </c>
      <c r="F130" s="43">
        <f t="shared" si="81"/>
        <v>2222.89</v>
      </c>
      <c r="G130" s="43">
        <f t="shared" si="81"/>
        <v>2222.89</v>
      </c>
      <c r="H130" s="43">
        <f t="shared" si="81"/>
        <v>2222.89</v>
      </c>
      <c r="I130" s="43">
        <f t="shared" si="81"/>
        <v>2222.89</v>
      </c>
      <c r="J130" s="43">
        <f t="shared" si="81"/>
        <v>2222.89</v>
      </c>
      <c r="K130" s="43">
        <f t="shared" si="81"/>
        <v>2222.89</v>
      </c>
      <c r="L130" s="43">
        <f t="shared" si="81"/>
        <v>2222.89</v>
      </c>
      <c r="M130" s="43">
        <f t="shared" si="81"/>
        <v>2222.89</v>
      </c>
      <c r="N130" s="43">
        <f t="shared" si="81"/>
        <v>2222.89</v>
      </c>
      <c r="O130" s="43">
        <f t="shared" si="81"/>
        <v>2222.89</v>
      </c>
      <c r="P130" s="43">
        <f t="shared" si="81"/>
        <v>2222.89</v>
      </c>
      <c r="Q130" s="43">
        <f t="shared" si="81"/>
        <v>2222.89</v>
      </c>
      <c r="R130" s="43">
        <f t="shared" si="81"/>
        <v>2222.89</v>
      </c>
      <c r="S130" s="43">
        <f t="shared" si="81"/>
        <v>2222.89</v>
      </c>
      <c r="T130" s="43">
        <f t="shared" si="81"/>
        <v>2222.89</v>
      </c>
      <c r="U130" s="43">
        <f t="shared" si="81"/>
        <v>2222.89</v>
      </c>
      <c r="V130" s="43">
        <f t="shared" si="81"/>
        <v>2222.89</v>
      </c>
      <c r="W130" s="43">
        <f t="shared" si="81"/>
        <v>2222.89</v>
      </c>
      <c r="X130" s="43">
        <f t="shared" si="81"/>
        <v>2222.89</v>
      </c>
      <c r="Y130" s="43">
        <f t="shared" si="81"/>
        <v>2222.89</v>
      </c>
      <c r="Z130" s="43">
        <f t="shared" si="81"/>
        <v>2222.89</v>
      </c>
      <c r="AA130" s="43">
        <f t="shared" si="81"/>
        <v>2222.89</v>
      </c>
    </row>
    <row r="131" spans="1:27" ht="12.75" hidden="1" customHeight="1" outlineLevel="1" x14ac:dyDescent="0.2">
      <c r="A131" s="98" t="s">
        <v>967</v>
      </c>
      <c r="B131" s="62" t="s">
        <v>81</v>
      </c>
      <c r="C131" s="42" t="s">
        <v>77</v>
      </c>
      <c r="D131" s="43">
        <v>6.99</v>
      </c>
      <c r="E131" s="43">
        <v>6.99</v>
      </c>
      <c r="F131" s="43">
        <v>6.99</v>
      </c>
      <c r="G131" s="43">
        <v>6.99</v>
      </c>
      <c r="H131" s="43">
        <v>6.99</v>
      </c>
      <c r="I131" s="43">
        <v>6.99</v>
      </c>
      <c r="J131" s="43">
        <v>6.99</v>
      </c>
      <c r="K131" s="43">
        <v>6.99</v>
      </c>
      <c r="L131" s="43">
        <v>6.99</v>
      </c>
      <c r="M131" s="43">
        <v>6.99</v>
      </c>
      <c r="N131" s="43">
        <v>6.99</v>
      </c>
      <c r="O131" s="43">
        <v>6.99</v>
      </c>
      <c r="P131" s="43">
        <v>6.99</v>
      </c>
      <c r="Q131" s="43">
        <v>6.99</v>
      </c>
      <c r="R131" s="43">
        <v>6.99</v>
      </c>
      <c r="S131" s="43">
        <v>6.99</v>
      </c>
      <c r="T131" s="43">
        <v>6.99</v>
      </c>
      <c r="U131" s="43">
        <v>6.99</v>
      </c>
      <c r="V131" s="43">
        <v>6.99</v>
      </c>
      <c r="W131" s="43">
        <v>6.99</v>
      </c>
      <c r="X131" s="43">
        <v>6.99</v>
      </c>
      <c r="Y131" s="43">
        <v>6.99</v>
      </c>
      <c r="Z131" s="43">
        <v>6.99</v>
      </c>
      <c r="AA131" s="43">
        <v>6.99</v>
      </c>
    </row>
    <row r="132" spans="1:27" ht="12.75" hidden="1" customHeight="1" outlineLevel="1" x14ac:dyDescent="0.2">
      <c r="A132" s="98" t="s">
        <v>968</v>
      </c>
      <c r="B132" s="62" t="s">
        <v>876</v>
      </c>
      <c r="C132" s="42" t="s">
        <v>77</v>
      </c>
      <c r="D132" s="43">
        <f>$D$12</f>
        <v>175.36</v>
      </c>
      <c r="E132" s="43">
        <f t="shared" ref="E132:AA132" si="82">$D$12</f>
        <v>175.36</v>
      </c>
      <c r="F132" s="43">
        <f t="shared" si="82"/>
        <v>175.36</v>
      </c>
      <c r="G132" s="43">
        <f t="shared" si="82"/>
        <v>175.36</v>
      </c>
      <c r="H132" s="43">
        <f t="shared" si="82"/>
        <v>175.36</v>
      </c>
      <c r="I132" s="43">
        <f t="shared" si="82"/>
        <v>175.36</v>
      </c>
      <c r="J132" s="43">
        <f t="shared" si="82"/>
        <v>175.36</v>
      </c>
      <c r="K132" s="43">
        <f t="shared" si="82"/>
        <v>175.36</v>
      </c>
      <c r="L132" s="43">
        <f t="shared" si="82"/>
        <v>175.36</v>
      </c>
      <c r="M132" s="43">
        <f t="shared" si="82"/>
        <v>175.36</v>
      </c>
      <c r="N132" s="43">
        <f t="shared" si="82"/>
        <v>175.36</v>
      </c>
      <c r="O132" s="43">
        <f t="shared" si="82"/>
        <v>175.36</v>
      </c>
      <c r="P132" s="43">
        <f t="shared" si="82"/>
        <v>175.36</v>
      </c>
      <c r="Q132" s="43">
        <f t="shared" si="82"/>
        <v>175.36</v>
      </c>
      <c r="R132" s="43">
        <f t="shared" si="82"/>
        <v>175.36</v>
      </c>
      <c r="S132" s="43">
        <f t="shared" si="82"/>
        <v>175.36</v>
      </c>
      <c r="T132" s="43">
        <f t="shared" si="82"/>
        <v>175.36</v>
      </c>
      <c r="U132" s="43">
        <f t="shared" si="82"/>
        <v>175.36</v>
      </c>
      <c r="V132" s="43">
        <f t="shared" si="82"/>
        <v>175.36</v>
      </c>
      <c r="W132" s="43">
        <f t="shared" si="82"/>
        <v>175.36</v>
      </c>
      <c r="X132" s="43">
        <f t="shared" si="82"/>
        <v>175.36</v>
      </c>
      <c r="Y132" s="43">
        <f t="shared" si="82"/>
        <v>175.36</v>
      </c>
      <c r="Z132" s="43">
        <f t="shared" si="82"/>
        <v>175.36</v>
      </c>
      <c r="AA132" s="43">
        <f t="shared" si="82"/>
        <v>175.36</v>
      </c>
    </row>
    <row r="133" spans="1:27" ht="12.75" hidden="1" customHeight="1" outlineLevel="1" x14ac:dyDescent="0.2">
      <c r="A133" s="98" t="s">
        <v>969</v>
      </c>
      <c r="B133" s="62" t="s">
        <v>872</v>
      </c>
      <c r="C133" s="42" t="s">
        <v>77</v>
      </c>
      <c r="D133" s="43">
        <f>$D$13</f>
        <v>216.36</v>
      </c>
      <c r="E133" s="43">
        <f t="shared" ref="E133:AA133" si="83">$D$13</f>
        <v>216.36</v>
      </c>
      <c r="F133" s="43">
        <f t="shared" si="83"/>
        <v>216.36</v>
      </c>
      <c r="G133" s="43">
        <f t="shared" si="83"/>
        <v>216.36</v>
      </c>
      <c r="H133" s="43">
        <f t="shared" si="83"/>
        <v>216.36</v>
      </c>
      <c r="I133" s="43">
        <f t="shared" si="83"/>
        <v>216.36</v>
      </c>
      <c r="J133" s="43">
        <f t="shared" si="83"/>
        <v>216.36</v>
      </c>
      <c r="K133" s="43">
        <f t="shared" si="83"/>
        <v>216.36</v>
      </c>
      <c r="L133" s="43">
        <f t="shared" si="83"/>
        <v>216.36</v>
      </c>
      <c r="M133" s="43">
        <f t="shared" si="83"/>
        <v>216.36</v>
      </c>
      <c r="N133" s="43">
        <f t="shared" si="83"/>
        <v>216.36</v>
      </c>
      <c r="O133" s="43">
        <f t="shared" si="83"/>
        <v>216.36</v>
      </c>
      <c r="P133" s="43">
        <f t="shared" si="83"/>
        <v>216.36</v>
      </c>
      <c r="Q133" s="43">
        <f t="shared" si="83"/>
        <v>216.36</v>
      </c>
      <c r="R133" s="43">
        <f t="shared" si="83"/>
        <v>216.36</v>
      </c>
      <c r="S133" s="43">
        <f t="shared" si="83"/>
        <v>216.36</v>
      </c>
      <c r="T133" s="43">
        <f t="shared" si="83"/>
        <v>216.36</v>
      </c>
      <c r="U133" s="43">
        <f t="shared" si="83"/>
        <v>216.36</v>
      </c>
      <c r="V133" s="43">
        <f t="shared" si="83"/>
        <v>216.36</v>
      </c>
      <c r="W133" s="43">
        <f t="shared" si="83"/>
        <v>216.36</v>
      </c>
      <c r="X133" s="43">
        <f t="shared" si="83"/>
        <v>216.36</v>
      </c>
      <c r="Y133" s="43">
        <f t="shared" si="83"/>
        <v>216.36</v>
      </c>
      <c r="Z133" s="43">
        <f t="shared" si="83"/>
        <v>216.36</v>
      </c>
      <c r="AA133" s="43">
        <f t="shared" si="83"/>
        <v>216.36</v>
      </c>
    </row>
    <row r="134" spans="1:27" ht="12.75" customHeight="1" collapsed="1" x14ac:dyDescent="0.2">
      <c r="A134" s="97" t="s">
        <v>970</v>
      </c>
      <c r="B134" s="27" t="str">
        <f>"22"&amp;"."&amp;$B$218&amp;"."&amp;$B$219</f>
        <v>22.01.2023</v>
      </c>
      <c r="C134" s="89" t="s">
        <v>74</v>
      </c>
      <c r="D134" s="90">
        <f>ROUND(((D135+D136+D138+D137+D139)/1000),5)</f>
        <v>3.8397000000000001</v>
      </c>
      <c r="E134" s="90">
        <f t="shared" ref="E134:AA134" si="84">ROUND(((E135+E136+E138+E137+E139)/1000),5)</f>
        <v>3.7733400000000001</v>
      </c>
      <c r="F134" s="90">
        <f t="shared" si="84"/>
        <v>3.7524299999999999</v>
      </c>
      <c r="G134" s="90">
        <f t="shared" si="84"/>
        <v>3.7215699999999998</v>
      </c>
      <c r="H134" s="90">
        <f t="shared" si="84"/>
        <v>3.7558699999999998</v>
      </c>
      <c r="I134" s="90">
        <f t="shared" si="84"/>
        <v>3.7609300000000001</v>
      </c>
      <c r="J134" s="90">
        <f t="shared" si="84"/>
        <v>3.7958799999999999</v>
      </c>
      <c r="K134" s="90">
        <f t="shared" si="84"/>
        <v>3.8990100000000001</v>
      </c>
      <c r="L134" s="90">
        <f t="shared" si="84"/>
        <v>4.1677</v>
      </c>
      <c r="M134" s="90">
        <f t="shared" si="84"/>
        <v>4.3369499999999999</v>
      </c>
      <c r="N134" s="90">
        <f t="shared" si="84"/>
        <v>4.3846100000000003</v>
      </c>
      <c r="O134" s="90">
        <f t="shared" si="84"/>
        <v>4.4034500000000003</v>
      </c>
      <c r="P134" s="90">
        <f t="shared" si="84"/>
        <v>4.4019199999999996</v>
      </c>
      <c r="Q134" s="90">
        <f t="shared" si="84"/>
        <v>4.4025299999999996</v>
      </c>
      <c r="R134" s="90">
        <f t="shared" si="84"/>
        <v>4.3777100000000004</v>
      </c>
      <c r="S134" s="90">
        <f t="shared" si="84"/>
        <v>4.3914</v>
      </c>
      <c r="T134" s="90">
        <f t="shared" si="84"/>
        <v>4.4136100000000003</v>
      </c>
      <c r="U134" s="90">
        <f t="shared" si="84"/>
        <v>4.45031</v>
      </c>
      <c r="V134" s="90">
        <f t="shared" si="84"/>
        <v>4.4527299999999999</v>
      </c>
      <c r="W134" s="90">
        <f t="shared" si="84"/>
        <v>4.4441199999999998</v>
      </c>
      <c r="X134" s="90">
        <f t="shared" si="84"/>
        <v>4.4343899999999996</v>
      </c>
      <c r="Y134" s="90">
        <f t="shared" si="84"/>
        <v>4.3806599999999998</v>
      </c>
      <c r="Z134" s="90">
        <f t="shared" si="84"/>
        <v>4.1721599999999999</v>
      </c>
      <c r="AA134" s="90">
        <f t="shared" si="84"/>
        <v>3.8369</v>
      </c>
    </row>
    <row r="135" spans="1:27" ht="12.75" hidden="1" customHeight="1" outlineLevel="1" x14ac:dyDescent="0.2">
      <c r="A135" s="98" t="s">
        <v>971</v>
      </c>
      <c r="B135" s="62" t="s">
        <v>236</v>
      </c>
      <c r="C135" s="42" t="s">
        <v>77</v>
      </c>
      <c r="D135" s="43">
        <v>1218.0999999999999</v>
      </c>
      <c r="E135" s="43">
        <v>1151.74</v>
      </c>
      <c r="F135" s="43">
        <v>1130.83</v>
      </c>
      <c r="G135" s="43">
        <v>1099.97</v>
      </c>
      <c r="H135" s="43">
        <v>1134.27</v>
      </c>
      <c r="I135" s="43">
        <v>1139.33</v>
      </c>
      <c r="J135" s="43">
        <v>1174.28</v>
      </c>
      <c r="K135" s="43">
        <v>1277.4100000000001</v>
      </c>
      <c r="L135" s="43">
        <v>1546.1</v>
      </c>
      <c r="M135" s="43">
        <v>1715.35</v>
      </c>
      <c r="N135" s="43">
        <v>1763.01</v>
      </c>
      <c r="O135" s="43">
        <v>1781.85</v>
      </c>
      <c r="P135" s="43">
        <v>1780.32</v>
      </c>
      <c r="Q135" s="43">
        <v>1780.93</v>
      </c>
      <c r="R135" s="43">
        <v>1756.11</v>
      </c>
      <c r="S135" s="43">
        <v>1769.8</v>
      </c>
      <c r="T135" s="43">
        <v>1792.01</v>
      </c>
      <c r="U135" s="43">
        <v>1828.71</v>
      </c>
      <c r="V135" s="43">
        <v>1831.13</v>
      </c>
      <c r="W135" s="43">
        <v>1822.52</v>
      </c>
      <c r="X135" s="43">
        <v>1812.79</v>
      </c>
      <c r="Y135" s="43">
        <v>1759.06</v>
      </c>
      <c r="Z135" s="43">
        <v>1550.56</v>
      </c>
      <c r="AA135" s="43">
        <v>1215.3</v>
      </c>
    </row>
    <row r="136" spans="1:27" ht="12.75" hidden="1" customHeight="1" outlineLevel="1" x14ac:dyDescent="0.2">
      <c r="A136" s="98" t="s">
        <v>972</v>
      </c>
      <c r="B136" s="62" t="s">
        <v>88</v>
      </c>
      <c r="C136" s="42" t="s">
        <v>77</v>
      </c>
      <c r="D136" s="43">
        <f>$D$10</f>
        <v>2222.89</v>
      </c>
      <c r="E136" s="43">
        <f t="shared" ref="E136:AA136" si="85">$D$10</f>
        <v>2222.89</v>
      </c>
      <c r="F136" s="43">
        <f t="shared" si="85"/>
        <v>2222.89</v>
      </c>
      <c r="G136" s="43">
        <f t="shared" si="85"/>
        <v>2222.89</v>
      </c>
      <c r="H136" s="43">
        <f t="shared" si="85"/>
        <v>2222.89</v>
      </c>
      <c r="I136" s="43">
        <f t="shared" si="85"/>
        <v>2222.89</v>
      </c>
      <c r="J136" s="43">
        <f t="shared" si="85"/>
        <v>2222.89</v>
      </c>
      <c r="K136" s="43">
        <f t="shared" si="85"/>
        <v>2222.89</v>
      </c>
      <c r="L136" s="43">
        <f t="shared" si="85"/>
        <v>2222.89</v>
      </c>
      <c r="M136" s="43">
        <f t="shared" si="85"/>
        <v>2222.89</v>
      </c>
      <c r="N136" s="43">
        <f t="shared" si="85"/>
        <v>2222.89</v>
      </c>
      <c r="O136" s="43">
        <f t="shared" si="85"/>
        <v>2222.89</v>
      </c>
      <c r="P136" s="43">
        <f t="shared" si="85"/>
        <v>2222.89</v>
      </c>
      <c r="Q136" s="43">
        <f t="shared" si="85"/>
        <v>2222.89</v>
      </c>
      <c r="R136" s="43">
        <f t="shared" si="85"/>
        <v>2222.89</v>
      </c>
      <c r="S136" s="43">
        <f t="shared" si="85"/>
        <v>2222.89</v>
      </c>
      <c r="T136" s="43">
        <f t="shared" si="85"/>
        <v>2222.89</v>
      </c>
      <c r="U136" s="43">
        <f t="shared" si="85"/>
        <v>2222.89</v>
      </c>
      <c r="V136" s="43">
        <f t="shared" si="85"/>
        <v>2222.89</v>
      </c>
      <c r="W136" s="43">
        <f t="shared" si="85"/>
        <v>2222.89</v>
      </c>
      <c r="X136" s="43">
        <f t="shared" si="85"/>
        <v>2222.89</v>
      </c>
      <c r="Y136" s="43">
        <f t="shared" si="85"/>
        <v>2222.89</v>
      </c>
      <c r="Z136" s="43">
        <f t="shared" si="85"/>
        <v>2222.89</v>
      </c>
      <c r="AA136" s="43">
        <f t="shared" si="85"/>
        <v>2222.89</v>
      </c>
    </row>
    <row r="137" spans="1:27" ht="12.75" hidden="1" customHeight="1" outlineLevel="1" x14ac:dyDescent="0.2">
      <c r="A137" s="98" t="s">
        <v>973</v>
      </c>
      <c r="B137" s="62" t="s">
        <v>81</v>
      </c>
      <c r="C137" s="42" t="s">
        <v>77</v>
      </c>
      <c r="D137" s="43">
        <v>6.99</v>
      </c>
      <c r="E137" s="43">
        <v>6.99</v>
      </c>
      <c r="F137" s="43">
        <v>6.99</v>
      </c>
      <c r="G137" s="43">
        <v>6.99</v>
      </c>
      <c r="H137" s="43">
        <v>6.99</v>
      </c>
      <c r="I137" s="43">
        <v>6.99</v>
      </c>
      <c r="J137" s="43">
        <v>6.99</v>
      </c>
      <c r="K137" s="43">
        <v>6.99</v>
      </c>
      <c r="L137" s="43">
        <v>6.99</v>
      </c>
      <c r="M137" s="43">
        <v>6.99</v>
      </c>
      <c r="N137" s="43">
        <v>6.99</v>
      </c>
      <c r="O137" s="43">
        <v>6.99</v>
      </c>
      <c r="P137" s="43">
        <v>6.99</v>
      </c>
      <c r="Q137" s="43">
        <v>6.99</v>
      </c>
      <c r="R137" s="43">
        <v>6.99</v>
      </c>
      <c r="S137" s="43">
        <v>6.99</v>
      </c>
      <c r="T137" s="43">
        <v>6.99</v>
      </c>
      <c r="U137" s="43">
        <v>6.99</v>
      </c>
      <c r="V137" s="43">
        <v>6.99</v>
      </c>
      <c r="W137" s="43">
        <v>6.99</v>
      </c>
      <c r="X137" s="43">
        <v>6.99</v>
      </c>
      <c r="Y137" s="43">
        <v>6.99</v>
      </c>
      <c r="Z137" s="43">
        <v>6.99</v>
      </c>
      <c r="AA137" s="43">
        <v>6.99</v>
      </c>
    </row>
    <row r="138" spans="1:27" ht="12.75" hidden="1" customHeight="1" outlineLevel="1" x14ac:dyDescent="0.2">
      <c r="A138" s="98" t="s">
        <v>974</v>
      </c>
      <c r="B138" s="62" t="s">
        <v>876</v>
      </c>
      <c r="C138" s="42" t="s">
        <v>77</v>
      </c>
      <c r="D138" s="43">
        <f>$D$12</f>
        <v>175.36</v>
      </c>
      <c r="E138" s="43">
        <f t="shared" ref="E138:AA138" si="86">$D$12</f>
        <v>175.36</v>
      </c>
      <c r="F138" s="43">
        <f t="shared" si="86"/>
        <v>175.36</v>
      </c>
      <c r="G138" s="43">
        <f t="shared" si="86"/>
        <v>175.36</v>
      </c>
      <c r="H138" s="43">
        <f t="shared" si="86"/>
        <v>175.36</v>
      </c>
      <c r="I138" s="43">
        <f t="shared" si="86"/>
        <v>175.36</v>
      </c>
      <c r="J138" s="43">
        <f t="shared" si="86"/>
        <v>175.36</v>
      </c>
      <c r="K138" s="43">
        <f t="shared" si="86"/>
        <v>175.36</v>
      </c>
      <c r="L138" s="43">
        <f t="shared" si="86"/>
        <v>175.36</v>
      </c>
      <c r="M138" s="43">
        <f t="shared" si="86"/>
        <v>175.36</v>
      </c>
      <c r="N138" s="43">
        <f t="shared" si="86"/>
        <v>175.36</v>
      </c>
      <c r="O138" s="43">
        <f t="shared" si="86"/>
        <v>175.36</v>
      </c>
      <c r="P138" s="43">
        <f t="shared" si="86"/>
        <v>175.36</v>
      </c>
      <c r="Q138" s="43">
        <f t="shared" si="86"/>
        <v>175.36</v>
      </c>
      <c r="R138" s="43">
        <f t="shared" si="86"/>
        <v>175.36</v>
      </c>
      <c r="S138" s="43">
        <f t="shared" si="86"/>
        <v>175.36</v>
      </c>
      <c r="T138" s="43">
        <f t="shared" si="86"/>
        <v>175.36</v>
      </c>
      <c r="U138" s="43">
        <f t="shared" si="86"/>
        <v>175.36</v>
      </c>
      <c r="V138" s="43">
        <f t="shared" si="86"/>
        <v>175.36</v>
      </c>
      <c r="W138" s="43">
        <f t="shared" si="86"/>
        <v>175.36</v>
      </c>
      <c r="X138" s="43">
        <f t="shared" si="86"/>
        <v>175.36</v>
      </c>
      <c r="Y138" s="43">
        <f t="shared" si="86"/>
        <v>175.36</v>
      </c>
      <c r="Z138" s="43">
        <f t="shared" si="86"/>
        <v>175.36</v>
      </c>
      <c r="AA138" s="43">
        <f t="shared" si="86"/>
        <v>175.36</v>
      </c>
    </row>
    <row r="139" spans="1:27" ht="12.75" hidden="1" customHeight="1" outlineLevel="1" x14ac:dyDescent="0.2">
      <c r="A139" s="98" t="s">
        <v>975</v>
      </c>
      <c r="B139" s="62" t="s">
        <v>872</v>
      </c>
      <c r="C139" s="42" t="s">
        <v>77</v>
      </c>
      <c r="D139" s="43">
        <f>$D$13</f>
        <v>216.36</v>
      </c>
      <c r="E139" s="43">
        <f t="shared" ref="E139:AA139" si="87">$D$13</f>
        <v>216.36</v>
      </c>
      <c r="F139" s="43">
        <f t="shared" si="87"/>
        <v>216.36</v>
      </c>
      <c r="G139" s="43">
        <f t="shared" si="87"/>
        <v>216.36</v>
      </c>
      <c r="H139" s="43">
        <f t="shared" si="87"/>
        <v>216.36</v>
      </c>
      <c r="I139" s="43">
        <f t="shared" si="87"/>
        <v>216.36</v>
      </c>
      <c r="J139" s="43">
        <f t="shared" si="87"/>
        <v>216.36</v>
      </c>
      <c r="K139" s="43">
        <f t="shared" si="87"/>
        <v>216.36</v>
      </c>
      <c r="L139" s="43">
        <f t="shared" si="87"/>
        <v>216.36</v>
      </c>
      <c r="M139" s="43">
        <f t="shared" si="87"/>
        <v>216.36</v>
      </c>
      <c r="N139" s="43">
        <f t="shared" si="87"/>
        <v>216.36</v>
      </c>
      <c r="O139" s="43">
        <f t="shared" si="87"/>
        <v>216.36</v>
      </c>
      <c r="P139" s="43">
        <f t="shared" si="87"/>
        <v>216.36</v>
      </c>
      <c r="Q139" s="43">
        <f t="shared" si="87"/>
        <v>216.36</v>
      </c>
      <c r="R139" s="43">
        <f t="shared" si="87"/>
        <v>216.36</v>
      </c>
      <c r="S139" s="43">
        <f t="shared" si="87"/>
        <v>216.36</v>
      </c>
      <c r="T139" s="43">
        <f t="shared" si="87"/>
        <v>216.36</v>
      </c>
      <c r="U139" s="43">
        <f t="shared" si="87"/>
        <v>216.36</v>
      </c>
      <c r="V139" s="43">
        <f t="shared" si="87"/>
        <v>216.36</v>
      </c>
      <c r="W139" s="43">
        <f t="shared" si="87"/>
        <v>216.36</v>
      </c>
      <c r="X139" s="43">
        <f t="shared" si="87"/>
        <v>216.36</v>
      </c>
      <c r="Y139" s="43">
        <f t="shared" si="87"/>
        <v>216.36</v>
      </c>
      <c r="Z139" s="43">
        <f t="shared" si="87"/>
        <v>216.36</v>
      </c>
      <c r="AA139" s="43">
        <f t="shared" si="87"/>
        <v>216.36</v>
      </c>
    </row>
    <row r="140" spans="1:27" ht="12.75" customHeight="1" collapsed="1" x14ac:dyDescent="0.2">
      <c r="A140" s="97" t="s">
        <v>976</v>
      </c>
      <c r="B140" s="27" t="str">
        <f>"23"&amp;"."&amp;$B$218&amp;"."&amp;$B$219</f>
        <v>23.01.2023</v>
      </c>
      <c r="C140" s="89" t="s">
        <v>74</v>
      </c>
      <c r="D140" s="90">
        <f>ROUND(((D141+D142+D144+D143+D145)/1000),5)</f>
        <v>3.7942999999999998</v>
      </c>
      <c r="E140" s="90">
        <f t="shared" ref="E140:AA140" si="88">ROUND(((E141+E142+E144+E143+E145)/1000),5)</f>
        <v>3.7584300000000002</v>
      </c>
      <c r="F140" s="90">
        <f t="shared" si="88"/>
        <v>3.7002899999999999</v>
      </c>
      <c r="G140" s="90">
        <f t="shared" si="88"/>
        <v>3.69028</v>
      </c>
      <c r="H140" s="90">
        <f t="shared" si="88"/>
        <v>3.7294100000000001</v>
      </c>
      <c r="I140" s="90">
        <f t="shared" si="88"/>
        <v>3.7905700000000002</v>
      </c>
      <c r="J140" s="90">
        <f t="shared" si="88"/>
        <v>4.0333699999999997</v>
      </c>
      <c r="K140" s="90">
        <f t="shared" si="88"/>
        <v>4.3763899999999998</v>
      </c>
      <c r="L140" s="90">
        <f t="shared" si="88"/>
        <v>4.5284800000000001</v>
      </c>
      <c r="M140" s="90">
        <f t="shared" si="88"/>
        <v>4.5581199999999997</v>
      </c>
      <c r="N140" s="90">
        <f t="shared" si="88"/>
        <v>4.5710300000000004</v>
      </c>
      <c r="O140" s="90">
        <f t="shared" si="88"/>
        <v>4.5976800000000004</v>
      </c>
      <c r="P140" s="90">
        <f t="shared" si="88"/>
        <v>4.5790800000000003</v>
      </c>
      <c r="Q140" s="90">
        <f t="shared" si="88"/>
        <v>4.5864599999999998</v>
      </c>
      <c r="R140" s="90">
        <f t="shared" si="88"/>
        <v>4.5816100000000004</v>
      </c>
      <c r="S140" s="90">
        <f t="shared" si="88"/>
        <v>4.55281</v>
      </c>
      <c r="T140" s="90">
        <f t="shared" si="88"/>
        <v>4.5564499999999999</v>
      </c>
      <c r="U140" s="90">
        <f t="shared" si="88"/>
        <v>4.56839</v>
      </c>
      <c r="V140" s="90">
        <f t="shared" si="88"/>
        <v>4.5637600000000003</v>
      </c>
      <c r="W140" s="90">
        <f t="shared" si="88"/>
        <v>4.5762700000000001</v>
      </c>
      <c r="X140" s="90">
        <f t="shared" si="88"/>
        <v>4.5450699999999999</v>
      </c>
      <c r="Y140" s="90">
        <f t="shared" si="88"/>
        <v>4.39506</v>
      </c>
      <c r="Z140" s="90">
        <f t="shared" si="88"/>
        <v>4.1652100000000001</v>
      </c>
      <c r="AA140" s="90">
        <f t="shared" si="88"/>
        <v>3.7965599999999999</v>
      </c>
    </row>
    <row r="141" spans="1:27" ht="12.75" hidden="1" customHeight="1" outlineLevel="1" x14ac:dyDescent="0.2">
      <c r="A141" s="98" t="s">
        <v>977</v>
      </c>
      <c r="B141" s="62" t="s">
        <v>236</v>
      </c>
      <c r="C141" s="42" t="s">
        <v>77</v>
      </c>
      <c r="D141" s="43">
        <v>1172.7</v>
      </c>
      <c r="E141" s="43">
        <v>1136.83</v>
      </c>
      <c r="F141" s="43">
        <v>1078.69</v>
      </c>
      <c r="G141" s="43">
        <v>1068.68</v>
      </c>
      <c r="H141" s="43">
        <v>1107.81</v>
      </c>
      <c r="I141" s="43">
        <v>1168.97</v>
      </c>
      <c r="J141" s="43">
        <v>1411.77</v>
      </c>
      <c r="K141" s="43">
        <v>1754.79</v>
      </c>
      <c r="L141" s="43">
        <v>1906.88</v>
      </c>
      <c r="M141" s="43">
        <v>1936.52</v>
      </c>
      <c r="N141" s="43">
        <v>1949.43</v>
      </c>
      <c r="O141" s="43">
        <v>1976.08</v>
      </c>
      <c r="P141" s="43">
        <v>1957.48</v>
      </c>
      <c r="Q141" s="43">
        <v>1964.86</v>
      </c>
      <c r="R141" s="43">
        <v>1960.01</v>
      </c>
      <c r="S141" s="43">
        <v>1931.21</v>
      </c>
      <c r="T141" s="43">
        <v>1934.85</v>
      </c>
      <c r="U141" s="43">
        <v>1946.79</v>
      </c>
      <c r="V141" s="43">
        <v>1942.16</v>
      </c>
      <c r="W141" s="43">
        <v>1954.67</v>
      </c>
      <c r="X141" s="43">
        <v>1923.47</v>
      </c>
      <c r="Y141" s="43">
        <v>1773.46</v>
      </c>
      <c r="Z141" s="43">
        <v>1543.61</v>
      </c>
      <c r="AA141" s="43">
        <v>1174.96</v>
      </c>
    </row>
    <row r="142" spans="1:27" ht="12.75" hidden="1" customHeight="1" outlineLevel="1" x14ac:dyDescent="0.2">
      <c r="A142" s="98" t="s">
        <v>978</v>
      </c>
      <c r="B142" s="62" t="s">
        <v>88</v>
      </c>
      <c r="C142" s="42" t="s">
        <v>77</v>
      </c>
      <c r="D142" s="43">
        <f>$D$10</f>
        <v>2222.89</v>
      </c>
      <c r="E142" s="43">
        <f t="shared" ref="E142:AA142" si="89">$D$10</f>
        <v>2222.89</v>
      </c>
      <c r="F142" s="43">
        <f t="shared" si="89"/>
        <v>2222.89</v>
      </c>
      <c r="G142" s="43">
        <f t="shared" si="89"/>
        <v>2222.89</v>
      </c>
      <c r="H142" s="43">
        <f t="shared" si="89"/>
        <v>2222.89</v>
      </c>
      <c r="I142" s="43">
        <f t="shared" si="89"/>
        <v>2222.89</v>
      </c>
      <c r="J142" s="43">
        <f t="shared" si="89"/>
        <v>2222.89</v>
      </c>
      <c r="K142" s="43">
        <f t="shared" si="89"/>
        <v>2222.89</v>
      </c>
      <c r="L142" s="43">
        <f t="shared" si="89"/>
        <v>2222.89</v>
      </c>
      <c r="M142" s="43">
        <f t="shared" si="89"/>
        <v>2222.89</v>
      </c>
      <c r="N142" s="43">
        <f t="shared" si="89"/>
        <v>2222.89</v>
      </c>
      <c r="O142" s="43">
        <f t="shared" si="89"/>
        <v>2222.89</v>
      </c>
      <c r="P142" s="43">
        <f t="shared" si="89"/>
        <v>2222.89</v>
      </c>
      <c r="Q142" s="43">
        <f t="shared" si="89"/>
        <v>2222.89</v>
      </c>
      <c r="R142" s="43">
        <f t="shared" si="89"/>
        <v>2222.89</v>
      </c>
      <c r="S142" s="43">
        <f t="shared" si="89"/>
        <v>2222.89</v>
      </c>
      <c r="T142" s="43">
        <f t="shared" si="89"/>
        <v>2222.89</v>
      </c>
      <c r="U142" s="43">
        <f t="shared" si="89"/>
        <v>2222.89</v>
      </c>
      <c r="V142" s="43">
        <f t="shared" si="89"/>
        <v>2222.89</v>
      </c>
      <c r="W142" s="43">
        <f t="shared" si="89"/>
        <v>2222.89</v>
      </c>
      <c r="X142" s="43">
        <f t="shared" si="89"/>
        <v>2222.89</v>
      </c>
      <c r="Y142" s="43">
        <f t="shared" si="89"/>
        <v>2222.89</v>
      </c>
      <c r="Z142" s="43">
        <f t="shared" si="89"/>
        <v>2222.89</v>
      </c>
      <c r="AA142" s="43">
        <f t="shared" si="89"/>
        <v>2222.89</v>
      </c>
    </row>
    <row r="143" spans="1:27" ht="12.75" hidden="1" customHeight="1" outlineLevel="1" x14ac:dyDescent="0.2">
      <c r="A143" s="98" t="s">
        <v>979</v>
      </c>
      <c r="B143" s="62" t="s">
        <v>81</v>
      </c>
      <c r="C143" s="42" t="s">
        <v>77</v>
      </c>
      <c r="D143" s="43">
        <v>6.99</v>
      </c>
      <c r="E143" s="43">
        <v>6.99</v>
      </c>
      <c r="F143" s="43">
        <v>6.99</v>
      </c>
      <c r="G143" s="43">
        <v>6.99</v>
      </c>
      <c r="H143" s="43">
        <v>6.99</v>
      </c>
      <c r="I143" s="43">
        <v>6.99</v>
      </c>
      <c r="J143" s="43">
        <v>6.99</v>
      </c>
      <c r="K143" s="43">
        <v>6.99</v>
      </c>
      <c r="L143" s="43">
        <v>6.99</v>
      </c>
      <c r="M143" s="43">
        <v>6.99</v>
      </c>
      <c r="N143" s="43">
        <v>6.99</v>
      </c>
      <c r="O143" s="43">
        <v>6.99</v>
      </c>
      <c r="P143" s="43">
        <v>6.99</v>
      </c>
      <c r="Q143" s="43">
        <v>6.99</v>
      </c>
      <c r="R143" s="43">
        <v>6.99</v>
      </c>
      <c r="S143" s="43">
        <v>6.99</v>
      </c>
      <c r="T143" s="43">
        <v>6.99</v>
      </c>
      <c r="U143" s="43">
        <v>6.99</v>
      </c>
      <c r="V143" s="43">
        <v>6.99</v>
      </c>
      <c r="W143" s="43">
        <v>6.99</v>
      </c>
      <c r="X143" s="43">
        <v>6.99</v>
      </c>
      <c r="Y143" s="43">
        <v>6.99</v>
      </c>
      <c r="Z143" s="43">
        <v>6.99</v>
      </c>
      <c r="AA143" s="43">
        <v>6.99</v>
      </c>
    </row>
    <row r="144" spans="1:27" ht="12.75" hidden="1" customHeight="1" outlineLevel="1" x14ac:dyDescent="0.2">
      <c r="A144" s="98" t="s">
        <v>980</v>
      </c>
      <c r="B144" s="62" t="s">
        <v>876</v>
      </c>
      <c r="C144" s="42" t="s">
        <v>77</v>
      </c>
      <c r="D144" s="43">
        <f>$D$12</f>
        <v>175.36</v>
      </c>
      <c r="E144" s="43">
        <f t="shared" ref="E144:AA144" si="90">$D$12</f>
        <v>175.36</v>
      </c>
      <c r="F144" s="43">
        <f t="shared" si="90"/>
        <v>175.36</v>
      </c>
      <c r="G144" s="43">
        <f t="shared" si="90"/>
        <v>175.36</v>
      </c>
      <c r="H144" s="43">
        <f t="shared" si="90"/>
        <v>175.36</v>
      </c>
      <c r="I144" s="43">
        <f t="shared" si="90"/>
        <v>175.36</v>
      </c>
      <c r="J144" s="43">
        <f t="shared" si="90"/>
        <v>175.36</v>
      </c>
      <c r="K144" s="43">
        <f t="shared" si="90"/>
        <v>175.36</v>
      </c>
      <c r="L144" s="43">
        <f t="shared" si="90"/>
        <v>175.36</v>
      </c>
      <c r="M144" s="43">
        <f t="shared" si="90"/>
        <v>175.36</v>
      </c>
      <c r="N144" s="43">
        <f t="shared" si="90"/>
        <v>175.36</v>
      </c>
      <c r="O144" s="43">
        <f t="shared" si="90"/>
        <v>175.36</v>
      </c>
      <c r="P144" s="43">
        <f t="shared" si="90"/>
        <v>175.36</v>
      </c>
      <c r="Q144" s="43">
        <f t="shared" si="90"/>
        <v>175.36</v>
      </c>
      <c r="R144" s="43">
        <f t="shared" si="90"/>
        <v>175.36</v>
      </c>
      <c r="S144" s="43">
        <f t="shared" si="90"/>
        <v>175.36</v>
      </c>
      <c r="T144" s="43">
        <f t="shared" si="90"/>
        <v>175.36</v>
      </c>
      <c r="U144" s="43">
        <f t="shared" si="90"/>
        <v>175.36</v>
      </c>
      <c r="V144" s="43">
        <f t="shared" si="90"/>
        <v>175.36</v>
      </c>
      <c r="W144" s="43">
        <f t="shared" si="90"/>
        <v>175.36</v>
      </c>
      <c r="X144" s="43">
        <f t="shared" si="90"/>
        <v>175.36</v>
      </c>
      <c r="Y144" s="43">
        <f t="shared" si="90"/>
        <v>175.36</v>
      </c>
      <c r="Z144" s="43">
        <f t="shared" si="90"/>
        <v>175.36</v>
      </c>
      <c r="AA144" s="43">
        <f t="shared" si="90"/>
        <v>175.36</v>
      </c>
    </row>
    <row r="145" spans="1:27" ht="12.75" hidden="1" customHeight="1" outlineLevel="1" x14ac:dyDescent="0.2">
      <c r="A145" s="98" t="s">
        <v>981</v>
      </c>
      <c r="B145" s="62" t="s">
        <v>872</v>
      </c>
      <c r="C145" s="42" t="s">
        <v>77</v>
      </c>
      <c r="D145" s="43">
        <f>$D$13</f>
        <v>216.36</v>
      </c>
      <c r="E145" s="43">
        <f t="shared" ref="E145:AA145" si="91">$D$13</f>
        <v>216.36</v>
      </c>
      <c r="F145" s="43">
        <f t="shared" si="91"/>
        <v>216.36</v>
      </c>
      <c r="G145" s="43">
        <f t="shared" si="91"/>
        <v>216.36</v>
      </c>
      <c r="H145" s="43">
        <f t="shared" si="91"/>
        <v>216.36</v>
      </c>
      <c r="I145" s="43">
        <f t="shared" si="91"/>
        <v>216.36</v>
      </c>
      <c r="J145" s="43">
        <f t="shared" si="91"/>
        <v>216.36</v>
      </c>
      <c r="K145" s="43">
        <f t="shared" si="91"/>
        <v>216.36</v>
      </c>
      <c r="L145" s="43">
        <f t="shared" si="91"/>
        <v>216.36</v>
      </c>
      <c r="M145" s="43">
        <f t="shared" si="91"/>
        <v>216.36</v>
      </c>
      <c r="N145" s="43">
        <f t="shared" si="91"/>
        <v>216.36</v>
      </c>
      <c r="O145" s="43">
        <f t="shared" si="91"/>
        <v>216.36</v>
      </c>
      <c r="P145" s="43">
        <f t="shared" si="91"/>
        <v>216.36</v>
      </c>
      <c r="Q145" s="43">
        <f t="shared" si="91"/>
        <v>216.36</v>
      </c>
      <c r="R145" s="43">
        <f t="shared" si="91"/>
        <v>216.36</v>
      </c>
      <c r="S145" s="43">
        <f t="shared" si="91"/>
        <v>216.36</v>
      </c>
      <c r="T145" s="43">
        <f t="shared" si="91"/>
        <v>216.36</v>
      </c>
      <c r="U145" s="43">
        <f t="shared" si="91"/>
        <v>216.36</v>
      </c>
      <c r="V145" s="43">
        <f t="shared" si="91"/>
        <v>216.36</v>
      </c>
      <c r="W145" s="43">
        <f t="shared" si="91"/>
        <v>216.36</v>
      </c>
      <c r="X145" s="43">
        <f t="shared" si="91"/>
        <v>216.36</v>
      </c>
      <c r="Y145" s="43">
        <f t="shared" si="91"/>
        <v>216.36</v>
      </c>
      <c r="Z145" s="43">
        <f t="shared" si="91"/>
        <v>216.36</v>
      </c>
      <c r="AA145" s="43">
        <f t="shared" si="91"/>
        <v>216.36</v>
      </c>
    </row>
    <row r="146" spans="1:27" ht="12.75" customHeight="1" collapsed="1" x14ac:dyDescent="0.2">
      <c r="A146" s="97" t="s">
        <v>982</v>
      </c>
      <c r="B146" s="27" t="str">
        <f>"24"&amp;"."&amp;$B$218&amp;"."&amp;$B$219</f>
        <v>24.01.2023</v>
      </c>
      <c r="C146" s="89" t="s">
        <v>74</v>
      </c>
      <c r="D146" s="90">
        <f>ROUND(((D147+D148+D150+D149+D151)/1000),5)</f>
        <v>3.7899500000000002</v>
      </c>
      <c r="E146" s="90">
        <f t="shared" ref="E146:AA146" si="92">ROUND(((E147+E148+E150+E149+E151)/1000),5)</f>
        <v>3.7308500000000002</v>
      </c>
      <c r="F146" s="90">
        <f t="shared" si="92"/>
        <v>3.7113999999999998</v>
      </c>
      <c r="G146" s="90">
        <f t="shared" si="92"/>
        <v>3.7119300000000002</v>
      </c>
      <c r="H146" s="90">
        <f t="shared" si="92"/>
        <v>3.7612800000000002</v>
      </c>
      <c r="I146" s="90">
        <f t="shared" si="92"/>
        <v>3.83291</v>
      </c>
      <c r="J146" s="90">
        <f t="shared" si="92"/>
        <v>4.2016600000000004</v>
      </c>
      <c r="K146" s="90">
        <f t="shared" si="92"/>
        <v>4.4096799999999998</v>
      </c>
      <c r="L146" s="90">
        <f t="shared" si="92"/>
        <v>4.5267099999999996</v>
      </c>
      <c r="M146" s="90">
        <f t="shared" si="92"/>
        <v>4.5458400000000001</v>
      </c>
      <c r="N146" s="90">
        <f t="shared" si="92"/>
        <v>4.5582900000000004</v>
      </c>
      <c r="O146" s="90">
        <f t="shared" si="92"/>
        <v>4.577</v>
      </c>
      <c r="P146" s="90">
        <f t="shared" si="92"/>
        <v>4.56602</v>
      </c>
      <c r="Q146" s="90">
        <f t="shared" si="92"/>
        <v>4.5712000000000002</v>
      </c>
      <c r="R146" s="90">
        <f t="shared" si="92"/>
        <v>4.5701700000000001</v>
      </c>
      <c r="S146" s="90">
        <f t="shared" si="92"/>
        <v>4.5450799999999996</v>
      </c>
      <c r="T146" s="90">
        <f t="shared" si="92"/>
        <v>4.5454499999999998</v>
      </c>
      <c r="U146" s="90">
        <f t="shared" si="92"/>
        <v>4.5560999999999998</v>
      </c>
      <c r="V146" s="90">
        <f t="shared" si="92"/>
        <v>4.5540099999999999</v>
      </c>
      <c r="W146" s="90">
        <f t="shared" si="92"/>
        <v>4.5640099999999997</v>
      </c>
      <c r="X146" s="90">
        <f t="shared" si="92"/>
        <v>4.5173100000000002</v>
      </c>
      <c r="Y146" s="90">
        <f t="shared" si="92"/>
        <v>4.4436799999999996</v>
      </c>
      <c r="Z146" s="90">
        <f t="shared" si="92"/>
        <v>4.2816200000000002</v>
      </c>
      <c r="AA146" s="90">
        <f t="shared" si="92"/>
        <v>3.83995</v>
      </c>
    </row>
    <row r="147" spans="1:27" ht="12.75" hidden="1" customHeight="1" outlineLevel="1" x14ac:dyDescent="0.2">
      <c r="A147" s="98" t="s">
        <v>983</v>
      </c>
      <c r="B147" s="62" t="s">
        <v>236</v>
      </c>
      <c r="C147" s="42" t="s">
        <v>77</v>
      </c>
      <c r="D147" s="43">
        <v>1168.3499999999999</v>
      </c>
      <c r="E147" s="43">
        <v>1109.25</v>
      </c>
      <c r="F147" s="43">
        <v>1089.8</v>
      </c>
      <c r="G147" s="43">
        <v>1090.33</v>
      </c>
      <c r="H147" s="43">
        <v>1139.68</v>
      </c>
      <c r="I147" s="43">
        <v>1211.31</v>
      </c>
      <c r="J147" s="43">
        <v>1580.06</v>
      </c>
      <c r="K147" s="43">
        <v>1788.08</v>
      </c>
      <c r="L147" s="43">
        <v>1905.11</v>
      </c>
      <c r="M147" s="43">
        <v>1924.24</v>
      </c>
      <c r="N147" s="43">
        <v>1936.69</v>
      </c>
      <c r="O147" s="43">
        <v>1955.4</v>
      </c>
      <c r="P147" s="43">
        <v>1944.42</v>
      </c>
      <c r="Q147" s="43">
        <v>1949.6</v>
      </c>
      <c r="R147" s="43">
        <v>1948.57</v>
      </c>
      <c r="S147" s="43">
        <v>1923.48</v>
      </c>
      <c r="T147" s="43">
        <v>1923.85</v>
      </c>
      <c r="U147" s="43">
        <v>1934.5</v>
      </c>
      <c r="V147" s="43">
        <v>1932.41</v>
      </c>
      <c r="W147" s="43">
        <v>1942.41</v>
      </c>
      <c r="X147" s="43">
        <v>1895.71</v>
      </c>
      <c r="Y147" s="43">
        <v>1822.08</v>
      </c>
      <c r="Z147" s="43">
        <v>1660.02</v>
      </c>
      <c r="AA147" s="43">
        <v>1218.3499999999999</v>
      </c>
    </row>
    <row r="148" spans="1:27" ht="12.75" hidden="1" customHeight="1" outlineLevel="1" x14ac:dyDescent="0.2">
      <c r="A148" s="98" t="s">
        <v>984</v>
      </c>
      <c r="B148" s="62" t="s">
        <v>88</v>
      </c>
      <c r="C148" s="42" t="s">
        <v>77</v>
      </c>
      <c r="D148" s="43">
        <f>$D$10</f>
        <v>2222.89</v>
      </c>
      <c r="E148" s="43">
        <f t="shared" ref="E148:AA148" si="93">$D$10</f>
        <v>2222.89</v>
      </c>
      <c r="F148" s="43">
        <f t="shared" si="93"/>
        <v>2222.89</v>
      </c>
      <c r="G148" s="43">
        <f t="shared" si="93"/>
        <v>2222.89</v>
      </c>
      <c r="H148" s="43">
        <f t="shared" si="93"/>
        <v>2222.89</v>
      </c>
      <c r="I148" s="43">
        <f t="shared" si="93"/>
        <v>2222.89</v>
      </c>
      <c r="J148" s="43">
        <f t="shared" si="93"/>
        <v>2222.89</v>
      </c>
      <c r="K148" s="43">
        <f t="shared" si="93"/>
        <v>2222.89</v>
      </c>
      <c r="L148" s="43">
        <f t="shared" si="93"/>
        <v>2222.89</v>
      </c>
      <c r="M148" s="43">
        <f t="shared" si="93"/>
        <v>2222.89</v>
      </c>
      <c r="N148" s="43">
        <f t="shared" si="93"/>
        <v>2222.89</v>
      </c>
      <c r="O148" s="43">
        <f t="shared" si="93"/>
        <v>2222.89</v>
      </c>
      <c r="P148" s="43">
        <f t="shared" si="93"/>
        <v>2222.89</v>
      </c>
      <c r="Q148" s="43">
        <f t="shared" si="93"/>
        <v>2222.89</v>
      </c>
      <c r="R148" s="43">
        <f t="shared" si="93"/>
        <v>2222.89</v>
      </c>
      <c r="S148" s="43">
        <f t="shared" si="93"/>
        <v>2222.89</v>
      </c>
      <c r="T148" s="43">
        <f t="shared" si="93"/>
        <v>2222.89</v>
      </c>
      <c r="U148" s="43">
        <f t="shared" si="93"/>
        <v>2222.89</v>
      </c>
      <c r="V148" s="43">
        <f t="shared" si="93"/>
        <v>2222.89</v>
      </c>
      <c r="W148" s="43">
        <f t="shared" si="93"/>
        <v>2222.89</v>
      </c>
      <c r="X148" s="43">
        <f t="shared" si="93"/>
        <v>2222.89</v>
      </c>
      <c r="Y148" s="43">
        <f t="shared" si="93"/>
        <v>2222.89</v>
      </c>
      <c r="Z148" s="43">
        <f t="shared" si="93"/>
        <v>2222.89</v>
      </c>
      <c r="AA148" s="43">
        <f t="shared" si="93"/>
        <v>2222.89</v>
      </c>
    </row>
    <row r="149" spans="1:27" ht="12.75" hidden="1" customHeight="1" outlineLevel="1" x14ac:dyDescent="0.2">
      <c r="A149" s="98" t="s">
        <v>985</v>
      </c>
      <c r="B149" s="62" t="s">
        <v>81</v>
      </c>
      <c r="C149" s="42" t="s">
        <v>77</v>
      </c>
      <c r="D149" s="43">
        <v>6.99</v>
      </c>
      <c r="E149" s="43">
        <v>6.99</v>
      </c>
      <c r="F149" s="43">
        <v>6.99</v>
      </c>
      <c r="G149" s="43">
        <v>6.99</v>
      </c>
      <c r="H149" s="43">
        <v>6.99</v>
      </c>
      <c r="I149" s="43">
        <v>6.99</v>
      </c>
      <c r="J149" s="43">
        <v>6.99</v>
      </c>
      <c r="K149" s="43">
        <v>6.99</v>
      </c>
      <c r="L149" s="43">
        <v>6.99</v>
      </c>
      <c r="M149" s="43">
        <v>6.99</v>
      </c>
      <c r="N149" s="43">
        <v>6.99</v>
      </c>
      <c r="O149" s="43">
        <v>6.99</v>
      </c>
      <c r="P149" s="43">
        <v>6.99</v>
      </c>
      <c r="Q149" s="43">
        <v>6.99</v>
      </c>
      <c r="R149" s="43">
        <v>6.99</v>
      </c>
      <c r="S149" s="43">
        <v>6.99</v>
      </c>
      <c r="T149" s="43">
        <v>6.99</v>
      </c>
      <c r="U149" s="43">
        <v>6.99</v>
      </c>
      <c r="V149" s="43">
        <v>6.99</v>
      </c>
      <c r="W149" s="43">
        <v>6.99</v>
      </c>
      <c r="X149" s="43">
        <v>6.99</v>
      </c>
      <c r="Y149" s="43">
        <v>6.99</v>
      </c>
      <c r="Z149" s="43">
        <v>6.99</v>
      </c>
      <c r="AA149" s="43">
        <v>6.99</v>
      </c>
    </row>
    <row r="150" spans="1:27" ht="12.75" hidden="1" customHeight="1" outlineLevel="1" x14ac:dyDescent="0.2">
      <c r="A150" s="98" t="s">
        <v>986</v>
      </c>
      <c r="B150" s="62" t="s">
        <v>876</v>
      </c>
      <c r="C150" s="42" t="s">
        <v>77</v>
      </c>
      <c r="D150" s="43">
        <f>$D$12</f>
        <v>175.36</v>
      </c>
      <c r="E150" s="43">
        <f t="shared" ref="E150:AA150" si="94">$D$12</f>
        <v>175.36</v>
      </c>
      <c r="F150" s="43">
        <f t="shared" si="94"/>
        <v>175.36</v>
      </c>
      <c r="G150" s="43">
        <f t="shared" si="94"/>
        <v>175.36</v>
      </c>
      <c r="H150" s="43">
        <f t="shared" si="94"/>
        <v>175.36</v>
      </c>
      <c r="I150" s="43">
        <f t="shared" si="94"/>
        <v>175.36</v>
      </c>
      <c r="J150" s="43">
        <f t="shared" si="94"/>
        <v>175.36</v>
      </c>
      <c r="K150" s="43">
        <f t="shared" si="94"/>
        <v>175.36</v>
      </c>
      <c r="L150" s="43">
        <f t="shared" si="94"/>
        <v>175.36</v>
      </c>
      <c r="M150" s="43">
        <f t="shared" si="94"/>
        <v>175.36</v>
      </c>
      <c r="N150" s="43">
        <f t="shared" si="94"/>
        <v>175.36</v>
      </c>
      <c r="O150" s="43">
        <f t="shared" si="94"/>
        <v>175.36</v>
      </c>
      <c r="P150" s="43">
        <f t="shared" si="94"/>
        <v>175.36</v>
      </c>
      <c r="Q150" s="43">
        <f t="shared" si="94"/>
        <v>175.36</v>
      </c>
      <c r="R150" s="43">
        <f t="shared" si="94"/>
        <v>175.36</v>
      </c>
      <c r="S150" s="43">
        <f t="shared" si="94"/>
        <v>175.36</v>
      </c>
      <c r="T150" s="43">
        <f t="shared" si="94"/>
        <v>175.36</v>
      </c>
      <c r="U150" s="43">
        <f t="shared" si="94"/>
        <v>175.36</v>
      </c>
      <c r="V150" s="43">
        <f t="shared" si="94"/>
        <v>175.36</v>
      </c>
      <c r="W150" s="43">
        <f t="shared" si="94"/>
        <v>175.36</v>
      </c>
      <c r="X150" s="43">
        <f t="shared" si="94"/>
        <v>175.36</v>
      </c>
      <c r="Y150" s="43">
        <f t="shared" si="94"/>
        <v>175.36</v>
      </c>
      <c r="Z150" s="43">
        <f t="shared" si="94"/>
        <v>175.36</v>
      </c>
      <c r="AA150" s="43">
        <f t="shared" si="94"/>
        <v>175.36</v>
      </c>
    </row>
    <row r="151" spans="1:27" ht="12.75" hidden="1" customHeight="1" outlineLevel="1" x14ac:dyDescent="0.2">
      <c r="A151" s="98" t="s">
        <v>987</v>
      </c>
      <c r="B151" s="62" t="s">
        <v>872</v>
      </c>
      <c r="C151" s="42" t="s">
        <v>77</v>
      </c>
      <c r="D151" s="43">
        <f>$D$13</f>
        <v>216.36</v>
      </c>
      <c r="E151" s="43">
        <f t="shared" ref="E151:AA151" si="95">$D$13</f>
        <v>216.36</v>
      </c>
      <c r="F151" s="43">
        <f t="shared" si="95"/>
        <v>216.36</v>
      </c>
      <c r="G151" s="43">
        <f t="shared" si="95"/>
        <v>216.36</v>
      </c>
      <c r="H151" s="43">
        <f t="shared" si="95"/>
        <v>216.36</v>
      </c>
      <c r="I151" s="43">
        <f t="shared" si="95"/>
        <v>216.36</v>
      </c>
      <c r="J151" s="43">
        <f t="shared" si="95"/>
        <v>216.36</v>
      </c>
      <c r="K151" s="43">
        <f t="shared" si="95"/>
        <v>216.36</v>
      </c>
      <c r="L151" s="43">
        <f t="shared" si="95"/>
        <v>216.36</v>
      </c>
      <c r="M151" s="43">
        <f t="shared" si="95"/>
        <v>216.36</v>
      </c>
      <c r="N151" s="43">
        <f t="shared" si="95"/>
        <v>216.36</v>
      </c>
      <c r="O151" s="43">
        <f t="shared" si="95"/>
        <v>216.36</v>
      </c>
      <c r="P151" s="43">
        <f t="shared" si="95"/>
        <v>216.36</v>
      </c>
      <c r="Q151" s="43">
        <f t="shared" si="95"/>
        <v>216.36</v>
      </c>
      <c r="R151" s="43">
        <f t="shared" si="95"/>
        <v>216.36</v>
      </c>
      <c r="S151" s="43">
        <f t="shared" si="95"/>
        <v>216.36</v>
      </c>
      <c r="T151" s="43">
        <f t="shared" si="95"/>
        <v>216.36</v>
      </c>
      <c r="U151" s="43">
        <f t="shared" si="95"/>
        <v>216.36</v>
      </c>
      <c r="V151" s="43">
        <f t="shared" si="95"/>
        <v>216.36</v>
      </c>
      <c r="W151" s="43">
        <f t="shared" si="95"/>
        <v>216.36</v>
      </c>
      <c r="X151" s="43">
        <f t="shared" si="95"/>
        <v>216.36</v>
      </c>
      <c r="Y151" s="43">
        <f t="shared" si="95"/>
        <v>216.36</v>
      </c>
      <c r="Z151" s="43">
        <f t="shared" si="95"/>
        <v>216.36</v>
      </c>
      <c r="AA151" s="43">
        <f t="shared" si="95"/>
        <v>216.36</v>
      </c>
    </row>
    <row r="152" spans="1:27" collapsed="1" x14ac:dyDescent="0.2">
      <c r="A152" s="97" t="s">
        <v>988</v>
      </c>
      <c r="B152" s="27" t="str">
        <f>"25"&amp;"."&amp;$B$218&amp;"."&amp;$B$219</f>
        <v>25.01.2023</v>
      </c>
      <c r="C152" s="89" t="s">
        <v>74</v>
      </c>
      <c r="D152" s="90">
        <f>ROUND(((D153+D154+D156+D155+D157)/1000),5)</f>
        <v>3.7913700000000001</v>
      </c>
      <c r="E152" s="90">
        <f t="shared" ref="E152:AA152" si="96">ROUND(((E153+E154+E156+E155+E157)/1000),5)</f>
        <v>3.7547299999999999</v>
      </c>
      <c r="F152" s="90">
        <f t="shared" si="96"/>
        <v>3.7216800000000001</v>
      </c>
      <c r="G152" s="90">
        <f t="shared" si="96"/>
        <v>3.7240500000000001</v>
      </c>
      <c r="H152" s="90">
        <f t="shared" si="96"/>
        <v>3.7818399999999999</v>
      </c>
      <c r="I152" s="90">
        <f t="shared" si="96"/>
        <v>3.8292600000000001</v>
      </c>
      <c r="J152" s="90">
        <f t="shared" si="96"/>
        <v>4.2042599999999997</v>
      </c>
      <c r="K152" s="90">
        <f t="shared" si="96"/>
        <v>4.4620699999999998</v>
      </c>
      <c r="L152" s="90">
        <f t="shared" si="96"/>
        <v>4.5694400000000002</v>
      </c>
      <c r="M152" s="90">
        <f t="shared" si="96"/>
        <v>4.5838599999999996</v>
      </c>
      <c r="N152" s="90">
        <f t="shared" si="96"/>
        <v>4.5991400000000002</v>
      </c>
      <c r="O152" s="90">
        <f t="shared" si="96"/>
        <v>4.6197999999999997</v>
      </c>
      <c r="P152" s="90">
        <f t="shared" si="96"/>
        <v>4.6051399999999996</v>
      </c>
      <c r="Q152" s="90">
        <f t="shared" si="96"/>
        <v>4.6096700000000004</v>
      </c>
      <c r="R152" s="90">
        <f t="shared" si="96"/>
        <v>4.6068300000000004</v>
      </c>
      <c r="S152" s="90">
        <f t="shared" si="96"/>
        <v>4.5807500000000001</v>
      </c>
      <c r="T152" s="90">
        <f t="shared" si="96"/>
        <v>4.5800999999999998</v>
      </c>
      <c r="U152" s="90">
        <f t="shared" si="96"/>
        <v>4.59375</v>
      </c>
      <c r="V152" s="90">
        <f t="shared" si="96"/>
        <v>4.5904999999999996</v>
      </c>
      <c r="W152" s="90">
        <f t="shared" si="96"/>
        <v>4.6027300000000002</v>
      </c>
      <c r="X152" s="90">
        <f t="shared" si="96"/>
        <v>4.5728900000000001</v>
      </c>
      <c r="Y152" s="90">
        <f t="shared" si="96"/>
        <v>4.4559600000000001</v>
      </c>
      <c r="Z152" s="90">
        <f t="shared" si="96"/>
        <v>4.2906899999999997</v>
      </c>
      <c r="AA152" s="90">
        <f t="shared" si="96"/>
        <v>3.8488799999999999</v>
      </c>
    </row>
    <row r="153" spans="1:27" ht="12.75" hidden="1" customHeight="1" outlineLevel="1" x14ac:dyDescent="0.2">
      <c r="A153" s="98" t="s">
        <v>989</v>
      </c>
      <c r="B153" s="62" t="s">
        <v>236</v>
      </c>
      <c r="C153" s="42" t="s">
        <v>77</v>
      </c>
      <c r="D153" s="43">
        <v>1169.77</v>
      </c>
      <c r="E153" s="43">
        <v>1133.1300000000001</v>
      </c>
      <c r="F153" s="43">
        <v>1100.08</v>
      </c>
      <c r="G153" s="43">
        <v>1102.45</v>
      </c>
      <c r="H153" s="43">
        <v>1160.24</v>
      </c>
      <c r="I153" s="43">
        <v>1207.6600000000001</v>
      </c>
      <c r="J153" s="43">
        <v>1582.66</v>
      </c>
      <c r="K153" s="43">
        <v>1840.47</v>
      </c>
      <c r="L153" s="43">
        <v>1947.84</v>
      </c>
      <c r="M153" s="43">
        <v>1962.26</v>
      </c>
      <c r="N153" s="43">
        <v>1977.54</v>
      </c>
      <c r="O153" s="43">
        <v>1998.2</v>
      </c>
      <c r="P153" s="43">
        <v>1983.54</v>
      </c>
      <c r="Q153" s="43">
        <v>1988.07</v>
      </c>
      <c r="R153" s="43">
        <v>1985.23</v>
      </c>
      <c r="S153" s="43">
        <v>1959.15</v>
      </c>
      <c r="T153" s="43">
        <v>1958.5</v>
      </c>
      <c r="U153" s="43">
        <v>1972.15</v>
      </c>
      <c r="V153" s="43">
        <v>1968.9</v>
      </c>
      <c r="W153" s="43">
        <v>1981.13</v>
      </c>
      <c r="X153" s="43">
        <v>1951.29</v>
      </c>
      <c r="Y153" s="43">
        <v>1834.36</v>
      </c>
      <c r="Z153" s="43">
        <v>1669.09</v>
      </c>
      <c r="AA153" s="43">
        <v>1227.28</v>
      </c>
    </row>
    <row r="154" spans="1:27" ht="12.75" hidden="1" customHeight="1" outlineLevel="1" x14ac:dyDescent="0.2">
      <c r="A154" s="98" t="s">
        <v>990</v>
      </c>
      <c r="B154" s="62" t="s">
        <v>88</v>
      </c>
      <c r="C154" s="42" t="s">
        <v>77</v>
      </c>
      <c r="D154" s="43">
        <f>$D$10</f>
        <v>2222.89</v>
      </c>
      <c r="E154" s="43">
        <f t="shared" ref="E154:AA154" si="97">$D$10</f>
        <v>2222.89</v>
      </c>
      <c r="F154" s="43">
        <f t="shared" si="97"/>
        <v>2222.89</v>
      </c>
      <c r="G154" s="43">
        <f t="shared" si="97"/>
        <v>2222.89</v>
      </c>
      <c r="H154" s="43">
        <f t="shared" si="97"/>
        <v>2222.89</v>
      </c>
      <c r="I154" s="43">
        <f t="shared" si="97"/>
        <v>2222.89</v>
      </c>
      <c r="J154" s="43">
        <f t="shared" si="97"/>
        <v>2222.89</v>
      </c>
      <c r="K154" s="43">
        <f t="shared" si="97"/>
        <v>2222.89</v>
      </c>
      <c r="L154" s="43">
        <f t="shared" si="97"/>
        <v>2222.89</v>
      </c>
      <c r="M154" s="43">
        <f t="shared" si="97"/>
        <v>2222.89</v>
      </c>
      <c r="N154" s="43">
        <f t="shared" si="97"/>
        <v>2222.89</v>
      </c>
      <c r="O154" s="43">
        <f t="shared" si="97"/>
        <v>2222.89</v>
      </c>
      <c r="P154" s="43">
        <f t="shared" si="97"/>
        <v>2222.89</v>
      </c>
      <c r="Q154" s="43">
        <f t="shared" si="97"/>
        <v>2222.89</v>
      </c>
      <c r="R154" s="43">
        <f t="shared" si="97"/>
        <v>2222.89</v>
      </c>
      <c r="S154" s="43">
        <f t="shared" si="97"/>
        <v>2222.89</v>
      </c>
      <c r="T154" s="43">
        <f t="shared" si="97"/>
        <v>2222.89</v>
      </c>
      <c r="U154" s="43">
        <f t="shared" si="97"/>
        <v>2222.89</v>
      </c>
      <c r="V154" s="43">
        <f t="shared" si="97"/>
        <v>2222.89</v>
      </c>
      <c r="W154" s="43">
        <f t="shared" si="97"/>
        <v>2222.89</v>
      </c>
      <c r="X154" s="43">
        <f t="shared" si="97"/>
        <v>2222.89</v>
      </c>
      <c r="Y154" s="43">
        <f t="shared" si="97"/>
        <v>2222.89</v>
      </c>
      <c r="Z154" s="43">
        <f t="shared" si="97"/>
        <v>2222.89</v>
      </c>
      <c r="AA154" s="43">
        <f t="shared" si="97"/>
        <v>2222.89</v>
      </c>
    </row>
    <row r="155" spans="1:27" ht="12.75" hidden="1" customHeight="1" outlineLevel="1" x14ac:dyDescent="0.2">
      <c r="A155" s="98" t="s">
        <v>991</v>
      </c>
      <c r="B155" s="62" t="s">
        <v>81</v>
      </c>
      <c r="C155" s="42" t="s">
        <v>77</v>
      </c>
      <c r="D155" s="43">
        <v>6.99</v>
      </c>
      <c r="E155" s="43">
        <v>6.99</v>
      </c>
      <c r="F155" s="43">
        <v>6.99</v>
      </c>
      <c r="G155" s="43">
        <v>6.99</v>
      </c>
      <c r="H155" s="43">
        <v>6.99</v>
      </c>
      <c r="I155" s="43">
        <v>6.99</v>
      </c>
      <c r="J155" s="43">
        <v>6.99</v>
      </c>
      <c r="K155" s="43">
        <v>6.99</v>
      </c>
      <c r="L155" s="43">
        <v>6.99</v>
      </c>
      <c r="M155" s="43">
        <v>6.99</v>
      </c>
      <c r="N155" s="43">
        <v>6.99</v>
      </c>
      <c r="O155" s="43">
        <v>6.99</v>
      </c>
      <c r="P155" s="43">
        <v>6.99</v>
      </c>
      <c r="Q155" s="43">
        <v>6.99</v>
      </c>
      <c r="R155" s="43">
        <v>6.99</v>
      </c>
      <c r="S155" s="43">
        <v>6.99</v>
      </c>
      <c r="T155" s="43">
        <v>6.99</v>
      </c>
      <c r="U155" s="43">
        <v>6.99</v>
      </c>
      <c r="V155" s="43">
        <v>6.99</v>
      </c>
      <c r="W155" s="43">
        <v>6.99</v>
      </c>
      <c r="X155" s="43">
        <v>6.99</v>
      </c>
      <c r="Y155" s="43">
        <v>6.99</v>
      </c>
      <c r="Z155" s="43">
        <v>6.99</v>
      </c>
      <c r="AA155" s="43">
        <v>6.99</v>
      </c>
    </row>
    <row r="156" spans="1:27" ht="12.75" hidden="1" customHeight="1" outlineLevel="1" x14ac:dyDescent="0.2">
      <c r="A156" s="98" t="s">
        <v>992</v>
      </c>
      <c r="B156" s="62" t="s">
        <v>876</v>
      </c>
      <c r="C156" s="42" t="s">
        <v>77</v>
      </c>
      <c r="D156" s="43">
        <f>$D$12</f>
        <v>175.36</v>
      </c>
      <c r="E156" s="43">
        <f t="shared" ref="E156:AA156" si="98">$D$12</f>
        <v>175.36</v>
      </c>
      <c r="F156" s="43">
        <f t="shared" si="98"/>
        <v>175.36</v>
      </c>
      <c r="G156" s="43">
        <f t="shared" si="98"/>
        <v>175.36</v>
      </c>
      <c r="H156" s="43">
        <f t="shared" si="98"/>
        <v>175.36</v>
      </c>
      <c r="I156" s="43">
        <f t="shared" si="98"/>
        <v>175.36</v>
      </c>
      <c r="J156" s="43">
        <f t="shared" si="98"/>
        <v>175.36</v>
      </c>
      <c r="K156" s="43">
        <f t="shared" si="98"/>
        <v>175.36</v>
      </c>
      <c r="L156" s="43">
        <f t="shared" si="98"/>
        <v>175.36</v>
      </c>
      <c r="M156" s="43">
        <f t="shared" si="98"/>
        <v>175.36</v>
      </c>
      <c r="N156" s="43">
        <f t="shared" si="98"/>
        <v>175.36</v>
      </c>
      <c r="O156" s="43">
        <f t="shared" si="98"/>
        <v>175.36</v>
      </c>
      <c r="P156" s="43">
        <f t="shared" si="98"/>
        <v>175.36</v>
      </c>
      <c r="Q156" s="43">
        <f t="shared" si="98"/>
        <v>175.36</v>
      </c>
      <c r="R156" s="43">
        <f t="shared" si="98"/>
        <v>175.36</v>
      </c>
      <c r="S156" s="43">
        <f t="shared" si="98"/>
        <v>175.36</v>
      </c>
      <c r="T156" s="43">
        <f t="shared" si="98"/>
        <v>175.36</v>
      </c>
      <c r="U156" s="43">
        <f t="shared" si="98"/>
        <v>175.36</v>
      </c>
      <c r="V156" s="43">
        <f t="shared" si="98"/>
        <v>175.36</v>
      </c>
      <c r="W156" s="43">
        <f t="shared" si="98"/>
        <v>175.36</v>
      </c>
      <c r="X156" s="43">
        <f t="shared" si="98"/>
        <v>175.36</v>
      </c>
      <c r="Y156" s="43">
        <f t="shared" si="98"/>
        <v>175.36</v>
      </c>
      <c r="Z156" s="43">
        <f t="shared" si="98"/>
        <v>175.36</v>
      </c>
      <c r="AA156" s="43">
        <f t="shared" si="98"/>
        <v>175.36</v>
      </c>
    </row>
    <row r="157" spans="1:27" ht="12.75" hidden="1" customHeight="1" outlineLevel="1" x14ac:dyDescent="0.2">
      <c r="A157" s="98" t="s">
        <v>993</v>
      </c>
      <c r="B157" s="62" t="s">
        <v>872</v>
      </c>
      <c r="C157" s="42" t="s">
        <v>77</v>
      </c>
      <c r="D157" s="43">
        <f>$D$13</f>
        <v>216.36</v>
      </c>
      <c r="E157" s="43">
        <f t="shared" ref="E157:AA157" si="99">$D$13</f>
        <v>216.36</v>
      </c>
      <c r="F157" s="43">
        <f t="shared" si="99"/>
        <v>216.36</v>
      </c>
      <c r="G157" s="43">
        <f t="shared" si="99"/>
        <v>216.36</v>
      </c>
      <c r="H157" s="43">
        <f t="shared" si="99"/>
        <v>216.36</v>
      </c>
      <c r="I157" s="43">
        <f t="shared" si="99"/>
        <v>216.36</v>
      </c>
      <c r="J157" s="43">
        <f t="shared" si="99"/>
        <v>216.36</v>
      </c>
      <c r="K157" s="43">
        <f t="shared" si="99"/>
        <v>216.36</v>
      </c>
      <c r="L157" s="43">
        <f t="shared" si="99"/>
        <v>216.36</v>
      </c>
      <c r="M157" s="43">
        <f t="shared" si="99"/>
        <v>216.36</v>
      </c>
      <c r="N157" s="43">
        <f t="shared" si="99"/>
        <v>216.36</v>
      </c>
      <c r="O157" s="43">
        <f t="shared" si="99"/>
        <v>216.36</v>
      </c>
      <c r="P157" s="43">
        <f t="shared" si="99"/>
        <v>216.36</v>
      </c>
      <c r="Q157" s="43">
        <f t="shared" si="99"/>
        <v>216.36</v>
      </c>
      <c r="R157" s="43">
        <f t="shared" si="99"/>
        <v>216.36</v>
      </c>
      <c r="S157" s="43">
        <f t="shared" si="99"/>
        <v>216.36</v>
      </c>
      <c r="T157" s="43">
        <f t="shared" si="99"/>
        <v>216.36</v>
      </c>
      <c r="U157" s="43">
        <f t="shared" si="99"/>
        <v>216.36</v>
      </c>
      <c r="V157" s="43">
        <f t="shared" si="99"/>
        <v>216.36</v>
      </c>
      <c r="W157" s="43">
        <f t="shared" si="99"/>
        <v>216.36</v>
      </c>
      <c r="X157" s="43">
        <f t="shared" si="99"/>
        <v>216.36</v>
      </c>
      <c r="Y157" s="43">
        <f t="shared" si="99"/>
        <v>216.36</v>
      </c>
      <c r="Z157" s="43">
        <f t="shared" si="99"/>
        <v>216.36</v>
      </c>
      <c r="AA157" s="43">
        <f t="shared" si="99"/>
        <v>216.36</v>
      </c>
    </row>
    <row r="158" spans="1:27" collapsed="1" x14ac:dyDescent="0.2">
      <c r="A158" s="97" t="s">
        <v>994</v>
      </c>
      <c r="B158" s="27" t="str">
        <f>"26"&amp;"."&amp;$B$218&amp;"."&amp;$B$219</f>
        <v>26.01.2023</v>
      </c>
      <c r="C158" s="89" t="s">
        <v>74</v>
      </c>
      <c r="D158" s="90">
        <f>ROUND(((D159+D160+D162+D161+D163)/1000),5)</f>
        <v>3.85236</v>
      </c>
      <c r="E158" s="90">
        <f t="shared" ref="E158:AA158" si="100">ROUND(((E159+E160+E162+E161+E163)/1000),5)</f>
        <v>3.82294</v>
      </c>
      <c r="F158" s="90">
        <f t="shared" si="100"/>
        <v>3.7677900000000002</v>
      </c>
      <c r="G158" s="90">
        <f t="shared" si="100"/>
        <v>3.78973</v>
      </c>
      <c r="H158" s="90">
        <f t="shared" si="100"/>
        <v>3.84613</v>
      </c>
      <c r="I158" s="90">
        <f t="shared" si="100"/>
        <v>4.0053799999999997</v>
      </c>
      <c r="J158" s="90">
        <f t="shared" si="100"/>
        <v>4.2894699999999997</v>
      </c>
      <c r="K158" s="90">
        <f t="shared" si="100"/>
        <v>4.4938700000000003</v>
      </c>
      <c r="L158" s="90">
        <f t="shared" si="100"/>
        <v>4.5864500000000001</v>
      </c>
      <c r="M158" s="90">
        <f t="shared" si="100"/>
        <v>4.5999800000000004</v>
      </c>
      <c r="N158" s="90">
        <f t="shared" si="100"/>
        <v>4.6130899999999997</v>
      </c>
      <c r="O158" s="90">
        <f t="shared" si="100"/>
        <v>4.63354</v>
      </c>
      <c r="P158" s="90">
        <f t="shared" si="100"/>
        <v>4.6209600000000002</v>
      </c>
      <c r="Q158" s="90">
        <f t="shared" si="100"/>
        <v>4.6235999999999997</v>
      </c>
      <c r="R158" s="90">
        <f t="shared" si="100"/>
        <v>4.6211700000000002</v>
      </c>
      <c r="S158" s="90">
        <f t="shared" si="100"/>
        <v>4.5897500000000004</v>
      </c>
      <c r="T158" s="90">
        <f t="shared" si="100"/>
        <v>4.5891799999999998</v>
      </c>
      <c r="U158" s="90">
        <f t="shared" si="100"/>
        <v>4.6041100000000004</v>
      </c>
      <c r="V158" s="90">
        <f t="shared" si="100"/>
        <v>4.60182</v>
      </c>
      <c r="W158" s="90">
        <f t="shared" si="100"/>
        <v>4.6120900000000002</v>
      </c>
      <c r="X158" s="90">
        <f t="shared" si="100"/>
        <v>4.5843999999999996</v>
      </c>
      <c r="Y158" s="90">
        <f t="shared" si="100"/>
        <v>4.4359799999999998</v>
      </c>
      <c r="Z158" s="90">
        <f t="shared" si="100"/>
        <v>4.3116099999999999</v>
      </c>
      <c r="AA158" s="90">
        <f t="shared" si="100"/>
        <v>3.8772799999999998</v>
      </c>
    </row>
    <row r="159" spans="1:27" ht="12.75" hidden="1" customHeight="1" outlineLevel="1" x14ac:dyDescent="0.2">
      <c r="A159" s="98" t="s">
        <v>995</v>
      </c>
      <c r="B159" s="62" t="s">
        <v>236</v>
      </c>
      <c r="C159" s="42" t="s">
        <v>77</v>
      </c>
      <c r="D159" s="43">
        <v>1230.76</v>
      </c>
      <c r="E159" s="43">
        <v>1201.3399999999999</v>
      </c>
      <c r="F159" s="43">
        <v>1146.19</v>
      </c>
      <c r="G159" s="43">
        <v>1168.1300000000001</v>
      </c>
      <c r="H159" s="43">
        <v>1224.53</v>
      </c>
      <c r="I159" s="43">
        <v>1383.78</v>
      </c>
      <c r="J159" s="43">
        <v>1667.87</v>
      </c>
      <c r="K159" s="43">
        <v>1872.27</v>
      </c>
      <c r="L159" s="43">
        <v>1964.85</v>
      </c>
      <c r="M159" s="43">
        <v>1978.38</v>
      </c>
      <c r="N159" s="43">
        <v>1991.49</v>
      </c>
      <c r="O159" s="43">
        <v>2011.94</v>
      </c>
      <c r="P159" s="43">
        <v>1999.36</v>
      </c>
      <c r="Q159" s="43">
        <v>2002</v>
      </c>
      <c r="R159" s="43">
        <v>1999.57</v>
      </c>
      <c r="S159" s="43">
        <v>1968.15</v>
      </c>
      <c r="T159" s="43">
        <v>1967.58</v>
      </c>
      <c r="U159" s="43">
        <v>1982.51</v>
      </c>
      <c r="V159" s="43">
        <v>1980.22</v>
      </c>
      <c r="W159" s="43">
        <v>1990.49</v>
      </c>
      <c r="X159" s="43">
        <v>1962.8</v>
      </c>
      <c r="Y159" s="43">
        <v>1814.38</v>
      </c>
      <c r="Z159" s="43">
        <v>1690.01</v>
      </c>
      <c r="AA159" s="43">
        <v>1255.68</v>
      </c>
    </row>
    <row r="160" spans="1:27" ht="12.75" hidden="1" customHeight="1" outlineLevel="1" x14ac:dyDescent="0.2">
      <c r="A160" s="98" t="s">
        <v>996</v>
      </c>
      <c r="B160" s="62" t="s">
        <v>88</v>
      </c>
      <c r="C160" s="42" t="s">
        <v>77</v>
      </c>
      <c r="D160" s="43">
        <f>$D$10</f>
        <v>2222.89</v>
      </c>
      <c r="E160" s="43">
        <f t="shared" ref="E160:AA160" si="101">$D$10</f>
        <v>2222.89</v>
      </c>
      <c r="F160" s="43">
        <f t="shared" si="101"/>
        <v>2222.89</v>
      </c>
      <c r="G160" s="43">
        <f t="shared" si="101"/>
        <v>2222.89</v>
      </c>
      <c r="H160" s="43">
        <f t="shared" si="101"/>
        <v>2222.89</v>
      </c>
      <c r="I160" s="43">
        <f t="shared" si="101"/>
        <v>2222.89</v>
      </c>
      <c r="J160" s="43">
        <f t="shared" si="101"/>
        <v>2222.89</v>
      </c>
      <c r="K160" s="43">
        <f t="shared" si="101"/>
        <v>2222.89</v>
      </c>
      <c r="L160" s="43">
        <f t="shared" si="101"/>
        <v>2222.89</v>
      </c>
      <c r="M160" s="43">
        <f t="shared" si="101"/>
        <v>2222.89</v>
      </c>
      <c r="N160" s="43">
        <f t="shared" si="101"/>
        <v>2222.89</v>
      </c>
      <c r="O160" s="43">
        <f t="shared" si="101"/>
        <v>2222.89</v>
      </c>
      <c r="P160" s="43">
        <f t="shared" si="101"/>
        <v>2222.89</v>
      </c>
      <c r="Q160" s="43">
        <f t="shared" si="101"/>
        <v>2222.89</v>
      </c>
      <c r="R160" s="43">
        <f t="shared" si="101"/>
        <v>2222.89</v>
      </c>
      <c r="S160" s="43">
        <f t="shared" si="101"/>
        <v>2222.89</v>
      </c>
      <c r="T160" s="43">
        <f t="shared" si="101"/>
        <v>2222.89</v>
      </c>
      <c r="U160" s="43">
        <f t="shared" si="101"/>
        <v>2222.89</v>
      </c>
      <c r="V160" s="43">
        <f t="shared" si="101"/>
        <v>2222.89</v>
      </c>
      <c r="W160" s="43">
        <f t="shared" si="101"/>
        <v>2222.89</v>
      </c>
      <c r="X160" s="43">
        <f t="shared" si="101"/>
        <v>2222.89</v>
      </c>
      <c r="Y160" s="43">
        <f t="shared" si="101"/>
        <v>2222.89</v>
      </c>
      <c r="Z160" s="43">
        <f t="shared" si="101"/>
        <v>2222.89</v>
      </c>
      <c r="AA160" s="43">
        <f t="shared" si="101"/>
        <v>2222.89</v>
      </c>
    </row>
    <row r="161" spans="1:27" ht="12.75" hidden="1" customHeight="1" outlineLevel="1" x14ac:dyDescent="0.2">
      <c r="A161" s="98" t="s">
        <v>997</v>
      </c>
      <c r="B161" s="62" t="s">
        <v>81</v>
      </c>
      <c r="C161" s="42" t="s">
        <v>77</v>
      </c>
      <c r="D161" s="43">
        <v>6.99</v>
      </c>
      <c r="E161" s="43">
        <v>6.99</v>
      </c>
      <c r="F161" s="43">
        <v>6.99</v>
      </c>
      <c r="G161" s="43">
        <v>6.99</v>
      </c>
      <c r="H161" s="43">
        <v>6.99</v>
      </c>
      <c r="I161" s="43">
        <v>6.99</v>
      </c>
      <c r="J161" s="43">
        <v>6.99</v>
      </c>
      <c r="K161" s="43">
        <v>6.99</v>
      </c>
      <c r="L161" s="43">
        <v>6.99</v>
      </c>
      <c r="M161" s="43">
        <v>6.99</v>
      </c>
      <c r="N161" s="43">
        <v>6.99</v>
      </c>
      <c r="O161" s="43">
        <v>6.99</v>
      </c>
      <c r="P161" s="43">
        <v>6.99</v>
      </c>
      <c r="Q161" s="43">
        <v>6.99</v>
      </c>
      <c r="R161" s="43">
        <v>6.99</v>
      </c>
      <c r="S161" s="43">
        <v>6.99</v>
      </c>
      <c r="T161" s="43">
        <v>6.99</v>
      </c>
      <c r="U161" s="43">
        <v>6.99</v>
      </c>
      <c r="V161" s="43">
        <v>6.99</v>
      </c>
      <c r="W161" s="43">
        <v>6.99</v>
      </c>
      <c r="X161" s="43">
        <v>6.99</v>
      </c>
      <c r="Y161" s="43">
        <v>6.99</v>
      </c>
      <c r="Z161" s="43">
        <v>6.99</v>
      </c>
      <c r="AA161" s="43">
        <v>6.99</v>
      </c>
    </row>
    <row r="162" spans="1:27" ht="12.75" hidden="1" customHeight="1" outlineLevel="1" x14ac:dyDescent="0.2">
      <c r="A162" s="98" t="s">
        <v>998</v>
      </c>
      <c r="B162" s="62" t="s">
        <v>876</v>
      </c>
      <c r="C162" s="42" t="s">
        <v>77</v>
      </c>
      <c r="D162" s="43">
        <f>$D$12</f>
        <v>175.36</v>
      </c>
      <c r="E162" s="43">
        <f t="shared" ref="E162:AA162" si="102">$D$12</f>
        <v>175.36</v>
      </c>
      <c r="F162" s="43">
        <f t="shared" si="102"/>
        <v>175.36</v>
      </c>
      <c r="G162" s="43">
        <f t="shared" si="102"/>
        <v>175.36</v>
      </c>
      <c r="H162" s="43">
        <f t="shared" si="102"/>
        <v>175.36</v>
      </c>
      <c r="I162" s="43">
        <f t="shared" si="102"/>
        <v>175.36</v>
      </c>
      <c r="J162" s="43">
        <f t="shared" si="102"/>
        <v>175.36</v>
      </c>
      <c r="K162" s="43">
        <f t="shared" si="102"/>
        <v>175.36</v>
      </c>
      <c r="L162" s="43">
        <f t="shared" si="102"/>
        <v>175.36</v>
      </c>
      <c r="M162" s="43">
        <f t="shared" si="102"/>
        <v>175.36</v>
      </c>
      <c r="N162" s="43">
        <f t="shared" si="102"/>
        <v>175.36</v>
      </c>
      <c r="O162" s="43">
        <f t="shared" si="102"/>
        <v>175.36</v>
      </c>
      <c r="P162" s="43">
        <f t="shared" si="102"/>
        <v>175.36</v>
      </c>
      <c r="Q162" s="43">
        <f t="shared" si="102"/>
        <v>175.36</v>
      </c>
      <c r="R162" s="43">
        <f t="shared" si="102"/>
        <v>175.36</v>
      </c>
      <c r="S162" s="43">
        <f t="shared" si="102"/>
        <v>175.36</v>
      </c>
      <c r="T162" s="43">
        <f t="shared" si="102"/>
        <v>175.36</v>
      </c>
      <c r="U162" s="43">
        <f t="shared" si="102"/>
        <v>175.36</v>
      </c>
      <c r="V162" s="43">
        <f t="shared" si="102"/>
        <v>175.36</v>
      </c>
      <c r="W162" s="43">
        <f t="shared" si="102"/>
        <v>175.36</v>
      </c>
      <c r="X162" s="43">
        <f t="shared" si="102"/>
        <v>175.36</v>
      </c>
      <c r="Y162" s="43">
        <f t="shared" si="102"/>
        <v>175.36</v>
      </c>
      <c r="Z162" s="43">
        <f t="shared" si="102"/>
        <v>175.36</v>
      </c>
      <c r="AA162" s="43">
        <f t="shared" si="102"/>
        <v>175.36</v>
      </c>
    </row>
    <row r="163" spans="1:27" ht="12.75" hidden="1" customHeight="1" outlineLevel="1" x14ac:dyDescent="0.2">
      <c r="A163" s="98" t="s">
        <v>999</v>
      </c>
      <c r="B163" s="62" t="s">
        <v>872</v>
      </c>
      <c r="C163" s="42" t="s">
        <v>77</v>
      </c>
      <c r="D163" s="43">
        <f>$D$13</f>
        <v>216.36</v>
      </c>
      <c r="E163" s="43">
        <f t="shared" ref="E163:AA163" si="103">$D$13</f>
        <v>216.36</v>
      </c>
      <c r="F163" s="43">
        <f t="shared" si="103"/>
        <v>216.36</v>
      </c>
      <c r="G163" s="43">
        <f t="shared" si="103"/>
        <v>216.36</v>
      </c>
      <c r="H163" s="43">
        <f t="shared" si="103"/>
        <v>216.36</v>
      </c>
      <c r="I163" s="43">
        <f t="shared" si="103"/>
        <v>216.36</v>
      </c>
      <c r="J163" s="43">
        <f t="shared" si="103"/>
        <v>216.36</v>
      </c>
      <c r="K163" s="43">
        <f t="shared" si="103"/>
        <v>216.36</v>
      </c>
      <c r="L163" s="43">
        <f t="shared" si="103"/>
        <v>216.36</v>
      </c>
      <c r="M163" s="43">
        <f t="shared" si="103"/>
        <v>216.36</v>
      </c>
      <c r="N163" s="43">
        <f t="shared" si="103"/>
        <v>216.36</v>
      </c>
      <c r="O163" s="43">
        <f t="shared" si="103"/>
        <v>216.36</v>
      </c>
      <c r="P163" s="43">
        <f t="shared" si="103"/>
        <v>216.36</v>
      </c>
      <c r="Q163" s="43">
        <f t="shared" si="103"/>
        <v>216.36</v>
      </c>
      <c r="R163" s="43">
        <f t="shared" si="103"/>
        <v>216.36</v>
      </c>
      <c r="S163" s="43">
        <f t="shared" si="103"/>
        <v>216.36</v>
      </c>
      <c r="T163" s="43">
        <f t="shared" si="103"/>
        <v>216.36</v>
      </c>
      <c r="U163" s="43">
        <f t="shared" si="103"/>
        <v>216.36</v>
      </c>
      <c r="V163" s="43">
        <f t="shared" si="103"/>
        <v>216.36</v>
      </c>
      <c r="W163" s="43">
        <f t="shared" si="103"/>
        <v>216.36</v>
      </c>
      <c r="X163" s="43">
        <f t="shared" si="103"/>
        <v>216.36</v>
      </c>
      <c r="Y163" s="43">
        <f t="shared" si="103"/>
        <v>216.36</v>
      </c>
      <c r="Z163" s="43">
        <f t="shared" si="103"/>
        <v>216.36</v>
      </c>
      <c r="AA163" s="43">
        <f t="shared" si="103"/>
        <v>216.36</v>
      </c>
    </row>
    <row r="164" spans="1:27" collapsed="1" x14ac:dyDescent="0.2">
      <c r="A164" s="97" t="s">
        <v>1000</v>
      </c>
      <c r="B164" s="27" t="str">
        <f>"27"&amp;"."&amp;$B$218&amp;"."&amp;$B$219</f>
        <v>27.01.2023</v>
      </c>
      <c r="C164" s="89" t="s">
        <v>74</v>
      </c>
      <c r="D164" s="90">
        <f>ROUND(((D165+D166+D168+D167+D169)/1000),5)</f>
        <v>3.84267</v>
      </c>
      <c r="E164" s="90">
        <f t="shared" ref="E164:AA164" si="104">ROUND(((E165+E166+E168+E167+E169)/1000),5)</f>
        <v>3.8213900000000001</v>
      </c>
      <c r="F164" s="90">
        <f t="shared" si="104"/>
        <v>3.7889200000000001</v>
      </c>
      <c r="G164" s="90">
        <f t="shared" si="104"/>
        <v>3.7876699999999999</v>
      </c>
      <c r="H164" s="90">
        <f t="shared" si="104"/>
        <v>3.8585799999999999</v>
      </c>
      <c r="I164" s="90">
        <f t="shared" si="104"/>
        <v>3.96698</v>
      </c>
      <c r="J164" s="90">
        <f t="shared" si="104"/>
        <v>4.24742</v>
      </c>
      <c r="K164" s="90">
        <f t="shared" si="104"/>
        <v>4.5106099999999998</v>
      </c>
      <c r="L164" s="90">
        <f t="shared" si="104"/>
        <v>4.5965199999999999</v>
      </c>
      <c r="M164" s="90">
        <f t="shared" si="104"/>
        <v>4.6057699999999997</v>
      </c>
      <c r="N164" s="90">
        <f t="shared" si="104"/>
        <v>4.6297600000000001</v>
      </c>
      <c r="O164" s="90">
        <f t="shared" si="104"/>
        <v>4.6537600000000001</v>
      </c>
      <c r="P164" s="90">
        <f t="shared" si="104"/>
        <v>4.6451399999999996</v>
      </c>
      <c r="Q164" s="90">
        <f t="shared" si="104"/>
        <v>4.6476699999999997</v>
      </c>
      <c r="R164" s="90">
        <f t="shared" si="104"/>
        <v>4.64506</v>
      </c>
      <c r="S164" s="90">
        <f t="shared" si="104"/>
        <v>4.6376799999999996</v>
      </c>
      <c r="T164" s="90">
        <f t="shared" si="104"/>
        <v>4.5993199999999996</v>
      </c>
      <c r="U164" s="90">
        <f t="shared" si="104"/>
        <v>4.6140100000000004</v>
      </c>
      <c r="V164" s="90">
        <f t="shared" si="104"/>
        <v>4.6111700000000004</v>
      </c>
      <c r="W164" s="90">
        <f t="shared" si="104"/>
        <v>4.6233199999999997</v>
      </c>
      <c r="X164" s="90">
        <f t="shared" si="104"/>
        <v>4.5877299999999996</v>
      </c>
      <c r="Y164" s="90">
        <f t="shared" si="104"/>
        <v>4.4779600000000004</v>
      </c>
      <c r="Z164" s="90">
        <f t="shared" si="104"/>
        <v>4.2995400000000004</v>
      </c>
      <c r="AA164" s="90">
        <f t="shared" si="104"/>
        <v>3.9574799999999999</v>
      </c>
    </row>
    <row r="165" spans="1:27" ht="12.75" hidden="1" customHeight="1" outlineLevel="1" x14ac:dyDescent="0.2">
      <c r="A165" s="98" t="s">
        <v>1001</v>
      </c>
      <c r="B165" s="62" t="s">
        <v>236</v>
      </c>
      <c r="C165" s="42" t="s">
        <v>77</v>
      </c>
      <c r="D165" s="43">
        <v>1221.07</v>
      </c>
      <c r="E165" s="43">
        <v>1199.79</v>
      </c>
      <c r="F165" s="43">
        <v>1167.32</v>
      </c>
      <c r="G165" s="43">
        <v>1166.07</v>
      </c>
      <c r="H165" s="43">
        <v>1236.98</v>
      </c>
      <c r="I165" s="43">
        <v>1345.38</v>
      </c>
      <c r="J165" s="43">
        <v>1625.82</v>
      </c>
      <c r="K165" s="43">
        <v>1889.01</v>
      </c>
      <c r="L165" s="43">
        <v>1974.92</v>
      </c>
      <c r="M165" s="43">
        <v>1984.17</v>
      </c>
      <c r="N165" s="43">
        <v>2008.16</v>
      </c>
      <c r="O165" s="43">
        <v>2032.16</v>
      </c>
      <c r="P165" s="43">
        <v>2023.54</v>
      </c>
      <c r="Q165" s="43">
        <v>2026.07</v>
      </c>
      <c r="R165" s="43">
        <v>2023.46</v>
      </c>
      <c r="S165" s="43">
        <v>2016.08</v>
      </c>
      <c r="T165" s="43">
        <v>1977.72</v>
      </c>
      <c r="U165" s="43">
        <v>1992.41</v>
      </c>
      <c r="V165" s="43">
        <v>1989.57</v>
      </c>
      <c r="W165" s="43">
        <v>2001.72</v>
      </c>
      <c r="X165" s="43">
        <v>1966.13</v>
      </c>
      <c r="Y165" s="43">
        <v>1856.36</v>
      </c>
      <c r="Z165" s="43">
        <v>1677.94</v>
      </c>
      <c r="AA165" s="43">
        <v>1335.88</v>
      </c>
    </row>
    <row r="166" spans="1:27" ht="12.75" hidden="1" customHeight="1" outlineLevel="1" x14ac:dyDescent="0.2">
      <c r="A166" s="98" t="s">
        <v>1002</v>
      </c>
      <c r="B166" s="62" t="s">
        <v>88</v>
      </c>
      <c r="C166" s="42" t="s">
        <v>77</v>
      </c>
      <c r="D166" s="43">
        <f>$D$10</f>
        <v>2222.89</v>
      </c>
      <c r="E166" s="43">
        <f t="shared" ref="E166:AA166" si="105">$D$10</f>
        <v>2222.89</v>
      </c>
      <c r="F166" s="43">
        <f t="shared" si="105"/>
        <v>2222.89</v>
      </c>
      <c r="G166" s="43">
        <f t="shared" si="105"/>
        <v>2222.89</v>
      </c>
      <c r="H166" s="43">
        <f t="shared" si="105"/>
        <v>2222.89</v>
      </c>
      <c r="I166" s="43">
        <f t="shared" si="105"/>
        <v>2222.89</v>
      </c>
      <c r="J166" s="43">
        <f t="shared" si="105"/>
        <v>2222.89</v>
      </c>
      <c r="K166" s="43">
        <f t="shared" si="105"/>
        <v>2222.89</v>
      </c>
      <c r="L166" s="43">
        <f t="shared" si="105"/>
        <v>2222.89</v>
      </c>
      <c r="M166" s="43">
        <f t="shared" si="105"/>
        <v>2222.89</v>
      </c>
      <c r="N166" s="43">
        <f t="shared" si="105"/>
        <v>2222.89</v>
      </c>
      <c r="O166" s="43">
        <f t="shared" si="105"/>
        <v>2222.89</v>
      </c>
      <c r="P166" s="43">
        <f t="shared" si="105"/>
        <v>2222.89</v>
      </c>
      <c r="Q166" s="43">
        <f t="shared" si="105"/>
        <v>2222.89</v>
      </c>
      <c r="R166" s="43">
        <f t="shared" si="105"/>
        <v>2222.89</v>
      </c>
      <c r="S166" s="43">
        <f t="shared" si="105"/>
        <v>2222.89</v>
      </c>
      <c r="T166" s="43">
        <f t="shared" si="105"/>
        <v>2222.89</v>
      </c>
      <c r="U166" s="43">
        <f t="shared" si="105"/>
        <v>2222.89</v>
      </c>
      <c r="V166" s="43">
        <f t="shared" si="105"/>
        <v>2222.89</v>
      </c>
      <c r="W166" s="43">
        <f t="shared" si="105"/>
        <v>2222.89</v>
      </c>
      <c r="X166" s="43">
        <f t="shared" si="105"/>
        <v>2222.89</v>
      </c>
      <c r="Y166" s="43">
        <f t="shared" si="105"/>
        <v>2222.89</v>
      </c>
      <c r="Z166" s="43">
        <f t="shared" si="105"/>
        <v>2222.89</v>
      </c>
      <c r="AA166" s="43">
        <f t="shared" si="105"/>
        <v>2222.89</v>
      </c>
    </row>
    <row r="167" spans="1:27" ht="12.75" hidden="1" customHeight="1" outlineLevel="1" x14ac:dyDescent="0.2">
      <c r="A167" s="98" t="s">
        <v>1003</v>
      </c>
      <c r="B167" s="62" t="s">
        <v>81</v>
      </c>
      <c r="C167" s="42" t="s">
        <v>77</v>
      </c>
      <c r="D167" s="43">
        <v>6.99</v>
      </c>
      <c r="E167" s="43">
        <v>6.99</v>
      </c>
      <c r="F167" s="43">
        <v>6.99</v>
      </c>
      <c r="G167" s="43">
        <v>6.99</v>
      </c>
      <c r="H167" s="43">
        <v>6.99</v>
      </c>
      <c r="I167" s="43">
        <v>6.99</v>
      </c>
      <c r="J167" s="43">
        <v>6.99</v>
      </c>
      <c r="K167" s="43">
        <v>6.99</v>
      </c>
      <c r="L167" s="43">
        <v>6.99</v>
      </c>
      <c r="M167" s="43">
        <v>6.99</v>
      </c>
      <c r="N167" s="43">
        <v>6.99</v>
      </c>
      <c r="O167" s="43">
        <v>6.99</v>
      </c>
      <c r="P167" s="43">
        <v>6.99</v>
      </c>
      <c r="Q167" s="43">
        <v>6.99</v>
      </c>
      <c r="R167" s="43">
        <v>6.99</v>
      </c>
      <c r="S167" s="43">
        <v>6.99</v>
      </c>
      <c r="T167" s="43">
        <v>6.99</v>
      </c>
      <c r="U167" s="43">
        <v>6.99</v>
      </c>
      <c r="V167" s="43">
        <v>6.99</v>
      </c>
      <c r="W167" s="43">
        <v>6.99</v>
      </c>
      <c r="X167" s="43">
        <v>6.99</v>
      </c>
      <c r="Y167" s="43">
        <v>6.99</v>
      </c>
      <c r="Z167" s="43">
        <v>6.99</v>
      </c>
      <c r="AA167" s="43">
        <v>6.99</v>
      </c>
    </row>
    <row r="168" spans="1:27" ht="12.75" hidden="1" customHeight="1" outlineLevel="1" x14ac:dyDescent="0.2">
      <c r="A168" s="98" t="s">
        <v>1004</v>
      </c>
      <c r="B168" s="62" t="s">
        <v>876</v>
      </c>
      <c r="C168" s="42" t="s">
        <v>77</v>
      </c>
      <c r="D168" s="43">
        <f>$D$12</f>
        <v>175.36</v>
      </c>
      <c r="E168" s="43">
        <f t="shared" ref="E168:AA168" si="106">$D$12</f>
        <v>175.36</v>
      </c>
      <c r="F168" s="43">
        <f t="shared" si="106"/>
        <v>175.36</v>
      </c>
      <c r="G168" s="43">
        <f t="shared" si="106"/>
        <v>175.36</v>
      </c>
      <c r="H168" s="43">
        <f t="shared" si="106"/>
        <v>175.36</v>
      </c>
      <c r="I168" s="43">
        <f t="shared" si="106"/>
        <v>175.36</v>
      </c>
      <c r="J168" s="43">
        <f t="shared" si="106"/>
        <v>175.36</v>
      </c>
      <c r="K168" s="43">
        <f t="shared" si="106"/>
        <v>175.36</v>
      </c>
      <c r="L168" s="43">
        <f t="shared" si="106"/>
        <v>175.36</v>
      </c>
      <c r="M168" s="43">
        <f t="shared" si="106"/>
        <v>175.36</v>
      </c>
      <c r="N168" s="43">
        <f t="shared" si="106"/>
        <v>175.36</v>
      </c>
      <c r="O168" s="43">
        <f t="shared" si="106"/>
        <v>175.36</v>
      </c>
      <c r="P168" s="43">
        <f t="shared" si="106"/>
        <v>175.36</v>
      </c>
      <c r="Q168" s="43">
        <f t="shared" si="106"/>
        <v>175.36</v>
      </c>
      <c r="R168" s="43">
        <f t="shared" si="106"/>
        <v>175.36</v>
      </c>
      <c r="S168" s="43">
        <f t="shared" si="106"/>
        <v>175.36</v>
      </c>
      <c r="T168" s="43">
        <f t="shared" si="106"/>
        <v>175.36</v>
      </c>
      <c r="U168" s="43">
        <f t="shared" si="106"/>
        <v>175.36</v>
      </c>
      <c r="V168" s="43">
        <f t="shared" si="106"/>
        <v>175.36</v>
      </c>
      <c r="W168" s="43">
        <f t="shared" si="106"/>
        <v>175.36</v>
      </c>
      <c r="X168" s="43">
        <f t="shared" si="106"/>
        <v>175.36</v>
      </c>
      <c r="Y168" s="43">
        <f t="shared" si="106"/>
        <v>175.36</v>
      </c>
      <c r="Z168" s="43">
        <f t="shared" si="106"/>
        <v>175.36</v>
      </c>
      <c r="AA168" s="43">
        <f t="shared" si="106"/>
        <v>175.36</v>
      </c>
    </row>
    <row r="169" spans="1:27" ht="12.75" hidden="1" customHeight="1" outlineLevel="1" x14ac:dyDescent="0.2">
      <c r="A169" s="98" t="s">
        <v>1005</v>
      </c>
      <c r="B169" s="62" t="s">
        <v>872</v>
      </c>
      <c r="C169" s="42" t="s">
        <v>77</v>
      </c>
      <c r="D169" s="43">
        <f>$D$13</f>
        <v>216.36</v>
      </c>
      <c r="E169" s="43">
        <f t="shared" ref="E169:AA169" si="107">$D$13</f>
        <v>216.36</v>
      </c>
      <c r="F169" s="43">
        <f t="shared" si="107"/>
        <v>216.36</v>
      </c>
      <c r="G169" s="43">
        <f t="shared" si="107"/>
        <v>216.36</v>
      </c>
      <c r="H169" s="43">
        <f t="shared" si="107"/>
        <v>216.36</v>
      </c>
      <c r="I169" s="43">
        <f t="shared" si="107"/>
        <v>216.36</v>
      </c>
      <c r="J169" s="43">
        <f t="shared" si="107"/>
        <v>216.36</v>
      </c>
      <c r="K169" s="43">
        <f t="shared" si="107"/>
        <v>216.36</v>
      </c>
      <c r="L169" s="43">
        <f t="shared" si="107"/>
        <v>216.36</v>
      </c>
      <c r="M169" s="43">
        <f t="shared" si="107"/>
        <v>216.36</v>
      </c>
      <c r="N169" s="43">
        <f t="shared" si="107"/>
        <v>216.36</v>
      </c>
      <c r="O169" s="43">
        <f t="shared" si="107"/>
        <v>216.36</v>
      </c>
      <c r="P169" s="43">
        <f t="shared" si="107"/>
        <v>216.36</v>
      </c>
      <c r="Q169" s="43">
        <f t="shared" si="107"/>
        <v>216.36</v>
      </c>
      <c r="R169" s="43">
        <f t="shared" si="107"/>
        <v>216.36</v>
      </c>
      <c r="S169" s="43">
        <f t="shared" si="107"/>
        <v>216.36</v>
      </c>
      <c r="T169" s="43">
        <f t="shared" si="107"/>
        <v>216.36</v>
      </c>
      <c r="U169" s="43">
        <f t="shared" si="107"/>
        <v>216.36</v>
      </c>
      <c r="V169" s="43">
        <f t="shared" si="107"/>
        <v>216.36</v>
      </c>
      <c r="W169" s="43">
        <f t="shared" si="107"/>
        <v>216.36</v>
      </c>
      <c r="X169" s="43">
        <f t="shared" si="107"/>
        <v>216.36</v>
      </c>
      <c r="Y169" s="43">
        <f t="shared" si="107"/>
        <v>216.36</v>
      </c>
      <c r="Z169" s="43">
        <f t="shared" si="107"/>
        <v>216.36</v>
      </c>
      <c r="AA169" s="43">
        <f t="shared" si="107"/>
        <v>216.36</v>
      </c>
    </row>
    <row r="170" spans="1:27" collapsed="1" x14ac:dyDescent="0.2">
      <c r="A170" s="97" t="s">
        <v>1006</v>
      </c>
      <c r="B170" s="27" t="str">
        <f>"28"&amp;"."&amp;$B$218&amp;"."&amp;$B$219</f>
        <v>28.01.2023</v>
      </c>
      <c r="C170" s="89" t="s">
        <v>74</v>
      </c>
      <c r="D170" s="90">
        <f>ROUND(((D171+D172+D174+D173+D175)/1000),5)</f>
        <v>3.96204</v>
      </c>
      <c r="E170" s="90">
        <f t="shared" ref="E170:AA170" si="108">ROUND(((E171+E172+E174+E173+E175)/1000),5)</f>
        <v>3.8492099999999998</v>
      </c>
      <c r="F170" s="90">
        <f t="shared" si="108"/>
        <v>3.80952</v>
      </c>
      <c r="G170" s="90">
        <f t="shared" si="108"/>
        <v>3.78471</v>
      </c>
      <c r="H170" s="90">
        <f t="shared" si="108"/>
        <v>3.8189799999999998</v>
      </c>
      <c r="I170" s="90">
        <f t="shared" si="108"/>
        <v>3.8504999999999998</v>
      </c>
      <c r="J170" s="90">
        <f t="shared" si="108"/>
        <v>3.9556399999999998</v>
      </c>
      <c r="K170" s="90">
        <f t="shared" si="108"/>
        <v>4.1897599999999997</v>
      </c>
      <c r="L170" s="90">
        <f t="shared" si="108"/>
        <v>4.3382399999999999</v>
      </c>
      <c r="M170" s="90">
        <f t="shared" si="108"/>
        <v>4.4962099999999996</v>
      </c>
      <c r="N170" s="90">
        <f t="shared" si="108"/>
        <v>4.5405499999999996</v>
      </c>
      <c r="O170" s="90">
        <f t="shared" si="108"/>
        <v>4.5501199999999997</v>
      </c>
      <c r="P170" s="90">
        <f t="shared" si="108"/>
        <v>4.5489600000000001</v>
      </c>
      <c r="Q170" s="90">
        <f t="shared" si="108"/>
        <v>4.5491599999999996</v>
      </c>
      <c r="R170" s="90">
        <f t="shared" si="108"/>
        <v>4.5486500000000003</v>
      </c>
      <c r="S170" s="90">
        <f t="shared" si="108"/>
        <v>4.5152700000000001</v>
      </c>
      <c r="T170" s="90">
        <f t="shared" si="108"/>
        <v>4.5302699999999998</v>
      </c>
      <c r="U170" s="90">
        <f t="shared" si="108"/>
        <v>4.5575900000000003</v>
      </c>
      <c r="V170" s="90">
        <f t="shared" si="108"/>
        <v>4.5579700000000001</v>
      </c>
      <c r="W170" s="90">
        <f t="shared" si="108"/>
        <v>4.5514799999999997</v>
      </c>
      <c r="X170" s="90">
        <f t="shared" si="108"/>
        <v>4.5481299999999996</v>
      </c>
      <c r="Y170" s="90">
        <f t="shared" si="108"/>
        <v>4.4056800000000003</v>
      </c>
      <c r="Z170" s="90">
        <f t="shared" si="108"/>
        <v>4.2767400000000002</v>
      </c>
      <c r="AA170" s="90">
        <f t="shared" si="108"/>
        <v>3.9777200000000001</v>
      </c>
    </row>
    <row r="171" spans="1:27" ht="12.75" hidden="1" customHeight="1" outlineLevel="1" x14ac:dyDescent="0.2">
      <c r="A171" s="98" t="s">
        <v>1007</v>
      </c>
      <c r="B171" s="62" t="s">
        <v>236</v>
      </c>
      <c r="C171" s="42" t="s">
        <v>77</v>
      </c>
      <c r="D171" s="43">
        <v>1340.44</v>
      </c>
      <c r="E171" s="43">
        <v>1227.6099999999999</v>
      </c>
      <c r="F171" s="43">
        <v>1187.92</v>
      </c>
      <c r="G171" s="43">
        <v>1163.1099999999999</v>
      </c>
      <c r="H171" s="43">
        <v>1197.3800000000001</v>
      </c>
      <c r="I171" s="43">
        <v>1228.9000000000001</v>
      </c>
      <c r="J171" s="43">
        <v>1334.04</v>
      </c>
      <c r="K171" s="43">
        <v>1568.16</v>
      </c>
      <c r="L171" s="43">
        <v>1716.64</v>
      </c>
      <c r="M171" s="43">
        <v>1874.61</v>
      </c>
      <c r="N171" s="43">
        <v>1918.95</v>
      </c>
      <c r="O171" s="43">
        <v>1928.52</v>
      </c>
      <c r="P171" s="43">
        <v>1927.36</v>
      </c>
      <c r="Q171" s="43">
        <v>1927.56</v>
      </c>
      <c r="R171" s="43">
        <v>1927.05</v>
      </c>
      <c r="S171" s="43">
        <v>1893.67</v>
      </c>
      <c r="T171" s="43">
        <v>1908.67</v>
      </c>
      <c r="U171" s="43">
        <v>1935.99</v>
      </c>
      <c r="V171" s="43">
        <v>1936.37</v>
      </c>
      <c r="W171" s="43">
        <v>1929.88</v>
      </c>
      <c r="X171" s="43">
        <v>1926.53</v>
      </c>
      <c r="Y171" s="43">
        <v>1784.08</v>
      </c>
      <c r="Z171" s="43">
        <v>1655.14</v>
      </c>
      <c r="AA171" s="43">
        <v>1356.12</v>
      </c>
    </row>
    <row r="172" spans="1:27" ht="12.75" hidden="1" customHeight="1" outlineLevel="1" x14ac:dyDescent="0.2">
      <c r="A172" s="98" t="s">
        <v>1008</v>
      </c>
      <c r="B172" s="62" t="s">
        <v>88</v>
      </c>
      <c r="C172" s="42" t="s">
        <v>77</v>
      </c>
      <c r="D172" s="43">
        <f>$D$10</f>
        <v>2222.89</v>
      </c>
      <c r="E172" s="43">
        <f t="shared" ref="E172:AA172" si="109">$D$10</f>
        <v>2222.89</v>
      </c>
      <c r="F172" s="43">
        <f t="shared" si="109"/>
        <v>2222.89</v>
      </c>
      <c r="G172" s="43">
        <f t="shared" si="109"/>
        <v>2222.89</v>
      </c>
      <c r="H172" s="43">
        <f t="shared" si="109"/>
        <v>2222.89</v>
      </c>
      <c r="I172" s="43">
        <f t="shared" si="109"/>
        <v>2222.89</v>
      </c>
      <c r="J172" s="43">
        <f t="shared" si="109"/>
        <v>2222.89</v>
      </c>
      <c r="K172" s="43">
        <f t="shared" si="109"/>
        <v>2222.89</v>
      </c>
      <c r="L172" s="43">
        <f t="shared" si="109"/>
        <v>2222.89</v>
      </c>
      <c r="M172" s="43">
        <f t="shared" si="109"/>
        <v>2222.89</v>
      </c>
      <c r="N172" s="43">
        <f t="shared" si="109"/>
        <v>2222.89</v>
      </c>
      <c r="O172" s="43">
        <f t="shared" si="109"/>
        <v>2222.89</v>
      </c>
      <c r="P172" s="43">
        <f t="shared" si="109"/>
        <v>2222.89</v>
      </c>
      <c r="Q172" s="43">
        <f t="shared" si="109"/>
        <v>2222.89</v>
      </c>
      <c r="R172" s="43">
        <f t="shared" si="109"/>
        <v>2222.89</v>
      </c>
      <c r="S172" s="43">
        <f t="shared" si="109"/>
        <v>2222.89</v>
      </c>
      <c r="T172" s="43">
        <f t="shared" si="109"/>
        <v>2222.89</v>
      </c>
      <c r="U172" s="43">
        <f t="shared" si="109"/>
        <v>2222.89</v>
      </c>
      <c r="V172" s="43">
        <f t="shared" si="109"/>
        <v>2222.89</v>
      </c>
      <c r="W172" s="43">
        <f t="shared" si="109"/>
        <v>2222.89</v>
      </c>
      <c r="X172" s="43">
        <f t="shared" si="109"/>
        <v>2222.89</v>
      </c>
      <c r="Y172" s="43">
        <f t="shared" si="109"/>
        <v>2222.89</v>
      </c>
      <c r="Z172" s="43">
        <f t="shared" si="109"/>
        <v>2222.89</v>
      </c>
      <c r="AA172" s="43">
        <f t="shared" si="109"/>
        <v>2222.89</v>
      </c>
    </row>
    <row r="173" spans="1:27" ht="12.75" hidden="1" customHeight="1" outlineLevel="1" x14ac:dyDescent="0.2">
      <c r="A173" s="98" t="s">
        <v>1009</v>
      </c>
      <c r="B173" s="62" t="s">
        <v>81</v>
      </c>
      <c r="C173" s="42" t="s">
        <v>77</v>
      </c>
      <c r="D173" s="43">
        <v>6.99</v>
      </c>
      <c r="E173" s="43">
        <v>6.99</v>
      </c>
      <c r="F173" s="43">
        <v>6.99</v>
      </c>
      <c r="G173" s="43">
        <v>6.99</v>
      </c>
      <c r="H173" s="43">
        <v>6.99</v>
      </c>
      <c r="I173" s="43">
        <v>6.99</v>
      </c>
      <c r="J173" s="43">
        <v>6.99</v>
      </c>
      <c r="K173" s="43">
        <v>6.99</v>
      </c>
      <c r="L173" s="43">
        <v>6.99</v>
      </c>
      <c r="M173" s="43">
        <v>6.99</v>
      </c>
      <c r="N173" s="43">
        <v>6.99</v>
      </c>
      <c r="O173" s="43">
        <v>6.99</v>
      </c>
      <c r="P173" s="43">
        <v>6.99</v>
      </c>
      <c r="Q173" s="43">
        <v>6.99</v>
      </c>
      <c r="R173" s="43">
        <v>6.99</v>
      </c>
      <c r="S173" s="43">
        <v>6.99</v>
      </c>
      <c r="T173" s="43">
        <v>6.99</v>
      </c>
      <c r="U173" s="43">
        <v>6.99</v>
      </c>
      <c r="V173" s="43">
        <v>6.99</v>
      </c>
      <c r="W173" s="43">
        <v>6.99</v>
      </c>
      <c r="X173" s="43">
        <v>6.99</v>
      </c>
      <c r="Y173" s="43">
        <v>6.99</v>
      </c>
      <c r="Z173" s="43">
        <v>6.99</v>
      </c>
      <c r="AA173" s="43">
        <v>6.99</v>
      </c>
    </row>
    <row r="174" spans="1:27" ht="12.75" hidden="1" customHeight="1" outlineLevel="1" x14ac:dyDescent="0.2">
      <c r="A174" s="98" t="s">
        <v>1010</v>
      </c>
      <c r="B174" s="62" t="s">
        <v>876</v>
      </c>
      <c r="C174" s="42" t="s">
        <v>77</v>
      </c>
      <c r="D174" s="43">
        <f>$D$12</f>
        <v>175.36</v>
      </c>
      <c r="E174" s="43">
        <f t="shared" ref="E174:AA174" si="110">$D$12</f>
        <v>175.36</v>
      </c>
      <c r="F174" s="43">
        <f t="shared" si="110"/>
        <v>175.36</v>
      </c>
      <c r="G174" s="43">
        <f t="shared" si="110"/>
        <v>175.36</v>
      </c>
      <c r="H174" s="43">
        <f t="shared" si="110"/>
        <v>175.36</v>
      </c>
      <c r="I174" s="43">
        <f t="shared" si="110"/>
        <v>175.36</v>
      </c>
      <c r="J174" s="43">
        <f t="shared" si="110"/>
        <v>175.36</v>
      </c>
      <c r="K174" s="43">
        <f t="shared" si="110"/>
        <v>175.36</v>
      </c>
      <c r="L174" s="43">
        <f t="shared" si="110"/>
        <v>175.36</v>
      </c>
      <c r="M174" s="43">
        <f t="shared" si="110"/>
        <v>175.36</v>
      </c>
      <c r="N174" s="43">
        <f t="shared" si="110"/>
        <v>175.36</v>
      </c>
      <c r="O174" s="43">
        <f t="shared" si="110"/>
        <v>175.36</v>
      </c>
      <c r="P174" s="43">
        <f t="shared" si="110"/>
        <v>175.36</v>
      </c>
      <c r="Q174" s="43">
        <f t="shared" si="110"/>
        <v>175.36</v>
      </c>
      <c r="R174" s="43">
        <f t="shared" si="110"/>
        <v>175.36</v>
      </c>
      <c r="S174" s="43">
        <f t="shared" si="110"/>
        <v>175.36</v>
      </c>
      <c r="T174" s="43">
        <f t="shared" si="110"/>
        <v>175.36</v>
      </c>
      <c r="U174" s="43">
        <f t="shared" si="110"/>
        <v>175.36</v>
      </c>
      <c r="V174" s="43">
        <f t="shared" si="110"/>
        <v>175.36</v>
      </c>
      <c r="W174" s="43">
        <f t="shared" si="110"/>
        <v>175.36</v>
      </c>
      <c r="X174" s="43">
        <f t="shared" si="110"/>
        <v>175.36</v>
      </c>
      <c r="Y174" s="43">
        <f t="shared" si="110"/>
        <v>175.36</v>
      </c>
      <c r="Z174" s="43">
        <f t="shared" si="110"/>
        <v>175.36</v>
      </c>
      <c r="AA174" s="43">
        <f t="shared" si="110"/>
        <v>175.36</v>
      </c>
    </row>
    <row r="175" spans="1:27" ht="12.75" hidden="1" customHeight="1" outlineLevel="1" x14ac:dyDescent="0.2">
      <c r="A175" s="98" t="s">
        <v>1011</v>
      </c>
      <c r="B175" s="62" t="s">
        <v>872</v>
      </c>
      <c r="C175" s="42" t="s">
        <v>77</v>
      </c>
      <c r="D175" s="43">
        <f>$D$13</f>
        <v>216.36</v>
      </c>
      <c r="E175" s="43">
        <f t="shared" ref="E175:AA175" si="111">$D$13</f>
        <v>216.36</v>
      </c>
      <c r="F175" s="43">
        <f t="shared" si="111"/>
        <v>216.36</v>
      </c>
      <c r="G175" s="43">
        <f t="shared" si="111"/>
        <v>216.36</v>
      </c>
      <c r="H175" s="43">
        <f t="shared" si="111"/>
        <v>216.36</v>
      </c>
      <c r="I175" s="43">
        <f t="shared" si="111"/>
        <v>216.36</v>
      </c>
      <c r="J175" s="43">
        <f t="shared" si="111"/>
        <v>216.36</v>
      </c>
      <c r="K175" s="43">
        <f t="shared" si="111"/>
        <v>216.36</v>
      </c>
      <c r="L175" s="43">
        <f t="shared" si="111"/>
        <v>216.36</v>
      </c>
      <c r="M175" s="43">
        <f t="shared" si="111"/>
        <v>216.36</v>
      </c>
      <c r="N175" s="43">
        <f t="shared" si="111"/>
        <v>216.36</v>
      </c>
      <c r="O175" s="43">
        <f t="shared" si="111"/>
        <v>216.36</v>
      </c>
      <c r="P175" s="43">
        <f t="shared" si="111"/>
        <v>216.36</v>
      </c>
      <c r="Q175" s="43">
        <f t="shared" si="111"/>
        <v>216.36</v>
      </c>
      <c r="R175" s="43">
        <f t="shared" si="111"/>
        <v>216.36</v>
      </c>
      <c r="S175" s="43">
        <f t="shared" si="111"/>
        <v>216.36</v>
      </c>
      <c r="T175" s="43">
        <f t="shared" si="111"/>
        <v>216.36</v>
      </c>
      <c r="U175" s="43">
        <f t="shared" si="111"/>
        <v>216.36</v>
      </c>
      <c r="V175" s="43">
        <f t="shared" si="111"/>
        <v>216.36</v>
      </c>
      <c r="W175" s="43">
        <f t="shared" si="111"/>
        <v>216.36</v>
      </c>
      <c r="X175" s="43">
        <f t="shared" si="111"/>
        <v>216.36</v>
      </c>
      <c r="Y175" s="43">
        <f t="shared" si="111"/>
        <v>216.36</v>
      </c>
      <c r="Z175" s="43">
        <f t="shared" si="111"/>
        <v>216.36</v>
      </c>
      <c r="AA175" s="43">
        <f t="shared" si="111"/>
        <v>216.36</v>
      </c>
    </row>
    <row r="176" spans="1:27" collapsed="1" x14ac:dyDescent="0.2">
      <c r="A176" s="97" t="s">
        <v>1012</v>
      </c>
      <c r="B176" s="27" t="str">
        <f>"29"&amp;"."&amp;$B$218&amp;"."&amp;$B$219</f>
        <v>29.01.2023</v>
      </c>
      <c r="C176" s="89" t="s">
        <v>74</v>
      </c>
      <c r="D176" s="90">
        <f>ROUND(((D177+D178+D180+D179+D181)/1000),5)</f>
        <v>3.9247000000000001</v>
      </c>
      <c r="E176" s="90">
        <f t="shared" ref="E176:AA176" si="112">ROUND(((E177+E178+E180+E179+E181)/1000),5)</f>
        <v>3.8439000000000001</v>
      </c>
      <c r="F176" s="90">
        <f t="shared" si="112"/>
        <v>3.7754400000000001</v>
      </c>
      <c r="G176" s="90">
        <f t="shared" si="112"/>
        <v>3.7759399999999999</v>
      </c>
      <c r="H176" s="90">
        <f t="shared" si="112"/>
        <v>3.8185500000000001</v>
      </c>
      <c r="I176" s="90">
        <f t="shared" si="112"/>
        <v>3.8452199999999999</v>
      </c>
      <c r="J176" s="90">
        <f t="shared" si="112"/>
        <v>3.9105300000000001</v>
      </c>
      <c r="K176" s="90">
        <f t="shared" si="112"/>
        <v>4.0480099999999997</v>
      </c>
      <c r="L176" s="90">
        <f t="shared" si="112"/>
        <v>4.2613399999999997</v>
      </c>
      <c r="M176" s="90">
        <f t="shared" si="112"/>
        <v>4.3787000000000003</v>
      </c>
      <c r="N176" s="90">
        <f t="shared" si="112"/>
        <v>4.5069100000000004</v>
      </c>
      <c r="O176" s="90">
        <f t="shared" si="112"/>
        <v>4.5270599999999996</v>
      </c>
      <c r="P176" s="90">
        <f t="shared" si="112"/>
        <v>4.52895</v>
      </c>
      <c r="Q176" s="90">
        <f t="shared" si="112"/>
        <v>4.5298400000000001</v>
      </c>
      <c r="R176" s="90">
        <f t="shared" si="112"/>
        <v>4.5293799999999997</v>
      </c>
      <c r="S176" s="90">
        <f t="shared" si="112"/>
        <v>4.4920600000000004</v>
      </c>
      <c r="T176" s="90">
        <f t="shared" si="112"/>
        <v>4.5073600000000003</v>
      </c>
      <c r="U176" s="90">
        <f t="shared" si="112"/>
        <v>4.54223</v>
      </c>
      <c r="V176" s="90">
        <f t="shared" si="112"/>
        <v>4.5486700000000004</v>
      </c>
      <c r="W176" s="90">
        <f t="shared" si="112"/>
        <v>4.5507299999999997</v>
      </c>
      <c r="X176" s="90">
        <f t="shared" si="112"/>
        <v>4.5471500000000002</v>
      </c>
      <c r="Y176" s="90">
        <f t="shared" si="112"/>
        <v>4.4352999999999998</v>
      </c>
      <c r="Z176" s="90">
        <f t="shared" si="112"/>
        <v>4.2435799999999997</v>
      </c>
      <c r="AA176" s="90">
        <f t="shared" si="112"/>
        <v>3.9365399999999999</v>
      </c>
    </row>
    <row r="177" spans="1:27" ht="12.75" hidden="1" customHeight="1" outlineLevel="1" x14ac:dyDescent="0.2">
      <c r="A177" s="98" t="s">
        <v>1013</v>
      </c>
      <c r="B177" s="62" t="s">
        <v>236</v>
      </c>
      <c r="C177" s="42" t="s">
        <v>77</v>
      </c>
      <c r="D177" s="43">
        <v>1303.0999999999999</v>
      </c>
      <c r="E177" s="43">
        <v>1222.3</v>
      </c>
      <c r="F177" s="43">
        <v>1153.8399999999999</v>
      </c>
      <c r="G177" s="43">
        <v>1154.3399999999999</v>
      </c>
      <c r="H177" s="43">
        <v>1196.95</v>
      </c>
      <c r="I177" s="43">
        <v>1223.6199999999999</v>
      </c>
      <c r="J177" s="43">
        <v>1288.93</v>
      </c>
      <c r="K177" s="43">
        <v>1426.41</v>
      </c>
      <c r="L177" s="43">
        <v>1639.74</v>
      </c>
      <c r="M177" s="43">
        <v>1757.1</v>
      </c>
      <c r="N177" s="43">
        <v>1885.31</v>
      </c>
      <c r="O177" s="43">
        <v>1905.46</v>
      </c>
      <c r="P177" s="43">
        <v>1907.35</v>
      </c>
      <c r="Q177" s="43">
        <v>1908.24</v>
      </c>
      <c r="R177" s="43">
        <v>1907.78</v>
      </c>
      <c r="S177" s="43">
        <v>1870.46</v>
      </c>
      <c r="T177" s="43">
        <v>1885.76</v>
      </c>
      <c r="U177" s="43">
        <v>1920.63</v>
      </c>
      <c r="V177" s="43">
        <v>1927.07</v>
      </c>
      <c r="W177" s="43">
        <v>1929.13</v>
      </c>
      <c r="X177" s="43">
        <v>1925.55</v>
      </c>
      <c r="Y177" s="43">
        <v>1813.7</v>
      </c>
      <c r="Z177" s="43">
        <v>1621.98</v>
      </c>
      <c r="AA177" s="43">
        <v>1314.94</v>
      </c>
    </row>
    <row r="178" spans="1:27" ht="12.75" hidden="1" customHeight="1" outlineLevel="1" x14ac:dyDescent="0.2">
      <c r="A178" s="98" t="s">
        <v>1014</v>
      </c>
      <c r="B178" s="62" t="s">
        <v>88</v>
      </c>
      <c r="C178" s="42" t="s">
        <v>77</v>
      </c>
      <c r="D178" s="43">
        <f>$D$10</f>
        <v>2222.89</v>
      </c>
      <c r="E178" s="43">
        <f t="shared" ref="E178:AA178" si="113">$D$10</f>
        <v>2222.89</v>
      </c>
      <c r="F178" s="43">
        <f t="shared" si="113"/>
        <v>2222.89</v>
      </c>
      <c r="G178" s="43">
        <f t="shared" si="113"/>
        <v>2222.89</v>
      </c>
      <c r="H178" s="43">
        <f t="shared" si="113"/>
        <v>2222.89</v>
      </c>
      <c r="I178" s="43">
        <f t="shared" si="113"/>
        <v>2222.89</v>
      </c>
      <c r="J178" s="43">
        <f t="shared" si="113"/>
        <v>2222.89</v>
      </c>
      <c r="K178" s="43">
        <f t="shared" si="113"/>
        <v>2222.89</v>
      </c>
      <c r="L178" s="43">
        <f t="shared" si="113"/>
        <v>2222.89</v>
      </c>
      <c r="M178" s="43">
        <f t="shared" si="113"/>
        <v>2222.89</v>
      </c>
      <c r="N178" s="43">
        <f t="shared" si="113"/>
        <v>2222.89</v>
      </c>
      <c r="O178" s="43">
        <f t="shared" si="113"/>
        <v>2222.89</v>
      </c>
      <c r="P178" s="43">
        <f t="shared" si="113"/>
        <v>2222.89</v>
      </c>
      <c r="Q178" s="43">
        <f t="shared" si="113"/>
        <v>2222.89</v>
      </c>
      <c r="R178" s="43">
        <f t="shared" si="113"/>
        <v>2222.89</v>
      </c>
      <c r="S178" s="43">
        <f t="shared" si="113"/>
        <v>2222.89</v>
      </c>
      <c r="T178" s="43">
        <f t="shared" si="113"/>
        <v>2222.89</v>
      </c>
      <c r="U178" s="43">
        <f t="shared" si="113"/>
        <v>2222.89</v>
      </c>
      <c r="V178" s="43">
        <f t="shared" si="113"/>
        <v>2222.89</v>
      </c>
      <c r="W178" s="43">
        <f t="shared" si="113"/>
        <v>2222.89</v>
      </c>
      <c r="X178" s="43">
        <f t="shared" si="113"/>
        <v>2222.89</v>
      </c>
      <c r="Y178" s="43">
        <f t="shared" si="113"/>
        <v>2222.89</v>
      </c>
      <c r="Z178" s="43">
        <f t="shared" si="113"/>
        <v>2222.89</v>
      </c>
      <c r="AA178" s="43">
        <f t="shared" si="113"/>
        <v>2222.89</v>
      </c>
    </row>
    <row r="179" spans="1:27" ht="12.75" hidden="1" customHeight="1" outlineLevel="1" x14ac:dyDescent="0.2">
      <c r="A179" s="98" t="s">
        <v>1015</v>
      </c>
      <c r="B179" s="62" t="s">
        <v>81</v>
      </c>
      <c r="C179" s="42" t="s">
        <v>77</v>
      </c>
      <c r="D179" s="43">
        <v>6.99</v>
      </c>
      <c r="E179" s="43">
        <v>6.99</v>
      </c>
      <c r="F179" s="43">
        <v>6.99</v>
      </c>
      <c r="G179" s="43">
        <v>6.99</v>
      </c>
      <c r="H179" s="43">
        <v>6.99</v>
      </c>
      <c r="I179" s="43">
        <v>6.99</v>
      </c>
      <c r="J179" s="43">
        <v>6.99</v>
      </c>
      <c r="K179" s="43">
        <v>6.99</v>
      </c>
      <c r="L179" s="43">
        <v>6.99</v>
      </c>
      <c r="M179" s="43">
        <v>6.99</v>
      </c>
      <c r="N179" s="43">
        <v>6.99</v>
      </c>
      <c r="O179" s="43">
        <v>6.99</v>
      </c>
      <c r="P179" s="43">
        <v>6.99</v>
      </c>
      <c r="Q179" s="43">
        <v>6.99</v>
      </c>
      <c r="R179" s="43">
        <v>6.99</v>
      </c>
      <c r="S179" s="43">
        <v>6.99</v>
      </c>
      <c r="T179" s="43">
        <v>6.99</v>
      </c>
      <c r="U179" s="43">
        <v>6.99</v>
      </c>
      <c r="V179" s="43">
        <v>6.99</v>
      </c>
      <c r="W179" s="43">
        <v>6.99</v>
      </c>
      <c r="X179" s="43">
        <v>6.99</v>
      </c>
      <c r="Y179" s="43">
        <v>6.99</v>
      </c>
      <c r="Z179" s="43">
        <v>6.99</v>
      </c>
      <c r="AA179" s="43">
        <v>6.99</v>
      </c>
    </row>
    <row r="180" spans="1:27" ht="12.75" hidden="1" customHeight="1" outlineLevel="1" x14ac:dyDescent="0.2">
      <c r="A180" s="98" t="s">
        <v>1016</v>
      </c>
      <c r="B180" s="62" t="s">
        <v>876</v>
      </c>
      <c r="C180" s="42" t="s">
        <v>77</v>
      </c>
      <c r="D180" s="43">
        <f>$D$12</f>
        <v>175.36</v>
      </c>
      <c r="E180" s="43">
        <f t="shared" ref="E180:AA180" si="114">$D$12</f>
        <v>175.36</v>
      </c>
      <c r="F180" s="43">
        <f t="shared" si="114"/>
        <v>175.36</v>
      </c>
      <c r="G180" s="43">
        <f t="shared" si="114"/>
        <v>175.36</v>
      </c>
      <c r="H180" s="43">
        <f t="shared" si="114"/>
        <v>175.36</v>
      </c>
      <c r="I180" s="43">
        <f t="shared" si="114"/>
        <v>175.36</v>
      </c>
      <c r="J180" s="43">
        <f t="shared" si="114"/>
        <v>175.36</v>
      </c>
      <c r="K180" s="43">
        <f t="shared" si="114"/>
        <v>175.36</v>
      </c>
      <c r="L180" s="43">
        <f t="shared" si="114"/>
        <v>175.36</v>
      </c>
      <c r="M180" s="43">
        <f t="shared" si="114"/>
        <v>175.36</v>
      </c>
      <c r="N180" s="43">
        <f t="shared" si="114"/>
        <v>175.36</v>
      </c>
      <c r="O180" s="43">
        <f t="shared" si="114"/>
        <v>175.36</v>
      </c>
      <c r="P180" s="43">
        <f t="shared" si="114"/>
        <v>175.36</v>
      </c>
      <c r="Q180" s="43">
        <f t="shared" si="114"/>
        <v>175.36</v>
      </c>
      <c r="R180" s="43">
        <f t="shared" si="114"/>
        <v>175.36</v>
      </c>
      <c r="S180" s="43">
        <f t="shared" si="114"/>
        <v>175.36</v>
      </c>
      <c r="T180" s="43">
        <f t="shared" si="114"/>
        <v>175.36</v>
      </c>
      <c r="U180" s="43">
        <f t="shared" si="114"/>
        <v>175.36</v>
      </c>
      <c r="V180" s="43">
        <f t="shared" si="114"/>
        <v>175.36</v>
      </c>
      <c r="W180" s="43">
        <f t="shared" si="114"/>
        <v>175.36</v>
      </c>
      <c r="X180" s="43">
        <f t="shared" si="114"/>
        <v>175.36</v>
      </c>
      <c r="Y180" s="43">
        <f t="shared" si="114"/>
        <v>175.36</v>
      </c>
      <c r="Z180" s="43">
        <f t="shared" si="114"/>
        <v>175.36</v>
      </c>
      <c r="AA180" s="43">
        <f t="shared" si="114"/>
        <v>175.36</v>
      </c>
    </row>
    <row r="181" spans="1:27" ht="12.75" hidden="1" customHeight="1" outlineLevel="1" x14ac:dyDescent="0.2">
      <c r="A181" s="98" t="s">
        <v>1017</v>
      </c>
      <c r="B181" s="62" t="s">
        <v>872</v>
      </c>
      <c r="C181" s="42" t="s">
        <v>77</v>
      </c>
      <c r="D181" s="43">
        <f>$D$13</f>
        <v>216.36</v>
      </c>
      <c r="E181" s="43">
        <f t="shared" ref="E181:AA181" si="115">$D$13</f>
        <v>216.36</v>
      </c>
      <c r="F181" s="43">
        <f t="shared" si="115"/>
        <v>216.36</v>
      </c>
      <c r="G181" s="43">
        <f t="shared" si="115"/>
        <v>216.36</v>
      </c>
      <c r="H181" s="43">
        <f t="shared" si="115"/>
        <v>216.36</v>
      </c>
      <c r="I181" s="43">
        <f t="shared" si="115"/>
        <v>216.36</v>
      </c>
      <c r="J181" s="43">
        <f t="shared" si="115"/>
        <v>216.36</v>
      </c>
      <c r="K181" s="43">
        <f t="shared" si="115"/>
        <v>216.36</v>
      </c>
      <c r="L181" s="43">
        <f t="shared" si="115"/>
        <v>216.36</v>
      </c>
      <c r="M181" s="43">
        <f t="shared" si="115"/>
        <v>216.36</v>
      </c>
      <c r="N181" s="43">
        <f t="shared" si="115"/>
        <v>216.36</v>
      </c>
      <c r="O181" s="43">
        <f t="shared" si="115"/>
        <v>216.36</v>
      </c>
      <c r="P181" s="43">
        <f t="shared" si="115"/>
        <v>216.36</v>
      </c>
      <c r="Q181" s="43">
        <f t="shared" si="115"/>
        <v>216.36</v>
      </c>
      <c r="R181" s="43">
        <f t="shared" si="115"/>
        <v>216.36</v>
      </c>
      <c r="S181" s="43">
        <f t="shared" si="115"/>
        <v>216.36</v>
      </c>
      <c r="T181" s="43">
        <f t="shared" si="115"/>
        <v>216.36</v>
      </c>
      <c r="U181" s="43">
        <f t="shared" si="115"/>
        <v>216.36</v>
      </c>
      <c r="V181" s="43">
        <f t="shared" si="115"/>
        <v>216.36</v>
      </c>
      <c r="W181" s="43">
        <f t="shared" si="115"/>
        <v>216.36</v>
      </c>
      <c r="X181" s="43">
        <f t="shared" si="115"/>
        <v>216.36</v>
      </c>
      <c r="Y181" s="43">
        <f t="shared" si="115"/>
        <v>216.36</v>
      </c>
      <c r="Z181" s="43">
        <f t="shared" si="115"/>
        <v>216.36</v>
      </c>
      <c r="AA181" s="43">
        <f t="shared" si="115"/>
        <v>216.36</v>
      </c>
    </row>
    <row r="182" spans="1:27" collapsed="1" x14ac:dyDescent="0.2">
      <c r="A182" s="97" t="s">
        <v>1018</v>
      </c>
      <c r="B182" s="27" t="str">
        <f>"30"&amp;"."&amp;$B$218&amp;"."&amp;$B$219</f>
        <v>30.01.2023</v>
      </c>
      <c r="C182" s="89" t="s">
        <v>74</v>
      </c>
      <c r="D182" s="90">
        <f>ROUND(((D183+D184+D186+D185+D187)/1000),5)</f>
        <v>3.8471000000000002</v>
      </c>
      <c r="E182" s="90">
        <f t="shared" ref="E182:AA182" si="116">ROUND(((E183+E184+E186+E185+E187)/1000),5)</f>
        <v>3.7852299999999999</v>
      </c>
      <c r="F182" s="90">
        <f t="shared" si="116"/>
        <v>3.7338200000000001</v>
      </c>
      <c r="G182" s="90">
        <f t="shared" si="116"/>
        <v>3.73123</v>
      </c>
      <c r="H182" s="90">
        <f t="shared" si="116"/>
        <v>3.7710699999999999</v>
      </c>
      <c r="I182" s="90">
        <f t="shared" si="116"/>
        <v>3.8646699999999998</v>
      </c>
      <c r="J182" s="90">
        <f t="shared" si="116"/>
        <v>4.1664099999999999</v>
      </c>
      <c r="K182" s="90">
        <f t="shared" si="116"/>
        <v>4.3529999999999998</v>
      </c>
      <c r="L182" s="90">
        <f t="shared" si="116"/>
        <v>4.5149699999999999</v>
      </c>
      <c r="M182" s="90">
        <f t="shared" si="116"/>
        <v>4.5237100000000003</v>
      </c>
      <c r="N182" s="90">
        <f t="shared" si="116"/>
        <v>4.5395000000000003</v>
      </c>
      <c r="O182" s="90">
        <f t="shared" si="116"/>
        <v>4.5670299999999999</v>
      </c>
      <c r="P182" s="90">
        <f t="shared" si="116"/>
        <v>4.5581100000000001</v>
      </c>
      <c r="Q182" s="90">
        <f t="shared" si="116"/>
        <v>4.5665800000000001</v>
      </c>
      <c r="R182" s="90">
        <f t="shared" si="116"/>
        <v>4.5616399999999997</v>
      </c>
      <c r="S182" s="90">
        <f t="shared" si="116"/>
        <v>4.5550499999999996</v>
      </c>
      <c r="T182" s="90">
        <f t="shared" si="116"/>
        <v>4.5198200000000002</v>
      </c>
      <c r="U182" s="90">
        <f t="shared" si="116"/>
        <v>4.5357799999999999</v>
      </c>
      <c r="V182" s="90">
        <f t="shared" si="116"/>
        <v>4.5447699999999998</v>
      </c>
      <c r="W182" s="90">
        <f t="shared" si="116"/>
        <v>4.5549200000000001</v>
      </c>
      <c r="X182" s="90">
        <f t="shared" si="116"/>
        <v>4.5033300000000001</v>
      </c>
      <c r="Y182" s="90">
        <f t="shared" si="116"/>
        <v>4.3241699999999996</v>
      </c>
      <c r="Z182" s="90">
        <f t="shared" si="116"/>
        <v>4.1463599999999996</v>
      </c>
      <c r="AA182" s="90">
        <f t="shared" si="116"/>
        <v>3.8440400000000001</v>
      </c>
    </row>
    <row r="183" spans="1:27" ht="12.75" hidden="1" customHeight="1" outlineLevel="1" x14ac:dyDescent="0.2">
      <c r="A183" s="98" t="s">
        <v>1019</v>
      </c>
      <c r="B183" s="62" t="s">
        <v>236</v>
      </c>
      <c r="C183" s="42" t="s">
        <v>77</v>
      </c>
      <c r="D183" s="43">
        <v>1225.5</v>
      </c>
      <c r="E183" s="43">
        <v>1163.6300000000001</v>
      </c>
      <c r="F183" s="43">
        <v>1112.22</v>
      </c>
      <c r="G183" s="43">
        <v>1109.6300000000001</v>
      </c>
      <c r="H183" s="43">
        <v>1149.47</v>
      </c>
      <c r="I183" s="43">
        <v>1243.07</v>
      </c>
      <c r="J183" s="43">
        <v>1544.81</v>
      </c>
      <c r="K183" s="43">
        <v>1731.4</v>
      </c>
      <c r="L183" s="43">
        <v>1893.37</v>
      </c>
      <c r="M183" s="43">
        <v>1902.11</v>
      </c>
      <c r="N183" s="43">
        <v>1917.9</v>
      </c>
      <c r="O183" s="43">
        <v>1945.43</v>
      </c>
      <c r="P183" s="43">
        <v>1936.51</v>
      </c>
      <c r="Q183" s="43">
        <v>1944.98</v>
      </c>
      <c r="R183" s="43">
        <v>1940.04</v>
      </c>
      <c r="S183" s="43">
        <v>1933.45</v>
      </c>
      <c r="T183" s="43">
        <v>1898.22</v>
      </c>
      <c r="U183" s="43">
        <v>1914.18</v>
      </c>
      <c r="V183" s="43">
        <v>1923.17</v>
      </c>
      <c r="W183" s="43">
        <v>1933.32</v>
      </c>
      <c r="X183" s="43">
        <v>1881.73</v>
      </c>
      <c r="Y183" s="43">
        <v>1702.57</v>
      </c>
      <c r="Z183" s="43">
        <v>1524.76</v>
      </c>
      <c r="AA183" s="43">
        <v>1222.44</v>
      </c>
    </row>
    <row r="184" spans="1:27" ht="12.75" hidden="1" customHeight="1" outlineLevel="1" x14ac:dyDescent="0.2">
      <c r="A184" s="98" t="s">
        <v>1020</v>
      </c>
      <c r="B184" s="62" t="s">
        <v>88</v>
      </c>
      <c r="C184" s="42" t="s">
        <v>77</v>
      </c>
      <c r="D184" s="43">
        <f>$D$10</f>
        <v>2222.89</v>
      </c>
      <c r="E184" s="43">
        <f t="shared" ref="E184:AA184" si="117">$D$10</f>
        <v>2222.89</v>
      </c>
      <c r="F184" s="43">
        <f t="shared" si="117"/>
        <v>2222.89</v>
      </c>
      <c r="G184" s="43">
        <f t="shared" si="117"/>
        <v>2222.89</v>
      </c>
      <c r="H184" s="43">
        <f t="shared" si="117"/>
        <v>2222.89</v>
      </c>
      <c r="I184" s="43">
        <f t="shared" si="117"/>
        <v>2222.89</v>
      </c>
      <c r="J184" s="43">
        <f t="shared" si="117"/>
        <v>2222.89</v>
      </c>
      <c r="K184" s="43">
        <f t="shared" si="117"/>
        <v>2222.89</v>
      </c>
      <c r="L184" s="43">
        <f t="shared" si="117"/>
        <v>2222.89</v>
      </c>
      <c r="M184" s="43">
        <f t="shared" si="117"/>
        <v>2222.89</v>
      </c>
      <c r="N184" s="43">
        <f t="shared" si="117"/>
        <v>2222.89</v>
      </c>
      <c r="O184" s="43">
        <f t="shared" si="117"/>
        <v>2222.89</v>
      </c>
      <c r="P184" s="43">
        <f t="shared" si="117"/>
        <v>2222.89</v>
      </c>
      <c r="Q184" s="43">
        <f t="shared" si="117"/>
        <v>2222.89</v>
      </c>
      <c r="R184" s="43">
        <f t="shared" si="117"/>
        <v>2222.89</v>
      </c>
      <c r="S184" s="43">
        <f t="shared" si="117"/>
        <v>2222.89</v>
      </c>
      <c r="T184" s="43">
        <f t="shared" si="117"/>
        <v>2222.89</v>
      </c>
      <c r="U184" s="43">
        <f t="shared" si="117"/>
        <v>2222.89</v>
      </c>
      <c r="V184" s="43">
        <f t="shared" si="117"/>
        <v>2222.89</v>
      </c>
      <c r="W184" s="43">
        <f t="shared" si="117"/>
        <v>2222.89</v>
      </c>
      <c r="X184" s="43">
        <f t="shared" si="117"/>
        <v>2222.89</v>
      </c>
      <c r="Y184" s="43">
        <f t="shared" si="117"/>
        <v>2222.89</v>
      </c>
      <c r="Z184" s="43">
        <f t="shared" si="117"/>
        <v>2222.89</v>
      </c>
      <c r="AA184" s="43">
        <f t="shared" si="117"/>
        <v>2222.89</v>
      </c>
    </row>
    <row r="185" spans="1:27" ht="12.75" hidden="1" customHeight="1" outlineLevel="1" x14ac:dyDescent="0.2">
      <c r="A185" s="98" t="s">
        <v>1021</v>
      </c>
      <c r="B185" s="62" t="s">
        <v>81</v>
      </c>
      <c r="C185" s="42" t="s">
        <v>77</v>
      </c>
      <c r="D185" s="43">
        <v>6.99</v>
      </c>
      <c r="E185" s="43">
        <v>6.99</v>
      </c>
      <c r="F185" s="43">
        <v>6.99</v>
      </c>
      <c r="G185" s="43">
        <v>6.99</v>
      </c>
      <c r="H185" s="43">
        <v>6.99</v>
      </c>
      <c r="I185" s="43">
        <v>6.99</v>
      </c>
      <c r="J185" s="43">
        <v>6.99</v>
      </c>
      <c r="K185" s="43">
        <v>6.99</v>
      </c>
      <c r="L185" s="43">
        <v>6.99</v>
      </c>
      <c r="M185" s="43">
        <v>6.99</v>
      </c>
      <c r="N185" s="43">
        <v>6.99</v>
      </c>
      <c r="O185" s="43">
        <v>6.99</v>
      </c>
      <c r="P185" s="43">
        <v>6.99</v>
      </c>
      <c r="Q185" s="43">
        <v>6.99</v>
      </c>
      <c r="R185" s="43">
        <v>6.99</v>
      </c>
      <c r="S185" s="43">
        <v>6.99</v>
      </c>
      <c r="T185" s="43">
        <v>6.99</v>
      </c>
      <c r="U185" s="43">
        <v>6.99</v>
      </c>
      <c r="V185" s="43">
        <v>6.99</v>
      </c>
      <c r="W185" s="43">
        <v>6.99</v>
      </c>
      <c r="X185" s="43">
        <v>6.99</v>
      </c>
      <c r="Y185" s="43">
        <v>6.99</v>
      </c>
      <c r="Z185" s="43">
        <v>6.99</v>
      </c>
      <c r="AA185" s="43">
        <v>6.99</v>
      </c>
    </row>
    <row r="186" spans="1:27" ht="12.75" hidden="1" customHeight="1" outlineLevel="1" x14ac:dyDescent="0.2">
      <c r="A186" s="98" t="s">
        <v>1022</v>
      </c>
      <c r="B186" s="62" t="s">
        <v>876</v>
      </c>
      <c r="C186" s="42" t="s">
        <v>77</v>
      </c>
      <c r="D186" s="43">
        <f>$D$12</f>
        <v>175.36</v>
      </c>
      <c r="E186" s="43">
        <f t="shared" ref="E186:AA186" si="118">$D$12</f>
        <v>175.36</v>
      </c>
      <c r="F186" s="43">
        <f t="shared" si="118"/>
        <v>175.36</v>
      </c>
      <c r="G186" s="43">
        <f t="shared" si="118"/>
        <v>175.36</v>
      </c>
      <c r="H186" s="43">
        <f t="shared" si="118"/>
        <v>175.36</v>
      </c>
      <c r="I186" s="43">
        <f t="shared" si="118"/>
        <v>175.36</v>
      </c>
      <c r="J186" s="43">
        <f t="shared" si="118"/>
        <v>175.36</v>
      </c>
      <c r="K186" s="43">
        <f t="shared" si="118"/>
        <v>175.36</v>
      </c>
      <c r="L186" s="43">
        <f t="shared" si="118"/>
        <v>175.36</v>
      </c>
      <c r="M186" s="43">
        <f t="shared" si="118"/>
        <v>175.36</v>
      </c>
      <c r="N186" s="43">
        <f t="shared" si="118"/>
        <v>175.36</v>
      </c>
      <c r="O186" s="43">
        <f t="shared" si="118"/>
        <v>175.36</v>
      </c>
      <c r="P186" s="43">
        <f t="shared" si="118"/>
        <v>175.36</v>
      </c>
      <c r="Q186" s="43">
        <f t="shared" si="118"/>
        <v>175.36</v>
      </c>
      <c r="R186" s="43">
        <f t="shared" si="118"/>
        <v>175.36</v>
      </c>
      <c r="S186" s="43">
        <f t="shared" si="118"/>
        <v>175.36</v>
      </c>
      <c r="T186" s="43">
        <f t="shared" si="118"/>
        <v>175.36</v>
      </c>
      <c r="U186" s="43">
        <f t="shared" si="118"/>
        <v>175.36</v>
      </c>
      <c r="V186" s="43">
        <f t="shared" si="118"/>
        <v>175.36</v>
      </c>
      <c r="W186" s="43">
        <f t="shared" si="118"/>
        <v>175.36</v>
      </c>
      <c r="X186" s="43">
        <f t="shared" si="118"/>
        <v>175.36</v>
      </c>
      <c r="Y186" s="43">
        <f t="shared" si="118"/>
        <v>175.36</v>
      </c>
      <c r="Z186" s="43">
        <f t="shared" si="118"/>
        <v>175.36</v>
      </c>
      <c r="AA186" s="43">
        <f t="shared" si="118"/>
        <v>175.36</v>
      </c>
    </row>
    <row r="187" spans="1:27" ht="12.75" hidden="1" customHeight="1" outlineLevel="1" x14ac:dyDescent="0.2">
      <c r="A187" s="98" t="s">
        <v>1023</v>
      </c>
      <c r="B187" s="62" t="s">
        <v>872</v>
      </c>
      <c r="C187" s="42" t="s">
        <v>77</v>
      </c>
      <c r="D187" s="43">
        <f>$D$13</f>
        <v>216.36</v>
      </c>
      <c r="E187" s="43">
        <f t="shared" ref="E187:AA187" si="119">$D$13</f>
        <v>216.36</v>
      </c>
      <c r="F187" s="43">
        <f t="shared" si="119"/>
        <v>216.36</v>
      </c>
      <c r="G187" s="43">
        <f t="shared" si="119"/>
        <v>216.36</v>
      </c>
      <c r="H187" s="43">
        <f t="shared" si="119"/>
        <v>216.36</v>
      </c>
      <c r="I187" s="43">
        <f t="shared" si="119"/>
        <v>216.36</v>
      </c>
      <c r="J187" s="43">
        <f t="shared" si="119"/>
        <v>216.36</v>
      </c>
      <c r="K187" s="43">
        <f t="shared" si="119"/>
        <v>216.36</v>
      </c>
      <c r="L187" s="43">
        <f t="shared" si="119"/>
        <v>216.36</v>
      </c>
      <c r="M187" s="43">
        <f t="shared" si="119"/>
        <v>216.36</v>
      </c>
      <c r="N187" s="43">
        <f t="shared" si="119"/>
        <v>216.36</v>
      </c>
      <c r="O187" s="43">
        <f t="shared" si="119"/>
        <v>216.36</v>
      </c>
      <c r="P187" s="43">
        <f t="shared" si="119"/>
        <v>216.36</v>
      </c>
      <c r="Q187" s="43">
        <f t="shared" si="119"/>
        <v>216.36</v>
      </c>
      <c r="R187" s="43">
        <f t="shared" si="119"/>
        <v>216.36</v>
      </c>
      <c r="S187" s="43">
        <f t="shared" si="119"/>
        <v>216.36</v>
      </c>
      <c r="T187" s="43">
        <f t="shared" si="119"/>
        <v>216.36</v>
      </c>
      <c r="U187" s="43">
        <f t="shared" si="119"/>
        <v>216.36</v>
      </c>
      <c r="V187" s="43">
        <f t="shared" si="119"/>
        <v>216.36</v>
      </c>
      <c r="W187" s="43">
        <f t="shared" si="119"/>
        <v>216.36</v>
      </c>
      <c r="X187" s="43">
        <f t="shared" si="119"/>
        <v>216.36</v>
      </c>
      <c r="Y187" s="43">
        <f t="shared" si="119"/>
        <v>216.36</v>
      </c>
      <c r="Z187" s="43">
        <f t="shared" si="119"/>
        <v>216.36</v>
      </c>
      <c r="AA187" s="43">
        <f t="shared" si="119"/>
        <v>216.36</v>
      </c>
    </row>
    <row r="188" spans="1:27" collapsed="1" x14ac:dyDescent="0.2">
      <c r="A188" s="97" t="s">
        <v>1024</v>
      </c>
      <c r="B188" s="27" t="str">
        <f>"31"&amp;"."&amp;$B$218&amp;"."&amp;$B$219</f>
        <v>31.01.2023</v>
      </c>
      <c r="C188" s="89" t="s">
        <v>74</v>
      </c>
      <c r="D188" s="90">
        <f>ROUND(((D189+D190+D192+D191+D193)/1000),5)</f>
        <v>3.7322700000000002</v>
      </c>
      <c r="E188" s="90">
        <f t="shared" ref="E188:AA188" si="120">ROUND(((E189+E190+E192+E191+E193)/1000),5)</f>
        <v>3.7086899999999998</v>
      </c>
      <c r="F188" s="90">
        <f t="shared" si="120"/>
        <v>3.6934499999999999</v>
      </c>
      <c r="G188" s="90">
        <f t="shared" si="120"/>
        <v>3.68988</v>
      </c>
      <c r="H188" s="90">
        <f t="shared" si="120"/>
        <v>3.7262200000000001</v>
      </c>
      <c r="I188" s="90">
        <f t="shared" si="120"/>
        <v>3.73089</v>
      </c>
      <c r="J188" s="90">
        <f t="shared" si="120"/>
        <v>3.9617200000000001</v>
      </c>
      <c r="K188" s="90">
        <f t="shared" si="120"/>
        <v>4.2147899999999998</v>
      </c>
      <c r="L188" s="90">
        <f t="shared" si="120"/>
        <v>4.2842099999999999</v>
      </c>
      <c r="M188" s="90">
        <f t="shared" si="120"/>
        <v>4.3077399999999999</v>
      </c>
      <c r="N188" s="90">
        <f t="shared" si="120"/>
        <v>4.3280599999999998</v>
      </c>
      <c r="O188" s="90">
        <f t="shared" si="120"/>
        <v>4.3643000000000001</v>
      </c>
      <c r="P188" s="90">
        <f t="shared" si="120"/>
        <v>4.34314</v>
      </c>
      <c r="Q188" s="90">
        <f t="shared" si="120"/>
        <v>4.3488199999999999</v>
      </c>
      <c r="R188" s="90">
        <f t="shared" si="120"/>
        <v>4.3439899999999998</v>
      </c>
      <c r="S188" s="90">
        <f t="shared" si="120"/>
        <v>4.3356199999999996</v>
      </c>
      <c r="T188" s="90">
        <f t="shared" si="120"/>
        <v>4.28993</v>
      </c>
      <c r="U188" s="90">
        <f t="shared" si="120"/>
        <v>4.3400800000000004</v>
      </c>
      <c r="V188" s="90">
        <f t="shared" si="120"/>
        <v>4.3331200000000001</v>
      </c>
      <c r="W188" s="90">
        <f t="shared" si="120"/>
        <v>4.3425700000000003</v>
      </c>
      <c r="X188" s="90">
        <f t="shared" si="120"/>
        <v>4.3020699999999996</v>
      </c>
      <c r="Y188" s="90">
        <f t="shared" si="120"/>
        <v>4.2093499999999997</v>
      </c>
      <c r="Z188" s="90">
        <f t="shared" si="120"/>
        <v>3.97193</v>
      </c>
      <c r="AA188" s="90">
        <f t="shared" si="120"/>
        <v>3.75244</v>
      </c>
    </row>
    <row r="189" spans="1:27" ht="12.75" hidden="1" customHeight="1" outlineLevel="1" x14ac:dyDescent="0.2">
      <c r="A189" s="98" t="s">
        <v>1025</v>
      </c>
      <c r="B189" s="62" t="s">
        <v>236</v>
      </c>
      <c r="C189" s="42" t="s">
        <v>77</v>
      </c>
      <c r="D189" s="43">
        <v>1110.67</v>
      </c>
      <c r="E189" s="43">
        <v>1087.0899999999999</v>
      </c>
      <c r="F189" s="43">
        <v>1071.8499999999999</v>
      </c>
      <c r="G189" s="43">
        <v>1068.28</v>
      </c>
      <c r="H189" s="43">
        <v>1104.6199999999999</v>
      </c>
      <c r="I189" s="43">
        <v>1109.29</v>
      </c>
      <c r="J189" s="43">
        <v>1340.12</v>
      </c>
      <c r="K189" s="43">
        <v>1593.19</v>
      </c>
      <c r="L189" s="43">
        <v>1662.61</v>
      </c>
      <c r="M189" s="43">
        <v>1686.14</v>
      </c>
      <c r="N189" s="43">
        <v>1706.46</v>
      </c>
      <c r="O189" s="43">
        <v>1742.7</v>
      </c>
      <c r="P189" s="43">
        <v>1721.54</v>
      </c>
      <c r="Q189" s="43">
        <v>1727.22</v>
      </c>
      <c r="R189" s="43">
        <v>1722.39</v>
      </c>
      <c r="S189" s="43">
        <v>1714.02</v>
      </c>
      <c r="T189" s="43">
        <v>1668.33</v>
      </c>
      <c r="U189" s="43">
        <v>1718.48</v>
      </c>
      <c r="V189" s="43">
        <v>1711.52</v>
      </c>
      <c r="W189" s="43">
        <v>1720.97</v>
      </c>
      <c r="X189" s="43">
        <v>1680.47</v>
      </c>
      <c r="Y189" s="43">
        <v>1587.75</v>
      </c>
      <c r="Z189" s="43">
        <v>1350.33</v>
      </c>
      <c r="AA189" s="43">
        <v>1130.8399999999999</v>
      </c>
    </row>
    <row r="190" spans="1:27" ht="12.75" hidden="1" customHeight="1" outlineLevel="1" x14ac:dyDescent="0.2">
      <c r="A190" s="98" t="s">
        <v>1026</v>
      </c>
      <c r="B190" s="62" t="s">
        <v>88</v>
      </c>
      <c r="C190" s="42" t="s">
        <v>77</v>
      </c>
      <c r="D190" s="43">
        <f>$D$10</f>
        <v>2222.89</v>
      </c>
      <c r="E190" s="43">
        <f t="shared" ref="E190:AA190" si="121">$D$10</f>
        <v>2222.89</v>
      </c>
      <c r="F190" s="43">
        <f t="shared" si="121"/>
        <v>2222.89</v>
      </c>
      <c r="G190" s="43">
        <f t="shared" si="121"/>
        <v>2222.89</v>
      </c>
      <c r="H190" s="43">
        <f t="shared" si="121"/>
        <v>2222.89</v>
      </c>
      <c r="I190" s="43">
        <f t="shared" si="121"/>
        <v>2222.89</v>
      </c>
      <c r="J190" s="43">
        <f t="shared" si="121"/>
        <v>2222.89</v>
      </c>
      <c r="K190" s="43">
        <f t="shared" si="121"/>
        <v>2222.89</v>
      </c>
      <c r="L190" s="43">
        <f t="shared" si="121"/>
        <v>2222.89</v>
      </c>
      <c r="M190" s="43">
        <f t="shared" si="121"/>
        <v>2222.89</v>
      </c>
      <c r="N190" s="43">
        <f t="shared" si="121"/>
        <v>2222.89</v>
      </c>
      <c r="O190" s="43">
        <f t="shared" si="121"/>
        <v>2222.89</v>
      </c>
      <c r="P190" s="43">
        <f t="shared" si="121"/>
        <v>2222.89</v>
      </c>
      <c r="Q190" s="43">
        <f t="shared" si="121"/>
        <v>2222.89</v>
      </c>
      <c r="R190" s="43">
        <f t="shared" si="121"/>
        <v>2222.89</v>
      </c>
      <c r="S190" s="43">
        <f t="shared" si="121"/>
        <v>2222.89</v>
      </c>
      <c r="T190" s="43">
        <f t="shared" si="121"/>
        <v>2222.89</v>
      </c>
      <c r="U190" s="43">
        <f t="shared" si="121"/>
        <v>2222.89</v>
      </c>
      <c r="V190" s="43">
        <f t="shared" si="121"/>
        <v>2222.89</v>
      </c>
      <c r="W190" s="43">
        <f t="shared" si="121"/>
        <v>2222.89</v>
      </c>
      <c r="X190" s="43">
        <f t="shared" si="121"/>
        <v>2222.89</v>
      </c>
      <c r="Y190" s="43">
        <f t="shared" si="121"/>
        <v>2222.89</v>
      </c>
      <c r="Z190" s="43">
        <f t="shared" si="121"/>
        <v>2222.89</v>
      </c>
      <c r="AA190" s="43">
        <f t="shared" si="121"/>
        <v>2222.89</v>
      </c>
    </row>
    <row r="191" spans="1:27" ht="12.75" hidden="1" customHeight="1" outlineLevel="1" x14ac:dyDescent="0.2">
      <c r="A191" s="98" t="s">
        <v>1027</v>
      </c>
      <c r="B191" s="62" t="s">
        <v>81</v>
      </c>
      <c r="C191" s="42" t="s">
        <v>77</v>
      </c>
      <c r="D191" s="43">
        <v>6.99</v>
      </c>
      <c r="E191" s="43">
        <v>6.99</v>
      </c>
      <c r="F191" s="43">
        <v>6.99</v>
      </c>
      <c r="G191" s="43">
        <v>6.99</v>
      </c>
      <c r="H191" s="43">
        <v>6.99</v>
      </c>
      <c r="I191" s="43">
        <v>6.99</v>
      </c>
      <c r="J191" s="43">
        <v>6.99</v>
      </c>
      <c r="K191" s="43">
        <v>6.99</v>
      </c>
      <c r="L191" s="43">
        <v>6.99</v>
      </c>
      <c r="M191" s="43">
        <v>6.99</v>
      </c>
      <c r="N191" s="43">
        <v>6.99</v>
      </c>
      <c r="O191" s="43">
        <v>6.99</v>
      </c>
      <c r="P191" s="43">
        <v>6.99</v>
      </c>
      <c r="Q191" s="43">
        <v>6.99</v>
      </c>
      <c r="R191" s="43">
        <v>6.99</v>
      </c>
      <c r="S191" s="43">
        <v>6.99</v>
      </c>
      <c r="T191" s="43">
        <v>6.99</v>
      </c>
      <c r="U191" s="43">
        <v>6.99</v>
      </c>
      <c r="V191" s="43">
        <v>6.99</v>
      </c>
      <c r="W191" s="43">
        <v>6.99</v>
      </c>
      <c r="X191" s="43">
        <v>6.99</v>
      </c>
      <c r="Y191" s="43">
        <v>6.99</v>
      </c>
      <c r="Z191" s="43">
        <v>6.99</v>
      </c>
      <c r="AA191" s="43">
        <v>6.99</v>
      </c>
    </row>
    <row r="192" spans="1:27" ht="12.75" hidden="1" customHeight="1" outlineLevel="1" x14ac:dyDescent="0.2">
      <c r="A192" s="98" t="s">
        <v>1028</v>
      </c>
      <c r="B192" s="62" t="s">
        <v>876</v>
      </c>
      <c r="C192" s="42" t="s">
        <v>77</v>
      </c>
      <c r="D192" s="43">
        <f>$D$12</f>
        <v>175.36</v>
      </c>
      <c r="E192" s="43">
        <f t="shared" ref="E192:AA192" si="122">$D$12</f>
        <v>175.36</v>
      </c>
      <c r="F192" s="43">
        <f t="shared" si="122"/>
        <v>175.36</v>
      </c>
      <c r="G192" s="43">
        <f t="shared" si="122"/>
        <v>175.36</v>
      </c>
      <c r="H192" s="43">
        <f t="shared" si="122"/>
        <v>175.36</v>
      </c>
      <c r="I192" s="43">
        <f t="shared" si="122"/>
        <v>175.36</v>
      </c>
      <c r="J192" s="43">
        <f t="shared" si="122"/>
        <v>175.36</v>
      </c>
      <c r="K192" s="43">
        <f t="shared" si="122"/>
        <v>175.36</v>
      </c>
      <c r="L192" s="43">
        <f t="shared" si="122"/>
        <v>175.36</v>
      </c>
      <c r="M192" s="43">
        <f t="shared" si="122"/>
        <v>175.36</v>
      </c>
      <c r="N192" s="43">
        <f t="shared" si="122"/>
        <v>175.36</v>
      </c>
      <c r="O192" s="43">
        <f t="shared" si="122"/>
        <v>175.36</v>
      </c>
      <c r="P192" s="43">
        <f t="shared" si="122"/>
        <v>175.36</v>
      </c>
      <c r="Q192" s="43">
        <f t="shared" si="122"/>
        <v>175.36</v>
      </c>
      <c r="R192" s="43">
        <f t="shared" si="122"/>
        <v>175.36</v>
      </c>
      <c r="S192" s="43">
        <f t="shared" si="122"/>
        <v>175.36</v>
      </c>
      <c r="T192" s="43">
        <f t="shared" si="122"/>
        <v>175.36</v>
      </c>
      <c r="U192" s="43">
        <f t="shared" si="122"/>
        <v>175.36</v>
      </c>
      <c r="V192" s="43">
        <f t="shared" si="122"/>
        <v>175.36</v>
      </c>
      <c r="W192" s="43">
        <f t="shared" si="122"/>
        <v>175.36</v>
      </c>
      <c r="X192" s="43">
        <f t="shared" si="122"/>
        <v>175.36</v>
      </c>
      <c r="Y192" s="43">
        <f t="shared" si="122"/>
        <v>175.36</v>
      </c>
      <c r="Z192" s="43">
        <f t="shared" si="122"/>
        <v>175.36</v>
      </c>
      <c r="AA192" s="43">
        <f t="shared" si="122"/>
        <v>175.36</v>
      </c>
    </row>
    <row r="193" spans="1:27" ht="12.75" hidden="1" customHeight="1" outlineLevel="1" x14ac:dyDescent="0.2">
      <c r="A193" s="98" t="s">
        <v>1029</v>
      </c>
      <c r="B193" s="62" t="s">
        <v>872</v>
      </c>
      <c r="C193" s="42" t="s">
        <v>77</v>
      </c>
      <c r="D193" s="43">
        <f>$D$13</f>
        <v>216.36</v>
      </c>
      <c r="E193" s="43">
        <f t="shared" ref="E193:AA193" si="123">$D$13</f>
        <v>216.36</v>
      </c>
      <c r="F193" s="43">
        <f t="shared" si="123"/>
        <v>216.36</v>
      </c>
      <c r="G193" s="43">
        <f t="shared" si="123"/>
        <v>216.36</v>
      </c>
      <c r="H193" s="43">
        <f t="shared" si="123"/>
        <v>216.36</v>
      </c>
      <c r="I193" s="43">
        <f t="shared" si="123"/>
        <v>216.36</v>
      </c>
      <c r="J193" s="43">
        <f t="shared" si="123"/>
        <v>216.36</v>
      </c>
      <c r="K193" s="43">
        <f t="shared" si="123"/>
        <v>216.36</v>
      </c>
      <c r="L193" s="43">
        <f t="shared" si="123"/>
        <v>216.36</v>
      </c>
      <c r="M193" s="43">
        <f t="shared" si="123"/>
        <v>216.36</v>
      </c>
      <c r="N193" s="43">
        <f t="shared" si="123"/>
        <v>216.36</v>
      </c>
      <c r="O193" s="43">
        <f t="shared" si="123"/>
        <v>216.36</v>
      </c>
      <c r="P193" s="43">
        <f t="shared" si="123"/>
        <v>216.36</v>
      </c>
      <c r="Q193" s="43">
        <f t="shared" si="123"/>
        <v>216.36</v>
      </c>
      <c r="R193" s="43">
        <f t="shared" si="123"/>
        <v>216.36</v>
      </c>
      <c r="S193" s="43">
        <f t="shared" si="123"/>
        <v>216.36</v>
      </c>
      <c r="T193" s="43">
        <f t="shared" si="123"/>
        <v>216.36</v>
      </c>
      <c r="U193" s="43">
        <f t="shared" si="123"/>
        <v>216.36</v>
      </c>
      <c r="V193" s="43">
        <f t="shared" si="123"/>
        <v>216.36</v>
      </c>
      <c r="W193" s="43">
        <f t="shared" si="123"/>
        <v>216.36</v>
      </c>
      <c r="X193" s="43">
        <f t="shared" si="123"/>
        <v>216.36</v>
      </c>
      <c r="Y193" s="43">
        <f t="shared" si="123"/>
        <v>216.36</v>
      </c>
      <c r="Z193" s="43">
        <f t="shared" si="123"/>
        <v>216.36</v>
      </c>
      <c r="AA193" s="43">
        <f t="shared" si="123"/>
        <v>216.36</v>
      </c>
    </row>
    <row r="194" spans="1:27" collapsed="1" x14ac:dyDescent="0.2">
      <c r="B194" s="100" t="s">
        <v>390</v>
      </c>
    </row>
    <row r="195" spans="1:27" x14ac:dyDescent="0.2">
      <c r="B195" s="100" t="s">
        <v>390</v>
      </c>
    </row>
    <row r="196" spans="1:27" x14ac:dyDescent="0.2">
      <c r="B196" s="100" t="s">
        <v>390</v>
      </c>
    </row>
    <row r="197" spans="1:27" x14ac:dyDescent="0.2">
      <c r="A197" s="194" t="s">
        <v>859</v>
      </c>
      <c r="B197" s="195"/>
      <c r="C197" s="195"/>
      <c r="D197" s="195"/>
      <c r="E197" s="195"/>
      <c r="F197" s="195"/>
      <c r="G197" s="195"/>
      <c r="H197" s="195"/>
      <c r="I197" s="195"/>
      <c r="J197" s="195"/>
      <c r="K197" s="195"/>
      <c r="L197" s="195"/>
      <c r="M197" s="195"/>
      <c r="N197" s="195"/>
      <c r="O197" s="195"/>
      <c r="P197" s="195"/>
      <c r="Q197" s="195"/>
      <c r="R197" s="195"/>
      <c r="S197" s="195"/>
      <c r="T197" s="195"/>
      <c r="U197" s="195"/>
      <c r="V197" s="195"/>
      <c r="W197" s="195"/>
      <c r="X197" s="195"/>
      <c r="Y197" s="195"/>
      <c r="Z197" s="195"/>
      <c r="AA197" s="196"/>
    </row>
    <row r="198" spans="1:27" ht="15" customHeight="1" x14ac:dyDescent="0.2">
      <c r="A198" s="184" t="s">
        <v>5</v>
      </c>
      <c r="B198" s="186" t="s">
        <v>861</v>
      </c>
      <c r="C198" s="188" t="s">
        <v>862</v>
      </c>
      <c r="D198" s="26" t="s">
        <v>863</v>
      </c>
      <c r="E198" s="113"/>
      <c r="F198" s="113"/>
      <c r="G198" s="11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</row>
    <row r="199" spans="1:27" x14ac:dyDescent="0.2">
      <c r="A199" s="185"/>
      <c r="B199" s="187"/>
      <c r="C199" s="189"/>
      <c r="D199" s="104">
        <f>D200</f>
        <v>854060.08</v>
      </c>
      <c r="E199" s="114"/>
      <c r="F199" s="114"/>
      <c r="G199" s="114"/>
    </row>
    <row r="200" spans="1:27" ht="12.75" hidden="1" customHeight="1" outlineLevel="1" x14ac:dyDescent="0.2">
      <c r="A200" s="105" t="s">
        <v>85</v>
      </c>
      <c r="B200" s="106" t="s">
        <v>866</v>
      </c>
      <c r="C200" s="107" t="s">
        <v>862</v>
      </c>
      <c r="D200" s="43">
        <v>854060.08</v>
      </c>
      <c r="E200" s="102"/>
      <c r="F200" s="102"/>
      <c r="G200" s="102"/>
    </row>
    <row r="201" spans="1:27" collapsed="1" x14ac:dyDescent="0.2"/>
    <row r="203" spans="1:27" ht="12.75" customHeight="1" x14ac:dyDescent="0.25">
      <c r="A203" s="190" t="s">
        <v>82</v>
      </c>
      <c r="B203" s="190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1:27" ht="12.75" customHeight="1" x14ac:dyDescent="0.25">
      <c r="A204" s="174" t="s">
        <v>3162</v>
      </c>
      <c r="B204" s="174"/>
      <c r="C204" s="174"/>
      <c r="D204" s="174"/>
      <c r="E204" s="174"/>
      <c r="F204" s="174"/>
      <c r="G204" s="174"/>
      <c r="H204" s="174"/>
      <c r="I204" s="174"/>
      <c r="J204" s="174"/>
      <c r="K204" s="174"/>
      <c r="L204" s="174"/>
      <c r="M204" s="174"/>
      <c r="N204" s="174"/>
      <c r="O204" s="174"/>
      <c r="P204"/>
      <c r="Q204"/>
      <c r="R204"/>
      <c r="S204"/>
      <c r="T204"/>
      <c r="U204"/>
      <c r="V204"/>
      <c r="W204"/>
      <c r="X204"/>
      <c r="Y204"/>
      <c r="Z204"/>
      <c r="AA204"/>
    </row>
    <row r="206" spans="1:27" x14ac:dyDescent="0.2">
      <c r="A206" s="53"/>
      <c r="B206" s="54"/>
    </row>
    <row r="207" spans="1:27" x14ac:dyDescent="0.2">
      <c r="A207" s="53"/>
      <c r="B207" s="55"/>
    </row>
    <row r="218" spans="2:2" hidden="1" x14ac:dyDescent="0.2">
      <c r="B218" s="108" t="s">
        <v>3163</v>
      </c>
    </row>
    <row r="219" spans="2:2" hidden="1" x14ac:dyDescent="0.2">
      <c r="B219" s="109" t="s">
        <v>3164</v>
      </c>
    </row>
  </sheetData>
  <autoFilter ref="B6:C182" xr:uid="{00000000-0001-0000-0700-000000000000}"/>
  <mergeCells count="9">
    <mergeCell ref="A203:B203"/>
    <mergeCell ref="A204:O204"/>
    <mergeCell ref="A1:AA3"/>
    <mergeCell ref="A4:AA4"/>
    <mergeCell ref="A5:AA5"/>
    <mergeCell ref="A197:AA197"/>
    <mergeCell ref="A198:A199"/>
    <mergeCell ref="B198:B199"/>
    <mergeCell ref="C198:C199"/>
  </mergeCells>
  <pageMargins left="0.25" right="0.25" top="0.75" bottom="0.75" header="0.3" footer="0.3"/>
  <pageSetup paperSize="9" scale="42" fitToHeight="0" orientation="landscape" horizont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D870B-9CEB-437D-BE71-7421E0958ADD}">
  <sheetPr>
    <tabColor rgb="FF00B0F0"/>
    <pageSetUpPr fitToPage="1"/>
  </sheetPr>
  <dimension ref="A1:AA663"/>
  <sheetViews>
    <sheetView view="pageBreakPreview" zoomScale="76" zoomScaleNormal="100" zoomScaleSheetLayoutView="76" workbookViewId="0">
      <pane ySplit="4" topLeftCell="A5" activePane="bottomLeft" state="frozen"/>
      <selection activeCell="N16" sqref="N16"/>
      <selection pane="bottomLeft" activeCell="N16" sqref="N16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ht="12.75" customHeight="1" x14ac:dyDescent="0.2">
      <c r="A1" s="175" t="s">
        <v>205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</row>
    <row r="2" spans="1:27" x14ac:dyDescent="0.2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</row>
    <row r="3" spans="1:27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25">
      <c r="A4" s="178" t="s">
        <v>1030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x14ac:dyDescent="0.2">
      <c r="A5" s="181" t="s">
        <v>207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5" t="s">
        <v>62</v>
      </c>
      <c r="B6" s="26" t="s">
        <v>208</v>
      </c>
      <c r="C6" s="25" t="s">
        <v>209</v>
      </c>
      <c r="D6" s="26" t="s">
        <v>210</v>
      </c>
      <c r="E6" s="26" t="s">
        <v>211</v>
      </c>
      <c r="F6" s="26" t="s">
        <v>212</v>
      </c>
      <c r="G6" s="26" t="s">
        <v>213</v>
      </c>
      <c r="H6" s="26" t="s">
        <v>214</v>
      </c>
      <c r="I6" s="26" t="s">
        <v>215</v>
      </c>
      <c r="J6" s="26" t="s">
        <v>216</v>
      </c>
      <c r="K6" s="26" t="s">
        <v>217</v>
      </c>
      <c r="L6" s="26" t="s">
        <v>218</v>
      </c>
      <c r="M6" s="26" t="s">
        <v>219</v>
      </c>
      <c r="N6" s="26" t="s">
        <v>220</v>
      </c>
      <c r="O6" s="26" t="s">
        <v>221</v>
      </c>
      <c r="P6" s="26" t="s">
        <v>222</v>
      </c>
      <c r="Q6" s="26" t="s">
        <v>223</v>
      </c>
      <c r="R6" s="26" t="s">
        <v>224</v>
      </c>
      <c r="S6" s="26" t="s">
        <v>225</v>
      </c>
      <c r="T6" s="26" t="s">
        <v>226</v>
      </c>
      <c r="U6" s="26" t="s">
        <v>227</v>
      </c>
      <c r="V6" s="26" t="s">
        <v>228</v>
      </c>
      <c r="W6" s="26" t="s">
        <v>229</v>
      </c>
      <c r="X6" s="26" t="s">
        <v>230</v>
      </c>
      <c r="Y6" s="26" t="s">
        <v>231</v>
      </c>
      <c r="Z6" s="26" t="s">
        <v>232</v>
      </c>
      <c r="AA6" s="26" t="s">
        <v>233</v>
      </c>
    </row>
    <row r="7" spans="1:27" x14ac:dyDescent="0.2">
      <c r="A7" s="97" t="s">
        <v>234</v>
      </c>
      <c r="B7" s="27" t="str">
        <f>"01"&amp;"."&amp;$B$662&amp;"."&amp;$B$663</f>
        <v>01.01.2023</v>
      </c>
      <c r="C7" s="89" t="s">
        <v>74</v>
      </c>
      <c r="D7" s="90">
        <f>ROUND(((D8+D9+D11+D10)/1000),5)</f>
        <v>2.3839899999999998</v>
      </c>
      <c r="E7" s="90">
        <f>ROUND(((E8+E9+E11+E10)/1000),5)</f>
        <v>2.3293699999999999</v>
      </c>
      <c r="F7" s="90">
        <f>ROUND(((F8+F9+F11+F10)/1000),5)</f>
        <v>2.3760599999999998</v>
      </c>
      <c r="G7" s="90">
        <f t="shared" ref="G7:AA7" si="0">ROUND(((G8+G9+G11+G10)/1000),5)</f>
        <v>2.32599</v>
      </c>
      <c r="H7" s="90">
        <f t="shared" si="0"/>
        <v>2.30281</v>
      </c>
      <c r="I7" s="90">
        <f t="shared" si="0"/>
        <v>2.3029600000000001</v>
      </c>
      <c r="J7" s="90">
        <f t="shared" si="0"/>
        <v>2.30294</v>
      </c>
      <c r="K7" s="90">
        <f t="shared" si="0"/>
        <v>2.28573</v>
      </c>
      <c r="L7" s="90">
        <f t="shared" si="0"/>
        <v>2.2505299999999999</v>
      </c>
      <c r="M7" s="90">
        <f t="shared" si="0"/>
        <v>2.2723499999999999</v>
      </c>
      <c r="N7" s="90">
        <f t="shared" si="0"/>
        <v>2.3693300000000002</v>
      </c>
      <c r="O7" s="90">
        <f t="shared" si="0"/>
        <v>2.3857499999999998</v>
      </c>
      <c r="P7" s="90">
        <f t="shared" si="0"/>
        <v>2.4692099999999999</v>
      </c>
      <c r="Q7" s="90">
        <f t="shared" si="0"/>
        <v>2.5079600000000002</v>
      </c>
      <c r="R7" s="90">
        <f t="shared" si="0"/>
        <v>2.4805899999999999</v>
      </c>
      <c r="S7" s="90">
        <f t="shared" si="0"/>
        <v>2.5697899999999998</v>
      </c>
      <c r="T7" s="90">
        <f t="shared" si="0"/>
        <v>2.68364</v>
      </c>
      <c r="U7" s="90">
        <f t="shared" si="0"/>
        <v>2.7131599999999998</v>
      </c>
      <c r="V7" s="90">
        <f t="shared" si="0"/>
        <v>2.7137099999999998</v>
      </c>
      <c r="W7" s="90">
        <f t="shared" si="0"/>
        <v>2.7140399999999998</v>
      </c>
      <c r="X7" s="90">
        <f t="shared" si="0"/>
        <v>2.7305299999999999</v>
      </c>
      <c r="Y7" s="90">
        <f t="shared" si="0"/>
        <v>2.7123200000000001</v>
      </c>
      <c r="Z7" s="90">
        <f t="shared" si="0"/>
        <v>2.4775999999999998</v>
      </c>
      <c r="AA7" s="90">
        <f t="shared" si="0"/>
        <v>2.3101600000000002</v>
      </c>
    </row>
    <row r="8" spans="1:27" ht="12.75" hidden="1" customHeight="1" outlineLevel="1" x14ac:dyDescent="0.2">
      <c r="A8" s="98" t="s">
        <v>235</v>
      </c>
      <c r="B8" s="62" t="s">
        <v>236</v>
      </c>
      <c r="C8" s="42" t="s">
        <v>77</v>
      </c>
      <c r="D8" s="43">
        <v>1195.6300000000001</v>
      </c>
      <c r="E8" s="43">
        <v>1141.01</v>
      </c>
      <c r="F8" s="43">
        <v>1187.7</v>
      </c>
      <c r="G8" s="43">
        <v>1137.6300000000001</v>
      </c>
      <c r="H8" s="43">
        <v>1114.45</v>
      </c>
      <c r="I8" s="43">
        <v>1114.5999999999999</v>
      </c>
      <c r="J8" s="43">
        <v>1114.58</v>
      </c>
      <c r="K8" s="43">
        <v>1097.3699999999999</v>
      </c>
      <c r="L8" s="43">
        <v>1062.17</v>
      </c>
      <c r="M8" s="43">
        <v>1083.99</v>
      </c>
      <c r="N8" s="43">
        <v>1180.97</v>
      </c>
      <c r="O8" s="43">
        <v>1197.3900000000001</v>
      </c>
      <c r="P8" s="43">
        <v>1280.8499999999999</v>
      </c>
      <c r="Q8" s="43">
        <v>1319.6</v>
      </c>
      <c r="R8" s="43">
        <v>1292.23</v>
      </c>
      <c r="S8" s="43">
        <v>1381.43</v>
      </c>
      <c r="T8" s="43">
        <v>1495.28</v>
      </c>
      <c r="U8" s="43">
        <v>1524.8</v>
      </c>
      <c r="V8" s="43">
        <v>1525.35</v>
      </c>
      <c r="W8" s="43">
        <v>1525.68</v>
      </c>
      <c r="X8" s="43">
        <v>1542.17</v>
      </c>
      <c r="Y8" s="43">
        <v>1523.96</v>
      </c>
      <c r="Z8" s="43">
        <v>1289.24</v>
      </c>
      <c r="AA8" s="43">
        <v>1121.8</v>
      </c>
    </row>
    <row r="9" spans="1:27" ht="12.75" hidden="1" customHeight="1" outlineLevel="1" x14ac:dyDescent="0.2">
      <c r="A9" s="98" t="s">
        <v>237</v>
      </c>
      <c r="B9" s="62" t="s">
        <v>88</v>
      </c>
      <c r="C9" s="42" t="s">
        <v>77</v>
      </c>
      <c r="D9" s="43">
        <v>1071.42</v>
      </c>
      <c r="E9" s="43">
        <f>$D$9</f>
        <v>1071.42</v>
      </c>
      <c r="F9" s="43">
        <f t="shared" ref="F9:AA9" si="1">$D$9</f>
        <v>1071.42</v>
      </c>
      <c r="G9" s="43">
        <f t="shared" si="1"/>
        <v>1071.42</v>
      </c>
      <c r="H9" s="43">
        <f t="shared" si="1"/>
        <v>1071.42</v>
      </c>
      <c r="I9" s="43">
        <f t="shared" si="1"/>
        <v>1071.42</v>
      </c>
      <c r="J9" s="43">
        <f t="shared" si="1"/>
        <v>1071.42</v>
      </c>
      <c r="K9" s="43">
        <f t="shared" si="1"/>
        <v>1071.42</v>
      </c>
      <c r="L9" s="43">
        <f t="shared" si="1"/>
        <v>1071.42</v>
      </c>
      <c r="M9" s="43">
        <f t="shared" si="1"/>
        <v>1071.42</v>
      </c>
      <c r="N9" s="43">
        <f t="shared" si="1"/>
        <v>1071.42</v>
      </c>
      <c r="O9" s="43">
        <f t="shared" si="1"/>
        <v>1071.42</v>
      </c>
      <c r="P9" s="43">
        <f t="shared" si="1"/>
        <v>1071.42</v>
      </c>
      <c r="Q9" s="43">
        <f t="shared" si="1"/>
        <v>1071.42</v>
      </c>
      <c r="R9" s="43">
        <f t="shared" si="1"/>
        <v>1071.42</v>
      </c>
      <c r="S9" s="43">
        <f t="shared" si="1"/>
        <v>1071.42</v>
      </c>
      <c r="T9" s="43">
        <f t="shared" si="1"/>
        <v>1071.42</v>
      </c>
      <c r="U9" s="43">
        <f t="shared" si="1"/>
        <v>1071.42</v>
      </c>
      <c r="V9" s="43">
        <f t="shared" si="1"/>
        <v>1071.42</v>
      </c>
      <c r="W9" s="43">
        <f t="shared" si="1"/>
        <v>1071.42</v>
      </c>
      <c r="X9" s="43">
        <f t="shared" si="1"/>
        <v>1071.42</v>
      </c>
      <c r="Y9" s="43">
        <f t="shared" si="1"/>
        <v>1071.42</v>
      </c>
      <c r="Z9" s="43">
        <f t="shared" si="1"/>
        <v>1071.42</v>
      </c>
      <c r="AA9" s="43">
        <f t="shared" si="1"/>
        <v>1071.42</v>
      </c>
    </row>
    <row r="10" spans="1:27" ht="12.75" hidden="1" customHeight="1" outlineLevel="1" x14ac:dyDescent="0.2">
      <c r="A10" s="98" t="s">
        <v>238</v>
      </c>
      <c r="B10" s="62" t="s">
        <v>81</v>
      </c>
      <c r="C10" s="42" t="s">
        <v>77</v>
      </c>
      <c r="D10" s="43">
        <v>6.71</v>
      </c>
      <c r="E10" s="43">
        <v>6.71</v>
      </c>
      <c r="F10" s="43">
        <v>6.71</v>
      </c>
      <c r="G10" s="43">
        <v>6.71</v>
      </c>
      <c r="H10" s="43">
        <v>6.71</v>
      </c>
      <c r="I10" s="43">
        <v>6.71</v>
      </c>
      <c r="J10" s="43">
        <v>6.71</v>
      </c>
      <c r="K10" s="43">
        <v>6.71</v>
      </c>
      <c r="L10" s="43">
        <v>6.71</v>
      </c>
      <c r="M10" s="43">
        <v>6.71</v>
      </c>
      <c r="N10" s="43">
        <v>6.71</v>
      </c>
      <c r="O10" s="43">
        <v>6.71</v>
      </c>
      <c r="P10" s="43">
        <v>6.71</v>
      </c>
      <c r="Q10" s="43">
        <v>6.71</v>
      </c>
      <c r="R10" s="43">
        <v>6.71</v>
      </c>
      <c r="S10" s="43">
        <v>6.71</v>
      </c>
      <c r="T10" s="43">
        <v>6.71</v>
      </c>
      <c r="U10" s="43">
        <v>6.71</v>
      </c>
      <c r="V10" s="43">
        <v>6.71</v>
      </c>
      <c r="W10" s="43">
        <v>6.71</v>
      </c>
      <c r="X10" s="43">
        <v>6.71</v>
      </c>
      <c r="Y10" s="43">
        <v>6.71</v>
      </c>
      <c r="Z10" s="43">
        <v>6.71</v>
      </c>
      <c r="AA10" s="43">
        <v>6.71</v>
      </c>
    </row>
    <row r="11" spans="1:27" ht="12.75" hidden="1" customHeight="1" outlineLevel="1" x14ac:dyDescent="0.2">
      <c r="A11" s="98" t="s">
        <v>239</v>
      </c>
      <c r="B11" s="62" t="s">
        <v>79</v>
      </c>
      <c r="C11" s="42" t="s">
        <v>77</v>
      </c>
      <c r="D11" s="43">
        <v>110.23</v>
      </c>
      <c r="E11" s="43">
        <f>$D$11</f>
        <v>110.23</v>
      </c>
      <c r="F11" s="43">
        <f t="shared" ref="F11:AA11" si="2">$D$11</f>
        <v>110.23</v>
      </c>
      <c r="G11" s="43">
        <f t="shared" si="2"/>
        <v>110.23</v>
      </c>
      <c r="H11" s="43">
        <f t="shared" si="2"/>
        <v>110.23</v>
      </c>
      <c r="I11" s="43">
        <f t="shared" si="2"/>
        <v>110.23</v>
      </c>
      <c r="J11" s="43">
        <f t="shared" si="2"/>
        <v>110.23</v>
      </c>
      <c r="K11" s="43">
        <f t="shared" si="2"/>
        <v>110.23</v>
      </c>
      <c r="L11" s="43">
        <f t="shared" si="2"/>
        <v>110.23</v>
      </c>
      <c r="M11" s="43">
        <f t="shared" si="2"/>
        <v>110.23</v>
      </c>
      <c r="N11" s="43">
        <f t="shared" si="2"/>
        <v>110.23</v>
      </c>
      <c r="O11" s="43">
        <f t="shared" si="2"/>
        <v>110.23</v>
      </c>
      <c r="P11" s="43">
        <f t="shared" si="2"/>
        <v>110.23</v>
      </c>
      <c r="Q11" s="43">
        <f t="shared" si="2"/>
        <v>110.23</v>
      </c>
      <c r="R11" s="43">
        <f t="shared" si="2"/>
        <v>110.23</v>
      </c>
      <c r="S11" s="43">
        <f t="shared" si="2"/>
        <v>110.23</v>
      </c>
      <c r="T11" s="43">
        <f t="shared" si="2"/>
        <v>110.23</v>
      </c>
      <c r="U11" s="43">
        <f t="shared" si="2"/>
        <v>110.23</v>
      </c>
      <c r="V11" s="43">
        <f t="shared" si="2"/>
        <v>110.23</v>
      </c>
      <c r="W11" s="43">
        <f t="shared" si="2"/>
        <v>110.23</v>
      </c>
      <c r="X11" s="43">
        <f t="shared" si="2"/>
        <v>110.23</v>
      </c>
      <c r="Y11" s="43">
        <f t="shared" si="2"/>
        <v>110.23</v>
      </c>
      <c r="Z11" s="43">
        <f t="shared" si="2"/>
        <v>110.23</v>
      </c>
      <c r="AA11" s="43">
        <f t="shared" si="2"/>
        <v>110.23</v>
      </c>
    </row>
    <row r="12" spans="1:27" collapsed="1" x14ac:dyDescent="0.2">
      <c r="A12" s="97" t="s">
        <v>240</v>
      </c>
      <c r="B12" s="27" t="str">
        <f>"02"&amp;"."&amp;$B$662&amp;"."&amp;$B$663</f>
        <v>02.01.2023</v>
      </c>
      <c r="C12" s="89" t="s">
        <v>74</v>
      </c>
      <c r="D12" s="90">
        <f>ROUND(((D13+D14+D16+D15)/1000),5)</f>
        <v>2.2833800000000002</v>
      </c>
      <c r="E12" s="90">
        <f>ROUND(((E13+E14+E16+E15)/1000),5)</f>
        <v>2.2145999999999999</v>
      </c>
      <c r="F12" s="90">
        <f>ROUND(((F13+F14+F16+F15)/1000),5)</f>
        <v>2.1729799999999999</v>
      </c>
      <c r="G12" s="90">
        <f t="shared" ref="G12:AA12" si="3">ROUND(((G13+G14+G16+G15)/1000),5)</f>
        <v>2.1560999999999999</v>
      </c>
      <c r="H12" s="90">
        <f t="shared" si="3"/>
        <v>2.16994</v>
      </c>
      <c r="I12" s="90">
        <f t="shared" si="3"/>
        <v>2.1869499999999999</v>
      </c>
      <c r="J12" s="90">
        <f t="shared" si="3"/>
        <v>2.19401</v>
      </c>
      <c r="K12" s="90">
        <f t="shared" si="3"/>
        <v>2.2196799999999999</v>
      </c>
      <c r="L12" s="90">
        <f t="shared" si="3"/>
        <v>2.3360500000000002</v>
      </c>
      <c r="M12" s="90">
        <f t="shared" si="3"/>
        <v>2.49363</v>
      </c>
      <c r="N12" s="90">
        <f t="shared" si="3"/>
        <v>2.7545299999999999</v>
      </c>
      <c r="O12" s="90">
        <f t="shared" si="3"/>
        <v>2.81915</v>
      </c>
      <c r="P12" s="90">
        <f t="shared" si="3"/>
        <v>2.8161499999999999</v>
      </c>
      <c r="Q12" s="90">
        <f t="shared" si="3"/>
        <v>2.8285100000000001</v>
      </c>
      <c r="R12" s="90">
        <f t="shared" si="3"/>
        <v>2.7826599999999999</v>
      </c>
      <c r="S12" s="90">
        <f t="shared" si="3"/>
        <v>2.8360500000000002</v>
      </c>
      <c r="T12" s="90">
        <f t="shared" si="3"/>
        <v>2.8728799999999999</v>
      </c>
      <c r="U12" s="90">
        <f t="shared" si="3"/>
        <v>2.8869899999999999</v>
      </c>
      <c r="V12" s="90">
        <f t="shared" si="3"/>
        <v>2.88632</v>
      </c>
      <c r="W12" s="90">
        <f t="shared" si="3"/>
        <v>2.8854500000000001</v>
      </c>
      <c r="X12" s="90">
        <f t="shared" si="3"/>
        <v>2.88768</v>
      </c>
      <c r="Y12" s="90">
        <f t="shared" si="3"/>
        <v>2.86992</v>
      </c>
      <c r="Z12" s="90">
        <f t="shared" si="3"/>
        <v>2.6943000000000001</v>
      </c>
      <c r="AA12" s="90">
        <f t="shared" si="3"/>
        <v>2.39859</v>
      </c>
    </row>
    <row r="13" spans="1:27" ht="12.75" hidden="1" customHeight="1" outlineLevel="1" x14ac:dyDescent="0.2">
      <c r="A13" s="98" t="s">
        <v>241</v>
      </c>
      <c r="B13" s="62" t="s">
        <v>236</v>
      </c>
      <c r="C13" s="42" t="s">
        <v>77</v>
      </c>
      <c r="D13" s="43">
        <v>1095.02</v>
      </c>
      <c r="E13" s="43">
        <v>1026.24</v>
      </c>
      <c r="F13" s="43">
        <v>984.62</v>
      </c>
      <c r="G13" s="43">
        <v>967.74</v>
      </c>
      <c r="H13" s="43">
        <v>981.58</v>
      </c>
      <c r="I13" s="43">
        <v>998.59</v>
      </c>
      <c r="J13" s="43">
        <v>1005.65</v>
      </c>
      <c r="K13" s="43">
        <v>1031.32</v>
      </c>
      <c r="L13" s="43">
        <v>1147.69</v>
      </c>
      <c r="M13" s="43">
        <v>1305.27</v>
      </c>
      <c r="N13" s="43">
        <v>1566.17</v>
      </c>
      <c r="O13" s="43">
        <v>1630.79</v>
      </c>
      <c r="P13" s="43">
        <v>1627.79</v>
      </c>
      <c r="Q13" s="43">
        <v>1640.15</v>
      </c>
      <c r="R13" s="43">
        <v>1594.3</v>
      </c>
      <c r="S13" s="43">
        <v>1647.69</v>
      </c>
      <c r="T13" s="43">
        <v>1684.52</v>
      </c>
      <c r="U13" s="43">
        <v>1698.63</v>
      </c>
      <c r="V13" s="43">
        <v>1697.96</v>
      </c>
      <c r="W13" s="43">
        <v>1697.09</v>
      </c>
      <c r="X13" s="43">
        <v>1699.32</v>
      </c>
      <c r="Y13" s="43">
        <v>1681.56</v>
      </c>
      <c r="Z13" s="43">
        <v>1505.94</v>
      </c>
      <c r="AA13" s="43">
        <v>1210.23</v>
      </c>
    </row>
    <row r="14" spans="1:27" ht="12.75" hidden="1" customHeight="1" outlineLevel="1" x14ac:dyDescent="0.2">
      <c r="A14" s="98" t="s">
        <v>242</v>
      </c>
      <c r="B14" s="62" t="s">
        <v>88</v>
      </c>
      <c r="C14" s="42" t="s">
        <v>77</v>
      </c>
      <c r="D14" s="43">
        <f>$D$9</f>
        <v>1071.42</v>
      </c>
      <c r="E14" s="43">
        <f t="shared" ref="E14:AA14" si="4">$D$9</f>
        <v>1071.42</v>
      </c>
      <c r="F14" s="43">
        <f t="shared" si="4"/>
        <v>1071.42</v>
      </c>
      <c r="G14" s="43">
        <f t="shared" si="4"/>
        <v>1071.42</v>
      </c>
      <c r="H14" s="43">
        <f t="shared" si="4"/>
        <v>1071.42</v>
      </c>
      <c r="I14" s="43">
        <f t="shared" si="4"/>
        <v>1071.42</v>
      </c>
      <c r="J14" s="43">
        <f t="shared" si="4"/>
        <v>1071.42</v>
      </c>
      <c r="K14" s="43">
        <f t="shared" si="4"/>
        <v>1071.42</v>
      </c>
      <c r="L14" s="43">
        <f t="shared" si="4"/>
        <v>1071.42</v>
      </c>
      <c r="M14" s="43">
        <f t="shared" si="4"/>
        <v>1071.42</v>
      </c>
      <c r="N14" s="43">
        <f t="shared" si="4"/>
        <v>1071.42</v>
      </c>
      <c r="O14" s="43">
        <f t="shared" si="4"/>
        <v>1071.42</v>
      </c>
      <c r="P14" s="43">
        <f t="shared" si="4"/>
        <v>1071.42</v>
      </c>
      <c r="Q14" s="43">
        <f t="shared" si="4"/>
        <v>1071.42</v>
      </c>
      <c r="R14" s="43">
        <f t="shared" si="4"/>
        <v>1071.42</v>
      </c>
      <c r="S14" s="43">
        <f t="shared" si="4"/>
        <v>1071.42</v>
      </c>
      <c r="T14" s="43">
        <f t="shared" si="4"/>
        <v>1071.42</v>
      </c>
      <c r="U14" s="43">
        <f t="shared" si="4"/>
        <v>1071.42</v>
      </c>
      <c r="V14" s="43">
        <f t="shared" si="4"/>
        <v>1071.42</v>
      </c>
      <c r="W14" s="43">
        <f t="shared" si="4"/>
        <v>1071.42</v>
      </c>
      <c r="X14" s="43">
        <f t="shared" si="4"/>
        <v>1071.42</v>
      </c>
      <c r="Y14" s="43">
        <f t="shared" si="4"/>
        <v>1071.42</v>
      </c>
      <c r="Z14" s="43">
        <f t="shared" si="4"/>
        <v>1071.42</v>
      </c>
      <c r="AA14" s="43">
        <f t="shared" si="4"/>
        <v>1071.42</v>
      </c>
    </row>
    <row r="15" spans="1:27" ht="12.75" hidden="1" customHeight="1" outlineLevel="1" x14ac:dyDescent="0.2">
      <c r="A15" s="98" t="s">
        <v>243</v>
      </c>
      <c r="B15" s="62" t="s">
        <v>81</v>
      </c>
      <c r="C15" s="42" t="s">
        <v>77</v>
      </c>
      <c r="D15" s="43">
        <v>6.71</v>
      </c>
      <c r="E15" s="43">
        <v>6.71</v>
      </c>
      <c r="F15" s="43">
        <v>6.71</v>
      </c>
      <c r="G15" s="43">
        <v>6.71</v>
      </c>
      <c r="H15" s="43">
        <v>6.71</v>
      </c>
      <c r="I15" s="43">
        <v>6.71</v>
      </c>
      <c r="J15" s="43">
        <v>6.71</v>
      </c>
      <c r="K15" s="43">
        <v>6.71</v>
      </c>
      <c r="L15" s="43">
        <v>6.71</v>
      </c>
      <c r="M15" s="43">
        <v>6.71</v>
      </c>
      <c r="N15" s="43">
        <v>6.71</v>
      </c>
      <c r="O15" s="43">
        <v>6.71</v>
      </c>
      <c r="P15" s="43">
        <v>6.71</v>
      </c>
      <c r="Q15" s="43">
        <v>6.71</v>
      </c>
      <c r="R15" s="43">
        <v>6.71</v>
      </c>
      <c r="S15" s="43">
        <v>6.71</v>
      </c>
      <c r="T15" s="43">
        <v>6.71</v>
      </c>
      <c r="U15" s="43">
        <v>6.71</v>
      </c>
      <c r="V15" s="43">
        <v>6.71</v>
      </c>
      <c r="W15" s="43">
        <v>6.71</v>
      </c>
      <c r="X15" s="43">
        <v>6.71</v>
      </c>
      <c r="Y15" s="43">
        <v>6.71</v>
      </c>
      <c r="Z15" s="43">
        <v>6.71</v>
      </c>
      <c r="AA15" s="43">
        <v>6.71</v>
      </c>
    </row>
    <row r="16" spans="1:27" ht="12.75" hidden="1" customHeight="1" outlineLevel="1" x14ac:dyDescent="0.2">
      <c r="A16" s="98" t="s">
        <v>244</v>
      </c>
      <c r="B16" s="62" t="s">
        <v>79</v>
      </c>
      <c r="C16" s="42" t="s">
        <v>77</v>
      </c>
      <c r="D16" s="43">
        <f>$D$11</f>
        <v>110.23</v>
      </c>
      <c r="E16" s="43">
        <f t="shared" ref="E16:AA16" si="5">$D$11</f>
        <v>110.23</v>
      </c>
      <c r="F16" s="43">
        <f t="shared" si="5"/>
        <v>110.23</v>
      </c>
      <c r="G16" s="43">
        <f t="shared" si="5"/>
        <v>110.23</v>
      </c>
      <c r="H16" s="43">
        <f t="shared" si="5"/>
        <v>110.23</v>
      </c>
      <c r="I16" s="43">
        <f t="shared" si="5"/>
        <v>110.23</v>
      </c>
      <c r="J16" s="43">
        <f t="shared" si="5"/>
        <v>110.23</v>
      </c>
      <c r="K16" s="43">
        <f t="shared" si="5"/>
        <v>110.23</v>
      </c>
      <c r="L16" s="43">
        <f t="shared" si="5"/>
        <v>110.23</v>
      </c>
      <c r="M16" s="43">
        <f t="shared" si="5"/>
        <v>110.23</v>
      </c>
      <c r="N16" s="43">
        <f t="shared" si="5"/>
        <v>110.23</v>
      </c>
      <c r="O16" s="43">
        <f t="shared" si="5"/>
        <v>110.23</v>
      </c>
      <c r="P16" s="43">
        <f t="shared" si="5"/>
        <v>110.23</v>
      </c>
      <c r="Q16" s="43">
        <f t="shared" si="5"/>
        <v>110.23</v>
      </c>
      <c r="R16" s="43">
        <f t="shared" si="5"/>
        <v>110.23</v>
      </c>
      <c r="S16" s="43">
        <f t="shared" si="5"/>
        <v>110.23</v>
      </c>
      <c r="T16" s="43">
        <f t="shared" si="5"/>
        <v>110.23</v>
      </c>
      <c r="U16" s="43">
        <f t="shared" si="5"/>
        <v>110.23</v>
      </c>
      <c r="V16" s="43">
        <f t="shared" si="5"/>
        <v>110.23</v>
      </c>
      <c r="W16" s="43">
        <f t="shared" si="5"/>
        <v>110.23</v>
      </c>
      <c r="X16" s="43">
        <f t="shared" si="5"/>
        <v>110.23</v>
      </c>
      <c r="Y16" s="43">
        <f t="shared" si="5"/>
        <v>110.23</v>
      </c>
      <c r="Z16" s="43">
        <f t="shared" si="5"/>
        <v>110.23</v>
      </c>
      <c r="AA16" s="43">
        <f t="shared" si="5"/>
        <v>110.23</v>
      </c>
    </row>
    <row r="17" spans="1:27" ht="12.75" customHeight="1" collapsed="1" x14ac:dyDescent="0.2">
      <c r="A17" s="97" t="s">
        <v>245</v>
      </c>
      <c r="B17" s="27" t="str">
        <f>"03"&amp;"."&amp;$B$662&amp;"."&amp;$B$663</f>
        <v>03.01.2023</v>
      </c>
      <c r="C17" s="89" t="s">
        <v>74</v>
      </c>
      <c r="D17" s="90">
        <f>ROUND(((D18+D19+D21+D20)/1000),5)</f>
        <v>2.33487</v>
      </c>
      <c r="E17" s="90">
        <f>ROUND(((E18+E19+E21+E20)/1000),5)</f>
        <v>2.2673700000000001</v>
      </c>
      <c r="F17" s="90">
        <f>ROUND(((F18+F19+F21+F20)/1000),5)</f>
        <v>2.2191000000000001</v>
      </c>
      <c r="G17" s="90">
        <f t="shared" ref="G17:AA17" si="6">ROUND(((G18+G19+G21+G20)/1000),5)</f>
        <v>2.1806100000000002</v>
      </c>
      <c r="H17" s="90">
        <f t="shared" si="6"/>
        <v>2.2237300000000002</v>
      </c>
      <c r="I17" s="90">
        <f t="shared" si="6"/>
        <v>2.2404999999999999</v>
      </c>
      <c r="J17" s="90">
        <f t="shared" si="6"/>
        <v>2.25657</v>
      </c>
      <c r="K17" s="90">
        <f t="shared" si="6"/>
        <v>2.2960500000000001</v>
      </c>
      <c r="L17" s="90">
        <f t="shared" si="6"/>
        <v>2.5224099999999998</v>
      </c>
      <c r="M17" s="90">
        <f t="shared" si="6"/>
        <v>2.8033800000000002</v>
      </c>
      <c r="N17" s="90">
        <f t="shared" si="6"/>
        <v>2.8529</v>
      </c>
      <c r="O17" s="90">
        <f t="shared" si="6"/>
        <v>2.87201</v>
      </c>
      <c r="P17" s="90">
        <f t="shared" si="6"/>
        <v>2.8770699999999998</v>
      </c>
      <c r="Q17" s="90">
        <f t="shared" si="6"/>
        <v>2.8818999999999999</v>
      </c>
      <c r="R17" s="90">
        <f t="shared" si="6"/>
        <v>2.84958</v>
      </c>
      <c r="S17" s="90">
        <f t="shared" si="6"/>
        <v>2.8547699999999998</v>
      </c>
      <c r="T17" s="90">
        <f t="shared" si="6"/>
        <v>2.8835199999999999</v>
      </c>
      <c r="U17" s="90">
        <f t="shared" si="6"/>
        <v>2.8980700000000001</v>
      </c>
      <c r="V17" s="90">
        <f t="shared" si="6"/>
        <v>2.9010500000000001</v>
      </c>
      <c r="W17" s="90">
        <f t="shared" si="6"/>
        <v>2.8854600000000001</v>
      </c>
      <c r="X17" s="90">
        <f t="shared" si="6"/>
        <v>2.8853399999999998</v>
      </c>
      <c r="Y17" s="90">
        <f t="shared" si="6"/>
        <v>2.8283299999999998</v>
      </c>
      <c r="Z17" s="90">
        <f t="shared" si="6"/>
        <v>2.5033400000000001</v>
      </c>
      <c r="AA17" s="90">
        <f t="shared" si="6"/>
        <v>2.2783500000000001</v>
      </c>
    </row>
    <row r="18" spans="1:27" ht="12.75" hidden="1" customHeight="1" outlineLevel="1" x14ac:dyDescent="0.2">
      <c r="A18" s="98" t="s">
        <v>246</v>
      </c>
      <c r="B18" s="62" t="s">
        <v>236</v>
      </c>
      <c r="C18" s="42" t="s">
        <v>77</v>
      </c>
      <c r="D18" s="43">
        <v>1146.51</v>
      </c>
      <c r="E18" s="43">
        <v>1079.01</v>
      </c>
      <c r="F18" s="43">
        <v>1030.74</v>
      </c>
      <c r="G18" s="43">
        <v>992.25</v>
      </c>
      <c r="H18" s="43">
        <v>1035.3699999999999</v>
      </c>
      <c r="I18" s="43">
        <v>1052.1400000000001</v>
      </c>
      <c r="J18" s="43">
        <v>1068.21</v>
      </c>
      <c r="K18" s="43">
        <v>1107.69</v>
      </c>
      <c r="L18" s="43">
        <v>1334.05</v>
      </c>
      <c r="M18" s="43">
        <v>1615.02</v>
      </c>
      <c r="N18" s="43">
        <v>1664.54</v>
      </c>
      <c r="O18" s="43">
        <v>1683.65</v>
      </c>
      <c r="P18" s="43">
        <v>1688.71</v>
      </c>
      <c r="Q18" s="43">
        <v>1693.54</v>
      </c>
      <c r="R18" s="43">
        <v>1661.22</v>
      </c>
      <c r="S18" s="43">
        <v>1666.41</v>
      </c>
      <c r="T18" s="43">
        <v>1695.16</v>
      </c>
      <c r="U18" s="43">
        <v>1709.71</v>
      </c>
      <c r="V18" s="43">
        <v>1712.69</v>
      </c>
      <c r="W18" s="43">
        <v>1697.1</v>
      </c>
      <c r="X18" s="43">
        <v>1696.98</v>
      </c>
      <c r="Y18" s="43">
        <v>1639.97</v>
      </c>
      <c r="Z18" s="43">
        <v>1314.98</v>
      </c>
      <c r="AA18" s="43">
        <v>1089.99</v>
      </c>
    </row>
    <row r="19" spans="1:27" ht="12.75" hidden="1" customHeight="1" outlineLevel="1" x14ac:dyDescent="0.2">
      <c r="A19" s="98" t="s">
        <v>247</v>
      </c>
      <c r="B19" s="62" t="s">
        <v>88</v>
      </c>
      <c r="C19" s="42" t="s">
        <v>77</v>
      </c>
      <c r="D19" s="43">
        <f>$D$9</f>
        <v>1071.42</v>
      </c>
      <c r="E19" s="43">
        <f t="shared" ref="E19:AA19" si="7">$D$9</f>
        <v>1071.42</v>
      </c>
      <c r="F19" s="43">
        <f t="shared" si="7"/>
        <v>1071.42</v>
      </c>
      <c r="G19" s="43">
        <f t="shared" si="7"/>
        <v>1071.42</v>
      </c>
      <c r="H19" s="43">
        <f t="shared" si="7"/>
        <v>1071.42</v>
      </c>
      <c r="I19" s="43">
        <f t="shared" si="7"/>
        <v>1071.42</v>
      </c>
      <c r="J19" s="43">
        <f t="shared" si="7"/>
        <v>1071.42</v>
      </c>
      <c r="K19" s="43">
        <f t="shared" si="7"/>
        <v>1071.42</v>
      </c>
      <c r="L19" s="43">
        <f t="shared" si="7"/>
        <v>1071.42</v>
      </c>
      <c r="M19" s="43">
        <f t="shared" si="7"/>
        <v>1071.42</v>
      </c>
      <c r="N19" s="43">
        <f t="shared" si="7"/>
        <v>1071.42</v>
      </c>
      <c r="O19" s="43">
        <f t="shared" si="7"/>
        <v>1071.42</v>
      </c>
      <c r="P19" s="43">
        <f t="shared" si="7"/>
        <v>1071.42</v>
      </c>
      <c r="Q19" s="43">
        <f t="shared" si="7"/>
        <v>1071.42</v>
      </c>
      <c r="R19" s="43">
        <f t="shared" si="7"/>
        <v>1071.42</v>
      </c>
      <c r="S19" s="43">
        <f t="shared" si="7"/>
        <v>1071.42</v>
      </c>
      <c r="T19" s="43">
        <f t="shared" si="7"/>
        <v>1071.42</v>
      </c>
      <c r="U19" s="43">
        <f t="shared" si="7"/>
        <v>1071.42</v>
      </c>
      <c r="V19" s="43">
        <f t="shared" si="7"/>
        <v>1071.42</v>
      </c>
      <c r="W19" s="43">
        <f t="shared" si="7"/>
        <v>1071.42</v>
      </c>
      <c r="X19" s="43">
        <f t="shared" si="7"/>
        <v>1071.42</v>
      </c>
      <c r="Y19" s="43">
        <f t="shared" si="7"/>
        <v>1071.42</v>
      </c>
      <c r="Z19" s="43">
        <f t="shared" si="7"/>
        <v>1071.42</v>
      </c>
      <c r="AA19" s="43">
        <f t="shared" si="7"/>
        <v>1071.42</v>
      </c>
    </row>
    <row r="20" spans="1:27" ht="12.75" hidden="1" customHeight="1" outlineLevel="1" x14ac:dyDescent="0.2">
      <c r="A20" s="98" t="s">
        <v>248</v>
      </c>
      <c r="B20" s="62" t="s">
        <v>81</v>
      </c>
      <c r="C20" s="42" t="s">
        <v>77</v>
      </c>
      <c r="D20" s="43">
        <v>6.71</v>
      </c>
      <c r="E20" s="43">
        <v>6.71</v>
      </c>
      <c r="F20" s="43">
        <v>6.71</v>
      </c>
      <c r="G20" s="43">
        <v>6.71</v>
      </c>
      <c r="H20" s="43">
        <v>6.71</v>
      </c>
      <c r="I20" s="43">
        <v>6.71</v>
      </c>
      <c r="J20" s="43">
        <v>6.71</v>
      </c>
      <c r="K20" s="43">
        <v>6.71</v>
      </c>
      <c r="L20" s="43">
        <v>6.71</v>
      </c>
      <c r="M20" s="43">
        <v>6.71</v>
      </c>
      <c r="N20" s="43">
        <v>6.71</v>
      </c>
      <c r="O20" s="43">
        <v>6.71</v>
      </c>
      <c r="P20" s="43">
        <v>6.71</v>
      </c>
      <c r="Q20" s="43">
        <v>6.71</v>
      </c>
      <c r="R20" s="43">
        <v>6.71</v>
      </c>
      <c r="S20" s="43">
        <v>6.71</v>
      </c>
      <c r="T20" s="43">
        <v>6.71</v>
      </c>
      <c r="U20" s="43">
        <v>6.71</v>
      </c>
      <c r="V20" s="43">
        <v>6.71</v>
      </c>
      <c r="W20" s="43">
        <v>6.71</v>
      </c>
      <c r="X20" s="43">
        <v>6.71</v>
      </c>
      <c r="Y20" s="43">
        <v>6.71</v>
      </c>
      <c r="Z20" s="43">
        <v>6.71</v>
      </c>
      <c r="AA20" s="43">
        <v>6.71</v>
      </c>
    </row>
    <row r="21" spans="1:27" ht="12.75" hidden="1" customHeight="1" outlineLevel="1" x14ac:dyDescent="0.2">
      <c r="A21" s="98" t="s">
        <v>249</v>
      </c>
      <c r="B21" s="62" t="s">
        <v>79</v>
      </c>
      <c r="C21" s="42" t="s">
        <v>77</v>
      </c>
      <c r="D21" s="43">
        <f>$D$11</f>
        <v>110.23</v>
      </c>
      <c r="E21" s="43">
        <f t="shared" ref="E21:AA21" si="8">$D$11</f>
        <v>110.23</v>
      </c>
      <c r="F21" s="43">
        <f t="shared" si="8"/>
        <v>110.23</v>
      </c>
      <c r="G21" s="43">
        <f t="shared" si="8"/>
        <v>110.23</v>
      </c>
      <c r="H21" s="43">
        <f t="shared" si="8"/>
        <v>110.23</v>
      </c>
      <c r="I21" s="43">
        <f t="shared" si="8"/>
        <v>110.23</v>
      </c>
      <c r="J21" s="43">
        <f t="shared" si="8"/>
        <v>110.23</v>
      </c>
      <c r="K21" s="43">
        <f t="shared" si="8"/>
        <v>110.23</v>
      </c>
      <c r="L21" s="43">
        <f t="shared" si="8"/>
        <v>110.23</v>
      </c>
      <c r="M21" s="43">
        <f t="shared" si="8"/>
        <v>110.23</v>
      </c>
      <c r="N21" s="43">
        <f t="shared" si="8"/>
        <v>110.23</v>
      </c>
      <c r="O21" s="43">
        <f t="shared" si="8"/>
        <v>110.23</v>
      </c>
      <c r="P21" s="43">
        <f t="shared" si="8"/>
        <v>110.23</v>
      </c>
      <c r="Q21" s="43">
        <f t="shared" si="8"/>
        <v>110.23</v>
      </c>
      <c r="R21" s="43">
        <f t="shared" si="8"/>
        <v>110.23</v>
      </c>
      <c r="S21" s="43">
        <f t="shared" si="8"/>
        <v>110.23</v>
      </c>
      <c r="T21" s="43">
        <f t="shared" si="8"/>
        <v>110.23</v>
      </c>
      <c r="U21" s="43">
        <f t="shared" si="8"/>
        <v>110.23</v>
      </c>
      <c r="V21" s="43">
        <f t="shared" si="8"/>
        <v>110.23</v>
      </c>
      <c r="W21" s="43">
        <f t="shared" si="8"/>
        <v>110.23</v>
      </c>
      <c r="X21" s="43">
        <f t="shared" si="8"/>
        <v>110.23</v>
      </c>
      <c r="Y21" s="43">
        <f t="shared" si="8"/>
        <v>110.23</v>
      </c>
      <c r="Z21" s="43">
        <f t="shared" si="8"/>
        <v>110.23</v>
      </c>
      <c r="AA21" s="43">
        <f t="shared" si="8"/>
        <v>110.23</v>
      </c>
    </row>
    <row r="22" spans="1:27" ht="12.75" customHeight="1" collapsed="1" x14ac:dyDescent="0.2">
      <c r="A22" s="97" t="s">
        <v>250</v>
      </c>
      <c r="B22" s="27" t="str">
        <f>"04"&amp;"."&amp;$B$662&amp;"."&amp;$B$663</f>
        <v>04.01.2023</v>
      </c>
      <c r="C22" s="89" t="s">
        <v>74</v>
      </c>
      <c r="D22" s="90">
        <f>ROUND(((D23+D24+D26+D25)/1000),5)</f>
        <v>2.2573300000000001</v>
      </c>
      <c r="E22" s="90">
        <f>ROUND(((E23+E24+E26+E25)/1000),5)</f>
        <v>2.1966199999999998</v>
      </c>
      <c r="F22" s="90">
        <f>ROUND(((F23+F24+F26+F25)/1000),5)</f>
        <v>2.1606100000000001</v>
      </c>
      <c r="G22" s="90">
        <f t="shared" ref="G22:AA22" si="9">ROUND(((G23+G24+G26+G25)/1000),5)</f>
        <v>2.1273900000000001</v>
      </c>
      <c r="H22" s="90">
        <f t="shared" si="9"/>
        <v>2.1745100000000002</v>
      </c>
      <c r="I22" s="90">
        <f t="shared" si="9"/>
        <v>2.2087300000000001</v>
      </c>
      <c r="J22" s="90">
        <f t="shared" si="9"/>
        <v>2.2463700000000002</v>
      </c>
      <c r="K22" s="90">
        <f t="shared" si="9"/>
        <v>2.3492000000000002</v>
      </c>
      <c r="L22" s="90">
        <f t="shared" si="9"/>
        <v>2.58954</v>
      </c>
      <c r="M22" s="90">
        <f t="shared" si="9"/>
        <v>2.8349299999999999</v>
      </c>
      <c r="N22" s="90">
        <f t="shared" si="9"/>
        <v>2.8845700000000001</v>
      </c>
      <c r="O22" s="90">
        <f t="shared" si="9"/>
        <v>2.90483</v>
      </c>
      <c r="P22" s="90">
        <f t="shared" si="9"/>
        <v>2.9072300000000002</v>
      </c>
      <c r="Q22" s="90">
        <f t="shared" si="9"/>
        <v>2.9120900000000001</v>
      </c>
      <c r="R22" s="90">
        <f t="shared" si="9"/>
        <v>2.88666</v>
      </c>
      <c r="S22" s="90">
        <f t="shared" si="9"/>
        <v>2.8881899999999998</v>
      </c>
      <c r="T22" s="90">
        <f t="shared" si="9"/>
        <v>2.9092500000000001</v>
      </c>
      <c r="U22" s="90">
        <f t="shared" si="9"/>
        <v>2.9313699999999998</v>
      </c>
      <c r="V22" s="90">
        <f t="shared" si="9"/>
        <v>2.92171</v>
      </c>
      <c r="W22" s="90">
        <f t="shared" si="9"/>
        <v>2.9122499999999998</v>
      </c>
      <c r="X22" s="90">
        <f t="shared" si="9"/>
        <v>2.9154200000000001</v>
      </c>
      <c r="Y22" s="90">
        <f t="shared" si="9"/>
        <v>2.8789699999999998</v>
      </c>
      <c r="Z22" s="90">
        <f t="shared" si="9"/>
        <v>2.6181399999999999</v>
      </c>
      <c r="AA22" s="90">
        <f t="shared" si="9"/>
        <v>2.3628900000000002</v>
      </c>
    </row>
    <row r="23" spans="1:27" ht="12.75" hidden="1" customHeight="1" outlineLevel="1" x14ac:dyDescent="0.2">
      <c r="A23" s="98" t="s">
        <v>251</v>
      </c>
      <c r="B23" s="62" t="s">
        <v>236</v>
      </c>
      <c r="C23" s="42" t="s">
        <v>77</v>
      </c>
      <c r="D23" s="43">
        <v>1068.97</v>
      </c>
      <c r="E23" s="43">
        <v>1008.26</v>
      </c>
      <c r="F23" s="43">
        <v>972.25</v>
      </c>
      <c r="G23" s="43">
        <v>939.03</v>
      </c>
      <c r="H23" s="43">
        <v>986.15</v>
      </c>
      <c r="I23" s="43">
        <v>1020.37</v>
      </c>
      <c r="J23" s="43">
        <v>1058.01</v>
      </c>
      <c r="K23" s="43">
        <v>1160.8399999999999</v>
      </c>
      <c r="L23" s="43">
        <v>1401.18</v>
      </c>
      <c r="M23" s="43">
        <v>1646.57</v>
      </c>
      <c r="N23" s="43">
        <v>1696.21</v>
      </c>
      <c r="O23" s="43">
        <v>1716.47</v>
      </c>
      <c r="P23" s="43">
        <v>1718.87</v>
      </c>
      <c r="Q23" s="43">
        <v>1723.73</v>
      </c>
      <c r="R23" s="43">
        <v>1698.3</v>
      </c>
      <c r="S23" s="43">
        <v>1699.83</v>
      </c>
      <c r="T23" s="43">
        <v>1720.89</v>
      </c>
      <c r="U23" s="43">
        <v>1743.01</v>
      </c>
      <c r="V23" s="43">
        <v>1733.35</v>
      </c>
      <c r="W23" s="43">
        <v>1723.89</v>
      </c>
      <c r="X23" s="43">
        <v>1727.06</v>
      </c>
      <c r="Y23" s="43">
        <v>1690.61</v>
      </c>
      <c r="Z23" s="43">
        <v>1429.78</v>
      </c>
      <c r="AA23" s="43">
        <v>1174.53</v>
      </c>
    </row>
    <row r="24" spans="1:27" ht="12.75" hidden="1" customHeight="1" outlineLevel="1" x14ac:dyDescent="0.2">
      <c r="A24" s="98" t="s">
        <v>252</v>
      </c>
      <c r="B24" s="62" t="s">
        <v>88</v>
      </c>
      <c r="C24" s="42" t="s">
        <v>77</v>
      </c>
      <c r="D24" s="43">
        <f>$D$9</f>
        <v>1071.42</v>
      </c>
      <c r="E24" s="43">
        <f t="shared" ref="E24:AA24" si="10">$D$9</f>
        <v>1071.42</v>
      </c>
      <c r="F24" s="43">
        <f t="shared" si="10"/>
        <v>1071.42</v>
      </c>
      <c r="G24" s="43">
        <f t="shared" si="10"/>
        <v>1071.42</v>
      </c>
      <c r="H24" s="43">
        <f t="shared" si="10"/>
        <v>1071.42</v>
      </c>
      <c r="I24" s="43">
        <f t="shared" si="10"/>
        <v>1071.42</v>
      </c>
      <c r="J24" s="43">
        <f t="shared" si="10"/>
        <v>1071.42</v>
      </c>
      <c r="K24" s="43">
        <f t="shared" si="10"/>
        <v>1071.42</v>
      </c>
      <c r="L24" s="43">
        <f t="shared" si="10"/>
        <v>1071.42</v>
      </c>
      <c r="M24" s="43">
        <f t="shared" si="10"/>
        <v>1071.42</v>
      </c>
      <c r="N24" s="43">
        <f t="shared" si="10"/>
        <v>1071.42</v>
      </c>
      <c r="O24" s="43">
        <f t="shared" si="10"/>
        <v>1071.42</v>
      </c>
      <c r="P24" s="43">
        <f t="shared" si="10"/>
        <v>1071.42</v>
      </c>
      <c r="Q24" s="43">
        <f t="shared" si="10"/>
        <v>1071.42</v>
      </c>
      <c r="R24" s="43">
        <f t="shared" si="10"/>
        <v>1071.42</v>
      </c>
      <c r="S24" s="43">
        <f t="shared" si="10"/>
        <v>1071.42</v>
      </c>
      <c r="T24" s="43">
        <f t="shared" si="10"/>
        <v>1071.42</v>
      </c>
      <c r="U24" s="43">
        <f t="shared" si="10"/>
        <v>1071.42</v>
      </c>
      <c r="V24" s="43">
        <f t="shared" si="10"/>
        <v>1071.42</v>
      </c>
      <c r="W24" s="43">
        <f t="shared" si="10"/>
        <v>1071.42</v>
      </c>
      <c r="X24" s="43">
        <f t="shared" si="10"/>
        <v>1071.42</v>
      </c>
      <c r="Y24" s="43">
        <f t="shared" si="10"/>
        <v>1071.42</v>
      </c>
      <c r="Z24" s="43">
        <f t="shared" si="10"/>
        <v>1071.42</v>
      </c>
      <c r="AA24" s="43">
        <f t="shared" si="10"/>
        <v>1071.42</v>
      </c>
    </row>
    <row r="25" spans="1:27" ht="12.75" hidden="1" customHeight="1" outlineLevel="1" x14ac:dyDescent="0.2">
      <c r="A25" s="98" t="s">
        <v>253</v>
      </c>
      <c r="B25" s="62" t="s">
        <v>81</v>
      </c>
      <c r="C25" s="42" t="s">
        <v>77</v>
      </c>
      <c r="D25" s="43">
        <v>6.71</v>
      </c>
      <c r="E25" s="43">
        <v>6.71</v>
      </c>
      <c r="F25" s="43">
        <v>6.71</v>
      </c>
      <c r="G25" s="43">
        <v>6.71</v>
      </c>
      <c r="H25" s="43">
        <v>6.71</v>
      </c>
      <c r="I25" s="43">
        <v>6.71</v>
      </c>
      <c r="J25" s="43">
        <v>6.71</v>
      </c>
      <c r="K25" s="43">
        <v>6.71</v>
      </c>
      <c r="L25" s="43">
        <v>6.71</v>
      </c>
      <c r="M25" s="43">
        <v>6.71</v>
      </c>
      <c r="N25" s="43">
        <v>6.71</v>
      </c>
      <c r="O25" s="43">
        <v>6.71</v>
      </c>
      <c r="P25" s="43">
        <v>6.71</v>
      </c>
      <c r="Q25" s="43">
        <v>6.71</v>
      </c>
      <c r="R25" s="43">
        <v>6.71</v>
      </c>
      <c r="S25" s="43">
        <v>6.71</v>
      </c>
      <c r="T25" s="43">
        <v>6.71</v>
      </c>
      <c r="U25" s="43">
        <v>6.71</v>
      </c>
      <c r="V25" s="43">
        <v>6.71</v>
      </c>
      <c r="W25" s="43">
        <v>6.71</v>
      </c>
      <c r="X25" s="43">
        <v>6.71</v>
      </c>
      <c r="Y25" s="43">
        <v>6.71</v>
      </c>
      <c r="Z25" s="43">
        <v>6.71</v>
      </c>
      <c r="AA25" s="43">
        <v>6.71</v>
      </c>
    </row>
    <row r="26" spans="1:27" ht="12.75" hidden="1" customHeight="1" outlineLevel="1" x14ac:dyDescent="0.2">
      <c r="A26" s="98" t="s">
        <v>254</v>
      </c>
      <c r="B26" s="62" t="s">
        <v>79</v>
      </c>
      <c r="C26" s="42" t="s">
        <v>77</v>
      </c>
      <c r="D26" s="43">
        <f>$D$11</f>
        <v>110.23</v>
      </c>
      <c r="E26" s="43">
        <f t="shared" ref="E26:AA26" si="11">$D$11</f>
        <v>110.23</v>
      </c>
      <c r="F26" s="43">
        <f t="shared" si="11"/>
        <v>110.23</v>
      </c>
      <c r="G26" s="43">
        <f t="shared" si="11"/>
        <v>110.23</v>
      </c>
      <c r="H26" s="43">
        <f t="shared" si="11"/>
        <v>110.23</v>
      </c>
      <c r="I26" s="43">
        <f t="shared" si="11"/>
        <v>110.23</v>
      </c>
      <c r="J26" s="43">
        <f t="shared" si="11"/>
        <v>110.23</v>
      </c>
      <c r="K26" s="43">
        <f t="shared" si="11"/>
        <v>110.23</v>
      </c>
      <c r="L26" s="43">
        <f t="shared" si="11"/>
        <v>110.23</v>
      </c>
      <c r="M26" s="43">
        <f t="shared" si="11"/>
        <v>110.23</v>
      </c>
      <c r="N26" s="43">
        <f t="shared" si="11"/>
        <v>110.23</v>
      </c>
      <c r="O26" s="43">
        <f t="shared" si="11"/>
        <v>110.23</v>
      </c>
      <c r="P26" s="43">
        <f t="shared" si="11"/>
        <v>110.23</v>
      </c>
      <c r="Q26" s="43">
        <f t="shared" si="11"/>
        <v>110.23</v>
      </c>
      <c r="R26" s="43">
        <f t="shared" si="11"/>
        <v>110.23</v>
      </c>
      <c r="S26" s="43">
        <f t="shared" si="11"/>
        <v>110.23</v>
      </c>
      <c r="T26" s="43">
        <f t="shared" si="11"/>
        <v>110.23</v>
      </c>
      <c r="U26" s="43">
        <f t="shared" si="11"/>
        <v>110.23</v>
      </c>
      <c r="V26" s="43">
        <f t="shared" si="11"/>
        <v>110.23</v>
      </c>
      <c r="W26" s="43">
        <f t="shared" si="11"/>
        <v>110.23</v>
      </c>
      <c r="X26" s="43">
        <f t="shared" si="11"/>
        <v>110.23</v>
      </c>
      <c r="Y26" s="43">
        <f t="shared" si="11"/>
        <v>110.23</v>
      </c>
      <c r="Z26" s="43">
        <f t="shared" si="11"/>
        <v>110.23</v>
      </c>
      <c r="AA26" s="43">
        <f t="shared" si="11"/>
        <v>110.23</v>
      </c>
    </row>
    <row r="27" spans="1:27" ht="12.75" customHeight="1" collapsed="1" x14ac:dyDescent="0.2">
      <c r="A27" s="97" t="s">
        <v>255</v>
      </c>
      <c r="B27" s="27" t="str">
        <f>"05"&amp;"."&amp;$B$662&amp;"."&amp;$B$663</f>
        <v>05.01.2023</v>
      </c>
      <c r="C27" s="89" t="s">
        <v>74</v>
      </c>
      <c r="D27" s="90">
        <f>ROUND(((D28+D29+D31+D30)/1000),5)</f>
        <v>2.2906599999999999</v>
      </c>
      <c r="E27" s="90">
        <f>ROUND(((E28+E29+E31+E30)/1000),5)</f>
        <v>2.22865</v>
      </c>
      <c r="F27" s="90">
        <f>ROUND(((F28+F29+F31+F30)/1000),5)</f>
        <v>2.1760199999999998</v>
      </c>
      <c r="G27" s="90">
        <f t="shared" ref="G27:AA27" si="12">ROUND(((G28+G29+G31+G30)/1000),5)</f>
        <v>2.1702699999999999</v>
      </c>
      <c r="H27" s="90">
        <f t="shared" si="12"/>
        <v>2.1999399999999998</v>
      </c>
      <c r="I27" s="90">
        <f t="shared" si="12"/>
        <v>2.21882</v>
      </c>
      <c r="J27" s="90">
        <f t="shared" si="12"/>
        <v>2.2700900000000002</v>
      </c>
      <c r="K27" s="90">
        <f t="shared" si="12"/>
        <v>2.33527</v>
      </c>
      <c r="L27" s="90">
        <f t="shared" si="12"/>
        <v>2.6231200000000001</v>
      </c>
      <c r="M27" s="90">
        <f t="shared" si="12"/>
        <v>2.84673</v>
      </c>
      <c r="N27" s="90">
        <f t="shared" si="12"/>
        <v>2.88035</v>
      </c>
      <c r="O27" s="90">
        <f t="shared" si="12"/>
        <v>2.8868999999999998</v>
      </c>
      <c r="P27" s="90">
        <f t="shared" si="12"/>
        <v>2.88659</v>
      </c>
      <c r="Q27" s="90">
        <f t="shared" si="12"/>
        <v>2.8887</v>
      </c>
      <c r="R27" s="90">
        <f t="shared" si="12"/>
        <v>2.8786999999999998</v>
      </c>
      <c r="S27" s="90">
        <f t="shared" si="12"/>
        <v>2.879</v>
      </c>
      <c r="T27" s="90">
        <f t="shared" si="12"/>
        <v>2.8898199999999998</v>
      </c>
      <c r="U27" s="90">
        <f t="shared" si="12"/>
        <v>2.9089</v>
      </c>
      <c r="V27" s="90">
        <f t="shared" si="12"/>
        <v>2.9007700000000001</v>
      </c>
      <c r="W27" s="90">
        <f t="shared" si="12"/>
        <v>2.89202</v>
      </c>
      <c r="X27" s="90">
        <f t="shared" si="12"/>
        <v>2.8929999999999998</v>
      </c>
      <c r="Y27" s="90">
        <f t="shared" si="12"/>
        <v>2.8784000000000001</v>
      </c>
      <c r="Z27" s="90">
        <f t="shared" si="12"/>
        <v>2.5451000000000001</v>
      </c>
      <c r="AA27" s="90">
        <f t="shared" si="12"/>
        <v>2.3158799999999999</v>
      </c>
    </row>
    <row r="28" spans="1:27" ht="12.75" hidden="1" customHeight="1" outlineLevel="1" x14ac:dyDescent="0.2">
      <c r="A28" s="98" t="s">
        <v>256</v>
      </c>
      <c r="B28" s="62" t="s">
        <v>236</v>
      </c>
      <c r="C28" s="42" t="s">
        <v>77</v>
      </c>
      <c r="D28" s="43">
        <v>1102.3</v>
      </c>
      <c r="E28" s="43">
        <v>1040.29</v>
      </c>
      <c r="F28" s="43">
        <v>987.66</v>
      </c>
      <c r="G28" s="43">
        <v>981.91</v>
      </c>
      <c r="H28" s="43">
        <v>1011.58</v>
      </c>
      <c r="I28" s="43">
        <v>1030.46</v>
      </c>
      <c r="J28" s="43">
        <v>1081.73</v>
      </c>
      <c r="K28" s="43">
        <v>1146.9100000000001</v>
      </c>
      <c r="L28" s="43">
        <v>1434.76</v>
      </c>
      <c r="M28" s="43">
        <v>1658.37</v>
      </c>
      <c r="N28" s="43">
        <v>1691.99</v>
      </c>
      <c r="O28" s="43">
        <v>1698.54</v>
      </c>
      <c r="P28" s="43">
        <v>1698.23</v>
      </c>
      <c r="Q28" s="43">
        <v>1700.34</v>
      </c>
      <c r="R28" s="43">
        <v>1690.34</v>
      </c>
      <c r="S28" s="43">
        <v>1690.64</v>
      </c>
      <c r="T28" s="43">
        <v>1701.46</v>
      </c>
      <c r="U28" s="43">
        <v>1720.54</v>
      </c>
      <c r="V28" s="43">
        <v>1712.41</v>
      </c>
      <c r="W28" s="43">
        <v>1703.66</v>
      </c>
      <c r="X28" s="43">
        <v>1704.64</v>
      </c>
      <c r="Y28" s="43">
        <v>1690.04</v>
      </c>
      <c r="Z28" s="43">
        <v>1356.74</v>
      </c>
      <c r="AA28" s="43">
        <v>1127.52</v>
      </c>
    </row>
    <row r="29" spans="1:27" ht="12.75" hidden="1" customHeight="1" outlineLevel="1" x14ac:dyDescent="0.2">
      <c r="A29" s="98" t="s">
        <v>257</v>
      </c>
      <c r="B29" s="62" t="s">
        <v>88</v>
      </c>
      <c r="C29" s="42" t="s">
        <v>77</v>
      </c>
      <c r="D29" s="43">
        <f>$D$9</f>
        <v>1071.42</v>
      </c>
      <c r="E29" s="43">
        <f t="shared" ref="E29:AA29" si="13">$D$9</f>
        <v>1071.42</v>
      </c>
      <c r="F29" s="43">
        <f t="shared" si="13"/>
        <v>1071.42</v>
      </c>
      <c r="G29" s="43">
        <f t="shared" si="13"/>
        <v>1071.42</v>
      </c>
      <c r="H29" s="43">
        <f t="shared" si="13"/>
        <v>1071.42</v>
      </c>
      <c r="I29" s="43">
        <f t="shared" si="13"/>
        <v>1071.42</v>
      </c>
      <c r="J29" s="43">
        <f t="shared" si="13"/>
        <v>1071.42</v>
      </c>
      <c r="K29" s="43">
        <f t="shared" si="13"/>
        <v>1071.42</v>
      </c>
      <c r="L29" s="43">
        <f t="shared" si="13"/>
        <v>1071.42</v>
      </c>
      <c r="M29" s="43">
        <f t="shared" si="13"/>
        <v>1071.42</v>
      </c>
      <c r="N29" s="43">
        <f t="shared" si="13"/>
        <v>1071.42</v>
      </c>
      <c r="O29" s="43">
        <f t="shared" si="13"/>
        <v>1071.42</v>
      </c>
      <c r="P29" s="43">
        <f t="shared" si="13"/>
        <v>1071.42</v>
      </c>
      <c r="Q29" s="43">
        <f t="shared" si="13"/>
        <v>1071.42</v>
      </c>
      <c r="R29" s="43">
        <f t="shared" si="13"/>
        <v>1071.42</v>
      </c>
      <c r="S29" s="43">
        <f t="shared" si="13"/>
        <v>1071.42</v>
      </c>
      <c r="T29" s="43">
        <f t="shared" si="13"/>
        <v>1071.42</v>
      </c>
      <c r="U29" s="43">
        <f t="shared" si="13"/>
        <v>1071.42</v>
      </c>
      <c r="V29" s="43">
        <f t="shared" si="13"/>
        <v>1071.42</v>
      </c>
      <c r="W29" s="43">
        <f t="shared" si="13"/>
        <v>1071.42</v>
      </c>
      <c r="X29" s="43">
        <f t="shared" si="13"/>
        <v>1071.42</v>
      </c>
      <c r="Y29" s="43">
        <f t="shared" si="13"/>
        <v>1071.42</v>
      </c>
      <c r="Z29" s="43">
        <f t="shared" si="13"/>
        <v>1071.42</v>
      </c>
      <c r="AA29" s="43">
        <f t="shared" si="13"/>
        <v>1071.42</v>
      </c>
    </row>
    <row r="30" spans="1:27" ht="12.75" hidden="1" customHeight="1" outlineLevel="1" x14ac:dyDescent="0.2">
      <c r="A30" s="98" t="s">
        <v>258</v>
      </c>
      <c r="B30" s="62" t="s">
        <v>81</v>
      </c>
      <c r="C30" s="42" t="s">
        <v>77</v>
      </c>
      <c r="D30" s="43">
        <v>6.71</v>
      </c>
      <c r="E30" s="43">
        <v>6.71</v>
      </c>
      <c r="F30" s="43">
        <v>6.71</v>
      </c>
      <c r="G30" s="43">
        <v>6.71</v>
      </c>
      <c r="H30" s="43">
        <v>6.71</v>
      </c>
      <c r="I30" s="43">
        <v>6.71</v>
      </c>
      <c r="J30" s="43">
        <v>6.71</v>
      </c>
      <c r="K30" s="43">
        <v>6.71</v>
      </c>
      <c r="L30" s="43">
        <v>6.71</v>
      </c>
      <c r="M30" s="43">
        <v>6.71</v>
      </c>
      <c r="N30" s="43">
        <v>6.71</v>
      </c>
      <c r="O30" s="43">
        <v>6.71</v>
      </c>
      <c r="P30" s="43">
        <v>6.71</v>
      </c>
      <c r="Q30" s="43">
        <v>6.71</v>
      </c>
      <c r="R30" s="43">
        <v>6.71</v>
      </c>
      <c r="S30" s="43">
        <v>6.71</v>
      </c>
      <c r="T30" s="43">
        <v>6.71</v>
      </c>
      <c r="U30" s="43">
        <v>6.71</v>
      </c>
      <c r="V30" s="43">
        <v>6.71</v>
      </c>
      <c r="W30" s="43">
        <v>6.71</v>
      </c>
      <c r="X30" s="43">
        <v>6.71</v>
      </c>
      <c r="Y30" s="43">
        <v>6.71</v>
      </c>
      <c r="Z30" s="43">
        <v>6.71</v>
      </c>
      <c r="AA30" s="43">
        <v>6.71</v>
      </c>
    </row>
    <row r="31" spans="1:27" ht="12.75" hidden="1" customHeight="1" outlineLevel="1" x14ac:dyDescent="0.2">
      <c r="A31" s="98" t="s">
        <v>259</v>
      </c>
      <c r="B31" s="62" t="s">
        <v>79</v>
      </c>
      <c r="C31" s="42" t="s">
        <v>77</v>
      </c>
      <c r="D31" s="43">
        <f>$D$11</f>
        <v>110.23</v>
      </c>
      <c r="E31" s="43">
        <f t="shared" ref="E31:AA31" si="14">$D$11</f>
        <v>110.23</v>
      </c>
      <c r="F31" s="43">
        <f t="shared" si="14"/>
        <v>110.23</v>
      </c>
      <c r="G31" s="43">
        <f t="shared" si="14"/>
        <v>110.23</v>
      </c>
      <c r="H31" s="43">
        <f t="shared" si="14"/>
        <v>110.23</v>
      </c>
      <c r="I31" s="43">
        <f t="shared" si="14"/>
        <v>110.23</v>
      </c>
      <c r="J31" s="43">
        <f t="shared" si="14"/>
        <v>110.23</v>
      </c>
      <c r="K31" s="43">
        <f t="shared" si="14"/>
        <v>110.23</v>
      </c>
      <c r="L31" s="43">
        <f t="shared" si="14"/>
        <v>110.23</v>
      </c>
      <c r="M31" s="43">
        <f t="shared" si="14"/>
        <v>110.23</v>
      </c>
      <c r="N31" s="43">
        <f t="shared" si="14"/>
        <v>110.23</v>
      </c>
      <c r="O31" s="43">
        <f t="shared" si="14"/>
        <v>110.23</v>
      </c>
      <c r="P31" s="43">
        <f t="shared" si="14"/>
        <v>110.23</v>
      </c>
      <c r="Q31" s="43">
        <f t="shared" si="14"/>
        <v>110.23</v>
      </c>
      <c r="R31" s="43">
        <f t="shared" si="14"/>
        <v>110.23</v>
      </c>
      <c r="S31" s="43">
        <f t="shared" si="14"/>
        <v>110.23</v>
      </c>
      <c r="T31" s="43">
        <f t="shared" si="14"/>
        <v>110.23</v>
      </c>
      <c r="U31" s="43">
        <f t="shared" si="14"/>
        <v>110.23</v>
      </c>
      <c r="V31" s="43">
        <f t="shared" si="14"/>
        <v>110.23</v>
      </c>
      <c r="W31" s="43">
        <f t="shared" si="14"/>
        <v>110.23</v>
      </c>
      <c r="X31" s="43">
        <f t="shared" si="14"/>
        <v>110.23</v>
      </c>
      <c r="Y31" s="43">
        <f t="shared" si="14"/>
        <v>110.23</v>
      </c>
      <c r="Z31" s="43">
        <f t="shared" si="14"/>
        <v>110.23</v>
      </c>
      <c r="AA31" s="43">
        <f t="shared" si="14"/>
        <v>110.23</v>
      </c>
    </row>
    <row r="32" spans="1:27" ht="12.75" customHeight="1" collapsed="1" x14ac:dyDescent="0.2">
      <c r="A32" s="97" t="s">
        <v>260</v>
      </c>
      <c r="B32" s="27" t="str">
        <f>"06"&amp;"."&amp;$B$662&amp;"."&amp;$B$663</f>
        <v>06.01.2023</v>
      </c>
      <c r="C32" s="89" t="s">
        <v>74</v>
      </c>
      <c r="D32" s="90">
        <f>ROUND(((D33+D34+D36+D35)/1000),5)</f>
        <v>2.2596400000000001</v>
      </c>
      <c r="E32" s="90">
        <f>ROUND(((E33+E34+E36+E35)/1000),5)</f>
        <v>2.1523500000000002</v>
      </c>
      <c r="F32" s="90">
        <f>ROUND(((F33+F34+F36+F35)/1000),5)</f>
        <v>2.0694300000000001</v>
      </c>
      <c r="G32" s="90">
        <f t="shared" ref="G32:AA32" si="15">ROUND(((G33+G34+G36+G35)/1000),5)</f>
        <v>2.0424099999999998</v>
      </c>
      <c r="H32" s="90">
        <f t="shared" si="15"/>
        <v>2.0719099999999999</v>
      </c>
      <c r="I32" s="90">
        <f t="shared" si="15"/>
        <v>2.1179399999999999</v>
      </c>
      <c r="J32" s="90">
        <f t="shared" si="15"/>
        <v>2.1703800000000002</v>
      </c>
      <c r="K32" s="90">
        <f t="shared" si="15"/>
        <v>2.3049400000000002</v>
      </c>
      <c r="L32" s="90">
        <f t="shared" si="15"/>
        <v>2.5382699999999998</v>
      </c>
      <c r="M32" s="90">
        <f t="shared" si="15"/>
        <v>2.79901</v>
      </c>
      <c r="N32" s="90">
        <f t="shared" si="15"/>
        <v>2.8459400000000001</v>
      </c>
      <c r="O32" s="90">
        <f t="shared" si="15"/>
        <v>2.8654899999999999</v>
      </c>
      <c r="P32" s="90">
        <f t="shared" si="15"/>
        <v>2.8692899999999999</v>
      </c>
      <c r="Q32" s="90">
        <f t="shared" si="15"/>
        <v>2.8729800000000001</v>
      </c>
      <c r="R32" s="90">
        <f t="shared" si="15"/>
        <v>2.8472200000000001</v>
      </c>
      <c r="S32" s="90">
        <f t="shared" si="15"/>
        <v>2.8555600000000001</v>
      </c>
      <c r="T32" s="90">
        <f t="shared" si="15"/>
        <v>2.8827799999999999</v>
      </c>
      <c r="U32" s="90">
        <f t="shared" si="15"/>
        <v>2.89283</v>
      </c>
      <c r="V32" s="90">
        <f t="shared" si="15"/>
        <v>2.8870900000000002</v>
      </c>
      <c r="W32" s="90">
        <f t="shared" si="15"/>
        <v>2.88422</v>
      </c>
      <c r="X32" s="90">
        <f t="shared" si="15"/>
        <v>2.8837899999999999</v>
      </c>
      <c r="Y32" s="90">
        <f t="shared" si="15"/>
        <v>2.83432</v>
      </c>
      <c r="Z32" s="90">
        <f t="shared" si="15"/>
        <v>2.50427</v>
      </c>
      <c r="AA32" s="90">
        <f t="shared" si="15"/>
        <v>2.3221599999999998</v>
      </c>
    </row>
    <row r="33" spans="1:27" ht="12.75" hidden="1" customHeight="1" outlineLevel="1" x14ac:dyDescent="0.2">
      <c r="A33" s="98" t="s">
        <v>261</v>
      </c>
      <c r="B33" s="62" t="s">
        <v>236</v>
      </c>
      <c r="C33" s="42" t="s">
        <v>77</v>
      </c>
      <c r="D33" s="43">
        <v>1071.28</v>
      </c>
      <c r="E33" s="43">
        <v>963.99</v>
      </c>
      <c r="F33" s="43">
        <v>881.07</v>
      </c>
      <c r="G33" s="43">
        <v>854.05</v>
      </c>
      <c r="H33" s="43">
        <v>883.55</v>
      </c>
      <c r="I33" s="43">
        <v>929.58</v>
      </c>
      <c r="J33" s="43">
        <v>982.02</v>
      </c>
      <c r="K33" s="43">
        <v>1116.58</v>
      </c>
      <c r="L33" s="43">
        <v>1349.91</v>
      </c>
      <c r="M33" s="43">
        <v>1610.65</v>
      </c>
      <c r="N33" s="43">
        <v>1657.58</v>
      </c>
      <c r="O33" s="43">
        <v>1677.13</v>
      </c>
      <c r="P33" s="43">
        <v>1680.93</v>
      </c>
      <c r="Q33" s="43">
        <v>1684.62</v>
      </c>
      <c r="R33" s="43">
        <v>1658.86</v>
      </c>
      <c r="S33" s="43">
        <v>1667.2</v>
      </c>
      <c r="T33" s="43">
        <v>1694.42</v>
      </c>
      <c r="U33" s="43">
        <v>1704.47</v>
      </c>
      <c r="V33" s="43">
        <v>1698.73</v>
      </c>
      <c r="W33" s="43">
        <v>1695.86</v>
      </c>
      <c r="X33" s="43">
        <v>1695.43</v>
      </c>
      <c r="Y33" s="43">
        <v>1645.96</v>
      </c>
      <c r="Z33" s="43">
        <v>1315.91</v>
      </c>
      <c r="AA33" s="43">
        <v>1133.8</v>
      </c>
    </row>
    <row r="34" spans="1:27" ht="12.75" hidden="1" customHeight="1" outlineLevel="1" x14ac:dyDescent="0.2">
      <c r="A34" s="98" t="s">
        <v>262</v>
      </c>
      <c r="B34" s="62" t="s">
        <v>88</v>
      </c>
      <c r="C34" s="42" t="s">
        <v>77</v>
      </c>
      <c r="D34" s="43">
        <f>$D$9</f>
        <v>1071.42</v>
      </c>
      <c r="E34" s="43">
        <f t="shared" ref="E34:AA34" si="16">$D$9</f>
        <v>1071.42</v>
      </c>
      <c r="F34" s="43">
        <f t="shared" si="16"/>
        <v>1071.42</v>
      </c>
      <c r="G34" s="43">
        <f t="shared" si="16"/>
        <v>1071.42</v>
      </c>
      <c r="H34" s="43">
        <f t="shared" si="16"/>
        <v>1071.42</v>
      </c>
      <c r="I34" s="43">
        <f t="shared" si="16"/>
        <v>1071.42</v>
      </c>
      <c r="J34" s="43">
        <f t="shared" si="16"/>
        <v>1071.42</v>
      </c>
      <c r="K34" s="43">
        <f t="shared" si="16"/>
        <v>1071.42</v>
      </c>
      <c r="L34" s="43">
        <f t="shared" si="16"/>
        <v>1071.42</v>
      </c>
      <c r="M34" s="43">
        <f t="shared" si="16"/>
        <v>1071.42</v>
      </c>
      <c r="N34" s="43">
        <f t="shared" si="16"/>
        <v>1071.42</v>
      </c>
      <c r="O34" s="43">
        <f t="shared" si="16"/>
        <v>1071.42</v>
      </c>
      <c r="P34" s="43">
        <f t="shared" si="16"/>
        <v>1071.42</v>
      </c>
      <c r="Q34" s="43">
        <f t="shared" si="16"/>
        <v>1071.42</v>
      </c>
      <c r="R34" s="43">
        <f t="shared" si="16"/>
        <v>1071.42</v>
      </c>
      <c r="S34" s="43">
        <f t="shared" si="16"/>
        <v>1071.42</v>
      </c>
      <c r="T34" s="43">
        <f t="shared" si="16"/>
        <v>1071.42</v>
      </c>
      <c r="U34" s="43">
        <f t="shared" si="16"/>
        <v>1071.42</v>
      </c>
      <c r="V34" s="43">
        <f t="shared" si="16"/>
        <v>1071.42</v>
      </c>
      <c r="W34" s="43">
        <f t="shared" si="16"/>
        <v>1071.42</v>
      </c>
      <c r="X34" s="43">
        <f t="shared" si="16"/>
        <v>1071.42</v>
      </c>
      <c r="Y34" s="43">
        <f t="shared" si="16"/>
        <v>1071.42</v>
      </c>
      <c r="Z34" s="43">
        <f t="shared" si="16"/>
        <v>1071.42</v>
      </c>
      <c r="AA34" s="43">
        <f t="shared" si="16"/>
        <v>1071.42</v>
      </c>
    </row>
    <row r="35" spans="1:27" ht="12.75" hidden="1" customHeight="1" outlineLevel="1" x14ac:dyDescent="0.2">
      <c r="A35" s="98" t="s">
        <v>263</v>
      </c>
      <c r="B35" s="62" t="s">
        <v>81</v>
      </c>
      <c r="C35" s="42" t="s">
        <v>77</v>
      </c>
      <c r="D35" s="43">
        <v>6.71</v>
      </c>
      <c r="E35" s="43">
        <v>6.71</v>
      </c>
      <c r="F35" s="43">
        <v>6.71</v>
      </c>
      <c r="G35" s="43">
        <v>6.71</v>
      </c>
      <c r="H35" s="43">
        <v>6.71</v>
      </c>
      <c r="I35" s="43">
        <v>6.71</v>
      </c>
      <c r="J35" s="43">
        <v>6.71</v>
      </c>
      <c r="K35" s="43">
        <v>6.71</v>
      </c>
      <c r="L35" s="43">
        <v>6.71</v>
      </c>
      <c r="M35" s="43">
        <v>6.71</v>
      </c>
      <c r="N35" s="43">
        <v>6.71</v>
      </c>
      <c r="O35" s="43">
        <v>6.71</v>
      </c>
      <c r="P35" s="43">
        <v>6.71</v>
      </c>
      <c r="Q35" s="43">
        <v>6.71</v>
      </c>
      <c r="R35" s="43">
        <v>6.71</v>
      </c>
      <c r="S35" s="43">
        <v>6.71</v>
      </c>
      <c r="T35" s="43">
        <v>6.71</v>
      </c>
      <c r="U35" s="43">
        <v>6.71</v>
      </c>
      <c r="V35" s="43">
        <v>6.71</v>
      </c>
      <c r="W35" s="43">
        <v>6.71</v>
      </c>
      <c r="X35" s="43">
        <v>6.71</v>
      </c>
      <c r="Y35" s="43">
        <v>6.71</v>
      </c>
      <c r="Z35" s="43">
        <v>6.71</v>
      </c>
      <c r="AA35" s="43">
        <v>6.71</v>
      </c>
    </row>
    <row r="36" spans="1:27" ht="12.75" hidden="1" customHeight="1" outlineLevel="1" x14ac:dyDescent="0.2">
      <c r="A36" s="98" t="s">
        <v>264</v>
      </c>
      <c r="B36" s="62" t="s">
        <v>79</v>
      </c>
      <c r="C36" s="42" t="s">
        <v>77</v>
      </c>
      <c r="D36" s="43">
        <f>$D$11</f>
        <v>110.23</v>
      </c>
      <c r="E36" s="43">
        <f t="shared" ref="E36:AA36" si="17">$D$11</f>
        <v>110.23</v>
      </c>
      <c r="F36" s="43">
        <f t="shared" si="17"/>
        <v>110.23</v>
      </c>
      <c r="G36" s="43">
        <f t="shared" si="17"/>
        <v>110.23</v>
      </c>
      <c r="H36" s="43">
        <f t="shared" si="17"/>
        <v>110.23</v>
      </c>
      <c r="I36" s="43">
        <f t="shared" si="17"/>
        <v>110.23</v>
      </c>
      <c r="J36" s="43">
        <f t="shared" si="17"/>
        <v>110.23</v>
      </c>
      <c r="K36" s="43">
        <f t="shared" si="17"/>
        <v>110.23</v>
      </c>
      <c r="L36" s="43">
        <f t="shared" si="17"/>
        <v>110.23</v>
      </c>
      <c r="M36" s="43">
        <f t="shared" si="17"/>
        <v>110.23</v>
      </c>
      <c r="N36" s="43">
        <f t="shared" si="17"/>
        <v>110.23</v>
      </c>
      <c r="O36" s="43">
        <f t="shared" si="17"/>
        <v>110.23</v>
      </c>
      <c r="P36" s="43">
        <f t="shared" si="17"/>
        <v>110.23</v>
      </c>
      <c r="Q36" s="43">
        <f t="shared" si="17"/>
        <v>110.23</v>
      </c>
      <c r="R36" s="43">
        <f t="shared" si="17"/>
        <v>110.23</v>
      </c>
      <c r="S36" s="43">
        <f t="shared" si="17"/>
        <v>110.23</v>
      </c>
      <c r="T36" s="43">
        <f t="shared" si="17"/>
        <v>110.23</v>
      </c>
      <c r="U36" s="43">
        <f t="shared" si="17"/>
        <v>110.23</v>
      </c>
      <c r="V36" s="43">
        <f t="shared" si="17"/>
        <v>110.23</v>
      </c>
      <c r="W36" s="43">
        <f t="shared" si="17"/>
        <v>110.23</v>
      </c>
      <c r="X36" s="43">
        <f t="shared" si="17"/>
        <v>110.23</v>
      </c>
      <c r="Y36" s="43">
        <f t="shared" si="17"/>
        <v>110.23</v>
      </c>
      <c r="Z36" s="43">
        <f t="shared" si="17"/>
        <v>110.23</v>
      </c>
      <c r="AA36" s="43">
        <f t="shared" si="17"/>
        <v>110.23</v>
      </c>
    </row>
    <row r="37" spans="1:27" ht="12.75" customHeight="1" collapsed="1" x14ac:dyDescent="0.2">
      <c r="A37" s="97" t="s">
        <v>265</v>
      </c>
      <c r="B37" s="27" t="str">
        <f>"07"&amp;"."&amp;$B$662&amp;"."&amp;$B$663</f>
        <v>07.01.2023</v>
      </c>
      <c r="C37" s="89" t="s">
        <v>74</v>
      </c>
      <c r="D37" s="90">
        <f>ROUND(((D38+D39+D41+D40)/1000),5)</f>
        <v>2.2605499999999998</v>
      </c>
      <c r="E37" s="90">
        <f>ROUND(((E38+E39+E41+E40)/1000),5)</f>
        <v>2.1711999999999998</v>
      </c>
      <c r="F37" s="90">
        <f>ROUND(((F38+F39+F41+F40)/1000),5)</f>
        <v>2.0990799999999998</v>
      </c>
      <c r="G37" s="90">
        <f t="shared" ref="G37:AA37" si="18">ROUND(((G38+G39+G41+G40)/1000),5)</f>
        <v>2.0654699999999999</v>
      </c>
      <c r="H37" s="90">
        <f t="shared" si="18"/>
        <v>2.0838999999999999</v>
      </c>
      <c r="I37" s="90">
        <f t="shared" si="18"/>
        <v>2.1126399999999999</v>
      </c>
      <c r="J37" s="90">
        <f t="shared" si="18"/>
        <v>2.1438600000000001</v>
      </c>
      <c r="K37" s="90">
        <f t="shared" si="18"/>
        <v>2.2398500000000001</v>
      </c>
      <c r="L37" s="90">
        <f t="shared" si="18"/>
        <v>2.3576700000000002</v>
      </c>
      <c r="M37" s="90">
        <f t="shared" si="18"/>
        <v>2.60799</v>
      </c>
      <c r="N37" s="90">
        <f t="shared" si="18"/>
        <v>2.7678199999999999</v>
      </c>
      <c r="O37" s="90">
        <f t="shared" si="18"/>
        <v>2.7920699999999998</v>
      </c>
      <c r="P37" s="90">
        <f t="shared" si="18"/>
        <v>2.7946599999999999</v>
      </c>
      <c r="Q37" s="90">
        <f t="shared" si="18"/>
        <v>2.7961800000000001</v>
      </c>
      <c r="R37" s="90">
        <f t="shared" si="18"/>
        <v>2.76031</v>
      </c>
      <c r="S37" s="90">
        <f t="shared" si="18"/>
        <v>2.7708599999999999</v>
      </c>
      <c r="T37" s="90">
        <f t="shared" si="18"/>
        <v>2.8038799999999999</v>
      </c>
      <c r="U37" s="90">
        <f t="shared" si="18"/>
        <v>2.8286600000000002</v>
      </c>
      <c r="V37" s="90">
        <f t="shared" si="18"/>
        <v>2.8244500000000001</v>
      </c>
      <c r="W37" s="90">
        <f t="shared" si="18"/>
        <v>2.8193199999999998</v>
      </c>
      <c r="X37" s="90">
        <f t="shared" si="18"/>
        <v>2.8284199999999999</v>
      </c>
      <c r="Y37" s="90">
        <f t="shared" si="18"/>
        <v>2.80105</v>
      </c>
      <c r="Z37" s="90">
        <f t="shared" si="18"/>
        <v>2.6075699999999999</v>
      </c>
      <c r="AA37" s="90">
        <f t="shared" si="18"/>
        <v>2.35677</v>
      </c>
    </row>
    <row r="38" spans="1:27" ht="12.75" hidden="1" customHeight="1" outlineLevel="1" x14ac:dyDescent="0.2">
      <c r="A38" s="98" t="s">
        <v>266</v>
      </c>
      <c r="B38" s="62" t="s">
        <v>236</v>
      </c>
      <c r="C38" s="42" t="s">
        <v>77</v>
      </c>
      <c r="D38" s="43">
        <v>1072.19</v>
      </c>
      <c r="E38" s="43">
        <v>982.84</v>
      </c>
      <c r="F38" s="43">
        <v>910.72</v>
      </c>
      <c r="G38" s="43">
        <v>877.11</v>
      </c>
      <c r="H38" s="43">
        <v>895.54</v>
      </c>
      <c r="I38" s="43">
        <v>924.28</v>
      </c>
      <c r="J38" s="43">
        <v>955.5</v>
      </c>
      <c r="K38" s="43">
        <v>1051.49</v>
      </c>
      <c r="L38" s="43">
        <v>1169.31</v>
      </c>
      <c r="M38" s="43">
        <v>1419.63</v>
      </c>
      <c r="N38" s="43">
        <v>1579.46</v>
      </c>
      <c r="O38" s="43">
        <v>1603.71</v>
      </c>
      <c r="P38" s="43">
        <v>1606.3</v>
      </c>
      <c r="Q38" s="43">
        <v>1607.82</v>
      </c>
      <c r="R38" s="43">
        <v>1571.95</v>
      </c>
      <c r="S38" s="43">
        <v>1582.5</v>
      </c>
      <c r="T38" s="43">
        <v>1615.52</v>
      </c>
      <c r="U38" s="43">
        <v>1640.3</v>
      </c>
      <c r="V38" s="43">
        <v>1636.09</v>
      </c>
      <c r="W38" s="43">
        <v>1630.96</v>
      </c>
      <c r="X38" s="43">
        <v>1640.06</v>
      </c>
      <c r="Y38" s="43">
        <v>1612.69</v>
      </c>
      <c r="Z38" s="43">
        <v>1419.21</v>
      </c>
      <c r="AA38" s="43">
        <v>1168.4100000000001</v>
      </c>
    </row>
    <row r="39" spans="1:27" ht="12.75" hidden="1" customHeight="1" outlineLevel="1" x14ac:dyDescent="0.2">
      <c r="A39" s="98" t="s">
        <v>267</v>
      </c>
      <c r="B39" s="62" t="s">
        <v>88</v>
      </c>
      <c r="C39" s="42" t="s">
        <v>77</v>
      </c>
      <c r="D39" s="43">
        <f>$D$9</f>
        <v>1071.42</v>
      </c>
      <c r="E39" s="43">
        <f t="shared" ref="E39:AA39" si="19">$D$9</f>
        <v>1071.42</v>
      </c>
      <c r="F39" s="43">
        <f t="shared" si="19"/>
        <v>1071.42</v>
      </c>
      <c r="G39" s="43">
        <f t="shared" si="19"/>
        <v>1071.42</v>
      </c>
      <c r="H39" s="43">
        <f t="shared" si="19"/>
        <v>1071.42</v>
      </c>
      <c r="I39" s="43">
        <f t="shared" si="19"/>
        <v>1071.42</v>
      </c>
      <c r="J39" s="43">
        <f t="shared" si="19"/>
        <v>1071.42</v>
      </c>
      <c r="K39" s="43">
        <f t="shared" si="19"/>
        <v>1071.42</v>
      </c>
      <c r="L39" s="43">
        <f t="shared" si="19"/>
        <v>1071.42</v>
      </c>
      <c r="M39" s="43">
        <f t="shared" si="19"/>
        <v>1071.42</v>
      </c>
      <c r="N39" s="43">
        <f t="shared" si="19"/>
        <v>1071.42</v>
      </c>
      <c r="O39" s="43">
        <f t="shared" si="19"/>
        <v>1071.42</v>
      </c>
      <c r="P39" s="43">
        <f t="shared" si="19"/>
        <v>1071.42</v>
      </c>
      <c r="Q39" s="43">
        <f t="shared" si="19"/>
        <v>1071.42</v>
      </c>
      <c r="R39" s="43">
        <f t="shared" si="19"/>
        <v>1071.42</v>
      </c>
      <c r="S39" s="43">
        <f t="shared" si="19"/>
        <v>1071.42</v>
      </c>
      <c r="T39" s="43">
        <f t="shared" si="19"/>
        <v>1071.42</v>
      </c>
      <c r="U39" s="43">
        <f t="shared" si="19"/>
        <v>1071.42</v>
      </c>
      <c r="V39" s="43">
        <f t="shared" si="19"/>
        <v>1071.42</v>
      </c>
      <c r="W39" s="43">
        <f t="shared" si="19"/>
        <v>1071.42</v>
      </c>
      <c r="X39" s="43">
        <f t="shared" si="19"/>
        <v>1071.42</v>
      </c>
      <c r="Y39" s="43">
        <f t="shared" si="19"/>
        <v>1071.42</v>
      </c>
      <c r="Z39" s="43">
        <f t="shared" si="19"/>
        <v>1071.42</v>
      </c>
      <c r="AA39" s="43">
        <f t="shared" si="19"/>
        <v>1071.42</v>
      </c>
    </row>
    <row r="40" spans="1:27" ht="12.75" hidden="1" customHeight="1" outlineLevel="1" x14ac:dyDescent="0.2">
      <c r="A40" s="98" t="s">
        <v>268</v>
      </c>
      <c r="B40" s="62" t="s">
        <v>81</v>
      </c>
      <c r="C40" s="42" t="s">
        <v>77</v>
      </c>
      <c r="D40" s="43">
        <v>6.71</v>
      </c>
      <c r="E40" s="43">
        <v>6.71</v>
      </c>
      <c r="F40" s="43">
        <v>6.71</v>
      </c>
      <c r="G40" s="43">
        <v>6.71</v>
      </c>
      <c r="H40" s="43">
        <v>6.71</v>
      </c>
      <c r="I40" s="43">
        <v>6.71</v>
      </c>
      <c r="J40" s="43">
        <v>6.71</v>
      </c>
      <c r="K40" s="43">
        <v>6.71</v>
      </c>
      <c r="L40" s="43">
        <v>6.71</v>
      </c>
      <c r="M40" s="43">
        <v>6.71</v>
      </c>
      <c r="N40" s="43">
        <v>6.71</v>
      </c>
      <c r="O40" s="43">
        <v>6.71</v>
      </c>
      <c r="P40" s="43">
        <v>6.71</v>
      </c>
      <c r="Q40" s="43">
        <v>6.71</v>
      </c>
      <c r="R40" s="43">
        <v>6.71</v>
      </c>
      <c r="S40" s="43">
        <v>6.71</v>
      </c>
      <c r="T40" s="43">
        <v>6.71</v>
      </c>
      <c r="U40" s="43">
        <v>6.71</v>
      </c>
      <c r="V40" s="43">
        <v>6.71</v>
      </c>
      <c r="W40" s="43">
        <v>6.71</v>
      </c>
      <c r="X40" s="43">
        <v>6.71</v>
      </c>
      <c r="Y40" s="43">
        <v>6.71</v>
      </c>
      <c r="Z40" s="43">
        <v>6.71</v>
      </c>
      <c r="AA40" s="43">
        <v>6.71</v>
      </c>
    </row>
    <row r="41" spans="1:27" ht="12.75" hidden="1" customHeight="1" outlineLevel="1" x14ac:dyDescent="0.2">
      <c r="A41" s="98" t="s">
        <v>269</v>
      </c>
      <c r="B41" s="62" t="s">
        <v>79</v>
      </c>
      <c r="C41" s="42" t="s">
        <v>77</v>
      </c>
      <c r="D41" s="43">
        <f>$D$11</f>
        <v>110.23</v>
      </c>
      <c r="E41" s="43">
        <f t="shared" ref="E41:AA41" si="20">$D$11</f>
        <v>110.23</v>
      </c>
      <c r="F41" s="43">
        <f t="shared" si="20"/>
        <v>110.23</v>
      </c>
      <c r="G41" s="43">
        <f t="shared" si="20"/>
        <v>110.23</v>
      </c>
      <c r="H41" s="43">
        <f t="shared" si="20"/>
        <v>110.23</v>
      </c>
      <c r="I41" s="43">
        <f t="shared" si="20"/>
        <v>110.23</v>
      </c>
      <c r="J41" s="43">
        <f t="shared" si="20"/>
        <v>110.23</v>
      </c>
      <c r="K41" s="43">
        <f t="shared" si="20"/>
        <v>110.23</v>
      </c>
      <c r="L41" s="43">
        <f t="shared" si="20"/>
        <v>110.23</v>
      </c>
      <c r="M41" s="43">
        <f t="shared" si="20"/>
        <v>110.23</v>
      </c>
      <c r="N41" s="43">
        <f t="shared" si="20"/>
        <v>110.23</v>
      </c>
      <c r="O41" s="43">
        <f t="shared" si="20"/>
        <v>110.23</v>
      </c>
      <c r="P41" s="43">
        <f t="shared" si="20"/>
        <v>110.23</v>
      </c>
      <c r="Q41" s="43">
        <f t="shared" si="20"/>
        <v>110.23</v>
      </c>
      <c r="R41" s="43">
        <f t="shared" si="20"/>
        <v>110.23</v>
      </c>
      <c r="S41" s="43">
        <f t="shared" si="20"/>
        <v>110.23</v>
      </c>
      <c r="T41" s="43">
        <f t="shared" si="20"/>
        <v>110.23</v>
      </c>
      <c r="U41" s="43">
        <f t="shared" si="20"/>
        <v>110.23</v>
      </c>
      <c r="V41" s="43">
        <f t="shared" si="20"/>
        <v>110.23</v>
      </c>
      <c r="W41" s="43">
        <f t="shared" si="20"/>
        <v>110.23</v>
      </c>
      <c r="X41" s="43">
        <f t="shared" si="20"/>
        <v>110.23</v>
      </c>
      <c r="Y41" s="43">
        <f t="shared" si="20"/>
        <v>110.23</v>
      </c>
      <c r="Z41" s="43">
        <f t="shared" si="20"/>
        <v>110.23</v>
      </c>
      <c r="AA41" s="43">
        <f t="shared" si="20"/>
        <v>110.23</v>
      </c>
    </row>
    <row r="42" spans="1:27" ht="12.75" customHeight="1" collapsed="1" x14ac:dyDescent="0.2">
      <c r="A42" s="97" t="s">
        <v>270</v>
      </c>
      <c r="B42" s="27" t="str">
        <f>"08"&amp;"."&amp;$B$662&amp;"."&amp;$B$663</f>
        <v>08.01.2023</v>
      </c>
      <c r="C42" s="89" t="s">
        <v>74</v>
      </c>
      <c r="D42" s="90">
        <f>ROUND(((D43+D44+D46+D45)/1000),5)</f>
        <v>2.3180200000000002</v>
      </c>
      <c r="E42" s="90">
        <f>ROUND(((E43+E44+E46+E45)/1000),5)</f>
        <v>2.2397800000000001</v>
      </c>
      <c r="F42" s="90">
        <f>ROUND(((F43+F44+F46+F45)/1000),5)</f>
        <v>2.17658</v>
      </c>
      <c r="G42" s="90">
        <f t="shared" ref="G42:AA42" si="21">ROUND(((G43+G44+G46+G45)/1000),5)</f>
        <v>2.1317400000000002</v>
      </c>
      <c r="H42" s="90">
        <f t="shared" si="21"/>
        <v>2.1675800000000001</v>
      </c>
      <c r="I42" s="90">
        <f t="shared" si="21"/>
        <v>2.18635</v>
      </c>
      <c r="J42" s="90">
        <f t="shared" si="21"/>
        <v>2.2075</v>
      </c>
      <c r="K42" s="90">
        <f t="shared" si="21"/>
        <v>2.3060800000000001</v>
      </c>
      <c r="L42" s="90">
        <f t="shared" si="21"/>
        <v>2.5236700000000001</v>
      </c>
      <c r="M42" s="90">
        <f t="shared" si="21"/>
        <v>2.7829899999999999</v>
      </c>
      <c r="N42" s="90">
        <f t="shared" si="21"/>
        <v>2.8789099999999999</v>
      </c>
      <c r="O42" s="90">
        <f t="shared" si="21"/>
        <v>2.9038499999999998</v>
      </c>
      <c r="P42" s="90">
        <f t="shared" si="21"/>
        <v>2.9095200000000001</v>
      </c>
      <c r="Q42" s="90">
        <f t="shared" si="21"/>
        <v>2.91344</v>
      </c>
      <c r="R42" s="90">
        <f t="shared" si="21"/>
        <v>2.8856000000000002</v>
      </c>
      <c r="S42" s="90">
        <f t="shared" si="21"/>
        <v>2.8946299999999998</v>
      </c>
      <c r="T42" s="90">
        <f t="shared" si="21"/>
        <v>2.9255200000000001</v>
      </c>
      <c r="U42" s="90">
        <f t="shared" si="21"/>
        <v>2.9511699999999998</v>
      </c>
      <c r="V42" s="90">
        <f t="shared" si="21"/>
        <v>2.9445100000000002</v>
      </c>
      <c r="W42" s="90">
        <f t="shared" si="21"/>
        <v>2.9335900000000001</v>
      </c>
      <c r="X42" s="90">
        <f t="shared" si="21"/>
        <v>2.9343900000000001</v>
      </c>
      <c r="Y42" s="90">
        <f t="shared" si="21"/>
        <v>2.8912200000000001</v>
      </c>
      <c r="Z42" s="90">
        <f t="shared" si="21"/>
        <v>2.6247699999999998</v>
      </c>
      <c r="AA42" s="90">
        <f t="shared" si="21"/>
        <v>2.3384999999999998</v>
      </c>
    </row>
    <row r="43" spans="1:27" ht="12.75" hidden="1" customHeight="1" outlineLevel="1" x14ac:dyDescent="0.2">
      <c r="A43" s="98" t="s">
        <v>271</v>
      </c>
      <c r="B43" s="62" t="s">
        <v>236</v>
      </c>
      <c r="C43" s="42" t="s">
        <v>77</v>
      </c>
      <c r="D43" s="43">
        <v>1129.6600000000001</v>
      </c>
      <c r="E43" s="43">
        <v>1051.42</v>
      </c>
      <c r="F43" s="43">
        <v>988.22</v>
      </c>
      <c r="G43" s="43">
        <v>943.38</v>
      </c>
      <c r="H43" s="43">
        <v>979.22</v>
      </c>
      <c r="I43" s="43">
        <v>997.99</v>
      </c>
      <c r="J43" s="43">
        <v>1019.14</v>
      </c>
      <c r="K43" s="43">
        <v>1117.72</v>
      </c>
      <c r="L43" s="43">
        <v>1335.31</v>
      </c>
      <c r="M43" s="43">
        <v>1594.63</v>
      </c>
      <c r="N43" s="43">
        <v>1690.55</v>
      </c>
      <c r="O43" s="43">
        <v>1715.49</v>
      </c>
      <c r="P43" s="43">
        <v>1721.16</v>
      </c>
      <c r="Q43" s="43">
        <v>1725.08</v>
      </c>
      <c r="R43" s="43">
        <v>1697.24</v>
      </c>
      <c r="S43" s="43">
        <v>1706.27</v>
      </c>
      <c r="T43" s="43">
        <v>1737.16</v>
      </c>
      <c r="U43" s="43">
        <v>1762.81</v>
      </c>
      <c r="V43" s="43">
        <v>1756.15</v>
      </c>
      <c r="W43" s="43">
        <v>1745.23</v>
      </c>
      <c r="X43" s="43">
        <v>1746.03</v>
      </c>
      <c r="Y43" s="43">
        <v>1702.86</v>
      </c>
      <c r="Z43" s="43">
        <v>1436.41</v>
      </c>
      <c r="AA43" s="43">
        <v>1150.1400000000001</v>
      </c>
    </row>
    <row r="44" spans="1:27" ht="12.75" hidden="1" customHeight="1" outlineLevel="1" x14ac:dyDescent="0.2">
      <c r="A44" s="98" t="s">
        <v>272</v>
      </c>
      <c r="B44" s="62" t="s">
        <v>88</v>
      </c>
      <c r="C44" s="42" t="s">
        <v>77</v>
      </c>
      <c r="D44" s="43">
        <f>$D$9</f>
        <v>1071.42</v>
      </c>
      <c r="E44" s="43">
        <f t="shared" ref="E44:AA44" si="22">$D$9</f>
        <v>1071.42</v>
      </c>
      <c r="F44" s="43">
        <f t="shared" si="22"/>
        <v>1071.42</v>
      </c>
      <c r="G44" s="43">
        <f t="shared" si="22"/>
        <v>1071.42</v>
      </c>
      <c r="H44" s="43">
        <f t="shared" si="22"/>
        <v>1071.42</v>
      </c>
      <c r="I44" s="43">
        <f t="shared" si="22"/>
        <v>1071.42</v>
      </c>
      <c r="J44" s="43">
        <f t="shared" si="22"/>
        <v>1071.42</v>
      </c>
      <c r="K44" s="43">
        <f t="shared" si="22"/>
        <v>1071.42</v>
      </c>
      <c r="L44" s="43">
        <f t="shared" si="22"/>
        <v>1071.42</v>
      </c>
      <c r="M44" s="43">
        <f t="shared" si="22"/>
        <v>1071.42</v>
      </c>
      <c r="N44" s="43">
        <f t="shared" si="22"/>
        <v>1071.42</v>
      </c>
      <c r="O44" s="43">
        <f t="shared" si="22"/>
        <v>1071.42</v>
      </c>
      <c r="P44" s="43">
        <f t="shared" si="22"/>
        <v>1071.42</v>
      </c>
      <c r="Q44" s="43">
        <f t="shared" si="22"/>
        <v>1071.42</v>
      </c>
      <c r="R44" s="43">
        <f t="shared" si="22"/>
        <v>1071.42</v>
      </c>
      <c r="S44" s="43">
        <f t="shared" si="22"/>
        <v>1071.42</v>
      </c>
      <c r="T44" s="43">
        <f t="shared" si="22"/>
        <v>1071.42</v>
      </c>
      <c r="U44" s="43">
        <f t="shared" si="22"/>
        <v>1071.42</v>
      </c>
      <c r="V44" s="43">
        <f t="shared" si="22"/>
        <v>1071.42</v>
      </c>
      <c r="W44" s="43">
        <f t="shared" si="22"/>
        <v>1071.42</v>
      </c>
      <c r="X44" s="43">
        <f t="shared" si="22"/>
        <v>1071.42</v>
      </c>
      <c r="Y44" s="43">
        <f t="shared" si="22"/>
        <v>1071.42</v>
      </c>
      <c r="Z44" s="43">
        <f t="shared" si="22"/>
        <v>1071.42</v>
      </c>
      <c r="AA44" s="43">
        <f t="shared" si="22"/>
        <v>1071.42</v>
      </c>
    </row>
    <row r="45" spans="1:27" ht="12.75" hidden="1" customHeight="1" outlineLevel="1" x14ac:dyDescent="0.2">
      <c r="A45" s="98" t="s">
        <v>273</v>
      </c>
      <c r="B45" s="62" t="s">
        <v>81</v>
      </c>
      <c r="C45" s="42" t="s">
        <v>77</v>
      </c>
      <c r="D45" s="43">
        <v>6.71</v>
      </c>
      <c r="E45" s="43">
        <v>6.71</v>
      </c>
      <c r="F45" s="43">
        <v>6.71</v>
      </c>
      <c r="G45" s="43">
        <v>6.71</v>
      </c>
      <c r="H45" s="43">
        <v>6.71</v>
      </c>
      <c r="I45" s="43">
        <v>6.71</v>
      </c>
      <c r="J45" s="43">
        <v>6.71</v>
      </c>
      <c r="K45" s="43">
        <v>6.71</v>
      </c>
      <c r="L45" s="43">
        <v>6.71</v>
      </c>
      <c r="M45" s="43">
        <v>6.71</v>
      </c>
      <c r="N45" s="43">
        <v>6.71</v>
      </c>
      <c r="O45" s="43">
        <v>6.71</v>
      </c>
      <c r="P45" s="43">
        <v>6.71</v>
      </c>
      <c r="Q45" s="43">
        <v>6.71</v>
      </c>
      <c r="R45" s="43">
        <v>6.71</v>
      </c>
      <c r="S45" s="43">
        <v>6.71</v>
      </c>
      <c r="T45" s="43">
        <v>6.71</v>
      </c>
      <c r="U45" s="43">
        <v>6.71</v>
      </c>
      <c r="V45" s="43">
        <v>6.71</v>
      </c>
      <c r="W45" s="43">
        <v>6.71</v>
      </c>
      <c r="X45" s="43">
        <v>6.71</v>
      </c>
      <c r="Y45" s="43">
        <v>6.71</v>
      </c>
      <c r="Z45" s="43">
        <v>6.71</v>
      </c>
      <c r="AA45" s="43">
        <v>6.71</v>
      </c>
    </row>
    <row r="46" spans="1:27" ht="12.75" hidden="1" customHeight="1" outlineLevel="1" x14ac:dyDescent="0.2">
      <c r="A46" s="98" t="s">
        <v>274</v>
      </c>
      <c r="B46" s="62" t="s">
        <v>79</v>
      </c>
      <c r="C46" s="42" t="s">
        <v>77</v>
      </c>
      <c r="D46" s="43">
        <f>$D$11</f>
        <v>110.23</v>
      </c>
      <c r="E46" s="43">
        <f t="shared" ref="E46:AA46" si="23">$D$11</f>
        <v>110.23</v>
      </c>
      <c r="F46" s="43">
        <f t="shared" si="23"/>
        <v>110.23</v>
      </c>
      <c r="G46" s="43">
        <f t="shared" si="23"/>
        <v>110.23</v>
      </c>
      <c r="H46" s="43">
        <f t="shared" si="23"/>
        <v>110.23</v>
      </c>
      <c r="I46" s="43">
        <f t="shared" si="23"/>
        <v>110.23</v>
      </c>
      <c r="J46" s="43">
        <f t="shared" si="23"/>
        <v>110.23</v>
      </c>
      <c r="K46" s="43">
        <f t="shared" si="23"/>
        <v>110.23</v>
      </c>
      <c r="L46" s="43">
        <f t="shared" si="23"/>
        <v>110.23</v>
      </c>
      <c r="M46" s="43">
        <f t="shared" si="23"/>
        <v>110.23</v>
      </c>
      <c r="N46" s="43">
        <f t="shared" si="23"/>
        <v>110.23</v>
      </c>
      <c r="O46" s="43">
        <f t="shared" si="23"/>
        <v>110.23</v>
      </c>
      <c r="P46" s="43">
        <f t="shared" si="23"/>
        <v>110.23</v>
      </c>
      <c r="Q46" s="43">
        <f t="shared" si="23"/>
        <v>110.23</v>
      </c>
      <c r="R46" s="43">
        <f t="shared" si="23"/>
        <v>110.23</v>
      </c>
      <c r="S46" s="43">
        <f t="shared" si="23"/>
        <v>110.23</v>
      </c>
      <c r="T46" s="43">
        <f t="shared" si="23"/>
        <v>110.23</v>
      </c>
      <c r="U46" s="43">
        <f t="shared" si="23"/>
        <v>110.23</v>
      </c>
      <c r="V46" s="43">
        <f t="shared" si="23"/>
        <v>110.23</v>
      </c>
      <c r="W46" s="43">
        <f t="shared" si="23"/>
        <v>110.23</v>
      </c>
      <c r="X46" s="43">
        <f t="shared" si="23"/>
        <v>110.23</v>
      </c>
      <c r="Y46" s="43">
        <f t="shared" si="23"/>
        <v>110.23</v>
      </c>
      <c r="Z46" s="43">
        <f t="shared" si="23"/>
        <v>110.23</v>
      </c>
      <c r="AA46" s="43">
        <f t="shared" si="23"/>
        <v>110.23</v>
      </c>
    </row>
    <row r="47" spans="1:27" ht="12.75" customHeight="1" collapsed="1" x14ac:dyDescent="0.2">
      <c r="A47" s="97" t="s">
        <v>275</v>
      </c>
      <c r="B47" s="27" t="str">
        <f>"09"&amp;"."&amp;$B$662&amp;"."&amp;$B$663</f>
        <v>09.01.2023</v>
      </c>
      <c r="C47" s="89" t="s">
        <v>74</v>
      </c>
      <c r="D47" s="90">
        <f>ROUND(((D48+D49+D51+D50)/1000),5)</f>
        <v>2.30375</v>
      </c>
      <c r="E47" s="90">
        <f>ROUND(((E48+E49+E51+E50)/1000),5)</f>
        <v>2.2036099999999998</v>
      </c>
      <c r="F47" s="90">
        <f>ROUND(((F48+F49+F51+F50)/1000),5)</f>
        <v>2.1305700000000001</v>
      </c>
      <c r="G47" s="90">
        <f t="shared" ref="G47:AA47" si="24">ROUND(((G48+G49+G51+G50)/1000),5)</f>
        <v>2.1094400000000002</v>
      </c>
      <c r="H47" s="90">
        <f t="shared" si="24"/>
        <v>2.1504699999999999</v>
      </c>
      <c r="I47" s="90">
        <f t="shared" si="24"/>
        <v>2.2880799999999999</v>
      </c>
      <c r="J47" s="90">
        <f t="shared" si="24"/>
        <v>2.5030299999999999</v>
      </c>
      <c r="K47" s="90">
        <f t="shared" si="24"/>
        <v>2.8908800000000001</v>
      </c>
      <c r="L47" s="90">
        <f t="shared" si="24"/>
        <v>2.9985400000000002</v>
      </c>
      <c r="M47" s="90">
        <f t="shared" si="24"/>
        <v>3.0415299999999998</v>
      </c>
      <c r="N47" s="90">
        <f t="shared" si="24"/>
        <v>3.0646599999999999</v>
      </c>
      <c r="O47" s="90">
        <f t="shared" si="24"/>
        <v>3.07802</v>
      </c>
      <c r="P47" s="90">
        <f t="shared" si="24"/>
        <v>3.0631599999999999</v>
      </c>
      <c r="Q47" s="90">
        <f t="shared" si="24"/>
        <v>3.0720399999999999</v>
      </c>
      <c r="R47" s="90">
        <f t="shared" si="24"/>
        <v>3.0434100000000002</v>
      </c>
      <c r="S47" s="90">
        <f t="shared" si="24"/>
        <v>3.0516899999999998</v>
      </c>
      <c r="T47" s="90">
        <f t="shared" si="24"/>
        <v>3.1684800000000002</v>
      </c>
      <c r="U47" s="90">
        <f t="shared" si="24"/>
        <v>3.1296200000000001</v>
      </c>
      <c r="V47" s="90">
        <f t="shared" si="24"/>
        <v>3.1638999999999999</v>
      </c>
      <c r="W47" s="90">
        <f t="shared" si="24"/>
        <v>3.0567000000000002</v>
      </c>
      <c r="X47" s="90">
        <f t="shared" si="24"/>
        <v>3.0099100000000001</v>
      </c>
      <c r="Y47" s="90">
        <f t="shared" si="24"/>
        <v>2.9584100000000002</v>
      </c>
      <c r="Z47" s="90">
        <f t="shared" si="24"/>
        <v>2.6581399999999999</v>
      </c>
      <c r="AA47" s="90">
        <f t="shared" si="24"/>
        <v>2.3218899999999998</v>
      </c>
    </row>
    <row r="48" spans="1:27" ht="12.75" hidden="1" customHeight="1" outlineLevel="1" x14ac:dyDescent="0.2">
      <c r="A48" s="98" t="s">
        <v>276</v>
      </c>
      <c r="B48" s="62" t="s">
        <v>236</v>
      </c>
      <c r="C48" s="42" t="s">
        <v>77</v>
      </c>
      <c r="D48" s="43">
        <v>1115.3900000000001</v>
      </c>
      <c r="E48" s="43">
        <v>1015.25</v>
      </c>
      <c r="F48" s="43">
        <v>942.21</v>
      </c>
      <c r="G48" s="43">
        <v>921.08</v>
      </c>
      <c r="H48" s="43">
        <v>962.11</v>
      </c>
      <c r="I48" s="43">
        <v>1099.72</v>
      </c>
      <c r="J48" s="43">
        <v>1314.67</v>
      </c>
      <c r="K48" s="43">
        <v>1702.52</v>
      </c>
      <c r="L48" s="43">
        <v>1810.18</v>
      </c>
      <c r="M48" s="43">
        <v>1853.17</v>
      </c>
      <c r="N48" s="43">
        <v>1876.3</v>
      </c>
      <c r="O48" s="43">
        <v>1889.66</v>
      </c>
      <c r="P48" s="43">
        <v>1874.8</v>
      </c>
      <c r="Q48" s="43">
        <v>1883.68</v>
      </c>
      <c r="R48" s="43">
        <v>1855.05</v>
      </c>
      <c r="S48" s="43">
        <v>1863.33</v>
      </c>
      <c r="T48" s="43">
        <v>1980.12</v>
      </c>
      <c r="U48" s="43">
        <v>1941.26</v>
      </c>
      <c r="V48" s="43">
        <v>1975.54</v>
      </c>
      <c r="W48" s="43">
        <v>1868.34</v>
      </c>
      <c r="X48" s="43">
        <v>1821.55</v>
      </c>
      <c r="Y48" s="43">
        <v>1770.05</v>
      </c>
      <c r="Z48" s="43">
        <v>1469.78</v>
      </c>
      <c r="AA48" s="43">
        <v>1133.53</v>
      </c>
    </row>
    <row r="49" spans="1:27" ht="12.75" hidden="1" customHeight="1" outlineLevel="1" x14ac:dyDescent="0.2">
      <c r="A49" s="98" t="s">
        <v>277</v>
      </c>
      <c r="B49" s="62" t="s">
        <v>88</v>
      </c>
      <c r="C49" s="42" t="s">
        <v>77</v>
      </c>
      <c r="D49" s="43">
        <f>$D$9</f>
        <v>1071.42</v>
      </c>
      <c r="E49" s="43">
        <f t="shared" ref="E49:AA49" si="25">$D$9</f>
        <v>1071.42</v>
      </c>
      <c r="F49" s="43">
        <f t="shared" si="25"/>
        <v>1071.42</v>
      </c>
      <c r="G49" s="43">
        <f t="shared" si="25"/>
        <v>1071.42</v>
      </c>
      <c r="H49" s="43">
        <f t="shared" si="25"/>
        <v>1071.42</v>
      </c>
      <c r="I49" s="43">
        <f t="shared" si="25"/>
        <v>1071.42</v>
      </c>
      <c r="J49" s="43">
        <f t="shared" si="25"/>
        <v>1071.42</v>
      </c>
      <c r="K49" s="43">
        <f t="shared" si="25"/>
        <v>1071.42</v>
      </c>
      <c r="L49" s="43">
        <f t="shared" si="25"/>
        <v>1071.42</v>
      </c>
      <c r="M49" s="43">
        <f t="shared" si="25"/>
        <v>1071.42</v>
      </c>
      <c r="N49" s="43">
        <f t="shared" si="25"/>
        <v>1071.42</v>
      </c>
      <c r="O49" s="43">
        <f t="shared" si="25"/>
        <v>1071.42</v>
      </c>
      <c r="P49" s="43">
        <f t="shared" si="25"/>
        <v>1071.42</v>
      </c>
      <c r="Q49" s="43">
        <f t="shared" si="25"/>
        <v>1071.42</v>
      </c>
      <c r="R49" s="43">
        <f t="shared" si="25"/>
        <v>1071.42</v>
      </c>
      <c r="S49" s="43">
        <f t="shared" si="25"/>
        <v>1071.42</v>
      </c>
      <c r="T49" s="43">
        <f t="shared" si="25"/>
        <v>1071.42</v>
      </c>
      <c r="U49" s="43">
        <f t="shared" si="25"/>
        <v>1071.42</v>
      </c>
      <c r="V49" s="43">
        <f t="shared" si="25"/>
        <v>1071.42</v>
      </c>
      <c r="W49" s="43">
        <f t="shared" si="25"/>
        <v>1071.42</v>
      </c>
      <c r="X49" s="43">
        <f t="shared" si="25"/>
        <v>1071.42</v>
      </c>
      <c r="Y49" s="43">
        <f t="shared" si="25"/>
        <v>1071.42</v>
      </c>
      <c r="Z49" s="43">
        <f t="shared" si="25"/>
        <v>1071.42</v>
      </c>
      <c r="AA49" s="43">
        <f t="shared" si="25"/>
        <v>1071.42</v>
      </c>
    </row>
    <row r="50" spans="1:27" ht="12.75" hidden="1" customHeight="1" outlineLevel="1" x14ac:dyDescent="0.2">
      <c r="A50" s="98" t="s">
        <v>278</v>
      </c>
      <c r="B50" s="62" t="s">
        <v>81</v>
      </c>
      <c r="C50" s="42" t="s">
        <v>77</v>
      </c>
      <c r="D50" s="43">
        <v>6.71</v>
      </c>
      <c r="E50" s="43">
        <v>6.71</v>
      </c>
      <c r="F50" s="43">
        <v>6.71</v>
      </c>
      <c r="G50" s="43">
        <v>6.71</v>
      </c>
      <c r="H50" s="43">
        <v>6.71</v>
      </c>
      <c r="I50" s="43">
        <v>6.71</v>
      </c>
      <c r="J50" s="43">
        <v>6.71</v>
      </c>
      <c r="K50" s="43">
        <v>6.71</v>
      </c>
      <c r="L50" s="43">
        <v>6.71</v>
      </c>
      <c r="M50" s="43">
        <v>6.71</v>
      </c>
      <c r="N50" s="43">
        <v>6.71</v>
      </c>
      <c r="O50" s="43">
        <v>6.71</v>
      </c>
      <c r="P50" s="43">
        <v>6.71</v>
      </c>
      <c r="Q50" s="43">
        <v>6.71</v>
      </c>
      <c r="R50" s="43">
        <v>6.71</v>
      </c>
      <c r="S50" s="43">
        <v>6.71</v>
      </c>
      <c r="T50" s="43">
        <v>6.71</v>
      </c>
      <c r="U50" s="43">
        <v>6.71</v>
      </c>
      <c r="V50" s="43">
        <v>6.71</v>
      </c>
      <c r="W50" s="43">
        <v>6.71</v>
      </c>
      <c r="X50" s="43">
        <v>6.71</v>
      </c>
      <c r="Y50" s="43">
        <v>6.71</v>
      </c>
      <c r="Z50" s="43">
        <v>6.71</v>
      </c>
      <c r="AA50" s="43">
        <v>6.71</v>
      </c>
    </row>
    <row r="51" spans="1:27" ht="12.75" hidden="1" customHeight="1" outlineLevel="1" x14ac:dyDescent="0.2">
      <c r="A51" s="98" t="s">
        <v>279</v>
      </c>
      <c r="B51" s="62" t="s">
        <v>79</v>
      </c>
      <c r="C51" s="42" t="s">
        <v>77</v>
      </c>
      <c r="D51" s="43">
        <f>$D$11</f>
        <v>110.23</v>
      </c>
      <c r="E51" s="43">
        <f t="shared" ref="E51:AA51" si="26">$D$11</f>
        <v>110.23</v>
      </c>
      <c r="F51" s="43">
        <f t="shared" si="26"/>
        <v>110.23</v>
      </c>
      <c r="G51" s="43">
        <f t="shared" si="26"/>
        <v>110.23</v>
      </c>
      <c r="H51" s="43">
        <f t="shared" si="26"/>
        <v>110.23</v>
      </c>
      <c r="I51" s="43">
        <f t="shared" si="26"/>
        <v>110.23</v>
      </c>
      <c r="J51" s="43">
        <f t="shared" si="26"/>
        <v>110.23</v>
      </c>
      <c r="K51" s="43">
        <f t="shared" si="26"/>
        <v>110.23</v>
      </c>
      <c r="L51" s="43">
        <f t="shared" si="26"/>
        <v>110.23</v>
      </c>
      <c r="M51" s="43">
        <f t="shared" si="26"/>
        <v>110.23</v>
      </c>
      <c r="N51" s="43">
        <f t="shared" si="26"/>
        <v>110.23</v>
      </c>
      <c r="O51" s="43">
        <f t="shared" si="26"/>
        <v>110.23</v>
      </c>
      <c r="P51" s="43">
        <f t="shared" si="26"/>
        <v>110.23</v>
      </c>
      <c r="Q51" s="43">
        <f t="shared" si="26"/>
        <v>110.23</v>
      </c>
      <c r="R51" s="43">
        <f t="shared" si="26"/>
        <v>110.23</v>
      </c>
      <c r="S51" s="43">
        <f t="shared" si="26"/>
        <v>110.23</v>
      </c>
      <c r="T51" s="43">
        <f t="shared" si="26"/>
        <v>110.23</v>
      </c>
      <c r="U51" s="43">
        <f t="shared" si="26"/>
        <v>110.23</v>
      </c>
      <c r="V51" s="43">
        <f t="shared" si="26"/>
        <v>110.23</v>
      </c>
      <c r="W51" s="43">
        <f t="shared" si="26"/>
        <v>110.23</v>
      </c>
      <c r="X51" s="43">
        <f t="shared" si="26"/>
        <v>110.23</v>
      </c>
      <c r="Y51" s="43">
        <f t="shared" si="26"/>
        <v>110.23</v>
      </c>
      <c r="Z51" s="43">
        <f t="shared" si="26"/>
        <v>110.23</v>
      </c>
      <c r="AA51" s="43">
        <f t="shared" si="26"/>
        <v>110.23</v>
      </c>
    </row>
    <row r="52" spans="1:27" ht="12.75" customHeight="1" collapsed="1" x14ac:dyDescent="0.2">
      <c r="A52" s="97" t="s">
        <v>280</v>
      </c>
      <c r="B52" s="27" t="str">
        <f>"10"&amp;"."&amp;$B$662&amp;"."&amp;$B$663</f>
        <v>10.01.2023</v>
      </c>
      <c r="C52" s="89" t="s">
        <v>74</v>
      </c>
      <c r="D52" s="90">
        <f>ROUND(((D53+D54+D56+D55)/1000),5)</f>
        <v>2.3019599999999998</v>
      </c>
      <c r="E52" s="90">
        <f>ROUND(((E53+E54+E56+E55)/1000),5)</f>
        <v>2.2112599999999998</v>
      </c>
      <c r="F52" s="90">
        <f>ROUND(((F53+F54+F56+F55)/1000),5)</f>
        <v>2.1415999999999999</v>
      </c>
      <c r="G52" s="90">
        <f t="shared" ref="G52:AA52" si="27">ROUND(((G53+G54+G56+G55)/1000),5)</f>
        <v>2.14418</v>
      </c>
      <c r="H52" s="90">
        <f t="shared" si="27"/>
        <v>2.2414299999999998</v>
      </c>
      <c r="I52" s="90">
        <f t="shared" si="27"/>
        <v>2.34768</v>
      </c>
      <c r="J52" s="90">
        <f t="shared" si="27"/>
        <v>2.5561099999999999</v>
      </c>
      <c r="K52" s="90">
        <f t="shared" si="27"/>
        <v>2.9436900000000001</v>
      </c>
      <c r="L52" s="90">
        <f t="shared" si="27"/>
        <v>3.04101</v>
      </c>
      <c r="M52" s="90">
        <f t="shared" si="27"/>
        <v>3.0802200000000002</v>
      </c>
      <c r="N52" s="90">
        <f t="shared" si="27"/>
        <v>3.0953599999999999</v>
      </c>
      <c r="O52" s="90">
        <f t="shared" si="27"/>
        <v>3.1047099999999999</v>
      </c>
      <c r="P52" s="90">
        <f t="shared" si="27"/>
        <v>3.0937299999999999</v>
      </c>
      <c r="Q52" s="90">
        <f t="shared" si="27"/>
        <v>3.09693</v>
      </c>
      <c r="R52" s="90">
        <f t="shared" si="27"/>
        <v>3.0640100000000001</v>
      </c>
      <c r="S52" s="90">
        <f t="shared" si="27"/>
        <v>3.06013</v>
      </c>
      <c r="T52" s="90">
        <f t="shared" si="27"/>
        <v>3.1205400000000001</v>
      </c>
      <c r="U52" s="90">
        <f t="shared" si="27"/>
        <v>3.14059</v>
      </c>
      <c r="V52" s="90">
        <f t="shared" si="27"/>
        <v>3.1366200000000002</v>
      </c>
      <c r="W52" s="90">
        <f t="shared" si="27"/>
        <v>3.0767099999999998</v>
      </c>
      <c r="X52" s="90">
        <f t="shared" si="27"/>
        <v>3.0400700000000001</v>
      </c>
      <c r="Y52" s="90">
        <f t="shared" si="27"/>
        <v>2.9718300000000002</v>
      </c>
      <c r="Z52" s="90">
        <f t="shared" si="27"/>
        <v>2.6821100000000002</v>
      </c>
      <c r="AA52" s="90">
        <f t="shared" si="27"/>
        <v>2.3559000000000001</v>
      </c>
    </row>
    <row r="53" spans="1:27" ht="12.75" hidden="1" customHeight="1" outlineLevel="1" x14ac:dyDescent="0.2">
      <c r="A53" s="98" t="s">
        <v>281</v>
      </c>
      <c r="B53" s="62" t="s">
        <v>236</v>
      </c>
      <c r="C53" s="42" t="s">
        <v>77</v>
      </c>
      <c r="D53" s="43">
        <v>1113.5999999999999</v>
      </c>
      <c r="E53" s="43">
        <v>1022.9</v>
      </c>
      <c r="F53" s="43">
        <v>953.24</v>
      </c>
      <c r="G53" s="43">
        <v>955.82</v>
      </c>
      <c r="H53" s="43">
        <v>1053.07</v>
      </c>
      <c r="I53" s="43">
        <v>1159.32</v>
      </c>
      <c r="J53" s="43">
        <v>1367.75</v>
      </c>
      <c r="K53" s="43">
        <v>1755.33</v>
      </c>
      <c r="L53" s="43">
        <v>1852.65</v>
      </c>
      <c r="M53" s="43">
        <v>1891.86</v>
      </c>
      <c r="N53" s="43">
        <v>1907</v>
      </c>
      <c r="O53" s="43">
        <v>1916.35</v>
      </c>
      <c r="P53" s="43">
        <v>1905.37</v>
      </c>
      <c r="Q53" s="43">
        <v>1908.57</v>
      </c>
      <c r="R53" s="43">
        <v>1875.65</v>
      </c>
      <c r="S53" s="43">
        <v>1871.77</v>
      </c>
      <c r="T53" s="43">
        <v>1932.18</v>
      </c>
      <c r="U53" s="43">
        <v>1952.23</v>
      </c>
      <c r="V53" s="43">
        <v>1948.26</v>
      </c>
      <c r="W53" s="43">
        <v>1888.35</v>
      </c>
      <c r="X53" s="43">
        <v>1851.71</v>
      </c>
      <c r="Y53" s="43">
        <v>1783.47</v>
      </c>
      <c r="Z53" s="43">
        <v>1493.75</v>
      </c>
      <c r="AA53" s="43">
        <v>1167.54</v>
      </c>
    </row>
    <row r="54" spans="1:27" ht="12.75" hidden="1" customHeight="1" outlineLevel="1" x14ac:dyDescent="0.2">
      <c r="A54" s="98" t="s">
        <v>282</v>
      </c>
      <c r="B54" s="62" t="s">
        <v>88</v>
      </c>
      <c r="C54" s="42" t="s">
        <v>77</v>
      </c>
      <c r="D54" s="43">
        <f>$D$9</f>
        <v>1071.42</v>
      </c>
      <c r="E54" s="43">
        <f t="shared" ref="E54:AA54" si="28">$D$9</f>
        <v>1071.42</v>
      </c>
      <c r="F54" s="43">
        <f t="shared" si="28"/>
        <v>1071.42</v>
      </c>
      <c r="G54" s="43">
        <f t="shared" si="28"/>
        <v>1071.42</v>
      </c>
      <c r="H54" s="43">
        <f t="shared" si="28"/>
        <v>1071.42</v>
      </c>
      <c r="I54" s="43">
        <f t="shared" si="28"/>
        <v>1071.42</v>
      </c>
      <c r="J54" s="43">
        <f t="shared" si="28"/>
        <v>1071.42</v>
      </c>
      <c r="K54" s="43">
        <f t="shared" si="28"/>
        <v>1071.42</v>
      </c>
      <c r="L54" s="43">
        <f t="shared" si="28"/>
        <v>1071.42</v>
      </c>
      <c r="M54" s="43">
        <f t="shared" si="28"/>
        <v>1071.42</v>
      </c>
      <c r="N54" s="43">
        <f t="shared" si="28"/>
        <v>1071.42</v>
      </c>
      <c r="O54" s="43">
        <f t="shared" si="28"/>
        <v>1071.42</v>
      </c>
      <c r="P54" s="43">
        <f t="shared" si="28"/>
        <v>1071.42</v>
      </c>
      <c r="Q54" s="43">
        <f t="shared" si="28"/>
        <v>1071.42</v>
      </c>
      <c r="R54" s="43">
        <f t="shared" si="28"/>
        <v>1071.42</v>
      </c>
      <c r="S54" s="43">
        <f t="shared" si="28"/>
        <v>1071.42</v>
      </c>
      <c r="T54" s="43">
        <f t="shared" si="28"/>
        <v>1071.42</v>
      </c>
      <c r="U54" s="43">
        <f t="shared" si="28"/>
        <v>1071.42</v>
      </c>
      <c r="V54" s="43">
        <f t="shared" si="28"/>
        <v>1071.42</v>
      </c>
      <c r="W54" s="43">
        <f t="shared" si="28"/>
        <v>1071.42</v>
      </c>
      <c r="X54" s="43">
        <f t="shared" si="28"/>
        <v>1071.42</v>
      </c>
      <c r="Y54" s="43">
        <f t="shared" si="28"/>
        <v>1071.42</v>
      </c>
      <c r="Z54" s="43">
        <f t="shared" si="28"/>
        <v>1071.42</v>
      </c>
      <c r="AA54" s="43">
        <f t="shared" si="28"/>
        <v>1071.42</v>
      </c>
    </row>
    <row r="55" spans="1:27" ht="12.75" hidden="1" customHeight="1" outlineLevel="1" x14ac:dyDescent="0.2">
      <c r="A55" s="98" t="s">
        <v>283</v>
      </c>
      <c r="B55" s="62" t="s">
        <v>81</v>
      </c>
      <c r="C55" s="42" t="s">
        <v>77</v>
      </c>
      <c r="D55" s="43">
        <v>6.71</v>
      </c>
      <c r="E55" s="43">
        <v>6.71</v>
      </c>
      <c r="F55" s="43">
        <v>6.71</v>
      </c>
      <c r="G55" s="43">
        <v>6.71</v>
      </c>
      <c r="H55" s="43">
        <v>6.71</v>
      </c>
      <c r="I55" s="43">
        <v>6.71</v>
      </c>
      <c r="J55" s="43">
        <v>6.71</v>
      </c>
      <c r="K55" s="43">
        <v>6.71</v>
      </c>
      <c r="L55" s="43">
        <v>6.71</v>
      </c>
      <c r="M55" s="43">
        <v>6.71</v>
      </c>
      <c r="N55" s="43">
        <v>6.71</v>
      </c>
      <c r="O55" s="43">
        <v>6.71</v>
      </c>
      <c r="P55" s="43">
        <v>6.71</v>
      </c>
      <c r="Q55" s="43">
        <v>6.71</v>
      </c>
      <c r="R55" s="43">
        <v>6.71</v>
      </c>
      <c r="S55" s="43">
        <v>6.71</v>
      </c>
      <c r="T55" s="43">
        <v>6.71</v>
      </c>
      <c r="U55" s="43">
        <v>6.71</v>
      </c>
      <c r="V55" s="43">
        <v>6.71</v>
      </c>
      <c r="W55" s="43">
        <v>6.71</v>
      </c>
      <c r="X55" s="43">
        <v>6.71</v>
      </c>
      <c r="Y55" s="43">
        <v>6.71</v>
      </c>
      <c r="Z55" s="43">
        <v>6.71</v>
      </c>
      <c r="AA55" s="43">
        <v>6.71</v>
      </c>
    </row>
    <row r="56" spans="1:27" ht="12.75" hidden="1" customHeight="1" outlineLevel="1" x14ac:dyDescent="0.2">
      <c r="A56" s="98" t="s">
        <v>284</v>
      </c>
      <c r="B56" s="62" t="s">
        <v>79</v>
      </c>
      <c r="C56" s="42" t="s">
        <v>77</v>
      </c>
      <c r="D56" s="43">
        <f>$D$11</f>
        <v>110.23</v>
      </c>
      <c r="E56" s="43">
        <f t="shared" ref="E56:AA56" si="29">$D$11</f>
        <v>110.23</v>
      </c>
      <c r="F56" s="43">
        <f t="shared" si="29"/>
        <v>110.23</v>
      </c>
      <c r="G56" s="43">
        <f t="shared" si="29"/>
        <v>110.23</v>
      </c>
      <c r="H56" s="43">
        <f t="shared" si="29"/>
        <v>110.23</v>
      </c>
      <c r="I56" s="43">
        <f t="shared" si="29"/>
        <v>110.23</v>
      </c>
      <c r="J56" s="43">
        <f t="shared" si="29"/>
        <v>110.23</v>
      </c>
      <c r="K56" s="43">
        <f t="shared" si="29"/>
        <v>110.23</v>
      </c>
      <c r="L56" s="43">
        <f t="shared" si="29"/>
        <v>110.23</v>
      </c>
      <c r="M56" s="43">
        <f t="shared" si="29"/>
        <v>110.23</v>
      </c>
      <c r="N56" s="43">
        <f t="shared" si="29"/>
        <v>110.23</v>
      </c>
      <c r="O56" s="43">
        <f t="shared" si="29"/>
        <v>110.23</v>
      </c>
      <c r="P56" s="43">
        <f t="shared" si="29"/>
        <v>110.23</v>
      </c>
      <c r="Q56" s="43">
        <f t="shared" si="29"/>
        <v>110.23</v>
      </c>
      <c r="R56" s="43">
        <f t="shared" si="29"/>
        <v>110.23</v>
      </c>
      <c r="S56" s="43">
        <f t="shared" si="29"/>
        <v>110.23</v>
      </c>
      <c r="T56" s="43">
        <f t="shared" si="29"/>
        <v>110.23</v>
      </c>
      <c r="U56" s="43">
        <f t="shared" si="29"/>
        <v>110.23</v>
      </c>
      <c r="V56" s="43">
        <f t="shared" si="29"/>
        <v>110.23</v>
      </c>
      <c r="W56" s="43">
        <f t="shared" si="29"/>
        <v>110.23</v>
      </c>
      <c r="X56" s="43">
        <f t="shared" si="29"/>
        <v>110.23</v>
      </c>
      <c r="Y56" s="43">
        <f t="shared" si="29"/>
        <v>110.23</v>
      </c>
      <c r="Z56" s="43">
        <f t="shared" si="29"/>
        <v>110.23</v>
      </c>
      <c r="AA56" s="43">
        <f t="shared" si="29"/>
        <v>110.23</v>
      </c>
    </row>
    <row r="57" spans="1:27" ht="12.75" customHeight="1" collapsed="1" x14ac:dyDescent="0.2">
      <c r="A57" s="97" t="s">
        <v>285</v>
      </c>
      <c r="B57" s="27" t="str">
        <f>"11"&amp;"."&amp;$B$662&amp;"."&amp;$B$663</f>
        <v>11.01.2023</v>
      </c>
      <c r="C57" s="89" t="s">
        <v>74</v>
      </c>
      <c r="D57" s="90">
        <f>ROUND(((D58+D59+D61+D60)/1000),5)</f>
        <v>2.3350200000000001</v>
      </c>
      <c r="E57" s="90">
        <f>ROUND(((E58+E59+E61+E60)/1000),5)</f>
        <v>2.2846000000000002</v>
      </c>
      <c r="F57" s="90">
        <f>ROUND(((F58+F59+F61+F60)/1000),5)</f>
        <v>2.2189800000000002</v>
      </c>
      <c r="G57" s="90">
        <f t="shared" ref="G57:AA57" si="30">ROUND(((G58+G59+G61+G60)/1000),5)</f>
        <v>2.2123599999999999</v>
      </c>
      <c r="H57" s="90">
        <f t="shared" si="30"/>
        <v>2.2870699999999999</v>
      </c>
      <c r="I57" s="90">
        <f t="shared" si="30"/>
        <v>2.3820999999999999</v>
      </c>
      <c r="J57" s="90">
        <f t="shared" si="30"/>
        <v>2.5398800000000001</v>
      </c>
      <c r="K57" s="90">
        <f t="shared" si="30"/>
        <v>2.95601</v>
      </c>
      <c r="L57" s="90">
        <f t="shared" si="30"/>
        <v>3.0691199999999998</v>
      </c>
      <c r="M57" s="90">
        <f t="shared" si="30"/>
        <v>3.1077599999999999</v>
      </c>
      <c r="N57" s="90">
        <f t="shared" si="30"/>
        <v>3.12697</v>
      </c>
      <c r="O57" s="90">
        <f t="shared" si="30"/>
        <v>3.1421999999999999</v>
      </c>
      <c r="P57" s="90">
        <f t="shared" si="30"/>
        <v>3.1289400000000001</v>
      </c>
      <c r="Q57" s="90">
        <f t="shared" si="30"/>
        <v>3.1318999999999999</v>
      </c>
      <c r="R57" s="90">
        <f t="shared" si="30"/>
        <v>3.10764</v>
      </c>
      <c r="S57" s="90">
        <f t="shared" si="30"/>
        <v>3.1061100000000001</v>
      </c>
      <c r="T57" s="90">
        <f t="shared" si="30"/>
        <v>3.2233900000000002</v>
      </c>
      <c r="U57" s="90">
        <f t="shared" si="30"/>
        <v>3.2240799999999998</v>
      </c>
      <c r="V57" s="90">
        <f t="shared" si="30"/>
        <v>3.23062</v>
      </c>
      <c r="W57" s="90">
        <f t="shared" si="30"/>
        <v>3.10866</v>
      </c>
      <c r="X57" s="90">
        <f t="shared" si="30"/>
        <v>3.0830099999999998</v>
      </c>
      <c r="Y57" s="90">
        <f t="shared" si="30"/>
        <v>3.0438100000000001</v>
      </c>
      <c r="Z57" s="90">
        <f t="shared" si="30"/>
        <v>2.8876499999999998</v>
      </c>
      <c r="AA57" s="90">
        <f t="shared" si="30"/>
        <v>2.46753</v>
      </c>
    </row>
    <row r="58" spans="1:27" ht="12.75" hidden="1" customHeight="1" outlineLevel="1" x14ac:dyDescent="0.2">
      <c r="A58" s="98" t="s">
        <v>286</v>
      </c>
      <c r="B58" s="62" t="s">
        <v>236</v>
      </c>
      <c r="C58" s="42" t="s">
        <v>77</v>
      </c>
      <c r="D58" s="43">
        <v>1146.6600000000001</v>
      </c>
      <c r="E58" s="43">
        <v>1096.24</v>
      </c>
      <c r="F58" s="43">
        <v>1030.6199999999999</v>
      </c>
      <c r="G58" s="43">
        <v>1024</v>
      </c>
      <c r="H58" s="43">
        <v>1098.71</v>
      </c>
      <c r="I58" s="43">
        <v>1193.74</v>
      </c>
      <c r="J58" s="43">
        <v>1351.52</v>
      </c>
      <c r="K58" s="43">
        <v>1767.65</v>
      </c>
      <c r="L58" s="43">
        <v>1880.76</v>
      </c>
      <c r="M58" s="43">
        <v>1919.4</v>
      </c>
      <c r="N58" s="43">
        <v>1938.61</v>
      </c>
      <c r="O58" s="43">
        <v>1953.84</v>
      </c>
      <c r="P58" s="43">
        <v>1940.58</v>
      </c>
      <c r="Q58" s="43">
        <v>1943.54</v>
      </c>
      <c r="R58" s="43">
        <v>1919.28</v>
      </c>
      <c r="S58" s="43">
        <v>1917.75</v>
      </c>
      <c r="T58" s="43">
        <v>2035.03</v>
      </c>
      <c r="U58" s="43">
        <v>2035.72</v>
      </c>
      <c r="V58" s="43">
        <v>2042.26</v>
      </c>
      <c r="W58" s="43">
        <v>1920.3</v>
      </c>
      <c r="X58" s="43">
        <v>1894.65</v>
      </c>
      <c r="Y58" s="43">
        <v>1855.45</v>
      </c>
      <c r="Z58" s="43">
        <v>1699.29</v>
      </c>
      <c r="AA58" s="43">
        <v>1279.17</v>
      </c>
    </row>
    <row r="59" spans="1:27" ht="12.75" hidden="1" customHeight="1" outlineLevel="1" x14ac:dyDescent="0.2">
      <c r="A59" s="98" t="s">
        <v>287</v>
      </c>
      <c r="B59" s="62" t="s">
        <v>88</v>
      </c>
      <c r="C59" s="42" t="s">
        <v>77</v>
      </c>
      <c r="D59" s="43">
        <f>$D$9</f>
        <v>1071.42</v>
      </c>
      <c r="E59" s="43">
        <f t="shared" ref="E59:AA59" si="31">$D$9</f>
        <v>1071.42</v>
      </c>
      <c r="F59" s="43">
        <f t="shared" si="31"/>
        <v>1071.42</v>
      </c>
      <c r="G59" s="43">
        <f t="shared" si="31"/>
        <v>1071.42</v>
      </c>
      <c r="H59" s="43">
        <f t="shared" si="31"/>
        <v>1071.42</v>
      </c>
      <c r="I59" s="43">
        <f t="shared" si="31"/>
        <v>1071.42</v>
      </c>
      <c r="J59" s="43">
        <f t="shared" si="31"/>
        <v>1071.42</v>
      </c>
      <c r="K59" s="43">
        <f t="shared" si="31"/>
        <v>1071.42</v>
      </c>
      <c r="L59" s="43">
        <f t="shared" si="31"/>
        <v>1071.42</v>
      </c>
      <c r="M59" s="43">
        <f t="shared" si="31"/>
        <v>1071.42</v>
      </c>
      <c r="N59" s="43">
        <f t="shared" si="31"/>
        <v>1071.42</v>
      </c>
      <c r="O59" s="43">
        <f t="shared" si="31"/>
        <v>1071.42</v>
      </c>
      <c r="P59" s="43">
        <f t="shared" si="31"/>
        <v>1071.42</v>
      </c>
      <c r="Q59" s="43">
        <f t="shared" si="31"/>
        <v>1071.42</v>
      </c>
      <c r="R59" s="43">
        <f t="shared" si="31"/>
        <v>1071.42</v>
      </c>
      <c r="S59" s="43">
        <f t="shared" si="31"/>
        <v>1071.42</v>
      </c>
      <c r="T59" s="43">
        <f t="shared" si="31"/>
        <v>1071.42</v>
      </c>
      <c r="U59" s="43">
        <f t="shared" si="31"/>
        <v>1071.42</v>
      </c>
      <c r="V59" s="43">
        <f t="shared" si="31"/>
        <v>1071.42</v>
      </c>
      <c r="W59" s="43">
        <f t="shared" si="31"/>
        <v>1071.42</v>
      </c>
      <c r="X59" s="43">
        <f t="shared" si="31"/>
        <v>1071.42</v>
      </c>
      <c r="Y59" s="43">
        <f t="shared" si="31"/>
        <v>1071.42</v>
      </c>
      <c r="Z59" s="43">
        <f t="shared" si="31"/>
        <v>1071.42</v>
      </c>
      <c r="AA59" s="43">
        <f t="shared" si="31"/>
        <v>1071.42</v>
      </c>
    </row>
    <row r="60" spans="1:27" ht="12.75" hidden="1" customHeight="1" outlineLevel="1" x14ac:dyDescent="0.2">
      <c r="A60" s="98" t="s">
        <v>288</v>
      </c>
      <c r="B60" s="62" t="s">
        <v>81</v>
      </c>
      <c r="C60" s="42" t="s">
        <v>77</v>
      </c>
      <c r="D60" s="43">
        <v>6.71</v>
      </c>
      <c r="E60" s="43">
        <v>6.71</v>
      </c>
      <c r="F60" s="43">
        <v>6.71</v>
      </c>
      <c r="G60" s="43">
        <v>6.71</v>
      </c>
      <c r="H60" s="43">
        <v>6.71</v>
      </c>
      <c r="I60" s="43">
        <v>6.71</v>
      </c>
      <c r="J60" s="43">
        <v>6.71</v>
      </c>
      <c r="K60" s="43">
        <v>6.71</v>
      </c>
      <c r="L60" s="43">
        <v>6.71</v>
      </c>
      <c r="M60" s="43">
        <v>6.71</v>
      </c>
      <c r="N60" s="43">
        <v>6.71</v>
      </c>
      <c r="O60" s="43">
        <v>6.71</v>
      </c>
      <c r="P60" s="43">
        <v>6.71</v>
      </c>
      <c r="Q60" s="43">
        <v>6.71</v>
      </c>
      <c r="R60" s="43">
        <v>6.71</v>
      </c>
      <c r="S60" s="43">
        <v>6.71</v>
      </c>
      <c r="T60" s="43">
        <v>6.71</v>
      </c>
      <c r="U60" s="43">
        <v>6.71</v>
      </c>
      <c r="V60" s="43">
        <v>6.71</v>
      </c>
      <c r="W60" s="43">
        <v>6.71</v>
      </c>
      <c r="X60" s="43">
        <v>6.71</v>
      </c>
      <c r="Y60" s="43">
        <v>6.71</v>
      </c>
      <c r="Z60" s="43">
        <v>6.71</v>
      </c>
      <c r="AA60" s="43">
        <v>6.71</v>
      </c>
    </row>
    <row r="61" spans="1:27" ht="12.75" hidden="1" customHeight="1" outlineLevel="1" x14ac:dyDescent="0.2">
      <c r="A61" s="98" t="s">
        <v>289</v>
      </c>
      <c r="B61" s="62" t="s">
        <v>79</v>
      </c>
      <c r="C61" s="42" t="s">
        <v>77</v>
      </c>
      <c r="D61" s="43">
        <f>$D$11</f>
        <v>110.23</v>
      </c>
      <c r="E61" s="43">
        <f t="shared" ref="E61:AA61" si="32">$D$11</f>
        <v>110.23</v>
      </c>
      <c r="F61" s="43">
        <f t="shared" si="32"/>
        <v>110.23</v>
      </c>
      <c r="G61" s="43">
        <f t="shared" si="32"/>
        <v>110.23</v>
      </c>
      <c r="H61" s="43">
        <f t="shared" si="32"/>
        <v>110.23</v>
      </c>
      <c r="I61" s="43">
        <f t="shared" si="32"/>
        <v>110.23</v>
      </c>
      <c r="J61" s="43">
        <f t="shared" si="32"/>
        <v>110.23</v>
      </c>
      <c r="K61" s="43">
        <f t="shared" si="32"/>
        <v>110.23</v>
      </c>
      <c r="L61" s="43">
        <f t="shared" si="32"/>
        <v>110.23</v>
      </c>
      <c r="M61" s="43">
        <f t="shared" si="32"/>
        <v>110.23</v>
      </c>
      <c r="N61" s="43">
        <f t="shared" si="32"/>
        <v>110.23</v>
      </c>
      <c r="O61" s="43">
        <f t="shared" si="32"/>
        <v>110.23</v>
      </c>
      <c r="P61" s="43">
        <f t="shared" si="32"/>
        <v>110.23</v>
      </c>
      <c r="Q61" s="43">
        <f t="shared" si="32"/>
        <v>110.23</v>
      </c>
      <c r="R61" s="43">
        <f t="shared" si="32"/>
        <v>110.23</v>
      </c>
      <c r="S61" s="43">
        <f t="shared" si="32"/>
        <v>110.23</v>
      </c>
      <c r="T61" s="43">
        <f t="shared" si="32"/>
        <v>110.23</v>
      </c>
      <c r="U61" s="43">
        <f t="shared" si="32"/>
        <v>110.23</v>
      </c>
      <c r="V61" s="43">
        <f t="shared" si="32"/>
        <v>110.23</v>
      </c>
      <c r="W61" s="43">
        <f t="shared" si="32"/>
        <v>110.23</v>
      </c>
      <c r="X61" s="43">
        <f t="shared" si="32"/>
        <v>110.23</v>
      </c>
      <c r="Y61" s="43">
        <f t="shared" si="32"/>
        <v>110.23</v>
      </c>
      <c r="Z61" s="43">
        <f t="shared" si="32"/>
        <v>110.23</v>
      </c>
      <c r="AA61" s="43">
        <f t="shared" si="32"/>
        <v>110.23</v>
      </c>
    </row>
    <row r="62" spans="1:27" ht="12.75" customHeight="1" collapsed="1" x14ac:dyDescent="0.2">
      <c r="A62" s="97" t="s">
        <v>290</v>
      </c>
      <c r="B62" s="27" t="str">
        <f>"12"&amp;"."&amp;$B$662&amp;"."&amp;$B$663</f>
        <v>12.01.2023</v>
      </c>
      <c r="C62" s="89" t="s">
        <v>74</v>
      </c>
      <c r="D62" s="90">
        <f>ROUND(((D63+D64+D66+D65)/1000),5)</f>
        <v>2.3637299999999999</v>
      </c>
      <c r="E62" s="90">
        <f>ROUND(((E63+E64+E66+E65)/1000),5)</f>
        <v>2.3065600000000002</v>
      </c>
      <c r="F62" s="90">
        <f>ROUND(((F63+F64+F66+F65)/1000),5)</f>
        <v>2.2841399999999998</v>
      </c>
      <c r="G62" s="90">
        <f t="shared" ref="G62:AA62" si="33">ROUND(((G63+G64+G66+G65)/1000),5)</f>
        <v>2.2820900000000002</v>
      </c>
      <c r="H62" s="90">
        <f t="shared" si="33"/>
        <v>2.3052999999999999</v>
      </c>
      <c r="I62" s="90">
        <f t="shared" si="33"/>
        <v>2.4001000000000001</v>
      </c>
      <c r="J62" s="90">
        <f t="shared" si="33"/>
        <v>2.5355699999999999</v>
      </c>
      <c r="K62" s="90">
        <f t="shared" si="33"/>
        <v>2.9334600000000002</v>
      </c>
      <c r="L62" s="90">
        <f t="shared" si="33"/>
        <v>3.0215399999999999</v>
      </c>
      <c r="M62" s="90">
        <f t="shared" si="33"/>
        <v>3.0573600000000001</v>
      </c>
      <c r="N62" s="90">
        <f t="shared" si="33"/>
        <v>3.0564800000000001</v>
      </c>
      <c r="O62" s="90">
        <f t="shared" si="33"/>
        <v>3.08649</v>
      </c>
      <c r="P62" s="90">
        <f t="shared" si="33"/>
        <v>3.0748099999999998</v>
      </c>
      <c r="Q62" s="90">
        <f t="shared" si="33"/>
        <v>3.0819000000000001</v>
      </c>
      <c r="R62" s="90">
        <f t="shared" si="33"/>
        <v>3.0372300000000001</v>
      </c>
      <c r="S62" s="90">
        <f t="shared" si="33"/>
        <v>3.0477699999999999</v>
      </c>
      <c r="T62" s="90">
        <f t="shared" si="33"/>
        <v>3.0863499999999999</v>
      </c>
      <c r="U62" s="90">
        <f t="shared" si="33"/>
        <v>3.157</v>
      </c>
      <c r="V62" s="90">
        <f t="shared" si="33"/>
        <v>3.1184799999999999</v>
      </c>
      <c r="W62" s="90">
        <f t="shared" si="33"/>
        <v>3.0557099999999999</v>
      </c>
      <c r="X62" s="90">
        <f t="shared" si="33"/>
        <v>3.0251399999999999</v>
      </c>
      <c r="Y62" s="90">
        <f t="shared" si="33"/>
        <v>2.98108</v>
      </c>
      <c r="Z62" s="90">
        <f t="shared" si="33"/>
        <v>2.80389</v>
      </c>
      <c r="AA62" s="90">
        <f t="shared" si="33"/>
        <v>2.4303300000000001</v>
      </c>
    </row>
    <row r="63" spans="1:27" ht="12.75" hidden="1" customHeight="1" outlineLevel="1" x14ac:dyDescent="0.2">
      <c r="A63" s="98" t="s">
        <v>291</v>
      </c>
      <c r="B63" s="62" t="s">
        <v>236</v>
      </c>
      <c r="C63" s="42" t="s">
        <v>77</v>
      </c>
      <c r="D63" s="43">
        <v>1175.3699999999999</v>
      </c>
      <c r="E63" s="43">
        <v>1118.2</v>
      </c>
      <c r="F63" s="43">
        <v>1095.78</v>
      </c>
      <c r="G63" s="43">
        <v>1093.73</v>
      </c>
      <c r="H63" s="43">
        <v>1116.94</v>
      </c>
      <c r="I63" s="43">
        <v>1211.74</v>
      </c>
      <c r="J63" s="43">
        <v>1347.21</v>
      </c>
      <c r="K63" s="43">
        <v>1745.1</v>
      </c>
      <c r="L63" s="43">
        <v>1833.18</v>
      </c>
      <c r="M63" s="43">
        <v>1869</v>
      </c>
      <c r="N63" s="43">
        <v>1868.12</v>
      </c>
      <c r="O63" s="43">
        <v>1898.13</v>
      </c>
      <c r="P63" s="43">
        <v>1886.45</v>
      </c>
      <c r="Q63" s="43">
        <v>1893.54</v>
      </c>
      <c r="R63" s="43">
        <v>1848.87</v>
      </c>
      <c r="S63" s="43">
        <v>1859.41</v>
      </c>
      <c r="T63" s="43">
        <v>1897.99</v>
      </c>
      <c r="U63" s="43">
        <v>1968.64</v>
      </c>
      <c r="V63" s="43">
        <v>1930.12</v>
      </c>
      <c r="W63" s="43">
        <v>1867.35</v>
      </c>
      <c r="X63" s="43">
        <v>1836.78</v>
      </c>
      <c r="Y63" s="43">
        <v>1792.72</v>
      </c>
      <c r="Z63" s="43">
        <v>1615.53</v>
      </c>
      <c r="AA63" s="43">
        <v>1241.97</v>
      </c>
    </row>
    <row r="64" spans="1:27" ht="12.75" hidden="1" customHeight="1" outlineLevel="1" x14ac:dyDescent="0.2">
      <c r="A64" s="98" t="s">
        <v>292</v>
      </c>
      <c r="B64" s="62" t="s">
        <v>88</v>
      </c>
      <c r="C64" s="42" t="s">
        <v>77</v>
      </c>
      <c r="D64" s="43">
        <f>$D$9</f>
        <v>1071.42</v>
      </c>
      <c r="E64" s="43">
        <f t="shared" ref="E64:AA64" si="34">$D$9</f>
        <v>1071.42</v>
      </c>
      <c r="F64" s="43">
        <f t="shared" si="34"/>
        <v>1071.42</v>
      </c>
      <c r="G64" s="43">
        <f t="shared" si="34"/>
        <v>1071.42</v>
      </c>
      <c r="H64" s="43">
        <f t="shared" si="34"/>
        <v>1071.42</v>
      </c>
      <c r="I64" s="43">
        <f t="shared" si="34"/>
        <v>1071.42</v>
      </c>
      <c r="J64" s="43">
        <f t="shared" si="34"/>
        <v>1071.42</v>
      </c>
      <c r="K64" s="43">
        <f t="shared" si="34"/>
        <v>1071.42</v>
      </c>
      <c r="L64" s="43">
        <f t="shared" si="34"/>
        <v>1071.42</v>
      </c>
      <c r="M64" s="43">
        <f t="shared" si="34"/>
        <v>1071.42</v>
      </c>
      <c r="N64" s="43">
        <f t="shared" si="34"/>
        <v>1071.42</v>
      </c>
      <c r="O64" s="43">
        <f t="shared" si="34"/>
        <v>1071.42</v>
      </c>
      <c r="P64" s="43">
        <f t="shared" si="34"/>
        <v>1071.42</v>
      </c>
      <c r="Q64" s="43">
        <f t="shared" si="34"/>
        <v>1071.42</v>
      </c>
      <c r="R64" s="43">
        <f t="shared" si="34"/>
        <v>1071.42</v>
      </c>
      <c r="S64" s="43">
        <f t="shared" si="34"/>
        <v>1071.42</v>
      </c>
      <c r="T64" s="43">
        <f t="shared" si="34"/>
        <v>1071.42</v>
      </c>
      <c r="U64" s="43">
        <f t="shared" si="34"/>
        <v>1071.42</v>
      </c>
      <c r="V64" s="43">
        <f t="shared" si="34"/>
        <v>1071.42</v>
      </c>
      <c r="W64" s="43">
        <f t="shared" si="34"/>
        <v>1071.42</v>
      </c>
      <c r="X64" s="43">
        <f t="shared" si="34"/>
        <v>1071.42</v>
      </c>
      <c r="Y64" s="43">
        <f t="shared" si="34"/>
        <v>1071.42</v>
      </c>
      <c r="Z64" s="43">
        <f t="shared" si="34"/>
        <v>1071.42</v>
      </c>
      <c r="AA64" s="43">
        <f t="shared" si="34"/>
        <v>1071.42</v>
      </c>
    </row>
    <row r="65" spans="1:27" ht="12.75" hidden="1" customHeight="1" outlineLevel="1" x14ac:dyDescent="0.2">
      <c r="A65" s="98" t="s">
        <v>293</v>
      </c>
      <c r="B65" s="62" t="s">
        <v>81</v>
      </c>
      <c r="C65" s="42" t="s">
        <v>77</v>
      </c>
      <c r="D65" s="43">
        <v>6.71</v>
      </c>
      <c r="E65" s="43">
        <v>6.71</v>
      </c>
      <c r="F65" s="43">
        <v>6.71</v>
      </c>
      <c r="G65" s="43">
        <v>6.71</v>
      </c>
      <c r="H65" s="43">
        <v>6.71</v>
      </c>
      <c r="I65" s="43">
        <v>6.71</v>
      </c>
      <c r="J65" s="43">
        <v>6.71</v>
      </c>
      <c r="K65" s="43">
        <v>6.71</v>
      </c>
      <c r="L65" s="43">
        <v>6.71</v>
      </c>
      <c r="M65" s="43">
        <v>6.71</v>
      </c>
      <c r="N65" s="43">
        <v>6.71</v>
      </c>
      <c r="O65" s="43">
        <v>6.71</v>
      </c>
      <c r="P65" s="43">
        <v>6.71</v>
      </c>
      <c r="Q65" s="43">
        <v>6.71</v>
      </c>
      <c r="R65" s="43">
        <v>6.71</v>
      </c>
      <c r="S65" s="43">
        <v>6.71</v>
      </c>
      <c r="T65" s="43">
        <v>6.71</v>
      </c>
      <c r="U65" s="43">
        <v>6.71</v>
      </c>
      <c r="V65" s="43">
        <v>6.71</v>
      </c>
      <c r="W65" s="43">
        <v>6.71</v>
      </c>
      <c r="X65" s="43">
        <v>6.71</v>
      </c>
      <c r="Y65" s="43">
        <v>6.71</v>
      </c>
      <c r="Z65" s="43">
        <v>6.71</v>
      </c>
      <c r="AA65" s="43">
        <v>6.71</v>
      </c>
    </row>
    <row r="66" spans="1:27" ht="12.75" hidden="1" customHeight="1" outlineLevel="1" x14ac:dyDescent="0.2">
      <c r="A66" s="98" t="s">
        <v>294</v>
      </c>
      <c r="B66" s="62" t="s">
        <v>79</v>
      </c>
      <c r="C66" s="42" t="s">
        <v>77</v>
      </c>
      <c r="D66" s="43">
        <f>$D$11</f>
        <v>110.23</v>
      </c>
      <c r="E66" s="43">
        <f t="shared" ref="E66:AA66" si="35">$D$11</f>
        <v>110.23</v>
      </c>
      <c r="F66" s="43">
        <f t="shared" si="35"/>
        <v>110.23</v>
      </c>
      <c r="G66" s="43">
        <f t="shared" si="35"/>
        <v>110.23</v>
      </c>
      <c r="H66" s="43">
        <f t="shared" si="35"/>
        <v>110.23</v>
      </c>
      <c r="I66" s="43">
        <f t="shared" si="35"/>
        <v>110.23</v>
      </c>
      <c r="J66" s="43">
        <f t="shared" si="35"/>
        <v>110.23</v>
      </c>
      <c r="K66" s="43">
        <f t="shared" si="35"/>
        <v>110.23</v>
      </c>
      <c r="L66" s="43">
        <f t="shared" si="35"/>
        <v>110.23</v>
      </c>
      <c r="M66" s="43">
        <f t="shared" si="35"/>
        <v>110.23</v>
      </c>
      <c r="N66" s="43">
        <f t="shared" si="35"/>
        <v>110.23</v>
      </c>
      <c r="O66" s="43">
        <f t="shared" si="35"/>
        <v>110.23</v>
      </c>
      <c r="P66" s="43">
        <f t="shared" si="35"/>
        <v>110.23</v>
      </c>
      <c r="Q66" s="43">
        <f t="shared" si="35"/>
        <v>110.23</v>
      </c>
      <c r="R66" s="43">
        <f t="shared" si="35"/>
        <v>110.23</v>
      </c>
      <c r="S66" s="43">
        <f t="shared" si="35"/>
        <v>110.23</v>
      </c>
      <c r="T66" s="43">
        <f t="shared" si="35"/>
        <v>110.23</v>
      </c>
      <c r="U66" s="43">
        <f t="shared" si="35"/>
        <v>110.23</v>
      </c>
      <c r="V66" s="43">
        <f t="shared" si="35"/>
        <v>110.23</v>
      </c>
      <c r="W66" s="43">
        <f t="shared" si="35"/>
        <v>110.23</v>
      </c>
      <c r="X66" s="43">
        <f t="shared" si="35"/>
        <v>110.23</v>
      </c>
      <c r="Y66" s="43">
        <f t="shared" si="35"/>
        <v>110.23</v>
      </c>
      <c r="Z66" s="43">
        <f t="shared" si="35"/>
        <v>110.23</v>
      </c>
      <c r="AA66" s="43">
        <f t="shared" si="35"/>
        <v>110.23</v>
      </c>
    </row>
    <row r="67" spans="1:27" ht="12.75" customHeight="1" collapsed="1" x14ac:dyDescent="0.2">
      <c r="A67" s="97" t="s">
        <v>295</v>
      </c>
      <c r="B67" s="27" t="str">
        <f>"13"&amp;"."&amp;$B$662&amp;"."&amp;$B$663</f>
        <v>13.01.2023</v>
      </c>
      <c r="C67" s="89" t="s">
        <v>74</v>
      </c>
      <c r="D67" s="90">
        <f>ROUND(((D68+D69+D71+D70)/1000),5)</f>
        <v>2.3904800000000002</v>
      </c>
      <c r="E67" s="90">
        <f>ROUND(((E68+E69+E71+E70)/1000),5)</f>
        <v>2.3292899999999999</v>
      </c>
      <c r="F67" s="90">
        <f>ROUND(((F68+F69+F71+F70)/1000),5)</f>
        <v>2.2973599999999998</v>
      </c>
      <c r="G67" s="90">
        <f t="shared" ref="G67:AA67" si="36">ROUND(((G68+G69+G71+G70)/1000),5)</f>
        <v>2.2930199999999998</v>
      </c>
      <c r="H67" s="90">
        <f t="shared" si="36"/>
        <v>2.3425400000000001</v>
      </c>
      <c r="I67" s="90">
        <f t="shared" si="36"/>
        <v>2.4272200000000002</v>
      </c>
      <c r="J67" s="90">
        <f t="shared" si="36"/>
        <v>2.7646999999999999</v>
      </c>
      <c r="K67" s="90">
        <f t="shared" si="36"/>
        <v>2.9531200000000002</v>
      </c>
      <c r="L67" s="90">
        <f t="shared" si="36"/>
        <v>3.05152</v>
      </c>
      <c r="M67" s="90">
        <f t="shared" si="36"/>
        <v>3.0844499999999999</v>
      </c>
      <c r="N67" s="90">
        <f t="shared" si="36"/>
        <v>3.1004200000000002</v>
      </c>
      <c r="O67" s="90">
        <f t="shared" si="36"/>
        <v>3.1078999999999999</v>
      </c>
      <c r="P67" s="90">
        <f t="shared" si="36"/>
        <v>3.0999400000000001</v>
      </c>
      <c r="Q67" s="90">
        <f t="shared" si="36"/>
        <v>3.1026400000000001</v>
      </c>
      <c r="R67" s="90">
        <f t="shared" si="36"/>
        <v>3.0872700000000002</v>
      </c>
      <c r="S67" s="90">
        <f t="shared" si="36"/>
        <v>3.0819899999999998</v>
      </c>
      <c r="T67" s="90">
        <f t="shared" si="36"/>
        <v>3.1820499999999998</v>
      </c>
      <c r="U67" s="90">
        <f t="shared" si="36"/>
        <v>3.2090100000000001</v>
      </c>
      <c r="V67" s="90">
        <f t="shared" si="36"/>
        <v>3.1960999999999999</v>
      </c>
      <c r="W67" s="90">
        <f t="shared" si="36"/>
        <v>3.1005099999999999</v>
      </c>
      <c r="X67" s="90">
        <f t="shared" si="36"/>
        <v>3.08358</v>
      </c>
      <c r="Y67" s="90">
        <f t="shared" si="36"/>
        <v>3.0251899999999998</v>
      </c>
      <c r="Z67" s="90">
        <f t="shared" si="36"/>
        <v>2.9097599999999999</v>
      </c>
      <c r="AA67" s="90">
        <f t="shared" si="36"/>
        <v>2.6393300000000002</v>
      </c>
    </row>
    <row r="68" spans="1:27" ht="12.75" hidden="1" customHeight="1" outlineLevel="1" x14ac:dyDescent="0.2">
      <c r="A68" s="98" t="s">
        <v>296</v>
      </c>
      <c r="B68" s="62" t="s">
        <v>236</v>
      </c>
      <c r="C68" s="42" t="s">
        <v>77</v>
      </c>
      <c r="D68" s="43">
        <v>1202.1199999999999</v>
      </c>
      <c r="E68" s="43">
        <v>1140.93</v>
      </c>
      <c r="F68" s="43">
        <v>1109</v>
      </c>
      <c r="G68" s="43">
        <v>1104.6600000000001</v>
      </c>
      <c r="H68" s="43">
        <v>1154.18</v>
      </c>
      <c r="I68" s="43">
        <v>1238.8599999999999</v>
      </c>
      <c r="J68" s="43">
        <v>1576.34</v>
      </c>
      <c r="K68" s="43">
        <v>1764.76</v>
      </c>
      <c r="L68" s="43">
        <v>1863.16</v>
      </c>
      <c r="M68" s="43">
        <v>1896.09</v>
      </c>
      <c r="N68" s="43">
        <v>1912.06</v>
      </c>
      <c r="O68" s="43">
        <v>1919.54</v>
      </c>
      <c r="P68" s="43">
        <v>1911.58</v>
      </c>
      <c r="Q68" s="43">
        <v>1914.28</v>
      </c>
      <c r="R68" s="43">
        <v>1898.91</v>
      </c>
      <c r="S68" s="43">
        <v>1893.63</v>
      </c>
      <c r="T68" s="43">
        <v>1993.69</v>
      </c>
      <c r="U68" s="43">
        <v>2020.65</v>
      </c>
      <c r="V68" s="43">
        <v>2007.74</v>
      </c>
      <c r="W68" s="43">
        <v>1912.15</v>
      </c>
      <c r="X68" s="43">
        <v>1895.22</v>
      </c>
      <c r="Y68" s="43">
        <v>1836.83</v>
      </c>
      <c r="Z68" s="43">
        <v>1721.4</v>
      </c>
      <c r="AA68" s="43">
        <v>1450.97</v>
      </c>
    </row>
    <row r="69" spans="1:27" ht="12.75" hidden="1" customHeight="1" outlineLevel="1" x14ac:dyDescent="0.2">
      <c r="A69" s="98" t="s">
        <v>297</v>
      </c>
      <c r="B69" s="62" t="s">
        <v>88</v>
      </c>
      <c r="C69" s="42" t="s">
        <v>77</v>
      </c>
      <c r="D69" s="43">
        <f>$D$9</f>
        <v>1071.42</v>
      </c>
      <c r="E69" s="43">
        <f t="shared" ref="E69:AA69" si="37">$D$9</f>
        <v>1071.42</v>
      </c>
      <c r="F69" s="43">
        <f t="shared" si="37"/>
        <v>1071.42</v>
      </c>
      <c r="G69" s="43">
        <f t="shared" si="37"/>
        <v>1071.42</v>
      </c>
      <c r="H69" s="43">
        <f t="shared" si="37"/>
        <v>1071.42</v>
      </c>
      <c r="I69" s="43">
        <f t="shared" si="37"/>
        <v>1071.42</v>
      </c>
      <c r="J69" s="43">
        <f t="shared" si="37"/>
        <v>1071.42</v>
      </c>
      <c r="K69" s="43">
        <f t="shared" si="37"/>
        <v>1071.42</v>
      </c>
      <c r="L69" s="43">
        <f t="shared" si="37"/>
        <v>1071.42</v>
      </c>
      <c r="M69" s="43">
        <f t="shared" si="37"/>
        <v>1071.42</v>
      </c>
      <c r="N69" s="43">
        <f t="shared" si="37"/>
        <v>1071.42</v>
      </c>
      <c r="O69" s="43">
        <f t="shared" si="37"/>
        <v>1071.42</v>
      </c>
      <c r="P69" s="43">
        <f t="shared" si="37"/>
        <v>1071.42</v>
      </c>
      <c r="Q69" s="43">
        <f t="shared" si="37"/>
        <v>1071.42</v>
      </c>
      <c r="R69" s="43">
        <f t="shared" si="37"/>
        <v>1071.42</v>
      </c>
      <c r="S69" s="43">
        <f t="shared" si="37"/>
        <v>1071.42</v>
      </c>
      <c r="T69" s="43">
        <f t="shared" si="37"/>
        <v>1071.42</v>
      </c>
      <c r="U69" s="43">
        <f t="shared" si="37"/>
        <v>1071.42</v>
      </c>
      <c r="V69" s="43">
        <f t="shared" si="37"/>
        <v>1071.42</v>
      </c>
      <c r="W69" s="43">
        <f t="shared" si="37"/>
        <v>1071.42</v>
      </c>
      <c r="X69" s="43">
        <f t="shared" si="37"/>
        <v>1071.42</v>
      </c>
      <c r="Y69" s="43">
        <f t="shared" si="37"/>
        <v>1071.42</v>
      </c>
      <c r="Z69" s="43">
        <f t="shared" si="37"/>
        <v>1071.42</v>
      </c>
      <c r="AA69" s="43">
        <f t="shared" si="37"/>
        <v>1071.42</v>
      </c>
    </row>
    <row r="70" spans="1:27" ht="12.75" hidden="1" customHeight="1" outlineLevel="1" x14ac:dyDescent="0.2">
      <c r="A70" s="98" t="s">
        <v>298</v>
      </c>
      <c r="B70" s="62" t="s">
        <v>81</v>
      </c>
      <c r="C70" s="42" t="s">
        <v>77</v>
      </c>
      <c r="D70" s="43">
        <v>6.71</v>
      </c>
      <c r="E70" s="43">
        <v>6.71</v>
      </c>
      <c r="F70" s="43">
        <v>6.71</v>
      </c>
      <c r="G70" s="43">
        <v>6.71</v>
      </c>
      <c r="H70" s="43">
        <v>6.71</v>
      </c>
      <c r="I70" s="43">
        <v>6.71</v>
      </c>
      <c r="J70" s="43">
        <v>6.71</v>
      </c>
      <c r="K70" s="43">
        <v>6.71</v>
      </c>
      <c r="L70" s="43">
        <v>6.71</v>
      </c>
      <c r="M70" s="43">
        <v>6.71</v>
      </c>
      <c r="N70" s="43">
        <v>6.71</v>
      </c>
      <c r="O70" s="43">
        <v>6.71</v>
      </c>
      <c r="P70" s="43">
        <v>6.71</v>
      </c>
      <c r="Q70" s="43">
        <v>6.71</v>
      </c>
      <c r="R70" s="43">
        <v>6.71</v>
      </c>
      <c r="S70" s="43">
        <v>6.71</v>
      </c>
      <c r="T70" s="43">
        <v>6.71</v>
      </c>
      <c r="U70" s="43">
        <v>6.71</v>
      </c>
      <c r="V70" s="43">
        <v>6.71</v>
      </c>
      <c r="W70" s="43">
        <v>6.71</v>
      </c>
      <c r="X70" s="43">
        <v>6.71</v>
      </c>
      <c r="Y70" s="43">
        <v>6.71</v>
      </c>
      <c r="Z70" s="43">
        <v>6.71</v>
      </c>
      <c r="AA70" s="43">
        <v>6.71</v>
      </c>
    </row>
    <row r="71" spans="1:27" ht="12.75" hidden="1" customHeight="1" outlineLevel="1" x14ac:dyDescent="0.2">
      <c r="A71" s="98" t="s">
        <v>299</v>
      </c>
      <c r="B71" s="62" t="s">
        <v>79</v>
      </c>
      <c r="C71" s="42" t="s">
        <v>77</v>
      </c>
      <c r="D71" s="43">
        <f>$D$11</f>
        <v>110.23</v>
      </c>
      <c r="E71" s="43">
        <f t="shared" ref="E71:AA71" si="38">$D$11</f>
        <v>110.23</v>
      </c>
      <c r="F71" s="43">
        <f t="shared" si="38"/>
        <v>110.23</v>
      </c>
      <c r="G71" s="43">
        <f t="shared" si="38"/>
        <v>110.23</v>
      </c>
      <c r="H71" s="43">
        <f t="shared" si="38"/>
        <v>110.23</v>
      </c>
      <c r="I71" s="43">
        <f t="shared" si="38"/>
        <v>110.23</v>
      </c>
      <c r="J71" s="43">
        <f t="shared" si="38"/>
        <v>110.23</v>
      </c>
      <c r="K71" s="43">
        <f t="shared" si="38"/>
        <v>110.23</v>
      </c>
      <c r="L71" s="43">
        <f t="shared" si="38"/>
        <v>110.23</v>
      </c>
      <c r="M71" s="43">
        <f t="shared" si="38"/>
        <v>110.23</v>
      </c>
      <c r="N71" s="43">
        <f t="shared" si="38"/>
        <v>110.23</v>
      </c>
      <c r="O71" s="43">
        <f t="shared" si="38"/>
        <v>110.23</v>
      </c>
      <c r="P71" s="43">
        <f t="shared" si="38"/>
        <v>110.23</v>
      </c>
      <c r="Q71" s="43">
        <f t="shared" si="38"/>
        <v>110.23</v>
      </c>
      <c r="R71" s="43">
        <f t="shared" si="38"/>
        <v>110.23</v>
      </c>
      <c r="S71" s="43">
        <f t="shared" si="38"/>
        <v>110.23</v>
      </c>
      <c r="T71" s="43">
        <f t="shared" si="38"/>
        <v>110.23</v>
      </c>
      <c r="U71" s="43">
        <f t="shared" si="38"/>
        <v>110.23</v>
      </c>
      <c r="V71" s="43">
        <f t="shared" si="38"/>
        <v>110.23</v>
      </c>
      <c r="W71" s="43">
        <f t="shared" si="38"/>
        <v>110.23</v>
      </c>
      <c r="X71" s="43">
        <f t="shared" si="38"/>
        <v>110.23</v>
      </c>
      <c r="Y71" s="43">
        <f t="shared" si="38"/>
        <v>110.23</v>
      </c>
      <c r="Z71" s="43">
        <f t="shared" si="38"/>
        <v>110.23</v>
      </c>
      <c r="AA71" s="43">
        <f t="shared" si="38"/>
        <v>110.23</v>
      </c>
    </row>
    <row r="72" spans="1:27" ht="12.75" customHeight="1" collapsed="1" x14ac:dyDescent="0.2">
      <c r="A72" s="97" t="s">
        <v>300</v>
      </c>
      <c r="B72" s="27" t="str">
        <f>"14"&amp;"."&amp;$B$662&amp;"."&amp;$B$663</f>
        <v>14.01.2023</v>
      </c>
      <c r="C72" s="89" t="s">
        <v>74</v>
      </c>
      <c r="D72" s="90">
        <f>ROUND(((D73+D74+D76+D75)/1000),5)</f>
        <v>2.6400600000000001</v>
      </c>
      <c r="E72" s="90">
        <f>ROUND(((E73+E74+E76+E75)/1000),5)</f>
        <v>2.4652500000000002</v>
      </c>
      <c r="F72" s="90">
        <f>ROUND(((F73+F74+F76+F75)/1000),5)</f>
        <v>2.4335900000000001</v>
      </c>
      <c r="G72" s="90">
        <f t="shared" ref="G72:AA72" si="39">ROUND(((G73+G74+G76+G75)/1000),5)</f>
        <v>2.42319</v>
      </c>
      <c r="H72" s="90">
        <f t="shared" si="39"/>
        <v>2.43764</v>
      </c>
      <c r="I72" s="90">
        <f t="shared" si="39"/>
        <v>2.4672000000000001</v>
      </c>
      <c r="J72" s="90">
        <f t="shared" si="39"/>
        <v>2.5626500000000001</v>
      </c>
      <c r="K72" s="90">
        <f t="shared" si="39"/>
        <v>2.8410700000000002</v>
      </c>
      <c r="L72" s="90">
        <f t="shared" si="39"/>
        <v>2.9341599999999999</v>
      </c>
      <c r="M72" s="90">
        <f t="shared" si="39"/>
        <v>3.0612499999999998</v>
      </c>
      <c r="N72" s="90">
        <f t="shared" si="39"/>
        <v>3.0999400000000001</v>
      </c>
      <c r="O72" s="90">
        <f t="shared" si="39"/>
        <v>3.1091700000000002</v>
      </c>
      <c r="P72" s="90">
        <f t="shared" si="39"/>
        <v>3.1074000000000002</v>
      </c>
      <c r="Q72" s="90">
        <f t="shared" si="39"/>
        <v>3.1062799999999999</v>
      </c>
      <c r="R72" s="90">
        <f t="shared" si="39"/>
        <v>3.0807199999999999</v>
      </c>
      <c r="S72" s="90">
        <f t="shared" si="39"/>
        <v>3.08385</v>
      </c>
      <c r="T72" s="90">
        <f t="shared" si="39"/>
        <v>3.1019700000000001</v>
      </c>
      <c r="U72" s="90">
        <f t="shared" si="39"/>
        <v>3.1486999999999998</v>
      </c>
      <c r="V72" s="90">
        <f t="shared" si="39"/>
        <v>3.14086</v>
      </c>
      <c r="W72" s="90">
        <f t="shared" si="39"/>
        <v>3.0935600000000001</v>
      </c>
      <c r="X72" s="90">
        <f t="shared" si="39"/>
        <v>3.09728</v>
      </c>
      <c r="Y72" s="90">
        <f t="shared" si="39"/>
        <v>2.9736500000000001</v>
      </c>
      <c r="Z72" s="90">
        <f t="shared" si="39"/>
        <v>2.9001199999999998</v>
      </c>
      <c r="AA72" s="90">
        <f t="shared" si="39"/>
        <v>2.649</v>
      </c>
    </row>
    <row r="73" spans="1:27" ht="12.75" hidden="1" customHeight="1" outlineLevel="1" x14ac:dyDescent="0.2">
      <c r="A73" s="98" t="s">
        <v>301</v>
      </c>
      <c r="B73" s="62" t="s">
        <v>236</v>
      </c>
      <c r="C73" s="42" t="s">
        <v>77</v>
      </c>
      <c r="D73" s="43">
        <v>1451.7</v>
      </c>
      <c r="E73" s="43">
        <v>1276.8900000000001</v>
      </c>
      <c r="F73" s="43">
        <v>1245.23</v>
      </c>
      <c r="G73" s="43">
        <v>1234.83</v>
      </c>
      <c r="H73" s="43">
        <v>1249.28</v>
      </c>
      <c r="I73" s="43">
        <v>1278.8399999999999</v>
      </c>
      <c r="J73" s="43">
        <v>1374.29</v>
      </c>
      <c r="K73" s="43">
        <v>1652.71</v>
      </c>
      <c r="L73" s="43">
        <v>1745.8</v>
      </c>
      <c r="M73" s="43">
        <v>1872.89</v>
      </c>
      <c r="N73" s="43">
        <v>1911.58</v>
      </c>
      <c r="O73" s="43">
        <v>1920.81</v>
      </c>
      <c r="P73" s="43">
        <v>1919.04</v>
      </c>
      <c r="Q73" s="43">
        <v>1917.92</v>
      </c>
      <c r="R73" s="43">
        <v>1892.36</v>
      </c>
      <c r="S73" s="43">
        <v>1895.49</v>
      </c>
      <c r="T73" s="43">
        <v>1913.61</v>
      </c>
      <c r="U73" s="43">
        <v>1960.34</v>
      </c>
      <c r="V73" s="43">
        <v>1952.5</v>
      </c>
      <c r="W73" s="43">
        <v>1905.2</v>
      </c>
      <c r="X73" s="43">
        <v>1908.92</v>
      </c>
      <c r="Y73" s="43">
        <v>1785.29</v>
      </c>
      <c r="Z73" s="43">
        <v>1711.76</v>
      </c>
      <c r="AA73" s="43">
        <v>1460.64</v>
      </c>
    </row>
    <row r="74" spans="1:27" ht="12.75" hidden="1" customHeight="1" outlineLevel="1" x14ac:dyDescent="0.2">
      <c r="A74" s="98" t="s">
        <v>302</v>
      </c>
      <c r="B74" s="62" t="s">
        <v>88</v>
      </c>
      <c r="C74" s="42" t="s">
        <v>77</v>
      </c>
      <c r="D74" s="43">
        <f>$D$9</f>
        <v>1071.42</v>
      </c>
      <c r="E74" s="43">
        <f t="shared" ref="E74:AA74" si="40">$D$9</f>
        <v>1071.42</v>
      </c>
      <c r="F74" s="43">
        <f t="shared" si="40"/>
        <v>1071.42</v>
      </c>
      <c r="G74" s="43">
        <f t="shared" si="40"/>
        <v>1071.42</v>
      </c>
      <c r="H74" s="43">
        <f t="shared" si="40"/>
        <v>1071.42</v>
      </c>
      <c r="I74" s="43">
        <f t="shared" si="40"/>
        <v>1071.42</v>
      </c>
      <c r="J74" s="43">
        <f t="shared" si="40"/>
        <v>1071.42</v>
      </c>
      <c r="K74" s="43">
        <f t="shared" si="40"/>
        <v>1071.42</v>
      </c>
      <c r="L74" s="43">
        <f t="shared" si="40"/>
        <v>1071.42</v>
      </c>
      <c r="M74" s="43">
        <f t="shared" si="40"/>
        <v>1071.42</v>
      </c>
      <c r="N74" s="43">
        <f t="shared" si="40"/>
        <v>1071.42</v>
      </c>
      <c r="O74" s="43">
        <f t="shared" si="40"/>
        <v>1071.42</v>
      </c>
      <c r="P74" s="43">
        <f t="shared" si="40"/>
        <v>1071.42</v>
      </c>
      <c r="Q74" s="43">
        <f t="shared" si="40"/>
        <v>1071.42</v>
      </c>
      <c r="R74" s="43">
        <f t="shared" si="40"/>
        <v>1071.42</v>
      </c>
      <c r="S74" s="43">
        <f t="shared" si="40"/>
        <v>1071.42</v>
      </c>
      <c r="T74" s="43">
        <f t="shared" si="40"/>
        <v>1071.42</v>
      </c>
      <c r="U74" s="43">
        <f t="shared" si="40"/>
        <v>1071.42</v>
      </c>
      <c r="V74" s="43">
        <f t="shared" si="40"/>
        <v>1071.42</v>
      </c>
      <c r="W74" s="43">
        <f t="shared" si="40"/>
        <v>1071.42</v>
      </c>
      <c r="X74" s="43">
        <f t="shared" si="40"/>
        <v>1071.42</v>
      </c>
      <c r="Y74" s="43">
        <f t="shared" si="40"/>
        <v>1071.42</v>
      </c>
      <c r="Z74" s="43">
        <f t="shared" si="40"/>
        <v>1071.42</v>
      </c>
      <c r="AA74" s="43">
        <f t="shared" si="40"/>
        <v>1071.42</v>
      </c>
    </row>
    <row r="75" spans="1:27" ht="12.75" hidden="1" customHeight="1" outlineLevel="1" x14ac:dyDescent="0.2">
      <c r="A75" s="98" t="s">
        <v>303</v>
      </c>
      <c r="B75" s="62" t="s">
        <v>81</v>
      </c>
      <c r="C75" s="42" t="s">
        <v>77</v>
      </c>
      <c r="D75" s="43">
        <v>6.71</v>
      </c>
      <c r="E75" s="43">
        <v>6.71</v>
      </c>
      <c r="F75" s="43">
        <v>6.71</v>
      </c>
      <c r="G75" s="43">
        <v>6.71</v>
      </c>
      <c r="H75" s="43">
        <v>6.71</v>
      </c>
      <c r="I75" s="43">
        <v>6.71</v>
      </c>
      <c r="J75" s="43">
        <v>6.71</v>
      </c>
      <c r="K75" s="43">
        <v>6.71</v>
      </c>
      <c r="L75" s="43">
        <v>6.71</v>
      </c>
      <c r="M75" s="43">
        <v>6.71</v>
      </c>
      <c r="N75" s="43">
        <v>6.71</v>
      </c>
      <c r="O75" s="43">
        <v>6.71</v>
      </c>
      <c r="P75" s="43">
        <v>6.71</v>
      </c>
      <c r="Q75" s="43">
        <v>6.71</v>
      </c>
      <c r="R75" s="43">
        <v>6.71</v>
      </c>
      <c r="S75" s="43">
        <v>6.71</v>
      </c>
      <c r="T75" s="43">
        <v>6.71</v>
      </c>
      <c r="U75" s="43">
        <v>6.71</v>
      </c>
      <c r="V75" s="43">
        <v>6.71</v>
      </c>
      <c r="W75" s="43">
        <v>6.71</v>
      </c>
      <c r="X75" s="43">
        <v>6.71</v>
      </c>
      <c r="Y75" s="43">
        <v>6.71</v>
      </c>
      <c r="Z75" s="43">
        <v>6.71</v>
      </c>
      <c r="AA75" s="43">
        <v>6.71</v>
      </c>
    </row>
    <row r="76" spans="1:27" ht="12.75" hidden="1" customHeight="1" outlineLevel="1" x14ac:dyDescent="0.2">
      <c r="A76" s="98" t="s">
        <v>304</v>
      </c>
      <c r="B76" s="62" t="s">
        <v>79</v>
      </c>
      <c r="C76" s="42" t="s">
        <v>77</v>
      </c>
      <c r="D76" s="43">
        <f>$D$11</f>
        <v>110.23</v>
      </c>
      <c r="E76" s="43">
        <f t="shared" ref="E76:AA76" si="41">$D$11</f>
        <v>110.23</v>
      </c>
      <c r="F76" s="43">
        <f t="shared" si="41"/>
        <v>110.23</v>
      </c>
      <c r="G76" s="43">
        <f t="shared" si="41"/>
        <v>110.23</v>
      </c>
      <c r="H76" s="43">
        <f t="shared" si="41"/>
        <v>110.23</v>
      </c>
      <c r="I76" s="43">
        <f t="shared" si="41"/>
        <v>110.23</v>
      </c>
      <c r="J76" s="43">
        <f t="shared" si="41"/>
        <v>110.23</v>
      </c>
      <c r="K76" s="43">
        <f t="shared" si="41"/>
        <v>110.23</v>
      </c>
      <c r="L76" s="43">
        <f t="shared" si="41"/>
        <v>110.23</v>
      </c>
      <c r="M76" s="43">
        <f t="shared" si="41"/>
        <v>110.23</v>
      </c>
      <c r="N76" s="43">
        <f t="shared" si="41"/>
        <v>110.23</v>
      </c>
      <c r="O76" s="43">
        <f t="shared" si="41"/>
        <v>110.23</v>
      </c>
      <c r="P76" s="43">
        <f t="shared" si="41"/>
        <v>110.23</v>
      </c>
      <c r="Q76" s="43">
        <f t="shared" si="41"/>
        <v>110.23</v>
      </c>
      <c r="R76" s="43">
        <f t="shared" si="41"/>
        <v>110.23</v>
      </c>
      <c r="S76" s="43">
        <f t="shared" si="41"/>
        <v>110.23</v>
      </c>
      <c r="T76" s="43">
        <f t="shared" si="41"/>
        <v>110.23</v>
      </c>
      <c r="U76" s="43">
        <f t="shared" si="41"/>
        <v>110.23</v>
      </c>
      <c r="V76" s="43">
        <f t="shared" si="41"/>
        <v>110.23</v>
      </c>
      <c r="W76" s="43">
        <f t="shared" si="41"/>
        <v>110.23</v>
      </c>
      <c r="X76" s="43">
        <f t="shared" si="41"/>
        <v>110.23</v>
      </c>
      <c r="Y76" s="43">
        <f t="shared" si="41"/>
        <v>110.23</v>
      </c>
      <c r="Z76" s="43">
        <f t="shared" si="41"/>
        <v>110.23</v>
      </c>
      <c r="AA76" s="43">
        <f t="shared" si="41"/>
        <v>110.23</v>
      </c>
    </row>
    <row r="77" spans="1:27" ht="12.75" customHeight="1" collapsed="1" x14ac:dyDescent="0.2">
      <c r="A77" s="97" t="s">
        <v>305</v>
      </c>
      <c r="B77" s="27" t="str">
        <f>"15"&amp;"."&amp;$B$662&amp;"."&amp;$B$663</f>
        <v>15.01.2023</v>
      </c>
      <c r="C77" s="89" t="s">
        <v>74</v>
      </c>
      <c r="D77" s="90">
        <f>ROUND(((D78+D79+D81+D80)/1000),5)</f>
        <v>2.4790800000000002</v>
      </c>
      <c r="E77" s="90">
        <f>ROUND(((E78+E79+E81+E80)/1000),5)</f>
        <v>2.4213399999999998</v>
      </c>
      <c r="F77" s="90">
        <f>ROUND(((F78+F79+F81+F80)/1000),5)</f>
        <v>2.3517600000000001</v>
      </c>
      <c r="G77" s="90">
        <f t="shared" ref="G77:AA77" si="42">ROUND(((G78+G79+G81+G80)/1000),5)</f>
        <v>2.3462499999999999</v>
      </c>
      <c r="H77" s="90">
        <f t="shared" si="42"/>
        <v>2.35066</v>
      </c>
      <c r="I77" s="90">
        <f t="shared" si="42"/>
        <v>2.3996599999999999</v>
      </c>
      <c r="J77" s="90">
        <f t="shared" si="42"/>
        <v>2.4120400000000002</v>
      </c>
      <c r="K77" s="90">
        <f t="shared" si="42"/>
        <v>2.61077</v>
      </c>
      <c r="L77" s="90">
        <f t="shared" si="42"/>
        <v>2.85927</v>
      </c>
      <c r="M77" s="90">
        <f t="shared" si="42"/>
        <v>2.93174</v>
      </c>
      <c r="N77" s="90">
        <f t="shared" si="42"/>
        <v>3.0005700000000002</v>
      </c>
      <c r="O77" s="90">
        <f t="shared" si="42"/>
        <v>3.0207299999999999</v>
      </c>
      <c r="P77" s="90">
        <f t="shared" si="42"/>
        <v>3.0237500000000002</v>
      </c>
      <c r="Q77" s="90">
        <f t="shared" si="42"/>
        <v>3.0258799999999999</v>
      </c>
      <c r="R77" s="90">
        <f t="shared" si="42"/>
        <v>2.9948600000000001</v>
      </c>
      <c r="S77" s="90">
        <f t="shared" si="42"/>
        <v>3.0036299999999998</v>
      </c>
      <c r="T77" s="90">
        <f t="shared" si="42"/>
        <v>3.0545900000000001</v>
      </c>
      <c r="U77" s="90">
        <f t="shared" si="42"/>
        <v>3.1164800000000001</v>
      </c>
      <c r="V77" s="90">
        <f t="shared" si="42"/>
        <v>3.1214499999999998</v>
      </c>
      <c r="W77" s="90">
        <f t="shared" si="42"/>
        <v>3.0504099999999998</v>
      </c>
      <c r="X77" s="90">
        <f t="shared" si="42"/>
        <v>3.0435500000000002</v>
      </c>
      <c r="Y77" s="90">
        <f t="shared" si="42"/>
        <v>2.9578199999999999</v>
      </c>
      <c r="Z77" s="90">
        <f t="shared" si="42"/>
        <v>2.8894000000000002</v>
      </c>
      <c r="AA77" s="90">
        <f t="shared" si="42"/>
        <v>2.62629</v>
      </c>
    </row>
    <row r="78" spans="1:27" ht="12.75" hidden="1" customHeight="1" outlineLevel="1" x14ac:dyDescent="0.2">
      <c r="A78" s="98" t="s">
        <v>306</v>
      </c>
      <c r="B78" s="62" t="s">
        <v>236</v>
      </c>
      <c r="C78" s="42" t="s">
        <v>77</v>
      </c>
      <c r="D78" s="43">
        <v>1290.72</v>
      </c>
      <c r="E78" s="43">
        <v>1232.98</v>
      </c>
      <c r="F78" s="43">
        <v>1163.4000000000001</v>
      </c>
      <c r="G78" s="43">
        <v>1157.8900000000001</v>
      </c>
      <c r="H78" s="43">
        <v>1162.3</v>
      </c>
      <c r="I78" s="43">
        <v>1211.3</v>
      </c>
      <c r="J78" s="43">
        <v>1223.68</v>
      </c>
      <c r="K78" s="43">
        <v>1422.41</v>
      </c>
      <c r="L78" s="43">
        <v>1670.91</v>
      </c>
      <c r="M78" s="43">
        <v>1743.38</v>
      </c>
      <c r="N78" s="43">
        <v>1812.21</v>
      </c>
      <c r="O78" s="43">
        <v>1832.37</v>
      </c>
      <c r="P78" s="43">
        <v>1835.39</v>
      </c>
      <c r="Q78" s="43">
        <v>1837.52</v>
      </c>
      <c r="R78" s="43">
        <v>1806.5</v>
      </c>
      <c r="S78" s="43">
        <v>1815.27</v>
      </c>
      <c r="T78" s="43">
        <v>1866.23</v>
      </c>
      <c r="U78" s="43">
        <v>1928.12</v>
      </c>
      <c r="V78" s="43">
        <v>1933.09</v>
      </c>
      <c r="W78" s="43">
        <v>1862.05</v>
      </c>
      <c r="X78" s="43">
        <v>1855.19</v>
      </c>
      <c r="Y78" s="43">
        <v>1769.46</v>
      </c>
      <c r="Z78" s="43">
        <v>1701.04</v>
      </c>
      <c r="AA78" s="43">
        <v>1437.93</v>
      </c>
    </row>
    <row r="79" spans="1:27" ht="12.75" hidden="1" customHeight="1" outlineLevel="1" x14ac:dyDescent="0.2">
      <c r="A79" s="98" t="s">
        <v>307</v>
      </c>
      <c r="B79" s="62" t="s">
        <v>88</v>
      </c>
      <c r="C79" s="42" t="s">
        <v>77</v>
      </c>
      <c r="D79" s="43">
        <f>$D$9</f>
        <v>1071.42</v>
      </c>
      <c r="E79" s="43">
        <f t="shared" ref="E79:AA79" si="43">$D$9</f>
        <v>1071.42</v>
      </c>
      <c r="F79" s="43">
        <f t="shared" si="43"/>
        <v>1071.42</v>
      </c>
      <c r="G79" s="43">
        <f t="shared" si="43"/>
        <v>1071.42</v>
      </c>
      <c r="H79" s="43">
        <f t="shared" si="43"/>
        <v>1071.42</v>
      </c>
      <c r="I79" s="43">
        <f t="shared" si="43"/>
        <v>1071.42</v>
      </c>
      <c r="J79" s="43">
        <f t="shared" si="43"/>
        <v>1071.42</v>
      </c>
      <c r="K79" s="43">
        <f t="shared" si="43"/>
        <v>1071.42</v>
      </c>
      <c r="L79" s="43">
        <f t="shared" si="43"/>
        <v>1071.42</v>
      </c>
      <c r="M79" s="43">
        <f t="shared" si="43"/>
        <v>1071.42</v>
      </c>
      <c r="N79" s="43">
        <f t="shared" si="43"/>
        <v>1071.42</v>
      </c>
      <c r="O79" s="43">
        <f t="shared" si="43"/>
        <v>1071.42</v>
      </c>
      <c r="P79" s="43">
        <f t="shared" si="43"/>
        <v>1071.42</v>
      </c>
      <c r="Q79" s="43">
        <f t="shared" si="43"/>
        <v>1071.42</v>
      </c>
      <c r="R79" s="43">
        <f t="shared" si="43"/>
        <v>1071.42</v>
      </c>
      <c r="S79" s="43">
        <f t="shared" si="43"/>
        <v>1071.42</v>
      </c>
      <c r="T79" s="43">
        <f t="shared" si="43"/>
        <v>1071.42</v>
      </c>
      <c r="U79" s="43">
        <f t="shared" si="43"/>
        <v>1071.42</v>
      </c>
      <c r="V79" s="43">
        <f t="shared" si="43"/>
        <v>1071.42</v>
      </c>
      <c r="W79" s="43">
        <f t="shared" si="43"/>
        <v>1071.42</v>
      </c>
      <c r="X79" s="43">
        <f t="shared" si="43"/>
        <v>1071.42</v>
      </c>
      <c r="Y79" s="43">
        <f t="shared" si="43"/>
        <v>1071.42</v>
      </c>
      <c r="Z79" s="43">
        <f t="shared" si="43"/>
        <v>1071.42</v>
      </c>
      <c r="AA79" s="43">
        <f t="shared" si="43"/>
        <v>1071.42</v>
      </c>
    </row>
    <row r="80" spans="1:27" ht="12.75" hidden="1" customHeight="1" outlineLevel="1" x14ac:dyDescent="0.2">
      <c r="A80" s="98" t="s">
        <v>308</v>
      </c>
      <c r="B80" s="62" t="s">
        <v>81</v>
      </c>
      <c r="C80" s="42" t="s">
        <v>77</v>
      </c>
      <c r="D80" s="43">
        <v>6.71</v>
      </c>
      <c r="E80" s="43">
        <v>6.71</v>
      </c>
      <c r="F80" s="43">
        <v>6.71</v>
      </c>
      <c r="G80" s="43">
        <v>6.71</v>
      </c>
      <c r="H80" s="43">
        <v>6.71</v>
      </c>
      <c r="I80" s="43">
        <v>6.71</v>
      </c>
      <c r="J80" s="43">
        <v>6.71</v>
      </c>
      <c r="K80" s="43">
        <v>6.71</v>
      </c>
      <c r="L80" s="43">
        <v>6.71</v>
      </c>
      <c r="M80" s="43">
        <v>6.71</v>
      </c>
      <c r="N80" s="43">
        <v>6.71</v>
      </c>
      <c r="O80" s="43">
        <v>6.71</v>
      </c>
      <c r="P80" s="43">
        <v>6.71</v>
      </c>
      <c r="Q80" s="43">
        <v>6.71</v>
      </c>
      <c r="R80" s="43">
        <v>6.71</v>
      </c>
      <c r="S80" s="43">
        <v>6.71</v>
      </c>
      <c r="T80" s="43">
        <v>6.71</v>
      </c>
      <c r="U80" s="43">
        <v>6.71</v>
      </c>
      <c r="V80" s="43">
        <v>6.71</v>
      </c>
      <c r="W80" s="43">
        <v>6.71</v>
      </c>
      <c r="X80" s="43">
        <v>6.71</v>
      </c>
      <c r="Y80" s="43">
        <v>6.71</v>
      </c>
      <c r="Z80" s="43">
        <v>6.71</v>
      </c>
      <c r="AA80" s="43">
        <v>6.71</v>
      </c>
    </row>
    <row r="81" spans="1:27" ht="12.75" hidden="1" customHeight="1" outlineLevel="1" x14ac:dyDescent="0.2">
      <c r="A81" s="98" t="s">
        <v>309</v>
      </c>
      <c r="B81" s="62" t="s">
        <v>79</v>
      </c>
      <c r="C81" s="42" t="s">
        <v>77</v>
      </c>
      <c r="D81" s="43">
        <f>$D$11</f>
        <v>110.23</v>
      </c>
      <c r="E81" s="43">
        <f t="shared" ref="E81:AA81" si="44">$D$11</f>
        <v>110.23</v>
      </c>
      <c r="F81" s="43">
        <f t="shared" si="44"/>
        <v>110.23</v>
      </c>
      <c r="G81" s="43">
        <f t="shared" si="44"/>
        <v>110.23</v>
      </c>
      <c r="H81" s="43">
        <f t="shared" si="44"/>
        <v>110.23</v>
      </c>
      <c r="I81" s="43">
        <f t="shared" si="44"/>
        <v>110.23</v>
      </c>
      <c r="J81" s="43">
        <f t="shared" si="44"/>
        <v>110.23</v>
      </c>
      <c r="K81" s="43">
        <f t="shared" si="44"/>
        <v>110.23</v>
      </c>
      <c r="L81" s="43">
        <f t="shared" si="44"/>
        <v>110.23</v>
      </c>
      <c r="M81" s="43">
        <f t="shared" si="44"/>
        <v>110.23</v>
      </c>
      <c r="N81" s="43">
        <f t="shared" si="44"/>
        <v>110.23</v>
      </c>
      <c r="O81" s="43">
        <f t="shared" si="44"/>
        <v>110.23</v>
      </c>
      <c r="P81" s="43">
        <f t="shared" si="44"/>
        <v>110.23</v>
      </c>
      <c r="Q81" s="43">
        <f t="shared" si="44"/>
        <v>110.23</v>
      </c>
      <c r="R81" s="43">
        <f t="shared" si="44"/>
        <v>110.23</v>
      </c>
      <c r="S81" s="43">
        <f t="shared" si="44"/>
        <v>110.23</v>
      </c>
      <c r="T81" s="43">
        <f t="shared" si="44"/>
        <v>110.23</v>
      </c>
      <c r="U81" s="43">
        <f t="shared" si="44"/>
        <v>110.23</v>
      </c>
      <c r="V81" s="43">
        <f t="shared" si="44"/>
        <v>110.23</v>
      </c>
      <c r="W81" s="43">
        <f t="shared" si="44"/>
        <v>110.23</v>
      </c>
      <c r="X81" s="43">
        <f t="shared" si="44"/>
        <v>110.23</v>
      </c>
      <c r="Y81" s="43">
        <f t="shared" si="44"/>
        <v>110.23</v>
      </c>
      <c r="Z81" s="43">
        <f t="shared" si="44"/>
        <v>110.23</v>
      </c>
      <c r="AA81" s="43">
        <f t="shared" si="44"/>
        <v>110.23</v>
      </c>
    </row>
    <row r="82" spans="1:27" ht="12.75" customHeight="1" collapsed="1" x14ac:dyDescent="0.2">
      <c r="A82" s="97" t="s">
        <v>310</v>
      </c>
      <c r="B82" s="27" t="str">
        <f>"16"&amp;"."&amp;$B$662&amp;"."&amp;$B$663</f>
        <v>16.01.2023</v>
      </c>
      <c r="C82" s="89" t="s">
        <v>74</v>
      </c>
      <c r="D82" s="90">
        <f>ROUND(((D83+D84+D86+D85)/1000),5)</f>
        <v>2.4747499999999998</v>
      </c>
      <c r="E82" s="90">
        <f>ROUND(((E83+E84+E86+E85)/1000),5)</f>
        <v>2.4152900000000002</v>
      </c>
      <c r="F82" s="90">
        <f>ROUND(((F83+F84+F86+F85)/1000),5)</f>
        <v>2.35303</v>
      </c>
      <c r="G82" s="90">
        <f t="shared" ref="G82:AA82" si="45">ROUND(((G83+G84+G86+G85)/1000),5)</f>
        <v>2.34402</v>
      </c>
      <c r="H82" s="90">
        <f t="shared" si="45"/>
        <v>2.3757600000000001</v>
      </c>
      <c r="I82" s="90">
        <f t="shared" si="45"/>
        <v>2.4691800000000002</v>
      </c>
      <c r="J82" s="90">
        <f t="shared" si="45"/>
        <v>2.7608199999999998</v>
      </c>
      <c r="K82" s="90">
        <f t="shared" si="45"/>
        <v>2.9316499999999999</v>
      </c>
      <c r="L82" s="90">
        <f t="shared" si="45"/>
        <v>3.1375099999999998</v>
      </c>
      <c r="M82" s="90">
        <f t="shared" si="45"/>
        <v>3.18</v>
      </c>
      <c r="N82" s="90">
        <f t="shared" si="45"/>
        <v>3.20566</v>
      </c>
      <c r="O82" s="90">
        <f t="shared" si="45"/>
        <v>3.2174</v>
      </c>
      <c r="P82" s="90">
        <f t="shared" si="45"/>
        <v>3.21861</v>
      </c>
      <c r="Q82" s="90">
        <f t="shared" si="45"/>
        <v>3.23251</v>
      </c>
      <c r="R82" s="90">
        <f t="shared" si="45"/>
        <v>3.1896399999999998</v>
      </c>
      <c r="S82" s="90">
        <f t="shared" si="45"/>
        <v>3.18499</v>
      </c>
      <c r="T82" s="90">
        <f t="shared" si="45"/>
        <v>3.21347</v>
      </c>
      <c r="U82" s="90">
        <f t="shared" si="45"/>
        <v>3.2505700000000002</v>
      </c>
      <c r="V82" s="90">
        <f t="shared" si="45"/>
        <v>3.1702499999999998</v>
      </c>
      <c r="W82" s="90">
        <f t="shared" si="45"/>
        <v>3.1981099999999998</v>
      </c>
      <c r="X82" s="90">
        <f t="shared" si="45"/>
        <v>3.10554</v>
      </c>
      <c r="Y82" s="90">
        <f t="shared" si="45"/>
        <v>2.98814</v>
      </c>
      <c r="Z82" s="90">
        <f t="shared" si="45"/>
        <v>2.8508599999999999</v>
      </c>
      <c r="AA82" s="90">
        <f t="shared" si="45"/>
        <v>2.4809399999999999</v>
      </c>
    </row>
    <row r="83" spans="1:27" ht="12.75" hidden="1" customHeight="1" outlineLevel="1" x14ac:dyDescent="0.2">
      <c r="A83" s="98" t="s">
        <v>311</v>
      </c>
      <c r="B83" s="62" t="s">
        <v>236</v>
      </c>
      <c r="C83" s="42" t="s">
        <v>77</v>
      </c>
      <c r="D83" s="43">
        <v>1286.3900000000001</v>
      </c>
      <c r="E83" s="43">
        <v>1226.93</v>
      </c>
      <c r="F83" s="43">
        <v>1164.67</v>
      </c>
      <c r="G83" s="43">
        <v>1155.6600000000001</v>
      </c>
      <c r="H83" s="43">
        <v>1187.4000000000001</v>
      </c>
      <c r="I83" s="43">
        <v>1280.82</v>
      </c>
      <c r="J83" s="43">
        <v>1572.46</v>
      </c>
      <c r="K83" s="43">
        <v>1743.29</v>
      </c>
      <c r="L83" s="43">
        <v>1949.15</v>
      </c>
      <c r="M83" s="43">
        <v>1991.64</v>
      </c>
      <c r="N83" s="43">
        <v>2017.3</v>
      </c>
      <c r="O83" s="43">
        <v>2029.04</v>
      </c>
      <c r="P83" s="43">
        <v>2030.25</v>
      </c>
      <c r="Q83" s="43">
        <v>2044.15</v>
      </c>
      <c r="R83" s="43">
        <v>2001.28</v>
      </c>
      <c r="S83" s="43">
        <v>1996.63</v>
      </c>
      <c r="T83" s="43">
        <v>2025.11</v>
      </c>
      <c r="U83" s="43">
        <v>2062.21</v>
      </c>
      <c r="V83" s="43">
        <v>1981.89</v>
      </c>
      <c r="W83" s="43">
        <v>2009.75</v>
      </c>
      <c r="X83" s="43">
        <v>1917.18</v>
      </c>
      <c r="Y83" s="43">
        <v>1799.78</v>
      </c>
      <c r="Z83" s="43">
        <v>1662.5</v>
      </c>
      <c r="AA83" s="43">
        <v>1292.58</v>
      </c>
    </row>
    <row r="84" spans="1:27" ht="12.75" hidden="1" customHeight="1" outlineLevel="1" x14ac:dyDescent="0.2">
      <c r="A84" s="98" t="s">
        <v>312</v>
      </c>
      <c r="B84" s="62" t="s">
        <v>88</v>
      </c>
      <c r="C84" s="42" t="s">
        <v>77</v>
      </c>
      <c r="D84" s="43">
        <f>$D$9</f>
        <v>1071.42</v>
      </c>
      <c r="E84" s="43">
        <f t="shared" ref="E84:AA84" si="46">$D$9</f>
        <v>1071.42</v>
      </c>
      <c r="F84" s="43">
        <f t="shared" si="46"/>
        <v>1071.42</v>
      </c>
      <c r="G84" s="43">
        <f t="shared" si="46"/>
        <v>1071.42</v>
      </c>
      <c r="H84" s="43">
        <f t="shared" si="46"/>
        <v>1071.42</v>
      </c>
      <c r="I84" s="43">
        <f t="shared" si="46"/>
        <v>1071.42</v>
      </c>
      <c r="J84" s="43">
        <f t="shared" si="46"/>
        <v>1071.42</v>
      </c>
      <c r="K84" s="43">
        <f t="shared" si="46"/>
        <v>1071.42</v>
      </c>
      <c r="L84" s="43">
        <f t="shared" si="46"/>
        <v>1071.42</v>
      </c>
      <c r="M84" s="43">
        <f t="shared" si="46"/>
        <v>1071.42</v>
      </c>
      <c r="N84" s="43">
        <f t="shared" si="46"/>
        <v>1071.42</v>
      </c>
      <c r="O84" s="43">
        <f t="shared" si="46"/>
        <v>1071.42</v>
      </c>
      <c r="P84" s="43">
        <f t="shared" si="46"/>
        <v>1071.42</v>
      </c>
      <c r="Q84" s="43">
        <f t="shared" si="46"/>
        <v>1071.42</v>
      </c>
      <c r="R84" s="43">
        <f t="shared" si="46"/>
        <v>1071.42</v>
      </c>
      <c r="S84" s="43">
        <f t="shared" si="46"/>
        <v>1071.42</v>
      </c>
      <c r="T84" s="43">
        <f t="shared" si="46"/>
        <v>1071.42</v>
      </c>
      <c r="U84" s="43">
        <f t="shared" si="46"/>
        <v>1071.42</v>
      </c>
      <c r="V84" s="43">
        <f t="shared" si="46"/>
        <v>1071.42</v>
      </c>
      <c r="W84" s="43">
        <f t="shared" si="46"/>
        <v>1071.42</v>
      </c>
      <c r="X84" s="43">
        <f t="shared" si="46"/>
        <v>1071.42</v>
      </c>
      <c r="Y84" s="43">
        <f t="shared" si="46"/>
        <v>1071.42</v>
      </c>
      <c r="Z84" s="43">
        <f t="shared" si="46"/>
        <v>1071.42</v>
      </c>
      <c r="AA84" s="43">
        <f t="shared" si="46"/>
        <v>1071.42</v>
      </c>
    </row>
    <row r="85" spans="1:27" ht="12.75" hidden="1" customHeight="1" outlineLevel="1" x14ac:dyDescent="0.2">
      <c r="A85" s="98" t="s">
        <v>313</v>
      </c>
      <c r="B85" s="62" t="s">
        <v>81</v>
      </c>
      <c r="C85" s="42" t="s">
        <v>77</v>
      </c>
      <c r="D85" s="43">
        <v>6.71</v>
      </c>
      <c r="E85" s="43">
        <v>6.71</v>
      </c>
      <c r="F85" s="43">
        <v>6.71</v>
      </c>
      <c r="G85" s="43">
        <v>6.71</v>
      </c>
      <c r="H85" s="43">
        <v>6.71</v>
      </c>
      <c r="I85" s="43">
        <v>6.71</v>
      </c>
      <c r="J85" s="43">
        <v>6.71</v>
      </c>
      <c r="K85" s="43">
        <v>6.71</v>
      </c>
      <c r="L85" s="43">
        <v>6.71</v>
      </c>
      <c r="M85" s="43">
        <v>6.71</v>
      </c>
      <c r="N85" s="43">
        <v>6.71</v>
      </c>
      <c r="O85" s="43">
        <v>6.71</v>
      </c>
      <c r="P85" s="43">
        <v>6.71</v>
      </c>
      <c r="Q85" s="43">
        <v>6.71</v>
      </c>
      <c r="R85" s="43">
        <v>6.71</v>
      </c>
      <c r="S85" s="43">
        <v>6.71</v>
      </c>
      <c r="T85" s="43">
        <v>6.71</v>
      </c>
      <c r="U85" s="43">
        <v>6.71</v>
      </c>
      <c r="V85" s="43">
        <v>6.71</v>
      </c>
      <c r="W85" s="43">
        <v>6.71</v>
      </c>
      <c r="X85" s="43">
        <v>6.71</v>
      </c>
      <c r="Y85" s="43">
        <v>6.71</v>
      </c>
      <c r="Z85" s="43">
        <v>6.71</v>
      </c>
      <c r="AA85" s="43">
        <v>6.71</v>
      </c>
    </row>
    <row r="86" spans="1:27" ht="12.75" hidden="1" customHeight="1" outlineLevel="1" x14ac:dyDescent="0.2">
      <c r="A86" s="98" t="s">
        <v>314</v>
      </c>
      <c r="B86" s="62" t="s">
        <v>79</v>
      </c>
      <c r="C86" s="42" t="s">
        <v>77</v>
      </c>
      <c r="D86" s="43">
        <f>$D$11</f>
        <v>110.23</v>
      </c>
      <c r="E86" s="43">
        <f t="shared" ref="E86:AA86" si="47">$D$11</f>
        <v>110.23</v>
      </c>
      <c r="F86" s="43">
        <f t="shared" si="47"/>
        <v>110.23</v>
      </c>
      <c r="G86" s="43">
        <f t="shared" si="47"/>
        <v>110.23</v>
      </c>
      <c r="H86" s="43">
        <f t="shared" si="47"/>
        <v>110.23</v>
      </c>
      <c r="I86" s="43">
        <f t="shared" si="47"/>
        <v>110.23</v>
      </c>
      <c r="J86" s="43">
        <f t="shared" si="47"/>
        <v>110.23</v>
      </c>
      <c r="K86" s="43">
        <f t="shared" si="47"/>
        <v>110.23</v>
      </c>
      <c r="L86" s="43">
        <f t="shared" si="47"/>
        <v>110.23</v>
      </c>
      <c r="M86" s="43">
        <f t="shared" si="47"/>
        <v>110.23</v>
      </c>
      <c r="N86" s="43">
        <f t="shared" si="47"/>
        <v>110.23</v>
      </c>
      <c r="O86" s="43">
        <f t="shared" si="47"/>
        <v>110.23</v>
      </c>
      <c r="P86" s="43">
        <f t="shared" si="47"/>
        <v>110.23</v>
      </c>
      <c r="Q86" s="43">
        <f t="shared" si="47"/>
        <v>110.23</v>
      </c>
      <c r="R86" s="43">
        <f t="shared" si="47"/>
        <v>110.23</v>
      </c>
      <c r="S86" s="43">
        <f t="shared" si="47"/>
        <v>110.23</v>
      </c>
      <c r="T86" s="43">
        <f t="shared" si="47"/>
        <v>110.23</v>
      </c>
      <c r="U86" s="43">
        <f t="shared" si="47"/>
        <v>110.23</v>
      </c>
      <c r="V86" s="43">
        <f t="shared" si="47"/>
        <v>110.23</v>
      </c>
      <c r="W86" s="43">
        <f t="shared" si="47"/>
        <v>110.23</v>
      </c>
      <c r="X86" s="43">
        <f t="shared" si="47"/>
        <v>110.23</v>
      </c>
      <c r="Y86" s="43">
        <f t="shared" si="47"/>
        <v>110.23</v>
      </c>
      <c r="Z86" s="43">
        <f t="shared" si="47"/>
        <v>110.23</v>
      </c>
      <c r="AA86" s="43">
        <f t="shared" si="47"/>
        <v>110.23</v>
      </c>
    </row>
    <row r="87" spans="1:27" ht="12.75" customHeight="1" collapsed="1" x14ac:dyDescent="0.2">
      <c r="A87" s="97" t="s">
        <v>315</v>
      </c>
      <c r="B87" s="27" t="str">
        <f>"17"&amp;"."&amp;$B$662&amp;"."&amp;$B$663</f>
        <v>17.01.2023</v>
      </c>
      <c r="C87" s="89" t="s">
        <v>74</v>
      </c>
      <c r="D87" s="90">
        <f>ROUND(((D88+D89+D91+D90)/1000),5)</f>
        <v>2.319</v>
      </c>
      <c r="E87" s="90">
        <f>ROUND(((E88+E89+E91+E90)/1000),5)</f>
        <v>2.28653</v>
      </c>
      <c r="F87" s="90">
        <f>ROUND(((F88+F89+F91+F90)/1000),5)</f>
        <v>2.2723399999999998</v>
      </c>
      <c r="G87" s="90">
        <f t="shared" ref="G87:AA87" si="48">ROUND(((G88+G89+G91+G90)/1000),5)</f>
        <v>2.27014</v>
      </c>
      <c r="H87" s="90">
        <f t="shared" si="48"/>
        <v>2.2852999999999999</v>
      </c>
      <c r="I87" s="90">
        <f t="shared" si="48"/>
        <v>2.3375699999999999</v>
      </c>
      <c r="J87" s="90">
        <f t="shared" si="48"/>
        <v>2.54697</v>
      </c>
      <c r="K87" s="90">
        <f t="shared" si="48"/>
        <v>2.88714</v>
      </c>
      <c r="L87" s="90">
        <f t="shared" si="48"/>
        <v>2.9379400000000002</v>
      </c>
      <c r="M87" s="90">
        <f t="shared" si="48"/>
        <v>2.9924200000000001</v>
      </c>
      <c r="N87" s="90">
        <f t="shared" si="48"/>
        <v>3.0151699999999999</v>
      </c>
      <c r="O87" s="90">
        <f t="shared" si="48"/>
        <v>3.0385900000000001</v>
      </c>
      <c r="P87" s="90">
        <f t="shared" si="48"/>
        <v>3.0227200000000001</v>
      </c>
      <c r="Q87" s="90">
        <f t="shared" si="48"/>
        <v>3.03024</v>
      </c>
      <c r="R87" s="90">
        <f t="shared" si="48"/>
        <v>2.9902899999999999</v>
      </c>
      <c r="S87" s="90">
        <f t="shared" si="48"/>
        <v>2.9822299999999999</v>
      </c>
      <c r="T87" s="90">
        <f t="shared" si="48"/>
        <v>3.0286499999999998</v>
      </c>
      <c r="U87" s="90">
        <f t="shared" si="48"/>
        <v>3.0699800000000002</v>
      </c>
      <c r="V87" s="90">
        <f t="shared" si="48"/>
        <v>3.0502899999999999</v>
      </c>
      <c r="W87" s="90">
        <f t="shared" si="48"/>
        <v>3.0085600000000001</v>
      </c>
      <c r="X87" s="90">
        <f t="shared" si="48"/>
        <v>2.99451</v>
      </c>
      <c r="Y87" s="90">
        <f t="shared" si="48"/>
        <v>2.9394499999999999</v>
      </c>
      <c r="Z87" s="90">
        <f t="shared" si="48"/>
        <v>2.7187899999999998</v>
      </c>
      <c r="AA87" s="90">
        <f t="shared" si="48"/>
        <v>2.41438</v>
      </c>
    </row>
    <row r="88" spans="1:27" ht="12.75" hidden="1" customHeight="1" outlineLevel="1" x14ac:dyDescent="0.2">
      <c r="A88" s="98" t="s">
        <v>316</v>
      </c>
      <c r="B88" s="62" t="s">
        <v>236</v>
      </c>
      <c r="C88" s="42" t="s">
        <v>77</v>
      </c>
      <c r="D88" s="43">
        <v>1130.6400000000001</v>
      </c>
      <c r="E88" s="43">
        <v>1098.17</v>
      </c>
      <c r="F88" s="43">
        <v>1083.98</v>
      </c>
      <c r="G88" s="43">
        <v>1081.78</v>
      </c>
      <c r="H88" s="43">
        <v>1096.94</v>
      </c>
      <c r="I88" s="43">
        <v>1149.21</v>
      </c>
      <c r="J88" s="43">
        <v>1358.61</v>
      </c>
      <c r="K88" s="43">
        <v>1698.78</v>
      </c>
      <c r="L88" s="43">
        <v>1749.58</v>
      </c>
      <c r="M88" s="43">
        <v>1804.06</v>
      </c>
      <c r="N88" s="43">
        <v>1826.81</v>
      </c>
      <c r="O88" s="43">
        <v>1850.23</v>
      </c>
      <c r="P88" s="43">
        <v>1834.36</v>
      </c>
      <c r="Q88" s="43">
        <v>1841.88</v>
      </c>
      <c r="R88" s="43">
        <v>1801.93</v>
      </c>
      <c r="S88" s="43">
        <v>1793.87</v>
      </c>
      <c r="T88" s="43">
        <v>1840.29</v>
      </c>
      <c r="U88" s="43">
        <v>1881.62</v>
      </c>
      <c r="V88" s="43">
        <v>1861.93</v>
      </c>
      <c r="W88" s="43">
        <v>1820.2</v>
      </c>
      <c r="X88" s="43">
        <v>1806.15</v>
      </c>
      <c r="Y88" s="43">
        <v>1751.09</v>
      </c>
      <c r="Z88" s="43">
        <v>1530.43</v>
      </c>
      <c r="AA88" s="43">
        <v>1226.02</v>
      </c>
    </row>
    <row r="89" spans="1:27" ht="12.75" hidden="1" customHeight="1" outlineLevel="1" x14ac:dyDescent="0.2">
      <c r="A89" s="98" t="s">
        <v>317</v>
      </c>
      <c r="B89" s="62" t="s">
        <v>88</v>
      </c>
      <c r="C89" s="42" t="s">
        <v>77</v>
      </c>
      <c r="D89" s="43">
        <f>$D$9</f>
        <v>1071.42</v>
      </c>
      <c r="E89" s="43">
        <f t="shared" ref="E89:AA89" si="49">$D$9</f>
        <v>1071.42</v>
      </c>
      <c r="F89" s="43">
        <f t="shared" si="49"/>
        <v>1071.42</v>
      </c>
      <c r="G89" s="43">
        <f t="shared" si="49"/>
        <v>1071.42</v>
      </c>
      <c r="H89" s="43">
        <f t="shared" si="49"/>
        <v>1071.42</v>
      </c>
      <c r="I89" s="43">
        <f t="shared" si="49"/>
        <v>1071.42</v>
      </c>
      <c r="J89" s="43">
        <f t="shared" si="49"/>
        <v>1071.42</v>
      </c>
      <c r="K89" s="43">
        <f t="shared" si="49"/>
        <v>1071.42</v>
      </c>
      <c r="L89" s="43">
        <f t="shared" si="49"/>
        <v>1071.42</v>
      </c>
      <c r="M89" s="43">
        <f t="shared" si="49"/>
        <v>1071.42</v>
      </c>
      <c r="N89" s="43">
        <f t="shared" si="49"/>
        <v>1071.42</v>
      </c>
      <c r="O89" s="43">
        <f t="shared" si="49"/>
        <v>1071.42</v>
      </c>
      <c r="P89" s="43">
        <f t="shared" si="49"/>
        <v>1071.42</v>
      </c>
      <c r="Q89" s="43">
        <f t="shared" si="49"/>
        <v>1071.42</v>
      </c>
      <c r="R89" s="43">
        <f t="shared" si="49"/>
        <v>1071.42</v>
      </c>
      <c r="S89" s="43">
        <f t="shared" si="49"/>
        <v>1071.42</v>
      </c>
      <c r="T89" s="43">
        <f t="shared" si="49"/>
        <v>1071.42</v>
      </c>
      <c r="U89" s="43">
        <f t="shared" si="49"/>
        <v>1071.42</v>
      </c>
      <c r="V89" s="43">
        <f t="shared" si="49"/>
        <v>1071.42</v>
      </c>
      <c r="W89" s="43">
        <f t="shared" si="49"/>
        <v>1071.42</v>
      </c>
      <c r="X89" s="43">
        <f t="shared" si="49"/>
        <v>1071.42</v>
      </c>
      <c r="Y89" s="43">
        <f t="shared" si="49"/>
        <v>1071.42</v>
      </c>
      <c r="Z89" s="43">
        <f t="shared" si="49"/>
        <v>1071.42</v>
      </c>
      <c r="AA89" s="43">
        <f t="shared" si="49"/>
        <v>1071.42</v>
      </c>
    </row>
    <row r="90" spans="1:27" ht="12.75" hidden="1" customHeight="1" outlineLevel="1" x14ac:dyDescent="0.2">
      <c r="A90" s="98" t="s">
        <v>318</v>
      </c>
      <c r="B90" s="62" t="s">
        <v>81</v>
      </c>
      <c r="C90" s="42" t="s">
        <v>77</v>
      </c>
      <c r="D90" s="43">
        <v>6.71</v>
      </c>
      <c r="E90" s="43">
        <v>6.71</v>
      </c>
      <c r="F90" s="43">
        <v>6.71</v>
      </c>
      <c r="G90" s="43">
        <v>6.71</v>
      </c>
      <c r="H90" s="43">
        <v>6.71</v>
      </c>
      <c r="I90" s="43">
        <v>6.71</v>
      </c>
      <c r="J90" s="43">
        <v>6.71</v>
      </c>
      <c r="K90" s="43">
        <v>6.71</v>
      </c>
      <c r="L90" s="43">
        <v>6.71</v>
      </c>
      <c r="M90" s="43">
        <v>6.71</v>
      </c>
      <c r="N90" s="43">
        <v>6.71</v>
      </c>
      <c r="O90" s="43">
        <v>6.71</v>
      </c>
      <c r="P90" s="43">
        <v>6.71</v>
      </c>
      <c r="Q90" s="43">
        <v>6.71</v>
      </c>
      <c r="R90" s="43">
        <v>6.71</v>
      </c>
      <c r="S90" s="43">
        <v>6.71</v>
      </c>
      <c r="T90" s="43">
        <v>6.71</v>
      </c>
      <c r="U90" s="43">
        <v>6.71</v>
      </c>
      <c r="V90" s="43">
        <v>6.71</v>
      </c>
      <c r="W90" s="43">
        <v>6.71</v>
      </c>
      <c r="X90" s="43">
        <v>6.71</v>
      </c>
      <c r="Y90" s="43">
        <v>6.71</v>
      </c>
      <c r="Z90" s="43">
        <v>6.71</v>
      </c>
      <c r="AA90" s="43">
        <v>6.71</v>
      </c>
    </row>
    <row r="91" spans="1:27" ht="12.75" hidden="1" customHeight="1" outlineLevel="1" x14ac:dyDescent="0.2">
      <c r="A91" s="98" t="s">
        <v>319</v>
      </c>
      <c r="B91" s="62" t="s">
        <v>79</v>
      </c>
      <c r="C91" s="42" t="s">
        <v>77</v>
      </c>
      <c r="D91" s="43">
        <f>$D$11</f>
        <v>110.23</v>
      </c>
      <c r="E91" s="43">
        <f t="shared" ref="E91:AA91" si="50">$D$11</f>
        <v>110.23</v>
      </c>
      <c r="F91" s="43">
        <f t="shared" si="50"/>
        <v>110.23</v>
      </c>
      <c r="G91" s="43">
        <f t="shared" si="50"/>
        <v>110.23</v>
      </c>
      <c r="H91" s="43">
        <f t="shared" si="50"/>
        <v>110.23</v>
      </c>
      <c r="I91" s="43">
        <f t="shared" si="50"/>
        <v>110.23</v>
      </c>
      <c r="J91" s="43">
        <f t="shared" si="50"/>
        <v>110.23</v>
      </c>
      <c r="K91" s="43">
        <f t="shared" si="50"/>
        <v>110.23</v>
      </c>
      <c r="L91" s="43">
        <f t="shared" si="50"/>
        <v>110.23</v>
      </c>
      <c r="M91" s="43">
        <f t="shared" si="50"/>
        <v>110.23</v>
      </c>
      <c r="N91" s="43">
        <f t="shared" si="50"/>
        <v>110.23</v>
      </c>
      <c r="O91" s="43">
        <f t="shared" si="50"/>
        <v>110.23</v>
      </c>
      <c r="P91" s="43">
        <f t="shared" si="50"/>
        <v>110.23</v>
      </c>
      <c r="Q91" s="43">
        <f t="shared" si="50"/>
        <v>110.23</v>
      </c>
      <c r="R91" s="43">
        <f t="shared" si="50"/>
        <v>110.23</v>
      </c>
      <c r="S91" s="43">
        <f t="shared" si="50"/>
        <v>110.23</v>
      </c>
      <c r="T91" s="43">
        <f t="shared" si="50"/>
        <v>110.23</v>
      </c>
      <c r="U91" s="43">
        <f t="shared" si="50"/>
        <v>110.23</v>
      </c>
      <c r="V91" s="43">
        <f t="shared" si="50"/>
        <v>110.23</v>
      </c>
      <c r="W91" s="43">
        <f t="shared" si="50"/>
        <v>110.23</v>
      </c>
      <c r="X91" s="43">
        <f t="shared" si="50"/>
        <v>110.23</v>
      </c>
      <c r="Y91" s="43">
        <f t="shared" si="50"/>
        <v>110.23</v>
      </c>
      <c r="Z91" s="43">
        <f t="shared" si="50"/>
        <v>110.23</v>
      </c>
      <c r="AA91" s="43">
        <f t="shared" si="50"/>
        <v>110.23</v>
      </c>
    </row>
    <row r="92" spans="1:27" ht="12.75" customHeight="1" collapsed="1" x14ac:dyDescent="0.2">
      <c r="A92" s="97" t="s">
        <v>320</v>
      </c>
      <c r="B92" s="27" t="str">
        <f>"18"&amp;"."&amp;$B$662&amp;"."&amp;$B$663</f>
        <v>18.01.2023</v>
      </c>
      <c r="C92" s="89" t="s">
        <v>74</v>
      </c>
      <c r="D92" s="90">
        <f>ROUND(((D93+D94+D96+D95)/1000),5)</f>
        <v>2.3567</v>
      </c>
      <c r="E92" s="90">
        <f>ROUND(((E93+E94+E96+E95)/1000),5)</f>
        <v>2.3230499999999998</v>
      </c>
      <c r="F92" s="90">
        <f>ROUND(((F93+F94+F96+F95)/1000),5)</f>
        <v>2.3022200000000002</v>
      </c>
      <c r="G92" s="90">
        <f t="shared" ref="G92:AA92" si="51">ROUND(((G93+G94+G96+G95)/1000),5)</f>
        <v>2.3010600000000001</v>
      </c>
      <c r="H92" s="90">
        <f t="shared" si="51"/>
        <v>2.3271000000000002</v>
      </c>
      <c r="I92" s="90">
        <f t="shared" si="51"/>
        <v>2.3878400000000002</v>
      </c>
      <c r="J92" s="90">
        <f t="shared" si="51"/>
        <v>2.6889799999999999</v>
      </c>
      <c r="K92" s="90">
        <f t="shared" si="51"/>
        <v>2.9032300000000002</v>
      </c>
      <c r="L92" s="90">
        <f t="shared" si="51"/>
        <v>3.01423</v>
      </c>
      <c r="M92" s="90">
        <f t="shared" si="51"/>
        <v>3.0480100000000001</v>
      </c>
      <c r="N92" s="90">
        <f t="shared" si="51"/>
        <v>3.0666799999999999</v>
      </c>
      <c r="O92" s="90">
        <f t="shared" si="51"/>
        <v>3.0988600000000002</v>
      </c>
      <c r="P92" s="90">
        <f t="shared" si="51"/>
        <v>3.0774400000000002</v>
      </c>
      <c r="Q92" s="90">
        <f t="shared" si="51"/>
        <v>3.0871300000000002</v>
      </c>
      <c r="R92" s="90">
        <f t="shared" si="51"/>
        <v>3.09023</v>
      </c>
      <c r="S92" s="90">
        <f t="shared" si="51"/>
        <v>3.0508099999999998</v>
      </c>
      <c r="T92" s="90">
        <f t="shared" si="51"/>
        <v>3.0897800000000002</v>
      </c>
      <c r="U92" s="90">
        <f t="shared" si="51"/>
        <v>3.0979100000000002</v>
      </c>
      <c r="V92" s="90">
        <f t="shared" si="51"/>
        <v>3.0926</v>
      </c>
      <c r="W92" s="90">
        <f t="shared" si="51"/>
        <v>3.0623499999999999</v>
      </c>
      <c r="X92" s="90">
        <f t="shared" si="51"/>
        <v>3.008</v>
      </c>
      <c r="Y92" s="90">
        <f t="shared" si="51"/>
        <v>2.9233199999999999</v>
      </c>
      <c r="Z92" s="90">
        <f t="shared" si="51"/>
        <v>2.69102</v>
      </c>
      <c r="AA92" s="90">
        <f t="shared" si="51"/>
        <v>2.3673999999999999</v>
      </c>
    </row>
    <row r="93" spans="1:27" ht="12.75" hidden="1" customHeight="1" outlineLevel="1" x14ac:dyDescent="0.2">
      <c r="A93" s="98" t="s">
        <v>321</v>
      </c>
      <c r="B93" s="62" t="s">
        <v>236</v>
      </c>
      <c r="C93" s="42" t="s">
        <v>77</v>
      </c>
      <c r="D93" s="43">
        <v>1168.3399999999999</v>
      </c>
      <c r="E93" s="43">
        <v>1134.69</v>
      </c>
      <c r="F93" s="43">
        <v>1113.8599999999999</v>
      </c>
      <c r="G93" s="43">
        <v>1112.7</v>
      </c>
      <c r="H93" s="43">
        <v>1138.74</v>
      </c>
      <c r="I93" s="43">
        <v>1199.48</v>
      </c>
      <c r="J93" s="43">
        <v>1500.62</v>
      </c>
      <c r="K93" s="43">
        <v>1714.87</v>
      </c>
      <c r="L93" s="43">
        <v>1825.87</v>
      </c>
      <c r="M93" s="43">
        <v>1859.65</v>
      </c>
      <c r="N93" s="43">
        <v>1878.32</v>
      </c>
      <c r="O93" s="43">
        <v>1910.5</v>
      </c>
      <c r="P93" s="43">
        <v>1889.08</v>
      </c>
      <c r="Q93" s="43">
        <v>1898.77</v>
      </c>
      <c r="R93" s="43">
        <v>1901.87</v>
      </c>
      <c r="S93" s="43">
        <v>1862.45</v>
      </c>
      <c r="T93" s="43">
        <v>1901.42</v>
      </c>
      <c r="U93" s="43">
        <v>1909.55</v>
      </c>
      <c r="V93" s="43">
        <v>1904.24</v>
      </c>
      <c r="W93" s="43">
        <v>1873.99</v>
      </c>
      <c r="X93" s="43">
        <v>1819.64</v>
      </c>
      <c r="Y93" s="43">
        <v>1734.96</v>
      </c>
      <c r="Z93" s="43">
        <v>1502.66</v>
      </c>
      <c r="AA93" s="43">
        <v>1179.04</v>
      </c>
    </row>
    <row r="94" spans="1:27" ht="12.75" hidden="1" customHeight="1" outlineLevel="1" x14ac:dyDescent="0.2">
      <c r="A94" s="98" t="s">
        <v>322</v>
      </c>
      <c r="B94" s="62" t="s">
        <v>88</v>
      </c>
      <c r="C94" s="42" t="s">
        <v>77</v>
      </c>
      <c r="D94" s="43">
        <f>$D$9</f>
        <v>1071.42</v>
      </c>
      <c r="E94" s="43">
        <f t="shared" ref="E94:AA94" si="52">$D$9</f>
        <v>1071.42</v>
      </c>
      <c r="F94" s="43">
        <f t="shared" si="52"/>
        <v>1071.42</v>
      </c>
      <c r="G94" s="43">
        <f t="shared" si="52"/>
        <v>1071.42</v>
      </c>
      <c r="H94" s="43">
        <f t="shared" si="52"/>
        <v>1071.42</v>
      </c>
      <c r="I94" s="43">
        <f t="shared" si="52"/>
        <v>1071.42</v>
      </c>
      <c r="J94" s="43">
        <f t="shared" si="52"/>
        <v>1071.42</v>
      </c>
      <c r="K94" s="43">
        <f t="shared" si="52"/>
        <v>1071.42</v>
      </c>
      <c r="L94" s="43">
        <f t="shared" si="52"/>
        <v>1071.42</v>
      </c>
      <c r="M94" s="43">
        <f t="shared" si="52"/>
        <v>1071.42</v>
      </c>
      <c r="N94" s="43">
        <f t="shared" si="52"/>
        <v>1071.42</v>
      </c>
      <c r="O94" s="43">
        <f t="shared" si="52"/>
        <v>1071.42</v>
      </c>
      <c r="P94" s="43">
        <f t="shared" si="52"/>
        <v>1071.42</v>
      </c>
      <c r="Q94" s="43">
        <f t="shared" si="52"/>
        <v>1071.42</v>
      </c>
      <c r="R94" s="43">
        <f t="shared" si="52"/>
        <v>1071.42</v>
      </c>
      <c r="S94" s="43">
        <f t="shared" si="52"/>
        <v>1071.42</v>
      </c>
      <c r="T94" s="43">
        <f t="shared" si="52"/>
        <v>1071.42</v>
      </c>
      <c r="U94" s="43">
        <f t="shared" si="52"/>
        <v>1071.42</v>
      </c>
      <c r="V94" s="43">
        <f t="shared" si="52"/>
        <v>1071.42</v>
      </c>
      <c r="W94" s="43">
        <f t="shared" si="52"/>
        <v>1071.42</v>
      </c>
      <c r="X94" s="43">
        <f t="shared" si="52"/>
        <v>1071.42</v>
      </c>
      <c r="Y94" s="43">
        <f t="shared" si="52"/>
        <v>1071.42</v>
      </c>
      <c r="Z94" s="43">
        <f t="shared" si="52"/>
        <v>1071.42</v>
      </c>
      <c r="AA94" s="43">
        <f t="shared" si="52"/>
        <v>1071.42</v>
      </c>
    </row>
    <row r="95" spans="1:27" ht="12.75" hidden="1" customHeight="1" outlineLevel="1" x14ac:dyDescent="0.2">
      <c r="A95" s="98" t="s">
        <v>323</v>
      </c>
      <c r="B95" s="62" t="s">
        <v>81</v>
      </c>
      <c r="C95" s="42" t="s">
        <v>77</v>
      </c>
      <c r="D95" s="43">
        <v>6.71</v>
      </c>
      <c r="E95" s="43">
        <v>6.71</v>
      </c>
      <c r="F95" s="43">
        <v>6.71</v>
      </c>
      <c r="G95" s="43">
        <v>6.71</v>
      </c>
      <c r="H95" s="43">
        <v>6.71</v>
      </c>
      <c r="I95" s="43">
        <v>6.71</v>
      </c>
      <c r="J95" s="43">
        <v>6.71</v>
      </c>
      <c r="K95" s="43">
        <v>6.71</v>
      </c>
      <c r="L95" s="43">
        <v>6.71</v>
      </c>
      <c r="M95" s="43">
        <v>6.71</v>
      </c>
      <c r="N95" s="43">
        <v>6.71</v>
      </c>
      <c r="O95" s="43">
        <v>6.71</v>
      </c>
      <c r="P95" s="43">
        <v>6.71</v>
      </c>
      <c r="Q95" s="43">
        <v>6.71</v>
      </c>
      <c r="R95" s="43">
        <v>6.71</v>
      </c>
      <c r="S95" s="43">
        <v>6.71</v>
      </c>
      <c r="T95" s="43">
        <v>6.71</v>
      </c>
      <c r="U95" s="43">
        <v>6.71</v>
      </c>
      <c r="V95" s="43">
        <v>6.71</v>
      </c>
      <c r="W95" s="43">
        <v>6.71</v>
      </c>
      <c r="X95" s="43">
        <v>6.71</v>
      </c>
      <c r="Y95" s="43">
        <v>6.71</v>
      </c>
      <c r="Z95" s="43">
        <v>6.71</v>
      </c>
      <c r="AA95" s="43">
        <v>6.71</v>
      </c>
    </row>
    <row r="96" spans="1:27" ht="12.75" hidden="1" customHeight="1" outlineLevel="1" x14ac:dyDescent="0.2">
      <c r="A96" s="98" t="s">
        <v>324</v>
      </c>
      <c r="B96" s="62" t="s">
        <v>79</v>
      </c>
      <c r="C96" s="42" t="s">
        <v>77</v>
      </c>
      <c r="D96" s="43">
        <f>$D$11</f>
        <v>110.23</v>
      </c>
      <c r="E96" s="43">
        <f t="shared" ref="E96:AA96" si="53">$D$11</f>
        <v>110.23</v>
      </c>
      <c r="F96" s="43">
        <f t="shared" si="53"/>
        <v>110.23</v>
      </c>
      <c r="G96" s="43">
        <f t="shared" si="53"/>
        <v>110.23</v>
      </c>
      <c r="H96" s="43">
        <f t="shared" si="53"/>
        <v>110.23</v>
      </c>
      <c r="I96" s="43">
        <f t="shared" si="53"/>
        <v>110.23</v>
      </c>
      <c r="J96" s="43">
        <f t="shared" si="53"/>
        <v>110.23</v>
      </c>
      <c r="K96" s="43">
        <f t="shared" si="53"/>
        <v>110.23</v>
      </c>
      <c r="L96" s="43">
        <f t="shared" si="53"/>
        <v>110.23</v>
      </c>
      <c r="M96" s="43">
        <f t="shared" si="53"/>
        <v>110.23</v>
      </c>
      <c r="N96" s="43">
        <f t="shared" si="53"/>
        <v>110.23</v>
      </c>
      <c r="O96" s="43">
        <f t="shared" si="53"/>
        <v>110.23</v>
      </c>
      <c r="P96" s="43">
        <f t="shared" si="53"/>
        <v>110.23</v>
      </c>
      <c r="Q96" s="43">
        <f t="shared" si="53"/>
        <v>110.23</v>
      </c>
      <c r="R96" s="43">
        <f t="shared" si="53"/>
        <v>110.23</v>
      </c>
      <c r="S96" s="43">
        <f t="shared" si="53"/>
        <v>110.23</v>
      </c>
      <c r="T96" s="43">
        <f t="shared" si="53"/>
        <v>110.23</v>
      </c>
      <c r="U96" s="43">
        <f t="shared" si="53"/>
        <v>110.23</v>
      </c>
      <c r="V96" s="43">
        <f t="shared" si="53"/>
        <v>110.23</v>
      </c>
      <c r="W96" s="43">
        <f t="shared" si="53"/>
        <v>110.23</v>
      </c>
      <c r="X96" s="43">
        <f t="shared" si="53"/>
        <v>110.23</v>
      </c>
      <c r="Y96" s="43">
        <f t="shared" si="53"/>
        <v>110.23</v>
      </c>
      <c r="Z96" s="43">
        <f t="shared" si="53"/>
        <v>110.23</v>
      </c>
      <c r="AA96" s="43">
        <f t="shared" si="53"/>
        <v>110.23</v>
      </c>
    </row>
    <row r="97" spans="1:27" ht="12.75" customHeight="1" collapsed="1" x14ac:dyDescent="0.2">
      <c r="A97" s="97" t="s">
        <v>325</v>
      </c>
      <c r="B97" s="27" t="str">
        <f>"19"&amp;"."&amp;$B$662&amp;"."&amp;$B$663</f>
        <v>19.01.2023</v>
      </c>
      <c r="C97" s="89" t="s">
        <v>74</v>
      </c>
      <c r="D97" s="90">
        <f>ROUND(((D98+D99+D101+D100)/1000),5)</f>
        <v>2.36774</v>
      </c>
      <c r="E97" s="90">
        <f>ROUND(((E98+E99+E101+E100)/1000),5)</f>
        <v>2.3321100000000001</v>
      </c>
      <c r="F97" s="90">
        <f>ROUND(((F98+F99+F101+F100)/1000),5)</f>
        <v>2.30369</v>
      </c>
      <c r="G97" s="90">
        <f t="shared" ref="G97:AA97" si="54">ROUND(((G98+G99+G101+G100)/1000),5)</f>
        <v>2.3037999999999998</v>
      </c>
      <c r="H97" s="90">
        <f t="shared" si="54"/>
        <v>2.33656</v>
      </c>
      <c r="I97" s="90">
        <f t="shared" si="54"/>
        <v>2.3907600000000002</v>
      </c>
      <c r="J97" s="90">
        <f t="shared" si="54"/>
        <v>2.8037100000000001</v>
      </c>
      <c r="K97" s="90">
        <f t="shared" si="54"/>
        <v>2.9837699999999998</v>
      </c>
      <c r="L97" s="90">
        <f t="shared" si="54"/>
        <v>3.0809899999999999</v>
      </c>
      <c r="M97" s="90">
        <f t="shared" si="54"/>
        <v>3.10114</v>
      </c>
      <c r="N97" s="90">
        <f t="shared" si="54"/>
        <v>3.1202800000000002</v>
      </c>
      <c r="O97" s="90">
        <f t="shared" si="54"/>
        <v>3.1512500000000001</v>
      </c>
      <c r="P97" s="90">
        <f t="shared" si="54"/>
        <v>3.13063</v>
      </c>
      <c r="Q97" s="90">
        <f t="shared" si="54"/>
        <v>3.1389200000000002</v>
      </c>
      <c r="R97" s="90">
        <f t="shared" si="54"/>
        <v>3.1433499999999999</v>
      </c>
      <c r="S97" s="90">
        <f t="shared" si="54"/>
        <v>3.1020500000000002</v>
      </c>
      <c r="T97" s="90">
        <f t="shared" si="54"/>
        <v>3.18316</v>
      </c>
      <c r="U97" s="90">
        <f t="shared" si="54"/>
        <v>3.2057699999999998</v>
      </c>
      <c r="V97" s="90">
        <f t="shared" si="54"/>
        <v>3.1895099999999998</v>
      </c>
      <c r="W97" s="90">
        <f t="shared" si="54"/>
        <v>3.11802</v>
      </c>
      <c r="X97" s="90">
        <f t="shared" si="54"/>
        <v>3.0789200000000001</v>
      </c>
      <c r="Y97" s="90">
        <f t="shared" si="54"/>
        <v>3.0130499999999998</v>
      </c>
      <c r="Z97" s="90">
        <f t="shared" si="54"/>
        <v>2.8073199999999998</v>
      </c>
      <c r="AA97" s="90">
        <f t="shared" si="54"/>
        <v>2.3862000000000001</v>
      </c>
    </row>
    <row r="98" spans="1:27" ht="12.75" hidden="1" customHeight="1" outlineLevel="1" x14ac:dyDescent="0.2">
      <c r="A98" s="98" t="s">
        <v>326</v>
      </c>
      <c r="B98" s="62" t="s">
        <v>236</v>
      </c>
      <c r="C98" s="42" t="s">
        <v>77</v>
      </c>
      <c r="D98" s="43">
        <v>1179.3800000000001</v>
      </c>
      <c r="E98" s="43">
        <v>1143.75</v>
      </c>
      <c r="F98" s="43">
        <v>1115.33</v>
      </c>
      <c r="G98" s="43">
        <v>1115.44</v>
      </c>
      <c r="H98" s="43">
        <v>1148.2</v>
      </c>
      <c r="I98" s="43">
        <v>1202.4000000000001</v>
      </c>
      <c r="J98" s="43">
        <v>1615.35</v>
      </c>
      <c r="K98" s="43">
        <v>1795.41</v>
      </c>
      <c r="L98" s="43">
        <v>1892.63</v>
      </c>
      <c r="M98" s="43">
        <v>1912.78</v>
      </c>
      <c r="N98" s="43">
        <v>1931.92</v>
      </c>
      <c r="O98" s="43">
        <v>1962.89</v>
      </c>
      <c r="P98" s="43">
        <v>1942.27</v>
      </c>
      <c r="Q98" s="43">
        <v>1950.56</v>
      </c>
      <c r="R98" s="43">
        <v>1954.99</v>
      </c>
      <c r="S98" s="43">
        <v>1913.69</v>
      </c>
      <c r="T98" s="43">
        <v>1994.8</v>
      </c>
      <c r="U98" s="43">
        <v>2017.41</v>
      </c>
      <c r="V98" s="43">
        <v>2001.15</v>
      </c>
      <c r="W98" s="43">
        <v>1929.66</v>
      </c>
      <c r="X98" s="43">
        <v>1890.56</v>
      </c>
      <c r="Y98" s="43">
        <v>1824.69</v>
      </c>
      <c r="Z98" s="43">
        <v>1618.96</v>
      </c>
      <c r="AA98" s="43">
        <v>1197.8399999999999</v>
      </c>
    </row>
    <row r="99" spans="1:27" ht="12.75" hidden="1" customHeight="1" outlineLevel="1" x14ac:dyDescent="0.2">
      <c r="A99" s="98" t="s">
        <v>327</v>
      </c>
      <c r="B99" s="62" t="s">
        <v>88</v>
      </c>
      <c r="C99" s="42" t="s">
        <v>77</v>
      </c>
      <c r="D99" s="43">
        <f>$D$9</f>
        <v>1071.42</v>
      </c>
      <c r="E99" s="43">
        <f t="shared" ref="E99:AA99" si="55">$D$9</f>
        <v>1071.42</v>
      </c>
      <c r="F99" s="43">
        <f t="shared" si="55"/>
        <v>1071.42</v>
      </c>
      <c r="G99" s="43">
        <f t="shared" si="55"/>
        <v>1071.42</v>
      </c>
      <c r="H99" s="43">
        <f t="shared" si="55"/>
        <v>1071.42</v>
      </c>
      <c r="I99" s="43">
        <f t="shared" si="55"/>
        <v>1071.42</v>
      </c>
      <c r="J99" s="43">
        <f t="shared" si="55"/>
        <v>1071.42</v>
      </c>
      <c r="K99" s="43">
        <f t="shared" si="55"/>
        <v>1071.42</v>
      </c>
      <c r="L99" s="43">
        <f t="shared" si="55"/>
        <v>1071.42</v>
      </c>
      <c r="M99" s="43">
        <f t="shared" si="55"/>
        <v>1071.42</v>
      </c>
      <c r="N99" s="43">
        <f t="shared" si="55"/>
        <v>1071.42</v>
      </c>
      <c r="O99" s="43">
        <f t="shared" si="55"/>
        <v>1071.42</v>
      </c>
      <c r="P99" s="43">
        <f t="shared" si="55"/>
        <v>1071.42</v>
      </c>
      <c r="Q99" s="43">
        <f t="shared" si="55"/>
        <v>1071.42</v>
      </c>
      <c r="R99" s="43">
        <f t="shared" si="55"/>
        <v>1071.42</v>
      </c>
      <c r="S99" s="43">
        <f t="shared" si="55"/>
        <v>1071.42</v>
      </c>
      <c r="T99" s="43">
        <f t="shared" si="55"/>
        <v>1071.42</v>
      </c>
      <c r="U99" s="43">
        <f t="shared" si="55"/>
        <v>1071.42</v>
      </c>
      <c r="V99" s="43">
        <f t="shared" si="55"/>
        <v>1071.42</v>
      </c>
      <c r="W99" s="43">
        <f t="shared" si="55"/>
        <v>1071.42</v>
      </c>
      <c r="X99" s="43">
        <f t="shared" si="55"/>
        <v>1071.42</v>
      </c>
      <c r="Y99" s="43">
        <f t="shared" si="55"/>
        <v>1071.42</v>
      </c>
      <c r="Z99" s="43">
        <f t="shared" si="55"/>
        <v>1071.42</v>
      </c>
      <c r="AA99" s="43">
        <f t="shared" si="55"/>
        <v>1071.42</v>
      </c>
    </row>
    <row r="100" spans="1:27" ht="12.75" hidden="1" customHeight="1" outlineLevel="1" x14ac:dyDescent="0.2">
      <c r="A100" s="98" t="s">
        <v>328</v>
      </c>
      <c r="B100" s="62" t="s">
        <v>81</v>
      </c>
      <c r="C100" s="42" t="s">
        <v>77</v>
      </c>
      <c r="D100" s="43">
        <v>6.71</v>
      </c>
      <c r="E100" s="43">
        <v>6.71</v>
      </c>
      <c r="F100" s="43">
        <v>6.71</v>
      </c>
      <c r="G100" s="43">
        <v>6.71</v>
      </c>
      <c r="H100" s="43">
        <v>6.71</v>
      </c>
      <c r="I100" s="43">
        <v>6.71</v>
      </c>
      <c r="J100" s="43">
        <v>6.71</v>
      </c>
      <c r="K100" s="43">
        <v>6.71</v>
      </c>
      <c r="L100" s="43">
        <v>6.71</v>
      </c>
      <c r="M100" s="43">
        <v>6.71</v>
      </c>
      <c r="N100" s="43">
        <v>6.71</v>
      </c>
      <c r="O100" s="43">
        <v>6.71</v>
      </c>
      <c r="P100" s="43">
        <v>6.71</v>
      </c>
      <c r="Q100" s="43">
        <v>6.71</v>
      </c>
      <c r="R100" s="43">
        <v>6.71</v>
      </c>
      <c r="S100" s="43">
        <v>6.71</v>
      </c>
      <c r="T100" s="43">
        <v>6.71</v>
      </c>
      <c r="U100" s="43">
        <v>6.71</v>
      </c>
      <c r="V100" s="43">
        <v>6.71</v>
      </c>
      <c r="W100" s="43">
        <v>6.71</v>
      </c>
      <c r="X100" s="43">
        <v>6.71</v>
      </c>
      <c r="Y100" s="43">
        <v>6.71</v>
      </c>
      <c r="Z100" s="43">
        <v>6.71</v>
      </c>
      <c r="AA100" s="43">
        <v>6.71</v>
      </c>
    </row>
    <row r="101" spans="1:27" ht="12.75" hidden="1" customHeight="1" outlineLevel="1" x14ac:dyDescent="0.2">
      <c r="A101" s="98" t="s">
        <v>329</v>
      </c>
      <c r="B101" s="62" t="s">
        <v>79</v>
      </c>
      <c r="C101" s="42" t="s">
        <v>77</v>
      </c>
      <c r="D101" s="43">
        <f>$D$11</f>
        <v>110.23</v>
      </c>
      <c r="E101" s="43">
        <f t="shared" ref="E101:AA101" si="56">$D$11</f>
        <v>110.23</v>
      </c>
      <c r="F101" s="43">
        <f t="shared" si="56"/>
        <v>110.23</v>
      </c>
      <c r="G101" s="43">
        <f t="shared" si="56"/>
        <v>110.23</v>
      </c>
      <c r="H101" s="43">
        <f t="shared" si="56"/>
        <v>110.23</v>
      </c>
      <c r="I101" s="43">
        <f t="shared" si="56"/>
        <v>110.23</v>
      </c>
      <c r="J101" s="43">
        <f t="shared" si="56"/>
        <v>110.23</v>
      </c>
      <c r="K101" s="43">
        <f t="shared" si="56"/>
        <v>110.23</v>
      </c>
      <c r="L101" s="43">
        <f t="shared" si="56"/>
        <v>110.23</v>
      </c>
      <c r="M101" s="43">
        <f t="shared" si="56"/>
        <v>110.23</v>
      </c>
      <c r="N101" s="43">
        <f t="shared" si="56"/>
        <v>110.23</v>
      </c>
      <c r="O101" s="43">
        <f t="shared" si="56"/>
        <v>110.23</v>
      </c>
      <c r="P101" s="43">
        <f t="shared" si="56"/>
        <v>110.23</v>
      </c>
      <c r="Q101" s="43">
        <f t="shared" si="56"/>
        <v>110.23</v>
      </c>
      <c r="R101" s="43">
        <f t="shared" si="56"/>
        <v>110.23</v>
      </c>
      <c r="S101" s="43">
        <f t="shared" si="56"/>
        <v>110.23</v>
      </c>
      <c r="T101" s="43">
        <f t="shared" si="56"/>
        <v>110.23</v>
      </c>
      <c r="U101" s="43">
        <f t="shared" si="56"/>
        <v>110.23</v>
      </c>
      <c r="V101" s="43">
        <f t="shared" si="56"/>
        <v>110.23</v>
      </c>
      <c r="W101" s="43">
        <f t="shared" si="56"/>
        <v>110.23</v>
      </c>
      <c r="X101" s="43">
        <f t="shared" si="56"/>
        <v>110.23</v>
      </c>
      <c r="Y101" s="43">
        <f t="shared" si="56"/>
        <v>110.23</v>
      </c>
      <c r="Z101" s="43">
        <f t="shared" si="56"/>
        <v>110.23</v>
      </c>
      <c r="AA101" s="43">
        <f t="shared" si="56"/>
        <v>110.23</v>
      </c>
    </row>
    <row r="102" spans="1:27" ht="12.75" customHeight="1" collapsed="1" x14ac:dyDescent="0.2">
      <c r="A102" s="97" t="s">
        <v>330</v>
      </c>
      <c r="B102" s="27" t="str">
        <f>"20"&amp;"."&amp;$B$662&amp;"."&amp;$B$663</f>
        <v>20.01.2023</v>
      </c>
      <c r="C102" s="89" t="s">
        <v>74</v>
      </c>
      <c r="D102" s="90">
        <f>ROUND(((D103+D104+D106+D105)/1000),5)</f>
        <v>2.3665500000000002</v>
      </c>
      <c r="E102" s="90">
        <f>ROUND(((E103+E104+E106+E105)/1000),5)</f>
        <v>2.33324</v>
      </c>
      <c r="F102" s="90">
        <f>ROUND(((F103+F104+F106+F105)/1000),5)</f>
        <v>2.2969900000000001</v>
      </c>
      <c r="G102" s="90">
        <f t="shared" ref="G102:AA102" si="57">ROUND(((G103+G104+G106+G105)/1000),5)</f>
        <v>2.28498</v>
      </c>
      <c r="H102" s="90">
        <f t="shared" si="57"/>
        <v>2.3292199999999998</v>
      </c>
      <c r="I102" s="90">
        <f t="shared" si="57"/>
        <v>2.38104</v>
      </c>
      <c r="J102" s="90">
        <f t="shared" si="57"/>
        <v>2.75109</v>
      </c>
      <c r="K102" s="90">
        <f t="shared" si="57"/>
        <v>2.9408300000000001</v>
      </c>
      <c r="L102" s="90">
        <f t="shared" si="57"/>
        <v>3.0512199999999998</v>
      </c>
      <c r="M102" s="90">
        <f t="shared" si="57"/>
        <v>3.0619200000000002</v>
      </c>
      <c r="N102" s="90">
        <f t="shared" si="57"/>
        <v>3.0756700000000001</v>
      </c>
      <c r="O102" s="90">
        <f t="shared" si="57"/>
        <v>3.09673</v>
      </c>
      <c r="P102" s="90">
        <f t="shared" si="57"/>
        <v>3.0810200000000001</v>
      </c>
      <c r="Q102" s="90">
        <f t="shared" si="57"/>
        <v>3.0869</v>
      </c>
      <c r="R102" s="90">
        <f t="shared" si="57"/>
        <v>3.0819899999999998</v>
      </c>
      <c r="S102" s="90">
        <f t="shared" si="57"/>
        <v>3.0548000000000002</v>
      </c>
      <c r="T102" s="90">
        <f t="shared" si="57"/>
        <v>3.0556299999999998</v>
      </c>
      <c r="U102" s="90">
        <f t="shared" si="57"/>
        <v>3.0621900000000002</v>
      </c>
      <c r="V102" s="90">
        <f t="shared" si="57"/>
        <v>3.0581499999999999</v>
      </c>
      <c r="W102" s="90">
        <f t="shared" si="57"/>
        <v>3.0720100000000001</v>
      </c>
      <c r="X102" s="90">
        <f t="shared" si="57"/>
        <v>3.0291100000000002</v>
      </c>
      <c r="Y102" s="90">
        <f t="shared" si="57"/>
        <v>2.9486400000000001</v>
      </c>
      <c r="Z102" s="90">
        <f t="shared" si="57"/>
        <v>2.76633</v>
      </c>
      <c r="AA102" s="90">
        <f t="shared" si="57"/>
        <v>2.38971</v>
      </c>
    </row>
    <row r="103" spans="1:27" ht="12.75" hidden="1" customHeight="1" outlineLevel="1" x14ac:dyDescent="0.2">
      <c r="A103" s="98" t="s">
        <v>331</v>
      </c>
      <c r="B103" s="62" t="s">
        <v>236</v>
      </c>
      <c r="C103" s="42" t="s">
        <v>77</v>
      </c>
      <c r="D103" s="43">
        <v>1178.19</v>
      </c>
      <c r="E103" s="43">
        <v>1144.8800000000001</v>
      </c>
      <c r="F103" s="43">
        <v>1108.6300000000001</v>
      </c>
      <c r="G103" s="43">
        <v>1096.6199999999999</v>
      </c>
      <c r="H103" s="43">
        <v>1140.8599999999999</v>
      </c>
      <c r="I103" s="43">
        <v>1192.68</v>
      </c>
      <c r="J103" s="43">
        <v>1562.73</v>
      </c>
      <c r="K103" s="43">
        <v>1752.47</v>
      </c>
      <c r="L103" s="43">
        <v>1862.86</v>
      </c>
      <c r="M103" s="43">
        <v>1873.56</v>
      </c>
      <c r="N103" s="43">
        <v>1887.31</v>
      </c>
      <c r="O103" s="43">
        <v>1908.37</v>
      </c>
      <c r="P103" s="43">
        <v>1892.66</v>
      </c>
      <c r="Q103" s="43">
        <v>1898.54</v>
      </c>
      <c r="R103" s="43">
        <v>1893.63</v>
      </c>
      <c r="S103" s="43">
        <v>1866.44</v>
      </c>
      <c r="T103" s="43">
        <v>1867.27</v>
      </c>
      <c r="U103" s="43">
        <v>1873.83</v>
      </c>
      <c r="V103" s="43">
        <v>1869.79</v>
      </c>
      <c r="W103" s="43">
        <v>1883.65</v>
      </c>
      <c r="X103" s="43">
        <v>1840.75</v>
      </c>
      <c r="Y103" s="43">
        <v>1760.28</v>
      </c>
      <c r="Z103" s="43">
        <v>1577.97</v>
      </c>
      <c r="AA103" s="43">
        <v>1201.3499999999999</v>
      </c>
    </row>
    <row r="104" spans="1:27" ht="12.75" hidden="1" customHeight="1" outlineLevel="1" x14ac:dyDescent="0.2">
      <c r="A104" s="98" t="s">
        <v>332</v>
      </c>
      <c r="B104" s="62" t="s">
        <v>88</v>
      </c>
      <c r="C104" s="42" t="s">
        <v>77</v>
      </c>
      <c r="D104" s="43">
        <f>$D$9</f>
        <v>1071.42</v>
      </c>
      <c r="E104" s="43">
        <f t="shared" ref="E104:AA104" si="58">$D$9</f>
        <v>1071.42</v>
      </c>
      <c r="F104" s="43">
        <f t="shared" si="58"/>
        <v>1071.42</v>
      </c>
      <c r="G104" s="43">
        <f t="shared" si="58"/>
        <v>1071.42</v>
      </c>
      <c r="H104" s="43">
        <f t="shared" si="58"/>
        <v>1071.42</v>
      </c>
      <c r="I104" s="43">
        <f t="shared" si="58"/>
        <v>1071.42</v>
      </c>
      <c r="J104" s="43">
        <f t="shared" si="58"/>
        <v>1071.42</v>
      </c>
      <c r="K104" s="43">
        <f t="shared" si="58"/>
        <v>1071.42</v>
      </c>
      <c r="L104" s="43">
        <f t="shared" si="58"/>
        <v>1071.42</v>
      </c>
      <c r="M104" s="43">
        <f t="shared" si="58"/>
        <v>1071.42</v>
      </c>
      <c r="N104" s="43">
        <f t="shared" si="58"/>
        <v>1071.42</v>
      </c>
      <c r="O104" s="43">
        <f t="shared" si="58"/>
        <v>1071.42</v>
      </c>
      <c r="P104" s="43">
        <f t="shared" si="58"/>
        <v>1071.42</v>
      </c>
      <c r="Q104" s="43">
        <f t="shared" si="58"/>
        <v>1071.42</v>
      </c>
      <c r="R104" s="43">
        <f t="shared" si="58"/>
        <v>1071.42</v>
      </c>
      <c r="S104" s="43">
        <f t="shared" si="58"/>
        <v>1071.42</v>
      </c>
      <c r="T104" s="43">
        <f t="shared" si="58"/>
        <v>1071.42</v>
      </c>
      <c r="U104" s="43">
        <f t="shared" si="58"/>
        <v>1071.42</v>
      </c>
      <c r="V104" s="43">
        <f t="shared" si="58"/>
        <v>1071.42</v>
      </c>
      <c r="W104" s="43">
        <f t="shared" si="58"/>
        <v>1071.42</v>
      </c>
      <c r="X104" s="43">
        <f t="shared" si="58"/>
        <v>1071.42</v>
      </c>
      <c r="Y104" s="43">
        <f t="shared" si="58"/>
        <v>1071.42</v>
      </c>
      <c r="Z104" s="43">
        <f t="shared" si="58"/>
        <v>1071.42</v>
      </c>
      <c r="AA104" s="43">
        <f t="shared" si="58"/>
        <v>1071.42</v>
      </c>
    </row>
    <row r="105" spans="1:27" ht="12.75" hidden="1" customHeight="1" outlineLevel="1" x14ac:dyDescent="0.2">
      <c r="A105" s="98" t="s">
        <v>333</v>
      </c>
      <c r="B105" s="62" t="s">
        <v>81</v>
      </c>
      <c r="C105" s="42" t="s">
        <v>77</v>
      </c>
      <c r="D105" s="43">
        <v>6.71</v>
      </c>
      <c r="E105" s="43">
        <v>6.71</v>
      </c>
      <c r="F105" s="43">
        <v>6.71</v>
      </c>
      <c r="G105" s="43">
        <v>6.71</v>
      </c>
      <c r="H105" s="43">
        <v>6.71</v>
      </c>
      <c r="I105" s="43">
        <v>6.71</v>
      </c>
      <c r="J105" s="43">
        <v>6.71</v>
      </c>
      <c r="K105" s="43">
        <v>6.71</v>
      </c>
      <c r="L105" s="43">
        <v>6.71</v>
      </c>
      <c r="M105" s="43">
        <v>6.71</v>
      </c>
      <c r="N105" s="43">
        <v>6.71</v>
      </c>
      <c r="O105" s="43">
        <v>6.71</v>
      </c>
      <c r="P105" s="43">
        <v>6.71</v>
      </c>
      <c r="Q105" s="43">
        <v>6.71</v>
      </c>
      <c r="R105" s="43">
        <v>6.71</v>
      </c>
      <c r="S105" s="43">
        <v>6.71</v>
      </c>
      <c r="T105" s="43">
        <v>6.71</v>
      </c>
      <c r="U105" s="43">
        <v>6.71</v>
      </c>
      <c r="V105" s="43">
        <v>6.71</v>
      </c>
      <c r="W105" s="43">
        <v>6.71</v>
      </c>
      <c r="X105" s="43">
        <v>6.71</v>
      </c>
      <c r="Y105" s="43">
        <v>6.71</v>
      </c>
      <c r="Z105" s="43">
        <v>6.71</v>
      </c>
      <c r="AA105" s="43">
        <v>6.71</v>
      </c>
    </row>
    <row r="106" spans="1:27" ht="12.75" hidden="1" customHeight="1" outlineLevel="1" x14ac:dyDescent="0.2">
      <c r="A106" s="98" t="s">
        <v>334</v>
      </c>
      <c r="B106" s="62" t="s">
        <v>79</v>
      </c>
      <c r="C106" s="42" t="s">
        <v>77</v>
      </c>
      <c r="D106" s="43">
        <f>$D$11</f>
        <v>110.23</v>
      </c>
      <c r="E106" s="43">
        <f t="shared" ref="E106:AA106" si="59">$D$11</f>
        <v>110.23</v>
      </c>
      <c r="F106" s="43">
        <f t="shared" si="59"/>
        <v>110.23</v>
      </c>
      <c r="G106" s="43">
        <f t="shared" si="59"/>
        <v>110.23</v>
      </c>
      <c r="H106" s="43">
        <f t="shared" si="59"/>
        <v>110.23</v>
      </c>
      <c r="I106" s="43">
        <f t="shared" si="59"/>
        <v>110.23</v>
      </c>
      <c r="J106" s="43">
        <f t="shared" si="59"/>
        <v>110.23</v>
      </c>
      <c r="K106" s="43">
        <f t="shared" si="59"/>
        <v>110.23</v>
      </c>
      <c r="L106" s="43">
        <f t="shared" si="59"/>
        <v>110.23</v>
      </c>
      <c r="M106" s="43">
        <f t="shared" si="59"/>
        <v>110.23</v>
      </c>
      <c r="N106" s="43">
        <f t="shared" si="59"/>
        <v>110.23</v>
      </c>
      <c r="O106" s="43">
        <f t="shared" si="59"/>
        <v>110.23</v>
      </c>
      <c r="P106" s="43">
        <f t="shared" si="59"/>
        <v>110.23</v>
      </c>
      <c r="Q106" s="43">
        <f t="shared" si="59"/>
        <v>110.23</v>
      </c>
      <c r="R106" s="43">
        <f t="shared" si="59"/>
        <v>110.23</v>
      </c>
      <c r="S106" s="43">
        <f t="shared" si="59"/>
        <v>110.23</v>
      </c>
      <c r="T106" s="43">
        <f t="shared" si="59"/>
        <v>110.23</v>
      </c>
      <c r="U106" s="43">
        <f t="shared" si="59"/>
        <v>110.23</v>
      </c>
      <c r="V106" s="43">
        <f t="shared" si="59"/>
        <v>110.23</v>
      </c>
      <c r="W106" s="43">
        <f t="shared" si="59"/>
        <v>110.23</v>
      </c>
      <c r="X106" s="43">
        <f t="shared" si="59"/>
        <v>110.23</v>
      </c>
      <c r="Y106" s="43">
        <f t="shared" si="59"/>
        <v>110.23</v>
      </c>
      <c r="Z106" s="43">
        <f t="shared" si="59"/>
        <v>110.23</v>
      </c>
      <c r="AA106" s="43">
        <f t="shared" si="59"/>
        <v>110.23</v>
      </c>
    </row>
    <row r="107" spans="1:27" ht="12.75" customHeight="1" collapsed="1" x14ac:dyDescent="0.2">
      <c r="A107" s="97" t="s">
        <v>335</v>
      </c>
      <c r="B107" s="27" t="str">
        <f>"21"&amp;"."&amp;$B$662&amp;"."&amp;$B$663</f>
        <v>21.01.2023</v>
      </c>
      <c r="C107" s="89" t="s">
        <v>74</v>
      </c>
      <c r="D107" s="90">
        <f>ROUND(((D108+D109+D111+D110)/1000),5)</f>
        <v>2.4605700000000001</v>
      </c>
      <c r="E107" s="90">
        <f>ROUND(((E108+E109+E111+E110)/1000),5)</f>
        <v>2.4009999999999998</v>
      </c>
      <c r="F107" s="90">
        <f>ROUND(((F108+F109+F111+F110)/1000),5)</f>
        <v>2.34802</v>
      </c>
      <c r="G107" s="90">
        <f t="shared" ref="G107:AA107" si="60">ROUND(((G108+G109+G111+G110)/1000),5)</f>
        <v>2.3318400000000001</v>
      </c>
      <c r="H107" s="90">
        <f t="shared" si="60"/>
        <v>2.3499400000000001</v>
      </c>
      <c r="I107" s="90">
        <f t="shared" si="60"/>
        <v>2.37968</v>
      </c>
      <c r="J107" s="90">
        <f t="shared" si="60"/>
        <v>2.4370799999999999</v>
      </c>
      <c r="K107" s="90">
        <f t="shared" si="60"/>
        <v>2.7433100000000001</v>
      </c>
      <c r="L107" s="90">
        <f t="shared" si="60"/>
        <v>2.8951799999999999</v>
      </c>
      <c r="M107" s="90">
        <f t="shared" si="60"/>
        <v>2.9699300000000002</v>
      </c>
      <c r="N107" s="90">
        <f t="shared" si="60"/>
        <v>3.0200200000000001</v>
      </c>
      <c r="O107" s="90">
        <f t="shared" si="60"/>
        <v>3.0359600000000002</v>
      </c>
      <c r="P107" s="90">
        <f t="shared" si="60"/>
        <v>3.02684</v>
      </c>
      <c r="Q107" s="90">
        <f t="shared" si="60"/>
        <v>3.0284399999999998</v>
      </c>
      <c r="R107" s="90">
        <f t="shared" si="60"/>
        <v>2.9857499999999999</v>
      </c>
      <c r="S107" s="90">
        <f t="shared" si="60"/>
        <v>2.9920399999999998</v>
      </c>
      <c r="T107" s="90">
        <f t="shared" si="60"/>
        <v>3.00806</v>
      </c>
      <c r="U107" s="90">
        <f t="shared" si="60"/>
        <v>3.0361699999999998</v>
      </c>
      <c r="V107" s="90">
        <f t="shared" si="60"/>
        <v>3.0327099999999998</v>
      </c>
      <c r="W107" s="90">
        <f t="shared" si="60"/>
        <v>3.0100099999999999</v>
      </c>
      <c r="X107" s="90">
        <f t="shared" si="60"/>
        <v>3.0167600000000001</v>
      </c>
      <c r="Y107" s="90">
        <f t="shared" si="60"/>
        <v>2.9277899999999999</v>
      </c>
      <c r="Z107" s="90">
        <f t="shared" si="60"/>
        <v>2.78383</v>
      </c>
      <c r="AA107" s="90">
        <f t="shared" si="60"/>
        <v>2.4125299999999998</v>
      </c>
    </row>
    <row r="108" spans="1:27" ht="12.75" hidden="1" customHeight="1" outlineLevel="1" x14ac:dyDescent="0.2">
      <c r="A108" s="98" t="s">
        <v>336</v>
      </c>
      <c r="B108" s="62" t="s">
        <v>236</v>
      </c>
      <c r="C108" s="42" t="s">
        <v>77</v>
      </c>
      <c r="D108" s="43">
        <v>1272.21</v>
      </c>
      <c r="E108" s="43">
        <v>1212.6400000000001</v>
      </c>
      <c r="F108" s="43">
        <v>1159.6600000000001</v>
      </c>
      <c r="G108" s="43">
        <v>1143.48</v>
      </c>
      <c r="H108" s="43">
        <v>1161.58</v>
      </c>
      <c r="I108" s="43">
        <v>1191.32</v>
      </c>
      <c r="J108" s="43">
        <v>1248.72</v>
      </c>
      <c r="K108" s="43">
        <v>1554.95</v>
      </c>
      <c r="L108" s="43">
        <v>1706.82</v>
      </c>
      <c r="M108" s="43">
        <v>1781.57</v>
      </c>
      <c r="N108" s="43">
        <v>1831.66</v>
      </c>
      <c r="O108" s="43">
        <v>1847.6</v>
      </c>
      <c r="P108" s="43">
        <v>1838.48</v>
      </c>
      <c r="Q108" s="43">
        <v>1840.08</v>
      </c>
      <c r="R108" s="43">
        <v>1797.39</v>
      </c>
      <c r="S108" s="43">
        <v>1803.68</v>
      </c>
      <c r="T108" s="43">
        <v>1819.7</v>
      </c>
      <c r="U108" s="43">
        <v>1847.81</v>
      </c>
      <c r="V108" s="43">
        <v>1844.35</v>
      </c>
      <c r="W108" s="43">
        <v>1821.65</v>
      </c>
      <c r="X108" s="43">
        <v>1828.4</v>
      </c>
      <c r="Y108" s="43">
        <v>1739.43</v>
      </c>
      <c r="Z108" s="43">
        <v>1595.47</v>
      </c>
      <c r="AA108" s="43">
        <v>1224.17</v>
      </c>
    </row>
    <row r="109" spans="1:27" ht="12.75" hidden="1" customHeight="1" outlineLevel="1" x14ac:dyDescent="0.2">
      <c r="A109" s="98" t="s">
        <v>337</v>
      </c>
      <c r="B109" s="62" t="s">
        <v>88</v>
      </c>
      <c r="C109" s="42" t="s">
        <v>77</v>
      </c>
      <c r="D109" s="43">
        <f>$D$9</f>
        <v>1071.42</v>
      </c>
      <c r="E109" s="43">
        <f t="shared" ref="E109:AA109" si="61">$D$9</f>
        <v>1071.42</v>
      </c>
      <c r="F109" s="43">
        <f t="shared" si="61"/>
        <v>1071.42</v>
      </c>
      <c r="G109" s="43">
        <f t="shared" si="61"/>
        <v>1071.42</v>
      </c>
      <c r="H109" s="43">
        <f t="shared" si="61"/>
        <v>1071.42</v>
      </c>
      <c r="I109" s="43">
        <f t="shared" si="61"/>
        <v>1071.42</v>
      </c>
      <c r="J109" s="43">
        <f t="shared" si="61"/>
        <v>1071.42</v>
      </c>
      <c r="K109" s="43">
        <f t="shared" si="61"/>
        <v>1071.42</v>
      </c>
      <c r="L109" s="43">
        <f t="shared" si="61"/>
        <v>1071.42</v>
      </c>
      <c r="M109" s="43">
        <f t="shared" si="61"/>
        <v>1071.42</v>
      </c>
      <c r="N109" s="43">
        <f t="shared" si="61"/>
        <v>1071.42</v>
      </c>
      <c r="O109" s="43">
        <f t="shared" si="61"/>
        <v>1071.42</v>
      </c>
      <c r="P109" s="43">
        <f t="shared" si="61"/>
        <v>1071.42</v>
      </c>
      <c r="Q109" s="43">
        <f t="shared" si="61"/>
        <v>1071.42</v>
      </c>
      <c r="R109" s="43">
        <f t="shared" si="61"/>
        <v>1071.42</v>
      </c>
      <c r="S109" s="43">
        <f t="shared" si="61"/>
        <v>1071.42</v>
      </c>
      <c r="T109" s="43">
        <f t="shared" si="61"/>
        <v>1071.42</v>
      </c>
      <c r="U109" s="43">
        <f t="shared" si="61"/>
        <v>1071.42</v>
      </c>
      <c r="V109" s="43">
        <f t="shared" si="61"/>
        <v>1071.42</v>
      </c>
      <c r="W109" s="43">
        <f t="shared" si="61"/>
        <v>1071.42</v>
      </c>
      <c r="X109" s="43">
        <f t="shared" si="61"/>
        <v>1071.42</v>
      </c>
      <c r="Y109" s="43">
        <f t="shared" si="61"/>
        <v>1071.42</v>
      </c>
      <c r="Z109" s="43">
        <f t="shared" si="61"/>
        <v>1071.42</v>
      </c>
      <c r="AA109" s="43">
        <f t="shared" si="61"/>
        <v>1071.42</v>
      </c>
    </row>
    <row r="110" spans="1:27" ht="12.75" hidden="1" customHeight="1" outlineLevel="1" x14ac:dyDescent="0.2">
      <c r="A110" s="98" t="s">
        <v>338</v>
      </c>
      <c r="B110" s="62" t="s">
        <v>81</v>
      </c>
      <c r="C110" s="42" t="s">
        <v>77</v>
      </c>
      <c r="D110" s="43">
        <v>6.71</v>
      </c>
      <c r="E110" s="43">
        <v>6.71</v>
      </c>
      <c r="F110" s="43">
        <v>6.71</v>
      </c>
      <c r="G110" s="43">
        <v>6.71</v>
      </c>
      <c r="H110" s="43">
        <v>6.71</v>
      </c>
      <c r="I110" s="43">
        <v>6.71</v>
      </c>
      <c r="J110" s="43">
        <v>6.71</v>
      </c>
      <c r="K110" s="43">
        <v>6.71</v>
      </c>
      <c r="L110" s="43">
        <v>6.71</v>
      </c>
      <c r="M110" s="43">
        <v>6.71</v>
      </c>
      <c r="N110" s="43">
        <v>6.71</v>
      </c>
      <c r="O110" s="43">
        <v>6.71</v>
      </c>
      <c r="P110" s="43">
        <v>6.71</v>
      </c>
      <c r="Q110" s="43">
        <v>6.71</v>
      </c>
      <c r="R110" s="43">
        <v>6.71</v>
      </c>
      <c r="S110" s="43">
        <v>6.71</v>
      </c>
      <c r="T110" s="43">
        <v>6.71</v>
      </c>
      <c r="U110" s="43">
        <v>6.71</v>
      </c>
      <c r="V110" s="43">
        <v>6.71</v>
      </c>
      <c r="W110" s="43">
        <v>6.71</v>
      </c>
      <c r="X110" s="43">
        <v>6.71</v>
      </c>
      <c r="Y110" s="43">
        <v>6.71</v>
      </c>
      <c r="Z110" s="43">
        <v>6.71</v>
      </c>
      <c r="AA110" s="43">
        <v>6.71</v>
      </c>
    </row>
    <row r="111" spans="1:27" ht="12.75" hidden="1" customHeight="1" outlineLevel="1" x14ac:dyDescent="0.2">
      <c r="A111" s="98" t="s">
        <v>339</v>
      </c>
      <c r="B111" s="62" t="s">
        <v>79</v>
      </c>
      <c r="C111" s="42" t="s">
        <v>77</v>
      </c>
      <c r="D111" s="43">
        <f>$D$11</f>
        <v>110.23</v>
      </c>
      <c r="E111" s="43">
        <f t="shared" ref="E111:AA111" si="62">$D$11</f>
        <v>110.23</v>
      </c>
      <c r="F111" s="43">
        <f t="shared" si="62"/>
        <v>110.23</v>
      </c>
      <c r="G111" s="43">
        <f t="shared" si="62"/>
        <v>110.23</v>
      </c>
      <c r="H111" s="43">
        <f t="shared" si="62"/>
        <v>110.23</v>
      </c>
      <c r="I111" s="43">
        <f t="shared" si="62"/>
        <v>110.23</v>
      </c>
      <c r="J111" s="43">
        <f t="shared" si="62"/>
        <v>110.23</v>
      </c>
      <c r="K111" s="43">
        <f t="shared" si="62"/>
        <v>110.23</v>
      </c>
      <c r="L111" s="43">
        <f t="shared" si="62"/>
        <v>110.23</v>
      </c>
      <c r="M111" s="43">
        <f t="shared" si="62"/>
        <v>110.23</v>
      </c>
      <c r="N111" s="43">
        <f t="shared" si="62"/>
        <v>110.23</v>
      </c>
      <c r="O111" s="43">
        <f t="shared" si="62"/>
        <v>110.23</v>
      </c>
      <c r="P111" s="43">
        <f t="shared" si="62"/>
        <v>110.23</v>
      </c>
      <c r="Q111" s="43">
        <f t="shared" si="62"/>
        <v>110.23</v>
      </c>
      <c r="R111" s="43">
        <f t="shared" si="62"/>
        <v>110.23</v>
      </c>
      <c r="S111" s="43">
        <f t="shared" si="62"/>
        <v>110.23</v>
      </c>
      <c r="T111" s="43">
        <f t="shared" si="62"/>
        <v>110.23</v>
      </c>
      <c r="U111" s="43">
        <f t="shared" si="62"/>
        <v>110.23</v>
      </c>
      <c r="V111" s="43">
        <f t="shared" si="62"/>
        <v>110.23</v>
      </c>
      <c r="W111" s="43">
        <f t="shared" si="62"/>
        <v>110.23</v>
      </c>
      <c r="X111" s="43">
        <f t="shared" si="62"/>
        <v>110.23</v>
      </c>
      <c r="Y111" s="43">
        <f t="shared" si="62"/>
        <v>110.23</v>
      </c>
      <c r="Z111" s="43">
        <f t="shared" si="62"/>
        <v>110.23</v>
      </c>
      <c r="AA111" s="43">
        <f t="shared" si="62"/>
        <v>110.23</v>
      </c>
    </row>
    <row r="112" spans="1:27" ht="12.75" customHeight="1" collapsed="1" x14ac:dyDescent="0.2">
      <c r="A112" s="97" t="s">
        <v>340</v>
      </c>
      <c r="B112" s="27" t="str">
        <f>"22"&amp;"."&amp;$B$662&amp;"."&amp;$B$663</f>
        <v>22.01.2023</v>
      </c>
      <c r="C112" s="89" t="s">
        <v>74</v>
      </c>
      <c r="D112" s="90">
        <f>ROUND(((D113+D114+D116+D115)/1000),5)</f>
        <v>2.4071899999999999</v>
      </c>
      <c r="E112" s="90">
        <f>ROUND(((E113+E114+E116+E115)/1000),5)</f>
        <v>2.3418399999999999</v>
      </c>
      <c r="F112" s="90">
        <f>ROUND(((F113+F114+F116+F115)/1000),5)</f>
        <v>2.3219599999999998</v>
      </c>
      <c r="G112" s="90">
        <f t="shared" ref="G112:AA112" si="63">ROUND(((G113+G114+G116+G115)/1000),5)</f>
        <v>2.2914500000000002</v>
      </c>
      <c r="H112" s="90">
        <f t="shared" si="63"/>
        <v>2.32524</v>
      </c>
      <c r="I112" s="90">
        <f t="shared" si="63"/>
        <v>2.3296700000000001</v>
      </c>
      <c r="J112" s="90">
        <f t="shared" si="63"/>
        <v>2.36565</v>
      </c>
      <c r="K112" s="90">
        <f t="shared" si="63"/>
        <v>2.4679199999999999</v>
      </c>
      <c r="L112" s="90">
        <f t="shared" si="63"/>
        <v>2.73075</v>
      </c>
      <c r="M112" s="90">
        <f t="shared" si="63"/>
        <v>2.8953600000000002</v>
      </c>
      <c r="N112" s="90">
        <f t="shared" si="63"/>
        <v>2.9394900000000002</v>
      </c>
      <c r="O112" s="90">
        <f t="shared" si="63"/>
        <v>2.9571999999999998</v>
      </c>
      <c r="P112" s="90">
        <f t="shared" si="63"/>
        <v>2.9555699999999998</v>
      </c>
      <c r="Q112" s="90">
        <f t="shared" si="63"/>
        <v>2.95641</v>
      </c>
      <c r="R112" s="90">
        <f t="shared" si="63"/>
        <v>2.9311600000000002</v>
      </c>
      <c r="S112" s="90">
        <f t="shared" si="63"/>
        <v>2.9442599999999999</v>
      </c>
      <c r="T112" s="90">
        <f t="shared" si="63"/>
        <v>2.9653999999999998</v>
      </c>
      <c r="U112" s="90">
        <f t="shared" si="63"/>
        <v>2.99993</v>
      </c>
      <c r="V112" s="90">
        <f t="shared" si="63"/>
        <v>3.0019999999999998</v>
      </c>
      <c r="W112" s="90">
        <f t="shared" si="63"/>
        <v>2.9942799999999998</v>
      </c>
      <c r="X112" s="90">
        <f t="shared" si="63"/>
        <v>2.9868899999999998</v>
      </c>
      <c r="Y112" s="90">
        <f t="shared" si="63"/>
        <v>2.9351400000000001</v>
      </c>
      <c r="Z112" s="90">
        <f t="shared" si="63"/>
        <v>2.73563</v>
      </c>
      <c r="AA112" s="90">
        <f t="shared" si="63"/>
        <v>2.4030800000000001</v>
      </c>
    </row>
    <row r="113" spans="1:27" ht="12.75" hidden="1" customHeight="1" outlineLevel="1" x14ac:dyDescent="0.2">
      <c r="A113" s="98" t="s">
        <v>341</v>
      </c>
      <c r="B113" s="62" t="s">
        <v>236</v>
      </c>
      <c r="C113" s="42" t="s">
        <v>77</v>
      </c>
      <c r="D113" s="43">
        <v>1218.83</v>
      </c>
      <c r="E113" s="43">
        <v>1153.48</v>
      </c>
      <c r="F113" s="43">
        <v>1133.5999999999999</v>
      </c>
      <c r="G113" s="43">
        <v>1103.0899999999999</v>
      </c>
      <c r="H113" s="43">
        <v>1136.8800000000001</v>
      </c>
      <c r="I113" s="43">
        <v>1141.31</v>
      </c>
      <c r="J113" s="43">
        <v>1177.29</v>
      </c>
      <c r="K113" s="43">
        <v>1279.56</v>
      </c>
      <c r="L113" s="43">
        <v>1542.39</v>
      </c>
      <c r="M113" s="43">
        <v>1707</v>
      </c>
      <c r="N113" s="43">
        <v>1751.13</v>
      </c>
      <c r="O113" s="43">
        <v>1768.84</v>
      </c>
      <c r="P113" s="43">
        <v>1767.21</v>
      </c>
      <c r="Q113" s="43">
        <v>1768.05</v>
      </c>
      <c r="R113" s="43">
        <v>1742.8</v>
      </c>
      <c r="S113" s="43">
        <v>1755.9</v>
      </c>
      <c r="T113" s="43">
        <v>1777.04</v>
      </c>
      <c r="U113" s="43">
        <v>1811.57</v>
      </c>
      <c r="V113" s="43">
        <v>1813.64</v>
      </c>
      <c r="W113" s="43">
        <v>1805.92</v>
      </c>
      <c r="X113" s="43">
        <v>1798.53</v>
      </c>
      <c r="Y113" s="43">
        <v>1746.78</v>
      </c>
      <c r="Z113" s="43">
        <v>1547.27</v>
      </c>
      <c r="AA113" s="43">
        <v>1214.72</v>
      </c>
    </row>
    <row r="114" spans="1:27" ht="12.75" hidden="1" customHeight="1" outlineLevel="1" x14ac:dyDescent="0.2">
      <c r="A114" s="98" t="s">
        <v>342</v>
      </c>
      <c r="B114" s="62" t="s">
        <v>88</v>
      </c>
      <c r="C114" s="42" t="s">
        <v>77</v>
      </c>
      <c r="D114" s="43">
        <f>$D$9</f>
        <v>1071.42</v>
      </c>
      <c r="E114" s="43">
        <f t="shared" ref="E114:AA114" si="64">$D$9</f>
        <v>1071.42</v>
      </c>
      <c r="F114" s="43">
        <f t="shared" si="64"/>
        <v>1071.42</v>
      </c>
      <c r="G114" s="43">
        <f t="shared" si="64"/>
        <v>1071.42</v>
      </c>
      <c r="H114" s="43">
        <f t="shared" si="64"/>
        <v>1071.42</v>
      </c>
      <c r="I114" s="43">
        <f t="shared" si="64"/>
        <v>1071.42</v>
      </c>
      <c r="J114" s="43">
        <f t="shared" si="64"/>
        <v>1071.42</v>
      </c>
      <c r="K114" s="43">
        <f t="shared" si="64"/>
        <v>1071.42</v>
      </c>
      <c r="L114" s="43">
        <f t="shared" si="64"/>
        <v>1071.42</v>
      </c>
      <c r="M114" s="43">
        <f t="shared" si="64"/>
        <v>1071.42</v>
      </c>
      <c r="N114" s="43">
        <f t="shared" si="64"/>
        <v>1071.42</v>
      </c>
      <c r="O114" s="43">
        <f t="shared" si="64"/>
        <v>1071.42</v>
      </c>
      <c r="P114" s="43">
        <f t="shared" si="64"/>
        <v>1071.42</v>
      </c>
      <c r="Q114" s="43">
        <f t="shared" si="64"/>
        <v>1071.42</v>
      </c>
      <c r="R114" s="43">
        <f t="shared" si="64"/>
        <v>1071.42</v>
      </c>
      <c r="S114" s="43">
        <f t="shared" si="64"/>
        <v>1071.42</v>
      </c>
      <c r="T114" s="43">
        <f t="shared" si="64"/>
        <v>1071.42</v>
      </c>
      <c r="U114" s="43">
        <f t="shared" si="64"/>
        <v>1071.42</v>
      </c>
      <c r="V114" s="43">
        <f t="shared" si="64"/>
        <v>1071.42</v>
      </c>
      <c r="W114" s="43">
        <f t="shared" si="64"/>
        <v>1071.42</v>
      </c>
      <c r="X114" s="43">
        <f t="shared" si="64"/>
        <v>1071.42</v>
      </c>
      <c r="Y114" s="43">
        <f t="shared" si="64"/>
        <v>1071.42</v>
      </c>
      <c r="Z114" s="43">
        <f t="shared" si="64"/>
        <v>1071.42</v>
      </c>
      <c r="AA114" s="43">
        <f t="shared" si="64"/>
        <v>1071.42</v>
      </c>
    </row>
    <row r="115" spans="1:27" ht="12.75" hidden="1" customHeight="1" outlineLevel="1" x14ac:dyDescent="0.2">
      <c r="A115" s="98" t="s">
        <v>343</v>
      </c>
      <c r="B115" s="62" t="s">
        <v>81</v>
      </c>
      <c r="C115" s="42" t="s">
        <v>77</v>
      </c>
      <c r="D115" s="43">
        <v>6.71</v>
      </c>
      <c r="E115" s="43">
        <v>6.71</v>
      </c>
      <c r="F115" s="43">
        <v>6.71</v>
      </c>
      <c r="G115" s="43">
        <v>6.71</v>
      </c>
      <c r="H115" s="43">
        <v>6.71</v>
      </c>
      <c r="I115" s="43">
        <v>6.71</v>
      </c>
      <c r="J115" s="43">
        <v>6.71</v>
      </c>
      <c r="K115" s="43">
        <v>6.71</v>
      </c>
      <c r="L115" s="43">
        <v>6.71</v>
      </c>
      <c r="M115" s="43">
        <v>6.71</v>
      </c>
      <c r="N115" s="43">
        <v>6.71</v>
      </c>
      <c r="O115" s="43">
        <v>6.71</v>
      </c>
      <c r="P115" s="43">
        <v>6.71</v>
      </c>
      <c r="Q115" s="43">
        <v>6.71</v>
      </c>
      <c r="R115" s="43">
        <v>6.71</v>
      </c>
      <c r="S115" s="43">
        <v>6.71</v>
      </c>
      <c r="T115" s="43">
        <v>6.71</v>
      </c>
      <c r="U115" s="43">
        <v>6.71</v>
      </c>
      <c r="V115" s="43">
        <v>6.71</v>
      </c>
      <c r="W115" s="43">
        <v>6.71</v>
      </c>
      <c r="X115" s="43">
        <v>6.71</v>
      </c>
      <c r="Y115" s="43">
        <v>6.71</v>
      </c>
      <c r="Z115" s="43">
        <v>6.71</v>
      </c>
      <c r="AA115" s="43">
        <v>6.71</v>
      </c>
    </row>
    <row r="116" spans="1:27" ht="12.75" hidden="1" customHeight="1" outlineLevel="1" x14ac:dyDescent="0.2">
      <c r="A116" s="98" t="s">
        <v>344</v>
      </c>
      <c r="B116" s="62" t="s">
        <v>79</v>
      </c>
      <c r="C116" s="42" t="s">
        <v>77</v>
      </c>
      <c r="D116" s="43">
        <f>$D$11</f>
        <v>110.23</v>
      </c>
      <c r="E116" s="43">
        <f t="shared" ref="E116:AA116" si="65">$D$11</f>
        <v>110.23</v>
      </c>
      <c r="F116" s="43">
        <f t="shared" si="65"/>
        <v>110.23</v>
      </c>
      <c r="G116" s="43">
        <f t="shared" si="65"/>
        <v>110.23</v>
      </c>
      <c r="H116" s="43">
        <f t="shared" si="65"/>
        <v>110.23</v>
      </c>
      <c r="I116" s="43">
        <f t="shared" si="65"/>
        <v>110.23</v>
      </c>
      <c r="J116" s="43">
        <f t="shared" si="65"/>
        <v>110.23</v>
      </c>
      <c r="K116" s="43">
        <f t="shared" si="65"/>
        <v>110.23</v>
      </c>
      <c r="L116" s="43">
        <f t="shared" si="65"/>
        <v>110.23</v>
      </c>
      <c r="M116" s="43">
        <f t="shared" si="65"/>
        <v>110.23</v>
      </c>
      <c r="N116" s="43">
        <f t="shared" si="65"/>
        <v>110.23</v>
      </c>
      <c r="O116" s="43">
        <f t="shared" si="65"/>
        <v>110.23</v>
      </c>
      <c r="P116" s="43">
        <f t="shared" si="65"/>
        <v>110.23</v>
      </c>
      <c r="Q116" s="43">
        <f t="shared" si="65"/>
        <v>110.23</v>
      </c>
      <c r="R116" s="43">
        <f t="shared" si="65"/>
        <v>110.23</v>
      </c>
      <c r="S116" s="43">
        <f t="shared" si="65"/>
        <v>110.23</v>
      </c>
      <c r="T116" s="43">
        <f t="shared" si="65"/>
        <v>110.23</v>
      </c>
      <c r="U116" s="43">
        <f t="shared" si="65"/>
        <v>110.23</v>
      </c>
      <c r="V116" s="43">
        <f t="shared" si="65"/>
        <v>110.23</v>
      </c>
      <c r="W116" s="43">
        <f t="shared" si="65"/>
        <v>110.23</v>
      </c>
      <c r="X116" s="43">
        <f t="shared" si="65"/>
        <v>110.23</v>
      </c>
      <c r="Y116" s="43">
        <f t="shared" si="65"/>
        <v>110.23</v>
      </c>
      <c r="Z116" s="43">
        <f t="shared" si="65"/>
        <v>110.23</v>
      </c>
      <c r="AA116" s="43">
        <f t="shared" si="65"/>
        <v>110.23</v>
      </c>
    </row>
    <row r="117" spans="1:27" ht="12.75" customHeight="1" collapsed="1" x14ac:dyDescent="0.2">
      <c r="A117" s="97" t="s">
        <v>345</v>
      </c>
      <c r="B117" s="27" t="str">
        <f>"23"&amp;"."&amp;$B$662&amp;"."&amp;$B$663</f>
        <v>23.01.2023</v>
      </c>
      <c r="C117" s="89" t="s">
        <v>74</v>
      </c>
      <c r="D117" s="90">
        <f>ROUND(((D118+D119+D121+D120)/1000),5)</f>
        <v>2.36294</v>
      </c>
      <c r="E117" s="90">
        <f>ROUND(((E118+E119+E121+E120)/1000),5)</f>
        <v>2.3284899999999999</v>
      </c>
      <c r="F117" s="90">
        <f>ROUND(((F118+F119+F121+F120)/1000),5)</f>
        <v>2.2730199999999998</v>
      </c>
      <c r="G117" s="90">
        <f t="shared" ref="G117:AA117" si="66">ROUND(((G118+G119+G121+G120)/1000),5)</f>
        <v>2.2636099999999999</v>
      </c>
      <c r="H117" s="90">
        <f t="shared" si="66"/>
        <v>2.3005499999999999</v>
      </c>
      <c r="I117" s="90">
        <f t="shared" si="66"/>
        <v>2.3614799999999998</v>
      </c>
      <c r="J117" s="90">
        <f t="shared" si="66"/>
        <v>2.6019000000000001</v>
      </c>
      <c r="K117" s="90">
        <f t="shared" si="66"/>
        <v>2.9358499999999998</v>
      </c>
      <c r="L117" s="90">
        <f t="shared" si="66"/>
        <v>3.0826099999999999</v>
      </c>
      <c r="M117" s="90">
        <f t="shared" si="66"/>
        <v>3.1099399999999999</v>
      </c>
      <c r="N117" s="90">
        <f t="shared" si="66"/>
        <v>3.1231200000000001</v>
      </c>
      <c r="O117" s="90">
        <f t="shared" si="66"/>
        <v>3.1528900000000002</v>
      </c>
      <c r="P117" s="90">
        <f t="shared" si="66"/>
        <v>3.13367</v>
      </c>
      <c r="Q117" s="90">
        <f t="shared" si="66"/>
        <v>3.14107</v>
      </c>
      <c r="R117" s="90">
        <f t="shared" si="66"/>
        <v>3.13584</v>
      </c>
      <c r="S117" s="90">
        <f t="shared" si="66"/>
        <v>3.1041099999999999</v>
      </c>
      <c r="T117" s="90">
        <f t="shared" si="66"/>
        <v>3.1073499999999998</v>
      </c>
      <c r="U117" s="90">
        <f t="shared" si="66"/>
        <v>3.1193399999999998</v>
      </c>
      <c r="V117" s="90">
        <f t="shared" si="66"/>
        <v>3.1147300000000002</v>
      </c>
      <c r="W117" s="90">
        <f t="shared" si="66"/>
        <v>3.1298699999999999</v>
      </c>
      <c r="X117" s="90">
        <f t="shared" si="66"/>
        <v>3.0983700000000001</v>
      </c>
      <c r="Y117" s="90">
        <f t="shared" si="66"/>
        <v>2.9510000000000001</v>
      </c>
      <c r="Z117" s="90">
        <f t="shared" si="66"/>
        <v>2.7285699999999999</v>
      </c>
      <c r="AA117" s="90">
        <f t="shared" si="66"/>
        <v>2.3627899999999999</v>
      </c>
    </row>
    <row r="118" spans="1:27" ht="12.75" hidden="1" customHeight="1" outlineLevel="1" x14ac:dyDescent="0.2">
      <c r="A118" s="98" t="s">
        <v>346</v>
      </c>
      <c r="B118" s="62" t="s">
        <v>236</v>
      </c>
      <c r="C118" s="42" t="s">
        <v>77</v>
      </c>
      <c r="D118" s="43">
        <v>1174.58</v>
      </c>
      <c r="E118" s="43">
        <v>1140.1300000000001</v>
      </c>
      <c r="F118" s="43">
        <v>1084.6600000000001</v>
      </c>
      <c r="G118" s="43">
        <v>1075.25</v>
      </c>
      <c r="H118" s="43">
        <v>1112.19</v>
      </c>
      <c r="I118" s="43">
        <v>1173.1199999999999</v>
      </c>
      <c r="J118" s="43">
        <v>1413.54</v>
      </c>
      <c r="K118" s="43">
        <v>1747.49</v>
      </c>
      <c r="L118" s="43">
        <v>1894.25</v>
      </c>
      <c r="M118" s="43">
        <v>1921.58</v>
      </c>
      <c r="N118" s="43">
        <v>1934.76</v>
      </c>
      <c r="O118" s="43">
        <v>1964.53</v>
      </c>
      <c r="P118" s="43">
        <v>1945.31</v>
      </c>
      <c r="Q118" s="43">
        <v>1952.71</v>
      </c>
      <c r="R118" s="43">
        <v>1947.48</v>
      </c>
      <c r="S118" s="43">
        <v>1915.75</v>
      </c>
      <c r="T118" s="43">
        <v>1918.99</v>
      </c>
      <c r="U118" s="43">
        <v>1930.98</v>
      </c>
      <c r="V118" s="43">
        <v>1926.37</v>
      </c>
      <c r="W118" s="43">
        <v>1941.51</v>
      </c>
      <c r="X118" s="43">
        <v>1910.01</v>
      </c>
      <c r="Y118" s="43">
        <v>1762.64</v>
      </c>
      <c r="Z118" s="43">
        <v>1540.21</v>
      </c>
      <c r="AA118" s="43">
        <v>1174.43</v>
      </c>
    </row>
    <row r="119" spans="1:27" ht="12.75" hidden="1" customHeight="1" outlineLevel="1" x14ac:dyDescent="0.2">
      <c r="A119" s="98" t="s">
        <v>347</v>
      </c>
      <c r="B119" s="62" t="s">
        <v>88</v>
      </c>
      <c r="C119" s="42" t="s">
        <v>77</v>
      </c>
      <c r="D119" s="43">
        <f>$D$9</f>
        <v>1071.42</v>
      </c>
      <c r="E119" s="43">
        <f t="shared" ref="E119:AA119" si="67">$D$9</f>
        <v>1071.42</v>
      </c>
      <c r="F119" s="43">
        <f t="shared" si="67"/>
        <v>1071.42</v>
      </c>
      <c r="G119" s="43">
        <f t="shared" si="67"/>
        <v>1071.42</v>
      </c>
      <c r="H119" s="43">
        <f t="shared" si="67"/>
        <v>1071.42</v>
      </c>
      <c r="I119" s="43">
        <f t="shared" si="67"/>
        <v>1071.42</v>
      </c>
      <c r="J119" s="43">
        <f t="shared" si="67"/>
        <v>1071.42</v>
      </c>
      <c r="K119" s="43">
        <f t="shared" si="67"/>
        <v>1071.42</v>
      </c>
      <c r="L119" s="43">
        <f t="shared" si="67"/>
        <v>1071.42</v>
      </c>
      <c r="M119" s="43">
        <f t="shared" si="67"/>
        <v>1071.42</v>
      </c>
      <c r="N119" s="43">
        <f t="shared" si="67"/>
        <v>1071.42</v>
      </c>
      <c r="O119" s="43">
        <f t="shared" si="67"/>
        <v>1071.42</v>
      </c>
      <c r="P119" s="43">
        <f t="shared" si="67"/>
        <v>1071.42</v>
      </c>
      <c r="Q119" s="43">
        <f t="shared" si="67"/>
        <v>1071.42</v>
      </c>
      <c r="R119" s="43">
        <f t="shared" si="67"/>
        <v>1071.42</v>
      </c>
      <c r="S119" s="43">
        <f t="shared" si="67"/>
        <v>1071.42</v>
      </c>
      <c r="T119" s="43">
        <f t="shared" si="67"/>
        <v>1071.42</v>
      </c>
      <c r="U119" s="43">
        <f t="shared" si="67"/>
        <v>1071.42</v>
      </c>
      <c r="V119" s="43">
        <f t="shared" si="67"/>
        <v>1071.42</v>
      </c>
      <c r="W119" s="43">
        <f t="shared" si="67"/>
        <v>1071.42</v>
      </c>
      <c r="X119" s="43">
        <f t="shared" si="67"/>
        <v>1071.42</v>
      </c>
      <c r="Y119" s="43">
        <f t="shared" si="67"/>
        <v>1071.42</v>
      </c>
      <c r="Z119" s="43">
        <f t="shared" si="67"/>
        <v>1071.42</v>
      </c>
      <c r="AA119" s="43">
        <f t="shared" si="67"/>
        <v>1071.42</v>
      </c>
    </row>
    <row r="120" spans="1:27" ht="12.75" hidden="1" customHeight="1" outlineLevel="1" x14ac:dyDescent="0.2">
      <c r="A120" s="98" t="s">
        <v>348</v>
      </c>
      <c r="B120" s="62" t="s">
        <v>81</v>
      </c>
      <c r="C120" s="42" t="s">
        <v>77</v>
      </c>
      <c r="D120" s="43">
        <v>6.71</v>
      </c>
      <c r="E120" s="43">
        <v>6.71</v>
      </c>
      <c r="F120" s="43">
        <v>6.71</v>
      </c>
      <c r="G120" s="43">
        <v>6.71</v>
      </c>
      <c r="H120" s="43">
        <v>6.71</v>
      </c>
      <c r="I120" s="43">
        <v>6.71</v>
      </c>
      <c r="J120" s="43">
        <v>6.71</v>
      </c>
      <c r="K120" s="43">
        <v>6.71</v>
      </c>
      <c r="L120" s="43">
        <v>6.71</v>
      </c>
      <c r="M120" s="43">
        <v>6.71</v>
      </c>
      <c r="N120" s="43">
        <v>6.71</v>
      </c>
      <c r="O120" s="43">
        <v>6.71</v>
      </c>
      <c r="P120" s="43">
        <v>6.71</v>
      </c>
      <c r="Q120" s="43">
        <v>6.71</v>
      </c>
      <c r="R120" s="43">
        <v>6.71</v>
      </c>
      <c r="S120" s="43">
        <v>6.71</v>
      </c>
      <c r="T120" s="43">
        <v>6.71</v>
      </c>
      <c r="U120" s="43">
        <v>6.71</v>
      </c>
      <c r="V120" s="43">
        <v>6.71</v>
      </c>
      <c r="W120" s="43">
        <v>6.71</v>
      </c>
      <c r="X120" s="43">
        <v>6.71</v>
      </c>
      <c r="Y120" s="43">
        <v>6.71</v>
      </c>
      <c r="Z120" s="43">
        <v>6.71</v>
      </c>
      <c r="AA120" s="43">
        <v>6.71</v>
      </c>
    </row>
    <row r="121" spans="1:27" ht="12.75" hidden="1" customHeight="1" outlineLevel="1" x14ac:dyDescent="0.2">
      <c r="A121" s="98" t="s">
        <v>349</v>
      </c>
      <c r="B121" s="62" t="s">
        <v>79</v>
      </c>
      <c r="C121" s="42" t="s">
        <v>77</v>
      </c>
      <c r="D121" s="43">
        <f>$D$11</f>
        <v>110.23</v>
      </c>
      <c r="E121" s="43">
        <f t="shared" ref="E121:AA121" si="68">$D$11</f>
        <v>110.23</v>
      </c>
      <c r="F121" s="43">
        <f t="shared" si="68"/>
        <v>110.23</v>
      </c>
      <c r="G121" s="43">
        <f t="shared" si="68"/>
        <v>110.23</v>
      </c>
      <c r="H121" s="43">
        <f t="shared" si="68"/>
        <v>110.23</v>
      </c>
      <c r="I121" s="43">
        <f t="shared" si="68"/>
        <v>110.23</v>
      </c>
      <c r="J121" s="43">
        <f t="shared" si="68"/>
        <v>110.23</v>
      </c>
      <c r="K121" s="43">
        <f t="shared" si="68"/>
        <v>110.23</v>
      </c>
      <c r="L121" s="43">
        <f t="shared" si="68"/>
        <v>110.23</v>
      </c>
      <c r="M121" s="43">
        <f t="shared" si="68"/>
        <v>110.23</v>
      </c>
      <c r="N121" s="43">
        <f t="shared" si="68"/>
        <v>110.23</v>
      </c>
      <c r="O121" s="43">
        <f t="shared" si="68"/>
        <v>110.23</v>
      </c>
      <c r="P121" s="43">
        <f t="shared" si="68"/>
        <v>110.23</v>
      </c>
      <c r="Q121" s="43">
        <f t="shared" si="68"/>
        <v>110.23</v>
      </c>
      <c r="R121" s="43">
        <f t="shared" si="68"/>
        <v>110.23</v>
      </c>
      <c r="S121" s="43">
        <f t="shared" si="68"/>
        <v>110.23</v>
      </c>
      <c r="T121" s="43">
        <f t="shared" si="68"/>
        <v>110.23</v>
      </c>
      <c r="U121" s="43">
        <f t="shared" si="68"/>
        <v>110.23</v>
      </c>
      <c r="V121" s="43">
        <f t="shared" si="68"/>
        <v>110.23</v>
      </c>
      <c r="W121" s="43">
        <f t="shared" si="68"/>
        <v>110.23</v>
      </c>
      <c r="X121" s="43">
        <f t="shared" si="68"/>
        <v>110.23</v>
      </c>
      <c r="Y121" s="43">
        <f t="shared" si="68"/>
        <v>110.23</v>
      </c>
      <c r="Z121" s="43">
        <f t="shared" si="68"/>
        <v>110.23</v>
      </c>
      <c r="AA121" s="43">
        <f t="shared" si="68"/>
        <v>110.23</v>
      </c>
    </row>
    <row r="122" spans="1:27" ht="12.75" customHeight="1" collapsed="1" x14ac:dyDescent="0.2">
      <c r="A122" s="97" t="s">
        <v>350</v>
      </c>
      <c r="B122" s="27" t="str">
        <f>"24"&amp;"."&amp;$B$662&amp;"."&amp;$B$663</f>
        <v>24.01.2023</v>
      </c>
      <c r="C122" s="89" t="s">
        <v>74</v>
      </c>
      <c r="D122" s="90">
        <f>ROUND(((D123+D124+D126+D125)/1000),5)</f>
        <v>2.3585099999999999</v>
      </c>
      <c r="E122" s="90">
        <f>ROUND(((E123+E124+E126+E125)/1000),5)</f>
        <v>2.3011900000000001</v>
      </c>
      <c r="F122" s="90">
        <f>ROUND(((F123+F124+F126+F125)/1000),5)</f>
        <v>2.2835899999999998</v>
      </c>
      <c r="G122" s="90">
        <f t="shared" ref="G122:AA122" si="69">ROUND(((G123+G124+G126+G125)/1000),5)</f>
        <v>2.2840699999999998</v>
      </c>
      <c r="H122" s="90">
        <f t="shared" si="69"/>
        <v>2.33182</v>
      </c>
      <c r="I122" s="90">
        <f t="shared" si="69"/>
        <v>2.4030100000000001</v>
      </c>
      <c r="J122" s="90">
        <f t="shared" si="69"/>
        <v>2.76675</v>
      </c>
      <c r="K122" s="90">
        <f t="shared" si="69"/>
        <v>2.9666299999999999</v>
      </c>
      <c r="L122" s="90">
        <f t="shared" si="69"/>
        <v>3.0790899999999999</v>
      </c>
      <c r="M122" s="90">
        <f t="shared" si="69"/>
        <v>3.09598</v>
      </c>
      <c r="N122" s="90">
        <f t="shared" si="69"/>
        <v>3.1084299999999998</v>
      </c>
      <c r="O122" s="90">
        <f t="shared" si="69"/>
        <v>3.1297700000000002</v>
      </c>
      <c r="P122" s="90">
        <f t="shared" si="69"/>
        <v>3.1187100000000001</v>
      </c>
      <c r="Q122" s="90">
        <f t="shared" si="69"/>
        <v>3.1238999999999999</v>
      </c>
      <c r="R122" s="90">
        <f t="shared" si="69"/>
        <v>3.1226699999999998</v>
      </c>
      <c r="S122" s="90">
        <f t="shared" si="69"/>
        <v>3.0948799999999999</v>
      </c>
      <c r="T122" s="90">
        <f t="shared" si="69"/>
        <v>3.0946799999999999</v>
      </c>
      <c r="U122" s="90">
        <f t="shared" si="69"/>
        <v>3.1053799999999998</v>
      </c>
      <c r="V122" s="90">
        <f t="shared" si="69"/>
        <v>3.1033300000000001</v>
      </c>
      <c r="W122" s="90">
        <f t="shared" si="69"/>
        <v>3.11598</v>
      </c>
      <c r="X122" s="90">
        <f t="shared" si="69"/>
        <v>3.0703399999999998</v>
      </c>
      <c r="Y122" s="90">
        <f t="shared" si="69"/>
        <v>2.9975999999999998</v>
      </c>
      <c r="Z122" s="90">
        <f t="shared" si="69"/>
        <v>2.8427099999999998</v>
      </c>
      <c r="AA122" s="90">
        <f t="shared" si="69"/>
        <v>2.40625</v>
      </c>
    </row>
    <row r="123" spans="1:27" ht="12.75" hidden="1" customHeight="1" outlineLevel="1" x14ac:dyDescent="0.2">
      <c r="A123" s="98" t="s">
        <v>351</v>
      </c>
      <c r="B123" s="62" t="s">
        <v>236</v>
      </c>
      <c r="C123" s="42" t="s">
        <v>77</v>
      </c>
      <c r="D123" s="43">
        <v>1170.1500000000001</v>
      </c>
      <c r="E123" s="43">
        <v>1112.83</v>
      </c>
      <c r="F123" s="43">
        <v>1095.23</v>
      </c>
      <c r="G123" s="43">
        <v>1095.71</v>
      </c>
      <c r="H123" s="43">
        <v>1143.46</v>
      </c>
      <c r="I123" s="43">
        <v>1214.6500000000001</v>
      </c>
      <c r="J123" s="43">
        <v>1578.39</v>
      </c>
      <c r="K123" s="43">
        <v>1778.27</v>
      </c>
      <c r="L123" s="43">
        <v>1890.73</v>
      </c>
      <c r="M123" s="43">
        <v>1907.62</v>
      </c>
      <c r="N123" s="43">
        <v>1920.07</v>
      </c>
      <c r="O123" s="43">
        <v>1941.41</v>
      </c>
      <c r="P123" s="43">
        <v>1930.35</v>
      </c>
      <c r="Q123" s="43">
        <v>1935.54</v>
      </c>
      <c r="R123" s="43">
        <v>1934.31</v>
      </c>
      <c r="S123" s="43">
        <v>1906.52</v>
      </c>
      <c r="T123" s="43">
        <v>1906.32</v>
      </c>
      <c r="U123" s="43">
        <v>1917.02</v>
      </c>
      <c r="V123" s="43">
        <v>1914.97</v>
      </c>
      <c r="W123" s="43">
        <v>1927.62</v>
      </c>
      <c r="X123" s="43">
        <v>1881.98</v>
      </c>
      <c r="Y123" s="43">
        <v>1809.24</v>
      </c>
      <c r="Z123" s="43">
        <v>1654.35</v>
      </c>
      <c r="AA123" s="43">
        <v>1217.8900000000001</v>
      </c>
    </row>
    <row r="124" spans="1:27" ht="12.75" hidden="1" customHeight="1" outlineLevel="1" x14ac:dyDescent="0.2">
      <c r="A124" s="98" t="s">
        <v>352</v>
      </c>
      <c r="B124" s="62" t="s">
        <v>88</v>
      </c>
      <c r="C124" s="42" t="s">
        <v>77</v>
      </c>
      <c r="D124" s="43">
        <f>$D$9</f>
        <v>1071.42</v>
      </c>
      <c r="E124" s="43">
        <f t="shared" ref="E124:AA124" si="70">$D$9</f>
        <v>1071.42</v>
      </c>
      <c r="F124" s="43">
        <f t="shared" si="70"/>
        <v>1071.42</v>
      </c>
      <c r="G124" s="43">
        <f t="shared" si="70"/>
        <v>1071.42</v>
      </c>
      <c r="H124" s="43">
        <f t="shared" si="70"/>
        <v>1071.42</v>
      </c>
      <c r="I124" s="43">
        <f t="shared" si="70"/>
        <v>1071.42</v>
      </c>
      <c r="J124" s="43">
        <f t="shared" si="70"/>
        <v>1071.42</v>
      </c>
      <c r="K124" s="43">
        <f t="shared" si="70"/>
        <v>1071.42</v>
      </c>
      <c r="L124" s="43">
        <f t="shared" si="70"/>
        <v>1071.42</v>
      </c>
      <c r="M124" s="43">
        <f t="shared" si="70"/>
        <v>1071.42</v>
      </c>
      <c r="N124" s="43">
        <f t="shared" si="70"/>
        <v>1071.42</v>
      </c>
      <c r="O124" s="43">
        <f t="shared" si="70"/>
        <v>1071.42</v>
      </c>
      <c r="P124" s="43">
        <f t="shared" si="70"/>
        <v>1071.42</v>
      </c>
      <c r="Q124" s="43">
        <f t="shared" si="70"/>
        <v>1071.42</v>
      </c>
      <c r="R124" s="43">
        <f t="shared" si="70"/>
        <v>1071.42</v>
      </c>
      <c r="S124" s="43">
        <f t="shared" si="70"/>
        <v>1071.42</v>
      </c>
      <c r="T124" s="43">
        <f t="shared" si="70"/>
        <v>1071.42</v>
      </c>
      <c r="U124" s="43">
        <f t="shared" si="70"/>
        <v>1071.42</v>
      </c>
      <c r="V124" s="43">
        <f t="shared" si="70"/>
        <v>1071.42</v>
      </c>
      <c r="W124" s="43">
        <f t="shared" si="70"/>
        <v>1071.42</v>
      </c>
      <c r="X124" s="43">
        <f t="shared" si="70"/>
        <v>1071.42</v>
      </c>
      <c r="Y124" s="43">
        <f t="shared" si="70"/>
        <v>1071.42</v>
      </c>
      <c r="Z124" s="43">
        <f t="shared" si="70"/>
        <v>1071.42</v>
      </c>
      <c r="AA124" s="43">
        <f t="shared" si="70"/>
        <v>1071.42</v>
      </c>
    </row>
    <row r="125" spans="1:27" ht="12.75" hidden="1" customHeight="1" outlineLevel="1" x14ac:dyDescent="0.2">
      <c r="A125" s="98" t="s">
        <v>353</v>
      </c>
      <c r="B125" s="62" t="s">
        <v>81</v>
      </c>
      <c r="C125" s="42" t="s">
        <v>77</v>
      </c>
      <c r="D125" s="43">
        <v>6.71</v>
      </c>
      <c r="E125" s="43">
        <v>6.71</v>
      </c>
      <c r="F125" s="43">
        <v>6.71</v>
      </c>
      <c r="G125" s="43">
        <v>6.71</v>
      </c>
      <c r="H125" s="43">
        <v>6.71</v>
      </c>
      <c r="I125" s="43">
        <v>6.71</v>
      </c>
      <c r="J125" s="43">
        <v>6.71</v>
      </c>
      <c r="K125" s="43">
        <v>6.71</v>
      </c>
      <c r="L125" s="43">
        <v>6.71</v>
      </c>
      <c r="M125" s="43">
        <v>6.71</v>
      </c>
      <c r="N125" s="43">
        <v>6.71</v>
      </c>
      <c r="O125" s="43">
        <v>6.71</v>
      </c>
      <c r="P125" s="43">
        <v>6.71</v>
      </c>
      <c r="Q125" s="43">
        <v>6.71</v>
      </c>
      <c r="R125" s="43">
        <v>6.71</v>
      </c>
      <c r="S125" s="43">
        <v>6.71</v>
      </c>
      <c r="T125" s="43">
        <v>6.71</v>
      </c>
      <c r="U125" s="43">
        <v>6.71</v>
      </c>
      <c r="V125" s="43">
        <v>6.71</v>
      </c>
      <c r="W125" s="43">
        <v>6.71</v>
      </c>
      <c r="X125" s="43">
        <v>6.71</v>
      </c>
      <c r="Y125" s="43">
        <v>6.71</v>
      </c>
      <c r="Z125" s="43">
        <v>6.71</v>
      </c>
      <c r="AA125" s="43">
        <v>6.71</v>
      </c>
    </row>
    <row r="126" spans="1:27" ht="12.75" hidden="1" customHeight="1" outlineLevel="1" x14ac:dyDescent="0.2">
      <c r="A126" s="98" t="s">
        <v>354</v>
      </c>
      <c r="B126" s="62" t="s">
        <v>79</v>
      </c>
      <c r="C126" s="42" t="s">
        <v>77</v>
      </c>
      <c r="D126" s="43">
        <f>$D$11</f>
        <v>110.23</v>
      </c>
      <c r="E126" s="43">
        <f t="shared" ref="E126:AA126" si="71">$D$11</f>
        <v>110.23</v>
      </c>
      <c r="F126" s="43">
        <f t="shared" si="71"/>
        <v>110.23</v>
      </c>
      <c r="G126" s="43">
        <f t="shared" si="71"/>
        <v>110.23</v>
      </c>
      <c r="H126" s="43">
        <f t="shared" si="71"/>
        <v>110.23</v>
      </c>
      <c r="I126" s="43">
        <f t="shared" si="71"/>
        <v>110.23</v>
      </c>
      <c r="J126" s="43">
        <f t="shared" si="71"/>
        <v>110.23</v>
      </c>
      <c r="K126" s="43">
        <f t="shared" si="71"/>
        <v>110.23</v>
      </c>
      <c r="L126" s="43">
        <f t="shared" si="71"/>
        <v>110.23</v>
      </c>
      <c r="M126" s="43">
        <f t="shared" si="71"/>
        <v>110.23</v>
      </c>
      <c r="N126" s="43">
        <f t="shared" si="71"/>
        <v>110.23</v>
      </c>
      <c r="O126" s="43">
        <f t="shared" si="71"/>
        <v>110.23</v>
      </c>
      <c r="P126" s="43">
        <f t="shared" si="71"/>
        <v>110.23</v>
      </c>
      <c r="Q126" s="43">
        <f t="shared" si="71"/>
        <v>110.23</v>
      </c>
      <c r="R126" s="43">
        <f t="shared" si="71"/>
        <v>110.23</v>
      </c>
      <c r="S126" s="43">
        <f t="shared" si="71"/>
        <v>110.23</v>
      </c>
      <c r="T126" s="43">
        <f t="shared" si="71"/>
        <v>110.23</v>
      </c>
      <c r="U126" s="43">
        <f t="shared" si="71"/>
        <v>110.23</v>
      </c>
      <c r="V126" s="43">
        <f t="shared" si="71"/>
        <v>110.23</v>
      </c>
      <c r="W126" s="43">
        <f t="shared" si="71"/>
        <v>110.23</v>
      </c>
      <c r="X126" s="43">
        <f t="shared" si="71"/>
        <v>110.23</v>
      </c>
      <c r="Y126" s="43">
        <f t="shared" si="71"/>
        <v>110.23</v>
      </c>
      <c r="Z126" s="43">
        <f t="shared" si="71"/>
        <v>110.23</v>
      </c>
      <c r="AA126" s="43">
        <f t="shared" si="71"/>
        <v>110.23</v>
      </c>
    </row>
    <row r="127" spans="1:27" ht="12.75" customHeight="1" collapsed="1" x14ac:dyDescent="0.2">
      <c r="A127" s="97" t="s">
        <v>355</v>
      </c>
      <c r="B127" s="27" t="str">
        <f>"25"&amp;"."&amp;$B$662&amp;"."&amp;$B$663</f>
        <v>25.01.2023</v>
      </c>
      <c r="C127" s="89" t="s">
        <v>74</v>
      </c>
      <c r="D127" s="90">
        <f>ROUND(((D128+D129+D131+D130)/1000),5)</f>
        <v>2.3602699999999999</v>
      </c>
      <c r="E127" s="90">
        <f>ROUND(((E128+E129+E131+E130)/1000),5)</f>
        <v>2.3249499999999999</v>
      </c>
      <c r="F127" s="90">
        <f>ROUND(((F128+F129+F131+F130)/1000),5)</f>
        <v>2.29358</v>
      </c>
      <c r="G127" s="90">
        <f t="shared" ref="G127:AA127" si="72">ROUND(((G128+G129+G131+G130)/1000),5)</f>
        <v>2.2952300000000001</v>
      </c>
      <c r="H127" s="90">
        <f t="shared" si="72"/>
        <v>2.3517600000000001</v>
      </c>
      <c r="I127" s="90">
        <f t="shared" si="72"/>
        <v>2.3996499999999998</v>
      </c>
      <c r="J127" s="90">
        <f t="shared" si="72"/>
        <v>2.7691400000000002</v>
      </c>
      <c r="K127" s="90">
        <f t="shared" si="72"/>
        <v>3.02136</v>
      </c>
      <c r="L127" s="90">
        <f t="shared" si="72"/>
        <v>3.1259800000000002</v>
      </c>
      <c r="M127" s="90">
        <f t="shared" si="72"/>
        <v>3.1396099999999998</v>
      </c>
      <c r="N127" s="90">
        <f t="shared" si="72"/>
        <v>3.1551499999999999</v>
      </c>
      <c r="O127" s="90">
        <f t="shared" si="72"/>
        <v>3.1784500000000002</v>
      </c>
      <c r="P127" s="90">
        <f t="shared" si="72"/>
        <v>3.16309</v>
      </c>
      <c r="Q127" s="90">
        <f t="shared" si="72"/>
        <v>3.1681699999999999</v>
      </c>
      <c r="R127" s="90">
        <f t="shared" si="72"/>
        <v>3.1652900000000002</v>
      </c>
      <c r="S127" s="90">
        <f t="shared" si="72"/>
        <v>3.1361400000000001</v>
      </c>
      <c r="T127" s="90">
        <f t="shared" si="72"/>
        <v>3.1348199999999999</v>
      </c>
      <c r="U127" s="90">
        <f t="shared" si="72"/>
        <v>3.14866</v>
      </c>
      <c r="V127" s="90">
        <f t="shared" si="72"/>
        <v>3.1451699999999998</v>
      </c>
      <c r="W127" s="90">
        <f t="shared" si="72"/>
        <v>3.1599699999999999</v>
      </c>
      <c r="X127" s="90">
        <f t="shared" si="72"/>
        <v>3.1284800000000001</v>
      </c>
      <c r="Y127" s="90">
        <f t="shared" si="72"/>
        <v>3.0124900000000001</v>
      </c>
      <c r="Z127" s="90">
        <f t="shared" si="72"/>
        <v>2.85432</v>
      </c>
      <c r="AA127" s="90">
        <f t="shared" si="72"/>
        <v>2.4178000000000002</v>
      </c>
    </row>
    <row r="128" spans="1:27" ht="12.75" hidden="1" customHeight="1" outlineLevel="1" x14ac:dyDescent="0.2">
      <c r="A128" s="98" t="s">
        <v>356</v>
      </c>
      <c r="B128" s="62" t="s">
        <v>236</v>
      </c>
      <c r="C128" s="42" t="s">
        <v>77</v>
      </c>
      <c r="D128" s="43">
        <v>1171.9100000000001</v>
      </c>
      <c r="E128" s="43">
        <v>1136.5899999999999</v>
      </c>
      <c r="F128" s="43">
        <v>1105.22</v>
      </c>
      <c r="G128" s="43">
        <v>1106.8699999999999</v>
      </c>
      <c r="H128" s="43">
        <v>1163.4000000000001</v>
      </c>
      <c r="I128" s="43">
        <v>1211.29</v>
      </c>
      <c r="J128" s="43">
        <v>1580.78</v>
      </c>
      <c r="K128" s="43">
        <v>1833</v>
      </c>
      <c r="L128" s="43">
        <v>1937.62</v>
      </c>
      <c r="M128" s="43">
        <v>1951.25</v>
      </c>
      <c r="N128" s="43">
        <v>1966.79</v>
      </c>
      <c r="O128" s="43">
        <v>1990.09</v>
      </c>
      <c r="P128" s="43">
        <v>1974.73</v>
      </c>
      <c r="Q128" s="43">
        <v>1979.81</v>
      </c>
      <c r="R128" s="43">
        <v>1976.93</v>
      </c>
      <c r="S128" s="43">
        <v>1947.78</v>
      </c>
      <c r="T128" s="43">
        <v>1946.46</v>
      </c>
      <c r="U128" s="43">
        <v>1960.3</v>
      </c>
      <c r="V128" s="43">
        <v>1956.81</v>
      </c>
      <c r="W128" s="43">
        <v>1971.61</v>
      </c>
      <c r="X128" s="43">
        <v>1940.12</v>
      </c>
      <c r="Y128" s="43">
        <v>1824.13</v>
      </c>
      <c r="Z128" s="43">
        <v>1665.96</v>
      </c>
      <c r="AA128" s="43">
        <v>1229.44</v>
      </c>
    </row>
    <row r="129" spans="1:27" ht="12.75" hidden="1" customHeight="1" outlineLevel="1" x14ac:dyDescent="0.2">
      <c r="A129" s="98" t="s">
        <v>357</v>
      </c>
      <c r="B129" s="62" t="s">
        <v>88</v>
      </c>
      <c r="C129" s="42" t="s">
        <v>77</v>
      </c>
      <c r="D129" s="43">
        <f>$D$9</f>
        <v>1071.42</v>
      </c>
      <c r="E129" s="43">
        <f t="shared" ref="E129:AA129" si="73">$D$9</f>
        <v>1071.42</v>
      </c>
      <c r="F129" s="43">
        <f t="shared" si="73"/>
        <v>1071.42</v>
      </c>
      <c r="G129" s="43">
        <f t="shared" si="73"/>
        <v>1071.42</v>
      </c>
      <c r="H129" s="43">
        <f t="shared" si="73"/>
        <v>1071.42</v>
      </c>
      <c r="I129" s="43">
        <f t="shared" si="73"/>
        <v>1071.42</v>
      </c>
      <c r="J129" s="43">
        <f t="shared" si="73"/>
        <v>1071.42</v>
      </c>
      <c r="K129" s="43">
        <f t="shared" si="73"/>
        <v>1071.42</v>
      </c>
      <c r="L129" s="43">
        <f t="shared" si="73"/>
        <v>1071.42</v>
      </c>
      <c r="M129" s="43">
        <f t="shared" si="73"/>
        <v>1071.42</v>
      </c>
      <c r="N129" s="43">
        <f t="shared" si="73"/>
        <v>1071.42</v>
      </c>
      <c r="O129" s="43">
        <f t="shared" si="73"/>
        <v>1071.42</v>
      </c>
      <c r="P129" s="43">
        <f t="shared" si="73"/>
        <v>1071.42</v>
      </c>
      <c r="Q129" s="43">
        <f t="shared" si="73"/>
        <v>1071.42</v>
      </c>
      <c r="R129" s="43">
        <f t="shared" si="73"/>
        <v>1071.42</v>
      </c>
      <c r="S129" s="43">
        <f t="shared" si="73"/>
        <v>1071.42</v>
      </c>
      <c r="T129" s="43">
        <f t="shared" si="73"/>
        <v>1071.42</v>
      </c>
      <c r="U129" s="43">
        <f t="shared" si="73"/>
        <v>1071.42</v>
      </c>
      <c r="V129" s="43">
        <f t="shared" si="73"/>
        <v>1071.42</v>
      </c>
      <c r="W129" s="43">
        <f t="shared" si="73"/>
        <v>1071.42</v>
      </c>
      <c r="X129" s="43">
        <f t="shared" si="73"/>
        <v>1071.42</v>
      </c>
      <c r="Y129" s="43">
        <f t="shared" si="73"/>
        <v>1071.42</v>
      </c>
      <c r="Z129" s="43">
        <f t="shared" si="73"/>
        <v>1071.42</v>
      </c>
      <c r="AA129" s="43">
        <f t="shared" si="73"/>
        <v>1071.42</v>
      </c>
    </row>
    <row r="130" spans="1:27" ht="12.75" hidden="1" customHeight="1" outlineLevel="1" x14ac:dyDescent="0.2">
      <c r="A130" s="98" t="s">
        <v>358</v>
      </c>
      <c r="B130" s="62" t="s">
        <v>81</v>
      </c>
      <c r="C130" s="42" t="s">
        <v>77</v>
      </c>
      <c r="D130" s="43">
        <v>6.71</v>
      </c>
      <c r="E130" s="43">
        <v>6.71</v>
      </c>
      <c r="F130" s="43">
        <v>6.71</v>
      </c>
      <c r="G130" s="43">
        <v>6.71</v>
      </c>
      <c r="H130" s="43">
        <v>6.71</v>
      </c>
      <c r="I130" s="43">
        <v>6.71</v>
      </c>
      <c r="J130" s="43">
        <v>6.71</v>
      </c>
      <c r="K130" s="43">
        <v>6.71</v>
      </c>
      <c r="L130" s="43">
        <v>6.71</v>
      </c>
      <c r="M130" s="43">
        <v>6.71</v>
      </c>
      <c r="N130" s="43">
        <v>6.71</v>
      </c>
      <c r="O130" s="43">
        <v>6.71</v>
      </c>
      <c r="P130" s="43">
        <v>6.71</v>
      </c>
      <c r="Q130" s="43">
        <v>6.71</v>
      </c>
      <c r="R130" s="43">
        <v>6.71</v>
      </c>
      <c r="S130" s="43">
        <v>6.71</v>
      </c>
      <c r="T130" s="43">
        <v>6.71</v>
      </c>
      <c r="U130" s="43">
        <v>6.71</v>
      </c>
      <c r="V130" s="43">
        <v>6.71</v>
      </c>
      <c r="W130" s="43">
        <v>6.71</v>
      </c>
      <c r="X130" s="43">
        <v>6.71</v>
      </c>
      <c r="Y130" s="43">
        <v>6.71</v>
      </c>
      <c r="Z130" s="43">
        <v>6.71</v>
      </c>
      <c r="AA130" s="43">
        <v>6.71</v>
      </c>
    </row>
    <row r="131" spans="1:27" ht="12.75" hidden="1" customHeight="1" outlineLevel="1" x14ac:dyDescent="0.2">
      <c r="A131" s="98" t="s">
        <v>359</v>
      </c>
      <c r="B131" s="62" t="s">
        <v>79</v>
      </c>
      <c r="C131" s="42" t="s">
        <v>77</v>
      </c>
      <c r="D131" s="43">
        <f>$D$11</f>
        <v>110.23</v>
      </c>
      <c r="E131" s="43">
        <f t="shared" ref="E131:AA131" si="74">$D$11</f>
        <v>110.23</v>
      </c>
      <c r="F131" s="43">
        <f t="shared" si="74"/>
        <v>110.23</v>
      </c>
      <c r="G131" s="43">
        <f t="shared" si="74"/>
        <v>110.23</v>
      </c>
      <c r="H131" s="43">
        <f t="shared" si="74"/>
        <v>110.23</v>
      </c>
      <c r="I131" s="43">
        <f t="shared" si="74"/>
        <v>110.23</v>
      </c>
      <c r="J131" s="43">
        <f t="shared" si="74"/>
        <v>110.23</v>
      </c>
      <c r="K131" s="43">
        <f t="shared" si="74"/>
        <v>110.23</v>
      </c>
      <c r="L131" s="43">
        <f t="shared" si="74"/>
        <v>110.23</v>
      </c>
      <c r="M131" s="43">
        <f t="shared" si="74"/>
        <v>110.23</v>
      </c>
      <c r="N131" s="43">
        <f t="shared" si="74"/>
        <v>110.23</v>
      </c>
      <c r="O131" s="43">
        <f t="shared" si="74"/>
        <v>110.23</v>
      </c>
      <c r="P131" s="43">
        <f t="shared" si="74"/>
        <v>110.23</v>
      </c>
      <c r="Q131" s="43">
        <f t="shared" si="74"/>
        <v>110.23</v>
      </c>
      <c r="R131" s="43">
        <f t="shared" si="74"/>
        <v>110.23</v>
      </c>
      <c r="S131" s="43">
        <f t="shared" si="74"/>
        <v>110.23</v>
      </c>
      <c r="T131" s="43">
        <f t="shared" si="74"/>
        <v>110.23</v>
      </c>
      <c r="U131" s="43">
        <f t="shared" si="74"/>
        <v>110.23</v>
      </c>
      <c r="V131" s="43">
        <f t="shared" si="74"/>
        <v>110.23</v>
      </c>
      <c r="W131" s="43">
        <f t="shared" si="74"/>
        <v>110.23</v>
      </c>
      <c r="X131" s="43">
        <f t="shared" si="74"/>
        <v>110.23</v>
      </c>
      <c r="Y131" s="43">
        <f t="shared" si="74"/>
        <v>110.23</v>
      </c>
      <c r="Z131" s="43">
        <f t="shared" si="74"/>
        <v>110.23</v>
      </c>
      <c r="AA131" s="43">
        <f t="shared" si="74"/>
        <v>110.23</v>
      </c>
    </row>
    <row r="132" spans="1:27" ht="12.75" customHeight="1" collapsed="1" x14ac:dyDescent="0.2">
      <c r="A132" s="97" t="s">
        <v>360</v>
      </c>
      <c r="B132" s="27" t="str">
        <f>"26"&amp;"."&amp;$B$662&amp;"."&amp;$B$663</f>
        <v>26.01.2023</v>
      </c>
      <c r="C132" s="89" t="s">
        <v>74</v>
      </c>
      <c r="D132" s="90">
        <f>ROUND(((D133+D134+D136+D135)/1000),5)</f>
        <v>2.4225500000000002</v>
      </c>
      <c r="E132" s="90">
        <f>ROUND(((E133+E134+E136+E135)/1000),5)</f>
        <v>2.39323</v>
      </c>
      <c r="F132" s="90">
        <f>ROUND(((F133+F134+F136+F135)/1000),5)</f>
        <v>2.3388</v>
      </c>
      <c r="G132" s="90">
        <f t="shared" ref="G132:AA132" si="75">ROUND(((G133+G134+G136+G135)/1000),5)</f>
        <v>2.3607100000000001</v>
      </c>
      <c r="H132" s="90">
        <f t="shared" si="75"/>
        <v>2.4172600000000002</v>
      </c>
      <c r="I132" s="90">
        <f t="shared" si="75"/>
        <v>2.5745300000000002</v>
      </c>
      <c r="J132" s="90">
        <f t="shared" si="75"/>
        <v>2.8540000000000001</v>
      </c>
      <c r="K132" s="90">
        <f t="shared" si="75"/>
        <v>3.0522200000000002</v>
      </c>
      <c r="L132" s="90">
        <f t="shared" si="75"/>
        <v>3.1435900000000001</v>
      </c>
      <c r="M132" s="90">
        <f t="shared" si="75"/>
        <v>3.1562999999999999</v>
      </c>
      <c r="N132" s="90">
        <f t="shared" si="75"/>
        <v>3.1702900000000001</v>
      </c>
      <c r="O132" s="90">
        <f t="shared" si="75"/>
        <v>3.1925599999999998</v>
      </c>
      <c r="P132" s="90">
        <f t="shared" si="75"/>
        <v>3.1793300000000002</v>
      </c>
      <c r="Q132" s="90">
        <f t="shared" si="75"/>
        <v>3.1822699999999999</v>
      </c>
      <c r="R132" s="90">
        <f t="shared" si="75"/>
        <v>3.1798199999999999</v>
      </c>
      <c r="S132" s="90">
        <f t="shared" si="75"/>
        <v>3.14649</v>
      </c>
      <c r="T132" s="90">
        <f t="shared" si="75"/>
        <v>3.1443500000000002</v>
      </c>
      <c r="U132" s="90">
        <f t="shared" si="75"/>
        <v>3.15917</v>
      </c>
      <c r="V132" s="90">
        <f t="shared" si="75"/>
        <v>3.1568700000000001</v>
      </c>
      <c r="W132" s="90">
        <f t="shared" si="75"/>
        <v>3.1696</v>
      </c>
      <c r="X132" s="90">
        <f t="shared" si="75"/>
        <v>3.14093</v>
      </c>
      <c r="Y132" s="90">
        <f t="shared" si="75"/>
        <v>2.9931199999999998</v>
      </c>
      <c r="Z132" s="90">
        <f t="shared" si="75"/>
        <v>2.87419</v>
      </c>
      <c r="AA132" s="90">
        <f t="shared" si="75"/>
        <v>2.4456600000000002</v>
      </c>
    </row>
    <row r="133" spans="1:27" ht="12.75" hidden="1" customHeight="1" outlineLevel="1" x14ac:dyDescent="0.2">
      <c r="A133" s="98" t="s">
        <v>361</v>
      </c>
      <c r="B133" s="62" t="s">
        <v>236</v>
      </c>
      <c r="C133" s="42" t="s">
        <v>77</v>
      </c>
      <c r="D133" s="43">
        <v>1234.19</v>
      </c>
      <c r="E133" s="43">
        <v>1204.8699999999999</v>
      </c>
      <c r="F133" s="43">
        <v>1150.44</v>
      </c>
      <c r="G133" s="43">
        <v>1172.3499999999999</v>
      </c>
      <c r="H133" s="43">
        <v>1228.9000000000001</v>
      </c>
      <c r="I133" s="43">
        <v>1386.17</v>
      </c>
      <c r="J133" s="43">
        <v>1665.64</v>
      </c>
      <c r="K133" s="43">
        <v>1863.86</v>
      </c>
      <c r="L133" s="43">
        <v>1955.23</v>
      </c>
      <c r="M133" s="43">
        <v>1967.94</v>
      </c>
      <c r="N133" s="43">
        <v>1981.93</v>
      </c>
      <c r="O133" s="43">
        <v>2004.2</v>
      </c>
      <c r="P133" s="43">
        <v>1990.97</v>
      </c>
      <c r="Q133" s="43">
        <v>1993.91</v>
      </c>
      <c r="R133" s="43">
        <v>1991.46</v>
      </c>
      <c r="S133" s="43">
        <v>1958.13</v>
      </c>
      <c r="T133" s="43">
        <v>1955.99</v>
      </c>
      <c r="U133" s="43">
        <v>1970.81</v>
      </c>
      <c r="V133" s="43">
        <v>1968.51</v>
      </c>
      <c r="W133" s="43">
        <v>1981.24</v>
      </c>
      <c r="X133" s="43">
        <v>1952.57</v>
      </c>
      <c r="Y133" s="43">
        <v>1804.76</v>
      </c>
      <c r="Z133" s="43">
        <v>1685.83</v>
      </c>
      <c r="AA133" s="43">
        <v>1257.3</v>
      </c>
    </row>
    <row r="134" spans="1:27" ht="12.75" hidden="1" customHeight="1" outlineLevel="1" x14ac:dyDescent="0.2">
      <c r="A134" s="98" t="s">
        <v>362</v>
      </c>
      <c r="B134" s="62" t="s">
        <v>88</v>
      </c>
      <c r="C134" s="42" t="s">
        <v>77</v>
      </c>
      <c r="D134" s="43">
        <f>$D$9</f>
        <v>1071.42</v>
      </c>
      <c r="E134" s="43">
        <f t="shared" ref="E134:AA134" si="76">$D$9</f>
        <v>1071.42</v>
      </c>
      <c r="F134" s="43">
        <f t="shared" si="76"/>
        <v>1071.42</v>
      </c>
      <c r="G134" s="43">
        <f t="shared" si="76"/>
        <v>1071.42</v>
      </c>
      <c r="H134" s="43">
        <f t="shared" si="76"/>
        <v>1071.42</v>
      </c>
      <c r="I134" s="43">
        <f t="shared" si="76"/>
        <v>1071.42</v>
      </c>
      <c r="J134" s="43">
        <f t="shared" si="76"/>
        <v>1071.42</v>
      </c>
      <c r="K134" s="43">
        <f t="shared" si="76"/>
        <v>1071.42</v>
      </c>
      <c r="L134" s="43">
        <f t="shared" si="76"/>
        <v>1071.42</v>
      </c>
      <c r="M134" s="43">
        <f t="shared" si="76"/>
        <v>1071.42</v>
      </c>
      <c r="N134" s="43">
        <f t="shared" si="76"/>
        <v>1071.42</v>
      </c>
      <c r="O134" s="43">
        <f t="shared" si="76"/>
        <v>1071.42</v>
      </c>
      <c r="P134" s="43">
        <f t="shared" si="76"/>
        <v>1071.42</v>
      </c>
      <c r="Q134" s="43">
        <f t="shared" si="76"/>
        <v>1071.42</v>
      </c>
      <c r="R134" s="43">
        <f t="shared" si="76"/>
        <v>1071.42</v>
      </c>
      <c r="S134" s="43">
        <f t="shared" si="76"/>
        <v>1071.42</v>
      </c>
      <c r="T134" s="43">
        <f t="shared" si="76"/>
        <v>1071.42</v>
      </c>
      <c r="U134" s="43">
        <f t="shared" si="76"/>
        <v>1071.42</v>
      </c>
      <c r="V134" s="43">
        <f t="shared" si="76"/>
        <v>1071.42</v>
      </c>
      <c r="W134" s="43">
        <f t="shared" si="76"/>
        <v>1071.42</v>
      </c>
      <c r="X134" s="43">
        <f t="shared" si="76"/>
        <v>1071.42</v>
      </c>
      <c r="Y134" s="43">
        <f t="shared" si="76"/>
        <v>1071.42</v>
      </c>
      <c r="Z134" s="43">
        <f t="shared" si="76"/>
        <v>1071.42</v>
      </c>
      <c r="AA134" s="43">
        <f t="shared" si="76"/>
        <v>1071.42</v>
      </c>
    </row>
    <row r="135" spans="1:27" ht="12.75" hidden="1" customHeight="1" outlineLevel="1" x14ac:dyDescent="0.2">
      <c r="A135" s="98" t="s">
        <v>363</v>
      </c>
      <c r="B135" s="62" t="s">
        <v>81</v>
      </c>
      <c r="C135" s="42" t="s">
        <v>77</v>
      </c>
      <c r="D135" s="43">
        <v>6.71</v>
      </c>
      <c r="E135" s="43">
        <v>6.71</v>
      </c>
      <c r="F135" s="43">
        <v>6.71</v>
      </c>
      <c r="G135" s="43">
        <v>6.71</v>
      </c>
      <c r="H135" s="43">
        <v>6.71</v>
      </c>
      <c r="I135" s="43">
        <v>6.71</v>
      </c>
      <c r="J135" s="43">
        <v>6.71</v>
      </c>
      <c r="K135" s="43">
        <v>6.71</v>
      </c>
      <c r="L135" s="43">
        <v>6.71</v>
      </c>
      <c r="M135" s="43">
        <v>6.71</v>
      </c>
      <c r="N135" s="43">
        <v>6.71</v>
      </c>
      <c r="O135" s="43">
        <v>6.71</v>
      </c>
      <c r="P135" s="43">
        <v>6.71</v>
      </c>
      <c r="Q135" s="43">
        <v>6.71</v>
      </c>
      <c r="R135" s="43">
        <v>6.71</v>
      </c>
      <c r="S135" s="43">
        <v>6.71</v>
      </c>
      <c r="T135" s="43">
        <v>6.71</v>
      </c>
      <c r="U135" s="43">
        <v>6.71</v>
      </c>
      <c r="V135" s="43">
        <v>6.71</v>
      </c>
      <c r="W135" s="43">
        <v>6.71</v>
      </c>
      <c r="X135" s="43">
        <v>6.71</v>
      </c>
      <c r="Y135" s="43">
        <v>6.71</v>
      </c>
      <c r="Z135" s="43">
        <v>6.71</v>
      </c>
      <c r="AA135" s="43">
        <v>6.71</v>
      </c>
    </row>
    <row r="136" spans="1:27" ht="12.75" hidden="1" customHeight="1" outlineLevel="1" x14ac:dyDescent="0.2">
      <c r="A136" s="98" t="s">
        <v>364</v>
      </c>
      <c r="B136" s="62" t="s">
        <v>79</v>
      </c>
      <c r="C136" s="42" t="s">
        <v>77</v>
      </c>
      <c r="D136" s="43">
        <f>$D$11</f>
        <v>110.23</v>
      </c>
      <c r="E136" s="43">
        <f t="shared" ref="E136:AA136" si="77">$D$11</f>
        <v>110.23</v>
      </c>
      <c r="F136" s="43">
        <f t="shared" si="77"/>
        <v>110.23</v>
      </c>
      <c r="G136" s="43">
        <f t="shared" si="77"/>
        <v>110.23</v>
      </c>
      <c r="H136" s="43">
        <f t="shared" si="77"/>
        <v>110.23</v>
      </c>
      <c r="I136" s="43">
        <f t="shared" si="77"/>
        <v>110.23</v>
      </c>
      <c r="J136" s="43">
        <f t="shared" si="77"/>
        <v>110.23</v>
      </c>
      <c r="K136" s="43">
        <f t="shared" si="77"/>
        <v>110.23</v>
      </c>
      <c r="L136" s="43">
        <f t="shared" si="77"/>
        <v>110.23</v>
      </c>
      <c r="M136" s="43">
        <f t="shared" si="77"/>
        <v>110.23</v>
      </c>
      <c r="N136" s="43">
        <f t="shared" si="77"/>
        <v>110.23</v>
      </c>
      <c r="O136" s="43">
        <f t="shared" si="77"/>
        <v>110.23</v>
      </c>
      <c r="P136" s="43">
        <f t="shared" si="77"/>
        <v>110.23</v>
      </c>
      <c r="Q136" s="43">
        <f t="shared" si="77"/>
        <v>110.23</v>
      </c>
      <c r="R136" s="43">
        <f t="shared" si="77"/>
        <v>110.23</v>
      </c>
      <c r="S136" s="43">
        <f t="shared" si="77"/>
        <v>110.23</v>
      </c>
      <c r="T136" s="43">
        <f t="shared" si="77"/>
        <v>110.23</v>
      </c>
      <c r="U136" s="43">
        <f t="shared" si="77"/>
        <v>110.23</v>
      </c>
      <c r="V136" s="43">
        <f t="shared" si="77"/>
        <v>110.23</v>
      </c>
      <c r="W136" s="43">
        <f t="shared" si="77"/>
        <v>110.23</v>
      </c>
      <c r="X136" s="43">
        <f t="shared" si="77"/>
        <v>110.23</v>
      </c>
      <c r="Y136" s="43">
        <f t="shared" si="77"/>
        <v>110.23</v>
      </c>
      <c r="Z136" s="43">
        <f t="shared" si="77"/>
        <v>110.23</v>
      </c>
      <c r="AA136" s="43">
        <f t="shared" si="77"/>
        <v>110.23</v>
      </c>
    </row>
    <row r="137" spans="1:27" ht="12.75" customHeight="1" collapsed="1" x14ac:dyDescent="0.2">
      <c r="A137" s="97" t="s">
        <v>365</v>
      </c>
      <c r="B137" s="27" t="str">
        <f>"27"&amp;"."&amp;$B$662&amp;"."&amp;$B$663</f>
        <v>27.01.2023</v>
      </c>
      <c r="C137" s="89" t="s">
        <v>74</v>
      </c>
      <c r="D137" s="90">
        <f>ROUND(((D138+D139+D141+D140)/1000),5)</f>
        <v>2.4140100000000002</v>
      </c>
      <c r="E137" s="90">
        <f>ROUND(((E138+E139+E141+E140)/1000),5)</f>
        <v>2.3929299999999998</v>
      </c>
      <c r="F137" s="90">
        <f>ROUND(((F138+F139+F141+F140)/1000),5)</f>
        <v>2.3603700000000001</v>
      </c>
      <c r="G137" s="90">
        <f t="shared" ref="G137:AA137" si="78">ROUND(((G138+G139+G141+G140)/1000),5)</f>
        <v>2.3592200000000001</v>
      </c>
      <c r="H137" s="90">
        <f t="shared" si="78"/>
        <v>2.4306000000000001</v>
      </c>
      <c r="I137" s="90">
        <f t="shared" si="78"/>
        <v>2.5350299999999999</v>
      </c>
      <c r="J137" s="90">
        <f t="shared" si="78"/>
        <v>2.8103400000000001</v>
      </c>
      <c r="K137" s="90">
        <f t="shared" si="78"/>
        <v>3.06602</v>
      </c>
      <c r="L137" s="90">
        <f t="shared" si="78"/>
        <v>3.15293</v>
      </c>
      <c r="M137" s="90">
        <f t="shared" si="78"/>
        <v>3.16127</v>
      </c>
      <c r="N137" s="90">
        <f t="shared" si="78"/>
        <v>3.18357</v>
      </c>
      <c r="O137" s="90">
        <f t="shared" si="78"/>
        <v>3.2105000000000001</v>
      </c>
      <c r="P137" s="90">
        <f t="shared" si="78"/>
        <v>3.2010900000000002</v>
      </c>
      <c r="Q137" s="90">
        <f t="shared" si="78"/>
        <v>3.2040000000000002</v>
      </c>
      <c r="R137" s="90">
        <f t="shared" si="78"/>
        <v>3.20147</v>
      </c>
      <c r="S137" s="90">
        <f t="shared" si="78"/>
        <v>3.1941600000000001</v>
      </c>
      <c r="T137" s="90">
        <f t="shared" si="78"/>
        <v>3.15326</v>
      </c>
      <c r="U137" s="90">
        <f t="shared" si="78"/>
        <v>3.1676600000000001</v>
      </c>
      <c r="V137" s="90">
        <f t="shared" si="78"/>
        <v>3.1652100000000001</v>
      </c>
      <c r="W137" s="90">
        <f t="shared" si="78"/>
        <v>3.17997</v>
      </c>
      <c r="X137" s="90">
        <f t="shared" si="78"/>
        <v>3.1426400000000001</v>
      </c>
      <c r="Y137" s="90">
        <f t="shared" si="78"/>
        <v>3.0320900000000002</v>
      </c>
      <c r="Z137" s="90">
        <f t="shared" si="78"/>
        <v>2.8594900000000001</v>
      </c>
      <c r="AA137" s="90">
        <f t="shared" si="78"/>
        <v>2.5226899999999999</v>
      </c>
    </row>
    <row r="138" spans="1:27" ht="12.75" hidden="1" customHeight="1" outlineLevel="1" x14ac:dyDescent="0.2">
      <c r="A138" s="98" t="s">
        <v>366</v>
      </c>
      <c r="B138" s="62" t="s">
        <v>236</v>
      </c>
      <c r="C138" s="42" t="s">
        <v>77</v>
      </c>
      <c r="D138" s="43">
        <v>1225.6500000000001</v>
      </c>
      <c r="E138" s="43">
        <v>1204.57</v>
      </c>
      <c r="F138" s="43">
        <v>1172.01</v>
      </c>
      <c r="G138" s="43">
        <v>1170.8599999999999</v>
      </c>
      <c r="H138" s="43">
        <v>1242.24</v>
      </c>
      <c r="I138" s="43">
        <v>1346.67</v>
      </c>
      <c r="J138" s="43">
        <v>1621.98</v>
      </c>
      <c r="K138" s="43">
        <v>1877.66</v>
      </c>
      <c r="L138" s="43">
        <v>1964.57</v>
      </c>
      <c r="M138" s="43">
        <v>1972.91</v>
      </c>
      <c r="N138" s="43">
        <v>1995.21</v>
      </c>
      <c r="O138" s="43">
        <v>2022.14</v>
      </c>
      <c r="P138" s="43">
        <v>2012.73</v>
      </c>
      <c r="Q138" s="43">
        <v>2015.64</v>
      </c>
      <c r="R138" s="43">
        <v>2013.11</v>
      </c>
      <c r="S138" s="43">
        <v>2005.8</v>
      </c>
      <c r="T138" s="43">
        <v>1964.9</v>
      </c>
      <c r="U138" s="43">
        <v>1979.3</v>
      </c>
      <c r="V138" s="43">
        <v>1976.85</v>
      </c>
      <c r="W138" s="43">
        <v>1991.61</v>
      </c>
      <c r="X138" s="43">
        <v>1954.28</v>
      </c>
      <c r="Y138" s="43">
        <v>1843.73</v>
      </c>
      <c r="Z138" s="43">
        <v>1671.13</v>
      </c>
      <c r="AA138" s="43">
        <v>1334.33</v>
      </c>
    </row>
    <row r="139" spans="1:27" ht="12.75" hidden="1" customHeight="1" outlineLevel="1" x14ac:dyDescent="0.2">
      <c r="A139" s="98" t="s">
        <v>367</v>
      </c>
      <c r="B139" s="62" t="s">
        <v>88</v>
      </c>
      <c r="C139" s="42" t="s">
        <v>77</v>
      </c>
      <c r="D139" s="43">
        <f>$D$9</f>
        <v>1071.42</v>
      </c>
      <c r="E139" s="43">
        <f t="shared" ref="E139:AA139" si="79">$D$9</f>
        <v>1071.42</v>
      </c>
      <c r="F139" s="43">
        <f t="shared" si="79"/>
        <v>1071.42</v>
      </c>
      <c r="G139" s="43">
        <f t="shared" si="79"/>
        <v>1071.42</v>
      </c>
      <c r="H139" s="43">
        <f t="shared" si="79"/>
        <v>1071.42</v>
      </c>
      <c r="I139" s="43">
        <f t="shared" si="79"/>
        <v>1071.42</v>
      </c>
      <c r="J139" s="43">
        <f t="shared" si="79"/>
        <v>1071.42</v>
      </c>
      <c r="K139" s="43">
        <f t="shared" si="79"/>
        <v>1071.42</v>
      </c>
      <c r="L139" s="43">
        <f t="shared" si="79"/>
        <v>1071.42</v>
      </c>
      <c r="M139" s="43">
        <f t="shared" si="79"/>
        <v>1071.42</v>
      </c>
      <c r="N139" s="43">
        <f t="shared" si="79"/>
        <v>1071.42</v>
      </c>
      <c r="O139" s="43">
        <f t="shared" si="79"/>
        <v>1071.42</v>
      </c>
      <c r="P139" s="43">
        <f t="shared" si="79"/>
        <v>1071.42</v>
      </c>
      <c r="Q139" s="43">
        <f t="shared" si="79"/>
        <v>1071.42</v>
      </c>
      <c r="R139" s="43">
        <f t="shared" si="79"/>
        <v>1071.42</v>
      </c>
      <c r="S139" s="43">
        <f t="shared" si="79"/>
        <v>1071.42</v>
      </c>
      <c r="T139" s="43">
        <f t="shared" si="79"/>
        <v>1071.42</v>
      </c>
      <c r="U139" s="43">
        <f t="shared" si="79"/>
        <v>1071.42</v>
      </c>
      <c r="V139" s="43">
        <f t="shared" si="79"/>
        <v>1071.42</v>
      </c>
      <c r="W139" s="43">
        <f t="shared" si="79"/>
        <v>1071.42</v>
      </c>
      <c r="X139" s="43">
        <f t="shared" si="79"/>
        <v>1071.42</v>
      </c>
      <c r="Y139" s="43">
        <f t="shared" si="79"/>
        <v>1071.42</v>
      </c>
      <c r="Z139" s="43">
        <f t="shared" si="79"/>
        <v>1071.42</v>
      </c>
      <c r="AA139" s="43">
        <f t="shared" si="79"/>
        <v>1071.42</v>
      </c>
    </row>
    <row r="140" spans="1:27" ht="12.75" hidden="1" customHeight="1" outlineLevel="1" x14ac:dyDescent="0.2">
      <c r="A140" s="98" t="s">
        <v>368</v>
      </c>
      <c r="B140" s="62" t="s">
        <v>81</v>
      </c>
      <c r="C140" s="42" t="s">
        <v>77</v>
      </c>
      <c r="D140" s="43">
        <v>6.71</v>
      </c>
      <c r="E140" s="43">
        <v>6.71</v>
      </c>
      <c r="F140" s="43">
        <v>6.71</v>
      </c>
      <c r="G140" s="43">
        <v>6.71</v>
      </c>
      <c r="H140" s="43">
        <v>6.71</v>
      </c>
      <c r="I140" s="43">
        <v>6.71</v>
      </c>
      <c r="J140" s="43">
        <v>6.71</v>
      </c>
      <c r="K140" s="43">
        <v>6.71</v>
      </c>
      <c r="L140" s="43">
        <v>6.71</v>
      </c>
      <c r="M140" s="43">
        <v>6.71</v>
      </c>
      <c r="N140" s="43">
        <v>6.71</v>
      </c>
      <c r="O140" s="43">
        <v>6.71</v>
      </c>
      <c r="P140" s="43">
        <v>6.71</v>
      </c>
      <c r="Q140" s="43">
        <v>6.71</v>
      </c>
      <c r="R140" s="43">
        <v>6.71</v>
      </c>
      <c r="S140" s="43">
        <v>6.71</v>
      </c>
      <c r="T140" s="43">
        <v>6.71</v>
      </c>
      <c r="U140" s="43">
        <v>6.71</v>
      </c>
      <c r="V140" s="43">
        <v>6.71</v>
      </c>
      <c r="W140" s="43">
        <v>6.71</v>
      </c>
      <c r="X140" s="43">
        <v>6.71</v>
      </c>
      <c r="Y140" s="43">
        <v>6.71</v>
      </c>
      <c r="Z140" s="43">
        <v>6.71</v>
      </c>
      <c r="AA140" s="43">
        <v>6.71</v>
      </c>
    </row>
    <row r="141" spans="1:27" ht="12.75" hidden="1" customHeight="1" outlineLevel="1" x14ac:dyDescent="0.2">
      <c r="A141" s="98" t="s">
        <v>369</v>
      </c>
      <c r="B141" s="62" t="s">
        <v>79</v>
      </c>
      <c r="C141" s="42" t="s">
        <v>77</v>
      </c>
      <c r="D141" s="43">
        <f>$D$11</f>
        <v>110.23</v>
      </c>
      <c r="E141" s="43">
        <f t="shared" ref="E141:AA141" si="80">$D$11</f>
        <v>110.23</v>
      </c>
      <c r="F141" s="43">
        <f t="shared" si="80"/>
        <v>110.23</v>
      </c>
      <c r="G141" s="43">
        <f t="shared" si="80"/>
        <v>110.23</v>
      </c>
      <c r="H141" s="43">
        <f t="shared" si="80"/>
        <v>110.23</v>
      </c>
      <c r="I141" s="43">
        <f t="shared" si="80"/>
        <v>110.23</v>
      </c>
      <c r="J141" s="43">
        <f t="shared" si="80"/>
        <v>110.23</v>
      </c>
      <c r="K141" s="43">
        <f t="shared" si="80"/>
        <v>110.23</v>
      </c>
      <c r="L141" s="43">
        <f t="shared" si="80"/>
        <v>110.23</v>
      </c>
      <c r="M141" s="43">
        <f t="shared" si="80"/>
        <v>110.23</v>
      </c>
      <c r="N141" s="43">
        <f t="shared" si="80"/>
        <v>110.23</v>
      </c>
      <c r="O141" s="43">
        <f t="shared" si="80"/>
        <v>110.23</v>
      </c>
      <c r="P141" s="43">
        <f t="shared" si="80"/>
        <v>110.23</v>
      </c>
      <c r="Q141" s="43">
        <f t="shared" si="80"/>
        <v>110.23</v>
      </c>
      <c r="R141" s="43">
        <f t="shared" si="80"/>
        <v>110.23</v>
      </c>
      <c r="S141" s="43">
        <f t="shared" si="80"/>
        <v>110.23</v>
      </c>
      <c r="T141" s="43">
        <f t="shared" si="80"/>
        <v>110.23</v>
      </c>
      <c r="U141" s="43">
        <f t="shared" si="80"/>
        <v>110.23</v>
      </c>
      <c r="V141" s="43">
        <f t="shared" si="80"/>
        <v>110.23</v>
      </c>
      <c r="W141" s="43">
        <f t="shared" si="80"/>
        <v>110.23</v>
      </c>
      <c r="X141" s="43">
        <f t="shared" si="80"/>
        <v>110.23</v>
      </c>
      <c r="Y141" s="43">
        <f t="shared" si="80"/>
        <v>110.23</v>
      </c>
      <c r="Z141" s="43">
        <f t="shared" si="80"/>
        <v>110.23</v>
      </c>
      <c r="AA141" s="43">
        <f t="shared" si="80"/>
        <v>110.23</v>
      </c>
    </row>
    <row r="142" spans="1:27" ht="12.75" customHeight="1" collapsed="1" x14ac:dyDescent="0.2">
      <c r="A142" s="97" t="s">
        <v>370</v>
      </c>
      <c r="B142" s="27" t="str">
        <f>"28"&amp;"."&amp;$B$662&amp;"."&amp;$B$663</f>
        <v>28.01.2023</v>
      </c>
      <c r="C142" s="89" t="s">
        <v>74</v>
      </c>
      <c r="D142" s="90">
        <f>ROUND(((D143+D144+D146+D145)/1000),5)</f>
        <v>2.5294599999999998</v>
      </c>
      <c r="E142" s="90">
        <f>ROUND(((E143+E144+E146+E145)/1000),5)</f>
        <v>2.4188100000000001</v>
      </c>
      <c r="F142" s="90">
        <f>ROUND(((F143+F144+F146+F145)/1000),5)</f>
        <v>2.37832</v>
      </c>
      <c r="G142" s="90">
        <f t="shared" ref="G142:AA142" si="81">ROUND(((G143+G144+G146+G145)/1000),5)</f>
        <v>2.3538800000000002</v>
      </c>
      <c r="H142" s="90">
        <f t="shared" si="81"/>
        <v>2.3878200000000001</v>
      </c>
      <c r="I142" s="90">
        <f t="shared" si="81"/>
        <v>2.4197000000000002</v>
      </c>
      <c r="J142" s="90">
        <f t="shared" si="81"/>
        <v>2.5233400000000001</v>
      </c>
      <c r="K142" s="90">
        <f t="shared" si="81"/>
        <v>2.7531099999999999</v>
      </c>
      <c r="L142" s="90">
        <f t="shared" si="81"/>
        <v>2.8967800000000001</v>
      </c>
      <c r="M142" s="90">
        <f t="shared" si="81"/>
        <v>3.0506600000000001</v>
      </c>
      <c r="N142" s="90">
        <f t="shared" si="81"/>
        <v>3.0933299999999999</v>
      </c>
      <c r="O142" s="90">
        <f t="shared" si="81"/>
        <v>3.1022699999999999</v>
      </c>
      <c r="P142" s="90">
        <f t="shared" si="81"/>
        <v>3.1011000000000002</v>
      </c>
      <c r="Q142" s="90">
        <f t="shared" si="81"/>
        <v>3.1019100000000002</v>
      </c>
      <c r="R142" s="90">
        <f t="shared" si="81"/>
        <v>3.10168</v>
      </c>
      <c r="S142" s="90">
        <f t="shared" si="81"/>
        <v>3.0660500000000002</v>
      </c>
      <c r="T142" s="90">
        <f t="shared" si="81"/>
        <v>3.0800399999999999</v>
      </c>
      <c r="U142" s="90">
        <f t="shared" si="81"/>
        <v>3.1080199999999998</v>
      </c>
      <c r="V142" s="90">
        <f t="shared" si="81"/>
        <v>3.1082999999999998</v>
      </c>
      <c r="W142" s="90">
        <f t="shared" si="81"/>
        <v>3.1030000000000002</v>
      </c>
      <c r="X142" s="90">
        <f t="shared" si="81"/>
        <v>3.1003500000000002</v>
      </c>
      <c r="Y142" s="90">
        <f t="shared" si="81"/>
        <v>2.95966</v>
      </c>
      <c r="Z142" s="90">
        <f t="shared" si="81"/>
        <v>2.83568</v>
      </c>
      <c r="AA142" s="90">
        <f t="shared" si="81"/>
        <v>2.5418599999999998</v>
      </c>
    </row>
    <row r="143" spans="1:27" ht="12.75" hidden="1" customHeight="1" outlineLevel="1" x14ac:dyDescent="0.2">
      <c r="A143" s="98" t="s">
        <v>371</v>
      </c>
      <c r="B143" s="62" t="s">
        <v>236</v>
      </c>
      <c r="C143" s="42" t="s">
        <v>77</v>
      </c>
      <c r="D143" s="43">
        <v>1341.1</v>
      </c>
      <c r="E143" s="43">
        <v>1230.45</v>
      </c>
      <c r="F143" s="43">
        <v>1189.96</v>
      </c>
      <c r="G143" s="43">
        <v>1165.52</v>
      </c>
      <c r="H143" s="43">
        <v>1199.46</v>
      </c>
      <c r="I143" s="43">
        <v>1231.3399999999999</v>
      </c>
      <c r="J143" s="43">
        <v>1334.98</v>
      </c>
      <c r="K143" s="43">
        <v>1564.75</v>
      </c>
      <c r="L143" s="43">
        <v>1708.42</v>
      </c>
      <c r="M143" s="43">
        <v>1862.3</v>
      </c>
      <c r="N143" s="43">
        <v>1904.97</v>
      </c>
      <c r="O143" s="43">
        <v>1913.91</v>
      </c>
      <c r="P143" s="43">
        <v>1912.74</v>
      </c>
      <c r="Q143" s="43">
        <v>1913.55</v>
      </c>
      <c r="R143" s="43">
        <v>1913.32</v>
      </c>
      <c r="S143" s="43">
        <v>1877.69</v>
      </c>
      <c r="T143" s="43">
        <v>1891.68</v>
      </c>
      <c r="U143" s="43">
        <v>1919.66</v>
      </c>
      <c r="V143" s="43">
        <v>1919.94</v>
      </c>
      <c r="W143" s="43">
        <v>1914.64</v>
      </c>
      <c r="X143" s="43">
        <v>1911.99</v>
      </c>
      <c r="Y143" s="43">
        <v>1771.3</v>
      </c>
      <c r="Z143" s="43">
        <v>1647.32</v>
      </c>
      <c r="AA143" s="43">
        <v>1353.5</v>
      </c>
    </row>
    <row r="144" spans="1:27" ht="12.75" hidden="1" customHeight="1" outlineLevel="1" x14ac:dyDescent="0.2">
      <c r="A144" s="98" t="s">
        <v>372</v>
      </c>
      <c r="B144" s="62" t="s">
        <v>88</v>
      </c>
      <c r="C144" s="42" t="s">
        <v>77</v>
      </c>
      <c r="D144" s="43">
        <f>$D$9</f>
        <v>1071.42</v>
      </c>
      <c r="E144" s="43">
        <f t="shared" ref="E144:AA144" si="82">$D$9</f>
        <v>1071.42</v>
      </c>
      <c r="F144" s="43">
        <f t="shared" si="82"/>
        <v>1071.42</v>
      </c>
      <c r="G144" s="43">
        <f t="shared" si="82"/>
        <v>1071.42</v>
      </c>
      <c r="H144" s="43">
        <f t="shared" si="82"/>
        <v>1071.42</v>
      </c>
      <c r="I144" s="43">
        <f t="shared" si="82"/>
        <v>1071.42</v>
      </c>
      <c r="J144" s="43">
        <f t="shared" si="82"/>
        <v>1071.42</v>
      </c>
      <c r="K144" s="43">
        <f t="shared" si="82"/>
        <v>1071.42</v>
      </c>
      <c r="L144" s="43">
        <f t="shared" si="82"/>
        <v>1071.42</v>
      </c>
      <c r="M144" s="43">
        <f t="shared" si="82"/>
        <v>1071.42</v>
      </c>
      <c r="N144" s="43">
        <f t="shared" si="82"/>
        <v>1071.42</v>
      </c>
      <c r="O144" s="43">
        <f t="shared" si="82"/>
        <v>1071.42</v>
      </c>
      <c r="P144" s="43">
        <f t="shared" si="82"/>
        <v>1071.42</v>
      </c>
      <c r="Q144" s="43">
        <f t="shared" si="82"/>
        <v>1071.42</v>
      </c>
      <c r="R144" s="43">
        <f t="shared" si="82"/>
        <v>1071.42</v>
      </c>
      <c r="S144" s="43">
        <f t="shared" si="82"/>
        <v>1071.42</v>
      </c>
      <c r="T144" s="43">
        <f t="shared" si="82"/>
        <v>1071.42</v>
      </c>
      <c r="U144" s="43">
        <f t="shared" si="82"/>
        <v>1071.42</v>
      </c>
      <c r="V144" s="43">
        <f t="shared" si="82"/>
        <v>1071.42</v>
      </c>
      <c r="W144" s="43">
        <f t="shared" si="82"/>
        <v>1071.42</v>
      </c>
      <c r="X144" s="43">
        <f t="shared" si="82"/>
        <v>1071.42</v>
      </c>
      <c r="Y144" s="43">
        <f t="shared" si="82"/>
        <v>1071.42</v>
      </c>
      <c r="Z144" s="43">
        <f t="shared" si="82"/>
        <v>1071.42</v>
      </c>
      <c r="AA144" s="43">
        <f t="shared" si="82"/>
        <v>1071.42</v>
      </c>
    </row>
    <row r="145" spans="1:27" ht="12.75" hidden="1" customHeight="1" outlineLevel="1" x14ac:dyDescent="0.2">
      <c r="A145" s="98" t="s">
        <v>373</v>
      </c>
      <c r="B145" s="62" t="s">
        <v>81</v>
      </c>
      <c r="C145" s="42" t="s">
        <v>77</v>
      </c>
      <c r="D145" s="43">
        <v>6.71</v>
      </c>
      <c r="E145" s="43">
        <v>6.71</v>
      </c>
      <c r="F145" s="43">
        <v>6.71</v>
      </c>
      <c r="G145" s="43">
        <v>6.71</v>
      </c>
      <c r="H145" s="43">
        <v>6.71</v>
      </c>
      <c r="I145" s="43">
        <v>6.71</v>
      </c>
      <c r="J145" s="43">
        <v>6.71</v>
      </c>
      <c r="K145" s="43">
        <v>6.71</v>
      </c>
      <c r="L145" s="43">
        <v>6.71</v>
      </c>
      <c r="M145" s="43">
        <v>6.71</v>
      </c>
      <c r="N145" s="43">
        <v>6.71</v>
      </c>
      <c r="O145" s="43">
        <v>6.71</v>
      </c>
      <c r="P145" s="43">
        <v>6.71</v>
      </c>
      <c r="Q145" s="43">
        <v>6.71</v>
      </c>
      <c r="R145" s="43">
        <v>6.71</v>
      </c>
      <c r="S145" s="43">
        <v>6.71</v>
      </c>
      <c r="T145" s="43">
        <v>6.71</v>
      </c>
      <c r="U145" s="43">
        <v>6.71</v>
      </c>
      <c r="V145" s="43">
        <v>6.71</v>
      </c>
      <c r="W145" s="43">
        <v>6.71</v>
      </c>
      <c r="X145" s="43">
        <v>6.71</v>
      </c>
      <c r="Y145" s="43">
        <v>6.71</v>
      </c>
      <c r="Z145" s="43">
        <v>6.71</v>
      </c>
      <c r="AA145" s="43">
        <v>6.71</v>
      </c>
    </row>
    <row r="146" spans="1:27" ht="12.75" hidden="1" customHeight="1" outlineLevel="1" x14ac:dyDescent="0.2">
      <c r="A146" s="98" t="s">
        <v>374</v>
      </c>
      <c r="B146" s="62" t="s">
        <v>79</v>
      </c>
      <c r="C146" s="42" t="s">
        <v>77</v>
      </c>
      <c r="D146" s="43">
        <f>$D$11</f>
        <v>110.23</v>
      </c>
      <c r="E146" s="43">
        <f t="shared" ref="E146:AA146" si="83">$D$11</f>
        <v>110.23</v>
      </c>
      <c r="F146" s="43">
        <f t="shared" si="83"/>
        <v>110.23</v>
      </c>
      <c r="G146" s="43">
        <f t="shared" si="83"/>
        <v>110.23</v>
      </c>
      <c r="H146" s="43">
        <f t="shared" si="83"/>
        <v>110.23</v>
      </c>
      <c r="I146" s="43">
        <f t="shared" si="83"/>
        <v>110.23</v>
      </c>
      <c r="J146" s="43">
        <f t="shared" si="83"/>
        <v>110.23</v>
      </c>
      <c r="K146" s="43">
        <f t="shared" si="83"/>
        <v>110.23</v>
      </c>
      <c r="L146" s="43">
        <f t="shared" si="83"/>
        <v>110.23</v>
      </c>
      <c r="M146" s="43">
        <f t="shared" si="83"/>
        <v>110.23</v>
      </c>
      <c r="N146" s="43">
        <f t="shared" si="83"/>
        <v>110.23</v>
      </c>
      <c r="O146" s="43">
        <f t="shared" si="83"/>
        <v>110.23</v>
      </c>
      <c r="P146" s="43">
        <f t="shared" si="83"/>
        <v>110.23</v>
      </c>
      <c r="Q146" s="43">
        <f t="shared" si="83"/>
        <v>110.23</v>
      </c>
      <c r="R146" s="43">
        <f t="shared" si="83"/>
        <v>110.23</v>
      </c>
      <c r="S146" s="43">
        <f t="shared" si="83"/>
        <v>110.23</v>
      </c>
      <c r="T146" s="43">
        <f t="shared" si="83"/>
        <v>110.23</v>
      </c>
      <c r="U146" s="43">
        <f t="shared" si="83"/>
        <v>110.23</v>
      </c>
      <c r="V146" s="43">
        <f t="shared" si="83"/>
        <v>110.23</v>
      </c>
      <c r="W146" s="43">
        <f t="shared" si="83"/>
        <v>110.23</v>
      </c>
      <c r="X146" s="43">
        <f t="shared" si="83"/>
        <v>110.23</v>
      </c>
      <c r="Y146" s="43">
        <f t="shared" si="83"/>
        <v>110.23</v>
      </c>
      <c r="Z146" s="43">
        <f t="shared" si="83"/>
        <v>110.23</v>
      </c>
      <c r="AA146" s="43">
        <f t="shared" si="83"/>
        <v>110.23</v>
      </c>
    </row>
    <row r="147" spans="1:27" ht="12.75" customHeight="1" collapsed="1" x14ac:dyDescent="0.2">
      <c r="A147" s="97" t="s">
        <v>375</v>
      </c>
      <c r="B147" s="27" t="str">
        <f>"29"&amp;"."&amp;$B$662&amp;"."&amp;$B$663</f>
        <v>29.01.2023</v>
      </c>
      <c r="C147" s="89" t="s">
        <v>74</v>
      </c>
      <c r="D147" s="90">
        <f>ROUND(((D148+D149+D151+D150)/1000),5)</f>
        <v>2.4920399999999998</v>
      </c>
      <c r="E147" s="90">
        <f>ROUND(((E148+E149+E151+E150)/1000),5)</f>
        <v>2.4127399999999999</v>
      </c>
      <c r="F147" s="90">
        <f>ROUND(((F148+F149+F151+F150)/1000),5)</f>
        <v>2.3441200000000002</v>
      </c>
      <c r="G147" s="90">
        <f t="shared" ref="G147:AA147" si="84">ROUND(((G148+G149+G151+G150)/1000),5)</f>
        <v>2.3447</v>
      </c>
      <c r="H147" s="90">
        <f t="shared" si="84"/>
        <v>2.3867400000000001</v>
      </c>
      <c r="I147" s="90">
        <f t="shared" si="84"/>
        <v>2.4142999999999999</v>
      </c>
      <c r="J147" s="90">
        <f t="shared" si="84"/>
        <v>2.4791300000000001</v>
      </c>
      <c r="K147" s="90">
        <f t="shared" si="84"/>
        <v>2.6141899999999998</v>
      </c>
      <c r="L147" s="90">
        <f t="shared" si="84"/>
        <v>2.8226499999999999</v>
      </c>
      <c r="M147" s="90">
        <f t="shared" si="84"/>
        <v>2.9356</v>
      </c>
      <c r="N147" s="90">
        <f t="shared" si="84"/>
        <v>3.0607099999999998</v>
      </c>
      <c r="O147" s="90">
        <f t="shared" si="84"/>
        <v>3.0798899999999998</v>
      </c>
      <c r="P147" s="90">
        <f t="shared" si="84"/>
        <v>3.0815800000000002</v>
      </c>
      <c r="Q147" s="90">
        <f t="shared" si="84"/>
        <v>3.0823700000000001</v>
      </c>
      <c r="R147" s="90">
        <f t="shared" si="84"/>
        <v>3.08203</v>
      </c>
      <c r="S147" s="90">
        <f t="shared" si="84"/>
        <v>3.0436899999999998</v>
      </c>
      <c r="T147" s="90">
        <f t="shared" si="84"/>
        <v>3.0577899999999998</v>
      </c>
      <c r="U147" s="90">
        <f t="shared" si="84"/>
        <v>3.0918600000000001</v>
      </c>
      <c r="V147" s="90">
        <f t="shared" si="84"/>
        <v>3.1006800000000001</v>
      </c>
      <c r="W147" s="90">
        <f t="shared" si="84"/>
        <v>3.1033300000000001</v>
      </c>
      <c r="X147" s="90">
        <f t="shared" si="84"/>
        <v>3.1000999999999999</v>
      </c>
      <c r="Y147" s="90">
        <f t="shared" si="84"/>
        <v>2.9890099999999999</v>
      </c>
      <c r="Z147" s="90">
        <f t="shared" si="84"/>
        <v>2.80369</v>
      </c>
      <c r="AA147" s="90">
        <f t="shared" si="84"/>
        <v>2.5019300000000002</v>
      </c>
    </row>
    <row r="148" spans="1:27" ht="12.75" hidden="1" customHeight="1" outlineLevel="1" x14ac:dyDescent="0.2">
      <c r="A148" s="98" t="s">
        <v>376</v>
      </c>
      <c r="B148" s="62" t="s">
        <v>236</v>
      </c>
      <c r="C148" s="42" t="s">
        <v>77</v>
      </c>
      <c r="D148" s="43">
        <v>1303.68</v>
      </c>
      <c r="E148" s="43">
        <v>1224.3800000000001</v>
      </c>
      <c r="F148" s="43">
        <v>1155.76</v>
      </c>
      <c r="G148" s="43">
        <v>1156.3399999999999</v>
      </c>
      <c r="H148" s="43">
        <v>1198.3800000000001</v>
      </c>
      <c r="I148" s="43">
        <v>1225.94</v>
      </c>
      <c r="J148" s="43">
        <v>1290.77</v>
      </c>
      <c r="K148" s="43">
        <v>1425.83</v>
      </c>
      <c r="L148" s="43">
        <v>1634.29</v>
      </c>
      <c r="M148" s="43">
        <v>1747.24</v>
      </c>
      <c r="N148" s="43">
        <v>1872.35</v>
      </c>
      <c r="O148" s="43">
        <v>1891.53</v>
      </c>
      <c r="P148" s="43">
        <v>1893.22</v>
      </c>
      <c r="Q148" s="43">
        <v>1894.01</v>
      </c>
      <c r="R148" s="43">
        <v>1893.67</v>
      </c>
      <c r="S148" s="43">
        <v>1855.33</v>
      </c>
      <c r="T148" s="43">
        <v>1869.43</v>
      </c>
      <c r="U148" s="43">
        <v>1903.5</v>
      </c>
      <c r="V148" s="43">
        <v>1912.32</v>
      </c>
      <c r="W148" s="43">
        <v>1914.97</v>
      </c>
      <c r="X148" s="43">
        <v>1911.74</v>
      </c>
      <c r="Y148" s="43">
        <v>1800.65</v>
      </c>
      <c r="Z148" s="43">
        <v>1615.33</v>
      </c>
      <c r="AA148" s="43">
        <v>1313.57</v>
      </c>
    </row>
    <row r="149" spans="1:27" ht="12.75" hidden="1" customHeight="1" outlineLevel="1" x14ac:dyDescent="0.2">
      <c r="A149" s="98" t="s">
        <v>377</v>
      </c>
      <c r="B149" s="62" t="s">
        <v>88</v>
      </c>
      <c r="C149" s="42" t="s">
        <v>77</v>
      </c>
      <c r="D149" s="43">
        <f>$D$9</f>
        <v>1071.42</v>
      </c>
      <c r="E149" s="43">
        <f t="shared" ref="E149:AA149" si="85">$D$9</f>
        <v>1071.42</v>
      </c>
      <c r="F149" s="43">
        <f t="shared" si="85"/>
        <v>1071.42</v>
      </c>
      <c r="G149" s="43">
        <f t="shared" si="85"/>
        <v>1071.42</v>
      </c>
      <c r="H149" s="43">
        <f t="shared" si="85"/>
        <v>1071.42</v>
      </c>
      <c r="I149" s="43">
        <f t="shared" si="85"/>
        <v>1071.42</v>
      </c>
      <c r="J149" s="43">
        <f t="shared" si="85"/>
        <v>1071.42</v>
      </c>
      <c r="K149" s="43">
        <f t="shared" si="85"/>
        <v>1071.42</v>
      </c>
      <c r="L149" s="43">
        <f t="shared" si="85"/>
        <v>1071.42</v>
      </c>
      <c r="M149" s="43">
        <f t="shared" si="85"/>
        <v>1071.42</v>
      </c>
      <c r="N149" s="43">
        <f t="shared" si="85"/>
        <v>1071.42</v>
      </c>
      <c r="O149" s="43">
        <f t="shared" si="85"/>
        <v>1071.42</v>
      </c>
      <c r="P149" s="43">
        <f t="shared" si="85"/>
        <v>1071.42</v>
      </c>
      <c r="Q149" s="43">
        <f t="shared" si="85"/>
        <v>1071.42</v>
      </c>
      <c r="R149" s="43">
        <f t="shared" si="85"/>
        <v>1071.42</v>
      </c>
      <c r="S149" s="43">
        <f t="shared" si="85"/>
        <v>1071.42</v>
      </c>
      <c r="T149" s="43">
        <f t="shared" si="85"/>
        <v>1071.42</v>
      </c>
      <c r="U149" s="43">
        <f t="shared" si="85"/>
        <v>1071.42</v>
      </c>
      <c r="V149" s="43">
        <f t="shared" si="85"/>
        <v>1071.42</v>
      </c>
      <c r="W149" s="43">
        <f t="shared" si="85"/>
        <v>1071.42</v>
      </c>
      <c r="X149" s="43">
        <f t="shared" si="85"/>
        <v>1071.42</v>
      </c>
      <c r="Y149" s="43">
        <f t="shared" si="85"/>
        <v>1071.42</v>
      </c>
      <c r="Z149" s="43">
        <f t="shared" si="85"/>
        <v>1071.42</v>
      </c>
      <c r="AA149" s="43">
        <f t="shared" si="85"/>
        <v>1071.42</v>
      </c>
    </row>
    <row r="150" spans="1:27" ht="12.75" hidden="1" customHeight="1" outlineLevel="1" x14ac:dyDescent="0.2">
      <c r="A150" s="98" t="s">
        <v>378</v>
      </c>
      <c r="B150" s="62" t="s">
        <v>81</v>
      </c>
      <c r="C150" s="42" t="s">
        <v>77</v>
      </c>
      <c r="D150" s="43">
        <v>6.71</v>
      </c>
      <c r="E150" s="43">
        <v>6.71</v>
      </c>
      <c r="F150" s="43">
        <v>6.71</v>
      </c>
      <c r="G150" s="43">
        <v>6.71</v>
      </c>
      <c r="H150" s="43">
        <v>6.71</v>
      </c>
      <c r="I150" s="43">
        <v>6.71</v>
      </c>
      <c r="J150" s="43">
        <v>6.71</v>
      </c>
      <c r="K150" s="43">
        <v>6.71</v>
      </c>
      <c r="L150" s="43">
        <v>6.71</v>
      </c>
      <c r="M150" s="43">
        <v>6.71</v>
      </c>
      <c r="N150" s="43">
        <v>6.71</v>
      </c>
      <c r="O150" s="43">
        <v>6.71</v>
      </c>
      <c r="P150" s="43">
        <v>6.71</v>
      </c>
      <c r="Q150" s="43">
        <v>6.71</v>
      </c>
      <c r="R150" s="43">
        <v>6.71</v>
      </c>
      <c r="S150" s="43">
        <v>6.71</v>
      </c>
      <c r="T150" s="43">
        <v>6.71</v>
      </c>
      <c r="U150" s="43">
        <v>6.71</v>
      </c>
      <c r="V150" s="43">
        <v>6.71</v>
      </c>
      <c r="W150" s="43">
        <v>6.71</v>
      </c>
      <c r="X150" s="43">
        <v>6.71</v>
      </c>
      <c r="Y150" s="43">
        <v>6.71</v>
      </c>
      <c r="Z150" s="43">
        <v>6.71</v>
      </c>
      <c r="AA150" s="43">
        <v>6.71</v>
      </c>
    </row>
    <row r="151" spans="1:27" ht="12.75" hidden="1" customHeight="1" outlineLevel="1" x14ac:dyDescent="0.2">
      <c r="A151" s="98" t="s">
        <v>379</v>
      </c>
      <c r="B151" s="62" t="s">
        <v>79</v>
      </c>
      <c r="C151" s="42" t="s">
        <v>77</v>
      </c>
      <c r="D151" s="43">
        <f>$D$11</f>
        <v>110.23</v>
      </c>
      <c r="E151" s="43">
        <f t="shared" ref="E151:AA151" si="86">$D$11</f>
        <v>110.23</v>
      </c>
      <c r="F151" s="43">
        <f t="shared" si="86"/>
        <v>110.23</v>
      </c>
      <c r="G151" s="43">
        <f t="shared" si="86"/>
        <v>110.23</v>
      </c>
      <c r="H151" s="43">
        <f t="shared" si="86"/>
        <v>110.23</v>
      </c>
      <c r="I151" s="43">
        <f t="shared" si="86"/>
        <v>110.23</v>
      </c>
      <c r="J151" s="43">
        <f t="shared" si="86"/>
        <v>110.23</v>
      </c>
      <c r="K151" s="43">
        <f t="shared" si="86"/>
        <v>110.23</v>
      </c>
      <c r="L151" s="43">
        <f t="shared" si="86"/>
        <v>110.23</v>
      </c>
      <c r="M151" s="43">
        <f t="shared" si="86"/>
        <v>110.23</v>
      </c>
      <c r="N151" s="43">
        <f t="shared" si="86"/>
        <v>110.23</v>
      </c>
      <c r="O151" s="43">
        <f t="shared" si="86"/>
        <v>110.23</v>
      </c>
      <c r="P151" s="43">
        <f t="shared" si="86"/>
        <v>110.23</v>
      </c>
      <c r="Q151" s="43">
        <f t="shared" si="86"/>
        <v>110.23</v>
      </c>
      <c r="R151" s="43">
        <f t="shared" si="86"/>
        <v>110.23</v>
      </c>
      <c r="S151" s="43">
        <f t="shared" si="86"/>
        <v>110.23</v>
      </c>
      <c r="T151" s="43">
        <f t="shared" si="86"/>
        <v>110.23</v>
      </c>
      <c r="U151" s="43">
        <f t="shared" si="86"/>
        <v>110.23</v>
      </c>
      <c r="V151" s="43">
        <f t="shared" si="86"/>
        <v>110.23</v>
      </c>
      <c r="W151" s="43">
        <f t="shared" si="86"/>
        <v>110.23</v>
      </c>
      <c r="X151" s="43">
        <f t="shared" si="86"/>
        <v>110.23</v>
      </c>
      <c r="Y151" s="43">
        <f t="shared" si="86"/>
        <v>110.23</v>
      </c>
      <c r="Z151" s="43">
        <f t="shared" si="86"/>
        <v>110.23</v>
      </c>
      <c r="AA151" s="43">
        <f t="shared" si="86"/>
        <v>110.23</v>
      </c>
    </row>
    <row r="152" spans="1:27" ht="12.75" customHeight="1" collapsed="1" x14ac:dyDescent="0.2">
      <c r="A152" s="97" t="s">
        <v>380</v>
      </c>
      <c r="B152" s="27" t="str">
        <f>"30"&amp;"."&amp;$B$662&amp;"."&amp;$B$663</f>
        <v>30.01.2023</v>
      </c>
      <c r="C152" s="89" t="s">
        <v>74</v>
      </c>
      <c r="D152" s="90">
        <f>ROUND(((D153+D154+D156+D155)/1000),5)</f>
        <v>2.4170500000000001</v>
      </c>
      <c r="E152" s="90">
        <f>ROUND(((E153+E154+E156+E155)/1000),5)</f>
        <v>2.35521</v>
      </c>
      <c r="F152" s="90">
        <f>ROUND(((F153+F154+F156+F155)/1000),5)</f>
        <v>2.3052999999999999</v>
      </c>
      <c r="G152" s="90">
        <f t="shared" ref="G152:AA152" si="87">ROUND(((G153+G154+G156+G155)/1000),5)</f>
        <v>2.3030900000000001</v>
      </c>
      <c r="H152" s="90">
        <f t="shared" si="87"/>
        <v>2.3410700000000002</v>
      </c>
      <c r="I152" s="90">
        <f t="shared" si="87"/>
        <v>2.4377200000000001</v>
      </c>
      <c r="J152" s="90">
        <f t="shared" si="87"/>
        <v>2.7349600000000001</v>
      </c>
      <c r="K152" s="90">
        <f t="shared" si="87"/>
        <v>2.9149799999999999</v>
      </c>
      <c r="L152" s="90">
        <f t="shared" si="87"/>
        <v>3.0731999999999999</v>
      </c>
      <c r="M152" s="90">
        <f t="shared" si="87"/>
        <v>3.07925</v>
      </c>
      <c r="N152" s="90">
        <f t="shared" si="87"/>
        <v>3.0935999999999999</v>
      </c>
      <c r="O152" s="90">
        <f t="shared" si="87"/>
        <v>3.12269</v>
      </c>
      <c r="P152" s="90">
        <f t="shared" si="87"/>
        <v>3.1145299999999998</v>
      </c>
      <c r="Q152" s="90">
        <f t="shared" si="87"/>
        <v>3.1225999999999998</v>
      </c>
      <c r="R152" s="90">
        <f t="shared" si="87"/>
        <v>3.1175600000000001</v>
      </c>
      <c r="S152" s="90">
        <f t="shared" si="87"/>
        <v>3.11158</v>
      </c>
      <c r="T152" s="90">
        <f t="shared" si="87"/>
        <v>3.0749200000000001</v>
      </c>
      <c r="U152" s="90">
        <f t="shared" si="87"/>
        <v>3.08961</v>
      </c>
      <c r="V152" s="90">
        <f t="shared" si="87"/>
        <v>3.09856</v>
      </c>
      <c r="W152" s="90">
        <f t="shared" si="87"/>
        <v>3.1108099999999999</v>
      </c>
      <c r="X152" s="90">
        <f t="shared" si="87"/>
        <v>3.0617899999999998</v>
      </c>
      <c r="Y152" s="90">
        <f t="shared" si="87"/>
        <v>2.8862199999999998</v>
      </c>
      <c r="Z152" s="90">
        <f t="shared" si="87"/>
        <v>2.7147299999999999</v>
      </c>
      <c r="AA152" s="90">
        <f t="shared" si="87"/>
        <v>2.4113600000000002</v>
      </c>
    </row>
    <row r="153" spans="1:27" ht="12.75" hidden="1" customHeight="1" outlineLevel="1" x14ac:dyDescent="0.2">
      <c r="A153" s="98" t="s">
        <v>381</v>
      </c>
      <c r="B153" s="62" t="s">
        <v>236</v>
      </c>
      <c r="C153" s="42" t="s">
        <v>77</v>
      </c>
      <c r="D153" s="43">
        <v>1228.69</v>
      </c>
      <c r="E153" s="43">
        <v>1166.8499999999999</v>
      </c>
      <c r="F153" s="43">
        <v>1116.94</v>
      </c>
      <c r="G153" s="43">
        <v>1114.73</v>
      </c>
      <c r="H153" s="43">
        <v>1152.71</v>
      </c>
      <c r="I153" s="43">
        <v>1249.3599999999999</v>
      </c>
      <c r="J153" s="43">
        <v>1546.6</v>
      </c>
      <c r="K153" s="43">
        <v>1726.62</v>
      </c>
      <c r="L153" s="43">
        <v>1884.84</v>
      </c>
      <c r="M153" s="43">
        <v>1890.89</v>
      </c>
      <c r="N153" s="43">
        <v>1905.24</v>
      </c>
      <c r="O153" s="43">
        <v>1934.33</v>
      </c>
      <c r="P153" s="43">
        <v>1926.17</v>
      </c>
      <c r="Q153" s="43">
        <v>1934.24</v>
      </c>
      <c r="R153" s="43">
        <v>1929.2</v>
      </c>
      <c r="S153" s="43">
        <v>1923.22</v>
      </c>
      <c r="T153" s="43">
        <v>1886.56</v>
      </c>
      <c r="U153" s="43">
        <v>1901.25</v>
      </c>
      <c r="V153" s="43">
        <v>1910.2</v>
      </c>
      <c r="W153" s="43">
        <v>1922.45</v>
      </c>
      <c r="X153" s="43">
        <v>1873.43</v>
      </c>
      <c r="Y153" s="43">
        <v>1697.86</v>
      </c>
      <c r="Z153" s="43">
        <v>1526.37</v>
      </c>
      <c r="AA153" s="43">
        <v>1223</v>
      </c>
    </row>
    <row r="154" spans="1:27" ht="12.75" hidden="1" customHeight="1" outlineLevel="1" x14ac:dyDescent="0.2">
      <c r="A154" s="98" t="s">
        <v>382</v>
      </c>
      <c r="B154" s="62" t="s">
        <v>88</v>
      </c>
      <c r="C154" s="42" t="s">
        <v>77</v>
      </c>
      <c r="D154" s="43">
        <f>$D$9</f>
        <v>1071.42</v>
      </c>
      <c r="E154" s="43">
        <f t="shared" ref="E154:AA154" si="88">$D$9</f>
        <v>1071.42</v>
      </c>
      <c r="F154" s="43">
        <f t="shared" si="88"/>
        <v>1071.42</v>
      </c>
      <c r="G154" s="43">
        <f t="shared" si="88"/>
        <v>1071.42</v>
      </c>
      <c r="H154" s="43">
        <f t="shared" si="88"/>
        <v>1071.42</v>
      </c>
      <c r="I154" s="43">
        <f t="shared" si="88"/>
        <v>1071.42</v>
      </c>
      <c r="J154" s="43">
        <f t="shared" si="88"/>
        <v>1071.42</v>
      </c>
      <c r="K154" s="43">
        <f t="shared" si="88"/>
        <v>1071.42</v>
      </c>
      <c r="L154" s="43">
        <f t="shared" si="88"/>
        <v>1071.42</v>
      </c>
      <c r="M154" s="43">
        <f t="shared" si="88"/>
        <v>1071.42</v>
      </c>
      <c r="N154" s="43">
        <f t="shared" si="88"/>
        <v>1071.42</v>
      </c>
      <c r="O154" s="43">
        <f t="shared" si="88"/>
        <v>1071.42</v>
      </c>
      <c r="P154" s="43">
        <f t="shared" si="88"/>
        <v>1071.42</v>
      </c>
      <c r="Q154" s="43">
        <f t="shared" si="88"/>
        <v>1071.42</v>
      </c>
      <c r="R154" s="43">
        <f t="shared" si="88"/>
        <v>1071.42</v>
      </c>
      <c r="S154" s="43">
        <f t="shared" si="88"/>
        <v>1071.42</v>
      </c>
      <c r="T154" s="43">
        <f t="shared" si="88"/>
        <v>1071.42</v>
      </c>
      <c r="U154" s="43">
        <f t="shared" si="88"/>
        <v>1071.42</v>
      </c>
      <c r="V154" s="43">
        <f t="shared" si="88"/>
        <v>1071.42</v>
      </c>
      <c r="W154" s="43">
        <f t="shared" si="88"/>
        <v>1071.42</v>
      </c>
      <c r="X154" s="43">
        <f t="shared" si="88"/>
        <v>1071.42</v>
      </c>
      <c r="Y154" s="43">
        <f t="shared" si="88"/>
        <v>1071.42</v>
      </c>
      <c r="Z154" s="43">
        <f t="shared" si="88"/>
        <v>1071.42</v>
      </c>
      <c r="AA154" s="43">
        <f t="shared" si="88"/>
        <v>1071.42</v>
      </c>
    </row>
    <row r="155" spans="1:27" ht="12.75" hidden="1" customHeight="1" outlineLevel="1" x14ac:dyDescent="0.2">
      <c r="A155" s="98" t="s">
        <v>383</v>
      </c>
      <c r="B155" s="62" t="s">
        <v>81</v>
      </c>
      <c r="C155" s="42" t="s">
        <v>77</v>
      </c>
      <c r="D155" s="43">
        <v>6.71</v>
      </c>
      <c r="E155" s="43">
        <v>6.71</v>
      </c>
      <c r="F155" s="43">
        <v>6.71</v>
      </c>
      <c r="G155" s="43">
        <v>6.71</v>
      </c>
      <c r="H155" s="43">
        <v>6.71</v>
      </c>
      <c r="I155" s="43">
        <v>6.71</v>
      </c>
      <c r="J155" s="43">
        <v>6.71</v>
      </c>
      <c r="K155" s="43">
        <v>6.71</v>
      </c>
      <c r="L155" s="43">
        <v>6.71</v>
      </c>
      <c r="M155" s="43">
        <v>6.71</v>
      </c>
      <c r="N155" s="43">
        <v>6.71</v>
      </c>
      <c r="O155" s="43">
        <v>6.71</v>
      </c>
      <c r="P155" s="43">
        <v>6.71</v>
      </c>
      <c r="Q155" s="43">
        <v>6.71</v>
      </c>
      <c r="R155" s="43">
        <v>6.71</v>
      </c>
      <c r="S155" s="43">
        <v>6.71</v>
      </c>
      <c r="T155" s="43">
        <v>6.71</v>
      </c>
      <c r="U155" s="43">
        <v>6.71</v>
      </c>
      <c r="V155" s="43">
        <v>6.71</v>
      </c>
      <c r="W155" s="43">
        <v>6.71</v>
      </c>
      <c r="X155" s="43">
        <v>6.71</v>
      </c>
      <c r="Y155" s="43">
        <v>6.71</v>
      </c>
      <c r="Z155" s="43">
        <v>6.71</v>
      </c>
      <c r="AA155" s="43">
        <v>6.71</v>
      </c>
    </row>
    <row r="156" spans="1:27" ht="12.75" hidden="1" customHeight="1" outlineLevel="1" x14ac:dyDescent="0.2">
      <c r="A156" s="98" t="s">
        <v>384</v>
      </c>
      <c r="B156" s="62" t="s">
        <v>79</v>
      </c>
      <c r="C156" s="42" t="s">
        <v>77</v>
      </c>
      <c r="D156" s="43">
        <f>$D$11</f>
        <v>110.23</v>
      </c>
      <c r="E156" s="43">
        <f t="shared" ref="E156:AA156" si="89">$D$11</f>
        <v>110.23</v>
      </c>
      <c r="F156" s="43">
        <f t="shared" si="89"/>
        <v>110.23</v>
      </c>
      <c r="G156" s="43">
        <f t="shared" si="89"/>
        <v>110.23</v>
      </c>
      <c r="H156" s="43">
        <f t="shared" si="89"/>
        <v>110.23</v>
      </c>
      <c r="I156" s="43">
        <f t="shared" si="89"/>
        <v>110.23</v>
      </c>
      <c r="J156" s="43">
        <f t="shared" si="89"/>
        <v>110.23</v>
      </c>
      <c r="K156" s="43">
        <f t="shared" si="89"/>
        <v>110.23</v>
      </c>
      <c r="L156" s="43">
        <f t="shared" si="89"/>
        <v>110.23</v>
      </c>
      <c r="M156" s="43">
        <f t="shared" si="89"/>
        <v>110.23</v>
      </c>
      <c r="N156" s="43">
        <f t="shared" si="89"/>
        <v>110.23</v>
      </c>
      <c r="O156" s="43">
        <f t="shared" si="89"/>
        <v>110.23</v>
      </c>
      <c r="P156" s="43">
        <f t="shared" si="89"/>
        <v>110.23</v>
      </c>
      <c r="Q156" s="43">
        <f t="shared" si="89"/>
        <v>110.23</v>
      </c>
      <c r="R156" s="43">
        <f t="shared" si="89"/>
        <v>110.23</v>
      </c>
      <c r="S156" s="43">
        <f t="shared" si="89"/>
        <v>110.23</v>
      </c>
      <c r="T156" s="43">
        <f t="shared" si="89"/>
        <v>110.23</v>
      </c>
      <c r="U156" s="43">
        <f t="shared" si="89"/>
        <v>110.23</v>
      </c>
      <c r="V156" s="43">
        <f t="shared" si="89"/>
        <v>110.23</v>
      </c>
      <c r="W156" s="43">
        <f t="shared" si="89"/>
        <v>110.23</v>
      </c>
      <c r="X156" s="43">
        <f t="shared" si="89"/>
        <v>110.23</v>
      </c>
      <c r="Y156" s="43">
        <f t="shared" si="89"/>
        <v>110.23</v>
      </c>
      <c r="Z156" s="43">
        <f t="shared" si="89"/>
        <v>110.23</v>
      </c>
      <c r="AA156" s="43">
        <f t="shared" si="89"/>
        <v>110.23</v>
      </c>
    </row>
    <row r="157" spans="1:27" ht="12.75" customHeight="1" collapsed="1" x14ac:dyDescent="0.2">
      <c r="A157" s="97" t="s">
        <v>385</v>
      </c>
      <c r="B157" s="27" t="str">
        <f>"31"&amp;"."&amp;$B$662&amp;"."&amp;$B$663</f>
        <v>31.01.2023</v>
      </c>
      <c r="C157" s="89" t="s">
        <v>74</v>
      </c>
      <c r="D157" s="90">
        <f>ROUND(((D158+D159+D161+D160)/1000),5)</f>
        <v>2.3046199999999999</v>
      </c>
      <c r="E157" s="90">
        <f>ROUND(((E158+E159+E161+E160)/1000),5)</f>
        <v>2.2826599999999999</v>
      </c>
      <c r="F157" s="90">
        <f>ROUND(((F158+F159+F161+F160)/1000),5)</f>
        <v>2.2679499999999999</v>
      </c>
      <c r="G157" s="90">
        <f t="shared" ref="G157:AA157" si="90">ROUND(((G158+G159+G161+G160)/1000),5)</f>
        <v>2.2643399999999998</v>
      </c>
      <c r="H157" s="90">
        <f t="shared" si="90"/>
        <v>2.29948</v>
      </c>
      <c r="I157" s="90">
        <f t="shared" si="90"/>
        <v>2.30721</v>
      </c>
      <c r="J157" s="90">
        <f t="shared" si="90"/>
        <v>2.5359400000000001</v>
      </c>
      <c r="K157" s="90">
        <f t="shared" si="90"/>
        <v>2.7836799999999999</v>
      </c>
      <c r="L157" s="90">
        <f t="shared" si="90"/>
        <v>2.8490099999999998</v>
      </c>
      <c r="M157" s="90">
        <f t="shared" si="90"/>
        <v>2.8691599999999999</v>
      </c>
      <c r="N157" s="90">
        <f t="shared" si="90"/>
        <v>2.8889200000000002</v>
      </c>
      <c r="O157" s="90">
        <f t="shared" si="90"/>
        <v>2.9256000000000002</v>
      </c>
      <c r="P157" s="90">
        <f t="shared" si="90"/>
        <v>2.9054899999999999</v>
      </c>
      <c r="Q157" s="90">
        <f t="shared" si="90"/>
        <v>2.9109600000000002</v>
      </c>
      <c r="R157" s="90">
        <f t="shared" si="90"/>
        <v>2.9062199999999998</v>
      </c>
      <c r="S157" s="90">
        <f t="shared" si="90"/>
        <v>2.8981599999999998</v>
      </c>
      <c r="T157" s="90">
        <f t="shared" si="90"/>
        <v>2.85243</v>
      </c>
      <c r="U157" s="90">
        <f t="shared" si="90"/>
        <v>2.9045899999999998</v>
      </c>
      <c r="V157" s="90">
        <f t="shared" si="90"/>
        <v>2.89459</v>
      </c>
      <c r="W157" s="90">
        <f t="shared" si="90"/>
        <v>2.90483</v>
      </c>
      <c r="X157" s="90">
        <f t="shared" si="90"/>
        <v>2.8655599999999999</v>
      </c>
      <c r="Y157" s="90">
        <f t="shared" si="90"/>
        <v>2.77623</v>
      </c>
      <c r="Z157" s="90">
        <f t="shared" si="90"/>
        <v>2.5401600000000002</v>
      </c>
      <c r="AA157" s="90">
        <f t="shared" si="90"/>
        <v>2.3215400000000002</v>
      </c>
    </row>
    <row r="158" spans="1:27" ht="12.75" hidden="1" customHeight="1" outlineLevel="1" x14ac:dyDescent="0.2">
      <c r="A158" s="98" t="s">
        <v>386</v>
      </c>
      <c r="B158" s="62" t="s">
        <v>236</v>
      </c>
      <c r="C158" s="42" t="s">
        <v>77</v>
      </c>
      <c r="D158" s="43">
        <v>1116.26</v>
      </c>
      <c r="E158" s="43">
        <v>1094.3</v>
      </c>
      <c r="F158" s="43">
        <v>1079.5899999999999</v>
      </c>
      <c r="G158" s="43">
        <v>1075.98</v>
      </c>
      <c r="H158" s="43">
        <v>1111.1199999999999</v>
      </c>
      <c r="I158" s="43">
        <v>1118.8499999999999</v>
      </c>
      <c r="J158" s="43">
        <v>1347.58</v>
      </c>
      <c r="K158" s="43">
        <v>1595.32</v>
      </c>
      <c r="L158" s="43">
        <v>1660.65</v>
      </c>
      <c r="M158" s="43">
        <v>1680.8</v>
      </c>
      <c r="N158" s="43">
        <v>1700.56</v>
      </c>
      <c r="O158" s="43">
        <v>1737.24</v>
      </c>
      <c r="P158" s="43">
        <v>1717.13</v>
      </c>
      <c r="Q158" s="43">
        <v>1722.6</v>
      </c>
      <c r="R158" s="43">
        <v>1717.86</v>
      </c>
      <c r="S158" s="43">
        <v>1709.8</v>
      </c>
      <c r="T158" s="43">
        <v>1664.07</v>
      </c>
      <c r="U158" s="43">
        <v>1716.23</v>
      </c>
      <c r="V158" s="43">
        <v>1706.23</v>
      </c>
      <c r="W158" s="43">
        <v>1716.47</v>
      </c>
      <c r="X158" s="43">
        <v>1677.2</v>
      </c>
      <c r="Y158" s="43">
        <v>1587.87</v>
      </c>
      <c r="Z158" s="43">
        <v>1351.8</v>
      </c>
      <c r="AA158" s="43">
        <v>1133.18</v>
      </c>
    </row>
    <row r="159" spans="1:27" ht="12.75" hidden="1" customHeight="1" outlineLevel="1" x14ac:dyDescent="0.2">
      <c r="A159" s="98" t="s">
        <v>387</v>
      </c>
      <c r="B159" s="62" t="s">
        <v>88</v>
      </c>
      <c r="C159" s="42" t="s">
        <v>77</v>
      </c>
      <c r="D159" s="43">
        <f>$D$9</f>
        <v>1071.42</v>
      </c>
      <c r="E159" s="43">
        <f t="shared" ref="E159:AA159" si="91">$D$9</f>
        <v>1071.42</v>
      </c>
      <c r="F159" s="43">
        <f t="shared" si="91"/>
        <v>1071.42</v>
      </c>
      <c r="G159" s="43">
        <f t="shared" si="91"/>
        <v>1071.42</v>
      </c>
      <c r="H159" s="43">
        <f t="shared" si="91"/>
        <v>1071.42</v>
      </c>
      <c r="I159" s="43">
        <f t="shared" si="91"/>
        <v>1071.42</v>
      </c>
      <c r="J159" s="43">
        <f t="shared" si="91"/>
        <v>1071.42</v>
      </c>
      <c r="K159" s="43">
        <f t="shared" si="91"/>
        <v>1071.42</v>
      </c>
      <c r="L159" s="43">
        <f t="shared" si="91"/>
        <v>1071.42</v>
      </c>
      <c r="M159" s="43">
        <f t="shared" si="91"/>
        <v>1071.42</v>
      </c>
      <c r="N159" s="43">
        <f t="shared" si="91"/>
        <v>1071.42</v>
      </c>
      <c r="O159" s="43">
        <f t="shared" si="91"/>
        <v>1071.42</v>
      </c>
      <c r="P159" s="43">
        <f t="shared" si="91"/>
        <v>1071.42</v>
      </c>
      <c r="Q159" s="43">
        <f t="shared" si="91"/>
        <v>1071.42</v>
      </c>
      <c r="R159" s="43">
        <f t="shared" si="91"/>
        <v>1071.42</v>
      </c>
      <c r="S159" s="43">
        <f t="shared" si="91"/>
        <v>1071.42</v>
      </c>
      <c r="T159" s="43">
        <f t="shared" si="91"/>
        <v>1071.42</v>
      </c>
      <c r="U159" s="43">
        <f t="shared" si="91"/>
        <v>1071.42</v>
      </c>
      <c r="V159" s="43">
        <f t="shared" si="91"/>
        <v>1071.42</v>
      </c>
      <c r="W159" s="43">
        <f t="shared" si="91"/>
        <v>1071.42</v>
      </c>
      <c r="X159" s="43">
        <f t="shared" si="91"/>
        <v>1071.42</v>
      </c>
      <c r="Y159" s="43">
        <f t="shared" si="91"/>
        <v>1071.42</v>
      </c>
      <c r="Z159" s="43">
        <f t="shared" si="91"/>
        <v>1071.42</v>
      </c>
      <c r="AA159" s="43">
        <f t="shared" si="91"/>
        <v>1071.42</v>
      </c>
    </row>
    <row r="160" spans="1:27" ht="12.75" hidden="1" customHeight="1" outlineLevel="1" x14ac:dyDescent="0.2">
      <c r="A160" s="98" t="s">
        <v>388</v>
      </c>
      <c r="B160" s="62" t="s">
        <v>81</v>
      </c>
      <c r="C160" s="42" t="s">
        <v>77</v>
      </c>
      <c r="D160" s="43">
        <v>6.71</v>
      </c>
      <c r="E160" s="43">
        <v>6.71</v>
      </c>
      <c r="F160" s="43">
        <v>6.71</v>
      </c>
      <c r="G160" s="43">
        <v>6.71</v>
      </c>
      <c r="H160" s="43">
        <v>6.71</v>
      </c>
      <c r="I160" s="43">
        <v>6.71</v>
      </c>
      <c r="J160" s="43">
        <v>6.71</v>
      </c>
      <c r="K160" s="43">
        <v>6.71</v>
      </c>
      <c r="L160" s="43">
        <v>6.71</v>
      </c>
      <c r="M160" s="43">
        <v>6.71</v>
      </c>
      <c r="N160" s="43">
        <v>6.71</v>
      </c>
      <c r="O160" s="43">
        <v>6.71</v>
      </c>
      <c r="P160" s="43">
        <v>6.71</v>
      </c>
      <c r="Q160" s="43">
        <v>6.71</v>
      </c>
      <c r="R160" s="43">
        <v>6.71</v>
      </c>
      <c r="S160" s="43">
        <v>6.71</v>
      </c>
      <c r="T160" s="43">
        <v>6.71</v>
      </c>
      <c r="U160" s="43">
        <v>6.71</v>
      </c>
      <c r="V160" s="43">
        <v>6.71</v>
      </c>
      <c r="W160" s="43">
        <v>6.71</v>
      </c>
      <c r="X160" s="43">
        <v>6.71</v>
      </c>
      <c r="Y160" s="43">
        <v>6.71</v>
      </c>
      <c r="Z160" s="43">
        <v>6.71</v>
      </c>
      <c r="AA160" s="43">
        <v>6.71</v>
      </c>
    </row>
    <row r="161" spans="1:27" ht="12.75" hidden="1" customHeight="1" outlineLevel="1" x14ac:dyDescent="0.2">
      <c r="A161" s="98" t="s">
        <v>389</v>
      </c>
      <c r="B161" s="62" t="s">
        <v>79</v>
      </c>
      <c r="C161" s="42" t="s">
        <v>77</v>
      </c>
      <c r="D161" s="43">
        <f>$D$11</f>
        <v>110.23</v>
      </c>
      <c r="E161" s="43">
        <f t="shared" ref="E161:AA161" si="92">$D$11</f>
        <v>110.23</v>
      </c>
      <c r="F161" s="43">
        <f t="shared" si="92"/>
        <v>110.23</v>
      </c>
      <c r="G161" s="43">
        <f t="shared" si="92"/>
        <v>110.23</v>
      </c>
      <c r="H161" s="43">
        <f t="shared" si="92"/>
        <v>110.23</v>
      </c>
      <c r="I161" s="43">
        <f t="shared" si="92"/>
        <v>110.23</v>
      </c>
      <c r="J161" s="43">
        <f t="shared" si="92"/>
        <v>110.23</v>
      </c>
      <c r="K161" s="43">
        <f t="shared" si="92"/>
        <v>110.23</v>
      </c>
      <c r="L161" s="43">
        <f t="shared" si="92"/>
        <v>110.23</v>
      </c>
      <c r="M161" s="43">
        <f t="shared" si="92"/>
        <v>110.23</v>
      </c>
      <c r="N161" s="43">
        <f t="shared" si="92"/>
        <v>110.23</v>
      </c>
      <c r="O161" s="43">
        <f t="shared" si="92"/>
        <v>110.23</v>
      </c>
      <c r="P161" s="43">
        <f t="shared" si="92"/>
        <v>110.23</v>
      </c>
      <c r="Q161" s="43">
        <f t="shared" si="92"/>
        <v>110.23</v>
      </c>
      <c r="R161" s="43">
        <f t="shared" si="92"/>
        <v>110.23</v>
      </c>
      <c r="S161" s="43">
        <f t="shared" si="92"/>
        <v>110.23</v>
      </c>
      <c r="T161" s="43">
        <f t="shared" si="92"/>
        <v>110.23</v>
      </c>
      <c r="U161" s="43">
        <f t="shared" si="92"/>
        <v>110.23</v>
      </c>
      <c r="V161" s="43">
        <f t="shared" si="92"/>
        <v>110.23</v>
      </c>
      <c r="W161" s="43">
        <f t="shared" si="92"/>
        <v>110.23</v>
      </c>
      <c r="X161" s="43">
        <f t="shared" si="92"/>
        <v>110.23</v>
      </c>
      <c r="Y161" s="43">
        <f t="shared" si="92"/>
        <v>110.23</v>
      </c>
      <c r="Z161" s="43">
        <f t="shared" si="92"/>
        <v>110.23</v>
      </c>
      <c r="AA161" s="43">
        <f t="shared" si="92"/>
        <v>110.23</v>
      </c>
    </row>
    <row r="162" spans="1:27" ht="12.75" customHeight="1" collapsed="1" x14ac:dyDescent="0.2">
      <c r="A162" s="99"/>
      <c r="B162" s="100" t="s">
        <v>390</v>
      </c>
      <c r="C162" s="101"/>
      <c r="D162" s="102"/>
      <c r="E162" s="102"/>
      <c r="F162" s="102"/>
      <c r="G162" s="102"/>
      <c r="I162" s="38"/>
    </row>
    <row r="163" spans="1:27" ht="12.75" customHeight="1" x14ac:dyDescent="0.2">
      <c r="A163" s="99"/>
      <c r="B163" s="100" t="s">
        <v>390</v>
      </c>
      <c r="C163" s="101"/>
      <c r="D163" s="102"/>
      <c r="E163" s="102"/>
      <c r="F163" s="102"/>
      <c r="G163" s="102"/>
      <c r="I163" s="38"/>
    </row>
    <row r="164" spans="1:27" x14ac:dyDescent="0.2">
      <c r="A164" s="181" t="s">
        <v>391</v>
      </c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3"/>
    </row>
    <row r="165" spans="1:27" ht="27" customHeight="1" x14ac:dyDescent="0.2">
      <c r="A165" s="25" t="s">
        <v>62</v>
      </c>
      <c r="B165" s="26" t="s">
        <v>208</v>
      </c>
      <c r="C165" s="25" t="s">
        <v>209</v>
      </c>
      <c r="D165" s="26" t="s">
        <v>210</v>
      </c>
      <c r="E165" s="26" t="s">
        <v>211</v>
      </c>
      <c r="F165" s="26" t="s">
        <v>212</v>
      </c>
      <c r="G165" s="26" t="s">
        <v>213</v>
      </c>
      <c r="H165" s="26" t="s">
        <v>214</v>
      </c>
      <c r="I165" s="26" t="s">
        <v>215</v>
      </c>
      <c r="J165" s="26" t="s">
        <v>216</v>
      </c>
      <c r="K165" s="26" t="s">
        <v>217</v>
      </c>
      <c r="L165" s="26" t="s">
        <v>218</v>
      </c>
      <c r="M165" s="26" t="s">
        <v>219</v>
      </c>
      <c r="N165" s="26" t="s">
        <v>220</v>
      </c>
      <c r="O165" s="26" t="s">
        <v>221</v>
      </c>
      <c r="P165" s="26" t="s">
        <v>222</v>
      </c>
      <c r="Q165" s="26" t="s">
        <v>223</v>
      </c>
      <c r="R165" s="26" t="s">
        <v>224</v>
      </c>
      <c r="S165" s="26" t="s">
        <v>225</v>
      </c>
      <c r="T165" s="26" t="s">
        <v>226</v>
      </c>
      <c r="U165" s="26" t="s">
        <v>227</v>
      </c>
      <c r="V165" s="26" t="s">
        <v>228</v>
      </c>
      <c r="W165" s="26" t="s">
        <v>229</v>
      </c>
      <c r="X165" s="26" t="s">
        <v>230</v>
      </c>
      <c r="Y165" s="26" t="s">
        <v>231</v>
      </c>
      <c r="Z165" s="26" t="s">
        <v>232</v>
      </c>
      <c r="AA165" s="26" t="s">
        <v>233</v>
      </c>
    </row>
    <row r="166" spans="1:27" x14ac:dyDescent="0.2">
      <c r="A166" s="97" t="s">
        <v>392</v>
      </c>
      <c r="B166" s="27" t="str">
        <f>"01"&amp;"."&amp;$B$662&amp;"."&amp;$B$663</f>
        <v>01.01.2023</v>
      </c>
      <c r="C166" s="89" t="s">
        <v>74</v>
      </c>
      <c r="D166" s="90">
        <f>ROUND(((D167+D168+D170+D169)/1000),5)</f>
        <v>3.0295399999999999</v>
      </c>
      <c r="E166" s="90">
        <f>ROUND(((E167+E168+E170+E169)/1000),5)</f>
        <v>2.97492</v>
      </c>
      <c r="F166" s="90">
        <f>ROUND(((F167+F168+F170+F169)/1000),5)</f>
        <v>3.0216099999999999</v>
      </c>
      <c r="G166" s="90">
        <f t="shared" ref="G166:AA166" si="93">ROUND(((G167+G168+G170+G169)/1000),5)</f>
        <v>2.9715400000000001</v>
      </c>
      <c r="H166" s="90">
        <f t="shared" si="93"/>
        <v>2.9483600000000001</v>
      </c>
      <c r="I166" s="90">
        <f t="shared" si="93"/>
        <v>2.9485100000000002</v>
      </c>
      <c r="J166" s="90">
        <f t="shared" si="93"/>
        <v>2.9484900000000001</v>
      </c>
      <c r="K166" s="90">
        <f t="shared" si="93"/>
        <v>2.9312800000000001</v>
      </c>
      <c r="L166" s="90">
        <f t="shared" si="93"/>
        <v>2.89608</v>
      </c>
      <c r="M166" s="90">
        <f t="shared" si="93"/>
        <v>2.9178999999999999</v>
      </c>
      <c r="N166" s="90">
        <f t="shared" si="93"/>
        <v>3.0148799999999998</v>
      </c>
      <c r="O166" s="90">
        <f t="shared" si="93"/>
        <v>3.0312999999999999</v>
      </c>
      <c r="P166" s="90">
        <f t="shared" si="93"/>
        <v>3.11476</v>
      </c>
      <c r="Q166" s="90">
        <f t="shared" si="93"/>
        <v>3.1535099999999998</v>
      </c>
      <c r="R166" s="90">
        <f t="shared" si="93"/>
        <v>3.1261399999999999</v>
      </c>
      <c r="S166" s="90">
        <f t="shared" si="93"/>
        <v>3.2153399999999999</v>
      </c>
      <c r="T166" s="90">
        <f t="shared" si="93"/>
        <v>3.3291900000000001</v>
      </c>
      <c r="U166" s="90">
        <f t="shared" si="93"/>
        <v>3.3587099999999999</v>
      </c>
      <c r="V166" s="90">
        <f t="shared" si="93"/>
        <v>3.3592599999999999</v>
      </c>
      <c r="W166" s="90">
        <f t="shared" si="93"/>
        <v>3.3595899999999999</v>
      </c>
      <c r="X166" s="90">
        <f t="shared" si="93"/>
        <v>3.37608</v>
      </c>
      <c r="Y166" s="90">
        <f t="shared" si="93"/>
        <v>3.3578700000000001</v>
      </c>
      <c r="Z166" s="90">
        <f t="shared" si="93"/>
        <v>3.1231499999999999</v>
      </c>
      <c r="AA166" s="90">
        <f t="shared" si="93"/>
        <v>2.9557099999999998</v>
      </c>
    </row>
    <row r="167" spans="1:27" ht="12.75" hidden="1" customHeight="1" outlineLevel="1" x14ac:dyDescent="0.2">
      <c r="A167" s="98" t="s">
        <v>393</v>
      </c>
      <c r="B167" s="62" t="s">
        <v>236</v>
      </c>
      <c r="C167" s="42" t="s">
        <v>77</v>
      </c>
      <c r="D167" s="43">
        <v>1195.6300000000001</v>
      </c>
      <c r="E167" s="43">
        <v>1141.01</v>
      </c>
      <c r="F167" s="43">
        <v>1187.7</v>
      </c>
      <c r="G167" s="43">
        <v>1137.6300000000001</v>
      </c>
      <c r="H167" s="43">
        <v>1114.45</v>
      </c>
      <c r="I167" s="43">
        <v>1114.5999999999999</v>
      </c>
      <c r="J167" s="43">
        <v>1114.58</v>
      </c>
      <c r="K167" s="43">
        <v>1097.3699999999999</v>
      </c>
      <c r="L167" s="43">
        <v>1062.17</v>
      </c>
      <c r="M167" s="43">
        <v>1083.99</v>
      </c>
      <c r="N167" s="43">
        <v>1180.97</v>
      </c>
      <c r="O167" s="43">
        <v>1197.3900000000001</v>
      </c>
      <c r="P167" s="43">
        <v>1280.8499999999999</v>
      </c>
      <c r="Q167" s="43">
        <v>1319.6</v>
      </c>
      <c r="R167" s="43">
        <v>1292.23</v>
      </c>
      <c r="S167" s="43">
        <v>1381.43</v>
      </c>
      <c r="T167" s="43">
        <v>1495.28</v>
      </c>
      <c r="U167" s="43">
        <v>1524.8</v>
      </c>
      <c r="V167" s="43">
        <v>1525.35</v>
      </c>
      <c r="W167" s="43">
        <v>1525.68</v>
      </c>
      <c r="X167" s="43">
        <v>1542.17</v>
      </c>
      <c r="Y167" s="43">
        <v>1523.96</v>
      </c>
      <c r="Z167" s="43">
        <v>1289.24</v>
      </c>
      <c r="AA167" s="43">
        <v>1121.8</v>
      </c>
    </row>
    <row r="168" spans="1:27" ht="12.75" hidden="1" customHeight="1" outlineLevel="1" x14ac:dyDescent="0.2">
      <c r="A168" s="98" t="s">
        <v>394</v>
      </c>
      <c r="B168" s="62" t="s">
        <v>88</v>
      </c>
      <c r="C168" s="42" t="s">
        <v>77</v>
      </c>
      <c r="D168" s="43">
        <v>1716.97</v>
      </c>
      <c r="E168" s="43">
        <f>$D$168</f>
        <v>1716.97</v>
      </c>
      <c r="F168" s="43">
        <f t="shared" ref="F168:AA168" si="94">$D$168</f>
        <v>1716.97</v>
      </c>
      <c r="G168" s="43">
        <f t="shared" si="94"/>
        <v>1716.97</v>
      </c>
      <c r="H168" s="43">
        <f t="shared" si="94"/>
        <v>1716.97</v>
      </c>
      <c r="I168" s="43">
        <f t="shared" si="94"/>
        <v>1716.97</v>
      </c>
      <c r="J168" s="43">
        <f t="shared" si="94"/>
        <v>1716.97</v>
      </c>
      <c r="K168" s="43">
        <f t="shared" si="94"/>
        <v>1716.97</v>
      </c>
      <c r="L168" s="43">
        <f t="shared" si="94"/>
        <v>1716.97</v>
      </c>
      <c r="M168" s="43">
        <f t="shared" si="94"/>
        <v>1716.97</v>
      </c>
      <c r="N168" s="43">
        <f t="shared" si="94"/>
        <v>1716.97</v>
      </c>
      <c r="O168" s="43">
        <f t="shared" si="94"/>
        <v>1716.97</v>
      </c>
      <c r="P168" s="43">
        <f t="shared" si="94"/>
        <v>1716.97</v>
      </c>
      <c r="Q168" s="43">
        <f t="shared" si="94"/>
        <v>1716.97</v>
      </c>
      <c r="R168" s="43">
        <f t="shared" si="94"/>
        <v>1716.97</v>
      </c>
      <c r="S168" s="43">
        <f t="shared" si="94"/>
        <v>1716.97</v>
      </c>
      <c r="T168" s="43">
        <f t="shared" si="94"/>
        <v>1716.97</v>
      </c>
      <c r="U168" s="43">
        <f t="shared" si="94"/>
        <v>1716.97</v>
      </c>
      <c r="V168" s="43">
        <f t="shared" si="94"/>
        <v>1716.97</v>
      </c>
      <c r="W168" s="43">
        <f t="shared" si="94"/>
        <v>1716.97</v>
      </c>
      <c r="X168" s="43">
        <f t="shared" si="94"/>
        <v>1716.97</v>
      </c>
      <c r="Y168" s="43">
        <f t="shared" si="94"/>
        <v>1716.97</v>
      </c>
      <c r="Z168" s="43">
        <f t="shared" si="94"/>
        <v>1716.97</v>
      </c>
      <c r="AA168" s="43">
        <f t="shared" si="94"/>
        <v>1716.97</v>
      </c>
    </row>
    <row r="169" spans="1:27" ht="12.75" hidden="1" customHeight="1" outlineLevel="1" x14ac:dyDescent="0.2">
      <c r="A169" s="98" t="s">
        <v>395</v>
      </c>
      <c r="B169" s="62" t="s">
        <v>81</v>
      </c>
      <c r="C169" s="42" t="s">
        <v>77</v>
      </c>
      <c r="D169" s="43">
        <v>6.71</v>
      </c>
      <c r="E169" s="43">
        <v>6.71</v>
      </c>
      <c r="F169" s="43">
        <v>6.71</v>
      </c>
      <c r="G169" s="43">
        <v>6.71</v>
      </c>
      <c r="H169" s="43">
        <v>6.71</v>
      </c>
      <c r="I169" s="43">
        <v>6.71</v>
      </c>
      <c r="J169" s="43">
        <v>6.71</v>
      </c>
      <c r="K169" s="43">
        <v>6.71</v>
      </c>
      <c r="L169" s="43">
        <v>6.71</v>
      </c>
      <c r="M169" s="43">
        <v>6.71</v>
      </c>
      <c r="N169" s="43">
        <v>6.71</v>
      </c>
      <c r="O169" s="43">
        <v>6.71</v>
      </c>
      <c r="P169" s="43">
        <v>6.71</v>
      </c>
      <c r="Q169" s="43">
        <v>6.71</v>
      </c>
      <c r="R169" s="43">
        <v>6.71</v>
      </c>
      <c r="S169" s="43">
        <v>6.71</v>
      </c>
      <c r="T169" s="43">
        <v>6.71</v>
      </c>
      <c r="U169" s="43">
        <v>6.71</v>
      </c>
      <c r="V169" s="43">
        <v>6.71</v>
      </c>
      <c r="W169" s="43">
        <v>6.71</v>
      </c>
      <c r="X169" s="43">
        <v>6.71</v>
      </c>
      <c r="Y169" s="43">
        <v>6.71</v>
      </c>
      <c r="Z169" s="43">
        <v>6.71</v>
      </c>
      <c r="AA169" s="43">
        <v>6.71</v>
      </c>
    </row>
    <row r="170" spans="1:27" ht="12.75" hidden="1" customHeight="1" outlineLevel="1" x14ac:dyDescent="0.2">
      <c r="A170" s="98" t="s">
        <v>396</v>
      </c>
      <c r="B170" s="62" t="s">
        <v>79</v>
      </c>
      <c r="C170" s="42" t="s">
        <v>77</v>
      </c>
      <c r="D170" s="43">
        <f>$D$11</f>
        <v>110.23</v>
      </c>
      <c r="E170" s="43">
        <f t="shared" ref="E170:AA170" si="95">$D$11</f>
        <v>110.23</v>
      </c>
      <c r="F170" s="43">
        <f t="shared" si="95"/>
        <v>110.23</v>
      </c>
      <c r="G170" s="43">
        <f t="shared" si="95"/>
        <v>110.23</v>
      </c>
      <c r="H170" s="43">
        <f t="shared" si="95"/>
        <v>110.23</v>
      </c>
      <c r="I170" s="43">
        <f t="shared" si="95"/>
        <v>110.23</v>
      </c>
      <c r="J170" s="43">
        <f t="shared" si="95"/>
        <v>110.23</v>
      </c>
      <c r="K170" s="43">
        <f t="shared" si="95"/>
        <v>110.23</v>
      </c>
      <c r="L170" s="43">
        <f t="shared" si="95"/>
        <v>110.23</v>
      </c>
      <c r="M170" s="43">
        <f t="shared" si="95"/>
        <v>110.23</v>
      </c>
      <c r="N170" s="43">
        <f t="shared" si="95"/>
        <v>110.23</v>
      </c>
      <c r="O170" s="43">
        <f t="shared" si="95"/>
        <v>110.23</v>
      </c>
      <c r="P170" s="43">
        <f t="shared" si="95"/>
        <v>110.23</v>
      </c>
      <c r="Q170" s="43">
        <f t="shared" si="95"/>
        <v>110.23</v>
      </c>
      <c r="R170" s="43">
        <f t="shared" si="95"/>
        <v>110.23</v>
      </c>
      <c r="S170" s="43">
        <f t="shared" si="95"/>
        <v>110.23</v>
      </c>
      <c r="T170" s="43">
        <f t="shared" si="95"/>
        <v>110.23</v>
      </c>
      <c r="U170" s="43">
        <f t="shared" si="95"/>
        <v>110.23</v>
      </c>
      <c r="V170" s="43">
        <f t="shared" si="95"/>
        <v>110.23</v>
      </c>
      <c r="W170" s="43">
        <f t="shared" si="95"/>
        <v>110.23</v>
      </c>
      <c r="X170" s="43">
        <f t="shared" si="95"/>
        <v>110.23</v>
      </c>
      <c r="Y170" s="43">
        <f t="shared" si="95"/>
        <v>110.23</v>
      </c>
      <c r="Z170" s="43">
        <f t="shared" si="95"/>
        <v>110.23</v>
      </c>
      <c r="AA170" s="43">
        <f t="shared" si="95"/>
        <v>110.23</v>
      </c>
    </row>
    <row r="171" spans="1:27" collapsed="1" x14ac:dyDescent="0.2">
      <c r="A171" s="97" t="s">
        <v>397</v>
      </c>
      <c r="B171" s="27" t="str">
        <f>"02"&amp;"."&amp;$B$662&amp;"."&amp;$B$663</f>
        <v>02.01.2023</v>
      </c>
      <c r="C171" s="89" t="s">
        <v>74</v>
      </c>
      <c r="D171" s="90">
        <f>ROUND(((D172+D173+D175+D174)/1000),5)</f>
        <v>2.9289299999999998</v>
      </c>
      <c r="E171" s="90">
        <f>ROUND(((E172+E173+E175+E174)/1000),5)</f>
        <v>2.86015</v>
      </c>
      <c r="F171" s="90">
        <f>ROUND(((F172+F173+F175+F174)/1000),5)</f>
        <v>2.81853</v>
      </c>
      <c r="G171" s="90">
        <f t="shared" ref="G171:AA171" si="96">ROUND(((G172+G173+G175+G174)/1000),5)</f>
        <v>2.80165</v>
      </c>
      <c r="H171" s="90">
        <f t="shared" si="96"/>
        <v>2.81549</v>
      </c>
      <c r="I171" s="90">
        <f t="shared" si="96"/>
        <v>2.8325</v>
      </c>
      <c r="J171" s="90">
        <f t="shared" si="96"/>
        <v>2.8395600000000001</v>
      </c>
      <c r="K171" s="90">
        <f t="shared" si="96"/>
        <v>2.8652299999999999</v>
      </c>
      <c r="L171" s="90">
        <f t="shared" si="96"/>
        <v>2.9815999999999998</v>
      </c>
      <c r="M171" s="90">
        <f t="shared" si="96"/>
        <v>3.1391800000000001</v>
      </c>
      <c r="N171" s="90">
        <f t="shared" si="96"/>
        <v>3.40008</v>
      </c>
      <c r="O171" s="90">
        <f t="shared" si="96"/>
        <v>3.4647000000000001</v>
      </c>
      <c r="P171" s="90">
        <f t="shared" si="96"/>
        <v>3.4617</v>
      </c>
      <c r="Q171" s="90">
        <f t="shared" si="96"/>
        <v>3.4740600000000001</v>
      </c>
      <c r="R171" s="90">
        <f t="shared" si="96"/>
        <v>3.42821</v>
      </c>
      <c r="S171" s="90">
        <f t="shared" si="96"/>
        <v>3.4815999999999998</v>
      </c>
      <c r="T171" s="90">
        <f t="shared" si="96"/>
        <v>3.5184299999999999</v>
      </c>
      <c r="U171" s="90">
        <f t="shared" si="96"/>
        <v>3.53254</v>
      </c>
      <c r="V171" s="90">
        <f t="shared" si="96"/>
        <v>3.5318700000000001</v>
      </c>
      <c r="W171" s="90">
        <f t="shared" si="96"/>
        <v>3.5310000000000001</v>
      </c>
      <c r="X171" s="90">
        <f t="shared" si="96"/>
        <v>3.5332300000000001</v>
      </c>
      <c r="Y171" s="90">
        <f t="shared" si="96"/>
        <v>3.5154700000000001</v>
      </c>
      <c r="Z171" s="90">
        <f t="shared" si="96"/>
        <v>3.3398500000000002</v>
      </c>
      <c r="AA171" s="90">
        <f t="shared" si="96"/>
        <v>3.0441400000000001</v>
      </c>
    </row>
    <row r="172" spans="1:27" ht="12.75" hidden="1" customHeight="1" outlineLevel="1" x14ac:dyDescent="0.2">
      <c r="A172" s="98" t="s">
        <v>398</v>
      </c>
      <c r="B172" s="62" t="s">
        <v>236</v>
      </c>
      <c r="C172" s="42" t="s">
        <v>77</v>
      </c>
      <c r="D172" s="43">
        <v>1095.02</v>
      </c>
      <c r="E172" s="43">
        <v>1026.24</v>
      </c>
      <c r="F172" s="43">
        <v>984.62</v>
      </c>
      <c r="G172" s="43">
        <v>967.74</v>
      </c>
      <c r="H172" s="43">
        <v>981.58</v>
      </c>
      <c r="I172" s="43">
        <v>998.59</v>
      </c>
      <c r="J172" s="43">
        <v>1005.65</v>
      </c>
      <c r="K172" s="43">
        <v>1031.32</v>
      </c>
      <c r="L172" s="43">
        <v>1147.69</v>
      </c>
      <c r="M172" s="43">
        <v>1305.27</v>
      </c>
      <c r="N172" s="43">
        <v>1566.17</v>
      </c>
      <c r="O172" s="43">
        <v>1630.79</v>
      </c>
      <c r="P172" s="43">
        <v>1627.79</v>
      </c>
      <c r="Q172" s="43">
        <v>1640.15</v>
      </c>
      <c r="R172" s="43">
        <v>1594.3</v>
      </c>
      <c r="S172" s="43">
        <v>1647.69</v>
      </c>
      <c r="T172" s="43">
        <v>1684.52</v>
      </c>
      <c r="U172" s="43">
        <v>1698.63</v>
      </c>
      <c r="V172" s="43">
        <v>1697.96</v>
      </c>
      <c r="W172" s="43">
        <v>1697.09</v>
      </c>
      <c r="X172" s="43">
        <v>1699.32</v>
      </c>
      <c r="Y172" s="43">
        <v>1681.56</v>
      </c>
      <c r="Z172" s="43">
        <v>1505.94</v>
      </c>
      <c r="AA172" s="43">
        <v>1210.23</v>
      </c>
    </row>
    <row r="173" spans="1:27" ht="12.75" hidden="1" customHeight="1" outlineLevel="1" x14ac:dyDescent="0.2">
      <c r="A173" s="98" t="s">
        <v>399</v>
      </c>
      <c r="B173" s="62" t="s">
        <v>88</v>
      </c>
      <c r="C173" s="42" t="s">
        <v>77</v>
      </c>
      <c r="D173" s="43">
        <f>$D$168</f>
        <v>1716.97</v>
      </c>
      <c r="E173" s="43">
        <f>$D$168</f>
        <v>1716.97</v>
      </c>
      <c r="F173" s="43">
        <f t="shared" ref="F173:AA173" si="97">$D$168</f>
        <v>1716.97</v>
      </c>
      <c r="G173" s="43">
        <f t="shared" si="97"/>
        <v>1716.97</v>
      </c>
      <c r="H173" s="43">
        <f t="shared" si="97"/>
        <v>1716.97</v>
      </c>
      <c r="I173" s="43">
        <f t="shared" si="97"/>
        <v>1716.97</v>
      </c>
      <c r="J173" s="43">
        <f t="shared" si="97"/>
        <v>1716.97</v>
      </c>
      <c r="K173" s="43">
        <f t="shared" si="97"/>
        <v>1716.97</v>
      </c>
      <c r="L173" s="43">
        <f t="shared" si="97"/>
        <v>1716.97</v>
      </c>
      <c r="M173" s="43">
        <f t="shared" si="97"/>
        <v>1716.97</v>
      </c>
      <c r="N173" s="43">
        <f t="shared" si="97"/>
        <v>1716.97</v>
      </c>
      <c r="O173" s="43">
        <f t="shared" si="97"/>
        <v>1716.97</v>
      </c>
      <c r="P173" s="43">
        <f t="shared" si="97"/>
        <v>1716.97</v>
      </c>
      <c r="Q173" s="43">
        <f t="shared" si="97"/>
        <v>1716.97</v>
      </c>
      <c r="R173" s="43">
        <f t="shared" si="97"/>
        <v>1716.97</v>
      </c>
      <c r="S173" s="43">
        <f t="shared" si="97"/>
        <v>1716.97</v>
      </c>
      <c r="T173" s="43">
        <f t="shared" si="97"/>
        <v>1716.97</v>
      </c>
      <c r="U173" s="43">
        <f t="shared" si="97"/>
        <v>1716.97</v>
      </c>
      <c r="V173" s="43">
        <f t="shared" si="97"/>
        <v>1716.97</v>
      </c>
      <c r="W173" s="43">
        <f t="shared" si="97"/>
        <v>1716.97</v>
      </c>
      <c r="X173" s="43">
        <f t="shared" si="97"/>
        <v>1716.97</v>
      </c>
      <c r="Y173" s="43">
        <f t="shared" si="97"/>
        <v>1716.97</v>
      </c>
      <c r="Z173" s="43">
        <f t="shared" si="97"/>
        <v>1716.97</v>
      </c>
      <c r="AA173" s="43">
        <f t="shared" si="97"/>
        <v>1716.97</v>
      </c>
    </row>
    <row r="174" spans="1:27" ht="12.75" hidden="1" customHeight="1" outlineLevel="1" x14ac:dyDescent="0.2">
      <c r="A174" s="98" t="s">
        <v>400</v>
      </c>
      <c r="B174" s="62" t="s">
        <v>81</v>
      </c>
      <c r="C174" s="42" t="s">
        <v>77</v>
      </c>
      <c r="D174" s="43">
        <v>6.71</v>
      </c>
      <c r="E174" s="43">
        <v>6.71</v>
      </c>
      <c r="F174" s="43">
        <v>6.71</v>
      </c>
      <c r="G174" s="43">
        <v>6.71</v>
      </c>
      <c r="H174" s="43">
        <v>6.71</v>
      </c>
      <c r="I174" s="43">
        <v>6.71</v>
      </c>
      <c r="J174" s="43">
        <v>6.71</v>
      </c>
      <c r="K174" s="43">
        <v>6.71</v>
      </c>
      <c r="L174" s="43">
        <v>6.71</v>
      </c>
      <c r="M174" s="43">
        <v>6.71</v>
      </c>
      <c r="N174" s="43">
        <v>6.71</v>
      </c>
      <c r="O174" s="43">
        <v>6.71</v>
      </c>
      <c r="P174" s="43">
        <v>6.71</v>
      </c>
      <c r="Q174" s="43">
        <v>6.71</v>
      </c>
      <c r="R174" s="43">
        <v>6.71</v>
      </c>
      <c r="S174" s="43">
        <v>6.71</v>
      </c>
      <c r="T174" s="43">
        <v>6.71</v>
      </c>
      <c r="U174" s="43">
        <v>6.71</v>
      </c>
      <c r="V174" s="43">
        <v>6.71</v>
      </c>
      <c r="W174" s="43">
        <v>6.71</v>
      </c>
      <c r="X174" s="43">
        <v>6.71</v>
      </c>
      <c r="Y174" s="43">
        <v>6.71</v>
      </c>
      <c r="Z174" s="43">
        <v>6.71</v>
      </c>
      <c r="AA174" s="43">
        <v>6.71</v>
      </c>
    </row>
    <row r="175" spans="1:27" ht="12.75" hidden="1" customHeight="1" outlineLevel="1" x14ac:dyDescent="0.2">
      <c r="A175" s="98" t="s">
        <v>401</v>
      </c>
      <c r="B175" s="62" t="s">
        <v>79</v>
      </c>
      <c r="C175" s="42" t="s">
        <v>77</v>
      </c>
      <c r="D175" s="43">
        <f>$D$11</f>
        <v>110.23</v>
      </c>
      <c r="E175" s="43">
        <f t="shared" ref="E175:AA175" si="98">$D$11</f>
        <v>110.23</v>
      </c>
      <c r="F175" s="43">
        <f t="shared" si="98"/>
        <v>110.23</v>
      </c>
      <c r="G175" s="43">
        <f t="shared" si="98"/>
        <v>110.23</v>
      </c>
      <c r="H175" s="43">
        <f t="shared" si="98"/>
        <v>110.23</v>
      </c>
      <c r="I175" s="43">
        <f t="shared" si="98"/>
        <v>110.23</v>
      </c>
      <c r="J175" s="43">
        <f t="shared" si="98"/>
        <v>110.23</v>
      </c>
      <c r="K175" s="43">
        <f t="shared" si="98"/>
        <v>110.23</v>
      </c>
      <c r="L175" s="43">
        <f t="shared" si="98"/>
        <v>110.23</v>
      </c>
      <c r="M175" s="43">
        <f t="shared" si="98"/>
        <v>110.23</v>
      </c>
      <c r="N175" s="43">
        <f t="shared" si="98"/>
        <v>110.23</v>
      </c>
      <c r="O175" s="43">
        <f t="shared" si="98"/>
        <v>110.23</v>
      </c>
      <c r="P175" s="43">
        <f t="shared" si="98"/>
        <v>110.23</v>
      </c>
      <c r="Q175" s="43">
        <f t="shared" si="98"/>
        <v>110.23</v>
      </c>
      <c r="R175" s="43">
        <f t="shared" si="98"/>
        <v>110.23</v>
      </c>
      <c r="S175" s="43">
        <f t="shared" si="98"/>
        <v>110.23</v>
      </c>
      <c r="T175" s="43">
        <f t="shared" si="98"/>
        <v>110.23</v>
      </c>
      <c r="U175" s="43">
        <f t="shared" si="98"/>
        <v>110.23</v>
      </c>
      <c r="V175" s="43">
        <f t="shared" si="98"/>
        <v>110.23</v>
      </c>
      <c r="W175" s="43">
        <f t="shared" si="98"/>
        <v>110.23</v>
      </c>
      <c r="X175" s="43">
        <f t="shared" si="98"/>
        <v>110.23</v>
      </c>
      <c r="Y175" s="43">
        <f t="shared" si="98"/>
        <v>110.23</v>
      </c>
      <c r="Z175" s="43">
        <f t="shared" si="98"/>
        <v>110.23</v>
      </c>
      <c r="AA175" s="43">
        <f t="shared" si="98"/>
        <v>110.23</v>
      </c>
    </row>
    <row r="176" spans="1:27" ht="12.75" customHeight="1" collapsed="1" x14ac:dyDescent="0.2">
      <c r="A176" s="97" t="s">
        <v>402</v>
      </c>
      <c r="B176" s="27" t="str">
        <f>"03"&amp;"."&amp;$B$662&amp;"."&amp;$B$663</f>
        <v>03.01.2023</v>
      </c>
      <c r="C176" s="89" t="s">
        <v>74</v>
      </c>
      <c r="D176" s="90">
        <f>ROUND(((D177+D178+D180+D179)/1000),5)</f>
        <v>2.9804200000000001</v>
      </c>
      <c r="E176" s="90">
        <f>ROUND(((E177+E178+E180+E179)/1000),5)</f>
        <v>2.9129200000000002</v>
      </c>
      <c r="F176" s="90">
        <f>ROUND(((F177+F178+F180+F179)/1000),5)</f>
        <v>2.8646500000000001</v>
      </c>
      <c r="G176" s="90">
        <f t="shared" ref="G176:AA176" si="99">ROUND(((G177+G178+G180+G179)/1000),5)</f>
        <v>2.8261599999999998</v>
      </c>
      <c r="H176" s="90">
        <f t="shared" si="99"/>
        <v>2.8692799999999998</v>
      </c>
      <c r="I176" s="90">
        <f t="shared" si="99"/>
        <v>2.88605</v>
      </c>
      <c r="J176" s="90">
        <f t="shared" si="99"/>
        <v>2.90212</v>
      </c>
      <c r="K176" s="90">
        <f t="shared" si="99"/>
        <v>2.9416000000000002</v>
      </c>
      <c r="L176" s="90">
        <f t="shared" si="99"/>
        <v>3.1679599999999999</v>
      </c>
      <c r="M176" s="90">
        <f t="shared" si="99"/>
        <v>3.4489299999999998</v>
      </c>
      <c r="N176" s="90">
        <f t="shared" si="99"/>
        <v>3.4984500000000001</v>
      </c>
      <c r="O176" s="90">
        <f t="shared" si="99"/>
        <v>3.51756</v>
      </c>
      <c r="P176" s="90">
        <f t="shared" si="99"/>
        <v>3.5226199999999999</v>
      </c>
      <c r="Q176" s="90">
        <f t="shared" si="99"/>
        <v>3.52745</v>
      </c>
      <c r="R176" s="90">
        <f t="shared" si="99"/>
        <v>3.4951300000000001</v>
      </c>
      <c r="S176" s="90">
        <f t="shared" si="99"/>
        <v>3.5003199999999999</v>
      </c>
      <c r="T176" s="90">
        <f t="shared" si="99"/>
        <v>3.5290699999999999</v>
      </c>
      <c r="U176" s="90">
        <f t="shared" si="99"/>
        <v>3.5436200000000002</v>
      </c>
      <c r="V176" s="90">
        <f t="shared" si="99"/>
        <v>3.5466000000000002</v>
      </c>
      <c r="W176" s="90">
        <f t="shared" si="99"/>
        <v>3.5310100000000002</v>
      </c>
      <c r="X176" s="90">
        <f t="shared" si="99"/>
        <v>3.5308899999999999</v>
      </c>
      <c r="Y176" s="90">
        <f t="shared" si="99"/>
        <v>3.4738799999999999</v>
      </c>
      <c r="Z176" s="90">
        <f t="shared" si="99"/>
        <v>3.1488900000000002</v>
      </c>
      <c r="AA176" s="90">
        <f t="shared" si="99"/>
        <v>2.9239000000000002</v>
      </c>
    </row>
    <row r="177" spans="1:27" ht="12.75" hidden="1" customHeight="1" outlineLevel="1" x14ac:dyDescent="0.2">
      <c r="A177" s="98" t="s">
        <v>403</v>
      </c>
      <c r="B177" s="62" t="s">
        <v>236</v>
      </c>
      <c r="C177" s="42" t="s">
        <v>77</v>
      </c>
      <c r="D177" s="43">
        <v>1146.51</v>
      </c>
      <c r="E177" s="43">
        <v>1079.01</v>
      </c>
      <c r="F177" s="43">
        <v>1030.74</v>
      </c>
      <c r="G177" s="43">
        <v>992.25</v>
      </c>
      <c r="H177" s="43">
        <v>1035.3699999999999</v>
      </c>
      <c r="I177" s="43">
        <v>1052.1400000000001</v>
      </c>
      <c r="J177" s="43">
        <v>1068.21</v>
      </c>
      <c r="K177" s="43">
        <v>1107.69</v>
      </c>
      <c r="L177" s="43">
        <v>1334.05</v>
      </c>
      <c r="M177" s="43">
        <v>1615.02</v>
      </c>
      <c r="N177" s="43">
        <v>1664.54</v>
      </c>
      <c r="O177" s="43">
        <v>1683.65</v>
      </c>
      <c r="P177" s="43">
        <v>1688.71</v>
      </c>
      <c r="Q177" s="43">
        <v>1693.54</v>
      </c>
      <c r="R177" s="43">
        <v>1661.22</v>
      </c>
      <c r="S177" s="43">
        <v>1666.41</v>
      </c>
      <c r="T177" s="43">
        <v>1695.16</v>
      </c>
      <c r="U177" s="43">
        <v>1709.71</v>
      </c>
      <c r="V177" s="43">
        <v>1712.69</v>
      </c>
      <c r="W177" s="43">
        <v>1697.1</v>
      </c>
      <c r="X177" s="43">
        <v>1696.98</v>
      </c>
      <c r="Y177" s="43">
        <v>1639.97</v>
      </c>
      <c r="Z177" s="43">
        <v>1314.98</v>
      </c>
      <c r="AA177" s="43">
        <v>1089.99</v>
      </c>
    </row>
    <row r="178" spans="1:27" ht="12.75" hidden="1" customHeight="1" outlineLevel="1" x14ac:dyDescent="0.2">
      <c r="A178" s="98" t="s">
        <v>404</v>
      </c>
      <c r="B178" s="62" t="s">
        <v>88</v>
      </c>
      <c r="C178" s="42" t="s">
        <v>77</v>
      </c>
      <c r="D178" s="43">
        <f>$D$168</f>
        <v>1716.97</v>
      </c>
      <c r="E178" s="43">
        <f>$D$168</f>
        <v>1716.97</v>
      </c>
      <c r="F178" s="43">
        <f t="shared" ref="F178:AA178" si="100">$D$168</f>
        <v>1716.97</v>
      </c>
      <c r="G178" s="43">
        <f t="shared" si="100"/>
        <v>1716.97</v>
      </c>
      <c r="H178" s="43">
        <f t="shared" si="100"/>
        <v>1716.97</v>
      </c>
      <c r="I178" s="43">
        <f t="shared" si="100"/>
        <v>1716.97</v>
      </c>
      <c r="J178" s="43">
        <f t="shared" si="100"/>
        <v>1716.97</v>
      </c>
      <c r="K178" s="43">
        <f t="shared" si="100"/>
        <v>1716.97</v>
      </c>
      <c r="L178" s="43">
        <f t="shared" si="100"/>
        <v>1716.97</v>
      </c>
      <c r="M178" s="43">
        <f t="shared" si="100"/>
        <v>1716.97</v>
      </c>
      <c r="N178" s="43">
        <f t="shared" si="100"/>
        <v>1716.97</v>
      </c>
      <c r="O178" s="43">
        <f t="shared" si="100"/>
        <v>1716.97</v>
      </c>
      <c r="P178" s="43">
        <f t="shared" si="100"/>
        <v>1716.97</v>
      </c>
      <c r="Q178" s="43">
        <f t="shared" si="100"/>
        <v>1716.97</v>
      </c>
      <c r="R178" s="43">
        <f t="shared" si="100"/>
        <v>1716.97</v>
      </c>
      <c r="S178" s="43">
        <f t="shared" si="100"/>
        <v>1716.97</v>
      </c>
      <c r="T178" s="43">
        <f t="shared" si="100"/>
        <v>1716.97</v>
      </c>
      <c r="U178" s="43">
        <f t="shared" si="100"/>
        <v>1716.97</v>
      </c>
      <c r="V178" s="43">
        <f t="shared" si="100"/>
        <v>1716.97</v>
      </c>
      <c r="W178" s="43">
        <f t="shared" si="100"/>
        <v>1716.97</v>
      </c>
      <c r="X178" s="43">
        <f t="shared" si="100"/>
        <v>1716.97</v>
      </c>
      <c r="Y178" s="43">
        <f t="shared" si="100"/>
        <v>1716.97</v>
      </c>
      <c r="Z178" s="43">
        <f t="shared" si="100"/>
        <v>1716.97</v>
      </c>
      <c r="AA178" s="43">
        <f t="shared" si="100"/>
        <v>1716.97</v>
      </c>
    </row>
    <row r="179" spans="1:27" ht="12.75" hidden="1" customHeight="1" outlineLevel="1" x14ac:dyDescent="0.2">
      <c r="A179" s="98" t="s">
        <v>405</v>
      </c>
      <c r="B179" s="62" t="s">
        <v>81</v>
      </c>
      <c r="C179" s="42" t="s">
        <v>77</v>
      </c>
      <c r="D179" s="43">
        <v>6.71</v>
      </c>
      <c r="E179" s="43">
        <v>6.71</v>
      </c>
      <c r="F179" s="43">
        <v>6.71</v>
      </c>
      <c r="G179" s="43">
        <v>6.71</v>
      </c>
      <c r="H179" s="43">
        <v>6.71</v>
      </c>
      <c r="I179" s="43">
        <v>6.71</v>
      </c>
      <c r="J179" s="43">
        <v>6.71</v>
      </c>
      <c r="K179" s="43">
        <v>6.71</v>
      </c>
      <c r="L179" s="43">
        <v>6.71</v>
      </c>
      <c r="M179" s="43">
        <v>6.71</v>
      </c>
      <c r="N179" s="43">
        <v>6.71</v>
      </c>
      <c r="O179" s="43">
        <v>6.71</v>
      </c>
      <c r="P179" s="43">
        <v>6.71</v>
      </c>
      <c r="Q179" s="43">
        <v>6.71</v>
      </c>
      <c r="R179" s="43">
        <v>6.71</v>
      </c>
      <c r="S179" s="43">
        <v>6.71</v>
      </c>
      <c r="T179" s="43">
        <v>6.71</v>
      </c>
      <c r="U179" s="43">
        <v>6.71</v>
      </c>
      <c r="V179" s="43">
        <v>6.71</v>
      </c>
      <c r="W179" s="43">
        <v>6.71</v>
      </c>
      <c r="X179" s="43">
        <v>6.71</v>
      </c>
      <c r="Y179" s="43">
        <v>6.71</v>
      </c>
      <c r="Z179" s="43">
        <v>6.71</v>
      </c>
      <c r="AA179" s="43">
        <v>6.71</v>
      </c>
    </row>
    <row r="180" spans="1:27" ht="12.75" hidden="1" customHeight="1" outlineLevel="1" x14ac:dyDescent="0.2">
      <c r="A180" s="98" t="s">
        <v>406</v>
      </c>
      <c r="B180" s="62" t="s">
        <v>79</v>
      </c>
      <c r="C180" s="42" t="s">
        <v>77</v>
      </c>
      <c r="D180" s="43">
        <f>$D$11</f>
        <v>110.23</v>
      </c>
      <c r="E180" s="43">
        <f t="shared" ref="E180:AA180" si="101">$D$11</f>
        <v>110.23</v>
      </c>
      <c r="F180" s="43">
        <f t="shared" si="101"/>
        <v>110.23</v>
      </c>
      <c r="G180" s="43">
        <f t="shared" si="101"/>
        <v>110.23</v>
      </c>
      <c r="H180" s="43">
        <f t="shared" si="101"/>
        <v>110.23</v>
      </c>
      <c r="I180" s="43">
        <f t="shared" si="101"/>
        <v>110.23</v>
      </c>
      <c r="J180" s="43">
        <f t="shared" si="101"/>
        <v>110.23</v>
      </c>
      <c r="K180" s="43">
        <f t="shared" si="101"/>
        <v>110.23</v>
      </c>
      <c r="L180" s="43">
        <f t="shared" si="101"/>
        <v>110.23</v>
      </c>
      <c r="M180" s="43">
        <f t="shared" si="101"/>
        <v>110.23</v>
      </c>
      <c r="N180" s="43">
        <f t="shared" si="101"/>
        <v>110.23</v>
      </c>
      <c r="O180" s="43">
        <f t="shared" si="101"/>
        <v>110.23</v>
      </c>
      <c r="P180" s="43">
        <f t="shared" si="101"/>
        <v>110.23</v>
      </c>
      <c r="Q180" s="43">
        <f t="shared" si="101"/>
        <v>110.23</v>
      </c>
      <c r="R180" s="43">
        <f t="shared" si="101"/>
        <v>110.23</v>
      </c>
      <c r="S180" s="43">
        <f t="shared" si="101"/>
        <v>110.23</v>
      </c>
      <c r="T180" s="43">
        <f t="shared" si="101"/>
        <v>110.23</v>
      </c>
      <c r="U180" s="43">
        <f t="shared" si="101"/>
        <v>110.23</v>
      </c>
      <c r="V180" s="43">
        <f t="shared" si="101"/>
        <v>110.23</v>
      </c>
      <c r="W180" s="43">
        <f t="shared" si="101"/>
        <v>110.23</v>
      </c>
      <c r="X180" s="43">
        <f t="shared" si="101"/>
        <v>110.23</v>
      </c>
      <c r="Y180" s="43">
        <f t="shared" si="101"/>
        <v>110.23</v>
      </c>
      <c r="Z180" s="43">
        <f t="shared" si="101"/>
        <v>110.23</v>
      </c>
      <c r="AA180" s="43">
        <f t="shared" si="101"/>
        <v>110.23</v>
      </c>
    </row>
    <row r="181" spans="1:27" ht="12.75" customHeight="1" collapsed="1" x14ac:dyDescent="0.2">
      <c r="A181" s="97" t="s">
        <v>407</v>
      </c>
      <c r="B181" s="27" t="str">
        <f>"04"&amp;"."&amp;$B$662&amp;"."&amp;$B$663</f>
        <v>04.01.2023</v>
      </c>
      <c r="C181" s="89" t="s">
        <v>74</v>
      </c>
      <c r="D181" s="90">
        <f>ROUND(((D182+D183+D185+D184)/1000),5)</f>
        <v>2.9028800000000001</v>
      </c>
      <c r="E181" s="90">
        <f>ROUND(((E182+E183+E185+E184)/1000),5)</f>
        <v>2.8421699999999999</v>
      </c>
      <c r="F181" s="90">
        <f>ROUND(((F182+F183+F185+F184)/1000),5)</f>
        <v>2.8061600000000002</v>
      </c>
      <c r="G181" s="90">
        <f t="shared" ref="G181:AA181" si="102">ROUND(((G182+G183+G185+G184)/1000),5)</f>
        <v>2.7729400000000002</v>
      </c>
      <c r="H181" s="90">
        <f t="shared" si="102"/>
        <v>2.8200599999999998</v>
      </c>
      <c r="I181" s="90">
        <f t="shared" si="102"/>
        <v>2.8542800000000002</v>
      </c>
      <c r="J181" s="90">
        <f t="shared" si="102"/>
        <v>2.8919199999999998</v>
      </c>
      <c r="K181" s="90">
        <f t="shared" si="102"/>
        <v>2.9947499999999998</v>
      </c>
      <c r="L181" s="90">
        <f t="shared" si="102"/>
        <v>3.23509</v>
      </c>
      <c r="M181" s="90">
        <f t="shared" si="102"/>
        <v>3.48048</v>
      </c>
      <c r="N181" s="90">
        <f t="shared" si="102"/>
        <v>3.5301200000000001</v>
      </c>
      <c r="O181" s="90">
        <f t="shared" si="102"/>
        <v>3.5503800000000001</v>
      </c>
      <c r="P181" s="90">
        <f t="shared" si="102"/>
        <v>3.5527799999999998</v>
      </c>
      <c r="Q181" s="90">
        <f t="shared" si="102"/>
        <v>3.5576400000000001</v>
      </c>
      <c r="R181" s="90">
        <f t="shared" si="102"/>
        <v>3.5322100000000001</v>
      </c>
      <c r="S181" s="90">
        <f t="shared" si="102"/>
        <v>3.5337399999999999</v>
      </c>
      <c r="T181" s="90">
        <f t="shared" si="102"/>
        <v>3.5548000000000002</v>
      </c>
      <c r="U181" s="90">
        <f t="shared" si="102"/>
        <v>3.5769199999999999</v>
      </c>
      <c r="V181" s="90">
        <f t="shared" si="102"/>
        <v>3.5672600000000001</v>
      </c>
      <c r="W181" s="90">
        <f t="shared" si="102"/>
        <v>3.5577999999999999</v>
      </c>
      <c r="X181" s="90">
        <f t="shared" si="102"/>
        <v>3.5609700000000002</v>
      </c>
      <c r="Y181" s="90">
        <f t="shared" si="102"/>
        <v>3.5245199999999999</v>
      </c>
      <c r="Z181" s="90">
        <f t="shared" si="102"/>
        <v>3.26369</v>
      </c>
      <c r="AA181" s="90">
        <f t="shared" si="102"/>
        <v>3.0084399999999998</v>
      </c>
    </row>
    <row r="182" spans="1:27" ht="12.75" hidden="1" customHeight="1" outlineLevel="1" x14ac:dyDescent="0.2">
      <c r="A182" s="98" t="s">
        <v>408</v>
      </c>
      <c r="B182" s="62" t="s">
        <v>236</v>
      </c>
      <c r="C182" s="42" t="s">
        <v>77</v>
      </c>
      <c r="D182" s="43">
        <v>1068.97</v>
      </c>
      <c r="E182" s="43">
        <v>1008.26</v>
      </c>
      <c r="F182" s="43">
        <v>972.25</v>
      </c>
      <c r="G182" s="43">
        <v>939.03</v>
      </c>
      <c r="H182" s="43">
        <v>986.15</v>
      </c>
      <c r="I182" s="43">
        <v>1020.37</v>
      </c>
      <c r="J182" s="43">
        <v>1058.01</v>
      </c>
      <c r="K182" s="43">
        <v>1160.8399999999999</v>
      </c>
      <c r="L182" s="43">
        <v>1401.18</v>
      </c>
      <c r="M182" s="43">
        <v>1646.57</v>
      </c>
      <c r="N182" s="43">
        <v>1696.21</v>
      </c>
      <c r="O182" s="43">
        <v>1716.47</v>
      </c>
      <c r="P182" s="43">
        <v>1718.87</v>
      </c>
      <c r="Q182" s="43">
        <v>1723.73</v>
      </c>
      <c r="R182" s="43">
        <v>1698.3</v>
      </c>
      <c r="S182" s="43">
        <v>1699.83</v>
      </c>
      <c r="T182" s="43">
        <v>1720.89</v>
      </c>
      <c r="U182" s="43">
        <v>1743.01</v>
      </c>
      <c r="V182" s="43">
        <v>1733.35</v>
      </c>
      <c r="W182" s="43">
        <v>1723.89</v>
      </c>
      <c r="X182" s="43">
        <v>1727.06</v>
      </c>
      <c r="Y182" s="43">
        <v>1690.61</v>
      </c>
      <c r="Z182" s="43">
        <v>1429.78</v>
      </c>
      <c r="AA182" s="43">
        <v>1174.53</v>
      </c>
    </row>
    <row r="183" spans="1:27" ht="12.75" hidden="1" customHeight="1" outlineLevel="1" x14ac:dyDescent="0.2">
      <c r="A183" s="98" t="s">
        <v>409</v>
      </c>
      <c r="B183" s="62" t="s">
        <v>88</v>
      </c>
      <c r="C183" s="42" t="s">
        <v>77</v>
      </c>
      <c r="D183" s="43">
        <f>$D$168</f>
        <v>1716.97</v>
      </c>
      <c r="E183" s="43">
        <f>$D$168</f>
        <v>1716.97</v>
      </c>
      <c r="F183" s="43">
        <f t="shared" ref="F183:AA183" si="103">$D$168</f>
        <v>1716.97</v>
      </c>
      <c r="G183" s="43">
        <f t="shared" si="103"/>
        <v>1716.97</v>
      </c>
      <c r="H183" s="43">
        <f t="shared" si="103"/>
        <v>1716.97</v>
      </c>
      <c r="I183" s="43">
        <f t="shared" si="103"/>
        <v>1716.97</v>
      </c>
      <c r="J183" s="43">
        <f t="shared" si="103"/>
        <v>1716.97</v>
      </c>
      <c r="K183" s="43">
        <f t="shared" si="103"/>
        <v>1716.97</v>
      </c>
      <c r="L183" s="43">
        <f t="shared" si="103"/>
        <v>1716.97</v>
      </c>
      <c r="M183" s="43">
        <f t="shared" si="103"/>
        <v>1716.97</v>
      </c>
      <c r="N183" s="43">
        <f t="shared" si="103"/>
        <v>1716.97</v>
      </c>
      <c r="O183" s="43">
        <f t="shared" si="103"/>
        <v>1716.97</v>
      </c>
      <c r="P183" s="43">
        <f t="shared" si="103"/>
        <v>1716.97</v>
      </c>
      <c r="Q183" s="43">
        <f t="shared" si="103"/>
        <v>1716.97</v>
      </c>
      <c r="R183" s="43">
        <f t="shared" si="103"/>
        <v>1716.97</v>
      </c>
      <c r="S183" s="43">
        <f t="shared" si="103"/>
        <v>1716.97</v>
      </c>
      <c r="T183" s="43">
        <f t="shared" si="103"/>
        <v>1716.97</v>
      </c>
      <c r="U183" s="43">
        <f t="shared" si="103"/>
        <v>1716.97</v>
      </c>
      <c r="V183" s="43">
        <f t="shared" si="103"/>
        <v>1716.97</v>
      </c>
      <c r="W183" s="43">
        <f t="shared" si="103"/>
        <v>1716.97</v>
      </c>
      <c r="X183" s="43">
        <f t="shared" si="103"/>
        <v>1716.97</v>
      </c>
      <c r="Y183" s="43">
        <f t="shared" si="103"/>
        <v>1716.97</v>
      </c>
      <c r="Z183" s="43">
        <f t="shared" si="103"/>
        <v>1716.97</v>
      </c>
      <c r="AA183" s="43">
        <f t="shared" si="103"/>
        <v>1716.97</v>
      </c>
    </row>
    <row r="184" spans="1:27" ht="12.75" hidden="1" customHeight="1" outlineLevel="1" x14ac:dyDescent="0.2">
      <c r="A184" s="98" t="s">
        <v>410</v>
      </c>
      <c r="B184" s="62" t="s">
        <v>81</v>
      </c>
      <c r="C184" s="42" t="s">
        <v>77</v>
      </c>
      <c r="D184" s="43">
        <v>6.71</v>
      </c>
      <c r="E184" s="43">
        <v>6.71</v>
      </c>
      <c r="F184" s="43">
        <v>6.71</v>
      </c>
      <c r="G184" s="43">
        <v>6.71</v>
      </c>
      <c r="H184" s="43">
        <v>6.71</v>
      </c>
      <c r="I184" s="43">
        <v>6.71</v>
      </c>
      <c r="J184" s="43">
        <v>6.71</v>
      </c>
      <c r="K184" s="43">
        <v>6.71</v>
      </c>
      <c r="L184" s="43">
        <v>6.71</v>
      </c>
      <c r="M184" s="43">
        <v>6.71</v>
      </c>
      <c r="N184" s="43">
        <v>6.71</v>
      </c>
      <c r="O184" s="43">
        <v>6.71</v>
      </c>
      <c r="P184" s="43">
        <v>6.71</v>
      </c>
      <c r="Q184" s="43">
        <v>6.71</v>
      </c>
      <c r="R184" s="43">
        <v>6.71</v>
      </c>
      <c r="S184" s="43">
        <v>6.71</v>
      </c>
      <c r="T184" s="43">
        <v>6.71</v>
      </c>
      <c r="U184" s="43">
        <v>6.71</v>
      </c>
      <c r="V184" s="43">
        <v>6.71</v>
      </c>
      <c r="W184" s="43">
        <v>6.71</v>
      </c>
      <c r="X184" s="43">
        <v>6.71</v>
      </c>
      <c r="Y184" s="43">
        <v>6.71</v>
      </c>
      <c r="Z184" s="43">
        <v>6.71</v>
      </c>
      <c r="AA184" s="43">
        <v>6.71</v>
      </c>
    </row>
    <row r="185" spans="1:27" ht="12.75" hidden="1" customHeight="1" outlineLevel="1" x14ac:dyDescent="0.2">
      <c r="A185" s="98" t="s">
        <v>411</v>
      </c>
      <c r="B185" s="62" t="s">
        <v>79</v>
      </c>
      <c r="C185" s="42" t="s">
        <v>77</v>
      </c>
      <c r="D185" s="43">
        <f>$D$11</f>
        <v>110.23</v>
      </c>
      <c r="E185" s="43">
        <f t="shared" ref="E185:AA185" si="104">$D$11</f>
        <v>110.23</v>
      </c>
      <c r="F185" s="43">
        <f t="shared" si="104"/>
        <v>110.23</v>
      </c>
      <c r="G185" s="43">
        <f t="shared" si="104"/>
        <v>110.23</v>
      </c>
      <c r="H185" s="43">
        <f t="shared" si="104"/>
        <v>110.23</v>
      </c>
      <c r="I185" s="43">
        <f t="shared" si="104"/>
        <v>110.23</v>
      </c>
      <c r="J185" s="43">
        <f t="shared" si="104"/>
        <v>110.23</v>
      </c>
      <c r="K185" s="43">
        <f t="shared" si="104"/>
        <v>110.23</v>
      </c>
      <c r="L185" s="43">
        <f t="shared" si="104"/>
        <v>110.23</v>
      </c>
      <c r="M185" s="43">
        <f t="shared" si="104"/>
        <v>110.23</v>
      </c>
      <c r="N185" s="43">
        <f t="shared" si="104"/>
        <v>110.23</v>
      </c>
      <c r="O185" s="43">
        <f t="shared" si="104"/>
        <v>110.23</v>
      </c>
      <c r="P185" s="43">
        <f t="shared" si="104"/>
        <v>110.23</v>
      </c>
      <c r="Q185" s="43">
        <f t="shared" si="104"/>
        <v>110.23</v>
      </c>
      <c r="R185" s="43">
        <f t="shared" si="104"/>
        <v>110.23</v>
      </c>
      <c r="S185" s="43">
        <f t="shared" si="104"/>
        <v>110.23</v>
      </c>
      <c r="T185" s="43">
        <f t="shared" si="104"/>
        <v>110.23</v>
      </c>
      <c r="U185" s="43">
        <f t="shared" si="104"/>
        <v>110.23</v>
      </c>
      <c r="V185" s="43">
        <f t="shared" si="104"/>
        <v>110.23</v>
      </c>
      <c r="W185" s="43">
        <f t="shared" si="104"/>
        <v>110.23</v>
      </c>
      <c r="X185" s="43">
        <f t="shared" si="104"/>
        <v>110.23</v>
      </c>
      <c r="Y185" s="43">
        <f t="shared" si="104"/>
        <v>110.23</v>
      </c>
      <c r="Z185" s="43">
        <f t="shared" si="104"/>
        <v>110.23</v>
      </c>
      <c r="AA185" s="43">
        <f t="shared" si="104"/>
        <v>110.23</v>
      </c>
    </row>
    <row r="186" spans="1:27" ht="12.75" customHeight="1" collapsed="1" x14ac:dyDescent="0.2">
      <c r="A186" s="97" t="s">
        <v>412</v>
      </c>
      <c r="B186" s="27" t="str">
        <f>"05"&amp;"."&amp;$B$662&amp;"."&amp;$B$663</f>
        <v>05.01.2023</v>
      </c>
      <c r="C186" s="89" t="s">
        <v>74</v>
      </c>
      <c r="D186" s="90">
        <f>ROUND(((D187+D188+D190+D189)/1000),5)</f>
        <v>2.93621</v>
      </c>
      <c r="E186" s="90">
        <f>ROUND(((E187+E188+E190+E189)/1000),5)</f>
        <v>2.8742000000000001</v>
      </c>
      <c r="F186" s="90">
        <f>ROUND(((F187+F188+F190+F189)/1000),5)</f>
        <v>2.8215699999999999</v>
      </c>
      <c r="G186" s="90">
        <f t="shared" ref="G186:AA186" si="105">ROUND(((G187+G188+G190+G189)/1000),5)</f>
        <v>2.81582</v>
      </c>
      <c r="H186" s="90">
        <f t="shared" si="105"/>
        <v>2.8454899999999999</v>
      </c>
      <c r="I186" s="90">
        <f t="shared" si="105"/>
        <v>2.8643700000000001</v>
      </c>
      <c r="J186" s="90">
        <f t="shared" si="105"/>
        <v>2.9156399999999998</v>
      </c>
      <c r="K186" s="90">
        <f t="shared" si="105"/>
        <v>2.98082</v>
      </c>
      <c r="L186" s="90">
        <f t="shared" si="105"/>
        <v>3.2686700000000002</v>
      </c>
      <c r="M186" s="90">
        <f t="shared" si="105"/>
        <v>3.4922800000000001</v>
      </c>
      <c r="N186" s="90">
        <f t="shared" si="105"/>
        <v>3.5259</v>
      </c>
      <c r="O186" s="90">
        <f t="shared" si="105"/>
        <v>3.5324499999999999</v>
      </c>
      <c r="P186" s="90">
        <f t="shared" si="105"/>
        <v>3.5321400000000001</v>
      </c>
      <c r="Q186" s="90">
        <f t="shared" si="105"/>
        <v>3.5342500000000001</v>
      </c>
      <c r="R186" s="90">
        <f t="shared" si="105"/>
        <v>3.5242499999999999</v>
      </c>
      <c r="S186" s="90">
        <f t="shared" si="105"/>
        <v>3.5245500000000001</v>
      </c>
      <c r="T186" s="90">
        <f t="shared" si="105"/>
        <v>3.5353699999999999</v>
      </c>
      <c r="U186" s="90">
        <f t="shared" si="105"/>
        <v>3.5544500000000001</v>
      </c>
      <c r="V186" s="90">
        <f t="shared" si="105"/>
        <v>3.5463200000000001</v>
      </c>
      <c r="W186" s="90">
        <f t="shared" si="105"/>
        <v>3.5375700000000001</v>
      </c>
      <c r="X186" s="90">
        <f t="shared" si="105"/>
        <v>3.5385499999999999</v>
      </c>
      <c r="Y186" s="90">
        <f t="shared" si="105"/>
        <v>3.5239500000000001</v>
      </c>
      <c r="Z186" s="90">
        <f t="shared" si="105"/>
        <v>3.1906500000000002</v>
      </c>
      <c r="AA186" s="90">
        <f t="shared" si="105"/>
        <v>2.96143</v>
      </c>
    </row>
    <row r="187" spans="1:27" ht="12.75" hidden="1" customHeight="1" outlineLevel="1" x14ac:dyDescent="0.2">
      <c r="A187" s="98" t="s">
        <v>413</v>
      </c>
      <c r="B187" s="62" t="s">
        <v>236</v>
      </c>
      <c r="C187" s="42" t="s">
        <v>77</v>
      </c>
      <c r="D187" s="43">
        <v>1102.3</v>
      </c>
      <c r="E187" s="43">
        <v>1040.29</v>
      </c>
      <c r="F187" s="43">
        <v>987.66</v>
      </c>
      <c r="G187" s="43">
        <v>981.91</v>
      </c>
      <c r="H187" s="43">
        <v>1011.58</v>
      </c>
      <c r="I187" s="43">
        <v>1030.46</v>
      </c>
      <c r="J187" s="43">
        <v>1081.73</v>
      </c>
      <c r="K187" s="43">
        <v>1146.9100000000001</v>
      </c>
      <c r="L187" s="43">
        <v>1434.76</v>
      </c>
      <c r="M187" s="43">
        <v>1658.37</v>
      </c>
      <c r="N187" s="43">
        <v>1691.99</v>
      </c>
      <c r="O187" s="43">
        <v>1698.54</v>
      </c>
      <c r="P187" s="43">
        <v>1698.23</v>
      </c>
      <c r="Q187" s="43">
        <v>1700.34</v>
      </c>
      <c r="R187" s="43">
        <v>1690.34</v>
      </c>
      <c r="S187" s="43">
        <v>1690.64</v>
      </c>
      <c r="T187" s="43">
        <v>1701.46</v>
      </c>
      <c r="U187" s="43">
        <v>1720.54</v>
      </c>
      <c r="V187" s="43">
        <v>1712.41</v>
      </c>
      <c r="W187" s="43">
        <v>1703.66</v>
      </c>
      <c r="X187" s="43">
        <v>1704.64</v>
      </c>
      <c r="Y187" s="43">
        <v>1690.04</v>
      </c>
      <c r="Z187" s="43">
        <v>1356.74</v>
      </c>
      <c r="AA187" s="43">
        <v>1127.52</v>
      </c>
    </row>
    <row r="188" spans="1:27" ht="12.75" hidden="1" customHeight="1" outlineLevel="1" x14ac:dyDescent="0.2">
      <c r="A188" s="98" t="s">
        <v>414</v>
      </c>
      <c r="B188" s="62" t="s">
        <v>88</v>
      </c>
      <c r="C188" s="42" t="s">
        <v>77</v>
      </c>
      <c r="D188" s="43">
        <f>$D$168</f>
        <v>1716.97</v>
      </c>
      <c r="E188" s="43">
        <f>$D$168</f>
        <v>1716.97</v>
      </c>
      <c r="F188" s="43">
        <f t="shared" ref="F188:AA188" si="106">$D$168</f>
        <v>1716.97</v>
      </c>
      <c r="G188" s="43">
        <f t="shared" si="106"/>
        <v>1716.97</v>
      </c>
      <c r="H188" s="43">
        <f t="shared" si="106"/>
        <v>1716.97</v>
      </c>
      <c r="I188" s="43">
        <f t="shared" si="106"/>
        <v>1716.97</v>
      </c>
      <c r="J188" s="43">
        <f t="shared" si="106"/>
        <v>1716.97</v>
      </c>
      <c r="K188" s="43">
        <f t="shared" si="106"/>
        <v>1716.97</v>
      </c>
      <c r="L188" s="43">
        <f t="shared" si="106"/>
        <v>1716.97</v>
      </c>
      <c r="M188" s="43">
        <f t="shared" si="106"/>
        <v>1716.97</v>
      </c>
      <c r="N188" s="43">
        <f t="shared" si="106"/>
        <v>1716.97</v>
      </c>
      <c r="O188" s="43">
        <f t="shared" si="106"/>
        <v>1716.97</v>
      </c>
      <c r="P188" s="43">
        <f t="shared" si="106"/>
        <v>1716.97</v>
      </c>
      <c r="Q188" s="43">
        <f t="shared" si="106"/>
        <v>1716.97</v>
      </c>
      <c r="R188" s="43">
        <f t="shared" si="106"/>
        <v>1716.97</v>
      </c>
      <c r="S188" s="43">
        <f t="shared" si="106"/>
        <v>1716.97</v>
      </c>
      <c r="T188" s="43">
        <f t="shared" si="106"/>
        <v>1716.97</v>
      </c>
      <c r="U188" s="43">
        <f t="shared" si="106"/>
        <v>1716.97</v>
      </c>
      <c r="V188" s="43">
        <f t="shared" si="106"/>
        <v>1716.97</v>
      </c>
      <c r="W188" s="43">
        <f t="shared" si="106"/>
        <v>1716.97</v>
      </c>
      <c r="X188" s="43">
        <f t="shared" si="106"/>
        <v>1716.97</v>
      </c>
      <c r="Y188" s="43">
        <f t="shared" si="106"/>
        <v>1716.97</v>
      </c>
      <c r="Z188" s="43">
        <f t="shared" si="106"/>
        <v>1716.97</v>
      </c>
      <c r="AA188" s="43">
        <f t="shared" si="106"/>
        <v>1716.97</v>
      </c>
    </row>
    <row r="189" spans="1:27" ht="12.75" hidden="1" customHeight="1" outlineLevel="1" x14ac:dyDescent="0.2">
      <c r="A189" s="98" t="s">
        <v>415</v>
      </c>
      <c r="B189" s="62" t="s">
        <v>81</v>
      </c>
      <c r="C189" s="42" t="s">
        <v>77</v>
      </c>
      <c r="D189" s="43">
        <v>6.71</v>
      </c>
      <c r="E189" s="43">
        <v>6.71</v>
      </c>
      <c r="F189" s="43">
        <v>6.71</v>
      </c>
      <c r="G189" s="43">
        <v>6.71</v>
      </c>
      <c r="H189" s="43">
        <v>6.71</v>
      </c>
      <c r="I189" s="43">
        <v>6.71</v>
      </c>
      <c r="J189" s="43">
        <v>6.71</v>
      </c>
      <c r="K189" s="43">
        <v>6.71</v>
      </c>
      <c r="L189" s="43">
        <v>6.71</v>
      </c>
      <c r="M189" s="43">
        <v>6.71</v>
      </c>
      <c r="N189" s="43">
        <v>6.71</v>
      </c>
      <c r="O189" s="43">
        <v>6.71</v>
      </c>
      <c r="P189" s="43">
        <v>6.71</v>
      </c>
      <c r="Q189" s="43">
        <v>6.71</v>
      </c>
      <c r="R189" s="43">
        <v>6.71</v>
      </c>
      <c r="S189" s="43">
        <v>6.71</v>
      </c>
      <c r="T189" s="43">
        <v>6.71</v>
      </c>
      <c r="U189" s="43">
        <v>6.71</v>
      </c>
      <c r="V189" s="43">
        <v>6.71</v>
      </c>
      <c r="W189" s="43">
        <v>6.71</v>
      </c>
      <c r="X189" s="43">
        <v>6.71</v>
      </c>
      <c r="Y189" s="43">
        <v>6.71</v>
      </c>
      <c r="Z189" s="43">
        <v>6.71</v>
      </c>
      <c r="AA189" s="43">
        <v>6.71</v>
      </c>
    </row>
    <row r="190" spans="1:27" ht="12.75" hidden="1" customHeight="1" outlineLevel="1" x14ac:dyDescent="0.2">
      <c r="A190" s="98" t="s">
        <v>416</v>
      </c>
      <c r="B190" s="62" t="s">
        <v>79</v>
      </c>
      <c r="C190" s="42" t="s">
        <v>77</v>
      </c>
      <c r="D190" s="43">
        <f>$D$11</f>
        <v>110.23</v>
      </c>
      <c r="E190" s="43">
        <f t="shared" ref="E190:AA190" si="107">$D$11</f>
        <v>110.23</v>
      </c>
      <c r="F190" s="43">
        <f t="shared" si="107"/>
        <v>110.23</v>
      </c>
      <c r="G190" s="43">
        <f t="shared" si="107"/>
        <v>110.23</v>
      </c>
      <c r="H190" s="43">
        <f t="shared" si="107"/>
        <v>110.23</v>
      </c>
      <c r="I190" s="43">
        <f t="shared" si="107"/>
        <v>110.23</v>
      </c>
      <c r="J190" s="43">
        <f t="shared" si="107"/>
        <v>110.23</v>
      </c>
      <c r="K190" s="43">
        <f t="shared" si="107"/>
        <v>110.23</v>
      </c>
      <c r="L190" s="43">
        <f t="shared" si="107"/>
        <v>110.23</v>
      </c>
      <c r="M190" s="43">
        <f t="shared" si="107"/>
        <v>110.23</v>
      </c>
      <c r="N190" s="43">
        <f t="shared" si="107"/>
        <v>110.23</v>
      </c>
      <c r="O190" s="43">
        <f t="shared" si="107"/>
        <v>110.23</v>
      </c>
      <c r="P190" s="43">
        <f t="shared" si="107"/>
        <v>110.23</v>
      </c>
      <c r="Q190" s="43">
        <f t="shared" si="107"/>
        <v>110.23</v>
      </c>
      <c r="R190" s="43">
        <f t="shared" si="107"/>
        <v>110.23</v>
      </c>
      <c r="S190" s="43">
        <f t="shared" si="107"/>
        <v>110.23</v>
      </c>
      <c r="T190" s="43">
        <f t="shared" si="107"/>
        <v>110.23</v>
      </c>
      <c r="U190" s="43">
        <f t="shared" si="107"/>
        <v>110.23</v>
      </c>
      <c r="V190" s="43">
        <f t="shared" si="107"/>
        <v>110.23</v>
      </c>
      <c r="W190" s="43">
        <f t="shared" si="107"/>
        <v>110.23</v>
      </c>
      <c r="X190" s="43">
        <f t="shared" si="107"/>
        <v>110.23</v>
      </c>
      <c r="Y190" s="43">
        <f t="shared" si="107"/>
        <v>110.23</v>
      </c>
      <c r="Z190" s="43">
        <f t="shared" si="107"/>
        <v>110.23</v>
      </c>
      <c r="AA190" s="43">
        <f t="shared" si="107"/>
        <v>110.23</v>
      </c>
    </row>
    <row r="191" spans="1:27" ht="12.75" customHeight="1" collapsed="1" x14ac:dyDescent="0.2">
      <c r="A191" s="97" t="s">
        <v>417</v>
      </c>
      <c r="B191" s="27" t="str">
        <f>"06"&amp;"."&amp;$B$662&amp;"."&amp;$B$663</f>
        <v>06.01.2023</v>
      </c>
      <c r="C191" s="89" t="s">
        <v>74</v>
      </c>
      <c r="D191" s="90">
        <f>ROUND(((D192+D193+D195+D194)/1000),5)</f>
        <v>2.9051900000000002</v>
      </c>
      <c r="E191" s="90">
        <f>ROUND(((E192+E193+E195+E194)/1000),5)</f>
        <v>2.7978999999999998</v>
      </c>
      <c r="F191" s="90">
        <f>ROUND(((F192+F193+F195+F194)/1000),5)</f>
        <v>2.7149800000000002</v>
      </c>
      <c r="G191" s="90">
        <f t="shared" ref="G191:AA191" si="108">ROUND(((G192+G193+G195+G194)/1000),5)</f>
        <v>2.6879599999999999</v>
      </c>
      <c r="H191" s="90">
        <f t="shared" si="108"/>
        <v>2.71746</v>
      </c>
      <c r="I191" s="90">
        <f t="shared" si="108"/>
        <v>2.76349</v>
      </c>
      <c r="J191" s="90">
        <f t="shared" si="108"/>
        <v>2.8159299999999998</v>
      </c>
      <c r="K191" s="90">
        <f t="shared" si="108"/>
        <v>2.9504899999999998</v>
      </c>
      <c r="L191" s="90">
        <f t="shared" si="108"/>
        <v>3.1838199999999999</v>
      </c>
      <c r="M191" s="90">
        <f t="shared" si="108"/>
        <v>3.4445600000000001</v>
      </c>
      <c r="N191" s="90">
        <f t="shared" si="108"/>
        <v>3.4914900000000002</v>
      </c>
      <c r="O191" s="90">
        <f t="shared" si="108"/>
        <v>3.5110399999999999</v>
      </c>
      <c r="P191" s="90">
        <f t="shared" si="108"/>
        <v>3.51484</v>
      </c>
      <c r="Q191" s="90">
        <f t="shared" si="108"/>
        <v>3.5185300000000002</v>
      </c>
      <c r="R191" s="90">
        <f t="shared" si="108"/>
        <v>3.4927700000000002</v>
      </c>
      <c r="S191" s="90">
        <f t="shared" si="108"/>
        <v>3.5011100000000002</v>
      </c>
      <c r="T191" s="90">
        <f t="shared" si="108"/>
        <v>3.52833</v>
      </c>
      <c r="U191" s="90">
        <f t="shared" si="108"/>
        <v>3.5383800000000001</v>
      </c>
      <c r="V191" s="90">
        <f t="shared" si="108"/>
        <v>3.5326399999999998</v>
      </c>
      <c r="W191" s="90">
        <f t="shared" si="108"/>
        <v>3.5297700000000001</v>
      </c>
      <c r="X191" s="90">
        <f t="shared" si="108"/>
        <v>3.5293399999999999</v>
      </c>
      <c r="Y191" s="90">
        <f t="shared" si="108"/>
        <v>3.47987</v>
      </c>
      <c r="Z191" s="90">
        <f t="shared" si="108"/>
        <v>3.1498200000000001</v>
      </c>
      <c r="AA191" s="90">
        <f t="shared" si="108"/>
        <v>2.9677099999999998</v>
      </c>
    </row>
    <row r="192" spans="1:27" ht="12.75" hidden="1" customHeight="1" outlineLevel="1" x14ac:dyDescent="0.2">
      <c r="A192" s="98" t="s">
        <v>418</v>
      </c>
      <c r="B192" s="62" t="s">
        <v>236</v>
      </c>
      <c r="C192" s="42" t="s">
        <v>77</v>
      </c>
      <c r="D192" s="43">
        <v>1071.28</v>
      </c>
      <c r="E192" s="43">
        <v>963.99</v>
      </c>
      <c r="F192" s="43">
        <v>881.07</v>
      </c>
      <c r="G192" s="43">
        <v>854.05</v>
      </c>
      <c r="H192" s="43">
        <v>883.55</v>
      </c>
      <c r="I192" s="43">
        <v>929.58</v>
      </c>
      <c r="J192" s="43">
        <v>982.02</v>
      </c>
      <c r="K192" s="43">
        <v>1116.58</v>
      </c>
      <c r="L192" s="43">
        <v>1349.91</v>
      </c>
      <c r="M192" s="43">
        <v>1610.65</v>
      </c>
      <c r="N192" s="43">
        <v>1657.58</v>
      </c>
      <c r="O192" s="43">
        <v>1677.13</v>
      </c>
      <c r="P192" s="43">
        <v>1680.93</v>
      </c>
      <c r="Q192" s="43">
        <v>1684.62</v>
      </c>
      <c r="R192" s="43">
        <v>1658.86</v>
      </c>
      <c r="S192" s="43">
        <v>1667.2</v>
      </c>
      <c r="T192" s="43">
        <v>1694.42</v>
      </c>
      <c r="U192" s="43">
        <v>1704.47</v>
      </c>
      <c r="V192" s="43">
        <v>1698.73</v>
      </c>
      <c r="W192" s="43">
        <v>1695.86</v>
      </c>
      <c r="X192" s="43">
        <v>1695.43</v>
      </c>
      <c r="Y192" s="43">
        <v>1645.96</v>
      </c>
      <c r="Z192" s="43">
        <v>1315.91</v>
      </c>
      <c r="AA192" s="43">
        <v>1133.8</v>
      </c>
    </row>
    <row r="193" spans="1:27" ht="12.75" hidden="1" customHeight="1" outlineLevel="1" x14ac:dyDescent="0.2">
      <c r="A193" s="98" t="s">
        <v>419</v>
      </c>
      <c r="B193" s="62" t="s">
        <v>88</v>
      </c>
      <c r="C193" s="42" t="s">
        <v>77</v>
      </c>
      <c r="D193" s="43">
        <f>$D$168</f>
        <v>1716.97</v>
      </c>
      <c r="E193" s="43">
        <f>$D$168</f>
        <v>1716.97</v>
      </c>
      <c r="F193" s="43">
        <f t="shared" ref="F193:AA193" si="109">$D$168</f>
        <v>1716.97</v>
      </c>
      <c r="G193" s="43">
        <f t="shared" si="109"/>
        <v>1716.97</v>
      </c>
      <c r="H193" s="43">
        <f t="shared" si="109"/>
        <v>1716.97</v>
      </c>
      <c r="I193" s="43">
        <f t="shared" si="109"/>
        <v>1716.97</v>
      </c>
      <c r="J193" s="43">
        <f t="shared" si="109"/>
        <v>1716.97</v>
      </c>
      <c r="K193" s="43">
        <f t="shared" si="109"/>
        <v>1716.97</v>
      </c>
      <c r="L193" s="43">
        <f t="shared" si="109"/>
        <v>1716.97</v>
      </c>
      <c r="M193" s="43">
        <f t="shared" si="109"/>
        <v>1716.97</v>
      </c>
      <c r="N193" s="43">
        <f t="shared" si="109"/>
        <v>1716.97</v>
      </c>
      <c r="O193" s="43">
        <f t="shared" si="109"/>
        <v>1716.97</v>
      </c>
      <c r="P193" s="43">
        <f t="shared" si="109"/>
        <v>1716.97</v>
      </c>
      <c r="Q193" s="43">
        <f t="shared" si="109"/>
        <v>1716.97</v>
      </c>
      <c r="R193" s="43">
        <f t="shared" si="109"/>
        <v>1716.97</v>
      </c>
      <c r="S193" s="43">
        <f t="shared" si="109"/>
        <v>1716.97</v>
      </c>
      <c r="T193" s="43">
        <f t="shared" si="109"/>
        <v>1716.97</v>
      </c>
      <c r="U193" s="43">
        <f t="shared" si="109"/>
        <v>1716.97</v>
      </c>
      <c r="V193" s="43">
        <f t="shared" si="109"/>
        <v>1716.97</v>
      </c>
      <c r="W193" s="43">
        <f t="shared" si="109"/>
        <v>1716.97</v>
      </c>
      <c r="X193" s="43">
        <f t="shared" si="109"/>
        <v>1716.97</v>
      </c>
      <c r="Y193" s="43">
        <f t="shared" si="109"/>
        <v>1716.97</v>
      </c>
      <c r="Z193" s="43">
        <f t="shared" si="109"/>
        <v>1716.97</v>
      </c>
      <c r="AA193" s="43">
        <f t="shared" si="109"/>
        <v>1716.97</v>
      </c>
    </row>
    <row r="194" spans="1:27" ht="12.75" hidden="1" customHeight="1" outlineLevel="1" x14ac:dyDescent="0.2">
      <c r="A194" s="98" t="s">
        <v>420</v>
      </c>
      <c r="B194" s="62" t="s">
        <v>81</v>
      </c>
      <c r="C194" s="42" t="s">
        <v>77</v>
      </c>
      <c r="D194" s="43">
        <v>6.71</v>
      </c>
      <c r="E194" s="43">
        <v>6.71</v>
      </c>
      <c r="F194" s="43">
        <v>6.71</v>
      </c>
      <c r="G194" s="43">
        <v>6.71</v>
      </c>
      <c r="H194" s="43">
        <v>6.71</v>
      </c>
      <c r="I194" s="43">
        <v>6.71</v>
      </c>
      <c r="J194" s="43">
        <v>6.71</v>
      </c>
      <c r="K194" s="43">
        <v>6.71</v>
      </c>
      <c r="L194" s="43">
        <v>6.71</v>
      </c>
      <c r="M194" s="43">
        <v>6.71</v>
      </c>
      <c r="N194" s="43">
        <v>6.71</v>
      </c>
      <c r="O194" s="43">
        <v>6.71</v>
      </c>
      <c r="P194" s="43">
        <v>6.71</v>
      </c>
      <c r="Q194" s="43">
        <v>6.71</v>
      </c>
      <c r="R194" s="43">
        <v>6.71</v>
      </c>
      <c r="S194" s="43">
        <v>6.71</v>
      </c>
      <c r="T194" s="43">
        <v>6.71</v>
      </c>
      <c r="U194" s="43">
        <v>6.71</v>
      </c>
      <c r="V194" s="43">
        <v>6.71</v>
      </c>
      <c r="W194" s="43">
        <v>6.71</v>
      </c>
      <c r="X194" s="43">
        <v>6.71</v>
      </c>
      <c r="Y194" s="43">
        <v>6.71</v>
      </c>
      <c r="Z194" s="43">
        <v>6.71</v>
      </c>
      <c r="AA194" s="43">
        <v>6.71</v>
      </c>
    </row>
    <row r="195" spans="1:27" ht="12.75" hidden="1" customHeight="1" outlineLevel="1" x14ac:dyDescent="0.2">
      <c r="A195" s="98" t="s">
        <v>421</v>
      </c>
      <c r="B195" s="62" t="s">
        <v>79</v>
      </c>
      <c r="C195" s="42" t="s">
        <v>77</v>
      </c>
      <c r="D195" s="43">
        <f>$D$11</f>
        <v>110.23</v>
      </c>
      <c r="E195" s="43">
        <f t="shared" ref="E195:AA195" si="110">$D$11</f>
        <v>110.23</v>
      </c>
      <c r="F195" s="43">
        <f t="shared" si="110"/>
        <v>110.23</v>
      </c>
      <c r="G195" s="43">
        <f t="shared" si="110"/>
        <v>110.23</v>
      </c>
      <c r="H195" s="43">
        <f t="shared" si="110"/>
        <v>110.23</v>
      </c>
      <c r="I195" s="43">
        <f t="shared" si="110"/>
        <v>110.23</v>
      </c>
      <c r="J195" s="43">
        <f t="shared" si="110"/>
        <v>110.23</v>
      </c>
      <c r="K195" s="43">
        <f t="shared" si="110"/>
        <v>110.23</v>
      </c>
      <c r="L195" s="43">
        <f t="shared" si="110"/>
        <v>110.23</v>
      </c>
      <c r="M195" s="43">
        <f t="shared" si="110"/>
        <v>110.23</v>
      </c>
      <c r="N195" s="43">
        <f t="shared" si="110"/>
        <v>110.23</v>
      </c>
      <c r="O195" s="43">
        <f t="shared" si="110"/>
        <v>110.23</v>
      </c>
      <c r="P195" s="43">
        <f t="shared" si="110"/>
        <v>110.23</v>
      </c>
      <c r="Q195" s="43">
        <f t="shared" si="110"/>
        <v>110.23</v>
      </c>
      <c r="R195" s="43">
        <f t="shared" si="110"/>
        <v>110.23</v>
      </c>
      <c r="S195" s="43">
        <f t="shared" si="110"/>
        <v>110.23</v>
      </c>
      <c r="T195" s="43">
        <f t="shared" si="110"/>
        <v>110.23</v>
      </c>
      <c r="U195" s="43">
        <f t="shared" si="110"/>
        <v>110.23</v>
      </c>
      <c r="V195" s="43">
        <f t="shared" si="110"/>
        <v>110.23</v>
      </c>
      <c r="W195" s="43">
        <f t="shared" si="110"/>
        <v>110.23</v>
      </c>
      <c r="X195" s="43">
        <f t="shared" si="110"/>
        <v>110.23</v>
      </c>
      <c r="Y195" s="43">
        <f t="shared" si="110"/>
        <v>110.23</v>
      </c>
      <c r="Z195" s="43">
        <f t="shared" si="110"/>
        <v>110.23</v>
      </c>
      <c r="AA195" s="43">
        <f t="shared" si="110"/>
        <v>110.23</v>
      </c>
    </row>
    <row r="196" spans="1:27" ht="12.75" customHeight="1" collapsed="1" x14ac:dyDescent="0.2">
      <c r="A196" s="97" t="s">
        <v>422</v>
      </c>
      <c r="B196" s="27" t="str">
        <f>"07"&amp;"."&amp;$B$662&amp;"."&amp;$B$663</f>
        <v>07.01.2023</v>
      </c>
      <c r="C196" s="89" t="s">
        <v>74</v>
      </c>
      <c r="D196" s="90">
        <f>ROUND(((D197+D198+D200+D199)/1000),5)</f>
        <v>2.9060999999999999</v>
      </c>
      <c r="E196" s="90">
        <f>ROUND(((E197+E198+E200+E199)/1000),5)</f>
        <v>2.8167499999999999</v>
      </c>
      <c r="F196" s="90">
        <f>ROUND(((F197+F198+F200+F199)/1000),5)</f>
        <v>2.7446299999999999</v>
      </c>
      <c r="G196" s="90">
        <f t="shared" ref="G196:AA196" si="111">ROUND(((G197+G198+G200+G199)/1000),5)</f>
        <v>2.71102</v>
      </c>
      <c r="H196" s="90">
        <f t="shared" si="111"/>
        <v>2.7294499999999999</v>
      </c>
      <c r="I196" s="90">
        <f t="shared" si="111"/>
        <v>2.7581899999999999</v>
      </c>
      <c r="J196" s="90">
        <f t="shared" si="111"/>
        <v>2.7894100000000002</v>
      </c>
      <c r="K196" s="90">
        <f t="shared" si="111"/>
        <v>2.8854000000000002</v>
      </c>
      <c r="L196" s="90">
        <f t="shared" si="111"/>
        <v>3.0032199999999998</v>
      </c>
      <c r="M196" s="90">
        <f t="shared" si="111"/>
        <v>3.2535400000000001</v>
      </c>
      <c r="N196" s="90">
        <f t="shared" si="111"/>
        <v>3.41337</v>
      </c>
      <c r="O196" s="90">
        <f t="shared" si="111"/>
        <v>3.4376199999999999</v>
      </c>
      <c r="P196" s="90">
        <f t="shared" si="111"/>
        <v>3.44021</v>
      </c>
      <c r="Q196" s="90">
        <f t="shared" si="111"/>
        <v>3.4417300000000002</v>
      </c>
      <c r="R196" s="90">
        <f t="shared" si="111"/>
        <v>3.4058600000000001</v>
      </c>
      <c r="S196" s="90">
        <f t="shared" si="111"/>
        <v>3.4164099999999999</v>
      </c>
      <c r="T196" s="90">
        <f t="shared" si="111"/>
        <v>3.44943</v>
      </c>
      <c r="U196" s="90">
        <f t="shared" si="111"/>
        <v>3.4742099999999998</v>
      </c>
      <c r="V196" s="90">
        <f t="shared" si="111"/>
        <v>3.47</v>
      </c>
      <c r="W196" s="90">
        <f t="shared" si="111"/>
        <v>3.4648699999999999</v>
      </c>
      <c r="X196" s="90">
        <f t="shared" si="111"/>
        <v>3.47397</v>
      </c>
      <c r="Y196" s="90">
        <f t="shared" si="111"/>
        <v>3.4466000000000001</v>
      </c>
      <c r="Z196" s="90">
        <f t="shared" si="111"/>
        <v>3.25312</v>
      </c>
      <c r="AA196" s="90">
        <f t="shared" si="111"/>
        <v>3.0023200000000001</v>
      </c>
    </row>
    <row r="197" spans="1:27" ht="12.75" hidden="1" customHeight="1" outlineLevel="1" x14ac:dyDescent="0.2">
      <c r="A197" s="98" t="s">
        <v>423</v>
      </c>
      <c r="B197" s="62" t="s">
        <v>236</v>
      </c>
      <c r="C197" s="42" t="s">
        <v>77</v>
      </c>
      <c r="D197" s="43">
        <v>1072.19</v>
      </c>
      <c r="E197" s="43">
        <v>982.84</v>
      </c>
      <c r="F197" s="43">
        <v>910.72</v>
      </c>
      <c r="G197" s="43">
        <v>877.11</v>
      </c>
      <c r="H197" s="43">
        <v>895.54</v>
      </c>
      <c r="I197" s="43">
        <v>924.28</v>
      </c>
      <c r="J197" s="43">
        <v>955.5</v>
      </c>
      <c r="K197" s="43">
        <v>1051.49</v>
      </c>
      <c r="L197" s="43">
        <v>1169.31</v>
      </c>
      <c r="M197" s="43">
        <v>1419.63</v>
      </c>
      <c r="N197" s="43">
        <v>1579.46</v>
      </c>
      <c r="O197" s="43">
        <v>1603.71</v>
      </c>
      <c r="P197" s="43">
        <v>1606.3</v>
      </c>
      <c r="Q197" s="43">
        <v>1607.82</v>
      </c>
      <c r="R197" s="43">
        <v>1571.95</v>
      </c>
      <c r="S197" s="43">
        <v>1582.5</v>
      </c>
      <c r="T197" s="43">
        <v>1615.52</v>
      </c>
      <c r="U197" s="43">
        <v>1640.3</v>
      </c>
      <c r="V197" s="43">
        <v>1636.09</v>
      </c>
      <c r="W197" s="43">
        <v>1630.96</v>
      </c>
      <c r="X197" s="43">
        <v>1640.06</v>
      </c>
      <c r="Y197" s="43">
        <v>1612.69</v>
      </c>
      <c r="Z197" s="43">
        <v>1419.21</v>
      </c>
      <c r="AA197" s="43">
        <v>1168.4100000000001</v>
      </c>
    </row>
    <row r="198" spans="1:27" ht="12.75" hidden="1" customHeight="1" outlineLevel="1" x14ac:dyDescent="0.2">
      <c r="A198" s="98" t="s">
        <v>424</v>
      </c>
      <c r="B198" s="62" t="s">
        <v>88</v>
      </c>
      <c r="C198" s="42" t="s">
        <v>77</v>
      </c>
      <c r="D198" s="43">
        <f>$D$168</f>
        <v>1716.97</v>
      </c>
      <c r="E198" s="43">
        <f>$D$168</f>
        <v>1716.97</v>
      </c>
      <c r="F198" s="43">
        <f t="shared" ref="F198:AA198" si="112">$D$168</f>
        <v>1716.97</v>
      </c>
      <c r="G198" s="43">
        <f t="shared" si="112"/>
        <v>1716.97</v>
      </c>
      <c r="H198" s="43">
        <f t="shared" si="112"/>
        <v>1716.97</v>
      </c>
      <c r="I198" s="43">
        <f t="shared" si="112"/>
        <v>1716.97</v>
      </c>
      <c r="J198" s="43">
        <f t="shared" si="112"/>
        <v>1716.97</v>
      </c>
      <c r="K198" s="43">
        <f t="shared" si="112"/>
        <v>1716.97</v>
      </c>
      <c r="L198" s="43">
        <f t="shared" si="112"/>
        <v>1716.97</v>
      </c>
      <c r="M198" s="43">
        <f t="shared" si="112"/>
        <v>1716.97</v>
      </c>
      <c r="N198" s="43">
        <f t="shared" si="112"/>
        <v>1716.97</v>
      </c>
      <c r="O198" s="43">
        <f t="shared" si="112"/>
        <v>1716.97</v>
      </c>
      <c r="P198" s="43">
        <f t="shared" si="112"/>
        <v>1716.97</v>
      </c>
      <c r="Q198" s="43">
        <f t="shared" si="112"/>
        <v>1716.97</v>
      </c>
      <c r="R198" s="43">
        <f t="shared" si="112"/>
        <v>1716.97</v>
      </c>
      <c r="S198" s="43">
        <f t="shared" si="112"/>
        <v>1716.97</v>
      </c>
      <c r="T198" s="43">
        <f t="shared" si="112"/>
        <v>1716.97</v>
      </c>
      <c r="U198" s="43">
        <f t="shared" si="112"/>
        <v>1716.97</v>
      </c>
      <c r="V198" s="43">
        <f t="shared" si="112"/>
        <v>1716.97</v>
      </c>
      <c r="W198" s="43">
        <f t="shared" si="112"/>
        <v>1716.97</v>
      </c>
      <c r="X198" s="43">
        <f t="shared" si="112"/>
        <v>1716.97</v>
      </c>
      <c r="Y198" s="43">
        <f t="shared" si="112"/>
        <v>1716.97</v>
      </c>
      <c r="Z198" s="43">
        <f t="shared" si="112"/>
        <v>1716.97</v>
      </c>
      <c r="AA198" s="43">
        <f t="shared" si="112"/>
        <v>1716.97</v>
      </c>
    </row>
    <row r="199" spans="1:27" ht="12.75" hidden="1" customHeight="1" outlineLevel="1" x14ac:dyDescent="0.2">
      <c r="A199" s="98" t="s">
        <v>425</v>
      </c>
      <c r="B199" s="62" t="s">
        <v>81</v>
      </c>
      <c r="C199" s="42" t="s">
        <v>77</v>
      </c>
      <c r="D199" s="43">
        <v>6.71</v>
      </c>
      <c r="E199" s="43">
        <v>6.71</v>
      </c>
      <c r="F199" s="43">
        <v>6.71</v>
      </c>
      <c r="G199" s="43">
        <v>6.71</v>
      </c>
      <c r="H199" s="43">
        <v>6.71</v>
      </c>
      <c r="I199" s="43">
        <v>6.71</v>
      </c>
      <c r="J199" s="43">
        <v>6.71</v>
      </c>
      <c r="K199" s="43">
        <v>6.71</v>
      </c>
      <c r="L199" s="43">
        <v>6.71</v>
      </c>
      <c r="M199" s="43">
        <v>6.71</v>
      </c>
      <c r="N199" s="43">
        <v>6.71</v>
      </c>
      <c r="O199" s="43">
        <v>6.71</v>
      </c>
      <c r="P199" s="43">
        <v>6.71</v>
      </c>
      <c r="Q199" s="43">
        <v>6.71</v>
      </c>
      <c r="R199" s="43">
        <v>6.71</v>
      </c>
      <c r="S199" s="43">
        <v>6.71</v>
      </c>
      <c r="T199" s="43">
        <v>6.71</v>
      </c>
      <c r="U199" s="43">
        <v>6.71</v>
      </c>
      <c r="V199" s="43">
        <v>6.71</v>
      </c>
      <c r="W199" s="43">
        <v>6.71</v>
      </c>
      <c r="X199" s="43">
        <v>6.71</v>
      </c>
      <c r="Y199" s="43">
        <v>6.71</v>
      </c>
      <c r="Z199" s="43">
        <v>6.71</v>
      </c>
      <c r="AA199" s="43">
        <v>6.71</v>
      </c>
    </row>
    <row r="200" spans="1:27" ht="12.75" hidden="1" customHeight="1" outlineLevel="1" x14ac:dyDescent="0.2">
      <c r="A200" s="98" t="s">
        <v>426</v>
      </c>
      <c r="B200" s="62" t="s">
        <v>79</v>
      </c>
      <c r="C200" s="42" t="s">
        <v>77</v>
      </c>
      <c r="D200" s="43">
        <f>$D$11</f>
        <v>110.23</v>
      </c>
      <c r="E200" s="43">
        <f t="shared" ref="E200:AA200" si="113">$D$11</f>
        <v>110.23</v>
      </c>
      <c r="F200" s="43">
        <f t="shared" si="113"/>
        <v>110.23</v>
      </c>
      <c r="G200" s="43">
        <f t="shared" si="113"/>
        <v>110.23</v>
      </c>
      <c r="H200" s="43">
        <f t="shared" si="113"/>
        <v>110.23</v>
      </c>
      <c r="I200" s="43">
        <f t="shared" si="113"/>
        <v>110.23</v>
      </c>
      <c r="J200" s="43">
        <f t="shared" si="113"/>
        <v>110.23</v>
      </c>
      <c r="K200" s="43">
        <f t="shared" si="113"/>
        <v>110.23</v>
      </c>
      <c r="L200" s="43">
        <f t="shared" si="113"/>
        <v>110.23</v>
      </c>
      <c r="M200" s="43">
        <f t="shared" si="113"/>
        <v>110.23</v>
      </c>
      <c r="N200" s="43">
        <f t="shared" si="113"/>
        <v>110.23</v>
      </c>
      <c r="O200" s="43">
        <f t="shared" si="113"/>
        <v>110.23</v>
      </c>
      <c r="P200" s="43">
        <f t="shared" si="113"/>
        <v>110.23</v>
      </c>
      <c r="Q200" s="43">
        <f t="shared" si="113"/>
        <v>110.23</v>
      </c>
      <c r="R200" s="43">
        <f t="shared" si="113"/>
        <v>110.23</v>
      </c>
      <c r="S200" s="43">
        <f t="shared" si="113"/>
        <v>110.23</v>
      </c>
      <c r="T200" s="43">
        <f t="shared" si="113"/>
        <v>110.23</v>
      </c>
      <c r="U200" s="43">
        <f t="shared" si="113"/>
        <v>110.23</v>
      </c>
      <c r="V200" s="43">
        <f t="shared" si="113"/>
        <v>110.23</v>
      </c>
      <c r="W200" s="43">
        <f t="shared" si="113"/>
        <v>110.23</v>
      </c>
      <c r="X200" s="43">
        <f t="shared" si="113"/>
        <v>110.23</v>
      </c>
      <c r="Y200" s="43">
        <f t="shared" si="113"/>
        <v>110.23</v>
      </c>
      <c r="Z200" s="43">
        <f t="shared" si="113"/>
        <v>110.23</v>
      </c>
      <c r="AA200" s="43">
        <f t="shared" si="113"/>
        <v>110.23</v>
      </c>
    </row>
    <row r="201" spans="1:27" ht="12.75" customHeight="1" collapsed="1" x14ac:dyDescent="0.2">
      <c r="A201" s="97" t="s">
        <v>427</v>
      </c>
      <c r="B201" s="27" t="str">
        <f>"08"&amp;"."&amp;$B$662&amp;"."&amp;$B$663</f>
        <v>08.01.2023</v>
      </c>
      <c r="C201" s="89" t="s">
        <v>74</v>
      </c>
      <c r="D201" s="90">
        <f>ROUND(((D202+D203+D205+D204)/1000),5)</f>
        <v>2.9635699999999998</v>
      </c>
      <c r="E201" s="90">
        <f>ROUND(((E202+E203+E205+E204)/1000),5)</f>
        <v>2.8853300000000002</v>
      </c>
      <c r="F201" s="90">
        <f>ROUND(((F202+F203+F205+F204)/1000),5)</f>
        <v>2.82213</v>
      </c>
      <c r="G201" s="90">
        <f t="shared" ref="G201:AA201" si="114">ROUND(((G202+G203+G205+G204)/1000),5)</f>
        <v>2.7772899999999998</v>
      </c>
      <c r="H201" s="90">
        <f t="shared" si="114"/>
        <v>2.8131300000000001</v>
      </c>
      <c r="I201" s="90">
        <f t="shared" si="114"/>
        <v>2.8319000000000001</v>
      </c>
      <c r="J201" s="90">
        <f t="shared" si="114"/>
        <v>2.8530500000000001</v>
      </c>
      <c r="K201" s="90">
        <f t="shared" si="114"/>
        <v>2.9516300000000002</v>
      </c>
      <c r="L201" s="90">
        <f t="shared" si="114"/>
        <v>3.1692200000000001</v>
      </c>
      <c r="M201" s="90">
        <f t="shared" si="114"/>
        <v>3.4285399999999999</v>
      </c>
      <c r="N201" s="90">
        <f t="shared" si="114"/>
        <v>3.5244599999999999</v>
      </c>
      <c r="O201" s="90">
        <f t="shared" si="114"/>
        <v>3.5493999999999999</v>
      </c>
      <c r="P201" s="90">
        <f t="shared" si="114"/>
        <v>3.5550700000000002</v>
      </c>
      <c r="Q201" s="90">
        <f t="shared" si="114"/>
        <v>3.5589900000000001</v>
      </c>
      <c r="R201" s="90">
        <f t="shared" si="114"/>
        <v>3.5311499999999998</v>
      </c>
      <c r="S201" s="90">
        <f t="shared" si="114"/>
        <v>3.5401799999999999</v>
      </c>
      <c r="T201" s="90">
        <f t="shared" si="114"/>
        <v>3.5710700000000002</v>
      </c>
      <c r="U201" s="90">
        <f t="shared" si="114"/>
        <v>3.5967199999999999</v>
      </c>
      <c r="V201" s="90">
        <f t="shared" si="114"/>
        <v>3.5900599999999998</v>
      </c>
      <c r="W201" s="90">
        <f t="shared" si="114"/>
        <v>3.5791400000000002</v>
      </c>
      <c r="X201" s="90">
        <f t="shared" si="114"/>
        <v>3.5799400000000001</v>
      </c>
      <c r="Y201" s="90">
        <f t="shared" si="114"/>
        <v>3.5367700000000002</v>
      </c>
      <c r="Z201" s="90">
        <f t="shared" si="114"/>
        <v>3.2703199999999999</v>
      </c>
      <c r="AA201" s="90">
        <f t="shared" si="114"/>
        <v>2.9840499999999999</v>
      </c>
    </row>
    <row r="202" spans="1:27" ht="12.75" hidden="1" customHeight="1" outlineLevel="1" x14ac:dyDescent="0.2">
      <c r="A202" s="98" t="s">
        <v>428</v>
      </c>
      <c r="B202" s="62" t="s">
        <v>236</v>
      </c>
      <c r="C202" s="42" t="s">
        <v>77</v>
      </c>
      <c r="D202" s="43">
        <v>1129.6600000000001</v>
      </c>
      <c r="E202" s="43">
        <v>1051.42</v>
      </c>
      <c r="F202" s="43">
        <v>988.22</v>
      </c>
      <c r="G202" s="43">
        <v>943.38</v>
      </c>
      <c r="H202" s="43">
        <v>979.22</v>
      </c>
      <c r="I202" s="43">
        <v>997.99</v>
      </c>
      <c r="J202" s="43">
        <v>1019.14</v>
      </c>
      <c r="K202" s="43">
        <v>1117.72</v>
      </c>
      <c r="L202" s="43">
        <v>1335.31</v>
      </c>
      <c r="M202" s="43">
        <v>1594.63</v>
      </c>
      <c r="N202" s="43">
        <v>1690.55</v>
      </c>
      <c r="O202" s="43">
        <v>1715.49</v>
      </c>
      <c r="P202" s="43">
        <v>1721.16</v>
      </c>
      <c r="Q202" s="43">
        <v>1725.08</v>
      </c>
      <c r="R202" s="43">
        <v>1697.24</v>
      </c>
      <c r="S202" s="43">
        <v>1706.27</v>
      </c>
      <c r="T202" s="43">
        <v>1737.16</v>
      </c>
      <c r="U202" s="43">
        <v>1762.81</v>
      </c>
      <c r="V202" s="43">
        <v>1756.15</v>
      </c>
      <c r="W202" s="43">
        <v>1745.23</v>
      </c>
      <c r="X202" s="43">
        <v>1746.03</v>
      </c>
      <c r="Y202" s="43">
        <v>1702.86</v>
      </c>
      <c r="Z202" s="43">
        <v>1436.41</v>
      </c>
      <c r="AA202" s="43">
        <v>1150.1400000000001</v>
      </c>
    </row>
    <row r="203" spans="1:27" ht="12.75" hidden="1" customHeight="1" outlineLevel="1" x14ac:dyDescent="0.2">
      <c r="A203" s="98" t="s">
        <v>429</v>
      </c>
      <c r="B203" s="62" t="s">
        <v>88</v>
      </c>
      <c r="C203" s="42" t="s">
        <v>77</v>
      </c>
      <c r="D203" s="43">
        <f>$D$168</f>
        <v>1716.97</v>
      </c>
      <c r="E203" s="43">
        <f>$D$168</f>
        <v>1716.97</v>
      </c>
      <c r="F203" s="43">
        <f t="shared" ref="F203:AA203" si="115">$D$168</f>
        <v>1716.97</v>
      </c>
      <c r="G203" s="43">
        <f t="shared" si="115"/>
        <v>1716.97</v>
      </c>
      <c r="H203" s="43">
        <f t="shared" si="115"/>
        <v>1716.97</v>
      </c>
      <c r="I203" s="43">
        <f t="shared" si="115"/>
        <v>1716.97</v>
      </c>
      <c r="J203" s="43">
        <f t="shared" si="115"/>
        <v>1716.97</v>
      </c>
      <c r="K203" s="43">
        <f t="shared" si="115"/>
        <v>1716.97</v>
      </c>
      <c r="L203" s="43">
        <f t="shared" si="115"/>
        <v>1716.97</v>
      </c>
      <c r="M203" s="43">
        <f t="shared" si="115"/>
        <v>1716.97</v>
      </c>
      <c r="N203" s="43">
        <f t="shared" si="115"/>
        <v>1716.97</v>
      </c>
      <c r="O203" s="43">
        <f t="shared" si="115"/>
        <v>1716.97</v>
      </c>
      <c r="P203" s="43">
        <f t="shared" si="115"/>
        <v>1716.97</v>
      </c>
      <c r="Q203" s="43">
        <f t="shared" si="115"/>
        <v>1716.97</v>
      </c>
      <c r="R203" s="43">
        <f t="shared" si="115"/>
        <v>1716.97</v>
      </c>
      <c r="S203" s="43">
        <f t="shared" si="115"/>
        <v>1716.97</v>
      </c>
      <c r="T203" s="43">
        <f t="shared" si="115"/>
        <v>1716.97</v>
      </c>
      <c r="U203" s="43">
        <f t="shared" si="115"/>
        <v>1716.97</v>
      </c>
      <c r="V203" s="43">
        <f t="shared" si="115"/>
        <v>1716.97</v>
      </c>
      <c r="W203" s="43">
        <f t="shared" si="115"/>
        <v>1716.97</v>
      </c>
      <c r="X203" s="43">
        <f t="shared" si="115"/>
        <v>1716.97</v>
      </c>
      <c r="Y203" s="43">
        <f t="shared" si="115"/>
        <v>1716.97</v>
      </c>
      <c r="Z203" s="43">
        <f t="shared" si="115"/>
        <v>1716.97</v>
      </c>
      <c r="AA203" s="43">
        <f t="shared" si="115"/>
        <v>1716.97</v>
      </c>
    </row>
    <row r="204" spans="1:27" ht="12.75" hidden="1" customHeight="1" outlineLevel="1" x14ac:dyDescent="0.2">
      <c r="A204" s="98" t="s">
        <v>430</v>
      </c>
      <c r="B204" s="62" t="s">
        <v>81</v>
      </c>
      <c r="C204" s="42" t="s">
        <v>77</v>
      </c>
      <c r="D204" s="43">
        <v>6.71</v>
      </c>
      <c r="E204" s="43">
        <v>6.71</v>
      </c>
      <c r="F204" s="43">
        <v>6.71</v>
      </c>
      <c r="G204" s="43">
        <v>6.71</v>
      </c>
      <c r="H204" s="43">
        <v>6.71</v>
      </c>
      <c r="I204" s="43">
        <v>6.71</v>
      </c>
      <c r="J204" s="43">
        <v>6.71</v>
      </c>
      <c r="K204" s="43">
        <v>6.71</v>
      </c>
      <c r="L204" s="43">
        <v>6.71</v>
      </c>
      <c r="M204" s="43">
        <v>6.71</v>
      </c>
      <c r="N204" s="43">
        <v>6.71</v>
      </c>
      <c r="O204" s="43">
        <v>6.71</v>
      </c>
      <c r="P204" s="43">
        <v>6.71</v>
      </c>
      <c r="Q204" s="43">
        <v>6.71</v>
      </c>
      <c r="R204" s="43">
        <v>6.71</v>
      </c>
      <c r="S204" s="43">
        <v>6.71</v>
      </c>
      <c r="T204" s="43">
        <v>6.71</v>
      </c>
      <c r="U204" s="43">
        <v>6.71</v>
      </c>
      <c r="V204" s="43">
        <v>6.71</v>
      </c>
      <c r="W204" s="43">
        <v>6.71</v>
      </c>
      <c r="X204" s="43">
        <v>6.71</v>
      </c>
      <c r="Y204" s="43">
        <v>6.71</v>
      </c>
      <c r="Z204" s="43">
        <v>6.71</v>
      </c>
      <c r="AA204" s="43">
        <v>6.71</v>
      </c>
    </row>
    <row r="205" spans="1:27" ht="12.75" hidden="1" customHeight="1" outlineLevel="1" x14ac:dyDescent="0.2">
      <c r="A205" s="98" t="s">
        <v>431</v>
      </c>
      <c r="B205" s="62" t="s">
        <v>79</v>
      </c>
      <c r="C205" s="42" t="s">
        <v>77</v>
      </c>
      <c r="D205" s="43">
        <f>$D$11</f>
        <v>110.23</v>
      </c>
      <c r="E205" s="43">
        <f t="shared" ref="E205:AA205" si="116">$D$11</f>
        <v>110.23</v>
      </c>
      <c r="F205" s="43">
        <f t="shared" si="116"/>
        <v>110.23</v>
      </c>
      <c r="G205" s="43">
        <f t="shared" si="116"/>
        <v>110.23</v>
      </c>
      <c r="H205" s="43">
        <f t="shared" si="116"/>
        <v>110.23</v>
      </c>
      <c r="I205" s="43">
        <f t="shared" si="116"/>
        <v>110.23</v>
      </c>
      <c r="J205" s="43">
        <f t="shared" si="116"/>
        <v>110.23</v>
      </c>
      <c r="K205" s="43">
        <f t="shared" si="116"/>
        <v>110.23</v>
      </c>
      <c r="L205" s="43">
        <f t="shared" si="116"/>
        <v>110.23</v>
      </c>
      <c r="M205" s="43">
        <f t="shared" si="116"/>
        <v>110.23</v>
      </c>
      <c r="N205" s="43">
        <f t="shared" si="116"/>
        <v>110.23</v>
      </c>
      <c r="O205" s="43">
        <f t="shared" si="116"/>
        <v>110.23</v>
      </c>
      <c r="P205" s="43">
        <f t="shared" si="116"/>
        <v>110.23</v>
      </c>
      <c r="Q205" s="43">
        <f t="shared" si="116"/>
        <v>110.23</v>
      </c>
      <c r="R205" s="43">
        <f t="shared" si="116"/>
        <v>110.23</v>
      </c>
      <c r="S205" s="43">
        <f t="shared" si="116"/>
        <v>110.23</v>
      </c>
      <c r="T205" s="43">
        <f t="shared" si="116"/>
        <v>110.23</v>
      </c>
      <c r="U205" s="43">
        <f t="shared" si="116"/>
        <v>110.23</v>
      </c>
      <c r="V205" s="43">
        <f t="shared" si="116"/>
        <v>110.23</v>
      </c>
      <c r="W205" s="43">
        <f t="shared" si="116"/>
        <v>110.23</v>
      </c>
      <c r="X205" s="43">
        <f t="shared" si="116"/>
        <v>110.23</v>
      </c>
      <c r="Y205" s="43">
        <f t="shared" si="116"/>
        <v>110.23</v>
      </c>
      <c r="Z205" s="43">
        <f t="shared" si="116"/>
        <v>110.23</v>
      </c>
      <c r="AA205" s="43">
        <f t="shared" si="116"/>
        <v>110.23</v>
      </c>
    </row>
    <row r="206" spans="1:27" ht="12.75" customHeight="1" collapsed="1" x14ac:dyDescent="0.2">
      <c r="A206" s="97" t="s">
        <v>432</v>
      </c>
      <c r="B206" s="27" t="str">
        <f>"09"&amp;"."&amp;$B$662&amp;"."&amp;$B$663</f>
        <v>09.01.2023</v>
      </c>
      <c r="C206" s="89" t="s">
        <v>74</v>
      </c>
      <c r="D206" s="90">
        <f>ROUND(((D207+D208+D210+D209)/1000),5)</f>
        <v>2.9493</v>
      </c>
      <c r="E206" s="90">
        <f>ROUND(((E207+E208+E210+E209)/1000),5)</f>
        <v>2.8491599999999999</v>
      </c>
      <c r="F206" s="90">
        <f>ROUND(((F207+F208+F210+F209)/1000),5)</f>
        <v>2.7761200000000001</v>
      </c>
      <c r="G206" s="90">
        <f t="shared" ref="G206:AA206" si="117">ROUND(((G207+G208+G210+G209)/1000),5)</f>
        <v>2.7549899999999998</v>
      </c>
      <c r="H206" s="90">
        <f t="shared" si="117"/>
        <v>2.7960199999999999</v>
      </c>
      <c r="I206" s="90">
        <f t="shared" si="117"/>
        <v>2.93363</v>
      </c>
      <c r="J206" s="90">
        <f t="shared" si="117"/>
        <v>3.1485799999999999</v>
      </c>
      <c r="K206" s="90">
        <f t="shared" si="117"/>
        <v>3.5364300000000002</v>
      </c>
      <c r="L206" s="90">
        <f t="shared" si="117"/>
        <v>3.6440899999999998</v>
      </c>
      <c r="M206" s="90">
        <f t="shared" si="117"/>
        <v>3.6870799999999999</v>
      </c>
      <c r="N206" s="90">
        <f t="shared" si="117"/>
        <v>3.71021</v>
      </c>
      <c r="O206" s="90">
        <f t="shared" si="117"/>
        <v>3.72357</v>
      </c>
      <c r="P206" s="90">
        <f t="shared" si="117"/>
        <v>3.70871</v>
      </c>
      <c r="Q206" s="90">
        <f t="shared" si="117"/>
        <v>3.71759</v>
      </c>
      <c r="R206" s="90">
        <f t="shared" si="117"/>
        <v>3.6889599999999998</v>
      </c>
      <c r="S206" s="90">
        <f t="shared" si="117"/>
        <v>3.6972399999999999</v>
      </c>
      <c r="T206" s="90">
        <f t="shared" si="117"/>
        <v>3.8140299999999998</v>
      </c>
      <c r="U206" s="90">
        <f t="shared" si="117"/>
        <v>3.7751700000000001</v>
      </c>
      <c r="V206" s="90">
        <f t="shared" si="117"/>
        <v>3.80945</v>
      </c>
      <c r="W206" s="90">
        <f t="shared" si="117"/>
        <v>3.7022499999999998</v>
      </c>
      <c r="X206" s="90">
        <f t="shared" si="117"/>
        <v>3.6554600000000002</v>
      </c>
      <c r="Y206" s="90">
        <f t="shared" si="117"/>
        <v>3.6039599999999998</v>
      </c>
      <c r="Z206" s="90">
        <f t="shared" si="117"/>
        <v>3.30369</v>
      </c>
      <c r="AA206" s="90">
        <f t="shared" si="117"/>
        <v>2.9674399999999999</v>
      </c>
    </row>
    <row r="207" spans="1:27" ht="12.75" hidden="1" customHeight="1" outlineLevel="1" x14ac:dyDescent="0.2">
      <c r="A207" s="98" t="s">
        <v>433</v>
      </c>
      <c r="B207" s="62" t="s">
        <v>236</v>
      </c>
      <c r="C207" s="42" t="s">
        <v>77</v>
      </c>
      <c r="D207" s="43">
        <v>1115.3900000000001</v>
      </c>
      <c r="E207" s="43">
        <v>1015.25</v>
      </c>
      <c r="F207" s="43">
        <v>942.21</v>
      </c>
      <c r="G207" s="43">
        <v>921.08</v>
      </c>
      <c r="H207" s="43">
        <v>962.11</v>
      </c>
      <c r="I207" s="43">
        <v>1099.72</v>
      </c>
      <c r="J207" s="43">
        <v>1314.67</v>
      </c>
      <c r="K207" s="43">
        <v>1702.52</v>
      </c>
      <c r="L207" s="43">
        <v>1810.18</v>
      </c>
      <c r="M207" s="43">
        <v>1853.17</v>
      </c>
      <c r="N207" s="43">
        <v>1876.3</v>
      </c>
      <c r="O207" s="43">
        <v>1889.66</v>
      </c>
      <c r="P207" s="43">
        <v>1874.8</v>
      </c>
      <c r="Q207" s="43">
        <v>1883.68</v>
      </c>
      <c r="R207" s="43">
        <v>1855.05</v>
      </c>
      <c r="S207" s="43">
        <v>1863.33</v>
      </c>
      <c r="T207" s="43">
        <v>1980.12</v>
      </c>
      <c r="U207" s="43">
        <v>1941.26</v>
      </c>
      <c r="V207" s="43">
        <v>1975.54</v>
      </c>
      <c r="W207" s="43">
        <v>1868.34</v>
      </c>
      <c r="X207" s="43">
        <v>1821.55</v>
      </c>
      <c r="Y207" s="43">
        <v>1770.05</v>
      </c>
      <c r="Z207" s="43">
        <v>1469.78</v>
      </c>
      <c r="AA207" s="43">
        <v>1133.53</v>
      </c>
    </row>
    <row r="208" spans="1:27" ht="12.75" hidden="1" customHeight="1" outlineLevel="1" x14ac:dyDescent="0.2">
      <c r="A208" s="98" t="s">
        <v>434</v>
      </c>
      <c r="B208" s="62" t="s">
        <v>88</v>
      </c>
      <c r="C208" s="42" t="s">
        <v>77</v>
      </c>
      <c r="D208" s="43">
        <f>$D$168</f>
        <v>1716.97</v>
      </c>
      <c r="E208" s="43">
        <f>$D$168</f>
        <v>1716.97</v>
      </c>
      <c r="F208" s="43">
        <f t="shared" ref="F208:AA208" si="118">$D$168</f>
        <v>1716.97</v>
      </c>
      <c r="G208" s="43">
        <f t="shared" si="118"/>
        <v>1716.97</v>
      </c>
      <c r="H208" s="43">
        <f t="shared" si="118"/>
        <v>1716.97</v>
      </c>
      <c r="I208" s="43">
        <f t="shared" si="118"/>
        <v>1716.97</v>
      </c>
      <c r="J208" s="43">
        <f t="shared" si="118"/>
        <v>1716.97</v>
      </c>
      <c r="K208" s="43">
        <f t="shared" si="118"/>
        <v>1716.97</v>
      </c>
      <c r="L208" s="43">
        <f t="shared" si="118"/>
        <v>1716.97</v>
      </c>
      <c r="M208" s="43">
        <f t="shared" si="118"/>
        <v>1716.97</v>
      </c>
      <c r="N208" s="43">
        <f t="shared" si="118"/>
        <v>1716.97</v>
      </c>
      <c r="O208" s="43">
        <f t="shared" si="118"/>
        <v>1716.97</v>
      </c>
      <c r="P208" s="43">
        <f t="shared" si="118"/>
        <v>1716.97</v>
      </c>
      <c r="Q208" s="43">
        <f t="shared" si="118"/>
        <v>1716.97</v>
      </c>
      <c r="R208" s="43">
        <f t="shared" si="118"/>
        <v>1716.97</v>
      </c>
      <c r="S208" s="43">
        <f t="shared" si="118"/>
        <v>1716.97</v>
      </c>
      <c r="T208" s="43">
        <f t="shared" si="118"/>
        <v>1716.97</v>
      </c>
      <c r="U208" s="43">
        <f t="shared" si="118"/>
        <v>1716.97</v>
      </c>
      <c r="V208" s="43">
        <f t="shared" si="118"/>
        <v>1716.97</v>
      </c>
      <c r="W208" s="43">
        <f t="shared" si="118"/>
        <v>1716.97</v>
      </c>
      <c r="X208" s="43">
        <f t="shared" si="118"/>
        <v>1716.97</v>
      </c>
      <c r="Y208" s="43">
        <f t="shared" si="118"/>
        <v>1716.97</v>
      </c>
      <c r="Z208" s="43">
        <f t="shared" si="118"/>
        <v>1716.97</v>
      </c>
      <c r="AA208" s="43">
        <f t="shared" si="118"/>
        <v>1716.97</v>
      </c>
    </row>
    <row r="209" spans="1:27" ht="12.75" hidden="1" customHeight="1" outlineLevel="1" x14ac:dyDescent="0.2">
      <c r="A209" s="98" t="s">
        <v>435</v>
      </c>
      <c r="B209" s="62" t="s">
        <v>81</v>
      </c>
      <c r="C209" s="42" t="s">
        <v>77</v>
      </c>
      <c r="D209" s="43">
        <v>6.71</v>
      </c>
      <c r="E209" s="43">
        <v>6.71</v>
      </c>
      <c r="F209" s="43">
        <v>6.71</v>
      </c>
      <c r="G209" s="43">
        <v>6.71</v>
      </c>
      <c r="H209" s="43">
        <v>6.71</v>
      </c>
      <c r="I209" s="43">
        <v>6.71</v>
      </c>
      <c r="J209" s="43">
        <v>6.71</v>
      </c>
      <c r="K209" s="43">
        <v>6.71</v>
      </c>
      <c r="L209" s="43">
        <v>6.71</v>
      </c>
      <c r="M209" s="43">
        <v>6.71</v>
      </c>
      <c r="N209" s="43">
        <v>6.71</v>
      </c>
      <c r="O209" s="43">
        <v>6.71</v>
      </c>
      <c r="P209" s="43">
        <v>6.71</v>
      </c>
      <c r="Q209" s="43">
        <v>6.71</v>
      </c>
      <c r="R209" s="43">
        <v>6.71</v>
      </c>
      <c r="S209" s="43">
        <v>6.71</v>
      </c>
      <c r="T209" s="43">
        <v>6.71</v>
      </c>
      <c r="U209" s="43">
        <v>6.71</v>
      </c>
      <c r="V209" s="43">
        <v>6.71</v>
      </c>
      <c r="W209" s="43">
        <v>6.71</v>
      </c>
      <c r="X209" s="43">
        <v>6.71</v>
      </c>
      <c r="Y209" s="43">
        <v>6.71</v>
      </c>
      <c r="Z209" s="43">
        <v>6.71</v>
      </c>
      <c r="AA209" s="43">
        <v>6.71</v>
      </c>
    </row>
    <row r="210" spans="1:27" ht="12.75" hidden="1" customHeight="1" outlineLevel="1" x14ac:dyDescent="0.2">
      <c r="A210" s="98" t="s">
        <v>436</v>
      </c>
      <c r="B210" s="62" t="s">
        <v>79</v>
      </c>
      <c r="C210" s="42" t="s">
        <v>77</v>
      </c>
      <c r="D210" s="43">
        <f>$D$11</f>
        <v>110.23</v>
      </c>
      <c r="E210" s="43">
        <f t="shared" ref="E210:AA210" si="119">$D$11</f>
        <v>110.23</v>
      </c>
      <c r="F210" s="43">
        <f t="shared" si="119"/>
        <v>110.23</v>
      </c>
      <c r="G210" s="43">
        <f t="shared" si="119"/>
        <v>110.23</v>
      </c>
      <c r="H210" s="43">
        <f t="shared" si="119"/>
        <v>110.23</v>
      </c>
      <c r="I210" s="43">
        <f t="shared" si="119"/>
        <v>110.23</v>
      </c>
      <c r="J210" s="43">
        <f t="shared" si="119"/>
        <v>110.23</v>
      </c>
      <c r="K210" s="43">
        <f t="shared" si="119"/>
        <v>110.23</v>
      </c>
      <c r="L210" s="43">
        <f t="shared" si="119"/>
        <v>110.23</v>
      </c>
      <c r="M210" s="43">
        <f t="shared" si="119"/>
        <v>110.23</v>
      </c>
      <c r="N210" s="43">
        <f t="shared" si="119"/>
        <v>110.23</v>
      </c>
      <c r="O210" s="43">
        <f t="shared" si="119"/>
        <v>110.23</v>
      </c>
      <c r="P210" s="43">
        <f t="shared" si="119"/>
        <v>110.23</v>
      </c>
      <c r="Q210" s="43">
        <f t="shared" si="119"/>
        <v>110.23</v>
      </c>
      <c r="R210" s="43">
        <f t="shared" si="119"/>
        <v>110.23</v>
      </c>
      <c r="S210" s="43">
        <f t="shared" si="119"/>
        <v>110.23</v>
      </c>
      <c r="T210" s="43">
        <f t="shared" si="119"/>
        <v>110.23</v>
      </c>
      <c r="U210" s="43">
        <f t="shared" si="119"/>
        <v>110.23</v>
      </c>
      <c r="V210" s="43">
        <f t="shared" si="119"/>
        <v>110.23</v>
      </c>
      <c r="W210" s="43">
        <f t="shared" si="119"/>
        <v>110.23</v>
      </c>
      <c r="X210" s="43">
        <f t="shared" si="119"/>
        <v>110.23</v>
      </c>
      <c r="Y210" s="43">
        <f t="shared" si="119"/>
        <v>110.23</v>
      </c>
      <c r="Z210" s="43">
        <f t="shared" si="119"/>
        <v>110.23</v>
      </c>
      <c r="AA210" s="43">
        <f t="shared" si="119"/>
        <v>110.23</v>
      </c>
    </row>
    <row r="211" spans="1:27" ht="12.75" customHeight="1" collapsed="1" x14ac:dyDescent="0.2">
      <c r="A211" s="97" t="s">
        <v>437</v>
      </c>
      <c r="B211" s="27" t="str">
        <f>"10"&amp;"."&amp;$B$662&amp;"."&amp;$B$663</f>
        <v>10.01.2023</v>
      </c>
      <c r="C211" s="89" t="s">
        <v>74</v>
      </c>
      <c r="D211" s="90">
        <f>ROUND(((D212+D213+D215+D214)/1000),5)</f>
        <v>2.9475099999999999</v>
      </c>
      <c r="E211" s="90">
        <f>ROUND(((E212+E213+E215+E214)/1000),5)</f>
        <v>2.8568099999999998</v>
      </c>
      <c r="F211" s="90">
        <f>ROUND(((F212+F213+F215+F214)/1000),5)</f>
        <v>2.78715</v>
      </c>
      <c r="G211" s="90">
        <f t="shared" ref="G211:AA211" si="120">ROUND(((G212+G213+G215+G214)/1000),5)</f>
        <v>2.78973</v>
      </c>
      <c r="H211" s="90">
        <f t="shared" si="120"/>
        <v>2.8869799999999999</v>
      </c>
      <c r="I211" s="90">
        <f t="shared" si="120"/>
        <v>2.9932300000000001</v>
      </c>
      <c r="J211" s="90">
        <f t="shared" si="120"/>
        <v>3.20166</v>
      </c>
      <c r="K211" s="90">
        <f t="shared" si="120"/>
        <v>3.5892400000000002</v>
      </c>
      <c r="L211" s="90">
        <f t="shared" si="120"/>
        <v>3.6865600000000001</v>
      </c>
      <c r="M211" s="90">
        <f t="shared" si="120"/>
        <v>3.7257699999999998</v>
      </c>
      <c r="N211" s="90">
        <f t="shared" si="120"/>
        <v>3.74091</v>
      </c>
      <c r="O211" s="90">
        <f t="shared" si="120"/>
        <v>3.7502599999999999</v>
      </c>
      <c r="P211" s="90">
        <f t="shared" si="120"/>
        <v>3.7392799999999999</v>
      </c>
      <c r="Q211" s="90">
        <f t="shared" si="120"/>
        <v>3.74248</v>
      </c>
      <c r="R211" s="90">
        <f t="shared" si="120"/>
        <v>3.7095600000000002</v>
      </c>
      <c r="S211" s="90">
        <f t="shared" si="120"/>
        <v>3.7056800000000001</v>
      </c>
      <c r="T211" s="90">
        <f t="shared" si="120"/>
        <v>3.7660900000000002</v>
      </c>
      <c r="U211" s="90">
        <f t="shared" si="120"/>
        <v>3.7861400000000001</v>
      </c>
      <c r="V211" s="90">
        <f t="shared" si="120"/>
        <v>3.7821699999999998</v>
      </c>
      <c r="W211" s="90">
        <f t="shared" si="120"/>
        <v>3.7222599999999999</v>
      </c>
      <c r="X211" s="90">
        <f t="shared" si="120"/>
        <v>3.6856200000000001</v>
      </c>
      <c r="Y211" s="90">
        <f t="shared" si="120"/>
        <v>3.6173799999999998</v>
      </c>
      <c r="Z211" s="90">
        <f t="shared" si="120"/>
        <v>3.3276599999999998</v>
      </c>
      <c r="AA211" s="90">
        <f t="shared" si="120"/>
        <v>3.0014500000000002</v>
      </c>
    </row>
    <row r="212" spans="1:27" ht="12.75" hidden="1" customHeight="1" outlineLevel="1" x14ac:dyDescent="0.2">
      <c r="A212" s="98" t="s">
        <v>438</v>
      </c>
      <c r="B212" s="62" t="s">
        <v>236</v>
      </c>
      <c r="C212" s="42" t="s">
        <v>77</v>
      </c>
      <c r="D212" s="43">
        <v>1113.5999999999999</v>
      </c>
      <c r="E212" s="43">
        <v>1022.9</v>
      </c>
      <c r="F212" s="43">
        <v>953.24</v>
      </c>
      <c r="G212" s="43">
        <v>955.82</v>
      </c>
      <c r="H212" s="43">
        <v>1053.07</v>
      </c>
      <c r="I212" s="43">
        <v>1159.32</v>
      </c>
      <c r="J212" s="43">
        <v>1367.75</v>
      </c>
      <c r="K212" s="43">
        <v>1755.33</v>
      </c>
      <c r="L212" s="43">
        <v>1852.65</v>
      </c>
      <c r="M212" s="43">
        <v>1891.86</v>
      </c>
      <c r="N212" s="43">
        <v>1907</v>
      </c>
      <c r="O212" s="43">
        <v>1916.35</v>
      </c>
      <c r="P212" s="43">
        <v>1905.37</v>
      </c>
      <c r="Q212" s="43">
        <v>1908.57</v>
      </c>
      <c r="R212" s="43">
        <v>1875.65</v>
      </c>
      <c r="S212" s="43">
        <v>1871.77</v>
      </c>
      <c r="T212" s="43">
        <v>1932.18</v>
      </c>
      <c r="U212" s="43">
        <v>1952.23</v>
      </c>
      <c r="V212" s="43">
        <v>1948.26</v>
      </c>
      <c r="W212" s="43">
        <v>1888.35</v>
      </c>
      <c r="X212" s="43">
        <v>1851.71</v>
      </c>
      <c r="Y212" s="43">
        <v>1783.47</v>
      </c>
      <c r="Z212" s="43">
        <v>1493.75</v>
      </c>
      <c r="AA212" s="43">
        <v>1167.54</v>
      </c>
    </row>
    <row r="213" spans="1:27" ht="12.75" hidden="1" customHeight="1" outlineLevel="1" x14ac:dyDescent="0.2">
      <c r="A213" s="98" t="s">
        <v>439</v>
      </c>
      <c r="B213" s="62" t="s">
        <v>88</v>
      </c>
      <c r="C213" s="42" t="s">
        <v>77</v>
      </c>
      <c r="D213" s="43">
        <f>$D$168</f>
        <v>1716.97</v>
      </c>
      <c r="E213" s="43">
        <f>$D$168</f>
        <v>1716.97</v>
      </c>
      <c r="F213" s="43">
        <f t="shared" ref="F213:AA213" si="121">$D$168</f>
        <v>1716.97</v>
      </c>
      <c r="G213" s="43">
        <f t="shared" si="121"/>
        <v>1716.97</v>
      </c>
      <c r="H213" s="43">
        <f t="shared" si="121"/>
        <v>1716.97</v>
      </c>
      <c r="I213" s="43">
        <f t="shared" si="121"/>
        <v>1716.97</v>
      </c>
      <c r="J213" s="43">
        <f t="shared" si="121"/>
        <v>1716.97</v>
      </c>
      <c r="K213" s="43">
        <f t="shared" si="121"/>
        <v>1716.97</v>
      </c>
      <c r="L213" s="43">
        <f t="shared" si="121"/>
        <v>1716.97</v>
      </c>
      <c r="M213" s="43">
        <f t="shared" si="121"/>
        <v>1716.97</v>
      </c>
      <c r="N213" s="43">
        <f t="shared" si="121"/>
        <v>1716.97</v>
      </c>
      <c r="O213" s="43">
        <f t="shared" si="121"/>
        <v>1716.97</v>
      </c>
      <c r="P213" s="43">
        <f t="shared" si="121"/>
        <v>1716.97</v>
      </c>
      <c r="Q213" s="43">
        <f t="shared" si="121"/>
        <v>1716.97</v>
      </c>
      <c r="R213" s="43">
        <f t="shared" si="121"/>
        <v>1716.97</v>
      </c>
      <c r="S213" s="43">
        <f t="shared" si="121"/>
        <v>1716.97</v>
      </c>
      <c r="T213" s="43">
        <f t="shared" si="121"/>
        <v>1716.97</v>
      </c>
      <c r="U213" s="43">
        <f t="shared" si="121"/>
        <v>1716.97</v>
      </c>
      <c r="V213" s="43">
        <f t="shared" si="121"/>
        <v>1716.97</v>
      </c>
      <c r="W213" s="43">
        <f t="shared" si="121"/>
        <v>1716.97</v>
      </c>
      <c r="X213" s="43">
        <f t="shared" si="121"/>
        <v>1716.97</v>
      </c>
      <c r="Y213" s="43">
        <f t="shared" si="121"/>
        <v>1716.97</v>
      </c>
      <c r="Z213" s="43">
        <f t="shared" si="121"/>
        <v>1716.97</v>
      </c>
      <c r="AA213" s="43">
        <f t="shared" si="121"/>
        <v>1716.97</v>
      </c>
    </row>
    <row r="214" spans="1:27" ht="12.75" hidden="1" customHeight="1" outlineLevel="1" x14ac:dyDescent="0.2">
      <c r="A214" s="98" t="s">
        <v>440</v>
      </c>
      <c r="B214" s="62" t="s">
        <v>81</v>
      </c>
      <c r="C214" s="42" t="s">
        <v>77</v>
      </c>
      <c r="D214" s="43">
        <v>6.71</v>
      </c>
      <c r="E214" s="43">
        <v>6.71</v>
      </c>
      <c r="F214" s="43">
        <v>6.71</v>
      </c>
      <c r="G214" s="43">
        <v>6.71</v>
      </c>
      <c r="H214" s="43">
        <v>6.71</v>
      </c>
      <c r="I214" s="43">
        <v>6.71</v>
      </c>
      <c r="J214" s="43">
        <v>6.71</v>
      </c>
      <c r="K214" s="43">
        <v>6.71</v>
      </c>
      <c r="L214" s="43">
        <v>6.71</v>
      </c>
      <c r="M214" s="43">
        <v>6.71</v>
      </c>
      <c r="N214" s="43">
        <v>6.71</v>
      </c>
      <c r="O214" s="43">
        <v>6.71</v>
      </c>
      <c r="P214" s="43">
        <v>6.71</v>
      </c>
      <c r="Q214" s="43">
        <v>6.71</v>
      </c>
      <c r="R214" s="43">
        <v>6.71</v>
      </c>
      <c r="S214" s="43">
        <v>6.71</v>
      </c>
      <c r="T214" s="43">
        <v>6.71</v>
      </c>
      <c r="U214" s="43">
        <v>6.71</v>
      </c>
      <c r="V214" s="43">
        <v>6.71</v>
      </c>
      <c r="W214" s="43">
        <v>6.71</v>
      </c>
      <c r="X214" s="43">
        <v>6.71</v>
      </c>
      <c r="Y214" s="43">
        <v>6.71</v>
      </c>
      <c r="Z214" s="43">
        <v>6.71</v>
      </c>
      <c r="AA214" s="43">
        <v>6.71</v>
      </c>
    </row>
    <row r="215" spans="1:27" ht="12.75" hidden="1" customHeight="1" outlineLevel="1" x14ac:dyDescent="0.2">
      <c r="A215" s="98" t="s">
        <v>441</v>
      </c>
      <c r="B215" s="62" t="s">
        <v>79</v>
      </c>
      <c r="C215" s="42" t="s">
        <v>77</v>
      </c>
      <c r="D215" s="43">
        <f>$D$11</f>
        <v>110.23</v>
      </c>
      <c r="E215" s="43">
        <f t="shared" ref="E215:AA215" si="122">$D$11</f>
        <v>110.23</v>
      </c>
      <c r="F215" s="43">
        <f t="shared" si="122"/>
        <v>110.23</v>
      </c>
      <c r="G215" s="43">
        <f t="shared" si="122"/>
        <v>110.23</v>
      </c>
      <c r="H215" s="43">
        <f t="shared" si="122"/>
        <v>110.23</v>
      </c>
      <c r="I215" s="43">
        <f t="shared" si="122"/>
        <v>110.23</v>
      </c>
      <c r="J215" s="43">
        <f t="shared" si="122"/>
        <v>110.23</v>
      </c>
      <c r="K215" s="43">
        <f t="shared" si="122"/>
        <v>110.23</v>
      </c>
      <c r="L215" s="43">
        <f t="shared" si="122"/>
        <v>110.23</v>
      </c>
      <c r="M215" s="43">
        <f t="shared" si="122"/>
        <v>110.23</v>
      </c>
      <c r="N215" s="43">
        <f t="shared" si="122"/>
        <v>110.23</v>
      </c>
      <c r="O215" s="43">
        <f t="shared" si="122"/>
        <v>110.23</v>
      </c>
      <c r="P215" s="43">
        <f t="shared" si="122"/>
        <v>110.23</v>
      </c>
      <c r="Q215" s="43">
        <f t="shared" si="122"/>
        <v>110.23</v>
      </c>
      <c r="R215" s="43">
        <f t="shared" si="122"/>
        <v>110.23</v>
      </c>
      <c r="S215" s="43">
        <f t="shared" si="122"/>
        <v>110.23</v>
      </c>
      <c r="T215" s="43">
        <f t="shared" si="122"/>
        <v>110.23</v>
      </c>
      <c r="U215" s="43">
        <f t="shared" si="122"/>
        <v>110.23</v>
      </c>
      <c r="V215" s="43">
        <f t="shared" si="122"/>
        <v>110.23</v>
      </c>
      <c r="W215" s="43">
        <f t="shared" si="122"/>
        <v>110.23</v>
      </c>
      <c r="X215" s="43">
        <f t="shared" si="122"/>
        <v>110.23</v>
      </c>
      <c r="Y215" s="43">
        <f t="shared" si="122"/>
        <v>110.23</v>
      </c>
      <c r="Z215" s="43">
        <f t="shared" si="122"/>
        <v>110.23</v>
      </c>
      <c r="AA215" s="43">
        <f t="shared" si="122"/>
        <v>110.23</v>
      </c>
    </row>
    <row r="216" spans="1:27" ht="12.75" customHeight="1" collapsed="1" x14ac:dyDescent="0.2">
      <c r="A216" s="97" t="s">
        <v>442</v>
      </c>
      <c r="B216" s="27" t="str">
        <f>"11"&amp;"."&amp;$B$662&amp;"."&amp;$B$663</f>
        <v>11.01.2023</v>
      </c>
      <c r="C216" s="89" t="s">
        <v>74</v>
      </c>
      <c r="D216" s="90">
        <f>ROUND(((D217+D218+D220+D219)/1000),5)</f>
        <v>2.9805700000000002</v>
      </c>
      <c r="E216" s="90">
        <f>ROUND(((E217+E218+E220+E219)/1000),5)</f>
        <v>2.9301499999999998</v>
      </c>
      <c r="F216" s="90">
        <f>ROUND(((F217+F218+F220+F219)/1000),5)</f>
        <v>2.8645299999999998</v>
      </c>
      <c r="G216" s="90">
        <f t="shared" ref="G216:AA216" si="123">ROUND(((G217+G218+G220+G219)/1000),5)</f>
        <v>2.85791</v>
      </c>
      <c r="H216" s="90">
        <f t="shared" si="123"/>
        <v>2.93262</v>
      </c>
      <c r="I216" s="90">
        <f t="shared" si="123"/>
        <v>3.02765</v>
      </c>
      <c r="J216" s="90">
        <f t="shared" si="123"/>
        <v>3.1854300000000002</v>
      </c>
      <c r="K216" s="90">
        <f t="shared" si="123"/>
        <v>3.6015600000000001</v>
      </c>
      <c r="L216" s="90">
        <f t="shared" si="123"/>
        <v>3.7146699999999999</v>
      </c>
      <c r="M216" s="90">
        <f t="shared" si="123"/>
        <v>3.7533099999999999</v>
      </c>
      <c r="N216" s="90">
        <f t="shared" si="123"/>
        <v>3.7725200000000001</v>
      </c>
      <c r="O216" s="90">
        <f t="shared" si="123"/>
        <v>3.78775</v>
      </c>
      <c r="P216" s="90">
        <f t="shared" si="123"/>
        <v>3.7744900000000001</v>
      </c>
      <c r="Q216" s="90">
        <f t="shared" si="123"/>
        <v>3.77745</v>
      </c>
      <c r="R216" s="90">
        <f t="shared" si="123"/>
        <v>3.75319</v>
      </c>
      <c r="S216" s="90">
        <f t="shared" si="123"/>
        <v>3.7516600000000002</v>
      </c>
      <c r="T216" s="90">
        <f t="shared" si="123"/>
        <v>3.8689399999999998</v>
      </c>
      <c r="U216" s="90">
        <f t="shared" si="123"/>
        <v>3.8696299999999999</v>
      </c>
      <c r="V216" s="90">
        <f t="shared" si="123"/>
        <v>3.8761700000000001</v>
      </c>
      <c r="W216" s="90">
        <f t="shared" si="123"/>
        <v>3.75421</v>
      </c>
      <c r="X216" s="90">
        <f t="shared" si="123"/>
        <v>3.7285599999999999</v>
      </c>
      <c r="Y216" s="90">
        <f t="shared" si="123"/>
        <v>3.6893600000000002</v>
      </c>
      <c r="Z216" s="90">
        <f t="shared" si="123"/>
        <v>3.5331999999999999</v>
      </c>
      <c r="AA216" s="90">
        <f t="shared" si="123"/>
        <v>3.1130800000000001</v>
      </c>
    </row>
    <row r="217" spans="1:27" ht="12.75" hidden="1" customHeight="1" outlineLevel="1" x14ac:dyDescent="0.2">
      <c r="A217" s="98" t="s">
        <v>443</v>
      </c>
      <c r="B217" s="62" t="s">
        <v>236</v>
      </c>
      <c r="C217" s="42" t="s">
        <v>77</v>
      </c>
      <c r="D217" s="43">
        <v>1146.6600000000001</v>
      </c>
      <c r="E217" s="43">
        <v>1096.24</v>
      </c>
      <c r="F217" s="43">
        <v>1030.6199999999999</v>
      </c>
      <c r="G217" s="43">
        <v>1024</v>
      </c>
      <c r="H217" s="43">
        <v>1098.71</v>
      </c>
      <c r="I217" s="43">
        <v>1193.74</v>
      </c>
      <c r="J217" s="43">
        <v>1351.52</v>
      </c>
      <c r="K217" s="43">
        <v>1767.65</v>
      </c>
      <c r="L217" s="43">
        <v>1880.76</v>
      </c>
      <c r="M217" s="43">
        <v>1919.4</v>
      </c>
      <c r="N217" s="43">
        <v>1938.61</v>
      </c>
      <c r="O217" s="43">
        <v>1953.84</v>
      </c>
      <c r="P217" s="43">
        <v>1940.58</v>
      </c>
      <c r="Q217" s="43">
        <v>1943.54</v>
      </c>
      <c r="R217" s="43">
        <v>1919.28</v>
      </c>
      <c r="S217" s="43">
        <v>1917.75</v>
      </c>
      <c r="T217" s="43">
        <v>2035.03</v>
      </c>
      <c r="U217" s="43">
        <v>2035.72</v>
      </c>
      <c r="V217" s="43">
        <v>2042.26</v>
      </c>
      <c r="W217" s="43">
        <v>1920.3</v>
      </c>
      <c r="X217" s="43">
        <v>1894.65</v>
      </c>
      <c r="Y217" s="43">
        <v>1855.45</v>
      </c>
      <c r="Z217" s="43">
        <v>1699.29</v>
      </c>
      <c r="AA217" s="43">
        <v>1279.17</v>
      </c>
    </row>
    <row r="218" spans="1:27" ht="12.75" hidden="1" customHeight="1" outlineLevel="1" x14ac:dyDescent="0.2">
      <c r="A218" s="98" t="s">
        <v>444</v>
      </c>
      <c r="B218" s="62" t="s">
        <v>88</v>
      </c>
      <c r="C218" s="42" t="s">
        <v>77</v>
      </c>
      <c r="D218" s="43">
        <f>$D$168</f>
        <v>1716.97</v>
      </c>
      <c r="E218" s="43">
        <f>$D$168</f>
        <v>1716.97</v>
      </c>
      <c r="F218" s="43">
        <f t="shared" ref="F218:AA218" si="124">$D$168</f>
        <v>1716.97</v>
      </c>
      <c r="G218" s="43">
        <f t="shared" si="124"/>
        <v>1716.97</v>
      </c>
      <c r="H218" s="43">
        <f t="shared" si="124"/>
        <v>1716.97</v>
      </c>
      <c r="I218" s="43">
        <f t="shared" si="124"/>
        <v>1716.97</v>
      </c>
      <c r="J218" s="43">
        <f t="shared" si="124"/>
        <v>1716.97</v>
      </c>
      <c r="K218" s="43">
        <f t="shared" si="124"/>
        <v>1716.97</v>
      </c>
      <c r="L218" s="43">
        <f t="shared" si="124"/>
        <v>1716.97</v>
      </c>
      <c r="M218" s="43">
        <f t="shared" si="124"/>
        <v>1716.97</v>
      </c>
      <c r="N218" s="43">
        <f t="shared" si="124"/>
        <v>1716.97</v>
      </c>
      <c r="O218" s="43">
        <f t="shared" si="124"/>
        <v>1716.97</v>
      </c>
      <c r="P218" s="43">
        <f t="shared" si="124"/>
        <v>1716.97</v>
      </c>
      <c r="Q218" s="43">
        <f t="shared" si="124"/>
        <v>1716.97</v>
      </c>
      <c r="R218" s="43">
        <f t="shared" si="124"/>
        <v>1716.97</v>
      </c>
      <c r="S218" s="43">
        <f t="shared" si="124"/>
        <v>1716.97</v>
      </c>
      <c r="T218" s="43">
        <f t="shared" si="124"/>
        <v>1716.97</v>
      </c>
      <c r="U218" s="43">
        <f t="shared" si="124"/>
        <v>1716.97</v>
      </c>
      <c r="V218" s="43">
        <f t="shared" si="124"/>
        <v>1716.97</v>
      </c>
      <c r="W218" s="43">
        <f t="shared" si="124"/>
        <v>1716.97</v>
      </c>
      <c r="X218" s="43">
        <f t="shared" si="124"/>
        <v>1716.97</v>
      </c>
      <c r="Y218" s="43">
        <f t="shared" si="124"/>
        <v>1716.97</v>
      </c>
      <c r="Z218" s="43">
        <f t="shared" si="124"/>
        <v>1716.97</v>
      </c>
      <c r="AA218" s="43">
        <f t="shared" si="124"/>
        <v>1716.97</v>
      </c>
    </row>
    <row r="219" spans="1:27" ht="12.75" hidden="1" customHeight="1" outlineLevel="1" x14ac:dyDescent="0.2">
      <c r="A219" s="98" t="s">
        <v>445</v>
      </c>
      <c r="B219" s="62" t="s">
        <v>81</v>
      </c>
      <c r="C219" s="42" t="s">
        <v>77</v>
      </c>
      <c r="D219" s="43">
        <v>6.71</v>
      </c>
      <c r="E219" s="43">
        <v>6.71</v>
      </c>
      <c r="F219" s="43">
        <v>6.71</v>
      </c>
      <c r="G219" s="43">
        <v>6.71</v>
      </c>
      <c r="H219" s="43">
        <v>6.71</v>
      </c>
      <c r="I219" s="43">
        <v>6.71</v>
      </c>
      <c r="J219" s="43">
        <v>6.71</v>
      </c>
      <c r="K219" s="43">
        <v>6.71</v>
      </c>
      <c r="L219" s="43">
        <v>6.71</v>
      </c>
      <c r="M219" s="43">
        <v>6.71</v>
      </c>
      <c r="N219" s="43">
        <v>6.71</v>
      </c>
      <c r="O219" s="43">
        <v>6.71</v>
      </c>
      <c r="P219" s="43">
        <v>6.71</v>
      </c>
      <c r="Q219" s="43">
        <v>6.71</v>
      </c>
      <c r="R219" s="43">
        <v>6.71</v>
      </c>
      <c r="S219" s="43">
        <v>6.71</v>
      </c>
      <c r="T219" s="43">
        <v>6.71</v>
      </c>
      <c r="U219" s="43">
        <v>6.71</v>
      </c>
      <c r="V219" s="43">
        <v>6.71</v>
      </c>
      <c r="W219" s="43">
        <v>6.71</v>
      </c>
      <c r="X219" s="43">
        <v>6.71</v>
      </c>
      <c r="Y219" s="43">
        <v>6.71</v>
      </c>
      <c r="Z219" s="43">
        <v>6.71</v>
      </c>
      <c r="AA219" s="43">
        <v>6.71</v>
      </c>
    </row>
    <row r="220" spans="1:27" ht="12.75" hidden="1" customHeight="1" outlineLevel="1" x14ac:dyDescent="0.2">
      <c r="A220" s="98" t="s">
        <v>446</v>
      </c>
      <c r="B220" s="62" t="s">
        <v>79</v>
      </c>
      <c r="C220" s="42" t="s">
        <v>77</v>
      </c>
      <c r="D220" s="43">
        <f>$D$11</f>
        <v>110.23</v>
      </c>
      <c r="E220" s="43">
        <f t="shared" ref="E220:AA220" si="125">$D$11</f>
        <v>110.23</v>
      </c>
      <c r="F220" s="43">
        <f t="shared" si="125"/>
        <v>110.23</v>
      </c>
      <c r="G220" s="43">
        <f t="shared" si="125"/>
        <v>110.23</v>
      </c>
      <c r="H220" s="43">
        <f t="shared" si="125"/>
        <v>110.23</v>
      </c>
      <c r="I220" s="43">
        <f t="shared" si="125"/>
        <v>110.23</v>
      </c>
      <c r="J220" s="43">
        <f t="shared" si="125"/>
        <v>110.23</v>
      </c>
      <c r="K220" s="43">
        <f t="shared" si="125"/>
        <v>110.23</v>
      </c>
      <c r="L220" s="43">
        <f t="shared" si="125"/>
        <v>110.23</v>
      </c>
      <c r="M220" s="43">
        <f t="shared" si="125"/>
        <v>110.23</v>
      </c>
      <c r="N220" s="43">
        <f t="shared" si="125"/>
        <v>110.23</v>
      </c>
      <c r="O220" s="43">
        <f t="shared" si="125"/>
        <v>110.23</v>
      </c>
      <c r="P220" s="43">
        <f t="shared" si="125"/>
        <v>110.23</v>
      </c>
      <c r="Q220" s="43">
        <f t="shared" si="125"/>
        <v>110.23</v>
      </c>
      <c r="R220" s="43">
        <f t="shared" si="125"/>
        <v>110.23</v>
      </c>
      <c r="S220" s="43">
        <f t="shared" si="125"/>
        <v>110.23</v>
      </c>
      <c r="T220" s="43">
        <f t="shared" si="125"/>
        <v>110.23</v>
      </c>
      <c r="U220" s="43">
        <f t="shared" si="125"/>
        <v>110.23</v>
      </c>
      <c r="V220" s="43">
        <f t="shared" si="125"/>
        <v>110.23</v>
      </c>
      <c r="W220" s="43">
        <f t="shared" si="125"/>
        <v>110.23</v>
      </c>
      <c r="X220" s="43">
        <f t="shared" si="125"/>
        <v>110.23</v>
      </c>
      <c r="Y220" s="43">
        <f t="shared" si="125"/>
        <v>110.23</v>
      </c>
      <c r="Z220" s="43">
        <f t="shared" si="125"/>
        <v>110.23</v>
      </c>
      <c r="AA220" s="43">
        <f t="shared" si="125"/>
        <v>110.23</v>
      </c>
    </row>
    <row r="221" spans="1:27" ht="12.75" customHeight="1" collapsed="1" x14ac:dyDescent="0.2">
      <c r="A221" s="97" t="s">
        <v>447</v>
      </c>
      <c r="B221" s="27" t="str">
        <f>"12"&amp;"."&amp;$B$662&amp;"."&amp;$B$663</f>
        <v>12.01.2023</v>
      </c>
      <c r="C221" s="89" t="s">
        <v>74</v>
      </c>
      <c r="D221" s="90">
        <f>ROUND(((D222+D223+D225+D224)/1000),5)</f>
        <v>3.00928</v>
      </c>
      <c r="E221" s="90">
        <f>ROUND(((E222+E223+E225+E224)/1000),5)</f>
        <v>2.9521099999999998</v>
      </c>
      <c r="F221" s="90">
        <f>ROUND(((F222+F223+F225+F224)/1000),5)</f>
        <v>2.9296899999999999</v>
      </c>
      <c r="G221" s="90">
        <f t="shared" ref="G221:AA221" si="126">ROUND(((G222+G223+G225+G224)/1000),5)</f>
        <v>2.9276399999999998</v>
      </c>
      <c r="H221" s="90">
        <f t="shared" si="126"/>
        <v>2.95085</v>
      </c>
      <c r="I221" s="90">
        <f t="shared" si="126"/>
        <v>3.0456500000000002</v>
      </c>
      <c r="J221" s="90">
        <f t="shared" si="126"/>
        <v>3.1811199999999999</v>
      </c>
      <c r="K221" s="90">
        <f t="shared" si="126"/>
        <v>3.5790099999999998</v>
      </c>
      <c r="L221" s="90">
        <f t="shared" si="126"/>
        <v>3.66709</v>
      </c>
      <c r="M221" s="90">
        <f t="shared" si="126"/>
        <v>3.7029100000000001</v>
      </c>
      <c r="N221" s="90">
        <f t="shared" si="126"/>
        <v>3.7020300000000002</v>
      </c>
      <c r="O221" s="90">
        <f t="shared" si="126"/>
        <v>3.73204</v>
      </c>
      <c r="P221" s="90">
        <f t="shared" si="126"/>
        <v>3.7203599999999999</v>
      </c>
      <c r="Q221" s="90">
        <f t="shared" si="126"/>
        <v>3.7274500000000002</v>
      </c>
      <c r="R221" s="90">
        <f t="shared" si="126"/>
        <v>3.6827800000000002</v>
      </c>
      <c r="S221" s="90">
        <f t="shared" si="126"/>
        <v>3.6933199999999999</v>
      </c>
      <c r="T221" s="90">
        <f t="shared" si="126"/>
        <v>3.7319</v>
      </c>
      <c r="U221" s="90">
        <f t="shared" si="126"/>
        <v>3.8025500000000001</v>
      </c>
      <c r="V221" s="90">
        <f t="shared" si="126"/>
        <v>3.76403</v>
      </c>
      <c r="W221" s="90">
        <f t="shared" si="126"/>
        <v>3.70126</v>
      </c>
      <c r="X221" s="90">
        <f t="shared" si="126"/>
        <v>3.67069</v>
      </c>
      <c r="Y221" s="90">
        <f t="shared" si="126"/>
        <v>3.62663</v>
      </c>
      <c r="Z221" s="90">
        <f t="shared" si="126"/>
        <v>3.4494400000000001</v>
      </c>
      <c r="AA221" s="90">
        <f t="shared" si="126"/>
        <v>3.0758800000000002</v>
      </c>
    </row>
    <row r="222" spans="1:27" ht="12.75" hidden="1" customHeight="1" outlineLevel="1" x14ac:dyDescent="0.2">
      <c r="A222" s="98" t="s">
        <v>448</v>
      </c>
      <c r="B222" s="62" t="s">
        <v>236</v>
      </c>
      <c r="C222" s="42" t="s">
        <v>77</v>
      </c>
      <c r="D222" s="43">
        <v>1175.3699999999999</v>
      </c>
      <c r="E222" s="43">
        <v>1118.2</v>
      </c>
      <c r="F222" s="43">
        <v>1095.78</v>
      </c>
      <c r="G222" s="43">
        <v>1093.73</v>
      </c>
      <c r="H222" s="43">
        <v>1116.94</v>
      </c>
      <c r="I222" s="43">
        <v>1211.74</v>
      </c>
      <c r="J222" s="43">
        <v>1347.21</v>
      </c>
      <c r="K222" s="43">
        <v>1745.1</v>
      </c>
      <c r="L222" s="43">
        <v>1833.18</v>
      </c>
      <c r="M222" s="43">
        <v>1869</v>
      </c>
      <c r="N222" s="43">
        <v>1868.12</v>
      </c>
      <c r="O222" s="43">
        <v>1898.13</v>
      </c>
      <c r="P222" s="43">
        <v>1886.45</v>
      </c>
      <c r="Q222" s="43">
        <v>1893.54</v>
      </c>
      <c r="R222" s="43">
        <v>1848.87</v>
      </c>
      <c r="S222" s="43">
        <v>1859.41</v>
      </c>
      <c r="T222" s="43">
        <v>1897.99</v>
      </c>
      <c r="U222" s="43">
        <v>1968.64</v>
      </c>
      <c r="V222" s="43">
        <v>1930.12</v>
      </c>
      <c r="W222" s="43">
        <v>1867.35</v>
      </c>
      <c r="X222" s="43">
        <v>1836.78</v>
      </c>
      <c r="Y222" s="43">
        <v>1792.72</v>
      </c>
      <c r="Z222" s="43">
        <v>1615.53</v>
      </c>
      <c r="AA222" s="43">
        <v>1241.97</v>
      </c>
    </row>
    <row r="223" spans="1:27" ht="12.75" hidden="1" customHeight="1" outlineLevel="1" x14ac:dyDescent="0.2">
      <c r="A223" s="98" t="s">
        <v>449</v>
      </c>
      <c r="B223" s="62" t="s">
        <v>88</v>
      </c>
      <c r="C223" s="42" t="s">
        <v>77</v>
      </c>
      <c r="D223" s="43">
        <f>$D$168</f>
        <v>1716.97</v>
      </c>
      <c r="E223" s="43">
        <f>$D$168</f>
        <v>1716.97</v>
      </c>
      <c r="F223" s="43">
        <f t="shared" ref="F223:AA223" si="127">$D$168</f>
        <v>1716.97</v>
      </c>
      <c r="G223" s="43">
        <f t="shared" si="127"/>
        <v>1716.97</v>
      </c>
      <c r="H223" s="43">
        <f t="shared" si="127"/>
        <v>1716.97</v>
      </c>
      <c r="I223" s="43">
        <f t="shared" si="127"/>
        <v>1716.97</v>
      </c>
      <c r="J223" s="43">
        <f t="shared" si="127"/>
        <v>1716.97</v>
      </c>
      <c r="K223" s="43">
        <f t="shared" si="127"/>
        <v>1716.97</v>
      </c>
      <c r="L223" s="43">
        <f t="shared" si="127"/>
        <v>1716.97</v>
      </c>
      <c r="M223" s="43">
        <f t="shared" si="127"/>
        <v>1716.97</v>
      </c>
      <c r="N223" s="43">
        <f t="shared" si="127"/>
        <v>1716.97</v>
      </c>
      <c r="O223" s="43">
        <f t="shared" si="127"/>
        <v>1716.97</v>
      </c>
      <c r="P223" s="43">
        <f t="shared" si="127"/>
        <v>1716.97</v>
      </c>
      <c r="Q223" s="43">
        <f t="shared" si="127"/>
        <v>1716.97</v>
      </c>
      <c r="R223" s="43">
        <f t="shared" si="127"/>
        <v>1716.97</v>
      </c>
      <c r="S223" s="43">
        <f t="shared" si="127"/>
        <v>1716.97</v>
      </c>
      <c r="T223" s="43">
        <f t="shared" si="127"/>
        <v>1716.97</v>
      </c>
      <c r="U223" s="43">
        <f t="shared" si="127"/>
        <v>1716.97</v>
      </c>
      <c r="V223" s="43">
        <f t="shared" si="127"/>
        <v>1716.97</v>
      </c>
      <c r="W223" s="43">
        <f t="shared" si="127"/>
        <v>1716.97</v>
      </c>
      <c r="X223" s="43">
        <f t="shared" si="127"/>
        <v>1716.97</v>
      </c>
      <c r="Y223" s="43">
        <f t="shared" si="127"/>
        <v>1716.97</v>
      </c>
      <c r="Z223" s="43">
        <f t="shared" si="127"/>
        <v>1716.97</v>
      </c>
      <c r="AA223" s="43">
        <f t="shared" si="127"/>
        <v>1716.97</v>
      </c>
    </row>
    <row r="224" spans="1:27" ht="12.75" hidden="1" customHeight="1" outlineLevel="1" x14ac:dyDescent="0.2">
      <c r="A224" s="98" t="s">
        <v>450</v>
      </c>
      <c r="B224" s="62" t="s">
        <v>81</v>
      </c>
      <c r="C224" s="42" t="s">
        <v>77</v>
      </c>
      <c r="D224" s="43">
        <v>6.71</v>
      </c>
      <c r="E224" s="43">
        <v>6.71</v>
      </c>
      <c r="F224" s="43">
        <v>6.71</v>
      </c>
      <c r="G224" s="43">
        <v>6.71</v>
      </c>
      <c r="H224" s="43">
        <v>6.71</v>
      </c>
      <c r="I224" s="43">
        <v>6.71</v>
      </c>
      <c r="J224" s="43">
        <v>6.71</v>
      </c>
      <c r="K224" s="43">
        <v>6.71</v>
      </c>
      <c r="L224" s="43">
        <v>6.71</v>
      </c>
      <c r="M224" s="43">
        <v>6.71</v>
      </c>
      <c r="N224" s="43">
        <v>6.71</v>
      </c>
      <c r="O224" s="43">
        <v>6.71</v>
      </c>
      <c r="P224" s="43">
        <v>6.71</v>
      </c>
      <c r="Q224" s="43">
        <v>6.71</v>
      </c>
      <c r="R224" s="43">
        <v>6.71</v>
      </c>
      <c r="S224" s="43">
        <v>6.71</v>
      </c>
      <c r="T224" s="43">
        <v>6.71</v>
      </c>
      <c r="U224" s="43">
        <v>6.71</v>
      </c>
      <c r="V224" s="43">
        <v>6.71</v>
      </c>
      <c r="W224" s="43">
        <v>6.71</v>
      </c>
      <c r="X224" s="43">
        <v>6.71</v>
      </c>
      <c r="Y224" s="43">
        <v>6.71</v>
      </c>
      <c r="Z224" s="43">
        <v>6.71</v>
      </c>
      <c r="AA224" s="43">
        <v>6.71</v>
      </c>
    </row>
    <row r="225" spans="1:27" ht="12.75" hidden="1" customHeight="1" outlineLevel="1" x14ac:dyDescent="0.2">
      <c r="A225" s="98" t="s">
        <v>451</v>
      </c>
      <c r="B225" s="62" t="s">
        <v>79</v>
      </c>
      <c r="C225" s="42" t="s">
        <v>77</v>
      </c>
      <c r="D225" s="43">
        <f>$D$11</f>
        <v>110.23</v>
      </c>
      <c r="E225" s="43">
        <f t="shared" ref="E225:AA225" si="128">$D$11</f>
        <v>110.23</v>
      </c>
      <c r="F225" s="43">
        <f t="shared" si="128"/>
        <v>110.23</v>
      </c>
      <c r="G225" s="43">
        <f t="shared" si="128"/>
        <v>110.23</v>
      </c>
      <c r="H225" s="43">
        <f t="shared" si="128"/>
        <v>110.23</v>
      </c>
      <c r="I225" s="43">
        <f t="shared" si="128"/>
        <v>110.23</v>
      </c>
      <c r="J225" s="43">
        <f t="shared" si="128"/>
        <v>110.23</v>
      </c>
      <c r="K225" s="43">
        <f t="shared" si="128"/>
        <v>110.23</v>
      </c>
      <c r="L225" s="43">
        <f t="shared" si="128"/>
        <v>110.23</v>
      </c>
      <c r="M225" s="43">
        <f t="shared" si="128"/>
        <v>110.23</v>
      </c>
      <c r="N225" s="43">
        <f t="shared" si="128"/>
        <v>110.23</v>
      </c>
      <c r="O225" s="43">
        <f t="shared" si="128"/>
        <v>110.23</v>
      </c>
      <c r="P225" s="43">
        <f t="shared" si="128"/>
        <v>110.23</v>
      </c>
      <c r="Q225" s="43">
        <f t="shared" si="128"/>
        <v>110.23</v>
      </c>
      <c r="R225" s="43">
        <f t="shared" si="128"/>
        <v>110.23</v>
      </c>
      <c r="S225" s="43">
        <f t="shared" si="128"/>
        <v>110.23</v>
      </c>
      <c r="T225" s="43">
        <f t="shared" si="128"/>
        <v>110.23</v>
      </c>
      <c r="U225" s="43">
        <f t="shared" si="128"/>
        <v>110.23</v>
      </c>
      <c r="V225" s="43">
        <f t="shared" si="128"/>
        <v>110.23</v>
      </c>
      <c r="W225" s="43">
        <f t="shared" si="128"/>
        <v>110.23</v>
      </c>
      <c r="X225" s="43">
        <f t="shared" si="128"/>
        <v>110.23</v>
      </c>
      <c r="Y225" s="43">
        <f t="shared" si="128"/>
        <v>110.23</v>
      </c>
      <c r="Z225" s="43">
        <f t="shared" si="128"/>
        <v>110.23</v>
      </c>
      <c r="AA225" s="43">
        <f t="shared" si="128"/>
        <v>110.23</v>
      </c>
    </row>
    <row r="226" spans="1:27" ht="12.75" customHeight="1" collapsed="1" x14ac:dyDescent="0.2">
      <c r="A226" s="97" t="s">
        <v>452</v>
      </c>
      <c r="B226" s="27" t="str">
        <f>"13"&amp;"."&amp;$B$662&amp;"."&amp;$B$663</f>
        <v>13.01.2023</v>
      </c>
      <c r="C226" s="89" t="s">
        <v>74</v>
      </c>
      <c r="D226" s="90">
        <f>ROUND(((D227+D228+D230+D229)/1000),5)</f>
        <v>3.0360299999999998</v>
      </c>
      <c r="E226" s="90">
        <f>ROUND(((E227+E228+E230+E229)/1000),5)</f>
        <v>2.9748399999999999</v>
      </c>
      <c r="F226" s="90">
        <f>ROUND(((F227+F228+F230+F229)/1000),5)</f>
        <v>2.9429099999999999</v>
      </c>
      <c r="G226" s="90">
        <f t="shared" ref="G226:AA226" si="129">ROUND(((G227+G228+G230+G229)/1000),5)</f>
        <v>2.9385699999999999</v>
      </c>
      <c r="H226" s="90">
        <f t="shared" si="129"/>
        <v>2.9880900000000001</v>
      </c>
      <c r="I226" s="90">
        <f t="shared" si="129"/>
        <v>3.0727699999999998</v>
      </c>
      <c r="J226" s="90">
        <f t="shared" si="129"/>
        <v>3.41025</v>
      </c>
      <c r="K226" s="90">
        <f t="shared" si="129"/>
        <v>3.5986699999999998</v>
      </c>
      <c r="L226" s="90">
        <f t="shared" si="129"/>
        <v>3.6970700000000001</v>
      </c>
      <c r="M226" s="90">
        <f t="shared" si="129"/>
        <v>3.73</v>
      </c>
      <c r="N226" s="90">
        <f t="shared" si="129"/>
        <v>3.7459699999999998</v>
      </c>
      <c r="O226" s="90">
        <f t="shared" si="129"/>
        <v>3.75345</v>
      </c>
      <c r="P226" s="90">
        <f t="shared" si="129"/>
        <v>3.7454900000000002</v>
      </c>
      <c r="Q226" s="90">
        <f t="shared" si="129"/>
        <v>3.7481900000000001</v>
      </c>
      <c r="R226" s="90">
        <f t="shared" si="129"/>
        <v>3.7328199999999998</v>
      </c>
      <c r="S226" s="90">
        <f t="shared" si="129"/>
        <v>3.7275399999999999</v>
      </c>
      <c r="T226" s="90">
        <f t="shared" si="129"/>
        <v>3.8275999999999999</v>
      </c>
      <c r="U226" s="90">
        <f t="shared" si="129"/>
        <v>3.8545600000000002</v>
      </c>
      <c r="V226" s="90">
        <f t="shared" si="129"/>
        <v>3.84165</v>
      </c>
      <c r="W226" s="90">
        <f t="shared" si="129"/>
        <v>3.7460599999999999</v>
      </c>
      <c r="X226" s="90">
        <f t="shared" si="129"/>
        <v>3.7291300000000001</v>
      </c>
      <c r="Y226" s="90">
        <f t="shared" si="129"/>
        <v>3.6707399999999999</v>
      </c>
      <c r="Z226" s="90">
        <f t="shared" si="129"/>
        <v>3.55531</v>
      </c>
      <c r="AA226" s="90">
        <f t="shared" si="129"/>
        <v>3.2848799999999998</v>
      </c>
    </row>
    <row r="227" spans="1:27" ht="12.75" hidden="1" customHeight="1" outlineLevel="1" x14ac:dyDescent="0.2">
      <c r="A227" s="98" t="s">
        <v>453</v>
      </c>
      <c r="B227" s="62" t="s">
        <v>236</v>
      </c>
      <c r="C227" s="42" t="s">
        <v>77</v>
      </c>
      <c r="D227" s="43">
        <v>1202.1199999999999</v>
      </c>
      <c r="E227" s="43">
        <v>1140.93</v>
      </c>
      <c r="F227" s="43">
        <v>1109</v>
      </c>
      <c r="G227" s="43">
        <v>1104.6600000000001</v>
      </c>
      <c r="H227" s="43">
        <v>1154.18</v>
      </c>
      <c r="I227" s="43">
        <v>1238.8599999999999</v>
      </c>
      <c r="J227" s="43">
        <v>1576.34</v>
      </c>
      <c r="K227" s="43">
        <v>1764.76</v>
      </c>
      <c r="L227" s="43">
        <v>1863.16</v>
      </c>
      <c r="M227" s="43">
        <v>1896.09</v>
      </c>
      <c r="N227" s="43">
        <v>1912.06</v>
      </c>
      <c r="O227" s="43">
        <v>1919.54</v>
      </c>
      <c r="P227" s="43">
        <v>1911.58</v>
      </c>
      <c r="Q227" s="43">
        <v>1914.28</v>
      </c>
      <c r="R227" s="43">
        <v>1898.91</v>
      </c>
      <c r="S227" s="43">
        <v>1893.63</v>
      </c>
      <c r="T227" s="43">
        <v>1993.69</v>
      </c>
      <c r="U227" s="43">
        <v>2020.65</v>
      </c>
      <c r="V227" s="43">
        <v>2007.74</v>
      </c>
      <c r="W227" s="43">
        <v>1912.15</v>
      </c>
      <c r="X227" s="43">
        <v>1895.22</v>
      </c>
      <c r="Y227" s="43">
        <v>1836.83</v>
      </c>
      <c r="Z227" s="43">
        <v>1721.4</v>
      </c>
      <c r="AA227" s="43">
        <v>1450.97</v>
      </c>
    </row>
    <row r="228" spans="1:27" ht="12.75" hidden="1" customHeight="1" outlineLevel="1" x14ac:dyDescent="0.2">
      <c r="A228" s="98" t="s">
        <v>454</v>
      </c>
      <c r="B228" s="62" t="s">
        <v>88</v>
      </c>
      <c r="C228" s="42" t="s">
        <v>77</v>
      </c>
      <c r="D228" s="43">
        <f>$D$168</f>
        <v>1716.97</v>
      </c>
      <c r="E228" s="43">
        <f>$D$168</f>
        <v>1716.97</v>
      </c>
      <c r="F228" s="43">
        <f t="shared" ref="F228:AA228" si="130">$D$168</f>
        <v>1716.97</v>
      </c>
      <c r="G228" s="43">
        <f t="shared" si="130"/>
        <v>1716.97</v>
      </c>
      <c r="H228" s="43">
        <f t="shared" si="130"/>
        <v>1716.97</v>
      </c>
      <c r="I228" s="43">
        <f t="shared" si="130"/>
        <v>1716.97</v>
      </c>
      <c r="J228" s="43">
        <f t="shared" si="130"/>
        <v>1716.97</v>
      </c>
      <c r="K228" s="43">
        <f t="shared" si="130"/>
        <v>1716.97</v>
      </c>
      <c r="L228" s="43">
        <f t="shared" si="130"/>
        <v>1716.97</v>
      </c>
      <c r="M228" s="43">
        <f t="shared" si="130"/>
        <v>1716.97</v>
      </c>
      <c r="N228" s="43">
        <f t="shared" si="130"/>
        <v>1716.97</v>
      </c>
      <c r="O228" s="43">
        <f t="shared" si="130"/>
        <v>1716.97</v>
      </c>
      <c r="P228" s="43">
        <f t="shared" si="130"/>
        <v>1716.97</v>
      </c>
      <c r="Q228" s="43">
        <f t="shared" si="130"/>
        <v>1716.97</v>
      </c>
      <c r="R228" s="43">
        <f t="shared" si="130"/>
        <v>1716.97</v>
      </c>
      <c r="S228" s="43">
        <f t="shared" si="130"/>
        <v>1716.97</v>
      </c>
      <c r="T228" s="43">
        <f t="shared" si="130"/>
        <v>1716.97</v>
      </c>
      <c r="U228" s="43">
        <f t="shared" si="130"/>
        <v>1716.97</v>
      </c>
      <c r="V228" s="43">
        <f t="shared" si="130"/>
        <v>1716.97</v>
      </c>
      <c r="W228" s="43">
        <f t="shared" si="130"/>
        <v>1716.97</v>
      </c>
      <c r="X228" s="43">
        <f t="shared" si="130"/>
        <v>1716.97</v>
      </c>
      <c r="Y228" s="43">
        <f t="shared" si="130"/>
        <v>1716.97</v>
      </c>
      <c r="Z228" s="43">
        <f t="shared" si="130"/>
        <v>1716.97</v>
      </c>
      <c r="AA228" s="43">
        <f t="shared" si="130"/>
        <v>1716.97</v>
      </c>
    </row>
    <row r="229" spans="1:27" ht="12.75" hidden="1" customHeight="1" outlineLevel="1" x14ac:dyDescent="0.2">
      <c r="A229" s="98" t="s">
        <v>455</v>
      </c>
      <c r="B229" s="62" t="s">
        <v>81</v>
      </c>
      <c r="C229" s="42" t="s">
        <v>77</v>
      </c>
      <c r="D229" s="43">
        <v>6.71</v>
      </c>
      <c r="E229" s="43">
        <v>6.71</v>
      </c>
      <c r="F229" s="43">
        <v>6.71</v>
      </c>
      <c r="G229" s="43">
        <v>6.71</v>
      </c>
      <c r="H229" s="43">
        <v>6.71</v>
      </c>
      <c r="I229" s="43">
        <v>6.71</v>
      </c>
      <c r="J229" s="43">
        <v>6.71</v>
      </c>
      <c r="K229" s="43">
        <v>6.71</v>
      </c>
      <c r="L229" s="43">
        <v>6.71</v>
      </c>
      <c r="M229" s="43">
        <v>6.71</v>
      </c>
      <c r="N229" s="43">
        <v>6.71</v>
      </c>
      <c r="O229" s="43">
        <v>6.71</v>
      </c>
      <c r="P229" s="43">
        <v>6.71</v>
      </c>
      <c r="Q229" s="43">
        <v>6.71</v>
      </c>
      <c r="R229" s="43">
        <v>6.71</v>
      </c>
      <c r="S229" s="43">
        <v>6.71</v>
      </c>
      <c r="T229" s="43">
        <v>6.71</v>
      </c>
      <c r="U229" s="43">
        <v>6.71</v>
      </c>
      <c r="V229" s="43">
        <v>6.71</v>
      </c>
      <c r="W229" s="43">
        <v>6.71</v>
      </c>
      <c r="X229" s="43">
        <v>6.71</v>
      </c>
      <c r="Y229" s="43">
        <v>6.71</v>
      </c>
      <c r="Z229" s="43">
        <v>6.71</v>
      </c>
      <c r="AA229" s="43">
        <v>6.71</v>
      </c>
    </row>
    <row r="230" spans="1:27" ht="12.75" hidden="1" customHeight="1" outlineLevel="1" x14ac:dyDescent="0.2">
      <c r="A230" s="98" t="s">
        <v>456</v>
      </c>
      <c r="B230" s="62" t="s">
        <v>79</v>
      </c>
      <c r="C230" s="42" t="s">
        <v>77</v>
      </c>
      <c r="D230" s="43">
        <f>$D$11</f>
        <v>110.23</v>
      </c>
      <c r="E230" s="43">
        <f t="shared" ref="E230:AA230" si="131">$D$11</f>
        <v>110.23</v>
      </c>
      <c r="F230" s="43">
        <f t="shared" si="131"/>
        <v>110.23</v>
      </c>
      <c r="G230" s="43">
        <f t="shared" si="131"/>
        <v>110.23</v>
      </c>
      <c r="H230" s="43">
        <f t="shared" si="131"/>
        <v>110.23</v>
      </c>
      <c r="I230" s="43">
        <f t="shared" si="131"/>
        <v>110.23</v>
      </c>
      <c r="J230" s="43">
        <f t="shared" si="131"/>
        <v>110.23</v>
      </c>
      <c r="K230" s="43">
        <f t="shared" si="131"/>
        <v>110.23</v>
      </c>
      <c r="L230" s="43">
        <f t="shared" si="131"/>
        <v>110.23</v>
      </c>
      <c r="M230" s="43">
        <f t="shared" si="131"/>
        <v>110.23</v>
      </c>
      <c r="N230" s="43">
        <f t="shared" si="131"/>
        <v>110.23</v>
      </c>
      <c r="O230" s="43">
        <f t="shared" si="131"/>
        <v>110.23</v>
      </c>
      <c r="P230" s="43">
        <f t="shared" si="131"/>
        <v>110.23</v>
      </c>
      <c r="Q230" s="43">
        <f t="shared" si="131"/>
        <v>110.23</v>
      </c>
      <c r="R230" s="43">
        <f t="shared" si="131"/>
        <v>110.23</v>
      </c>
      <c r="S230" s="43">
        <f t="shared" si="131"/>
        <v>110.23</v>
      </c>
      <c r="T230" s="43">
        <f t="shared" si="131"/>
        <v>110.23</v>
      </c>
      <c r="U230" s="43">
        <f t="shared" si="131"/>
        <v>110.23</v>
      </c>
      <c r="V230" s="43">
        <f t="shared" si="131"/>
        <v>110.23</v>
      </c>
      <c r="W230" s="43">
        <f t="shared" si="131"/>
        <v>110.23</v>
      </c>
      <c r="X230" s="43">
        <f t="shared" si="131"/>
        <v>110.23</v>
      </c>
      <c r="Y230" s="43">
        <f t="shared" si="131"/>
        <v>110.23</v>
      </c>
      <c r="Z230" s="43">
        <f t="shared" si="131"/>
        <v>110.23</v>
      </c>
      <c r="AA230" s="43">
        <f t="shared" si="131"/>
        <v>110.23</v>
      </c>
    </row>
    <row r="231" spans="1:27" ht="12.75" customHeight="1" collapsed="1" x14ac:dyDescent="0.2">
      <c r="A231" s="97" t="s">
        <v>457</v>
      </c>
      <c r="B231" s="27" t="str">
        <f>"14"&amp;"."&amp;$B$662&amp;"."&amp;$B$663</f>
        <v>14.01.2023</v>
      </c>
      <c r="C231" s="89" t="s">
        <v>74</v>
      </c>
      <c r="D231" s="90">
        <f>ROUND(((D232+D233+D235+D234)/1000),5)</f>
        <v>3.2856100000000001</v>
      </c>
      <c r="E231" s="90">
        <f>ROUND(((E232+E233+E235+E234)/1000),5)</f>
        <v>3.1107999999999998</v>
      </c>
      <c r="F231" s="90">
        <f>ROUND(((F232+F233+F235+F234)/1000),5)</f>
        <v>3.0791400000000002</v>
      </c>
      <c r="G231" s="90">
        <f t="shared" ref="G231:AA231" si="132">ROUND(((G232+G233+G235+G234)/1000),5)</f>
        <v>3.06874</v>
      </c>
      <c r="H231" s="90">
        <f t="shared" si="132"/>
        <v>3.0831900000000001</v>
      </c>
      <c r="I231" s="90">
        <f t="shared" si="132"/>
        <v>3.1127500000000001</v>
      </c>
      <c r="J231" s="90">
        <f t="shared" si="132"/>
        <v>3.2082000000000002</v>
      </c>
      <c r="K231" s="90">
        <f t="shared" si="132"/>
        <v>3.4866199999999998</v>
      </c>
      <c r="L231" s="90">
        <f t="shared" si="132"/>
        <v>3.5797099999999999</v>
      </c>
      <c r="M231" s="90">
        <f t="shared" si="132"/>
        <v>3.7067999999999999</v>
      </c>
      <c r="N231" s="90">
        <f t="shared" si="132"/>
        <v>3.7454900000000002</v>
      </c>
      <c r="O231" s="90">
        <f t="shared" si="132"/>
        <v>3.7547199999999998</v>
      </c>
      <c r="P231" s="90">
        <f t="shared" si="132"/>
        <v>3.7529499999999998</v>
      </c>
      <c r="Q231" s="90">
        <f t="shared" si="132"/>
        <v>3.75183</v>
      </c>
      <c r="R231" s="90">
        <f t="shared" si="132"/>
        <v>3.72627</v>
      </c>
      <c r="S231" s="90">
        <f t="shared" si="132"/>
        <v>3.7294</v>
      </c>
      <c r="T231" s="90">
        <f t="shared" si="132"/>
        <v>3.7475200000000002</v>
      </c>
      <c r="U231" s="90">
        <f t="shared" si="132"/>
        <v>3.7942499999999999</v>
      </c>
      <c r="V231" s="90">
        <f t="shared" si="132"/>
        <v>3.7864100000000001</v>
      </c>
      <c r="W231" s="90">
        <f t="shared" si="132"/>
        <v>3.7391100000000002</v>
      </c>
      <c r="X231" s="90">
        <f t="shared" si="132"/>
        <v>3.7428300000000001</v>
      </c>
      <c r="Y231" s="90">
        <f t="shared" si="132"/>
        <v>3.6192000000000002</v>
      </c>
      <c r="Z231" s="90">
        <f t="shared" si="132"/>
        <v>3.5456699999999999</v>
      </c>
      <c r="AA231" s="90">
        <f t="shared" si="132"/>
        <v>3.2945500000000001</v>
      </c>
    </row>
    <row r="232" spans="1:27" ht="12.75" hidden="1" customHeight="1" outlineLevel="1" x14ac:dyDescent="0.2">
      <c r="A232" s="98" t="s">
        <v>458</v>
      </c>
      <c r="B232" s="62" t="s">
        <v>236</v>
      </c>
      <c r="C232" s="42" t="s">
        <v>77</v>
      </c>
      <c r="D232" s="43">
        <v>1451.7</v>
      </c>
      <c r="E232" s="43">
        <v>1276.8900000000001</v>
      </c>
      <c r="F232" s="43">
        <v>1245.23</v>
      </c>
      <c r="G232" s="43">
        <v>1234.83</v>
      </c>
      <c r="H232" s="43">
        <v>1249.28</v>
      </c>
      <c r="I232" s="43">
        <v>1278.8399999999999</v>
      </c>
      <c r="J232" s="43">
        <v>1374.29</v>
      </c>
      <c r="K232" s="43">
        <v>1652.71</v>
      </c>
      <c r="L232" s="43">
        <v>1745.8</v>
      </c>
      <c r="M232" s="43">
        <v>1872.89</v>
      </c>
      <c r="N232" s="43">
        <v>1911.58</v>
      </c>
      <c r="O232" s="43">
        <v>1920.81</v>
      </c>
      <c r="P232" s="43">
        <v>1919.04</v>
      </c>
      <c r="Q232" s="43">
        <v>1917.92</v>
      </c>
      <c r="R232" s="43">
        <v>1892.36</v>
      </c>
      <c r="S232" s="43">
        <v>1895.49</v>
      </c>
      <c r="T232" s="43">
        <v>1913.61</v>
      </c>
      <c r="U232" s="43">
        <v>1960.34</v>
      </c>
      <c r="V232" s="43">
        <v>1952.5</v>
      </c>
      <c r="W232" s="43">
        <v>1905.2</v>
      </c>
      <c r="X232" s="43">
        <v>1908.92</v>
      </c>
      <c r="Y232" s="43">
        <v>1785.29</v>
      </c>
      <c r="Z232" s="43">
        <v>1711.76</v>
      </c>
      <c r="AA232" s="43">
        <v>1460.64</v>
      </c>
    </row>
    <row r="233" spans="1:27" ht="12.75" hidden="1" customHeight="1" outlineLevel="1" x14ac:dyDescent="0.2">
      <c r="A233" s="98" t="s">
        <v>459</v>
      </c>
      <c r="B233" s="62" t="s">
        <v>88</v>
      </c>
      <c r="C233" s="42" t="s">
        <v>77</v>
      </c>
      <c r="D233" s="43">
        <f>$D$168</f>
        <v>1716.97</v>
      </c>
      <c r="E233" s="43">
        <f>$D$168</f>
        <v>1716.97</v>
      </c>
      <c r="F233" s="43">
        <f t="shared" ref="F233:AA233" si="133">$D$168</f>
        <v>1716.97</v>
      </c>
      <c r="G233" s="43">
        <f t="shared" si="133"/>
        <v>1716.97</v>
      </c>
      <c r="H233" s="43">
        <f t="shared" si="133"/>
        <v>1716.97</v>
      </c>
      <c r="I233" s="43">
        <f t="shared" si="133"/>
        <v>1716.97</v>
      </c>
      <c r="J233" s="43">
        <f t="shared" si="133"/>
        <v>1716.97</v>
      </c>
      <c r="K233" s="43">
        <f t="shared" si="133"/>
        <v>1716.97</v>
      </c>
      <c r="L233" s="43">
        <f t="shared" si="133"/>
        <v>1716.97</v>
      </c>
      <c r="M233" s="43">
        <f t="shared" si="133"/>
        <v>1716.97</v>
      </c>
      <c r="N233" s="43">
        <f t="shared" si="133"/>
        <v>1716.97</v>
      </c>
      <c r="O233" s="43">
        <f t="shared" si="133"/>
        <v>1716.97</v>
      </c>
      <c r="P233" s="43">
        <f t="shared" si="133"/>
        <v>1716.97</v>
      </c>
      <c r="Q233" s="43">
        <f t="shared" si="133"/>
        <v>1716.97</v>
      </c>
      <c r="R233" s="43">
        <f t="shared" si="133"/>
        <v>1716.97</v>
      </c>
      <c r="S233" s="43">
        <f t="shared" si="133"/>
        <v>1716.97</v>
      </c>
      <c r="T233" s="43">
        <f t="shared" si="133"/>
        <v>1716.97</v>
      </c>
      <c r="U233" s="43">
        <f t="shared" si="133"/>
        <v>1716.97</v>
      </c>
      <c r="V233" s="43">
        <f t="shared" si="133"/>
        <v>1716.97</v>
      </c>
      <c r="W233" s="43">
        <f t="shared" si="133"/>
        <v>1716.97</v>
      </c>
      <c r="X233" s="43">
        <f t="shared" si="133"/>
        <v>1716.97</v>
      </c>
      <c r="Y233" s="43">
        <f t="shared" si="133"/>
        <v>1716.97</v>
      </c>
      <c r="Z233" s="43">
        <f t="shared" si="133"/>
        <v>1716.97</v>
      </c>
      <c r="AA233" s="43">
        <f t="shared" si="133"/>
        <v>1716.97</v>
      </c>
    </row>
    <row r="234" spans="1:27" ht="12.75" hidden="1" customHeight="1" outlineLevel="1" x14ac:dyDescent="0.2">
      <c r="A234" s="98" t="s">
        <v>460</v>
      </c>
      <c r="B234" s="62" t="s">
        <v>81</v>
      </c>
      <c r="C234" s="42" t="s">
        <v>77</v>
      </c>
      <c r="D234" s="43">
        <v>6.71</v>
      </c>
      <c r="E234" s="43">
        <v>6.71</v>
      </c>
      <c r="F234" s="43">
        <v>6.71</v>
      </c>
      <c r="G234" s="43">
        <v>6.71</v>
      </c>
      <c r="H234" s="43">
        <v>6.71</v>
      </c>
      <c r="I234" s="43">
        <v>6.71</v>
      </c>
      <c r="J234" s="43">
        <v>6.71</v>
      </c>
      <c r="K234" s="43">
        <v>6.71</v>
      </c>
      <c r="L234" s="43">
        <v>6.71</v>
      </c>
      <c r="M234" s="43">
        <v>6.71</v>
      </c>
      <c r="N234" s="43">
        <v>6.71</v>
      </c>
      <c r="O234" s="43">
        <v>6.71</v>
      </c>
      <c r="P234" s="43">
        <v>6.71</v>
      </c>
      <c r="Q234" s="43">
        <v>6.71</v>
      </c>
      <c r="R234" s="43">
        <v>6.71</v>
      </c>
      <c r="S234" s="43">
        <v>6.71</v>
      </c>
      <c r="T234" s="43">
        <v>6.71</v>
      </c>
      <c r="U234" s="43">
        <v>6.71</v>
      </c>
      <c r="V234" s="43">
        <v>6.71</v>
      </c>
      <c r="W234" s="43">
        <v>6.71</v>
      </c>
      <c r="X234" s="43">
        <v>6.71</v>
      </c>
      <c r="Y234" s="43">
        <v>6.71</v>
      </c>
      <c r="Z234" s="43">
        <v>6.71</v>
      </c>
      <c r="AA234" s="43">
        <v>6.71</v>
      </c>
    </row>
    <row r="235" spans="1:27" ht="12.75" hidden="1" customHeight="1" outlineLevel="1" x14ac:dyDescent="0.2">
      <c r="A235" s="98" t="s">
        <v>461</v>
      </c>
      <c r="B235" s="62" t="s">
        <v>79</v>
      </c>
      <c r="C235" s="42" t="s">
        <v>77</v>
      </c>
      <c r="D235" s="43">
        <f>$D$11</f>
        <v>110.23</v>
      </c>
      <c r="E235" s="43">
        <f t="shared" ref="E235:AA235" si="134">$D$11</f>
        <v>110.23</v>
      </c>
      <c r="F235" s="43">
        <f t="shared" si="134"/>
        <v>110.23</v>
      </c>
      <c r="G235" s="43">
        <f t="shared" si="134"/>
        <v>110.23</v>
      </c>
      <c r="H235" s="43">
        <f t="shared" si="134"/>
        <v>110.23</v>
      </c>
      <c r="I235" s="43">
        <f t="shared" si="134"/>
        <v>110.23</v>
      </c>
      <c r="J235" s="43">
        <f t="shared" si="134"/>
        <v>110.23</v>
      </c>
      <c r="K235" s="43">
        <f t="shared" si="134"/>
        <v>110.23</v>
      </c>
      <c r="L235" s="43">
        <f t="shared" si="134"/>
        <v>110.23</v>
      </c>
      <c r="M235" s="43">
        <f t="shared" si="134"/>
        <v>110.23</v>
      </c>
      <c r="N235" s="43">
        <f t="shared" si="134"/>
        <v>110.23</v>
      </c>
      <c r="O235" s="43">
        <f t="shared" si="134"/>
        <v>110.23</v>
      </c>
      <c r="P235" s="43">
        <f t="shared" si="134"/>
        <v>110.23</v>
      </c>
      <c r="Q235" s="43">
        <f t="shared" si="134"/>
        <v>110.23</v>
      </c>
      <c r="R235" s="43">
        <f t="shared" si="134"/>
        <v>110.23</v>
      </c>
      <c r="S235" s="43">
        <f t="shared" si="134"/>
        <v>110.23</v>
      </c>
      <c r="T235" s="43">
        <f t="shared" si="134"/>
        <v>110.23</v>
      </c>
      <c r="U235" s="43">
        <f t="shared" si="134"/>
        <v>110.23</v>
      </c>
      <c r="V235" s="43">
        <f t="shared" si="134"/>
        <v>110.23</v>
      </c>
      <c r="W235" s="43">
        <f t="shared" si="134"/>
        <v>110.23</v>
      </c>
      <c r="X235" s="43">
        <f t="shared" si="134"/>
        <v>110.23</v>
      </c>
      <c r="Y235" s="43">
        <f t="shared" si="134"/>
        <v>110.23</v>
      </c>
      <c r="Z235" s="43">
        <f t="shared" si="134"/>
        <v>110.23</v>
      </c>
      <c r="AA235" s="43">
        <f t="shared" si="134"/>
        <v>110.23</v>
      </c>
    </row>
    <row r="236" spans="1:27" ht="12.75" customHeight="1" collapsed="1" x14ac:dyDescent="0.2">
      <c r="A236" s="97" t="s">
        <v>462</v>
      </c>
      <c r="B236" s="27" t="str">
        <f>"15"&amp;"."&amp;$B$662&amp;"."&amp;$B$663</f>
        <v>15.01.2023</v>
      </c>
      <c r="C236" s="89" t="s">
        <v>74</v>
      </c>
      <c r="D236" s="90">
        <f>ROUND(((D237+D238+D240+D239)/1000),5)</f>
        <v>3.1246299999999998</v>
      </c>
      <c r="E236" s="90">
        <f>ROUND(((E237+E238+E240+E239)/1000),5)</f>
        <v>3.0668899999999999</v>
      </c>
      <c r="F236" s="90">
        <f>ROUND(((F237+F238+F240+F239)/1000),5)</f>
        <v>2.9973100000000001</v>
      </c>
      <c r="G236" s="90">
        <f t="shared" ref="G236:AA236" si="135">ROUND(((G237+G238+G240+G239)/1000),5)</f>
        <v>2.9918</v>
      </c>
      <c r="H236" s="90">
        <f t="shared" si="135"/>
        <v>2.99621</v>
      </c>
      <c r="I236" s="90">
        <f t="shared" si="135"/>
        <v>3.04521</v>
      </c>
      <c r="J236" s="90">
        <f t="shared" si="135"/>
        <v>3.0575899999999998</v>
      </c>
      <c r="K236" s="90">
        <f t="shared" si="135"/>
        <v>3.2563200000000001</v>
      </c>
      <c r="L236" s="90">
        <f t="shared" si="135"/>
        <v>3.50482</v>
      </c>
      <c r="M236" s="90">
        <f t="shared" si="135"/>
        <v>3.5772900000000001</v>
      </c>
      <c r="N236" s="90">
        <f t="shared" si="135"/>
        <v>3.6461199999999998</v>
      </c>
      <c r="O236" s="90">
        <f t="shared" si="135"/>
        <v>3.66628</v>
      </c>
      <c r="P236" s="90">
        <f t="shared" si="135"/>
        <v>3.6692999999999998</v>
      </c>
      <c r="Q236" s="90">
        <f t="shared" si="135"/>
        <v>3.67143</v>
      </c>
      <c r="R236" s="90">
        <f t="shared" si="135"/>
        <v>3.6404100000000001</v>
      </c>
      <c r="S236" s="90">
        <f t="shared" si="135"/>
        <v>3.6491799999999999</v>
      </c>
      <c r="T236" s="90">
        <f t="shared" si="135"/>
        <v>3.7001400000000002</v>
      </c>
      <c r="U236" s="90">
        <f t="shared" si="135"/>
        <v>3.7620300000000002</v>
      </c>
      <c r="V236" s="90">
        <f t="shared" si="135"/>
        <v>3.7669999999999999</v>
      </c>
      <c r="W236" s="90">
        <f t="shared" si="135"/>
        <v>3.6959599999999999</v>
      </c>
      <c r="X236" s="90">
        <f t="shared" si="135"/>
        <v>3.6890999999999998</v>
      </c>
      <c r="Y236" s="90">
        <f t="shared" si="135"/>
        <v>3.60337</v>
      </c>
      <c r="Z236" s="90">
        <f t="shared" si="135"/>
        <v>3.5349499999999998</v>
      </c>
      <c r="AA236" s="90">
        <f t="shared" si="135"/>
        <v>3.2718400000000001</v>
      </c>
    </row>
    <row r="237" spans="1:27" ht="12.75" hidden="1" customHeight="1" outlineLevel="1" x14ac:dyDescent="0.2">
      <c r="A237" s="98" t="s">
        <v>463</v>
      </c>
      <c r="B237" s="62" t="s">
        <v>236</v>
      </c>
      <c r="C237" s="42" t="s">
        <v>77</v>
      </c>
      <c r="D237" s="43">
        <v>1290.72</v>
      </c>
      <c r="E237" s="43">
        <v>1232.98</v>
      </c>
      <c r="F237" s="43">
        <v>1163.4000000000001</v>
      </c>
      <c r="G237" s="43">
        <v>1157.8900000000001</v>
      </c>
      <c r="H237" s="43">
        <v>1162.3</v>
      </c>
      <c r="I237" s="43">
        <v>1211.3</v>
      </c>
      <c r="J237" s="43">
        <v>1223.68</v>
      </c>
      <c r="K237" s="43">
        <v>1422.41</v>
      </c>
      <c r="L237" s="43">
        <v>1670.91</v>
      </c>
      <c r="M237" s="43">
        <v>1743.38</v>
      </c>
      <c r="N237" s="43">
        <v>1812.21</v>
      </c>
      <c r="O237" s="43">
        <v>1832.37</v>
      </c>
      <c r="P237" s="43">
        <v>1835.39</v>
      </c>
      <c r="Q237" s="43">
        <v>1837.52</v>
      </c>
      <c r="R237" s="43">
        <v>1806.5</v>
      </c>
      <c r="S237" s="43">
        <v>1815.27</v>
      </c>
      <c r="T237" s="43">
        <v>1866.23</v>
      </c>
      <c r="U237" s="43">
        <v>1928.12</v>
      </c>
      <c r="V237" s="43">
        <v>1933.09</v>
      </c>
      <c r="W237" s="43">
        <v>1862.05</v>
      </c>
      <c r="X237" s="43">
        <v>1855.19</v>
      </c>
      <c r="Y237" s="43">
        <v>1769.46</v>
      </c>
      <c r="Z237" s="43">
        <v>1701.04</v>
      </c>
      <c r="AA237" s="43">
        <v>1437.93</v>
      </c>
    </row>
    <row r="238" spans="1:27" ht="12.75" hidden="1" customHeight="1" outlineLevel="1" x14ac:dyDescent="0.2">
      <c r="A238" s="98" t="s">
        <v>464</v>
      </c>
      <c r="B238" s="62" t="s">
        <v>88</v>
      </c>
      <c r="C238" s="42" t="s">
        <v>77</v>
      </c>
      <c r="D238" s="43">
        <f>$D$168</f>
        <v>1716.97</v>
      </c>
      <c r="E238" s="43">
        <f>$D$168</f>
        <v>1716.97</v>
      </c>
      <c r="F238" s="43">
        <f t="shared" ref="F238:AA238" si="136">$D$168</f>
        <v>1716.97</v>
      </c>
      <c r="G238" s="43">
        <f t="shared" si="136"/>
        <v>1716.97</v>
      </c>
      <c r="H238" s="43">
        <f t="shared" si="136"/>
        <v>1716.97</v>
      </c>
      <c r="I238" s="43">
        <f t="shared" si="136"/>
        <v>1716.97</v>
      </c>
      <c r="J238" s="43">
        <f t="shared" si="136"/>
        <v>1716.97</v>
      </c>
      <c r="K238" s="43">
        <f t="shared" si="136"/>
        <v>1716.97</v>
      </c>
      <c r="L238" s="43">
        <f t="shared" si="136"/>
        <v>1716.97</v>
      </c>
      <c r="M238" s="43">
        <f t="shared" si="136"/>
        <v>1716.97</v>
      </c>
      <c r="N238" s="43">
        <f t="shared" si="136"/>
        <v>1716.97</v>
      </c>
      <c r="O238" s="43">
        <f t="shared" si="136"/>
        <v>1716.97</v>
      </c>
      <c r="P238" s="43">
        <f t="shared" si="136"/>
        <v>1716.97</v>
      </c>
      <c r="Q238" s="43">
        <f t="shared" si="136"/>
        <v>1716.97</v>
      </c>
      <c r="R238" s="43">
        <f t="shared" si="136"/>
        <v>1716.97</v>
      </c>
      <c r="S238" s="43">
        <f t="shared" si="136"/>
        <v>1716.97</v>
      </c>
      <c r="T238" s="43">
        <f t="shared" si="136"/>
        <v>1716.97</v>
      </c>
      <c r="U238" s="43">
        <f t="shared" si="136"/>
        <v>1716.97</v>
      </c>
      <c r="V238" s="43">
        <f t="shared" si="136"/>
        <v>1716.97</v>
      </c>
      <c r="W238" s="43">
        <f t="shared" si="136"/>
        <v>1716.97</v>
      </c>
      <c r="X238" s="43">
        <f t="shared" si="136"/>
        <v>1716.97</v>
      </c>
      <c r="Y238" s="43">
        <f t="shared" si="136"/>
        <v>1716.97</v>
      </c>
      <c r="Z238" s="43">
        <f t="shared" si="136"/>
        <v>1716.97</v>
      </c>
      <c r="AA238" s="43">
        <f t="shared" si="136"/>
        <v>1716.97</v>
      </c>
    </row>
    <row r="239" spans="1:27" ht="12.75" hidden="1" customHeight="1" outlineLevel="1" x14ac:dyDescent="0.2">
      <c r="A239" s="98" t="s">
        <v>465</v>
      </c>
      <c r="B239" s="62" t="s">
        <v>81</v>
      </c>
      <c r="C239" s="42" t="s">
        <v>77</v>
      </c>
      <c r="D239" s="43">
        <v>6.71</v>
      </c>
      <c r="E239" s="43">
        <v>6.71</v>
      </c>
      <c r="F239" s="43">
        <v>6.71</v>
      </c>
      <c r="G239" s="43">
        <v>6.71</v>
      </c>
      <c r="H239" s="43">
        <v>6.71</v>
      </c>
      <c r="I239" s="43">
        <v>6.71</v>
      </c>
      <c r="J239" s="43">
        <v>6.71</v>
      </c>
      <c r="K239" s="43">
        <v>6.71</v>
      </c>
      <c r="L239" s="43">
        <v>6.71</v>
      </c>
      <c r="M239" s="43">
        <v>6.71</v>
      </c>
      <c r="N239" s="43">
        <v>6.71</v>
      </c>
      <c r="O239" s="43">
        <v>6.71</v>
      </c>
      <c r="P239" s="43">
        <v>6.71</v>
      </c>
      <c r="Q239" s="43">
        <v>6.71</v>
      </c>
      <c r="R239" s="43">
        <v>6.71</v>
      </c>
      <c r="S239" s="43">
        <v>6.71</v>
      </c>
      <c r="T239" s="43">
        <v>6.71</v>
      </c>
      <c r="U239" s="43">
        <v>6.71</v>
      </c>
      <c r="V239" s="43">
        <v>6.71</v>
      </c>
      <c r="W239" s="43">
        <v>6.71</v>
      </c>
      <c r="X239" s="43">
        <v>6.71</v>
      </c>
      <c r="Y239" s="43">
        <v>6.71</v>
      </c>
      <c r="Z239" s="43">
        <v>6.71</v>
      </c>
      <c r="AA239" s="43">
        <v>6.71</v>
      </c>
    </row>
    <row r="240" spans="1:27" ht="12.75" hidden="1" customHeight="1" outlineLevel="1" x14ac:dyDescent="0.2">
      <c r="A240" s="98" t="s">
        <v>466</v>
      </c>
      <c r="B240" s="62" t="s">
        <v>79</v>
      </c>
      <c r="C240" s="42" t="s">
        <v>77</v>
      </c>
      <c r="D240" s="43">
        <f>$D$11</f>
        <v>110.23</v>
      </c>
      <c r="E240" s="43">
        <f t="shared" ref="E240:AA240" si="137">$D$11</f>
        <v>110.23</v>
      </c>
      <c r="F240" s="43">
        <f t="shared" si="137"/>
        <v>110.23</v>
      </c>
      <c r="G240" s="43">
        <f t="shared" si="137"/>
        <v>110.23</v>
      </c>
      <c r="H240" s="43">
        <f t="shared" si="137"/>
        <v>110.23</v>
      </c>
      <c r="I240" s="43">
        <f t="shared" si="137"/>
        <v>110.23</v>
      </c>
      <c r="J240" s="43">
        <f t="shared" si="137"/>
        <v>110.23</v>
      </c>
      <c r="K240" s="43">
        <f t="shared" si="137"/>
        <v>110.23</v>
      </c>
      <c r="L240" s="43">
        <f t="shared" si="137"/>
        <v>110.23</v>
      </c>
      <c r="M240" s="43">
        <f t="shared" si="137"/>
        <v>110.23</v>
      </c>
      <c r="N240" s="43">
        <f t="shared" si="137"/>
        <v>110.23</v>
      </c>
      <c r="O240" s="43">
        <f t="shared" si="137"/>
        <v>110.23</v>
      </c>
      <c r="P240" s="43">
        <f t="shared" si="137"/>
        <v>110.23</v>
      </c>
      <c r="Q240" s="43">
        <f t="shared" si="137"/>
        <v>110.23</v>
      </c>
      <c r="R240" s="43">
        <f t="shared" si="137"/>
        <v>110.23</v>
      </c>
      <c r="S240" s="43">
        <f t="shared" si="137"/>
        <v>110.23</v>
      </c>
      <c r="T240" s="43">
        <f t="shared" si="137"/>
        <v>110.23</v>
      </c>
      <c r="U240" s="43">
        <f t="shared" si="137"/>
        <v>110.23</v>
      </c>
      <c r="V240" s="43">
        <f t="shared" si="137"/>
        <v>110.23</v>
      </c>
      <c r="W240" s="43">
        <f t="shared" si="137"/>
        <v>110.23</v>
      </c>
      <c r="X240" s="43">
        <f t="shared" si="137"/>
        <v>110.23</v>
      </c>
      <c r="Y240" s="43">
        <f t="shared" si="137"/>
        <v>110.23</v>
      </c>
      <c r="Z240" s="43">
        <f t="shared" si="137"/>
        <v>110.23</v>
      </c>
      <c r="AA240" s="43">
        <f t="shared" si="137"/>
        <v>110.23</v>
      </c>
    </row>
    <row r="241" spans="1:27" ht="12.75" customHeight="1" collapsed="1" x14ac:dyDescent="0.2">
      <c r="A241" s="97" t="s">
        <v>467</v>
      </c>
      <c r="B241" s="27" t="str">
        <f>"16"&amp;"."&amp;$B$662&amp;"."&amp;$B$663</f>
        <v>16.01.2023</v>
      </c>
      <c r="C241" s="89" t="s">
        <v>74</v>
      </c>
      <c r="D241" s="90">
        <f>ROUND(((D242+D243+D245+D244)/1000),5)</f>
        <v>3.1202999999999999</v>
      </c>
      <c r="E241" s="90">
        <f>ROUND(((E242+E243+E245+E244)/1000),5)</f>
        <v>3.0608399999999998</v>
      </c>
      <c r="F241" s="90">
        <f>ROUND(((F242+F243+F245+F244)/1000),5)</f>
        <v>2.99858</v>
      </c>
      <c r="G241" s="90">
        <f t="shared" ref="G241:AA241" si="138">ROUND(((G242+G243+G245+G244)/1000),5)</f>
        <v>2.9895700000000001</v>
      </c>
      <c r="H241" s="90">
        <f t="shared" si="138"/>
        <v>3.0213100000000002</v>
      </c>
      <c r="I241" s="90">
        <f t="shared" si="138"/>
        <v>3.1147300000000002</v>
      </c>
      <c r="J241" s="90">
        <f t="shared" si="138"/>
        <v>3.4063699999999999</v>
      </c>
      <c r="K241" s="90">
        <f t="shared" si="138"/>
        <v>3.5771999999999999</v>
      </c>
      <c r="L241" s="90">
        <f t="shared" si="138"/>
        <v>3.7830599999999999</v>
      </c>
      <c r="M241" s="90">
        <f t="shared" si="138"/>
        <v>3.8255499999999998</v>
      </c>
      <c r="N241" s="90">
        <f t="shared" si="138"/>
        <v>3.85121</v>
      </c>
      <c r="O241" s="90">
        <f t="shared" si="138"/>
        <v>3.8629500000000001</v>
      </c>
      <c r="P241" s="90">
        <f t="shared" si="138"/>
        <v>3.86416</v>
      </c>
      <c r="Q241" s="90">
        <f t="shared" si="138"/>
        <v>3.8780600000000001</v>
      </c>
      <c r="R241" s="90">
        <f t="shared" si="138"/>
        <v>3.8351899999999999</v>
      </c>
      <c r="S241" s="90">
        <f t="shared" si="138"/>
        <v>3.8305400000000001</v>
      </c>
      <c r="T241" s="90">
        <f t="shared" si="138"/>
        <v>3.8590200000000001</v>
      </c>
      <c r="U241" s="90">
        <f t="shared" si="138"/>
        <v>3.8961199999999998</v>
      </c>
      <c r="V241" s="90">
        <f t="shared" si="138"/>
        <v>3.8157999999999999</v>
      </c>
      <c r="W241" s="90">
        <f t="shared" si="138"/>
        <v>3.8436599999999999</v>
      </c>
      <c r="X241" s="90">
        <f t="shared" si="138"/>
        <v>3.75109</v>
      </c>
      <c r="Y241" s="90">
        <f t="shared" si="138"/>
        <v>3.6336900000000001</v>
      </c>
      <c r="Z241" s="90">
        <f t="shared" si="138"/>
        <v>3.49641</v>
      </c>
      <c r="AA241" s="90">
        <f t="shared" si="138"/>
        <v>3.12649</v>
      </c>
    </row>
    <row r="242" spans="1:27" ht="12.75" hidden="1" customHeight="1" outlineLevel="1" x14ac:dyDescent="0.2">
      <c r="A242" s="98" t="s">
        <v>468</v>
      </c>
      <c r="B242" s="62" t="s">
        <v>236</v>
      </c>
      <c r="C242" s="42" t="s">
        <v>77</v>
      </c>
      <c r="D242" s="43">
        <v>1286.3900000000001</v>
      </c>
      <c r="E242" s="43">
        <v>1226.93</v>
      </c>
      <c r="F242" s="43">
        <v>1164.67</v>
      </c>
      <c r="G242" s="43">
        <v>1155.6600000000001</v>
      </c>
      <c r="H242" s="43">
        <v>1187.4000000000001</v>
      </c>
      <c r="I242" s="43">
        <v>1280.82</v>
      </c>
      <c r="J242" s="43">
        <v>1572.46</v>
      </c>
      <c r="K242" s="43">
        <v>1743.29</v>
      </c>
      <c r="L242" s="43">
        <v>1949.15</v>
      </c>
      <c r="M242" s="43">
        <v>1991.64</v>
      </c>
      <c r="N242" s="43">
        <v>2017.3</v>
      </c>
      <c r="O242" s="43">
        <v>2029.04</v>
      </c>
      <c r="P242" s="43">
        <v>2030.25</v>
      </c>
      <c r="Q242" s="43">
        <v>2044.15</v>
      </c>
      <c r="R242" s="43">
        <v>2001.28</v>
      </c>
      <c r="S242" s="43">
        <v>1996.63</v>
      </c>
      <c r="T242" s="43">
        <v>2025.11</v>
      </c>
      <c r="U242" s="43">
        <v>2062.21</v>
      </c>
      <c r="V242" s="43">
        <v>1981.89</v>
      </c>
      <c r="W242" s="43">
        <v>2009.75</v>
      </c>
      <c r="X242" s="43">
        <v>1917.18</v>
      </c>
      <c r="Y242" s="43">
        <v>1799.78</v>
      </c>
      <c r="Z242" s="43">
        <v>1662.5</v>
      </c>
      <c r="AA242" s="43">
        <v>1292.58</v>
      </c>
    </row>
    <row r="243" spans="1:27" ht="12.75" hidden="1" customHeight="1" outlineLevel="1" x14ac:dyDescent="0.2">
      <c r="A243" s="98" t="s">
        <v>469</v>
      </c>
      <c r="B243" s="62" t="s">
        <v>88</v>
      </c>
      <c r="C243" s="42" t="s">
        <v>77</v>
      </c>
      <c r="D243" s="43">
        <f>$D$168</f>
        <v>1716.97</v>
      </c>
      <c r="E243" s="43">
        <f>$D$168</f>
        <v>1716.97</v>
      </c>
      <c r="F243" s="43">
        <f t="shared" ref="F243:AA243" si="139">$D$168</f>
        <v>1716.97</v>
      </c>
      <c r="G243" s="43">
        <f t="shared" si="139"/>
        <v>1716.97</v>
      </c>
      <c r="H243" s="43">
        <f t="shared" si="139"/>
        <v>1716.97</v>
      </c>
      <c r="I243" s="43">
        <f t="shared" si="139"/>
        <v>1716.97</v>
      </c>
      <c r="J243" s="43">
        <f t="shared" si="139"/>
        <v>1716.97</v>
      </c>
      <c r="K243" s="43">
        <f t="shared" si="139"/>
        <v>1716.97</v>
      </c>
      <c r="L243" s="43">
        <f t="shared" si="139"/>
        <v>1716.97</v>
      </c>
      <c r="M243" s="43">
        <f t="shared" si="139"/>
        <v>1716.97</v>
      </c>
      <c r="N243" s="43">
        <f t="shared" si="139"/>
        <v>1716.97</v>
      </c>
      <c r="O243" s="43">
        <f t="shared" si="139"/>
        <v>1716.97</v>
      </c>
      <c r="P243" s="43">
        <f t="shared" si="139"/>
        <v>1716.97</v>
      </c>
      <c r="Q243" s="43">
        <f t="shared" si="139"/>
        <v>1716.97</v>
      </c>
      <c r="R243" s="43">
        <f t="shared" si="139"/>
        <v>1716.97</v>
      </c>
      <c r="S243" s="43">
        <f t="shared" si="139"/>
        <v>1716.97</v>
      </c>
      <c r="T243" s="43">
        <f t="shared" si="139"/>
        <v>1716.97</v>
      </c>
      <c r="U243" s="43">
        <f t="shared" si="139"/>
        <v>1716.97</v>
      </c>
      <c r="V243" s="43">
        <f t="shared" si="139"/>
        <v>1716.97</v>
      </c>
      <c r="W243" s="43">
        <f t="shared" si="139"/>
        <v>1716.97</v>
      </c>
      <c r="X243" s="43">
        <f t="shared" si="139"/>
        <v>1716.97</v>
      </c>
      <c r="Y243" s="43">
        <f t="shared" si="139"/>
        <v>1716.97</v>
      </c>
      <c r="Z243" s="43">
        <f t="shared" si="139"/>
        <v>1716.97</v>
      </c>
      <c r="AA243" s="43">
        <f t="shared" si="139"/>
        <v>1716.97</v>
      </c>
    </row>
    <row r="244" spans="1:27" ht="12.75" hidden="1" customHeight="1" outlineLevel="1" x14ac:dyDescent="0.2">
      <c r="A244" s="98" t="s">
        <v>470</v>
      </c>
      <c r="B244" s="62" t="s">
        <v>81</v>
      </c>
      <c r="C244" s="42" t="s">
        <v>77</v>
      </c>
      <c r="D244" s="43">
        <v>6.71</v>
      </c>
      <c r="E244" s="43">
        <v>6.71</v>
      </c>
      <c r="F244" s="43">
        <v>6.71</v>
      </c>
      <c r="G244" s="43">
        <v>6.71</v>
      </c>
      <c r="H244" s="43">
        <v>6.71</v>
      </c>
      <c r="I244" s="43">
        <v>6.71</v>
      </c>
      <c r="J244" s="43">
        <v>6.71</v>
      </c>
      <c r="K244" s="43">
        <v>6.71</v>
      </c>
      <c r="L244" s="43">
        <v>6.71</v>
      </c>
      <c r="M244" s="43">
        <v>6.71</v>
      </c>
      <c r="N244" s="43">
        <v>6.71</v>
      </c>
      <c r="O244" s="43">
        <v>6.71</v>
      </c>
      <c r="P244" s="43">
        <v>6.71</v>
      </c>
      <c r="Q244" s="43">
        <v>6.71</v>
      </c>
      <c r="R244" s="43">
        <v>6.71</v>
      </c>
      <c r="S244" s="43">
        <v>6.71</v>
      </c>
      <c r="T244" s="43">
        <v>6.71</v>
      </c>
      <c r="U244" s="43">
        <v>6.71</v>
      </c>
      <c r="V244" s="43">
        <v>6.71</v>
      </c>
      <c r="W244" s="43">
        <v>6.71</v>
      </c>
      <c r="X244" s="43">
        <v>6.71</v>
      </c>
      <c r="Y244" s="43">
        <v>6.71</v>
      </c>
      <c r="Z244" s="43">
        <v>6.71</v>
      </c>
      <c r="AA244" s="43">
        <v>6.71</v>
      </c>
    </row>
    <row r="245" spans="1:27" ht="12.75" hidden="1" customHeight="1" outlineLevel="1" x14ac:dyDescent="0.2">
      <c r="A245" s="98" t="s">
        <v>471</v>
      </c>
      <c r="B245" s="62" t="s">
        <v>79</v>
      </c>
      <c r="C245" s="42" t="s">
        <v>77</v>
      </c>
      <c r="D245" s="43">
        <f>$D$11</f>
        <v>110.23</v>
      </c>
      <c r="E245" s="43">
        <f t="shared" ref="E245:AA245" si="140">$D$11</f>
        <v>110.23</v>
      </c>
      <c r="F245" s="43">
        <f t="shared" si="140"/>
        <v>110.23</v>
      </c>
      <c r="G245" s="43">
        <f t="shared" si="140"/>
        <v>110.23</v>
      </c>
      <c r="H245" s="43">
        <f t="shared" si="140"/>
        <v>110.23</v>
      </c>
      <c r="I245" s="43">
        <f t="shared" si="140"/>
        <v>110.23</v>
      </c>
      <c r="J245" s="43">
        <f t="shared" si="140"/>
        <v>110.23</v>
      </c>
      <c r="K245" s="43">
        <f t="shared" si="140"/>
        <v>110.23</v>
      </c>
      <c r="L245" s="43">
        <f t="shared" si="140"/>
        <v>110.23</v>
      </c>
      <c r="M245" s="43">
        <f t="shared" si="140"/>
        <v>110.23</v>
      </c>
      <c r="N245" s="43">
        <f t="shared" si="140"/>
        <v>110.23</v>
      </c>
      <c r="O245" s="43">
        <f t="shared" si="140"/>
        <v>110.23</v>
      </c>
      <c r="P245" s="43">
        <f t="shared" si="140"/>
        <v>110.23</v>
      </c>
      <c r="Q245" s="43">
        <f t="shared" si="140"/>
        <v>110.23</v>
      </c>
      <c r="R245" s="43">
        <f t="shared" si="140"/>
        <v>110.23</v>
      </c>
      <c r="S245" s="43">
        <f t="shared" si="140"/>
        <v>110.23</v>
      </c>
      <c r="T245" s="43">
        <f t="shared" si="140"/>
        <v>110.23</v>
      </c>
      <c r="U245" s="43">
        <f t="shared" si="140"/>
        <v>110.23</v>
      </c>
      <c r="V245" s="43">
        <f t="shared" si="140"/>
        <v>110.23</v>
      </c>
      <c r="W245" s="43">
        <f t="shared" si="140"/>
        <v>110.23</v>
      </c>
      <c r="X245" s="43">
        <f t="shared" si="140"/>
        <v>110.23</v>
      </c>
      <c r="Y245" s="43">
        <f t="shared" si="140"/>
        <v>110.23</v>
      </c>
      <c r="Z245" s="43">
        <f t="shared" si="140"/>
        <v>110.23</v>
      </c>
      <c r="AA245" s="43">
        <f t="shared" si="140"/>
        <v>110.23</v>
      </c>
    </row>
    <row r="246" spans="1:27" ht="12.75" customHeight="1" collapsed="1" x14ac:dyDescent="0.2">
      <c r="A246" s="97" t="s">
        <v>472</v>
      </c>
      <c r="B246" s="27" t="str">
        <f>"17"&amp;"."&amp;$B$662&amp;"."&amp;$B$663</f>
        <v>17.01.2023</v>
      </c>
      <c r="C246" s="89" t="s">
        <v>74</v>
      </c>
      <c r="D246" s="90">
        <f>ROUND(((D247+D248+D250+D249)/1000),5)</f>
        <v>2.96455</v>
      </c>
      <c r="E246" s="90">
        <f>ROUND(((E247+E248+E250+E249)/1000),5)</f>
        <v>2.93208</v>
      </c>
      <c r="F246" s="90">
        <f>ROUND(((F247+F248+F250+F249)/1000),5)</f>
        <v>2.9178899999999999</v>
      </c>
      <c r="G246" s="90">
        <f t="shared" ref="G246:AA246" si="141">ROUND(((G247+G248+G250+G249)/1000),5)</f>
        <v>2.9156900000000001</v>
      </c>
      <c r="H246" s="90">
        <f t="shared" si="141"/>
        <v>2.93085</v>
      </c>
      <c r="I246" s="90">
        <f t="shared" si="141"/>
        <v>2.98312</v>
      </c>
      <c r="J246" s="90">
        <f t="shared" si="141"/>
        <v>3.19252</v>
      </c>
      <c r="K246" s="90">
        <f t="shared" si="141"/>
        <v>3.5326900000000001</v>
      </c>
      <c r="L246" s="90">
        <f t="shared" si="141"/>
        <v>3.5834899999999998</v>
      </c>
      <c r="M246" s="90">
        <f t="shared" si="141"/>
        <v>3.6379700000000001</v>
      </c>
      <c r="N246" s="90">
        <f t="shared" si="141"/>
        <v>3.66072</v>
      </c>
      <c r="O246" s="90">
        <f t="shared" si="141"/>
        <v>3.6841400000000002</v>
      </c>
      <c r="P246" s="90">
        <f t="shared" si="141"/>
        <v>3.6682700000000001</v>
      </c>
      <c r="Q246" s="90">
        <f t="shared" si="141"/>
        <v>3.6757900000000001</v>
      </c>
      <c r="R246" s="90">
        <f t="shared" si="141"/>
        <v>3.63584</v>
      </c>
      <c r="S246" s="90">
        <f t="shared" si="141"/>
        <v>3.62778</v>
      </c>
      <c r="T246" s="90">
        <f t="shared" si="141"/>
        <v>3.6741999999999999</v>
      </c>
      <c r="U246" s="90">
        <f t="shared" si="141"/>
        <v>3.7155300000000002</v>
      </c>
      <c r="V246" s="90">
        <f t="shared" si="141"/>
        <v>3.69584</v>
      </c>
      <c r="W246" s="90">
        <f t="shared" si="141"/>
        <v>3.6541100000000002</v>
      </c>
      <c r="X246" s="90">
        <f t="shared" si="141"/>
        <v>3.6400600000000001</v>
      </c>
      <c r="Y246" s="90">
        <f t="shared" si="141"/>
        <v>3.585</v>
      </c>
      <c r="Z246" s="90">
        <f t="shared" si="141"/>
        <v>3.3643399999999999</v>
      </c>
      <c r="AA246" s="90">
        <f t="shared" si="141"/>
        <v>3.05993</v>
      </c>
    </row>
    <row r="247" spans="1:27" ht="12.75" hidden="1" customHeight="1" outlineLevel="1" x14ac:dyDescent="0.2">
      <c r="A247" s="98" t="s">
        <v>473</v>
      </c>
      <c r="B247" s="62" t="s">
        <v>236</v>
      </c>
      <c r="C247" s="42" t="s">
        <v>77</v>
      </c>
      <c r="D247" s="43">
        <v>1130.6400000000001</v>
      </c>
      <c r="E247" s="43">
        <v>1098.17</v>
      </c>
      <c r="F247" s="43">
        <v>1083.98</v>
      </c>
      <c r="G247" s="43">
        <v>1081.78</v>
      </c>
      <c r="H247" s="43">
        <v>1096.94</v>
      </c>
      <c r="I247" s="43">
        <v>1149.21</v>
      </c>
      <c r="J247" s="43">
        <v>1358.61</v>
      </c>
      <c r="K247" s="43">
        <v>1698.78</v>
      </c>
      <c r="L247" s="43">
        <v>1749.58</v>
      </c>
      <c r="M247" s="43">
        <v>1804.06</v>
      </c>
      <c r="N247" s="43">
        <v>1826.81</v>
      </c>
      <c r="O247" s="43">
        <v>1850.23</v>
      </c>
      <c r="P247" s="43">
        <v>1834.36</v>
      </c>
      <c r="Q247" s="43">
        <v>1841.88</v>
      </c>
      <c r="R247" s="43">
        <v>1801.93</v>
      </c>
      <c r="S247" s="43">
        <v>1793.87</v>
      </c>
      <c r="T247" s="43">
        <v>1840.29</v>
      </c>
      <c r="U247" s="43">
        <v>1881.62</v>
      </c>
      <c r="V247" s="43">
        <v>1861.93</v>
      </c>
      <c r="W247" s="43">
        <v>1820.2</v>
      </c>
      <c r="X247" s="43">
        <v>1806.15</v>
      </c>
      <c r="Y247" s="43">
        <v>1751.09</v>
      </c>
      <c r="Z247" s="43">
        <v>1530.43</v>
      </c>
      <c r="AA247" s="43">
        <v>1226.02</v>
      </c>
    </row>
    <row r="248" spans="1:27" ht="12.75" hidden="1" customHeight="1" outlineLevel="1" x14ac:dyDescent="0.2">
      <c r="A248" s="98" t="s">
        <v>474</v>
      </c>
      <c r="B248" s="62" t="s">
        <v>88</v>
      </c>
      <c r="C248" s="42" t="s">
        <v>77</v>
      </c>
      <c r="D248" s="43">
        <f>$D$168</f>
        <v>1716.97</v>
      </c>
      <c r="E248" s="43">
        <f>$D$168</f>
        <v>1716.97</v>
      </c>
      <c r="F248" s="43">
        <f t="shared" ref="F248:AA248" si="142">$D$168</f>
        <v>1716.97</v>
      </c>
      <c r="G248" s="43">
        <f t="shared" si="142"/>
        <v>1716.97</v>
      </c>
      <c r="H248" s="43">
        <f t="shared" si="142"/>
        <v>1716.97</v>
      </c>
      <c r="I248" s="43">
        <f t="shared" si="142"/>
        <v>1716.97</v>
      </c>
      <c r="J248" s="43">
        <f t="shared" si="142"/>
        <v>1716.97</v>
      </c>
      <c r="K248" s="43">
        <f t="shared" si="142"/>
        <v>1716.97</v>
      </c>
      <c r="L248" s="43">
        <f t="shared" si="142"/>
        <v>1716.97</v>
      </c>
      <c r="M248" s="43">
        <f t="shared" si="142"/>
        <v>1716.97</v>
      </c>
      <c r="N248" s="43">
        <f t="shared" si="142"/>
        <v>1716.97</v>
      </c>
      <c r="O248" s="43">
        <f t="shared" si="142"/>
        <v>1716.97</v>
      </c>
      <c r="P248" s="43">
        <f t="shared" si="142"/>
        <v>1716.97</v>
      </c>
      <c r="Q248" s="43">
        <f t="shared" si="142"/>
        <v>1716.97</v>
      </c>
      <c r="R248" s="43">
        <f t="shared" si="142"/>
        <v>1716.97</v>
      </c>
      <c r="S248" s="43">
        <f t="shared" si="142"/>
        <v>1716.97</v>
      </c>
      <c r="T248" s="43">
        <f t="shared" si="142"/>
        <v>1716.97</v>
      </c>
      <c r="U248" s="43">
        <f t="shared" si="142"/>
        <v>1716.97</v>
      </c>
      <c r="V248" s="43">
        <f t="shared" si="142"/>
        <v>1716.97</v>
      </c>
      <c r="W248" s="43">
        <f t="shared" si="142"/>
        <v>1716.97</v>
      </c>
      <c r="X248" s="43">
        <f t="shared" si="142"/>
        <v>1716.97</v>
      </c>
      <c r="Y248" s="43">
        <f t="shared" si="142"/>
        <v>1716.97</v>
      </c>
      <c r="Z248" s="43">
        <f t="shared" si="142"/>
        <v>1716.97</v>
      </c>
      <c r="AA248" s="43">
        <f t="shared" si="142"/>
        <v>1716.97</v>
      </c>
    </row>
    <row r="249" spans="1:27" ht="12.75" hidden="1" customHeight="1" outlineLevel="1" x14ac:dyDescent="0.2">
      <c r="A249" s="98" t="s">
        <v>475</v>
      </c>
      <c r="B249" s="62" t="s">
        <v>81</v>
      </c>
      <c r="C249" s="42" t="s">
        <v>77</v>
      </c>
      <c r="D249" s="43">
        <v>6.71</v>
      </c>
      <c r="E249" s="43">
        <v>6.71</v>
      </c>
      <c r="F249" s="43">
        <v>6.71</v>
      </c>
      <c r="G249" s="43">
        <v>6.71</v>
      </c>
      <c r="H249" s="43">
        <v>6.71</v>
      </c>
      <c r="I249" s="43">
        <v>6.71</v>
      </c>
      <c r="J249" s="43">
        <v>6.71</v>
      </c>
      <c r="K249" s="43">
        <v>6.71</v>
      </c>
      <c r="L249" s="43">
        <v>6.71</v>
      </c>
      <c r="M249" s="43">
        <v>6.71</v>
      </c>
      <c r="N249" s="43">
        <v>6.71</v>
      </c>
      <c r="O249" s="43">
        <v>6.71</v>
      </c>
      <c r="P249" s="43">
        <v>6.71</v>
      </c>
      <c r="Q249" s="43">
        <v>6.71</v>
      </c>
      <c r="R249" s="43">
        <v>6.71</v>
      </c>
      <c r="S249" s="43">
        <v>6.71</v>
      </c>
      <c r="T249" s="43">
        <v>6.71</v>
      </c>
      <c r="U249" s="43">
        <v>6.71</v>
      </c>
      <c r="V249" s="43">
        <v>6.71</v>
      </c>
      <c r="W249" s="43">
        <v>6.71</v>
      </c>
      <c r="X249" s="43">
        <v>6.71</v>
      </c>
      <c r="Y249" s="43">
        <v>6.71</v>
      </c>
      <c r="Z249" s="43">
        <v>6.71</v>
      </c>
      <c r="AA249" s="43">
        <v>6.71</v>
      </c>
    </row>
    <row r="250" spans="1:27" ht="12.75" hidden="1" customHeight="1" outlineLevel="1" x14ac:dyDescent="0.2">
      <c r="A250" s="98" t="s">
        <v>476</v>
      </c>
      <c r="B250" s="62" t="s">
        <v>79</v>
      </c>
      <c r="C250" s="42" t="s">
        <v>77</v>
      </c>
      <c r="D250" s="43">
        <f>$D$11</f>
        <v>110.23</v>
      </c>
      <c r="E250" s="43">
        <f t="shared" ref="E250:AA250" si="143">$D$11</f>
        <v>110.23</v>
      </c>
      <c r="F250" s="43">
        <f t="shared" si="143"/>
        <v>110.23</v>
      </c>
      <c r="G250" s="43">
        <f t="shared" si="143"/>
        <v>110.23</v>
      </c>
      <c r="H250" s="43">
        <f t="shared" si="143"/>
        <v>110.23</v>
      </c>
      <c r="I250" s="43">
        <f t="shared" si="143"/>
        <v>110.23</v>
      </c>
      <c r="J250" s="43">
        <f t="shared" si="143"/>
        <v>110.23</v>
      </c>
      <c r="K250" s="43">
        <f t="shared" si="143"/>
        <v>110.23</v>
      </c>
      <c r="L250" s="43">
        <f t="shared" si="143"/>
        <v>110.23</v>
      </c>
      <c r="M250" s="43">
        <f t="shared" si="143"/>
        <v>110.23</v>
      </c>
      <c r="N250" s="43">
        <f t="shared" si="143"/>
        <v>110.23</v>
      </c>
      <c r="O250" s="43">
        <f t="shared" si="143"/>
        <v>110.23</v>
      </c>
      <c r="P250" s="43">
        <f t="shared" si="143"/>
        <v>110.23</v>
      </c>
      <c r="Q250" s="43">
        <f t="shared" si="143"/>
        <v>110.23</v>
      </c>
      <c r="R250" s="43">
        <f t="shared" si="143"/>
        <v>110.23</v>
      </c>
      <c r="S250" s="43">
        <f t="shared" si="143"/>
        <v>110.23</v>
      </c>
      <c r="T250" s="43">
        <f t="shared" si="143"/>
        <v>110.23</v>
      </c>
      <c r="U250" s="43">
        <f t="shared" si="143"/>
        <v>110.23</v>
      </c>
      <c r="V250" s="43">
        <f t="shared" si="143"/>
        <v>110.23</v>
      </c>
      <c r="W250" s="43">
        <f t="shared" si="143"/>
        <v>110.23</v>
      </c>
      <c r="X250" s="43">
        <f t="shared" si="143"/>
        <v>110.23</v>
      </c>
      <c r="Y250" s="43">
        <f t="shared" si="143"/>
        <v>110.23</v>
      </c>
      <c r="Z250" s="43">
        <f t="shared" si="143"/>
        <v>110.23</v>
      </c>
      <c r="AA250" s="43">
        <f t="shared" si="143"/>
        <v>110.23</v>
      </c>
    </row>
    <row r="251" spans="1:27" ht="12.75" customHeight="1" collapsed="1" x14ac:dyDescent="0.2">
      <c r="A251" s="97" t="s">
        <v>477</v>
      </c>
      <c r="B251" s="27" t="str">
        <f>"18"&amp;"."&amp;$B$662&amp;"."&amp;$B$663</f>
        <v>18.01.2023</v>
      </c>
      <c r="C251" s="89" t="s">
        <v>74</v>
      </c>
      <c r="D251" s="90">
        <f>ROUND(((D252+D253+D255+D254)/1000),5)</f>
        <v>3.0022500000000001</v>
      </c>
      <c r="E251" s="90">
        <f>ROUND(((E252+E253+E255+E254)/1000),5)</f>
        <v>2.9685999999999999</v>
      </c>
      <c r="F251" s="90">
        <f>ROUND(((F252+F253+F255+F254)/1000),5)</f>
        <v>2.9477699999999998</v>
      </c>
      <c r="G251" s="90">
        <f t="shared" ref="G251:AA251" si="144">ROUND(((G252+G253+G255+G254)/1000),5)</f>
        <v>2.9466100000000002</v>
      </c>
      <c r="H251" s="90">
        <f t="shared" si="144"/>
        <v>2.9726499999999998</v>
      </c>
      <c r="I251" s="90">
        <f t="shared" si="144"/>
        <v>3.0333899999999998</v>
      </c>
      <c r="J251" s="90">
        <f t="shared" si="144"/>
        <v>3.33453</v>
      </c>
      <c r="K251" s="90">
        <f t="shared" si="144"/>
        <v>3.5487799999999998</v>
      </c>
      <c r="L251" s="90">
        <f t="shared" si="144"/>
        <v>3.65978</v>
      </c>
      <c r="M251" s="90">
        <f t="shared" si="144"/>
        <v>3.6935600000000002</v>
      </c>
      <c r="N251" s="90">
        <f t="shared" si="144"/>
        <v>3.7122299999999999</v>
      </c>
      <c r="O251" s="90">
        <f t="shared" si="144"/>
        <v>3.7444099999999998</v>
      </c>
      <c r="P251" s="90">
        <f t="shared" si="144"/>
        <v>3.7229899999999998</v>
      </c>
      <c r="Q251" s="90">
        <f t="shared" si="144"/>
        <v>3.7326800000000002</v>
      </c>
      <c r="R251" s="90">
        <f t="shared" si="144"/>
        <v>3.7357800000000001</v>
      </c>
      <c r="S251" s="90">
        <f t="shared" si="144"/>
        <v>3.6963599999999999</v>
      </c>
      <c r="T251" s="90">
        <f t="shared" si="144"/>
        <v>3.7353299999999998</v>
      </c>
      <c r="U251" s="90">
        <f t="shared" si="144"/>
        <v>3.7434599999999998</v>
      </c>
      <c r="V251" s="90">
        <f t="shared" si="144"/>
        <v>3.7381500000000001</v>
      </c>
      <c r="W251" s="90">
        <f t="shared" si="144"/>
        <v>3.7079</v>
      </c>
      <c r="X251" s="90">
        <f t="shared" si="144"/>
        <v>3.6535500000000001</v>
      </c>
      <c r="Y251" s="90">
        <f t="shared" si="144"/>
        <v>3.56887</v>
      </c>
      <c r="Z251" s="90">
        <f t="shared" si="144"/>
        <v>3.33657</v>
      </c>
      <c r="AA251" s="90">
        <f t="shared" si="144"/>
        <v>3.01295</v>
      </c>
    </row>
    <row r="252" spans="1:27" ht="12.75" hidden="1" customHeight="1" outlineLevel="1" x14ac:dyDescent="0.2">
      <c r="A252" s="98" t="s">
        <v>478</v>
      </c>
      <c r="B252" s="62" t="s">
        <v>236</v>
      </c>
      <c r="C252" s="42" t="s">
        <v>77</v>
      </c>
      <c r="D252" s="43">
        <v>1168.3399999999999</v>
      </c>
      <c r="E252" s="43">
        <v>1134.69</v>
      </c>
      <c r="F252" s="43">
        <v>1113.8599999999999</v>
      </c>
      <c r="G252" s="43">
        <v>1112.7</v>
      </c>
      <c r="H252" s="43">
        <v>1138.74</v>
      </c>
      <c r="I252" s="43">
        <v>1199.48</v>
      </c>
      <c r="J252" s="43">
        <v>1500.62</v>
      </c>
      <c r="K252" s="43">
        <v>1714.87</v>
      </c>
      <c r="L252" s="43">
        <v>1825.87</v>
      </c>
      <c r="M252" s="43">
        <v>1859.65</v>
      </c>
      <c r="N252" s="43">
        <v>1878.32</v>
      </c>
      <c r="O252" s="43">
        <v>1910.5</v>
      </c>
      <c r="P252" s="43">
        <v>1889.08</v>
      </c>
      <c r="Q252" s="43">
        <v>1898.77</v>
      </c>
      <c r="R252" s="43">
        <v>1901.87</v>
      </c>
      <c r="S252" s="43">
        <v>1862.45</v>
      </c>
      <c r="T252" s="43">
        <v>1901.42</v>
      </c>
      <c r="U252" s="43">
        <v>1909.55</v>
      </c>
      <c r="V252" s="43">
        <v>1904.24</v>
      </c>
      <c r="W252" s="43">
        <v>1873.99</v>
      </c>
      <c r="X252" s="43">
        <v>1819.64</v>
      </c>
      <c r="Y252" s="43">
        <v>1734.96</v>
      </c>
      <c r="Z252" s="43">
        <v>1502.66</v>
      </c>
      <c r="AA252" s="43">
        <v>1179.04</v>
      </c>
    </row>
    <row r="253" spans="1:27" ht="12.75" hidden="1" customHeight="1" outlineLevel="1" x14ac:dyDescent="0.2">
      <c r="A253" s="98" t="s">
        <v>479</v>
      </c>
      <c r="B253" s="62" t="s">
        <v>88</v>
      </c>
      <c r="C253" s="42" t="s">
        <v>77</v>
      </c>
      <c r="D253" s="43">
        <f>$D$168</f>
        <v>1716.97</v>
      </c>
      <c r="E253" s="43">
        <f>$D$168</f>
        <v>1716.97</v>
      </c>
      <c r="F253" s="43">
        <f t="shared" ref="F253:AA253" si="145">$D$168</f>
        <v>1716.97</v>
      </c>
      <c r="G253" s="43">
        <f t="shared" si="145"/>
        <v>1716.97</v>
      </c>
      <c r="H253" s="43">
        <f t="shared" si="145"/>
        <v>1716.97</v>
      </c>
      <c r="I253" s="43">
        <f t="shared" si="145"/>
        <v>1716.97</v>
      </c>
      <c r="J253" s="43">
        <f t="shared" si="145"/>
        <v>1716.97</v>
      </c>
      <c r="K253" s="43">
        <f t="shared" si="145"/>
        <v>1716.97</v>
      </c>
      <c r="L253" s="43">
        <f t="shared" si="145"/>
        <v>1716.97</v>
      </c>
      <c r="M253" s="43">
        <f t="shared" si="145"/>
        <v>1716.97</v>
      </c>
      <c r="N253" s="43">
        <f t="shared" si="145"/>
        <v>1716.97</v>
      </c>
      <c r="O253" s="43">
        <f t="shared" si="145"/>
        <v>1716.97</v>
      </c>
      <c r="P253" s="43">
        <f t="shared" si="145"/>
        <v>1716.97</v>
      </c>
      <c r="Q253" s="43">
        <f t="shared" si="145"/>
        <v>1716.97</v>
      </c>
      <c r="R253" s="43">
        <f t="shared" si="145"/>
        <v>1716.97</v>
      </c>
      <c r="S253" s="43">
        <f t="shared" si="145"/>
        <v>1716.97</v>
      </c>
      <c r="T253" s="43">
        <f t="shared" si="145"/>
        <v>1716.97</v>
      </c>
      <c r="U253" s="43">
        <f t="shared" si="145"/>
        <v>1716.97</v>
      </c>
      <c r="V253" s="43">
        <f t="shared" si="145"/>
        <v>1716.97</v>
      </c>
      <c r="W253" s="43">
        <f t="shared" si="145"/>
        <v>1716.97</v>
      </c>
      <c r="X253" s="43">
        <f t="shared" si="145"/>
        <v>1716.97</v>
      </c>
      <c r="Y253" s="43">
        <f t="shared" si="145"/>
        <v>1716.97</v>
      </c>
      <c r="Z253" s="43">
        <f t="shared" si="145"/>
        <v>1716.97</v>
      </c>
      <c r="AA253" s="43">
        <f t="shared" si="145"/>
        <v>1716.97</v>
      </c>
    </row>
    <row r="254" spans="1:27" ht="12.75" hidden="1" customHeight="1" outlineLevel="1" x14ac:dyDescent="0.2">
      <c r="A254" s="98" t="s">
        <v>480</v>
      </c>
      <c r="B254" s="62" t="s">
        <v>81</v>
      </c>
      <c r="C254" s="42" t="s">
        <v>77</v>
      </c>
      <c r="D254" s="43">
        <v>6.71</v>
      </c>
      <c r="E254" s="43">
        <v>6.71</v>
      </c>
      <c r="F254" s="43">
        <v>6.71</v>
      </c>
      <c r="G254" s="43">
        <v>6.71</v>
      </c>
      <c r="H254" s="43">
        <v>6.71</v>
      </c>
      <c r="I254" s="43">
        <v>6.71</v>
      </c>
      <c r="J254" s="43">
        <v>6.71</v>
      </c>
      <c r="K254" s="43">
        <v>6.71</v>
      </c>
      <c r="L254" s="43">
        <v>6.71</v>
      </c>
      <c r="M254" s="43">
        <v>6.71</v>
      </c>
      <c r="N254" s="43">
        <v>6.71</v>
      </c>
      <c r="O254" s="43">
        <v>6.71</v>
      </c>
      <c r="P254" s="43">
        <v>6.71</v>
      </c>
      <c r="Q254" s="43">
        <v>6.71</v>
      </c>
      <c r="R254" s="43">
        <v>6.71</v>
      </c>
      <c r="S254" s="43">
        <v>6.71</v>
      </c>
      <c r="T254" s="43">
        <v>6.71</v>
      </c>
      <c r="U254" s="43">
        <v>6.71</v>
      </c>
      <c r="V254" s="43">
        <v>6.71</v>
      </c>
      <c r="W254" s="43">
        <v>6.71</v>
      </c>
      <c r="X254" s="43">
        <v>6.71</v>
      </c>
      <c r="Y254" s="43">
        <v>6.71</v>
      </c>
      <c r="Z254" s="43">
        <v>6.71</v>
      </c>
      <c r="AA254" s="43">
        <v>6.71</v>
      </c>
    </row>
    <row r="255" spans="1:27" ht="12.75" hidden="1" customHeight="1" outlineLevel="1" x14ac:dyDescent="0.2">
      <c r="A255" s="98" t="s">
        <v>481</v>
      </c>
      <c r="B255" s="62" t="s">
        <v>79</v>
      </c>
      <c r="C255" s="42" t="s">
        <v>77</v>
      </c>
      <c r="D255" s="43">
        <f>$D$11</f>
        <v>110.23</v>
      </c>
      <c r="E255" s="43">
        <f t="shared" ref="E255:AA255" si="146">$D$11</f>
        <v>110.23</v>
      </c>
      <c r="F255" s="43">
        <f t="shared" si="146"/>
        <v>110.23</v>
      </c>
      <c r="G255" s="43">
        <f t="shared" si="146"/>
        <v>110.23</v>
      </c>
      <c r="H255" s="43">
        <f t="shared" si="146"/>
        <v>110.23</v>
      </c>
      <c r="I255" s="43">
        <f t="shared" si="146"/>
        <v>110.23</v>
      </c>
      <c r="J255" s="43">
        <f t="shared" si="146"/>
        <v>110.23</v>
      </c>
      <c r="K255" s="43">
        <f t="shared" si="146"/>
        <v>110.23</v>
      </c>
      <c r="L255" s="43">
        <f t="shared" si="146"/>
        <v>110.23</v>
      </c>
      <c r="M255" s="43">
        <f t="shared" si="146"/>
        <v>110.23</v>
      </c>
      <c r="N255" s="43">
        <f t="shared" si="146"/>
        <v>110.23</v>
      </c>
      <c r="O255" s="43">
        <f t="shared" si="146"/>
        <v>110.23</v>
      </c>
      <c r="P255" s="43">
        <f t="shared" si="146"/>
        <v>110.23</v>
      </c>
      <c r="Q255" s="43">
        <f t="shared" si="146"/>
        <v>110.23</v>
      </c>
      <c r="R255" s="43">
        <f t="shared" si="146"/>
        <v>110.23</v>
      </c>
      <c r="S255" s="43">
        <f t="shared" si="146"/>
        <v>110.23</v>
      </c>
      <c r="T255" s="43">
        <f t="shared" si="146"/>
        <v>110.23</v>
      </c>
      <c r="U255" s="43">
        <f t="shared" si="146"/>
        <v>110.23</v>
      </c>
      <c r="V255" s="43">
        <f t="shared" si="146"/>
        <v>110.23</v>
      </c>
      <c r="W255" s="43">
        <f t="shared" si="146"/>
        <v>110.23</v>
      </c>
      <c r="X255" s="43">
        <f t="shared" si="146"/>
        <v>110.23</v>
      </c>
      <c r="Y255" s="43">
        <f t="shared" si="146"/>
        <v>110.23</v>
      </c>
      <c r="Z255" s="43">
        <f t="shared" si="146"/>
        <v>110.23</v>
      </c>
      <c r="AA255" s="43">
        <f t="shared" si="146"/>
        <v>110.23</v>
      </c>
    </row>
    <row r="256" spans="1:27" ht="12.75" customHeight="1" collapsed="1" x14ac:dyDescent="0.2">
      <c r="A256" s="97" t="s">
        <v>482</v>
      </c>
      <c r="B256" s="27" t="str">
        <f>"19"&amp;"."&amp;$B$662&amp;"."&amp;$B$663</f>
        <v>19.01.2023</v>
      </c>
      <c r="C256" s="89" t="s">
        <v>74</v>
      </c>
      <c r="D256" s="90">
        <f>ROUND(((D257+D258+D260+D259)/1000),5)</f>
        <v>3.01329</v>
      </c>
      <c r="E256" s="90">
        <f>ROUND(((E257+E258+E260+E259)/1000),5)</f>
        <v>2.9776600000000002</v>
      </c>
      <c r="F256" s="90">
        <f>ROUND(((F257+F258+F260+F259)/1000),5)</f>
        <v>2.9492400000000001</v>
      </c>
      <c r="G256" s="90">
        <f t="shared" ref="G256:AA256" si="147">ROUND(((G257+G258+G260+G259)/1000),5)</f>
        <v>2.9493499999999999</v>
      </c>
      <c r="H256" s="90">
        <f t="shared" si="147"/>
        <v>2.98211</v>
      </c>
      <c r="I256" s="90">
        <f t="shared" si="147"/>
        <v>3.0363099999999998</v>
      </c>
      <c r="J256" s="90">
        <f t="shared" si="147"/>
        <v>3.4492600000000002</v>
      </c>
      <c r="K256" s="90">
        <f t="shared" si="147"/>
        <v>3.6293199999999999</v>
      </c>
      <c r="L256" s="90">
        <f t="shared" si="147"/>
        <v>3.72654</v>
      </c>
      <c r="M256" s="90">
        <f t="shared" si="147"/>
        <v>3.7466900000000001</v>
      </c>
      <c r="N256" s="90">
        <f t="shared" si="147"/>
        <v>3.7658299999999998</v>
      </c>
      <c r="O256" s="90">
        <f t="shared" si="147"/>
        <v>3.7968000000000002</v>
      </c>
      <c r="P256" s="90">
        <f t="shared" si="147"/>
        <v>3.7761800000000001</v>
      </c>
      <c r="Q256" s="90">
        <f t="shared" si="147"/>
        <v>3.7844699999999998</v>
      </c>
      <c r="R256" s="90">
        <f t="shared" si="147"/>
        <v>3.7888999999999999</v>
      </c>
      <c r="S256" s="90">
        <f t="shared" si="147"/>
        <v>3.7475999999999998</v>
      </c>
      <c r="T256" s="90">
        <f t="shared" si="147"/>
        <v>3.8287100000000001</v>
      </c>
      <c r="U256" s="90">
        <f t="shared" si="147"/>
        <v>3.8513199999999999</v>
      </c>
      <c r="V256" s="90">
        <f t="shared" si="147"/>
        <v>3.8350599999999999</v>
      </c>
      <c r="W256" s="90">
        <f t="shared" si="147"/>
        <v>3.7635700000000001</v>
      </c>
      <c r="X256" s="90">
        <f t="shared" si="147"/>
        <v>3.7244700000000002</v>
      </c>
      <c r="Y256" s="90">
        <f t="shared" si="147"/>
        <v>3.6585999999999999</v>
      </c>
      <c r="Z256" s="90">
        <f t="shared" si="147"/>
        <v>3.4528699999999999</v>
      </c>
      <c r="AA256" s="90">
        <f t="shared" si="147"/>
        <v>3.0317500000000002</v>
      </c>
    </row>
    <row r="257" spans="1:27" ht="12.75" hidden="1" customHeight="1" outlineLevel="1" x14ac:dyDescent="0.2">
      <c r="A257" s="98" t="s">
        <v>483</v>
      </c>
      <c r="B257" s="62" t="s">
        <v>236</v>
      </c>
      <c r="C257" s="42" t="s">
        <v>77</v>
      </c>
      <c r="D257" s="43">
        <v>1179.3800000000001</v>
      </c>
      <c r="E257" s="43">
        <v>1143.75</v>
      </c>
      <c r="F257" s="43">
        <v>1115.33</v>
      </c>
      <c r="G257" s="43">
        <v>1115.44</v>
      </c>
      <c r="H257" s="43">
        <v>1148.2</v>
      </c>
      <c r="I257" s="43">
        <v>1202.4000000000001</v>
      </c>
      <c r="J257" s="43">
        <v>1615.35</v>
      </c>
      <c r="K257" s="43">
        <v>1795.41</v>
      </c>
      <c r="L257" s="43">
        <v>1892.63</v>
      </c>
      <c r="M257" s="43">
        <v>1912.78</v>
      </c>
      <c r="N257" s="43">
        <v>1931.92</v>
      </c>
      <c r="O257" s="43">
        <v>1962.89</v>
      </c>
      <c r="P257" s="43">
        <v>1942.27</v>
      </c>
      <c r="Q257" s="43">
        <v>1950.56</v>
      </c>
      <c r="R257" s="43">
        <v>1954.99</v>
      </c>
      <c r="S257" s="43">
        <v>1913.69</v>
      </c>
      <c r="T257" s="43">
        <v>1994.8</v>
      </c>
      <c r="U257" s="43">
        <v>2017.41</v>
      </c>
      <c r="V257" s="43">
        <v>2001.15</v>
      </c>
      <c r="W257" s="43">
        <v>1929.66</v>
      </c>
      <c r="X257" s="43">
        <v>1890.56</v>
      </c>
      <c r="Y257" s="43">
        <v>1824.69</v>
      </c>
      <c r="Z257" s="43">
        <v>1618.96</v>
      </c>
      <c r="AA257" s="43">
        <v>1197.8399999999999</v>
      </c>
    </row>
    <row r="258" spans="1:27" ht="12.75" hidden="1" customHeight="1" outlineLevel="1" x14ac:dyDescent="0.2">
      <c r="A258" s="98" t="s">
        <v>484</v>
      </c>
      <c r="B258" s="62" t="s">
        <v>88</v>
      </c>
      <c r="C258" s="42" t="s">
        <v>77</v>
      </c>
      <c r="D258" s="43">
        <f>$D$168</f>
        <v>1716.97</v>
      </c>
      <c r="E258" s="43">
        <f>$D$168</f>
        <v>1716.97</v>
      </c>
      <c r="F258" s="43">
        <f t="shared" ref="F258:AA258" si="148">$D$168</f>
        <v>1716.97</v>
      </c>
      <c r="G258" s="43">
        <f t="shared" si="148"/>
        <v>1716.97</v>
      </c>
      <c r="H258" s="43">
        <f t="shared" si="148"/>
        <v>1716.97</v>
      </c>
      <c r="I258" s="43">
        <f t="shared" si="148"/>
        <v>1716.97</v>
      </c>
      <c r="J258" s="43">
        <f t="shared" si="148"/>
        <v>1716.97</v>
      </c>
      <c r="K258" s="43">
        <f t="shared" si="148"/>
        <v>1716.97</v>
      </c>
      <c r="L258" s="43">
        <f t="shared" si="148"/>
        <v>1716.97</v>
      </c>
      <c r="M258" s="43">
        <f t="shared" si="148"/>
        <v>1716.97</v>
      </c>
      <c r="N258" s="43">
        <f t="shared" si="148"/>
        <v>1716.97</v>
      </c>
      <c r="O258" s="43">
        <f t="shared" si="148"/>
        <v>1716.97</v>
      </c>
      <c r="P258" s="43">
        <f t="shared" si="148"/>
        <v>1716.97</v>
      </c>
      <c r="Q258" s="43">
        <f t="shared" si="148"/>
        <v>1716.97</v>
      </c>
      <c r="R258" s="43">
        <f t="shared" si="148"/>
        <v>1716.97</v>
      </c>
      <c r="S258" s="43">
        <f t="shared" si="148"/>
        <v>1716.97</v>
      </c>
      <c r="T258" s="43">
        <f t="shared" si="148"/>
        <v>1716.97</v>
      </c>
      <c r="U258" s="43">
        <f t="shared" si="148"/>
        <v>1716.97</v>
      </c>
      <c r="V258" s="43">
        <f t="shared" si="148"/>
        <v>1716.97</v>
      </c>
      <c r="W258" s="43">
        <f t="shared" si="148"/>
        <v>1716.97</v>
      </c>
      <c r="X258" s="43">
        <f t="shared" si="148"/>
        <v>1716.97</v>
      </c>
      <c r="Y258" s="43">
        <f t="shared" si="148"/>
        <v>1716.97</v>
      </c>
      <c r="Z258" s="43">
        <f t="shared" si="148"/>
        <v>1716.97</v>
      </c>
      <c r="AA258" s="43">
        <f t="shared" si="148"/>
        <v>1716.97</v>
      </c>
    </row>
    <row r="259" spans="1:27" ht="12.75" hidden="1" customHeight="1" outlineLevel="1" x14ac:dyDescent="0.2">
      <c r="A259" s="98" t="s">
        <v>485</v>
      </c>
      <c r="B259" s="62" t="s">
        <v>81</v>
      </c>
      <c r="C259" s="42" t="s">
        <v>77</v>
      </c>
      <c r="D259" s="43">
        <v>6.71</v>
      </c>
      <c r="E259" s="43">
        <v>6.71</v>
      </c>
      <c r="F259" s="43">
        <v>6.71</v>
      </c>
      <c r="G259" s="43">
        <v>6.71</v>
      </c>
      <c r="H259" s="43">
        <v>6.71</v>
      </c>
      <c r="I259" s="43">
        <v>6.71</v>
      </c>
      <c r="J259" s="43">
        <v>6.71</v>
      </c>
      <c r="K259" s="43">
        <v>6.71</v>
      </c>
      <c r="L259" s="43">
        <v>6.71</v>
      </c>
      <c r="M259" s="43">
        <v>6.71</v>
      </c>
      <c r="N259" s="43">
        <v>6.71</v>
      </c>
      <c r="O259" s="43">
        <v>6.71</v>
      </c>
      <c r="P259" s="43">
        <v>6.71</v>
      </c>
      <c r="Q259" s="43">
        <v>6.71</v>
      </c>
      <c r="R259" s="43">
        <v>6.71</v>
      </c>
      <c r="S259" s="43">
        <v>6.71</v>
      </c>
      <c r="T259" s="43">
        <v>6.71</v>
      </c>
      <c r="U259" s="43">
        <v>6.71</v>
      </c>
      <c r="V259" s="43">
        <v>6.71</v>
      </c>
      <c r="W259" s="43">
        <v>6.71</v>
      </c>
      <c r="X259" s="43">
        <v>6.71</v>
      </c>
      <c r="Y259" s="43">
        <v>6.71</v>
      </c>
      <c r="Z259" s="43">
        <v>6.71</v>
      </c>
      <c r="AA259" s="43">
        <v>6.71</v>
      </c>
    </row>
    <row r="260" spans="1:27" ht="12.75" hidden="1" customHeight="1" outlineLevel="1" x14ac:dyDescent="0.2">
      <c r="A260" s="98" t="s">
        <v>486</v>
      </c>
      <c r="B260" s="62" t="s">
        <v>79</v>
      </c>
      <c r="C260" s="42" t="s">
        <v>77</v>
      </c>
      <c r="D260" s="43">
        <f>$D$11</f>
        <v>110.23</v>
      </c>
      <c r="E260" s="43">
        <f t="shared" ref="E260:AA260" si="149">$D$11</f>
        <v>110.23</v>
      </c>
      <c r="F260" s="43">
        <f t="shared" si="149"/>
        <v>110.23</v>
      </c>
      <c r="G260" s="43">
        <f t="shared" si="149"/>
        <v>110.23</v>
      </c>
      <c r="H260" s="43">
        <f t="shared" si="149"/>
        <v>110.23</v>
      </c>
      <c r="I260" s="43">
        <f t="shared" si="149"/>
        <v>110.23</v>
      </c>
      <c r="J260" s="43">
        <f t="shared" si="149"/>
        <v>110.23</v>
      </c>
      <c r="K260" s="43">
        <f t="shared" si="149"/>
        <v>110.23</v>
      </c>
      <c r="L260" s="43">
        <f t="shared" si="149"/>
        <v>110.23</v>
      </c>
      <c r="M260" s="43">
        <f t="shared" si="149"/>
        <v>110.23</v>
      </c>
      <c r="N260" s="43">
        <f t="shared" si="149"/>
        <v>110.23</v>
      </c>
      <c r="O260" s="43">
        <f t="shared" si="149"/>
        <v>110.23</v>
      </c>
      <c r="P260" s="43">
        <f t="shared" si="149"/>
        <v>110.23</v>
      </c>
      <c r="Q260" s="43">
        <f t="shared" si="149"/>
        <v>110.23</v>
      </c>
      <c r="R260" s="43">
        <f t="shared" si="149"/>
        <v>110.23</v>
      </c>
      <c r="S260" s="43">
        <f t="shared" si="149"/>
        <v>110.23</v>
      </c>
      <c r="T260" s="43">
        <f t="shared" si="149"/>
        <v>110.23</v>
      </c>
      <c r="U260" s="43">
        <f t="shared" si="149"/>
        <v>110.23</v>
      </c>
      <c r="V260" s="43">
        <f t="shared" si="149"/>
        <v>110.23</v>
      </c>
      <c r="W260" s="43">
        <f t="shared" si="149"/>
        <v>110.23</v>
      </c>
      <c r="X260" s="43">
        <f t="shared" si="149"/>
        <v>110.23</v>
      </c>
      <c r="Y260" s="43">
        <f t="shared" si="149"/>
        <v>110.23</v>
      </c>
      <c r="Z260" s="43">
        <f t="shared" si="149"/>
        <v>110.23</v>
      </c>
      <c r="AA260" s="43">
        <f t="shared" si="149"/>
        <v>110.23</v>
      </c>
    </row>
    <row r="261" spans="1:27" ht="12.75" customHeight="1" collapsed="1" x14ac:dyDescent="0.2">
      <c r="A261" s="97" t="s">
        <v>487</v>
      </c>
      <c r="B261" s="27" t="str">
        <f>"20"&amp;"."&amp;$B$662&amp;"."&amp;$B$663</f>
        <v>20.01.2023</v>
      </c>
      <c r="C261" s="89" t="s">
        <v>74</v>
      </c>
      <c r="D261" s="90">
        <f>ROUND(((D262+D263+D265+D264)/1000),5)</f>
        <v>3.0121000000000002</v>
      </c>
      <c r="E261" s="90">
        <f>ROUND(((E262+E263+E265+E264)/1000),5)</f>
        <v>2.97879</v>
      </c>
      <c r="F261" s="90">
        <f>ROUND(((F262+F263+F265+F264)/1000),5)</f>
        <v>2.9425400000000002</v>
      </c>
      <c r="G261" s="90">
        <f t="shared" ref="G261:AA261" si="150">ROUND(((G262+G263+G265+G264)/1000),5)</f>
        <v>2.9305300000000001</v>
      </c>
      <c r="H261" s="90">
        <f t="shared" si="150"/>
        <v>2.9747699999999999</v>
      </c>
      <c r="I261" s="90">
        <f t="shared" si="150"/>
        <v>3.0265900000000001</v>
      </c>
      <c r="J261" s="90">
        <f t="shared" si="150"/>
        <v>3.3966400000000001</v>
      </c>
      <c r="K261" s="90">
        <f t="shared" si="150"/>
        <v>3.5863800000000001</v>
      </c>
      <c r="L261" s="90">
        <f t="shared" si="150"/>
        <v>3.6967699999999999</v>
      </c>
      <c r="M261" s="90">
        <f t="shared" si="150"/>
        <v>3.7074699999999998</v>
      </c>
      <c r="N261" s="90">
        <f t="shared" si="150"/>
        <v>3.7212200000000002</v>
      </c>
      <c r="O261" s="90">
        <f t="shared" si="150"/>
        <v>3.7422800000000001</v>
      </c>
      <c r="P261" s="90">
        <f t="shared" si="150"/>
        <v>3.7265700000000002</v>
      </c>
      <c r="Q261" s="90">
        <f t="shared" si="150"/>
        <v>3.73245</v>
      </c>
      <c r="R261" s="90">
        <f t="shared" si="150"/>
        <v>3.7275399999999999</v>
      </c>
      <c r="S261" s="90">
        <f t="shared" si="150"/>
        <v>3.7003499999999998</v>
      </c>
      <c r="T261" s="90">
        <f t="shared" si="150"/>
        <v>3.7011799999999999</v>
      </c>
      <c r="U261" s="90">
        <f t="shared" si="150"/>
        <v>3.7077399999999998</v>
      </c>
      <c r="V261" s="90">
        <f t="shared" si="150"/>
        <v>3.7037</v>
      </c>
      <c r="W261" s="90">
        <f t="shared" si="150"/>
        <v>3.7175600000000002</v>
      </c>
      <c r="X261" s="90">
        <f t="shared" si="150"/>
        <v>3.6746599999999998</v>
      </c>
      <c r="Y261" s="90">
        <f t="shared" si="150"/>
        <v>3.5941900000000002</v>
      </c>
      <c r="Z261" s="90">
        <f t="shared" si="150"/>
        <v>3.41188</v>
      </c>
      <c r="AA261" s="90">
        <f t="shared" si="150"/>
        <v>3.0352600000000001</v>
      </c>
    </row>
    <row r="262" spans="1:27" ht="12.75" hidden="1" customHeight="1" outlineLevel="1" x14ac:dyDescent="0.2">
      <c r="A262" s="98" t="s">
        <v>488</v>
      </c>
      <c r="B262" s="62" t="s">
        <v>236</v>
      </c>
      <c r="C262" s="42" t="s">
        <v>77</v>
      </c>
      <c r="D262" s="43">
        <v>1178.19</v>
      </c>
      <c r="E262" s="43">
        <v>1144.8800000000001</v>
      </c>
      <c r="F262" s="43">
        <v>1108.6300000000001</v>
      </c>
      <c r="G262" s="43">
        <v>1096.6199999999999</v>
      </c>
      <c r="H262" s="43">
        <v>1140.8599999999999</v>
      </c>
      <c r="I262" s="43">
        <v>1192.68</v>
      </c>
      <c r="J262" s="43">
        <v>1562.73</v>
      </c>
      <c r="K262" s="43">
        <v>1752.47</v>
      </c>
      <c r="L262" s="43">
        <v>1862.86</v>
      </c>
      <c r="M262" s="43">
        <v>1873.56</v>
      </c>
      <c r="N262" s="43">
        <v>1887.31</v>
      </c>
      <c r="O262" s="43">
        <v>1908.37</v>
      </c>
      <c r="P262" s="43">
        <v>1892.66</v>
      </c>
      <c r="Q262" s="43">
        <v>1898.54</v>
      </c>
      <c r="R262" s="43">
        <v>1893.63</v>
      </c>
      <c r="S262" s="43">
        <v>1866.44</v>
      </c>
      <c r="T262" s="43">
        <v>1867.27</v>
      </c>
      <c r="U262" s="43">
        <v>1873.83</v>
      </c>
      <c r="V262" s="43">
        <v>1869.79</v>
      </c>
      <c r="W262" s="43">
        <v>1883.65</v>
      </c>
      <c r="X262" s="43">
        <v>1840.75</v>
      </c>
      <c r="Y262" s="43">
        <v>1760.28</v>
      </c>
      <c r="Z262" s="43">
        <v>1577.97</v>
      </c>
      <c r="AA262" s="43">
        <v>1201.3499999999999</v>
      </c>
    </row>
    <row r="263" spans="1:27" ht="12.75" hidden="1" customHeight="1" outlineLevel="1" x14ac:dyDescent="0.2">
      <c r="A263" s="98" t="s">
        <v>489</v>
      </c>
      <c r="B263" s="62" t="s">
        <v>88</v>
      </c>
      <c r="C263" s="42" t="s">
        <v>77</v>
      </c>
      <c r="D263" s="43">
        <f>$D$168</f>
        <v>1716.97</v>
      </c>
      <c r="E263" s="43">
        <f>$D$168</f>
        <v>1716.97</v>
      </c>
      <c r="F263" s="43">
        <f t="shared" ref="F263:AA263" si="151">$D$168</f>
        <v>1716.97</v>
      </c>
      <c r="G263" s="43">
        <f t="shared" si="151"/>
        <v>1716.97</v>
      </c>
      <c r="H263" s="43">
        <f t="shared" si="151"/>
        <v>1716.97</v>
      </c>
      <c r="I263" s="43">
        <f t="shared" si="151"/>
        <v>1716.97</v>
      </c>
      <c r="J263" s="43">
        <f t="shared" si="151"/>
        <v>1716.97</v>
      </c>
      <c r="K263" s="43">
        <f t="shared" si="151"/>
        <v>1716.97</v>
      </c>
      <c r="L263" s="43">
        <f t="shared" si="151"/>
        <v>1716.97</v>
      </c>
      <c r="M263" s="43">
        <f t="shared" si="151"/>
        <v>1716.97</v>
      </c>
      <c r="N263" s="43">
        <f t="shared" si="151"/>
        <v>1716.97</v>
      </c>
      <c r="O263" s="43">
        <f t="shared" si="151"/>
        <v>1716.97</v>
      </c>
      <c r="P263" s="43">
        <f t="shared" si="151"/>
        <v>1716.97</v>
      </c>
      <c r="Q263" s="43">
        <f t="shared" si="151"/>
        <v>1716.97</v>
      </c>
      <c r="R263" s="43">
        <f t="shared" si="151"/>
        <v>1716.97</v>
      </c>
      <c r="S263" s="43">
        <f t="shared" si="151"/>
        <v>1716.97</v>
      </c>
      <c r="T263" s="43">
        <f t="shared" si="151"/>
        <v>1716.97</v>
      </c>
      <c r="U263" s="43">
        <f t="shared" si="151"/>
        <v>1716.97</v>
      </c>
      <c r="V263" s="43">
        <f t="shared" si="151"/>
        <v>1716.97</v>
      </c>
      <c r="W263" s="43">
        <f t="shared" si="151"/>
        <v>1716.97</v>
      </c>
      <c r="X263" s="43">
        <f t="shared" si="151"/>
        <v>1716.97</v>
      </c>
      <c r="Y263" s="43">
        <f t="shared" si="151"/>
        <v>1716.97</v>
      </c>
      <c r="Z263" s="43">
        <f t="shared" si="151"/>
        <v>1716.97</v>
      </c>
      <c r="AA263" s="43">
        <f t="shared" si="151"/>
        <v>1716.97</v>
      </c>
    </row>
    <row r="264" spans="1:27" ht="12.75" hidden="1" customHeight="1" outlineLevel="1" x14ac:dyDescent="0.2">
      <c r="A264" s="98" t="s">
        <v>490</v>
      </c>
      <c r="B264" s="62" t="s">
        <v>81</v>
      </c>
      <c r="C264" s="42" t="s">
        <v>77</v>
      </c>
      <c r="D264" s="43">
        <v>6.71</v>
      </c>
      <c r="E264" s="43">
        <v>6.71</v>
      </c>
      <c r="F264" s="43">
        <v>6.71</v>
      </c>
      <c r="G264" s="43">
        <v>6.71</v>
      </c>
      <c r="H264" s="43">
        <v>6.71</v>
      </c>
      <c r="I264" s="43">
        <v>6.71</v>
      </c>
      <c r="J264" s="43">
        <v>6.71</v>
      </c>
      <c r="K264" s="43">
        <v>6.71</v>
      </c>
      <c r="L264" s="43">
        <v>6.71</v>
      </c>
      <c r="M264" s="43">
        <v>6.71</v>
      </c>
      <c r="N264" s="43">
        <v>6.71</v>
      </c>
      <c r="O264" s="43">
        <v>6.71</v>
      </c>
      <c r="P264" s="43">
        <v>6.71</v>
      </c>
      <c r="Q264" s="43">
        <v>6.71</v>
      </c>
      <c r="R264" s="43">
        <v>6.71</v>
      </c>
      <c r="S264" s="43">
        <v>6.71</v>
      </c>
      <c r="T264" s="43">
        <v>6.71</v>
      </c>
      <c r="U264" s="43">
        <v>6.71</v>
      </c>
      <c r="V264" s="43">
        <v>6.71</v>
      </c>
      <c r="W264" s="43">
        <v>6.71</v>
      </c>
      <c r="X264" s="43">
        <v>6.71</v>
      </c>
      <c r="Y264" s="43">
        <v>6.71</v>
      </c>
      <c r="Z264" s="43">
        <v>6.71</v>
      </c>
      <c r="AA264" s="43">
        <v>6.71</v>
      </c>
    </row>
    <row r="265" spans="1:27" ht="12.75" hidden="1" customHeight="1" outlineLevel="1" x14ac:dyDescent="0.2">
      <c r="A265" s="98" t="s">
        <v>491</v>
      </c>
      <c r="B265" s="62" t="s">
        <v>79</v>
      </c>
      <c r="C265" s="42" t="s">
        <v>77</v>
      </c>
      <c r="D265" s="43">
        <f>$D$11</f>
        <v>110.23</v>
      </c>
      <c r="E265" s="43">
        <f t="shared" ref="E265:AA265" si="152">$D$11</f>
        <v>110.23</v>
      </c>
      <c r="F265" s="43">
        <f t="shared" si="152"/>
        <v>110.23</v>
      </c>
      <c r="G265" s="43">
        <f t="shared" si="152"/>
        <v>110.23</v>
      </c>
      <c r="H265" s="43">
        <f t="shared" si="152"/>
        <v>110.23</v>
      </c>
      <c r="I265" s="43">
        <f t="shared" si="152"/>
        <v>110.23</v>
      </c>
      <c r="J265" s="43">
        <f t="shared" si="152"/>
        <v>110.23</v>
      </c>
      <c r="K265" s="43">
        <f t="shared" si="152"/>
        <v>110.23</v>
      </c>
      <c r="L265" s="43">
        <f t="shared" si="152"/>
        <v>110.23</v>
      </c>
      <c r="M265" s="43">
        <f t="shared" si="152"/>
        <v>110.23</v>
      </c>
      <c r="N265" s="43">
        <f t="shared" si="152"/>
        <v>110.23</v>
      </c>
      <c r="O265" s="43">
        <f t="shared" si="152"/>
        <v>110.23</v>
      </c>
      <c r="P265" s="43">
        <f t="shared" si="152"/>
        <v>110.23</v>
      </c>
      <c r="Q265" s="43">
        <f t="shared" si="152"/>
        <v>110.23</v>
      </c>
      <c r="R265" s="43">
        <f t="shared" si="152"/>
        <v>110.23</v>
      </c>
      <c r="S265" s="43">
        <f t="shared" si="152"/>
        <v>110.23</v>
      </c>
      <c r="T265" s="43">
        <f t="shared" si="152"/>
        <v>110.23</v>
      </c>
      <c r="U265" s="43">
        <f t="shared" si="152"/>
        <v>110.23</v>
      </c>
      <c r="V265" s="43">
        <f t="shared" si="152"/>
        <v>110.23</v>
      </c>
      <c r="W265" s="43">
        <f t="shared" si="152"/>
        <v>110.23</v>
      </c>
      <c r="X265" s="43">
        <f t="shared" si="152"/>
        <v>110.23</v>
      </c>
      <c r="Y265" s="43">
        <f t="shared" si="152"/>
        <v>110.23</v>
      </c>
      <c r="Z265" s="43">
        <f t="shared" si="152"/>
        <v>110.23</v>
      </c>
      <c r="AA265" s="43">
        <f t="shared" si="152"/>
        <v>110.23</v>
      </c>
    </row>
    <row r="266" spans="1:27" ht="12.75" customHeight="1" collapsed="1" x14ac:dyDescent="0.2">
      <c r="A266" s="97" t="s">
        <v>492</v>
      </c>
      <c r="B266" s="27" t="str">
        <f>"21"&amp;"."&amp;$B$662&amp;"."&amp;$B$663</f>
        <v>21.01.2023</v>
      </c>
      <c r="C266" s="89" t="s">
        <v>74</v>
      </c>
      <c r="D266" s="90">
        <f>ROUND(((D267+D268+D270+D269)/1000),5)</f>
        <v>3.1061200000000002</v>
      </c>
      <c r="E266" s="90">
        <f>ROUND(((E267+E268+E270+E269)/1000),5)</f>
        <v>3.0465499999999999</v>
      </c>
      <c r="F266" s="90">
        <f>ROUND(((F267+F268+F270+F269)/1000),5)</f>
        <v>2.9935700000000001</v>
      </c>
      <c r="G266" s="90">
        <f t="shared" ref="G266:AA266" si="153">ROUND(((G267+G268+G270+G269)/1000),5)</f>
        <v>2.9773900000000002</v>
      </c>
      <c r="H266" s="90">
        <f t="shared" si="153"/>
        <v>2.9954900000000002</v>
      </c>
      <c r="I266" s="90">
        <f t="shared" si="153"/>
        <v>3.0252300000000001</v>
      </c>
      <c r="J266" s="90">
        <f t="shared" si="153"/>
        <v>3.08263</v>
      </c>
      <c r="K266" s="90">
        <f t="shared" si="153"/>
        <v>3.3888600000000002</v>
      </c>
      <c r="L266" s="90">
        <f t="shared" si="153"/>
        <v>3.5407299999999999</v>
      </c>
      <c r="M266" s="90">
        <f t="shared" si="153"/>
        <v>3.6154799999999998</v>
      </c>
      <c r="N266" s="90">
        <f t="shared" si="153"/>
        <v>3.6655700000000002</v>
      </c>
      <c r="O266" s="90">
        <f t="shared" si="153"/>
        <v>3.6815099999999998</v>
      </c>
      <c r="P266" s="90">
        <f t="shared" si="153"/>
        <v>3.67239</v>
      </c>
      <c r="Q266" s="90">
        <f t="shared" si="153"/>
        <v>3.6739899999999999</v>
      </c>
      <c r="R266" s="90">
        <f t="shared" si="153"/>
        <v>3.6313</v>
      </c>
      <c r="S266" s="90">
        <f t="shared" si="153"/>
        <v>3.6375899999999999</v>
      </c>
      <c r="T266" s="90">
        <f t="shared" si="153"/>
        <v>3.65361</v>
      </c>
      <c r="U266" s="90">
        <f t="shared" si="153"/>
        <v>3.6817199999999999</v>
      </c>
      <c r="V266" s="90">
        <f t="shared" si="153"/>
        <v>3.6782599999999999</v>
      </c>
      <c r="W266" s="90">
        <f t="shared" si="153"/>
        <v>3.6555599999999999</v>
      </c>
      <c r="X266" s="90">
        <f t="shared" si="153"/>
        <v>3.6623100000000002</v>
      </c>
      <c r="Y266" s="90">
        <f t="shared" si="153"/>
        <v>3.57334</v>
      </c>
      <c r="Z266" s="90">
        <f t="shared" si="153"/>
        <v>3.4293800000000001</v>
      </c>
      <c r="AA266" s="90">
        <f t="shared" si="153"/>
        <v>3.0580799999999999</v>
      </c>
    </row>
    <row r="267" spans="1:27" ht="12.75" hidden="1" customHeight="1" outlineLevel="1" x14ac:dyDescent="0.2">
      <c r="A267" s="98" t="s">
        <v>493</v>
      </c>
      <c r="B267" s="62" t="s">
        <v>236</v>
      </c>
      <c r="C267" s="42" t="s">
        <v>77</v>
      </c>
      <c r="D267" s="43">
        <v>1272.21</v>
      </c>
      <c r="E267" s="43">
        <v>1212.6400000000001</v>
      </c>
      <c r="F267" s="43">
        <v>1159.6600000000001</v>
      </c>
      <c r="G267" s="43">
        <v>1143.48</v>
      </c>
      <c r="H267" s="43">
        <v>1161.58</v>
      </c>
      <c r="I267" s="43">
        <v>1191.32</v>
      </c>
      <c r="J267" s="43">
        <v>1248.72</v>
      </c>
      <c r="K267" s="43">
        <v>1554.95</v>
      </c>
      <c r="L267" s="43">
        <v>1706.82</v>
      </c>
      <c r="M267" s="43">
        <v>1781.57</v>
      </c>
      <c r="N267" s="43">
        <v>1831.66</v>
      </c>
      <c r="O267" s="43">
        <v>1847.6</v>
      </c>
      <c r="P267" s="43">
        <v>1838.48</v>
      </c>
      <c r="Q267" s="43">
        <v>1840.08</v>
      </c>
      <c r="R267" s="43">
        <v>1797.39</v>
      </c>
      <c r="S267" s="43">
        <v>1803.68</v>
      </c>
      <c r="T267" s="43">
        <v>1819.7</v>
      </c>
      <c r="U267" s="43">
        <v>1847.81</v>
      </c>
      <c r="V267" s="43">
        <v>1844.35</v>
      </c>
      <c r="W267" s="43">
        <v>1821.65</v>
      </c>
      <c r="X267" s="43">
        <v>1828.4</v>
      </c>
      <c r="Y267" s="43">
        <v>1739.43</v>
      </c>
      <c r="Z267" s="43">
        <v>1595.47</v>
      </c>
      <c r="AA267" s="43">
        <v>1224.17</v>
      </c>
    </row>
    <row r="268" spans="1:27" ht="12.75" hidden="1" customHeight="1" outlineLevel="1" x14ac:dyDescent="0.2">
      <c r="A268" s="98" t="s">
        <v>494</v>
      </c>
      <c r="B268" s="62" t="s">
        <v>88</v>
      </c>
      <c r="C268" s="42" t="s">
        <v>77</v>
      </c>
      <c r="D268" s="43">
        <f>$D$168</f>
        <v>1716.97</v>
      </c>
      <c r="E268" s="43">
        <f>$D$168</f>
        <v>1716.97</v>
      </c>
      <c r="F268" s="43">
        <f t="shared" ref="F268:AA268" si="154">$D$168</f>
        <v>1716.97</v>
      </c>
      <c r="G268" s="43">
        <f t="shared" si="154"/>
        <v>1716.97</v>
      </c>
      <c r="H268" s="43">
        <f t="shared" si="154"/>
        <v>1716.97</v>
      </c>
      <c r="I268" s="43">
        <f t="shared" si="154"/>
        <v>1716.97</v>
      </c>
      <c r="J268" s="43">
        <f t="shared" si="154"/>
        <v>1716.97</v>
      </c>
      <c r="K268" s="43">
        <f t="shared" si="154"/>
        <v>1716.97</v>
      </c>
      <c r="L268" s="43">
        <f t="shared" si="154"/>
        <v>1716.97</v>
      </c>
      <c r="M268" s="43">
        <f t="shared" si="154"/>
        <v>1716.97</v>
      </c>
      <c r="N268" s="43">
        <f t="shared" si="154"/>
        <v>1716.97</v>
      </c>
      <c r="O268" s="43">
        <f t="shared" si="154"/>
        <v>1716.97</v>
      </c>
      <c r="P268" s="43">
        <f t="shared" si="154"/>
        <v>1716.97</v>
      </c>
      <c r="Q268" s="43">
        <f t="shared" si="154"/>
        <v>1716.97</v>
      </c>
      <c r="R268" s="43">
        <f t="shared" si="154"/>
        <v>1716.97</v>
      </c>
      <c r="S268" s="43">
        <f t="shared" si="154"/>
        <v>1716.97</v>
      </c>
      <c r="T268" s="43">
        <f t="shared" si="154"/>
        <v>1716.97</v>
      </c>
      <c r="U268" s="43">
        <f t="shared" si="154"/>
        <v>1716.97</v>
      </c>
      <c r="V268" s="43">
        <f t="shared" si="154"/>
        <v>1716.97</v>
      </c>
      <c r="W268" s="43">
        <f t="shared" si="154"/>
        <v>1716.97</v>
      </c>
      <c r="X268" s="43">
        <f t="shared" si="154"/>
        <v>1716.97</v>
      </c>
      <c r="Y268" s="43">
        <f t="shared" si="154"/>
        <v>1716.97</v>
      </c>
      <c r="Z268" s="43">
        <f t="shared" si="154"/>
        <v>1716.97</v>
      </c>
      <c r="AA268" s="43">
        <f t="shared" si="154"/>
        <v>1716.97</v>
      </c>
    </row>
    <row r="269" spans="1:27" ht="12.75" hidden="1" customHeight="1" outlineLevel="1" x14ac:dyDescent="0.2">
      <c r="A269" s="98" t="s">
        <v>495</v>
      </c>
      <c r="B269" s="62" t="s">
        <v>81</v>
      </c>
      <c r="C269" s="42" t="s">
        <v>77</v>
      </c>
      <c r="D269" s="43">
        <v>6.71</v>
      </c>
      <c r="E269" s="43">
        <v>6.71</v>
      </c>
      <c r="F269" s="43">
        <v>6.71</v>
      </c>
      <c r="G269" s="43">
        <v>6.71</v>
      </c>
      <c r="H269" s="43">
        <v>6.71</v>
      </c>
      <c r="I269" s="43">
        <v>6.71</v>
      </c>
      <c r="J269" s="43">
        <v>6.71</v>
      </c>
      <c r="K269" s="43">
        <v>6.71</v>
      </c>
      <c r="L269" s="43">
        <v>6.71</v>
      </c>
      <c r="M269" s="43">
        <v>6.71</v>
      </c>
      <c r="N269" s="43">
        <v>6.71</v>
      </c>
      <c r="O269" s="43">
        <v>6.71</v>
      </c>
      <c r="P269" s="43">
        <v>6.71</v>
      </c>
      <c r="Q269" s="43">
        <v>6.71</v>
      </c>
      <c r="R269" s="43">
        <v>6.71</v>
      </c>
      <c r="S269" s="43">
        <v>6.71</v>
      </c>
      <c r="T269" s="43">
        <v>6.71</v>
      </c>
      <c r="U269" s="43">
        <v>6.71</v>
      </c>
      <c r="V269" s="43">
        <v>6.71</v>
      </c>
      <c r="W269" s="43">
        <v>6.71</v>
      </c>
      <c r="X269" s="43">
        <v>6.71</v>
      </c>
      <c r="Y269" s="43">
        <v>6.71</v>
      </c>
      <c r="Z269" s="43">
        <v>6.71</v>
      </c>
      <c r="AA269" s="43">
        <v>6.71</v>
      </c>
    </row>
    <row r="270" spans="1:27" ht="12.75" hidden="1" customHeight="1" outlineLevel="1" x14ac:dyDescent="0.2">
      <c r="A270" s="98" t="s">
        <v>496</v>
      </c>
      <c r="B270" s="62" t="s">
        <v>79</v>
      </c>
      <c r="C270" s="42" t="s">
        <v>77</v>
      </c>
      <c r="D270" s="43">
        <f>$D$11</f>
        <v>110.23</v>
      </c>
      <c r="E270" s="43">
        <f t="shared" ref="E270:AA270" si="155">$D$11</f>
        <v>110.23</v>
      </c>
      <c r="F270" s="43">
        <f t="shared" si="155"/>
        <v>110.23</v>
      </c>
      <c r="G270" s="43">
        <f t="shared" si="155"/>
        <v>110.23</v>
      </c>
      <c r="H270" s="43">
        <f t="shared" si="155"/>
        <v>110.23</v>
      </c>
      <c r="I270" s="43">
        <f t="shared" si="155"/>
        <v>110.23</v>
      </c>
      <c r="J270" s="43">
        <f t="shared" si="155"/>
        <v>110.23</v>
      </c>
      <c r="K270" s="43">
        <f t="shared" si="155"/>
        <v>110.23</v>
      </c>
      <c r="L270" s="43">
        <f t="shared" si="155"/>
        <v>110.23</v>
      </c>
      <c r="M270" s="43">
        <f t="shared" si="155"/>
        <v>110.23</v>
      </c>
      <c r="N270" s="43">
        <f t="shared" si="155"/>
        <v>110.23</v>
      </c>
      <c r="O270" s="43">
        <f t="shared" si="155"/>
        <v>110.23</v>
      </c>
      <c r="P270" s="43">
        <f t="shared" si="155"/>
        <v>110.23</v>
      </c>
      <c r="Q270" s="43">
        <f t="shared" si="155"/>
        <v>110.23</v>
      </c>
      <c r="R270" s="43">
        <f t="shared" si="155"/>
        <v>110.23</v>
      </c>
      <c r="S270" s="43">
        <f t="shared" si="155"/>
        <v>110.23</v>
      </c>
      <c r="T270" s="43">
        <f t="shared" si="155"/>
        <v>110.23</v>
      </c>
      <c r="U270" s="43">
        <f t="shared" si="155"/>
        <v>110.23</v>
      </c>
      <c r="V270" s="43">
        <f t="shared" si="155"/>
        <v>110.23</v>
      </c>
      <c r="W270" s="43">
        <f t="shared" si="155"/>
        <v>110.23</v>
      </c>
      <c r="X270" s="43">
        <f t="shared" si="155"/>
        <v>110.23</v>
      </c>
      <c r="Y270" s="43">
        <f t="shared" si="155"/>
        <v>110.23</v>
      </c>
      <c r="Z270" s="43">
        <f t="shared" si="155"/>
        <v>110.23</v>
      </c>
      <c r="AA270" s="43">
        <f t="shared" si="155"/>
        <v>110.23</v>
      </c>
    </row>
    <row r="271" spans="1:27" ht="12.75" customHeight="1" collapsed="1" x14ac:dyDescent="0.2">
      <c r="A271" s="97" t="s">
        <v>497</v>
      </c>
      <c r="B271" s="27" t="str">
        <f>"22"&amp;"."&amp;$B$662&amp;"."&amp;$B$663</f>
        <v>22.01.2023</v>
      </c>
      <c r="C271" s="89" t="s">
        <v>74</v>
      </c>
      <c r="D271" s="90">
        <f>ROUND(((D272+D273+D275+D274)/1000),5)</f>
        <v>3.05274</v>
      </c>
      <c r="E271" s="90">
        <f>ROUND(((E272+E273+E275+E274)/1000),5)</f>
        <v>2.98739</v>
      </c>
      <c r="F271" s="90">
        <f>ROUND(((F272+F273+F275+F274)/1000),5)</f>
        <v>2.9675099999999999</v>
      </c>
      <c r="G271" s="90">
        <f t="shared" ref="G271:AA271" si="156">ROUND(((G272+G273+G275+G274)/1000),5)</f>
        <v>2.9369999999999998</v>
      </c>
      <c r="H271" s="90">
        <f t="shared" si="156"/>
        <v>2.97079</v>
      </c>
      <c r="I271" s="90">
        <f t="shared" si="156"/>
        <v>2.9752200000000002</v>
      </c>
      <c r="J271" s="90">
        <f t="shared" si="156"/>
        <v>3.0112000000000001</v>
      </c>
      <c r="K271" s="90">
        <f t="shared" si="156"/>
        <v>3.11347</v>
      </c>
      <c r="L271" s="90">
        <f t="shared" si="156"/>
        <v>3.3763000000000001</v>
      </c>
      <c r="M271" s="90">
        <f t="shared" si="156"/>
        <v>3.5409099999999998</v>
      </c>
      <c r="N271" s="90">
        <f t="shared" si="156"/>
        <v>3.5850399999999998</v>
      </c>
      <c r="O271" s="90">
        <f t="shared" si="156"/>
        <v>3.6027499999999999</v>
      </c>
      <c r="P271" s="90">
        <f t="shared" si="156"/>
        <v>3.6011199999999999</v>
      </c>
      <c r="Q271" s="90">
        <f t="shared" si="156"/>
        <v>3.6019600000000001</v>
      </c>
      <c r="R271" s="90">
        <f t="shared" si="156"/>
        <v>3.5767099999999998</v>
      </c>
      <c r="S271" s="90">
        <f t="shared" si="156"/>
        <v>3.5898099999999999</v>
      </c>
      <c r="T271" s="90">
        <f t="shared" si="156"/>
        <v>3.6109499999999999</v>
      </c>
      <c r="U271" s="90">
        <f t="shared" si="156"/>
        <v>3.6454800000000001</v>
      </c>
      <c r="V271" s="90">
        <f t="shared" si="156"/>
        <v>3.6475499999999998</v>
      </c>
      <c r="W271" s="90">
        <f t="shared" si="156"/>
        <v>3.6398299999999999</v>
      </c>
      <c r="X271" s="90">
        <f t="shared" si="156"/>
        <v>3.6324399999999999</v>
      </c>
      <c r="Y271" s="90">
        <f t="shared" si="156"/>
        <v>3.5806900000000002</v>
      </c>
      <c r="Z271" s="90">
        <f t="shared" si="156"/>
        <v>3.3811800000000001</v>
      </c>
      <c r="AA271" s="90">
        <f t="shared" si="156"/>
        <v>3.0486300000000002</v>
      </c>
    </row>
    <row r="272" spans="1:27" ht="12.75" hidden="1" customHeight="1" outlineLevel="1" x14ac:dyDescent="0.2">
      <c r="A272" s="98" t="s">
        <v>498</v>
      </c>
      <c r="B272" s="62" t="s">
        <v>236</v>
      </c>
      <c r="C272" s="42" t="s">
        <v>77</v>
      </c>
      <c r="D272" s="43">
        <v>1218.83</v>
      </c>
      <c r="E272" s="43">
        <v>1153.48</v>
      </c>
      <c r="F272" s="43">
        <v>1133.5999999999999</v>
      </c>
      <c r="G272" s="43">
        <v>1103.0899999999999</v>
      </c>
      <c r="H272" s="43">
        <v>1136.8800000000001</v>
      </c>
      <c r="I272" s="43">
        <v>1141.31</v>
      </c>
      <c r="J272" s="43">
        <v>1177.29</v>
      </c>
      <c r="K272" s="43">
        <v>1279.56</v>
      </c>
      <c r="L272" s="43">
        <v>1542.39</v>
      </c>
      <c r="M272" s="43">
        <v>1707</v>
      </c>
      <c r="N272" s="43">
        <v>1751.13</v>
      </c>
      <c r="O272" s="43">
        <v>1768.84</v>
      </c>
      <c r="P272" s="43">
        <v>1767.21</v>
      </c>
      <c r="Q272" s="43">
        <v>1768.05</v>
      </c>
      <c r="R272" s="43">
        <v>1742.8</v>
      </c>
      <c r="S272" s="43">
        <v>1755.9</v>
      </c>
      <c r="T272" s="43">
        <v>1777.04</v>
      </c>
      <c r="U272" s="43">
        <v>1811.57</v>
      </c>
      <c r="V272" s="43">
        <v>1813.64</v>
      </c>
      <c r="W272" s="43">
        <v>1805.92</v>
      </c>
      <c r="X272" s="43">
        <v>1798.53</v>
      </c>
      <c r="Y272" s="43">
        <v>1746.78</v>
      </c>
      <c r="Z272" s="43">
        <v>1547.27</v>
      </c>
      <c r="AA272" s="43">
        <v>1214.72</v>
      </c>
    </row>
    <row r="273" spans="1:27" ht="12.75" hidden="1" customHeight="1" outlineLevel="1" x14ac:dyDescent="0.2">
      <c r="A273" s="98" t="s">
        <v>499</v>
      </c>
      <c r="B273" s="62" t="s">
        <v>88</v>
      </c>
      <c r="C273" s="42" t="s">
        <v>77</v>
      </c>
      <c r="D273" s="43">
        <f>$D$168</f>
        <v>1716.97</v>
      </c>
      <c r="E273" s="43">
        <f>$D$168</f>
        <v>1716.97</v>
      </c>
      <c r="F273" s="43">
        <f t="shared" ref="F273:AA273" si="157">$D$168</f>
        <v>1716.97</v>
      </c>
      <c r="G273" s="43">
        <f t="shared" si="157"/>
        <v>1716.97</v>
      </c>
      <c r="H273" s="43">
        <f t="shared" si="157"/>
        <v>1716.97</v>
      </c>
      <c r="I273" s="43">
        <f t="shared" si="157"/>
        <v>1716.97</v>
      </c>
      <c r="J273" s="43">
        <f t="shared" si="157"/>
        <v>1716.97</v>
      </c>
      <c r="K273" s="43">
        <f t="shared" si="157"/>
        <v>1716.97</v>
      </c>
      <c r="L273" s="43">
        <f t="shared" si="157"/>
        <v>1716.97</v>
      </c>
      <c r="M273" s="43">
        <f t="shared" si="157"/>
        <v>1716.97</v>
      </c>
      <c r="N273" s="43">
        <f t="shared" si="157"/>
        <v>1716.97</v>
      </c>
      <c r="O273" s="43">
        <f t="shared" si="157"/>
        <v>1716.97</v>
      </c>
      <c r="P273" s="43">
        <f t="shared" si="157"/>
        <v>1716.97</v>
      </c>
      <c r="Q273" s="43">
        <f t="shared" si="157"/>
        <v>1716.97</v>
      </c>
      <c r="R273" s="43">
        <f t="shared" si="157"/>
        <v>1716.97</v>
      </c>
      <c r="S273" s="43">
        <f t="shared" si="157"/>
        <v>1716.97</v>
      </c>
      <c r="T273" s="43">
        <f t="shared" si="157"/>
        <v>1716.97</v>
      </c>
      <c r="U273" s="43">
        <f t="shared" si="157"/>
        <v>1716.97</v>
      </c>
      <c r="V273" s="43">
        <f t="shared" si="157"/>
        <v>1716.97</v>
      </c>
      <c r="W273" s="43">
        <f t="shared" si="157"/>
        <v>1716.97</v>
      </c>
      <c r="X273" s="43">
        <f t="shared" si="157"/>
        <v>1716.97</v>
      </c>
      <c r="Y273" s="43">
        <f t="shared" si="157"/>
        <v>1716.97</v>
      </c>
      <c r="Z273" s="43">
        <f t="shared" si="157"/>
        <v>1716.97</v>
      </c>
      <c r="AA273" s="43">
        <f t="shared" si="157"/>
        <v>1716.97</v>
      </c>
    </row>
    <row r="274" spans="1:27" ht="12.75" hidden="1" customHeight="1" outlineLevel="1" x14ac:dyDescent="0.2">
      <c r="A274" s="98" t="s">
        <v>500</v>
      </c>
      <c r="B274" s="62" t="s">
        <v>81</v>
      </c>
      <c r="C274" s="42" t="s">
        <v>77</v>
      </c>
      <c r="D274" s="43">
        <v>6.71</v>
      </c>
      <c r="E274" s="43">
        <v>6.71</v>
      </c>
      <c r="F274" s="43">
        <v>6.71</v>
      </c>
      <c r="G274" s="43">
        <v>6.71</v>
      </c>
      <c r="H274" s="43">
        <v>6.71</v>
      </c>
      <c r="I274" s="43">
        <v>6.71</v>
      </c>
      <c r="J274" s="43">
        <v>6.71</v>
      </c>
      <c r="K274" s="43">
        <v>6.71</v>
      </c>
      <c r="L274" s="43">
        <v>6.71</v>
      </c>
      <c r="M274" s="43">
        <v>6.71</v>
      </c>
      <c r="N274" s="43">
        <v>6.71</v>
      </c>
      <c r="O274" s="43">
        <v>6.71</v>
      </c>
      <c r="P274" s="43">
        <v>6.71</v>
      </c>
      <c r="Q274" s="43">
        <v>6.71</v>
      </c>
      <c r="R274" s="43">
        <v>6.71</v>
      </c>
      <c r="S274" s="43">
        <v>6.71</v>
      </c>
      <c r="T274" s="43">
        <v>6.71</v>
      </c>
      <c r="U274" s="43">
        <v>6.71</v>
      </c>
      <c r="V274" s="43">
        <v>6.71</v>
      </c>
      <c r="W274" s="43">
        <v>6.71</v>
      </c>
      <c r="X274" s="43">
        <v>6.71</v>
      </c>
      <c r="Y274" s="43">
        <v>6.71</v>
      </c>
      <c r="Z274" s="43">
        <v>6.71</v>
      </c>
      <c r="AA274" s="43">
        <v>6.71</v>
      </c>
    </row>
    <row r="275" spans="1:27" ht="12.75" hidden="1" customHeight="1" outlineLevel="1" x14ac:dyDescent="0.2">
      <c r="A275" s="98" t="s">
        <v>501</v>
      </c>
      <c r="B275" s="62" t="s">
        <v>79</v>
      </c>
      <c r="C275" s="42" t="s">
        <v>77</v>
      </c>
      <c r="D275" s="43">
        <f>$D$11</f>
        <v>110.23</v>
      </c>
      <c r="E275" s="43">
        <f t="shared" ref="E275:AA275" si="158">$D$11</f>
        <v>110.23</v>
      </c>
      <c r="F275" s="43">
        <f t="shared" si="158"/>
        <v>110.23</v>
      </c>
      <c r="G275" s="43">
        <f t="shared" si="158"/>
        <v>110.23</v>
      </c>
      <c r="H275" s="43">
        <f t="shared" si="158"/>
        <v>110.23</v>
      </c>
      <c r="I275" s="43">
        <f t="shared" si="158"/>
        <v>110.23</v>
      </c>
      <c r="J275" s="43">
        <f t="shared" si="158"/>
        <v>110.23</v>
      </c>
      <c r="K275" s="43">
        <f t="shared" si="158"/>
        <v>110.23</v>
      </c>
      <c r="L275" s="43">
        <f t="shared" si="158"/>
        <v>110.23</v>
      </c>
      <c r="M275" s="43">
        <f t="shared" si="158"/>
        <v>110.23</v>
      </c>
      <c r="N275" s="43">
        <f t="shared" si="158"/>
        <v>110.23</v>
      </c>
      <c r="O275" s="43">
        <f t="shared" si="158"/>
        <v>110.23</v>
      </c>
      <c r="P275" s="43">
        <f t="shared" si="158"/>
        <v>110.23</v>
      </c>
      <c r="Q275" s="43">
        <f t="shared" si="158"/>
        <v>110.23</v>
      </c>
      <c r="R275" s="43">
        <f t="shared" si="158"/>
        <v>110.23</v>
      </c>
      <c r="S275" s="43">
        <f t="shared" si="158"/>
        <v>110.23</v>
      </c>
      <c r="T275" s="43">
        <f t="shared" si="158"/>
        <v>110.23</v>
      </c>
      <c r="U275" s="43">
        <f t="shared" si="158"/>
        <v>110.23</v>
      </c>
      <c r="V275" s="43">
        <f t="shared" si="158"/>
        <v>110.23</v>
      </c>
      <c r="W275" s="43">
        <f t="shared" si="158"/>
        <v>110.23</v>
      </c>
      <c r="X275" s="43">
        <f t="shared" si="158"/>
        <v>110.23</v>
      </c>
      <c r="Y275" s="43">
        <f t="shared" si="158"/>
        <v>110.23</v>
      </c>
      <c r="Z275" s="43">
        <f t="shared" si="158"/>
        <v>110.23</v>
      </c>
      <c r="AA275" s="43">
        <f t="shared" si="158"/>
        <v>110.23</v>
      </c>
    </row>
    <row r="276" spans="1:27" ht="12.75" customHeight="1" collapsed="1" x14ac:dyDescent="0.2">
      <c r="A276" s="97" t="s">
        <v>502</v>
      </c>
      <c r="B276" s="27" t="str">
        <f>"23"&amp;"."&amp;$B$662&amp;"."&amp;$B$663</f>
        <v>23.01.2023</v>
      </c>
      <c r="C276" s="89" t="s">
        <v>74</v>
      </c>
      <c r="D276" s="90">
        <f>ROUND(((D277+D278+D280+D279)/1000),5)</f>
        <v>3.0084900000000001</v>
      </c>
      <c r="E276" s="90">
        <f>ROUND(((E277+E278+E280+E279)/1000),5)</f>
        <v>2.97404</v>
      </c>
      <c r="F276" s="90">
        <f>ROUND(((F277+F278+F280+F279)/1000),5)</f>
        <v>2.9185699999999999</v>
      </c>
      <c r="G276" s="90">
        <f t="shared" ref="G276:AA276" si="159">ROUND(((G277+G278+G280+G279)/1000),5)</f>
        <v>2.90916</v>
      </c>
      <c r="H276" s="90">
        <f t="shared" si="159"/>
        <v>2.9460999999999999</v>
      </c>
      <c r="I276" s="90">
        <f t="shared" si="159"/>
        <v>3.0070299999999999</v>
      </c>
      <c r="J276" s="90">
        <f t="shared" si="159"/>
        <v>3.2474500000000002</v>
      </c>
      <c r="K276" s="90">
        <f t="shared" si="159"/>
        <v>3.5813999999999999</v>
      </c>
      <c r="L276" s="90">
        <f t="shared" si="159"/>
        <v>3.7281599999999999</v>
      </c>
      <c r="M276" s="90">
        <f t="shared" si="159"/>
        <v>3.75549</v>
      </c>
      <c r="N276" s="90">
        <f t="shared" si="159"/>
        <v>3.7686700000000002</v>
      </c>
      <c r="O276" s="90">
        <f t="shared" si="159"/>
        <v>3.7984399999999998</v>
      </c>
      <c r="P276" s="90">
        <f t="shared" si="159"/>
        <v>3.77922</v>
      </c>
      <c r="Q276" s="90">
        <f t="shared" si="159"/>
        <v>3.7866200000000001</v>
      </c>
      <c r="R276" s="90">
        <f t="shared" si="159"/>
        <v>3.78139</v>
      </c>
      <c r="S276" s="90">
        <f t="shared" si="159"/>
        <v>3.74966</v>
      </c>
      <c r="T276" s="90">
        <f t="shared" si="159"/>
        <v>3.7528999999999999</v>
      </c>
      <c r="U276" s="90">
        <f t="shared" si="159"/>
        <v>3.7648899999999998</v>
      </c>
      <c r="V276" s="90">
        <f t="shared" si="159"/>
        <v>3.7602799999999998</v>
      </c>
      <c r="W276" s="90">
        <f t="shared" si="159"/>
        <v>3.77542</v>
      </c>
      <c r="X276" s="90">
        <f t="shared" si="159"/>
        <v>3.7439200000000001</v>
      </c>
      <c r="Y276" s="90">
        <f t="shared" si="159"/>
        <v>3.5965500000000001</v>
      </c>
      <c r="Z276" s="90">
        <f t="shared" si="159"/>
        <v>3.37412</v>
      </c>
      <c r="AA276" s="90">
        <f t="shared" si="159"/>
        <v>3.00834</v>
      </c>
    </row>
    <row r="277" spans="1:27" ht="12.75" hidden="1" customHeight="1" outlineLevel="1" x14ac:dyDescent="0.2">
      <c r="A277" s="98" t="s">
        <v>503</v>
      </c>
      <c r="B277" s="62" t="s">
        <v>236</v>
      </c>
      <c r="C277" s="42" t="s">
        <v>77</v>
      </c>
      <c r="D277" s="43">
        <v>1174.58</v>
      </c>
      <c r="E277" s="43">
        <v>1140.1300000000001</v>
      </c>
      <c r="F277" s="43">
        <v>1084.6600000000001</v>
      </c>
      <c r="G277" s="43">
        <v>1075.25</v>
      </c>
      <c r="H277" s="43">
        <v>1112.19</v>
      </c>
      <c r="I277" s="43">
        <v>1173.1199999999999</v>
      </c>
      <c r="J277" s="43">
        <v>1413.54</v>
      </c>
      <c r="K277" s="43">
        <v>1747.49</v>
      </c>
      <c r="L277" s="43">
        <v>1894.25</v>
      </c>
      <c r="M277" s="43">
        <v>1921.58</v>
      </c>
      <c r="N277" s="43">
        <v>1934.76</v>
      </c>
      <c r="O277" s="43">
        <v>1964.53</v>
      </c>
      <c r="P277" s="43">
        <v>1945.31</v>
      </c>
      <c r="Q277" s="43">
        <v>1952.71</v>
      </c>
      <c r="R277" s="43">
        <v>1947.48</v>
      </c>
      <c r="S277" s="43">
        <v>1915.75</v>
      </c>
      <c r="T277" s="43">
        <v>1918.99</v>
      </c>
      <c r="U277" s="43">
        <v>1930.98</v>
      </c>
      <c r="V277" s="43">
        <v>1926.37</v>
      </c>
      <c r="W277" s="43">
        <v>1941.51</v>
      </c>
      <c r="X277" s="43">
        <v>1910.01</v>
      </c>
      <c r="Y277" s="43">
        <v>1762.64</v>
      </c>
      <c r="Z277" s="43">
        <v>1540.21</v>
      </c>
      <c r="AA277" s="43">
        <v>1174.43</v>
      </c>
    </row>
    <row r="278" spans="1:27" ht="12.75" hidden="1" customHeight="1" outlineLevel="1" x14ac:dyDescent="0.2">
      <c r="A278" s="98" t="s">
        <v>504</v>
      </c>
      <c r="B278" s="62" t="s">
        <v>88</v>
      </c>
      <c r="C278" s="42" t="s">
        <v>77</v>
      </c>
      <c r="D278" s="43">
        <f>$D$168</f>
        <v>1716.97</v>
      </c>
      <c r="E278" s="43">
        <f>$D$168</f>
        <v>1716.97</v>
      </c>
      <c r="F278" s="43">
        <f t="shared" ref="F278:AA278" si="160">$D$168</f>
        <v>1716.97</v>
      </c>
      <c r="G278" s="43">
        <f t="shared" si="160"/>
        <v>1716.97</v>
      </c>
      <c r="H278" s="43">
        <f t="shared" si="160"/>
        <v>1716.97</v>
      </c>
      <c r="I278" s="43">
        <f t="shared" si="160"/>
        <v>1716.97</v>
      </c>
      <c r="J278" s="43">
        <f t="shared" si="160"/>
        <v>1716.97</v>
      </c>
      <c r="K278" s="43">
        <f t="shared" si="160"/>
        <v>1716.97</v>
      </c>
      <c r="L278" s="43">
        <f t="shared" si="160"/>
        <v>1716.97</v>
      </c>
      <c r="M278" s="43">
        <f t="shared" si="160"/>
        <v>1716.97</v>
      </c>
      <c r="N278" s="43">
        <f t="shared" si="160"/>
        <v>1716.97</v>
      </c>
      <c r="O278" s="43">
        <f t="shared" si="160"/>
        <v>1716.97</v>
      </c>
      <c r="P278" s="43">
        <f t="shared" si="160"/>
        <v>1716.97</v>
      </c>
      <c r="Q278" s="43">
        <f t="shared" si="160"/>
        <v>1716.97</v>
      </c>
      <c r="R278" s="43">
        <f t="shared" si="160"/>
        <v>1716.97</v>
      </c>
      <c r="S278" s="43">
        <f t="shared" si="160"/>
        <v>1716.97</v>
      </c>
      <c r="T278" s="43">
        <f t="shared" si="160"/>
        <v>1716.97</v>
      </c>
      <c r="U278" s="43">
        <f t="shared" si="160"/>
        <v>1716.97</v>
      </c>
      <c r="V278" s="43">
        <f t="shared" si="160"/>
        <v>1716.97</v>
      </c>
      <c r="W278" s="43">
        <f t="shared" si="160"/>
        <v>1716.97</v>
      </c>
      <c r="X278" s="43">
        <f t="shared" si="160"/>
        <v>1716.97</v>
      </c>
      <c r="Y278" s="43">
        <f t="shared" si="160"/>
        <v>1716.97</v>
      </c>
      <c r="Z278" s="43">
        <f t="shared" si="160"/>
        <v>1716.97</v>
      </c>
      <c r="AA278" s="43">
        <f t="shared" si="160"/>
        <v>1716.97</v>
      </c>
    </row>
    <row r="279" spans="1:27" ht="12.75" hidden="1" customHeight="1" outlineLevel="1" x14ac:dyDescent="0.2">
      <c r="A279" s="98" t="s">
        <v>505</v>
      </c>
      <c r="B279" s="62" t="s">
        <v>81</v>
      </c>
      <c r="C279" s="42" t="s">
        <v>77</v>
      </c>
      <c r="D279" s="43">
        <v>6.71</v>
      </c>
      <c r="E279" s="43">
        <v>6.71</v>
      </c>
      <c r="F279" s="43">
        <v>6.71</v>
      </c>
      <c r="G279" s="43">
        <v>6.71</v>
      </c>
      <c r="H279" s="43">
        <v>6.71</v>
      </c>
      <c r="I279" s="43">
        <v>6.71</v>
      </c>
      <c r="J279" s="43">
        <v>6.71</v>
      </c>
      <c r="K279" s="43">
        <v>6.71</v>
      </c>
      <c r="L279" s="43">
        <v>6.71</v>
      </c>
      <c r="M279" s="43">
        <v>6.71</v>
      </c>
      <c r="N279" s="43">
        <v>6.71</v>
      </c>
      <c r="O279" s="43">
        <v>6.71</v>
      </c>
      <c r="P279" s="43">
        <v>6.71</v>
      </c>
      <c r="Q279" s="43">
        <v>6.71</v>
      </c>
      <c r="R279" s="43">
        <v>6.71</v>
      </c>
      <c r="S279" s="43">
        <v>6.71</v>
      </c>
      <c r="T279" s="43">
        <v>6.71</v>
      </c>
      <c r="U279" s="43">
        <v>6.71</v>
      </c>
      <c r="V279" s="43">
        <v>6.71</v>
      </c>
      <c r="W279" s="43">
        <v>6.71</v>
      </c>
      <c r="X279" s="43">
        <v>6.71</v>
      </c>
      <c r="Y279" s="43">
        <v>6.71</v>
      </c>
      <c r="Z279" s="43">
        <v>6.71</v>
      </c>
      <c r="AA279" s="43">
        <v>6.71</v>
      </c>
    </row>
    <row r="280" spans="1:27" ht="12.75" hidden="1" customHeight="1" outlineLevel="1" x14ac:dyDescent="0.2">
      <c r="A280" s="98" t="s">
        <v>506</v>
      </c>
      <c r="B280" s="62" t="s">
        <v>79</v>
      </c>
      <c r="C280" s="42" t="s">
        <v>77</v>
      </c>
      <c r="D280" s="43">
        <f>$D$11</f>
        <v>110.23</v>
      </c>
      <c r="E280" s="43">
        <f t="shared" ref="E280:AA280" si="161">$D$11</f>
        <v>110.23</v>
      </c>
      <c r="F280" s="43">
        <f t="shared" si="161"/>
        <v>110.23</v>
      </c>
      <c r="G280" s="43">
        <f t="shared" si="161"/>
        <v>110.23</v>
      </c>
      <c r="H280" s="43">
        <f t="shared" si="161"/>
        <v>110.23</v>
      </c>
      <c r="I280" s="43">
        <f t="shared" si="161"/>
        <v>110.23</v>
      </c>
      <c r="J280" s="43">
        <f t="shared" si="161"/>
        <v>110.23</v>
      </c>
      <c r="K280" s="43">
        <f t="shared" si="161"/>
        <v>110.23</v>
      </c>
      <c r="L280" s="43">
        <f t="shared" si="161"/>
        <v>110.23</v>
      </c>
      <c r="M280" s="43">
        <f t="shared" si="161"/>
        <v>110.23</v>
      </c>
      <c r="N280" s="43">
        <f t="shared" si="161"/>
        <v>110.23</v>
      </c>
      <c r="O280" s="43">
        <f t="shared" si="161"/>
        <v>110.23</v>
      </c>
      <c r="P280" s="43">
        <f t="shared" si="161"/>
        <v>110.23</v>
      </c>
      <c r="Q280" s="43">
        <f t="shared" si="161"/>
        <v>110.23</v>
      </c>
      <c r="R280" s="43">
        <f t="shared" si="161"/>
        <v>110.23</v>
      </c>
      <c r="S280" s="43">
        <f t="shared" si="161"/>
        <v>110.23</v>
      </c>
      <c r="T280" s="43">
        <f t="shared" si="161"/>
        <v>110.23</v>
      </c>
      <c r="U280" s="43">
        <f t="shared" si="161"/>
        <v>110.23</v>
      </c>
      <c r="V280" s="43">
        <f t="shared" si="161"/>
        <v>110.23</v>
      </c>
      <c r="W280" s="43">
        <f t="shared" si="161"/>
        <v>110.23</v>
      </c>
      <c r="X280" s="43">
        <f t="shared" si="161"/>
        <v>110.23</v>
      </c>
      <c r="Y280" s="43">
        <f t="shared" si="161"/>
        <v>110.23</v>
      </c>
      <c r="Z280" s="43">
        <f t="shared" si="161"/>
        <v>110.23</v>
      </c>
      <c r="AA280" s="43">
        <f t="shared" si="161"/>
        <v>110.23</v>
      </c>
    </row>
    <row r="281" spans="1:27" ht="12.75" customHeight="1" collapsed="1" x14ac:dyDescent="0.2">
      <c r="A281" s="97" t="s">
        <v>507</v>
      </c>
      <c r="B281" s="27" t="str">
        <f>"24"&amp;"."&amp;$B$662&amp;"."&amp;$B$663</f>
        <v>24.01.2023</v>
      </c>
      <c r="C281" s="89" t="s">
        <v>74</v>
      </c>
      <c r="D281" s="90">
        <f>ROUND(((D282+D283+D285+D284)/1000),5)</f>
        <v>3.00406</v>
      </c>
      <c r="E281" s="90">
        <f>ROUND(((E282+E283+E285+E284)/1000),5)</f>
        <v>2.9467400000000001</v>
      </c>
      <c r="F281" s="90">
        <f>ROUND(((F282+F283+F285+F284)/1000),5)</f>
        <v>2.9291399999999999</v>
      </c>
      <c r="G281" s="90">
        <f t="shared" ref="G281:AA281" si="162">ROUND(((G282+G283+G285+G284)/1000),5)</f>
        <v>2.9296199999999999</v>
      </c>
      <c r="H281" s="90">
        <f t="shared" si="162"/>
        <v>2.9773700000000001</v>
      </c>
      <c r="I281" s="90">
        <f t="shared" si="162"/>
        <v>3.0485600000000002</v>
      </c>
      <c r="J281" s="90">
        <f t="shared" si="162"/>
        <v>3.4123000000000001</v>
      </c>
      <c r="K281" s="90">
        <f t="shared" si="162"/>
        <v>3.6121799999999999</v>
      </c>
      <c r="L281" s="90">
        <f t="shared" si="162"/>
        <v>3.72464</v>
      </c>
      <c r="M281" s="90">
        <f t="shared" si="162"/>
        <v>3.74153</v>
      </c>
      <c r="N281" s="90">
        <f t="shared" si="162"/>
        <v>3.7539799999999999</v>
      </c>
      <c r="O281" s="90">
        <f t="shared" si="162"/>
        <v>3.7753199999999998</v>
      </c>
      <c r="P281" s="90">
        <f t="shared" si="162"/>
        <v>3.7642600000000002</v>
      </c>
      <c r="Q281" s="90">
        <f t="shared" si="162"/>
        <v>3.76945</v>
      </c>
      <c r="R281" s="90">
        <f t="shared" si="162"/>
        <v>3.7682199999999999</v>
      </c>
      <c r="S281" s="90">
        <f t="shared" si="162"/>
        <v>3.7404299999999999</v>
      </c>
      <c r="T281" s="90">
        <f t="shared" si="162"/>
        <v>3.7402299999999999</v>
      </c>
      <c r="U281" s="90">
        <f t="shared" si="162"/>
        <v>3.7509299999999999</v>
      </c>
      <c r="V281" s="90">
        <f t="shared" si="162"/>
        <v>3.7488800000000002</v>
      </c>
      <c r="W281" s="90">
        <f t="shared" si="162"/>
        <v>3.76153</v>
      </c>
      <c r="X281" s="90">
        <f t="shared" si="162"/>
        <v>3.7158899999999999</v>
      </c>
      <c r="Y281" s="90">
        <f t="shared" si="162"/>
        <v>3.6431499999999999</v>
      </c>
      <c r="Z281" s="90">
        <f t="shared" si="162"/>
        <v>3.4882599999999999</v>
      </c>
      <c r="AA281" s="90">
        <f t="shared" si="162"/>
        <v>3.0518000000000001</v>
      </c>
    </row>
    <row r="282" spans="1:27" ht="12.75" hidden="1" customHeight="1" outlineLevel="1" x14ac:dyDescent="0.2">
      <c r="A282" s="98" t="s">
        <v>508</v>
      </c>
      <c r="B282" s="62" t="s">
        <v>236</v>
      </c>
      <c r="C282" s="42" t="s">
        <v>77</v>
      </c>
      <c r="D282" s="43">
        <v>1170.1500000000001</v>
      </c>
      <c r="E282" s="43">
        <v>1112.83</v>
      </c>
      <c r="F282" s="43">
        <v>1095.23</v>
      </c>
      <c r="G282" s="43">
        <v>1095.71</v>
      </c>
      <c r="H282" s="43">
        <v>1143.46</v>
      </c>
      <c r="I282" s="43">
        <v>1214.6500000000001</v>
      </c>
      <c r="J282" s="43">
        <v>1578.39</v>
      </c>
      <c r="K282" s="43">
        <v>1778.27</v>
      </c>
      <c r="L282" s="43">
        <v>1890.73</v>
      </c>
      <c r="M282" s="43">
        <v>1907.62</v>
      </c>
      <c r="N282" s="43">
        <v>1920.07</v>
      </c>
      <c r="O282" s="43">
        <v>1941.41</v>
      </c>
      <c r="P282" s="43">
        <v>1930.35</v>
      </c>
      <c r="Q282" s="43">
        <v>1935.54</v>
      </c>
      <c r="R282" s="43">
        <v>1934.31</v>
      </c>
      <c r="S282" s="43">
        <v>1906.52</v>
      </c>
      <c r="T282" s="43">
        <v>1906.32</v>
      </c>
      <c r="U282" s="43">
        <v>1917.02</v>
      </c>
      <c r="V282" s="43">
        <v>1914.97</v>
      </c>
      <c r="W282" s="43">
        <v>1927.62</v>
      </c>
      <c r="X282" s="43">
        <v>1881.98</v>
      </c>
      <c r="Y282" s="43">
        <v>1809.24</v>
      </c>
      <c r="Z282" s="43">
        <v>1654.35</v>
      </c>
      <c r="AA282" s="43">
        <v>1217.8900000000001</v>
      </c>
    </row>
    <row r="283" spans="1:27" ht="12.75" hidden="1" customHeight="1" outlineLevel="1" x14ac:dyDescent="0.2">
      <c r="A283" s="98" t="s">
        <v>509</v>
      </c>
      <c r="B283" s="62" t="s">
        <v>88</v>
      </c>
      <c r="C283" s="42" t="s">
        <v>77</v>
      </c>
      <c r="D283" s="43">
        <f>$D$168</f>
        <v>1716.97</v>
      </c>
      <c r="E283" s="43">
        <f>$D$168</f>
        <v>1716.97</v>
      </c>
      <c r="F283" s="43">
        <f t="shared" ref="F283:AA283" si="163">$D$168</f>
        <v>1716.97</v>
      </c>
      <c r="G283" s="43">
        <f t="shared" si="163"/>
        <v>1716.97</v>
      </c>
      <c r="H283" s="43">
        <f t="shared" si="163"/>
        <v>1716.97</v>
      </c>
      <c r="I283" s="43">
        <f t="shared" si="163"/>
        <v>1716.97</v>
      </c>
      <c r="J283" s="43">
        <f t="shared" si="163"/>
        <v>1716.97</v>
      </c>
      <c r="K283" s="43">
        <f t="shared" si="163"/>
        <v>1716.97</v>
      </c>
      <c r="L283" s="43">
        <f t="shared" si="163"/>
        <v>1716.97</v>
      </c>
      <c r="M283" s="43">
        <f t="shared" si="163"/>
        <v>1716.97</v>
      </c>
      <c r="N283" s="43">
        <f t="shared" si="163"/>
        <v>1716.97</v>
      </c>
      <c r="O283" s="43">
        <f t="shared" si="163"/>
        <v>1716.97</v>
      </c>
      <c r="P283" s="43">
        <f t="shared" si="163"/>
        <v>1716.97</v>
      </c>
      <c r="Q283" s="43">
        <f t="shared" si="163"/>
        <v>1716.97</v>
      </c>
      <c r="R283" s="43">
        <f t="shared" si="163"/>
        <v>1716.97</v>
      </c>
      <c r="S283" s="43">
        <f t="shared" si="163"/>
        <v>1716.97</v>
      </c>
      <c r="T283" s="43">
        <f t="shared" si="163"/>
        <v>1716.97</v>
      </c>
      <c r="U283" s="43">
        <f t="shared" si="163"/>
        <v>1716.97</v>
      </c>
      <c r="V283" s="43">
        <f t="shared" si="163"/>
        <v>1716.97</v>
      </c>
      <c r="W283" s="43">
        <f t="shared" si="163"/>
        <v>1716.97</v>
      </c>
      <c r="X283" s="43">
        <f t="shared" si="163"/>
        <v>1716.97</v>
      </c>
      <c r="Y283" s="43">
        <f t="shared" si="163"/>
        <v>1716.97</v>
      </c>
      <c r="Z283" s="43">
        <f t="shared" si="163"/>
        <v>1716.97</v>
      </c>
      <c r="AA283" s="43">
        <f t="shared" si="163"/>
        <v>1716.97</v>
      </c>
    </row>
    <row r="284" spans="1:27" ht="12.75" hidden="1" customHeight="1" outlineLevel="1" x14ac:dyDescent="0.2">
      <c r="A284" s="98" t="s">
        <v>510</v>
      </c>
      <c r="B284" s="62" t="s">
        <v>81</v>
      </c>
      <c r="C284" s="42" t="s">
        <v>77</v>
      </c>
      <c r="D284" s="43">
        <v>6.71</v>
      </c>
      <c r="E284" s="43">
        <v>6.71</v>
      </c>
      <c r="F284" s="43">
        <v>6.71</v>
      </c>
      <c r="G284" s="43">
        <v>6.71</v>
      </c>
      <c r="H284" s="43">
        <v>6.71</v>
      </c>
      <c r="I284" s="43">
        <v>6.71</v>
      </c>
      <c r="J284" s="43">
        <v>6.71</v>
      </c>
      <c r="K284" s="43">
        <v>6.71</v>
      </c>
      <c r="L284" s="43">
        <v>6.71</v>
      </c>
      <c r="M284" s="43">
        <v>6.71</v>
      </c>
      <c r="N284" s="43">
        <v>6.71</v>
      </c>
      <c r="O284" s="43">
        <v>6.71</v>
      </c>
      <c r="P284" s="43">
        <v>6.71</v>
      </c>
      <c r="Q284" s="43">
        <v>6.71</v>
      </c>
      <c r="R284" s="43">
        <v>6.71</v>
      </c>
      <c r="S284" s="43">
        <v>6.71</v>
      </c>
      <c r="T284" s="43">
        <v>6.71</v>
      </c>
      <c r="U284" s="43">
        <v>6.71</v>
      </c>
      <c r="V284" s="43">
        <v>6.71</v>
      </c>
      <c r="W284" s="43">
        <v>6.71</v>
      </c>
      <c r="X284" s="43">
        <v>6.71</v>
      </c>
      <c r="Y284" s="43">
        <v>6.71</v>
      </c>
      <c r="Z284" s="43">
        <v>6.71</v>
      </c>
      <c r="AA284" s="43">
        <v>6.71</v>
      </c>
    </row>
    <row r="285" spans="1:27" ht="12.75" hidden="1" customHeight="1" outlineLevel="1" x14ac:dyDescent="0.2">
      <c r="A285" s="98" t="s">
        <v>511</v>
      </c>
      <c r="B285" s="62" t="s">
        <v>79</v>
      </c>
      <c r="C285" s="42" t="s">
        <v>77</v>
      </c>
      <c r="D285" s="43">
        <f>$D$11</f>
        <v>110.23</v>
      </c>
      <c r="E285" s="43">
        <f t="shared" ref="E285:AA285" si="164">$D$11</f>
        <v>110.23</v>
      </c>
      <c r="F285" s="43">
        <f t="shared" si="164"/>
        <v>110.23</v>
      </c>
      <c r="G285" s="43">
        <f t="shared" si="164"/>
        <v>110.23</v>
      </c>
      <c r="H285" s="43">
        <f t="shared" si="164"/>
        <v>110.23</v>
      </c>
      <c r="I285" s="43">
        <f t="shared" si="164"/>
        <v>110.23</v>
      </c>
      <c r="J285" s="43">
        <f t="shared" si="164"/>
        <v>110.23</v>
      </c>
      <c r="K285" s="43">
        <f t="shared" si="164"/>
        <v>110.23</v>
      </c>
      <c r="L285" s="43">
        <f t="shared" si="164"/>
        <v>110.23</v>
      </c>
      <c r="M285" s="43">
        <f t="shared" si="164"/>
        <v>110.23</v>
      </c>
      <c r="N285" s="43">
        <f t="shared" si="164"/>
        <v>110.23</v>
      </c>
      <c r="O285" s="43">
        <f t="shared" si="164"/>
        <v>110.23</v>
      </c>
      <c r="P285" s="43">
        <f t="shared" si="164"/>
        <v>110.23</v>
      </c>
      <c r="Q285" s="43">
        <f t="shared" si="164"/>
        <v>110.23</v>
      </c>
      <c r="R285" s="43">
        <f t="shared" si="164"/>
        <v>110.23</v>
      </c>
      <c r="S285" s="43">
        <f t="shared" si="164"/>
        <v>110.23</v>
      </c>
      <c r="T285" s="43">
        <f t="shared" si="164"/>
        <v>110.23</v>
      </c>
      <c r="U285" s="43">
        <f t="shared" si="164"/>
        <v>110.23</v>
      </c>
      <c r="V285" s="43">
        <f t="shared" si="164"/>
        <v>110.23</v>
      </c>
      <c r="W285" s="43">
        <f t="shared" si="164"/>
        <v>110.23</v>
      </c>
      <c r="X285" s="43">
        <f t="shared" si="164"/>
        <v>110.23</v>
      </c>
      <c r="Y285" s="43">
        <f t="shared" si="164"/>
        <v>110.23</v>
      </c>
      <c r="Z285" s="43">
        <f t="shared" si="164"/>
        <v>110.23</v>
      </c>
      <c r="AA285" s="43">
        <f t="shared" si="164"/>
        <v>110.23</v>
      </c>
    </row>
    <row r="286" spans="1:27" ht="12.75" customHeight="1" collapsed="1" x14ac:dyDescent="0.2">
      <c r="A286" s="97" t="s">
        <v>512</v>
      </c>
      <c r="B286" s="27" t="str">
        <f>"25"&amp;"."&amp;$B$662&amp;"."&amp;$B$663</f>
        <v>25.01.2023</v>
      </c>
      <c r="C286" s="89" t="s">
        <v>74</v>
      </c>
      <c r="D286" s="90">
        <f>ROUND(((D287+D288+D290+D289)/1000),5)</f>
        <v>3.0058199999999999</v>
      </c>
      <c r="E286" s="90">
        <f>ROUND(((E287+E288+E290+E289)/1000),5)</f>
        <v>2.9704999999999999</v>
      </c>
      <c r="F286" s="90">
        <f>ROUND(((F287+F288+F290+F289)/1000),5)</f>
        <v>2.93913</v>
      </c>
      <c r="G286" s="90">
        <f t="shared" ref="G286:AA286" si="165">ROUND(((G287+G288+G290+G289)/1000),5)</f>
        <v>2.9407800000000002</v>
      </c>
      <c r="H286" s="90">
        <f t="shared" si="165"/>
        <v>2.9973100000000001</v>
      </c>
      <c r="I286" s="90">
        <f t="shared" si="165"/>
        <v>3.0451999999999999</v>
      </c>
      <c r="J286" s="90">
        <f t="shared" si="165"/>
        <v>3.4146899999999998</v>
      </c>
      <c r="K286" s="90">
        <f t="shared" si="165"/>
        <v>3.6669100000000001</v>
      </c>
      <c r="L286" s="90">
        <f t="shared" si="165"/>
        <v>3.7715299999999998</v>
      </c>
      <c r="M286" s="90">
        <f t="shared" si="165"/>
        <v>3.7851599999999999</v>
      </c>
      <c r="N286" s="90">
        <f t="shared" si="165"/>
        <v>3.8007</v>
      </c>
      <c r="O286" s="90">
        <f t="shared" si="165"/>
        <v>3.8239999999999998</v>
      </c>
      <c r="P286" s="90">
        <f t="shared" si="165"/>
        <v>3.80864</v>
      </c>
      <c r="Q286" s="90">
        <f t="shared" si="165"/>
        <v>3.81372</v>
      </c>
      <c r="R286" s="90">
        <f t="shared" si="165"/>
        <v>3.8108399999999998</v>
      </c>
      <c r="S286" s="90">
        <f t="shared" si="165"/>
        <v>3.7816900000000002</v>
      </c>
      <c r="T286" s="90">
        <f t="shared" si="165"/>
        <v>3.78037</v>
      </c>
      <c r="U286" s="90">
        <f t="shared" si="165"/>
        <v>3.7942100000000001</v>
      </c>
      <c r="V286" s="90">
        <f t="shared" si="165"/>
        <v>3.7907199999999999</v>
      </c>
      <c r="W286" s="90">
        <f t="shared" si="165"/>
        <v>3.80552</v>
      </c>
      <c r="X286" s="90">
        <f t="shared" si="165"/>
        <v>3.7740300000000002</v>
      </c>
      <c r="Y286" s="90">
        <f t="shared" si="165"/>
        <v>3.6580400000000002</v>
      </c>
      <c r="Z286" s="90">
        <f t="shared" si="165"/>
        <v>3.49987</v>
      </c>
      <c r="AA286" s="90">
        <f t="shared" si="165"/>
        <v>3.0633499999999998</v>
      </c>
    </row>
    <row r="287" spans="1:27" ht="12.75" hidden="1" customHeight="1" outlineLevel="1" x14ac:dyDescent="0.2">
      <c r="A287" s="98" t="s">
        <v>513</v>
      </c>
      <c r="B287" s="62" t="s">
        <v>236</v>
      </c>
      <c r="C287" s="42" t="s">
        <v>77</v>
      </c>
      <c r="D287" s="43">
        <v>1171.9100000000001</v>
      </c>
      <c r="E287" s="43">
        <v>1136.5899999999999</v>
      </c>
      <c r="F287" s="43">
        <v>1105.22</v>
      </c>
      <c r="G287" s="43">
        <v>1106.8699999999999</v>
      </c>
      <c r="H287" s="43">
        <v>1163.4000000000001</v>
      </c>
      <c r="I287" s="43">
        <v>1211.29</v>
      </c>
      <c r="J287" s="43">
        <v>1580.78</v>
      </c>
      <c r="K287" s="43">
        <v>1833</v>
      </c>
      <c r="L287" s="43">
        <v>1937.62</v>
      </c>
      <c r="M287" s="43">
        <v>1951.25</v>
      </c>
      <c r="N287" s="43">
        <v>1966.79</v>
      </c>
      <c r="O287" s="43">
        <v>1990.09</v>
      </c>
      <c r="P287" s="43">
        <v>1974.73</v>
      </c>
      <c r="Q287" s="43">
        <v>1979.81</v>
      </c>
      <c r="R287" s="43">
        <v>1976.93</v>
      </c>
      <c r="S287" s="43">
        <v>1947.78</v>
      </c>
      <c r="T287" s="43">
        <v>1946.46</v>
      </c>
      <c r="U287" s="43">
        <v>1960.3</v>
      </c>
      <c r="V287" s="43">
        <v>1956.81</v>
      </c>
      <c r="W287" s="43">
        <v>1971.61</v>
      </c>
      <c r="X287" s="43">
        <v>1940.12</v>
      </c>
      <c r="Y287" s="43">
        <v>1824.13</v>
      </c>
      <c r="Z287" s="43">
        <v>1665.96</v>
      </c>
      <c r="AA287" s="43">
        <v>1229.44</v>
      </c>
    </row>
    <row r="288" spans="1:27" ht="12.75" hidden="1" customHeight="1" outlineLevel="1" x14ac:dyDescent="0.2">
      <c r="A288" s="98" t="s">
        <v>514</v>
      </c>
      <c r="B288" s="62" t="s">
        <v>88</v>
      </c>
      <c r="C288" s="42" t="s">
        <v>77</v>
      </c>
      <c r="D288" s="43">
        <f>$D$168</f>
        <v>1716.97</v>
      </c>
      <c r="E288" s="43">
        <f>$D$168</f>
        <v>1716.97</v>
      </c>
      <c r="F288" s="43">
        <f t="shared" ref="F288:AA288" si="166">$D$168</f>
        <v>1716.97</v>
      </c>
      <c r="G288" s="43">
        <f t="shared" si="166"/>
        <v>1716.97</v>
      </c>
      <c r="H288" s="43">
        <f t="shared" si="166"/>
        <v>1716.97</v>
      </c>
      <c r="I288" s="43">
        <f t="shared" si="166"/>
        <v>1716.97</v>
      </c>
      <c r="J288" s="43">
        <f t="shared" si="166"/>
        <v>1716.97</v>
      </c>
      <c r="K288" s="43">
        <f t="shared" si="166"/>
        <v>1716.97</v>
      </c>
      <c r="L288" s="43">
        <f t="shared" si="166"/>
        <v>1716.97</v>
      </c>
      <c r="M288" s="43">
        <f t="shared" si="166"/>
        <v>1716.97</v>
      </c>
      <c r="N288" s="43">
        <f t="shared" si="166"/>
        <v>1716.97</v>
      </c>
      <c r="O288" s="43">
        <f t="shared" si="166"/>
        <v>1716.97</v>
      </c>
      <c r="P288" s="43">
        <f t="shared" si="166"/>
        <v>1716.97</v>
      </c>
      <c r="Q288" s="43">
        <f t="shared" si="166"/>
        <v>1716.97</v>
      </c>
      <c r="R288" s="43">
        <f t="shared" si="166"/>
        <v>1716.97</v>
      </c>
      <c r="S288" s="43">
        <f t="shared" si="166"/>
        <v>1716.97</v>
      </c>
      <c r="T288" s="43">
        <f t="shared" si="166"/>
        <v>1716.97</v>
      </c>
      <c r="U288" s="43">
        <f t="shared" si="166"/>
        <v>1716.97</v>
      </c>
      <c r="V288" s="43">
        <f t="shared" si="166"/>
        <v>1716.97</v>
      </c>
      <c r="W288" s="43">
        <f t="shared" si="166"/>
        <v>1716.97</v>
      </c>
      <c r="X288" s="43">
        <f t="shared" si="166"/>
        <v>1716.97</v>
      </c>
      <c r="Y288" s="43">
        <f t="shared" si="166"/>
        <v>1716.97</v>
      </c>
      <c r="Z288" s="43">
        <f t="shared" si="166"/>
        <v>1716.97</v>
      </c>
      <c r="AA288" s="43">
        <f t="shared" si="166"/>
        <v>1716.97</v>
      </c>
    </row>
    <row r="289" spans="1:27" ht="12.75" hidden="1" customHeight="1" outlineLevel="1" x14ac:dyDescent="0.2">
      <c r="A289" s="98" t="s">
        <v>515</v>
      </c>
      <c r="B289" s="62" t="s">
        <v>81</v>
      </c>
      <c r="C289" s="42" t="s">
        <v>77</v>
      </c>
      <c r="D289" s="43">
        <v>6.71</v>
      </c>
      <c r="E289" s="43">
        <v>6.71</v>
      </c>
      <c r="F289" s="43">
        <v>6.71</v>
      </c>
      <c r="G289" s="43">
        <v>6.71</v>
      </c>
      <c r="H289" s="43">
        <v>6.71</v>
      </c>
      <c r="I289" s="43">
        <v>6.71</v>
      </c>
      <c r="J289" s="43">
        <v>6.71</v>
      </c>
      <c r="K289" s="43">
        <v>6.71</v>
      </c>
      <c r="L289" s="43">
        <v>6.71</v>
      </c>
      <c r="M289" s="43">
        <v>6.71</v>
      </c>
      <c r="N289" s="43">
        <v>6.71</v>
      </c>
      <c r="O289" s="43">
        <v>6.71</v>
      </c>
      <c r="P289" s="43">
        <v>6.71</v>
      </c>
      <c r="Q289" s="43">
        <v>6.71</v>
      </c>
      <c r="R289" s="43">
        <v>6.71</v>
      </c>
      <c r="S289" s="43">
        <v>6.71</v>
      </c>
      <c r="T289" s="43">
        <v>6.71</v>
      </c>
      <c r="U289" s="43">
        <v>6.71</v>
      </c>
      <c r="V289" s="43">
        <v>6.71</v>
      </c>
      <c r="W289" s="43">
        <v>6.71</v>
      </c>
      <c r="X289" s="43">
        <v>6.71</v>
      </c>
      <c r="Y289" s="43">
        <v>6.71</v>
      </c>
      <c r="Z289" s="43">
        <v>6.71</v>
      </c>
      <c r="AA289" s="43">
        <v>6.71</v>
      </c>
    </row>
    <row r="290" spans="1:27" ht="12.75" hidden="1" customHeight="1" outlineLevel="1" x14ac:dyDescent="0.2">
      <c r="A290" s="98" t="s">
        <v>516</v>
      </c>
      <c r="B290" s="62" t="s">
        <v>79</v>
      </c>
      <c r="C290" s="42" t="s">
        <v>77</v>
      </c>
      <c r="D290" s="43">
        <f>$D$11</f>
        <v>110.23</v>
      </c>
      <c r="E290" s="43">
        <f t="shared" ref="E290:AA290" si="167">$D$11</f>
        <v>110.23</v>
      </c>
      <c r="F290" s="43">
        <f t="shared" si="167"/>
        <v>110.23</v>
      </c>
      <c r="G290" s="43">
        <f t="shared" si="167"/>
        <v>110.23</v>
      </c>
      <c r="H290" s="43">
        <f t="shared" si="167"/>
        <v>110.23</v>
      </c>
      <c r="I290" s="43">
        <f t="shared" si="167"/>
        <v>110.23</v>
      </c>
      <c r="J290" s="43">
        <f t="shared" si="167"/>
        <v>110.23</v>
      </c>
      <c r="K290" s="43">
        <f t="shared" si="167"/>
        <v>110.23</v>
      </c>
      <c r="L290" s="43">
        <f t="shared" si="167"/>
        <v>110.23</v>
      </c>
      <c r="M290" s="43">
        <f t="shared" si="167"/>
        <v>110.23</v>
      </c>
      <c r="N290" s="43">
        <f t="shared" si="167"/>
        <v>110.23</v>
      </c>
      <c r="O290" s="43">
        <f t="shared" si="167"/>
        <v>110.23</v>
      </c>
      <c r="P290" s="43">
        <f t="shared" si="167"/>
        <v>110.23</v>
      </c>
      <c r="Q290" s="43">
        <f t="shared" si="167"/>
        <v>110.23</v>
      </c>
      <c r="R290" s="43">
        <f t="shared" si="167"/>
        <v>110.23</v>
      </c>
      <c r="S290" s="43">
        <f t="shared" si="167"/>
        <v>110.23</v>
      </c>
      <c r="T290" s="43">
        <f t="shared" si="167"/>
        <v>110.23</v>
      </c>
      <c r="U290" s="43">
        <f t="shared" si="167"/>
        <v>110.23</v>
      </c>
      <c r="V290" s="43">
        <f t="shared" si="167"/>
        <v>110.23</v>
      </c>
      <c r="W290" s="43">
        <f t="shared" si="167"/>
        <v>110.23</v>
      </c>
      <c r="X290" s="43">
        <f t="shared" si="167"/>
        <v>110.23</v>
      </c>
      <c r="Y290" s="43">
        <f t="shared" si="167"/>
        <v>110.23</v>
      </c>
      <c r="Z290" s="43">
        <f t="shared" si="167"/>
        <v>110.23</v>
      </c>
      <c r="AA290" s="43">
        <f t="shared" si="167"/>
        <v>110.23</v>
      </c>
    </row>
    <row r="291" spans="1:27" ht="12.75" customHeight="1" collapsed="1" x14ac:dyDescent="0.2">
      <c r="A291" s="97" t="s">
        <v>517</v>
      </c>
      <c r="B291" s="27" t="str">
        <f>"26"&amp;"."&amp;$B$662&amp;"."&amp;$B$663</f>
        <v>26.01.2023</v>
      </c>
      <c r="C291" s="89" t="s">
        <v>74</v>
      </c>
      <c r="D291" s="90">
        <f>ROUND(((D292+D293+D295+D294)/1000),5)</f>
        <v>3.0680999999999998</v>
      </c>
      <c r="E291" s="90">
        <f>ROUND(((E292+E293+E295+E294)/1000),5)</f>
        <v>3.03878</v>
      </c>
      <c r="F291" s="90">
        <f>ROUND(((F292+F293+F295+F294)/1000),5)</f>
        <v>2.9843500000000001</v>
      </c>
      <c r="G291" s="90">
        <f t="shared" ref="G291:AA291" si="168">ROUND(((G292+G293+G295+G294)/1000),5)</f>
        <v>3.0062600000000002</v>
      </c>
      <c r="H291" s="90">
        <f t="shared" si="168"/>
        <v>3.0628099999999998</v>
      </c>
      <c r="I291" s="90">
        <f t="shared" si="168"/>
        <v>3.2200799999999998</v>
      </c>
      <c r="J291" s="90">
        <f t="shared" si="168"/>
        <v>3.4995500000000002</v>
      </c>
      <c r="K291" s="90">
        <f t="shared" si="168"/>
        <v>3.6977699999999998</v>
      </c>
      <c r="L291" s="90">
        <f t="shared" si="168"/>
        <v>3.7891400000000002</v>
      </c>
      <c r="M291" s="90">
        <f t="shared" si="168"/>
        <v>3.80185</v>
      </c>
      <c r="N291" s="90">
        <f t="shared" si="168"/>
        <v>3.8158400000000001</v>
      </c>
      <c r="O291" s="90">
        <f t="shared" si="168"/>
        <v>3.8381099999999999</v>
      </c>
      <c r="P291" s="90">
        <f t="shared" si="168"/>
        <v>3.8248799999999998</v>
      </c>
      <c r="Q291" s="90">
        <f t="shared" si="168"/>
        <v>3.82782</v>
      </c>
      <c r="R291" s="90">
        <f t="shared" si="168"/>
        <v>3.8253699999999999</v>
      </c>
      <c r="S291" s="90">
        <f t="shared" si="168"/>
        <v>3.7920400000000001</v>
      </c>
      <c r="T291" s="90">
        <f t="shared" si="168"/>
        <v>3.7898999999999998</v>
      </c>
      <c r="U291" s="90">
        <f t="shared" si="168"/>
        <v>3.8047200000000001</v>
      </c>
      <c r="V291" s="90">
        <f t="shared" si="168"/>
        <v>3.8024200000000001</v>
      </c>
      <c r="W291" s="90">
        <f t="shared" si="168"/>
        <v>3.81515</v>
      </c>
      <c r="X291" s="90">
        <f t="shared" si="168"/>
        <v>3.7864800000000001</v>
      </c>
      <c r="Y291" s="90">
        <f t="shared" si="168"/>
        <v>3.6386699999999998</v>
      </c>
      <c r="Z291" s="90">
        <f t="shared" si="168"/>
        <v>3.5197400000000001</v>
      </c>
      <c r="AA291" s="90">
        <f t="shared" si="168"/>
        <v>3.0912099999999998</v>
      </c>
    </row>
    <row r="292" spans="1:27" ht="12.75" hidden="1" customHeight="1" outlineLevel="1" x14ac:dyDescent="0.2">
      <c r="A292" s="98" t="s">
        <v>518</v>
      </c>
      <c r="B292" s="62" t="s">
        <v>236</v>
      </c>
      <c r="C292" s="42" t="s">
        <v>77</v>
      </c>
      <c r="D292" s="43">
        <v>1234.19</v>
      </c>
      <c r="E292" s="43">
        <v>1204.8699999999999</v>
      </c>
      <c r="F292" s="43">
        <v>1150.44</v>
      </c>
      <c r="G292" s="43">
        <v>1172.3499999999999</v>
      </c>
      <c r="H292" s="43">
        <v>1228.9000000000001</v>
      </c>
      <c r="I292" s="43">
        <v>1386.17</v>
      </c>
      <c r="J292" s="43">
        <v>1665.64</v>
      </c>
      <c r="K292" s="43">
        <v>1863.86</v>
      </c>
      <c r="L292" s="43">
        <v>1955.23</v>
      </c>
      <c r="M292" s="43">
        <v>1967.94</v>
      </c>
      <c r="N292" s="43">
        <v>1981.93</v>
      </c>
      <c r="O292" s="43">
        <v>2004.2</v>
      </c>
      <c r="P292" s="43">
        <v>1990.97</v>
      </c>
      <c r="Q292" s="43">
        <v>1993.91</v>
      </c>
      <c r="R292" s="43">
        <v>1991.46</v>
      </c>
      <c r="S292" s="43">
        <v>1958.13</v>
      </c>
      <c r="T292" s="43">
        <v>1955.99</v>
      </c>
      <c r="U292" s="43">
        <v>1970.81</v>
      </c>
      <c r="V292" s="43">
        <v>1968.51</v>
      </c>
      <c r="W292" s="43">
        <v>1981.24</v>
      </c>
      <c r="X292" s="43">
        <v>1952.57</v>
      </c>
      <c r="Y292" s="43">
        <v>1804.76</v>
      </c>
      <c r="Z292" s="43">
        <v>1685.83</v>
      </c>
      <c r="AA292" s="43">
        <v>1257.3</v>
      </c>
    </row>
    <row r="293" spans="1:27" ht="12.75" hidden="1" customHeight="1" outlineLevel="1" x14ac:dyDescent="0.2">
      <c r="A293" s="98" t="s">
        <v>519</v>
      </c>
      <c r="B293" s="62" t="s">
        <v>88</v>
      </c>
      <c r="C293" s="42" t="s">
        <v>77</v>
      </c>
      <c r="D293" s="43">
        <f>$D$168</f>
        <v>1716.97</v>
      </c>
      <c r="E293" s="43">
        <f>$D$168</f>
        <v>1716.97</v>
      </c>
      <c r="F293" s="43">
        <f t="shared" ref="F293:AA293" si="169">$D$168</f>
        <v>1716.97</v>
      </c>
      <c r="G293" s="43">
        <f t="shared" si="169"/>
        <v>1716.97</v>
      </c>
      <c r="H293" s="43">
        <f t="shared" si="169"/>
        <v>1716.97</v>
      </c>
      <c r="I293" s="43">
        <f t="shared" si="169"/>
        <v>1716.97</v>
      </c>
      <c r="J293" s="43">
        <f t="shared" si="169"/>
        <v>1716.97</v>
      </c>
      <c r="K293" s="43">
        <f t="shared" si="169"/>
        <v>1716.97</v>
      </c>
      <c r="L293" s="43">
        <f t="shared" si="169"/>
        <v>1716.97</v>
      </c>
      <c r="M293" s="43">
        <f t="shared" si="169"/>
        <v>1716.97</v>
      </c>
      <c r="N293" s="43">
        <f t="shared" si="169"/>
        <v>1716.97</v>
      </c>
      <c r="O293" s="43">
        <f t="shared" si="169"/>
        <v>1716.97</v>
      </c>
      <c r="P293" s="43">
        <f t="shared" si="169"/>
        <v>1716.97</v>
      </c>
      <c r="Q293" s="43">
        <f t="shared" si="169"/>
        <v>1716.97</v>
      </c>
      <c r="R293" s="43">
        <f t="shared" si="169"/>
        <v>1716.97</v>
      </c>
      <c r="S293" s="43">
        <f t="shared" si="169"/>
        <v>1716.97</v>
      </c>
      <c r="T293" s="43">
        <f t="shared" si="169"/>
        <v>1716.97</v>
      </c>
      <c r="U293" s="43">
        <f t="shared" si="169"/>
        <v>1716.97</v>
      </c>
      <c r="V293" s="43">
        <f t="shared" si="169"/>
        <v>1716.97</v>
      </c>
      <c r="W293" s="43">
        <f t="shared" si="169"/>
        <v>1716.97</v>
      </c>
      <c r="X293" s="43">
        <f t="shared" si="169"/>
        <v>1716.97</v>
      </c>
      <c r="Y293" s="43">
        <f t="shared" si="169"/>
        <v>1716.97</v>
      </c>
      <c r="Z293" s="43">
        <f t="shared" si="169"/>
        <v>1716.97</v>
      </c>
      <c r="AA293" s="43">
        <f t="shared" si="169"/>
        <v>1716.97</v>
      </c>
    </row>
    <row r="294" spans="1:27" ht="12.75" hidden="1" customHeight="1" outlineLevel="1" x14ac:dyDescent="0.2">
      <c r="A294" s="98" t="s">
        <v>520</v>
      </c>
      <c r="B294" s="62" t="s">
        <v>81</v>
      </c>
      <c r="C294" s="42" t="s">
        <v>77</v>
      </c>
      <c r="D294" s="43">
        <v>6.71</v>
      </c>
      <c r="E294" s="43">
        <v>6.71</v>
      </c>
      <c r="F294" s="43">
        <v>6.71</v>
      </c>
      <c r="G294" s="43">
        <v>6.71</v>
      </c>
      <c r="H294" s="43">
        <v>6.71</v>
      </c>
      <c r="I294" s="43">
        <v>6.71</v>
      </c>
      <c r="J294" s="43">
        <v>6.71</v>
      </c>
      <c r="K294" s="43">
        <v>6.71</v>
      </c>
      <c r="L294" s="43">
        <v>6.71</v>
      </c>
      <c r="M294" s="43">
        <v>6.71</v>
      </c>
      <c r="N294" s="43">
        <v>6.71</v>
      </c>
      <c r="O294" s="43">
        <v>6.71</v>
      </c>
      <c r="P294" s="43">
        <v>6.71</v>
      </c>
      <c r="Q294" s="43">
        <v>6.71</v>
      </c>
      <c r="R294" s="43">
        <v>6.71</v>
      </c>
      <c r="S294" s="43">
        <v>6.71</v>
      </c>
      <c r="T294" s="43">
        <v>6.71</v>
      </c>
      <c r="U294" s="43">
        <v>6.71</v>
      </c>
      <c r="V294" s="43">
        <v>6.71</v>
      </c>
      <c r="W294" s="43">
        <v>6.71</v>
      </c>
      <c r="X294" s="43">
        <v>6.71</v>
      </c>
      <c r="Y294" s="43">
        <v>6.71</v>
      </c>
      <c r="Z294" s="43">
        <v>6.71</v>
      </c>
      <c r="AA294" s="43">
        <v>6.71</v>
      </c>
    </row>
    <row r="295" spans="1:27" ht="12.75" hidden="1" customHeight="1" outlineLevel="1" x14ac:dyDescent="0.2">
      <c r="A295" s="98" t="s">
        <v>521</v>
      </c>
      <c r="B295" s="62" t="s">
        <v>79</v>
      </c>
      <c r="C295" s="42" t="s">
        <v>77</v>
      </c>
      <c r="D295" s="43">
        <f>$D$11</f>
        <v>110.23</v>
      </c>
      <c r="E295" s="43">
        <f t="shared" ref="E295:AA295" si="170">$D$11</f>
        <v>110.23</v>
      </c>
      <c r="F295" s="43">
        <f t="shared" si="170"/>
        <v>110.23</v>
      </c>
      <c r="G295" s="43">
        <f t="shared" si="170"/>
        <v>110.23</v>
      </c>
      <c r="H295" s="43">
        <f t="shared" si="170"/>
        <v>110.23</v>
      </c>
      <c r="I295" s="43">
        <f t="shared" si="170"/>
        <v>110.23</v>
      </c>
      <c r="J295" s="43">
        <f t="shared" si="170"/>
        <v>110.23</v>
      </c>
      <c r="K295" s="43">
        <f t="shared" si="170"/>
        <v>110.23</v>
      </c>
      <c r="L295" s="43">
        <f t="shared" si="170"/>
        <v>110.23</v>
      </c>
      <c r="M295" s="43">
        <f t="shared" si="170"/>
        <v>110.23</v>
      </c>
      <c r="N295" s="43">
        <f t="shared" si="170"/>
        <v>110.23</v>
      </c>
      <c r="O295" s="43">
        <f t="shared" si="170"/>
        <v>110.23</v>
      </c>
      <c r="P295" s="43">
        <f t="shared" si="170"/>
        <v>110.23</v>
      </c>
      <c r="Q295" s="43">
        <f t="shared" si="170"/>
        <v>110.23</v>
      </c>
      <c r="R295" s="43">
        <f t="shared" si="170"/>
        <v>110.23</v>
      </c>
      <c r="S295" s="43">
        <f t="shared" si="170"/>
        <v>110.23</v>
      </c>
      <c r="T295" s="43">
        <f t="shared" si="170"/>
        <v>110.23</v>
      </c>
      <c r="U295" s="43">
        <f t="shared" si="170"/>
        <v>110.23</v>
      </c>
      <c r="V295" s="43">
        <f t="shared" si="170"/>
        <v>110.23</v>
      </c>
      <c r="W295" s="43">
        <f t="shared" si="170"/>
        <v>110.23</v>
      </c>
      <c r="X295" s="43">
        <f t="shared" si="170"/>
        <v>110.23</v>
      </c>
      <c r="Y295" s="43">
        <f t="shared" si="170"/>
        <v>110.23</v>
      </c>
      <c r="Z295" s="43">
        <f t="shared" si="170"/>
        <v>110.23</v>
      </c>
      <c r="AA295" s="43">
        <f t="shared" si="170"/>
        <v>110.23</v>
      </c>
    </row>
    <row r="296" spans="1:27" ht="12.75" customHeight="1" collapsed="1" x14ac:dyDescent="0.2">
      <c r="A296" s="97" t="s">
        <v>522</v>
      </c>
      <c r="B296" s="27" t="str">
        <f>"27"&amp;"."&amp;$B$662&amp;"."&amp;$B$663</f>
        <v>27.01.2023</v>
      </c>
      <c r="C296" s="89" t="s">
        <v>74</v>
      </c>
      <c r="D296" s="90">
        <f>ROUND(((D297+D298+D300+D299)/1000),5)</f>
        <v>3.0595599999999998</v>
      </c>
      <c r="E296" s="90">
        <f>ROUND(((E297+E298+E300+E299)/1000),5)</f>
        <v>3.0384799999999998</v>
      </c>
      <c r="F296" s="90">
        <f>ROUND(((F297+F298+F300+F299)/1000),5)</f>
        <v>3.0059200000000001</v>
      </c>
      <c r="G296" s="90">
        <f t="shared" ref="G296:AA296" si="171">ROUND(((G297+G298+G300+G299)/1000),5)</f>
        <v>3.0047700000000002</v>
      </c>
      <c r="H296" s="90">
        <f t="shared" si="171"/>
        <v>3.0761500000000002</v>
      </c>
      <c r="I296" s="90">
        <f t="shared" si="171"/>
        <v>3.18058</v>
      </c>
      <c r="J296" s="90">
        <f t="shared" si="171"/>
        <v>3.4558900000000001</v>
      </c>
      <c r="K296" s="90">
        <f t="shared" si="171"/>
        <v>3.71157</v>
      </c>
      <c r="L296" s="90">
        <f t="shared" si="171"/>
        <v>3.7984800000000001</v>
      </c>
      <c r="M296" s="90">
        <f t="shared" si="171"/>
        <v>3.8068200000000001</v>
      </c>
      <c r="N296" s="90">
        <f t="shared" si="171"/>
        <v>3.8291200000000001</v>
      </c>
      <c r="O296" s="90">
        <f t="shared" si="171"/>
        <v>3.8560500000000002</v>
      </c>
      <c r="P296" s="90">
        <f t="shared" si="171"/>
        <v>3.8466399999999998</v>
      </c>
      <c r="Q296" s="90">
        <f t="shared" si="171"/>
        <v>3.8495499999999998</v>
      </c>
      <c r="R296" s="90">
        <f t="shared" si="171"/>
        <v>3.8470200000000001</v>
      </c>
      <c r="S296" s="90">
        <f t="shared" si="171"/>
        <v>3.8397100000000002</v>
      </c>
      <c r="T296" s="90">
        <f t="shared" si="171"/>
        <v>3.79881</v>
      </c>
      <c r="U296" s="90">
        <f t="shared" si="171"/>
        <v>3.8132100000000002</v>
      </c>
      <c r="V296" s="90">
        <f t="shared" si="171"/>
        <v>3.8107600000000001</v>
      </c>
      <c r="W296" s="90">
        <f t="shared" si="171"/>
        <v>3.82552</v>
      </c>
      <c r="X296" s="90">
        <f t="shared" si="171"/>
        <v>3.7881900000000002</v>
      </c>
      <c r="Y296" s="90">
        <f t="shared" si="171"/>
        <v>3.6776399999999998</v>
      </c>
      <c r="Z296" s="90">
        <f t="shared" si="171"/>
        <v>3.5050400000000002</v>
      </c>
      <c r="AA296" s="90">
        <f t="shared" si="171"/>
        <v>3.1682399999999999</v>
      </c>
    </row>
    <row r="297" spans="1:27" ht="12.75" hidden="1" customHeight="1" outlineLevel="1" x14ac:dyDescent="0.2">
      <c r="A297" s="98" t="s">
        <v>523</v>
      </c>
      <c r="B297" s="62" t="s">
        <v>236</v>
      </c>
      <c r="C297" s="42" t="s">
        <v>77</v>
      </c>
      <c r="D297" s="43">
        <v>1225.6500000000001</v>
      </c>
      <c r="E297" s="43">
        <v>1204.57</v>
      </c>
      <c r="F297" s="43">
        <v>1172.01</v>
      </c>
      <c r="G297" s="43">
        <v>1170.8599999999999</v>
      </c>
      <c r="H297" s="43">
        <v>1242.24</v>
      </c>
      <c r="I297" s="43">
        <v>1346.67</v>
      </c>
      <c r="J297" s="43">
        <v>1621.98</v>
      </c>
      <c r="K297" s="43">
        <v>1877.66</v>
      </c>
      <c r="L297" s="43">
        <v>1964.57</v>
      </c>
      <c r="M297" s="43">
        <v>1972.91</v>
      </c>
      <c r="N297" s="43">
        <v>1995.21</v>
      </c>
      <c r="O297" s="43">
        <v>2022.14</v>
      </c>
      <c r="P297" s="43">
        <v>2012.73</v>
      </c>
      <c r="Q297" s="43">
        <v>2015.64</v>
      </c>
      <c r="R297" s="43">
        <v>2013.11</v>
      </c>
      <c r="S297" s="43">
        <v>2005.8</v>
      </c>
      <c r="T297" s="43">
        <v>1964.9</v>
      </c>
      <c r="U297" s="43">
        <v>1979.3</v>
      </c>
      <c r="V297" s="43">
        <v>1976.85</v>
      </c>
      <c r="W297" s="43">
        <v>1991.61</v>
      </c>
      <c r="X297" s="43">
        <v>1954.28</v>
      </c>
      <c r="Y297" s="43">
        <v>1843.73</v>
      </c>
      <c r="Z297" s="43">
        <v>1671.13</v>
      </c>
      <c r="AA297" s="43">
        <v>1334.33</v>
      </c>
    </row>
    <row r="298" spans="1:27" ht="12.75" hidden="1" customHeight="1" outlineLevel="1" x14ac:dyDescent="0.2">
      <c r="A298" s="98" t="s">
        <v>524</v>
      </c>
      <c r="B298" s="62" t="s">
        <v>88</v>
      </c>
      <c r="C298" s="42" t="s">
        <v>77</v>
      </c>
      <c r="D298" s="43">
        <f>$D$168</f>
        <v>1716.97</v>
      </c>
      <c r="E298" s="43">
        <f>$D$168</f>
        <v>1716.97</v>
      </c>
      <c r="F298" s="43">
        <f t="shared" ref="F298:AA298" si="172">$D$168</f>
        <v>1716.97</v>
      </c>
      <c r="G298" s="43">
        <f t="shared" si="172"/>
        <v>1716.97</v>
      </c>
      <c r="H298" s="43">
        <f t="shared" si="172"/>
        <v>1716.97</v>
      </c>
      <c r="I298" s="43">
        <f t="shared" si="172"/>
        <v>1716.97</v>
      </c>
      <c r="J298" s="43">
        <f t="shared" si="172"/>
        <v>1716.97</v>
      </c>
      <c r="K298" s="43">
        <f t="shared" si="172"/>
        <v>1716.97</v>
      </c>
      <c r="L298" s="43">
        <f t="shared" si="172"/>
        <v>1716.97</v>
      </c>
      <c r="M298" s="43">
        <f t="shared" si="172"/>
        <v>1716.97</v>
      </c>
      <c r="N298" s="43">
        <f t="shared" si="172"/>
        <v>1716.97</v>
      </c>
      <c r="O298" s="43">
        <f t="shared" si="172"/>
        <v>1716.97</v>
      </c>
      <c r="P298" s="43">
        <f t="shared" si="172"/>
        <v>1716.97</v>
      </c>
      <c r="Q298" s="43">
        <f t="shared" si="172"/>
        <v>1716.97</v>
      </c>
      <c r="R298" s="43">
        <f t="shared" si="172"/>
        <v>1716.97</v>
      </c>
      <c r="S298" s="43">
        <f t="shared" si="172"/>
        <v>1716.97</v>
      </c>
      <c r="T298" s="43">
        <f t="shared" si="172"/>
        <v>1716.97</v>
      </c>
      <c r="U298" s="43">
        <f t="shared" si="172"/>
        <v>1716.97</v>
      </c>
      <c r="V298" s="43">
        <f t="shared" si="172"/>
        <v>1716.97</v>
      </c>
      <c r="W298" s="43">
        <f t="shared" si="172"/>
        <v>1716.97</v>
      </c>
      <c r="X298" s="43">
        <f t="shared" si="172"/>
        <v>1716.97</v>
      </c>
      <c r="Y298" s="43">
        <f t="shared" si="172"/>
        <v>1716.97</v>
      </c>
      <c r="Z298" s="43">
        <f t="shared" si="172"/>
        <v>1716.97</v>
      </c>
      <c r="AA298" s="43">
        <f t="shared" si="172"/>
        <v>1716.97</v>
      </c>
    </row>
    <row r="299" spans="1:27" ht="12.75" hidden="1" customHeight="1" outlineLevel="1" x14ac:dyDescent="0.2">
      <c r="A299" s="98" t="s">
        <v>525</v>
      </c>
      <c r="B299" s="62" t="s">
        <v>81</v>
      </c>
      <c r="C299" s="42" t="s">
        <v>77</v>
      </c>
      <c r="D299" s="43">
        <v>6.71</v>
      </c>
      <c r="E299" s="43">
        <v>6.71</v>
      </c>
      <c r="F299" s="43">
        <v>6.71</v>
      </c>
      <c r="G299" s="43">
        <v>6.71</v>
      </c>
      <c r="H299" s="43">
        <v>6.71</v>
      </c>
      <c r="I299" s="43">
        <v>6.71</v>
      </c>
      <c r="J299" s="43">
        <v>6.71</v>
      </c>
      <c r="K299" s="43">
        <v>6.71</v>
      </c>
      <c r="L299" s="43">
        <v>6.71</v>
      </c>
      <c r="M299" s="43">
        <v>6.71</v>
      </c>
      <c r="N299" s="43">
        <v>6.71</v>
      </c>
      <c r="O299" s="43">
        <v>6.71</v>
      </c>
      <c r="P299" s="43">
        <v>6.71</v>
      </c>
      <c r="Q299" s="43">
        <v>6.71</v>
      </c>
      <c r="R299" s="43">
        <v>6.71</v>
      </c>
      <c r="S299" s="43">
        <v>6.71</v>
      </c>
      <c r="T299" s="43">
        <v>6.71</v>
      </c>
      <c r="U299" s="43">
        <v>6.71</v>
      </c>
      <c r="V299" s="43">
        <v>6.71</v>
      </c>
      <c r="W299" s="43">
        <v>6.71</v>
      </c>
      <c r="X299" s="43">
        <v>6.71</v>
      </c>
      <c r="Y299" s="43">
        <v>6.71</v>
      </c>
      <c r="Z299" s="43">
        <v>6.71</v>
      </c>
      <c r="AA299" s="43">
        <v>6.71</v>
      </c>
    </row>
    <row r="300" spans="1:27" ht="12.75" hidden="1" customHeight="1" outlineLevel="1" x14ac:dyDescent="0.2">
      <c r="A300" s="98" t="s">
        <v>526</v>
      </c>
      <c r="B300" s="62" t="s">
        <v>79</v>
      </c>
      <c r="C300" s="42" t="s">
        <v>77</v>
      </c>
      <c r="D300" s="43">
        <f>$D$11</f>
        <v>110.23</v>
      </c>
      <c r="E300" s="43">
        <f t="shared" ref="E300:AA300" si="173">$D$11</f>
        <v>110.23</v>
      </c>
      <c r="F300" s="43">
        <f t="shared" si="173"/>
        <v>110.23</v>
      </c>
      <c r="G300" s="43">
        <f t="shared" si="173"/>
        <v>110.23</v>
      </c>
      <c r="H300" s="43">
        <f t="shared" si="173"/>
        <v>110.23</v>
      </c>
      <c r="I300" s="43">
        <f t="shared" si="173"/>
        <v>110.23</v>
      </c>
      <c r="J300" s="43">
        <f t="shared" si="173"/>
        <v>110.23</v>
      </c>
      <c r="K300" s="43">
        <f t="shared" si="173"/>
        <v>110.23</v>
      </c>
      <c r="L300" s="43">
        <f t="shared" si="173"/>
        <v>110.23</v>
      </c>
      <c r="M300" s="43">
        <f t="shared" si="173"/>
        <v>110.23</v>
      </c>
      <c r="N300" s="43">
        <f t="shared" si="173"/>
        <v>110.23</v>
      </c>
      <c r="O300" s="43">
        <f t="shared" si="173"/>
        <v>110.23</v>
      </c>
      <c r="P300" s="43">
        <f t="shared" si="173"/>
        <v>110.23</v>
      </c>
      <c r="Q300" s="43">
        <f t="shared" si="173"/>
        <v>110.23</v>
      </c>
      <c r="R300" s="43">
        <f t="shared" si="173"/>
        <v>110.23</v>
      </c>
      <c r="S300" s="43">
        <f t="shared" si="173"/>
        <v>110.23</v>
      </c>
      <c r="T300" s="43">
        <f t="shared" si="173"/>
        <v>110.23</v>
      </c>
      <c r="U300" s="43">
        <f t="shared" si="173"/>
        <v>110.23</v>
      </c>
      <c r="V300" s="43">
        <f t="shared" si="173"/>
        <v>110.23</v>
      </c>
      <c r="W300" s="43">
        <f t="shared" si="173"/>
        <v>110.23</v>
      </c>
      <c r="X300" s="43">
        <f t="shared" si="173"/>
        <v>110.23</v>
      </c>
      <c r="Y300" s="43">
        <f t="shared" si="173"/>
        <v>110.23</v>
      </c>
      <c r="Z300" s="43">
        <f t="shared" si="173"/>
        <v>110.23</v>
      </c>
      <c r="AA300" s="43">
        <f t="shared" si="173"/>
        <v>110.23</v>
      </c>
    </row>
    <row r="301" spans="1:27" ht="12.75" customHeight="1" collapsed="1" x14ac:dyDescent="0.2">
      <c r="A301" s="97" t="s">
        <v>527</v>
      </c>
      <c r="B301" s="27" t="str">
        <f>"28"&amp;"."&amp;$B$662&amp;"."&amp;$B$663</f>
        <v>28.01.2023</v>
      </c>
      <c r="C301" s="89" t="s">
        <v>74</v>
      </c>
      <c r="D301" s="90">
        <f>ROUND(((D302+D303+D305+D304)/1000),5)</f>
        <v>3.1750099999999999</v>
      </c>
      <c r="E301" s="90">
        <f>ROUND(((E302+E303+E305+E304)/1000),5)</f>
        <v>3.0643600000000002</v>
      </c>
      <c r="F301" s="90">
        <f>ROUND(((F302+F303+F305+F304)/1000),5)</f>
        <v>3.0238700000000001</v>
      </c>
      <c r="G301" s="90">
        <f t="shared" ref="G301:AA301" si="174">ROUND(((G302+G303+G305+G304)/1000),5)</f>
        <v>2.9994299999999998</v>
      </c>
      <c r="H301" s="90">
        <f t="shared" si="174"/>
        <v>3.0333700000000001</v>
      </c>
      <c r="I301" s="90">
        <f t="shared" si="174"/>
        <v>3.0652499999999998</v>
      </c>
      <c r="J301" s="90">
        <f t="shared" si="174"/>
        <v>3.1688900000000002</v>
      </c>
      <c r="K301" s="90">
        <f t="shared" si="174"/>
        <v>3.39866</v>
      </c>
      <c r="L301" s="90">
        <f t="shared" si="174"/>
        <v>3.5423300000000002</v>
      </c>
      <c r="M301" s="90">
        <f t="shared" si="174"/>
        <v>3.6962100000000002</v>
      </c>
      <c r="N301" s="90">
        <f t="shared" si="174"/>
        <v>3.73888</v>
      </c>
      <c r="O301" s="90">
        <f t="shared" si="174"/>
        <v>3.7478199999999999</v>
      </c>
      <c r="P301" s="90">
        <f t="shared" si="174"/>
        <v>3.7466499999999998</v>
      </c>
      <c r="Q301" s="90">
        <f t="shared" si="174"/>
        <v>3.7474599999999998</v>
      </c>
      <c r="R301" s="90">
        <f t="shared" si="174"/>
        <v>3.7472300000000001</v>
      </c>
      <c r="S301" s="90">
        <f t="shared" si="174"/>
        <v>3.7115999999999998</v>
      </c>
      <c r="T301" s="90">
        <f t="shared" si="174"/>
        <v>3.72559</v>
      </c>
      <c r="U301" s="90">
        <f t="shared" si="174"/>
        <v>3.7535699999999999</v>
      </c>
      <c r="V301" s="90">
        <f t="shared" si="174"/>
        <v>3.7538499999999999</v>
      </c>
      <c r="W301" s="90">
        <f t="shared" si="174"/>
        <v>3.7485499999999998</v>
      </c>
      <c r="X301" s="90">
        <f t="shared" si="174"/>
        <v>3.7458999999999998</v>
      </c>
      <c r="Y301" s="90">
        <f t="shared" si="174"/>
        <v>3.60521</v>
      </c>
      <c r="Z301" s="90">
        <f t="shared" si="174"/>
        <v>3.48123</v>
      </c>
      <c r="AA301" s="90">
        <f t="shared" si="174"/>
        <v>3.1874099999999999</v>
      </c>
    </row>
    <row r="302" spans="1:27" ht="12.75" hidden="1" customHeight="1" outlineLevel="1" x14ac:dyDescent="0.2">
      <c r="A302" s="98" t="s">
        <v>528</v>
      </c>
      <c r="B302" s="62" t="s">
        <v>236</v>
      </c>
      <c r="C302" s="42" t="s">
        <v>77</v>
      </c>
      <c r="D302" s="43">
        <v>1341.1</v>
      </c>
      <c r="E302" s="43">
        <v>1230.45</v>
      </c>
      <c r="F302" s="43">
        <v>1189.96</v>
      </c>
      <c r="G302" s="43">
        <v>1165.52</v>
      </c>
      <c r="H302" s="43">
        <v>1199.46</v>
      </c>
      <c r="I302" s="43">
        <v>1231.3399999999999</v>
      </c>
      <c r="J302" s="43">
        <v>1334.98</v>
      </c>
      <c r="K302" s="43">
        <v>1564.75</v>
      </c>
      <c r="L302" s="43">
        <v>1708.42</v>
      </c>
      <c r="M302" s="43">
        <v>1862.3</v>
      </c>
      <c r="N302" s="43">
        <v>1904.97</v>
      </c>
      <c r="O302" s="43">
        <v>1913.91</v>
      </c>
      <c r="P302" s="43">
        <v>1912.74</v>
      </c>
      <c r="Q302" s="43">
        <v>1913.55</v>
      </c>
      <c r="R302" s="43">
        <v>1913.32</v>
      </c>
      <c r="S302" s="43">
        <v>1877.69</v>
      </c>
      <c r="T302" s="43">
        <v>1891.68</v>
      </c>
      <c r="U302" s="43">
        <v>1919.66</v>
      </c>
      <c r="V302" s="43">
        <v>1919.94</v>
      </c>
      <c r="W302" s="43">
        <v>1914.64</v>
      </c>
      <c r="X302" s="43">
        <v>1911.99</v>
      </c>
      <c r="Y302" s="43">
        <v>1771.3</v>
      </c>
      <c r="Z302" s="43">
        <v>1647.32</v>
      </c>
      <c r="AA302" s="43">
        <v>1353.5</v>
      </c>
    </row>
    <row r="303" spans="1:27" ht="12.75" hidden="1" customHeight="1" outlineLevel="1" x14ac:dyDescent="0.2">
      <c r="A303" s="98" t="s">
        <v>529</v>
      </c>
      <c r="B303" s="62" t="s">
        <v>88</v>
      </c>
      <c r="C303" s="42" t="s">
        <v>77</v>
      </c>
      <c r="D303" s="43">
        <f>$D$168</f>
        <v>1716.97</v>
      </c>
      <c r="E303" s="43">
        <f>$D$168</f>
        <v>1716.97</v>
      </c>
      <c r="F303" s="43">
        <f t="shared" ref="F303:AA303" si="175">$D$168</f>
        <v>1716.97</v>
      </c>
      <c r="G303" s="43">
        <f t="shared" si="175"/>
        <v>1716.97</v>
      </c>
      <c r="H303" s="43">
        <f t="shared" si="175"/>
        <v>1716.97</v>
      </c>
      <c r="I303" s="43">
        <f t="shared" si="175"/>
        <v>1716.97</v>
      </c>
      <c r="J303" s="43">
        <f t="shared" si="175"/>
        <v>1716.97</v>
      </c>
      <c r="K303" s="43">
        <f t="shared" si="175"/>
        <v>1716.97</v>
      </c>
      <c r="L303" s="43">
        <f t="shared" si="175"/>
        <v>1716.97</v>
      </c>
      <c r="M303" s="43">
        <f t="shared" si="175"/>
        <v>1716.97</v>
      </c>
      <c r="N303" s="43">
        <f t="shared" si="175"/>
        <v>1716.97</v>
      </c>
      <c r="O303" s="43">
        <f t="shared" si="175"/>
        <v>1716.97</v>
      </c>
      <c r="P303" s="43">
        <f t="shared" si="175"/>
        <v>1716.97</v>
      </c>
      <c r="Q303" s="43">
        <f t="shared" si="175"/>
        <v>1716.97</v>
      </c>
      <c r="R303" s="43">
        <f t="shared" si="175"/>
        <v>1716.97</v>
      </c>
      <c r="S303" s="43">
        <f t="shared" si="175"/>
        <v>1716.97</v>
      </c>
      <c r="T303" s="43">
        <f t="shared" si="175"/>
        <v>1716.97</v>
      </c>
      <c r="U303" s="43">
        <f t="shared" si="175"/>
        <v>1716.97</v>
      </c>
      <c r="V303" s="43">
        <f t="shared" si="175"/>
        <v>1716.97</v>
      </c>
      <c r="W303" s="43">
        <f t="shared" si="175"/>
        <v>1716.97</v>
      </c>
      <c r="X303" s="43">
        <f t="shared" si="175"/>
        <v>1716.97</v>
      </c>
      <c r="Y303" s="43">
        <f t="shared" si="175"/>
        <v>1716.97</v>
      </c>
      <c r="Z303" s="43">
        <f t="shared" si="175"/>
        <v>1716.97</v>
      </c>
      <c r="AA303" s="43">
        <f t="shared" si="175"/>
        <v>1716.97</v>
      </c>
    </row>
    <row r="304" spans="1:27" ht="12.75" hidden="1" customHeight="1" outlineLevel="1" x14ac:dyDescent="0.2">
      <c r="A304" s="98" t="s">
        <v>530</v>
      </c>
      <c r="B304" s="62" t="s">
        <v>81</v>
      </c>
      <c r="C304" s="42" t="s">
        <v>77</v>
      </c>
      <c r="D304" s="43">
        <v>6.71</v>
      </c>
      <c r="E304" s="43">
        <v>6.71</v>
      </c>
      <c r="F304" s="43">
        <v>6.71</v>
      </c>
      <c r="G304" s="43">
        <v>6.71</v>
      </c>
      <c r="H304" s="43">
        <v>6.71</v>
      </c>
      <c r="I304" s="43">
        <v>6.71</v>
      </c>
      <c r="J304" s="43">
        <v>6.71</v>
      </c>
      <c r="K304" s="43">
        <v>6.71</v>
      </c>
      <c r="L304" s="43">
        <v>6.71</v>
      </c>
      <c r="M304" s="43">
        <v>6.71</v>
      </c>
      <c r="N304" s="43">
        <v>6.71</v>
      </c>
      <c r="O304" s="43">
        <v>6.71</v>
      </c>
      <c r="P304" s="43">
        <v>6.71</v>
      </c>
      <c r="Q304" s="43">
        <v>6.71</v>
      </c>
      <c r="R304" s="43">
        <v>6.71</v>
      </c>
      <c r="S304" s="43">
        <v>6.71</v>
      </c>
      <c r="T304" s="43">
        <v>6.71</v>
      </c>
      <c r="U304" s="43">
        <v>6.71</v>
      </c>
      <c r="V304" s="43">
        <v>6.71</v>
      </c>
      <c r="W304" s="43">
        <v>6.71</v>
      </c>
      <c r="X304" s="43">
        <v>6.71</v>
      </c>
      <c r="Y304" s="43">
        <v>6.71</v>
      </c>
      <c r="Z304" s="43">
        <v>6.71</v>
      </c>
      <c r="AA304" s="43">
        <v>6.71</v>
      </c>
    </row>
    <row r="305" spans="1:27" ht="12.75" hidden="1" customHeight="1" outlineLevel="1" x14ac:dyDescent="0.2">
      <c r="A305" s="98" t="s">
        <v>531</v>
      </c>
      <c r="B305" s="62" t="s">
        <v>79</v>
      </c>
      <c r="C305" s="42" t="s">
        <v>77</v>
      </c>
      <c r="D305" s="43">
        <f>$D$11</f>
        <v>110.23</v>
      </c>
      <c r="E305" s="43">
        <f t="shared" ref="E305:AA305" si="176">$D$11</f>
        <v>110.23</v>
      </c>
      <c r="F305" s="43">
        <f t="shared" si="176"/>
        <v>110.23</v>
      </c>
      <c r="G305" s="43">
        <f t="shared" si="176"/>
        <v>110.23</v>
      </c>
      <c r="H305" s="43">
        <f t="shared" si="176"/>
        <v>110.23</v>
      </c>
      <c r="I305" s="43">
        <f t="shared" si="176"/>
        <v>110.23</v>
      </c>
      <c r="J305" s="43">
        <f t="shared" si="176"/>
        <v>110.23</v>
      </c>
      <c r="K305" s="43">
        <f t="shared" si="176"/>
        <v>110.23</v>
      </c>
      <c r="L305" s="43">
        <f t="shared" si="176"/>
        <v>110.23</v>
      </c>
      <c r="M305" s="43">
        <f t="shared" si="176"/>
        <v>110.23</v>
      </c>
      <c r="N305" s="43">
        <f t="shared" si="176"/>
        <v>110.23</v>
      </c>
      <c r="O305" s="43">
        <f t="shared" si="176"/>
        <v>110.23</v>
      </c>
      <c r="P305" s="43">
        <f t="shared" si="176"/>
        <v>110.23</v>
      </c>
      <c r="Q305" s="43">
        <f t="shared" si="176"/>
        <v>110.23</v>
      </c>
      <c r="R305" s="43">
        <f t="shared" si="176"/>
        <v>110.23</v>
      </c>
      <c r="S305" s="43">
        <f t="shared" si="176"/>
        <v>110.23</v>
      </c>
      <c r="T305" s="43">
        <f t="shared" si="176"/>
        <v>110.23</v>
      </c>
      <c r="U305" s="43">
        <f t="shared" si="176"/>
        <v>110.23</v>
      </c>
      <c r="V305" s="43">
        <f t="shared" si="176"/>
        <v>110.23</v>
      </c>
      <c r="W305" s="43">
        <f t="shared" si="176"/>
        <v>110.23</v>
      </c>
      <c r="X305" s="43">
        <f t="shared" si="176"/>
        <v>110.23</v>
      </c>
      <c r="Y305" s="43">
        <f t="shared" si="176"/>
        <v>110.23</v>
      </c>
      <c r="Z305" s="43">
        <f t="shared" si="176"/>
        <v>110.23</v>
      </c>
      <c r="AA305" s="43">
        <f t="shared" si="176"/>
        <v>110.23</v>
      </c>
    </row>
    <row r="306" spans="1:27" ht="12.75" customHeight="1" collapsed="1" x14ac:dyDescent="0.2">
      <c r="A306" s="97" t="s">
        <v>532</v>
      </c>
      <c r="B306" s="27" t="str">
        <f>"29"&amp;"."&amp;$B$662&amp;"."&amp;$B$663</f>
        <v>29.01.2023</v>
      </c>
      <c r="C306" s="89" t="s">
        <v>74</v>
      </c>
      <c r="D306" s="90">
        <f>ROUND(((D307+D308+D310+D309)/1000),5)</f>
        <v>3.1375899999999999</v>
      </c>
      <c r="E306" s="90">
        <f>ROUND(((E307+E308+E310+E309)/1000),5)</f>
        <v>3.05829</v>
      </c>
      <c r="F306" s="90">
        <f>ROUND(((F307+F308+F310+F309)/1000),5)</f>
        <v>2.9896699999999998</v>
      </c>
      <c r="G306" s="90">
        <f t="shared" ref="G306:AA306" si="177">ROUND(((G307+G308+G310+G309)/1000),5)</f>
        <v>2.9902500000000001</v>
      </c>
      <c r="H306" s="90">
        <f t="shared" si="177"/>
        <v>3.0322900000000002</v>
      </c>
      <c r="I306" s="90">
        <f t="shared" si="177"/>
        <v>3.05985</v>
      </c>
      <c r="J306" s="90">
        <f t="shared" si="177"/>
        <v>3.1246800000000001</v>
      </c>
      <c r="K306" s="90">
        <f t="shared" si="177"/>
        <v>3.2597399999999999</v>
      </c>
      <c r="L306" s="90">
        <f t="shared" si="177"/>
        <v>3.4681999999999999</v>
      </c>
      <c r="M306" s="90">
        <f t="shared" si="177"/>
        <v>3.5811500000000001</v>
      </c>
      <c r="N306" s="90">
        <f t="shared" si="177"/>
        <v>3.7062599999999999</v>
      </c>
      <c r="O306" s="90">
        <f t="shared" si="177"/>
        <v>3.7254399999999999</v>
      </c>
      <c r="P306" s="90">
        <f t="shared" si="177"/>
        <v>3.7271299999999998</v>
      </c>
      <c r="Q306" s="90">
        <f t="shared" si="177"/>
        <v>3.7279200000000001</v>
      </c>
      <c r="R306" s="90">
        <f t="shared" si="177"/>
        <v>3.7275800000000001</v>
      </c>
      <c r="S306" s="90">
        <f t="shared" si="177"/>
        <v>3.6892399999999999</v>
      </c>
      <c r="T306" s="90">
        <f t="shared" si="177"/>
        <v>3.7033399999999999</v>
      </c>
      <c r="U306" s="90">
        <f t="shared" si="177"/>
        <v>3.7374100000000001</v>
      </c>
      <c r="V306" s="90">
        <f t="shared" si="177"/>
        <v>3.7462300000000002</v>
      </c>
      <c r="W306" s="90">
        <f t="shared" si="177"/>
        <v>3.7488800000000002</v>
      </c>
      <c r="X306" s="90">
        <f t="shared" si="177"/>
        <v>3.7456499999999999</v>
      </c>
      <c r="Y306" s="90">
        <f t="shared" si="177"/>
        <v>3.63456</v>
      </c>
      <c r="Z306" s="90">
        <f t="shared" si="177"/>
        <v>3.4492400000000001</v>
      </c>
      <c r="AA306" s="90">
        <f t="shared" si="177"/>
        <v>3.1474799999999998</v>
      </c>
    </row>
    <row r="307" spans="1:27" ht="12.75" hidden="1" customHeight="1" outlineLevel="1" x14ac:dyDescent="0.2">
      <c r="A307" s="98" t="s">
        <v>533</v>
      </c>
      <c r="B307" s="62" t="s">
        <v>236</v>
      </c>
      <c r="C307" s="42" t="s">
        <v>77</v>
      </c>
      <c r="D307" s="43">
        <v>1303.68</v>
      </c>
      <c r="E307" s="43">
        <v>1224.3800000000001</v>
      </c>
      <c r="F307" s="43">
        <v>1155.76</v>
      </c>
      <c r="G307" s="43">
        <v>1156.3399999999999</v>
      </c>
      <c r="H307" s="43">
        <v>1198.3800000000001</v>
      </c>
      <c r="I307" s="43">
        <v>1225.94</v>
      </c>
      <c r="J307" s="43">
        <v>1290.77</v>
      </c>
      <c r="K307" s="43">
        <v>1425.83</v>
      </c>
      <c r="L307" s="43">
        <v>1634.29</v>
      </c>
      <c r="M307" s="43">
        <v>1747.24</v>
      </c>
      <c r="N307" s="43">
        <v>1872.35</v>
      </c>
      <c r="O307" s="43">
        <v>1891.53</v>
      </c>
      <c r="P307" s="43">
        <v>1893.22</v>
      </c>
      <c r="Q307" s="43">
        <v>1894.01</v>
      </c>
      <c r="R307" s="43">
        <v>1893.67</v>
      </c>
      <c r="S307" s="43">
        <v>1855.33</v>
      </c>
      <c r="T307" s="43">
        <v>1869.43</v>
      </c>
      <c r="U307" s="43">
        <v>1903.5</v>
      </c>
      <c r="V307" s="43">
        <v>1912.32</v>
      </c>
      <c r="W307" s="43">
        <v>1914.97</v>
      </c>
      <c r="X307" s="43">
        <v>1911.74</v>
      </c>
      <c r="Y307" s="43">
        <v>1800.65</v>
      </c>
      <c r="Z307" s="43">
        <v>1615.33</v>
      </c>
      <c r="AA307" s="43">
        <v>1313.57</v>
      </c>
    </row>
    <row r="308" spans="1:27" ht="12.75" hidden="1" customHeight="1" outlineLevel="1" x14ac:dyDescent="0.2">
      <c r="A308" s="98" t="s">
        <v>534</v>
      </c>
      <c r="B308" s="62" t="s">
        <v>88</v>
      </c>
      <c r="C308" s="42" t="s">
        <v>77</v>
      </c>
      <c r="D308" s="43">
        <f>$D$168</f>
        <v>1716.97</v>
      </c>
      <c r="E308" s="43">
        <f>$D$168</f>
        <v>1716.97</v>
      </c>
      <c r="F308" s="43">
        <f t="shared" ref="F308:AA308" si="178">$D$168</f>
        <v>1716.97</v>
      </c>
      <c r="G308" s="43">
        <f t="shared" si="178"/>
        <v>1716.97</v>
      </c>
      <c r="H308" s="43">
        <f t="shared" si="178"/>
        <v>1716.97</v>
      </c>
      <c r="I308" s="43">
        <f t="shared" si="178"/>
        <v>1716.97</v>
      </c>
      <c r="J308" s="43">
        <f t="shared" si="178"/>
        <v>1716.97</v>
      </c>
      <c r="K308" s="43">
        <f t="shared" si="178"/>
        <v>1716.97</v>
      </c>
      <c r="L308" s="43">
        <f t="shared" si="178"/>
        <v>1716.97</v>
      </c>
      <c r="M308" s="43">
        <f t="shared" si="178"/>
        <v>1716.97</v>
      </c>
      <c r="N308" s="43">
        <f t="shared" si="178"/>
        <v>1716.97</v>
      </c>
      <c r="O308" s="43">
        <f t="shared" si="178"/>
        <v>1716.97</v>
      </c>
      <c r="P308" s="43">
        <f t="shared" si="178"/>
        <v>1716.97</v>
      </c>
      <c r="Q308" s="43">
        <f t="shared" si="178"/>
        <v>1716.97</v>
      </c>
      <c r="R308" s="43">
        <f t="shared" si="178"/>
        <v>1716.97</v>
      </c>
      <c r="S308" s="43">
        <f t="shared" si="178"/>
        <v>1716.97</v>
      </c>
      <c r="T308" s="43">
        <f t="shared" si="178"/>
        <v>1716.97</v>
      </c>
      <c r="U308" s="43">
        <f t="shared" si="178"/>
        <v>1716.97</v>
      </c>
      <c r="V308" s="43">
        <f t="shared" si="178"/>
        <v>1716.97</v>
      </c>
      <c r="W308" s="43">
        <f t="shared" si="178"/>
        <v>1716.97</v>
      </c>
      <c r="X308" s="43">
        <f t="shared" si="178"/>
        <v>1716.97</v>
      </c>
      <c r="Y308" s="43">
        <f t="shared" si="178"/>
        <v>1716.97</v>
      </c>
      <c r="Z308" s="43">
        <f t="shared" si="178"/>
        <v>1716.97</v>
      </c>
      <c r="AA308" s="43">
        <f t="shared" si="178"/>
        <v>1716.97</v>
      </c>
    </row>
    <row r="309" spans="1:27" ht="12.75" hidden="1" customHeight="1" outlineLevel="1" x14ac:dyDescent="0.2">
      <c r="A309" s="98" t="s">
        <v>535</v>
      </c>
      <c r="B309" s="62" t="s">
        <v>81</v>
      </c>
      <c r="C309" s="42" t="s">
        <v>77</v>
      </c>
      <c r="D309" s="43">
        <v>6.71</v>
      </c>
      <c r="E309" s="43">
        <v>6.71</v>
      </c>
      <c r="F309" s="43">
        <v>6.71</v>
      </c>
      <c r="G309" s="43">
        <v>6.71</v>
      </c>
      <c r="H309" s="43">
        <v>6.71</v>
      </c>
      <c r="I309" s="43">
        <v>6.71</v>
      </c>
      <c r="J309" s="43">
        <v>6.71</v>
      </c>
      <c r="K309" s="43">
        <v>6.71</v>
      </c>
      <c r="L309" s="43">
        <v>6.71</v>
      </c>
      <c r="M309" s="43">
        <v>6.71</v>
      </c>
      <c r="N309" s="43">
        <v>6.71</v>
      </c>
      <c r="O309" s="43">
        <v>6.71</v>
      </c>
      <c r="P309" s="43">
        <v>6.71</v>
      </c>
      <c r="Q309" s="43">
        <v>6.71</v>
      </c>
      <c r="R309" s="43">
        <v>6.71</v>
      </c>
      <c r="S309" s="43">
        <v>6.71</v>
      </c>
      <c r="T309" s="43">
        <v>6.71</v>
      </c>
      <c r="U309" s="43">
        <v>6.71</v>
      </c>
      <c r="V309" s="43">
        <v>6.71</v>
      </c>
      <c r="W309" s="43">
        <v>6.71</v>
      </c>
      <c r="X309" s="43">
        <v>6.71</v>
      </c>
      <c r="Y309" s="43">
        <v>6.71</v>
      </c>
      <c r="Z309" s="43">
        <v>6.71</v>
      </c>
      <c r="AA309" s="43">
        <v>6.71</v>
      </c>
    </row>
    <row r="310" spans="1:27" ht="12.75" hidden="1" customHeight="1" outlineLevel="1" x14ac:dyDescent="0.2">
      <c r="A310" s="98" t="s">
        <v>536</v>
      </c>
      <c r="B310" s="62" t="s">
        <v>79</v>
      </c>
      <c r="C310" s="42" t="s">
        <v>77</v>
      </c>
      <c r="D310" s="43">
        <f>$D$11</f>
        <v>110.23</v>
      </c>
      <c r="E310" s="43">
        <f t="shared" ref="E310:AA310" si="179">$D$11</f>
        <v>110.23</v>
      </c>
      <c r="F310" s="43">
        <f t="shared" si="179"/>
        <v>110.23</v>
      </c>
      <c r="G310" s="43">
        <f t="shared" si="179"/>
        <v>110.23</v>
      </c>
      <c r="H310" s="43">
        <f t="shared" si="179"/>
        <v>110.23</v>
      </c>
      <c r="I310" s="43">
        <f t="shared" si="179"/>
        <v>110.23</v>
      </c>
      <c r="J310" s="43">
        <f t="shared" si="179"/>
        <v>110.23</v>
      </c>
      <c r="K310" s="43">
        <f t="shared" si="179"/>
        <v>110.23</v>
      </c>
      <c r="L310" s="43">
        <f t="shared" si="179"/>
        <v>110.23</v>
      </c>
      <c r="M310" s="43">
        <f t="shared" si="179"/>
        <v>110.23</v>
      </c>
      <c r="N310" s="43">
        <f t="shared" si="179"/>
        <v>110.23</v>
      </c>
      <c r="O310" s="43">
        <f t="shared" si="179"/>
        <v>110.23</v>
      </c>
      <c r="P310" s="43">
        <f t="shared" si="179"/>
        <v>110.23</v>
      </c>
      <c r="Q310" s="43">
        <f t="shared" si="179"/>
        <v>110.23</v>
      </c>
      <c r="R310" s="43">
        <f t="shared" si="179"/>
        <v>110.23</v>
      </c>
      <c r="S310" s="43">
        <f t="shared" si="179"/>
        <v>110.23</v>
      </c>
      <c r="T310" s="43">
        <f t="shared" si="179"/>
        <v>110.23</v>
      </c>
      <c r="U310" s="43">
        <f t="shared" si="179"/>
        <v>110.23</v>
      </c>
      <c r="V310" s="43">
        <f t="shared" si="179"/>
        <v>110.23</v>
      </c>
      <c r="W310" s="43">
        <f t="shared" si="179"/>
        <v>110.23</v>
      </c>
      <c r="X310" s="43">
        <f t="shared" si="179"/>
        <v>110.23</v>
      </c>
      <c r="Y310" s="43">
        <f t="shared" si="179"/>
        <v>110.23</v>
      </c>
      <c r="Z310" s="43">
        <f t="shared" si="179"/>
        <v>110.23</v>
      </c>
      <c r="AA310" s="43">
        <f t="shared" si="179"/>
        <v>110.23</v>
      </c>
    </row>
    <row r="311" spans="1:27" ht="12.75" customHeight="1" collapsed="1" x14ac:dyDescent="0.2">
      <c r="A311" s="97" t="s">
        <v>537</v>
      </c>
      <c r="B311" s="27" t="str">
        <f>"30"&amp;"."&amp;$B$662&amp;"."&amp;$B$663</f>
        <v>30.01.2023</v>
      </c>
      <c r="C311" s="89" t="s">
        <v>74</v>
      </c>
      <c r="D311" s="90">
        <f>ROUND(((D312+D313+D315+D314)/1000),5)</f>
        <v>3.0626000000000002</v>
      </c>
      <c r="E311" s="90">
        <f>ROUND(((E312+E313+E315+E314)/1000),5)</f>
        <v>3.0007600000000001</v>
      </c>
      <c r="F311" s="90">
        <f>ROUND(((F312+F313+F315+F314)/1000),5)</f>
        <v>2.95085</v>
      </c>
      <c r="G311" s="90">
        <f t="shared" ref="G311:AA311" si="180">ROUND(((G312+G313+G315+G314)/1000),5)</f>
        <v>2.9486400000000001</v>
      </c>
      <c r="H311" s="90">
        <f t="shared" si="180"/>
        <v>2.9866199999999998</v>
      </c>
      <c r="I311" s="90">
        <f t="shared" si="180"/>
        <v>3.0832700000000002</v>
      </c>
      <c r="J311" s="90">
        <f t="shared" si="180"/>
        <v>3.3805100000000001</v>
      </c>
      <c r="K311" s="90">
        <f t="shared" si="180"/>
        <v>3.56053</v>
      </c>
      <c r="L311" s="90">
        <f t="shared" si="180"/>
        <v>3.71875</v>
      </c>
      <c r="M311" s="90">
        <f t="shared" si="180"/>
        <v>3.7248000000000001</v>
      </c>
      <c r="N311" s="90">
        <f t="shared" si="180"/>
        <v>3.73915</v>
      </c>
      <c r="O311" s="90">
        <f t="shared" si="180"/>
        <v>3.76824</v>
      </c>
      <c r="P311" s="90">
        <f t="shared" si="180"/>
        <v>3.7600799999999999</v>
      </c>
      <c r="Q311" s="90">
        <f t="shared" si="180"/>
        <v>3.7681499999999999</v>
      </c>
      <c r="R311" s="90">
        <f t="shared" si="180"/>
        <v>3.7631100000000002</v>
      </c>
      <c r="S311" s="90">
        <f t="shared" si="180"/>
        <v>3.7571300000000001</v>
      </c>
      <c r="T311" s="90">
        <f t="shared" si="180"/>
        <v>3.7204700000000002</v>
      </c>
      <c r="U311" s="90">
        <f t="shared" si="180"/>
        <v>3.73516</v>
      </c>
      <c r="V311" s="90">
        <f t="shared" si="180"/>
        <v>3.74411</v>
      </c>
      <c r="W311" s="90">
        <f t="shared" si="180"/>
        <v>3.7563599999999999</v>
      </c>
      <c r="X311" s="90">
        <f t="shared" si="180"/>
        <v>3.7073399999999999</v>
      </c>
      <c r="Y311" s="90">
        <f t="shared" si="180"/>
        <v>3.5317699999999999</v>
      </c>
      <c r="Z311" s="90">
        <f t="shared" si="180"/>
        <v>3.3602799999999999</v>
      </c>
      <c r="AA311" s="90">
        <f t="shared" si="180"/>
        <v>3.0569099999999998</v>
      </c>
    </row>
    <row r="312" spans="1:27" ht="12.75" hidden="1" customHeight="1" outlineLevel="1" x14ac:dyDescent="0.2">
      <c r="A312" s="98" t="s">
        <v>538</v>
      </c>
      <c r="B312" s="62" t="s">
        <v>236</v>
      </c>
      <c r="C312" s="42" t="s">
        <v>77</v>
      </c>
      <c r="D312" s="43">
        <v>1228.69</v>
      </c>
      <c r="E312" s="43">
        <v>1166.8499999999999</v>
      </c>
      <c r="F312" s="43">
        <v>1116.94</v>
      </c>
      <c r="G312" s="43">
        <v>1114.73</v>
      </c>
      <c r="H312" s="43">
        <v>1152.71</v>
      </c>
      <c r="I312" s="43">
        <v>1249.3599999999999</v>
      </c>
      <c r="J312" s="43">
        <v>1546.6</v>
      </c>
      <c r="K312" s="43">
        <v>1726.62</v>
      </c>
      <c r="L312" s="43">
        <v>1884.84</v>
      </c>
      <c r="M312" s="43">
        <v>1890.89</v>
      </c>
      <c r="N312" s="43">
        <v>1905.24</v>
      </c>
      <c r="O312" s="43">
        <v>1934.33</v>
      </c>
      <c r="P312" s="43">
        <v>1926.17</v>
      </c>
      <c r="Q312" s="43">
        <v>1934.24</v>
      </c>
      <c r="R312" s="43">
        <v>1929.2</v>
      </c>
      <c r="S312" s="43">
        <v>1923.22</v>
      </c>
      <c r="T312" s="43">
        <v>1886.56</v>
      </c>
      <c r="U312" s="43">
        <v>1901.25</v>
      </c>
      <c r="V312" s="43">
        <v>1910.2</v>
      </c>
      <c r="W312" s="43">
        <v>1922.45</v>
      </c>
      <c r="X312" s="43">
        <v>1873.43</v>
      </c>
      <c r="Y312" s="43">
        <v>1697.86</v>
      </c>
      <c r="Z312" s="43">
        <v>1526.37</v>
      </c>
      <c r="AA312" s="43">
        <v>1223</v>
      </c>
    </row>
    <row r="313" spans="1:27" ht="12.75" hidden="1" customHeight="1" outlineLevel="1" x14ac:dyDescent="0.2">
      <c r="A313" s="98" t="s">
        <v>539</v>
      </c>
      <c r="B313" s="62" t="s">
        <v>88</v>
      </c>
      <c r="C313" s="42" t="s">
        <v>77</v>
      </c>
      <c r="D313" s="43">
        <f>$D$168</f>
        <v>1716.97</v>
      </c>
      <c r="E313" s="43">
        <f>$D$168</f>
        <v>1716.97</v>
      </c>
      <c r="F313" s="43">
        <f t="shared" ref="F313:AA313" si="181">$D$168</f>
        <v>1716.97</v>
      </c>
      <c r="G313" s="43">
        <f t="shared" si="181"/>
        <v>1716.97</v>
      </c>
      <c r="H313" s="43">
        <f t="shared" si="181"/>
        <v>1716.97</v>
      </c>
      <c r="I313" s="43">
        <f t="shared" si="181"/>
        <v>1716.97</v>
      </c>
      <c r="J313" s="43">
        <f t="shared" si="181"/>
        <v>1716.97</v>
      </c>
      <c r="K313" s="43">
        <f t="shared" si="181"/>
        <v>1716.97</v>
      </c>
      <c r="L313" s="43">
        <f t="shared" si="181"/>
        <v>1716.97</v>
      </c>
      <c r="M313" s="43">
        <f t="shared" si="181"/>
        <v>1716.97</v>
      </c>
      <c r="N313" s="43">
        <f t="shared" si="181"/>
        <v>1716.97</v>
      </c>
      <c r="O313" s="43">
        <f t="shared" si="181"/>
        <v>1716.97</v>
      </c>
      <c r="P313" s="43">
        <f t="shared" si="181"/>
        <v>1716.97</v>
      </c>
      <c r="Q313" s="43">
        <f t="shared" si="181"/>
        <v>1716.97</v>
      </c>
      <c r="R313" s="43">
        <f t="shared" si="181"/>
        <v>1716.97</v>
      </c>
      <c r="S313" s="43">
        <f t="shared" si="181"/>
        <v>1716.97</v>
      </c>
      <c r="T313" s="43">
        <f t="shared" si="181"/>
        <v>1716.97</v>
      </c>
      <c r="U313" s="43">
        <f t="shared" si="181"/>
        <v>1716.97</v>
      </c>
      <c r="V313" s="43">
        <f t="shared" si="181"/>
        <v>1716.97</v>
      </c>
      <c r="W313" s="43">
        <f t="shared" si="181"/>
        <v>1716.97</v>
      </c>
      <c r="X313" s="43">
        <f t="shared" si="181"/>
        <v>1716.97</v>
      </c>
      <c r="Y313" s="43">
        <f t="shared" si="181"/>
        <v>1716.97</v>
      </c>
      <c r="Z313" s="43">
        <f t="shared" si="181"/>
        <v>1716.97</v>
      </c>
      <c r="AA313" s="43">
        <f t="shared" si="181"/>
        <v>1716.97</v>
      </c>
    </row>
    <row r="314" spans="1:27" ht="12.75" hidden="1" customHeight="1" outlineLevel="1" x14ac:dyDescent="0.2">
      <c r="A314" s="98" t="s">
        <v>540</v>
      </c>
      <c r="B314" s="62" t="s">
        <v>81</v>
      </c>
      <c r="C314" s="42" t="s">
        <v>77</v>
      </c>
      <c r="D314" s="43">
        <v>6.71</v>
      </c>
      <c r="E314" s="43">
        <v>6.71</v>
      </c>
      <c r="F314" s="43">
        <v>6.71</v>
      </c>
      <c r="G314" s="43">
        <v>6.71</v>
      </c>
      <c r="H314" s="43">
        <v>6.71</v>
      </c>
      <c r="I314" s="43">
        <v>6.71</v>
      </c>
      <c r="J314" s="43">
        <v>6.71</v>
      </c>
      <c r="K314" s="43">
        <v>6.71</v>
      </c>
      <c r="L314" s="43">
        <v>6.71</v>
      </c>
      <c r="M314" s="43">
        <v>6.71</v>
      </c>
      <c r="N314" s="43">
        <v>6.71</v>
      </c>
      <c r="O314" s="43">
        <v>6.71</v>
      </c>
      <c r="P314" s="43">
        <v>6.71</v>
      </c>
      <c r="Q314" s="43">
        <v>6.71</v>
      </c>
      <c r="R314" s="43">
        <v>6.71</v>
      </c>
      <c r="S314" s="43">
        <v>6.71</v>
      </c>
      <c r="T314" s="43">
        <v>6.71</v>
      </c>
      <c r="U314" s="43">
        <v>6.71</v>
      </c>
      <c r="V314" s="43">
        <v>6.71</v>
      </c>
      <c r="W314" s="43">
        <v>6.71</v>
      </c>
      <c r="X314" s="43">
        <v>6.71</v>
      </c>
      <c r="Y314" s="43">
        <v>6.71</v>
      </c>
      <c r="Z314" s="43">
        <v>6.71</v>
      </c>
      <c r="AA314" s="43">
        <v>6.71</v>
      </c>
    </row>
    <row r="315" spans="1:27" ht="12.75" hidden="1" customHeight="1" outlineLevel="1" x14ac:dyDescent="0.2">
      <c r="A315" s="98" t="s">
        <v>541</v>
      </c>
      <c r="B315" s="62" t="s">
        <v>79</v>
      </c>
      <c r="C315" s="42" t="s">
        <v>77</v>
      </c>
      <c r="D315" s="43">
        <f>$D$11</f>
        <v>110.23</v>
      </c>
      <c r="E315" s="43">
        <f t="shared" ref="E315:AA315" si="182">$D$11</f>
        <v>110.23</v>
      </c>
      <c r="F315" s="43">
        <f t="shared" si="182"/>
        <v>110.23</v>
      </c>
      <c r="G315" s="43">
        <f t="shared" si="182"/>
        <v>110.23</v>
      </c>
      <c r="H315" s="43">
        <f t="shared" si="182"/>
        <v>110.23</v>
      </c>
      <c r="I315" s="43">
        <f t="shared" si="182"/>
        <v>110.23</v>
      </c>
      <c r="J315" s="43">
        <f t="shared" si="182"/>
        <v>110.23</v>
      </c>
      <c r="K315" s="43">
        <f t="shared" si="182"/>
        <v>110.23</v>
      </c>
      <c r="L315" s="43">
        <f t="shared" si="182"/>
        <v>110.23</v>
      </c>
      <c r="M315" s="43">
        <f t="shared" si="182"/>
        <v>110.23</v>
      </c>
      <c r="N315" s="43">
        <f t="shared" si="182"/>
        <v>110.23</v>
      </c>
      <c r="O315" s="43">
        <f t="shared" si="182"/>
        <v>110.23</v>
      </c>
      <c r="P315" s="43">
        <f t="shared" si="182"/>
        <v>110.23</v>
      </c>
      <c r="Q315" s="43">
        <f t="shared" si="182"/>
        <v>110.23</v>
      </c>
      <c r="R315" s="43">
        <f t="shared" si="182"/>
        <v>110.23</v>
      </c>
      <c r="S315" s="43">
        <f t="shared" si="182"/>
        <v>110.23</v>
      </c>
      <c r="T315" s="43">
        <f t="shared" si="182"/>
        <v>110.23</v>
      </c>
      <c r="U315" s="43">
        <f t="shared" si="182"/>
        <v>110.23</v>
      </c>
      <c r="V315" s="43">
        <f t="shared" si="182"/>
        <v>110.23</v>
      </c>
      <c r="W315" s="43">
        <f t="shared" si="182"/>
        <v>110.23</v>
      </c>
      <c r="X315" s="43">
        <f t="shared" si="182"/>
        <v>110.23</v>
      </c>
      <c r="Y315" s="43">
        <f t="shared" si="182"/>
        <v>110.23</v>
      </c>
      <c r="Z315" s="43">
        <f t="shared" si="182"/>
        <v>110.23</v>
      </c>
      <c r="AA315" s="43">
        <f t="shared" si="182"/>
        <v>110.23</v>
      </c>
    </row>
    <row r="316" spans="1:27" ht="12.75" customHeight="1" collapsed="1" x14ac:dyDescent="0.2">
      <c r="A316" s="97" t="s">
        <v>542</v>
      </c>
      <c r="B316" s="27" t="str">
        <f>"31"&amp;"."&amp;$B$662&amp;"."&amp;$B$663</f>
        <v>31.01.2023</v>
      </c>
      <c r="C316" s="89" t="s">
        <v>74</v>
      </c>
      <c r="D316" s="90">
        <f>ROUND(((D317+D318+D320+D319)/1000),5)</f>
        <v>2.95017</v>
      </c>
      <c r="E316" s="90">
        <f>ROUND(((E317+E318+E320+E319)/1000),5)</f>
        <v>2.92821</v>
      </c>
      <c r="F316" s="90">
        <f>ROUND(((F317+F318+F320+F319)/1000),5)</f>
        <v>2.9135</v>
      </c>
      <c r="G316" s="90">
        <f t="shared" ref="G316:AA316" si="183">ROUND(((G317+G318+G320+G319)/1000),5)</f>
        <v>2.9098899999999999</v>
      </c>
      <c r="H316" s="90">
        <f t="shared" si="183"/>
        <v>2.94503</v>
      </c>
      <c r="I316" s="90">
        <f t="shared" si="183"/>
        <v>2.9527600000000001</v>
      </c>
      <c r="J316" s="90">
        <f t="shared" si="183"/>
        <v>3.1814900000000002</v>
      </c>
      <c r="K316" s="90">
        <f t="shared" si="183"/>
        <v>3.42923</v>
      </c>
      <c r="L316" s="90">
        <f t="shared" si="183"/>
        <v>3.4945599999999999</v>
      </c>
      <c r="M316" s="90">
        <f t="shared" si="183"/>
        <v>3.51471</v>
      </c>
      <c r="N316" s="90">
        <f t="shared" si="183"/>
        <v>3.5344699999999998</v>
      </c>
      <c r="O316" s="90">
        <f t="shared" si="183"/>
        <v>3.5711499999999998</v>
      </c>
      <c r="P316" s="90">
        <f t="shared" si="183"/>
        <v>3.55104</v>
      </c>
      <c r="Q316" s="90">
        <f t="shared" si="183"/>
        <v>3.5565099999999998</v>
      </c>
      <c r="R316" s="90">
        <f t="shared" si="183"/>
        <v>3.5517699999999999</v>
      </c>
      <c r="S316" s="90">
        <f t="shared" si="183"/>
        <v>3.5437099999999999</v>
      </c>
      <c r="T316" s="90">
        <f t="shared" si="183"/>
        <v>3.4979800000000001</v>
      </c>
      <c r="U316" s="90">
        <f t="shared" si="183"/>
        <v>3.5501399999999999</v>
      </c>
      <c r="V316" s="90">
        <f t="shared" si="183"/>
        <v>3.5401400000000001</v>
      </c>
      <c r="W316" s="90">
        <f t="shared" si="183"/>
        <v>3.5503800000000001</v>
      </c>
      <c r="X316" s="90">
        <f t="shared" si="183"/>
        <v>3.51111</v>
      </c>
      <c r="Y316" s="90">
        <f t="shared" si="183"/>
        <v>3.42178</v>
      </c>
      <c r="Z316" s="90">
        <f t="shared" si="183"/>
        <v>3.1857099999999998</v>
      </c>
      <c r="AA316" s="90">
        <f t="shared" si="183"/>
        <v>2.9670899999999998</v>
      </c>
    </row>
    <row r="317" spans="1:27" ht="12.75" hidden="1" customHeight="1" outlineLevel="1" x14ac:dyDescent="0.2">
      <c r="A317" s="98" t="s">
        <v>543</v>
      </c>
      <c r="B317" s="62" t="s">
        <v>236</v>
      </c>
      <c r="C317" s="42" t="s">
        <v>77</v>
      </c>
      <c r="D317" s="43">
        <v>1116.26</v>
      </c>
      <c r="E317" s="43">
        <v>1094.3</v>
      </c>
      <c r="F317" s="43">
        <v>1079.5899999999999</v>
      </c>
      <c r="G317" s="43">
        <v>1075.98</v>
      </c>
      <c r="H317" s="43">
        <v>1111.1199999999999</v>
      </c>
      <c r="I317" s="43">
        <v>1118.8499999999999</v>
      </c>
      <c r="J317" s="43">
        <v>1347.58</v>
      </c>
      <c r="K317" s="43">
        <v>1595.32</v>
      </c>
      <c r="L317" s="43">
        <v>1660.65</v>
      </c>
      <c r="M317" s="43">
        <v>1680.8</v>
      </c>
      <c r="N317" s="43">
        <v>1700.56</v>
      </c>
      <c r="O317" s="43">
        <v>1737.24</v>
      </c>
      <c r="P317" s="43">
        <v>1717.13</v>
      </c>
      <c r="Q317" s="43">
        <v>1722.6</v>
      </c>
      <c r="R317" s="43">
        <v>1717.86</v>
      </c>
      <c r="S317" s="43">
        <v>1709.8</v>
      </c>
      <c r="T317" s="43">
        <v>1664.07</v>
      </c>
      <c r="U317" s="43">
        <v>1716.23</v>
      </c>
      <c r="V317" s="43">
        <v>1706.23</v>
      </c>
      <c r="W317" s="43">
        <v>1716.47</v>
      </c>
      <c r="X317" s="43">
        <v>1677.2</v>
      </c>
      <c r="Y317" s="43">
        <v>1587.87</v>
      </c>
      <c r="Z317" s="43">
        <v>1351.8</v>
      </c>
      <c r="AA317" s="43">
        <v>1133.18</v>
      </c>
    </row>
    <row r="318" spans="1:27" ht="12.75" hidden="1" customHeight="1" outlineLevel="1" x14ac:dyDescent="0.2">
      <c r="A318" s="98" t="s">
        <v>544</v>
      </c>
      <c r="B318" s="62" t="s">
        <v>88</v>
      </c>
      <c r="C318" s="42" t="s">
        <v>77</v>
      </c>
      <c r="D318" s="43">
        <f>$D$168</f>
        <v>1716.97</v>
      </c>
      <c r="E318" s="43">
        <f>$D$168</f>
        <v>1716.97</v>
      </c>
      <c r="F318" s="43">
        <f t="shared" ref="F318:AA318" si="184">$D$168</f>
        <v>1716.97</v>
      </c>
      <c r="G318" s="43">
        <f t="shared" si="184"/>
        <v>1716.97</v>
      </c>
      <c r="H318" s="43">
        <f t="shared" si="184"/>
        <v>1716.97</v>
      </c>
      <c r="I318" s="43">
        <f t="shared" si="184"/>
        <v>1716.97</v>
      </c>
      <c r="J318" s="43">
        <f t="shared" si="184"/>
        <v>1716.97</v>
      </c>
      <c r="K318" s="43">
        <f t="shared" si="184"/>
        <v>1716.97</v>
      </c>
      <c r="L318" s="43">
        <f t="shared" si="184"/>
        <v>1716.97</v>
      </c>
      <c r="M318" s="43">
        <f t="shared" si="184"/>
        <v>1716.97</v>
      </c>
      <c r="N318" s="43">
        <f t="shared" si="184"/>
        <v>1716.97</v>
      </c>
      <c r="O318" s="43">
        <f t="shared" si="184"/>
        <v>1716.97</v>
      </c>
      <c r="P318" s="43">
        <f t="shared" si="184"/>
        <v>1716.97</v>
      </c>
      <c r="Q318" s="43">
        <f t="shared" si="184"/>
        <v>1716.97</v>
      </c>
      <c r="R318" s="43">
        <f t="shared" si="184"/>
        <v>1716.97</v>
      </c>
      <c r="S318" s="43">
        <f t="shared" si="184"/>
        <v>1716.97</v>
      </c>
      <c r="T318" s="43">
        <f t="shared" si="184"/>
        <v>1716.97</v>
      </c>
      <c r="U318" s="43">
        <f t="shared" si="184"/>
        <v>1716.97</v>
      </c>
      <c r="V318" s="43">
        <f t="shared" si="184"/>
        <v>1716.97</v>
      </c>
      <c r="W318" s="43">
        <f t="shared" si="184"/>
        <v>1716.97</v>
      </c>
      <c r="X318" s="43">
        <f t="shared" si="184"/>
        <v>1716.97</v>
      </c>
      <c r="Y318" s="43">
        <f t="shared" si="184"/>
        <v>1716.97</v>
      </c>
      <c r="Z318" s="43">
        <f t="shared" si="184"/>
        <v>1716.97</v>
      </c>
      <c r="AA318" s="43">
        <f t="shared" si="184"/>
        <v>1716.97</v>
      </c>
    </row>
    <row r="319" spans="1:27" ht="12.75" hidden="1" customHeight="1" outlineLevel="1" x14ac:dyDescent="0.2">
      <c r="A319" s="98" t="s">
        <v>545</v>
      </c>
      <c r="B319" s="62" t="s">
        <v>81</v>
      </c>
      <c r="C319" s="42" t="s">
        <v>77</v>
      </c>
      <c r="D319" s="43">
        <v>6.71</v>
      </c>
      <c r="E319" s="43">
        <v>6.71</v>
      </c>
      <c r="F319" s="43">
        <v>6.71</v>
      </c>
      <c r="G319" s="43">
        <v>6.71</v>
      </c>
      <c r="H319" s="43">
        <v>6.71</v>
      </c>
      <c r="I319" s="43">
        <v>6.71</v>
      </c>
      <c r="J319" s="43">
        <v>6.71</v>
      </c>
      <c r="K319" s="43">
        <v>6.71</v>
      </c>
      <c r="L319" s="43">
        <v>6.71</v>
      </c>
      <c r="M319" s="43">
        <v>6.71</v>
      </c>
      <c r="N319" s="43">
        <v>6.71</v>
      </c>
      <c r="O319" s="43">
        <v>6.71</v>
      </c>
      <c r="P319" s="43">
        <v>6.71</v>
      </c>
      <c r="Q319" s="43">
        <v>6.71</v>
      </c>
      <c r="R319" s="43">
        <v>6.71</v>
      </c>
      <c r="S319" s="43">
        <v>6.71</v>
      </c>
      <c r="T319" s="43">
        <v>6.71</v>
      </c>
      <c r="U319" s="43">
        <v>6.71</v>
      </c>
      <c r="V319" s="43">
        <v>6.71</v>
      </c>
      <c r="W319" s="43">
        <v>6.71</v>
      </c>
      <c r="X319" s="43">
        <v>6.71</v>
      </c>
      <c r="Y319" s="43">
        <v>6.71</v>
      </c>
      <c r="Z319" s="43">
        <v>6.71</v>
      </c>
      <c r="AA319" s="43">
        <v>6.71</v>
      </c>
    </row>
    <row r="320" spans="1:27" ht="12.75" hidden="1" customHeight="1" outlineLevel="1" x14ac:dyDescent="0.2">
      <c r="A320" s="98" t="s">
        <v>546</v>
      </c>
      <c r="B320" s="62" t="s">
        <v>79</v>
      </c>
      <c r="C320" s="42" t="s">
        <v>77</v>
      </c>
      <c r="D320" s="43">
        <f>$D$11</f>
        <v>110.23</v>
      </c>
      <c r="E320" s="43">
        <f t="shared" ref="E320:AA320" si="185">$D$11</f>
        <v>110.23</v>
      </c>
      <c r="F320" s="43">
        <f t="shared" si="185"/>
        <v>110.23</v>
      </c>
      <c r="G320" s="43">
        <f t="shared" si="185"/>
        <v>110.23</v>
      </c>
      <c r="H320" s="43">
        <f t="shared" si="185"/>
        <v>110.23</v>
      </c>
      <c r="I320" s="43">
        <f t="shared" si="185"/>
        <v>110.23</v>
      </c>
      <c r="J320" s="43">
        <f t="shared" si="185"/>
        <v>110.23</v>
      </c>
      <c r="K320" s="43">
        <f t="shared" si="185"/>
        <v>110.23</v>
      </c>
      <c r="L320" s="43">
        <f t="shared" si="185"/>
        <v>110.23</v>
      </c>
      <c r="M320" s="43">
        <f t="shared" si="185"/>
        <v>110.23</v>
      </c>
      <c r="N320" s="43">
        <f t="shared" si="185"/>
        <v>110.23</v>
      </c>
      <c r="O320" s="43">
        <f t="shared" si="185"/>
        <v>110.23</v>
      </c>
      <c r="P320" s="43">
        <f t="shared" si="185"/>
        <v>110.23</v>
      </c>
      <c r="Q320" s="43">
        <f t="shared" si="185"/>
        <v>110.23</v>
      </c>
      <c r="R320" s="43">
        <f t="shared" si="185"/>
        <v>110.23</v>
      </c>
      <c r="S320" s="43">
        <f t="shared" si="185"/>
        <v>110.23</v>
      </c>
      <c r="T320" s="43">
        <f t="shared" si="185"/>
        <v>110.23</v>
      </c>
      <c r="U320" s="43">
        <f t="shared" si="185"/>
        <v>110.23</v>
      </c>
      <c r="V320" s="43">
        <f t="shared" si="185"/>
        <v>110.23</v>
      </c>
      <c r="W320" s="43">
        <f t="shared" si="185"/>
        <v>110.23</v>
      </c>
      <c r="X320" s="43">
        <f t="shared" si="185"/>
        <v>110.23</v>
      </c>
      <c r="Y320" s="43">
        <f t="shared" si="185"/>
        <v>110.23</v>
      </c>
      <c r="Z320" s="43">
        <f t="shared" si="185"/>
        <v>110.23</v>
      </c>
      <c r="AA320" s="43">
        <f t="shared" si="185"/>
        <v>110.23</v>
      </c>
    </row>
    <row r="321" spans="1:27" ht="12.75" customHeight="1" collapsed="1" x14ac:dyDescent="0.2">
      <c r="A321" s="99"/>
      <c r="B321" s="100" t="s">
        <v>390</v>
      </c>
      <c r="C321" s="101"/>
      <c r="D321" s="102"/>
      <c r="E321" s="102"/>
      <c r="F321" s="102"/>
      <c r="G321" s="102"/>
      <c r="I321" s="38"/>
    </row>
    <row r="322" spans="1:27" ht="12.75" customHeight="1" x14ac:dyDescent="0.2">
      <c r="A322" s="99"/>
      <c r="B322" s="100" t="s">
        <v>390</v>
      </c>
      <c r="C322" s="101"/>
      <c r="D322" s="102"/>
      <c r="E322" s="102"/>
      <c r="F322" s="102"/>
      <c r="G322" s="102"/>
      <c r="I322" s="38"/>
    </row>
    <row r="323" spans="1:27" ht="12.75" customHeight="1" x14ac:dyDescent="0.2">
      <c r="A323" s="181" t="s">
        <v>547</v>
      </c>
      <c r="B323" s="182"/>
      <c r="C323" s="182"/>
      <c r="D323" s="182"/>
      <c r="E323" s="182"/>
      <c r="F323" s="182"/>
      <c r="G323" s="182"/>
      <c r="H323" s="182"/>
      <c r="I323" s="182"/>
      <c r="J323" s="182"/>
      <c r="K323" s="182"/>
      <c r="L323" s="182"/>
      <c r="M323" s="182"/>
      <c r="N323" s="182"/>
      <c r="O323" s="182"/>
      <c r="P323" s="182"/>
      <c r="Q323" s="182"/>
      <c r="R323" s="182"/>
      <c r="S323" s="182"/>
      <c r="T323" s="182"/>
      <c r="U323" s="182"/>
      <c r="V323" s="182"/>
      <c r="W323" s="182"/>
      <c r="X323" s="182"/>
      <c r="Y323" s="182"/>
      <c r="Z323" s="182"/>
      <c r="AA323" s="183"/>
    </row>
    <row r="324" spans="1:27" ht="25.5" x14ac:dyDescent="0.2">
      <c r="A324" s="25" t="s">
        <v>62</v>
      </c>
      <c r="B324" s="26" t="s">
        <v>208</v>
      </c>
      <c r="C324" s="25" t="s">
        <v>209</v>
      </c>
      <c r="D324" s="26" t="s">
        <v>210</v>
      </c>
      <c r="E324" s="26" t="s">
        <v>211</v>
      </c>
      <c r="F324" s="26" t="s">
        <v>212</v>
      </c>
      <c r="G324" s="26" t="s">
        <v>213</v>
      </c>
      <c r="H324" s="26" t="s">
        <v>214</v>
      </c>
      <c r="I324" s="26" t="s">
        <v>215</v>
      </c>
      <c r="J324" s="26" t="s">
        <v>216</v>
      </c>
      <c r="K324" s="26" t="s">
        <v>217</v>
      </c>
      <c r="L324" s="26" t="s">
        <v>218</v>
      </c>
      <c r="M324" s="26" t="s">
        <v>219</v>
      </c>
      <c r="N324" s="26" t="s">
        <v>220</v>
      </c>
      <c r="O324" s="26" t="s">
        <v>221</v>
      </c>
      <c r="P324" s="26" t="s">
        <v>222</v>
      </c>
      <c r="Q324" s="26" t="s">
        <v>223</v>
      </c>
      <c r="R324" s="26" t="s">
        <v>224</v>
      </c>
      <c r="S324" s="26" t="s">
        <v>225</v>
      </c>
      <c r="T324" s="26" t="s">
        <v>226</v>
      </c>
      <c r="U324" s="26" t="s">
        <v>227</v>
      </c>
      <c r="V324" s="26" t="s">
        <v>228</v>
      </c>
      <c r="W324" s="26" t="s">
        <v>229</v>
      </c>
      <c r="X324" s="26" t="s">
        <v>230</v>
      </c>
      <c r="Y324" s="26" t="s">
        <v>231</v>
      </c>
      <c r="Z324" s="26" t="s">
        <v>232</v>
      </c>
      <c r="AA324" s="26" t="s">
        <v>233</v>
      </c>
    </row>
    <row r="325" spans="1:27" ht="12.75" customHeight="1" x14ac:dyDescent="0.2">
      <c r="A325" s="97" t="s">
        <v>548</v>
      </c>
      <c r="B325" s="27" t="str">
        <f>"01"&amp;"."&amp;$B$662&amp;"."&amp;$B$663</f>
        <v>01.01.2023</v>
      </c>
      <c r="C325" s="89" t="s">
        <v>74</v>
      </c>
      <c r="D325" s="90">
        <f>ROUND(((D326+D327+D329+D328)/1000),5)</f>
        <v>3.53546</v>
      </c>
      <c r="E325" s="90">
        <f>ROUND(((E326+E327+E329+E328)/1000),5)</f>
        <v>3.4808400000000002</v>
      </c>
      <c r="F325" s="90">
        <f>ROUND(((F326+F327+F329+F328)/1000),5)</f>
        <v>3.5275300000000001</v>
      </c>
      <c r="G325" s="90">
        <f t="shared" ref="G325:AA325" si="186">ROUND(((G326+G327+G329+G328)/1000),5)</f>
        <v>3.4774600000000002</v>
      </c>
      <c r="H325" s="90">
        <f t="shared" si="186"/>
        <v>3.4542799999999998</v>
      </c>
      <c r="I325" s="90">
        <f t="shared" si="186"/>
        <v>3.4544299999999999</v>
      </c>
      <c r="J325" s="90">
        <f t="shared" si="186"/>
        <v>3.4544100000000002</v>
      </c>
      <c r="K325" s="90">
        <f t="shared" si="186"/>
        <v>3.4371999999999998</v>
      </c>
      <c r="L325" s="90">
        <f t="shared" si="186"/>
        <v>3.4020000000000001</v>
      </c>
      <c r="M325" s="90">
        <f t="shared" si="186"/>
        <v>3.4238200000000001</v>
      </c>
      <c r="N325" s="90">
        <f t="shared" si="186"/>
        <v>3.5207999999999999</v>
      </c>
      <c r="O325" s="90">
        <f t="shared" si="186"/>
        <v>3.53722</v>
      </c>
      <c r="P325" s="90">
        <f t="shared" si="186"/>
        <v>3.6206800000000001</v>
      </c>
      <c r="Q325" s="90">
        <f t="shared" si="186"/>
        <v>3.65943</v>
      </c>
      <c r="R325" s="90">
        <f t="shared" si="186"/>
        <v>3.6320600000000001</v>
      </c>
      <c r="S325" s="90">
        <f t="shared" si="186"/>
        <v>3.72126</v>
      </c>
      <c r="T325" s="90">
        <f t="shared" si="186"/>
        <v>3.8351099999999998</v>
      </c>
      <c r="U325" s="90">
        <f t="shared" si="186"/>
        <v>3.86463</v>
      </c>
      <c r="V325" s="90">
        <f t="shared" si="186"/>
        <v>3.8651800000000001</v>
      </c>
      <c r="W325" s="90">
        <f t="shared" si="186"/>
        <v>3.86551</v>
      </c>
      <c r="X325" s="90">
        <f t="shared" si="186"/>
        <v>3.8820000000000001</v>
      </c>
      <c r="Y325" s="90">
        <f t="shared" si="186"/>
        <v>3.8637899999999998</v>
      </c>
      <c r="Z325" s="90">
        <f t="shared" si="186"/>
        <v>3.62907</v>
      </c>
      <c r="AA325" s="90">
        <f t="shared" si="186"/>
        <v>3.46163</v>
      </c>
    </row>
    <row r="326" spans="1:27" ht="12.75" hidden="1" customHeight="1" outlineLevel="1" x14ac:dyDescent="0.2">
      <c r="A326" s="98" t="s">
        <v>549</v>
      </c>
      <c r="B326" s="62" t="s">
        <v>236</v>
      </c>
      <c r="C326" s="42" t="s">
        <v>77</v>
      </c>
      <c r="D326" s="43">
        <v>1195.6300000000001</v>
      </c>
      <c r="E326" s="43">
        <v>1141.01</v>
      </c>
      <c r="F326" s="43">
        <v>1187.7</v>
      </c>
      <c r="G326" s="43">
        <v>1137.6300000000001</v>
      </c>
      <c r="H326" s="43">
        <v>1114.45</v>
      </c>
      <c r="I326" s="43">
        <v>1114.5999999999999</v>
      </c>
      <c r="J326" s="43">
        <v>1114.58</v>
      </c>
      <c r="K326" s="43">
        <v>1097.3699999999999</v>
      </c>
      <c r="L326" s="43">
        <v>1062.17</v>
      </c>
      <c r="M326" s="43">
        <v>1083.99</v>
      </c>
      <c r="N326" s="43">
        <v>1180.97</v>
      </c>
      <c r="O326" s="43">
        <v>1197.3900000000001</v>
      </c>
      <c r="P326" s="43">
        <v>1280.8499999999999</v>
      </c>
      <c r="Q326" s="43">
        <v>1319.6</v>
      </c>
      <c r="R326" s="43">
        <v>1292.23</v>
      </c>
      <c r="S326" s="43">
        <v>1381.43</v>
      </c>
      <c r="T326" s="43">
        <v>1495.28</v>
      </c>
      <c r="U326" s="43">
        <v>1524.8</v>
      </c>
      <c r="V326" s="43">
        <v>1525.35</v>
      </c>
      <c r="W326" s="43">
        <v>1525.68</v>
      </c>
      <c r="X326" s="43">
        <v>1542.17</v>
      </c>
      <c r="Y326" s="43">
        <v>1523.96</v>
      </c>
      <c r="Z326" s="43">
        <v>1289.24</v>
      </c>
      <c r="AA326" s="43">
        <v>1121.8</v>
      </c>
    </row>
    <row r="327" spans="1:27" ht="12.75" hidden="1" customHeight="1" outlineLevel="1" x14ac:dyDescent="0.2">
      <c r="A327" s="98" t="s">
        <v>550</v>
      </c>
      <c r="B327" s="62" t="s">
        <v>88</v>
      </c>
      <c r="C327" s="42" t="s">
        <v>77</v>
      </c>
      <c r="D327" s="43">
        <v>2222.89</v>
      </c>
      <c r="E327" s="43">
        <f>$D$327</f>
        <v>2222.89</v>
      </c>
      <c r="F327" s="43">
        <f t="shared" ref="F327:AA327" si="187">$D$327</f>
        <v>2222.89</v>
      </c>
      <c r="G327" s="43">
        <f t="shared" si="187"/>
        <v>2222.89</v>
      </c>
      <c r="H327" s="43">
        <f t="shared" si="187"/>
        <v>2222.89</v>
      </c>
      <c r="I327" s="43">
        <f t="shared" si="187"/>
        <v>2222.89</v>
      </c>
      <c r="J327" s="43">
        <f t="shared" si="187"/>
        <v>2222.89</v>
      </c>
      <c r="K327" s="43">
        <f t="shared" si="187"/>
        <v>2222.89</v>
      </c>
      <c r="L327" s="43">
        <f t="shared" si="187"/>
        <v>2222.89</v>
      </c>
      <c r="M327" s="43">
        <f t="shared" si="187"/>
        <v>2222.89</v>
      </c>
      <c r="N327" s="43">
        <f t="shared" si="187"/>
        <v>2222.89</v>
      </c>
      <c r="O327" s="43">
        <f t="shared" si="187"/>
        <v>2222.89</v>
      </c>
      <c r="P327" s="43">
        <f t="shared" si="187"/>
        <v>2222.89</v>
      </c>
      <c r="Q327" s="43">
        <f t="shared" si="187"/>
        <v>2222.89</v>
      </c>
      <c r="R327" s="43">
        <f t="shared" si="187"/>
        <v>2222.89</v>
      </c>
      <c r="S327" s="43">
        <f t="shared" si="187"/>
        <v>2222.89</v>
      </c>
      <c r="T327" s="43">
        <f t="shared" si="187"/>
        <v>2222.89</v>
      </c>
      <c r="U327" s="43">
        <f t="shared" si="187"/>
        <v>2222.89</v>
      </c>
      <c r="V327" s="43">
        <f t="shared" si="187"/>
        <v>2222.89</v>
      </c>
      <c r="W327" s="43">
        <f t="shared" si="187"/>
        <v>2222.89</v>
      </c>
      <c r="X327" s="43">
        <f t="shared" si="187"/>
        <v>2222.89</v>
      </c>
      <c r="Y327" s="43">
        <f t="shared" si="187"/>
        <v>2222.89</v>
      </c>
      <c r="Z327" s="43">
        <f t="shared" si="187"/>
        <v>2222.89</v>
      </c>
      <c r="AA327" s="43">
        <f t="shared" si="187"/>
        <v>2222.89</v>
      </c>
    </row>
    <row r="328" spans="1:27" ht="12.75" hidden="1" customHeight="1" outlineLevel="1" x14ac:dyDescent="0.2">
      <c r="A328" s="98" t="s">
        <v>551</v>
      </c>
      <c r="B328" s="62" t="s">
        <v>81</v>
      </c>
      <c r="C328" s="42" t="s">
        <v>77</v>
      </c>
      <c r="D328" s="43">
        <v>6.71</v>
      </c>
      <c r="E328" s="43">
        <v>6.71</v>
      </c>
      <c r="F328" s="43">
        <v>6.71</v>
      </c>
      <c r="G328" s="43">
        <v>6.71</v>
      </c>
      <c r="H328" s="43">
        <v>6.71</v>
      </c>
      <c r="I328" s="43">
        <v>6.71</v>
      </c>
      <c r="J328" s="43">
        <v>6.71</v>
      </c>
      <c r="K328" s="43">
        <v>6.71</v>
      </c>
      <c r="L328" s="43">
        <v>6.71</v>
      </c>
      <c r="M328" s="43">
        <v>6.71</v>
      </c>
      <c r="N328" s="43">
        <v>6.71</v>
      </c>
      <c r="O328" s="43">
        <v>6.71</v>
      </c>
      <c r="P328" s="43">
        <v>6.71</v>
      </c>
      <c r="Q328" s="43">
        <v>6.71</v>
      </c>
      <c r="R328" s="43">
        <v>6.71</v>
      </c>
      <c r="S328" s="43">
        <v>6.71</v>
      </c>
      <c r="T328" s="43">
        <v>6.71</v>
      </c>
      <c r="U328" s="43">
        <v>6.71</v>
      </c>
      <c r="V328" s="43">
        <v>6.71</v>
      </c>
      <c r="W328" s="43">
        <v>6.71</v>
      </c>
      <c r="X328" s="43">
        <v>6.71</v>
      </c>
      <c r="Y328" s="43">
        <v>6.71</v>
      </c>
      <c r="Z328" s="43">
        <v>6.71</v>
      </c>
      <c r="AA328" s="43">
        <v>6.71</v>
      </c>
    </row>
    <row r="329" spans="1:27" ht="12.75" hidden="1" customHeight="1" outlineLevel="1" x14ac:dyDescent="0.2">
      <c r="A329" s="98" t="s">
        <v>552</v>
      </c>
      <c r="B329" s="62" t="s">
        <v>79</v>
      </c>
      <c r="C329" s="42" t="s">
        <v>77</v>
      </c>
      <c r="D329" s="43">
        <f>$D$11</f>
        <v>110.23</v>
      </c>
      <c r="E329" s="43">
        <f t="shared" ref="E329:AA329" si="188">$D$11</f>
        <v>110.23</v>
      </c>
      <c r="F329" s="43">
        <f t="shared" si="188"/>
        <v>110.23</v>
      </c>
      <c r="G329" s="43">
        <f t="shared" si="188"/>
        <v>110.23</v>
      </c>
      <c r="H329" s="43">
        <f t="shared" si="188"/>
        <v>110.23</v>
      </c>
      <c r="I329" s="43">
        <f t="shared" si="188"/>
        <v>110.23</v>
      </c>
      <c r="J329" s="43">
        <f t="shared" si="188"/>
        <v>110.23</v>
      </c>
      <c r="K329" s="43">
        <f t="shared" si="188"/>
        <v>110.23</v>
      </c>
      <c r="L329" s="43">
        <f t="shared" si="188"/>
        <v>110.23</v>
      </c>
      <c r="M329" s="43">
        <f t="shared" si="188"/>
        <v>110.23</v>
      </c>
      <c r="N329" s="43">
        <f t="shared" si="188"/>
        <v>110.23</v>
      </c>
      <c r="O329" s="43">
        <f t="shared" si="188"/>
        <v>110.23</v>
      </c>
      <c r="P329" s="43">
        <f t="shared" si="188"/>
        <v>110.23</v>
      </c>
      <c r="Q329" s="43">
        <f t="shared" si="188"/>
        <v>110.23</v>
      </c>
      <c r="R329" s="43">
        <f t="shared" si="188"/>
        <v>110.23</v>
      </c>
      <c r="S329" s="43">
        <f t="shared" si="188"/>
        <v>110.23</v>
      </c>
      <c r="T329" s="43">
        <f t="shared" si="188"/>
        <v>110.23</v>
      </c>
      <c r="U329" s="43">
        <f t="shared" si="188"/>
        <v>110.23</v>
      </c>
      <c r="V329" s="43">
        <f t="shared" si="188"/>
        <v>110.23</v>
      </c>
      <c r="W329" s="43">
        <f t="shared" si="188"/>
        <v>110.23</v>
      </c>
      <c r="X329" s="43">
        <f t="shared" si="188"/>
        <v>110.23</v>
      </c>
      <c r="Y329" s="43">
        <f t="shared" si="188"/>
        <v>110.23</v>
      </c>
      <c r="Z329" s="43">
        <f t="shared" si="188"/>
        <v>110.23</v>
      </c>
      <c r="AA329" s="43">
        <f t="shared" si="188"/>
        <v>110.23</v>
      </c>
    </row>
    <row r="330" spans="1:27" ht="12.75" customHeight="1" collapsed="1" x14ac:dyDescent="0.2">
      <c r="A330" s="97" t="s">
        <v>553</v>
      </c>
      <c r="B330" s="27" t="str">
        <f>"02"&amp;"."&amp;$B$662&amp;"."&amp;$B$663</f>
        <v>02.01.2023</v>
      </c>
      <c r="C330" s="89" t="s">
        <v>74</v>
      </c>
      <c r="D330" s="90">
        <f>ROUND(((D331+D332+D334+D333)/1000),5)</f>
        <v>3.43485</v>
      </c>
      <c r="E330" s="90">
        <f>ROUND(((E331+E332+E334+E333)/1000),5)</f>
        <v>3.3660700000000001</v>
      </c>
      <c r="F330" s="90">
        <f>ROUND(((F331+F332+F334+F333)/1000),5)</f>
        <v>3.3244500000000001</v>
      </c>
      <c r="G330" s="90">
        <f t="shared" ref="G330:AA330" si="189">ROUND(((G331+G332+G334+G333)/1000),5)</f>
        <v>3.3075700000000001</v>
      </c>
      <c r="H330" s="90">
        <f t="shared" si="189"/>
        <v>3.3214100000000002</v>
      </c>
      <c r="I330" s="90">
        <f t="shared" si="189"/>
        <v>3.3384200000000002</v>
      </c>
      <c r="J330" s="90">
        <f t="shared" si="189"/>
        <v>3.3454799999999998</v>
      </c>
      <c r="K330" s="90">
        <f t="shared" si="189"/>
        <v>3.3711500000000001</v>
      </c>
      <c r="L330" s="90">
        <f t="shared" si="189"/>
        <v>3.48752</v>
      </c>
      <c r="M330" s="90">
        <f t="shared" si="189"/>
        <v>3.6450999999999998</v>
      </c>
      <c r="N330" s="90">
        <f t="shared" si="189"/>
        <v>3.9060000000000001</v>
      </c>
      <c r="O330" s="90">
        <f t="shared" si="189"/>
        <v>3.9706199999999998</v>
      </c>
      <c r="P330" s="90">
        <f t="shared" si="189"/>
        <v>3.9676200000000001</v>
      </c>
      <c r="Q330" s="90">
        <f t="shared" si="189"/>
        <v>3.9799799999999999</v>
      </c>
      <c r="R330" s="90">
        <f t="shared" si="189"/>
        <v>3.9341300000000001</v>
      </c>
      <c r="S330" s="90">
        <f t="shared" si="189"/>
        <v>3.98752</v>
      </c>
      <c r="T330" s="90">
        <f t="shared" si="189"/>
        <v>4.0243500000000001</v>
      </c>
      <c r="U330" s="90">
        <f t="shared" si="189"/>
        <v>4.0384599999999997</v>
      </c>
      <c r="V330" s="90">
        <f t="shared" si="189"/>
        <v>4.0377900000000002</v>
      </c>
      <c r="W330" s="90">
        <f t="shared" si="189"/>
        <v>4.0369200000000003</v>
      </c>
      <c r="X330" s="90">
        <f t="shared" si="189"/>
        <v>4.0391500000000002</v>
      </c>
      <c r="Y330" s="90">
        <f t="shared" si="189"/>
        <v>4.0213900000000002</v>
      </c>
      <c r="Z330" s="90">
        <f t="shared" si="189"/>
        <v>3.8457699999999999</v>
      </c>
      <c r="AA330" s="90">
        <f t="shared" si="189"/>
        <v>3.5500600000000002</v>
      </c>
    </row>
    <row r="331" spans="1:27" ht="12.75" hidden="1" customHeight="1" outlineLevel="1" x14ac:dyDescent="0.2">
      <c r="A331" s="98" t="s">
        <v>554</v>
      </c>
      <c r="B331" s="62" t="s">
        <v>236</v>
      </c>
      <c r="C331" s="42" t="s">
        <v>77</v>
      </c>
      <c r="D331" s="43">
        <v>1095.02</v>
      </c>
      <c r="E331" s="43">
        <v>1026.24</v>
      </c>
      <c r="F331" s="43">
        <v>984.62</v>
      </c>
      <c r="G331" s="43">
        <v>967.74</v>
      </c>
      <c r="H331" s="43">
        <v>981.58</v>
      </c>
      <c r="I331" s="43">
        <v>998.59</v>
      </c>
      <c r="J331" s="43">
        <v>1005.65</v>
      </c>
      <c r="K331" s="43">
        <v>1031.32</v>
      </c>
      <c r="L331" s="43">
        <v>1147.69</v>
      </c>
      <c r="M331" s="43">
        <v>1305.27</v>
      </c>
      <c r="N331" s="43">
        <v>1566.17</v>
      </c>
      <c r="O331" s="43">
        <v>1630.79</v>
      </c>
      <c r="P331" s="43">
        <v>1627.79</v>
      </c>
      <c r="Q331" s="43">
        <v>1640.15</v>
      </c>
      <c r="R331" s="43">
        <v>1594.3</v>
      </c>
      <c r="S331" s="43">
        <v>1647.69</v>
      </c>
      <c r="T331" s="43">
        <v>1684.52</v>
      </c>
      <c r="U331" s="43">
        <v>1698.63</v>
      </c>
      <c r="V331" s="43">
        <v>1697.96</v>
      </c>
      <c r="W331" s="43">
        <v>1697.09</v>
      </c>
      <c r="X331" s="43">
        <v>1699.32</v>
      </c>
      <c r="Y331" s="43">
        <v>1681.56</v>
      </c>
      <c r="Z331" s="43">
        <v>1505.94</v>
      </c>
      <c r="AA331" s="43">
        <v>1210.23</v>
      </c>
    </row>
    <row r="332" spans="1:27" ht="12.75" hidden="1" customHeight="1" outlineLevel="1" x14ac:dyDescent="0.2">
      <c r="A332" s="98" t="s">
        <v>555</v>
      </c>
      <c r="B332" s="62" t="s">
        <v>88</v>
      </c>
      <c r="C332" s="42" t="s">
        <v>77</v>
      </c>
      <c r="D332" s="43">
        <f>$D$327</f>
        <v>2222.89</v>
      </c>
      <c r="E332" s="43">
        <f t="shared" ref="E332:AA332" si="190">$D$327</f>
        <v>2222.89</v>
      </c>
      <c r="F332" s="43">
        <f t="shared" si="190"/>
        <v>2222.89</v>
      </c>
      <c r="G332" s="43">
        <f t="shared" si="190"/>
        <v>2222.89</v>
      </c>
      <c r="H332" s="43">
        <f t="shared" si="190"/>
        <v>2222.89</v>
      </c>
      <c r="I332" s="43">
        <f t="shared" si="190"/>
        <v>2222.89</v>
      </c>
      <c r="J332" s="43">
        <f t="shared" si="190"/>
        <v>2222.89</v>
      </c>
      <c r="K332" s="43">
        <f t="shared" si="190"/>
        <v>2222.89</v>
      </c>
      <c r="L332" s="43">
        <f t="shared" si="190"/>
        <v>2222.89</v>
      </c>
      <c r="M332" s="43">
        <f t="shared" si="190"/>
        <v>2222.89</v>
      </c>
      <c r="N332" s="43">
        <f t="shared" si="190"/>
        <v>2222.89</v>
      </c>
      <c r="O332" s="43">
        <f t="shared" si="190"/>
        <v>2222.89</v>
      </c>
      <c r="P332" s="43">
        <f t="shared" si="190"/>
        <v>2222.89</v>
      </c>
      <c r="Q332" s="43">
        <f t="shared" si="190"/>
        <v>2222.89</v>
      </c>
      <c r="R332" s="43">
        <f t="shared" si="190"/>
        <v>2222.89</v>
      </c>
      <c r="S332" s="43">
        <f t="shared" si="190"/>
        <v>2222.89</v>
      </c>
      <c r="T332" s="43">
        <f t="shared" si="190"/>
        <v>2222.89</v>
      </c>
      <c r="U332" s="43">
        <f t="shared" si="190"/>
        <v>2222.89</v>
      </c>
      <c r="V332" s="43">
        <f t="shared" si="190"/>
        <v>2222.89</v>
      </c>
      <c r="W332" s="43">
        <f t="shared" si="190"/>
        <v>2222.89</v>
      </c>
      <c r="X332" s="43">
        <f t="shared" si="190"/>
        <v>2222.89</v>
      </c>
      <c r="Y332" s="43">
        <f t="shared" si="190"/>
        <v>2222.89</v>
      </c>
      <c r="Z332" s="43">
        <f t="shared" si="190"/>
        <v>2222.89</v>
      </c>
      <c r="AA332" s="43">
        <f t="shared" si="190"/>
        <v>2222.89</v>
      </c>
    </row>
    <row r="333" spans="1:27" ht="12.75" hidden="1" customHeight="1" outlineLevel="1" x14ac:dyDescent="0.2">
      <c r="A333" s="98" t="s">
        <v>556</v>
      </c>
      <c r="B333" s="62" t="s">
        <v>81</v>
      </c>
      <c r="C333" s="42" t="s">
        <v>77</v>
      </c>
      <c r="D333" s="43">
        <v>6.71</v>
      </c>
      <c r="E333" s="43">
        <v>6.71</v>
      </c>
      <c r="F333" s="43">
        <v>6.71</v>
      </c>
      <c r="G333" s="43">
        <v>6.71</v>
      </c>
      <c r="H333" s="43">
        <v>6.71</v>
      </c>
      <c r="I333" s="43">
        <v>6.71</v>
      </c>
      <c r="J333" s="43">
        <v>6.71</v>
      </c>
      <c r="K333" s="43">
        <v>6.71</v>
      </c>
      <c r="L333" s="43">
        <v>6.71</v>
      </c>
      <c r="M333" s="43">
        <v>6.71</v>
      </c>
      <c r="N333" s="43">
        <v>6.71</v>
      </c>
      <c r="O333" s="43">
        <v>6.71</v>
      </c>
      <c r="P333" s="43">
        <v>6.71</v>
      </c>
      <c r="Q333" s="43">
        <v>6.71</v>
      </c>
      <c r="R333" s="43">
        <v>6.71</v>
      </c>
      <c r="S333" s="43">
        <v>6.71</v>
      </c>
      <c r="T333" s="43">
        <v>6.71</v>
      </c>
      <c r="U333" s="43">
        <v>6.71</v>
      </c>
      <c r="V333" s="43">
        <v>6.71</v>
      </c>
      <c r="W333" s="43">
        <v>6.71</v>
      </c>
      <c r="X333" s="43">
        <v>6.71</v>
      </c>
      <c r="Y333" s="43">
        <v>6.71</v>
      </c>
      <c r="Z333" s="43">
        <v>6.71</v>
      </c>
      <c r="AA333" s="43">
        <v>6.71</v>
      </c>
    </row>
    <row r="334" spans="1:27" ht="12.75" hidden="1" customHeight="1" outlineLevel="1" x14ac:dyDescent="0.2">
      <c r="A334" s="98" t="s">
        <v>557</v>
      </c>
      <c r="B334" s="62" t="s">
        <v>79</v>
      </c>
      <c r="C334" s="42" t="s">
        <v>77</v>
      </c>
      <c r="D334" s="43">
        <f>$D$11</f>
        <v>110.23</v>
      </c>
      <c r="E334" s="43">
        <f t="shared" ref="E334:AA334" si="191">$D$11</f>
        <v>110.23</v>
      </c>
      <c r="F334" s="43">
        <f t="shared" si="191"/>
        <v>110.23</v>
      </c>
      <c r="G334" s="43">
        <f t="shared" si="191"/>
        <v>110.23</v>
      </c>
      <c r="H334" s="43">
        <f t="shared" si="191"/>
        <v>110.23</v>
      </c>
      <c r="I334" s="43">
        <f t="shared" si="191"/>
        <v>110.23</v>
      </c>
      <c r="J334" s="43">
        <f t="shared" si="191"/>
        <v>110.23</v>
      </c>
      <c r="K334" s="43">
        <f t="shared" si="191"/>
        <v>110.23</v>
      </c>
      <c r="L334" s="43">
        <f t="shared" si="191"/>
        <v>110.23</v>
      </c>
      <c r="M334" s="43">
        <f t="shared" si="191"/>
        <v>110.23</v>
      </c>
      <c r="N334" s="43">
        <f t="shared" si="191"/>
        <v>110.23</v>
      </c>
      <c r="O334" s="43">
        <f t="shared" si="191"/>
        <v>110.23</v>
      </c>
      <c r="P334" s="43">
        <f t="shared" si="191"/>
        <v>110.23</v>
      </c>
      <c r="Q334" s="43">
        <f t="shared" si="191"/>
        <v>110.23</v>
      </c>
      <c r="R334" s="43">
        <f t="shared" si="191"/>
        <v>110.23</v>
      </c>
      <c r="S334" s="43">
        <f t="shared" si="191"/>
        <v>110.23</v>
      </c>
      <c r="T334" s="43">
        <f t="shared" si="191"/>
        <v>110.23</v>
      </c>
      <c r="U334" s="43">
        <f t="shared" si="191"/>
        <v>110.23</v>
      </c>
      <c r="V334" s="43">
        <f t="shared" si="191"/>
        <v>110.23</v>
      </c>
      <c r="W334" s="43">
        <f t="shared" si="191"/>
        <v>110.23</v>
      </c>
      <c r="X334" s="43">
        <f t="shared" si="191"/>
        <v>110.23</v>
      </c>
      <c r="Y334" s="43">
        <f t="shared" si="191"/>
        <v>110.23</v>
      </c>
      <c r="Z334" s="43">
        <f t="shared" si="191"/>
        <v>110.23</v>
      </c>
      <c r="AA334" s="43">
        <f t="shared" si="191"/>
        <v>110.23</v>
      </c>
    </row>
    <row r="335" spans="1:27" ht="12.75" customHeight="1" collapsed="1" x14ac:dyDescent="0.2">
      <c r="A335" s="97" t="s">
        <v>558</v>
      </c>
      <c r="B335" s="27" t="str">
        <f>"03"&amp;"."&amp;$B$662&amp;"."&amp;$B$663</f>
        <v>03.01.2023</v>
      </c>
      <c r="C335" s="89" t="s">
        <v>74</v>
      </c>
      <c r="D335" s="90">
        <f>ROUND(((D336+D337+D339+D338)/1000),5)</f>
        <v>3.4863400000000002</v>
      </c>
      <c r="E335" s="90">
        <f>ROUND(((E336+E337+E339+E338)/1000),5)</f>
        <v>3.4188399999999999</v>
      </c>
      <c r="F335" s="90">
        <f>ROUND(((F336+F337+F339+F338)/1000),5)</f>
        <v>3.3705699999999998</v>
      </c>
      <c r="G335" s="90">
        <f t="shared" ref="G335:AA335" si="192">ROUND(((G336+G337+G339+G338)/1000),5)</f>
        <v>3.3320799999999999</v>
      </c>
      <c r="H335" s="90">
        <f t="shared" si="192"/>
        <v>3.3752</v>
      </c>
      <c r="I335" s="90">
        <f t="shared" si="192"/>
        <v>3.3919700000000002</v>
      </c>
      <c r="J335" s="90">
        <f t="shared" si="192"/>
        <v>3.4080400000000002</v>
      </c>
      <c r="K335" s="90">
        <f t="shared" si="192"/>
        <v>3.4475199999999999</v>
      </c>
      <c r="L335" s="90">
        <f t="shared" si="192"/>
        <v>3.67388</v>
      </c>
      <c r="M335" s="90">
        <f t="shared" si="192"/>
        <v>3.95485</v>
      </c>
      <c r="N335" s="90">
        <f t="shared" si="192"/>
        <v>4.0043699999999998</v>
      </c>
      <c r="O335" s="90">
        <f t="shared" si="192"/>
        <v>4.0234800000000002</v>
      </c>
      <c r="P335" s="90">
        <f t="shared" si="192"/>
        <v>4.0285399999999996</v>
      </c>
      <c r="Q335" s="90">
        <f t="shared" si="192"/>
        <v>4.0333699999999997</v>
      </c>
      <c r="R335" s="90">
        <f t="shared" si="192"/>
        <v>4.0010500000000002</v>
      </c>
      <c r="S335" s="90">
        <f t="shared" si="192"/>
        <v>4.00624</v>
      </c>
      <c r="T335" s="90">
        <f t="shared" si="192"/>
        <v>4.0349899999999996</v>
      </c>
      <c r="U335" s="90">
        <f t="shared" si="192"/>
        <v>4.0495400000000004</v>
      </c>
      <c r="V335" s="90">
        <f t="shared" si="192"/>
        <v>4.0525200000000003</v>
      </c>
      <c r="W335" s="90">
        <f t="shared" si="192"/>
        <v>4.0369299999999999</v>
      </c>
      <c r="X335" s="90">
        <f t="shared" si="192"/>
        <v>4.03681</v>
      </c>
      <c r="Y335" s="90">
        <f t="shared" si="192"/>
        <v>3.9798</v>
      </c>
      <c r="Z335" s="90">
        <f t="shared" si="192"/>
        <v>3.6548099999999999</v>
      </c>
      <c r="AA335" s="90">
        <f t="shared" si="192"/>
        <v>3.4298199999999999</v>
      </c>
    </row>
    <row r="336" spans="1:27" ht="12.75" hidden="1" customHeight="1" outlineLevel="1" x14ac:dyDescent="0.2">
      <c r="A336" s="98" t="s">
        <v>559</v>
      </c>
      <c r="B336" s="62" t="s">
        <v>236</v>
      </c>
      <c r="C336" s="42" t="s">
        <v>77</v>
      </c>
      <c r="D336" s="43">
        <v>1146.51</v>
      </c>
      <c r="E336" s="43">
        <v>1079.01</v>
      </c>
      <c r="F336" s="43">
        <v>1030.74</v>
      </c>
      <c r="G336" s="43">
        <v>992.25</v>
      </c>
      <c r="H336" s="43">
        <v>1035.3699999999999</v>
      </c>
      <c r="I336" s="43">
        <v>1052.1400000000001</v>
      </c>
      <c r="J336" s="43">
        <v>1068.21</v>
      </c>
      <c r="K336" s="43">
        <v>1107.69</v>
      </c>
      <c r="L336" s="43">
        <v>1334.05</v>
      </c>
      <c r="M336" s="43">
        <v>1615.02</v>
      </c>
      <c r="N336" s="43">
        <v>1664.54</v>
      </c>
      <c r="O336" s="43">
        <v>1683.65</v>
      </c>
      <c r="P336" s="43">
        <v>1688.71</v>
      </c>
      <c r="Q336" s="43">
        <v>1693.54</v>
      </c>
      <c r="R336" s="43">
        <v>1661.22</v>
      </c>
      <c r="S336" s="43">
        <v>1666.41</v>
      </c>
      <c r="T336" s="43">
        <v>1695.16</v>
      </c>
      <c r="U336" s="43">
        <v>1709.71</v>
      </c>
      <c r="V336" s="43">
        <v>1712.69</v>
      </c>
      <c r="W336" s="43">
        <v>1697.1</v>
      </c>
      <c r="X336" s="43">
        <v>1696.98</v>
      </c>
      <c r="Y336" s="43">
        <v>1639.97</v>
      </c>
      <c r="Z336" s="43">
        <v>1314.98</v>
      </c>
      <c r="AA336" s="43">
        <v>1089.99</v>
      </c>
    </row>
    <row r="337" spans="1:27" ht="12.75" hidden="1" customHeight="1" outlineLevel="1" x14ac:dyDescent="0.2">
      <c r="A337" s="98" t="s">
        <v>560</v>
      </c>
      <c r="B337" s="62" t="s">
        <v>88</v>
      </c>
      <c r="C337" s="42" t="s">
        <v>77</v>
      </c>
      <c r="D337" s="43">
        <f>$D$327</f>
        <v>2222.89</v>
      </c>
      <c r="E337" s="43">
        <f t="shared" ref="E337:AA337" si="193">$D$327</f>
        <v>2222.89</v>
      </c>
      <c r="F337" s="43">
        <f t="shared" si="193"/>
        <v>2222.89</v>
      </c>
      <c r="G337" s="43">
        <f t="shared" si="193"/>
        <v>2222.89</v>
      </c>
      <c r="H337" s="43">
        <f t="shared" si="193"/>
        <v>2222.89</v>
      </c>
      <c r="I337" s="43">
        <f t="shared" si="193"/>
        <v>2222.89</v>
      </c>
      <c r="J337" s="43">
        <f t="shared" si="193"/>
        <v>2222.89</v>
      </c>
      <c r="K337" s="43">
        <f t="shared" si="193"/>
        <v>2222.89</v>
      </c>
      <c r="L337" s="43">
        <f t="shared" si="193"/>
        <v>2222.89</v>
      </c>
      <c r="M337" s="43">
        <f t="shared" si="193"/>
        <v>2222.89</v>
      </c>
      <c r="N337" s="43">
        <f t="shared" si="193"/>
        <v>2222.89</v>
      </c>
      <c r="O337" s="43">
        <f t="shared" si="193"/>
        <v>2222.89</v>
      </c>
      <c r="P337" s="43">
        <f t="shared" si="193"/>
        <v>2222.89</v>
      </c>
      <c r="Q337" s="43">
        <f t="shared" si="193"/>
        <v>2222.89</v>
      </c>
      <c r="R337" s="43">
        <f t="shared" si="193"/>
        <v>2222.89</v>
      </c>
      <c r="S337" s="43">
        <f t="shared" si="193"/>
        <v>2222.89</v>
      </c>
      <c r="T337" s="43">
        <f t="shared" si="193"/>
        <v>2222.89</v>
      </c>
      <c r="U337" s="43">
        <f t="shared" si="193"/>
        <v>2222.89</v>
      </c>
      <c r="V337" s="43">
        <f t="shared" si="193"/>
        <v>2222.89</v>
      </c>
      <c r="W337" s="43">
        <f t="shared" si="193"/>
        <v>2222.89</v>
      </c>
      <c r="X337" s="43">
        <f t="shared" si="193"/>
        <v>2222.89</v>
      </c>
      <c r="Y337" s="43">
        <f t="shared" si="193"/>
        <v>2222.89</v>
      </c>
      <c r="Z337" s="43">
        <f t="shared" si="193"/>
        <v>2222.89</v>
      </c>
      <c r="AA337" s="43">
        <f t="shared" si="193"/>
        <v>2222.89</v>
      </c>
    </row>
    <row r="338" spans="1:27" ht="12.75" hidden="1" customHeight="1" outlineLevel="1" x14ac:dyDescent="0.2">
      <c r="A338" s="98" t="s">
        <v>561</v>
      </c>
      <c r="B338" s="62" t="s">
        <v>81</v>
      </c>
      <c r="C338" s="42" t="s">
        <v>77</v>
      </c>
      <c r="D338" s="43">
        <v>6.71</v>
      </c>
      <c r="E338" s="43">
        <v>6.71</v>
      </c>
      <c r="F338" s="43">
        <v>6.71</v>
      </c>
      <c r="G338" s="43">
        <v>6.71</v>
      </c>
      <c r="H338" s="43">
        <v>6.71</v>
      </c>
      <c r="I338" s="43">
        <v>6.71</v>
      </c>
      <c r="J338" s="43">
        <v>6.71</v>
      </c>
      <c r="K338" s="43">
        <v>6.71</v>
      </c>
      <c r="L338" s="43">
        <v>6.71</v>
      </c>
      <c r="M338" s="43">
        <v>6.71</v>
      </c>
      <c r="N338" s="43">
        <v>6.71</v>
      </c>
      <c r="O338" s="43">
        <v>6.71</v>
      </c>
      <c r="P338" s="43">
        <v>6.71</v>
      </c>
      <c r="Q338" s="43">
        <v>6.71</v>
      </c>
      <c r="R338" s="43">
        <v>6.71</v>
      </c>
      <c r="S338" s="43">
        <v>6.71</v>
      </c>
      <c r="T338" s="43">
        <v>6.71</v>
      </c>
      <c r="U338" s="43">
        <v>6.71</v>
      </c>
      <c r="V338" s="43">
        <v>6.71</v>
      </c>
      <c r="W338" s="43">
        <v>6.71</v>
      </c>
      <c r="X338" s="43">
        <v>6.71</v>
      </c>
      <c r="Y338" s="43">
        <v>6.71</v>
      </c>
      <c r="Z338" s="43">
        <v>6.71</v>
      </c>
      <c r="AA338" s="43">
        <v>6.71</v>
      </c>
    </row>
    <row r="339" spans="1:27" ht="12.75" hidden="1" customHeight="1" outlineLevel="1" x14ac:dyDescent="0.2">
      <c r="A339" s="98" t="s">
        <v>562</v>
      </c>
      <c r="B339" s="62" t="s">
        <v>79</v>
      </c>
      <c r="C339" s="42" t="s">
        <v>77</v>
      </c>
      <c r="D339" s="43">
        <f>$D$11</f>
        <v>110.23</v>
      </c>
      <c r="E339" s="43">
        <f t="shared" ref="E339:AA339" si="194">$D$11</f>
        <v>110.23</v>
      </c>
      <c r="F339" s="43">
        <f t="shared" si="194"/>
        <v>110.23</v>
      </c>
      <c r="G339" s="43">
        <f t="shared" si="194"/>
        <v>110.23</v>
      </c>
      <c r="H339" s="43">
        <f t="shared" si="194"/>
        <v>110.23</v>
      </c>
      <c r="I339" s="43">
        <f t="shared" si="194"/>
        <v>110.23</v>
      </c>
      <c r="J339" s="43">
        <f t="shared" si="194"/>
        <v>110.23</v>
      </c>
      <c r="K339" s="43">
        <f t="shared" si="194"/>
        <v>110.23</v>
      </c>
      <c r="L339" s="43">
        <f t="shared" si="194"/>
        <v>110.23</v>
      </c>
      <c r="M339" s="43">
        <f t="shared" si="194"/>
        <v>110.23</v>
      </c>
      <c r="N339" s="43">
        <f t="shared" si="194"/>
        <v>110.23</v>
      </c>
      <c r="O339" s="43">
        <f t="shared" si="194"/>
        <v>110.23</v>
      </c>
      <c r="P339" s="43">
        <f t="shared" si="194"/>
        <v>110.23</v>
      </c>
      <c r="Q339" s="43">
        <f t="shared" si="194"/>
        <v>110.23</v>
      </c>
      <c r="R339" s="43">
        <f t="shared" si="194"/>
        <v>110.23</v>
      </c>
      <c r="S339" s="43">
        <f t="shared" si="194"/>
        <v>110.23</v>
      </c>
      <c r="T339" s="43">
        <f t="shared" si="194"/>
        <v>110.23</v>
      </c>
      <c r="U339" s="43">
        <f t="shared" si="194"/>
        <v>110.23</v>
      </c>
      <c r="V339" s="43">
        <f t="shared" si="194"/>
        <v>110.23</v>
      </c>
      <c r="W339" s="43">
        <f t="shared" si="194"/>
        <v>110.23</v>
      </c>
      <c r="X339" s="43">
        <f t="shared" si="194"/>
        <v>110.23</v>
      </c>
      <c r="Y339" s="43">
        <f t="shared" si="194"/>
        <v>110.23</v>
      </c>
      <c r="Z339" s="43">
        <f t="shared" si="194"/>
        <v>110.23</v>
      </c>
      <c r="AA339" s="43">
        <f t="shared" si="194"/>
        <v>110.23</v>
      </c>
    </row>
    <row r="340" spans="1:27" ht="12.75" customHeight="1" collapsed="1" x14ac:dyDescent="0.2">
      <c r="A340" s="97" t="s">
        <v>563</v>
      </c>
      <c r="B340" s="27" t="str">
        <f>"04"&amp;"."&amp;$B$662&amp;"."&amp;$B$663</f>
        <v>04.01.2023</v>
      </c>
      <c r="C340" s="89" t="s">
        <v>74</v>
      </c>
      <c r="D340" s="90">
        <f>ROUND(((D341+D342+D344+D343)/1000),5)</f>
        <v>3.4087999999999998</v>
      </c>
      <c r="E340" s="90">
        <f>ROUND(((E341+E342+E344+E343)/1000),5)</f>
        <v>3.34809</v>
      </c>
      <c r="F340" s="90">
        <f>ROUND(((F341+F342+F344+F343)/1000),5)</f>
        <v>3.3120799999999999</v>
      </c>
      <c r="G340" s="90">
        <f t="shared" ref="G340:AA340" si="195">ROUND(((G341+G342+G344+G343)/1000),5)</f>
        <v>3.2788599999999999</v>
      </c>
      <c r="H340" s="90">
        <f t="shared" si="195"/>
        <v>3.3259799999999999</v>
      </c>
      <c r="I340" s="90">
        <f t="shared" si="195"/>
        <v>3.3601999999999999</v>
      </c>
      <c r="J340" s="90">
        <f t="shared" si="195"/>
        <v>3.39784</v>
      </c>
      <c r="K340" s="90">
        <f t="shared" si="195"/>
        <v>3.5006699999999999</v>
      </c>
      <c r="L340" s="90">
        <f t="shared" si="195"/>
        <v>3.7410100000000002</v>
      </c>
      <c r="M340" s="90">
        <f t="shared" si="195"/>
        <v>3.9864000000000002</v>
      </c>
      <c r="N340" s="90">
        <f t="shared" si="195"/>
        <v>4.0360399999999998</v>
      </c>
      <c r="O340" s="90">
        <f t="shared" si="195"/>
        <v>4.0563000000000002</v>
      </c>
      <c r="P340" s="90">
        <f t="shared" si="195"/>
        <v>4.0587</v>
      </c>
      <c r="Q340" s="90">
        <f t="shared" si="195"/>
        <v>4.0635599999999998</v>
      </c>
      <c r="R340" s="90">
        <f t="shared" si="195"/>
        <v>4.0381299999999998</v>
      </c>
      <c r="S340" s="90">
        <f t="shared" si="195"/>
        <v>4.0396599999999996</v>
      </c>
      <c r="T340" s="90">
        <f t="shared" si="195"/>
        <v>4.0607199999999999</v>
      </c>
      <c r="U340" s="90">
        <f t="shared" si="195"/>
        <v>4.08284</v>
      </c>
      <c r="V340" s="90">
        <f t="shared" si="195"/>
        <v>4.0731799999999998</v>
      </c>
      <c r="W340" s="90">
        <f t="shared" si="195"/>
        <v>4.06372</v>
      </c>
      <c r="X340" s="90">
        <f t="shared" si="195"/>
        <v>4.0668899999999999</v>
      </c>
      <c r="Y340" s="90">
        <f t="shared" si="195"/>
        <v>4.0304399999999996</v>
      </c>
      <c r="Z340" s="90">
        <f t="shared" si="195"/>
        <v>3.7696100000000001</v>
      </c>
      <c r="AA340" s="90">
        <f t="shared" si="195"/>
        <v>3.5143599999999999</v>
      </c>
    </row>
    <row r="341" spans="1:27" ht="12.75" hidden="1" customHeight="1" outlineLevel="1" x14ac:dyDescent="0.2">
      <c r="A341" s="98" t="s">
        <v>564</v>
      </c>
      <c r="B341" s="62" t="s">
        <v>236</v>
      </c>
      <c r="C341" s="42" t="s">
        <v>77</v>
      </c>
      <c r="D341" s="43">
        <v>1068.97</v>
      </c>
      <c r="E341" s="43">
        <v>1008.26</v>
      </c>
      <c r="F341" s="43">
        <v>972.25</v>
      </c>
      <c r="G341" s="43">
        <v>939.03</v>
      </c>
      <c r="H341" s="43">
        <v>986.15</v>
      </c>
      <c r="I341" s="43">
        <v>1020.37</v>
      </c>
      <c r="J341" s="43">
        <v>1058.01</v>
      </c>
      <c r="K341" s="43">
        <v>1160.8399999999999</v>
      </c>
      <c r="L341" s="43">
        <v>1401.18</v>
      </c>
      <c r="M341" s="43">
        <v>1646.57</v>
      </c>
      <c r="N341" s="43">
        <v>1696.21</v>
      </c>
      <c r="O341" s="43">
        <v>1716.47</v>
      </c>
      <c r="P341" s="43">
        <v>1718.87</v>
      </c>
      <c r="Q341" s="43">
        <v>1723.73</v>
      </c>
      <c r="R341" s="43">
        <v>1698.3</v>
      </c>
      <c r="S341" s="43">
        <v>1699.83</v>
      </c>
      <c r="T341" s="43">
        <v>1720.89</v>
      </c>
      <c r="U341" s="43">
        <v>1743.01</v>
      </c>
      <c r="V341" s="43">
        <v>1733.35</v>
      </c>
      <c r="W341" s="43">
        <v>1723.89</v>
      </c>
      <c r="X341" s="43">
        <v>1727.06</v>
      </c>
      <c r="Y341" s="43">
        <v>1690.61</v>
      </c>
      <c r="Z341" s="43">
        <v>1429.78</v>
      </c>
      <c r="AA341" s="43">
        <v>1174.53</v>
      </c>
    </row>
    <row r="342" spans="1:27" ht="12.75" hidden="1" customHeight="1" outlineLevel="1" x14ac:dyDescent="0.2">
      <c r="A342" s="98" t="s">
        <v>565</v>
      </c>
      <c r="B342" s="62" t="s">
        <v>88</v>
      </c>
      <c r="C342" s="42" t="s">
        <v>77</v>
      </c>
      <c r="D342" s="43">
        <f>$D$327</f>
        <v>2222.89</v>
      </c>
      <c r="E342" s="43">
        <f t="shared" ref="E342:AA342" si="196">$D$327</f>
        <v>2222.89</v>
      </c>
      <c r="F342" s="43">
        <f t="shared" si="196"/>
        <v>2222.89</v>
      </c>
      <c r="G342" s="43">
        <f t="shared" si="196"/>
        <v>2222.89</v>
      </c>
      <c r="H342" s="43">
        <f t="shared" si="196"/>
        <v>2222.89</v>
      </c>
      <c r="I342" s="43">
        <f t="shared" si="196"/>
        <v>2222.89</v>
      </c>
      <c r="J342" s="43">
        <f t="shared" si="196"/>
        <v>2222.89</v>
      </c>
      <c r="K342" s="43">
        <f t="shared" si="196"/>
        <v>2222.89</v>
      </c>
      <c r="L342" s="43">
        <f t="shared" si="196"/>
        <v>2222.89</v>
      </c>
      <c r="M342" s="43">
        <f t="shared" si="196"/>
        <v>2222.89</v>
      </c>
      <c r="N342" s="43">
        <f t="shared" si="196"/>
        <v>2222.89</v>
      </c>
      <c r="O342" s="43">
        <f t="shared" si="196"/>
        <v>2222.89</v>
      </c>
      <c r="P342" s="43">
        <f t="shared" si="196"/>
        <v>2222.89</v>
      </c>
      <c r="Q342" s="43">
        <f t="shared" si="196"/>
        <v>2222.89</v>
      </c>
      <c r="R342" s="43">
        <f t="shared" si="196"/>
        <v>2222.89</v>
      </c>
      <c r="S342" s="43">
        <f t="shared" si="196"/>
        <v>2222.89</v>
      </c>
      <c r="T342" s="43">
        <f t="shared" si="196"/>
        <v>2222.89</v>
      </c>
      <c r="U342" s="43">
        <f t="shared" si="196"/>
        <v>2222.89</v>
      </c>
      <c r="V342" s="43">
        <f t="shared" si="196"/>
        <v>2222.89</v>
      </c>
      <c r="W342" s="43">
        <f t="shared" si="196"/>
        <v>2222.89</v>
      </c>
      <c r="X342" s="43">
        <f t="shared" si="196"/>
        <v>2222.89</v>
      </c>
      <c r="Y342" s="43">
        <f t="shared" si="196"/>
        <v>2222.89</v>
      </c>
      <c r="Z342" s="43">
        <f t="shared" si="196"/>
        <v>2222.89</v>
      </c>
      <c r="AA342" s="43">
        <f t="shared" si="196"/>
        <v>2222.89</v>
      </c>
    </row>
    <row r="343" spans="1:27" ht="12.75" hidden="1" customHeight="1" outlineLevel="1" x14ac:dyDescent="0.2">
      <c r="A343" s="98" t="s">
        <v>566</v>
      </c>
      <c r="B343" s="62" t="s">
        <v>81</v>
      </c>
      <c r="C343" s="42" t="s">
        <v>77</v>
      </c>
      <c r="D343" s="43">
        <v>6.71</v>
      </c>
      <c r="E343" s="43">
        <v>6.71</v>
      </c>
      <c r="F343" s="43">
        <v>6.71</v>
      </c>
      <c r="G343" s="43">
        <v>6.71</v>
      </c>
      <c r="H343" s="43">
        <v>6.71</v>
      </c>
      <c r="I343" s="43">
        <v>6.71</v>
      </c>
      <c r="J343" s="43">
        <v>6.71</v>
      </c>
      <c r="K343" s="43">
        <v>6.71</v>
      </c>
      <c r="L343" s="43">
        <v>6.71</v>
      </c>
      <c r="M343" s="43">
        <v>6.71</v>
      </c>
      <c r="N343" s="43">
        <v>6.71</v>
      </c>
      <c r="O343" s="43">
        <v>6.71</v>
      </c>
      <c r="P343" s="43">
        <v>6.71</v>
      </c>
      <c r="Q343" s="43">
        <v>6.71</v>
      </c>
      <c r="R343" s="43">
        <v>6.71</v>
      </c>
      <c r="S343" s="43">
        <v>6.71</v>
      </c>
      <c r="T343" s="43">
        <v>6.71</v>
      </c>
      <c r="U343" s="43">
        <v>6.71</v>
      </c>
      <c r="V343" s="43">
        <v>6.71</v>
      </c>
      <c r="W343" s="43">
        <v>6.71</v>
      </c>
      <c r="X343" s="43">
        <v>6.71</v>
      </c>
      <c r="Y343" s="43">
        <v>6.71</v>
      </c>
      <c r="Z343" s="43">
        <v>6.71</v>
      </c>
      <c r="AA343" s="43">
        <v>6.71</v>
      </c>
    </row>
    <row r="344" spans="1:27" ht="12.75" hidden="1" customHeight="1" outlineLevel="1" x14ac:dyDescent="0.2">
      <c r="A344" s="98" t="s">
        <v>567</v>
      </c>
      <c r="B344" s="62" t="s">
        <v>79</v>
      </c>
      <c r="C344" s="42" t="s">
        <v>77</v>
      </c>
      <c r="D344" s="43">
        <f>$D$11</f>
        <v>110.23</v>
      </c>
      <c r="E344" s="43">
        <f t="shared" ref="E344:AA344" si="197">$D$11</f>
        <v>110.23</v>
      </c>
      <c r="F344" s="43">
        <f t="shared" si="197"/>
        <v>110.23</v>
      </c>
      <c r="G344" s="43">
        <f t="shared" si="197"/>
        <v>110.23</v>
      </c>
      <c r="H344" s="43">
        <f t="shared" si="197"/>
        <v>110.23</v>
      </c>
      <c r="I344" s="43">
        <f t="shared" si="197"/>
        <v>110.23</v>
      </c>
      <c r="J344" s="43">
        <f t="shared" si="197"/>
        <v>110.23</v>
      </c>
      <c r="K344" s="43">
        <f t="shared" si="197"/>
        <v>110.23</v>
      </c>
      <c r="L344" s="43">
        <f t="shared" si="197"/>
        <v>110.23</v>
      </c>
      <c r="M344" s="43">
        <f t="shared" si="197"/>
        <v>110.23</v>
      </c>
      <c r="N344" s="43">
        <f t="shared" si="197"/>
        <v>110.23</v>
      </c>
      <c r="O344" s="43">
        <f t="shared" si="197"/>
        <v>110.23</v>
      </c>
      <c r="P344" s="43">
        <f t="shared" si="197"/>
        <v>110.23</v>
      </c>
      <c r="Q344" s="43">
        <f t="shared" si="197"/>
        <v>110.23</v>
      </c>
      <c r="R344" s="43">
        <f t="shared" si="197"/>
        <v>110.23</v>
      </c>
      <c r="S344" s="43">
        <f t="shared" si="197"/>
        <v>110.23</v>
      </c>
      <c r="T344" s="43">
        <f t="shared" si="197"/>
        <v>110.23</v>
      </c>
      <c r="U344" s="43">
        <f t="shared" si="197"/>
        <v>110.23</v>
      </c>
      <c r="V344" s="43">
        <f t="shared" si="197"/>
        <v>110.23</v>
      </c>
      <c r="W344" s="43">
        <f t="shared" si="197"/>
        <v>110.23</v>
      </c>
      <c r="X344" s="43">
        <f t="shared" si="197"/>
        <v>110.23</v>
      </c>
      <c r="Y344" s="43">
        <f t="shared" si="197"/>
        <v>110.23</v>
      </c>
      <c r="Z344" s="43">
        <f t="shared" si="197"/>
        <v>110.23</v>
      </c>
      <c r="AA344" s="43">
        <f t="shared" si="197"/>
        <v>110.23</v>
      </c>
    </row>
    <row r="345" spans="1:27" ht="12.75" customHeight="1" collapsed="1" x14ac:dyDescent="0.2">
      <c r="A345" s="97" t="s">
        <v>568</v>
      </c>
      <c r="B345" s="27" t="str">
        <f>"05"&amp;"."&amp;$B$662&amp;"."&amp;$B$663</f>
        <v>05.01.2023</v>
      </c>
      <c r="C345" s="89" t="s">
        <v>74</v>
      </c>
      <c r="D345" s="90">
        <f>ROUND(((D346+D347+D349+D348)/1000),5)</f>
        <v>3.4421300000000001</v>
      </c>
      <c r="E345" s="90">
        <f>ROUND(((E346+E347+E349+E348)/1000),5)</f>
        <v>3.3801199999999998</v>
      </c>
      <c r="F345" s="90">
        <f>ROUND(((F346+F347+F349+F348)/1000),5)</f>
        <v>3.3274900000000001</v>
      </c>
      <c r="G345" s="90">
        <f t="shared" ref="G345:AA345" si="198">ROUND(((G346+G347+G349+G348)/1000),5)</f>
        <v>3.3217400000000001</v>
      </c>
      <c r="H345" s="90">
        <f t="shared" si="198"/>
        <v>3.35141</v>
      </c>
      <c r="I345" s="90">
        <f t="shared" si="198"/>
        <v>3.3702899999999998</v>
      </c>
      <c r="J345" s="90">
        <f t="shared" si="198"/>
        <v>3.4215599999999999</v>
      </c>
      <c r="K345" s="90">
        <f t="shared" si="198"/>
        <v>3.4867400000000002</v>
      </c>
      <c r="L345" s="90">
        <f t="shared" si="198"/>
        <v>3.7745899999999999</v>
      </c>
      <c r="M345" s="90">
        <f t="shared" si="198"/>
        <v>3.9982000000000002</v>
      </c>
      <c r="N345" s="90">
        <f t="shared" si="198"/>
        <v>4.0318199999999997</v>
      </c>
      <c r="O345" s="90">
        <f t="shared" si="198"/>
        <v>4.0383699999999996</v>
      </c>
      <c r="P345" s="90">
        <f t="shared" si="198"/>
        <v>4.0380599999999998</v>
      </c>
      <c r="Q345" s="90">
        <f t="shared" si="198"/>
        <v>4.0401699999999998</v>
      </c>
      <c r="R345" s="90">
        <f t="shared" si="198"/>
        <v>4.03017</v>
      </c>
      <c r="S345" s="90">
        <f t="shared" si="198"/>
        <v>4.0304700000000002</v>
      </c>
      <c r="T345" s="90">
        <f t="shared" si="198"/>
        <v>4.04129</v>
      </c>
      <c r="U345" s="90">
        <f t="shared" si="198"/>
        <v>4.0603699999999998</v>
      </c>
      <c r="V345" s="90">
        <f t="shared" si="198"/>
        <v>4.0522400000000003</v>
      </c>
      <c r="W345" s="90">
        <f t="shared" si="198"/>
        <v>4.0434900000000003</v>
      </c>
      <c r="X345" s="90">
        <f t="shared" si="198"/>
        <v>4.0444699999999996</v>
      </c>
      <c r="Y345" s="90">
        <f t="shared" si="198"/>
        <v>4.0298699999999998</v>
      </c>
      <c r="Z345" s="90">
        <f t="shared" si="198"/>
        <v>3.6965699999999999</v>
      </c>
      <c r="AA345" s="90">
        <f t="shared" si="198"/>
        <v>3.4673500000000002</v>
      </c>
    </row>
    <row r="346" spans="1:27" ht="12.75" hidden="1" customHeight="1" outlineLevel="1" x14ac:dyDescent="0.2">
      <c r="A346" s="98" t="s">
        <v>569</v>
      </c>
      <c r="B346" s="62" t="s">
        <v>236</v>
      </c>
      <c r="C346" s="42" t="s">
        <v>77</v>
      </c>
      <c r="D346" s="43">
        <v>1102.3</v>
      </c>
      <c r="E346" s="43">
        <v>1040.29</v>
      </c>
      <c r="F346" s="43">
        <v>987.66</v>
      </c>
      <c r="G346" s="43">
        <v>981.91</v>
      </c>
      <c r="H346" s="43">
        <v>1011.58</v>
      </c>
      <c r="I346" s="43">
        <v>1030.46</v>
      </c>
      <c r="J346" s="43">
        <v>1081.73</v>
      </c>
      <c r="K346" s="43">
        <v>1146.9100000000001</v>
      </c>
      <c r="L346" s="43">
        <v>1434.76</v>
      </c>
      <c r="M346" s="43">
        <v>1658.37</v>
      </c>
      <c r="N346" s="43">
        <v>1691.99</v>
      </c>
      <c r="O346" s="43">
        <v>1698.54</v>
      </c>
      <c r="P346" s="43">
        <v>1698.23</v>
      </c>
      <c r="Q346" s="43">
        <v>1700.34</v>
      </c>
      <c r="R346" s="43">
        <v>1690.34</v>
      </c>
      <c r="S346" s="43">
        <v>1690.64</v>
      </c>
      <c r="T346" s="43">
        <v>1701.46</v>
      </c>
      <c r="U346" s="43">
        <v>1720.54</v>
      </c>
      <c r="V346" s="43">
        <v>1712.41</v>
      </c>
      <c r="W346" s="43">
        <v>1703.66</v>
      </c>
      <c r="X346" s="43">
        <v>1704.64</v>
      </c>
      <c r="Y346" s="43">
        <v>1690.04</v>
      </c>
      <c r="Z346" s="43">
        <v>1356.74</v>
      </c>
      <c r="AA346" s="43">
        <v>1127.52</v>
      </c>
    </row>
    <row r="347" spans="1:27" ht="12.75" hidden="1" customHeight="1" outlineLevel="1" x14ac:dyDescent="0.2">
      <c r="A347" s="98" t="s">
        <v>570</v>
      </c>
      <c r="B347" s="62" t="s">
        <v>88</v>
      </c>
      <c r="C347" s="42" t="s">
        <v>77</v>
      </c>
      <c r="D347" s="43">
        <f>$D$327</f>
        <v>2222.89</v>
      </c>
      <c r="E347" s="43">
        <f t="shared" ref="E347:AA347" si="199">$D$327</f>
        <v>2222.89</v>
      </c>
      <c r="F347" s="43">
        <f t="shared" si="199"/>
        <v>2222.89</v>
      </c>
      <c r="G347" s="43">
        <f t="shared" si="199"/>
        <v>2222.89</v>
      </c>
      <c r="H347" s="43">
        <f t="shared" si="199"/>
        <v>2222.89</v>
      </c>
      <c r="I347" s="43">
        <f t="shared" si="199"/>
        <v>2222.89</v>
      </c>
      <c r="J347" s="43">
        <f t="shared" si="199"/>
        <v>2222.89</v>
      </c>
      <c r="K347" s="43">
        <f t="shared" si="199"/>
        <v>2222.89</v>
      </c>
      <c r="L347" s="43">
        <f t="shared" si="199"/>
        <v>2222.89</v>
      </c>
      <c r="M347" s="43">
        <f t="shared" si="199"/>
        <v>2222.89</v>
      </c>
      <c r="N347" s="43">
        <f t="shared" si="199"/>
        <v>2222.89</v>
      </c>
      <c r="O347" s="43">
        <f t="shared" si="199"/>
        <v>2222.89</v>
      </c>
      <c r="P347" s="43">
        <f t="shared" si="199"/>
        <v>2222.89</v>
      </c>
      <c r="Q347" s="43">
        <f t="shared" si="199"/>
        <v>2222.89</v>
      </c>
      <c r="R347" s="43">
        <f t="shared" si="199"/>
        <v>2222.89</v>
      </c>
      <c r="S347" s="43">
        <f t="shared" si="199"/>
        <v>2222.89</v>
      </c>
      <c r="T347" s="43">
        <f t="shared" si="199"/>
        <v>2222.89</v>
      </c>
      <c r="U347" s="43">
        <f t="shared" si="199"/>
        <v>2222.89</v>
      </c>
      <c r="V347" s="43">
        <f t="shared" si="199"/>
        <v>2222.89</v>
      </c>
      <c r="W347" s="43">
        <f t="shared" si="199"/>
        <v>2222.89</v>
      </c>
      <c r="X347" s="43">
        <f t="shared" si="199"/>
        <v>2222.89</v>
      </c>
      <c r="Y347" s="43">
        <f t="shared" si="199"/>
        <v>2222.89</v>
      </c>
      <c r="Z347" s="43">
        <f t="shared" si="199"/>
        <v>2222.89</v>
      </c>
      <c r="AA347" s="43">
        <f t="shared" si="199"/>
        <v>2222.89</v>
      </c>
    </row>
    <row r="348" spans="1:27" ht="12.75" hidden="1" customHeight="1" outlineLevel="1" x14ac:dyDescent="0.2">
      <c r="A348" s="98" t="s">
        <v>571</v>
      </c>
      <c r="B348" s="62" t="s">
        <v>81</v>
      </c>
      <c r="C348" s="42" t="s">
        <v>77</v>
      </c>
      <c r="D348" s="43">
        <v>6.71</v>
      </c>
      <c r="E348" s="43">
        <v>6.71</v>
      </c>
      <c r="F348" s="43">
        <v>6.71</v>
      </c>
      <c r="G348" s="43">
        <v>6.71</v>
      </c>
      <c r="H348" s="43">
        <v>6.71</v>
      </c>
      <c r="I348" s="43">
        <v>6.71</v>
      </c>
      <c r="J348" s="43">
        <v>6.71</v>
      </c>
      <c r="K348" s="43">
        <v>6.71</v>
      </c>
      <c r="L348" s="43">
        <v>6.71</v>
      </c>
      <c r="M348" s="43">
        <v>6.71</v>
      </c>
      <c r="N348" s="43">
        <v>6.71</v>
      </c>
      <c r="O348" s="43">
        <v>6.71</v>
      </c>
      <c r="P348" s="43">
        <v>6.71</v>
      </c>
      <c r="Q348" s="43">
        <v>6.71</v>
      </c>
      <c r="R348" s="43">
        <v>6.71</v>
      </c>
      <c r="S348" s="43">
        <v>6.71</v>
      </c>
      <c r="T348" s="43">
        <v>6.71</v>
      </c>
      <c r="U348" s="43">
        <v>6.71</v>
      </c>
      <c r="V348" s="43">
        <v>6.71</v>
      </c>
      <c r="W348" s="43">
        <v>6.71</v>
      </c>
      <c r="X348" s="43">
        <v>6.71</v>
      </c>
      <c r="Y348" s="43">
        <v>6.71</v>
      </c>
      <c r="Z348" s="43">
        <v>6.71</v>
      </c>
      <c r="AA348" s="43">
        <v>6.71</v>
      </c>
    </row>
    <row r="349" spans="1:27" ht="12.75" hidden="1" customHeight="1" outlineLevel="1" x14ac:dyDescent="0.2">
      <c r="A349" s="98" t="s">
        <v>572</v>
      </c>
      <c r="B349" s="62" t="s">
        <v>79</v>
      </c>
      <c r="C349" s="42" t="s">
        <v>77</v>
      </c>
      <c r="D349" s="43">
        <f>$D$11</f>
        <v>110.23</v>
      </c>
      <c r="E349" s="43">
        <f t="shared" ref="E349:AA349" si="200">$D$11</f>
        <v>110.23</v>
      </c>
      <c r="F349" s="43">
        <f t="shared" si="200"/>
        <v>110.23</v>
      </c>
      <c r="G349" s="43">
        <f t="shared" si="200"/>
        <v>110.23</v>
      </c>
      <c r="H349" s="43">
        <f t="shared" si="200"/>
        <v>110.23</v>
      </c>
      <c r="I349" s="43">
        <f t="shared" si="200"/>
        <v>110.23</v>
      </c>
      <c r="J349" s="43">
        <f t="shared" si="200"/>
        <v>110.23</v>
      </c>
      <c r="K349" s="43">
        <f t="shared" si="200"/>
        <v>110.23</v>
      </c>
      <c r="L349" s="43">
        <f t="shared" si="200"/>
        <v>110.23</v>
      </c>
      <c r="M349" s="43">
        <f t="shared" si="200"/>
        <v>110.23</v>
      </c>
      <c r="N349" s="43">
        <f t="shared" si="200"/>
        <v>110.23</v>
      </c>
      <c r="O349" s="43">
        <f t="shared" si="200"/>
        <v>110.23</v>
      </c>
      <c r="P349" s="43">
        <f t="shared" si="200"/>
        <v>110.23</v>
      </c>
      <c r="Q349" s="43">
        <f t="shared" si="200"/>
        <v>110.23</v>
      </c>
      <c r="R349" s="43">
        <f t="shared" si="200"/>
        <v>110.23</v>
      </c>
      <c r="S349" s="43">
        <f t="shared" si="200"/>
        <v>110.23</v>
      </c>
      <c r="T349" s="43">
        <f t="shared" si="200"/>
        <v>110.23</v>
      </c>
      <c r="U349" s="43">
        <f t="shared" si="200"/>
        <v>110.23</v>
      </c>
      <c r="V349" s="43">
        <f t="shared" si="200"/>
        <v>110.23</v>
      </c>
      <c r="W349" s="43">
        <f t="shared" si="200"/>
        <v>110.23</v>
      </c>
      <c r="X349" s="43">
        <f t="shared" si="200"/>
        <v>110.23</v>
      </c>
      <c r="Y349" s="43">
        <f t="shared" si="200"/>
        <v>110.23</v>
      </c>
      <c r="Z349" s="43">
        <f t="shared" si="200"/>
        <v>110.23</v>
      </c>
      <c r="AA349" s="43">
        <f t="shared" si="200"/>
        <v>110.23</v>
      </c>
    </row>
    <row r="350" spans="1:27" ht="12.75" customHeight="1" collapsed="1" x14ac:dyDescent="0.2">
      <c r="A350" s="97" t="s">
        <v>573</v>
      </c>
      <c r="B350" s="27" t="str">
        <f>"06"&amp;"."&amp;$B$662&amp;"."&amp;$B$663</f>
        <v>06.01.2023</v>
      </c>
      <c r="C350" s="89" t="s">
        <v>74</v>
      </c>
      <c r="D350" s="90">
        <f>ROUND(((D351+D352+D354+D353)/1000),5)</f>
        <v>3.4111099999999999</v>
      </c>
      <c r="E350" s="90">
        <f>ROUND(((E351+E352+E354+E353)/1000),5)</f>
        <v>3.30382</v>
      </c>
      <c r="F350" s="90">
        <f>ROUND(((F351+F352+F354+F353)/1000),5)</f>
        <v>3.2208999999999999</v>
      </c>
      <c r="G350" s="90">
        <f t="shared" ref="G350:AA350" si="201">ROUND(((G351+G352+G354+G353)/1000),5)</f>
        <v>3.1938800000000001</v>
      </c>
      <c r="H350" s="90">
        <f t="shared" si="201"/>
        <v>3.2233800000000001</v>
      </c>
      <c r="I350" s="90">
        <f t="shared" si="201"/>
        <v>3.2694100000000001</v>
      </c>
      <c r="J350" s="90">
        <f t="shared" si="201"/>
        <v>3.32185</v>
      </c>
      <c r="K350" s="90">
        <f t="shared" si="201"/>
        <v>3.45641</v>
      </c>
      <c r="L350" s="90">
        <f t="shared" si="201"/>
        <v>3.68974</v>
      </c>
      <c r="M350" s="90">
        <f t="shared" si="201"/>
        <v>3.9504800000000002</v>
      </c>
      <c r="N350" s="90">
        <f t="shared" si="201"/>
        <v>3.9974099999999999</v>
      </c>
      <c r="O350" s="90">
        <f t="shared" si="201"/>
        <v>4.0169600000000001</v>
      </c>
      <c r="P350" s="90">
        <f t="shared" si="201"/>
        <v>4.0207600000000001</v>
      </c>
      <c r="Q350" s="90">
        <f t="shared" si="201"/>
        <v>4.0244499999999999</v>
      </c>
      <c r="R350" s="90">
        <f t="shared" si="201"/>
        <v>3.9986899999999999</v>
      </c>
      <c r="S350" s="90">
        <f t="shared" si="201"/>
        <v>4.0070300000000003</v>
      </c>
      <c r="T350" s="90">
        <f t="shared" si="201"/>
        <v>4.0342500000000001</v>
      </c>
      <c r="U350" s="90">
        <f t="shared" si="201"/>
        <v>4.0442999999999998</v>
      </c>
      <c r="V350" s="90">
        <f t="shared" si="201"/>
        <v>4.0385600000000004</v>
      </c>
      <c r="W350" s="90">
        <f t="shared" si="201"/>
        <v>4.0356899999999998</v>
      </c>
      <c r="X350" s="90">
        <f t="shared" si="201"/>
        <v>4.0352600000000001</v>
      </c>
      <c r="Y350" s="90">
        <f t="shared" si="201"/>
        <v>3.9857900000000002</v>
      </c>
      <c r="Z350" s="90">
        <f t="shared" si="201"/>
        <v>3.6557400000000002</v>
      </c>
      <c r="AA350" s="90">
        <f t="shared" si="201"/>
        <v>3.47363</v>
      </c>
    </row>
    <row r="351" spans="1:27" ht="12.75" hidden="1" customHeight="1" outlineLevel="1" x14ac:dyDescent="0.2">
      <c r="A351" s="98" t="s">
        <v>574</v>
      </c>
      <c r="B351" s="62" t="s">
        <v>236</v>
      </c>
      <c r="C351" s="42" t="s">
        <v>77</v>
      </c>
      <c r="D351" s="43">
        <v>1071.28</v>
      </c>
      <c r="E351" s="43">
        <v>963.99</v>
      </c>
      <c r="F351" s="43">
        <v>881.07</v>
      </c>
      <c r="G351" s="43">
        <v>854.05</v>
      </c>
      <c r="H351" s="43">
        <v>883.55</v>
      </c>
      <c r="I351" s="43">
        <v>929.58</v>
      </c>
      <c r="J351" s="43">
        <v>982.02</v>
      </c>
      <c r="K351" s="43">
        <v>1116.58</v>
      </c>
      <c r="L351" s="43">
        <v>1349.91</v>
      </c>
      <c r="M351" s="43">
        <v>1610.65</v>
      </c>
      <c r="N351" s="43">
        <v>1657.58</v>
      </c>
      <c r="O351" s="43">
        <v>1677.13</v>
      </c>
      <c r="P351" s="43">
        <v>1680.93</v>
      </c>
      <c r="Q351" s="43">
        <v>1684.62</v>
      </c>
      <c r="R351" s="43">
        <v>1658.86</v>
      </c>
      <c r="S351" s="43">
        <v>1667.2</v>
      </c>
      <c r="T351" s="43">
        <v>1694.42</v>
      </c>
      <c r="U351" s="43">
        <v>1704.47</v>
      </c>
      <c r="V351" s="43">
        <v>1698.73</v>
      </c>
      <c r="W351" s="43">
        <v>1695.86</v>
      </c>
      <c r="X351" s="43">
        <v>1695.43</v>
      </c>
      <c r="Y351" s="43">
        <v>1645.96</v>
      </c>
      <c r="Z351" s="43">
        <v>1315.91</v>
      </c>
      <c r="AA351" s="43">
        <v>1133.8</v>
      </c>
    </row>
    <row r="352" spans="1:27" ht="12.75" hidden="1" customHeight="1" outlineLevel="1" x14ac:dyDescent="0.2">
      <c r="A352" s="98" t="s">
        <v>575</v>
      </c>
      <c r="B352" s="62" t="s">
        <v>88</v>
      </c>
      <c r="C352" s="42" t="s">
        <v>77</v>
      </c>
      <c r="D352" s="43">
        <f>$D$327</f>
        <v>2222.89</v>
      </c>
      <c r="E352" s="43">
        <f t="shared" ref="E352:AA352" si="202">$D$327</f>
        <v>2222.89</v>
      </c>
      <c r="F352" s="43">
        <f t="shared" si="202"/>
        <v>2222.89</v>
      </c>
      <c r="G352" s="43">
        <f t="shared" si="202"/>
        <v>2222.89</v>
      </c>
      <c r="H352" s="43">
        <f t="shared" si="202"/>
        <v>2222.89</v>
      </c>
      <c r="I352" s="43">
        <f t="shared" si="202"/>
        <v>2222.89</v>
      </c>
      <c r="J352" s="43">
        <f t="shared" si="202"/>
        <v>2222.89</v>
      </c>
      <c r="K352" s="43">
        <f t="shared" si="202"/>
        <v>2222.89</v>
      </c>
      <c r="L352" s="43">
        <f t="shared" si="202"/>
        <v>2222.89</v>
      </c>
      <c r="M352" s="43">
        <f t="shared" si="202"/>
        <v>2222.89</v>
      </c>
      <c r="N352" s="43">
        <f t="shared" si="202"/>
        <v>2222.89</v>
      </c>
      <c r="O352" s="43">
        <f t="shared" si="202"/>
        <v>2222.89</v>
      </c>
      <c r="P352" s="43">
        <f t="shared" si="202"/>
        <v>2222.89</v>
      </c>
      <c r="Q352" s="43">
        <f t="shared" si="202"/>
        <v>2222.89</v>
      </c>
      <c r="R352" s="43">
        <f t="shared" si="202"/>
        <v>2222.89</v>
      </c>
      <c r="S352" s="43">
        <f t="shared" si="202"/>
        <v>2222.89</v>
      </c>
      <c r="T352" s="43">
        <f t="shared" si="202"/>
        <v>2222.89</v>
      </c>
      <c r="U352" s="43">
        <f t="shared" si="202"/>
        <v>2222.89</v>
      </c>
      <c r="V352" s="43">
        <f t="shared" si="202"/>
        <v>2222.89</v>
      </c>
      <c r="W352" s="43">
        <f t="shared" si="202"/>
        <v>2222.89</v>
      </c>
      <c r="X352" s="43">
        <f t="shared" si="202"/>
        <v>2222.89</v>
      </c>
      <c r="Y352" s="43">
        <f t="shared" si="202"/>
        <v>2222.89</v>
      </c>
      <c r="Z352" s="43">
        <f t="shared" si="202"/>
        <v>2222.89</v>
      </c>
      <c r="AA352" s="43">
        <f t="shared" si="202"/>
        <v>2222.89</v>
      </c>
    </row>
    <row r="353" spans="1:27" ht="12.75" hidden="1" customHeight="1" outlineLevel="1" x14ac:dyDescent="0.2">
      <c r="A353" s="98" t="s">
        <v>576</v>
      </c>
      <c r="B353" s="62" t="s">
        <v>81</v>
      </c>
      <c r="C353" s="42" t="s">
        <v>77</v>
      </c>
      <c r="D353" s="43">
        <v>6.71</v>
      </c>
      <c r="E353" s="43">
        <v>6.71</v>
      </c>
      <c r="F353" s="43">
        <v>6.71</v>
      </c>
      <c r="G353" s="43">
        <v>6.71</v>
      </c>
      <c r="H353" s="43">
        <v>6.71</v>
      </c>
      <c r="I353" s="43">
        <v>6.71</v>
      </c>
      <c r="J353" s="43">
        <v>6.71</v>
      </c>
      <c r="K353" s="43">
        <v>6.71</v>
      </c>
      <c r="L353" s="43">
        <v>6.71</v>
      </c>
      <c r="M353" s="43">
        <v>6.71</v>
      </c>
      <c r="N353" s="43">
        <v>6.71</v>
      </c>
      <c r="O353" s="43">
        <v>6.71</v>
      </c>
      <c r="P353" s="43">
        <v>6.71</v>
      </c>
      <c r="Q353" s="43">
        <v>6.71</v>
      </c>
      <c r="R353" s="43">
        <v>6.71</v>
      </c>
      <c r="S353" s="43">
        <v>6.71</v>
      </c>
      <c r="T353" s="43">
        <v>6.71</v>
      </c>
      <c r="U353" s="43">
        <v>6.71</v>
      </c>
      <c r="V353" s="43">
        <v>6.71</v>
      </c>
      <c r="W353" s="43">
        <v>6.71</v>
      </c>
      <c r="X353" s="43">
        <v>6.71</v>
      </c>
      <c r="Y353" s="43">
        <v>6.71</v>
      </c>
      <c r="Z353" s="43">
        <v>6.71</v>
      </c>
      <c r="AA353" s="43">
        <v>6.71</v>
      </c>
    </row>
    <row r="354" spans="1:27" ht="12.75" hidden="1" customHeight="1" outlineLevel="1" x14ac:dyDescent="0.2">
      <c r="A354" s="98" t="s">
        <v>577</v>
      </c>
      <c r="B354" s="62" t="s">
        <v>79</v>
      </c>
      <c r="C354" s="42" t="s">
        <v>77</v>
      </c>
      <c r="D354" s="43">
        <f>$D$11</f>
        <v>110.23</v>
      </c>
      <c r="E354" s="43">
        <f t="shared" ref="E354:AA354" si="203">$D$11</f>
        <v>110.23</v>
      </c>
      <c r="F354" s="43">
        <f t="shared" si="203"/>
        <v>110.23</v>
      </c>
      <c r="G354" s="43">
        <f t="shared" si="203"/>
        <v>110.23</v>
      </c>
      <c r="H354" s="43">
        <f t="shared" si="203"/>
        <v>110.23</v>
      </c>
      <c r="I354" s="43">
        <f t="shared" si="203"/>
        <v>110.23</v>
      </c>
      <c r="J354" s="43">
        <f t="shared" si="203"/>
        <v>110.23</v>
      </c>
      <c r="K354" s="43">
        <f t="shared" si="203"/>
        <v>110.23</v>
      </c>
      <c r="L354" s="43">
        <f t="shared" si="203"/>
        <v>110.23</v>
      </c>
      <c r="M354" s="43">
        <f t="shared" si="203"/>
        <v>110.23</v>
      </c>
      <c r="N354" s="43">
        <f t="shared" si="203"/>
        <v>110.23</v>
      </c>
      <c r="O354" s="43">
        <f t="shared" si="203"/>
        <v>110.23</v>
      </c>
      <c r="P354" s="43">
        <f t="shared" si="203"/>
        <v>110.23</v>
      </c>
      <c r="Q354" s="43">
        <f t="shared" si="203"/>
        <v>110.23</v>
      </c>
      <c r="R354" s="43">
        <f t="shared" si="203"/>
        <v>110.23</v>
      </c>
      <c r="S354" s="43">
        <f t="shared" si="203"/>
        <v>110.23</v>
      </c>
      <c r="T354" s="43">
        <f t="shared" si="203"/>
        <v>110.23</v>
      </c>
      <c r="U354" s="43">
        <f t="shared" si="203"/>
        <v>110.23</v>
      </c>
      <c r="V354" s="43">
        <f t="shared" si="203"/>
        <v>110.23</v>
      </c>
      <c r="W354" s="43">
        <f t="shared" si="203"/>
        <v>110.23</v>
      </c>
      <c r="X354" s="43">
        <f t="shared" si="203"/>
        <v>110.23</v>
      </c>
      <c r="Y354" s="43">
        <f t="shared" si="203"/>
        <v>110.23</v>
      </c>
      <c r="Z354" s="43">
        <f t="shared" si="203"/>
        <v>110.23</v>
      </c>
      <c r="AA354" s="43">
        <f t="shared" si="203"/>
        <v>110.23</v>
      </c>
    </row>
    <row r="355" spans="1:27" ht="12.75" customHeight="1" collapsed="1" x14ac:dyDescent="0.2">
      <c r="A355" s="97" t="s">
        <v>578</v>
      </c>
      <c r="B355" s="27" t="str">
        <f>"07"&amp;"."&amp;$B$662&amp;"."&amp;$B$663</f>
        <v>07.01.2023</v>
      </c>
      <c r="C355" s="89" t="s">
        <v>74</v>
      </c>
      <c r="D355" s="90">
        <f>ROUND(((D356+D357+D359+D358)/1000),5)</f>
        <v>3.4120200000000001</v>
      </c>
      <c r="E355" s="90">
        <f>ROUND(((E356+E357+E359+E358)/1000),5)</f>
        <v>3.32267</v>
      </c>
      <c r="F355" s="90">
        <f>ROUND(((F356+F357+F359+F358)/1000),5)</f>
        <v>3.2505500000000001</v>
      </c>
      <c r="G355" s="90">
        <f t="shared" ref="G355:AA355" si="204">ROUND(((G356+G357+G359+G358)/1000),5)</f>
        <v>3.2169400000000001</v>
      </c>
      <c r="H355" s="90">
        <f t="shared" si="204"/>
        <v>3.2353700000000001</v>
      </c>
      <c r="I355" s="90">
        <f t="shared" si="204"/>
        <v>3.2641100000000001</v>
      </c>
      <c r="J355" s="90">
        <f t="shared" si="204"/>
        <v>3.2953299999999999</v>
      </c>
      <c r="K355" s="90">
        <f t="shared" si="204"/>
        <v>3.3913199999999999</v>
      </c>
      <c r="L355" s="90">
        <f t="shared" si="204"/>
        <v>3.5091399999999999</v>
      </c>
      <c r="M355" s="90">
        <f t="shared" si="204"/>
        <v>3.7594599999999998</v>
      </c>
      <c r="N355" s="90">
        <f t="shared" si="204"/>
        <v>3.9192900000000002</v>
      </c>
      <c r="O355" s="90">
        <f t="shared" si="204"/>
        <v>3.94354</v>
      </c>
      <c r="P355" s="90">
        <f t="shared" si="204"/>
        <v>3.9461300000000001</v>
      </c>
      <c r="Q355" s="90">
        <f t="shared" si="204"/>
        <v>3.9476499999999999</v>
      </c>
      <c r="R355" s="90">
        <f t="shared" si="204"/>
        <v>3.9117799999999998</v>
      </c>
      <c r="S355" s="90">
        <f t="shared" si="204"/>
        <v>3.9223300000000001</v>
      </c>
      <c r="T355" s="90">
        <f t="shared" si="204"/>
        <v>3.9553500000000001</v>
      </c>
      <c r="U355" s="90">
        <f t="shared" si="204"/>
        <v>3.9801299999999999</v>
      </c>
      <c r="V355" s="90">
        <f t="shared" si="204"/>
        <v>3.9759199999999999</v>
      </c>
      <c r="W355" s="90">
        <f t="shared" si="204"/>
        <v>3.97079</v>
      </c>
      <c r="X355" s="90">
        <f t="shared" si="204"/>
        <v>3.9798900000000001</v>
      </c>
      <c r="Y355" s="90">
        <f t="shared" si="204"/>
        <v>3.9525199999999998</v>
      </c>
      <c r="Z355" s="90">
        <f t="shared" si="204"/>
        <v>3.7590400000000002</v>
      </c>
      <c r="AA355" s="90">
        <f t="shared" si="204"/>
        <v>3.5082399999999998</v>
      </c>
    </row>
    <row r="356" spans="1:27" ht="12.75" hidden="1" customHeight="1" outlineLevel="1" x14ac:dyDescent="0.2">
      <c r="A356" s="98" t="s">
        <v>579</v>
      </c>
      <c r="B356" s="62" t="s">
        <v>236</v>
      </c>
      <c r="C356" s="42" t="s">
        <v>77</v>
      </c>
      <c r="D356" s="43">
        <v>1072.19</v>
      </c>
      <c r="E356" s="43">
        <v>982.84</v>
      </c>
      <c r="F356" s="43">
        <v>910.72</v>
      </c>
      <c r="G356" s="43">
        <v>877.11</v>
      </c>
      <c r="H356" s="43">
        <v>895.54</v>
      </c>
      <c r="I356" s="43">
        <v>924.28</v>
      </c>
      <c r="J356" s="43">
        <v>955.5</v>
      </c>
      <c r="K356" s="43">
        <v>1051.49</v>
      </c>
      <c r="L356" s="43">
        <v>1169.31</v>
      </c>
      <c r="M356" s="43">
        <v>1419.63</v>
      </c>
      <c r="N356" s="43">
        <v>1579.46</v>
      </c>
      <c r="O356" s="43">
        <v>1603.71</v>
      </c>
      <c r="P356" s="43">
        <v>1606.3</v>
      </c>
      <c r="Q356" s="43">
        <v>1607.82</v>
      </c>
      <c r="R356" s="43">
        <v>1571.95</v>
      </c>
      <c r="S356" s="43">
        <v>1582.5</v>
      </c>
      <c r="T356" s="43">
        <v>1615.52</v>
      </c>
      <c r="U356" s="43">
        <v>1640.3</v>
      </c>
      <c r="V356" s="43">
        <v>1636.09</v>
      </c>
      <c r="W356" s="43">
        <v>1630.96</v>
      </c>
      <c r="X356" s="43">
        <v>1640.06</v>
      </c>
      <c r="Y356" s="43">
        <v>1612.69</v>
      </c>
      <c r="Z356" s="43">
        <v>1419.21</v>
      </c>
      <c r="AA356" s="43">
        <v>1168.4100000000001</v>
      </c>
    </row>
    <row r="357" spans="1:27" ht="12.75" hidden="1" customHeight="1" outlineLevel="1" x14ac:dyDescent="0.2">
      <c r="A357" s="98" t="s">
        <v>580</v>
      </c>
      <c r="B357" s="62" t="s">
        <v>88</v>
      </c>
      <c r="C357" s="42" t="s">
        <v>77</v>
      </c>
      <c r="D357" s="43">
        <f>$D$327</f>
        <v>2222.89</v>
      </c>
      <c r="E357" s="43">
        <f t="shared" ref="E357:AA357" si="205">$D$327</f>
        <v>2222.89</v>
      </c>
      <c r="F357" s="43">
        <f t="shared" si="205"/>
        <v>2222.89</v>
      </c>
      <c r="G357" s="43">
        <f t="shared" si="205"/>
        <v>2222.89</v>
      </c>
      <c r="H357" s="43">
        <f t="shared" si="205"/>
        <v>2222.89</v>
      </c>
      <c r="I357" s="43">
        <f t="shared" si="205"/>
        <v>2222.89</v>
      </c>
      <c r="J357" s="43">
        <f t="shared" si="205"/>
        <v>2222.89</v>
      </c>
      <c r="K357" s="43">
        <f t="shared" si="205"/>
        <v>2222.89</v>
      </c>
      <c r="L357" s="43">
        <f t="shared" si="205"/>
        <v>2222.89</v>
      </c>
      <c r="M357" s="43">
        <f t="shared" si="205"/>
        <v>2222.89</v>
      </c>
      <c r="N357" s="43">
        <f t="shared" si="205"/>
        <v>2222.89</v>
      </c>
      <c r="O357" s="43">
        <f t="shared" si="205"/>
        <v>2222.89</v>
      </c>
      <c r="P357" s="43">
        <f t="shared" si="205"/>
        <v>2222.89</v>
      </c>
      <c r="Q357" s="43">
        <f t="shared" si="205"/>
        <v>2222.89</v>
      </c>
      <c r="R357" s="43">
        <f t="shared" si="205"/>
        <v>2222.89</v>
      </c>
      <c r="S357" s="43">
        <f t="shared" si="205"/>
        <v>2222.89</v>
      </c>
      <c r="T357" s="43">
        <f t="shared" si="205"/>
        <v>2222.89</v>
      </c>
      <c r="U357" s="43">
        <f t="shared" si="205"/>
        <v>2222.89</v>
      </c>
      <c r="V357" s="43">
        <f t="shared" si="205"/>
        <v>2222.89</v>
      </c>
      <c r="W357" s="43">
        <f t="shared" si="205"/>
        <v>2222.89</v>
      </c>
      <c r="X357" s="43">
        <f t="shared" si="205"/>
        <v>2222.89</v>
      </c>
      <c r="Y357" s="43">
        <f t="shared" si="205"/>
        <v>2222.89</v>
      </c>
      <c r="Z357" s="43">
        <f t="shared" si="205"/>
        <v>2222.89</v>
      </c>
      <c r="AA357" s="43">
        <f t="shared" si="205"/>
        <v>2222.89</v>
      </c>
    </row>
    <row r="358" spans="1:27" ht="12.75" hidden="1" customHeight="1" outlineLevel="1" x14ac:dyDescent="0.2">
      <c r="A358" s="98" t="s">
        <v>581</v>
      </c>
      <c r="B358" s="62" t="s">
        <v>81</v>
      </c>
      <c r="C358" s="42" t="s">
        <v>77</v>
      </c>
      <c r="D358" s="43">
        <v>6.71</v>
      </c>
      <c r="E358" s="43">
        <v>6.71</v>
      </c>
      <c r="F358" s="43">
        <v>6.71</v>
      </c>
      <c r="G358" s="43">
        <v>6.71</v>
      </c>
      <c r="H358" s="43">
        <v>6.71</v>
      </c>
      <c r="I358" s="43">
        <v>6.71</v>
      </c>
      <c r="J358" s="43">
        <v>6.71</v>
      </c>
      <c r="K358" s="43">
        <v>6.71</v>
      </c>
      <c r="L358" s="43">
        <v>6.71</v>
      </c>
      <c r="M358" s="43">
        <v>6.71</v>
      </c>
      <c r="N358" s="43">
        <v>6.71</v>
      </c>
      <c r="O358" s="43">
        <v>6.71</v>
      </c>
      <c r="P358" s="43">
        <v>6.71</v>
      </c>
      <c r="Q358" s="43">
        <v>6.71</v>
      </c>
      <c r="R358" s="43">
        <v>6.71</v>
      </c>
      <c r="S358" s="43">
        <v>6.71</v>
      </c>
      <c r="T358" s="43">
        <v>6.71</v>
      </c>
      <c r="U358" s="43">
        <v>6.71</v>
      </c>
      <c r="V358" s="43">
        <v>6.71</v>
      </c>
      <c r="W358" s="43">
        <v>6.71</v>
      </c>
      <c r="X358" s="43">
        <v>6.71</v>
      </c>
      <c r="Y358" s="43">
        <v>6.71</v>
      </c>
      <c r="Z358" s="43">
        <v>6.71</v>
      </c>
      <c r="AA358" s="43">
        <v>6.71</v>
      </c>
    </row>
    <row r="359" spans="1:27" ht="12.75" hidden="1" customHeight="1" outlineLevel="1" x14ac:dyDescent="0.2">
      <c r="A359" s="98" t="s">
        <v>582</v>
      </c>
      <c r="B359" s="62" t="s">
        <v>79</v>
      </c>
      <c r="C359" s="42" t="s">
        <v>77</v>
      </c>
      <c r="D359" s="43">
        <f>$D$11</f>
        <v>110.23</v>
      </c>
      <c r="E359" s="43">
        <f t="shared" ref="E359:AA359" si="206">$D$11</f>
        <v>110.23</v>
      </c>
      <c r="F359" s="43">
        <f t="shared" si="206"/>
        <v>110.23</v>
      </c>
      <c r="G359" s="43">
        <f t="shared" si="206"/>
        <v>110.23</v>
      </c>
      <c r="H359" s="43">
        <f t="shared" si="206"/>
        <v>110.23</v>
      </c>
      <c r="I359" s="43">
        <f t="shared" si="206"/>
        <v>110.23</v>
      </c>
      <c r="J359" s="43">
        <f t="shared" si="206"/>
        <v>110.23</v>
      </c>
      <c r="K359" s="43">
        <f t="shared" si="206"/>
        <v>110.23</v>
      </c>
      <c r="L359" s="43">
        <f t="shared" si="206"/>
        <v>110.23</v>
      </c>
      <c r="M359" s="43">
        <f t="shared" si="206"/>
        <v>110.23</v>
      </c>
      <c r="N359" s="43">
        <f t="shared" si="206"/>
        <v>110.23</v>
      </c>
      <c r="O359" s="43">
        <f t="shared" si="206"/>
        <v>110.23</v>
      </c>
      <c r="P359" s="43">
        <f t="shared" si="206"/>
        <v>110.23</v>
      </c>
      <c r="Q359" s="43">
        <f t="shared" si="206"/>
        <v>110.23</v>
      </c>
      <c r="R359" s="43">
        <f t="shared" si="206"/>
        <v>110.23</v>
      </c>
      <c r="S359" s="43">
        <f t="shared" si="206"/>
        <v>110.23</v>
      </c>
      <c r="T359" s="43">
        <f t="shared" si="206"/>
        <v>110.23</v>
      </c>
      <c r="U359" s="43">
        <f t="shared" si="206"/>
        <v>110.23</v>
      </c>
      <c r="V359" s="43">
        <f t="shared" si="206"/>
        <v>110.23</v>
      </c>
      <c r="W359" s="43">
        <f t="shared" si="206"/>
        <v>110.23</v>
      </c>
      <c r="X359" s="43">
        <f t="shared" si="206"/>
        <v>110.23</v>
      </c>
      <c r="Y359" s="43">
        <f t="shared" si="206"/>
        <v>110.23</v>
      </c>
      <c r="Z359" s="43">
        <f t="shared" si="206"/>
        <v>110.23</v>
      </c>
      <c r="AA359" s="43">
        <f t="shared" si="206"/>
        <v>110.23</v>
      </c>
    </row>
    <row r="360" spans="1:27" ht="12.75" customHeight="1" collapsed="1" x14ac:dyDescent="0.2">
      <c r="A360" s="97" t="s">
        <v>583</v>
      </c>
      <c r="B360" s="27" t="str">
        <f>"08"&amp;"."&amp;$B$662&amp;"."&amp;$B$663</f>
        <v>08.01.2023</v>
      </c>
      <c r="C360" s="89" t="s">
        <v>74</v>
      </c>
      <c r="D360" s="90">
        <f>ROUND(((D361+D362+D364+D363)/1000),5)</f>
        <v>3.46949</v>
      </c>
      <c r="E360" s="90">
        <f>ROUND(((E361+E362+E364+E363)/1000),5)</f>
        <v>3.3912499999999999</v>
      </c>
      <c r="F360" s="90">
        <f>ROUND(((F361+F362+F364+F363)/1000),5)</f>
        <v>3.3280500000000002</v>
      </c>
      <c r="G360" s="90">
        <f t="shared" ref="G360:AA360" si="207">ROUND(((G361+G362+G364+G363)/1000),5)</f>
        <v>3.28321</v>
      </c>
      <c r="H360" s="90">
        <f t="shared" si="207"/>
        <v>3.3190499999999998</v>
      </c>
      <c r="I360" s="90">
        <f t="shared" si="207"/>
        <v>3.3378199999999998</v>
      </c>
      <c r="J360" s="90">
        <f t="shared" si="207"/>
        <v>3.3589699999999998</v>
      </c>
      <c r="K360" s="90">
        <f t="shared" si="207"/>
        <v>3.4575499999999999</v>
      </c>
      <c r="L360" s="90">
        <f t="shared" si="207"/>
        <v>3.6751399999999999</v>
      </c>
      <c r="M360" s="90">
        <f t="shared" si="207"/>
        <v>3.9344600000000001</v>
      </c>
      <c r="N360" s="90">
        <f t="shared" si="207"/>
        <v>4.0303800000000001</v>
      </c>
      <c r="O360" s="90">
        <f t="shared" si="207"/>
        <v>4.05532</v>
      </c>
      <c r="P360" s="90">
        <f t="shared" si="207"/>
        <v>4.0609900000000003</v>
      </c>
      <c r="Q360" s="90">
        <f t="shared" si="207"/>
        <v>4.0649100000000002</v>
      </c>
      <c r="R360" s="90">
        <f t="shared" si="207"/>
        <v>4.0370699999999999</v>
      </c>
      <c r="S360" s="90">
        <f t="shared" si="207"/>
        <v>4.0461</v>
      </c>
      <c r="T360" s="90">
        <f t="shared" si="207"/>
        <v>4.0769900000000003</v>
      </c>
      <c r="U360" s="90">
        <f t="shared" si="207"/>
        <v>4.1026400000000001</v>
      </c>
      <c r="V360" s="90">
        <f t="shared" si="207"/>
        <v>4.09598</v>
      </c>
      <c r="W360" s="90">
        <f t="shared" si="207"/>
        <v>4.0850600000000004</v>
      </c>
      <c r="X360" s="90">
        <f t="shared" si="207"/>
        <v>4.0858600000000003</v>
      </c>
      <c r="Y360" s="90">
        <f t="shared" si="207"/>
        <v>4.0426900000000003</v>
      </c>
      <c r="Z360" s="90">
        <f t="shared" si="207"/>
        <v>3.77624</v>
      </c>
      <c r="AA360" s="90">
        <f t="shared" si="207"/>
        <v>3.48997</v>
      </c>
    </row>
    <row r="361" spans="1:27" ht="12.75" hidden="1" customHeight="1" outlineLevel="1" x14ac:dyDescent="0.2">
      <c r="A361" s="98" t="s">
        <v>584</v>
      </c>
      <c r="B361" s="62" t="s">
        <v>236</v>
      </c>
      <c r="C361" s="42" t="s">
        <v>77</v>
      </c>
      <c r="D361" s="43">
        <v>1129.6600000000001</v>
      </c>
      <c r="E361" s="43">
        <v>1051.42</v>
      </c>
      <c r="F361" s="43">
        <v>988.22</v>
      </c>
      <c r="G361" s="43">
        <v>943.38</v>
      </c>
      <c r="H361" s="43">
        <v>979.22</v>
      </c>
      <c r="I361" s="43">
        <v>997.99</v>
      </c>
      <c r="J361" s="43">
        <v>1019.14</v>
      </c>
      <c r="K361" s="43">
        <v>1117.72</v>
      </c>
      <c r="L361" s="43">
        <v>1335.31</v>
      </c>
      <c r="M361" s="43">
        <v>1594.63</v>
      </c>
      <c r="N361" s="43">
        <v>1690.55</v>
      </c>
      <c r="O361" s="43">
        <v>1715.49</v>
      </c>
      <c r="P361" s="43">
        <v>1721.16</v>
      </c>
      <c r="Q361" s="43">
        <v>1725.08</v>
      </c>
      <c r="R361" s="43">
        <v>1697.24</v>
      </c>
      <c r="S361" s="43">
        <v>1706.27</v>
      </c>
      <c r="T361" s="43">
        <v>1737.16</v>
      </c>
      <c r="U361" s="43">
        <v>1762.81</v>
      </c>
      <c r="V361" s="43">
        <v>1756.15</v>
      </c>
      <c r="W361" s="43">
        <v>1745.23</v>
      </c>
      <c r="X361" s="43">
        <v>1746.03</v>
      </c>
      <c r="Y361" s="43">
        <v>1702.86</v>
      </c>
      <c r="Z361" s="43">
        <v>1436.41</v>
      </c>
      <c r="AA361" s="43">
        <v>1150.1400000000001</v>
      </c>
    </row>
    <row r="362" spans="1:27" ht="12.75" hidden="1" customHeight="1" outlineLevel="1" x14ac:dyDescent="0.2">
      <c r="A362" s="98" t="s">
        <v>585</v>
      </c>
      <c r="B362" s="62" t="s">
        <v>88</v>
      </c>
      <c r="C362" s="42" t="s">
        <v>77</v>
      </c>
      <c r="D362" s="43">
        <f>$D$327</f>
        <v>2222.89</v>
      </c>
      <c r="E362" s="43">
        <f t="shared" ref="E362:AA362" si="208">$D$327</f>
        <v>2222.89</v>
      </c>
      <c r="F362" s="43">
        <f t="shared" si="208"/>
        <v>2222.89</v>
      </c>
      <c r="G362" s="43">
        <f t="shared" si="208"/>
        <v>2222.89</v>
      </c>
      <c r="H362" s="43">
        <f t="shared" si="208"/>
        <v>2222.89</v>
      </c>
      <c r="I362" s="43">
        <f t="shared" si="208"/>
        <v>2222.89</v>
      </c>
      <c r="J362" s="43">
        <f t="shared" si="208"/>
        <v>2222.89</v>
      </c>
      <c r="K362" s="43">
        <f t="shared" si="208"/>
        <v>2222.89</v>
      </c>
      <c r="L362" s="43">
        <f t="shared" si="208"/>
        <v>2222.89</v>
      </c>
      <c r="M362" s="43">
        <f t="shared" si="208"/>
        <v>2222.89</v>
      </c>
      <c r="N362" s="43">
        <f t="shared" si="208"/>
        <v>2222.89</v>
      </c>
      <c r="O362" s="43">
        <f t="shared" si="208"/>
        <v>2222.89</v>
      </c>
      <c r="P362" s="43">
        <f t="shared" si="208"/>
        <v>2222.89</v>
      </c>
      <c r="Q362" s="43">
        <f t="shared" si="208"/>
        <v>2222.89</v>
      </c>
      <c r="R362" s="43">
        <f t="shared" si="208"/>
        <v>2222.89</v>
      </c>
      <c r="S362" s="43">
        <f t="shared" si="208"/>
        <v>2222.89</v>
      </c>
      <c r="T362" s="43">
        <f t="shared" si="208"/>
        <v>2222.89</v>
      </c>
      <c r="U362" s="43">
        <f t="shared" si="208"/>
        <v>2222.89</v>
      </c>
      <c r="V362" s="43">
        <f t="shared" si="208"/>
        <v>2222.89</v>
      </c>
      <c r="W362" s="43">
        <f t="shared" si="208"/>
        <v>2222.89</v>
      </c>
      <c r="X362" s="43">
        <f t="shared" si="208"/>
        <v>2222.89</v>
      </c>
      <c r="Y362" s="43">
        <f t="shared" si="208"/>
        <v>2222.89</v>
      </c>
      <c r="Z362" s="43">
        <f t="shared" si="208"/>
        <v>2222.89</v>
      </c>
      <c r="AA362" s="43">
        <f t="shared" si="208"/>
        <v>2222.89</v>
      </c>
    </row>
    <row r="363" spans="1:27" ht="12.75" hidden="1" customHeight="1" outlineLevel="1" x14ac:dyDescent="0.2">
      <c r="A363" s="98" t="s">
        <v>586</v>
      </c>
      <c r="B363" s="62" t="s">
        <v>81</v>
      </c>
      <c r="C363" s="42" t="s">
        <v>77</v>
      </c>
      <c r="D363" s="43">
        <v>6.71</v>
      </c>
      <c r="E363" s="43">
        <v>6.71</v>
      </c>
      <c r="F363" s="43">
        <v>6.71</v>
      </c>
      <c r="G363" s="43">
        <v>6.71</v>
      </c>
      <c r="H363" s="43">
        <v>6.71</v>
      </c>
      <c r="I363" s="43">
        <v>6.71</v>
      </c>
      <c r="J363" s="43">
        <v>6.71</v>
      </c>
      <c r="K363" s="43">
        <v>6.71</v>
      </c>
      <c r="L363" s="43">
        <v>6.71</v>
      </c>
      <c r="M363" s="43">
        <v>6.71</v>
      </c>
      <c r="N363" s="43">
        <v>6.71</v>
      </c>
      <c r="O363" s="43">
        <v>6.71</v>
      </c>
      <c r="P363" s="43">
        <v>6.71</v>
      </c>
      <c r="Q363" s="43">
        <v>6.71</v>
      </c>
      <c r="R363" s="43">
        <v>6.71</v>
      </c>
      <c r="S363" s="43">
        <v>6.71</v>
      </c>
      <c r="T363" s="43">
        <v>6.71</v>
      </c>
      <c r="U363" s="43">
        <v>6.71</v>
      </c>
      <c r="V363" s="43">
        <v>6.71</v>
      </c>
      <c r="W363" s="43">
        <v>6.71</v>
      </c>
      <c r="X363" s="43">
        <v>6.71</v>
      </c>
      <c r="Y363" s="43">
        <v>6.71</v>
      </c>
      <c r="Z363" s="43">
        <v>6.71</v>
      </c>
      <c r="AA363" s="43">
        <v>6.71</v>
      </c>
    </row>
    <row r="364" spans="1:27" ht="12.75" hidden="1" customHeight="1" outlineLevel="1" x14ac:dyDescent="0.2">
      <c r="A364" s="98" t="s">
        <v>587</v>
      </c>
      <c r="B364" s="62" t="s">
        <v>79</v>
      </c>
      <c r="C364" s="42" t="s">
        <v>77</v>
      </c>
      <c r="D364" s="43">
        <f>$D$11</f>
        <v>110.23</v>
      </c>
      <c r="E364" s="43">
        <f t="shared" ref="E364:AA364" si="209">$D$11</f>
        <v>110.23</v>
      </c>
      <c r="F364" s="43">
        <f t="shared" si="209"/>
        <v>110.23</v>
      </c>
      <c r="G364" s="43">
        <f t="shared" si="209"/>
        <v>110.23</v>
      </c>
      <c r="H364" s="43">
        <f t="shared" si="209"/>
        <v>110.23</v>
      </c>
      <c r="I364" s="43">
        <f t="shared" si="209"/>
        <v>110.23</v>
      </c>
      <c r="J364" s="43">
        <f t="shared" si="209"/>
        <v>110.23</v>
      </c>
      <c r="K364" s="43">
        <f t="shared" si="209"/>
        <v>110.23</v>
      </c>
      <c r="L364" s="43">
        <f t="shared" si="209"/>
        <v>110.23</v>
      </c>
      <c r="M364" s="43">
        <f t="shared" si="209"/>
        <v>110.23</v>
      </c>
      <c r="N364" s="43">
        <f t="shared" si="209"/>
        <v>110.23</v>
      </c>
      <c r="O364" s="43">
        <f t="shared" si="209"/>
        <v>110.23</v>
      </c>
      <c r="P364" s="43">
        <f t="shared" si="209"/>
        <v>110.23</v>
      </c>
      <c r="Q364" s="43">
        <f t="shared" si="209"/>
        <v>110.23</v>
      </c>
      <c r="R364" s="43">
        <f t="shared" si="209"/>
        <v>110.23</v>
      </c>
      <c r="S364" s="43">
        <f t="shared" si="209"/>
        <v>110.23</v>
      </c>
      <c r="T364" s="43">
        <f t="shared" si="209"/>
        <v>110.23</v>
      </c>
      <c r="U364" s="43">
        <f t="shared" si="209"/>
        <v>110.23</v>
      </c>
      <c r="V364" s="43">
        <f t="shared" si="209"/>
        <v>110.23</v>
      </c>
      <c r="W364" s="43">
        <f t="shared" si="209"/>
        <v>110.23</v>
      </c>
      <c r="X364" s="43">
        <f t="shared" si="209"/>
        <v>110.23</v>
      </c>
      <c r="Y364" s="43">
        <f t="shared" si="209"/>
        <v>110.23</v>
      </c>
      <c r="Z364" s="43">
        <f t="shared" si="209"/>
        <v>110.23</v>
      </c>
      <c r="AA364" s="43">
        <f t="shared" si="209"/>
        <v>110.23</v>
      </c>
    </row>
    <row r="365" spans="1:27" ht="12.75" customHeight="1" collapsed="1" x14ac:dyDescent="0.2">
      <c r="A365" s="97" t="s">
        <v>588</v>
      </c>
      <c r="B365" s="27" t="str">
        <f>"09"&amp;"."&amp;$B$662&amp;"."&amp;$B$663</f>
        <v>09.01.2023</v>
      </c>
      <c r="C365" s="89" t="s">
        <v>74</v>
      </c>
      <c r="D365" s="90">
        <f>ROUND(((D366+D367+D369+D368)/1000),5)</f>
        <v>3.4552200000000002</v>
      </c>
      <c r="E365" s="90">
        <f>ROUND(((E366+E367+E369+E368)/1000),5)</f>
        <v>3.3550800000000001</v>
      </c>
      <c r="F365" s="90">
        <f>ROUND(((F366+F367+F369+F368)/1000),5)</f>
        <v>3.2820399999999998</v>
      </c>
      <c r="G365" s="90">
        <f t="shared" ref="G365:AA365" si="210">ROUND(((G366+G367+G369+G368)/1000),5)</f>
        <v>3.26091</v>
      </c>
      <c r="H365" s="90">
        <f t="shared" si="210"/>
        <v>3.3019400000000001</v>
      </c>
      <c r="I365" s="90">
        <f t="shared" si="210"/>
        <v>3.4395500000000001</v>
      </c>
      <c r="J365" s="90">
        <f t="shared" si="210"/>
        <v>3.6545000000000001</v>
      </c>
      <c r="K365" s="90">
        <f t="shared" si="210"/>
        <v>4.0423499999999999</v>
      </c>
      <c r="L365" s="90">
        <f t="shared" si="210"/>
        <v>4.15001</v>
      </c>
      <c r="M365" s="90">
        <f t="shared" si="210"/>
        <v>4.1929999999999996</v>
      </c>
      <c r="N365" s="90">
        <f t="shared" si="210"/>
        <v>4.2161299999999997</v>
      </c>
      <c r="O365" s="90">
        <f t="shared" si="210"/>
        <v>4.2294900000000002</v>
      </c>
      <c r="P365" s="90">
        <f t="shared" si="210"/>
        <v>4.2146299999999997</v>
      </c>
      <c r="Q365" s="90">
        <f t="shared" si="210"/>
        <v>4.2235100000000001</v>
      </c>
      <c r="R365" s="90">
        <f t="shared" si="210"/>
        <v>4.1948800000000004</v>
      </c>
      <c r="S365" s="90">
        <f t="shared" si="210"/>
        <v>4.2031599999999996</v>
      </c>
      <c r="T365" s="90">
        <f t="shared" si="210"/>
        <v>4.3199500000000004</v>
      </c>
      <c r="U365" s="90">
        <f t="shared" si="210"/>
        <v>4.2810899999999998</v>
      </c>
      <c r="V365" s="90">
        <f t="shared" si="210"/>
        <v>4.3153699999999997</v>
      </c>
      <c r="W365" s="90">
        <f t="shared" si="210"/>
        <v>4.20817</v>
      </c>
      <c r="X365" s="90">
        <f t="shared" si="210"/>
        <v>4.1613800000000003</v>
      </c>
      <c r="Y365" s="90">
        <f t="shared" si="210"/>
        <v>4.1098800000000004</v>
      </c>
      <c r="Z365" s="90">
        <f t="shared" si="210"/>
        <v>3.8096100000000002</v>
      </c>
      <c r="AA365" s="90">
        <f t="shared" si="210"/>
        <v>3.47336</v>
      </c>
    </row>
    <row r="366" spans="1:27" ht="12.75" hidden="1" customHeight="1" outlineLevel="1" x14ac:dyDescent="0.2">
      <c r="A366" s="98" t="s">
        <v>589</v>
      </c>
      <c r="B366" s="62" t="s">
        <v>236</v>
      </c>
      <c r="C366" s="42" t="s">
        <v>77</v>
      </c>
      <c r="D366" s="43">
        <v>1115.3900000000001</v>
      </c>
      <c r="E366" s="43">
        <v>1015.25</v>
      </c>
      <c r="F366" s="43">
        <v>942.21</v>
      </c>
      <c r="G366" s="43">
        <v>921.08</v>
      </c>
      <c r="H366" s="43">
        <v>962.11</v>
      </c>
      <c r="I366" s="43">
        <v>1099.72</v>
      </c>
      <c r="J366" s="43">
        <v>1314.67</v>
      </c>
      <c r="K366" s="43">
        <v>1702.52</v>
      </c>
      <c r="L366" s="43">
        <v>1810.18</v>
      </c>
      <c r="M366" s="43">
        <v>1853.17</v>
      </c>
      <c r="N366" s="43">
        <v>1876.3</v>
      </c>
      <c r="O366" s="43">
        <v>1889.66</v>
      </c>
      <c r="P366" s="43">
        <v>1874.8</v>
      </c>
      <c r="Q366" s="43">
        <v>1883.68</v>
      </c>
      <c r="R366" s="43">
        <v>1855.05</v>
      </c>
      <c r="S366" s="43">
        <v>1863.33</v>
      </c>
      <c r="T366" s="43">
        <v>1980.12</v>
      </c>
      <c r="U366" s="43">
        <v>1941.26</v>
      </c>
      <c r="V366" s="43">
        <v>1975.54</v>
      </c>
      <c r="W366" s="43">
        <v>1868.34</v>
      </c>
      <c r="X366" s="43">
        <v>1821.55</v>
      </c>
      <c r="Y366" s="43">
        <v>1770.05</v>
      </c>
      <c r="Z366" s="43">
        <v>1469.78</v>
      </c>
      <c r="AA366" s="43">
        <v>1133.53</v>
      </c>
    </row>
    <row r="367" spans="1:27" ht="12.75" hidden="1" customHeight="1" outlineLevel="1" x14ac:dyDescent="0.2">
      <c r="A367" s="98" t="s">
        <v>590</v>
      </c>
      <c r="B367" s="62" t="s">
        <v>88</v>
      </c>
      <c r="C367" s="42" t="s">
        <v>77</v>
      </c>
      <c r="D367" s="43">
        <f>$D$327</f>
        <v>2222.89</v>
      </c>
      <c r="E367" s="43">
        <f t="shared" ref="E367:AA367" si="211">$D$327</f>
        <v>2222.89</v>
      </c>
      <c r="F367" s="43">
        <f t="shared" si="211"/>
        <v>2222.89</v>
      </c>
      <c r="G367" s="43">
        <f t="shared" si="211"/>
        <v>2222.89</v>
      </c>
      <c r="H367" s="43">
        <f t="shared" si="211"/>
        <v>2222.89</v>
      </c>
      <c r="I367" s="43">
        <f t="shared" si="211"/>
        <v>2222.89</v>
      </c>
      <c r="J367" s="43">
        <f t="shared" si="211"/>
        <v>2222.89</v>
      </c>
      <c r="K367" s="43">
        <f t="shared" si="211"/>
        <v>2222.89</v>
      </c>
      <c r="L367" s="43">
        <f t="shared" si="211"/>
        <v>2222.89</v>
      </c>
      <c r="M367" s="43">
        <f t="shared" si="211"/>
        <v>2222.89</v>
      </c>
      <c r="N367" s="43">
        <f t="shared" si="211"/>
        <v>2222.89</v>
      </c>
      <c r="O367" s="43">
        <f t="shared" si="211"/>
        <v>2222.89</v>
      </c>
      <c r="P367" s="43">
        <f t="shared" si="211"/>
        <v>2222.89</v>
      </c>
      <c r="Q367" s="43">
        <f t="shared" si="211"/>
        <v>2222.89</v>
      </c>
      <c r="R367" s="43">
        <f t="shared" si="211"/>
        <v>2222.89</v>
      </c>
      <c r="S367" s="43">
        <f t="shared" si="211"/>
        <v>2222.89</v>
      </c>
      <c r="T367" s="43">
        <f t="shared" si="211"/>
        <v>2222.89</v>
      </c>
      <c r="U367" s="43">
        <f t="shared" si="211"/>
        <v>2222.89</v>
      </c>
      <c r="V367" s="43">
        <f t="shared" si="211"/>
        <v>2222.89</v>
      </c>
      <c r="W367" s="43">
        <f t="shared" si="211"/>
        <v>2222.89</v>
      </c>
      <c r="X367" s="43">
        <f t="shared" si="211"/>
        <v>2222.89</v>
      </c>
      <c r="Y367" s="43">
        <f t="shared" si="211"/>
        <v>2222.89</v>
      </c>
      <c r="Z367" s="43">
        <f t="shared" si="211"/>
        <v>2222.89</v>
      </c>
      <c r="AA367" s="43">
        <f t="shared" si="211"/>
        <v>2222.89</v>
      </c>
    </row>
    <row r="368" spans="1:27" ht="12.75" hidden="1" customHeight="1" outlineLevel="1" x14ac:dyDescent="0.2">
      <c r="A368" s="98" t="s">
        <v>591</v>
      </c>
      <c r="B368" s="62" t="s">
        <v>81</v>
      </c>
      <c r="C368" s="42" t="s">
        <v>77</v>
      </c>
      <c r="D368" s="43">
        <v>6.71</v>
      </c>
      <c r="E368" s="43">
        <v>6.71</v>
      </c>
      <c r="F368" s="43">
        <v>6.71</v>
      </c>
      <c r="G368" s="43">
        <v>6.71</v>
      </c>
      <c r="H368" s="43">
        <v>6.71</v>
      </c>
      <c r="I368" s="43">
        <v>6.71</v>
      </c>
      <c r="J368" s="43">
        <v>6.71</v>
      </c>
      <c r="K368" s="43">
        <v>6.71</v>
      </c>
      <c r="L368" s="43">
        <v>6.71</v>
      </c>
      <c r="M368" s="43">
        <v>6.71</v>
      </c>
      <c r="N368" s="43">
        <v>6.71</v>
      </c>
      <c r="O368" s="43">
        <v>6.71</v>
      </c>
      <c r="P368" s="43">
        <v>6.71</v>
      </c>
      <c r="Q368" s="43">
        <v>6.71</v>
      </c>
      <c r="R368" s="43">
        <v>6.71</v>
      </c>
      <c r="S368" s="43">
        <v>6.71</v>
      </c>
      <c r="T368" s="43">
        <v>6.71</v>
      </c>
      <c r="U368" s="43">
        <v>6.71</v>
      </c>
      <c r="V368" s="43">
        <v>6.71</v>
      </c>
      <c r="W368" s="43">
        <v>6.71</v>
      </c>
      <c r="X368" s="43">
        <v>6.71</v>
      </c>
      <c r="Y368" s="43">
        <v>6.71</v>
      </c>
      <c r="Z368" s="43">
        <v>6.71</v>
      </c>
      <c r="AA368" s="43">
        <v>6.71</v>
      </c>
    </row>
    <row r="369" spans="1:27" ht="12.75" hidden="1" customHeight="1" outlineLevel="1" x14ac:dyDescent="0.2">
      <c r="A369" s="98" t="s">
        <v>592</v>
      </c>
      <c r="B369" s="62" t="s">
        <v>79</v>
      </c>
      <c r="C369" s="42" t="s">
        <v>77</v>
      </c>
      <c r="D369" s="43">
        <f>$D$11</f>
        <v>110.23</v>
      </c>
      <c r="E369" s="43">
        <f t="shared" ref="E369:AA369" si="212">$D$11</f>
        <v>110.23</v>
      </c>
      <c r="F369" s="43">
        <f t="shared" si="212"/>
        <v>110.23</v>
      </c>
      <c r="G369" s="43">
        <f t="shared" si="212"/>
        <v>110.23</v>
      </c>
      <c r="H369" s="43">
        <f t="shared" si="212"/>
        <v>110.23</v>
      </c>
      <c r="I369" s="43">
        <f t="shared" si="212"/>
        <v>110.23</v>
      </c>
      <c r="J369" s="43">
        <f t="shared" si="212"/>
        <v>110.23</v>
      </c>
      <c r="K369" s="43">
        <f t="shared" si="212"/>
        <v>110.23</v>
      </c>
      <c r="L369" s="43">
        <f t="shared" si="212"/>
        <v>110.23</v>
      </c>
      <c r="M369" s="43">
        <f t="shared" si="212"/>
        <v>110.23</v>
      </c>
      <c r="N369" s="43">
        <f t="shared" si="212"/>
        <v>110.23</v>
      </c>
      <c r="O369" s="43">
        <f t="shared" si="212"/>
        <v>110.23</v>
      </c>
      <c r="P369" s="43">
        <f t="shared" si="212"/>
        <v>110.23</v>
      </c>
      <c r="Q369" s="43">
        <f t="shared" si="212"/>
        <v>110.23</v>
      </c>
      <c r="R369" s="43">
        <f t="shared" si="212"/>
        <v>110.23</v>
      </c>
      <c r="S369" s="43">
        <f t="shared" si="212"/>
        <v>110.23</v>
      </c>
      <c r="T369" s="43">
        <f t="shared" si="212"/>
        <v>110.23</v>
      </c>
      <c r="U369" s="43">
        <f t="shared" si="212"/>
        <v>110.23</v>
      </c>
      <c r="V369" s="43">
        <f t="shared" si="212"/>
        <v>110.23</v>
      </c>
      <c r="W369" s="43">
        <f t="shared" si="212"/>
        <v>110.23</v>
      </c>
      <c r="X369" s="43">
        <f t="shared" si="212"/>
        <v>110.23</v>
      </c>
      <c r="Y369" s="43">
        <f t="shared" si="212"/>
        <v>110.23</v>
      </c>
      <c r="Z369" s="43">
        <f t="shared" si="212"/>
        <v>110.23</v>
      </c>
      <c r="AA369" s="43">
        <f t="shared" si="212"/>
        <v>110.23</v>
      </c>
    </row>
    <row r="370" spans="1:27" ht="12.75" customHeight="1" collapsed="1" x14ac:dyDescent="0.2">
      <c r="A370" s="97" t="s">
        <v>593</v>
      </c>
      <c r="B370" s="27" t="str">
        <f>"10"&amp;"."&amp;$B$662&amp;"."&amp;$B$663</f>
        <v>10.01.2023</v>
      </c>
      <c r="C370" s="89" t="s">
        <v>74</v>
      </c>
      <c r="D370" s="90">
        <f>ROUND(((D371+D372+D374+D373)/1000),5)</f>
        <v>3.45343</v>
      </c>
      <c r="E370" s="90">
        <f>ROUND(((E371+E372+E374+E373)/1000),5)</f>
        <v>3.36273</v>
      </c>
      <c r="F370" s="90">
        <f>ROUND(((F371+F372+F374+F373)/1000),5)</f>
        <v>3.2930700000000002</v>
      </c>
      <c r="G370" s="90">
        <f t="shared" ref="G370:AA370" si="213">ROUND(((G371+G372+G374+G373)/1000),5)</f>
        <v>3.2956500000000002</v>
      </c>
      <c r="H370" s="90">
        <f t="shared" si="213"/>
        <v>3.3929</v>
      </c>
      <c r="I370" s="90">
        <f t="shared" si="213"/>
        <v>3.4991500000000002</v>
      </c>
      <c r="J370" s="90">
        <f t="shared" si="213"/>
        <v>3.7075800000000001</v>
      </c>
      <c r="K370" s="90">
        <f t="shared" si="213"/>
        <v>4.0951599999999999</v>
      </c>
      <c r="L370" s="90">
        <f t="shared" si="213"/>
        <v>4.1924799999999998</v>
      </c>
      <c r="M370" s="90">
        <f t="shared" si="213"/>
        <v>4.2316900000000004</v>
      </c>
      <c r="N370" s="90">
        <f t="shared" si="213"/>
        <v>4.2468300000000001</v>
      </c>
      <c r="O370" s="90">
        <f t="shared" si="213"/>
        <v>4.2561799999999996</v>
      </c>
      <c r="P370" s="90">
        <f t="shared" si="213"/>
        <v>4.2451999999999996</v>
      </c>
      <c r="Q370" s="90">
        <f t="shared" si="213"/>
        <v>4.2484000000000002</v>
      </c>
      <c r="R370" s="90">
        <f t="shared" si="213"/>
        <v>4.2154800000000003</v>
      </c>
      <c r="S370" s="90">
        <f t="shared" si="213"/>
        <v>4.2115999999999998</v>
      </c>
      <c r="T370" s="90">
        <f t="shared" si="213"/>
        <v>4.2720099999999999</v>
      </c>
      <c r="U370" s="90">
        <f t="shared" si="213"/>
        <v>4.2920600000000002</v>
      </c>
      <c r="V370" s="90">
        <f t="shared" si="213"/>
        <v>4.2880900000000004</v>
      </c>
      <c r="W370" s="90">
        <f t="shared" si="213"/>
        <v>4.22818</v>
      </c>
      <c r="X370" s="90">
        <f t="shared" si="213"/>
        <v>4.1915399999999998</v>
      </c>
      <c r="Y370" s="90">
        <f t="shared" si="213"/>
        <v>4.1233000000000004</v>
      </c>
      <c r="Z370" s="90">
        <f t="shared" si="213"/>
        <v>3.83358</v>
      </c>
      <c r="AA370" s="90">
        <f t="shared" si="213"/>
        <v>3.5073699999999999</v>
      </c>
    </row>
    <row r="371" spans="1:27" ht="12.75" hidden="1" customHeight="1" outlineLevel="1" x14ac:dyDescent="0.2">
      <c r="A371" s="98" t="s">
        <v>594</v>
      </c>
      <c r="B371" s="62" t="s">
        <v>236</v>
      </c>
      <c r="C371" s="42" t="s">
        <v>77</v>
      </c>
      <c r="D371" s="43">
        <v>1113.5999999999999</v>
      </c>
      <c r="E371" s="43">
        <v>1022.9</v>
      </c>
      <c r="F371" s="43">
        <v>953.24</v>
      </c>
      <c r="G371" s="43">
        <v>955.82</v>
      </c>
      <c r="H371" s="43">
        <v>1053.07</v>
      </c>
      <c r="I371" s="43">
        <v>1159.32</v>
      </c>
      <c r="J371" s="43">
        <v>1367.75</v>
      </c>
      <c r="K371" s="43">
        <v>1755.33</v>
      </c>
      <c r="L371" s="43">
        <v>1852.65</v>
      </c>
      <c r="M371" s="43">
        <v>1891.86</v>
      </c>
      <c r="N371" s="43">
        <v>1907</v>
      </c>
      <c r="O371" s="43">
        <v>1916.35</v>
      </c>
      <c r="P371" s="43">
        <v>1905.37</v>
      </c>
      <c r="Q371" s="43">
        <v>1908.57</v>
      </c>
      <c r="R371" s="43">
        <v>1875.65</v>
      </c>
      <c r="S371" s="43">
        <v>1871.77</v>
      </c>
      <c r="T371" s="43">
        <v>1932.18</v>
      </c>
      <c r="U371" s="43">
        <v>1952.23</v>
      </c>
      <c r="V371" s="43">
        <v>1948.26</v>
      </c>
      <c r="W371" s="43">
        <v>1888.35</v>
      </c>
      <c r="X371" s="43">
        <v>1851.71</v>
      </c>
      <c r="Y371" s="43">
        <v>1783.47</v>
      </c>
      <c r="Z371" s="43">
        <v>1493.75</v>
      </c>
      <c r="AA371" s="43">
        <v>1167.54</v>
      </c>
    </row>
    <row r="372" spans="1:27" ht="12.75" hidden="1" customHeight="1" outlineLevel="1" x14ac:dyDescent="0.2">
      <c r="A372" s="98" t="s">
        <v>595</v>
      </c>
      <c r="B372" s="62" t="s">
        <v>88</v>
      </c>
      <c r="C372" s="42" t="s">
        <v>77</v>
      </c>
      <c r="D372" s="43">
        <f>$D$327</f>
        <v>2222.89</v>
      </c>
      <c r="E372" s="43">
        <f t="shared" ref="E372:AA372" si="214">$D$327</f>
        <v>2222.89</v>
      </c>
      <c r="F372" s="43">
        <f t="shared" si="214"/>
        <v>2222.89</v>
      </c>
      <c r="G372" s="43">
        <f t="shared" si="214"/>
        <v>2222.89</v>
      </c>
      <c r="H372" s="43">
        <f t="shared" si="214"/>
        <v>2222.89</v>
      </c>
      <c r="I372" s="43">
        <f t="shared" si="214"/>
        <v>2222.89</v>
      </c>
      <c r="J372" s="43">
        <f t="shared" si="214"/>
        <v>2222.89</v>
      </c>
      <c r="K372" s="43">
        <f t="shared" si="214"/>
        <v>2222.89</v>
      </c>
      <c r="L372" s="43">
        <f t="shared" si="214"/>
        <v>2222.89</v>
      </c>
      <c r="M372" s="43">
        <f t="shared" si="214"/>
        <v>2222.89</v>
      </c>
      <c r="N372" s="43">
        <f t="shared" si="214"/>
        <v>2222.89</v>
      </c>
      <c r="O372" s="43">
        <f t="shared" si="214"/>
        <v>2222.89</v>
      </c>
      <c r="P372" s="43">
        <f t="shared" si="214"/>
        <v>2222.89</v>
      </c>
      <c r="Q372" s="43">
        <f t="shared" si="214"/>
        <v>2222.89</v>
      </c>
      <c r="R372" s="43">
        <f t="shared" si="214"/>
        <v>2222.89</v>
      </c>
      <c r="S372" s="43">
        <f t="shared" si="214"/>
        <v>2222.89</v>
      </c>
      <c r="T372" s="43">
        <f t="shared" si="214"/>
        <v>2222.89</v>
      </c>
      <c r="U372" s="43">
        <f t="shared" si="214"/>
        <v>2222.89</v>
      </c>
      <c r="V372" s="43">
        <f t="shared" si="214"/>
        <v>2222.89</v>
      </c>
      <c r="W372" s="43">
        <f t="shared" si="214"/>
        <v>2222.89</v>
      </c>
      <c r="X372" s="43">
        <f t="shared" si="214"/>
        <v>2222.89</v>
      </c>
      <c r="Y372" s="43">
        <f t="shared" si="214"/>
        <v>2222.89</v>
      </c>
      <c r="Z372" s="43">
        <f t="shared" si="214"/>
        <v>2222.89</v>
      </c>
      <c r="AA372" s="43">
        <f t="shared" si="214"/>
        <v>2222.89</v>
      </c>
    </row>
    <row r="373" spans="1:27" ht="12.75" hidden="1" customHeight="1" outlineLevel="1" x14ac:dyDescent="0.2">
      <c r="A373" s="98" t="s">
        <v>596</v>
      </c>
      <c r="B373" s="62" t="s">
        <v>81</v>
      </c>
      <c r="C373" s="42" t="s">
        <v>77</v>
      </c>
      <c r="D373" s="43">
        <v>6.71</v>
      </c>
      <c r="E373" s="43">
        <v>6.71</v>
      </c>
      <c r="F373" s="43">
        <v>6.71</v>
      </c>
      <c r="G373" s="43">
        <v>6.71</v>
      </c>
      <c r="H373" s="43">
        <v>6.71</v>
      </c>
      <c r="I373" s="43">
        <v>6.71</v>
      </c>
      <c r="J373" s="43">
        <v>6.71</v>
      </c>
      <c r="K373" s="43">
        <v>6.71</v>
      </c>
      <c r="L373" s="43">
        <v>6.71</v>
      </c>
      <c r="M373" s="43">
        <v>6.71</v>
      </c>
      <c r="N373" s="43">
        <v>6.71</v>
      </c>
      <c r="O373" s="43">
        <v>6.71</v>
      </c>
      <c r="P373" s="43">
        <v>6.71</v>
      </c>
      <c r="Q373" s="43">
        <v>6.71</v>
      </c>
      <c r="R373" s="43">
        <v>6.71</v>
      </c>
      <c r="S373" s="43">
        <v>6.71</v>
      </c>
      <c r="T373" s="43">
        <v>6.71</v>
      </c>
      <c r="U373" s="43">
        <v>6.71</v>
      </c>
      <c r="V373" s="43">
        <v>6.71</v>
      </c>
      <c r="W373" s="43">
        <v>6.71</v>
      </c>
      <c r="X373" s="43">
        <v>6.71</v>
      </c>
      <c r="Y373" s="43">
        <v>6.71</v>
      </c>
      <c r="Z373" s="43">
        <v>6.71</v>
      </c>
      <c r="AA373" s="43">
        <v>6.71</v>
      </c>
    </row>
    <row r="374" spans="1:27" ht="12.75" hidden="1" customHeight="1" outlineLevel="1" x14ac:dyDescent="0.2">
      <c r="A374" s="98" t="s">
        <v>597</v>
      </c>
      <c r="B374" s="62" t="s">
        <v>79</v>
      </c>
      <c r="C374" s="42" t="s">
        <v>77</v>
      </c>
      <c r="D374" s="43">
        <f>$D$11</f>
        <v>110.23</v>
      </c>
      <c r="E374" s="43">
        <f t="shared" ref="E374:AA374" si="215">$D$11</f>
        <v>110.23</v>
      </c>
      <c r="F374" s="43">
        <f t="shared" si="215"/>
        <v>110.23</v>
      </c>
      <c r="G374" s="43">
        <f t="shared" si="215"/>
        <v>110.23</v>
      </c>
      <c r="H374" s="43">
        <f t="shared" si="215"/>
        <v>110.23</v>
      </c>
      <c r="I374" s="43">
        <f t="shared" si="215"/>
        <v>110.23</v>
      </c>
      <c r="J374" s="43">
        <f t="shared" si="215"/>
        <v>110.23</v>
      </c>
      <c r="K374" s="43">
        <f t="shared" si="215"/>
        <v>110.23</v>
      </c>
      <c r="L374" s="43">
        <f t="shared" si="215"/>
        <v>110.23</v>
      </c>
      <c r="M374" s="43">
        <f t="shared" si="215"/>
        <v>110.23</v>
      </c>
      <c r="N374" s="43">
        <f t="shared" si="215"/>
        <v>110.23</v>
      </c>
      <c r="O374" s="43">
        <f t="shared" si="215"/>
        <v>110.23</v>
      </c>
      <c r="P374" s="43">
        <f t="shared" si="215"/>
        <v>110.23</v>
      </c>
      <c r="Q374" s="43">
        <f t="shared" si="215"/>
        <v>110.23</v>
      </c>
      <c r="R374" s="43">
        <f t="shared" si="215"/>
        <v>110.23</v>
      </c>
      <c r="S374" s="43">
        <f t="shared" si="215"/>
        <v>110.23</v>
      </c>
      <c r="T374" s="43">
        <f t="shared" si="215"/>
        <v>110.23</v>
      </c>
      <c r="U374" s="43">
        <f t="shared" si="215"/>
        <v>110.23</v>
      </c>
      <c r="V374" s="43">
        <f t="shared" si="215"/>
        <v>110.23</v>
      </c>
      <c r="W374" s="43">
        <f t="shared" si="215"/>
        <v>110.23</v>
      </c>
      <c r="X374" s="43">
        <f t="shared" si="215"/>
        <v>110.23</v>
      </c>
      <c r="Y374" s="43">
        <f t="shared" si="215"/>
        <v>110.23</v>
      </c>
      <c r="Z374" s="43">
        <f t="shared" si="215"/>
        <v>110.23</v>
      </c>
      <c r="AA374" s="43">
        <f t="shared" si="215"/>
        <v>110.23</v>
      </c>
    </row>
    <row r="375" spans="1:27" ht="12.75" customHeight="1" collapsed="1" x14ac:dyDescent="0.2">
      <c r="A375" s="97" t="s">
        <v>598</v>
      </c>
      <c r="B375" s="27" t="str">
        <f>"11"&amp;"."&amp;$B$662&amp;"."&amp;$B$663</f>
        <v>11.01.2023</v>
      </c>
      <c r="C375" s="89" t="s">
        <v>74</v>
      </c>
      <c r="D375" s="90">
        <f>ROUND(((D376+D377+D379+D378)/1000),5)</f>
        <v>3.4864899999999999</v>
      </c>
      <c r="E375" s="90">
        <f>ROUND(((E376+E377+E379+E378)/1000),5)</f>
        <v>3.43607</v>
      </c>
      <c r="F375" s="90">
        <f>ROUND(((F376+F377+F379+F378)/1000),5)</f>
        <v>3.3704499999999999</v>
      </c>
      <c r="G375" s="90">
        <f t="shared" ref="G375:AA375" si="216">ROUND(((G376+G377+G379+G378)/1000),5)</f>
        <v>3.3638300000000001</v>
      </c>
      <c r="H375" s="90">
        <f t="shared" si="216"/>
        <v>3.4385400000000002</v>
      </c>
      <c r="I375" s="90">
        <f t="shared" si="216"/>
        <v>3.5335700000000001</v>
      </c>
      <c r="J375" s="90">
        <f t="shared" si="216"/>
        <v>3.6913499999999999</v>
      </c>
      <c r="K375" s="90">
        <f t="shared" si="216"/>
        <v>4.1074799999999998</v>
      </c>
      <c r="L375" s="90">
        <f t="shared" si="216"/>
        <v>4.2205899999999996</v>
      </c>
      <c r="M375" s="90">
        <f t="shared" si="216"/>
        <v>4.2592299999999996</v>
      </c>
      <c r="N375" s="90">
        <f t="shared" si="216"/>
        <v>4.2784399999999998</v>
      </c>
      <c r="O375" s="90">
        <f t="shared" si="216"/>
        <v>4.2936699999999997</v>
      </c>
      <c r="P375" s="90">
        <f t="shared" si="216"/>
        <v>4.2804099999999998</v>
      </c>
      <c r="Q375" s="90">
        <f t="shared" si="216"/>
        <v>4.2833699999999997</v>
      </c>
      <c r="R375" s="90">
        <f t="shared" si="216"/>
        <v>4.2591099999999997</v>
      </c>
      <c r="S375" s="90">
        <f t="shared" si="216"/>
        <v>4.2575799999999999</v>
      </c>
      <c r="T375" s="90">
        <f t="shared" si="216"/>
        <v>4.37486</v>
      </c>
      <c r="U375" s="90">
        <f t="shared" si="216"/>
        <v>4.3755499999999996</v>
      </c>
      <c r="V375" s="90">
        <f t="shared" si="216"/>
        <v>4.3820899999999998</v>
      </c>
      <c r="W375" s="90">
        <f t="shared" si="216"/>
        <v>4.2601300000000002</v>
      </c>
      <c r="X375" s="90">
        <f t="shared" si="216"/>
        <v>4.2344799999999996</v>
      </c>
      <c r="Y375" s="90">
        <f t="shared" si="216"/>
        <v>4.1952800000000003</v>
      </c>
      <c r="Z375" s="90">
        <f t="shared" si="216"/>
        <v>4.0391199999999996</v>
      </c>
      <c r="AA375" s="90">
        <f t="shared" si="216"/>
        <v>3.6190000000000002</v>
      </c>
    </row>
    <row r="376" spans="1:27" ht="12.75" hidden="1" customHeight="1" outlineLevel="1" x14ac:dyDescent="0.2">
      <c r="A376" s="98" t="s">
        <v>599</v>
      </c>
      <c r="B376" s="62" t="s">
        <v>236</v>
      </c>
      <c r="C376" s="42" t="s">
        <v>77</v>
      </c>
      <c r="D376" s="43">
        <v>1146.6600000000001</v>
      </c>
      <c r="E376" s="43">
        <v>1096.24</v>
      </c>
      <c r="F376" s="43">
        <v>1030.6199999999999</v>
      </c>
      <c r="G376" s="43">
        <v>1024</v>
      </c>
      <c r="H376" s="43">
        <v>1098.71</v>
      </c>
      <c r="I376" s="43">
        <v>1193.74</v>
      </c>
      <c r="J376" s="43">
        <v>1351.52</v>
      </c>
      <c r="K376" s="43">
        <v>1767.65</v>
      </c>
      <c r="L376" s="43">
        <v>1880.76</v>
      </c>
      <c r="M376" s="43">
        <v>1919.4</v>
      </c>
      <c r="N376" s="43">
        <v>1938.61</v>
      </c>
      <c r="O376" s="43">
        <v>1953.84</v>
      </c>
      <c r="P376" s="43">
        <v>1940.58</v>
      </c>
      <c r="Q376" s="43">
        <v>1943.54</v>
      </c>
      <c r="R376" s="43">
        <v>1919.28</v>
      </c>
      <c r="S376" s="43">
        <v>1917.75</v>
      </c>
      <c r="T376" s="43">
        <v>2035.03</v>
      </c>
      <c r="U376" s="43">
        <v>2035.72</v>
      </c>
      <c r="V376" s="43">
        <v>2042.26</v>
      </c>
      <c r="W376" s="43">
        <v>1920.3</v>
      </c>
      <c r="X376" s="43">
        <v>1894.65</v>
      </c>
      <c r="Y376" s="43">
        <v>1855.45</v>
      </c>
      <c r="Z376" s="43">
        <v>1699.29</v>
      </c>
      <c r="AA376" s="43">
        <v>1279.17</v>
      </c>
    </row>
    <row r="377" spans="1:27" ht="12.75" hidden="1" customHeight="1" outlineLevel="1" x14ac:dyDescent="0.2">
      <c r="A377" s="98" t="s">
        <v>600</v>
      </c>
      <c r="B377" s="62" t="s">
        <v>88</v>
      </c>
      <c r="C377" s="42" t="s">
        <v>77</v>
      </c>
      <c r="D377" s="43">
        <f>$D$327</f>
        <v>2222.89</v>
      </c>
      <c r="E377" s="43">
        <f t="shared" ref="E377:AA377" si="217">$D$327</f>
        <v>2222.89</v>
      </c>
      <c r="F377" s="43">
        <f t="shared" si="217"/>
        <v>2222.89</v>
      </c>
      <c r="G377" s="43">
        <f t="shared" si="217"/>
        <v>2222.89</v>
      </c>
      <c r="H377" s="43">
        <f t="shared" si="217"/>
        <v>2222.89</v>
      </c>
      <c r="I377" s="43">
        <f t="shared" si="217"/>
        <v>2222.89</v>
      </c>
      <c r="J377" s="43">
        <f t="shared" si="217"/>
        <v>2222.89</v>
      </c>
      <c r="K377" s="43">
        <f t="shared" si="217"/>
        <v>2222.89</v>
      </c>
      <c r="L377" s="43">
        <f t="shared" si="217"/>
        <v>2222.89</v>
      </c>
      <c r="M377" s="43">
        <f t="shared" si="217"/>
        <v>2222.89</v>
      </c>
      <c r="N377" s="43">
        <f t="shared" si="217"/>
        <v>2222.89</v>
      </c>
      <c r="O377" s="43">
        <f t="shared" si="217"/>
        <v>2222.89</v>
      </c>
      <c r="P377" s="43">
        <f t="shared" si="217"/>
        <v>2222.89</v>
      </c>
      <c r="Q377" s="43">
        <f t="shared" si="217"/>
        <v>2222.89</v>
      </c>
      <c r="R377" s="43">
        <f t="shared" si="217"/>
        <v>2222.89</v>
      </c>
      <c r="S377" s="43">
        <f t="shared" si="217"/>
        <v>2222.89</v>
      </c>
      <c r="T377" s="43">
        <f t="shared" si="217"/>
        <v>2222.89</v>
      </c>
      <c r="U377" s="43">
        <f t="shared" si="217"/>
        <v>2222.89</v>
      </c>
      <c r="V377" s="43">
        <f t="shared" si="217"/>
        <v>2222.89</v>
      </c>
      <c r="W377" s="43">
        <f t="shared" si="217"/>
        <v>2222.89</v>
      </c>
      <c r="X377" s="43">
        <f t="shared" si="217"/>
        <v>2222.89</v>
      </c>
      <c r="Y377" s="43">
        <f t="shared" si="217"/>
        <v>2222.89</v>
      </c>
      <c r="Z377" s="43">
        <f t="shared" si="217"/>
        <v>2222.89</v>
      </c>
      <c r="AA377" s="43">
        <f t="shared" si="217"/>
        <v>2222.89</v>
      </c>
    </row>
    <row r="378" spans="1:27" ht="12.75" hidden="1" customHeight="1" outlineLevel="1" x14ac:dyDescent="0.2">
      <c r="A378" s="98" t="s">
        <v>601</v>
      </c>
      <c r="B378" s="62" t="s">
        <v>81</v>
      </c>
      <c r="C378" s="42" t="s">
        <v>77</v>
      </c>
      <c r="D378" s="43">
        <v>6.71</v>
      </c>
      <c r="E378" s="43">
        <v>6.71</v>
      </c>
      <c r="F378" s="43">
        <v>6.71</v>
      </c>
      <c r="G378" s="43">
        <v>6.71</v>
      </c>
      <c r="H378" s="43">
        <v>6.71</v>
      </c>
      <c r="I378" s="43">
        <v>6.71</v>
      </c>
      <c r="J378" s="43">
        <v>6.71</v>
      </c>
      <c r="K378" s="43">
        <v>6.71</v>
      </c>
      <c r="L378" s="43">
        <v>6.71</v>
      </c>
      <c r="M378" s="43">
        <v>6.71</v>
      </c>
      <c r="N378" s="43">
        <v>6.71</v>
      </c>
      <c r="O378" s="43">
        <v>6.71</v>
      </c>
      <c r="P378" s="43">
        <v>6.71</v>
      </c>
      <c r="Q378" s="43">
        <v>6.71</v>
      </c>
      <c r="R378" s="43">
        <v>6.71</v>
      </c>
      <c r="S378" s="43">
        <v>6.71</v>
      </c>
      <c r="T378" s="43">
        <v>6.71</v>
      </c>
      <c r="U378" s="43">
        <v>6.71</v>
      </c>
      <c r="V378" s="43">
        <v>6.71</v>
      </c>
      <c r="W378" s="43">
        <v>6.71</v>
      </c>
      <c r="X378" s="43">
        <v>6.71</v>
      </c>
      <c r="Y378" s="43">
        <v>6.71</v>
      </c>
      <c r="Z378" s="43">
        <v>6.71</v>
      </c>
      <c r="AA378" s="43">
        <v>6.71</v>
      </c>
    </row>
    <row r="379" spans="1:27" ht="12.75" hidden="1" customHeight="1" outlineLevel="1" x14ac:dyDescent="0.2">
      <c r="A379" s="98" t="s">
        <v>602</v>
      </c>
      <c r="B379" s="62" t="s">
        <v>79</v>
      </c>
      <c r="C379" s="42" t="s">
        <v>77</v>
      </c>
      <c r="D379" s="43">
        <f>$D$11</f>
        <v>110.23</v>
      </c>
      <c r="E379" s="43">
        <f t="shared" ref="E379:AA379" si="218">$D$11</f>
        <v>110.23</v>
      </c>
      <c r="F379" s="43">
        <f t="shared" si="218"/>
        <v>110.23</v>
      </c>
      <c r="G379" s="43">
        <f t="shared" si="218"/>
        <v>110.23</v>
      </c>
      <c r="H379" s="43">
        <f t="shared" si="218"/>
        <v>110.23</v>
      </c>
      <c r="I379" s="43">
        <f t="shared" si="218"/>
        <v>110.23</v>
      </c>
      <c r="J379" s="43">
        <f t="shared" si="218"/>
        <v>110.23</v>
      </c>
      <c r="K379" s="43">
        <f t="shared" si="218"/>
        <v>110.23</v>
      </c>
      <c r="L379" s="43">
        <f t="shared" si="218"/>
        <v>110.23</v>
      </c>
      <c r="M379" s="43">
        <f t="shared" si="218"/>
        <v>110.23</v>
      </c>
      <c r="N379" s="43">
        <f t="shared" si="218"/>
        <v>110.23</v>
      </c>
      <c r="O379" s="43">
        <f t="shared" si="218"/>
        <v>110.23</v>
      </c>
      <c r="P379" s="43">
        <f t="shared" si="218"/>
        <v>110.23</v>
      </c>
      <c r="Q379" s="43">
        <f t="shared" si="218"/>
        <v>110.23</v>
      </c>
      <c r="R379" s="43">
        <f t="shared" si="218"/>
        <v>110.23</v>
      </c>
      <c r="S379" s="43">
        <f t="shared" si="218"/>
        <v>110.23</v>
      </c>
      <c r="T379" s="43">
        <f t="shared" si="218"/>
        <v>110.23</v>
      </c>
      <c r="U379" s="43">
        <f t="shared" si="218"/>
        <v>110.23</v>
      </c>
      <c r="V379" s="43">
        <f t="shared" si="218"/>
        <v>110.23</v>
      </c>
      <c r="W379" s="43">
        <f t="shared" si="218"/>
        <v>110.23</v>
      </c>
      <c r="X379" s="43">
        <f t="shared" si="218"/>
        <v>110.23</v>
      </c>
      <c r="Y379" s="43">
        <f t="shared" si="218"/>
        <v>110.23</v>
      </c>
      <c r="Z379" s="43">
        <f t="shared" si="218"/>
        <v>110.23</v>
      </c>
      <c r="AA379" s="43">
        <f t="shared" si="218"/>
        <v>110.23</v>
      </c>
    </row>
    <row r="380" spans="1:27" ht="12.75" customHeight="1" collapsed="1" x14ac:dyDescent="0.2">
      <c r="A380" s="97" t="s">
        <v>603</v>
      </c>
      <c r="B380" s="27" t="str">
        <f>"12"&amp;"."&amp;$B$662&amp;"."&amp;$B$663</f>
        <v>12.01.2023</v>
      </c>
      <c r="C380" s="89" t="s">
        <v>74</v>
      </c>
      <c r="D380" s="90">
        <f>ROUND(((D381+D382+D384+D383)/1000),5)</f>
        <v>3.5152000000000001</v>
      </c>
      <c r="E380" s="90">
        <f>ROUND(((E381+E382+E384+E383)/1000),5)</f>
        <v>3.4580299999999999</v>
      </c>
      <c r="F380" s="90">
        <f>ROUND(((F381+F382+F384+F383)/1000),5)</f>
        <v>3.4356100000000001</v>
      </c>
      <c r="G380" s="90">
        <f t="shared" ref="G380:AA380" si="219">ROUND(((G381+G382+G384+G383)/1000),5)</f>
        <v>3.4335599999999999</v>
      </c>
      <c r="H380" s="90">
        <f t="shared" si="219"/>
        <v>3.4567700000000001</v>
      </c>
      <c r="I380" s="90">
        <f t="shared" si="219"/>
        <v>3.5515699999999999</v>
      </c>
      <c r="J380" s="90">
        <f t="shared" si="219"/>
        <v>3.6870400000000001</v>
      </c>
      <c r="K380" s="90">
        <f t="shared" si="219"/>
        <v>4.0849299999999999</v>
      </c>
      <c r="L380" s="90">
        <f t="shared" si="219"/>
        <v>4.1730099999999997</v>
      </c>
      <c r="M380" s="90">
        <f t="shared" si="219"/>
        <v>4.2088299999999998</v>
      </c>
      <c r="N380" s="90">
        <f t="shared" si="219"/>
        <v>4.2079500000000003</v>
      </c>
      <c r="O380" s="90">
        <f t="shared" si="219"/>
        <v>4.2379600000000002</v>
      </c>
      <c r="P380" s="90">
        <f t="shared" si="219"/>
        <v>4.22628</v>
      </c>
      <c r="Q380" s="90">
        <f t="shared" si="219"/>
        <v>4.2333699999999999</v>
      </c>
      <c r="R380" s="90">
        <f t="shared" si="219"/>
        <v>4.1886999999999999</v>
      </c>
      <c r="S380" s="90">
        <f t="shared" si="219"/>
        <v>4.1992399999999996</v>
      </c>
      <c r="T380" s="90">
        <f t="shared" si="219"/>
        <v>4.2378200000000001</v>
      </c>
      <c r="U380" s="90">
        <f t="shared" si="219"/>
        <v>4.3084699999999998</v>
      </c>
      <c r="V380" s="90">
        <f t="shared" si="219"/>
        <v>4.2699499999999997</v>
      </c>
      <c r="W380" s="90">
        <f t="shared" si="219"/>
        <v>4.2071800000000001</v>
      </c>
      <c r="X380" s="90">
        <f t="shared" si="219"/>
        <v>4.1766100000000002</v>
      </c>
      <c r="Y380" s="90">
        <f t="shared" si="219"/>
        <v>4.1325500000000002</v>
      </c>
      <c r="Z380" s="90">
        <f t="shared" si="219"/>
        <v>3.9553600000000002</v>
      </c>
      <c r="AA380" s="90">
        <f t="shared" si="219"/>
        <v>3.5817999999999999</v>
      </c>
    </row>
    <row r="381" spans="1:27" ht="12.75" hidden="1" customHeight="1" outlineLevel="1" x14ac:dyDescent="0.2">
      <c r="A381" s="98" t="s">
        <v>604</v>
      </c>
      <c r="B381" s="62" t="s">
        <v>236</v>
      </c>
      <c r="C381" s="42" t="s">
        <v>77</v>
      </c>
      <c r="D381" s="43">
        <v>1175.3699999999999</v>
      </c>
      <c r="E381" s="43">
        <v>1118.2</v>
      </c>
      <c r="F381" s="43">
        <v>1095.78</v>
      </c>
      <c r="G381" s="43">
        <v>1093.73</v>
      </c>
      <c r="H381" s="43">
        <v>1116.94</v>
      </c>
      <c r="I381" s="43">
        <v>1211.74</v>
      </c>
      <c r="J381" s="43">
        <v>1347.21</v>
      </c>
      <c r="K381" s="43">
        <v>1745.1</v>
      </c>
      <c r="L381" s="43">
        <v>1833.18</v>
      </c>
      <c r="M381" s="43">
        <v>1869</v>
      </c>
      <c r="N381" s="43">
        <v>1868.12</v>
      </c>
      <c r="O381" s="43">
        <v>1898.13</v>
      </c>
      <c r="P381" s="43">
        <v>1886.45</v>
      </c>
      <c r="Q381" s="43">
        <v>1893.54</v>
      </c>
      <c r="R381" s="43">
        <v>1848.87</v>
      </c>
      <c r="S381" s="43">
        <v>1859.41</v>
      </c>
      <c r="T381" s="43">
        <v>1897.99</v>
      </c>
      <c r="U381" s="43">
        <v>1968.64</v>
      </c>
      <c r="V381" s="43">
        <v>1930.12</v>
      </c>
      <c r="W381" s="43">
        <v>1867.35</v>
      </c>
      <c r="X381" s="43">
        <v>1836.78</v>
      </c>
      <c r="Y381" s="43">
        <v>1792.72</v>
      </c>
      <c r="Z381" s="43">
        <v>1615.53</v>
      </c>
      <c r="AA381" s="43">
        <v>1241.97</v>
      </c>
    </row>
    <row r="382" spans="1:27" ht="12.75" hidden="1" customHeight="1" outlineLevel="1" x14ac:dyDescent="0.2">
      <c r="A382" s="98" t="s">
        <v>605</v>
      </c>
      <c r="B382" s="62" t="s">
        <v>88</v>
      </c>
      <c r="C382" s="42" t="s">
        <v>77</v>
      </c>
      <c r="D382" s="43">
        <f>$D$327</f>
        <v>2222.89</v>
      </c>
      <c r="E382" s="43">
        <f t="shared" ref="E382:AA382" si="220">$D$327</f>
        <v>2222.89</v>
      </c>
      <c r="F382" s="43">
        <f t="shared" si="220"/>
        <v>2222.89</v>
      </c>
      <c r="G382" s="43">
        <f t="shared" si="220"/>
        <v>2222.89</v>
      </c>
      <c r="H382" s="43">
        <f t="shared" si="220"/>
        <v>2222.89</v>
      </c>
      <c r="I382" s="43">
        <f t="shared" si="220"/>
        <v>2222.89</v>
      </c>
      <c r="J382" s="43">
        <f t="shared" si="220"/>
        <v>2222.89</v>
      </c>
      <c r="K382" s="43">
        <f t="shared" si="220"/>
        <v>2222.89</v>
      </c>
      <c r="L382" s="43">
        <f t="shared" si="220"/>
        <v>2222.89</v>
      </c>
      <c r="M382" s="43">
        <f t="shared" si="220"/>
        <v>2222.89</v>
      </c>
      <c r="N382" s="43">
        <f t="shared" si="220"/>
        <v>2222.89</v>
      </c>
      <c r="O382" s="43">
        <f t="shared" si="220"/>
        <v>2222.89</v>
      </c>
      <c r="P382" s="43">
        <f t="shared" si="220"/>
        <v>2222.89</v>
      </c>
      <c r="Q382" s="43">
        <f t="shared" si="220"/>
        <v>2222.89</v>
      </c>
      <c r="R382" s="43">
        <f t="shared" si="220"/>
        <v>2222.89</v>
      </c>
      <c r="S382" s="43">
        <f t="shared" si="220"/>
        <v>2222.89</v>
      </c>
      <c r="T382" s="43">
        <f t="shared" si="220"/>
        <v>2222.89</v>
      </c>
      <c r="U382" s="43">
        <f t="shared" si="220"/>
        <v>2222.89</v>
      </c>
      <c r="V382" s="43">
        <f t="shared" si="220"/>
        <v>2222.89</v>
      </c>
      <c r="W382" s="43">
        <f t="shared" si="220"/>
        <v>2222.89</v>
      </c>
      <c r="X382" s="43">
        <f t="shared" si="220"/>
        <v>2222.89</v>
      </c>
      <c r="Y382" s="43">
        <f t="shared" si="220"/>
        <v>2222.89</v>
      </c>
      <c r="Z382" s="43">
        <f t="shared" si="220"/>
        <v>2222.89</v>
      </c>
      <c r="AA382" s="43">
        <f t="shared" si="220"/>
        <v>2222.89</v>
      </c>
    </row>
    <row r="383" spans="1:27" ht="12.75" hidden="1" customHeight="1" outlineLevel="1" x14ac:dyDescent="0.2">
      <c r="A383" s="98" t="s">
        <v>606</v>
      </c>
      <c r="B383" s="62" t="s">
        <v>81</v>
      </c>
      <c r="C383" s="42" t="s">
        <v>77</v>
      </c>
      <c r="D383" s="43">
        <v>6.71</v>
      </c>
      <c r="E383" s="43">
        <v>6.71</v>
      </c>
      <c r="F383" s="43">
        <v>6.71</v>
      </c>
      <c r="G383" s="43">
        <v>6.71</v>
      </c>
      <c r="H383" s="43">
        <v>6.71</v>
      </c>
      <c r="I383" s="43">
        <v>6.71</v>
      </c>
      <c r="J383" s="43">
        <v>6.71</v>
      </c>
      <c r="K383" s="43">
        <v>6.71</v>
      </c>
      <c r="L383" s="43">
        <v>6.71</v>
      </c>
      <c r="M383" s="43">
        <v>6.71</v>
      </c>
      <c r="N383" s="43">
        <v>6.71</v>
      </c>
      <c r="O383" s="43">
        <v>6.71</v>
      </c>
      <c r="P383" s="43">
        <v>6.71</v>
      </c>
      <c r="Q383" s="43">
        <v>6.71</v>
      </c>
      <c r="R383" s="43">
        <v>6.71</v>
      </c>
      <c r="S383" s="43">
        <v>6.71</v>
      </c>
      <c r="T383" s="43">
        <v>6.71</v>
      </c>
      <c r="U383" s="43">
        <v>6.71</v>
      </c>
      <c r="V383" s="43">
        <v>6.71</v>
      </c>
      <c r="W383" s="43">
        <v>6.71</v>
      </c>
      <c r="X383" s="43">
        <v>6.71</v>
      </c>
      <c r="Y383" s="43">
        <v>6.71</v>
      </c>
      <c r="Z383" s="43">
        <v>6.71</v>
      </c>
      <c r="AA383" s="43">
        <v>6.71</v>
      </c>
    </row>
    <row r="384" spans="1:27" ht="12.75" hidden="1" customHeight="1" outlineLevel="1" x14ac:dyDescent="0.2">
      <c r="A384" s="98" t="s">
        <v>607</v>
      </c>
      <c r="B384" s="62" t="s">
        <v>79</v>
      </c>
      <c r="C384" s="42" t="s">
        <v>77</v>
      </c>
      <c r="D384" s="43">
        <f>$D$11</f>
        <v>110.23</v>
      </c>
      <c r="E384" s="43">
        <f t="shared" ref="E384:AA384" si="221">$D$11</f>
        <v>110.23</v>
      </c>
      <c r="F384" s="43">
        <f t="shared" si="221"/>
        <v>110.23</v>
      </c>
      <c r="G384" s="43">
        <f t="shared" si="221"/>
        <v>110.23</v>
      </c>
      <c r="H384" s="43">
        <f t="shared" si="221"/>
        <v>110.23</v>
      </c>
      <c r="I384" s="43">
        <f t="shared" si="221"/>
        <v>110.23</v>
      </c>
      <c r="J384" s="43">
        <f t="shared" si="221"/>
        <v>110.23</v>
      </c>
      <c r="K384" s="43">
        <f t="shared" si="221"/>
        <v>110.23</v>
      </c>
      <c r="L384" s="43">
        <f t="shared" si="221"/>
        <v>110.23</v>
      </c>
      <c r="M384" s="43">
        <f t="shared" si="221"/>
        <v>110.23</v>
      </c>
      <c r="N384" s="43">
        <f t="shared" si="221"/>
        <v>110.23</v>
      </c>
      <c r="O384" s="43">
        <f t="shared" si="221"/>
        <v>110.23</v>
      </c>
      <c r="P384" s="43">
        <f t="shared" si="221"/>
        <v>110.23</v>
      </c>
      <c r="Q384" s="43">
        <f t="shared" si="221"/>
        <v>110.23</v>
      </c>
      <c r="R384" s="43">
        <f t="shared" si="221"/>
        <v>110.23</v>
      </c>
      <c r="S384" s="43">
        <f t="shared" si="221"/>
        <v>110.23</v>
      </c>
      <c r="T384" s="43">
        <f t="shared" si="221"/>
        <v>110.23</v>
      </c>
      <c r="U384" s="43">
        <f t="shared" si="221"/>
        <v>110.23</v>
      </c>
      <c r="V384" s="43">
        <f t="shared" si="221"/>
        <v>110.23</v>
      </c>
      <c r="W384" s="43">
        <f t="shared" si="221"/>
        <v>110.23</v>
      </c>
      <c r="X384" s="43">
        <f t="shared" si="221"/>
        <v>110.23</v>
      </c>
      <c r="Y384" s="43">
        <f t="shared" si="221"/>
        <v>110.23</v>
      </c>
      <c r="Z384" s="43">
        <f t="shared" si="221"/>
        <v>110.23</v>
      </c>
      <c r="AA384" s="43">
        <f t="shared" si="221"/>
        <v>110.23</v>
      </c>
    </row>
    <row r="385" spans="1:27" ht="12.75" customHeight="1" collapsed="1" x14ac:dyDescent="0.2">
      <c r="A385" s="97" t="s">
        <v>608</v>
      </c>
      <c r="B385" s="27" t="str">
        <f>"13"&amp;"."&amp;$B$662&amp;"."&amp;$B$663</f>
        <v>13.01.2023</v>
      </c>
      <c r="C385" s="89" t="s">
        <v>74</v>
      </c>
      <c r="D385" s="90">
        <f>ROUND(((D386+D387+D389+D388)/1000),5)</f>
        <v>3.5419499999999999</v>
      </c>
      <c r="E385" s="90">
        <f>ROUND(((E386+E387+E389+E388)/1000),5)</f>
        <v>3.4807600000000001</v>
      </c>
      <c r="F385" s="90">
        <f>ROUND(((F386+F387+F389+F388)/1000),5)</f>
        <v>3.4488300000000001</v>
      </c>
      <c r="G385" s="90">
        <f t="shared" ref="G385:AA385" si="222">ROUND(((G386+G387+G389+G388)/1000),5)</f>
        <v>3.4444900000000001</v>
      </c>
      <c r="H385" s="90">
        <f t="shared" si="222"/>
        <v>3.4940099999999998</v>
      </c>
      <c r="I385" s="90">
        <f t="shared" si="222"/>
        <v>3.5786899999999999</v>
      </c>
      <c r="J385" s="90">
        <f t="shared" si="222"/>
        <v>3.9161700000000002</v>
      </c>
      <c r="K385" s="90">
        <f t="shared" si="222"/>
        <v>4.10459</v>
      </c>
      <c r="L385" s="90">
        <f t="shared" si="222"/>
        <v>4.2029899999999998</v>
      </c>
      <c r="M385" s="90">
        <f t="shared" si="222"/>
        <v>4.2359200000000001</v>
      </c>
      <c r="N385" s="90">
        <f t="shared" si="222"/>
        <v>4.2518900000000004</v>
      </c>
      <c r="O385" s="90">
        <f t="shared" si="222"/>
        <v>4.2593699999999997</v>
      </c>
      <c r="P385" s="90">
        <f t="shared" si="222"/>
        <v>4.2514099999999999</v>
      </c>
      <c r="Q385" s="90">
        <f t="shared" si="222"/>
        <v>4.2541099999999998</v>
      </c>
      <c r="R385" s="90">
        <f t="shared" si="222"/>
        <v>4.23874</v>
      </c>
      <c r="S385" s="90">
        <f t="shared" si="222"/>
        <v>4.23346</v>
      </c>
      <c r="T385" s="90">
        <f t="shared" si="222"/>
        <v>4.33352</v>
      </c>
      <c r="U385" s="90">
        <f t="shared" si="222"/>
        <v>4.3604799999999999</v>
      </c>
      <c r="V385" s="90">
        <f t="shared" si="222"/>
        <v>4.3475700000000002</v>
      </c>
      <c r="W385" s="90">
        <f t="shared" si="222"/>
        <v>4.2519799999999996</v>
      </c>
      <c r="X385" s="90">
        <f t="shared" si="222"/>
        <v>4.2350500000000002</v>
      </c>
      <c r="Y385" s="90">
        <f t="shared" si="222"/>
        <v>4.17666</v>
      </c>
      <c r="Z385" s="90">
        <f t="shared" si="222"/>
        <v>4.0612300000000001</v>
      </c>
      <c r="AA385" s="90">
        <f t="shared" si="222"/>
        <v>3.7907999999999999</v>
      </c>
    </row>
    <row r="386" spans="1:27" ht="12.75" hidden="1" customHeight="1" outlineLevel="1" x14ac:dyDescent="0.2">
      <c r="A386" s="98" t="s">
        <v>609</v>
      </c>
      <c r="B386" s="62" t="s">
        <v>236</v>
      </c>
      <c r="C386" s="42" t="s">
        <v>77</v>
      </c>
      <c r="D386" s="43">
        <v>1202.1199999999999</v>
      </c>
      <c r="E386" s="43">
        <v>1140.93</v>
      </c>
      <c r="F386" s="43">
        <v>1109</v>
      </c>
      <c r="G386" s="43">
        <v>1104.6600000000001</v>
      </c>
      <c r="H386" s="43">
        <v>1154.18</v>
      </c>
      <c r="I386" s="43">
        <v>1238.8599999999999</v>
      </c>
      <c r="J386" s="43">
        <v>1576.34</v>
      </c>
      <c r="K386" s="43">
        <v>1764.76</v>
      </c>
      <c r="L386" s="43">
        <v>1863.16</v>
      </c>
      <c r="M386" s="43">
        <v>1896.09</v>
      </c>
      <c r="N386" s="43">
        <v>1912.06</v>
      </c>
      <c r="O386" s="43">
        <v>1919.54</v>
      </c>
      <c r="P386" s="43">
        <v>1911.58</v>
      </c>
      <c r="Q386" s="43">
        <v>1914.28</v>
      </c>
      <c r="R386" s="43">
        <v>1898.91</v>
      </c>
      <c r="S386" s="43">
        <v>1893.63</v>
      </c>
      <c r="T386" s="43">
        <v>1993.69</v>
      </c>
      <c r="U386" s="43">
        <v>2020.65</v>
      </c>
      <c r="V386" s="43">
        <v>2007.74</v>
      </c>
      <c r="W386" s="43">
        <v>1912.15</v>
      </c>
      <c r="X386" s="43">
        <v>1895.22</v>
      </c>
      <c r="Y386" s="43">
        <v>1836.83</v>
      </c>
      <c r="Z386" s="43">
        <v>1721.4</v>
      </c>
      <c r="AA386" s="43">
        <v>1450.97</v>
      </c>
    </row>
    <row r="387" spans="1:27" ht="12.75" hidden="1" customHeight="1" outlineLevel="1" x14ac:dyDescent="0.2">
      <c r="A387" s="98" t="s">
        <v>610</v>
      </c>
      <c r="B387" s="62" t="s">
        <v>88</v>
      </c>
      <c r="C387" s="42" t="s">
        <v>77</v>
      </c>
      <c r="D387" s="43">
        <f>$D$327</f>
        <v>2222.89</v>
      </c>
      <c r="E387" s="43">
        <f t="shared" ref="E387:AA387" si="223">$D$327</f>
        <v>2222.89</v>
      </c>
      <c r="F387" s="43">
        <f t="shared" si="223"/>
        <v>2222.89</v>
      </c>
      <c r="G387" s="43">
        <f t="shared" si="223"/>
        <v>2222.89</v>
      </c>
      <c r="H387" s="43">
        <f t="shared" si="223"/>
        <v>2222.89</v>
      </c>
      <c r="I387" s="43">
        <f t="shared" si="223"/>
        <v>2222.89</v>
      </c>
      <c r="J387" s="43">
        <f t="shared" si="223"/>
        <v>2222.89</v>
      </c>
      <c r="K387" s="43">
        <f t="shared" si="223"/>
        <v>2222.89</v>
      </c>
      <c r="L387" s="43">
        <f t="shared" si="223"/>
        <v>2222.89</v>
      </c>
      <c r="M387" s="43">
        <f t="shared" si="223"/>
        <v>2222.89</v>
      </c>
      <c r="N387" s="43">
        <f t="shared" si="223"/>
        <v>2222.89</v>
      </c>
      <c r="O387" s="43">
        <f t="shared" si="223"/>
        <v>2222.89</v>
      </c>
      <c r="P387" s="43">
        <f t="shared" si="223"/>
        <v>2222.89</v>
      </c>
      <c r="Q387" s="43">
        <f t="shared" si="223"/>
        <v>2222.89</v>
      </c>
      <c r="R387" s="43">
        <f t="shared" si="223"/>
        <v>2222.89</v>
      </c>
      <c r="S387" s="43">
        <f t="shared" si="223"/>
        <v>2222.89</v>
      </c>
      <c r="T387" s="43">
        <f t="shared" si="223"/>
        <v>2222.89</v>
      </c>
      <c r="U387" s="43">
        <f t="shared" si="223"/>
        <v>2222.89</v>
      </c>
      <c r="V387" s="43">
        <f t="shared" si="223"/>
        <v>2222.89</v>
      </c>
      <c r="W387" s="43">
        <f t="shared" si="223"/>
        <v>2222.89</v>
      </c>
      <c r="X387" s="43">
        <f t="shared" si="223"/>
        <v>2222.89</v>
      </c>
      <c r="Y387" s="43">
        <f t="shared" si="223"/>
        <v>2222.89</v>
      </c>
      <c r="Z387" s="43">
        <f t="shared" si="223"/>
        <v>2222.89</v>
      </c>
      <c r="AA387" s="43">
        <f t="shared" si="223"/>
        <v>2222.89</v>
      </c>
    </row>
    <row r="388" spans="1:27" ht="12.75" hidden="1" customHeight="1" outlineLevel="1" x14ac:dyDescent="0.2">
      <c r="A388" s="98" t="s">
        <v>611</v>
      </c>
      <c r="B388" s="62" t="s">
        <v>81</v>
      </c>
      <c r="C388" s="42" t="s">
        <v>77</v>
      </c>
      <c r="D388" s="43">
        <v>6.71</v>
      </c>
      <c r="E388" s="43">
        <v>6.71</v>
      </c>
      <c r="F388" s="43">
        <v>6.71</v>
      </c>
      <c r="G388" s="43">
        <v>6.71</v>
      </c>
      <c r="H388" s="43">
        <v>6.71</v>
      </c>
      <c r="I388" s="43">
        <v>6.71</v>
      </c>
      <c r="J388" s="43">
        <v>6.71</v>
      </c>
      <c r="K388" s="43">
        <v>6.71</v>
      </c>
      <c r="L388" s="43">
        <v>6.71</v>
      </c>
      <c r="M388" s="43">
        <v>6.71</v>
      </c>
      <c r="N388" s="43">
        <v>6.71</v>
      </c>
      <c r="O388" s="43">
        <v>6.71</v>
      </c>
      <c r="P388" s="43">
        <v>6.71</v>
      </c>
      <c r="Q388" s="43">
        <v>6.71</v>
      </c>
      <c r="R388" s="43">
        <v>6.71</v>
      </c>
      <c r="S388" s="43">
        <v>6.71</v>
      </c>
      <c r="T388" s="43">
        <v>6.71</v>
      </c>
      <c r="U388" s="43">
        <v>6.71</v>
      </c>
      <c r="V388" s="43">
        <v>6.71</v>
      </c>
      <c r="W388" s="43">
        <v>6.71</v>
      </c>
      <c r="X388" s="43">
        <v>6.71</v>
      </c>
      <c r="Y388" s="43">
        <v>6.71</v>
      </c>
      <c r="Z388" s="43">
        <v>6.71</v>
      </c>
      <c r="AA388" s="43">
        <v>6.71</v>
      </c>
    </row>
    <row r="389" spans="1:27" ht="12.75" hidden="1" customHeight="1" outlineLevel="1" x14ac:dyDescent="0.2">
      <c r="A389" s="98" t="s">
        <v>612</v>
      </c>
      <c r="B389" s="62" t="s">
        <v>79</v>
      </c>
      <c r="C389" s="42" t="s">
        <v>77</v>
      </c>
      <c r="D389" s="43">
        <f>$D$11</f>
        <v>110.23</v>
      </c>
      <c r="E389" s="43">
        <f t="shared" ref="E389:AA389" si="224">$D$11</f>
        <v>110.23</v>
      </c>
      <c r="F389" s="43">
        <f t="shared" si="224"/>
        <v>110.23</v>
      </c>
      <c r="G389" s="43">
        <f t="shared" si="224"/>
        <v>110.23</v>
      </c>
      <c r="H389" s="43">
        <f t="shared" si="224"/>
        <v>110.23</v>
      </c>
      <c r="I389" s="43">
        <f t="shared" si="224"/>
        <v>110.23</v>
      </c>
      <c r="J389" s="43">
        <f t="shared" si="224"/>
        <v>110.23</v>
      </c>
      <c r="K389" s="43">
        <f t="shared" si="224"/>
        <v>110.23</v>
      </c>
      <c r="L389" s="43">
        <f t="shared" si="224"/>
        <v>110.23</v>
      </c>
      <c r="M389" s="43">
        <f t="shared" si="224"/>
        <v>110.23</v>
      </c>
      <c r="N389" s="43">
        <f t="shared" si="224"/>
        <v>110.23</v>
      </c>
      <c r="O389" s="43">
        <f t="shared" si="224"/>
        <v>110.23</v>
      </c>
      <c r="P389" s="43">
        <f t="shared" si="224"/>
        <v>110.23</v>
      </c>
      <c r="Q389" s="43">
        <f t="shared" si="224"/>
        <v>110.23</v>
      </c>
      <c r="R389" s="43">
        <f t="shared" si="224"/>
        <v>110.23</v>
      </c>
      <c r="S389" s="43">
        <f t="shared" si="224"/>
        <v>110.23</v>
      </c>
      <c r="T389" s="43">
        <f t="shared" si="224"/>
        <v>110.23</v>
      </c>
      <c r="U389" s="43">
        <f t="shared" si="224"/>
        <v>110.23</v>
      </c>
      <c r="V389" s="43">
        <f t="shared" si="224"/>
        <v>110.23</v>
      </c>
      <c r="W389" s="43">
        <f t="shared" si="224"/>
        <v>110.23</v>
      </c>
      <c r="X389" s="43">
        <f t="shared" si="224"/>
        <v>110.23</v>
      </c>
      <c r="Y389" s="43">
        <f t="shared" si="224"/>
        <v>110.23</v>
      </c>
      <c r="Z389" s="43">
        <f t="shared" si="224"/>
        <v>110.23</v>
      </c>
      <c r="AA389" s="43">
        <f t="shared" si="224"/>
        <v>110.23</v>
      </c>
    </row>
    <row r="390" spans="1:27" ht="12.75" customHeight="1" collapsed="1" x14ac:dyDescent="0.2">
      <c r="A390" s="97" t="s">
        <v>613</v>
      </c>
      <c r="B390" s="27" t="str">
        <f>"14"&amp;"."&amp;$B$662&amp;"."&amp;$B$663</f>
        <v>14.01.2023</v>
      </c>
      <c r="C390" s="89" t="s">
        <v>74</v>
      </c>
      <c r="D390" s="90">
        <f>ROUND(((D391+D392+D394+D393)/1000),5)</f>
        <v>3.7915299999999998</v>
      </c>
      <c r="E390" s="90">
        <f>ROUND(((E391+E392+E394+E393)/1000),5)</f>
        <v>3.6167199999999999</v>
      </c>
      <c r="F390" s="90">
        <f>ROUND(((F391+F392+F394+F393)/1000),5)</f>
        <v>3.5850599999999999</v>
      </c>
      <c r="G390" s="90">
        <f t="shared" ref="G390:AA390" si="225">ROUND(((G391+G392+G394+G393)/1000),5)</f>
        <v>3.5746600000000002</v>
      </c>
      <c r="H390" s="90">
        <f t="shared" si="225"/>
        <v>3.5891099999999998</v>
      </c>
      <c r="I390" s="90">
        <f t="shared" si="225"/>
        <v>3.6186699999999998</v>
      </c>
      <c r="J390" s="90">
        <f t="shared" si="225"/>
        <v>3.7141199999999999</v>
      </c>
      <c r="K390" s="90">
        <f t="shared" si="225"/>
        <v>3.99254</v>
      </c>
      <c r="L390" s="90">
        <f t="shared" si="225"/>
        <v>4.0856300000000001</v>
      </c>
      <c r="M390" s="90">
        <f t="shared" si="225"/>
        <v>4.21272</v>
      </c>
      <c r="N390" s="90">
        <f t="shared" si="225"/>
        <v>4.2514099999999999</v>
      </c>
      <c r="O390" s="90">
        <f t="shared" si="225"/>
        <v>4.2606400000000004</v>
      </c>
      <c r="P390" s="90">
        <f t="shared" si="225"/>
        <v>4.2588699999999999</v>
      </c>
      <c r="Q390" s="90">
        <f t="shared" si="225"/>
        <v>4.2577499999999997</v>
      </c>
      <c r="R390" s="90">
        <f t="shared" si="225"/>
        <v>4.2321900000000001</v>
      </c>
      <c r="S390" s="90">
        <f t="shared" si="225"/>
        <v>4.2353199999999998</v>
      </c>
      <c r="T390" s="90">
        <f t="shared" si="225"/>
        <v>4.2534400000000003</v>
      </c>
      <c r="U390" s="90">
        <f t="shared" si="225"/>
        <v>4.3001699999999996</v>
      </c>
      <c r="V390" s="90">
        <f t="shared" si="225"/>
        <v>4.2923299999999998</v>
      </c>
      <c r="W390" s="90">
        <f t="shared" si="225"/>
        <v>4.2450299999999999</v>
      </c>
      <c r="X390" s="90">
        <f t="shared" si="225"/>
        <v>4.2487500000000002</v>
      </c>
      <c r="Y390" s="90">
        <f t="shared" si="225"/>
        <v>4.1251199999999999</v>
      </c>
      <c r="Z390" s="90">
        <f t="shared" si="225"/>
        <v>4.05159</v>
      </c>
      <c r="AA390" s="90">
        <f t="shared" si="225"/>
        <v>3.8004699999999998</v>
      </c>
    </row>
    <row r="391" spans="1:27" ht="12.75" hidden="1" customHeight="1" outlineLevel="1" x14ac:dyDescent="0.2">
      <c r="A391" s="98" t="s">
        <v>614</v>
      </c>
      <c r="B391" s="62" t="s">
        <v>236</v>
      </c>
      <c r="C391" s="42" t="s">
        <v>77</v>
      </c>
      <c r="D391" s="43">
        <v>1451.7</v>
      </c>
      <c r="E391" s="43">
        <v>1276.8900000000001</v>
      </c>
      <c r="F391" s="43">
        <v>1245.23</v>
      </c>
      <c r="G391" s="43">
        <v>1234.83</v>
      </c>
      <c r="H391" s="43">
        <v>1249.28</v>
      </c>
      <c r="I391" s="43">
        <v>1278.8399999999999</v>
      </c>
      <c r="J391" s="43">
        <v>1374.29</v>
      </c>
      <c r="K391" s="43">
        <v>1652.71</v>
      </c>
      <c r="L391" s="43">
        <v>1745.8</v>
      </c>
      <c r="M391" s="43">
        <v>1872.89</v>
      </c>
      <c r="N391" s="43">
        <v>1911.58</v>
      </c>
      <c r="O391" s="43">
        <v>1920.81</v>
      </c>
      <c r="P391" s="43">
        <v>1919.04</v>
      </c>
      <c r="Q391" s="43">
        <v>1917.92</v>
      </c>
      <c r="R391" s="43">
        <v>1892.36</v>
      </c>
      <c r="S391" s="43">
        <v>1895.49</v>
      </c>
      <c r="T391" s="43">
        <v>1913.61</v>
      </c>
      <c r="U391" s="43">
        <v>1960.34</v>
      </c>
      <c r="V391" s="43">
        <v>1952.5</v>
      </c>
      <c r="W391" s="43">
        <v>1905.2</v>
      </c>
      <c r="X391" s="43">
        <v>1908.92</v>
      </c>
      <c r="Y391" s="43">
        <v>1785.29</v>
      </c>
      <c r="Z391" s="43">
        <v>1711.76</v>
      </c>
      <c r="AA391" s="43">
        <v>1460.64</v>
      </c>
    </row>
    <row r="392" spans="1:27" ht="12.75" hidden="1" customHeight="1" outlineLevel="1" x14ac:dyDescent="0.2">
      <c r="A392" s="98" t="s">
        <v>615</v>
      </c>
      <c r="B392" s="62" t="s">
        <v>88</v>
      </c>
      <c r="C392" s="42" t="s">
        <v>77</v>
      </c>
      <c r="D392" s="43">
        <f>$D$327</f>
        <v>2222.89</v>
      </c>
      <c r="E392" s="43">
        <f t="shared" ref="E392:AA392" si="226">$D$327</f>
        <v>2222.89</v>
      </c>
      <c r="F392" s="43">
        <f t="shared" si="226"/>
        <v>2222.89</v>
      </c>
      <c r="G392" s="43">
        <f t="shared" si="226"/>
        <v>2222.89</v>
      </c>
      <c r="H392" s="43">
        <f t="shared" si="226"/>
        <v>2222.89</v>
      </c>
      <c r="I392" s="43">
        <f t="shared" si="226"/>
        <v>2222.89</v>
      </c>
      <c r="J392" s="43">
        <f t="shared" si="226"/>
        <v>2222.89</v>
      </c>
      <c r="K392" s="43">
        <f t="shared" si="226"/>
        <v>2222.89</v>
      </c>
      <c r="L392" s="43">
        <f t="shared" si="226"/>
        <v>2222.89</v>
      </c>
      <c r="M392" s="43">
        <f t="shared" si="226"/>
        <v>2222.89</v>
      </c>
      <c r="N392" s="43">
        <f t="shared" si="226"/>
        <v>2222.89</v>
      </c>
      <c r="O392" s="43">
        <f t="shared" si="226"/>
        <v>2222.89</v>
      </c>
      <c r="P392" s="43">
        <f t="shared" si="226"/>
        <v>2222.89</v>
      </c>
      <c r="Q392" s="43">
        <f t="shared" si="226"/>
        <v>2222.89</v>
      </c>
      <c r="R392" s="43">
        <f t="shared" si="226"/>
        <v>2222.89</v>
      </c>
      <c r="S392" s="43">
        <f t="shared" si="226"/>
        <v>2222.89</v>
      </c>
      <c r="T392" s="43">
        <f t="shared" si="226"/>
        <v>2222.89</v>
      </c>
      <c r="U392" s="43">
        <f t="shared" si="226"/>
        <v>2222.89</v>
      </c>
      <c r="V392" s="43">
        <f t="shared" si="226"/>
        <v>2222.89</v>
      </c>
      <c r="W392" s="43">
        <f t="shared" si="226"/>
        <v>2222.89</v>
      </c>
      <c r="X392" s="43">
        <f t="shared" si="226"/>
        <v>2222.89</v>
      </c>
      <c r="Y392" s="43">
        <f t="shared" si="226"/>
        <v>2222.89</v>
      </c>
      <c r="Z392" s="43">
        <f t="shared" si="226"/>
        <v>2222.89</v>
      </c>
      <c r="AA392" s="43">
        <f t="shared" si="226"/>
        <v>2222.89</v>
      </c>
    </row>
    <row r="393" spans="1:27" ht="12.75" hidden="1" customHeight="1" outlineLevel="1" x14ac:dyDescent="0.2">
      <c r="A393" s="98" t="s">
        <v>616</v>
      </c>
      <c r="B393" s="62" t="s">
        <v>81</v>
      </c>
      <c r="C393" s="42" t="s">
        <v>77</v>
      </c>
      <c r="D393" s="43">
        <v>6.71</v>
      </c>
      <c r="E393" s="43">
        <v>6.71</v>
      </c>
      <c r="F393" s="43">
        <v>6.71</v>
      </c>
      <c r="G393" s="43">
        <v>6.71</v>
      </c>
      <c r="H393" s="43">
        <v>6.71</v>
      </c>
      <c r="I393" s="43">
        <v>6.71</v>
      </c>
      <c r="J393" s="43">
        <v>6.71</v>
      </c>
      <c r="K393" s="43">
        <v>6.71</v>
      </c>
      <c r="L393" s="43">
        <v>6.71</v>
      </c>
      <c r="M393" s="43">
        <v>6.71</v>
      </c>
      <c r="N393" s="43">
        <v>6.71</v>
      </c>
      <c r="O393" s="43">
        <v>6.71</v>
      </c>
      <c r="P393" s="43">
        <v>6.71</v>
      </c>
      <c r="Q393" s="43">
        <v>6.71</v>
      </c>
      <c r="R393" s="43">
        <v>6.71</v>
      </c>
      <c r="S393" s="43">
        <v>6.71</v>
      </c>
      <c r="T393" s="43">
        <v>6.71</v>
      </c>
      <c r="U393" s="43">
        <v>6.71</v>
      </c>
      <c r="V393" s="43">
        <v>6.71</v>
      </c>
      <c r="W393" s="43">
        <v>6.71</v>
      </c>
      <c r="X393" s="43">
        <v>6.71</v>
      </c>
      <c r="Y393" s="43">
        <v>6.71</v>
      </c>
      <c r="Z393" s="43">
        <v>6.71</v>
      </c>
      <c r="AA393" s="43">
        <v>6.71</v>
      </c>
    </row>
    <row r="394" spans="1:27" ht="12.75" hidden="1" customHeight="1" outlineLevel="1" x14ac:dyDescent="0.2">
      <c r="A394" s="98" t="s">
        <v>617</v>
      </c>
      <c r="B394" s="62" t="s">
        <v>79</v>
      </c>
      <c r="C394" s="42" t="s">
        <v>77</v>
      </c>
      <c r="D394" s="43">
        <f>$D$11</f>
        <v>110.23</v>
      </c>
      <c r="E394" s="43">
        <f t="shared" ref="E394:AA394" si="227">$D$11</f>
        <v>110.23</v>
      </c>
      <c r="F394" s="43">
        <f t="shared" si="227"/>
        <v>110.23</v>
      </c>
      <c r="G394" s="43">
        <f t="shared" si="227"/>
        <v>110.23</v>
      </c>
      <c r="H394" s="43">
        <f t="shared" si="227"/>
        <v>110.23</v>
      </c>
      <c r="I394" s="43">
        <f t="shared" si="227"/>
        <v>110.23</v>
      </c>
      <c r="J394" s="43">
        <f t="shared" si="227"/>
        <v>110.23</v>
      </c>
      <c r="K394" s="43">
        <f t="shared" si="227"/>
        <v>110.23</v>
      </c>
      <c r="L394" s="43">
        <f t="shared" si="227"/>
        <v>110.23</v>
      </c>
      <c r="M394" s="43">
        <f t="shared" si="227"/>
        <v>110.23</v>
      </c>
      <c r="N394" s="43">
        <f t="shared" si="227"/>
        <v>110.23</v>
      </c>
      <c r="O394" s="43">
        <f t="shared" si="227"/>
        <v>110.23</v>
      </c>
      <c r="P394" s="43">
        <f t="shared" si="227"/>
        <v>110.23</v>
      </c>
      <c r="Q394" s="43">
        <f t="shared" si="227"/>
        <v>110.23</v>
      </c>
      <c r="R394" s="43">
        <f t="shared" si="227"/>
        <v>110.23</v>
      </c>
      <c r="S394" s="43">
        <f t="shared" si="227"/>
        <v>110.23</v>
      </c>
      <c r="T394" s="43">
        <f t="shared" si="227"/>
        <v>110.23</v>
      </c>
      <c r="U394" s="43">
        <f t="shared" si="227"/>
        <v>110.23</v>
      </c>
      <c r="V394" s="43">
        <f t="shared" si="227"/>
        <v>110.23</v>
      </c>
      <c r="W394" s="43">
        <f t="shared" si="227"/>
        <v>110.23</v>
      </c>
      <c r="X394" s="43">
        <f t="shared" si="227"/>
        <v>110.23</v>
      </c>
      <c r="Y394" s="43">
        <f t="shared" si="227"/>
        <v>110.23</v>
      </c>
      <c r="Z394" s="43">
        <f t="shared" si="227"/>
        <v>110.23</v>
      </c>
      <c r="AA394" s="43">
        <f t="shared" si="227"/>
        <v>110.23</v>
      </c>
    </row>
    <row r="395" spans="1:27" ht="12.75" customHeight="1" collapsed="1" x14ac:dyDescent="0.2">
      <c r="A395" s="97" t="s">
        <v>618</v>
      </c>
      <c r="B395" s="27" t="str">
        <f>"15"&amp;"."&amp;$B$662&amp;"."&amp;$B$663</f>
        <v>15.01.2023</v>
      </c>
      <c r="C395" s="89" t="s">
        <v>74</v>
      </c>
      <c r="D395" s="90">
        <f>ROUND(((D396+D397+D399+D398)/1000),5)</f>
        <v>3.6305499999999999</v>
      </c>
      <c r="E395" s="90">
        <f>ROUND(((E396+E397+E399+E398)/1000),5)</f>
        <v>3.57281</v>
      </c>
      <c r="F395" s="90">
        <f>ROUND(((F396+F397+F399+F398)/1000),5)</f>
        <v>3.5032299999999998</v>
      </c>
      <c r="G395" s="90">
        <f t="shared" ref="G395:AA395" si="228">ROUND(((G396+G397+G399+G398)/1000),5)</f>
        <v>3.4977200000000002</v>
      </c>
      <c r="H395" s="90">
        <f t="shared" si="228"/>
        <v>3.5021300000000002</v>
      </c>
      <c r="I395" s="90">
        <f t="shared" si="228"/>
        <v>3.5511300000000001</v>
      </c>
      <c r="J395" s="90">
        <f t="shared" si="228"/>
        <v>3.56351</v>
      </c>
      <c r="K395" s="90">
        <f t="shared" si="228"/>
        <v>3.7622399999999998</v>
      </c>
      <c r="L395" s="90">
        <f t="shared" si="228"/>
        <v>4.0107400000000002</v>
      </c>
      <c r="M395" s="90">
        <f t="shared" si="228"/>
        <v>4.0832100000000002</v>
      </c>
      <c r="N395" s="90">
        <f t="shared" si="228"/>
        <v>4.1520400000000004</v>
      </c>
      <c r="O395" s="90">
        <f t="shared" si="228"/>
        <v>4.1722000000000001</v>
      </c>
      <c r="P395" s="90">
        <f t="shared" si="228"/>
        <v>4.1752200000000004</v>
      </c>
      <c r="Q395" s="90">
        <f t="shared" si="228"/>
        <v>4.1773499999999997</v>
      </c>
      <c r="R395" s="90">
        <f t="shared" si="228"/>
        <v>4.1463299999999998</v>
      </c>
      <c r="S395" s="90">
        <f t="shared" si="228"/>
        <v>4.1551</v>
      </c>
      <c r="T395" s="90">
        <f t="shared" si="228"/>
        <v>4.2060599999999999</v>
      </c>
      <c r="U395" s="90">
        <f t="shared" si="228"/>
        <v>4.2679499999999999</v>
      </c>
      <c r="V395" s="90">
        <f t="shared" si="228"/>
        <v>4.2729200000000001</v>
      </c>
      <c r="W395" s="90">
        <f t="shared" si="228"/>
        <v>4.2018800000000001</v>
      </c>
      <c r="X395" s="90">
        <f t="shared" si="228"/>
        <v>4.1950200000000004</v>
      </c>
      <c r="Y395" s="90">
        <f t="shared" si="228"/>
        <v>4.1092899999999997</v>
      </c>
      <c r="Z395" s="90">
        <f t="shared" si="228"/>
        <v>4.04087</v>
      </c>
      <c r="AA395" s="90">
        <f t="shared" si="228"/>
        <v>3.7777599999999998</v>
      </c>
    </row>
    <row r="396" spans="1:27" ht="12.75" hidden="1" customHeight="1" outlineLevel="1" x14ac:dyDescent="0.2">
      <c r="A396" s="98" t="s">
        <v>619</v>
      </c>
      <c r="B396" s="62" t="s">
        <v>236</v>
      </c>
      <c r="C396" s="42" t="s">
        <v>77</v>
      </c>
      <c r="D396" s="43">
        <v>1290.72</v>
      </c>
      <c r="E396" s="43">
        <v>1232.98</v>
      </c>
      <c r="F396" s="43">
        <v>1163.4000000000001</v>
      </c>
      <c r="G396" s="43">
        <v>1157.8900000000001</v>
      </c>
      <c r="H396" s="43">
        <v>1162.3</v>
      </c>
      <c r="I396" s="43">
        <v>1211.3</v>
      </c>
      <c r="J396" s="43">
        <v>1223.68</v>
      </c>
      <c r="K396" s="43">
        <v>1422.41</v>
      </c>
      <c r="L396" s="43">
        <v>1670.91</v>
      </c>
      <c r="M396" s="43">
        <v>1743.38</v>
      </c>
      <c r="N396" s="43">
        <v>1812.21</v>
      </c>
      <c r="O396" s="43">
        <v>1832.37</v>
      </c>
      <c r="P396" s="43">
        <v>1835.39</v>
      </c>
      <c r="Q396" s="43">
        <v>1837.52</v>
      </c>
      <c r="R396" s="43">
        <v>1806.5</v>
      </c>
      <c r="S396" s="43">
        <v>1815.27</v>
      </c>
      <c r="T396" s="43">
        <v>1866.23</v>
      </c>
      <c r="U396" s="43">
        <v>1928.12</v>
      </c>
      <c r="V396" s="43">
        <v>1933.09</v>
      </c>
      <c r="W396" s="43">
        <v>1862.05</v>
      </c>
      <c r="X396" s="43">
        <v>1855.19</v>
      </c>
      <c r="Y396" s="43">
        <v>1769.46</v>
      </c>
      <c r="Z396" s="43">
        <v>1701.04</v>
      </c>
      <c r="AA396" s="43">
        <v>1437.93</v>
      </c>
    </row>
    <row r="397" spans="1:27" ht="12.75" hidden="1" customHeight="1" outlineLevel="1" x14ac:dyDescent="0.2">
      <c r="A397" s="98" t="s">
        <v>620</v>
      </c>
      <c r="B397" s="62" t="s">
        <v>88</v>
      </c>
      <c r="C397" s="42" t="s">
        <v>77</v>
      </c>
      <c r="D397" s="43">
        <f>$D$327</f>
        <v>2222.89</v>
      </c>
      <c r="E397" s="43">
        <f t="shared" ref="E397:AA397" si="229">$D$327</f>
        <v>2222.89</v>
      </c>
      <c r="F397" s="43">
        <f t="shared" si="229"/>
        <v>2222.89</v>
      </c>
      <c r="G397" s="43">
        <f t="shared" si="229"/>
        <v>2222.89</v>
      </c>
      <c r="H397" s="43">
        <f t="shared" si="229"/>
        <v>2222.89</v>
      </c>
      <c r="I397" s="43">
        <f t="shared" si="229"/>
        <v>2222.89</v>
      </c>
      <c r="J397" s="43">
        <f t="shared" si="229"/>
        <v>2222.89</v>
      </c>
      <c r="K397" s="43">
        <f t="shared" si="229"/>
        <v>2222.89</v>
      </c>
      <c r="L397" s="43">
        <f t="shared" si="229"/>
        <v>2222.89</v>
      </c>
      <c r="M397" s="43">
        <f t="shared" si="229"/>
        <v>2222.89</v>
      </c>
      <c r="N397" s="43">
        <f t="shared" si="229"/>
        <v>2222.89</v>
      </c>
      <c r="O397" s="43">
        <f t="shared" si="229"/>
        <v>2222.89</v>
      </c>
      <c r="P397" s="43">
        <f t="shared" si="229"/>
        <v>2222.89</v>
      </c>
      <c r="Q397" s="43">
        <f t="shared" si="229"/>
        <v>2222.89</v>
      </c>
      <c r="R397" s="43">
        <f t="shared" si="229"/>
        <v>2222.89</v>
      </c>
      <c r="S397" s="43">
        <f t="shared" si="229"/>
        <v>2222.89</v>
      </c>
      <c r="T397" s="43">
        <f t="shared" si="229"/>
        <v>2222.89</v>
      </c>
      <c r="U397" s="43">
        <f t="shared" si="229"/>
        <v>2222.89</v>
      </c>
      <c r="V397" s="43">
        <f t="shared" si="229"/>
        <v>2222.89</v>
      </c>
      <c r="W397" s="43">
        <f t="shared" si="229"/>
        <v>2222.89</v>
      </c>
      <c r="X397" s="43">
        <f t="shared" si="229"/>
        <v>2222.89</v>
      </c>
      <c r="Y397" s="43">
        <f t="shared" si="229"/>
        <v>2222.89</v>
      </c>
      <c r="Z397" s="43">
        <f t="shared" si="229"/>
        <v>2222.89</v>
      </c>
      <c r="AA397" s="43">
        <f t="shared" si="229"/>
        <v>2222.89</v>
      </c>
    </row>
    <row r="398" spans="1:27" ht="12.75" hidden="1" customHeight="1" outlineLevel="1" x14ac:dyDescent="0.2">
      <c r="A398" s="98" t="s">
        <v>621</v>
      </c>
      <c r="B398" s="62" t="s">
        <v>81</v>
      </c>
      <c r="C398" s="42" t="s">
        <v>77</v>
      </c>
      <c r="D398" s="43">
        <v>6.71</v>
      </c>
      <c r="E398" s="43">
        <v>6.71</v>
      </c>
      <c r="F398" s="43">
        <v>6.71</v>
      </c>
      <c r="G398" s="43">
        <v>6.71</v>
      </c>
      <c r="H398" s="43">
        <v>6.71</v>
      </c>
      <c r="I398" s="43">
        <v>6.71</v>
      </c>
      <c r="J398" s="43">
        <v>6.71</v>
      </c>
      <c r="K398" s="43">
        <v>6.71</v>
      </c>
      <c r="L398" s="43">
        <v>6.71</v>
      </c>
      <c r="M398" s="43">
        <v>6.71</v>
      </c>
      <c r="N398" s="43">
        <v>6.71</v>
      </c>
      <c r="O398" s="43">
        <v>6.71</v>
      </c>
      <c r="P398" s="43">
        <v>6.71</v>
      </c>
      <c r="Q398" s="43">
        <v>6.71</v>
      </c>
      <c r="R398" s="43">
        <v>6.71</v>
      </c>
      <c r="S398" s="43">
        <v>6.71</v>
      </c>
      <c r="T398" s="43">
        <v>6.71</v>
      </c>
      <c r="U398" s="43">
        <v>6.71</v>
      </c>
      <c r="V398" s="43">
        <v>6.71</v>
      </c>
      <c r="W398" s="43">
        <v>6.71</v>
      </c>
      <c r="X398" s="43">
        <v>6.71</v>
      </c>
      <c r="Y398" s="43">
        <v>6.71</v>
      </c>
      <c r="Z398" s="43">
        <v>6.71</v>
      </c>
      <c r="AA398" s="43">
        <v>6.71</v>
      </c>
    </row>
    <row r="399" spans="1:27" ht="12.75" hidden="1" customHeight="1" outlineLevel="1" x14ac:dyDescent="0.2">
      <c r="A399" s="98" t="s">
        <v>622</v>
      </c>
      <c r="B399" s="62" t="s">
        <v>79</v>
      </c>
      <c r="C399" s="42" t="s">
        <v>77</v>
      </c>
      <c r="D399" s="43">
        <f>$D$11</f>
        <v>110.23</v>
      </c>
      <c r="E399" s="43">
        <f t="shared" ref="E399:AA399" si="230">$D$11</f>
        <v>110.23</v>
      </c>
      <c r="F399" s="43">
        <f t="shared" si="230"/>
        <v>110.23</v>
      </c>
      <c r="G399" s="43">
        <f t="shared" si="230"/>
        <v>110.23</v>
      </c>
      <c r="H399" s="43">
        <f t="shared" si="230"/>
        <v>110.23</v>
      </c>
      <c r="I399" s="43">
        <f t="shared" si="230"/>
        <v>110.23</v>
      </c>
      <c r="J399" s="43">
        <f t="shared" si="230"/>
        <v>110.23</v>
      </c>
      <c r="K399" s="43">
        <f t="shared" si="230"/>
        <v>110.23</v>
      </c>
      <c r="L399" s="43">
        <f t="shared" si="230"/>
        <v>110.23</v>
      </c>
      <c r="M399" s="43">
        <f t="shared" si="230"/>
        <v>110.23</v>
      </c>
      <c r="N399" s="43">
        <f t="shared" si="230"/>
        <v>110.23</v>
      </c>
      <c r="O399" s="43">
        <f t="shared" si="230"/>
        <v>110.23</v>
      </c>
      <c r="P399" s="43">
        <f t="shared" si="230"/>
        <v>110.23</v>
      </c>
      <c r="Q399" s="43">
        <f t="shared" si="230"/>
        <v>110.23</v>
      </c>
      <c r="R399" s="43">
        <f t="shared" si="230"/>
        <v>110.23</v>
      </c>
      <c r="S399" s="43">
        <f t="shared" si="230"/>
        <v>110.23</v>
      </c>
      <c r="T399" s="43">
        <f t="shared" si="230"/>
        <v>110.23</v>
      </c>
      <c r="U399" s="43">
        <f t="shared" si="230"/>
        <v>110.23</v>
      </c>
      <c r="V399" s="43">
        <f t="shared" si="230"/>
        <v>110.23</v>
      </c>
      <c r="W399" s="43">
        <f t="shared" si="230"/>
        <v>110.23</v>
      </c>
      <c r="X399" s="43">
        <f t="shared" si="230"/>
        <v>110.23</v>
      </c>
      <c r="Y399" s="43">
        <f t="shared" si="230"/>
        <v>110.23</v>
      </c>
      <c r="Z399" s="43">
        <f t="shared" si="230"/>
        <v>110.23</v>
      </c>
      <c r="AA399" s="43">
        <f t="shared" si="230"/>
        <v>110.23</v>
      </c>
    </row>
    <row r="400" spans="1:27" ht="12.75" customHeight="1" collapsed="1" x14ac:dyDescent="0.2">
      <c r="A400" s="97" t="s">
        <v>623</v>
      </c>
      <c r="B400" s="27" t="str">
        <f>"16"&amp;"."&amp;$B$662&amp;"."&amp;$B$663</f>
        <v>16.01.2023</v>
      </c>
      <c r="C400" s="89" t="s">
        <v>74</v>
      </c>
      <c r="D400" s="90">
        <f>ROUND(((D401+D402+D404+D403)/1000),5)</f>
        <v>3.62622</v>
      </c>
      <c r="E400" s="90">
        <f>ROUND(((E401+E402+E404+E403)/1000),5)</f>
        <v>3.5667599999999999</v>
      </c>
      <c r="F400" s="90">
        <f>ROUND(((F401+F402+F404+F403)/1000),5)</f>
        <v>3.5045000000000002</v>
      </c>
      <c r="G400" s="90">
        <f t="shared" ref="G400:AA400" si="231">ROUND(((G401+G402+G404+G403)/1000),5)</f>
        <v>3.4954900000000002</v>
      </c>
      <c r="H400" s="90">
        <f t="shared" si="231"/>
        <v>3.5272299999999999</v>
      </c>
      <c r="I400" s="90">
        <f t="shared" si="231"/>
        <v>3.6206499999999999</v>
      </c>
      <c r="J400" s="90">
        <f t="shared" si="231"/>
        <v>3.91229</v>
      </c>
      <c r="K400" s="90">
        <f t="shared" si="231"/>
        <v>4.0831200000000001</v>
      </c>
      <c r="L400" s="90">
        <f t="shared" si="231"/>
        <v>4.2889799999999996</v>
      </c>
      <c r="M400" s="90">
        <f t="shared" si="231"/>
        <v>4.3314700000000004</v>
      </c>
      <c r="N400" s="90">
        <f t="shared" si="231"/>
        <v>4.3571299999999997</v>
      </c>
      <c r="O400" s="90">
        <f t="shared" si="231"/>
        <v>4.3688700000000003</v>
      </c>
      <c r="P400" s="90">
        <f t="shared" si="231"/>
        <v>4.3700799999999997</v>
      </c>
      <c r="Q400" s="90">
        <f t="shared" si="231"/>
        <v>4.3839800000000002</v>
      </c>
      <c r="R400" s="90">
        <f t="shared" si="231"/>
        <v>4.3411099999999996</v>
      </c>
      <c r="S400" s="90">
        <f t="shared" si="231"/>
        <v>4.3364599999999998</v>
      </c>
      <c r="T400" s="90">
        <f t="shared" si="231"/>
        <v>4.3649399999999998</v>
      </c>
      <c r="U400" s="90">
        <f t="shared" si="231"/>
        <v>4.4020400000000004</v>
      </c>
      <c r="V400" s="90">
        <f t="shared" si="231"/>
        <v>4.32172</v>
      </c>
      <c r="W400" s="90">
        <f t="shared" si="231"/>
        <v>4.3495799999999996</v>
      </c>
      <c r="X400" s="90">
        <f t="shared" si="231"/>
        <v>4.2570100000000002</v>
      </c>
      <c r="Y400" s="90">
        <f t="shared" si="231"/>
        <v>4.1396100000000002</v>
      </c>
      <c r="Z400" s="90">
        <f t="shared" si="231"/>
        <v>4.0023299999999997</v>
      </c>
      <c r="AA400" s="90">
        <f t="shared" si="231"/>
        <v>3.6324100000000001</v>
      </c>
    </row>
    <row r="401" spans="1:27" ht="12.75" hidden="1" customHeight="1" outlineLevel="1" x14ac:dyDescent="0.2">
      <c r="A401" s="98" t="s">
        <v>624</v>
      </c>
      <c r="B401" s="62" t="s">
        <v>236</v>
      </c>
      <c r="C401" s="42" t="s">
        <v>77</v>
      </c>
      <c r="D401" s="43">
        <v>1286.3900000000001</v>
      </c>
      <c r="E401" s="43">
        <v>1226.93</v>
      </c>
      <c r="F401" s="43">
        <v>1164.67</v>
      </c>
      <c r="G401" s="43">
        <v>1155.6600000000001</v>
      </c>
      <c r="H401" s="43">
        <v>1187.4000000000001</v>
      </c>
      <c r="I401" s="43">
        <v>1280.82</v>
      </c>
      <c r="J401" s="43">
        <v>1572.46</v>
      </c>
      <c r="K401" s="43">
        <v>1743.29</v>
      </c>
      <c r="L401" s="43">
        <v>1949.15</v>
      </c>
      <c r="M401" s="43">
        <v>1991.64</v>
      </c>
      <c r="N401" s="43">
        <v>2017.3</v>
      </c>
      <c r="O401" s="43">
        <v>2029.04</v>
      </c>
      <c r="P401" s="43">
        <v>2030.25</v>
      </c>
      <c r="Q401" s="43">
        <v>2044.15</v>
      </c>
      <c r="R401" s="43">
        <v>2001.28</v>
      </c>
      <c r="S401" s="43">
        <v>1996.63</v>
      </c>
      <c r="T401" s="43">
        <v>2025.11</v>
      </c>
      <c r="U401" s="43">
        <v>2062.21</v>
      </c>
      <c r="V401" s="43">
        <v>1981.89</v>
      </c>
      <c r="W401" s="43">
        <v>2009.75</v>
      </c>
      <c r="X401" s="43">
        <v>1917.18</v>
      </c>
      <c r="Y401" s="43">
        <v>1799.78</v>
      </c>
      <c r="Z401" s="43">
        <v>1662.5</v>
      </c>
      <c r="AA401" s="43">
        <v>1292.58</v>
      </c>
    </row>
    <row r="402" spans="1:27" ht="12.75" hidden="1" customHeight="1" outlineLevel="1" x14ac:dyDescent="0.2">
      <c r="A402" s="98" t="s">
        <v>625</v>
      </c>
      <c r="B402" s="62" t="s">
        <v>88</v>
      </c>
      <c r="C402" s="42" t="s">
        <v>77</v>
      </c>
      <c r="D402" s="43">
        <f>$D$327</f>
        <v>2222.89</v>
      </c>
      <c r="E402" s="43">
        <f t="shared" ref="E402:AA402" si="232">$D$327</f>
        <v>2222.89</v>
      </c>
      <c r="F402" s="43">
        <f t="shared" si="232"/>
        <v>2222.89</v>
      </c>
      <c r="G402" s="43">
        <f t="shared" si="232"/>
        <v>2222.89</v>
      </c>
      <c r="H402" s="43">
        <f t="shared" si="232"/>
        <v>2222.89</v>
      </c>
      <c r="I402" s="43">
        <f t="shared" si="232"/>
        <v>2222.89</v>
      </c>
      <c r="J402" s="43">
        <f t="shared" si="232"/>
        <v>2222.89</v>
      </c>
      <c r="K402" s="43">
        <f t="shared" si="232"/>
        <v>2222.89</v>
      </c>
      <c r="L402" s="43">
        <f t="shared" si="232"/>
        <v>2222.89</v>
      </c>
      <c r="M402" s="43">
        <f t="shared" si="232"/>
        <v>2222.89</v>
      </c>
      <c r="N402" s="43">
        <f t="shared" si="232"/>
        <v>2222.89</v>
      </c>
      <c r="O402" s="43">
        <f t="shared" si="232"/>
        <v>2222.89</v>
      </c>
      <c r="P402" s="43">
        <f t="shared" si="232"/>
        <v>2222.89</v>
      </c>
      <c r="Q402" s="43">
        <f t="shared" si="232"/>
        <v>2222.89</v>
      </c>
      <c r="R402" s="43">
        <f t="shared" si="232"/>
        <v>2222.89</v>
      </c>
      <c r="S402" s="43">
        <f t="shared" si="232"/>
        <v>2222.89</v>
      </c>
      <c r="T402" s="43">
        <f t="shared" si="232"/>
        <v>2222.89</v>
      </c>
      <c r="U402" s="43">
        <f t="shared" si="232"/>
        <v>2222.89</v>
      </c>
      <c r="V402" s="43">
        <f t="shared" si="232"/>
        <v>2222.89</v>
      </c>
      <c r="W402" s="43">
        <f t="shared" si="232"/>
        <v>2222.89</v>
      </c>
      <c r="X402" s="43">
        <f t="shared" si="232"/>
        <v>2222.89</v>
      </c>
      <c r="Y402" s="43">
        <f t="shared" si="232"/>
        <v>2222.89</v>
      </c>
      <c r="Z402" s="43">
        <f t="shared" si="232"/>
        <v>2222.89</v>
      </c>
      <c r="AA402" s="43">
        <f t="shared" si="232"/>
        <v>2222.89</v>
      </c>
    </row>
    <row r="403" spans="1:27" ht="12.75" hidden="1" customHeight="1" outlineLevel="1" x14ac:dyDescent="0.2">
      <c r="A403" s="98" t="s">
        <v>626</v>
      </c>
      <c r="B403" s="62" t="s">
        <v>81</v>
      </c>
      <c r="C403" s="42" t="s">
        <v>77</v>
      </c>
      <c r="D403" s="43">
        <v>6.71</v>
      </c>
      <c r="E403" s="43">
        <v>6.71</v>
      </c>
      <c r="F403" s="43">
        <v>6.71</v>
      </c>
      <c r="G403" s="43">
        <v>6.71</v>
      </c>
      <c r="H403" s="43">
        <v>6.71</v>
      </c>
      <c r="I403" s="43">
        <v>6.71</v>
      </c>
      <c r="J403" s="43">
        <v>6.71</v>
      </c>
      <c r="K403" s="43">
        <v>6.71</v>
      </c>
      <c r="L403" s="43">
        <v>6.71</v>
      </c>
      <c r="M403" s="43">
        <v>6.71</v>
      </c>
      <c r="N403" s="43">
        <v>6.71</v>
      </c>
      <c r="O403" s="43">
        <v>6.71</v>
      </c>
      <c r="P403" s="43">
        <v>6.71</v>
      </c>
      <c r="Q403" s="43">
        <v>6.71</v>
      </c>
      <c r="R403" s="43">
        <v>6.71</v>
      </c>
      <c r="S403" s="43">
        <v>6.71</v>
      </c>
      <c r="T403" s="43">
        <v>6.71</v>
      </c>
      <c r="U403" s="43">
        <v>6.71</v>
      </c>
      <c r="V403" s="43">
        <v>6.71</v>
      </c>
      <c r="W403" s="43">
        <v>6.71</v>
      </c>
      <c r="X403" s="43">
        <v>6.71</v>
      </c>
      <c r="Y403" s="43">
        <v>6.71</v>
      </c>
      <c r="Z403" s="43">
        <v>6.71</v>
      </c>
      <c r="AA403" s="43">
        <v>6.71</v>
      </c>
    </row>
    <row r="404" spans="1:27" ht="12.75" hidden="1" customHeight="1" outlineLevel="1" x14ac:dyDescent="0.2">
      <c r="A404" s="98" t="s">
        <v>627</v>
      </c>
      <c r="B404" s="62" t="s">
        <v>79</v>
      </c>
      <c r="C404" s="42" t="s">
        <v>77</v>
      </c>
      <c r="D404" s="43">
        <f>$D$11</f>
        <v>110.23</v>
      </c>
      <c r="E404" s="43">
        <f t="shared" ref="E404:AA404" si="233">$D$11</f>
        <v>110.23</v>
      </c>
      <c r="F404" s="43">
        <f t="shared" si="233"/>
        <v>110.23</v>
      </c>
      <c r="G404" s="43">
        <f t="shared" si="233"/>
        <v>110.23</v>
      </c>
      <c r="H404" s="43">
        <f t="shared" si="233"/>
        <v>110.23</v>
      </c>
      <c r="I404" s="43">
        <f t="shared" si="233"/>
        <v>110.23</v>
      </c>
      <c r="J404" s="43">
        <f t="shared" si="233"/>
        <v>110.23</v>
      </c>
      <c r="K404" s="43">
        <f t="shared" si="233"/>
        <v>110.23</v>
      </c>
      <c r="L404" s="43">
        <f t="shared" si="233"/>
        <v>110.23</v>
      </c>
      <c r="M404" s="43">
        <f t="shared" si="233"/>
        <v>110.23</v>
      </c>
      <c r="N404" s="43">
        <f t="shared" si="233"/>
        <v>110.23</v>
      </c>
      <c r="O404" s="43">
        <f t="shared" si="233"/>
        <v>110.23</v>
      </c>
      <c r="P404" s="43">
        <f t="shared" si="233"/>
        <v>110.23</v>
      </c>
      <c r="Q404" s="43">
        <f t="shared" si="233"/>
        <v>110.23</v>
      </c>
      <c r="R404" s="43">
        <f t="shared" si="233"/>
        <v>110.23</v>
      </c>
      <c r="S404" s="43">
        <f t="shared" si="233"/>
        <v>110.23</v>
      </c>
      <c r="T404" s="43">
        <f t="shared" si="233"/>
        <v>110.23</v>
      </c>
      <c r="U404" s="43">
        <f t="shared" si="233"/>
        <v>110.23</v>
      </c>
      <c r="V404" s="43">
        <f t="shared" si="233"/>
        <v>110.23</v>
      </c>
      <c r="W404" s="43">
        <f t="shared" si="233"/>
        <v>110.23</v>
      </c>
      <c r="X404" s="43">
        <f t="shared" si="233"/>
        <v>110.23</v>
      </c>
      <c r="Y404" s="43">
        <f t="shared" si="233"/>
        <v>110.23</v>
      </c>
      <c r="Z404" s="43">
        <f t="shared" si="233"/>
        <v>110.23</v>
      </c>
      <c r="AA404" s="43">
        <f t="shared" si="233"/>
        <v>110.23</v>
      </c>
    </row>
    <row r="405" spans="1:27" ht="12.75" customHeight="1" collapsed="1" x14ac:dyDescent="0.2">
      <c r="A405" s="97" t="s">
        <v>628</v>
      </c>
      <c r="B405" s="27" t="str">
        <f>"17"&amp;"."&amp;$B$662&amp;"."&amp;$B$663</f>
        <v>17.01.2023</v>
      </c>
      <c r="C405" s="89" t="s">
        <v>74</v>
      </c>
      <c r="D405" s="90">
        <f>ROUND(((D406+D407+D409+D408)/1000),5)</f>
        <v>3.4704700000000002</v>
      </c>
      <c r="E405" s="90">
        <f>ROUND(((E406+E407+E409+E408)/1000),5)</f>
        <v>3.4380000000000002</v>
      </c>
      <c r="F405" s="90">
        <f>ROUND(((F406+F407+F409+F408)/1000),5)</f>
        <v>3.42381</v>
      </c>
      <c r="G405" s="90">
        <f t="shared" ref="G405:AA405" si="234">ROUND(((G406+G407+G409+G408)/1000),5)</f>
        <v>3.4216099999999998</v>
      </c>
      <c r="H405" s="90">
        <f t="shared" si="234"/>
        <v>3.4367700000000001</v>
      </c>
      <c r="I405" s="90">
        <f t="shared" si="234"/>
        <v>3.4890400000000001</v>
      </c>
      <c r="J405" s="90">
        <f t="shared" si="234"/>
        <v>3.6984400000000002</v>
      </c>
      <c r="K405" s="90">
        <f t="shared" si="234"/>
        <v>4.0386100000000003</v>
      </c>
      <c r="L405" s="90">
        <f t="shared" si="234"/>
        <v>4.08941</v>
      </c>
      <c r="M405" s="90">
        <f t="shared" si="234"/>
        <v>4.1438899999999999</v>
      </c>
      <c r="N405" s="90">
        <f t="shared" si="234"/>
        <v>4.1666400000000001</v>
      </c>
      <c r="O405" s="90">
        <f t="shared" si="234"/>
        <v>4.1900599999999999</v>
      </c>
      <c r="P405" s="90">
        <f t="shared" si="234"/>
        <v>4.1741900000000003</v>
      </c>
      <c r="Q405" s="90">
        <f t="shared" si="234"/>
        <v>4.1817099999999998</v>
      </c>
      <c r="R405" s="90">
        <f t="shared" si="234"/>
        <v>4.1417599999999997</v>
      </c>
      <c r="S405" s="90">
        <f t="shared" si="234"/>
        <v>4.1337000000000002</v>
      </c>
      <c r="T405" s="90">
        <f t="shared" si="234"/>
        <v>4.1801199999999996</v>
      </c>
      <c r="U405" s="90">
        <f t="shared" si="234"/>
        <v>4.2214499999999999</v>
      </c>
      <c r="V405" s="90">
        <f t="shared" si="234"/>
        <v>4.2017600000000002</v>
      </c>
      <c r="W405" s="90">
        <f t="shared" si="234"/>
        <v>4.1600299999999999</v>
      </c>
      <c r="X405" s="90">
        <f t="shared" si="234"/>
        <v>4.1459799999999998</v>
      </c>
      <c r="Y405" s="90">
        <f t="shared" si="234"/>
        <v>4.0909199999999997</v>
      </c>
      <c r="Z405" s="90">
        <f t="shared" si="234"/>
        <v>3.87026</v>
      </c>
      <c r="AA405" s="90">
        <f t="shared" si="234"/>
        <v>3.5658500000000002</v>
      </c>
    </row>
    <row r="406" spans="1:27" ht="12.75" hidden="1" customHeight="1" outlineLevel="1" x14ac:dyDescent="0.2">
      <c r="A406" s="98" t="s">
        <v>629</v>
      </c>
      <c r="B406" s="62" t="s">
        <v>236</v>
      </c>
      <c r="C406" s="42" t="s">
        <v>77</v>
      </c>
      <c r="D406" s="43">
        <v>1130.6400000000001</v>
      </c>
      <c r="E406" s="43">
        <v>1098.17</v>
      </c>
      <c r="F406" s="43">
        <v>1083.98</v>
      </c>
      <c r="G406" s="43">
        <v>1081.78</v>
      </c>
      <c r="H406" s="43">
        <v>1096.94</v>
      </c>
      <c r="I406" s="43">
        <v>1149.21</v>
      </c>
      <c r="J406" s="43">
        <v>1358.61</v>
      </c>
      <c r="K406" s="43">
        <v>1698.78</v>
      </c>
      <c r="L406" s="43">
        <v>1749.58</v>
      </c>
      <c r="M406" s="43">
        <v>1804.06</v>
      </c>
      <c r="N406" s="43">
        <v>1826.81</v>
      </c>
      <c r="O406" s="43">
        <v>1850.23</v>
      </c>
      <c r="P406" s="43">
        <v>1834.36</v>
      </c>
      <c r="Q406" s="43">
        <v>1841.88</v>
      </c>
      <c r="R406" s="43">
        <v>1801.93</v>
      </c>
      <c r="S406" s="43">
        <v>1793.87</v>
      </c>
      <c r="T406" s="43">
        <v>1840.29</v>
      </c>
      <c r="U406" s="43">
        <v>1881.62</v>
      </c>
      <c r="V406" s="43">
        <v>1861.93</v>
      </c>
      <c r="W406" s="43">
        <v>1820.2</v>
      </c>
      <c r="X406" s="43">
        <v>1806.15</v>
      </c>
      <c r="Y406" s="43">
        <v>1751.09</v>
      </c>
      <c r="Z406" s="43">
        <v>1530.43</v>
      </c>
      <c r="AA406" s="43">
        <v>1226.02</v>
      </c>
    </row>
    <row r="407" spans="1:27" ht="12.75" hidden="1" customHeight="1" outlineLevel="1" x14ac:dyDescent="0.2">
      <c r="A407" s="98" t="s">
        <v>630</v>
      </c>
      <c r="B407" s="62" t="s">
        <v>88</v>
      </c>
      <c r="C407" s="42" t="s">
        <v>77</v>
      </c>
      <c r="D407" s="43">
        <f>$D$327</f>
        <v>2222.89</v>
      </c>
      <c r="E407" s="43">
        <f t="shared" ref="E407:AA407" si="235">$D$327</f>
        <v>2222.89</v>
      </c>
      <c r="F407" s="43">
        <f t="shared" si="235"/>
        <v>2222.89</v>
      </c>
      <c r="G407" s="43">
        <f t="shared" si="235"/>
        <v>2222.89</v>
      </c>
      <c r="H407" s="43">
        <f t="shared" si="235"/>
        <v>2222.89</v>
      </c>
      <c r="I407" s="43">
        <f t="shared" si="235"/>
        <v>2222.89</v>
      </c>
      <c r="J407" s="43">
        <f t="shared" si="235"/>
        <v>2222.89</v>
      </c>
      <c r="K407" s="43">
        <f t="shared" si="235"/>
        <v>2222.89</v>
      </c>
      <c r="L407" s="43">
        <f t="shared" si="235"/>
        <v>2222.89</v>
      </c>
      <c r="M407" s="43">
        <f t="shared" si="235"/>
        <v>2222.89</v>
      </c>
      <c r="N407" s="43">
        <f t="shared" si="235"/>
        <v>2222.89</v>
      </c>
      <c r="O407" s="43">
        <f t="shared" si="235"/>
        <v>2222.89</v>
      </c>
      <c r="P407" s="43">
        <f t="shared" si="235"/>
        <v>2222.89</v>
      </c>
      <c r="Q407" s="43">
        <f t="shared" si="235"/>
        <v>2222.89</v>
      </c>
      <c r="R407" s="43">
        <f t="shared" si="235"/>
        <v>2222.89</v>
      </c>
      <c r="S407" s="43">
        <f t="shared" si="235"/>
        <v>2222.89</v>
      </c>
      <c r="T407" s="43">
        <f t="shared" si="235"/>
        <v>2222.89</v>
      </c>
      <c r="U407" s="43">
        <f t="shared" si="235"/>
        <v>2222.89</v>
      </c>
      <c r="V407" s="43">
        <f t="shared" si="235"/>
        <v>2222.89</v>
      </c>
      <c r="W407" s="43">
        <f t="shared" si="235"/>
        <v>2222.89</v>
      </c>
      <c r="X407" s="43">
        <f t="shared" si="235"/>
        <v>2222.89</v>
      </c>
      <c r="Y407" s="43">
        <f t="shared" si="235"/>
        <v>2222.89</v>
      </c>
      <c r="Z407" s="43">
        <f t="shared" si="235"/>
        <v>2222.89</v>
      </c>
      <c r="AA407" s="43">
        <f t="shared" si="235"/>
        <v>2222.89</v>
      </c>
    </row>
    <row r="408" spans="1:27" ht="12.75" hidden="1" customHeight="1" outlineLevel="1" x14ac:dyDescent="0.2">
      <c r="A408" s="98" t="s">
        <v>631</v>
      </c>
      <c r="B408" s="62" t="s">
        <v>81</v>
      </c>
      <c r="C408" s="42" t="s">
        <v>77</v>
      </c>
      <c r="D408" s="43">
        <v>6.71</v>
      </c>
      <c r="E408" s="43">
        <v>6.71</v>
      </c>
      <c r="F408" s="43">
        <v>6.71</v>
      </c>
      <c r="G408" s="43">
        <v>6.71</v>
      </c>
      <c r="H408" s="43">
        <v>6.71</v>
      </c>
      <c r="I408" s="43">
        <v>6.71</v>
      </c>
      <c r="J408" s="43">
        <v>6.71</v>
      </c>
      <c r="K408" s="43">
        <v>6.71</v>
      </c>
      <c r="L408" s="43">
        <v>6.71</v>
      </c>
      <c r="M408" s="43">
        <v>6.71</v>
      </c>
      <c r="N408" s="43">
        <v>6.71</v>
      </c>
      <c r="O408" s="43">
        <v>6.71</v>
      </c>
      <c r="P408" s="43">
        <v>6.71</v>
      </c>
      <c r="Q408" s="43">
        <v>6.71</v>
      </c>
      <c r="R408" s="43">
        <v>6.71</v>
      </c>
      <c r="S408" s="43">
        <v>6.71</v>
      </c>
      <c r="T408" s="43">
        <v>6.71</v>
      </c>
      <c r="U408" s="43">
        <v>6.71</v>
      </c>
      <c r="V408" s="43">
        <v>6.71</v>
      </c>
      <c r="W408" s="43">
        <v>6.71</v>
      </c>
      <c r="X408" s="43">
        <v>6.71</v>
      </c>
      <c r="Y408" s="43">
        <v>6.71</v>
      </c>
      <c r="Z408" s="43">
        <v>6.71</v>
      </c>
      <c r="AA408" s="43">
        <v>6.71</v>
      </c>
    </row>
    <row r="409" spans="1:27" ht="12.75" hidden="1" customHeight="1" outlineLevel="1" x14ac:dyDescent="0.2">
      <c r="A409" s="98" t="s">
        <v>632</v>
      </c>
      <c r="B409" s="62" t="s">
        <v>79</v>
      </c>
      <c r="C409" s="42" t="s">
        <v>77</v>
      </c>
      <c r="D409" s="43">
        <f>$D$11</f>
        <v>110.23</v>
      </c>
      <c r="E409" s="43">
        <f t="shared" ref="E409:AA409" si="236">$D$11</f>
        <v>110.23</v>
      </c>
      <c r="F409" s="43">
        <f t="shared" si="236"/>
        <v>110.23</v>
      </c>
      <c r="G409" s="43">
        <f t="shared" si="236"/>
        <v>110.23</v>
      </c>
      <c r="H409" s="43">
        <f t="shared" si="236"/>
        <v>110.23</v>
      </c>
      <c r="I409" s="43">
        <f t="shared" si="236"/>
        <v>110.23</v>
      </c>
      <c r="J409" s="43">
        <f t="shared" si="236"/>
        <v>110.23</v>
      </c>
      <c r="K409" s="43">
        <f t="shared" si="236"/>
        <v>110.23</v>
      </c>
      <c r="L409" s="43">
        <f t="shared" si="236"/>
        <v>110.23</v>
      </c>
      <c r="M409" s="43">
        <f t="shared" si="236"/>
        <v>110.23</v>
      </c>
      <c r="N409" s="43">
        <f t="shared" si="236"/>
        <v>110.23</v>
      </c>
      <c r="O409" s="43">
        <f t="shared" si="236"/>
        <v>110.23</v>
      </c>
      <c r="P409" s="43">
        <f t="shared" si="236"/>
        <v>110.23</v>
      </c>
      <c r="Q409" s="43">
        <f t="shared" si="236"/>
        <v>110.23</v>
      </c>
      <c r="R409" s="43">
        <f t="shared" si="236"/>
        <v>110.23</v>
      </c>
      <c r="S409" s="43">
        <f t="shared" si="236"/>
        <v>110.23</v>
      </c>
      <c r="T409" s="43">
        <f t="shared" si="236"/>
        <v>110.23</v>
      </c>
      <c r="U409" s="43">
        <f t="shared" si="236"/>
        <v>110.23</v>
      </c>
      <c r="V409" s="43">
        <f t="shared" si="236"/>
        <v>110.23</v>
      </c>
      <c r="W409" s="43">
        <f t="shared" si="236"/>
        <v>110.23</v>
      </c>
      <c r="X409" s="43">
        <f t="shared" si="236"/>
        <v>110.23</v>
      </c>
      <c r="Y409" s="43">
        <f t="shared" si="236"/>
        <v>110.23</v>
      </c>
      <c r="Z409" s="43">
        <f t="shared" si="236"/>
        <v>110.23</v>
      </c>
      <c r="AA409" s="43">
        <f t="shared" si="236"/>
        <v>110.23</v>
      </c>
    </row>
    <row r="410" spans="1:27" ht="12.75" customHeight="1" collapsed="1" x14ac:dyDescent="0.2">
      <c r="A410" s="97" t="s">
        <v>633</v>
      </c>
      <c r="B410" s="27" t="str">
        <f>"18"&amp;"."&amp;$B$662&amp;"."&amp;$B$663</f>
        <v>18.01.2023</v>
      </c>
      <c r="C410" s="89" t="s">
        <v>74</v>
      </c>
      <c r="D410" s="90">
        <f>ROUND(((D411+D412+D414+D413)/1000),5)</f>
        <v>3.5081699999999998</v>
      </c>
      <c r="E410" s="90">
        <f>ROUND(((E411+E412+E414+E413)/1000),5)</f>
        <v>3.4745200000000001</v>
      </c>
      <c r="F410" s="90">
        <f>ROUND(((F411+F412+F414+F413)/1000),5)</f>
        <v>3.4536899999999999</v>
      </c>
      <c r="G410" s="90">
        <f t="shared" ref="G410:AA410" si="237">ROUND(((G411+G412+G414+G413)/1000),5)</f>
        <v>3.4525299999999999</v>
      </c>
      <c r="H410" s="90">
        <f t="shared" si="237"/>
        <v>3.4785699999999999</v>
      </c>
      <c r="I410" s="90">
        <f t="shared" si="237"/>
        <v>3.53931</v>
      </c>
      <c r="J410" s="90">
        <f t="shared" si="237"/>
        <v>3.8404500000000001</v>
      </c>
      <c r="K410" s="90">
        <f t="shared" si="237"/>
        <v>4.0547000000000004</v>
      </c>
      <c r="L410" s="90">
        <f t="shared" si="237"/>
        <v>4.1657000000000002</v>
      </c>
      <c r="M410" s="90">
        <f t="shared" si="237"/>
        <v>4.1994800000000003</v>
      </c>
      <c r="N410" s="90">
        <f t="shared" si="237"/>
        <v>4.2181499999999996</v>
      </c>
      <c r="O410" s="90">
        <f t="shared" si="237"/>
        <v>4.2503299999999999</v>
      </c>
      <c r="P410" s="90">
        <f t="shared" si="237"/>
        <v>4.2289099999999999</v>
      </c>
      <c r="Q410" s="90">
        <f t="shared" si="237"/>
        <v>4.2385999999999999</v>
      </c>
      <c r="R410" s="90">
        <f t="shared" si="237"/>
        <v>4.2416999999999998</v>
      </c>
      <c r="S410" s="90">
        <f t="shared" si="237"/>
        <v>4.20228</v>
      </c>
      <c r="T410" s="90">
        <f t="shared" si="237"/>
        <v>4.24125</v>
      </c>
      <c r="U410" s="90">
        <f t="shared" si="237"/>
        <v>4.2493800000000004</v>
      </c>
      <c r="V410" s="90">
        <f t="shared" si="237"/>
        <v>4.2440699999999998</v>
      </c>
      <c r="W410" s="90">
        <f t="shared" si="237"/>
        <v>4.2138200000000001</v>
      </c>
      <c r="X410" s="90">
        <f t="shared" si="237"/>
        <v>4.1594699999999998</v>
      </c>
      <c r="Y410" s="90">
        <f t="shared" si="237"/>
        <v>4.0747900000000001</v>
      </c>
      <c r="Z410" s="90">
        <f t="shared" si="237"/>
        <v>3.8424900000000002</v>
      </c>
      <c r="AA410" s="90">
        <f t="shared" si="237"/>
        <v>3.5188700000000002</v>
      </c>
    </row>
    <row r="411" spans="1:27" ht="12.75" hidden="1" customHeight="1" outlineLevel="1" x14ac:dyDescent="0.2">
      <c r="A411" s="98" t="s">
        <v>634</v>
      </c>
      <c r="B411" s="62" t="s">
        <v>236</v>
      </c>
      <c r="C411" s="42" t="s">
        <v>77</v>
      </c>
      <c r="D411" s="43">
        <v>1168.3399999999999</v>
      </c>
      <c r="E411" s="43">
        <v>1134.69</v>
      </c>
      <c r="F411" s="43">
        <v>1113.8599999999999</v>
      </c>
      <c r="G411" s="43">
        <v>1112.7</v>
      </c>
      <c r="H411" s="43">
        <v>1138.74</v>
      </c>
      <c r="I411" s="43">
        <v>1199.48</v>
      </c>
      <c r="J411" s="43">
        <v>1500.62</v>
      </c>
      <c r="K411" s="43">
        <v>1714.87</v>
      </c>
      <c r="L411" s="43">
        <v>1825.87</v>
      </c>
      <c r="M411" s="43">
        <v>1859.65</v>
      </c>
      <c r="N411" s="43">
        <v>1878.32</v>
      </c>
      <c r="O411" s="43">
        <v>1910.5</v>
      </c>
      <c r="P411" s="43">
        <v>1889.08</v>
      </c>
      <c r="Q411" s="43">
        <v>1898.77</v>
      </c>
      <c r="R411" s="43">
        <v>1901.87</v>
      </c>
      <c r="S411" s="43">
        <v>1862.45</v>
      </c>
      <c r="T411" s="43">
        <v>1901.42</v>
      </c>
      <c r="U411" s="43">
        <v>1909.55</v>
      </c>
      <c r="V411" s="43">
        <v>1904.24</v>
      </c>
      <c r="W411" s="43">
        <v>1873.99</v>
      </c>
      <c r="X411" s="43">
        <v>1819.64</v>
      </c>
      <c r="Y411" s="43">
        <v>1734.96</v>
      </c>
      <c r="Z411" s="43">
        <v>1502.66</v>
      </c>
      <c r="AA411" s="43">
        <v>1179.04</v>
      </c>
    </row>
    <row r="412" spans="1:27" ht="12.75" hidden="1" customHeight="1" outlineLevel="1" x14ac:dyDescent="0.2">
      <c r="A412" s="98" t="s">
        <v>635</v>
      </c>
      <c r="B412" s="62" t="s">
        <v>88</v>
      </c>
      <c r="C412" s="42" t="s">
        <v>77</v>
      </c>
      <c r="D412" s="43">
        <f>$D$327</f>
        <v>2222.89</v>
      </c>
      <c r="E412" s="43">
        <f t="shared" ref="E412:AA412" si="238">$D$327</f>
        <v>2222.89</v>
      </c>
      <c r="F412" s="43">
        <f t="shared" si="238"/>
        <v>2222.89</v>
      </c>
      <c r="G412" s="43">
        <f t="shared" si="238"/>
        <v>2222.89</v>
      </c>
      <c r="H412" s="43">
        <f t="shared" si="238"/>
        <v>2222.89</v>
      </c>
      <c r="I412" s="43">
        <f t="shared" si="238"/>
        <v>2222.89</v>
      </c>
      <c r="J412" s="43">
        <f t="shared" si="238"/>
        <v>2222.89</v>
      </c>
      <c r="K412" s="43">
        <f t="shared" si="238"/>
        <v>2222.89</v>
      </c>
      <c r="L412" s="43">
        <f t="shared" si="238"/>
        <v>2222.89</v>
      </c>
      <c r="M412" s="43">
        <f t="shared" si="238"/>
        <v>2222.89</v>
      </c>
      <c r="N412" s="43">
        <f t="shared" si="238"/>
        <v>2222.89</v>
      </c>
      <c r="O412" s="43">
        <f t="shared" si="238"/>
        <v>2222.89</v>
      </c>
      <c r="P412" s="43">
        <f t="shared" si="238"/>
        <v>2222.89</v>
      </c>
      <c r="Q412" s="43">
        <f t="shared" si="238"/>
        <v>2222.89</v>
      </c>
      <c r="R412" s="43">
        <f t="shared" si="238"/>
        <v>2222.89</v>
      </c>
      <c r="S412" s="43">
        <f t="shared" si="238"/>
        <v>2222.89</v>
      </c>
      <c r="T412" s="43">
        <f t="shared" si="238"/>
        <v>2222.89</v>
      </c>
      <c r="U412" s="43">
        <f t="shared" si="238"/>
        <v>2222.89</v>
      </c>
      <c r="V412" s="43">
        <f t="shared" si="238"/>
        <v>2222.89</v>
      </c>
      <c r="W412" s="43">
        <f t="shared" si="238"/>
        <v>2222.89</v>
      </c>
      <c r="X412" s="43">
        <f t="shared" si="238"/>
        <v>2222.89</v>
      </c>
      <c r="Y412" s="43">
        <f t="shared" si="238"/>
        <v>2222.89</v>
      </c>
      <c r="Z412" s="43">
        <f t="shared" si="238"/>
        <v>2222.89</v>
      </c>
      <c r="AA412" s="43">
        <f t="shared" si="238"/>
        <v>2222.89</v>
      </c>
    </row>
    <row r="413" spans="1:27" ht="12.75" hidden="1" customHeight="1" outlineLevel="1" x14ac:dyDescent="0.2">
      <c r="A413" s="98" t="s">
        <v>636</v>
      </c>
      <c r="B413" s="62" t="s">
        <v>81</v>
      </c>
      <c r="C413" s="42" t="s">
        <v>77</v>
      </c>
      <c r="D413" s="43">
        <v>6.71</v>
      </c>
      <c r="E413" s="43">
        <v>6.71</v>
      </c>
      <c r="F413" s="43">
        <v>6.71</v>
      </c>
      <c r="G413" s="43">
        <v>6.71</v>
      </c>
      <c r="H413" s="43">
        <v>6.71</v>
      </c>
      <c r="I413" s="43">
        <v>6.71</v>
      </c>
      <c r="J413" s="43">
        <v>6.71</v>
      </c>
      <c r="K413" s="43">
        <v>6.71</v>
      </c>
      <c r="L413" s="43">
        <v>6.71</v>
      </c>
      <c r="M413" s="43">
        <v>6.71</v>
      </c>
      <c r="N413" s="43">
        <v>6.71</v>
      </c>
      <c r="O413" s="43">
        <v>6.71</v>
      </c>
      <c r="P413" s="43">
        <v>6.71</v>
      </c>
      <c r="Q413" s="43">
        <v>6.71</v>
      </c>
      <c r="R413" s="43">
        <v>6.71</v>
      </c>
      <c r="S413" s="43">
        <v>6.71</v>
      </c>
      <c r="T413" s="43">
        <v>6.71</v>
      </c>
      <c r="U413" s="43">
        <v>6.71</v>
      </c>
      <c r="V413" s="43">
        <v>6.71</v>
      </c>
      <c r="W413" s="43">
        <v>6.71</v>
      </c>
      <c r="X413" s="43">
        <v>6.71</v>
      </c>
      <c r="Y413" s="43">
        <v>6.71</v>
      </c>
      <c r="Z413" s="43">
        <v>6.71</v>
      </c>
      <c r="AA413" s="43">
        <v>6.71</v>
      </c>
    </row>
    <row r="414" spans="1:27" ht="12.75" hidden="1" customHeight="1" outlineLevel="1" x14ac:dyDescent="0.2">
      <c r="A414" s="98" t="s">
        <v>637</v>
      </c>
      <c r="B414" s="62" t="s">
        <v>79</v>
      </c>
      <c r="C414" s="42" t="s">
        <v>77</v>
      </c>
      <c r="D414" s="43">
        <f>$D$11</f>
        <v>110.23</v>
      </c>
      <c r="E414" s="43">
        <f t="shared" ref="E414:AA414" si="239">$D$11</f>
        <v>110.23</v>
      </c>
      <c r="F414" s="43">
        <f t="shared" si="239"/>
        <v>110.23</v>
      </c>
      <c r="G414" s="43">
        <f t="shared" si="239"/>
        <v>110.23</v>
      </c>
      <c r="H414" s="43">
        <f t="shared" si="239"/>
        <v>110.23</v>
      </c>
      <c r="I414" s="43">
        <f t="shared" si="239"/>
        <v>110.23</v>
      </c>
      <c r="J414" s="43">
        <f t="shared" si="239"/>
        <v>110.23</v>
      </c>
      <c r="K414" s="43">
        <f t="shared" si="239"/>
        <v>110.23</v>
      </c>
      <c r="L414" s="43">
        <f t="shared" si="239"/>
        <v>110.23</v>
      </c>
      <c r="M414" s="43">
        <f t="shared" si="239"/>
        <v>110.23</v>
      </c>
      <c r="N414" s="43">
        <f t="shared" si="239"/>
        <v>110.23</v>
      </c>
      <c r="O414" s="43">
        <f t="shared" si="239"/>
        <v>110.23</v>
      </c>
      <c r="P414" s="43">
        <f t="shared" si="239"/>
        <v>110.23</v>
      </c>
      <c r="Q414" s="43">
        <f t="shared" si="239"/>
        <v>110.23</v>
      </c>
      <c r="R414" s="43">
        <f t="shared" si="239"/>
        <v>110.23</v>
      </c>
      <c r="S414" s="43">
        <f t="shared" si="239"/>
        <v>110.23</v>
      </c>
      <c r="T414" s="43">
        <f t="shared" si="239"/>
        <v>110.23</v>
      </c>
      <c r="U414" s="43">
        <f t="shared" si="239"/>
        <v>110.23</v>
      </c>
      <c r="V414" s="43">
        <f t="shared" si="239"/>
        <v>110.23</v>
      </c>
      <c r="W414" s="43">
        <f t="shared" si="239"/>
        <v>110.23</v>
      </c>
      <c r="X414" s="43">
        <f t="shared" si="239"/>
        <v>110.23</v>
      </c>
      <c r="Y414" s="43">
        <f t="shared" si="239"/>
        <v>110.23</v>
      </c>
      <c r="Z414" s="43">
        <f t="shared" si="239"/>
        <v>110.23</v>
      </c>
      <c r="AA414" s="43">
        <f t="shared" si="239"/>
        <v>110.23</v>
      </c>
    </row>
    <row r="415" spans="1:27" ht="12.75" customHeight="1" collapsed="1" x14ac:dyDescent="0.2">
      <c r="A415" s="97" t="s">
        <v>638</v>
      </c>
      <c r="B415" s="27" t="str">
        <f>"19"&amp;"."&amp;$B$662&amp;"."&amp;$B$663</f>
        <v>19.01.2023</v>
      </c>
      <c r="C415" s="89" t="s">
        <v>74</v>
      </c>
      <c r="D415" s="90">
        <f>ROUND(((D416+D417+D419+D418)/1000),5)</f>
        <v>3.5192100000000002</v>
      </c>
      <c r="E415" s="90">
        <f>ROUND(((E416+E417+E419+E418)/1000),5)</f>
        <v>3.4835799999999999</v>
      </c>
      <c r="F415" s="90">
        <f>ROUND(((F416+F417+F419+F418)/1000),5)</f>
        <v>3.4551599999999998</v>
      </c>
      <c r="G415" s="90">
        <f t="shared" ref="G415:AA415" si="240">ROUND(((G416+G417+G419+G418)/1000),5)</f>
        <v>3.4552700000000001</v>
      </c>
      <c r="H415" s="90">
        <f t="shared" si="240"/>
        <v>3.4880300000000002</v>
      </c>
      <c r="I415" s="90">
        <f t="shared" si="240"/>
        <v>3.54223</v>
      </c>
      <c r="J415" s="90">
        <f t="shared" si="240"/>
        <v>3.9551799999999999</v>
      </c>
      <c r="K415" s="90">
        <f t="shared" si="240"/>
        <v>4.1352399999999996</v>
      </c>
      <c r="L415" s="90">
        <f t="shared" si="240"/>
        <v>4.2324599999999997</v>
      </c>
      <c r="M415" s="90">
        <f t="shared" si="240"/>
        <v>4.2526099999999998</v>
      </c>
      <c r="N415" s="90">
        <f t="shared" si="240"/>
        <v>4.2717499999999999</v>
      </c>
      <c r="O415" s="90">
        <f t="shared" si="240"/>
        <v>4.3027199999999999</v>
      </c>
      <c r="P415" s="90">
        <f t="shared" si="240"/>
        <v>4.2820999999999998</v>
      </c>
      <c r="Q415" s="90">
        <f t="shared" si="240"/>
        <v>4.2903900000000004</v>
      </c>
      <c r="R415" s="90">
        <f t="shared" si="240"/>
        <v>4.2948199999999996</v>
      </c>
      <c r="S415" s="90">
        <f t="shared" si="240"/>
        <v>4.25352</v>
      </c>
      <c r="T415" s="90">
        <f t="shared" si="240"/>
        <v>4.3346299999999998</v>
      </c>
      <c r="U415" s="90">
        <f t="shared" si="240"/>
        <v>4.35724</v>
      </c>
      <c r="V415" s="90">
        <f t="shared" si="240"/>
        <v>4.3409800000000001</v>
      </c>
      <c r="W415" s="90">
        <f t="shared" si="240"/>
        <v>4.2694900000000002</v>
      </c>
      <c r="X415" s="90">
        <f t="shared" si="240"/>
        <v>4.2303899999999999</v>
      </c>
      <c r="Y415" s="90">
        <f t="shared" si="240"/>
        <v>4.1645200000000004</v>
      </c>
      <c r="Z415" s="90">
        <f t="shared" si="240"/>
        <v>3.95879</v>
      </c>
      <c r="AA415" s="90">
        <f t="shared" si="240"/>
        <v>3.5376699999999999</v>
      </c>
    </row>
    <row r="416" spans="1:27" ht="12.75" hidden="1" customHeight="1" outlineLevel="1" x14ac:dyDescent="0.2">
      <c r="A416" s="98" t="s">
        <v>639</v>
      </c>
      <c r="B416" s="62" t="s">
        <v>236</v>
      </c>
      <c r="C416" s="42" t="s">
        <v>77</v>
      </c>
      <c r="D416" s="43">
        <v>1179.3800000000001</v>
      </c>
      <c r="E416" s="43">
        <v>1143.75</v>
      </c>
      <c r="F416" s="43">
        <v>1115.33</v>
      </c>
      <c r="G416" s="43">
        <v>1115.44</v>
      </c>
      <c r="H416" s="43">
        <v>1148.2</v>
      </c>
      <c r="I416" s="43">
        <v>1202.4000000000001</v>
      </c>
      <c r="J416" s="43">
        <v>1615.35</v>
      </c>
      <c r="K416" s="43">
        <v>1795.41</v>
      </c>
      <c r="L416" s="43">
        <v>1892.63</v>
      </c>
      <c r="M416" s="43">
        <v>1912.78</v>
      </c>
      <c r="N416" s="43">
        <v>1931.92</v>
      </c>
      <c r="O416" s="43">
        <v>1962.89</v>
      </c>
      <c r="P416" s="43">
        <v>1942.27</v>
      </c>
      <c r="Q416" s="43">
        <v>1950.56</v>
      </c>
      <c r="R416" s="43">
        <v>1954.99</v>
      </c>
      <c r="S416" s="43">
        <v>1913.69</v>
      </c>
      <c r="T416" s="43">
        <v>1994.8</v>
      </c>
      <c r="U416" s="43">
        <v>2017.41</v>
      </c>
      <c r="V416" s="43">
        <v>2001.15</v>
      </c>
      <c r="W416" s="43">
        <v>1929.66</v>
      </c>
      <c r="X416" s="43">
        <v>1890.56</v>
      </c>
      <c r="Y416" s="43">
        <v>1824.69</v>
      </c>
      <c r="Z416" s="43">
        <v>1618.96</v>
      </c>
      <c r="AA416" s="43">
        <v>1197.8399999999999</v>
      </c>
    </row>
    <row r="417" spans="1:27" ht="12.75" hidden="1" customHeight="1" outlineLevel="1" x14ac:dyDescent="0.2">
      <c r="A417" s="98" t="s">
        <v>640</v>
      </c>
      <c r="B417" s="62" t="s">
        <v>88</v>
      </c>
      <c r="C417" s="42" t="s">
        <v>77</v>
      </c>
      <c r="D417" s="43">
        <f>$D$327</f>
        <v>2222.89</v>
      </c>
      <c r="E417" s="43">
        <f t="shared" ref="E417:AA417" si="241">$D$327</f>
        <v>2222.89</v>
      </c>
      <c r="F417" s="43">
        <f t="shared" si="241"/>
        <v>2222.89</v>
      </c>
      <c r="G417" s="43">
        <f t="shared" si="241"/>
        <v>2222.89</v>
      </c>
      <c r="H417" s="43">
        <f t="shared" si="241"/>
        <v>2222.89</v>
      </c>
      <c r="I417" s="43">
        <f t="shared" si="241"/>
        <v>2222.89</v>
      </c>
      <c r="J417" s="43">
        <f t="shared" si="241"/>
        <v>2222.89</v>
      </c>
      <c r="K417" s="43">
        <f t="shared" si="241"/>
        <v>2222.89</v>
      </c>
      <c r="L417" s="43">
        <f t="shared" si="241"/>
        <v>2222.89</v>
      </c>
      <c r="M417" s="43">
        <f t="shared" si="241"/>
        <v>2222.89</v>
      </c>
      <c r="N417" s="43">
        <f t="shared" si="241"/>
        <v>2222.89</v>
      </c>
      <c r="O417" s="43">
        <f t="shared" si="241"/>
        <v>2222.89</v>
      </c>
      <c r="P417" s="43">
        <f t="shared" si="241"/>
        <v>2222.89</v>
      </c>
      <c r="Q417" s="43">
        <f t="shared" si="241"/>
        <v>2222.89</v>
      </c>
      <c r="R417" s="43">
        <f t="shared" si="241"/>
        <v>2222.89</v>
      </c>
      <c r="S417" s="43">
        <f t="shared" si="241"/>
        <v>2222.89</v>
      </c>
      <c r="T417" s="43">
        <f t="shared" si="241"/>
        <v>2222.89</v>
      </c>
      <c r="U417" s="43">
        <f t="shared" si="241"/>
        <v>2222.89</v>
      </c>
      <c r="V417" s="43">
        <f t="shared" si="241"/>
        <v>2222.89</v>
      </c>
      <c r="W417" s="43">
        <f t="shared" si="241"/>
        <v>2222.89</v>
      </c>
      <c r="X417" s="43">
        <f t="shared" si="241"/>
        <v>2222.89</v>
      </c>
      <c r="Y417" s="43">
        <f t="shared" si="241"/>
        <v>2222.89</v>
      </c>
      <c r="Z417" s="43">
        <f t="shared" si="241"/>
        <v>2222.89</v>
      </c>
      <c r="AA417" s="43">
        <f t="shared" si="241"/>
        <v>2222.89</v>
      </c>
    </row>
    <row r="418" spans="1:27" ht="12.75" hidden="1" customHeight="1" outlineLevel="1" x14ac:dyDescent="0.2">
      <c r="A418" s="98" t="s">
        <v>641</v>
      </c>
      <c r="B418" s="62" t="s">
        <v>81</v>
      </c>
      <c r="C418" s="42" t="s">
        <v>77</v>
      </c>
      <c r="D418" s="110">
        <v>6.71</v>
      </c>
      <c r="E418" s="110">
        <v>6.71</v>
      </c>
      <c r="F418" s="110">
        <v>6.71</v>
      </c>
      <c r="G418" s="110">
        <v>6.71</v>
      </c>
      <c r="H418" s="110">
        <v>6.71</v>
      </c>
      <c r="I418" s="110">
        <v>6.71</v>
      </c>
      <c r="J418" s="110">
        <v>6.71</v>
      </c>
      <c r="K418" s="110">
        <v>6.71</v>
      </c>
      <c r="L418" s="110">
        <v>6.71</v>
      </c>
      <c r="M418" s="110">
        <v>6.71</v>
      </c>
      <c r="N418" s="110">
        <v>6.71</v>
      </c>
      <c r="O418" s="110">
        <v>6.71</v>
      </c>
      <c r="P418" s="110">
        <v>6.71</v>
      </c>
      <c r="Q418" s="110">
        <v>6.71</v>
      </c>
      <c r="R418" s="110">
        <v>6.71</v>
      </c>
      <c r="S418" s="110">
        <v>6.71</v>
      </c>
      <c r="T418" s="110">
        <v>6.71</v>
      </c>
      <c r="U418" s="110">
        <v>6.71</v>
      </c>
      <c r="V418" s="110">
        <v>6.71</v>
      </c>
      <c r="W418" s="110">
        <v>6.71</v>
      </c>
      <c r="X418" s="110">
        <v>6.71</v>
      </c>
      <c r="Y418" s="110">
        <v>6.71</v>
      </c>
      <c r="Z418" s="110">
        <v>6.71</v>
      </c>
      <c r="AA418" s="110">
        <v>6.71</v>
      </c>
    </row>
    <row r="419" spans="1:27" ht="12.75" hidden="1" customHeight="1" outlineLevel="1" x14ac:dyDescent="0.2">
      <c r="A419" s="98" t="s">
        <v>642</v>
      </c>
      <c r="B419" s="62" t="s">
        <v>79</v>
      </c>
      <c r="C419" s="42" t="s">
        <v>77</v>
      </c>
      <c r="D419" s="43">
        <f>$D$11</f>
        <v>110.23</v>
      </c>
      <c r="E419" s="43">
        <f t="shared" ref="E419:AA419" si="242">$D$11</f>
        <v>110.23</v>
      </c>
      <c r="F419" s="43">
        <f t="shared" si="242"/>
        <v>110.23</v>
      </c>
      <c r="G419" s="43">
        <f t="shared" si="242"/>
        <v>110.23</v>
      </c>
      <c r="H419" s="43">
        <f t="shared" si="242"/>
        <v>110.23</v>
      </c>
      <c r="I419" s="43">
        <f t="shared" si="242"/>
        <v>110.23</v>
      </c>
      <c r="J419" s="43">
        <f t="shared" si="242"/>
        <v>110.23</v>
      </c>
      <c r="K419" s="43">
        <f t="shared" si="242"/>
        <v>110.23</v>
      </c>
      <c r="L419" s="43">
        <f t="shared" si="242"/>
        <v>110.23</v>
      </c>
      <c r="M419" s="43">
        <f t="shared" si="242"/>
        <v>110.23</v>
      </c>
      <c r="N419" s="43">
        <f t="shared" si="242"/>
        <v>110.23</v>
      </c>
      <c r="O419" s="43">
        <f t="shared" si="242"/>
        <v>110.23</v>
      </c>
      <c r="P419" s="43">
        <f t="shared" si="242"/>
        <v>110.23</v>
      </c>
      <c r="Q419" s="43">
        <f t="shared" si="242"/>
        <v>110.23</v>
      </c>
      <c r="R419" s="43">
        <f t="shared" si="242"/>
        <v>110.23</v>
      </c>
      <c r="S419" s="43">
        <f t="shared" si="242"/>
        <v>110.23</v>
      </c>
      <c r="T419" s="43">
        <f t="shared" si="242"/>
        <v>110.23</v>
      </c>
      <c r="U419" s="43">
        <f t="shared" si="242"/>
        <v>110.23</v>
      </c>
      <c r="V419" s="43">
        <f t="shared" si="242"/>
        <v>110.23</v>
      </c>
      <c r="W419" s="43">
        <f t="shared" si="242"/>
        <v>110.23</v>
      </c>
      <c r="X419" s="43">
        <f t="shared" si="242"/>
        <v>110.23</v>
      </c>
      <c r="Y419" s="43">
        <f t="shared" si="242"/>
        <v>110.23</v>
      </c>
      <c r="Z419" s="43">
        <f t="shared" si="242"/>
        <v>110.23</v>
      </c>
      <c r="AA419" s="43">
        <f t="shared" si="242"/>
        <v>110.23</v>
      </c>
    </row>
    <row r="420" spans="1:27" ht="12.75" customHeight="1" collapsed="1" x14ac:dyDescent="0.2">
      <c r="A420" s="97" t="s">
        <v>643</v>
      </c>
      <c r="B420" s="27" t="str">
        <f>"20"&amp;"."&amp;$B$662&amp;"."&amp;$B$663</f>
        <v>20.01.2023</v>
      </c>
      <c r="C420" s="89" t="s">
        <v>74</v>
      </c>
      <c r="D420" s="90">
        <f>ROUND(((D421+D422+D424+D423)/1000),5)</f>
        <v>3.5180199999999999</v>
      </c>
      <c r="E420" s="90">
        <f>ROUND(((E421+E422+E424+E423)/1000),5)</f>
        <v>3.4847100000000002</v>
      </c>
      <c r="F420" s="90">
        <f>ROUND(((F421+F422+F424+F423)/1000),5)</f>
        <v>3.4484599999999999</v>
      </c>
      <c r="G420" s="90">
        <f t="shared" ref="G420:AA420" si="243">ROUND(((G421+G422+G424+G423)/1000),5)</f>
        <v>3.4364499999999998</v>
      </c>
      <c r="H420" s="90">
        <f t="shared" si="243"/>
        <v>3.4806900000000001</v>
      </c>
      <c r="I420" s="90">
        <f t="shared" si="243"/>
        <v>3.5325099999999998</v>
      </c>
      <c r="J420" s="90">
        <f t="shared" si="243"/>
        <v>3.9025599999999998</v>
      </c>
      <c r="K420" s="90">
        <f t="shared" si="243"/>
        <v>4.0922999999999998</v>
      </c>
      <c r="L420" s="90">
        <f t="shared" si="243"/>
        <v>4.2026899999999996</v>
      </c>
      <c r="M420" s="90">
        <f t="shared" si="243"/>
        <v>4.2133900000000004</v>
      </c>
      <c r="N420" s="90">
        <f t="shared" si="243"/>
        <v>4.2271400000000003</v>
      </c>
      <c r="O420" s="90">
        <f t="shared" si="243"/>
        <v>4.2481999999999998</v>
      </c>
      <c r="P420" s="90">
        <f t="shared" si="243"/>
        <v>4.2324900000000003</v>
      </c>
      <c r="Q420" s="90">
        <f t="shared" si="243"/>
        <v>4.2383699999999997</v>
      </c>
      <c r="R420" s="90">
        <f t="shared" si="243"/>
        <v>4.23346</v>
      </c>
      <c r="S420" s="90">
        <f t="shared" si="243"/>
        <v>4.20627</v>
      </c>
      <c r="T420" s="90">
        <f t="shared" si="243"/>
        <v>4.2070999999999996</v>
      </c>
      <c r="U420" s="90">
        <f t="shared" si="243"/>
        <v>4.21366</v>
      </c>
      <c r="V420" s="90">
        <f t="shared" si="243"/>
        <v>4.2096200000000001</v>
      </c>
      <c r="W420" s="90">
        <f t="shared" si="243"/>
        <v>4.2234800000000003</v>
      </c>
      <c r="X420" s="90">
        <f t="shared" si="243"/>
        <v>4.18058</v>
      </c>
      <c r="Y420" s="90">
        <f t="shared" si="243"/>
        <v>4.1001099999999999</v>
      </c>
      <c r="Z420" s="90">
        <f t="shared" si="243"/>
        <v>3.9178000000000002</v>
      </c>
      <c r="AA420" s="90">
        <f t="shared" si="243"/>
        <v>3.5411800000000002</v>
      </c>
    </row>
    <row r="421" spans="1:27" ht="12.75" hidden="1" customHeight="1" outlineLevel="1" x14ac:dyDescent="0.2">
      <c r="A421" s="98" t="s">
        <v>644</v>
      </c>
      <c r="B421" s="62" t="s">
        <v>236</v>
      </c>
      <c r="C421" s="42" t="s">
        <v>77</v>
      </c>
      <c r="D421" s="43">
        <v>1178.19</v>
      </c>
      <c r="E421" s="43">
        <v>1144.8800000000001</v>
      </c>
      <c r="F421" s="43">
        <v>1108.6300000000001</v>
      </c>
      <c r="G421" s="43">
        <v>1096.6199999999999</v>
      </c>
      <c r="H421" s="43">
        <v>1140.8599999999999</v>
      </c>
      <c r="I421" s="43">
        <v>1192.68</v>
      </c>
      <c r="J421" s="43">
        <v>1562.73</v>
      </c>
      <c r="K421" s="43">
        <v>1752.47</v>
      </c>
      <c r="L421" s="43">
        <v>1862.86</v>
      </c>
      <c r="M421" s="43">
        <v>1873.56</v>
      </c>
      <c r="N421" s="43">
        <v>1887.31</v>
      </c>
      <c r="O421" s="43">
        <v>1908.37</v>
      </c>
      <c r="P421" s="43">
        <v>1892.66</v>
      </c>
      <c r="Q421" s="43">
        <v>1898.54</v>
      </c>
      <c r="R421" s="43">
        <v>1893.63</v>
      </c>
      <c r="S421" s="43">
        <v>1866.44</v>
      </c>
      <c r="T421" s="43">
        <v>1867.27</v>
      </c>
      <c r="U421" s="43">
        <v>1873.83</v>
      </c>
      <c r="V421" s="43">
        <v>1869.79</v>
      </c>
      <c r="W421" s="43">
        <v>1883.65</v>
      </c>
      <c r="X421" s="43">
        <v>1840.75</v>
      </c>
      <c r="Y421" s="43">
        <v>1760.28</v>
      </c>
      <c r="Z421" s="43">
        <v>1577.97</v>
      </c>
      <c r="AA421" s="43">
        <v>1201.3499999999999</v>
      </c>
    </row>
    <row r="422" spans="1:27" ht="12.75" hidden="1" customHeight="1" outlineLevel="1" x14ac:dyDescent="0.2">
      <c r="A422" s="98" t="s">
        <v>645</v>
      </c>
      <c r="B422" s="62" t="s">
        <v>88</v>
      </c>
      <c r="C422" s="42" t="s">
        <v>77</v>
      </c>
      <c r="D422" s="43">
        <f>$D$327</f>
        <v>2222.89</v>
      </c>
      <c r="E422" s="43">
        <f t="shared" ref="E422:AA422" si="244">$D$327</f>
        <v>2222.89</v>
      </c>
      <c r="F422" s="43">
        <f t="shared" si="244"/>
        <v>2222.89</v>
      </c>
      <c r="G422" s="43">
        <f t="shared" si="244"/>
        <v>2222.89</v>
      </c>
      <c r="H422" s="43">
        <f t="shared" si="244"/>
        <v>2222.89</v>
      </c>
      <c r="I422" s="43">
        <f t="shared" si="244"/>
        <v>2222.89</v>
      </c>
      <c r="J422" s="43">
        <f t="shared" si="244"/>
        <v>2222.89</v>
      </c>
      <c r="K422" s="43">
        <f t="shared" si="244"/>
        <v>2222.89</v>
      </c>
      <c r="L422" s="43">
        <f t="shared" si="244"/>
        <v>2222.89</v>
      </c>
      <c r="M422" s="43">
        <f t="shared" si="244"/>
        <v>2222.89</v>
      </c>
      <c r="N422" s="43">
        <f t="shared" si="244"/>
        <v>2222.89</v>
      </c>
      <c r="O422" s="43">
        <f t="shared" si="244"/>
        <v>2222.89</v>
      </c>
      <c r="P422" s="43">
        <f t="shared" si="244"/>
        <v>2222.89</v>
      </c>
      <c r="Q422" s="43">
        <f t="shared" si="244"/>
        <v>2222.89</v>
      </c>
      <c r="R422" s="43">
        <f t="shared" si="244"/>
        <v>2222.89</v>
      </c>
      <c r="S422" s="43">
        <f t="shared" si="244"/>
        <v>2222.89</v>
      </c>
      <c r="T422" s="43">
        <f t="shared" si="244"/>
        <v>2222.89</v>
      </c>
      <c r="U422" s="43">
        <f t="shared" si="244"/>
        <v>2222.89</v>
      </c>
      <c r="V422" s="43">
        <f t="shared" si="244"/>
        <v>2222.89</v>
      </c>
      <c r="W422" s="43">
        <f t="shared" si="244"/>
        <v>2222.89</v>
      </c>
      <c r="X422" s="43">
        <f t="shared" si="244"/>
        <v>2222.89</v>
      </c>
      <c r="Y422" s="43">
        <f t="shared" si="244"/>
        <v>2222.89</v>
      </c>
      <c r="Z422" s="43">
        <f t="shared" si="244"/>
        <v>2222.89</v>
      </c>
      <c r="AA422" s="43">
        <f t="shared" si="244"/>
        <v>2222.89</v>
      </c>
    </row>
    <row r="423" spans="1:27" ht="12.75" hidden="1" customHeight="1" outlineLevel="1" x14ac:dyDescent="0.2">
      <c r="A423" s="98" t="s">
        <v>646</v>
      </c>
      <c r="B423" s="62" t="s">
        <v>81</v>
      </c>
      <c r="C423" s="42" t="s">
        <v>77</v>
      </c>
      <c r="D423" s="43">
        <v>6.71</v>
      </c>
      <c r="E423" s="43">
        <v>6.71</v>
      </c>
      <c r="F423" s="43">
        <v>6.71</v>
      </c>
      <c r="G423" s="43">
        <v>6.71</v>
      </c>
      <c r="H423" s="43">
        <v>6.71</v>
      </c>
      <c r="I423" s="43">
        <v>6.71</v>
      </c>
      <c r="J423" s="43">
        <v>6.71</v>
      </c>
      <c r="K423" s="43">
        <v>6.71</v>
      </c>
      <c r="L423" s="43">
        <v>6.71</v>
      </c>
      <c r="M423" s="43">
        <v>6.71</v>
      </c>
      <c r="N423" s="43">
        <v>6.71</v>
      </c>
      <c r="O423" s="43">
        <v>6.71</v>
      </c>
      <c r="P423" s="43">
        <v>6.71</v>
      </c>
      <c r="Q423" s="43">
        <v>6.71</v>
      </c>
      <c r="R423" s="43">
        <v>6.71</v>
      </c>
      <c r="S423" s="43">
        <v>6.71</v>
      </c>
      <c r="T423" s="43">
        <v>6.71</v>
      </c>
      <c r="U423" s="43">
        <v>6.71</v>
      </c>
      <c r="V423" s="43">
        <v>6.71</v>
      </c>
      <c r="W423" s="43">
        <v>6.71</v>
      </c>
      <c r="X423" s="43">
        <v>6.71</v>
      </c>
      <c r="Y423" s="43">
        <v>6.71</v>
      </c>
      <c r="Z423" s="43">
        <v>6.71</v>
      </c>
      <c r="AA423" s="43">
        <v>6.71</v>
      </c>
    </row>
    <row r="424" spans="1:27" ht="12.75" hidden="1" customHeight="1" outlineLevel="1" x14ac:dyDescent="0.2">
      <c r="A424" s="98" t="s">
        <v>647</v>
      </c>
      <c r="B424" s="62" t="s">
        <v>79</v>
      </c>
      <c r="C424" s="42" t="s">
        <v>77</v>
      </c>
      <c r="D424" s="43">
        <f>$D$11</f>
        <v>110.23</v>
      </c>
      <c r="E424" s="43">
        <f t="shared" ref="E424:AA424" si="245">$D$11</f>
        <v>110.23</v>
      </c>
      <c r="F424" s="43">
        <f t="shared" si="245"/>
        <v>110.23</v>
      </c>
      <c r="G424" s="43">
        <f t="shared" si="245"/>
        <v>110.23</v>
      </c>
      <c r="H424" s="43">
        <f t="shared" si="245"/>
        <v>110.23</v>
      </c>
      <c r="I424" s="43">
        <f t="shared" si="245"/>
        <v>110.23</v>
      </c>
      <c r="J424" s="43">
        <f t="shared" si="245"/>
        <v>110.23</v>
      </c>
      <c r="K424" s="43">
        <f t="shared" si="245"/>
        <v>110.23</v>
      </c>
      <c r="L424" s="43">
        <f t="shared" si="245"/>
        <v>110.23</v>
      </c>
      <c r="M424" s="43">
        <f t="shared" si="245"/>
        <v>110.23</v>
      </c>
      <c r="N424" s="43">
        <f t="shared" si="245"/>
        <v>110.23</v>
      </c>
      <c r="O424" s="43">
        <f t="shared" si="245"/>
        <v>110.23</v>
      </c>
      <c r="P424" s="43">
        <f t="shared" si="245"/>
        <v>110.23</v>
      </c>
      <c r="Q424" s="43">
        <f t="shared" si="245"/>
        <v>110.23</v>
      </c>
      <c r="R424" s="43">
        <f t="shared" si="245"/>
        <v>110.23</v>
      </c>
      <c r="S424" s="43">
        <f t="shared" si="245"/>
        <v>110.23</v>
      </c>
      <c r="T424" s="43">
        <f t="shared" si="245"/>
        <v>110.23</v>
      </c>
      <c r="U424" s="43">
        <f t="shared" si="245"/>
        <v>110.23</v>
      </c>
      <c r="V424" s="43">
        <f t="shared" si="245"/>
        <v>110.23</v>
      </c>
      <c r="W424" s="43">
        <f t="shared" si="245"/>
        <v>110.23</v>
      </c>
      <c r="X424" s="43">
        <f t="shared" si="245"/>
        <v>110.23</v>
      </c>
      <c r="Y424" s="43">
        <f t="shared" si="245"/>
        <v>110.23</v>
      </c>
      <c r="Z424" s="43">
        <f t="shared" si="245"/>
        <v>110.23</v>
      </c>
      <c r="AA424" s="43">
        <f t="shared" si="245"/>
        <v>110.23</v>
      </c>
    </row>
    <row r="425" spans="1:27" ht="12.75" customHeight="1" collapsed="1" x14ac:dyDescent="0.2">
      <c r="A425" s="97" t="s">
        <v>648</v>
      </c>
      <c r="B425" s="27" t="str">
        <f>"21"&amp;"."&amp;$B$662&amp;"."&amp;$B$663</f>
        <v>21.01.2023</v>
      </c>
      <c r="C425" s="89" t="s">
        <v>74</v>
      </c>
      <c r="D425" s="90">
        <f>ROUND(((D426+D427+D429+D428)/1000),5)</f>
        <v>3.6120399999999999</v>
      </c>
      <c r="E425" s="90">
        <f>ROUND(((E426+E427+E429+E428)/1000),5)</f>
        <v>3.55247</v>
      </c>
      <c r="F425" s="90">
        <f>ROUND(((F426+F427+F429+F428)/1000),5)</f>
        <v>3.4994900000000002</v>
      </c>
      <c r="G425" s="90">
        <f t="shared" ref="G425:AA425" si="246">ROUND(((G426+G427+G429+G428)/1000),5)</f>
        <v>3.4833099999999999</v>
      </c>
      <c r="H425" s="90">
        <f t="shared" si="246"/>
        <v>3.5014099999999999</v>
      </c>
      <c r="I425" s="90">
        <f t="shared" si="246"/>
        <v>3.5311499999999998</v>
      </c>
      <c r="J425" s="90">
        <f t="shared" si="246"/>
        <v>3.5885500000000001</v>
      </c>
      <c r="K425" s="90">
        <f t="shared" si="246"/>
        <v>3.8947799999999999</v>
      </c>
      <c r="L425" s="90">
        <f t="shared" si="246"/>
        <v>4.0466499999999996</v>
      </c>
      <c r="M425" s="90">
        <f t="shared" si="246"/>
        <v>4.1214000000000004</v>
      </c>
      <c r="N425" s="90">
        <f t="shared" si="246"/>
        <v>4.1714900000000004</v>
      </c>
      <c r="O425" s="90">
        <f t="shared" si="246"/>
        <v>4.18743</v>
      </c>
      <c r="P425" s="90">
        <f t="shared" si="246"/>
        <v>4.1783099999999997</v>
      </c>
      <c r="Q425" s="90">
        <f t="shared" si="246"/>
        <v>4.1799099999999996</v>
      </c>
      <c r="R425" s="90">
        <f t="shared" si="246"/>
        <v>4.1372200000000001</v>
      </c>
      <c r="S425" s="90">
        <f t="shared" si="246"/>
        <v>4.14351</v>
      </c>
      <c r="T425" s="90">
        <f t="shared" si="246"/>
        <v>4.1595300000000002</v>
      </c>
      <c r="U425" s="90">
        <f t="shared" si="246"/>
        <v>4.18764</v>
      </c>
      <c r="V425" s="90">
        <f t="shared" si="246"/>
        <v>4.1841799999999996</v>
      </c>
      <c r="W425" s="90">
        <f t="shared" si="246"/>
        <v>4.1614800000000001</v>
      </c>
      <c r="X425" s="90">
        <f t="shared" si="246"/>
        <v>4.1682300000000003</v>
      </c>
      <c r="Y425" s="90">
        <f t="shared" si="246"/>
        <v>4.0792599999999997</v>
      </c>
      <c r="Z425" s="90">
        <f t="shared" si="246"/>
        <v>3.9352999999999998</v>
      </c>
      <c r="AA425" s="90">
        <f t="shared" si="246"/>
        <v>3.5640000000000001</v>
      </c>
    </row>
    <row r="426" spans="1:27" ht="12.75" hidden="1" customHeight="1" outlineLevel="1" x14ac:dyDescent="0.2">
      <c r="A426" s="98" t="s">
        <v>649</v>
      </c>
      <c r="B426" s="62" t="s">
        <v>236</v>
      </c>
      <c r="C426" s="42" t="s">
        <v>77</v>
      </c>
      <c r="D426" s="43">
        <v>1272.21</v>
      </c>
      <c r="E426" s="43">
        <v>1212.6400000000001</v>
      </c>
      <c r="F426" s="43">
        <v>1159.6600000000001</v>
      </c>
      <c r="G426" s="43">
        <v>1143.48</v>
      </c>
      <c r="H426" s="43">
        <v>1161.58</v>
      </c>
      <c r="I426" s="43">
        <v>1191.32</v>
      </c>
      <c r="J426" s="43">
        <v>1248.72</v>
      </c>
      <c r="K426" s="43">
        <v>1554.95</v>
      </c>
      <c r="L426" s="43">
        <v>1706.82</v>
      </c>
      <c r="M426" s="43">
        <v>1781.57</v>
      </c>
      <c r="N426" s="43">
        <v>1831.66</v>
      </c>
      <c r="O426" s="43">
        <v>1847.6</v>
      </c>
      <c r="P426" s="43">
        <v>1838.48</v>
      </c>
      <c r="Q426" s="43">
        <v>1840.08</v>
      </c>
      <c r="R426" s="43">
        <v>1797.39</v>
      </c>
      <c r="S426" s="43">
        <v>1803.68</v>
      </c>
      <c r="T426" s="43">
        <v>1819.7</v>
      </c>
      <c r="U426" s="43">
        <v>1847.81</v>
      </c>
      <c r="V426" s="43">
        <v>1844.35</v>
      </c>
      <c r="W426" s="43">
        <v>1821.65</v>
      </c>
      <c r="X426" s="43">
        <v>1828.4</v>
      </c>
      <c r="Y426" s="43">
        <v>1739.43</v>
      </c>
      <c r="Z426" s="43">
        <v>1595.47</v>
      </c>
      <c r="AA426" s="43">
        <v>1224.17</v>
      </c>
    </row>
    <row r="427" spans="1:27" ht="12.75" hidden="1" customHeight="1" outlineLevel="1" x14ac:dyDescent="0.2">
      <c r="A427" s="98" t="s">
        <v>650</v>
      </c>
      <c r="B427" s="62" t="s">
        <v>88</v>
      </c>
      <c r="C427" s="42" t="s">
        <v>77</v>
      </c>
      <c r="D427" s="43">
        <f>$D$327</f>
        <v>2222.89</v>
      </c>
      <c r="E427" s="43">
        <f t="shared" ref="E427:AA427" si="247">$D$327</f>
        <v>2222.89</v>
      </c>
      <c r="F427" s="43">
        <f t="shared" si="247"/>
        <v>2222.89</v>
      </c>
      <c r="G427" s="43">
        <f t="shared" si="247"/>
        <v>2222.89</v>
      </c>
      <c r="H427" s="43">
        <f t="shared" si="247"/>
        <v>2222.89</v>
      </c>
      <c r="I427" s="43">
        <f t="shared" si="247"/>
        <v>2222.89</v>
      </c>
      <c r="J427" s="43">
        <f t="shared" si="247"/>
        <v>2222.89</v>
      </c>
      <c r="K427" s="43">
        <f t="shared" si="247"/>
        <v>2222.89</v>
      </c>
      <c r="L427" s="43">
        <f t="shared" si="247"/>
        <v>2222.89</v>
      </c>
      <c r="M427" s="43">
        <f t="shared" si="247"/>
        <v>2222.89</v>
      </c>
      <c r="N427" s="43">
        <f t="shared" si="247"/>
        <v>2222.89</v>
      </c>
      <c r="O427" s="43">
        <f t="shared" si="247"/>
        <v>2222.89</v>
      </c>
      <c r="P427" s="43">
        <f t="shared" si="247"/>
        <v>2222.89</v>
      </c>
      <c r="Q427" s="43">
        <f t="shared" si="247"/>
        <v>2222.89</v>
      </c>
      <c r="R427" s="43">
        <f t="shared" si="247"/>
        <v>2222.89</v>
      </c>
      <c r="S427" s="43">
        <f t="shared" si="247"/>
        <v>2222.89</v>
      </c>
      <c r="T427" s="43">
        <f t="shared" si="247"/>
        <v>2222.89</v>
      </c>
      <c r="U427" s="43">
        <f t="shared" si="247"/>
        <v>2222.89</v>
      </c>
      <c r="V427" s="43">
        <f t="shared" si="247"/>
        <v>2222.89</v>
      </c>
      <c r="W427" s="43">
        <f t="shared" si="247"/>
        <v>2222.89</v>
      </c>
      <c r="X427" s="43">
        <f t="shared" si="247"/>
        <v>2222.89</v>
      </c>
      <c r="Y427" s="43">
        <f t="shared" si="247"/>
        <v>2222.89</v>
      </c>
      <c r="Z427" s="43">
        <f t="shared" si="247"/>
        <v>2222.89</v>
      </c>
      <c r="AA427" s="43">
        <f t="shared" si="247"/>
        <v>2222.89</v>
      </c>
    </row>
    <row r="428" spans="1:27" ht="12.75" hidden="1" customHeight="1" outlineLevel="1" x14ac:dyDescent="0.2">
      <c r="A428" s="98" t="s">
        <v>651</v>
      </c>
      <c r="B428" s="62" t="s">
        <v>81</v>
      </c>
      <c r="C428" s="42" t="s">
        <v>77</v>
      </c>
      <c r="D428" s="43">
        <v>6.71</v>
      </c>
      <c r="E428" s="43">
        <v>6.71</v>
      </c>
      <c r="F428" s="43">
        <v>6.71</v>
      </c>
      <c r="G428" s="43">
        <v>6.71</v>
      </c>
      <c r="H428" s="43">
        <v>6.71</v>
      </c>
      <c r="I428" s="43">
        <v>6.71</v>
      </c>
      <c r="J428" s="43">
        <v>6.71</v>
      </c>
      <c r="K428" s="43">
        <v>6.71</v>
      </c>
      <c r="L428" s="43">
        <v>6.71</v>
      </c>
      <c r="M428" s="43">
        <v>6.71</v>
      </c>
      <c r="N428" s="43">
        <v>6.71</v>
      </c>
      <c r="O428" s="43">
        <v>6.71</v>
      </c>
      <c r="P428" s="43">
        <v>6.71</v>
      </c>
      <c r="Q428" s="43">
        <v>6.71</v>
      </c>
      <c r="R428" s="43">
        <v>6.71</v>
      </c>
      <c r="S428" s="43">
        <v>6.71</v>
      </c>
      <c r="T428" s="43">
        <v>6.71</v>
      </c>
      <c r="U428" s="43">
        <v>6.71</v>
      </c>
      <c r="V428" s="43">
        <v>6.71</v>
      </c>
      <c r="W428" s="43">
        <v>6.71</v>
      </c>
      <c r="X428" s="43">
        <v>6.71</v>
      </c>
      <c r="Y428" s="43">
        <v>6.71</v>
      </c>
      <c r="Z428" s="43">
        <v>6.71</v>
      </c>
      <c r="AA428" s="43">
        <v>6.71</v>
      </c>
    </row>
    <row r="429" spans="1:27" ht="12.75" hidden="1" customHeight="1" outlineLevel="1" x14ac:dyDescent="0.2">
      <c r="A429" s="98" t="s">
        <v>652</v>
      </c>
      <c r="B429" s="62" t="s">
        <v>79</v>
      </c>
      <c r="C429" s="42" t="s">
        <v>77</v>
      </c>
      <c r="D429" s="43">
        <f>$D$11</f>
        <v>110.23</v>
      </c>
      <c r="E429" s="43">
        <f t="shared" ref="E429:AA429" si="248">$D$11</f>
        <v>110.23</v>
      </c>
      <c r="F429" s="43">
        <f t="shared" si="248"/>
        <v>110.23</v>
      </c>
      <c r="G429" s="43">
        <f t="shared" si="248"/>
        <v>110.23</v>
      </c>
      <c r="H429" s="43">
        <f t="shared" si="248"/>
        <v>110.23</v>
      </c>
      <c r="I429" s="43">
        <f t="shared" si="248"/>
        <v>110.23</v>
      </c>
      <c r="J429" s="43">
        <f t="shared" si="248"/>
        <v>110.23</v>
      </c>
      <c r="K429" s="43">
        <f t="shared" si="248"/>
        <v>110.23</v>
      </c>
      <c r="L429" s="43">
        <f t="shared" si="248"/>
        <v>110.23</v>
      </c>
      <c r="M429" s="43">
        <f t="shared" si="248"/>
        <v>110.23</v>
      </c>
      <c r="N429" s="43">
        <f t="shared" si="248"/>
        <v>110.23</v>
      </c>
      <c r="O429" s="43">
        <f t="shared" si="248"/>
        <v>110.23</v>
      </c>
      <c r="P429" s="43">
        <f t="shared" si="248"/>
        <v>110.23</v>
      </c>
      <c r="Q429" s="43">
        <f t="shared" si="248"/>
        <v>110.23</v>
      </c>
      <c r="R429" s="43">
        <f t="shared" si="248"/>
        <v>110.23</v>
      </c>
      <c r="S429" s="43">
        <f t="shared" si="248"/>
        <v>110.23</v>
      </c>
      <c r="T429" s="43">
        <f t="shared" si="248"/>
        <v>110.23</v>
      </c>
      <c r="U429" s="43">
        <f t="shared" si="248"/>
        <v>110.23</v>
      </c>
      <c r="V429" s="43">
        <f t="shared" si="248"/>
        <v>110.23</v>
      </c>
      <c r="W429" s="43">
        <f t="shared" si="248"/>
        <v>110.23</v>
      </c>
      <c r="X429" s="43">
        <f t="shared" si="248"/>
        <v>110.23</v>
      </c>
      <c r="Y429" s="43">
        <f t="shared" si="248"/>
        <v>110.23</v>
      </c>
      <c r="Z429" s="43">
        <f t="shared" si="248"/>
        <v>110.23</v>
      </c>
      <c r="AA429" s="43">
        <f t="shared" si="248"/>
        <v>110.23</v>
      </c>
    </row>
    <row r="430" spans="1:27" ht="12.75" customHeight="1" collapsed="1" x14ac:dyDescent="0.2">
      <c r="A430" s="97" t="s">
        <v>653</v>
      </c>
      <c r="B430" s="27" t="str">
        <f>"22"&amp;"."&amp;$B$662&amp;"."&amp;$B$663</f>
        <v>22.01.2023</v>
      </c>
      <c r="C430" s="89" t="s">
        <v>74</v>
      </c>
      <c r="D430" s="90">
        <f>ROUND(((D431+D432+D434+D433)/1000),5)</f>
        <v>3.5586600000000002</v>
      </c>
      <c r="E430" s="90">
        <f>ROUND(((E431+E432+E434+E433)/1000),5)</f>
        <v>3.4933100000000001</v>
      </c>
      <c r="F430" s="90">
        <f>ROUND(((F431+F432+F434+F433)/1000),5)</f>
        <v>3.47343</v>
      </c>
      <c r="G430" s="90">
        <f t="shared" ref="G430:AA430" si="249">ROUND(((G431+G432+G434+G433)/1000),5)</f>
        <v>3.44292</v>
      </c>
      <c r="H430" s="90">
        <f t="shared" si="249"/>
        <v>3.4767100000000002</v>
      </c>
      <c r="I430" s="90">
        <f t="shared" si="249"/>
        <v>3.4811399999999999</v>
      </c>
      <c r="J430" s="90">
        <f t="shared" si="249"/>
        <v>3.5171199999999998</v>
      </c>
      <c r="K430" s="90">
        <f t="shared" si="249"/>
        <v>3.6193900000000001</v>
      </c>
      <c r="L430" s="90">
        <f t="shared" si="249"/>
        <v>3.8822199999999998</v>
      </c>
      <c r="M430" s="90">
        <f t="shared" si="249"/>
        <v>4.0468299999999999</v>
      </c>
      <c r="N430" s="90">
        <f t="shared" si="249"/>
        <v>4.0909599999999999</v>
      </c>
      <c r="O430" s="90">
        <f t="shared" si="249"/>
        <v>4.10867</v>
      </c>
      <c r="P430" s="90">
        <f t="shared" si="249"/>
        <v>4.1070399999999996</v>
      </c>
      <c r="Q430" s="90">
        <f t="shared" si="249"/>
        <v>4.1078799999999998</v>
      </c>
      <c r="R430" s="90">
        <f t="shared" si="249"/>
        <v>4.08263</v>
      </c>
      <c r="S430" s="90">
        <f t="shared" si="249"/>
        <v>4.0957299999999996</v>
      </c>
      <c r="T430" s="90">
        <f t="shared" si="249"/>
        <v>4.1168699999999996</v>
      </c>
      <c r="U430" s="90">
        <f t="shared" si="249"/>
        <v>4.1513999999999998</v>
      </c>
      <c r="V430" s="90">
        <f t="shared" si="249"/>
        <v>4.1534700000000004</v>
      </c>
      <c r="W430" s="90">
        <f t="shared" si="249"/>
        <v>4.1457499999999996</v>
      </c>
      <c r="X430" s="90">
        <f t="shared" si="249"/>
        <v>4.1383599999999996</v>
      </c>
      <c r="Y430" s="90">
        <f t="shared" si="249"/>
        <v>4.0866100000000003</v>
      </c>
      <c r="Z430" s="90">
        <f t="shared" si="249"/>
        <v>3.8871000000000002</v>
      </c>
      <c r="AA430" s="90">
        <f t="shared" si="249"/>
        <v>3.5545499999999999</v>
      </c>
    </row>
    <row r="431" spans="1:27" ht="12.75" hidden="1" customHeight="1" outlineLevel="1" x14ac:dyDescent="0.2">
      <c r="A431" s="98" t="s">
        <v>654</v>
      </c>
      <c r="B431" s="62" t="s">
        <v>236</v>
      </c>
      <c r="C431" s="42" t="s">
        <v>77</v>
      </c>
      <c r="D431" s="43">
        <v>1218.83</v>
      </c>
      <c r="E431" s="43">
        <v>1153.48</v>
      </c>
      <c r="F431" s="43">
        <v>1133.5999999999999</v>
      </c>
      <c r="G431" s="43">
        <v>1103.0899999999999</v>
      </c>
      <c r="H431" s="43">
        <v>1136.8800000000001</v>
      </c>
      <c r="I431" s="43">
        <v>1141.31</v>
      </c>
      <c r="J431" s="43">
        <v>1177.29</v>
      </c>
      <c r="K431" s="43">
        <v>1279.56</v>
      </c>
      <c r="L431" s="43">
        <v>1542.39</v>
      </c>
      <c r="M431" s="43">
        <v>1707</v>
      </c>
      <c r="N431" s="43">
        <v>1751.13</v>
      </c>
      <c r="O431" s="43">
        <v>1768.84</v>
      </c>
      <c r="P431" s="43">
        <v>1767.21</v>
      </c>
      <c r="Q431" s="43">
        <v>1768.05</v>
      </c>
      <c r="R431" s="43">
        <v>1742.8</v>
      </c>
      <c r="S431" s="43">
        <v>1755.9</v>
      </c>
      <c r="T431" s="43">
        <v>1777.04</v>
      </c>
      <c r="U431" s="43">
        <v>1811.57</v>
      </c>
      <c r="V431" s="43">
        <v>1813.64</v>
      </c>
      <c r="W431" s="43">
        <v>1805.92</v>
      </c>
      <c r="X431" s="43">
        <v>1798.53</v>
      </c>
      <c r="Y431" s="43">
        <v>1746.78</v>
      </c>
      <c r="Z431" s="43">
        <v>1547.27</v>
      </c>
      <c r="AA431" s="43">
        <v>1214.72</v>
      </c>
    </row>
    <row r="432" spans="1:27" ht="12.75" hidden="1" customHeight="1" outlineLevel="1" x14ac:dyDescent="0.2">
      <c r="A432" s="98" t="s">
        <v>655</v>
      </c>
      <c r="B432" s="62" t="s">
        <v>88</v>
      </c>
      <c r="C432" s="42" t="s">
        <v>77</v>
      </c>
      <c r="D432" s="43">
        <f>$D$327</f>
        <v>2222.89</v>
      </c>
      <c r="E432" s="43">
        <f t="shared" ref="E432:AA432" si="250">$D$327</f>
        <v>2222.89</v>
      </c>
      <c r="F432" s="43">
        <f t="shared" si="250"/>
        <v>2222.89</v>
      </c>
      <c r="G432" s="43">
        <f t="shared" si="250"/>
        <v>2222.89</v>
      </c>
      <c r="H432" s="43">
        <f t="shared" si="250"/>
        <v>2222.89</v>
      </c>
      <c r="I432" s="43">
        <f t="shared" si="250"/>
        <v>2222.89</v>
      </c>
      <c r="J432" s="43">
        <f t="shared" si="250"/>
        <v>2222.89</v>
      </c>
      <c r="K432" s="43">
        <f t="shared" si="250"/>
        <v>2222.89</v>
      </c>
      <c r="L432" s="43">
        <f t="shared" si="250"/>
        <v>2222.89</v>
      </c>
      <c r="M432" s="43">
        <f t="shared" si="250"/>
        <v>2222.89</v>
      </c>
      <c r="N432" s="43">
        <f t="shared" si="250"/>
        <v>2222.89</v>
      </c>
      <c r="O432" s="43">
        <f t="shared" si="250"/>
        <v>2222.89</v>
      </c>
      <c r="P432" s="43">
        <f t="shared" si="250"/>
        <v>2222.89</v>
      </c>
      <c r="Q432" s="43">
        <f t="shared" si="250"/>
        <v>2222.89</v>
      </c>
      <c r="R432" s="43">
        <f t="shared" si="250"/>
        <v>2222.89</v>
      </c>
      <c r="S432" s="43">
        <f t="shared" si="250"/>
        <v>2222.89</v>
      </c>
      <c r="T432" s="43">
        <f t="shared" si="250"/>
        <v>2222.89</v>
      </c>
      <c r="U432" s="43">
        <f t="shared" si="250"/>
        <v>2222.89</v>
      </c>
      <c r="V432" s="43">
        <f t="shared" si="250"/>
        <v>2222.89</v>
      </c>
      <c r="W432" s="43">
        <f t="shared" si="250"/>
        <v>2222.89</v>
      </c>
      <c r="X432" s="43">
        <f t="shared" si="250"/>
        <v>2222.89</v>
      </c>
      <c r="Y432" s="43">
        <f t="shared" si="250"/>
        <v>2222.89</v>
      </c>
      <c r="Z432" s="43">
        <f t="shared" si="250"/>
        <v>2222.89</v>
      </c>
      <c r="AA432" s="43">
        <f t="shared" si="250"/>
        <v>2222.89</v>
      </c>
    </row>
    <row r="433" spans="1:27" ht="12.75" hidden="1" customHeight="1" outlineLevel="1" x14ac:dyDescent="0.2">
      <c r="A433" s="98" t="s">
        <v>656</v>
      </c>
      <c r="B433" s="62" t="s">
        <v>81</v>
      </c>
      <c r="C433" s="42" t="s">
        <v>77</v>
      </c>
      <c r="D433" s="43">
        <v>6.71</v>
      </c>
      <c r="E433" s="43">
        <v>6.71</v>
      </c>
      <c r="F433" s="43">
        <v>6.71</v>
      </c>
      <c r="G433" s="43">
        <v>6.71</v>
      </c>
      <c r="H433" s="43">
        <v>6.71</v>
      </c>
      <c r="I433" s="43">
        <v>6.71</v>
      </c>
      <c r="J433" s="43">
        <v>6.71</v>
      </c>
      <c r="K433" s="43">
        <v>6.71</v>
      </c>
      <c r="L433" s="43">
        <v>6.71</v>
      </c>
      <c r="M433" s="43">
        <v>6.71</v>
      </c>
      <c r="N433" s="43">
        <v>6.71</v>
      </c>
      <c r="O433" s="43">
        <v>6.71</v>
      </c>
      <c r="P433" s="43">
        <v>6.71</v>
      </c>
      <c r="Q433" s="43">
        <v>6.71</v>
      </c>
      <c r="R433" s="43">
        <v>6.71</v>
      </c>
      <c r="S433" s="43">
        <v>6.71</v>
      </c>
      <c r="T433" s="43">
        <v>6.71</v>
      </c>
      <c r="U433" s="43">
        <v>6.71</v>
      </c>
      <c r="V433" s="43">
        <v>6.71</v>
      </c>
      <c r="W433" s="43">
        <v>6.71</v>
      </c>
      <c r="X433" s="43">
        <v>6.71</v>
      </c>
      <c r="Y433" s="43">
        <v>6.71</v>
      </c>
      <c r="Z433" s="43">
        <v>6.71</v>
      </c>
      <c r="AA433" s="43">
        <v>6.71</v>
      </c>
    </row>
    <row r="434" spans="1:27" ht="12.75" hidden="1" customHeight="1" outlineLevel="1" x14ac:dyDescent="0.2">
      <c r="A434" s="98" t="s">
        <v>657</v>
      </c>
      <c r="B434" s="62" t="s">
        <v>79</v>
      </c>
      <c r="C434" s="42" t="s">
        <v>77</v>
      </c>
      <c r="D434" s="43">
        <f>$D$11</f>
        <v>110.23</v>
      </c>
      <c r="E434" s="43">
        <f t="shared" ref="E434:AA434" si="251">$D$11</f>
        <v>110.23</v>
      </c>
      <c r="F434" s="43">
        <f t="shared" si="251"/>
        <v>110.23</v>
      </c>
      <c r="G434" s="43">
        <f t="shared" si="251"/>
        <v>110.23</v>
      </c>
      <c r="H434" s="43">
        <f t="shared" si="251"/>
        <v>110.23</v>
      </c>
      <c r="I434" s="43">
        <f t="shared" si="251"/>
        <v>110.23</v>
      </c>
      <c r="J434" s="43">
        <f t="shared" si="251"/>
        <v>110.23</v>
      </c>
      <c r="K434" s="43">
        <f t="shared" si="251"/>
        <v>110.23</v>
      </c>
      <c r="L434" s="43">
        <f t="shared" si="251"/>
        <v>110.23</v>
      </c>
      <c r="M434" s="43">
        <f t="shared" si="251"/>
        <v>110.23</v>
      </c>
      <c r="N434" s="43">
        <f t="shared" si="251"/>
        <v>110.23</v>
      </c>
      <c r="O434" s="43">
        <f t="shared" si="251"/>
        <v>110.23</v>
      </c>
      <c r="P434" s="43">
        <f t="shared" si="251"/>
        <v>110.23</v>
      </c>
      <c r="Q434" s="43">
        <f t="shared" si="251"/>
        <v>110.23</v>
      </c>
      <c r="R434" s="43">
        <f t="shared" si="251"/>
        <v>110.23</v>
      </c>
      <c r="S434" s="43">
        <f t="shared" si="251"/>
        <v>110.23</v>
      </c>
      <c r="T434" s="43">
        <f t="shared" si="251"/>
        <v>110.23</v>
      </c>
      <c r="U434" s="43">
        <f t="shared" si="251"/>
        <v>110.23</v>
      </c>
      <c r="V434" s="43">
        <f t="shared" si="251"/>
        <v>110.23</v>
      </c>
      <c r="W434" s="43">
        <f t="shared" si="251"/>
        <v>110.23</v>
      </c>
      <c r="X434" s="43">
        <f t="shared" si="251"/>
        <v>110.23</v>
      </c>
      <c r="Y434" s="43">
        <f t="shared" si="251"/>
        <v>110.23</v>
      </c>
      <c r="Z434" s="43">
        <f t="shared" si="251"/>
        <v>110.23</v>
      </c>
      <c r="AA434" s="43">
        <f t="shared" si="251"/>
        <v>110.23</v>
      </c>
    </row>
    <row r="435" spans="1:27" ht="12.75" customHeight="1" collapsed="1" x14ac:dyDescent="0.2">
      <c r="A435" s="97" t="s">
        <v>658</v>
      </c>
      <c r="B435" s="27" t="str">
        <f>"23"&amp;"."&amp;$B$662&amp;"."&amp;$B$663</f>
        <v>23.01.2023</v>
      </c>
      <c r="C435" s="89" t="s">
        <v>74</v>
      </c>
      <c r="D435" s="90">
        <f>ROUND(((D436+D437+D439+D438)/1000),5)</f>
        <v>3.5144099999999998</v>
      </c>
      <c r="E435" s="90">
        <f>ROUND(((E436+E437+E439+E438)/1000),5)</f>
        <v>3.4799600000000002</v>
      </c>
      <c r="F435" s="90">
        <f>ROUND(((F436+F437+F439+F438)/1000),5)</f>
        <v>3.42449</v>
      </c>
      <c r="G435" s="90">
        <f t="shared" ref="G435:AA435" si="252">ROUND(((G436+G437+G439+G438)/1000),5)</f>
        <v>3.4150800000000001</v>
      </c>
      <c r="H435" s="90">
        <f t="shared" si="252"/>
        <v>3.4520200000000001</v>
      </c>
      <c r="I435" s="90">
        <f t="shared" si="252"/>
        <v>3.51295</v>
      </c>
      <c r="J435" s="90">
        <f t="shared" si="252"/>
        <v>3.7533699999999999</v>
      </c>
      <c r="K435" s="90">
        <f t="shared" si="252"/>
        <v>4.0873200000000001</v>
      </c>
      <c r="L435" s="90">
        <f t="shared" si="252"/>
        <v>4.2340799999999996</v>
      </c>
      <c r="M435" s="90">
        <f t="shared" si="252"/>
        <v>4.2614099999999997</v>
      </c>
      <c r="N435" s="90">
        <f t="shared" si="252"/>
        <v>4.2745899999999999</v>
      </c>
      <c r="O435" s="90">
        <f t="shared" si="252"/>
        <v>4.30436</v>
      </c>
      <c r="P435" s="90">
        <f t="shared" si="252"/>
        <v>4.2851400000000002</v>
      </c>
      <c r="Q435" s="90">
        <f t="shared" si="252"/>
        <v>4.2925399999999998</v>
      </c>
      <c r="R435" s="90">
        <f t="shared" si="252"/>
        <v>4.2873099999999997</v>
      </c>
      <c r="S435" s="90">
        <f t="shared" si="252"/>
        <v>4.2555800000000001</v>
      </c>
      <c r="T435" s="90">
        <f t="shared" si="252"/>
        <v>4.2588200000000001</v>
      </c>
      <c r="U435" s="90">
        <f t="shared" si="252"/>
        <v>4.27081</v>
      </c>
      <c r="V435" s="90">
        <f t="shared" si="252"/>
        <v>4.2662000000000004</v>
      </c>
      <c r="W435" s="90">
        <f t="shared" si="252"/>
        <v>4.2813400000000001</v>
      </c>
      <c r="X435" s="90">
        <f t="shared" si="252"/>
        <v>4.2498399999999998</v>
      </c>
      <c r="Y435" s="90">
        <f t="shared" si="252"/>
        <v>4.1024700000000003</v>
      </c>
      <c r="Z435" s="90">
        <f t="shared" si="252"/>
        <v>3.8800400000000002</v>
      </c>
      <c r="AA435" s="90">
        <f t="shared" si="252"/>
        <v>3.5142600000000002</v>
      </c>
    </row>
    <row r="436" spans="1:27" ht="12.75" hidden="1" customHeight="1" outlineLevel="1" x14ac:dyDescent="0.2">
      <c r="A436" s="98" t="s">
        <v>659</v>
      </c>
      <c r="B436" s="62" t="s">
        <v>236</v>
      </c>
      <c r="C436" s="42" t="s">
        <v>77</v>
      </c>
      <c r="D436" s="43">
        <v>1174.58</v>
      </c>
      <c r="E436" s="43">
        <v>1140.1300000000001</v>
      </c>
      <c r="F436" s="43">
        <v>1084.6600000000001</v>
      </c>
      <c r="G436" s="43">
        <v>1075.25</v>
      </c>
      <c r="H436" s="43">
        <v>1112.19</v>
      </c>
      <c r="I436" s="43">
        <v>1173.1199999999999</v>
      </c>
      <c r="J436" s="43">
        <v>1413.54</v>
      </c>
      <c r="K436" s="43">
        <v>1747.49</v>
      </c>
      <c r="L436" s="43">
        <v>1894.25</v>
      </c>
      <c r="M436" s="43">
        <v>1921.58</v>
      </c>
      <c r="N436" s="43">
        <v>1934.76</v>
      </c>
      <c r="O436" s="43">
        <v>1964.53</v>
      </c>
      <c r="P436" s="43">
        <v>1945.31</v>
      </c>
      <c r="Q436" s="43">
        <v>1952.71</v>
      </c>
      <c r="R436" s="43">
        <v>1947.48</v>
      </c>
      <c r="S436" s="43">
        <v>1915.75</v>
      </c>
      <c r="T436" s="43">
        <v>1918.99</v>
      </c>
      <c r="U436" s="43">
        <v>1930.98</v>
      </c>
      <c r="V436" s="43">
        <v>1926.37</v>
      </c>
      <c r="W436" s="43">
        <v>1941.51</v>
      </c>
      <c r="X436" s="43">
        <v>1910.01</v>
      </c>
      <c r="Y436" s="43">
        <v>1762.64</v>
      </c>
      <c r="Z436" s="43">
        <v>1540.21</v>
      </c>
      <c r="AA436" s="43">
        <v>1174.43</v>
      </c>
    </row>
    <row r="437" spans="1:27" ht="12.75" hidden="1" customHeight="1" outlineLevel="1" x14ac:dyDescent="0.2">
      <c r="A437" s="98" t="s">
        <v>660</v>
      </c>
      <c r="B437" s="62" t="s">
        <v>88</v>
      </c>
      <c r="C437" s="42" t="s">
        <v>77</v>
      </c>
      <c r="D437" s="43">
        <f>$D$327</f>
        <v>2222.89</v>
      </c>
      <c r="E437" s="43">
        <f t="shared" ref="E437:AA437" si="253">$D$327</f>
        <v>2222.89</v>
      </c>
      <c r="F437" s="43">
        <f t="shared" si="253"/>
        <v>2222.89</v>
      </c>
      <c r="G437" s="43">
        <f t="shared" si="253"/>
        <v>2222.89</v>
      </c>
      <c r="H437" s="43">
        <f t="shared" si="253"/>
        <v>2222.89</v>
      </c>
      <c r="I437" s="43">
        <f t="shared" si="253"/>
        <v>2222.89</v>
      </c>
      <c r="J437" s="43">
        <f t="shared" si="253"/>
        <v>2222.89</v>
      </c>
      <c r="K437" s="43">
        <f t="shared" si="253"/>
        <v>2222.89</v>
      </c>
      <c r="L437" s="43">
        <f t="shared" si="253"/>
        <v>2222.89</v>
      </c>
      <c r="M437" s="43">
        <f t="shared" si="253"/>
        <v>2222.89</v>
      </c>
      <c r="N437" s="43">
        <f t="shared" si="253"/>
        <v>2222.89</v>
      </c>
      <c r="O437" s="43">
        <f t="shared" si="253"/>
        <v>2222.89</v>
      </c>
      <c r="P437" s="43">
        <f t="shared" si="253"/>
        <v>2222.89</v>
      </c>
      <c r="Q437" s="43">
        <f t="shared" si="253"/>
        <v>2222.89</v>
      </c>
      <c r="R437" s="43">
        <f t="shared" si="253"/>
        <v>2222.89</v>
      </c>
      <c r="S437" s="43">
        <f t="shared" si="253"/>
        <v>2222.89</v>
      </c>
      <c r="T437" s="43">
        <f t="shared" si="253"/>
        <v>2222.89</v>
      </c>
      <c r="U437" s="43">
        <f t="shared" si="253"/>
        <v>2222.89</v>
      </c>
      <c r="V437" s="43">
        <f t="shared" si="253"/>
        <v>2222.89</v>
      </c>
      <c r="W437" s="43">
        <f t="shared" si="253"/>
        <v>2222.89</v>
      </c>
      <c r="X437" s="43">
        <f t="shared" si="253"/>
        <v>2222.89</v>
      </c>
      <c r="Y437" s="43">
        <f t="shared" si="253"/>
        <v>2222.89</v>
      </c>
      <c r="Z437" s="43">
        <f t="shared" si="253"/>
        <v>2222.89</v>
      </c>
      <c r="AA437" s="43">
        <f t="shared" si="253"/>
        <v>2222.89</v>
      </c>
    </row>
    <row r="438" spans="1:27" ht="12.75" hidden="1" customHeight="1" outlineLevel="1" x14ac:dyDescent="0.2">
      <c r="A438" s="98" t="s">
        <v>661</v>
      </c>
      <c r="B438" s="62" t="s">
        <v>81</v>
      </c>
      <c r="C438" s="42" t="s">
        <v>77</v>
      </c>
      <c r="D438" s="43">
        <v>6.71</v>
      </c>
      <c r="E438" s="43">
        <v>6.71</v>
      </c>
      <c r="F438" s="43">
        <v>6.71</v>
      </c>
      <c r="G438" s="43">
        <v>6.71</v>
      </c>
      <c r="H438" s="43">
        <v>6.71</v>
      </c>
      <c r="I438" s="43">
        <v>6.71</v>
      </c>
      <c r="J438" s="43">
        <v>6.71</v>
      </c>
      <c r="K438" s="43">
        <v>6.71</v>
      </c>
      <c r="L438" s="43">
        <v>6.71</v>
      </c>
      <c r="M438" s="43">
        <v>6.71</v>
      </c>
      <c r="N438" s="43">
        <v>6.71</v>
      </c>
      <c r="O438" s="43">
        <v>6.71</v>
      </c>
      <c r="P438" s="43">
        <v>6.71</v>
      </c>
      <c r="Q438" s="43">
        <v>6.71</v>
      </c>
      <c r="R438" s="43">
        <v>6.71</v>
      </c>
      <c r="S438" s="43">
        <v>6.71</v>
      </c>
      <c r="T438" s="43">
        <v>6.71</v>
      </c>
      <c r="U438" s="43">
        <v>6.71</v>
      </c>
      <c r="V438" s="43">
        <v>6.71</v>
      </c>
      <c r="W438" s="43">
        <v>6.71</v>
      </c>
      <c r="X438" s="43">
        <v>6.71</v>
      </c>
      <c r="Y438" s="43">
        <v>6.71</v>
      </c>
      <c r="Z438" s="43">
        <v>6.71</v>
      </c>
      <c r="AA438" s="43">
        <v>6.71</v>
      </c>
    </row>
    <row r="439" spans="1:27" ht="12.75" hidden="1" customHeight="1" outlineLevel="1" x14ac:dyDescent="0.2">
      <c r="A439" s="98" t="s">
        <v>662</v>
      </c>
      <c r="B439" s="62" t="s">
        <v>79</v>
      </c>
      <c r="C439" s="42" t="s">
        <v>77</v>
      </c>
      <c r="D439" s="43">
        <f>$D$11</f>
        <v>110.23</v>
      </c>
      <c r="E439" s="43">
        <f t="shared" ref="E439:AA439" si="254">$D$11</f>
        <v>110.23</v>
      </c>
      <c r="F439" s="43">
        <f t="shared" si="254"/>
        <v>110.23</v>
      </c>
      <c r="G439" s="43">
        <f t="shared" si="254"/>
        <v>110.23</v>
      </c>
      <c r="H439" s="43">
        <f t="shared" si="254"/>
        <v>110.23</v>
      </c>
      <c r="I439" s="43">
        <f t="shared" si="254"/>
        <v>110.23</v>
      </c>
      <c r="J439" s="43">
        <f t="shared" si="254"/>
        <v>110.23</v>
      </c>
      <c r="K439" s="43">
        <f t="shared" si="254"/>
        <v>110.23</v>
      </c>
      <c r="L439" s="43">
        <f t="shared" si="254"/>
        <v>110.23</v>
      </c>
      <c r="M439" s="43">
        <f t="shared" si="254"/>
        <v>110.23</v>
      </c>
      <c r="N439" s="43">
        <f t="shared" si="254"/>
        <v>110.23</v>
      </c>
      <c r="O439" s="43">
        <f t="shared" si="254"/>
        <v>110.23</v>
      </c>
      <c r="P439" s="43">
        <f t="shared" si="254"/>
        <v>110.23</v>
      </c>
      <c r="Q439" s="43">
        <f t="shared" si="254"/>
        <v>110.23</v>
      </c>
      <c r="R439" s="43">
        <f t="shared" si="254"/>
        <v>110.23</v>
      </c>
      <c r="S439" s="43">
        <f t="shared" si="254"/>
        <v>110.23</v>
      </c>
      <c r="T439" s="43">
        <f t="shared" si="254"/>
        <v>110.23</v>
      </c>
      <c r="U439" s="43">
        <f t="shared" si="254"/>
        <v>110.23</v>
      </c>
      <c r="V439" s="43">
        <f t="shared" si="254"/>
        <v>110.23</v>
      </c>
      <c r="W439" s="43">
        <f t="shared" si="254"/>
        <v>110.23</v>
      </c>
      <c r="X439" s="43">
        <f t="shared" si="254"/>
        <v>110.23</v>
      </c>
      <c r="Y439" s="43">
        <f t="shared" si="254"/>
        <v>110.23</v>
      </c>
      <c r="Z439" s="43">
        <f t="shared" si="254"/>
        <v>110.23</v>
      </c>
      <c r="AA439" s="43">
        <f t="shared" si="254"/>
        <v>110.23</v>
      </c>
    </row>
    <row r="440" spans="1:27" ht="12.75" customHeight="1" collapsed="1" x14ac:dyDescent="0.2">
      <c r="A440" s="97" t="s">
        <v>663</v>
      </c>
      <c r="B440" s="27" t="str">
        <f>"24"&amp;"."&amp;$B$662&amp;"."&amp;$B$663</f>
        <v>24.01.2023</v>
      </c>
      <c r="C440" s="89" t="s">
        <v>74</v>
      </c>
      <c r="D440" s="90">
        <f>ROUND(((D441+D442+D444+D443)/1000),5)</f>
        <v>3.5099800000000001</v>
      </c>
      <c r="E440" s="90">
        <f>ROUND(((E441+E442+E444+E443)/1000),5)</f>
        <v>3.4526599999999998</v>
      </c>
      <c r="F440" s="90">
        <f>ROUND(((F441+F442+F444+F443)/1000),5)</f>
        <v>3.43506</v>
      </c>
      <c r="G440" s="90">
        <f t="shared" ref="G440:AA440" si="255">ROUND(((G441+G442+G444+G443)/1000),5)</f>
        <v>3.43554</v>
      </c>
      <c r="H440" s="90">
        <f t="shared" si="255"/>
        <v>3.4832900000000002</v>
      </c>
      <c r="I440" s="90">
        <f t="shared" si="255"/>
        <v>3.5544799999999999</v>
      </c>
      <c r="J440" s="90">
        <f t="shared" si="255"/>
        <v>3.9182199999999998</v>
      </c>
      <c r="K440" s="90">
        <f t="shared" si="255"/>
        <v>4.1181000000000001</v>
      </c>
      <c r="L440" s="90">
        <f t="shared" si="255"/>
        <v>4.2305599999999997</v>
      </c>
      <c r="M440" s="90">
        <f t="shared" si="255"/>
        <v>4.2474499999999997</v>
      </c>
      <c r="N440" s="90">
        <f t="shared" si="255"/>
        <v>4.2599</v>
      </c>
      <c r="O440" s="90">
        <f t="shared" si="255"/>
        <v>4.2812400000000004</v>
      </c>
      <c r="P440" s="90">
        <f t="shared" si="255"/>
        <v>4.2701799999999999</v>
      </c>
      <c r="Q440" s="90">
        <f t="shared" si="255"/>
        <v>4.2753699999999997</v>
      </c>
      <c r="R440" s="90">
        <f t="shared" si="255"/>
        <v>4.2741400000000001</v>
      </c>
      <c r="S440" s="90">
        <f t="shared" si="255"/>
        <v>4.2463499999999996</v>
      </c>
      <c r="T440" s="90">
        <f t="shared" si="255"/>
        <v>4.2461500000000001</v>
      </c>
      <c r="U440" s="90">
        <f t="shared" si="255"/>
        <v>4.25685</v>
      </c>
      <c r="V440" s="90">
        <f t="shared" si="255"/>
        <v>4.2548000000000004</v>
      </c>
      <c r="W440" s="90">
        <f t="shared" si="255"/>
        <v>4.2674500000000002</v>
      </c>
      <c r="X440" s="90">
        <f t="shared" si="255"/>
        <v>4.2218099999999996</v>
      </c>
      <c r="Y440" s="90">
        <f t="shared" si="255"/>
        <v>4.14907</v>
      </c>
      <c r="Z440" s="90">
        <f t="shared" si="255"/>
        <v>3.9941800000000001</v>
      </c>
      <c r="AA440" s="90">
        <f t="shared" si="255"/>
        <v>3.5577200000000002</v>
      </c>
    </row>
    <row r="441" spans="1:27" ht="12.75" hidden="1" customHeight="1" outlineLevel="1" x14ac:dyDescent="0.2">
      <c r="A441" s="98" t="s">
        <v>664</v>
      </c>
      <c r="B441" s="62" t="s">
        <v>236</v>
      </c>
      <c r="C441" s="42" t="s">
        <v>77</v>
      </c>
      <c r="D441" s="43">
        <v>1170.1500000000001</v>
      </c>
      <c r="E441" s="43">
        <v>1112.83</v>
      </c>
      <c r="F441" s="43">
        <v>1095.23</v>
      </c>
      <c r="G441" s="43">
        <v>1095.71</v>
      </c>
      <c r="H441" s="43">
        <v>1143.46</v>
      </c>
      <c r="I441" s="43">
        <v>1214.6500000000001</v>
      </c>
      <c r="J441" s="43">
        <v>1578.39</v>
      </c>
      <c r="K441" s="43">
        <v>1778.27</v>
      </c>
      <c r="L441" s="43">
        <v>1890.73</v>
      </c>
      <c r="M441" s="43">
        <v>1907.62</v>
      </c>
      <c r="N441" s="43">
        <v>1920.07</v>
      </c>
      <c r="O441" s="43">
        <v>1941.41</v>
      </c>
      <c r="P441" s="43">
        <v>1930.35</v>
      </c>
      <c r="Q441" s="43">
        <v>1935.54</v>
      </c>
      <c r="R441" s="43">
        <v>1934.31</v>
      </c>
      <c r="S441" s="43">
        <v>1906.52</v>
      </c>
      <c r="T441" s="43">
        <v>1906.32</v>
      </c>
      <c r="U441" s="43">
        <v>1917.02</v>
      </c>
      <c r="V441" s="43">
        <v>1914.97</v>
      </c>
      <c r="W441" s="43">
        <v>1927.62</v>
      </c>
      <c r="X441" s="43">
        <v>1881.98</v>
      </c>
      <c r="Y441" s="43">
        <v>1809.24</v>
      </c>
      <c r="Z441" s="43">
        <v>1654.35</v>
      </c>
      <c r="AA441" s="43">
        <v>1217.8900000000001</v>
      </c>
    </row>
    <row r="442" spans="1:27" ht="12.75" hidden="1" customHeight="1" outlineLevel="1" x14ac:dyDescent="0.2">
      <c r="A442" s="98" t="s">
        <v>665</v>
      </c>
      <c r="B442" s="62" t="s">
        <v>88</v>
      </c>
      <c r="C442" s="42" t="s">
        <v>77</v>
      </c>
      <c r="D442" s="43">
        <f>$D$327</f>
        <v>2222.89</v>
      </c>
      <c r="E442" s="43">
        <f t="shared" ref="E442:AA442" si="256">$D$327</f>
        <v>2222.89</v>
      </c>
      <c r="F442" s="43">
        <f t="shared" si="256"/>
        <v>2222.89</v>
      </c>
      <c r="G442" s="43">
        <f t="shared" si="256"/>
        <v>2222.89</v>
      </c>
      <c r="H442" s="43">
        <f t="shared" si="256"/>
        <v>2222.89</v>
      </c>
      <c r="I442" s="43">
        <f t="shared" si="256"/>
        <v>2222.89</v>
      </c>
      <c r="J442" s="43">
        <f t="shared" si="256"/>
        <v>2222.89</v>
      </c>
      <c r="K442" s="43">
        <f t="shared" si="256"/>
        <v>2222.89</v>
      </c>
      <c r="L442" s="43">
        <f t="shared" si="256"/>
        <v>2222.89</v>
      </c>
      <c r="M442" s="43">
        <f t="shared" si="256"/>
        <v>2222.89</v>
      </c>
      <c r="N442" s="43">
        <f t="shared" si="256"/>
        <v>2222.89</v>
      </c>
      <c r="O442" s="43">
        <f t="shared" si="256"/>
        <v>2222.89</v>
      </c>
      <c r="P442" s="43">
        <f t="shared" si="256"/>
        <v>2222.89</v>
      </c>
      <c r="Q442" s="43">
        <f t="shared" si="256"/>
        <v>2222.89</v>
      </c>
      <c r="R442" s="43">
        <f t="shared" si="256"/>
        <v>2222.89</v>
      </c>
      <c r="S442" s="43">
        <f t="shared" si="256"/>
        <v>2222.89</v>
      </c>
      <c r="T442" s="43">
        <f t="shared" si="256"/>
        <v>2222.89</v>
      </c>
      <c r="U442" s="43">
        <f t="shared" si="256"/>
        <v>2222.89</v>
      </c>
      <c r="V442" s="43">
        <f t="shared" si="256"/>
        <v>2222.89</v>
      </c>
      <c r="W442" s="43">
        <f t="shared" si="256"/>
        <v>2222.89</v>
      </c>
      <c r="X442" s="43">
        <f t="shared" si="256"/>
        <v>2222.89</v>
      </c>
      <c r="Y442" s="43">
        <f t="shared" si="256"/>
        <v>2222.89</v>
      </c>
      <c r="Z442" s="43">
        <f t="shared" si="256"/>
        <v>2222.89</v>
      </c>
      <c r="AA442" s="43">
        <f t="shared" si="256"/>
        <v>2222.89</v>
      </c>
    </row>
    <row r="443" spans="1:27" ht="12.75" hidden="1" customHeight="1" outlineLevel="1" x14ac:dyDescent="0.2">
      <c r="A443" s="98" t="s">
        <v>666</v>
      </c>
      <c r="B443" s="62" t="s">
        <v>81</v>
      </c>
      <c r="C443" s="42" t="s">
        <v>77</v>
      </c>
      <c r="D443" s="43">
        <v>6.71</v>
      </c>
      <c r="E443" s="43">
        <v>6.71</v>
      </c>
      <c r="F443" s="43">
        <v>6.71</v>
      </c>
      <c r="G443" s="43">
        <v>6.71</v>
      </c>
      <c r="H443" s="43">
        <v>6.71</v>
      </c>
      <c r="I443" s="43">
        <v>6.71</v>
      </c>
      <c r="J443" s="43">
        <v>6.71</v>
      </c>
      <c r="K443" s="43">
        <v>6.71</v>
      </c>
      <c r="L443" s="43">
        <v>6.71</v>
      </c>
      <c r="M443" s="43">
        <v>6.71</v>
      </c>
      <c r="N443" s="43">
        <v>6.71</v>
      </c>
      <c r="O443" s="43">
        <v>6.71</v>
      </c>
      <c r="P443" s="43">
        <v>6.71</v>
      </c>
      <c r="Q443" s="43">
        <v>6.71</v>
      </c>
      <c r="R443" s="43">
        <v>6.71</v>
      </c>
      <c r="S443" s="43">
        <v>6.71</v>
      </c>
      <c r="T443" s="43">
        <v>6.71</v>
      </c>
      <c r="U443" s="43">
        <v>6.71</v>
      </c>
      <c r="V443" s="43">
        <v>6.71</v>
      </c>
      <c r="W443" s="43">
        <v>6.71</v>
      </c>
      <c r="X443" s="43">
        <v>6.71</v>
      </c>
      <c r="Y443" s="43">
        <v>6.71</v>
      </c>
      <c r="Z443" s="43">
        <v>6.71</v>
      </c>
      <c r="AA443" s="43">
        <v>6.71</v>
      </c>
    </row>
    <row r="444" spans="1:27" ht="12.75" hidden="1" customHeight="1" outlineLevel="1" x14ac:dyDescent="0.2">
      <c r="A444" s="98" t="s">
        <v>667</v>
      </c>
      <c r="B444" s="62" t="s">
        <v>79</v>
      </c>
      <c r="C444" s="42" t="s">
        <v>77</v>
      </c>
      <c r="D444" s="43">
        <f>$D$11</f>
        <v>110.23</v>
      </c>
      <c r="E444" s="43">
        <f t="shared" ref="E444:AA444" si="257">$D$11</f>
        <v>110.23</v>
      </c>
      <c r="F444" s="43">
        <f t="shared" si="257"/>
        <v>110.23</v>
      </c>
      <c r="G444" s="43">
        <f t="shared" si="257"/>
        <v>110.23</v>
      </c>
      <c r="H444" s="43">
        <f t="shared" si="257"/>
        <v>110.23</v>
      </c>
      <c r="I444" s="43">
        <f t="shared" si="257"/>
        <v>110.23</v>
      </c>
      <c r="J444" s="43">
        <f t="shared" si="257"/>
        <v>110.23</v>
      </c>
      <c r="K444" s="43">
        <f t="shared" si="257"/>
        <v>110.23</v>
      </c>
      <c r="L444" s="43">
        <f t="shared" si="257"/>
        <v>110.23</v>
      </c>
      <c r="M444" s="43">
        <f t="shared" si="257"/>
        <v>110.23</v>
      </c>
      <c r="N444" s="43">
        <f t="shared" si="257"/>
        <v>110.23</v>
      </c>
      <c r="O444" s="43">
        <f t="shared" si="257"/>
        <v>110.23</v>
      </c>
      <c r="P444" s="43">
        <f t="shared" si="257"/>
        <v>110.23</v>
      </c>
      <c r="Q444" s="43">
        <f t="shared" si="257"/>
        <v>110.23</v>
      </c>
      <c r="R444" s="43">
        <f t="shared" si="257"/>
        <v>110.23</v>
      </c>
      <c r="S444" s="43">
        <f t="shared" si="257"/>
        <v>110.23</v>
      </c>
      <c r="T444" s="43">
        <f t="shared" si="257"/>
        <v>110.23</v>
      </c>
      <c r="U444" s="43">
        <f t="shared" si="257"/>
        <v>110.23</v>
      </c>
      <c r="V444" s="43">
        <f t="shared" si="257"/>
        <v>110.23</v>
      </c>
      <c r="W444" s="43">
        <f t="shared" si="257"/>
        <v>110.23</v>
      </c>
      <c r="X444" s="43">
        <f t="shared" si="257"/>
        <v>110.23</v>
      </c>
      <c r="Y444" s="43">
        <f t="shared" si="257"/>
        <v>110.23</v>
      </c>
      <c r="Z444" s="43">
        <f t="shared" si="257"/>
        <v>110.23</v>
      </c>
      <c r="AA444" s="43">
        <f t="shared" si="257"/>
        <v>110.23</v>
      </c>
    </row>
    <row r="445" spans="1:27" collapsed="1" x14ac:dyDescent="0.2">
      <c r="A445" s="97" t="s">
        <v>668</v>
      </c>
      <c r="B445" s="27" t="str">
        <f>"25"&amp;"."&amp;$B$662&amp;"."&amp;$B$663</f>
        <v>25.01.2023</v>
      </c>
      <c r="C445" s="89" t="s">
        <v>74</v>
      </c>
      <c r="D445" s="90">
        <f>ROUND(((D446+D447+D449+D448)/1000),5)</f>
        <v>3.5117400000000001</v>
      </c>
      <c r="E445" s="90">
        <f>ROUND(((E446+E447+E449+E448)/1000),5)</f>
        <v>3.4764200000000001</v>
      </c>
      <c r="F445" s="90">
        <f>ROUND(((F446+F447+F449+F448)/1000),5)</f>
        <v>3.4450500000000002</v>
      </c>
      <c r="G445" s="90">
        <f t="shared" ref="G445:AA445" si="258">ROUND(((G446+G447+G449+G448)/1000),5)</f>
        <v>3.4466999999999999</v>
      </c>
      <c r="H445" s="90">
        <f t="shared" si="258"/>
        <v>3.5032299999999998</v>
      </c>
      <c r="I445" s="90">
        <f t="shared" si="258"/>
        <v>3.5511200000000001</v>
      </c>
      <c r="J445" s="90">
        <f t="shared" si="258"/>
        <v>3.9206099999999999</v>
      </c>
      <c r="K445" s="90">
        <f t="shared" si="258"/>
        <v>4.1728300000000003</v>
      </c>
      <c r="L445" s="90">
        <f t="shared" si="258"/>
        <v>4.27745</v>
      </c>
      <c r="M445" s="90">
        <f t="shared" si="258"/>
        <v>4.29108</v>
      </c>
      <c r="N445" s="90">
        <f t="shared" si="258"/>
        <v>4.3066199999999997</v>
      </c>
      <c r="O445" s="90">
        <f t="shared" si="258"/>
        <v>4.3299200000000004</v>
      </c>
      <c r="P445" s="90">
        <f t="shared" si="258"/>
        <v>4.3145600000000002</v>
      </c>
      <c r="Q445" s="90">
        <f t="shared" si="258"/>
        <v>4.3196399999999997</v>
      </c>
      <c r="R445" s="90">
        <f t="shared" si="258"/>
        <v>4.3167600000000004</v>
      </c>
      <c r="S445" s="90">
        <f t="shared" si="258"/>
        <v>4.2876099999999999</v>
      </c>
      <c r="T445" s="90">
        <f t="shared" si="258"/>
        <v>4.2862900000000002</v>
      </c>
      <c r="U445" s="90">
        <f t="shared" si="258"/>
        <v>4.3001300000000002</v>
      </c>
      <c r="V445" s="90">
        <f t="shared" si="258"/>
        <v>4.29664</v>
      </c>
      <c r="W445" s="90">
        <f t="shared" si="258"/>
        <v>4.3114400000000002</v>
      </c>
      <c r="X445" s="90">
        <f t="shared" si="258"/>
        <v>4.2799500000000004</v>
      </c>
      <c r="Y445" s="90">
        <f t="shared" si="258"/>
        <v>4.1639600000000003</v>
      </c>
      <c r="Z445" s="90">
        <f t="shared" si="258"/>
        <v>4.0057900000000002</v>
      </c>
      <c r="AA445" s="90">
        <f t="shared" si="258"/>
        <v>3.5692699999999999</v>
      </c>
    </row>
    <row r="446" spans="1:27" ht="12.75" hidden="1" customHeight="1" outlineLevel="1" x14ac:dyDescent="0.2">
      <c r="A446" s="98" t="s">
        <v>669</v>
      </c>
      <c r="B446" s="62" t="s">
        <v>236</v>
      </c>
      <c r="C446" s="42" t="s">
        <v>77</v>
      </c>
      <c r="D446" s="43">
        <v>1171.9100000000001</v>
      </c>
      <c r="E446" s="43">
        <v>1136.5899999999999</v>
      </c>
      <c r="F446" s="43">
        <v>1105.22</v>
      </c>
      <c r="G446" s="43">
        <v>1106.8699999999999</v>
      </c>
      <c r="H446" s="43">
        <v>1163.4000000000001</v>
      </c>
      <c r="I446" s="43">
        <v>1211.29</v>
      </c>
      <c r="J446" s="43">
        <v>1580.78</v>
      </c>
      <c r="K446" s="43">
        <v>1833</v>
      </c>
      <c r="L446" s="43">
        <v>1937.62</v>
      </c>
      <c r="M446" s="43">
        <v>1951.25</v>
      </c>
      <c r="N446" s="43">
        <v>1966.79</v>
      </c>
      <c r="O446" s="43">
        <v>1990.09</v>
      </c>
      <c r="P446" s="43">
        <v>1974.73</v>
      </c>
      <c r="Q446" s="43">
        <v>1979.81</v>
      </c>
      <c r="R446" s="43">
        <v>1976.93</v>
      </c>
      <c r="S446" s="43">
        <v>1947.78</v>
      </c>
      <c r="T446" s="43">
        <v>1946.46</v>
      </c>
      <c r="U446" s="43">
        <v>1960.3</v>
      </c>
      <c r="V446" s="43">
        <v>1956.81</v>
      </c>
      <c r="W446" s="43">
        <v>1971.61</v>
      </c>
      <c r="X446" s="43">
        <v>1940.12</v>
      </c>
      <c r="Y446" s="43">
        <v>1824.13</v>
      </c>
      <c r="Z446" s="43">
        <v>1665.96</v>
      </c>
      <c r="AA446" s="43">
        <v>1229.44</v>
      </c>
    </row>
    <row r="447" spans="1:27" ht="12.75" hidden="1" customHeight="1" outlineLevel="1" x14ac:dyDescent="0.2">
      <c r="A447" s="98" t="s">
        <v>670</v>
      </c>
      <c r="B447" s="62" t="s">
        <v>88</v>
      </c>
      <c r="C447" s="42" t="s">
        <v>77</v>
      </c>
      <c r="D447" s="43">
        <f>$D$327</f>
        <v>2222.89</v>
      </c>
      <c r="E447" s="43">
        <f t="shared" ref="E447:AA447" si="259">$D$327</f>
        <v>2222.89</v>
      </c>
      <c r="F447" s="43">
        <f t="shared" si="259"/>
        <v>2222.89</v>
      </c>
      <c r="G447" s="43">
        <f t="shared" si="259"/>
        <v>2222.89</v>
      </c>
      <c r="H447" s="43">
        <f t="shared" si="259"/>
        <v>2222.89</v>
      </c>
      <c r="I447" s="43">
        <f t="shared" si="259"/>
        <v>2222.89</v>
      </c>
      <c r="J447" s="43">
        <f t="shared" si="259"/>
        <v>2222.89</v>
      </c>
      <c r="K447" s="43">
        <f t="shared" si="259"/>
        <v>2222.89</v>
      </c>
      <c r="L447" s="43">
        <f t="shared" si="259"/>
        <v>2222.89</v>
      </c>
      <c r="M447" s="43">
        <f t="shared" si="259"/>
        <v>2222.89</v>
      </c>
      <c r="N447" s="43">
        <f t="shared" si="259"/>
        <v>2222.89</v>
      </c>
      <c r="O447" s="43">
        <f t="shared" si="259"/>
        <v>2222.89</v>
      </c>
      <c r="P447" s="43">
        <f t="shared" si="259"/>
        <v>2222.89</v>
      </c>
      <c r="Q447" s="43">
        <f t="shared" si="259"/>
        <v>2222.89</v>
      </c>
      <c r="R447" s="43">
        <f t="shared" si="259"/>
        <v>2222.89</v>
      </c>
      <c r="S447" s="43">
        <f t="shared" si="259"/>
        <v>2222.89</v>
      </c>
      <c r="T447" s="43">
        <f t="shared" si="259"/>
        <v>2222.89</v>
      </c>
      <c r="U447" s="43">
        <f t="shared" si="259"/>
        <v>2222.89</v>
      </c>
      <c r="V447" s="43">
        <f t="shared" si="259"/>
        <v>2222.89</v>
      </c>
      <c r="W447" s="43">
        <f t="shared" si="259"/>
        <v>2222.89</v>
      </c>
      <c r="X447" s="43">
        <f t="shared" si="259"/>
        <v>2222.89</v>
      </c>
      <c r="Y447" s="43">
        <f t="shared" si="259"/>
        <v>2222.89</v>
      </c>
      <c r="Z447" s="43">
        <f t="shared" si="259"/>
        <v>2222.89</v>
      </c>
      <c r="AA447" s="43">
        <f t="shared" si="259"/>
        <v>2222.89</v>
      </c>
    </row>
    <row r="448" spans="1:27" ht="12.75" hidden="1" customHeight="1" outlineLevel="1" x14ac:dyDescent="0.2">
      <c r="A448" s="98" t="s">
        <v>671</v>
      </c>
      <c r="B448" s="62" t="s">
        <v>81</v>
      </c>
      <c r="C448" s="42" t="s">
        <v>77</v>
      </c>
      <c r="D448" s="43">
        <v>6.71</v>
      </c>
      <c r="E448" s="43">
        <v>6.71</v>
      </c>
      <c r="F448" s="43">
        <v>6.71</v>
      </c>
      <c r="G448" s="43">
        <v>6.71</v>
      </c>
      <c r="H448" s="43">
        <v>6.71</v>
      </c>
      <c r="I448" s="43">
        <v>6.71</v>
      </c>
      <c r="J448" s="43">
        <v>6.71</v>
      </c>
      <c r="K448" s="43">
        <v>6.71</v>
      </c>
      <c r="L448" s="43">
        <v>6.71</v>
      </c>
      <c r="M448" s="43">
        <v>6.71</v>
      </c>
      <c r="N448" s="43">
        <v>6.71</v>
      </c>
      <c r="O448" s="43">
        <v>6.71</v>
      </c>
      <c r="P448" s="43">
        <v>6.71</v>
      </c>
      <c r="Q448" s="43">
        <v>6.71</v>
      </c>
      <c r="R448" s="43">
        <v>6.71</v>
      </c>
      <c r="S448" s="43">
        <v>6.71</v>
      </c>
      <c r="T448" s="43">
        <v>6.71</v>
      </c>
      <c r="U448" s="43">
        <v>6.71</v>
      </c>
      <c r="V448" s="43">
        <v>6.71</v>
      </c>
      <c r="W448" s="43">
        <v>6.71</v>
      </c>
      <c r="X448" s="43">
        <v>6.71</v>
      </c>
      <c r="Y448" s="43">
        <v>6.71</v>
      </c>
      <c r="Z448" s="43">
        <v>6.71</v>
      </c>
      <c r="AA448" s="43">
        <v>6.71</v>
      </c>
    </row>
    <row r="449" spans="1:27" ht="12.75" hidden="1" customHeight="1" outlineLevel="1" x14ac:dyDescent="0.2">
      <c r="A449" s="98" t="s">
        <v>672</v>
      </c>
      <c r="B449" s="62" t="s">
        <v>79</v>
      </c>
      <c r="C449" s="42" t="s">
        <v>77</v>
      </c>
      <c r="D449" s="43">
        <f>$D$11</f>
        <v>110.23</v>
      </c>
      <c r="E449" s="43">
        <f t="shared" ref="E449:AA449" si="260">$D$11</f>
        <v>110.23</v>
      </c>
      <c r="F449" s="43">
        <f t="shared" si="260"/>
        <v>110.23</v>
      </c>
      <c r="G449" s="43">
        <f t="shared" si="260"/>
        <v>110.23</v>
      </c>
      <c r="H449" s="43">
        <f t="shared" si="260"/>
        <v>110.23</v>
      </c>
      <c r="I449" s="43">
        <f t="shared" si="260"/>
        <v>110.23</v>
      </c>
      <c r="J449" s="43">
        <f t="shared" si="260"/>
        <v>110.23</v>
      </c>
      <c r="K449" s="43">
        <f t="shared" si="260"/>
        <v>110.23</v>
      </c>
      <c r="L449" s="43">
        <f t="shared" si="260"/>
        <v>110.23</v>
      </c>
      <c r="M449" s="43">
        <f t="shared" si="260"/>
        <v>110.23</v>
      </c>
      <c r="N449" s="43">
        <f t="shared" si="260"/>
        <v>110.23</v>
      </c>
      <c r="O449" s="43">
        <f t="shared" si="260"/>
        <v>110.23</v>
      </c>
      <c r="P449" s="43">
        <f t="shared" si="260"/>
        <v>110.23</v>
      </c>
      <c r="Q449" s="43">
        <f t="shared" si="260"/>
        <v>110.23</v>
      </c>
      <c r="R449" s="43">
        <f t="shared" si="260"/>
        <v>110.23</v>
      </c>
      <c r="S449" s="43">
        <f t="shared" si="260"/>
        <v>110.23</v>
      </c>
      <c r="T449" s="43">
        <f t="shared" si="260"/>
        <v>110.23</v>
      </c>
      <c r="U449" s="43">
        <f t="shared" si="260"/>
        <v>110.23</v>
      </c>
      <c r="V449" s="43">
        <f t="shared" si="260"/>
        <v>110.23</v>
      </c>
      <c r="W449" s="43">
        <f t="shared" si="260"/>
        <v>110.23</v>
      </c>
      <c r="X449" s="43">
        <f t="shared" si="260"/>
        <v>110.23</v>
      </c>
      <c r="Y449" s="43">
        <f t="shared" si="260"/>
        <v>110.23</v>
      </c>
      <c r="Z449" s="43">
        <f t="shared" si="260"/>
        <v>110.23</v>
      </c>
      <c r="AA449" s="43">
        <f t="shared" si="260"/>
        <v>110.23</v>
      </c>
    </row>
    <row r="450" spans="1:27" collapsed="1" x14ac:dyDescent="0.2">
      <c r="A450" s="97" t="s">
        <v>673</v>
      </c>
      <c r="B450" s="27" t="str">
        <f>"26"&amp;"."&amp;$B$662&amp;"."&amp;$B$663</f>
        <v>26.01.2023</v>
      </c>
      <c r="C450" s="89" t="s">
        <v>74</v>
      </c>
      <c r="D450" s="90">
        <f>ROUND(((D451+D452+D454+D453)/1000),5)</f>
        <v>3.57402</v>
      </c>
      <c r="E450" s="90">
        <f>ROUND(((E451+E452+E454+E453)/1000),5)</f>
        <v>3.5447000000000002</v>
      </c>
      <c r="F450" s="90">
        <f>ROUND(((F451+F452+F454+F453)/1000),5)</f>
        <v>3.4902700000000002</v>
      </c>
      <c r="G450" s="90">
        <f t="shared" ref="G450:AA450" si="261">ROUND(((G451+G452+G454+G453)/1000),5)</f>
        <v>3.5121799999999999</v>
      </c>
      <c r="H450" s="90">
        <f t="shared" si="261"/>
        <v>3.56873</v>
      </c>
      <c r="I450" s="90">
        <f t="shared" si="261"/>
        <v>3.726</v>
      </c>
      <c r="J450" s="90">
        <f t="shared" si="261"/>
        <v>4.0054699999999999</v>
      </c>
      <c r="K450" s="90">
        <f t="shared" si="261"/>
        <v>4.2036899999999999</v>
      </c>
      <c r="L450" s="90">
        <f t="shared" si="261"/>
        <v>4.2950600000000003</v>
      </c>
      <c r="M450" s="90">
        <f t="shared" si="261"/>
        <v>4.3077699999999997</v>
      </c>
      <c r="N450" s="90">
        <f t="shared" si="261"/>
        <v>4.3217600000000003</v>
      </c>
      <c r="O450" s="90">
        <f t="shared" si="261"/>
        <v>4.3440300000000001</v>
      </c>
      <c r="P450" s="90">
        <f t="shared" si="261"/>
        <v>4.3308</v>
      </c>
      <c r="Q450" s="90">
        <f t="shared" si="261"/>
        <v>4.3337399999999997</v>
      </c>
      <c r="R450" s="90">
        <f t="shared" si="261"/>
        <v>4.3312900000000001</v>
      </c>
      <c r="S450" s="90">
        <f t="shared" si="261"/>
        <v>4.2979599999999998</v>
      </c>
      <c r="T450" s="90">
        <f t="shared" si="261"/>
        <v>4.29582</v>
      </c>
      <c r="U450" s="90">
        <f t="shared" si="261"/>
        <v>4.3106400000000002</v>
      </c>
      <c r="V450" s="90">
        <f t="shared" si="261"/>
        <v>4.3083400000000003</v>
      </c>
      <c r="W450" s="90">
        <f t="shared" si="261"/>
        <v>4.3210699999999997</v>
      </c>
      <c r="X450" s="90">
        <f t="shared" si="261"/>
        <v>4.2923999999999998</v>
      </c>
      <c r="Y450" s="90">
        <f t="shared" si="261"/>
        <v>4.14459</v>
      </c>
      <c r="Z450" s="90">
        <f t="shared" si="261"/>
        <v>4.0256600000000002</v>
      </c>
      <c r="AA450" s="90">
        <f t="shared" si="261"/>
        <v>3.5971299999999999</v>
      </c>
    </row>
    <row r="451" spans="1:27" ht="12.75" hidden="1" customHeight="1" outlineLevel="1" x14ac:dyDescent="0.2">
      <c r="A451" s="98" t="s">
        <v>674</v>
      </c>
      <c r="B451" s="62" t="s">
        <v>236</v>
      </c>
      <c r="C451" s="42" t="s">
        <v>77</v>
      </c>
      <c r="D451" s="43">
        <v>1234.19</v>
      </c>
      <c r="E451" s="43">
        <v>1204.8699999999999</v>
      </c>
      <c r="F451" s="43">
        <v>1150.44</v>
      </c>
      <c r="G451" s="43">
        <v>1172.3499999999999</v>
      </c>
      <c r="H451" s="43">
        <v>1228.9000000000001</v>
      </c>
      <c r="I451" s="43">
        <v>1386.17</v>
      </c>
      <c r="J451" s="43">
        <v>1665.64</v>
      </c>
      <c r="K451" s="43">
        <v>1863.86</v>
      </c>
      <c r="L451" s="43">
        <v>1955.23</v>
      </c>
      <c r="M451" s="43">
        <v>1967.94</v>
      </c>
      <c r="N451" s="43">
        <v>1981.93</v>
      </c>
      <c r="O451" s="43">
        <v>2004.2</v>
      </c>
      <c r="P451" s="43">
        <v>1990.97</v>
      </c>
      <c r="Q451" s="43">
        <v>1993.91</v>
      </c>
      <c r="R451" s="43">
        <v>1991.46</v>
      </c>
      <c r="S451" s="43">
        <v>1958.13</v>
      </c>
      <c r="T451" s="43">
        <v>1955.99</v>
      </c>
      <c r="U451" s="43">
        <v>1970.81</v>
      </c>
      <c r="V451" s="43">
        <v>1968.51</v>
      </c>
      <c r="W451" s="43">
        <v>1981.24</v>
      </c>
      <c r="X451" s="43">
        <v>1952.57</v>
      </c>
      <c r="Y451" s="43">
        <v>1804.76</v>
      </c>
      <c r="Z451" s="43">
        <v>1685.83</v>
      </c>
      <c r="AA451" s="43">
        <v>1257.3</v>
      </c>
    </row>
    <row r="452" spans="1:27" ht="12.75" hidden="1" customHeight="1" outlineLevel="1" x14ac:dyDescent="0.2">
      <c r="A452" s="98" t="s">
        <v>675</v>
      </c>
      <c r="B452" s="62" t="s">
        <v>88</v>
      </c>
      <c r="C452" s="42" t="s">
        <v>77</v>
      </c>
      <c r="D452" s="43">
        <f>$D$327</f>
        <v>2222.89</v>
      </c>
      <c r="E452" s="43">
        <f t="shared" ref="E452:AA452" si="262">$D$327</f>
        <v>2222.89</v>
      </c>
      <c r="F452" s="43">
        <f t="shared" si="262"/>
        <v>2222.89</v>
      </c>
      <c r="G452" s="43">
        <f t="shared" si="262"/>
        <v>2222.89</v>
      </c>
      <c r="H452" s="43">
        <f t="shared" si="262"/>
        <v>2222.89</v>
      </c>
      <c r="I452" s="43">
        <f t="shared" si="262"/>
        <v>2222.89</v>
      </c>
      <c r="J452" s="43">
        <f t="shared" si="262"/>
        <v>2222.89</v>
      </c>
      <c r="K452" s="43">
        <f t="shared" si="262"/>
        <v>2222.89</v>
      </c>
      <c r="L452" s="43">
        <f t="shared" si="262"/>
        <v>2222.89</v>
      </c>
      <c r="M452" s="43">
        <f t="shared" si="262"/>
        <v>2222.89</v>
      </c>
      <c r="N452" s="43">
        <f t="shared" si="262"/>
        <v>2222.89</v>
      </c>
      <c r="O452" s="43">
        <f t="shared" si="262"/>
        <v>2222.89</v>
      </c>
      <c r="P452" s="43">
        <f t="shared" si="262"/>
        <v>2222.89</v>
      </c>
      <c r="Q452" s="43">
        <f t="shared" si="262"/>
        <v>2222.89</v>
      </c>
      <c r="R452" s="43">
        <f t="shared" si="262"/>
        <v>2222.89</v>
      </c>
      <c r="S452" s="43">
        <f t="shared" si="262"/>
        <v>2222.89</v>
      </c>
      <c r="T452" s="43">
        <f t="shared" si="262"/>
        <v>2222.89</v>
      </c>
      <c r="U452" s="43">
        <f t="shared" si="262"/>
        <v>2222.89</v>
      </c>
      <c r="V452" s="43">
        <f t="shared" si="262"/>
        <v>2222.89</v>
      </c>
      <c r="W452" s="43">
        <f t="shared" si="262"/>
        <v>2222.89</v>
      </c>
      <c r="X452" s="43">
        <f t="shared" si="262"/>
        <v>2222.89</v>
      </c>
      <c r="Y452" s="43">
        <f t="shared" si="262"/>
        <v>2222.89</v>
      </c>
      <c r="Z452" s="43">
        <f t="shared" si="262"/>
        <v>2222.89</v>
      </c>
      <c r="AA452" s="43">
        <f t="shared" si="262"/>
        <v>2222.89</v>
      </c>
    </row>
    <row r="453" spans="1:27" ht="12.75" hidden="1" customHeight="1" outlineLevel="1" x14ac:dyDescent="0.2">
      <c r="A453" s="98" t="s">
        <v>676</v>
      </c>
      <c r="B453" s="62" t="s">
        <v>81</v>
      </c>
      <c r="C453" s="42" t="s">
        <v>77</v>
      </c>
      <c r="D453" s="43">
        <v>6.71</v>
      </c>
      <c r="E453" s="43">
        <v>6.71</v>
      </c>
      <c r="F453" s="43">
        <v>6.71</v>
      </c>
      <c r="G453" s="43">
        <v>6.71</v>
      </c>
      <c r="H453" s="43">
        <v>6.71</v>
      </c>
      <c r="I453" s="43">
        <v>6.71</v>
      </c>
      <c r="J453" s="43">
        <v>6.71</v>
      </c>
      <c r="K453" s="43">
        <v>6.71</v>
      </c>
      <c r="L453" s="43">
        <v>6.71</v>
      </c>
      <c r="M453" s="43">
        <v>6.71</v>
      </c>
      <c r="N453" s="43">
        <v>6.71</v>
      </c>
      <c r="O453" s="43">
        <v>6.71</v>
      </c>
      <c r="P453" s="43">
        <v>6.71</v>
      </c>
      <c r="Q453" s="43">
        <v>6.71</v>
      </c>
      <c r="R453" s="43">
        <v>6.71</v>
      </c>
      <c r="S453" s="43">
        <v>6.71</v>
      </c>
      <c r="T453" s="43">
        <v>6.71</v>
      </c>
      <c r="U453" s="43">
        <v>6.71</v>
      </c>
      <c r="V453" s="43">
        <v>6.71</v>
      </c>
      <c r="W453" s="43">
        <v>6.71</v>
      </c>
      <c r="X453" s="43">
        <v>6.71</v>
      </c>
      <c r="Y453" s="43">
        <v>6.71</v>
      </c>
      <c r="Z453" s="43">
        <v>6.71</v>
      </c>
      <c r="AA453" s="43">
        <v>6.71</v>
      </c>
    </row>
    <row r="454" spans="1:27" ht="12.75" hidden="1" customHeight="1" outlineLevel="1" x14ac:dyDescent="0.2">
      <c r="A454" s="98" t="s">
        <v>677</v>
      </c>
      <c r="B454" s="62" t="s">
        <v>79</v>
      </c>
      <c r="C454" s="42" t="s">
        <v>77</v>
      </c>
      <c r="D454" s="43">
        <f>$D$11</f>
        <v>110.23</v>
      </c>
      <c r="E454" s="43">
        <f t="shared" ref="E454:AA454" si="263">$D$11</f>
        <v>110.23</v>
      </c>
      <c r="F454" s="43">
        <f t="shared" si="263"/>
        <v>110.23</v>
      </c>
      <c r="G454" s="43">
        <f t="shared" si="263"/>
        <v>110.23</v>
      </c>
      <c r="H454" s="43">
        <f t="shared" si="263"/>
        <v>110.23</v>
      </c>
      <c r="I454" s="43">
        <f t="shared" si="263"/>
        <v>110.23</v>
      </c>
      <c r="J454" s="43">
        <f t="shared" si="263"/>
        <v>110.23</v>
      </c>
      <c r="K454" s="43">
        <f t="shared" si="263"/>
        <v>110.23</v>
      </c>
      <c r="L454" s="43">
        <f t="shared" si="263"/>
        <v>110.23</v>
      </c>
      <c r="M454" s="43">
        <f t="shared" si="263"/>
        <v>110.23</v>
      </c>
      <c r="N454" s="43">
        <f t="shared" si="263"/>
        <v>110.23</v>
      </c>
      <c r="O454" s="43">
        <f t="shared" si="263"/>
        <v>110.23</v>
      </c>
      <c r="P454" s="43">
        <f t="shared" si="263"/>
        <v>110.23</v>
      </c>
      <c r="Q454" s="43">
        <f t="shared" si="263"/>
        <v>110.23</v>
      </c>
      <c r="R454" s="43">
        <f t="shared" si="263"/>
        <v>110.23</v>
      </c>
      <c r="S454" s="43">
        <f t="shared" si="263"/>
        <v>110.23</v>
      </c>
      <c r="T454" s="43">
        <f t="shared" si="263"/>
        <v>110.23</v>
      </c>
      <c r="U454" s="43">
        <f t="shared" si="263"/>
        <v>110.23</v>
      </c>
      <c r="V454" s="43">
        <f t="shared" si="263"/>
        <v>110.23</v>
      </c>
      <c r="W454" s="43">
        <f t="shared" si="263"/>
        <v>110.23</v>
      </c>
      <c r="X454" s="43">
        <f t="shared" si="263"/>
        <v>110.23</v>
      </c>
      <c r="Y454" s="43">
        <f t="shared" si="263"/>
        <v>110.23</v>
      </c>
      <c r="Z454" s="43">
        <f t="shared" si="263"/>
        <v>110.23</v>
      </c>
      <c r="AA454" s="43">
        <f t="shared" si="263"/>
        <v>110.23</v>
      </c>
    </row>
    <row r="455" spans="1:27" collapsed="1" x14ac:dyDescent="0.2">
      <c r="A455" s="97" t="s">
        <v>678</v>
      </c>
      <c r="B455" s="27" t="str">
        <f>"27"&amp;"."&amp;$B$662&amp;"."&amp;$B$663</f>
        <v>27.01.2023</v>
      </c>
      <c r="C455" s="89" t="s">
        <v>74</v>
      </c>
      <c r="D455" s="90">
        <f>ROUND(((D456+D457+D459+D458)/1000),5)</f>
        <v>3.56548</v>
      </c>
      <c r="E455" s="90">
        <f>ROUND(((E456+E457+E459+E458)/1000),5)</f>
        <v>3.5444</v>
      </c>
      <c r="F455" s="90">
        <f>ROUND(((F456+F457+F459+F458)/1000),5)</f>
        <v>3.5118399999999999</v>
      </c>
      <c r="G455" s="90">
        <f t="shared" ref="G455:AA455" si="264">ROUND(((G456+G457+G459+G458)/1000),5)</f>
        <v>3.5106899999999999</v>
      </c>
      <c r="H455" s="90">
        <f t="shared" si="264"/>
        <v>3.5820699999999999</v>
      </c>
      <c r="I455" s="90">
        <f t="shared" si="264"/>
        <v>3.6865000000000001</v>
      </c>
      <c r="J455" s="90">
        <f t="shared" si="264"/>
        <v>3.9618099999999998</v>
      </c>
      <c r="K455" s="90">
        <f t="shared" si="264"/>
        <v>4.2174899999999997</v>
      </c>
      <c r="L455" s="90">
        <f t="shared" si="264"/>
        <v>4.3044000000000002</v>
      </c>
      <c r="M455" s="90">
        <f t="shared" si="264"/>
        <v>4.3127399999999998</v>
      </c>
      <c r="N455" s="90">
        <f t="shared" si="264"/>
        <v>4.3350400000000002</v>
      </c>
      <c r="O455" s="90">
        <f t="shared" si="264"/>
        <v>4.3619700000000003</v>
      </c>
      <c r="P455" s="90">
        <f t="shared" si="264"/>
        <v>4.3525600000000004</v>
      </c>
      <c r="Q455" s="90">
        <f t="shared" si="264"/>
        <v>4.3554700000000004</v>
      </c>
      <c r="R455" s="90">
        <f t="shared" si="264"/>
        <v>4.3529400000000003</v>
      </c>
      <c r="S455" s="90">
        <f t="shared" si="264"/>
        <v>4.3456299999999999</v>
      </c>
      <c r="T455" s="90">
        <f t="shared" si="264"/>
        <v>4.3047300000000002</v>
      </c>
      <c r="U455" s="90">
        <f t="shared" si="264"/>
        <v>4.3191300000000004</v>
      </c>
      <c r="V455" s="90">
        <f t="shared" si="264"/>
        <v>4.3166799999999999</v>
      </c>
      <c r="W455" s="90">
        <f t="shared" si="264"/>
        <v>4.3314399999999997</v>
      </c>
      <c r="X455" s="90">
        <f t="shared" si="264"/>
        <v>4.2941099999999999</v>
      </c>
      <c r="Y455" s="90">
        <f t="shared" si="264"/>
        <v>4.1835599999999999</v>
      </c>
      <c r="Z455" s="90">
        <f t="shared" si="264"/>
        <v>4.0109599999999999</v>
      </c>
      <c r="AA455" s="90">
        <f t="shared" si="264"/>
        <v>3.6741600000000001</v>
      </c>
    </row>
    <row r="456" spans="1:27" ht="12.75" hidden="1" customHeight="1" outlineLevel="1" x14ac:dyDescent="0.2">
      <c r="A456" s="98" t="s">
        <v>679</v>
      </c>
      <c r="B456" s="62" t="s">
        <v>236</v>
      </c>
      <c r="C456" s="42" t="s">
        <v>77</v>
      </c>
      <c r="D456" s="43">
        <v>1225.6500000000001</v>
      </c>
      <c r="E456" s="43">
        <v>1204.57</v>
      </c>
      <c r="F456" s="43">
        <v>1172.01</v>
      </c>
      <c r="G456" s="43">
        <v>1170.8599999999999</v>
      </c>
      <c r="H456" s="43">
        <v>1242.24</v>
      </c>
      <c r="I456" s="43">
        <v>1346.67</v>
      </c>
      <c r="J456" s="43">
        <v>1621.98</v>
      </c>
      <c r="K456" s="43">
        <v>1877.66</v>
      </c>
      <c r="L456" s="43">
        <v>1964.57</v>
      </c>
      <c r="M456" s="43">
        <v>1972.91</v>
      </c>
      <c r="N456" s="43">
        <v>1995.21</v>
      </c>
      <c r="O456" s="43">
        <v>2022.14</v>
      </c>
      <c r="P456" s="43">
        <v>2012.73</v>
      </c>
      <c r="Q456" s="43">
        <v>2015.64</v>
      </c>
      <c r="R456" s="43">
        <v>2013.11</v>
      </c>
      <c r="S456" s="43">
        <v>2005.8</v>
      </c>
      <c r="T456" s="43">
        <v>1964.9</v>
      </c>
      <c r="U456" s="43">
        <v>1979.3</v>
      </c>
      <c r="V456" s="43">
        <v>1976.85</v>
      </c>
      <c r="W456" s="43">
        <v>1991.61</v>
      </c>
      <c r="X456" s="43">
        <v>1954.28</v>
      </c>
      <c r="Y456" s="43">
        <v>1843.73</v>
      </c>
      <c r="Z456" s="43">
        <v>1671.13</v>
      </c>
      <c r="AA456" s="43">
        <v>1334.33</v>
      </c>
    </row>
    <row r="457" spans="1:27" ht="12.75" hidden="1" customHeight="1" outlineLevel="1" x14ac:dyDescent="0.2">
      <c r="A457" s="98" t="s">
        <v>680</v>
      </c>
      <c r="B457" s="62" t="s">
        <v>88</v>
      </c>
      <c r="C457" s="42" t="s">
        <v>77</v>
      </c>
      <c r="D457" s="43">
        <f>$D$327</f>
        <v>2222.89</v>
      </c>
      <c r="E457" s="43">
        <f t="shared" ref="E457:AA457" si="265">$D$327</f>
        <v>2222.89</v>
      </c>
      <c r="F457" s="43">
        <f t="shared" si="265"/>
        <v>2222.89</v>
      </c>
      <c r="G457" s="43">
        <f t="shared" si="265"/>
        <v>2222.89</v>
      </c>
      <c r="H457" s="43">
        <f t="shared" si="265"/>
        <v>2222.89</v>
      </c>
      <c r="I457" s="43">
        <f t="shared" si="265"/>
        <v>2222.89</v>
      </c>
      <c r="J457" s="43">
        <f t="shared" si="265"/>
        <v>2222.89</v>
      </c>
      <c r="K457" s="43">
        <f t="shared" si="265"/>
        <v>2222.89</v>
      </c>
      <c r="L457" s="43">
        <f t="shared" si="265"/>
        <v>2222.89</v>
      </c>
      <c r="M457" s="43">
        <f t="shared" si="265"/>
        <v>2222.89</v>
      </c>
      <c r="N457" s="43">
        <f t="shared" si="265"/>
        <v>2222.89</v>
      </c>
      <c r="O457" s="43">
        <f t="shared" si="265"/>
        <v>2222.89</v>
      </c>
      <c r="P457" s="43">
        <f t="shared" si="265"/>
        <v>2222.89</v>
      </c>
      <c r="Q457" s="43">
        <f t="shared" si="265"/>
        <v>2222.89</v>
      </c>
      <c r="R457" s="43">
        <f t="shared" si="265"/>
        <v>2222.89</v>
      </c>
      <c r="S457" s="43">
        <f t="shared" si="265"/>
        <v>2222.89</v>
      </c>
      <c r="T457" s="43">
        <f t="shared" si="265"/>
        <v>2222.89</v>
      </c>
      <c r="U457" s="43">
        <f t="shared" si="265"/>
        <v>2222.89</v>
      </c>
      <c r="V457" s="43">
        <f t="shared" si="265"/>
        <v>2222.89</v>
      </c>
      <c r="W457" s="43">
        <f t="shared" si="265"/>
        <v>2222.89</v>
      </c>
      <c r="X457" s="43">
        <f t="shared" si="265"/>
        <v>2222.89</v>
      </c>
      <c r="Y457" s="43">
        <f t="shared" si="265"/>
        <v>2222.89</v>
      </c>
      <c r="Z457" s="43">
        <f t="shared" si="265"/>
        <v>2222.89</v>
      </c>
      <c r="AA457" s="43">
        <f t="shared" si="265"/>
        <v>2222.89</v>
      </c>
    </row>
    <row r="458" spans="1:27" ht="12.75" hidden="1" customHeight="1" outlineLevel="1" x14ac:dyDescent="0.2">
      <c r="A458" s="98" t="s">
        <v>681</v>
      </c>
      <c r="B458" s="62" t="s">
        <v>81</v>
      </c>
      <c r="C458" s="42" t="s">
        <v>77</v>
      </c>
      <c r="D458" s="43">
        <v>6.71</v>
      </c>
      <c r="E458" s="43">
        <v>6.71</v>
      </c>
      <c r="F458" s="43">
        <v>6.71</v>
      </c>
      <c r="G458" s="43">
        <v>6.71</v>
      </c>
      <c r="H458" s="43">
        <v>6.71</v>
      </c>
      <c r="I458" s="43">
        <v>6.71</v>
      </c>
      <c r="J458" s="43">
        <v>6.71</v>
      </c>
      <c r="K458" s="43">
        <v>6.71</v>
      </c>
      <c r="L458" s="43">
        <v>6.71</v>
      </c>
      <c r="M458" s="43">
        <v>6.71</v>
      </c>
      <c r="N458" s="43">
        <v>6.71</v>
      </c>
      <c r="O458" s="43">
        <v>6.71</v>
      </c>
      <c r="P458" s="43">
        <v>6.71</v>
      </c>
      <c r="Q458" s="43">
        <v>6.71</v>
      </c>
      <c r="R458" s="43">
        <v>6.71</v>
      </c>
      <c r="S458" s="43">
        <v>6.71</v>
      </c>
      <c r="T458" s="43">
        <v>6.71</v>
      </c>
      <c r="U458" s="43">
        <v>6.71</v>
      </c>
      <c r="V458" s="43">
        <v>6.71</v>
      </c>
      <c r="W458" s="43">
        <v>6.71</v>
      </c>
      <c r="X458" s="43">
        <v>6.71</v>
      </c>
      <c r="Y458" s="43">
        <v>6.71</v>
      </c>
      <c r="Z458" s="43">
        <v>6.71</v>
      </c>
      <c r="AA458" s="43">
        <v>6.71</v>
      </c>
    </row>
    <row r="459" spans="1:27" ht="12.75" hidden="1" customHeight="1" outlineLevel="1" x14ac:dyDescent="0.2">
      <c r="A459" s="98" t="s">
        <v>682</v>
      </c>
      <c r="B459" s="62" t="s">
        <v>79</v>
      </c>
      <c r="C459" s="42" t="s">
        <v>77</v>
      </c>
      <c r="D459" s="43">
        <f>$D$11</f>
        <v>110.23</v>
      </c>
      <c r="E459" s="43">
        <f t="shared" ref="E459:AA459" si="266">$D$11</f>
        <v>110.23</v>
      </c>
      <c r="F459" s="43">
        <f t="shared" si="266"/>
        <v>110.23</v>
      </c>
      <c r="G459" s="43">
        <f t="shared" si="266"/>
        <v>110.23</v>
      </c>
      <c r="H459" s="43">
        <f t="shared" si="266"/>
        <v>110.23</v>
      </c>
      <c r="I459" s="43">
        <f t="shared" si="266"/>
        <v>110.23</v>
      </c>
      <c r="J459" s="43">
        <f t="shared" si="266"/>
        <v>110.23</v>
      </c>
      <c r="K459" s="43">
        <f t="shared" si="266"/>
        <v>110.23</v>
      </c>
      <c r="L459" s="43">
        <f t="shared" si="266"/>
        <v>110.23</v>
      </c>
      <c r="M459" s="43">
        <f t="shared" si="266"/>
        <v>110.23</v>
      </c>
      <c r="N459" s="43">
        <f t="shared" si="266"/>
        <v>110.23</v>
      </c>
      <c r="O459" s="43">
        <f t="shared" si="266"/>
        <v>110.23</v>
      </c>
      <c r="P459" s="43">
        <f t="shared" si="266"/>
        <v>110.23</v>
      </c>
      <c r="Q459" s="43">
        <f t="shared" si="266"/>
        <v>110.23</v>
      </c>
      <c r="R459" s="43">
        <f t="shared" si="266"/>
        <v>110.23</v>
      </c>
      <c r="S459" s="43">
        <f t="shared" si="266"/>
        <v>110.23</v>
      </c>
      <c r="T459" s="43">
        <f t="shared" si="266"/>
        <v>110.23</v>
      </c>
      <c r="U459" s="43">
        <f t="shared" si="266"/>
        <v>110.23</v>
      </c>
      <c r="V459" s="43">
        <f t="shared" si="266"/>
        <v>110.23</v>
      </c>
      <c r="W459" s="43">
        <f t="shared" si="266"/>
        <v>110.23</v>
      </c>
      <c r="X459" s="43">
        <f t="shared" si="266"/>
        <v>110.23</v>
      </c>
      <c r="Y459" s="43">
        <f t="shared" si="266"/>
        <v>110.23</v>
      </c>
      <c r="Z459" s="43">
        <f t="shared" si="266"/>
        <v>110.23</v>
      </c>
      <c r="AA459" s="43">
        <f t="shared" si="266"/>
        <v>110.23</v>
      </c>
    </row>
    <row r="460" spans="1:27" collapsed="1" x14ac:dyDescent="0.2">
      <c r="A460" s="97" t="s">
        <v>683</v>
      </c>
      <c r="B460" s="27" t="str">
        <f>"28"&amp;"."&amp;$B$662&amp;"."&amp;$B$663</f>
        <v>28.01.2023</v>
      </c>
      <c r="C460" s="89" t="s">
        <v>74</v>
      </c>
      <c r="D460" s="90">
        <f>ROUND(((D461+D462+D464+D463)/1000),5)</f>
        <v>3.68093</v>
      </c>
      <c r="E460" s="90">
        <f>ROUND(((E461+E462+E464+E463)/1000),5)</f>
        <v>3.5702799999999999</v>
      </c>
      <c r="F460" s="90">
        <f>ROUND(((F461+F462+F464+F463)/1000),5)</f>
        <v>3.5297900000000002</v>
      </c>
      <c r="G460" s="90">
        <f t="shared" ref="G460:AA460" si="267">ROUND(((G461+G462+G464+G463)/1000),5)</f>
        <v>3.50535</v>
      </c>
      <c r="H460" s="90">
        <f t="shared" si="267"/>
        <v>3.5392899999999998</v>
      </c>
      <c r="I460" s="90">
        <f t="shared" si="267"/>
        <v>3.57117</v>
      </c>
      <c r="J460" s="90">
        <f t="shared" si="267"/>
        <v>3.6748099999999999</v>
      </c>
      <c r="K460" s="90">
        <f t="shared" si="267"/>
        <v>3.9045800000000002</v>
      </c>
      <c r="L460" s="90">
        <f t="shared" si="267"/>
        <v>4.0482500000000003</v>
      </c>
      <c r="M460" s="90">
        <f t="shared" si="267"/>
        <v>4.2021300000000004</v>
      </c>
      <c r="N460" s="90">
        <f t="shared" si="267"/>
        <v>4.2447999999999997</v>
      </c>
      <c r="O460" s="90">
        <f t="shared" si="267"/>
        <v>4.2537399999999996</v>
      </c>
      <c r="P460" s="90">
        <f t="shared" si="267"/>
        <v>4.2525700000000004</v>
      </c>
      <c r="Q460" s="90">
        <f t="shared" si="267"/>
        <v>4.2533799999999999</v>
      </c>
      <c r="R460" s="90">
        <f t="shared" si="267"/>
        <v>4.2531499999999998</v>
      </c>
      <c r="S460" s="90">
        <f t="shared" si="267"/>
        <v>4.2175200000000004</v>
      </c>
      <c r="T460" s="90">
        <f t="shared" si="267"/>
        <v>4.2315100000000001</v>
      </c>
      <c r="U460" s="90">
        <f t="shared" si="267"/>
        <v>4.2594900000000004</v>
      </c>
      <c r="V460" s="90">
        <f t="shared" si="267"/>
        <v>4.2597699999999996</v>
      </c>
      <c r="W460" s="90">
        <f t="shared" si="267"/>
        <v>4.2544700000000004</v>
      </c>
      <c r="X460" s="90">
        <f t="shared" si="267"/>
        <v>4.2518200000000004</v>
      </c>
      <c r="Y460" s="90">
        <f t="shared" si="267"/>
        <v>4.1111300000000002</v>
      </c>
      <c r="Z460" s="90">
        <f t="shared" si="267"/>
        <v>3.9871500000000002</v>
      </c>
      <c r="AA460" s="90">
        <f t="shared" si="267"/>
        <v>3.69333</v>
      </c>
    </row>
    <row r="461" spans="1:27" ht="12.75" hidden="1" customHeight="1" outlineLevel="1" x14ac:dyDescent="0.2">
      <c r="A461" s="98" t="s">
        <v>684</v>
      </c>
      <c r="B461" s="62" t="s">
        <v>236</v>
      </c>
      <c r="C461" s="42" t="s">
        <v>77</v>
      </c>
      <c r="D461" s="43">
        <v>1341.1</v>
      </c>
      <c r="E461" s="43">
        <v>1230.45</v>
      </c>
      <c r="F461" s="43">
        <v>1189.96</v>
      </c>
      <c r="G461" s="43">
        <v>1165.52</v>
      </c>
      <c r="H461" s="43">
        <v>1199.46</v>
      </c>
      <c r="I461" s="43">
        <v>1231.3399999999999</v>
      </c>
      <c r="J461" s="43">
        <v>1334.98</v>
      </c>
      <c r="K461" s="43">
        <v>1564.75</v>
      </c>
      <c r="L461" s="43">
        <v>1708.42</v>
      </c>
      <c r="M461" s="43">
        <v>1862.3</v>
      </c>
      <c r="N461" s="43">
        <v>1904.97</v>
      </c>
      <c r="O461" s="43">
        <v>1913.91</v>
      </c>
      <c r="P461" s="43">
        <v>1912.74</v>
      </c>
      <c r="Q461" s="43">
        <v>1913.55</v>
      </c>
      <c r="R461" s="43">
        <v>1913.32</v>
      </c>
      <c r="S461" s="43">
        <v>1877.69</v>
      </c>
      <c r="T461" s="43">
        <v>1891.68</v>
      </c>
      <c r="U461" s="43">
        <v>1919.66</v>
      </c>
      <c r="V461" s="43">
        <v>1919.94</v>
      </c>
      <c r="W461" s="43">
        <v>1914.64</v>
      </c>
      <c r="X461" s="43">
        <v>1911.99</v>
      </c>
      <c r="Y461" s="43">
        <v>1771.3</v>
      </c>
      <c r="Z461" s="43">
        <v>1647.32</v>
      </c>
      <c r="AA461" s="43">
        <v>1353.5</v>
      </c>
    </row>
    <row r="462" spans="1:27" ht="12.75" hidden="1" customHeight="1" outlineLevel="1" x14ac:dyDescent="0.2">
      <c r="A462" s="98" t="s">
        <v>685</v>
      </c>
      <c r="B462" s="62" t="s">
        <v>88</v>
      </c>
      <c r="C462" s="42" t="s">
        <v>77</v>
      </c>
      <c r="D462" s="43">
        <f>$D$327</f>
        <v>2222.89</v>
      </c>
      <c r="E462" s="43">
        <f t="shared" ref="E462:AA462" si="268">$D$327</f>
        <v>2222.89</v>
      </c>
      <c r="F462" s="43">
        <f t="shared" si="268"/>
        <v>2222.89</v>
      </c>
      <c r="G462" s="43">
        <f t="shared" si="268"/>
        <v>2222.89</v>
      </c>
      <c r="H462" s="43">
        <f t="shared" si="268"/>
        <v>2222.89</v>
      </c>
      <c r="I462" s="43">
        <f t="shared" si="268"/>
        <v>2222.89</v>
      </c>
      <c r="J462" s="43">
        <f t="shared" si="268"/>
        <v>2222.89</v>
      </c>
      <c r="K462" s="43">
        <f t="shared" si="268"/>
        <v>2222.89</v>
      </c>
      <c r="L462" s="43">
        <f t="shared" si="268"/>
        <v>2222.89</v>
      </c>
      <c r="M462" s="43">
        <f t="shared" si="268"/>
        <v>2222.89</v>
      </c>
      <c r="N462" s="43">
        <f t="shared" si="268"/>
        <v>2222.89</v>
      </c>
      <c r="O462" s="43">
        <f t="shared" si="268"/>
        <v>2222.89</v>
      </c>
      <c r="P462" s="43">
        <f t="shared" si="268"/>
        <v>2222.89</v>
      </c>
      <c r="Q462" s="43">
        <f t="shared" si="268"/>
        <v>2222.89</v>
      </c>
      <c r="R462" s="43">
        <f t="shared" si="268"/>
        <v>2222.89</v>
      </c>
      <c r="S462" s="43">
        <f t="shared" si="268"/>
        <v>2222.89</v>
      </c>
      <c r="T462" s="43">
        <f t="shared" si="268"/>
        <v>2222.89</v>
      </c>
      <c r="U462" s="43">
        <f t="shared" si="268"/>
        <v>2222.89</v>
      </c>
      <c r="V462" s="43">
        <f t="shared" si="268"/>
        <v>2222.89</v>
      </c>
      <c r="W462" s="43">
        <f t="shared" si="268"/>
        <v>2222.89</v>
      </c>
      <c r="X462" s="43">
        <f t="shared" si="268"/>
        <v>2222.89</v>
      </c>
      <c r="Y462" s="43">
        <f t="shared" si="268"/>
        <v>2222.89</v>
      </c>
      <c r="Z462" s="43">
        <f t="shared" si="268"/>
        <v>2222.89</v>
      </c>
      <c r="AA462" s="43">
        <f t="shared" si="268"/>
        <v>2222.89</v>
      </c>
    </row>
    <row r="463" spans="1:27" ht="12.75" hidden="1" customHeight="1" outlineLevel="1" x14ac:dyDescent="0.2">
      <c r="A463" s="98" t="s">
        <v>686</v>
      </c>
      <c r="B463" s="62" t="s">
        <v>81</v>
      </c>
      <c r="C463" s="42" t="s">
        <v>77</v>
      </c>
      <c r="D463" s="43">
        <v>6.71</v>
      </c>
      <c r="E463" s="43">
        <v>6.71</v>
      </c>
      <c r="F463" s="43">
        <v>6.71</v>
      </c>
      <c r="G463" s="43">
        <v>6.71</v>
      </c>
      <c r="H463" s="43">
        <v>6.71</v>
      </c>
      <c r="I463" s="43">
        <v>6.71</v>
      </c>
      <c r="J463" s="43">
        <v>6.71</v>
      </c>
      <c r="K463" s="43">
        <v>6.71</v>
      </c>
      <c r="L463" s="43">
        <v>6.71</v>
      </c>
      <c r="M463" s="43">
        <v>6.71</v>
      </c>
      <c r="N463" s="43">
        <v>6.71</v>
      </c>
      <c r="O463" s="43">
        <v>6.71</v>
      </c>
      <c r="P463" s="43">
        <v>6.71</v>
      </c>
      <c r="Q463" s="43">
        <v>6.71</v>
      </c>
      <c r="R463" s="43">
        <v>6.71</v>
      </c>
      <c r="S463" s="43">
        <v>6.71</v>
      </c>
      <c r="T463" s="43">
        <v>6.71</v>
      </c>
      <c r="U463" s="43">
        <v>6.71</v>
      </c>
      <c r="V463" s="43">
        <v>6.71</v>
      </c>
      <c r="W463" s="43">
        <v>6.71</v>
      </c>
      <c r="X463" s="43">
        <v>6.71</v>
      </c>
      <c r="Y463" s="43">
        <v>6.71</v>
      </c>
      <c r="Z463" s="43">
        <v>6.71</v>
      </c>
      <c r="AA463" s="43">
        <v>6.71</v>
      </c>
    </row>
    <row r="464" spans="1:27" ht="12.75" hidden="1" customHeight="1" outlineLevel="1" x14ac:dyDescent="0.2">
      <c r="A464" s="98" t="s">
        <v>687</v>
      </c>
      <c r="B464" s="62" t="s">
        <v>79</v>
      </c>
      <c r="C464" s="42" t="s">
        <v>77</v>
      </c>
      <c r="D464" s="43">
        <f>$D$11</f>
        <v>110.23</v>
      </c>
      <c r="E464" s="43">
        <f t="shared" ref="E464:AA464" si="269">$D$11</f>
        <v>110.23</v>
      </c>
      <c r="F464" s="43">
        <f t="shared" si="269"/>
        <v>110.23</v>
      </c>
      <c r="G464" s="43">
        <f t="shared" si="269"/>
        <v>110.23</v>
      </c>
      <c r="H464" s="43">
        <f t="shared" si="269"/>
        <v>110.23</v>
      </c>
      <c r="I464" s="43">
        <f t="shared" si="269"/>
        <v>110.23</v>
      </c>
      <c r="J464" s="43">
        <f t="shared" si="269"/>
        <v>110.23</v>
      </c>
      <c r="K464" s="43">
        <f t="shared" si="269"/>
        <v>110.23</v>
      </c>
      <c r="L464" s="43">
        <f t="shared" si="269"/>
        <v>110.23</v>
      </c>
      <c r="M464" s="43">
        <f t="shared" si="269"/>
        <v>110.23</v>
      </c>
      <c r="N464" s="43">
        <f t="shared" si="269"/>
        <v>110.23</v>
      </c>
      <c r="O464" s="43">
        <f t="shared" si="269"/>
        <v>110.23</v>
      </c>
      <c r="P464" s="43">
        <f t="shared" si="269"/>
        <v>110.23</v>
      </c>
      <c r="Q464" s="43">
        <f t="shared" si="269"/>
        <v>110.23</v>
      </c>
      <c r="R464" s="43">
        <f t="shared" si="269"/>
        <v>110.23</v>
      </c>
      <c r="S464" s="43">
        <f t="shared" si="269"/>
        <v>110.23</v>
      </c>
      <c r="T464" s="43">
        <f t="shared" si="269"/>
        <v>110.23</v>
      </c>
      <c r="U464" s="43">
        <f t="shared" si="269"/>
        <v>110.23</v>
      </c>
      <c r="V464" s="43">
        <f t="shared" si="269"/>
        <v>110.23</v>
      </c>
      <c r="W464" s="43">
        <f t="shared" si="269"/>
        <v>110.23</v>
      </c>
      <c r="X464" s="43">
        <f t="shared" si="269"/>
        <v>110.23</v>
      </c>
      <c r="Y464" s="43">
        <f t="shared" si="269"/>
        <v>110.23</v>
      </c>
      <c r="Z464" s="43">
        <f t="shared" si="269"/>
        <v>110.23</v>
      </c>
      <c r="AA464" s="43">
        <f t="shared" si="269"/>
        <v>110.23</v>
      </c>
    </row>
    <row r="465" spans="1:27" collapsed="1" x14ac:dyDescent="0.2">
      <c r="A465" s="97" t="s">
        <v>688</v>
      </c>
      <c r="B465" s="27" t="str">
        <f>"29"&amp;"."&amp;$B$662&amp;"."&amp;$B$663</f>
        <v>29.01.2023</v>
      </c>
      <c r="C465" s="89" t="s">
        <v>74</v>
      </c>
      <c r="D465" s="90">
        <f>ROUND(((D466+D467+D469+D468)/1000),5)</f>
        <v>3.64351</v>
      </c>
      <c r="E465" s="90">
        <f>ROUND(((E466+E467+E469+E468)/1000),5)</f>
        <v>3.5642100000000001</v>
      </c>
      <c r="F465" s="90">
        <f>ROUND(((F466+F467+F469+F468)/1000),5)</f>
        <v>3.49559</v>
      </c>
      <c r="G465" s="90">
        <f t="shared" ref="G465:AA465" si="270">ROUND(((G466+G467+G469+G468)/1000),5)</f>
        <v>3.4961700000000002</v>
      </c>
      <c r="H465" s="90">
        <f t="shared" si="270"/>
        <v>3.5382099999999999</v>
      </c>
      <c r="I465" s="90">
        <f t="shared" si="270"/>
        <v>3.5657700000000001</v>
      </c>
      <c r="J465" s="90">
        <f t="shared" si="270"/>
        <v>3.6305999999999998</v>
      </c>
      <c r="K465" s="90">
        <f t="shared" si="270"/>
        <v>3.76566</v>
      </c>
      <c r="L465" s="90">
        <f t="shared" si="270"/>
        <v>3.9741200000000001</v>
      </c>
      <c r="M465" s="90">
        <f t="shared" si="270"/>
        <v>4.0870699999999998</v>
      </c>
      <c r="N465" s="90">
        <f t="shared" si="270"/>
        <v>4.21218</v>
      </c>
      <c r="O465" s="90">
        <f t="shared" si="270"/>
        <v>4.2313599999999996</v>
      </c>
      <c r="P465" s="90">
        <f t="shared" si="270"/>
        <v>4.2330500000000004</v>
      </c>
      <c r="Q465" s="90">
        <f t="shared" si="270"/>
        <v>4.2338399999999998</v>
      </c>
      <c r="R465" s="90">
        <f t="shared" si="270"/>
        <v>4.2335000000000003</v>
      </c>
      <c r="S465" s="90">
        <f t="shared" si="270"/>
        <v>4.1951599999999996</v>
      </c>
      <c r="T465" s="90">
        <f t="shared" si="270"/>
        <v>4.2092599999999996</v>
      </c>
      <c r="U465" s="90">
        <f t="shared" si="270"/>
        <v>4.2433300000000003</v>
      </c>
      <c r="V465" s="90">
        <f t="shared" si="270"/>
        <v>4.2521500000000003</v>
      </c>
      <c r="W465" s="90">
        <f t="shared" si="270"/>
        <v>4.2548000000000004</v>
      </c>
      <c r="X465" s="90">
        <f t="shared" si="270"/>
        <v>4.2515700000000001</v>
      </c>
      <c r="Y465" s="90">
        <f t="shared" si="270"/>
        <v>4.1404800000000002</v>
      </c>
      <c r="Z465" s="90">
        <f t="shared" si="270"/>
        <v>3.9551599999999998</v>
      </c>
      <c r="AA465" s="90">
        <f t="shared" si="270"/>
        <v>3.6534</v>
      </c>
    </row>
    <row r="466" spans="1:27" ht="12.75" hidden="1" customHeight="1" outlineLevel="1" x14ac:dyDescent="0.2">
      <c r="A466" s="98" t="s">
        <v>689</v>
      </c>
      <c r="B466" s="62" t="s">
        <v>236</v>
      </c>
      <c r="C466" s="42" t="s">
        <v>77</v>
      </c>
      <c r="D466" s="43">
        <v>1303.68</v>
      </c>
      <c r="E466" s="43">
        <v>1224.3800000000001</v>
      </c>
      <c r="F466" s="43">
        <v>1155.76</v>
      </c>
      <c r="G466" s="43">
        <v>1156.3399999999999</v>
      </c>
      <c r="H466" s="43">
        <v>1198.3800000000001</v>
      </c>
      <c r="I466" s="43">
        <v>1225.94</v>
      </c>
      <c r="J466" s="43">
        <v>1290.77</v>
      </c>
      <c r="K466" s="43">
        <v>1425.83</v>
      </c>
      <c r="L466" s="43">
        <v>1634.29</v>
      </c>
      <c r="M466" s="43">
        <v>1747.24</v>
      </c>
      <c r="N466" s="43">
        <v>1872.35</v>
      </c>
      <c r="O466" s="43">
        <v>1891.53</v>
      </c>
      <c r="P466" s="43">
        <v>1893.22</v>
      </c>
      <c r="Q466" s="43">
        <v>1894.01</v>
      </c>
      <c r="R466" s="43">
        <v>1893.67</v>
      </c>
      <c r="S466" s="43">
        <v>1855.33</v>
      </c>
      <c r="T466" s="43">
        <v>1869.43</v>
      </c>
      <c r="U466" s="43">
        <v>1903.5</v>
      </c>
      <c r="V466" s="43">
        <v>1912.32</v>
      </c>
      <c r="W466" s="43">
        <v>1914.97</v>
      </c>
      <c r="X466" s="43">
        <v>1911.74</v>
      </c>
      <c r="Y466" s="43">
        <v>1800.65</v>
      </c>
      <c r="Z466" s="43">
        <v>1615.33</v>
      </c>
      <c r="AA466" s="43">
        <v>1313.57</v>
      </c>
    </row>
    <row r="467" spans="1:27" ht="12.75" hidden="1" customHeight="1" outlineLevel="1" x14ac:dyDescent="0.2">
      <c r="A467" s="98" t="s">
        <v>690</v>
      </c>
      <c r="B467" s="62" t="s">
        <v>88</v>
      </c>
      <c r="C467" s="42" t="s">
        <v>77</v>
      </c>
      <c r="D467" s="43">
        <f>$D$327</f>
        <v>2222.89</v>
      </c>
      <c r="E467" s="43">
        <f t="shared" ref="E467:AA467" si="271">$D$327</f>
        <v>2222.89</v>
      </c>
      <c r="F467" s="43">
        <f t="shared" si="271"/>
        <v>2222.89</v>
      </c>
      <c r="G467" s="43">
        <f t="shared" si="271"/>
        <v>2222.89</v>
      </c>
      <c r="H467" s="43">
        <f t="shared" si="271"/>
        <v>2222.89</v>
      </c>
      <c r="I467" s="43">
        <f t="shared" si="271"/>
        <v>2222.89</v>
      </c>
      <c r="J467" s="43">
        <f t="shared" si="271"/>
        <v>2222.89</v>
      </c>
      <c r="K467" s="43">
        <f t="shared" si="271"/>
        <v>2222.89</v>
      </c>
      <c r="L467" s="43">
        <f t="shared" si="271"/>
        <v>2222.89</v>
      </c>
      <c r="M467" s="43">
        <f t="shared" si="271"/>
        <v>2222.89</v>
      </c>
      <c r="N467" s="43">
        <f t="shared" si="271"/>
        <v>2222.89</v>
      </c>
      <c r="O467" s="43">
        <f t="shared" si="271"/>
        <v>2222.89</v>
      </c>
      <c r="P467" s="43">
        <f t="shared" si="271"/>
        <v>2222.89</v>
      </c>
      <c r="Q467" s="43">
        <f t="shared" si="271"/>
        <v>2222.89</v>
      </c>
      <c r="R467" s="43">
        <f t="shared" si="271"/>
        <v>2222.89</v>
      </c>
      <c r="S467" s="43">
        <f t="shared" si="271"/>
        <v>2222.89</v>
      </c>
      <c r="T467" s="43">
        <f t="shared" si="271"/>
        <v>2222.89</v>
      </c>
      <c r="U467" s="43">
        <f t="shared" si="271"/>
        <v>2222.89</v>
      </c>
      <c r="V467" s="43">
        <f t="shared" si="271"/>
        <v>2222.89</v>
      </c>
      <c r="W467" s="43">
        <f t="shared" si="271"/>
        <v>2222.89</v>
      </c>
      <c r="X467" s="43">
        <f t="shared" si="271"/>
        <v>2222.89</v>
      </c>
      <c r="Y467" s="43">
        <f t="shared" si="271"/>
        <v>2222.89</v>
      </c>
      <c r="Z467" s="43">
        <f t="shared" si="271"/>
        <v>2222.89</v>
      </c>
      <c r="AA467" s="43">
        <f t="shared" si="271"/>
        <v>2222.89</v>
      </c>
    </row>
    <row r="468" spans="1:27" ht="12.75" hidden="1" customHeight="1" outlineLevel="1" x14ac:dyDescent="0.2">
      <c r="A468" s="98" t="s">
        <v>691</v>
      </c>
      <c r="B468" s="62" t="s">
        <v>81</v>
      </c>
      <c r="C468" s="42" t="s">
        <v>77</v>
      </c>
      <c r="D468" s="43">
        <v>6.71</v>
      </c>
      <c r="E468" s="43">
        <v>6.71</v>
      </c>
      <c r="F468" s="43">
        <v>6.71</v>
      </c>
      <c r="G468" s="43">
        <v>6.71</v>
      </c>
      <c r="H468" s="43">
        <v>6.71</v>
      </c>
      <c r="I468" s="43">
        <v>6.71</v>
      </c>
      <c r="J468" s="43">
        <v>6.71</v>
      </c>
      <c r="K468" s="43">
        <v>6.71</v>
      </c>
      <c r="L468" s="43">
        <v>6.71</v>
      </c>
      <c r="M468" s="43">
        <v>6.71</v>
      </c>
      <c r="N468" s="43">
        <v>6.71</v>
      </c>
      <c r="O468" s="43">
        <v>6.71</v>
      </c>
      <c r="P468" s="43">
        <v>6.71</v>
      </c>
      <c r="Q468" s="43">
        <v>6.71</v>
      </c>
      <c r="R468" s="43">
        <v>6.71</v>
      </c>
      <c r="S468" s="43">
        <v>6.71</v>
      </c>
      <c r="T468" s="43">
        <v>6.71</v>
      </c>
      <c r="U468" s="43">
        <v>6.71</v>
      </c>
      <c r="V468" s="43">
        <v>6.71</v>
      </c>
      <c r="W468" s="43">
        <v>6.71</v>
      </c>
      <c r="X468" s="43">
        <v>6.71</v>
      </c>
      <c r="Y468" s="43">
        <v>6.71</v>
      </c>
      <c r="Z468" s="43">
        <v>6.71</v>
      </c>
      <c r="AA468" s="43">
        <v>6.71</v>
      </c>
    </row>
    <row r="469" spans="1:27" ht="12.75" hidden="1" customHeight="1" outlineLevel="1" x14ac:dyDescent="0.2">
      <c r="A469" s="98" t="s">
        <v>692</v>
      </c>
      <c r="B469" s="62" t="s">
        <v>79</v>
      </c>
      <c r="C469" s="42" t="s">
        <v>77</v>
      </c>
      <c r="D469" s="43">
        <f>$D$11</f>
        <v>110.23</v>
      </c>
      <c r="E469" s="43">
        <f t="shared" ref="E469:AA469" si="272">$D$11</f>
        <v>110.23</v>
      </c>
      <c r="F469" s="43">
        <f t="shared" si="272"/>
        <v>110.23</v>
      </c>
      <c r="G469" s="43">
        <f t="shared" si="272"/>
        <v>110.23</v>
      </c>
      <c r="H469" s="43">
        <f t="shared" si="272"/>
        <v>110.23</v>
      </c>
      <c r="I469" s="43">
        <f t="shared" si="272"/>
        <v>110.23</v>
      </c>
      <c r="J469" s="43">
        <f t="shared" si="272"/>
        <v>110.23</v>
      </c>
      <c r="K469" s="43">
        <f t="shared" si="272"/>
        <v>110.23</v>
      </c>
      <c r="L469" s="43">
        <f t="shared" si="272"/>
        <v>110.23</v>
      </c>
      <c r="M469" s="43">
        <f t="shared" si="272"/>
        <v>110.23</v>
      </c>
      <c r="N469" s="43">
        <f t="shared" si="272"/>
        <v>110.23</v>
      </c>
      <c r="O469" s="43">
        <f t="shared" si="272"/>
        <v>110.23</v>
      </c>
      <c r="P469" s="43">
        <f t="shared" si="272"/>
        <v>110.23</v>
      </c>
      <c r="Q469" s="43">
        <f t="shared" si="272"/>
        <v>110.23</v>
      </c>
      <c r="R469" s="43">
        <f t="shared" si="272"/>
        <v>110.23</v>
      </c>
      <c r="S469" s="43">
        <f t="shared" si="272"/>
        <v>110.23</v>
      </c>
      <c r="T469" s="43">
        <f t="shared" si="272"/>
        <v>110.23</v>
      </c>
      <c r="U469" s="43">
        <f t="shared" si="272"/>
        <v>110.23</v>
      </c>
      <c r="V469" s="43">
        <f t="shared" si="272"/>
        <v>110.23</v>
      </c>
      <c r="W469" s="43">
        <f t="shared" si="272"/>
        <v>110.23</v>
      </c>
      <c r="X469" s="43">
        <f t="shared" si="272"/>
        <v>110.23</v>
      </c>
      <c r="Y469" s="43">
        <f t="shared" si="272"/>
        <v>110.23</v>
      </c>
      <c r="Z469" s="43">
        <f t="shared" si="272"/>
        <v>110.23</v>
      </c>
      <c r="AA469" s="43">
        <f t="shared" si="272"/>
        <v>110.23</v>
      </c>
    </row>
    <row r="470" spans="1:27" collapsed="1" x14ac:dyDescent="0.2">
      <c r="A470" s="97" t="s">
        <v>693</v>
      </c>
      <c r="B470" s="27" t="str">
        <f>"30"&amp;"."&amp;$B$662&amp;"."&amp;$B$663</f>
        <v>30.01.2023</v>
      </c>
      <c r="C470" s="89" t="s">
        <v>74</v>
      </c>
      <c r="D470" s="90">
        <f>ROUND(((D471+D472+D474+D473)/1000),5)</f>
        <v>3.5685199999999999</v>
      </c>
      <c r="E470" s="90">
        <f>ROUND(((E471+E472+E474+E473)/1000),5)</f>
        <v>3.5066799999999998</v>
      </c>
      <c r="F470" s="90">
        <f>ROUND(((F471+F472+F474+F473)/1000),5)</f>
        <v>3.4567700000000001</v>
      </c>
      <c r="G470" s="90">
        <f t="shared" ref="G470:AA470" si="273">ROUND(((G471+G472+G474+G473)/1000),5)</f>
        <v>3.4545599999999999</v>
      </c>
      <c r="H470" s="90">
        <f t="shared" si="273"/>
        <v>3.49254</v>
      </c>
      <c r="I470" s="90">
        <f t="shared" si="273"/>
        <v>3.5891899999999999</v>
      </c>
      <c r="J470" s="90">
        <f t="shared" si="273"/>
        <v>3.8864299999999998</v>
      </c>
      <c r="K470" s="90">
        <f t="shared" si="273"/>
        <v>4.0664499999999997</v>
      </c>
      <c r="L470" s="90">
        <f t="shared" si="273"/>
        <v>4.2246699999999997</v>
      </c>
      <c r="M470" s="90">
        <f t="shared" si="273"/>
        <v>4.2307199999999998</v>
      </c>
      <c r="N470" s="90">
        <f t="shared" si="273"/>
        <v>4.2450700000000001</v>
      </c>
      <c r="O470" s="90">
        <f t="shared" si="273"/>
        <v>4.2741600000000002</v>
      </c>
      <c r="P470" s="90">
        <f t="shared" si="273"/>
        <v>4.266</v>
      </c>
      <c r="Q470" s="90">
        <f t="shared" si="273"/>
        <v>4.27407</v>
      </c>
      <c r="R470" s="90">
        <f t="shared" si="273"/>
        <v>4.2690299999999999</v>
      </c>
      <c r="S470" s="90">
        <f t="shared" si="273"/>
        <v>4.2630499999999998</v>
      </c>
      <c r="T470" s="90">
        <f t="shared" si="273"/>
        <v>4.2263900000000003</v>
      </c>
      <c r="U470" s="90">
        <f t="shared" si="273"/>
        <v>4.2410800000000002</v>
      </c>
      <c r="V470" s="90">
        <f t="shared" si="273"/>
        <v>4.2500299999999998</v>
      </c>
      <c r="W470" s="90">
        <f t="shared" si="273"/>
        <v>4.2622799999999996</v>
      </c>
      <c r="X470" s="90">
        <f t="shared" si="273"/>
        <v>4.21326</v>
      </c>
      <c r="Y470" s="90">
        <f t="shared" si="273"/>
        <v>4.0376899999999996</v>
      </c>
      <c r="Z470" s="90">
        <f t="shared" si="273"/>
        <v>3.8662000000000001</v>
      </c>
      <c r="AA470" s="90">
        <f t="shared" si="273"/>
        <v>3.5628299999999999</v>
      </c>
    </row>
    <row r="471" spans="1:27" ht="12.75" hidden="1" customHeight="1" outlineLevel="1" x14ac:dyDescent="0.2">
      <c r="A471" s="98" t="s">
        <v>694</v>
      </c>
      <c r="B471" s="62" t="s">
        <v>236</v>
      </c>
      <c r="C471" s="42" t="s">
        <v>77</v>
      </c>
      <c r="D471" s="43">
        <v>1228.69</v>
      </c>
      <c r="E471" s="43">
        <v>1166.8499999999999</v>
      </c>
      <c r="F471" s="43">
        <v>1116.94</v>
      </c>
      <c r="G471" s="43">
        <v>1114.73</v>
      </c>
      <c r="H471" s="43">
        <v>1152.71</v>
      </c>
      <c r="I471" s="43">
        <v>1249.3599999999999</v>
      </c>
      <c r="J471" s="43">
        <v>1546.6</v>
      </c>
      <c r="K471" s="43">
        <v>1726.62</v>
      </c>
      <c r="L471" s="43">
        <v>1884.84</v>
      </c>
      <c r="M471" s="43">
        <v>1890.89</v>
      </c>
      <c r="N471" s="43">
        <v>1905.24</v>
      </c>
      <c r="O471" s="43">
        <v>1934.33</v>
      </c>
      <c r="P471" s="43">
        <v>1926.17</v>
      </c>
      <c r="Q471" s="43">
        <v>1934.24</v>
      </c>
      <c r="R471" s="43">
        <v>1929.2</v>
      </c>
      <c r="S471" s="43">
        <v>1923.22</v>
      </c>
      <c r="T471" s="43">
        <v>1886.56</v>
      </c>
      <c r="U471" s="43">
        <v>1901.25</v>
      </c>
      <c r="V471" s="43">
        <v>1910.2</v>
      </c>
      <c r="W471" s="43">
        <v>1922.45</v>
      </c>
      <c r="X471" s="43">
        <v>1873.43</v>
      </c>
      <c r="Y471" s="43">
        <v>1697.86</v>
      </c>
      <c r="Z471" s="43">
        <v>1526.37</v>
      </c>
      <c r="AA471" s="43">
        <v>1223</v>
      </c>
    </row>
    <row r="472" spans="1:27" ht="12.75" hidden="1" customHeight="1" outlineLevel="1" x14ac:dyDescent="0.2">
      <c r="A472" s="98" t="s">
        <v>695</v>
      </c>
      <c r="B472" s="62" t="s">
        <v>88</v>
      </c>
      <c r="C472" s="42" t="s">
        <v>77</v>
      </c>
      <c r="D472" s="43">
        <f>$D$327</f>
        <v>2222.89</v>
      </c>
      <c r="E472" s="43">
        <f t="shared" ref="E472:AA472" si="274">$D$327</f>
        <v>2222.89</v>
      </c>
      <c r="F472" s="43">
        <f t="shared" si="274"/>
        <v>2222.89</v>
      </c>
      <c r="G472" s="43">
        <f t="shared" si="274"/>
        <v>2222.89</v>
      </c>
      <c r="H472" s="43">
        <f t="shared" si="274"/>
        <v>2222.89</v>
      </c>
      <c r="I472" s="43">
        <f t="shared" si="274"/>
        <v>2222.89</v>
      </c>
      <c r="J472" s="43">
        <f t="shared" si="274"/>
        <v>2222.89</v>
      </c>
      <c r="K472" s="43">
        <f t="shared" si="274"/>
        <v>2222.89</v>
      </c>
      <c r="L472" s="43">
        <f t="shared" si="274"/>
        <v>2222.89</v>
      </c>
      <c r="M472" s="43">
        <f t="shared" si="274"/>
        <v>2222.89</v>
      </c>
      <c r="N472" s="43">
        <f t="shared" si="274"/>
        <v>2222.89</v>
      </c>
      <c r="O472" s="43">
        <f t="shared" si="274"/>
        <v>2222.89</v>
      </c>
      <c r="P472" s="43">
        <f t="shared" si="274"/>
        <v>2222.89</v>
      </c>
      <c r="Q472" s="43">
        <f t="shared" si="274"/>
        <v>2222.89</v>
      </c>
      <c r="R472" s="43">
        <f t="shared" si="274"/>
        <v>2222.89</v>
      </c>
      <c r="S472" s="43">
        <f t="shared" si="274"/>
        <v>2222.89</v>
      </c>
      <c r="T472" s="43">
        <f t="shared" si="274"/>
        <v>2222.89</v>
      </c>
      <c r="U472" s="43">
        <f t="shared" si="274"/>
        <v>2222.89</v>
      </c>
      <c r="V472" s="43">
        <f t="shared" si="274"/>
        <v>2222.89</v>
      </c>
      <c r="W472" s="43">
        <f t="shared" si="274"/>
        <v>2222.89</v>
      </c>
      <c r="X472" s="43">
        <f t="shared" si="274"/>
        <v>2222.89</v>
      </c>
      <c r="Y472" s="43">
        <f t="shared" si="274"/>
        <v>2222.89</v>
      </c>
      <c r="Z472" s="43">
        <f t="shared" si="274"/>
        <v>2222.89</v>
      </c>
      <c r="AA472" s="43">
        <f t="shared" si="274"/>
        <v>2222.89</v>
      </c>
    </row>
    <row r="473" spans="1:27" ht="12.75" hidden="1" customHeight="1" outlineLevel="1" x14ac:dyDescent="0.2">
      <c r="A473" s="98" t="s">
        <v>696</v>
      </c>
      <c r="B473" s="62" t="s">
        <v>81</v>
      </c>
      <c r="C473" s="42" t="s">
        <v>77</v>
      </c>
      <c r="D473" s="43">
        <v>6.71</v>
      </c>
      <c r="E473" s="43">
        <v>6.71</v>
      </c>
      <c r="F473" s="43">
        <v>6.71</v>
      </c>
      <c r="G473" s="43">
        <v>6.71</v>
      </c>
      <c r="H473" s="43">
        <v>6.71</v>
      </c>
      <c r="I473" s="43">
        <v>6.71</v>
      </c>
      <c r="J473" s="43">
        <v>6.71</v>
      </c>
      <c r="K473" s="43">
        <v>6.71</v>
      </c>
      <c r="L473" s="43">
        <v>6.71</v>
      </c>
      <c r="M473" s="43">
        <v>6.71</v>
      </c>
      <c r="N473" s="43">
        <v>6.71</v>
      </c>
      <c r="O473" s="43">
        <v>6.71</v>
      </c>
      <c r="P473" s="43">
        <v>6.71</v>
      </c>
      <c r="Q473" s="43">
        <v>6.71</v>
      </c>
      <c r="R473" s="43">
        <v>6.71</v>
      </c>
      <c r="S473" s="43">
        <v>6.71</v>
      </c>
      <c r="T473" s="43">
        <v>6.71</v>
      </c>
      <c r="U473" s="43">
        <v>6.71</v>
      </c>
      <c r="V473" s="43">
        <v>6.71</v>
      </c>
      <c r="W473" s="43">
        <v>6.71</v>
      </c>
      <c r="X473" s="43">
        <v>6.71</v>
      </c>
      <c r="Y473" s="43">
        <v>6.71</v>
      </c>
      <c r="Z473" s="43">
        <v>6.71</v>
      </c>
      <c r="AA473" s="43">
        <v>6.71</v>
      </c>
    </row>
    <row r="474" spans="1:27" ht="12.75" hidden="1" customHeight="1" outlineLevel="1" x14ac:dyDescent="0.2">
      <c r="A474" s="98" t="s">
        <v>697</v>
      </c>
      <c r="B474" s="62" t="s">
        <v>79</v>
      </c>
      <c r="C474" s="42" t="s">
        <v>77</v>
      </c>
      <c r="D474" s="43">
        <f>$D$11</f>
        <v>110.23</v>
      </c>
      <c r="E474" s="43">
        <f t="shared" ref="E474:AA474" si="275">$D$11</f>
        <v>110.23</v>
      </c>
      <c r="F474" s="43">
        <f t="shared" si="275"/>
        <v>110.23</v>
      </c>
      <c r="G474" s="43">
        <f t="shared" si="275"/>
        <v>110.23</v>
      </c>
      <c r="H474" s="43">
        <f t="shared" si="275"/>
        <v>110.23</v>
      </c>
      <c r="I474" s="43">
        <f t="shared" si="275"/>
        <v>110.23</v>
      </c>
      <c r="J474" s="43">
        <f t="shared" si="275"/>
        <v>110.23</v>
      </c>
      <c r="K474" s="43">
        <f t="shared" si="275"/>
        <v>110.23</v>
      </c>
      <c r="L474" s="43">
        <f t="shared" si="275"/>
        <v>110.23</v>
      </c>
      <c r="M474" s="43">
        <f t="shared" si="275"/>
        <v>110.23</v>
      </c>
      <c r="N474" s="43">
        <f t="shared" si="275"/>
        <v>110.23</v>
      </c>
      <c r="O474" s="43">
        <f t="shared" si="275"/>
        <v>110.23</v>
      </c>
      <c r="P474" s="43">
        <f t="shared" si="275"/>
        <v>110.23</v>
      </c>
      <c r="Q474" s="43">
        <f t="shared" si="275"/>
        <v>110.23</v>
      </c>
      <c r="R474" s="43">
        <f t="shared" si="275"/>
        <v>110.23</v>
      </c>
      <c r="S474" s="43">
        <f t="shared" si="275"/>
        <v>110.23</v>
      </c>
      <c r="T474" s="43">
        <f t="shared" si="275"/>
        <v>110.23</v>
      </c>
      <c r="U474" s="43">
        <f t="shared" si="275"/>
        <v>110.23</v>
      </c>
      <c r="V474" s="43">
        <f t="shared" si="275"/>
        <v>110.23</v>
      </c>
      <c r="W474" s="43">
        <f t="shared" si="275"/>
        <v>110.23</v>
      </c>
      <c r="X474" s="43">
        <f t="shared" si="275"/>
        <v>110.23</v>
      </c>
      <c r="Y474" s="43">
        <f t="shared" si="275"/>
        <v>110.23</v>
      </c>
      <c r="Z474" s="43">
        <f t="shared" si="275"/>
        <v>110.23</v>
      </c>
      <c r="AA474" s="43">
        <f t="shared" si="275"/>
        <v>110.23</v>
      </c>
    </row>
    <row r="475" spans="1:27" collapsed="1" x14ac:dyDescent="0.2">
      <c r="A475" s="97" t="s">
        <v>698</v>
      </c>
      <c r="B475" s="27" t="str">
        <f>"31"&amp;"."&amp;$B$662&amp;"."&amp;$B$663</f>
        <v>31.01.2023</v>
      </c>
      <c r="C475" s="89" t="s">
        <v>74</v>
      </c>
      <c r="D475" s="90">
        <f>ROUND(((D476+D477+D479+D478)/1000),5)</f>
        <v>3.4560900000000001</v>
      </c>
      <c r="E475" s="90">
        <f>ROUND(((E476+E477+E479+E478)/1000),5)</f>
        <v>3.4341300000000001</v>
      </c>
      <c r="F475" s="90">
        <f>ROUND(((F476+F477+F479+F478)/1000),5)</f>
        <v>3.4194200000000001</v>
      </c>
      <c r="G475" s="90">
        <f t="shared" ref="G475:AA475" si="276">ROUND(((G476+G477+G479+G478)/1000),5)</f>
        <v>3.41581</v>
      </c>
      <c r="H475" s="90">
        <f t="shared" si="276"/>
        <v>3.4509500000000002</v>
      </c>
      <c r="I475" s="90">
        <f t="shared" si="276"/>
        <v>3.4586800000000002</v>
      </c>
      <c r="J475" s="90">
        <f t="shared" si="276"/>
        <v>3.6874099999999999</v>
      </c>
      <c r="K475" s="90">
        <f t="shared" si="276"/>
        <v>3.9351500000000001</v>
      </c>
      <c r="L475" s="90">
        <f t="shared" si="276"/>
        <v>4.0004799999999996</v>
      </c>
      <c r="M475" s="90">
        <f t="shared" si="276"/>
        <v>4.0206299999999997</v>
      </c>
      <c r="N475" s="90">
        <f t="shared" si="276"/>
        <v>4.0403900000000004</v>
      </c>
      <c r="O475" s="90">
        <f t="shared" si="276"/>
        <v>4.07707</v>
      </c>
      <c r="P475" s="90">
        <f t="shared" si="276"/>
        <v>4.0569600000000001</v>
      </c>
      <c r="Q475" s="90">
        <f t="shared" si="276"/>
        <v>4.06243</v>
      </c>
      <c r="R475" s="90">
        <f t="shared" si="276"/>
        <v>4.05769</v>
      </c>
      <c r="S475" s="90">
        <f t="shared" si="276"/>
        <v>4.0496299999999996</v>
      </c>
      <c r="T475" s="90">
        <f t="shared" si="276"/>
        <v>4.0038999999999998</v>
      </c>
      <c r="U475" s="90">
        <f t="shared" si="276"/>
        <v>4.0560600000000004</v>
      </c>
      <c r="V475" s="90">
        <f t="shared" si="276"/>
        <v>4.0460599999999998</v>
      </c>
      <c r="W475" s="90">
        <f t="shared" si="276"/>
        <v>4.0563000000000002</v>
      </c>
      <c r="X475" s="90">
        <f t="shared" si="276"/>
        <v>4.0170300000000001</v>
      </c>
      <c r="Y475" s="90">
        <f t="shared" si="276"/>
        <v>3.9277000000000002</v>
      </c>
      <c r="Z475" s="90">
        <f t="shared" si="276"/>
        <v>3.69163</v>
      </c>
      <c r="AA475" s="90">
        <f t="shared" si="276"/>
        <v>3.4730099999999999</v>
      </c>
    </row>
    <row r="476" spans="1:27" ht="12.75" hidden="1" customHeight="1" outlineLevel="1" x14ac:dyDescent="0.2">
      <c r="A476" s="98" t="s">
        <v>699</v>
      </c>
      <c r="B476" s="62" t="s">
        <v>236</v>
      </c>
      <c r="C476" s="42" t="s">
        <v>77</v>
      </c>
      <c r="D476" s="43">
        <v>1116.26</v>
      </c>
      <c r="E476" s="43">
        <v>1094.3</v>
      </c>
      <c r="F476" s="43">
        <v>1079.5899999999999</v>
      </c>
      <c r="G476" s="43">
        <v>1075.98</v>
      </c>
      <c r="H476" s="43">
        <v>1111.1199999999999</v>
      </c>
      <c r="I476" s="43">
        <v>1118.8499999999999</v>
      </c>
      <c r="J476" s="43">
        <v>1347.58</v>
      </c>
      <c r="K476" s="43">
        <v>1595.32</v>
      </c>
      <c r="L476" s="43">
        <v>1660.65</v>
      </c>
      <c r="M476" s="43">
        <v>1680.8</v>
      </c>
      <c r="N476" s="43">
        <v>1700.56</v>
      </c>
      <c r="O476" s="43">
        <v>1737.24</v>
      </c>
      <c r="P476" s="43">
        <v>1717.13</v>
      </c>
      <c r="Q476" s="43">
        <v>1722.6</v>
      </c>
      <c r="R476" s="43">
        <v>1717.86</v>
      </c>
      <c r="S476" s="43">
        <v>1709.8</v>
      </c>
      <c r="T476" s="43">
        <v>1664.07</v>
      </c>
      <c r="U476" s="43">
        <v>1716.23</v>
      </c>
      <c r="V476" s="43">
        <v>1706.23</v>
      </c>
      <c r="W476" s="43">
        <v>1716.47</v>
      </c>
      <c r="X476" s="43">
        <v>1677.2</v>
      </c>
      <c r="Y476" s="43">
        <v>1587.87</v>
      </c>
      <c r="Z476" s="43">
        <v>1351.8</v>
      </c>
      <c r="AA476" s="43">
        <v>1133.18</v>
      </c>
    </row>
    <row r="477" spans="1:27" ht="12.75" hidden="1" customHeight="1" outlineLevel="1" x14ac:dyDescent="0.2">
      <c r="A477" s="98" t="s">
        <v>700</v>
      </c>
      <c r="B477" s="62" t="s">
        <v>88</v>
      </c>
      <c r="C477" s="42" t="s">
        <v>77</v>
      </c>
      <c r="D477" s="43">
        <f>$D$327</f>
        <v>2222.89</v>
      </c>
      <c r="E477" s="43">
        <f t="shared" ref="E477:AA477" si="277">$D$327</f>
        <v>2222.89</v>
      </c>
      <c r="F477" s="43">
        <f t="shared" si="277"/>
        <v>2222.89</v>
      </c>
      <c r="G477" s="43">
        <f t="shared" si="277"/>
        <v>2222.89</v>
      </c>
      <c r="H477" s="43">
        <f t="shared" si="277"/>
        <v>2222.89</v>
      </c>
      <c r="I477" s="43">
        <f t="shared" si="277"/>
        <v>2222.89</v>
      </c>
      <c r="J477" s="43">
        <f t="shared" si="277"/>
        <v>2222.89</v>
      </c>
      <c r="K477" s="43">
        <f t="shared" si="277"/>
        <v>2222.89</v>
      </c>
      <c r="L477" s="43">
        <f t="shared" si="277"/>
        <v>2222.89</v>
      </c>
      <c r="M477" s="43">
        <f t="shared" si="277"/>
        <v>2222.89</v>
      </c>
      <c r="N477" s="43">
        <f t="shared" si="277"/>
        <v>2222.89</v>
      </c>
      <c r="O477" s="43">
        <f t="shared" si="277"/>
        <v>2222.89</v>
      </c>
      <c r="P477" s="43">
        <f t="shared" si="277"/>
        <v>2222.89</v>
      </c>
      <c r="Q477" s="43">
        <f t="shared" si="277"/>
        <v>2222.89</v>
      </c>
      <c r="R477" s="43">
        <f t="shared" si="277"/>
        <v>2222.89</v>
      </c>
      <c r="S477" s="43">
        <f t="shared" si="277"/>
        <v>2222.89</v>
      </c>
      <c r="T477" s="43">
        <f t="shared" si="277"/>
        <v>2222.89</v>
      </c>
      <c r="U477" s="43">
        <f t="shared" si="277"/>
        <v>2222.89</v>
      </c>
      <c r="V477" s="43">
        <f t="shared" si="277"/>
        <v>2222.89</v>
      </c>
      <c r="W477" s="43">
        <f t="shared" si="277"/>
        <v>2222.89</v>
      </c>
      <c r="X477" s="43">
        <f t="shared" si="277"/>
        <v>2222.89</v>
      </c>
      <c r="Y477" s="43">
        <f t="shared" si="277"/>
        <v>2222.89</v>
      </c>
      <c r="Z477" s="43">
        <f t="shared" si="277"/>
        <v>2222.89</v>
      </c>
      <c r="AA477" s="43">
        <f t="shared" si="277"/>
        <v>2222.89</v>
      </c>
    </row>
    <row r="478" spans="1:27" ht="12.75" hidden="1" customHeight="1" outlineLevel="1" x14ac:dyDescent="0.2">
      <c r="A478" s="98" t="s">
        <v>701</v>
      </c>
      <c r="B478" s="62" t="s">
        <v>81</v>
      </c>
      <c r="C478" s="42" t="s">
        <v>77</v>
      </c>
      <c r="D478" s="43">
        <v>6.71</v>
      </c>
      <c r="E478" s="43">
        <v>6.71</v>
      </c>
      <c r="F478" s="43">
        <v>6.71</v>
      </c>
      <c r="G478" s="43">
        <v>6.71</v>
      </c>
      <c r="H478" s="43">
        <v>6.71</v>
      </c>
      <c r="I478" s="43">
        <v>6.71</v>
      </c>
      <c r="J478" s="43">
        <v>6.71</v>
      </c>
      <c r="K478" s="43">
        <v>6.71</v>
      </c>
      <c r="L478" s="43">
        <v>6.71</v>
      </c>
      <c r="M478" s="43">
        <v>6.71</v>
      </c>
      <c r="N478" s="43">
        <v>6.71</v>
      </c>
      <c r="O478" s="43">
        <v>6.71</v>
      </c>
      <c r="P478" s="43">
        <v>6.71</v>
      </c>
      <c r="Q478" s="43">
        <v>6.71</v>
      </c>
      <c r="R478" s="43">
        <v>6.71</v>
      </c>
      <c r="S478" s="43">
        <v>6.71</v>
      </c>
      <c r="T478" s="43">
        <v>6.71</v>
      </c>
      <c r="U478" s="43">
        <v>6.71</v>
      </c>
      <c r="V478" s="43">
        <v>6.71</v>
      </c>
      <c r="W478" s="43">
        <v>6.71</v>
      </c>
      <c r="X478" s="43">
        <v>6.71</v>
      </c>
      <c r="Y478" s="43">
        <v>6.71</v>
      </c>
      <c r="Z478" s="43">
        <v>6.71</v>
      </c>
      <c r="AA478" s="43">
        <v>6.71</v>
      </c>
    </row>
    <row r="479" spans="1:27" ht="12.75" hidden="1" customHeight="1" outlineLevel="1" x14ac:dyDescent="0.2">
      <c r="A479" s="98" t="s">
        <v>702</v>
      </c>
      <c r="B479" s="62" t="s">
        <v>79</v>
      </c>
      <c r="C479" s="42" t="s">
        <v>77</v>
      </c>
      <c r="D479" s="43">
        <f>$D$11</f>
        <v>110.23</v>
      </c>
      <c r="E479" s="43">
        <f t="shared" ref="E479:AA479" si="278">$D$11</f>
        <v>110.23</v>
      </c>
      <c r="F479" s="43">
        <f t="shared" si="278"/>
        <v>110.23</v>
      </c>
      <c r="G479" s="43">
        <f t="shared" si="278"/>
        <v>110.23</v>
      </c>
      <c r="H479" s="43">
        <f t="shared" si="278"/>
        <v>110.23</v>
      </c>
      <c r="I479" s="43">
        <f t="shared" si="278"/>
        <v>110.23</v>
      </c>
      <c r="J479" s="43">
        <f t="shared" si="278"/>
        <v>110.23</v>
      </c>
      <c r="K479" s="43">
        <f t="shared" si="278"/>
        <v>110.23</v>
      </c>
      <c r="L479" s="43">
        <f t="shared" si="278"/>
        <v>110.23</v>
      </c>
      <c r="M479" s="43">
        <f t="shared" si="278"/>
        <v>110.23</v>
      </c>
      <c r="N479" s="43">
        <f t="shared" si="278"/>
        <v>110.23</v>
      </c>
      <c r="O479" s="43">
        <f t="shared" si="278"/>
        <v>110.23</v>
      </c>
      <c r="P479" s="43">
        <f t="shared" si="278"/>
        <v>110.23</v>
      </c>
      <c r="Q479" s="43">
        <f t="shared" si="278"/>
        <v>110.23</v>
      </c>
      <c r="R479" s="43">
        <f t="shared" si="278"/>
        <v>110.23</v>
      </c>
      <c r="S479" s="43">
        <f t="shared" si="278"/>
        <v>110.23</v>
      </c>
      <c r="T479" s="43">
        <f t="shared" si="278"/>
        <v>110.23</v>
      </c>
      <c r="U479" s="43">
        <f t="shared" si="278"/>
        <v>110.23</v>
      </c>
      <c r="V479" s="43">
        <f t="shared" si="278"/>
        <v>110.23</v>
      </c>
      <c r="W479" s="43">
        <f t="shared" si="278"/>
        <v>110.23</v>
      </c>
      <c r="X479" s="43">
        <f t="shared" si="278"/>
        <v>110.23</v>
      </c>
      <c r="Y479" s="43">
        <f t="shared" si="278"/>
        <v>110.23</v>
      </c>
      <c r="Z479" s="43">
        <f t="shared" si="278"/>
        <v>110.23</v>
      </c>
      <c r="AA479" s="43">
        <f t="shared" si="278"/>
        <v>110.23</v>
      </c>
    </row>
    <row r="480" spans="1:27" collapsed="1" x14ac:dyDescent="0.2">
      <c r="B480" s="100" t="s">
        <v>390</v>
      </c>
    </row>
    <row r="481" spans="1:27" x14ac:dyDescent="0.2">
      <c r="B481" s="100" t="s">
        <v>390</v>
      </c>
    </row>
    <row r="482" spans="1:27" x14ac:dyDescent="0.2">
      <c r="A482" s="181" t="s">
        <v>703</v>
      </c>
      <c r="B482" s="182"/>
      <c r="C482" s="182"/>
      <c r="D482" s="182"/>
      <c r="E482" s="182"/>
      <c r="F482" s="182"/>
      <c r="G482" s="182"/>
      <c r="H482" s="182"/>
      <c r="I482" s="182"/>
      <c r="J482" s="182"/>
      <c r="K482" s="182"/>
      <c r="L482" s="182"/>
      <c r="M482" s="182"/>
      <c r="N482" s="182"/>
      <c r="O482" s="182"/>
      <c r="P482" s="182"/>
      <c r="Q482" s="182"/>
      <c r="R482" s="182"/>
      <c r="S482" s="182"/>
      <c r="T482" s="182"/>
      <c r="U482" s="182"/>
      <c r="V482" s="182"/>
      <c r="W482" s="182"/>
      <c r="X482" s="182"/>
      <c r="Y482" s="182"/>
      <c r="Z482" s="182"/>
      <c r="AA482" s="183"/>
    </row>
    <row r="483" spans="1:27" ht="25.5" x14ac:dyDescent="0.2">
      <c r="A483" s="25" t="s">
        <v>62</v>
      </c>
      <c r="B483" s="26" t="s">
        <v>208</v>
      </c>
      <c r="C483" s="25" t="s">
        <v>209</v>
      </c>
      <c r="D483" s="26" t="s">
        <v>210</v>
      </c>
      <c r="E483" s="26" t="s">
        <v>211</v>
      </c>
      <c r="F483" s="26" t="s">
        <v>212</v>
      </c>
      <c r="G483" s="26" t="s">
        <v>213</v>
      </c>
      <c r="H483" s="26" t="s">
        <v>214</v>
      </c>
      <c r="I483" s="26" t="s">
        <v>215</v>
      </c>
      <c r="J483" s="26" t="s">
        <v>216</v>
      </c>
      <c r="K483" s="26" t="s">
        <v>217</v>
      </c>
      <c r="L483" s="26" t="s">
        <v>218</v>
      </c>
      <c r="M483" s="26" t="s">
        <v>219</v>
      </c>
      <c r="N483" s="26" t="s">
        <v>220</v>
      </c>
      <c r="O483" s="26" t="s">
        <v>221</v>
      </c>
      <c r="P483" s="26" t="s">
        <v>222</v>
      </c>
      <c r="Q483" s="26" t="s">
        <v>223</v>
      </c>
      <c r="R483" s="26" t="s">
        <v>224</v>
      </c>
      <c r="S483" s="26" t="s">
        <v>225</v>
      </c>
      <c r="T483" s="26" t="s">
        <v>226</v>
      </c>
      <c r="U483" s="26" t="s">
        <v>227</v>
      </c>
      <c r="V483" s="26" t="s">
        <v>228</v>
      </c>
      <c r="W483" s="26" t="s">
        <v>229</v>
      </c>
      <c r="X483" s="26" t="s">
        <v>230</v>
      </c>
      <c r="Y483" s="26" t="s">
        <v>231</v>
      </c>
      <c r="Z483" s="26" t="s">
        <v>232</v>
      </c>
      <c r="AA483" s="26" t="s">
        <v>233</v>
      </c>
    </row>
    <row r="484" spans="1:27" x14ac:dyDescent="0.2">
      <c r="A484" s="97" t="s">
        <v>704</v>
      </c>
      <c r="B484" s="27" t="str">
        <f>"01"&amp;"."&amp;$B$662&amp;"."&amp;$B$663</f>
        <v>01.01.2023</v>
      </c>
      <c r="C484" s="89" t="s">
        <v>74</v>
      </c>
      <c r="D484" s="90">
        <f>ROUND(((D485+D486+D488+D487)/1000),5)</f>
        <v>4.8723400000000003</v>
      </c>
      <c r="E484" s="90">
        <f>ROUND(((E485+E486+E488+E487)/1000),5)</f>
        <v>4.8177199999999996</v>
      </c>
      <c r="F484" s="90">
        <f>ROUND(((F485+F486+F488+F487)/1000),5)</f>
        <v>4.8644100000000003</v>
      </c>
      <c r="G484" s="90">
        <f t="shared" ref="G484:AA484" si="279">ROUND(((G485+G486+G488+G487)/1000),5)</f>
        <v>4.8143399999999996</v>
      </c>
      <c r="H484" s="90">
        <f t="shared" si="279"/>
        <v>4.7911599999999996</v>
      </c>
      <c r="I484" s="90">
        <f t="shared" si="279"/>
        <v>4.7913100000000002</v>
      </c>
      <c r="J484" s="90">
        <f t="shared" si="279"/>
        <v>4.79129</v>
      </c>
      <c r="K484" s="90">
        <f t="shared" si="279"/>
        <v>4.7740799999999997</v>
      </c>
      <c r="L484" s="90">
        <f t="shared" si="279"/>
        <v>4.73888</v>
      </c>
      <c r="M484" s="90">
        <f t="shared" si="279"/>
        <v>4.7606999999999999</v>
      </c>
      <c r="N484" s="90">
        <f t="shared" si="279"/>
        <v>4.8576800000000002</v>
      </c>
      <c r="O484" s="90">
        <f t="shared" si="279"/>
        <v>4.8741000000000003</v>
      </c>
      <c r="P484" s="90">
        <f t="shared" si="279"/>
        <v>4.95756</v>
      </c>
      <c r="Q484" s="90">
        <f t="shared" si="279"/>
        <v>4.9963100000000003</v>
      </c>
      <c r="R484" s="90">
        <f t="shared" si="279"/>
        <v>4.9689399999999999</v>
      </c>
      <c r="S484" s="90">
        <f t="shared" si="279"/>
        <v>5.0581399999999999</v>
      </c>
      <c r="T484" s="90">
        <f t="shared" si="279"/>
        <v>5.1719900000000001</v>
      </c>
      <c r="U484" s="90">
        <f t="shared" si="279"/>
        <v>5.2015099999999999</v>
      </c>
      <c r="V484" s="90">
        <f t="shared" si="279"/>
        <v>5.2020600000000004</v>
      </c>
      <c r="W484" s="90">
        <f t="shared" si="279"/>
        <v>5.2023900000000003</v>
      </c>
      <c r="X484" s="90">
        <f t="shared" si="279"/>
        <v>5.2188800000000004</v>
      </c>
      <c r="Y484" s="90">
        <f t="shared" si="279"/>
        <v>5.2006699999999997</v>
      </c>
      <c r="Z484" s="90">
        <f t="shared" si="279"/>
        <v>4.9659500000000003</v>
      </c>
      <c r="AA484" s="90">
        <f t="shared" si="279"/>
        <v>4.7985100000000003</v>
      </c>
    </row>
    <row r="485" spans="1:27" ht="12.75" hidden="1" customHeight="1" outlineLevel="1" x14ac:dyDescent="0.2">
      <c r="A485" s="98" t="s">
        <v>705</v>
      </c>
      <c r="B485" s="62" t="s">
        <v>236</v>
      </c>
      <c r="C485" s="42" t="s">
        <v>77</v>
      </c>
      <c r="D485" s="43">
        <v>1195.6300000000001</v>
      </c>
      <c r="E485" s="43">
        <v>1141.01</v>
      </c>
      <c r="F485" s="43">
        <v>1187.7</v>
      </c>
      <c r="G485" s="43">
        <v>1137.6300000000001</v>
      </c>
      <c r="H485" s="43">
        <v>1114.45</v>
      </c>
      <c r="I485" s="43">
        <v>1114.5999999999999</v>
      </c>
      <c r="J485" s="43">
        <v>1114.58</v>
      </c>
      <c r="K485" s="43">
        <v>1097.3699999999999</v>
      </c>
      <c r="L485" s="43">
        <v>1062.17</v>
      </c>
      <c r="M485" s="43">
        <v>1083.99</v>
      </c>
      <c r="N485" s="43">
        <v>1180.97</v>
      </c>
      <c r="O485" s="43">
        <v>1197.3900000000001</v>
      </c>
      <c r="P485" s="43">
        <v>1280.8499999999999</v>
      </c>
      <c r="Q485" s="43">
        <v>1319.6</v>
      </c>
      <c r="R485" s="43">
        <v>1292.23</v>
      </c>
      <c r="S485" s="43">
        <v>1381.43</v>
      </c>
      <c r="T485" s="43">
        <v>1495.28</v>
      </c>
      <c r="U485" s="43">
        <v>1524.8</v>
      </c>
      <c r="V485" s="43">
        <v>1525.35</v>
      </c>
      <c r="W485" s="43">
        <v>1525.68</v>
      </c>
      <c r="X485" s="43">
        <v>1542.17</v>
      </c>
      <c r="Y485" s="43">
        <v>1523.96</v>
      </c>
      <c r="Z485" s="43">
        <v>1289.24</v>
      </c>
      <c r="AA485" s="43">
        <v>1121.8</v>
      </c>
    </row>
    <row r="486" spans="1:27" ht="12.75" hidden="1" customHeight="1" outlineLevel="1" x14ac:dyDescent="0.2">
      <c r="A486" s="98" t="s">
        <v>706</v>
      </c>
      <c r="B486" s="62" t="s">
        <v>88</v>
      </c>
      <c r="C486" s="42" t="s">
        <v>77</v>
      </c>
      <c r="D486" s="43">
        <v>3559.77</v>
      </c>
      <c r="E486" s="43">
        <f>$D$486</f>
        <v>3559.77</v>
      </c>
      <c r="F486" s="43">
        <f t="shared" ref="F486:AA486" si="280">$D$486</f>
        <v>3559.77</v>
      </c>
      <c r="G486" s="43">
        <f t="shared" si="280"/>
        <v>3559.77</v>
      </c>
      <c r="H486" s="43">
        <f t="shared" si="280"/>
        <v>3559.77</v>
      </c>
      <c r="I486" s="43">
        <f t="shared" si="280"/>
        <v>3559.77</v>
      </c>
      <c r="J486" s="43">
        <f t="shared" si="280"/>
        <v>3559.77</v>
      </c>
      <c r="K486" s="43">
        <f t="shared" si="280"/>
        <v>3559.77</v>
      </c>
      <c r="L486" s="43">
        <f t="shared" si="280"/>
        <v>3559.77</v>
      </c>
      <c r="M486" s="43">
        <f t="shared" si="280"/>
        <v>3559.77</v>
      </c>
      <c r="N486" s="43">
        <f t="shared" si="280"/>
        <v>3559.77</v>
      </c>
      <c r="O486" s="43">
        <f t="shared" si="280"/>
        <v>3559.77</v>
      </c>
      <c r="P486" s="43">
        <f t="shared" si="280"/>
        <v>3559.77</v>
      </c>
      <c r="Q486" s="43">
        <f t="shared" si="280"/>
        <v>3559.77</v>
      </c>
      <c r="R486" s="43">
        <f t="shared" si="280"/>
        <v>3559.77</v>
      </c>
      <c r="S486" s="43">
        <f t="shared" si="280"/>
        <v>3559.77</v>
      </c>
      <c r="T486" s="43">
        <f t="shared" si="280"/>
        <v>3559.77</v>
      </c>
      <c r="U486" s="43">
        <f t="shared" si="280"/>
        <v>3559.77</v>
      </c>
      <c r="V486" s="43">
        <f t="shared" si="280"/>
        <v>3559.77</v>
      </c>
      <c r="W486" s="43">
        <f t="shared" si="280"/>
        <v>3559.77</v>
      </c>
      <c r="X486" s="43">
        <f t="shared" si="280"/>
        <v>3559.77</v>
      </c>
      <c r="Y486" s="43">
        <f t="shared" si="280"/>
        <v>3559.77</v>
      </c>
      <c r="Z486" s="43">
        <f t="shared" si="280"/>
        <v>3559.77</v>
      </c>
      <c r="AA486" s="43">
        <f t="shared" si="280"/>
        <v>3559.77</v>
      </c>
    </row>
    <row r="487" spans="1:27" ht="12.75" hidden="1" customHeight="1" outlineLevel="1" x14ac:dyDescent="0.2">
      <c r="A487" s="98" t="s">
        <v>707</v>
      </c>
      <c r="B487" s="62" t="s">
        <v>81</v>
      </c>
      <c r="C487" s="42" t="s">
        <v>77</v>
      </c>
      <c r="D487" s="43">
        <v>6.71</v>
      </c>
      <c r="E487" s="43">
        <v>6.71</v>
      </c>
      <c r="F487" s="43">
        <v>6.71</v>
      </c>
      <c r="G487" s="43">
        <v>6.71</v>
      </c>
      <c r="H487" s="43">
        <v>6.71</v>
      </c>
      <c r="I487" s="43">
        <v>6.71</v>
      </c>
      <c r="J487" s="43">
        <v>6.71</v>
      </c>
      <c r="K487" s="43">
        <v>6.71</v>
      </c>
      <c r="L487" s="43">
        <v>6.71</v>
      </c>
      <c r="M487" s="43">
        <v>6.71</v>
      </c>
      <c r="N487" s="43">
        <v>6.71</v>
      </c>
      <c r="O487" s="43">
        <v>6.71</v>
      </c>
      <c r="P487" s="43">
        <v>6.71</v>
      </c>
      <c r="Q487" s="43">
        <v>6.71</v>
      </c>
      <c r="R487" s="43">
        <v>6.71</v>
      </c>
      <c r="S487" s="43">
        <v>6.71</v>
      </c>
      <c r="T487" s="43">
        <v>6.71</v>
      </c>
      <c r="U487" s="43">
        <v>6.71</v>
      </c>
      <c r="V487" s="43">
        <v>6.71</v>
      </c>
      <c r="W487" s="43">
        <v>6.71</v>
      </c>
      <c r="X487" s="43">
        <v>6.71</v>
      </c>
      <c r="Y487" s="43">
        <v>6.71</v>
      </c>
      <c r="Z487" s="43">
        <v>6.71</v>
      </c>
      <c r="AA487" s="43">
        <v>6.71</v>
      </c>
    </row>
    <row r="488" spans="1:27" ht="12.75" hidden="1" customHeight="1" outlineLevel="1" x14ac:dyDescent="0.2">
      <c r="A488" s="98" t="s">
        <v>708</v>
      </c>
      <c r="B488" s="62" t="s">
        <v>79</v>
      </c>
      <c r="C488" s="42" t="s">
        <v>77</v>
      </c>
      <c r="D488" s="43">
        <f>$D$11</f>
        <v>110.23</v>
      </c>
      <c r="E488" s="43">
        <f t="shared" ref="E488:AA488" si="281">$D$11</f>
        <v>110.23</v>
      </c>
      <c r="F488" s="43">
        <f t="shared" si="281"/>
        <v>110.23</v>
      </c>
      <c r="G488" s="43">
        <f t="shared" si="281"/>
        <v>110.23</v>
      </c>
      <c r="H488" s="43">
        <f t="shared" si="281"/>
        <v>110.23</v>
      </c>
      <c r="I488" s="43">
        <f t="shared" si="281"/>
        <v>110.23</v>
      </c>
      <c r="J488" s="43">
        <f t="shared" si="281"/>
        <v>110.23</v>
      </c>
      <c r="K488" s="43">
        <f t="shared" si="281"/>
        <v>110.23</v>
      </c>
      <c r="L488" s="43">
        <f t="shared" si="281"/>
        <v>110.23</v>
      </c>
      <c r="M488" s="43">
        <f t="shared" si="281"/>
        <v>110.23</v>
      </c>
      <c r="N488" s="43">
        <f t="shared" si="281"/>
        <v>110.23</v>
      </c>
      <c r="O488" s="43">
        <f t="shared" si="281"/>
        <v>110.23</v>
      </c>
      <c r="P488" s="43">
        <f t="shared" si="281"/>
        <v>110.23</v>
      </c>
      <c r="Q488" s="43">
        <f t="shared" si="281"/>
        <v>110.23</v>
      </c>
      <c r="R488" s="43">
        <f t="shared" si="281"/>
        <v>110.23</v>
      </c>
      <c r="S488" s="43">
        <f t="shared" si="281"/>
        <v>110.23</v>
      </c>
      <c r="T488" s="43">
        <f t="shared" si="281"/>
        <v>110.23</v>
      </c>
      <c r="U488" s="43">
        <f t="shared" si="281"/>
        <v>110.23</v>
      </c>
      <c r="V488" s="43">
        <f t="shared" si="281"/>
        <v>110.23</v>
      </c>
      <c r="W488" s="43">
        <f t="shared" si="281"/>
        <v>110.23</v>
      </c>
      <c r="X488" s="43">
        <f t="shared" si="281"/>
        <v>110.23</v>
      </c>
      <c r="Y488" s="43">
        <f t="shared" si="281"/>
        <v>110.23</v>
      </c>
      <c r="Z488" s="43">
        <f t="shared" si="281"/>
        <v>110.23</v>
      </c>
      <c r="AA488" s="43">
        <f t="shared" si="281"/>
        <v>110.23</v>
      </c>
    </row>
    <row r="489" spans="1:27" collapsed="1" x14ac:dyDescent="0.2">
      <c r="A489" s="97" t="s">
        <v>709</v>
      </c>
      <c r="B489" s="27" t="str">
        <f>"02"&amp;"."&amp;$B$662&amp;"."&amp;$B$663</f>
        <v>02.01.2023</v>
      </c>
      <c r="C489" s="89" t="s">
        <v>74</v>
      </c>
      <c r="D489" s="90">
        <f>ROUND(((D490+D491+D493+D492)/1000),5)</f>
        <v>4.7717299999999998</v>
      </c>
      <c r="E489" s="90">
        <f>ROUND(((E490+E491+E493+E492)/1000),5)</f>
        <v>4.7029500000000004</v>
      </c>
      <c r="F489" s="90">
        <f>ROUND(((F490+F491+F493+F492)/1000),5)</f>
        <v>4.6613300000000004</v>
      </c>
      <c r="G489" s="90">
        <f t="shared" ref="G489:AA489" si="282">ROUND(((G490+G491+G493+G492)/1000),5)</f>
        <v>4.64445</v>
      </c>
      <c r="H489" s="90">
        <f t="shared" si="282"/>
        <v>4.65829</v>
      </c>
      <c r="I489" s="90">
        <f t="shared" si="282"/>
        <v>4.6753</v>
      </c>
      <c r="J489" s="90">
        <f t="shared" si="282"/>
        <v>4.6823600000000001</v>
      </c>
      <c r="K489" s="90">
        <f t="shared" si="282"/>
        <v>4.7080299999999999</v>
      </c>
      <c r="L489" s="90">
        <f t="shared" si="282"/>
        <v>4.8243999999999998</v>
      </c>
      <c r="M489" s="90">
        <f t="shared" si="282"/>
        <v>4.9819800000000001</v>
      </c>
      <c r="N489" s="90">
        <f t="shared" si="282"/>
        <v>5.2428800000000004</v>
      </c>
      <c r="O489" s="90">
        <f t="shared" si="282"/>
        <v>5.3075000000000001</v>
      </c>
      <c r="P489" s="90">
        <f t="shared" si="282"/>
        <v>5.3045</v>
      </c>
      <c r="Q489" s="90">
        <f t="shared" si="282"/>
        <v>5.3168600000000001</v>
      </c>
      <c r="R489" s="90">
        <f t="shared" si="282"/>
        <v>5.2710100000000004</v>
      </c>
      <c r="S489" s="90">
        <f t="shared" si="282"/>
        <v>5.3243999999999998</v>
      </c>
      <c r="T489" s="90">
        <f t="shared" si="282"/>
        <v>5.3612299999999999</v>
      </c>
      <c r="U489" s="90">
        <f t="shared" si="282"/>
        <v>5.3753399999999996</v>
      </c>
      <c r="V489" s="90">
        <f t="shared" si="282"/>
        <v>5.3746700000000001</v>
      </c>
      <c r="W489" s="90">
        <f t="shared" si="282"/>
        <v>5.3738000000000001</v>
      </c>
      <c r="X489" s="90">
        <f t="shared" si="282"/>
        <v>5.3760300000000001</v>
      </c>
      <c r="Y489" s="90">
        <f t="shared" si="282"/>
        <v>5.3582700000000001</v>
      </c>
      <c r="Z489" s="90">
        <f t="shared" si="282"/>
        <v>5.1826499999999998</v>
      </c>
      <c r="AA489" s="90">
        <f t="shared" si="282"/>
        <v>4.8869400000000001</v>
      </c>
    </row>
    <row r="490" spans="1:27" ht="12.75" hidden="1" customHeight="1" outlineLevel="1" x14ac:dyDescent="0.2">
      <c r="A490" s="98" t="s">
        <v>710</v>
      </c>
      <c r="B490" s="62" t="s">
        <v>236</v>
      </c>
      <c r="C490" s="42" t="s">
        <v>77</v>
      </c>
      <c r="D490" s="43">
        <v>1095.02</v>
      </c>
      <c r="E490" s="43">
        <v>1026.24</v>
      </c>
      <c r="F490" s="43">
        <v>984.62</v>
      </c>
      <c r="G490" s="43">
        <v>967.74</v>
      </c>
      <c r="H490" s="43">
        <v>981.58</v>
      </c>
      <c r="I490" s="43">
        <v>998.59</v>
      </c>
      <c r="J490" s="43">
        <v>1005.65</v>
      </c>
      <c r="K490" s="43">
        <v>1031.32</v>
      </c>
      <c r="L490" s="43">
        <v>1147.69</v>
      </c>
      <c r="M490" s="43">
        <v>1305.27</v>
      </c>
      <c r="N490" s="43">
        <v>1566.17</v>
      </c>
      <c r="O490" s="43">
        <v>1630.79</v>
      </c>
      <c r="P490" s="43">
        <v>1627.79</v>
      </c>
      <c r="Q490" s="43">
        <v>1640.15</v>
      </c>
      <c r="R490" s="43">
        <v>1594.3</v>
      </c>
      <c r="S490" s="43">
        <v>1647.69</v>
      </c>
      <c r="T490" s="43">
        <v>1684.52</v>
      </c>
      <c r="U490" s="43">
        <v>1698.63</v>
      </c>
      <c r="V490" s="43">
        <v>1697.96</v>
      </c>
      <c r="W490" s="43">
        <v>1697.09</v>
      </c>
      <c r="X490" s="43">
        <v>1699.32</v>
      </c>
      <c r="Y490" s="43">
        <v>1681.56</v>
      </c>
      <c r="Z490" s="43">
        <v>1505.94</v>
      </c>
      <c r="AA490" s="43">
        <v>1210.23</v>
      </c>
    </row>
    <row r="491" spans="1:27" ht="12.75" hidden="1" customHeight="1" outlineLevel="1" x14ac:dyDescent="0.2">
      <c r="A491" s="98" t="s">
        <v>711</v>
      </c>
      <c r="B491" s="62" t="s">
        <v>88</v>
      </c>
      <c r="C491" s="42" t="s">
        <v>77</v>
      </c>
      <c r="D491" s="43">
        <f>$D$486</f>
        <v>3559.77</v>
      </c>
      <c r="E491" s="43">
        <f t="shared" ref="E491:AA491" si="283">$D$486</f>
        <v>3559.77</v>
      </c>
      <c r="F491" s="43">
        <f t="shared" si="283"/>
        <v>3559.77</v>
      </c>
      <c r="G491" s="43">
        <f t="shared" si="283"/>
        <v>3559.77</v>
      </c>
      <c r="H491" s="43">
        <f t="shared" si="283"/>
        <v>3559.77</v>
      </c>
      <c r="I491" s="43">
        <f t="shared" si="283"/>
        <v>3559.77</v>
      </c>
      <c r="J491" s="43">
        <f t="shared" si="283"/>
        <v>3559.77</v>
      </c>
      <c r="K491" s="43">
        <f t="shared" si="283"/>
        <v>3559.77</v>
      </c>
      <c r="L491" s="43">
        <f t="shared" si="283"/>
        <v>3559.77</v>
      </c>
      <c r="M491" s="43">
        <f t="shared" si="283"/>
        <v>3559.77</v>
      </c>
      <c r="N491" s="43">
        <f t="shared" si="283"/>
        <v>3559.77</v>
      </c>
      <c r="O491" s="43">
        <f t="shared" si="283"/>
        <v>3559.77</v>
      </c>
      <c r="P491" s="43">
        <f t="shared" si="283"/>
        <v>3559.77</v>
      </c>
      <c r="Q491" s="43">
        <f t="shared" si="283"/>
        <v>3559.77</v>
      </c>
      <c r="R491" s="43">
        <f t="shared" si="283"/>
        <v>3559.77</v>
      </c>
      <c r="S491" s="43">
        <f t="shared" si="283"/>
        <v>3559.77</v>
      </c>
      <c r="T491" s="43">
        <f t="shared" si="283"/>
        <v>3559.77</v>
      </c>
      <c r="U491" s="43">
        <f t="shared" si="283"/>
        <v>3559.77</v>
      </c>
      <c r="V491" s="43">
        <f t="shared" si="283"/>
        <v>3559.77</v>
      </c>
      <c r="W491" s="43">
        <f t="shared" si="283"/>
        <v>3559.77</v>
      </c>
      <c r="X491" s="43">
        <f t="shared" si="283"/>
        <v>3559.77</v>
      </c>
      <c r="Y491" s="43">
        <f t="shared" si="283"/>
        <v>3559.77</v>
      </c>
      <c r="Z491" s="43">
        <f t="shared" si="283"/>
        <v>3559.77</v>
      </c>
      <c r="AA491" s="43">
        <f t="shared" si="283"/>
        <v>3559.77</v>
      </c>
    </row>
    <row r="492" spans="1:27" ht="12.75" hidden="1" customHeight="1" outlineLevel="1" x14ac:dyDescent="0.2">
      <c r="A492" s="98" t="s">
        <v>712</v>
      </c>
      <c r="B492" s="62" t="s">
        <v>81</v>
      </c>
      <c r="C492" s="42" t="s">
        <v>77</v>
      </c>
      <c r="D492" s="43">
        <v>6.71</v>
      </c>
      <c r="E492" s="43">
        <v>6.71</v>
      </c>
      <c r="F492" s="43">
        <v>6.71</v>
      </c>
      <c r="G492" s="43">
        <v>6.71</v>
      </c>
      <c r="H492" s="43">
        <v>6.71</v>
      </c>
      <c r="I492" s="43">
        <v>6.71</v>
      </c>
      <c r="J492" s="43">
        <v>6.71</v>
      </c>
      <c r="K492" s="43">
        <v>6.71</v>
      </c>
      <c r="L492" s="43">
        <v>6.71</v>
      </c>
      <c r="M492" s="43">
        <v>6.71</v>
      </c>
      <c r="N492" s="43">
        <v>6.71</v>
      </c>
      <c r="O492" s="43">
        <v>6.71</v>
      </c>
      <c r="P492" s="43">
        <v>6.71</v>
      </c>
      <c r="Q492" s="43">
        <v>6.71</v>
      </c>
      <c r="R492" s="43">
        <v>6.71</v>
      </c>
      <c r="S492" s="43">
        <v>6.71</v>
      </c>
      <c r="T492" s="43">
        <v>6.71</v>
      </c>
      <c r="U492" s="43">
        <v>6.71</v>
      </c>
      <c r="V492" s="43">
        <v>6.71</v>
      </c>
      <c r="W492" s="43">
        <v>6.71</v>
      </c>
      <c r="X492" s="43">
        <v>6.71</v>
      </c>
      <c r="Y492" s="43">
        <v>6.71</v>
      </c>
      <c r="Z492" s="43">
        <v>6.71</v>
      </c>
      <c r="AA492" s="43">
        <v>6.71</v>
      </c>
    </row>
    <row r="493" spans="1:27" ht="12.75" hidden="1" customHeight="1" outlineLevel="1" x14ac:dyDescent="0.2">
      <c r="A493" s="98" t="s">
        <v>713</v>
      </c>
      <c r="B493" s="62" t="s">
        <v>79</v>
      </c>
      <c r="C493" s="42" t="s">
        <v>77</v>
      </c>
      <c r="D493" s="43">
        <f>$D$11</f>
        <v>110.23</v>
      </c>
      <c r="E493" s="43">
        <f t="shared" ref="E493:AA493" si="284">$D$11</f>
        <v>110.23</v>
      </c>
      <c r="F493" s="43">
        <f t="shared" si="284"/>
        <v>110.23</v>
      </c>
      <c r="G493" s="43">
        <f t="shared" si="284"/>
        <v>110.23</v>
      </c>
      <c r="H493" s="43">
        <f t="shared" si="284"/>
        <v>110.23</v>
      </c>
      <c r="I493" s="43">
        <f t="shared" si="284"/>
        <v>110.23</v>
      </c>
      <c r="J493" s="43">
        <f t="shared" si="284"/>
        <v>110.23</v>
      </c>
      <c r="K493" s="43">
        <f t="shared" si="284"/>
        <v>110.23</v>
      </c>
      <c r="L493" s="43">
        <f t="shared" si="284"/>
        <v>110.23</v>
      </c>
      <c r="M493" s="43">
        <f t="shared" si="284"/>
        <v>110.23</v>
      </c>
      <c r="N493" s="43">
        <f t="shared" si="284"/>
        <v>110.23</v>
      </c>
      <c r="O493" s="43">
        <f t="shared" si="284"/>
        <v>110.23</v>
      </c>
      <c r="P493" s="43">
        <f t="shared" si="284"/>
        <v>110.23</v>
      </c>
      <c r="Q493" s="43">
        <f t="shared" si="284"/>
        <v>110.23</v>
      </c>
      <c r="R493" s="43">
        <f t="shared" si="284"/>
        <v>110.23</v>
      </c>
      <c r="S493" s="43">
        <f t="shared" si="284"/>
        <v>110.23</v>
      </c>
      <c r="T493" s="43">
        <f t="shared" si="284"/>
        <v>110.23</v>
      </c>
      <c r="U493" s="43">
        <f t="shared" si="284"/>
        <v>110.23</v>
      </c>
      <c r="V493" s="43">
        <f t="shared" si="284"/>
        <v>110.23</v>
      </c>
      <c r="W493" s="43">
        <f t="shared" si="284"/>
        <v>110.23</v>
      </c>
      <c r="X493" s="43">
        <f t="shared" si="284"/>
        <v>110.23</v>
      </c>
      <c r="Y493" s="43">
        <f t="shared" si="284"/>
        <v>110.23</v>
      </c>
      <c r="Z493" s="43">
        <f t="shared" si="284"/>
        <v>110.23</v>
      </c>
      <c r="AA493" s="43">
        <f t="shared" si="284"/>
        <v>110.23</v>
      </c>
    </row>
    <row r="494" spans="1:27" collapsed="1" x14ac:dyDescent="0.2">
      <c r="A494" s="97" t="s">
        <v>714</v>
      </c>
      <c r="B494" s="27" t="str">
        <f>"03"&amp;"."&amp;$B$662&amp;"."&amp;$B$663</f>
        <v>03.01.2023</v>
      </c>
      <c r="C494" s="89" t="s">
        <v>74</v>
      </c>
      <c r="D494" s="90">
        <f>ROUND(((D495+D496+D498+D497)/1000),5)</f>
        <v>4.8232200000000001</v>
      </c>
      <c r="E494" s="90">
        <f>ROUND(((E495+E496+E498+E497)/1000),5)</f>
        <v>4.7557200000000002</v>
      </c>
      <c r="F494" s="90">
        <f>ROUND(((F495+F496+F498+F497)/1000),5)</f>
        <v>4.7074499999999997</v>
      </c>
      <c r="G494" s="90">
        <f t="shared" ref="G494:AA494" si="285">ROUND(((G495+G496+G498+G497)/1000),5)</f>
        <v>4.6689600000000002</v>
      </c>
      <c r="H494" s="90">
        <f t="shared" si="285"/>
        <v>4.7120800000000003</v>
      </c>
      <c r="I494" s="90">
        <f t="shared" si="285"/>
        <v>4.7288500000000004</v>
      </c>
      <c r="J494" s="90">
        <f t="shared" si="285"/>
        <v>4.7449199999999996</v>
      </c>
      <c r="K494" s="90">
        <f t="shared" si="285"/>
        <v>4.7843999999999998</v>
      </c>
      <c r="L494" s="90">
        <f t="shared" si="285"/>
        <v>5.0107600000000003</v>
      </c>
      <c r="M494" s="90">
        <f t="shared" si="285"/>
        <v>5.2917300000000003</v>
      </c>
      <c r="N494" s="90">
        <f t="shared" si="285"/>
        <v>5.3412499999999996</v>
      </c>
      <c r="O494" s="90">
        <f t="shared" si="285"/>
        <v>5.36036</v>
      </c>
      <c r="P494" s="90">
        <f t="shared" si="285"/>
        <v>5.3654200000000003</v>
      </c>
      <c r="Q494" s="90">
        <f t="shared" si="285"/>
        <v>5.3702500000000004</v>
      </c>
      <c r="R494" s="90">
        <f t="shared" si="285"/>
        <v>5.3379300000000001</v>
      </c>
      <c r="S494" s="90">
        <f t="shared" si="285"/>
        <v>5.3431199999999999</v>
      </c>
      <c r="T494" s="90">
        <f t="shared" si="285"/>
        <v>5.3718700000000004</v>
      </c>
      <c r="U494" s="90">
        <f t="shared" si="285"/>
        <v>5.3864200000000002</v>
      </c>
      <c r="V494" s="90">
        <f t="shared" si="285"/>
        <v>5.3894000000000002</v>
      </c>
      <c r="W494" s="90">
        <f t="shared" si="285"/>
        <v>5.3738099999999998</v>
      </c>
      <c r="X494" s="90">
        <f t="shared" si="285"/>
        <v>5.3736899999999999</v>
      </c>
      <c r="Y494" s="90">
        <f t="shared" si="285"/>
        <v>5.3166799999999999</v>
      </c>
      <c r="Z494" s="90">
        <f t="shared" si="285"/>
        <v>4.9916900000000002</v>
      </c>
      <c r="AA494" s="90">
        <f t="shared" si="285"/>
        <v>4.7667000000000002</v>
      </c>
    </row>
    <row r="495" spans="1:27" ht="12.75" hidden="1" customHeight="1" outlineLevel="1" x14ac:dyDescent="0.2">
      <c r="A495" s="98" t="s">
        <v>715</v>
      </c>
      <c r="B495" s="62" t="s">
        <v>236</v>
      </c>
      <c r="C495" s="42" t="s">
        <v>77</v>
      </c>
      <c r="D495" s="43">
        <v>1146.51</v>
      </c>
      <c r="E495" s="43">
        <v>1079.01</v>
      </c>
      <c r="F495" s="43">
        <v>1030.74</v>
      </c>
      <c r="G495" s="43">
        <v>992.25</v>
      </c>
      <c r="H495" s="43">
        <v>1035.3699999999999</v>
      </c>
      <c r="I495" s="43">
        <v>1052.1400000000001</v>
      </c>
      <c r="J495" s="43">
        <v>1068.21</v>
      </c>
      <c r="K495" s="43">
        <v>1107.69</v>
      </c>
      <c r="L495" s="43">
        <v>1334.05</v>
      </c>
      <c r="M495" s="43">
        <v>1615.02</v>
      </c>
      <c r="N495" s="43">
        <v>1664.54</v>
      </c>
      <c r="O495" s="43">
        <v>1683.65</v>
      </c>
      <c r="P495" s="43">
        <v>1688.71</v>
      </c>
      <c r="Q495" s="43">
        <v>1693.54</v>
      </c>
      <c r="R495" s="43">
        <v>1661.22</v>
      </c>
      <c r="S495" s="43">
        <v>1666.41</v>
      </c>
      <c r="T495" s="43">
        <v>1695.16</v>
      </c>
      <c r="U495" s="43">
        <v>1709.71</v>
      </c>
      <c r="V495" s="43">
        <v>1712.69</v>
      </c>
      <c r="W495" s="43">
        <v>1697.1</v>
      </c>
      <c r="X495" s="43">
        <v>1696.98</v>
      </c>
      <c r="Y495" s="43">
        <v>1639.97</v>
      </c>
      <c r="Z495" s="43">
        <v>1314.98</v>
      </c>
      <c r="AA495" s="43">
        <v>1089.99</v>
      </c>
    </row>
    <row r="496" spans="1:27" ht="12.75" hidden="1" customHeight="1" outlineLevel="1" x14ac:dyDescent="0.2">
      <c r="A496" s="98" t="s">
        <v>716</v>
      </c>
      <c r="B496" s="62" t="s">
        <v>88</v>
      </c>
      <c r="C496" s="42" t="s">
        <v>77</v>
      </c>
      <c r="D496" s="43">
        <f>$D$486</f>
        <v>3559.77</v>
      </c>
      <c r="E496" s="43">
        <f t="shared" ref="E496:AA496" si="286">$D$486</f>
        <v>3559.77</v>
      </c>
      <c r="F496" s="43">
        <f t="shared" si="286"/>
        <v>3559.77</v>
      </c>
      <c r="G496" s="43">
        <f t="shared" si="286"/>
        <v>3559.77</v>
      </c>
      <c r="H496" s="43">
        <f t="shared" si="286"/>
        <v>3559.77</v>
      </c>
      <c r="I496" s="43">
        <f t="shared" si="286"/>
        <v>3559.77</v>
      </c>
      <c r="J496" s="43">
        <f t="shared" si="286"/>
        <v>3559.77</v>
      </c>
      <c r="K496" s="43">
        <f t="shared" si="286"/>
        <v>3559.77</v>
      </c>
      <c r="L496" s="43">
        <f t="shared" si="286"/>
        <v>3559.77</v>
      </c>
      <c r="M496" s="43">
        <f t="shared" si="286"/>
        <v>3559.77</v>
      </c>
      <c r="N496" s="43">
        <f t="shared" si="286"/>
        <v>3559.77</v>
      </c>
      <c r="O496" s="43">
        <f t="shared" si="286"/>
        <v>3559.77</v>
      </c>
      <c r="P496" s="43">
        <f t="shared" si="286"/>
        <v>3559.77</v>
      </c>
      <c r="Q496" s="43">
        <f t="shared" si="286"/>
        <v>3559.77</v>
      </c>
      <c r="R496" s="43">
        <f t="shared" si="286"/>
        <v>3559.77</v>
      </c>
      <c r="S496" s="43">
        <f t="shared" si="286"/>
        <v>3559.77</v>
      </c>
      <c r="T496" s="43">
        <f t="shared" si="286"/>
        <v>3559.77</v>
      </c>
      <c r="U496" s="43">
        <f t="shared" si="286"/>
        <v>3559.77</v>
      </c>
      <c r="V496" s="43">
        <f t="shared" si="286"/>
        <v>3559.77</v>
      </c>
      <c r="W496" s="43">
        <f t="shared" si="286"/>
        <v>3559.77</v>
      </c>
      <c r="X496" s="43">
        <f t="shared" si="286"/>
        <v>3559.77</v>
      </c>
      <c r="Y496" s="43">
        <f t="shared" si="286"/>
        <v>3559.77</v>
      </c>
      <c r="Z496" s="43">
        <f t="shared" si="286"/>
        <v>3559.77</v>
      </c>
      <c r="AA496" s="43">
        <f t="shared" si="286"/>
        <v>3559.77</v>
      </c>
    </row>
    <row r="497" spans="1:27" ht="12.75" hidden="1" customHeight="1" outlineLevel="1" x14ac:dyDescent="0.2">
      <c r="A497" s="98" t="s">
        <v>717</v>
      </c>
      <c r="B497" s="62" t="s">
        <v>81</v>
      </c>
      <c r="C497" s="42" t="s">
        <v>77</v>
      </c>
      <c r="D497" s="43">
        <v>6.71</v>
      </c>
      <c r="E497" s="43">
        <v>6.71</v>
      </c>
      <c r="F497" s="43">
        <v>6.71</v>
      </c>
      <c r="G497" s="43">
        <v>6.71</v>
      </c>
      <c r="H497" s="43">
        <v>6.71</v>
      </c>
      <c r="I497" s="43">
        <v>6.71</v>
      </c>
      <c r="J497" s="43">
        <v>6.71</v>
      </c>
      <c r="K497" s="43">
        <v>6.71</v>
      </c>
      <c r="L497" s="43">
        <v>6.71</v>
      </c>
      <c r="M497" s="43">
        <v>6.71</v>
      </c>
      <c r="N497" s="43">
        <v>6.71</v>
      </c>
      <c r="O497" s="43">
        <v>6.71</v>
      </c>
      <c r="P497" s="43">
        <v>6.71</v>
      </c>
      <c r="Q497" s="43">
        <v>6.71</v>
      </c>
      <c r="R497" s="43">
        <v>6.71</v>
      </c>
      <c r="S497" s="43">
        <v>6.71</v>
      </c>
      <c r="T497" s="43">
        <v>6.71</v>
      </c>
      <c r="U497" s="43">
        <v>6.71</v>
      </c>
      <c r="V497" s="43">
        <v>6.71</v>
      </c>
      <c r="W497" s="43">
        <v>6.71</v>
      </c>
      <c r="X497" s="43">
        <v>6.71</v>
      </c>
      <c r="Y497" s="43">
        <v>6.71</v>
      </c>
      <c r="Z497" s="43">
        <v>6.71</v>
      </c>
      <c r="AA497" s="43">
        <v>6.71</v>
      </c>
    </row>
    <row r="498" spans="1:27" ht="12.75" hidden="1" customHeight="1" outlineLevel="1" x14ac:dyDescent="0.2">
      <c r="A498" s="98" t="s">
        <v>718</v>
      </c>
      <c r="B498" s="62" t="s">
        <v>79</v>
      </c>
      <c r="C498" s="42" t="s">
        <v>77</v>
      </c>
      <c r="D498" s="43">
        <f>$D$11</f>
        <v>110.23</v>
      </c>
      <c r="E498" s="43">
        <f t="shared" ref="E498:AA498" si="287">$D$11</f>
        <v>110.23</v>
      </c>
      <c r="F498" s="43">
        <f t="shared" si="287"/>
        <v>110.23</v>
      </c>
      <c r="G498" s="43">
        <f t="shared" si="287"/>
        <v>110.23</v>
      </c>
      <c r="H498" s="43">
        <f t="shared" si="287"/>
        <v>110.23</v>
      </c>
      <c r="I498" s="43">
        <f t="shared" si="287"/>
        <v>110.23</v>
      </c>
      <c r="J498" s="43">
        <f t="shared" si="287"/>
        <v>110.23</v>
      </c>
      <c r="K498" s="43">
        <f t="shared" si="287"/>
        <v>110.23</v>
      </c>
      <c r="L498" s="43">
        <f t="shared" si="287"/>
        <v>110.23</v>
      </c>
      <c r="M498" s="43">
        <f t="shared" si="287"/>
        <v>110.23</v>
      </c>
      <c r="N498" s="43">
        <f t="shared" si="287"/>
        <v>110.23</v>
      </c>
      <c r="O498" s="43">
        <f t="shared" si="287"/>
        <v>110.23</v>
      </c>
      <c r="P498" s="43">
        <f t="shared" si="287"/>
        <v>110.23</v>
      </c>
      <c r="Q498" s="43">
        <f t="shared" si="287"/>
        <v>110.23</v>
      </c>
      <c r="R498" s="43">
        <f t="shared" si="287"/>
        <v>110.23</v>
      </c>
      <c r="S498" s="43">
        <f t="shared" si="287"/>
        <v>110.23</v>
      </c>
      <c r="T498" s="43">
        <f t="shared" si="287"/>
        <v>110.23</v>
      </c>
      <c r="U498" s="43">
        <f t="shared" si="287"/>
        <v>110.23</v>
      </c>
      <c r="V498" s="43">
        <f t="shared" si="287"/>
        <v>110.23</v>
      </c>
      <c r="W498" s="43">
        <f t="shared" si="287"/>
        <v>110.23</v>
      </c>
      <c r="X498" s="43">
        <f t="shared" si="287"/>
        <v>110.23</v>
      </c>
      <c r="Y498" s="43">
        <f t="shared" si="287"/>
        <v>110.23</v>
      </c>
      <c r="Z498" s="43">
        <f t="shared" si="287"/>
        <v>110.23</v>
      </c>
      <c r="AA498" s="43">
        <f t="shared" si="287"/>
        <v>110.23</v>
      </c>
    </row>
    <row r="499" spans="1:27" collapsed="1" x14ac:dyDescent="0.2">
      <c r="A499" s="97" t="s">
        <v>719</v>
      </c>
      <c r="B499" s="27" t="str">
        <f>"04"&amp;"."&amp;$B$662&amp;"."&amp;$B$663</f>
        <v>04.01.2023</v>
      </c>
      <c r="C499" s="89" t="s">
        <v>74</v>
      </c>
      <c r="D499" s="90">
        <f>ROUND(((D500+D501+D503+D502)/1000),5)</f>
        <v>4.7456800000000001</v>
      </c>
      <c r="E499" s="90">
        <f>ROUND(((E500+E501+E503+E502)/1000),5)</f>
        <v>4.6849699999999999</v>
      </c>
      <c r="F499" s="90">
        <f>ROUND(((F500+F501+F503+F502)/1000),5)</f>
        <v>4.6489599999999998</v>
      </c>
      <c r="G499" s="90">
        <f t="shared" ref="G499:AA499" si="288">ROUND(((G500+G501+G503+G502)/1000),5)</f>
        <v>4.6157399999999997</v>
      </c>
      <c r="H499" s="90">
        <f t="shared" si="288"/>
        <v>4.6628600000000002</v>
      </c>
      <c r="I499" s="90">
        <f t="shared" si="288"/>
        <v>4.6970799999999997</v>
      </c>
      <c r="J499" s="90">
        <f t="shared" si="288"/>
        <v>4.7347200000000003</v>
      </c>
      <c r="K499" s="90">
        <f t="shared" si="288"/>
        <v>4.8375500000000002</v>
      </c>
      <c r="L499" s="90">
        <f t="shared" si="288"/>
        <v>5.07789</v>
      </c>
      <c r="M499" s="90">
        <f t="shared" si="288"/>
        <v>5.3232799999999996</v>
      </c>
      <c r="N499" s="90">
        <f t="shared" si="288"/>
        <v>5.3729199999999997</v>
      </c>
      <c r="O499" s="90">
        <f t="shared" si="288"/>
        <v>5.3931800000000001</v>
      </c>
      <c r="P499" s="90">
        <f t="shared" si="288"/>
        <v>5.3955799999999998</v>
      </c>
      <c r="Q499" s="90">
        <f t="shared" si="288"/>
        <v>5.4004399999999997</v>
      </c>
      <c r="R499" s="90">
        <f t="shared" si="288"/>
        <v>5.3750099999999996</v>
      </c>
      <c r="S499" s="90">
        <f t="shared" si="288"/>
        <v>5.3765400000000003</v>
      </c>
      <c r="T499" s="90">
        <f t="shared" si="288"/>
        <v>5.3975999999999997</v>
      </c>
      <c r="U499" s="90">
        <f t="shared" si="288"/>
        <v>5.4197199999999999</v>
      </c>
      <c r="V499" s="90">
        <f t="shared" si="288"/>
        <v>5.4100599999999996</v>
      </c>
      <c r="W499" s="90">
        <f t="shared" si="288"/>
        <v>5.4005999999999998</v>
      </c>
      <c r="X499" s="90">
        <f t="shared" si="288"/>
        <v>5.4037699999999997</v>
      </c>
      <c r="Y499" s="90">
        <f t="shared" si="288"/>
        <v>5.3673200000000003</v>
      </c>
      <c r="Z499" s="90">
        <f t="shared" si="288"/>
        <v>5.10649</v>
      </c>
      <c r="AA499" s="90">
        <f t="shared" si="288"/>
        <v>4.8512399999999998</v>
      </c>
    </row>
    <row r="500" spans="1:27" ht="12.75" hidden="1" customHeight="1" outlineLevel="1" x14ac:dyDescent="0.2">
      <c r="A500" s="98" t="s">
        <v>720</v>
      </c>
      <c r="B500" s="62" t="s">
        <v>236</v>
      </c>
      <c r="C500" s="42" t="s">
        <v>77</v>
      </c>
      <c r="D500" s="43">
        <v>1068.97</v>
      </c>
      <c r="E500" s="43">
        <v>1008.26</v>
      </c>
      <c r="F500" s="43">
        <v>972.25</v>
      </c>
      <c r="G500" s="43">
        <v>939.03</v>
      </c>
      <c r="H500" s="43">
        <v>986.15</v>
      </c>
      <c r="I500" s="43">
        <v>1020.37</v>
      </c>
      <c r="J500" s="43">
        <v>1058.01</v>
      </c>
      <c r="K500" s="43">
        <v>1160.8399999999999</v>
      </c>
      <c r="L500" s="43">
        <v>1401.18</v>
      </c>
      <c r="M500" s="43">
        <v>1646.57</v>
      </c>
      <c r="N500" s="43">
        <v>1696.21</v>
      </c>
      <c r="O500" s="43">
        <v>1716.47</v>
      </c>
      <c r="P500" s="43">
        <v>1718.87</v>
      </c>
      <c r="Q500" s="43">
        <v>1723.73</v>
      </c>
      <c r="R500" s="43">
        <v>1698.3</v>
      </c>
      <c r="S500" s="43">
        <v>1699.83</v>
      </c>
      <c r="T500" s="43">
        <v>1720.89</v>
      </c>
      <c r="U500" s="43">
        <v>1743.01</v>
      </c>
      <c r="V500" s="43">
        <v>1733.35</v>
      </c>
      <c r="W500" s="43">
        <v>1723.89</v>
      </c>
      <c r="X500" s="43">
        <v>1727.06</v>
      </c>
      <c r="Y500" s="43">
        <v>1690.61</v>
      </c>
      <c r="Z500" s="43">
        <v>1429.78</v>
      </c>
      <c r="AA500" s="43">
        <v>1174.53</v>
      </c>
    </row>
    <row r="501" spans="1:27" ht="12.75" hidden="1" customHeight="1" outlineLevel="1" x14ac:dyDescent="0.2">
      <c r="A501" s="98" t="s">
        <v>721</v>
      </c>
      <c r="B501" s="62" t="s">
        <v>88</v>
      </c>
      <c r="C501" s="42" t="s">
        <v>77</v>
      </c>
      <c r="D501" s="43">
        <f>$D$486</f>
        <v>3559.77</v>
      </c>
      <c r="E501" s="43">
        <f t="shared" ref="E501:AA501" si="289">$D$486</f>
        <v>3559.77</v>
      </c>
      <c r="F501" s="43">
        <f t="shared" si="289"/>
        <v>3559.77</v>
      </c>
      <c r="G501" s="43">
        <f t="shared" si="289"/>
        <v>3559.77</v>
      </c>
      <c r="H501" s="43">
        <f t="shared" si="289"/>
        <v>3559.77</v>
      </c>
      <c r="I501" s="43">
        <f t="shared" si="289"/>
        <v>3559.77</v>
      </c>
      <c r="J501" s="43">
        <f t="shared" si="289"/>
        <v>3559.77</v>
      </c>
      <c r="K501" s="43">
        <f t="shared" si="289"/>
        <v>3559.77</v>
      </c>
      <c r="L501" s="43">
        <f t="shared" si="289"/>
        <v>3559.77</v>
      </c>
      <c r="M501" s="43">
        <f t="shared" si="289"/>
        <v>3559.77</v>
      </c>
      <c r="N501" s="43">
        <f t="shared" si="289"/>
        <v>3559.77</v>
      </c>
      <c r="O501" s="43">
        <f t="shared" si="289"/>
        <v>3559.77</v>
      </c>
      <c r="P501" s="43">
        <f t="shared" si="289"/>
        <v>3559.77</v>
      </c>
      <c r="Q501" s="43">
        <f t="shared" si="289"/>
        <v>3559.77</v>
      </c>
      <c r="R501" s="43">
        <f t="shared" si="289"/>
        <v>3559.77</v>
      </c>
      <c r="S501" s="43">
        <f t="shared" si="289"/>
        <v>3559.77</v>
      </c>
      <c r="T501" s="43">
        <f t="shared" si="289"/>
        <v>3559.77</v>
      </c>
      <c r="U501" s="43">
        <f t="shared" si="289"/>
        <v>3559.77</v>
      </c>
      <c r="V501" s="43">
        <f t="shared" si="289"/>
        <v>3559.77</v>
      </c>
      <c r="W501" s="43">
        <f t="shared" si="289"/>
        <v>3559.77</v>
      </c>
      <c r="X501" s="43">
        <f t="shared" si="289"/>
        <v>3559.77</v>
      </c>
      <c r="Y501" s="43">
        <f t="shared" si="289"/>
        <v>3559.77</v>
      </c>
      <c r="Z501" s="43">
        <f t="shared" si="289"/>
        <v>3559.77</v>
      </c>
      <c r="AA501" s="43">
        <f t="shared" si="289"/>
        <v>3559.77</v>
      </c>
    </row>
    <row r="502" spans="1:27" ht="12.75" hidden="1" customHeight="1" outlineLevel="1" x14ac:dyDescent="0.2">
      <c r="A502" s="98" t="s">
        <v>722</v>
      </c>
      <c r="B502" s="62" t="s">
        <v>81</v>
      </c>
      <c r="C502" s="42" t="s">
        <v>77</v>
      </c>
      <c r="D502" s="43">
        <v>6.71</v>
      </c>
      <c r="E502" s="43">
        <v>6.71</v>
      </c>
      <c r="F502" s="43">
        <v>6.71</v>
      </c>
      <c r="G502" s="43">
        <v>6.71</v>
      </c>
      <c r="H502" s="43">
        <v>6.71</v>
      </c>
      <c r="I502" s="43">
        <v>6.71</v>
      </c>
      <c r="J502" s="43">
        <v>6.71</v>
      </c>
      <c r="K502" s="43">
        <v>6.71</v>
      </c>
      <c r="L502" s="43">
        <v>6.71</v>
      </c>
      <c r="M502" s="43">
        <v>6.71</v>
      </c>
      <c r="N502" s="43">
        <v>6.71</v>
      </c>
      <c r="O502" s="43">
        <v>6.71</v>
      </c>
      <c r="P502" s="43">
        <v>6.71</v>
      </c>
      <c r="Q502" s="43">
        <v>6.71</v>
      </c>
      <c r="R502" s="43">
        <v>6.71</v>
      </c>
      <c r="S502" s="43">
        <v>6.71</v>
      </c>
      <c r="T502" s="43">
        <v>6.71</v>
      </c>
      <c r="U502" s="43">
        <v>6.71</v>
      </c>
      <c r="V502" s="43">
        <v>6.71</v>
      </c>
      <c r="W502" s="43">
        <v>6.71</v>
      </c>
      <c r="X502" s="43">
        <v>6.71</v>
      </c>
      <c r="Y502" s="43">
        <v>6.71</v>
      </c>
      <c r="Z502" s="43">
        <v>6.71</v>
      </c>
      <c r="AA502" s="43">
        <v>6.71</v>
      </c>
    </row>
    <row r="503" spans="1:27" ht="12.75" hidden="1" customHeight="1" outlineLevel="1" x14ac:dyDescent="0.2">
      <c r="A503" s="98" t="s">
        <v>723</v>
      </c>
      <c r="B503" s="62" t="s">
        <v>79</v>
      </c>
      <c r="C503" s="42" t="s">
        <v>77</v>
      </c>
      <c r="D503" s="43">
        <f>$D$11</f>
        <v>110.23</v>
      </c>
      <c r="E503" s="43">
        <f t="shared" ref="E503:AA503" si="290">$D$11</f>
        <v>110.23</v>
      </c>
      <c r="F503" s="43">
        <f t="shared" si="290"/>
        <v>110.23</v>
      </c>
      <c r="G503" s="43">
        <f t="shared" si="290"/>
        <v>110.23</v>
      </c>
      <c r="H503" s="43">
        <f t="shared" si="290"/>
        <v>110.23</v>
      </c>
      <c r="I503" s="43">
        <f t="shared" si="290"/>
        <v>110.23</v>
      </c>
      <c r="J503" s="43">
        <f t="shared" si="290"/>
        <v>110.23</v>
      </c>
      <c r="K503" s="43">
        <f t="shared" si="290"/>
        <v>110.23</v>
      </c>
      <c r="L503" s="43">
        <f t="shared" si="290"/>
        <v>110.23</v>
      </c>
      <c r="M503" s="43">
        <f t="shared" si="290"/>
        <v>110.23</v>
      </c>
      <c r="N503" s="43">
        <f t="shared" si="290"/>
        <v>110.23</v>
      </c>
      <c r="O503" s="43">
        <f t="shared" si="290"/>
        <v>110.23</v>
      </c>
      <c r="P503" s="43">
        <f t="shared" si="290"/>
        <v>110.23</v>
      </c>
      <c r="Q503" s="43">
        <f t="shared" si="290"/>
        <v>110.23</v>
      </c>
      <c r="R503" s="43">
        <f t="shared" si="290"/>
        <v>110.23</v>
      </c>
      <c r="S503" s="43">
        <f t="shared" si="290"/>
        <v>110.23</v>
      </c>
      <c r="T503" s="43">
        <f t="shared" si="290"/>
        <v>110.23</v>
      </c>
      <c r="U503" s="43">
        <f t="shared" si="290"/>
        <v>110.23</v>
      </c>
      <c r="V503" s="43">
        <f t="shared" si="290"/>
        <v>110.23</v>
      </c>
      <c r="W503" s="43">
        <f t="shared" si="290"/>
        <v>110.23</v>
      </c>
      <c r="X503" s="43">
        <f t="shared" si="290"/>
        <v>110.23</v>
      </c>
      <c r="Y503" s="43">
        <f t="shared" si="290"/>
        <v>110.23</v>
      </c>
      <c r="Z503" s="43">
        <f t="shared" si="290"/>
        <v>110.23</v>
      </c>
      <c r="AA503" s="43">
        <f t="shared" si="290"/>
        <v>110.23</v>
      </c>
    </row>
    <row r="504" spans="1:27" collapsed="1" x14ac:dyDescent="0.2">
      <c r="A504" s="97" t="s">
        <v>724</v>
      </c>
      <c r="B504" s="27" t="str">
        <f>"05"&amp;"."&amp;$B$662&amp;"."&amp;$B$663</f>
        <v>05.01.2023</v>
      </c>
      <c r="C504" s="89" t="s">
        <v>74</v>
      </c>
      <c r="D504" s="90">
        <f>ROUND(((D505+D506+D508+D507)/1000),5)</f>
        <v>4.7790100000000004</v>
      </c>
      <c r="E504" s="90">
        <f>ROUND(((E505+E506+E508+E507)/1000),5)</f>
        <v>4.7169999999999996</v>
      </c>
      <c r="F504" s="90">
        <f>ROUND(((F505+F506+F508+F507)/1000),5)</f>
        <v>4.6643699999999999</v>
      </c>
      <c r="G504" s="90">
        <f t="shared" ref="G504:AA504" si="291">ROUND(((G505+G506+G508+G507)/1000),5)</f>
        <v>4.65862</v>
      </c>
      <c r="H504" s="90">
        <f t="shared" si="291"/>
        <v>4.6882900000000003</v>
      </c>
      <c r="I504" s="90">
        <f t="shared" si="291"/>
        <v>4.7071699999999996</v>
      </c>
      <c r="J504" s="90">
        <f t="shared" si="291"/>
        <v>4.7584400000000002</v>
      </c>
      <c r="K504" s="90">
        <f t="shared" si="291"/>
        <v>4.82362</v>
      </c>
      <c r="L504" s="90">
        <f t="shared" si="291"/>
        <v>5.1114699999999997</v>
      </c>
      <c r="M504" s="90">
        <f t="shared" si="291"/>
        <v>5.3350799999999996</v>
      </c>
      <c r="N504" s="90">
        <f t="shared" si="291"/>
        <v>5.3686999999999996</v>
      </c>
      <c r="O504" s="90">
        <f t="shared" si="291"/>
        <v>5.3752500000000003</v>
      </c>
      <c r="P504" s="90">
        <f t="shared" si="291"/>
        <v>5.3749399999999996</v>
      </c>
      <c r="Q504" s="90">
        <f t="shared" si="291"/>
        <v>5.3770499999999997</v>
      </c>
      <c r="R504" s="90">
        <f t="shared" si="291"/>
        <v>5.3670499999999999</v>
      </c>
      <c r="S504" s="90">
        <f t="shared" si="291"/>
        <v>5.3673500000000001</v>
      </c>
      <c r="T504" s="90">
        <f t="shared" si="291"/>
        <v>5.3781699999999999</v>
      </c>
      <c r="U504" s="90">
        <f t="shared" si="291"/>
        <v>5.3972499999999997</v>
      </c>
      <c r="V504" s="90">
        <f t="shared" si="291"/>
        <v>5.3891200000000001</v>
      </c>
      <c r="W504" s="90">
        <f t="shared" si="291"/>
        <v>5.3803700000000001</v>
      </c>
      <c r="X504" s="90">
        <f t="shared" si="291"/>
        <v>5.3813500000000003</v>
      </c>
      <c r="Y504" s="90">
        <f t="shared" si="291"/>
        <v>5.3667499999999997</v>
      </c>
      <c r="Z504" s="90">
        <f t="shared" si="291"/>
        <v>5.0334500000000002</v>
      </c>
      <c r="AA504" s="90">
        <f t="shared" si="291"/>
        <v>4.8042299999999996</v>
      </c>
    </row>
    <row r="505" spans="1:27" ht="12.75" hidden="1" customHeight="1" outlineLevel="1" x14ac:dyDescent="0.2">
      <c r="A505" s="98" t="s">
        <v>725</v>
      </c>
      <c r="B505" s="62" t="s">
        <v>236</v>
      </c>
      <c r="C505" s="42" t="s">
        <v>77</v>
      </c>
      <c r="D505" s="43">
        <v>1102.3</v>
      </c>
      <c r="E505" s="43">
        <v>1040.29</v>
      </c>
      <c r="F505" s="43">
        <v>987.66</v>
      </c>
      <c r="G505" s="43">
        <v>981.91</v>
      </c>
      <c r="H505" s="43">
        <v>1011.58</v>
      </c>
      <c r="I505" s="43">
        <v>1030.46</v>
      </c>
      <c r="J505" s="43">
        <v>1081.73</v>
      </c>
      <c r="K505" s="43">
        <v>1146.9100000000001</v>
      </c>
      <c r="L505" s="43">
        <v>1434.76</v>
      </c>
      <c r="M505" s="43">
        <v>1658.37</v>
      </c>
      <c r="N505" s="43">
        <v>1691.99</v>
      </c>
      <c r="O505" s="43">
        <v>1698.54</v>
      </c>
      <c r="P505" s="43">
        <v>1698.23</v>
      </c>
      <c r="Q505" s="43">
        <v>1700.34</v>
      </c>
      <c r="R505" s="43">
        <v>1690.34</v>
      </c>
      <c r="S505" s="43">
        <v>1690.64</v>
      </c>
      <c r="T505" s="43">
        <v>1701.46</v>
      </c>
      <c r="U505" s="43">
        <v>1720.54</v>
      </c>
      <c r="V505" s="43">
        <v>1712.41</v>
      </c>
      <c r="W505" s="43">
        <v>1703.66</v>
      </c>
      <c r="X505" s="43">
        <v>1704.64</v>
      </c>
      <c r="Y505" s="43">
        <v>1690.04</v>
      </c>
      <c r="Z505" s="43">
        <v>1356.74</v>
      </c>
      <c r="AA505" s="43">
        <v>1127.52</v>
      </c>
    </row>
    <row r="506" spans="1:27" ht="12.75" hidden="1" customHeight="1" outlineLevel="1" x14ac:dyDescent="0.2">
      <c r="A506" s="98" t="s">
        <v>726</v>
      </c>
      <c r="B506" s="62" t="s">
        <v>88</v>
      </c>
      <c r="C506" s="42" t="s">
        <v>77</v>
      </c>
      <c r="D506" s="43">
        <f>$D$486</f>
        <v>3559.77</v>
      </c>
      <c r="E506" s="43">
        <f t="shared" ref="E506:AA506" si="292">$D$486</f>
        <v>3559.77</v>
      </c>
      <c r="F506" s="43">
        <f t="shared" si="292"/>
        <v>3559.77</v>
      </c>
      <c r="G506" s="43">
        <f t="shared" si="292"/>
        <v>3559.77</v>
      </c>
      <c r="H506" s="43">
        <f t="shared" si="292"/>
        <v>3559.77</v>
      </c>
      <c r="I506" s="43">
        <f t="shared" si="292"/>
        <v>3559.77</v>
      </c>
      <c r="J506" s="43">
        <f t="shared" si="292"/>
        <v>3559.77</v>
      </c>
      <c r="K506" s="43">
        <f t="shared" si="292"/>
        <v>3559.77</v>
      </c>
      <c r="L506" s="43">
        <f t="shared" si="292"/>
        <v>3559.77</v>
      </c>
      <c r="M506" s="43">
        <f t="shared" si="292"/>
        <v>3559.77</v>
      </c>
      <c r="N506" s="43">
        <f t="shared" si="292"/>
        <v>3559.77</v>
      </c>
      <c r="O506" s="43">
        <f t="shared" si="292"/>
        <v>3559.77</v>
      </c>
      <c r="P506" s="43">
        <f t="shared" si="292"/>
        <v>3559.77</v>
      </c>
      <c r="Q506" s="43">
        <f t="shared" si="292"/>
        <v>3559.77</v>
      </c>
      <c r="R506" s="43">
        <f t="shared" si="292"/>
        <v>3559.77</v>
      </c>
      <c r="S506" s="43">
        <f t="shared" si="292"/>
        <v>3559.77</v>
      </c>
      <c r="T506" s="43">
        <f t="shared" si="292"/>
        <v>3559.77</v>
      </c>
      <c r="U506" s="43">
        <f t="shared" si="292"/>
        <v>3559.77</v>
      </c>
      <c r="V506" s="43">
        <f t="shared" si="292"/>
        <v>3559.77</v>
      </c>
      <c r="W506" s="43">
        <f t="shared" si="292"/>
        <v>3559.77</v>
      </c>
      <c r="X506" s="43">
        <f t="shared" si="292"/>
        <v>3559.77</v>
      </c>
      <c r="Y506" s="43">
        <f t="shared" si="292"/>
        <v>3559.77</v>
      </c>
      <c r="Z506" s="43">
        <f t="shared" si="292"/>
        <v>3559.77</v>
      </c>
      <c r="AA506" s="43">
        <f t="shared" si="292"/>
        <v>3559.77</v>
      </c>
    </row>
    <row r="507" spans="1:27" ht="12.75" hidden="1" customHeight="1" outlineLevel="1" x14ac:dyDescent="0.2">
      <c r="A507" s="98" t="s">
        <v>727</v>
      </c>
      <c r="B507" s="62" t="s">
        <v>81</v>
      </c>
      <c r="C507" s="42" t="s">
        <v>77</v>
      </c>
      <c r="D507" s="43">
        <v>6.71</v>
      </c>
      <c r="E507" s="43">
        <v>6.71</v>
      </c>
      <c r="F507" s="43">
        <v>6.71</v>
      </c>
      <c r="G507" s="43">
        <v>6.71</v>
      </c>
      <c r="H507" s="43">
        <v>6.71</v>
      </c>
      <c r="I507" s="43">
        <v>6.71</v>
      </c>
      <c r="J507" s="43">
        <v>6.71</v>
      </c>
      <c r="K507" s="43">
        <v>6.71</v>
      </c>
      <c r="L507" s="43">
        <v>6.71</v>
      </c>
      <c r="M507" s="43">
        <v>6.71</v>
      </c>
      <c r="N507" s="43">
        <v>6.71</v>
      </c>
      <c r="O507" s="43">
        <v>6.71</v>
      </c>
      <c r="P507" s="43">
        <v>6.71</v>
      </c>
      <c r="Q507" s="43">
        <v>6.71</v>
      </c>
      <c r="R507" s="43">
        <v>6.71</v>
      </c>
      <c r="S507" s="43">
        <v>6.71</v>
      </c>
      <c r="T507" s="43">
        <v>6.71</v>
      </c>
      <c r="U507" s="43">
        <v>6.71</v>
      </c>
      <c r="V507" s="43">
        <v>6.71</v>
      </c>
      <c r="W507" s="43">
        <v>6.71</v>
      </c>
      <c r="X507" s="43">
        <v>6.71</v>
      </c>
      <c r="Y507" s="43">
        <v>6.71</v>
      </c>
      <c r="Z507" s="43">
        <v>6.71</v>
      </c>
      <c r="AA507" s="43">
        <v>6.71</v>
      </c>
    </row>
    <row r="508" spans="1:27" ht="12.75" hidden="1" customHeight="1" outlineLevel="1" x14ac:dyDescent="0.2">
      <c r="A508" s="98" t="s">
        <v>728</v>
      </c>
      <c r="B508" s="62" t="s">
        <v>79</v>
      </c>
      <c r="C508" s="42" t="s">
        <v>77</v>
      </c>
      <c r="D508" s="43">
        <f>$D$11</f>
        <v>110.23</v>
      </c>
      <c r="E508" s="43">
        <f t="shared" ref="E508:AA508" si="293">$D$11</f>
        <v>110.23</v>
      </c>
      <c r="F508" s="43">
        <f t="shared" si="293"/>
        <v>110.23</v>
      </c>
      <c r="G508" s="43">
        <f t="shared" si="293"/>
        <v>110.23</v>
      </c>
      <c r="H508" s="43">
        <f t="shared" si="293"/>
        <v>110.23</v>
      </c>
      <c r="I508" s="43">
        <f t="shared" si="293"/>
        <v>110.23</v>
      </c>
      <c r="J508" s="43">
        <f t="shared" si="293"/>
        <v>110.23</v>
      </c>
      <c r="K508" s="43">
        <f t="shared" si="293"/>
        <v>110.23</v>
      </c>
      <c r="L508" s="43">
        <f t="shared" si="293"/>
        <v>110.23</v>
      </c>
      <c r="M508" s="43">
        <f t="shared" si="293"/>
        <v>110.23</v>
      </c>
      <c r="N508" s="43">
        <f t="shared" si="293"/>
        <v>110.23</v>
      </c>
      <c r="O508" s="43">
        <f t="shared" si="293"/>
        <v>110.23</v>
      </c>
      <c r="P508" s="43">
        <f t="shared" si="293"/>
        <v>110.23</v>
      </c>
      <c r="Q508" s="43">
        <f t="shared" si="293"/>
        <v>110.23</v>
      </c>
      <c r="R508" s="43">
        <f t="shared" si="293"/>
        <v>110.23</v>
      </c>
      <c r="S508" s="43">
        <f t="shared" si="293"/>
        <v>110.23</v>
      </c>
      <c r="T508" s="43">
        <f t="shared" si="293"/>
        <v>110.23</v>
      </c>
      <c r="U508" s="43">
        <f t="shared" si="293"/>
        <v>110.23</v>
      </c>
      <c r="V508" s="43">
        <f t="shared" si="293"/>
        <v>110.23</v>
      </c>
      <c r="W508" s="43">
        <f t="shared" si="293"/>
        <v>110.23</v>
      </c>
      <c r="X508" s="43">
        <f t="shared" si="293"/>
        <v>110.23</v>
      </c>
      <c r="Y508" s="43">
        <f t="shared" si="293"/>
        <v>110.23</v>
      </c>
      <c r="Z508" s="43">
        <f t="shared" si="293"/>
        <v>110.23</v>
      </c>
      <c r="AA508" s="43">
        <f t="shared" si="293"/>
        <v>110.23</v>
      </c>
    </row>
    <row r="509" spans="1:27" collapsed="1" x14ac:dyDescent="0.2">
      <c r="A509" s="97" t="s">
        <v>729</v>
      </c>
      <c r="B509" s="27" t="str">
        <f>"06"&amp;"."&amp;$B$662&amp;"."&amp;$B$663</f>
        <v>06.01.2023</v>
      </c>
      <c r="C509" s="89" t="s">
        <v>74</v>
      </c>
      <c r="D509" s="90">
        <f>ROUND(((D510+D511+D513+D512)/1000),5)</f>
        <v>4.7479899999999997</v>
      </c>
      <c r="E509" s="90">
        <f>ROUND(((E510+E511+E513+E512)/1000),5)</f>
        <v>4.6406999999999998</v>
      </c>
      <c r="F509" s="90">
        <f>ROUND(((F510+F511+F513+F512)/1000),5)</f>
        <v>4.5577800000000002</v>
      </c>
      <c r="G509" s="90">
        <f t="shared" ref="G509:AA509" si="294">ROUND(((G510+G511+G513+G512)/1000),5)</f>
        <v>4.5307599999999999</v>
      </c>
      <c r="H509" s="90">
        <f t="shared" si="294"/>
        <v>4.5602600000000004</v>
      </c>
      <c r="I509" s="90">
        <f t="shared" si="294"/>
        <v>4.6062900000000004</v>
      </c>
      <c r="J509" s="90">
        <f t="shared" si="294"/>
        <v>4.6587300000000003</v>
      </c>
      <c r="K509" s="90">
        <f t="shared" si="294"/>
        <v>4.7932899999999998</v>
      </c>
      <c r="L509" s="90">
        <f t="shared" si="294"/>
        <v>5.0266200000000003</v>
      </c>
      <c r="M509" s="90">
        <f t="shared" si="294"/>
        <v>5.2873599999999996</v>
      </c>
      <c r="N509" s="90">
        <f t="shared" si="294"/>
        <v>5.3342900000000002</v>
      </c>
      <c r="O509" s="90">
        <f t="shared" si="294"/>
        <v>5.3538399999999999</v>
      </c>
      <c r="P509" s="90">
        <f t="shared" si="294"/>
        <v>5.35764</v>
      </c>
      <c r="Q509" s="90">
        <f t="shared" si="294"/>
        <v>5.3613299999999997</v>
      </c>
      <c r="R509" s="90">
        <f t="shared" si="294"/>
        <v>5.3355699999999997</v>
      </c>
      <c r="S509" s="90">
        <f t="shared" si="294"/>
        <v>5.3439100000000002</v>
      </c>
      <c r="T509" s="90">
        <f t="shared" si="294"/>
        <v>5.37113</v>
      </c>
      <c r="U509" s="90">
        <f t="shared" si="294"/>
        <v>5.3811799999999996</v>
      </c>
      <c r="V509" s="90">
        <f t="shared" si="294"/>
        <v>5.3754400000000002</v>
      </c>
      <c r="W509" s="90">
        <f t="shared" si="294"/>
        <v>5.3725699999999996</v>
      </c>
      <c r="X509" s="90">
        <f t="shared" si="294"/>
        <v>5.3721399999999999</v>
      </c>
      <c r="Y509" s="90">
        <f t="shared" si="294"/>
        <v>5.3226699999999996</v>
      </c>
      <c r="Z509" s="90">
        <f t="shared" si="294"/>
        <v>4.9926199999999996</v>
      </c>
      <c r="AA509" s="90">
        <f t="shared" si="294"/>
        <v>4.8105099999999998</v>
      </c>
    </row>
    <row r="510" spans="1:27" ht="12.75" hidden="1" customHeight="1" outlineLevel="1" x14ac:dyDescent="0.2">
      <c r="A510" s="98" t="s">
        <v>730</v>
      </c>
      <c r="B510" s="62" t="s">
        <v>236</v>
      </c>
      <c r="C510" s="42" t="s">
        <v>77</v>
      </c>
      <c r="D510" s="43">
        <v>1071.28</v>
      </c>
      <c r="E510" s="43">
        <v>963.99</v>
      </c>
      <c r="F510" s="43">
        <v>881.07</v>
      </c>
      <c r="G510" s="43">
        <v>854.05</v>
      </c>
      <c r="H510" s="43">
        <v>883.55</v>
      </c>
      <c r="I510" s="43">
        <v>929.58</v>
      </c>
      <c r="J510" s="43">
        <v>982.02</v>
      </c>
      <c r="K510" s="43">
        <v>1116.58</v>
      </c>
      <c r="L510" s="43">
        <v>1349.91</v>
      </c>
      <c r="M510" s="43">
        <v>1610.65</v>
      </c>
      <c r="N510" s="43">
        <v>1657.58</v>
      </c>
      <c r="O510" s="43">
        <v>1677.13</v>
      </c>
      <c r="P510" s="43">
        <v>1680.93</v>
      </c>
      <c r="Q510" s="43">
        <v>1684.62</v>
      </c>
      <c r="R510" s="43">
        <v>1658.86</v>
      </c>
      <c r="S510" s="43">
        <v>1667.2</v>
      </c>
      <c r="T510" s="43">
        <v>1694.42</v>
      </c>
      <c r="U510" s="43">
        <v>1704.47</v>
      </c>
      <c r="V510" s="43">
        <v>1698.73</v>
      </c>
      <c r="W510" s="43">
        <v>1695.86</v>
      </c>
      <c r="X510" s="43">
        <v>1695.43</v>
      </c>
      <c r="Y510" s="43">
        <v>1645.96</v>
      </c>
      <c r="Z510" s="43">
        <v>1315.91</v>
      </c>
      <c r="AA510" s="43">
        <v>1133.8</v>
      </c>
    </row>
    <row r="511" spans="1:27" ht="12.75" hidden="1" customHeight="1" outlineLevel="1" x14ac:dyDescent="0.2">
      <c r="A511" s="98" t="s">
        <v>731</v>
      </c>
      <c r="B511" s="62" t="s">
        <v>88</v>
      </c>
      <c r="C511" s="42" t="s">
        <v>77</v>
      </c>
      <c r="D511" s="43">
        <f>$D$486</f>
        <v>3559.77</v>
      </c>
      <c r="E511" s="43">
        <f t="shared" ref="E511:AA511" si="295">$D$486</f>
        <v>3559.77</v>
      </c>
      <c r="F511" s="43">
        <f t="shared" si="295"/>
        <v>3559.77</v>
      </c>
      <c r="G511" s="43">
        <f t="shared" si="295"/>
        <v>3559.77</v>
      </c>
      <c r="H511" s="43">
        <f t="shared" si="295"/>
        <v>3559.77</v>
      </c>
      <c r="I511" s="43">
        <f t="shared" si="295"/>
        <v>3559.77</v>
      </c>
      <c r="J511" s="43">
        <f t="shared" si="295"/>
        <v>3559.77</v>
      </c>
      <c r="K511" s="43">
        <f t="shared" si="295"/>
        <v>3559.77</v>
      </c>
      <c r="L511" s="43">
        <f t="shared" si="295"/>
        <v>3559.77</v>
      </c>
      <c r="M511" s="43">
        <f t="shared" si="295"/>
        <v>3559.77</v>
      </c>
      <c r="N511" s="43">
        <f t="shared" si="295"/>
        <v>3559.77</v>
      </c>
      <c r="O511" s="43">
        <f t="shared" si="295"/>
        <v>3559.77</v>
      </c>
      <c r="P511" s="43">
        <f t="shared" si="295"/>
        <v>3559.77</v>
      </c>
      <c r="Q511" s="43">
        <f t="shared" si="295"/>
        <v>3559.77</v>
      </c>
      <c r="R511" s="43">
        <f t="shared" si="295"/>
        <v>3559.77</v>
      </c>
      <c r="S511" s="43">
        <f t="shared" si="295"/>
        <v>3559.77</v>
      </c>
      <c r="T511" s="43">
        <f t="shared" si="295"/>
        <v>3559.77</v>
      </c>
      <c r="U511" s="43">
        <f t="shared" si="295"/>
        <v>3559.77</v>
      </c>
      <c r="V511" s="43">
        <f t="shared" si="295"/>
        <v>3559.77</v>
      </c>
      <c r="W511" s="43">
        <f t="shared" si="295"/>
        <v>3559.77</v>
      </c>
      <c r="X511" s="43">
        <f t="shared" si="295"/>
        <v>3559.77</v>
      </c>
      <c r="Y511" s="43">
        <f t="shared" si="295"/>
        <v>3559.77</v>
      </c>
      <c r="Z511" s="43">
        <f t="shared" si="295"/>
        <v>3559.77</v>
      </c>
      <c r="AA511" s="43">
        <f t="shared" si="295"/>
        <v>3559.77</v>
      </c>
    </row>
    <row r="512" spans="1:27" ht="12.75" hidden="1" customHeight="1" outlineLevel="1" x14ac:dyDescent="0.2">
      <c r="A512" s="98" t="s">
        <v>732</v>
      </c>
      <c r="B512" s="62" t="s">
        <v>81</v>
      </c>
      <c r="C512" s="42" t="s">
        <v>77</v>
      </c>
      <c r="D512" s="43">
        <v>6.71</v>
      </c>
      <c r="E512" s="43">
        <v>6.71</v>
      </c>
      <c r="F512" s="43">
        <v>6.71</v>
      </c>
      <c r="G512" s="43">
        <v>6.71</v>
      </c>
      <c r="H512" s="43">
        <v>6.71</v>
      </c>
      <c r="I512" s="43">
        <v>6.71</v>
      </c>
      <c r="J512" s="43">
        <v>6.71</v>
      </c>
      <c r="K512" s="43">
        <v>6.71</v>
      </c>
      <c r="L512" s="43">
        <v>6.71</v>
      </c>
      <c r="M512" s="43">
        <v>6.71</v>
      </c>
      <c r="N512" s="43">
        <v>6.71</v>
      </c>
      <c r="O512" s="43">
        <v>6.71</v>
      </c>
      <c r="P512" s="43">
        <v>6.71</v>
      </c>
      <c r="Q512" s="43">
        <v>6.71</v>
      </c>
      <c r="R512" s="43">
        <v>6.71</v>
      </c>
      <c r="S512" s="43">
        <v>6.71</v>
      </c>
      <c r="T512" s="43">
        <v>6.71</v>
      </c>
      <c r="U512" s="43">
        <v>6.71</v>
      </c>
      <c r="V512" s="43">
        <v>6.71</v>
      </c>
      <c r="W512" s="43">
        <v>6.71</v>
      </c>
      <c r="X512" s="43">
        <v>6.71</v>
      </c>
      <c r="Y512" s="43">
        <v>6.71</v>
      </c>
      <c r="Z512" s="43">
        <v>6.71</v>
      </c>
      <c r="AA512" s="43">
        <v>6.71</v>
      </c>
    </row>
    <row r="513" spans="1:27" ht="12.75" hidden="1" customHeight="1" outlineLevel="1" x14ac:dyDescent="0.2">
      <c r="A513" s="98" t="s">
        <v>733</v>
      </c>
      <c r="B513" s="62" t="s">
        <v>79</v>
      </c>
      <c r="C513" s="42" t="s">
        <v>77</v>
      </c>
      <c r="D513" s="43">
        <f>$D$11</f>
        <v>110.23</v>
      </c>
      <c r="E513" s="43">
        <f t="shared" ref="E513:AA513" si="296">$D$11</f>
        <v>110.23</v>
      </c>
      <c r="F513" s="43">
        <f t="shared" si="296"/>
        <v>110.23</v>
      </c>
      <c r="G513" s="43">
        <f t="shared" si="296"/>
        <v>110.23</v>
      </c>
      <c r="H513" s="43">
        <f t="shared" si="296"/>
        <v>110.23</v>
      </c>
      <c r="I513" s="43">
        <f t="shared" si="296"/>
        <v>110.23</v>
      </c>
      <c r="J513" s="43">
        <f t="shared" si="296"/>
        <v>110.23</v>
      </c>
      <c r="K513" s="43">
        <f t="shared" si="296"/>
        <v>110.23</v>
      </c>
      <c r="L513" s="43">
        <f t="shared" si="296"/>
        <v>110.23</v>
      </c>
      <c r="M513" s="43">
        <f t="shared" si="296"/>
        <v>110.23</v>
      </c>
      <c r="N513" s="43">
        <f t="shared" si="296"/>
        <v>110.23</v>
      </c>
      <c r="O513" s="43">
        <f t="shared" si="296"/>
        <v>110.23</v>
      </c>
      <c r="P513" s="43">
        <f t="shared" si="296"/>
        <v>110.23</v>
      </c>
      <c r="Q513" s="43">
        <f t="shared" si="296"/>
        <v>110.23</v>
      </c>
      <c r="R513" s="43">
        <f t="shared" si="296"/>
        <v>110.23</v>
      </c>
      <c r="S513" s="43">
        <f t="shared" si="296"/>
        <v>110.23</v>
      </c>
      <c r="T513" s="43">
        <f t="shared" si="296"/>
        <v>110.23</v>
      </c>
      <c r="U513" s="43">
        <f t="shared" si="296"/>
        <v>110.23</v>
      </c>
      <c r="V513" s="43">
        <f t="shared" si="296"/>
        <v>110.23</v>
      </c>
      <c r="W513" s="43">
        <f t="shared" si="296"/>
        <v>110.23</v>
      </c>
      <c r="X513" s="43">
        <f t="shared" si="296"/>
        <v>110.23</v>
      </c>
      <c r="Y513" s="43">
        <f t="shared" si="296"/>
        <v>110.23</v>
      </c>
      <c r="Z513" s="43">
        <f t="shared" si="296"/>
        <v>110.23</v>
      </c>
      <c r="AA513" s="43">
        <f t="shared" si="296"/>
        <v>110.23</v>
      </c>
    </row>
    <row r="514" spans="1:27" collapsed="1" x14ac:dyDescent="0.2">
      <c r="A514" s="97" t="s">
        <v>734</v>
      </c>
      <c r="B514" s="27" t="str">
        <f>"07"&amp;"."&amp;$B$662&amp;"."&amp;$B$663</f>
        <v>07.01.2023</v>
      </c>
      <c r="C514" s="89" t="s">
        <v>74</v>
      </c>
      <c r="D514" s="90">
        <f>ROUND(((D515+D516+D518+D517)/1000),5)</f>
        <v>4.7488999999999999</v>
      </c>
      <c r="E514" s="90">
        <f>ROUND(((E515+E516+E518+E517)/1000),5)</f>
        <v>4.6595500000000003</v>
      </c>
      <c r="F514" s="90">
        <f>ROUND(((F515+F516+F518+F517)/1000),5)</f>
        <v>4.5874300000000003</v>
      </c>
      <c r="G514" s="90">
        <f t="shared" ref="G514:AA514" si="297">ROUND(((G515+G516+G518+G517)/1000),5)</f>
        <v>4.55382</v>
      </c>
      <c r="H514" s="90">
        <f t="shared" si="297"/>
        <v>4.5722500000000004</v>
      </c>
      <c r="I514" s="90">
        <f t="shared" si="297"/>
        <v>4.6009900000000004</v>
      </c>
      <c r="J514" s="90">
        <f t="shared" si="297"/>
        <v>4.6322099999999997</v>
      </c>
      <c r="K514" s="90">
        <f t="shared" si="297"/>
        <v>4.7282000000000002</v>
      </c>
      <c r="L514" s="90">
        <f t="shared" si="297"/>
        <v>4.8460200000000002</v>
      </c>
      <c r="M514" s="90">
        <f t="shared" si="297"/>
        <v>5.0963399999999996</v>
      </c>
      <c r="N514" s="90">
        <f t="shared" si="297"/>
        <v>5.25617</v>
      </c>
      <c r="O514" s="90">
        <f t="shared" si="297"/>
        <v>5.2804200000000003</v>
      </c>
      <c r="P514" s="90">
        <f t="shared" si="297"/>
        <v>5.28301</v>
      </c>
      <c r="Q514" s="90">
        <f t="shared" si="297"/>
        <v>5.2845300000000002</v>
      </c>
      <c r="R514" s="90">
        <f t="shared" si="297"/>
        <v>5.2486600000000001</v>
      </c>
      <c r="S514" s="90">
        <f t="shared" si="297"/>
        <v>5.2592100000000004</v>
      </c>
      <c r="T514" s="90">
        <f t="shared" si="297"/>
        <v>5.29223</v>
      </c>
      <c r="U514" s="90">
        <f t="shared" si="297"/>
        <v>5.3170099999999998</v>
      </c>
      <c r="V514" s="90">
        <f t="shared" si="297"/>
        <v>5.3128000000000002</v>
      </c>
      <c r="W514" s="90">
        <f t="shared" si="297"/>
        <v>5.3076699999999999</v>
      </c>
      <c r="X514" s="90">
        <f t="shared" si="297"/>
        <v>5.31677</v>
      </c>
      <c r="Y514" s="90">
        <f t="shared" si="297"/>
        <v>5.2893999999999997</v>
      </c>
      <c r="Z514" s="90">
        <f t="shared" si="297"/>
        <v>5.0959199999999996</v>
      </c>
      <c r="AA514" s="90">
        <f t="shared" si="297"/>
        <v>4.8451199999999996</v>
      </c>
    </row>
    <row r="515" spans="1:27" ht="12.75" hidden="1" customHeight="1" outlineLevel="1" x14ac:dyDescent="0.2">
      <c r="A515" s="98" t="s">
        <v>735</v>
      </c>
      <c r="B515" s="62" t="s">
        <v>236</v>
      </c>
      <c r="C515" s="42" t="s">
        <v>77</v>
      </c>
      <c r="D515" s="43">
        <v>1072.19</v>
      </c>
      <c r="E515" s="43">
        <v>982.84</v>
      </c>
      <c r="F515" s="43">
        <v>910.72</v>
      </c>
      <c r="G515" s="43">
        <v>877.11</v>
      </c>
      <c r="H515" s="43">
        <v>895.54</v>
      </c>
      <c r="I515" s="43">
        <v>924.28</v>
      </c>
      <c r="J515" s="43">
        <v>955.5</v>
      </c>
      <c r="K515" s="43">
        <v>1051.49</v>
      </c>
      <c r="L515" s="43">
        <v>1169.31</v>
      </c>
      <c r="M515" s="43">
        <v>1419.63</v>
      </c>
      <c r="N515" s="43">
        <v>1579.46</v>
      </c>
      <c r="O515" s="43">
        <v>1603.71</v>
      </c>
      <c r="P515" s="43">
        <v>1606.3</v>
      </c>
      <c r="Q515" s="43">
        <v>1607.82</v>
      </c>
      <c r="R515" s="43">
        <v>1571.95</v>
      </c>
      <c r="S515" s="43">
        <v>1582.5</v>
      </c>
      <c r="T515" s="43">
        <v>1615.52</v>
      </c>
      <c r="U515" s="43">
        <v>1640.3</v>
      </c>
      <c r="V515" s="43">
        <v>1636.09</v>
      </c>
      <c r="W515" s="43">
        <v>1630.96</v>
      </c>
      <c r="X515" s="43">
        <v>1640.06</v>
      </c>
      <c r="Y515" s="43">
        <v>1612.69</v>
      </c>
      <c r="Z515" s="43">
        <v>1419.21</v>
      </c>
      <c r="AA515" s="43">
        <v>1168.4100000000001</v>
      </c>
    </row>
    <row r="516" spans="1:27" ht="12.75" hidden="1" customHeight="1" outlineLevel="1" x14ac:dyDescent="0.2">
      <c r="A516" s="98" t="s">
        <v>736</v>
      </c>
      <c r="B516" s="62" t="s">
        <v>88</v>
      </c>
      <c r="C516" s="42" t="s">
        <v>77</v>
      </c>
      <c r="D516" s="43">
        <f>$D$486</f>
        <v>3559.77</v>
      </c>
      <c r="E516" s="43">
        <f t="shared" ref="E516:AA516" si="298">$D$486</f>
        <v>3559.77</v>
      </c>
      <c r="F516" s="43">
        <f t="shared" si="298"/>
        <v>3559.77</v>
      </c>
      <c r="G516" s="43">
        <f t="shared" si="298"/>
        <v>3559.77</v>
      </c>
      <c r="H516" s="43">
        <f t="shared" si="298"/>
        <v>3559.77</v>
      </c>
      <c r="I516" s="43">
        <f t="shared" si="298"/>
        <v>3559.77</v>
      </c>
      <c r="J516" s="43">
        <f t="shared" si="298"/>
        <v>3559.77</v>
      </c>
      <c r="K516" s="43">
        <f t="shared" si="298"/>
        <v>3559.77</v>
      </c>
      <c r="L516" s="43">
        <f t="shared" si="298"/>
        <v>3559.77</v>
      </c>
      <c r="M516" s="43">
        <f t="shared" si="298"/>
        <v>3559.77</v>
      </c>
      <c r="N516" s="43">
        <f t="shared" si="298"/>
        <v>3559.77</v>
      </c>
      <c r="O516" s="43">
        <f t="shared" si="298"/>
        <v>3559.77</v>
      </c>
      <c r="P516" s="43">
        <f t="shared" si="298"/>
        <v>3559.77</v>
      </c>
      <c r="Q516" s="43">
        <f t="shared" si="298"/>
        <v>3559.77</v>
      </c>
      <c r="R516" s="43">
        <f t="shared" si="298"/>
        <v>3559.77</v>
      </c>
      <c r="S516" s="43">
        <f t="shared" si="298"/>
        <v>3559.77</v>
      </c>
      <c r="T516" s="43">
        <f t="shared" si="298"/>
        <v>3559.77</v>
      </c>
      <c r="U516" s="43">
        <f t="shared" si="298"/>
        <v>3559.77</v>
      </c>
      <c r="V516" s="43">
        <f t="shared" si="298"/>
        <v>3559.77</v>
      </c>
      <c r="W516" s="43">
        <f t="shared" si="298"/>
        <v>3559.77</v>
      </c>
      <c r="X516" s="43">
        <f t="shared" si="298"/>
        <v>3559.77</v>
      </c>
      <c r="Y516" s="43">
        <f t="shared" si="298"/>
        <v>3559.77</v>
      </c>
      <c r="Z516" s="43">
        <f t="shared" si="298"/>
        <v>3559.77</v>
      </c>
      <c r="AA516" s="43">
        <f t="shared" si="298"/>
        <v>3559.77</v>
      </c>
    </row>
    <row r="517" spans="1:27" ht="12.75" hidden="1" customHeight="1" outlineLevel="1" x14ac:dyDescent="0.2">
      <c r="A517" s="98" t="s">
        <v>737</v>
      </c>
      <c r="B517" s="62" t="s">
        <v>81</v>
      </c>
      <c r="C517" s="42" t="s">
        <v>77</v>
      </c>
      <c r="D517" s="43">
        <v>6.71</v>
      </c>
      <c r="E517" s="43">
        <v>6.71</v>
      </c>
      <c r="F517" s="43">
        <v>6.71</v>
      </c>
      <c r="G517" s="43">
        <v>6.71</v>
      </c>
      <c r="H517" s="43">
        <v>6.71</v>
      </c>
      <c r="I517" s="43">
        <v>6.71</v>
      </c>
      <c r="J517" s="43">
        <v>6.71</v>
      </c>
      <c r="K517" s="43">
        <v>6.71</v>
      </c>
      <c r="L517" s="43">
        <v>6.71</v>
      </c>
      <c r="M517" s="43">
        <v>6.71</v>
      </c>
      <c r="N517" s="43">
        <v>6.71</v>
      </c>
      <c r="O517" s="43">
        <v>6.71</v>
      </c>
      <c r="P517" s="43">
        <v>6.71</v>
      </c>
      <c r="Q517" s="43">
        <v>6.71</v>
      </c>
      <c r="R517" s="43">
        <v>6.71</v>
      </c>
      <c r="S517" s="43">
        <v>6.71</v>
      </c>
      <c r="T517" s="43">
        <v>6.71</v>
      </c>
      <c r="U517" s="43">
        <v>6.71</v>
      </c>
      <c r="V517" s="43">
        <v>6.71</v>
      </c>
      <c r="W517" s="43">
        <v>6.71</v>
      </c>
      <c r="X517" s="43">
        <v>6.71</v>
      </c>
      <c r="Y517" s="43">
        <v>6.71</v>
      </c>
      <c r="Z517" s="43">
        <v>6.71</v>
      </c>
      <c r="AA517" s="43">
        <v>6.71</v>
      </c>
    </row>
    <row r="518" spans="1:27" ht="12.75" hidden="1" customHeight="1" outlineLevel="1" x14ac:dyDescent="0.2">
      <c r="A518" s="98" t="s">
        <v>738</v>
      </c>
      <c r="B518" s="62" t="s">
        <v>79</v>
      </c>
      <c r="C518" s="42" t="s">
        <v>77</v>
      </c>
      <c r="D518" s="43">
        <f>$D$11</f>
        <v>110.23</v>
      </c>
      <c r="E518" s="43">
        <f t="shared" ref="E518:AA518" si="299">$D$11</f>
        <v>110.23</v>
      </c>
      <c r="F518" s="43">
        <f t="shared" si="299"/>
        <v>110.23</v>
      </c>
      <c r="G518" s="43">
        <f t="shared" si="299"/>
        <v>110.23</v>
      </c>
      <c r="H518" s="43">
        <f t="shared" si="299"/>
        <v>110.23</v>
      </c>
      <c r="I518" s="43">
        <f t="shared" si="299"/>
        <v>110.23</v>
      </c>
      <c r="J518" s="43">
        <f t="shared" si="299"/>
        <v>110.23</v>
      </c>
      <c r="K518" s="43">
        <f t="shared" si="299"/>
        <v>110.23</v>
      </c>
      <c r="L518" s="43">
        <f t="shared" si="299"/>
        <v>110.23</v>
      </c>
      <c r="M518" s="43">
        <f t="shared" si="299"/>
        <v>110.23</v>
      </c>
      <c r="N518" s="43">
        <f t="shared" si="299"/>
        <v>110.23</v>
      </c>
      <c r="O518" s="43">
        <f t="shared" si="299"/>
        <v>110.23</v>
      </c>
      <c r="P518" s="43">
        <f t="shared" si="299"/>
        <v>110.23</v>
      </c>
      <c r="Q518" s="43">
        <f t="shared" si="299"/>
        <v>110.23</v>
      </c>
      <c r="R518" s="43">
        <f t="shared" si="299"/>
        <v>110.23</v>
      </c>
      <c r="S518" s="43">
        <f t="shared" si="299"/>
        <v>110.23</v>
      </c>
      <c r="T518" s="43">
        <f t="shared" si="299"/>
        <v>110.23</v>
      </c>
      <c r="U518" s="43">
        <f t="shared" si="299"/>
        <v>110.23</v>
      </c>
      <c r="V518" s="43">
        <f t="shared" si="299"/>
        <v>110.23</v>
      </c>
      <c r="W518" s="43">
        <f t="shared" si="299"/>
        <v>110.23</v>
      </c>
      <c r="X518" s="43">
        <f t="shared" si="299"/>
        <v>110.23</v>
      </c>
      <c r="Y518" s="43">
        <f t="shared" si="299"/>
        <v>110.23</v>
      </c>
      <c r="Z518" s="43">
        <f t="shared" si="299"/>
        <v>110.23</v>
      </c>
      <c r="AA518" s="43">
        <f t="shared" si="299"/>
        <v>110.23</v>
      </c>
    </row>
    <row r="519" spans="1:27" collapsed="1" x14ac:dyDescent="0.2">
      <c r="A519" s="97" t="s">
        <v>739</v>
      </c>
      <c r="B519" s="27" t="str">
        <f>"08"&amp;"."&amp;$B$662&amp;"."&amp;$B$663</f>
        <v>08.01.2023</v>
      </c>
      <c r="C519" s="89" t="s">
        <v>74</v>
      </c>
      <c r="D519" s="90">
        <f>ROUND(((D520+D521+D523+D522)/1000),5)</f>
        <v>4.8063700000000003</v>
      </c>
      <c r="E519" s="90">
        <f>ROUND(((E520+E521+E523+E522)/1000),5)</f>
        <v>4.7281300000000002</v>
      </c>
      <c r="F519" s="90">
        <f>ROUND(((F520+F521+F523+F522)/1000),5)</f>
        <v>4.66493</v>
      </c>
      <c r="G519" s="90">
        <f t="shared" ref="G519:AA519" si="300">ROUND(((G520+G521+G523+G522)/1000),5)</f>
        <v>4.6200900000000003</v>
      </c>
      <c r="H519" s="90">
        <f t="shared" si="300"/>
        <v>4.6559299999999997</v>
      </c>
      <c r="I519" s="90">
        <f t="shared" si="300"/>
        <v>4.6746999999999996</v>
      </c>
      <c r="J519" s="90">
        <f t="shared" si="300"/>
        <v>4.6958500000000001</v>
      </c>
      <c r="K519" s="90">
        <f t="shared" si="300"/>
        <v>4.7944300000000002</v>
      </c>
      <c r="L519" s="90">
        <f t="shared" si="300"/>
        <v>5.0120199999999997</v>
      </c>
      <c r="M519" s="90">
        <f t="shared" si="300"/>
        <v>5.2713400000000004</v>
      </c>
      <c r="N519" s="90">
        <f t="shared" si="300"/>
        <v>5.3672599999999999</v>
      </c>
      <c r="O519" s="90">
        <f t="shared" si="300"/>
        <v>5.3921999999999999</v>
      </c>
      <c r="P519" s="90">
        <f t="shared" si="300"/>
        <v>5.3978700000000002</v>
      </c>
      <c r="Q519" s="90">
        <f t="shared" si="300"/>
        <v>5.4017900000000001</v>
      </c>
      <c r="R519" s="90">
        <f t="shared" si="300"/>
        <v>5.3739499999999998</v>
      </c>
      <c r="S519" s="90">
        <f t="shared" si="300"/>
        <v>5.3829799999999999</v>
      </c>
      <c r="T519" s="90">
        <f t="shared" si="300"/>
        <v>5.4138700000000002</v>
      </c>
      <c r="U519" s="90">
        <f t="shared" si="300"/>
        <v>5.4395199999999999</v>
      </c>
      <c r="V519" s="90">
        <f t="shared" si="300"/>
        <v>5.4328599999999998</v>
      </c>
      <c r="W519" s="90">
        <f t="shared" si="300"/>
        <v>5.4219400000000002</v>
      </c>
      <c r="X519" s="90">
        <f t="shared" si="300"/>
        <v>5.4227400000000001</v>
      </c>
      <c r="Y519" s="90">
        <f t="shared" si="300"/>
        <v>5.3795700000000002</v>
      </c>
      <c r="Z519" s="90">
        <f t="shared" si="300"/>
        <v>5.1131200000000003</v>
      </c>
      <c r="AA519" s="90">
        <f t="shared" si="300"/>
        <v>4.8268500000000003</v>
      </c>
    </row>
    <row r="520" spans="1:27" ht="12.75" hidden="1" customHeight="1" outlineLevel="1" x14ac:dyDescent="0.2">
      <c r="A520" s="98" t="s">
        <v>740</v>
      </c>
      <c r="B520" s="62" t="s">
        <v>236</v>
      </c>
      <c r="C520" s="42" t="s">
        <v>77</v>
      </c>
      <c r="D520" s="43">
        <v>1129.6600000000001</v>
      </c>
      <c r="E520" s="43">
        <v>1051.42</v>
      </c>
      <c r="F520" s="43">
        <v>988.22</v>
      </c>
      <c r="G520" s="43">
        <v>943.38</v>
      </c>
      <c r="H520" s="43">
        <v>979.22</v>
      </c>
      <c r="I520" s="43">
        <v>997.99</v>
      </c>
      <c r="J520" s="43">
        <v>1019.14</v>
      </c>
      <c r="K520" s="43">
        <v>1117.72</v>
      </c>
      <c r="L520" s="43">
        <v>1335.31</v>
      </c>
      <c r="M520" s="43">
        <v>1594.63</v>
      </c>
      <c r="N520" s="43">
        <v>1690.55</v>
      </c>
      <c r="O520" s="43">
        <v>1715.49</v>
      </c>
      <c r="P520" s="43">
        <v>1721.16</v>
      </c>
      <c r="Q520" s="43">
        <v>1725.08</v>
      </c>
      <c r="R520" s="43">
        <v>1697.24</v>
      </c>
      <c r="S520" s="43">
        <v>1706.27</v>
      </c>
      <c r="T520" s="43">
        <v>1737.16</v>
      </c>
      <c r="U520" s="43">
        <v>1762.81</v>
      </c>
      <c r="V520" s="43">
        <v>1756.15</v>
      </c>
      <c r="W520" s="43">
        <v>1745.23</v>
      </c>
      <c r="X520" s="43">
        <v>1746.03</v>
      </c>
      <c r="Y520" s="43">
        <v>1702.86</v>
      </c>
      <c r="Z520" s="43">
        <v>1436.41</v>
      </c>
      <c r="AA520" s="43">
        <v>1150.1400000000001</v>
      </c>
    </row>
    <row r="521" spans="1:27" ht="12.75" hidden="1" customHeight="1" outlineLevel="1" x14ac:dyDescent="0.2">
      <c r="A521" s="98" t="s">
        <v>741</v>
      </c>
      <c r="B521" s="62" t="s">
        <v>88</v>
      </c>
      <c r="C521" s="42" t="s">
        <v>77</v>
      </c>
      <c r="D521" s="43">
        <f>$D$486</f>
        <v>3559.77</v>
      </c>
      <c r="E521" s="43">
        <f t="shared" ref="E521:AA521" si="301">$D$486</f>
        <v>3559.77</v>
      </c>
      <c r="F521" s="43">
        <f t="shared" si="301"/>
        <v>3559.77</v>
      </c>
      <c r="G521" s="43">
        <f t="shared" si="301"/>
        <v>3559.77</v>
      </c>
      <c r="H521" s="43">
        <f t="shared" si="301"/>
        <v>3559.77</v>
      </c>
      <c r="I521" s="43">
        <f t="shared" si="301"/>
        <v>3559.77</v>
      </c>
      <c r="J521" s="43">
        <f t="shared" si="301"/>
        <v>3559.77</v>
      </c>
      <c r="K521" s="43">
        <f t="shared" si="301"/>
        <v>3559.77</v>
      </c>
      <c r="L521" s="43">
        <f t="shared" si="301"/>
        <v>3559.77</v>
      </c>
      <c r="M521" s="43">
        <f t="shared" si="301"/>
        <v>3559.77</v>
      </c>
      <c r="N521" s="43">
        <f t="shared" si="301"/>
        <v>3559.77</v>
      </c>
      <c r="O521" s="43">
        <f t="shared" si="301"/>
        <v>3559.77</v>
      </c>
      <c r="P521" s="43">
        <f t="shared" si="301"/>
        <v>3559.77</v>
      </c>
      <c r="Q521" s="43">
        <f t="shared" si="301"/>
        <v>3559.77</v>
      </c>
      <c r="R521" s="43">
        <f t="shared" si="301"/>
        <v>3559.77</v>
      </c>
      <c r="S521" s="43">
        <f t="shared" si="301"/>
        <v>3559.77</v>
      </c>
      <c r="T521" s="43">
        <f t="shared" si="301"/>
        <v>3559.77</v>
      </c>
      <c r="U521" s="43">
        <f t="shared" si="301"/>
        <v>3559.77</v>
      </c>
      <c r="V521" s="43">
        <f t="shared" si="301"/>
        <v>3559.77</v>
      </c>
      <c r="W521" s="43">
        <f t="shared" si="301"/>
        <v>3559.77</v>
      </c>
      <c r="X521" s="43">
        <f t="shared" si="301"/>
        <v>3559.77</v>
      </c>
      <c r="Y521" s="43">
        <f t="shared" si="301"/>
        <v>3559.77</v>
      </c>
      <c r="Z521" s="43">
        <f t="shared" si="301"/>
        <v>3559.77</v>
      </c>
      <c r="AA521" s="43">
        <f t="shared" si="301"/>
        <v>3559.77</v>
      </c>
    </row>
    <row r="522" spans="1:27" ht="12.75" hidden="1" customHeight="1" outlineLevel="1" x14ac:dyDescent="0.2">
      <c r="A522" s="98" t="s">
        <v>742</v>
      </c>
      <c r="B522" s="62" t="s">
        <v>81</v>
      </c>
      <c r="C522" s="42" t="s">
        <v>77</v>
      </c>
      <c r="D522" s="43">
        <v>6.71</v>
      </c>
      <c r="E522" s="43">
        <v>6.71</v>
      </c>
      <c r="F522" s="43">
        <v>6.71</v>
      </c>
      <c r="G522" s="43">
        <v>6.71</v>
      </c>
      <c r="H522" s="43">
        <v>6.71</v>
      </c>
      <c r="I522" s="43">
        <v>6.71</v>
      </c>
      <c r="J522" s="43">
        <v>6.71</v>
      </c>
      <c r="K522" s="43">
        <v>6.71</v>
      </c>
      <c r="L522" s="43">
        <v>6.71</v>
      </c>
      <c r="M522" s="43">
        <v>6.71</v>
      </c>
      <c r="N522" s="43">
        <v>6.71</v>
      </c>
      <c r="O522" s="43">
        <v>6.71</v>
      </c>
      <c r="P522" s="43">
        <v>6.71</v>
      </c>
      <c r="Q522" s="43">
        <v>6.71</v>
      </c>
      <c r="R522" s="43">
        <v>6.71</v>
      </c>
      <c r="S522" s="43">
        <v>6.71</v>
      </c>
      <c r="T522" s="43">
        <v>6.71</v>
      </c>
      <c r="U522" s="43">
        <v>6.71</v>
      </c>
      <c r="V522" s="43">
        <v>6.71</v>
      </c>
      <c r="W522" s="43">
        <v>6.71</v>
      </c>
      <c r="X522" s="43">
        <v>6.71</v>
      </c>
      <c r="Y522" s="43">
        <v>6.71</v>
      </c>
      <c r="Z522" s="43">
        <v>6.71</v>
      </c>
      <c r="AA522" s="43">
        <v>6.71</v>
      </c>
    </row>
    <row r="523" spans="1:27" ht="12.75" hidden="1" customHeight="1" outlineLevel="1" x14ac:dyDescent="0.2">
      <c r="A523" s="98" t="s">
        <v>743</v>
      </c>
      <c r="B523" s="62" t="s">
        <v>79</v>
      </c>
      <c r="C523" s="42" t="s">
        <v>77</v>
      </c>
      <c r="D523" s="43">
        <f>$D$11</f>
        <v>110.23</v>
      </c>
      <c r="E523" s="43">
        <f t="shared" ref="E523:AA523" si="302">$D$11</f>
        <v>110.23</v>
      </c>
      <c r="F523" s="43">
        <f t="shared" si="302"/>
        <v>110.23</v>
      </c>
      <c r="G523" s="43">
        <f t="shared" si="302"/>
        <v>110.23</v>
      </c>
      <c r="H523" s="43">
        <f t="shared" si="302"/>
        <v>110.23</v>
      </c>
      <c r="I523" s="43">
        <f t="shared" si="302"/>
        <v>110.23</v>
      </c>
      <c r="J523" s="43">
        <f t="shared" si="302"/>
        <v>110.23</v>
      </c>
      <c r="K523" s="43">
        <f t="shared" si="302"/>
        <v>110.23</v>
      </c>
      <c r="L523" s="43">
        <f t="shared" si="302"/>
        <v>110.23</v>
      </c>
      <c r="M523" s="43">
        <f t="shared" si="302"/>
        <v>110.23</v>
      </c>
      <c r="N523" s="43">
        <f t="shared" si="302"/>
        <v>110.23</v>
      </c>
      <c r="O523" s="43">
        <f t="shared" si="302"/>
        <v>110.23</v>
      </c>
      <c r="P523" s="43">
        <f t="shared" si="302"/>
        <v>110.23</v>
      </c>
      <c r="Q523" s="43">
        <f t="shared" si="302"/>
        <v>110.23</v>
      </c>
      <c r="R523" s="43">
        <f t="shared" si="302"/>
        <v>110.23</v>
      </c>
      <c r="S523" s="43">
        <f t="shared" si="302"/>
        <v>110.23</v>
      </c>
      <c r="T523" s="43">
        <f t="shared" si="302"/>
        <v>110.23</v>
      </c>
      <c r="U523" s="43">
        <f t="shared" si="302"/>
        <v>110.23</v>
      </c>
      <c r="V523" s="43">
        <f t="shared" si="302"/>
        <v>110.23</v>
      </c>
      <c r="W523" s="43">
        <f t="shared" si="302"/>
        <v>110.23</v>
      </c>
      <c r="X523" s="43">
        <f t="shared" si="302"/>
        <v>110.23</v>
      </c>
      <c r="Y523" s="43">
        <f t="shared" si="302"/>
        <v>110.23</v>
      </c>
      <c r="Z523" s="43">
        <f t="shared" si="302"/>
        <v>110.23</v>
      </c>
      <c r="AA523" s="43">
        <f t="shared" si="302"/>
        <v>110.23</v>
      </c>
    </row>
    <row r="524" spans="1:27" collapsed="1" x14ac:dyDescent="0.2">
      <c r="A524" s="97" t="s">
        <v>744</v>
      </c>
      <c r="B524" s="27" t="str">
        <f>"09"&amp;"."&amp;$B$662&amp;"."&amp;$B$663</f>
        <v>09.01.2023</v>
      </c>
      <c r="C524" s="89" t="s">
        <v>74</v>
      </c>
      <c r="D524" s="90">
        <f>ROUND(((D525+D526+D528+D527)/1000),5)</f>
        <v>4.7920999999999996</v>
      </c>
      <c r="E524" s="90">
        <f>ROUND(((E525+E526+E528+E527)/1000),5)</f>
        <v>4.6919599999999999</v>
      </c>
      <c r="F524" s="90">
        <f>ROUND(((F525+F526+F528+F527)/1000),5)</f>
        <v>4.6189200000000001</v>
      </c>
      <c r="G524" s="90">
        <f t="shared" ref="G524:AA524" si="303">ROUND(((G525+G526+G528+G527)/1000),5)</f>
        <v>4.5977899999999998</v>
      </c>
      <c r="H524" s="90">
        <f t="shared" si="303"/>
        <v>4.6388199999999999</v>
      </c>
      <c r="I524" s="90">
        <f t="shared" si="303"/>
        <v>4.7764300000000004</v>
      </c>
      <c r="J524" s="90">
        <f t="shared" si="303"/>
        <v>4.9913800000000004</v>
      </c>
      <c r="K524" s="90">
        <f t="shared" si="303"/>
        <v>5.3792299999999997</v>
      </c>
      <c r="L524" s="90">
        <f t="shared" si="303"/>
        <v>5.4868899999999998</v>
      </c>
      <c r="M524" s="90">
        <f t="shared" si="303"/>
        <v>5.5298800000000004</v>
      </c>
      <c r="N524" s="90">
        <f t="shared" si="303"/>
        <v>5.5530099999999996</v>
      </c>
      <c r="O524" s="90">
        <f t="shared" si="303"/>
        <v>5.56637</v>
      </c>
      <c r="P524" s="90">
        <f t="shared" si="303"/>
        <v>5.5515100000000004</v>
      </c>
      <c r="Q524" s="90">
        <f t="shared" si="303"/>
        <v>5.5603899999999999</v>
      </c>
      <c r="R524" s="90">
        <f t="shared" si="303"/>
        <v>5.5317600000000002</v>
      </c>
      <c r="S524" s="90">
        <f t="shared" si="303"/>
        <v>5.5400400000000003</v>
      </c>
      <c r="T524" s="90">
        <f t="shared" si="303"/>
        <v>5.6568300000000002</v>
      </c>
      <c r="U524" s="90">
        <f t="shared" si="303"/>
        <v>5.6179699999999997</v>
      </c>
      <c r="V524" s="90">
        <f t="shared" si="303"/>
        <v>5.6522500000000004</v>
      </c>
      <c r="W524" s="90">
        <f t="shared" si="303"/>
        <v>5.5450499999999998</v>
      </c>
      <c r="X524" s="90">
        <f t="shared" si="303"/>
        <v>5.4982600000000001</v>
      </c>
      <c r="Y524" s="90">
        <f t="shared" si="303"/>
        <v>5.4467600000000003</v>
      </c>
      <c r="Z524" s="90">
        <f t="shared" si="303"/>
        <v>5.14649</v>
      </c>
      <c r="AA524" s="90">
        <f t="shared" si="303"/>
        <v>4.8102400000000003</v>
      </c>
    </row>
    <row r="525" spans="1:27" ht="12.75" hidden="1" customHeight="1" outlineLevel="1" x14ac:dyDescent="0.2">
      <c r="A525" s="98" t="s">
        <v>745</v>
      </c>
      <c r="B525" s="62" t="s">
        <v>236</v>
      </c>
      <c r="C525" s="42" t="s">
        <v>77</v>
      </c>
      <c r="D525" s="43">
        <v>1115.3900000000001</v>
      </c>
      <c r="E525" s="43">
        <v>1015.25</v>
      </c>
      <c r="F525" s="43">
        <v>942.21</v>
      </c>
      <c r="G525" s="43">
        <v>921.08</v>
      </c>
      <c r="H525" s="43">
        <v>962.11</v>
      </c>
      <c r="I525" s="43">
        <v>1099.72</v>
      </c>
      <c r="J525" s="43">
        <v>1314.67</v>
      </c>
      <c r="K525" s="43">
        <v>1702.52</v>
      </c>
      <c r="L525" s="43">
        <v>1810.18</v>
      </c>
      <c r="M525" s="43">
        <v>1853.17</v>
      </c>
      <c r="N525" s="43">
        <v>1876.3</v>
      </c>
      <c r="O525" s="43">
        <v>1889.66</v>
      </c>
      <c r="P525" s="43">
        <v>1874.8</v>
      </c>
      <c r="Q525" s="43">
        <v>1883.68</v>
      </c>
      <c r="R525" s="43">
        <v>1855.05</v>
      </c>
      <c r="S525" s="43">
        <v>1863.33</v>
      </c>
      <c r="T525" s="43">
        <v>1980.12</v>
      </c>
      <c r="U525" s="43">
        <v>1941.26</v>
      </c>
      <c r="V525" s="43">
        <v>1975.54</v>
      </c>
      <c r="W525" s="43">
        <v>1868.34</v>
      </c>
      <c r="X525" s="43">
        <v>1821.55</v>
      </c>
      <c r="Y525" s="43">
        <v>1770.05</v>
      </c>
      <c r="Z525" s="43">
        <v>1469.78</v>
      </c>
      <c r="AA525" s="43">
        <v>1133.53</v>
      </c>
    </row>
    <row r="526" spans="1:27" ht="12.75" hidden="1" customHeight="1" outlineLevel="1" x14ac:dyDescent="0.2">
      <c r="A526" s="98" t="s">
        <v>746</v>
      </c>
      <c r="B526" s="62" t="s">
        <v>88</v>
      </c>
      <c r="C526" s="42" t="s">
        <v>77</v>
      </c>
      <c r="D526" s="43">
        <f>$D$486</f>
        <v>3559.77</v>
      </c>
      <c r="E526" s="43">
        <f t="shared" ref="E526:AA526" si="304">$D$486</f>
        <v>3559.77</v>
      </c>
      <c r="F526" s="43">
        <f t="shared" si="304"/>
        <v>3559.77</v>
      </c>
      <c r="G526" s="43">
        <f t="shared" si="304"/>
        <v>3559.77</v>
      </c>
      <c r="H526" s="43">
        <f t="shared" si="304"/>
        <v>3559.77</v>
      </c>
      <c r="I526" s="43">
        <f t="shared" si="304"/>
        <v>3559.77</v>
      </c>
      <c r="J526" s="43">
        <f t="shared" si="304"/>
        <v>3559.77</v>
      </c>
      <c r="K526" s="43">
        <f t="shared" si="304"/>
        <v>3559.77</v>
      </c>
      <c r="L526" s="43">
        <f t="shared" si="304"/>
        <v>3559.77</v>
      </c>
      <c r="M526" s="43">
        <f t="shared" si="304"/>
        <v>3559.77</v>
      </c>
      <c r="N526" s="43">
        <f t="shared" si="304"/>
        <v>3559.77</v>
      </c>
      <c r="O526" s="43">
        <f t="shared" si="304"/>
        <v>3559.77</v>
      </c>
      <c r="P526" s="43">
        <f t="shared" si="304"/>
        <v>3559.77</v>
      </c>
      <c r="Q526" s="43">
        <f t="shared" si="304"/>
        <v>3559.77</v>
      </c>
      <c r="R526" s="43">
        <f t="shared" si="304"/>
        <v>3559.77</v>
      </c>
      <c r="S526" s="43">
        <f t="shared" si="304"/>
        <v>3559.77</v>
      </c>
      <c r="T526" s="43">
        <f t="shared" si="304"/>
        <v>3559.77</v>
      </c>
      <c r="U526" s="43">
        <f t="shared" si="304"/>
        <v>3559.77</v>
      </c>
      <c r="V526" s="43">
        <f t="shared" si="304"/>
        <v>3559.77</v>
      </c>
      <c r="W526" s="43">
        <f t="shared" si="304"/>
        <v>3559.77</v>
      </c>
      <c r="X526" s="43">
        <f t="shared" si="304"/>
        <v>3559.77</v>
      </c>
      <c r="Y526" s="43">
        <f t="shared" si="304"/>
        <v>3559.77</v>
      </c>
      <c r="Z526" s="43">
        <f t="shared" si="304"/>
        <v>3559.77</v>
      </c>
      <c r="AA526" s="43">
        <f t="shared" si="304"/>
        <v>3559.77</v>
      </c>
    </row>
    <row r="527" spans="1:27" ht="12.75" hidden="1" customHeight="1" outlineLevel="1" x14ac:dyDescent="0.2">
      <c r="A527" s="98" t="s">
        <v>747</v>
      </c>
      <c r="B527" s="62" t="s">
        <v>81</v>
      </c>
      <c r="C527" s="42" t="s">
        <v>77</v>
      </c>
      <c r="D527" s="43">
        <v>6.71</v>
      </c>
      <c r="E527" s="43">
        <v>6.71</v>
      </c>
      <c r="F527" s="43">
        <v>6.71</v>
      </c>
      <c r="G527" s="43">
        <v>6.71</v>
      </c>
      <c r="H527" s="43">
        <v>6.71</v>
      </c>
      <c r="I527" s="43">
        <v>6.71</v>
      </c>
      <c r="J527" s="43">
        <v>6.71</v>
      </c>
      <c r="K527" s="43">
        <v>6.71</v>
      </c>
      <c r="L527" s="43">
        <v>6.71</v>
      </c>
      <c r="M527" s="43">
        <v>6.71</v>
      </c>
      <c r="N527" s="43">
        <v>6.71</v>
      </c>
      <c r="O527" s="43">
        <v>6.71</v>
      </c>
      <c r="P527" s="43">
        <v>6.71</v>
      </c>
      <c r="Q527" s="43">
        <v>6.71</v>
      </c>
      <c r="R527" s="43">
        <v>6.71</v>
      </c>
      <c r="S527" s="43">
        <v>6.71</v>
      </c>
      <c r="T527" s="43">
        <v>6.71</v>
      </c>
      <c r="U527" s="43">
        <v>6.71</v>
      </c>
      <c r="V527" s="43">
        <v>6.71</v>
      </c>
      <c r="W527" s="43">
        <v>6.71</v>
      </c>
      <c r="X527" s="43">
        <v>6.71</v>
      </c>
      <c r="Y527" s="43">
        <v>6.71</v>
      </c>
      <c r="Z527" s="43">
        <v>6.71</v>
      </c>
      <c r="AA527" s="43">
        <v>6.71</v>
      </c>
    </row>
    <row r="528" spans="1:27" ht="12.75" hidden="1" customHeight="1" outlineLevel="1" x14ac:dyDescent="0.2">
      <c r="A528" s="98" t="s">
        <v>748</v>
      </c>
      <c r="B528" s="62" t="s">
        <v>79</v>
      </c>
      <c r="C528" s="42" t="s">
        <v>77</v>
      </c>
      <c r="D528" s="43">
        <f>$D$11</f>
        <v>110.23</v>
      </c>
      <c r="E528" s="43">
        <f t="shared" ref="E528:AA528" si="305">$D$11</f>
        <v>110.23</v>
      </c>
      <c r="F528" s="43">
        <f t="shared" si="305"/>
        <v>110.23</v>
      </c>
      <c r="G528" s="43">
        <f t="shared" si="305"/>
        <v>110.23</v>
      </c>
      <c r="H528" s="43">
        <f t="shared" si="305"/>
        <v>110.23</v>
      </c>
      <c r="I528" s="43">
        <f t="shared" si="305"/>
        <v>110.23</v>
      </c>
      <c r="J528" s="43">
        <f t="shared" si="305"/>
        <v>110.23</v>
      </c>
      <c r="K528" s="43">
        <f t="shared" si="305"/>
        <v>110.23</v>
      </c>
      <c r="L528" s="43">
        <f t="shared" si="305"/>
        <v>110.23</v>
      </c>
      <c r="M528" s="43">
        <f t="shared" si="305"/>
        <v>110.23</v>
      </c>
      <c r="N528" s="43">
        <f t="shared" si="305"/>
        <v>110.23</v>
      </c>
      <c r="O528" s="43">
        <f t="shared" si="305"/>
        <v>110.23</v>
      </c>
      <c r="P528" s="43">
        <f t="shared" si="305"/>
        <v>110.23</v>
      </c>
      <c r="Q528" s="43">
        <f t="shared" si="305"/>
        <v>110.23</v>
      </c>
      <c r="R528" s="43">
        <f t="shared" si="305"/>
        <v>110.23</v>
      </c>
      <c r="S528" s="43">
        <f t="shared" si="305"/>
        <v>110.23</v>
      </c>
      <c r="T528" s="43">
        <f t="shared" si="305"/>
        <v>110.23</v>
      </c>
      <c r="U528" s="43">
        <f t="shared" si="305"/>
        <v>110.23</v>
      </c>
      <c r="V528" s="43">
        <f t="shared" si="305"/>
        <v>110.23</v>
      </c>
      <c r="W528" s="43">
        <f t="shared" si="305"/>
        <v>110.23</v>
      </c>
      <c r="X528" s="43">
        <f t="shared" si="305"/>
        <v>110.23</v>
      </c>
      <c r="Y528" s="43">
        <f t="shared" si="305"/>
        <v>110.23</v>
      </c>
      <c r="Z528" s="43">
        <f t="shared" si="305"/>
        <v>110.23</v>
      </c>
      <c r="AA528" s="43">
        <f t="shared" si="305"/>
        <v>110.23</v>
      </c>
    </row>
    <row r="529" spans="1:27" collapsed="1" x14ac:dyDescent="0.2">
      <c r="A529" s="97" t="s">
        <v>749</v>
      </c>
      <c r="B529" s="27" t="str">
        <f>"10"&amp;"."&amp;$B$662&amp;"."&amp;$B$663</f>
        <v>10.01.2023</v>
      </c>
      <c r="C529" s="89" t="s">
        <v>74</v>
      </c>
      <c r="D529" s="90">
        <f>ROUND(((D530+D531+D533+D532)/1000),5)</f>
        <v>4.7903099999999998</v>
      </c>
      <c r="E529" s="90">
        <f>ROUND(((E530+E531+E533+E532)/1000),5)</f>
        <v>4.6996099999999998</v>
      </c>
      <c r="F529" s="90">
        <f>ROUND(((F530+F531+F533+F532)/1000),5)</f>
        <v>4.62995</v>
      </c>
      <c r="G529" s="90">
        <f t="shared" ref="G529:AA529" si="306">ROUND(((G530+G531+G533+G532)/1000),5)</f>
        <v>4.63253</v>
      </c>
      <c r="H529" s="90">
        <f t="shared" si="306"/>
        <v>4.7297799999999999</v>
      </c>
      <c r="I529" s="90">
        <f t="shared" si="306"/>
        <v>4.8360300000000001</v>
      </c>
      <c r="J529" s="90">
        <f t="shared" si="306"/>
        <v>5.0444599999999999</v>
      </c>
      <c r="K529" s="90">
        <f t="shared" si="306"/>
        <v>5.4320399999999998</v>
      </c>
      <c r="L529" s="90">
        <f t="shared" si="306"/>
        <v>5.5293599999999996</v>
      </c>
      <c r="M529" s="90">
        <f t="shared" si="306"/>
        <v>5.5685700000000002</v>
      </c>
      <c r="N529" s="90">
        <f t="shared" si="306"/>
        <v>5.58371</v>
      </c>
      <c r="O529" s="90">
        <f t="shared" si="306"/>
        <v>5.5930600000000004</v>
      </c>
      <c r="P529" s="90">
        <f t="shared" si="306"/>
        <v>5.5820800000000004</v>
      </c>
      <c r="Q529" s="90">
        <f t="shared" si="306"/>
        <v>5.58528</v>
      </c>
      <c r="R529" s="90">
        <f t="shared" si="306"/>
        <v>5.5523600000000002</v>
      </c>
      <c r="S529" s="90">
        <f t="shared" si="306"/>
        <v>5.5484799999999996</v>
      </c>
      <c r="T529" s="90">
        <f t="shared" si="306"/>
        <v>5.6088899999999997</v>
      </c>
      <c r="U529" s="90">
        <f t="shared" si="306"/>
        <v>5.6289400000000001</v>
      </c>
      <c r="V529" s="90">
        <f t="shared" si="306"/>
        <v>5.6249700000000002</v>
      </c>
      <c r="W529" s="90">
        <f t="shared" si="306"/>
        <v>5.5650599999999999</v>
      </c>
      <c r="X529" s="90">
        <f t="shared" si="306"/>
        <v>5.5284199999999997</v>
      </c>
      <c r="Y529" s="90">
        <f t="shared" si="306"/>
        <v>5.4601800000000003</v>
      </c>
      <c r="Z529" s="90">
        <f t="shared" si="306"/>
        <v>5.1704600000000003</v>
      </c>
      <c r="AA529" s="90">
        <f t="shared" si="306"/>
        <v>4.8442499999999997</v>
      </c>
    </row>
    <row r="530" spans="1:27" ht="12.75" hidden="1" customHeight="1" outlineLevel="1" x14ac:dyDescent="0.2">
      <c r="A530" s="98" t="s">
        <v>750</v>
      </c>
      <c r="B530" s="62" t="s">
        <v>236</v>
      </c>
      <c r="C530" s="42" t="s">
        <v>77</v>
      </c>
      <c r="D530" s="43">
        <v>1113.5999999999999</v>
      </c>
      <c r="E530" s="43">
        <v>1022.9</v>
      </c>
      <c r="F530" s="43">
        <v>953.24</v>
      </c>
      <c r="G530" s="43">
        <v>955.82</v>
      </c>
      <c r="H530" s="43">
        <v>1053.07</v>
      </c>
      <c r="I530" s="43">
        <v>1159.32</v>
      </c>
      <c r="J530" s="43">
        <v>1367.75</v>
      </c>
      <c r="K530" s="43">
        <v>1755.33</v>
      </c>
      <c r="L530" s="43">
        <v>1852.65</v>
      </c>
      <c r="M530" s="43">
        <v>1891.86</v>
      </c>
      <c r="N530" s="43">
        <v>1907</v>
      </c>
      <c r="O530" s="43">
        <v>1916.35</v>
      </c>
      <c r="P530" s="43">
        <v>1905.37</v>
      </c>
      <c r="Q530" s="43">
        <v>1908.57</v>
      </c>
      <c r="R530" s="43">
        <v>1875.65</v>
      </c>
      <c r="S530" s="43">
        <v>1871.77</v>
      </c>
      <c r="T530" s="43">
        <v>1932.18</v>
      </c>
      <c r="U530" s="43">
        <v>1952.23</v>
      </c>
      <c r="V530" s="43">
        <v>1948.26</v>
      </c>
      <c r="W530" s="43">
        <v>1888.35</v>
      </c>
      <c r="X530" s="43">
        <v>1851.71</v>
      </c>
      <c r="Y530" s="43">
        <v>1783.47</v>
      </c>
      <c r="Z530" s="43">
        <v>1493.75</v>
      </c>
      <c r="AA530" s="43">
        <v>1167.54</v>
      </c>
    </row>
    <row r="531" spans="1:27" ht="12.75" hidden="1" customHeight="1" outlineLevel="1" x14ac:dyDescent="0.2">
      <c r="A531" s="98" t="s">
        <v>751</v>
      </c>
      <c r="B531" s="62" t="s">
        <v>88</v>
      </c>
      <c r="C531" s="42" t="s">
        <v>77</v>
      </c>
      <c r="D531" s="43">
        <f>$D$486</f>
        <v>3559.77</v>
      </c>
      <c r="E531" s="43">
        <f t="shared" ref="E531:AA531" si="307">$D$486</f>
        <v>3559.77</v>
      </c>
      <c r="F531" s="43">
        <f t="shared" si="307"/>
        <v>3559.77</v>
      </c>
      <c r="G531" s="43">
        <f t="shared" si="307"/>
        <v>3559.77</v>
      </c>
      <c r="H531" s="43">
        <f t="shared" si="307"/>
        <v>3559.77</v>
      </c>
      <c r="I531" s="43">
        <f t="shared" si="307"/>
        <v>3559.77</v>
      </c>
      <c r="J531" s="43">
        <f t="shared" si="307"/>
        <v>3559.77</v>
      </c>
      <c r="K531" s="43">
        <f t="shared" si="307"/>
        <v>3559.77</v>
      </c>
      <c r="L531" s="43">
        <f t="shared" si="307"/>
        <v>3559.77</v>
      </c>
      <c r="M531" s="43">
        <f t="shared" si="307"/>
        <v>3559.77</v>
      </c>
      <c r="N531" s="43">
        <f t="shared" si="307"/>
        <v>3559.77</v>
      </c>
      <c r="O531" s="43">
        <f t="shared" si="307"/>
        <v>3559.77</v>
      </c>
      <c r="P531" s="43">
        <f t="shared" si="307"/>
        <v>3559.77</v>
      </c>
      <c r="Q531" s="43">
        <f t="shared" si="307"/>
        <v>3559.77</v>
      </c>
      <c r="R531" s="43">
        <f t="shared" si="307"/>
        <v>3559.77</v>
      </c>
      <c r="S531" s="43">
        <f t="shared" si="307"/>
        <v>3559.77</v>
      </c>
      <c r="T531" s="43">
        <f t="shared" si="307"/>
        <v>3559.77</v>
      </c>
      <c r="U531" s="43">
        <f t="shared" si="307"/>
        <v>3559.77</v>
      </c>
      <c r="V531" s="43">
        <f t="shared" si="307"/>
        <v>3559.77</v>
      </c>
      <c r="W531" s="43">
        <f t="shared" si="307"/>
        <v>3559.77</v>
      </c>
      <c r="X531" s="43">
        <f t="shared" si="307"/>
        <v>3559.77</v>
      </c>
      <c r="Y531" s="43">
        <f t="shared" si="307"/>
        <v>3559.77</v>
      </c>
      <c r="Z531" s="43">
        <f t="shared" si="307"/>
        <v>3559.77</v>
      </c>
      <c r="AA531" s="43">
        <f t="shared" si="307"/>
        <v>3559.77</v>
      </c>
    </row>
    <row r="532" spans="1:27" ht="12.75" hidden="1" customHeight="1" outlineLevel="1" x14ac:dyDescent="0.2">
      <c r="A532" s="98" t="s">
        <v>752</v>
      </c>
      <c r="B532" s="62" t="s">
        <v>81</v>
      </c>
      <c r="C532" s="42" t="s">
        <v>77</v>
      </c>
      <c r="D532" s="43">
        <v>6.71</v>
      </c>
      <c r="E532" s="43">
        <v>6.71</v>
      </c>
      <c r="F532" s="43">
        <v>6.71</v>
      </c>
      <c r="G532" s="43">
        <v>6.71</v>
      </c>
      <c r="H532" s="43">
        <v>6.71</v>
      </c>
      <c r="I532" s="43">
        <v>6.71</v>
      </c>
      <c r="J532" s="43">
        <v>6.71</v>
      </c>
      <c r="K532" s="43">
        <v>6.71</v>
      </c>
      <c r="L532" s="43">
        <v>6.71</v>
      </c>
      <c r="M532" s="43">
        <v>6.71</v>
      </c>
      <c r="N532" s="43">
        <v>6.71</v>
      </c>
      <c r="O532" s="43">
        <v>6.71</v>
      </c>
      <c r="P532" s="43">
        <v>6.71</v>
      </c>
      <c r="Q532" s="43">
        <v>6.71</v>
      </c>
      <c r="R532" s="43">
        <v>6.71</v>
      </c>
      <c r="S532" s="43">
        <v>6.71</v>
      </c>
      <c r="T532" s="43">
        <v>6.71</v>
      </c>
      <c r="U532" s="43">
        <v>6.71</v>
      </c>
      <c r="V532" s="43">
        <v>6.71</v>
      </c>
      <c r="W532" s="43">
        <v>6.71</v>
      </c>
      <c r="X532" s="43">
        <v>6.71</v>
      </c>
      <c r="Y532" s="43">
        <v>6.71</v>
      </c>
      <c r="Z532" s="43">
        <v>6.71</v>
      </c>
      <c r="AA532" s="43">
        <v>6.71</v>
      </c>
    </row>
    <row r="533" spans="1:27" ht="12.75" hidden="1" customHeight="1" outlineLevel="1" x14ac:dyDescent="0.2">
      <c r="A533" s="98" t="s">
        <v>753</v>
      </c>
      <c r="B533" s="62" t="s">
        <v>79</v>
      </c>
      <c r="C533" s="42" t="s">
        <v>77</v>
      </c>
      <c r="D533" s="43">
        <f>$D$11</f>
        <v>110.23</v>
      </c>
      <c r="E533" s="43">
        <f t="shared" ref="E533:AA533" si="308">$D$11</f>
        <v>110.23</v>
      </c>
      <c r="F533" s="43">
        <f t="shared" si="308"/>
        <v>110.23</v>
      </c>
      <c r="G533" s="43">
        <f t="shared" si="308"/>
        <v>110.23</v>
      </c>
      <c r="H533" s="43">
        <f t="shared" si="308"/>
        <v>110.23</v>
      </c>
      <c r="I533" s="43">
        <f t="shared" si="308"/>
        <v>110.23</v>
      </c>
      <c r="J533" s="43">
        <f t="shared" si="308"/>
        <v>110.23</v>
      </c>
      <c r="K533" s="43">
        <f t="shared" si="308"/>
        <v>110.23</v>
      </c>
      <c r="L533" s="43">
        <f t="shared" si="308"/>
        <v>110.23</v>
      </c>
      <c r="M533" s="43">
        <f t="shared" si="308"/>
        <v>110.23</v>
      </c>
      <c r="N533" s="43">
        <f t="shared" si="308"/>
        <v>110.23</v>
      </c>
      <c r="O533" s="43">
        <f t="shared" si="308"/>
        <v>110.23</v>
      </c>
      <c r="P533" s="43">
        <f t="shared" si="308"/>
        <v>110.23</v>
      </c>
      <c r="Q533" s="43">
        <f t="shared" si="308"/>
        <v>110.23</v>
      </c>
      <c r="R533" s="43">
        <f t="shared" si="308"/>
        <v>110.23</v>
      </c>
      <c r="S533" s="43">
        <f t="shared" si="308"/>
        <v>110.23</v>
      </c>
      <c r="T533" s="43">
        <f t="shared" si="308"/>
        <v>110.23</v>
      </c>
      <c r="U533" s="43">
        <f t="shared" si="308"/>
        <v>110.23</v>
      </c>
      <c r="V533" s="43">
        <f t="shared" si="308"/>
        <v>110.23</v>
      </c>
      <c r="W533" s="43">
        <f t="shared" si="308"/>
        <v>110.23</v>
      </c>
      <c r="X533" s="43">
        <f t="shared" si="308"/>
        <v>110.23</v>
      </c>
      <c r="Y533" s="43">
        <f t="shared" si="308"/>
        <v>110.23</v>
      </c>
      <c r="Z533" s="43">
        <f t="shared" si="308"/>
        <v>110.23</v>
      </c>
      <c r="AA533" s="43">
        <f t="shared" si="308"/>
        <v>110.23</v>
      </c>
    </row>
    <row r="534" spans="1:27" collapsed="1" x14ac:dyDescent="0.2">
      <c r="A534" s="97" t="s">
        <v>754</v>
      </c>
      <c r="B534" s="27" t="str">
        <f>"11"&amp;"."&amp;$B$662&amp;"."&amp;$B$663</f>
        <v>11.01.2023</v>
      </c>
      <c r="C534" s="89" t="s">
        <v>74</v>
      </c>
      <c r="D534" s="90">
        <f>ROUND(((D535+D536+D538+D537)/1000),5)</f>
        <v>4.8233699999999997</v>
      </c>
      <c r="E534" s="90">
        <f>ROUND(((E535+E536+E538+E537)/1000),5)</f>
        <v>4.7729499999999998</v>
      </c>
      <c r="F534" s="90">
        <f>ROUND(((F535+F536+F538+F537)/1000),5)</f>
        <v>4.7073299999999998</v>
      </c>
      <c r="G534" s="90">
        <f t="shared" ref="G534:AA534" si="309">ROUND(((G535+G536+G538+G537)/1000),5)</f>
        <v>4.7007099999999999</v>
      </c>
      <c r="H534" s="90">
        <f t="shared" si="309"/>
        <v>4.7754200000000004</v>
      </c>
      <c r="I534" s="90">
        <f t="shared" si="309"/>
        <v>4.8704499999999999</v>
      </c>
      <c r="J534" s="90">
        <f t="shared" si="309"/>
        <v>5.0282299999999998</v>
      </c>
      <c r="K534" s="90">
        <f t="shared" si="309"/>
        <v>5.4443599999999996</v>
      </c>
      <c r="L534" s="90">
        <f t="shared" si="309"/>
        <v>5.5574700000000004</v>
      </c>
      <c r="M534" s="90">
        <f t="shared" si="309"/>
        <v>5.5961100000000004</v>
      </c>
      <c r="N534" s="90">
        <f t="shared" si="309"/>
        <v>5.6153199999999996</v>
      </c>
      <c r="O534" s="90">
        <f t="shared" si="309"/>
        <v>5.6305500000000004</v>
      </c>
      <c r="P534" s="90">
        <f t="shared" si="309"/>
        <v>5.6172899999999997</v>
      </c>
      <c r="Q534" s="90">
        <f t="shared" si="309"/>
        <v>5.6202500000000004</v>
      </c>
      <c r="R534" s="90">
        <f t="shared" si="309"/>
        <v>5.5959899999999996</v>
      </c>
      <c r="S534" s="90">
        <f t="shared" si="309"/>
        <v>5.5944599999999998</v>
      </c>
      <c r="T534" s="90">
        <f t="shared" si="309"/>
        <v>5.7117399999999998</v>
      </c>
      <c r="U534" s="90">
        <f t="shared" si="309"/>
        <v>5.7124300000000003</v>
      </c>
      <c r="V534" s="90">
        <f t="shared" si="309"/>
        <v>5.7189699999999997</v>
      </c>
      <c r="W534" s="90">
        <f t="shared" si="309"/>
        <v>5.59701</v>
      </c>
      <c r="X534" s="90">
        <f t="shared" si="309"/>
        <v>5.5713600000000003</v>
      </c>
      <c r="Y534" s="90">
        <f t="shared" si="309"/>
        <v>5.5321600000000002</v>
      </c>
      <c r="Z534" s="90">
        <f t="shared" si="309"/>
        <v>5.3760000000000003</v>
      </c>
      <c r="AA534" s="90">
        <f t="shared" si="309"/>
        <v>4.9558799999999996</v>
      </c>
    </row>
    <row r="535" spans="1:27" ht="12.75" hidden="1" customHeight="1" outlineLevel="1" x14ac:dyDescent="0.2">
      <c r="A535" s="98" t="s">
        <v>755</v>
      </c>
      <c r="B535" s="62" t="s">
        <v>236</v>
      </c>
      <c r="C535" s="42" t="s">
        <v>77</v>
      </c>
      <c r="D535" s="43">
        <v>1146.6600000000001</v>
      </c>
      <c r="E535" s="43">
        <v>1096.24</v>
      </c>
      <c r="F535" s="43">
        <v>1030.6199999999999</v>
      </c>
      <c r="G535" s="43">
        <v>1024</v>
      </c>
      <c r="H535" s="43">
        <v>1098.71</v>
      </c>
      <c r="I535" s="43">
        <v>1193.74</v>
      </c>
      <c r="J535" s="43">
        <v>1351.52</v>
      </c>
      <c r="K535" s="43">
        <v>1767.65</v>
      </c>
      <c r="L535" s="43">
        <v>1880.76</v>
      </c>
      <c r="M535" s="43">
        <v>1919.4</v>
      </c>
      <c r="N535" s="43">
        <v>1938.61</v>
      </c>
      <c r="O535" s="43">
        <v>1953.84</v>
      </c>
      <c r="P535" s="43">
        <v>1940.58</v>
      </c>
      <c r="Q535" s="43">
        <v>1943.54</v>
      </c>
      <c r="R535" s="43">
        <v>1919.28</v>
      </c>
      <c r="S535" s="43">
        <v>1917.75</v>
      </c>
      <c r="T535" s="43">
        <v>2035.03</v>
      </c>
      <c r="U535" s="43">
        <v>2035.72</v>
      </c>
      <c r="V535" s="43">
        <v>2042.26</v>
      </c>
      <c r="W535" s="43">
        <v>1920.3</v>
      </c>
      <c r="X535" s="43">
        <v>1894.65</v>
      </c>
      <c r="Y535" s="43">
        <v>1855.45</v>
      </c>
      <c r="Z535" s="43">
        <v>1699.29</v>
      </c>
      <c r="AA535" s="43">
        <v>1279.17</v>
      </c>
    </row>
    <row r="536" spans="1:27" ht="12.75" hidden="1" customHeight="1" outlineLevel="1" x14ac:dyDescent="0.2">
      <c r="A536" s="98" t="s">
        <v>756</v>
      </c>
      <c r="B536" s="62" t="s">
        <v>88</v>
      </c>
      <c r="C536" s="42" t="s">
        <v>77</v>
      </c>
      <c r="D536" s="43">
        <f>$D$486</f>
        <v>3559.77</v>
      </c>
      <c r="E536" s="43">
        <f t="shared" ref="E536:AA536" si="310">$D$486</f>
        <v>3559.77</v>
      </c>
      <c r="F536" s="43">
        <f t="shared" si="310"/>
        <v>3559.77</v>
      </c>
      <c r="G536" s="43">
        <f t="shared" si="310"/>
        <v>3559.77</v>
      </c>
      <c r="H536" s="43">
        <f t="shared" si="310"/>
        <v>3559.77</v>
      </c>
      <c r="I536" s="43">
        <f t="shared" si="310"/>
        <v>3559.77</v>
      </c>
      <c r="J536" s="43">
        <f t="shared" si="310"/>
        <v>3559.77</v>
      </c>
      <c r="K536" s="43">
        <f t="shared" si="310"/>
        <v>3559.77</v>
      </c>
      <c r="L536" s="43">
        <f t="shared" si="310"/>
        <v>3559.77</v>
      </c>
      <c r="M536" s="43">
        <f t="shared" si="310"/>
        <v>3559.77</v>
      </c>
      <c r="N536" s="43">
        <f t="shared" si="310"/>
        <v>3559.77</v>
      </c>
      <c r="O536" s="43">
        <f t="shared" si="310"/>
        <v>3559.77</v>
      </c>
      <c r="P536" s="43">
        <f t="shared" si="310"/>
        <v>3559.77</v>
      </c>
      <c r="Q536" s="43">
        <f t="shared" si="310"/>
        <v>3559.77</v>
      </c>
      <c r="R536" s="43">
        <f t="shared" si="310"/>
        <v>3559.77</v>
      </c>
      <c r="S536" s="43">
        <f t="shared" si="310"/>
        <v>3559.77</v>
      </c>
      <c r="T536" s="43">
        <f t="shared" si="310"/>
        <v>3559.77</v>
      </c>
      <c r="U536" s="43">
        <f t="shared" si="310"/>
        <v>3559.77</v>
      </c>
      <c r="V536" s="43">
        <f t="shared" si="310"/>
        <v>3559.77</v>
      </c>
      <c r="W536" s="43">
        <f t="shared" si="310"/>
        <v>3559.77</v>
      </c>
      <c r="X536" s="43">
        <f t="shared" si="310"/>
        <v>3559.77</v>
      </c>
      <c r="Y536" s="43">
        <f t="shared" si="310"/>
        <v>3559.77</v>
      </c>
      <c r="Z536" s="43">
        <f t="shared" si="310"/>
        <v>3559.77</v>
      </c>
      <c r="AA536" s="43">
        <f t="shared" si="310"/>
        <v>3559.77</v>
      </c>
    </row>
    <row r="537" spans="1:27" ht="12.75" hidden="1" customHeight="1" outlineLevel="1" x14ac:dyDescent="0.2">
      <c r="A537" s="98" t="s">
        <v>757</v>
      </c>
      <c r="B537" s="62" t="s">
        <v>81</v>
      </c>
      <c r="C537" s="42" t="s">
        <v>77</v>
      </c>
      <c r="D537" s="43">
        <v>6.71</v>
      </c>
      <c r="E537" s="43">
        <v>6.71</v>
      </c>
      <c r="F537" s="43">
        <v>6.71</v>
      </c>
      <c r="G537" s="43">
        <v>6.71</v>
      </c>
      <c r="H537" s="43">
        <v>6.71</v>
      </c>
      <c r="I537" s="43">
        <v>6.71</v>
      </c>
      <c r="J537" s="43">
        <v>6.71</v>
      </c>
      <c r="K537" s="43">
        <v>6.71</v>
      </c>
      <c r="L537" s="43">
        <v>6.71</v>
      </c>
      <c r="M537" s="43">
        <v>6.71</v>
      </c>
      <c r="N537" s="43">
        <v>6.71</v>
      </c>
      <c r="O537" s="43">
        <v>6.71</v>
      </c>
      <c r="P537" s="43">
        <v>6.71</v>
      </c>
      <c r="Q537" s="43">
        <v>6.71</v>
      </c>
      <c r="R537" s="43">
        <v>6.71</v>
      </c>
      <c r="S537" s="43">
        <v>6.71</v>
      </c>
      <c r="T537" s="43">
        <v>6.71</v>
      </c>
      <c r="U537" s="43">
        <v>6.71</v>
      </c>
      <c r="V537" s="43">
        <v>6.71</v>
      </c>
      <c r="W537" s="43">
        <v>6.71</v>
      </c>
      <c r="X537" s="43">
        <v>6.71</v>
      </c>
      <c r="Y537" s="43">
        <v>6.71</v>
      </c>
      <c r="Z537" s="43">
        <v>6.71</v>
      </c>
      <c r="AA537" s="43">
        <v>6.71</v>
      </c>
    </row>
    <row r="538" spans="1:27" ht="12.75" hidden="1" customHeight="1" outlineLevel="1" x14ac:dyDescent="0.2">
      <c r="A538" s="98" t="s">
        <v>758</v>
      </c>
      <c r="B538" s="62" t="s">
        <v>79</v>
      </c>
      <c r="C538" s="42" t="s">
        <v>77</v>
      </c>
      <c r="D538" s="43">
        <f>$D$11</f>
        <v>110.23</v>
      </c>
      <c r="E538" s="43">
        <f t="shared" ref="E538:AA538" si="311">$D$11</f>
        <v>110.23</v>
      </c>
      <c r="F538" s="43">
        <f t="shared" si="311"/>
        <v>110.23</v>
      </c>
      <c r="G538" s="43">
        <f t="shared" si="311"/>
        <v>110.23</v>
      </c>
      <c r="H538" s="43">
        <f t="shared" si="311"/>
        <v>110.23</v>
      </c>
      <c r="I538" s="43">
        <f t="shared" si="311"/>
        <v>110.23</v>
      </c>
      <c r="J538" s="43">
        <f t="shared" si="311"/>
        <v>110.23</v>
      </c>
      <c r="K538" s="43">
        <f t="shared" si="311"/>
        <v>110.23</v>
      </c>
      <c r="L538" s="43">
        <f t="shared" si="311"/>
        <v>110.23</v>
      </c>
      <c r="M538" s="43">
        <f t="shared" si="311"/>
        <v>110.23</v>
      </c>
      <c r="N538" s="43">
        <f t="shared" si="311"/>
        <v>110.23</v>
      </c>
      <c r="O538" s="43">
        <f t="shared" si="311"/>
        <v>110.23</v>
      </c>
      <c r="P538" s="43">
        <f t="shared" si="311"/>
        <v>110.23</v>
      </c>
      <c r="Q538" s="43">
        <f t="shared" si="311"/>
        <v>110.23</v>
      </c>
      <c r="R538" s="43">
        <f t="shared" si="311"/>
        <v>110.23</v>
      </c>
      <c r="S538" s="43">
        <f t="shared" si="311"/>
        <v>110.23</v>
      </c>
      <c r="T538" s="43">
        <f t="shared" si="311"/>
        <v>110.23</v>
      </c>
      <c r="U538" s="43">
        <f t="shared" si="311"/>
        <v>110.23</v>
      </c>
      <c r="V538" s="43">
        <f t="shared" si="311"/>
        <v>110.23</v>
      </c>
      <c r="W538" s="43">
        <f t="shared" si="311"/>
        <v>110.23</v>
      </c>
      <c r="X538" s="43">
        <f t="shared" si="311"/>
        <v>110.23</v>
      </c>
      <c r="Y538" s="43">
        <f t="shared" si="311"/>
        <v>110.23</v>
      </c>
      <c r="Z538" s="43">
        <f t="shared" si="311"/>
        <v>110.23</v>
      </c>
      <c r="AA538" s="43">
        <f t="shared" si="311"/>
        <v>110.23</v>
      </c>
    </row>
    <row r="539" spans="1:27" collapsed="1" x14ac:dyDescent="0.2">
      <c r="A539" s="97" t="s">
        <v>759</v>
      </c>
      <c r="B539" s="27" t="str">
        <f>"12"&amp;"."&amp;$B$662&amp;"."&amp;$B$663</f>
        <v>12.01.2023</v>
      </c>
      <c r="C539" s="89" t="s">
        <v>74</v>
      </c>
      <c r="D539" s="90">
        <f>ROUND(((D540+D541+D543+D542)/1000),5)</f>
        <v>4.8520799999999999</v>
      </c>
      <c r="E539" s="90">
        <f>ROUND(((E540+E541+E543+E542)/1000),5)</f>
        <v>4.7949099999999998</v>
      </c>
      <c r="F539" s="90">
        <f>ROUND(((F540+F541+F543+F542)/1000),5)</f>
        <v>4.7724900000000003</v>
      </c>
      <c r="G539" s="90">
        <f t="shared" ref="G539:AA539" si="312">ROUND(((G540+G541+G543+G542)/1000),5)</f>
        <v>4.7704399999999998</v>
      </c>
      <c r="H539" s="90">
        <f t="shared" si="312"/>
        <v>4.7936500000000004</v>
      </c>
      <c r="I539" s="90">
        <f t="shared" si="312"/>
        <v>4.8884499999999997</v>
      </c>
      <c r="J539" s="90">
        <f t="shared" si="312"/>
        <v>5.0239200000000004</v>
      </c>
      <c r="K539" s="90">
        <f t="shared" si="312"/>
        <v>5.4218099999999998</v>
      </c>
      <c r="L539" s="90">
        <f t="shared" si="312"/>
        <v>5.5098900000000004</v>
      </c>
      <c r="M539" s="90">
        <f t="shared" si="312"/>
        <v>5.5457099999999997</v>
      </c>
      <c r="N539" s="90">
        <f t="shared" si="312"/>
        <v>5.5448300000000001</v>
      </c>
      <c r="O539" s="90">
        <f t="shared" si="312"/>
        <v>5.57484</v>
      </c>
      <c r="P539" s="90">
        <f t="shared" si="312"/>
        <v>5.5631599999999999</v>
      </c>
      <c r="Q539" s="90">
        <f t="shared" si="312"/>
        <v>5.5702499999999997</v>
      </c>
      <c r="R539" s="90">
        <f t="shared" si="312"/>
        <v>5.5255799999999997</v>
      </c>
      <c r="S539" s="90">
        <f t="shared" si="312"/>
        <v>5.5361200000000004</v>
      </c>
      <c r="T539" s="90">
        <f t="shared" si="312"/>
        <v>5.5747</v>
      </c>
      <c r="U539" s="90">
        <f t="shared" si="312"/>
        <v>5.6453499999999996</v>
      </c>
      <c r="V539" s="90">
        <f t="shared" si="312"/>
        <v>5.6068300000000004</v>
      </c>
      <c r="W539" s="90">
        <f t="shared" si="312"/>
        <v>5.54406</v>
      </c>
      <c r="X539" s="90">
        <f t="shared" si="312"/>
        <v>5.51349</v>
      </c>
      <c r="Y539" s="90">
        <f t="shared" si="312"/>
        <v>5.46943</v>
      </c>
      <c r="Z539" s="90">
        <f t="shared" si="312"/>
        <v>5.2922399999999996</v>
      </c>
      <c r="AA539" s="90">
        <f t="shared" si="312"/>
        <v>4.9186800000000002</v>
      </c>
    </row>
    <row r="540" spans="1:27" ht="12.75" hidden="1" customHeight="1" outlineLevel="1" x14ac:dyDescent="0.2">
      <c r="A540" s="98" t="s">
        <v>760</v>
      </c>
      <c r="B540" s="62" t="s">
        <v>236</v>
      </c>
      <c r="C540" s="42" t="s">
        <v>77</v>
      </c>
      <c r="D540" s="43">
        <v>1175.3699999999999</v>
      </c>
      <c r="E540" s="43">
        <v>1118.2</v>
      </c>
      <c r="F540" s="43">
        <v>1095.78</v>
      </c>
      <c r="G540" s="43">
        <v>1093.73</v>
      </c>
      <c r="H540" s="43">
        <v>1116.94</v>
      </c>
      <c r="I540" s="43">
        <v>1211.74</v>
      </c>
      <c r="J540" s="43">
        <v>1347.21</v>
      </c>
      <c r="K540" s="43">
        <v>1745.1</v>
      </c>
      <c r="L540" s="43">
        <v>1833.18</v>
      </c>
      <c r="M540" s="43">
        <v>1869</v>
      </c>
      <c r="N540" s="43">
        <v>1868.12</v>
      </c>
      <c r="O540" s="43">
        <v>1898.13</v>
      </c>
      <c r="P540" s="43">
        <v>1886.45</v>
      </c>
      <c r="Q540" s="43">
        <v>1893.54</v>
      </c>
      <c r="R540" s="43">
        <v>1848.87</v>
      </c>
      <c r="S540" s="43">
        <v>1859.41</v>
      </c>
      <c r="T540" s="43">
        <v>1897.99</v>
      </c>
      <c r="U540" s="43">
        <v>1968.64</v>
      </c>
      <c r="V540" s="43">
        <v>1930.12</v>
      </c>
      <c r="W540" s="43">
        <v>1867.35</v>
      </c>
      <c r="X540" s="43">
        <v>1836.78</v>
      </c>
      <c r="Y540" s="43">
        <v>1792.72</v>
      </c>
      <c r="Z540" s="43">
        <v>1615.53</v>
      </c>
      <c r="AA540" s="43">
        <v>1241.97</v>
      </c>
    </row>
    <row r="541" spans="1:27" ht="12.75" hidden="1" customHeight="1" outlineLevel="1" x14ac:dyDescent="0.2">
      <c r="A541" s="98" t="s">
        <v>761</v>
      </c>
      <c r="B541" s="62" t="s">
        <v>88</v>
      </c>
      <c r="C541" s="42" t="s">
        <v>77</v>
      </c>
      <c r="D541" s="43">
        <f>$D$486</f>
        <v>3559.77</v>
      </c>
      <c r="E541" s="43">
        <f t="shared" ref="E541:AA541" si="313">$D$486</f>
        <v>3559.77</v>
      </c>
      <c r="F541" s="43">
        <f t="shared" si="313"/>
        <v>3559.77</v>
      </c>
      <c r="G541" s="43">
        <f t="shared" si="313"/>
        <v>3559.77</v>
      </c>
      <c r="H541" s="43">
        <f t="shared" si="313"/>
        <v>3559.77</v>
      </c>
      <c r="I541" s="43">
        <f t="shared" si="313"/>
        <v>3559.77</v>
      </c>
      <c r="J541" s="43">
        <f t="shared" si="313"/>
        <v>3559.77</v>
      </c>
      <c r="K541" s="43">
        <f t="shared" si="313"/>
        <v>3559.77</v>
      </c>
      <c r="L541" s="43">
        <f t="shared" si="313"/>
        <v>3559.77</v>
      </c>
      <c r="M541" s="43">
        <f t="shared" si="313"/>
        <v>3559.77</v>
      </c>
      <c r="N541" s="43">
        <f t="shared" si="313"/>
        <v>3559.77</v>
      </c>
      <c r="O541" s="43">
        <f t="shared" si="313"/>
        <v>3559.77</v>
      </c>
      <c r="P541" s="43">
        <f t="shared" si="313"/>
        <v>3559.77</v>
      </c>
      <c r="Q541" s="43">
        <f t="shared" si="313"/>
        <v>3559.77</v>
      </c>
      <c r="R541" s="43">
        <f t="shared" si="313"/>
        <v>3559.77</v>
      </c>
      <c r="S541" s="43">
        <f t="shared" si="313"/>
        <v>3559.77</v>
      </c>
      <c r="T541" s="43">
        <f t="shared" si="313"/>
        <v>3559.77</v>
      </c>
      <c r="U541" s="43">
        <f t="shared" si="313"/>
        <v>3559.77</v>
      </c>
      <c r="V541" s="43">
        <f t="shared" si="313"/>
        <v>3559.77</v>
      </c>
      <c r="W541" s="43">
        <f t="shared" si="313"/>
        <v>3559.77</v>
      </c>
      <c r="X541" s="43">
        <f t="shared" si="313"/>
        <v>3559.77</v>
      </c>
      <c r="Y541" s="43">
        <f t="shared" si="313"/>
        <v>3559.77</v>
      </c>
      <c r="Z541" s="43">
        <f t="shared" si="313"/>
        <v>3559.77</v>
      </c>
      <c r="AA541" s="43">
        <f t="shared" si="313"/>
        <v>3559.77</v>
      </c>
    </row>
    <row r="542" spans="1:27" ht="12.75" hidden="1" customHeight="1" outlineLevel="1" x14ac:dyDescent="0.2">
      <c r="A542" s="98" t="s">
        <v>762</v>
      </c>
      <c r="B542" s="62" t="s">
        <v>81</v>
      </c>
      <c r="C542" s="42" t="s">
        <v>77</v>
      </c>
      <c r="D542" s="43">
        <v>6.71</v>
      </c>
      <c r="E542" s="43">
        <v>6.71</v>
      </c>
      <c r="F542" s="43">
        <v>6.71</v>
      </c>
      <c r="G542" s="43">
        <v>6.71</v>
      </c>
      <c r="H542" s="43">
        <v>6.71</v>
      </c>
      <c r="I542" s="43">
        <v>6.71</v>
      </c>
      <c r="J542" s="43">
        <v>6.71</v>
      </c>
      <c r="K542" s="43">
        <v>6.71</v>
      </c>
      <c r="L542" s="43">
        <v>6.71</v>
      </c>
      <c r="M542" s="43">
        <v>6.71</v>
      </c>
      <c r="N542" s="43">
        <v>6.71</v>
      </c>
      <c r="O542" s="43">
        <v>6.71</v>
      </c>
      <c r="P542" s="43">
        <v>6.71</v>
      </c>
      <c r="Q542" s="43">
        <v>6.71</v>
      </c>
      <c r="R542" s="43">
        <v>6.71</v>
      </c>
      <c r="S542" s="43">
        <v>6.71</v>
      </c>
      <c r="T542" s="43">
        <v>6.71</v>
      </c>
      <c r="U542" s="43">
        <v>6.71</v>
      </c>
      <c r="V542" s="43">
        <v>6.71</v>
      </c>
      <c r="W542" s="43">
        <v>6.71</v>
      </c>
      <c r="X542" s="43">
        <v>6.71</v>
      </c>
      <c r="Y542" s="43">
        <v>6.71</v>
      </c>
      <c r="Z542" s="43">
        <v>6.71</v>
      </c>
      <c r="AA542" s="43">
        <v>6.71</v>
      </c>
    </row>
    <row r="543" spans="1:27" ht="12.75" hidden="1" customHeight="1" outlineLevel="1" x14ac:dyDescent="0.2">
      <c r="A543" s="98" t="s">
        <v>763</v>
      </c>
      <c r="B543" s="62" t="s">
        <v>79</v>
      </c>
      <c r="C543" s="42" t="s">
        <v>77</v>
      </c>
      <c r="D543" s="43">
        <f>$D$11</f>
        <v>110.23</v>
      </c>
      <c r="E543" s="43">
        <f t="shared" ref="E543:AA543" si="314">$D$11</f>
        <v>110.23</v>
      </c>
      <c r="F543" s="43">
        <f t="shared" si="314"/>
        <v>110.23</v>
      </c>
      <c r="G543" s="43">
        <f t="shared" si="314"/>
        <v>110.23</v>
      </c>
      <c r="H543" s="43">
        <f t="shared" si="314"/>
        <v>110.23</v>
      </c>
      <c r="I543" s="43">
        <f t="shared" si="314"/>
        <v>110.23</v>
      </c>
      <c r="J543" s="43">
        <f t="shared" si="314"/>
        <v>110.23</v>
      </c>
      <c r="K543" s="43">
        <f t="shared" si="314"/>
        <v>110.23</v>
      </c>
      <c r="L543" s="43">
        <f t="shared" si="314"/>
        <v>110.23</v>
      </c>
      <c r="M543" s="43">
        <f t="shared" si="314"/>
        <v>110.23</v>
      </c>
      <c r="N543" s="43">
        <f t="shared" si="314"/>
        <v>110.23</v>
      </c>
      <c r="O543" s="43">
        <f t="shared" si="314"/>
        <v>110.23</v>
      </c>
      <c r="P543" s="43">
        <f t="shared" si="314"/>
        <v>110.23</v>
      </c>
      <c r="Q543" s="43">
        <f t="shared" si="314"/>
        <v>110.23</v>
      </c>
      <c r="R543" s="43">
        <f t="shared" si="314"/>
        <v>110.23</v>
      </c>
      <c r="S543" s="43">
        <f t="shared" si="314"/>
        <v>110.23</v>
      </c>
      <c r="T543" s="43">
        <f t="shared" si="314"/>
        <v>110.23</v>
      </c>
      <c r="U543" s="43">
        <f t="shared" si="314"/>
        <v>110.23</v>
      </c>
      <c r="V543" s="43">
        <f t="shared" si="314"/>
        <v>110.23</v>
      </c>
      <c r="W543" s="43">
        <f t="shared" si="314"/>
        <v>110.23</v>
      </c>
      <c r="X543" s="43">
        <f t="shared" si="314"/>
        <v>110.23</v>
      </c>
      <c r="Y543" s="43">
        <f t="shared" si="314"/>
        <v>110.23</v>
      </c>
      <c r="Z543" s="43">
        <f t="shared" si="314"/>
        <v>110.23</v>
      </c>
      <c r="AA543" s="43">
        <f t="shared" si="314"/>
        <v>110.23</v>
      </c>
    </row>
    <row r="544" spans="1:27" collapsed="1" x14ac:dyDescent="0.2">
      <c r="A544" s="97" t="s">
        <v>764</v>
      </c>
      <c r="B544" s="27" t="str">
        <f>"13"&amp;"."&amp;$B$662&amp;"."&amp;$B$663</f>
        <v>13.01.2023</v>
      </c>
      <c r="C544" s="89" t="s">
        <v>74</v>
      </c>
      <c r="D544" s="90">
        <f>ROUND(((D545+D546+D548+D547)/1000),5)</f>
        <v>4.8788299999999998</v>
      </c>
      <c r="E544" s="90">
        <f>ROUND(((E545+E546+E548+E547)/1000),5)</f>
        <v>4.8176399999999999</v>
      </c>
      <c r="F544" s="90">
        <f>ROUND(((F545+F546+F548+F547)/1000),5)</f>
        <v>4.7857099999999999</v>
      </c>
      <c r="G544" s="90">
        <f t="shared" ref="G544:AA544" si="315">ROUND(((G545+G546+G548+G547)/1000),5)</f>
        <v>4.7813699999999999</v>
      </c>
      <c r="H544" s="90">
        <f t="shared" si="315"/>
        <v>4.8308900000000001</v>
      </c>
      <c r="I544" s="90">
        <f t="shared" si="315"/>
        <v>4.9155699999999998</v>
      </c>
      <c r="J544" s="90">
        <f t="shared" si="315"/>
        <v>5.25305</v>
      </c>
      <c r="K544" s="90">
        <f t="shared" si="315"/>
        <v>5.4414699999999998</v>
      </c>
      <c r="L544" s="90">
        <f t="shared" si="315"/>
        <v>5.5398699999999996</v>
      </c>
      <c r="M544" s="90">
        <f t="shared" si="315"/>
        <v>5.5728</v>
      </c>
      <c r="N544" s="90">
        <f t="shared" si="315"/>
        <v>5.5887700000000002</v>
      </c>
      <c r="O544" s="90">
        <f t="shared" si="315"/>
        <v>5.5962500000000004</v>
      </c>
      <c r="P544" s="90">
        <f t="shared" si="315"/>
        <v>5.5882899999999998</v>
      </c>
      <c r="Q544" s="90">
        <f t="shared" si="315"/>
        <v>5.5909899999999997</v>
      </c>
      <c r="R544" s="90">
        <f t="shared" si="315"/>
        <v>5.5756199999999998</v>
      </c>
      <c r="S544" s="90">
        <f t="shared" si="315"/>
        <v>5.5703399999999998</v>
      </c>
      <c r="T544" s="90">
        <f t="shared" si="315"/>
        <v>5.6703999999999999</v>
      </c>
      <c r="U544" s="90">
        <f t="shared" si="315"/>
        <v>5.6973599999999998</v>
      </c>
      <c r="V544" s="90">
        <f t="shared" si="315"/>
        <v>5.68445</v>
      </c>
      <c r="W544" s="90">
        <f t="shared" si="315"/>
        <v>5.5888600000000004</v>
      </c>
      <c r="X544" s="90">
        <f t="shared" si="315"/>
        <v>5.57193</v>
      </c>
      <c r="Y544" s="90">
        <f t="shared" si="315"/>
        <v>5.5135399999999999</v>
      </c>
      <c r="Z544" s="90">
        <f t="shared" si="315"/>
        <v>5.39811</v>
      </c>
      <c r="AA544" s="90">
        <f t="shared" si="315"/>
        <v>5.1276799999999998</v>
      </c>
    </row>
    <row r="545" spans="1:27" ht="12.75" hidden="1" customHeight="1" outlineLevel="1" x14ac:dyDescent="0.2">
      <c r="A545" s="98" t="s">
        <v>765</v>
      </c>
      <c r="B545" s="62" t="s">
        <v>236</v>
      </c>
      <c r="C545" s="42" t="s">
        <v>77</v>
      </c>
      <c r="D545" s="43">
        <v>1202.1199999999999</v>
      </c>
      <c r="E545" s="43">
        <v>1140.93</v>
      </c>
      <c r="F545" s="43">
        <v>1109</v>
      </c>
      <c r="G545" s="43">
        <v>1104.6600000000001</v>
      </c>
      <c r="H545" s="43">
        <v>1154.18</v>
      </c>
      <c r="I545" s="43">
        <v>1238.8599999999999</v>
      </c>
      <c r="J545" s="43">
        <v>1576.34</v>
      </c>
      <c r="K545" s="43">
        <v>1764.76</v>
      </c>
      <c r="L545" s="43">
        <v>1863.16</v>
      </c>
      <c r="M545" s="43">
        <v>1896.09</v>
      </c>
      <c r="N545" s="43">
        <v>1912.06</v>
      </c>
      <c r="O545" s="43">
        <v>1919.54</v>
      </c>
      <c r="P545" s="43">
        <v>1911.58</v>
      </c>
      <c r="Q545" s="43">
        <v>1914.28</v>
      </c>
      <c r="R545" s="43">
        <v>1898.91</v>
      </c>
      <c r="S545" s="43">
        <v>1893.63</v>
      </c>
      <c r="T545" s="43">
        <v>1993.69</v>
      </c>
      <c r="U545" s="43">
        <v>2020.65</v>
      </c>
      <c r="V545" s="43">
        <v>2007.74</v>
      </c>
      <c r="W545" s="43">
        <v>1912.15</v>
      </c>
      <c r="X545" s="43">
        <v>1895.22</v>
      </c>
      <c r="Y545" s="43">
        <v>1836.83</v>
      </c>
      <c r="Z545" s="43">
        <v>1721.4</v>
      </c>
      <c r="AA545" s="43">
        <v>1450.97</v>
      </c>
    </row>
    <row r="546" spans="1:27" ht="12.75" hidden="1" customHeight="1" outlineLevel="1" x14ac:dyDescent="0.2">
      <c r="A546" s="98" t="s">
        <v>766</v>
      </c>
      <c r="B546" s="62" t="s">
        <v>88</v>
      </c>
      <c r="C546" s="42" t="s">
        <v>77</v>
      </c>
      <c r="D546" s="43">
        <f>$D$486</f>
        <v>3559.77</v>
      </c>
      <c r="E546" s="43">
        <f t="shared" ref="E546:AA546" si="316">$D$486</f>
        <v>3559.77</v>
      </c>
      <c r="F546" s="43">
        <f t="shared" si="316"/>
        <v>3559.77</v>
      </c>
      <c r="G546" s="43">
        <f t="shared" si="316"/>
        <v>3559.77</v>
      </c>
      <c r="H546" s="43">
        <f t="shared" si="316"/>
        <v>3559.77</v>
      </c>
      <c r="I546" s="43">
        <f t="shared" si="316"/>
        <v>3559.77</v>
      </c>
      <c r="J546" s="43">
        <f t="shared" si="316"/>
        <v>3559.77</v>
      </c>
      <c r="K546" s="43">
        <f t="shared" si="316"/>
        <v>3559.77</v>
      </c>
      <c r="L546" s="43">
        <f t="shared" si="316"/>
        <v>3559.77</v>
      </c>
      <c r="M546" s="43">
        <f t="shared" si="316"/>
        <v>3559.77</v>
      </c>
      <c r="N546" s="43">
        <f t="shared" si="316"/>
        <v>3559.77</v>
      </c>
      <c r="O546" s="43">
        <f t="shared" si="316"/>
        <v>3559.77</v>
      </c>
      <c r="P546" s="43">
        <f t="shared" si="316"/>
        <v>3559.77</v>
      </c>
      <c r="Q546" s="43">
        <f t="shared" si="316"/>
        <v>3559.77</v>
      </c>
      <c r="R546" s="43">
        <f t="shared" si="316"/>
        <v>3559.77</v>
      </c>
      <c r="S546" s="43">
        <f t="shared" si="316"/>
        <v>3559.77</v>
      </c>
      <c r="T546" s="43">
        <f t="shared" si="316"/>
        <v>3559.77</v>
      </c>
      <c r="U546" s="43">
        <f t="shared" si="316"/>
        <v>3559.77</v>
      </c>
      <c r="V546" s="43">
        <f t="shared" si="316"/>
        <v>3559.77</v>
      </c>
      <c r="W546" s="43">
        <f t="shared" si="316"/>
        <v>3559.77</v>
      </c>
      <c r="X546" s="43">
        <f t="shared" si="316"/>
        <v>3559.77</v>
      </c>
      <c r="Y546" s="43">
        <f t="shared" si="316"/>
        <v>3559.77</v>
      </c>
      <c r="Z546" s="43">
        <f t="shared" si="316"/>
        <v>3559.77</v>
      </c>
      <c r="AA546" s="43">
        <f t="shared" si="316"/>
        <v>3559.77</v>
      </c>
    </row>
    <row r="547" spans="1:27" ht="12.75" hidden="1" customHeight="1" outlineLevel="1" x14ac:dyDescent="0.2">
      <c r="A547" s="98" t="s">
        <v>767</v>
      </c>
      <c r="B547" s="62" t="s">
        <v>81</v>
      </c>
      <c r="C547" s="42" t="s">
        <v>77</v>
      </c>
      <c r="D547" s="43">
        <v>6.71</v>
      </c>
      <c r="E547" s="43">
        <v>6.71</v>
      </c>
      <c r="F547" s="43">
        <v>6.71</v>
      </c>
      <c r="G547" s="43">
        <v>6.71</v>
      </c>
      <c r="H547" s="43">
        <v>6.71</v>
      </c>
      <c r="I547" s="43">
        <v>6.71</v>
      </c>
      <c r="J547" s="43">
        <v>6.71</v>
      </c>
      <c r="K547" s="43">
        <v>6.71</v>
      </c>
      <c r="L547" s="43">
        <v>6.71</v>
      </c>
      <c r="M547" s="43">
        <v>6.71</v>
      </c>
      <c r="N547" s="43">
        <v>6.71</v>
      </c>
      <c r="O547" s="43">
        <v>6.71</v>
      </c>
      <c r="P547" s="43">
        <v>6.71</v>
      </c>
      <c r="Q547" s="43">
        <v>6.71</v>
      </c>
      <c r="R547" s="43">
        <v>6.71</v>
      </c>
      <c r="S547" s="43">
        <v>6.71</v>
      </c>
      <c r="T547" s="43">
        <v>6.71</v>
      </c>
      <c r="U547" s="43">
        <v>6.71</v>
      </c>
      <c r="V547" s="43">
        <v>6.71</v>
      </c>
      <c r="W547" s="43">
        <v>6.71</v>
      </c>
      <c r="X547" s="43">
        <v>6.71</v>
      </c>
      <c r="Y547" s="43">
        <v>6.71</v>
      </c>
      <c r="Z547" s="43">
        <v>6.71</v>
      </c>
      <c r="AA547" s="43">
        <v>6.71</v>
      </c>
    </row>
    <row r="548" spans="1:27" ht="12.75" hidden="1" customHeight="1" outlineLevel="1" x14ac:dyDescent="0.2">
      <c r="A548" s="98" t="s">
        <v>768</v>
      </c>
      <c r="B548" s="62" t="s">
        <v>79</v>
      </c>
      <c r="C548" s="42" t="s">
        <v>77</v>
      </c>
      <c r="D548" s="43">
        <f>$D$11</f>
        <v>110.23</v>
      </c>
      <c r="E548" s="43">
        <f t="shared" ref="E548:AA548" si="317">$D$11</f>
        <v>110.23</v>
      </c>
      <c r="F548" s="43">
        <f t="shared" si="317"/>
        <v>110.23</v>
      </c>
      <c r="G548" s="43">
        <f t="shared" si="317"/>
        <v>110.23</v>
      </c>
      <c r="H548" s="43">
        <f t="shared" si="317"/>
        <v>110.23</v>
      </c>
      <c r="I548" s="43">
        <f t="shared" si="317"/>
        <v>110.23</v>
      </c>
      <c r="J548" s="43">
        <f t="shared" si="317"/>
        <v>110.23</v>
      </c>
      <c r="K548" s="43">
        <f t="shared" si="317"/>
        <v>110.23</v>
      </c>
      <c r="L548" s="43">
        <f t="shared" si="317"/>
        <v>110.23</v>
      </c>
      <c r="M548" s="43">
        <f t="shared" si="317"/>
        <v>110.23</v>
      </c>
      <c r="N548" s="43">
        <f t="shared" si="317"/>
        <v>110.23</v>
      </c>
      <c r="O548" s="43">
        <f t="shared" si="317"/>
        <v>110.23</v>
      </c>
      <c r="P548" s="43">
        <f t="shared" si="317"/>
        <v>110.23</v>
      </c>
      <c r="Q548" s="43">
        <f t="shared" si="317"/>
        <v>110.23</v>
      </c>
      <c r="R548" s="43">
        <f t="shared" si="317"/>
        <v>110.23</v>
      </c>
      <c r="S548" s="43">
        <f t="shared" si="317"/>
        <v>110.23</v>
      </c>
      <c r="T548" s="43">
        <f t="shared" si="317"/>
        <v>110.23</v>
      </c>
      <c r="U548" s="43">
        <f t="shared" si="317"/>
        <v>110.23</v>
      </c>
      <c r="V548" s="43">
        <f t="shared" si="317"/>
        <v>110.23</v>
      </c>
      <c r="W548" s="43">
        <f t="shared" si="317"/>
        <v>110.23</v>
      </c>
      <c r="X548" s="43">
        <f t="shared" si="317"/>
        <v>110.23</v>
      </c>
      <c r="Y548" s="43">
        <f t="shared" si="317"/>
        <v>110.23</v>
      </c>
      <c r="Z548" s="43">
        <f t="shared" si="317"/>
        <v>110.23</v>
      </c>
      <c r="AA548" s="43">
        <f t="shared" si="317"/>
        <v>110.23</v>
      </c>
    </row>
    <row r="549" spans="1:27" collapsed="1" x14ac:dyDescent="0.2">
      <c r="A549" s="97" t="s">
        <v>769</v>
      </c>
      <c r="B549" s="27" t="str">
        <f>"14"&amp;"."&amp;$B$662&amp;"."&amp;$B$663</f>
        <v>14.01.2023</v>
      </c>
      <c r="C549" s="89" t="s">
        <v>74</v>
      </c>
      <c r="D549" s="90">
        <f>ROUND(((D550+D551+D553+D552)/1000),5)</f>
        <v>5.1284099999999997</v>
      </c>
      <c r="E549" s="90">
        <f>ROUND(((E550+E551+E553+E552)/1000),5)</f>
        <v>4.9535999999999998</v>
      </c>
      <c r="F549" s="90">
        <f>ROUND(((F550+F551+F553+F552)/1000),5)</f>
        <v>4.9219400000000002</v>
      </c>
      <c r="G549" s="90">
        <f t="shared" ref="G549:AA549" si="318">ROUND(((G550+G551+G553+G552)/1000),5)</f>
        <v>4.9115399999999996</v>
      </c>
      <c r="H549" s="90">
        <f t="shared" si="318"/>
        <v>4.9259899999999996</v>
      </c>
      <c r="I549" s="90">
        <f t="shared" si="318"/>
        <v>4.9555499999999997</v>
      </c>
      <c r="J549" s="90">
        <f t="shared" si="318"/>
        <v>5.0510000000000002</v>
      </c>
      <c r="K549" s="90">
        <f t="shared" si="318"/>
        <v>5.3294199999999998</v>
      </c>
      <c r="L549" s="90">
        <f t="shared" si="318"/>
        <v>5.4225099999999999</v>
      </c>
      <c r="M549" s="90">
        <f t="shared" si="318"/>
        <v>5.5495999999999999</v>
      </c>
      <c r="N549" s="90">
        <f t="shared" si="318"/>
        <v>5.5882899999999998</v>
      </c>
      <c r="O549" s="90">
        <f t="shared" si="318"/>
        <v>5.5975200000000003</v>
      </c>
      <c r="P549" s="90">
        <f t="shared" si="318"/>
        <v>5.5957499999999998</v>
      </c>
      <c r="Q549" s="90">
        <f t="shared" si="318"/>
        <v>5.5946300000000004</v>
      </c>
      <c r="R549" s="90">
        <f t="shared" si="318"/>
        <v>5.56907</v>
      </c>
      <c r="S549" s="90">
        <f t="shared" si="318"/>
        <v>5.5721999999999996</v>
      </c>
      <c r="T549" s="90">
        <f t="shared" si="318"/>
        <v>5.5903200000000002</v>
      </c>
      <c r="U549" s="90">
        <f t="shared" si="318"/>
        <v>5.6370500000000003</v>
      </c>
      <c r="V549" s="90">
        <f t="shared" si="318"/>
        <v>5.6292099999999996</v>
      </c>
      <c r="W549" s="90">
        <f t="shared" si="318"/>
        <v>5.5819099999999997</v>
      </c>
      <c r="X549" s="90">
        <f t="shared" si="318"/>
        <v>5.5856300000000001</v>
      </c>
      <c r="Y549" s="90">
        <f t="shared" si="318"/>
        <v>5.4619999999999997</v>
      </c>
      <c r="Z549" s="90">
        <f t="shared" si="318"/>
        <v>5.3884699999999999</v>
      </c>
      <c r="AA549" s="90">
        <f t="shared" si="318"/>
        <v>5.1373499999999996</v>
      </c>
    </row>
    <row r="550" spans="1:27" ht="12.75" hidden="1" customHeight="1" outlineLevel="1" x14ac:dyDescent="0.2">
      <c r="A550" s="98" t="s">
        <v>770</v>
      </c>
      <c r="B550" s="62" t="s">
        <v>236</v>
      </c>
      <c r="C550" s="42" t="s">
        <v>77</v>
      </c>
      <c r="D550" s="43">
        <v>1451.7</v>
      </c>
      <c r="E550" s="43">
        <v>1276.8900000000001</v>
      </c>
      <c r="F550" s="43">
        <v>1245.23</v>
      </c>
      <c r="G550" s="43">
        <v>1234.83</v>
      </c>
      <c r="H550" s="43">
        <v>1249.28</v>
      </c>
      <c r="I550" s="43">
        <v>1278.8399999999999</v>
      </c>
      <c r="J550" s="43">
        <v>1374.29</v>
      </c>
      <c r="K550" s="43">
        <v>1652.71</v>
      </c>
      <c r="L550" s="43">
        <v>1745.8</v>
      </c>
      <c r="M550" s="43">
        <v>1872.89</v>
      </c>
      <c r="N550" s="43">
        <v>1911.58</v>
      </c>
      <c r="O550" s="43">
        <v>1920.81</v>
      </c>
      <c r="P550" s="43">
        <v>1919.04</v>
      </c>
      <c r="Q550" s="43">
        <v>1917.92</v>
      </c>
      <c r="R550" s="43">
        <v>1892.36</v>
      </c>
      <c r="S550" s="43">
        <v>1895.49</v>
      </c>
      <c r="T550" s="43">
        <v>1913.61</v>
      </c>
      <c r="U550" s="43">
        <v>1960.34</v>
      </c>
      <c r="V550" s="43">
        <v>1952.5</v>
      </c>
      <c r="W550" s="43">
        <v>1905.2</v>
      </c>
      <c r="X550" s="43">
        <v>1908.92</v>
      </c>
      <c r="Y550" s="43">
        <v>1785.29</v>
      </c>
      <c r="Z550" s="43">
        <v>1711.76</v>
      </c>
      <c r="AA550" s="43">
        <v>1460.64</v>
      </c>
    </row>
    <row r="551" spans="1:27" ht="12.75" hidden="1" customHeight="1" outlineLevel="1" x14ac:dyDescent="0.2">
      <c r="A551" s="98" t="s">
        <v>771</v>
      </c>
      <c r="B551" s="62" t="s">
        <v>88</v>
      </c>
      <c r="C551" s="42" t="s">
        <v>77</v>
      </c>
      <c r="D551" s="43">
        <f>$D$486</f>
        <v>3559.77</v>
      </c>
      <c r="E551" s="43">
        <f t="shared" ref="E551:AA551" si="319">$D$486</f>
        <v>3559.77</v>
      </c>
      <c r="F551" s="43">
        <f t="shared" si="319"/>
        <v>3559.77</v>
      </c>
      <c r="G551" s="43">
        <f t="shared" si="319"/>
        <v>3559.77</v>
      </c>
      <c r="H551" s="43">
        <f t="shared" si="319"/>
        <v>3559.77</v>
      </c>
      <c r="I551" s="43">
        <f t="shared" si="319"/>
        <v>3559.77</v>
      </c>
      <c r="J551" s="43">
        <f t="shared" si="319"/>
        <v>3559.77</v>
      </c>
      <c r="K551" s="43">
        <f t="shared" si="319"/>
        <v>3559.77</v>
      </c>
      <c r="L551" s="43">
        <f t="shared" si="319"/>
        <v>3559.77</v>
      </c>
      <c r="M551" s="43">
        <f t="shared" si="319"/>
        <v>3559.77</v>
      </c>
      <c r="N551" s="43">
        <f t="shared" si="319"/>
        <v>3559.77</v>
      </c>
      <c r="O551" s="43">
        <f t="shared" si="319"/>
        <v>3559.77</v>
      </c>
      <c r="P551" s="43">
        <f t="shared" si="319"/>
        <v>3559.77</v>
      </c>
      <c r="Q551" s="43">
        <f t="shared" si="319"/>
        <v>3559.77</v>
      </c>
      <c r="R551" s="43">
        <f t="shared" si="319"/>
        <v>3559.77</v>
      </c>
      <c r="S551" s="43">
        <f t="shared" si="319"/>
        <v>3559.77</v>
      </c>
      <c r="T551" s="43">
        <f t="shared" si="319"/>
        <v>3559.77</v>
      </c>
      <c r="U551" s="43">
        <f t="shared" si="319"/>
        <v>3559.77</v>
      </c>
      <c r="V551" s="43">
        <f t="shared" si="319"/>
        <v>3559.77</v>
      </c>
      <c r="W551" s="43">
        <f t="shared" si="319"/>
        <v>3559.77</v>
      </c>
      <c r="X551" s="43">
        <f t="shared" si="319"/>
        <v>3559.77</v>
      </c>
      <c r="Y551" s="43">
        <f t="shared" si="319"/>
        <v>3559.77</v>
      </c>
      <c r="Z551" s="43">
        <f t="shared" si="319"/>
        <v>3559.77</v>
      </c>
      <c r="AA551" s="43">
        <f t="shared" si="319"/>
        <v>3559.77</v>
      </c>
    </row>
    <row r="552" spans="1:27" ht="12.75" hidden="1" customHeight="1" outlineLevel="1" x14ac:dyDescent="0.2">
      <c r="A552" s="98" t="s">
        <v>772</v>
      </c>
      <c r="B552" s="62" t="s">
        <v>81</v>
      </c>
      <c r="C552" s="42" t="s">
        <v>77</v>
      </c>
      <c r="D552" s="43">
        <v>6.71</v>
      </c>
      <c r="E552" s="43">
        <v>6.71</v>
      </c>
      <c r="F552" s="43">
        <v>6.71</v>
      </c>
      <c r="G552" s="43">
        <v>6.71</v>
      </c>
      <c r="H552" s="43">
        <v>6.71</v>
      </c>
      <c r="I552" s="43">
        <v>6.71</v>
      </c>
      <c r="J552" s="43">
        <v>6.71</v>
      </c>
      <c r="K552" s="43">
        <v>6.71</v>
      </c>
      <c r="L552" s="43">
        <v>6.71</v>
      </c>
      <c r="M552" s="43">
        <v>6.71</v>
      </c>
      <c r="N552" s="43">
        <v>6.71</v>
      </c>
      <c r="O552" s="43">
        <v>6.71</v>
      </c>
      <c r="P552" s="43">
        <v>6.71</v>
      </c>
      <c r="Q552" s="43">
        <v>6.71</v>
      </c>
      <c r="R552" s="43">
        <v>6.71</v>
      </c>
      <c r="S552" s="43">
        <v>6.71</v>
      </c>
      <c r="T552" s="43">
        <v>6.71</v>
      </c>
      <c r="U552" s="43">
        <v>6.71</v>
      </c>
      <c r="V552" s="43">
        <v>6.71</v>
      </c>
      <c r="W552" s="43">
        <v>6.71</v>
      </c>
      <c r="X552" s="43">
        <v>6.71</v>
      </c>
      <c r="Y552" s="43">
        <v>6.71</v>
      </c>
      <c r="Z552" s="43">
        <v>6.71</v>
      </c>
      <c r="AA552" s="43">
        <v>6.71</v>
      </c>
    </row>
    <row r="553" spans="1:27" ht="12.75" hidden="1" customHeight="1" outlineLevel="1" x14ac:dyDescent="0.2">
      <c r="A553" s="98" t="s">
        <v>773</v>
      </c>
      <c r="B553" s="62" t="s">
        <v>79</v>
      </c>
      <c r="C553" s="42" t="s">
        <v>77</v>
      </c>
      <c r="D553" s="43">
        <f>$D$11</f>
        <v>110.23</v>
      </c>
      <c r="E553" s="43">
        <f t="shared" ref="E553:AA553" si="320">$D$11</f>
        <v>110.23</v>
      </c>
      <c r="F553" s="43">
        <f t="shared" si="320"/>
        <v>110.23</v>
      </c>
      <c r="G553" s="43">
        <f t="shared" si="320"/>
        <v>110.23</v>
      </c>
      <c r="H553" s="43">
        <f t="shared" si="320"/>
        <v>110.23</v>
      </c>
      <c r="I553" s="43">
        <f t="shared" si="320"/>
        <v>110.23</v>
      </c>
      <c r="J553" s="43">
        <f t="shared" si="320"/>
        <v>110.23</v>
      </c>
      <c r="K553" s="43">
        <f t="shared" si="320"/>
        <v>110.23</v>
      </c>
      <c r="L553" s="43">
        <f t="shared" si="320"/>
        <v>110.23</v>
      </c>
      <c r="M553" s="43">
        <f t="shared" si="320"/>
        <v>110.23</v>
      </c>
      <c r="N553" s="43">
        <f t="shared" si="320"/>
        <v>110.23</v>
      </c>
      <c r="O553" s="43">
        <f t="shared" si="320"/>
        <v>110.23</v>
      </c>
      <c r="P553" s="43">
        <f t="shared" si="320"/>
        <v>110.23</v>
      </c>
      <c r="Q553" s="43">
        <f t="shared" si="320"/>
        <v>110.23</v>
      </c>
      <c r="R553" s="43">
        <f t="shared" si="320"/>
        <v>110.23</v>
      </c>
      <c r="S553" s="43">
        <f t="shared" si="320"/>
        <v>110.23</v>
      </c>
      <c r="T553" s="43">
        <f t="shared" si="320"/>
        <v>110.23</v>
      </c>
      <c r="U553" s="43">
        <f t="shared" si="320"/>
        <v>110.23</v>
      </c>
      <c r="V553" s="43">
        <f t="shared" si="320"/>
        <v>110.23</v>
      </c>
      <c r="W553" s="43">
        <f t="shared" si="320"/>
        <v>110.23</v>
      </c>
      <c r="X553" s="43">
        <f t="shared" si="320"/>
        <v>110.23</v>
      </c>
      <c r="Y553" s="43">
        <f t="shared" si="320"/>
        <v>110.23</v>
      </c>
      <c r="Z553" s="43">
        <f t="shared" si="320"/>
        <v>110.23</v>
      </c>
      <c r="AA553" s="43">
        <f t="shared" si="320"/>
        <v>110.23</v>
      </c>
    </row>
    <row r="554" spans="1:27" collapsed="1" x14ac:dyDescent="0.2">
      <c r="A554" s="97" t="s">
        <v>774</v>
      </c>
      <c r="B554" s="27" t="str">
        <f>"15"&amp;"."&amp;$B$662&amp;"."&amp;$B$663</f>
        <v>15.01.2023</v>
      </c>
      <c r="C554" s="89" t="s">
        <v>74</v>
      </c>
      <c r="D554" s="90">
        <f>ROUND(((D555+D556+D558+D557)/1000),5)</f>
        <v>4.9674300000000002</v>
      </c>
      <c r="E554" s="90">
        <f>ROUND(((E555+E556+E558+E557)/1000),5)</f>
        <v>4.9096900000000003</v>
      </c>
      <c r="F554" s="90">
        <f>ROUND(((F555+F556+F558+F557)/1000),5)</f>
        <v>4.8401100000000001</v>
      </c>
      <c r="G554" s="90">
        <f t="shared" ref="G554:AA554" si="321">ROUND(((G555+G556+G558+G557)/1000),5)</f>
        <v>4.8346</v>
      </c>
      <c r="H554" s="90">
        <f t="shared" si="321"/>
        <v>4.83901</v>
      </c>
      <c r="I554" s="90">
        <f t="shared" si="321"/>
        <v>4.8880100000000004</v>
      </c>
      <c r="J554" s="90">
        <f t="shared" si="321"/>
        <v>4.9003899999999998</v>
      </c>
      <c r="K554" s="90">
        <f t="shared" si="321"/>
        <v>5.0991200000000001</v>
      </c>
      <c r="L554" s="90">
        <f t="shared" si="321"/>
        <v>5.34762</v>
      </c>
      <c r="M554" s="90">
        <f t="shared" si="321"/>
        <v>5.4200900000000001</v>
      </c>
      <c r="N554" s="90">
        <f t="shared" si="321"/>
        <v>5.4889200000000002</v>
      </c>
      <c r="O554" s="90">
        <f t="shared" si="321"/>
        <v>5.50908</v>
      </c>
      <c r="P554" s="90">
        <f t="shared" si="321"/>
        <v>5.5121000000000002</v>
      </c>
      <c r="Q554" s="90">
        <f t="shared" si="321"/>
        <v>5.5142300000000004</v>
      </c>
      <c r="R554" s="90">
        <f t="shared" si="321"/>
        <v>5.4832099999999997</v>
      </c>
      <c r="S554" s="90">
        <f t="shared" si="321"/>
        <v>5.4919799999999999</v>
      </c>
      <c r="T554" s="90">
        <f t="shared" si="321"/>
        <v>5.5429399999999998</v>
      </c>
      <c r="U554" s="90">
        <f t="shared" si="321"/>
        <v>5.6048299999999998</v>
      </c>
      <c r="V554" s="90">
        <f t="shared" si="321"/>
        <v>5.6097999999999999</v>
      </c>
      <c r="W554" s="90">
        <f t="shared" si="321"/>
        <v>5.5387599999999999</v>
      </c>
      <c r="X554" s="90">
        <f t="shared" si="321"/>
        <v>5.5319000000000003</v>
      </c>
      <c r="Y554" s="90">
        <f t="shared" si="321"/>
        <v>5.4461700000000004</v>
      </c>
      <c r="Z554" s="90">
        <f t="shared" si="321"/>
        <v>5.3777499999999998</v>
      </c>
      <c r="AA554" s="90">
        <f t="shared" si="321"/>
        <v>5.1146399999999996</v>
      </c>
    </row>
    <row r="555" spans="1:27" ht="12.75" hidden="1" customHeight="1" outlineLevel="1" x14ac:dyDescent="0.2">
      <c r="A555" s="98" t="s">
        <v>775</v>
      </c>
      <c r="B555" s="62" t="s">
        <v>236</v>
      </c>
      <c r="C555" s="42" t="s">
        <v>77</v>
      </c>
      <c r="D555" s="43">
        <v>1290.72</v>
      </c>
      <c r="E555" s="43">
        <v>1232.98</v>
      </c>
      <c r="F555" s="43">
        <v>1163.4000000000001</v>
      </c>
      <c r="G555" s="43">
        <v>1157.8900000000001</v>
      </c>
      <c r="H555" s="43">
        <v>1162.3</v>
      </c>
      <c r="I555" s="43">
        <v>1211.3</v>
      </c>
      <c r="J555" s="43">
        <v>1223.68</v>
      </c>
      <c r="K555" s="43">
        <v>1422.41</v>
      </c>
      <c r="L555" s="43">
        <v>1670.91</v>
      </c>
      <c r="M555" s="43">
        <v>1743.38</v>
      </c>
      <c r="N555" s="43">
        <v>1812.21</v>
      </c>
      <c r="O555" s="43">
        <v>1832.37</v>
      </c>
      <c r="P555" s="43">
        <v>1835.39</v>
      </c>
      <c r="Q555" s="43">
        <v>1837.52</v>
      </c>
      <c r="R555" s="43">
        <v>1806.5</v>
      </c>
      <c r="S555" s="43">
        <v>1815.27</v>
      </c>
      <c r="T555" s="43">
        <v>1866.23</v>
      </c>
      <c r="U555" s="43">
        <v>1928.12</v>
      </c>
      <c r="V555" s="43">
        <v>1933.09</v>
      </c>
      <c r="W555" s="43">
        <v>1862.05</v>
      </c>
      <c r="X555" s="43">
        <v>1855.19</v>
      </c>
      <c r="Y555" s="43">
        <v>1769.46</v>
      </c>
      <c r="Z555" s="43">
        <v>1701.04</v>
      </c>
      <c r="AA555" s="43">
        <v>1437.93</v>
      </c>
    </row>
    <row r="556" spans="1:27" ht="12.75" hidden="1" customHeight="1" outlineLevel="1" x14ac:dyDescent="0.2">
      <c r="A556" s="98" t="s">
        <v>776</v>
      </c>
      <c r="B556" s="62" t="s">
        <v>88</v>
      </c>
      <c r="C556" s="42" t="s">
        <v>77</v>
      </c>
      <c r="D556" s="43">
        <f>$D$486</f>
        <v>3559.77</v>
      </c>
      <c r="E556" s="43">
        <f t="shared" ref="E556:AA556" si="322">$D$486</f>
        <v>3559.77</v>
      </c>
      <c r="F556" s="43">
        <f t="shared" si="322"/>
        <v>3559.77</v>
      </c>
      <c r="G556" s="43">
        <f t="shared" si="322"/>
        <v>3559.77</v>
      </c>
      <c r="H556" s="43">
        <f t="shared" si="322"/>
        <v>3559.77</v>
      </c>
      <c r="I556" s="43">
        <f t="shared" si="322"/>
        <v>3559.77</v>
      </c>
      <c r="J556" s="43">
        <f t="shared" si="322"/>
        <v>3559.77</v>
      </c>
      <c r="K556" s="43">
        <f t="shared" si="322"/>
        <v>3559.77</v>
      </c>
      <c r="L556" s="43">
        <f t="shared" si="322"/>
        <v>3559.77</v>
      </c>
      <c r="M556" s="43">
        <f t="shared" si="322"/>
        <v>3559.77</v>
      </c>
      <c r="N556" s="43">
        <f t="shared" si="322"/>
        <v>3559.77</v>
      </c>
      <c r="O556" s="43">
        <f t="shared" si="322"/>
        <v>3559.77</v>
      </c>
      <c r="P556" s="43">
        <f t="shared" si="322"/>
        <v>3559.77</v>
      </c>
      <c r="Q556" s="43">
        <f t="shared" si="322"/>
        <v>3559.77</v>
      </c>
      <c r="R556" s="43">
        <f t="shared" si="322"/>
        <v>3559.77</v>
      </c>
      <c r="S556" s="43">
        <f t="shared" si="322"/>
        <v>3559.77</v>
      </c>
      <c r="T556" s="43">
        <f t="shared" si="322"/>
        <v>3559.77</v>
      </c>
      <c r="U556" s="43">
        <f t="shared" si="322"/>
        <v>3559.77</v>
      </c>
      <c r="V556" s="43">
        <f t="shared" si="322"/>
        <v>3559.77</v>
      </c>
      <c r="W556" s="43">
        <f t="shared" si="322"/>
        <v>3559.77</v>
      </c>
      <c r="X556" s="43">
        <f t="shared" si="322"/>
        <v>3559.77</v>
      </c>
      <c r="Y556" s="43">
        <f t="shared" si="322"/>
        <v>3559.77</v>
      </c>
      <c r="Z556" s="43">
        <f t="shared" si="322"/>
        <v>3559.77</v>
      </c>
      <c r="AA556" s="43">
        <f t="shared" si="322"/>
        <v>3559.77</v>
      </c>
    </row>
    <row r="557" spans="1:27" ht="12.75" hidden="1" customHeight="1" outlineLevel="1" x14ac:dyDescent="0.2">
      <c r="A557" s="98" t="s">
        <v>777</v>
      </c>
      <c r="B557" s="62" t="s">
        <v>81</v>
      </c>
      <c r="C557" s="42" t="s">
        <v>77</v>
      </c>
      <c r="D557" s="43">
        <v>6.71</v>
      </c>
      <c r="E557" s="43">
        <v>6.71</v>
      </c>
      <c r="F557" s="43">
        <v>6.71</v>
      </c>
      <c r="G557" s="43">
        <v>6.71</v>
      </c>
      <c r="H557" s="43">
        <v>6.71</v>
      </c>
      <c r="I557" s="43">
        <v>6.71</v>
      </c>
      <c r="J557" s="43">
        <v>6.71</v>
      </c>
      <c r="K557" s="43">
        <v>6.71</v>
      </c>
      <c r="L557" s="43">
        <v>6.71</v>
      </c>
      <c r="M557" s="43">
        <v>6.71</v>
      </c>
      <c r="N557" s="43">
        <v>6.71</v>
      </c>
      <c r="O557" s="43">
        <v>6.71</v>
      </c>
      <c r="P557" s="43">
        <v>6.71</v>
      </c>
      <c r="Q557" s="43">
        <v>6.71</v>
      </c>
      <c r="R557" s="43">
        <v>6.71</v>
      </c>
      <c r="S557" s="43">
        <v>6.71</v>
      </c>
      <c r="T557" s="43">
        <v>6.71</v>
      </c>
      <c r="U557" s="43">
        <v>6.71</v>
      </c>
      <c r="V557" s="43">
        <v>6.71</v>
      </c>
      <c r="W557" s="43">
        <v>6.71</v>
      </c>
      <c r="X557" s="43">
        <v>6.71</v>
      </c>
      <c r="Y557" s="43">
        <v>6.71</v>
      </c>
      <c r="Z557" s="43">
        <v>6.71</v>
      </c>
      <c r="AA557" s="43">
        <v>6.71</v>
      </c>
    </row>
    <row r="558" spans="1:27" ht="12.75" hidden="1" customHeight="1" outlineLevel="1" x14ac:dyDescent="0.2">
      <c r="A558" s="98" t="s">
        <v>778</v>
      </c>
      <c r="B558" s="62" t="s">
        <v>79</v>
      </c>
      <c r="C558" s="42" t="s">
        <v>77</v>
      </c>
      <c r="D558" s="43">
        <f>$D$11</f>
        <v>110.23</v>
      </c>
      <c r="E558" s="43">
        <f t="shared" ref="E558:AA558" si="323">$D$11</f>
        <v>110.23</v>
      </c>
      <c r="F558" s="43">
        <f t="shared" si="323"/>
        <v>110.23</v>
      </c>
      <c r="G558" s="43">
        <f t="shared" si="323"/>
        <v>110.23</v>
      </c>
      <c r="H558" s="43">
        <f t="shared" si="323"/>
        <v>110.23</v>
      </c>
      <c r="I558" s="43">
        <f t="shared" si="323"/>
        <v>110.23</v>
      </c>
      <c r="J558" s="43">
        <f t="shared" si="323"/>
        <v>110.23</v>
      </c>
      <c r="K558" s="43">
        <f t="shared" si="323"/>
        <v>110.23</v>
      </c>
      <c r="L558" s="43">
        <f t="shared" si="323"/>
        <v>110.23</v>
      </c>
      <c r="M558" s="43">
        <f t="shared" si="323"/>
        <v>110.23</v>
      </c>
      <c r="N558" s="43">
        <f t="shared" si="323"/>
        <v>110.23</v>
      </c>
      <c r="O558" s="43">
        <f t="shared" si="323"/>
        <v>110.23</v>
      </c>
      <c r="P558" s="43">
        <f t="shared" si="323"/>
        <v>110.23</v>
      </c>
      <c r="Q558" s="43">
        <f t="shared" si="323"/>
        <v>110.23</v>
      </c>
      <c r="R558" s="43">
        <f t="shared" si="323"/>
        <v>110.23</v>
      </c>
      <c r="S558" s="43">
        <f t="shared" si="323"/>
        <v>110.23</v>
      </c>
      <c r="T558" s="43">
        <f t="shared" si="323"/>
        <v>110.23</v>
      </c>
      <c r="U558" s="43">
        <f t="shared" si="323"/>
        <v>110.23</v>
      </c>
      <c r="V558" s="43">
        <f t="shared" si="323"/>
        <v>110.23</v>
      </c>
      <c r="W558" s="43">
        <f t="shared" si="323"/>
        <v>110.23</v>
      </c>
      <c r="X558" s="43">
        <f t="shared" si="323"/>
        <v>110.23</v>
      </c>
      <c r="Y558" s="43">
        <f t="shared" si="323"/>
        <v>110.23</v>
      </c>
      <c r="Z558" s="43">
        <f t="shared" si="323"/>
        <v>110.23</v>
      </c>
      <c r="AA558" s="43">
        <f t="shared" si="323"/>
        <v>110.23</v>
      </c>
    </row>
    <row r="559" spans="1:27" collapsed="1" x14ac:dyDescent="0.2">
      <c r="A559" s="97" t="s">
        <v>779</v>
      </c>
      <c r="B559" s="27" t="str">
        <f>"16"&amp;"."&amp;$B$662&amp;"."&amp;$B$663</f>
        <v>16.01.2023</v>
      </c>
      <c r="C559" s="89" t="s">
        <v>74</v>
      </c>
      <c r="D559" s="90">
        <f>ROUND(((D560+D561+D563+D562)/1000),5)</f>
        <v>4.9630999999999998</v>
      </c>
      <c r="E559" s="90">
        <f>ROUND(((E560+E561+E563+E562)/1000),5)</f>
        <v>4.9036400000000002</v>
      </c>
      <c r="F559" s="90">
        <f>ROUND(((F560+F561+F563+F562)/1000),5)</f>
        <v>4.84138</v>
      </c>
      <c r="G559" s="90">
        <f t="shared" ref="G559:AA559" si="324">ROUND(((G560+G561+G563+G562)/1000),5)</f>
        <v>4.8323700000000001</v>
      </c>
      <c r="H559" s="90">
        <f t="shared" si="324"/>
        <v>4.8641100000000002</v>
      </c>
      <c r="I559" s="90">
        <f t="shared" si="324"/>
        <v>4.9575300000000002</v>
      </c>
      <c r="J559" s="90">
        <f t="shared" si="324"/>
        <v>5.2491700000000003</v>
      </c>
      <c r="K559" s="90">
        <f t="shared" si="324"/>
        <v>5.42</v>
      </c>
      <c r="L559" s="90">
        <f t="shared" si="324"/>
        <v>5.6258600000000003</v>
      </c>
      <c r="M559" s="90">
        <f t="shared" si="324"/>
        <v>5.6683500000000002</v>
      </c>
      <c r="N559" s="90">
        <f t="shared" si="324"/>
        <v>5.6940099999999996</v>
      </c>
      <c r="O559" s="90">
        <f t="shared" si="324"/>
        <v>5.7057500000000001</v>
      </c>
      <c r="P559" s="90">
        <f t="shared" si="324"/>
        <v>5.7069599999999996</v>
      </c>
      <c r="Q559" s="90">
        <f t="shared" si="324"/>
        <v>5.7208600000000001</v>
      </c>
      <c r="R559" s="90">
        <f t="shared" si="324"/>
        <v>5.6779900000000003</v>
      </c>
      <c r="S559" s="90">
        <f t="shared" si="324"/>
        <v>5.6733399999999996</v>
      </c>
      <c r="T559" s="90">
        <f t="shared" si="324"/>
        <v>5.7018199999999997</v>
      </c>
      <c r="U559" s="90">
        <f t="shared" si="324"/>
        <v>5.7389200000000002</v>
      </c>
      <c r="V559" s="90">
        <f t="shared" si="324"/>
        <v>5.6585999999999999</v>
      </c>
      <c r="W559" s="90">
        <f t="shared" si="324"/>
        <v>5.6864600000000003</v>
      </c>
      <c r="X559" s="90">
        <f t="shared" si="324"/>
        <v>5.59389</v>
      </c>
      <c r="Y559" s="90">
        <f t="shared" si="324"/>
        <v>5.4764900000000001</v>
      </c>
      <c r="Z559" s="90">
        <f t="shared" si="324"/>
        <v>5.3392099999999996</v>
      </c>
      <c r="AA559" s="90">
        <f t="shared" si="324"/>
        <v>4.96929</v>
      </c>
    </row>
    <row r="560" spans="1:27" ht="12.75" hidden="1" customHeight="1" outlineLevel="1" x14ac:dyDescent="0.2">
      <c r="A560" s="98" t="s">
        <v>780</v>
      </c>
      <c r="B560" s="62" t="s">
        <v>236</v>
      </c>
      <c r="C560" s="42" t="s">
        <v>77</v>
      </c>
      <c r="D560" s="43">
        <v>1286.3900000000001</v>
      </c>
      <c r="E560" s="43">
        <v>1226.93</v>
      </c>
      <c r="F560" s="43">
        <v>1164.67</v>
      </c>
      <c r="G560" s="43">
        <v>1155.6600000000001</v>
      </c>
      <c r="H560" s="43">
        <v>1187.4000000000001</v>
      </c>
      <c r="I560" s="43">
        <v>1280.82</v>
      </c>
      <c r="J560" s="43">
        <v>1572.46</v>
      </c>
      <c r="K560" s="43">
        <v>1743.29</v>
      </c>
      <c r="L560" s="43">
        <v>1949.15</v>
      </c>
      <c r="M560" s="43">
        <v>1991.64</v>
      </c>
      <c r="N560" s="43">
        <v>2017.3</v>
      </c>
      <c r="O560" s="43">
        <v>2029.04</v>
      </c>
      <c r="P560" s="43">
        <v>2030.25</v>
      </c>
      <c r="Q560" s="43">
        <v>2044.15</v>
      </c>
      <c r="R560" s="43">
        <v>2001.28</v>
      </c>
      <c r="S560" s="43">
        <v>1996.63</v>
      </c>
      <c r="T560" s="43">
        <v>2025.11</v>
      </c>
      <c r="U560" s="43">
        <v>2062.21</v>
      </c>
      <c r="V560" s="43">
        <v>1981.89</v>
      </c>
      <c r="W560" s="43">
        <v>2009.75</v>
      </c>
      <c r="X560" s="43">
        <v>1917.18</v>
      </c>
      <c r="Y560" s="43">
        <v>1799.78</v>
      </c>
      <c r="Z560" s="43">
        <v>1662.5</v>
      </c>
      <c r="AA560" s="43">
        <v>1292.58</v>
      </c>
    </row>
    <row r="561" spans="1:27" ht="12.75" hidden="1" customHeight="1" outlineLevel="1" x14ac:dyDescent="0.2">
      <c r="A561" s="98" t="s">
        <v>781</v>
      </c>
      <c r="B561" s="62" t="s">
        <v>88</v>
      </c>
      <c r="C561" s="42" t="s">
        <v>77</v>
      </c>
      <c r="D561" s="43">
        <f>$D$486</f>
        <v>3559.77</v>
      </c>
      <c r="E561" s="43">
        <f t="shared" ref="E561:AA561" si="325">$D$486</f>
        <v>3559.77</v>
      </c>
      <c r="F561" s="43">
        <f t="shared" si="325"/>
        <v>3559.77</v>
      </c>
      <c r="G561" s="43">
        <f t="shared" si="325"/>
        <v>3559.77</v>
      </c>
      <c r="H561" s="43">
        <f t="shared" si="325"/>
        <v>3559.77</v>
      </c>
      <c r="I561" s="43">
        <f t="shared" si="325"/>
        <v>3559.77</v>
      </c>
      <c r="J561" s="43">
        <f t="shared" si="325"/>
        <v>3559.77</v>
      </c>
      <c r="K561" s="43">
        <f t="shared" si="325"/>
        <v>3559.77</v>
      </c>
      <c r="L561" s="43">
        <f t="shared" si="325"/>
        <v>3559.77</v>
      </c>
      <c r="M561" s="43">
        <f t="shared" si="325"/>
        <v>3559.77</v>
      </c>
      <c r="N561" s="43">
        <f t="shared" si="325"/>
        <v>3559.77</v>
      </c>
      <c r="O561" s="43">
        <f t="shared" si="325"/>
        <v>3559.77</v>
      </c>
      <c r="P561" s="43">
        <f t="shared" si="325"/>
        <v>3559.77</v>
      </c>
      <c r="Q561" s="43">
        <f t="shared" si="325"/>
        <v>3559.77</v>
      </c>
      <c r="R561" s="43">
        <f t="shared" si="325"/>
        <v>3559.77</v>
      </c>
      <c r="S561" s="43">
        <f t="shared" si="325"/>
        <v>3559.77</v>
      </c>
      <c r="T561" s="43">
        <f t="shared" si="325"/>
        <v>3559.77</v>
      </c>
      <c r="U561" s="43">
        <f t="shared" si="325"/>
        <v>3559.77</v>
      </c>
      <c r="V561" s="43">
        <f t="shared" si="325"/>
        <v>3559.77</v>
      </c>
      <c r="W561" s="43">
        <f t="shared" si="325"/>
        <v>3559.77</v>
      </c>
      <c r="X561" s="43">
        <f t="shared" si="325"/>
        <v>3559.77</v>
      </c>
      <c r="Y561" s="43">
        <f t="shared" si="325"/>
        <v>3559.77</v>
      </c>
      <c r="Z561" s="43">
        <f t="shared" si="325"/>
        <v>3559.77</v>
      </c>
      <c r="AA561" s="43">
        <f t="shared" si="325"/>
        <v>3559.77</v>
      </c>
    </row>
    <row r="562" spans="1:27" ht="12.75" hidden="1" customHeight="1" outlineLevel="1" x14ac:dyDescent="0.2">
      <c r="A562" s="98" t="s">
        <v>782</v>
      </c>
      <c r="B562" s="62" t="s">
        <v>81</v>
      </c>
      <c r="C562" s="42" t="s">
        <v>77</v>
      </c>
      <c r="D562" s="43">
        <v>6.71</v>
      </c>
      <c r="E562" s="43">
        <v>6.71</v>
      </c>
      <c r="F562" s="43">
        <v>6.71</v>
      </c>
      <c r="G562" s="43">
        <v>6.71</v>
      </c>
      <c r="H562" s="43">
        <v>6.71</v>
      </c>
      <c r="I562" s="43">
        <v>6.71</v>
      </c>
      <c r="J562" s="43">
        <v>6.71</v>
      </c>
      <c r="K562" s="43">
        <v>6.71</v>
      </c>
      <c r="L562" s="43">
        <v>6.71</v>
      </c>
      <c r="M562" s="43">
        <v>6.71</v>
      </c>
      <c r="N562" s="43">
        <v>6.71</v>
      </c>
      <c r="O562" s="43">
        <v>6.71</v>
      </c>
      <c r="P562" s="43">
        <v>6.71</v>
      </c>
      <c r="Q562" s="43">
        <v>6.71</v>
      </c>
      <c r="R562" s="43">
        <v>6.71</v>
      </c>
      <c r="S562" s="43">
        <v>6.71</v>
      </c>
      <c r="T562" s="43">
        <v>6.71</v>
      </c>
      <c r="U562" s="43">
        <v>6.71</v>
      </c>
      <c r="V562" s="43">
        <v>6.71</v>
      </c>
      <c r="W562" s="43">
        <v>6.71</v>
      </c>
      <c r="X562" s="43">
        <v>6.71</v>
      </c>
      <c r="Y562" s="43">
        <v>6.71</v>
      </c>
      <c r="Z562" s="43">
        <v>6.71</v>
      </c>
      <c r="AA562" s="43">
        <v>6.71</v>
      </c>
    </row>
    <row r="563" spans="1:27" ht="12.75" hidden="1" customHeight="1" outlineLevel="1" x14ac:dyDescent="0.2">
      <c r="A563" s="98" t="s">
        <v>783</v>
      </c>
      <c r="B563" s="62" t="s">
        <v>79</v>
      </c>
      <c r="C563" s="42" t="s">
        <v>77</v>
      </c>
      <c r="D563" s="43">
        <f>$D$11</f>
        <v>110.23</v>
      </c>
      <c r="E563" s="43">
        <f t="shared" ref="E563:AA563" si="326">$D$11</f>
        <v>110.23</v>
      </c>
      <c r="F563" s="43">
        <f t="shared" si="326"/>
        <v>110.23</v>
      </c>
      <c r="G563" s="43">
        <f t="shared" si="326"/>
        <v>110.23</v>
      </c>
      <c r="H563" s="43">
        <f t="shared" si="326"/>
        <v>110.23</v>
      </c>
      <c r="I563" s="43">
        <f t="shared" si="326"/>
        <v>110.23</v>
      </c>
      <c r="J563" s="43">
        <f t="shared" si="326"/>
        <v>110.23</v>
      </c>
      <c r="K563" s="43">
        <f t="shared" si="326"/>
        <v>110.23</v>
      </c>
      <c r="L563" s="43">
        <f t="shared" si="326"/>
        <v>110.23</v>
      </c>
      <c r="M563" s="43">
        <f t="shared" si="326"/>
        <v>110.23</v>
      </c>
      <c r="N563" s="43">
        <f t="shared" si="326"/>
        <v>110.23</v>
      </c>
      <c r="O563" s="43">
        <f t="shared" si="326"/>
        <v>110.23</v>
      </c>
      <c r="P563" s="43">
        <f t="shared" si="326"/>
        <v>110.23</v>
      </c>
      <c r="Q563" s="43">
        <f t="shared" si="326"/>
        <v>110.23</v>
      </c>
      <c r="R563" s="43">
        <f t="shared" si="326"/>
        <v>110.23</v>
      </c>
      <c r="S563" s="43">
        <f t="shared" si="326"/>
        <v>110.23</v>
      </c>
      <c r="T563" s="43">
        <f t="shared" si="326"/>
        <v>110.23</v>
      </c>
      <c r="U563" s="43">
        <f t="shared" si="326"/>
        <v>110.23</v>
      </c>
      <c r="V563" s="43">
        <f t="shared" si="326"/>
        <v>110.23</v>
      </c>
      <c r="W563" s="43">
        <f t="shared" si="326"/>
        <v>110.23</v>
      </c>
      <c r="X563" s="43">
        <f t="shared" si="326"/>
        <v>110.23</v>
      </c>
      <c r="Y563" s="43">
        <f t="shared" si="326"/>
        <v>110.23</v>
      </c>
      <c r="Z563" s="43">
        <f t="shared" si="326"/>
        <v>110.23</v>
      </c>
      <c r="AA563" s="43">
        <f t="shared" si="326"/>
        <v>110.23</v>
      </c>
    </row>
    <row r="564" spans="1:27" collapsed="1" x14ac:dyDescent="0.2">
      <c r="A564" s="97" t="s">
        <v>784</v>
      </c>
      <c r="B564" s="27" t="str">
        <f>"17"&amp;"."&amp;$B$662&amp;"."&amp;$B$663</f>
        <v>17.01.2023</v>
      </c>
      <c r="C564" s="89" t="s">
        <v>74</v>
      </c>
      <c r="D564" s="90">
        <f>ROUND(((D565+D566+D568+D567)/1000),5)</f>
        <v>4.8073499999999996</v>
      </c>
      <c r="E564" s="90">
        <f>ROUND(((E565+E566+E568+E567)/1000),5)</f>
        <v>4.7748799999999996</v>
      </c>
      <c r="F564" s="90">
        <f>ROUND(((F565+F566+F568+F567)/1000),5)</f>
        <v>4.7606900000000003</v>
      </c>
      <c r="G564" s="90">
        <f t="shared" ref="G564:AA564" si="327">ROUND(((G565+G566+G568+G567)/1000),5)</f>
        <v>4.7584900000000001</v>
      </c>
      <c r="H564" s="90">
        <f t="shared" si="327"/>
        <v>4.7736499999999999</v>
      </c>
      <c r="I564" s="90">
        <f t="shared" si="327"/>
        <v>4.82592</v>
      </c>
      <c r="J564" s="90">
        <f t="shared" si="327"/>
        <v>5.0353199999999996</v>
      </c>
      <c r="K564" s="90">
        <f t="shared" si="327"/>
        <v>5.3754900000000001</v>
      </c>
      <c r="L564" s="90">
        <f t="shared" si="327"/>
        <v>5.4262899999999998</v>
      </c>
      <c r="M564" s="90">
        <f t="shared" si="327"/>
        <v>5.4807699999999997</v>
      </c>
      <c r="N564" s="90">
        <f t="shared" si="327"/>
        <v>5.50352</v>
      </c>
      <c r="O564" s="90">
        <f t="shared" si="327"/>
        <v>5.5269399999999997</v>
      </c>
      <c r="P564" s="90">
        <f t="shared" si="327"/>
        <v>5.5110700000000001</v>
      </c>
      <c r="Q564" s="90">
        <f t="shared" si="327"/>
        <v>5.5185899999999997</v>
      </c>
      <c r="R564" s="90">
        <f t="shared" si="327"/>
        <v>5.4786400000000004</v>
      </c>
      <c r="S564" s="90">
        <f t="shared" si="327"/>
        <v>5.47058</v>
      </c>
      <c r="T564" s="90">
        <f t="shared" si="327"/>
        <v>5.5170000000000003</v>
      </c>
      <c r="U564" s="90">
        <f t="shared" si="327"/>
        <v>5.5583299999999998</v>
      </c>
      <c r="V564" s="90">
        <f t="shared" si="327"/>
        <v>5.53864</v>
      </c>
      <c r="W564" s="90">
        <f t="shared" si="327"/>
        <v>5.4969099999999997</v>
      </c>
      <c r="X564" s="90">
        <f t="shared" si="327"/>
        <v>5.4828599999999996</v>
      </c>
      <c r="Y564" s="90">
        <f t="shared" si="327"/>
        <v>5.4278000000000004</v>
      </c>
      <c r="Z564" s="90">
        <f t="shared" si="327"/>
        <v>5.2071399999999999</v>
      </c>
      <c r="AA564" s="90">
        <f t="shared" si="327"/>
        <v>4.90273</v>
      </c>
    </row>
    <row r="565" spans="1:27" ht="12.75" hidden="1" customHeight="1" outlineLevel="1" x14ac:dyDescent="0.2">
      <c r="A565" s="98" t="s">
        <v>785</v>
      </c>
      <c r="B565" s="62" t="s">
        <v>236</v>
      </c>
      <c r="C565" s="42" t="s">
        <v>77</v>
      </c>
      <c r="D565" s="43">
        <v>1130.6400000000001</v>
      </c>
      <c r="E565" s="43">
        <v>1098.17</v>
      </c>
      <c r="F565" s="43">
        <v>1083.98</v>
      </c>
      <c r="G565" s="43">
        <v>1081.78</v>
      </c>
      <c r="H565" s="43">
        <v>1096.94</v>
      </c>
      <c r="I565" s="43">
        <v>1149.21</v>
      </c>
      <c r="J565" s="43">
        <v>1358.61</v>
      </c>
      <c r="K565" s="43">
        <v>1698.78</v>
      </c>
      <c r="L565" s="43">
        <v>1749.58</v>
      </c>
      <c r="M565" s="43">
        <v>1804.06</v>
      </c>
      <c r="N565" s="43">
        <v>1826.81</v>
      </c>
      <c r="O565" s="43">
        <v>1850.23</v>
      </c>
      <c r="P565" s="43">
        <v>1834.36</v>
      </c>
      <c r="Q565" s="43">
        <v>1841.88</v>
      </c>
      <c r="R565" s="43">
        <v>1801.93</v>
      </c>
      <c r="S565" s="43">
        <v>1793.87</v>
      </c>
      <c r="T565" s="43">
        <v>1840.29</v>
      </c>
      <c r="U565" s="43">
        <v>1881.62</v>
      </c>
      <c r="V565" s="43">
        <v>1861.93</v>
      </c>
      <c r="W565" s="43">
        <v>1820.2</v>
      </c>
      <c r="X565" s="43">
        <v>1806.15</v>
      </c>
      <c r="Y565" s="43">
        <v>1751.09</v>
      </c>
      <c r="Z565" s="43">
        <v>1530.43</v>
      </c>
      <c r="AA565" s="43">
        <v>1226.02</v>
      </c>
    </row>
    <row r="566" spans="1:27" ht="12.75" hidden="1" customHeight="1" outlineLevel="1" x14ac:dyDescent="0.2">
      <c r="A566" s="98" t="s">
        <v>786</v>
      </c>
      <c r="B566" s="62" t="s">
        <v>88</v>
      </c>
      <c r="C566" s="42" t="s">
        <v>77</v>
      </c>
      <c r="D566" s="43">
        <f>$D$486</f>
        <v>3559.77</v>
      </c>
      <c r="E566" s="43">
        <f t="shared" ref="E566:AA566" si="328">$D$486</f>
        <v>3559.77</v>
      </c>
      <c r="F566" s="43">
        <f t="shared" si="328"/>
        <v>3559.77</v>
      </c>
      <c r="G566" s="43">
        <f t="shared" si="328"/>
        <v>3559.77</v>
      </c>
      <c r="H566" s="43">
        <f t="shared" si="328"/>
        <v>3559.77</v>
      </c>
      <c r="I566" s="43">
        <f t="shared" si="328"/>
        <v>3559.77</v>
      </c>
      <c r="J566" s="43">
        <f t="shared" si="328"/>
        <v>3559.77</v>
      </c>
      <c r="K566" s="43">
        <f t="shared" si="328"/>
        <v>3559.77</v>
      </c>
      <c r="L566" s="43">
        <f t="shared" si="328"/>
        <v>3559.77</v>
      </c>
      <c r="M566" s="43">
        <f t="shared" si="328"/>
        <v>3559.77</v>
      </c>
      <c r="N566" s="43">
        <f t="shared" si="328"/>
        <v>3559.77</v>
      </c>
      <c r="O566" s="43">
        <f t="shared" si="328"/>
        <v>3559.77</v>
      </c>
      <c r="P566" s="43">
        <f t="shared" si="328"/>
        <v>3559.77</v>
      </c>
      <c r="Q566" s="43">
        <f t="shared" si="328"/>
        <v>3559.77</v>
      </c>
      <c r="R566" s="43">
        <f t="shared" si="328"/>
        <v>3559.77</v>
      </c>
      <c r="S566" s="43">
        <f t="shared" si="328"/>
        <v>3559.77</v>
      </c>
      <c r="T566" s="43">
        <f t="shared" si="328"/>
        <v>3559.77</v>
      </c>
      <c r="U566" s="43">
        <f t="shared" si="328"/>
        <v>3559.77</v>
      </c>
      <c r="V566" s="43">
        <f t="shared" si="328"/>
        <v>3559.77</v>
      </c>
      <c r="W566" s="43">
        <f t="shared" si="328"/>
        <v>3559.77</v>
      </c>
      <c r="X566" s="43">
        <f t="shared" si="328"/>
        <v>3559.77</v>
      </c>
      <c r="Y566" s="43">
        <f t="shared" si="328"/>
        <v>3559.77</v>
      </c>
      <c r="Z566" s="43">
        <f t="shared" si="328"/>
        <v>3559.77</v>
      </c>
      <c r="AA566" s="43">
        <f t="shared" si="328"/>
        <v>3559.77</v>
      </c>
    </row>
    <row r="567" spans="1:27" ht="12.75" hidden="1" customHeight="1" outlineLevel="1" x14ac:dyDescent="0.2">
      <c r="A567" s="98" t="s">
        <v>787</v>
      </c>
      <c r="B567" s="62" t="s">
        <v>81</v>
      </c>
      <c r="C567" s="42" t="s">
        <v>77</v>
      </c>
      <c r="D567" s="43">
        <v>6.71</v>
      </c>
      <c r="E567" s="43">
        <v>6.71</v>
      </c>
      <c r="F567" s="43">
        <v>6.71</v>
      </c>
      <c r="G567" s="43">
        <v>6.71</v>
      </c>
      <c r="H567" s="43">
        <v>6.71</v>
      </c>
      <c r="I567" s="43">
        <v>6.71</v>
      </c>
      <c r="J567" s="43">
        <v>6.71</v>
      </c>
      <c r="K567" s="43">
        <v>6.71</v>
      </c>
      <c r="L567" s="43">
        <v>6.71</v>
      </c>
      <c r="M567" s="43">
        <v>6.71</v>
      </c>
      <c r="N567" s="43">
        <v>6.71</v>
      </c>
      <c r="O567" s="43">
        <v>6.71</v>
      </c>
      <c r="P567" s="43">
        <v>6.71</v>
      </c>
      <c r="Q567" s="43">
        <v>6.71</v>
      </c>
      <c r="R567" s="43">
        <v>6.71</v>
      </c>
      <c r="S567" s="43">
        <v>6.71</v>
      </c>
      <c r="T567" s="43">
        <v>6.71</v>
      </c>
      <c r="U567" s="43">
        <v>6.71</v>
      </c>
      <c r="V567" s="43">
        <v>6.71</v>
      </c>
      <c r="W567" s="43">
        <v>6.71</v>
      </c>
      <c r="X567" s="43">
        <v>6.71</v>
      </c>
      <c r="Y567" s="43">
        <v>6.71</v>
      </c>
      <c r="Z567" s="43">
        <v>6.71</v>
      </c>
      <c r="AA567" s="43">
        <v>6.71</v>
      </c>
    </row>
    <row r="568" spans="1:27" ht="12.75" hidden="1" customHeight="1" outlineLevel="1" x14ac:dyDescent="0.2">
      <c r="A568" s="98" t="s">
        <v>788</v>
      </c>
      <c r="B568" s="62" t="s">
        <v>79</v>
      </c>
      <c r="C568" s="42" t="s">
        <v>77</v>
      </c>
      <c r="D568" s="43">
        <f>$D$11</f>
        <v>110.23</v>
      </c>
      <c r="E568" s="43">
        <f t="shared" ref="E568:AA568" si="329">$D$11</f>
        <v>110.23</v>
      </c>
      <c r="F568" s="43">
        <f t="shared" si="329"/>
        <v>110.23</v>
      </c>
      <c r="G568" s="43">
        <f t="shared" si="329"/>
        <v>110.23</v>
      </c>
      <c r="H568" s="43">
        <f t="shared" si="329"/>
        <v>110.23</v>
      </c>
      <c r="I568" s="43">
        <f t="shared" si="329"/>
        <v>110.23</v>
      </c>
      <c r="J568" s="43">
        <f t="shared" si="329"/>
        <v>110.23</v>
      </c>
      <c r="K568" s="43">
        <f t="shared" si="329"/>
        <v>110.23</v>
      </c>
      <c r="L568" s="43">
        <f t="shared" si="329"/>
        <v>110.23</v>
      </c>
      <c r="M568" s="43">
        <f t="shared" si="329"/>
        <v>110.23</v>
      </c>
      <c r="N568" s="43">
        <f t="shared" si="329"/>
        <v>110.23</v>
      </c>
      <c r="O568" s="43">
        <f t="shared" si="329"/>
        <v>110.23</v>
      </c>
      <c r="P568" s="43">
        <f t="shared" si="329"/>
        <v>110.23</v>
      </c>
      <c r="Q568" s="43">
        <f t="shared" si="329"/>
        <v>110.23</v>
      </c>
      <c r="R568" s="43">
        <f t="shared" si="329"/>
        <v>110.23</v>
      </c>
      <c r="S568" s="43">
        <f t="shared" si="329"/>
        <v>110.23</v>
      </c>
      <c r="T568" s="43">
        <f t="shared" si="329"/>
        <v>110.23</v>
      </c>
      <c r="U568" s="43">
        <f t="shared" si="329"/>
        <v>110.23</v>
      </c>
      <c r="V568" s="43">
        <f t="shared" si="329"/>
        <v>110.23</v>
      </c>
      <c r="W568" s="43">
        <f t="shared" si="329"/>
        <v>110.23</v>
      </c>
      <c r="X568" s="43">
        <f t="shared" si="329"/>
        <v>110.23</v>
      </c>
      <c r="Y568" s="43">
        <f t="shared" si="329"/>
        <v>110.23</v>
      </c>
      <c r="Z568" s="43">
        <f t="shared" si="329"/>
        <v>110.23</v>
      </c>
      <c r="AA568" s="43">
        <f t="shared" si="329"/>
        <v>110.23</v>
      </c>
    </row>
    <row r="569" spans="1:27" collapsed="1" x14ac:dyDescent="0.2">
      <c r="A569" s="97" t="s">
        <v>789</v>
      </c>
      <c r="B569" s="27" t="str">
        <f>"18"&amp;"."&amp;$B$662&amp;"."&amp;$B$663</f>
        <v>18.01.2023</v>
      </c>
      <c r="C569" s="89" t="s">
        <v>74</v>
      </c>
      <c r="D569" s="90">
        <f>ROUND(((D570+D571+D573+D572)/1000),5)</f>
        <v>4.8450499999999996</v>
      </c>
      <c r="E569" s="90">
        <f>ROUND(((E570+E571+E573+E572)/1000),5)</f>
        <v>4.8113999999999999</v>
      </c>
      <c r="F569" s="90">
        <f>ROUND(((F570+F571+F573+F572)/1000),5)</f>
        <v>4.7905699999999998</v>
      </c>
      <c r="G569" s="90">
        <f t="shared" ref="G569:AA569" si="330">ROUND(((G570+G571+G573+G572)/1000),5)</f>
        <v>4.7894100000000002</v>
      </c>
      <c r="H569" s="90">
        <f t="shared" si="330"/>
        <v>4.8154500000000002</v>
      </c>
      <c r="I569" s="90">
        <f t="shared" si="330"/>
        <v>4.8761900000000002</v>
      </c>
      <c r="J569" s="90">
        <f t="shared" si="330"/>
        <v>5.1773300000000004</v>
      </c>
      <c r="K569" s="90">
        <f t="shared" si="330"/>
        <v>5.3915800000000003</v>
      </c>
      <c r="L569" s="90">
        <f t="shared" si="330"/>
        <v>5.50258</v>
      </c>
      <c r="M569" s="90">
        <f t="shared" si="330"/>
        <v>5.5363600000000002</v>
      </c>
      <c r="N569" s="90">
        <f t="shared" si="330"/>
        <v>5.5550300000000004</v>
      </c>
      <c r="O569" s="90">
        <f t="shared" si="330"/>
        <v>5.5872099999999998</v>
      </c>
      <c r="P569" s="90">
        <f t="shared" si="330"/>
        <v>5.5657899999999998</v>
      </c>
      <c r="Q569" s="90">
        <f t="shared" si="330"/>
        <v>5.5754799999999998</v>
      </c>
      <c r="R569" s="90">
        <f t="shared" si="330"/>
        <v>5.5785799999999997</v>
      </c>
      <c r="S569" s="90">
        <f t="shared" si="330"/>
        <v>5.5391599999999999</v>
      </c>
      <c r="T569" s="90">
        <f t="shared" si="330"/>
        <v>5.5781299999999998</v>
      </c>
      <c r="U569" s="90">
        <f t="shared" si="330"/>
        <v>5.5862600000000002</v>
      </c>
      <c r="V569" s="90">
        <f t="shared" si="330"/>
        <v>5.5809499999999996</v>
      </c>
      <c r="W569" s="90">
        <f t="shared" si="330"/>
        <v>5.5507</v>
      </c>
      <c r="X569" s="90">
        <f t="shared" si="330"/>
        <v>5.4963499999999996</v>
      </c>
      <c r="Y569" s="90">
        <f t="shared" si="330"/>
        <v>5.41167</v>
      </c>
      <c r="Z569" s="90">
        <f t="shared" si="330"/>
        <v>5.1793699999999996</v>
      </c>
      <c r="AA569" s="90">
        <f t="shared" si="330"/>
        <v>4.8557499999999996</v>
      </c>
    </row>
    <row r="570" spans="1:27" ht="12.75" hidden="1" customHeight="1" outlineLevel="1" x14ac:dyDescent="0.2">
      <c r="A570" s="98" t="s">
        <v>790</v>
      </c>
      <c r="B570" s="62" t="s">
        <v>236</v>
      </c>
      <c r="C570" s="42" t="s">
        <v>77</v>
      </c>
      <c r="D570" s="43">
        <v>1168.3399999999999</v>
      </c>
      <c r="E570" s="43">
        <v>1134.69</v>
      </c>
      <c r="F570" s="43">
        <v>1113.8599999999999</v>
      </c>
      <c r="G570" s="43">
        <v>1112.7</v>
      </c>
      <c r="H570" s="43">
        <v>1138.74</v>
      </c>
      <c r="I570" s="43">
        <v>1199.48</v>
      </c>
      <c r="J570" s="43">
        <v>1500.62</v>
      </c>
      <c r="K570" s="43">
        <v>1714.87</v>
      </c>
      <c r="L570" s="43">
        <v>1825.87</v>
      </c>
      <c r="M570" s="43">
        <v>1859.65</v>
      </c>
      <c r="N570" s="43">
        <v>1878.32</v>
      </c>
      <c r="O570" s="43">
        <v>1910.5</v>
      </c>
      <c r="P570" s="43">
        <v>1889.08</v>
      </c>
      <c r="Q570" s="43">
        <v>1898.77</v>
      </c>
      <c r="R570" s="43">
        <v>1901.87</v>
      </c>
      <c r="S570" s="43">
        <v>1862.45</v>
      </c>
      <c r="T570" s="43">
        <v>1901.42</v>
      </c>
      <c r="U570" s="43">
        <v>1909.55</v>
      </c>
      <c r="V570" s="43">
        <v>1904.24</v>
      </c>
      <c r="W570" s="43">
        <v>1873.99</v>
      </c>
      <c r="X570" s="43">
        <v>1819.64</v>
      </c>
      <c r="Y570" s="43">
        <v>1734.96</v>
      </c>
      <c r="Z570" s="43">
        <v>1502.66</v>
      </c>
      <c r="AA570" s="43">
        <v>1179.04</v>
      </c>
    </row>
    <row r="571" spans="1:27" ht="12.75" hidden="1" customHeight="1" outlineLevel="1" x14ac:dyDescent="0.2">
      <c r="A571" s="98" t="s">
        <v>791</v>
      </c>
      <c r="B571" s="62" t="s">
        <v>88</v>
      </c>
      <c r="C571" s="42" t="s">
        <v>77</v>
      </c>
      <c r="D571" s="43">
        <f>$D$486</f>
        <v>3559.77</v>
      </c>
      <c r="E571" s="43">
        <f t="shared" ref="E571:AA571" si="331">$D$486</f>
        <v>3559.77</v>
      </c>
      <c r="F571" s="43">
        <f t="shared" si="331"/>
        <v>3559.77</v>
      </c>
      <c r="G571" s="43">
        <f t="shared" si="331"/>
        <v>3559.77</v>
      </c>
      <c r="H571" s="43">
        <f t="shared" si="331"/>
        <v>3559.77</v>
      </c>
      <c r="I571" s="43">
        <f t="shared" si="331"/>
        <v>3559.77</v>
      </c>
      <c r="J571" s="43">
        <f t="shared" si="331"/>
        <v>3559.77</v>
      </c>
      <c r="K571" s="43">
        <f t="shared" si="331"/>
        <v>3559.77</v>
      </c>
      <c r="L571" s="43">
        <f t="shared" si="331"/>
        <v>3559.77</v>
      </c>
      <c r="M571" s="43">
        <f t="shared" si="331"/>
        <v>3559.77</v>
      </c>
      <c r="N571" s="43">
        <f t="shared" si="331"/>
        <v>3559.77</v>
      </c>
      <c r="O571" s="43">
        <f t="shared" si="331"/>
        <v>3559.77</v>
      </c>
      <c r="P571" s="43">
        <f t="shared" si="331"/>
        <v>3559.77</v>
      </c>
      <c r="Q571" s="43">
        <f t="shared" si="331"/>
        <v>3559.77</v>
      </c>
      <c r="R571" s="43">
        <f t="shared" si="331"/>
        <v>3559.77</v>
      </c>
      <c r="S571" s="43">
        <f t="shared" si="331"/>
        <v>3559.77</v>
      </c>
      <c r="T571" s="43">
        <f t="shared" si="331"/>
        <v>3559.77</v>
      </c>
      <c r="U571" s="43">
        <f t="shared" si="331"/>
        <v>3559.77</v>
      </c>
      <c r="V571" s="43">
        <f t="shared" si="331"/>
        <v>3559.77</v>
      </c>
      <c r="W571" s="43">
        <f t="shared" si="331"/>
        <v>3559.77</v>
      </c>
      <c r="X571" s="43">
        <f t="shared" si="331"/>
        <v>3559.77</v>
      </c>
      <c r="Y571" s="43">
        <f t="shared" si="331"/>
        <v>3559.77</v>
      </c>
      <c r="Z571" s="43">
        <f t="shared" si="331"/>
        <v>3559.77</v>
      </c>
      <c r="AA571" s="43">
        <f t="shared" si="331"/>
        <v>3559.77</v>
      </c>
    </row>
    <row r="572" spans="1:27" ht="12.75" hidden="1" customHeight="1" outlineLevel="1" x14ac:dyDescent="0.2">
      <c r="A572" s="98" t="s">
        <v>792</v>
      </c>
      <c r="B572" s="62" t="s">
        <v>81</v>
      </c>
      <c r="C572" s="42" t="s">
        <v>77</v>
      </c>
      <c r="D572" s="43">
        <v>6.71</v>
      </c>
      <c r="E572" s="43">
        <v>6.71</v>
      </c>
      <c r="F572" s="43">
        <v>6.71</v>
      </c>
      <c r="G572" s="43">
        <v>6.71</v>
      </c>
      <c r="H572" s="43">
        <v>6.71</v>
      </c>
      <c r="I572" s="43">
        <v>6.71</v>
      </c>
      <c r="J572" s="43">
        <v>6.71</v>
      </c>
      <c r="K572" s="43">
        <v>6.71</v>
      </c>
      <c r="L572" s="43">
        <v>6.71</v>
      </c>
      <c r="M572" s="43">
        <v>6.71</v>
      </c>
      <c r="N572" s="43">
        <v>6.71</v>
      </c>
      <c r="O572" s="43">
        <v>6.71</v>
      </c>
      <c r="P572" s="43">
        <v>6.71</v>
      </c>
      <c r="Q572" s="43">
        <v>6.71</v>
      </c>
      <c r="R572" s="43">
        <v>6.71</v>
      </c>
      <c r="S572" s="43">
        <v>6.71</v>
      </c>
      <c r="T572" s="43">
        <v>6.71</v>
      </c>
      <c r="U572" s="43">
        <v>6.71</v>
      </c>
      <c r="V572" s="43">
        <v>6.71</v>
      </c>
      <c r="W572" s="43">
        <v>6.71</v>
      </c>
      <c r="X572" s="43">
        <v>6.71</v>
      </c>
      <c r="Y572" s="43">
        <v>6.71</v>
      </c>
      <c r="Z572" s="43">
        <v>6.71</v>
      </c>
      <c r="AA572" s="43">
        <v>6.71</v>
      </c>
    </row>
    <row r="573" spans="1:27" ht="12.75" hidden="1" customHeight="1" outlineLevel="1" x14ac:dyDescent="0.2">
      <c r="A573" s="98" t="s">
        <v>793</v>
      </c>
      <c r="B573" s="62" t="s">
        <v>79</v>
      </c>
      <c r="C573" s="42" t="s">
        <v>77</v>
      </c>
      <c r="D573" s="43">
        <f>$D$11</f>
        <v>110.23</v>
      </c>
      <c r="E573" s="43">
        <f t="shared" ref="E573:AA573" si="332">$D$11</f>
        <v>110.23</v>
      </c>
      <c r="F573" s="43">
        <f t="shared" si="332"/>
        <v>110.23</v>
      </c>
      <c r="G573" s="43">
        <f t="shared" si="332"/>
        <v>110.23</v>
      </c>
      <c r="H573" s="43">
        <f t="shared" si="332"/>
        <v>110.23</v>
      </c>
      <c r="I573" s="43">
        <f t="shared" si="332"/>
        <v>110.23</v>
      </c>
      <c r="J573" s="43">
        <f t="shared" si="332"/>
        <v>110.23</v>
      </c>
      <c r="K573" s="43">
        <f t="shared" si="332"/>
        <v>110.23</v>
      </c>
      <c r="L573" s="43">
        <f t="shared" si="332"/>
        <v>110.23</v>
      </c>
      <c r="M573" s="43">
        <f t="shared" si="332"/>
        <v>110.23</v>
      </c>
      <c r="N573" s="43">
        <f t="shared" si="332"/>
        <v>110.23</v>
      </c>
      <c r="O573" s="43">
        <f t="shared" si="332"/>
        <v>110.23</v>
      </c>
      <c r="P573" s="43">
        <f t="shared" si="332"/>
        <v>110.23</v>
      </c>
      <c r="Q573" s="43">
        <f t="shared" si="332"/>
        <v>110.23</v>
      </c>
      <c r="R573" s="43">
        <f t="shared" si="332"/>
        <v>110.23</v>
      </c>
      <c r="S573" s="43">
        <f t="shared" si="332"/>
        <v>110.23</v>
      </c>
      <c r="T573" s="43">
        <f t="shared" si="332"/>
        <v>110.23</v>
      </c>
      <c r="U573" s="43">
        <f t="shared" si="332"/>
        <v>110.23</v>
      </c>
      <c r="V573" s="43">
        <f t="shared" si="332"/>
        <v>110.23</v>
      </c>
      <c r="W573" s="43">
        <f t="shared" si="332"/>
        <v>110.23</v>
      </c>
      <c r="X573" s="43">
        <f t="shared" si="332"/>
        <v>110.23</v>
      </c>
      <c r="Y573" s="43">
        <f t="shared" si="332"/>
        <v>110.23</v>
      </c>
      <c r="Z573" s="43">
        <f t="shared" si="332"/>
        <v>110.23</v>
      </c>
      <c r="AA573" s="43">
        <f t="shared" si="332"/>
        <v>110.23</v>
      </c>
    </row>
    <row r="574" spans="1:27" collapsed="1" x14ac:dyDescent="0.2">
      <c r="A574" s="97" t="s">
        <v>794</v>
      </c>
      <c r="B574" s="27" t="str">
        <f>"19"&amp;"."&amp;$B$662&amp;"."&amp;$B$663</f>
        <v>19.01.2023</v>
      </c>
      <c r="C574" s="89" t="s">
        <v>74</v>
      </c>
      <c r="D574" s="90">
        <f>ROUND(((D575+D576+D578+D577)/1000),5)</f>
        <v>4.85609</v>
      </c>
      <c r="E574" s="90">
        <f>ROUND(((E575+E576+E578+E577)/1000),5)</f>
        <v>4.8204599999999997</v>
      </c>
      <c r="F574" s="90">
        <f>ROUND(((F575+F576+F578+F577)/1000),5)</f>
        <v>4.7920400000000001</v>
      </c>
      <c r="G574" s="90">
        <f t="shared" ref="G574:AA574" si="333">ROUND(((G575+G576+G578+G577)/1000),5)</f>
        <v>4.7921500000000004</v>
      </c>
      <c r="H574" s="90">
        <f t="shared" si="333"/>
        <v>4.82491</v>
      </c>
      <c r="I574" s="90">
        <f t="shared" si="333"/>
        <v>4.8791099999999998</v>
      </c>
      <c r="J574" s="90">
        <f t="shared" si="333"/>
        <v>5.2920600000000002</v>
      </c>
      <c r="K574" s="90">
        <f t="shared" si="333"/>
        <v>5.4721200000000003</v>
      </c>
      <c r="L574" s="90">
        <f t="shared" si="333"/>
        <v>5.5693400000000004</v>
      </c>
      <c r="M574" s="90">
        <f t="shared" si="333"/>
        <v>5.5894899999999996</v>
      </c>
      <c r="N574" s="90">
        <f t="shared" si="333"/>
        <v>5.6086299999999998</v>
      </c>
      <c r="O574" s="90">
        <f t="shared" si="333"/>
        <v>5.6395999999999997</v>
      </c>
      <c r="P574" s="90">
        <f t="shared" si="333"/>
        <v>5.6189799999999996</v>
      </c>
      <c r="Q574" s="90">
        <f t="shared" si="333"/>
        <v>5.6272700000000002</v>
      </c>
      <c r="R574" s="90">
        <f t="shared" si="333"/>
        <v>5.6317000000000004</v>
      </c>
      <c r="S574" s="90">
        <f t="shared" si="333"/>
        <v>5.5903999999999998</v>
      </c>
      <c r="T574" s="90">
        <f t="shared" si="333"/>
        <v>5.6715099999999996</v>
      </c>
      <c r="U574" s="90">
        <f t="shared" si="333"/>
        <v>5.6941199999999998</v>
      </c>
      <c r="V574" s="90">
        <f t="shared" si="333"/>
        <v>5.6778599999999999</v>
      </c>
      <c r="W574" s="90">
        <f t="shared" si="333"/>
        <v>5.6063700000000001</v>
      </c>
      <c r="X574" s="90">
        <f t="shared" si="333"/>
        <v>5.5672699999999997</v>
      </c>
      <c r="Y574" s="90">
        <f t="shared" si="333"/>
        <v>5.5014000000000003</v>
      </c>
      <c r="Z574" s="90">
        <f t="shared" si="333"/>
        <v>5.2956700000000003</v>
      </c>
      <c r="AA574" s="90">
        <f t="shared" si="333"/>
        <v>4.8745500000000002</v>
      </c>
    </row>
    <row r="575" spans="1:27" ht="12.75" hidden="1" customHeight="1" outlineLevel="1" x14ac:dyDescent="0.2">
      <c r="A575" s="98" t="s">
        <v>795</v>
      </c>
      <c r="B575" s="62" t="s">
        <v>236</v>
      </c>
      <c r="C575" s="42" t="s">
        <v>77</v>
      </c>
      <c r="D575" s="43">
        <v>1179.3800000000001</v>
      </c>
      <c r="E575" s="43">
        <v>1143.75</v>
      </c>
      <c r="F575" s="43">
        <v>1115.33</v>
      </c>
      <c r="G575" s="43">
        <v>1115.44</v>
      </c>
      <c r="H575" s="43">
        <v>1148.2</v>
      </c>
      <c r="I575" s="43">
        <v>1202.4000000000001</v>
      </c>
      <c r="J575" s="43">
        <v>1615.35</v>
      </c>
      <c r="K575" s="43">
        <v>1795.41</v>
      </c>
      <c r="L575" s="43">
        <v>1892.63</v>
      </c>
      <c r="M575" s="43">
        <v>1912.78</v>
      </c>
      <c r="N575" s="43">
        <v>1931.92</v>
      </c>
      <c r="O575" s="43">
        <v>1962.89</v>
      </c>
      <c r="P575" s="43">
        <v>1942.27</v>
      </c>
      <c r="Q575" s="43">
        <v>1950.56</v>
      </c>
      <c r="R575" s="43">
        <v>1954.99</v>
      </c>
      <c r="S575" s="43">
        <v>1913.69</v>
      </c>
      <c r="T575" s="43">
        <v>1994.8</v>
      </c>
      <c r="U575" s="43">
        <v>2017.41</v>
      </c>
      <c r="V575" s="43">
        <v>2001.15</v>
      </c>
      <c r="W575" s="43">
        <v>1929.66</v>
      </c>
      <c r="X575" s="43">
        <v>1890.56</v>
      </c>
      <c r="Y575" s="43">
        <v>1824.69</v>
      </c>
      <c r="Z575" s="43">
        <v>1618.96</v>
      </c>
      <c r="AA575" s="43">
        <v>1197.8399999999999</v>
      </c>
    </row>
    <row r="576" spans="1:27" ht="12.75" hidden="1" customHeight="1" outlineLevel="1" x14ac:dyDescent="0.2">
      <c r="A576" s="98" t="s">
        <v>796</v>
      </c>
      <c r="B576" s="62" t="s">
        <v>88</v>
      </c>
      <c r="C576" s="42" t="s">
        <v>77</v>
      </c>
      <c r="D576" s="43">
        <f>$D$486</f>
        <v>3559.77</v>
      </c>
      <c r="E576" s="43">
        <f t="shared" ref="E576:AA576" si="334">$D$486</f>
        <v>3559.77</v>
      </c>
      <c r="F576" s="43">
        <f t="shared" si="334"/>
        <v>3559.77</v>
      </c>
      <c r="G576" s="43">
        <f t="shared" si="334"/>
        <v>3559.77</v>
      </c>
      <c r="H576" s="43">
        <f t="shared" si="334"/>
        <v>3559.77</v>
      </c>
      <c r="I576" s="43">
        <f t="shared" si="334"/>
        <v>3559.77</v>
      </c>
      <c r="J576" s="43">
        <f t="shared" si="334"/>
        <v>3559.77</v>
      </c>
      <c r="K576" s="43">
        <f t="shared" si="334"/>
        <v>3559.77</v>
      </c>
      <c r="L576" s="43">
        <f t="shared" si="334"/>
        <v>3559.77</v>
      </c>
      <c r="M576" s="43">
        <f t="shared" si="334"/>
        <v>3559.77</v>
      </c>
      <c r="N576" s="43">
        <f t="shared" si="334"/>
        <v>3559.77</v>
      </c>
      <c r="O576" s="43">
        <f t="shared" si="334"/>
        <v>3559.77</v>
      </c>
      <c r="P576" s="43">
        <f t="shared" si="334"/>
        <v>3559.77</v>
      </c>
      <c r="Q576" s="43">
        <f t="shared" si="334"/>
        <v>3559.77</v>
      </c>
      <c r="R576" s="43">
        <f t="shared" si="334"/>
        <v>3559.77</v>
      </c>
      <c r="S576" s="43">
        <f t="shared" si="334"/>
        <v>3559.77</v>
      </c>
      <c r="T576" s="43">
        <f t="shared" si="334"/>
        <v>3559.77</v>
      </c>
      <c r="U576" s="43">
        <f t="shared" si="334"/>
        <v>3559.77</v>
      </c>
      <c r="V576" s="43">
        <f t="shared" si="334"/>
        <v>3559.77</v>
      </c>
      <c r="W576" s="43">
        <f t="shared" si="334"/>
        <v>3559.77</v>
      </c>
      <c r="X576" s="43">
        <f t="shared" si="334"/>
        <v>3559.77</v>
      </c>
      <c r="Y576" s="43">
        <f t="shared" si="334"/>
        <v>3559.77</v>
      </c>
      <c r="Z576" s="43">
        <f t="shared" si="334"/>
        <v>3559.77</v>
      </c>
      <c r="AA576" s="43">
        <f t="shared" si="334"/>
        <v>3559.77</v>
      </c>
    </row>
    <row r="577" spans="1:27" ht="12.75" hidden="1" customHeight="1" outlineLevel="1" x14ac:dyDescent="0.2">
      <c r="A577" s="98" t="s">
        <v>797</v>
      </c>
      <c r="B577" s="62" t="s">
        <v>81</v>
      </c>
      <c r="C577" s="42" t="s">
        <v>77</v>
      </c>
      <c r="D577" s="43">
        <v>6.71</v>
      </c>
      <c r="E577" s="43">
        <v>6.71</v>
      </c>
      <c r="F577" s="43">
        <v>6.71</v>
      </c>
      <c r="G577" s="43">
        <v>6.71</v>
      </c>
      <c r="H577" s="43">
        <v>6.71</v>
      </c>
      <c r="I577" s="43">
        <v>6.71</v>
      </c>
      <c r="J577" s="43">
        <v>6.71</v>
      </c>
      <c r="K577" s="43">
        <v>6.71</v>
      </c>
      <c r="L577" s="43">
        <v>6.71</v>
      </c>
      <c r="M577" s="43">
        <v>6.71</v>
      </c>
      <c r="N577" s="43">
        <v>6.71</v>
      </c>
      <c r="O577" s="43">
        <v>6.71</v>
      </c>
      <c r="P577" s="43">
        <v>6.71</v>
      </c>
      <c r="Q577" s="43">
        <v>6.71</v>
      </c>
      <c r="R577" s="43">
        <v>6.71</v>
      </c>
      <c r="S577" s="43">
        <v>6.71</v>
      </c>
      <c r="T577" s="43">
        <v>6.71</v>
      </c>
      <c r="U577" s="43">
        <v>6.71</v>
      </c>
      <c r="V577" s="43">
        <v>6.71</v>
      </c>
      <c r="W577" s="43">
        <v>6.71</v>
      </c>
      <c r="X577" s="43">
        <v>6.71</v>
      </c>
      <c r="Y577" s="43">
        <v>6.71</v>
      </c>
      <c r="Z577" s="43">
        <v>6.71</v>
      </c>
      <c r="AA577" s="43">
        <v>6.71</v>
      </c>
    </row>
    <row r="578" spans="1:27" ht="12.75" hidden="1" customHeight="1" outlineLevel="1" x14ac:dyDescent="0.2">
      <c r="A578" s="98" t="s">
        <v>798</v>
      </c>
      <c r="B578" s="62" t="s">
        <v>79</v>
      </c>
      <c r="C578" s="42" t="s">
        <v>77</v>
      </c>
      <c r="D578" s="43">
        <f>$D$11</f>
        <v>110.23</v>
      </c>
      <c r="E578" s="43">
        <f t="shared" ref="E578:AA578" si="335">$D$11</f>
        <v>110.23</v>
      </c>
      <c r="F578" s="43">
        <f t="shared" si="335"/>
        <v>110.23</v>
      </c>
      <c r="G578" s="43">
        <f t="shared" si="335"/>
        <v>110.23</v>
      </c>
      <c r="H578" s="43">
        <f t="shared" si="335"/>
        <v>110.23</v>
      </c>
      <c r="I578" s="43">
        <f t="shared" si="335"/>
        <v>110.23</v>
      </c>
      <c r="J578" s="43">
        <f t="shared" si="335"/>
        <v>110.23</v>
      </c>
      <c r="K578" s="43">
        <f t="shared" si="335"/>
        <v>110.23</v>
      </c>
      <c r="L578" s="43">
        <f t="shared" si="335"/>
        <v>110.23</v>
      </c>
      <c r="M578" s="43">
        <f t="shared" si="335"/>
        <v>110.23</v>
      </c>
      <c r="N578" s="43">
        <f t="shared" si="335"/>
        <v>110.23</v>
      </c>
      <c r="O578" s="43">
        <f t="shared" si="335"/>
        <v>110.23</v>
      </c>
      <c r="P578" s="43">
        <f t="shared" si="335"/>
        <v>110.23</v>
      </c>
      <c r="Q578" s="43">
        <f t="shared" si="335"/>
        <v>110.23</v>
      </c>
      <c r="R578" s="43">
        <f t="shared" si="335"/>
        <v>110.23</v>
      </c>
      <c r="S578" s="43">
        <f t="shared" si="335"/>
        <v>110.23</v>
      </c>
      <c r="T578" s="43">
        <f t="shared" si="335"/>
        <v>110.23</v>
      </c>
      <c r="U578" s="43">
        <f t="shared" si="335"/>
        <v>110.23</v>
      </c>
      <c r="V578" s="43">
        <f t="shared" si="335"/>
        <v>110.23</v>
      </c>
      <c r="W578" s="43">
        <f t="shared" si="335"/>
        <v>110.23</v>
      </c>
      <c r="X578" s="43">
        <f t="shared" si="335"/>
        <v>110.23</v>
      </c>
      <c r="Y578" s="43">
        <f t="shared" si="335"/>
        <v>110.23</v>
      </c>
      <c r="Z578" s="43">
        <f t="shared" si="335"/>
        <v>110.23</v>
      </c>
      <c r="AA578" s="43">
        <f t="shared" si="335"/>
        <v>110.23</v>
      </c>
    </row>
    <row r="579" spans="1:27" collapsed="1" x14ac:dyDescent="0.2">
      <c r="A579" s="97" t="s">
        <v>799</v>
      </c>
      <c r="B579" s="27" t="str">
        <f>"20"&amp;"."&amp;$B$662&amp;"."&amp;$B$663</f>
        <v>20.01.2023</v>
      </c>
      <c r="C579" s="89" t="s">
        <v>74</v>
      </c>
      <c r="D579" s="90">
        <f>ROUND(((D580+D581+D583+D582)/1000),5)</f>
        <v>4.8548999999999998</v>
      </c>
      <c r="E579" s="90">
        <f>ROUND(((E580+E581+E583+E582)/1000),5)</f>
        <v>4.8215899999999996</v>
      </c>
      <c r="F579" s="90">
        <f>ROUND(((F580+F581+F583+F582)/1000),5)</f>
        <v>4.7853399999999997</v>
      </c>
      <c r="G579" s="90">
        <f t="shared" ref="G579:AA579" si="336">ROUND(((G580+G581+G583+G582)/1000),5)</f>
        <v>4.7733299999999996</v>
      </c>
      <c r="H579" s="90">
        <f t="shared" si="336"/>
        <v>4.8175699999999999</v>
      </c>
      <c r="I579" s="90">
        <f t="shared" si="336"/>
        <v>4.8693900000000001</v>
      </c>
      <c r="J579" s="90">
        <f t="shared" si="336"/>
        <v>5.2394400000000001</v>
      </c>
      <c r="K579" s="90">
        <f t="shared" si="336"/>
        <v>5.4291799999999997</v>
      </c>
      <c r="L579" s="90">
        <f t="shared" si="336"/>
        <v>5.5395700000000003</v>
      </c>
      <c r="M579" s="90">
        <f t="shared" si="336"/>
        <v>5.5502700000000003</v>
      </c>
      <c r="N579" s="90">
        <f t="shared" si="336"/>
        <v>5.5640200000000002</v>
      </c>
      <c r="O579" s="90">
        <f t="shared" si="336"/>
        <v>5.5850799999999996</v>
      </c>
      <c r="P579" s="90">
        <f t="shared" si="336"/>
        <v>5.5693700000000002</v>
      </c>
      <c r="Q579" s="90">
        <f t="shared" si="336"/>
        <v>5.5752499999999996</v>
      </c>
      <c r="R579" s="90">
        <f t="shared" si="336"/>
        <v>5.5703399999999998</v>
      </c>
      <c r="S579" s="90">
        <f t="shared" si="336"/>
        <v>5.5431499999999998</v>
      </c>
      <c r="T579" s="90">
        <f t="shared" si="336"/>
        <v>5.5439800000000004</v>
      </c>
      <c r="U579" s="90">
        <f t="shared" si="336"/>
        <v>5.5505399999999998</v>
      </c>
      <c r="V579" s="90">
        <f t="shared" si="336"/>
        <v>5.5465</v>
      </c>
      <c r="W579" s="90">
        <f t="shared" si="336"/>
        <v>5.5603600000000002</v>
      </c>
      <c r="X579" s="90">
        <f t="shared" si="336"/>
        <v>5.5174599999999998</v>
      </c>
      <c r="Y579" s="90">
        <f t="shared" si="336"/>
        <v>5.4369899999999998</v>
      </c>
      <c r="Z579" s="90">
        <f t="shared" si="336"/>
        <v>5.2546799999999996</v>
      </c>
      <c r="AA579" s="90">
        <f t="shared" si="336"/>
        <v>4.8780599999999996</v>
      </c>
    </row>
    <row r="580" spans="1:27" ht="12.75" hidden="1" customHeight="1" outlineLevel="1" x14ac:dyDescent="0.2">
      <c r="A580" s="98" t="s">
        <v>800</v>
      </c>
      <c r="B580" s="62" t="s">
        <v>236</v>
      </c>
      <c r="C580" s="42" t="s">
        <v>77</v>
      </c>
      <c r="D580" s="43">
        <v>1178.19</v>
      </c>
      <c r="E580" s="43">
        <v>1144.8800000000001</v>
      </c>
      <c r="F580" s="43">
        <v>1108.6300000000001</v>
      </c>
      <c r="G580" s="43">
        <v>1096.6199999999999</v>
      </c>
      <c r="H580" s="43">
        <v>1140.8599999999999</v>
      </c>
      <c r="I580" s="43">
        <v>1192.68</v>
      </c>
      <c r="J580" s="43">
        <v>1562.73</v>
      </c>
      <c r="K580" s="43">
        <v>1752.47</v>
      </c>
      <c r="L580" s="43">
        <v>1862.86</v>
      </c>
      <c r="M580" s="43">
        <v>1873.56</v>
      </c>
      <c r="N580" s="43">
        <v>1887.31</v>
      </c>
      <c r="O580" s="43">
        <v>1908.37</v>
      </c>
      <c r="P580" s="43">
        <v>1892.66</v>
      </c>
      <c r="Q580" s="43">
        <v>1898.54</v>
      </c>
      <c r="R580" s="43">
        <v>1893.63</v>
      </c>
      <c r="S580" s="43">
        <v>1866.44</v>
      </c>
      <c r="T580" s="43">
        <v>1867.27</v>
      </c>
      <c r="U580" s="43">
        <v>1873.83</v>
      </c>
      <c r="V580" s="43">
        <v>1869.79</v>
      </c>
      <c r="W580" s="43">
        <v>1883.65</v>
      </c>
      <c r="X580" s="43">
        <v>1840.75</v>
      </c>
      <c r="Y580" s="43">
        <v>1760.28</v>
      </c>
      <c r="Z580" s="43">
        <v>1577.97</v>
      </c>
      <c r="AA580" s="43">
        <v>1201.3499999999999</v>
      </c>
    </row>
    <row r="581" spans="1:27" ht="12.75" hidden="1" customHeight="1" outlineLevel="1" x14ac:dyDescent="0.2">
      <c r="A581" s="98" t="s">
        <v>801</v>
      </c>
      <c r="B581" s="62" t="s">
        <v>88</v>
      </c>
      <c r="C581" s="42" t="s">
        <v>77</v>
      </c>
      <c r="D581" s="43">
        <f>$D$486</f>
        <v>3559.77</v>
      </c>
      <c r="E581" s="43">
        <f t="shared" ref="E581:AA581" si="337">$D$486</f>
        <v>3559.77</v>
      </c>
      <c r="F581" s="43">
        <f t="shared" si="337"/>
        <v>3559.77</v>
      </c>
      <c r="G581" s="43">
        <f t="shared" si="337"/>
        <v>3559.77</v>
      </c>
      <c r="H581" s="43">
        <f t="shared" si="337"/>
        <v>3559.77</v>
      </c>
      <c r="I581" s="43">
        <f t="shared" si="337"/>
        <v>3559.77</v>
      </c>
      <c r="J581" s="43">
        <f t="shared" si="337"/>
        <v>3559.77</v>
      </c>
      <c r="K581" s="43">
        <f t="shared" si="337"/>
        <v>3559.77</v>
      </c>
      <c r="L581" s="43">
        <f t="shared" si="337"/>
        <v>3559.77</v>
      </c>
      <c r="M581" s="43">
        <f t="shared" si="337"/>
        <v>3559.77</v>
      </c>
      <c r="N581" s="43">
        <f t="shared" si="337"/>
        <v>3559.77</v>
      </c>
      <c r="O581" s="43">
        <f t="shared" si="337"/>
        <v>3559.77</v>
      </c>
      <c r="P581" s="43">
        <f t="shared" si="337"/>
        <v>3559.77</v>
      </c>
      <c r="Q581" s="43">
        <f t="shared" si="337"/>
        <v>3559.77</v>
      </c>
      <c r="R581" s="43">
        <f t="shared" si="337"/>
        <v>3559.77</v>
      </c>
      <c r="S581" s="43">
        <f t="shared" si="337"/>
        <v>3559.77</v>
      </c>
      <c r="T581" s="43">
        <f t="shared" si="337"/>
        <v>3559.77</v>
      </c>
      <c r="U581" s="43">
        <f t="shared" si="337"/>
        <v>3559.77</v>
      </c>
      <c r="V581" s="43">
        <f t="shared" si="337"/>
        <v>3559.77</v>
      </c>
      <c r="W581" s="43">
        <f t="shared" si="337"/>
        <v>3559.77</v>
      </c>
      <c r="X581" s="43">
        <f t="shared" si="337"/>
        <v>3559.77</v>
      </c>
      <c r="Y581" s="43">
        <f t="shared" si="337"/>
        <v>3559.77</v>
      </c>
      <c r="Z581" s="43">
        <f t="shared" si="337"/>
        <v>3559.77</v>
      </c>
      <c r="AA581" s="43">
        <f t="shared" si="337"/>
        <v>3559.77</v>
      </c>
    </row>
    <row r="582" spans="1:27" ht="12.75" hidden="1" customHeight="1" outlineLevel="1" x14ac:dyDescent="0.2">
      <c r="A582" s="98" t="s">
        <v>802</v>
      </c>
      <c r="B582" s="62" t="s">
        <v>81</v>
      </c>
      <c r="C582" s="42" t="s">
        <v>77</v>
      </c>
      <c r="D582" s="43">
        <v>6.71</v>
      </c>
      <c r="E582" s="43">
        <v>6.71</v>
      </c>
      <c r="F582" s="43">
        <v>6.71</v>
      </c>
      <c r="G582" s="43">
        <v>6.71</v>
      </c>
      <c r="H582" s="43">
        <v>6.71</v>
      </c>
      <c r="I582" s="43">
        <v>6.71</v>
      </c>
      <c r="J582" s="43">
        <v>6.71</v>
      </c>
      <c r="K582" s="43">
        <v>6.71</v>
      </c>
      <c r="L582" s="43">
        <v>6.71</v>
      </c>
      <c r="M582" s="43">
        <v>6.71</v>
      </c>
      <c r="N582" s="43">
        <v>6.71</v>
      </c>
      <c r="O582" s="43">
        <v>6.71</v>
      </c>
      <c r="P582" s="43">
        <v>6.71</v>
      </c>
      <c r="Q582" s="43">
        <v>6.71</v>
      </c>
      <c r="R582" s="43">
        <v>6.71</v>
      </c>
      <c r="S582" s="43">
        <v>6.71</v>
      </c>
      <c r="T582" s="43">
        <v>6.71</v>
      </c>
      <c r="U582" s="43">
        <v>6.71</v>
      </c>
      <c r="V582" s="43">
        <v>6.71</v>
      </c>
      <c r="W582" s="43">
        <v>6.71</v>
      </c>
      <c r="X582" s="43">
        <v>6.71</v>
      </c>
      <c r="Y582" s="43">
        <v>6.71</v>
      </c>
      <c r="Z582" s="43">
        <v>6.71</v>
      </c>
      <c r="AA582" s="43">
        <v>6.71</v>
      </c>
    </row>
    <row r="583" spans="1:27" ht="12.75" hidden="1" customHeight="1" outlineLevel="1" x14ac:dyDescent="0.2">
      <c r="A583" s="98" t="s">
        <v>803</v>
      </c>
      <c r="B583" s="62" t="s">
        <v>79</v>
      </c>
      <c r="C583" s="42" t="s">
        <v>77</v>
      </c>
      <c r="D583" s="43">
        <f>$D$11</f>
        <v>110.23</v>
      </c>
      <c r="E583" s="43">
        <f t="shared" ref="E583:AA583" si="338">$D$11</f>
        <v>110.23</v>
      </c>
      <c r="F583" s="43">
        <f t="shared" si="338"/>
        <v>110.23</v>
      </c>
      <c r="G583" s="43">
        <f t="shared" si="338"/>
        <v>110.23</v>
      </c>
      <c r="H583" s="43">
        <f t="shared" si="338"/>
        <v>110.23</v>
      </c>
      <c r="I583" s="43">
        <f t="shared" si="338"/>
        <v>110.23</v>
      </c>
      <c r="J583" s="43">
        <f t="shared" si="338"/>
        <v>110.23</v>
      </c>
      <c r="K583" s="43">
        <f t="shared" si="338"/>
        <v>110.23</v>
      </c>
      <c r="L583" s="43">
        <f t="shared" si="338"/>
        <v>110.23</v>
      </c>
      <c r="M583" s="43">
        <f t="shared" si="338"/>
        <v>110.23</v>
      </c>
      <c r="N583" s="43">
        <f t="shared" si="338"/>
        <v>110.23</v>
      </c>
      <c r="O583" s="43">
        <f t="shared" si="338"/>
        <v>110.23</v>
      </c>
      <c r="P583" s="43">
        <f t="shared" si="338"/>
        <v>110.23</v>
      </c>
      <c r="Q583" s="43">
        <f t="shared" si="338"/>
        <v>110.23</v>
      </c>
      <c r="R583" s="43">
        <f t="shared" si="338"/>
        <v>110.23</v>
      </c>
      <c r="S583" s="43">
        <f t="shared" si="338"/>
        <v>110.23</v>
      </c>
      <c r="T583" s="43">
        <f t="shared" si="338"/>
        <v>110.23</v>
      </c>
      <c r="U583" s="43">
        <f t="shared" si="338"/>
        <v>110.23</v>
      </c>
      <c r="V583" s="43">
        <f t="shared" si="338"/>
        <v>110.23</v>
      </c>
      <c r="W583" s="43">
        <f t="shared" si="338"/>
        <v>110.23</v>
      </c>
      <c r="X583" s="43">
        <f t="shared" si="338"/>
        <v>110.23</v>
      </c>
      <c r="Y583" s="43">
        <f t="shared" si="338"/>
        <v>110.23</v>
      </c>
      <c r="Z583" s="43">
        <f t="shared" si="338"/>
        <v>110.23</v>
      </c>
      <c r="AA583" s="43">
        <f t="shared" si="338"/>
        <v>110.23</v>
      </c>
    </row>
    <row r="584" spans="1:27" collapsed="1" x14ac:dyDescent="0.2">
      <c r="A584" s="97" t="s">
        <v>804</v>
      </c>
      <c r="B584" s="27" t="str">
        <f>"21"&amp;"."&amp;$B$662&amp;"."&amp;$B$663</f>
        <v>21.01.2023</v>
      </c>
      <c r="C584" s="89" t="s">
        <v>74</v>
      </c>
      <c r="D584" s="90">
        <f>ROUND(((D585+D586+D588+D587)/1000),5)</f>
        <v>4.9489200000000002</v>
      </c>
      <c r="E584" s="90">
        <f>ROUND(((E585+E586+E588+E587)/1000),5)</f>
        <v>4.8893500000000003</v>
      </c>
      <c r="F584" s="90">
        <f>ROUND(((F585+F586+F588+F587)/1000),5)</f>
        <v>4.8363699999999996</v>
      </c>
      <c r="G584" s="90">
        <f t="shared" ref="G584:AA584" si="339">ROUND(((G585+G586+G588+G587)/1000),5)</f>
        <v>4.8201900000000002</v>
      </c>
      <c r="H584" s="90">
        <f t="shared" si="339"/>
        <v>4.8382899999999998</v>
      </c>
      <c r="I584" s="90">
        <f t="shared" si="339"/>
        <v>4.8680300000000001</v>
      </c>
      <c r="J584" s="90">
        <f t="shared" si="339"/>
        <v>4.9254300000000004</v>
      </c>
      <c r="K584" s="90">
        <f t="shared" si="339"/>
        <v>5.2316599999999998</v>
      </c>
      <c r="L584" s="90">
        <f t="shared" si="339"/>
        <v>5.3835300000000004</v>
      </c>
      <c r="M584" s="90">
        <f t="shared" si="339"/>
        <v>5.4582800000000002</v>
      </c>
      <c r="N584" s="90">
        <f t="shared" si="339"/>
        <v>5.5083700000000002</v>
      </c>
      <c r="O584" s="90">
        <f t="shared" si="339"/>
        <v>5.5243099999999998</v>
      </c>
      <c r="P584" s="90">
        <f t="shared" si="339"/>
        <v>5.5151899999999996</v>
      </c>
      <c r="Q584" s="90">
        <f t="shared" si="339"/>
        <v>5.5167900000000003</v>
      </c>
      <c r="R584" s="90">
        <f t="shared" si="339"/>
        <v>5.4741</v>
      </c>
      <c r="S584" s="90">
        <f t="shared" si="339"/>
        <v>5.4803899999999999</v>
      </c>
      <c r="T584" s="90">
        <f t="shared" si="339"/>
        <v>5.49641</v>
      </c>
      <c r="U584" s="90">
        <f t="shared" si="339"/>
        <v>5.5245199999999999</v>
      </c>
      <c r="V584" s="90">
        <f t="shared" si="339"/>
        <v>5.5210600000000003</v>
      </c>
      <c r="W584" s="90">
        <f t="shared" si="339"/>
        <v>5.4983599999999999</v>
      </c>
      <c r="X584" s="90">
        <f t="shared" si="339"/>
        <v>5.5051100000000002</v>
      </c>
      <c r="Y584" s="90">
        <f t="shared" si="339"/>
        <v>5.4161400000000004</v>
      </c>
      <c r="Z584" s="90">
        <f t="shared" si="339"/>
        <v>5.2721799999999996</v>
      </c>
      <c r="AA584" s="90">
        <f t="shared" si="339"/>
        <v>4.9008799999999999</v>
      </c>
    </row>
    <row r="585" spans="1:27" ht="12.75" hidden="1" customHeight="1" outlineLevel="1" x14ac:dyDescent="0.2">
      <c r="A585" s="98" t="s">
        <v>805</v>
      </c>
      <c r="B585" s="62" t="s">
        <v>236</v>
      </c>
      <c r="C585" s="42" t="s">
        <v>77</v>
      </c>
      <c r="D585" s="43">
        <v>1272.21</v>
      </c>
      <c r="E585" s="43">
        <v>1212.6400000000001</v>
      </c>
      <c r="F585" s="43">
        <v>1159.6600000000001</v>
      </c>
      <c r="G585" s="43">
        <v>1143.48</v>
      </c>
      <c r="H585" s="43">
        <v>1161.58</v>
      </c>
      <c r="I585" s="43">
        <v>1191.32</v>
      </c>
      <c r="J585" s="43">
        <v>1248.72</v>
      </c>
      <c r="K585" s="43">
        <v>1554.95</v>
      </c>
      <c r="L585" s="43">
        <v>1706.82</v>
      </c>
      <c r="M585" s="43">
        <v>1781.57</v>
      </c>
      <c r="N585" s="43">
        <v>1831.66</v>
      </c>
      <c r="O585" s="43">
        <v>1847.6</v>
      </c>
      <c r="P585" s="43">
        <v>1838.48</v>
      </c>
      <c r="Q585" s="43">
        <v>1840.08</v>
      </c>
      <c r="R585" s="43">
        <v>1797.39</v>
      </c>
      <c r="S585" s="43">
        <v>1803.68</v>
      </c>
      <c r="T585" s="43">
        <v>1819.7</v>
      </c>
      <c r="U585" s="43">
        <v>1847.81</v>
      </c>
      <c r="V585" s="43">
        <v>1844.35</v>
      </c>
      <c r="W585" s="43">
        <v>1821.65</v>
      </c>
      <c r="X585" s="43">
        <v>1828.4</v>
      </c>
      <c r="Y585" s="43">
        <v>1739.43</v>
      </c>
      <c r="Z585" s="43">
        <v>1595.47</v>
      </c>
      <c r="AA585" s="43">
        <v>1224.17</v>
      </c>
    </row>
    <row r="586" spans="1:27" ht="12.75" hidden="1" customHeight="1" outlineLevel="1" x14ac:dyDescent="0.2">
      <c r="A586" s="98" t="s">
        <v>806</v>
      </c>
      <c r="B586" s="62" t="s">
        <v>88</v>
      </c>
      <c r="C586" s="42" t="s">
        <v>77</v>
      </c>
      <c r="D586" s="43">
        <f>$D$486</f>
        <v>3559.77</v>
      </c>
      <c r="E586" s="43">
        <f t="shared" ref="E586:AA586" si="340">$D$486</f>
        <v>3559.77</v>
      </c>
      <c r="F586" s="43">
        <f t="shared" si="340"/>
        <v>3559.77</v>
      </c>
      <c r="G586" s="43">
        <f t="shared" si="340"/>
        <v>3559.77</v>
      </c>
      <c r="H586" s="43">
        <f t="shared" si="340"/>
        <v>3559.77</v>
      </c>
      <c r="I586" s="43">
        <f t="shared" si="340"/>
        <v>3559.77</v>
      </c>
      <c r="J586" s="43">
        <f t="shared" si="340"/>
        <v>3559.77</v>
      </c>
      <c r="K586" s="43">
        <f t="shared" si="340"/>
        <v>3559.77</v>
      </c>
      <c r="L586" s="43">
        <f t="shared" si="340"/>
        <v>3559.77</v>
      </c>
      <c r="M586" s="43">
        <f t="shared" si="340"/>
        <v>3559.77</v>
      </c>
      <c r="N586" s="43">
        <f t="shared" si="340"/>
        <v>3559.77</v>
      </c>
      <c r="O586" s="43">
        <f t="shared" si="340"/>
        <v>3559.77</v>
      </c>
      <c r="P586" s="43">
        <f t="shared" si="340"/>
        <v>3559.77</v>
      </c>
      <c r="Q586" s="43">
        <f t="shared" si="340"/>
        <v>3559.77</v>
      </c>
      <c r="R586" s="43">
        <f t="shared" si="340"/>
        <v>3559.77</v>
      </c>
      <c r="S586" s="43">
        <f t="shared" si="340"/>
        <v>3559.77</v>
      </c>
      <c r="T586" s="43">
        <f t="shared" si="340"/>
        <v>3559.77</v>
      </c>
      <c r="U586" s="43">
        <f t="shared" si="340"/>
        <v>3559.77</v>
      </c>
      <c r="V586" s="43">
        <f t="shared" si="340"/>
        <v>3559.77</v>
      </c>
      <c r="W586" s="43">
        <f t="shared" si="340"/>
        <v>3559.77</v>
      </c>
      <c r="X586" s="43">
        <f t="shared" si="340"/>
        <v>3559.77</v>
      </c>
      <c r="Y586" s="43">
        <f t="shared" si="340"/>
        <v>3559.77</v>
      </c>
      <c r="Z586" s="43">
        <f t="shared" si="340"/>
        <v>3559.77</v>
      </c>
      <c r="AA586" s="43">
        <f t="shared" si="340"/>
        <v>3559.77</v>
      </c>
    </row>
    <row r="587" spans="1:27" ht="12.75" hidden="1" customHeight="1" outlineLevel="1" x14ac:dyDescent="0.2">
      <c r="A587" s="98" t="s">
        <v>807</v>
      </c>
      <c r="B587" s="62" t="s">
        <v>81</v>
      </c>
      <c r="C587" s="42" t="s">
        <v>77</v>
      </c>
      <c r="D587" s="43">
        <v>6.71</v>
      </c>
      <c r="E587" s="43">
        <v>6.71</v>
      </c>
      <c r="F587" s="43">
        <v>6.71</v>
      </c>
      <c r="G587" s="43">
        <v>6.71</v>
      </c>
      <c r="H587" s="43">
        <v>6.71</v>
      </c>
      <c r="I587" s="43">
        <v>6.71</v>
      </c>
      <c r="J587" s="43">
        <v>6.71</v>
      </c>
      <c r="K587" s="43">
        <v>6.71</v>
      </c>
      <c r="L587" s="43">
        <v>6.71</v>
      </c>
      <c r="M587" s="43">
        <v>6.71</v>
      </c>
      <c r="N587" s="43">
        <v>6.71</v>
      </c>
      <c r="O587" s="43">
        <v>6.71</v>
      </c>
      <c r="P587" s="43">
        <v>6.71</v>
      </c>
      <c r="Q587" s="43">
        <v>6.71</v>
      </c>
      <c r="R587" s="43">
        <v>6.71</v>
      </c>
      <c r="S587" s="43">
        <v>6.71</v>
      </c>
      <c r="T587" s="43">
        <v>6.71</v>
      </c>
      <c r="U587" s="43">
        <v>6.71</v>
      </c>
      <c r="V587" s="43">
        <v>6.71</v>
      </c>
      <c r="W587" s="43">
        <v>6.71</v>
      </c>
      <c r="X587" s="43">
        <v>6.71</v>
      </c>
      <c r="Y587" s="43">
        <v>6.71</v>
      </c>
      <c r="Z587" s="43">
        <v>6.71</v>
      </c>
      <c r="AA587" s="43">
        <v>6.71</v>
      </c>
    </row>
    <row r="588" spans="1:27" ht="12.75" hidden="1" customHeight="1" outlineLevel="1" x14ac:dyDescent="0.2">
      <c r="A588" s="98" t="s">
        <v>808</v>
      </c>
      <c r="B588" s="62" t="s">
        <v>79</v>
      </c>
      <c r="C588" s="42" t="s">
        <v>77</v>
      </c>
      <c r="D588" s="43">
        <f>$D$11</f>
        <v>110.23</v>
      </c>
      <c r="E588" s="43">
        <f t="shared" ref="E588:AA588" si="341">$D$11</f>
        <v>110.23</v>
      </c>
      <c r="F588" s="43">
        <f t="shared" si="341"/>
        <v>110.23</v>
      </c>
      <c r="G588" s="43">
        <f t="shared" si="341"/>
        <v>110.23</v>
      </c>
      <c r="H588" s="43">
        <f t="shared" si="341"/>
        <v>110.23</v>
      </c>
      <c r="I588" s="43">
        <f t="shared" si="341"/>
        <v>110.23</v>
      </c>
      <c r="J588" s="43">
        <f t="shared" si="341"/>
        <v>110.23</v>
      </c>
      <c r="K588" s="43">
        <f t="shared" si="341"/>
        <v>110.23</v>
      </c>
      <c r="L588" s="43">
        <f t="shared" si="341"/>
        <v>110.23</v>
      </c>
      <c r="M588" s="43">
        <f t="shared" si="341"/>
        <v>110.23</v>
      </c>
      <c r="N588" s="43">
        <f t="shared" si="341"/>
        <v>110.23</v>
      </c>
      <c r="O588" s="43">
        <f t="shared" si="341"/>
        <v>110.23</v>
      </c>
      <c r="P588" s="43">
        <f t="shared" si="341"/>
        <v>110.23</v>
      </c>
      <c r="Q588" s="43">
        <f t="shared" si="341"/>
        <v>110.23</v>
      </c>
      <c r="R588" s="43">
        <f t="shared" si="341"/>
        <v>110.23</v>
      </c>
      <c r="S588" s="43">
        <f t="shared" si="341"/>
        <v>110.23</v>
      </c>
      <c r="T588" s="43">
        <f t="shared" si="341"/>
        <v>110.23</v>
      </c>
      <c r="U588" s="43">
        <f t="shared" si="341"/>
        <v>110.23</v>
      </c>
      <c r="V588" s="43">
        <f t="shared" si="341"/>
        <v>110.23</v>
      </c>
      <c r="W588" s="43">
        <f t="shared" si="341"/>
        <v>110.23</v>
      </c>
      <c r="X588" s="43">
        <f t="shared" si="341"/>
        <v>110.23</v>
      </c>
      <c r="Y588" s="43">
        <f t="shared" si="341"/>
        <v>110.23</v>
      </c>
      <c r="Z588" s="43">
        <f t="shared" si="341"/>
        <v>110.23</v>
      </c>
      <c r="AA588" s="43">
        <f t="shared" si="341"/>
        <v>110.23</v>
      </c>
    </row>
    <row r="589" spans="1:27" collapsed="1" x14ac:dyDescent="0.2">
      <c r="A589" s="97" t="s">
        <v>809</v>
      </c>
      <c r="B589" s="27" t="str">
        <f>"22"&amp;"."&amp;$B$662&amp;"."&amp;$B$663</f>
        <v>22.01.2023</v>
      </c>
      <c r="C589" s="89" t="s">
        <v>74</v>
      </c>
      <c r="D589" s="90">
        <f>ROUND(((D590+D591+D593+D592)/1000),5)</f>
        <v>4.8955399999999996</v>
      </c>
      <c r="E589" s="90">
        <f>ROUND(((E590+E591+E593+E592)/1000),5)</f>
        <v>4.83019</v>
      </c>
      <c r="F589" s="90">
        <f>ROUND(((F590+F591+F593+F592)/1000),5)</f>
        <v>4.8103100000000003</v>
      </c>
      <c r="G589" s="90">
        <f t="shared" ref="G589:AA589" si="342">ROUND(((G590+G591+G593+G592)/1000),5)</f>
        <v>4.7797999999999998</v>
      </c>
      <c r="H589" s="90">
        <f t="shared" si="342"/>
        <v>4.8135899999999996</v>
      </c>
      <c r="I589" s="90">
        <f t="shared" si="342"/>
        <v>4.8180199999999997</v>
      </c>
      <c r="J589" s="90">
        <f t="shared" si="342"/>
        <v>4.8540000000000001</v>
      </c>
      <c r="K589" s="90">
        <f t="shared" si="342"/>
        <v>4.95627</v>
      </c>
      <c r="L589" s="90">
        <f t="shared" si="342"/>
        <v>5.2191000000000001</v>
      </c>
      <c r="M589" s="90">
        <f t="shared" si="342"/>
        <v>5.3837099999999998</v>
      </c>
      <c r="N589" s="90">
        <f t="shared" si="342"/>
        <v>5.4278399999999998</v>
      </c>
      <c r="O589" s="90">
        <f t="shared" si="342"/>
        <v>5.4455499999999999</v>
      </c>
      <c r="P589" s="90">
        <f t="shared" si="342"/>
        <v>5.4439200000000003</v>
      </c>
      <c r="Q589" s="90">
        <f t="shared" si="342"/>
        <v>5.4447599999999996</v>
      </c>
      <c r="R589" s="90">
        <f t="shared" si="342"/>
        <v>5.4195099999999998</v>
      </c>
      <c r="S589" s="90">
        <f t="shared" si="342"/>
        <v>5.4326100000000004</v>
      </c>
      <c r="T589" s="90">
        <f t="shared" si="342"/>
        <v>5.4537500000000003</v>
      </c>
      <c r="U589" s="90">
        <f t="shared" si="342"/>
        <v>5.4882799999999996</v>
      </c>
      <c r="V589" s="90">
        <f t="shared" si="342"/>
        <v>5.4903500000000003</v>
      </c>
      <c r="W589" s="90">
        <f t="shared" si="342"/>
        <v>5.4826300000000003</v>
      </c>
      <c r="X589" s="90">
        <f t="shared" si="342"/>
        <v>5.4752400000000003</v>
      </c>
      <c r="Y589" s="90">
        <f t="shared" si="342"/>
        <v>5.4234900000000001</v>
      </c>
      <c r="Z589" s="90">
        <f t="shared" si="342"/>
        <v>5.2239800000000001</v>
      </c>
      <c r="AA589" s="90">
        <f t="shared" si="342"/>
        <v>4.8914299999999997</v>
      </c>
    </row>
    <row r="590" spans="1:27" ht="12.75" hidden="1" customHeight="1" outlineLevel="1" x14ac:dyDescent="0.2">
      <c r="A590" s="98" t="s">
        <v>810</v>
      </c>
      <c r="B590" s="62" t="s">
        <v>236</v>
      </c>
      <c r="C590" s="42" t="s">
        <v>77</v>
      </c>
      <c r="D590" s="43">
        <v>1218.83</v>
      </c>
      <c r="E590" s="43">
        <v>1153.48</v>
      </c>
      <c r="F590" s="43">
        <v>1133.5999999999999</v>
      </c>
      <c r="G590" s="43">
        <v>1103.0899999999999</v>
      </c>
      <c r="H590" s="43">
        <v>1136.8800000000001</v>
      </c>
      <c r="I590" s="43">
        <v>1141.31</v>
      </c>
      <c r="J590" s="43">
        <v>1177.29</v>
      </c>
      <c r="K590" s="43">
        <v>1279.56</v>
      </c>
      <c r="L590" s="43">
        <v>1542.39</v>
      </c>
      <c r="M590" s="43">
        <v>1707</v>
      </c>
      <c r="N590" s="43">
        <v>1751.13</v>
      </c>
      <c r="O590" s="43">
        <v>1768.84</v>
      </c>
      <c r="P590" s="43">
        <v>1767.21</v>
      </c>
      <c r="Q590" s="43">
        <v>1768.05</v>
      </c>
      <c r="R590" s="43">
        <v>1742.8</v>
      </c>
      <c r="S590" s="43">
        <v>1755.9</v>
      </c>
      <c r="T590" s="43">
        <v>1777.04</v>
      </c>
      <c r="U590" s="43">
        <v>1811.57</v>
      </c>
      <c r="V590" s="43">
        <v>1813.64</v>
      </c>
      <c r="W590" s="43">
        <v>1805.92</v>
      </c>
      <c r="X590" s="43">
        <v>1798.53</v>
      </c>
      <c r="Y590" s="43">
        <v>1746.78</v>
      </c>
      <c r="Z590" s="43">
        <v>1547.27</v>
      </c>
      <c r="AA590" s="43">
        <v>1214.72</v>
      </c>
    </row>
    <row r="591" spans="1:27" ht="12.75" hidden="1" customHeight="1" outlineLevel="1" x14ac:dyDescent="0.2">
      <c r="A591" s="98" t="s">
        <v>811</v>
      </c>
      <c r="B591" s="62" t="s">
        <v>88</v>
      </c>
      <c r="C591" s="42" t="s">
        <v>77</v>
      </c>
      <c r="D591" s="43">
        <f>$D$486</f>
        <v>3559.77</v>
      </c>
      <c r="E591" s="43">
        <f t="shared" ref="E591:AA591" si="343">$D$486</f>
        <v>3559.77</v>
      </c>
      <c r="F591" s="43">
        <f t="shared" si="343"/>
        <v>3559.77</v>
      </c>
      <c r="G591" s="43">
        <f t="shared" si="343"/>
        <v>3559.77</v>
      </c>
      <c r="H591" s="43">
        <f t="shared" si="343"/>
        <v>3559.77</v>
      </c>
      <c r="I591" s="43">
        <f t="shared" si="343"/>
        <v>3559.77</v>
      </c>
      <c r="J591" s="43">
        <f t="shared" si="343"/>
        <v>3559.77</v>
      </c>
      <c r="K591" s="43">
        <f t="shared" si="343"/>
        <v>3559.77</v>
      </c>
      <c r="L591" s="43">
        <f t="shared" si="343"/>
        <v>3559.77</v>
      </c>
      <c r="M591" s="43">
        <f t="shared" si="343"/>
        <v>3559.77</v>
      </c>
      <c r="N591" s="43">
        <f t="shared" si="343"/>
        <v>3559.77</v>
      </c>
      <c r="O591" s="43">
        <f t="shared" si="343"/>
        <v>3559.77</v>
      </c>
      <c r="P591" s="43">
        <f t="shared" si="343"/>
        <v>3559.77</v>
      </c>
      <c r="Q591" s="43">
        <f t="shared" si="343"/>
        <v>3559.77</v>
      </c>
      <c r="R591" s="43">
        <f t="shared" si="343"/>
        <v>3559.77</v>
      </c>
      <c r="S591" s="43">
        <f t="shared" si="343"/>
        <v>3559.77</v>
      </c>
      <c r="T591" s="43">
        <f t="shared" si="343"/>
        <v>3559.77</v>
      </c>
      <c r="U591" s="43">
        <f t="shared" si="343"/>
        <v>3559.77</v>
      </c>
      <c r="V591" s="43">
        <f t="shared" si="343"/>
        <v>3559.77</v>
      </c>
      <c r="W591" s="43">
        <f t="shared" si="343"/>
        <v>3559.77</v>
      </c>
      <c r="X591" s="43">
        <f t="shared" si="343"/>
        <v>3559.77</v>
      </c>
      <c r="Y591" s="43">
        <f t="shared" si="343"/>
        <v>3559.77</v>
      </c>
      <c r="Z591" s="43">
        <f t="shared" si="343"/>
        <v>3559.77</v>
      </c>
      <c r="AA591" s="43">
        <f t="shared" si="343"/>
        <v>3559.77</v>
      </c>
    </row>
    <row r="592" spans="1:27" ht="12.75" hidden="1" customHeight="1" outlineLevel="1" x14ac:dyDescent="0.2">
      <c r="A592" s="98" t="s">
        <v>812</v>
      </c>
      <c r="B592" s="62" t="s">
        <v>81</v>
      </c>
      <c r="C592" s="42" t="s">
        <v>77</v>
      </c>
      <c r="D592" s="43">
        <v>6.71</v>
      </c>
      <c r="E592" s="43">
        <v>6.71</v>
      </c>
      <c r="F592" s="43">
        <v>6.71</v>
      </c>
      <c r="G592" s="43">
        <v>6.71</v>
      </c>
      <c r="H592" s="43">
        <v>6.71</v>
      </c>
      <c r="I592" s="43">
        <v>6.71</v>
      </c>
      <c r="J592" s="43">
        <v>6.71</v>
      </c>
      <c r="K592" s="43">
        <v>6.71</v>
      </c>
      <c r="L592" s="43">
        <v>6.71</v>
      </c>
      <c r="M592" s="43">
        <v>6.71</v>
      </c>
      <c r="N592" s="43">
        <v>6.71</v>
      </c>
      <c r="O592" s="43">
        <v>6.71</v>
      </c>
      <c r="P592" s="43">
        <v>6.71</v>
      </c>
      <c r="Q592" s="43">
        <v>6.71</v>
      </c>
      <c r="R592" s="43">
        <v>6.71</v>
      </c>
      <c r="S592" s="43">
        <v>6.71</v>
      </c>
      <c r="T592" s="43">
        <v>6.71</v>
      </c>
      <c r="U592" s="43">
        <v>6.71</v>
      </c>
      <c r="V592" s="43">
        <v>6.71</v>
      </c>
      <c r="W592" s="43">
        <v>6.71</v>
      </c>
      <c r="X592" s="43">
        <v>6.71</v>
      </c>
      <c r="Y592" s="43">
        <v>6.71</v>
      </c>
      <c r="Z592" s="43">
        <v>6.71</v>
      </c>
      <c r="AA592" s="43">
        <v>6.71</v>
      </c>
    </row>
    <row r="593" spans="1:27" ht="12.75" hidden="1" customHeight="1" outlineLevel="1" x14ac:dyDescent="0.2">
      <c r="A593" s="98" t="s">
        <v>813</v>
      </c>
      <c r="B593" s="62" t="s">
        <v>79</v>
      </c>
      <c r="C593" s="42" t="s">
        <v>77</v>
      </c>
      <c r="D593" s="43">
        <f>$D$11</f>
        <v>110.23</v>
      </c>
      <c r="E593" s="43">
        <f t="shared" ref="E593:AA593" si="344">$D$11</f>
        <v>110.23</v>
      </c>
      <c r="F593" s="43">
        <f t="shared" si="344"/>
        <v>110.23</v>
      </c>
      <c r="G593" s="43">
        <f t="shared" si="344"/>
        <v>110.23</v>
      </c>
      <c r="H593" s="43">
        <f t="shared" si="344"/>
        <v>110.23</v>
      </c>
      <c r="I593" s="43">
        <f t="shared" si="344"/>
        <v>110.23</v>
      </c>
      <c r="J593" s="43">
        <f t="shared" si="344"/>
        <v>110.23</v>
      </c>
      <c r="K593" s="43">
        <f t="shared" si="344"/>
        <v>110.23</v>
      </c>
      <c r="L593" s="43">
        <f t="shared" si="344"/>
        <v>110.23</v>
      </c>
      <c r="M593" s="43">
        <f t="shared" si="344"/>
        <v>110.23</v>
      </c>
      <c r="N593" s="43">
        <f t="shared" si="344"/>
        <v>110.23</v>
      </c>
      <c r="O593" s="43">
        <f t="shared" si="344"/>
        <v>110.23</v>
      </c>
      <c r="P593" s="43">
        <f t="shared" si="344"/>
        <v>110.23</v>
      </c>
      <c r="Q593" s="43">
        <f t="shared" si="344"/>
        <v>110.23</v>
      </c>
      <c r="R593" s="43">
        <f t="shared" si="344"/>
        <v>110.23</v>
      </c>
      <c r="S593" s="43">
        <f t="shared" si="344"/>
        <v>110.23</v>
      </c>
      <c r="T593" s="43">
        <f t="shared" si="344"/>
        <v>110.23</v>
      </c>
      <c r="U593" s="43">
        <f t="shared" si="344"/>
        <v>110.23</v>
      </c>
      <c r="V593" s="43">
        <f t="shared" si="344"/>
        <v>110.23</v>
      </c>
      <c r="W593" s="43">
        <f t="shared" si="344"/>
        <v>110.23</v>
      </c>
      <c r="X593" s="43">
        <f t="shared" si="344"/>
        <v>110.23</v>
      </c>
      <c r="Y593" s="43">
        <f t="shared" si="344"/>
        <v>110.23</v>
      </c>
      <c r="Z593" s="43">
        <f t="shared" si="344"/>
        <v>110.23</v>
      </c>
      <c r="AA593" s="43">
        <f t="shared" si="344"/>
        <v>110.23</v>
      </c>
    </row>
    <row r="594" spans="1:27" collapsed="1" x14ac:dyDescent="0.2">
      <c r="A594" s="97" t="s">
        <v>814</v>
      </c>
      <c r="B594" s="27" t="str">
        <f>"23"&amp;"."&amp;$B$662&amp;"."&amp;$B$663</f>
        <v>23.01.2023</v>
      </c>
      <c r="C594" s="89" t="s">
        <v>74</v>
      </c>
      <c r="D594" s="90">
        <f>ROUND(((D595+D596+D598+D597)/1000),5)</f>
        <v>4.8512899999999997</v>
      </c>
      <c r="E594" s="90">
        <f>ROUND(((E595+E596+E598+E597)/1000),5)</f>
        <v>4.81684</v>
      </c>
      <c r="F594" s="90">
        <f>ROUND(((F595+F596+F598+F597)/1000),5)</f>
        <v>4.7613700000000003</v>
      </c>
      <c r="G594" s="90">
        <f t="shared" ref="G594:AA594" si="345">ROUND(((G595+G596+G598+G597)/1000),5)</f>
        <v>4.7519600000000004</v>
      </c>
      <c r="H594" s="90">
        <f t="shared" si="345"/>
        <v>4.7888999999999999</v>
      </c>
      <c r="I594" s="90">
        <f t="shared" si="345"/>
        <v>4.8498299999999999</v>
      </c>
      <c r="J594" s="90">
        <f t="shared" si="345"/>
        <v>5.0902500000000002</v>
      </c>
      <c r="K594" s="90">
        <f t="shared" si="345"/>
        <v>5.4241999999999999</v>
      </c>
      <c r="L594" s="90">
        <f t="shared" si="345"/>
        <v>5.5709600000000004</v>
      </c>
      <c r="M594" s="90">
        <f t="shared" si="345"/>
        <v>5.5982900000000004</v>
      </c>
      <c r="N594" s="90">
        <f t="shared" si="345"/>
        <v>5.6114699999999997</v>
      </c>
      <c r="O594" s="90">
        <f t="shared" si="345"/>
        <v>5.6412399999999998</v>
      </c>
      <c r="P594" s="90">
        <f t="shared" si="345"/>
        <v>5.62202</v>
      </c>
      <c r="Q594" s="90">
        <f t="shared" si="345"/>
        <v>5.6294199999999996</v>
      </c>
      <c r="R594" s="90">
        <f t="shared" si="345"/>
        <v>5.6241899999999996</v>
      </c>
      <c r="S594" s="90">
        <f t="shared" si="345"/>
        <v>5.59246</v>
      </c>
      <c r="T594" s="90">
        <f t="shared" si="345"/>
        <v>5.5956999999999999</v>
      </c>
      <c r="U594" s="90">
        <f t="shared" si="345"/>
        <v>5.6076899999999998</v>
      </c>
      <c r="V594" s="90">
        <f t="shared" si="345"/>
        <v>5.6030800000000003</v>
      </c>
      <c r="W594" s="90">
        <f t="shared" si="345"/>
        <v>5.61822</v>
      </c>
      <c r="X594" s="90">
        <f t="shared" si="345"/>
        <v>5.5867199999999997</v>
      </c>
      <c r="Y594" s="90">
        <f t="shared" si="345"/>
        <v>5.4393500000000001</v>
      </c>
      <c r="Z594" s="90">
        <f t="shared" si="345"/>
        <v>5.21692</v>
      </c>
      <c r="AA594" s="90">
        <f t="shared" si="345"/>
        <v>4.85114</v>
      </c>
    </row>
    <row r="595" spans="1:27" ht="12.75" hidden="1" customHeight="1" outlineLevel="1" x14ac:dyDescent="0.2">
      <c r="A595" s="98" t="s">
        <v>815</v>
      </c>
      <c r="B595" s="62" t="s">
        <v>236</v>
      </c>
      <c r="C595" s="42" t="s">
        <v>77</v>
      </c>
      <c r="D595" s="43">
        <v>1174.58</v>
      </c>
      <c r="E595" s="43">
        <v>1140.1300000000001</v>
      </c>
      <c r="F595" s="43">
        <v>1084.6600000000001</v>
      </c>
      <c r="G595" s="43">
        <v>1075.25</v>
      </c>
      <c r="H595" s="43">
        <v>1112.19</v>
      </c>
      <c r="I595" s="43">
        <v>1173.1199999999999</v>
      </c>
      <c r="J595" s="43">
        <v>1413.54</v>
      </c>
      <c r="K595" s="43">
        <v>1747.49</v>
      </c>
      <c r="L595" s="43">
        <v>1894.25</v>
      </c>
      <c r="M595" s="43">
        <v>1921.58</v>
      </c>
      <c r="N595" s="43">
        <v>1934.76</v>
      </c>
      <c r="O595" s="43">
        <v>1964.53</v>
      </c>
      <c r="P595" s="43">
        <v>1945.31</v>
      </c>
      <c r="Q595" s="43">
        <v>1952.71</v>
      </c>
      <c r="R595" s="43">
        <v>1947.48</v>
      </c>
      <c r="S595" s="43">
        <v>1915.75</v>
      </c>
      <c r="T595" s="43">
        <v>1918.99</v>
      </c>
      <c r="U595" s="43">
        <v>1930.98</v>
      </c>
      <c r="V595" s="43">
        <v>1926.37</v>
      </c>
      <c r="W595" s="43">
        <v>1941.51</v>
      </c>
      <c r="X595" s="43">
        <v>1910.01</v>
      </c>
      <c r="Y595" s="43">
        <v>1762.64</v>
      </c>
      <c r="Z595" s="43">
        <v>1540.21</v>
      </c>
      <c r="AA595" s="43">
        <v>1174.43</v>
      </c>
    </row>
    <row r="596" spans="1:27" ht="12.75" hidden="1" customHeight="1" outlineLevel="1" x14ac:dyDescent="0.2">
      <c r="A596" s="98" t="s">
        <v>816</v>
      </c>
      <c r="B596" s="62" t="s">
        <v>88</v>
      </c>
      <c r="C596" s="42" t="s">
        <v>77</v>
      </c>
      <c r="D596" s="43">
        <f>$D$486</f>
        <v>3559.77</v>
      </c>
      <c r="E596" s="43">
        <f t="shared" ref="E596:AA596" si="346">$D$486</f>
        <v>3559.77</v>
      </c>
      <c r="F596" s="43">
        <f t="shared" si="346"/>
        <v>3559.77</v>
      </c>
      <c r="G596" s="43">
        <f t="shared" si="346"/>
        <v>3559.77</v>
      </c>
      <c r="H596" s="43">
        <f t="shared" si="346"/>
        <v>3559.77</v>
      </c>
      <c r="I596" s="43">
        <f t="shared" si="346"/>
        <v>3559.77</v>
      </c>
      <c r="J596" s="43">
        <f t="shared" si="346"/>
        <v>3559.77</v>
      </c>
      <c r="K596" s="43">
        <f t="shared" si="346"/>
        <v>3559.77</v>
      </c>
      <c r="L596" s="43">
        <f t="shared" si="346"/>
        <v>3559.77</v>
      </c>
      <c r="M596" s="43">
        <f t="shared" si="346"/>
        <v>3559.77</v>
      </c>
      <c r="N596" s="43">
        <f t="shared" si="346"/>
        <v>3559.77</v>
      </c>
      <c r="O596" s="43">
        <f t="shared" si="346"/>
        <v>3559.77</v>
      </c>
      <c r="P596" s="43">
        <f t="shared" si="346"/>
        <v>3559.77</v>
      </c>
      <c r="Q596" s="43">
        <f t="shared" si="346"/>
        <v>3559.77</v>
      </c>
      <c r="R596" s="43">
        <f t="shared" si="346"/>
        <v>3559.77</v>
      </c>
      <c r="S596" s="43">
        <f t="shared" si="346"/>
        <v>3559.77</v>
      </c>
      <c r="T596" s="43">
        <f t="shared" si="346"/>
        <v>3559.77</v>
      </c>
      <c r="U596" s="43">
        <f t="shared" si="346"/>
        <v>3559.77</v>
      </c>
      <c r="V596" s="43">
        <f t="shared" si="346"/>
        <v>3559.77</v>
      </c>
      <c r="W596" s="43">
        <f t="shared" si="346"/>
        <v>3559.77</v>
      </c>
      <c r="X596" s="43">
        <f t="shared" si="346"/>
        <v>3559.77</v>
      </c>
      <c r="Y596" s="43">
        <f t="shared" si="346"/>
        <v>3559.77</v>
      </c>
      <c r="Z596" s="43">
        <f t="shared" si="346"/>
        <v>3559.77</v>
      </c>
      <c r="AA596" s="43">
        <f t="shared" si="346"/>
        <v>3559.77</v>
      </c>
    </row>
    <row r="597" spans="1:27" ht="12.75" hidden="1" customHeight="1" outlineLevel="1" x14ac:dyDescent="0.2">
      <c r="A597" s="98" t="s">
        <v>817</v>
      </c>
      <c r="B597" s="62" t="s">
        <v>81</v>
      </c>
      <c r="C597" s="42" t="s">
        <v>77</v>
      </c>
      <c r="D597" s="43">
        <v>6.71</v>
      </c>
      <c r="E597" s="43">
        <v>6.71</v>
      </c>
      <c r="F597" s="43">
        <v>6.71</v>
      </c>
      <c r="G597" s="43">
        <v>6.71</v>
      </c>
      <c r="H597" s="43">
        <v>6.71</v>
      </c>
      <c r="I597" s="43">
        <v>6.71</v>
      </c>
      <c r="J597" s="43">
        <v>6.71</v>
      </c>
      <c r="K597" s="43">
        <v>6.71</v>
      </c>
      <c r="L597" s="43">
        <v>6.71</v>
      </c>
      <c r="M597" s="43">
        <v>6.71</v>
      </c>
      <c r="N597" s="43">
        <v>6.71</v>
      </c>
      <c r="O597" s="43">
        <v>6.71</v>
      </c>
      <c r="P597" s="43">
        <v>6.71</v>
      </c>
      <c r="Q597" s="43">
        <v>6.71</v>
      </c>
      <c r="R597" s="43">
        <v>6.71</v>
      </c>
      <c r="S597" s="43">
        <v>6.71</v>
      </c>
      <c r="T597" s="43">
        <v>6.71</v>
      </c>
      <c r="U597" s="43">
        <v>6.71</v>
      </c>
      <c r="V597" s="43">
        <v>6.71</v>
      </c>
      <c r="W597" s="43">
        <v>6.71</v>
      </c>
      <c r="X597" s="43">
        <v>6.71</v>
      </c>
      <c r="Y597" s="43">
        <v>6.71</v>
      </c>
      <c r="Z597" s="43">
        <v>6.71</v>
      </c>
      <c r="AA597" s="43">
        <v>6.71</v>
      </c>
    </row>
    <row r="598" spans="1:27" ht="12.75" hidden="1" customHeight="1" outlineLevel="1" x14ac:dyDescent="0.2">
      <c r="A598" s="98" t="s">
        <v>818</v>
      </c>
      <c r="B598" s="62" t="s">
        <v>79</v>
      </c>
      <c r="C598" s="42" t="s">
        <v>77</v>
      </c>
      <c r="D598" s="43">
        <f>$D$11</f>
        <v>110.23</v>
      </c>
      <c r="E598" s="43">
        <f t="shared" ref="E598:AA598" si="347">$D$11</f>
        <v>110.23</v>
      </c>
      <c r="F598" s="43">
        <f t="shared" si="347"/>
        <v>110.23</v>
      </c>
      <c r="G598" s="43">
        <f t="shared" si="347"/>
        <v>110.23</v>
      </c>
      <c r="H598" s="43">
        <f t="shared" si="347"/>
        <v>110.23</v>
      </c>
      <c r="I598" s="43">
        <f t="shared" si="347"/>
        <v>110.23</v>
      </c>
      <c r="J598" s="43">
        <f t="shared" si="347"/>
        <v>110.23</v>
      </c>
      <c r="K598" s="43">
        <f t="shared" si="347"/>
        <v>110.23</v>
      </c>
      <c r="L598" s="43">
        <f t="shared" si="347"/>
        <v>110.23</v>
      </c>
      <c r="M598" s="43">
        <f t="shared" si="347"/>
        <v>110.23</v>
      </c>
      <c r="N598" s="43">
        <f t="shared" si="347"/>
        <v>110.23</v>
      </c>
      <c r="O598" s="43">
        <f t="shared" si="347"/>
        <v>110.23</v>
      </c>
      <c r="P598" s="43">
        <f t="shared" si="347"/>
        <v>110.23</v>
      </c>
      <c r="Q598" s="43">
        <f t="shared" si="347"/>
        <v>110.23</v>
      </c>
      <c r="R598" s="43">
        <f t="shared" si="347"/>
        <v>110.23</v>
      </c>
      <c r="S598" s="43">
        <f t="shared" si="347"/>
        <v>110.23</v>
      </c>
      <c r="T598" s="43">
        <f t="shared" si="347"/>
        <v>110.23</v>
      </c>
      <c r="U598" s="43">
        <f t="shared" si="347"/>
        <v>110.23</v>
      </c>
      <c r="V598" s="43">
        <f t="shared" si="347"/>
        <v>110.23</v>
      </c>
      <c r="W598" s="43">
        <f t="shared" si="347"/>
        <v>110.23</v>
      </c>
      <c r="X598" s="43">
        <f t="shared" si="347"/>
        <v>110.23</v>
      </c>
      <c r="Y598" s="43">
        <f t="shared" si="347"/>
        <v>110.23</v>
      </c>
      <c r="Z598" s="43">
        <f t="shared" si="347"/>
        <v>110.23</v>
      </c>
      <c r="AA598" s="43">
        <f t="shared" si="347"/>
        <v>110.23</v>
      </c>
    </row>
    <row r="599" spans="1:27" collapsed="1" x14ac:dyDescent="0.2">
      <c r="A599" s="97" t="s">
        <v>819</v>
      </c>
      <c r="B599" s="27" t="str">
        <f>"24"&amp;"."&amp;$B$662&amp;"."&amp;$B$663</f>
        <v>24.01.2023</v>
      </c>
      <c r="C599" s="89" t="s">
        <v>74</v>
      </c>
      <c r="D599" s="90">
        <f>ROUND(((D600+D601+D603+D602)/1000),5)</f>
        <v>4.8468600000000004</v>
      </c>
      <c r="E599" s="90">
        <f>ROUND(((E600+E601+E603+E602)/1000),5)</f>
        <v>4.7895399999999997</v>
      </c>
      <c r="F599" s="90">
        <f>ROUND(((F600+F601+F603+F602)/1000),5)</f>
        <v>4.7719399999999998</v>
      </c>
      <c r="G599" s="90">
        <f t="shared" ref="G599:AA599" si="348">ROUND(((G600+G601+G603+G602)/1000),5)</f>
        <v>4.7724200000000003</v>
      </c>
      <c r="H599" s="90">
        <f t="shared" si="348"/>
        <v>4.8201700000000001</v>
      </c>
      <c r="I599" s="90">
        <f t="shared" si="348"/>
        <v>4.8913599999999997</v>
      </c>
      <c r="J599" s="90">
        <f t="shared" si="348"/>
        <v>5.2550999999999997</v>
      </c>
      <c r="K599" s="90">
        <f t="shared" si="348"/>
        <v>5.4549799999999999</v>
      </c>
      <c r="L599" s="90">
        <f t="shared" si="348"/>
        <v>5.5674400000000004</v>
      </c>
      <c r="M599" s="90">
        <f t="shared" si="348"/>
        <v>5.5843299999999996</v>
      </c>
      <c r="N599" s="90">
        <f t="shared" si="348"/>
        <v>5.5967799999999999</v>
      </c>
      <c r="O599" s="90">
        <f t="shared" si="348"/>
        <v>5.6181200000000002</v>
      </c>
      <c r="P599" s="90">
        <f t="shared" si="348"/>
        <v>5.6070599999999997</v>
      </c>
      <c r="Q599" s="90">
        <f t="shared" si="348"/>
        <v>5.6122500000000004</v>
      </c>
      <c r="R599" s="90">
        <f t="shared" si="348"/>
        <v>5.6110199999999999</v>
      </c>
      <c r="S599" s="90">
        <f t="shared" si="348"/>
        <v>5.5832300000000004</v>
      </c>
      <c r="T599" s="90">
        <f t="shared" si="348"/>
        <v>5.5830299999999999</v>
      </c>
      <c r="U599" s="90">
        <f t="shared" si="348"/>
        <v>5.5937299999999999</v>
      </c>
      <c r="V599" s="90">
        <f t="shared" si="348"/>
        <v>5.5916800000000002</v>
      </c>
      <c r="W599" s="90">
        <f t="shared" si="348"/>
        <v>5.60433</v>
      </c>
      <c r="X599" s="90">
        <f t="shared" si="348"/>
        <v>5.5586900000000004</v>
      </c>
      <c r="Y599" s="90">
        <f t="shared" si="348"/>
        <v>5.4859499999999999</v>
      </c>
      <c r="Z599" s="90">
        <f t="shared" si="348"/>
        <v>5.3310599999999999</v>
      </c>
      <c r="AA599" s="90">
        <f t="shared" si="348"/>
        <v>4.8945999999999996</v>
      </c>
    </row>
    <row r="600" spans="1:27" ht="12.75" hidden="1" customHeight="1" outlineLevel="1" x14ac:dyDescent="0.2">
      <c r="A600" s="98" t="s">
        <v>820</v>
      </c>
      <c r="B600" s="62" t="s">
        <v>236</v>
      </c>
      <c r="C600" s="42" t="s">
        <v>77</v>
      </c>
      <c r="D600" s="43">
        <v>1170.1500000000001</v>
      </c>
      <c r="E600" s="43">
        <v>1112.83</v>
      </c>
      <c r="F600" s="43">
        <v>1095.23</v>
      </c>
      <c r="G600" s="43">
        <v>1095.71</v>
      </c>
      <c r="H600" s="43">
        <v>1143.46</v>
      </c>
      <c r="I600" s="43">
        <v>1214.6500000000001</v>
      </c>
      <c r="J600" s="43">
        <v>1578.39</v>
      </c>
      <c r="K600" s="43">
        <v>1778.27</v>
      </c>
      <c r="L600" s="43">
        <v>1890.73</v>
      </c>
      <c r="M600" s="43">
        <v>1907.62</v>
      </c>
      <c r="N600" s="43">
        <v>1920.07</v>
      </c>
      <c r="O600" s="43">
        <v>1941.41</v>
      </c>
      <c r="P600" s="43">
        <v>1930.35</v>
      </c>
      <c r="Q600" s="43">
        <v>1935.54</v>
      </c>
      <c r="R600" s="43">
        <v>1934.31</v>
      </c>
      <c r="S600" s="43">
        <v>1906.52</v>
      </c>
      <c r="T600" s="43">
        <v>1906.32</v>
      </c>
      <c r="U600" s="43">
        <v>1917.02</v>
      </c>
      <c r="V600" s="43">
        <v>1914.97</v>
      </c>
      <c r="W600" s="43">
        <v>1927.62</v>
      </c>
      <c r="X600" s="43">
        <v>1881.98</v>
      </c>
      <c r="Y600" s="43">
        <v>1809.24</v>
      </c>
      <c r="Z600" s="43">
        <v>1654.35</v>
      </c>
      <c r="AA600" s="43">
        <v>1217.8900000000001</v>
      </c>
    </row>
    <row r="601" spans="1:27" ht="12.75" hidden="1" customHeight="1" outlineLevel="1" x14ac:dyDescent="0.2">
      <c r="A601" s="98" t="s">
        <v>821</v>
      </c>
      <c r="B601" s="62" t="s">
        <v>88</v>
      </c>
      <c r="C601" s="42" t="s">
        <v>77</v>
      </c>
      <c r="D601" s="43">
        <f>$D$486</f>
        <v>3559.77</v>
      </c>
      <c r="E601" s="43">
        <f t="shared" ref="E601:AA601" si="349">$D$486</f>
        <v>3559.77</v>
      </c>
      <c r="F601" s="43">
        <f t="shared" si="349"/>
        <v>3559.77</v>
      </c>
      <c r="G601" s="43">
        <f t="shared" si="349"/>
        <v>3559.77</v>
      </c>
      <c r="H601" s="43">
        <f t="shared" si="349"/>
        <v>3559.77</v>
      </c>
      <c r="I601" s="43">
        <f t="shared" si="349"/>
        <v>3559.77</v>
      </c>
      <c r="J601" s="43">
        <f t="shared" si="349"/>
        <v>3559.77</v>
      </c>
      <c r="K601" s="43">
        <f t="shared" si="349"/>
        <v>3559.77</v>
      </c>
      <c r="L601" s="43">
        <f t="shared" si="349"/>
        <v>3559.77</v>
      </c>
      <c r="M601" s="43">
        <f t="shared" si="349"/>
        <v>3559.77</v>
      </c>
      <c r="N601" s="43">
        <f t="shared" si="349"/>
        <v>3559.77</v>
      </c>
      <c r="O601" s="43">
        <f t="shared" si="349"/>
        <v>3559.77</v>
      </c>
      <c r="P601" s="43">
        <f t="shared" si="349"/>
        <v>3559.77</v>
      </c>
      <c r="Q601" s="43">
        <f t="shared" si="349"/>
        <v>3559.77</v>
      </c>
      <c r="R601" s="43">
        <f t="shared" si="349"/>
        <v>3559.77</v>
      </c>
      <c r="S601" s="43">
        <f t="shared" si="349"/>
        <v>3559.77</v>
      </c>
      <c r="T601" s="43">
        <f t="shared" si="349"/>
        <v>3559.77</v>
      </c>
      <c r="U601" s="43">
        <f t="shared" si="349"/>
        <v>3559.77</v>
      </c>
      <c r="V601" s="43">
        <f t="shared" si="349"/>
        <v>3559.77</v>
      </c>
      <c r="W601" s="43">
        <f t="shared" si="349"/>
        <v>3559.77</v>
      </c>
      <c r="X601" s="43">
        <f t="shared" si="349"/>
        <v>3559.77</v>
      </c>
      <c r="Y601" s="43">
        <f t="shared" si="349"/>
        <v>3559.77</v>
      </c>
      <c r="Z601" s="43">
        <f t="shared" si="349"/>
        <v>3559.77</v>
      </c>
      <c r="AA601" s="43">
        <f t="shared" si="349"/>
        <v>3559.77</v>
      </c>
    </row>
    <row r="602" spans="1:27" ht="12.75" hidden="1" customHeight="1" outlineLevel="1" x14ac:dyDescent="0.2">
      <c r="A602" s="98" t="s">
        <v>822</v>
      </c>
      <c r="B602" s="62" t="s">
        <v>81</v>
      </c>
      <c r="C602" s="42" t="s">
        <v>77</v>
      </c>
      <c r="D602" s="43">
        <v>6.71</v>
      </c>
      <c r="E602" s="43">
        <v>6.71</v>
      </c>
      <c r="F602" s="43">
        <v>6.71</v>
      </c>
      <c r="G602" s="43">
        <v>6.71</v>
      </c>
      <c r="H602" s="43">
        <v>6.71</v>
      </c>
      <c r="I602" s="43">
        <v>6.71</v>
      </c>
      <c r="J602" s="43">
        <v>6.71</v>
      </c>
      <c r="K602" s="43">
        <v>6.71</v>
      </c>
      <c r="L602" s="43">
        <v>6.71</v>
      </c>
      <c r="M602" s="43">
        <v>6.71</v>
      </c>
      <c r="N602" s="43">
        <v>6.71</v>
      </c>
      <c r="O602" s="43">
        <v>6.71</v>
      </c>
      <c r="P602" s="43">
        <v>6.71</v>
      </c>
      <c r="Q602" s="43">
        <v>6.71</v>
      </c>
      <c r="R602" s="43">
        <v>6.71</v>
      </c>
      <c r="S602" s="43">
        <v>6.71</v>
      </c>
      <c r="T602" s="43">
        <v>6.71</v>
      </c>
      <c r="U602" s="43">
        <v>6.71</v>
      </c>
      <c r="V602" s="43">
        <v>6.71</v>
      </c>
      <c r="W602" s="43">
        <v>6.71</v>
      </c>
      <c r="X602" s="43">
        <v>6.71</v>
      </c>
      <c r="Y602" s="43">
        <v>6.71</v>
      </c>
      <c r="Z602" s="43">
        <v>6.71</v>
      </c>
      <c r="AA602" s="43">
        <v>6.71</v>
      </c>
    </row>
    <row r="603" spans="1:27" ht="12.75" hidden="1" customHeight="1" outlineLevel="1" x14ac:dyDescent="0.2">
      <c r="A603" s="98" t="s">
        <v>823</v>
      </c>
      <c r="B603" s="62" t="s">
        <v>79</v>
      </c>
      <c r="C603" s="42" t="s">
        <v>77</v>
      </c>
      <c r="D603" s="43">
        <f>$D$11</f>
        <v>110.23</v>
      </c>
      <c r="E603" s="43">
        <f t="shared" ref="E603:AA603" si="350">$D$11</f>
        <v>110.23</v>
      </c>
      <c r="F603" s="43">
        <f t="shared" si="350"/>
        <v>110.23</v>
      </c>
      <c r="G603" s="43">
        <f t="shared" si="350"/>
        <v>110.23</v>
      </c>
      <c r="H603" s="43">
        <f t="shared" si="350"/>
        <v>110.23</v>
      </c>
      <c r="I603" s="43">
        <f t="shared" si="350"/>
        <v>110.23</v>
      </c>
      <c r="J603" s="43">
        <f t="shared" si="350"/>
        <v>110.23</v>
      </c>
      <c r="K603" s="43">
        <f t="shared" si="350"/>
        <v>110.23</v>
      </c>
      <c r="L603" s="43">
        <f t="shared" si="350"/>
        <v>110.23</v>
      </c>
      <c r="M603" s="43">
        <f t="shared" si="350"/>
        <v>110.23</v>
      </c>
      <c r="N603" s="43">
        <f t="shared" si="350"/>
        <v>110.23</v>
      </c>
      <c r="O603" s="43">
        <f t="shared" si="350"/>
        <v>110.23</v>
      </c>
      <c r="P603" s="43">
        <f t="shared" si="350"/>
        <v>110.23</v>
      </c>
      <c r="Q603" s="43">
        <f t="shared" si="350"/>
        <v>110.23</v>
      </c>
      <c r="R603" s="43">
        <f t="shared" si="350"/>
        <v>110.23</v>
      </c>
      <c r="S603" s="43">
        <f t="shared" si="350"/>
        <v>110.23</v>
      </c>
      <c r="T603" s="43">
        <f t="shared" si="350"/>
        <v>110.23</v>
      </c>
      <c r="U603" s="43">
        <f t="shared" si="350"/>
        <v>110.23</v>
      </c>
      <c r="V603" s="43">
        <f t="shared" si="350"/>
        <v>110.23</v>
      </c>
      <c r="W603" s="43">
        <f t="shared" si="350"/>
        <v>110.23</v>
      </c>
      <c r="X603" s="43">
        <f t="shared" si="350"/>
        <v>110.23</v>
      </c>
      <c r="Y603" s="43">
        <f t="shared" si="350"/>
        <v>110.23</v>
      </c>
      <c r="Z603" s="43">
        <f t="shared" si="350"/>
        <v>110.23</v>
      </c>
      <c r="AA603" s="43">
        <f t="shared" si="350"/>
        <v>110.23</v>
      </c>
    </row>
    <row r="604" spans="1:27" collapsed="1" x14ac:dyDescent="0.2">
      <c r="A604" s="97" t="s">
        <v>824</v>
      </c>
      <c r="B604" s="27" t="str">
        <f>"25"&amp;"."&amp;$B$662&amp;"."&amp;$B$663</f>
        <v>25.01.2023</v>
      </c>
      <c r="C604" s="89" t="s">
        <v>74</v>
      </c>
      <c r="D604" s="90">
        <f>ROUND(((D605+D606+D608+D607)/1000),5)</f>
        <v>4.8486200000000004</v>
      </c>
      <c r="E604" s="90">
        <f>ROUND(((E605+E606+E608+E607)/1000),5)</f>
        <v>4.8132999999999999</v>
      </c>
      <c r="F604" s="90">
        <f>ROUND(((F605+F606+F608+F607)/1000),5)</f>
        <v>4.78193</v>
      </c>
      <c r="G604" s="90">
        <f t="shared" ref="G604:AA604" si="351">ROUND(((G605+G606+G608+G607)/1000),5)</f>
        <v>4.7835799999999997</v>
      </c>
      <c r="H604" s="90">
        <f t="shared" si="351"/>
        <v>4.8401100000000001</v>
      </c>
      <c r="I604" s="90">
        <f t="shared" si="351"/>
        <v>4.8879999999999999</v>
      </c>
      <c r="J604" s="90">
        <f t="shared" si="351"/>
        <v>5.2574899999999998</v>
      </c>
      <c r="K604" s="90">
        <f t="shared" si="351"/>
        <v>5.5097100000000001</v>
      </c>
      <c r="L604" s="90">
        <f t="shared" si="351"/>
        <v>5.6143299999999998</v>
      </c>
      <c r="M604" s="90">
        <f t="shared" si="351"/>
        <v>5.6279599999999999</v>
      </c>
      <c r="N604" s="90">
        <f t="shared" si="351"/>
        <v>5.6435000000000004</v>
      </c>
      <c r="O604" s="90">
        <f t="shared" si="351"/>
        <v>5.6668000000000003</v>
      </c>
      <c r="P604" s="90">
        <f t="shared" si="351"/>
        <v>5.65144</v>
      </c>
      <c r="Q604" s="90">
        <f t="shared" si="351"/>
        <v>5.6565200000000004</v>
      </c>
      <c r="R604" s="90">
        <f t="shared" si="351"/>
        <v>5.6536400000000002</v>
      </c>
      <c r="S604" s="90">
        <f t="shared" si="351"/>
        <v>5.6244899999999998</v>
      </c>
      <c r="T604" s="90">
        <f t="shared" si="351"/>
        <v>5.62317</v>
      </c>
      <c r="U604" s="90">
        <f t="shared" si="351"/>
        <v>5.6370100000000001</v>
      </c>
      <c r="V604" s="90">
        <f t="shared" si="351"/>
        <v>5.6335199999999999</v>
      </c>
      <c r="W604" s="90">
        <f t="shared" si="351"/>
        <v>5.64832</v>
      </c>
      <c r="X604" s="90">
        <f t="shared" si="351"/>
        <v>5.6168300000000002</v>
      </c>
      <c r="Y604" s="90">
        <f t="shared" si="351"/>
        <v>5.5008400000000002</v>
      </c>
      <c r="Z604" s="90">
        <f t="shared" si="351"/>
        <v>5.34267</v>
      </c>
      <c r="AA604" s="90">
        <f t="shared" si="351"/>
        <v>4.9061500000000002</v>
      </c>
    </row>
    <row r="605" spans="1:27" ht="12.75" hidden="1" customHeight="1" outlineLevel="1" x14ac:dyDescent="0.2">
      <c r="A605" s="98" t="s">
        <v>825</v>
      </c>
      <c r="B605" s="62" t="s">
        <v>236</v>
      </c>
      <c r="C605" s="42" t="s">
        <v>77</v>
      </c>
      <c r="D605" s="43">
        <v>1171.9100000000001</v>
      </c>
      <c r="E605" s="43">
        <v>1136.5899999999999</v>
      </c>
      <c r="F605" s="43">
        <v>1105.22</v>
      </c>
      <c r="G605" s="43">
        <v>1106.8699999999999</v>
      </c>
      <c r="H605" s="43">
        <v>1163.4000000000001</v>
      </c>
      <c r="I605" s="43">
        <v>1211.29</v>
      </c>
      <c r="J605" s="43">
        <v>1580.78</v>
      </c>
      <c r="K605" s="43">
        <v>1833</v>
      </c>
      <c r="L605" s="43">
        <v>1937.62</v>
      </c>
      <c r="M605" s="43">
        <v>1951.25</v>
      </c>
      <c r="N605" s="43">
        <v>1966.79</v>
      </c>
      <c r="O605" s="43">
        <v>1990.09</v>
      </c>
      <c r="P605" s="43">
        <v>1974.73</v>
      </c>
      <c r="Q605" s="43">
        <v>1979.81</v>
      </c>
      <c r="R605" s="43">
        <v>1976.93</v>
      </c>
      <c r="S605" s="43">
        <v>1947.78</v>
      </c>
      <c r="T605" s="43">
        <v>1946.46</v>
      </c>
      <c r="U605" s="43">
        <v>1960.3</v>
      </c>
      <c r="V605" s="43">
        <v>1956.81</v>
      </c>
      <c r="W605" s="43">
        <v>1971.61</v>
      </c>
      <c r="X605" s="43">
        <v>1940.12</v>
      </c>
      <c r="Y605" s="43">
        <v>1824.13</v>
      </c>
      <c r="Z605" s="43">
        <v>1665.96</v>
      </c>
      <c r="AA605" s="43">
        <v>1229.44</v>
      </c>
    </row>
    <row r="606" spans="1:27" ht="12.75" hidden="1" customHeight="1" outlineLevel="1" x14ac:dyDescent="0.2">
      <c r="A606" s="98" t="s">
        <v>826</v>
      </c>
      <c r="B606" s="62" t="s">
        <v>88</v>
      </c>
      <c r="C606" s="42" t="s">
        <v>77</v>
      </c>
      <c r="D606" s="43">
        <f>$D$486</f>
        <v>3559.77</v>
      </c>
      <c r="E606" s="43">
        <f t="shared" ref="E606:AA606" si="352">$D$486</f>
        <v>3559.77</v>
      </c>
      <c r="F606" s="43">
        <f t="shared" si="352"/>
        <v>3559.77</v>
      </c>
      <c r="G606" s="43">
        <f t="shared" si="352"/>
        <v>3559.77</v>
      </c>
      <c r="H606" s="43">
        <f t="shared" si="352"/>
        <v>3559.77</v>
      </c>
      <c r="I606" s="43">
        <f t="shared" si="352"/>
        <v>3559.77</v>
      </c>
      <c r="J606" s="43">
        <f t="shared" si="352"/>
        <v>3559.77</v>
      </c>
      <c r="K606" s="43">
        <f t="shared" si="352"/>
        <v>3559.77</v>
      </c>
      <c r="L606" s="43">
        <f t="shared" si="352"/>
        <v>3559.77</v>
      </c>
      <c r="M606" s="43">
        <f t="shared" si="352"/>
        <v>3559.77</v>
      </c>
      <c r="N606" s="43">
        <f t="shared" si="352"/>
        <v>3559.77</v>
      </c>
      <c r="O606" s="43">
        <f t="shared" si="352"/>
        <v>3559.77</v>
      </c>
      <c r="P606" s="43">
        <f t="shared" si="352"/>
        <v>3559.77</v>
      </c>
      <c r="Q606" s="43">
        <f t="shared" si="352"/>
        <v>3559.77</v>
      </c>
      <c r="R606" s="43">
        <f t="shared" si="352"/>
        <v>3559.77</v>
      </c>
      <c r="S606" s="43">
        <f t="shared" si="352"/>
        <v>3559.77</v>
      </c>
      <c r="T606" s="43">
        <f t="shared" si="352"/>
        <v>3559.77</v>
      </c>
      <c r="U606" s="43">
        <f t="shared" si="352"/>
        <v>3559.77</v>
      </c>
      <c r="V606" s="43">
        <f t="shared" si="352"/>
        <v>3559.77</v>
      </c>
      <c r="W606" s="43">
        <f t="shared" si="352"/>
        <v>3559.77</v>
      </c>
      <c r="X606" s="43">
        <f t="shared" si="352"/>
        <v>3559.77</v>
      </c>
      <c r="Y606" s="43">
        <f t="shared" si="352"/>
        <v>3559.77</v>
      </c>
      <c r="Z606" s="43">
        <f t="shared" si="352"/>
        <v>3559.77</v>
      </c>
      <c r="AA606" s="43">
        <f t="shared" si="352"/>
        <v>3559.77</v>
      </c>
    </row>
    <row r="607" spans="1:27" ht="12.75" hidden="1" customHeight="1" outlineLevel="1" x14ac:dyDescent="0.2">
      <c r="A607" s="98" t="s">
        <v>827</v>
      </c>
      <c r="B607" s="62" t="s">
        <v>81</v>
      </c>
      <c r="C607" s="42" t="s">
        <v>77</v>
      </c>
      <c r="D607" s="43">
        <v>6.71</v>
      </c>
      <c r="E607" s="43">
        <v>6.71</v>
      </c>
      <c r="F607" s="43">
        <v>6.71</v>
      </c>
      <c r="G607" s="43">
        <v>6.71</v>
      </c>
      <c r="H607" s="43">
        <v>6.71</v>
      </c>
      <c r="I607" s="43">
        <v>6.71</v>
      </c>
      <c r="J607" s="43">
        <v>6.71</v>
      </c>
      <c r="K607" s="43">
        <v>6.71</v>
      </c>
      <c r="L607" s="43">
        <v>6.71</v>
      </c>
      <c r="M607" s="43">
        <v>6.71</v>
      </c>
      <c r="N607" s="43">
        <v>6.71</v>
      </c>
      <c r="O607" s="43">
        <v>6.71</v>
      </c>
      <c r="P607" s="43">
        <v>6.71</v>
      </c>
      <c r="Q607" s="43">
        <v>6.71</v>
      </c>
      <c r="R607" s="43">
        <v>6.71</v>
      </c>
      <c r="S607" s="43">
        <v>6.71</v>
      </c>
      <c r="T607" s="43">
        <v>6.71</v>
      </c>
      <c r="U607" s="43">
        <v>6.71</v>
      </c>
      <c r="V607" s="43">
        <v>6.71</v>
      </c>
      <c r="W607" s="43">
        <v>6.71</v>
      </c>
      <c r="X607" s="43">
        <v>6.71</v>
      </c>
      <c r="Y607" s="43">
        <v>6.71</v>
      </c>
      <c r="Z607" s="43">
        <v>6.71</v>
      </c>
      <c r="AA607" s="43">
        <v>6.71</v>
      </c>
    </row>
    <row r="608" spans="1:27" ht="12.75" hidden="1" customHeight="1" outlineLevel="1" x14ac:dyDescent="0.2">
      <c r="A608" s="98" t="s">
        <v>828</v>
      </c>
      <c r="B608" s="62" t="s">
        <v>79</v>
      </c>
      <c r="C608" s="42" t="s">
        <v>77</v>
      </c>
      <c r="D608" s="43">
        <f>$D$11</f>
        <v>110.23</v>
      </c>
      <c r="E608" s="43">
        <f t="shared" ref="E608:AA608" si="353">$D$11</f>
        <v>110.23</v>
      </c>
      <c r="F608" s="43">
        <f t="shared" si="353"/>
        <v>110.23</v>
      </c>
      <c r="G608" s="43">
        <f t="shared" si="353"/>
        <v>110.23</v>
      </c>
      <c r="H608" s="43">
        <f t="shared" si="353"/>
        <v>110.23</v>
      </c>
      <c r="I608" s="43">
        <f t="shared" si="353"/>
        <v>110.23</v>
      </c>
      <c r="J608" s="43">
        <f t="shared" si="353"/>
        <v>110.23</v>
      </c>
      <c r="K608" s="43">
        <f t="shared" si="353"/>
        <v>110.23</v>
      </c>
      <c r="L608" s="43">
        <f t="shared" si="353"/>
        <v>110.23</v>
      </c>
      <c r="M608" s="43">
        <f t="shared" si="353"/>
        <v>110.23</v>
      </c>
      <c r="N608" s="43">
        <f t="shared" si="353"/>
        <v>110.23</v>
      </c>
      <c r="O608" s="43">
        <f t="shared" si="353"/>
        <v>110.23</v>
      </c>
      <c r="P608" s="43">
        <f t="shared" si="353"/>
        <v>110.23</v>
      </c>
      <c r="Q608" s="43">
        <f t="shared" si="353"/>
        <v>110.23</v>
      </c>
      <c r="R608" s="43">
        <f t="shared" si="353"/>
        <v>110.23</v>
      </c>
      <c r="S608" s="43">
        <f t="shared" si="353"/>
        <v>110.23</v>
      </c>
      <c r="T608" s="43">
        <f t="shared" si="353"/>
        <v>110.23</v>
      </c>
      <c r="U608" s="43">
        <f t="shared" si="353"/>
        <v>110.23</v>
      </c>
      <c r="V608" s="43">
        <f t="shared" si="353"/>
        <v>110.23</v>
      </c>
      <c r="W608" s="43">
        <f t="shared" si="353"/>
        <v>110.23</v>
      </c>
      <c r="X608" s="43">
        <f t="shared" si="353"/>
        <v>110.23</v>
      </c>
      <c r="Y608" s="43">
        <f t="shared" si="353"/>
        <v>110.23</v>
      </c>
      <c r="Z608" s="43">
        <f t="shared" si="353"/>
        <v>110.23</v>
      </c>
      <c r="AA608" s="43">
        <f t="shared" si="353"/>
        <v>110.23</v>
      </c>
    </row>
    <row r="609" spans="1:27" collapsed="1" x14ac:dyDescent="0.2">
      <c r="A609" s="97" t="s">
        <v>829</v>
      </c>
      <c r="B609" s="27" t="str">
        <f>"26"&amp;"."&amp;$B$662&amp;"."&amp;$B$663</f>
        <v>26.01.2023</v>
      </c>
      <c r="C609" s="89" t="s">
        <v>74</v>
      </c>
      <c r="D609" s="90">
        <f>ROUND(((D610+D611+D613+D612)/1000),5)</f>
        <v>4.9108999999999998</v>
      </c>
      <c r="E609" s="90">
        <f>ROUND(((E610+E611+E613+E612)/1000),5)</f>
        <v>4.8815799999999996</v>
      </c>
      <c r="F609" s="90">
        <f>ROUND(((F610+F611+F613+F612)/1000),5)</f>
        <v>4.8271499999999996</v>
      </c>
      <c r="G609" s="90">
        <f t="shared" ref="G609:AA609" si="354">ROUND(((G610+G611+G613+G612)/1000),5)</f>
        <v>4.8490599999999997</v>
      </c>
      <c r="H609" s="90">
        <f t="shared" si="354"/>
        <v>4.9056100000000002</v>
      </c>
      <c r="I609" s="90">
        <f t="shared" si="354"/>
        <v>5.0628799999999998</v>
      </c>
      <c r="J609" s="90">
        <f t="shared" si="354"/>
        <v>5.3423499999999997</v>
      </c>
      <c r="K609" s="90">
        <f t="shared" si="354"/>
        <v>5.5405699999999998</v>
      </c>
      <c r="L609" s="90">
        <f t="shared" si="354"/>
        <v>5.6319400000000002</v>
      </c>
      <c r="M609" s="90">
        <f t="shared" si="354"/>
        <v>5.6446500000000004</v>
      </c>
      <c r="N609" s="90">
        <f t="shared" si="354"/>
        <v>5.6586400000000001</v>
      </c>
      <c r="O609" s="90">
        <f t="shared" si="354"/>
        <v>5.6809099999999999</v>
      </c>
      <c r="P609" s="90">
        <f t="shared" si="354"/>
        <v>5.6676799999999998</v>
      </c>
      <c r="Q609" s="90">
        <f t="shared" si="354"/>
        <v>5.6706200000000004</v>
      </c>
      <c r="R609" s="90">
        <f t="shared" si="354"/>
        <v>5.6681699999999999</v>
      </c>
      <c r="S609" s="90">
        <f t="shared" si="354"/>
        <v>5.6348399999999996</v>
      </c>
      <c r="T609" s="90">
        <f t="shared" si="354"/>
        <v>5.6326999999999998</v>
      </c>
      <c r="U609" s="90">
        <f t="shared" si="354"/>
        <v>5.6475200000000001</v>
      </c>
      <c r="V609" s="90">
        <f t="shared" si="354"/>
        <v>5.6452200000000001</v>
      </c>
      <c r="W609" s="90">
        <f t="shared" si="354"/>
        <v>5.6579499999999996</v>
      </c>
      <c r="X609" s="90">
        <f t="shared" si="354"/>
        <v>5.6292799999999996</v>
      </c>
      <c r="Y609" s="90">
        <f t="shared" si="354"/>
        <v>5.4814699999999998</v>
      </c>
      <c r="Z609" s="90">
        <f t="shared" si="354"/>
        <v>5.3625400000000001</v>
      </c>
      <c r="AA609" s="90">
        <f t="shared" si="354"/>
        <v>4.9340099999999998</v>
      </c>
    </row>
    <row r="610" spans="1:27" ht="12.75" hidden="1" customHeight="1" outlineLevel="1" x14ac:dyDescent="0.2">
      <c r="A610" s="98" t="s">
        <v>830</v>
      </c>
      <c r="B610" s="62" t="s">
        <v>236</v>
      </c>
      <c r="C610" s="42" t="s">
        <v>77</v>
      </c>
      <c r="D610" s="43">
        <v>1234.19</v>
      </c>
      <c r="E610" s="43">
        <v>1204.8699999999999</v>
      </c>
      <c r="F610" s="43">
        <v>1150.44</v>
      </c>
      <c r="G610" s="43">
        <v>1172.3499999999999</v>
      </c>
      <c r="H610" s="43">
        <v>1228.9000000000001</v>
      </c>
      <c r="I610" s="43">
        <v>1386.17</v>
      </c>
      <c r="J610" s="43">
        <v>1665.64</v>
      </c>
      <c r="K610" s="43">
        <v>1863.86</v>
      </c>
      <c r="L610" s="43">
        <v>1955.23</v>
      </c>
      <c r="M610" s="43">
        <v>1967.94</v>
      </c>
      <c r="N610" s="43">
        <v>1981.93</v>
      </c>
      <c r="O610" s="43">
        <v>2004.2</v>
      </c>
      <c r="P610" s="43">
        <v>1990.97</v>
      </c>
      <c r="Q610" s="43">
        <v>1993.91</v>
      </c>
      <c r="R610" s="43">
        <v>1991.46</v>
      </c>
      <c r="S610" s="43">
        <v>1958.13</v>
      </c>
      <c r="T610" s="43">
        <v>1955.99</v>
      </c>
      <c r="U610" s="43">
        <v>1970.81</v>
      </c>
      <c r="V610" s="43">
        <v>1968.51</v>
      </c>
      <c r="W610" s="43">
        <v>1981.24</v>
      </c>
      <c r="X610" s="43">
        <v>1952.57</v>
      </c>
      <c r="Y610" s="43">
        <v>1804.76</v>
      </c>
      <c r="Z610" s="43">
        <v>1685.83</v>
      </c>
      <c r="AA610" s="43">
        <v>1257.3</v>
      </c>
    </row>
    <row r="611" spans="1:27" ht="12.75" hidden="1" customHeight="1" outlineLevel="1" x14ac:dyDescent="0.2">
      <c r="A611" s="98" t="s">
        <v>831</v>
      </c>
      <c r="B611" s="62" t="s">
        <v>88</v>
      </c>
      <c r="C611" s="42" t="s">
        <v>77</v>
      </c>
      <c r="D611" s="43">
        <f>$D$486</f>
        <v>3559.77</v>
      </c>
      <c r="E611" s="43">
        <f t="shared" ref="E611:AA611" si="355">$D$486</f>
        <v>3559.77</v>
      </c>
      <c r="F611" s="43">
        <f t="shared" si="355"/>
        <v>3559.77</v>
      </c>
      <c r="G611" s="43">
        <f t="shared" si="355"/>
        <v>3559.77</v>
      </c>
      <c r="H611" s="43">
        <f t="shared" si="355"/>
        <v>3559.77</v>
      </c>
      <c r="I611" s="43">
        <f t="shared" si="355"/>
        <v>3559.77</v>
      </c>
      <c r="J611" s="43">
        <f t="shared" si="355"/>
        <v>3559.77</v>
      </c>
      <c r="K611" s="43">
        <f t="shared" si="355"/>
        <v>3559.77</v>
      </c>
      <c r="L611" s="43">
        <f t="shared" si="355"/>
        <v>3559.77</v>
      </c>
      <c r="M611" s="43">
        <f t="shared" si="355"/>
        <v>3559.77</v>
      </c>
      <c r="N611" s="43">
        <f t="shared" si="355"/>
        <v>3559.77</v>
      </c>
      <c r="O611" s="43">
        <f t="shared" si="355"/>
        <v>3559.77</v>
      </c>
      <c r="P611" s="43">
        <f t="shared" si="355"/>
        <v>3559.77</v>
      </c>
      <c r="Q611" s="43">
        <f t="shared" si="355"/>
        <v>3559.77</v>
      </c>
      <c r="R611" s="43">
        <f t="shared" si="355"/>
        <v>3559.77</v>
      </c>
      <c r="S611" s="43">
        <f t="shared" si="355"/>
        <v>3559.77</v>
      </c>
      <c r="T611" s="43">
        <f t="shared" si="355"/>
        <v>3559.77</v>
      </c>
      <c r="U611" s="43">
        <f t="shared" si="355"/>
        <v>3559.77</v>
      </c>
      <c r="V611" s="43">
        <f t="shared" si="355"/>
        <v>3559.77</v>
      </c>
      <c r="W611" s="43">
        <f t="shared" si="355"/>
        <v>3559.77</v>
      </c>
      <c r="X611" s="43">
        <f t="shared" si="355"/>
        <v>3559.77</v>
      </c>
      <c r="Y611" s="43">
        <f t="shared" si="355"/>
        <v>3559.77</v>
      </c>
      <c r="Z611" s="43">
        <f t="shared" si="355"/>
        <v>3559.77</v>
      </c>
      <c r="AA611" s="43">
        <f t="shared" si="355"/>
        <v>3559.77</v>
      </c>
    </row>
    <row r="612" spans="1:27" ht="12.75" hidden="1" customHeight="1" outlineLevel="1" x14ac:dyDescent="0.2">
      <c r="A612" s="98" t="s">
        <v>832</v>
      </c>
      <c r="B612" s="62" t="s">
        <v>81</v>
      </c>
      <c r="C612" s="42" t="s">
        <v>77</v>
      </c>
      <c r="D612" s="43">
        <v>6.71</v>
      </c>
      <c r="E612" s="43">
        <v>6.71</v>
      </c>
      <c r="F612" s="43">
        <v>6.71</v>
      </c>
      <c r="G612" s="43">
        <v>6.71</v>
      </c>
      <c r="H612" s="43">
        <v>6.71</v>
      </c>
      <c r="I612" s="43">
        <v>6.71</v>
      </c>
      <c r="J612" s="43">
        <v>6.71</v>
      </c>
      <c r="K612" s="43">
        <v>6.71</v>
      </c>
      <c r="L612" s="43">
        <v>6.71</v>
      </c>
      <c r="M612" s="43">
        <v>6.71</v>
      </c>
      <c r="N612" s="43">
        <v>6.71</v>
      </c>
      <c r="O612" s="43">
        <v>6.71</v>
      </c>
      <c r="P612" s="43">
        <v>6.71</v>
      </c>
      <c r="Q612" s="43">
        <v>6.71</v>
      </c>
      <c r="R612" s="43">
        <v>6.71</v>
      </c>
      <c r="S612" s="43">
        <v>6.71</v>
      </c>
      <c r="T612" s="43">
        <v>6.71</v>
      </c>
      <c r="U612" s="43">
        <v>6.71</v>
      </c>
      <c r="V612" s="43">
        <v>6.71</v>
      </c>
      <c r="W612" s="43">
        <v>6.71</v>
      </c>
      <c r="X612" s="43">
        <v>6.71</v>
      </c>
      <c r="Y612" s="43">
        <v>6.71</v>
      </c>
      <c r="Z612" s="43">
        <v>6.71</v>
      </c>
      <c r="AA612" s="43">
        <v>6.71</v>
      </c>
    </row>
    <row r="613" spans="1:27" ht="12.75" hidden="1" customHeight="1" outlineLevel="1" x14ac:dyDescent="0.2">
      <c r="A613" s="98" t="s">
        <v>833</v>
      </c>
      <c r="B613" s="62" t="s">
        <v>79</v>
      </c>
      <c r="C613" s="42" t="s">
        <v>77</v>
      </c>
      <c r="D613" s="43">
        <f>$D$11</f>
        <v>110.23</v>
      </c>
      <c r="E613" s="43">
        <f t="shared" ref="E613:AA613" si="356">$D$11</f>
        <v>110.23</v>
      </c>
      <c r="F613" s="43">
        <f t="shared" si="356"/>
        <v>110.23</v>
      </c>
      <c r="G613" s="43">
        <f t="shared" si="356"/>
        <v>110.23</v>
      </c>
      <c r="H613" s="43">
        <f t="shared" si="356"/>
        <v>110.23</v>
      </c>
      <c r="I613" s="43">
        <f t="shared" si="356"/>
        <v>110.23</v>
      </c>
      <c r="J613" s="43">
        <f t="shared" si="356"/>
        <v>110.23</v>
      </c>
      <c r="K613" s="43">
        <f t="shared" si="356"/>
        <v>110.23</v>
      </c>
      <c r="L613" s="43">
        <f t="shared" si="356"/>
        <v>110.23</v>
      </c>
      <c r="M613" s="43">
        <f t="shared" si="356"/>
        <v>110.23</v>
      </c>
      <c r="N613" s="43">
        <f t="shared" si="356"/>
        <v>110.23</v>
      </c>
      <c r="O613" s="43">
        <f t="shared" si="356"/>
        <v>110.23</v>
      </c>
      <c r="P613" s="43">
        <f t="shared" si="356"/>
        <v>110.23</v>
      </c>
      <c r="Q613" s="43">
        <f t="shared" si="356"/>
        <v>110.23</v>
      </c>
      <c r="R613" s="43">
        <f t="shared" si="356"/>
        <v>110.23</v>
      </c>
      <c r="S613" s="43">
        <f t="shared" si="356"/>
        <v>110.23</v>
      </c>
      <c r="T613" s="43">
        <f t="shared" si="356"/>
        <v>110.23</v>
      </c>
      <c r="U613" s="43">
        <f t="shared" si="356"/>
        <v>110.23</v>
      </c>
      <c r="V613" s="43">
        <f t="shared" si="356"/>
        <v>110.23</v>
      </c>
      <c r="W613" s="43">
        <f t="shared" si="356"/>
        <v>110.23</v>
      </c>
      <c r="X613" s="43">
        <f t="shared" si="356"/>
        <v>110.23</v>
      </c>
      <c r="Y613" s="43">
        <f t="shared" si="356"/>
        <v>110.23</v>
      </c>
      <c r="Z613" s="43">
        <f t="shared" si="356"/>
        <v>110.23</v>
      </c>
      <c r="AA613" s="43">
        <f t="shared" si="356"/>
        <v>110.23</v>
      </c>
    </row>
    <row r="614" spans="1:27" collapsed="1" x14ac:dyDescent="0.2">
      <c r="A614" s="97" t="s">
        <v>834</v>
      </c>
      <c r="B614" s="27" t="str">
        <f>"27"&amp;"."&amp;$B$662&amp;"."&amp;$B$663</f>
        <v>27.01.2023</v>
      </c>
      <c r="C614" s="89" t="s">
        <v>74</v>
      </c>
      <c r="D614" s="90">
        <f>ROUND(((D615+D616+D618+D617)/1000),5)</f>
        <v>4.9023599999999998</v>
      </c>
      <c r="E614" s="90">
        <f>ROUND(((E615+E616+E618+E617)/1000),5)</f>
        <v>4.8812800000000003</v>
      </c>
      <c r="F614" s="90">
        <f>ROUND(((F615+F616+F618+F617)/1000),5)</f>
        <v>4.8487200000000001</v>
      </c>
      <c r="G614" s="90">
        <f t="shared" ref="G614:AA614" si="357">ROUND(((G615+G616+G618+G617)/1000),5)</f>
        <v>4.8475700000000002</v>
      </c>
      <c r="H614" s="90">
        <f t="shared" si="357"/>
        <v>4.9189499999999997</v>
      </c>
      <c r="I614" s="90">
        <f t="shared" si="357"/>
        <v>5.0233800000000004</v>
      </c>
      <c r="J614" s="90">
        <f t="shared" si="357"/>
        <v>5.2986899999999997</v>
      </c>
      <c r="K614" s="90">
        <f t="shared" si="357"/>
        <v>5.5543699999999996</v>
      </c>
      <c r="L614" s="90">
        <f t="shared" si="357"/>
        <v>5.6412800000000001</v>
      </c>
      <c r="M614" s="90">
        <f t="shared" si="357"/>
        <v>5.6496199999999996</v>
      </c>
      <c r="N614" s="90">
        <f t="shared" si="357"/>
        <v>5.6719200000000001</v>
      </c>
      <c r="O614" s="90">
        <f t="shared" si="357"/>
        <v>5.6988500000000002</v>
      </c>
      <c r="P614" s="90">
        <f t="shared" si="357"/>
        <v>5.6894400000000003</v>
      </c>
      <c r="Q614" s="90">
        <f t="shared" si="357"/>
        <v>5.6923500000000002</v>
      </c>
      <c r="R614" s="90">
        <f t="shared" si="357"/>
        <v>5.6898200000000001</v>
      </c>
      <c r="S614" s="90">
        <f t="shared" si="357"/>
        <v>5.6825099999999997</v>
      </c>
      <c r="T614" s="90">
        <f t="shared" si="357"/>
        <v>5.64161</v>
      </c>
      <c r="U614" s="90">
        <f t="shared" si="357"/>
        <v>5.6560100000000002</v>
      </c>
      <c r="V614" s="90">
        <f t="shared" si="357"/>
        <v>5.6535599999999997</v>
      </c>
      <c r="W614" s="90">
        <f t="shared" si="357"/>
        <v>5.6683199999999996</v>
      </c>
      <c r="X614" s="90">
        <f t="shared" si="357"/>
        <v>5.6309899999999997</v>
      </c>
      <c r="Y614" s="90">
        <f t="shared" si="357"/>
        <v>5.5204399999999998</v>
      </c>
      <c r="Z614" s="90">
        <f t="shared" si="357"/>
        <v>5.3478399999999997</v>
      </c>
      <c r="AA614" s="90">
        <f t="shared" si="357"/>
        <v>5.0110400000000004</v>
      </c>
    </row>
    <row r="615" spans="1:27" ht="12.75" hidden="1" customHeight="1" outlineLevel="1" x14ac:dyDescent="0.2">
      <c r="A615" s="98" t="s">
        <v>835</v>
      </c>
      <c r="B615" s="62" t="s">
        <v>236</v>
      </c>
      <c r="C615" s="42" t="s">
        <v>77</v>
      </c>
      <c r="D615" s="43">
        <v>1225.6500000000001</v>
      </c>
      <c r="E615" s="43">
        <v>1204.57</v>
      </c>
      <c r="F615" s="43">
        <v>1172.01</v>
      </c>
      <c r="G615" s="43">
        <v>1170.8599999999999</v>
      </c>
      <c r="H615" s="43">
        <v>1242.24</v>
      </c>
      <c r="I615" s="43">
        <v>1346.67</v>
      </c>
      <c r="J615" s="43">
        <v>1621.98</v>
      </c>
      <c r="K615" s="43">
        <v>1877.66</v>
      </c>
      <c r="L615" s="43">
        <v>1964.57</v>
      </c>
      <c r="M615" s="43">
        <v>1972.91</v>
      </c>
      <c r="N615" s="43">
        <v>1995.21</v>
      </c>
      <c r="O615" s="43">
        <v>2022.14</v>
      </c>
      <c r="P615" s="43">
        <v>2012.73</v>
      </c>
      <c r="Q615" s="43">
        <v>2015.64</v>
      </c>
      <c r="R615" s="43">
        <v>2013.11</v>
      </c>
      <c r="S615" s="43">
        <v>2005.8</v>
      </c>
      <c r="T615" s="43">
        <v>1964.9</v>
      </c>
      <c r="U615" s="43">
        <v>1979.3</v>
      </c>
      <c r="V615" s="43">
        <v>1976.85</v>
      </c>
      <c r="W615" s="43">
        <v>1991.61</v>
      </c>
      <c r="X615" s="43">
        <v>1954.28</v>
      </c>
      <c r="Y615" s="43">
        <v>1843.73</v>
      </c>
      <c r="Z615" s="43">
        <v>1671.13</v>
      </c>
      <c r="AA615" s="43">
        <v>1334.33</v>
      </c>
    </row>
    <row r="616" spans="1:27" ht="12.75" hidden="1" customHeight="1" outlineLevel="1" x14ac:dyDescent="0.2">
      <c r="A616" s="98" t="s">
        <v>836</v>
      </c>
      <c r="B616" s="62" t="s">
        <v>88</v>
      </c>
      <c r="C616" s="42" t="s">
        <v>77</v>
      </c>
      <c r="D616" s="43">
        <f>$D$486</f>
        <v>3559.77</v>
      </c>
      <c r="E616" s="43">
        <f t="shared" ref="E616:AA616" si="358">$D$486</f>
        <v>3559.77</v>
      </c>
      <c r="F616" s="43">
        <f t="shared" si="358"/>
        <v>3559.77</v>
      </c>
      <c r="G616" s="43">
        <f t="shared" si="358"/>
        <v>3559.77</v>
      </c>
      <c r="H616" s="43">
        <f t="shared" si="358"/>
        <v>3559.77</v>
      </c>
      <c r="I616" s="43">
        <f t="shared" si="358"/>
        <v>3559.77</v>
      </c>
      <c r="J616" s="43">
        <f t="shared" si="358"/>
        <v>3559.77</v>
      </c>
      <c r="K616" s="43">
        <f t="shared" si="358"/>
        <v>3559.77</v>
      </c>
      <c r="L616" s="43">
        <f t="shared" si="358"/>
        <v>3559.77</v>
      </c>
      <c r="M616" s="43">
        <f t="shared" si="358"/>
        <v>3559.77</v>
      </c>
      <c r="N616" s="43">
        <f t="shared" si="358"/>
        <v>3559.77</v>
      </c>
      <c r="O616" s="43">
        <f t="shared" si="358"/>
        <v>3559.77</v>
      </c>
      <c r="P616" s="43">
        <f t="shared" si="358"/>
        <v>3559.77</v>
      </c>
      <c r="Q616" s="43">
        <f t="shared" si="358"/>
        <v>3559.77</v>
      </c>
      <c r="R616" s="43">
        <f t="shared" si="358"/>
        <v>3559.77</v>
      </c>
      <c r="S616" s="43">
        <f t="shared" si="358"/>
        <v>3559.77</v>
      </c>
      <c r="T616" s="43">
        <f t="shared" si="358"/>
        <v>3559.77</v>
      </c>
      <c r="U616" s="43">
        <f t="shared" si="358"/>
        <v>3559.77</v>
      </c>
      <c r="V616" s="43">
        <f t="shared" si="358"/>
        <v>3559.77</v>
      </c>
      <c r="W616" s="43">
        <f t="shared" si="358"/>
        <v>3559.77</v>
      </c>
      <c r="X616" s="43">
        <f t="shared" si="358"/>
        <v>3559.77</v>
      </c>
      <c r="Y616" s="43">
        <f t="shared" si="358"/>
        <v>3559.77</v>
      </c>
      <c r="Z616" s="43">
        <f t="shared" si="358"/>
        <v>3559.77</v>
      </c>
      <c r="AA616" s="43">
        <f t="shared" si="358"/>
        <v>3559.77</v>
      </c>
    </row>
    <row r="617" spans="1:27" ht="12.75" hidden="1" customHeight="1" outlineLevel="1" x14ac:dyDescent="0.2">
      <c r="A617" s="98" t="s">
        <v>837</v>
      </c>
      <c r="B617" s="62" t="s">
        <v>81</v>
      </c>
      <c r="C617" s="42" t="s">
        <v>77</v>
      </c>
      <c r="D617" s="43">
        <v>6.71</v>
      </c>
      <c r="E617" s="43">
        <v>6.71</v>
      </c>
      <c r="F617" s="43">
        <v>6.71</v>
      </c>
      <c r="G617" s="43">
        <v>6.71</v>
      </c>
      <c r="H617" s="43">
        <v>6.71</v>
      </c>
      <c r="I617" s="43">
        <v>6.71</v>
      </c>
      <c r="J617" s="43">
        <v>6.71</v>
      </c>
      <c r="K617" s="43">
        <v>6.71</v>
      </c>
      <c r="L617" s="43">
        <v>6.71</v>
      </c>
      <c r="M617" s="43">
        <v>6.71</v>
      </c>
      <c r="N617" s="43">
        <v>6.71</v>
      </c>
      <c r="O617" s="43">
        <v>6.71</v>
      </c>
      <c r="P617" s="43">
        <v>6.71</v>
      </c>
      <c r="Q617" s="43">
        <v>6.71</v>
      </c>
      <c r="R617" s="43">
        <v>6.71</v>
      </c>
      <c r="S617" s="43">
        <v>6.71</v>
      </c>
      <c r="T617" s="43">
        <v>6.71</v>
      </c>
      <c r="U617" s="43">
        <v>6.71</v>
      </c>
      <c r="V617" s="43">
        <v>6.71</v>
      </c>
      <c r="W617" s="43">
        <v>6.71</v>
      </c>
      <c r="X617" s="43">
        <v>6.71</v>
      </c>
      <c r="Y617" s="43">
        <v>6.71</v>
      </c>
      <c r="Z617" s="43">
        <v>6.71</v>
      </c>
      <c r="AA617" s="43">
        <v>6.71</v>
      </c>
    </row>
    <row r="618" spans="1:27" ht="12.75" hidden="1" customHeight="1" outlineLevel="1" x14ac:dyDescent="0.2">
      <c r="A618" s="98" t="s">
        <v>838</v>
      </c>
      <c r="B618" s="62" t="s">
        <v>79</v>
      </c>
      <c r="C618" s="42" t="s">
        <v>77</v>
      </c>
      <c r="D618" s="43">
        <f>$D$11</f>
        <v>110.23</v>
      </c>
      <c r="E618" s="43">
        <f t="shared" ref="E618:AA618" si="359">$D$11</f>
        <v>110.23</v>
      </c>
      <c r="F618" s="43">
        <f t="shared" si="359"/>
        <v>110.23</v>
      </c>
      <c r="G618" s="43">
        <f t="shared" si="359"/>
        <v>110.23</v>
      </c>
      <c r="H618" s="43">
        <f t="shared" si="359"/>
        <v>110.23</v>
      </c>
      <c r="I618" s="43">
        <f t="shared" si="359"/>
        <v>110.23</v>
      </c>
      <c r="J618" s="43">
        <f t="shared" si="359"/>
        <v>110.23</v>
      </c>
      <c r="K618" s="43">
        <f t="shared" si="359"/>
        <v>110.23</v>
      </c>
      <c r="L618" s="43">
        <f t="shared" si="359"/>
        <v>110.23</v>
      </c>
      <c r="M618" s="43">
        <f t="shared" si="359"/>
        <v>110.23</v>
      </c>
      <c r="N618" s="43">
        <f t="shared" si="359"/>
        <v>110.23</v>
      </c>
      <c r="O618" s="43">
        <f t="shared" si="359"/>
        <v>110.23</v>
      </c>
      <c r="P618" s="43">
        <f t="shared" si="359"/>
        <v>110.23</v>
      </c>
      <c r="Q618" s="43">
        <f t="shared" si="359"/>
        <v>110.23</v>
      </c>
      <c r="R618" s="43">
        <f t="shared" si="359"/>
        <v>110.23</v>
      </c>
      <c r="S618" s="43">
        <f t="shared" si="359"/>
        <v>110.23</v>
      </c>
      <c r="T618" s="43">
        <f t="shared" si="359"/>
        <v>110.23</v>
      </c>
      <c r="U618" s="43">
        <f t="shared" si="359"/>
        <v>110.23</v>
      </c>
      <c r="V618" s="43">
        <f t="shared" si="359"/>
        <v>110.23</v>
      </c>
      <c r="W618" s="43">
        <f t="shared" si="359"/>
        <v>110.23</v>
      </c>
      <c r="X618" s="43">
        <f t="shared" si="359"/>
        <v>110.23</v>
      </c>
      <c r="Y618" s="43">
        <f t="shared" si="359"/>
        <v>110.23</v>
      </c>
      <c r="Z618" s="43">
        <f t="shared" si="359"/>
        <v>110.23</v>
      </c>
      <c r="AA618" s="43">
        <f t="shared" si="359"/>
        <v>110.23</v>
      </c>
    </row>
    <row r="619" spans="1:27" collapsed="1" x14ac:dyDescent="0.2">
      <c r="A619" s="97" t="s">
        <v>839</v>
      </c>
      <c r="B619" s="27" t="str">
        <f>"28"&amp;"."&amp;$B$662&amp;"."&amp;$B$663</f>
        <v>28.01.2023</v>
      </c>
      <c r="C619" s="89" t="s">
        <v>74</v>
      </c>
      <c r="D619" s="90">
        <f>ROUND(((D620+D621+D623+D622)/1000),5)</f>
        <v>5.0178099999999999</v>
      </c>
      <c r="E619" s="90">
        <f>ROUND(((E620+E621+E623+E622)/1000),5)</f>
        <v>4.9071600000000002</v>
      </c>
      <c r="F619" s="90">
        <f>ROUND(((F620+F621+F623+F622)/1000),5)</f>
        <v>4.8666700000000001</v>
      </c>
      <c r="G619" s="90">
        <f t="shared" ref="G619:AA619" si="360">ROUND(((G620+G621+G623+G622)/1000),5)</f>
        <v>4.8422299999999998</v>
      </c>
      <c r="H619" s="90">
        <f t="shared" si="360"/>
        <v>4.8761700000000001</v>
      </c>
      <c r="I619" s="90">
        <f t="shared" si="360"/>
        <v>4.9080500000000002</v>
      </c>
      <c r="J619" s="90">
        <f t="shared" si="360"/>
        <v>5.0116899999999998</v>
      </c>
      <c r="K619" s="90">
        <f t="shared" si="360"/>
        <v>5.24146</v>
      </c>
      <c r="L619" s="90">
        <f t="shared" si="360"/>
        <v>5.3851300000000002</v>
      </c>
      <c r="M619" s="90">
        <f t="shared" si="360"/>
        <v>5.5390100000000002</v>
      </c>
      <c r="N619" s="90">
        <f t="shared" si="360"/>
        <v>5.5816800000000004</v>
      </c>
      <c r="O619" s="90">
        <f t="shared" si="360"/>
        <v>5.5906200000000004</v>
      </c>
      <c r="P619" s="90">
        <f t="shared" si="360"/>
        <v>5.5894500000000003</v>
      </c>
      <c r="Q619" s="90">
        <f t="shared" si="360"/>
        <v>5.5902599999999998</v>
      </c>
      <c r="R619" s="90">
        <f t="shared" si="360"/>
        <v>5.5900299999999996</v>
      </c>
      <c r="S619" s="90">
        <f t="shared" si="360"/>
        <v>5.5544000000000002</v>
      </c>
      <c r="T619" s="90">
        <f t="shared" si="360"/>
        <v>5.56839</v>
      </c>
      <c r="U619" s="90">
        <f t="shared" si="360"/>
        <v>5.5963700000000003</v>
      </c>
      <c r="V619" s="90">
        <f t="shared" si="360"/>
        <v>5.5966500000000003</v>
      </c>
      <c r="W619" s="90">
        <f t="shared" si="360"/>
        <v>5.5913500000000003</v>
      </c>
      <c r="X619" s="90">
        <f t="shared" si="360"/>
        <v>5.5887000000000002</v>
      </c>
      <c r="Y619" s="90">
        <f t="shared" si="360"/>
        <v>5.44801</v>
      </c>
      <c r="Z619" s="90">
        <f t="shared" si="360"/>
        <v>5.3240299999999996</v>
      </c>
      <c r="AA619" s="90">
        <f t="shared" si="360"/>
        <v>5.0302100000000003</v>
      </c>
    </row>
    <row r="620" spans="1:27" ht="12.75" hidden="1" customHeight="1" outlineLevel="1" x14ac:dyDescent="0.2">
      <c r="A620" s="98" t="s">
        <v>840</v>
      </c>
      <c r="B620" s="62" t="s">
        <v>236</v>
      </c>
      <c r="C620" s="42" t="s">
        <v>77</v>
      </c>
      <c r="D620" s="43">
        <v>1341.1</v>
      </c>
      <c r="E620" s="43">
        <v>1230.45</v>
      </c>
      <c r="F620" s="43">
        <v>1189.96</v>
      </c>
      <c r="G620" s="43">
        <v>1165.52</v>
      </c>
      <c r="H620" s="43">
        <v>1199.46</v>
      </c>
      <c r="I620" s="43">
        <v>1231.3399999999999</v>
      </c>
      <c r="J620" s="43">
        <v>1334.98</v>
      </c>
      <c r="K620" s="43">
        <v>1564.75</v>
      </c>
      <c r="L620" s="43">
        <v>1708.42</v>
      </c>
      <c r="M620" s="43">
        <v>1862.3</v>
      </c>
      <c r="N620" s="43">
        <v>1904.97</v>
      </c>
      <c r="O620" s="43">
        <v>1913.91</v>
      </c>
      <c r="P620" s="43">
        <v>1912.74</v>
      </c>
      <c r="Q620" s="43">
        <v>1913.55</v>
      </c>
      <c r="R620" s="43">
        <v>1913.32</v>
      </c>
      <c r="S620" s="43">
        <v>1877.69</v>
      </c>
      <c r="T620" s="43">
        <v>1891.68</v>
      </c>
      <c r="U620" s="43">
        <v>1919.66</v>
      </c>
      <c r="V620" s="43">
        <v>1919.94</v>
      </c>
      <c r="W620" s="43">
        <v>1914.64</v>
      </c>
      <c r="X620" s="43">
        <v>1911.99</v>
      </c>
      <c r="Y620" s="43">
        <v>1771.3</v>
      </c>
      <c r="Z620" s="43">
        <v>1647.32</v>
      </c>
      <c r="AA620" s="43">
        <v>1353.5</v>
      </c>
    </row>
    <row r="621" spans="1:27" ht="12.75" hidden="1" customHeight="1" outlineLevel="1" x14ac:dyDescent="0.2">
      <c r="A621" s="98" t="s">
        <v>841</v>
      </c>
      <c r="B621" s="62" t="s">
        <v>88</v>
      </c>
      <c r="C621" s="42" t="s">
        <v>77</v>
      </c>
      <c r="D621" s="43">
        <f>$D$486</f>
        <v>3559.77</v>
      </c>
      <c r="E621" s="43">
        <f t="shared" ref="E621:AA621" si="361">$D$486</f>
        <v>3559.77</v>
      </c>
      <c r="F621" s="43">
        <f t="shared" si="361"/>
        <v>3559.77</v>
      </c>
      <c r="G621" s="43">
        <f t="shared" si="361"/>
        <v>3559.77</v>
      </c>
      <c r="H621" s="43">
        <f t="shared" si="361"/>
        <v>3559.77</v>
      </c>
      <c r="I621" s="43">
        <f t="shared" si="361"/>
        <v>3559.77</v>
      </c>
      <c r="J621" s="43">
        <f t="shared" si="361"/>
        <v>3559.77</v>
      </c>
      <c r="K621" s="43">
        <f t="shared" si="361"/>
        <v>3559.77</v>
      </c>
      <c r="L621" s="43">
        <f t="shared" si="361"/>
        <v>3559.77</v>
      </c>
      <c r="M621" s="43">
        <f t="shared" si="361"/>
        <v>3559.77</v>
      </c>
      <c r="N621" s="43">
        <f t="shared" si="361"/>
        <v>3559.77</v>
      </c>
      <c r="O621" s="43">
        <f t="shared" si="361"/>
        <v>3559.77</v>
      </c>
      <c r="P621" s="43">
        <f t="shared" si="361"/>
        <v>3559.77</v>
      </c>
      <c r="Q621" s="43">
        <f t="shared" si="361"/>
        <v>3559.77</v>
      </c>
      <c r="R621" s="43">
        <f t="shared" si="361"/>
        <v>3559.77</v>
      </c>
      <c r="S621" s="43">
        <f t="shared" si="361"/>
        <v>3559.77</v>
      </c>
      <c r="T621" s="43">
        <f t="shared" si="361"/>
        <v>3559.77</v>
      </c>
      <c r="U621" s="43">
        <f t="shared" si="361"/>
        <v>3559.77</v>
      </c>
      <c r="V621" s="43">
        <f t="shared" si="361"/>
        <v>3559.77</v>
      </c>
      <c r="W621" s="43">
        <f t="shared" si="361"/>
        <v>3559.77</v>
      </c>
      <c r="X621" s="43">
        <f t="shared" si="361"/>
        <v>3559.77</v>
      </c>
      <c r="Y621" s="43">
        <f t="shared" si="361"/>
        <v>3559.77</v>
      </c>
      <c r="Z621" s="43">
        <f t="shared" si="361"/>
        <v>3559.77</v>
      </c>
      <c r="AA621" s="43">
        <f t="shared" si="361"/>
        <v>3559.77</v>
      </c>
    </row>
    <row r="622" spans="1:27" ht="12.75" hidden="1" customHeight="1" outlineLevel="1" x14ac:dyDescent="0.2">
      <c r="A622" s="98" t="s">
        <v>842</v>
      </c>
      <c r="B622" s="62" t="s">
        <v>81</v>
      </c>
      <c r="C622" s="42" t="s">
        <v>77</v>
      </c>
      <c r="D622" s="43">
        <v>6.71</v>
      </c>
      <c r="E622" s="43">
        <v>6.71</v>
      </c>
      <c r="F622" s="43">
        <v>6.71</v>
      </c>
      <c r="G622" s="43">
        <v>6.71</v>
      </c>
      <c r="H622" s="43">
        <v>6.71</v>
      </c>
      <c r="I622" s="43">
        <v>6.71</v>
      </c>
      <c r="J622" s="43">
        <v>6.71</v>
      </c>
      <c r="K622" s="43">
        <v>6.71</v>
      </c>
      <c r="L622" s="43">
        <v>6.71</v>
      </c>
      <c r="M622" s="43">
        <v>6.71</v>
      </c>
      <c r="N622" s="43">
        <v>6.71</v>
      </c>
      <c r="O622" s="43">
        <v>6.71</v>
      </c>
      <c r="P622" s="43">
        <v>6.71</v>
      </c>
      <c r="Q622" s="43">
        <v>6.71</v>
      </c>
      <c r="R622" s="43">
        <v>6.71</v>
      </c>
      <c r="S622" s="43">
        <v>6.71</v>
      </c>
      <c r="T622" s="43">
        <v>6.71</v>
      </c>
      <c r="U622" s="43">
        <v>6.71</v>
      </c>
      <c r="V622" s="43">
        <v>6.71</v>
      </c>
      <c r="W622" s="43">
        <v>6.71</v>
      </c>
      <c r="X622" s="43">
        <v>6.71</v>
      </c>
      <c r="Y622" s="43">
        <v>6.71</v>
      </c>
      <c r="Z622" s="43">
        <v>6.71</v>
      </c>
      <c r="AA622" s="43">
        <v>6.71</v>
      </c>
    </row>
    <row r="623" spans="1:27" ht="12.75" hidden="1" customHeight="1" outlineLevel="1" x14ac:dyDescent="0.2">
      <c r="A623" s="98" t="s">
        <v>843</v>
      </c>
      <c r="B623" s="62" t="s">
        <v>79</v>
      </c>
      <c r="C623" s="42" t="s">
        <v>77</v>
      </c>
      <c r="D623" s="43">
        <f>$D$11</f>
        <v>110.23</v>
      </c>
      <c r="E623" s="43">
        <f t="shared" ref="E623:AA623" si="362">$D$11</f>
        <v>110.23</v>
      </c>
      <c r="F623" s="43">
        <f t="shared" si="362"/>
        <v>110.23</v>
      </c>
      <c r="G623" s="43">
        <f t="shared" si="362"/>
        <v>110.23</v>
      </c>
      <c r="H623" s="43">
        <f t="shared" si="362"/>
        <v>110.23</v>
      </c>
      <c r="I623" s="43">
        <f t="shared" si="362"/>
        <v>110.23</v>
      </c>
      <c r="J623" s="43">
        <f t="shared" si="362"/>
        <v>110.23</v>
      </c>
      <c r="K623" s="43">
        <f t="shared" si="362"/>
        <v>110.23</v>
      </c>
      <c r="L623" s="43">
        <f t="shared" si="362"/>
        <v>110.23</v>
      </c>
      <c r="M623" s="43">
        <f t="shared" si="362"/>
        <v>110.23</v>
      </c>
      <c r="N623" s="43">
        <f t="shared" si="362"/>
        <v>110.23</v>
      </c>
      <c r="O623" s="43">
        <f t="shared" si="362"/>
        <v>110.23</v>
      </c>
      <c r="P623" s="43">
        <f t="shared" si="362"/>
        <v>110.23</v>
      </c>
      <c r="Q623" s="43">
        <f t="shared" si="362"/>
        <v>110.23</v>
      </c>
      <c r="R623" s="43">
        <f t="shared" si="362"/>
        <v>110.23</v>
      </c>
      <c r="S623" s="43">
        <f t="shared" si="362"/>
        <v>110.23</v>
      </c>
      <c r="T623" s="43">
        <f t="shared" si="362"/>
        <v>110.23</v>
      </c>
      <c r="U623" s="43">
        <f t="shared" si="362"/>
        <v>110.23</v>
      </c>
      <c r="V623" s="43">
        <f t="shared" si="362"/>
        <v>110.23</v>
      </c>
      <c r="W623" s="43">
        <f t="shared" si="362"/>
        <v>110.23</v>
      </c>
      <c r="X623" s="43">
        <f t="shared" si="362"/>
        <v>110.23</v>
      </c>
      <c r="Y623" s="43">
        <f t="shared" si="362"/>
        <v>110.23</v>
      </c>
      <c r="Z623" s="43">
        <f t="shared" si="362"/>
        <v>110.23</v>
      </c>
      <c r="AA623" s="43">
        <f t="shared" si="362"/>
        <v>110.23</v>
      </c>
    </row>
    <row r="624" spans="1:27" collapsed="1" x14ac:dyDescent="0.2">
      <c r="A624" s="97" t="s">
        <v>844</v>
      </c>
      <c r="B624" s="27" t="str">
        <f>"29"&amp;"."&amp;$B$662&amp;"."&amp;$B$663</f>
        <v>29.01.2023</v>
      </c>
      <c r="C624" s="89" t="s">
        <v>74</v>
      </c>
      <c r="D624" s="90">
        <f>ROUND(((D625+D626+D628+D627)/1000),5)</f>
        <v>4.9803899999999999</v>
      </c>
      <c r="E624" s="90">
        <f>ROUND(((E625+E626+E628+E627)/1000),5)</f>
        <v>4.9010899999999999</v>
      </c>
      <c r="F624" s="90">
        <f>ROUND(((F625+F626+F628+F627)/1000),5)</f>
        <v>4.8324699999999998</v>
      </c>
      <c r="G624" s="90">
        <f t="shared" ref="G624:AA624" si="363">ROUND(((G625+G626+G628+G627)/1000),5)</f>
        <v>4.8330500000000001</v>
      </c>
      <c r="H624" s="90">
        <f t="shared" si="363"/>
        <v>4.8750900000000001</v>
      </c>
      <c r="I624" s="90">
        <f t="shared" si="363"/>
        <v>4.9026500000000004</v>
      </c>
      <c r="J624" s="90">
        <f t="shared" si="363"/>
        <v>4.9674800000000001</v>
      </c>
      <c r="K624" s="90">
        <f t="shared" si="363"/>
        <v>5.1025400000000003</v>
      </c>
      <c r="L624" s="90">
        <f t="shared" si="363"/>
        <v>5.3109999999999999</v>
      </c>
      <c r="M624" s="90">
        <f t="shared" si="363"/>
        <v>5.4239499999999996</v>
      </c>
      <c r="N624" s="90">
        <f t="shared" si="363"/>
        <v>5.5490599999999999</v>
      </c>
      <c r="O624" s="90">
        <f t="shared" si="363"/>
        <v>5.5682400000000003</v>
      </c>
      <c r="P624" s="90">
        <f t="shared" si="363"/>
        <v>5.5699300000000003</v>
      </c>
      <c r="Q624" s="90">
        <f t="shared" si="363"/>
        <v>5.5707199999999997</v>
      </c>
      <c r="R624" s="90">
        <f t="shared" si="363"/>
        <v>5.5703800000000001</v>
      </c>
      <c r="S624" s="90">
        <f t="shared" si="363"/>
        <v>5.5320400000000003</v>
      </c>
      <c r="T624" s="90">
        <f t="shared" si="363"/>
        <v>5.5461400000000003</v>
      </c>
      <c r="U624" s="90">
        <f t="shared" si="363"/>
        <v>5.5802100000000001</v>
      </c>
      <c r="V624" s="90">
        <f t="shared" si="363"/>
        <v>5.5890300000000002</v>
      </c>
      <c r="W624" s="90">
        <f t="shared" si="363"/>
        <v>5.5916800000000002</v>
      </c>
      <c r="X624" s="90">
        <f t="shared" si="363"/>
        <v>5.5884499999999999</v>
      </c>
      <c r="Y624" s="90">
        <f t="shared" si="363"/>
        <v>5.47736</v>
      </c>
      <c r="Z624" s="90">
        <f t="shared" si="363"/>
        <v>5.2920400000000001</v>
      </c>
      <c r="AA624" s="90">
        <f t="shared" si="363"/>
        <v>4.9902800000000003</v>
      </c>
    </row>
    <row r="625" spans="1:27" ht="12.75" hidden="1" customHeight="1" outlineLevel="1" x14ac:dyDescent="0.2">
      <c r="A625" s="98" t="s">
        <v>845</v>
      </c>
      <c r="B625" s="62" t="s">
        <v>236</v>
      </c>
      <c r="C625" s="42" t="s">
        <v>77</v>
      </c>
      <c r="D625" s="43">
        <v>1303.68</v>
      </c>
      <c r="E625" s="43">
        <v>1224.3800000000001</v>
      </c>
      <c r="F625" s="43">
        <v>1155.76</v>
      </c>
      <c r="G625" s="43">
        <v>1156.3399999999999</v>
      </c>
      <c r="H625" s="43">
        <v>1198.3800000000001</v>
      </c>
      <c r="I625" s="43">
        <v>1225.94</v>
      </c>
      <c r="J625" s="43">
        <v>1290.77</v>
      </c>
      <c r="K625" s="43">
        <v>1425.83</v>
      </c>
      <c r="L625" s="43">
        <v>1634.29</v>
      </c>
      <c r="M625" s="43">
        <v>1747.24</v>
      </c>
      <c r="N625" s="43">
        <v>1872.35</v>
      </c>
      <c r="O625" s="43">
        <v>1891.53</v>
      </c>
      <c r="P625" s="43">
        <v>1893.22</v>
      </c>
      <c r="Q625" s="43">
        <v>1894.01</v>
      </c>
      <c r="R625" s="43">
        <v>1893.67</v>
      </c>
      <c r="S625" s="43">
        <v>1855.33</v>
      </c>
      <c r="T625" s="43">
        <v>1869.43</v>
      </c>
      <c r="U625" s="43">
        <v>1903.5</v>
      </c>
      <c r="V625" s="43">
        <v>1912.32</v>
      </c>
      <c r="W625" s="43">
        <v>1914.97</v>
      </c>
      <c r="X625" s="43">
        <v>1911.74</v>
      </c>
      <c r="Y625" s="43">
        <v>1800.65</v>
      </c>
      <c r="Z625" s="43">
        <v>1615.33</v>
      </c>
      <c r="AA625" s="43">
        <v>1313.57</v>
      </c>
    </row>
    <row r="626" spans="1:27" ht="12.75" hidden="1" customHeight="1" outlineLevel="1" x14ac:dyDescent="0.2">
      <c r="A626" s="98" t="s">
        <v>846</v>
      </c>
      <c r="B626" s="62" t="s">
        <v>88</v>
      </c>
      <c r="C626" s="42" t="s">
        <v>77</v>
      </c>
      <c r="D626" s="43">
        <f>$D$486</f>
        <v>3559.77</v>
      </c>
      <c r="E626" s="43">
        <f t="shared" ref="E626:AA626" si="364">$D$486</f>
        <v>3559.77</v>
      </c>
      <c r="F626" s="43">
        <f t="shared" si="364"/>
        <v>3559.77</v>
      </c>
      <c r="G626" s="43">
        <f t="shared" si="364"/>
        <v>3559.77</v>
      </c>
      <c r="H626" s="43">
        <f t="shared" si="364"/>
        <v>3559.77</v>
      </c>
      <c r="I626" s="43">
        <f t="shared" si="364"/>
        <v>3559.77</v>
      </c>
      <c r="J626" s="43">
        <f t="shared" si="364"/>
        <v>3559.77</v>
      </c>
      <c r="K626" s="43">
        <f t="shared" si="364"/>
        <v>3559.77</v>
      </c>
      <c r="L626" s="43">
        <f t="shared" si="364"/>
        <v>3559.77</v>
      </c>
      <c r="M626" s="43">
        <f t="shared" si="364"/>
        <v>3559.77</v>
      </c>
      <c r="N626" s="43">
        <f t="shared" si="364"/>
        <v>3559.77</v>
      </c>
      <c r="O626" s="43">
        <f t="shared" si="364"/>
        <v>3559.77</v>
      </c>
      <c r="P626" s="43">
        <f t="shared" si="364"/>
        <v>3559.77</v>
      </c>
      <c r="Q626" s="43">
        <f t="shared" si="364"/>
        <v>3559.77</v>
      </c>
      <c r="R626" s="43">
        <f t="shared" si="364"/>
        <v>3559.77</v>
      </c>
      <c r="S626" s="43">
        <f t="shared" si="364"/>
        <v>3559.77</v>
      </c>
      <c r="T626" s="43">
        <f t="shared" si="364"/>
        <v>3559.77</v>
      </c>
      <c r="U626" s="43">
        <f t="shared" si="364"/>
        <v>3559.77</v>
      </c>
      <c r="V626" s="43">
        <f t="shared" si="364"/>
        <v>3559.77</v>
      </c>
      <c r="W626" s="43">
        <f t="shared" si="364"/>
        <v>3559.77</v>
      </c>
      <c r="X626" s="43">
        <f t="shared" si="364"/>
        <v>3559.77</v>
      </c>
      <c r="Y626" s="43">
        <f t="shared" si="364"/>
        <v>3559.77</v>
      </c>
      <c r="Z626" s="43">
        <f t="shared" si="364"/>
        <v>3559.77</v>
      </c>
      <c r="AA626" s="43">
        <f t="shared" si="364"/>
        <v>3559.77</v>
      </c>
    </row>
    <row r="627" spans="1:27" ht="12.75" hidden="1" customHeight="1" outlineLevel="1" x14ac:dyDescent="0.2">
      <c r="A627" s="98" t="s">
        <v>847</v>
      </c>
      <c r="B627" s="62" t="s">
        <v>81</v>
      </c>
      <c r="C627" s="42" t="s">
        <v>77</v>
      </c>
      <c r="D627" s="43">
        <v>6.71</v>
      </c>
      <c r="E627" s="43">
        <v>6.71</v>
      </c>
      <c r="F627" s="43">
        <v>6.71</v>
      </c>
      <c r="G627" s="43">
        <v>6.71</v>
      </c>
      <c r="H627" s="43">
        <v>6.71</v>
      </c>
      <c r="I627" s="43">
        <v>6.71</v>
      </c>
      <c r="J627" s="43">
        <v>6.71</v>
      </c>
      <c r="K627" s="43">
        <v>6.71</v>
      </c>
      <c r="L627" s="43">
        <v>6.71</v>
      </c>
      <c r="M627" s="43">
        <v>6.71</v>
      </c>
      <c r="N627" s="43">
        <v>6.71</v>
      </c>
      <c r="O627" s="43">
        <v>6.71</v>
      </c>
      <c r="P627" s="43">
        <v>6.71</v>
      </c>
      <c r="Q627" s="43">
        <v>6.71</v>
      </c>
      <c r="R627" s="43">
        <v>6.71</v>
      </c>
      <c r="S627" s="43">
        <v>6.71</v>
      </c>
      <c r="T627" s="43">
        <v>6.71</v>
      </c>
      <c r="U627" s="43">
        <v>6.71</v>
      </c>
      <c r="V627" s="43">
        <v>6.71</v>
      </c>
      <c r="W627" s="43">
        <v>6.71</v>
      </c>
      <c r="X627" s="43">
        <v>6.71</v>
      </c>
      <c r="Y627" s="43">
        <v>6.71</v>
      </c>
      <c r="Z627" s="43">
        <v>6.71</v>
      </c>
      <c r="AA627" s="43">
        <v>6.71</v>
      </c>
    </row>
    <row r="628" spans="1:27" ht="12.75" hidden="1" customHeight="1" outlineLevel="1" x14ac:dyDescent="0.2">
      <c r="A628" s="98" t="s">
        <v>848</v>
      </c>
      <c r="B628" s="62" t="s">
        <v>79</v>
      </c>
      <c r="C628" s="42" t="s">
        <v>77</v>
      </c>
      <c r="D628" s="43">
        <f>$D$11</f>
        <v>110.23</v>
      </c>
      <c r="E628" s="43">
        <f t="shared" ref="E628:AA628" si="365">$D$11</f>
        <v>110.23</v>
      </c>
      <c r="F628" s="43">
        <f t="shared" si="365"/>
        <v>110.23</v>
      </c>
      <c r="G628" s="43">
        <f t="shared" si="365"/>
        <v>110.23</v>
      </c>
      <c r="H628" s="43">
        <f t="shared" si="365"/>
        <v>110.23</v>
      </c>
      <c r="I628" s="43">
        <f t="shared" si="365"/>
        <v>110.23</v>
      </c>
      <c r="J628" s="43">
        <f t="shared" si="365"/>
        <v>110.23</v>
      </c>
      <c r="K628" s="43">
        <f t="shared" si="365"/>
        <v>110.23</v>
      </c>
      <c r="L628" s="43">
        <f t="shared" si="365"/>
        <v>110.23</v>
      </c>
      <c r="M628" s="43">
        <f t="shared" si="365"/>
        <v>110.23</v>
      </c>
      <c r="N628" s="43">
        <f t="shared" si="365"/>
        <v>110.23</v>
      </c>
      <c r="O628" s="43">
        <f t="shared" si="365"/>
        <v>110.23</v>
      </c>
      <c r="P628" s="43">
        <f t="shared" si="365"/>
        <v>110.23</v>
      </c>
      <c r="Q628" s="43">
        <f t="shared" si="365"/>
        <v>110.23</v>
      </c>
      <c r="R628" s="43">
        <f t="shared" si="365"/>
        <v>110.23</v>
      </c>
      <c r="S628" s="43">
        <f t="shared" si="365"/>
        <v>110.23</v>
      </c>
      <c r="T628" s="43">
        <f t="shared" si="365"/>
        <v>110.23</v>
      </c>
      <c r="U628" s="43">
        <f t="shared" si="365"/>
        <v>110.23</v>
      </c>
      <c r="V628" s="43">
        <f t="shared" si="365"/>
        <v>110.23</v>
      </c>
      <c r="W628" s="43">
        <f t="shared" si="365"/>
        <v>110.23</v>
      </c>
      <c r="X628" s="43">
        <f t="shared" si="365"/>
        <v>110.23</v>
      </c>
      <c r="Y628" s="43">
        <f t="shared" si="365"/>
        <v>110.23</v>
      </c>
      <c r="Z628" s="43">
        <f t="shared" si="365"/>
        <v>110.23</v>
      </c>
      <c r="AA628" s="43">
        <f t="shared" si="365"/>
        <v>110.23</v>
      </c>
    </row>
    <row r="629" spans="1:27" collapsed="1" x14ac:dyDescent="0.2">
      <c r="A629" s="97" t="s">
        <v>849</v>
      </c>
      <c r="B629" s="27" t="str">
        <f>"30"&amp;"."&amp;$B$662&amp;"."&amp;$B$663</f>
        <v>30.01.2023</v>
      </c>
      <c r="C629" s="89" t="s">
        <v>74</v>
      </c>
      <c r="D629" s="90">
        <f>ROUND(((D630+D631+D633+D632)/1000),5)</f>
        <v>4.9054000000000002</v>
      </c>
      <c r="E629" s="90">
        <f>ROUND(((E630+E631+E633+E632)/1000),5)</f>
        <v>4.8435600000000001</v>
      </c>
      <c r="F629" s="90">
        <f>ROUND(((F630+F631+F633+F632)/1000),5)</f>
        <v>4.7936500000000004</v>
      </c>
      <c r="G629" s="90">
        <f t="shared" ref="G629:AA629" si="366">ROUND(((G630+G631+G633+G632)/1000),5)</f>
        <v>4.7914399999999997</v>
      </c>
      <c r="H629" s="90">
        <f t="shared" si="366"/>
        <v>4.8294199999999998</v>
      </c>
      <c r="I629" s="90">
        <f t="shared" si="366"/>
        <v>4.9260700000000002</v>
      </c>
      <c r="J629" s="90">
        <f t="shared" si="366"/>
        <v>5.2233099999999997</v>
      </c>
      <c r="K629" s="90">
        <f t="shared" si="366"/>
        <v>5.4033300000000004</v>
      </c>
      <c r="L629" s="90">
        <f t="shared" si="366"/>
        <v>5.5615500000000004</v>
      </c>
      <c r="M629" s="90">
        <f t="shared" si="366"/>
        <v>5.5675999999999997</v>
      </c>
      <c r="N629" s="90">
        <f t="shared" si="366"/>
        <v>5.58195</v>
      </c>
      <c r="O629" s="90">
        <f t="shared" si="366"/>
        <v>5.61104</v>
      </c>
      <c r="P629" s="90">
        <f t="shared" si="366"/>
        <v>5.6028799999999999</v>
      </c>
      <c r="Q629" s="90">
        <f t="shared" si="366"/>
        <v>5.6109499999999999</v>
      </c>
      <c r="R629" s="90">
        <f t="shared" si="366"/>
        <v>5.6059099999999997</v>
      </c>
      <c r="S629" s="90">
        <f t="shared" si="366"/>
        <v>5.5999299999999996</v>
      </c>
      <c r="T629" s="90">
        <f t="shared" si="366"/>
        <v>5.5632700000000002</v>
      </c>
      <c r="U629" s="90">
        <f t="shared" si="366"/>
        <v>5.57796</v>
      </c>
      <c r="V629" s="90">
        <f t="shared" si="366"/>
        <v>5.5869099999999996</v>
      </c>
      <c r="W629" s="90">
        <f t="shared" si="366"/>
        <v>5.5991600000000004</v>
      </c>
      <c r="X629" s="90">
        <f t="shared" si="366"/>
        <v>5.5501399999999999</v>
      </c>
      <c r="Y629" s="90">
        <f t="shared" si="366"/>
        <v>5.3745700000000003</v>
      </c>
      <c r="Z629" s="90">
        <f t="shared" si="366"/>
        <v>5.2030799999999999</v>
      </c>
      <c r="AA629" s="90">
        <f t="shared" si="366"/>
        <v>4.8997099999999998</v>
      </c>
    </row>
    <row r="630" spans="1:27" ht="12.75" hidden="1" customHeight="1" outlineLevel="1" x14ac:dyDescent="0.2">
      <c r="A630" s="98" t="s">
        <v>850</v>
      </c>
      <c r="B630" s="62" t="s">
        <v>236</v>
      </c>
      <c r="C630" s="42" t="s">
        <v>77</v>
      </c>
      <c r="D630" s="43">
        <v>1228.69</v>
      </c>
      <c r="E630" s="43">
        <v>1166.8499999999999</v>
      </c>
      <c r="F630" s="43">
        <v>1116.94</v>
      </c>
      <c r="G630" s="43">
        <v>1114.73</v>
      </c>
      <c r="H630" s="43">
        <v>1152.71</v>
      </c>
      <c r="I630" s="43">
        <v>1249.3599999999999</v>
      </c>
      <c r="J630" s="43">
        <v>1546.6</v>
      </c>
      <c r="K630" s="43">
        <v>1726.62</v>
      </c>
      <c r="L630" s="43">
        <v>1884.84</v>
      </c>
      <c r="M630" s="43">
        <v>1890.89</v>
      </c>
      <c r="N630" s="43">
        <v>1905.24</v>
      </c>
      <c r="O630" s="43">
        <v>1934.33</v>
      </c>
      <c r="P630" s="43">
        <v>1926.17</v>
      </c>
      <c r="Q630" s="43">
        <v>1934.24</v>
      </c>
      <c r="R630" s="43">
        <v>1929.2</v>
      </c>
      <c r="S630" s="43">
        <v>1923.22</v>
      </c>
      <c r="T630" s="43">
        <v>1886.56</v>
      </c>
      <c r="U630" s="43">
        <v>1901.25</v>
      </c>
      <c r="V630" s="43">
        <v>1910.2</v>
      </c>
      <c r="W630" s="43">
        <v>1922.45</v>
      </c>
      <c r="X630" s="43">
        <v>1873.43</v>
      </c>
      <c r="Y630" s="43">
        <v>1697.86</v>
      </c>
      <c r="Z630" s="43">
        <v>1526.37</v>
      </c>
      <c r="AA630" s="43">
        <v>1223</v>
      </c>
    </row>
    <row r="631" spans="1:27" ht="12.75" hidden="1" customHeight="1" outlineLevel="1" x14ac:dyDescent="0.2">
      <c r="A631" s="98" t="s">
        <v>851</v>
      </c>
      <c r="B631" s="62" t="s">
        <v>88</v>
      </c>
      <c r="C631" s="42" t="s">
        <v>77</v>
      </c>
      <c r="D631" s="43">
        <f>$D$486</f>
        <v>3559.77</v>
      </c>
      <c r="E631" s="43">
        <f t="shared" ref="E631:AA631" si="367">$D$486</f>
        <v>3559.77</v>
      </c>
      <c r="F631" s="43">
        <f t="shared" si="367"/>
        <v>3559.77</v>
      </c>
      <c r="G631" s="43">
        <f t="shared" si="367"/>
        <v>3559.77</v>
      </c>
      <c r="H631" s="43">
        <f t="shared" si="367"/>
        <v>3559.77</v>
      </c>
      <c r="I631" s="43">
        <f t="shared" si="367"/>
        <v>3559.77</v>
      </c>
      <c r="J631" s="43">
        <f t="shared" si="367"/>
        <v>3559.77</v>
      </c>
      <c r="K631" s="43">
        <f t="shared" si="367"/>
        <v>3559.77</v>
      </c>
      <c r="L631" s="43">
        <f t="shared" si="367"/>
        <v>3559.77</v>
      </c>
      <c r="M631" s="43">
        <f t="shared" si="367"/>
        <v>3559.77</v>
      </c>
      <c r="N631" s="43">
        <f t="shared" si="367"/>
        <v>3559.77</v>
      </c>
      <c r="O631" s="43">
        <f t="shared" si="367"/>
        <v>3559.77</v>
      </c>
      <c r="P631" s="43">
        <f t="shared" si="367"/>
        <v>3559.77</v>
      </c>
      <c r="Q631" s="43">
        <f t="shared" si="367"/>
        <v>3559.77</v>
      </c>
      <c r="R631" s="43">
        <f t="shared" si="367"/>
        <v>3559.77</v>
      </c>
      <c r="S631" s="43">
        <f t="shared" si="367"/>
        <v>3559.77</v>
      </c>
      <c r="T631" s="43">
        <f t="shared" si="367"/>
        <v>3559.77</v>
      </c>
      <c r="U631" s="43">
        <f t="shared" si="367"/>
        <v>3559.77</v>
      </c>
      <c r="V631" s="43">
        <f t="shared" si="367"/>
        <v>3559.77</v>
      </c>
      <c r="W631" s="43">
        <f t="shared" si="367"/>
        <v>3559.77</v>
      </c>
      <c r="X631" s="43">
        <f t="shared" si="367"/>
        <v>3559.77</v>
      </c>
      <c r="Y631" s="43">
        <f t="shared" si="367"/>
        <v>3559.77</v>
      </c>
      <c r="Z631" s="43">
        <f t="shared" si="367"/>
        <v>3559.77</v>
      </c>
      <c r="AA631" s="43">
        <f t="shared" si="367"/>
        <v>3559.77</v>
      </c>
    </row>
    <row r="632" spans="1:27" ht="12.75" hidden="1" customHeight="1" outlineLevel="1" x14ac:dyDescent="0.2">
      <c r="A632" s="98" t="s">
        <v>852</v>
      </c>
      <c r="B632" s="62" t="s">
        <v>81</v>
      </c>
      <c r="C632" s="42" t="s">
        <v>77</v>
      </c>
      <c r="D632" s="43">
        <v>6.71</v>
      </c>
      <c r="E632" s="43">
        <v>6.71</v>
      </c>
      <c r="F632" s="43">
        <v>6.71</v>
      </c>
      <c r="G632" s="43">
        <v>6.71</v>
      </c>
      <c r="H632" s="43">
        <v>6.71</v>
      </c>
      <c r="I632" s="43">
        <v>6.71</v>
      </c>
      <c r="J632" s="43">
        <v>6.71</v>
      </c>
      <c r="K632" s="43">
        <v>6.71</v>
      </c>
      <c r="L632" s="43">
        <v>6.71</v>
      </c>
      <c r="M632" s="43">
        <v>6.71</v>
      </c>
      <c r="N632" s="43">
        <v>6.71</v>
      </c>
      <c r="O632" s="43">
        <v>6.71</v>
      </c>
      <c r="P632" s="43">
        <v>6.71</v>
      </c>
      <c r="Q632" s="43">
        <v>6.71</v>
      </c>
      <c r="R632" s="43">
        <v>6.71</v>
      </c>
      <c r="S632" s="43">
        <v>6.71</v>
      </c>
      <c r="T632" s="43">
        <v>6.71</v>
      </c>
      <c r="U632" s="43">
        <v>6.71</v>
      </c>
      <c r="V632" s="43">
        <v>6.71</v>
      </c>
      <c r="W632" s="43">
        <v>6.71</v>
      </c>
      <c r="X632" s="43">
        <v>6.71</v>
      </c>
      <c r="Y632" s="43">
        <v>6.71</v>
      </c>
      <c r="Z632" s="43">
        <v>6.71</v>
      </c>
      <c r="AA632" s="43">
        <v>6.71</v>
      </c>
    </row>
    <row r="633" spans="1:27" ht="12.75" hidden="1" customHeight="1" outlineLevel="1" x14ac:dyDescent="0.2">
      <c r="A633" s="98" t="s">
        <v>853</v>
      </c>
      <c r="B633" s="62" t="s">
        <v>79</v>
      </c>
      <c r="C633" s="42" t="s">
        <v>77</v>
      </c>
      <c r="D633" s="43">
        <f>$D$11</f>
        <v>110.23</v>
      </c>
      <c r="E633" s="43">
        <f t="shared" ref="E633:AA633" si="368">$D$11</f>
        <v>110.23</v>
      </c>
      <c r="F633" s="43">
        <f t="shared" si="368"/>
        <v>110.23</v>
      </c>
      <c r="G633" s="43">
        <f t="shared" si="368"/>
        <v>110.23</v>
      </c>
      <c r="H633" s="43">
        <f t="shared" si="368"/>
        <v>110.23</v>
      </c>
      <c r="I633" s="43">
        <f t="shared" si="368"/>
        <v>110.23</v>
      </c>
      <c r="J633" s="43">
        <f t="shared" si="368"/>
        <v>110.23</v>
      </c>
      <c r="K633" s="43">
        <f t="shared" si="368"/>
        <v>110.23</v>
      </c>
      <c r="L633" s="43">
        <f t="shared" si="368"/>
        <v>110.23</v>
      </c>
      <c r="M633" s="43">
        <f t="shared" si="368"/>
        <v>110.23</v>
      </c>
      <c r="N633" s="43">
        <f t="shared" si="368"/>
        <v>110.23</v>
      </c>
      <c r="O633" s="43">
        <f t="shared" si="368"/>
        <v>110.23</v>
      </c>
      <c r="P633" s="43">
        <f t="shared" si="368"/>
        <v>110.23</v>
      </c>
      <c r="Q633" s="43">
        <f t="shared" si="368"/>
        <v>110.23</v>
      </c>
      <c r="R633" s="43">
        <f t="shared" si="368"/>
        <v>110.23</v>
      </c>
      <c r="S633" s="43">
        <f t="shared" si="368"/>
        <v>110.23</v>
      </c>
      <c r="T633" s="43">
        <f t="shared" si="368"/>
        <v>110.23</v>
      </c>
      <c r="U633" s="43">
        <f t="shared" si="368"/>
        <v>110.23</v>
      </c>
      <c r="V633" s="43">
        <f t="shared" si="368"/>
        <v>110.23</v>
      </c>
      <c r="W633" s="43">
        <f t="shared" si="368"/>
        <v>110.23</v>
      </c>
      <c r="X633" s="43">
        <f t="shared" si="368"/>
        <v>110.23</v>
      </c>
      <c r="Y633" s="43">
        <f t="shared" si="368"/>
        <v>110.23</v>
      </c>
      <c r="Z633" s="43">
        <f t="shared" si="368"/>
        <v>110.23</v>
      </c>
      <c r="AA633" s="43">
        <f t="shared" si="368"/>
        <v>110.23</v>
      </c>
    </row>
    <row r="634" spans="1:27" collapsed="1" x14ac:dyDescent="0.2">
      <c r="A634" s="97" t="s">
        <v>854</v>
      </c>
      <c r="B634" s="27" t="str">
        <f>"31"&amp;"."&amp;$B$662&amp;"."&amp;$B$663</f>
        <v>31.01.2023</v>
      </c>
      <c r="C634" s="89" t="s">
        <v>74</v>
      </c>
      <c r="D634" s="90">
        <f>ROUND(((D635+D636+D638+D637)/1000),5)</f>
        <v>4.7929700000000004</v>
      </c>
      <c r="E634" s="90">
        <f>ROUND(((E635+E636+E638+E637)/1000),5)</f>
        <v>4.7710100000000004</v>
      </c>
      <c r="F634" s="90">
        <f>ROUND(((F635+F636+F638+F637)/1000),5)</f>
        <v>4.7563000000000004</v>
      </c>
      <c r="G634" s="90">
        <f t="shared" ref="G634:AA634" si="369">ROUND(((G635+G636+G638+G637)/1000),5)</f>
        <v>4.7526900000000003</v>
      </c>
      <c r="H634" s="90">
        <f t="shared" si="369"/>
        <v>4.7878299999999996</v>
      </c>
      <c r="I634" s="90">
        <f t="shared" si="369"/>
        <v>4.79556</v>
      </c>
      <c r="J634" s="90">
        <f t="shared" si="369"/>
        <v>5.0242899999999997</v>
      </c>
      <c r="K634" s="90">
        <f t="shared" si="369"/>
        <v>5.27203</v>
      </c>
      <c r="L634" s="90">
        <f t="shared" si="369"/>
        <v>5.3373600000000003</v>
      </c>
      <c r="M634" s="90">
        <f t="shared" si="369"/>
        <v>5.3575100000000004</v>
      </c>
      <c r="N634" s="90">
        <f t="shared" si="369"/>
        <v>5.3772700000000002</v>
      </c>
      <c r="O634" s="90">
        <f t="shared" si="369"/>
        <v>5.4139499999999998</v>
      </c>
      <c r="P634" s="90">
        <f t="shared" si="369"/>
        <v>5.39384</v>
      </c>
      <c r="Q634" s="90">
        <f t="shared" si="369"/>
        <v>5.3993099999999998</v>
      </c>
      <c r="R634" s="90">
        <f t="shared" si="369"/>
        <v>5.3945699999999999</v>
      </c>
      <c r="S634" s="90">
        <f t="shared" si="369"/>
        <v>5.3865100000000004</v>
      </c>
      <c r="T634" s="90">
        <f t="shared" si="369"/>
        <v>5.3407799999999996</v>
      </c>
      <c r="U634" s="90">
        <f t="shared" si="369"/>
        <v>5.3929400000000003</v>
      </c>
      <c r="V634" s="90">
        <f t="shared" si="369"/>
        <v>5.3829399999999996</v>
      </c>
      <c r="W634" s="90">
        <f t="shared" si="369"/>
        <v>5.3931800000000001</v>
      </c>
      <c r="X634" s="90">
        <f t="shared" si="369"/>
        <v>5.3539099999999999</v>
      </c>
      <c r="Y634" s="90">
        <f t="shared" si="369"/>
        <v>5.2645799999999996</v>
      </c>
      <c r="Z634" s="90">
        <f t="shared" si="369"/>
        <v>5.0285099999999998</v>
      </c>
      <c r="AA634" s="90">
        <f t="shared" si="369"/>
        <v>4.8098900000000002</v>
      </c>
    </row>
    <row r="635" spans="1:27" ht="12.75" hidden="1" customHeight="1" outlineLevel="1" x14ac:dyDescent="0.2">
      <c r="A635" s="98" t="s">
        <v>855</v>
      </c>
      <c r="B635" s="62" t="s">
        <v>236</v>
      </c>
      <c r="C635" s="42" t="s">
        <v>77</v>
      </c>
      <c r="D635" s="43">
        <v>1116.26</v>
      </c>
      <c r="E635" s="43">
        <v>1094.3</v>
      </c>
      <c r="F635" s="43">
        <v>1079.5899999999999</v>
      </c>
      <c r="G635" s="43">
        <v>1075.98</v>
      </c>
      <c r="H635" s="43">
        <v>1111.1199999999999</v>
      </c>
      <c r="I635" s="43">
        <v>1118.8499999999999</v>
      </c>
      <c r="J635" s="43">
        <v>1347.58</v>
      </c>
      <c r="K635" s="43">
        <v>1595.32</v>
      </c>
      <c r="L635" s="43">
        <v>1660.65</v>
      </c>
      <c r="M635" s="43">
        <v>1680.8</v>
      </c>
      <c r="N635" s="43">
        <v>1700.56</v>
      </c>
      <c r="O635" s="43">
        <v>1737.24</v>
      </c>
      <c r="P635" s="43">
        <v>1717.13</v>
      </c>
      <c r="Q635" s="43">
        <v>1722.6</v>
      </c>
      <c r="R635" s="43">
        <v>1717.86</v>
      </c>
      <c r="S635" s="43">
        <v>1709.8</v>
      </c>
      <c r="T635" s="43">
        <v>1664.07</v>
      </c>
      <c r="U635" s="43">
        <v>1716.23</v>
      </c>
      <c r="V635" s="43">
        <v>1706.23</v>
      </c>
      <c r="W635" s="43">
        <v>1716.47</v>
      </c>
      <c r="X635" s="43">
        <v>1677.2</v>
      </c>
      <c r="Y635" s="43">
        <v>1587.87</v>
      </c>
      <c r="Z635" s="43">
        <v>1351.8</v>
      </c>
      <c r="AA635" s="43">
        <v>1133.18</v>
      </c>
    </row>
    <row r="636" spans="1:27" ht="12.75" hidden="1" customHeight="1" outlineLevel="1" x14ac:dyDescent="0.2">
      <c r="A636" s="98" t="s">
        <v>856</v>
      </c>
      <c r="B636" s="62" t="s">
        <v>88</v>
      </c>
      <c r="C636" s="42" t="s">
        <v>77</v>
      </c>
      <c r="D636" s="43">
        <f>$D$486</f>
        <v>3559.77</v>
      </c>
      <c r="E636" s="43">
        <f t="shared" ref="E636:AA636" si="370">$D$486</f>
        <v>3559.77</v>
      </c>
      <c r="F636" s="43">
        <f t="shared" si="370"/>
        <v>3559.77</v>
      </c>
      <c r="G636" s="43">
        <f t="shared" si="370"/>
        <v>3559.77</v>
      </c>
      <c r="H636" s="43">
        <f t="shared" si="370"/>
        <v>3559.77</v>
      </c>
      <c r="I636" s="43">
        <f t="shared" si="370"/>
        <v>3559.77</v>
      </c>
      <c r="J636" s="43">
        <f t="shared" si="370"/>
        <v>3559.77</v>
      </c>
      <c r="K636" s="43">
        <f t="shared" si="370"/>
        <v>3559.77</v>
      </c>
      <c r="L636" s="43">
        <f t="shared" si="370"/>
        <v>3559.77</v>
      </c>
      <c r="M636" s="43">
        <f t="shared" si="370"/>
        <v>3559.77</v>
      </c>
      <c r="N636" s="43">
        <f t="shared" si="370"/>
        <v>3559.77</v>
      </c>
      <c r="O636" s="43">
        <f t="shared" si="370"/>
        <v>3559.77</v>
      </c>
      <c r="P636" s="43">
        <f t="shared" si="370"/>
        <v>3559.77</v>
      </c>
      <c r="Q636" s="43">
        <f t="shared" si="370"/>
        <v>3559.77</v>
      </c>
      <c r="R636" s="43">
        <f t="shared" si="370"/>
        <v>3559.77</v>
      </c>
      <c r="S636" s="43">
        <f t="shared" si="370"/>
        <v>3559.77</v>
      </c>
      <c r="T636" s="43">
        <f t="shared" si="370"/>
        <v>3559.77</v>
      </c>
      <c r="U636" s="43">
        <f t="shared" si="370"/>
        <v>3559.77</v>
      </c>
      <c r="V636" s="43">
        <f t="shared" si="370"/>
        <v>3559.77</v>
      </c>
      <c r="W636" s="43">
        <f t="shared" si="370"/>
        <v>3559.77</v>
      </c>
      <c r="X636" s="43">
        <f t="shared" si="370"/>
        <v>3559.77</v>
      </c>
      <c r="Y636" s="43">
        <f t="shared" si="370"/>
        <v>3559.77</v>
      </c>
      <c r="Z636" s="43">
        <f t="shared" si="370"/>
        <v>3559.77</v>
      </c>
      <c r="AA636" s="43">
        <f t="shared" si="370"/>
        <v>3559.77</v>
      </c>
    </row>
    <row r="637" spans="1:27" ht="12.75" hidden="1" customHeight="1" outlineLevel="1" x14ac:dyDescent="0.2">
      <c r="A637" s="98" t="s">
        <v>857</v>
      </c>
      <c r="B637" s="62" t="s">
        <v>81</v>
      </c>
      <c r="C637" s="42" t="s">
        <v>77</v>
      </c>
      <c r="D637" s="43">
        <v>6.71</v>
      </c>
      <c r="E637" s="43">
        <v>6.71</v>
      </c>
      <c r="F637" s="43">
        <v>6.71</v>
      </c>
      <c r="G637" s="43">
        <v>6.71</v>
      </c>
      <c r="H637" s="43">
        <v>6.71</v>
      </c>
      <c r="I637" s="43">
        <v>6.71</v>
      </c>
      <c r="J637" s="43">
        <v>6.71</v>
      </c>
      <c r="K637" s="43">
        <v>6.71</v>
      </c>
      <c r="L637" s="43">
        <v>6.71</v>
      </c>
      <c r="M637" s="43">
        <v>6.71</v>
      </c>
      <c r="N637" s="43">
        <v>6.71</v>
      </c>
      <c r="O637" s="43">
        <v>6.71</v>
      </c>
      <c r="P637" s="43">
        <v>6.71</v>
      </c>
      <c r="Q637" s="43">
        <v>6.71</v>
      </c>
      <c r="R637" s="43">
        <v>6.71</v>
      </c>
      <c r="S637" s="43">
        <v>6.71</v>
      </c>
      <c r="T637" s="43">
        <v>6.71</v>
      </c>
      <c r="U637" s="43">
        <v>6.71</v>
      </c>
      <c r="V637" s="43">
        <v>6.71</v>
      </c>
      <c r="W637" s="43">
        <v>6.71</v>
      </c>
      <c r="X637" s="43">
        <v>6.71</v>
      </c>
      <c r="Y637" s="43">
        <v>6.71</v>
      </c>
      <c r="Z637" s="43">
        <v>6.71</v>
      </c>
      <c r="AA637" s="43">
        <v>6.71</v>
      </c>
    </row>
    <row r="638" spans="1:27" ht="12.75" hidden="1" customHeight="1" outlineLevel="1" x14ac:dyDescent="0.2">
      <c r="A638" s="98" t="s">
        <v>858</v>
      </c>
      <c r="B638" s="62" t="s">
        <v>79</v>
      </c>
      <c r="C638" s="42" t="s">
        <v>77</v>
      </c>
      <c r="D638" s="43">
        <f>$D$11</f>
        <v>110.23</v>
      </c>
      <c r="E638" s="43">
        <f t="shared" ref="E638:AA638" si="371">$D$11</f>
        <v>110.23</v>
      </c>
      <c r="F638" s="43">
        <f t="shared" si="371"/>
        <v>110.23</v>
      </c>
      <c r="G638" s="43">
        <f t="shared" si="371"/>
        <v>110.23</v>
      </c>
      <c r="H638" s="43">
        <f t="shared" si="371"/>
        <v>110.23</v>
      </c>
      <c r="I638" s="43">
        <f t="shared" si="371"/>
        <v>110.23</v>
      </c>
      <c r="J638" s="43">
        <f t="shared" si="371"/>
        <v>110.23</v>
      </c>
      <c r="K638" s="43">
        <f t="shared" si="371"/>
        <v>110.23</v>
      </c>
      <c r="L638" s="43">
        <f t="shared" si="371"/>
        <v>110.23</v>
      </c>
      <c r="M638" s="43">
        <f t="shared" si="371"/>
        <v>110.23</v>
      </c>
      <c r="N638" s="43">
        <f t="shared" si="371"/>
        <v>110.23</v>
      </c>
      <c r="O638" s="43">
        <f t="shared" si="371"/>
        <v>110.23</v>
      </c>
      <c r="P638" s="43">
        <f t="shared" si="371"/>
        <v>110.23</v>
      </c>
      <c r="Q638" s="43">
        <f t="shared" si="371"/>
        <v>110.23</v>
      </c>
      <c r="R638" s="43">
        <f t="shared" si="371"/>
        <v>110.23</v>
      </c>
      <c r="S638" s="43">
        <f t="shared" si="371"/>
        <v>110.23</v>
      </c>
      <c r="T638" s="43">
        <f t="shared" si="371"/>
        <v>110.23</v>
      </c>
      <c r="U638" s="43">
        <f t="shared" si="371"/>
        <v>110.23</v>
      </c>
      <c r="V638" s="43">
        <f t="shared" si="371"/>
        <v>110.23</v>
      </c>
      <c r="W638" s="43">
        <f t="shared" si="371"/>
        <v>110.23</v>
      </c>
      <c r="X638" s="43">
        <f t="shared" si="371"/>
        <v>110.23</v>
      </c>
      <c r="Y638" s="43">
        <f t="shared" si="371"/>
        <v>110.23</v>
      </c>
      <c r="Z638" s="43">
        <f t="shared" si="371"/>
        <v>110.23</v>
      </c>
      <c r="AA638" s="43">
        <f t="shared" si="371"/>
        <v>110.23</v>
      </c>
    </row>
    <row r="639" spans="1:27" collapsed="1" x14ac:dyDescent="0.2">
      <c r="B639" s="100" t="s">
        <v>390</v>
      </c>
    </row>
    <row r="640" spans="1:27" x14ac:dyDescent="0.2">
      <c r="B640" s="100" t="s">
        <v>390</v>
      </c>
    </row>
    <row r="641" spans="1:27" x14ac:dyDescent="0.2">
      <c r="A641" s="181" t="s">
        <v>859</v>
      </c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3"/>
    </row>
    <row r="642" spans="1:27" ht="15" customHeight="1" x14ac:dyDescent="0.2">
      <c r="A642" s="184" t="s">
        <v>860</v>
      </c>
      <c r="B642" s="186" t="s">
        <v>861</v>
      </c>
      <c r="C642" s="188" t="s">
        <v>862</v>
      </c>
      <c r="D642" s="26" t="s">
        <v>67</v>
      </c>
      <c r="E642" s="26" t="s">
        <v>68</v>
      </c>
      <c r="F642" s="26" t="s">
        <v>863</v>
      </c>
      <c r="G642" s="26" t="s">
        <v>864</v>
      </c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</row>
    <row r="643" spans="1:27" x14ac:dyDescent="0.2">
      <c r="A643" s="185"/>
      <c r="B643" s="187"/>
      <c r="C643" s="189"/>
      <c r="D643" s="104">
        <f>D644</f>
        <v>854425.14</v>
      </c>
      <c r="E643" s="104">
        <f t="shared" ref="E643:G643" si="372">E644</f>
        <v>854425.14</v>
      </c>
      <c r="F643" s="104">
        <f t="shared" si="372"/>
        <v>854425.14</v>
      </c>
      <c r="G643" s="104">
        <f t="shared" si="372"/>
        <v>854425.14</v>
      </c>
    </row>
    <row r="644" spans="1:27" ht="12.75" hidden="1" customHeight="1" outlineLevel="1" x14ac:dyDescent="0.2">
      <c r="A644" s="105" t="s">
        <v>865</v>
      </c>
      <c r="B644" s="106" t="s">
        <v>866</v>
      </c>
      <c r="C644" s="107" t="s">
        <v>862</v>
      </c>
      <c r="D644" s="43">
        <v>854425.14</v>
      </c>
      <c r="E644" s="43">
        <f>$D644</f>
        <v>854425.14</v>
      </c>
      <c r="F644" s="43">
        <f>$D644</f>
        <v>854425.14</v>
      </c>
      <c r="G644" s="43">
        <f>$D644</f>
        <v>854425.14</v>
      </c>
    </row>
    <row r="645" spans="1:27" collapsed="1" x14ac:dyDescent="0.2"/>
    <row r="647" spans="1:27" ht="12.75" customHeight="1" x14ac:dyDescent="0.25">
      <c r="A647" s="190" t="s">
        <v>82</v>
      </c>
      <c r="B647" s="190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74" t="s">
        <v>3162</v>
      </c>
      <c r="B648" s="174"/>
      <c r="C648" s="174"/>
      <c r="D648" s="174"/>
      <c r="E648" s="174"/>
      <c r="F648" s="174"/>
      <c r="G648" s="174"/>
      <c r="H648" s="174"/>
      <c r="I648" s="174"/>
      <c r="J648" s="174"/>
      <c r="K648" s="174"/>
      <c r="L648" s="174"/>
      <c r="M648" s="174"/>
      <c r="N648" s="174"/>
      <c r="O648" s="174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53"/>
      <c r="B650" s="54"/>
    </row>
    <row r="651" spans="1:27" x14ac:dyDescent="0.2">
      <c r="A651" s="53"/>
      <c r="B651" s="55"/>
    </row>
    <row r="662" spans="2:2" hidden="1" x14ac:dyDescent="0.2">
      <c r="B662" s="108" t="s">
        <v>3163</v>
      </c>
    </row>
    <row r="663" spans="2:2" hidden="1" x14ac:dyDescent="0.2">
      <c r="B663" s="109" t="s">
        <v>3164</v>
      </c>
    </row>
  </sheetData>
  <autoFilter ref="B6:C584" xr:uid="{00000000-0001-0000-08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C1</vt:lpstr>
      <vt:lpstr>П</vt:lpstr>
      <vt:lpstr>1</vt:lpstr>
      <vt:lpstr>1 РРЭ</vt:lpstr>
      <vt:lpstr>2</vt:lpstr>
      <vt:lpstr>3.1.</vt:lpstr>
      <vt:lpstr>3.2.</vt:lpstr>
      <vt:lpstr>3.2. РРЭ</vt:lpstr>
      <vt:lpstr>3.3.</vt:lpstr>
      <vt:lpstr>4.1.</vt:lpstr>
      <vt:lpstr>4.2.</vt:lpstr>
      <vt:lpstr>4.3.</vt:lpstr>
      <vt:lpstr>5.1.</vt:lpstr>
      <vt:lpstr>5.2.</vt:lpstr>
      <vt:lpstr>5.3.</vt:lpstr>
      <vt:lpstr>6.1.</vt:lpstr>
      <vt:lpstr>6.2.</vt:lpstr>
      <vt:lpstr>6.3.</vt:lpstr>
      <vt:lpstr>'1'!Область_печати</vt:lpstr>
      <vt:lpstr>'1 РРЭ'!Область_печати</vt:lpstr>
      <vt:lpstr>'2'!Область_печати</vt:lpstr>
      <vt:lpstr>'3.1.'!Область_печати</vt:lpstr>
      <vt:lpstr>'3.2.'!Область_печати</vt:lpstr>
      <vt:lpstr>'3.2. РРЭ'!Область_печати</vt:lpstr>
      <vt:lpstr>'3.3.'!Область_печати</vt:lpstr>
      <vt:lpstr>'4.1.'!Область_печати</vt:lpstr>
      <vt:lpstr>'4.2.'!Область_печати</vt:lpstr>
      <vt:lpstr>'4.3.'!Область_печати</vt:lpstr>
      <vt:lpstr>'5.1.'!Область_печати</vt:lpstr>
      <vt:lpstr>'5.2.'!Область_печати</vt:lpstr>
      <vt:lpstr>'5.3.'!Область_печати</vt:lpstr>
      <vt:lpstr>'6.1.'!Область_печати</vt:lpstr>
      <vt:lpstr>'6.2.'!Область_печати</vt:lpstr>
      <vt:lpstr>'6.3.'!Область_печати</vt:lpstr>
      <vt:lpstr>'C1'!Область_печати</vt:lpstr>
      <vt:lpstr>П!Область_печати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Кассина Екатерина Александровна</dc:creator>
  <cp:lastModifiedBy>Кассина Екатерина Александровна</cp:lastModifiedBy>
  <dcterms:created xsi:type="dcterms:W3CDTF">2023-02-15T06:55:06Z</dcterms:created>
  <dcterms:modified xsi:type="dcterms:W3CDTF">2023-02-21T06:11:08Z</dcterms:modified>
</cp:coreProperties>
</file>